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dersea/Dropbox/for Alexandra/Cenozoic Nitrogen Isotopes/final/"/>
    </mc:Choice>
  </mc:AlternateContent>
  <xr:revisionPtr revIDLastSave="0" documentId="13_ncr:1_{324DD79E-4E0A-4A4C-91F5-CACD67F4668D}" xr6:coauthVersionLast="36" xr6:coauthVersionMax="36" xr10:uidLastSave="{00000000-0000-0000-0000-000000000000}"/>
  <bookViews>
    <workbookView xWindow="0" yWindow="500" windowWidth="28800" windowHeight="16260" xr2:uid="{75439C2F-80F0-B34E-872B-F046D25DC03C}"/>
  </bookViews>
  <sheets>
    <sheet name="Table S2_SST compilation" sheetId="1" r:id="rId1"/>
    <sheet name="References" sheetId="11" r:id="rId2"/>
    <sheet name="SST gradients" sheetId="10" r:id="rId3"/>
    <sheet name="DSDP 516" sheetId="2" r:id="rId4"/>
    <sheet name="DSDP 588" sheetId="4" r:id="rId5"/>
    <sheet name="ODP 667" sheetId="7" r:id="rId6"/>
    <sheet name="ODP 704" sheetId="3" r:id="rId7"/>
    <sheet name="ODP 730" sheetId="8" r:id="rId8"/>
    <sheet name="ODP 754" sheetId="9" r:id="rId9"/>
    <sheet name="ODP 1146" sheetId="5" r:id="rId10"/>
    <sheet name="ODP 1263" sheetId="6" r:id="rId11"/>
  </sheets>
  <definedNames>
    <definedName name="_xlnm._FilterDatabase" localSheetId="10" hidden="1">'ODP 1263'!$A$1:$AL$1</definedName>
    <definedName name="_xlnm._FilterDatabase" localSheetId="6" hidden="1">'ODP 704'!$A$1:$AL$1</definedName>
    <definedName name="_xlnm._FilterDatabase" localSheetId="8" hidden="1">'ODP 754'!$A$1:$AL$1</definedName>
    <definedName name="_xlnm._FilterDatabase" localSheetId="0" hidden="1">'Table S2_SST compilation'!$A$2:$AT$5129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132" i="1" l="1"/>
  <c r="AJ4132" i="1"/>
  <c r="AI4133" i="1"/>
  <c r="AJ4133" i="1"/>
  <c r="AI4134" i="1"/>
  <c r="AJ4134" i="1"/>
  <c r="AI4135" i="1"/>
  <c r="AJ4135" i="1"/>
  <c r="AI4136" i="1"/>
  <c r="AJ4136" i="1"/>
  <c r="AI4137" i="1"/>
  <c r="AJ4137" i="1"/>
  <c r="AI4138" i="1"/>
  <c r="AJ4138" i="1"/>
  <c r="AI4139" i="1"/>
  <c r="AJ4139" i="1"/>
  <c r="AI4140" i="1"/>
  <c r="AJ4140" i="1"/>
  <c r="AI4141" i="1"/>
  <c r="AJ4141" i="1"/>
  <c r="AI4142" i="1"/>
  <c r="AJ4142" i="1"/>
  <c r="AI4143" i="1"/>
  <c r="AJ4143" i="1"/>
  <c r="AI4144" i="1"/>
  <c r="AJ4144" i="1"/>
  <c r="AI4145" i="1"/>
  <c r="AJ4145" i="1"/>
  <c r="AI4146" i="1"/>
  <c r="AJ4146" i="1"/>
  <c r="AI4147" i="1"/>
  <c r="AJ4147" i="1"/>
  <c r="AI4148" i="1"/>
  <c r="AJ4148" i="1"/>
  <c r="AI4149" i="1"/>
  <c r="AJ4149" i="1"/>
  <c r="AI4150" i="1"/>
  <c r="AJ4150" i="1"/>
  <c r="AI4151" i="1"/>
  <c r="AJ4151" i="1"/>
  <c r="AI4152" i="1"/>
  <c r="AJ4152" i="1"/>
  <c r="AI4153" i="1"/>
  <c r="AJ4153" i="1"/>
  <c r="AI4154" i="1"/>
  <c r="AJ4154" i="1"/>
  <c r="AI4155" i="1"/>
  <c r="AJ4155" i="1"/>
  <c r="AJ4131" i="1"/>
  <c r="AI4131" i="1"/>
  <c r="AK4132" i="1"/>
  <c r="AL4132" i="1"/>
  <c r="AM4132" i="1"/>
  <c r="AN4132" i="1"/>
  <c r="AO4132" i="1"/>
  <c r="AK4133" i="1"/>
  <c r="AL4133" i="1"/>
  <c r="AM4133" i="1"/>
  <c r="AN4133" i="1"/>
  <c r="AO4133" i="1"/>
  <c r="AK4134" i="1"/>
  <c r="AL4134" i="1"/>
  <c r="AM4134" i="1"/>
  <c r="AN4134" i="1"/>
  <c r="AO4134" i="1"/>
  <c r="AK4135" i="1"/>
  <c r="AL4135" i="1"/>
  <c r="AM4135" i="1"/>
  <c r="AN4135" i="1"/>
  <c r="AO4135" i="1"/>
  <c r="AK4136" i="1"/>
  <c r="AL4136" i="1"/>
  <c r="AM4136" i="1"/>
  <c r="AN4136" i="1"/>
  <c r="AO4136" i="1"/>
  <c r="AK4137" i="1"/>
  <c r="AL4137" i="1"/>
  <c r="AM4137" i="1"/>
  <c r="AN4137" i="1"/>
  <c r="AO4137" i="1"/>
  <c r="AK4138" i="1"/>
  <c r="AL4138" i="1"/>
  <c r="AM4138" i="1"/>
  <c r="AN4138" i="1"/>
  <c r="AO4138" i="1"/>
  <c r="AK4139" i="1"/>
  <c r="AL4139" i="1"/>
  <c r="AM4139" i="1"/>
  <c r="AN4139" i="1"/>
  <c r="AO4139" i="1"/>
  <c r="AK4140" i="1"/>
  <c r="AL4140" i="1"/>
  <c r="AM4140" i="1"/>
  <c r="AN4140" i="1"/>
  <c r="AO4140" i="1"/>
  <c r="AK4141" i="1"/>
  <c r="AL4141" i="1"/>
  <c r="AM4141" i="1"/>
  <c r="AN4141" i="1"/>
  <c r="AO4141" i="1"/>
  <c r="AK4142" i="1"/>
  <c r="AL4142" i="1"/>
  <c r="AM4142" i="1"/>
  <c r="AN4142" i="1"/>
  <c r="AO4142" i="1"/>
  <c r="AK4143" i="1"/>
  <c r="AL4143" i="1"/>
  <c r="AM4143" i="1"/>
  <c r="AN4143" i="1"/>
  <c r="AO4143" i="1"/>
  <c r="AK4144" i="1"/>
  <c r="AL4144" i="1"/>
  <c r="AM4144" i="1"/>
  <c r="AN4144" i="1"/>
  <c r="AO4144" i="1"/>
  <c r="AK4145" i="1"/>
  <c r="AL4145" i="1"/>
  <c r="AM4145" i="1"/>
  <c r="AN4145" i="1"/>
  <c r="AO4145" i="1"/>
  <c r="AK4146" i="1"/>
  <c r="AL4146" i="1"/>
  <c r="AM4146" i="1"/>
  <c r="AN4146" i="1"/>
  <c r="AO4146" i="1"/>
  <c r="AK4147" i="1"/>
  <c r="AL4147" i="1"/>
  <c r="AM4147" i="1"/>
  <c r="AN4147" i="1"/>
  <c r="AO4147" i="1"/>
  <c r="AK4148" i="1"/>
  <c r="AL4148" i="1"/>
  <c r="AM4148" i="1"/>
  <c r="AN4148" i="1"/>
  <c r="AO4148" i="1"/>
  <c r="AK4149" i="1"/>
  <c r="AL4149" i="1"/>
  <c r="AM4149" i="1"/>
  <c r="AN4149" i="1"/>
  <c r="AO4149" i="1"/>
  <c r="AK4150" i="1"/>
  <c r="AL4150" i="1"/>
  <c r="AM4150" i="1"/>
  <c r="AN4150" i="1"/>
  <c r="AO4150" i="1"/>
  <c r="AK4151" i="1"/>
  <c r="AL4151" i="1"/>
  <c r="AM4151" i="1"/>
  <c r="AN4151" i="1"/>
  <c r="AO4151" i="1"/>
  <c r="AK4152" i="1"/>
  <c r="AL4152" i="1"/>
  <c r="AM4152" i="1"/>
  <c r="AN4152" i="1"/>
  <c r="AO4152" i="1"/>
  <c r="AK4153" i="1"/>
  <c r="AL4153" i="1"/>
  <c r="AM4153" i="1"/>
  <c r="AN4153" i="1"/>
  <c r="AO4153" i="1"/>
  <c r="AK4154" i="1"/>
  <c r="AL4154" i="1"/>
  <c r="AM4154" i="1"/>
  <c r="AN4154" i="1"/>
  <c r="AO4154" i="1"/>
  <c r="AK4155" i="1"/>
  <c r="AL4155" i="1"/>
  <c r="AM4155" i="1"/>
  <c r="AN4155" i="1"/>
  <c r="AO4155" i="1"/>
  <c r="AO4131" i="1"/>
  <c r="AN4131" i="1"/>
  <c r="AM4131" i="1"/>
  <c r="AL4131" i="1"/>
  <c r="AK4131" i="1"/>
  <c r="AO4555" i="1"/>
  <c r="AO4556" i="1"/>
  <c r="AO4557" i="1"/>
  <c r="AO4558" i="1"/>
  <c r="AO4559" i="1"/>
  <c r="AO4560" i="1"/>
  <c r="AO4561" i="1"/>
  <c r="AO4562" i="1"/>
  <c r="AO4563" i="1"/>
  <c r="AO4564" i="1"/>
  <c r="AO4565" i="1"/>
  <c r="AO4566" i="1"/>
  <c r="AO4567" i="1"/>
  <c r="AO4568" i="1"/>
  <c r="AO4569" i="1"/>
  <c r="AO4570" i="1"/>
  <c r="AO4571" i="1"/>
  <c r="AO4572" i="1"/>
  <c r="AO4573" i="1"/>
  <c r="AO4574" i="1"/>
  <c r="AO4575" i="1"/>
  <c r="AO4576" i="1"/>
  <c r="AO4577" i="1"/>
  <c r="AO4578" i="1"/>
  <c r="AO4579" i="1"/>
  <c r="AO4580" i="1"/>
  <c r="AO4581" i="1"/>
  <c r="AO4582" i="1"/>
  <c r="AO4583" i="1"/>
  <c r="AO4584" i="1"/>
  <c r="AO4585" i="1"/>
  <c r="AO4586" i="1"/>
  <c r="AO4587" i="1"/>
  <c r="AO4588" i="1"/>
  <c r="AO4589" i="1"/>
  <c r="AO4590" i="1"/>
  <c r="AO4591" i="1"/>
  <c r="AO4592" i="1"/>
  <c r="AO4593" i="1"/>
  <c r="AO4594" i="1"/>
  <c r="AO4595" i="1"/>
  <c r="AO4596" i="1"/>
  <c r="AO4597" i="1"/>
  <c r="AO4598" i="1"/>
  <c r="AO4599" i="1"/>
  <c r="AO4600" i="1"/>
  <c r="AO4601" i="1"/>
  <c r="AO4602" i="1"/>
  <c r="AO4603" i="1"/>
  <c r="AO4604" i="1"/>
  <c r="AO4605" i="1"/>
  <c r="AO4606" i="1"/>
  <c r="AO4607" i="1"/>
  <c r="AO4608" i="1"/>
  <c r="AO4609" i="1"/>
  <c r="AO4610" i="1"/>
  <c r="AO4611" i="1"/>
  <c r="AO4612" i="1"/>
  <c r="AO4613" i="1"/>
  <c r="AO4614" i="1"/>
  <c r="AO4615" i="1"/>
  <c r="AO4616" i="1"/>
  <c r="AO4617" i="1"/>
  <c r="AO4618" i="1"/>
  <c r="AO4619" i="1"/>
  <c r="AO4620" i="1"/>
  <c r="AO4621" i="1"/>
  <c r="AO4622" i="1"/>
  <c r="AO4623" i="1"/>
  <c r="AO4624" i="1"/>
  <c r="AO4625" i="1"/>
  <c r="AO4626" i="1"/>
  <c r="AO4627" i="1"/>
  <c r="AO4628" i="1"/>
  <c r="AO4629" i="1"/>
  <c r="AO4630" i="1"/>
  <c r="AO4631" i="1"/>
  <c r="AO4632" i="1"/>
  <c r="AO4633" i="1"/>
  <c r="AO4634" i="1"/>
  <c r="AO4635" i="1"/>
  <c r="AO4636" i="1"/>
  <c r="AO4637" i="1"/>
  <c r="AO4638" i="1"/>
  <c r="AO4639" i="1"/>
  <c r="AO4640" i="1"/>
  <c r="AO4641" i="1"/>
  <c r="AO4642" i="1"/>
  <c r="AO4643" i="1"/>
  <c r="AO4644" i="1"/>
  <c r="AO4645" i="1"/>
  <c r="AO4646" i="1"/>
  <c r="AO4647" i="1"/>
  <c r="AO4648" i="1"/>
  <c r="AO4649" i="1"/>
  <c r="AO4650" i="1"/>
  <c r="AO4651" i="1"/>
  <c r="AO4652" i="1"/>
  <c r="AO4653" i="1"/>
  <c r="AO4654" i="1"/>
  <c r="AO4655" i="1"/>
  <c r="AO4656" i="1"/>
  <c r="AO4657" i="1"/>
  <c r="AO4658" i="1"/>
  <c r="AO4659" i="1"/>
  <c r="AO4660" i="1"/>
  <c r="AO4661" i="1"/>
  <c r="AO4662" i="1"/>
  <c r="AO4663" i="1"/>
  <c r="AO4664" i="1"/>
  <c r="AO4665" i="1"/>
  <c r="AO4666" i="1"/>
  <c r="AO4667" i="1"/>
  <c r="AO4668" i="1"/>
  <c r="AO4669" i="1"/>
  <c r="AO4670" i="1"/>
  <c r="AO4671" i="1"/>
  <c r="AO4672" i="1"/>
  <c r="AO4673" i="1"/>
  <c r="AO4674" i="1"/>
  <c r="AO4675" i="1"/>
  <c r="AO4676" i="1"/>
  <c r="AO4677" i="1"/>
  <c r="AO4678" i="1"/>
  <c r="AO4679" i="1"/>
  <c r="AO4680" i="1"/>
  <c r="AO4681" i="1"/>
  <c r="AO4682" i="1"/>
  <c r="AO4683" i="1"/>
  <c r="AO4684" i="1"/>
  <c r="AO4685" i="1"/>
  <c r="AO4686" i="1"/>
  <c r="AO4687" i="1"/>
  <c r="AO4688" i="1"/>
  <c r="AO4689" i="1"/>
  <c r="AO4690" i="1"/>
  <c r="AO4691" i="1"/>
  <c r="AO4692" i="1"/>
  <c r="AO4693" i="1"/>
  <c r="AO4694" i="1"/>
  <c r="AO4695" i="1"/>
  <c r="AO4696" i="1"/>
  <c r="AO4697" i="1"/>
  <c r="AO4698" i="1"/>
  <c r="AO4699" i="1"/>
  <c r="AO4700" i="1"/>
  <c r="AO4701" i="1"/>
  <c r="AO4702" i="1"/>
  <c r="AO4703" i="1"/>
  <c r="AO4704" i="1"/>
  <c r="AO4705" i="1"/>
  <c r="AO4706" i="1"/>
  <c r="AO4707" i="1"/>
  <c r="AO4708" i="1"/>
  <c r="AO4709" i="1"/>
  <c r="AO4710" i="1"/>
  <c r="AO4711" i="1"/>
  <c r="AO4712" i="1"/>
  <c r="AO4713" i="1"/>
  <c r="AO4714" i="1"/>
  <c r="AO4715" i="1"/>
  <c r="AO4716" i="1"/>
  <c r="AO4717" i="1"/>
  <c r="AO4718" i="1"/>
  <c r="AO4719" i="1"/>
  <c r="AO4720" i="1"/>
  <c r="AO4721" i="1"/>
  <c r="AO4722" i="1"/>
  <c r="AO4554" i="1"/>
  <c r="AO4157" i="1"/>
  <c r="AO4158" i="1"/>
  <c r="AO4159" i="1"/>
  <c r="AO4160" i="1"/>
  <c r="AO4161" i="1"/>
  <c r="AO4162" i="1"/>
  <c r="AO4163" i="1"/>
  <c r="AO4164" i="1"/>
  <c r="AO4165" i="1"/>
  <c r="AO4166" i="1"/>
  <c r="AO4167" i="1"/>
  <c r="AO4168" i="1"/>
  <c r="AO4169" i="1"/>
  <c r="AO4170" i="1"/>
  <c r="AO4171" i="1"/>
  <c r="AO4172" i="1"/>
  <c r="AO4173" i="1"/>
  <c r="AO4174" i="1"/>
  <c r="AO4175" i="1"/>
  <c r="AO4176" i="1"/>
  <c r="AO4177" i="1"/>
  <c r="AO4178" i="1"/>
  <c r="AO4179" i="1"/>
  <c r="AO4180" i="1"/>
  <c r="AO4181" i="1"/>
  <c r="AO4182" i="1"/>
  <c r="AO4183" i="1"/>
  <c r="AO4184" i="1"/>
  <c r="AO4185" i="1"/>
  <c r="AO4186" i="1"/>
  <c r="AO4187" i="1"/>
  <c r="AO4188" i="1"/>
  <c r="AO4189" i="1"/>
  <c r="AO4190" i="1"/>
  <c r="AO4191" i="1"/>
  <c r="AO4192" i="1"/>
  <c r="AO4193" i="1"/>
  <c r="AO4194" i="1"/>
  <c r="AO4195" i="1"/>
  <c r="AO4196" i="1"/>
  <c r="AO4197" i="1"/>
  <c r="AO4198" i="1"/>
  <c r="AO4199" i="1"/>
  <c r="AO4200" i="1"/>
  <c r="AO4201" i="1"/>
  <c r="AO4202" i="1"/>
  <c r="AO4203" i="1"/>
  <c r="AO4204" i="1"/>
  <c r="AO4205" i="1"/>
  <c r="AO4206" i="1"/>
  <c r="AO4207" i="1"/>
  <c r="AO4208" i="1"/>
  <c r="AO4209" i="1"/>
  <c r="AO4210" i="1"/>
  <c r="AO4211" i="1"/>
  <c r="AO4212" i="1"/>
  <c r="AO4213" i="1"/>
  <c r="AO4214" i="1"/>
  <c r="AO4215" i="1"/>
  <c r="AO4216" i="1"/>
  <c r="AO4217" i="1"/>
  <c r="AO4218" i="1"/>
  <c r="AO4219" i="1"/>
  <c r="AO4220" i="1"/>
  <c r="AO4221" i="1"/>
  <c r="AO4222" i="1"/>
  <c r="AO4223" i="1"/>
  <c r="AO4224" i="1"/>
  <c r="AO4225" i="1"/>
  <c r="AO4226" i="1"/>
  <c r="AO4227" i="1"/>
  <c r="AO4228" i="1"/>
  <c r="AO4229" i="1"/>
  <c r="AO4230" i="1"/>
  <c r="AO4231" i="1"/>
  <c r="AO4232" i="1"/>
  <c r="AO4233" i="1"/>
  <c r="AO4234" i="1"/>
  <c r="AO4235" i="1"/>
  <c r="AO4236" i="1"/>
  <c r="AO4237" i="1"/>
  <c r="AO4238" i="1"/>
  <c r="AO4239" i="1"/>
  <c r="AO4240" i="1"/>
  <c r="AO4241" i="1"/>
  <c r="AO4242" i="1"/>
  <c r="AO4243" i="1"/>
  <c r="AO4244" i="1"/>
  <c r="AO4245" i="1"/>
  <c r="AO4246" i="1"/>
  <c r="AO4247" i="1"/>
  <c r="AO4248" i="1"/>
  <c r="AO4249" i="1"/>
  <c r="AO4250" i="1"/>
  <c r="AO4251" i="1"/>
  <c r="AO4252" i="1"/>
  <c r="AO4253" i="1"/>
  <c r="AO4254" i="1"/>
  <c r="AO4255" i="1"/>
  <c r="AO4256" i="1"/>
  <c r="AO4257" i="1"/>
  <c r="AO4258" i="1"/>
  <c r="AO4259" i="1"/>
  <c r="AO4260" i="1"/>
  <c r="AO4261" i="1"/>
  <c r="AO4262" i="1"/>
  <c r="AO4263" i="1"/>
  <c r="AO4264" i="1"/>
  <c r="AO4265" i="1"/>
  <c r="AO4266" i="1"/>
  <c r="AO4267" i="1"/>
  <c r="AO4268" i="1"/>
  <c r="AO4269" i="1"/>
  <c r="AO4270" i="1"/>
  <c r="AO4271" i="1"/>
  <c r="AO4272" i="1"/>
  <c r="AO4273" i="1"/>
  <c r="AO4274" i="1"/>
  <c r="AO4275" i="1"/>
  <c r="AO4276" i="1"/>
  <c r="AO4277" i="1"/>
  <c r="AO4278" i="1"/>
  <c r="AO4279" i="1"/>
  <c r="AO4280" i="1"/>
  <c r="AO4281" i="1"/>
  <c r="AO4282" i="1"/>
  <c r="AO4283" i="1"/>
  <c r="AO4284" i="1"/>
  <c r="AO4285" i="1"/>
  <c r="AO4286" i="1"/>
  <c r="AO4287" i="1"/>
  <c r="AO4288" i="1"/>
  <c r="AO4289" i="1"/>
  <c r="AO4290" i="1"/>
  <c r="AO4291" i="1"/>
  <c r="AO4292" i="1"/>
  <c r="AO4293" i="1"/>
  <c r="AO4294" i="1"/>
  <c r="AO4295" i="1"/>
  <c r="AO4296" i="1"/>
  <c r="AO4297" i="1"/>
  <c r="AO4298" i="1"/>
  <c r="AO4299" i="1"/>
  <c r="AO4300" i="1"/>
  <c r="AO4301" i="1"/>
  <c r="AO4302" i="1"/>
  <c r="AO4303" i="1"/>
  <c r="AO4304" i="1"/>
  <c r="AO4305" i="1"/>
  <c r="AO4306" i="1"/>
  <c r="AO4307" i="1"/>
  <c r="AO4308" i="1"/>
  <c r="AO4309" i="1"/>
  <c r="AO4310" i="1"/>
  <c r="AO4311" i="1"/>
  <c r="AO4312" i="1"/>
  <c r="AO4313" i="1"/>
  <c r="AO4314" i="1"/>
  <c r="AO4315" i="1"/>
  <c r="AO4316" i="1"/>
  <c r="AO4317" i="1"/>
  <c r="AO4318" i="1"/>
  <c r="AO4319" i="1"/>
  <c r="AO4320" i="1"/>
  <c r="AO4321" i="1"/>
  <c r="AO4322" i="1"/>
  <c r="AO4323" i="1"/>
  <c r="AO4324" i="1"/>
  <c r="AO4325" i="1"/>
  <c r="AO4326" i="1"/>
  <c r="AO4327" i="1"/>
  <c r="AO4328" i="1"/>
  <c r="AO4329" i="1"/>
  <c r="AO4330" i="1"/>
  <c r="AO4331" i="1"/>
  <c r="AO4332" i="1"/>
  <c r="AO4333" i="1"/>
  <c r="AO4334" i="1"/>
  <c r="AO4335" i="1"/>
  <c r="AO4336" i="1"/>
  <c r="AO4337" i="1"/>
  <c r="AO4338" i="1"/>
  <c r="AO4339" i="1"/>
  <c r="AO4340" i="1"/>
  <c r="AO4341" i="1"/>
  <c r="AO4342" i="1"/>
  <c r="AO4343" i="1"/>
  <c r="AO4344" i="1"/>
  <c r="AO4345" i="1"/>
  <c r="AO4346" i="1"/>
  <c r="AO4347" i="1"/>
  <c r="AO4348" i="1"/>
  <c r="AO4349" i="1"/>
  <c r="AO4350" i="1"/>
  <c r="AO4351" i="1"/>
  <c r="AO4352" i="1"/>
  <c r="AO4353" i="1"/>
  <c r="AO4354" i="1"/>
  <c r="AO4355" i="1"/>
  <c r="AO4356" i="1"/>
  <c r="AO4357" i="1"/>
  <c r="AO4358" i="1"/>
  <c r="AO4359" i="1"/>
  <c r="AO4360" i="1"/>
  <c r="AO4361" i="1"/>
  <c r="AO4362" i="1"/>
  <c r="AO4363" i="1"/>
  <c r="AO4364" i="1"/>
  <c r="AO4365" i="1"/>
  <c r="AO4366" i="1"/>
  <c r="AO4367" i="1"/>
  <c r="AO4368" i="1"/>
  <c r="AO4369" i="1"/>
  <c r="AO4370" i="1"/>
  <c r="AO4371" i="1"/>
  <c r="AO4372" i="1"/>
  <c r="AO4373" i="1"/>
  <c r="AO4374" i="1"/>
  <c r="AO4375" i="1"/>
  <c r="AO4376" i="1"/>
  <c r="AO4377" i="1"/>
  <c r="AO4378" i="1"/>
  <c r="AO4379" i="1"/>
  <c r="AO4380" i="1"/>
  <c r="AO4381" i="1"/>
  <c r="AO4382" i="1"/>
  <c r="AO4383" i="1"/>
  <c r="AO4384" i="1"/>
  <c r="AO4385" i="1"/>
  <c r="AO4386" i="1"/>
  <c r="AO4387" i="1"/>
  <c r="AO4388" i="1"/>
  <c r="AO4389" i="1"/>
  <c r="AO4390" i="1"/>
  <c r="AO4391" i="1"/>
  <c r="AO4392" i="1"/>
  <c r="AO4393" i="1"/>
  <c r="AO4394" i="1"/>
  <c r="AO4395" i="1"/>
  <c r="AO4396" i="1"/>
  <c r="AO4397" i="1"/>
  <c r="AO4398" i="1"/>
  <c r="AO4399" i="1"/>
  <c r="AO4400" i="1"/>
  <c r="AO4401" i="1"/>
  <c r="AO4402" i="1"/>
  <c r="AO4403" i="1"/>
  <c r="AO4404" i="1"/>
  <c r="AO4405" i="1"/>
  <c r="AO4406" i="1"/>
  <c r="AO4407" i="1"/>
  <c r="AO4408" i="1"/>
  <c r="AO4409" i="1"/>
  <c r="AO4410" i="1"/>
  <c r="AO4411" i="1"/>
  <c r="AO4412" i="1"/>
  <c r="AO4413" i="1"/>
  <c r="AO4414" i="1"/>
  <c r="AO4415" i="1"/>
  <c r="AO4416" i="1"/>
  <c r="AO4417" i="1"/>
  <c r="AO4418" i="1"/>
  <c r="AO4419" i="1"/>
  <c r="AO4420" i="1"/>
  <c r="AO4421" i="1"/>
  <c r="AO4422" i="1"/>
  <c r="AO4423" i="1"/>
  <c r="AO4424" i="1"/>
  <c r="AO4425" i="1"/>
  <c r="AO4426" i="1"/>
  <c r="AO4427" i="1"/>
  <c r="AO4428" i="1"/>
  <c r="AO4429" i="1"/>
  <c r="AO4430" i="1"/>
  <c r="AO4431" i="1"/>
  <c r="AO4432" i="1"/>
  <c r="AO4433" i="1"/>
  <c r="AO4434" i="1"/>
  <c r="AO4435" i="1"/>
  <c r="AO4436" i="1"/>
  <c r="AO4437" i="1"/>
  <c r="AO4438" i="1"/>
  <c r="AO4439" i="1"/>
  <c r="AO4440" i="1"/>
  <c r="AO4441" i="1"/>
  <c r="AO4442" i="1"/>
  <c r="AO4443" i="1"/>
  <c r="AO4444" i="1"/>
  <c r="AO4445" i="1"/>
  <c r="AO4446" i="1"/>
  <c r="AO4447" i="1"/>
  <c r="AO4448" i="1"/>
  <c r="AO4449" i="1"/>
  <c r="AO4450" i="1"/>
  <c r="AO4451" i="1"/>
  <c r="AO4452" i="1"/>
  <c r="AO4453" i="1"/>
  <c r="AO4454" i="1"/>
  <c r="AO4455" i="1"/>
  <c r="AO4456" i="1"/>
  <c r="AO4457" i="1"/>
  <c r="AO4458" i="1"/>
  <c r="AO4459" i="1"/>
  <c r="AO4460" i="1"/>
  <c r="AO4461" i="1"/>
  <c r="AO4462" i="1"/>
  <c r="AO4463" i="1"/>
  <c r="AO4464" i="1"/>
  <c r="AO4465" i="1"/>
  <c r="AO4466" i="1"/>
  <c r="AO4467" i="1"/>
  <c r="AO4468" i="1"/>
  <c r="AO4469" i="1"/>
  <c r="AO4470" i="1"/>
  <c r="AO4471" i="1"/>
  <c r="AO4472" i="1"/>
  <c r="AO4473" i="1"/>
  <c r="AO4474" i="1"/>
  <c r="AO4475" i="1"/>
  <c r="AO4476" i="1"/>
  <c r="AO4477" i="1"/>
  <c r="AO4478" i="1"/>
  <c r="AO4479" i="1"/>
  <c r="AO4480" i="1"/>
  <c r="AO4481" i="1"/>
  <c r="AO4482" i="1"/>
  <c r="AO4483" i="1"/>
  <c r="AO4484" i="1"/>
  <c r="AO4485" i="1"/>
  <c r="AO4486" i="1"/>
  <c r="AO4487" i="1"/>
  <c r="AO4488" i="1"/>
  <c r="AO4489" i="1"/>
  <c r="AO4490" i="1"/>
  <c r="AO4491" i="1"/>
  <c r="AO4492" i="1"/>
  <c r="AO4493" i="1"/>
  <c r="AO4494" i="1"/>
  <c r="AO4495" i="1"/>
  <c r="AO4496" i="1"/>
  <c r="AO4497" i="1"/>
  <c r="AO4498" i="1"/>
  <c r="AO4499" i="1"/>
  <c r="AO4500" i="1"/>
  <c r="AO4501" i="1"/>
  <c r="AO4502" i="1"/>
  <c r="AO4503" i="1"/>
  <c r="AO4504" i="1"/>
  <c r="AO4505" i="1"/>
  <c r="AO4506" i="1"/>
  <c r="AO4507" i="1"/>
  <c r="AO4508" i="1"/>
  <c r="AO4509" i="1"/>
  <c r="AO4510" i="1"/>
  <c r="AO4511" i="1"/>
  <c r="AO4512" i="1"/>
  <c r="AO4513" i="1"/>
  <c r="AO4514" i="1"/>
  <c r="AO4515" i="1"/>
  <c r="AO4516" i="1"/>
  <c r="AO4517" i="1"/>
  <c r="AO4518" i="1"/>
  <c r="AO4519" i="1"/>
  <c r="AO4520" i="1"/>
  <c r="AO4521" i="1"/>
  <c r="AO4522" i="1"/>
  <c r="AO4523" i="1"/>
  <c r="AO4524" i="1"/>
  <c r="AO4156" i="1"/>
  <c r="AN4156" i="1"/>
  <c r="L4132" i="1"/>
  <c r="M4132" i="1" s="1"/>
  <c r="L4133" i="1"/>
  <c r="M4133" i="1" s="1"/>
  <c r="L4134" i="1"/>
  <c r="M4134" i="1" s="1"/>
  <c r="L4135" i="1"/>
  <c r="M4135" i="1" s="1"/>
  <c r="L4136" i="1"/>
  <c r="M4136" i="1" s="1"/>
  <c r="L4137" i="1"/>
  <c r="M4137" i="1" s="1"/>
  <c r="L4138" i="1"/>
  <c r="M4138" i="1" s="1"/>
  <c r="L4139" i="1"/>
  <c r="M4139" i="1" s="1"/>
  <c r="L4140" i="1"/>
  <c r="M4140" i="1" s="1"/>
  <c r="L4141" i="1"/>
  <c r="M4141" i="1" s="1"/>
  <c r="L4142" i="1"/>
  <c r="M4142" i="1" s="1"/>
  <c r="L4143" i="1"/>
  <c r="M4143" i="1" s="1"/>
  <c r="L4144" i="1"/>
  <c r="M4144" i="1" s="1"/>
  <c r="L4145" i="1"/>
  <c r="M4145" i="1" s="1"/>
  <c r="L4146" i="1"/>
  <c r="M4146" i="1" s="1"/>
  <c r="L4147" i="1"/>
  <c r="M4147" i="1" s="1"/>
  <c r="L4148" i="1"/>
  <c r="M4148" i="1" s="1"/>
  <c r="L4149" i="1"/>
  <c r="M4149" i="1" s="1"/>
  <c r="L4150" i="1"/>
  <c r="M4150" i="1"/>
  <c r="L4151" i="1"/>
  <c r="M4151" i="1" s="1"/>
  <c r="L4152" i="1"/>
  <c r="M4152" i="1" s="1"/>
  <c r="L4153" i="1"/>
  <c r="M4153" i="1" s="1"/>
  <c r="L4154" i="1"/>
  <c r="M4154" i="1" s="1"/>
  <c r="L4155" i="1"/>
  <c r="M4155" i="1" s="1"/>
  <c r="L4131" i="1"/>
  <c r="M4131" i="1" s="1"/>
  <c r="AA4155" i="1"/>
  <c r="AC4155" i="1" s="1"/>
  <c r="Z4155" i="1"/>
  <c r="AB4155" i="1" s="1"/>
  <c r="AD4155" i="1" s="1"/>
  <c r="AA4154" i="1"/>
  <c r="AC4154" i="1" s="1"/>
  <c r="Z4154" i="1"/>
  <c r="AB4154" i="1" s="1"/>
  <c r="AD4154" i="1" s="1"/>
  <c r="AA4153" i="1"/>
  <c r="AC4153" i="1" s="1"/>
  <c r="Z4153" i="1"/>
  <c r="AB4153" i="1" s="1"/>
  <c r="AD4153" i="1" s="1"/>
  <c r="AA4152" i="1"/>
  <c r="AC4152" i="1" s="1"/>
  <c r="Z4152" i="1"/>
  <c r="AB4152" i="1" s="1"/>
  <c r="AD4152" i="1" s="1"/>
  <c r="AA4151" i="1"/>
  <c r="AC4151" i="1" s="1"/>
  <c r="Z4151" i="1"/>
  <c r="AB4151" i="1" s="1"/>
  <c r="AD4151" i="1" s="1"/>
  <c r="AA4150" i="1"/>
  <c r="AC4150" i="1" s="1"/>
  <c r="Z4150" i="1"/>
  <c r="AB4150" i="1" s="1"/>
  <c r="AD4150" i="1" s="1"/>
  <c r="AA4149" i="1"/>
  <c r="AC4149" i="1" s="1"/>
  <c r="Z4149" i="1"/>
  <c r="AB4149" i="1" s="1"/>
  <c r="AD4149" i="1" s="1"/>
  <c r="AA4148" i="1"/>
  <c r="AC4148" i="1" s="1"/>
  <c r="Z4148" i="1"/>
  <c r="AB4148" i="1" s="1"/>
  <c r="AD4148" i="1" s="1"/>
  <c r="AA4147" i="1"/>
  <c r="AC4147" i="1" s="1"/>
  <c r="Z4147" i="1"/>
  <c r="AB4147" i="1" s="1"/>
  <c r="AD4147" i="1" s="1"/>
  <c r="AA4146" i="1"/>
  <c r="AC4146" i="1" s="1"/>
  <c r="Z4146" i="1"/>
  <c r="AB4146" i="1" s="1"/>
  <c r="AD4146" i="1" s="1"/>
  <c r="AA4145" i="1"/>
  <c r="AC4145" i="1" s="1"/>
  <c r="Z4145" i="1"/>
  <c r="AB4145" i="1" s="1"/>
  <c r="AD4145" i="1" s="1"/>
  <c r="AA4144" i="1"/>
  <c r="AC4144" i="1" s="1"/>
  <c r="Z4144" i="1"/>
  <c r="AB4144" i="1" s="1"/>
  <c r="AD4144" i="1" s="1"/>
  <c r="AA4143" i="1"/>
  <c r="AC4143" i="1" s="1"/>
  <c r="Z4143" i="1"/>
  <c r="AB4143" i="1" s="1"/>
  <c r="AD4143" i="1" s="1"/>
  <c r="AA4142" i="1"/>
  <c r="AC4142" i="1" s="1"/>
  <c r="Z4142" i="1"/>
  <c r="AB4142" i="1" s="1"/>
  <c r="AD4142" i="1" s="1"/>
  <c r="AA4141" i="1"/>
  <c r="AC4141" i="1" s="1"/>
  <c r="Z4141" i="1"/>
  <c r="AB4141" i="1" s="1"/>
  <c r="AD4141" i="1" s="1"/>
  <c r="AA4140" i="1"/>
  <c r="AC4140" i="1" s="1"/>
  <c r="Z4140" i="1"/>
  <c r="AB4140" i="1" s="1"/>
  <c r="AD4140" i="1" s="1"/>
  <c r="AA4139" i="1"/>
  <c r="AC4139" i="1" s="1"/>
  <c r="Z4139" i="1"/>
  <c r="AB4139" i="1" s="1"/>
  <c r="AD4139" i="1" s="1"/>
  <c r="AA4138" i="1"/>
  <c r="AC4138" i="1" s="1"/>
  <c r="Z4138" i="1"/>
  <c r="AB4138" i="1" s="1"/>
  <c r="AD4138" i="1" s="1"/>
  <c r="AA4137" i="1"/>
  <c r="AC4137" i="1" s="1"/>
  <c r="Z4137" i="1"/>
  <c r="AB4137" i="1" s="1"/>
  <c r="AD4137" i="1" s="1"/>
  <c r="AA4136" i="1"/>
  <c r="AC4136" i="1" s="1"/>
  <c r="Z4136" i="1"/>
  <c r="AB4136" i="1" s="1"/>
  <c r="AD4136" i="1" s="1"/>
  <c r="AA4135" i="1"/>
  <c r="AC4135" i="1" s="1"/>
  <c r="Z4135" i="1"/>
  <c r="AB4135" i="1" s="1"/>
  <c r="AD4135" i="1" s="1"/>
  <c r="AA4134" i="1"/>
  <c r="AC4134" i="1" s="1"/>
  <c r="Z4134" i="1"/>
  <c r="AB4134" i="1" s="1"/>
  <c r="AD4134" i="1" s="1"/>
  <c r="AA4133" i="1"/>
  <c r="AC4133" i="1" s="1"/>
  <c r="Z4133" i="1"/>
  <c r="AB4133" i="1" s="1"/>
  <c r="AD4133" i="1" s="1"/>
  <c r="AA4132" i="1"/>
  <c r="AC4132" i="1" s="1"/>
  <c r="Z4132" i="1"/>
  <c r="AB4132" i="1" s="1"/>
  <c r="AD4132" i="1" s="1"/>
  <c r="AA4131" i="1"/>
  <c r="AC4131" i="1" s="1"/>
  <c r="Z4131" i="1"/>
  <c r="AB4131" i="1" s="1"/>
  <c r="AD4131" i="1" s="1"/>
  <c r="AL99" i="1" l="1"/>
  <c r="AI4" i="1"/>
  <c r="AJ4" i="1"/>
  <c r="AK4" i="1"/>
  <c r="AL4" i="1"/>
  <c r="AM4" i="1"/>
  <c r="AN4" i="1"/>
  <c r="AO4" i="1"/>
  <c r="AI5" i="1"/>
  <c r="AJ5" i="1"/>
  <c r="AK5" i="1"/>
  <c r="AL5" i="1"/>
  <c r="AM5" i="1"/>
  <c r="AN5" i="1"/>
  <c r="AO5" i="1"/>
  <c r="AI6" i="1"/>
  <c r="AJ6" i="1"/>
  <c r="AK6" i="1"/>
  <c r="AL6" i="1"/>
  <c r="AM6" i="1"/>
  <c r="AN6" i="1"/>
  <c r="AO6" i="1"/>
  <c r="AI7" i="1"/>
  <c r="AJ7" i="1"/>
  <c r="AK7" i="1"/>
  <c r="AL7" i="1"/>
  <c r="AM7" i="1"/>
  <c r="AN7" i="1"/>
  <c r="AO7" i="1"/>
  <c r="AI8" i="1"/>
  <c r="AJ8" i="1"/>
  <c r="AK8" i="1"/>
  <c r="AL8" i="1"/>
  <c r="AM8" i="1"/>
  <c r="AN8" i="1"/>
  <c r="AO8" i="1"/>
  <c r="AI9" i="1"/>
  <c r="AJ9" i="1"/>
  <c r="AK9" i="1"/>
  <c r="AL9" i="1"/>
  <c r="AM9" i="1"/>
  <c r="AN9" i="1"/>
  <c r="AO9" i="1"/>
  <c r="AI10" i="1"/>
  <c r="AJ10" i="1"/>
  <c r="AK10" i="1"/>
  <c r="AL10" i="1"/>
  <c r="AM10" i="1"/>
  <c r="AN10" i="1"/>
  <c r="AO10" i="1"/>
  <c r="AI11" i="1"/>
  <c r="AJ11" i="1"/>
  <c r="AK11" i="1"/>
  <c r="AL11" i="1"/>
  <c r="AM11" i="1"/>
  <c r="AN11" i="1"/>
  <c r="AO11" i="1"/>
  <c r="AI12" i="1"/>
  <c r="AJ12" i="1"/>
  <c r="AK12" i="1"/>
  <c r="AL12" i="1"/>
  <c r="AM12" i="1"/>
  <c r="AN12" i="1"/>
  <c r="AO12" i="1"/>
  <c r="AI13" i="1"/>
  <c r="AJ13" i="1"/>
  <c r="AK13" i="1"/>
  <c r="AL13" i="1"/>
  <c r="AM13" i="1"/>
  <c r="AN13" i="1"/>
  <c r="AO13" i="1"/>
  <c r="AI14" i="1"/>
  <c r="AJ14" i="1"/>
  <c r="AK14" i="1"/>
  <c r="AL14" i="1"/>
  <c r="AM14" i="1"/>
  <c r="AN14" i="1"/>
  <c r="AO14" i="1"/>
  <c r="AI15" i="1"/>
  <c r="AJ15" i="1"/>
  <c r="AK15" i="1"/>
  <c r="AL15" i="1"/>
  <c r="AM15" i="1"/>
  <c r="AN15" i="1"/>
  <c r="AO15" i="1"/>
  <c r="AI16" i="1"/>
  <c r="AJ16" i="1"/>
  <c r="AK16" i="1"/>
  <c r="AL16" i="1"/>
  <c r="AM16" i="1"/>
  <c r="AN16" i="1"/>
  <c r="AO16" i="1"/>
  <c r="AI17" i="1"/>
  <c r="AJ17" i="1"/>
  <c r="AK17" i="1"/>
  <c r="AL17" i="1"/>
  <c r="AM17" i="1"/>
  <c r="AN17" i="1"/>
  <c r="AO17" i="1"/>
  <c r="AI18" i="1"/>
  <c r="AJ18" i="1"/>
  <c r="AK18" i="1"/>
  <c r="AL18" i="1"/>
  <c r="AM18" i="1"/>
  <c r="AN18" i="1"/>
  <c r="AO18" i="1"/>
  <c r="AI19" i="1"/>
  <c r="AJ19" i="1"/>
  <c r="AK19" i="1"/>
  <c r="AL19" i="1"/>
  <c r="AM19" i="1"/>
  <c r="AN19" i="1"/>
  <c r="AO19" i="1"/>
  <c r="AI20" i="1"/>
  <c r="AJ20" i="1"/>
  <c r="AK20" i="1"/>
  <c r="AL20" i="1"/>
  <c r="AM20" i="1"/>
  <c r="AN20" i="1"/>
  <c r="AO20" i="1"/>
  <c r="AI21" i="1"/>
  <c r="AJ21" i="1"/>
  <c r="AK21" i="1"/>
  <c r="AL21" i="1"/>
  <c r="AM21" i="1"/>
  <c r="AN21" i="1"/>
  <c r="AO21" i="1"/>
  <c r="AI22" i="1"/>
  <c r="AJ22" i="1"/>
  <c r="AK22" i="1"/>
  <c r="AL22" i="1"/>
  <c r="AM22" i="1"/>
  <c r="AN22" i="1"/>
  <c r="AO22" i="1"/>
  <c r="AI23" i="1"/>
  <c r="AJ23" i="1"/>
  <c r="AK23" i="1"/>
  <c r="AL23" i="1"/>
  <c r="AM23" i="1"/>
  <c r="AN23" i="1"/>
  <c r="AO23" i="1"/>
  <c r="AI24" i="1"/>
  <c r="AJ24" i="1"/>
  <c r="AK24" i="1"/>
  <c r="AL24" i="1"/>
  <c r="AM24" i="1"/>
  <c r="AN24" i="1"/>
  <c r="AO24" i="1"/>
  <c r="AI25" i="1"/>
  <c r="AJ25" i="1"/>
  <c r="AK25" i="1"/>
  <c r="AL25" i="1"/>
  <c r="AM25" i="1"/>
  <c r="AN25" i="1"/>
  <c r="AO25" i="1"/>
  <c r="AI26" i="1"/>
  <c r="AJ26" i="1"/>
  <c r="AK26" i="1"/>
  <c r="AL26" i="1"/>
  <c r="AM26" i="1"/>
  <c r="AN26" i="1"/>
  <c r="AO26" i="1"/>
  <c r="AI27" i="1"/>
  <c r="AJ27" i="1"/>
  <c r="AK27" i="1"/>
  <c r="AL27" i="1"/>
  <c r="AM27" i="1"/>
  <c r="AN27" i="1"/>
  <c r="AO27" i="1"/>
  <c r="AI28" i="1"/>
  <c r="AJ28" i="1"/>
  <c r="AK28" i="1"/>
  <c r="AL28" i="1"/>
  <c r="AM28" i="1"/>
  <c r="AN28" i="1"/>
  <c r="AO28" i="1"/>
  <c r="AI29" i="1"/>
  <c r="AJ29" i="1"/>
  <c r="AK29" i="1"/>
  <c r="AL29" i="1"/>
  <c r="AM29" i="1"/>
  <c r="AN29" i="1"/>
  <c r="AO29" i="1"/>
  <c r="AI30" i="1"/>
  <c r="AJ30" i="1"/>
  <c r="AK30" i="1"/>
  <c r="AL30" i="1"/>
  <c r="AM30" i="1"/>
  <c r="AN30" i="1"/>
  <c r="AO30" i="1"/>
  <c r="AI31" i="1"/>
  <c r="AJ31" i="1"/>
  <c r="AK31" i="1"/>
  <c r="AL31" i="1"/>
  <c r="AM31" i="1"/>
  <c r="AN31" i="1"/>
  <c r="AO31" i="1"/>
  <c r="AI32" i="1"/>
  <c r="AJ32" i="1"/>
  <c r="AK32" i="1"/>
  <c r="AL32" i="1"/>
  <c r="AM32" i="1"/>
  <c r="AN32" i="1"/>
  <c r="AO32" i="1"/>
  <c r="AI33" i="1"/>
  <c r="AJ33" i="1"/>
  <c r="AK33" i="1"/>
  <c r="AL33" i="1"/>
  <c r="AM33" i="1"/>
  <c r="AN33" i="1"/>
  <c r="AO33" i="1"/>
  <c r="AI34" i="1"/>
  <c r="AJ34" i="1"/>
  <c r="AK34" i="1"/>
  <c r="AL34" i="1"/>
  <c r="AM34" i="1"/>
  <c r="AN34" i="1"/>
  <c r="AO34" i="1"/>
  <c r="AI35" i="1"/>
  <c r="AJ35" i="1"/>
  <c r="AK35" i="1"/>
  <c r="AL35" i="1"/>
  <c r="AM35" i="1"/>
  <c r="AN35" i="1"/>
  <c r="AO35" i="1"/>
  <c r="AI36" i="1"/>
  <c r="AJ36" i="1"/>
  <c r="AK36" i="1"/>
  <c r="AL36" i="1"/>
  <c r="AM36" i="1"/>
  <c r="AN36" i="1"/>
  <c r="AO36" i="1"/>
  <c r="AI37" i="1"/>
  <c r="AJ37" i="1"/>
  <c r="AK37" i="1"/>
  <c r="AL37" i="1"/>
  <c r="AM37" i="1"/>
  <c r="AN37" i="1"/>
  <c r="AO37" i="1"/>
  <c r="AI38" i="1"/>
  <c r="AJ38" i="1"/>
  <c r="AK38" i="1"/>
  <c r="AL38" i="1"/>
  <c r="AM38" i="1"/>
  <c r="AN38" i="1"/>
  <c r="AO38" i="1"/>
  <c r="AI39" i="1"/>
  <c r="AJ39" i="1"/>
  <c r="AK39" i="1"/>
  <c r="AL39" i="1"/>
  <c r="AM39" i="1"/>
  <c r="AN39" i="1"/>
  <c r="AO39" i="1"/>
  <c r="AI40" i="1"/>
  <c r="AJ40" i="1"/>
  <c r="AK40" i="1"/>
  <c r="AL40" i="1"/>
  <c r="AM40" i="1"/>
  <c r="AN40" i="1"/>
  <c r="AO40" i="1"/>
  <c r="AI41" i="1"/>
  <c r="AJ41" i="1"/>
  <c r="AK41" i="1"/>
  <c r="AL41" i="1"/>
  <c r="AM41" i="1"/>
  <c r="AN41" i="1"/>
  <c r="AO41" i="1"/>
  <c r="AI42" i="1"/>
  <c r="AJ42" i="1"/>
  <c r="AK42" i="1"/>
  <c r="AL42" i="1"/>
  <c r="AM42" i="1"/>
  <c r="AN42" i="1"/>
  <c r="AO42" i="1"/>
  <c r="AI43" i="1"/>
  <c r="AJ43" i="1"/>
  <c r="AK43" i="1"/>
  <c r="AL43" i="1"/>
  <c r="AM43" i="1"/>
  <c r="AN43" i="1"/>
  <c r="AO43" i="1"/>
  <c r="AI44" i="1"/>
  <c r="AJ44" i="1"/>
  <c r="AK44" i="1"/>
  <c r="AL44" i="1"/>
  <c r="AM44" i="1"/>
  <c r="AN44" i="1"/>
  <c r="AO44" i="1"/>
  <c r="AI45" i="1"/>
  <c r="AJ45" i="1"/>
  <c r="AK45" i="1"/>
  <c r="AL45" i="1"/>
  <c r="AM45" i="1"/>
  <c r="AN45" i="1"/>
  <c r="AO45" i="1"/>
  <c r="AI46" i="1"/>
  <c r="AJ46" i="1"/>
  <c r="AK46" i="1"/>
  <c r="AL46" i="1"/>
  <c r="AM46" i="1"/>
  <c r="AN46" i="1"/>
  <c r="AO46" i="1"/>
  <c r="AI47" i="1"/>
  <c r="AJ47" i="1"/>
  <c r="AK47" i="1"/>
  <c r="AL47" i="1"/>
  <c r="AM47" i="1"/>
  <c r="AN47" i="1"/>
  <c r="AO47" i="1"/>
  <c r="AI48" i="1"/>
  <c r="AJ48" i="1"/>
  <c r="AK48" i="1"/>
  <c r="AL48" i="1"/>
  <c r="AM48" i="1"/>
  <c r="AN48" i="1"/>
  <c r="AO48" i="1"/>
  <c r="AI49" i="1"/>
  <c r="AJ49" i="1"/>
  <c r="AK49" i="1"/>
  <c r="AL49" i="1"/>
  <c r="AM49" i="1"/>
  <c r="AN49" i="1"/>
  <c r="AO49" i="1"/>
  <c r="AI50" i="1"/>
  <c r="AJ50" i="1"/>
  <c r="AK50" i="1"/>
  <c r="AL50" i="1"/>
  <c r="AM50" i="1"/>
  <c r="AN50" i="1"/>
  <c r="AO50" i="1"/>
  <c r="AI51" i="1"/>
  <c r="AJ51" i="1"/>
  <c r="AK51" i="1"/>
  <c r="AL51" i="1"/>
  <c r="AM51" i="1"/>
  <c r="AN51" i="1"/>
  <c r="AO51" i="1"/>
  <c r="AI52" i="1"/>
  <c r="AJ52" i="1"/>
  <c r="AK52" i="1"/>
  <c r="AL52" i="1"/>
  <c r="AM52" i="1"/>
  <c r="AN52" i="1"/>
  <c r="AO52" i="1"/>
  <c r="AI53" i="1"/>
  <c r="AJ53" i="1"/>
  <c r="AK53" i="1"/>
  <c r="AL53" i="1"/>
  <c r="AM53" i="1"/>
  <c r="AN53" i="1"/>
  <c r="AO53" i="1"/>
  <c r="AI54" i="1"/>
  <c r="AJ54" i="1"/>
  <c r="AK54" i="1"/>
  <c r="AL54" i="1"/>
  <c r="AM54" i="1"/>
  <c r="AN54" i="1"/>
  <c r="AO54" i="1"/>
  <c r="AI55" i="1"/>
  <c r="AJ55" i="1"/>
  <c r="AK55" i="1"/>
  <c r="AL55" i="1"/>
  <c r="AM55" i="1"/>
  <c r="AN55" i="1"/>
  <c r="AO55" i="1"/>
  <c r="AI56" i="1"/>
  <c r="AJ56" i="1"/>
  <c r="AK56" i="1"/>
  <c r="AL56" i="1"/>
  <c r="AM56" i="1"/>
  <c r="AN56" i="1"/>
  <c r="AO56" i="1"/>
  <c r="AI57" i="1"/>
  <c r="AJ57" i="1"/>
  <c r="AK57" i="1"/>
  <c r="AL57" i="1"/>
  <c r="AM57" i="1"/>
  <c r="AN57" i="1"/>
  <c r="AO57" i="1"/>
  <c r="AI58" i="1"/>
  <c r="AJ58" i="1"/>
  <c r="AK58" i="1"/>
  <c r="AL58" i="1"/>
  <c r="AM58" i="1"/>
  <c r="AN58" i="1"/>
  <c r="AO58" i="1"/>
  <c r="AI59" i="1"/>
  <c r="AJ59" i="1"/>
  <c r="AK59" i="1"/>
  <c r="AL59" i="1"/>
  <c r="AM59" i="1"/>
  <c r="AN59" i="1"/>
  <c r="AO59" i="1"/>
  <c r="AI60" i="1"/>
  <c r="AJ60" i="1"/>
  <c r="AK60" i="1"/>
  <c r="AL60" i="1"/>
  <c r="AM60" i="1"/>
  <c r="AN60" i="1"/>
  <c r="AO60" i="1"/>
  <c r="AI61" i="1"/>
  <c r="AJ61" i="1"/>
  <c r="AK61" i="1"/>
  <c r="AL61" i="1"/>
  <c r="AM61" i="1"/>
  <c r="AN61" i="1"/>
  <c r="AO61" i="1"/>
  <c r="AI62" i="1"/>
  <c r="AJ62" i="1"/>
  <c r="AK62" i="1"/>
  <c r="AL62" i="1"/>
  <c r="AM62" i="1"/>
  <c r="AN62" i="1"/>
  <c r="AO62" i="1"/>
  <c r="AI63" i="1"/>
  <c r="AJ63" i="1"/>
  <c r="AK63" i="1"/>
  <c r="AL63" i="1"/>
  <c r="AM63" i="1"/>
  <c r="AN63" i="1"/>
  <c r="AO63" i="1"/>
  <c r="AI64" i="1"/>
  <c r="AJ64" i="1"/>
  <c r="AK64" i="1"/>
  <c r="AL64" i="1"/>
  <c r="AM64" i="1"/>
  <c r="AN64" i="1"/>
  <c r="AO64" i="1"/>
  <c r="AI65" i="1"/>
  <c r="AJ65" i="1"/>
  <c r="AK65" i="1"/>
  <c r="AL65" i="1"/>
  <c r="AM65" i="1"/>
  <c r="AN65" i="1"/>
  <c r="AO65" i="1"/>
  <c r="AI66" i="1"/>
  <c r="AJ66" i="1"/>
  <c r="AK66" i="1"/>
  <c r="AL66" i="1"/>
  <c r="AM66" i="1"/>
  <c r="AN66" i="1"/>
  <c r="AO66" i="1"/>
  <c r="AI67" i="1"/>
  <c r="AJ67" i="1"/>
  <c r="AK67" i="1"/>
  <c r="AL67" i="1"/>
  <c r="AM67" i="1"/>
  <c r="AN67" i="1"/>
  <c r="AO67" i="1"/>
  <c r="AI68" i="1"/>
  <c r="AJ68" i="1"/>
  <c r="AK68" i="1"/>
  <c r="AL68" i="1"/>
  <c r="AM68" i="1"/>
  <c r="AN68" i="1"/>
  <c r="AO68" i="1"/>
  <c r="AI69" i="1"/>
  <c r="AJ69" i="1"/>
  <c r="AK69" i="1"/>
  <c r="AL69" i="1"/>
  <c r="AM69" i="1"/>
  <c r="AN69" i="1"/>
  <c r="AO69" i="1"/>
  <c r="AI70" i="1"/>
  <c r="AJ70" i="1"/>
  <c r="AK70" i="1"/>
  <c r="AL70" i="1"/>
  <c r="AM70" i="1"/>
  <c r="AN70" i="1"/>
  <c r="AO70" i="1"/>
  <c r="AI71" i="1"/>
  <c r="AJ71" i="1"/>
  <c r="AK71" i="1"/>
  <c r="AL71" i="1"/>
  <c r="AM71" i="1"/>
  <c r="AN71" i="1"/>
  <c r="AO71" i="1"/>
  <c r="AI72" i="1"/>
  <c r="AJ72" i="1"/>
  <c r="AK72" i="1"/>
  <c r="AL72" i="1"/>
  <c r="AM72" i="1"/>
  <c r="AN72" i="1"/>
  <c r="AO72" i="1"/>
  <c r="AI73" i="1"/>
  <c r="AJ73" i="1"/>
  <c r="AK73" i="1"/>
  <c r="AL73" i="1"/>
  <c r="AM73" i="1"/>
  <c r="AN73" i="1"/>
  <c r="AO73" i="1"/>
  <c r="AI74" i="1"/>
  <c r="AJ74" i="1"/>
  <c r="AK74" i="1"/>
  <c r="AL74" i="1"/>
  <c r="AM74" i="1"/>
  <c r="AN74" i="1"/>
  <c r="AO74" i="1"/>
  <c r="AI75" i="1"/>
  <c r="AJ75" i="1"/>
  <c r="AK75" i="1"/>
  <c r="AL75" i="1"/>
  <c r="AM75" i="1"/>
  <c r="AN75" i="1"/>
  <c r="AO75" i="1"/>
  <c r="AI76" i="1"/>
  <c r="AJ76" i="1"/>
  <c r="AK76" i="1"/>
  <c r="AL76" i="1"/>
  <c r="AM76" i="1"/>
  <c r="AN76" i="1"/>
  <c r="AO76" i="1"/>
  <c r="AI77" i="1"/>
  <c r="AJ77" i="1"/>
  <c r="AK77" i="1"/>
  <c r="AL77" i="1"/>
  <c r="AM77" i="1"/>
  <c r="AN77" i="1"/>
  <c r="AO77" i="1"/>
  <c r="AI78" i="1"/>
  <c r="AJ78" i="1"/>
  <c r="AK78" i="1"/>
  <c r="AL78" i="1"/>
  <c r="AM78" i="1"/>
  <c r="AN78" i="1"/>
  <c r="AO78" i="1"/>
  <c r="AI79" i="1"/>
  <c r="AJ79" i="1"/>
  <c r="AK79" i="1"/>
  <c r="AL79" i="1"/>
  <c r="AM79" i="1"/>
  <c r="AN79" i="1"/>
  <c r="AO79" i="1"/>
  <c r="AI80" i="1"/>
  <c r="AJ80" i="1"/>
  <c r="AK80" i="1"/>
  <c r="AL80" i="1"/>
  <c r="AM80" i="1"/>
  <c r="AN80" i="1"/>
  <c r="AO80" i="1"/>
  <c r="AI81" i="1"/>
  <c r="AJ81" i="1"/>
  <c r="AK81" i="1"/>
  <c r="AL81" i="1"/>
  <c r="AM81" i="1"/>
  <c r="AN81" i="1"/>
  <c r="AO81" i="1"/>
  <c r="AI82" i="1"/>
  <c r="AJ82" i="1"/>
  <c r="AK82" i="1"/>
  <c r="AL82" i="1"/>
  <c r="AM82" i="1"/>
  <c r="AN82" i="1"/>
  <c r="AO82" i="1"/>
  <c r="AI83" i="1"/>
  <c r="AJ83" i="1"/>
  <c r="AK83" i="1"/>
  <c r="AL83" i="1"/>
  <c r="AM83" i="1"/>
  <c r="AN83" i="1"/>
  <c r="AO83" i="1"/>
  <c r="AI84" i="1"/>
  <c r="AJ84" i="1"/>
  <c r="AK84" i="1"/>
  <c r="AL84" i="1"/>
  <c r="AM84" i="1"/>
  <c r="AN84" i="1"/>
  <c r="AO84" i="1"/>
  <c r="AI85" i="1"/>
  <c r="AJ85" i="1"/>
  <c r="AK85" i="1"/>
  <c r="AL85" i="1"/>
  <c r="AM85" i="1"/>
  <c r="AN85" i="1"/>
  <c r="AO85" i="1"/>
  <c r="AI86" i="1"/>
  <c r="AJ86" i="1"/>
  <c r="AK86" i="1"/>
  <c r="AL86" i="1"/>
  <c r="AM86" i="1"/>
  <c r="AN86" i="1"/>
  <c r="AO86" i="1"/>
  <c r="AI87" i="1"/>
  <c r="AJ87" i="1"/>
  <c r="AK87" i="1"/>
  <c r="AL87" i="1"/>
  <c r="AM87" i="1"/>
  <c r="AN87" i="1"/>
  <c r="AO87" i="1"/>
  <c r="AI88" i="1"/>
  <c r="AJ88" i="1"/>
  <c r="AK88" i="1"/>
  <c r="AL88" i="1"/>
  <c r="AM88" i="1"/>
  <c r="AN88" i="1"/>
  <c r="AO88" i="1"/>
  <c r="AI89" i="1"/>
  <c r="AJ89" i="1"/>
  <c r="AK89" i="1"/>
  <c r="AL89" i="1"/>
  <c r="AM89" i="1"/>
  <c r="AN89" i="1"/>
  <c r="AO89" i="1"/>
  <c r="AI90" i="1"/>
  <c r="AJ90" i="1"/>
  <c r="AK90" i="1"/>
  <c r="AL90" i="1"/>
  <c r="AM90" i="1"/>
  <c r="AN90" i="1"/>
  <c r="AO90" i="1"/>
  <c r="AI91" i="1"/>
  <c r="AJ91" i="1"/>
  <c r="AK91" i="1"/>
  <c r="AL91" i="1"/>
  <c r="AM91" i="1"/>
  <c r="AN91" i="1"/>
  <c r="AO91" i="1"/>
  <c r="AI92" i="1"/>
  <c r="AJ92" i="1"/>
  <c r="AK92" i="1"/>
  <c r="AL92" i="1"/>
  <c r="AM92" i="1"/>
  <c r="AN92" i="1"/>
  <c r="AO92" i="1"/>
  <c r="AI93" i="1"/>
  <c r="AJ93" i="1"/>
  <c r="AK93" i="1"/>
  <c r="AL93" i="1"/>
  <c r="AM93" i="1"/>
  <c r="AN93" i="1"/>
  <c r="AO93" i="1"/>
  <c r="AI94" i="1"/>
  <c r="AJ94" i="1"/>
  <c r="AK94" i="1"/>
  <c r="AL94" i="1"/>
  <c r="AM94" i="1"/>
  <c r="AN94" i="1"/>
  <c r="AO94" i="1"/>
  <c r="AI95" i="1"/>
  <c r="AJ95" i="1"/>
  <c r="AK95" i="1"/>
  <c r="AL95" i="1"/>
  <c r="AM95" i="1"/>
  <c r="AN95" i="1"/>
  <c r="AO95" i="1"/>
  <c r="AI96" i="1"/>
  <c r="AJ96" i="1"/>
  <c r="AK96" i="1"/>
  <c r="AL96" i="1"/>
  <c r="AM96" i="1"/>
  <c r="AN96" i="1"/>
  <c r="AO96" i="1"/>
  <c r="AI97" i="1"/>
  <c r="AJ97" i="1"/>
  <c r="AK97" i="1"/>
  <c r="AL97" i="1"/>
  <c r="AM97" i="1"/>
  <c r="AN97" i="1"/>
  <c r="AO97" i="1"/>
  <c r="AI98" i="1"/>
  <c r="AJ98" i="1"/>
  <c r="AK98" i="1"/>
  <c r="AL98" i="1"/>
  <c r="AM98" i="1"/>
  <c r="AN98" i="1"/>
  <c r="AO98" i="1"/>
  <c r="AI99" i="1"/>
  <c r="AJ99" i="1"/>
  <c r="AK99" i="1"/>
  <c r="AM99" i="1"/>
  <c r="AN99" i="1"/>
  <c r="AO99" i="1"/>
  <c r="AO3" i="1"/>
  <c r="AN3" i="1"/>
  <c r="AM3" i="1"/>
  <c r="AL3" i="1"/>
  <c r="AK3" i="1"/>
  <c r="AJ3" i="1"/>
  <c r="AI3" i="1"/>
  <c r="AA99" i="1" l="1"/>
  <c r="AC99" i="1" s="1"/>
  <c r="Z99" i="1"/>
  <c r="AB99" i="1" s="1"/>
  <c r="AD99" i="1" s="1"/>
  <c r="AA98" i="1"/>
  <c r="AC98" i="1" s="1"/>
  <c r="Z98" i="1"/>
  <c r="AB98" i="1" s="1"/>
  <c r="AD98" i="1" s="1"/>
  <c r="AA97" i="1"/>
  <c r="AC97" i="1" s="1"/>
  <c r="Z97" i="1"/>
  <c r="AB97" i="1" s="1"/>
  <c r="AD97" i="1" s="1"/>
  <c r="AA96" i="1"/>
  <c r="AC96" i="1" s="1"/>
  <c r="Z96" i="1"/>
  <c r="AB96" i="1" s="1"/>
  <c r="AD96" i="1" s="1"/>
  <c r="AA95" i="1"/>
  <c r="AC95" i="1" s="1"/>
  <c r="Z95" i="1"/>
  <c r="AB95" i="1" s="1"/>
  <c r="AD95" i="1" s="1"/>
  <c r="AA94" i="1"/>
  <c r="AC94" i="1" s="1"/>
  <c r="Z94" i="1"/>
  <c r="AB94" i="1" s="1"/>
  <c r="AD94" i="1" s="1"/>
  <c r="AA93" i="1"/>
  <c r="AC93" i="1" s="1"/>
  <c r="Z93" i="1"/>
  <c r="AB93" i="1" s="1"/>
  <c r="AD93" i="1" s="1"/>
  <c r="AA92" i="1"/>
  <c r="AC92" i="1" s="1"/>
  <c r="Z92" i="1"/>
  <c r="AB92" i="1" s="1"/>
  <c r="AD92" i="1" s="1"/>
  <c r="AA91" i="1"/>
  <c r="AC91" i="1" s="1"/>
  <c r="Z91" i="1"/>
  <c r="AB91" i="1" s="1"/>
  <c r="AD91" i="1" s="1"/>
  <c r="AA90" i="1"/>
  <c r="AC90" i="1" s="1"/>
  <c r="Z90" i="1"/>
  <c r="AB90" i="1" s="1"/>
  <c r="AD90" i="1" s="1"/>
  <c r="AA89" i="1"/>
  <c r="AC89" i="1" s="1"/>
  <c r="Z89" i="1"/>
  <c r="AB89" i="1" s="1"/>
  <c r="AD89" i="1" s="1"/>
  <c r="AA88" i="1"/>
  <c r="AC88" i="1" s="1"/>
  <c r="Z88" i="1"/>
  <c r="AB88" i="1" s="1"/>
  <c r="AD88" i="1" s="1"/>
  <c r="AA87" i="1"/>
  <c r="AC87" i="1" s="1"/>
  <c r="Z87" i="1"/>
  <c r="AB87" i="1" s="1"/>
  <c r="AD87" i="1" s="1"/>
  <c r="AA86" i="1"/>
  <c r="AC86" i="1" s="1"/>
  <c r="Z86" i="1"/>
  <c r="AB86" i="1" s="1"/>
  <c r="AD86" i="1" s="1"/>
  <c r="AA85" i="1"/>
  <c r="AC85" i="1" s="1"/>
  <c r="Z85" i="1"/>
  <c r="AB85" i="1" s="1"/>
  <c r="AD85" i="1" s="1"/>
  <c r="AA84" i="1"/>
  <c r="AC84" i="1" s="1"/>
  <c r="Z84" i="1"/>
  <c r="AB84" i="1" s="1"/>
  <c r="AD84" i="1" s="1"/>
  <c r="AA83" i="1"/>
  <c r="AC83" i="1" s="1"/>
  <c r="Z83" i="1"/>
  <c r="AB83" i="1" s="1"/>
  <c r="AD83" i="1" s="1"/>
  <c r="AA82" i="1"/>
  <c r="AC82" i="1" s="1"/>
  <c r="Z82" i="1"/>
  <c r="AB82" i="1" s="1"/>
  <c r="AD82" i="1" s="1"/>
  <c r="AA81" i="1"/>
  <c r="AC81" i="1" s="1"/>
  <c r="Z81" i="1"/>
  <c r="AB81" i="1" s="1"/>
  <c r="AD81" i="1" s="1"/>
  <c r="AA80" i="1"/>
  <c r="AC80" i="1" s="1"/>
  <c r="Z80" i="1"/>
  <c r="AB80" i="1" s="1"/>
  <c r="AD80" i="1" s="1"/>
  <c r="AA79" i="1"/>
  <c r="AC79" i="1" s="1"/>
  <c r="Z79" i="1"/>
  <c r="AB79" i="1" s="1"/>
  <c r="AD79" i="1" s="1"/>
  <c r="AA78" i="1"/>
  <c r="AC78" i="1" s="1"/>
  <c r="Z78" i="1"/>
  <c r="AB78" i="1" s="1"/>
  <c r="AD78" i="1" s="1"/>
  <c r="AA77" i="1"/>
  <c r="AC77" i="1" s="1"/>
  <c r="Z77" i="1"/>
  <c r="AB77" i="1" s="1"/>
  <c r="AD77" i="1" s="1"/>
  <c r="AA76" i="1"/>
  <c r="AC76" i="1" s="1"/>
  <c r="Z76" i="1"/>
  <c r="AB76" i="1" s="1"/>
  <c r="AD76" i="1" s="1"/>
  <c r="AA75" i="1"/>
  <c r="AC75" i="1" s="1"/>
  <c r="Z75" i="1"/>
  <c r="AB75" i="1" s="1"/>
  <c r="AD75" i="1" s="1"/>
  <c r="AA74" i="1"/>
  <c r="AC74" i="1" s="1"/>
  <c r="Z74" i="1"/>
  <c r="AB74" i="1" s="1"/>
  <c r="AD74" i="1" s="1"/>
  <c r="AA73" i="1"/>
  <c r="AC73" i="1" s="1"/>
  <c r="Z73" i="1"/>
  <c r="AB73" i="1" s="1"/>
  <c r="AD73" i="1" s="1"/>
  <c r="AA72" i="1"/>
  <c r="AC72" i="1" s="1"/>
  <c r="Z72" i="1"/>
  <c r="AB72" i="1" s="1"/>
  <c r="AD72" i="1" s="1"/>
  <c r="AA71" i="1"/>
  <c r="AC71" i="1" s="1"/>
  <c r="Z71" i="1"/>
  <c r="AB71" i="1" s="1"/>
  <c r="AD71" i="1" s="1"/>
  <c r="AA70" i="1"/>
  <c r="AC70" i="1" s="1"/>
  <c r="Z70" i="1"/>
  <c r="AB70" i="1" s="1"/>
  <c r="AD70" i="1" s="1"/>
  <c r="AA69" i="1"/>
  <c r="AC69" i="1" s="1"/>
  <c r="Z69" i="1"/>
  <c r="AB69" i="1" s="1"/>
  <c r="AD69" i="1" s="1"/>
  <c r="AA68" i="1"/>
  <c r="AC68" i="1" s="1"/>
  <c r="Z68" i="1"/>
  <c r="AB68" i="1" s="1"/>
  <c r="AD68" i="1" s="1"/>
  <c r="AA67" i="1"/>
  <c r="AC67" i="1" s="1"/>
  <c r="Z67" i="1"/>
  <c r="AB67" i="1" s="1"/>
  <c r="AD67" i="1" s="1"/>
  <c r="AA66" i="1"/>
  <c r="AC66" i="1" s="1"/>
  <c r="Z66" i="1"/>
  <c r="AB66" i="1" s="1"/>
  <c r="AD66" i="1" s="1"/>
  <c r="AA65" i="1"/>
  <c r="AC65" i="1" s="1"/>
  <c r="Z65" i="1"/>
  <c r="AB65" i="1" s="1"/>
  <c r="AD65" i="1" s="1"/>
  <c r="AA64" i="1"/>
  <c r="AC64" i="1" s="1"/>
  <c r="Z64" i="1"/>
  <c r="AB64" i="1" s="1"/>
  <c r="AD64" i="1" s="1"/>
  <c r="AA63" i="1"/>
  <c r="AC63" i="1" s="1"/>
  <c r="Z63" i="1"/>
  <c r="AB63" i="1" s="1"/>
  <c r="AD63" i="1" s="1"/>
  <c r="AA62" i="1"/>
  <c r="AC62" i="1" s="1"/>
  <c r="Z62" i="1"/>
  <c r="AB62" i="1" s="1"/>
  <c r="AD62" i="1" s="1"/>
  <c r="AA61" i="1"/>
  <c r="AC61" i="1" s="1"/>
  <c r="Z61" i="1"/>
  <c r="AB61" i="1" s="1"/>
  <c r="AD61" i="1" s="1"/>
  <c r="AA60" i="1"/>
  <c r="AC60" i="1" s="1"/>
  <c r="Z60" i="1"/>
  <c r="AB60" i="1" s="1"/>
  <c r="AD60" i="1" s="1"/>
  <c r="AA59" i="1"/>
  <c r="AC59" i="1" s="1"/>
  <c r="Z59" i="1"/>
  <c r="AB59" i="1" s="1"/>
  <c r="AD59" i="1" s="1"/>
  <c r="AA58" i="1"/>
  <c r="AC58" i="1" s="1"/>
  <c r="Z58" i="1"/>
  <c r="AB58" i="1" s="1"/>
  <c r="AD58" i="1" s="1"/>
  <c r="AA57" i="1"/>
  <c r="AC57" i="1" s="1"/>
  <c r="Z57" i="1"/>
  <c r="AB57" i="1" s="1"/>
  <c r="AD57" i="1" s="1"/>
  <c r="AA56" i="1"/>
  <c r="AC56" i="1" s="1"/>
  <c r="Z56" i="1"/>
  <c r="AB56" i="1" s="1"/>
  <c r="AD56" i="1" s="1"/>
  <c r="AA55" i="1"/>
  <c r="AC55" i="1" s="1"/>
  <c r="Z55" i="1"/>
  <c r="AB55" i="1" s="1"/>
  <c r="AD55" i="1" s="1"/>
  <c r="AA54" i="1"/>
  <c r="AC54" i="1" s="1"/>
  <c r="Z54" i="1"/>
  <c r="AB54" i="1" s="1"/>
  <c r="AD54" i="1" s="1"/>
  <c r="AA53" i="1"/>
  <c r="AC53" i="1" s="1"/>
  <c r="Z53" i="1"/>
  <c r="AB53" i="1" s="1"/>
  <c r="AD53" i="1" s="1"/>
  <c r="AA52" i="1"/>
  <c r="AC52" i="1" s="1"/>
  <c r="Z52" i="1"/>
  <c r="AB52" i="1" s="1"/>
  <c r="AD52" i="1" s="1"/>
  <c r="AA51" i="1"/>
  <c r="AC51" i="1" s="1"/>
  <c r="Z51" i="1"/>
  <c r="AB51" i="1" s="1"/>
  <c r="AD51" i="1" s="1"/>
  <c r="AA50" i="1"/>
  <c r="AC50" i="1" s="1"/>
  <c r="Z50" i="1"/>
  <c r="AB50" i="1" s="1"/>
  <c r="AD50" i="1" s="1"/>
  <c r="AA49" i="1"/>
  <c r="AC49" i="1" s="1"/>
  <c r="Z49" i="1"/>
  <c r="AB49" i="1" s="1"/>
  <c r="AD49" i="1" s="1"/>
  <c r="AA48" i="1"/>
  <c r="AC48" i="1" s="1"/>
  <c r="Z48" i="1"/>
  <c r="AB48" i="1" s="1"/>
  <c r="AD48" i="1" s="1"/>
  <c r="AA47" i="1"/>
  <c r="AC47" i="1" s="1"/>
  <c r="Z47" i="1"/>
  <c r="AB47" i="1" s="1"/>
  <c r="AD47" i="1" s="1"/>
  <c r="AA46" i="1"/>
  <c r="AC46" i="1" s="1"/>
  <c r="Z46" i="1"/>
  <c r="AB46" i="1" s="1"/>
  <c r="AD46" i="1" s="1"/>
  <c r="AA45" i="1"/>
  <c r="AC45" i="1" s="1"/>
  <c r="Z45" i="1"/>
  <c r="AB45" i="1" s="1"/>
  <c r="AD45" i="1" s="1"/>
  <c r="AA44" i="1"/>
  <c r="AC44" i="1" s="1"/>
  <c r="Z44" i="1"/>
  <c r="AB44" i="1" s="1"/>
  <c r="AD44" i="1" s="1"/>
  <c r="AA43" i="1"/>
  <c r="AC43" i="1" s="1"/>
  <c r="Z43" i="1"/>
  <c r="AB43" i="1" s="1"/>
  <c r="AD43" i="1" s="1"/>
  <c r="AA42" i="1"/>
  <c r="AC42" i="1" s="1"/>
  <c r="Z42" i="1"/>
  <c r="AB42" i="1" s="1"/>
  <c r="AD42" i="1" s="1"/>
  <c r="AA41" i="1"/>
  <c r="AC41" i="1" s="1"/>
  <c r="Z41" i="1"/>
  <c r="AB41" i="1" s="1"/>
  <c r="AD41" i="1" s="1"/>
  <c r="AA40" i="1"/>
  <c r="AC40" i="1" s="1"/>
  <c r="Z40" i="1"/>
  <c r="AB40" i="1" s="1"/>
  <c r="AD40" i="1" s="1"/>
  <c r="AA39" i="1"/>
  <c r="AC39" i="1" s="1"/>
  <c r="Z39" i="1"/>
  <c r="AB39" i="1" s="1"/>
  <c r="AD39" i="1" s="1"/>
  <c r="AA38" i="1"/>
  <c r="AC38" i="1" s="1"/>
  <c r="Z38" i="1"/>
  <c r="AB38" i="1" s="1"/>
  <c r="AD38" i="1" s="1"/>
  <c r="AA37" i="1"/>
  <c r="AC37" i="1" s="1"/>
  <c r="Z37" i="1"/>
  <c r="AB37" i="1" s="1"/>
  <c r="AD37" i="1" s="1"/>
  <c r="AA36" i="1"/>
  <c r="AC36" i="1" s="1"/>
  <c r="Z36" i="1"/>
  <c r="AB36" i="1" s="1"/>
  <c r="AD36" i="1" s="1"/>
  <c r="AA35" i="1"/>
  <c r="AC35" i="1" s="1"/>
  <c r="Z35" i="1"/>
  <c r="AB35" i="1" s="1"/>
  <c r="AD35" i="1" s="1"/>
  <c r="AA34" i="1"/>
  <c r="AC34" i="1" s="1"/>
  <c r="Z34" i="1"/>
  <c r="AB34" i="1" s="1"/>
  <c r="AD34" i="1" s="1"/>
  <c r="AA33" i="1"/>
  <c r="AC33" i="1" s="1"/>
  <c r="Z33" i="1"/>
  <c r="AB33" i="1" s="1"/>
  <c r="AD33" i="1" s="1"/>
  <c r="AA32" i="1"/>
  <c r="AC32" i="1" s="1"/>
  <c r="Z32" i="1"/>
  <c r="AB32" i="1" s="1"/>
  <c r="AD32" i="1" s="1"/>
  <c r="AA31" i="1"/>
  <c r="AC31" i="1" s="1"/>
  <c r="Z31" i="1"/>
  <c r="AB31" i="1" s="1"/>
  <c r="AD31" i="1" s="1"/>
  <c r="AA30" i="1"/>
  <c r="AC30" i="1" s="1"/>
  <c r="Z30" i="1"/>
  <c r="AB30" i="1" s="1"/>
  <c r="AD30" i="1" s="1"/>
  <c r="AA29" i="1"/>
  <c r="AC29" i="1" s="1"/>
  <c r="Z29" i="1"/>
  <c r="AB29" i="1" s="1"/>
  <c r="AD29" i="1" s="1"/>
  <c r="AA28" i="1"/>
  <c r="AC28" i="1" s="1"/>
  <c r="Z28" i="1"/>
  <c r="AB28" i="1" s="1"/>
  <c r="AD28" i="1" s="1"/>
  <c r="AA27" i="1"/>
  <c r="AC27" i="1" s="1"/>
  <c r="Z27" i="1"/>
  <c r="AB27" i="1" s="1"/>
  <c r="AD27" i="1" s="1"/>
  <c r="AA26" i="1"/>
  <c r="AC26" i="1" s="1"/>
  <c r="Z26" i="1"/>
  <c r="AB26" i="1" s="1"/>
  <c r="AD26" i="1" s="1"/>
  <c r="AA25" i="1"/>
  <c r="AC25" i="1" s="1"/>
  <c r="Z25" i="1"/>
  <c r="AB25" i="1" s="1"/>
  <c r="AD25" i="1" s="1"/>
  <c r="AA24" i="1"/>
  <c r="AC24" i="1" s="1"/>
  <c r="Z24" i="1"/>
  <c r="AB24" i="1" s="1"/>
  <c r="AD24" i="1" s="1"/>
  <c r="AA23" i="1"/>
  <c r="AC23" i="1" s="1"/>
  <c r="Z23" i="1"/>
  <c r="AB23" i="1" s="1"/>
  <c r="AD23" i="1" s="1"/>
  <c r="AA22" i="1"/>
  <c r="AC22" i="1" s="1"/>
  <c r="Z22" i="1"/>
  <c r="AB22" i="1" s="1"/>
  <c r="AD22" i="1" s="1"/>
  <c r="AA21" i="1"/>
  <c r="AC21" i="1" s="1"/>
  <c r="Z21" i="1"/>
  <c r="AB21" i="1" s="1"/>
  <c r="AD21" i="1" s="1"/>
  <c r="AA20" i="1"/>
  <c r="AC20" i="1" s="1"/>
  <c r="Z20" i="1"/>
  <c r="AB20" i="1" s="1"/>
  <c r="AD20" i="1" s="1"/>
  <c r="AA19" i="1"/>
  <c r="AC19" i="1" s="1"/>
  <c r="Z19" i="1"/>
  <c r="AB19" i="1" s="1"/>
  <c r="AD19" i="1" s="1"/>
  <c r="AA18" i="1"/>
  <c r="AC18" i="1" s="1"/>
  <c r="Z18" i="1"/>
  <c r="AB18" i="1" s="1"/>
  <c r="AD18" i="1" s="1"/>
  <c r="AA17" i="1"/>
  <c r="AC17" i="1" s="1"/>
  <c r="Z17" i="1"/>
  <c r="AB17" i="1" s="1"/>
  <c r="AD17" i="1" s="1"/>
  <c r="AA16" i="1"/>
  <c r="AC16" i="1" s="1"/>
  <c r="Z16" i="1"/>
  <c r="AB16" i="1" s="1"/>
  <c r="AD16" i="1" s="1"/>
  <c r="AA15" i="1"/>
  <c r="AC15" i="1" s="1"/>
  <c r="Z15" i="1"/>
  <c r="AB15" i="1" s="1"/>
  <c r="AD15" i="1" s="1"/>
  <c r="AA14" i="1"/>
  <c r="AC14" i="1" s="1"/>
  <c r="Z14" i="1"/>
  <c r="AB14" i="1" s="1"/>
  <c r="AD14" i="1" s="1"/>
  <c r="AA13" i="1"/>
  <c r="AC13" i="1" s="1"/>
  <c r="Z13" i="1"/>
  <c r="AB13" i="1" s="1"/>
  <c r="AD13" i="1" s="1"/>
  <c r="AA12" i="1"/>
  <c r="AC12" i="1" s="1"/>
  <c r="Z12" i="1"/>
  <c r="AB12" i="1" s="1"/>
  <c r="AD12" i="1" s="1"/>
  <c r="AA11" i="1"/>
  <c r="AC11" i="1" s="1"/>
  <c r="Z11" i="1"/>
  <c r="AB11" i="1" s="1"/>
  <c r="AD11" i="1" s="1"/>
  <c r="AA10" i="1"/>
  <c r="AC10" i="1" s="1"/>
  <c r="Z10" i="1"/>
  <c r="AB10" i="1" s="1"/>
  <c r="AD10" i="1" s="1"/>
  <c r="AA9" i="1"/>
  <c r="AC9" i="1" s="1"/>
  <c r="Z9" i="1"/>
  <c r="AB9" i="1" s="1"/>
  <c r="AD9" i="1" s="1"/>
  <c r="AA8" i="1"/>
  <c r="AC8" i="1" s="1"/>
  <c r="Z8" i="1"/>
  <c r="AB8" i="1" s="1"/>
  <c r="AD8" i="1" s="1"/>
  <c r="Z4" i="1"/>
  <c r="AB4" i="1" s="1"/>
  <c r="AD4" i="1" s="1"/>
  <c r="AA4" i="1"/>
  <c r="AC4" i="1" s="1"/>
  <c r="Z5" i="1"/>
  <c r="AB5" i="1" s="1"/>
  <c r="AD5" i="1" s="1"/>
  <c r="AA5" i="1"/>
  <c r="AC5" i="1" s="1"/>
  <c r="Z6" i="1"/>
  <c r="AB6" i="1" s="1"/>
  <c r="AD6" i="1" s="1"/>
  <c r="AA6" i="1"/>
  <c r="AC6" i="1" s="1"/>
  <c r="Z7" i="1"/>
  <c r="AB7" i="1" s="1"/>
  <c r="AD7" i="1" s="1"/>
  <c r="AA7" i="1"/>
  <c r="AC7" i="1" s="1"/>
  <c r="AA3" i="1"/>
  <c r="AC3" i="1" s="1"/>
  <c r="Z3" i="1"/>
  <c r="AB3" i="1" s="1"/>
  <c r="AD3" i="1" s="1"/>
  <c r="AI101" i="1"/>
  <c r="AJ101" i="1"/>
  <c r="AK101" i="1"/>
  <c r="AL101" i="1"/>
  <c r="AM101" i="1"/>
  <c r="AN101" i="1"/>
  <c r="AO101" i="1"/>
  <c r="AI102" i="1"/>
  <c r="AJ102" i="1"/>
  <c r="AK102" i="1"/>
  <c r="AL102" i="1"/>
  <c r="AM102" i="1"/>
  <c r="AN102" i="1"/>
  <c r="AO102" i="1"/>
  <c r="AI103" i="1"/>
  <c r="AJ103" i="1"/>
  <c r="AK103" i="1"/>
  <c r="AL103" i="1"/>
  <c r="AM103" i="1"/>
  <c r="AN103" i="1"/>
  <c r="AO103" i="1"/>
  <c r="AI104" i="1"/>
  <c r="AJ104" i="1"/>
  <c r="AK104" i="1"/>
  <c r="AL104" i="1"/>
  <c r="AM104" i="1"/>
  <c r="AN104" i="1"/>
  <c r="AO104" i="1"/>
  <c r="AI105" i="1"/>
  <c r="AJ105" i="1"/>
  <c r="AK105" i="1"/>
  <c r="AL105" i="1"/>
  <c r="AM105" i="1"/>
  <c r="AN105" i="1"/>
  <c r="AO105" i="1"/>
  <c r="AI106" i="1"/>
  <c r="AJ106" i="1"/>
  <c r="AK106" i="1"/>
  <c r="AL106" i="1"/>
  <c r="AM106" i="1"/>
  <c r="AN106" i="1"/>
  <c r="AO106" i="1"/>
  <c r="AI107" i="1"/>
  <c r="AJ107" i="1"/>
  <c r="AK107" i="1"/>
  <c r="AL107" i="1"/>
  <c r="AM107" i="1"/>
  <c r="AN107" i="1"/>
  <c r="AO107" i="1"/>
  <c r="AI108" i="1"/>
  <c r="AJ108" i="1"/>
  <c r="AK108" i="1"/>
  <c r="AL108" i="1"/>
  <c r="AM108" i="1"/>
  <c r="AN108" i="1"/>
  <c r="AO108" i="1"/>
  <c r="AI109" i="1"/>
  <c r="AJ109" i="1"/>
  <c r="AK109" i="1"/>
  <c r="AL109" i="1"/>
  <c r="AM109" i="1"/>
  <c r="AN109" i="1"/>
  <c r="AO109" i="1"/>
  <c r="AI110" i="1"/>
  <c r="AJ110" i="1"/>
  <c r="AK110" i="1"/>
  <c r="AL110" i="1"/>
  <c r="AM110" i="1"/>
  <c r="AN110" i="1"/>
  <c r="AO110" i="1"/>
  <c r="AI111" i="1"/>
  <c r="AJ111" i="1"/>
  <c r="AK111" i="1"/>
  <c r="AL111" i="1"/>
  <c r="AM111" i="1"/>
  <c r="AN111" i="1"/>
  <c r="AO111" i="1"/>
  <c r="AI112" i="1"/>
  <c r="AJ112" i="1"/>
  <c r="AK112" i="1"/>
  <c r="AL112" i="1"/>
  <c r="AM112" i="1"/>
  <c r="AN112" i="1"/>
  <c r="AO112" i="1"/>
  <c r="AI113" i="1"/>
  <c r="AJ113" i="1"/>
  <c r="AK113" i="1"/>
  <c r="AL113" i="1"/>
  <c r="AM113" i="1"/>
  <c r="AN113" i="1"/>
  <c r="AO113" i="1"/>
  <c r="AI114" i="1"/>
  <c r="AJ114" i="1"/>
  <c r="AK114" i="1"/>
  <c r="AL114" i="1"/>
  <c r="AM114" i="1"/>
  <c r="AN114" i="1"/>
  <c r="AO114" i="1"/>
  <c r="AI115" i="1"/>
  <c r="AJ115" i="1"/>
  <c r="AK115" i="1"/>
  <c r="AL115" i="1"/>
  <c r="AM115" i="1"/>
  <c r="AN115" i="1"/>
  <c r="AO115" i="1"/>
  <c r="AI116" i="1"/>
  <c r="AJ116" i="1"/>
  <c r="AK116" i="1"/>
  <c r="AL116" i="1"/>
  <c r="AM116" i="1"/>
  <c r="AN116" i="1"/>
  <c r="AO116" i="1"/>
  <c r="AI117" i="1"/>
  <c r="AJ117" i="1"/>
  <c r="AK117" i="1"/>
  <c r="AL117" i="1"/>
  <c r="AM117" i="1"/>
  <c r="AN117" i="1"/>
  <c r="AO117" i="1"/>
  <c r="AI118" i="1"/>
  <c r="AJ118" i="1"/>
  <c r="AK118" i="1"/>
  <c r="AL118" i="1"/>
  <c r="AM118" i="1"/>
  <c r="AN118" i="1"/>
  <c r="AO118" i="1"/>
  <c r="AI119" i="1"/>
  <c r="AJ119" i="1"/>
  <c r="AK119" i="1"/>
  <c r="AL119" i="1"/>
  <c r="AM119" i="1"/>
  <c r="AN119" i="1"/>
  <c r="AO119" i="1"/>
  <c r="AI120" i="1"/>
  <c r="AJ120" i="1"/>
  <c r="AK120" i="1"/>
  <c r="AL120" i="1"/>
  <c r="AM120" i="1"/>
  <c r="AN120" i="1"/>
  <c r="AO120" i="1"/>
  <c r="AI121" i="1"/>
  <c r="AJ121" i="1"/>
  <c r="AK121" i="1"/>
  <c r="AL121" i="1"/>
  <c r="AM121" i="1"/>
  <c r="AN121" i="1"/>
  <c r="AO121" i="1"/>
  <c r="AI122" i="1"/>
  <c r="AJ122" i="1"/>
  <c r="AK122" i="1"/>
  <c r="AL122" i="1"/>
  <c r="AM122" i="1"/>
  <c r="AN122" i="1"/>
  <c r="AO122" i="1"/>
  <c r="AI123" i="1"/>
  <c r="AJ123" i="1"/>
  <c r="AK123" i="1"/>
  <c r="AL123" i="1"/>
  <c r="AM123" i="1"/>
  <c r="AN123" i="1"/>
  <c r="AO123" i="1"/>
  <c r="AI124" i="1"/>
  <c r="AJ124" i="1"/>
  <c r="AK124" i="1"/>
  <c r="AL124" i="1"/>
  <c r="AM124" i="1"/>
  <c r="AN124" i="1"/>
  <c r="AO124" i="1"/>
  <c r="AI125" i="1"/>
  <c r="AJ125" i="1"/>
  <c r="AK125" i="1"/>
  <c r="AL125" i="1"/>
  <c r="AM125" i="1"/>
  <c r="AN125" i="1"/>
  <c r="AO125" i="1"/>
  <c r="AI126" i="1"/>
  <c r="AJ126" i="1"/>
  <c r="AK126" i="1"/>
  <c r="AL126" i="1"/>
  <c r="AM126" i="1"/>
  <c r="AN126" i="1"/>
  <c r="AO126" i="1"/>
  <c r="AI127" i="1"/>
  <c r="AJ127" i="1"/>
  <c r="AK127" i="1"/>
  <c r="AL127" i="1"/>
  <c r="AM127" i="1"/>
  <c r="AN127" i="1"/>
  <c r="AO127" i="1"/>
  <c r="AI128" i="1"/>
  <c r="AJ128" i="1"/>
  <c r="AK128" i="1"/>
  <c r="AL128" i="1"/>
  <c r="AM128" i="1"/>
  <c r="AN128" i="1"/>
  <c r="AO128" i="1"/>
  <c r="AI129" i="1"/>
  <c r="AJ129" i="1"/>
  <c r="AK129" i="1"/>
  <c r="AL129" i="1"/>
  <c r="AM129" i="1"/>
  <c r="AN129" i="1"/>
  <c r="AO129" i="1"/>
  <c r="AI130" i="1"/>
  <c r="AJ130" i="1"/>
  <c r="AK130" i="1"/>
  <c r="AL130" i="1"/>
  <c r="AM130" i="1"/>
  <c r="AN130" i="1"/>
  <c r="AO130" i="1"/>
  <c r="AI131" i="1"/>
  <c r="AJ131" i="1"/>
  <c r="AK131" i="1"/>
  <c r="AL131" i="1"/>
  <c r="AM131" i="1"/>
  <c r="AN131" i="1"/>
  <c r="AO131" i="1"/>
  <c r="AI132" i="1"/>
  <c r="AJ132" i="1"/>
  <c r="AK132" i="1"/>
  <c r="AL132" i="1"/>
  <c r="AM132" i="1"/>
  <c r="AN132" i="1"/>
  <c r="AO132" i="1"/>
  <c r="AI133" i="1"/>
  <c r="AJ133" i="1"/>
  <c r="AK133" i="1"/>
  <c r="AL133" i="1"/>
  <c r="AM133" i="1"/>
  <c r="AN133" i="1"/>
  <c r="AO133" i="1"/>
  <c r="AI134" i="1"/>
  <c r="AJ134" i="1"/>
  <c r="AK134" i="1"/>
  <c r="AL134" i="1"/>
  <c r="AM134" i="1"/>
  <c r="AN134" i="1"/>
  <c r="AO134" i="1"/>
  <c r="AI135" i="1"/>
  <c r="AJ135" i="1"/>
  <c r="AK135" i="1"/>
  <c r="AL135" i="1"/>
  <c r="AM135" i="1"/>
  <c r="AN135" i="1"/>
  <c r="AO135" i="1"/>
  <c r="AI136" i="1"/>
  <c r="AJ136" i="1"/>
  <c r="AK136" i="1"/>
  <c r="AL136" i="1"/>
  <c r="AM136" i="1"/>
  <c r="AN136" i="1"/>
  <c r="AO136" i="1"/>
  <c r="AI137" i="1"/>
  <c r="AJ137" i="1"/>
  <c r="AK137" i="1"/>
  <c r="AL137" i="1"/>
  <c r="AM137" i="1"/>
  <c r="AN137" i="1"/>
  <c r="AO137" i="1"/>
  <c r="AI138" i="1"/>
  <c r="AJ138" i="1"/>
  <c r="AK138" i="1"/>
  <c r="AL138" i="1"/>
  <c r="AM138" i="1"/>
  <c r="AN138" i="1"/>
  <c r="AO138" i="1"/>
  <c r="AI139" i="1"/>
  <c r="AJ139" i="1"/>
  <c r="AK139" i="1"/>
  <c r="AL139" i="1"/>
  <c r="AM139" i="1"/>
  <c r="AN139" i="1"/>
  <c r="AO139" i="1"/>
  <c r="AI140" i="1"/>
  <c r="AJ140" i="1"/>
  <c r="AK140" i="1"/>
  <c r="AL140" i="1"/>
  <c r="AM140" i="1"/>
  <c r="AN140" i="1"/>
  <c r="AO140" i="1"/>
  <c r="AI141" i="1"/>
  <c r="AJ141" i="1"/>
  <c r="AK141" i="1"/>
  <c r="AL141" i="1"/>
  <c r="AM141" i="1"/>
  <c r="AN141" i="1"/>
  <c r="AO141" i="1"/>
  <c r="AI142" i="1"/>
  <c r="AJ142" i="1"/>
  <c r="AK142" i="1"/>
  <c r="AL142" i="1"/>
  <c r="AM142" i="1"/>
  <c r="AN142" i="1"/>
  <c r="AO142" i="1"/>
  <c r="AI143" i="1"/>
  <c r="AJ143" i="1"/>
  <c r="AK143" i="1"/>
  <c r="AL143" i="1"/>
  <c r="AM143" i="1"/>
  <c r="AN143" i="1"/>
  <c r="AO143" i="1"/>
  <c r="AI144" i="1"/>
  <c r="AJ144" i="1"/>
  <c r="AK144" i="1"/>
  <c r="AL144" i="1"/>
  <c r="AM144" i="1"/>
  <c r="AN144" i="1"/>
  <c r="AO144" i="1"/>
  <c r="AI145" i="1"/>
  <c r="AJ145" i="1"/>
  <c r="AK145" i="1"/>
  <c r="AL145" i="1"/>
  <c r="AM145" i="1"/>
  <c r="AN145" i="1"/>
  <c r="AO145" i="1"/>
  <c r="AI146" i="1"/>
  <c r="AJ146" i="1"/>
  <c r="AK146" i="1"/>
  <c r="AL146" i="1"/>
  <c r="AM146" i="1"/>
  <c r="AN146" i="1"/>
  <c r="AO146" i="1"/>
  <c r="AI147" i="1"/>
  <c r="AJ147" i="1"/>
  <c r="AK147" i="1"/>
  <c r="AL147" i="1"/>
  <c r="AM147" i="1"/>
  <c r="AN147" i="1"/>
  <c r="AO147" i="1"/>
  <c r="AI148" i="1"/>
  <c r="AJ148" i="1"/>
  <c r="AK148" i="1"/>
  <c r="AL148" i="1"/>
  <c r="AM148" i="1"/>
  <c r="AN148" i="1"/>
  <c r="AO148" i="1"/>
  <c r="AI149" i="1"/>
  <c r="AJ149" i="1"/>
  <c r="AK149" i="1"/>
  <c r="AL149" i="1"/>
  <c r="AM149" i="1"/>
  <c r="AN149" i="1"/>
  <c r="AO149" i="1"/>
  <c r="AI150" i="1"/>
  <c r="AJ150" i="1"/>
  <c r="AK150" i="1"/>
  <c r="AL150" i="1"/>
  <c r="AM150" i="1"/>
  <c r="AN150" i="1"/>
  <c r="AO150" i="1"/>
  <c r="AI151" i="1"/>
  <c r="AJ151" i="1"/>
  <c r="AK151" i="1"/>
  <c r="AL151" i="1"/>
  <c r="AM151" i="1"/>
  <c r="AN151" i="1"/>
  <c r="AO151" i="1"/>
  <c r="AI152" i="1"/>
  <c r="AJ152" i="1"/>
  <c r="AK152" i="1"/>
  <c r="AL152" i="1"/>
  <c r="AM152" i="1"/>
  <c r="AN152" i="1"/>
  <c r="AO152" i="1"/>
  <c r="AI153" i="1"/>
  <c r="AJ153" i="1"/>
  <c r="AK153" i="1"/>
  <c r="AL153" i="1"/>
  <c r="AM153" i="1"/>
  <c r="AN153" i="1"/>
  <c r="AO153" i="1"/>
  <c r="AI154" i="1"/>
  <c r="AJ154" i="1"/>
  <c r="AK154" i="1"/>
  <c r="AL154" i="1"/>
  <c r="AM154" i="1"/>
  <c r="AN154" i="1"/>
  <c r="AO154" i="1"/>
  <c r="AI155" i="1"/>
  <c r="AJ155" i="1"/>
  <c r="AK155" i="1"/>
  <c r="AL155" i="1"/>
  <c r="AM155" i="1"/>
  <c r="AN155" i="1"/>
  <c r="AO155" i="1"/>
  <c r="AI156" i="1"/>
  <c r="AJ156" i="1"/>
  <c r="AK156" i="1"/>
  <c r="AL156" i="1"/>
  <c r="AM156" i="1"/>
  <c r="AN156" i="1"/>
  <c r="AO156" i="1"/>
  <c r="AI157" i="1"/>
  <c r="AJ157" i="1"/>
  <c r="AK157" i="1"/>
  <c r="AL157" i="1"/>
  <c r="AM157" i="1"/>
  <c r="AN157" i="1"/>
  <c r="AO157" i="1"/>
  <c r="AI158" i="1"/>
  <c r="AJ158" i="1"/>
  <c r="AK158" i="1"/>
  <c r="AL158" i="1"/>
  <c r="AM158" i="1"/>
  <c r="AN158" i="1"/>
  <c r="AO158" i="1"/>
  <c r="AI159" i="1"/>
  <c r="AJ159" i="1"/>
  <c r="AK159" i="1"/>
  <c r="AL159" i="1"/>
  <c r="AM159" i="1"/>
  <c r="AN159" i="1"/>
  <c r="AO159" i="1"/>
  <c r="AI160" i="1"/>
  <c r="AJ160" i="1"/>
  <c r="AK160" i="1"/>
  <c r="AL160" i="1"/>
  <c r="AM160" i="1"/>
  <c r="AN160" i="1"/>
  <c r="AO160" i="1"/>
  <c r="AI161" i="1"/>
  <c r="AJ161" i="1"/>
  <c r="AK161" i="1"/>
  <c r="AL161" i="1"/>
  <c r="AM161" i="1"/>
  <c r="AN161" i="1"/>
  <c r="AO161" i="1"/>
  <c r="AI162" i="1"/>
  <c r="AJ162" i="1"/>
  <c r="AK162" i="1"/>
  <c r="AL162" i="1"/>
  <c r="AM162" i="1"/>
  <c r="AN162" i="1"/>
  <c r="AO162" i="1"/>
  <c r="AI163" i="1"/>
  <c r="AJ163" i="1"/>
  <c r="AK163" i="1"/>
  <c r="AL163" i="1"/>
  <c r="AM163" i="1"/>
  <c r="AN163" i="1"/>
  <c r="AO163" i="1"/>
  <c r="AI164" i="1"/>
  <c r="AJ164" i="1"/>
  <c r="AK164" i="1"/>
  <c r="AL164" i="1"/>
  <c r="AM164" i="1"/>
  <c r="AN164" i="1"/>
  <c r="AO164" i="1"/>
  <c r="AI165" i="1"/>
  <c r="AJ165" i="1"/>
  <c r="AK165" i="1"/>
  <c r="AL165" i="1"/>
  <c r="AM165" i="1"/>
  <c r="AN165" i="1"/>
  <c r="AO165" i="1"/>
  <c r="AI166" i="1"/>
  <c r="AJ166" i="1"/>
  <c r="AK166" i="1"/>
  <c r="AL166" i="1"/>
  <c r="AM166" i="1"/>
  <c r="AN166" i="1"/>
  <c r="AO166" i="1"/>
  <c r="AI167" i="1"/>
  <c r="AJ167" i="1"/>
  <c r="AK167" i="1"/>
  <c r="AL167" i="1"/>
  <c r="AM167" i="1"/>
  <c r="AN167" i="1"/>
  <c r="AO167" i="1"/>
  <c r="AI168" i="1"/>
  <c r="AJ168" i="1"/>
  <c r="AK168" i="1"/>
  <c r="AL168" i="1"/>
  <c r="AM168" i="1"/>
  <c r="AN168" i="1"/>
  <c r="AO168" i="1"/>
  <c r="AI169" i="1"/>
  <c r="AJ169" i="1"/>
  <c r="AK169" i="1"/>
  <c r="AL169" i="1"/>
  <c r="AM169" i="1"/>
  <c r="AN169" i="1"/>
  <c r="AO169" i="1"/>
  <c r="AI170" i="1"/>
  <c r="AJ170" i="1"/>
  <c r="AK170" i="1"/>
  <c r="AL170" i="1"/>
  <c r="AM170" i="1"/>
  <c r="AN170" i="1"/>
  <c r="AO170" i="1"/>
  <c r="AI171" i="1"/>
  <c r="AJ171" i="1"/>
  <c r="AK171" i="1"/>
  <c r="AL171" i="1"/>
  <c r="AM171" i="1"/>
  <c r="AN171" i="1"/>
  <c r="AO171" i="1"/>
  <c r="AI172" i="1"/>
  <c r="AJ172" i="1"/>
  <c r="AK172" i="1"/>
  <c r="AL172" i="1"/>
  <c r="AM172" i="1"/>
  <c r="AN172" i="1"/>
  <c r="AO172" i="1"/>
  <c r="AI173" i="1"/>
  <c r="AJ173" i="1"/>
  <c r="AK173" i="1"/>
  <c r="AL173" i="1"/>
  <c r="AM173" i="1"/>
  <c r="AN173" i="1"/>
  <c r="AO173" i="1"/>
  <c r="AI174" i="1"/>
  <c r="AJ174" i="1"/>
  <c r="AK174" i="1"/>
  <c r="AL174" i="1"/>
  <c r="AM174" i="1"/>
  <c r="AN174" i="1"/>
  <c r="AO174" i="1"/>
  <c r="AI175" i="1"/>
  <c r="AJ175" i="1"/>
  <c r="AK175" i="1"/>
  <c r="AL175" i="1"/>
  <c r="AM175" i="1"/>
  <c r="AN175" i="1"/>
  <c r="AO175" i="1"/>
  <c r="AI176" i="1"/>
  <c r="AJ176" i="1"/>
  <c r="AK176" i="1"/>
  <c r="AL176" i="1"/>
  <c r="AM176" i="1"/>
  <c r="AN176" i="1"/>
  <c r="AO176" i="1"/>
  <c r="AI177" i="1"/>
  <c r="AJ177" i="1"/>
  <c r="AK177" i="1"/>
  <c r="AL177" i="1"/>
  <c r="AM177" i="1"/>
  <c r="AN177" i="1"/>
  <c r="AO177" i="1"/>
  <c r="AI178" i="1"/>
  <c r="AJ178" i="1"/>
  <c r="AK178" i="1"/>
  <c r="AL178" i="1"/>
  <c r="AM178" i="1"/>
  <c r="AN178" i="1"/>
  <c r="AO178" i="1"/>
  <c r="AI179" i="1"/>
  <c r="AJ179" i="1"/>
  <c r="AK179" i="1"/>
  <c r="AL179" i="1"/>
  <c r="AM179" i="1"/>
  <c r="AN179" i="1"/>
  <c r="AO179" i="1"/>
  <c r="AI180" i="1"/>
  <c r="AJ180" i="1"/>
  <c r="AK180" i="1"/>
  <c r="AL180" i="1"/>
  <c r="AM180" i="1"/>
  <c r="AN180" i="1"/>
  <c r="AO180" i="1"/>
  <c r="AI181" i="1"/>
  <c r="AJ181" i="1"/>
  <c r="AK181" i="1"/>
  <c r="AL181" i="1"/>
  <c r="AM181" i="1"/>
  <c r="AN181" i="1"/>
  <c r="AO181" i="1"/>
  <c r="AI182" i="1"/>
  <c r="AJ182" i="1"/>
  <c r="AK182" i="1"/>
  <c r="AL182" i="1"/>
  <c r="AM182" i="1"/>
  <c r="AN182" i="1"/>
  <c r="AO182" i="1"/>
  <c r="AI183" i="1"/>
  <c r="AJ183" i="1"/>
  <c r="AK183" i="1"/>
  <c r="AL183" i="1"/>
  <c r="AM183" i="1"/>
  <c r="AN183" i="1"/>
  <c r="AO183" i="1"/>
  <c r="AI184" i="1"/>
  <c r="AJ184" i="1"/>
  <c r="AK184" i="1"/>
  <c r="AL184" i="1"/>
  <c r="AM184" i="1"/>
  <c r="AN184" i="1"/>
  <c r="AO184" i="1"/>
  <c r="AI185" i="1"/>
  <c r="AJ185" i="1"/>
  <c r="AK185" i="1"/>
  <c r="AL185" i="1"/>
  <c r="AM185" i="1"/>
  <c r="AN185" i="1"/>
  <c r="AO185" i="1"/>
  <c r="AI186" i="1"/>
  <c r="AJ186" i="1"/>
  <c r="AK186" i="1"/>
  <c r="AL186" i="1"/>
  <c r="AM186" i="1"/>
  <c r="AN186" i="1"/>
  <c r="AO186" i="1"/>
  <c r="AI187" i="1"/>
  <c r="AJ187" i="1"/>
  <c r="AK187" i="1"/>
  <c r="AL187" i="1"/>
  <c r="AM187" i="1"/>
  <c r="AN187" i="1"/>
  <c r="AO187" i="1"/>
  <c r="AI188" i="1"/>
  <c r="AJ188" i="1"/>
  <c r="AK188" i="1"/>
  <c r="AL188" i="1"/>
  <c r="AM188" i="1"/>
  <c r="AN188" i="1"/>
  <c r="AO188" i="1"/>
  <c r="AI189" i="1"/>
  <c r="AJ189" i="1"/>
  <c r="AK189" i="1"/>
  <c r="AL189" i="1"/>
  <c r="AM189" i="1"/>
  <c r="AN189" i="1"/>
  <c r="AO189" i="1"/>
  <c r="AI190" i="1"/>
  <c r="AJ190" i="1"/>
  <c r="AK190" i="1"/>
  <c r="AL190" i="1"/>
  <c r="AM190" i="1"/>
  <c r="AN190" i="1"/>
  <c r="AO190" i="1"/>
  <c r="AI191" i="1"/>
  <c r="AJ191" i="1"/>
  <c r="AK191" i="1"/>
  <c r="AL191" i="1"/>
  <c r="AM191" i="1"/>
  <c r="AN191" i="1"/>
  <c r="AO191" i="1"/>
  <c r="AI192" i="1"/>
  <c r="AJ192" i="1"/>
  <c r="AK192" i="1"/>
  <c r="AL192" i="1"/>
  <c r="AM192" i="1"/>
  <c r="AN192" i="1"/>
  <c r="AO192" i="1"/>
  <c r="AI193" i="1"/>
  <c r="AJ193" i="1"/>
  <c r="AK193" i="1"/>
  <c r="AL193" i="1"/>
  <c r="AM193" i="1"/>
  <c r="AN193" i="1"/>
  <c r="AO193" i="1"/>
  <c r="AI194" i="1"/>
  <c r="AJ194" i="1"/>
  <c r="AK194" i="1"/>
  <c r="AL194" i="1"/>
  <c r="AM194" i="1"/>
  <c r="AN194" i="1"/>
  <c r="AO194" i="1"/>
  <c r="AI195" i="1"/>
  <c r="AJ195" i="1"/>
  <c r="AK195" i="1"/>
  <c r="AL195" i="1"/>
  <c r="AM195" i="1"/>
  <c r="AN195" i="1"/>
  <c r="AO195" i="1"/>
  <c r="AI196" i="1"/>
  <c r="AJ196" i="1"/>
  <c r="AK196" i="1"/>
  <c r="AL196" i="1"/>
  <c r="AM196" i="1"/>
  <c r="AN196" i="1"/>
  <c r="AO196" i="1"/>
  <c r="AI197" i="1"/>
  <c r="AJ197" i="1"/>
  <c r="AK197" i="1"/>
  <c r="AL197" i="1"/>
  <c r="AM197" i="1"/>
  <c r="AN197" i="1"/>
  <c r="AO197" i="1"/>
  <c r="AI198" i="1"/>
  <c r="AJ198" i="1"/>
  <c r="AK198" i="1"/>
  <c r="AL198" i="1"/>
  <c r="AM198" i="1"/>
  <c r="AN198" i="1"/>
  <c r="AO198" i="1"/>
  <c r="AI199" i="1"/>
  <c r="AJ199" i="1"/>
  <c r="AK199" i="1"/>
  <c r="AL199" i="1"/>
  <c r="AM199" i="1"/>
  <c r="AN199" i="1"/>
  <c r="AO199" i="1"/>
  <c r="AI200" i="1"/>
  <c r="AJ200" i="1"/>
  <c r="AK200" i="1"/>
  <c r="AL200" i="1"/>
  <c r="AM200" i="1"/>
  <c r="AN200" i="1"/>
  <c r="AO200" i="1"/>
  <c r="AI201" i="1"/>
  <c r="AJ201" i="1"/>
  <c r="AK201" i="1"/>
  <c r="AL201" i="1"/>
  <c r="AM201" i="1"/>
  <c r="AN201" i="1"/>
  <c r="AO201" i="1"/>
  <c r="AI202" i="1"/>
  <c r="AJ202" i="1"/>
  <c r="AK202" i="1"/>
  <c r="AL202" i="1"/>
  <c r="AM202" i="1"/>
  <c r="AN202" i="1"/>
  <c r="AO202" i="1"/>
  <c r="AI203" i="1"/>
  <c r="AJ203" i="1"/>
  <c r="AK203" i="1"/>
  <c r="AL203" i="1"/>
  <c r="AM203" i="1"/>
  <c r="AN203" i="1"/>
  <c r="AO203" i="1"/>
  <c r="AI204" i="1"/>
  <c r="AJ204" i="1"/>
  <c r="AK204" i="1"/>
  <c r="AL204" i="1"/>
  <c r="AM204" i="1"/>
  <c r="AN204" i="1"/>
  <c r="AO204" i="1"/>
  <c r="AI205" i="1"/>
  <c r="AJ205" i="1"/>
  <c r="AK205" i="1"/>
  <c r="AL205" i="1"/>
  <c r="AM205" i="1"/>
  <c r="AN205" i="1"/>
  <c r="AO205" i="1"/>
  <c r="AI206" i="1"/>
  <c r="AJ206" i="1"/>
  <c r="AK206" i="1"/>
  <c r="AL206" i="1"/>
  <c r="AM206" i="1"/>
  <c r="AN206" i="1"/>
  <c r="AO206" i="1"/>
  <c r="AI207" i="1"/>
  <c r="AJ207" i="1"/>
  <c r="AK207" i="1"/>
  <c r="AL207" i="1"/>
  <c r="AM207" i="1"/>
  <c r="AN207" i="1"/>
  <c r="AO207" i="1"/>
  <c r="AI208" i="1"/>
  <c r="AJ208" i="1"/>
  <c r="AK208" i="1"/>
  <c r="AL208" i="1"/>
  <c r="AM208" i="1"/>
  <c r="AN208" i="1"/>
  <c r="AO208" i="1"/>
  <c r="AI209" i="1"/>
  <c r="AJ209" i="1"/>
  <c r="AK209" i="1"/>
  <c r="AL209" i="1"/>
  <c r="AM209" i="1"/>
  <c r="AN209" i="1"/>
  <c r="AO209" i="1"/>
  <c r="AI210" i="1"/>
  <c r="AJ210" i="1"/>
  <c r="AK210" i="1"/>
  <c r="AL210" i="1"/>
  <c r="AM210" i="1"/>
  <c r="AN210" i="1"/>
  <c r="AO210" i="1"/>
  <c r="AI211" i="1"/>
  <c r="AJ211" i="1"/>
  <c r="AK211" i="1"/>
  <c r="AL211" i="1"/>
  <c r="AM211" i="1"/>
  <c r="AN211" i="1"/>
  <c r="AO211" i="1"/>
  <c r="AI212" i="1"/>
  <c r="AJ212" i="1"/>
  <c r="AK212" i="1"/>
  <c r="AL212" i="1"/>
  <c r="AM212" i="1"/>
  <c r="AN212" i="1"/>
  <c r="AO212" i="1"/>
  <c r="AI213" i="1"/>
  <c r="AJ213" i="1"/>
  <c r="AK213" i="1"/>
  <c r="AL213" i="1"/>
  <c r="AM213" i="1"/>
  <c r="AN213" i="1"/>
  <c r="AO213" i="1"/>
  <c r="AI214" i="1"/>
  <c r="AJ214" i="1"/>
  <c r="AK214" i="1"/>
  <c r="AL214" i="1"/>
  <c r="AM214" i="1"/>
  <c r="AN214" i="1"/>
  <c r="AO214" i="1"/>
  <c r="AI215" i="1"/>
  <c r="AJ215" i="1"/>
  <c r="AK215" i="1"/>
  <c r="AL215" i="1"/>
  <c r="AM215" i="1"/>
  <c r="AN215" i="1"/>
  <c r="AO215" i="1"/>
  <c r="AI216" i="1"/>
  <c r="AJ216" i="1"/>
  <c r="AK216" i="1"/>
  <c r="AL216" i="1"/>
  <c r="AM216" i="1"/>
  <c r="AN216" i="1"/>
  <c r="AO216" i="1"/>
  <c r="AI217" i="1"/>
  <c r="AJ217" i="1"/>
  <c r="AK217" i="1"/>
  <c r="AL217" i="1"/>
  <c r="AM217" i="1"/>
  <c r="AN217" i="1"/>
  <c r="AO217" i="1"/>
  <c r="AI218" i="1"/>
  <c r="AJ218" i="1"/>
  <c r="AK218" i="1"/>
  <c r="AL218" i="1"/>
  <c r="AM218" i="1"/>
  <c r="AN218" i="1"/>
  <c r="AO218" i="1"/>
  <c r="AI219" i="1"/>
  <c r="AJ219" i="1"/>
  <c r="AK219" i="1"/>
  <c r="AL219" i="1"/>
  <c r="AM219" i="1"/>
  <c r="AN219" i="1"/>
  <c r="AO219" i="1"/>
  <c r="AI220" i="1"/>
  <c r="AJ220" i="1"/>
  <c r="AK220" i="1"/>
  <c r="AL220" i="1"/>
  <c r="AM220" i="1"/>
  <c r="AN220" i="1"/>
  <c r="AO220" i="1"/>
  <c r="AI221" i="1"/>
  <c r="AJ221" i="1"/>
  <c r="AK221" i="1"/>
  <c r="AL221" i="1"/>
  <c r="AM221" i="1"/>
  <c r="AN221" i="1"/>
  <c r="AO221" i="1"/>
  <c r="AI222" i="1"/>
  <c r="AJ222" i="1"/>
  <c r="AK222" i="1"/>
  <c r="AL222" i="1"/>
  <c r="AM222" i="1"/>
  <c r="AN222" i="1"/>
  <c r="AO222" i="1"/>
  <c r="AI223" i="1"/>
  <c r="AJ223" i="1"/>
  <c r="AK223" i="1"/>
  <c r="AL223" i="1"/>
  <c r="AM223" i="1"/>
  <c r="AN223" i="1"/>
  <c r="AO223" i="1"/>
  <c r="AI224" i="1"/>
  <c r="AJ224" i="1"/>
  <c r="AK224" i="1"/>
  <c r="AL224" i="1"/>
  <c r="AM224" i="1"/>
  <c r="AN224" i="1"/>
  <c r="AO224" i="1"/>
  <c r="AI225" i="1"/>
  <c r="AJ225" i="1"/>
  <c r="AK225" i="1"/>
  <c r="AL225" i="1"/>
  <c r="AM225" i="1"/>
  <c r="AN225" i="1"/>
  <c r="AO225" i="1"/>
  <c r="AI226" i="1"/>
  <c r="AJ226" i="1"/>
  <c r="AK226" i="1"/>
  <c r="AL226" i="1"/>
  <c r="AM226" i="1"/>
  <c r="AN226" i="1"/>
  <c r="AO226" i="1"/>
  <c r="AI227" i="1"/>
  <c r="AJ227" i="1"/>
  <c r="AK227" i="1"/>
  <c r="AL227" i="1"/>
  <c r="AM227" i="1"/>
  <c r="AN227" i="1"/>
  <c r="AO227" i="1"/>
  <c r="AI228" i="1"/>
  <c r="AJ228" i="1"/>
  <c r="AK228" i="1"/>
  <c r="AL228" i="1"/>
  <c r="AM228" i="1"/>
  <c r="AN228" i="1"/>
  <c r="AO228" i="1"/>
  <c r="AI229" i="1"/>
  <c r="AJ229" i="1"/>
  <c r="AK229" i="1"/>
  <c r="AL229" i="1"/>
  <c r="AM229" i="1"/>
  <c r="AN229" i="1"/>
  <c r="AO229" i="1"/>
  <c r="AI230" i="1"/>
  <c r="AJ230" i="1"/>
  <c r="AK230" i="1"/>
  <c r="AL230" i="1"/>
  <c r="AM230" i="1"/>
  <c r="AN230" i="1"/>
  <c r="AO230" i="1"/>
  <c r="AI231" i="1"/>
  <c r="AJ231" i="1"/>
  <c r="AK231" i="1"/>
  <c r="AL231" i="1"/>
  <c r="AM231" i="1"/>
  <c r="AN231" i="1"/>
  <c r="AO231" i="1"/>
  <c r="AI232" i="1"/>
  <c r="AJ232" i="1"/>
  <c r="AK232" i="1"/>
  <c r="AL232" i="1"/>
  <c r="AM232" i="1"/>
  <c r="AN232" i="1"/>
  <c r="AO232" i="1"/>
  <c r="AI233" i="1"/>
  <c r="AJ233" i="1"/>
  <c r="AK233" i="1"/>
  <c r="AL233" i="1"/>
  <c r="AM233" i="1"/>
  <c r="AN233" i="1"/>
  <c r="AO233" i="1"/>
  <c r="AI234" i="1"/>
  <c r="AJ234" i="1"/>
  <c r="AK234" i="1"/>
  <c r="AL234" i="1"/>
  <c r="AM234" i="1"/>
  <c r="AN234" i="1"/>
  <c r="AO234" i="1"/>
  <c r="AI235" i="1"/>
  <c r="AJ235" i="1"/>
  <c r="AK235" i="1"/>
  <c r="AL235" i="1"/>
  <c r="AM235" i="1"/>
  <c r="AN235" i="1"/>
  <c r="AO235" i="1"/>
  <c r="AI236" i="1"/>
  <c r="AJ236" i="1"/>
  <c r="AK236" i="1"/>
  <c r="AL236" i="1"/>
  <c r="AM236" i="1"/>
  <c r="AN236" i="1"/>
  <c r="AO236" i="1"/>
  <c r="AI237" i="1"/>
  <c r="AJ237" i="1"/>
  <c r="AK237" i="1"/>
  <c r="AL237" i="1"/>
  <c r="AM237" i="1"/>
  <c r="AN237" i="1"/>
  <c r="AO237" i="1"/>
  <c r="AI238" i="1"/>
  <c r="AJ238" i="1"/>
  <c r="AK238" i="1"/>
  <c r="AL238" i="1"/>
  <c r="AM238" i="1"/>
  <c r="AN238" i="1"/>
  <c r="AO238" i="1"/>
  <c r="AI239" i="1"/>
  <c r="AJ239" i="1"/>
  <c r="AK239" i="1"/>
  <c r="AL239" i="1"/>
  <c r="AM239" i="1"/>
  <c r="AN239" i="1"/>
  <c r="AO239" i="1"/>
  <c r="AI240" i="1"/>
  <c r="AJ240" i="1"/>
  <c r="AK240" i="1"/>
  <c r="AL240" i="1"/>
  <c r="AM240" i="1"/>
  <c r="AN240" i="1"/>
  <c r="AO240" i="1"/>
  <c r="AI241" i="1"/>
  <c r="AJ241" i="1"/>
  <c r="AK241" i="1"/>
  <c r="AL241" i="1"/>
  <c r="AM241" i="1"/>
  <c r="AN241" i="1"/>
  <c r="AO241" i="1"/>
  <c r="AI242" i="1"/>
  <c r="AJ242" i="1"/>
  <c r="AK242" i="1"/>
  <c r="AL242" i="1"/>
  <c r="AM242" i="1"/>
  <c r="AN242" i="1"/>
  <c r="AO242" i="1"/>
  <c r="AI243" i="1"/>
  <c r="AJ243" i="1"/>
  <c r="AK243" i="1"/>
  <c r="AL243" i="1"/>
  <c r="AM243" i="1"/>
  <c r="AN243" i="1"/>
  <c r="AO243" i="1"/>
  <c r="AI244" i="1"/>
  <c r="AJ244" i="1"/>
  <c r="AK244" i="1"/>
  <c r="AL244" i="1"/>
  <c r="AM244" i="1"/>
  <c r="AN244" i="1"/>
  <c r="AO244" i="1"/>
  <c r="AI245" i="1"/>
  <c r="AJ245" i="1"/>
  <c r="AK245" i="1"/>
  <c r="AL245" i="1"/>
  <c r="AM245" i="1"/>
  <c r="AN245" i="1"/>
  <c r="AO245" i="1"/>
  <c r="AI246" i="1"/>
  <c r="AJ246" i="1"/>
  <c r="AK246" i="1"/>
  <c r="AL246" i="1"/>
  <c r="AM246" i="1"/>
  <c r="AN246" i="1"/>
  <c r="AO246" i="1"/>
  <c r="AI247" i="1"/>
  <c r="AJ247" i="1"/>
  <c r="AK247" i="1"/>
  <c r="AL247" i="1"/>
  <c r="AM247" i="1"/>
  <c r="AN247" i="1"/>
  <c r="AO247" i="1"/>
  <c r="AI248" i="1"/>
  <c r="AJ248" i="1"/>
  <c r="AK248" i="1"/>
  <c r="AL248" i="1"/>
  <c r="AM248" i="1"/>
  <c r="AN248" i="1"/>
  <c r="AO248" i="1"/>
  <c r="AI249" i="1"/>
  <c r="AJ249" i="1"/>
  <c r="AK249" i="1"/>
  <c r="AL249" i="1"/>
  <c r="AM249" i="1"/>
  <c r="AN249" i="1"/>
  <c r="AO249" i="1"/>
  <c r="AI250" i="1"/>
  <c r="AJ250" i="1"/>
  <c r="AK250" i="1"/>
  <c r="AL250" i="1"/>
  <c r="AM250" i="1"/>
  <c r="AN250" i="1"/>
  <c r="AO250" i="1"/>
  <c r="AI251" i="1"/>
  <c r="AJ251" i="1"/>
  <c r="AK251" i="1"/>
  <c r="AL251" i="1"/>
  <c r="AM251" i="1"/>
  <c r="AN251" i="1"/>
  <c r="AO251" i="1"/>
  <c r="AI252" i="1"/>
  <c r="AJ252" i="1"/>
  <c r="AK252" i="1"/>
  <c r="AL252" i="1"/>
  <c r="AM252" i="1"/>
  <c r="AN252" i="1"/>
  <c r="AO252" i="1"/>
  <c r="AI253" i="1"/>
  <c r="AJ253" i="1"/>
  <c r="AK253" i="1"/>
  <c r="AL253" i="1"/>
  <c r="AM253" i="1"/>
  <c r="AN253" i="1"/>
  <c r="AO253" i="1"/>
  <c r="AI254" i="1"/>
  <c r="AJ254" i="1"/>
  <c r="AK254" i="1"/>
  <c r="AL254" i="1"/>
  <c r="AM254" i="1"/>
  <c r="AN254" i="1"/>
  <c r="AO254" i="1"/>
  <c r="AI255" i="1"/>
  <c r="AJ255" i="1"/>
  <c r="AK255" i="1"/>
  <c r="AL255" i="1"/>
  <c r="AM255" i="1"/>
  <c r="AN255" i="1"/>
  <c r="AO255" i="1"/>
  <c r="AI256" i="1"/>
  <c r="AJ256" i="1"/>
  <c r="AK256" i="1"/>
  <c r="AL256" i="1"/>
  <c r="AM256" i="1"/>
  <c r="AN256" i="1"/>
  <c r="AO256" i="1"/>
  <c r="AI257" i="1"/>
  <c r="AJ257" i="1"/>
  <c r="AK257" i="1"/>
  <c r="AL257" i="1"/>
  <c r="AM257" i="1"/>
  <c r="AN257" i="1"/>
  <c r="AO257" i="1"/>
  <c r="AI258" i="1"/>
  <c r="AJ258" i="1"/>
  <c r="AK258" i="1"/>
  <c r="AL258" i="1"/>
  <c r="AM258" i="1"/>
  <c r="AN258" i="1"/>
  <c r="AO258" i="1"/>
  <c r="AI259" i="1"/>
  <c r="AJ259" i="1"/>
  <c r="AK259" i="1"/>
  <c r="AL259" i="1"/>
  <c r="AM259" i="1"/>
  <c r="AN259" i="1"/>
  <c r="AO259" i="1"/>
  <c r="AI260" i="1"/>
  <c r="AJ260" i="1"/>
  <c r="AK260" i="1"/>
  <c r="AL260" i="1"/>
  <c r="AM260" i="1"/>
  <c r="AN260" i="1"/>
  <c r="AO260" i="1"/>
  <c r="AI261" i="1"/>
  <c r="AJ261" i="1"/>
  <c r="AK261" i="1"/>
  <c r="AL261" i="1"/>
  <c r="AM261" i="1"/>
  <c r="AN261" i="1"/>
  <c r="AO261" i="1"/>
  <c r="AI262" i="1"/>
  <c r="AJ262" i="1"/>
  <c r="AK262" i="1"/>
  <c r="AL262" i="1"/>
  <c r="AM262" i="1"/>
  <c r="AN262" i="1"/>
  <c r="AO262" i="1"/>
  <c r="AI263" i="1"/>
  <c r="AJ263" i="1"/>
  <c r="AK263" i="1"/>
  <c r="AL263" i="1"/>
  <c r="AM263" i="1"/>
  <c r="AN263" i="1"/>
  <c r="AO263" i="1"/>
  <c r="AI264" i="1"/>
  <c r="AJ264" i="1"/>
  <c r="AK264" i="1"/>
  <c r="AL264" i="1"/>
  <c r="AM264" i="1"/>
  <c r="AN264" i="1"/>
  <c r="AO264" i="1"/>
  <c r="AI265" i="1"/>
  <c r="AJ265" i="1"/>
  <c r="AK265" i="1"/>
  <c r="AL265" i="1"/>
  <c r="AM265" i="1"/>
  <c r="AN265" i="1"/>
  <c r="AO265" i="1"/>
  <c r="AI266" i="1"/>
  <c r="AJ266" i="1"/>
  <c r="AK266" i="1"/>
  <c r="AL266" i="1"/>
  <c r="AM266" i="1"/>
  <c r="AN266" i="1"/>
  <c r="AO266" i="1"/>
  <c r="AI267" i="1"/>
  <c r="AJ267" i="1"/>
  <c r="AK267" i="1"/>
  <c r="AL267" i="1"/>
  <c r="AM267" i="1"/>
  <c r="AN267" i="1"/>
  <c r="AO267" i="1"/>
  <c r="AI268" i="1"/>
  <c r="AJ268" i="1"/>
  <c r="AK268" i="1"/>
  <c r="AL268" i="1"/>
  <c r="AM268" i="1"/>
  <c r="AN268" i="1"/>
  <c r="AO268" i="1"/>
  <c r="AI269" i="1"/>
  <c r="AJ269" i="1"/>
  <c r="AK269" i="1"/>
  <c r="AL269" i="1"/>
  <c r="AM269" i="1"/>
  <c r="AN269" i="1"/>
  <c r="AO269" i="1"/>
  <c r="AI270" i="1"/>
  <c r="AJ270" i="1"/>
  <c r="AK270" i="1"/>
  <c r="AL270" i="1"/>
  <c r="AM270" i="1"/>
  <c r="AN270" i="1"/>
  <c r="AO270" i="1"/>
  <c r="AI271" i="1"/>
  <c r="AJ271" i="1"/>
  <c r="AK271" i="1"/>
  <c r="AL271" i="1"/>
  <c r="AM271" i="1"/>
  <c r="AN271" i="1"/>
  <c r="AO271" i="1"/>
  <c r="AI272" i="1"/>
  <c r="AJ272" i="1"/>
  <c r="AK272" i="1"/>
  <c r="AL272" i="1"/>
  <c r="AM272" i="1"/>
  <c r="AN272" i="1"/>
  <c r="AO272" i="1"/>
  <c r="AI273" i="1"/>
  <c r="AJ273" i="1"/>
  <c r="AK273" i="1"/>
  <c r="AL273" i="1"/>
  <c r="AM273" i="1"/>
  <c r="AN273" i="1"/>
  <c r="AO273" i="1"/>
  <c r="AI274" i="1"/>
  <c r="AJ274" i="1"/>
  <c r="AK274" i="1"/>
  <c r="AL274" i="1"/>
  <c r="AM274" i="1"/>
  <c r="AN274" i="1"/>
  <c r="AO274" i="1"/>
  <c r="AI275" i="1"/>
  <c r="AJ275" i="1"/>
  <c r="AK275" i="1"/>
  <c r="AL275" i="1"/>
  <c r="AM275" i="1"/>
  <c r="AN275" i="1"/>
  <c r="AO275" i="1"/>
  <c r="AI276" i="1"/>
  <c r="AJ276" i="1"/>
  <c r="AK276" i="1"/>
  <c r="AL276" i="1"/>
  <c r="AM276" i="1"/>
  <c r="AN276" i="1"/>
  <c r="AO276" i="1"/>
  <c r="AI277" i="1"/>
  <c r="AJ277" i="1"/>
  <c r="AK277" i="1"/>
  <c r="AL277" i="1"/>
  <c r="AM277" i="1"/>
  <c r="AN277" i="1"/>
  <c r="AO277" i="1"/>
  <c r="AI278" i="1"/>
  <c r="AJ278" i="1"/>
  <c r="AK278" i="1"/>
  <c r="AL278" i="1"/>
  <c r="AM278" i="1"/>
  <c r="AN278" i="1"/>
  <c r="AO278" i="1"/>
  <c r="AI279" i="1"/>
  <c r="AJ279" i="1"/>
  <c r="AK279" i="1"/>
  <c r="AL279" i="1"/>
  <c r="AM279" i="1"/>
  <c r="AN279" i="1"/>
  <c r="AO279" i="1"/>
  <c r="AI280" i="1"/>
  <c r="AJ280" i="1"/>
  <c r="AK280" i="1"/>
  <c r="AL280" i="1"/>
  <c r="AM280" i="1"/>
  <c r="AN280" i="1"/>
  <c r="AO280" i="1"/>
  <c r="AI281" i="1"/>
  <c r="AJ281" i="1"/>
  <c r="AK281" i="1"/>
  <c r="AL281" i="1"/>
  <c r="AM281" i="1"/>
  <c r="AN281" i="1"/>
  <c r="AO281" i="1"/>
  <c r="AI282" i="1"/>
  <c r="AJ282" i="1"/>
  <c r="AK282" i="1"/>
  <c r="AL282" i="1"/>
  <c r="AM282" i="1"/>
  <c r="AN282" i="1"/>
  <c r="AO282" i="1"/>
  <c r="AI283" i="1"/>
  <c r="AJ283" i="1"/>
  <c r="AK283" i="1"/>
  <c r="AL283" i="1"/>
  <c r="AM283" i="1"/>
  <c r="AN283" i="1"/>
  <c r="AO283" i="1"/>
  <c r="AI284" i="1"/>
  <c r="AJ284" i="1"/>
  <c r="AK284" i="1"/>
  <c r="AL284" i="1"/>
  <c r="AM284" i="1"/>
  <c r="AN284" i="1"/>
  <c r="AO284" i="1"/>
  <c r="AI285" i="1"/>
  <c r="AJ285" i="1"/>
  <c r="AK285" i="1"/>
  <c r="AL285" i="1"/>
  <c r="AM285" i="1"/>
  <c r="AN285" i="1"/>
  <c r="AO285" i="1"/>
  <c r="AI286" i="1"/>
  <c r="AJ286" i="1"/>
  <c r="AK286" i="1"/>
  <c r="AL286" i="1"/>
  <c r="AM286" i="1"/>
  <c r="AN286" i="1"/>
  <c r="AO286" i="1"/>
  <c r="AI287" i="1"/>
  <c r="AJ287" i="1"/>
  <c r="AK287" i="1"/>
  <c r="AL287" i="1"/>
  <c r="AM287" i="1"/>
  <c r="AN287" i="1"/>
  <c r="AO287" i="1"/>
  <c r="AI288" i="1"/>
  <c r="AJ288" i="1"/>
  <c r="AK288" i="1"/>
  <c r="AL288" i="1"/>
  <c r="AM288" i="1"/>
  <c r="AN288" i="1"/>
  <c r="AO288" i="1"/>
  <c r="AI289" i="1"/>
  <c r="AJ289" i="1"/>
  <c r="AK289" i="1"/>
  <c r="AL289" i="1"/>
  <c r="AM289" i="1"/>
  <c r="AN289" i="1"/>
  <c r="AO289" i="1"/>
  <c r="AI290" i="1"/>
  <c r="AJ290" i="1"/>
  <c r="AK290" i="1"/>
  <c r="AL290" i="1"/>
  <c r="AM290" i="1"/>
  <c r="AN290" i="1"/>
  <c r="AO290" i="1"/>
  <c r="AI291" i="1"/>
  <c r="AJ291" i="1"/>
  <c r="AK291" i="1"/>
  <c r="AL291" i="1"/>
  <c r="AM291" i="1"/>
  <c r="AN291" i="1"/>
  <c r="AO291" i="1"/>
  <c r="AI292" i="1"/>
  <c r="AJ292" i="1"/>
  <c r="AK292" i="1"/>
  <c r="AL292" i="1"/>
  <c r="AM292" i="1"/>
  <c r="AN292" i="1"/>
  <c r="AO292" i="1"/>
  <c r="AI293" i="1"/>
  <c r="AJ293" i="1"/>
  <c r="AK293" i="1"/>
  <c r="AL293" i="1"/>
  <c r="AM293" i="1"/>
  <c r="AN293" i="1"/>
  <c r="AO293" i="1"/>
  <c r="AI294" i="1"/>
  <c r="AJ294" i="1"/>
  <c r="AK294" i="1"/>
  <c r="AL294" i="1"/>
  <c r="AM294" i="1"/>
  <c r="AN294" i="1"/>
  <c r="AO294" i="1"/>
  <c r="AI295" i="1"/>
  <c r="AJ295" i="1"/>
  <c r="AK295" i="1"/>
  <c r="AL295" i="1"/>
  <c r="AM295" i="1"/>
  <c r="AN295" i="1"/>
  <c r="AO295" i="1"/>
  <c r="AI296" i="1"/>
  <c r="AJ296" i="1"/>
  <c r="AK296" i="1"/>
  <c r="AL296" i="1"/>
  <c r="AM296" i="1"/>
  <c r="AN296" i="1"/>
  <c r="AO296" i="1"/>
  <c r="AI297" i="1"/>
  <c r="AJ297" i="1"/>
  <c r="AK297" i="1"/>
  <c r="AL297" i="1"/>
  <c r="AM297" i="1"/>
  <c r="AN297" i="1"/>
  <c r="AO297" i="1"/>
  <c r="AI298" i="1"/>
  <c r="AJ298" i="1"/>
  <c r="AK298" i="1"/>
  <c r="AL298" i="1"/>
  <c r="AM298" i="1"/>
  <c r="AN298" i="1"/>
  <c r="AO298" i="1"/>
  <c r="AI299" i="1"/>
  <c r="AJ299" i="1"/>
  <c r="AK299" i="1"/>
  <c r="AL299" i="1"/>
  <c r="AM299" i="1"/>
  <c r="AN299" i="1"/>
  <c r="AO299" i="1"/>
  <c r="AI300" i="1"/>
  <c r="AJ300" i="1"/>
  <c r="AK300" i="1"/>
  <c r="AL300" i="1"/>
  <c r="AM300" i="1"/>
  <c r="AN300" i="1"/>
  <c r="AO300" i="1"/>
  <c r="AI301" i="1"/>
  <c r="AJ301" i="1"/>
  <c r="AK301" i="1"/>
  <c r="AL301" i="1"/>
  <c r="AM301" i="1"/>
  <c r="AN301" i="1"/>
  <c r="AO301" i="1"/>
  <c r="AI302" i="1"/>
  <c r="AJ302" i="1"/>
  <c r="AK302" i="1"/>
  <c r="AL302" i="1"/>
  <c r="AM302" i="1"/>
  <c r="AN302" i="1"/>
  <c r="AO302" i="1"/>
  <c r="AI303" i="1"/>
  <c r="AJ303" i="1"/>
  <c r="AK303" i="1"/>
  <c r="AL303" i="1"/>
  <c r="AM303" i="1"/>
  <c r="AN303" i="1"/>
  <c r="AO303" i="1"/>
  <c r="AI304" i="1"/>
  <c r="AJ304" i="1"/>
  <c r="AK304" i="1"/>
  <c r="AL304" i="1"/>
  <c r="AM304" i="1"/>
  <c r="AN304" i="1"/>
  <c r="AO304" i="1"/>
  <c r="AI305" i="1"/>
  <c r="AJ305" i="1"/>
  <c r="AK305" i="1"/>
  <c r="AL305" i="1"/>
  <c r="AM305" i="1"/>
  <c r="AN305" i="1"/>
  <c r="AO305" i="1"/>
  <c r="AI306" i="1"/>
  <c r="AJ306" i="1"/>
  <c r="AK306" i="1"/>
  <c r="AL306" i="1"/>
  <c r="AM306" i="1"/>
  <c r="AN306" i="1"/>
  <c r="AO306" i="1"/>
  <c r="AI307" i="1"/>
  <c r="AJ307" i="1"/>
  <c r="AK307" i="1"/>
  <c r="AL307" i="1"/>
  <c r="AM307" i="1"/>
  <c r="AN307" i="1"/>
  <c r="AO307" i="1"/>
  <c r="AI308" i="1"/>
  <c r="AJ308" i="1"/>
  <c r="AK308" i="1"/>
  <c r="AL308" i="1"/>
  <c r="AM308" i="1"/>
  <c r="AN308" i="1"/>
  <c r="AO308" i="1"/>
  <c r="AI309" i="1"/>
  <c r="AJ309" i="1"/>
  <c r="AK309" i="1"/>
  <c r="AL309" i="1"/>
  <c r="AM309" i="1"/>
  <c r="AN309" i="1"/>
  <c r="AO309" i="1"/>
  <c r="AI310" i="1"/>
  <c r="AJ310" i="1"/>
  <c r="AK310" i="1"/>
  <c r="AL310" i="1"/>
  <c r="AM310" i="1"/>
  <c r="AN310" i="1"/>
  <c r="AO310" i="1"/>
  <c r="AI311" i="1"/>
  <c r="AJ311" i="1"/>
  <c r="AK311" i="1"/>
  <c r="AL311" i="1"/>
  <c r="AM311" i="1"/>
  <c r="AN311" i="1"/>
  <c r="AO311" i="1"/>
  <c r="AI312" i="1"/>
  <c r="AJ312" i="1"/>
  <c r="AK312" i="1"/>
  <c r="AL312" i="1"/>
  <c r="AM312" i="1"/>
  <c r="AN312" i="1"/>
  <c r="AO312" i="1"/>
  <c r="AI313" i="1"/>
  <c r="AJ313" i="1"/>
  <c r="AK313" i="1"/>
  <c r="AL313" i="1"/>
  <c r="AM313" i="1"/>
  <c r="AN313" i="1"/>
  <c r="AO313" i="1"/>
  <c r="AI314" i="1"/>
  <c r="AJ314" i="1"/>
  <c r="AK314" i="1"/>
  <c r="AL314" i="1"/>
  <c r="AM314" i="1"/>
  <c r="AN314" i="1"/>
  <c r="AO314" i="1"/>
  <c r="AI315" i="1"/>
  <c r="AJ315" i="1"/>
  <c r="AK315" i="1"/>
  <c r="AL315" i="1"/>
  <c r="AM315" i="1"/>
  <c r="AN315" i="1"/>
  <c r="AO315" i="1"/>
  <c r="AI316" i="1"/>
  <c r="AJ316" i="1"/>
  <c r="AK316" i="1"/>
  <c r="AL316" i="1"/>
  <c r="AM316" i="1"/>
  <c r="AN316" i="1"/>
  <c r="AO316" i="1"/>
  <c r="AI317" i="1"/>
  <c r="AJ317" i="1"/>
  <c r="AK317" i="1"/>
  <c r="AL317" i="1"/>
  <c r="AM317" i="1"/>
  <c r="AN317" i="1"/>
  <c r="AO317" i="1"/>
  <c r="AI318" i="1"/>
  <c r="AJ318" i="1"/>
  <c r="AK318" i="1"/>
  <c r="AL318" i="1"/>
  <c r="AM318" i="1"/>
  <c r="AN318" i="1"/>
  <c r="AO318" i="1"/>
  <c r="AI319" i="1"/>
  <c r="AJ319" i="1"/>
  <c r="AK319" i="1"/>
  <c r="AL319" i="1"/>
  <c r="AM319" i="1"/>
  <c r="AN319" i="1"/>
  <c r="AO319" i="1"/>
  <c r="AI320" i="1"/>
  <c r="AJ320" i="1"/>
  <c r="AK320" i="1"/>
  <c r="AL320" i="1"/>
  <c r="AM320" i="1"/>
  <c r="AN320" i="1"/>
  <c r="AO320" i="1"/>
  <c r="AI321" i="1"/>
  <c r="AJ321" i="1"/>
  <c r="AK321" i="1"/>
  <c r="AL321" i="1"/>
  <c r="AM321" i="1"/>
  <c r="AN321" i="1"/>
  <c r="AO321" i="1"/>
  <c r="AI322" i="1"/>
  <c r="AJ322" i="1"/>
  <c r="AK322" i="1"/>
  <c r="AL322" i="1"/>
  <c r="AM322" i="1"/>
  <c r="AN322" i="1"/>
  <c r="AO322" i="1"/>
  <c r="AI323" i="1"/>
  <c r="AJ323" i="1"/>
  <c r="AK323" i="1"/>
  <c r="AL323" i="1"/>
  <c r="AM323" i="1"/>
  <c r="AN323" i="1"/>
  <c r="AO323" i="1"/>
  <c r="AI324" i="1"/>
  <c r="AJ324" i="1"/>
  <c r="AK324" i="1"/>
  <c r="AL324" i="1"/>
  <c r="AM324" i="1"/>
  <c r="AN324" i="1"/>
  <c r="AO324" i="1"/>
  <c r="AI325" i="1"/>
  <c r="AJ325" i="1"/>
  <c r="AK325" i="1"/>
  <c r="AL325" i="1"/>
  <c r="AM325" i="1"/>
  <c r="AN325" i="1"/>
  <c r="AO325" i="1"/>
  <c r="AI326" i="1"/>
  <c r="AJ326" i="1"/>
  <c r="AK326" i="1"/>
  <c r="AL326" i="1"/>
  <c r="AM326" i="1"/>
  <c r="AN326" i="1"/>
  <c r="AO326" i="1"/>
  <c r="AI327" i="1"/>
  <c r="AJ327" i="1"/>
  <c r="AK327" i="1"/>
  <c r="AL327" i="1"/>
  <c r="AM327" i="1"/>
  <c r="AN327" i="1"/>
  <c r="AO327" i="1"/>
  <c r="AI328" i="1"/>
  <c r="AJ328" i="1"/>
  <c r="AK328" i="1"/>
  <c r="AL328" i="1"/>
  <c r="AM328" i="1"/>
  <c r="AN328" i="1"/>
  <c r="AO328" i="1"/>
  <c r="AI329" i="1"/>
  <c r="AJ329" i="1"/>
  <c r="AK329" i="1"/>
  <c r="AL329" i="1"/>
  <c r="AM329" i="1"/>
  <c r="AN329" i="1"/>
  <c r="AO329" i="1"/>
  <c r="AI330" i="1"/>
  <c r="AJ330" i="1"/>
  <c r="AK330" i="1"/>
  <c r="AL330" i="1"/>
  <c r="AM330" i="1"/>
  <c r="AN330" i="1"/>
  <c r="AO330" i="1"/>
  <c r="AI331" i="1"/>
  <c r="AJ331" i="1"/>
  <c r="AK331" i="1"/>
  <c r="AL331" i="1"/>
  <c r="AM331" i="1"/>
  <c r="AN331" i="1"/>
  <c r="AO331" i="1"/>
  <c r="AI332" i="1"/>
  <c r="AJ332" i="1"/>
  <c r="AK332" i="1"/>
  <c r="AL332" i="1"/>
  <c r="AM332" i="1"/>
  <c r="AN332" i="1"/>
  <c r="AO332" i="1"/>
  <c r="AI333" i="1"/>
  <c r="AJ333" i="1"/>
  <c r="AK333" i="1"/>
  <c r="AL333" i="1"/>
  <c r="AM333" i="1"/>
  <c r="AN333" i="1"/>
  <c r="AO333" i="1"/>
  <c r="AI334" i="1"/>
  <c r="AJ334" i="1"/>
  <c r="AK334" i="1"/>
  <c r="AL334" i="1"/>
  <c r="AM334" i="1"/>
  <c r="AN334" i="1"/>
  <c r="AO334" i="1"/>
  <c r="AI335" i="1"/>
  <c r="AJ335" i="1"/>
  <c r="AK335" i="1"/>
  <c r="AL335" i="1"/>
  <c r="AM335" i="1"/>
  <c r="AN335" i="1"/>
  <c r="AO335" i="1"/>
  <c r="AI336" i="1"/>
  <c r="AJ336" i="1"/>
  <c r="AK336" i="1"/>
  <c r="AL336" i="1"/>
  <c r="AM336" i="1"/>
  <c r="AN336" i="1"/>
  <c r="AO336" i="1"/>
  <c r="AI337" i="1"/>
  <c r="AJ337" i="1"/>
  <c r="AK337" i="1"/>
  <c r="AL337" i="1"/>
  <c r="AM337" i="1"/>
  <c r="AN337" i="1"/>
  <c r="AO337" i="1"/>
  <c r="AM100" i="1"/>
  <c r="AO100" i="1"/>
  <c r="AN100" i="1"/>
  <c r="AL100" i="1"/>
  <c r="AK100" i="1"/>
  <c r="AJ100" i="1"/>
  <c r="AI100" i="1"/>
  <c r="AA108" i="1"/>
  <c r="AC108" i="1" s="1"/>
  <c r="AA109" i="1"/>
  <c r="AC109" i="1" s="1"/>
  <c r="AA110" i="1"/>
  <c r="AC110" i="1" s="1"/>
  <c r="AA111" i="1"/>
  <c r="AC111" i="1" s="1"/>
  <c r="AA112" i="1"/>
  <c r="AC112" i="1" s="1"/>
  <c r="AA113" i="1"/>
  <c r="AC113" i="1" s="1"/>
  <c r="AA114" i="1"/>
  <c r="AC114" i="1" s="1"/>
  <c r="AA115" i="1"/>
  <c r="AC115" i="1" s="1"/>
  <c r="AA116" i="1"/>
  <c r="AC116" i="1" s="1"/>
  <c r="AA117" i="1"/>
  <c r="AC117" i="1" s="1"/>
  <c r="AA118" i="1"/>
  <c r="AC118" i="1" s="1"/>
  <c r="AA119" i="1"/>
  <c r="AC119" i="1" s="1"/>
  <c r="AA120" i="1"/>
  <c r="AC120" i="1" s="1"/>
  <c r="AA121" i="1"/>
  <c r="AC121" i="1" s="1"/>
  <c r="AA122" i="1"/>
  <c r="AC122" i="1" s="1"/>
  <c r="AA123" i="1"/>
  <c r="AC123" i="1" s="1"/>
  <c r="AA124" i="1"/>
  <c r="AC124" i="1" s="1"/>
  <c r="AA125" i="1"/>
  <c r="AC125" i="1" s="1"/>
  <c r="AA126" i="1"/>
  <c r="AC126" i="1" s="1"/>
  <c r="AA127" i="1"/>
  <c r="AC127" i="1" s="1"/>
  <c r="AA128" i="1"/>
  <c r="AC128" i="1" s="1"/>
  <c r="AA129" i="1"/>
  <c r="AC129" i="1" s="1"/>
  <c r="AA130" i="1"/>
  <c r="AC130" i="1" s="1"/>
  <c r="AA131" i="1"/>
  <c r="AC131" i="1" s="1"/>
  <c r="AA132" i="1"/>
  <c r="AC132" i="1" s="1"/>
  <c r="AA133" i="1"/>
  <c r="AC133" i="1" s="1"/>
  <c r="AA134" i="1"/>
  <c r="AC134" i="1" s="1"/>
  <c r="AA135" i="1"/>
  <c r="AC135" i="1" s="1"/>
  <c r="AA136" i="1"/>
  <c r="AC136" i="1" s="1"/>
  <c r="AA137" i="1"/>
  <c r="AC137" i="1" s="1"/>
  <c r="AA138" i="1"/>
  <c r="AC138" i="1" s="1"/>
  <c r="AA139" i="1"/>
  <c r="AC139" i="1" s="1"/>
  <c r="AA140" i="1"/>
  <c r="AC140" i="1" s="1"/>
  <c r="AA141" i="1"/>
  <c r="AC141" i="1" s="1"/>
  <c r="AA142" i="1"/>
  <c r="AC142" i="1" s="1"/>
  <c r="AA143" i="1"/>
  <c r="AC143" i="1" s="1"/>
  <c r="AA144" i="1"/>
  <c r="AC144" i="1" s="1"/>
  <c r="AA145" i="1"/>
  <c r="AC145" i="1" s="1"/>
  <c r="AA146" i="1"/>
  <c r="AC146" i="1" s="1"/>
  <c r="AA147" i="1"/>
  <c r="AC147" i="1" s="1"/>
  <c r="AA148" i="1"/>
  <c r="AC148" i="1" s="1"/>
  <c r="AA149" i="1"/>
  <c r="AC149" i="1" s="1"/>
  <c r="AA150" i="1"/>
  <c r="AC150" i="1" s="1"/>
  <c r="AA151" i="1"/>
  <c r="AC151" i="1" s="1"/>
  <c r="AA152" i="1"/>
  <c r="AC152" i="1" s="1"/>
  <c r="AA153" i="1"/>
  <c r="AC153" i="1" s="1"/>
  <c r="AA154" i="1"/>
  <c r="AC154" i="1" s="1"/>
  <c r="AA155" i="1"/>
  <c r="AC155" i="1" s="1"/>
  <c r="AA156" i="1"/>
  <c r="AC156" i="1" s="1"/>
  <c r="AA157" i="1"/>
  <c r="AC157" i="1" s="1"/>
  <c r="AA158" i="1"/>
  <c r="AC158" i="1" s="1"/>
  <c r="AA159" i="1"/>
  <c r="AC159" i="1" s="1"/>
  <c r="AA160" i="1"/>
  <c r="AC160" i="1" s="1"/>
  <c r="AA161" i="1"/>
  <c r="AC161" i="1" s="1"/>
  <c r="AA162" i="1"/>
  <c r="AC162" i="1" s="1"/>
  <c r="AA163" i="1"/>
  <c r="AC163" i="1" s="1"/>
  <c r="AA164" i="1"/>
  <c r="AC164" i="1" s="1"/>
  <c r="AA165" i="1"/>
  <c r="AC165" i="1" s="1"/>
  <c r="AA166" i="1"/>
  <c r="AC166" i="1" s="1"/>
  <c r="AA167" i="1"/>
  <c r="AC167" i="1" s="1"/>
  <c r="AA168" i="1"/>
  <c r="AC168" i="1" s="1"/>
  <c r="AA169" i="1"/>
  <c r="AC169" i="1" s="1"/>
  <c r="AA170" i="1"/>
  <c r="AC170" i="1" s="1"/>
  <c r="AA171" i="1"/>
  <c r="AC171" i="1" s="1"/>
  <c r="AA172" i="1"/>
  <c r="AC172" i="1" s="1"/>
  <c r="AA173" i="1"/>
  <c r="AC173" i="1" s="1"/>
  <c r="AA174" i="1"/>
  <c r="AC174" i="1" s="1"/>
  <c r="AA175" i="1"/>
  <c r="AC175" i="1" s="1"/>
  <c r="AA176" i="1"/>
  <c r="AC176" i="1" s="1"/>
  <c r="AA177" i="1"/>
  <c r="AC177" i="1" s="1"/>
  <c r="AA178" i="1"/>
  <c r="AC178" i="1" s="1"/>
  <c r="AA179" i="1"/>
  <c r="AC179" i="1" s="1"/>
  <c r="AA180" i="1"/>
  <c r="AC180" i="1" s="1"/>
  <c r="AA181" i="1"/>
  <c r="AC181" i="1" s="1"/>
  <c r="AA182" i="1"/>
  <c r="AC182" i="1" s="1"/>
  <c r="AA183" i="1"/>
  <c r="AC183" i="1" s="1"/>
  <c r="AA184" i="1"/>
  <c r="AC184" i="1" s="1"/>
  <c r="AA185" i="1"/>
  <c r="AC185" i="1" s="1"/>
  <c r="AA186" i="1"/>
  <c r="AC186" i="1" s="1"/>
  <c r="AA187" i="1"/>
  <c r="AC187" i="1" s="1"/>
  <c r="AA188" i="1"/>
  <c r="AC188" i="1" s="1"/>
  <c r="AA189" i="1"/>
  <c r="AC189" i="1" s="1"/>
  <c r="AA190" i="1"/>
  <c r="AC190" i="1" s="1"/>
  <c r="AA191" i="1"/>
  <c r="AC191" i="1" s="1"/>
  <c r="AA192" i="1"/>
  <c r="AC192" i="1" s="1"/>
  <c r="AA193" i="1"/>
  <c r="AC193" i="1" s="1"/>
  <c r="AA194" i="1"/>
  <c r="AC194" i="1" s="1"/>
  <c r="AA195" i="1"/>
  <c r="AC195" i="1" s="1"/>
  <c r="AA196" i="1"/>
  <c r="AC196" i="1" s="1"/>
  <c r="AA197" i="1"/>
  <c r="AC197" i="1" s="1"/>
  <c r="AA198" i="1"/>
  <c r="AC198" i="1" s="1"/>
  <c r="AA199" i="1"/>
  <c r="AC199" i="1" s="1"/>
  <c r="AA200" i="1"/>
  <c r="AC200" i="1" s="1"/>
  <c r="AA201" i="1"/>
  <c r="AC201" i="1" s="1"/>
  <c r="AA202" i="1"/>
  <c r="AC202" i="1" s="1"/>
  <c r="AA203" i="1"/>
  <c r="AC203" i="1" s="1"/>
  <c r="AA204" i="1"/>
  <c r="AC204" i="1" s="1"/>
  <c r="AA205" i="1"/>
  <c r="AC205" i="1" s="1"/>
  <c r="AA206" i="1"/>
  <c r="AC206" i="1" s="1"/>
  <c r="AA207" i="1"/>
  <c r="AC207" i="1" s="1"/>
  <c r="AA208" i="1"/>
  <c r="AC208" i="1" s="1"/>
  <c r="AA209" i="1"/>
  <c r="AC209" i="1" s="1"/>
  <c r="AA210" i="1"/>
  <c r="AC210" i="1" s="1"/>
  <c r="AA211" i="1"/>
  <c r="AC211" i="1" s="1"/>
  <c r="AA212" i="1"/>
  <c r="AC212" i="1" s="1"/>
  <c r="AA213" i="1"/>
  <c r="AC213" i="1" s="1"/>
  <c r="AA214" i="1"/>
  <c r="AC214" i="1" s="1"/>
  <c r="AA215" i="1"/>
  <c r="AC215" i="1" s="1"/>
  <c r="AA216" i="1"/>
  <c r="AC216" i="1" s="1"/>
  <c r="AA217" i="1"/>
  <c r="AC217" i="1" s="1"/>
  <c r="AA218" i="1"/>
  <c r="AC218" i="1" s="1"/>
  <c r="AA219" i="1"/>
  <c r="AC219" i="1" s="1"/>
  <c r="AA220" i="1"/>
  <c r="AC220" i="1" s="1"/>
  <c r="AA221" i="1"/>
  <c r="AC221" i="1" s="1"/>
  <c r="AA222" i="1"/>
  <c r="AC222" i="1" s="1"/>
  <c r="AA223" i="1"/>
  <c r="AC223" i="1" s="1"/>
  <c r="AA224" i="1"/>
  <c r="AC224" i="1" s="1"/>
  <c r="AA225" i="1"/>
  <c r="AC225" i="1" s="1"/>
  <c r="AA226" i="1"/>
  <c r="AC226" i="1" s="1"/>
  <c r="AA227" i="1"/>
  <c r="AC227" i="1" s="1"/>
  <c r="AA228" i="1"/>
  <c r="AC228" i="1" s="1"/>
  <c r="AA229" i="1"/>
  <c r="AC229" i="1" s="1"/>
  <c r="AA230" i="1"/>
  <c r="AC230" i="1" s="1"/>
  <c r="AA231" i="1"/>
  <c r="AC231" i="1" s="1"/>
  <c r="AA232" i="1"/>
  <c r="AC232" i="1" s="1"/>
  <c r="AA233" i="1"/>
  <c r="AC233" i="1" s="1"/>
  <c r="AA234" i="1"/>
  <c r="AC234" i="1" s="1"/>
  <c r="AA235" i="1"/>
  <c r="AC235" i="1" s="1"/>
  <c r="AA236" i="1"/>
  <c r="AC236" i="1" s="1"/>
  <c r="AA237" i="1"/>
  <c r="AC237" i="1" s="1"/>
  <c r="AA238" i="1"/>
  <c r="AC238" i="1" s="1"/>
  <c r="AA239" i="1"/>
  <c r="AC239" i="1" s="1"/>
  <c r="AA240" i="1"/>
  <c r="AC240" i="1" s="1"/>
  <c r="AA241" i="1"/>
  <c r="AC241" i="1" s="1"/>
  <c r="AA242" i="1"/>
  <c r="AC242" i="1" s="1"/>
  <c r="AA243" i="1"/>
  <c r="AC243" i="1" s="1"/>
  <c r="AA244" i="1"/>
  <c r="AC244" i="1" s="1"/>
  <c r="AA245" i="1"/>
  <c r="AC245" i="1" s="1"/>
  <c r="AA246" i="1"/>
  <c r="AC246" i="1" s="1"/>
  <c r="AA247" i="1"/>
  <c r="AC247" i="1" s="1"/>
  <c r="AA248" i="1"/>
  <c r="AC248" i="1" s="1"/>
  <c r="AA249" i="1"/>
  <c r="AC249" i="1" s="1"/>
  <c r="AA250" i="1"/>
  <c r="AC250" i="1" s="1"/>
  <c r="AA251" i="1"/>
  <c r="AC251" i="1" s="1"/>
  <c r="AA252" i="1"/>
  <c r="AC252" i="1" s="1"/>
  <c r="AA253" i="1"/>
  <c r="AC253" i="1" s="1"/>
  <c r="AA254" i="1"/>
  <c r="AC254" i="1" s="1"/>
  <c r="AA255" i="1"/>
  <c r="AC255" i="1" s="1"/>
  <c r="AA256" i="1"/>
  <c r="AC256" i="1" s="1"/>
  <c r="AA257" i="1"/>
  <c r="AC257" i="1" s="1"/>
  <c r="AA258" i="1"/>
  <c r="AC258" i="1" s="1"/>
  <c r="AA259" i="1"/>
  <c r="AC259" i="1" s="1"/>
  <c r="AA260" i="1"/>
  <c r="AC260" i="1" s="1"/>
  <c r="AA261" i="1"/>
  <c r="AC261" i="1" s="1"/>
  <c r="AA262" i="1"/>
  <c r="AC262" i="1" s="1"/>
  <c r="AA263" i="1"/>
  <c r="AC263" i="1" s="1"/>
  <c r="AA264" i="1"/>
  <c r="AC264" i="1" s="1"/>
  <c r="AA265" i="1"/>
  <c r="AC265" i="1" s="1"/>
  <c r="AA266" i="1"/>
  <c r="AC266" i="1" s="1"/>
  <c r="AA267" i="1"/>
  <c r="AC267" i="1" s="1"/>
  <c r="AA268" i="1"/>
  <c r="AC268" i="1" s="1"/>
  <c r="AA269" i="1"/>
  <c r="AC269" i="1" s="1"/>
  <c r="AA270" i="1"/>
  <c r="AC270" i="1" s="1"/>
  <c r="AA271" i="1"/>
  <c r="AC271" i="1" s="1"/>
  <c r="AA272" i="1"/>
  <c r="AC272" i="1" s="1"/>
  <c r="AA273" i="1"/>
  <c r="AC273" i="1" s="1"/>
  <c r="AA274" i="1"/>
  <c r="AC274" i="1" s="1"/>
  <c r="AA275" i="1"/>
  <c r="AC275" i="1" s="1"/>
  <c r="AA276" i="1"/>
  <c r="AC276" i="1" s="1"/>
  <c r="AA277" i="1"/>
  <c r="AC277" i="1" s="1"/>
  <c r="AA278" i="1"/>
  <c r="AC278" i="1" s="1"/>
  <c r="AA279" i="1"/>
  <c r="AC279" i="1" s="1"/>
  <c r="AA280" i="1"/>
  <c r="AC280" i="1" s="1"/>
  <c r="AA281" i="1"/>
  <c r="AC281" i="1" s="1"/>
  <c r="AA282" i="1"/>
  <c r="AC282" i="1" s="1"/>
  <c r="AA283" i="1"/>
  <c r="AC283" i="1" s="1"/>
  <c r="AA284" i="1"/>
  <c r="AC284" i="1" s="1"/>
  <c r="AA285" i="1"/>
  <c r="AC285" i="1" s="1"/>
  <c r="AA286" i="1"/>
  <c r="AC286" i="1" s="1"/>
  <c r="AA287" i="1"/>
  <c r="AC287" i="1" s="1"/>
  <c r="AA288" i="1"/>
  <c r="AC288" i="1" s="1"/>
  <c r="AA289" i="1"/>
  <c r="AC289" i="1" s="1"/>
  <c r="AA290" i="1"/>
  <c r="AC290" i="1" s="1"/>
  <c r="AA291" i="1"/>
  <c r="AC291" i="1" s="1"/>
  <c r="AA292" i="1"/>
  <c r="AC292" i="1" s="1"/>
  <c r="AA293" i="1"/>
  <c r="AC293" i="1" s="1"/>
  <c r="AA294" i="1"/>
  <c r="AC294" i="1" s="1"/>
  <c r="AA295" i="1"/>
  <c r="AC295" i="1" s="1"/>
  <c r="AA296" i="1"/>
  <c r="AC296" i="1" s="1"/>
  <c r="AA297" i="1"/>
  <c r="AC297" i="1" s="1"/>
  <c r="AA298" i="1"/>
  <c r="AC298" i="1" s="1"/>
  <c r="AA299" i="1"/>
  <c r="AC299" i="1" s="1"/>
  <c r="AA300" i="1"/>
  <c r="AC300" i="1" s="1"/>
  <c r="AA301" i="1"/>
  <c r="AC301" i="1" s="1"/>
  <c r="AA302" i="1"/>
  <c r="AC302" i="1" s="1"/>
  <c r="AA303" i="1"/>
  <c r="AC303" i="1" s="1"/>
  <c r="AA304" i="1"/>
  <c r="AC304" i="1" s="1"/>
  <c r="AA305" i="1"/>
  <c r="AC305" i="1" s="1"/>
  <c r="AA306" i="1"/>
  <c r="AC306" i="1" s="1"/>
  <c r="AA307" i="1"/>
  <c r="AC307" i="1" s="1"/>
  <c r="AA308" i="1"/>
  <c r="AC308" i="1" s="1"/>
  <c r="AA309" i="1"/>
  <c r="AC309" i="1" s="1"/>
  <c r="AA310" i="1"/>
  <c r="AC310" i="1" s="1"/>
  <c r="AA311" i="1"/>
  <c r="AC311" i="1" s="1"/>
  <c r="AA312" i="1"/>
  <c r="AC312" i="1" s="1"/>
  <c r="AA313" i="1"/>
  <c r="AC313" i="1" s="1"/>
  <c r="AA314" i="1"/>
  <c r="AC314" i="1" s="1"/>
  <c r="AA315" i="1"/>
  <c r="AC315" i="1" s="1"/>
  <c r="AA316" i="1"/>
  <c r="AC316" i="1" s="1"/>
  <c r="AA317" i="1"/>
  <c r="AC317" i="1" s="1"/>
  <c r="AA318" i="1"/>
  <c r="AC318" i="1" s="1"/>
  <c r="AA319" i="1"/>
  <c r="AC319" i="1" s="1"/>
  <c r="AA320" i="1"/>
  <c r="AC320" i="1" s="1"/>
  <c r="AA321" i="1"/>
  <c r="AC321" i="1" s="1"/>
  <c r="AA322" i="1"/>
  <c r="AC322" i="1" s="1"/>
  <c r="AA323" i="1"/>
  <c r="AC323" i="1" s="1"/>
  <c r="AA324" i="1"/>
  <c r="AC324" i="1" s="1"/>
  <c r="AA325" i="1"/>
  <c r="AC325" i="1" s="1"/>
  <c r="AA326" i="1"/>
  <c r="AC326" i="1" s="1"/>
  <c r="AA327" i="1"/>
  <c r="AC327" i="1" s="1"/>
  <c r="AA328" i="1"/>
  <c r="AC328" i="1" s="1"/>
  <c r="AA329" i="1"/>
  <c r="AC329" i="1" s="1"/>
  <c r="AA330" i="1"/>
  <c r="AC330" i="1" s="1"/>
  <c r="AA331" i="1"/>
  <c r="AC331" i="1" s="1"/>
  <c r="AA332" i="1"/>
  <c r="AC332" i="1" s="1"/>
  <c r="AA333" i="1"/>
  <c r="AC333" i="1" s="1"/>
  <c r="AA334" i="1"/>
  <c r="AC334" i="1" s="1"/>
  <c r="AA335" i="1"/>
  <c r="AC335" i="1" s="1"/>
  <c r="AA336" i="1"/>
  <c r="AC336" i="1" s="1"/>
  <c r="AA337" i="1"/>
  <c r="AC337" i="1" s="1"/>
  <c r="AA101" i="1"/>
  <c r="AC101" i="1" s="1"/>
  <c r="AA102" i="1"/>
  <c r="AC102" i="1" s="1"/>
  <c r="AA103" i="1"/>
  <c r="AC103" i="1" s="1"/>
  <c r="AA104" i="1"/>
  <c r="AC104" i="1" s="1"/>
  <c r="AA105" i="1"/>
  <c r="AC105" i="1" s="1"/>
  <c r="AA106" i="1"/>
  <c r="AC106" i="1" s="1"/>
  <c r="AA107" i="1"/>
  <c r="AC107" i="1" s="1"/>
  <c r="AA100" i="1"/>
  <c r="AC100" i="1" s="1"/>
  <c r="Z101" i="1"/>
  <c r="AB101" i="1" s="1"/>
  <c r="AD101" i="1" s="1"/>
  <c r="Z102" i="1"/>
  <c r="AB102" i="1" s="1"/>
  <c r="AD102" i="1" s="1"/>
  <c r="Z103" i="1"/>
  <c r="AB103" i="1" s="1"/>
  <c r="AD103" i="1" s="1"/>
  <c r="Z104" i="1"/>
  <c r="AB104" i="1" s="1"/>
  <c r="AD104" i="1" s="1"/>
  <c r="Z105" i="1"/>
  <c r="AB105" i="1" s="1"/>
  <c r="AD105" i="1" s="1"/>
  <c r="Z106" i="1"/>
  <c r="AB106" i="1" s="1"/>
  <c r="AD106" i="1" s="1"/>
  <c r="Z107" i="1"/>
  <c r="AB107" i="1" s="1"/>
  <c r="AD107" i="1" s="1"/>
  <c r="Z108" i="1"/>
  <c r="AB108" i="1" s="1"/>
  <c r="AD108" i="1" s="1"/>
  <c r="Z109" i="1"/>
  <c r="AB109" i="1" s="1"/>
  <c r="AD109" i="1" s="1"/>
  <c r="Z110" i="1"/>
  <c r="AB110" i="1" s="1"/>
  <c r="AD110" i="1" s="1"/>
  <c r="Z111" i="1"/>
  <c r="AB111" i="1" s="1"/>
  <c r="AD111" i="1" s="1"/>
  <c r="Z112" i="1"/>
  <c r="AB112" i="1" s="1"/>
  <c r="AD112" i="1" s="1"/>
  <c r="Z113" i="1"/>
  <c r="AB113" i="1" s="1"/>
  <c r="AD113" i="1" s="1"/>
  <c r="Z114" i="1"/>
  <c r="AB114" i="1" s="1"/>
  <c r="AD114" i="1" s="1"/>
  <c r="Z115" i="1"/>
  <c r="AB115" i="1" s="1"/>
  <c r="AD115" i="1" s="1"/>
  <c r="Z116" i="1"/>
  <c r="AB116" i="1" s="1"/>
  <c r="AD116" i="1" s="1"/>
  <c r="Z117" i="1"/>
  <c r="AB117" i="1" s="1"/>
  <c r="AD117" i="1" s="1"/>
  <c r="Z118" i="1"/>
  <c r="AB118" i="1" s="1"/>
  <c r="AD118" i="1" s="1"/>
  <c r="Z119" i="1"/>
  <c r="AB119" i="1" s="1"/>
  <c r="AD119" i="1" s="1"/>
  <c r="Z120" i="1"/>
  <c r="AB120" i="1" s="1"/>
  <c r="AD120" i="1" s="1"/>
  <c r="Z121" i="1"/>
  <c r="AB121" i="1" s="1"/>
  <c r="AD121" i="1" s="1"/>
  <c r="Z122" i="1"/>
  <c r="AB122" i="1" s="1"/>
  <c r="AD122" i="1" s="1"/>
  <c r="Z123" i="1"/>
  <c r="AB123" i="1" s="1"/>
  <c r="AD123" i="1" s="1"/>
  <c r="Z124" i="1"/>
  <c r="AB124" i="1" s="1"/>
  <c r="AD124" i="1" s="1"/>
  <c r="Z125" i="1"/>
  <c r="AB125" i="1" s="1"/>
  <c r="AD125" i="1" s="1"/>
  <c r="Z126" i="1"/>
  <c r="AB126" i="1" s="1"/>
  <c r="AD126" i="1" s="1"/>
  <c r="Z127" i="1"/>
  <c r="AB127" i="1" s="1"/>
  <c r="AD127" i="1" s="1"/>
  <c r="Z128" i="1"/>
  <c r="AB128" i="1" s="1"/>
  <c r="AD128" i="1" s="1"/>
  <c r="Z129" i="1"/>
  <c r="AB129" i="1" s="1"/>
  <c r="AD129" i="1" s="1"/>
  <c r="Z130" i="1"/>
  <c r="AB130" i="1" s="1"/>
  <c r="AD130" i="1" s="1"/>
  <c r="Z131" i="1"/>
  <c r="AB131" i="1" s="1"/>
  <c r="AD131" i="1" s="1"/>
  <c r="Z132" i="1"/>
  <c r="AB132" i="1" s="1"/>
  <c r="AD132" i="1" s="1"/>
  <c r="Z133" i="1"/>
  <c r="AB133" i="1" s="1"/>
  <c r="AD133" i="1" s="1"/>
  <c r="Z134" i="1"/>
  <c r="AB134" i="1" s="1"/>
  <c r="AD134" i="1" s="1"/>
  <c r="Z135" i="1"/>
  <c r="AB135" i="1" s="1"/>
  <c r="AD135" i="1" s="1"/>
  <c r="Z136" i="1"/>
  <c r="AB136" i="1" s="1"/>
  <c r="AD136" i="1" s="1"/>
  <c r="Z137" i="1"/>
  <c r="AB137" i="1" s="1"/>
  <c r="AD137" i="1" s="1"/>
  <c r="Z138" i="1"/>
  <c r="AB138" i="1" s="1"/>
  <c r="AD138" i="1" s="1"/>
  <c r="Z139" i="1"/>
  <c r="AB139" i="1" s="1"/>
  <c r="AD139" i="1" s="1"/>
  <c r="Z140" i="1"/>
  <c r="AB140" i="1" s="1"/>
  <c r="AD140" i="1" s="1"/>
  <c r="Z141" i="1"/>
  <c r="AB141" i="1" s="1"/>
  <c r="AD141" i="1" s="1"/>
  <c r="Z142" i="1"/>
  <c r="AB142" i="1" s="1"/>
  <c r="AD142" i="1" s="1"/>
  <c r="Z143" i="1"/>
  <c r="AB143" i="1" s="1"/>
  <c r="AD143" i="1" s="1"/>
  <c r="Z144" i="1"/>
  <c r="AB144" i="1" s="1"/>
  <c r="AD144" i="1" s="1"/>
  <c r="Z145" i="1"/>
  <c r="AB145" i="1" s="1"/>
  <c r="AD145" i="1" s="1"/>
  <c r="Z146" i="1"/>
  <c r="AB146" i="1" s="1"/>
  <c r="AD146" i="1" s="1"/>
  <c r="Z147" i="1"/>
  <c r="AB147" i="1" s="1"/>
  <c r="AD147" i="1" s="1"/>
  <c r="Z148" i="1"/>
  <c r="AB148" i="1" s="1"/>
  <c r="AD148" i="1" s="1"/>
  <c r="Z149" i="1"/>
  <c r="AB149" i="1" s="1"/>
  <c r="AD149" i="1" s="1"/>
  <c r="Z150" i="1"/>
  <c r="AB150" i="1" s="1"/>
  <c r="AD150" i="1" s="1"/>
  <c r="Z151" i="1"/>
  <c r="AB151" i="1" s="1"/>
  <c r="AD151" i="1" s="1"/>
  <c r="Z152" i="1"/>
  <c r="AB152" i="1" s="1"/>
  <c r="AD152" i="1" s="1"/>
  <c r="Z153" i="1"/>
  <c r="AB153" i="1" s="1"/>
  <c r="AD153" i="1" s="1"/>
  <c r="Z154" i="1"/>
  <c r="AB154" i="1" s="1"/>
  <c r="AD154" i="1" s="1"/>
  <c r="Z155" i="1"/>
  <c r="AB155" i="1" s="1"/>
  <c r="AD155" i="1" s="1"/>
  <c r="Z156" i="1"/>
  <c r="AB156" i="1" s="1"/>
  <c r="AD156" i="1" s="1"/>
  <c r="Z157" i="1"/>
  <c r="AB157" i="1" s="1"/>
  <c r="AD157" i="1" s="1"/>
  <c r="Z158" i="1"/>
  <c r="AB158" i="1" s="1"/>
  <c r="AD158" i="1" s="1"/>
  <c r="Z159" i="1"/>
  <c r="AB159" i="1" s="1"/>
  <c r="AD159" i="1" s="1"/>
  <c r="Z160" i="1"/>
  <c r="AB160" i="1" s="1"/>
  <c r="AD160" i="1" s="1"/>
  <c r="Z161" i="1"/>
  <c r="AB161" i="1" s="1"/>
  <c r="AD161" i="1" s="1"/>
  <c r="Z162" i="1"/>
  <c r="AB162" i="1" s="1"/>
  <c r="AD162" i="1" s="1"/>
  <c r="Z163" i="1"/>
  <c r="AB163" i="1" s="1"/>
  <c r="AD163" i="1" s="1"/>
  <c r="Z164" i="1"/>
  <c r="AB164" i="1" s="1"/>
  <c r="AD164" i="1" s="1"/>
  <c r="Z165" i="1"/>
  <c r="AB165" i="1" s="1"/>
  <c r="AD165" i="1" s="1"/>
  <c r="Z166" i="1"/>
  <c r="AB166" i="1" s="1"/>
  <c r="AD166" i="1" s="1"/>
  <c r="Z167" i="1"/>
  <c r="AB167" i="1" s="1"/>
  <c r="AD167" i="1" s="1"/>
  <c r="Z168" i="1"/>
  <c r="AB168" i="1" s="1"/>
  <c r="AD168" i="1" s="1"/>
  <c r="Z169" i="1"/>
  <c r="AB169" i="1" s="1"/>
  <c r="AD169" i="1" s="1"/>
  <c r="Z170" i="1"/>
  <c r="AB170" i="1" s="1"/>
  <c r="AD170" i="1" s="1"/>
  <c r="Z171" i="1"/>
  <c r="AB171" i="1" s="1"/>
  <c r="AD171" i="1" s="1"/>
  <c r="Z172" i="1"/>
  <c r="AB172" i="1" s="1"/>
  <c r="AD172" i="1" s="1"/>
  <c r="Z173" i="1"/>
  <c r="AB173" i="1" s="1"/>
  <c r="AD173" i="1" s="1"/>
  <c r="Z174" i="1"/>
  <c r="AB174" i="1" s="1"/>
  <c r="AD174" i="1" s="1"/>
  <c r="Z175" i="1"/>
  <c r="AB175" i="1" s="1"/>
  <c r="AD175" i="1" s="1"/>
  <c r="Z176" i="1"/>
  <c r="AB176" i="1" s="1"/>
  <c r="AD176" i="1" s="1"/>
  <c r="Z177" i="1"/>
  <c r="AB177" i="1" s="1"/>
  <c r="AD177" i="1" s="1"/>
  <c r="Z178" i="1"/>
  <c r="AB178" i="1" s="1"/>
  <c r="AD178" i="1" s="1"/>
  <c r="Z179" i="1"/>
  <c r="AB179" i="1" s="1"/>
  <c r="AD179" i="1" s="1"/>
  <c r="Z180" i="1"/>
  <c r="AB180" i="1" s="1"/>
  <c r="AD180" i="1" s="1"/>
  <c r="Z181" i="1"/>
  <c r="AB181" i="1" s="1"/>
  <c r="AD181" i="1" s="1"/>
  <c r="Z182" i="1"/>
  <c r="AB182" i="1" s="1"/>
  <c r="AD182" i="1" s="1"/>
  <c r="Z183" i="1"/>
  <c r="AB183" i="1" s="1"/>
  <c r="AD183" i="1" s="1"/>
  <c r="Z184" i="1"/>
  <c r="AB184" i="1" s="1"/>
  <c r="AD184" i="1" s="1"/>
  <c r="Z185" i="1"/>
  <c r="AB185" i="1" s="1"/>
  <c r="AD185" i="1" s="1"/>
  <c r="Z186" i="1"/>
  <c r="AB186" i="1" s="1"/>
  <c r="AD186" i="1" s="1"/>
  <c r="Z187" i="1"/>
  <c r="AB187" i="1" s="1"/>
  <c r="AD187" i="1" s="1"/>
  <c r="Z188" i="1"/>
  <c r="AB188" i="1" s="1"/>
  <c r="AD188" i="1" s="1"/>
  <c r="Z189" i="1"/>
  <c r="AB189" i="1" s="1"/>
  <c r="AD189" i="1" s="1"/>
  <c r="Z190" i="1"/>
  <c r="AB190" i="1" s="1"/>
  <c r="AD190" i="1" s="1"/>
  <c r="Z191" i="1"/>
  <c r="AB191" i="1" s="1"/>
  <c r="AD191" i="1" s="1"/>
  <c r="Z192" i="1"/>
  <c r="AB192" i="1" s="1"/>
  <c r="AD192" i="1" s="1"/>
  <c r="Z193" i="1"/>
  <c r="AB193" i="1" s="1"/>
  <c r="AD193" i="1" s="1"/>
  <c r="Z194" i="1"/>
  <c r="AB194" i="1" s="1"/>
  <c r="AD194" i="1" s="1"/>
  <c r="Z195" i="1"/>
  <c r="AB195" i="1" s="1"/>
  <c r="AD195" i="1" s="1"/>
  <c r="Z196" i="1"/>
  <c r="AB196" i="1" s="1"/>
  <c r="AD196" i="1" s="1"/>
  <c r="Z197" i="1"/>
  <c r="AB197" i="1" s="1"/>
  <c r="AD197" i="1" s="1"/>
  <c r="Z198" i="1"/>
  <c r="AB198" i="1" s="1"/>
  <c r="AD198" i="1" s="1"/>
  <c r="Z199" i="1"/>
  <c r="AB199" i="1" s="1"/>
  <c r="AD199" i="1" s="1"/>
  <c r="Z200" i="1"/>
  <c r="AB200" i="1" s="1"/>
  <c r="AD200" i="1" s="1"/>
  <c r="Z201" i="1"/>
  <c r="AB201" i="1" s="1"/>
  <c r="AD201" i="1" s="1"/>
  <c r="Z202" i="1"/>
  <c r="AB202" i="1" s="1"/>
  <c r="AD202" i="1" s="1"/>
  <c r="Z203" i="1"/>
  <c r="AB203" i="1" s="1"/>
  <c r="AD203" i="1" s="1"/>
  <c r="Z204" i="1"/>
  <c r="AB204" i="1" s="1"/>
  <c r="AD204" i="1" s="1"/>
  <c r="Z205" i="1"/>
  <c r="AB205" i="1" s="1"/>
  <c r="AD205" i="1" s="1"/>
  <c r="Z206" i="1"/>
  <c r="AB206" i="1" s="1"/>
  <c r="AD206" i="1" s="1"/>
  <c r="Z207" i="1"/>
  <c r="AB207" i="1" s="1"/>
  <c r="AD207" i="1" s="1"/>
  <c r="Z208" i="1"/>
  <c r="AB208" i="1" s="1"/>
  <c r="AD208" i="1" s="1"/>
  <c r="Z209" i="1"/>
  <c r="AB209" i="1" s="1"/>
  <c r="AD209" i="1" s="1"/>
  <c r="Z210" i="1"/>
  <c r="AB210" i="1" s="1"/>
  <c r="AD210" i="1" s="1"/>
  <c r="Z211" i="1"/>
  <c r="AB211" i="1" s="1"/>
  <c r="AD211" i="1" s="1"/>
  <c r="Z212" i="1"/>
  <c r="AB212" i="1" s="1"/>
  <c r="AD212" i="1" s="1"/>
  <c r="Z213" i="1"/>
  <c r="AB213" i="1" s="1"/>
  <c r="AD213" i="1" s="1"/>
  <c r="Z214" i="1"/>
  <c r="AB214" i="1" s="1"/>
  <c r="AD214" i="1" s="1"/>
  <c r="Z215" i="1"/>
  <c r="AB215" i="1" s="1"/>
  <c r="AD215" i="1" s="1"/>
  <c r="Z216" i="1"/>
  <c r="AB216" i="1" s="1"/>
  <c r="AD216" i="1" s="1"/>
  <c r="Z217" i="1"/>
  <c r="AB217" i="1" s="1"/>
  <c r="AD217" i="1" s="1"/>
  <c r="Z218" i="1"/>
  <c r="AB218" i="1" s="1"/>
  <c r="AD218" i="1" s="1"/>
  <c r="Z219" i="1"/>
  <c r="AB219" i="1" s="1"/>
  <c r="AD219" i="1" s="1"/>
  <c r="Z220" i="1"/>
  <c r="AB220" i="1" s="1"/>
  <c r="AD220" i="1" s="1"/>
  <c r="Z221" i="1"/>
  <c r="AB221" i="1" s="1"/>
  <c r="AD221" i="1" s="1"/>
  <c r="Z222" i="1"/>
  <c r="AB222" i="1" s="1"/>
  <c r="AD222" i="1" s="1"/>
  <c r="Z223" i="1"/>
  <c r="AB223" i="1" s="1"/>
  <c r="AD223" i="1" s="1"/>
  <c r="Z224" i="1"/>
  <c r="AB224" i="1" s="1"/>
  <c r="AD224" i="1" s="1"/>
  <c r="Z225" i="1"/>
  <c r="AB225" i="1" s="1"/>
  <c r="AD225" i="1" s="1"/>
  <c r="Z226" i="1"/>
  <c r="AB226" i="1" s="1"/>
  <c r="AD226" i="1" s="1"/>
  <c r="Z227" i="1"/>
  <c r="AB227" i="1" s="1"/>
  <c r="AD227" i="1" s="1"/>
  <c r="Z228" i="1"/>
  <c r="AB228" i="1" s="1"/>
  <c r="AD228" i="1" s="1"/>
  <c r="Z229" i="1"/>
  <c r="AB229" i="1" s="1"/>
  <c r="AD229" i="1" s="1"/>
  <c r="Z230" i="1"/>
  <c r="AB230" i="1" s="1"/>
  <c r="AD230" i="1" s="1"/>
  <c r="Z231" i="1"/>
  <c r="AB231" i="1" s="1"/>
  <c r="AD231" i="1" s="1"/>
  <c r="Z232" i="1"/>
  <c r="AB232" i="1" s="1"/>
  <c r="AD232" i="1" s="1"/>
  <c r="Z233" i="1"/>
  <c r="AB233" i="1" s="1"/>
  <c r="AD233" i="1" s="1"/>
  <c r="Z234" i="1"/>
  <c r="AB234" i="1" s="1"/>
  <c r="AD234" i="1" s="1"/>
  <c r="Z235" i="1"/>
  <c r="AB235" i="1" s="1"/>
  <c r="AD235" i="1" s="1"/>
  <c r="Z236" i="1"/>
  <c r="AB236" i="1" s="1"/>
  <c r="AD236" i="1" s="1"/>
  <c r="Z237" i="1"/>
  <c r="AB237" i="1" s="1"/>
  <c r="AD237" i="1" s="1"/>
  <c r="Z238" i="1"/>
  <c r="AB238" i="1" s="1"/>
  <c r="AD238" i="1" s="1"/>
  <c r="Z239" i="1"/>
  <c r="AB239" i="1" s="1"/>
  <c r="AD239" i="1" s="1"/>
  <c r="Z240" i="1"/>
  <c r="AB240" i="1" s="1"/>
  <c r="AD240" i="1" s="1"/>
  <c r="Z241" i="1"/>
  <c r="AB241" i="1" s="1"/>
  <c r="AD241" i="1" s="1"/>
  <c r="Z242" i="1"/>
  <c r="AB242" i="1" s="1"/>
  <c r="AD242" i="1" s="1"/>
  <c r="Z243" i="1"/>
  <c r="AB243" i="1" s="1"/>
  <c r="AD243" i="1" s="1"/>
  <c r="Z244" i="1"/>
  <c r="AB244" i="1" s="1"/>
  <c r="AD244" i="1" s="1"/>
  <c r="Z245" i="1"/>
  <c r="AB245" i="1" s="1"/>
  <c r="AD245" i="1" s="1"/>
  <c r="Z246" i="1"/>
  <c r="AB246" i="1" s="1"/>
  <c r="AD246" i="1" s="1"/>
  <c r="Z247" i="1"/>
  <c r="AB247" i="1" s="1"/>
  <c r="AD247" i="1" s="1"/>
  <c r="Z248" i="1"/>
  <c r="AB248" i="1" s="1"/>
  <c r="AD248" i="1" s="1"/>
  <c r="Z249" i="1"/>
  <c r="AB249" i="1" s="1"/>
  <c r="AD249" i="1" s="1"/>
  <c r="Z250" i="1"/>
  <c r="AB250" i="1" s="1"/>
  <c r="AD250" i="1" s="1"/>
  <c r="Z251" i="1"/>
  <c r="AB251" i="1" s="1"/>
  <c r="AD251" i="1" s="1"/>
  <c r="Z252" i="1"/>
  <c r="AB252" i="1" s="1"/>
  <c r="AD252" i="1" s="1"/>
  <c r="Z253" i="1"/>
  <c r="AB253" i="1" s="1"/>
  <c r="AD253" i="1" s="1"/>
  <c r="Z254" i="1"/>
  <c r="AB254" i="1" s="1"/>
  <c r="AD254" i="1" s="1"/>
  <c r="Z255" i="1"/>
  <c r="AB255" i="1" s="1"/>
  <c r="AD255" i="1" s="1"/>
  <c r="Z256" i="1"/>
  <c r="AB256" i="1" s="1"/>
  <c r="AD256" i="1" s="1"/>
  <c r="Z257" i="1"/>
  <c r="AB257" i="1" s="1"/>
  <c r="AD257" i="1" s="1"/>
  <c r="Z258" i="1"/>
  <c r="AB258" i="1" s="1"/>
  <c r="AD258" i="1" s="1"/>
  <c r="Z259" i="1"/>
  <c r="AB259" i="1" s="1"/>
  <c r="AD259" i="1" s="1"/>
  <c r="Z260" i="1"/>
  <c r="AB260" i="1" s="1"/>
  <c r="AD260" i="1" s="1"/>
  <c r="Z261" i="1"/>
  <c r="AB261" i="1" s="1"/>
  <c r="AD261" i="1" s="1"/>
  <c r="Z262" i="1"/>
  <c r="AB262" i="1" s="1"/>
  <c r="AD262" i="1" s="1"/>
  <c r="Z263" i="1"/>
  <c r="AB263" i="1" s="1"/>
  <c r="AD263" i="1" s="1"/>
  <c r="Z264" i="1"/>
  <c r="AB264" i="1" s="1"/>
  <c r="AD264" i="1" s="1"/>
  <c r="Z265" i="1"/>
  <c r="AB265" i="1" s="1"/>
  <c r="AD265" i="1" s="1"/>
  <c r="Z266" i="1"/>
  <c r="AB266" i="1" s="1"/>
  <c r="AD266" i="1" s="1"/>
  <c r="Z267" i="1"/>
  <c r="AB267" i="1" s="1"/>
  <c r="AD267" i="1" s="1"/>
  <c r="Z268" i="1"/>
  <c r="AB268" i="1" s="1"/>
  <c r="AD268" i="1" s="1"/>
  <c r="Z269" i="1"/>
  <c r="AB269" i="1" s="1"/>
  <c r="AD269" i="1" s="1"/>
  <c r="Z270" i="1"/>
  <c r="AB270" i="1" s="1"/>
  <c r="AD270" i="1" s="1"/>
  <c r="Z271" i="1"/>
  <c r="AB271" i="1" s="1"/>
  <c r="AD271" i="1" s="1"/>
  <c r="Z272" i="1"/>
  <c r="AB272" i="1" s="1"/>
  <c r="AD272" i="1" s="1"/>
  <c r="Z273" i="1"/>
  <c r="AB273" i="1" s="1"/>
  <c r="AD273" i="1" s="1"/>
  <c r="Z274" i="1"/>
  <c r="AB274" i="1" s="1"/>
  <c r="AD274" i="1" s="1"/>
  <c r="Z275" i="1"/>
  <c r="AB275" i="1" s="1"/>
  <c r="AD275" i="1" s="1"/>
  <c r="Z276" i="1"/>
  <c r="AB276" i="1" s="1"/>
  <c r="AD276" i="1" s="1"/>
  <c r="Z277" i="1"/>
  <c r="AB277" i="1" s="1"/>
  <c r="AD277" i="1" s="1"/>
  <c r="Z278" i="1"/>
  <c r="AB278" i="1" s="1"/>
  <c r="AD278" i="1" s="1"/>
  <c r="Z279" i="1"/>
  <c r="AB279" i="1" s="1"/>
  <c r="AD279" i="1" s="1"/>
  <c r="Z280" i="1"/>
  <c r="AB280" i="1" s="1"/>
  <c r="AD280" i="1" s="1"/>
  <c r="Z281" i="1"/>
  <c r="AB281" i="1" s="1"/>
  <c r="AD281" i="1" s="1"/>
  <c r="Z282" i="1"/>
  <c r="AB282" i="1" s="1"/>
  <c r="AD282" i="1" s="1"/>
  <c r="Z283" i="1"/>
  <c r="AB283" i="1" s="1"/>
  <c r="AD283" i="1" s="1"/>
  <c r="Z284" i="1"/>
  <c r="AB284" i="1" s="1"/>
  <c r="AD284" i="1" s="1"/>
  <c r="Z285" i="1"/>
  <c r="AB285" i="1" s="1"/>
  <c r="AD285" i="1" s="1"/>
  <c r="Z286" i="1"/>
  <c r="AB286" i="1" s="1"/>
  <c r="AD286" i="1" s="1"/>
  <c r="Z287" i="1"/>
  <c r="AB287" i="1" s="1"/>
  <c r="AD287" i="1" s="1"/>
  <c r="Z288" i="1"/>
  <c r="AB288" i="1" s="1"/>
  <c r="AD288" i="1" s="1"/>
  <c r="Z289" i="1"/>
  <c r="AB289" i="1" s="1"/>
  <c r="AD289" i="1" s="1"/>
  <c r="Z290" i="1"/>
  <c r="AB290" i="1" s="1"/>
  <c r="AD290" i="1" s="1"/>
  <c r="Z291" i="1"/>
  <c r="AB291" i="1" s="1"/>
  <c r="AD291" i="1" s="1"/>
  <c r="Z292" i="1"/>
  <c r="AB292" i="1" s="1"/>
  <c r="AD292" i="1" s="1"/>
  <c r="Z293" i="1"/>
  <c r="AB293" i="1" s="1"/>
  <c r="AD293" i="1" s="1"/>
  <c r="Z294" i="1"/>
  <c r="AB294" i="1" s="1"/>
  <c r="AD294" i="1" s="1"/>
  <c r="Z295" i="1"/>
  <c r="AB295" i="1" s="1"/>
  <c r="AD295" i="1" s="1"/>
  <c r="Z296" i="1"/>
  <c r="AB296" i="1" s="1"/>
  <c r="AD296" i="1" s="1"/>
  <c r="Z297" i="1"/>
  <c r="AB297" i="1" s="1"/>
  <c r="AD297" i="1" s="1"/>
  <c r="Z298" i="1"/>
  <c r="AB298" i="1" s="1"/>
  <c r="AD298" i="1" s="1"/>
  <c r="Z299" i="1"/>
  <c r="AB299" i="1" s="1"/>
  <c r="AD299" i="1" s="1"/>
  <c r="Z300" i="1"/>
  <c r="AB300" i="1" s="1"/>
  <c r="AD300" i="1" s="1"/>
  <c r="Z301" i="1"/>
  <c r="AB301" i="1" s="1"/>
  <c r="AD301" i="1" s="1"/>
  <c r="Z302" i="1"/>
  <c r="AB302" i="1" s="1"/>
  <c r="AD302" i="1" s="1"/>
  <c r="Z303" i="1"/>
  <c r="AB303" i="1" s="1"/>
  <c r="AD303" i="1" s="1"/>
  <c r="Z304" i="1"/>
  <c r="AB304" i="1" s="1"/>
  <c r="AD304" i="1" s="1"/>
  <c r="Z305" i="1"/>
  <c r="AB305" i="1" s="1"/>
  <c r="AD305" i="1" s="1"/>
  <c r="Z306" i="1"/>
  <c r="AB306" i="1" s="1"/>
  <c r="AD306" i="1" s="1"/>
  <c r="Z307" i="1"/>
  <c r="AB307" i="1" s="1"/>
  <c r="AD307" i="1" s="1"/>
  <c r="Z308" i="1"/>
  <c r="AB308" i="1" s="1"/>
  <c r="AD308" i="1" s="1"/>
  <c r="Z309" i="1"/>
  <c r="AB309" i="1" s="1"/>
  <c r="AD309" i="1" s="1"/>
  <c r="Z310" i="1"/>
  <c r="AB310" i="1" s="1"/>
  <c r="AD310" i="1" s="1"/>
  <c r="Z311" i="1"/>
  <c r="AB311" i="1" s="1"/>
  <c r="AD311" i="1" s="1"/>
  <c r="Z312" i="1"/>
  <c r="AB312" i="1" s="1"/>
  <c r="AD312" i="1" s="1"/>
  <c r="Z313" i="1"/>
  <c r="AB313" i="1" s="1"/>
  <c r="AD313" i="1" s="1"/>
  <c r="Z314" i="1"/>
  <c r="AB314" i="1" s="1"/>
  <c r="AD314" i="1" s="1"/>
  <c r="Z315" i="1"/>
  <c r="AB315" i="1" s="1"/>
  <c r="AD315" i="1" s="1"/>
  <c r="Z316" i="1"/>
  <c r="AB316" i="1" s="1"/>
  <c r="AD316" i="1" s="1"/>
  <c r="Z317" i="1"/>
  <c r="AB317" i="1" s="1"/>
  <c r="AD317" i="1" s="1"/>
  <c r="Z318" i="1"/>
  <c r="AB318" i="1" s="1"/>
  <c r="AD318" i="1" s="1"/>
  <c r="Z319" i="1"/>
  <c r="AB319" i="1" s="1"/>
  <c r="AD319" i="1" s="1"/>
  <c r="Z320" i="1"/>
  <c r="AB320" i="1" s="1"/>
  <c r="AD320" i="1" s="1"/>
  <c r="Z321" i="1"/>
  <c r="AB321" i="1" s="1"/>
  <c r="AD321" i="1" s="1"/>
  <c r="Z322" i="1"/>
  <c r="AB322" i="1" s="1"/>
  <c r="AD322" i="1" s="1"/>
  <c r="Z323" i="1"/>
  <c r="AB323" i="1" s="1"/>
  <c r="AD323" i="1" s="1"/>
  <c r="Z324" i="1"/>
  <c r="AB324" i="1" s="1"/>
  <c r="AD324" i="1" s="1"/>
  <c r="Z325" i="1"/>
  <c r="AB325" i="1" s="1"/>
  <c r="AD325" i="1" s="1"/>
  <c r="Z326" i="1"/>
  <c r="AB326" i="1" s="1"/>
  <c r="AD326" i="1" s="1"/>
  <c r="Z327" i="1"/>
  <c r="AB327" i="1" s="1"/>
  <c r="AD327" i="1" s="1"/>
  <c r="Z328" i="1"/>
  <c r="AB328" i="1" s="1"/>
  <c r="AD328" i="1" s="1"/>
  <c r="Z329" i="1"/>
  <c r="AB329" i="1" s="1"/>
  <c r="AD329" i="1" s="1"/>
  <c r="Z330" i="1"/>
  <c r="AB330" i="1" s="1"/>
  <c r="AD330" i="1" s="1"/>
  <c r="Z331" i="1"/>
  <c r="AB331" i="1" s="1"/>
  <c r="AD331" i="1" s="1"/>
  <c r="Z332" i="1"/>
  <c r="AB332" i="1" s="1"/>
  <c r="AD332" i="1" s="1"/>
  <c r="Z333" i="1"/>
  <c r="AB333" i="1" s="1"/>
  <c r="AD333" i="1" s="1"/>
  <c r="Z334" i="1"/>
  <c r="AB334" i="1" s="1"/>
  <c r="AD334" i="1" s="1"/>
  <c r="Z335" i="1"/>
  <c r="AB335" i="1" s="1"/>
  <c r="AD335" i="1" s="1"/>
  <c r="Z336" i="1"/>
  <c r="AB336" i="1" s="1"/>
  <c r="AD336" i="1" s="1"/>
  <c r="Z337" i="1"/>
  <c r="AB337" i="1" s="1"/>
  <c r="AD337" i="1" s="1"/>
  <c r="Z100" i="1"/>
  <c r="AB100" i="1" s="1"/>
  <c r="AD100" i="1" s="1"/>
  <c r="Z520" i="1"/>
  <c r="AJ2400" i="1" l="1"/>
  <c r="AI2393" i="1"/>
  <c r="AJ2393" i="1"/>
  <c r="AK2393" i="1"/>
  <c r="AL2393" i="1"/>
  <c r="AM2393" i="1"/>
  <c r="AN2393" i="1"/>
  <c r="AO2393" i="1"/>
  <c r="AI2394" i="1"/>
  <c r="AJ2394" i="1"/>
  <c r="AK2394" i="1"/>
  <c r="AL2394" i="1"/>
  <c r="AM2394" i="1"/>
  <c r="AN2394" i="1"/>
  <c r="AO2394" i="1"/>
  <c r="AI2395" i="1"/>
  <c r="AJ2395" i="1"/>
  <c r="AK2395" i="1"/>
  <c r="AL2395" i="1"/>
  <c r="AM2395" i="1"/>
  <c r="AN2395" i="1"/>
  <c r="AO2395" i="1"/>
  <c r="AI2396" i="1"/>
  <c r="AJ2396" i="1"/>
  <c r="AK2396" i="1"/>
  <c r="AL2396" i="1"/>
  <c r="AM2396" i="1"/>
  <c r="AN2396" i="1"/>
  <c r="AO2396" i="1"/>
  <c r="AI2397" i="1"/>
  <c r="AJ2397" i="1"/>
  <c r="AK2397" i="1"/>
  <c r="AL2397" i="1"/>
  <c r="AM2397" i="1"/>
  <c r="AN2397" i="1"/>
  <c r="AO2397" i="1"/>
  <c r="AI2398" i="1"/>
  <c r="AJ2398" i="1"/>
  <c r="AK2398" i="1"/>
  <c r="AL2398" i="1"/>
  <c r="AM2398" i="1"/>
  <c r="AN2398" i="1"/>
  <c r="AO2398" i="1"/>
  <c r="AI2399" i="1"/>
  <c r="AJ2399" i="1"/>
  <c r="AK2399" i="1"/>
  <c r="AL2399" i="1"/>
  <c r="AM2399" i="1"/>
  <c r="AN2399" i="1"/>
  <c r="AO2399" i="1"/>
  <c r="AI2400" i="1"/>
  <c r="AK2400" i="1"/>
  <c r="AL2400" i="1"/>
  <c r="AM2400" i="1"/>
  <c r="AN2400" i="1"/>
  <c r="AO2400" i="1"/>
  <c r="AI2401" i="1"/>
  <c r="AJ2401" i="1"/>
  <c r="AK2401" i="1"/>
  <c r="AL2401" i="1"/>
  <c r="AM2401" i="1"/>
  <c r="AN2401" i="1"/>
  <c r="AO2401" i="1"/>
  <c r="AI2402" i="1"/>
  <c r="AJ2402" i="1"/>
  <c r="AK2402" i="1"/>
  <c r="AL2402" i="1"/>
  <c r="AM2402" i="1"/>
  <c r="AN2402" i="1"/>
  <c r="AO2402" i="1"/>
  <c r="AI2403" i="1"/>
  <c r="AJ2403" i="1"/>
  <c r="AK2403" i="1"/>
  <c r="AL2403" i="1"/>
  <c r="AM2403" i="1"/>
  <c r="AN2403" i="1"/>
  <c r="AO2403" i="1"/>
  <c r="AI2405" i="1"/>
  <c r="AJ2405" i="1"/>
  <c r="AK2405" i="1"/>
  <c r="AL2405" i="1"/>
  <c r="AM2405" i="1"/>
  <c r="AN2405" i="1"/>
  <c r="AO2405" i="1"/>
  <c r="AI2404" i="1"/>
  <c r="AJ2404" i="1"/>
  <c r="AK2404" i="1"/>
  <c r="AL2404" i="1"/>
  <c r="AM2404" i="1"/>
  <c r="AN2404" i="1"/>
  <c r="AO2404" i="1"/>
  <c r="AI2408" i="1"/>
  <c r="AJ2408" i="1"/>
  <c r="AK2408" i="1"/>
  <c r="AL2408" i="1"/>
  <c r="AM2408" i="1"/>
  <c r="AN2408" i="1"/>
  <c r="AO2408" i="1"/>
  <c r="AI2409" i="1"/>
  <c r="AJ2409" i="1"/>
  <c r="AK2409" i="1"/>
  <c r="AL2409" i="1"/>
  <c r="AM2409" i="1"/>
  <c r="AN2409" i="1"/>
  <c r="AO2409" i="1"/>
  <c r="AI2406" i="1"/>
  <c r="AJ2406" i="1"/>
  <c r="AK2406" i="1"/>
  <c r="AL2406" i="1"/>
  <c r="AM2406" i="1"/>
  <c r="AN2406" i="1"/>
  <c r="AO2406" i="1"/>
  <c r="AI2407" i="1"/>
  <c r="AJ2407" i="1"/>
  <c r="AK2407" i="1"/>
  <c r="AL2407" i="1"/>
  <c r="AM2407" i="1"/>
  <c r="AN2407" i="1"/>
  <c r="AO2407" i="1"/>
  <c r="AI2410" i="1"/>
  <c r="AJ2410" i="1"/>
  <c r="AK2410" i="1"/>
  <c r="AL2410" i="1"/>
  <c r="AM2410" i="1"/>
  <c r="AN2410" i="1"/>
  <c r="AO2410" i="1"/>
  <c r="AI2411" i="1"/>
  <c r="AJ2411" i="1"/>
  <c r="AK2411" i="1"/>
  <c r="AL2411" i="1"/>
  <c r="AM2411" i="1"/>
  <c r="AN2411" i="1"/>
  <c r="AO2411" i="1"/>
  <c r="AI2412" i="1"/>
  <c r="AJ2412" i="1"/>
  <c r="AK2412" i="1"/>
  <c r="AL2412" i="1"/>
  <c r="AM2412" i="1"/>
  <c r="AN2412" i="1"/>
  <c r="AO2412" i="1"/>
  <c r="AI2413" i="1"/>
  <c r="AJ2413" i="1"/>
  <c r="AK2413" i="1"/>
  <c r="AL2413" i="1"/>
  <c r="AM2413" i="1"/>
  <c r="AN2413" i="1"/>
  <c r="AO2413" i="1"/>
  <c r="AI2414" i="1"/>
  <c r="AJ2414" i="1"/>
  <c r="AK2414" i="1"/>
  <c r="AL2414" i="1"/>
  <c r="AM2414" i="1"/>
  <c r="AN2414" i="1"/>
  <c r="AO2414" i="1"/>
  <c r="AI2415" i="1"/>
  <c r="AJ2415" i="1"/>
  <c r="AK2415" i="1"/>
  <c r="AL2415" i="1"/>
  <c r="AM2415" i="1"/>
  <c r="AN2415" i="1"/>
  <c r="AO2415" i="1"/>
  <c r="AI2416" i="1"/>
  <c r="AJ2416" i="1"/>
  <c r="AK2416" i="1"/>
  <c r="AL2416" i="1"/>
  <c r="AM2416" i="1"/>
  <c r="AN2416" i="1"/>
  <c r="AO2416" i="1"/>
  <c r="AI2417" i="1"/>
  <c r="AJ2417" i="1"/>
  <c r="AK2417" i="1"/>
  <c r="AL2417" i="1"/>
  <c r="AM2417" i="1"/>
  <c r="AN2417" i="1"/>
  <c r="AO2417" i="1"/>
  <c r="AI2418" i="1"/>
  <c r="AJ2418" i="1"/>
  <c r="AK2418" i="1"/>
  <c r="AL2418" i="1"/>
  <c r="AM2418" i="1"/>
  <c r="AN2418" i="1"/>
  <c r="AO2418" i="1"/>
  <c r="AI2419" i="1"/>
  <c r="AJ2419" i="1"/>
  <c r="AK2419" i="1"/>
  <c r="AL2419" i="1"/>
  <c r="AM2419" i="1"/>
  <c r="AN2419" i="1"/>
  <c r="AO2419" i="1"/>
  <c r="AI2420" i="1"/>
  <c r="AJ2420" i="1"/>
  <c r="AK2420" i="1"/>
  <c r="AL2420" i="1"/>
  <c r="AM2420" i="1"/>
  <c r="AN2420" i="1"/>
  <c r="AO2420" i="1"/>
  <c r="AI2421" i="1"/>
  <c r="AJ2421" i="1"/>
  <c r="AK2421" i="1"/>
  <c r="AL2421" i="1"/>
  <c r="AM2421" i="1"/>
  <c r="AN2421" i="1"/>
  <c r="AO2421" i="1"/>
  <c r="AI2422" i="1"/>
  <c r="AJ2422" i="1"/>
  <c r="AK2422" i="1"/>
  <c r="AL2422" i="1"/>
  <c r="AM2422" i="1"/>
  <c r="AN2422" i="1"/>
  <c r="AO2422" i="1"/>
  <c r="AI2423" i="1"/>
  <c r="AJ2423" i="1"/>
  <c r="AK2423" i="1"/>
  <c r="AL2423" i="1"/>
  <c r="AM2423" i="1"/>
  <c r="AN2423" i="1"/>
  <c r="AO2423" i="1"/>
  <c r="AI2424" i="1"/>
  <c r="AJ2424" i="1"/>
  <c r="AK2424" i="1"/>
  <c r="AL2424" i="1"/>
  <c r="AM2424" i="1"/>
  <c r="AN2424" i="1"/>
  <c r="AO2424" i="1"/>
  <c r="AI2425" i="1"/>
  <c r="AJ2425" i="1"/>
  <c r="AK2425" i="1"/>
  <c r="AL2425" i="1"/>
  <c r="AM2425" i="1"/>
  <c r="AN2425" i="1"/>
  <c r="AO2425" i="1"/>
  <c r="AI2426" i="1"/>
  <c r="AJ2426" i="1"/>
  <c r="AK2426" i="1"/>
  <c r="AL2426" i="1"/>
  <c r="AM2426" i="1"/>
  <c r="AN2426" i="1"/>
  <c r="AO2426" i="1"/>
  <c r="AI2427" i="1"/>
  <c r="AJ2427" i="1"/>
  <c r="AK2427" i="1"/>
  <c r="AL2427" i="1"/>
  <c r="AM2427" i="1"/>
  <c r="AN2427" i="1"/>
  <c r="AO2427" i="1"/>
  <c r="AI2428" i="1"/>
  <c r="AJ2428" i="1"/>
  <c r="AK2428" i="1"/>
  <c r="AL2428" i="1"/>
  <c r="AM2428" i="1"/>
  <c r="AN2428" i="1"/>
  <c r="AO2428" i="1"/>
  <c r="AI2429" i="1"/>
  <c r="AJ2429" i="1"/>
  <c r="AK2429" i="1"/>
  <c r="AL2429" i="1"/>
  <c r="AM2429" i="1"/>
  <c r="AN2429" i="1"/>
  <c r="AO2429" i="1"/>
  <c r="AI2430" i="1"/>
  <c r="AJ2430" i="1"/>
  <c r="AK2430" i="1"/>
  <c r="AL2430" i="1"/>
  <c r="AM2430" i="1"/>
  <c r="AN2430" i="1"/>
  <c r="AO2430" i="1"/>
  <c r="AI2431" i="1"/>
  <c r="AJ2431" i="1"/>
  <c r="AK2431" i="1"/>
  <c r="AL2431" i="1"/>
  <c r="AM2431" i="1"/>
  <c r="AN2431" i="1"/>
  <c r="AO2431" i="1"/>
  <c r="AI2432" i="1"/>
  <c r="AJ2432" i="1"/>
  <c r="AK2432" i="1"/>
  <c r="AL2432" i="1"/>
  <c r="AM2432" i="1"/>
  <c r="AN2432" i="1"/>
  <c r="AO2432" i="1"/>
  <c r="AI2433" i="1"/>
  <c r="AJ2433" i="1"/>
  <c r="AK2433" i="1"/>
  <c r="AL2433" i="1"/>
  <c r="AM2433" i="1"/>
  <c r="AN2433" i="1"/>
  <c r="AO2433" i="1"/>
  <c r="AI2434" i="1"/>
  <c r="AJ2434" i="1"/>
  <c r="AK2434" i="1"/>
  <c r="AL2434" i="1"/>
  <c r="AM2434" i="1"/>
  <c r="AN2434" i="1"/>
  <c r="AO2434" i="1"/>
  <c r="AI2435" i="1"/>
  <c r="AJ2435" i="1"/>
  <c r="AK2435" i="1"/>
  <c r="AL2435" i="1"/>
  <c r="AM2435" i="1"/>
  <c r="AN2435" i="1"/>
  <c r="AO2435" i="1"/>
  <c r="AI2436" i="1"/>
  <c r="AJ2436" i="1"/>
  <c r="AK2436" i="1"/>
  <c r="AL2436" i="1"/>
  <c r="AM2436" i="1"/>
  <c r="AN2436" i="1"/>
  <c r="AO2436" i="1"/>
  <c r="AI2437" i="1"/>
  <c r="AJ2437" i="1"/>
  <c r="AK2437" i="1"/>
  <c r="AL2437" i="1"/>
  <c r="AM2437" i="1"/>
  <c r="AN2437" i="1"/>
  <c r="AO2437" i="1"/>
  <c r="AI2438" i="1"/>
  <c r="AJ2438" i="1"/>
  <c r="AK2438" i="1"/>
  <c r="AL2438" i="1"/>
  <c r="AM2438" i="1"/>
  <c r="AN2438" i="1"/>
  <c r="AO2438" i="1"/>
  <c r="AA2393" i="1"/>
  <c r="AC2393" i="1" s="1"/>
  <c r="AB2393" i="1"/>
  <c r="AD2393" i="1" s="1"/>
  <c r="AA2394" i="1"/>
  <c r="AC2394" i="1" s="1"/>
  <c r="AB2394" i="1"/>
  <c r="AD2394" i="1" s="1"/>
  <c r="AA2395" i="1"/>
  <c r="AC2395" i="1" s="1"/>
  <c r="AB2395" i="1"/>
  <c r="AD2395" i="1" s="1"/>
  <c r="AA2396" i="1"/>
  <c r="AC2396" i="1" s="1"/>
  <c r="AB2396" i="1"/>
  <c r="AD2396" i="1" s="1"/>
  <c r="AA2397" i="1"/>
  <c r="AC2397" i="1" s="1"/>
  <c r="AB2397" i="1"/>
  <c r="AD2397" i="1" s="1"/>
  <c r="AA2398" i="1"/>
  <c r="AC2398" i="1" s="1"/>
  <c r="AB2398" i="1"/>
  <c r="AD2398" i="1" s="1"/>
  <c r="AA2399" i="1"/>
  <c r="AC2399" i="1" s="1"/>
  <c r="AB2399" i="1"/>
  <c r="AD2399" i="1" s="1"/>
  <c r="AA2400" i="1"/>
  <c r="AC2400" i="1" s="1"/>
  <c r="AB2400" i="1"/>
  <c r="AD2400" i="1" s="1"/>
  <c r="AA2401" i="1"/>
  <c r="AC2401" i="1" s="1"/>
  <c r="AB2401" i="1"/>
  <c r="AD2401" i="1" s="1"/>
  <c r="AA2402" i="1"/>
  <c r="AC2402" i="1" s="1"/>
  <c r="AB2402" i="1"/>
  <c r="AD2402" i="1" s="1"/>
  <c r="AA2403" i="1"/>
  <c r="AC2403" i="1" s="1"/>
  <c r="AB2403" i="1"/>
  <c r="AD2403" i="1" s="1"/>
  <c r="AA2405" i="1"/>
  <c r="AC2405" i="1" s="1"/>
  <c r="AB2405" i="1"/>
  <c r="AD2405" i="1" s="1"/>
  <c r="AA2404" i="1"/>
  <c r="AC2404" i="1" s="1"/>
  <c r="AB2404" i="1"/>
  <c r="AD2404" i="1" s="1"/>
  <c r="AA2408" i="1"/>
  <c r="AC2408" i="1" s="1"/>
  <c r="AB2408" i="1"/>
  <c r="AD2408" i="1" s="1"/>
  <c r="AA2409" i="1"/>
  <c r="AC2409" i="1" s="1"/>
  <c r="AB2409" i="1"/>
  <c r="AD2409" i="1" s="1"/>
  <c r="AA2406" i="1"/>
  <c r="AC2406" i="1" s="1"/>
  <c r="AB2406" i="1"/>
  <c r="AD2406" i="1" s="1"/>
  <c r="AA2407" i="1"/>
  <c r="AC2407" i="1" s="1"/>
  <c r="AB2407" i="1"/>
  <c r="AD2407" i="1" s="1"/>
  <c r="AA2410" i="1"/>
  <c r="AC2410" i="1" s="1"/>
  <c r="AB2410" i="1"/>
  <c r="AD2410" i="1" s="1"/>
  <c r="AA2411" i="1"/>
  <c r="AC2411" i="1" s="1"/>
  <c r="AB2411" i="1"/>
  <c r="AD2411" i="1" s="1"/>
  <c r="AA2412" i="1"/>
  <c r="AC2412" i="1" s="1"/>
  <c r="AB2412" i="1"/>
  <c r="AD2412" i="1" s="1"/>
  <c r="AA2413" i="1"/>
  <c r="AC2413" i="1" s="1"/>
  <c r="AB2413" i="1"/>
  <c r="AD2413" i="1" s="1"/>
  <c r="AA2414" i="1"/>
  <c r="AC2414" i="1" s="1"/>
  <c r="AB2414" i="1"/>
  <c r="AD2414" i="1" s="1"/>
  <c r="AA2415" i="1"/>
  <c r="AC2415" i="1" s="1"/>
  <c r="AB2415" i="1"/>
  <c r="AD2415" i="1" s="1"/>
  <c r="AA2416" i="1"/>
  <c r="AC2416" i="1" s="1"/>
  <c r="AB2416" i="1"/>
  <c r="AD2416" i="1" s="1"/>
  <c r="AA2417" i="1"/>
  <c r="AC2417" i="1" s="1"/>
  <c r="AB2417" i="1"/>
  <c r="AD2417" i="1" s="1"/>
  <c r="AA2418" i="1"/>
  <c r="AC2418" i="1" s="1"/>
  <c r="AB2418" i="1"/>
  <c r="AD2418" i="1" s="1"/>
  <c r="AA2419" i="1"/>
  <c r="AC2419" i="1" s="1"/>
  <c r="AB2419" i="1"/>
  <c r="AD2419" i="1" s="1"/>
  <c r="AA2420" i="1"/>
  <c r="AC2420" i="1" s="1"/>
  <c r="AB2420" i="1"/>
  <c r="AD2420" i="1" s="1"/>
  <c r="AA2421" i="1"/>
  <c r="AC2421" i="1" s="1"/>
  <c r="AB2421" i="1"/>
  <c r="AD2421" i="1" s="1"/>
  <c r="AA2422" i="1"/>
  <c r="AC2422" i="1" s="1"/>
  <c r="AB2422" i="1"/>
  <c r="AD2422" i="1" s="1"/>
  <c r="AA2423" i="1"/>
  <c r="AC2423" i="1" s="1"/>
  <c r="AB2423" i="1"/>
  <c r="AD2423" i="1" s="1"/>
  <c r="AA2424" i="1"/>
  <c r="AC2424" i="1" s="1"/>
  <c r="AB2424" i="1"/>
  <c r="AD2424" i="1" s="1"/>
  <c r="AA2425" i="1"/>
  <c r="AC2425" i="1" s="1"/>
  <c r="AB2425" i="1"/>
  <c r="AD2425" i="1" s="1"/>
  <c r="AA2426" i="1"/>
  <c r="AC2426" i="1" s="1"/>
  <c r="AB2426" i="1"/>
  <c r="AD2426" i="1" s="1"/>
  <c r="AA2427" i="1"/>
  <c r="AC2427" i="1" s="1"/>
  <c r="AB2427" i="1"/>
  <c r="AD2427" i="1" s="1"/>
  <c r="AA2428" i="1"/>
  <c r="AC2428" i="1" s="1"/>
  <c r="AB2428" i="1"/>
  <c r="AD2428" i="1" s="1"/>
  <c r="AA2429" i="1"/>
  <c r="AC2429" i="1" s="1"/>
  <c r="AB2429" i="1"/>
  <c r="AD2429" i="1" s="1"/>
  <c r="AA2430" i="1"/>
  <c r="AC2430" i="1" s="1"/>
  <c r="AB2430" i="1"/>
  <c r="AD2430" i="1" s="1"/>
  <c r="AA2431" i="1"/>
  <c r="AC2431" i="1" s="1"/>
  <c r="AB2431" i="1"/>
  <c r="AD2431" i="1" s="1"/>
  <c r="AA2432" i="1"/>
  <c r="AC2432" i="1" s="1"/>
  <c r="AB2432" i="1"/>
  <c r="AD2432" i="1" s="1"/>
  <c r="AA2433" i="1"/>
  <c r="AC2433" i="1" s="1"/>
  <c r="AB2433" i="1"/>
  <c r="AD2433" i="1" s="1"/>
  <c r="AA2434" i="1"/>
  <c r="AC2434" i="1" s="1"/>
  <c r="AB2434" i="1"/>
  <c r="AD2434" i="1" s="1"/>
  <c r="AA2435" i="1"/>
  <c r="AC2435" i="1" s="1"/>
  <c r="AB2435" i="1"/>
  <c r="AD2435" i="1" s="1"/>
  <c r="AA2436" i="1"/>
  <c r="AC2436" i="1" s="1"/>
  <c r="AB2436" i="1"/>
  <c r="AD2436" i="1" s="1"/>
  <c r="AA2437" i="1"/>
  <c r="AC2437" i="1" s="1"/>
  <c r="AB2437" i="1"/>
  <c r="AD2437" i="1" s="1"/>
  <c r="AA2438" i="1"/>
  <c r="AC2438" i="1" s="1"/>
  <c r="AB2438" i="1"/>
  <c r="AD2438" i="1" s="1"/>
  <c r="L2434" i="1"/>
  <c r="M2434" i="1" s="1"/>
  <c r="L2435" i="1"/>
  <c r="M2435" i="1" s="1"/>
  <c r="L2436" i="1"/>
  <c r="M2436" i="1" s="1"/>
  <c r="L2438" i="1"/>
  <c r="M2438" i="1" s="1"/>
  <c r="L338" i="1" l="1"/>
  <c r="M338" i="1" s="1"/>
  <c r="L101" i="1" l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5" i="1"/>
  <c r="M285" i="1" s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M293" i="1" s="1"/>
  <c r="L294" i="1"/>
  <c r="M294" i="1" s="1"/>
  <c r="L295" i="1"/>
  <c r="M295" i="1" s="1"/>
  <c r="L296" i="1"/>
  <c r="M296" i="1" s="1"/>
  <c r="L297" i="1"/>
  <c r="M297" i="1" s="1"/>
  <c r="L298" i="1"/>
  <c r="M298" i="1" s="1"/>
  <c r="L299" i="1"/>
  <c r="M299" i="1" s="1"/>
  <c r="L300" i="1"/>
  <c r="M300" i="1" s="1"/>
  <c r="L301" i="1"/>
  <c r="M301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8" i="1"/>
  <c r="M308" i="1" s="1"/>
  <c r="L309" i="1"/>
  <c r="M309" i="1" s="1"/>
  <c r="L310" i="1"/>
  <c r="M310" i="1" s="1"/>
  <c r="L311" i="1"/>
  <c r="M311" i="1" s="1"/>
  <c r="L312" i="1"/>
  <c r="M312" i="1" s="1"/>
  <c r="L313" i="1"/>
  <c r="M313" i="1" s="1"/>
  <c r="L314" i="1"/>
  <c r="M314" i="1" s="1"/>
  <c r="L315" i="1"/>
  <c r="M315" i="1" s="1"/>
  <c r="L316" i="1"/>
  <c r="M316" i="1" s="1"/>
  <c r="L317" i="1"/>
  <c r="M317" i="1" s="1"/>
  <c r="L318" i="1"/>
  <c r="M318" i="1" s="1"/>
  <c r="L319" i="1"/>
  <c r="M319" i="1" s="1"/>
  <c r="L320" i="1"/>
  <c r="M320" i="1" s="1"/>
  <c r="L321" i="1"/>
  <c r="M321" i="1" s="1"/>
  <c r="L322" i="1"/>
  <c r="M322" i="1" s="1"/>
  <c r="L323" i="1"/>
  <c r="M323" i="1" s="1"/>
  <c r="L324" i="1"/>
  <c r="M324" i="1" s="1"/>
  <c r="L325" i="1"/>
  <c r="M325" i="1" s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7" i="1"/>
  <c r="M337" i="1" s="1"/>
  <c r="L100" i="1"/>
  <c r="M100" i="1" s="1"/>
  <c r="AN4721" i="1"/>
  <c r="AN4722" i="1"/>
  <c r="AM3051" i="1" l="1"/>
  <c r="AL3051" i="1"/>
  <c r="AK3051" i="1"/>
  <c r="AJ3051" i="1"/>
  <c r="AI3051" i="1"/>
  <c r="AM3050" i="1"/>
  <c r="AL3050" i="1"/>
  <c r="AK3050" i="1"/>
  <c r="AJ3050" i="1"/>
  <c r="AI3050" i="1"/>
  <c r="AM3049" i="1"/>
  <c r="AL3049" i="1"/>
  <c r="AK3049" i="1"/>
  <c r="AJ3049" i="1"/>
  <c r="AI3049" i="1"/>
  <c r="AM3048" i="1"/>
  <c r="AL3048" i="1"/>
  <c r="AK3048" i="1"/>
  <c r="AJ3048" i="1"/>
  <c r="AI3048" i="1"/>
  <c r="AM3047" i="1"/>
  <c r="AL3047" i="1"/>
  <c r="AK3047" i="1"/>
  <c r="AJ3047" i="1"/>
  <c r="AI3047" i="1"/>
  <c r="AM3046" i="1"/>
  <c r="AL3046" i="1"/>
  <c r="AK3046" i="1"/>
  <c r="AJ3046" i="1"/>
  <c r="AI3046" i="1"/>
  <c r="AM3045" i="1"/>
  <c r="AL3045" i="1"/>
  <c r="AK3045" i="1"/>
  <c r="AJ3045" i="1"/>
  <c r="AI3045" i="1"/>
  <c r="AM3044" i="1"/>
  <c r="AL3044" i="1"/>
  <c r="AK3044" i="1"/>
  <c r="AJ3044" i="1"/>
  <c r="AI3044" i="1"/>
  <c r="AM3043" i="1"/>
  <c r="AL3043" i="1"/>
  <c r="AK3043" i="1"/>
  <c r="AJ3043" i="1"/>
  <c r="AI3043" i="1"/>
  <c r="AM3042" i="1"/>
  <c r="AL3042" i="1"/>
  <c r="AK3042" i="1"/>
  <c r="AJ3042" i="1"/>
  <c r="AI3042" i="1"/>
  <c r="AM3041" i="1"/>
  <c r="AL3041" i="1"/>
  <c r="AK3041" i="1"/>
  <c r="AJ3041" i="1"/>
  <c r="AI3041" i="1"/>
  <c r="AM3040" i="1"/>
  <c r="AL3040" i="1"/>
  <c r="AK3040" i="1"/>
  <c r="AJ3040" i="1"/>
  <c r="AI3040" i="1"/>
  <c r="AM3039" i="1"/>
  <c r="AL3039" i="1"/>
  <c r="AK3039" i="1"/>
  <c r="AJ3039" i="1"/>
  <c r="AI3039" i="1"/>
  <c r="AM3038" i="1"/>
  <c r="AL3038" i="1"/>
  <c r="AK3038" i="1"/>
  <c r="AJ3038" i="1"/>
  <c r="AI3038" i="1"/>
  <c r="AM3037" i="1"/>
  <c r="AL3037" i="1"/>
  <c r="AK3037" i="1"/>
  <c r="AJ3037" i="1"/>
  <c r="AI3037" i="1"/>
  <c r="AM3036" i="1"/>
  <c r="AL3036" i="1"/>
  <c r="AK3036" i="1"/>
  <c r="AJ3036" i="1"/>
  <c r="AI3036" i="1"/>
  <c r="AM3035" i="1"/>
  <c r="AL3035" i="1"/>
  <c r="AK3035" i="1"/>
  <c r="AJ3035" i="1"/>
  <c r="AI3035" i="1"/>
  <c r="AM3034" i="1"/>
  <c r="AL3034" i="1"/>
  <c r="AK3034" i="1"/>
  <c r="AJ3034" i="1"/>
  <c r="AI3034" i="1"/>
  <c r="AM3033" i="1"/>
  <c r="AL3033" i="1"/>
  <c r="AK3033" i="1"/>
  <c r="AJ3033" i="1"/>
  <c r="AI3033" i="1"/>
  <c r="AM3032" i="1"/>
  <c r="AL3032" i="1"/>
  <c r="AK3032" i="1"/>
  <c r="AJ3032" i="1"/>
  <c r="AI3032" i="1"/>
  <c r="AM3031" i="1"/>
  <c r="AL3031" i="1"/>
  <c r="AK3031" i="1"/>
  <c r="AJ3031" i="1"/>
  <c r="AI3031" i="1"/>
  <c r="AM3030" i="1"/>
  <c r="AL3030" i="1"/>
  <c r="AK3030" i="1"/>
  <c r="AJ3030" i="1"/>
  <c r="AI3030" i="1"/>
  <c r="AM3029" i="1"/>
  <c r="AL3029" i="1"/>
  <c r="AK3029" i="1"/>
  <c r="AJ3029" i="1"/>
  <c r="AI3029" i="1"/>
  <c r="AM3028" i="1"/>
  <c r="AL3028" i="1"/>
  <c r="AK3028" i="1"/>
  <c r="AJ3028" i="1"/>
  <c r="AI3028" i="1"/>
  <c r="AM3027" i="1"/>
  <c r="AL3027" i="1"/>
  <c r="AK3027" i="1"/>
  <c r="AJ3027" i="1"/>
  <c r="AI3027" i="1"/>
  <c r="AM3026" i="1"/>
  <c r="AL3026" i="1"/>
  <c r="AK3026" i="1"/>
  <c r="AJ3026" i="1"/>
  <c r="AI3026" i="1"/>
  <c r="AM3025" i="1"/>
  <c r="AL3025" i="1"/>
  <c r="AK3025" i="1"/>
  <c r="AJ3025" i="1"/>
  <c r="AI3025" i="1"/>
  <c r="AM3024" i="1"/>
  <c r="AL3024" i="1"/>
  <c r="AK3024" i="1"/>
  <c r="AJ3024" i="1"/>
  <c r="AI3024" i="1"/>
  <c r="AM3023" i="1"/>
  <c r="AL3023" i="1"/>
  <c r="AK3023" i="1"/>
  <c r="AJ3023" i="1"/>
  <c r="AI3023" i="1"/>
  <c r="AM3022" i="1"/>
  <c r="AL3022" i="1"/>
  <c r="AK3022" i="1"/>
  <c r="AJ3022" i="1"/>
  <c r="AI3022" i="1"/>
  <c r="AM3021" i="1"/>
  <c r="AL3021" i="1"/>
  <c r="AK3021" i="1"/>
  <c r="AJ3021" i="1"/>
  <c r="AI3021" i="1"/>
  <c r="AM3020" i="1"/>
  <c r="AL3020" i="1"/>
  <c r="AK3020" i="1"/>
  <c r="AJ3020" i="1"/>
  <c r="AI3020" i="1"/>
  <c r="AM3019" i="1"/>
  <c r="AL3019" i="1"/>
  <c r="AK3019" i="1"/>
  <c r="AJ3019" i="1"/>
  <c r="AI3019" i="1"/>
  <c r="AM3018" i="1"/>
  <c r="AL3018" i="1"/>
  <c r="AK3018" i="1"/>
  <c r="AJ3018" i="1"/>
  <c r="AI3018" i="1"/>
  <c r="AM3017" i="1"/>
  <c r="AL3017" i="1"/>
  <c r="AK3017" i="1"/>
  <c r="AJ3017" i="1"/>
  <c r="AI3017" i="1"/>
  <c r="AM3016" i="1"/>
  <c r="AL3016" i="1"/>
  <c r="AK3016" i="1"/>
  <c r="AJ3016" i="1"/>
  <c r="AI3016" i="1"/>
  <c r="AM3015" i="1"/>
  <c r="AL3015" i="1"/>
  <c r="AK3015" i="1"/>
  <c r="AJ3015" i="1"/>
  <c r="AI3015" i="1"/>
  <c r="AM3014" i="1"/>
  <c r="AL3014" i="1"/>
  <c r="AK3014" i="1"/>
  <c r="AJ3014" i="1"/>
  <c r="AI3014" i="1"/>
  <c r="AM3013" i="1"/>
  <c r="AL3013" i="1"/>
  <c r="AK3013" i="1"/>
  <c r="AJ3013" i="1"/>
  <c r="AI3013" i="1"/>
  <c r="AM3012" i="1"/>
  <c r="AL3012" i="1"/>
  <c r="AK3012" i="1"/>
  <c r="AJ3012" i="1"/>
  <c r="AI3012" i="1"/>
  <c r="AM3011" i="1"/>
  <c r="AL3011" i="1"/>
  <c r="AK3011" i="1"/>
  <c r="AJ3011" i="1"/>
  <c r="AI3011" i="1"/>
  <c r="AM3010" i="1"/>
  <c r="AL3010" i="1"/>
  <c r="AK3010" i="1"/>
  <c r="AJ3010" i="1"/>
  <c r="AI3010" i="1"/>
  <c r="AM3009" i="1"/>
  <c r="AL3009" i="1"/>
  <c r="AK3009" i="1"/>
  <c r="AJ3009" i="1"/>
  <c r="AI3009" i="1"/>
  <c r="AM3008" i="1"/>
  <c r="AL3008" i="1"/>
  <c r="AK3008" i="1"/>
  <c r="AJ3008" i="1"/>
  <c r="AI3008" i="1"/>
  <c r="AM3007" i="1"/>
  <c r="AL3007" i="1"/>
  <c r="AK3007" i="1"/>
  <c r="AJ3007" i="1"/>
  <c r="AI3007" i="1"/>
  <c r="AM3006" i="1"/>
  <c r="AL3006" i="1"/>
  <c r="AK3006" i="1"/>
  <c r="AJ3006" i="1"/>
  <c r="AI3006" i="1"/>
  <c r="AM3005" i="1"/>
  <c r="AL3005" i="1"/>
  <c r="AK3005" i="1"/>
  <c r="AJ3005" i="1"/>
  <c r="AI3005" i="1"/>
  <c r="AM3004" i="1"/>
  <c r="AL3004" i="1"/>
  <c r="AK3004" i="1"/>
  <c r="AJ3004" i="1"/>
  <c r="AI3004" i="1"/>
  <c r="AM3003" i="1"/>
  <c r="AL3003" i="1"/>
  <c r="AK3003" i="1"/>
  <c r="AJ3003" i="1"/>
  <c r="AI3003" i="1"/>
  <c r="AM3002" i="1"/>
  <c r="AL3002" i="1"/>
  <c r="AK3002" i="1"/>
  <c r="AJ3002" i="1"/>
  <c r="AI3002" i="1"/>
  <c r="AM3001" i="1"/>
  <c r="AL3001" i="1"/>
  <c r="AK3001" i="1"/>
  <c r="AJ3001" i="1"/>
  <c r="AI3001" i="1"/>
  <c r="AM3000" i="1"/>
  <c r="AL3000" i="1"/>
  <c r="AK3000" i="1"/>
  <c r="AJ3000" i="1"/>
  <c r="AI3000" i="1"/>
  <c r="AM2999" i="1"/>
  <c r="AL2999" i="1"/>
  <c r="AK2999" i="1"/>
  <c r="AJ2999" i="1"/>
  <c r="AI2999" i="1"/>
  <c r="AM2998" i="1"/>
  <c r="AL2998" i="1"/>
  <c r="AK2998" i="1"/>
  <c r="AJ2998" i="1"/>
  <c r="AI2998" i="1"/>
  <c r="AM2997" i="1"/>
  <c r="AL2997" i="1"/>
  <c r="AK2997" i="1"/>
  <c r="AJ2997" i="1"/>
  <c r="AI2997" i="1"/>
  <c r="AM2996" i="1"/>
  <c r="AL2996" i="1"/>
  <c r="AK2996" i="1"/>
  <c r="AJ2996" i="1"/>
  <c r="AI2996" i="1"/>
  <c r="AM2995" i="1"/>
  <c r="AL2995" i="1"/>
  <c r="AK2995" i="1"/>
  <c r="AJ2995" i="1"/>
  <c r="AI2995" i="1"/>
  <c r="AM2994" i="1"/>
  <c r="AL2994" i="1"/>
  <c r="AK2994" i="1"/>
  <c r="AJ2994" i="1"/>
  <c r="AI2994" i="1"/>
  <c r="AM2993" i="1"/>
  <c r="AL2993" i="1"/>
  <c r="AK2993" i="1"/>
  <c r="AJ2993" i="1"/>
  <c r="AI2993" i="1"/>
  <c r="AM2992" i="1"/>
  <c r="AL2992" i="1"/>
  <c r="AK2992" i="1"/>
  <c r="AJ2992" i="1"/>
  <c r="AI2992" i="1"/>
  <c r="AM2991" i="1"/>
  <c r="AL2991" i="1"/>
  <c r="AK2991" i="1"/>
  <c r="AJ2991" i="1"/>
  <c r="AI2991" i="1"/>
  <c r="AM2990" i="1"/>
  <c r="AL2990" i="1"/>
  <c r="AK2990" i="1"/>
  <c r="AJ2990" i="1"/>
  <c r="AI2990" i="1"/>
  <c r="AM2989" i="1"/>
  <c r="AL2989" i="1"/>
  <c r="AK2989" i="1"/>
  <c r="AJ2989" i="1"/>
  <c r="AI2989" i="1"/>
  <c r="AM2988" i="1"/>
  <c r="AL2988" i="1"/>
  <c r="AK2988" i="1"/>
  <c r="AJ2988" i="1"/>
  <c r="AI2988" i="1"/>
  <c r="AM2987" i="1"/>
  <c r="AL2987" i="1"/>
  <c r="AK2987" i="1"/>
  <c r="AJ2987" i="1"/>
  <c r="AI2987" i="1"/>
  <c r="AM2986" i="1"/>
  <c r="AL2986" i="1"/>
  <c r="AK2986" i="1"/>
  <c r="AJ2986" i="1"/>
  <c r="AI2986" i="1"/>
  <c r="AM2985" i="1"/>
  <c r="AL2985" i="1"/>
  <c r="AK2985" i="1"/>
  <c r="AJ2985" i="1"/>
  <c r="AI2985" i="1"/>
  <c r="AM2984" i="1"/>
  <c r="AL2984" i="1"/>
  <c r="AK2984" i="1"/>
  <c r="AJ2984" i="1"/>
  <c r="AI2984" i="1"/>
  <c r="AM2983" i="1"/>
  <c r="AL2983" i="1"/>
  <c r="AK2983" i="1"/>
  <c r="AJ2983" i="1"/>
  <c r="AI2983" i="1"/>
  <c r="AM2982" i="1"/>
  <c r="AL2982" i="1"/>
  <c r="AK2982" i="1"/>
  <c r="AJ2982" i="1"/>
  <c r="AI2982" i="1"/>
  <c r="AM2981" i="1"/>
  <c r="AL2981" i="1"/>
  <c r="AK2981" i="1"/>
  <c r="AJ2981" i="1"/>
  <c r="AI2981" i="1"/>
  <c r="AM2980" i="1"/>
  <c r="AL2980" i="1"/>
  <c r="AK2980" i="1"/>
  <c r="AJ2980" i="1"/>
  <c r="AI2980" i="1"/>
  <c r="AM2979" i="1"/>
  <c r="AL2979" i="1"/>
  <c r="AK2979" i="1"/>
  <c r="AJ2979" i="1"/>
  <c r="AI2979" i="1"/>
  <c r="AM2978" i="1"/>
  <c r="AL2978" i="1"/>
  <c r="AK2978" i="1"/>
  <c r="AJ2978" i="1"/>
  <c r="AI2978" i="1"/>
  <c r="AM2977" i="1"/>
  <c r="AL2977" i="1"/>
  <c r="AK2977" i="1"/>
  <c r="AJ2977" i="1"/>
  <c r="AI2977" i="1"/>
  <c r="AM2976" i="1"/>
  <c r="AL2976" i="1"/>
  <c r="AK2976" i="1"/>
  <c r="AJ2976" i="1"/>
  <c r="AI2976" i="1"/>
  <c r="AM2975" i="1"/>
  <c r="AL2975" i="1"/>
  <c r="AK2975" i="1"/>
  <c r="AJ2975" i="1"/>
  <c r="AI2975" i="1"/>
  <c r="AM2974" i="1"/>
  <c r="AL2974" i="1"/>
  <c r="AK2974" i="1"/>
  <c r="AJ2974" i="1"/>
  <c r="AI2974" i="1"/>
  <c r="AM2973" i="1"/>
  <c r="AL2973" i="1"/>
  <c r="AK2973" i="1"/>
  <c r="AJ2973" i="1"/>
  <c r="AI2973" i="1"/>
  <c r="AM2972" i="1"/>
  <c r="AL2972" i="1"/>
  <c r="AK2972" i="1"/>
  <c r="AJ2972" i="1"/>
  <c r="AI2972" i="1"/>
  <c r="AM2971" i="1"/>
  <c r="AL2971" i="1"/>
  <c r="AK2971" i="1"/>
  <c r="AJ2971" i="1"/>
  <c r="AI2971" i="1"/>
  <c r="AM2707" i="1"/>
  <c r="AL2707" i="1"/>
  <c r="AK2707" i="1"/>
  <c r="AJ2707" i="1"/>
  <c r="AI2707" i="1"/>
  <c r="AM2706" i="1"/>
  <c r="AL2706" i="1"/>
  <c r="AK2706" i="1"/>
  <c r="AJ2706" i="1"/>
  <c r="AI2706" i="1"/>
  <c r="AM2705" i="1"/>
  <c r="AL2705" i="1"/>
  <c r="AK2705" i="1"/>
  <c r="AJ2705" i="1"/>
  <c r="AI2705" i="1"/>
  <c r="AM2704" i="1"/>
  <c r="AL2704" i="1"/>
  <c r="AK2704" i="1"/>
  <c r="AJ2704" i="1"/>
  <c r="AI2704" i="1"/>
  <c r="AM2703" i="1"/>
  <c r="AL2703" i="1"/>
  <c r="AK2703" i="1"/>
  <c r="AJ2703" i="1"/>
  <c r="AI2703" i="1"/>
  <c r="AM2702" i="1"/>
  <c r="AL2702" i="1"/>
  <c r="AK2702" i="1"/>
  <c r="AJ2702" i="1"/>
  <c r="AI2702" i="1"/>
  <c r="AM2701" i="1"/>
  <c r="AL2701" i="1"/>
  <c r="AK2701" i="1"/>
  <c r="AJ2701" i="1"/>
  <c r="AI2701" i="1"/>
  <c r="AM2700" i="1"/>
  <c r="AL2700" i="1"/>
  <c r="AK2700" i="1"/>
  <c r="AJ2700" i="1"/>
  <c r="AI2700" i="1"/>
  <c r="AM2699" i="1"/>
  <c r="AL2699" i="1"/>
  <c r="AK2699" i="1"/>
  <c r="AJ2699" i="1"/>
  <c r="AI2699" i="1"/>
  <c r="AM2698" i="1"/>
  <c r="AL2698" i="1"/>
  <c r="AK2698" i="1"/>
  <c r="AJ2698" i="1"/>
  <c r="AI2698" i="1"/>
  <c r="AM2697" i="1"/>
  <c r="AL2697" i="1"/>
  <c r="AK2697" i="1"/>
  <c r="AJ2697" i="1"/>
  <c r="AI2697" i="1"/>
  <c r="AM2696" i="1"/>
  <c r="AL2696" i="1"/>
  <c r="AK2696" i="1"/>
  <c r="AJ2696" i="1"/>
  <c r="AI2696" i="1"/>
  <c r="AM2695" i="1"/>
  <c r="AL2695" i="1"/>
  <c r="AK2695" i="1"/>
  <c r="AJ2695" i="1"/>
  <c r="AI2695" i="1"/>
  <c r="AM2694" i="1"/>
  <c r="AL2694" i="1"/>
  <c r="AK2694" i="1"/>
  <c r="AJ2694" i="1"/>
  <c r="AI2694" i="1"/>
  <c r="AM2693" i="1"/>
  <c r="AL2693" i="1"/>
  <c r="AK2693" i="1"/>
  <c r="AJ2693" i="1"/>
  <c r="AI2693" i="1"/>
  <c r="AM2692" i="1"/>
  <c r="AL2692" i="1"/>
  <c r="AK2692" i="1"/>
  <c r="AJ2692" i="1"/>
  <c r="AI2692" i="1"/>
  <c r="AM2691" i="1"/>
  <c r="AL2691" i="1"/>
  <c r="AK2691" i="1"/>
  <c r="AJ2691" i="1"/>
  <c r="AI2691" i="1"/>
  <c r="AM2690" i="1"/>
  <c r="AL2690" i="1"/>
  <c r="AK2690" i="1"/>
  <c r="AJ2690" i="1"/>
  <c r="AI2690" i="1"/>
  <c r="AM2689" i="1"/>
  <c r="AL2689" i="1"/>
  <c r="AK2689" i="1"/>
  <c r="AJ2689" i="1"/>
  <c r="AI2689" i="1"/>
  <c r="AM2688" i="1"/>
  <c r="AL2688" i="1"/>
  <c r="AK2688" i="1"/>
  <c r="AJ2688" i="1"/>
  <c r="AI2688" i="1"/>
  <c r="AM2687" i="1"/>
  <c r="AL2687" i="1"/>
  <c r="AK2687" i="1"/>
  <c r="AJ2687" i="1"/>
  <c r="AI2687" i="1"/>
  <c r="AM2686" i="1"/>
  <c r="AL2686" i="1"/>
  <c r="AK2686" i="1"/>
  <c r="AJ2686" i="1"/>
  <c r="AI2686" i="1"/>
  <c r="AM2685" i="1"/>
  <c r="AL2685" i="1"/>
  <c r="AK2685" i="1"/>
  <c r="AJ2685" i="1"/>
  <c r="AI2685" i="1"/>
  <c r="AM2684" i="1"/>
  <c r="AL2684" i="1"/>
  <c r="AK2684" i="1"/>
  <c r="AJ2684" i="1"/>
  <c r="AI2684" i="1"/>
  <c r="AM2683" i="1"/>
  <c r="AL2683" i="1"/>
  <c r="AK2683" i="1"/>
  <c r="AJ2683" i="1"/>
  <c r="AI2683" i="1"/>
  <c r="AM2682" i="1"/>
  <c r="AL2682" i="1"/>
  <c r="AK2682" i="1"/>
  <c r="AJ2682" i="1"/>
  <c r="AI2682" i="1"/>
  <c r="AM2681" i="1"/>
  <c r="AL2681" i="1"/>
  <c r="AK2681" i="1"/>
  <c r="AJ2681" i="1"/>
  <c r="AI2681" i="1"/>
  <c r="AM2680" i="1"/>
  <c r="AL2680" i="1"/>
  <c r="AK2680" i="1"/>
  <c r="AJ2680" i="1"/>
  <c r="AI2680" i="1"/>
  <c r="AM2679" i="1"/>
  <c r="AL2679" i="1"/>
  <c r="AK2679" i="1"/>
  <c r="AJ2679" i="1"/>
  <c r="AI2679" i="1"/>
  <c r="AM2678" i="1"/>
  <c r="AL2678" i="1"/>
  <c r="AK2678" i="1"/>
  <c r="AJ2678" i="1"/>
  <c r="AI2678" i="1"/>
  <c r="AM2677" i="1"/>
  <c r="AL2677" i="1"/>
  <c r="AK2677" i="1"/>
  <c r="AJ2677" i="1"/>
  <c r="AI2677" i="1"/>
  <c r="AM2676" i="1"/>
  <c r="AL2676" i="1"/>
  <c r="AK2676" i="1"/>
  <c r="AJ2676" i="1"/>
  <c r="AI2676" i="1"/>
  <c r="AM2675" i="1"/>
  <c r="AL2675" i="1"/>
  <c r="AK2675" i="1"/>
  <c r="AJ2675" i="1"/>
  <c r="AI2675" i="1"/>
  <c r="AM2674" i="1"/>
  <c r="AL2674" i="1"/>
  <c r="AK2674" i="1"/>
  <c r="AJ2674" i="1"/>
  <c r="AI2674" i="1"/>
  <c r="AM2673" i="1"/>
  <c r="AL2673" i="1"/>
  <c r="AK2673" i="1"/>
  <c r="AJ2673" i="1"/>
  <c r="AI2673" i="1"/>
  <c r="AM2672" i="1"/>
  <c r="AL2672" i="1"/>
  <c r="AK2672" i="1"/>
  <c r="AJ2672" i="1"/>
  <c r="AI2672" i="1"/>
  <c r="AM2671" i="1"/>
  <c r="AL2671" i="1"/>
  <c r="AK2671" i="1"/>
  <c r="AJ2671" i="1"/>
  <c r="AI2671" i="1"/>
  <c r="AM2670" i="1"/>
  <c r="AL2670" i="1"/>
  <c r="AK2670" i="1"/>
  <c r="AJ2670" i="1"/>
  <c r="AI2670" i="1"/>
  <c r="AM2669" i="1"/>
  <c r="AL2669" i="1"/>
  <c r="AK2669" i="1"/>
  <c r="AJ2669" i="1"/>
  <c r="AI2669" i="1"/>
  <c r="AM2668" i="1"/>
  <c r="AL2668" i="1"/>
  <c r="AK2668" i="1"/>
  <c r="AJ2668" i="1"/>
  <c r="AI2668" i="1"/>
  <c r="AM2667" i="1"/>
  <c r="AL2667" i="1"/>
  <c r="AK2667" i="1"/>
  <c r="AJ2667" i="1"/>
  <c r="AI2667" i="1"/>
  <c r="AM2666" i="1"/>
  <c r="AL2666" i="1"/>
  <c r="AK2666" i="1"/>
  <c r="AJ2666" i="1"/>
  <c r="AI2666" i="1"/>
  <c r="AM2665" i="1"/>
  <c r="AL2665" i="1"/>
  <c r="AK2665" i="1"/>
  <c r="AJ2665" i="1"/>
  <c r="AI2665" i="1"/>
  <c r="AM2664" i="1"/>
  <c r="AL2664" i="1"/>
  <c r="AK2664" i="1"/>
  <c r="AJ2664" i="1"/>
  <c r="AI2664" i="1"/>
  <c r="AM2663" i="1"/>
  <c r="AL2663" i="1"/>
  <c r="AK2663" i="1"/>
  <c r="AJ2663" i="1"/>
  <c r="AI2663" i="1"/>
  <c r="AM2662" i="1"/>
  <c r="AL2662" i="1"/>
  <c r="AK2662" i="1"/>
  <c r="AJ2662" i="1"/>
  <c r="AI2662" i="1"/>
  <c r="AM2661" i="1"/>
  <c r="AL2661" i="1"/>
  <c r="AK2661" i="1"/>
  <c r="AJ2661" i="1"/>
  <c r="AI2661" i="1"/>
  <c r="AM2660" i="1"/>
  <c r="AL2660" i="1"/>
  <c r="AK2660" i="1"/>
  <c r="AJ2660" i="1"/>
  <c r="AI2660" i="1"/>
  <c r="AM2659" i="1"/>
  <c r="AL2659" i="1"/>
  <c r="AK2659" i="1"/>
  <c r="AJ2659" i="1"/>
  <c r="AI2659" i="1"/>
  <c r="AM2658" i="1"/>
  <c r="AL2658" i="1"/>
  <c r="AK2658" i="1"/>
  <c r="AJ2658" i="1"/>
  <c r="AI2658" i="1"/>
  <c r="AM2657" i="1"/>
  <c r="AL2657" i="1"/>
  <c r="AK2657" i="1"/>
  <c r="AJ2657" i="1"/>
  <c r="AI2657" i="1"/>
  <c r="AM2656" i="1"/>
  <c r="AL2656" i="1"/>
  <c r="AK2656" i="1"/>
  <c r="AJ2656" i="1"/>
  <c r="AI2656" i="1"/>
  <c r="AM2655" i="1"/>
  <c r="AL2655" i="1"/>
  <c r="AK2655" i="1"/>
  <c r="AJ2655" i="1"/>
  <c r="AI2655" i="1"/>
  <c r="AM2654" i="1"/>
  <c r="AL2654" i="1"/>
  <c r="AK2654" i="1"/>
  <c r="AJ2654" i="1"/>
  <c r="AI2654" i="1"/>
  <c r="AM2653" i="1"/>
  <c r="AL2653" i="1"/>
  <c r="AK2653" i="1"/>
  <c r="AJ2653" i="1"/>
  <c r="AI2653" i="1"/>
  <c r="AM2652" i="1"/>
  <c r="AL2652" i="1"/>
  <c r="AK2652" i="1"/>
  <c r="AJ2652" i="1"/>
  <c r="AI2652" i="1"/>
  <c r="AM2651" i="1"/>
  <c r="AL2651" i="1"/>
  <c r="AK2651" i="1"/>
  <c r="AJ2651" i="1"/>
  <c r="AI2651" i="1"/>
  <c r="AM2650" i="1"/>
  <c r="AL2650" i="1"/>
  <c r="AK2650" i="1"/>
  <c r="AJ2650" i="1"/>
  <c r="AI2650" i="1"/>
  <c r="AM2649" i="1"/>
  <c r="AL2649" i="1"/>
  <c r="AK2649" i="1"/>
  <c r="AJ2649" i="1"/>
  <c r="AI2649" i="1"/>
  <c r="AM2648" i="1"/>
  <c r="AL2648" i="1"/>
  <c r="AK2648" i="1"/>
  <c r="AJ2648" i="1"/>
  <c r="AI2648" i="1"/>
  <c r="AM2647" i="1"/>
  <c r="AL2647" i="1"/>
  <c r="AK2647" i="1"/>
  <c r="AJ2647" i="1"/>
  <c r="AI2647" i="1"/>
  <c r="AM2646" i="1"/>
  <c r="AL2646" i="1"/>
  <c r="AK2646" i="1"/>
  <c r="AJ2646" i="1"/>
  <c r="AI2646" i="1"/>
  <c r="AM2645" i="1"/>
  <c r="AL2645" i="1"/>
  <c r="AK2645" i="1"/>
  <c r="AJ2645" i="1"/>
  <c r="AI2645" i="1"/>
  <c r="AM2644" i="1"/>
  <c r="AL2644" i="1"/>
  <c r="AK2644" i="1"/>
  <c r="AJ2644" i="1"/>
  <c r="AI2644" i="1"/>
  <c r="AM2643" i="1"/>
  <c r="AL2643" i="1"/>
  <c r="AK2643" i="1"/>
  <c r="AJ2643" i="1"/>
  <c r="AI2643" i="1"/>
  <c r="AM2642" i="1"/>
  <c r="AL2642" i="1"/>
  <c r="AK2642" i="1"/>
  <c r="AJ2642" i="1"/>
  <c r="AI2642" i="1"/>
  <c r="AM2641" i="1"/>
  <c r="AL2641" i="1"/>
  <c r="AK2641" i="1"/>
  <c r="AJ2641" i="1"/>
  <c r="AI2641" i="1"/>
  <c r="AM2640" i="1"/>
  <c r="AL2640" i="1"/>
  <c r="AK2640" i="1"/>
  <c r="AJ2640" i="1"/>
  <c r="AI2640" i="1"/>
  <c r="AM2639" i="1"/>
  <c r="AL2639" i="1"/>
  <c r="AK2639" i="1"/>
  <c r="AJ2639" i="1"/>
  <c r="AI2639" i="1"/>
  <c r="AM2638" i="1"/>
  <c r="AL2638" i="1"/>
  <c r="AK2638" i="1"/>
  <c r="AJ2638" i="1"/>
  <c r="AI2638" i="1"/>
  <c r="AM2637" i="1"/>
  <c r="AL2637" i="1"/>
  <c r="AK2637" i="1"/>
  <c r="AJ2637" i="1"/>
  <c r="AI2637" i="1"/>
  <c r="AM2636" i="1"/>
  <c r="AL2636" i="1"/>
  <c r="AK2636" i="1"/>
  <c r="AJ2636" i="1"/>
  <c r="AI2636" i="1"/>
  <c r="AM2635" i="1"/>
  <c r="AL2635" i="1"/>
  <c r="AK2635" i="1"/>
  <c r="AJ2635" i="1"/>
  <c r="AI2635" i="1"/>
  <c r="AM2634" i="1"/>
  <c r="AL2634" i="1"/>
  <c r="AK2634" i="1"/>
  <c r="AJ2634" i="1"/>
  <c r="AI2634" i="1"/>
  <c r="AM2633" i="1"/>
  <c r="AL2633" i="1"/>
  <c r="AK2633" i="1"/>
  <c r="AJ2633" i="1"/>
  <c r="AI2633" i="1"/>
  <c r="AM2632" i="1"/>
  <c r="AL2632" i="1"/>
  <c r="AK2632" i="1"/>
  <c r="AJ2632" i="1"/>
  <c r="AI2632" i="1"/>
  <c r="AM2631" i="1"/>
  <c r="AL2631" i="1"/>
  <c r="AK2631" i="1"/>
  <c r="AJ2631" i="1"/>
  <c r="AI2631" i="1"/>
  <c r="AM2630" i="1"/>
  <c r="AL2630" i="1"/>
  <c r="AK2630" i="1"/>
  <c r="AJ2630" i="1"/>
  <c r="AI2630" i="1"/>
  <c r="AM2629" i="1"/>
  <c r="AL2629" i="1"/>
  <c r="AK2629" i="1"/>
  <c r="AJ2629" i="1"/>
  <c r="AI2629" i="1"/>
  <c r="AM2628" i="1"/>
  <c r="AL2628" i="1"/>
  <c r="AK2628" i="1"/>
  <c r="AJ2628" i="1"/>
  <c r="AI2628" i="1"/>
  <c r="AM2627" i="1"/>
  <c r="AL2627" i="1"/>
  <c r="AK2627" i="1"/>
  <c r="AJ2627" i="1"/>
  <c r="AI2627" i="1"/>
  <c r="AM2626" i="1"/>
  <c r="AL2626" i="1"/>
  <c r="AK2626" i="1"/>
  <c r="AJ2626" i="1"/>
  <c r="AI2626" i="1"/>
  <c r="AM2625" i="1"/>
  <c r="AL2625" i="1"/>
  <c r="AK2625" i="1"/>
  <c r="AJ2625" i="1"/>
  <c r="AI2625" i="1"/>
  <c r="AM2624" i="1"/>
  <c r="AL2624" i="1"/>
  <c r="AK2624" i="1"/>
  <c r="AJ2624" i="1"/>
  <c r="AI2624" i="1"/>
  <c r="AM2623" i="1"/>
  <c r="AL2623" i="1"/>
  <c r="AK2623" i="1"/>
  <c r="AJ2623" i="1"/>
  <c r="AI2623" i="1"/>
  <c r="AM2622" i="1"/>
  <c r="AL2622" i="1"/>
  <c r="AK2622" i="1"/>
  <c r="AJ2622" i="1"/>
  <c r="AI2622" i="1"/>
  <c r="AM2621" i="1"/>
  <c r="AL2621" i="1"/>
  <c r="AK2621" i="1"/>
  <c r="AJ2621" i="1"/>
  <c r="AI2621" i="1"/>
  <c r="AM2620" i="1"/>
  <c r="AL2620" i="1"/>
  <c r="AK2620" i="1"/>
  <c r="AJ2620" i="1"/>
  <c r="AI2620" i="1"/>
  <c r="AM2619" i="1"/>
  <c r="AL2619" i="1"/>
  <c r="AK2619" i="1"/>
  <c r="AJ2619" i="1"/>
  <c r="AI2619" i="1"/>
  <c r="AM2618" i="1"/>
  <c r="AL2618" i="1"/>
  <c r="AK2618" i="1"/>
  <c r="AJ2618" i="1"/>
  <c r="AI2618" i="1"/>
  <c r="AM2617" i="1"/>
  <c r="AL2617" i="1"/>
  <c r="AK2617" i="1"/>
  <c r="AJ2617" i="1"/>
  <c r="AI2617" i="1"/>
  <c r="AM2616" i="1"/>
  <c r="AL2616" i="1"/>
  <c r="AK2616" i="1"/>
  <c r="AJ2616" i="1"/>
  <c r="AI2616" i="1"/>
  <c r="AM2615" i="1"/>
  <c r="AL2615" i="1"/>
  <c r="AK2615" i="1"/>
  <c r="AJ2615" i="1"/>
  <c r="AI2615" i="1"/>
  <c r="AM2614" i="1"/>
  <c r="AL2614" i="1"/>
  <c r="AK2614" i="1"/>
  <c r="AJ2614" i="1"/>
  <c r="AI2614" i="1"/>
  <c r="AM2613" i="1"/>
  <c r="AL2613" i="1"/>
  <c r="AK2613" i="1"/>
  <c r="AJ2613" i="1"/>
  <c r="AI2613" i="1"/>
  <c r="AM2612" i="1"/>
  <c r="AL2612" i="1"/>
  <c r="AK2612" i="1"/>
  <c r="AJ2612" i="1"/>
  <c r="AI2612" i="1"/>
  <c r="AM2611" i="1"/>
  <c r="AL2611" i="1"/>
  <c r="AK2611" i="1"/>
  <c r="AJ2611" i="1"/>
  <c r="AI2611" i="1"/>
  <c r="AM2610" i="1"/>
  <c r="AL2610" i="1"/>
  <c r="AK2610" i="1"/>
  <c r="AJ2610" i="1"/>
  <c r="AI2610" i="1"/>
  <c r="AM2609" i="1"/>
  <c r="AL2609" i="1"/>
  <c r="AK2609" i="1"/>
  <c r="AJ2609" i="1"/>
  <c r="AI2609" i="1"/>
  <c r="AM2608" i="1"/>
  <c r="AL2608" i="1"/>
  <c r="AK2608" i="1"/>
  <c r="AJ2608" i="1"/>
  <c r="AI2608" i="1"/>
  <c r="AM2607" i="1"/>
  <c r="AL2607" i="1"/>
  <c r="AK2607" i="1"/>
  <c r="AJ2607" i="1"/>
  <c r="AI2607" i="1"/>
  <c r="AM2606" i="1"/>
  <c r="AL2606" i="1"/>
  <c r="AK2606" i="1"/>
  <c r="AJ2606" i="1"/>
  <c r="AI2606" i="1"/>
  <c r="AM2605" i="1"/>
  <c r="AL2605" i="1"/>
  <c r="AK2605" i="1"/>
  <c r="AJ2605" i="1"/>
  <c r="AI2605" i="1"/>
  <c r="AM2604" i="1"/>
  <c r="AL2604" i="1"/>
  <c r="AK2604" i="1"/>
  <c r="AJ2604" i="1"/>
  <c r="AI2604" i="1"/>
  <c r="AM2603" i="1"/>
  <c r="AL2603" i="1"/>
  <c r="AK2603" i="1"/>
  <c r="AJ2603" i="1"/>
  <c r="AI2603" i="1"/>
  <c r="AM2602" i="1"/>
  <c r="AL2602" i="1"/>
  <c r="AK2602" i="1"/>
  <c r="AJ2602" i="1"/>
  <c r="AI2602" i="1"/>
  <c r="AM2601" i="1"/>
  <c r="AL2601" i="1"/>
  <c r="AK2601" i="1"/>
  <c r="AJ2601" i="1"/>
  <c r="AI2601" i="1"/>
  <c r="AM2600" i="1"/>
  <c r="AL2600" i="1"/>
  <c r="AK2600" i="1"/>
  <c r="AJ2600" i="1"/>
  <c r="AI2600" i="1"/>
  <c r="AM2599" i="1"/>
  <c r="AL2599" i="1"/>
  <c r="AK2599" i="1"/>
  <c r="AJ2599" i="1"/>
  <c r="AI2599" i="1"/>
  <c r="AM2598" i="1"/>
  <c r="AL2598" i="1"/>
  <c r="AK2598" i="1"/>
  <c r="AJ2598" i="1"/>
  <c r="AI2598" i="1"/>
  <c r="AM2597" i="1"/>
  <c r="AL2597" i="1"/>
  <c r="AK2597" i="1"/>
  <c r="AJ2597" i="1"/>
  <c r="AI2597" i="1"/>
  <c r="AM2596" i="1"/>
  <c r="AL2596" i="1"/>
  <c r="AK2596" i="1"/>
  <c r="AJ2596" i="1"/>
  <c r="AI2596" i="1"/>
  <c r="AM2595" i="1"/>
  <c r="AL2595" i="1"/>
  <c r="AK2595" i="1"/>
  <c r="AJ2595" i="1"/>
  <c r="AI2595" i="1"/>
  <c r="AM2594" i="1"/>
  <c r="AL2594" i="1"/>
  <c r="AK2594" i="1"/>
  <c r="AJ2594" i="1"/>
  <c r="AI2594" i="1"/>
  <c r="AM2593" i="1"/>
  <c r="AL2593" i="1"/>
  <c r="AK2593" i="1"/>
  <c r="AJ2593" i="1"/>
  <c r="AI2593" i="1"/>
  <c r="AM2592" i="1"/>
  <c r="AL2592" i="1"/>
  <c r="AK2592" i="1"/>
  <c r="AJ2592" i="1"/>
  <c r="AI2592" i="1"/>
  <c r="AM2591" i="1"/>
  <c r="AL2591" i="1"/>
  <c r="AK2591" i="1"/>
  <c r="AJ2591" i="1"/>
  <c r="AI2591" i="1"/>
  <c r="AM2590" i="1"/>
  <c r="AL2590" i="1"/>
  <c r="AK2590" i="1"/>
  <c r="AJ2590" i="1"/>
  <c r="AI2590" i="1"/>
  <c r="AM2589" i="1"/>
  <c r="AL2589" i="1"/>
  <c r="AK2589" i="1"/>
  <c r="AJ2589" i="1"/>
  <c r="AI2589" i="1"/>
  <c r="AM2588" i="1"/>
  <c r="AL2588" i="1"/>
  <c r="AK2588" i="1"/>
  <c r="AJ2588" i="1"/>
  <c r="AI2588" i="1"/>
  <c r="AM2587" i="1"/>
  <c r="AL2587" i="1"/>
  <c r="AK2587" i="1"/>
  <c r="AJ2587" i="1"/>
  <c r="AI2587" i="1"/>
  <c r="AM2586" i="1"/>
  <c r="AL2586" i="1"/>
  <c r="AK2586" i="1"/>
  <c r="AJ2586" i="1"/>
  <c r="AI2586" i="1"/>
  <c r="AM2585" i="1"/>
  <c r="AL2585" i="1"/>
  <c r="AK2585" i="1"/>
  <c r="AJ2585" i="1"/>
  <c r="AI2585" i="1"/>
  <c r="AM2584" i="1"/>
  <c r="AL2584" i="1"/>
  <c r="AK2584" i="1"/>
  <c r="AJ2584" i="1"/>
  <c r="AI2584" i="1"/>
  <c r="AM2583" i="1"/>
  <c r="AL2583" i="1"/>
  <c r="AK2583" i="1"/>
  <c r="AJ2583" i="1"/>
  <c r="AI2583" i="1"/>
  <c r="AM2582" i="1"/>
  <c r="AL2582" i="1"/>
  <c r="AK2582" i="1"/>
  <c r="AJ2582" i="1"/>
  <c r="AI2582" i="1"/>
  <c r="AM2581" i="1"/>
  <c r="AL2581" i="1"/>
  <c r="AK2581" i="1"/>
  <c r="AJ2581" i="1"/>
  <c r="AI2581" i="1"/>
  <c r="AM2580" i="1"/>
  <c r="AL2580" i="1"/>
  <c r="AK2580" i="1"/>
  <c r="AJ2580" i="1"/>
  <c r="AI2580" i="1"/>
  <c r="AM2579" i="1"/>
  <c r="AL2579" i="1"/>
  <c r="AK2579" i="1"/>
  <c r="AJ2579" i="1"/>
  <c r="AI2579" i="1"/>
  <c r="AM2578" i="1"/>
  <c r="AL2578" i="1"/>
  <c r="AK2578" i="1"/>
  <c r="AJ2578" i="1"/>
  <c r="AI2578" i="1"/>
  <c r="AM2577" i="1"/>
  <c r="AL2577" i="1"/>
  <c r="AK2577" i="1"/>
  <c r="AJ2577" i="1"/>
  <c r="AI2577" i="1"/>
  <c r="AM2576" i="1"/>
  <c r="AL2576" i="1"/>
  <c r="AK2576" i="1"/>
  <c r="AJ2576" i="1"/>
  <c r="AI2576" i="1"/>
  <c r="AM2575" i="1"/>
  <c r="AL2575" i="1"/>
  <c r="AK2575" i="1"/>
  <c r="AJ2575" i="1"/>
  <c r="AI2575" i="1"/>
  <c r="AM2574" i="1"/>
  <c r="AL2574" i="1"/>
  <c r="AK2574" i="1"/>
  <c r="AJ2574" i="1"/>
  <c r="AI2574" i="1"/>
  <c r="AM2573" i="1"/>
  <c r="AL2573" i="1"/>
  <c r="AK2573" i="1"/>
  <c r="AJ2573" i="1"/>
  <c r="AI2573" i="1"/>
  <c r="AM2572" i="1"/>
  <c r="AL2572" i="1"/>
  <c r="AK2572" i="1"/>
  <c r="AJ2572" i="1"/>
  <c r="AI2572" i="1"/>
  <c r="AM2571" i="1"/>
  <c r="AL2571" i="1"/>
  <c r="AK2571" i="1"/>
  <c r="AJ2571" i="1"/>
  <c r="AI2571" i="1"/>
  <c r="AM2570" i="1"/>
  <c r="AL2570" i="1"/>
  <c r="AK2570" i="1"/>
  <c r="AJ2570" i="1"/>
  <c r="AI2570" i="1"/>
  <c r="AM2569" i="1"/>
  <c r="AL2569" i="1"/>
  <c r="AK2569" i="1"/>
  <c r="AJ2569" i="1"/>
  <c r="AI2569" i="1"/>
  <c r="AM2568" i="1"/>
  <c r="AL2568" i="1"/>
  <c r="AK2568" i="1"/>
  <c r="AJ2568" i="1"/>
  <c r="AI2568" i="1"/>
  <c r="AM2567" i="1"/>
  <c r="AL2567" i="1"/>
  <c r="AK2567" i="1"/>
  <c r="AJ2567" i="1"/>
  <c r="AI2567" i="1"/>
  <c r="AM2566" i="1"/>
  <c r="AL2566" i="1"/>
  <c r="AK2566" i="1"/>
  <c r="AJ2566" i="1"/>
  <c r="AI2566" i="1"/>
  <c r="AM2565" i="1"/>
  <c r="AL2565" i="1"/>
  <c r="AK2565" i="1"/>
  <c r="AJ2565" i="1"/>
  <c r="AI2565" i="1"/>
  <c r="AM2564" i="1"/>
  <c r="AL2564" i="1"/>
  <c r="AK2564" i="1"/>
  <c r="AJ2564" i="1"/>
  <c r="AI2564" i="1"/>
  <c r="AM2563" i="1"/>
  <c r="AL2563" i="1"/>
  <c r="AK2563" i="1"/>
  <c r="AJ2563" i="1"/>
  <c r="AI2563" i="1"/>
  <c r="AM2562" i="1"/>
  <c r="AL2562" i="1"/>
  <c r="AK2562" i="1"/>
  <c r="AJ2562" i="1"/>
  <c r="AI2562" i="1"/>
  <c r="AM2561" i="1"/>
  <c r="AL2561" i="1"/>
  <c r="AK2561" i="1"/>
  <c r="AJ2561" i="1"/>
  <c r="AI2561" i="1"/>
  <c r="AM2560" i="1"/>
  <c r="AL2560" i="1"/>
  <c r="AK2560" i="1"/>
  <c r="AJ2560" i="1"/>
  <c r="AI2560" i="1"/>
  <c r="AM2559" i="1"/>
  <c r="AL2559" i="1"/>
  <c r="AK2559" i="1"/>
  <c r="AJ2559" i="1"/>
  <c r="AI2559" i="1"/>
  <c r="AM2558" i="1"/>
  <c r="AL2558" i="1"/>
  <c r="AK2558" i="1"/>
  <c r="AJ2558" i="1"/>
  <c r="AI2558" i="1"/>
  <c r="AM2557" i="1"/>
  <c r="AL2557" i="1"/>
  <c r="AK2557" i="1"/>
  <c r="AJ2557" i="1"/>
  <c r="AI2557" i="1"/>
  <c r="AM2556" i="1"/>
  <c r="AL2556" i="1"/>
  <c r="AK2556" i="1"/>
  <c r="AJ2556" i="1"/>
  <c r="AI2556" i="1"/>
  <c r="AM2555" i="1"/>
  <c r="AL2555" i="1"/>
  <c r="AK2555" i="1"/>
  <c r="AJ2555" i="1"/>
  <c r="AI2555" i="1"/>
  <c r="AM2554" i="1"/>
  <c r="AL2554" i="1"/>
  <c r="AK2554" i="1"/>
  <c r="AJ2554" i="1"/>
  <c r="AI2554" i="1"/>
  <c r="AM2553" i="1"/>
  <c r="AL2553" i="1"/>
  <c r="AK2553" i="1"/>
  <c r="AJ2553" i="1"/>
  <c r="AI2553" i="1"/>
  <c r="AM2552" i="1"/>
  <c r="AL2552" i="1"/>
  <c r="AK2552" i="1"/>
  <c r="AJ2552" i="1"/>
  <c r="AI2552" i="1"/>
  <c r="AM2551" i="1"/>
  <c r="AL2551" i="1"/>
  <c r="AK2551" i="1"/>
  <c r="AJ2551" i="1"/>
  <c r="AI2551" i="1"/>
  <c r="AM2550" i="1"/>
  <c r="AL2550" i="1"/>
  <c r="AK2550" i="1"/>
  <c r="AJ2550" i="1"/>
  <c r="AI2550" i="1"/>
  <c r="AM2549" i="1"/>
  <c r="AL2549" i="1"/>
  <c r="AK2549" i="1"/>
  <c r="AJ2549" i="1"/>
  <c r="AI2549" i="1"/>
  <c r="AM2548" i="1"/>
  <c r="AL2548" i="1"/>
  <c r="AK2548" i="1"/>
  <c r="AJ2548" i="1"/>
  <c r="AI2548" i="1"/>
  <c r="AM2547" i="1"/>
  <c r="AL2547" i="1"/>
  <c r="AK2547" i="1"/>
  <c r="AJ2547" i="1"/>
  <c r="AI2547" i="1"/>
  <c r="AM2546" i="1"/>
  <c r="AL2546" i="1"/>
  <c r="AK2546" i="1"/>
  <c r="AJ2546" i="1"/>
  <c r="AI2546" i="1"/>
  <c r="AM2545" i="1"/>
  <c r="AL2545" i="1"/>
  <c r="AK2545" i="1"/>
  <c r="AJ2545" i="1"/>
  <c r="AI2545" i="1"/>
  <c r="AM2544" i="1"/>
  <c r="AL2544" i="1"/>
  <c r="AK2544" i="1"/>
  <c r="AJ2544" i="1"/>
  <c r="AI2544" i="1"/>
  <c r="AM2543" i="1"/>
  <c r="AL2543" i="1"/>
  <c r="AK2543" i="1"/>
  <c r="AJ2543" i="1"/>
  <c r="AI2543" i="1"/>
  <c r="AM2542" i="1"/>
  <c r="AL2542" i="1"/>
  <c r="AK2542" i="1"/>
  <c r="AJ2542" i="1"/>
  <c r="AI2542" i="1"/>
  <c r="AM2541" i="1"/>
  <c r="AL2541" i="1"/>
  <c r="AK2541" i="1"/>
  <c r="AJ2541" i="1"/>
  <c r="AI2541" i="1"/>
  <c r="AM2540" i="1"/>
  <c r="AL2540" i="1"/>
  <c r="AK2540" i="1"/>
  <c r="AJ2540" i="1"/>
  <c r="AI2540" i="1"/>
  <c r="AM2539" i="1"/>
  <c r="AL2539" i="1"/>
  <c r="AK2539" i="1"/>
  <c r="AJ2539" i="1"/>
  <c r="AI2539" i="1"/>
  <c r="AM2538" i="1"/>
  <c r="AL2538" i="1"/>
  <c r="AK2538" i="1"/>
  <c r="AJ2538" i="1"/>
  <c r="AI2538" i="1"/>
  <c r="AM2537" i="1"/>
  <c r="AL2537" i="1"/>
  <c r="AK2537" i="1"/>
  <c r="AJ2537" i="1"/>
  <c r="AI2537" i="1"/>
  <c r="AM2536" i="1"/>
  <c r="AL2536" i="1"/>
  <c r="AK2536" i="1"/>
  <c r="AJ2536" i="1"/>
  <c r="AI2536" i="1"/>
  <c r="AM2535" i="1"/>
  <c r="AL2535" i="1"/>
  <c r="AK2535" i="1"/>
  <c r="AJ2535" i="1"/>
  <c r="AI2535" i="1"/>
  <c r="AM2534" i="1"/>
  <c r="AL2534" i="1"/>
  <c r="AK2534" i="1"/>
  <c r="AJ2534" i="1"/>
  <c r="AI2534" i="1"/>
  <c r="AM2533" i="1"/>
  <c r="AL2533" i="1"/>
  <c r="AK2533" i="1"/>
  <c r="AJ2533" i="1"/>
  <c r="AI2533" i="1"/>
  <c r="AM2532" i="1"/>
  <c r="AL2532" i="1"/>
  <c r="AK2532" i="1"/>
  <c r="AJ2532" i="1"/>
  <c r="AI2532" i="1"/>
  <c r="AM2531" i="1"/>
  <c r="AL2531" i="1"/>
  <c r="AK2531" i="1"/>
  <c r="AJ2531" i="1"/>
  <c r="AI2531" i="1"/>
  <c r="AM2530" i="1"/>
  <c r="AL2530" i="1"/>
  <c r="AK2530" i="1"/>
  <c r="AJ2530" i="1"/>
  <c r="AI2530" i="1"/>
  <c r="AM2529" i="1"/>
  <c r="AL2529" i="1"/>
  <c r="AK2529" i="1"/>
  <c r="AJ2529" i="1"/>
  <c r="AI2529" i="1"/>
  <c r="AM2528" i="1"/>
  <c r="AL2528" i="1"/>
  <c r="AK2528" i="1"/>
  <c r="AJ2528" i="1"/>
  <c r="AI2528" i="1"/>
  <c r="AM2527" i="1"/>
  <c r="AL2527" i="1"/>
  <c r="AK2527" i="1"/>
  <c r="AJ2527" i="1"/>
  <c r="AI2527" i="1"/>
  <c r="AM2526" i="1"/>
  <c r="AL2526" i="1"/>
  <c r="AK2526" i="1"/>
  <c r="AJ2526" i="1"/>
  <c r="AI2526" i="1"/>
  <c r="AM2525" i="1"/>
  <c r="AL2525" i="1"/>
  <c r="AK2525" i="1"/>
  <c r="AJ2525" i="1"/>
  <c r="AI2525" i="1"/>
  <c r="AM2524" i="1"/>
  <c r="AL2524" i="1"/>
  <c r="AK2524" i="1"/>
  <c r="AJ2524" i="1"/>
  <c r="AI2524" i="1"/>
  <c r="AM2523" i="1"/>
  <c r="AL2523" i="1"/>
  <c r="AK2523" i="1"/>
  <c r="AJ2523" i="1"/>
  <c r="AI2523" i="1"/>
  <c r="AM2522" i="1"/>
  <c r="AL2522" i="1"/>
  <c r="AK2522" i="1"/>
  <c r="AJ2522" i="1"/>
  <c r="AI2522" i="1"/>
  <c r="AM2521" i="1"/>
  <c r="AL2521" i="1"/>
  <c r="AK2521" i="1"/>
  <c r="AJ2521" i="1"/>
  <c r="AI2521" i="1"/>
  <c r="AM2520" i="1"/>
  <c r="AL2520" i="1"/>
  <c r="AK2520" i="1"/>
  <c r="AJ2520" i="1"/>
  <c r="AI2520" i="1"/>
  <c r="AM2519" i="1"/>
  <c r="AL2519" i="1"/>
  <c r="AK2519" i="1"/>
  <c r="AJ2519" i="1"/>
  <c r="AI2519" i="1"/>
  <c r="AM2518" i="1"/>
  <c r="AL2518" i="1"/>
  <c r="AK2518" i="1"/>
  <c r="AJ2518" i="1"/>
  <c r="AI2518" i="1"/>
  <c r="AM2517" i="1"/>
  <c r="AL2517" i="1"/>
  <c r="AK2517" i="1"/>
  <c r="AJ2517" i="1"/>
  <c r="AI2517" i="1"/>
  <c r="AM2516" i="1"/>
  <c r="AL2516" i="1"/>
  <c r="AK2516" i="1"/>
  <c r="AJ2516" i="1"/>
  <c r="AI2516" i="1"/>
  <c r="AM2515" i="1"/>
  <c r="AL2515" i="1"/>
  <c r="AK2515" i="1"/>
  <c r="AJ2515" i="1"/>
  <c r="AI2515" i="1"/>
  <c r="AM2514" i="1"/>
  <c r="AL2514" i="1"/>
  <c r="AK2514" i="1"/>
  <c r="AJ2514" i="1"/>
  <c r="AI2514" i="1"/>
  <c r="AM2513" i="1"/>
  <c r="AL2513" i="1"/>
  <c r="AK2513" i="1"/>
  <c r="AJ2513" i="1"/>
  <c r="AI2513" i="1"/>
  <c r="AM2512" i="1"/>
  <c r="AL2512" i="1"/>
  <c r="AK2512" i="1"/>
  <c r="AJ2512" i="1"/>
  <c r="AI2512" i="1"/>
  <c r="AM2511" i="1"/>
  <c r="AL2511" i="1"/>
  <c r="AK2511" i="1"/>
  <c r="AJ2511" i="1"/>
  <c r="AI2511" i="1"/>
  <c r="AM2510" i="1"/>
  <c r="AL2510" i="1"/>
  <c r="AK2510" i="1"/>
  <c r="AJ2510" i="1"/>
  <c r="AI2510" i="1"/>
  <c r="AM2509" i="1"/>
  <c r="AL2509" i="1"/>
  <c r="AK2509" i="1"/>
  <c r="AJ2509" i="1"/>
  <c r="AI2509" i="1"/>
  <c r="AM2508" i="1"/>
  <c r="AL2508" i="1"/>
  <c r="AK2508" i="1"/>
  <c r="AJ2508" i="1"/>
  <c r="AI2508" i="1"/>
  <c r="AM2507" i="1"/>
  <c r="AL2507" i="1"/>
  <c r="AK2507" i="1"/>
  <c r="AJ2507" i="1"/>
  <c r="AI2507" i="1"/>
  <c r="AM2506" i="1"/>
  <c r="AL2506" i="1"/>
  <c r="AK2506" i="1"/>
  <c r="AJ2506" i="1"/>
  <c r="AI2506" i="1"/>
  <c r="AM2505" i="1"/>
  <c r="AL2505" i="1"/>
  <c r="AK2505" i="1"/>
  <c r="AJ2505" i="1"/>
  <c r="AI2505" i="1"/>
  <c r="AM2504" i="1"/>
  <c r="AL2504" i="1"/>
  <c r="AK2504" i="1"/>
  <c r="AJ2504" i="1"/>
  <c r="AI2504" i="1"/>
  <c r="AM2503" i="1"/>
  <c r="AL2503" i="1"/>
  <c r="AK2503" i="1"/>
  <c r="AJ2503" i="1"/>
  <c r="AI2503" i="1"/>
  <c r="AM2502" i="1"/>
  <c r="AL2502" i="1"/>
  <c r="AK2502" i="1"/>
  <c r="AJ2502" i="1"/>
  <c r="AI2502" i="1"/>
  <c r="AM2501" i="1"/>
  <c r="AL2501" i="1"/>
  <c r="AK2501" i="1"/>
  <c r="AJ2501" i="1"/>
  <c r="AI2501" i="1"/>
  <c r="AM2500" i="1"/>
  <c r="AL2500" i="1"/>
  <c r="AK2500" i="1"/>
  <c r="AJ2500" i="1"/>
  <c r="AI2500" i="1"/>
  <c r="AM2499" i="1"/>
  <c r="AL2499" i="1"/>
  <c r="AK2499" i="1"/>
  <c r="AJ2499" i="1"/>
  <c r="AI2499" i="1"/>
  <c r="AM2498" i="1"/>
  <c r="AL2498" i="1"/>
  <c r="AK2498" i="1"/>
  <c r="AJ2498" i="1"/>
  <c r="AI2498" i="1"/>
  <c r="AM2497" i="1"/>
  <c r="AL2497" i="1"/>
  <c r="AK2497" i="1"/>
  <c r="AJ2497" i="1"/>
  <c r="AI2497" i="1"/>
  <c r="AM2496" i="1"/>
  <c r="AL2496" i="1"/>
  <c r="AK2496" i="1"/>
  <c r="AJ2496" i="1"/>
  <c r="AI2496" i="1"/>
  <c r="AM2495" i="1"/>
  <c r="AL2495" i="1"/>
  <c r="AK2495" i="1"/>
  <c r="AJ2495" i="1"/>
  <c r="AI2495" i="1"/>
  <c r="AM2494" i="1"/>
  <c r="AL2494" i="1"/>
  <c r="AK2494" i="1"/>
  <c r="AJ2494" i="1"/>
  <c r="AI2494" i="1"/>
  <c r="AM2493" i="1"/>
  <c r="AL2493" i="1"/>
  <c r="AK2493" i="1"/>
  <c r="AJ2493" i="1"/>
  <c r="AI2493" i="1"/>
  <c r="AM2492" i="1"/>
  <c r="AL2492" i="1"/>
  <c r="AK2492" i="1"/>
  <c r="AJ2492" i="1"/>
  <c r="AI2492" i="1"/>
  <c r="AM2491" i="1"/>
  <c r="AL2491" i="1"/>
  <c r="AK2491" i="1"/>
  <c r="AJ2491" i="1"/>
  <c r="AI2491" i="1"/>
  <c r="AM2490" i="1"/>
  <c r="AL2490" i="1"/>
  <c r="AK2490" i="1"/>
  <c r="AJ2490" i="1"/>
  <c r="AI2490" i="1"/>
  <c r="AM2489" i="1"/>
  <c r="AL2489" i="1"/>
  <c r="AK2489" i="1"/>
  <c r="AJ2489" i="1"/>
  <c r="AI2489" i="1"/>
  <c r="AM2488" i="1"/>
  <c r="AL2488" i="1"/>
  <c r="AK2488" i="1"/>
  <c r="AJ2488" i="1"/>
  <c r="AI2488" i="1"/>
  <c r="AM2487" i="1"/>
  <c r="AL2487" i="1"/>
  <c r="AK2487" i="1"/>
  <c r="AJ2487" i="1"/>
  <c r="AI2487" i="1"/>
  <c r="AM2486" i="1"/>
  <c r="AL2486" i="1"/>
  <c r="AK2486" i="1"/>
  <c r="AJ2486" i="1"/>
  <c r="AI2486" i="1"/>
  <c r="AM2485" i="1"/>
  <c r="AL2485" i="1"/>
  <c r="AK2485" i="1"/>
  <c r="AJ2485" i="1"/>
  <c r="AI2485" i="1"/>
  <c r="AM2484" i="1"/>
  <c r="AL2484" i="1"/>
  <c r="AK2484" i="1"/>
  <c r="AJ2484" i="1"/>
  <c r="AI2484" i="1"/>
  <c r="AM2483" i="1"/>
  <c r="AL2483" i="1"/>
  <c r="AK2483" i="1"/>
  <c r="AJ2483" i="1"/>
  <c r="AI2483" i="1"/>
  <c r="AM2482" i="1"/>
  <c r="AL2482" i="1"/>
  <c r="AK2482" i="1"/>
  <c r="AJ2482" i="1"/>
  <c r="AI2482" i="1"/>
  <c r="AM2481" i="1"/>
  <c r="AL2481" i="1"/>
  <c r="AK2481" i="1"/>
  <c r="AJ2481" i="1"/>
  <c r="AI2481" i="1"/>
  <c r="AM2480" i="1"/>
  <c r="AL2480" i="1"/>
  <c r="AK2480" i="1"/>
  <c r="AJ2480" i="1"/>
  <c r="AI2480" i="1"/>
  <c r="AM2479" i="1"/>
  <c r="AL2479" i="1"/>
  <c r="AK2479" i="1"/>
  <c r="AJ2479" i="1"/>
  <c r="AI2479" i="1"/>
  <c r="AM2478" i="1"/>
  <c r="AL2478" i="1"/>
  <c r="AK2478" i="1"/>
  <c r="AJ2478" i="1"/>
  <c r="AI2478" i="1"/>
  <c r="AM2477" i="1"/>
  <c r="AL2477" i="1"/>
  <c r="AK2477" i="1"/>
  <c r="AJ2477" i="1"/>
  <c r="AI2477" i="1"/>
  <c r="AM2476" i="1"/>
  <c r="AL2476" i="1"/>
  <c r="AK2476" i="1"/>
  <c r="AJ2476" i="1"/>
  <c r="AI2476" i="1"/>
  <c r="AM2475" i="1"/>
  <c r="AL2475" i="1"/>
  <c r="AK2475" i="1"/>
  <c r="AJ2475" i="1"/>
  <c r="AI2475" i="1"/>
  <c r="AM2474" i="1"/>
  <c r="AL2474" i="1"/>
  <c r="AK2474" i="1"/>
  <c r="AJ2474" i="1"/>
  <c r="AI2474" i="1"/>
  <c r="AM2473" i="1"/>
  <c r="AL2473" i="1"/>
  <c r="AK2473" i="1"/>
  <c r="AJ2473" i="1"/>
  <c r="AI2473" i="1"/>
  <c r="AM2472" i="1"/>
  <c r="AL2472" i="1"/>
  <c r="AK2472" i="1"/>
  <c r="AJ2472" i="1"/>
  <c r="AI2472" i="1"/>
  <c r="AM2471" i="1"/>
  <c r="AL2471" i="1"/>
  <c r="AK2471" i="1"/>
  <c r="AJ2471" i="1"/>
  <c r="AI2471" i="1"/>
  <c r="AM2470" i="1"/>
  <c r="AL2470" i="1"/>
  <c r="AK2470" i="1"/>
  <c r="AJ2470" i="1"/>
  <c r="AI2470" i="1"/>
  <c r="AM2469" i="1"/>
  <c r="AL2469" i="1"/>
  <c r="AK2469" i="1"/>
  <c r="AJ2469" i="1"/>
  <c r="AI2469" i="1"/>
  <c r="AM2468" i="1"/>
  <c r="AL2468" i="1"/>
  <c r="AK2468" i="1"/>
  <c r="AJ2468" i="1"/>
  <c r="AI2468" i="1"/>
  <c r="AM2467" i="1"/>
  <c r="AL2467" i="1"/>
  <c r="AK2467" i="1"/>
  <c r="AJ2467" i="1"/>
  <c r="AI2467" i="1"/>
  <c r="AM2466" i="1"/>
  <c r="AL2466" i="1"/>
  <c r="AK2466" i="1"/>
  <c r="AJ2466" i="1"/>
  <c r="AI2466" i="1"/>
  <c r="AM2465" i="1"/>
  <c r="AL2465" i="1"/>
  <c r="AK2465" i="1"/>
  <c r="AJ2465" i="1"/>
  <c r="AI2465" i="1"/>
  <c r="AM2464" i="1"/>
  <c r="AL2464" i="1"/>
  <c r="AK2464" i="1"/>
  <c r="AJ2464" i="1"/>
  <c r="AI2464" i="1"/>
  <c r="AM2463" i="1"/>
  <c r="AL2463" i="1"/>
  <c r="AK2463" i="1"/>
  <c r="AJ2463" i="1"/>
  <c r="AI2463" i="1"/>
  <c r="AM2462" i="1"/>
  <c r="AL2462" i="1"/>
  <c r="AK2462" i="1"/>
  <c r="AJ2462" i="1"/>
  <c r="AI2462" i="1"/>
  <c r="AM2461" i="1"/>
  <c r="AL2461" i="1"/>
  <c r="AK2461" i="1"/>
  <c r="AJ2461" i="1"/>
  <c r="AI2461" i="1"/>
  <c r="AM2460" i="1"/>
  <c r="AL2460" i="1"/>
  <c r="AK2460" i="1"/>
  <c r="AJ2460" i="1"/>
  <c r="AI2460" i="1"/>
  <c r="AM2459" i="1"/>
  <c r="AL2459" i="1"/>
  <c r="AK2459" i="1"/>
  <c r="AJ2459" i="1"/>
  <c r="AI2459" i="1"/>
  <c r="AM2458" i="1"/>
  <c r="AL2458" i="1"/>
  <c r="AK2458" i="1"/>
  <c r="AJ2458" i="1"/>
  <c r="AI2458" i="1"/>
  <c r="AM2457" i="1"/>
  <c r="AL2457" i="1"/>
  <c r="AK2457" i="1"/>
  <c r="AJ2457" i="1"/>
  <c r="AI2457" i="1"/>
  <c r="AM2456" i="1"/>
  <c r="AL2456" i="1"/>
  <c r="AK2456" i="1"/>
  <c r="AJ2456" i="1"/>
  <c r="AI2456" i="1"/>
  <c r="AM2455" i="1"/>
  <c r="AL2455" i="1"/>
  <c r="AK2455" i="1"/>
  <c r="AJ2455" i="1"/>
  <c r="AI2455" i="1"/>
  <c r="AM2454" i="1"/>
  <c r="AL2454" i="1"/>
  <c r="AK2454" i="1"/>
  <c r="AJ2454" i="1"/>
  <c r="AI2454" i="1"/>
  <c r="AM2453" i="1"/>
  <c r="AL2453" i="1"/>
  <c r="AK2453" i="1"/>
  <c r="AJ2453" i="1"/>
  <c r="AI2453" i="1"/>
  <c r="AM2452" i="1"/>
  <c r="AL2452" i="1"/>
  <c r="AK2452" i="1"/>
  <c r="AJ2452" i="1"/>
  <c r="AI2452" i="1"/>
  <c r="AM2451" i="1"/>
  <c r="AL2451" i="1"/>
  <c r="AK2451" i="1"/>
  <c r="AJ2451" i="1"/>
  <c r="AI2451" i="1"/>
  <c r="AM2450" i="1"/>
  <c r="AL2450" i="1"/>
  <c r="AK2450" i="1"/>
  <c r="AJ2450" i="1"/>
  <c r="AI2450" i="1"/>
  <c r="AM2449" i="1"/>
  <c r="AL2449" i="1"/>
  <c r="AK2449" i="1"/>
  <c r="AJ2449" i="1"/>
  <c r="AI2449" i="1"/>
  <c r="AM2448" i="1"/>
  <c r="AL2448" i="1"/>
  <c r="AK2448" i="1"/>
  <c r="AJ2448" i="1"/>
  <c r="AI2448" i="1"/>
  <c r="AM2447" i="1"/>
  <c r="AL2447" i="1"/>
  <c r="AK2447" i="1"/>
  <c r="AJ2447" i="1"/>
  <c r="AI2447" i="1"/>
  <c r="AM2446" i="1"/>
  <c r="AL2446" i="1"/>
  <c r="AK2446" i="1"/>
  <c r="AJ2446" i="1"/>
  <c r="AI2446" i="1"/>
  <c r="AM2445" i="1"/>
  <c r="AL2445" i="1"/>
  <c r="AK2445" i="1"/>
  <c r="AJ2445" i="1"/>
  <c r="AI2445" i="1"/>
  <c r="Z1590" i="1" l="1"/>
  <c r="AL211" i="2" l="1"/>
  <c r="AK211" i="2"/>
  <c r="AJ211" i="2"/>
  <c r="AI211" i="2"/>
  <c r="AH211" i="2"/>
  <c r="AG211" i="2"/>
  <c r="AF211" i="2"/>
  <c r="Z211" i="2"/>
  <c r="X211" i="2"/>
  <c r="W211" i="2"/>
  <c r="Y211" i="2" s="1"/>
  <c r="AA211" i="2" s="1"/>
  <c r="AL210" i="2"/>
  <c r="AK210" i="2"/>
  <c r="AJ210" i="2"/>
  <c r="AI210" i="2"/>
  <c r="AH210" i="2"/>
  <c r="AG210" i="2"/>
  <c r="AF210" i="2"/>
  <c r="X210" i="2"/>
  <c r="Z210" i="2" s="1"/>
  <c r="W210" i="2"/>
  <c r="Y210" i="2" s="1"/>
  <c r="AA210" i="2" s="1"/>
  <c r="AL209" i="2"/>
  <c r="AK209" i="2"/>
  <c r="AJ209" i="2"/>
  <c r="AI209" i="2"/>
  <c r="AH209" i="2"/>
  <c r="AG209" i="2"/>
  <c r="AF209" i="2"/>
  <c r="X209" i="2"/>
  <c r="Z209" i="2" s="1"/>
  <c r="W209" i="2"/>
  <c r="Y209" i="2" s="1"/>
  <c r="AA209" i="2" s="1"/>
  <c r="AL208" i="2"/>
  <c r="AK208" i="2"/>
  <c r="AJ208" i="2"/>
  <c r="AI208" i="2"/>
  <c r="AH208" i="2"/>
  <c r="AG208" i="2"/>
  <c r="AF208" i="2"/>
  <c r="X208" i="2"/>
  <c r="Z208" i="2" s="1"/>
  <c r="W208" i="2"/>
  <c r="Y208" i="2" s="1"/>
  <c r="AA208" i="2" s="1"/>
  <c r="AL207" i="2"/>
  <c r="AK207" i="2"/>
  <c r="AJ207" i="2"/>
  <c r="AI207" i="2"/>
  <c r="AH207" i="2"/>
  <c r="AG207" i="2"/>
  <c r="AF207" i="2"/>
  <c r="X207" i="2"/>
  <c r="Z207" i="2" s="1"/>
  <c r="W207" i="2"/>
  <c r="Y207" i="2" s="1"/>
  <c r="AA207" i="2" s="1"/>
  <c r="AL206" i="2"/>
  <c r="AK206" i="2"/>
  <c r="AJ206" i="2"/>
  <c r="AI206" i="2"/>
  <c r="AH206" i="2"/>
  <c r="AG206" i="2"/>
  <c r="AF206" i="2"/>
  <c r="X206" i="2"/>
  <c r="Z206" i="2" s="1"/>
  <c r="W206" i="2"/>
  <c r="Y206" i="2" s="1"/>
  <c r="AA206" i="2" s="1"/>
  <c r="AL205" i="2"/>
  <c r="AK205" i="2"/>
  <c r="AJ205" i="2"/>
  <c r="AI205" i="2"/>
  <c r="AH205" i="2"/>
  <c r="AG205" i="2"/>
  <c r="AF205" i="2"/>
  <c r="X205" i="2"/>
  <c r="Z205" i="2" s="1"/>
  <c r="W205" i="2"/>
  <c r="Y205" i="2" s="1"/>
  <c r="AA205" i="2" s="1"/>
  <c r="AL204" i="2"/>
  <c r="AK204" i="2"/>
  <c r="AJ204" i="2"/>
  <c r="AI204" i="2"/>
  <c r="AH204" i="2"/>
  <c r="AG204" i="2"/>
  <c r="AF204" i="2"/>
  <c r="X204" i="2"/>
  <c r="Z204" i="2" s="1"/>
  <c r="W204" i="2"/>
  <c r="Y204" i="2" s="1"/>
  <c r="AA204" i="2" s="1"/>
  <c r="AL203" i="2"/>
  <c r="AK203" i="2"/>
  <c r="AJ203" i="2"/>
  <c r="AI203" i="2"/>
  <c r="AH203" i="2"/>
  <c r="AG203" i="2"/>
  <c r="AF203" i="2"/>
  <c r="X203" i="2"/>
  <c r="Z203" i="2" s="1"/>
  <c r="W203" i="2"/>
  <c r="Y203" i="2" s="1"/>
  <c r="AA203" i="2" s="1"/>
  <c r="AL202" i="2"/>
  <c r="AK202" i="2"/>
  <c r="AJ202" i="2"/>
  <c r="AI202" i="2"/>
  <c r="AH202" i="2"/>
  <c r="AG202" i="2"/>
  <c r="AF202" i="2"/>
  <c r="X202" i="2"/>
  <c r="Z202" i="2" s="1"/>
  <c r="W202" i="2"/>
  <c r="Y202" i="2" s="1"/>
  <c r="AA202" i="2" s="1"/>
  <c r="AL201" i="2"/>
  <c r="AK201" i="2"/>
  <c r="AJ201" i="2"/>
  <c r="AI201" i="2"/>
  <c r="AH201" i="2"/>
  <c r="AG201" i="2"/>
  <c r="AF201" i="2"/>
  <c r="X201" i="2"/>
  <c r="Z201" i="2" s="1"/>
  <c r="W201" i="2"/>
  <c r="Y201" i="2" s="1"/>
  <c r="AA201" i="2" s="1"/>
  <c r="AL200" i="2"/>
  <c r="AK200" i="2"/>
  <c r="AJ200" i="2"/>
  <c r="AI200" i="2"/>
  <c r="AH200" i="2"/>
  <c r="AG200" i="2"/>
  <c r="AF200" i="2"/>
  <c r="X200" i="2"/>
  <c r="Z200" i="2" s="1"/>
  <c r="W200" i="2"/>
  <c r="Y200" i="2" s="1"/>
  <c r="AA200" i="2" s="1"/>
  <c r="AL199" i="2"/>
  <c r="AK199" i="2"/>
  <c r="AJ199" i="2"/>
  <c r="AI199" i="2"/>
  <c r="AH199" i="2"/>
  <c r="AG199" i="2"/>
  <c r="AF199" i="2"/>
  <c r="X199" i="2"/>
  <c r="Z199" i="2" s="1"/>
  <c r="W199" i="2"/>
  <c r="Y199" i="2" s="1"/>
  <c r="AA199" i="2" s="1"/>
  <c r="AL198" i="2"/>
  <c r="AK198" i="2"/>
  <c r="AJ198" i="2"/>
  <c r="AI198" i="2"/>
  <c r="AH198" i="2"/>
  <c r="AG198" i="2"/>
  <c r="AF198" i="2"/>
  <c r="X198" i="2"/>
  <c r="Z198" i="2" s="1"/>
  <c r="W198" i="2"/>
  <c r="Y198" i="2" s="1"/>
  <c r="AA198" i="2" s="1"/>
  <c r="AL197" i="2"/>
  <c r="AK197" i="2"/>
  <c r="AJ197" i="2"/>
  <c r="AI197" i="2"/>
  <c r="AH197" i="2"/>
  <c r="AG197" i="2"/>
  <c r="AF197" i="2"/>
  <c r="X197" i="2"/>
  <c r="Z197" i="2" s="1"/>
  <c r="W197" i="2"/>
  <c r="Y197" i="2" s="1"/>
  <c r="AA197" i="2" s="1"/>
  <c r="AL196" i="2"/>
  <c r="AK196" i="2"/>
  <c r="AJ196" i="2"/>
  <c r="AI196" i="2"/>
  <c r="AH196" i="2"/>
  <c r="AG196" i="2"/>
  <c r="AF196" i="2"/>
  <c r="X196" i="2"/>
  <c r="Z196" i="2" s="1"/>
  <c r="W196" i="2"/>
  <c r="Y196" i="2" s="1"/>
  <c r="AA196" i="2" s="1"/>
  <c r="AL195" i="2"/>
  <c r="AK195" i="2"/>
  <c r="AJ195" i="2"/>
  <c r="AI195" i="2"/>
  <c r="AH195" i="2"/>
  <c r="AG195" i="2"/>
  <c r="AF195" i="2"/>
  <c r="X195" i="2"/>
  <c r="Z195" i="2" s="1"/>
  <c r="W195" i="2"/>
  <c r="Y195" i="2" s="1"/>
  <c r="AA195" i="2" s="1"/>
  <c r="AL194" i="2"/>
  <c r="AK194" i="2"/>
  <c r="AJ194" i="2"/>
  <c r="AI194" i="2"/>
  <c r="AH194" i="2"/>
  <c r="AG194" i="2"/>
  <c r="AF194" i="2"/>
  <c r="X194" i="2"/>
  <c r="Z194" i="2" s="1"/>
  <c r="W194" i="2"/>
  <c r="Y194" i="2" s="1"/>
  <c r="AA194" i="2" s="1"/>
  <c r="AL193" i="2"/>
  <c r="AK193" i="2"/>
  <c r="AJ193" i="2"/>
  <c r="AI193" i="2"/>
  <c r="AH193" i="2"/>
  <c r="AG193" i="2"/>
  <c r="AF193" i="2"/>
  <c r="X193" i="2"/>
  <c r="Z193" i="2" s="1"/>
  <c r="W193" i="2"/>
  <c r="Y193" i="2" s="1"/>
  <c r="AA193" i="2" s="1"/>
  <c r="AL192" i="2"/>
  <c r="AK192" i="2"/>
  <c r="AJ192" i="2"/>
  <c r="AI192" i="2"/>
  <c r="AH192" i="2"/>
  <c r="AG192" i="2"/>
  <c r="AF192" i="2"/>
  <c r="X192" i="2"/>
  <c r="Z192" i="2" s="1"/>
  <c r="W192" i="2"/>
  <c r="Y192" i="2" s="1"/>
  <c r="AA192" i="2" s="1"/>
  <c r="AL191" i="2"/>
  <c r="AK191" i="2"/>
  <c r="AJ191" i="2"/>
  <c r="AI191" i="2"/>
  <c r="AH191" i="2"/>
  <c r="AG191" i="2"/>
  <c r="AF191" i="2"/>
  <c r="Z191" i="2"/>
  <c r="X191" i="2"/>
  <c r="W191" i="2"/>
  <c r="Y191" i="2" s="1"/>
  <c r="AA191" i="2" s="1"/>
  <c r="AL190" i="2"/>
  <c r="AK190" i="2"/>
  <c r="AJ190" i="2"/>
  <c r="AI190" i="2"/>
  <c r="AH190" i="2"/>
  <c r="AG190" i="2"/>
  <c r="AF190" i="2"/>
  <c r="X190" i="2"/>
  <c r="Z190" i="2" s="1"/>
  <c r="W190" i="2"/>
  <c r="Y190" i="2" s="1"/>
  <c r="AA190" i="2" s="1"/>
  <c r="AL189" i="2"/>
  <c r="AK189" i="2"/>
  <c r="AJ189" i="2"/>
  <c r="AI189" i="2"/>
  <c r="AH189" i="2"/>
  <c r="AG189" i="2"/>
  <c r="AF189" i="2"/>
  <c r="X189" i="2"/>
  <c r="Z189" i="2" s="1"/>
  <c r="W189" i="2"/>
  <c r="Y189" i="2" s="1"/>
  <c r="AA189" i="2" s="1"/>
  <c r="AL188" i="2"/>
  <c r="AK188" i="2"/>
  <c r="AJ188" i="2"/>
  <c r="AI188" i="2"/>
  <c r="AH188" i="2"/>
  <c r="AG188" i="2"/>
  <c r="AF188" i="2"/>
  <c r="X188" i="2"/>
  <c r="Z188" i="2" s="1"/>
  <c r="W188" i="2"/>
  <c r="Y188" i="2" s="1"/>
  <c r="AA188" i="2" s="1"/>
  <c r="AL187" i="2"/>
  <c r="AK187" i="2"/>
  <c r="AJ187" i="2"/>
  <c r="AI187" i="2"/>
  <c r="AH187" i="2"/>
  <c r="AG187" i="2"/>
  <c r="AF187" i="2"/>
  <c r="X187" i="2"/>
  <c r="Z187" i="2" s="1"/>
  <c r="W187" i="2"/>
  <c r="Y187" i="2" s="1"/>
  <c r="AA187" i="2" s="1"/>
  <c r="AL186" i="2"/>
  <c r="AK186" i="2"/>
  <c r="AJ186" i="2"/>
  <c r="AI186" i="2"/>
  <c r="AH186" i="2"/>
  <c r="AG186" i="2"/>
  <c r="AF186" i="2"/>
  <c r="X186" i="2"/>
  <c r="Z186" i="2" s="1"/>
  <c r="W186" i="2"/>
  <c r="Y186" i="2" s="1"/>
  <c r="AA186" i="2" s="1"/>
  <c r="AL185" i="2"/>
  <c r="AK185" i="2"/>
  <c r="AJ185" i="2"/>
  <c r="AI185" i="2"/>
  <c r="AH185" i="2"/>
  <c r="AG185" i="2"/>
  <c r="AF185" i="2"/>
  <c r="Z185" i="2"/>
  <c r="X185" i="2"/>
  <c r="W185" i="2"/>
  <c r="Y185" i="2" s="1"/>
  <c r="AA185" i="2" s="1"/>
  <c r="AL184" i="2"/>
  <c r="AK184" i="2"/>
  <c r="AJ184" i="2"/>
  <c r="AI184" i="2"/>
  <c r="AH184" i="2"/>
  <c r="AG184" i="2"/>
  <c r="AF184" i="2"/>
  <c r="X184" i="2"/>
  <c r="Z184" i="2" s="1"/>
  <c r="W184" i="2"/>
  <c r="Y184" i="2" s="1"/>
  <c r="AA184" i="2" s="1"/>
  <c r="AL183" i="2"/>
  <c r="AK183" i="2"/>
  <c r="AJ183" i="2"/>
  <c r="AI183" i="2"/>
  <c r="AH183" i="2"/>
  <c r="AG183" i="2"/>
  <c r="AF183" i="2"/>
  <c r="X183" i="2"/>
  <c r="Z183" i="2" s="1"/>
  <c r="W183" i="2"/>
  <c r="Y183" i="2" s="1"/>
  <c r="AA183" i="2" s="1"/>
  <c r="AL182" i="2"/>
  <c r="AK182" i="2"/>
  <c r="AJ182" i="2"/>
  <c r="AI182" i="2"/>
  <c r="AH182" i="2"/>
  <c r="AG182" i="2"/>
  <c r="AF182" i="2"/>
  <c r="X182" i="2"/>
  <c r="Z182" i="2" s="1"/>
  <c r="W182" i="2"/>
  <c r="Y182" i="2" s="1"/>
  <c r="AA182" i="2" s="1"/>
  <c r="AL181" i="2"/>
  <c r="AK181" i="2"/>
  <c r="AJ181" i="2"/>
  <c r="AI181" i="2"/>
  <c r="AH181" i="2"/>
  <c r="AG181" i="2"/>
  <c r="AF181" i="2"/>
  <c r="X181" i="2"/>
  <c r="Z181" i="2" s="1"/>
  <c r="W181" i="2"/>
  <c r="Y181" i="2" s="1"/>
  <c r="AA181" i="2" s="1"/>
  <c r="AL180" i="2"/>
  <c r="AK180" i="2"/>
  <c r="AJ180" i="2"/>
  <c r="AI180" i="2"/>
  <c r="AH180" i="2"/>
  <c r="AG180" i="2"/>
  <c r="AF180" i="2"/>
  <c r="X180" i="2"/>
  <c r="Z180" i="2" s="1"/>
  <c r="W180" i="2"/>
  <c r="Y180" i="2" s="1"/>
  <c r="AA180" i="2" s="1"/>
  <c r="AL179" i="2"/>
  <c r="AK179" i="2"/>
  <c r="AJ179" i="2"/>
  <c r="AI179" i="2"/>
  <c r="AH179" i="2"/>
  <c r="AG179" i="2"/>
  <c r="AF179" i="2"/>
  <c r="X179" i="2"/>
  <c r="Z179" i="2" s="1"/>
  <c r="W179" i="2"/>
  <c r="Y179" i="2" s="1"/>
  <c r="AA179" i="2" s="1"/>
  <c r="AL178" i="2"/>
  <c r="AK178" i="2"/>
  <c r="AJ178" i="2"/>
  <c r="AI178" i="2"/>
  <c r="AH178" i="2"/>
  <c r="AG178" i="2"/>
  <c r="AF178" i="2"/>
  <c r="X178" i="2"/>
  <c r="Z178" i="2" s="1"/>
  <c r="W178" i="2"/>
  <c r="Y178" i="2" s="1"/>
  <c r="AA178" i="2" s="1"/>
  <c r="AL177" i="2"/>
  <c r="AK177" i="2"/>
  <c r="AJ177" i="2"/>
  <c r="AI177" i="2"/>
  <c r="AH177" i="2"/>
  <c r="AG177" i="2"/>
  <c r="AF177" i="2"/>
  <c r="Z177" i="2"/>
  <c r="X177" i="2"/>
  <c r="W177" i="2"/>
  <c r="Y177" i="2" s="1"/>
  <c r="AA177" i="2" s="1"/>
  <c r="AL176" i="2"/>
  <c r="AK176" i="2"/>
  <c r="AJ176" i="2"/>
  <c r="AI176" i="2"/>
  <c r="AH176" i="2"/>
  <c r="AG176" i="2"/>
  <c r="AF176" i="2"/>
  <c r="X176" i="2"/>
  <c r="Z176" i="2" s="1"/>
  <c r="W176" i="2"/>
  <c r="Y176" i="2" s="1"/>
  <c r="AA176" i="2" s="1"/>
  <c r="AL175" i="2"/>
  <c r="AK175" i="2"/>
  <c r="AJ175" i="2"/>
  <c r="AI175" i="2"/>
  <c r="AH175" i="2"/>
  <c r="AG175" i="2"/>
  <c r="AF175" i="2"/>
  <c r="X175" i="2"/>
  <c r="Z175" i="2" s="1"/>
  <c r="W175" i="2"/>
  <c r="Y175" i="2" s="1"/>
  <c r="AA175" i="2" s="1"/>
  <c r="AL174" i="2"/>
  <c r="AK174" i="2"/>
  <c r="AJ174" i="2"/>
  <c r="AI174" i="2"/>
  <c r="AH174" i="2"/>
  <c r="AG174" i="2"/>
  <c r="AF174" i="2"/>
  <c r="X174" i="2"/>
  <c r="Z174" i="2" s="1"/>
  <c r="W174" i="2"/>
  <c r="Y174" i="2" s="1"/>
  <c r="AA174" i="2" s="1"/>
  <c r="AL173" i="2"/>
  <c r="AK173" i="2"/>
  <c r="AJ173" i="2"/>
  <c r="AI173" i="2"/>
  <c r="AH173" i="2"/>
  <c r="AG173" i="2"/>
  <c r="AF173" i="2"/>
  <c r="X173" i="2"/>
  <c r="Z173" i="2" s="1"/>
  <c r="W173" i="2"/>
  <c r="Y173" i="2" s="1"/>
  <c r="AA173" i="2" s="1"/>
  <c r="AL172" i="2"/>
  <c r="AK172" i="2"/>
  <c r="AJ172" i="2"/>
  <c r="AI172" i="2"/>
  <c r="AH172" i="2"/>
  <c r="AG172" i="2"/>
  <c r="AF172" i="2"/>
  <c r="X172" i="2"/>
  <c r="Z172" i="2" s="1"/>
  <c r="W172" i="2"/>
  <c r="Y172" i="2" s="1"/>
  <c r="AA172" i="2" s="1"/>
  <c r="AL171" i="2"/>
  <c r="AK171" i="2"/>
  <c r="AJ171" i="2"/>
  <c r="AI171" i="2"/>
  <c r="AH171" i="2"/>
  <c r="AG171" i="2"/>
  <c r="AF171" i="2"/>
  <c r="X171" i="2"/>
  <c r="Z171" i="2" s="1"/>
  <c r="W171" i="2"/>
  <c r="Y171" i="2" s="1"/>
  <c r="AA171" i="2" s="1"/>
  <c r="AL170" i="2"/>
  <c r="AK170" i="2"/>
  <c r="AJ170" i="2"/>
  <c r="AI170" i="2"/>
  <c r="AH170" i="2"/>
  <c r="AG170" i="2"/>
  <c r="AF170" i="2"/>
  <c r="X170" i="2"/>
  <c r="Z170" i="2" s="1"/>
  <c r="W170" i="2"/>
  <c r="Y170" i="2" s="1"/>
  <c r="AA170" i="2" s="1"/>
  <c r="AL169" i="2"/>
  <c r="AK169" i="2"/>
  <c r="AJ169" i="2"/>
  <c r="AI169" i="2"/>
  <c r="AH169" i="2"/>
  <c r="AG169" i="2"/>
  <c r="AF169" i="2"/>
  <c r="X169" i="2"/>
  <c r="Z169" i="2" s="1"/>
  <c r="W169" i="2"/>
  <c r="Y169" i="2" s="1"/>
  <c r="AA169" i="2" s="1"/>
  <c r="AL168" i="2"/>
  <c r="AK168" i="2"/>
  <c r="AJ168" i="2"/>
  <c r="AI168" i="2"/>
  <c r="AH168" i="2"/>
  <c r="AG168" i="2"/>
  <c r="AF168" i="2"/>
  <c r="X168" i="2"/>
  <c r="Z168" i="2" s="1"/>
  <c r="W168" i="2"/>
  <c r="Y168" i="2" s="1"/>
  <c r="AA168" i="2" s="1"/>
  <c r="AL167" i="2"/>
  <c r="AK167" i="2"/>
  <c r="AJ167" i="2"/>
  <c r="AI167" i="2"/>
  <c r="AH167" i="2"/>
  <c r="AG167" i="2"/>
  <c r="AF167" i="2"/>
  <c r="X167" i="2"/>
  <c r="Z167" i="2" s="1"/>
  <c r="W167" i="2"/>
  <c r="Y167" i="2" s="1"/>
  <c r="AA167" i="2" s="1"/>
  <c r="AL166" i="2"/>
  <c r="AK166" i="2"/>
  <c r="AJ166" i="2"/>
  <c r="AI166" i="2"/>
  <c r="AH166" i="2"/>
  <c r="AG166" i="2"/>
  <c r="AF166" i="2"/>
  <c r="X166" i="2"/>
  <c r="Z166" i="2" s="1"/>
  <c r="W166" i="2"/>
  <c r="Y166" i="2" s="1"/>
  <c r="AA166" i="2" s="1"/>
  <c r="AL165" i="2"/>
  <c r="AK165" i="2"/>
  <c r="AJ165" i="2"/>
  <c r="AI165" i="2"/>
  <c r="AH165" i="2"/>
  <c r="AG165" i="2"/>
  <c r="AF165" i="2"/>
  <c r="X165" i="2"/>
  <c r="Z165" i="2" s="1"/>
  <c r="W165" i="2"/>
  <c r="Y165" i="2" s="1"/>
  <c r="AA165" i="2" s="1"/>
  <c r="AL164" i="2"/>
  <c r="AK164" i="2"/>
  <c r="AJ164" i="2"/>
  <c r="AI164" i="2"/>
  <c r="AH164" i="2"/>
  <c r="AG164" i="2"/>
  <c r="AF164" i="2"/>
  <c r="X164" i="2"/>
  <c r="Z164" i="2" s="1"/>
  <c r="W164" i="2"/>
  <c r="Y164" i="2" s="1"/>
  <c r="AA164" i="2" s="1"/>
  <c r="AL163" i="2"/>
  <c r="AK163" i="2"/>
  <c r="AJ163" i="2"/>
  <c r="AI163" i="2"/>
  <c r="AH163" i="2"/>
  <c r="AG163" i="2"/>
  <c r="AF163" i="2"/>
  <c r="X163" i="2"/>
  <c r="Z163" i="2" s="1"/>
  <c r="W163" i="2"/>
  <c r="Y163" i="2" s="1"/>
  <c r="AA163" i="2" s="1"/>
  <c r="AL162" i="2"/>
  <c r="AK162" i="2"/>
  <c r="AJ162" i="2"/>
  <c r="AI162" i="2"/>
  <c r="AH162" i="2"/>
  <c r="AG162" i="2"/>
  <c r="AF162" i="2"/>
  <c r="X162" i="2"/>
  <c r="Z162" i="2" s="1"/>
  <c r="W162" i="2"/>
  <c r="Y162" i="2" s="1"/>
  <c r="AA162" i="2" s="1"/>
  <c r="AL161" i="2"/>
  <c r="AK161" i="2"/>
  <c r="AJ161" i="2"/>
  <c r="AI161" i="2"/>
  <c r="AH161" i="2"/>
  <c r="AG161" i="2"/>
  <c r="AF161" i="2"/>
  <c r="X161" i="2"/>
  <c r="Z161" i="2" s="1"/>
  <c r="W161" i="2"/>
  <c r="Y161" i="2" s="1"/>
  <c r="AA161" i="2" s="1"/>
  <c r="AL160" i="2"/>
  <c r="AK160" i="2"/>
  <c r="AJ160" i="2"/>
  <c r="AI160" i="2"/>
  <c r="AH160" i="2"/>
  <c r="AG160" i="2"/>
  <c r="AF160" i="2"/>
  <c r="X160" i="2"/>
  <c r="Z160" i="2" s="1"/>
  <c r="W160" i="2"/>
  <c r="Y160" i="2" s="1"/>
  <c r="AA160" i="2" s="1"/>
  <c r="AL159" i="2"/>
  <c r="AK159" i="2"/>
  <c r="AJ159" i="2"/>
  <c r="AI159" i="2"/>
  <c r="AH159" i="2"/>
  <c r="AG159" i="2"/>
  <c r="AF159" i="2"/>
  <c r="X159" i="2"/>
  <c r="Z159" i="2" s="1"/>
  <c r="W159" i="2"/>
  <c r="Y159" i="2" s="1"/>
  <c r="AA159" i="2" s="1"/>
  <c r="AL158" i="2"/>
  <c r="AK158" i="2"/>
  <c r="AJ158" i="2"/>
  <c r="AI158" i="2"/>
  <c r="AH158" i="2"/>
  <c r="AG158" i="2"/>
  <c r="AF158" i="2"/>
  <c r="X158" i="2"/>
  <c r="Z158" i="2" s="1"/>
  <c r="W158" i="2"/>
  <c r="Y158" i="2" s="1"/>
  <c r="AA158" i="2" s="1"/>
  <c r="AL157" i="2"/>
  <c r="AK157" i="2"/>
  <c r="AJ157" i="2"/>
  <c r="AI157" i="2"/>
  <c r="AH157" i="2"/>
  <c r="AG157" i="2"/>
  <c r="AF157" i="2"/>
  <c r="X157" i="2"/>
  <c r="Z157" i="2" s="1"/>
  <c r="W157" i="2"/>
  <c r="Y157" i="2" s="1"/>
  <c r="AA157" i="2" s="1"/>
  <c r="AL156" i="2"/>
  <c r="AK156" i="2"/>
  <c r="AJ156" i="2"/>
  <c r="AI156" i="2"/>
  <c r="AH156" i="2"/>
  <c r="AG156" i="2"/>
  <c r="AF156" i="2"/>
  <c r="X156" i="2"/>
  <c r="Z156" i="2" s="1"/>
  <c r="W156" i="2"/>
  <c r="Y156" i="2" s="1"/>
  <c r="AA156" i="2" s="1"/>
  <c r="AL155" i="2"/>
  <c r="AK155" i="2"/>
  <c r="AJ155" i="2"/>
  <c r="AI155" i="2"/>
  <c r="AH155" i="2"/>
  <c r="AG155" i="2"/>
  <c r="AF155" i="2"/>
  <c r="X155" i="2"/>
  <c r="Z155" i="2" s="1"/>
  <c r="W155" i="2"/>
  <c r="Y155" i="2" s="1"/>
  <c r="AA155" i="2" s="1"/>
  <c r="AL154" i="2"/>
  <c r="AK154" i="2"/>
  <c r="AJ154" i="2"/>
  <c r="AI154" i="2"/>
  <c r="AH154" i="2"/>
  <c r="AG154" i="2"/>
  <c r="AF154" i="2"/>
  <c r="X154" i="2"/>
  <c r="Z154" i="2" s="1"/>
  <c r="W154" i="2"/>
  <c r="Y154" i="2" s="1"/>
  <c r="AA154" i="2" s="1"/>
  <c r="AL153" i="2"/>
  <c r="AK153" i="2"/>
  <c r="AJ153" i="2"/>
  <c r="AI153" i="2"/>
  <c r="AH153" i="2"/>
  <c r="AG153" i="2"/>
  <c r="AF153" i="2"/>
  <c r="X153" i="2"/>
  <c r="Z153" i="2" s="1"/>
  <c r="W153" i="2"/>
  <c r="Y153" i="2" s="1"/>
  <c r="AA153" i="2" s="1"/>
  <c r="AL152" i="2"/>
  <c r="AK152" i="2"/>
  <c r="AJ152" i="2"/>
  <c r="AI152" i="2"/>
  <c r="AH152" i="2"/>
  <c r="AG152" i="2"/>
  <c r="AF152" i="2"/>
  <c r="X152" i="2"/>
  <c r="Z152" i="2" s="1"/>
  <c r="W152" i="2"/>
  <c r="Y152" i="2" s="1"/>
  <c r="AA152" i="2" s="1"/>
  <c r="AL151" i="2"/>
  <c r="AK151" i="2"/>
  <c r="AJ151" i="2"/>
  <c r="AI151" i="2"/>
  <c r="AH151" i="2"/>
  <c r="AG151" i="2"/>
  <c r="AF151" i="2"/>
  <c r="X151" i="2"/>
  <c r="Z151" i="2" s="1"/>
  <c r="W151" i="2"/>
  <c r="Y151" i="2" s="1"/>
  <c r="AA151" i="2" s="1"/>
  <c r="AL150" i="2"/>
  <c r="AK150" i="2"/>
  <c r="AJ150" i="2"/>
  <c r="AI150" i="2"/>
  <c r="AH150" i="2"/>
  <c r="AG150" i="2"/>
  <c r="AF150" i="2"/>
  <c r="X150" i="2"/>
  <c r="Z150" i="2" s="1"/>
  <c r="W150" i="2"/>
  <c r="Y150" i="2" s="1"/>
  <c r="AA150" i="2" s="1"/>
  <c r="AL149" i="2"/>
  <c r="AK149" i="2"/>
  <c r="AJ149" i="2"/>
  <c r="AI149" i="2"/>
  <c r="AH149" i="2"/>
  <c r="AG149" i="2"/>
  <c r="AF149" i="2"/>
  <c r="X149" i="2"/>
  <c r="Z149" i="2" s="1"/>
  <c r="W149" i="2"/>
  <c r="Y149" i="2" s="1"/>
  <c r="AA149" i="2" s="1"/>
  <c r="AL148" i="2"/>
  <c r="AK148" i="2"/>
  <c r="AJ148" i="2"/>
  <c r="AI148" i="2"/>
  <c r="AH148" i="2"/>
  <c r="AG148" i="2"/>
  <c r="AF148" i="2"/>
  <c r="X148" i="2"/>
  <c r="Z148" i="2" s="1"/>
  <c r="W148" i="2"/>
  <c r="Y148" i="2" s="1"/>
  <c r="AA148" i="2" s="1"/>
  <c r="AL147" i="2"/>
  <c r="AK147" i="2"/>
  <c r="AJ147" i="2"/>
  <c r="AI147" i="2"/>
  <c r="AH147" i="2"/>
  <c r="AG147" i="2"/>
  <c r="AF147" i="2"/>
  <c r="X147" i="2"/>
  <c r="Z147" i="2" s="1"/>
  <c r="W147" i="2"/>
  <c r="Y147" i="2" s="1"/>
  <c r="AA147" i="2" s="1"/>
  <c r="AL146" i="2"/>
  <c r="AK146" i="2"/>
  <c r="AJ146" i="2"/>
  <c r="AI146" i="2"/>
  <c r="AH146" i="2"/>
  <c r="AG146" i="2"/>
  <c r="AF146" i="2"/>
  <c r="X146" i="2"/>
  <c r="Z146" i="2" s="1"/>
  <c r="W146" i="2"/>
  <c r="Y146" i="2" s="1"/>
  <c r="AA146" i="2" s="1"/>
  <c r="AL145" i="2"/>
  <c r="AK145" i="2"/>
  <c r="AJ145" i="2"/>
  <c r="AI145" i="2"/>
  <c r="AH145" i="2"/>
  <c r="AG145" i="2"/>
  <c r="AF145" i="2"/>
  <c r="X145" i="2"/>
  <c r="Z145" i="2" s="1"/>
  <c r="W145" i="2"/>
  <c r="Y145" i="2" s="1"/>
  <c r="AA145" i="2" s="1"/>
  <c r="AL144" i="2"/>
  <c r="AK144" i="2"/>
  <c r="AJ144" i="2"/>
  <c r="AI144" i="2"/>
  <c r="AH144" i="2"/>
  <c r="AG144" i="2"/>
  <c r="AF144" i="2"/>
  <c r="X144" i="2"/>
  <c r="Z144" i="2" s="1"/>
  <c r="W144" i="2"/>
  <c r="Y144" i="2" s="1"/>
  <c r="AA144" i="2" s="1"/>
  <c r="AL143" i="2"/>
  <c r="AK143" i="2"/>
  <c r="AJ143" i="2"/>
  <c r="AI143" i="2"/>
  <c r="AH143" i="2"/>
  <c r="AG143" i="2"/>
  <c r="AF143" i="2"/>
  <c r="Z143" i="2"/>
  <c r="X143" i="2"/>
  <c r="W143" i="2"/>
  <c r="Y143" i="2" s="1"/>
  <c r="AA143" i="2" s="1"/>
  <c r="AL142" i="2"/>
  <c r="AK142" i="2"/>
  <c r="AJ142" i="2"/>
  <c r="AI142" i="2"/>
  <c r="AH142" i="2"/>
  <c r="AG142" i="2"/>
  <c r="AF142" i="2"/>
  <c r="X142" i="2"/>
  <c r="Z142" i="2" s="1"/>
  <c r="W142" i="2"/>
  <c r="Y142" i="2" s="1"/>
  <c r="AA142" i="2" s="1"/>
  <c r="AL141" i="2"/>
  <c r="AK141" i="2"/>
  <c r="AJ141" i="2"/>
  <c r="AI141" i="2"/>
  <c r="AH141" i="2"/>
  <c r="AG141" i="2"/>
  <c r="AF141" i="2"/>
  <c r="X141" i="2"/>
  <c r="Z141" i="2" s="1"/>
  <c r="W141" i="2"/>
  <c r="Y141" i="2" s="1"/>
  <c r="AA141" i="2" s="1"/>
  <c r="AL140" i="2"/>
  <c r="AK140" i="2"/>
  <c r="AJ140" i="2"/>
  <c r="AI140" i="2"/>
  <c r="AH140" i="2"/>
  <c r="AG140" i="2"/>
  <c r="AF140" i="2"/>
  <c r="X140" i="2"/>
  <c r="Z140" i="2" s="1"/>
  <c r="W140" i="2"/>
  <c r="Y140" i="2" s="1"/>
  <c r="AA140" i="2" s="1"/>
  <c r="AL139" i="2"/>
  <c r="AK139" i="2"/>
  <c r="AJ139" i="2"/>
  <c r="AI139" i="2"/>
  <c r="AH139" i="2"/>
  <c r="AG139" i="2"/>
  <c r="AF139" i="2"/>
  <c r="X139" i="2"/>
  <c r="Z139" i="2" s="1"/>
  <c r="W139" i="2"/>
  <c r="Y139" i="2" s="1"/>
  <c r="AA139" i="2" s="1"/>
  <c r="AL138" i="2"/>
  <c r="AK138" i="2"/>
  <c r="AJ138" i="2"/>
  <c r="AI138" i="2"/>
  <c r="AH138" i="2"/>
  <c r="AG138" i="2"/>
  <c r="AF138" i="2"/>
  <c r="X138" i="2"/>
  <c r="Z138" i="2" s="1"/>
  <c r="W138" i="2"/>
  <c r="Y138" i="2" s="1"/>
  <c r="AA138" i="2" s="1"/>
  <c r="AL137" i="2"/>
  <c r="AK137" i="2"/>
  <c r="AJ137" i="2"/>
  <c r="AI137" i="2"/>
  <c r="AH137" i="2"/>
  <c r="AG137" i="2"/>
  <c r="AF137" i="2"/>
  <c r="X137" i="2"/>
  <c r="Z137" i="2" s="1"/>
  <c r="W137" i="2"/>
  <c r="Y137" i="2" s="1"/>
  <c r="AA137" i="2" s="1"/>
  <c r="AL136" i="2"/>
  <c r="AK136" i="2"/>
  <c r="AJ136" i="2"/>
  <c r="AI136" i="2"/>
  <c r="AH136" i="2"/>
  <c r="AG136" i="2"/>
  <c r="AF136" i="2"/>
  <c r="X136" i="2"/>
  <c r="Z136" i="2" s="1"/>
  <c r="W136" i="2"/>
  <c r="Y136" i="2" s="1"/>
  <c r="AA136" i="2" s="1"/>
  <c r="AL135" i="2"/>
  <c r="AK135" i="2"/>
  <c r="AJ135" i="2"/>
  <c r="AI135" i="2"/>
  <c r="AH135" i="2"/>
  <c r="AG135" i="2"/>
  <c r="AF135" i="2"/>
  <c r="X135" i="2"/>
  <c r="Z135" i="2" s="1"/>
  <c r="W135" i="2"/>
  <c r="Y135" i="2" s="1"/>
  <c r="AA135" i="2" s="1"/>
  <c r="AL134" i="2"/>
  <c r="AK134" i="2"/>
  <c r="AJ134" i="2"/>
  <c r="AI134" i="2"/>
  <c r="AH134" i="2"/>
  <c r="AG134" i="2"/>
  <c r="AF134" i="2"/>
  <c r="X134" i="2"/>
  <c r="Z134" i="2" s="1"/>
  <c r="W134" i="2"/>
  <c r="Y134" i="2" s="1"/>
  <c r="AA134" i="2" s="1"/>
  <c r="AL133" i="2"/>
  <c r="AK133" i="2"/>
  <c r="AJ133" i="2"/>
  <c r="AI133" i="2"/>
  <c r="AH133" i="2"/>
  <c r="AG133" i="2"/>
  <c r="AF133" i="2"/>
  <c r="X133" i="2"/>
  <c r="Z133" i="2" s="1"/>
  <c r="W133" i="2"/>
  <c r="Y133" i="2" s="1"/>
  <c r="AA133" i="2" s="1"/>
  <c r="AL132" i="2"/>
  <c r="AK132" i="2"/>
  <c r="AJ132" i="2"/>
  <c r="AI132" i="2"/>
  <c r="AH132" i="2"/>
  <c r="AG132" i="2"/>
  <c r="AF132" i="2"/>
  <c r="X132" i="2"/>
  <c r="Z132" i="2" s="1"/>
  <c r="W132" i="2"/>
  <c r="Y132" i="2" s="1"/>
  <c r="AA132" i="2" s="1"/>
  <c r="AL131" i="2"/>
  <c r="AK131" i="2"/>
  <c r="AJ131" i="2"/>
  <c r="AI131" i="2"/>
  <c r="AH131" i="2"/>
  <c r="AG131" i="2"/>
  <c r="AF131" i="2"/>
  <c r="X131" i="2"/>
  <c r="Z131" i="2" s="1"/>
  <c r="W131" i="2"/>
  <c r="Y131" i="2" s="1"/>
  <c r="AA131" i="2" s="1"/>
  <c r="AL130" i="2"/>
  <c r="AK130" i="2"/>
  <c r="AJ130" i="2"/>
  <c r="AI130" i="2"/>
  <c r="AH130" i="2"/>
  <c r="AG130" i="2"/>
  <c r="AF130" i="2"/>
  <c r="X130" i="2"/>
  <c r="Z130" i="2" s="1"/>
  <c r="W130" i="2"/>
  <c r="Y130" i="2" s="1"/>
  <c r="AA130" i="2" s="1"/>
  <c r="AL129" i="2"/>
  <c r="AK129" i="2"/>
  <c r="AJ129" i="2"/>
  <c r="AI129" i="2"/>
  <c r="AH129" i="2"/>
  <c r="AG129" i="2"/>
  <c r="AF129" i="2"/>
  <c r="X129" i="2"/>
  <c r="Z129" i="2" s="1"/>
  <c r="W129" i="2"/>
  <c r="Y129" i="2" s="1"/>
  <c r="AA129" i="2" s="1"/>
  <c r="AL128" i="2"/>
  <c r="AK128" i="2"/>
  <c r="AJ128" i="2"/>
  <c r="AI128" i="2"/>
  <c r="AH128" i="2"/>
  <c r="AG128" i="2"/>
  <c r="AF128" i="2"/>
  <c r="X128" i="2"/>
  <c r="Z128" i="2" s="1"/>
  <c r="W128" i="2"/>
  <c r="Y128" i="2" s="1"/>
  <c r="AA128" i="2" s="1"/>
  <c r="AL127" i="2"/>
  <c r="AK127" i="2"/>
  <c r="AJ127" i="2"/>
  <c r="AI127" i="2"/>
  <c r="AH127" i="2"/>
  <c r="AG127" i="2"/>
  <c r="AF127" i="2"/>
  <c r="X127" i="2"/>
  <c r="Z127" i="2" s="1"/>
  <c r="W127" i="2"/>
  <c r="Y127" i="2" s="1"/>
  <c r="AA127" i="2" s="1"/>
  <c r="AL126" i="2"/>
  <c r="AK126" i="2"/>
  <c r="AJ126" i="2"/>
  <c r="AI126" i="2"/>
  <c r="AH126" i="2"/>
  <c r="AG126" i="2"/>
  <c r="AF126" i="2"/>
  <c r="X126" i="2"/>
  <c r="Z126" i="2" s="1"/>
  <c r="W126" i="2"/>
  <c r="Y126" i="2" s="1"/>
  <c r="AA126" i="2" s="1"/>
  <c r="AL125" i="2"/>
  <c r="AK125" i="2"/>
  <c r="AJ125" i="2"/>
  <c r="AI125" i="2"/>
  <c r="AH125" i="2"/>
  <c r="AG125" i="2"/>
  <c r="AF125" i="2"/>
  <c r="X125" i="2"/>
  <c r="Z125" i="2" s="1"/>
  <c r="W125" i="2"/>
  <c r="Y125" i="2" s="1"/>
  <c r="AA125" i="2" s="1"/>
  <c r="AL124" i="2"/>
  <c r="AK124" i="2"/>
  <c r="AJ124" i="2"/>
  <c r="AI124" i="2"/>
  <c r="AH124" i="2"/>
  <c r="AG124" i="2"/>
  <c r="AF124" i="2"/>
  <c r="X124" i="2"/>
  <c r="Z124" i="2" s="1"/>
  <c r="W124" i="2"/>
  <c r="Y124" i="2" s="1"/>
  <c r="AA124" i="2" s="1"/>
  <c r="AL123" i="2"/>
  <c r="AK123" i="2"/>
  <c r="AJ123" i="2"/>
  <c r="AI123" i="2"/>
  <c r="AH123" i="2"/>
  <c r="AG123" i="2"/>
  <c r="AF123" i="2"/>
  <c r="X123" i="2"/>
  <c r="Z123" i="2" s="1"/>
  <c r="W123" i="2"/>
  <c r="Y123" i="2" s="1"/>
  <c r="AA123" i="2" s="1"/>
  <c r="AL122" i="2"/>
  <c r="AK122" i="2"/>
  <c r="AJ122" i="2"/>
  <c r="AI122" i="2"/>
  <c r="AH122" i="2"/>
  <c r="AG122" i="2"/>
  <c r="AF122" i="2"/>
  <c r="X122" i="2"/>
  <c r="Z122" i="2" s="1"/>
  <c r="W122" i="2"/>
  <c r="Y122" i="2" s="1"/>
  <c r="AA122" i="2" s="1"/>
  <c r="AL121" i="2"/>
  <c r="AK121" i="2"/>
  <c r="AJ121" i="2"/>
  <c r="AI121" i="2"/>
  <c r="AH121" i="2"/>
  <c r="AG121" i="2"/>
  <c r="AF121" i="2"/>
  <c r="X121" i="2"/>
  <c r="Z121" i="2" s="1"/>
  <c r="W121" i="2"/>
  <c r="Y121" i="2" s="1"/>
  <c r="AA121" i="2" s="1"/>
  <c r="AL120" i="2"/>
  <c r="AK120" i="2"/>
  <c r="AJ120" i="2"/>
  <c r="AI120" i="2"/>
  <c r="AH120" i="2"/>
  <c r="AG120" i="2"/>
  <c r="AF120" i="2"/>
  <c r="X120" i="2"/>
  <c r="Z120" i="2" s="1"/>
  <c r="W120" i="2"/>
  <c r="Y120" i="2" s="1"/>
  <c r="AA120" i="2" s="1"/>
  <c r="AL119" i="2"/>
  <c r="AK119" i="2"/>
  <c r="AJ119" i="2"/>
  <c r="AI119" i="2"/>
  <c r="AH119" i="2"/>
  <c r="AG119" i="2"/>
  <c r="AF119" i="2"/>
  <c r="X119" i="2"/>
  <c r="Z119" i="2" s="1"/>
  <c r="W119" i="2"/>
  <c r="Y119" i="2" s="1"/>
  <c r="AA119" i="2" s="1"/>
  <c r="AL118" i="2"/>
  <c r="AK118" i="2"/>
  <c r="AJ118" i="2"/>
  <c r="AI118" i="2"/>
  <c r="AH118" i="2"/>
  <c r="AG118" i="2"/>
  <c r="AF118" i="2"/>
  <c r="X118" i="2"/>
  <c r="Z118" i="2" s="1"/>
  <c r="W118" i="2"/>
  <c r="Y118" i="2" s="1"/>
  <c r="AA118" i="2" s="1"/>
  <c r="AL117" i="2"/>
  <c r="AK117" i="2"/>
  <c r="AJ117" i="2"/>
  <c r="AI117" i="2"/>
  <c r="AH117" i="2"/>
  <c r="AG117" i="2"/>
  <c r="AF117" i="2"/>
  <c r="X117" i="2"/>
  <c r="Z117" i="2" s="1"/>
  <c r="W117" i="2"/>
  <c r="Y117" i="2" s="1"/>
  <c r="AA117" i="2" s="1"/>
  <c r="AL116" i="2"/>
  <c r="AK116" i="2"/>
  <c r="AJ116" i="2"/>
  <c r="AI116" i="2"/>
  <c r="AH116" i="2"/>
  <c r="AG116" i="2"/>
  <c r="AF116" i="2"/>
  <c r="X116" i="2"/>
  <c r="Z116" i="2" s="1"/>
  <c r="W116" i="2"/>
  <c r="Y116" i="2" s="1"/>
  <c r="AA116" i="2" s="1"/>
  <c r="AL115" i="2"/>
  <c r="AK115" i="2"/>
  <c r="AJ115" i="2"/>
  <c r="AI115" i="2"/>
  <c r="AH115" i="2"/>
  <c r="AG115" i="2"/>
  <c r="AF115" i="2"/>
  <c r="X115" i="2"/>
  <c r="Z115" i="2" s="1"/>
  <c r="W115" i="2"/>
  <c r="Y115" i="2" s="1"/>
  <c r="AA115" i="2" s="1"/>
  <c r="AL114" i="2"/>
  <c r="AK114" i="2"/>
  <c r="AJ114" i="2"/>
  <c r="AI114" i="2"/>
  <c r="AH114" i="2"/>
  <c r="AG114" i="2"/>
  <c r="AF114" i="2"/>
  <c r="X114" i="2"/>
  <c r="Z114" i="2" s="1"/>
  <c r="W114" i="2"/>
  <c r="Y114" i="2" s="1"/>
  <c r="AA114" i="2" s="1"/>
  <c r="AL113" i="2"/>
  <c r="AK113" i="2"/>
  <c r="AJ113" i="2"/>
  <c r="AI113" i="2"/>
  <c r="AH113" i="2"/>
  <c r="AG113" i="2"/>
  <c r="AF113" i="2"/>
  <c r="Z113" i="2"/>
  <c r="X113" i="2"/>
  <c r="W113" i="2"/>
  <c r="Y113" i="2" s="1"/>
  <c r="AA113" i="2" s="1"/>
  <c r="AL112" i="2"/>
  <c r="AK112" i="2"/>
  <c r="AJ112" i="2"/>
  <c r="AI112" i="2"/>
  <c r="AH112" i="2"/>
  <c r="AG112" i="2"/>
  <c r="AF112" i="2"/>
  <c r="X112" i="2"/>
  <c r="Z112" i="2" s="1"/>
  <c r="W112" i="2"/>
  <c r="Y112" i="2" s="1"/>
  <c r="AA112" i="2" s="1"/>
  <c r="AL111" i="2"/>
  <c r="AK111" i="2"/>
  <c r="AJ111" i="2"/>
  <c r="AI111" i="2"/>
  <c r="AH111" i="2"/>
  <c r="AG111" i="2"/>
  <c r="AF111" i="2"/>
  <c r="X111" i="2"/>
  <c r="Z111" i="2" s="1"/>
  <c r="W111" i="2"/>
  <c r="Y111" i="2" s="1"/>
  <c r="AA111" i="2" s="1"/>
  <c r="AL110" i="2"/>
  <c r="AK110" i="2"/>
  <c r="AJ110" i="2"/>
  <c r="AI110" i="2"/>
  <c r="AH110" i="2"/>
  <c r="AG110" i="2"/>
  <c r="AF110" i="2"/>
  <c r="X110" i="2"/>
  <c r="Z110" i="2" s="1"/>
  <c r="W110" i="2"/>
  <c r="Y110" i="2" s="1"/>
  <c r="AA110" i="2" s="1"/>
  <c r="AL109" i="2"/>
  <c r="AK109" i="2"/>
  <c r="AJ109" i="2"/>
  <c r="AI109" i="2"/>
  <c r="AH109" i="2"/>
  <c r="AG109" i="2"/>
  <c r="AF109" i="2"/>
  <c r="Z109" i="2"/>
  <c r="X109" i="2"/>
  <c r="W109" i="2"/>
  <c r="Y109" i="2" s="1"/>
  <c r="AA109" i="2" s="1"/>
  <c r="AL108" i="2"/>
  <c r="AK108" i="2"/>
  <c r="AJ108" i="2"/>
  <c r="AI108" i="2"/>
  <c r="AH108" i="2"/>
  <c r="AG108" i="2"/>
  <c r="AF108" i="2"/>
  <c r="X108" i="2"/>
  <c r="Z108" i="2" s="1"/>
  <c r="W108" i="2"/>
  <c r="Y108" i="2" s="1"/>
  <c r="AA108" i="2" s="1"/>
  <c r="AL107" i="2"/>
  <c r="AK107" i="2"/>
  <c r="AJ107" i="2"/>
  <c r="AI107" i="2"/>
  <c r="AH107" i="2"/>
  <c r="AG107" i="2"/>
  <c r="AF107" i="2"/>
  <c r="X107" i="2"/>
  <c r="Z107" i="2" s="1"/>
  <c r="W107" i="2"/>
  <c r="Y107" i="2" s="1"/>
  <c r="AA107" i="2" s="1"/>
  <c r="AL106" i="2"/>
  <c r="AK106" i="2"/>
  <c r="AJ106" i="2"/>
  <c r="AI106" i="2"/>
  <c r="AH106" i="2"/>
  <c r="AG106" i="2"/>
  <c r="AF106" i="2"/>
  <c r="X106" i="2"/>
  <c r="Z106" i="2" s="1"/>
  <c r="W106" i="2"/>
  <c r="Y106" i="2" s="1"/>
  <c r="AA106" i="2" s="1"/>
  <c r="AL105" i="2"/>
  <c r="AK105" i="2"/>
  <c r="AJ105" i="2"/>
  <c r="AI105" i="2"/>
  <c r="AH105" i="2"/>
  <c r="AG105" i="2"/>
  <c r="AF105" i="2"/>
  <c r="X105" i="2"/>
  <c r="Z105" i="2" s="1"/>
  <c r="W105" i="2"/>
  <c r="Y105" i="2" s="1"/>
  <c r="AA105" i="2" s="1"/>
  <c r="AL104" i="2"/>
  <c r="AK104" i="2"/>
  <c r="AJ104" i="2"/>
  <c r="AI104" i="2"/>
  <c r="AH104" i="2"/>
  <c r="AG104" i="2"/>
  <c r="AF104" i="2"/>
  <c r="X104" i="2"/>
  <c r="Z104" i="2" s="1"/>
  <c r="W104" i="2"/>
  <c r="Y104" i="2" s="1"/>
  <c r="AA104" i="2" s="1"/>
  <c r="AL103" i="2"/>
  <c r="AK103" i="2"/>
  <c r="AJ103" i="2"/>
  <c r="AI103" i="2"/>
  <c r="AH103" i="2"/>
  <c r="AG103" i="2"/>
  <c r="AF103" i="2"/>
  <c r="X103" i="2"/>
  <c r="Z103" i="2" s="1"/>
  <c r="W103" i="2"/>
  <c r="Y103" i="2" s="1"/>
  <c r="AA103" i="2" s="1"/>
  <c r="AL102" i="2"/>
  <c r="AK102" i="2"/>
  <c r="AJ102" i="2"/>
  <c r="AI102" i="2"/>
  <c r="AH102" i="2"/>
  <c r="AG102" i="2"/>
  <c r="AF102" i="2"/>
  <c r="X102" i="2"/>
  <c r="Z102" i="2" s="1"/>
  <c r="W102" i="2"/>
  <c r="Y102" i="2" s="1"/>
  <c r="AA102" i="2" s="1"/>
  <c r="AL101" i="2"/>
  <c r="AK101" i="2"/>
  <c r="AJ101" i="2"/>
  <c r="AI101" i="2"/>
  <c r="AH101" i="2"/>
  <c r="AG101" i="2"/>
  <c r="AF101" i="2"/>
  <c r="X101" i="2"/>
  <c r="Z101" i="2" s="1"/>
  <c r="W101" i="2"/>
  <c r="Y101" i="2" s="1"/>
  <c r="AA101" i="2" s="1"/>
  <c r="AL100" i="2"/>
  <c r="AK100" i="2"/>
  <c r="AJ100" i="2"/>
  <c r="AI100" i="2"/>
  <c r="AH100" i="2"/>
  <c r="AG100" i="2"/>
  <c r="AF100" i="2"/>
  <c r="X100" i="2"/>
  <c r="Z100" i="2" s="1"/>
  <c r="W100" i="2"/>
  <c r="Y100" i="2" s="1"/>
  <c r="AA100" i="2" s="1"/>
  <c r="AL99" i="2"/>
  <c r="AK99" i="2"/>
  <c r="AJ99" i="2"/>
  <c r="AI99" i="2"/>
  <c r="AH99" i="2"/>
  <c r="AG99" i="2"/>
  <c r="AF99" i="2"/>
  <c r="X99" i="2"/>
  <c r="Z99" i="2" s="1"/>
  <c r="W99" i="2"/>
  <c r="Y99" i="2" s="1"/>
  <c r="AA99" i="2" s="1"/>
  <c r="AL98" i="2"/>
  <c r="AK98" i="2"/>
  <c r="AJ98" i="2"/>
  <c r="AI98" i="2"/>
  <c r="AH98" i="2"/>
  <c r="AG98" i="2"/>
  <c r="AF98" i="2"/>
  <c r="X98" i="2"/>
  <c r="Z98" i="2" s="1"/>
  <c r="W98" i="2"/>
  <c r="Y98" i="2" s="1"/>
  <c r="AA98" i="2" s="1"/>
  <c r="AL97" i="2"/>
  <c r="AK97" i="2"/>
  <c r="AJ97" i="2"/>
  <c r="AI97" i="2"/>
  <c r="AH97" i="2"/>
  <c r="AG97" i="2"/>
  <c r="AF97" i="2"/>
  <c r="X97" i="2"/>
  <c r="Z97" i="2" s="1"/>
  <c r="W97" i="2"/>
  <c r="Y97" i="2" s="1"/>
  <c r="AA97" i="2" s="1"/>
  <c r="AL96" i="2"/>
  <c r="AK96" i="2"/>
  <c r="AJ96" i="2"/>
  <c r="AI96" i="2"/>
  <c r="AH96" i="2"/>
  <c r="AG96" i="2"/>
  <c r="AF96" i="2"/>
  <c r="X96" i="2"/>
  <c r="Z96" i="2" s="1"/>
  <c r="W96" i="2"/>
  <c r="Y96" i="2" s="1"/>
  <c r="AA96" i="2" s="1"/>
  <c r="AL95" i="2"/>
  <c r="AK95" i="2"/>
  <c r="AJ95" i="2"/>
  <c r="AI95" i="2"/>
  <c r="AH95" i="2"/>
  <c r="AG95" i="2"/>
  <c r="AF95" i="2"/>
  <c r="X95" i="2"/>
  <c r="Z95" i="2" s="1"/>
  <c r="W95" i="2"/>
  <c r="Y95" i="2" s="1"/>
  <c r="AA95" i="2" s="1"/>
  <c r="AL94" i="2"/>
  <c r="AK94" i="2"/>
  <c r="AJ94" i="2"/>
  <c r="AI94" i="2"/>
  <c r="AH94" i="2"/>
  <c r="AG94" i="2"/>
  <c r="AF94" i="2"/>
  <c r="X94" i="2"/>
  <c r="Z94" i="2" s="1"/>
  <c r="W94" i="2"/>
  <c r="Y94" i="2" s="1"/>
  <c r="AA94" i="2" s="1"/>
  <c r="AL93" i="2"/>
  <c r="AK93" i="2"/>
  <c r="AJ93" i="2"/>
  <c r="AI93" i="2"/>
  <c r="AH93" i="2"/>
  <c r="AG93" i="2"/>
  <c r="AF93" i="2"/>
  <c r="X93" i="2"/>
  <c r="Z93" i="2" s="1"/>
  <c r="W93" i="2"/>
  <c r="Y93" i="2" s="1"/>
  <c r="AA93" i="2" s="1"/>
  <c r="AL92" i="2"/>
  <c r="AK92" i="2"/>
  <c r="AJ92" i="2"/>
  <c r="AI92" i="2"/>
  <c r="AH92" i="2"/>
  <c r="AG92" i="2"/>
  <c r="AF92" i="2"/>
  <c r="X92" i="2"/>
  <c r="Z92" i="2" s="1"/>
  <c r="W92" i="2"/>
  <c r="Y92" i="2" s="1"/>
  <c r="AA92" i="2" s="1"/>
  <c r="AL91" i="2"/>
  <c r="AK91" i="2"/>
  <c r="AJ91" i="2"/>
  <c r="AI91" i="2"/>
  <c r="AH91" i="2"/>
  <c r="AG91" i="2"/>
  <c r="AF91" i="2"/>
  <c r="X91" i="2"/>
  <c r="Z91" i="2" s="1"/>
  <c r="W91" i="2"/>
  <c r="Y91" i="2" s="1"/>
  <c r="AA91" i="2" s="1"/>
  <c r="AL90" i="2"/>
  <c r="AK90" i="2"/>
  <c r="AJ90" i="2"/>
  <c r="AI90" i="2"/>
  <c r="AH90" i="2"/>
  <c r="AG90" i="2"/>
  <c r="AF90" i="2"/>
  <c r="X90" i="2"/>
  <c r="Z90" i="2" s="1"/>
  <c r="W90" i="2"/>
  <c r="Y90" i="2" s="1"/>
  <c r="AA90" i="2" s="1"/>
  <c r="AL89" i="2"/>
  <c r="AK89" i="2"/>
  <c r="AJ89" i="2"/>
  <c r="AI89" i="2"/>
  <c r="AH89" i="2"/>
  <c r="AG89" i="2"/>
  <c r="AF89" i="2"/>
  <c r="X89" i="2"/>
  <c r="Z89" i="2" s="1"/>
  <c r="W89" i="2"/>
  <c r="Y89" i="2" s="1"/>
  <c r="AA89" i="2" s="1"/>
  <c r="AL88" i="2"/>
  <c r="AK88" i="2"/>
  <c r="AJ88" i="2"/>
  <c r="AI88" i="2"/>
  <c r="AH88" i="2"/>
  <c r="AG88" i="2"/>
  <c r="AF88" i="2"/>
  <c r="X88" i="2"/>
  <c r="Z88" i="2" s="1"/>
  <c r="W88" i="2"/>
  <c r="Y88" i="2" s="1"/>
  <c r="AA88" i="2" s="1"/>
  <c r="AL87" i="2"/>
  <c r="AK87" i="2"/>
  <c r="AJ87" i="2"/>
  <c r="AI87" i="2"/>
  <c r="AH87" i="2"/>
  <c r="AG87" i="2"/>
  <c r="AF87" i="2"/>
  <c r="X87" i="2"/>
  <c r="Z87" i="2" s="1"/>
  <c r="W87" i="2"/>
  <c r="Y87" i="2" s="1"/>
  <c r="AA87" i="2" s="1"/>
  <c r="AL86" i="2"/>
  <c r="AK86" i="2"/>
  <c r="AJ86" i="2"/>
  <c r="AI86" i="2"/>
  <c r="AH86" i="2"/>
  <c r="AG86" i="2"/>
  <c r="AF86" i="2"/>
  <c r="X86" i="2"/>
  <c r="Z86" i="2" s="1"/>
  <c r="W86" i="2"/>
  <c r="Y86" i="2" s="1"/>
  <c r="AA86" i="2" s="1"/>
  <c r="AL85" i="2"/>
  <c r="AK85" i="2"/>
  <c r="AJ85" i="2"/>
  <c r="AI85" i="2"/>
  <c r="AH85" i="2"/>
  <c r="AG85" i="2"/>
  <c r="AF85" i="2"/>
  <c r="X85" i="2"/>
  <c r="Z85" i="2" s="1"/>
  <c r="W85" i="2"/>
  <c r="Y85" i="2" s="1"/>
  <c r="AA85" i="2" s="1"/>
  <c r="AL84" i="2"/>
  <c r="AK84" i="2"/>
  <c r="AJ84" i="2"/>
  <c r="AI84" i="2"/>
  <c r="AH84" i="2"/>
  <c r="AG84" i="2"/>
  <c r="AF84" i="2"/>
  <c r="X84" i="2"/>
  <c r="Z84" i="2" s="1"/>
  <c r="W84" i="2"/>
  <c r="Y84" i="2" s="1"/>
  <c r="AA84" i="2" s="1"/>
  <c r="AL83" i="2"/>
  <c r="AK83" i="2"/>
  <c r="AJ83" i="2"/>
  <c r="AI83" i="2"/>
  <c r="AH83" i="2"/>
  <c r="AG83" i="2"/>
  <c r="AF83" i="2"/>
  <c r="X83" i="2"/>
  <c r="Z83" i="2" s="1"/>
  <c r="W83" i="2"/>
  <c r="Y83" i="2" s="1"/>
  <c r="AA83" i="2" s="1"/>
  <c r="AL82" i="2"/>
  <c r="AK82" i="2"/>
  <c r="AJ82" i="2"/>
  <c r="AI82" i="2"/>
  <c r="AH82" i="2"/>
  <c r="AG82" i="2"/>
  <c r="AF82" i="2"/>
  <c r="X82" i="2"/>
  <c r="Z82" i="2" s="1"/>
  <c r="W82" i="2"/>
  <c r="Y82" i="2" s="1"/>
  <c r="AA82" i="2" s="1"/>
  <c r="AL81" i="2"/>
  <c r="AK81" i="2"/>
  <c r="AJ81" i="2"/>
  <c r="AI81" i="2"/>
  <c r="AH81" i="2"/>
  <c r="AG81" i="2"/>
  <c r="AF81" i="2"/>
  <c r="X81" i="2"/>
  <c r="Z81" i="2" s="1"/>
  <c r="W81" i="2"/>
  <c r="Y81" i="2" s="1"/>
  <c r="AA81" i="2" s="1"/>
  <c r="AL80" i="2"/>
  <c r="AK80" i="2"/>
  <c r="AJ80" i="2"/>
  <c r="AI80" i="2"/>
  <c r="AH80" i="2"/>
  <c r="AG80" i="2"/>
  <c r="AF80" i="2"/>
  <c r="X80" i="2"/>
  <c r="Z80" i="2" s="1"/>
  <c r="W80" i="2"/>
  <c r="Y80" i="2" s="1"/>
  <c r="AA80" i="2" s="1"/>
  <c r="AL79" i="2"/>
  <c r="AK79" i="2"/>
  <c r="AJ79" i="2"/>
  <c r="AI79" i="2"/>
  <c r="AH79" i="2"/>
  <c r="AG79" i="2"/>
  <c r="AF79" i="2"/>
  <c r="X79" i="2"/>
  <c r="Z79" i="2" s="1"/>
  <c r="W79" i="2"/>
  <c r="Y79" i="2" s="1"/>
  <c r="AA79" i="2" s="1"/>
  <c r="AL78" i="2"/>
  <c r="AK78" i="2"/>
  <c r="AJ78" i="2"/>
  <c r="AI78" i="2"/>
  <c r="AH78" i="2"/>
  <c r="AG78" i="2"/>
  <c r="AF78" i="2"/>
  <c r="AA78" i="2"/>
  <c r="X78" i="2"/>
  <c r="Z78" i="2" s="1"/>
  <c r="W78" i="2"/>
  <c r="Y78" i="2" s="1"/>
  <c r="AL77" i="2"/>
  <c r="AK77" i="2"/>
  <c r="AJ77" i="2"/>
  <c r="AI77" i="2"/>
  <c r="AH77" i="2"/>
  <c r="AG77" i="2"/>
  <c r="AF77" i="2"/>
  <c r="X77" i="2"/>
  <c r="Z77" i="2" s="1"/>
  <c r="W77" i="2"/>
  <c r="Y77" i="2" s="1"/>
  <c r="AA77" i="2" s="1"/>
  <c r="AL76" i="2"/>
  <c r="AK76" i="2"/>
  <c r="AJ76" i="2"/>
  <c r="AI76" i="2"/>
  <c r="AH76" i="2"/>
  <c r="AG76" i="2"/>
  <c r="AF76" i="2"/>
  <c r="X76" i="2"/>
  <c r="Z76" i="2" s="1"/>
  <c r="W76" i="2"/>
  <c r="Y76" i="2" s="1"/>
  <c r="AA76" i="2" s="1"/>
  <c r="AL75" i="2"/>
  <c r="AK75" i="2"/>
  <c r="AJ75" i="2"/>
  <c r="AI75" i="2"/>
  <c r="AH75" i="2"/>
  <c r="AG75" i="2"/>
  <c r="AF75" i="2"/>
  <c r="X75" i="2"/>
  <c r="Z75" i="2" s="1"/>
  <c r="W75" i="2"/>
  <c r="Y75" i="2" s="1"/>
  <c r="AA75" i="2" s="1"/>
  <c r="AL74" i="2"/>
  <c r="AK74" i="2"/>
  <c r="AJ74" i="2"/>
  <c r="AI74" i="2"/>
  <c r="AH74" i="2"/>
  <c r="AG74" i="2"/>
  <c r="AF74" i="2"/>
  <c r="X74" i="2"/>
  <c r="Z74" i="2" s="1"/>
  <c r="W74" i="2"/>
  <c r="Y74" i="2" s="1"/>
  <c r="AA74" i="2" s="1"/>
  <c r="AL73" i="2"/>
  <c r="AK73" i="2"/>
  <c r="AJ73" i="2"/>
  <c r="AI73" i="2"/>
  <c r="AH73" i="2"/>
  <c r="AG73" i="2"/>
  <c r="AF73" i="2"/>
  <c r="X73" i="2"/>
  <c r="Z73" i="2" s="1"/>
  <c r="W73" i="2"/>
  <c r="Y73" i="2" s="1"/>
  <c r="AA73" i="2" s="1"/>
  <c r="AL72" i="2"/>
  <c r="AK72" i="2"/>
  <c r="AJ72" i="2"/>
  <c r="AI72" i="2"/>
  <c r="AH72" i="2"/>
  <c r="AG72" i="2"/>
  <c r="AF72" i="2"/>
  <c r="X72" i="2"/>
  <c r="Z72" i="2" s="1"/>
  <c r="W72" i="2"/>
  <c r="Y72" i="2" s="1"/>
  <c r="AA72" i="2" s="1"/>
  <c r="AL71" i="2"/>
  <c r="AK71" i="2"/>
  <c r="AJ71" i="2"/>
  <c r="AI71" i="2"/>
  <c r="AH71" i="2"/>
  <c r="AG71" i="2"/>
  <c r="AF71" i="2"/>
  <c r="X71" i="2"/>
  <c r="Z71" i="2" s="1"/>
  <c r="W71" i="2"/>
  <c r="Y71" i="2" s="1"/>
  <c r="AA71" i="2" s="1"/>
  <c r="AL70" i="2"/>
  <c r="AK70" i="2"/>
  <c r="AJ70" i="2"/>
  <c r="AI70" i="2"/>
  <c r="AH70" i="2"/>
  <c r="AG70" i="2"/>
  <c r="AF70" i="2"/>
  <c r="X70" i="2"/>
  <c r="Z70" i="2" s="1"/>
  <c r="W70" i="2"/>
  <c r="Y70" i="2" s="1"/>
  <c r="AA70" i="2" s="1"/>
  <c r="AL69" i="2"/>
  <c r="AK69" i="2"/>
  <c r="AJ69" i="2"/>
  <c r="AI69" i="2"/>
  <c r="AH69" i="2"/>
  <c r="AG69" i="2"/>
  <c r="AF69" i="2"/>
  <c r="X69" i="2"/>
  <c r="Z69" i="2" s="1"/>
  <c r="W69" i="2"/>
  <c r="Y69" i="2" s="1"/>
  <c r="AA69" i="2" s="1"/>
  <c r="AL68" i="2"/>
  <c r="AK68" i="2"/>
  <c r="AJ68" i="2"/>
  <c r="AI68" i="2"/>
  <c r="AH68" i="2"/>
  <c r="AG68" i="2"/>
  <c r="AF68" i="2"/>
  <c r="X68" i="2"/>
  <c r="Z68" i="2" s="1"/>
  <c r="W68" i="2"/>
  <c r="Y68" i="2" s="1"/>
  <c r="AA68" i="2" s="1"/>
  <c r="AL67" i="2"/>
  <c r="AK67" i="2"/>
  <c r="AJ67" i="2"/>
  <c r="AI67" i="2"/>
  <c r="AH67" i="2"/>
  <c r="AG67" i="2"/>
  <c r="AF67" i="2"/>
  <c r="X67" i="2"/>
  <c r="Z67" i="2" s="1"/>
  <c r="W67" i="2"/>
  <c r="Y67" i="2" s="1"/>
  <c r="AA67" i="2" s="1"/>
  <c r="AL66" i="2"/>
  <c r="AK66" i="2"/>
  <c r="AJ66" i="2"/>
  <c r="AI66" i="2"/>
  <c r="AH66" i="2"/>
  <c r="AG66" i="2"/>
  <c r="AF66" i="2"/>
  <c r="X66" i="2"/>
  <c r="Z66" i="2" s="1"/>
  <c r="W66" i="2"/>
  <c r="Y66" i="2" s="1"/>
  <c r="AA66" i="2" s="1"/>
  <c r="AL65" i="2"/>
  <c r="AK65" i="2"/>
  <c r="AJ65" i="2"/>
  <c r="AI65" i="2"/>
  <c r="AH65" i="2"/>
  <c r="AG65" i="2"/>
  <c r="AF65" i="2"/>
  <c r="X65" i="2"/>
  <c r="Z65" i="2" s="1"/>
  <c r="W65" i="2"/>
  <c r="Y65" i="2" s="1"/>
  <c r="AA65" i="2" s="1"/>
  <c r="AL64" i="2"/>
  <c r="AK64" i="2"/>
  <c r="AJ64" i="2"/>
  <c r="AI64" i="2"/>
  <c r="AH64" i="2"/>
  <c r="AG64" i="2"/>
  <c r="AF64" i="2"/>
  <c r="X64" i="2"/>
  <c r="Z64" i="2" s="1"/>
  <c r="W64" i="2"/>
  <c r="Y64" i="2" s="1"/>
  <c r="AA64" i="2" s="1"/>
  <c r="AL63" i="2"/>
  <c r="AK63" i="2"/>
  <c r="AJ63" i="2"/>
  <c r="AI63" i="2"/>
  <c r="AH63" i="2"/>
  <c r="AG63" i="2"/>
  <c r="AF63" i="2"/>
  <c r="X63" i="2"/>
  <c r="Z63" i="2" s="1"/>
  <c r="W63" i="2"/>
  <c r="Y63" i="2" s="1"/>
  <c r="AA63" i="2" s="1"/>
  <c r="AL62" i="2"/>
  <c r="AK62" i="2"/>
  <c r="AJ62" i="2"/>
  <c r="AI62" i="2"/>
  <c r="AH62" i="2"/>
  <c r="AG62" i="2"/>
  <c r="AF62" i="2"/>
  <c r="X62" i="2"/>
  <c r="Z62" i="2" s="1"/>
  <c r="W62" i="2"/>
  <c r="Y62" i="2" s="1"/>
  <c r="AA62" i="2" s="1"/>
  <c r="AL61" i="2"/>
  <c r="AK61" i="2"/>
  <c r="AJ61" i="2"/>
  <c r="AI61" i="2"/>
  <c r="AH61" i="2"/>
  <c r="AG61" i="2"/>
  <c r="AF61" i="2"/>
  <c r="X61" i="2"/>
  <c r="Z61" i="2" s="1"/>
  <c r="W61" i="2"/>
  <c r="Y61" i="2" s="1"/>
  <c r="AA61" i="2" s="1"/>
  <c r="AL60" i="2"/>
  <c r="AK60" i="2"/>
  <c r="AJ60" i="2"/>
  <c r="AI60" i="2"/>
  <c r="AH60" i="2"/>
  <c r="AG60" i="2"/>
  <c r="AF60" i="2"/>
  <c r="X60" i="2"/>
  <c r="Z60" i="2" s="1"/>
  <c r="W60" i="2"/>
  <c r="Y60" i="2" s="1"/>
  <c r="AA60" i="2" s="1"/>
  <c r="AL59" i="2"/>
  <c r="AK59" i="2"/>
  <c r="AJ59" i="2"/>
  <c r="AI59" i="2"/>
  <c r="AH59" i="2"/>
  <c r="AG59" i="2"/>
  <c r="AF59" i="2"/>
  <c r="X59" i="2"/>
  <c r="Z59" i="2" s="1"/>
  <c r="W59" i="2"/>
  <c r="Y59" i="2" s="1"/>
  <c r="AA59" i="2" s="1"/>
  <c r="AL58" i="2"/>
  <c r="AK58" i="2"/>
  <c r="AJ58" i="2"/>
  <c r="AI58" i="2"/>
  <c r="AH58" i="2"/>
  <c r="AG58" i="2"/>
  <c r="AF58" i="2"/>
  <c r="X58" i="2"/>
  <c r="Z58" i="2" s="1"/>
  <c r="W58" i="2"/>
  <c r="Y58" i="2" s="1"/>
  <c r="AA58" i="2" s="1"/>
  <c r="AL57" i="2"/>
  <c r="AK57" i="2"/>
  <c r="AJ57" i="2"/>
  <c r="AI57" i="2"/>
  <c r="AH57" i="2"/>
  <c r="AG57" i="2"/>
  <c r="AF57" i="2"/>
  <c r="X57" i="2"/>
  <c r="Z57" i="2" s="1"/>
  <c r="W57" i="2"/>
  <c r="Y57" i="2" s="1"/>
  <c r="AA57" i="2" s="1"/>
  <c r="AL56" i="2"/>
  <c r="AK56" i="2"/>
  <c r="AJ56" i="2"/>
  <c r="AI56" i="2"/>
  <c r="AH56" i="2"/>
  <c r="AG56" i="2"/>
  <c r="AF56" i="2"/>
  <c r="X56" i="2"/>
  <c r="Z56" i="2" s="1"/>
  <c r="W56" i="2"/>
  <c r="Y56" i="2" s="1"/>
  <c r="AA56" i="2" s="1"/>
  <c r="AL55" i="2"/>
  <c r="AK55" i="2"/>
  <c r="AJ55" i="2"/>
  <c r="AI55" i="2"/>
  <c r="AH55" i="2"/>
  <c r="AG55" i="2"/>
  <c r="AF55" i="2"/>
  <c r="X55" i="2"/>
  <c r="Z55" i="2" s="1"/>
  <c r="W55" i="2"/>
  <c r="Y55" i="2" s="1"/>
  <c r="AA55" i="2" s="1"/>
  <c r="AL54" i="2"/>
  <c r="AK54" i="2"/>
  <c r="AJ54" i="2"/>
  <c r="AI54" i="2"/>
  <c r="AH54" i="2"/>
  <c r="AG54" i="2"/>
  <c r="AF54" i="2"/>
  <c r="X54" i="2"/>
  <c r="Z54" i="2" s="1"/>
  <c r="W54" i="2"/>
  <c r="Y54" i="2" s="1"/>
  <c r="AA54" i="2" s="1"/>
  <c r="AL53" i="2"/>
  <c r="AK53" i="2"/>
  <c r="AJ53" i="2"/>
  <c r="AI53" i="2"/>
  <c r="AH53" i="2"/>
  <c r="AG53" i="2"/>
  <c r="AF53" i="2"/>
  <c r="X53" i="2"/>
  <c r="Z53" i="2" s="1"/>
  <c r="W53" i="2"/>
  <c r="Y53" i="2" s="1"/>
  <c r="AA53" i="2" s="1"/>
  <c r="AL52" i="2"/>
  <c r="AK52" i="2"/>
  <c r="AJ52" i="2"/>
  <c r="AI52" i="2"/>
  <c r="AH52" i="2"/>
  <c r="AG52" i="2"/>
  <c r="AF52" i="2"/>
  <c r="X52" i="2"/>
  <c r="Z52" i="2" s="1"/>
  <c r="W52" i="2"/>
  <c r="Y52" i="2" s="1"/>
  <c r="AA52" i="2" s="1"/>
  <c r="AL51" i="2"/>
  <c r="AK51" i="2"/>
  <c r="AJ51" i="2"/>
  <c r="AI51" i="2"/>
  <c r="AH51" i="2"/>
  <c r="AG51" i="2"/>
  <c r="AF51" i="2"/>
  <c r="X51" i="2"/>
  <c r="Z51" i="2" s="1"/>
  <c r="W51" i="2"/>
  <c r="Y51" i="2" s="1"/>
  <c r="AA51" i="2" s="1"/>
  <c r="AL50" i="2"/>
  <c r="AK50" i="2"/>
  <c r="AJ50" i="2"/>
  <c r="AI50" i="2"/>
  <c r="AH50" i="2"/>
  <c r="AG50" i="2"/>
  <c r="AF50" i="2"/>
  <c r="X50" i="2"/>
  <c r="Z50" i="2" s="1"/>
  <c r="W50" i="2"/>
  <c r="Y50" i="2" s="1"/>
  <c r="AA50" i="2" s="1"/>
  <c r="AL49" i="2"/>
  <c r="AK49" i="2"/>
  <c r="AJ49" i="2"/>
  <c r="AI49" i="2"/>
  <c r="AH49" i="2"/>
  <c r="AG49" i="2"/>
  <c r="AF49" i="2"/>
  <c r="X49" i="2"/>
  <c r="Z49" i="2" s="1"/>
  <c r="W49" i="2"/>
  <c r="Y49" i="2" s="1"/>
  <c r="AA49" i="2" s="1"/>
  <c r="AL48" i="2"/>
  <c r="AK48" i="2"/>
  <c r="AJ48" i="2"/>
  <c r="AI48" i="2"/>
  <c r="AH48" i="2"/>
  <c r="AG48" i="2"/>
  <c r="AF48" i="2"/>
  <c r="X48" i="2"/>
  <c r="Z48" i="2" s="1"/>
  <c r="W48" i="2"/>
  <c r="Y48" i="2" s="1"/>
  <c r="AA48" i="2" s="1"/>
  <c r="AL47" i="2"/>
  <c r="AK47" i="2"/>
  <c r="AJ47" i="2"/>
  <c r="AI47" i="2"/>
  <c r="AH47" i="2"/>
  <c r="AG47" i="2"/>
  <c r="AF47" i="2"/>
  <c r="X47" i="2"/>
  <c r="Z47" i="2" s="1"/>
  <c r="W47" i="2"/>
  <c r="Y47" i="2" s="1"/>
  <c r="AA47" i="2" s="1"/>
  <c r="AL46" i="2"/>
  <c r="AK46" i="2"/>
  <c r="AJ46" i="2"/>
  <c r="AI46" i="2"/>
  <c r="AH46" i="2"/>
  <c r="AG46" i="2"/>
  <c r="AF46" i="2"/>
  <c r="X46" i="2"/>
  <c r="Z46" i="2" s="1"/>
  <c r="W46" i="2"/>
  <c r="Y46" i="2" s="1"/>
  <c r="AA46" i="2" s="1"/>
  <c r="AL45" i="2"/>
  <c r="AK45" i="2"/>
  <c r="AJ45" i="2"/>
  <c r="AI45" i="2"/>
  <c r="AH45" i="2"/>
  <c r="AG45" i="2"/>
  <c r="AF45" i="2"/>
  <c r="X45" i="2"/>
  <c r="Z45" i="2" s="1"/>
  <c r="W45" i="2"/>
  <c r="Y45" i="2" s="1"/>
  <c r="AA45" i="2" s="1"/>
  <c r="AL44" i="2"/>
  <c r="AK44" i="2"/>
  <c r="AJ44" i="2"/>
  <c r="AI44" i="2"/>
  <c r="AH44" i="2"/>
  <c r="AG44" i="2"/>
  <c r="AF44" i="2"/>
  <c r="X44" i="2"/>
  <c r="Z44" i="2" s="1"/>
  <c r="W44" i="2"/>
  <c r="Y44" i="2" s="1"/>
  <c r="AA44" i="2" s="1"/>
  <c r="AL43" i="2"/>
  <c r="AK43" i="2"/>
  <c r="AJ43" i="2"/>
  <c r="AI43" i="2"/>
  <c r="AH43" i="2"/>
  <c r="AG43" i="2"/>
  <c r="AF43" i="2"/>
  <c r="X43" i="2"/>
  <c r="Z43" i="2" s="1"/>
  <c r="W43" i="2"/>
  <c r="Y43" i="2" s="1"/>
  <c r="AA43" i="2" s="1"/>
  <c r="AL42" i="2"/>
  <c r="AK42" i="2"/>
  <c r="AJ42" i="2"/>
  <c r="AI42" i="2"/>
  <c r="AH42" i="2"/>
  <c r="AG42" i="2"/>
  <c r="AF42" i="2"/>
  <c r="X42" i="2"/>
  <c r="Z42" i="2" s="1"/>
  <c r="W42" i="2"/>
  <c r="Y42" i="2" s="1"/>
  <c r="AA42" i="2" s="1"/>
  <c r="AL41" i="2"/>
  <c r="AK41" i="2"/>
  <c r="AJ41" i="2"/>
  <c r="AI41" i="2"/>
  <c r="AH41" i="2"/>
  <c r="AG41" i="2"/>
  <c r="AF41" i="2"/>
  <c r="X41" i="2"/>
  <c r="Z41" i="2" s="1"/>
  <c r="W41" i="2"/>
  <c r="Y41" i="2" s="1"/>
  <c r="AA41" i="2" s="1"/>
  <c r="AL40" i="2"/>
  <c r="AK40" i="2"/>
  <c r="AJ40" i="2"/>
  <c r="AI40" i="2"/>
  <c r="AH40" i="2"/>
  <c r="AG40" i="2"/>
  <c r="AF40" i="2"/>
  <c r="Z40" i="2"/>
  <c r="X40" i="2"/>
  <c r="W40" i="2"/>
  <c r="Y40" i="2" s="1"/>
  <c r="AA40" i="2" s="1"/>
  <c r="AL39" i="2"/>
  <c r="AK39" i="2"/>
  <c r="AJ39" i="2"/>
  <c r="AI39" i="2"/>
  <c r="AH39" i="2"/>
  <c r="AG39" i="2"/>
  <c r="AF39" i="2"/>
  <c r="X39" i="2"/>
  <c r="Z39" i="2" s="1"/>
  <c r="W39" i="2"/>
  <c r="Y39" i="2" s="1"/>
  <c r="AA39" i="2" s="1"/>
  <c r="AL38" i="2"/>
  <c r="AK38" i="2"/>
  <c r="AJ38" i="2"/>
  <c r="AI38" i="2"/>
  <c r="AH38" i="2"/>
  <c r="AG38" i="2"/>
  <c r="AF38" i="2"/>
  <c r="X38" i="2"/>
  <c r="Z38" i="2" s="1"/>
  <c r="W38" i="2"/>
  <c r="Y38" i="2" s="1"/>
  <c r="AA38" i="2" s="1"/>
  <c r="AL37" i="2"/>
  <c r="AK37" i="2"/>
  <c r="AJ37" i="2"/>
  <c r="AI37" i="2"/>
  <c r="AH37" i="2"/>
  <c r="AG37" i="2"/>
  <c r="AF37" i="2"/>
  <c r="X37" i="2"/>
  <c r="Z37" i="2" s="1"/>
  <c r="W37" i="2"/>
  <c r="Y37" i="2" s="1"/>
  <c r="AA37" i="2" s="1"/>
  <c r="AL36" i="2"/>
  <c r="AK36" i="2"/>
  <c r="AJ36" i="2"/>
  <c r="AI36" i="2"/>
  <c r="AH36" i="2"/>
  <c r="AG36" i="2"/>
  <c r="AF36" i="2"/>
  <c r="Z36" i="2"/>
  <c r="X36" i="2"/>
  <c r="W36" i="2"/>
  <c r="Y36" i="2" s="1"/>
  <c r="AA36" i="2" s="1"/>
  <c r="AL35" i="2"/>
  <c r="AK35" i="2"/>
  <c r="AJ35" i="2"/>
  <c r="AI35" i="2"/>
  <c r="AH35" i="2"/>
  <c r="AG35" i="2"/>
  <c r="AF35" i="2"/>
  <c r="X35" i="2"/>
  <c r="Z35" i="2" s="1"/>
  <c r="W35" i="2"/>
  <c r="Y35" i="2" s="1"/>
  <c r="AA35" i="2" s="1"/>
  <c r="AL34" i="2"/>
  <c r="AK34" i="2"/>
  <c r="AJ34" i="2"/>
  <c r="AI34" i="2"/>
  <c r="AH34" i="2"/>
  <c r="AG34" i="2"/>
  <c r="AF34" i="2"/>
  <c r="X34" i="2"/>
  <c r="Z34" i="2" s="1"/>
  <c r="W34" i="2"/>
  <c r="Y34" i="2" s="1"/>
  <c r="AA34" i="2" s="1"/>
  <c r="AL33" i="2"/>
  <c r="AK33" i="2"/>
  <c r="AJ33" i="2"/>
  <c r="AI33" i="2"/>
  <c r="AH33" i="2"/>
  <c r="AG33" i="2"/>
  <c r="AF33" i="2"/>
  <c r="X33" i="2"/>
  <c r="Z33" i="2" s="1"/>
  <c r="W33" i="2"/>
  <c r="Y33" i="2" s="1"/>
  <c r="AA33" i="2" s="1"/>
  <c r="AL32" i="2"/>
  <c r="AK32" i="2"/>
  <c r="AJ32" i="2"/>
  <c r="AI32" i="2"/>
  <c r="AH32" i="2"/>
  <c r="AG32" i="2"/>
  <c r="AF32" i="2"/>
  <c r="X32" i="2"/>
  <c r="Z32" i="2" s="1"/>
  <c r="W32" i="2"/>
  <c r="Y32" i="2" s="1"/>
  <c r="AA32" i="2" s="1"/>
  <c r="AL31" i="2"/>
  <c r="AK31" i="2"/>
  <c r="AJ31" i="2"/>
  <c r="AI31" i="2"/>
  <c r="AH31" i="2"/>
  <c r="AG31" i="2"/>
  <c r="AF31" i="2"/>
  <c r="X31" i="2"/>
  <c r="Z31" i="2" s="1"/>
  <c r="W31" i="2"/>
  <c r="Y31" i="2" s="1"/>
  <c r="AA31" i="2" s="1"/>
  <c r="AL30" i="2"/>
  <c r="AK30" i="2"/>
  <c r="AJ30" i="2"/>
  <c r="AI30" i="2"/>
  <c r="AH30" i="2"/>
  <c r="AG30" i="2"/>
  <c r="AF30" i="2"/>
  <c r="X30" i="2"/>
  <c r="Z30" i="2" s="1"/>
  <c r="W30" i="2"/>
  <c r="Y30" i="2" s="1"/>
  <c r="AA30" i="2" s="1"/>
  <c r="AL29" i="2"/>
  <c r="AK29" i="2"/>
  <c r="AJ29" i="2"/>
  <c r="AI29" i="2"/>
  <c r="AH29" i="2"/>
  <c r="AG29" i="2"/>
  <c r="AF29" i="2"/>
  <c r="X29" i="2"/>
  <c r="Z29" i="2" s="1"/>
  <c r="W29" i="2"/>
  <c r="Y29" i="2" s="1"/>
  <c r="AA29" i="2" s="1"/>
  <c r="AL28" i="2"/>
  <c r="AK28" i="2"/>
  <c r="AJ28" i="2"/>
  <c r="AI28" i="2"/>
  <c r="AH28" i="2"/>
  <c r="AG28" i="2"/>
  <c r="AF28" i="2"/>
  <c r="X28" i="2"/>
  <c r="Z28" i="2" s="1"/>
  <c r="W28" i="2"/>
  <c r="Y28" i="2" s="1"/>
  <c r="AA28" i="2" s="1"/>
  <c r="AL27" i="2"/>
  <c r="AK27" i="2"/>
  <c r="AJ27" i="2"/>
  <c r="AI27" i="2"/>
  <c r="AH27" i="2"/>
  <c r="AG27" i="2"/>
  <c r="AF27" i="2"/>
  <c r="X27" i="2"/>
  <c r="Z27" i="2" s="1"/>
  <c r="W27" i="2"/>
  <c r="Y27" i="2" s="1"/>
  <c r="AA27" i="2" s="1"/>
  <c r="AL26" i="2"/>
  <c r="AK26" i="2"/>
  <c r="AJ26" i="2"/>
  <c r="AI26" i="2"/>
  <c r="AH26" i="2"/>
  <c r="AG26" i="2"/>
  <c r="AF26" i="2"/>
  <c r="X26" i="2"/>
  <c r="Z26" i="2" s="1"/>
  <c r="W26" i="2"/>
  <c r="Y26" i="2" s="1"/>
  <c r="AA26" i="2" s="1"/>
  <c r="AL25" i="2"/>
  <c r="AK25" i="2"/>
  <c r="AJ25" i="2"/>
  <c r="AI25" i="2"/>
  <c r="AH25" i="2"/>
  <c r="AG25" i="2"/>
  <c r="AF25" i="2"/>
  <c r="X25" i="2"/>
  <c r="Z25" i="2" s="1"/>
  <c r="W25" i="2"/>
  <c r="Y25" i="2" s="1"/>
  <c r="AA25" i="2" s="1"/>
  <c r="AL24" i="2"/>
  <c r="AK24" i="2"/>
  <c r="AJ24" i="2"/>
  <c r="AI24" i="2"/>
  <c r="AH24" i="2"/>
  <c r="AG24" i="2"/>
  <c r="AF24" i="2"/>
  <c r="Z24" i="2"/>
  <c r="X24" i="2"/>
  <c r="W24" i="2"/>
  <c r="Y24" i="2" s="1"/>
  <c r="AA24" i="2" s="1"/>
  <c r="AL23" i="2"/>
  <c r="AK23" i="2"/>
  <c r="AJ23" i="2"/>
  <c r="AI23" i="2"/>
  <c r="AH23" i="2"/>
  <c r="AG23" i="2"/>
  <c r="AF23" i="2"/>
  <c r="X23" i="2"/>
  <c r="Z23" i="2" s="1"/>
  <c r="W23" i="2"/>
  <c r="Y23" i="2" s="1"/>
  <c r="AA23" i="2" s="1"/>
  <c r="AL22" i="2"/>
  <c r="AK22" i="2"/>
  <c r="AJ22" i="2"/>
  <c r="AI22" i="2"/>
  <c r="AH22" i="2"/>
  <c r="AG22" i="2"/>
  <c r="AF22" i="2"/>
  <c r="X22" i="2"/>
  <c r="Z22" i="2" s="1"/>
  <c r="W22" i="2"/>
  <c r="Y22" i="2" s="1"/>
  <c r="AA22" i="2" s="1"/>
  <c r="AL21" i="2"/>
  <c r="AK21" i="2"/>
  <c r="AJ21" i="2"/>
  <c r="AI21" i="2"/>
  <c r="AH21" i="2"/>
  <c r="AG21" i="2"/>
  <c r="AF21" i="2"/>
  <c r="X21" i="2"/>
  <c r="Z21" i="2" s="1"/>
  <c r="W21" i="2"/>
  <c r="Y21" i="2" s="1"/>
  <c r="AA21" i="2" s="1"/>
  <c r="AL20" i="2"/>
  <c r="AK20" i="2"/>
  <c r="AJ20" i="2"/>
  <c r="AI20" i="2"/>
  <c r="AH20" i="2"/>
  <c r="AG20" i="2"/>
  <c r="AF20" i="2"/>
  <c r="Z20" i="2"/>
  <c r="X20" i="2"/>
  <c r="W20" i="2"/>
  <c r="Y20" i="2" s="1"/>
  <c r="AA20" i="2" s="1"/>
  <c r="AL19" i="2"/>
  <c r="AK19" i="2"/>
  <c r="AJ19" i="2"/>
  <c r="AI19" i="2"/>
  <c r="AH19" i="2"/>
  <c r="AG19" i="2"/>
  <c r="AF19" i="2"/>
  <c r="X19" i="2"/>
  <c r="Z19" i="2" s="1"/>
  <c r="W19" i="2"/>
  <c r="Y19" i="2" s="1"/>
  <c r="AA19" i="2" s="1"/>
  <c r="AL18" i="2"/>
  <c r="AK18" i="2"/>
  <c r="AJ18" i="2"/>
  <c r="AI18" i="2"/>
  <c r="AH18" i="2"/>
  <c r="AG18" i="2"/>
  <c r="AF18" i="2"/>
  <c r="X18" i="2"/>
  <c r="Z18" i="2" s="1"/>
  <c r="W18" i="2"/>
  <c r="Y18" i="2" s="1"/>
  <c r="AA18" i="2" s="1"/>
  <c r="AL17" i="2"/>
  <c r="AK17" i="2"/>
  <c r="AJ17" i="2"/>
  <c r="AI17" i="2"/>
  <c r="AH17" i="2"/>
  <c r="AG17" i="2"/>
  <c r="AF17" i="2"/>
  <c r="X17" i="2"/>
  <c r="Z17" i="2" s="1"/>
  <c r="W17" i="2"/>
  <c r="Y17" i="2" s="1"/>
  <c r="AA17" i="2" s="1"/>
  <c r="AL16" i="2"/>
  <c r="AK16" i="2"/>
  <c r="AJ16" i="2"/>
  <c r="AI16" i="2"/>
  <c r="AH16" i="2"/>
  <c r="AG16" i="2"/>
  <c r="AF16" i="2"/>
  <c r="X16" i="2"/>
  <c r="Z16" i="2" s="1"/>
  <c r="W16" i="2"/>
  <c r="Y16" i="2" s="1"/>
  <c r="AA16" i="2" s="1"/>
  <c r="AL15" i="2"/>
  <c r="AK15" i="2"/>
  <c r="AJ15" i="2"/>
  <c r="AI15" i="2"/>
  <c r="AH15" i="2"/>
  <c r="AG15" i="2"/>
  <c r="AF15" i="2"/>
  <c r="X15" i="2"/>
  <c r="Z15" i="2" s="1"/>
  <c r="W15" i="2"/>
  <c r="Y15" i="2" s="1"/>
  <c r="AA15" i="2" s="1"/>
  <c r="AL14" i="2"/>
  <c r="AK14" i="2"/>
  <c r="AJ14" i="2"/>
  <c r="AI14" i="2"/>
  <c r="AH14" i="2"/>
  <c r="AG14" i="2"/>
  <c r="AF14" i="2"/>
  <c r="Z14" i="2"/>
  <c r="X14" i="2"/>
  <c r="W14" i="2"/>
  <c r="Y14" i="2" s="1"/>
  <c r="AA14" i="2" s="1"/>
  <c r="AL13" i="2"/>
  <c r="AK13" i="2"/>
  <c r="AJ13" i="2"/>
  <c r="AI13" i="2"/>
  <c r="AH13" i="2"/>
  <c r="AG13" i="2"/>
  <c r="AF13" i="2"/>
  <c r="X13" i="2"/>
  <c r="Z13" i="2" s="1"/>
  <c r="W13" i="2"/>
  <c r="Y13" i="2" s="1"/>
  <c r="AA13" i="2" s="1"/>
  <c r="AL12" i="2"/>
  <c r="AK12" i="2"/>
  <c r="AJ12" i="2"/>
  <c r="AI12" i="2"/>
  <c r="AH12" i="2"/>
  <c r="AG12" i="2"/>
  <c r="AF12" i="2"/>
  <c r="X12" i="2"/>
  <c r="Z12" i="2" s="1"/>
  <c r="W12" i="2"/>
  <c r="Y12" i="2" s="1"/>
  <c r="AA12" i="2" s="1"/>
  <c r="AL11" i="2"/>
  <c r="AK11" i="2"/>
  <c r="AJ11" i="2"/>
  <c r="AI11" i="2"/>
  <c r="AH11" i="2"/>
  <c r="AG11" i="2"/>
  <c r="AF11" i="2"/>
  <c r="X11" i="2"/>
  <c r="Z11" i="2" s="1"/>
  <c r="W11" i="2"/>
  <c r="Y11" i="2" s="1"/>
  <c r="AA11" i="2" s="1"/>
  <c r="AL10" i="2"/>
  <c r="AK10" i="2"/>
  <c r="AJ10" i="2"/>
  <c r="AI10" i="2"/>
  <c r="AH10" i="2"/>
  <c r="AG10" i="2"/>
  <c r="AF10" i="2"/>
  <c r="X10" i="2"/>
  <c r="Z10" i="2" s="1"/>
  <c r="W10" i="2"/>
  <c r="Y10" i="2" s="1"/>
  <c r="AA10" i="2" s="1"/>
  <c r="AL9" i="2"/>
  <c r="AK9" i="2"/>
  <c r="AJ9" i="2"/>
  <c r="AI9" i="2"/>
  <c r="AH9" i="2"/>
  <c r="AG9" i="2"/>
  <c r="AF9" i="2"/>
  <c r="X9" i="2"/>
  <c r="Z9" i="2" s="1"/>
  <c r="W9" i="2"/>
  <c r="Y9" i="2" s="1"/>
  <c r="AA9" i="2" s="1"/>
  <c r="AL8" i="2"/>
  <c r="AK8" i="2"/>
  <c r="AJ8" i="2"/>
  <c r="AI8" i="2"/>
  <c r="AH8" i="2"/>
  <c r="AG8" i="2"/>
  <c r="AF8" i="2"/>
  <c r="Z8" i="2"/>
  <c r="X8" i="2"/>
  <c r="W8" i="2"/>
  <c r="Y8" i="2" s="1"/>
  <c r="AA8" i="2" s="1"/>
  <c r="AL7" i="2"/>
  <c r="AK7" i="2"/>
  <c r="AJ7" i="2"/>
  <c r="AI7" i="2"/>
  <c r="AH7" i="2"/>
  <c r="AG7" i="2"/>
  <c r="AF7" i="2"/>
  <c r="X7" i="2"/>
  <c r="Z7" i="2" s="1"/>
  <c r="W7" i="2"/>
  <c r="Y7" i="2" s="1"/>
  <c r="AA7" i="2" s="1"/>
  <c r="AL6" i="2"/>
  <c r="AK6" i="2"/>
  <c r="AJ6" i="2"/>
  <c r="AI6" i="2"/>
  <c r="AH6" i="2"/>
  <c r="AG6" i="2"/>
  <c r="AF6" i="2"/>
  <c r="X6" i="2"/>
  <c r="Z6" i="2" s="1"/>
  <c r="W6" i="2"/>
  <c r="Y6" i="2" s="1"/>
  <c r="AA6" i="2" s="1"/>
  <c r="AL5" i="2"/>
  <c r="AK5" i="2"/>
  <c r="AJ5" i="2"/>
  <c r="AI5" i="2"/>
  <c r="AH5" i="2"/>
  <c r="AG5" i="2"/>
  <c r="AF5" i="2"/>
  <c r="X5" i="2"/>
  <c r="Z5" i="2" s="1"/>
  <c r="W5" i="2"/>
  <c r="Y5" i="2" s="1"/>
  <c r="AA5" i="2" s="1"/>
  <c r="AL4" i="2"/>
  <c r="AK4" i="2"/>
  <c r="AJ4" i="2"/>
  <c r="AI4" i="2"/>
  <c r="AH4" i="2"/>
  <c r="AG4" i="2"/>
  <c r="AF4" i="2"/>
  <c r="X4" i="2"/>
  <c r="Z4" i="2" s="1"/>
  <c r="W4" i="2"/>
  <c r="Y4" i="2" s="1"/>
  <c r="AA4" i="2" s="1"/>
  <c r="AL3" i="2"/>
  <c r="AK3" i="2"/>
  <c r="AJ3" i="2"/>
  <c r="AI3" i="2"/>
  <c r="AH3" i="2"/>
  <c r="AG3" i="2"/>
  <c r="AF3" i="2"/>
  <c r="X3" i="2"/>
  <c r="Z3" i="2" s="1"/>
  <c r="W3" i="2"/>
  <c r="Y3" i="2" s="1"/>
  <c r="AA3" i="2" s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2" i="1"/>
  <c r="AO791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6" i="1"/>
  <c r="AO855" i="1"/>
  <c r="AO857" i="1"/>
  <c r="AO858" i="1"/>
  <c r="AO859" i="1"/>
  <c r="AO860" i="1"/>
  <c r="AO861" i="1"/>
  <c r="AO862" i="1"/>
  <c r="AO863" i="1"/>
  <c r="AO864" i="1"/>
  <c r="AO865" i="1"/>
  <c r="AO866" i="1"/>
  <c r="AO867" i="1"/>
  <c r="AO869" i="1"/>
  <c r="AO868" i="1"/>
  <c r="AO870" i="1"/>
  <c r="AO871" i="1"/>
  <c r="AO872" i="1"/>
  <c r="AO873" i="1"/>
  <c r="AO874" i="1"/>
  <c r="AO875" i="1"/>
  <c r="AO876" i="1"/>
  <c r="AO879" i="1"/>
  <c r="AO877" i="1"/>
  <c r="AO881" i="1"/>
  <c r="AO878" i="1"/>
  <c r="AO880" i="1"/>
  <c r="AO882" i="1"/>
  <c r="AO883" i="1"/>
  <c r="AO885" i="1"/>
  <c r="AO884" i="1"/>
  <c r="AO886" i="1"/>
  <c r="AO887" i="1"/>
  <c r="AO888" i="1"/>
  <c r="AO889" i="1"/>
  <c r="AO894" i="1"/>
  <c r="AO893" i="1"/>
  <c r="AO891" i="1"/>
  <c r="AO895" i="1"/>
  <c r="AO892" i="1"/>
  <c r="AO890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1802" i="1"/>
  <c r="AO1803" i="1"/>
  <c r="AO1804" i="1"/>
  <c r="AO1805" i="1"/>
  <c r="AO1806" i="1"/>
  <c r="AO1807" i="1"/>
  <c r="AO1808" i="1"/>
  <c r="AO1809" i="1"/>
  <c r="AO1810" i="1"/>
  <c r="AO1811" i="1"/>
  <c r="AO1812" i="1"/>
  <c r="AO1813" i="1"/>
  <c r="AO1814" i="1"/>
  <c r="AO1815" i="1"/>
  <c r="AO1816" i="1"/>
  <c r="AO1817" i="1"/>
  <c r="AO1818" i="1"/>
  <c r="AO1819" i="1"/>
  <c r="AO1820" i="1"/>
  <c r="AO1821" i="1"/>
  <c r="AO1822" i="1"/>
  <c r="AO1823" i="1"/>
  <c r="AO1824" i="1"/>
  <c r="AO1825" i="1"/>
  <c r="AO1826" i="1"/>
  <c r="AO1827" i="1"/>
  <c r="AO1828" i="1"/>
  <c r="AO1829" i="1"/>
  <c r="AO1830" i="1"/>
  <c r="AO1831" i="1"/>
  <c r="AO1832" i="1"/>
  <c r="AO1833" i="1"/>
  <c r="AO1834" i="1"/>
  <c r="AO1835" i="1"/>
  <c r="AO1836" i="1"/>
  <c r="AO1837" i="1"/>
  <c r="AO1838" i="1"/>
  <c r="AO1839" i="1"/>
  <c r="AO1840" i="1"/>
  <c r="AO1841" i="1"/>
  <c r="AO1842" i="1"/>
  <c r="AO1843" i="1"/>
  <c r="AO1844" i="1"/>
  <c r="AO1845" i="1"/>
  <c r="AO1846" i="1"/>
  <c r="AO1847" i="1"/>
  <c r="AO1848" i="1"/>
  <c r="AO1849" i="1"/>
  <c r="AO1850" i="1"/>
  <c r="AO1851" i="1"/>
  <c r="AO1852" i="1"/>
  <c r="AO1853" i="1"/>
  <c r="AO1854" i="1"/>
  <c r="AO1855" i="1"/>
  <c r="AO1856" i="1"/>
  <c r="AO1857" i="1"/>
  <c r="AO1858" i="1"/>
  <c r="AO1859" i="1"/>
  <c r="AO1860" i="1"/>
  <c r="AO1861" i="1"/>
  <c r="AO1862" i="1"/>
  <c r="AO1863" i="1"/>
  <c r="AO1864" i="1"/>
  <c r="AO1865" i="1"/>
  <c r="AO1866" i="1"/>
  <c r="AO1867" i="1"/>
  <c r="AO1868" i="1"/>
  <c r="AO1869" i="1"/>
  <c r="AO1870" i="1"/>
  <c r="AO1871" i="1"/>
  <c r="AO1872" i="1"/>
  <c r="AO1873" i="1"/>
  <c r="AO1874" i="1"/>
  <c r="AO1875" i="1"/>
  <c r="AO1876" i="1"/>
  <c r="AO1877" i="1"/>
  <c r="AO1878" i="1"/>
  <c r="AO1879" i="1"/>
  <c r="AO1880" i="1"/>
  <c r="AO1881" i="1"/>
  <c r="AO1882" i="1"/>
  <c r="AO1883" i="1"/>
  <c r="AO1884" i="1"/>
  <c r="AO1885" i="1"/>
  <c r="AO1886" i="1"/>
  <c r="AO1887" i="1"/>
  <c r="AO1888" i="1"/>
  <c r="AO1889" i="1"/>
  <c r="AO1890" i="1"/>
  <c r="AO1891" i="1"/>
  <c r="AO1892" i="1"/>
  <c r="AO1893" i="1"/>
  <c r="AO1894" i="1"/>
  <c r="AO1895" i="1"/>
  <c r="AO1896" i="1"/>
  <c r="AO1897" i="1"/>
  <c r="AO1898" i="1"/>
  <c r="AO1899" i="1"/>
  <c r="AO1900" i="1"/>
  <c r="AO1901" i="1"/>
  <c r="AO1902" i="1"/>
  <c r="AO1903" i="1"/>
  <c r="AO1904" i="1"/>
  <c r="AO1905" i="1"/>
  <c r="AO1906" i="1"/>
  <c r="AO1907" i="1"/>
  <c r="AO1908" i="1"/>
  <c r="AO1909" i="1"/>
  <c r="AO1910" i="1"/>
  <c r="AO1911" i="1"/>
  <c r="AO1912" i="1"/>
  <c r="AO1913" i="1"/>
  <c r="AO1914" i="1"/>
  <c r="AO1915" i="1"/>
  <c r="AO1916" i="1"/>
  <c r="AO1917" i="1"/>
  <c r="AO1918" i="1"/>
  <c r="AO1919" i="1"/>
  <c r="AO1920" i="1"/>
  <c r="AO1921" i="1"/>
  <c r="AO1922" i="1"/>
  <c r="AO1923" i="1"/>
  <c r="AO1924" i="1"/>
  <c r="AO1925" i="1"/>
  <c r="AO1926" i="1"/>
  <c r="AO1927" i="1"/>
  <c r="AO1928" i="1"/>
  <c r="AO1929" i="1"/>
  <c r="AO1930" i="1"/>
  <c r="AO1931" i="1"/>
  <c r="AO1932" i="1"/>
  <c r="AO1933" i="1"/>
  <c r="AO1934" i="1"/>
  <c r="AO1935" i="1"/>
  <c r="AO1936" i="1"/>
  <c r="AO1937" i="1"/>
  <c r="AO1938" i="1"/>
  <c r="AO1939" i="1"/>
  <c r="AO1940" i="1"/>
  <c r="AO1941" i="1"/>
  <c r="AO1942" i="1"/>
  <c r="AO1943" i="1"/>
  <c r="AO1944" i="1"/>
  <c r="AO1945" i="1"/>
  <c r="AO1946" i="1"/>
  <c r="AO1947" i="1"/>
  <c r="AO1948" i="1"/>
  <c r="AO1949" i="1"/>
  <c r="AO1950" i="1"/>
  <c r="AO1951" i="1"/>
  <c r="AO1952" i="1"/>
  <c r="AO1953" i="1"/>
  <c r="AO1954" i="1"/>
  <c r="AO1955" i="1"/>
  <c r="AO1956" i="1"/>
  <c r="AO1957" i="1"/>
  <c r="AO1958" i="1"/>
  <c r="AO1959" i="1"/>
  <c r="AO1960" i="1"/>
  <c r="AO1961" i="1"/>
  <c r="AO1962" i="1"/>
  <c r="AO1963" i="1"/>
  <c r="AO1964" i="1"/>
  <c r="AO1965" i="1"/>
  <c r="AO1966" i="1"/>
  <c r="AO1967" i="1"/>
  <c r="AO1968" i="1"/>
  <c r="AO1969" i="1"/>
  <c r="AO1970" i="1"/>
  <c r="AO1971" i="1"/>
  <c r="AO1972" i="1"/>
  <c r="AO1973" i="1"/>
  <c r="AO1974" i="1"/>
  <c r="AO1975" i="1"/>
  <c r="AO1976" i="1"/>
  <c r="AO1977" i="1"/>
  <c r="AO1978" i="1"/>
  <c r="AO1979" i="1"/>
  <c r="AO1980" i="1"/>
  <c r="AO1981" i="1"/>
  <c r="AO1982" i="1"/>
  <c r="AO1983" i="1"/>
  <c r="AO1984" i="1"/>
  <c r="AO1985" i="1"/>
  <c r="AO1986" i="1"/>
  <c r="AO1987" i="1"/>
  <c r="AO1988" i="1"/>
  <c r="AO1989" i="1"/>
  <c r="AO1990" i="1"/>
  <c r="AO1991" i="1"/>
  <c r="AO1992" i="1"/>
  <c r="AO1993" i="1"/>
  <c r="AO1994" i="1"/>
  <c r="AO1995" i="1"/>
  <c r="AO1996" i="1"/>
  <c r="AO1997" i="1"/>
  <c r="AO1998" i="1"/>
  <c r="AO1999" i="1"/>
  <c r="AO2000" i="1"/>
  <c r="AO2001" i="1"/>
  <c r="AO2002" i="1"/>
  <c r="AO2003" i="1"/>
  <c r="AO2004" i="1"/>
  <c r="AO2005" i="1"/>
  <c r="AO2006" i="1"/>
  <c r="AO2007" i="1"/>
  <c r="AO2008" i="1"/>
  <c r="AO2009" i="1"/>
  <c r="AO2010" i="1"/>
  <c r="AO2011" i="1"/>
  <c r="AO2012" i="1"/>
  <c r="AO2013" i="1"/>
  <c r="AO2014" i="1"/>
  <c r="AO2015" i="1"/>
  <c r="AO2016" i="1"/>
  <c r="AO2017" i="1"/>
  <c r="AO2018" i="1"/>
  <c r="AO2019" i="1"/>
  <c r="AO2020" i="1"/>
  <c r="AO2021" i="1"/>
  <c r="AO2022" i="1"/>
  <c r="AO2023" i="1"/>
  <c r="AO2024" i="1"/>
  <c r="AO2025" i="1"/>
  <c r="AO2026" i="1"/>
  <c r="AO2027" i="1"/>
  <c r="AO2028" i="1"/>
  <c r="AO2029" i="1"/>
  <c r="AO2030" i="1"/>
  <c r="AO2031" i="1"/>
  <c r="AO2032" i="1"/>
  <c r="AO2033" i="1"/>
  <c r="AO2034" i="1"/>
  <c r="AO2035" i="1"/>
  <c r="AO2036" i="1"/>
  <c r="AO2037" i="1"/>
  <c r="AO2038" i="1"/>
  <c r="AO2039" i="1"/>
  <c r="AO2040" i="1"/>
  <c r="AO2041" i="1"/>
  <c r="AO2042" i="1"/>
  <c r="AO2043" i="1"/>
  <c r="AO2044" i="1"/>
  <c r="AO2045" i="1"/>
  <c r="AO2046" i="1"/>
  <c r="AO2047" i="1"/>
  <c r="AO2048" i="1"/>
  <c r="AO2049" i="1"/>
  <c r="AO2050" i="1"/>
  <c r="AO2051" i="1"/>
  <c r="AO2052" i="1"/>
  <c r="AO2053" i="1"/>
  <c r="AO2054" i="1"/>
  <c r="AO2055" i="1"/>
  <c r="AO2056" i="1"/>
  <c r="AO2057" i="1"/>
  <c r="AO2058" i="1"/>
  <c r="AO2059" i="1"/>
  <c r="AO2060" i="1"/>
  <c r="AO2061" i="1"/>
  <c r="AO2062" i="1"/>
  <c r="AO2063" i="1"/>
  <c r="AO2064" i="1"/>
  <c r="AO2065" i="1"/>
  <c r="AO2066" i="1"/>
  <c r="AO2067" i="1"/>
  <c r="AO2068" i="1"/>
  <c r="AO2069" i="1"/>
  <c r="AO2070" i="1"/>
  <c r="AO2071" i="1"/>
  <c r="AO2072" i="1"/>
  <c r="AO2073" i="1"/>
  <c r="AO2074" i="1"/>
  <c r="AO2075" i="1"/>
  <c r="AO2076" i="1"/>
  <c r="AO2077" i="1"/>
  <c r="AO2078" i="1"/>
  <c r="AO2079" i="1"/>
  <c r="AO2080" i="1"/>
  <c r="AO2081" i="1"/>
  <c r="AO2082" i="1"/>
  <c r="AO2083" i="1"/>
  <c r="AO2084" i="1"/>
  <c r="AO2085" i="1"/>
  <c r="AO2086" i="1"/>
  <c r="AO2087" i="1"/>
  <c r="AO2088" i="1"/>
  <c r="AO2089" i="1"/>
  <c r="AO2090" i="1"/>
  <c r="AO2091" i="1"/>
  <c r="AO2092" i="1"/>
  <c r="AO2093" i="1"/>
  <c r="AO2094" i="1"/>
  <c r="AO2095" i="1"/>
  <c r="AO2096" i="1"/>
  <c r="AO2097" i="1"/>
  <c r="AO2098" i="1"/>
  <c r="AO2099" i="1"/>
  <c r="AO2100" i="1"/>
  <c r="AO2101" i="1"/>
  <c r="AO2102" i="1"/>
  <c r="AO2103" i="1"/>
  <c r="AO2104" i="1"/>
  <c r="AO2105" i="1"/>
  <c r="AO2106" i="1"/>
  <c r="AO2107" i="1"/>
  <c r="AO2108" i="1"/>
  <c r="AO2109" i="1"/>
  <c r="AO2110" i="1"/>
  <c r="AO2111" i="1"/>
  <c r="AO2112" i="1"/>
  <c r="AO2113" i="1"/>
  <c r="AO2114" i="1"/>
  <c r="AO2115" i="1"/>
  <c r="AO2116" i="1"/>
  <c r="AO2117" i="1"/>
  <c r="AO2118" i="1"/>
  <c r="AO2119" i="1"/>
  <c r="AO2120" i="1"/>
  <c r="AO2121" i="1"/>
  <c r="AO2122" i="1"/>
  <c r="AO2123" i="1"/>
  <c r="AO2124" i="1"/>
  <c r="AO2125" i="1"/>
  <c r="AO2126" i="1"/>
  <c r="AO2127" i="1"/>
  <c r="AO2128" i="1"/>
  <c r="AO2129" i="1"/>
  <c r="AO2130" i="1"/>
  <c r="AO2131" i="1"/>
  <c r="AO2132" i="1"/>
  <c r="AO2133" i="1"/>
  <c r="AO2134" i="1"/>
  <c r="AO2135" i="1"/>
  <c r="AO2136" i="1"/>
  <c r="AO2137" i="1"/>
  <c r="AO2138" i="1"/>
  <c r="AO2139" i="1"/>
  <c r="AO2140" i="1"/>
  <c r="AO2141" i="1"/>
  <c r="AO2142" i="1"/>
  <c r="AO2143" i="1"/>
  <c r="AO2144" i="1"/>
  <c r="AO2145" i="1"/>
  <c r="AO2146" i="1"/>
  <c r="AO2147" i="1"/>
  <c r="AO2148" i="1"/>
  <c r="AO2149" i="1"/>
  <c r="AO2150" i="1"/>
  <c r="AO2151" i="1"/>
  <c r="AO2152" i="1"/>
  <c r="AO2153" i="1"/>
  <c r="AO2154" i="1"/>
  <c r="AO2155" i="1"/>
  <c r="AO2156" i="1"/>
  <c r="AO2157" i="1"/>
  <c r="AO2158" i="1"/>
  <c r="AO2159" i="1"/>
  <c r="AO2160" i="1"/>
  <c r="AO2161" i="1"/>
  <c r="AO2162" i="1"/>
  <c r="AO2163" i="1"/>
  <c r="AO2164" i="1"/>
  <c r="AO2165" i="1"/>
  <c r="AO2166" i="1"/>
  <c r="AO2167" i="1"/>
  <c r="AO2168" i="1"/>
  <c r="AO2169" i="1"/>
  <c r="AO2170" i="1"/>
  <c r="AO2171" i="1"/>
  <c r="AO2172" i="1"/>
  <c r="AO2173" i="1"/>
  <c r="AO2174" i="1"/>
  <c r="AO2175" i="1"/>
  <c r="AO2176" i="1"/>
  <c r="AO2177" i="1"/>
  <c r="AO2178" i="1"/>
  <c r="AO2179" i="1"/>
  <c r="AO2180" i="1"/>
  <c r="AO2181" i="1"/>
  <c r="AO2182" i="1"/>
  <c r="AO2183" i="1"/>
  <c r="AO2184" i="1"/>
  <c r="AO2185" i="1"/>
  <c r="AO2186" i="1"/>
  <c r="AO2187" i="1"/>
  <c r="AO2188" i="1"/>
  <c r="AO2189" i="1"/>
  <c r="AO2190" i="1"/>
  <c r="AO2191" i="1"/>
  <c r="AO2192" i="1"/>
  <c r="AO2193" i="1"/>
  <c r="AO2194" i="1"/>
  <c r="AO2195" i="1"/>
  <c r="AO2196" i="1"/>
  <c r="AO2197" i="1"/>
  <c r="AO2198" i="1"/>
  <c r="AO2199" i="1"/>
  <c r="AO2200" i="1"/>
  <c r="AO2201" i="1"/>
  <c r="AO2202" i="1"/>
  <c r="AO2203" i="1"/>
  <c r="AO2204" i="1"/>
  <c r="AO2205" i="1"/>
  <c r="AO2206" i="1"/>
  <c r="AO2207" i="1"/>
  <c r="AO2208" i="1"/>
  <c r="AO2209" i="1"/>
  <c r="AO2210" i="1"/>
  <c r="AO2211" i="1"/>
  <c r="AO2212" i="1"/>
  <c r="AO2213" i="1"/>
  <c r="AO2214" i="1"/>
  <c r="AO2215" i="1"/>
  <c r="AO2216" i="1"/>
  <c r="AO2217" i="1"/>
  <c r="AO2218" i="1"/>
  <c r="AO2219" i="1"/>
  <c r="AO2220" i="1"/>
  <c r="AO2221" i="1"/>
  <c r="AO2222" i="1"/>
  <c r="AO2223" i="1"/>
  <c r="AO2224" i="1"/>
  <c r="AO2225" i="1"/>
  <c r="AO2226" i="1"/>
  <c r="AO2227" i="1"/>
  <c r="AO2228" i="1"/>
  <c r="AO2229" i="1"/>
  <c r="AO2230" i="1"/>
  <c r="AO2231" i="1"/>
  <c r="AO2232" i="1"/>
  <c r="AO2233" i="1"/>
  <c r="AO2234" i="1"/>
  <c r="AO2235" i="1"/>
  <c r="AO2236" i="1"/>
  <c r="AO2237" i="1"/>
  <c r="AO2238" i="1"/>
  <c r="AO2239" i="1"/>
  <c r="AO2240" i="1"/>
  <c r="AO2241" i="1"/>
  <c r="AO2242" i="1"/>
  <c r="AO2243" i="1"/>
  <c r="AO2244" i="1"/>
  <c r="AO2245" i="1"/>
  <c r="AO2246" i="1"/>
  <c r="AO2247" i="1"/>
  <c r="AO2248" i="1"/>
  <c r="AO2249" i="1"/>
  <c r="AO2250" i="1"/>
  <c r="AO2251" i="1"/>
  <c r="AO2252" i="1"/>
  <c r="AO2253" i="1"/>
  <c r="AO2254" i="1"/>
  <c r="AO2255" i="1"/>
  <c r="AO2256" i="1"/>
  <c r="AO2257" i="1"/>
  <c r="AO2258" i="1"/>
  <c r="AO2259" i="1"/>
  <c r="AO2260" i="1"/>
  <c r="AO2261" i="1"/>
  <c r="AO2262" i="1"/>
  <c r="AO2263" i="1"/>
  <c r="AO2264" i="1"/>
  <c r="AO2265" i="1"/>
  <c r="AO2266" i="1"/>
  <c r="AO2267" i="1"/>
  <c r="AO2268" i="1"/>
  <c r="AO2269" i="1"/>
  <c r="AO2270" i="1"/>
  <c r="AO2271" i="1"/>
  <c r="AO2272" i="1"/>
  <c r="AO2273" i="1"/>
  <c r="AO2274" i="1"/>
  <c r="AO2275" i="1"/>
  <c r="AO2276" i="1"/>
  <c r="AO2277" i="1"/>
  <c r="AO2278" i="1"/>
  <c r="AO2279" i="1"/>
  <c r="AO2280" i="1"/>
  <c r="AO2281" i="1"/>
  <c r="AO2282" i="1"/>
  <c r="AO2283" i="1"/>
  <c r="AO2284" i="1"/>
  <c r="AO2285" i="1"/>
  <c r="AO2286" i="1"/>
  <c r="AO2287" i="1"/>
  <c r="AO2288" i="1"/>
  <c r="AO2289" i="1"/>
  <c r="AO2290" i="1"/>
  <c r="AO2291" i="1"/>
  <c r="AO2292" i="1"/>
  <c r="AO2293" i="1"/>
  <c r="AO2294" i="1"/>
  <c r="AO2295" i="1"/>
  <c r="AO2296" i="1"/>
  <c r="AO2297" i="1"/>
  <c r="AO2298" i="1"/>
  <c r="AO2299" i="1"/>
  <c r="AO2300" i="1"/>
  <c r="AO2301" i="1"/>
  <c r="AO2302" i="1"/>
  <c r="AO2303" i="1"/>
  <c r="AO2304" i="1"/>
  <c r="AO2305" i="1"/>
  <c r="AO2306" i="1"/>
  <c r="AO2307" i="1"/>
  <c r="AO2308" i="1"/>
  <c r="AO2309" i="1"/>
  <c r="AO2310" i="1"/>
  <c r="AO2311" i="1"/>
  <c r="AO2312" i="1"/>
  <c r="AO2313" i="1"/>
  <c r="AO2314" i="1"/>
  <c r="AO2315" i="1"/>
  <c r="AO2316" i="1"/>
  <c r="AO2317" i="1"/>
  <c r="AO2318" i="1"/>
  <c r="AO2319" i="1"/>
  <c r="AO2320" i="1"/>
  <c r="AO2321" i="1"/>
  <c r="AO2322" i="1"/>
  <c r="AO2323" i="1"/>
  <c r="AO2324" i="1"/>
  <c r="AO2325" i="1"/>
  <c r="AO2326" i="1"/>
  <c r="AO2327" i="1"/>
  <c r="AO2328" i="1"/>
  <c r="AO2329" i="1"/>
  <c r="AO2330" i="1"/>
  <c r="AO2331" i="1"/>
  <c r="AO2332" i="1"/>
  <c r="AO2333" i="1"/>
  <c r="AO2334" i="1"/>
  <c r="AO2335" i="1"/>
  <c r="AO2336" i="1"/>
  <c r="AO2337" i="1"/>
  <c r="AO2338" i="1"/>
  <c r="AO2339" i="1"/>
  <c r="AO2340" i="1"/>
  <c r="AO2341" i="1"/>
  <c r="AO2342" i="1"/>
  <c r="AO2343" i="1"/>
  <c r="AO2344" i="1"/>
  <c r="AO2345" i="1"/>
  <c r="AO2346" i="1"/>
  <c r="AO2347" i="1"/>
  <c r="AO2348" i="1"/>
  <c r="AO2349" i="1"/>
  <c r="AO2350" i="1"/>
  <c r="AO2351" i="1"/>
  <c r="AO2352" i="1"/>
  <c r="AO2353" i="1"/>
  <c r="AO2354" i="1"/>
  <c r="AO2355" i="1"/>
  <c r="AO2356" i="1"/>
  <c r="AO2357" i="1"/>
  <c r="AO2358" i="1"/>
  <c r="AO2359" i="1"/>
  <c r="AO2360" i="1"/>
  <c r="AO2361" i="1"/>
  <c r="AO2362" i="1"/>
  <c r="AO2363" i="1"/>
  <c r="AO2364" i="1"/>
  <c r="AO2365" i="1"/>
  <c r="AO2366" i="1"/>
  <c r="AO2367" i="1"/>
  <c r="AO2368" i="1"/>
  <c r="AO2369" i="1"/>
  <c r="AO2370" i="1"/>
  <c r="AO2371" i="1"/>
  <c r="AO2372" i="1"/>
  <c r="AO2373" i="1"/>
  <c r="AO2374" i="1"/>
  <c r="AO2375" i="1"/>
  <c r="AO2376" i="1"/>
  <c r="AO2377" i="1"/>
  <c r="AO2378" i="1"/>
  <c r="AO2379" i="1"/>
  <c r="AO2380" i="1"/>
  <c r="AO2381" i="1"/>
  <c r="AO2382" i="1"/>
  <c r="AO2383" i="1"/>
  <c r="AO2384" i="1"/>
  <c r="AO2385" i="1"/>
  <c r="AO2386" i="1"/>
  <c r="AO2387" i="1"/>
  <c r="AO2388" i="1"/>
  <c r="AO2389" i="1"/>
  <c r="AO2390" i="1"/>
  <c r="AO2391" i="1"/>
  <c r="AO2392" i="1"/>
  <c r="AO2439" i="1"/>
  <c r="AO2440" i="1"/>
  <c r="AO2441" i="1"/>
  <c r="AO2442" i="1"/>
  <c r="AO2443" i="1"/>
  <c r="AO2444" i="1"/>
  <c r="AO2445" i="1"/>
  <c r="AO2446" i="1"/>
  <c r="AO2447" i="1"/>
  <c r="AO2448" i="1"/>
  <c r="AO2449" i="1"/>
  <c r="AO2450" i="1"/>
  <c r="AO2451" i="1"/>
  <c r="AO2452" i="1"/>
  <c r="AO2453" i="1"/>
  <c r="AO2454" i="1"/>
  <c r="AO2455" i="1"/>
  <c r="AO2456" i="1"/>
  <c r="AO2457" i="1"/>
  <c r="AO2458" i="1"/>
  <c r="AO2459" i="1"/>
  <c r="AO2460" i="1"/>
  <c r="AO2461" i="1"/>
  <c r="AO2462" i="1"/>
  <c r="AO2463" i="1"/>
  <c r="AO2464" i="1"/>
  <c r="AO2465" i="1"/>
  <c r="AO2466" i="1"/>
  <c r="AO2467" i="1"/>
  <c r="AO2468" i="1"/>
  <c r="AO2469" i="1"/>
  <c r="AO2470" i="1"/>
  <c r="AO2471" i="1"/>
  <c r="AO2472" i="1"/>
  <c r="AO2473" i="1"/>
  <c r="AO2474" i="1"/>
  <c r="AO2475" i="1"/>
  <c r="AO2476" i="1"/>
  <c r="AO2477" i="1"/>
  <c r="AO2478" i="1"/>
  <c r="AO2479" i="1"/>
  <c r="AO2480" i="1"/>
  <c r="AO2481" i="1"/>
  <c r="AO2482" i="1"/>
  <c r="AO2483" i="1"/>
  <c r="AO2484" i="1"/>
  <c r="AO2485" i="1"/>
  <c r="AO2486" i="1"/>
  <c r="AO2487" i="1"/>
  <c r="AO2488" i="1"/>
  <c r="AO2489" i="1"/>
  <c r="AO2490" i="1"/>
  <c r="AO2491" i="1"/>
  <c r="AO2492" i="1"/>
  <c r="AO2493" i="1"/>
  <c r="AO2494" i="1"/>
  <c r="AO2495" i="1"/>
  <c r="AO2496" i="1"/>
  <c r="AO2497" i="1"/>
  <c r="AO2498" i="1"/>
  <c r="AO2499" i="1"/>
  <c r="AO2500" i="1"/>
  <c r="AO2501" i="1"/>
  <c r="AO2502" i="1"/>
  <c r="AO2503" i="1"/>
  <c r="AO2504" i="1"/>
  <c r="AO2505" i="1"/>
  <c r="AO2506" i="1"/>
  <c r="AO2507" i="1"/>
  <c r="AO2508" i="1"/>
  <c r="AO2509" i="1"/>
  <c r="AO2510" i="1"/>
  <c r="AO2511" i="1"/>
  <c r="AO2512" i="1"/>
  <c r="AO2513" i="1"/>
  <c r="AO2514" i="1"/>
  <c r="AO2515" i="1"/>
  <c r="AO2516" i="1"/>
  <c r="AO2517" i="1"/>
  <c r="AO2518" i="1"/>
  <c r="AO2519" i="1"/>
  <c r="AO2520" i="1"/>
  <c r="AO2521" i="1"/>
  <c r="AO2522" i="1"/>
  <c r="AO2523" i="1"/>
  <c r="AO2524" i="1"/>
  <c r="AO2525" i="1"/>
  <c r="AO2526" i="1"/>
  <c r="AO2527" i="1"/>
  <c r="AO2528" i="1"/>
  <c r="AO2529" i="1"/>
  <c r="AO2530" i="1"/>
  <c r="AO2531" i="1"/>
  <c r="AO2532" i="1"/>
  <c r="AO2533" i="1"/>
  <c r="AO2534" i="1"/>
  <c r="AO2535" i="1"/>
  <c r="AO2536" i="1"/>
  <c r="AO2537" i="1"/>
  <c r="AO2538" i="1"/>
  <c r="AO2539" i="1"/>
  <c r="AO2540" i="1"/>
  <c r="AO2541" i="1"/>
  <c r="AO2542" i="1"/>
  <c r="AO2543" i="1"/>
  <c r="AO2544" i="1"/>
  <c r="AO2545" i="1"/>
  <c r="AO2546" i="1"/>
  <c r="AO2547" i="1"/>
  <c r="AO2548" i="1"/>
  <c r="AO2549" i="1"/>
  <c r="AO2550" i="1"/>
  <c r="AO2551" i="1"/>
  <c r="AO2552" i="1"/>
  <c r="AO2553" i="1"/>
  <c r="AO2554" i="1"/>
  <c r="AO2555" i="1"/>
  <c r="AO2556" i="1"/>
  <c r="AO2557" i="1"/>
  <c r="AO2558" i="1"/>
  <c r="AO2559" i="1"/>
  <c r="AO2560" i="1"/>
  <c r="AO2561" i="1"/>
  <c r="AO2562" i="1"/>
  <c r="AO2563" i="1"/>
  <c r="AO2564" i="1"/>
  <c r="AO2565" i="1"/>
  <c r="AO2566" i="1"/>
  <c r="AO2567" i="1"/>
  <c r="AO2568" i="1"/>
  <c r="AO2569" i="1"/>
  <c r="AO2570" i="1"/>
  <c r="AO2571" i="1"/>
  <c r="AO2572" i="1"/>
  <c r="AO2573" i="1"/>
  <c r="AO2574" i="1"/>
  <c r="AO2575" i="1"/>
  <c r="AO2576" i="1"/>
  <c r="AO2577" i="1"/>
  <c r="AO2578" i="1"/>
  <c r="AO2579" i="1"/>
  <c r="AO2580" i="1"/>
  <c r="AO2581" i="1"/>
  <c r="AO2582" i="1"/>
  <c r="AO2583" i="1"/>
  <c r="AO2584" i="1"/>
  <c r="AO2585" i="1"/>
  <c r="AO2586" i="1"/>
  <c r="AO2587" i="1"/>
  <c r="AO2588" i="1"/>
  <c r="AO2589" i="1"/>
  <c r="AO2590" i="1"/>
  <c r="AO2591" i="1"/>
  <c r="AO2592" i="1"/>
  <c r="AO2593" i="1"/>
  <c r="AO2594" i="1"/>
  <c r="AO2595" i="1"/>
  <c r="AO2596" i="1"/>
  <c r="AO2597" i="1"/>
  <c r="AO2598" i="1"/>
  <c r="AO2599" i="1"/>
  <c r="AO2600" i="1"/>
  <c r="AO2601" i="1"/>
  <c r="AO2602" i="1"/>
  <c r="AO2603" i="1"/>
  <c r="AO2604" i="1"/>
  <c r="AO2605" i="1"/>
  <c r="AO2606" i="1"/>
  <c r="AO2607" i="1"/>
  <c r="AO2608" i="1"/>
  <c r="AO2609" i="1"/>
  <c r="AO2610" i="1"/>
  <c r="AO2611" i="1"/>
  <c r="AO2612" i="1"/>
  <c r="AO2613" i="1"/>
  <c r="AO2614" i="1"/>
  <c r="AO2615" i="1"/>
  <c r="AO2616" i="1"/>
  <c r="AO2617" i="1"/>
  <c r="AO2618" i="1"/>
  <c r="AO2619" i="1"/>
  <c r="AO2620" i="1"/>
  <c r="AO2621" i="1"/>
  <c r="AO2622" i="1"/>
  <c r="AO2623" i="1"/>
  <c r="AO2624" i="1"/>
  <c r="AO2625" i="1"/>
  <c r="AO2626" i="1"/>
  <c r="AO2627" i="1"/>
  <c r="AO2628" i="1"/>
  <c r="AO2629" i="1"/>
  <c r="AO2630" i="1"/>
  <c r="AO2631" i="1"/>
  <c r="AO2632" i="1"/>
  <c r="AO2633" i="1"/>
  <c r="AO2634" i="1"/>
  <c r="AO2635" i="1"/>
  <c r="AO2636" i="1"/>
  <c r="AO2637" i="1"/>
  <c r="AO2638" i="1"/>
  <c r="AO2639" i="1"/>
  <c r="AO2640" i="1"/>
  <c r="AO2641" i="1"/>
  <c r="AO2642" i="1"/>
  <c r="AO2643" i="1"/>
  <c r="AO2644" i="1"/>
  <c r="AO2645" i="1"/>
  <c r="AO2646" i="1"/>
  <c r="AO2647" i="1"/>
  <c r="AO2648" i="1"/>
  <c r="AO2649" i="1"/>
  <c r="AO2650" i="1"/>
  <c r="AO2651" i="1"/>
  <c r="AO2652" i="1"/>
  <c r="AO2653" i="1"/>
  <c r="AO2654" i="1"/>
  <c r="AO2655" i="1"/>
  <c r="AO2656" i="1"/>
  <c r="AO2657" i="1"/>
  <c r="AO2658" i="1"/>
  <c r="AO2659" i="1"/>
  <c r="AO2660" i="1"/>
  <c r="AO2661" i="1"/>
  <c r="AO2662" i="1"/>
  <c r="AO2663" i="1"/>
  <c r="AO2664" i="1"/>
  <c r="AO2665" i="1"/>
  <c r="AO2666" i="1"/>
  <c r="AO2667" i="1"/>
  <c r="AO2668" i="1"/>
  <c r="AO2669" i="1"/>
  <c r="AO2670" i="1"/>
  <c r="AO2671" i="1"/>
  <c r="AO2672" i="1"/>
  <c r="AO2673" i="1"/>
  <c r="AO2674" i="1"/>
  <c r="AO2675" i="1"/>
  <c r="AO2676" i="1"/>
  <c r="AO2677" i="1"/>
  <c r="AO2678" i="1"/>
  <c r="AO2679" i="1"/>
  <c r="AO2680" i="1"/>
  <c r="AO2681" i="1"/>
  <c r="AO2682" i="1"/>
  <c r="AO2683" i="1"/>
  <c r="AO2684" i="1"/>
  <c r="AO2685" i="1"/>
  <c r="AO2686" i="1"/>
  <c r="AO2687" i="1"/>
  <c r="AO2688" i="1"/>
  <c r="AO2689" i="1"/>
  <c r="AO2690" i="1"/>
  <c r="AO2691" i="1"/>
  <c r="AO2692" i="1"/>
  <c r="AO2693" i="1"/>
  <c r="AO2694" i="1"/>
  <c r="AO2695" i="1"/>
  <c r="AO2696" i="1"/>
  <c r="AO2697" i="1"/>
  <c r="AO2698" i="1"/>
  <c r="AO2699" i="1"/>
  <c r="AO2700" i="1"/>
  <c r="AO2701" i="1"/>
  <c r="AO2702" i="1"/>
  <c r="AO2703" i="1"/>
  <c r="AO2704" i="1"/>
  <c r="AO2705" i="1"/>
  <c r="AO2706" i="1"/>
  <c r="AO2707" i="1"/>
  <c r="AO2708" i="1"/>
  <c r="AO2709" i="1"/>
  <c r="AO2710" i="1"/>
  <c r="AO2711" i="1"/>
  <c r="AO2712" i="1"/>
  <c r="AO2713" i="1"/>
  <c r="AO2714" i="1"/>
  <c r="AO2715" i="1"/>
  <c r="AO2716" i="1"/>
  <c r="AO2717" i="1"/>
  <c r="AO2718" i="1"/>
  <c r="AO2719" i="1"/>
  <c r="AO2720" i="1"/>
  <c r="AO2721" i="1"/>
  <c r="AO2722" i="1"/>
  <c r="AO2723" i="1"/>
  <c r="AO2724" i="1"/>
  <c r="AO2725" i="1"/>
  <c r="AO2726" i="1"/>
  <c r="AO2727" i="1"/>
  <c r="AO2728" i="1"/>
  <c r="AO2729" i="1"/>
  <c r="AO2730" i="1"/>
  <c r="AO2731" i="1"/>
  <c r="AO2732" i="1"/>
  <c r="AO2733" i="1"/>
  <c r="AO2734" i="1"/>
  <c r="AO2735" i="1"/>
  <c r="AO2736" i="1"/>
  <c r="AO2737" i="1"/>
  <c r="AO2738" i="1"/>
  <c r="AO2739" i="1"/>
  <c r="AO2740" i="1"/>
  <c r="AO2741" i="1"/>
  <c r="AO2742" i="1"/>
  <c r="AO2743" i="1"/>
  <c r="AO2744" i="1"/>
  <c r="AO2745" i="1"/>
  <c r="AO2746" i="1"/>
  <c r="AO2747" i="1"/>
  <c r="AO2748" i="1"/>
  <c r="AO2749" i="1"/>
  <c r="AO2750" i="1"/>
  <c r="AO2751" i="1"/>
  <c r="AO2752" i="1"/>
  <c r="AO2753" i="1"/>
  <c r="AO2754" i="1"/>
  <c r="AO2755" i="1"/>
  <c r="AO2756" i="1"/>
  <c r="AO2757" i="1"/>
  <c r="AO2758" i="1"/>
  <c r="AO2759" i="1"/>
  <c r="AO2760" i="1"/>
  <c r="AO2761" i="1"/>
  <c r="AO2762" i="1"/>
  <c r="AO2763" i="1"/>
  <c r="AO2764" i="1"/>
  <c r="AO2765" i="1"/>
  <c r="AO2766" i="1"/>
  <c r="AO2767" i="1"/>
  <c r="AO2768" i="1"/>
  <c r="AO2769" i="1"/>
  <c r="AO2770" i="1"/>
  <c r="AO2771" i="1"/>
  <c r="AO2772" i="1"/>
  <c r="AO2773" i="1"/>
  <c r="AO2774" i="1"/>
  <c r="AO2775" i="1"/>
  <c r="AO2776" i="1"/>
  <c r="AO2777" i="1"/>
  <c r="AO2778" i="1"/>
  <c r="AO2779" i="1"/>
  <c r="AO2780" i="1"/>
  <c r="AO2781" i="1"/>
  <c r="AO2782" i="1"/>
  <c r="AO2783" i="1"/>
  <c r="AO2784" i="1"/>
  <c r="AO2785" i="1"/>
  <c r="AO2786" i="1"/>
  <c r="AO2787" i="1"/>
  <c r="AO2788" i="1"/>
  <c r="AO2789" i="1"/>
  <c r="AO2790" i="1"/>
  <c r="AO2791" i="1"/>
  <c r="AO2792" i="1"/>
  <c r="AO2793" i="1"/>
  <c r="AO2794" i="1"/>
  <c r="AO2795" i="1"/>
  <c r="AO2796" i="1"/>
  <c r="AO2797" i="1"/>
  <c r="AO2798" i="1"/>
  <c r="AO2799" i="1"/>
  <c r="AO2800" i="1"/>
  <c r="AO2801" i="1"/>
  <c r="AO2802" i="1"/>
  <c r="AO2803" i="1"/>
  <c r="AO2804" i="1"/>
  <c r="AO2805" i="1"/>
  <c r="AO2806" i="1"/>
  <c r="AO2807" i="1"/>
  <c r="AO2808" i="1"/>
  <c r="AO2809" i="1"/>
  <c r="AO2810" i="1"/>
  <c r="AO2811" i="1"/>
  <c r="AO2812" i="1"/>
  <c r="AO2813" i="1"/>
  <c r="AO2814" i="1"/>
  <c r="AO2815" i="1"/>
  <c r="AO2816" i="1"/>
  <c r="AO2817" i="1"/>
  <c r="AO2818" i="1"/>
  <c r="AO2819" i="1"/>
  <c r="AO2820" i="1"/>
  <c r="AO2821" i="1"/>
  <c r="AO2822" i="1"/>
  <c r="AO2823" i="1"/>
  <c r="AO2824" i="1"/>
  <c r="AO2825" i="1"/>
  <c r="AO2826" i="1"/>
  <c r="AO2827" i="1"/>
  <c r="AO2828" i="1"/>
  <c r="AO2829" i="1"/>
  <c r="AO2830" i="1"/>
  <c r="AO2831" i="1"/>
  <c r="AO2832" i="1"/>
  <c r="AO2833" i="1"/>
  <c r="AO2834" i="1"/>
  <c r="AO2835" i="1"/>
  <c r="AO2836" i="1"/>
  <c r="AO2837" i="1"/>
  <c r="AO2838" i="1"/>
  <c r="AO2839" i="1"/>
  <c r="AO2840" i="1"/>
  <c r="AO2841" i="1"/>
  <c r="AO2842" i="1"/>
  <c r="AO2843" i="1"/>
  <c r="AO2844" i="1"/>
  <c r="AO2845" i="1"/>
  <c r="AO2846" i="1"/>
  <c r="AO2847" i="1"/>
  <c r="AO2848" i="1"/>
  <c r="AO2849" i="1"/>
  <c r="AO2850" i="1"/>
  <c r="AO2851" i="1"/>
  <c r="AO2852" i="1"/>
  <c r="AO2853" i="1"/>
  <c r="AO2854" i="1"/>
  <c r="AO2855" i="1"/>
  <c r="AO2856" i="1"/>
  <c r="AO2857" i="1"/>
  <c r="AO2858" i="1"/>
  <c r="AO2859" i="1"/>
  <c r="AO2860" i="1"/>
  <c r="AO2861" i="1"/>
  <c r="AO2862" i="1"/>
  <c r="AO2863" i="1"/>
  <c r="AO2864" i="1"/>
  <c r="AO2865" i="1"/>
  <c r="AO2866" i="1"/>
  <c r="AO2867" i="1"/>
  <c r="AO2868" i="1"/>
  <c r="AO2869" i="1"/>
  <c r="AO2870" i="1"/>
  <c r="AO2871" i="1"/>
  <c r="AO2872" i="1"/>
  <c r="AO2873" i="1"/>
  <c r="AO2874" i="1"/>
  <c r="AO2875" i="1"/>
  <c r="AO2876" i="1"/>
  <c r="AO2877" i="1"/>
  <c r="AO2878" i="1"/>
  <c r="AO2879" i="1"/>
  <c r="AO2880" i="1"/>
  <c r="AO2881" i="1"/>
  <c r="AO2882" i="1"/>
  <c r="AO2883" i="1"/>
  <c r="AO2884" i="1"/>
  <c r="AO2885" i="1"/>
  <c r="AO2886" i="1"/>
  <c r="AO2887" i="1"/>
  <c r="AO2888" i="1"/>
  <c r="AO2889" i="1"/>
  <c r="AO2890" i="1"/>
  <c r="AO2891" i="1"/>
  <c r="AO2892" i="1"/>
  <c r="AO2893" i="1"/>
  <c r="AO2894" i="1"/>
  <c r="AO2895" i="1"/>
  <c r="AO2896" i="1"/>
  <c r="AO2897" i="1"/>
  <c r="AO2898" i="1"/>
  <c r="AO2899" i="1"/>
  <c r="AO2900" i="1"/>
  <c r="AO2901" i="1"/>
  <c r="AO2902" i="1"/>
  <c r="AO2903" i="1"/>
  <c r="AO2904" i="1"/>
  <c r="AO2905" i="1"/>
  <c r="AO2906" i="1"/>
  <c r="AO2907" i="1"/>
  <c r="AO2908" i="1"/>
  <c r="AO2909" i="1"/>
  <c r="AO2910" i="1"/>
  <c r="AO2911" i="1"/>
  <c r="AO2912" i="1"/>
  <c r="AO2913" i="1"/>
  <c r="AO2914" i="1"/>
  <c r="AO2915" i="1"/>
  <c r="AO2916" i="1"/>
  <c r="AO2917" i="1"/>
  <c r="AO2918" i="1"/>
  <c r="AO2919" i="1"/>
  <c r="AO2920" i="1"/>
  <c r="AO2921" i="1"/>
  <c r="AO2922" i="1"/>
  <c r="AO2923" i="1"/>
  <c r="AO2924" i="1"/>
  <c r="AO2925" i="1"/>
  <c r="AO2926" i="1"/>
  <c r="AO2927" i="1"/>
  <c r="AO2928" i="1"/>
  <c r="AO2929" i="1"/>
  <c r="AO2930" i="1"/>
  <c r="AO2931" i="1"/>
  <c r="AO2932" i="1"/>
  <c r="AO2933" i="1"/>
  <c r="AO2934" i="1"/>
  <c r="AO2935" i="1"/>
  <c r="AO2936" i="1"/>
  <c r="AO2937" i="1"/>
  <c r="AO2938" i="1"/>
  <c r="AO2939" i="1"/>
  <c r="AO2940" i="1"/>
  <c r="AO2941" i="1"/>
  <c r="AO2942" i="1"/>
  <c r="AO2943" i="1"/>
  <c r="AO2944" i="1"/>
  <c r="AO2945" i="1"/>
  <c r="AO2946" i="1"/>
  <c r="AO2947" i="1"/>
  <c r="AO2948" i="1"/>
  <c r="AO2949" i="1"/>
  <c r="AO2950" i="1"/>
  <c r="AO2951" i="1"/>
  <c r="AO2952" i="1"/>
  <c r="AO2953" i="1"/>
  <c r="AO2954" i="1"/>
  <c r="AO2955" i="1"/>
  <c r="AO2956" i="1"/>
  <c r="AO2957" i="1"/>
  <c r="AO2958" i="1"/>
  <c r="AO2959" i="1"/>
  <c r="AO2960" i="1"/>
  <c r="AO2961" i="1"/>
  <c r="AO2962" i="1"/>
  <c r="AO2963" i="1"/>
  <c r="AO2964" i="1"/>
  <c r="AO2965" i="1"/>
  <c r="AO2966" i="1"/>
  <c r="AO2967" i="1"/>
  <c r="AO2968" i="1"/>
  <c r="AO2969" i="1"/>
  <c r="AO2970" i="1"/>
  <c r="AO2971" i="1"/>
  <c r="AO2972" i="1"/>
  <c r="AO2973" i="1"/>
  <c r="AO2974" i="1"/>
  <c r="AO2975" i="1"/>
  <c r="AO2976" i="1"/>
  <c r="AO2977" i="1"/>
  <c r="AO2978" i="1"/>
  <c r="AO2979" i="1"/>
  <c r="AO2980" i="1"/>
  <c r="AO2981" i="1"/>
  <c r="AO2982" i="1"/>
  <c r="AO2983" i="1"/>
  <c r="AO2984" i="1"/>
  <c r="AO2985" i="1"/>
  <c r="AO2986" i="1"/>
  <c r="AO2987" i="1"/>
  <c r="AO2988" i="1"/>
  <c r="AO2989" i="1"/>
  <c r="AO2990" i="1"/>
  <c r="AO2991" i="1"/>
  <c r="AO2992" i="1"/>
  <c r="AO2993" i="1"/>
  <c r="AO2994" i="1"/>
  <c r="AO2995" i="1"/>
  <c r="AO2996" i="1"/>
  <c r="AO2997" i="1"/>
  <c r="AO2998" i="1"/>
  <c r="AO2999" i="1"/>
  <c r="AO3000" i="1"/>
  <c r="AO3001" i="1"/>
  <c r="AO3002" i="1"/>
  <c r="AO3003" i="1"/>
  <c r="AO3004" i="1"/>
  <c r="AO3005" i="1"/>
  <c r="AO3006" i="1"/>
  <c r="AO3007" i="1"/>
  <c r="AO3008" i="1"/>
  <c r="AO3009" i="1"/>
  <c r="AO3010" i="1"/>
  <c r="AO3011" i="1"/>
  <c r="AO3012" i="1"/>
  <c r="AO3013" i="1"/>
  <c r="AO3014" i="1"/>
  <c r="AO3015" i="1"/>
  <c r="AO3016" i="1"/>
  <c r="AO3017" i="1"/>
  <c r="AO3018" i="1"/>
  <c r="AO3019" i="1"/>
  <c r="AO3020" i="1"/>
  <c r="AO3021" i="1"/>
  <c r="AO3022" i="1"/>
  <c r="AO3023" i="1"/>
  <c r="AO3024" i="1"/>
  <c r="AO3025" i="1"/>
  <c r="AO3026" i="1"/>
  <c r="AO3027" i="1"/>
  <c r="AO3028" i="1"/>
  <c r="AO3029" i="1"/>
  <c r="AO3030" i="1"/>
  <c r="AO3031" i="1"/>
  <c r="AO3032" i="1"/>
  <c r="AO3033" i="1"/>
  <c r="AO3034" i="1"/>
  <c r="AO3035" i="1"/>
  <c r="AO3036" i="1"/>
  <c r="AO3037" i="1"/>
  <c r="AO3038" i="1"/>
  <c r="AO3039" i="1"/>
  <c r="AO3040" i="1"/>
  <c r="AO3041" i="1"/>
  <c r="AO3042" i="1"/>
  <c r="AO3043" i="1"/>
  <c r="AO3044" i="1"/>
  <c r="AO3045" i="1"/>
  <c r="AO3046" i="1"/>
  <c r="AO3047" i="1"/>
  <c r="AO3048" i="1"/>
  <c r="AO3049" i="1"/>
  <c r="AO3050" i="1"/>
  <c r="AO3051" i="1"/>
  <c r="AO3052" i="1"/>
  <c r="AO3053" i="1"/>
  <c r="AO3054" i="1"/>
  <c r="AO3055" i="1"/>
  <c r="AO3056" i="1"/>
  <c r="AO3057" i="1"/>
  <c r="AO3058" i="1"/>
  <c r="AO3059" i="1"/>
  <c r="AO3060" i="1"/>
  <c r="AO3061" i="1"/>
  <c r="AO3062" i="1"/>
  <c r="AO3063" i="1"/>
  <c r="AO3064" i="1"/>
  <c r="AO3065" i="1"/>
  <c r="AO3066" i="1"/>
  <c r="AO3067" i="1"/>
  <c r="AO3068" i="1"/>
  <c r="AO3069" i="1"/>
  <c r="AO3070" i="1"/>
  <c r="AO3071" i="1"/>
  <c r="AO3072" i="1"/>
  <c r="AO3073" i="1"/>
  <c r="AO3074" i="1"/>
  <c r="AO3075" i="1"/>
  <c r="AO3076" i="1"/>
  <c r="AO3077" i="1"/>
  <c r="AO3078" i="1"/>
  <c r="AO3079" i="1"/>
  <c r="AO3080" i="1"/>
  <c r="AO3081" i="1"/>
  <c r="AO3082" i="1"/>
  <c r="AO3083" i="1"/>
  <c r="AO3084" i="1"/>
  <c r="AO3085" i="1"/>
  <c r="AO3086" i="1"/>
  <c r="AO3087" i="1"/>
  <c r="AO3088" i="1"/>
  <c r="AO3089" i="1"/>
  <c r="AO3090" i="1"/>
  <c r="AO3091" i="1"/>
  <c r="AO3092" i="1"/>
  <c r="AO3093" i="1"/>
  <c r="AO3094" i="1"/>
  <c r="AO3095" i="1"/>
  <c r="AO3096" i="1"/>
  <c r="AO3097" i="1"/>
  <c r="AO3098" i="1"/>
  <c r="AO3099" i="1"/>
  <c r="AO3100" i="1"/>
  <c r="AO3101" i="1"/>
  <c r="AO3102" i="1"/>
  <c r="AO3103" i="1"/>
  <c r="AO3104" i="1"/>
  <c r="AO3105" i="1"/>
  <c r="AO3106" i="1"/>
  <c r="AO3107" i="1"/>
  <c r="AO3108" i="1"/>
  <c r="AO3109" i="1"/>
  <c r="AO3110" i="1"/>
  <c r="AO3111" i="1"/>
  <c r="AO3112" i="1"/>
  <c r="AO3113" i="1"/>
  <c r="AO3114" i="1"/>
  <c r="AO3115" i="1"/>
  <c r="AO3116" i="1"/>
  <c r="AO3117" i="1"/>
  <c r="AO3118" i="1"/>
  <c r="AO3119" i="1"/>
  <c r="AO3120" i="1"/>
  <c r="AO3121" i="1"/>
  <c r="AO3122" i="1"/>
  <c r="AO3123" i="1"/>
  <c r="AO3124" i="1"/>
  <c r="AO3125" i="1"/>
  <c r="AO3126" i="1"/>
  <c r="AO3127" i="1"/>
  <c r="AO3128" i="1"/>
  <c r="AO3129" i="1"/>
  <c r="AO3130" i="1"/>
  <c r="AO3131" i="1"/>
  <c r="AO3132" i="1"/>
  <c r="AO3133" i="1"/>
  <c r="AO3134" i="1"/>
  <c r="AO3135" i="1"/>
  <c r="AO3136" i="1"/>
  <c r="AO3137" i="1"/>
  <c r="AO3138" i="1"/>
  <c r="AO3139" i="1"/>
  <c r="AO3140" i="1"/>
  <c r="AO3141" i="1"/>
  <c r="AO3142" i="1"/>
  <c r="AO3143" i="1"/>
  <c r="AO3144" i="1"/>
  <c r="AO3145" i="1"/>
  <c r="AO3146" i="1"/>
  <c r="AO3147" i="1"/>
  <c r="AO3148" i="1"/>
  <c r="AO3149" i="1"/>
  <c r="AO3150" i="1"/>
  <c r="AO3151" i="1"/>
  <c r="AO3152" i="1"/>
  <c r="AO3153" i="1"/>
  <c r="AO3154" i="1"/>
  <c r="AO3155" i="1"/>
  <c r="AO3156" i="1"/>
  <c r="AO3157" i="1"/>
  <c r="AO3158" i="1"/>
  <c r="AO3159" i="1"/>
  <c r="AO3160" i="1"/>
  <c r="AO3161" i="1"/>
  <c r="AO3162" i="1"/>
  <c r="AO3163" i="1"/>
  <c r="AO3164" i="1"/>
  <c r="AO3165" i="1"/>
  <c r="AO3166" i="1"/>
  <c r="AO3167" i="1"/>
  <c r="AO3168" i="1"/>
  <c r="AO3169" i="1"/>
  <c r="AO3170" i="1"/>
  <c r="AO3171" i="1"/>
  <c r="AO3172" i="1"/>
  <c r="AO3173" i="1"/>
  <c r="AO3174" i="1"/>
  <c r="AO3175" i="1"/>
  <c r="AO3176" i="1"/>
  <c r="AO3177" i="1"/>
  <c r="AO3178" i="1"/>
  <c r="AO3179" i="1"/>
  <c r="AO3180" i="1"/>
  <c r="AO3181" i="1"/>
  <c r="AO3182" i="1"/>
  <c r="AO3183" i="1"/>
  <c r="AO3184" i="1"/>
  <c r="AO3185" i="1"/>
  <c r="AO3186" i="1"/>
  <c r="AO3187" i="1"/>
  <c r="AO3188" i="1"/>
  <c r="AO3189" i="1"/>
  <c r="AO3190" i="1"/>
  <c r="AO3191" i="1"/>
  <c r="AO3192" i="1"/>
  <c r="AO3193" i="1"/>
  <c r="AO3194" i="1"/>
  <c r="AO3195" i="1"/>
  <c r="AO3196" i="1"/>
  <c r="AO3197" i="1"/>
  <c r="AO3198" i="1"/>
  <c r="AO3199" i="1"/>
  <c r="AO3200" i="1"/>
  <c r="AO3201" i="1"/>
  <c r="AO3202" i="1"/>
  <c r="AO3203" i="1"/>
  <c r="AO3204" i="1"/>
  <c r="AO3205" i="1"/>
  <c r="AO3206" i="1"/>
  <c r="AO3207" i="1"/>
  <c r="AO3208" i="1"/>
  <c r="AO3209" i="1"/>
  <c r="AO3210" i="1"/>
  <c r="AO3211" i="1"/>
  <c r="AO3212" i="1"/>
  <c r="AO3213" i="1"/>
  <c r="AO3214" i="1"/>
  <c r="AO3215" i="1"/>
  <c r="AO3216" i="1"/>
  <c r="AO3217" i="1"/>
  <c r="AO3218" i="1"/>
  <c r="AO3219" i="1"/>
  <c r="AO3220" i="1"/>
  <c r="AO3221" i="1"/>
  <c r="AO3222" i="1"/>
  <c r="AO3223" i="1"/>
  <c r="AO3224" i="1"/>
  <c r="AO3225" i="1"/>
  <c r="AO3226" i="1"/>
  <c r="AO3227" i="1"/>
  <c r="AO3228" i="1"/>
  <c r="AO3229" i="1"/>
  <c r="AO3230" i="1"/>
  <c r="AO3231" i="1"/>
  <c r="AO3232" i="1"/>
  <c r="AO3233" i="1"/>
  <c r="AO3234" i="1"/>
  <c r="AO3235" i="1"/>
  <c r="AO3236" i="1"/>
  <c r="AO3237" i="1"/>
  <c r="AO3238" i="1"/>
  <c r="AO3239" i="1"/>
  <c r="AO3240" i="1"/>
  <c r="AO3241" i="1"/>
  <c r="AO3242" i="1"/>
  <c r="AO3243" i="1"/>
  <c r="AO3244" i="1"/>
  <c r="AO3245" i="1"/>
  <c r="AO3246" i="1"/>
  <c r="AO3247" i="1"/>
  <c r="AO3248" i="1"/>
  <c r="AO3249" i="1"/>
  <c r="AO3250" i="1"/>
  <c r="AO3251" i="1"/>
  <c r="AO3252" i="1"/>
  <c r="AO3253" i="1"/>
  <c r="AO3254" i="1"/>
  <c r="AO3255" i="1"/>
  <c r="AO3256" i="1"/>
  <c r="AO3257" i="1"/>
  <c r="AO3258" i="1"/>
  <c r="AO3259" i="1"/>
  <c r="AO3260" i="1"/>
  <c r="AO3261" i="1"/>
  <c r="AO3262" i="1"/>
  <c r="AO3263" i="1"/>
  <c r="AO3264" i="1"/>
  <c r="AO3265" i="1"/>
  <c r="AO3266" i="1"/>
  <c r="AO3267" i="1"/>
  <c r="AO3268" i="1"/>
  <c r="AO3269" i="1"/>
  <c r="AO3270" i="1"/>
  <c r="AO3271" i="1"/>
  <c r="AO3272" i="1"/>
  <c r="AO3273" i="1"/>
  <c r="AO3274" i="1"/>
  <c r="AO3275" i="1"/>
  <c r="AO3276" i="1"/>
  <c r="AO3277" i="1"/>
  <c r="AO3278" i="1"/>
  <c r="AO3279" i="1"/>
  <c r="AO3280" i="1"/>
  <c r="AO3281" i="1"/>
  <c r="AO3282" i="1"/>
  <c r="AO3283" i="1"/>
  <c r="AO3284" i="1"/>
  <c r="AO3285" i="1"/>
  <c r="AO3286" i="1"/>
  <c r="AO3287" i="1"/>
  <c r="AO3288" i="1"/>
  <c r="AO3289" i="1"/>
  <c r="AO3290" i="1"/>
  <c r="AO3291" i="1"/>
  <c r="AO3292" i="1"/>
  <c r="AO3293" i="1"/>
  <c r="AO3294" i="1"/>
  <c r="AO3295" i="1"/>
  <c r="AO3296" i="1"/>
  <c r="AO3297" i="1"/>
  <c r="AO3298" i="1"/>
  <c r="AO3299" i="1"/>
  <c r="AO3300" i="1"/>
  <c r="AO3301" i="1"/>
  <c r="AO3302" i="1"/>
  <c r="AO3303" i="1"/>
  <c r="AO3304" i="1"/>
  <c r="AO3305" i="1"/>
  <c r="AO3306" i="1"/>
  <c r="AO3307" i="1"/>
  <c r="AO3308" i="1"/>
  <c r="AO3309" i="1"/>
  <c r="AO3310" i="1"/>
  <c r="AO3311" i="1"/>
  <c r="AO3312" i="1"/>
  <c r="AO3313" i="1"/>
  <c r="AO3314" i="1"/>
  <c r="AO3315" i="1"/>
  <c r="AO3316" i="1"/>
  <c r="AO3317" i="1"/>
  <c r="AO3318" i="1"/>
  <c r="AO3319" i="1"/>
  <c r="AO3320" i="1"/>
  <c r="AO3321" i="1"/>
  <c r="AO3322" i="1"/>
  <c r="AO3323" i="1"/>
  <c r="AO3324" i="1"/>
  <c r="AO3325" i="1"/>
  <c r="AO3326" i="1"/>
  <c r="AO3327" i="1"/>
  <c r="AO3328" i="1"/>
  <c r="AO3329" i="1"/>
  <c r="AO3330" i="1"/>
  <c r="AO3331" i="1"/>
  <c r="AO3332" i="1"/>
  <c r="AO3333" i="1"/>
  <c r="AO3334" i="1"/>
  <c r="AO3335" i="1"/>
  <c r="AO3336" i="1"/>
  <c r="AO3337" i="1"/>
  <c r="AO3338" i="1"/>
  <c r="AO3339" i="1"/>
  <c r="AO3340" i="1"/>
  <c r="AO3341" i="1"/>
  <c r="AO3342" i="1"/>
  <c r="AO3343" i="1"/>
  <c r="AO3344" i="1"/>
  <c r="AO3345" i="1"/>
  <c r="AO3346" i="1"/>
  <c r="AO3347" i="1"/>
  <c r="AO3348" i="1"/>
  <c r="AO3349" i="1"/>
  <c r="AO3350" i="1"/>
  <c r="AO3351" i="1"/>
  <c r="AO3352" i="1"/>
  <c r="AO3353" i="1"/>
  <c r="AO3354" i="1"/>
  <c r="AO3355" i="1"/>
  <c r="AO3356" i="1"/>
  <c r="AO3357" i="1"/>
  <c r="AO3358" i="1"/>
  <c r="AO3359" i="1"/>
  <c r="AO3360" i="1"/>
  <c r="AO3361" i="1"/>
  <c r="AO3362" i="1"/>
  <c r="AO3363" i="1"/>
  <c r="AO3364" i="1"/>
  <c r="AO3365" i="1"/>
  <c r="AO3366" i="1"/>
  <c r="AO3367" i="1"/>
  <c r="AO3368" i="1"/>
  <c r="AO3369" i="1"/>
  <c r="AO3370" i="1"/>
  <c r="AO3371" i="1"/>
  <c r="AO3372" i="1"/>
  <c r="AO3373" i="1"/>
  <c r="AO3374" i="1"/>
  <c r="AO3375" i="1"/>
  <c r="AO3376" i="1"/>
  <c r="AO3377" i="1"/>
  <c r="AO3378" i="1"/>
  <c r="AO3379" i="1"/>
  <c r="AO3380" i="1"/>
  <c r="AO3381" i="1"/>
  <c r="AO3382" i="1"/>
  <c r="AO3383" i="1"/>
  <c r="AO3384" i="1"/>
  <c r="AO3385" i="1"/>
  <c r="AO3386" i="1"/>
  <c r="AO3387" i="1"/>
  <c r="AO3388" i="1"/>
  <c r="AO3389" i="1"/>
  <c r="AO3390" i="1"/>
  <c r="AO3391" i="1"/>
  <c r="AO3392" i="1"/>
  <c r="AO3393" i="1"/>
  <c r="AO3394" i="1"/>
  <c r="AO3395" i="1"/>
  <c r="AO3396" i="1"/>
  <c r="AO3397" i="1"/>
  <c r="AO3398" i="1"/>
  <c r="AO3399" i="1"/>
  <c r="AO3400" i="1"/>
  <c r="AO3401" i="1"/>
  <c r="AO3402" i="1"/>
  <c r="AO3403" i="1"/>
  <c r="AO3404" i="1"/>
  <c r="AO3405" i="1"/>
  <c r="AO3406" i="1"/>
  <c r="AO3407" i="1"/>
  <c r="AO3408" i="1"/>
  <c r="AO3409" i="1"/>
  <c r="AO3410" i="1"/>
  <c r="AO3411" i="1"/>
  <c r="AO3412" i="1"/>
  <c r="AO3413" i="1"/>
  <c r="AO3414" i="1"/>
  <c r="AO3415" i="1"/>
  <c r="AO3416" i="1"/>
  <c r="AO3417" i="1"/>
  <c r="AO3418" i="1"/>
  <c r="AO3419" i="1"/>
  <c r="AO3420" i="1"/>
  <c r="AO3421" i="1"/>
  <c r="AO3422" i="1"/>
  <c r="AO3423" i="1"/>
  <c r="AO3424" i="1"/>
  <c r="AO3425" i="1"/>
  <c r="AO3426" i="1"/>
  <c r="AO3427" i="1"/>
  <c r="AO3428" i="1"/>
  <c r="AO3429" i="1"/>
  <c r="AO3430" i="1"/>
  <c r="AO3431" i="1"/>
  <c r="AO3432" i="1"/>
  <c r="AO3433" i="1"/>
  <c r="AO3434" i="1"/>
  <c r="AO3435" i="1"/>
  <c r="AO3436" i="1"/>
  <c r="AO3437" i="1"/>
  <c r="AO3438" i="1"/>
  <c r="AO3439" i="1"/>
  <c r="AO3440" i="1"/>
  <c r="AO3441" i="1"/>
  <c r="AO3442" i="1"/>
  <c r="AO3443" i="1"/>
  <c r="AO3444" i="1"/>
  <c r="AO3445" i="1"/>
  <c r="AO3446" i="1"/>
  <c r="AO3447" i="1"/>
  <c r="AO3448" i="1"/>
  <c r="AO3449" i="1"/>
  <c r="AO3450" i="1"/>
  <c r="AO3451" i="1"/>
  <c r="AO3452" i="1"/>
  <c r="AO3453" i="1"/>
  <c r="AO3454" i="1"/>
  <c r="AO3455" i="1"/>
  <c r="AO3456" i="1"/>
  <c r="AO3457" i="1"/>
  <c r="AO3458" i="1"/>
  <c r="AO3459" i="1"/>
  <c r="AO3460" i="1"/>
  <c r="AO3461" i="1"/>
  <c r="AO3462" i="1"/>
  <c r="AO3463" i="1"/>
  <c r="AO3464" i="1"/>
  <c r="AO3465" i="1"/>
  <c r="AO3466" i="1"/>
  <c r="AO3467" i="1"/>
  <c r="AO3468" i="1"/>
  <c r="AO3469" i="1"/>
  <c r="AO3470" i="1"/>
  <c r="AO3471" i="1"/>
  <c r="AO3472" i="1"/>
  <c r="AO3473" i="1"/>
  <c r="AO3474" i="1"/>
  <c r="AO3475" i="1"/>
  <c r="AO3476" i="1"/>
  <c r="AO3477" i="1"/>
  <c r="AO3478" i="1"/>
  <c r="AO3479" i="1"/>
  <c r="AO3480" i="1"/>
  <c r="AO3481" i="1"/>
  <c r="AO3482" i="1"/>
  <c r="AO3483" i="1"/>
  <c r="AO3484" i="1"/>
  <c r="AO3485" i="1"/>
  <c r="AO3486" i="1"/>
  <c r="AO3487" i="1"/>
  <c r="AO3488" i="1"/>
  <c r="AO3489" i="1"/>
  <c r="AO3490" i="1"/>
  <c r="AO3491" i="1"/>
  <c r="AO3492" i="1"/>
  <c r="AO3493" i="1"/>
  <c r="AO3494" i="1"/>
  <c r="AO3495" i="1"/>
  <c r="AO3496" i="1"/>
  <c r="AO3497" i="1"/>
  <c r="AO3498" i="1"/>
  <c r="AO3499" i="1"/>
  <c r="AO3500" i="1"/>
  <c r="AO3501" i="1"/>
  <c r="AO3502" i="1"/>
  <c r="AO3503" i="1"/>
  <c r="AO3504" i="1"/>
  <c r="AO3505" i="1"/>
  <c r="AO3506" i="1"/>
  <c r="AO3507" i="1"/>
  <c r="AO3508" i="1"/>
  <c r="AO3509" i="1"/>
  <c r="AO3510" i="1"/>
  <c r="AO3511" i="1"/>
  <c r="AO3512" i="1"/>
  <c r="AO3513" i="1"/>
  <c r="AO3514" i="1"/>
  <c r="AO3515" i="1"/>
  <c r="AO3516" i="1"/>
  <c r="AO3517" i="1"/>
  <c r="AO3518" i="1"/>
  <c r="AO3519" i="1"/>
  <c r="AO3520" i="1"/>
  <c r="AO3521" i="1"/>
  <c r="AO3522" i="1"/>
  <c r="AO3523" i="1"/>
  <c r="AO3524" i="1"/>
  <c r="AO3525" i="1"/>
  <c r="AO3526" i="1"/>
  <c r="AO3527" i="1"/>
  <c r="AO3528" i="1"/>
  <c r="AO3529" i="1"/>
  <c r="AO3530" i="1"/>
  <c r="AO3531" i="1"/>
  <c r="AO3532" i="1"/>
  <c r="AO3533" i="1"/>
  <c r="AO3534" i="1"/>
  <c r="AO3535" i="1"/>
  <c r="AO3536" i="1"/>
  <c r="AO3537" i="1"/>
  <c r="AO3538" i="1"/>
  <c r="AO3539" i="1"/>
  <c r="AO3540" i="1"/>
  <c r="AO3541" i="1"/>
  <c r="AO3542" i="1"/>
  <c r="AO3543" i="1"/>
  <c r="AO3544" i="1"/>
  <c r="AO3545" i="1"/>
  <c r="AO3546" i="1"/>
  <c r="AO3547" i="1"/>
  <c r="AO3548" i="1"/>
  <c r="AO3549" i="1"/>
  <c r="AO3550" i="1"/>
  <c r="AO3551" i="1"/>
  <c r="AO3552" i="1"/>
  <c r="AO3553" i="1"/>
  <c r="AO3554" i="1"/>
  <c r="AO3555" i="1"/>
  <c r="AO3556" i="1"/>
  <c r="AO3557" i="1"/>
  <c r="AO3558" i="1"/>
  <c r="AO3559" i="1"/>
  <c r="AO3560" i="1"/>
  <c r="AO3561" i="1"/>
  <c r="AO3562" i="1"/>
  <c r="AO3563" i="1"/>
  <c r="AO3564" i="1"/>
  <c r="AO3565" i="1"/>
  <c r="AO3566" i="1"/>
  <c r="AO3567" i="1"/>
  <c r="AO3568" i="1"/>
  <c r="AO3569" i="1"/>
  <c r="AO3570" i="1"/>
  <c r="AO3571" i="1"/>
  <c r="AO3572" i="1"/>
  <c r="AO3573" i="1"/>
  <c r="AO3574" i="1"/>
  <c r="AO3575" i="1"/>
  <c r="AO3576" i="1"/>
  <c r="AO3577" i="1"/>
  <c r="AO3578" i="1"/>
  <c r="AO3579" i="1"/>
  <c r="AO3580" i="1"/>
  <c r="AO3581" i="1"/>
  <c r="AO3582" i="1"/>
  <c r="AO3583" i="1"/>
  <c r="AO3584" i="1"/>
  <c r="AO3585" i="1"/>
  <c r="AO3586" i="1"/>
  <c r="AO3587" i="1"/>
  <c r="AO3588" i="1"/>
  <c r="AO3589" i="1"/>
  <c r="AO3590" i="1"/>
  <c r="AO3591" i="1"/>
  <c r="AO3592" i="1"/>
  <c r="AO3593" i="1"/>
  <c r="AO3594" i="1"/>
  <c r="AO3595" i="1"/>
  <c r="AO3596" i="1"/>
  <c r="AO3597" i="1"/>
  <c r="AO3598" i="1"/>
  <c r="AO3599" i="1"/>
  <c r="AO3600" i="1"/>
  <c r="AO3601" i="1"/>
  <c r="AO3602" i="1"/>
  <c r="AO3603" i="1"/>
  <c r="AO3604" i="1"/>
  <c r="AO3605" i="1"/>
  <c r="AO3606" i="1"/>
  <c r="AO3607" i="1"/>
  <c r="AO3608" i="1"/>
  <c r="AO3609" i="1"/>
  <c r="AO3610" i="1"/>
  <c r="AO3611" i="1"/>
  <c r="AO3612" i="1"/>
  <c r="AO3613" i="1"/>
  <c r="AO3614" i="1"/>
  <c r="AO3615" i="1"/>
  <c r="AO3616" i="1"/>
  <c r="AO3617" i="1"/>
  <c r="AO3618" i="1"/>
  <c r="AO3619" i="1"/>
  <c r="AO3620" i="1"/>
  <c r="AO3621" i="1"/>
  <c r="AO3622" i="1"/>
  <c r="AO3623" i="1"/>
  <c r="AO3624" i="1"/>
  <c r="AO3625" i="1"/>
  <c r="AO3626" i="1"/>
  <c r="AO3627" i="1"/>
  <c r="AO3628" i="1"/>
  <c r="AO3629" i="1"/>
  <c r="AO3630" i="1"/>
  <c r="AO3631" i="1"/>
  <c r="AO3632" i="1"/>
  <c r="AO3633" i="1"/>
  <c r="AO3634" i="1"/>
  <c r="AO3635" i="1"/>
  <c r="AO3636" i="1"/>
  <c r="AO3637" i="1"/>
  <c r="AO3638" i="1"/>
  <c r="AO3639" i="1"/>
  <c r="AO3640" i="1"/>
  <c r="AO3641" i="1"/>
  <c r="AO3642" i="1"/>
  <c r="AO3643" i="1"/>
  <c r="AO3644" i="1"/>
  <c r="AO3645" i="1"/>
  <c r="AO3646" i="1"/>
  <c r="AO3647" i="1"/>
  <c r="AO3648" i="1"/>
  <c r="AO3649" i="1"/>
  <c r="AO3650" i="1"/>
  <c r="AO3651" i="1"/>
  <c r="AO3652" i="1"/>
  <c r="AO3653" i="1"/>
  <c r="AO3654" i="1"/>
  <c r="AO3655" i="1"/>
  <c r="AO3656" i="1"/>
  <c r="AO3657" i="1"/>
  <c r="AO3658" i="1"/>
  <c r="AO3659" i="1"/>
  <c r="AO3660" i="1"/>
  <c r="AO3661" i="1"/>
  <c r="AO3662" i="1"/>
  <c r="AO3663" i="1"/>
  <c r="AO3664" i="1"/>
  <c r="AO3665" i="1"/>
  <c r="AO3666" i="1"/>
  <c r="AO3667" i="1"/>
  <c r="AO3668" i="1"/>
  <c r="AO3669" i="1"/>
  <c r="AO3670" i="1"/>
  <c r="AO3671" i="1"/>
  <c r="AO3672" i="1"/>
  <c r="AO3673" i="1"/>
  <c r="AO3674" i="1"/>
  <c r="AO3675" i="1"/>
  <c r="AO3676" i="1"/>
  <c r="AO3677" i="1"/>
  <c r="AO3678" i="1"/>
  <c r="AO3679" i="1"/>
  <c r="AO3680" i="1"/>
  <c r="AO3681" i="1"/>
  <c r="AO3682" i="1"/>
  <c r="AO3683" i="1"/>
  <c r="AO3684" i="1"/>
  <c r="AO3685" i="1"/>
  <c r="AO3686" i="1"/>
  <c r="AO3687" i="1"/>
  <c r="AO3688" i="1"/>
  <c r="AO3689" i="1"/>
  <c r="AO3690" i="1"/>
  <c r="AO3691" i="1"/>
  <c r="AO3692" i="1"/>
  <c r="AO3693" i="1"/>
  <c r="AO3694" i="1"/>
  <c r="AO3695" i="1"/>
  <c r="AO3696" i="1"/>
  <c r="AO3697" i="1"/>
  <c r="AO3698" i="1"/>
  <c r="AO3699" i="1"/>
  <c r="AO3700" i="1"/>
  <c r="AO3701" i="1"/>
  <c r="AO3702" i="1"/>
  <c r="AO3703" i="1"/>
  <c r="AO3704" i="1"/>
  <c r="AO3705" i="1"/>
  <c r="AO3706" i="1"/>
  <c r="AO3707" i="1"/>
  <c r="AO3708" i="1"/>
  <c r="AO3709" i="1"/>
  <c r="AO3710" i="1"/>
  <c r="AO3711" i="1"/>
  <c r="AO3712" i="1"/>
  <c r="AO3713" i="1"/>
  <c r="AO3714" i="1"/>
  <c r="AO3715" i="1"/>
  <c r="AO3716" i="1"/>
  <c r="AO3717" i="1"/>
  <c r="AO3718" i="1"/>
  <c r="AO3719" i="1"/>
  <c r="AO3720" i="1"/>
  <c r="AO3721" i="1"/>
  <c r="AO3722" i="1"/>
  <c r="AO3723" i="1"/>
  <c r="AO3724" i="1"/>
  <c r="AO3725" i="1"/>
  <c r="AO3726" i="1"/>
  <c r="AO3727" i="1"/>
  <c r="AO3728" i="1"/>
  <c r="AO3729" i="1"/>
  <c r="AO3730" i="1"/>
  <c r="AO3731" i="1"/>
  <c r="AO3732" i="1"/>
  <c r="AO3733" i="1"/>
  <c r="AO3734" i="1"/>
  <c r="AO3735" i="1"/>
  <c r="AO3736" i="1"/>
  <c r="AO3737" i="1"/>
  <c r="AO3738" i="1"/>
  <c r="AO3739" i="1"/>
  <c r="AO3740" i="1"/>
  <c r="AO3741" i="1"/>
  <c r="AO3742" i="1"/>
  <c r="AO3743" i="1"/>
  <c r="AO3744" i="1"/>
  <c r="AO3745" i="1"/>
  <c r="AO3746" i="1"/>
  <c r="AO3747" i="1"/>
  <c r="AO3748" i="1"/>
  <c r="AO3749" i="1"/>
  <c r="AO3750" i="1"/>
  <c r="AO3751" i="1"/>
  <c r="AO3752" i="1"/>
  <c r="AO3753" i="1"/>
  <c r="AO3754" i="1"/>
  <c r="AO3755" i="1"/>
  <c r="AO3756" i="1"/>
  <c r="AO3757" i="1"/>
  <c r="AO3758" i="1"/>
  <c r="AO3759" i="1"/>
  <c r="AO3760" i="1"/>
  <c r="AO3761" i="1"/>
  <c r="AO3762" i="1"/>
  <c r="AO3763" i="1"/>
  <c r="AO3764" i="1"/>
  <c r="AO3765" i="1"/>
  <c r="AO3766" i="1"/>
  <c r="AO3767" i="1"/>
  <c r="AO3768" i="1"/>
  <c r="AO3769" i="1"/>
  <c r="AO3770" i="1"/>
  <c r="AO3771" i="1"/>
  <c r="AO3772" i="1"/>
  <c r="AO3773" i="1"/>
  <c r="AO3774" i="1"/>
  <c r="AO3775" i="1"/>
  <c r="AO3776" i="1"/>
  <c r="AO3777" i="1"/>
  <c r="AO3778" i="1"/>
  <c r="AO3779" i="1"/>
  <c r="AO3780" i="1"/>
  <c r="AO3781" i="1"/>
  <c r="AO3782" i="1"/>
  <c r="AO3783" i="1"/>
  <c r="AO3784" i="1"/>
  <c r="AO3785" i="1"/>
  <c r="AO3786" i="1"/>
  <c r="AO3787" i="1"/>
  <c r="AO3788" i="1"/>
  <c r="AO3789" i="1"/>
  <c r="AO3790" i="1"/>
  <c r="AO3791" i="1"/>
  <c r="AO3792" i="1"/>
  <c r="AO3793" i="1"/>
  <c r="AO3794" i="1"/>
  <c r="AO3795" i="1"/>
  <c r="AO3796" i="1"/>
  <c r="AO3797" i="1"/>
  <c r="AO3798" i="1"/>
  <c r="AO3799" i="1"/>
  <c r="AO3800" i="1"/>
  <c r="AO3801" i="1"/>
  <c r="AO3802" i="1"/>
  <c r="AO3803" i="1"/>
  <c r="AO3804" i="1"/>
  <c r="AO3805" i="1"/>
  <c r="AO3806" i="1"/>
  <c r="AO3807" i="1"/>
  <c r="AO3808" i="1"/>
  <c r="AO3809" i="1"/>
  <c r="AO3810" i="1"/>
  <c r="AO3811" i="1"/>
  <c r="AO3812" i="1"/>
  <c r="AO3813" i="1"/>
  <c r="AO3814" i="1"/>
  <c r="AO3815" i="1"/>
  <c r="AO3816" i="1"/>
  <c r="AO3817" i="1"/>
  <c r="AO3818" i="1"/>
  <c r="AO3819" i="1"/>
  <c r="AO3820" i="1"/>
  <c r="AO3821" i="1"/>
  <c r="AO3822" i="1"/>
  <c r="AO3823" i="1"/>
  <c r="AO3824" i="1"/>
  <c r="AO3825" i="1"/>
  <c r="AO3826" i="1"/>
  <c r="AO3827" i="1"/>
  <c r="AO3828" i="1"/>
  <c r="AO3829" i="1"/>
  <c r="AO3830" i="1"/>
  <c r="AO3831" i="1"/>
  <c r="AO3832" i="1"/>
  <c r="AO3833" i="1"/>
  <c r="AO3834" i="1"/>
  <c r="AO3835" i="1"/>
  <c r="AO3836" i="1"/>
  <c r="AO3837" i="1"/>
  <c r="AO3838" i="1"/>
  <c r="AO3839" i="1"/>
  <c r="AO3840" i="1"/>
  <c r="AO3841" i="1"/>
  <c r="AO3842" i="1"/>
  <c r="AO3843" i="1"/>
  <c r="AO3844" i="1"/>
  <c r="AO3845" i="1"/>
  <c r="AO3846" i="1"/>
  <c r="AO3847" i="1"/>
  <c r="AO3848" i="1"/>
  <c r="AO3849" i="1"/>
  <c r="AO3850" i="1"/>
  <c r="AO3851" i="1"/>
  <c r="AO3852" i="1"/>
  <c r="AO3853" i="1"/>
  <c r="AO3854" i="1"/>
  <c r="AO3855" i="1"/>
  <c r="AO3856" i="1"/>
  <c r="AO3857" i="1"/>
  <c r="AO3858" i="1"/>
  <c r="AO3859" i="1"/>
  <c r="AO3860" i="1"/>
  <c r="AO3861" i="1"/>
  <c r="AO3862" i="1"/>
  <c r="AO3863" i="1"/>
  <c r="AO3864" i="1"/>
  <c r="AO3865" i="1"/>
  <c r="AO3866" i="1"/>
  <c r="AO3867" i="1"/>
  <c r="AO3868" i="1"/>
  <c r="AO3869" i="1"/>
  <c r="AO3870" i="1"/>
  <c r="AO3871" i="1"/>
  <c r="AO3872" i="1"/>
  <c r="AO3873" i="1"/>
  <c r="AO3874" i="1"/>
  <c r="AO3875" i="1"/>
  <c r="AO3876" i="1"/>
  <c r="AO3877" i="1"/>
  <c r="AO3878" i="1"/>
  <c r="AO3879" i="1"/>
  <c r="AO3880" i="1"/>
  <c r="AO3881" i="1"/>
  <c r="AO3882" i="1"/>
  <c r="AO3883" i="1"/>
  <c r="AO3884" i="1"/>
  <c r="AO3885" i="1"/>
  <c r="AO3886" i="1"/>
  <c r="AO3887" i="1"/>
  <c r="AO3888" i="1"/>
  <c r="AO3889" i="1"/>
  <c r="AO3890" i="1"/>
  <c r="AO3891" i="1"/>
  <c r="AO3892" i="1"/>
  <c r="AO3893" i="1"/>
  <c r="AO3894" i="1"/>
  <c r="AO3895" i="1"/>
  <c r="AO3896" i="1"/>
  <c r="AO3897" i="1"/>
  <c r="AO3898" i="1"/>
  <c r="AO3899" i="1"/>
  <c r="AO3900" i="1"/>
  <c r="AO3901" i="1"/>
  <c r="AO3902" i="1"/>
  <c r="AO3903" i="1"/>
  <c r="AO3904" i="1"/>
  <c r="AO3905" i="1"/>
  <c r="AO3906" i="1"/>
  <c r="AO3907" i="1"/>
  <c r="AO3908" i="1"/>
  <c r="AO3909" i="1"/>
  <c r="AO3910" i="1"/>
  <c r="AO3911" i="1"/>
  <c r="AO3912" i="1"/>
  <c r="AO3913" i="1"/>
  <c r="AO3914" i="1"/>
  <c r="AO3915" i="1"/>
  <c r="AO3916" i="1"/>
  <c r="AO3917" i="1"/>
  <c r="AO3918" i="1"/>
  <c r="AO3919" i="1"/>
  <c r="AO3920" i="1"/>
  <c r="AO3921" i="1"/>
  <c r="AO3922" i="1"/>
  <c r="AO3923" i="1"/>
  <c r="AO3924" i="1"/>
  <c r="AO3925" i="1"/>
  <c r="AO3926" i="1"/>
  <c r="AO3927" i="1"/>
  <c r="AO3928" i="1"/>
  <c r="AO3929" i="1"/>
  <c r="AO3930" i="1"/>
  <c r="AO3931" i="1"/>
  <c r="AO3932" i="1"/>
  <c r="AO3933" i="1"/>
  <c r="AO3934" i="1"/>
  <c r="AO3935" i="1"/>
  <c r="AO3936" i="1"/>
  <c r="AO3937" i="1"/>
  <c r="AO3938" i="1"/>
  <c r="AO3939" i="1"/>
  <c r="AO3940" i="1"/>
  <c r="AO3941" i="1"/>
  <c r="AO3942" i="1"/>
  <c r="AO3943" i="1"/>
  <c r="AO3944" i="1"/>
  <c r="AO3945" i="1"/>
  <c r="AO3946" i="1"/>
  <c r="AO3947" i="1"/>
  <c r="AO3948" i="1"/>
  <c r="AO3949" i="1"/>
  <c r="AO3950" i="1"/>
  <c r="AO3951" i="1"/>
  <c r="AO3952" i="1"/>
  <c r="AO3953" i="1"/>
  <c r="AO3954" i="1"/>
  <c r="AO3955" i="1"/>
  <c r="AO3956" i="1"/>
  <c r="AO3957" i="1"/>
  <c r="AO3958" i="1"/>
  <c r="AO3959" i="1"/>
  <c r="AO3960" i="1"/>
  <c r="AO3961" i="1"/>
  <c r="AO3962" i="1"/>
  <c r="AO3963" i="1"/>
  <c r="AO3964" i="1"/>
  <c r="AO3965" i="1"/>
  <c r="AO3966" i="1"/>
  <c r="AO3967" i="1"/>
  <c r="AO3968" i="1"/>
  <c r="AO3969" i="1"/>
  <c r="AO3970" i="1"/>
  <c r="AO3971" i="1"/>
  <c r="AO3972" i="1"/>
  <c r="AO3973" i="1"/>
  <c r="AO3974" i="1"/>
  <c r="AO3975" i="1"/>
  <c r="AO3976" i="1"/>
  <c r="AO3977" i="1"/>
  <c r="AO3978" i="1"/>
  <c r="AO3979" i="1"/>
  <c r="AO3980" i="1"/>
  <c r="AO3981" i="1"/>
  <c r="AO3982" i="1"/>
  <c r="AO3983" i="1"/>
  <c r="AO3984" i="1"/>
  <c r="AO3985" i="1"/>
  <c r="AO3986" i="1"/>
  <c r="AO3987" i="1"/>
  <c r="AO3988" i="1"/>
  <c r="AO3989" i="1"/>
  <c r="AO3990" i="1"/>
  <c r="AO3991" i="1"/>
  <c r="AO3992" i="1"/>
  <c r="AO3993" i="1"/>
  <c r="AO3994" i="1"/>
  <c r="AO3995" i="1"/>
  <c r="AO3996" i="1"/>
  <c r="AO3997" i="1"/>
  <c r="AO3998" i="1"/>
  <c r="AO3999" i="1"/>
  <c r="AO4000" i="1"/>
  <c r="AO4001" i="1"/>
  <c r="AO4002" i="1"/>
  <c r="AO4003" i="1"/>
  <c r="AO4004" i="1"/>
  <c r="AO4005" i="1"/>
  <c r="AO4006" i="1"/>
  <c r="AO4007" i="1"/>
  <c r="AO4008" i="1"/>
  <c r="AO4009" i="1"/>
  <c r="AO4010" i="1"/>
  <c r="AO4011" i="1"/>
  <c r="AO4012" i="1"/>
  <c r="AO4013" i="1"/>
  <c r="AO4014" i="1"/>
  <c r="AO4015" i="1"/>
  <c r="AO4016" i="1"/>
  <c r="AO4017" i="1"/>
  <c r="AO4018" i="1"/>
  <c r="AO4019" i="1"/>
  <c r="AO4020" i="1"/>
  <c r="AO4021" i="1"/>
  <c r="AO4022" i="1"/>
  <c r="AO4023" i="1"/>
  <c r="AO4024" i="1"/>
  <c r="AO4025" i="1"/>
  <c r="AO4026" i="1"/>
  <c r="AO4027" i="1"/>
  <c r="AO4028" i="1"/>
  <c r="AO4029" i="1"/>
  <c r="AO4030" i="1"/>
  <c r="AO4031" i="1"/>
  <c r="AO4032" i="1"/>
  <c r="AO4033" i="1"/>
  <c r="AO4034" i="1"/>
  <c r="AO4035" i="1"/>
  <c r="AO4036" i="1"/>
  <c r="AO4037" i="1"/>
  <c r="AO4038" i="1"/>
  <c r="AO4039" i="1"/>
  <c r="AO4040" i="1"/>
  <c r="AO4041" i="1"/>
  <c r="AO4042" i="1"/>
  <c r="AO4043" i="1"/>
  <c r="AO4044" i="1"/>
  <c r="AO4045" i="1"/>
  <c r="AO4046" i="1"/>
  <c r="AO4047" i="1"/>
  <c r="AO4048" i="1"/>
  <c r="AO4049" i="1"/>
  <c r="AO4050" i="1"/>
  <c r="AO4051" i="1"/>
  <c r="AO4052" i="1"/>
  <c r="AO4053" i="1"/>
  <c r="AO4054" i="1"/>
  <c r="AO4055" i="1"/>
  <c r="AO4056" i="1"/>
  <c r="AO4057" i="1"/>
  <c r="AO4058" i="1"/>
  <c r="AO4059" i="1"/>
  <c r="AO4060" i="1"/>
  <c r="AO4061" i="1"/>
  <c r="AO4062" i="1"/>
  <c r="AO4063" i="1"/>
  <c r="AO4064" i="1"/>
  <c r="AO4065" i="1"/>
  <c r="AO4066" i="1"/>
  <c r="AO4067" i="1"/>
  <c r="AO4068" i="1"/>
  <c r="AO4069" i="1"/>
  <c r="AO4070" i="1"/>
  <c r="AO4071" i="1"/>
  <c r="AO4072" i="1"/>
  <c r="AO4073" i="1"/>
  <c r="AO4074" i="1"/>
  <c r="AO4075" i="1"/>
  <c r="AO4076" i="1"/>
  <c r="AO4077" i="1"/>
  <c r="AO4078" i="1"/>
  <c r="AO4079" i="1"/>
  <c r="AO4080" i="1"/>
  <c r="AO4081" i="1"/>
  <c r="AO4082" i="1"/>
  <c r="AO4083" i="1"/>
  <c r="AO4084" i="1"/>
  <c r="AO4085" i="1"/>
  <c r="AO4086" i="1"/>
  <c r="AO4087" i="1"/>
  <c r="AO4088" i="1"/>
  <c r="AO4089" i="1"/>
  <c r="AO4090" i="1"/>
  <c r="AO4091" i="1"/>
  <c r="AO4092" i="1"/>
  <c r="AO4093" i="1"/>
  <c r="AO4094" i="1"/>
  <c r="AO4095" i="1"/>
  <c r="AO4096" i="1"/>
  <c r="AO4097" i="1"/>
  <c r="AO4098" i="1"/>
  <c r="AO4099" i="1"/>
  <c r="AO4100" i="1"/>
  <c r="AO4101" i="1"/>
  <c r="AO4102" i="1"/>
  <c r="AO4103" i="1"/>
  <c r="AO4104" i="1"/>
  <c r="AO4105" i="1"/>
  <c r="AO4106" i="1"/>
  <c r="AO4107" i="1"/>
  <c r="AO4108" i="1"/>
  <c r="AO4109" i="1"/>
  <c r="AO4110" i="1"/>
  <c r="AO4111" i="1"/>
  <c r="AO4112" i="1"/>
  <c r="AO4113" i="1"/>
  <c r="AO4114" i="1"/>
  <c r="AO4115" i="1"/>
  <c r="AO4116" i="1"/>
  <c r="AO4117" i="1"/>
  <c r="AO4118" i="1"/>
  <c r="AO4119" i="1"/>
  <c r="AO4120" i="1"/>
  <c r="AO4121" i="1"/>
  <c r="AO4122" i="1"/>
  <c r="AO4123" i="1"/>
  <c r="AO4124" i="1"/>
  <c r="AO4125" i="1"/>
  <c r="AO4126" i="1"/>
  <c r="AO4127" i="1"/>
  <c r="AO4128" i="1"/>
  <c r="AO4129" i="1"/>
  <c r="AO4130" i="1"/>
  <c r="AO4525" i="1"/>
  <c r="AO4526" i="1"/>
  <c r="AO4527" i="1"/>
  <c r="AO4528" i="1"/>
  <c r="AO4529" i="1"/>
  <c r="AO4530" i="1"/>
  <c r="AO4531" i="1"/>
  <c r="AO4532" i="1"/>
  <c r="AO4533" i="1"/>
  <c r="AO4534" i="1"/>
  <c r="AO4535" i="1"/>
  <c r="AO4536" i="1"/>
  <c r="AO4537" i="1"/>
  <c r="AO4538" i="1"/>
  <c r="AO4539" i="1"/>
  <c r="AO4540" i="1"/>
  <c r="AO4541" i="1"/>
  <c r="AO4542" i="1"/>
  <c r="AO4543" i="1"/>
  <c r="AO4544" i="1"/>
  <c r="AO4545" i="1"/>
  <c r="AO4546" i="1"/>
  <c r="AO4547" i="1"/>
  <c r="AO4548" i="1"/>
  <c r="AO4549" i="1"/>
  <c r="AO4550" i="1"/>
  <c r="AO4551" i="1"/>
  <c r="AO4552" i="1"/>
  <c r="AO4553" i="1"/>
  <c r="AO4723" i="1"/>
  <c r="AO4724" i="1"/>
  <c r="AO4725" i="1"/>
  <c r="AO4726" i="1"/>
  <c r="AO4727" i="1"/>
  <c r="AO4728" i="1"/>
  <c r="AO4729" i="1"/>
  <c r="AO4730" i="1"/>
  <c r="AO4731" i="1"/>
  <c r="AO4732" i="1"/>
  <c r="AO4733" i="1"/>
  <c r="AO4734" i="1"/>
  <c r="AO4735" i="1"/>
  <c r="AO4736" i="1"/>
  <c r="AO4737" i="1"/>
  <c r="AO4738" i="1"/>
  <c r="AO4739" i="1"/>
  <c r="AO4740" i="1"/>
  <c r="AO4741" i="1"/>
  <c r="AO4742" i="1"/>
  <c r="AO4743" i="1"/>
  <c r="AO4744" i="1"/>
  <c r="AO4745" i="1"/>
  <c r="AO4746" i="1"/>
  <c r="AO4747" i="1"/>
  <c r="AO4748" i="1"/>
  <c r="AO4749" i="1"/>
  <c r="AO4750" i="1"/>
  <c r="AO4751" i="1"/>
  <c r="AO4752" i="1"/>
  <c r="AO4753" i="1"/>
  <c r="AO4754" i="1"/>
  <c r="AO4755" i="1"/>
  <c r="AO4756" i="1"/>
  <c r="AO4757" i="1"/>
  <c r="AO4758" i="1"/>
  <c r="AO4759" i="1"/>
  <c r="AO4760" i="1"/>
  <c r="AO4761" i="1"/>
  <c r="AO4762" i="1"/>
  <c r="AO4763" i="1"/>
  <c r="AO4764" i="1"/>
  <c r="AO4765" i="1"/>
  <c r="AO4766" i="1"/>
  <c r="AO4767" i="1"/>
  <c r="AO4768" i="1"/>
  <c r="AO4769" i="1"/>
  <c r="AO4770" i="1"/>
  <c r="AO4771" i="1"/>
  <c r="AO4772" i="1"/>
  <c r="AO4773" i="1"/>
  <c r="AO4774" i="1"/>
  <c r="AO4775" i="1"/>
  <c r="AO4776" i="1"/>
  <c r="AO4777" i="1"/>
  <c r="AO4778" i="1"/>
  <c r="AO4779" i="1"/>
  <c r="AO4780" i="1"/>
  <c r="AO4781" i="1"/>
  <c r="AO4782" i="1"/>
  <c r="AO4783" i="1"/>
  <c r="AO4784" i="1"/>
  <c r="AO4785" i="1"/>
  <c r="AO4786" i="1"/>
  <c r="AO4787" i="1"/>
  <c r="AO4788" i="1"/>
  <c r="AO4789" i="1"/>
  <c r="AO4790" i="1"/>
  <c r="AO4791" i="1"/>
  <c r="AO4792" i="1"/>
  <c r="AO4793" i="1"/>
  <c r="AO4794" i="1"/>
  <c r="AO4795" i="1"/>
  <c r="AO4796" i="1"/>
  <c r="AO4797" i="1"/>
  <c r="AO4798" i="1"/>
  <c r="AO4799" i="1"/>
  <c r="AO4800" i="1"/>
  <c r="AO4801" i="1"/>
  <c r="AO4802" i="1"/>
  <c r="AO4803" i="1"/>
  <c r="AO4804" i="1"/>
  <c r="AO4805" i="1"/>
  <c r="AO4806" i="1"/>
  <c r="AO4807" i="1"/>
  <c r="AO4808" i="1"/>
  <c r="AO4809" i="1"/>
  <c r="AO4810" i="1"/>
  <c r="AO4811" i="1"/>
  <c r="AO4812" i="1"/>
  <c r="AO4813" i="1"/>
  <c r="AO4814" i="1"/>
  <c r="AO4815" i="1"/>
  <c r="AO4816" i="1"/>
  <c r="AO4817" i="1"/>
  <c r="AO4818" i="1"/>
  <c r="AO4819" i="1"/>
  <c r="AO4820" i="1"/>
  <c r="AO4821" i="1"/>
  <c r="AO4822" i="1"/>
  <c r="AO4823" i="1"/>
  <c r="AO4824" i="1"/>
  <c r="AO4825" i="1"/>
  <c r="AO4826" i="1"/>
  <c r="AO4827" i="1"/>
  <c r="AO4828" i="1"/>
  <c r="AO4829" i="1"/>
  <c r="AO4830" i="1"/>
  <c r="AO4831" i="1"/>
  <c r="AO4832" i="1"/>
  <c r="AO4833" i="1"/>
  <c r="AO4834" i="1"/>
  <c r="AO4835" i="1"/>
  <c r="AO4836" i="1"/>
  <c r="AO4837" i="1"/>
  <c r="AO4838" i="1"/>
  <c r="AO4839" i="1"/>
  <c r="AO4840" i="1"/>
  <c r="AO4841" i="1"/>
  <c r="AO4842" i="1"/>
  <c r="AO4843" i="1"/>
  <c r="AO4844" i="1"/>
  <c r="AO4845" i="1"/>
  <c r="AO4846" i="1"/>
  <c r="AO4847" i="1"/>
  <c r="AO4848" i="1"/>
  <c r="AO4849" i="1"/>
  <c r="AO4850" i="1"/>
  <c r="AO4851" i="1"/>
  <c r="AO4852" i="1"/>
  <c r="AO4853" i="1"/>
  <c r="AO4854" i="1"/>
  <c r="AO4855" i="1"/>
  <c r="AO4856" i="1"/>
  <c r="AO4857" i="1"/>
  <c r="AO4858" i="1"/>
  <c r="AO4859" i="1"/>
  <c r="AO4860" i="1"/>
  <c r="AO4861" i="1"/>
  <c r="AO4862" i="1"/>
  <c r="AO4863" i="1"/>
  <c r="AO4864" i="1"/>
  <c r="AO4865" i="1"/>
  <c r="AO4866" i="1"/>
  <c r="AO4867" i="1"/>
  <c r="AO4868" i="1"/>
  <c r="AO4869" i="1"/>
  <c r="AO4870" i="1"/>
  <c r="AO4871" i="1"/>
  <c r="AO4872" i="1"/>
  <c r="AO4873" i="1"/>
  <c r="AO4874" i="1"/>
  <c r="AO4875" i="1"/>
  <c r="AO4876" i="1"/>
  <c r="AO4877" i="1"/>
  <c r="AO4878" i="1"/>
  <c r="AO4879" i="1"/>
  <c r="AO4880" i="1"/>
  <c r="AO4881" i="1"/>
  <c r="AO4882" i="1"/>
  <c r="AO4883" i="1"/>
  <c r="AO4884" i="1"/>
  <c r="AO4885" i="1"/>
  <c r="AO4886" i="1"/>
  <c r="AO4887" i="1"/>
  <c r="AO4888" i="1"/>
  <c r="AO4889" i="1"/>
  <c r="AO4890" i="1"/>
  <c r="AO4891" i="1"/>
  <c r="AO4892" i="1"/>
  <c r="AO4893" i="1"/>
  <c r="AO4894" i="1"/>
  <c r="AO4895" i="1"/>
  <c r="AO4896" i="1"/>
  <c r="AO4897" i="1"/>
  <c r="AO4898" i="1"/>
  <c r="AO4899" i="1"/>
  <c r="AO4900" i="1"/>
  <c r="AO4901" i="1"/>
  <c r="AO4902" i="1"/>
  <c r="AO4903" i="1"/>
  <c r="AO4904" i="1"/>
  <c r="AO4905" i="1"/>
  <c r="AO4906" i="1"/>
  <c r="AO4907" i="1"/>
  <c r="AO4908" i="1"/>
  <c r="AO4909" i="1"/>
  <c r="AO4910" i="1"/>
  <c r="AO4911" i="1"/>
  <c r="AO4912" i="1"/>
  <c r="AO4913" i="1"/>
  <c r="AO4914" i="1"/>
  <c r="AO4915" i="1"/>
  <c r="AO4916" i="1"/>
  <c r="AO4917" i="1"/>
  <c r="AO4918" i="1"/>
  <c r="AO4919" i="1"/>
  <c r="AO4920" i="1"/>
  <c r="AO4921" i="1"/>
  <c r="AO4922" i="1"/>
  <c r="AO4923" i="1"/>
  <c r="AO4924" i="1"/>
  <c r="AO4925" i="1"/>
  <c r="AO4926" i="1"/>
  <c r="AO4927" i="1"/>
  <c r="AO4928" i="1"/>
  <c r="AO4929" i="1"/>
  <c r="AO4930" i="1"/>
  <c r="AO4931" i="1"/>
  <c r="AO4932" i="1"/>
  <c r="AO4933" i="1"/>
  <c r="AO4934" i="1"/>
  <c r="AO4935" i="1"/>
  <c r="AO4936" i="1"/>
  <c r="AO4937" i="1"/>
  <c r="AO4938" i="1"/>
  <c r="AO4939" i="1"/>
  <c r="AO4940" i="1"/>
  <c r="AO4941" i="1"/>
  <c r="AO4942" i="1"/>
  <c r="AO4943" i="1"/>
  <c r="AO4944" i="1"/>
  <c r="AO4945" i="1"/>
  <c r="AO4946" i="1"/>
  <c r="AO4947" i="1"/>
  <c r="AO4948" i="1"/>
  <c r="AO4949" i="1"/>
  <c r="AO4950" i="1"/>
  <c r="AO4951" i="1"/>
  <c r="AO4952" i="1"/>
  <c r="AO4953" i="1"/>
  <c r="AO4954" i="1"/>
  <c r="AO4955" i="1"/>
  <c r="AO4956" i="1"/>
  <c r="AO4957" i="1"/>
  <c r="AO4958" i="1"/>
  <c r="AO4959" i="1"/>
  <c r="AO4960" i="1"/>
  <c r="AO4961" i="1"/>
  <c r="AO4962" i="1"/>
  <c r="AO4963" i="1"/>
  <c r="AO4964" i="1"/>
  <c r="AO4965" i="1"/>
  <c r="AO4966" i="1"/>
  <c r="AO4967" i="1"/>
  <c r="AO4968" i="1"/>
  <c r="AO4969" i="1"/>
  <c r="AO4970" i="1"/>
  <c r="AO4971" i="1"/>
  <c r="AO4972" i="1"/>
  <c r="AO4973" i="1"/>
  <c r="AO4974" i="1"/>
  <c r="AO4975" i="1"/>
  <c r="AO4976" i="1"/>
  <c r="AO4977" i="1"/>
  <c r="AO4978" i="1"/>
  <c r="AO4979" i="1"/>
  <c r="AO4980" i="1"/>
  <c r="AO4981" i="1"/>
  <c r="AO4982" i="1"/>
  <c r="AO4983" i="1"/>
  <c r="AO4984" i="1"/>
  <c r="AO4985" i="1"/>
  <c r="AO4986" i="1"/>
  <c r="AO4987" i="1"/>
  <c r="AO4988" i="1"/>
  <c r="AO4989" i="1"/>
  <c r="AO4990" i="1"/>
  <c r="AO4991" i="1"/>
  <c r="AO4992" i="1"/>
  <c r="AO4993" i="1"/>
  <c r="AO4994" i="1"/>
  <c r="AO4995" i="1"/>
  <c r="AO4996" i="1"/>
  <c r="AO4997" i="1"/>
  <c r="AO4998" i="1"/>
  <c r="AO4999" i="1"/>
  <c r="AO5000" i="1"/>
  <c r="AO5001" i="1"/>
  <c r="AO5002" i="1"/>
  <c r="AO5003" i="1"/>
  <c r="AO5004" i="1"/>
  <c r="AO5005" i="1"/>
  <c r="AO5006" i="1"/>
  <c r="AO5007" i="1"/>
  <c r="AO5008" i="1"/>
  <c r="AO5009" i="1"/>
  <c r="AO5010" i="1"/>
  <c r="AO5011" i="1"/>
  <c r="AO5012" i="1"/>
  <c r="AO5013" i="1"/>
  <c r="AO5014" i="1"/>
  <c r="AO5015" i="1"/>
  <c r="AO5016" i="1"/>
  <c r="AO5017" i="1"/>
  <c r="AO5018" i="1"/>
  <c r="AO5019" i="1"/>
  <c r="AO5020" i="1"/>
  <c r="AO5021" i="1"/>
  <c r="AO5022" i="1"/>
  <c r="AO5023" i="1"/>
  <c r="AO5024" i="1"/>
  <c r="AO5025" i="1"/>
  <c r="AO5026" i="1"/>
  <c r="AO5027" i="1"/>
  <c r="AO5028" i="1"/>
  <c r="AO5029" i="1"/>
  <c r="AO5030" i="1"/>
  <c r="AO5031" i="1"/>
  <c r="AO5032" i="1"/>
  <c r="AO5033" i="1"/>
  <c r="AO5034" i="1"/>
  <c r="AO5035" i="1"/>
  <c r="AO5036" i="1"/>
  <c r="AO5037" i="1"/>
  <c r="AO5038" i="1"/>
  <c r="AO5039" i="1"/>
  <c r="AO5040" i="1"/>
  <c r="AO5041" i="1"/>
  <c r="AO5042" i="1"/>
  <c r="AO5043" i="1"/>
  <c r="AO5044" i="1"/>
  <c r="AO5045" i="1"/>
  <c r="AO5046" i="1"/>
  <c r="AO5047" i="1"/>
  <c r="AO5048" i="1"/>
  <c r="AO5049" i="1"/>
  <c r="AO5050" i="1"/>
  <c r="AO5051" i="1"/>
  <c r="AO5052" i="1"/>
  <c r="AO5053" i="1"/>
  <c r="AO5054" i="1"/>
  <c r="AO5055" i="1"/>
  <c r="AO5056" i="1"/>
  <c r="AO5057" i="1"/>
  <c r="AO5058" i="1"/>
  <c r="AO5059" i="1"/>
  <c r="AO5060" i="1"/>
  <c r="AO5061" i="1"/>
  <c r="AO5062" i="1"/>
  <c r="AO5063" i="1"/>
  <c r="AO5064" i="1"/>
  <c r="AO5065" i="1"/>
  <c r="AO5066" i="1"/>
  <c r="AO5067" i="1"/>
  <c r="AO5068" i="1"/>
  <c r="AO5069" i="1"/>
  <c r="AO5070" i="1"/>
  <c r="AO5071" i="1"/>
  <c r="AO5072" i="1"/>
  <c r="AO5073" i="1"/>
  <c r="AO5074" i="1"/>
  <c r="AO5075" i="1"/>
  <c r="AO5076" i="1"/>
  <c r="AO5077" i="1"/>
  <c r="AO5078" i="1"/>
  <c r="AO5079" i="1"/>
  <c r="AO5080" i="1"/>
  <c r="AO5081" i="1"/>
  <c r="AO5082" i="1"/>
  <c r="AO5083" i="1"/>
  <c r="AO5084" i="1"/>
  <c r="AO5085" i="1"/>
  <c r="AO5086" i="1"/>
  <c r="AO5087" i="1"/>
  <c r="AO5088" i="1"/>
  <c r="AO5089" i="1"/>
  <c r="AO5090" i="1"/>
  <c r="AO5091" i="1"/>
  <c r="AO5092" i="1"/>
  <c r="AO5093" i="1"/>
  <c r="AO5094" i="1"/>
  <c r="AO5095" i="1"/>
  <c r="AO5096" i="1"/>
  <c r="AO5097" i="1"/>
  <c r="AO5098" i="1"/>
  <c r="AO5099" i="1"/>
  <c r="AO5100" i="1"/>
  <c r="AO5101" i="1"/>
  <c r="AO5102" i="1"/>
  <c r="AO5103" i="1"/>
  <c r="AO5104" i="1"/>
  <c r="AO5105" i="1"/>
  <c r="AO5106" i="1"/>
  <c r="AO5107" i="1"/>
  <c r="AO5108" i="1"/>
  <c r="AO5109" i="1"/>
  <c r="AO5110" i="1"/>
  <c r="AO5111" i="1"/>
  <c r="AO5112" i="1"/>
  <c r="AO5113" i="1"/>
  <c r="AO5114" i="1"/>
  <c r="AO5115" i="1"/>
  <c r="AO5116" i="1"/>
  <c r="AO5117" i="1"/>
  <c r="AO5118" i="1"/>
  <c r="AO5119" i="1"/>
  <c r="AO5120" i="1"/>
  <c r="AO5121" i="1"/>
  <c r="AO5122" i="1"/>
  <c r="AO5123" i="1"/>
  <c r="AO5124" i="1"/>
  <c r="AO5125" i="1"/>
  <c r="AO5126" i="1"/>
  <c r="AO5127" i="1"/>
  <c r="AO5128" i="1"/>
  <c r="AO5129" i="1"/>
  <c r="AO338" i="1"/>
  <c r="AI535" i="1"/>
  <c r="AJ535" i="1"/>
  <c r="AK535" i="1"/>
  <c r="AL535" i="1"/>
  <c r="AM535" i="1"/>
  <c r="AN535" i="1"/>
  <c r="AI536" i="1"/>
  <c r="AJ536" i="1"/>
  <c r="AK536" i="1"/>
  <c r="AL536" i="1"/>
  <c r="AM536" i="1"/>
  <c r="AN536" i="1"/>
  <c r="AI537" i="1"/>
  <c r="AJ537" i="1"/>
  <c r="AK537" i="1"/>
  <c r="AL537" i="1"/>
  <c r="AM537" i="1"/>
  <c r="AN537" i="1"/>
  <c r="AI538" i="1"/>
  <c r="AJ538" i="1"/>
  <c r="AK538" i="1"/>
  <c r="AL538" i="1"/>
  <c r="AM538" i="1"/>
  <c r="AN538" i="1"/>
  <c r="AI539" i="1"/>
  <c r="AJ539" i="1"/>
  <c r="AK539" i="1"/>
  <c r="AL539" i="1"/>
  <c r="AM539" i="1"/>
  <c r="AN539" i="1"/>
  <c r="AI540" i="1"/>
  <c r="AJ540" i="1"/>
  <c r="AK540" i="1"/>
  <c r="AL540" i="1"/>
  <c r="AM540" i="1"/>
  <c r="AN540" i="1"/>
  <c r="AI541" i="1"/>
  <c r="AJ541" i="1"/>
  <c r="AK541" i="1"/>
  <c r="AL541" i="1"/>
  <c r="AM541" i="1"/>
  <c r="AN541" i="1"/>
  <c r="AI542" i="1"/>
  <c r="AJ542" i="1"/>
  <c r="AK542" i="1"/>
  <c r="AL542" i="1"/>
  <c r="AM542" i="1"/>
  <c r="AN542" i="1"/>
  <c r="AI543" i="1"/>
  <c r="AJ543" i="1"/>
  <c r="AK543" i="1"/>
  <c r="AL543" i="1"/>
  <c r="AM543" i="1"/>
  <c r="AN543" i="1"/>
  <c r="AI544" i="1"/>
  <c r="AJ544" i="1"/>
  <c r="AK544" i="1"/>
  <c r="AL544" i="1"/>
  <c r="AM544" i="1"/>
  <c r="AN544" i="1"/>
  <c r="AI545" i="1"/>
  <c r="AJ545" i="1"/>
  <c r="AK545" i="1"/>
  <c r="AL545" i="1"/>
  <c r="AM545" i="1"/>
  <c r="AN545" i="1"/>
  <c r="AI546" i="1"/>
  <c r="AJ546" i="1"/>
  <c r="AK546" i="1"/>
  <c r="AL546" i="1"/>
  <c r="AM546" i="1"/>
  <c r="AN546" i="1"/>
  <c r="Z536" i="1"/>
  <c r="AB536" i="1" s="1"/>
  <c r="AD536" i="1" s="1"/>
  <c r="AA536" i="1"/>
  <c r="AC536" i="1" s="1"/>
  <c r="Z537" i="1"/>
  <c r="AB537" i="1" s="1"/>
  <c r="AD537" i="1" s="1"/>
  <c r="AA537" i="1"/>
  <c r="AC537" i="1" s="1"/>
  <c r="Z538" i="1"/>
  <c r="AB538" i="1" s="1"/>
  <c r="AD538" i="1" s="1"/>
  <c r="AA538" i="1"/>
  <c r="AC538" i="1" s="1"/>
  <c r="Z539" i="1"/>
  <c r="AB539" i="1" s="1"/>
  <c r="AD539" i="1" s="1"/>
  <c r="AA539" i="1"/>
  <c r="AC539" i="1" s="1"/>
  <c r="Z540" i="1"/>
  <c r="AB540" i="1" s="1"/>
  <c r="AD540" i="1" s="1"/>
  <c r="AA540" i="1"/>
  <c r="AC540" i="1" s="1"/>
  <c r="Z541" i="1"/>
  <c r="AB541" i="1" s="1"/>
  <c r="AD541" i="1" s="1"/>
  <c r="AA541" i="1"/>
  <c r="AC541" i="1" s="1"/>
  <c r="Z542" i="1"/>
  <c r="AB542" i="1" s="1"/>
  <c r="AD542" i="1" s="1"/>
  <c r="AA542" i="1"/>
  <c r="AC542" i="1" s="1"/>
  <c r="Z543" i="1"/>
  <c r="AB543" i="1" s="1"/>
  <c r="AD543" i="1" s="1"/>
  <c r="AA543" i="1"/>
  <c r="AC543" i="1" s="1"/>
  <c r="Z544" i="1"/>
  <c r="AB544" i="1" s="1"/>
  <c r="AD544" i="1" s="1"/>
  <c r="AA544" i="1"/>
  <c r="AC544" i="1" s="1"/>
  <c r="Z545" i="1"/>
  <c r="AB545" i="1" s="1"/>
  <c r="AD545" i="1" s="1"/>
  <c r="AA545" i="1"/>
  <c r="AC545" i="1" s="1"/>
  <c r="Z546" i="1"/>
  <c r="AB546" i="1" s="1"/>
  <c r="AD546" i="1" s="1"/>
  <c r="AA546" i="1"/>
  <c r="AC546" i="1" s="1"/>
  <c r="Z339" i="1"/>
  <c r="AB339" i="1" s="1"/>
  <c r="AD339" i="1" s="1"/>
  <c r="AA339" i="1"/>
  <c r="AC339" i="1" s="1"/>
  <c r="Z340" i="1"/>
  <c r="AB340" i="1" s="1"/>
  <c r="AD340" i="1" s="1"/>
  <c r="AA340" i="1"/>
  <c r="AC340" i="1" s="1"/>
  <c r="Z341" i="1"/>
  <c r="AB341" i="1" s="1"/>
  <c r="AD341" i="1" s="1"/>
  <c r="AA341" i="1"/>
  <c r="AC341" i="1" s="1"/>
  <c r="Z342" i="1"/>
  <c r="AB342" i="1" s="1"/>
  <c r="AD342" i="1" s="1"/>
  <c r="AA342" i="1"/>
  <c r="AC342" i="1" s="1"/>
  <c r="Z343" i="1"/>
  <c r="AB343" i="1" s="1"/>
  <c r="AD343" i="1" s="1"/>
  <c r="AA343" i="1"/>
  <c r="AC343" i="1" s="1"/>
  <c r="Z344" i="1"/>
  <c r="AB344" i="1" s="1"/>
  <c r="AD344" i="1" s="1"/>
  <c r="AA344" i="1"/>
  <c r="AC344" i="1" s="1"/>
  <c r="Z345" i="1"/>
  <c r="AB345" i="1" s="1"/>
  <c r="AD345" i="1" s="1"/>
  <c r="AA345" i="1"/>
  <c r="AC345" i="1" s="1"/>
  <c r="Z346" i="1"/>
  <c r="AB346" i="1" s="1"/>
  <c r="AD346" i="1" s="1"/>
  <c r="AA346" i="1"/>
  <c r="AC346" i="1" s="1"/>
  <c r="Z347" i="1"/>
  <c r="AB347" i="1" s="1"/>
  <c r="AD347" i="1" s="1"/>
  <c r="AA347" i="1"/>
  <c r="AC347" i="1" s="1"/>
  <c r="Z348" i="1"/>
  <c r="AB348" i="1" s="1"/>
  <c r="AD348" i="1" s="1"/>
  <c r="AA348" i="1"/>
  <c r="AC348" i="1" s="1"/>
  <c r="Z349" i="1"/>
  <c r="AB349" i="1" s="1"/>
  <c r="AD349" i="1" s="1"/>
  <c r="AA349" i="1"/>
  <c r="AC349" i="1" s="1"/>
  <c r="Z350" i="1"/>
  <c r="AB350" i="1" s="1"/>
  <c r="AD350" i="1" s="1"/>
  <c r="AA350" i="1"/>
  <c r="AC350" i="1" s="1"/>
  <c r="Z351" i="1"/>
  <c r="AB351" i="1" s="1"/>
  <c r="AD351" i="1" s="1"/>
  <c r="AA351" i="1"/>
  <c r="AC351" i="1" s="1"/>
  <c r="Z352" i="1"/>
  <c r="AB352" i="1" s="1"/>
  <c r="AD352" i="1" s="1"/>
  <c r="AA352" i="1"/>
  <c r="AC352" i="1" s="1"/>
  <c r="Z353" i="1"/>
  <c r="AB353" i="1" s="1"/>
  <c r="AD353" i="1" s="1"/>
  <c r="AA353" i="1"/>
  <c r="AC353" i="1" s="1"/>
  <c r="Z354" i="1"/>
  <c r="AB354" i="1" s="1"/>
  <c r="AD354" i="1" s="1"/>
  <c r="AA354" i="1"/>
  <c r="AC354" i="1" s="1"/>
  <c r="Z355" i="1"/>
  <c r="AB355" i="1" s="1"/>
  <c r="AD355" i="1" s="1"/>
  <c r="AA355" i="1"/>
  <c r="AC355" i="1" s="1"/>
  <c r="Z356" i="1"/>
  <c r="AB356" i="1" s="1"/>
  <c r="AD356" i="1" s="1"/>
  <c r="AA356" i="1"/>
  <c r="AC356" i="1" s="1"/>
  <c r="Z357" i="1"/>
  <c r="AB357" i="1" s="1"/>
  <c r="AD357" i="1" s="1"/>
  <c r="AA357" i="1"/>
  <c r="AC357" i="1" s="1"/>
  <c r="Z358" i="1"/>
  <c r="AB358" i="1" s="1"/>
  <c r="AD358" i="1" s="1"/>
  <c r="AA358" i="1"/>
  <c r="AC358" i="1" s="1"/>
  <c r="Z359" i="1"/>
  <c r="AB359" i="1" s="1"/>
  <c r="AD359" i="1" s="1"/>
  <c r="AA359" i="1"/>
  <c r="AC359" i="1" s="1"/>
  <c r="Z360" i="1"/>
  <c r="AB360" i="1" s="1"/>
  <c r="AD360" i="1" s="1"/>
  <c r="AA360" i="1"/>
  <c r="AC360" i="1" s="1"/>
  <c r="Z361" i="1"/>
  <c r="AB361" i="1" s="1"/>
  <c r="AD361" i="1" s="1"/>
  <c r="AA361" i="1"/>
  <c r="AC361" i="1" s="1"/>
  <c r="Z362" i="1"/>
  <c r="AB362" i="1" s="1"/>
  <c r="AD362" i="1" s="1"/>
  <c r="AA362" i="1"/>
  <c r="AC362" i="1" s="1"/>
  <c r="Z363" i="1"/>
  <c r="AB363" i="1" s="1"/>
  <c r="AD363" i="1" s="1"/>
  <c r="AA363" i="1"/>
  <c r="AC363" i="1" s="1"/>
  <c r="Z364" i="1"/>
  <c r="AB364" i="1" s="1"/>
  <c r="AD364" i="1" s="1"/>
  <c r="AA364" i="1"/>
  <c r="AC364" i="1" s="1"/>
  <c r="Z365" i="1"/>
  <c r="AB365" i="1" s="1"/>
  <c r="AD365" i="1" s="1"/>
  <c r="AA365" i="1"/>
  <c r="AC365" i="1" s="1"/>
  <c r="Z366" i="1"/>
  <c r="AB366" i="1" s="1"/>
  <c r="AD366" i="1" s="1"/>
  <c r="AA366" i="1"/>
  <c r="AC366" i="1" s="1"/>
  <c r="Z367" i="1"/>
  <c r="AB367" i="1" s="1"/>
  <c r="AD367" i="1" s="1"/>
  <c r="AA367" i="1"/>
  <c r="AC367" i="1" s="1"/>
  <c r="Z368" i="1"/>
  <c r="AB368" i="1" s="1"/>
  <c r="AD368" i="1" s="1"/>
  <c r="AA368" i="1"/>
  <c r="AC368" i="1" s="1"/>
  <c r="Z369" i="1"/>
  <c r="AB369" i="1" s="1"/>
  <c r="AD369" i="1" s="1"/>
  <c r="AA369" i="1"/>
  <c r="AC369" i="1" s="1"/>
  <c r="Z370" i="1"/>
  <c r="AB370" i="1" s="1"/>
  <c r="AD370" i="1" s="1"/>
  <c r="AA370" i="1"/>
  <c r="AC370" i="1" s="1"/>
  <c r="Z371" i="1"/>
  <c r="AB371" i="1" s="1"/>
  <c r="AD371" i="1" s="1"/>
  <c r="AA371" i="1"/>
  <c r="AC371" i="1" s="1"/>
  <c r="Z372" i="1"/>
  <c r="AB372" i="1" s="1"/>
  <c r="AD372" i="1" s="1"/>
  <c r="AA372" i="1"/>
  <c r="AC372" i="1" s="1"/>
  <c r="Z373" i="1"/>
  <c r="AB373" i="1" s="1"/>
  <c r="AD373" i="1" s="1"/>
  <c r="AA373" i="1"/>
  <c r="AC373" i="1" s="1"/>
  <c r="Z374" i="1"/>
  <c r="AB374" i="1" s="1"/>
  <c r="AD374" i="1" s="1"/>
  <c r="AA374" i="1"/>
  <c r="AC374" i="1" s="1"/>
  <c r="Z375" i="1"/>
  <c r="AB375" i="1" s="1"/>
  <c r="AD375" i="1" s="1"/>
  <c r="AA375" i="1"/>
  <c r="AC375" i="1" s="1"/>
  <c r="Z376" i="1"/>
  <c r="AB376" i="1" s="1"/>
  <c r="AD376" i="1" s="1"/>
  <c r="AA376" i="1"/>
  <c r="AC376" i="1" s="1"/>
  <c r="Z377" i="1"/>
  <c r="AB377" i="1" s="1"/>
  <c r="AD377" i="1" s="1"/>
  <c r="AA377" i="1"/>
  <c r="AC377" i="1" s="1"/>
  <c r="Z378" i="1"/>
  <c r="AB378" i="1" s="1"/>
  <c r="AD378" i="1" s="1"/>
  <c r="AA378" i="1"/>
  <c r="AC378" i="1" s="1"/>
  <c r="Z379" i="1"/>
  <c r="AB379" i="1" s="1"/>
  <c r="AD379" i="1" s="1"/>
  <c r="AA379" i="1"/>
  <c r="AC379" i="1" s="1"/>
  <c r="Z380" i="1"/>
  <c r="AB380" i="1" s="1"/>
  <c r="AD380" i="1" s="1"/>
  <c r="AA380" i="1"/>
  <c r="AC380" i="1" s="1"/>
  <c r="Z381" i="1"/>
  <c r="AB381" i="1" s="1"/>
  <c r="AD381" i="1" s="1"/>
  <c r="AA381" i="1"/>
  <c r="AC381" i="1" s="1"/>
  <c r="Z382" i="1"/>
  <c r="AB382" i="1" s="1"/>
  <c r="AD382" i="1" s="1"/>
  <c r="AA382" i="1"/>
  <c r="AC382" i="1" s="1"/>
  <c r="Z383" i="1"/>
  <c r="AB383" i="1" s="1"/>
  <c r="AD383" i="1" s="1"/>
  <c r="AA383" i="1"/>
  <c r="AC383" i="1" s="1"/>
  <c r="Z384" i="1"/>
  <c r="AB384" i="1" s="1"/>
  <c r="AD384" i="1" s="1"/>
  <c r="AA384" i="1"/>
  <c r="AC384" i="1" s="1"/>
  <c r="Z385" i="1"/>
  <c r="AB385" i="1" s="1"/>
  <c r="AD385" i="1" s="1"/>
  <c r="AA385" i="1"/>
  <c r="AC385" i="1" s="1"/>
  <c r="Z386" i="1"/>
  <c r="AB386" i="1" s="1"/>
  <c r="AD386" i="1" s="1"/>
  <c r="AA386" i="1"/>
  <c r="AC386" i="1" s="1"/>
  <c r="Z387" i="1"/>
  <c r="AB387" i="1" s="1"/>
  <c r="AD387" i="1" s="1"/>
  <c r="AA387" i="1"/>
  <c r="AC387" i="1" s="1"/>
  <c r="Z388" i="1"/>
  <c r="AB388" i="1" s="1"/>
  <c r="AD388" i="1" s="1"/>
  <c r="AA388" i="1"/>
  <c r="AC388" i="1" s="1"/>
  <c r="Z389" i="1"/>
  <c r="AB389" i="1" s="1"/>
  <c r="AD389" i="1" s="1"/>
  <c r="AA389" i="1"/>
  <c r="AC389" i="1" s="1"/>
  <c r="Z390" i="1"/>
  <c r="AB390" i="1" s="1"/>
  <c r="AD390" i="1" s="1"/>
  <c r="AA390" i="1"/>
  <c r="AC390" i="1" s="1"/>
  <c r="Z391" i="1"/>
  <c r="AB391" i="1" s="1"/>
  <c r="AD391" i="1" s="1"/>
  <c r="AA391" i="1"/>
  <c r="AC391" i="1" s="1"/>
  <c r="Z392" i="1"/>
  <c r="AB392" i="1" s="1"/>
  <c r="AD392" i="1" s="1"/>
  <c r="AA392" i="1"/>
  <c r="AC392" i="1" s="1"/>
  <c r="Z393" i="1"/>
  <c r="AB393" i="1" s="1"/>
  <c r="AD393" i="1" s="1"/>
  <c r="AA393" i="1"/>
  <c r="AC393" i="1" s="1"/>
  <c r="Z394" i="1"/>
  <c r="AB394" i="1" s="1"/>
  <c r="AD394" i="1" s="1"/>
  <c r="AA394" i="1"/>
  <c r="AC394" i="1" s="1"/>
  <c r="Z395" i="1"/>
  <c r="AB395" i="1" s="1"/>
  <c r="AD395" i="1" s="1"/>
  <c r="AA395" i="1"/>
  <c r="AC395" i="1" s="1"/>
  <c r="Z396" i="1"/>
  <c r="AB396" i="1" s="1"/>
  <c r="AD396" i="1" s="1"/>
  <c r="AA396" i="1"/>
  <c r="AC396" i="1" s="1"/>
  <c r="Z397" i="1"/>
  <c r="AB397" i="1" s="1"/>
  <c r="AD397" i="1" s="1"/>
  <c r="AA397" i="1"/>
  <c r="AC397" i="1" s="1"/>
  <c r="Z398" i="1"/>
  <c r="AB398" i="1" s="1"/>
  <c r="AD398" i="1" s="1"/>
  <c r="AA398" i="1"/>
  <c r="AC398" i="1" s="1"/>
  <c r="Z399" i="1"/>
  <c r="AB399" i="1" s="1"/>
  <c r="AD399" i="1" s="1"/>
  <c r="AA399" i="1"/>
  <c r="AC399" i="1" s="1"/>
  <c r="Z400" i="1"/>
  <c r="AB400" i="1" s="1"/>
  <c r="AD400" i="1" s="1"/>
  <c r="AA400" i="1"/>
  <c r="AC400" i="1" s="1"/>
  <c r="Z401" i="1"/>
  <c r="AB401" i="1" s="1"/>
  <c r="AD401" i="1" s="1"/>
  <c r="AA401" i="1"/>
  <c r="AC401" i="1" s="1"/>
  <c r="Z402" i="1"/>
  <c r="AB402" i="1" s="1"/>
  <c r="AD402" i="1" s="1"/>
  <c r="AA402" i="1"/>
  <c r="AC402" i="1" s="1"/>
  <c r="Z403" i="1"/>
  <c r="AB403" i="1" s="1"/>
  <c r="AD403" i="1" s="1"/>
  <c r="AA403" i="1"/>
  <c r="AC403" i="1" s="1"/>
  <c r="Z404" i="1"/>
  <c r="AB404" i="1" s="1"/>
  <c r="AD404" i="1" s="1"/>
  <c r="AA404" i="1"/>
  <c r="AC404" i="1" s="1"/>
  <c r="Z405" i="1"/>
  <c r="AB405" i="1" s="1"/>
  <c r="AD405" i="1" s="1"/>
  <c r="AA405" i="1"/>
  <c r="AC405" i="1" s="1"/>
  <c r="Z406" i="1"/>
  <c r="AB406" i="1" s="1"/>
  <c r="AD406" i="1" s="1"/>
  <c r="AA406" i="1"/>
  <c r="AC406" i="1" s="1"/>
  <c r="Z407" i="1"/>
  <c r="AB407" i="1" s="1"/>
  <c r="AD407" i="1" s="1"/>
  <c r="AA407" i="1"/>
  <c r="AC407" i="1" s="1"/>
  <c r="Z408" i="1"/>
  <c r="AB408" i="1" s="1"/>
  <c r="AD408" i="1" s="1"/>
  <c r="AA408" i="1"/>
  <c r="AC408" i="1" s="1"/>
  <c r="Z409" i="1"/>
  <c r="AB409" i="1" s="1"/>
  <c r="AD409" i="1" s="1"/>
  <c r="AA409" i="1"/>
  <c r="AC409" i="1" s="1"/>
  <c r="Z410" i="1"/>
  <c r="AB410" i="1" s="1"/>
  <c r="AD410" i="1" s="1"/>
  <c r="AA410" i="1"/>
  <c r="AC410" i="1" s="1"/>
  <c r="Z411" i="1"/>
  <c r="AB411" i="1" s="1"/>
  <c r="AD411" i="1" s="1"/>
  <c r="AA411" i="1"/>
  <c r="AC411" i="1" s="1"/>
  <c r="Z412" i="1"/>
  <c r="AB412" i="1" s="1"/>
  <c r="AD412" i="1" s="1"/>
  <c r="AA412" i="1"/>
  <c r="AC412" i="1" s="1"/>
  <c r="Z413" i="1"/>
  <c r="AB413" i="1" s="1"/>
  <c r="AD413" i="1" s="1"/>
  <c r="AA413" i="1"/>
  <c r="AC413" i="1" s="1"/>
  <c r="Z414" i="1"/>
  <c r="AB414" i="1" s="1"/>
  <c r="AD414" i="1" s="1"/>
  <c r="AA414" i="1"/>
  <c r="AC414" i="1" s="1"/>
  <c r="Z415" i="1"/>
  <c r="AB415" i="1" s="1"/>
  <c r="AD415" i="1" s="1"/>
  <c r="AA415" i="1"/>
  <c r="AC415" i="1" s="1"/>
  <c r="Z416" i="1"/>
  <c r="AB416" i="1" s="1"/>
  <c r="AD416" i="1" s="1"/>
  <c r="AA416" i="1"/>
  <c r="AC416" i="1" s="1"/>
  <c r="Z417" i="1"/>
  <c r="AB417" i="1" s="1"/>
  <c r="AD417" i="1" s="1"/>
  <c r="AA417" i="1"/>
  <c r="AC417" i="1" s="1"/>
  <c r="Z418" i="1"/>
  <c r="AB418" i="1" s="1"/>
  <c r="AD418" i="1" s="1"/>
  <c r="AA418" i="1"/>
  <c r="AC418" i="1" s="1"/>
  <c r="Z419" i="1"/>
  <c r="AB419" i="1" s="1"/>
  <c r="AD419" i="1" s="1"/>
  <c r="AA419" i="1"/>
  <c r="AC419" i="1" s="1"/>
  <c r="Z420" i="1"/>
  <c r="AB420" i="1" s="1"/>
  <c r="AD420" i="1" s="1"/>
  <c r="AA420" i="1"/>
  <c r="AC420" i="1" s="1"/>
  <c r="Z421" i="1"/>
  <c r="AB421" i="1" s="1"/>
  <c r="AD421" i="1" s="1"/>
  <c r="AA421" i="1"/>
  <c r="AC421" i="1" s="1"/>
  <c r="Z422" i="1"/>
  <c r="AB422" i="1" s="1"/>
  <c r="AD422" i="1" s="1"/>
  <c r="AA422" i="1"/>
  <c r="AC422" i="1" s="1"/>
  <c r="Z423" i="1"/>
  <c r="AB423" i="1" s="1"/>
  <c r="AD423" i="1" s="1"/>
  <c r="AA423" i="1"/>
  <c r="AC423" i="1" s="1"/>
  <c r="Z424" i="1"/>
  <c r="AB424" i="1" s="1"/>
  <c r="AD424" i="1" s="1"/>
  <c r="AA424" i="1"/>
  <c r="AC424" i="1" s="1"/>
  <c r="Z425" i="1"/>
  <c r="AB425" i="1" s="1"/>
  <c r="AD425" i="1" s="1"/>
  <c r="AA425" i="1"/>
  <c r="AC425" i="1" s="1"/>
  <c r="Z426" i="1"/>
  <c r="AB426" i="1" s="1"/>
  <c r="AD426" i="1" s="1"/>
  <c r="AA426" i="1"/>
  <c r="AC426" i="1" s="1"/>
  <c r="Z427" i="1"/>
  <c r="AB427" i="1" s="1"/>
  <c r="AD427" i="1" s="1"/>
  <c r="AA427" i="1"/>
  <c r="AC427" i="1" s="1"/>
  <c r="Z428" i="1"/>
  <c r="AB428" i="1" s="1"/>
  <c r="AD428" i="1" s="1"/>
  <c r="AA428" i="1"/>
  <c r="AC428" i="1" s="1"/>
  <c r="Z429" i="1"/>
  <c r="AB429" i="1" s="1"/>
  <c r="AD429" i="1" s="1"/>
  <c r="AA429" i="1"/>
  <c r="AC429" i="1" s="1"/>
  <c r="Z430" i="1"/>
  <c r="AB430" i="1" s="1"/>
  <c r="AD430" i="1" s="1"/>
  <c r="AA430" i="1"/>
  <c r="AC430" i="1" s="1"/>
  <c r="Z431" i="1"/>
  <c r="AB431" i="1" s="1"/>
  <c r="AD431" i="1" s="1"/>
  <c r="AA431" i="1"/>
  <c r="AC431" i="1" s="1"/>
  <c r="Z432" i="1"/>
  <c r="AB432" i="1" s="1"/>
  <c r="AD432" i="1" s="1"/>
  <c r="AA432" i="1"/>
  <c r="AC432" i="1" s="1"/>
  <c r="Z433" i="1"/>
  <c r="AB433" i="1" s="1"/>
  <c r="AD433" i="1" s="1"/>
  <c r="AA433" i="1"/>
  <c r="AC433" i="1" s="1"/>
  <c r="Z434" i="1"/>
  <c r="AB434" i="1" s="1"/>
  <c r="AD434" i="1" s="1"/>
  <c r="AA434" i="1"/>
  <c r="AC434" i="1" s="1"/>
  <c r="Z435" i="1"/>
  <c r="AB435" i="1" s="1"/>
  <c r="AD435" i="1" s="1"/>
  <c r="AA435" i="1"/>
  <c r="AC435" i="1" s="1"/>
  <c r="Z436" i="1"/>
  <c r="AB436" i="1" s="1"/>
  <c r="AD436" i="1" s="1"/>
  <c r="AA436" i="1"/>
  <c r="AC436" i="1" s="1"/>
  <c r="Z437" i="1"/>
  <c r="AB437" i="1" s="1"/>
  <c r="AD437" i="1" s="1"/>
  <c r="AA437" i="1"/>
  <c r="AC437" i="1" s="1"/>
  <c r="Z438" i="1"/>
  <c r="AB438" i="1" s="1"/>
  <c r="AD438" i="1" s="1"/>
  <c r="AA438" i="1"/>
  <c r="AC438" i="1" s="1"/>
  <c r="Z439" i="1"/>
  <c r="AB439" i="1" s="1"/>
  <c r="AD439" i="1" s="1"/>
  <c r="AA439" i="1"/>
  <c r="AC439" i="1" s="1"/>
  <c r="Z440" i="1"/>
  <c r="AB440" i="1" s="1"/>
  <c r="AD440" i="1" s="1"/>
  <c r="AA440" i="1"/>
  <c r="AC440" i="1" s="1"/>
  <c r="Z441" i="1"/>
  <c r="AB441" i="1" s="1"/>
  <c r="AD441" i="1" s="1"/>
  <c r="AA441" i="1"/>
  <c r="AC441" i="1" s="1"/>
  <c r="Z442" i="1"/>
  <c r="AB442" i="1" s="1"/>
  <c r="AD442" i="1" s="1"/>
  <c r="AA442" i="1"/>
  <c r="AC442" i="1" s="1"/>
  <c r="Z443" i="1"/>
  <c r="AB443" i="1" s="1"/>
  <c r="AD443" i="1" s="1"/>
  <c r="AA443" i="1"/>
  <c r="AC443" i="1" s="1"/>
  <c r="Z444" i="1"/>
  <c r="AB444" i="1" s="1"/>
  <c r="AD444" i="1" s="1"/>
  <c r="AA444" i="1"/>
  <c r="AC444" i="1" s="1"/>
  <c r="Z445" i="1"/>
  <c r="AB445" i="1" s="1"/>
  <c r="AD445" i="1" s="1"/>
  <c r="AA445" i="1"/>
  <c r="AC445" i="1" s="1"/>
  <c r="Z446" i="1"/>
  <c r="AB446" i="1" s="1"/>
  <c r="AD446" i="1" s="1"/>
  <c r="AA446" i="1"/>
  <c r="AC446" i="1" s="1"/>
  <c r="Z447" i="1"/>
  <c r="AB447" i="1" s="1"/>
  <c r="AD447" i="1" s="1"/>
  <c r="AA447" i="1"/>
  <c r="AC447" i="1" s="1"/>
  <c r="Z448" i="1"/>
  <c r="AB448" i="1" s="1"/>
  <c r="AD448" i="1" s="1"/>
  <c r="AA448" i="1"/>
  <c r="AC448" i="1" s="1"/>
  <c r="Z449" i="1"/>
  <c r="AB449" i="1" s="1"/>
  <c r="AD449" i="1" s="1"/>
  <c r="AA449" i="1"/>
  <c r="AC449" i="1" s="1"/>
  <c r="Z450" i="1"/>
  <c r="AB450" i="1" s="1"/>
  <c r="AD450" i="1" s="1"/>
  <c r="AA450" i="1"/>
  <c r="AC450" i="1" s="1"/>
  <c r="Z451" i="1"/>
  <c r="AB451" i="1" s="1"/>
  <c r="AD451" i="1" s="1"/>
  <c r="AA451" i="1"/>
  <c r="AC451" i="1" s="1"/>
  <c r="Z452" i="1"/>
  <c r="AB452" i="1" s="1"/>
  <c r="AD452" i="1" s="1"/>
  <c r="AA452" i="1"/>
  <c r="AC452" i="1" s="1"/>
  <c r="Z453" i="1"/>
  <c r="AB453" i="1" s="1"/>
  <c r="AD453" i="1" s="1"/>
  <c r="AA453" i="1"/>
  <c r="AC453" i="1" s="1"/>
  <c r="Z454" i="1"/>
  <c r="AB454" i="1" s="1"/>
  <c r="AD454" i="1" s="1"/>
  <c r="AA454" i="1"/>
  <c r="AC454" i="1" s="1"/>
  <c r="Z455" i="1"/>
  <c r="AB455" i="1" s="1"/>
  <c r="AD455" i="1" s="1"/>
  <c r="AA455" i="1"/>
  <c r="AC455" i="1" s="1"/>
  <c r="Z456" i="1"/>
  <c r="AB456" i="1" s="1"/>
  <c r="AD456" i="1" s="1"/>
  <c r="AA456" i="1"/>
  <c r="AC456" i="1" s="1"/>
  <c r="Z457" i="1"/>
  <c r="AB457" i="1" s="1"/>
  <c r="AD457" i="1" s="1"/>
  <c r="AA457" i="1"/>
  <c r="AC457" i="1" s="1"/>
  <c r="Z458" i="1"/>
  <c r="AB458" i="1" s="1"/>
  <c r="AD458" i="1" s="1"/>
  <c r="AA458" i="1"/>
  <c r="AC458" i="1" s="1"/>
  <c r="Z459" i="1"/>
  <c r="AB459" i="1" s="1"/>
  <c r="AD459" i="1" s="1"/>
  <c r="AA459" i="1"/>
  <c r="AC459" i="1" s="1"/>
  <c r="Z460" i="1"/>
  <c r="AB460" i="1" s="1"/>
  <c r="AD460" i="1" s="1"/>
  <c r="AA460" i="1"/>
  <c r="AC460" i="1" s="1"/>
  <c r="Z461" i="1"/>
  <c r="AB461" i="1" s="1"/>
  <c r="AD461" i="1" s="1"/>
  <c r="AA461" i="1"/>
  <c r="AC461" i="1" s="1"/>
  <c r="Z462" i="1"/>
  <c r="AB462" i="1" s="1"/>
  <c r="AD462" i="1" s="1"/>
  <c r="AA462" i="1"/>
  <c r="AC462" i="1" s="1"/>
  <c r="Z463" i="1"/>
  <c r="AB463" i="1" s="1"/>
  <c r="AD463" i="1" s="1"/>
  <c r="AA463" i="1"/>
  <c r="AC463" i="1" s="1"/>
  <c r="Z464" i="1"/>
  <c r="AB464" i="1" s="1"/>
  <c r="AD464" i="1" s="1"/>
  <c r="AA464" i="1"/>
  <c r="AC464" i="1" s="1"/>
  <c r="Z465" i="1"/>
  <c r="AB465" i="1" s="1"/>
  <c r="AD465" i="1" s="1"/>
  <c r="AA465" i="1"/>
  <c r="AC465" i="1" s="1"/>
  <c r="Z466" i="1"/>
  <c r="AB466" i="1" s="1"/>
  <c r="AD466" i="1" s="1"/>
  <c r="AA466" i="1"/>
  <c r="AC466" i="1" s="1"/>
  <c r="Z467" i="1"/>
  <c r="AB467" i="1" s="1"/>
  <c r="AD467" i="1" s="1"/>
  <c r="AA467" i="1"/>
  <c r="AC467" i="1" s="1"/>
  <c r="Z468" i="1"/>
  <c r="AB468" i="1" s="1"/>
  <c r="AD468" i="1" s="1"/>
  <c r="AA468" i="1"/>
  <c r="AC468" i="1" s="1"/>
  <c r="Z469" i="1"/>
  <c r="AB469" i="1" s="1"/>
  <c r="AD469" i="1" s="1"/>
  <c r="AA469" i="1"/>
  <c r="AC469" i="1" s="1"/>
  <c r="Z470" i="1"/>
  <c r="AB470" i="1" s="1"/>
  <c r="AD470" i="1" s="1"/>
  <c r="AA470" i="1"/>
  <c r="AC470" i="1" s="1"/>
  <c r="Z471" i="1"/>
  <c r="AB471" i="1" s="1"/>
  <c r="AD471" i="1" s="1"/>
  <c r="AA471" i="1"/>
  <c r="AC471" i="1" s="1"/>
  <c r="Z472" i="1"/>
  <c r="AB472" i="1" s="1"/>
  <c r="AD472" i="1" s="1"/>
  <c r="AA472" i="1"/>
  <c r="AC472" i="1" s="1"/>
  <c r="Z473" i="1"/>
  <c r="AB473" i="1" s="1"/>
  <c r="AD473" i="1" s="1"/>
  <c r="AA473" i="1"/>
  <c r="AC473" i="1" s="1"/>
  <c r="Z474" i="1"/>
  <c r="AB474" i="1" s="1"/>
  <c r="AD474" i="1" s="1"/>
  <c r="AA474" i="1"/>
  <c r="AC474" i="1" s="1"/>
  <c r="Z475" i="1"/>
  <c r="AB475" i="1" s="1"/>
  <c r="AD475" i="1" s="1"/>
  <c r="AA475" i="1"/>
  <c r="AC475" i="1" s="1"/>
  <c r="Z476" i="1"/>
  <c r="AB476" i="1" s="1"/>
  <c r="AD476" i="1" s="1"/>
  <c r="AA476" i="1"/>
  <c r="AC476" i="1" s="1"/>
  <c r="Z477" i="1"/>
  <c r="AB477" i="1" s="1"/>
  <c r="AD477" i="1" s="1"/>
  <c r="AA477" i="1"/>
  <c r="AC477" i="1" s="1"/>
  <c r="Z478" i="1"/>
  <c r="AB478" i="1" s="1"/>
  <c r="AD478" i="1" s="1"/>
  <c r="AA478" i="1"/>
  <c r="AC478" i="1" s="1"/>
  <c r="Z479" i="1"/>
  <c r="AB479" i="1" s="1"/>
  <c r="AD479" i="1" s="1"/>
  <c r="AA479" i="1"/>
  <c r="AC479" i="1" s="1"/>
  <c r="Z480" i="1"/>
  <c r="AB480" i="1" s="1"/>
  <c r="AD480" i="1" s="1"/>
  <c r="AA480" i="1"/>
  <c r="AC480" i="1" s="1"/>
  <c r="Z481" i="1"/>
  <c r="AB481" i="1" s="1"/>
  <c r="AD481" i="1" s="1"/>
  <c r="AA481" i="1"/>
  <c r="AC481" i="1" s="1"/>
  <c r="Z482" i="1"/>
  <c r="AB482" i="1" s="1"/>
  <c r="AD482" i="1" s="1"/>
  <c r="AA482" i="1"/>
  <c r="AC482" i="1" s="1"/>
  <c r="Z483" i="1"/>
  <c r="AB483" i="1" s="1"/>
  <c r="AD483" i="1" s="1"/>
  <c r="AA483" i="1"/>
  <c r="AC483" i="1" s="1"/>
  <c r="Z484" i="1"/>
  <c r="AB484" i="1" s="1"/>
  <c r="AD484" i="1" s="1"/>
  <c r="AA484" i="1"/>
  <c r="AC484" i="1" s="1"/>
  <c r="Z485" i="1"/>
  <c r="AB485" i="1" s="1"/>
  <c r="AD485" i="1" s="1"/>
  <c r="AA485" i="1"/>
  <c r="AC485" i="1" s="1"/>
  <c r="Z486" i="1"/>
  <c r="AB486" i="1" s="1"/>
  <c r="AD486" i="1" s="1"/>
  <c r="AA486" i="1"/>
  <c r="AC486" i="1" s="1"/>
  <c r="Z487" i="1"/>
  <c r="AB487" i="1" s="1"/>
  <c r="AD487" i="1" s="1"/>
  <c r="AA487" i="1"/>
  <c r="AC487" i="1" s="1"/>
  <c r="Z488" i="1"/>
  <c r="AB488" i="1" s="1"/>
  <c r="AD488" i="1" s="1"/>
  <c r="AA488" i="1"/>
  <c r="AC488" i="1" s="1"/>
  <c r="Z489" i="1"/>
  <c r="AB489" i="1" s="1"/>
  <c r="AD489" i="1" s="1"/>
  <c r="AA489" i="1"/>
  <c r="AC489" i="1" s="1"/>
  <c r="Z490" i="1"/>
  <c r="AB490" i="1" s="1"/>
  <c r="AD490" i="1" s="1"/>
  <c r="AA490" i="1"/>
  <c r="AC490" i="1" s="1"/>
  <c r="Z491" i="1"/>
  <c r="AB491" i="1" s="1"/>
  <c r="AD491" i="1" s="1"/>
  <c r="AA491" i="1"/>
  <c r="AC491" i="1" s="1"/>
  <c r="Z492" i="1"/>
  <c r="AB492" i="1" s="1"/>
  <c r="AD492" i="1" s="1"/>
  <c r="AA492" i="1"/>
  <c r="AC492" i="1" s="1"/>
  <c r="Z493" i="1"/>
  <c r="AB493" i="1" s="1"/>
  <c r="AD493" i="1" s="1"/>
  <c r="AA493" i="1"/>
  <c r="AC493" i="1" s="1"/>
  <c r="Z494" i="1"/>
  <c r="AB494" i="1" s="1"/>
  <c r="AD494" i="1" s="1"/>
  <c r="AA494" i="1"/>
  <c r="AC494" i="1" s="1"/>
  <c r="Z495" i="1"/>
  <c r="AB495" i="1" s="1"/>
  <c r="AD495" i="1" s="1"/>
  <c r="AA495" i="1"/>
  <c r="AC495" i="1" s="1"/>
  <c r="Z496" i="1"/>
  <c r="AB496" i="1" s="1"/>
  <c r="AD496" i="1" s="1"/>
  <c r="AA496" i="1"/>
  <c r="AC496" i="1" s="1"/>
  <c r="Z497" i="1"/>
  <c r="AB497" i="1" s="1"/>
  <c r="AD497" i="1" s="1"/>
  <c r="AA497" i="1"/>
  <c r="AC497" i="1" s="1"/>
  <c r="Z498" i="1"/>
  <c r="AB498" i="1" s="1"/>
  <c r="AD498" i="1" s="1"/>
  <c r="AA498" i="1"/>
  <c r="AC498" i="1" s="1"/>
  <c r="Z499" i="1"/>
  <c r="AB499" i="1" s="1"/>
  <c r="AD499" i="1" s="1"/>
  <c r="AA499" i="1"/>
  <c r="AC499" i="1" s="1"/>
  <c r="Z500" i="1"/>
  <c r="AB500" i="1" s="1"/>
  <c r="AD500" i="1" s="1"/>
  <c r="AA500" i="1"/>
  <c r="AC500" i="1" s="1"/>
  <c r="Z501" i="1"/>
  <c r="AB501" i="1" s="1"/>
  <c r="AD501" i="1" s="1"/>
  <c r="AA501" i="1"/>
  <c r="AC501" i="1" s="1"/>
  <c r="Z502" i="1"/>
  <c r="AB502" i="1" s="1"/>
  <c r="AD502" i="1" s="1"/>
  <c r="AA502" i="1"/>
  <c r="AC502" i="1" s="1"/>
  <c r="Z503" i="1"/>
  <c r="AB503" i="1" s="1"/>
  <c r="AD503" i="1" s="1"/>
  <c r="AA503" i="1"/>
  <c r="AC503" i="1" s="1"/>
  <c r="Z504" i="1"/>
  <c r="AB504" i="1" s="1"/>
  <c r="AD504" i="1" s="1"/>
  <c r="AA504" i="1"/>
  <c r="AC504" i="1" s="1"/>
  <c r="Z505" i="1"/>
  <c r="AB505" i="1" s="1"/>
  <c r="AD505" i="1" s="1"/>
  <c r="AA505" i="1"/>
  <c r="AC505" i="1" s="1"/>
  <c r="Z506" i="1"/>
  <c r="AB506" i="1" s="1"/>
  <c r="AD506" i="1" s="1"/>
  <c r="AA506" i="1"/>
  <c r="AC506" i="1" s="1"/>
  <c r="Z507" i="1"/>
  <c r="AB507" i="1" s="1"/>
  <c r="AD507" i="1" s="1"/>
  <c r="AA507" i="1"/>
  <c r="AC507" i="1" s="1"/>
  <c r="Z508" i="1"/>
  <c r="AB508" i="1" s="1"/>
  <c r="AD508" i="1" s="1"/>
  <c r="AA508" i="1"/>
  <c r="AC508" i="1" s="1"/>
  <c r="Z509" i="1"/>
  <c r="AB509" i="1" s="1"/>
  <c r="AD509" i="1" s="1"/>
  <c r="AA509" i="1"/>
  <c r="AC509" i="1" s="1"/>
  <c r="Z510" i="1"/>
  <c r="AB510" i="1" s="1"/>
  <c r="AD510" i="1" s="1"/>
  <c r="AA510" i="1"/>
  <c r="AC510" i="1" s="1"/>
  <c r="Z511" i="1"/>
  <c r="AB511" i="1" s="1"/>
  <c r="AD511" i="1" s="1"/>
  <c r="AA511" i="1"/>
  <c r="AC511" i="1" s="1"/>
  <c r="Z512" i="1"/>
  <c r="AB512" i="1" s="1"/>
  <c r="AD512" i="1" s="1"/>
  <c r="AA512" i="1"/>
  <c r="AC512" i="1" s="1"/>
  <c r="Z513" i="1"/>
  <c r="AB513" i="1" s="1"/>
  <c r="AD513" i="1" s="1"/>
  <c r="AA513" i="1"/>
  <c r="AC513" i="1" s="1"/>
  <c r="Z514" i="1"/>
  <c r="AB514" i="1" s="1"/>
  <c r="AD514" i="1" s="1"/>
  <c r="AA514" i="1"/>
  <c r="AC514" i="1" s="1"/>
  <c r="Z515" i="1"/>
  <c r="AB515" i="1" s="1"/>
  <c r="AD515" i="1" s="1"/>
  <c r="AA515" i="1"/>
  <c r="AC515" i="1" s="1"/>
  <c r="Z516" i="1"/>
  <c r="AB516" i="1" s="1"/>
  <c r="AD516" i="1" s="1"/>
  <c r="AA516" i="1"/>
  <c r="AC516" i="1" s="1"/>
  <c r="Z517" i="1"/>
  <c r="AB517" i="1" s="1"/>
  <c r="AD517" i="1" s="1"/>
  <c r="AA517" i="1"/>
  <c r="AC517" i="1" s="1"/>
  <c r="Z518" i="1"/>
  <c r="AB518" i="1" s="1"/>
  <c r="AD518" i="1" s="1"/>
  <c r="AA518" i="1"/>
  <c r="AC518" i="1" s="1"/>
  <c r="Z519" i="1"/>
  <c r="AB519" i="1" s="1"/>
  <c r="AD519" i="1" s="1"/>
  <c r="AA519" i="1"/>
  <c r="AC519" i="1" s="1"/>
  <c r="AB520" i="1"/>
  <c r="AD520" i="1" s="1"/>
  <c r="AA520" i="1"/>
  <c r="AC520" i="1" s="1"/>
  <c r="Z521" i="1"/>
  <c r="AB521" i="1" s="1"/>
  <c r="AD521" i="1" s="1"/>
  <c r="AA521" i="1"/>
  <c r="AC521" i="1" s="1"/>
  <c r="Z522" i="1"/>
  <c r="AB522" i="1" s="1"/>
  <c r="AD522" i="1" s="1"/>
  <c r="AA522" i="1"/>
  <c r="AC522" i="1" s="1"/>
  <c r="Z523" i="1"/>
  <c r="AB523" i="1" s="1"/>
  <c r="AD523" i="1" s="1"/>
  <c r="AA523" i="1"/>
  <c r="AC523" i="1" s="1"/>
  <c r="Z524" i="1"/>
  <c r="AB524" i="1" s="1"/>
  <c r="AD524" i="1" s="1"/>
  <c r="AA524" i="1"/>
  <c r="AC524" i="1" s="1"/>
  <c r="Z525" i="1"/>
  <c r="AB525" i="1" s="1"/>
  <c r="AD525" i="1" s="1"/>
  <c r="AA525" i="1"/>
  <c r="AC525" i="1" s="1"/>
  <c r="Z526" i="1"/>
  <c r="AB526" i="1" s="1"/>
  <c r="AD526" i="1" s="1"/>
  <c r="AA526" i="1"/>
  <c r="AC526" i="1" s="1"/>
  <c r="Z527" i="1"/>
  <c r="AB527" i="1" s="1"/>
  <c r="AD527" i="1" s="1"/>
  <c r="AA527" i="1"/>
  <c r="AC527" i="1" s="1"/>
  <c r="Z528" i="1"/>
  <c r="AB528" i="1" s="1"/>
  <c r="AD528" i="1" s="1"/>
  <c r="AA528" i="1"/>
  <c r="AC528" i="1" s="1"/>
  <c r="Z529" i="1"/>
  <c r="AB529" i="1" s="1"/>
  <c r="AD529" i="1" s="1"/>
  <c r="AA529" i="1"/>
  <c r="AC529" i="1" s="1"/>
  <c r="Z530" i="1"/>
  <c r="AB530" i="1" s="1"/>
  <c r="AD530" i="1" s="1"/>
  <c r="AA530" i="1"/>
  <c r="AC530" i="1" s="1"/>
  <c r="Z531" i="1"/>
  <c r="AB531" i="1" s="1"/>
  <c r="AD531" i="1" s="1"/>
  <c r="AA531" i="1"/>
  <c r="AC531" i="1" s="1"/>
  <c r="Z532" i="1"/>
  <c r="AB532" i="1" s="1"/>
  <c r="AD532" i="1" s="1"/>
  <c r="AA532" i="1"/>
  <c r="AC532" i="1" s="1"/>
  <c r="Z533" i="1"/>
  <c r="AB533" i="1" s="1"/>
  <c r="AD533" i="1" s="1"/>
  <c r="AA533" i="1"/>
  <c r="AC533" i="1" s="1"/>
  <c r="Z534" i="1"/>
  <c r="AB534" i="1" s="1"/>
  <c r="AD534" i="1" s="1"/>
  <c r="AA534" i="1"/>
  <c r="AC534" i="1" s="1"/>
  <c r="Z535" i="1"/>
  <c r="AB535" i="1" s="1"/>
  <c r="AD535" i="1" s="1"/>
  <c r="AA535" i="1"/>
  <c r="AC535" i="1" s="1"/>
  <c r="L536" i="1"/>
  <c r="M536" i="1" s="1"/>
  <c r="L537" i="1"/>
  <c r="M537" i="1" s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M545" i="1" s="1"/>
  <c r="L546" i="1"/>
  <c r="M546" i="1" s="1"/>
  <c r="AF3" i="8" l="1"/>
  <c r="AG3" i="8"/>
  <c r="AH3" i="8"/>
  <c r="AI3" i="8"/>
  <c r="AJ3" i="8"/>
  <c r="AK3" i="8"/>
  <c r="AL3" i="8"/>
  <c r="AF5" i="8"/>
  <c r="AG5" i="8"/>
  <c r="AH5" i="8"/>
  <c r="AI5" i="8"/>
  <c r="AJ5" i="8"/>
  <c r="AK5" i="8"/>
  <c r="AL5" i="8"/>
  <c r="AF6" i="8"/>
  <c r="AG6" i="8"/>
  <c r="AH6" i="8"/>
  <c r="AI6" i="8"/>
  <c r="AJ6" i="8"/>
  <c r="AK6" i="8"/>
  <c r="AL6" i="8"/>
  <c r="AF7" i="8"/>
  <c r="AG7" i="8"/>
  <c r="AH7" i="8"/>
  <c r="AI7" i="8"/>
  <c r="AJ7" i="8"/>
  <c r="AK7" i="8"/>
  <c r="AL7" i="8"/>
  <c r="AF8" i="8"/>
  <c r="AG8" i="8"/>
  <c r="AH8" i="8"/>
  <c r="AI8" i="8"/>
  <c r="AJ8" i="8"/>
  <c r="AK8" i="8"/>
  <c r="AL8" i="8"/>
  <c r="AF9" i="8"/>
  <c r="AG9" i="8"/>
  <c r="AH9" i="8"/>
  <c r="AI9" i="8"/>
  <c r="AJ9" i="8"/>
  <c r="AK9" i="8"/>
  <c r="AL9" i="8"/>
  <c r="AF10" i="8"/>
  <c r="AG10" i="8"/>
  <c r="AH10" i="8"/>
  <c r="AI10" i="8"/>
  <c r="AJ10" i="8"/>
  <c r="AK10" i="8"/>
  <c r="AL10" i="8"/>
  <c r="AF11" i="8"/>
  <c r="AG11" i="8"/>
  <c r="AH11" i="8"/>
  <c r="AI11" i="8"/>
  <c r="AJ11" i="8"/>
  <c r="AK11" i="8"/>
  <c r="AL11" i="8"/>
  <c r="AF12" i="8"/>
  <c r="AG12" i="8"/>
  <c r="AH12" i="8"/>
  <c r="AI12" i="8"/>
  <c r="AJ12" i="8"/>
  <c r="AK12" i="8"/>
  <c r="AL12" i="8"/>
  <c r="AF13" i="8"/>
  <c r="AG13" i="8"/>
  <c r="AH13" i="8"/>
  <c r="AI13" i="8"/>
  <c r="AJ13" i="8"/>
  <c r="AK13" i="8"/>
  <c r="AL13" i="8"/>
  <c r="AF14" i="8"/>
  <c r="AG14" i="8"/>
  <c r="AH14" i="8"/>
  <c r="AI14" i="8"/>
  <c r="AJ14" i="8"/>
  <c r="AK14" i="8"/>
  <c r="AL14" i="8"/>
  <c r="AF15" i="8"/>
  <c r="AG15" i="8"/>
  <c r="AH15" i="8"/>
  <c r="AI15" i="8"/>
  <c r="AJ15" i="8"/>
  <c r="AK15" i="8"/>
  <c r="AL15" i="8"/>
  <c r="AF16" i="8"/>
  <c r="AG16" i="8"/>
  <c r="AH16" i="8"/>
  <c r="AI16" i="8"/>
  <c r="AJ16" i="8"/>
  <c r="AK16" i="8"/>
  <c r="AL16" i="8"/>
  <c r="AF17" i="8"/>
  <c r="AG17" i="8"/>
  <c r="AH17" i="8"/>
  <c r="AI17" i="8"/>
  <c r="AJ17" i="8"/>
  <c r="AK17" i="8"/>
  <c r="AL17" i="8"/>
  <c r="AF18" i="8"/>
  <c r="AG18" i="8"/>
  <c r="AH18" i="8"/>
  <c r="AI18" i="8"/>
  <c r="AJ18" i="8"/>
  <c r="AK18" i="8"/>
  <c r="AL18" i="8"/>
  <c r="AF19" i="8"/>
  <c r="AG19" i="8"/>
  <c r="AH19" i="8"/>
  <c r="AI19" i="8"/>
  <c r="AJ19" i="8"/>
  <c r="AK19" i="8"/>
  <c r="AL19" i="8"/>
  <c r="AF20" i="8"/>
  <c r="AG20" i="8"/>
  <c r="AH20" i="8"/>
  <c r="AI20" i="8"/>
  <c r="AJ20" i="8"/>
  <c r="AK20" i="8"/>
  <c r="AL20" i="8"/>
  <c r="AF21" i="8"/>
  <c r="AG21" i="8"/>
  <c r="AH21" i="8"/>
  <c r="AI21" i="8"/>
  <c r="AJ21" i="8"/>
  <c r="AK21" i="8"/>
  <c r="AL21" i="8"/>
  <c r="AF22" i="8"/>
  <c r="AG22" i="8"/>
  <c r="AH22" i="8"/>
  <c r="AI22" i="8"/>
  <c r="AJ22" i="8"/>
  <c r="AK22" i="8"/>
  <c r="AL22" i="8"/>
  <c r="AF23" i="8"/>
  <c r="AG23" i="8"/>
  <c r="AH23" i="8"/>
  <c r="AI23" i="8"/>
  <c r="AJ23" i="8"/>
  <c r="AK23" i="8"/>
  <c r="AL23" i="8"/>
  <c r="AF24" i="8"/>
  <c r="AG24" i="8"/>
  <c r="AH24" i="8"/>
  <c r="AI24" i="8"/>
  <c r="AJ24" i="8"/>
  <c r="AK24" i="8"/>
  <c r="AL24" i="8"/>
  <c r="AF25" i="8"/>
  <c r="AG25" i="8"/>
  <c r="AH25" i="8"/>
  <c r="AI25" i="8"/>
  <c r="AJ25" i="8"/>
  <c r="AK25" i="8"/>
  <c r="AL25" i="8"/>
  <c r="AF26" i="8"/>
  <c r="AG26" i="8"/>
  <c r="AH26" i="8"/>
  <c r="AI26" i="8"/>
  <c r="AJ26" i="8"/>
  <c r="AK26" i="8"/>
  <c r="AL26" i="8"/>
  <c r="AF27" i="8"/>
  <c r="AG27" i="8"/>
  <c r="AH27" i="8"/>
  <c r="AI27" i="8"/>
  <c r="AJ27" i="8"/>
  <c r="AK27" i="8"/>
  <c r="AL27" i="8"/>
  <c r="AF28" i="8"/>
  <c r="AG28" i="8"/>
  <c r="AH28" i="8"/>
  <c r="AI28" i="8"/>
  <c r="AJ28" i="8"/>
  <c r="AK28" i="8"/>
  <c r="AL28" i="8"/>
  <c r="AF29" i="8"/>
  <c r="AG29" i="8"/>
  <c r="AH29" i="8"/>
  <c r="AI29" i="8"/>
  <c r="AJ29" i="8"/>
  <c r="AK29" i="8"/>
  <c r="AL29" i="8"/>
  <c r="AF30" i="8"/>
  <c r="AG30" i="8"/>
  <c r="AH30" i="8"/>
  <c r="AI30" i="8"/>
  <c r="AJ30" i="8"/>
  <c r="AK30" i="8"/>
  <c r="AL30" i="8"/>
  <c r="AF31" i="8"/>
  <c r="AG31" i="8"/>
  <c r="AH31" i="8"/>
  <c r="AI31" i="8"/>
  <c r="AJ31" i="8"/>
  <c r="AK31" i="8"/>
  <c r="AL31" i="8"/>
  <c r="AF32" i="8"/>
  <c r="AG32" i="8"/>
  <c r="AH32" i="8"/>
  <c r="AI32" i="8"/>
  <c r="AJ32" i="8"/>
  <c r="AK32" i="8"/>
  <c r="AL32" i="8"/>
  <c r="AF33" i="8"/>
  <c r="AG33" i="8"/>
  <c r="AH33" i="8"/>
  <c r="AI33" i="8"/>
  <c r="AJ33" i="8"/>
  <c r="AK33" i="8"/>
  <c r="AL33" i="8"/>
  <c r="AF34" i="8"/>
  <c r="AG34" i="8"/>
  <c r="AH34" i="8"/>
  <c r="AI34" i="8"/>
  <c r="AJ34" i="8"/>
  <c r="AK34" i="8"/>
  <c r="AL34" i="8"/>
  <c r="AF35" i="8"/>
  <c r="AG35" i="8"/>
  <c r="AH35" i="8"/>
  <c r="AI35" i="8"/>
  <c r="AJ35" i="8"/>
  <c r="AK35" i="8"/>
  <c r="AL35" i="8"/>
  <c r="AF36" i="8"/>
  <c r="AG36" i="8"/>
  <c r="AH36" i="8"/>
  <c r="AI36" i="8"/>
  <c r="AJ36" i="8"/>
  <c r="AK36" i="8"/>
  <c r="AL36" i="8"/>
  <c r="AF37" i="8"/>
  <c r="AG37" i="8"/>
  <c r="AH37" i="8"/>
  <c r="AI37" i="8"/>
  <c r="AJ37" i="8"/>
  <c r="AK37" i="8"/>
  <c r="AL37" i="8"/>
  <c r="AF38" i="8"/>
  <c r="AG38" i="8"/>
  <c r="AH38" i="8"/>
  <c r="AI38" i="8"/>
  <c r="AJ38" i="8"/>
  <c r="AK38" i="8"/>
  <c r="AL38" i="8"/>
  <c r="AF39" i="8"/>
  <c r="AG39" i="8"/>
  <c r="AH39" i="8"/>
  <c r="AI39" i="8"/>
  <c r="AJ39" i="8"/>
  <c r="AK39" i="8"/>
  <c r="AL39" i="8"/>
  <c r="AF40" i="8"/>
  <c r="AG40" i="8"/>
  <c r="AH40" i="8"/>
  <c r="AI40" i="8"/>
  <c r="AJ40" i="8"/>
  <c r="AK40" i="8"/>
  <c r="AL40" i="8"/>
  <c r="AF41" i="8"/>
  <c r="AG41" i="8"/>
  <c r="AH41" i="8"/>
  <c r="AI41" i="8"/>
  <c r="AJ41" i="8"/>
  <c r="AK41" i="8"/>
  <c r="AL41" i="8"/>
  <c r="AF42" i="8"/>
  <c r="AG42" i="8"/>
  <c r="AH42" i="8"/>
  <c r="AI42" i="8"/>
  <c r="AJ42" i="8"/>
  <c r="AK42" i="8"/>
  <c r="AL42" i="8"/>
  <c r="AF43" i="8"/>
  <c r="AG43" i="8"/>
  <c r="AH43" i="8"/>
  <c r="AI43" i="8"/>
  <c r="AJ43" i="8"/>
  <c r="AK43" i="8"/>
  <c r="AL43" i="8"/>
  <c r="AF44" i="8"/>
  <c r="AG44" i="8"/>
  <c r="AH44" i="8"/>
  <c r="AI44" i="8"/>
  <c r="AJ44" i="8"/>
  <c r="AK44" i="8"/>
  <c r="AL44" i="8"/>
  <c r="AF45" i="8"/>
  <c r="AG45" i="8"/>
  <c r="AH45" i="8"/>
  <c r="AI45" i="8"/>
  <c r="AJ45" i="8"/>
  <c r="AK45" i="8"/>
  <c r="AL45" i="8"/>
  <c r="AF46" i="8"/>
  <c r="AG46" i="8"/>
  <c r="AH46" i="8"/>
  <c r="AI46" i="8"/>
  <c r="AJ46" i="8"/>
  <c r="AK46" i="8"/>
  <c r="AL46" i="8"/>
  <c r="AF47" i="8"/>
  <c r="AG47" i="8"/>
  <c r="AH47" i="8"/>
  <c r="AI47" i="8"/>
  <c r="AJ47" i="8"/>
  <c r="AK47" i="8"/>
  <c r="AL47" i="8"/>
  <c r="AF48" i="8"/>
  <c r="AG48" i="8"/>
  <c r="AH48" i="8"/>
  <c r="AI48" i="8"/>
  <c r="AJ48" i="8"/>
  <c r="AK48" i="8"/>
  <c r="AL48" i="8"/>
  <c r="AF49" i="8"/>
  <c r="AG49" i="8"/>
  <c r="AH49" i="8"/>
  <c r="AI49" i="8"/>
  <c r="AJ49" i="8"/>
  <c r="AK49" i="8"/>
  <c r="AL49" i="8"/>
  <c r="AF50" i="8"/>
  <c r="AG50" i="8"/>
  <c r="AH50" i="8"/>
  <c r="AI50" i="8"/>
  <c r="AJ50" i="8"/>
  <c r="AK50" i="8"/>
  <c r="AL50" i="8"/>
  <c r="AF51" i="8"/>
  <c r="AG51" i="8"/>
  <c r="AH51" i="8"/>
  <c r="AI51" i="8"/>
  <c r="AJ51" i="8"/>
  <c r="AK51" i="8"/>
  <c r="AL51" i="8"/>
  <c r="AF52" i="8"/>
  <c r="AG52" i="8"/>
  <c r="AH52" i="8"/>
  <c r="AI52" i="8"/>
  <c r="AJ52" i="8"/>
  <c r="AK52" i="8"/>
  <c r="AL52" i="8"/>
  <c r="AF53" i="8"/>
  <c r="AG53" i="8"/>
  <c r="AH53" i="8"/>
  <c r="AI53" i="8"/>
  <c r="AJ53" i="8"/>
  <c r="AK53" i="8"/>
  <c r="AL53" i="8"/>
  <c r="AF54" i="8"/>
  <c r="AG54" i="8"/>
  <c r="AH54" i="8"/>
  <c r="AI54" i="8"/>
  <c r="AJ54" i="8"/>
  <c r="AK54" i="8"/>
  <c r="AL54" i="8"/>
  <c r="AF55" i="8"/>
  <c r="AG55" i="8"/>
  <c r="AH55" i="8"/>
  <c r="AI55" i="8"/>
  <c r="AJ55" i="8"/>
  <c r="AK55" i="8"/>
  <c r="AL55" i="8"/>
  <c r="AF56" i="8"/>
  <c r="AG56" i="8"/>
  <c r="AH56" i="8"/>
  <c r="AI56" i="8"/>
  <c r="AJ56" i="8"/>
  <c r="AK56" i="8"/>
  <c r="AL56" i="8"/>
  <c r="AF57" i="8"/>
  <c r="AG57" i="8"/>
  <c r="AH57" i="8"/>
  <c r="AI57" i="8"/>
  <c r="AJ57" i="8"/>
  <c r="AK57" i="8"/>
  <c r="AL57" i="8"/>
  <c r="AL4" i="8"/>
  <c r="AK4" i="8"/>
  <c r="AJ4" i="8"/>
  <c r="AI4" i="8"/>
  <c r="AH4" i="8"/>
  <c r="AG4" i="8"/>
  <c r="AF4" i="8"/>
  <c r="W3" i="8"/>
  <c r="Y3" i="8" s="1"/>
  <c r="AA3" i="8" s="1"/>
  <c r="X3" i="8"/>
  <c r="Z3" i="8" s="1"/>
  <c r="W5" i="8"/>
  <c r="Y5" i="8" s="1"/>
  <c r="AA5" i="8" s="1"/>
  <c r="X5" i="8"/>
  <c r="Z5" i="8" s="1"/>
  <c r="W6" i="8"/>
  <c r="Y6" i="8" s="1"/>
  <c r="AA6" i="8" s="1"/>
  <c r="X6" i="8"/>
  <c r="Z6" i="8" s="1"/>
  <c r="W7" i="8"/>
  <c r="Y7" i="8" s="1"/>
  <c r="AA7" i="8" s="1"/>
  <c r="X7" i="8"/>
  <c r="Z7" i="8" s="1"/>
  <c r="W8" i="8"/>
  <c r="Y8" i="8" s="1"/>
  <c r="AA8" i="8" s="1"/>
  <c r="X8" i="8"/>
  <c r="Z8" i="8" s="1"/>
  <c r="W9" i="8"/>
  <c r="Y9" i="8" s="1"/>
  <c r="AA9" i="8" s="1"/>
  <c r="X9" i="8"/>
  <c r="Z9" i="8"/>
  <c r="W10" i="8"/>
  <c r="X10" i="8"/>
  <c r="Z10" i="8" s="1"/>
  <c r="Y10" i="8"/>
  <c r="AA10" i="8" s="1"/>
  <c r="W11" i="8"/>
  <c r="Y11" i="8" s="1"/>
  <c r="AA11" i="8" s="1"/>
  <c r="X11" i="8"/>
  <c r="Z11" i="8" s="1"/>
  <c r="W12" i="8"/>
  <c r="Y12" i="8" s="1"/>
  <c r="AA12" i="8" s="1"/>
  <c r="X12" i="8"/>
  <c r="Z12" i="8"/>
  <c r="W13" i="8"/>
  <c r="Y13" i="8" s="1"/>
  <c r="AA13" i="8" s="1"/>
  <c r="X13" i="8"/>
  <c r="Z13" i="8" s="1"/>
  <c r="W14" i="8"/>
  <c r="Y14" i="8" s="1"/>
  <c r="AA14" i="8" s="1"/>
  <c r="X14" i="8"/>
  <c r="Z14" i="8" s="1"/>
  <c r="W15" i="8"/>
  <c r="Y15" i="8" s="1"/>
  <c r="AA15" i="8" s="1"/>
  <c r="X15" i="8"/>
  <c r="Z15" i="8" s="1"/>
  <c r="W16" i="8"/>
  <c r="Y16" i="8" s="1"/>
  <c r="AA16" i="8" s="1"/>
  <c r="X16" i="8"/>
  <c r="Z16" i="8"/>
  <c r="W17" i="8"/>
  <c r="X17" i="8"/>
  <c r="Z17" i="8" s="1"/>
  <c r="Y17" i="8"/>
  <c r="AA17" i="8" s="1"/>
  <c r="W18" i="8"/>
  <c r="Y18" i="8" s="1"/>
  <c r="AA18" i="8" s="1"/>
  <c r="X18" i="8"/>
  <c r="Z18" i="8" s="1"/>
  <c r="W19" i="8"/>
  <c r="Y19" i="8" s="1"/>
  <c r="AA19" i="8" s="1"/>
  <c r="X19" i="8"/>
  <c r="Z19" i="8"/>
  <c r="W20" i="8"/>
  <c r="Y20" i="8" s="1"/>
  <c r="AA20" i="8" s="1"/>
  <c r="X20" i="8"/>
  <c r="Z20" i="8" s="1"/>
  <c r="W21" i="8"/>
  <c r="Y21" i="8" s="1"/>
  <c r="AA21" i="8" s="1"/>
  <c r="X21" i="8"/>
  <c r="Z21" i="8" s="1"/>
  <c r="W22" i="8"/>
  <c r="Y22" i="8" s="1"/>
  <c r="AA22" i="8" s="1"/>
  <c r="X22" i="8"/>
  <c r="Z22" i="8" s="1"/>
  <c r="W23" i="8"/>
  <c r="Y23" i="8" s="1"/>
  <c r="AA23" i="8" s="1"/>
  <c r="X23" i="8"/>
  <c r="Z23" i="8" s="1"/>
  <c r="W24" i="8"/>
  <c r="Y24" i="8" s="1"/>
  <c r="AA24" i="8" s="1"/>
  <c r="X24" i="8"/>
  <c r="Z24" i="8" s="1"/>
  <c r="W25" i="8"/>
  <c r="Y25" i="8" s="1"/>
  <c r="AA25" i="8" s="1"/>
  <c r="X25" i="8"/>
  <c r="Z25" i="8" s="1"/>
  <c r="W26" i="8"/>
  <c r="Y26" i="8" s="1"/>
  <c r="AA26" i="8" s="1"/>
  <c r="X26" i="8"/>
  <c r="Z26" i="8" s="1"/>
  <c r="W27" i="8"/>
  <c r="Y27" i="8" s="1"/>
  <c r="AA27" i="8" s="1"/>
  <c r="X27" i="8"/>
  <c r="Z27" i="8" s="1"/>
  <c r="W28" i="8"/>
  <c r="Y28" i="8" s="1"/>
  <c r="AA28" i="8" s="1"/>
  <c r="X28" i="8"/>
  <c r="Z28" i="8" s="1"/>
  <c r="W29" i="8"/>
  <c r="Y29" i="8" s="1"/>
  <c r="AA29" i="8" s="1"/>
  <c r="X29" i="8"/>
  <c r="Z29" i="8" s="1"/>
  <c r="W30" i="8"/>
  <c r="Y30" i="8" s="1"/>
  <c r="AA30" i="8" s="1"/>
  <c r="X30" i="8"/>
  <c r="Z30" i="8" s="1"/>
  <c r="W31" i="8"/>
  <c r="Y31" i="8" s="1"/>
  <c r="AA31" i="8" s="1"/>
  <c r="X31" i="8"/>
  <c r="Z31" i="8" s="1"/>
  <c r="W32" i="8"/>
  <c r="Y32" i="8" s="1"/>
  <c r="AA32" i="8" s="1"/>
  <c r="X32" i="8"/>
  <c r="Z32" i="8" s="1"/>
  <c r="W33" i="8"/>
  <c r="X33" i="8"/>
  <c r="Y33" i="8"/>
  <c r="AA33" i="8" s="1"/>
  <c r="Z33" i="8"/>
  <c r="W34" i="8"/>
  <c r="Y34" i="8" s="1"/>
  <c r="AA34" i="8" s="1"/>
  <c r="X34" i="8"/>
  <c r="Z34" i="8" s="1"/>
  <c r="W35" i="8"/>
  <c r="Y35" i="8" s="1"/>
  <c r="AA35" i="8" s="1"/>
  <c r="X35" i="8"/>
  <c r="Z35" i="8"/>
  <c r="W36" i="8"/>
  <c r="Y36" i="8" s="1"/>
  <c r="AA36" i="8" s="1"/>
  <c r="X36" i="8"/>
  <c r="Z36" i="8"/>
  <c r="W37" i="8"/>
  <c r="Y37" i="8" s="1"/>
  <c r="AA37" i="8" s="1"/>
  <c r="X37" i="8"/>
  <c r="Z37" i="8" s="1"/>
  <c r="W38" i="8"/>
  <c r="X38" i="8"/>
  <c r="Z38" i="8" s="1"/>
  <c r="Y38" i="8"/>
  <c r="AA38" i="8" s="1"/>
  <c r="W39" i="8"/>
  <c r="Y39" i="8" s="1"/>
  <c r="AA39" i="8" s="1"/>
  <c r="X39" i="8"/>
  <c r="Z39" i="8" s="1"/>
  <c r="W40" i="8"/>
  <c r="Y40" i="8" s="1"/>
  <c r="AA40" i="8" s="1"/>
  <c r="X40" i="8"/>
  <c r="Z40" i="8" s="1"/>
  <c r="W41" i="8"/>
  <c r="Y41" i="8" s="1"/>
  <c r="AA41" i="8" s="1"/>
  <c r="X41" i="8"/>
  <c r="Z41" i="8" s="1"/>
  <c r="W42" i="8"/>
  <c r="Y42" i="8" s="1"/>
  <c r="AA42" i="8" s="1"/>
  <c r="X42" i="8"/>
  <c r="Z42" i="8" s="1"/>
  <c r="W43" i="8"/>
  <c r="Y43" i="8" s="1"/>
  <c r="AA43" i="8" s="1"/>
  <c r="X43" i="8"/>
  <c r="Z43" i="8" s="1"/>
  <c r="W44" i="8"/>
  <c r="Y44" i="8" s="1"/>
  <c r="AA44" i="8" s="1"/>
  <c r="X44" i="8"/>
  <c r="Z44" i="8" s="1"/>
  <c r="W45" i="8"/>
  <c r="Y45" i="8" s="1"/>
  <c r="AA45" i="8" s="1"/>
  <c r="X45" i="8"/>
  <c r="Z45" i="8" s="1"/>
  <c r="W46" i="8"/>
  <c r="Y46" i="8" s="1"/>
  <c r="AA46" i="8" s="1"/>
  <c r="X46" i="8"/>
  <c r="Z46" i="8" s="1"/>
  <c r="W47" i="8"/>
  <c r="Y47" i="8" s="1"/>
  <c r="AA47" i="8" s="1"/>
  <c r="X47" i="8"/>
  <c r="Z47" i="8" s="1"/>
  <c r="W48" i="8"/>
  <c r="Y48" i="8" s="1"/>
  <c r="AA48" i="8" s="1"/>
  <c r="X48" i="8"/>
  <c r="Z48" i="8"/>
  <c r="W49" i="8"/>
  <c r="Y49" i="8" s="1"/>
  <c r="AA49" i="8" s="1"/>
  <c r="X49" i="8"/>
  <c r="Z49" i="8" s="1"/>
  <c r="W50" i="8"/>
  <c r="Y50" i="8" s="1"/>
  <c r="AA50" i="8" s="1"/>
  <c r="X50" i="8"/>
  <c r="Z50" i="8" s="1"/>
  <c r="W51" i="8"/>
  <c r="Y51" i="8" s="1"/>
  <c r="AA51" i="8" s="1"/>
  <c r="X51" i="8"/>
  <c r="Z51" i="8"/>
  <c r="W52" i="8"/>
  <c r="Y52" i="8" s="1"/>
  <c r="AA52" i="8" s="1"/>
  <c r="X52" i="8"/>
  <c r="Z52" i="8"/>
  <c r="W53" i="8"/>
  <c r="Y53" i="8" s="1"/>
  <c r="AA53" i="8" s="1"/>
  <c r="X53" i="8"/>
  <c r="Z53" i="8" s="1"/>
  <c r="W54" i="8"/>
  <c r="Y54" i="8" s="1"/>
  <c r="AA54" i="8" s="1"/>
  <c r="X54" i="8"/>
  <c r="Z54" i="8" s="1"/>
  <c r="W55" i="8"/>
  <c r="Y55" i="8" s="1"/>
  <c r="AA55" i="8" s="1"/>
  <c r="X55" i="8"/>
  <c r="Z55" i="8" s="1"/>
  <c r="W56" i="8"/>
  <c r="Y56" i="8" s="1"/>
  <c r="AA56" i="8" s="1"/>
  <c r="X56" i="8"/>
  <c r="Z56" i="8" s="1"/>
  <c r="W57" i="8"/>
  <c r="Y57" i="8" s="1"/>
  <c r="AA57" i="8" s="1"/>
  <c r="X57" i="8"/>
  <c r="Z57" i="8" s="1"/>
  <c r="X4" i="8"/>
  <c r="Z4" i="8" s="1"/>
  <c r="W4" i="8"/>
  <c r="Y4" i="8" s="1"/>
  <c r="AA4" i="8" s="1"/>
  <c r="Z547" i="1" l="1"/>
  <c r="AB547" i="1" s="1"/>
  <c r="AD547" i="1" s="1"/>
  <c r="AA547" i="1"/>
  <c r="AC547" i="1" s="1"/>
  <c r="AI547" i="1"/>
  <c r="AJ547" i="1"/>
  <c r="AK547" i="1"/>
  <c r="AL547" i="1"/>
  <c r="AM547" i="1"/>
  <c r="AN547" i="1"/>
  <c r="Z548" i="1"/>
  <c r="AB548" i="1" s="1"/>
  <c r="AD548" i="1" s="1"/>
  <c r="AA548" i="1"/>
  <c r="AC548" i="1" s="1"/>
  <c r="AI548" i="1"/>
  <c r="AJ548" i="1"/>
  <c r="AK548" i="1"/>
  <c r="AL548" i="1"/>
  <c r="AM548" i="1"/>
  <c r="AN548" i="1"/>
  <c r="Z549" i="1"/>
  <c r="AB549" i="1" s="1"/>
  <c r="AD549" i="1" s="1"/>
  <c r="AA549" i="1"/>
  <c r="AC549" i="1" s="1"/>
  <c r="AI549" i="1"/>
  <c r="AJ549" i="1"/>
  <c r="AK549" i="1"/>
  <c r="AL549" i="1"/>
  <c r="AM549" i="1"/>
  <c r="AN549" i="1"/>
  <c r="Z550" i="1"/>
  <c r="AB550" i="1" s="1"/>
  <c r="AD550" i="1" s="1"/>
  <c r="AA550" i="1"/>
  <c r="AC550" i="1" s="1"/>
  <c r="AI550" i="1"/>
  <c r="AJ550" i="1"/>
  <c r="AK550" i="1"/>
  <c r="AL550" i="1"/>
  <c r="AM550" i="1"/>
  <c r="AN550" i="1"/>
  <c r="Z551" i="1"/>
  <c r="AB551" i="1" s="1"/>
  <c r="AD551" i="1" s="1"/>
  <c r="AA551" i="1"/>
  <c r="AC551" i="1" s="1"/>
  <c r="AI551" i="1"/>
  <c r="AJ551" i="1"/>
  <c r="AK551" i="1"/>
  <c r="AL551" i="1"/>
  <c r="AM551" i="1"/>
  <c r="AN551" i="1"/>
  <c r="Z552" i="1"/>
  <c r="AB552" i="1" s="1"/>
  <c r="AD552" i="1" s="1"/>
  <c r="AA552" i="1"/>
  <c r="AC552" i="1" s="1"/>
  <c r="AI552" i="1"/>
  <c r="AJ552" i="1"/>
  <c r="AK552" i="1"/>
  <c r="AL552" i="1"/>
  <c r="AM552" i="1"/>
  <c r="AN552" i="1"/>
  <c r="Z553" i="1"/>
  <c r="AB553" i="1" s="1"/>
  <c r="AD553" i="1" s="1"/>
  <c r="AA553" i="1"/>
  <c r="AC553" i="1" s="1"/>
  <c r="AI553" i="1"/>
  <c r="AJ553" i="1"/>
  <c r="AK553" i="1"/>
  <c r="AL553" i="1"/>
  <c r="AM553" i="1"/>
  <c r="AN553" i="1"/>
  <c r="Z554" i="1"/>
  <c r="AB554" i="1" s="1"/>
  <c r="AD554" i="1" s="1"/>
  <c r="AA554" i="1"/>
  <c r="AC554" i="1" s="1"/>
  <c r="AI554" i="1"/>
  <c r="AJ554" i="1"/>
  <c r="AK554" i="1"/>
  <c r="AL554" i="1"/>
  <c r="AM554" i="1"/>
  <c r="AN554" i="1"/>
  <c r="Z555" i="1"/>
  <c r="AB555" i="1" s="1"/>
  <c r="AD555" i="1" s="1"/>
  <c r="AA555" i="1"/>
  <c r="AC555" i="1" s="1"/>
  <c r="AI555" i="1"/>
  <c r="AJ555" i="1"/>
  <c r="AK555" i="1"/>
  <c r="AL555" i="1"/>
  <c r="AM555" i="1"/>
  <c r="AN555" i="1"/>
  <c r="Z556" i="1"/>
  <c r="AB556" i="1" s="1"/>
  <c r="AD556" i="1" s="1"/>
  <c r="AA556" i="1"/>
  <c r="AC556" i="1" s="1"/>
  <c r="AI556" i="1"/>
  <c r="AJ556" i="1"/>
  <c r="AK556" i="1"/>
  <c r="AL556" i="1"/>
  <c r="AM556" i="1"/>
  <c r="AN556" i="1"/>
  <c r="Z557" i="1"/>
  <c r="AB557" i="1" s="1"/>
  <c r="AD557" i="1" s="1"/>
  <c r="AA557" i="1"/>
  <c r="AC557" i="1" s="1"/>
  <c r="AI557" i="1"/>
  <c r="AJ557" i="1"/>
  <c r="AK557" i="1"/>
  <c r="AL557" i="1"/>
  <c r="AM557" i="1"/>
  <c r="AN557" i="1"/>
  <c r="Z558" i="1"/>
  <c r="AB558" i="1" s="1"/>
  <c r="AD558" i="1" s="1"/>
  <c r="AA558" i="1"/>
  <c r="AC558" i="1" s="1"/>
  <c r="AI558" i="1"/>
  <c r="AJ558" i="1"/>
  <c r="AK558" i="1"/>
  <c r="AL558" i="1"/>
  <c r="AM558" i="1"/>
  <c r="AN558" i="1"/>
  <c r="Z559" i="1"/>
  <c r="AB559" i="1" s="1"/>
  <c r="AD559" i="1" s="1"/>
  <c r="AA559" i="1"/>
  <c r="AC559" i="1" s="1"/>
  <c r="AI559" i="1"/>
  <c r="AJ559" i="1"/>
  <c r="AK559" i="1"/>
  <c r="AL559" i="1"/>
  <c r="AM559" i="1"/>
  <c r="AN559" i="1"/>
  <c r="Z560" i="1"/>
  <c r="AB560" i="1" s="1"/>
  <c r="AD560" i="1" s="1"/>
  <c r="AA560" i="1"/>
  <c r="AC560" i="1" s="1"/>
  <c r="AI560" i="1"/>
  <c r="AJ560" i="1"/>
  <c r="AK560" i="1"/>
  <c r="AL560" i="1"/>
  <c r="AM560" i="1"/>
  <c r="AN560" i="1"/>
  <c r="Z561" i="1"/>
  <c r="AB561" i="1" s="1"/>
  <c r="AD561" i="1" s="1"/>
  <c r="AA561" i="1"/>
  <c r="AC561" i="1" s="1"/>
  <c r="AI561" i="1"/>
  <c r="AJ561" i="1"/>
  <c r="AK561" i="1"/>
  <c r="AL561" i="1"/>
  <c r="AM561" i="1"/>
  <c r="AN561" i="1"/>
  <c r="Z562" i="1"/>
  <c r="AB562" i="1" s="1"/>
  <c r="AD562" i="1" s="1"/>
  <c r="AA562" i="1"/>
  <c r="AC562" i="1" s="1"/>
  <c r="AI562" i="1"/>
  <c r="AJ562" i="1"/>
  <c r="AK562" i="1"/>
  <c r="AL562" i="1"/>
  <c r="AM562" i="1"/>
  <c r="AN562" i="1"/>
  <c r="Z563" i="1"/>
  <c r="AB563" i="1" s="1"/>
  <c r="AD563" i="1" s="1"/>
  <c r="AA563" i="1"/>
  <c r="AC563" i="1" s="1"/>
  <c r="AI563" i="1"/>
  <c r="AJ563" i="1"/>
  <c r="AK563" i="1"/>
  <c r="AL563" i="1"/>
  <c r="AM563" i="1"/>
  <c r="AN563" i="1"/>
  <c r="Z564" i="1"/>
  <c r="AB564" i="1" s="1"/>
  <c r="AD564" i="1" s="1"/>
  <c r="AA564" i="1"/>
  <c r="AC564" i="1" s="1"/>
  <c r="AI564" i="1"/>
  <c r="AJ564" i="1"/>
  <c r="AK564" i="1"/>
  <c r="AL564" i="1"/>
  <c r="AM564" i="1"/>
  <c r="AN564" i="1"/>
  <c r="Z565" i="1"/>
  <c r="AB565" i="1" s="1"/>
  <c r="AD565" i="1" s="1"/>
  <c r="AA565" i="1"/>
  <c r="AC565" i="1" s="1"/>
  <c r="AI565" i="1"/>
  <c r="AJ565" i="1"/>
  <c r="AK565" i="1"/>
  <c r="AL565" i="1"/>
  <c r="AM565" i="1"/>
  <c r="AN565" i="1"/>
  <c r="Z566" i="1"/>
  <c r="AB566" i="1" s="1"/>
  <c r="AD566" i="1" s="1"/>
  <c r="AA566" i="1"/>
  <c r="AC566" i="1" s="1"/>
  <c r="AI566" i="1"/>
  <c r="AJ566" i="1"/>
  <c r="AK566" i="1"/>
  <c r="AL566" i="1"/>
  <c r="AM566" i="1"/>
  <c r="AN566" i="1"/>
  <c r="Z567" i="1"/>
  <c r="AB567" i="1" s="1"/>
  <c r="AD567" i="1" s="1"/>
  <c r="AA567" i="1"/>
  <c r="AC567" i="1" s="1"/>
  <c r="AI567" i="1"/>
  <c r="AJ567" i="1"/>
  <c r="AK567" i="1"/>
  <c r="AL567" i="1"/>
  <c r="AM567" i="1"/>
  <c r="AN567" i="1"/>
  <c r="Z568" i="1"/>
  <c r="AB568" i="1" s="1"/>
  <c r="AD568" i="1" s="1"/>
  <c r="AA568" i="1"/>
  <c r="AC568" i="1" s="1"/>
  <c r="AI568" i="1"/>
  <c r="AJ568" i="1"/>
  <c r="AK568" i="1"/>
  <c r="AL568" i="1"/>
  <c r="AM568" i="1"/>
  <c r="AN568" i="1"/>
  <c r="Z569" i="1"/>
  <c r="AB569" i="1" s="1"/>
  <c r="AD569" i="1" s="1"/>
  <c r="AA569" i="1"/>
  <c r="AC569" i="1" s="1"/>
  <c r="AI569" i="1"/>
  <c r="AJ569" i="1"/>
  <c r="AK569" i="1"/>
  <c r="AL569" i="1"/>
  <c r="AM569" i="1"/>
  <c r="AN569" i="1"/>
  <c r="Z570" i="1"/>
  <c r="AB570" i="1" s="1"/>
  <c r="AD570" i="1" s="1"/>
  <c r="AA570" i="1"/>
  <c r="AC570" i="1" s="1"/>
  <c r="AI570" i="1"/>
  <c r="AJ570" i="1"/>
  <c r="AK570" i="1"/>
  <c r="AL570" i="1"/>
  <c r="AM570" i="1"/>
  <c r="AN570" i="1"/>
  <c r="Z571" i="1"/>
  <c r="AB571" i="1" s="1"/>
  <c r="AD571" i="1" s="1"/>
  <c r="AA571" i="1"/>
  <c r="AC571" i="1" s="1"/>
  <c r="AI571" i="1"/>
  <c r="AJ571" i="1"/>
  <c r="AK571" i="1"/>
  <c r="AL571" i="1"/>
  <c r="AM571" i="1"/>
  <c r="AN571" i="1"/>
  <c r="Z572" i="1"/>
  <c r="AB572" i="1" s="1"/>
  <c r="AD572" i="1" s="1"/>
  <c r="AA572" i="1"/>
  <c r="AC572" i="1" s="1"/>
  <c r="AI572" i="1"/>
  <c r="AJ572" i="1"/>
  <c r="AK572" i="1"/>
  <c r="AL572" i="1"/>
  <c r="AM572" i="1"/>
  <c r="AN572" i="1"/>
  <c r="Z573" i="1"/>
  <c r="AB573" i="1" s="1"/>
  <c r="AD573" i="1" s="1"/>
  <c r="AA573" i="1"/>
  <c r="AC573" i="1" s="1"/>
  <c r="AI573" i="1"/>
  <c r="AJ573" i="1"/>
  <c r="AK573" i="1"/>
  <c r="AL573" i="1"/>
  <c r="AM573" i="1"/>
  <c r="AN573" i="1"/>
  <c r="Z574" i="1"/>
  <c r="AB574" i="1" s="1"/>
  <c r="AD574" i="1" s="1"/>
  <c r="AA574" i="1"/>
  <c r="AC574" i="1" s="1"/>
  <c r="AI574" i="1"/>
  <c r="AJ574" i="1"/>
  <c r="AK574" i="1"/>
  <c r="AL574" i="1"/>
  <c r="AM574" i="1"/>
  <c r="AN574" i="1"/>
  <c r="Z575" i="1"/>
  <c r="AB575" i="1" s="1"/>
  <c r="AD575" i="1" s="1"/>
  <c r="AA575" i="1"/>
  <c r="AC575" i="1" s="1"/>
  <c r="AI575" i="1"/>
  <c r="AJ575" i="1"/>
  <c r="AK575" i="1"/>
  <c r="AL575" i="1"/>
  <c r="AM575" i="1"/>
  <c r="AN575" i="1"/>
  <c r="Z576" i="1"/>
  <c r="AB576" i="1" s="1"/>
  <c r="AD576" i="1" s="1"/>
  <c r="AA576" i="1"/>
  <c r="AC576" i="1" s="1"/>
  <c r="AI576" i="1"/>
  <c r="AJ576" i="1"/>
  <c r="AK576" i="1"/>
  <c r="AL576" i="1"/>
  <c r="AM576" i="1"/>
  <c r="AN576" i="1"/>
  <c r="Z577" i="1"/>
  <c r="AB577" i="1" s="1"/>
  <c r="AD577" i="1" s="1"/>
  <c r="AA577" i="1"/>
  <c r="AC577" i="1" s="1"/>
  <c r="AI577" i="1"/>
  <c r="AJ577" i="1"/>
  <c r="AK577" i="1"/>
  <c r="AL577" i="1"/>
  <c r="AM577" i="1"/>
  <c r="AN577" i="1"/>
  <c r="Z578" i="1"/>
  <c r="AB578" i="1" s="1"/>
  <c r="AD578" i="1" s="1"/>
  <c r="AA578" i="1"/>
  <c r="AC578" i="1" s="1"/>
  <c r="AI578" i="1"/>
  <c r="AJ578" i="1"/>
  <c r="AK578" i="1"/>
  <c r="AL578" i="1"/>
  <c r="AM578" i="1"/>
  <c r="AN578" i="1"/>
  <c r="Z579" i="1"/>
  <c r="AB579" i="1" s="1"/>
  <c r="AD579" i="1" s="1"/>
  <c r="AA579" i="1"/>
  <c r="AC579" i="1" s="1"/>
  <c r="AI579" i="1"/>
  <c r="AJ579" i="1"/>
  <c r="AK579" i="1"/>
  <c r="AL579" i="1"/>
  <c r="AM579" i="1"/>
  <c r="AN579" i="1"/>
  <c r="Z580" i="1"/>
  <c r="AB580" i="1" s="1"/>
  <c r="AD580" i="1" s="1"/>
  <c r="AA580" i="1"/>
  <c r="AC580" i="1" s="1"/>
  <c r="AI580" i="1"/>
  <c r="AJ580" i="1"/>
  <c r="AK580" i="1"/>
  <c r="AL580" i="1"/>
  <c r="AM580" i="1"/>
  <c r="AN580" i="1"/>
  <c r="Z581" i="1"/>
  <c r="AB581" i="1" s="1"/>
  <c r="AD581" i="1" s="1"/>
  <c r="AA581" i="1"/>
  <c r="AC581" i="1" s="1"/>
  <c r="AI581" i="1"/>
  <c r="AJ581" i="1"/>
  <c r="AK581" i="1"/>
  <c r="AL581" i="1"/>
  <c r="AM581" i="1"/>
  <c r="AN581" i="1"/>
  <c r="Z582" i="1"/>
  <c r="AB582" i="1" s="1"/>
  <c r="AD582" i="1" s="1"/>
  <c r="AA582" i="1"/>
  <c r="AC582" i="1" s="1"/>
  <c r="AI582" i="1"/>
  <c r="AJ582" i="1"/>
  <c r="AK582" i="1"/>
  <c r="AL582" i="1"/>
  <c r="AM582" i="1"/>
  <c r="AN582" i="1"/>
  <c r="Z583" i="1"/>
  <c r="AB583" i="1" s="1"/>
  <c r="AD583" i="1" s="1"/>
  <c r="AA583" i="1"/>
  <c r="AC583" i="1" s="1"/>
  <c r="AI583" i="1"/>
  <c r="AJ583" i="1"/>
  <c r="AK583" i="1"/>
  <c r="AL583" i="1"/>
  <c r="AM583" i="1"/>
  <c r="AN583" i="1"/>
  <c r="Z584" i="1"/>
  <c r="AB584" i="1" s="1"/>
  <c r="AD584" i="1" s="1"/>
  <c r="AA584" i="1"/>
  <c r="AC584" i="1" s="1"/>
  <c r="AI584" i="1"/>
  <c r="AJ584" i="1"/>
  <c r="AK584" i="1"/>
  <c r="AL584" i="1"/>
  <c r="AM584" i="1"/>
  <c r="AN584" i="1"/>
  <c r="Z585" i="1"/>
  <c r="AB585" i="1" s="1"/>
  <c r="AD585" i="1" s="1"/>
  <c r="AA585" i="1"/>
  <c r="AC585" i="1" s="1"/>
  <c r="AI585" i="1"/>
  <c r="AJ585" i="1"/>
  <c r="AK585" i="1"/>
  <c r="AL585" i="1"/>
  <c r="AM585" i="1"/>
  <c r="AN585" i="1"/>
  <c r="Z586" i="1"/>
  <c r="AB586" i="1" s="1"/>
  <c r="AD586" i="1" s="1"/>
  <c r="AA586" i="1"/>
  <c r="AC586" i="1" s="1"/>
  <c r="AI586" i="1"/>
  <c r="AJ586" i="1"/>
  <c r="AK586" i="1"/>
  <c r="AL586" i="1"/>
  <c r="AM586" i="1"/>
  <c r="AN586" i="1"/>
  <c r="Z587" i="1"/>
  <c r="AB587" i="1" s="1"/>
  <c r="AD587" i="1" s="1"/>
  <c r="AA587" i="1"/>
  <c r="AC587" i="1" s="1"/>
  <c r="AI587" i="1"/>
  <c r="AJ587" i="1"/>
  <c r="AK587" i="1"/>
  <c r="AL587" i="1"/>
  <c r="AM587" i="1"/>
  <c r="AN587" i="1"/>
  <c r="Z588" i="1"/>
  <c r="AB588" i="1" s="1"/>
  <c r="AD588" i="1" s="1"/>
  <c r="AA588" i="1"/>
  <c r="AC588" i="1" s="1"/>
  <c r="AI588" i="1"/>
  <c r="AJ588" i="1"/>
  <c r="AK588" i="1"/>
  <c r="AL588" i="1"/>
  <c r="AM588" i="1"/>
  <c r="AN588" i="1"/>
  <c r="Z589" i="1"/>
  <c r="AB589" i="1" s="1"/>
  <c r="AD589" i="1" s="1"/>
  <c r="AA589" i="1"/>
  <c r="AC589" i="1" s="1"/>
  <c r="AI589" i="1"/>
  <c r="AJ589" i="1"/>
  <c r="AK589" i="1"/>
  <c r="AL589" i="1"/>
  <c r="AM589" i="1"/>
  <c r="AN589" i="1"/>
  <c r="Z590" i="1"/>
  <c r="AB590" i="1" s="1"/>
  <c r="AD590" i="1" s="1"/>
  <c r="AA590" i="1"/>
  <c r="AC590" i="1" s="1"/>
  <c r="AI590" i="1"/>
  <c r="AJ590" i="1"/>
  <c r="AK590" i="1"/>
  <c r="AL590" i="1"/>
  <c r="AM590" i="1"/>
  <c r="AN590" i="1"/>
  <c r="Z591" i="1"/>
  <c r="AB591" i="1" s="1"/>
  <c r="AD591" i="1" s="1"/>
  <c r="AA591" i="1"/>
  <c r="AC591" i="1" s="1"/>
  <c r="AI591" i="1"/>
  <c r="AJ591" i="1"/>
  <c r="AK591" i="1"/>
  <c r="AL591" i="1"/>
  <c r="AM591" i="1"/>
  <c r="AN591" i="1"/>
  <c r="Z592" i="1"/>
  <c r="AB592" i="1" s="1"/>
  <c r="AD592" i="1" s="1"/>
  <c r="AA592" i="1"/>
  <c r="AC592" i="1" s="1"/>
  <c r="AI592" i="1"/>
  <c r="AJ592" i="1"/>
  <c r="AK592" i="1"/>
  <c r="AL592" i="1"/>
  <c r="AM592" i="1"/>
  <c r="AN592" i="1"/>
  <c r="Z593" i="1"/>
  <c r="AB593" i="1" s="1"/>
  <c r="AD593" i="1" s="1"/>
  <c r="AA593" i="1"/>
  <c r="AC593" i="1" s="1"/>
  <c r="AI593" i="1"/>
  <c r="AJ593" i="1"/>
  <c r="AK593" i="1"/>
  <c r="AL593" i="1"/>
  <c r="AM593" i="1"/>
  <c r="AN593" i="1"/>
  <c r="Z594" i="1"/>
  <c r="AB594" i="1" s="1"/>
  <c r="AD594" i="1" s="1"/>
  <c r="AA594" i="1"/>
  <c r="AC594" i="1" s="1"/>
  <c r="AI594" i="1"/>
  <c r="AJ594" i="1"/>
  <c r="AK594" i="1"/>
  <c r="AL594" i="1"/>
  <c r="AM594" i="1"/>
  <c r="AN594" i="1"/>
  <c r="Z595" i="1"/>
  <c r="AB595" i="1" s="1"/>
  <c r="AD595" i="1" s="1"/>
  <c r="AA595" i="1"/>
  <c r="AC595" i="1" s="1"/>
  <c r="AI595" i="1"/>
  <c r="AJ595" i="1"/>
  <c r="AK595" i="1"/>
  <c r="AL595" i="1"/>
  <c r="AM595" i="1"/>
  <c r="AN595" i="1"/>
  <c r="Z596" i="1"/>
  <c r="AB596" i="1" s="1"/>
  <c r="AD596" i="1" s="1"/>
  <c r="AA596" i="1"/>
  <c r="AC596" i="1" s="1"/>
  <c r="AI596" i="1"/>
  <c r="AJ596" i="1"/>
  <c r="AK596" i="1"/>
  <c r="AL596" i="1"/>
  <c r="AM596" i="1"/>
  <c r="AN596" i="1"/>
  <c r="Z597" i="1"/>
  <c r="AB597" i="1" s="1"/>
  <c r="AD597" i="1" s="1"/>
  <c r="AA597" i="1"/>
  <c r="AC597" i="1" s="1"/>
  <c r="AI597" i="1"/>
  <c r="AJ597" i="1"/>
  <c r="AK597" i="1"/>
  <c r="AL597" i="1"/>
  <c r="AM597" i="1"/>
  <c r="AN597" i="1"/>
  <c r="AG4" i="4"/>
  <c r="AJ4" i="4"/>
  <c r="AL4" i="4"/>
  <c r="AG5" i="4"/>
  <c r="AJ5" i="4"/>
  <c r="AL5" i="4"/>
  <c r="AG6" i="4"/>
  <c r="AJ6" i="4"/>
  <c r="AL6" i="4"/>
  <c r="AG7" i="4"/>
  <c r="AJ7" i="4"/>
  <c r="AL7" i="4"/>
  <c r="AG8" i="4"/>
  <c r="AJ8" i="4"/>
  <c r="AL8" i="4"/>
  <c r="AG9" i="4"/>
  <c r="AJ9" i="4"/>
  <c r="AL9" i="4"/>
  <c r="AG10" i="4"/>
  <c r="AJ10" i="4"/>
  <c r="AL10" i="4"/>
  <c r="AG11" i="4"/>
  <c r="AJ11" i="4"/>
  <c r="AL11" i="4"/>
  <c r="AG12" i="4"/>
  <c r="AJ12" i="4"/>
  <c r="AL12" i="4"/>
  <c r="AG13" i="4"/>
  <c r="AJ13" i="4"/>
  <c r="AL13" i="4"/>
  <c r="AG14" i="4"/>
  <c r="AJ14" i="4"/>
  <c r="AL14" i="4"/>
  <c r="AG15" i="4"/>
  <c r="AJ15" i="4"/>
  <c r="AL15" i="4"/>
  <c r="AG16" i="4"/>
  <c r="AJ16" i="4"/>
  <c r="AL16" i="4"/>
  <c r="AG17" i="4"/>
  <c r="AJ17" i="4"/>
  <c r="AL17" i="4"/>
  <c r="AG18" i="4"/>
  <c r="AJ18" i="4"/>
  <c r="AL18" i="4"/>
  <c r="AG19" i="4"/>
  <c r="AJ19" i="4"/>
  <c r="AL19" i="4"/>
  <c r="AG20" i="4"/>
  <c r="AJ20" i="4"/>
  <c r="AL20" i="4"/>
  <c r="AG21" i="4"/>
  <c r="AJ21" i="4"/>
  <c r="AL21" i="4"/>
  <c r="AG22" i="4"/>
  <c r="AJ22" i="4"/>
  <c r="AL22" i="4"/>
  <c r="AG23" i="4"/>
  <c r="AJ23" i="4"/>
  <c r="AL23" i="4"/>
  <c r="AG24" i="4"/>
  <c r="AJ24" i="4"/>
  <c r="AL24" i="4"/>
  <c r="AG25" i="4"/>
  <c r="AJ25" i="4"/>
  <c r="AL25" i="4"/>
  <c r="AG26" i="4"/>
  <c r="AJ26" i="4"/>
  <c r="AL26" i="4"/>
  <c r="AG27" i="4"/>
  <c r="AJ27" i="4"/>
  <c r="AL27" i="4"/>
  <c r="AG28" i="4"/>
  <c r="AJ28" i="4"/>
  <c r="AL28" i="4"/>
  <c r="AG29" i="4"/>
  <c r="AJ29" i="4"/>
  <c r="AL29" i="4"/>
  <c r="AG30" i="4"/>
  <c r="AJ30" i="4"/>
  <c r="AL30" i="4"/>
  <c r="AG31" i="4"/>
  <c r="AJ31" i="4"/>
  <c r="AL31" i="4"/>
  <c r="AG32" i="4"/>
  <c r="AJ32" i="4"/>
  <c r="AL32" i="4"/>
  <c r="AG33" i="4"/>
  <c r="AJ33" i="4"/>
  <c r="AL33" i="4"/>
  <c r="AG34" i="4"/>
  <c r="AJ34" i="4"/>
  <c r="AL34" i="4"/>
  <c r="AG35" i="4"/>
  <c r="AJ35" i="4"/>
  <c r="AL35" i="4"/>
  <c r="AG36" i="4"/>
  <c r="AJ36" i="4"/>
  <c r="AL36" i="4"/>
  <c r="AG37" i="4"/>
  <c r="AJ37" i="4"/>
  <c r="AL37" i="4"/>
  <c r="AG38" i="4"/>
  <c r="AJ38" i="4"/>
  <c r="AL38" i="4"/>
  <c r="AG39" i="4"/>
  <c r="AJ39" i="4"/>
  <c r="AL39" i="4"/>
  <c r="AG40" i="4"/>
  <c r="AJ40" i="4"/>
  <c r="AL40" i="4"/>
  <c r="AG41" i="4"/>
  <c r="AJ41" i="4"/>
  <c r="AL41" i="4"/>
  <c r="AG42" i="4"/>
  <c r="AJ42" i="4"/>
  <c r="AL42" i="4"/>
  <c r="AG43" i="4"/>
  <c r="AJ43" i="4"/>
  <c r="AL43" i="4"/>
  <c r="AG44" i="4"/>
  <c r="AJ44" i="4"/>
  <c r="AL44" i="4"/>
  <c r="AG45" i="4"/>
  <c r="AJ45" i="4"/>
  <c r="AL45" i="4"/>
  <c r="AG46" i="4"/>
  <c r="AJ46" i="4"/>
  <c r="AL46" i="4"/>
  <c r="AG47" i="4"/>
  <c r="AJ47" i="4"/>
  <c r="AL47" i="4"/>
  <c r="AG48" i="4"/>
  <c r="AJ48" i="4"/>
  <c r="AL48" i="4"/>
  <c r="AG49" i="4"/>
  <c r="AJ49" i="4"/>
  <c r="AL49" i="4"/>
  <c r="AG50" i="4"/>
  <c r="AJ50" i="4"/>
  <c r="AL50" i="4"/>
  <c r="AG51" i="4"/>
  <c r="AJ51" i="4"/>
  <c r="AL51" i="4"/>
  <c r="AG52" i="4"/>
  <c r="AJ52" i="4"/>
  <c r="AL52" i="4"/>
  <c r="AG53" i="4"/>
  <c r="AJ53" i="4"/>
  <c r="AL53" i="4"/>
  <c r="AL3" i="4"/>
  <c r="AJ3" i="4"/>
  <c r="AG3" i="4"/>
  <c r="W4" i="4"/>
  <c r="AH4" i="4" s="1"/>
  <c r="X4" i="4"/>
  <c r="Z4" i="4" s="1"/>
  <c r="W5" i="4"/>
  <c r="AI5" i="4" s="1"/>
  <c r="X5" i="4"/>
  <c r="Z5" i="4" s="1"/>
  <c r="W6" i="4"/>
  <c r="Y6" i="4" s="1"/>
  <c r="AA6" i="4" s="1"/>
  <c r="X6" i="4"/>
  <c r="Z6" i="4" s="1"/>
  <c r="W7" i="4"/>
  <c r="Y7" i="4" s="1"/>
  <c r="AA7" i="4" s="1"/>
  <c r="X7" i="4"/>
  <c r="Z7" i="4" s="1"/>
  <c r="W8" i="4"/>
  <c r="AH8" i="4" s="1"/>
  <c r="X8" i="4"/>
  <c r="Z8" i="4" s="1"/>
  <c r="W9" i="4"/>
  <c r="Y9" i="4" s="1"/>
  <c r="AA9" i="4" s="1"/>
  <c r="X9" i="4"/>
  <c r="Z9" i="4" s="1"/>
  <c r="W10" i="4"/>
  <c r="Y10" i="4" s="1"/>
  <c r="AA10" i="4" s="1"/>
  <c r="X10" i="4"/>
  <c r="Z10" i="4" s="1"/>
  <c r="W11" i="4"/>
  <c r="Y11" i="4" s="1"/>
  <c r="AA11" i="4" s="1"/>
  <c r="X11" i="4"/>
  <c r="Z11" i="4" s="1"/>
  <c r="W12" i="4"/>
  <c r="AH12" i="4" s="1"/>
  <c r="X12" i="4"/>
  <c r="Y12" i="4"/>
  <c r="AA12" i="4" s="1"/>
  <c r="Z12" i="4"/>
  <c r="W13" i="4"/>
  <c r="AI13" i="4" s="1"/>
  <c r="X13" i="4"/>
  <c r="Z13" i="4" s="1"/>
  <c r="Y13" i="4"/>
  <c r="AA13" i="4" s="1"/>
  <c r="W14" i="4"/>
  <c r="AK14" i="4" s="1"/>
  <c r="X14" i="4"/>
  <c r="Z14" i="4"/>
  <c r="W15" i="4"/>
  <c r="Y15" i="4" s="1"/>
  <c r="AA15" i="4" s="1"/>
  <c r="X15" i="4"/>
  <c r="Z15" i="4" s="1"/>
  <c r="W16" i="4"/>
  <c r="AH16" i="4" s="1"/>
  <c r="X16" i="4"/>
  <c r="Z16" i="4" s="1"/>
  <c r="W17" i="4"/>
  <c r="Y17" i="4" s="1"/>
  <c r="AA17" i="4" s="1"/>
  <c r="X17" i="4"/>
  <c r="Z17" i="4" s="1"/>
  <c r="W18" i="4"/>
  <c r="Y18" i="4" s="1"/>
  <c r="AA18" i="4" s="1"/>
  <c r="X18" i="4"/>
  <c r="Z18" i="4" s="1"/>
  <c r="W19" i="4"/>
  <c r="AH19" i="4" s="1"/>
  <c r="X19" i="4"/>
  <c r="Z19" i="4"/>
  <c r="W20" i="4"/>
  <c r="AH20" i="4" s="1"/>
  <c r="X20" i="4"/>
  <c r="Z20" i="4" s="1"/>
  <c r="Y20" i="4"/>
  <c r="AA20" i="4" s="1"/>
  <c r="W21" i="4"/>
  <c r="AI21" i="4" s="1"/>
  <c r="X21" i="4"/>
  <c r="Z21" i="4" s="1"/>
  <c r="W22" i="4"/>
  <c r="AK22" i="4" s="1"/>
  <c r="X22" i="4"/>
  <c r="Z22" i="4"/>
  <c r="W23" i="4"/>
  <c r="Y23" i="4" s="1"/>
  <c r="AA23" i="4" s="1"/>
  <c r="X23" i="4"/>
  <c r="Z23" i="4" s="1"/>
  <c r="W24" i="4"/>
  <c r="AH24" i="4" s="1"/>
  <c r="X24" i="4"/>
  <c r="Z24" i="4" s="1"/>
  <c r="W25" i="4"/>
  <c r="Y25" i="4" s="1"/>
  <c r="AA25" i="4" s="1"/>
  <c r="X25" i="4"/>
  <c r="Z25" i="4" s="1"/>
  <c r="W26" i="4"/>
  <c r="Y26" i="4" s="1"/>
  <c r="AA26" i="4" s="1"/>
  <c r="X26" i="4"/>
  <c r="Z26" i="4" s="1"/>
  <c r="W27" i="4"/>
  <c r="AH27" i="4" s="1"/>
  <c r="X27" i="4"/>
  <c r="Z27" i="4" s="1"/>
  <c r="W28" i="4"/>
  <c r="AH28" i="4" s="1"/>
  <c r="X28" i="4"/>
  <c r="Z28" i="4" s="1"/>
  <c r="W29" i="4"/>
  <c r="AI29" i="4" s="1"/>
  <c r="X29" i="4"/>
  <c r="Z29" i="4" s="1"/>
  <c r="Y29" i="4"/>
  <c r="AA29" i="4" s="1"/>
  <c r="W30" i="4"/>
  <c r="AK30" i="4" s="1"/>
  <c r="X30" i="4"/>
  <c r="Z30" i="4"/>
  <c r="W31" i="4"/>
  <c r="Y31" i="4" s="1"/>
  <c r="AA31" i="4" s="1"/>
  <c r="X31" i="4"/>
  <c r="Z31" i="4" s="1"/>
  <c r="W32" i="4"/>
  <c r="AH32" i="4" s="1"/>
  <c r="X32" i="4"/>
  <c r="Z32" i="4" s="1"/>
  <c r="W33" i="4"/>
  <c r="Y33" i="4" s="1"/>
  <c r="AA33" i="4" s="1"/>
  <c r="X33" i="4"/>
  <c r="Z33" i="4" s="1"/>
  <c r="W34" i="4"/>
  <c r="Y34" i="4" s="1"/>
  <c r="AA34" i="4" s="1"/>
  <c r="X34" i="4"/>
  <c r="Z34" i="4" s="1"/>
  <c r="W35" i="4"/>
  <c r="AH35" i="4" s="1"/>
  <c r="X35" i="4"/>
  <c r="Y35" i="4"/>
  <c r="AA35" i="4" s="1"/>
  <c r="Z35" i="4"/>
  <c r="W36" i="4"/>
  <c r="AH36" i="4" s="1"/>
  <c r="X36" i="4"/>
  <c r="Z36" i="4" s="1"/>
  <c r="W37" i="4"/>
  <c r="AI37" i="4" s="1"/>
  <c r="X37" i="4"/>
  <c r="Z37" i="4" s="1"/>
  <c r="Y37" i="4"/>
  <c r="AA37" i="4" s="1"/>
  <c r="W38" i="4"/>
  <c r="AK38" i="4" s="1"/>
  <c r="X38" i="4"/>
  <c r="Z38" i="4" s="1"/>
  <c r="Y38" i="4"/>
  <c r="AA38" i="4" s="1"/>
  <c r="W39" i="4"/>
  <c r="Y39" i="4" s="1"/>
  <c r="AA39" i="4" s="1"/>
  <c r="X39" i="4"/>
  <c r="Z39" i="4" s="1"/>
  <c r="W40" i="4"/>
  <c r="AH40" i="4" s="1"/>
  <c r="X40" i="4"/>
  <c r="Z40" i="4" s="1"/>
  <c r="W41" i="4"/>
  <c r="Y41" i="4" s="1"/>
  <c r="AA41" i="4" s="1"/>
  <c r="X41" i="4"/>
  <c r="Z41" i="4"/>
  <c r="W42" i="4"/>
  <c r="Y42" i="4" s="1"/>
  <c r="AA42" i="4" s="1"/>
  <c r="X42" i="4"/>
  <c r="Z42" i="4" s="1"/>
  <c r="W43" i="4"/>
  <c r="AH43" i="4" s="1"/>
  <c r="X43" i="4"/>
  <c r="Z43" i="4" s="1"/>
  <c r="W44" i="4"/>
  <c r="AH44" i="4" s="1"/>
  <c r="X44" i="4"/>
  <c r="Z44" i="4" s="1"/>
  <c r="W45" i="4"/>
  <c r="AI45" i="4" s="1"/>
  <c r="X45" i="4"/>
  <c r="Z45" i="4" s="1"/>
  <c r="W46" i="4"/>
  <c r="AK46" i="4" s="1"/>
  <c r="X46" i="4"/>
  <c r="Y46" i="4"/>
  <c r="AA46" i="4" s="1"/>
  <c r="Z46" i="4"/>
  <c r="W47" i="4"/>
  <c r="Y47" i="4" s="1"/>
  <c r="AA47" i="4" s="1"/>
  <c r="X47" i="4"/>
  <c r="Z47" i="4" s="1"/>
  <c r="W48" i="4"/>
  <c r="AH48" i="4" s="1"/>
  <c r="X48" i="4"/>
  <c r="Z48" i="4" s="1"/>
  <c r="W49" i="4"/>
  <c r="Y49" i="4" s="1"/>
  <c r="AA49" i="4" s="1"/>
  <c r="X49" i="4"/>
  <c r="Z49" i="4" s="1"/>
  <c r="W50" i="4"/>
  <c r="Y50" i="4" s="1"/>
  <c r="AA50" i="4" s="1"/>
  <c r="X50" i="4"/>
  <c r="Z50" i="4" s="1"/>
  <c r="W51" i="4"/>
  <c r="AH51" i="4" s="1"/>
  <c r="X51" i="4"/>
  <c r="Z51" i="4" s="1"/>
  <c r="Y51" i="4"/>
  <c r="AA51" i="4" s="1"/>
  <c r="W52" i="4"/>
  <c r="AH52" i="4" s="1"/>
  <c r="X52" i="4"/>
  <c r="Z52" i="4" s="1"/>
  <c r="Y52" i="4"/>
  <c r="AA52" i="4" s="1"/>
  <c r="W53" i="4"/>
  <c r="AI53" i="4" s="1"/>
  <c r="X53" i="4"/>
  <c r="Z53" i="4" s="1"/>
  <c r="X3" i="4"/>
  <c r="Z3" i="4" s="1"/>
  <c r="W3" i="4"/>
  <c r="Y3" i="4" s="1"/>
  <c r="AA3" i="4" s="1"/>
  <c r="Y43" i="4" l="1"/>
  <c r="AA43" i="4" s="1"/>
  <c r="Y45" i="4"/>
  <c r="AA45" i="4" s="1"/>
  <c r="Y28" i="4"/>
  <c r="AA28" i="4" s="1"/>
  <c r="Y22" i="4"/>
  <c r="AA22" i="4" s="1"/>
  <c r="Y4" i="4"/>
  <c r="AA4" i="4" s="1"/>
  <c r="Y53" i="4"/>
  <c r="AA53" i="4" s="1"/>
  <c r="Y36" i="4"/>
  <c r="AA36" i="4" s="1"/>
  <c r="Y30" i="4"/>
  <c r="AA30" i="4" s="1"/>
  <c r="Y19" i="4"/>
  <c r="AA19" i="4" s="1"/>
  <c r="Y44" i="4"/>
  <c r="AA44" i="4" s="1"/>
  <c r="Y21" i="4"/>
  <c r="AA21" i="4" s="1"/>
  <c r="AI3" i="4"/>
  <c r="AH53" i="4"/>
  <c r="AH49" i="4"/>
  <c r="AH45" i="4"/>
  <c r="AH41" i="4"/>
  <c r="AH37" i="4"/>
  <c r="AH33" i="4"/>
  <c r="AH29" i="4"/>
  <c r="AH25" i="4"/>
  <c r="AH21" i="4"/>
  <c r="AH17" i="4"/>
  <c r="AH13" i="4"/>
  <c r="AH9" i="4"/>
  <c r="AH5" i="4"/>
  <c r="Y48" i="4"/>
  <c r="AA48" i="4" s="1"/>
  <c r="Y32" i="4"/>
  <c r="AA32" i="4" s="1"/>
  <c r="Y16" i="4"/>
  <c r="AA16" i="4" s="1"/>
  <c r="Y14" i="4"/>
  <c r="AA14" i="4" s="1"/>
  <c r="AK51" i="4"/>
  <c r="AI50" i="4"/>
  <c r="AK47" i="4"/>
  <c r="AI46" i="4"/>
  <c r="AK43" i="4"/>
  <c r="AI42" i="4"/>
  <c r="AK39" i="4"/>
  <c r="AI38" i="4"/>
  <c r="AK35" i="4"/>
  <c r="AI34" i="4"/>
  <c r="AK31" i="4"/>
  <c r="AI30" i="4"/>
  <c r="AK27" i="4"/>
  <c r="AI26" i="4"/>
  <c r="AK23" i="4"/>
  <c r="AI22" i="4"/>
  <c r="AK19" i="4"/>
  <c r="AI18" i="4"/>
  <c r="AK15" i="4"/>
  <c r="AI14" i="4"/>
  <c r="AK11" i="4"/>
  <c r="AI10" i="4"/>
  <c r="AK7" i="4"/>
  <c r="AI6" i="4"/>
  <c r="AK3" i="4"/>
  <c r="AH50" i="4"/>
  <c r="AH46" i="4"/>
  <c r="AH42" i="4"/>
  <c r="AH38" i="4"/>
  <c r="AH34" i="4"/>
  <c r="AH30" i="4"/>
  <c r="AH26" i="4"/>
  <c r="AH22" i="4"/>
  <c r="AH18" i="4"/>
  <c r="AH14" i="4"/>
  <c r="AH10" i="4"/>
  <c r="AH6" i="4"/>
  <c r="AK52" i="4"/>
  <c r="AI51" i="4"/>
  <c r="AK48" i="4"/>
  <c r="AI47" i="4"/>
  <c r="AK44" i="4"/>
  <c r="AI43" i="4"/>
  <c r="AK40" i="4"/>
  <c r="AI39" i="4"/>
  <c r="AK36" i="4"/>
  <c r="AI35" i="4"/>
  <c r="AK32" i="4"/>
  <c r="AI31" i="4"/>
  <c r="AK28" i="4"/>
  <c r="AI27" i="4"/>
  <c r="AK24" i="4"/>
  <c r="AI23" i="4"/>
  <c r="AK20" i="4"/>
  <c r="AI19" i="4"/>
  <c r="AK16" i="4"/>
  <c r="AI15" i="4"/>
  <c r="AK12" i="4"/>
  <c r="AI11" i="4"/>
  <c r="AK8" i="4"/>
  <c r="AI7" i="4"/>
  <c r="AK4" i="4"/>
  <c r="Y27" i="4"/>
  <c r="AA27" i="4" s="1"/>
  <c r="AH47" i="4"/>
  <c r="AH39" i="4"/>
  <c r="AH31" i="4"/>
  <c r="AH23" i="4"/>
  <c r="AH15" i="4"/>
  <c r="AH11" i="4"/>
  <c r="AH7" i="4"/>
  <c r="Y40" i="4"/>
  <c r="AA40" i="4" s="1"/>
  <c r="Y24" i="4"/>
  <c r="AA24" i="4" s="1"/>
  <c r="AK53" i="4"/>
  <c r="AI52" i="4"/>
  <c r="AK49" i="4"/>
  <c r="AI48" i="4"/>
  <c r="AK45" i="4"/>
  <c r="AI44" i="4"/>
  <c r="AK41" i="4"/>
  <c r="AI40" i="4"/>
  <c r="AK37" i="4"/>
  <c r="AI36" i="4"/>
  <c r="AK33" i="4"/>
  <c r="AI32" i="4"/>
  <c r="AK29" i="4"/>
  <c r="AI28" i="4"/>
  <c r="AK25" i="4"/>
  <c r="AI24" i="4"/>
  <c r="AK21" i="4"/>
  <c r="AI20" i="4"/>
  <c r="AK17" i="4"/>
  <c r="AI16" i="4"/>
  <c r="AK13" i="4"/>
  <c r="AI12" i="4"/>
  <c r="AK9" i="4"/>
  <c r="AI8" i="4"/>
  <c r="AK5" i="4"/>
  <c r="AI4" i="4"/>
  <c r="Y8" i="4"/>
  <c r="AA8" i="4" s="1"/>
  <c r="Y5" i="4"/>
  <c r="AA5" i="4" s="1"/>
  <c r="AH3" i="4"/>
  <c r="AK50" i="4"/>
  <c r="AI49" i="4"/>
  <c r="AK42" i="4"/>
  <c r="AI41" i="4"/>
  <c r="AK34" i="4"/>
  <c r="AI33" i="4"/>
  <c r="AK26" i="4"/>
  <c r="AI25" i="4"/>
  <c r="AK18" i="4"/>
  <c r="AI17" i="4"/>
  <c r="AK10" i="4"/>
  <c r="AI9" i="4"/>
  <c r="AK6" i="4"/>
  <c r="AN977" i="1"/>
  <c r="AM977" i="1"/>
  <c r="AL977" i="1"/>
  <c r="AK977" i="1"/>
  <c r="AJ977" i="1"/>
  <c r="AI977" i="1"/>
  <c r="AA977" i="1"/>
  <c r="AC977" i="1" s="1"/>
  <c r="Z977" i="1"/>
  <c r="AB977" i="1" s="1"/>
  <c r="AD977" i="1" s="1"/>
  <c r="AN976" i="1"/>
  <c r="AM976" i="1"/>
  <c r="AL976" i="1"/>
  <c r="AK976" i="1"/>
  <c r="AJ976" i="1"/>
  <c r="AI976" i="1"/>
  <c r="AA976" i="1"/>
  <c r="AC976" i="1" s="1"/>
  <c r="Z976" i="1"/>
  <c r="AB976" i="1" s="1"/>
  <c r="AD976" i="1" s="1"/>
  <c r="AN975" i="1"/>
  <c r="AM975" i="1"/>
  <c r="AL975" i="1"/>
  <c r="AK975" i="1"/>
  <c r="AJ975" i="1"/>
  <c r="AI975" i="1"/>
  <c r="AA975" i="1"/>
  <c r="AC975" i="1" s="1"/>
  <c r="Z975" i="1"/>
  <c r="AB975" i="1" s="1"/>
  <c r="AD975" i="1" s="1"/>
  <c r="AN974" i="1"/>
  <c r="AM974" i="1"/>
  <c r="AL974" i="1"/>
  <c r="AK974" i="1"/>
  <c r="AJ974" i="1"/>
  <c r="AI974" i="1"/>
  <c r="AA974" i="1"/>
  <c r="AC974" i="1" s="1"/>
  <c r="Z974" i="1"/>
  <c r="AB974" i="1" s="1"/>
  <c r="AD974" i="1" s="1"/>
  <c r="AN973" i="1"/>
  <c r="AM973" i="1"/>
  <c r="AL973" i="1"/>
  <c r="AK973" i="1"/>
  <c r="AJ973" i="1"/>
  <c r="AI973" i="1"/>
  <c r="AA973" i="1"/>
  <c r="AC973" i="1" s="1"/>
  <c r="Z973" i="1"/>
  <c r="AB973" i="1" s="1"/>
  <c r="AD973" i="1" s="1"/>
  <c r="AN972" i="1"/>
  <c r="AM972" i="1"/>
  <c r="AL972" i="1"/>
  <c r="AK972" i="1"/>
  <c r="AJ972" i="1"/>
  <c r="AI972" i="1"/>
  <c r="AA972" i="1"/>
  <c r="AC972" i="1" s="1"/>
  <c r="Z972" i="1"/>
  <c r="AB972" i="1" s="1"/>
  <c r="AD972" i="1" s="1"/>
  <c r="AN971" i="1"/>
  <c r="AM971" i="1"/>
  <c r="AL971" i="1"/>
  <c r="AK971" i="1"/>
  <c r="AJ971" i="1"/>
  <c r="AI971" i="1"/>
  <c r="AA971" i="1"/>
  <c r="AC971" i="1" s="1"/>
  <c r="Z971" i="1"/>
  <c r="AB971" i="1" s="1"/>
  <c r="AD971" i="1" s="1"/>
  <c r="AN970" i="1"/>
  <c r="AM970" i="1"/>
  <c r="AL970" i="1"/>
  <c r="AK970" i="1"/>
  <c r="AJ970" i="1"/>
  <c r="AI970" i="1"/>
  <c r="AA970" i="1"/>
  <c r="AC970" i="1" s="1"/>
  <c r="Z970" i="1"/>
  <c r="AB970" i="1" s="1"/>
  <c r="AD970" i="1" s="1"/>
  <c r="AN969" i="1"/>
  <c r="AM969" i="1"/>
  <c r="AL969" i="1"/>
  <c r="AK969" i="1"/>
  <c r="AJ969" i="1"/>
  <c r="AI969" i="1"/>
  <c r="AA969" i="1"/>
  <c r="AC969" i="1" s="1"/>
  <c r="Z969" i="1"/>
  <c r="AB969" i="1" s="1"/>
  <c r="AD969" i="1" s="1"/>
  <c r="AN968" i="1"/>
  <c r="AM968" i="1"/>
  <c r="AL968" i="1"/>
  <c r="AK968" i="1"/>
  <c r="AJ968" i="1"/>
  <c r="AI968" i="1"/>
  <c r="AA968" i="1"/>
  <c r="AC968" i="1" s="1"/>
  <c r="Z968" i="1"/>
  <c r="AB968" i="1" s="1"/>
  <c r="AD968" i="1" s="1"/>
  <c r="AN967" i="1"/>
  <c r="AM967" i="1"/>
  <c r="AL967" i="1"/>
  <c r="AK967" i="1"/>
  <c r="AJ967" i="1"/>
  <c r="AI967" i="1"/>
  <c r="AA967" i="1"/>
  <c r="AC967" i="1" s="1"/>
  <c r="Z967" i="1"/>
  <c r="AB967" i="1" s="1"/>
  <c r="AD967" i="1" s="1"/>
  <c r="AN966" i="1"/>
  <c r="AM966" i="1"/>
  <c r="AL966" i="1"/>
  <c r="AK966" i="1"/>
  <c r="AJ966" i="1"/>
  <c r="AI966" i="1"/>
  <c r="AA966" i="1"/>
  <c r="AC966" i="1" s="1"/>
  <c r="Z966" i="1"/>
  <c r="AB966" i="1" s="1"/>
  <c r="AD966" i="1" s="1"/>
  <c r="AN965" i="1"/>
  <c r="AM965" i="1"/>
  <c r="AL965" i="1"/>
  <c r="AK965" i="1"/>
  <c r="AJ965" i="1"/>
  <c r="AI965" i="1"/>
  <c r="AA965" i="1"/>
  <c r="AC965" i="1" s="1"/>
  <c r="Z965" i="1"/>
  <c r="AB965" i="1" s="1"/>
  <c r="AD965" i="1" s="1"/>
  <c r="AN964" i="1"/>
  <c r="AM964" i="1"/>
  <c r="AL964" i="1"/>
  <c r="AK964" i="1"/>
  <c r="AJ964" i="1"/>
  <c r="AI964" i="1"/>
  <c r="AA964" i="1"/>
  <c r="AC964" i="1" s="1"/>
  <c r="Z964" i="1"/>
  <c r="AB964" i="1" s="1"/>
  <c r="AD964" i="1" s="1"/>
  <c r="AN963" i="1"/>
  <c r="AM963" i="1"/>
  <c r="AL963" i="1"/>
  <c r="AK963" i="1"/>
  <c r="AJ963" i="1"/>
  <c r="AI963" i="1"/>
  <c r="AA963" i="1"/>
  <c r="AC963" i="1" s="1"/>
  <c r="Z963" i="1"/>
  <c r="AB963" i="1" s="1"/>
  <c r="AD963" i="1" s="1"/>
  <c r="AN962" i="1"/>
  <c r="AM962" i="1"/>
  <c r="AL962" i="1"/>
  <c r="AK962" i="1"/>
  <c r="AJ962" i="1"/>
  <c r="AI962" i="1"/>
  <c r="AA962" i="1"/>
  <c r="AC962" i="1" s="1"/>
  <c r="Z962" i="1"/>
  <c r="AB962" i="1" s="1"/>
  <c r="AD962" i="1" s="1"/>
  <c r="AN961" i="1"/>
  <c r="AM961" i="1"/>
  <c r="AL961" i="1"/>
  <c r="AK961" i="1"/>
  <c r="AJ961" i="1"/>
  <c r="AI961" i="1"/>
  <c r="AA961" i="1"/>
  <c r="AC961" i="1" s="1"/>
  <c r="Z961" i="1"/>
  <c r="AB961" i="1" s="1"/>
  <c r="AD961" i="1" s="1"/>
  <c r="AN960" i="1"/>
  <c r="AM960" i="1"/>
  <c r="AL960" i="1"/>
  <c r="AK960" i="1"/>
  <c r="AJ960" i="1"/>
  <c r="AI960" i="1"/>
  <c r="AA960" i="1"/>
  <c r="AC960" i="1" s="1"/>
  <c r="Z960" i="1"/>
  <c r="AB960" i="1" s="1"/>
  <c r="AD960" i="1" s="1"/>
  <c r="AN959" i="1"/>
  <c r="AM959" i="1"/>
  <c r="AL959" i="1"/>
  <c r="AK959" i="1"/>
  <c r="AJ959" i="1"/>
  <c r="AI959" i="1"/>
  <c r="AA959" i="1"/>
  <c r="AC959" i="1" s="1"/>
  <c r="Z959" i="1"/>
  <c r="AB959" i="1" s="1"/>
  <c r="AD959" i="1" s="1"/>
  <c r="AN958" i="1"/>
  <c r="AM958" i="1"/>
  <c r="AL958" i="1"/>
  <c r="AK958" i="1"/>
  <c r="AJ958" i="1"/>
  <c r="AI958" i="1"/>
  <c r="AA958" i="1"/>
  <c r="AC958" i="1" s="1"/>
  <c r="Z958" i="1"/>
  <c r="AB958" i="1" s="1"/>
  <c r="AD958" i="1" s="1"/>
  <c r="AN957" i="1"/>
  <c r="AM957" i="1"/>
  <c r="AL957" i="1"/>
  <c r="AK957" i="1"/>
  <c r="AJ957" i="1"/>
  <c r="AI957" i="1"/>
  <c r="AA957" i="1"/>
  <c r="AC957" i="1" s="1"/>
  <c r="Z957" i="1"/>
  <c r="AB957" i="1" s="1"/>
  <c r="AD957" i="1" s="1"/>
  <c r="AN956" i="1"/>
  <c r="AM956" i="1"/>
  <c r="AL956" i="1"/>
  <c r="AK956" i="1"/>
  <c r="AJ956" i="1"/>
  <c r="AI956" i="1"/>
  <c r="AA956" i="1"/>
  <c r="AC956" i="1" s="1"/>
  <c r="Z956" i="1"/>
  <c r="AB956" i="1" s="1"/>
  <c r="AD956" i="1" s="1"/>
  <c r="AN955" i="1"/>
  <c r="AM955" i="1"/>
  <c r="AL955" i="1"/>
  <c r="AK955" i="1"/>
  <c r="AJ955" i="1"/>
  <c r="AI955" i="1"/>
  <c r="AA955" i="1"/>
  <c r="AC955" i="1" s="1"/>
  <c r="Z955" i="1"/>
  <c r="AB955" i="1" s="1"/>
  <c r="AD955" i="1" s="1"/>
  <c r="AN954" i="1"/>
  <c r="AM954" i="1"/>
  <c r="AL954" i="1"/>
  <c r="AK954" i="1"/>
  <c r="AJ954" i="1"/>
  <c r="AI954" i="1"/>
  <c r="AA954" i="1"/>
  <c r="AC954" i="1" s="1"/>
  <c r="Z954" i="1"/>
  <c r="AB954" i="1" s="1"/>
  <c r="AD954" i="1" s="1"/>
  <c r="AN953" i="1"/>
  <c r="AM953" i="1"/>
  <c r="AL953" i="1"/>
  <c r="AK953" i="1"/>
  <c r="AJ953" i="1"/>
  <c r="AI953" i="1"/>
  <c r="AA953" i="1"/>
  <c r="AC953" i="1" s="1"/>
  <c r="Z953" i="1"/>
  <c r="AB953" i="1" s="1"/>
  <c r="AD953" i="1" s="1"/>
  <c r="AN952" i="1"/>
  <c r="AM952" i="1"/>
  <c r="AL952" i="1"/>
  <c r="AK952" i="1"/>
  <c r="AJ952" i="1"/>
  <c r="AI952" i="1"/>
  <c r="AA952" i="1"/>
  <c r="AC952" i="1" s="1"/>
  <c r="Z952" i="1"/>
  <c r="AB952" i="1" s="1"/>
  <c r="AD952" i="1" s="1"/>
  <c r="AN951" i="1"/>
  <c r="AM951" i="1"/>
  <c r="AL951" i="1"/>
  <c r="AK951" i="1"/>
  <c r="AJ951" i="1"/>
  <c r="AI951" i="1"/>
  <c r="AA951" i="1"/>
  <c r="AC951" i="1" s="1"/>
  <c r="Z951" i="1"/>
  <c r="AB951" i="1" s="1"/>
  <c r="AD951" i="1" s="1"/>
  <c r="AN950" i="1"/>
  <c r="AM950" i="1"/>
  <c r="AL950" i="1"/>
  <c r="AK950" i="1"/>
  <c r="AJ950" i="1"/>
  <c r="AI950" i="1"/>
  <c r="AA950" i="1"/>
  <c r="AC950" i="1" s="1"/>
  <c r="Z950" i="1"/>
  <c r="AB950" i="1" s="1"/>
  <c r="AD950" i="1" s="1"/>
  <c r="AN949" i="1"/>
  <c r="AM949" i="1"/>
  <c r="AL949" i="1"/>
  <c r="AK949" i="1"/>
  <c r="AJ949" i="1"/>
  <c r="AI949" i="1"/>
  <c r="AA949" i="1"/>
  <c r="AC949" i="1" s="1"/>
  <c r="Z949" i="1"/>
  <c r="AB949" i="1" s="1"/>
  <c r="AD949" i="1" s="1"/>
  <c r="AN948" i="1"/>
  <c r="AM948" i="1"/>
  <c r="AL948" i="1"/>
  <c r="AK948" i="1"/>
  <c r="AJ948" i="1"/>
  <c r="AI948" i="1"/>
  <c r="AA948" i="1"/>
  <c r="AC948" i="1" s="1"/>
  <c r="Z948" i="1"/>
  <c r="AB948" i="1" s="1"/>
  <c r="AD948" i="1" s="1"/>
  <c r="AN947" i="1"/>
  <c r="AM947" i="1"/>
  <c r="AL947" i="1"/>
  <c r="AK947" i="1"/>
  <c r="AJ947" i="1"/>
  <c r="AI947" i="1"/>
  <c r="AA947" i="1"/>
  <c r="AC947" i="1" s="1"/>
  <c r="Z947" i="1"/>
  <c r="AB947" i="1" s="1"/>
  <c r="AD947" i="1" s="1"/>
  <c r="AN946" i="1"/>
  <c r="AM946" i="1"/>
  <c r="AL946" i="1"/>
  <c r="AK946" i="1"/>
  <c r="AJ946" i="1"/>
  <c r="AI946" i="1"/>
  <c r="AA946" i="1"/>
  <c r="AC946" i="1" s="1"/>
  <c r="Z946" i="1"/>
  <c r="AB946" i="1" s="1"/>
  <c r="AD946" i="1" s="1"/>
  <c r="AN945" i="1"/>
  <c r="AM945" i="1"/>
  <c r="AL945" i="1"/>
  <c r="AK945" i="1"/>
  <c r="AJ945" i="1"/>
  <c r="AI945" i="1"/>
  <c r="AA945" i="1"/>
  <c r="AC945" i="1" s="1"/>
  <c r="Z945" i="1"/>
  <c r="AB945" i="1" s="1"/>
  <c r="AD945" i="1" s="1"/>
  <c r="AN944" i="1"/>
  <c r="AM944" i="1"/>
  <c r="AL944" i="1"/>
  <c r="AK944" i="1"/>
  <c r="AJ944" i="1"/>
  <c r="AI944" i="1"/>
  <c r="AA944" i="1"/>
  <c r="AC944" i="1" s="1"/>
  <c r="Z944" i="1"/>
  <c r="AB944" i="1" s="1"/>
  <c r="AD944" i="1" s="1"/>
  <c r="AN943" i="1"/>
  <c r="AM943" i="1"/>
  <c r="AL943" i="1"/>
  <c r="AK943" i="1"/>
  <c r="AJ943" i="1"/>
  <c r="AI943" i="1"/>
  <c r="AA943" i="1"/>
  <c r="AC943" i="1" s="1"/>
  <c r="Z943" i="1"/>
  <c r="AB943" i="1" s="1"/>
  <c r="AD943" i="1" s="1"/>
  <c r="AN942" i="1"/>
  <c r="AM942" i="1"/>
  <c r="AL942" i="1"/>
  <c r="AK942" i="1"/>
  <c r="AJ942" i="1"/>
  <c r="AI942" i="1"/>
  <c r="AA942" i="1"/>
  <c r="AC942" i="1" s="1"/>
  <c r="Z942" i="1"/>
  <c r="AB942" i="1" s="1"/>
  <c r="AD942" i="1" s="1"/>
  <c r="AN941" i="1"/>
  <c r="AM941" i="1"/>
  <c r="AL941" i="1"/>
  <c r="AK941" i="1"/>
  <c r="AJ941" i="1"/>
  <c r="AI941" i="1"/>
  <c r="AA941" i="1"/>
  <c r="AC941" i="1" s="1"/>
  <c r="Z941" i="1"/>
  <c r="AB941" i="1" s="1"/>
  <c r="AD941" i="1" s="1"/>
  <c r="AN940" i="1"/>
  <c r="AM940" i="1"/>
  <c r="AL940" i="1"/>
  <c r="AK940" i="1"/>
  <c r="AJ940" i="1"/>
  <c r="AI940" i="1"/>
  <c r="AA940" i="1"/>
  <c r="AC940" i="1" s="1"/>
  <c r="Z940" i="1"/>
  <c r="AB940" i="1" s="1"/>
  <c r="AD940" i="1" s="1"/>
  <c r="AN939" i="1"/>
  <c r="AM939" i="1"/>
  <c r="AL939" i="1"/>
  <c r="AK939" i="1"/>
  <c r="AJ939" i="1"/>
  <c r="AI939" i="1"/>
  <c r="AA939" i="1"/>
  <c r="AC939" i="1" s="1"/>
  <c r="Z939" i="1"/>
  <c r="AB939" i="1" s="1"/>
  <c r="AD939" i="1" s="1"/>
  <c r="AN938" i="1"/>
  <c r="AM938" i="1"/>
  <c r="AL938" i="1"/>
  <c r="AK938" i="1"/>
  <c r="AJ938" i="1"/>
  <c r="AI938" i="1"/>
  <c r="AA938" i="1"/>
  <c r="AC938" i="1" s="1"/>
  <c r="Z938" i="1"/>
  <c r="AB938" i="1" s="1"/>
  <c r="AD938" i="1" s="1"/>
  <c r="AN937" i="1"/>
  <c r="AM937" i="1"/>
  <c r="AL937" i="1"/>
  <c r="AK937" i="1"/>
  <c r="AJ937" i="1"/>
  <c r="AI937" i="1"/>
  <c r="AA937" i="1"/>
  <c r="AC937" i="1" s="1"/>
  <c r="Z937" i="1"/>
  <c r="AB937" i="1" s="1"/>
  <c r="AD937" i="1" s="1"/>
  <c r="AN936" i="1"/>
  <c r="AM936" i="1"/>
  <c r="AL936" i="1"/>
  <c r="AK936" i="1"/>
  <c r="AJ936" i="1"/>
  <c r="AI936" i="1"/>
  <c r="AA936" i="1"/>
  <c r="AC936" i="1" s="1"/>
  <c r="Z936" i="1"/>
  <c r="AB936" i="1" s="1"/>
  <c r="AD936" i="1" s="1"/>
  <c r="AN935" i="1"/>
  <c r="AM935" i="1"/>
  <c r="AL935" i="1"/>
  <c r="AK935" i="1"/>
  <c r="AJ935" i="1"/>
  <c r="AI935" i="1"/>
  <c r="AA935" i="1"/>
  <c r="AC935" i="1" s="1"/>
  <c r="Z935" i="1"/>
  <c r="AB935" i="1" s="1"/>
  <c r="AD935" i="1" s="1"/>
  <c r="AN934" i="1"/>
  <c r="AM934" i="1"/>
  <c r="AL934" i="1"/>
  <c r="AK934" i="1"/>
  <c r="AJ934" i="1"/>
  <c r="AI934" i="1"/>
  <c r="AA934" i="1"/>
  <c r="AC934" i="1" s="1"/>
  <c r="Z934" i="1"/>
  <c r="AB934" i="1" s="1"/>
  <c r="AD934" i="1" s="1"/>
  <c r="AN933" i="1"/>
  <c r="AM933" i="1"/>
  <c r="AL933" i="1"/>
  <c r="AK933" i="1"/>
  <c r="AJ933" i="1"/>
  <c r="AI933" i="1"/>
  <c r="AA933" i="1"/>
  <c r="AC933" i="1" s="1"/>
  <c r="Z933" i="1"/>
  <c r="AB933" i="1" s="1"/>
  <c r="AD933" i="1" s="1"/>
  <c r="AN932" i="1"/>
  <c r="AM932" i="1"/>
  <c r="AL932" i="1"/>
  <c r="AK932" i="1"/>
  <c r="AJ932" i="1"/>
  <c r="AI932" i="1"/>
  <c r="AA932" i="1"/>
  <c r="AC932" i="1" s="1"/>
  <c r="Z932" i="1"/>
  <c r="AB932" i="1" s="1"/>
  <c r="AD932" i="1" s="1"/>
  <c r="AN931" i="1"/>
  <c r="AM931" i="1"/>
  <c r="AL931" i="1"/>
  <c r="AK931" i="1"/>
  <c r="AJ931" i="1"/>
  <c r="AI931" i="1"/>
  <c r="AA931" i="1"/>
  <c r="AC931" i="1" s="1"/>
  <c r="Z931" i="1"/>
  <c r="AB931" i="1" s="1"/>
  <c r="AD931" i="1" s="1"/>
  <c r="AN930" i="1"/>
  <c r="AM930" i="1"/>
  <c r="AL930" i="1"/>
  <c r="AK930" i="1"/>
  <c r="AJ930" i="1"/>
  <c r="AI930" i="1"/>
  <c r="AA930" i="1"/>
  <c r="AC930" i="1" s="1"/>
  <c r="Z930" i="1"/>
  <c r="AB930" i="1" s="1"/>
  <c r="AD930" i="1" s="1"/>
  <c r="AN929" i="1"/>
  <c r="AM929" i="1"/>
  <c r="AL929" i="1"/>
  <c r="AK929" i="1"/>
  <c r="AJ929" i="1"/>
  <c r="AI929" i="1"/>
  <c r="AA929" i="1"/>
  <c r="AC929" i="1" s="1"/>
  <c r="Z929" i="1"/>
  <c r="AB929" i="1" s="1"/>
  <c r="AD929" i="1" s="1"/>
  <c r="AN928" i="1"/>
  <c r="AM928" i="1"/>
  <c r="AL928" i="1"/>
  <c r="AK928" i="1"/>
  <c r="AJ928" i="1"/>
  <c r="AI928" i="1"/>
  <c r="AA928" i="1"/>
  <c r="AC928" i="1" s="1"/>
  <c r="Z928" i="1"/>
  <c r="AB928" i="1" s="1"/>
  <c r="AD928" i="1" s="1"/>
  <c r="AN927" i="1"/>
  <c r="AM927" i="1"/>
  <c r="AL927" i="1"/>
  <c r="AK927" i="1"/>
  <c r="AJ927" i="1"/>
  <c r="AI927" i="1"/>
  <c r="AA927" i="1"/>
  <c r="AC927" i="1" s="1"/>
  <c r="Z927" i="1"/>
  <c r="AB927" i="1" s="1"/>
  <c r="AD927" i="1" s="1"/>
  <c r="AN926" i="1"/>
  <c r="AM926" i="1"/>
  <c r="AL926" i="1"/>
  <c r="AK926" i="1"/>
  <c r="AJ926" i="1"/>
  <c r="AI926" i="1"/>
  <c r="AA926" i="1"/>
  <c r="AC926" i="1" s="1"/>
  <c r="Z926" i="1"/>
  <c r="AB926" i="1" s="1"/>
  <c r="AD926" i="1" s="1"/>
  <c r="AN925" i="1"/>
  <c r="AM925" i="1"/>
  <c r="AL925" i="1"/>
  <c r="AK925" i="1"/>
  <c r="AJ925" i="1"/>
  <c r="AI925" i="1"/>
  <c r="AA925" i="1"/>
  <c r="AC925" i="1" s="1"/>
  <c r="Z925" i="1"/>
  <c r="AB925" i="1" s="1"/>
  <c r="AD925" i="1" s="1"/>
  <c r="AN924" i="1"/>
  <c r="AM924" i="1"/>
  <c r="AL924" i="1"/>
  <c r="AK924" i="1"/>
  <c r="AJ924" i="1"/>
  <c r="AI924" i="1"/>
  <c r="AA924" i="1"/>
  <c r="AC924" i="1" s="1"/>
  <c r="Z924" i="1"/>
  <c r="AB924" i="1" s="1"/>
  <c r="AD924" i="1" s="1"/>
  <c r="AN923" i="1"/>
  <c r="AM923" i="1"/>
  <c r="AL923" i="1"/>
  <c r="AK923" i="1"/>
  <c r="AJ923" i="1"/>
  <c r="AI923" i="1"/>
  <c r="AA923" i="1"/>
  <c r="AC923" i="1" s="1"/>
  <c r="Z923" i="1"/>
  <c r="AB923" i="1" s="1"/>
  <c r="AD923" i="1" s="1"/>
  <c r="AN922" i="1"/>
  <c r="AM922" i="1"/>
  <c r="AL922" i="1"/>
  <c r="AK922" i="1"/>
  <c r="AJ922" i="1"/>
  <c r="AI922" i="1"/>
  <c r="AA922" i="1"/>
  <c r="AC922" i="1" s="1"/>
  <c r="Z922" i="1"/>
  <c r="AB922" i="1" s="1"/>
  <c r="AD922" i="1" s="1"/>
  <c r="AN921" i="1"/>
  <c r="AM921" i="1"/>
  <c r="AL921" i="1"/>
  <c r="AK921" i="1"/>
  <c r="AJ921" i="1"/>
  <c r="AI921" i="1"/>
  <c r="AA921" i="1"/>
  <c r="AC921" i="1" s="1"/>
  <c r="Z921" i="1"/>
  <c r="AB921" i="1" s="1"/>
  <c r="AD921" i="1" s="1"/>
  <c r="AN920" i="1"/>
  <c r="AM920" i="1"/>
  <c r="AL920" i="1"/>
  <c r="AK920" i="1"/>
  <c r="AJ920" i="1"/>
  <c r="AI920" i="1"/>
  <c r="AA920" i="1"/>
  <c r="AC920" i="1" s="1"/>
  <c r="Z920" i="1"/>
  <c r="AB920" i="1" s="1"/>
  <c r="AD920" i="1" s="1"/>
  <c r="AN919" i="1"/>
  <c r="AM919" i="1"/>
  <c r="AL919" i="1"/>
  <c r="AK919" i="1"/>
  <c r="AJ919" i="1"/>
  <c r="AI919" i="1"/>
  <c r="AA919" i="1"/>
  <c r="AC919" i="1" s="1"/>
  <c r="Z919" i="1"/>
  <c r="AB919" i="1" s="1"/>
  <c r="AD919" i="1" s="1"/>
  <c r="AN918" i="1"/>
  <c r="AM918" i="1"/>
  <c r="AL918" i="1"/>
  <c r="AK918" i="1"/>
  <c r="AJ918" i="1"/>
  <c r="AI918" i="1"/>
  <c r="AA918" i="1"/>
  <c r="AC918" i="1" s="1"/>
  <c r="Z918" i="1"/>
  <c r="AB918" i="1" s="1"/>
  <c r="AD918" i="1" s="1"/>
  <c r="AN917" i="1"/>
  <c r="AM917" i="1"/>
  <c r="AL917" i="1"/>
  <c r="AK917" i="1"/>
  <c r="AJ917" i="1"/>
  <c r="AI917" i="1"/>
  <c r="AA917" i="1"/>
  <c r="AC917" i="1" s="1"/>
  <c r="Z917" i="1"/>
  <c r="AB917" i="1" s="1"/>
  <c r="AD917" i="1" s="1"/>
  <c r="AN916" i="1"/>
  <c r="AM916" i="1"/>
  <c r="AL916" i="1"/>
  <c r="AK916" i="1"/>
  <c r="AJ916" i="1"/>
  <c r="AI916" i="1"/>
  <c r="AA916" i="1"/>
  <c r="AC916" i="1" s="1"/>
  <c r="Z916" i="1"/>
  <c r="AB916" i="1" s="1"/>
  <c r="AD916" i="1" s="1"/>
  <c r="AN915" i="1"/>
  <c r="AM915" i="1"/>
  <c r="AL915" i="1"/>
  <c r="AK915" i="1"/>
  <c r="AJ915" i="1"/>
  <c r="AI915" i="1"/>
  <c r="AA915" i="1"/>
  <c r="AC915" i="1" s="1"/>
  <c r="Z915" i="1"/>
  <c r="AB915" i="1" s="1"/>
  <c r="AD915" i="1" s="1"/>
  <c r="AN914" i="1"/>
  <c r="AM914" i="1"/>
  <c r="AL914" i="1"/>
  <c r="AK914" i="1"/>
  <c r="AJ914" i="1"/>
  <c r="AI914" i="1"/>
  <c r="AA914" i="1"/>
  <c r="AC914" i="1" s="1"/>
  <c r="Z914" i="1"/>
  <c r="AB914" i="1" s="1"/>
  <c r="AD914" i="1" s="1"/>
  <c r="AN913" i="1"/>
  <c r="AM913" i="1"/>
  <c r="AL913" i="1"/>
  <c r="AK913" i="1"/>
  <c r="AJ913" i="1"/>
  <c r="AI913" i="1"/>
  <c r="AA913" i="1"/>
  <c r="AC913" i="1" s="1"/>
  <c r="Z913" i="1"/>
  <c r="AB913" i="1" s="1"/>
  <c r="AD913" i="1" s="1"/>
  <c r="AN912" i="1"/>
  <c r="AM912" i="1"/>
  <c r="AL912" i="1"/>
  <c r="AK912" i="1"/>
  <c r="AJ912" i="1"/>
  <c r="AI912" i="1"/>
  <c r="AA912" i="1"/>
  <c r="AC912" i="1" s="1"/>
  <c r="Z912" i="1"/>
  <c r="AB912" i="1" s="1"/>
  <c r="AD912" i="1" s="1"/>
  <c r="AN911" i="1"/>
  <c r="AM911" i="1"/>
  <c r="AL911" i="1"/>
  <c r="AK911" i="1"/>
  <c r="AJ911" i="1"/>
  <c r="AI911" i="1"/>
  <c r="AA911" i="1"/>
  <c r="AC911" i="1" s="1"/>
  <c r="Z911" i="1"/>
  <c r="AB911" i="1" s="1"/>
  <c r="AD911" i="1" s="1"/>
  <c r="AN910" i="1"/>
  <c r="AM910" i="1"/>
  <c r="AL910" i="1"/>
  <c r="AK910" i="1"/>
  <c r="AJ910" i="1"/>
  <c r="AI910" i="1"/>
  <c r="AA910" i="1"/>
  <c r="AC910" i="1" s="1"/>
  <c r="Z910" i="1"/>
  <c r="AB910" i="1" s="1"/>
  <c r="AD910" i="1" s="1"/>
  <c r="AN909" i="1"/>
  <c r="AM909" i="1"/>
  <c r="AL909" i="1"/>
  <c r="AK909" i="1"/>
  <c r="AJ909" i="1"/>
  <c r="AI909" i="1"/>
  <c r="AA909" i="1"/>
  <c r="AC909" i="1" s="1"/>
  <c r="Z909" i="1"/>
  <c r="AB909" i="1" s="1"/>
  <c r="AD909" i="1" s="1"/>
  <c r="AN908" i="1"/>
  <c r="AM908" i="1"/>
  <c r="AL908" i="1"/>
  <c r="AK908" i="1"/>
  <c r="AJ908" i="1"/>
  <c r="AI908" i="1"/>
  <c r="AA908" i="1"/>
  <c r="AC908" i="1" s="1"/>
  <c r="Z908" i="1"/>
  <c r="AB908" i="1" s="1"/>
  <c r="AD908" i="1" s="1"/>
  <c r="AN907" i="1"/>
  <c r="AM907" i="1"/>
  <c r="AL907" i="1"/>
  <c r="AK907" i="1"/>
  <c r="AJ907" i="1"/>
  <c r="AI907" i="1"/>
  <c r="AA907" i="1"/>
  <c r="AC907" i="1" s="1"/>
  <c r="Z907" i="1"/>
  <c r="AB907" i="1" s="1"/>
  <c r="AD907" i="1" s="1"/>
  <c r="AN906" i="1"/>
  <c r="AM906" i="1"/>
  <c r="AL906" i="1"/>
  <c r="AK906" i="1"/>
  <c r="AJ906" i="1"/>
  <c r="AI906" i="1"/>
  <c r="AA906" i="1"/>
  <c r="AC906" i="1" s="1"/>
  <c r="Z906" i="1"/>
  <c r="AB906" i="1" s="1"/>
  <c r="AD906" i="1" s="1"/>
  <c r="AN905" i="1"/>
  <c r="AM905" i="1"/>
  <c r="AL905" i="1"/>
  <c r="AK905" i="1"/>
  <c r="AJ905" i="1"/>
  <c r="AI905" i="1"/>
  <c r="AA905" i="1"/>
  <c r="AC905" i="1" s="1"/>
  <c r="Z905" i="1"/>
  <c r="AB905" i="1" s="1"/>
  <c r="AD905" i="1" s="1"/>
  <c r="AN904" i="1"/>
  <c r="AM904" i="1"/>
  <c r="AL904" i="1"/>
  <c r="AK904" i="1"/>
  <c r="AJ904" i="1"/>
  <c r="AI904" i="1"/>
  <c r="AA904" i="1"/>
  <c r="AC904" i="1" s="1"/>
  <c r="Z904" i="1"/>
  <c r="AB904" i="1" s="1"/>
  <c r="AD904" i="1" s="1"/>
  <c r="AN903" i="1"/>
  <c r="AM903" i="1"/>
  <c r="AL903" i="1"/>
  <c r="AK903" i="1"/>
  <c r="AJ903" i="1"/>
  <c r="AI903" i="1"/>
  <c r="AA903" i="1"/>
  <c r="AC903" i="1" s="1"/>
  <c r="Z903" i="1"/>
  <c r="AB903" i="1" s="1"/>
  <c r="AD903" i="1" s="1"/>
  <c r="AN902" i="1"/>
  <c r="AM902" i="1"/>
  <c r="AL902" i="1"/>
  <c r="AK902" i="1"/>
  <c r="AJ902" i="1"/>
  <c r="AI902" i="1"/>
  <c r="AA902" i="1"/>
  <c r="AC902" i="1" s="1"/>
  <c r="Z902" i="1"/>
  <c r="AB902" i="1" s="1"/>
  <c r="AD902" i="1" s="1"/>
  <c r="AF4" i="5"/>
  <c r="AG4" i="5"/>
  <c r="AH4" i="5"/>
  <c r="AI4" i="5"/>
  <c r="AJ4" i="5"/>
  <c r="AK4" i="5"/>
  <c r="AL4" i="5"/>
  <c r="AF5" i="5"/>
  <c r="AG5" i="5"/>
  <c r="AH5" i="5"/>
  <c r="AI5" i="5"/>
  <c r="AJ5" i="5"/>
  <c r="AK5" i="5"/>
  <c r="AL5" i="5"/>
  <c r="AF6" i="5"/>
  <c r="AG6" i="5"/>
  <c r="AH6" i="5"/>
  <c r="AI6" i="5"/>
  <c r="AJ6" i="5"/>
  <c r="AK6" i="5"/>
  <c r="AL6" i="5"/>
  <c r="AF7" i="5"/>
  <c r="AG7" i="5"/>
  <c r="AH7" i="5"/>
  <c r="AI7" i="5"/>
  <c r="AJ7" i="5"/>
  <c r="AK7" i="5"/>
  <c r="AL7" i="5"/>
  <c r="AF8" i="5"/>
  <c r="AG8" i="5"/>
  <c r="AH8" i="5"/>
  <c r="AI8" i="5"/>
  <c r="AJ8" i="5"/>
  <c r="AK8" i="5"/>
  <c r="AL8" i="5"/>
  <c r="AF9" i="5"/>
  <c r="AG9" i="5"/>
  <c r="AH9" i="5"/>
  <c r="AI9" i="5"/>
  <c r="AJ9" i="5"/>
  <c r="AK9" i="5"/>
  <c r="AL9" i="5"/>
  <c r="AF10" i="5"/>
  <c r="AG10" i="5"/>
  <c r="AH10" i="5"/>
  <c r="AI10" i="5"/>
  <c r="AJ10" i="5"/>
  <c r="AK10" i="5"/>
  <c r="AL10" i="5"/>
  <c r="AF11" i="5"/>
  <c r="AG11" i="5"/>
  <c r="AH11" i="5"/>
  <c r="AI11" i="5"/>
  <c r="AJ11" i="5"/>
  <c r="AK11" i="5"/>
  <c r="AL11" i="5"/>
  <c r="AF12" i="5"/>
  <c r="AG12" i="5"/>
  <c r="AH12" i="5"/>
  <c r="AI12" i="5"/>
  <c r="AJ12" i="5"/>
  <c r="AK12" i="5"/>
  <c r="AL12" i="5"/>
  <c r="AF13" i="5"/>
  <c r="AG13" i="5"/>
  <c r="AH13" i="5"/>
  <c r="AI13" i="5"/>
  <c r="AJ13" i="5"/>
  <c r="AK13" i="5"/>
  <c r="AL13" i="5"/>
  <c r="AF14" i="5"/>
  <c r="AG14" i="5"/>
  <c r="AH14" i="5"/>
  <c r="AI14" i="5"/>
  <c r="AJ14" i="5"/>
  <c r="AK14" i="5"/>
  <c r="AL14" i="5"/>
  <c r="AF15" i="5"/>
  <c r="AG15" i="5"/>
  <c r="AH15" i="5"/>
  <c r="AI15" i="5"/>
  <c r="AJ15" i="5"/>
  <c r="AK15" i="5"/>
  <c r="AL15" i="5"/>
  <c r="AF16" i="5"/>
  <c r="AG16" i="5"/>
  <c r="AH16" i="5"/>
  <c r="AI16" i="5"/>
  <c r="AJ16" i="5"/>
  <c r="AK16" i="5"/>
  <c r="AL16" i="5"/>
  <c r="AF17" i="5"/>
  <c r="AG17" i="5"/>
  <c r="AH17" i="5"/>
  <c r="AI17" i="5"/>
  <c r="AJ17" i="5"/>
  <c r="AK17" i="5"/>
  <c r="AL17" i="5"/>
  <c r="AF18" i="5"/>
  <c r="AG18" i="5"/>
  <c r="AH18" i="5"/>
  <c r="AI18" i="5"/>
  <c r="AJ18" i="5"/>
  <c r="AK18" i="5"/>
  <c r="AL18" i="5"/>
  <c r="AF19" i="5"/>
  <c r="AG19" i="5"/>
  <c r="AH19" i="5"/>
  <c r="AI19" i="5"/>
  <c r="AJ19" i="5"/>
  <c r="AK19" i="5"/>
  <c r="AL19" i="5"/>
  <c r="AF20" i="5"/>
  <c r="AG20" i="5"/>
  <c r="AH20" i="5"/>
  <c r="AI20" i="5"/>
  <c r="AJ20" i="5"/>
  <c r="AK20" i="5"/>
  <c r="AL20" i="5"/>
  <c r="AF21" i="5"/>
  <c r="AG21" i="5"/>
  <c r="AH21" i="5"/>
  <c r="AI21" i="5"/>
  <c r="AJ21" i="5"/>
  <c r="AK21" i="5"/>
  <c r="AL21" i="5"/>
  <c r="AF22" i="5"/>
  <c r="AG22" i="5"/>
  <c r="AH22" i="5"/>
  <c r="AI22" i="5"/>
  <c r="AJ22" i="5"/>
  <c r="AK22" i="5"/>
  <c r="AL22" i="5"/>
  <c r="AF23" i="5"/>
  <c r="AG23" i="5"/>
  <c r="AH23" i="5"/>
  <c r="AI23" i="5"/>
  <c r="AJ23" i="5"/>
  <c r="AK23" i="5"/>
  <c r="AL23" i="5"/>
  <c r="AF24" i="5"/>
  <c r="AG24" i="5"/>
  <c r="AH24" i="5"/>
  <c r="AI24" i="5"/>
  <c r="AJ24" i="5"/>
  <c r="AK24" i="5"/>
  <c r="AL24" i="5"/>
  <c r="AF25" i="5"/>
  <c r="AG25" i="5"/>
  <c r="AH25" i="5"/>
  <c r="AI25" i="5"/>
  <c r="AJ25" i="5"/>
  <c r="AK25" i="5"/>
  <c r="AL25" i="5"/>
  <c r="AF26" i="5"/>
  <c r="AG26" i="5"/>
  <c r="AH26" i="5"/>
  <c r="AI26" i="5"/>
  <c r="AJ26" i="5"/>
  <c r="AK26" i="5"/>
  <c r="AL26" i="5"/>
  <c r="AF27" i="5"/>
  <c r="AG27" i="5"/>
  <c r="AH27" i="5"/>
  <c r="AI27" i="5"/>
  <c r="AJ27" i="5"/>
  <c r="AK27" i="5"/>
  <c r="AL27" i="5"/>
  <c r="AF28" i="5"/>
  <c r="AG28" i="5"/>
  <c r="AH28" i="5"/>
  <c r="AI28" i="5"/>
  <c r="AJ28" i="5"/>
  <c r="AK28" i="5"/>
  <c r="AL28" i="5"/>
  <c r="AF29" i="5"/>
  <c r="AG29" i="5"/>
  <c r="AH29" i="5"/>
  <c r="AI29" i="5"/>
  <c r="AJ29" i="5"/>
  <c r="AK29" i="5"/>
  <c r="AL29" i="5"/>
  <c r="AF30" i="5"/>
  <c r="AG30" i="5"/>
  <c r="AH30" i="5"/>
  <c r="AI30" i="5"/>
  <c r="AJ30" i="5"/>
  <c r="AK30" i="5"/>
  <c r="AL30" i="5"/>
  <c r="AF31" i="5"/>
  <c r="AG31" i="5"/>
  <c r="AH31" i="5"/>
  <c r="AI31" i="5"/>
  <c r="AJ31" i="5"/>
  <c r="AK31" i="5"/>
  <c r="AL31" i="5"/>
  <c r="AF32" i="5"/>
  <c r="AG32" i="5"/>
  <c r="AH32" i="5"/>
  <c r="AI32" i="5"/>
  <c r="AJ32" i="5"/>
  <c r="AK32" i="5"/>
  <c r="AL32" i="5"/>
  <c r="AF33" i="5"/>
  <c r="AG33" i="5"/>
  <c r="AH33" i="5"/>
  <c r="AI33" i="5"/>
  <c r="AJ33" i="5"/>
  <c r="AK33" i="5"/>
  <c r="AL33" i="5"/>
  <c r="AF34" i="5"/>
  <c r="AG34" i="5"/>
  <c r="AH34" i="5"/>
  <c r="AI34" i="5"/>
  <c r="AJ34" i="5"/>
  <c r="AK34" i="5"/>
  <c r="AL34" i="5"/>
  <c r="AF35" i="5"/>
  <c r="AG35" i="5"/>
  <c r="AH35" i="5"/>
  <c r="AI35" i="5"/>
  <c r="AJ35" i="5"/>
  <c r="AK35" i="5"/>
  <c r="AL35" i="5"/>
  <c r="AF36" i="5"/>
  <c r="AG36" i="5"/>
  <c r="AH36" i="5"/>
  <c r="AI36" i="5"/>
  <c r="AJ36" i="5"/>
  <c r="AK36" i="5"/>
  <c r="AL36" i="5"/>
  <c r="AF37" i="5"/>
  <c r="AG37" i="5"/>
  <c r="AH37" i="5"/>
  <c r="AI37" i="5"/>
  <c r="AJ37" i="5"/>
  <c r="AK37" i="5"/>
  <c r="AL37" i="5"/>
  <c r="AF38" i="5"/>
  <c r="AG38" i="5"/>
  <c r="AH38" i="5"/>
  <c r="AI38" i="5"/>
  <c r="AJ38" i="5"/>
  <c r="AK38" i="5"/>
  <c r="AL38" i="5"/>
  <c r="AF39" i="5"/>
  <c r="AG39" i="5"/>
  <c r="AH39" i="5"/>
  <c r="AI39" i="5"/>
  <c r="AJ39" i="5"/>
  <c r="AK39" i="5"/>
  <c r="AL39" i="5"/>
  <c r="AF40" i="5"/>
  <c r="AG40" i="5"/>
  <c r="AH40" i="5"/>
  <c r="AI40" i="5"/>
  <c r="AJ40" i="5"/>
  <c r="AK40" i="5"/>
  <c r="AL40" i="5"/>
  <c r="AF41" i="5"/>
  <c r="AG41" i="5"/>
  <c r="AH41" i="5"/>
  <c r="AI41" i="5"/>
  <c r="AJ41" i="5"/>
  <c r="AK41" i="5"/>
  <c r="AL41" i="5"/>
  <c r="AF42" i="5"/>
  <c r="AG42" i="5"/>
  <c r="AH42" i="5"/>
  <c r="AI42" i="5"/>
  <c r="AJ42" i="5"/>
  <c r="AK42" i="5"/>
  <c r="AL42" i="5"/>
  <c r="AF43" i="5"/>
  <c r="AG43" i="5"/>
  <c r="AH43" i="5"/>
  <c r="AI43" i="5"/>
  <c r="AJ43" i="5"/>
  <c r="AK43" i="5"/>
  <c r="AL43" i="5"/>
  <c r="AF44" i="5"/>
  <c r="AG44" i="5"/>
  <c r="AH44" i="5"/>
  <c r="AI44" i="5"/>
  <c r="AJ44" i="5"/>
  <c r="AK44" i="5"/>
  <c r="AL44" i="5"/>
  <c r="AF45" i="5"/>
  <c r="AG45" i="5"/>
  <c r="AH45" i="5"/>
  <c r="AI45" i="5"/>
  <c r="AJ45" i="5"/>
  <c r="AK45" i="5"/>
  <c r="AL45" i="5"/>
  <c r="AF46" i="5"/>
  <c r="AG46" i="5"/>
  <c r="AH46" i="5"/>
  <c r="AI46" i="5"/>
  <c r="AJ46" i="5"/>
  <c r="AK46" i="5"/>
  <c r="AL46" i="5"/>
  <c r="AF47" i="5"/>
  <c r="AG47" i="5"/>
  <c r="AH47" i="5"/>
  <c r="AI47" i="5"/>
  <c r="AJ47" i="5"/>
  <c r="AK47" i="5"/>
  <c r="AL47" i="5"/>
  <c r="AF48" i="5"/>
  <c r="AG48" i="5"/>
  <c r="AH48" i="5"/>
  <c r="AI48" i="5"/>
  <c r="AJ48" i="5"/>
  <c r="AK48" i="5"/>
  <c r="AL48" i="5"/>
  <c r="AF49" i="5"/>
  <c r="AG49" i="5"/>
  <c r="AH49" i="5"/>
  <c r="AI49" i="5"/>
  <c r="AJ49" i="5"/>
  <c r="AK49" i="5"/>
  <c r="AL49" i="5"/>
  <c r="AF50" i="5"/>
  <c r="AG50" i="5"/>
  <c r="AH50" i="5"/>
  <c r="AI50" i="5"/>
  <c r="AJ50" i="5"/>
  <c r="AK50" i="5"/>
  <c r="AL50" i="5"/>
  <c r="AF51" i="5"/>
  <c r="AG51" i="5"/>
  <c r="AH51" i="5"/>
  <c r="AI51" i="5"/>
  <c r="AJ51" i="5"/>
  <c r="AK51" i="5"/>
  <c r="AL51" i="5"/>
  <c r="AF52" i="5"/>
  <c r="AG52" i="5"/>
  <c r="AH52" i="5"/>
  <c r="AI52" i="5"/>
  <c r="AJ52" i="5"/>
  <c r="AK52" i="5"/>
  <c r="AL52" i="5"/>
  <c r="AF53" i="5"/>
  <c r="AG53" i="5"/>
  <c r="AH53" i="5"/>
  <c r="AI53" i="5"/>
  <c r="AJ53" i="5"/>
  <c r="AK53" i="5"/>
  <c r="AL53" i="5"/>
  <c r="AF54" i="5"/>
  <c r="AG54" i="5"/>
  <c r="AH54" i="5"/>
  <c r="AI54" i="5"/>
  <c r="AJ54" i="5"/>
  <c r="AK54" i="5"/>
  <c r="AL54" i="5"/>
  <c r="AF55" i="5"/>
  <c r="AG55" i="5"/>
  <c r="AH55" i="5"/>
  <c r="AI55" i="5"/>
  <c r="AJ55" i="5"/>
  <c r="AK55" i="5"/>
  <c r="AL55" i="5"/>
  <c r="AF56" i="5"/>
  <c r="AG56" i="5"/>
  <c r="AH56" i="5"/>
  <c r="AI56" i="5"/>
  <c r="AJ56" i="5"/>
  <c r="AK56" i="5"/>
  <c r="AL56" i="5"/>
  <c r="AF57" i="5"/>
  <c r="AG57" i="5"/>
  <c r="AH57" i="5"/>
  <c r="AI57" i="5"/>
  <c r="AJ57" i="5"/>
  <c r="AK57" i="5"/>
  <c r="AL57" i="5"/>
  <c r="AF58" i="5"/>
  <c r="AG58" i="5"/>
  <c r="AH58" i="5"/>
  <c r="AI58" i="5"/>
  <c r="AJ58" i="5"/>
  <c r="AK58" i="5"/>
  <c r="AL58" i="5"/>
  <c r="AF59" i="5"/>
  <c r="AG59" i="5"/>
  <c r="AH59" i="5"/>
  <c r="AI59" i="5"/>
  <c r="AJ59" i="5"/>
  <c r="AK59" i="5"/>
  <c r="AL59" i="5"/>
  <c r="AF60" i="5"/>
  <c r="AG60" i="5"/>
  <c r="AH60" i="5"/>
  <c r="AI60" i="5"/>
  <c r="AJ60" i="5"/>
  <c r="AK60" i="5"/>
  <c r="AL60" i="5"/>
  <c r="AF61" i="5"/>
  <c r="AG61" i="5"/>
  <c r="AH61" i="5"/>
  <c r="AI61" i="5"/>
  <c r="AJ61" i="5"/>
  <c r="AK61" i="5"/>
  <c r="AL61" i="5"/>
  <c r="AF62" i="5"/>
  <c r="AG62" i="5"/>
  <c r="AH62" i="5"/>
  <c r="AI62" i="5"/>
  <c r="AJ62" i="5"/>
  <c r="AK62" i="5"/>
  <c r="AL62" i="5"/>
  <c r="AF63" i="5"/>
  <c r="AG63" i="5"/>
  <c r="AH63" i="5"/>
  <c r="AI63" i="5"/>
  <c r="AJ63" i="5"/>
  <c r="AK63" i="5"/>
  <c r="AL63" i="5"/>
  <c r="AF64" i="5"/>
  <c r="AG64" i="5"/>
  <c r="AH64" i="5"/>
  <c r="AI64" i="5"/>
  <c r="AJ64" i="5"/>
  <c r="AK64" i="5"/>
  <c r="AL64" i="5"/>
  <c r="AF65" i="5"/>
  <c r="AG65" i="5"/>
  <c r="AH65" i="5"/>
  <c r="AI65" i="5"/>
  <c r="AJ65" i="5"/>
  <c r="AK65" i="5"/>
  <c r="AL65" i="5"/>
  <c r="AF66" i="5"/>
  <c r="AG66" i="5"/>
  <c r="AH66" i="5"/>
  <c r="AI66" i="5"/>
  <c r="AJ66" i="5"/>
  <c r="AK66" i="5"/>
  <c r="AL66" i="5"/>
  <c r="AF67" i="5"/>
  <c r="AG67" i="5"/>
  <c r="AH67" i="5"/>
  <c r="AI67" i="5"/>
  <c r="AJ67" i="5"/>
  <c r="AK67" i="5"/>
  <c r="AL67" i="5"/>
  <c r="AF68" i="5"/>
  <c r="AG68" i="5"/>
  <c r="AH68" i="5"/>
  <c r="AI68" i="5"/>
  <c r="AJ68" i="5"/>
  <c r="AK68" i="5"/>
  <c r="AL68" i="5"/>
  <c r="AF69" i="5"/>
  <c r="AG69" i="5"/>
  <c r="AH69" i="5"/>
  <c r="AI69" i="5"/>
  <c r="AJ69" i="5"/>
  <c r="AK69" i="5"/>
  <c r="AL69" i="5"/>
  <c r="AF70" i="5"/>
  <c r="AG70" i="5"/>
  <c r="AH70" i="5"/>
  <c r="AI70" i="5"/>
  <c r="AJ70" i="5"/>
  <c r="AK70" i="5"/>
  <c r="AL70" i="5"/>
  <c r="AF71" i="5"/>
  <c r="AG71" i="5"/>
  <c r="AH71" i="5"/>
  <c r="AI71" i="5"/>
  <c r="AJ71" i="5"/>
  <c r="AK71" i="5"/>
  <c r="AL71" i="5"/>
  <c r="AF72" i="5"/>
  <c r="AG72" i="5"/>
  <c r="AH72" i="5"/>
  <c r="AI72" i="5"/>
  <c r="AJ72" i="5"/>
  <c r="AK72" i="5"/>
  <c r="AL72" i="5"/>
  <c r="AF73" i="5"/>
  <c r="AG73" i="5"/>
  <c r="AH73" i="5"/>
  <c r="AI73" i="5"/>
  <c r="AJ73" i="5"/>
  <c r="AK73" i="5"/>
  <c r="AL73" i="5"/>
  <c r="AF74" i="5"/>
  <c r="AG74" i="5"/>
  <c r="AH74" i="5"/>
  <c r="AI74" i="5"/>
  <c r="AJ74" i="5"/>
  <c r="AK74" i="5"/>
  <c r="AL74" i="5"/>
  <c r="AF75" i="5"/>
  <c r="AG75" i="5"/>
  <c r="AH75" i="5"/>
  <c r="AI75" i="5"/>
  <c r="AJ75" i="5"/>
  <c r="AK75" i="5"/>
  <c r="AL75" i="5"/>
  <c r="AF76" i="5"/>
  <c r="AG76" i="5"/>
  <c r="AH76" i="5"/>
  <c r="AI76" i="5"/>
  <c r="AJ76" i="5"/>
  <c r="AK76" i="5"/>
  <c r="AL76" i="5"/>
  <c r="AF77" i="5"/>
  <c r="AG77" i="5"/>
  <c r="AH77" i="5"/>
  <c r="AI77" i="5"/>
  <c r="AJ77" i="5"/>
  <c r="AK77" i="5"/>
  <c r="AL77" i="5"/>
  <c r="AF78" i="5"/>
  <c r="AG78" i="5"/>
  <c r="AH78" i="5"/>
  <c r="AI78" i="5"/>
  <c r="AJ78" i="5"/>
  <c r="AK78" i="5"/>
  <c r="AL78" i="5"/>
  <c r="AL3" i="5"/>
  <c r="AK3" i="5"/>
  <c r="AJ3" i="5"/>
  <c r="AI3" i="5"/>
  <c r="AH3" i="5"/>
  <c r="AG3" i="5"/>
  <c r="AF3" i="5"/>
  <c r="W4" i="5"/>
  <c r="Y4" i="5" s="1"/>
  <c r="AA4" i="5" s="1"/>
  <c r="X4" i="5"/>
  <c r="Z4" i="5" s="1"/>
  <c r="W5" i="5"/>
  <c r="Y5" i="5" s="1"/>
  <c r="AA5" i="5" s="1"/>
  <c r="X5" i="5"/>
  <c r="Z5" i="5" s="1"/>
  <c r="W6" i="5"/>
  <c r="X6" i="5"/>
  <c r="Z6" i="5" s="1"/>
  <c r="Y6" i="5"/>
  <c r="AA6" i="5" s="1"/>
  <c r="W7" i="5"/>
  <c r="Y7" i="5" s="1"/>
  <c r="AA7" i="5" s="1"/>
  <c r="X7" i="5"/>
  <c r="Z7" i="5" s="1"/>
  <c r="W8" i="5"/>
  <c r="Y8" i="5" s="1"/>
  <c r="AA8" i="5" s="1"/>
  <c r="X8" i="5"/>
  <c r="Z8" i="5" s="1"/>
  <c r="W9" i="5"/>
  <c r="Y9" i="5" s="1"/>
  <c r="AA9" i="5" s="1"/>
  <c r="X9" i="5"/>
  <c r="Z9" i="5" s="1"/>
  <c r="W10" i="5"/>
  <c r="Y10" i="5" s="1"/>
  <c r="AA10" i="5" s="1"/>
  <c r="X10" i="5"/>
  <c r="Z10" i="5" s="1"/>
  <c r="W11" i="5"/>
  <c r="Y11" i="5" s="1"/>
  <c r="AA11" i="5" s="1"/>
  <c r="X11" i="5"/>
  <c r="Z11" i="5" s="1"/>
  <c r="W12" i="5"/>
  <c r="Y12" i="5" s="1"/>
  <c r="AA12" i="5" s="1"/>
  <c r="X12" i="5"/>
  <c r="Z12" i="5" s="1"/>
  <c r="W13" i="5"/>
  <c r="Y13" i="5" s="1"/>
  <c r="AA13" i="5" s="1"/>
  <c r="X13" i="5"/>
  <c r="Z13" i="5" s="1"/>
  <c r="W14" i="5"/>
  <c r="Y14" i="5" s="1"/>
  <c r="AA14" i="5" s="1"/>
  <c r="X14" i="5"/>
  <c r="Z14" i="5" s="1"/>
  <c r="W15" i="5"/>
  <c r="Y15" i="5" s="1"/>
  <c r="AA15" i="5" s="1"/>
  <c r="X15" i="5"/>
  <c r="Z15" i="5" s="1"/>
  <c r="W16" i="5"/>
  <c r="Y16" i="5" s="1"/>
  <c r="AA16" i="5" s="1"/>
  <c r="X16" i="5"/>
  <c r="Z16" i="5" s="1"/>
  <c r="W17" i="5"/>
  <c r="Y17" i="5" s="1"/>
  <c r="AA17" i="5" s="1"/>
  <c r="X17" i="5"/>
  <c r="Z17" i="5" s="1"/>
  <c r="W18" i="5"/>
  <c r="Y18" i="5" s="1"/>
  <c r="AA18" i="5" s="1"/>
  <c r="X18" i="5"/>
  <c r="Z18" i="5" s="1"/>
  <c r="W19" i="5"/>
  <c r="Y19" i="5" s="1"/>
  <c r="AA19" i="5" s="1"/>
  <c r="X19" i="5"/>
  <c r="Z19" i="5" s="1"/>
  <c r="W20" i="5"/>
  <c r="Y20" i="5" s="1"/>
  <c r="AA20" i="5" s="1"/>
  <c r="X20" i="5"/>
  <c r="Z20" i="5"/>
  <c r="W21" i="5"/>
  <c r="X21" i="5"/>
  <c r="Z21" i="5" s="1"/>
  <c r="Y21" i="5"/>
  <c r="AA21" i="5" s="1"/>
  <c r="W22" i="5"/>
  <c r="Y22" i="5" s="1"/>
  <c r="AA22" i="5" s="1"/>
  <c r="X22" i="5"/>
  <c r="Z22" i="5" s="1"/>
  <c r="W23" i="5"/>
  <c r="Y23" i="5" s="1"/>
  <c r="AA23" i="5" s="1"/>
  <c r="X23" i="5"/>
  <c r="Z23" i="5" s="1"/>
  <c r="W24" i="5"/>
  <c r="Y24" i="5" s="1"/>
  <c r="AA24" i="5" s="1"/>
  <c r="X24" i="5"/>
  <c r="Z24" i="5" s="1"/>
  <c r="W25" i="5"/>
  <c r="Y25" i="5" s="1"/>
  <c r="AA25" i="5" s="1"/>
  <c r="X25" i="5"/>
  <c r="Z25" i="5" s="1"/>
  <c r="W26" i="5"/>
  <c r="Y26" i="5" s="1"/>
  <c r="AA26" i="5" s="1"/>
  <c r="X26" i="5"/>
  <c r="Z26" i="5" s="1"/>
  <c r="W27" i="5"/>
  <c r="Y27" i="5" s="1"/>
  <c r="AA27" i="5" s="1"/>
  <c r="X27" i="5"/>
  <c r="Z27" i="5" s="1"/>
  <c r="W28" i="5"/>
  <c r="Y28" i="5" s="1"/>
  <c r="AA28" i="5" s="1"/>
  <c r="X28" i="5"/>
  <c r="Z28" i="5" s="1"/>
  <c r="W29" i="5"/>
  <c r="Y29" i="5" s="1"/>
  <c r="AA29" i="5" s="1"/>
  <c r="X29" i="5"/>
  <c r="Z29" i="5" s="1"/>
  <c r="W30" i="5"/>
  <c r="Y30" i="5" s="1"/>
  <c r="AA30" i="5" s="1"/>
  <c r="X30" i="5"/>
  <c r="Z30" i="5" s="1"/>
  <c r="W31" i="5"/>
  <c r="Y31" i="5" s="1"/>
  <c r="AA31" i="5" s="1"/>
  <c r="X31" i="5"/>
  <c r="Z31" i="5"/>
  <c r="W32" i="5"/>
  <c r="Y32" i="5" s="1"/>
  <c r="AA32" i="5" s="1"/>
  <c r="X32" i="5"/>
  <c r="Z32" i="5"/>
  <c r="W33" i="5"/>
  <c r="Y33" i="5" s="1"/>
  <c r="AA33" i="5" s="1"/>
  <c r="X33" i="5"/>
  <c r="Z33" i="5"/>
  <c r="W34" i="5"/>
  <c r="Y34" i="5" s="1"/>
  <c r="AA34" i="5" s="1"/>
  <c r="X34" i="5"/>
  <c r="Z34" i="5" s="1"/>
  <c r="W35" i="5"/>
  <c r="Y35" i="5" s="1"/>
  <c r="AA35" i="5" s="1"/>
  <c r="X35" i="5"/>
  <c r="Z35" i="5" s="1"/>
  <c r="W36" i="5"/>
  <c r="Y36" i="5" s="1"/>
  <c r="AA36" i="5" s="1"/>
  <c r="X36" i="5"/>
  <c r="Z36" i="5" s="1"/>
  <c r="W37" i="5"/>
  <c r="Y37" i="5" s="1"/>
  <c r="AA37" i="5" s="1"/>
  <c r="X37" i="5"/>
  <c r="Z37" i="5" s="1"/>
  <c r="W38" i="5"/>
  <c r="Y38" i="5" s="1"/>
  <c r="AA38" i="5" s="1"/>
  <c r="X38" i="5"/>
  <c r="Z38" i="5" s="1"/>
  <c r="W39" i="5"/>
  <c r="Y39" i="5" s="1"/>
  <c r="AA39" i="5" s="1"/>
  <c r="X39" i="5"/>
  <c r="Z39" i="5" s="1"/>
  <c r="W40" i="5"/>
  <c r="Y40" i="5" s="1"/>
  <c r="AA40" i="5" s="1"/>
  <c r="X40" i="5"/>
  <c r="Z40" i="5" s="1"/>
  <c r="W41" i="5"/>
  <c r="Y41" i="5" s="1"/>
  <c r="AA41" i="5" s="1"/>
  <c r="X41" i="5"/>
  <c r="Z41" i="5" s="1"/>
  <c r="W42" i="5"/>
  <c r="Y42" i="5" s="1"/>
  <c r="AA42" i="5" s="1"/>
  <c r="X42" i="5"/>
  <c r="Z42" i="5" s="1"/>
  <c r="W43" i="5"/>
  <c r="Y43" i="5" s="1"/>
  <c r="AA43" i="5" s="1"/>
  <c r="X43" i="5"/>
  <c r="Z43" i="5"/>
  <c r="W44" i="5"/>
  <c r="Y44" i="5" s="1"/>
  <c r="AA44" i="5" s="1"/>
  <c r="X44" i="5"/>
  <c r="Z44" i="5" s="1"/>
  <c r="W45" i="5"/>
  <c r="Y45" i="5" s="1"/>
  <c r="AA45" i="5" s="1"/>
  <c r="X45" i="5"/>
  <c r="Z45" i="5" s="1"/>
  <c r="W46" i="5"/>
  <c r="X46" i="5"/>
  <c r="Z46" i="5" s="1"/>
  <c r="Y46" i="5"/>
  <c r="AA46" i="5" s="1"/>
  <c r="W47" i="5"/>
  <c r="Y47" i="5" s="1"/>
  <c r="AA47" i="5" s="1"/>
  <c r="X47" i="5"/>
  <c r="Z47" i="5"/>
  <c r="W48" i="5"/>
  <c r="Y48" i="5" s="1"/>
  <c r="AA48" i="5" s="1"/>
  <c r="X48" i="5"/>
  <c r="Z48" i="5" s="1"/>
  <c r="W49" i="5"/>
  <c r="X49" i="5"/>
  <c r="Z49" i="5" s="1"/>
  <c r="Y49" i="5"/>
  <c r="AA49" i="5" s="1"/>
  <c r="W50" i="5"/>
  <c r="Y50" i="5" s="1"/>
  <c r="AA50" i="5" s="1"/>
  <c r="X50" i="5"/>
  <c r="Z50" i="5" s="1"/>
  <c r="W51" i="5"/>
  <c r="Y51" i="5" s="1"/>
  <c r="AA51" i="5" s="1"/>
  <c r="X51" i="5"/>
  <c r="Z51" i="5" s="1"/>
  <c r="W52" i="5"/>
  <c r="Y52" i="5" s="1"/>
  <c r="AA52" i="5" s="1"/>
  <c r="X52" i="5"/>
  <c r="Z52" i="5" s="1"/>
  <c r="W53" i="5"/>
  <c r="Y53" i="5" s="1"/>
  <c r="AA53" i="5" s="1"/>
  <c r="X53" i="5"/>
  <c r="Z53" i="5" s="1"/>
  <c r="W54" i="5"/>
  <c r="Y54" i="5" s="1"/>
  <c r="AA54" i="5" s="1"/>
  <c r="X54" i="5"/>
  <c r="Z54" i="5" s="1"/>
  <c r="W55" i="5"/>
  <c r="Y55" i="5" s="1"/>
  <c r="AA55" i="5" s="1"/>
  <c r="X55" i="5"/>
  <c r="Z55" i="5" s="1"/>
  <c r="W56" i="5"/>
  <c r="Y56" i="5" s="1"/>
  <c r="AA56" i="5" s="1"/>
  <c r="X56" i="5"/>
  <c r="Z56" i="5" s="1"/>
  <c r="W57" i="5"/>
  <c r="X57" i="5"/>
  <c r="Z57" i="5" s="1"/>
  <c r="Y57" i="5"/>
  <c r="AA57" i="5" s="1"/>
  <c r="W58" i="5"/>
  <c r="Y58" i="5" s="1"/>
  <c r="AA58" i="5" s="1"/>
  <c r="X58" i="5"/>
  <c r="Z58" i="5" s="1"/>
  <c r="W59" i="5"/>
  <c r="Y59" i="5" s="1"/>
  <c r="AA59" i="5" s="1"/>
  <c r="X59" i="5"/>
  <c r="Z59" i="5" s="1"/>
  <c r="W60" i="5"/>
  <c r="Y60" i="5" s="1"/>
  <c r="AA60" i="5" s="1"/>
  <c r="X60" i="5"/>
  <c r="Z60" i="5" s="1"/>
  <c r="W61" i="5"/>
  <c r="Y61" i="5" s="1"/>
  <c r="AA61" i="5" s="1"/>
  <c r="X61" i="5"/>
  <c r="Z61" i="5" s="1"/>
  <c r="W62" i="5"/>
  <c r="Y62" i="5" s="1"/>
  <c r="AA62" i="5" s="1"/>
  <c r="X62" i="5"/>
  <c r="Z62" i="5" s="1"/>
  <c r="W63" i="5"/>
  <c r="Y63" i="5" s="1"/>
  <c r="AA63" i="5" s="1"/>
  <c r="X63" i="5"/>
  <c r="Z63" i="5" s="1"/>
  <c r="W64" i="5"/>
  <c r="Y64" i="5" s="1"/>
  <c r="AA64" i="5" s="1"/>
  <c r="X64" i="5"/>
  <c r="Z64" i="5"/>
  <c r="W65" i="5"/>
  <c r="Y65" i="5" s="1"/>
  <c r="AA65" i="5" s="1"/>
  <c r="X65" i="5"/>
  <c r="Z65" i="5" s="1"/>
  <c r="W66" i="5"/>
  <c r="Y66" i="5" s="1"/>
  <c r="AA66" i="5" s="1"/>
  <c r="X66" i="5"/>
  <c r="Z66" i="5" s="1"/>
  <c r="W67" i="5"/>
  <c r="Y67" i="5" s="1"/>
  <c r="AA67" i="5" s="1"/>
  <c r="X67" i="5"/>
  <c r="Z67" i="5" s="1"/>
  <c r="W68" i="5"/>
  <c r="X68" i="5"/>
  <c r="Z68" i="5" s="1"/>
  <c r="Y68" i="5"/>
  <c r="AA68" i="5" s="1"/>
  <c r="W69" i="5"/>
  <c r="Y69" i="5" s="1"/>
  <c r="AA69" i="5" s="1"/>
  <c r="X69" i="5"/>
  <c r="Z69" i="5" s="1"/>
  <c r="W70" i="5"/>
  <c r="X70" i="5"/>
  <c r="Z70" i="5" s="1"/>
  <c r="Y70" i="5"/>
  <c r="AA70" i="5" s="1"/>
  <c r="W71" i="5"/>
  <c r="Y71" i="5" s="1"/>
  <c r="AA71" i="5" s="1"/>
  <c r="X71" i="5"/>
  <c r="Z71" i="5" s="1"/>
  <c r="W72" i="5"/>
  <c r="Y72" i="5" s="1"/>
  <c r="AA72" i="5" s="1"/>
  <c r="X72" i="5"/>
  <c r="Z72" i="5" s="1"/>
  <c r="W73" i="5"/>
  <c r="X73" i="5"/>
  <c r="Z73" i="5" s="1"/>
  <c r="Y73" i="5"/>
  <c r="AA73" i="5" s="1"/>
  <c r="W74" i="5"/>
  <c r="Y74" i="5" s="1"/>
  <c r="AA74" i="5" s="1"/>
  <c r="X74" i="5"/>
  <c r="Z74" i="5" s="1"/>
  <c r="W75" i="5"/>
  <c r="Y75" i="5" s="1"/>
  <c r="AA75" i="5" s="1"/>
  <c r="X75" i="5"/>
  <c r="Z75" i="5" s="1"/>
  <c r="W76" i="5"/>
  <c r="Y76" i="5" s="1"/>
  <c r="AA76" i="5" s="1"/>
  <c r="X76" i="5"/>
  <c r="Z76" i="5"/>
  <c r="W77" i="5"/>
  <c r="Y77" i="5" s="1"/>
  <c r="AA77" i="5" s="1"/>
  <c r="X77" i="5"/>
  <c r="Z77" i="5" s="1"/>
  <c r="W78" i="5"/>
  <c r="Y78" i="5" s="1"/>
  <c r="AA78" i="5" s="1"/>
  <c r="X78" i="5"/>
  <c r="Z78" i="5" s="1"/>
  <c r="X3" i="5"/>
  <c r="Z3" i="5" s="1"/>
  <c r="W3" i="5"/>
  <c r="Y3" i="5" s="1"/>
  <c r="AA3" i="5" s="1"/>
  <c r="AF4" i="3" l="1"/>
  <c r="AG4" i="3"/>
  <c r="AH4" i="3"/>
  <c r="AI4" i="3"/>
  <c r="AJ4" i="3"/>
  <c r="AK4" i="3"/>
  <c r="AL4" i="3"/>
  <c r="AF5" i="3"/>
  <c r="AG5" i="3"/>
  <c r="AH5" i="3"/>
  <c r="AI5" i="3"/>
  <c r="AJ5" i="3"/>
  <c r="AK5" i="3"/>
  <c r="AL5" i="3"/>
  <c r="AF6" i="3"/>
  <c r="AG6" i="3"/>
  <c r="AH6" i="3"/>
  <c r="AI6" i="3"/>
  <c r="AJ6" i="3"/>
  <c r="AK6" i="3"/>
  <c r="AL6" i="3"/>
  <c r="AF7" i="3"/>
  <c r="AG7" i="3"/>
  <c r="AH7" i="3"/>
  <c r="AI7" i="3"/>
  <c r="AJ7" i="3"/>
  <c r="AK7" i="3"/>
  <c r="AL7" i="3"/>
  <c r="AF8" i="3"/>
  <c r="AG8" i="3"/>
  <c r="AH8" i="3"/>
  <c r="AI8" i="3"/>
  <c r="AJ8" i="3"/>
  <c r="AK8" i="3"/>
  <c r="AL8" i="3"/>
  <c r="AF9" i="3"/>
  <c r="AG9" i="3"/>
  <c r="AH9" i="3"/>
  <c r="AI9" i="3"/>
  <c r="AJ9" i="3"/>
  <c r="AK9" i="3"/>
  <c r="AL9" i="3"/>
  <c r="AF10" i="3"/>
  <c r="AG10" i="3"/>
  <c r="AH10" i="3"/>
  <c r="AI10" i="3"/>
  <c r="AJ10" i="3"/>
  <c r="AK10" i="3"/>
  <c r="AL10" i="3"/>
  <c r="AF11" i="3"/>
  <c r="AG11" i="3"/>
  <c r="AH11" i="3"/>
  <c r="AI11" i="3"/>
  <c r="AJ11" i="3"/>
  <c r="AK11" i="3"/>
  <c r="AL11" i="3"/>
  <c r="AF12" i="3"/>
  <c r="AG12" i="3"/>
  <c r="AH12" i="3"/>
  <c r="AI12" i="3"/>
  <c r="AJ12" i="3"/>
  <c r="AK12" i="3"/>
  <c r="AL12" i="3"/>
  <c r="AF13" i="3"/>
  <c r="AG13" i="3"/>
  <c r="AH13" i="3"/>
  <c r="AI13" i="3"/>
  <c r="AJ13" i="3"/>
  <c r="AK13" i="3"/>
  <c r="AL13" i="3"/>
  <c r="AF14" i="3"/>
  <c r="AG14" i="3"/>
  <c r="AH14" i="3"/>
  <c r="AI14" i="3"/>
  <c r="AJ14" i="3"/>
  <c r="AK14" i="3"/>
  <c r="AL14" i="3"/>
  <c r="AF15" i="3"/>
  <c r="AG15" i="3"/>
  <c r="AH15" i="3"/>
  <c r="AI15" i="3"/>
  <c r="AJ15" i="3"/>
  <c r="AK15" i="3"/>
  <c r="AL15" i="3"/>
  <c r="AF16" i="3"/>
  <c r="AG16" i="3"/>
  <c r="AH16" i="3"/>
  <c r="AI16" i="3"/>
  <c r="AJ16" i="3"/>
  <c r="AK16" i="3"/>
  <c r="AL16" i="3"/>
  <c r="AF17" i="3"/>
  <c r="AG17" i="3"/>
  <c r="AH17" i="3"/>
  <c r="AI17" i="3"/>
  <c r="AJ17" i="3"/>
  <c r="AK17" i="3"/>
  <c r="AL17" i="3"/>
  <c r="AF18" i="3"/>
  <c r="AG18" i="3"/>
  <c r="AH18" i="3"/>
  <c r="AI18" i="3"/>
  <c r="AJ18" i="3"/>
  <c r="AK18" i="3"/>
  <c r="AL18" i="3"/>
  <c r="AF19" i="3"/>
  <c r="AG19" i="3"/>
  <c r="AH19" i="3"/>
  <c r="AI19" i="3"/>
  <c r="AJ19" i="3"/>
  <c r="AK19" i="3"/>
  <c r="AL19" i="3"/>
  <c r="AF20" i="3"/>
  <c r="AG20" i="3"/>
  <c r="AH20" i="3"/>
  <c r="AI20" i="3"/>
  <c r="AJ20" i="3"/>
  <c r="AK20" i="3"/>
  <c r="AL20" i="3"/>
  <c r="AF21" i="3"/>
  <c r="AG21" i="3"/>
  <c r="AH21" i="3"/>
  <c r="AI21" i="3"/>
  <c r="AJ21" i="3"/>
  <c r="AK21" i="3"/>
  <c r="AL21" i="3"/>
  <c r="AF22" i="3"/>
  <c r="AG22" i="3"/>
  <c r="AH22" i="3"/>
  <c r="AI22" i="3"/>
  <c r="AJ22" i="3"/>
  <c r="AK22" i="3"/>
  <c r="AL22" i="3"/>
  <c r="AF23" i="3"/>
  <c r="AG23" i="3"/>
  <c r="AH23" i="3"/>
  <c r="AI23" i="3"/>
  <c r="AJ23" i="3"/>
  <c r="AK23" i="3"/>
  <c r="AL23" i="3"/>
  <c r="AF24" i="3"/>
  <c r="AG24" i="3"/>
  <c r="AH24" i="3"/>
  <c r="AI24" i="3"/>
  <c r="AJ24" i="3"/>
  <c r="AK24" i="3"/>
  <c r="AL24" i="3"/>
  <c r="AF25" i="3"/>
  <c r="AG25" i="3"/>
  <c r="AH25" i="3"/>
  <c r="AI25" i="3"/>
  <c r="AJ25" i="3"/>
  <c r="AK25" i="3"/>
  <c r="AL25" i="3"/>
  <c r="AF26" i="3"/>
  <c r="AG26" i="3"/>
  <c r="AH26" i="3"/>
  <c r="AI26" i="3"/>
  <c r="AJ26" i="3"/>
  <c r="AK26" i="3"/>
  <c r="AL26" i="3"/>
  <c r="AF27" i="3"/>
  <c r="AG27" i="3"/>
  <c r="AH27" i="3"/>
  <c r="AI27" i="3"/>
  <c r="AJ27" i="3"/>
  <c r="AK27" i="3"/>
  <c r="AL27" i="3"/>
  <c r="AF28" i="3"/>
  <c r="AG28" i="3"/>
  <c r="AH28" i="3"/>
  <c r="AI28" i="3"/>
  <c r="AJ28" i="3"/>
  <c r="AK28" i="3"/>
  <c r="AL28" i="3"/>
  <c r="AF29" i="3"/>
  <c r="AG29" i="3"/>
  <c r="AH29" i="3"/>
  <c r="AI29" i="3"/>
  <c r="AJ29" i="3"/>
  <c r="AK29" i="3"/>
  <c r="AL29" i="3"/>
  <c r="AF30" i="3"/>
  <c r="AG30" i="3"/>
  <c r="AH30" i="3"/>
  <c r="AI30" i="3"/>
  <c r="AJ30" i="3"/>
  <c r="AK30" i="3"/>
  <c r="AL30" i="3"/>
  <c r="AF31" i="3"/>
  <c r="AG31" i="3"/>
  <c r="AH31" i="3"/>
  <c r="AI31" i="3"/>
  <c r="AJ31" i="3"/>
  <c r="AK31" i="3"/>
  <c r="AL31" i="3"/>
  <c r="AF32" i="3"/>
  <c r="AG32" i="3"/>
  <c r="AH32" i="3"/>
  <c r="AI32" i="3"/>
  <c r="AJ32" i="3"/>
  <c r="AK32" i="3"/>
  <c r="AL32" i="3"/>
  <c r="AF33" i="3"/>
  <c r="AG33" i="3"/>
  <c r="AH33" i="3"/>
  <c r="AI33" i="3"/>
  <c r="AJ33" i="3"/>
  <c r="AK33" i="3"/>
  <c r="AL33" i="3"/>
  <c r="AF34" i="3"/>
  <c r="AG34" i="3"/>
  <c r="AH34" i="3"/>
  <c r="AI34" i="3"/>
  <c r="AJ34" i="3"/>
  <c r="AK34" i="3"/>
  <c r="AL34" i="3"/>
  <c r="AF35" i="3"/>
  <c r="AG35" i="3"/>
  <c r="AH35" i="3"/>
  <c r="AI35" i="3"/>
  <c r="AJ35" i="3"/>
  <c r="AK35" i="3"/>
  <c r="AL35" i="3"/>
  <c r="AF36" i="3"/>
  <c r="AG36" i="3"/>
  <c r="AH36" i="3"/>
  <c r="AI36" i="3"/>
  <c r="AJ36" i="3"/>
  <c r="AK36" i="3"/>
  <c r="AL36" i="3"/>
  <c r="AF37" i="3"/>
  <c r="AG37" i="3"/>
  <c r="AH37" i="3"/>
  <c r="AI37" i="3"/>
  <c r="AJ37" i="3"/>
  <c r="AK37" i="3"/>
  <c r="AL37" i="3"/>
  <c r="AF38" i="3"/>
  <c r="AG38" i="3"/>
  <c r="AH38" i="3"/>
  <c r="AI38" i="3"/>
  <c r="AJ38" i="3"/>
  <c r="AK38" i="3"/>
  <c r="AL38" i="3"/>
  <c r="AF39" i="3"/>
  <c r="AG39" i="3"/>
  <c r="AH39" i="3"/>
  <c r="AI39" i="3"/>
  <c r="AJ39" i="3"/>
  <c r="AK39" i="3"/>
  <c r="AL39" i="3"/>
  <c r="AF40" i="3"/>
  <c r="AG40" i="3"/>
  <c r="AH40" i="3"/>
  <c r="AI40" i="3"/>
  <c r="AJ40" i="3"/>
  <c r="AK40" i="3"/>
  <c r="AL40" i="3"/>
  <c r="AF41" i="3"/>
  <c r="AG41" i="3"/>
  <c r="AH41" i="3"/>
  <c r="AI41" i="3"/>
  <c r="AJ41" i="3"/>
  <c r="AK41" i="3"/>
  <c r="AL41" i="3"/>
  <c r="AF42" i="3"/>
  <c r="AG42" i="3"/>
  <c r="AH42" i="3"/>
  <c r="AI42" i="3"/>
  <c r="AJ42" i="3"/>
  <c r="AK42" i="3"/>
  <c r="AL42" i="3"/>
  <c r="AF43" i="3"/>
  <c r="AG43" i="3"/>
  <c r="AH43" i="3"/>
  <c r="AI43" i="3"/>
  <c r="AJ43" i="3"/>
  <c r="AK43" i="3"/>
  <c r="AL43" i="3"/>
  <c r="AF44" i="3"/>
  <c r="AG44" i="3"/>
  <c r="AH44" i="3"/>
  <c r="AI44" i="3"/>
  <c r="AJ44" i="3"/>
  <c r="AK44" i="3"/>
  <c r="AL44" i="3"/>
  <c r="AF45" i="3"/>
  <c r="AG45" i="3"/>
  <c r="AH45" i="3"/>
  <c r="AI45" i="3"/>
  <c r="AJ45" i="3"/>
  <c r="AK45" i="3"/>
  <c r="AL45" i="3"/>
  <c r="AF46" i="3"/>
  <c r="AG46" i="3"/>
  <c r="AH46" i="3"/>
  <c r="AI46" i="3"/>
  <c r="AJ46" i="3"/>
  <c r="AK46" i="3"/>
  <c r="AL46" i="3"/>
  <c r="AF47" i="3"/>
  <c r="AG47" i="3"/>
  <c r="AH47" i="3"/>
  <c r="AI47" i="3"/>
  <c r="AJ47" i="3"/>
  <c r="AK47" i="3"/>
  <c r="AL47" i="3"/>
  <c r="AF48" i="3"/>
  <c r="AG48" i="3"/>
  <c r="AH48" i="3"/>
  <c r="AI48" i="3"/>
  <c r="AJ48" i="3"/>
  <c r="AK48" i="3"/>
  <c r="AL48" i="3"/>
  <c r="AF49" i="3"/>
  <c r="AG49" i="3"/>
  <c r="AH49" i="3"/>
  <c r="AI49" i="3"/>
  <c r="AJ49" i="3"/>
  <c r="AK49" i="3"/>
  <c r="AL49" i="3"/>
  <c r="AF50" i="3"/>
  <c r="AG50" i="3"/>
  <c r="AH50" i="3"/>
  <c r="AI50" i="3"/>
  <c r="AJ50" i="3"/>
  <c r="AK50" i="3"/>
  <c r="AL50" i="3"/>
  <c r="AF51" i="3"/>
  <c r="AG51" i="3"/>
  <c r="AH51" i="3"/>
  <c r="AI51" i="3"/>
  <c r="AJ51" i="3"/>
  <c r="AK51" i="3"/>
  <c r="AL51" i="3"/>
  <c r="AF52" i="3"/>
  <c r="AG52" i="3"/>
  <c r="AH52" i="3"/>
  <c r="AI52" i="3"/>
  <c r="AJ52" i="3"/>
  <c r="AK52" i="3"/>
  <c r="AL52" i="3"/>
  <c r="AF53" i="3"/>
  <c r="AG53" i="3"/>
  <c r="AH53" i="3"/>
  <c r="AI53" i="3"/>
  <c r="AJ53" i="3"/>
  <c r="AK53" i="3"/>
  <c r="AL53" i="3"/>
  <c r="AF54" i="3"/>
  <c r="AG54" i="3"/>
  <c r="AH54" i="3"/>
  <c r="AI54" i="3"/>
  <c r="AJ54" i="3"/>
  <c r="AK54" i="3"/>
  <c r="AL54" i="3"/>
  <c r="AF55" i="3"/>
  <c r="AG55" i="3"/>
  <c r="AH55" i="3"/>
  <c r="AI55" i="3"/>
  <c r="AJ55" i="3"/>
  <c r="AK55" i="3"/>
  <c r="AL55" i="3"/>
  <c r="AF56" i="3"/>
  <c r="AG56" i="3"/>
  <c r="AH56" i="3"/>
  <c r="AI56" i="3"/>
  <c r="AJ56" i="3"/>
  <c r="AK56" i="3"/>
  <c r="AL56" i="3"/>
  <c r="AF57" i="3"/>
  <c r="AG57" i="3"/>
  <c r="AH57" i="3"/>
  <c r="AI57" i="3"/>
  <c r="AJ57" i="3"/>
  <c r="AK57" i="3"/>
  <c r="AL57" i="3"/>
  <c r="AF58" i="3"/>
  <c r="AG58" i="3"/>
  <c r="AH58" i="3"/>
  <c r="AI58" i="3"/>
  <c r="AJ58" i="3"/>
  <c r="AK58" i="3"/>
  <c r="AL58" i="3"/>
  <c r="AF59" i="3"/>
  <c r="AG59" i="3"/>
  <c r="AH59" i="3"/>
  <c r="AI59" i="3"/>
  <c r="AJ59" i="3"/>
  <c r="AK59" i="3"/>
  <c r="AL59" i="3"/>
  <c r="AF60" i="3"/>
  <c r="AG60" i="3"/>
  <c r="AH60" i="3"/>
  <c r="AI60" i="3"/>
  <c r="AJ60" i="3"/>
  <c r="AK60" i="3"/>
  <c r="AL60" i="3"/>
  <c r="AF61" i="3"/>
  <c r="AG61" i="3"/>
  <c r="AH61" i="3"/>
  <c r="AI61" i="3"/>
  <c r="AJ61" i="3"/>
  <c r="AK61" i="3"/>
  <c r="AL61" i="3"/>
  <c r="AF62" i="3"/>
  <c r="AG62" i="3"/>
  <c r="AH62" i="3"/>
  <c r="AI62" i="3"/>
  <c r="AJ62" i="3"/>
  <c r="AK62" i="3"/>
  <c r="AL62" i="3"/>
  <c r="AF63" i="3"/>
  <c r="AG63" i="3"/>
  <c r="AH63" i="3"/>
  <c r="AI63" i="3"/>
  <c r="AJ63" i="3"/>
  <c r="AK63" i="3"/>
  <c r="AL63" i="3"/>
  <c r="AF64" i="3"/>
  <c r="AG64" i="3"/>
  <c r="AH64" i="3"/>
  <c r="AI64" i="3"/>
  <c r="AJ64" i="3"/>
  <c r="AK64" i="3"/>
  <c r="AL64" i="3"/>
  <c r="AF65" i="3"/>
  <c r="AG65" i="3"/>
  <c r="AH65" i="3"/>
  <c r="AI65" i="3"/>
  <c r="AJ65" i="3"/>
  <c r="AK65" i="3"/>
  <c r="AL65" i="3"/>
  <c r="AF66" i="3"/>
  <c r="AG66" i="3"/>
  <c r="AH66" i="3"/>
  <c r="AI66" i="3"/>
  <c r="AJ66" i="3"/>
  <c r="AK66" i="3"/>
  <c r="AL66" i="3"/>
  <c r="AF67" i="3"/>
  <c r="AG67" i="3"/>
  <c r="AH67" i="3"/>
  <c r="AI67" i="3"/>
  <c r="AJ67" i="3"/>
  <c r="AK67" i="3"/>
  <c r="AL67" i="3"/>
  <c r="AF68" i="3"/>
  <c r="AG68" i="3"/>
  <c r="AH68" i="3"/>
  <c r="AI68" i="3"/>
  <c r="AJ68" i="3"/>
  <c r="AK68" i="3"/>
  <c r="AL68" i="3"/>
  <c r="AF69" i="3"/>
  <c r="AG69" i="3"/>
  <c r="AH69" i="3"/>
  <c r="AI69" i="3"/>
  <c r="AJ69" i="3"/>
  <c r="AK69" i="3"/>
  <c r="AL69" i="3"/>
  <c r="AF70" i="3"/>
  <c r="AG70" i="3"/>
  <c r="AH70" i="3"/>
  <c r="AI70" i="3"/>
  <c r="AJ70" i="3"/>
  <c r="AK70" i="3"/>
  <c r="AL70" i="3"/>
  <c r="AF71" i="3"/>
  <c r="AG71" i="3"/>
  <c r="AH71" i="3"/>
  <c r="AI71" i="3"/>
  <c r="AJ71" i="3"/>
  <c r="AK71" i="3"/>
  <c r="AL71" i="3"/>
  <c r="AF72" i="3"/>
  <c r="AG72" i="3"/>
  <c r="AH72" i="3"/>
  <c r="AI72" i="3"/>
  <c r="AJ72" i="3"/>
  <c r="AK72" i="3"/>
  <c r="AL72" i="3"/>
  <c r="AF73" i="3"/>
  <c r="AG73" i="3"/>
  <c r="AH73" i="3"/>
  <c r="AI73" i="3"/>
  <c r="AJ73" i="3"/>
  <c r="AK73" i="3"/>
  <c r="AL73" i="3"/>
  <c r="AF74" i="3"/>
  <c r="AG74" i="3"/>
  <c r="AH74" i="3"/>
  <c r="AI74" i="3"/>
  <c r="AJ74" i="3"/>
  <c r="AK74" i="3"/>
  <c r="AL74" i="3"/>
  <c r="AF75" i="3"/>
  <c r="AG75" i="3"/>
  <c r="AH75" i="3"/>
  <c r="AI75" i="3"/>
  <c r="AJ75" i="3"/>
  <c r="AK75" i="3"/>
  <c r="AL75" i="3"/>
  <c r="AF76" i="3"/>
  <c r="AG76" i="3"/>
  <c r="AH76" i="3"/>
  <c r="AI76" i="3"/>
  <c r="AJ76" i="3"/>
  <c r="AK76" i="3"/>
  <c r="AL76" i="3"/>
  <c r="AF77" i="3"/>
  <c r="AG77" i="3"/>
  <c r="AH77" i="3"/>
  <c r="AI77" i="3"/>
  <c r="AJ77" i="3"/>
  <c r="AK77" i="3"/>
  <c r="AL77" i="3"/>
  <c r="AF78" i="3"/>
  <c r="AG78" i="3"/>
  <c r="AH78" i="3"/>
  <c r="AI78" i="3"/>
  <c r="AJ78" i="3"/>
  <c r="AK78" i="3"/>
  <c r="AL78" i="3"/>
  <c r="AF79" i="3"/>
  <c r="AG79" i="3"/>
  <c r="AH79" i="3"/>
  <c r="AI79" i="3"/>
  <c r="AJ79" i="3"/>
  <c r="AK79" i="3"/>
  <c r="AL79" i="3"/>
  <c r="AF80" i="3"/>
  <c r="AG80" i="3"/>
  <c r="AH80" i="3"/>
  <c r="AI80" i="3"/>
  <c r="AJ80" i="3"/>
  <c r="AK80" i="3"/>
  <c r="AL80" i="3"/>
  <c r="AF81" i="3"/>
  <c r="AG81" i="3"/>
  <c r="AH81" i="3"/>
  <c r="AI81" i="3"/>
  <c r="AJ81" i="3"/>
  <c r="AK81" i="3"/>
  <c r="AL81" i="3"/>
  <c r="AF82" i="3"/>
  <c r="AG82" i="3"/>
  <c r="AH82" i="3"/>
  <c r="AI82" i="3"/>
  <c r="AJ82" i="3"/>
  <c r="AK82" i="3"/>
  <c r="AL82" i="3"/>
  <c r="AF83" i="3"/>
  <c r="AG83" i="3"/>
  <c r="AH83" i="3"/>
  <c r="AI83" i="3"/>
  <c r="AJ83" i="3"/>
  <c r="AK83" i="3"/>
  <c r="AL83" i="3"/>
  <c r="AF84" i="3"/>
  <c r="AG84" i="3"/>
  <c r="AH84" i="3"/>
  <c r="AI84" i="3"/>
  <c r="AJ84" i="3"/>
  <c r="AK84" i="3"/>
  <c r="AL84" i="3"/>
  <c r="AF85" i="3"/>
  <c r="AG85" i="3"/>
  <c r="AH85" i="3"/>
  <c r="AI85" i="3"/>
  <c r="AJ85" i="3"/>
  <c r="AK85" i="3"/>
  <c r="AL85" i="3"/>
  <c r="AF86" i="3"/>
  <c r="AG86" i="3"/>
  <c r="AH86" i="3"/>
  <c r="AI86" i="3"/>
  <c r="AJ86" i="3"/>
  <c r="AK86" i="3"/>
  <c r="AL86" i="3"/>
  <c r="AF87" i="3"/>
  <c r="AG87" i="3"/>
  <c r="AH87" i="3"/>
  <c r="AI87" i="3"/>
  <c r="AJ87" i="3"/>
  <c r="AK87" i="3"/>
  <c r="AL87" i="3"/>
  <c r="AF88" i="3"/>
  <c r="AG88" i="3"/>
  <c r="AH88" i="3"/>
  <c r="AI88" i="3"/>
  <c r="AJ88" i="3"/>
  <c r="AK88" i="3"/>
  <c r="AL88" i="3"/>
  <c r="AF89" i="3"/>
  <c r="AG89" i="3"/>
  <c r="AH89" i="3"/>
  <c r="AI89" i="3"/>
  <c r="AJ89" i="3"/>
  <c r="AK89" i="3"/>
  <c r="AL89" i="3"/>
  <c r="AF90" i="3"/>
  <c r="AG90" i="3"/>
  <c r="AH90" i="3"/>
  <c r="AI90" i="3"/>
  <c r="AJ90" i="3"/>
  <c r="AK90" i="3"/>
  <c r="AL90" i="3"/>
  <c r="AF91" i="3"/>
  <c r="AG91" i="3"/>
  <c r="AH91" i="3"/>
  <c r="AI91" i="3"/>
  <c r="AJ91" i="3"/>
  <c r="AK91" i="3"/>
  <c r="AL91" i="3"/>
  <c r="AF92" i="3"/>
  <c r="AG92" i="3"/>
  <c r="AH92" i="3"/>
  <c r="AI92" i="3"/>
  <c r="AJ92" i="3"/>
  <c r="AK92" i="3"/>
  <c r="AL92" i="3"/>
  <c r="AF93" i="3"/>
  <c r="AG93" i="3"/>
  <c r="AH93" i="3"/>
  <c r="AI93" i="3"/>
  <c r="AJ93" i="3"/>
  <c r="AK93" i="3"/>
  <c r="AL93" i="3"/>
  <c r="AF94" i="3"/>
  <c r="AG94" i="3"/>
  <c r="AH94" i="3"/>
  <c r="AI94" i="3"/>
  <c r="AJ94" i="3"/>
  <c r="AK94" i="3"/>
  <c r="AL94" i="3"/>
  <c r="AF95" i="3"/>
  <c r="AG95" i="3"/>
  <c r="AH95" i="3"/>
  <c r="AI95" i="3"/>
  <c r="AJ95" i="3"/>
  <c r="AK95" i="3"/>
  <c r="AL95" i="3"/>
  <c r="AF96" i="3"/>
  <c r="AG96" i="3"/>
  <c r="AH96" i="3"/>
  <c r="AI96" i="3"/>
  <c r="AJ96" i="3"/>
  <c r="AK96" i="3"/>
  <c r="AL96" i="3"/>
  <c r="AF97" i="3"/>
  <c r="AG97" i="3"/>
  <c r="AH97" i="3"/>
  <c r="AI97" i="3"/>
  <c r="AJ97" i="3"/>
  <c r="AK97" i="3"/>
  <c r="AL97" i="3"/>
  <c r="AF98" i="3"/>
  <c r="AG98" i="3"/>
  <c r="AH98" i="3"/>
  <c r="AI98" i="3"/>
  <c r="AJ98" i="3"/>
  <c r="AK98" i="3"/>
  <c r="AL98" i="3"/>
  <c r="AF99" i="3"/>
  <c r="AG99" i="3"/>
  <c r="AH99" i="3"/>
  <c r="AI99" i="3"/>
  <c r="AJ99" i="3"/>
  <c r="AK99" i="3"/>
  <c r="AL99" i="3"/>
  <c r="AF100" i="3"/>
  <c r="AG100" i="3"/>
  <c r="AH100" i="3"/>
  <c r="AI100" i="3"/>
  <c r="AJ100" i="3"/>
  <c r="AK100" i="3"/>
  <c r="AL100" i="3"/>
  <c r="AF101" i="3"/>
  <c r="AG101" i="3"/>
  <c r="AH101" i="3"/>
  <c r="AI101" i="3"/>
  <c r="AJ101" i="3"/>
  <c r="AK101" i="3"/>
  <c r="AL101" i="3"/>
  <c r="AF102" i="3"/>
  <c r="AG102" i="3"/>
  <c r="AH102" i="3"/>
  <c r="AI102" i="3"/>
  <c r="AJ102" i="3"/>
  <c r="AK102" i="3"/>
  <c r="AL102" i="3"/>
  <c r="AF103" i="3"/>
  <c r="AG103" i="3"/>
  <c r="AH103" i="3"/>
  <c r="AI103" i="3"/>
  <c r="AJ103" i="3"/>
  <c r="AK103" i="3"/>
  <c r="AL103" i="3"/>
  <c r="AF104" i="3"/>
  <c r="AG104" i="3"/>
  <c r="AH104" i="3"/>
  <c r="AI104" i="3"/>
  <c r="AJ104" i="3"/>
  <c r="AK104" i="3"/>
  <c r="AL104" i="3"/>
  <c r="AF105" i="3"/>
  <c r="AG105" i="3"/>
  <c r="AH105" i="3"/>
  <c r="AI105" i="3"/>
  <c r="AJ105" i="3"/>
  <c r="AK105" i="3"/>
  <c r="AL105" i="3"/>
  <c r="AF106" i="3"/>
  <c r="AG106" i="3"/>
  <c r="AH106" i="3"/>
  <c r="AI106" i="3"/>
  <c r="AJ106" i="3"/>
  <c r="AK106" i="3"/>
  <c r="AL106" i="3"/>
  <c r="AF107" i="3"/>
  <c r="AG107" i="3"/>
  <c r="AH107" i="3"/>
  <c r="AI107" i="3"/>
  <c r="AJ107" i="3"/>
  <c r="AK107" i="3"/>
  <c r="AL107" i="3"/>
  <c r="AF108" i="3"/>
  <c r="AG108" i="3"/>
  <c r="AH108" i="3"/>
  <c r="AI108" i="3"/>
  <c r="AJ108" i="3"/>
  <c r="AK108" i="3"/>
  <c r="AL108" i="3"/>
  <c r="AF109" i="3"/>
  <c r="AG109" i="3"/>
  <c r="AH109" i="3"/>
  <c r="AI109" i="3"/>
  <c r="AJ109" i="3"/>
  <c r="AK109" i="3"/>
  <c r="AL109" i="3"/>
  <c r="AF110" i="3"/>
  <c r="AG110" i="3"/>
  <c r="AH110" i="3"/>
  <c r="AI110" i="3"/>
  <c r="AJ110" i="3"/>
  <c r="AK110" i="3"/>
  <c r="AL110" i="3"/>
  <c r="AF111" i="3"/>
  <c r="AG111" i="3"/>
  <c r="AH111" i="3"/>
  <c r="AI111" i="3"/>
  <c r="AJ111" i="3"/>
  <c r="AK111" i="3"/>
  <c r="AL111" i="3"/>
  <c r="AF112" i="3"/>
  <c r="AG112" i="3"/>
  <c r="AH112" i="3"/>
  <c r="AI112" i="3"/>
  <c r="AJ112" i="3"/>
  <c r="AK112" i="3"/>
  <c r="AL112" i="3"/>
  <c r="AF113" i="3"/>
  <c r="AG113" i="3"/>
  <c r="AH113" i="3"/>
  <c r="AI113" i="3"/>
  <c r="AJ113" i="3"/>
  <c r="AK113" i="3"/>
  <c r="AL113" i="3"/>
  <c r="AF114" i="3"/>
  <c r="AG114" i="3"/>
  <c r="AH114" i="3"/>
  <c r="AI114" i="3"/>
  <c r="AJ114" i="3"/>
  <c r="AK114" i="3"/>
  <c r="AL114" i="3"/>
  <c r="AF115" i="3"/>
  <c r="AG115" i="3"/>
  <c r="AH115" i="3"/>
  <c r="AI115" i="3"/>
  <c r="AJ115" i="3"/>
  <c r="AK115" i="3"/>
  <c r="AL115" i="3"/>
  <c r="AF116" i="3"/>
  <c r="AG116" i="3"/>
  <c r="AH116" i="3"/>
  <c r="AI116" i="3"/>
  <c r="AJ116" i="3"/>
  <c r="AK116" i="3"/>
  <c r="AL116" i="3"/>
  <c r="AF117" i="3"/>
  <c r="AG117" i="3"/>
  <c r="AH117" i="3"/>
  <c r="AI117" i="3"/>
  <c r="AJ117" i="3"/>
  <c r="AK117" i="3"/>
  <c r="AL117" i="3"/>
  <c r="AF118" i="3"/>
  <c r="AG118" i="3"/>
  <c r="AH118" i="3"/>
  <c r="AI118" i="3"/>
  <c r="AJ118" i="3"/>
  <c r="AK118" i="3"/>
  <c r="AL118" i="3"/>
  <c r="AF119" i="3"/>
  <c r="AG119" i="3"/>
  <c r="AH119" i="3"/>
  <c r="AI119" i="3"/>
  <c r="AJ119" i="3"/>
  <c r="AK119" i="3"/>
  <c r="AL119" i="3"/>
  <c r="AF120" i="3"/>
  <c r="AG120" i="3"/>
  <c r="AH120" i="3"/>
  <c r="AI120" i="3"/>
  <c r="AJ120" i="3"/>
  <c r="AK120" i="3"/>
  <c r="AL120" i="3"/>
  <c r="AF121" i="3"/>
  <c r="AG121" i="3"/>
  <c r="AH121" i="3"/>
  <c r="AI121" i="3"/>
  <c r="AJ121" i="3"/>
  <c r="AK121" i="3"/>
  <c r="AL121" i="3"/>
  <c r="AF122" i="3"/>
  <c r="AG122" i="3"/>
  <c r="AH122" i="3"/>
  <c r="AI122" i="3"/>
  <c r="AJ122" i="3"/>
  <c r="AK122" i="3"/>
  <c r="AL122" i="3"/>
  <c r="AF123" i="3"/>
  <c r="AG123" i="3"/>
  <c r="AH123" i="3"/>
  <c r="AI123" i="3"/>
  <c r="AJ123" i="3"/>
  <c r="AK123" i="3"/>
  <c r="AL123" i="3"/>
  <c r="AF124" i="3"/>
  <c r="AG124" i="3"/>
  <c r="AH124" i="3"/>
  <c r="AI124" i="3"/>
  <c r="AJ124" i="3"/>
  <c r="AK124" i="3"/>
  <c r="AL124" i="3"/>
  <c r="AF125" i="3"/>
  <c r="AG125" i="3"/>
  <c r="AH125" i="3"/>
  <c r="AI125" i="3"/>
  <c r="AJ125" i="3"/>
  <c r="AK125" i="3"/>
  <c r="AL125" i="3"/>
  <c r="AF126" i="3"/>
  <c r="AG126" i="3"/>
  <c r="AH126" i="3"/>
  <c r="AI126" i="3"/>
  <c r="AJ126" i="3"/>
  <c r="AK126" i="3"/>
  <c r="AL126" i="3"/>
  <c r="AF127" i="3"/>
  <c r="AG127" i="3"/>
  <c r="AH127" i="3"/>
  <c r="AI127" i="3"/>
  <c r="AJ127" i="3"/>
  <c r="AK127" i="3"/>
  <c r="AL127" i="3"/>
  <c r="AF128" i="3"/>
  <c r="AG128" i="3"/>
  <c r="AH128" i="3"/>
  <c r="AI128" i="3"/>
  <c r="AJ128" i="3"/>
  <c r="AK128" i="3"/>
  <c r="AL128" i="3"/>
  <c r="AF129" i="3"/>
  <c r="AG129" i="3"/>
  <c r="AH129" i="3"/>
  <c r="AI129" i="3"/>
  <c r="AJ129" i="3"/>
  <c r="AK129" i="3"/>
  <c r="AL129" i="3"/>
  <c r="AF130" i="3"/>
  <c r="AG130" i="3"/>
  <c r="AH130" i="3"/>
  <c r="AI130" i="3"/>
  <c r="AJ130" i="3"/>
  <c r="AK130" i="3"/>
  <c r="AL130" i="3"/>
  <c r="AF131" i="3"/>
  <c r="AG131" i="3"/>
  <c r="AH131" i="3"/>
  <c r="AI131" i="3"/>
  <c r="AJ131" i="3"/>
  <c r="AK131" i="3"/>
  <c r="AL131" i="3"/>
  <c r="AF132" i="3"/>
  <c r="AG132" i="3"/>
  <c r="AH132" i="3"/>
  <c r="AI132" i="3"/>
  <c r="AJ132" i="3"/>
  <c r="AK132" i="3"/>
  <c r="AL132" i="3"/>
  <c r="AF133" i="3"/>
  <c r="AG133" i="3"/>
  <c r="AH133" i="3"/>
  <c r="AI133" i="3"/>
  <c r="AJ133" i="3"/>
  <c r="AK133" i="3"/>
  <c r="AL133" i="3"/>
  <c r="AF134" i="3"/>
  <c r="AG134" i="3"/>
  <c r="AH134" i="3"/>
  <c r="AI134" i="3"/>
  <c r="AJ134" i="3"/>
  <c r="AK134" i="3"/>
  <c r="AL134" i="3"/>
  <c r="AF135" i="3"/>
  <c r="AG135" i="3"/>
  <c r="AH135" i="3"/>
  <c r="AI135" i="3"/>
  <c r="AJ135" i="3"/>
  <c r="AK135" i="3"/>
  <c r="AL135" i="3"/>
  <c r="AF136" i="3"/>
  <c r="AG136" i="3"/>
  <c r="AH136" i="3"/>
  <c r="AI136" i="3"/>
  <c r="AJ136" i="3"/>
  <c r="AK136" i="3"/>
  <c r="AL136" i="3"/>
  <c r="AF137" i="3"/>
  <c r="AG137" i="3"/>
  <c r="AH137" i="3"/>
  <c r="AI137" i="3"/>
  <c r="AJ137" i="3"/>
  <c r="AK137" i="3"/>
  <c r="AL137" i="3"/>
  <c r="AF138" i="3"/>
  <c r="AG138" i="3"/>
  <c r="AH138" i="3"/>
  <c r="AI138" i="3"/>
  <c r="AJ138" i="3"/>
  <c r="AK138" i="3"/>
  <c r="AL138" i="3"/>
  <c r="AF139" i="3"/>
  <c r="AG139" i="3"/>
  <c r="AH139" i="3"/>
  <c r="AI139" i="3"/>
  <c r="AJ139" i="3"/>
  <c r="AK139" i="3"/>
  <c r="AL139" i="3"/>
  <c r="AF140" i="3"/>
  <c r="AG140" i="3"/>
  <c r="AH140" i="3"/>
  <c r="AI140" i="3"/>
  <c r="AJ140" i="3"/>
  <c r="AK140" i="3"/>
  <c r="AL140" i="3"/>
  <c r="AF141" i="3"/>
  <c r="AG141" i="3"/>
  <c r="AH141" i="3"/>
  <c r="AI141" i="3"/>
  <c r="AJ141" i="3"/>
  <c r="AK141" i="3"/>
  <c r="AL141" i="3"/>
  <c r="AF142" i="3"/>
  <c r="AG142" i="3"/>
  <c r="AH142" i="3"/>
  <c r="AI142" i="3"/>
  <c r="AJ142" i="3"/>
  <c r="AK142" i="3"/>
  <c r="AL142" i="3"/>
  <c r="AF143" i="3"/>
  <c r="AG143" i="3"/>
  <c r="AH143" i="3"/>
  <c r="AI143" i="3"/>
  <c r="AJ143" i="3"/>
  <c r="AK143" i="3"/>
  <c r="AL143" i="3"/>
  <c r="AF144" i="3"/>
  <c r="AG144" i="3"/>
  <c r="AH144" i="3"/>
  <c r="AI144" i="3"/>
  <c r="AJ144" i="3"/>
  <c r="AK144" i="3"/>
  <c r="AL144" i="3"/>
  <c r="AF145" i="3"/>
  <c r="AG145" i="3"/>
  <c r="AH145" i="3"/>
  <c r="AI145" i="3"/>
  <c r="AJ145" i="3"/>
  <c r="AK145" i="3"/>
  <c r="AL145" i="3"/>
  <c r="AF146" i="3"/>
  <c r="AG146" i="3"/>
  <c r="AH146" i="3"/>
  <c r="AI146" i="3"/>
  <c r="AJ146" i="3"/>
  <c r="AK146" i="3"/>
  <c r="AL146" i="3"/>
  <c r="AF147" i="3"/>
  <c r="AG147" i="3"/>
  <c r="AH147" i="3"/>
  <c r="AI147" i="3"/>
  <c r="AJ147" i="3"/>
  <c r="AK147" i="3"/>
  <c r="AL147" i="3"/>
  <c r="AF148" i="3"/>
  <c r="AG148" i="3"/>
  <c r="AH148" i="3"/>
  <c r="AI148" i="3"/>
  <c r="AJ148" i="3"/>
  <c r="AK148" i="3"/>
  <c r="AL148" i="3"/>
  <c r="AF149" i="3"/>
  <c r="AG149" i="3"/>
  <c r="AH149" i="3"/>
  <c r="AI149" i="3"/>
  <c r="AJ149" i="3"/>
  <c r="AK149" i="3"/>
  <c r="AL149" i="3"/>
  <c r="AF150" i="3"/>
  <c r="AG150" i="3"/>
  <c r="AH150" i="3"/>
  <c r="AI150" i="3"/>
  <c r="AJ150" i="3"/>
  <c r="AK150" i="3"/>
  <c r="AL150" i="3"/>
  <c r="AF151" i="3"/>
  <c r="AG151" i="3"/>
  <c r="AH151" i="3"/>
  <c r="AI151" i="3"/>
  <c r="AJ151" i="3"/>
  <c r="AK151" i="3"/>
  <c r="AL151" i="3"/>
  <c r="AF152" i="3"/>
  <c r="AG152" i="3"/>
  <c r="AH152" i="3"/>
  <c r="AI152" i="3"/>
  <c r="AJ152" i="3"/>
  <c r="AK152" i="3"/>
  <c r="AL152" i="3"/>
  <c r="AF153" i="3"/>
  <c r="AG153" i="3"/>
  <c r="AH153" i="3"/>
  <c r="AI153" i="3"/>
  <c r="AJ153" i="3"/>
  <c r="AK153" i="3"/>
  <c r="AL153" i="3"/>
  <c r="AF154" i="3"/>
  <c r="AG154" i="3"/>
  <c r="AH154" i="3"/>
  <c r="AI154" i="3"/>
  <c r="AJ154" i="3"/>
  <c r="AK154" i="3"/>
  <c r="AL154" i="3"/>
  <c r="AF155" i="3"/>
  <c r="AG155" i="3"/>
  <c r="AH155" i="3"/>
  <c r="AI155" i="3"/>
  <c r="AJ155" i="3"/>
  <c r="AK155" i="3"/>
  <c r="AL155" i="3"/>
  <c r="AF156" i="3"/>
  <c r="AG156" i="3"/>
  <c r="AH156" i="3"/>
  <c r="AI156" i="3"/>
  <c r="AJ156" i="3"/>
  <c r="AK156" i="3"/>
  <c r="AL156" i="3"/>
  <c r="AF157" i="3"/>
  <c r="AG157" i="3"/>
  <c r="AH157" i="3"/>
  <c r="AI157" i="3"/>
  <c r="AJ157" i="3"/>
  <c r="AK157" i="3"/>
  <c r="AL157" i="3"/>
  <c r="AF158" i="3"/>
  <c r="AG158" i="3"/>
  <c r="AH158" i="3"/>
  <c r="AI158" i="3"/>
  <c r="AJ158" i="3"/>
  <c r="AK158" i="3"/>
  <c r="AL158" i="3"/>
  <c r="AL3" i="3"/>
  <c r="AK3" i="3"/>
  <c r="AJ3" i="3"/>
  <c r="AI3" i="3"/>
  <c r="AH3" i="3"/>
  <c r="AG3" i="3"/>
  <c r="AF3" i="3"/>
  <c r="W4" i="3"/>
  <c r="Y4" i="3" s="1"/>
  <c r="AA4" i="3" s="1"/>
  <c r="X4" i="3"/>
  <c r="Z4" i="3" s="1"/>
  <c r="W5" i="3"/>
  <c r="Y5" i="3" s="1"/>
  <c r="AA5" i="3" s="1"/>
  <c r="X5" i="3"/>
  <c r="Z5" i="3" s="1"/>
  <c r="W6" i="3"/>
  <c r="Y6" i="3" s="1"/>
  <c r="AA6" i="3" s="1"/>
  <c r="X6" i="3"/>
  <c r="Z6" i="3" s="1"/>
  <c r="W7" i="3"/>
  <c r="Y7" i="3" s="1"/>
  <c r="AA7" i="3" s="1"/>
  <c r="X7" i="3"/>
  <c r="Z7" i="3" s="1"/>
  <c r="W8" i="3"/>
  <c r="Y8" i="3" s="1"/>
  <c r="AA8" i="3" s="1"/>
  <c r="X8" i="3"/>
  <c r="Z8" i="3" s="1"/>
  <c r="W9" i="3"/>
  <c r="Y9" i="3" s="1"/>
  <c r="AA9" i="3" s="1"/>
  <c r="X9" i="3"/>
  <c r="Z9" i="3" s="1"/>
  <c r="W10" i="3"/>
  <c r="Y10" i="3" s="1"/>
  <c r="AA10" i="3" s="1"/>
  <c r="X10" i="3"/>
  <c r="Z10" i="3" s="1"/>
  <c r="W11" i="3"/>
  <c r="Y11" i="3" s="1"/>
  <c r="AA11" i="3" s="1"/>
  <c r="X11" i="3"/>
  <c r="Z11" i="3" s="1"/>
  <c r="W12" i="3"/>
  <c r="Y12" i="3" s="1"/>
  <c r="AA12" i="3" s="1"/>
  <c r="X12" i="3"/>
  <c r="Z12" i="3" s="1"/>
  <c r="W13" i="3"/>
  <c r="Y13" i="3" s="1"/>
  <c r="AA13" i="3" s="1"/>
  <c r="X13" i="3"/>
  <c r="Z13" i="3" s="1"/>
  <c r="W14" i="3"/>
  <c r="Y14" i="3" s="1"/>
  <c r="AA14" i="3" s="1"/>
  <c r="X14" i="3"/>
  <c r="Z14" i="3" s="1"/>
  <c r="W15" i="3"/>
  <c r="Y15" i="3" s="1"/>
  <c r="AA15" i="3" s="1"/>
  <c r="X15" i="3"/>
  <c r="Z15" i="3" s="1"/>
  <c r="W16" i="3"/>
  <c r="Y16" i="3" s="1"/>
  <c r="AA16" i="3" s="1"/>
  <c r="X16" i="3"/>
  <c r="Z16" i="3" s="1"/>
  <c r="W17" i="3"/>
  <c r="Y17" i="3" s="1"/>
  <c r="AA17" i="3" s="1"/>
  <c r="X17" i="3"/>
  <c r="Z17" i="3" s="1"/>
  <c r="W18" i="3"/>
  <c r="Y18" i="3" s="1"/>
  <c r="AA18" i="3" s="1"/>
  <c r="X18" i="3"/>
  <c r="Z18" i="3" s="1"/>
  <c r="W19" i="3"/>
  <c r="Y19" i="3" s="1"/>
  <c r="AA19" i="3" s="1"/>
  <c r="X19" i="3"/>
  <c r="Z19" i="3" s="1"/>
  <c r="W20" i="3"/>
  <c r="Y20" i="3" s="1"/>
  <c r="AA20" i="3" s="1"/>
  <c r="X20" i="3"/>
  <c r="Z20" i="3" s="1"/>
  <c r="W21" i="3"/>
  <c r="Y21" i="3" s="1"/>
  <c r="AA21" i="3" s="1"/>
  <c r="X21" i="3"/>
  <c r="Z21" i="3" s="1"/>
  <c r="W22" i="3"/>
  <c r="Y22" i="3" s="1"/>
  <c r="AA22" i="3" s="1"/>
  <c r="X22" i="3"/>
  <c r="Z22" i="3" s="1"/>
  <c r="W23" i="3"/>
  <c r="Y23" i="3" s="1"/>
  <c r="AA23" i="3" s="1"/>
  <c r="X23" i="3"/>
  <c r="Z23" i="3" s="1"/>
  <c r="W24" i="3"/>
  <c r="Y24" i="3" s="1"/>
  <c r="AA24" i="3" s="1"/>
  <c r="X24" i="3"/>
  <c r="Z24" i="3" s="1"/>
  <c r="W25" i="3"/>
  <c r="Y25" i="3" s="1"/>
  <c r="AA25" i="3" s="1"/>
  <c r="X25" i="3"/>
  <c r="Z25" i="3" s="1"/>
  <c r="W26" i="3"/>
  <c r="Y26" i="3" s="1"/>
  <c r="AA26" i="3" s="1"/>
  <c r="X26" i="3"/>
  <c r="Z26" i="3" s="1"/>
  <c r="W27" i="3"/>
  <c r="Y27" i="3" s="1"/>
  <c r="AA27" i="3" s="1"/>
  <c r="X27" i="3"/>
  <c r="Z27" i="3"/>
  <c r="W28" i="3"/>
  <c r="Y28" i="3" s="1"/>
  <c r="AA28" i="3" s="1"/>
  <c r="X28" i="3"/>
  <c r="Z28" i="3" s="1"/>
  <c r="W29" i="3"/>
  <c r="Y29" i="3" s="1"/>
  <c r="AA29" i="3" s="1"/>
  <c r="X29" i="3"/>
  <c r="Z29" i="3" s="1"/>
  <c r="W30" i="3"/>
  <c r="Y30" i="3" s="1"/>
  <c r="AA30" i="3" s="1"/>
  <c r="X30" i="3"/>
  <c r="Z30" i="3" s="1"/>
  <c r="W31" i="3"/>
  <c r="Y31" i="3" s="1"/>
  <c r="AA31" i="3" s="1"/>
  <c r="X31" i="3"/>
  <c r="Z31" i="3" s="1"/>
  <c r="W32" i="3"/>
  <c r="Y32" i="3" s="1"/>
  <c r="AA32" i="3" s="1"/>
  <c r="X32" i="3"/>
  <c r="Z32" i="3" s="1"/>
  <c r="W33" i="3"/>
  <c r="Y33" i="3" s="1"/>
  <c r="AA33" i="3" s="1"/>
  <c r="X33" i="3"/>
  <c r="Z33" i="3" s="1"/>
  <c r="W34" i="3"/>
  <c r="Y34" i="3" s="1"/>
  <c r="AA34" i="3" s="1"/>
  <c r="X34" i="3"/>
  <c r="Z34" i="3" s="1"/>
  <c r="W35" i="3"/>
  <c r="Y35" i="3" s="1"/>
  <c r="AA35" i="3" s="1"/>
  <c r="X35" i="3"/>
  <c r="Z35" i="3" s="1"/>
  <c r="W36" i="3"/>
  <c r="Y36" i="3" s="1"/>
  <c r="AA36" i="3" s="1"/>
  <c r="X36" i="3"/>
  <c r="Z36" i="3" s="1"/>
  <c r="W37" i="3"/>
  <c r="Y37" i="3" s="1"/>
  <c r="AA37" i="3" s="1"/>
  <c r="X37" i="3"/>
  <c r="Z37" i="3" s="1"/>
  <c r="W38" i="3"/>
  <c r="Y38" i="3" s="1"/>
  <c r="AA38" i="3" s="1"/>
  <c r="X38" i="3"/>
  <c r="Z38" i="3" s="1"/>
  <c r="W39" i="3"/>
  <c r="Y39" i="3" s="1"/>
  <c r="AA39" i="3" s="1"/>
  <c r="X39" i="3"/>
  <c r="Z39" i="3" s="1"/>
  <c r="W40" i="3"/>
  <c r="Y40" i="3" s="1"/>
  <c r="AA40" i="3" s="1"/>
  <c r="X40" i="3"/>
  <c r="Z40" i="3" s="1"/>
  <c r="W41" i="3"/>
  <c r="Y41" i="3" s="1"/>
  <c r="AA41" i="3" s="1"/>
  <c r="X41" i="3"/>
  <c r="Z41" i="3" s="1"/>
  <c r="W42" i="3"/>
  <c r="Y42" i="3" s="1"/>
  <c r="AA42" i="3" s="1"/>
  <c r="X42" i="3"/>
  <c r="Z42" i="3" s="1"/>
  <c r="W43" i="3"/>
  <c r="X43" i="3"/>
  <c r="Z43" i="3" s="1"/>
  <c r="Y43" i="3"/>
  <c r="AA43" i="3" s="1"/>
  <c r="W44" i="3"/>
  <c r="Y44" i="3" s="1"/>
  <c r="AA44" i="3" s="1"/>
  <c r="X44" i="3"/>
  <c r="Z44" i="3" s="1"/>
  <c r="W45" i="3"/>
  <c r="Y45" i="3" s="1"/>
  <c r="AA45" i="3" s="1"/>
  <c r="X45" i="3"/>
  <c r="Z45" i="3" s="1"/>
  <c r="W46" i="3"/>
  <c r="Y46" i="3" s="1"/>
  <c r="AA46" i="3" s="1"/>
  <c r="X46" i="3"/>
  <c r="Z46" i="3" s="1"/>
  <c r="W47" i="3"/>
  <c r="Y47" i="3" s="1"/>
  <c r="AA47" i="3" s="1"/>
  <c r="X47" i="3"/>
  <c r="Z47" i="3" s="1"/>
  <c r="W48" i="3"/>
  <c r="Y48" i="3" s="1"/>
  <c r="AA48" i="3" s="1"/>
  <c r="X48" i="3"/>
  <c r="Z48" i="3" s="1"/>
  <c r="W49" i="3"/>
  <c r="Y49" i="3" s="1"/>
  <c r="AA49" i="3" s="1"/>
  <c r="X49" i="3"/>
  <c r="Z49" i="3" s="1"/>
  <c r="W50" i="3"/>
  <c r="Y50" i="3" s="1"/>
  <c r="AA50" i="3" s="1"/>
  <c r="X50" i="3"/>
  <c r="Z50" i="3" s="1"/>
  <c r="W51" i="3"/>
  <c r="Y51" i="3" s="1"/>
  <c r="AA51" i="3" s="1"/>
  <c r="X51" i="3"/>
  <c r="Z51" i="3" s="1"/>
  <c r="W52" i="3"/>
  <c r="Y52" i="3" s="1"/>
  <c r="AA52" i="3" s="1"/>
  <c r="X52" i="3"/>
  <c r="Z52" i="3" s="1"/>
  <c r="W53" i="3"/>
  <c r="Y53" i="3" s="1"/>
  <c r="AA53" i="3" s="1"/>
  <c r="X53" i="3"/>
  <c r="Z53" i="3" s="1"/>
  <c r="W54" i="3"/>
  <c r="Y54" i="3" s="1"/>
  <c r="AA54" i="3" s="1"/>
  <c r="X54" i="3"/>
  <c r="Z54" i="3" s="1"/>
  <c r="W55" i="3"/>
  <c r="Y55" i="3" s="1"/>
  <c r="AA55" i="3" s="1"/>
  <c r="X55" i="3"/>
  <c r="Z55" i="3" s="1"/>
  <c r="W56" i="3"/>
  <c r="Y56" i="3" s="1"/>
  <c r="AA56" i="3" s="1"/>
  <c r="X56" i="3"/>
  <c r="Z56" i="3" s="1"/>
  <c r="W57" i="3"/>
  <c r="Y57" i="3" s="1"/>
  <c r="AA57" i="3" s="1"/>
  <c r="X57" i="3"/>
  <c r="Z57" i="3" s="1"/>
  <c r="W58" i="3"/>
  <c r="Y58" i="3" s="1"/>
  <c r="AA58" i="3" s="1"/>
  <c r="X58" i="3"/>
  <c r="Z58" i="3" s="1"/>
  <c r="W59" i="3"/>
  <c r="Y59" i="3" s="1"/>
  <c r="AA59" i="3" s="1"/>
  <c r="X59" i="3"/>
  <c r="Z59" i="3" s="1"/>
  <c r="W60" i="3"/>
  <c r="Y60" i="3" s="1"/>
  <c r="AA60" i="3" s="1"/>
  <c r="X60" i="3"/>
  <c r="Z60" i="3" s="1"/>
  <c r="W61" i="3"/>
  <c r="Y61" i="3" s="1"/>
  <c r="AA61" i="3" s="1"/>
  <c r="X61" i="3"/>
  <c r="Z61" i="3" s="1"/>
  <c r="W62" i="3"/>
  <c r="Y62" i="3" s="1"/>
  <c r="AA62" i="3" s="1"/>
  <c r="X62" i="3"/>
  <c r="Z62" i="3" s="1"/>
  <c r="W63" i="3"/>
  <c r="Y63" i="3" s="1"/>
  <c r="AA63" i="3" s="1"/>
  <c r="X63" i="3"/>
  <c r="Z63" i="3" s="1"/>
  <c r="W64" i="3"/>
  <c r="Y64" i="3" s="1"/>
  <c r="AA64" i="3" s="1"/>
  <c r="X64" i="3"/>
  <c r="Z64" i="3" s="1"/>
  <c r="W65" i="3"/>
  <c r="Y65" i="3" s="1"/>
  <c r="AA65" i="3" s="1"/>
  <c r="X65" i="3"/>
  <c r="Z65" i="3" s="1"/>
  <c r="W66" i="3"/>
  <c r="Y66" i="3" s="1"/>
  <c r="AA66" i="3" s="1"/>
  <c r="X66" i="3"/>
  <c r="Z66" i="3" s="1"/>
  <c r="W67" i="3"/>
  <c r="Y67" i="3" s="1"/>
  <c r="AA67" i="3" s="1"/>
  <c r="X67" i="3"/>
  <c r="Z67" i="3" s="1"/>
  <c r="W68" i="3"/>
  <c r="Y68" i="3" s="1"/>
  <c r="AA68" i="3" s="1"/>
  <c r="X68" i="3"/>
  <c r="Z68" i="3" s="1"/>
  <c r="W69" i="3"/>
  <c r="X69" i="3"/>
  <c r="Z69" i="3" s="1"/>
  <c r="Y69" i="3"/>
  <c r="AA69" i="3" s="1"/>
  <c r="W70" i="3"/>
  <c r="Y70" i="3" s="1"/>
  <c r="AA70" i="3" s="1"/>
  <c r="X70" i="3"/>
  <c r="Z70" i="3" s="1"/>
  <c r="W71" i="3"/>
  <c r="Y71" i="3" s="1"/>
  <c r="AA71" i="3" s="1"/>
  <c r="X71" i="3"/>
  <c r="Z71" i="3" s="1"/>
  <c r="W72" i="3"/>
  <c r="Y72" i="3" s="1"/>
  <c r="AA72" i="3" s="1"/>
  <c r="X72" i="3"/>
  <c r="Z72" i="3" s="1"/>
  <c r="W73" i="3"/>
  <c r="Y73" i="3" s="1"/>
  <c r="AA73" i="3" s="1"/>
  <c r="X73" i="3"/>
  <c r="Z73" i="3" s="1"/>
  <c r="W74" i="3"/>
  <c r="Y74" i="3" s="1"/>
  <c r="AA74" i="3" s="1"/>
  <c r="X74" i="3"/>
  <c r="Z74" i="3" s="1"/>
  <c r="W75" i="3"/>
  <c r="Y75" i="3" s="1"/>
  <c r="AA75" i="3" s="1"/>
  <c r="X75" i="3"/>
  <c r="Z75" i="3" s="1"/>
  <c r="W76" i="3"/>
  <c r="Y76" i="3" s="1"/>
  <c r="AA76" i="3" s="1"/>
  <c r="X76" i="3"/>
  <c r="Z76" i="3" s="1"/>
  <c r="W77" i="3"/>
  <c r="Y77" i="3" s="1"/>
  <c r="AA77" i="3" s="1"/>
  <c r="X77" i="3"/>
  <c r="Z77" i="3" s="1"/>
  <c r="W78" i="3"/>
  <c r="Y78" i="3" s="1"/>
  <c r="AA78" i="3" s="1"/>
  <c r="X78" i="3"/>
  <c r="Z78" i="3" s="1"/>
  <c r="W79" i="3"/>
  <c r="Y79" i="3" s="1"/>
  <c r="AA79" i="3" s="1"/>
  <c r="X79" i="3"/>
  <c r="Z79" i="3" s="1"/>
  <c r="W80" i="3"/>
  <c r="Y80" i="3" s="1"/>
  <c r="AA80" i="3" s="1"/>
  <c r="X80" i="3"/>
  <c r="Z80" i="3" s="1"/>
  <c r="W81" i="3"/>
  <c r="Y81" i="3" s="1"/>
  <c r="AA81" i="3" s="1"/>
  <c r="X81" i="3"/>
  <c r="Z81" i="3" s="1"/>
  <c r="W82" i="3"/>
  <c r="Y82" i="3" s="1"/>
  <c r="AA82" i="3" s="1"/>
  <c r="X82" i="3"/>
  <c r="Z82" i="3" s="1"/>
  <c r="W83" i="3"/>
  <c r="Y83" i="3" s="1"/>
  <c r="AA83" i="3" s="1"/>
  <c r="X83" i="3"/>
  <c r="Z83" i="3"/>
  <c r="W84" i="3"/>
  <c r="Y84" i="3" s="1"/>
  <c r="AA84" i="3" s="1"/>
  <c r="X84" i="3"/>
  <c r="Z84" i="3" s="1"/>
  <c r="W85" i="3"/>
  <c r="Y85" i="3" s="1"/>
  <c r="AA85" i="3" s="1"/>
  <c r="X85" i="3"/>
  <c r="Z85" i="3" s="1"/>
  <c r="W86" i="3"/>
  <c r="Y86" i="3" s="1"/>
  <c r="AA86" i="3" s="1"/>
  <c r="X86" i="3"/>
  <c r="Z86" i="3" s="1"/>
  <c r="W87" i="3"/>
  <c r="Y87" i="3" s="1"/>
  <c r="AA87" i="3" s="1"/>
  <c r="X87" i="3"/>
  <c r="Z87" i="3" s="1"/>
  <c r="W88" i="3"/>
  <c r="Y88" i="3" s="1"/>
  <c r="AA88" i="3" s="1"/>
  <c r="X88" i="3"/>
  <c r="Z88" i="3" s="1"/>
  <c r="W89" i="3"/>
  <c r="Y89" i="3" s="1"/>
  <c r="AA89" i="3" s="1"/>
  <c r="X89" i="3"/>
  <c r="Z89" i="3" s="1"/>
  <c r="W90" i="3"/>
  <c r="Y90" i="3" s="1"/>
  <c r="AA90" i="3" s="1"/>
  <c r="X90" i="3"/>
  <c r="Z90" i="3" s="1"/>
  <c r="W91" i="3"/>
  <c r="Y91" i="3" s="1"/>
  <c r="AA91" i="3" s="1"/>
  <c r="X91" i="3"/>
  <c r="Z91" i="3"/>
  <c r="W92" i="3"/>
  <c r="Y92" i="3" s="1"/>
  <c r="AA92" i="3" s="1"/>
  <c r="X92" i="3"/>
  <c r="Z92" i="3" s="1"/>
  <c r="W93" i="3"/>
  <c r="Y93" i="3" s="1"/>
  <c r="AA93" i="3" s="1"/>
  <c r="X93" i="3"/>
  <c r="Z93" i="3" s="1"/>
  <c r="W94" i="3"/>
  <c r="Y94" i="3" s="1"/>
  <c r="AA94" i="3" s="1"/>
  <c r="X94" i="3"/>
  <c r="Z94" i="3" s="1"/>
  <c r="W95" i="3"/>
  <c r="Y95" i="3" s="1"/>
  <c r="AA95" i="3" s="1"/>
  <c r="X95" i="3"/>
  <c r="Z95" i="3" s="1"/>
  <c r="W96" i="3"/>
  <c r="Y96" i="3" s="1"/>
  <c r="AA96" i="3" s="1"/>
  <c r="X96" i="3"/>
  <c r="Z96" i="3" s="1"/>
  <c r="W97" i="3"/>
  <c r="Y97" i="3" s="1"/>
  <c r="AA97" i="3" s="1"/>
  <c r="X97" i="3"/>
  <c r="Z97" i="3" s="1"/>
  <c r="W98" i="3"/>
  <c r="Y98" i="3" s="1"/>
  <c r="AA98" i="3" s="1"/>
  <c r="X98" i="3"/>
  <c r="Z98" i="3" s="1"/>
  <c r="W99" i="3"/>
  <c r="Y99" i="3" s="1"/>
  <c r="AA99" i="3" s="1"/>
  <c r="X99" i="3"/>
  <c r="Z99" i="3" s="1"/>
  <c r="W100" i="3"/>
  <c r="Y100" i="3" s="1"/>
  <c r="AA100" i="3" s="1"/>
  <c r="X100" i="3"/>
  <c r="Z100" i="3" s="1"/>
  <c r="W101" i="3"/>
  <c r="Y101" i="3" s="1"/>
  <c r="AA101" i="3" s="1"/>
  <c r="X101" i="3"/>
  <c r="Z101" i="3" s="1"/>
  <c r="W102" i="3"/>
  <c r="Y102" i="3" s="1"/>
  <c r="AA102" i="3" s="1"/>
  <c r="X102" i="3"/>
  <c r="Z102" i="3" s="1"/>
  <c r="W103" i="3"/>
  <c r="Y103" i="3" s="1"/>
  <c r="AA103" i="3" s="1"/>
  <c r="X103" i="3"/>
  <c r="Z103" i="3" s="1"/>
  <c r="W104" i="3"/>
  <c r="Y104" i="3" s="1"/>
  <c r="AA104" i="3" s="1"/>
  <c r="X104" i="3"/>
  <c r="Z104" i="3" s="1"/>
  <c r="W105" i="3"/>
  <c r="Y105" i="3" s="1"/>
  <c r="AA105" i="3" s="1"/>
  <c r="X105" i="3"/>
  <c r="Z105" i="3" s="1"/>
  <c r="W106" i="3"/>
  <c r="Y106" i="3" s="1"/>
  <c r="AA106" i="3" s="1"/>
  <c r="X106" i="3"/>
  <c r="Z106" i="3" s="1"/>
  <c r="W107" i="3"/>
  <c r="Y107" i="3" s="1"/>
  <c r="AA107" i="3" s="1"/>
  <c r="X107" i="3"/>
  <c r="Z107" i="3" s="1"/>
  <c r="W108" i="3"/>
  <c r="Y108" i="3" s="1"/>
  <c r="AA108" i="3" s="1"/>
  <c r="X108" i="3"/>
  <c r="Z108" i="3" s="1"/>
  <c r="W109" i="3"/>
  <c r="Y109" i="3" s="1"/>
  <c r="AA109" i="3" s="1"/>
  <c r="X109" i="3"/>
  <c r="Z109" i="3" s="1"/>
  <c r="W110" i="3"/>
  <c r="Y110" i="3" s="1"/>
  <c r="AA110" i="3" s="1"/>
  <c r="X110" i="3"/>
  <c r="Z110" i="3"/>
  <c r="W111" i="3"/>
  <c r="Y111" i="3" s="1"/>
  <c r="AA111" i="3" s="1"/>
  <c r="X111" i="3"/>
  <c r="Z111" i="3" s="1"/>
  <c r="W112" i="3"/>
  <c r="Y112" i="3" s="1"/>
  <c r="AA112" i="3" s="1"/>
  <c r="X112" i="3"/>
  <c r="Z112" i="3" s="1"/>
  <c r="W113" i="3"/>
  <c r="Y113" i="3" s="1"/>
  <c r="AA113" i="3" s="1"/>
  <c r="X113" i="3"/>
  <c r="Z113" i="3" s="1"/>
  <c r="W114" i="3"/>
  <c r="Y114" i="3" s="1"/>
  <c r="AA114" i="3" s="1"/>
  <c r="X114" i="3"/>
  <c r="Z114" i="3" s="1"/>
  <c r="W115" i="3"/>
  <c r="Y115" i="3" s="1"/>
  <c r="AA115" i="3" s="1"/>
  <c r="X115" i="3"/>
  <c r="Z115" i="3" s="1"/>
  <c r="W116" i="3"/>
  <c r="Y116" i="3" s="1"/>
  <c r="AA116" i="3" s="1"/>
  <c r="X116" i="3"/>
  <c r="Z116" i="3" s="1"/>
  <c r="W117" i="3"/>
  <c r="Y117" i="3" s="1"/>
  <c r="AA117" i="3" s="1"/>
  <c r="X117" i="3"/>
  <c r="Z117" i="3" s="1"/>
  <c r="W118" i="3"/>
  <c r="Y118" i="3" s="1"/>
  <c r="AA118" i="3" s="1"/>
  <c r="X118" i="3"/>
  <c r="Z118" i="3" s="1"/>
  <c r="W119" i="3"/>
  <c r="Y119" i="3" s="1"/>
  <c r="AA119" i="3" s="1"/>
  <c r="X119" i="3"/>
  <c r="Z119" i="3" s="1"/>
  <c r="W120" i="3"/>
  <c r="Y120" i="3" s="1"/>
  <c r="AA120" i="3" s="1"/>
  <c r="X120" i="3"/>
  <c r="Z120" i="3" s="1"/>
  <c r="W121" i="3"/>
  <c r="Y121" i="3" s="1"/>
  <c r="AA121" i="3" s="1"/>
  <c r="X121" i="3"/>
  <c r="Z121" i="3"/>
  <c r="W122" i="3"/>
  <c r="Y122" i="3" s="1"/>
  <c r="AA122" i="3" s="1"/>
  <c r="X122" i="3"/>
  <c r="Z122" i="3" s="1"/>
  <c r="W123" i="3"/>
  <c r="Y123" i="3" s="1"/>
  <c r="AA123" i="3" s="1"/>
  <c r="X123" i="3"/>
  <c r="Z123" i="3" s="1"/>
  <c r="W124" i="3"/>
  <c r="Y124" i="3" s="1"/>
  <c r="AA124" i="3" s="1"/>
  <c r="X124" i="3"/>
  <c r="Z124" i="3" s="1"/>
  <c r="W125" i="3"/>
  <c r="X125" i="3"/>
  <c r="Z125" i="3" s="1"/>
  <c r="Y125" i="3"/>
  <c r="AA125" i="3" s="1"/>
  <c r="W126" i="3"/>
  <c r="Y126" i="3" s="1"/>
  <c r="AA126" i="3" s="1"/>
  <c r="X126" i="3"/>
  <c r="Z126" i="3" s="1"/>
  <c r="W127" i="3"/>
  <c r="Y127" i="3" s="1"/>
  <c r="AA127" i="3" s="1"/>
  <c r="X127" i="3"/>
  <c r="Z127" i="3" s="1"/>
  <c r="W128" i="3"/>
  <c r="Y128" i="3" s="1"/>
  <c r="AA128" i="3" s="1"/>
  <c r="X128" i="3"/>
  <c r="Z128" i="3" s="1"/>
  <c r="W129" i="3"/>
  <c r="Y129" i="3" s="1"/>
  <c r="AA129" i="3" s="1"/>
  <c r="X129" i="3"/>
  <c r="Z129" i="3" s="1"/>
  <c r="W130" i="3"/>
  <c r="Y130" i="3" s="1"/>
  <c r="AA130" i="3" s="1"/>
  <c r="X130" i="3"/>
  <c r="Z130" i="3" s="1"/>
  <c r="W131" i="3"/>
  <c r="Y131" i="3" s="1"/>
  <c r="AA131" i="3" s="1"/>
  <c r="X131" i="3"/>
  <c r="Z131" i="3" s="1"/>
  <c r="W132" i="3"/>
  <c r="Y132" i="3" s="1"/>
  <c r="AA132" i="3" s="1"/>
  <c r="X132" i="3"/>
  <c r="Z132" i="3" s="1"/>
  <c r="W133" i="3"/>
  <c r="Y133" i="3" s="1"/>
  <c r="AA133" i="3" s="1"/>
  <c r="X133" i="3"/>
  <c r="Z133" i="3" s="1"/>
  <c r="W134" i="3"/>
  <c r="Y134" i="3" s="1"/>
  <c r="AA134" i="3" s="1"/>
  <c r="X134" i="3"/>
  <c r="Z134" i="3" s="1"/>
  <c r="W135" i="3"/>
  <c r="Y135" i="3" s="1"/>
  <c r="AA135" i="3" s="1"/>
  <c r="X135" i="3"/>
  <c r="Z135" i="3" s="1"/>
  <c r="W136" i="3"/>
  <c r="Y136" i="3" s="1"/>
  <c r="AA136" i="3" s="1"/>
  <c r="X136" i="3"/>
  <c r="Z136" i="3" s="1"/>
  <c r="W137" i="3"/>
  <c r="Y137" i="3" s="1"/>
  <c r="AA137" i="3" s="1"/>
  <c r="X137" i="3"/>
  <c r="Z137" i="3" s="1"/>
  <c r="W138" i="3"/>
  <c r="Y138" i="3" s="1"/>
  <c r="AA138" i="3" s="1"/>
  <c r="X138" i="3"/>
  <c r="Z138" i="3" s="1"/>
  <c r="W139" i="3"/>
  <c r="Y139" i="3" s="1"/>
  <c r="AA139" i="3" s="1"/>
  <c r="X139" i="3"/>
  <c r="Z139" i="3" s="1"/>
  <c r="W140" i="3"/>
  <c r="Y140" i="3" s="1"/>
  <c r="AA140" i="3" s="1"/>
  <c r="X140" i="3"/>
  <c r="Z140" i="3" s="1"/>
  <c r="W141" i="3"/>
  <c r="Y141" i="3" s="1"/>
  <c r="AA141" i="3" s="1"/>
  <c r="X141" i="3"/>
  <c r="Z141" i="3" s="1"/>
  <c r="W142" i="3"/>
  <c r="Y142" i="3" s="1"/>
  <c r="AA142" i="3" s="1"/>
  <c r="X142" i="3"/>
  <c r="Z142" i="3" s="1"/>
  <c r="W143" i="3"/>
  <c r="Y143" i="3" s="1"/>
  <c r="AA143" i="3" s="1"/>
  <c r="X143" i="3"/>
  <c r="Z143" i="3" s="1"/>
  <c r="W144" i="3"/>
  <c r="Y144" i="3" s="1"/>
  <c r="AA144" i="3" s="1"/>
  <c r="X144" i="3"/>
  <c r="Z144" i="3" s="1"/>
  <c r="W145" i="3"/>
  <c r="Y145" i="3" s="1"/>
  <c r="AA145" i="3" s="1"/>
  <c r="X145" i="3"/>
  <c r="Z145" i="3" s="1"/>
  <c r="W146" i="3"/>
  <c r="Y146" i="3" s="1"/>
  <c r="AA146" i="3" s="1"/>
  <c r="X146" i="3"/>
  <c r="Z146" i="3" s="1"/>
  <c r="W147" i="3"/>
  <c r="Y147" i="3" s="1"/>
  <c r="AA147" i="3" s="1"/>
  <c r="X147" i="3"/>
  <c r="Z147" i="3" s="1"/>
  <c r="W148" i="3"/>
  <c r="X148" i="3"/>
  <c r="Z148" i="3" s="1"/>
  <c r="Y148" i="3"/>
  <c r="AA148" i="3" s="1"/>
  <c r="W149" i="3"/>
  <c r="Y149" i="3" s="1"/>
  <c r="AA149" i="3" s="1"/>
  <c r="X149" i="3"/>
  <c r="Z149" i="3" s="1"/>
  <c r="W150" i="3"/>
  <c r="Y150" i="3" s="1"/>
  <c r="AA150" i="3" s="1"/>
  <c r="X150" i="3"/>
  <c r="Z150" i="3"/>
  <c r="W151" i="3"/>
  <c r="Y151" i="3" s="1"/>
  <c r="AA151" i="3" s="1"/>
  <c r="X151" i="3"/>
  <c r="Z151" i="3" s="1"/>
  <c r="W152" i="3"/>
  <c r="Y152" i="3" s="1"/>
  <c r="AA152" i="3" s="1"/>
  <c r="X152" i="3"/>
  <c r="Z152" i="3" s="1"/>
  <c r="W153" i="3"/>
  <c r="Y153" i="3" s="1"/>
  <c r="AA153" i="3" s="1"/>
  <c r="X153" i="3"/>
  <c r="Z153" i="3" s="1"/>
  <c r="W154" i="3"/>
  <c r="Y154" i="3" s="1"/>
  <c r="AA154" i="3" s="1"/>
  <c r="X154" i="3"/>
  <c r="Z154" i="3" s="1"/>
  <c r="W155" i="3"/>
  <c r="Y155" i="3" s="1"/>
  <c r="AA155" i="3" s="1"/>
  <c r="X155" i="3"/>
  <c r="Z155" i="3" s="1"/>
  <c r="W156" i="3"/>
  <c r="Y156" i="3" s="1"/>
  <c r="AA156" i="3" s="1"/>
  <c r="X156" i="3"/>
  <c r="Z156" i="3" s="1"/>
  <c r="W157" i="3"/>
  <c r="Y157" i="3" s="1"/>
  <c r="AA157" i="3" s="1"/>
  <c r="X157" i="3"/>
  <c r="Z157" i="3" s="1"/>
  <c r="W158" i="3"/>
  <c r="Y158" i="3" s="1"/>
  <c r="AA158" i="3" s="1"/>
  <c r="X158" i="3"/>
  <c r="Z158" i="3" s="1"/>
  <c r="X3" i="3"/>
  <c r="Z3" i="3" s="1"/>
  <c r="W3" i="3"/>
  <c r="Y3" i="3" s="1"/>
  <c r="AA3" i="3" s="1"/>
  <c r="AI785" i="1"/>
  <c r="AJ785" i="1"/>
  <c r="AK785" i="1"/>
  <c r="AL785" i="1"/>
  <c r="AM785" i="1"/>
  <c r="AN785" i="1"/>
  <c r="AI786" i="1"/>
  <c r="AJ786" i="1"/>
  <c r="AK786" i="1"/>
  <c r="AL786" i="1"/>
  <c r="AM786" i="1"/>
  <c r="AN786" i="1"/>
  <c r="AI787" i="1"/>
  <c r="AJ787" i="1"/>
  <c r="AK787" i="1"/>
  <c r="AL787" i="1"/>
  <c r="AM787" i="1"/>
  <c r="AN787" i="1"/>
  <c r="AI788" i="1"/>
  <c r="AJ788" i="1"/>
  <c r="AK788" i="1"/>
  <c r="AL788" i="1"/>
  <c r="AM788" i="1"/>
  <c r="AN788" i="1"/>
  <c r="AI789" i="1"/>
  <c r="AJ789" i="1"/>
  <c r="AK789" i="1"/>
  <c r="AL789" i="1"/>
  <c r="AM789" i="1"/>
  <c r="AN789" i="1"/>
  <c r="AI790" i="1"/>
  <c r="AJ790" i="1"/>
  <c r="AK790" i="1"/>
  <c r="AL790" i="1"/>
  <c r="AM790" i="1"/>
  <c r="AN790" i="1"/>
  <c r="Z784" i="1"/>
  <c r="AB784" i="1" s="1"/>
  <c r="AD784" i="1" s="1"/>
  <c r="AA784" i="1"/>
  <c r="AC784" i="1" s="1"/>
  <c r="Z785" i="1"/>
  <c r="AB785" i="1" s="1"/>
  <c r="AD785" i="1" s="1"/>
  <c r="AA785" i="1"/>
  <c r="AC785" i="1" s="1"/>
  <c r="Z786" i="1"/>
  <c r="AB786" i="1" s="1"/>
  <c r="AD786" i="1" s="1"/>
  <c r="AA786" i="1"/>
  <c r="AC786" i="1" s="1"/>
  <c r="Z787" i="1"/>
  <c r="AB787" i="1" s="1"/>
  <c r="AD787" i="1" s="1"/>
  <c r="AA787" i="1"/>
  <c r="AC787" i="1" s="1"/>
  <c r="Z788" i="1"/>
  <c r="AB788" i="1" s="1"/>
  <c r="AD788" i="1" s="1"/>
  <c r="AA788" i="1"/>
  <c r="AC788" i="1" s="1"/>
  <c r="Z789" i="1"/>
  <c r="AB789" i="1" s="1"/>
  <c r="AD789" i="1" s="1"/>
  <c r="AA789" i="1"/>
  <c r="AC789" i="1" s="1"/>
  <c r="Z790" i="1"/>
  <c r="AB790" i="1" s="1"/>
  <c r="AD790" i="1" s="1"/>
  <c r="AA790" i="1"/>
  <c r="AC790" i="1" s="1"/>
  <c r="L785" i="1"/>
  <c r="M785" i="1" s="1"/>
  <c r="L786" i="1"/>
  <c r="M786" i="1" s="1"/>
  <c r="L787" i="1"/>
  <c r="M787" i="1" s="1"/>
  <c r="L788" i="1"/>
  <c r="M788" i="1" s="1"/>
  <c r="L789" i="1"/>
  <c r="M789" i="1" s="1"/>
  <c r="L790" i="1"/>
  <c r="M790" i="1" s="1"/>
  <c r="L766" i="1" l="1"/>
  <c r="M766" i="1" s="1"/>
  <c r="L767" i="1"/>
  <c r="M767" i="1" s="1"/>
  <c r="L768" i="1"/>
  <c r="M768" i="1" s="1"/>
  <c r="L769" i="1"/>
  <c r="M769" i="1" s="1"/>
  <c r="L770" i="1"/>
  <c r="M770" i="1" s="1"/>
  <c r="L771" i="1"/>
  <c r="M771" i="1" s="1"/>
  <c r="L772" i="1"/>
  <c r="M772" i="1" s="1"/>
  <c r="L773" i="1"/>
  <c r="M773" i="1" s="1"/>
  <c r="L774" i="1"/>
  <c r="M774" i="1" s="1"/>
  <c r="L775" i="1"/>
  <c r="M775" i="1" s="1"/>
  <c r="L776" i="1"/>
  <c r="M776" i="1" s="1"/>
  <c r="L777" i="1"/>
  <c r="M777" i="1" s="1"/>
  <c r="L778" i="1"/>
  <c r="M778" i="1" s="1"/>
  <c r="L779" i="1"/>
  <c r="M779" i="1" s="1"/>
  <c r="L780" i="1"/>
  <c r="M780" i="1" s="1"/>
  <c r="L781" i="1"/>
  <c r="M781" i="1" s="1"/>
  <c r="L782" i="1"/>
  <c r="M782" i="1" s="1"/>
  <c r="L783" i="1"/>
  <c r="M783" i="1" s="1"/>
  <c r="L784" i="1"/>
  <c r="M784" i="1" s="1"/>
  <c r="AI765" i="1"/>
  <c r="AJ765" i="1"/>
  <c r="AK765" i="1"/>
  <c r="AL765" i="1"/>
  <c r="AM765" i="1"/>
  <c r="AN765" i="1"/>
  <c r="AI766" i="1"/>
  <c r="AJ766" i="1"/>
  <c r="AK766" i="1"/>
  <c r="AL766" i="1"/>
  <c r="AM766" i="1"/>
  <c r="AN766" i="1"/>
  <c r="AI767" i="1"/>
  <c r="AJ767" i="1"/>
  <c r="AK767" i="1"/>
  <c r="AL767" i="1"/>
  <c r="AM767" i="1"/>
  <c r="AN767" i="1"/>
  <c r="AI768" i="1"/>
  <c r="AJ768" i="1"/>
  <c r="AK768" i="1"/>
  <c r="AL768" i="1"/>
  <c r="AM768" i="1"/>
  <c r="AN768" i="1"/>
  <c r="AI769" i="1"/>
  <c r="AJ769" i="1"/>
  <c r="AK769" i="1"/>
  <c r="AL769" i="1"/>
  <c r="AM769" i="1"/>
  <c r="AN769" i="1"/>
  <c r="AI770" i="1"/>
  <c r="AJ770" i="1"/>
  <c r="AK770" i="1"/>
  <c r="AL770" i="1"/>
  <c r="AM770" i="1"/>
  <c r="AN770" i="1"/>
  <c r="AI771" i="1"/>
  <c r="AJ771" i="1"/>
  <c r="AK771" i="1"/>
  <c r="AL771" i="1"/>
  <c r="AM771" i="1"/>
  <c r="AN771" i="1"/>
  <c r="AI772" i="1"/>
  <c r="AJ772" i="1"/>
  <c r="AK772" i="1"/>
  <c r="AL772" i="1"/>
  <c r="AM772" i="1"/>
  <c r="AN772" i="1"/>
  <c r="AI773" i="1"/>
  <c r="AJ773" i="1"/>
  <c r="AK773" i="1"/>
  <c r="AL773" i="1"/>
  <c r="AM773" i="1"/>
  <c r="AN773" i="1"/>
  <c r="AI774" i="1"/>
  <c r="AJ774" i="1"/>
  <c r="AK774" i="1"/>
  <c r="AL774" i="1"/>
  <c r="AM774" i="1"/>
  <c r="AN774" i="1"/>
  <c r="AI775" i="1"/>
  <c r="AJ775" i="1"/>
  <c r="AK775" i="1"/>
  <c r="AL775" i="1"/>
  <c r="AM775" i="1"/>
  <c r="AN775" i="1"/>
  <c r="AI776" i="1"/>
  <c r="AJ776" i="1"/>
  <c r="AK776" i="1"/>
  <c r="AL776" i="1"/>
  <c r="AM776" i="1"/>
  <c r="AN776" i="1"/>
  <c r="AI777" i="1"/>
  <c r="AJ777" i="1"/>
  <c r="AK777" i="1"/>
  <c r="AL777" i="1"/>
  <c r="AM777" i="1"/>
  <c r="AN777" i="1"/>
  <c r="AI778" i="1"/>
  <c r="AJ778" i="1"/>
  <c r="AK778" i="1"/>
  <c r="AL778" i="1"/>
  <c r="AM778" i="1"/>
  <c r="AN778" i="1"/>
  <c r="AI779" i="1"/>
  <c r="AJ779" i="1"/>
  <c r="AK779" i="1"/>
  <c r="AL779" i="1"/>
  <c r="AM779" i="1"/>
  <c r="AN779" i="1"/>
  <c r="AI780" i="1"/>
  <c r="AJ780" i="1"/>
  <c r="AK780" i="1"/>
  <c r="AL780" i="1"/>
  <c r="AM780" i="1"/>
  <c r="AN780" i="1"/>
  <c r="AI781" i="1"/>
  <c r="AJ781" i="1"/>
  <c r="AK781" i="1"/>
  <c r="AL781" i="1"/>
  <c r="AM781" i="1"/>
  <c r="AN781" i="1"/>
  <c r="AI782" i="1"/>
  <c r="AJ782" i="1"/>
  <c r="AK782" i="1"/>
  <c r="AL782" i="1"/>
  <c r="AM782" i="1"/>
  <c r="AN782" i="1"/>
  <c r="AI783" i="1"/>
  <c r="AJ783" i="1"/>
  <c r="AK783" i="1"/>
  <c r="AL783" i="1"/>
  <c r="AM783" i="1"/>
  <c r="AN783" i="1"/>
  <c r="AI784" i="1"/>
  <c r="AJ784" i="1"/>
  <c r="AK784" i="1"/>
  <c r="AL784" i="1"/>
  <c r="AM784" i="1"/>
  <c r="AN784" i="1"/>
  <c r="Z766" i="1"/>
  <c r="AB766" i="1" s="1"/>
  <c r="AD766" i="1" s="1"/>
  <c r="AA766" i="1"/>
  <c r="AC766" i="1" s="1"/>
  <c r="Z767" i="1"/>
  <c r="AB767" i="1" s="1"/>
  <c r="AD767" i="1" s="1"/>
  <c r="AA767" i="1"/>
  <c r="AC767" i="1" s="1"/>
  <c r="Z768" i="1"/>
  <c r="AB768" i="1" s="1"/>
  <c r="AD768" i="1" s="1"/>
  <c r="AA768" i="1"/>
  <c r="AC768" i="1" s="1"/>
  <c r="Z769" i="1"/>
  <c r="AB769" i="1" s="1"/>
  <c r="AD769" i="1" s="1"/>
  <c r="AA769" i="1"/>
  <c r="AC769" i="1" s="1"/>
  <c r="Z770" i="1"/>
  <c r="AB770" i="1" s="1"/>
  <c r="AD770" i="1" s="1"/>
  <c r="AA770" i="1"/>
  <c r="AC770" i="1" s="1"/>
  <c r="Z771" i="1"/>
  <c r="AB771" i="1" s="1"/>
  <c r="AD771" i="1" s="1"/>
  <c r="AA771" i="1"/>
  <c r="AC771" i="1" s="1"/>
  <c r="Z772" i="1"/>
  <c r="AB772" i="1" s="1"/>
  <c r="AD772" i="1" s="1"/>
  <c r="AA772" i="1"/>
  <c r="AC772" i="1" s="1"/>
  <c r="Z773" i="1"/>
  <c r="AB773" i="1" s="1"/>
  <c r="AD773" i="1" s="1"/>
  <c r="AA773" i="1"/>
  <c r="AC773" i="1" s="1"/>
  <c r="Z774" i="1"/>
  <c r="AB774" i="1" s="1"/>
  <c r="AD774" i="1" s="1"/>
  <c r="AA774" i="1"/>
  <c r="AC774" i="1" s="1"/>
  <c r="Z775" i="1"/>
  <c r="AB775" i="1" s="1"/>
  <c r="AD775" i="1" s="1"/>
  <c r="AA775" i="1"/>
  <c r="AC775" i="1" s="1"/>
  <c r="Z776" i="1"/>
  <c r="AB776" i="1" s="1"/>
  <c r="AD776" i="1" s="1"/>
  <c r="AA776" i="1"/>
  <c r="AC776" i="1" s="1"/>
  <c r="Z777" i="1"/>
  <c r="AB777" i="1" s="1"/>
  <c r="AD777" i="1" s="1"/>
  <c r="AA777" i="1"/>
  <c r="AC777" i="1" s="1"/>
  <c r="Z778" i="1"/>
  <c r="AB778" i="1" s="1"/>
  <c r="AD778" i="1" s="1"/>
  <c r="AA778" i="1"/>
  <c r="AC778" i="1" s="1"/>
  <c r="Z779" i="1"/>
  <c r="AB779" i="1" s="1"/>
  <c r="AD779" i="1" s="1"/>
  <c r="AA779" i="1"/>
  <c r="AC779" i="1" s="1"/>
  <c r="Z780" i="1"/>
  <c r="AB780" i="1" s="1"/>
  <c r="AD780" i="1" s="1"/>
  <c r="AA780" i="1"/>
  <c r="AC780" i="1" s="1"/>
  <c r="Z781" i="1"/>
  <c r="AB781" i="1" s="1"/>
  <c r="AD781" i="1" s="1"/>
  <c r="AA781" i="1"/>
  <c r="AC781" i="1" s="1"/>
  <c r="Z782" i="1"/>
  <c r="AB782" i="1" s="1"/>
  <c r="AD782" i="1" s="1"/>
  <c r="AA782" i="1"/>
  <c r="AC782" i="1" s="1"/>
  <c r="Z783" i="1"/>
  <c r="AB783" i="1" s="1"/>
  <c r="AD783" i="1" s="1"/>
  <c r="AA783" i="1"/>
  <c r="AC783" i="1" s="1"/>
  <c r="Z635" i="1"/>
  <c r="AB635" i="1" s="1"/>
  <c r="AD635" i="1" s="1"/>
  <c r="Z841" i="1"/>
  <c r="AB841" i="1" s="1"/>
  <c r="AD841" i="1" s="1"/>
  <c r="AA841" i="1"/>
  <c r="AC841" i="1" s="1"/>
  <c r="AI841" i="1"/>
  <c r="AJ841" i="1"/>
  <c r="AK841" i="1"/>
  <c r="AL841" i="1"/>
  <c r="AM841" i="1"/>
  <c r="AN841" i="1"/>
  <c r="Z842" i="1"/>
  <c r="AB842" i="1" s="1"/>
  <c r="AD842" i="1" s="1"/>
  <c r="AA842" i="1"/>
  <c r="AC842" i="1" s="1"/>
  <c r="AI842" i="1"/>
  <c r="AJ842" i="1"/>
  <c r="AK842" i="1"/>
  <c r="AL842" i="1"/>
  <c r="AM842" i="1"/>
  <c r="AN842" i="1"/>
  <c r="Z843" i="1"/>
  <c r="AB843" i="1" s="1"/>
  <c r="AD843" i="1" s="1"/>
  <c r="AA843" i="1"/>
  <c r="AC843" i="1" s="1"/>
  <c r="AI843" i="1"/>
  <c r="AJ843" i="1"/>
  <c r="AK843" i="1"/>
  <c r="AL843" i="1"/>
  <c r="AM843" i="1"/>
  <c r="AN843" i="1"/>
  <c r="Z844" i="1"/>
  <c r="AB844" i="1" s="1"/>
  <c r="AD844" i="1" s="1"/>
  <c r="AA844" i="1"/>
  <c r="AC844" i="1" s="1"/>
  <c r="AI844" i="1"/>
  <c r="AJ844" i="1"/>
  <c r="AK844" i="1"/>
  <c r="AL844" i="1"/>
  <c r="AM844" i="1"/>
  <c r="AN844" i="1"/>
  <c r="Z845" i="1"/>
  <c r="AB845" i="1" s="1"/>
  <c r="AD845" i="1" s="1"/>
  <c r="AA845" i="1"/>
  <c r="AC845" i="1" s="1"/>
  <c r="AI845" i="1"/>
  <c r="AJ845" i="1"/>
  <c r="AK845" i="1"/>
  <c r="AL845" i="1"/>
  <c r="AM845" i="1"/>
  <c r="AN845" i="1"/>
  <c r="L840" i="1"/>
  <c r="M840" i="1" s="1"/>
  <c r="L841" i="1"/>
  <c r="M841" i="1" s="1"/>
  <c r="L842" i="1"/>
  <c r="M842" i="1" s="1"/>
  <c r="L843" i="1"/>
  <c r="M843" i="1" s="1"/>
  <c r="L844" i="1"/>
  <c r="M844" i="1" s="1"/>
  <c r="L845" i="1"/>
  <c r="M845" i="1" s="1"/>
  <c r="L847" i="1"/>
  <c r="M847" i="1" s="1"/>
  <c r="L848" i="1"/>
  <c r="M848" i="1" s="1"/>
  <c r="L849" i="1"/>
  <c r="M849" i="1" s="1"/>
  <c r="L850" i="1"/>
  <c r="M850" i="1" s="1"/>
  <c r="L851" i="1"/>
  <c r="M851" i="1" s="1"/>
  <c r="L852" i="1"/>
  <c r="M852" i="1" s="1"/>
  <c r="L853" i="1"/>
  <c r="M853" i="1" s="1"/>
  <c r="L854" i="1"/>
  <c r="M854" i="1" s="1"/>
  <c r="L855" i="1"/>
  <c r="M855" i="1" s="1"/>
  <c r="L856" i="1"/>
  <c r="M856" i="1" s="1"/>
  <c r="L857" i="1"/>
  <c r="M857" i="1" s="1"/>
  <c r="L858" i="1"/>
  <c r="M858" i="1" s="1"/>
  <c r="L859" i="1"/>
  <c r="M859" i="1" s="1"/>
  <c r="L860" i="1"/>
  <c r="M860" i="1" s="1"/>
  <c r="L861" i="1"/>
  <c r="M861" i="1" s="1"/>
  <c r="L862" i="1"/>
  <c r="M862" i="1" s="1"/>
  <c r="L863" i="1"/>
  <c r="M863" i="1" s="1"/>
  <c r="L864" i="1"/>
  <c r="M864" i="1" s="1"/>
  <c r="L865" i="1"/>
  <c r="M865" i="1" s="1"/>
  <c r="L866" i="1"/>
  <c r="M866" i="1" s="1"/>
  <c r="L867" i="1"/>
  <c r="M867" i="1" s="1"/>
  <c r="L869" i="1"/>
  <c r="M869" i="1" s="1"/>
  <c r="L868" i="1"/>
  <c r="M868" i="1" s="1"/>
  <c r="L870" i="1"/>
  <c r="M870" i="1" s="1"/>
  <c r="L871" i="1"/>
  <c r="M871" i="1" s="1"/>
  <c r="L872" i="1"/>
  <c r="M872" i="1" s="1"/>
  <c r="L873" i="1"/>
  <c r="M873" i="1" s="1"/>
  <c r="L874" i="1"/>
  <c r="M874" i="1" s="1"/>
  <c r="L875" i="1"/>
  <c r="M875" i="1" s="1"/>
  <c r="L876" i="1"/>
  <c r="M876" i="1" s="1"/>
  <c r="L877" i="1"/>
  <c r="M877" i="1" s="1"/>
  <c r="L879" i="1"/>
  <c r="M879" i="1" s="1"/>
  <c r="L880" i="1"/>
  <c r="M880" i="1" s="1"/>
  <c r="L878" i="1"/>
  <c r="M878" i="1" s="1"/>
  <c r="L881" i="1"/>
  <c r="M881" i="1" s="1"/>
  <c r="L882" i="1"/>
  <c r="M882" i="1" s="1"/>
  <c r="L883" i="1"/>
  <c r="M883" i="1" s="1"/>
  <c r="L884" i="1"/>
  <c r="M884" i="1" s="1"/>
  <c r="L885" i="1"/>
  <c r="M885" i="1" s="1"/>
  <c r="L886" i="1"/>
  <c r="M886" i="1" s="1"/>
  <c r="L887" i="1"/>
  <c r="M887" i="1" s="1"/>
  <c r="L888" i="1"/>
  <c r="M888" i="1" s="1"/>
  <c r="L889" i="1"/>
  <c r="M889" i="1" s="1"/>
  <c r="L892" i="1"/>
  <c r="M892" i="1" s="1"/>
  <c r="L895" i="1"/>
  <c r="M895" i="1" s="1"/>
  <c r="L893" i="1"/>
  <c r="M893" i="1" s="1"/>
  <c r="L890" i="1"/>
  <c r="M890" i="1" s="1"/>
  <c r="L891" i="1"/>
  <c r="M891" i="1" s="1"/>
  <c r="L894" i="1"/>
  <c r="M894" i="1" s="1"/>
  <c r="L896" i="1"/>
  <c r="M896" i="1" s="1"/>
  <c r="L897" i="1"/>
  <c r="M897" i="1" s="1"/>
  <c r="L898" i="1"/>
  <c r="M898" i="1" s="1"/>
  <c r="L899" i="1"/>
  <c r="M899" i="1" s="1"/>
  <c r="L900" i="1"/>
  <c r="M900" i="1" s="1"/>
  <c r="L901" i="1"/>
  <c r="M901" i="1" s="1"/>
  <c r="L846" i="1"/>
  <c r="M846" i="1" s="1"/>
  <c r="AI846" i="1"/>
  <c r="AJ846" i="1"/>
  <c r="AK846" i="1"/>
  <c r="AL846" i="1"/>
  <c r="AM846" i="1"/>
  <c r="AN846" i="1"/>
  <c r="AI847" i="1"/>
  <c r="AJ847" i="1"/>
  <c r="AK847" i="1"/>
  <c r="AL847" i="1"/>
  <c r="AM847" i="1"/>
  <c r="AN847" i="1"/>
  <c r="AI848" i="1"/>
  <c r="AJ848" i="1"/>
  <c r="AK848" i="1"/>
  <c r="AL848" i="1"/>
  <c r="AM848" i="1"/>
  <c r="AN848" i="1"/>
  <c r="AI849" i="1"/>
  <c r="AJ849" i="1"/>
  <c r="AK849" i="1"/>
  <c r="AL849" i="1"/>
  <c r="AM849" i="1"/>
  <c r="AN849" i="1"/>
  <c r="AI850" i="1"/>
  <c r="AJ850" i="1"/>
  <c r="AK850" i="1"/>
  <c r="AL850" i="1"/>
  <c r="AM850" i="1"/>
  <c r="AN850" i="1"/>
  <c r="AI851" i="1"/>
  <c r="AJ851" i="1"/>
  <c r="AK851" i="1"/>
  <c r="AL851" i="1"/>
  <c r="AM851" i="1"/>
  <c r="AN851" i="1"/>
  <c r="AI852" i="1"/>
  <c r="AJ852" i="1"/>
  <c r="AK852" i="1"/>
  <c r="AL852" i="1"/>
  <c r="AM852" i="1"/>
  <c r="AN852" i="1"/>
  <c r="AI853" i="1"/>
  <c r="AJ853" i="1"/>
  <c r="AK853" i="1"/>
  <c r="AL853" i="1"/>
  <c r="AM853" i="1"/>
  <c r="AN853" i="1"/>
  <c r="AI854" i="1"/>
  <c r="AJ854" i="1"/>
  <c r="AK854" i="1"/>
  <c r="AL854" i="1"/>
  <c r="AM854" i="1"/>
  <c r="AN854" i="1"/>
  <c r="AI855" i="1"/>
  <c r="AJ855" i="1"/>
  <c r="AK855" i="1"/>
  <c r="AL855" i="1"/>
  <c r="AM855" i="1"/>
  <c r="AN855" i="1"/>
  <c r="AI856" i="1"/>
  <c r="AJ856" i="1"/>
  <c r="AK856" i="1"/>
  <c r="AL856" i="1"/>
  <c r="AM856" i="1"/>
  <c r="AN856" i="1"/>
  <c r="AI857" i="1"/>
  <c r="AJ857" i="1"/>
  <c r="AK857" i="1"/>
  <c r="AL857" i="1"/>
  <c r="AM857" i="1"/>
  <c r="AN857" i="1"/>
  <c r="AI858" i="1"/>
  <c r="AJ858" i="1"/>
  <c r="AK858" i="1"/>
  <c r="AL858" i="1"/>
  <c r="AM858" i="1"/>
  <c r="AN858" i="1"/>
  <c r="AI859" i="1"/>
  <c r="AJ859" i="1"/>
  <c r="AK859" i="1"/>
  <c r="AL859" i="1"/>
  <c r="AM859" i="1"/>
  <c r="AN859" i="1"/>
  <c r="AI860" i="1"/>
  <c r="AJ860" i="1"/>
  <c r="AK860" i="1"/>
  <c r="AL860" i="1"/>
  <c r="AM860" i="1"/>
  <c r="AN860" i="1"/>
  <c r="AI861" i="1"/>
  <c r="AJ861" i="1"/>
  <c r="AK861" i="1"/>
  <c r="AL861" i="1"/>
  <c r="AM861" i="1"/>
  <c r="AN861" i="1"/>
  <c r="AI862" i="1"/>
  <c r="AJ862" i="1"/>
  <c r="AK862" i="1"/>
  <c r="AL862" i="1"/>
  <c r="AM862" i="1"/>
  <c r="AN862" i="1"/>
  <c r="AI863" i="1"/>
  <c r="AJ863" i="1"/>
  <c r="AK863" i="1"/>
  <c r="AL863" i="1"/>
  <c r="AM863" i="1"/>
  <c r="AN863" i="1"/>
  <c r="AI864" i="1"/>
  <c r="AJ864" i="1"/>
  <c r="AK864" i="1"/>
  <c r="AL864" i="1"/>
  <c r="AM864" i="1"/>
  <c r="AN864" i="1"/>
  <c r="AI865" i="1"/>
  <c r="AJ865" i="1"/>
  <c r="AK865" i="1"/>
  <c r="AL865" i="1"/>
  <c r="AM865" i="1"/>
  <c r="AN865" i="1"/>
  <c r="AI866" i="1"/>
  <c r="AJ866" i="1"/>
  <c r="AK866" i="1"/>
  <c r="AL866" i="1"/>
  <c r="AM866" i="1"/>
  <c r="AN866" i="1"/>
  <c r="AI867" i="1"/>
  <c r="AJ867" i="1"/>
  <c r="AK867" i="1"/>
  <c r="AL867" i="1"/>
  <c r="AM867" i="1"/>
  <c r="AN867" i="1"/>
  <c r="AI869" i="1"/>
  <c r="AJ869" i="1"/>
  <c r="AK869" i="1"/>
  <c r="AL869" i="1"/>
  <c r="AM869" i="1"/>
  <c r="AN869" i="1"/>
  <c r="AI868" i="1"/>
  <c r="AJ868" i="1"/>
  <c r="AK868" i="1"/>
  <c r="AL868" i="1"/>
  <c r="AM868" i="1"/>
  <c r="AN868" i="1"/>
  <c r="AI870" i="1"/>
  <c r="AJ870" i="1"/>
  <c r="AK870" i="1"/>
  <c r="AL870" i="1"/>
  <c r="AM870" i="1"/>
  <c r="AN870" i="1"/>
  <c r="AI871" i="1"/>
  <c r="AJ871" i="1"/>
  <c r="AK871" i="1"/>
  <c r="AL871" i="1"/>
  <c r="AM871" i="1"/>
  <c r="AN871" i="1"/>
  <c r="AI872" i="1"/>
  <c r="AJ872" i="1"/>
  <c r="AK872" i="1"/>
  <c r="AL872" i="1"/>
  <c r="AM872" i="1"/>
  <c r="AN872" i="1"/>
  <c r="AI873" i="1"/>
  <c r="AJ873" i="1"/>
  <c r="AK873" i="1"/>
  <c r="AL873" i="1"/>
  <c r="AM873" i="1"/>
  <c r="AN873" i="1"/>
  <c r="AI874" i="1"/>
  <c r="AJ874" i="1"/>
  <c r="AK874" i="1"/>
  <c r="AL874" i="1"/>
  <c r="AM874" i="1"/>
  <c r="AN874" i="1"/>
  <c r="AI875" i="1"/>
  <c r="AJ875" i="1"/>
  <c r="AK875" i="1"/>
  <c r="AL875" i="1"/>
  <c r="AM875" i="1"/>
  <c r="AN875" i="1"/>
  <c r="AI876" i="1"/>
  <c r="AJ876" i="1"/>
  <c r="AK876" i="1"/>
  <c r="AL876" i="1"/>
  <c r="AM876" i="1"/>
  <c r="AN876" i="1"/>
  <c r="AI877" i="1"/>
  <c r="AJ877" i="1"/>
  <c r="AK877" i="1"/>
  <c r="AL877" i="1"/>
  <c r="AM877" i="1"/>
  <c r="AN877" i="1"/>
  <c r="AI879" i="1"/>
  <c r="AJ879" i="1"/>
  <c r="AK879" i="1"/>
  <c r="AL879" i="1"/>
  <c r="AM879" i="1"/>
  <c r="AN879" i="1"/>
  <c r="AI880" i="1"/>
  <c r="AJ880" i="1"/>
  <c r="AK880" i="1"/>
  <c r="AL880" i="1"/>
  <c r="AM880" i="1"/>
  <c r="AN880" i="1"/>
  <c r="AI878" i="1"/>
  <c r="AJ878" i="1"/>
  <c r="AK878" i="1"/>
  <c r="AL878" i="1"/>
  <c r="AM878" i="1"/>
  <c r="AN878" i="1"/>
  <c r="AI881" i="1"/>
  <c r="AJ881" i="1"/>
  <c r="AK881" i="1"/>
  <c r="AL881" i="1"/>
  <c r="AM881" i="1"/>
  <c r="AN881" i="1"/>
  <c r="AI882" i="1"/>
  <c r="AJ882" i="1"/>
  <c r="AK882" i="1"/>
  <c r="AL882" i="1"/>
  <c r="AM882" i="1"/>
  <c r="AN882" i="1"/>
  <c r="AI883" i="1"/>
  <c r="AJ883" i="1"/>
  <c r="AK883" i="1"/>
  <c r="AL883" i="1"/>
  <c r="AM883" i="1"/>
  <c r="AN883" i="1"/>
  <c r="AI884" i="1"/>
  <c r="AJ884" i="1"/>
  <c r="AK884" i="1"/>
  <c r="AL884" i="1"/>
  <c r="AM884" i="1"/>
  <c r="AN884" i="1"/>
  <c r="AI885" i="1"/>
  <c r="AJ885" i="1"/>
  <c r="AK885" i="1"/>
  <c r="AL885" i="1"/>
  <c r="AM885" i="1"/>
  <c r="AN885" i="1"/>
  <c r="AI886" i="1"/>
  <c r="AJ886" i="1"/>
  <c r="AK886" i="1"/>
  <c r="AL886" i="1"/>
  <c r="AM886" i="1"/>
  <c r="AN886" i="1"/>
  <c r="AI887" i="1"/>
  <c r="AJ887" i="1"/>
  <c r="AK887" i="1"/>
  <c r="AL887" i="1"/>
  <c r="AM887" i="1"/>
  <c r="AN887" i="1"/>
  <c r="AI888" i="1"/>
  <c r="AJ888" i="1"/>
  <c r="AK888" i="1"/>
  <c r="AL888" i="1"/>
  <c r="AM888" i="1"/>
  <c r="AN888" i="1"/>
  <c r="AI889" i="1"/>
  <c r="AJ889" i="1"/>
  <c r="AK889" i="1"/>
  <c r="AL889" i="1"/>
  <c r="AM889" i="1"/>
  <c r="AN889" i="1"/>
  <c r="AI892" i="1"/>
  <c r="AJ892" i="1"/>
  <c r="AK892" i="1"/>
  <c r="AL892" i="1"/>
  <c r="AM892" i="1"/>
  <c r="AN892" i="1"/>
  <c r="AI895" i="1"/>
  <c r="AJ895" i="1"/>
  <c r="AK895" i="1"/>
  <c r="AL895" i="1"/>
  <c r="AM895" i="1"/>
  <c r="AN895" i="1"/>
  <c r="AI893" i="1"/>
  <c r="AJ893" i="1"/>
  <c r="AK893" i="1"/>
  <c r="AL893" i="1"/>
  <c r="AM893" i="1"/>
  <c r="AN893" i="1"/>
  <c r="AI890" i="1"/>
  <c r="AJ890" i="1"/>
  <c r="AK890" i="1"/>
  <c r="AL890" i="1"/>
  <c r="AM890" i="1"/>
  <c r="AN890" i="1"/>
  <c r="AI891" i="1"/>
  <c r="AJ891" i="1"/>
  <c r="AK891" i="1"/>
  <c r="AL891" i="1"/>
  <c r="AM891" i="1"/>
  <c r="AN891" i="1"/>
  <c r="AI894" i="1"/>
  <c r="AJ894" i="1"/>
  <c r="AK894" i="1"/>
  <c r="AL894" i="1"/>
  <c r="AM894" i="1"/>
  <c r="AN894" i="1"/>
  <c r="AI896" i="1"/>
  <c r="AJ896" i="1"/>
  <c r="AK896" i="1"/>
  <c r="AL896" i="1"/>
  <c r="AM896" i="1"/>
  <c r="AN896" i="1"/>
  <c r="AI897" i="1"/>
  <c r="AJ897" i="1"/>
  <c r="AK897" i="1"/>
  <c r="AL897" i="1"/>
  <c r="AM897" i="1"/>
  <c r="AN897" i="1"/>
  <c r="AI898" i="1"/>
  <c r="AJ898" i="1"/>
  <c r="AK898" i="1"/>
  <c r="AL898" i="1"/>
  <c r="AM898" i="1"/>
  <c r="AN898" i="1"/>
  <c r="AI899" i="1"/>
  <c r="AJ899" i="1"/>
  <c r="AK899" i="1"/>
  <c r="AL899" i="1"/>
  <c r="AM899" i="1"/>
  <c r="AN899" i="1"/>
  <c r="AI900" i="1"/>
  <c r="AJ900" i="1"/>
  <c r="AK900" i="1"/>
  <c r="AL900" i="1"/>
  <c r="AM900" i="1"/>
  <c r="AN900" i="1"/>
  <c r="AI901" i="1"/>
  <c r="AJ901" i="1"/>
  <c r="AK901" i="1"/>
  <c r="AL901" i="1"/>
  <c r="AM901" i="1"/>
  <c r="AN901" i="1"/>
  <c r="Z846" i="1"/>
  <c r="AB846" i="1" s="1"/>
  <c r="AD846" i="1" s="1"/>
  <c r="AA846" i="1"/>
  <c r="AC846" i="1" s="1"/>
  <c r="Z847" i="1"/>
  <c r="AB847" i="1" s="1"/>
  <c r="AD847" i="1" s="1"/>
  <c r="AA847" i="1"/>
  <c r="AC847" i="1" s="1"/>
  <c r="Z848" i="1"/>
  <c r="AB848" i="1" s="1"/>
  <c r="AD848" i="1" s="1"/>
  <c r="AA848" i="1"/>
  <c r="AC848" i="1" s="1"/>
  <c r="Z849" i="1"/>
  <c r="AB849" i="1" s="1"/>
  <c r="AD849" i="1" s="1"/>
  <c r="AA849" i="1"/>
  <c r="AC849" i="1" s="1"/>
  <c r="Z850" i="1"/>
  <c r="AB850" i="1" s="1"/>
  <c r="AD850" i="1" s="1"/>
  <c r="AA850" i="1"/>
  <c r="AC850" i="1" s="1"/>
  <c r="Z851" i="1"/>
  <c r="AB851" i="1" s="1"/>
  <c r="AD851" i="1" s="1"/>
  <c r="AA851" i="1"/>
  <c r="AC851" i="1" s="1"/>
  <c r="Z852" i="1"/>
  <c r="AB852" i="1" s="1"/>
  <c r="AD852" i="1" s="1"/>
  <c r="AA852" i="1"/>
  <c r="AC852" i="1" s="1"/>
  <c r="Z853" i="1"/>
  <c r="AB853" i="1" s="1"/>
  <c r="AD853" i="1" s="1"/>
  <c r="AA853" i="1"/>
  <c r="AC853" i="1" s="1"/>
  <c r="Z854" i="1"/>
  <c r="AB854" i="1" s="1"/>
  <c r="AD854" i="1" s="1"/>
  <c r="AA854" i="1"/>
  <c r="AC854" i="1" s="1"/>
  <c r="Z855" i="1"/>
  <c r="AB855" i="1" s="1"/>
  <c r="AD855" i="1" s="1"/>
  <c r="AA855" i="1"/>
  <c r="AC855" i="1" s="1"/>
  <c r="Z856" i="1"/>
  <c r="AB856" i="1" s="1"/>
  <c r="AD856" i="1" s="1"/>
  <c r="AA856" i="1"/>
  <c r="AC856" i="1" s="1"/>
  <c r="Z857" i="1"/>
  <c r="AB857" i="1" s="1"/>
  <c r="AD857" i="1" s="1"/>
  <c r="AA857" i="1"/>
  <c r="AC857" i="1" s="1"/>
  <c r="Z858" i="1"/>
  <c r="AB858" i="1" s="1"/>
  <c r="AD858" i="1" s="1"/>
  <c r="AA858" i="1"/>
  <c r="AC858" i="1" s="1"/>
  <c r="Z859" i="1"/>
  <c r="AB859" i="1" s="1"/>
  <c r="AD859" i="1" s="1"/>
  <c r="AA859" i="1"/>
  <c r="AC859" i="1" s="1"/>
  <c r="Z860" i="1"/>
  <c r="AB860" i="1" s="1"/>
  <c r="AD860" i="1" s="1"/>
  <c r="AA860" i="1"/>
  <c r="AC860" i="1" s="1"/>
  <c r="Z861" i="1"/>
  <c r="AB861" i="1" s="1"/>
  <c r="AD861" i="1" s="1"/>
  <c r="AA861" i="1"/>
  <c r="AC861" i="1" s="1"/>
  <c r="Z862" i="1"/>
  <c r="AB862" i="1" s="1"/>
  <c r="AD862" i="1" s="1"/>
  <c r="AA862" i="1"/>
  <c r="AC862" i="1" s="1"/>
  <c r="Z863" i="1"/>
  <c r="AB863" i="1" s="1"/>
  <c r="AD863" i="1" s="1"/>
  <c r="AA863" i="1"/>
  <c r="AC863" i="1" s="1"/>
  <c r="Z864" i="1"/>
  <c r="AB864" i="1" s="1"/>
  <c r="AD864" i="1" s="1"/>
  <c r="AA864" i="1"/>
  <c r="AC864" i="1" s="1"/>
  <c r="Z865" i="1"/>
  <c r="AB865" i="1" s="1"/>
  <c r="AD865" i="1" s="1"/>
  <c r="AA865" i="1"/>
  <c r="AC865" i="1" s="1"/>
  <c r="Z866" i="1"/>
  <c r="AB866" i="1" s="1"/>
  <c r="AD866" i="1" s="1"/>
  <c r="AA866" i="1"/>
  <c r="AC866" i="1" s="1"/>
  <c r="Z867" i="1"/>
  <c r="AB867" i="1" s="1"/>
  <c r="AD867" i="1" s="1"/>
  <c r="AA867" i="1"/>
  <c r="AC867" i="1" s="1"/>
  <c r="Z869" i="1"/>
  <c r="AB869" i="1" s="1"/>
  <c r="AD869" i="1" s="1"/>
  <c r="AA869" i="1"/>
  <c r="AC869" i="1" s="1"/>
  <c r="Z868" i="1"/>
  <c r="AB868" i="1" s="1"/>
  <c r="AD868" i="1" s="1"/>
  <c r="AA868" i="1"/>
  <c r="AC868" i="1" s="1"/>
  <c r="Z870" i="1"/>
  <c r="AB870" i="1" s="1"/>
  <c r="AD870" i="1" s="1"/>
  <c r="AA870" i="1"/>
  <c r="AC870" i="1" s="1"/>
  <c r="Z871" i="1"/>
  <c r="AB871" i="1" s="1"/>
  <c r="AD871" i="1" s="1"/>
  <c r="AA871" i="1"/>
  <c r="AC871" i="1" s="1"/>
  <c r="Z872" i="1"/>
  <c r="AB872" i="1" s="1"/>
  <c r="AD872" i="1" s="1"/>
  <c r="AA872" i="1"/>
  <c r="AC872" i="1" s="1"/>
  <c r="Z873" i="1"/>
  <c r="AB873" i="1" s="1"/>
  <c r="AD873" i="1" s="1"/>
  <c r="AA873" i="1"/>
  <c r="AC873" i="1" s="1"/>
  <c r="Z874" i="1"/>
  <c r="AB874" i="1" s="1"/>
  <c r="AD874" i="1" s="1"/>
  <c r="AA874" i="1"/>
  <c r="AC874" i="1" s="1"/>
  <c r="Z875" i="1"/>
  <c r="AB875" i="1" s="1"/>
  <c r="AD875" i="1" s="1"/>
  <c r="AA875" i="1"/>
  <c r="AC875" i="1" s="1"/>
  <c r="Z876" i="1"/>
  <c r="AB876" i="1" s="1"/>
  <c r="AD876" i="1" s="1"/>
  <c r="AA876" i="1"/>
  <c r="AC876" i="1" s="1"/>
  <c r="Z877" i="1"/>
  <c r="AB877" i="1" s="1"/>
  <c r="AD877" i="1" s="1"/>
  <c r="AA877" i="1"/>
  <c r="AC877" i="1" s="1"/>
  <c r="Z879" i="1"/>
  <c r="AB879" i="1" s="1"/>
  <c r="AD879" i="1" s="1"/>
  <c r="AA879" i="1"/>
  <c r="AC879" i="1" s="1"/>
  <c r="Z880" i="1"/>
  <c r="AB880" i="1" s="1"/>
  <c r="AD880" i="1" s="1"/>
  <c r="AA880" i="1"/>
  <c r="AC880" i="1" s="1"/>
  <c r="Z878" i="1"/>
  <c r="AB878" i="1" s="1"/>
  <c r="AD878" i="1" s="1"/>
  <c r="AA878" i="1"/>
  <c r="AC878" i="1" s="1"/>
  <c r="Z881" i="1"/>
  <c r="AB881" i="1" s="1"/>
  <c r="AD881" i="1" s="1"/>
  <c r="AA881" i="1"/>
  <c r="AC881" i="1" s="1"/>
  <c r="Z882" i="1"/>
  <c r="AB882" i="1" s="1"/>
  <c r="AD882" i="1" s="1"/>
  <c r="AA882" i="1"/>
  <c r="AC882" i="1" s="1"/>
  <c r="Z883" i="1"/>
  <c r="AB883" i="1" s="1"/>
  <c r="AD883" i="1" s="1"/>
  <c r="AA883" i="1"/>
  <c r="AC883" i="1" s="1"/>
  <c r="Z884" i="1"/>
  <c r="AB884" i="1" s="1"/>
  <c r="AD884" i="1" s="1"/>
  <c r="AA884" i="1"/>
  <c r="AC884" i="1" s="1"/>
  <c r="Z885" i="1"/>
  <c r="AB885" i="1" s="1"/>
  <c r="AD885" i="1" s="1"/>
  <c r="AA885" i="1"/>
  <c r="AC885" i="1" s="1"/>
  <c r="Z886" i="1"/>
  <c r="AB886" i="1" s="1"/>
  <c r="AD886" i="1" s="1"/>
  <c r="AA886" i="1"/>
  <c r="AC886" i="1" s="1"/>
  <c r="Z887" i="1"/>
  <c r="AB887" i="1" s="1"/>
  <c r="AD887" i="1" s="1"/>
  <c r="AA887" i="1"/>
  <c r="AC887" i="1" s="1"/>
  <c r="Z888" i="1"/>
  <c r="AB888" i="1" s="1"/>
  <c r="AD888" i="1" s="1"/>
  <c r="AA888" i="1"/>
  <c r="AC888" i="1" s="1"/>
  <c r="Z889" i="1"/>
  <c r="AB889" i="1" s="1"/>
  <c r="AD889" i="1" s="1"/>
  <c r="AA889" i="1"/>
  <c r="AC889" i="1" s="1"/>
  <c r="Z892" i="1"/>
  <c r="AB892" i="1" s="1"/>
  <c r="AD892" i="1" s="1"/>
  <c r="AA892" i="1"/>
  <c r="AC892" i="1" s="1"/>
  <c r="Z895" i="1"/>
  <c r="AB895" i="1" s="1"/>
  <c r="AD895" i="1" s="1"/>
  <c r="AA895" i="1"/>
  <c r="AC895" i="1" s="1"/>
  <c r="Z893" i="1"/>
  <c r="AB893" i="1" s="1"/>
  <c r="AD893" i="1" s="1"/>
  <c r="AA893" i="1"/>
  <c r="AC893" i="1" s="1"/>
  <c r="Z890" i="1"/>
  <c r="AB890" i="1" s="1"/>
  <c r="AD890" i="1" s="1"/>
  <c r="AA890" i="1"/>
  <c r="AC890" i="1" s="1"/>
  <c r="Z891" i="1"/>
  <c r="AB891" i="1" s="1"/>
  <c r="AD891" i="1" s="1"/>
  <c r="AA891" i="1"/>
  <c r="AC891" i="1" s="1"/>
  <c r="Z894" i="1"/>
  <c r="AB894" i="1" s="1"/>
  <c r="AD894" i="1" s="1"/>
  <c r="AA894" i="1"/>
  <c r="AC894" i="1" s="1"/>
  <c r="Z896" i="1"/>
  <c r="AB896" i="1" s="1"/>
  <c r="AD896" i="1" s="1"/>
  <c r="AA896" i="1"/>
  <c r="AC896" i="1" s="1"/>
  <c r="Z897" i="1"/>
  <c r="AB897" i="1" s="1"/>
  <c r="AD897" i="1" s="1"/>
  <c r="AA897" i="1"/>
  <c r="AC897" i="1" s="1"/>
  <c r="Z898" i="1"/>
  <c r="AB898" i="1" s="1"/>
  <c r="AD898" i="1" s="1"/>
  <c r="AA898" i="1"/>
  <c r="AC898" i="1" s="1"/>
  <c r="Z899" i="1"/>
  <c r="AB899" i="1" s="1"/>
  <c r="AD899" i="1" s="1"/>
  <c r="AA899" i="1"/>
  <c r="AC899" i="1" s="1"/>
  <c r="Z900" i="1"/>
  <c r="AB900" i="1" s="1"/>
  <c r="AD900" i="1" s="1"/>
  <c r="AA900" i="1"/>
  <c r="AC900" i="1" s="1"/>
  <c r="Z901" i="1"/>
  <c r="AB901" i="1" s="1"/>
  <c r="AD901" i="1" s="1"/>
  <c r="AA901" i="1"/>
  <c r="AC901" i="1" s="1"/>
  <c r="AI792" i="1"/>
  <c r="AJ792" i="1"/>
  <c r="AK792" i="1"/>
  <c r="AL792" i="1"/>
  <c r="AM792" i="1"/>
  <c r="AN792" i="1"/>
  <c r="AI793" i="1"/>
  <c r="AJ793" i="1"/>
  <c r="AK793" i="1"/>
  <c r="AL793" i="1"/>
  <c r="AM793" i="1"/>
  <c r="AN793" i="1"/>
  <c r="AI794" i="1"/>
  <c r="AJ794" i="1"/>
  <c r="AK794" i="1"/>
  <c r="AL794" i="1"/>
  <c r="AM794" i="1"/>
  <c r="AN794" i="1"/>
  <c r="AI795" i="1"/>
  <c r="AJ795" i="1"/>
  <c r="AK795" i="1"/>
  <c r="AL795" i="1"/>
  <c r="AM795" i="1"/>
  <c r="AN795" i="1"/>
  <c r="AI796" i="1"/>
  <c r="AJ796" i="1"/>
  <c r="AK796" i="1"/>
  <c r="AL796" i="1"/>
  <c r="AM796" i="1"/>
  <c r="AN796" i="1"/>
  <c r="AI797" i="1"/>
  <c r="AJ797" i="1"/>
  <c r="AK797" i="1"/>
  <c r="AL797" i="1"/>
  <c r="AM797" i="1"/>
  <c r="AN797" i="1"/>
  <c r="AI798" i="1"/>
  <c r="AJ798" i="1"/>
  <c r="AK798" i="1"/>
  <c r="AL798" i="1"/>
  <c r="AM798" i="1"/>
  <c r="AN798" i="1"/>
  <c r="AI799" i="1"/>
  <c r="AJ799" i="1"/>
  <c r="AK799" i="1"/>
  <c r="AL799" i="1"/>
  <c r="AM799" i="1"/>
  <c r="AN799" i="1"/>
  <c r="AI800" i="1"/>
  <c r="AJ800" i="1"/>
  <c r="AK800" i="1"/>
  <c r="AL800" i="1"/>
  <c r="AM800" i="1"/>
  <c r="AN800" i="1"/>
  <c r="AI801" i="1"/>
  <c r="AJ801" i="1"/>
  <c r="AK801" i="1"/>
  <c r="AL801" i="1"/>
  <c r="AM801" i="1"/>
  <c r="AN801" i="1"/>
  <c r="AI802" i="1"/>
  <c r="AJ802" i="1"/>
  <c r="AK802" i="1"/>
  <c r="AL802" i="1"/>
  <c r="AM802" i="1"/>
  <c r="AN802" i="1"/>
  <c r="AI803" i="1"/>
  <c r="AJ803" i="1"/>
  <c r="AK803" i="1"/>
  <c r="AL803" i="1"/>
  <c r="AM803" i="1"/>
  <c r="AN803" i="1"/>
  <c r="AI804" i="1"/>
  <c r="AJ804" i="1"/>
  <c r="AK804" i="1"/>
  <c r="AL804" i="1"/>
  <c r="AM804" i="1"/>
  <c r="AN804" i="1"/>
  <c r="AI805" i="1"/>
  <c r="AJ805" i="1"/>
  <c r="AK805" i="1"/>
  <c r="AL805" i="1"/>
  <c r="AM805" i="1"/>
  <c r="AN805" i="1"/>
  <c r="AI806" i="1"/>
  <c r="AJ806" i="1"/>
  <c r="AK806" i="1"/>
  <c r="AL806" i="1"/>
  <c r="AM806" i="1"/>
  <c r="AN806" i="1"/>
  <c r="AI807" i="1"/>
  <c r="AJ807" i="1"/>
  <c r="AK807" i="1"/>
  <c r="AL807" i="1"/>
  <c r="AM807" i="1"/>
  <c r="AN807" i="1"/>
  <c r="AI808" i="1"/>
  <c r="AJ808" i="1"/>
  <c r="AK808" i="1"/>
  <c r="AL808" i="1"/>
  <c r="AM808" i="1"/>
  <c r="AN808" i="1"/>
  <c r="AI809" i="1"/>
  <c r="AJ809" i="1"/>
  <c r="AK809" i="1"/>
  <c r="AL809" i="1"/>
  <c r="AM809" i="1"/>
  <c r="AN809" i="1"/>
  <c r="AI810" i="1"/>
  <c r="AJ810" i="1"/>
  <c r="AK810" i="1"/>
  <c r="AL810" i="1"/>
  <c r="AM810" i="1"/>
  <c r="AN810" i="1"/>
  <c r="AI811" i="1"/>
  <c r="AJ811" i="1"/>
  <c r="AK811" i="1"/>
  <c r="AL811" i="1"/>
  <c r="AM811" i="1"/>
  <c r="AN811" i="1"/>
  <c r="AI812" i="1"/>
  <c r="AJ812" i="1"/>
  <c r="AK812" i="1"/>
  <c r="AL812" i="1"/>
  <c r="AM812" i="1"/>
  <c r="AN812" i="1"/>
  <c r="AI813" i="1"/>
  <c r="AJ813" i="1"/>
  <c r="AK813" i="1"/>
  <c r="AL813" i="1"/>
  <c r="AM813" i="1"/>
  <c r="AN813" i="1"/>
  <c r="AI814" i="1"/>
  <c r="AJ814" i="1"/>
  <c r="AK814" i="1"/>
  <c r="AL814" i="1"/>
  <c r="AM814" i="1"/>
  <c r="AN814" i="1"/>
  <c r="AI815" i="1"/>
  <c r="AJ815" i="1"/>
  <c r="AK815" i="1"/>
  <c r="AL815" i="1"/>
  <c r="AM815" i="1"/>
  <c r="AN815" i="1"/>
  <c r="AI816" i="1"/>
  <c r="AJ816" i="1"/>
  <c r="AK816" i="1"/>
  <c r="AL816" i="1"/>
  <c r="AM816" i="1"/>
  <c r="AN816" i="1"/>
  <c r="AI817" i="1"/>
  <c r="AJ817" i="1"/>
  <c r="AK817" i="1"/>
  <c r="AL817" i="1"/>
  <c r="AM817" i="1"/>
  <c r="AN817" i="1"/>
  <c r="AI818" i="1"/>
  <c r="AJ818" i="1"/>
  <c r="AK818" i="1"/>
  <c r="AL818" i="1"/>
  <c r="AM818" i="1"/>
  <c r="AN818" i="1"/>
  <c r="AI819" i="1"/>
  <c r="AJ819" i="1"/>
  <c r="AK819" i="1"/>
  <c r="AL819" i="1"/>
  <c r="AM819" i="1"/>
  <c r="AN819" i="1"/>
  <c r="AI820" i="1"/>
  <c r="AJ820" i="1"/>
  <c r="AK820" i="1"/>
  <c r="AL820" i="1"/>
  <c r="AM820" i="1"/>
  <c r="AN820" i="1"/>
  <c r="AI821" i="1"/>
  <c r="AJ821" i="1"/>
  <c r="AK821" i="1"/>
  <c r="AL821" i="1"/>
  <c r="AM821" i="1"/>
  <c r="AN821" i="1"/>
  <c r="AI822" i="1"/>
  <c r="AJ822" i="1"/>
  <c r="AK822" i="1"/>
  <c r="AL822" i="1"/>
  <c r="AM822" i="1"/>
  <c r="AN822" i="1"/>
  <c r="AI823" i="1"/>
  <c r="AJ823" i="1"/>
  <c r="AK823" i="1"/>
  <c r="AL823" i="1"/>
  <c r="AM823" i="1"/>
  <c r="AN823" i="1"/>
  <c r="AI824" i="1"/>
  <c r="AJ824" i="1"/>
  <c r="AK824" i="1"/>
  <c r="AL824" i="1"/>
  <c r="AM824" i="1"/>
  <c r="AN824" i="1"/>
  <c r="AI825" i="1"/>
  <c r="AJ825" i="1"/>
  <c r="AK825" i="1"/>
  <c r="AL825" i="1"/>
  <c r="AM825" i="1"/>
  <c r="AN825" i="1"/>
  <c r="AI826" i="1"/>
  <c r="AJ826" i="1"/>
  <c r="AK826" i="1"/>
  <c r="AL826" i="1"/>
  <c r="AM826" i="1"/>
  <c r="AN826" i="1"/>
  <c r="AI827" i="1"/>
  <c r="AJ827" i="1"/>
  <c r="AK827" i="1"/>
  <c r="AL827" i="1"/>
  <c r="AM827" i="1"/>
  <c r="AN827" i="1"/>
  <c r="AI828" i="1"/>
  <c r="AJ828" i="1"/>
  <c r="AK828" i="1"/>
  <c r="AL828" i="1"/>
  <c r="AM828" i="1"/>
  <c r="AN828" i="1"/>
  <c r="AI829" i="1"/>
  <c r="AJ829" i="1"/>
  <c r="AK829" i="1"/>
  <c r="AL829" i="1"/>
  <c r="AM829" i="1"/>
  <c r="AN829" i="1"/>
  <c r="AI830" i="1"/>
  <c r="AJ830" i="1"/>
  <c r="AK830" i="1"/>
  <c r="AL830" i="1"/>
  <c r="AM830" i="1"/>
  <c r="AN830" i="1"/>
  <c r="AI831" i="1"/>
  <c r="AJ831" i="1"/>
  <c r="AK831" i="1"/>
  <c r="AL831" i="1"/>
  <c r="AM831" i="1"/>
  <c r="AN831" i="1"/>
  <c r="AI832" i="1"/>
  <c r="AJ832" i="1"/>
  <c r="AK832" i="1"/>
  <c r="AL832" i="1"/>
  <c r="AM832" i="1"/>
  <c r="AN832" i="1"/>
  <c r="AI833" i="1"/>
  <c r="AJ833" i="1"/>
  <c r="AK833" i="1"/>
  <c r="AL833" i="1"/>
  <c r="AM833" i="1"/>
  <c r="AN833" i="1"/>
  <c r="AI834" i="1"/>
  <c r="AJ834" i="1"/>
  <c r="AK834" i="1"/>
  <c r="AL834" i="1"/>
  <c r="AM834" i="1"/>
  <c r="AN834" i="1"/>
  <c r="AI835" i="1"/>
  <c r="AJ835" i="1"/>
  <c r="AK835" i="1"/>
  <c r="AL835" i="1"/>
  <c r="AM835" i="1"/>
  <c r="AN835" i="1"/>
  <c r="AI836" i="1"/>
  <c r="AJ836" i="1"/>
  <c r="AK836" i="1"/>
  <c r="AL836" i="1"/>
  <c r="AM836" i="1"/>
  <c r="AN836" i="1"/>
  <c r="AI837" i="1"/>
  <c r="AJ837" i="1"/>
  <c r="AK837" i="1"/>
  <c r="AL837" i="1"/>
  <c r="AM837" i="1"/>
  <c r="AN837" i="1"/>
  <c r="AI838" i="1"/>
  <c r="AJ838" i="1"/>
  <c r="AK838" i="1"/>
  <c r="AL838" i="1"/>
  <c r="AM838" i="1"/>
  <c r="AN838" i="1"/>
  <c r="AI839" i="1"/>
  <c r="AJ839" i="1"/>
  <c r="AK839" i="1"/>
  <c r="AL839" i="1"/>
  <c r="AM839" i="1"/>
  <c r="AN839" i="1"/>
  <c r="AI840" i="1"/>
  <c r="AJ840" i="1"/>
  <c r="AK840" i="1"/>
  <c r="AL840" i="1"/>
  <c r="AM840" i="1"/>
  <c r="AN840" i="1"/>
  <c r="Z792" i="1"/>
  <c r="AB792" i="1" s="1"/>
  <c r="AD792" i="1" s="1"/>
  <c r="AA792" i="1"/>
  <c r="AC792" i="1" s="1"/>
  <c r="Z793" i="1"/>
  <c r="AB793" i="1" s="1"/>
  <c r="AD793" i="1" s="1"/>
  <c r="AA793" i="1"/>
  <c r="AC793" i="1" s="1"/>
  <c r="Z794" i="1"/>
  <c r="AB794" i="1" s="1"/>
  <c r="AD794" i="1" s="1"/>
  <c r="AA794" i="1"/>
  <c r="AC794" i="1" s="1"/>
  <c r="Z795" i="1"/>
  <c r="AB795" i="1" s="1"/>
  <c r="AD795" i="1" s="1"/>
  <c r="AA795" i="1"/>
  <c r="AC795" i="1" s="1"/>
  <c r="Z796" i="1"/>
  <c r="AB796" i="1" s="1"/>
  <c r="AD796" i="1" s="1"/>
  <c r="AA796" i="1"/>
  <c r="AC796" i="1" s="1"/>
  <c r="Z797" i="1"/>
  <c r="AB797" i="1" s="1"/>
  <c r="AD797" i="1" s="1"/>
  <c r="AA797" i="1"/>
  <c r="AC797" i="1" s="1"/>
  <c r="Z798" i="1"/>
  <c r="AB798" i="1" s="1"/>
  <c r="AD798" i="1" s="1"/>
  <c r="AA798" i="1"/>
  <c r="AC798" i="1" s="1"/>
  <c r="Z799" i="1"/>
  <c r="AB799" i="1" s="1"/>
  <c r="AD799" i="1" s="1"/>
  <c r="AA799" i="1"/>
  <c r="AC799" i="1" s="1"/>
  <c r="Z800" i="1"/>
  <c r="AB800" i="1" s="1"/>
  <c r="AD800" i="1" s="1"/>
  <c r="AA800" i="1"/>
  <c r="AC800" i="1" s="1"/>
  <c r="Z801" i="1"/>
  <c r="AB801" i="1" s="1"/>
  <c r="AD801" i="1" s="1"/>
  <c r="AA801" i="1"/>
  <c r="AC801" i="1" s="1"/>
  <c r="Z802" i="1"/>
  <c r="AB802" i="1" s="1"/>
  <c r="AD802" i="1" s="1"/>
  <c r="AA802" i="1"/>
  <c r="AC802" i="1" s="1"/>
  <c r="Z803" i="1"/>
  <c r="AB803" i="1" s="1"/>
  <c r="AD803" i="1" s="1"/>
  <c r="AA803" i="1"/>
  <c r="AC803" i="1" s="1"/>
  <c r="Z804" i="1"/>
  <c r="AB804" i="1" s="1"/>
  <c r="AD804" i="1" s="1"/>
  <c r="AA804" i="1"/>
  <c r="AC804" i="1" s="1"/>
  <c r="Z805" i="1"/>
  <c r="AB805" i="1" s="1"/>
  <c r="AD805" i="1" s="1"/>
  <c r="AA805" i="1"/>
  <c r="AC805" i="1" s="1"/>
  <c r="Z806" i="1"/>
  <c r="AB806" i="1" s="1"/>
  <c r="AD806" i="1" s="1"/>
  <c r="AA806" i="1"/>
  <c r="AC806" i="1" s="1"/>
  <c r="Z807" i="1"/>
  <c r="AB807" i="1" s="1"/>
  <c r="AD807" i="1" s="1"/>
  <c r="AA807" i="1"/>
  <c r="AC807" i="1" s="1"/>
  <c r="Z808" i="1"/>
  <c r="AB808" i="1" s="1"/>
  <c r="AD808" i="1" s="1"/>
  <c r="AA808" i="1"/>
  <c r="AC808" i="1" s="1"/>
  <c r="Z809" i="1"/>
  <c r="AB809" i="1" s="1"/>
  <c r="AD809" i="1" s="1"/>
  <c r="AA809" i="1"/>
  <c r="AC809" i="1" s="1"/>
  <c r="Z810" i="1"/>
  <c r="AB810" i="1" s="1"/>
  <c r="AD810" i="1" s="1"/>
  <c r="AA810" i="1"/>
  <c r="AC810" i="1" s="1"/>
  <c r="Z811" i="1"/>
  <c r="AB811" i="1" s="1"/>
  <c r="AD811" i="1" s="1"/>
  <c r="AA811" i="1"/>
  <c r="AC811" i="1" s="1"/>
  <c r="Z812" i="1"/>
  <c r="AB812" i="1" s="1"/>
  <c r="AD812" i="1" s="1"/>
  <c r="AA812" i="1"/>
  <c r="AC812" i="1" s="1"/>
  <c r="Z813" i="1"/>
  <c r="AB813" i="1" s="1"/>
  <c r="AD813" i="1" s="1"/>
  <c r="AA813" i="1"/>
  <c r="AC813" i="1" s="1"/>
  <c r="Z814" i="1"/>
  <c r="AB814" i="1" s="1"/>
  <c r="AD814" i="1" s="1"/>
  <c r="AA814" i="1"/>
  <c r="AC814" i="1" s="1"/>
  <c r="Z815" i="1"/>
  <c r="AB815" i="1" s="1"/>
  <c r="AD815" i="1" s="1"/>
  <c r="AA815" i="1"/>
  <c r="AC815" i="1" s="1"/>
  <c r="Z816" i="1"/>
  <c r="AB816" i="1" s="1"/>
  <c r="AD816" i="1" s="1"/>
  <c r="AA816" i="1"/>
  <c r="AC816" i="1" s="1"/>
  <c r="Z817" i="1"/>
  <c r="AB817" i="1" s="1"/>
  <c r="AD817" i="1" s="1"/>
  <c r="AA817" i="1"/>
  <c r="AC817" i="1" s="1"/>
  <c r="Z818" i="1"/>
  <c r="AB818" i="1" s="1"/>
  <c r="AD818" i="1" s="1"/>
  <c r="AA818" i="1"/>
  <c r="AC818" i="1" s="1"/>
  <c r="Z819" i="1"/>
  <c r="AB819" i="1" s="1"/>
  <c r="AD819" i="1" s="1"/>
  <c r="AA819" i="1"/>
  <c r="AC819" i="1" s="1"/>
  <c r="Z820" i="1"/>
  <c r="AB820" i="1" s="1"/>
  <c r="AD820" i="1" s="1"/>
  <c r="AA820" i="1"/>
  <c r="AC820" i="1" s="1"/>
  <c r="Z821" i="1"/>
  <c r="AB821" i="1" s="1"/>
  <c r="AD821" i="1" s="1"/>
  <c r="AA821" i="1"/>
  <c r="AC821" i="1" s="1"/>
  <c r="Z822" i="1"/>
  <c r="AB822" i="1" s="1"/>
  <c r="AD822" i="1" s="1"/>
  <c r="AA822" i="1"/>
  <c r="AC822" i="1" s="1"/>
  <c r="Z823" i="1"/>
  <c r="AB823" i="1" s="1"/>
  <c r="AD823" i="1" s="1"/>
  <c r="AA823" i="1"/>
  <c r="AC823" i="1" s="1"/>
  <c r="Z824" i="1"/>
  <c r="AB824" i="1" s="1"/>
  <c r="AD824" i="1" s="1"/>
  <c r="AA824" i="1"/>
  <c r="AC824" i="1" s="1"/>
  <c r="Z825" i="1"/>
  <c r="AB825" i="1" s="1"/>
  <c r="AD825" i="1" s="1"/>
  <c r="AA825" i="1"/>
  <c r="AC825" i="1" s="1"/>
  <c r="Z826" i="1"/>
  <c r="AB826" i="1" s="1"/>
  <c r="AD826" i="1" s="1"/>
  <c r="AA826" i="1"/>
  <c r="AC826" i="1" s="1"/>
  <c r="Z827" i="1"/>
  <c r="AB827" i="1" s="1"/>
  <c r="AD827" i="1" s="1"/>
  <c r="AA827" i="1"/>
  <c r="AC827" i="1" s="1"/>
  <c r="Z828" i="1"/>
  <c r="AB828" i="1" s="1"/>
  <c r="AD828" i="1" s="1"/>
  <c r="AA828" i="1"/>
  <c r="AC828" i="1" s="1"/>
  <c r="Z829" i="1"/>
  <c r="AB829" i="1" s="1"/>
  <c r="AD829" i="1" s="1"/>
  <c r="AA829" i="1"/>
  <c r="AC829" i="1" s="1"/>
  <c r="Z830" i="1"/>
  <c r="AB830" i="1" s="1"/>
  <c r="AD830" i="1" s="1"/>
  <c r="AA830" i="1"/>
  <c r="AC830" i="1" s="1"/>
  <c r="Z831" i="1"/>
  <c r="AB831" i="1" s="1"/>
  <c r="AD831" i="1" s="1"/>
  <c r="AA831" i="1"/>
  <c r="AC831" i="1" s="1"/>
  <c r="Z832" i="1"/>
  <c r="AB832" i="1" s="1"/>
  <c r="AD832" i="1" s="1"/>
  <c r="AA832" i="1"/>
  <c r="AC832" i="1" s="1"/>
  <c r="Z833" i="1"/>
  <c r="AB833" i="1" s="1"/>
  <c r="AD833" i="1" s="1"/>
  <c r="AA833" i="1"/>
  <c r="AC833" i="1" s="1"/>
  <c r="Z834" i="1"/>
  <c r="AB834" i="1" s="1"/>
  <c r="AD834" i="1" s="1"/>
  <c r="AA834" i="1"/>
  <c r="AC834" i="1" s="1"/>
  <c r="Z835" i="1"/>
  <c r="AB835" i="1" s="1"/>
  <c r="AD835" i="1" s="1"/>
  <c r="AA835" i="1"/>
  <c r="AC835" i="1" s="1"/>
  <c r="Z836" i="1"/>
  <c r="AB836" i="1" s="1"/>
  <c r="AD836" i="1" s="1"/>
  <c r="AA836" i="1"/>
  <c r="AC836" i="1" s="1"/>
  <c r="Z837" i="1"/>
  <c r="AB837" i="1" s="1"/>
  <c r="AD837" i="1" s="1"/>
  <c r="AA837" i="1"/>
  <c r="AC837" i="1" s="1"/>
  <c r="Z838" i="1"/>
  <c r="AB838" i="1" s="1"/>
  <c r="AD838" i="1" s="1"/>
  <c r="AA838" i="1"/>
  <c r="AC838" i="1" s="1"/>
  <c r="Z839" i="1"/>
  <c r="AB839" i="1" s="1"/>
  <c r="AD839" i="1" s="1"/>
  <c r="AA839" i="1"/>
  <c r="AC839" i="1" s="1"/>
  <c r="Z840" i="1"/>
  <c r="AB840" i="1" s="1"/>
  <c r="AD840" i="1" s="1"/>
  <c r="AA840" i="1"/>
  <c r="AC840" i="1" s="1"/>
  <c r="AN791" i="1"/>
  <c r="AM791" i="1"/>
  <c r="AL791" i="1"/>
  <c r="AK791" i="1"/>
  <c r="AJ791" i="1"/>
  <c r="AI791" i="1"/>
  <c r="AA791" i="1"/>
  <c r="AC791" i="1" s="1"/>
  <c r="Z791" i="1"/>
  <c r="AB791" i="1" s="1"/>
  <c r="AD791" i="1" s="1"/>
  <c r="L839" i="1"/>
  <c r="M839" i="1" s="1"/>
  <c r="L792" i="1"/>
  <c r="M792" i="1" s="1"/>
  <c r="L793" i="1"/>
  <c r="M793" i="1" s="1"/>
  <c r="L794" i="1"/>
  <c r="M794" i="1" s="1"/>
  <c r="L795" i="1"/>
  <c r="M795" i="1" s="1"/>
  <c r="L796" i="1"/>
  <c r="M796" i="1" s="1"/>
  <c r="L797" i="1"/>
  <c r="M797" i="1" s="1"/>
  <c r="L798" i="1"/>
  <c r="M798" i="1" s="1"/>
  <c r="L799" i="1"/>
  <c r="M799" i="1" s="1"/>
  <c r="L800" i="1"/>
  <c r="M800" i="1" s="1"/>
  <c r="L801" i="1"/>
  <c r="M801" i="1" s="1"/>
  <c r="L802" i="1"/>
  <c r="M802" i="1" s="1"/>
  <c r="L803" i="1"/>
  <c r="M803" i="1" s="1"/>
  <c r="L804" i="1"/>
  <c r="M804" i="1" s="1"/>
  <c r="L805" i="1"/>
  <c r="M805" i="1" s="1"/>
  <c r="L806" i="1"/>
  <c r="M806" i="1" s="1"/>
  <c r="L807" i="1"/>
  <c r="M807" i="1" s="1"/>
  <c r="L808" i="1"/>
  <c r="M808" i="1" s="1"/>
  <c r="L809" i="1"/>
  <c r="M809" i="1" s="1"/>
  <c r="L810" i="1"/>
  <c r="M810" i="1" s="1"/>
  <c r="L811" i="1"/>
  <c r="M811" i="1" s="1"/>
  <c r="L812" i="1"/>
  <c r="M812" i="1" s="1"/>
  <c r="L813" i="1"/>
  <c r="M813" i="1" s="1"/>
  <c r="L814" i="1"/>
  <c r="M814" i="1" s="1"/>
  <c r="L815" i="1"/>
  <c r="M815" i="1" s="1"/>
  <c r="L816" i="1"/>
  <c r="M816" i="1" s="1"/>
  <c r="L817" i="1"/>
  <c r="M817" i="1" s="1"/>
  <c r="L818" i="1"/>
  <c r="M818" i="1" s="1"/>
  <c r="L819" i="1"/>
  <c r="M819" i="1" s="1"/>
  <c r="L820" i="1"/>
  <c r="M820" i="1" s="1"/>
  <c r="L821" i="1"/>
  <c r="M821" i="1" s="1"/>
  <c r="L822" i="1"/>
  <c r="M822" i="1" s="1"/>
  <c r="L823" i="1"/>
  <c r="M823" i="1" s="1"/>
  <c r="L824" i="1"/>
  <c r="M824" i="1" s="1"/>
  <c r="L825" i="1"/>
  <c r="M825" i="1" s="1"/>
  <c r="L826" i="1"/>
  <c r="M826" i="1" s="1"/>
  <c r="L827" i="1"/>
  <c r="M827" i="1" s="1"/>
  <c r="L828" i="1"/>
  <c r="M828" i="1" s="1"/>
  <c r="L829" i="1"/>
  <c r="M829" i="1" s="1"/>
  <c r="L830" i="1"/>
  <c r="M830" i="1" s="1"/>
  <c r="L831" i="1"/>
  <c r="M831" i="1" s="1"/>
  <c r="L832" i="1"/>
  <c r="M832" i="1" s="1"/>
  <c r="L833" i="1"/>
  <c r="M833" i="1" s="1"/>
  <c r="L834" i="1"/>
  <c r="M834" i="1" s="1"/>
  <c r="L835" i="1"/>
  <c r="M835" i="1" s="1"/>
  <c r="L836" i="1"/>
  <c r="M836" i="1" s="1"/>
  <c r="L837" i="1"/>
  <c r="M837" i="1" s="1"/>
  <c r="L838" i="1"/>
  <c r="M838" i="1" s="1"/>
  <c r="L791" i="1"/>
  <c r="M791" i="1" s="1"/>
  <c r="Z610" i="1"/>
  <c r="AB610" i="1" s="1"/>
  <c r="AD610" i="1" s="1"/>
  <c r="AA610" i="1"/>
  <c r="AC610" i="1" s="1"/>
  <c r="AI610" i="1"/>
  <c r="AJ610" i="1"/>
  <c r="AK610" i="1"/>
  <c r="AL610" i="1"/>
  <c r="AM610" i="1"/>
  <c r="AN610" i="1"/>
  <c r="Z611" i="1"/>
  <c r="AB611" i="1" s="1"/>
  <c r="AD611" i="1" s="1"/>
  <c r="AA611" i="1"/>
  <c r="AC611" i="1" s="1"/>
  <c r="AI611" i="1"/>
  <c r="AJ611" i="1"/>
  <c r="AK611" i="1"/>
  <c r="AL611" i="1"/>
  <c r="AM611" i="1"/>
  <c r="AN611" i="1"/>
  <c r="Z612" i="1"/>
  <c r="AB612" i="1" s="1"/>
  <c r="AD612" i="1" s="1"/>
  <c r="AA612" i="1"/>
  <c r="AC612" i="1" s="1"/>
  <c r="AI612" i="1"/>
  <c r="AJ612" i="1"/>
  <c r="AK612" i="1"/>
  <c r="AL612" i="1"/>
  <c r="AM612" i="1"/>
  <c r="AN612" i="1"/>
  <c r="Z613" i="1"/>
  <c r="AB613" i="1" s="1"/>
  <c r="AD613" i="1" s="1"/>
  <c r="AA613" i="1"/>
  <c r="AC613" i="1" s="1"/>
  <c r="AI613" i="1"/>
  <c r="AJ613" i="1"/>
  <c r="AK613" i="1"/>
  <c r="AL613" i="1"/>
  <c r="AM613" i="1"/>
  <c r="AN613" i="1"/>
  <c r="Z614" i="1"/>
  <c r="AB614" i="1" s="1"/>
  <c r="AD614" i="1" s="1"/>
  <c r="AA614" i="1"/>
  <c r="AC614" i="1" s="1"/>
  <c r="AI614" i="1"/>
  <c r="AJ614" i="1"/>
  <c r="AK614" i="1"/>
  <c r="AL614" i="1"/>
  <c r="AM614" i="1"/>
  <c r="AN614" i="1"/>
  <c r="Z615" i="1"/>
  <c r="AB615" i="1" s="1"/>
  <c r="AD615" i="1" s="1"/>
  <c r="AA615" i="1"/>
  <c r="AC615" i="1" s="1"/>
  <c r="AI615" i="1"/>
  <c r="AJ615" i="1"/>
  <c r="AK615" i="1"/>
  <c r="AL615" i="1"/>
  <c r="AM615" i="1"/>
  <c r="AN615" i="1"/>
  <c r="Z616" i="1"/>
  <c r="AB616" i="1" s="1"/>
  <c r="AD616" i="1" s="1"/>
  <c r="AA616" i="1"/>
  <c r="AC616" i="1" s="1"/>
  <c r="AI616" i="1"/>
  <c r="AJ616" i="1"/>
  <c r="AK616" i="1"/>
  <c r="AL616" i="1"/>
  <c r="AM616" i="1"/>
  <c r="AN616" i="1"/>
  <c r="Z617" i="1"/>
  <c r="AB617" i="1" s="1"/>
  <c r="AD617" i="1" s="1"/>
  <c r="AA617" i="1"/>
  <c r="AC617" i="1" s="1"/>
  <c r="AI617" i="1"/>
  <c r="AJ617" i="1"/>
  <c r="AK617" i="1"/>
  <c r="AL617" i="1"/>
  <c r="AM617" i="1"/>
  <c r="AN617" i="1"/>
  <c r="Z618" i="1"/>
  <c r="AB618" i="1" s="1"/>
  <c r="AD618" i="1" s="1"/>
  <c r="AA618" i="1"/>
  <c r="AC618" i="1" s="1"/>
  <c r="AI618" i="1"/>
  <c r="AJ618" i="1"/>
  <c r="AK618" i="1"/>
  <c r="AL618" i="1"/>
  <c r="AM618" i="1"/>
  <c r="AN618" i="1"/>
  <c r="Z619" i="1"/>
  <c r="AB619" i="1" s="1"/>
  <c r="AD619" i="1" s="1"/>
  <c r="AA619" i="1"/>
  <c r="AC619" i="1" s="1"/>
  <c r="AI619" i="1"/>
  <c r="AJ619" i="1"/>
  <c r="AK619" i="1"/>
  <c r="AL619" i="1"/>
  <c r="AM619" i="1"/>
  <c r="AN619" i="1"/>
  <c r="Z620" i="1"/>
  <c r="AB620" i="1" s="1"/>
  <c r="AD620" i="1" s="1"/>
  <c r="AA620" i="1"/>
  <c r="AC620" i="1" s="1"/>
  <c r="AI620" i="1"/>
  <c r="AJ620" i="1"/>
  <c r="AK620" i="1"/>
  <c r="AL620" i="1"/>
  <c r="AM620" i="1"/>
  <c r="AN620" i="1"/>
  <c r="Z621" i="1"/>
  <c r="AB621" i="1" s="1"/>
  <c r="AD621" i="1" s="1"/>
  <c r="AA621" i="1"/>
  <c r="AC621" i="1" s="1"/>
  <c r="AI621" i="1"/>
  <c r="AJ621" i="1"/>
  <c r="AK621" i="1"/>
  <c r="AL621" i="1"/>
  <c r="AM621" i="1"/>
  <c r="AN621" i="1"/>
  <c r="Z622" i="1"/>
  <c r="AB622" i="1" s="1"/>
  <c r="AD622" i="1" s="1"/>
  <c r="AA622" i="1"/>
  <c r="AC622" i="1" s="1"/>
  <c r="AI622" i="1"/>
  <c r="AJ622" i="1"/>
  <c r="AK622" i="1"/>
  <c r="AL622" i="1"/>
  <c r="AM622" i="1"/>
  <c r="AN622" i="1"/>
  <c r="Z623" i="1"/>
  <c r="AB623" i="1" s="1"/>
  <c r="AD623" i="1" s="1"/>
  <c r="AA623" i="1"/>
  <c r="AC623" i="1" s="1"/>
  <c r="AI623" i="1"/>
  <c r="AJ623" i="1"/>
  <c r="AK623" i="1"/>
  <c r="AL623" i="1"/>
  <c r="AM623" i="1"/>
  <c r="AN623" i="1"/>
  <c r="Z624" i="1"/>
  <c r="AB624" i="1" s="1"/>
  <c r="AD624" i="1" s="1"/>
  <c r="AA624" i="1"/>
  <c r="AC624" i="1" s="1"/>
  <c r="AI624" i="1"/>
  <c r="AJ624" i="1"/>
  <c r="AK624" i="1"/>
  <c r="AL624" i="1"/>
  <c r="AM624" i="1"/>
  <c r="AN624" i="1"/>
  <c r="Z625" i="1"/>
  <c r="AB625" i="1" s="1"/>
  <c r="AD625" i="1" s="1"/>
  <c r="AA625" i="1"/>
  <c r="AC625" i="1" s="1"/>
  <c r="AI625" i="1"/>
  <c r="AJ625" i="1"/>
  <c r="AK625" i="1"/>
  <c r="AL625" i="1"/>
  <c r="AM625" i="1"/>
  <c r="AN625" i="1"/>
  <c r="Z626" i="1"/>
  <c r="AB626" i="1" s="1"/>
  <c r="AD626" i="1" s="1"/>
  <c r="AA626" i="1"/>
  <c r="AC626" i="1" s="1"/>
  <c r="AI626" i="1"/>
  <c r="AJ626" i="1"/>
  <c r="AK626" i="1"/>
  <c r="AL626" i="1"/>
  <c r="AM626" i="1"/>
  <c r="AN626" i="1"/>
  <c r="Z627" i="1"/>
  <c r="AB627" i="1" s="1"/>
  <c r="AD627" i="1" s="1"/>
  <c r="AA627" i="1"/>
  <c r="AC627" i="1" s="1"/>
  <c r="AI627" i="1"/>
  <c r="AJ627" i="1"/>
  <c r="AK627" i="1"/>
  <c r="AL627" i="1"/>
  <c r="AM627" i="1"/>
  <c r="AN627" i="1"/>
  <c r="Z628" i="1"/>
  <c r="AB628" i="1" s="1"/>
  <c r="AD628" i="1" s="1"/>
  <c r="AA628" i="1"/>
  <c r="AC628" i="1" s="1"/>
  <c r="AI628" i="1"/>
  <c r="AJ628" i="1"/>
  <c r="AK628" i="1"/>
  <c r="AL628" i="1"/>
  <c r="AM628" i="1"/>
  <c r="AN628" i="1"/>
  <c r="Z629" i="1"/>
  <c r="AB629" i="1" s="1"/>
  <c r="AD629" i="1" s="1"/>
  <c r="AA629" i="1"/>
  <c r="AC629" i="1" s="1"/>
  <c r="AI629" i="1"/>
  <c r="AJ629" i="1"/>
  <c r="AK629" i="1"/>
  <c r="AL629" i="1"/>
  <c r="AM629" i="1"/>
  <c r="AN629" i="1"/>
  <c r="Z630" i="1"/>
  <c r="AB630" i="1" s="1"/>
  <c r="AD630" i="1" s="1"/>
  <c r="AA630" i="1"/>
  <c r="AC630" i="1" s="1"/>
  <c r="AI630" i="1"/>
  <c r="AJ630" i="1"/>
  <c r="AK630" i="1"/>
  <c r="AL630" i="1"/>
  <c r="AM630" i="1"/>
  <c r="AN630" i="1"/>
  <c r="Z631" i="1"/>
  <c r="AB631" i="1" s="1"/>
  <c r="AD631" i="1" s="1"/>
  <c r="AA631" i="1"/>
  <c r="AC631" i="1" s="1"/>
  <c r="AI631" i="1"/>
  <c r="AJ631" i="1"/>
  <c r="AK631" i="1"/>
  <c r="AL631" i="1"/>
  <c r="AM631" i="1"/>
  <c r="AN631" i="1"/>
  <c r="Z632" i="1"/>
  <c r="AB632" i="1" s="1"/>
  <c r="AD632" i="1" s="1"/>
  <c r="AA632" i="1"/>
  <c r="AC632" i="1" s="1"/>
  <c r="AI632" i="1"/>
  <c r="AJ632" i="1"/>
  <c r="AK632" i="1"/>
  <c r="AL632" i="1"/>
  <c r="AM632" i="1"/>
  <c r="AN632" i="1"/>
  <c r="Z633" i="1"/>
  <c r="AB633" i="1" s="1"/>
  <c r="AD633" i="1" s="1"/>
  <c r="AA633" i="1"/>
  <c r="AC633" i="1" s="1"/>
  <c r="AI633" i="1"/>
  <c r="AJ633" i="1"/>
  <c r="AK633" i="1"/>
  <c r="AL633" i="1"/>
  <c r="AM633" i="1"/>
  <c r="AN633" i="1"/>
  <c r="Z634" i="1"/>
  <c r="AB634" i="1" s="1"/>
  <c r="AD634" i="1" s="1"/>
  <c r="AA634" i="1"/>
  <c r="AC634" i="1" s="1"/>
  <c r="AI634" i="1"/>
  <c r="AJ634" i="1"/>
  <c r="AK634" i="1"/>
  <c r="AL634" i="1"/>
  <c r="AM634" i="1"/>
  <c r="AN634" i="1"/>
  <c r="Z598" i="1"/>
  <c r="AB598" i="1" s="1"/>
  <c r="AD598" i="1" s="1"/>
  <c r="AA598" i="1"/>
  <c r="AC598" i="1" s="1"/>
  <c r="AI598" i="1"/>
  <c r="AJ598" i="1"/>
  <c r="AK598" i="1"/>
  <c r="AL598" i="1"/>
  <c r="AM598" i="1"/>
  <c r="AN598" i="1"/>
  <c r="Z599" i="1"/>
  <c r="AB599" i="1" s="1"/>
  <c r="AD599" i="1" s="1"/>
  <c r="AA599" i="1"/>
  <c r="AC599" i="1" s="1"/>
  <c r="AI599" i="1"/>
  <c r="AJ599" i="1"/>
  <c r="AK599" i="1"/>
  <c r="AL599" i="1"/>
  <c r="AM599" i="1"/>
  <c r="AN599" i="1"/>
  <c r="Z600" i="1"/>
  <c r="AB600" i="1" s="1"/>
  <c r="AD600" i="1" s="1"/>
  <c r="AA600" i="1"/>
  <c r="AC600" i="1" s="1"/>
  <c r="AI600" i="1"/>
  <c r="AJ600" i="1"/>
  <c r="AK600" i="1"/>
  <c r="AL600" i="1"/>
  <c r="AM600" i="1"/>
  <c r="AN600" i="1"/>
  <c r="Z601" i="1"/>
  <c r="AB601" i="1" s="1"/>
  <c r="AD601" i="1" s="1"/>
  <c r="AA601" i="1"/>
  <c r="AC601" i="1" s="1"/>
  <c r="AI601" i="1"/>
  <c r="AJ601" i="1"/>
  <c r="AK601" i="1"/>
  <c r="AL601" i="1"/>
  <c r="AM601" i="1"/>
  <c r="AN601" i="1"/>
  <c r="Z602" i="1"/>
  <c r="AB602" i="1" s="1"/>
  <c r="AD602" i="1" s="1"/>
  <c r="AA602" i="1"/>
  <c r="AC602" i="1" s="1"/>
  <c r="AI602" i="1"/>
  <c r="AJ602" i="1"/>
  <c r="AK602" i="1"/>
  <c r="AL602" i="1"/>
  <c r="AM602" i="1"/>
  <c r="AN602" i="1"/>
  <c r="Z603" i="1"/>
  <c r="AB603" i="1" s="1"/>
  <c r="AD603" i="1" s="1"/>
  <c r="AA603" i="1"/>
  <c r="AC603" i="1" s="1"/>
  <c r="AI603" i="1"/>
  <c r="AJ603" i="1"/>
  <c r="AK603" i="1"/>
  <c r="AL603" i="1"/>
  <c r="AM603" i="1"/>
  <c r="AN603" i="1"/>
  <c r="Z604" i="1"/>
  <c r="AB604" i="1" s="1"/>
  <c r="AD604" i="1" s="1"/>
  <c r="AA604" i="1"/>
  <c r="AC604" i="1" s="1"/>
  <c r="AI604" i="1"/>
  <c r="AJ604" i="1"/>
  <c r="AK604" i="1"/>
  <c r="AL604" i="1"/>
  <c r="AM604" i="1"/>
  <c r="AN604" i="1"/>
  <c r="Z605" i="1"/>
  <c r="AB605" i="1" s="1"/>
  <c r="AD605" i="1" s="1"/>
  <c r="AA605" i="1"/>
  <c r="AC605" i="1" s="1"/>
  <c r="AI605" i="1"/>
  <c r="AJ605" i="1"/>
  <c r="AK605" i="1"/>
  <c r="AL605" i="1"/>
  <c r="AM605" i="1"/>
  <c r="AN605" i="1"/>
  <c r="Z606" i="1"/>
  <c r="AB606" i="1" s="1"/>
  <c r="AD606" i="1" s="1"/>
  <c r="AA606" i="1"/>
  <c r="AC606" i="1" s="1"/>
  <c r="AI606" i="1"/>
  <c r="AJ606" i="1"/>
  <c r="AK606" i="1"/>
  <c r="AL606" i="1"/>
  <c r="AM606" i="1"/>
  <c r="AN606" i="1"/>
  <c r="Z607" i="1"/>
  <c r="AB607" i="1" s="1"/>
  <c r="AD607" i="1" s="1"/>
  <c r="AA607" i="1"/>
  <c r="AC607" i="1" s="1"/>
  <c r="AI607" i="1"/>
  <c r="AJ607" i="1"/>
  <c r="AK607" i="1"/>
  <c r="AL607" i="1"/>
  <c r="AM607" i="1"/>
  <c r="AN607" i="1"/>
  <c r="Z608" i="1"/>
  <c r="AB608" i="1" s="1"/>
  <c r="AD608" i="1" s="1"/>
  <c r="AA608" i="1"/>
  <c r="AC608" i="1" s="1"/>
  <c r="AI608" i="1"/>
  <c r="AJ608" i="1"/>
  <c r="AK608" i="1"/>
  <c r="AL608" i="1"/>
  <c r="AM608" i="1"/>
  <c r="AN608" i="1"/>
  <c r="Z609" i="1"/>
  <c r="AB609" i="1" s="1"/>
  <c r="AD609" i="1" s="1"/>
  <c r="AA609" i="1"/>
  <c r="AC609" i="1" s="1"/>
  <c r="AI609" i="1"/>
  <c r="AJ609" i="1"/>
  <c r="AK609" i="1"/>
  <c r="AL609" i="1"/>
  <c r="AM609" i="1"/>
  <c r="AN609" i="1"/>
  <c r="L599" i="1"/>
  <c r="M599" i="1" s="1"/>
  <c r="L600" i="1"/>
  <c r="M600" i="1" s="1"/>
  <c r="L601" i="1"/>
  <c r="M601" i="1" s="1"/>
  <c r="L602" i="1"/>
  <c r="M602" i="1" s="1"/>
  <c r="L603" i="1"/>
  <c r="M603" i="1" s="1"/>
  <c r="L604" i="1"/>
  <c r="M604" i="1" s="1"/>
  <c r="L605" i="1"/>
  <c r="M605" i="1" s="1"/>
  <c r="L606" i="1"/>
  <c r="M606" i="1" s="1"/>
  <c r="L607" i="1"/>
  <c r="M607" i="1" s="1"/>
  <c r="L608" i="1"/>
  <c r="M608" i="1" s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M617" i="1" s="1"/>
  <c r="L618" i="1"/>
  <c r="M618" i="1" s="1"/>
  <c r="L619" i="1"/>
  <c r="M619" i="1" s="1"/>
  <c r="L620" i="1"/>
  <c r="M620" i="1" s="1"/>
  <c r="L621" i="1"/>
  <c r="M621" i="1" s="1"/>
  <c r="L622" i="1"/>
  <c r="M622" i="1" s="1"/>
  <c r="L623" i="1"/>
  <c r="M623" i="1" s="1"/>
  <c r="L624" i="1"/>
  <c r="M624" i="1" s="1"/>
  <c r="L625" i="1"/>
  <c r="M625" i="1" s="1"/>
  <c r="L626" i="1"/>
  <c r="M626" i="1" s="1"/>
  <c r="L627" i="1"/>
  <c r="M627" i="1" s="1"/>
  <c r="L628" i="1"/>
  <c r="M628" i="1" s="1"/>
  <c r="L629" i="1"/>
  <c r="M629" i="1" s="1"/>
  <c r="L630" i="1"/>
  <c r="M630" i="1" s="1"/>
  <c r="L631" i="1"/>
  <c r="M631" i="1" s="1"/>
  <c r="L632" i="1"/>
  <c r="M632" i="1" s="1"/>
  <c r="L633" i="1"/>
  <c r="M633" i="1" s="1"/>
  <c r="L634" i="1"/>
  <c r="M634" i="1" s="1"/>
  <c r="L598" i="1"/>
  <c r="M598" i="1" s="1"/>
  <c r="L2005" i="1"/>
  <c r="L2006" i="1"/>
  <c r="M2006" i="1" s="1"/>
  <c r="L990" i="1"/>
  <c r="M990" i="1" s="1"/>
  <c r="AN990" i="1"/>
  <c r="AM990" i="1"/>
  <c r="AL990" i="1"/>
  <c r="AK990" i="1"/>
  <c r="AJ990" i="1"/>
  <c r="AI990" i="1"/>
  <c r="AA990" i="1"/>
  <c r="AC990" i="1" s="1"/>
  <c r="Z990" i="1"/>
  <c r="AB990" i="1" s="1"/>
  <c r="AD990" i="1" s="1"/>
  <c r="L989" i="1"/>
  <c r="M989" i="1" s="1"/>
  <c r="AN989" i="1"/>
  <c r="AM989" i="1"/>
  <c r="AL989" i="1"/>
  <c r="AK989" i="1"/>
  <c r="AJ989" i="1"/>
  <c r="AI989" i="1"/>
  <c r="AA989" i="1"/>
  <c r="AC989" i="1" s="1"/>
  <c r="Z989" i="1"/>
  <c r="AB989" i="1" s="1"/>
  <c r="AD989" i="1" s="1"/>
  <c r="L988" i="1"/>
  <c r="M988" i="1" s="1"/>
  <c r="AN988" i="1"/>
  <c r="AM988" i="1"/>
  <c r="AL988" i="1"/>
  <c r="AK988" i="1"/>
  <c r="AJ988" i="1"/>
  <c r="AI988" i="1"/>
  <c r="AA988" i="1"/>
  <c r="AC988" i="1" s="1"/>
  <c r="Z988" i="1"/>
  <c r="AB988" i="1" s="1"/>
  <c r="AD988" i="1" s="1"/>
  <c r="L987" i="1"/>
  <c r="M987" i="1" s="1"/>
  <c r="AN987" i="1"/>
  <c r="AM987" i="1"/>
  <c r="AL987" i="1"/>
  <c r="AK987" i="1"/>
  <c r="AJ987" i="1"/>
  <c r="AI987" i="1"/>
  <c r="AA987" i="1"/>
  <c r="AC987" i="1" s="1"/>
  <c r="Z987" i="1"/>
  <c r="AB987" i="1" s="1"/>
  <c r="AD987" i="1" s="1"/>
  <c r="L986" i="1"/>
  <c r="M986" i="1" s="1"/>
  <c r="AN986" i="1"/>
  <c r="AM986" i="1"/>
  <c r="AL986" i="1"/>
  <c r="AK986" i="1"/>
  <c r="AJ986" i="1"/>
  <c r="AI986" i="1"/>
  <c r="AA986" i="1"/>
  <c r="AC986" i="1" s="1"/>
  <c r="Z986" i="1"/>
  <c r="AB986" i="1" s="1"/>
  <c r="AD986" i="1" s="1"/>
  <c r="L985" i="1"/>
  <c r="M985" i="1" s="1"/>
  <c r="AN985" i="1"/>
  <c r="AM985" i="1"/>
  <c r="AL985" i="1"/>
  <c r="AK985" i="1"/>
  <c r="AJ985" i="1"/>
  <c r="AI985" i="1"/>
  <c r="AA985" i="1"/>
  <c r="AC985" i="1" s="1"/>
  <c r="Z985" i="1"/>
  <c r="AB985" i="1" s="1"/>
  <c r="AD985" i="1" s="1"/>
  <c r="L984" i="1"/>
  <c r="M984" i="1" s="1"/>
  <c r="AN984" i="1"/>
  <c r="AM984" i="1"/>
  <c r="AL984" i="1"/>
  <c r="AK984" i="1"/>
  <c r="AJ984" i="1"/>
  <c r="AI984" i="1"/>
  <c r="AA984" i="1"/>
  <c r="AC984" i="1" s="1"/>
  <c r="Z984" i="1"/>
  <c r="AB984" i="1" s="1"/>
  <c r="AD984" i="1" s="1"/>
  <c r="L983" i="1"/>
  <c r="M983" i="1" s="1"/>
  <c r="AN983" i="1"/>
  <c r="AM983" i="1"/>
  <c r="AL983" i="1"/>
  <c r="AK983" i="1"/>
  <c r="AJ983" i="1"/>
  <c r="AI983" i="1"/>
  <c r="AA983" i="1"/>
  <c r="AC983" i="1" s="1"/>
  <c r="Z983" i="1"/>
  <c r="AB983" i="1" s="1"/>
  <c r="AD983" i="1" s="1"/>
  <c r="L982" i="1"/>
  <c r="M982" i="1" s="1"/>
  <c r="AN982" i="1"/>
  <c r="AM982" i="1"/>
  <c r="AL982" i="1"/>
  <c r="AK982" i="1"/>
  <c r="AJ982" i="1"/>
  <c r="AI982" i="1"/>
  <c r="AA982" i="1"/>
  <c r="AC982" i="1" s="1"/>
  <c r="Z982" i="1"/>
  <c r="AB982" i="1" s="1"/>
  <c r="AD982" i="1" s="1"/>
  <c r="L981" i="1"/>
  <c r="M981" i="1" s="1"/>
  <c r="AN981" i="1"/>
  <c r="AM981" i="1"/>
  <c r="AL981" i="1"/>
  <c r="AK981" i="1"/>
  <c r="AJ981" i="1"/>
  <c r="AI981" i="1"/>
  <c r="AA981" i="1"/>
  <c r="AC981" i="1" s="1"/>
  <c r="Z981" i="1"/>
  <c r="AB981" i="1" s="1"/>
  <c r="AD981" i="1" s="1"/>
  <c r="L980" i="1"/>
  <c r="M980" i="1" s="1"/>
  <c r="AN980" i="1"/>
  <c r="AM980" i="1"/>
  <c r="AL980" i="1"/>
  <c r="AK980" i="1"/>
  <c r="AJ980" i="1"/>
  <c r="AI980" i="1"/>
  <c r="AA980" i="1"/>
  <c r="AC980" i="1" s="1"/>
  <c r="Z980" i="1"/>
  <c r="AB980" i="1" s="1"/>
  <c r="AD980" i="1" s="1"/>
  <c r="L978" i="1"/>
  <c r="M978" i="1" s="1"/>
  <c r="AN978" i="1"/>
  <c r="AM978" i="1"/>
  <c r="AL978" i="1"/>
  <c r="AK978" i="1"/>
  <c r="AJ978" i="1"/>
  <c r="AI978" i="1"/>
  <c r="AA978" i="1"/>
  <c r="AC978" i="1" s="1"/>
  <c r="Z978" i="1"/>
  <c r="AB978" i="1" s="1"/>
  <c r="AD978" i="1" s="1"/>
  <c r="L979" i="1"/>
  <c r="M979" i="1" s="1"/>
  <c r="AN979" i="1"/>
  <c r="AM979" i="1"/>
  <c r="AL979" i="1"/>
  <c r="AK979" i="1"/>
  <c r="AJ979" i="1"/>
  <c r="AI979" i="1"/>
  <c r="AA979" i="1"/>
  <c r="AC979" i="1" s="1"/>
  <c r="Z979" i="1"/>
  <c r="AB979" i="1" s="1"/>
  <c r="AD979" i="1" s="1"/>
  <c r="L4471" i="1"/>
  <c r="M4471" i="1" s="1"/>
  <c r="L2824" i="1"/>
  <c r="M2824" i="1" s="1"/>
  <c r="L2825" i="1"/>
  <c r="M2825" i="1" s="1"/>
  <c r="L2826" i="1"/>
  <c r="M2826" i="1" s="1"/>
  <c r="L2827" i="1"/>
  <c r="M2827" i="1" s="1"/>
  <c r="L2828" i="1"/>
  <c r="M2828" i="1" s="1"/>
  <c r="L2829" i="1"/>
  <c r="M2829" i="1" s="1"/>
  <c r="L2830" i="1"/>
  <c r="M2830" i="1" s="1"/>
  <c r="L2831" i="1"/>
  <c r="M2831" i="1" s="1"/>
  <c r="L2832" i="1"/>
  <c r="M2832" i="1" s="1"/>
  <c r="L2833" i="1"/>
  <c r="M2833" i="1" s="1"/>
  <c r="L2834" i="1"/>
  <c r="M2834" i="1" s="1"/>
  <c r="L2835" i="1"/>
  <c r="M2835" i="1" s="1"/>
  <c r="L2836" i="1"/>
  <c r="M2836" i="1" s="1"/>
  <c r="L2837" i="1"/>
  <c r="M2837" i="1" s="1"/>
  <c r="L2838" i="1"/>
  <c r="M2838" i="1" s="1"/>
  <c r="L2839" i="1"/>
  <c r="M2839" i="1" s="1"/>
  <c r="L2840" i="1"/>
  <c r="M2840" i="1" s="1"/>
  <c r="L2841" i="1"/>
  <c r="M2841" i="1" s="1"/>
  <c r="L2842" i="1"/>
  <c r="M2842" i="1" s="1"/>
  <c r="L2843" i="1"/>
  <c r="M2843" i="1" s="1"/>
  <c r="L2844" i="1"/>
  <c r="M2844" i="1" s="1"/>
  <c r="L2845" i="1"/>
  <c r="M2845" i="1" s="1"/>
  <c r="L2846" i="1"/>
  <c r="M2846" i="1" s="1"/>
  <c r="L2847" i="1"/>
  <c r="M2847" i="1" s="1"/>
  <c r="L2848" i="1"/>
  <c r="M2848" i="1" s="1"/>
  <c r="L2849" i="1"/>
  <c r="M2849" i="1" s="1"/>
  <c r="L2850" i="1"/>
  <c r="M2850" i="1" s="1"/>
  <c r="L2851" i="1"/>
  <c r="M2851" i="1" s="1"/>
  <c r="L2852" i="1"/>
  <c r="M2852" i="1" s="1"/>
  <c r="L2853" i="1"/>
  <c r="M2853" i="1" s="1"/>
  <c r="L2854" i="1"/>
  <c r="M2854" i="1" s="1"/>
  <c r="L2855" i="1"/>
  <c r="M2855" i="1" s="1"/>
  <c r="L339" i="1"/>
  <c r="M339" i="1" s="1"/>
  <c r="L340" i="1"/>
  <c r="M340" i="1" s="1"/>
  <c r="L504" i="1"/>
  <c r="M504" i="1" s="1"/>
  <c r="L505" i="1"/>
  <c r="M505" i="1" s="1"/>
  <c r="L506" i="1"/>
  <c r="M506" i="1" s="1"/>
  <c r="L507" i="1"/>
  <c r="M507" i="1" s="1"/>
  <c r="L508" i="1"/>
  <c r="M508" i="1" s="1"/>
  <c r="L509" i="1"/>
  <c r="M509" i="1" s="1"/>
  <c r="L510" i="1"/>
  <c r="M510" i="1" s="1"/>
  <c r="L511" i="1"/>
  <c r="M511" i="1" s="1"/>
  <c r="L512" i="1"/>
  <c r="M512" i="1" s="1"/>
  <c r="L513" i="1"/>
  <c r="M513" i="1" s="1"/>
  <c r="L515" i="1"/>
  <c r="M515" i="1" s="1"/>
  <c r="L514" i="1"/>
  <c r="M514" i="1" s="1"/>
  <c r="L516" i="1"/>
  <c r="M516" i="1" s="1"/>
  <c r="L517" i="1"/>
  <c r="M517" i="1" s="1"/>
  <c r="L518" i="1"/>
  <c r="M518" i="1" s="1"/>
  <c r="L519" i="1"/>
  <c r="M519" i="1" s="1"/>
  <c r="L520" i="1"/>
  <c r="M520" i="1" s="1"/>
  <c r="L521" i="1"/>
  <c r="M521" i="1" s="1"/>
  <c r="L522" i="1"/>
  <c r="M522" i="1" s="1"/>
  <c r="L523" i="1"/>
  <c r="M523" i="1" s="1"/>
  <c r="L524" i="1"/>
  <c r="M524" i="1" s="1"/>
  <c r="L525" i="1"/>
  <c r="M525" i="1" s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M533" i="1" s="1"/>
  <c r="L534" i="1"/>
  <c r="M534" i="1" s="1"/>
  <c r="L535" i="1"/>
  <c r="M535" i="1" s="1"/>
  <c r="L446" i="1"/>
  <c r="M446" i="1" s="1"/>
  <c r="L447" i="1"/>
  <c r="M447" i="1" s="1"/>
  <c r="L448" i="1"/>
  <c r="M448" i="1" s="1"/>
  <c r="L449" i="1"/>
  <c r="M449" i="1" s="1"/>
  <c r="L450" i="1"/>
  <c r="M450" i="1" s="1"/>
  <c r="L451" i="1"/>
  <c r="M451" i="1" s="1"/>
  <c r="L452" i="1"/>
  <c r="M452" i="1" s="1"/>
  <c r="L454" i="1"/>
  <c r="M454" i="1" s="1"/>
  <c r="L453" i="1"/>
  <c r="M453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M461" i="1" s="1"/>
  <c r="L462" i="1"/>
  <c r="M462" i="1" s="1"/>
  <c r="L463" i="1"/>
  <c r="M463" i="1" s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M473" i="1" s="1"/>
  <c r="L474" i="1"/>
  <c r="M474" i="1" s="1"/>
  <c r="L475" i="1"/>
  <c r="M475" i="1" s="1"/>
  <c r="L476" i="1"/>
  <c r="M476" i="1" s="1"/>
  <c r="L477" i="1"/>
  <c r="M477" i="1" s="1"/>
  <c r="L478" i="1"/>
  <c r="M478" i="1" s="1"/>
  <c r="L479" i="1"/>
  <c r="M479" i="1" s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M485" i="1" s="1"/>
  <c r="L486" i="1"/>
  <c r="M486" i="1" s="1"/>
  <c r="L487" i="1"/>
  <c r="M487" i="1" s="1"/>
  <c r="L488" i="1"/>
  <c r="M488" i="1" s="1"/>
  <c r="L489" i="1"/>
  <c r="M489" i="1" s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M495" i="1" s="1"/>
  <c r="L496" i="1"/>
  <c r="M496" i="1" s="1"/>
  <c r="L497" i="1"/>
  <c r="M497" i="1" s="1"/>
  <c r="L498" i="1"/>
  <c r="M498" i="1" s="1"/>
  <c r="L499" i="1"/>
  <c r="M499" i="1" s="1"/>
  <c r="L500" i="1"/>
  <c r="M500" i="1" s="1"/>
  <c r="L501" i="1"/>
  <c r="M501" i="1" s="1"/>
  <c r="L502" i="1"/>
  <c r="M502" i="1" s="1"/>
  <c r="L503" i="1"/>
  <c r="M503" i="1" s="1"/>
  <c r="L3242" i="1"/>
  <c r="M3242" i="1" s="1"/>
  <c r="L3243" i="1"/>
  <c r="M3243" i="1" s="1"/>
  <c r="L3244" i="1"/>
  <c r="M3244" i="1" s="1"/>
  <c r="L3245" i="1"/>
  <c r="M3245" i="1" s="1"/>
  <c r="L3246" i="1"/>
  <c r="M3246" i="1" s="1"/>
  <c r="L3247" i="1"/>
  <c r="M3247" i="1" s="1"/>
  <c r="L3248" i="1"/>
  <c r="M3248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M413" i="1" s="1"/>
  <c r="L414" i="1"/>
  <c r="M414" i="1" s="1"/>
  <c r="L415" i="1"/>
  <c r="M415" i="1" s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M425" i="1" s="1"/>
  <c r="L426" i="1"/>
  <c r="M426" i="1" s="1"/>
  <c r="L427" i="1"/>
  <c r="M427" i="1" s="1"/>
  <c r="L428" i="1"/>
  <c r="M428" i="1" s="1"/>
  <c r="L429" i="1"/>
  <c r="M429" i="1" s="1"/>
  <c r="L430" i="1"/>
  <c r="M430" i="1" s="1"/>
  <c r="L431" i="1"/>
  <c r="M431" i="1" s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M437" i="1" s="1"/>
  <c r="L438" i="1"/>
  <c r="M438" i="1" s="1"/>
  <c r="L439" i="1"/>
  <c r="M439" i="1" s="1"/>
  <c r="L440" i="1"/>
  <c r="M440" i="1" s="1"/>
  <c r="L441" i="1"/>
  <c r="M441" i="1" s="1"/>
  <c r="L442" i="1"/>
  <c r="M442" i="1" s="1"/>
  <c r="L443" i="1"/>
  <c r="M443" i="1" s="1"/>
  <c r="L444" i="1"/>
  <c r="M444" i="1" s="1"/>
  <c r="L445" i="1"/>
  <c r="M445" i="1" s="1"/>
  <c r="L3168" i="1"/>
  <c r="M3168" i="1" s="1"/>
  <c r="L3169" i="1"/>
  <c r="M3169" i="1" s="1"/>
  <c r="L3170" i="1"/>
  <c r="M3170" i="1" s="1"/>
  <c r="L3171" i="1"/>
  <c r="M3171" i="1" s="1"/>
  <c r="L3172" i="1"/>
  <c r="M3172" i="1" s="1"/>
  <c r="L3173" i="1"/>
  <c r="M3173" i="1" s="1"/>
  <c r="L3174" i="1"/>
  <c r="M3174" i="1" s="1"/>
  <c r="L3175" i="1"/>
  <c r="M3175" i="1" s="1"/>
  <c r="L3176" i="1"/>
  <c r="M3176" i="1" s="1"/>
  <c r="L3177" i="1"/>
  <c r="M3177" i="1" s="1"/>
  <c r="L3178" i="1"/>
  <c r="M3178" i="1" s="1"/>
  <c r="L3179" i="1"/>
  <c r="M3179" i="1" s="1"/>
  <c r="L3180" i="1"/>
  <c r="M3180" i="1" s="1"/>
  <c r="L3181" i="1"/>
  <c r="M3181" i="1" s="1"/>
  <c r="L3182" i="1"/>
  <c r="M3182" i="1" s="1"/>
  <c r="L3183" i="1"/>
  <c r="M3183" i="1" s="1"/>
  <c r="L3184" i="1"/>
  <c r="M3184" i="1" s="1"/>
  <c r="L3185" i="1"/>
  <c r="M3185" i="1" s="1"/>
  <c r="L3186" i="1"/>
  <c r="M3186" i="1" s="1"/>
  <c r="L3187" i="1"/>
  <c r="M3187" i="1" s="1"/>
  <c r="L3188" i="1"/>
  <c r="M3188" i="1" s="1"/>
  <c r="L3189" i="1"/>
  <c r="M3189" i="1" s="1"/>
  <c r="L3190" i="1"/>
  <c r="M3190" i="1" s="1"/>
  <c r="L3191" i="1"/>
  <c r="M3191" i="1" s="1"/>
  <c r="L3192" i="1"/>
  <c r="M3192" i="1" s="1"/>
  <c r="L3193" i="1"/>
  <c r="M3193" i="1" s="1"/>
  <c r="L3194" i="1"/>
  <c r="M3194" i="1" s="1"/>
  <c r="L3195" i="1"/>
  <c r="M3195" i="1" s="1"/>
  <c r="L3196" i="1"/>
  <c r="M3196" i="1" s="1"/>
  <c r="L3197" i="1"/>
  <c r="M3197" i="1" s="1"/>
  <c r="L3198" i="1"/>
  <c r="M3198" i="1" s="1"/>
  <c r="L3199" i="1"/>
  <c r="M3199" i="1" s="1"/>
  <c r="L3200" i="1"/>
  <c r="M3200" i="1" s="1"/>
  <c r="L3201" i="1"/>
  <c r="M3201" i="1" s="1"/>
  <c r="L3202" i="1"/>
  <c r="M3202" i="1" s="1"/>
  <c r="L3203" i="1"/>
  <c r="M3203" i="1" s="1"/>
  <c r="L3204" i="1"/>
  <c r="M3204" i="1" s="1"/>
  <c r="L3205" i="1"/>
  <c r="M3205" i="1" s="1"/>
  <c r="L3206" i="1"/>
  <c r="M3206" i="1" s="1"/>
  <c r="L3207" i="1"/>
  <c r="M3207" i="1" s="1"/>
  <c r="L3208" i="1"/>
  <c r="M3208" i="1" s="1"/>
  <c r="L3209" i="1"/>
  <c r="M3209" i="1" s="1"/>
  <c r="L3210" i="1"/>
  <c r="M3210" i="1" s="1"/>
  <c r="L3211" i="1"/>
  <c r="M3211" i="1" s="1"/>
  <c r="L3212" i="1"/>
  <c r="M3212" i="1" s="1"/>
  <c r="L3213" i="1"/>
  <c r="M3213" i="1" s="1"/>
  <c r="L3214" i="1"/>
  <c r="M3214" i="1" s="1"/>
  <c r="L3215" i="1"/>
  <c r="M3215" i="1" s="1"/>
  <c r="L3216" i="1"/>
  <c r="M3216" i="1" s="1"/>
  <c r="L3217" i="1"/>
  <c r="M3217" i="1" s="1"/>
  <c r="L3218" i="1"/>
  <c r="M3218" i="1" s="1"/>
  <c r="L3219" i="1"/>
  <c r="M3219" i="1" s="1"/>
  <c r="L3220" i="1"/>
  <c r="M3220" i="1" s="1"/>
  <c r="L3221" i="1"/>
  <c r="M3221" i="1" s="1"/>
  <c r="L3222" i="1"/>
  <c r="M3222" i="1" s="1"/>
  <c r="L3223" i="1"/>
  <c r="M3223" i="1" s="1"/>
  <c r="L3224" i="1"/>
  <c r="M3224" i="1" s="1"/>
  <c r="L3225" i="1"/>
  <c r="M3225" i="1" s="1"/>
  <c r="L3226" i="1"/>
  <c r="M3226" i="1" s="1"/>
  <c r="L3227" i="1"/>
  <c r="M3227" i="1" s="1"/>
  <c r="L3228" i="1"/>
  <c r="M3228" i="1" s="1"/>
  <c r="L3229" i="1"/>
  <c r="M3229" i="1" s="1"/>
  <c r="L3230" i="1"/>
  <c r="M3230" i="1" s="1"/>
  <c r="L3231" i="1"/>
  <c r="M3231" i="1" s="1"/>
  <c r="L3232" i="1"/>
  <c r="M3232" i="1" s="1"/>
  <c r="L3233" i="1"/>
  <c r="M3233" i="1" s="1"/>
  <c r="L3234" i="1"/>
  <c r="M3234" i="1" s="1"/>
  <c r="L3235" i="1"/>
  <c r="M3235" i="1" s="1"/>
  <c r="L3236" i="1"/>
  <c r="M3236" i="1" s="1"/>
  <c r="L3237" i="1"/>
  <c r="M3237" i="1" s="1"/>
  <c r="L3238" i="1"/>
  <c r="M3238" i="1" s="1"/>
  <c r="L3239" i="1"/>
  <c r="M3239" i="1" s="1"/>
  <c r="L3240" i="1"/>
  <c r="M3240" i="1" s="1"/>
  <c r="L3241" i="1"/>
  <c r="M3241" i="1" s="1"/>
  <c r="L341" i="1"/>
  <c r="M341" i="1" s="1"/>
  <c r="L342" i="1"/>
  <c r="M342" i="1" s="1"/>
  <c r="L343" i="1"/>
  <c r="M343" i="1" s="1"/>
  <c r="L344" i="1"/>
  <c r="M344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M351" i="1" s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M367" i="1" s="1"/>
  <c r="L368" i="1"/>
  <c r="M368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M377" i="1" s="1"/>
  <c r="L378" i="1"/>
  <c r="M378" i="1" s="1"/>
  <c r="L379" i="1"/>
  <c r="M379" i="1" s="1"/>
  <c r="L380" i="1"/>
  <c r="M380" i="1" s="1"/>
  <c r="L381" i="1"/>
  <c r="M381" i="1" s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4" i="1"/>
  <c r="M394" i="1" s="1"/>
  <c r="L395" i="1"/>
  <c r="M395" i="1" s="1"/>
  <c r="L396" i="1"/>
  <c r="M396" i="1" s="1"/>
  <c r="L397" i="1"/>
  <c r="M397" i="1" s="1"/>
  <c r="L398" i="1"/>
  <c r="M398" i="1" s="1"/>
  <c r="L399" i="1"/>
  <c r="M399" i="1" s="1"/>
  <c r="L400" i="1"/>
  <c r="M400" i="1" s="1"/>
  <c r="L547" i="1"/>
  <c r="M547" i="1" s="1"/>
  <c r="L548" i="1"/>
  <c r="M548" i="1" s="1"/>
  <c r="L549" i="1"/>
  <c r="M549" i="1" s="1"/>
  <c r="L550" i="1"/>
  <c r="M550" i="1" s="1"/>
  <c r="L551" i="1"/>
  <c r="M551" i="1" s="1"/>
  <c r="L552" i="1"/>
  <c r="M552" i="1" s="1"/>
  <c r="L553" i="1"/>
  <c r="M553" i="1" s="1"/>
  <c r="L554" i="1"/>
  <c r="M554" i="1" s="1"/>
  <c r="L555" i="1"/>
  <c r="M555" i="1" s="1"/>
  <c r="L556" i="1"/>
  <c r="M556" i="1" s="1"/>
  <c r="L557" i="1"/>
  <c r="M557" i="1" s="1"/>
  <c r="L558" i="1"/>
  <c r="M558" i="1" s="1"/>
  <c r="L559" i="1"/>
  <c r="M559" i="1" s="1"/>
  <c r="L560" i="1"/>
  <c r="M560" i="1" s="1"/>
  <c r="L561" i="1"/>
  <c r="M561" i="1" s="1"/>
  <c r="L562" i="1"/>
  <c r="M562" i="1" s="1"/>
  <c r="L563" i="1"/>
  <c r="M563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M569" i="1" s="1"/>
  <c r="L570" i="1"/>
  <c r="M570" i="1" s="1"/>
  <c r="L571" i="1"/>
  <c r="M571" i="1" s="1"/>
  <c r="L572" i="1"/>
  <c r="M572" i="1" s="1"/>
  <c r="L573" i="1"/>
  <c r="M573" i="1" s="1"/>
  <c r="L574" i="1"/>
  <c r="M574" i="1" s="1"/>
  <c r="L575" i="1"/>
  <c r="M575" i="1" s="1"/>
  <c r="L576" i="1"/>
  <c r="M576" i="1" s="1"/>
  <c r="L577" i="1"/>
  <c r="M577" i="1" s="1"/>
  <c r="L578" i="1"/>
  <c r="M578" i="1" s="1"/>
  <c r="L579" i="1"/>
  <c r="M579" i="1" s="1"/>
  <c r="L580" i="1"/>
  <c r="M580" i="1" s="1"/>
  <c r="L583" i="1"/>
  <c r="M583" i="1" s="1"/>
  <c r="L581" i="1"/>
  <c r="M581" i="1" s="1"/>
  <c r="L586" i="1"/>
  <c r="M586" i="1" s="1"/>
  <c r="L582" i="1"/>
  <c r="M582" i="1" s="1"/>
  <c r="L584" i="1"/>
  <c r="M584" i="1" s="1"/>
  <c r="L585" i="1"/>
  <c r="M585" i="1" s="1"/>
  <c r="L587" i="1"/>
  <c r="M587" i="1" s="1"/>
  <c r="L588" i="1"/>
  <c r="M588" i="1" s="1"/>
  <c r="L589" i="1"/>
  <c r="M589" i="1" s="1"/>
  <c r="L590" i="1"/>
  <c r="M590" i="1" s="1"/>
  <c r="L591" i="1"/>
  <c r="M591" i="1" s="1"/>
  <c r="L592" i="1"/>
  <c r="M592" i="1" s="1"/>
  <c r="L593" i="1"/>
  <c r="M593" i="1" s="1"/>
  <c r="L594" i="1"/>
  <c r="M594" i="1" s="1"/>
  <c r="L595" i="1"/>
  <c r="M595" i="1" s="1"/>
  <c r="L596" i="1"/>
  <c r="M596" i="1" s="1"/>
  <c r="L597" i="1"/>
  <c r="M597" i="1" s="1"/>
  <c r="L4693" i="1"/>
  <c r="M4693" i="1" s="1"/>
  <c r="L4694" i="1"/>
  <c r="M4694" i="1" s="1"/>
  <c r="L4695" i="1"/>
  <c r="M4695" i="1" s="1"/>
  <c r="L4696" i="1"/>
  <c r="M4696" i="1" s="1"/>
  <c r="L4697" i="1"/>
  <c r="M4697" i="1" s="1"/>
  <c r="L4698" i="1"/>
  <c r="M4698" i="1" s="1"/>
  <c r="L4699" i="1"/>
  <c r="M4699" i="1" s="1"/>
  <c r="L4700" i="1"/>
  <c r="M4700" i="1" s="1"/>
  <c r="L4701" i="1"/>
  <c r="M4701" i="1" s="1"/>
  <c r="L4702" i="1"/>
  <c r="M4702" i="1" s="1"/>
  <c r="L4703" i="1"/>
  <c r="M4703" i="1" s="1"/>
  <c r="L4704" i="1"/>
  <c r="M4704" i="1" s="1"/>
  <c r="L4705" i="1"/>
  <c r="M4705" i="1" s="1"/>
  <c r="L4706" i="1"/>
  <c r="M4706" i="1" s="1"/>
  <c r="L4707" i="1"/>
  <c r="M4707" i="1" s="1"/>
  <c r="L4708" i="1"/>
  <c r="M4708" i="1" s="1"/>
  <c r="L4709" i="1"/>
  <c r="M4709" i="1" s="1"/>
  <c r="L4710" i="1"/>
  <c r="M4710" i="1" s="1"/>
  <c r="L4711" i="1"/>
  <c r="M4711" i="1" s="1"/>
  <c r="L4712" i="1"/>
  <c r="M4712" i="1" s="1"/>
  <c r="L4713" i="1"/>
  <c r="M4713" i="1" s="1"/>
  <c r="L4714" i="1"/>
  <c r="M4714" i="1" s="1"/>
  <c r="L4715" i="1"/>
  <c r="M4715" i="1" s="1"/>
  <c r="L4716" i="1"/>
  <c r="M4716" i="1" s="1"/>
  <c r="L4717" i="1"/>
  <c r="M4717" i="1" s="1"/>
  <c r="L4718" i="1"/>
  <c r="M4718" i="1" s="1"/>
  <c r="L4719" i="1"/>
  <c r="M4719" i="1" s="1"/>
  <c r="L4720" i="1"/>
  <c r="M4720" i="1" s="1"/>
  <c r="L4721" i="1"/>
  <c r="M4721" i="1" s="1"/>
  <c r="L4722" i="1"/>
  <c r="M4722" i="1" s="1"/>
  <c r="L4565" i="1"/>
  <c r="M4565" i="1" s="1"/>
  <c r="L4566" i="1"/>
  <c r="M4566" i="1" s="1"/>
  <c r="L4567" i="1"/>
  <c r="M4567" i="1" s="1"/>
  <c r="L4568" i="1"/>
  <c r="M4568" i="1" s="1"/>
  <c r="L4569" i="1"/>
  <c r="M4569" i="1" s="1"/>
  <c r="L4570" i="1"/>
  <c r="M4570" i="1" s="1"/>
  <c r="L4571" i="1"/>
  <c r="M4571" i="1" s="1"/>
  <c r="L4572" i="1"/>
  <c r="M4572" i="1" s="1"/>
  <c r="L4573" i="1"/>
  <c r="M4573" i="1" s="1"/>
  <c r="L4574" i="1"/>
  <c r="M4574" i="1" s="1"/>
  <c r="L4575" i="1"/>
  <c r="M4575" i="1" s="1"/>
  <c r="L4576" i="1"/>
  <c r="M4576" i="1" s="1"/>
  <c r="L4577" i="1"/>
  <c r="M4577" i="1" s="1"/>
  <c r="L4578" i="1"/>
  <c r="M4578" i="1" s="1"/>
  <c r="L4579" i="1"/>
  <c r="M4579" i="1" s="1"/>
  <c r="L4580" i="1"/>
  <c r="M4580" i="1" s="1"/>
  <c r="L4581" i="1"/>
  <c r="M4581" i="1" s="1"/>
  <c r="L4582" i="1"/>
  <c r="M4582" i="1" s="1"/>
  <c r="L4583" i="1"/>
  <c r="M4583" i="1" s="1"/>
  <c r="L4584" i="1"/>
  <c r="M4584" i="1" s="1"/>
  <c r="L4585" i="1"/>
  <c r="M4585" i="1" s="1"/>
  <c r="L4586" i="1"/>
  <c r="M4586" i="1" s="1"/>
  <c r="L4587" i="1"/>
  <c r="M4587" i="1" s="1"/>
  <c r="L4588" i="1"/>
  <c r="M4588" i="1" s="1"/>
  <c r="L4589" i="1"/>
  <c r="M4589" i="1" s="1"/>
  <c r="L4590" i="1"/>
  <c r="M4590" i="1" s="1"/>
  <c r="L4591" i="1"/>
  <c r="M4591" i="1" s="1"/>
  <c r="L4592" i="1"/>
  <c r="M4592" i="1" s="1"/>
  <c r="L4593" i="1"/>
  <c r="M4593" i="1" s="1"/>
  <c r="L4594" i="1"/>
  <c r="M4594" i="1" s="1"/>
  <c r="L4595" i="1"/>
  <c r="M4595" i="1" s="1"/>
  <c r="L4596" i="1"/>
  <c r="M4596" i="1" s="1"/>
  <c r="L4597" i="1"/>
  <c r="M4597" i="1" s="1"/>
  <c r="L4598" i="1"/>
  <c r="M4598" i="1" s="1"/>
  <c r="L4599" i="1"/>
  <c r="M4599" i="1" s="1"/>
  <c r="L4600" i="1"/>
  <c r="M4600" i="1" s="1"/>
  <c r="L4601" i="1"/>
  <c r="M4601" i="1" s="1"/>
  <c r="L4602" i="1"/>
  <c r="M4602" i="1" s="1"/>
  <c r="L4603" i="1"/>
  <c r="M4603" i="1" s="1"/>
  <c r="L4604" i="1"/>
  <c r="M4604" i="1" s="1"/>
  <c r="L4605" i="1"/>
  <c r="M4605" i="1" s="1"/>
  <c r="L4606" i="1"/>
  <c r="M4606" i="1" s="1"/>
  <c r="L4607" i="1"/>
  <c r="M4607" i="1" s="1"/>
  <c r="L4608" i="1"/>
  <c r="M4608" i="1" s="1"/>
  <c r="L4609" i="1"/>
  <c r="M4609" i="1" s="1"/>
  <c r="L4610" i="1"/>
  <c r="M4610" i="1" s="1"/>
  <c r="L4611" i="1"/>
  <c r="M4611" i="1" s="1"/>
  <c r="L4612" i="1"/>
  <c r="M4612" i="1" s="1"/>
  <c r="L4613" i="1"/>
  <c r="M4613" i="1" s="1"/>
  <c r="L4614" i="1"/>
  <c r="M4614" i="1" s="1"/>
  <c r="L4615" i="1"/>
  <c r="M4615" i="1" s="1"/>
  <c r="L4616" i="1"/>
  <c r="M4616" i="1" s="1"/>
  <c r="L4617" i="1"/>
  <c r="M4617" i="1" s="1"/>
  <c r="L4618" i="1"/>
  <c r="M4618" i="1" s="1"/>
  <c r="L4619" i="1"/>
  <c r="M4619" i="1" s="1"/>
  <c r="L4620" i="1"/>
  <c r="M4620" i="1" s="1"/>
  <c r="L4621" i="1"/>
  <c r="M4621" i="1" s="1"/>
  <c r="L4622" i="1"/>
  <c r="M4622" i="1" s="1"/>
  <c r="L4623" i="1"/>
  <c r="M4623" i="1" s="1"/>
  <c r="L4624" i="1"/>
  <c r="M4624" i="1" s="1"/>
  <c r="L4625" i="1"/>
  <c r="M4625" i="1" s="1"/>
  <c r="L4626" i="1"/>
  <c r="M4626" i="1" s="1"/>
  <c r="L4627" i="1"/>
  <c r="M4627" i="1" s="1"/>
  <c r="L4628" i="1"/>
  <c r="M4628" i="1" s="1"/>
  <c r="L4629" i="1"/>
  <c r="M4629" i="1" s="1"/>
  <c r="L4630" i="1"/>
  <c r="M4630" i="1" s="1"/>
  <c r="L4631" i="1"/>
  <c r="M4631" i="1" s="1"/>
  <c r="L4632" i="1"/>
  <c r="M4632" i="1" s="1"/>
  <c r="L4633" i="1"/>
  <c r="M4633" i="1" s="1"/>
  <c r="L4634" i="1"/>
  <c r="M4634" i="1" s="1"/>
  <c r="L4635" i="1"/>
  <c r="M4635" i="1" s="1"/>
  <c r="L4636" i="1"/>
  <c r="M4636" i="1" s="1"/>
  <c r="L4637" i="1"/>
  <c r="M4637" i="1" s="1"/>
  <c r="L4638" i="1"/>
  <c r="M4638" i="1" s="1"/>
  <c r="L4639" i="1"/>
  <c r="M4639" i="1" s="1"/>
  <c r="L4640" i="1"/>
  <c r="M4640" i="1" s="1"/>
  <c r="L4641" i="1"/>
  <c r="M4641" i="1" s="1"/>
  <c r="L4642" i="1"/>
  <c r="M4642" i="1" s="1"/>
  <c r="L4643" i="1"/>
  <c r="M4643" i="1" s="1"/>
  <c r="L4644" i="1"/>
  <c r="M4644" i="1" s="1"/>
  <c r="L4645" i="1"/>
  <c r="M4645" i="1" s="1"/>
  <c r="L4646" i="1"/>
  <c r="M4646" i="1" s="1"/>
  <c r="L4647" i="1"/>
  <c r="M4647" i="1" s="1"/>
  <c r="L4648" i="1"/>
  <c r="M4648" i="1" s="1"/>
  <c r="L4649" i="1"/>
  <c r="M4649" i="1" s="1"/>
  <c r="L4650" i="1"/>
  <c r="M4650" i="1" s="1"/>
  <c r="L4651" i="1"/>
  <c r="M4651" i="1" s="1"/>
  <c r="L4652" i="1"/>
  <c r="M4652" i="1" s="1"/>
  <c r="L4653" i="1"/>
  <c r="M4653" i="1" s="1"/>
  <c r="L4654" i="1"/>
  <c r="M4654" i="1" s="1"/>
  <c r="L4655" i="1"/>
  <c r="M4655" i="1" s="1"/>
  <c r="L4656" i="1"/>
  <c r="M4656" i="1" s="1"/>
  <c r="L4657" i="1"/>
  <c r="M4657" i="1" s="1"/>
  <c r="L4658" i="1"/>
  <c r="M4658" i="1" s="1"/>
  <c r="L4659" i="1"/>
  <c r="M4659" i="1" s="1"/>
  <c r="L4660" i="1"/>
  <c r="M4660" i="1" s="1"/>
  <c r="L4661" i="1"/>
  <c r="M4661" i="1" s="1"/>
  <c r="L4662" i="1"/>
  <c r="M4662" i="1" s="1"/>
  <c r="L4663" i="1"/>
  <c r="M4663" i="1" s="1"/>
  <c r="L4664" i="1"/>
  <c r="M4664" i="1" s="1"/>
  <c r="L4665" i="1"/>
  <c r="M4665" i="1" s="1"/>
  <c r="L4666" i="1"/>
  <c r="M4666" i="1" s="1"/>
  <c r="L4667" i="1"/>
  <c r="M4667" i="1" s="1"/>
  <c r="L4668" i="1"/>
  <c r="M4668" i="1" s="1"/>
  <c r="L4669" i="1"/>
  <c r="M4669" i="1" s="1"/>
  <c r="L4670" i="1"/>
  <c r="M4670" i="1" s="1"/>
  <c r="L4671" i="1"/>
  <c r="M4671" i="1" s="1"/>
  <c r="L4672" i="1"/>
  <c r="M4672" i="1" s="1"/>
  <c r="L4673" i="1"/>
  <c r="M4673" i="1" s="1"/>
  <c r="L4674" i="1"/>
  <c r="M4674" i="1" s="1"/>
  <c r="L4675" i="1"/>
  <c r="M4675" i="1" s="1"/>
  <c r="L4676" i="1"/>
  <c r="M4676" i="1" s="1"/>
  <c r="L4677" i="1"/>
  <c r="M4677" i="1" s="1"/>
  <c r="L4678" i="1"/>
  <c r="M4678" i="1" s="1"/>
  <c r="L4679" i="1"/>
  <c r="M4679" i="1" s="1"/>
  <c r="L4680" i="1"/>
  <c r="M4680" i="1" s="1"/>
  <c r="L4681" i="1"/>
  <c r="M4681" i="1" s="1"/>
  <c r="L4682" i="1"/>
  <c r="M4682" i="1" s="1"/>
  <c r="L4683" i="1"/>
  <c r="M4683" i="1" s="1"/>
  <c r="L4684" i="1"/>
  <c r="M4684" i="1" s="1"/>
  <c r="L4685" i="1"/>
  <c r="M4685" i="1" s="1"/>
  <c r="L4686" i="1"/>
  <c r="M4686" i="1" s="1"/>
  <c r="L4687" i="1"/>
  <c r="M4687" i="1" s="1"/>
  <c r="L4688" i="1"/>
  <c r="M4688" i="1" s="1"/>
  <c r="L4689" i="1"/>
  <c r="M4689" i="1" s="1"/>
  <c r="L4690" i="1"/>
  <c r="M4690" i="1" s="1"/>
  <c r="L4691" i="1"/>
  <c r="M4691" i="1" s="1"/>
  <c r="L4692" i="1"/>
  <c r="M4692" i="1" s="1"/>
  <c r="L4554" i="1"/>
  <c r="M4554" i="1" s="1"/>
  <c r="L4555" i="1"/>
  <c r="M4555" i="1" s="1"/>
  <c r="L4556" i="1"/>
  <c r="M4556" i="1" s="1"/>
  <c r="L4557" i="1"/>
  <c r="M4557" i="1" s="1"/>
  <c r="L4558" i="1"/>
  <c r="M4558" i="1" s="1"/>
  <c r="L4559" i="1"/>
  <c r="M4559" i="1" s="1"/>
  <c r="L4560" i="1"/>
  <c r="M4560" i="1" s="1"/>
  <c r="L4561" i="1"/>
  <c r="M4561" i="1" s="1"/>
  <c r="L4562" i="1"/>
  <c r="M4562" i="1" s="1"/>
  <c r="L4563" i="1"/>
  <c r="M4563" i="1" s="1"/>
  <c r="L4564" i="1"/>
  <c r="M4564" i="1" s="1"/>
  <c r="L991" i="1"/>
  <c r="M991" i="1" s="1"/>
  <c r="L992" i="1"/>
  <c r="M992" i="1" s="1"/>
  <c r="L993" i="1"/>
  <c r="M993" i="1" s="1"/>
  <c r="L994" i="1"/>
  <c r="M994" i="1" s="1"/>
  <c r="L995" i="1"/>
  <c r="M995" i="1" s="1"/>
  <c r="L996" i="1"/>
  <c r="M996" i="1" s="1"/>
  <c r="L997" i="1"/>
  <c r="M997" i="1" s="1"/>
  <c r="L998" i="1"/>
  <c r="M998" i="1" s="1"/>
  <c r="L999" i="1"/>
  <c r="M999" i="1" s="1"/>
  <c r="L1000" i="1"/>
  <c r="M1000" i="1" s="1"/>
  <c r="L1001" i="1"/>
  <c r="M1001" i="1" s="1"/>
  <c r="L1002" i="1"/>
  <c r="M1002" i="1" s="1"/>
  <c r="L1003" i="1"/>
  <c r="M1003" i="1" s="1"/>
  <c r="L1004" i="1"/>
  <c r="M1004" i="1" s="1"/>
  <c r="L1005" i="1"/>
  <c r="M1005" i="1" s="1"/>
  <c r="L1006" i="1"/>
  <c r="M1006" i="1" s="1"/>
  <c r="L1007" i="1"/>
  <c r="M1007" i="1" s="1"/>
  <c r="L1008" i="1"/>
  <c r="M1008" i="1" s="1"/>
  <c r="L1009" i="1"/>
  <c r="M1009" i="1" s="1"/>
  <c r="L1010" i="1"/>
  <c r="M1010" i="1" s="1"/>
  <c r="L1011" i="1"/>
  <c r="M1011" i="1" s="1"/>
  <c r="L1012" i="1"/>
  <c r="M1012" i="1" s="1"/>
  <c r="L1013" i="1"/>
  <c r="M1013" i="1" s="1"/>
  <c r="L1014" i="1"/>
  <c r="M1014" i="1" s="1"/>
  <c r="L1015" i="1"/>
  <c r="M1015" i="1" s="1"/>
  <c r="L1016" i="1"/>
  <c r="M1016" i="1" s="1"/>
  <c r="L1017" i="1"/>
  <c r="M1017" i="1" s="1"/>
  <c r="L1018" i="1"/>
  <c r="M1018" i="1" s="1"/>
  <c r="L1019" i="1"/>
  <c r="M1019" i="1" s="1"/>
  <c r="L1020" i="1"/>
  <c r="M1020" i="1" s="1"/>
  <c r="L1021" i="1"/>
  <c r="M1021" i="1" s="1"/>
  <c r="L1022" i="1"/>
  <c r="M1022" i="1" s="1"/>
  <c r="L1023" i="1"/>
  <c r="M1023" i="1" s="1"/>
  <c r="L1024" i="1"/>
  <c r="M1024" i="1" s="1"/>
  <c r="L1025" i="1"/>
  <c r="M1025" i="1" s="1"/>
  <c r="L1026" i="1"/>
  <c r="M1026" i="1" s="1"/>
  <c r="L1027" i="1"/>
  <c r="M1027" i="1" s="1"/>
  <c r="L1028" i="1"/>
  <c r="M1028" i="1" s="1"/>
  <c r="L1029" i="1"/>
  <c r="M1029" i="1" s="1"/>
  <c r="L1030" i="1"/>
  <c r="M1030" i="1" s="1"/>
  <c r="L1031" i="1"/>
  <c r="M1031" i="1" s="1"/>
  <c r="L1032" i="1"/>
  <c r="M1032" i="1" s="1"/>
  <c r="L1033" i="1"/>
  <c r="M1033" i="1" s="1"/>
  <c r="L1034" i="1"/>
  <c r="M1034" i="1" s="1"/>
  <c r="L1035" i="1"/>
  <c r="M1035" i="1" s="1"/>
  <c r="L1036" i="1"/>
  <c r="M1036" i="1" s="1"/>
  <c r="L1037" i="1"/>
  <c r="M1037" i="1" s="1"/>
  <c r="L1038" i="1"/>
  <c r="M1038" i="1" s="1"/>
  <c r="L1039" i="1"/>
  <c r="M1039" i="1" s="1"/>
  <c r="L1040" i="1"/>
  <c r="M1040" i="1" s="1"/>
  <c r="L1041" i="1"/>
  <c r="M1041" i="1" s="1"/>
  <c r="L1042" i="1"/>
  <c r="M1042" i="1" s="1"/>
  <c r="L1043" i="1"/>
  <c r="M1043" i="1" s="1"/>
  <c r="L1044" i="1"/>
  <c r="M1044" i="1" s="1"/>
  <c r="L1045" i="1"/>
  <c r="M1045" i="1" s="1"/>
  <c r="L1046" i="1"/>
  <c r="M1046" i="1" s="1"/>
  <c r="L1047" i="1"/>
  <c r="M1047" i="1" s="1"/>
  <c r="L1048" i="1"/>
  <c r="M1048" i="1" s="1"/>
  <c r="L1049" i="1"/>
  <c r="M1049" i="1" s="1"/>
  <c r="L1050" i="1"/>
  <c r="M1050" i="1" s="1"/>
  <c r="L1051" i="1"/>
  <c r="M1051" i="1" s="1"/>
  <c r="L1052" i="1"/>
  <c r="M1052" i="1" s="1"/>
  <c r="L1053" i="1"/>
  <c r="M1053" i="1" s="1"/>
  <c r="L1054" i="1"/>
  <c r="M1054" i="1" s="1"/>
  <c r="L1055" i="1"/>
  <c r="M1055" i="1" s="1"/>
  <c r="L1056" i="1"/>
  <c r="M1056" i="1" s="1"/>
  <c r="L1057" i="1"/>
  <c r="M1057" i="1" s="1"/>
  <c r="L1058" i="1"/>
  <c r="M1058" i="1" s="1"/>
  <c r="L1059" i="1"/>
  <c r="M1059" i="1" s="1"/>
  <c r="L1060" i="1"/>
  <c r="M1060" i="1" s="1"/>
  <c r="L1061" i="1"/>
  <c r="M1061" i="1" s="1"/>
  <c r="L1062" i="1"/>
  <c r="M1062" i="1" s="1"/>
  <c r="L1063" i="1"/>
  <c r="M1063" i="1" s="1"/>
  <c r="L1064" i="1"/>
  <c r="M1064" i="1" s="1"/>
  <c r="L1065" i="1"/>
  <c r="M1065" i="1" s="1"/>
  <c r="L1066" i="1"/>
  <c r="M1066" i="1" s="1"/>
  <c r="L1067" i="1"/>
  <c r="M1067" i="1" s="1"/>
  <c r="L1068" i="1"/>
  <c r="M1068" i="1" s="1"/>
  <c r="L1069" i="1"/>
  <c r="M1069" i="1" s="1"/>
  <c r="L1070" i="1"/>
  <c r="M1070" i="1" s="1"/>
  <c r="L1071" i="1"/>
  <c r="M1071" i="1" s="1"/>
  <c r="L1072" i="1"/>
  <c r="M1072" i="1" s="1"/>
  <c r="L1073" i="1"/>
  <c r="M1073" i="1" s="1"/>
  <c r="L1074" i="1"/>
  <c r="M1074" i="1" s="1"/>
  <c r="L1075" i="1"/>
  <c r="M1075" i="1" s="1"/>
  <c r="L1076" i="1"/>
  <c r="M1076" i="1" s="1"/>
  <c r="L1077" i="1"/>
  <c r="M1077" i="1" s="1"/>
  <c r="L1078" i="1"/>
  <c r="M1078" i="1" s="1"/>
  <c r="L1079" i="1"/>
  <c r="M1079" i="1" s="1"/>
  <c r="L1080" i="1"/>
  <c r="M1080" i="1" s="1"/>
  <c r="L1081" i="1"/>
  <c r="M1081" i="1" s="1"/>
  <c r="L1082" i="1"/>
  <c r="M1082" i="1" s="1"/>
  <c r="L1083" i="1"/>
  <c r="M1083" i="1" s="1"/>
  <c r="L1084" i="1"/>
  <c r="M1084" i="1" s="1"/>
  <c r="L1085" i="1"/>
  <c r="M1085" i="1" s="1"/>
  <c r="L1086" i="1"/>
  <c r="M1086" i="1" s="1"/>
  <c r="L1087" i="1"/>
  <c r="M1087" i="1" s="1"/>
  <c r="L1088" i="1"/>
  <c r="M1088" i="1" s="1"/>
  <c r="L1089" i="1"/>
  <c r="M1089" i="1" s="1"/>
  <c r="L1090" i="1"/>
  <c r="M1090" i="1" s="1"/>
  <c r="L1091" i="1"/>
  <c r="M1091" i="1" s="1"/>
  <c r="L1092" i="1"/>
  <c r="M1092" i="1" s="1"/>
  <c r="L1093" i="1"/>
  <c r="M1093" i="1" s="1"/>
  <c r="L1094" i="1"/>
  <c r="M1094" i="1" s="1"/>
  <c r="L1095" i="1"/>
  <c r="M1095" i="1" s="1"/>
  <c r="L1096" i="1"/>
  <c r="M1096" i="1" s="1"/>
  <c r="L1097" i="1"/>
  <c r="M1097" i="1" s="1"/>
  <c r="L1098" i="1"/>
  <c r="M1098" i="1" s="1"/>
  <c r="L1099" i="1"/>
  <c r="M1099" i="1" s="1"/>
  <c r="L1100" i="1"/>
  <c r="M1100" i="1" s="1"/>
  <c r="L1101" i="1"/>
  <c r="M1101" i="1" s="1"/>
  <c r="L1102" i="1"/>
  <c r="M1102" i="1" s="1"/>
  <c r="L1103" i="1"/>
  <c r="M1103" i="1" s="1"/>
  <c r="L1104" i="1"/>
  <c r="M1104" i="1" s="1"/>
  <c r="L1105" i="1"/>
  <c r="M1105" i="1" s="1"/>
  <c r="L1106" i="1"/>
  <c r="M1106" i="1" s="1"/>
  <c r="L1107" i="1"/>
  <c r="M1107" i="1" s="1"/>
  <c r="L1108" i="1"/>
  <c r="M1108" i="1" s="1"/>
  <c r="L1109" i="1"/>
  <c r="M1109" i="1" s="1"/>
  <c r="L1110" i="1"/>
  <c r="M1110" i="1" s="1"/>
  <c r="L1111" i="1"/>
  <c r="M1111" i="1" s="1"/>
  <c r="L1112" i="1"/>
  <c r="M1112" i="1" s="1"/>
  <c r="L1113" i="1"/>
  <c r="M1113" i="1" s="1"/>
  <c r="L1114" i="1"/>
  <c r="M1114" i="1" s="1"/>
  <c r="L1115" i="1"/>
  <c r="M1115" i="1" s="1"/>
  <c r="L1116" i="1"/>
  <c r="M1116" i="1" s="1"/>
  <c r="L1117" i="1"/>
  <c r="M1117" i="1" s="1"/>
  <c r="L1118" i="1"/>
  <c r="M1118" i="1" s="1"/>
  <c r="L1119" i="1"/>
  <c r="M1119" i="1" s="1"/>
  <c r="L1120" i="1"/>
  <c r="M1120" i="1" s="1"/>
  <c r="L1121" i="1"/>
  <c r="M1121" i="1" s="1"/>
  <c r="L1122" i="1"/>
  <c r="M1122" i="1" s="1"/>
  <c r="L1123" i="1"/>
  <c r="M1123" i="1" s="1"/>
  <c r="L1124" i="1"/>
  <c r="M1124" i="1" s="1"/>
  <c r="L1125" i="1"/>
  <c r="M1125" i="1" s="1"/>
  <c r="L1126" i="1"/>
  <c r="M1126" i="1" s="1"/>
  <c r="L1127" i="1"/>
  <c r="M1127" i="1" s="1"/>
  <c r="L1128" i="1"/>
  <c r="M1128" i="1" s="1"/>
  <c r="L1129" i="1"/>
  <c r="M1129" i="1" s="1"/>
  <c r="L1130" i="1"/>
  <c r="M1130" i="1" s="1"/>
  <c r="L1131" i="1"/>
  <c r="M1131" i="1" s="1"/>
  <c r="L1132" i="1"/>
  <c r="M1132" i="1" s="1"/>
  <c r="L1133" i="1"/>
  <c r="M1133" i="1" s="1"/>
  <c r="L1134" i="1"/>
  <c r="M1134" i="1" s="1"/>
  <c r="L1135" i="1"/>
  <c r="M1135" i="1" s="1"/>
  <c r="L1136" i="1"/>
  <c r="M1136" i="1" s="1"/>
  <c r="L1137" i="1"/>
  <c r="M1137" i="1" s="1"/>
  <c r="L1138" i="1"/>
  <c r="M1138" i="1" s="1"/>
  <c r="L1139" i="1"/>
  <c r="M1139" i="1" s="1"/>
  <c r="L1140" i="1"/>
  <c r="M1140" i="1" s="1"/>
  <c r="L1141" i="1"/>
  <c r="M1141" i="1" s="1"/>
  <c r="L1142" i="1"/>
  <c r="M1142" i="1" s="1"/>
  <c r="L1143" i="1"/>
  <c r="M1143" i="1" s="1"/>
  <c r="L1144" i="1"/>
  <c r="M1144" i="1" s="1"/>
  <c r="L1145" i="1"/>
  <c r="M1145" i="1" s="1"/>
  <c r="L1146" i="1"/>
  <c r="M1146" i="1" s="1"/>
  <c r="L1147" i="1"/>
  <c r="M1147" i="1" s="1"/>
  <c r="L1148" i="1"/>
  <c r="M1148" i="1" s="1"/>
  <c r="L1149" i="1"/>
  <c r="M1149" i="1" s="1"/>
  <c r="L1150" i="1"/>
  <c r="M1150" i="1" s="1"/>
  <c r="L1151" i="1"/>
  <c r="M1151" i="1" s="1"/>
  <c r="L1152" i="1"/>
  <c r="M1152" i="1" s="1"/>
  <c r="L1153" i="1"/>
  <c r="M1153" i="1" s="1"/>
  <c r="L1154" i="1"/>
  <c r="M1154" i="1" s="1"/>
  <c r="L1155" i="1"/>
  <c r="M1155" i="1" s="1"/>
  <c r="L1156" i="1"/>
  <c r="M1156" i="1" s="1"/>
  <c r="L1157" i="1"/>
  <c r="M1157" i="1" s="1"/>
  <c r="L1158" i="1"/>
  <c r="M1158" i="1" s="1"/>
  <c r="L1159" i="1"/>
  <c r="M1159" i="1" s="1"/>
  <c r="L1160" i="1"/>
  <c r="M1160" i="1" s="1"/>
  <c r="L1161" i="1"/>
  <c r="M1161" i="1" s="1"/>
  <c r="L1162" i="1"/>
  <c r="M1162" i="1" s="1"/>
  <c r="L1163" i="1"/>
  <c r="M1163" i="1" s="1"/>
  <c r="L1164" i="1"/>
  <c r="M1164" i="1" s="1"/>
  <c r="L1165" i="1"/>
  <c r="M1165" i="1" s="1"/>
  <c r="L1166" i="1"/>
  <c r="M1166" i="1" s="1"/>
  <c r="L1167" i="1"/>
  <c r="M1167" i="1" s="1"/>
  <c r="L1168" i="1"/>
  <c r="M1168" i="1" s="1"/>
  <c r="L1169" i="1"/>
  <c r="M1169" i="1" s="1"/>
  <c r="L1170" i="1"/>
  <c r="M1170" i="1" s="1"/>
  <c r="L1171" i="1"/>
  <c r="M1171" i="1" s="1"/>
  <c r="L1172" i="1"/>
  <c r="M1172" i="1" s="1"/>
  <c r="L1173" i="1"/>
  <c r="M1173" i="1" s="1"/>
  <c r="L1174" i="1"/>
  <c r="M1174" i="1" s="1"/>
  <c r="L1175" i="1"/>
  <c r="M1175" i="1" s="1"/>
  <c r="L1176" i="1"/>
  <c r="M1176" i="1" s="1"/>
  <c r="L1177" i="1"/>
  <c r="M1177" i="1" s="1"/>
  <c r="L1178" i="1"/>
  <c r="M1178" i="1" s="1"/>
  <c r="L1179" i="1"/>
  <c r="M1179" i="1" s="1"/>
  <c r="L1180" i="1"/>
  <c r="M1180" i="1" s="1"/>
  <c r="L1181" i="1"/>
  <c r="M1181" i="1" s="1"/>
  <c r="L1182" i="1"/>
  <c r="M1182" i="1" s="1"/>
  <c r="L1183" i="1"/>
  <c r="M1183" i="1" s="1"/>
  <c r="L1184" i="1"/>
  <c r="M1184" i="1" s="1"/>
  <c r="L1185" i="1"/>
  <c r="M1185" i="1" s="1"/>
  <c r="L2971" i="1"/>
  <c r="M2971" i="1" s="1"/>
  <c r="L2972" i="1"/>
  <c r="M2972" i="1" s="1"/>
  <c r="L2973" i="1"/>
  <c r="M2973" i="1" s="1"/>
  <c r="L2974" i="1"/>
  <c r="M2974" i="1" s="1"/>
  <c r="L2975" i="1"/>
  <c r="M2975" i="1" s="1"/>
  <c r="L2976" i="1"/>
  <c r="M2976" i="1" s="1"/>
  <c r="L2977" i="1"/>
  <c r="M2977" i="1" s="1"/>
  <c r="L2978" i="1"/>
  <c r="M2978" i="1" s="1"/>
  <c r="L2979" i="1"/>
  <c r="M2979" i="1" s="1"/>
  <c r="L2980" i="1"/>
  <c r="M2980" i="1" s="1"/>
  <c r="L2981" i="1"/>
  <c r="M2981" i="1" s="1"/>
  <c r="L2982" i="1"/>
  <c r="M2982" i="1" s="1"/>
  <c r="L2983" i="1"/>
  <c r="M2983" i="1" s="1"/>
  <c r="L2984" i="1"/>
  <c r="M2984" i="1" s="1"/>
  <c r="L2985" i="1"/>
  <c r="M2985" i="1" s="1"/>
  <c r="L2986" i="1"/>
  <c r="M2986" i="1" s="1"/>
  <c r="L2987" i="1"/>
  <c r="M2987" i="1" s="1"/>
  <c r="L2988" i="1"/>
  <c r="M2988" i="1" s="1"/>
  <c r="L2989" i="1"/>
  <c r="M2989" i="1" s="1"/>
  <c r="L2990" i="1"/>
  <c r="M2990" i="1" s="1"/>
  <c r="L2991" i="1"/>
  <c r="M2991" i="1" s="1"/>
  <c r="L2992" i="1"/>
  <c r="M2992" i="1" s="1"/>
  <c r="L2993" i="1"/>
  <c r="M2993" i="1" s="1"/>
  <c r="L2994" i="1"/>
  <c r="M2994" i="1" s="1"/>
  <c r="L2995" i="1"/>
  <c r="M2995" i="1" s="1"/>
  <c r="L2996" i="1"/>
  <c r="M2996" i="1" s="1"/>
  <c r="L2997" i="1"/>
  <c r="M2997" i="1" s="1"/>
  <c r="L2998" i="1"/>
  <c r="M2998" i="1" s="1"/>
  <c r="L2999" i="1"/>
  <c r="M2999" i="1" s="1"/>
  <c r="L3000" i="1"/>
  <c r="M3000" i="1" s="1"/>
  <c r="L3001" i="1"/>
  <c r="M3001" i="1" s="1"/>
  <c r="L3002" i="1"/>
  <c r="M3002" i="1" s="1"/>
  <c r="L3003" i="1"/>
  <c r="M3003" i="1" s="1"/>
  <c r="L3004" i="1"/>
  <c r="M3004" i="1" s="1"/>
  <c r="L3005" i="1"/>
  <c r="M3005" i="1" s="1"/>
  <c r="L3006" i="1"/>
  <c r="M3006" i="1" s="1"/>
  <c r="L3007" i="1"/>
  <c r="M3007" i="1" s="1"/>
  <c r="L3008" i="1"/>
  <c r="M3008" i="1" s="1"/>
  <c r="L3009" i="1"/>
  <c r="M3009" i="1" s="1"/>
  <c r="L3010" i="1"/>
  <c r="M3010" i="1" s="1"/>
  <c r="L3011" i="1"/>
  <c r="M3011" i="1" s="1"/>
  <c r="L3012" i="1"/>
  <c r="M3012" i="1" s="1"/>
  <c r="L3013" i="1"/>
  <c r="M3013" i="1" s="1"/>
  <c r="L3014" i="1"/>
  <c r="M3014" i="1" s="1"/>
  <c r="L3015" i="1"/>
  <c r="M3015" i="1" s="1"/>
  <c r="L3016" i="1"/>
  <c r="M3016" i="1" s="1"/>
  <c r="L3017" i="1"/>
  <c r="M3017" i="1" s="1"/>
  <c r="L3018" i="1"/>
  <c r="M3018" i="1" s="1"/>
  <c r="L3019" i="1"/>
  <c r="M3019" i="1" s="1"/>
  <c r="L3020" i="1"/>
  <c r="M3020" i="1" s="1"/>
  <c r="L3021" i="1"/>
  <c r="M3021" i="1" s="1"/>
  <c r="L3022" i="1"/>
  <c r="M3022" i="1" s="1"/>
  <c r="L3023" i="1"/>
  <c r="M3023" i="1" s="1"/>
  <c r="L3024" i="1"/>
  <c r="M3024" i="1" s="1"/>
  <c r="L3025" i="1"/>
  <c r="M3025" i="1" s="1"/>
  <c r="L3026" i="1"/>
  <c r="M3026" i="1" s="1"/>
  <c r="L3027" i="1"/>
  <c r="M3027" i="1" s="1"/>
  <c r="L3028" i="1"/>
  <c r="M3028" i="1" s="1"/>
  <c r="L3029" i="1"/>
  <c r="M3029" i="1" s="1"/>
  <c r="L3030" i="1"/>
  <c r="M3030" i="1" s="1"/>
  <c r="L3031" i="1"/>
  <c r="M3031" i="1" s="1"/>
  <c r="L3032" i="1"/>
  <c r="M3032" i="1" s="1"/>
  <c r="L3033" i="1"/>
  <c r="M3033" i="1" s="1"/>
  <c r="L3034" i="1"/>
  <c r="M3034" i="1" s="1"/>
  <c r="L3035" i="1"/>
  <c r="M3035" i="1" s="1"/>
  <c r="L3036" i="1"/>
  <c r="M3036" i="1" s="1"/>
  <c r="L3037" i="1"/>
  <c r="M3037" i="1" s="1"/>
  <c r="L3038" i="1"/>
  <c r="M3038" i="1" s="1"/>
  <c r="L3039" i="1"/>
  <c r="M3039" i="1" s="1"/>
  <c r="L3040" i="1"/>
  <c r="M3040" i="1" s="1"/>
  <c r="L3041" i="1"/>
  <c r="M3041" i="1" s="1"/>
  <c r="L3042" i="1"/>
  <c r="M3042" i="1" s="1"/>
  <c r="L3043" i="1"/>
  <c r="M3043" i="1" s="1"/>
  <c r="L3044" i="1"/>
  <c r="M3044" i="1" s="1"/>
  <c r="L3045" i="1"/>
  <c r="M3045" i="1" s="1"/>
  <c r="L3046" i="1"/>
  <c r="M3046" i="1" s="1"/>
  <c r="L3047" i="1"/>
  <c r="M3047" i="1" s="1"/>
  <c r="L3048" i="1"/>
  <c r="M3048" i="1" s="1"/>
  <c r="L3049" i="1"/>
  <c r="M3049" i="1" s="1"/>
  <c r="L3050" i="1"/>
  <c r="M3050" i="1" s="1"/>
  <c r="L3051" i="1"/>
  <c r="M3051" i="1" s="1"/>
  <c r="L2856" i="1"/>
  <c r="M2856" i="1" s="1"/>
  <c r="L2857" i="1"/>
  <c r="M2857" i="1" s="1"/>
  <c r="L2858" i="1"/>
  <c r="M2858" i="1" s="1"/>
  <c r="L2859" i="1"/>
  <c r="M2859" i="1" s="1"/>
  <c r="L2860" i="1"/>
  <c r="M2860" i="1" s="1"/>
  <c r="L2861" i="1"/>
  <c r="M2861" i="1" s="1"/>
  <c r="L2862" i="1"/>
  <c r="M2862" i="1" s="1"/>
  <c r="L2863" i="1"/>
  <c r="M2863" i="1" s="1"/>
  <c r="L2864" i="1"/>
  <c r="M2864" i="1" s="1"/>
  <c r="L2865" i="1"/>
  <c r="M2865" i="1" s="1"/>
  <c r="L2866" i="1"/>
  <c r="M2866" i="1" s="1"/>
  <c r="L2867" i="1"/>
  <c r="M2867" i="1" s="1"/>
  <c r="L2868" i="1"/>
  <c r="M2868" i="1" s="1"/>
  <c r="L2869" i="1"/>
  <c r="M2869" i="1" s="1"/>
  <c r="L2870" i="1"/>
  <c r="M2870" i="1" s="1"/>
  <c r="L2871" i="1"/>
  <c r="M2871" i="1" s="1"/>
  <c r="L1902" i="1"/>
  <c r="M1902" i="1" s="1"/>
  <c r="L1903" i="1"/>
  <c r="M1903" i="1" s="1"/>
  <c r="L1904" i="1"/>
  <c r="M1904" i="1" s="1"/>
  <c r="L1905" i="1"/>
  <c r="M1905" i="1" s="1"/>
  <c r="L1906" i="1"/>
  <c r="M1906" i="1" s="1"/>
  <c r="L1907" i="1"/>
  <c r="M1907" i="1" s="1"/>
  <c r="L1908" i="1"/>
  <c r="M1908" i="1" s="1"/>
  <c r="L1909" i="1"/>
  <c r="M1909" i="1" s="1"/>
  <c r="L1910" i="1"/>
  <c r="M1910" i="1" s="1"/>
  <c r="L1911" i="1"/>
  <c r="M1911" i="1" s="1"/>
  <c r="L1912" i="1"/>
  <c r="M1912" i="1" s="1"/>
  <c r="L1913" i="1"/>
  <c r="M1913" i="1" s="1"/>
  <c r="L1914" i="1"/>
  <c r="M1914" i="1" s="1"/>
  <c r="L1915" i="1"/>
  <c r="M1915" i="1" s="1"/>
  <c r="L1916" i="1"/>
  <c r="M1916" i="1" s="1"/>
  <c r="L1917" i="1"/>
  <c r="M1917" i="1" s="1"/>
  <c r="L1918" i="1"/>
  <c r="M1918" i="1" s="1"/>
  <c r="L1919" i="1"/>
  <c r="M1919" i="1" s="1"/>
  <c r="L1920" i="1"/>
  <c r="M1920" i="1" s="1"/>
  <c r="L1921" i="1"/>
  <c r="M1921" i="1" s="1"/>
  <c r="L1922" i="1"/>
  <c r="M1922" i="1" s="1"/>
  <c r="L1923" i="1"/>
  <c r="M1923" i="1" s="1"/>
  <c r="L1924" i="1"/>
  <c r="M1924" i="1" s="1"/>
  <c r="L1925" i="1"/>
  <c r="M1925" i="1" s="1"/>
  <c r="L1926" i="1"/>
  <c r="M1926" i="1" s="1"/>
  <c r="L1927" i="1"/>
  <c r="M1927" i="1" s="1"/>
  <c r="L1928" i="1"/>
  <c r="M1928" i="1" s="1"/>
  <c r="L1929" i="1"/>
  <c r="M1929" i="1" s="1"/>
  <c r="L1930" i="1"/>
  <c r="M1930" i="1" s="1"/>
  <c r="L1931" i="1"/>
  <c r="M1931" i="1" s="1"/>
  <c r="L1932" i="1"/>
  <c r="M1932" i="1" s="1"/>
  <c r="L1933" i="1"/>
  <c r="M1933" i="1" s="1"/>
  <c r="L1934" i="1"/>
  <c r="M1934" i="1" s="1"/>
  <c r="L1876" i="1"/>
  <c r="M1876" i="1" s="1"/>
  <c r="L1877" i="1"/>
  <c r="M1877" i="1" s="1"/>
  <c r="L1878" i="1"/>
  <c r="M1878" i="1" s="1"/>
  <c r="L1879" i="1"/>
  <c r="M1879" i="1" s="1"/>
  <c r="L1880" i="1"/>
  <c r="M1880" i="1" s="1"/>
  <c r="L1881" i="1"/>
  <c r="M1881" i="1" s="1"/>
  <c r="L1882" i="1"/>
  <c r="M1882" i="1" s="1"/>
  <c r="L1883" i="1"/>
  <c r="M1883" i="1" s="1"/>
  <c r="L1884" i="1"/>
  <c r="M1884" i="1" s="1"/>
  <c r="L1885" i="1"/>
  <c r="M1885" i="1" s="1"/>
  <c r="L1886" i="1"/>
  <c r="M1886" i="1" s="1"/>
  <c r="L1887" i="1"/>
  <c r="M1887" i="1" s="1"/>
  <c r="L1888" i="1"/>
  <c r="M1888" i="1" s="1"/>
  <c r="L1889" i="1"/>
  <c r="M1889" i="1" s="1"/>
  <c r="L1890" i="1"/>
  <c r="M1890" i="1" s="1"/>
  <c r="L1891" i="1"/>
  <c r="M1891" i="1" s="1"/>
  <c r="L1892" i="1"/>
  <c r="M1892" i="1" s="1"/>
  <c r="L1893" i="1"/>
  <c r="M1893" i="1" s="1"/>
  <c r="L1894" i="1"/>
  <c r="M1894" i="1" s="1"/>
  <c r="L1895" i="1"/>
  <c r="M1895" i="1" s="1"/>
  <c r="L1896" i="1"/>
  <c r="M1896" i="1" s="1"/>
  <c r="L1897" i="1"/>
  <c r="M1897" i="1" s="1"/>
  <c r="L1898" i="1"/>
  <c r="M1898" i="1" s="1"/>
  <c r="L1899" i="1"/>
  <c r="M1899" i="1" s="1"/>
  <c r="L1900" i="1"/>
  <c r="M1900" i="1" s="1"/>
  <c r="L1901" i="1"/>
  <c r="M1901" i="1" s="1"/>
  <c r="L635" i="1"/>
  <c r="M635" i="1" s="1"/>
  <c r="L636" i="1"/>
  <c r="M636" i="1" s="1"/>
  <c r="L637" i="1"/>
  <c r="M637" i="1" s="1"/>
  <c r="L638" i="1"/>
  <c r="M638" i="1" s="1"/>
  <c r="L639" i="1"/>
  <c r="M639" i="1" s="1"/>
  <c r="L640" i="1"/>
  <c r="M640" i="1" s="1"/>
  <c r="L641" i="1"/>
  <c r="M641" i="1" s="1"/>
  <c r="L642" i="1"/>
  <c r="M642" i="1" s="1"/>
  <c r="L643" i="1"/>
  <c r="M643" i="1" s="1"/>
  <c r="L644" i="1"/>
  <c r="M644" i="1" s="1"/>
  <c r="L645" i="1"/>
  <c r="M645" i="1" s="1"/>
  <c r="L646" i="1"/>
  <c r="M646" i="1" s="1"/>
  <c r="L647" i="1"/>
  <c r="M647" i="1" s="1"/>
  <c r="L648" i="1"/>
  <c r="M648" i="1" s="1"/>
  <c r="L649" i="1"/>
  <c r="M649" i="1" s="1"/>
  <c r="L650" i="1"/>
  <c r="M650" i="1" s="1"/>
  <c r="L651" i="1"/>
  <c r="M651" i="1" s="1"/>
  <c r="L652" i="1"/>
  <c r="M652" i="1" s="1"/>
  <c r="L653" i="1"/>
  <c r="M653" i="1" s="1"/>
  <c r="L654" i="1"/>
  <c r="M654" i="1" s="1"/>
  <c r="L655" i="1"/>
  <c r="M655" i="1" s="1"/>
  <c r="L656" i="1"/>
  <c r="M656" i="1" s="1"/>
  <c r="L657" i="1"/>
  <c r="M657" i="1" s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M665" i="1" s="1"/>
  <c r="L666" i="1"/>
  <c r="M666" i="1" s="1"/>
  <c r="L667" i="1"/>
  <c r="M667" i="1" s="1"/>
  <c r="L668" i="1"/>
  <c r="M668" i="1" s="1"/>
  <c r="L669" i="1"/>
  <c r="M669" i="1" s="1"/>
  <c r="L670" i="1"/>
  <c r="M670" i="1" s="1"/>
  <c r="L671" i="1"/>
  <c r="M671" i="1" s="1"/>
  <c r="L672" i="1"/>
  <c r="M672" i="1" s="1"/>
  <c r="L673" i="1"/>
  <c r="M673" i="1" s="1"/>
  <c r="L674" i="1"/>
  <c r="M674" i="1" s="1"/>
  <c r="L675" i="1"/>
  <c r="M675" i="1" s="1"/>
  <c r="L676" i="1"/>
  <c r="M676" i="1" s="1"/>
  <c r="L677" i="1"/>
  <c r="M677" i="1" s="1"/>
  <c r="L678" i="1"/>
  <c r="M678" i="1" s="1"/>
  <c r="L679" i="1"/>
  <c r="M679" i="1" s="1"/>
  <c r="L680" i="1"/>
  <c r="M680" i="1" s="1"/>
  <c r="L681" i="1"/>
  <c r="M681" i="1" s="1"/>
  <c r="L682" i="1"/>
  <c r="M682" i="1" s="1"/>
  <c r="L683" i="1"/>
  <c r="M683" i="1" s="1"/>
  <c r="L684" i="1"/>
  <c r="M684" i="1" s="1"/>
  <c r="L685" i="1"/>
  <c r="M685" i="1" s="1"/>
  <c r="L686" i="1"/>
  <c r="M686" i="1" s="1"/>
  <c r="L687" i="1"/>
  <c r="M687" i="1" s="1"/>
  <c r="L688" i="1"/>
  <c r="M688" i="1" s="1"/>
  <c r="L689" i="1"/>
  <c r="M689" i="1" s="1"/>
  <c r="L690" i="1"/>
  <c r="M690" i="1" s="1"/>
  <c r="L691" i="1"/>
  <c r="M691" i="1" s="1"/>
  <c r="L692" i="1"/>
  <c r="M692" i="1" s="1"/>
  <c r="L693" i="1"/>
  <c r="M693" i="1" s="1"/>
  <c r="L694" i="1"/>
  <c r="M694" i="1" s="1"/>
  <c r="L695" i="1"/>
  <c r="M695" i="1" s="1"/>
  <c r="L696" i="1"/>
  <c r="M696" i="1" s="1"/>
  <c r="L697" i="1"/>
  <c r="M697" i="1" s="1"/>
  <c r="L698" i="1"/>
  <c r="M698" i="1" s="1"/>
  <c r="L699" i="1"/>
  <c r="M699" i="1" s="1"/>
  <c r="L700" i="1"/>
  <c r="M700" i="1" s="1"/>
  <c r="L701" i="1"/>
  <c r="M701" i="1" s="1"/>
  <c r="L702" i="1"/>
  <c r="M702" i="1" s="1"/>
  <c r="L703" i="1"/>
  <c r="M703" i="1" s="1"/>
  <c r="L704" i="1"/>
  <c r="M704" i="1" s="1"/>
  <c r="L705" i="1"/>
  <c r="M705" i="1" s="1"/>
  <c r="L706" i="1"/>
  <c r="M706" i="1" s="1"/>
  <c r="L707" i="1"/>
  <c r="M707" i="1" s="1"/>
  <c r="L708" i="1"/>
  <c r="M708" i="1" s="1"/>
  <c r="L709" i="1"/>
  <c r="M709" i="1" s="1"/>
  <c r="L710" i="1"/>
  <c r="M710" i="1" s="1"/>
  <c r="L711" i="1"/>
  <c r="M711" i="1" s="1"/>
  <c r="L712" i="1"/>
  <c r="M712" i="1" s="1"/>
  <c r="L713" i="1"/>
  <c r="M713" i="1" s="1"/>
  <c r="L714" i="1"/>
  <c r="M714" i="1" s="1"/>
  <c r="L715" i="1"/>
  <c r="M715" i="1" s="1"/>
  <c r="L716" i="1"/>
  <c r="M716" i="1" s="1"/>
  <c r="L717" i="1"/>
  <c r="M717" i="1" s="1"/>
  <c r="L718" i="1"/>
  <c r="M718" i="1" s="1"/>
  <c r="L719" i="1"/>
  <c r="M719" i="1" s="1"/>
  <c r="L720" i="1"/>
  <c r="M720" i="1" s="1"/>
  <c r="L721" i="1"/>
  <c r="M721" i="1" s="1"/>
  <c r="L722" i="1"/>
  <c r="M722" i="1" s="1"/>
  <c r="L723" i="1"/>
  <c r="M723" i="1" s="1"/>
  <c r="L724" i="1"/>
  <c r="M724" i="1" s="1"/>
  <c r="L725" i="1"/>
  <c r="M725" i="1" s="1"/>
  <c r="L726" i="1"/>
  <c r="M726" i="1" s="1"/>
  <c r="L727" i="1"/>
  <c r="M727" i="1" s="1"/>
  <c r="L728" i="1"/>
  <c r="M728" i="1" s="1"/>
  <c r="L729" i="1"/>
  <c r="M729" i="1" s="1"/>
  <c r="L730" i="1"/>
  <c r="M730" i="1" s="1"/>
  <c r="L731" i="1"/>
  <c r="M731" i="1" s="1"/>
  <c r="L732" i="1"/>
  <c r="M732" i="1" s="1"/>
  <c r="L733" i="1"/>
  <c r="M733" i="1" s="1"/>
  <c r="L734" i="1"/>
  <c r="M734" i="1" s="1"/>
  <c r="L735" i="1"/>
  <c r="M735" i="1" s="1"/>
  <c r="L736" i="1"/>
  <c r="M736" i="1" s="1"/>
  <c r="L737" i="1"/>
  <c r="M737" i="1" s="1"/>
  <c r="L738" i="1"/>
  <c r="M738" i="1" s="1"/>
  <c r="L739" i="1"/>
  <c r="M739" i="1" s="1"/>
  <c r="L740" i="1"/>
  <c r="M740" i="1" s="1"/>
  <c r="L741" i="1"/>
  <c r="M741" i="1" s="1"/>
  <c r="L742" i="1"/>
  <c r="M742" i="1" s="1"/>
  <c r="L743" i="1"/>
  <c r="M743" i="1" s="1"/>
  <c r="L744" i="1"/>
  <c r="M744" i="1" s="1"/>
  <c r="L745" i="1"/>
  <c r="M745" i="1" s="1"/>
  <c r="L746" i="1"/>
  <c r="M746" i="1" s="1"/>
  <c r="L747" i="1"/>
  <c r="M747" i="1" s="1"/>
  <c r="L748" i="1"/>
  <c r="M748" i="1" s="1"/>
  <c r="L749" i="1"/>
  <c r="M749" i="1" s="1"/>
  <c r="L750" i="1"/>
  <c r="M750" i="1" s="1"/>
  <c r="L751" i="1"/>
  <c r="M751" i="1" s="1"/>
  <c r="L752" i="1"/>
  <c r="M752" i="1" s="1"/>
  <c r="L753" i="1"/>
  <c r="M753" i="1" s="1"/>
  <c r="L754" i="1"/>
  <c r="M754" i="1" s="1"/>
  <c r="L755" i="1"/>
  <c r="M755" i="1" s="1"/>
  <c r="L756" i="1"/>
  <c r="M756" i="1" s="1"/>
  <c r="L757" i="1"/>
  <c r="M757" i="1" s="1"/>
  <c r="L758" i="1"/>
  <c r="M758" i="1" s="1"/>
  <c r="L759" i="1"/>
  <c r="M759" i="1" s="1"/>
  <c r="L760" i="1"/>
  <c r="M760" i="1" s="1"/>
  <c r="L761" i="1"/>
  <c r="M761" i="1" s="1"/>
  <c r="L762" i="1"/>
  <c r="M762" i="1" s="1"/>
  <c r="L763" i="1"/>
  <c r="M763" i="1" s="1"/>
  <c r="L764" i="1"/>
  <c r="M764" i="1" s="1"/>
  <c r="L765" i="1"/>
  <c r="M765" i="1" s="1"/>
  <c r="L5073" i="1"/>
  <c r="M5073" i="1" s="1"/>
  <c r="L5074" i="1"/>
  <c r="M5074" i="1" s="1"/>
  <c r="L5075" i="1"/>
  <c r="M5075" i="1" s="1"/>
  <c r="L5076" i="1"/>
  <c r="M5076" i="1" s="1"/>
  <c r="L5077" i="1"/>
  <c r="M5077" i="1" s="1"/>
  <c r="L5078" i="1"/>
  <c r="M5078" i="1" s="1"/>
  <c r="L5079" i="1"/>
  <c r="M5079" i="1" s="1"/>
  <c r="L5080" i="1"/>
  <c r="M5080" i="1" s="1"/>
  <c r="L5081" i="1"/>
  <c r="M5081" i="1" s="1"/>
  <c r="L5082" i="1"/>
  <c r="M5082" i="1" s="1"/>
  <c r="L5083" i="1"/>
  <c r="M5083" i="1" s="1"/>
  <c r="L5084" i="1"/>
  <c r="M5084" i="1" s="1"/>
  <c r="L5085" i="1"/>
  <c r="M5085" i="1" s="1"/>
  <c r="L5086" i="1"/>
  <c r="M5086" i="1" s="1"/>
  <c r="L5087" i="1"/>
  <c r="M5087" i="1" s="1"/>
  <c r="L5088" i="1"/>
  <c r="M5088" i="1" s="1"/>
  <c r="L5089" i="1"/>
  <c r="M5089" i="1" s="1"/>
  <c r="L5090" i="1"/>
  <c r="M5090" i="1" s="1"/>
  <c r="L5091" i="1"/>
  <c r="M5091" i="1" s="1"/>
  <c r="L5092" i="1"/>
  <c r="M5092" i="1" s="1"/>
  <c r="L5093" i="1"/>
  <c r="M5093" i="1" s="1"/>
  <c r="L5094" i="1"/>
  <c r="M5094" i="1" s="1"/>
  <c r="L5095" i="1"/>
  <c r="M5095" i="1" s="1"/>
  <c r="L5096" i="1"/>
  <c r="M5096" i="1" s="1"/>
  <c r="L5097" i="1"/>
  <c r="M5097" i="1" s="1"/>
  <c r="L5098" i="1"/>
  <c r="M5098" i="1" s="1"/>
  <c r="L5099" i="1"/>
  <c r="M5099" i="1" s="1"/>
  <c r="L5100" i="1"/>
  <c r="M5100" i="1" s="1"/>
  <c r="L5101" i="1"/>
  <c r="M5101" i="1" s="1"/>
  <c r="L5102" i="1"/>
  <c r="M5102" i="1" s="1"/>
  <c r="L5103" i="1"/>
  <c r="M5103" i="1" s="1"/>
  <c r="L5104" i="1"/>
  <c r="M5104" i="1" s="1"/>
  <c r="L5105" i="1"/>
  <c r="M5105" i="1" s="1"/>
  <c r="L5106" i="1"/>
  <c r="M5106" i="1" s="1"/>
  <c r="L5107" i="1"/>
  <c r="M5107" i="1" s="1"/>
  <c r="L5108" i="1"/>
  <c r="M5108" i="1" s="1"/>
  <c r="L5109" i="1"/>
  <c r="M5109" i="1" s="1"/>
  <c r="L5110" i="1"/>
  <c r="M5110" i="1" s="1"/>
  <c r="L5111" i="1"/>
  <c r="M5111" i="1" s="1"/>
  <c r="L5112" i="1"/>
  <c r="M5112" i="1" s="1"/>
  <c r="L5113" i="1"/>
  <c r="M5113" i="1" s="1"/>
  <c r="L5114" i="1"/>
  <c r="M5114" i="1" s="1"/>
  <c r="L5115" i="1"/>
  <c r="M5115" i="1" s="1"/>
  <c r="L5116" i="1"/>
  <c r="M5116" i="1" s="1"/>
  <c r="L5117" i="1"/>
  <c r="M5117" i="1" s="1"/>
  <c r="L5118" i="1"/>
  <c r="M5118" i="1" s="1"/>
  <c r="L5119" i="1"/>
  <c r="M5119" i="1" s="1"/>
  <c r="L5120" i="1"/>
  <c r="M5120" i="1" s="1"/>
  <c r="L5121" i="1"/>
  <c r="M5121" i="1" s="1"/>
  <c r="L5122" i="1"/>
  <c r="M5122" i="1" s="1"/>
  <c r="L5123" i="1"/>
  <c r="M5123" i="1" s="1"/>
  <c r="L5124" i="1"/>
  <c r="M5124" i="1" s="1"/>
  <c r="L5125" i="1"/>
  <c r="M5125" i="1" s="1"/>
  <c r="L5126" i="1"/>
  <c r="M5126" i="1" s="1"/>
  <c r="L5127" i="1"/>
  <c r="M5127" i="1" s="1"/>
  <c r="L5128" i="1"/>
  <c r="M5128" i="1" s="1"/>
  <c r="L5129" i="1"/>
  <c r="M5129" i="1" s="1"/>
  <c r="L4909" i="1"/>
  <c r="M4909" i="1" s="1"/>
  <c r="L4910" i="1"/>
  <c r="M4910" i="1" s="1"/>
  <c r="L4911" i="1"/>
  <c r="M4911" i="1" s="1"/>
  <c r="L4912" i="1"/>
  <c r="M4912" i="1" s="1"/>
  <c r="L4913" i="1"/>
  <c r="M4913" i="1" s="1"/>
  <c r="L4914" i="1"/>
  <c r="M4914" i="1" s="1"/>
  <c r="L4915" i="1"/>
  <c r="M4915" i="1" s="1"/>
  <c r="L4792" i="1"/>
  <c r="M4792" i="1" s="1"/>
  <c r="L4793" i="1"/>
  <c r="M4793" i="1" s="1"/>
  <c r="L4794" i="1"/>
  <c r="M4794" i="1" s="1"/>
  <c r="L4795" i="1"/>
  <c r="M4795" i="1" s="1"/>
  <c r="L4796" i="1"/>
  <c r="M4796" i="1" s="1"/>
  <c r="L4797" i="1"/>
  <c r="M4797" i="1" s="1"/>
  <c r="L4798" i="1"/>
  <c r="M4798" i="1" s="1"/>
  <c r="L4799" i="1"/>
  <c r="M4799" i="1" s="1"/>
  <c r="L4800" i="1"/>
  <c r="M4800" i="1" s="1"/>
  <c r="L4801" i="1"/>
  <c r="M4801" i="1" s="1"/>
  <c r="L4802" i="1"/>
  <c r="M4802" i="1" s="1"/>
  <c r="L4803" i="1"/>
  <c r="M4803" i="1" s="1"/>
  <c r="L4804" i="1"/>
  <c r="M4804" i="1" s="1"/>
  <c r="L2872" i="1"/>
  <c r="M2872" i="1" s="1"/>
  <c r="L2873" i="1"/>
  <c r="M2873" i="1" s="1"/>
  <c r="L2874" i="1"/>
  <c r="M2874" i="1" s="1"/>
  <c r="L2875" i="1"/>
  <c r="M2875" i="1" s="1"/>
  <c r="L2876" i="1"/>
  <c r="M2876" i="1" s="1"/>
  <c r="L2877" i="1"/>
  <c r="M2877" i="1" s="1"/>
  <c r="L2878" i="1"/>
  <c r="M2878" i="1" s="1"/>
  <c r="L2879" i="1"/>
  <c r="M2879" i="1" s="1"/>
  <c r="L2880" i="1"/>
  <c r="M2880" i="1" s="1"/>
  <c r="L2881" i="1"/>
  <c r="M2881" i="1" s="1"/>
  <c r="L2882" i="1"/>
  <c r="M2882" i="1" s="1"/>
  <c r="L2883" i="1"/>
  <c r="M2883" i="1" s="1"/>
  <c r="L2884" i="1"/>
  <c r="M2884" i="1" s="1"/>
  <c r="L2885" i="1"/>
  <c r="M2885" i="1" s="1"/>
  <c r="L2886" i="1"/>
  <c r="M2886" i="1" s="1"/>
  <c r="L2887" i="1"/>
  <c r="M2887" i="1" s="1"/>
  <c r="L4916" i="1"/>
  <c r="M4916" i="1" s="1"/>
  <c r="L4917" i="1"/>
  <c r="M4917" i="1" s="1"/>
  <c r="L4918" i="1"/>
  <c r="M4918" i="1" s="1"/>
  <c r="L4919" i="1"/>
  <c r="M4919" i="1" s="1"/>
  <c r="L4920" i="1"/>
  <c r="M4920" i="1" s="1"/>
  <c r="L4921" i="1"/>
  <c r="M4921" i="1" s="1"/>
  <c r="L4922" i="1"/>
  <c r="M4922" i="1" s="1"/>
  <c r="L4923" i="1"/>
  <c r="M4923" i="1" s="1"/>
  <c r="L4924" i="1"/>
  <c r="M4924" i="1" s="1"/>
  <c r="L4925" i="1"/>
  <c r="M4925" i="1" s="1"/>
  <c r="L4926" i="1"/>
  <c r="M4926" i="1" s="1"/>
  <c r="L4927" i="1"/>
  <c r="M4927" i="1" s="1"/>
  <c r="L4928" i="1"/>
  <c r="M4928" i="1" s="1"/>
  <c r="L4929" i="1"/>
  <c r="M4929" i="1" s="1"/>
  <c r="L4930" i="1"/>
  <c r="M4930" i="1" s="1"/>
  <c r="L4931" i="1"/>
  <c r="M4931" i="1" s="1"/>
  <c r="L4932" i="1"/>
  <c r="M4932" i="1" s="1"/>
  <c r="L4933" i="1"/>
  <c r="M4933" i="1" s="1"/>
  <c r="L4934" i="1"/>
  <c r="M4934" i="1" s="1"/>
  <c r="L4935" i="1"/>
  <c r="M4935" i="1" s="1"/>
  <c r="L4936" i="1"/>
  <c r="M4936" i="1" s="1"/>
  <c r="L4937" i="1"/>
  <c r="M4937" i="1" s="1"/>
  <c r="L4938" i="1"/>
  <c r="M4938" i="1" s="1"/>
  <c r="L4939" i="1"/>
  <c r="M4939" i="1" s="1"/>
  <c r="L4940" i="1"/>
  <c r="M4940" i="1" s="1"/>
  <c r="L4941" i="1"/>
  <c r="M4941" i="1" s="1"/>
  <c r="L4942" i="1"/>
  <c r="M4942" i="1" s="1"/>
  <c r="L4943" i="1"/>
  <c r="M4943" i="1" s="1"/>
  <c r="L4944" i="1"/>
  <c r="M4944" i="1" s="1"/>
  <c r="L4945" i="1"/>
  <c r="M4945" i="1" s="1"/>
  <c r="L4946" i="1"/>
  <c r="M4946" i="1" s="1"/>
  <c r="L4947" i="1"/>
  <c r="M4947" i="1" s="1"/>
  <c r="L4948" i="1"/>
  <c r="M4948" i="1" s="1"/>
  <c r="L4949" i="1"/>
  <c r="M4949" i="1" s="1"/>
  <c r="L4950" i="1"/>
  <c r="M4950" i="1" s="1"/>
  <c r="L4951" i="1"/>
  <c r="M4951" i="1" s="1"/>
  <c r="L4952" i="1"/>
  <c r="M4952" i="1" s="1"/>
  <c r="L4953" i="1"/>
  <c r="M4953" i="1" s="1"/>
  <c r="L4954" i="1"/>
  <c r="M4954" i="1" s="1"/>
  <c r="L4955" i="1"/>
  <c r="M4955" i="1" s="1"/>
  <c r="L4956" i="1"/>
  <c r="M4956" i="1" s="1"/>
  <c r="L4957" i="1"/>
  <c r="M4957" i="1" s="1"/>
  <c r="L4958" i="1"/>
  <c r="M4958" i="1" s="1"/>
  <c r="L4959" i="1"/>
  <c r="M4959" i="1" s="1"/>
  <c r="L4960" i="1"/>
  <c r="M4960" i="1" s="1"/>
  <c r="L4961" i="1"/>
  <c r="M4961" i="1" s="1"/>
  <c r="L4962" i="1"/>
  <c r="M4962" i="1" s="1"/>
  <c r="L4963" i="1"/>
  <c r="M4963" i="1" s="1"/>
  <c r="L4964" i="1"/>
  <c r="M4964" i="1" s="1"/>
  <c r="L4965" i="1"/>
  <c r="M4965" i="1" s="1"/>
  <c r="L4966" i="1"/>
  <c r="M4966" i="1" s="1"/>
  <c r="L4967" i="1"/>
  <c r="M4967" i="1" s="1"/>
  <c r="L4968" i="1"/>
  <c r="M4968" i="1" s="1"/>
  <c r="L4969" i="1"/>
  <c r="M4969" i="1" s="1"/>
  <c r="L4970" i="1"/>
  <c r="M4970" i="1" s="1"/>
  <c r="L4971" i="1"/>
  <c r="M4971" i="1" s="1"/>
  <c r="L4972" i="1"/>
  <c r="M4972" i="1" s="1"/>
  <c r="L4973" i="1"/>
  <c r="M4973" i="1" s="1"/>
  <c r="L4974" i="1"/>
  <c r="M4974" i="1" s="1"/>
  <c r="L4975" i="1"/>
  <c r="M4975" i="1" s="1"/>
  <c r="L4976" i="1"/>
  <c r="M4976" i="1" s="1"/>
  <c r="L4977" i="1"/>
  <c r="M4977" i="1" s="1"/>
  <c r="L4978" i="1"/>
  <c r="M4978" i="1" s="1"/>
  <c r="L4979" i="1"/>
  <c r="M4979" i="1" s="1"/>
  <c r="L4980" i="1"/>
  <c r="M4980" i="1" s="1"/>
  <c r="L4981" i="1"/>
  <c r="M4981" i="1" s="1"/>
  <c r="L4982" i="1"/>
  <c r="M4982" i="1" s="1"/>
  <c r="L4983" i="1"/>
  <c r="M4983" i="1" s="1"/>
  <c r="L4984" i="1"/>
  <c r="M4984" i="1" s="1"/>
  <c r="L4985" i="1"/>
  <c r="M4985" i="1" s="1"/>
  <c r="L4986" i="1"/>
  <c r="M4986" i="1" s="1"/>
  <c r="L4987" i="1"/>
  <c r="M4987" i="1" s="1"/>
  <c r="L4988" i="1"/>
  <c r="M4988" i="1" s="1"/>
  <c r="L4989" i="1"/>
  <c r="M4989" i="1" s="1"/>
  <c r="L4990" i="1"/>
  <c r="M4990" i="1" s="1"/>
  <c r="L4991" i="1"/>
  <c r="M4991" i="1" s="1"/>
  <c r="L4992" i="1"/>
  <c r="M4992" i="1" s="1"/>
  <c r="L4993" i="1"/>
  <c r="M4993" i="1" s="1"/>
  <c r="L4994" i="1"/>
  <c r="M4994" i="1" s="1"/>
  <c r="L4995" i="1"/>
  <c r="M4995" i="1" s="1"/>
  <c r="L4996" i="1"/>
  <c r="M4996" i="1" s="1"/>
  <c r="L4997" i="1"/>
  <c r="M4997" i="1" s="1"/>
  <c r="L4998" i="1"/>
  <c r="M4998" i="1" s="1"/>
  <c r="L4999" i="1"/>
  <c r="M4999" i="1" s="1"/>
  <c r="L5000" i="1"/>
  <c r="M5000" i="1" s="1"/>
  <c r="L5001" i="1"/>
  <c r="M5001" i="1" s="1"/>
  <c r="L5002" i="1"/>
  <c r="M5002" i="1" s="1"/>
  <c r="L5003" i="1"/>
  <c r="M5003" i="1" s="1"/>
  <c r="L5004" i="1"/>
  <c r="M5004" i="1" s="1"/>
  <c r="L5005" i="1"/>
  <c r="M5005" i="1" s="1"/>
  <c r="L5006" i="1"/>
  <c r="M5006" i="1" s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5007" i="1"/>
  <c r="M5007" i="1" s="1"/>
  <c r="L5008" i="1"/>
  <c r="M5008" i="1" s="1"/>
  <c r="L5009" i="1"/>
  <c r="M5009" i="1" s="1"/>
  <c r="L5010" i="1"/>
  <c r="M5010" i="1" s="1"/>
  <c r="L5011" i="1"/>
  <c r="M5011" i="1" s="1"/>
  <c r="L5012" i="1"/>
  <c r="M5012" i="1" s="1"/>
  <c r="L5013" i="1"/>
  <c r="M5013" i="1" s="1"/>
  <c r="L5014" i="1"/>
  <c r="M5014" i="1" s="1"/>
  <c r="L5015" i="1"/>
  <c r="M5015" i="1" s="1"/>
  <c r="L5016" i="1"/>
  <c r="M5016" i="1" s="1"/>
  <c r="L5017" i="1"/>
  <c r="M5017" i="1" s="1"/>
  <c r="L5018" i="1"/>
  <c r="M5018" i="1" s="1"/>
  <c r="L5019" i="1"/>
  <c r="M5019" i="1" s="1"/>
  <c r="L5020" i="1"/>
  <c r="M5020" i="1" s="1"/>
  <c r="L5021" i="1"/>
  <c r="M5021" i="1" s="1"/>
  <c r="L5022" i="1"/>
  <c r="M5022" i="1" s="1"/>
  <c r="L5023" i="1"/>
  <c r="M5023" i="1" s="1"/>
  <c r="L2315" i="1"/>
  <c r="M2315" i="1" s="1"/>
  <c r="L2316" i="1"/>
  <c r="M2316" i="1" s="1"/>
  <c r="L2317" i="1"/>
  <c r="M2317" i="1" s="1"/>
  <c r="L2318" i="1"/>
  <c r="M2318" i="1" s="1"/>
  <c r="L2319" i="1"/>
  <c r="M2319" i="1" s="1"/>
  <c r="L2320" i="1"/>
  <c r="M2320" i="1" s="1"/>
  <c r="L2321" i="1"/>
  <c r="M2321" i="1" s="1"/>
  <c r="L2322" i="1"/>
  <c r="M2322" i="1" s="1"/>
  <c r="L2323" i="1"/>
  <c r="M2323" i="1" s="1"/>
  <c r="L2324" i="1"/>
  <c r="M2324" i="1" s="1"/>
  <c r="L2325" i="1"/>
  <c r="M2325" i="1" s="1"/>
  <c r="L2326" i="1"/>
  <c r="M2326" i="1" s="1"/>
  <c r="L2327" i="1"/>
  <c r="M2327" i="1" s="1"/>
  <c r="L2328" i="1"/>
  <c r="M2328" i="1" s="1"/>
  <c r="L2329" i="1"/>
  <c r="M2329" i="1" s="1"/>
  <c r="L2330" i="1"/>
  <c r="M2330" i="1" s="1"/>
  <c r="L2331" i="1"/>
  <c r="M2331" i="1" s="1"/>
  <c r="L2332" i="1"/>
  <c r="M2332" i="1" s="1"/>
  <c r="L2296" i="1"/>
  <c r="M2296" i="1" s="1"/>
  <c r="L2297" i="1"/>
  <c r="M2297" i="1" s="1"/>
  <c r="L2298" i="1"/>
  <c r="M2298" i="1" s="1"/>
  <c r="L2299" i="1"/>
  <c r="M2299" i="1" s="1"/>
  <c r="L2300" i="1"/>
  <c r="M2300" i="1" s="1"/>
  <c r="L2301" i="1"/>
  <c r="M2301" i="1" s="1"/>
  <c r="L2302" i="1"/>
  <c r="M2302" i="1" s="1"/>
  <c r="L2303" i="1"/>
  <c r="M2303" i="1" s="1"/>
  <c r="L2304" i="1"/>
  <c r="M2304" i="1" s="1"/>
  <c r="L2305" i="1"/>
  <c r="M2305" i="1" s="1"/>
  <c r="L2306" i="1"/>
  <c r="M2306" i="1" s="1"/>
  <c r="L2307" i="1"/>
  <c r="M2307" i="1" s="1"/>
  <c r="L2308" i="1"/>
  <c r="M2308" i="1" s="1"/>
  <c r="L2309" i="1"/>
  <c r="M2309" i="1" s="1"/>
  <c r="L2310" i="1"/>
  <c r="M2310" i="1" s="1"/>
  <c r="L2311" i="1"/>
  <c r="M2311" i="1" s="1"/>
  <c r="L2312" i="1"/>
  <c r="M2312" i="1" s="1"/>
  <c r="L2313" i="1"/>
  <c r="M2313" i="1" s="1"/>
  <c r="L2314" i="1"/>
  <c r="M2314" i="1" s="1"/>
  <c r="L2888" i="1"/>
  <c r="M2888" i="1" s="1"/>
  <c r="L2889" i="1"/>
  <c r="M2889" i="1" s="1"/>
  <c r="L2890" i="1"/>
  <c r="M2890" i="1" s="1"/>
  <c r="L2891" i="1"/>
  <c r="M2891" i="1" s="1"/>
  <c r="L2892" i="1"/>
  <c r="M2892" i="1" s="1"/>
  <c r="L2893" i="1"/>
  <c r="M2893" i="1" s="1"/>
  <c r="L2894" i="1"/>
  <c r="M2894" i="1" s="1"/>
  <c r="L2895" i="1"/>
  <c r="M2895" i="1" s="1"/>
  <c r="L2896" i="1"/>
  <c r="M2896" i="1" s="1"/>
  <c r="L2897" i="1"/>
  <c r="M2897" i="1" s="1"/>
  <c r="L2898" i="1"/>
  <c r="M2898" i="1" s="1"/>
  <c r="L2899" i="1"/>
  <c r="M2899" i="1" s="1"/>
  <c r="L2900" i="1"/>
  <c r="M2900" i="1" s="1"/>
  <c r="L2901" i="1"/>
  <c r="M2901" i="1" s="1"/>
  <c r="L2902" i="1"/>
  <c r="M2902" i="1" s="1"/>
  <c r="L2903" i="1"/>
  <c r="M2903" i="1" s="1"/>
  <c r="L2904" i="1"/>
  <c r="M2904" i="1" s="1"/>
  <c r="L2905" i="1"/>
  <c r="M2905" i="1" s="1"/>
  <c r="L2906" i="1"/>
  <c r="M2906" i="1" s="1"/>
  <c r="L2907" i="1"/>
  <c r="M2907" i="1" s="1"/>
  <c r="L2908" i="1"/>
  <c r="M2908" i="1" s="1"/>
  <c r="L2909" i="1"/>
  <c r="M2909" i="1" s="1"/>
  <c r="L2910" i="1"/>
  <c r="M2910" i="1" s="1"/>
  <c r="L2911" i="1"/>
  <c r="M2911" i="1" s="1"/>
  <c r="L2912" i="1"/>
  <c r="M2912" i="1" s="1"/>
  <c r="L2913" i="1"/>
  <c r="M2913" i="1" s="1"/>
  <c r="L2914" i="1"/>
  <c r="M2914" i="1" s="1"/>
  <c r="L2915" i="1"/>
  <c r="M2915" i="1" s="1"/>
  <c r="L2916" i="1"/>
  <c r="M2916" i="1" s="1"/>
  <c r="L2917" i="1"/>
  <c r="M2917" i="1" s="1"/>
  <c r="L2918" i="1"/>
  <c r="M2918" i="1" s="1"/>
  <c r="L2919" i="1"/>
  <c r="M2919" i="1" s="1"/>
  <c r="L2920" i="1"/>
  <c r="M2920" i="1" s="1"/>
  <c r="L2921" i="1"/>
  <c r="M2921" i="1" s="1"/>
  <c r="L2922" i="1"/>
  <c r="M2922" i="1" s="1"/>
  <c r="L2923" i="1"/>
  <c r="M2923" i="1" s="1"/>
  <c r="L4823" i="1"/>
  <c r="M4823" i="1" s="1"/>
  <c r="L4824" i="1"/>
  <c r="M4824" i="1" s="1"/>
  <c r="L4825" i="1"/>
  <c r="M4825" i="1" s="1"/>
  <c r="L4826" i="1"/>
  <c r="M4826" i="1" s="1"/>
  <c r="L4827" i="1"/>
  <c r="M4827" i="1" s="1"/>
  <c r="L4828" i="1"/>
  <c r="M4828" i="1" s="1"/>
  <c r="L4829" i="1"/>
  <c r="M4829" i="1" s="1"/>
  <c r="L4830" i="1"/>
  <c r="M4830" i="1" s="1"/>
  <c r="L4831" i="1"/>
  <c r="M4831" i="1" s="1"/>
  <c r="L4832" i="1"/>
  <c r="M4832" i="1" s="1"/>
  <c r="L4833" i="1"/>
  <c r="M4833" i="1" s="1"/>
  <c r="L4834" i="1"/>
  <c r="M4834" i="1" s="1"/>
  <c r="L4835" i="1"/>
  <c r="M4835" i="1" s="1"/>
  <c r="L4836" i="1"/>
  <c r="M4836" i="1" s="1"/>
  <c r="L4837" i="1"/>
  <c r="M4837" i="1" s="1"/>
  <c r="L4838" i="1"/>
  <c r="M4838" i="1" s="1"/>
  <c r="L4839" i="1"/>
  <c r="M4839" i="1" s="1"/>
  <c r="L4840" i="1"/>
  <c r="M4840" i="1" s="1"/>
  <c r="L4841" i="1"/>
  <c r="M4841" i="1" s="1"/>
  <c r="L4842" i="1"/>
  <c r="M4842" i="1" s="1"/>
  <c r="L4843" i="1"/>
  <c r="M4843" i="1" s="1"/>
  <c r="L4844" i="1"/>
  <c r="M4844" i="1" s="1"/>
  <c r="L4845" i="1"/>
  <c r="M4845" i="1" s="1"/>
  <c r="L4846" i="1"/>
  <c r="M4846" i="1" s="1"/>
  <c r="L4847" i="1"/>
  <c r="M4847" i="1" s="1"/>
  <c r="L4848" i="1"/>
  <c r="M4848" i="1" s="1"/>
  <c r="L4849" i="1"/>
  <c r="M4849" i="1" s="1"/>
  <c r="L4850" i="1"/>
  <c r="M4850" i="1" s="1"/>
  <c r="L4851" i="1"/>
  <c r="M4851" i="1" s="1"/>
  <c r="L4852" i="1"/>
  <c r="M4852" i="1" s="1"/>
  <c r="L4853" i="1"/>
  <c r="M4853" i="1" s="1"/>
  <c r="L4854" i="1"/>
  <c r="M4854" i="1" s="1"/>
  <c r="L4855" i="1"/>
  <c r="M4855" i="1" s="1"/>
  <c r="L4856" i="1"/>
  <c r="M4856" i="1" s="1"/>
  <c r="L4857" i="1"/>
  <c r="M4857" i="1" s="1"/>
  <c r="L4858" i="1"/>
  <c r="M4858" i="1" s="1"/>
  <c r="L4859" i="1"/>
  <c r="M4859" i="1" s="1"/>
  <c r="L4860" i="1"/>
  <c r="M4860" i="1" s="1"/>
  <c r="L4861" i="1"/>
  <c r="M4861" i="1" s="1"/>
  <c r="L4862" i="1"/>
  <c r="M4862" i="1" s="1"/>
  <c r="L4863" i="1"/>
  <c r="M4863" i="1" s="1"/>
  <c r="L4864" i="1"/>
  <c r="M4864" i="1" s="1"/>
  <c r="L4865" i="1"/>
  <c r="M4865" i="1" s="1"/>
  <c r="L4866" i="1"/>
  <c r="M4866" i="1" s="1"/>
  <c r="L4867" i="1"/>
  <c r="M4867" i="1" s="1"/>
  <c r="L4868" i="1"/>
  <c r="M4868" i="1" s="1"/>
  <c r="L4869" i="1"/>
  <c r="M4869" i="1" s="1"/>
  <c r="L4870" i="1"/>
  <c r="M4870" i="1" s="1"/>
  <c r="L4871" i="1"/>
  <c r="M4871" i="1" s="1"/>
  <c r="L4872" i="1"/>
  <c r="M4872" i="1" s="1"/>
  <c r="L4873" i="1"/>
  <c r="M4873" i="1" s="1"/>
  <c r="L4874" i="1"/>
  <c r="M4874" i="1" s="1"/>
  <c r="L4875" i="1"/>
  <c r="M4875" i="1" s="1"/>
  <c r="L4876" i="1"/>
  <c r="M4876" i="1" s="1"/>
  <c r="L4877" i="1"/>
  <c r="M4877" i="1" s="1"/>
  <c r="L4878" i="1"/>
  <c r="M4878" i="1" s="1"/>
  <c r="L4879" i="1"/>
  <c r="M4879" i="1" s="1"/>
  <c r="L4880" i="1"/>
  <c r="M4880" i="1" s="1"/>
  <c r="L4881" i="1"/>
  <c r="M4881" i="1" s="1"/>
  <c r="L4882" i="1"/>
  <c r="M4882" i="1" s="1"/>
  <c r="L4883" i="1"/>
  <c r="M4883" i="1" s="1"/>
  <c r="L4884" i="1"/>
  <c r="M4884" i="1" s="1"/>
  <c r="L4885" i="1"/>
  <c r="M4885" i="1" s="1"/>
  <c r="L4886" i="1"/>
  <c r="M4886" i="1" s="1"/>
  <c r="L4887" i="1"/>
  <c r="M4887" i="1" s="1"/>
  <c r="L4888" i="1"/>
  <c r="M4888" i="1" s="1"/>
  <c r="L4889" i="1"/>
  <c r="M4889" i="1" s="1"/>
  <c r="L4890" i="1"/>
  <c r="M4890" i="1" s="1"/>
  <c r="L4891" i="1"/>
  <c r="M4891" i="1" s="1"/>
  <c r="L4892" i="1"/>
  <c r="M4892" i="1" s="1"/>
  <c r="L4893" i="1"/>
  <c r="M4893" i="1" s="1"/>
  <c r="L4894" i="1"/>
  <c r="M4894" i="1" s="1"/>
  <c r="L4895" i="1"/>
  <c r="M4895" i="1" s="1"/>
  <c r="L4896" i="1"/>
  <c r="M4896" i="1" s="1"/>
  <c r="L4897" i="1"/>
  <c r="M4897" i="1" s="1"/>
  <c r="L4898" i="1"/>
  <c r="M4898" i="1" s="1"/>
  <c r="L4899" i="1"/>
  <c r="M4899" i="1" s="1"/>
  <c r="L4900" i="1"/>
  <c r="M4900" i="1" s="1"/>
  <c r="L4901" i="1"/>
  <c r="M4901" i="1" s="1"/>
  <c r="L4902" i="1"/>
  <c r="M4902" i="1" s="1"/>
  <c r="L4903" i="1"/>
  <c r="M4903" i="1" s="1"/>
  <c r="L4904" i="1"/>
  <c r="M4904" i="1" s="1"/>
  <c r="L4905" i="1"/>
  <c r="M4905" i="1" s="1"/>
  <c r="L4906" i="1"/>
  <c r="M4906" i="1" s="1"/>
  <c r="L4907" i="1"/>
  <c r="M4907" i="1" s="1"/>
  <c r="L4908" i="1"/>
  <c r="M4908" i="1" s="1"/>
  <c r="L2924" i="1"/>
  <c r="M2924" i="1" s="1"/>
  <c r="L2925" i="1"/>
  <c r="M2925" i="1" s="1"/>
  <c r="L2926" i="1"/>
  <c r="M2926" i="1" s="1"/>
  <c r="L2927" i="1"/>
  <c r="M2927" i="1" s="1"/>
  <c r="L2928" i="1"/>
  <c r="M2928" i="1" s="1"/>
  <c r="L2929" i="1"/>
  <c r="M2929" i="1" s="1"/>
  <c r="L2930" i="1"/>
  <c r="M2930" i="1" s="1"/>
  <c r="L2931" i="1"/>
  <c r="M2931" i="1" s="1"/>
  <c r="L2932" i="1"/>
  <c r="M2932" i="1" s="1"/>
  <c r="L2933" i="1"/>
  <c r="M2933" i="1" s="1"/>
  <c r="L2934" i="1"/>
  <c r="M2934" i="1" s="1"/>
  <c r="L2935" i="1"/>
  <c r="M2935" i="1" s="1"/>
  <c r="L2936" i="1"/>
  <c r="M2936" i="1" s="1"/>
  <c r="L2937" i="1"/>
  <c r="M2937" i="1" s="1"/>
  <c r="L2938" i="1"/>
  <c r="M2938" i="1" s="1"/>
  <c r="L2939" i="1"/>
  <c r="M2939" i="1" s="1"/>
  <c r="L2940" i="1"/>
  <c r="M2940" i="1" s="1"/>
  <c r="L2941" i="1"/>
  <c r="M2941" i="1" s="1"/>
  <c r="L2942" i="1"/>
  <c r="M2942" i="1" s="1"/>
  <c r="L2943" i="1"/>
  <c r="M2943" i="1" s="1"/>
  <c r="L2944" i="1"/>
  <c r="M2944" i="1" s="1"/>
  <c r="L3249" i="1"/>
  <c r="M3249" i="1" s="1"/>
  <c r="L3250" i="1"/>
  <c r="M3250" i="1" s="1"/>
  <c r="L3251" i="1"/>
  <c r="M3251" i="1" s="1"/>
  <c r="L3252" i="1"/>
  <c r="M3252" i="1" s="1"/>
  <c r="L3253" i="1"/>
  <c r="M3253" i="1" s="1"/>
  <c r="L3254" i="1"/>
  <c r="M3254" i="1" s="1"/>
  <c r="L3255" i="1"/>
  <c r="M3255" i="1" s="1"/>
  <c r="L3256" i="1"/>
  <c r="M3256" i="1" s="1"/>
  <c r="L3257" i="1"/>
  <c r="M3257" i="1" s="1"/>
  <c r="L3258" i="1"/>
  <c r="M3258" i="1" s="1"/>
  <c r="L3259" i="1"/>
  <c r="M3259" i="1" s="1"/>
  <c r="L3260" i="1"/>
  <c r="M3260" i="1" s="1"/>
  <c r="L3261" i="1"/>
  <c r="M3261" i="1" s="1"/>
  <c r="L3262" i="1"/>
  <c r="M3262" i="1" s="1"/>
  <c r="L3263" i="1"/>
  <c r="M3263" i="1" s="1"/>
  <c r="L3264" i="1"/>
  <c r="M3264" i="1" s="1"/>
  <c r="L3265" i="1"/>
  <c r="M3265" i="1" s="1"/>
  <c r="L3266" i="1"/>
  <c r="M3266" i="1" s="1"/>
  <c r="L3267" i="1"/>
  <c r="M3267" i="1" s="1"/>
  <c r="L3268" i="1"/>
  <c r="M3268" i="1" s="1"/>
  <c r="L3269" i="1"/>
  <c r="M3269" i="1" s="1"/>
  <c r="L3270" i="1"/>
  <c r="M3270" i="1" s="1"/>
  <c r="L3271" i="1"/>
  <c r="M3271" i="1" s="1"/>
  <c r="L3272" i="1"/>
  <c r="M3272" i="1" s="1"/>
  <c r="L3273" i="1"/>
  <c r="M3273" i="1" s="1"/>
  <c r="L3274" i="1"/>
  <c r="M3274" i="1" s="1"/>
  <c r="L3275" i="1"/>
  <c r="M3275" i="1" s="1"/>
  <c r="L3276" i="1"/>
  <c r="M3276" i="1" s="1"/>
  <c r="L3277" i="1"/>
  <c r="M3277" i="1" s="1"/>
  <c r="L3278" i="1"/>
  <c r="M3278" i="1" s="1"/>
  <c r="L3279" i="1"/>
  <c r="M3279" i="1" s="1"/>
  <c r="L3280" i="1"/>
  <c r="M3280" i="1" s="1"/>
  <c r="L3281" i="1"/>
  <c r="M3281" i="1" s="1"/>
  <c r="L3282" i="1"/>
  <c r="M3282" i="1" s="1"/>
  <c r="L3283" i="1"/>
  <c r="M3283" i="1" s="1"/>
  <c r="L3284" i="1"/>
  <c r="M3284" i="1" s="1"/>
  <c r="L3285" i="1"/>
  <c r="M3285" i="1" s="1"/>
  <c r="L3286" i="1"/>
  <c r="M3286" i="1" s="1"/>
  <c r="L3287" i="1"/>
  <c r="M3287" i="1" s="1"/>
  <c r="L3288" i="1"/>
  <c r="M3288" i="1" s="1"/>
  <c r="L3289" i="1"/>
  <c r="M3289" i="1" s="1"/>
  <c r="L3290" i="1"/>
  <c r="M3290" i="1" s="1"/>
  <c r="L3291" i="1"/>
  <c r="M3291" i="1" s="1"/>
  <c r="L3292" i="1"/>
  <c r="M3292" i="1" s="1"/>
  <c r="L3293" i="1"/>
  <c r="M3293" i="1" s="1"/>
  <c r="L3294" i="1"/>
  <c r="M3294" i="1" s="1"/>
  <c r="L3295" i="1"/>
  <c r="M3295" i="1" s="1"/>
  <c r="L3296" i="1"/>
  <c r="M3296" i="1" s="1"/>
  <c r="L3297" i="1"/>
  <c r="M3297" i="1" s="1"/>
  <c r="L3298" i="1"/>
  <c r="M3298" i="1" s="1"/>
  <c r="L3299" i="1"/>
  <c r="M3299" i="1" s="1"/>
  <c r="L3300" i="1"/>
  <c r="M3300" i="1" s="1"/>
  <c r="L3301" i="1"/>
  <c r="M3301" i="1" s="1"/>
  <c r="L3302" i="1"/>
  <c r="M3302" i="1" s="1"/>
  <c r="L3303" i="1"/>
  <c r="M3303" i="1" s="1"/>
  <c r="L3304" i="1"/>
  <c r="M3304" i="1" s="1"/>
  <c r="L3305" i="1"/>
  <c r="M3305" i="1" s="1"/>
  <c r="L3306" i="1"/>
  <c r="M3306" i="1" s="1"/>
  <c r="L3307" i="1"/>
  <c r="M3307" i="1" s="1"/>
  <c r="L3308" i="1"/>
  <c r="M3308" i="1" s="1"/>
  <c r="L3309" i="1"/>
  <c r="M3309" i="1" s="1"/>
  <c r="L3310" i="1"/>
  <c r="M3310" i="1" s="1"/>
  <c r="L3311" i="1"/>
  <c r="M3311" i="1" s="1"/>
  <c r="L3312" i="1"/>
  <c r="M3312" i="1" s="1"/>
  <c r="L3313" i="1"/>
  <c r="M3313" i="1" s="1"/>
  <c r="L3314" i="1"/>
  <c r="M3314" i="1" s="1"/>
  <c r="L3315" i="1"/>
  <c r="M3315" i="1" s="1"/>
  <c r="L3316" i="1"/>
  <c r="M3316" i="1" s="1"/>
  <c r="L3317" i="1"/>
  <c r="M3317" i="1" s="1"/>
  <c r="L3318" i="1"/>
  <c r="M3318" i="1" s="1"/>
  <c r="L3319" i="1"/>
  <c r="M3319" i="1" s="1"/>
  <c r="L3320" i="1"/>
  <c r="M3320" i="1" s="1"/>
  <c r="L3321" i="1"/>
  <c r="M3321" i="1" s="1"/>
  <c r="L3322" i="1"/>
  <c r="M3322" i="1" s="1"/>
  <c r="L3323" i="1"/>
  <c r="M3323" i="1" s="1"/>
  <c r="L3324" i="1"/>
  <c r="M3324" i="1" s="1"/>
  <c r="L3325" i="1"/>
  <c r="M3325" i="1" s="1"/>
  <c r="L3326" i="1"/>
  <c r="M3326" i="1" s="1"/>
  <c r="L3327" i="1"/>
  <c r="M3327" i="1" s="1"/>
  <c r="L3328" i="1"/>
  <c r="M3328" i="1" s="1"/>
  <c r="L3329" i="1"/>
  <c r="M3329" i="1" s="1"/>
  <c r="L1767" i="1"/>
  <c r="M1767" i="1" s="1"/>
  <c r="L1768" i="1"/>
  <c r="M1768" i="1" s="1"/>
  <c r="L1769" i="1"/>
  <c r="M1769" i="1" s="1"/>
  <c r="L1770" i="1"/>
  <c r="M1770" i="1" s="1"/>
  <c r="L1771" i="1"/>
  <c r="M1771" i="1" s="1"/>
  <c r="L1772" i="1"/>
  <c r="M1772" i="1" s="1"/>
  <c r="L1773" i="1"/>
  <c r="M1773" i="1" s="1"/>
  <c r="L1774" i="1"/>
  <c r="M1774" i="1" s="1"/>
  <c r="L1775" i="1"/>
  <c r="M1775" i="1" s="1"/>
  <c r="L1776" i="1"/>
  <c r="M1776" i="1" s="1"/>
  <c r="L1777" i="1"/>
  <c r="M1777" i="1" s="1"/>
  <c r="L1778" i="1"/>
  <c r="M1778" i="1" s="1"/>
  <c r="L1779" i="1"/>
  <c r="M1779" i="1" s="1"/>
  <c r="L1780" i="1"/>
  <c r="M1780" i="1" s="1"/>
  <c r="L1781" i="1"/>
  <c r="M1781" i="1" s="1"/>
  <c r="L1782" i="1"/>
  <c r="M1782" i="1" s="1"/>
  <c r="L1783" i="1"/>
  <c r="M1783" i="1" s="1"/>
  <c r="L1784" i="1"/>
  <c r="M1784" i="1" s="1"/>
  <c r="L1785" i="1"/>
  <c r="M1785" i="1" s="1"/>
  <c r="L1786" i="1"/>
  <c r="M1786" i="1" s="1"/>
  <c r="L1787" i="1"/>
  <c r="M1787" i="1" s="1"/>
  <c r="L1788" i="1"/>
  <c r="M1788" i="1" s="1"/>
  <c r="L1789" i="1"/>
  <c r="M1789" i="1" s="1"/>
  <c r="L1790" i="1"/>
  <c r="M1790" i="1" s="1"/>
  <c r="L1791" i="1"/>
  <c r="M1791" i="1" s="1"/>
  <c r="L1792" i="1"/>
  <c r="M1792" i="1" s="1"/>
  <c r="L1793" i="1"/>
  <c r="M1793" i="1" s="1"/>
  <c r="L1794" i="1"/>
  <c r="M1794" i="1" s="1"/>
  <c r="L1795" i="1"/>
  <c r="M1795" i="1" s="1"/>
  <c r="L1796" i="1"/>
  <c r="M1796" i="1" s="1"/>
  <c r="L1797" i="1"/>
  <c r="M1797" i="1" s="1"/>
  <c r="L1798" i="1"/>
  <c r="M1798" i="1" s="1"/>
  <c r="L1799" i="1"/>
  <c r="M1799" i="1" s="1"/>
  <c r="L1800" i="1"/>
  <c r="M1800" i="1" s="1"/>
  <c r="L1801" i="1"/>
  <c r="M1801" i="1" s="1"/>
  <c r="L1802" i="1"/>
  <c r="M1802" i="1" s="1"/>
  <c r="L1803" i="1"/>
  <c r="M1803" i="1" s="1"/>
  <c r="L1804" i="1"/>
  <c r="M1804" i="1" s="1"/>
  <c r="L1805" i="1"/>
  <c r="M1805" i="1" s="1"/>
  <c r="L1806" i="1"/>
  <c r="M1806" i="1" s="1"/>
  <c r="L1807" i="1"/>
  <c r="M1807" i="1" s="1"/>
  <c r="L1808" i="1"/>
  <c r="M1808" i="1" s="1"/>
  <c r="L1809" i="1"/>
  <c r="M1809" i="1" s="1"/>
  <c r="L1810" i="1"/>
  <c r="M1810" i="1" s="1"/>
  <c r="L1811" i="1"/>
  <c r="M1811" i="1" s="1"/>
  <c r="L1812" i="1"/>
  <c r="M1812" i="1" s="1"/>
  <c r="L1813" i="1"/>
  <c r="M1813" i="1" s="1"/>
  <c r="L1814" i="1"/>
  <c r="M1814" i="1" s="1"/>
  <c r="L1815" i="1"/>
  <c r="M1815" i="1" s="1"/>
  <c r="L1816" i="1"/>
  <c r="M1816" i="1" s="1"/>
  <c r="L1817" i="1"/>
  <c r="M1817" i="1" s="1"/>
  <c r="L1818" i="1"/>
  <c r="M1818" i="1" s="1"/>
  <c r="L1819" i="1"/>
  <c r="M1819" i="1" s="1"/>
  <c r="L1820" i="1"/>
  <c r="M1820" i="1" s="1"/>
  <c r="L1821" i="1"/>
  <c r="M1821" i="1" s="1"/>
  <c r="L1822" i="1"/>
  <c r="M1822" i="1" s="1"/>
  <c r="L1823" i="1"/>
  <c r="M1823" i="1" s="1"/>
  <c r="L1824" i="1"/>
  <c r="M1824" i="1" s="1"/>
  <c r="L1825" i="1"/>
  <c r="M1825" i="1" s="1"/>
  <c r="L1826" i="1"/>
  <c r="M1826" i="1" s="1"/>
  <c r="L1827" i="1"/>
  <c r="M1827" i="1" s="1"/>
  <c r="L1828" i="1"/>
  <c r="M1828" i="1" s="1"/>
  <c r="L1829" i="1"/>
  <c r="M1829" i="1" s="1"/>
  <c r="L1830" i="1"/>
  <c r="M1830" i="1" s="1"/>
  <c r="L1831" i="1"/>
  <c r="M1831" i="1" s="1"/>
  <c r="L1832" i="1"/>
  <c r="M1832" i="1" s="1"/>
  <c r="L1833" i="1"/>
  <c r="M1833" i="1" s="1"/>
  <c r="L1834" i="1"/>
  <c r="M1834" i="1" s="1"/>
  <c r="L1835" i="1"/>
  <c r="M1835" i="1" s="1"/>
  <c r="L1836" i="1"/>
  <c r="M1836" i="1" s="1"/>
  <c r="L1837" i="1"/>
  <c r="M1837" i="1" s="1"/>
  <c r="L1838" i="1"/>
  <c r="M1838" i="1" s="1"/>
  <c r="L1839" i="1"/>
  <c r="M1839" i="1" s="1"/>
  <c r="L1840" i="1"/>
  <c r="M1840" i="1" s="1"/>
  <c r="L1841" i="1"/>
  <c r="M1841" i="1" s="1"/>
  <c r="L1842" i="1"/>
  <c r="M1842" i="1" s="1"/>
  <c r="L1843" i="1"/>
  <c r="M1843" i="1" s="1"/>
  <c r="L1844" i="1"/>
  <c r="M1844" i="1" s="1"/>
  <c r="L1845" i="1"/>
  <c r="M1845" i="1" s="1"/>
  <c r="L1846" i="1"/>
  <c r="M1846" i="1" s="1"/>
  <c r="L1847" i="1"/>
  <c r="M1847" i="1" s="1"/>
  <c r="L1848" i="1"/>
  <c r="M1848" i="1" s="1"/>
  <c r="L1849" i="1"/>
  <c r="M1849" i="1" s="1"/>
  <c r="L1850" i="1"/>
  <c r="M1850" i="1" s="1"/>
  <c r="L1851" i="1"/>
  <c r="M1851" i="1" s="1"/>
  <c r="L1852" i="1"/>
  <c r="M1852" i="1" s="1"/>
  <c r="L1853" i="1"/>
  <c r="M1853" i="1" s="1"/>
  <c r="L1854" i="1"/>
  <c r="M1854" i="1" s="1"/>
  <c r="L1855" i="1"/>
  <c r="M1855" i="1" s="1"/>
  <c r="L1856" i="1"/>
  <c r="M1856" i="1" s="1"/>
  <c r="L1857" i="1"/>
  <c r="M1857" i="1" s="1"/>
  <c r="L1858" i="1"/>
  <c r="M1858" i="1" s="1"/>
  <c r="L1859" i="1"/>
  <c r="M1859" i="1" s="1"/>
  <c r="L1860" i="1"/>
  <c r="M1860" i="1" s="1"/>
  <c r="L1861" i="1"/>
  <c r="M1861" i="1" s="1"/>
  <c r="L1862" i="1"/>
  <c r="M1862" i="1" s="1"/>
  <c r="L1863" i="1"/>
  <c r="M1863" i="1" s="1"/>
  <c r="L1864" i="1"/>
  <c r="M1864" i="1" s="1"/>
  <c r="L1865" i="1"/>
  <c r="M1865" i="1" s="1"/>
  <c r="L1866" i="1"/>
  <c r="M1866" i="1" s="1"/>
  <c r="L1867" i="1"/>
  <c r="M1867" i="1" s="1"/>
  <c r="L1868" i="1"/>
  <c r="M1868" i="1" s="1"/>
  <c r="L1869" i="1"/>
  <c r="M1869" i="1" s="1"/>
  <c r="L1870" i="1"/>
  <c r="M1870" i="1" s="1"/>
  <c r="L1871" i="1"/>
  <c r="M1871" i="1" s="1"/>
  <c r="L1872" i="1"/>
  <c r="M1872" i="1" s="1"/>
  <c r="L1873" i="1"/>
  <c r="M1873" i="1" s="1"/>
  <c r="L1874" i="1"/>
  <c r="M1874" i="1" s="1"/>
  <c r="L1875" i="1"/>
  <c r="M1875" i="1" s="1"/>
  <c r="L2063" i="1"/>
  <c r="M2063" i="1" s="1"/>
  <c r="L2064" i="1"/>
  <c r="M2064" i="1" s="1"/>
  <c r="L2065" i="1"/>
  <c r="M2065" i="1" s="1"/>
  <c r="L2066" i="1"/>
  <c r="M2066" i="1" s="1"/>
  <c r="L2067" i="1"/>
  <c r="M2067" i="1" s="1"/>
  <c r="L2068" i="1"/>
  <c r="M2068" i="1" s="1"/>
  <c r="L2069" i="1"/>
  <c r="M2069" i="1" s="1"/>
  <c r="L2070" i="1"/>
  <c r="M2070" i="1" s="1"/>
  <c r="L2071" i="1"/>
  <c r="M2071" i="1" s="1"/>
  <c r="L2072" i="1"/>
  <c r="M2072" i="1" s="1"/>
  <c r="L2073" i="1"/>
  <c r="M2073" i="1" s="1"/>
  <c r="L2074" i="1"/>
  <c r="M2074" i="1" s="1"/>
  <c r="L2075" i="1"/>
  <c r="M2075" i="1" s="1"/>
  <c r="L2076" i="1"/>
  <c r="M2076" i="1" s="1"/>
  <c r="L2077" i="1"/>
  <c r="M2077" i="1" s="1"/>
  <c r="L2078" i="1"/>
  <c r="M2078" i="1" s="1"/>
  <c r="L2079" i="1"/>
  <c r="M2079" i="1" s="1"/>
  <c r="L2080" i="1"/>
  <c r="M2080" i="1" s="1"/>
  <c r="L2081" i="1"/>
  <c r="M2081" i="1" s="1"/>
  <c r="L2082" i="1"/>
  <c r="M2082" i="1" s="1"/>
  <c r="L2083" i="1"/>
  <c r="M2083" i="1" s="1"/>
  <c r="L2084" i="1"/>
  <c r="M2084" i="1" s="1"/>
  <c r="L2085" i="1"/>
  <c r="M2085" i="1" s="1"/>
  <c r="L2086" i="1"/>
  <c r="M2086" i="1" s="1"/>
  <c r="L2087" i="1"/>
  <c r="M2087" i="1" s="1"/>
  <c r="L2088" i="1"/>
  <c r="M2088" i="1" s="1"/>
  <c r="L2089" i="1"/>
  <c r="M2089" i="1" s="1"/>
  <c r="L2090" i="1"/>
  <c r="M2090" i="1" s="1"/>
  <c r="L2091" i="1"/>
  <c r="M2091" i="1" s="1"/>
  <c r="L2092" i="1"/>
  <c r="M2092" i="1" s="1"/>
  <c r="L2093" i="1"/>
  <c r="M2093" i="1" s="1"/>
  <c r="L2094" i="1"/>
  <c r="M2094" i="1" s="1"/>
  <c r="L2095" i="1"/>
  <c r="M2095" i="1" s="1"/>
  <c r="L2096" i="1"/>
  <c r="M2096" i="1" s="1"/>
  <c r="L2097" i="1"/>
  <c r="M2097" i="1" s="1"/>
  <c r="L2098" i="1"/>
  <c r="M2098" i="1" s="1"/>
  <c r="L2099" i="1"/>
  <c r="M2099" i="1" s="1"/>
  <c r="L2100" i="1"/>
  <c r="M2100" i="1" s="1"/>
  <c r="L2101" i="1"/>
  <c r="M2101" i="1" s="1"/>
  <c r="L2945" i="1"/>
  <c r="M2945" i="1" s="1"/>
  <c r="L2946" i="1"/>
  <c r="M2946" i="1" s="1"/>
  <c r="L2947" i="1"/>
  <c r="M2947" i="1" s="1"/>
  <c r="L2948" i="1"/>
  <c r="M2948" i="1" s="1"/>
  <c r="L2949" i="1"/>
  <c r="M2949" i="1" s="1"/>
  <c r="L2950" i="1"/>
  <c r="M2950" i="1" s="1"/>
  <c r="L2951" i="1"/>
  <c r="M2951" i="1" s="1"/>
  <c r="L2952" i="1"/>
  <c r="M2952" i="1" s="1"/>
  <c r="L2953" i="1"/>
  <c r="M2953" i="1" s="1"/>
  <c r="L2954" i="1"/>
  <c r="M2954" i="1" s="1"/>
  <c r="L2955" i="1"/>
  <c r="M2955" i="1" s="1"/>
  <c r="L2956" i="1"/>
  <c r="M2956" i="1" s="1"/>
  <c r="L2957" i="1"/>
  <c r="M2957" i="1" s="1"/>
  <c r="L2958" i="1"/>
  <c r="M2958" i="1" s="1"/>
  <c r="L2959" i="1"/>
  <c r="M2959" i="1" s="1"/>
  <c r="L2960" i="1"/>
  <c r="M2960" i="1" s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2245" i="1"/>
  <c r="M2245" i="1" s="1"/>
  <c r="L2246" i="1"/>
  <c r="M2246" i="1" s="1"/>
  <c r="L2247" i="1"/>
  <c r="M2247" i="1" s="1"/>
  <c r="L2248" i="1"/>
  <c r="M2248" i="1" s="1"/>
  <c r="L2249" i="1"/>
  <c r="M2249" i="1" s="1"/>
  <c r="L2250" i="1"/>
  <c r="M2250" i="1" s="1"/>
  <c r="L2251" i="1"/>
  <c r="M2251" i="1" s="1"/>
  <c r="L2252" i="1"/>
  <c r="M2252" i="1" s="1"/>
  <c r="L2253" i="1"/>
  <c r="M2253" i="1" s="1"/>
  <c r="L2254" i="1"/>
  <c r="M2254" i="1" s="1"/>
  <c r="L2255" i="1"/>
  <c r="M2255" i="1" s="1"/>
  <c r="L2256" i="1"/>
  <c r="M2256" i="1" s="1"/>
  <c r="L2257" i="1"/>
  <c r="M2257" i="1" s="1"/>
  <c r="L2258" i="1"/>
  <c r="M2258" i="1" s="1"/>
  <c r="L2259" i="1"/>
  <c r="M2259" i="1" s="1"/>
  <c r="L2260" i="1"/>
  <c r="M2260" i="1" s="1"/>
  <c r="L2261" i="1"/>
  <c r="M2261" i="1" s="1"/>
  <c r="L2262" i="1"/>
  <c r="M2262" i="1" s="1"/>
  <c r="L2263" i="1"/>
  <c r="M2263" i="1" s="1"/>
  <c r="L2264" i="1"/>
  <c r="M2264" i="1" s="1"/>
  <c r="L2265" i="1"/>
  <c r="M2265" i="1" s="1"/>
  <c r="L2266" i="1"/>
  <c r="M2266" i="1" s="1"/>
  <c r="L2267" i="1"/>
  <c r="M2267" i="1" s="1"/>
  <c r="L2268" i="1"/>
  <c r="M2268" i="1" s="1"/>
  <c r="L2269" i="1"/>
  <c r="M2269" i="1" s="1"/>
  <c r="L2270" i="1"/>
  <c r="M2270" i="1" s="1"/>
  <c r="L2271" i="1"/>
  <c r="M2271" i="1" s="1"/>
  <c r="L2272" i="1"/>
  <c r="M2272" i="1" s="1"/>
  <c r="L2273" i="1"/>
  <c r="M2273" i="1" s="1"/>
  <c r="L2274" i="1"/>
  <c r="M2274" i="1" s="1"/>
  <c r="L2275" i="1"/>
  <c r="M2275" i="1" s="1"/>
  <c r="L2276" i="1"/>
  <c r="M2276" i="1" s="1"/>
  <c r="L2277" i="1"/>
  <c r="M2277" i="1" s="1"/>
  <c r="L2278" i="1"/>
  <c r="M2278" i="1" s="1"/>
  <c r="L2279" i="1"/>
  <c r="M2279" i="1" s="1"/>
  <c r="L2280" i="1"/>
  <c r="M2280" i="1" s="1"/>
  <c r="L2281" i="1"/>
  <c r="M2281" i="1" s="1"/>
  <c r="L2282" i="1"/>
  <c r="M2282" i="1" s="1"/>
  <c r="L2283" i="1"/>
  <c r="M2283" i="1" s="1"/>
  <c r="L2284" i="1"/>
  <c r="M2284" i="1" s="1"/>
  <c r="L2285" i="1"/>
  <c r="M2285" i="1" s="1"/>
  <c r="L2286" i="1"/>
  <c r="M2286" i="1" s="1"/>
  <c r="L2287" i="1"/>
  <c r="M2287" i="1" s="1"/>
  <c r="L2288" i="1"/>
  <c r="M2288" i="1" s="1"/>
  <c r="L2289" i="1"/>
  <c r="M2289" i="1" s="1"/>
  <c r="L2290" i="1"/>
  <c r="M2290" i="1" s="1"/>
  <c r="L2291" i="1"/>
  <c r="M2291" i="1" s="1"/>
  <c r="L2292" i="1"/>
  <c r="M2292" i="1" s="1"/>
  <c r="L2293" i="1"/>
  <c r="M2293" i="1" s="1"/>
  <c r="L2294" i="1"/>
  <c r="M2294" i="1" s="1"/>
  <c r="L2295" i="1"/>
  <c r="M2295" i="1" s="1"/>
  <c r="L3052" i="1"/>
  <c r="M3052" i="1" s="1"/>
  <c r="L3053" i="1"/>
  <c r="M3053" i="1" s="1"/>
  <c r="L3054" i="1"/>
  <c r="M3054" i="1" s="1"/>
  <c r="L3055" i="1"/>
  <c r="M3055" i="1" s="1"/>
  <c r="L3056" i="1"/>
  <c r="M3056" i="1" s="1"/>
  <c r="L3057" i="1"/>
  <c r="M3057" i="1" s="1"/>
  <c r="L3058" i="1"/>
  <c r="M3058" i="1" s="1"/>
  <c r="L3059" i="1"/>
  <c r="M3059" i="1" s="1"/>
  <c r="L3060" i="1"/>
  <c r="M3060" i="1" s="1"/>
  <c r="L3061" i="1"/>
  <c r="M3061" i="1" s="1"/>
  <c r="L3062" i="1"/>
  <c r="M3062" i="1" s="1"/>
  <c r="L3063" i="1"/>
  <c r="M3063" i="1" s="1"/>
  <c r="L3064" i="1"/>
  <c r="M3064" i="1" s="1"/>
  <c r="L3065" i="1"/>
  <c r="M3065" i="1" s="1"/>
  <c r="L3066" i="1"/>
  <c r="M3066" i="1" s="1"/>
  <c r="L3067" i="1"/>
  <c r="M3067" i="1" s="1"/>
  <c r="L3068" i="1"/>
  <c r="M3068" i="1" s="1"/>
  <c r="L3069" i="1"/>
  <c r="M3069" i="1" s="1"/>
  <c r="L3070" i="1"/>
  <c r="M3070" i="1" s="1"/>
  <c r="L3071" i="1"/>
  <c r="M3071" i="1" s="1"/>
  <c r="L3072" i="1"/>
  <c r="M3072" i="1" s="1"/>
  <c r="L3073" i="1"/>
  <c r="M3073" i="1" s="1"/>
  <c r="L3074" i="1"/>
  <c r="M3074" i="1" s="1"/>
  <c r="L3075" i="1"/>
  <c r="M3075" i="1" s="1"/>
  <c r="L3076" i="1"/>
  <c r="M3076" i="1" s="1"/>
  <c r="L3077" i="1"/>
  <c r="M3077" i="1" s="1"/>
  <c r="L3078" i="1"/>
  <c r="M3078" i="1" s="1"/>
  <c r="L3079" i="1"/>
  <c r="M3079" i="1" s="1"/>
  <c r="L3080" i="1"/>
  <c r="M3080" i="1" s="1"/>
  <c r="L3081" i="1"/>
  <c r="M3081" i="1" s="1"/>
  <c r="L3082" i="1"/>
  <c r="M3082" i="1" s="1"/>
  <c r="L3083" i="1"/>
  <c r="M3083" i="1" s="1"/>
  <c r="L3084" i="1"/>
  <c r="M3084" i="1" s="1"/>
  <c r="L3085" i="1"/>
  <c r="M3085" i="1" s="1"/>
  <c r="L3086" i="1"/>
  <c r="M3086" i="1" s="1"/>
  <c r="L3087" i="1"/>
  <c r="M3087" i="1" s="1"/>
  <c r="L3088" i="1"/>
  <c r="M3088" i="1" s="1"/>
  <c r="L3089" i="1"/>
  <c r="M3089" i="1" s="1"/>
  <c r="L3090" i="1"/>
  <c r="M3090" i="1" s="1"/>
  <c r="L3091" i="1"/>
  <c r="M3091" i="1" s="1"/>
  <c r="L3092" i="1"/>
  <c r="M3092" i="1" s="1"/>
  <c r="L3093" i="1"/>
  <c r="M3093" i="1" s="1"/>
  <c r="L3094" i="1"/>
  <c r="M3094" i="1" s="1"/>
  <c r="L3095" i="1"/>
  <c r="M3095" i="1" s="1"/>
  <c r="L3096" i="1"/>
  <c r="M3096" i="1" s="1"/>
  <c r="L3097" i="1"/>
  <c r="M3097" i="1" s="1"/>
  <c r="L3098" i="1"/>
  <c r="M3098" i="1" s="1"/>
  <c r="L3099" i="1"/>
  <c r="M3099" i="1" s="1"/>
  <c r="L3100" i="1"/>
  <c r="M3100" i="1" s="1"/>
  <c r="L3101" i="1"/>
  <c r="M3101" i="1" s="1"/>
  <c r="L3102" i="1"/>
  <c r="M3102" i="1" s="1"/>
  <c r="L3103" i="1"/>
  <c r="M3103" i="1" s="1"/>
  <c r="L3104" i="1"/>
  <c r="M3104" i="1" s="1"/>
  <c r="L3105" i="1"/>
  <c r="M3105" i="1" s="1"/>
  <c r="L3106" i="1"/>
  <c r="M3106" i="1" s="1"/>
  <c r="L3107" i="1"/>
  <c r="M3107" i="1" s="1"/>
  <c r="L3108" i="1"/>
  <c r="M3108" i="1" s="1"/>
  <c r="L3109" i="1"/>
  <c r="M3109" i="1" s="1"/>
  <c r="L3110" i="1"/>
  <c r="M3110" i="1" s="1"/>
  <c r="L3111" i="1"/>
  <c r="M3111" i="1" s="1"/>
  <c r="L3112" i="1"/>
  <c r="M3112" i="1" s="1"/>
  <c r="L3113" i="1"/>
  <c r="M3113" i="1" s="1"/>
  <c r="L3114" i="1"/>
  <c r="M3114" i="1" s="1"/>
  <c r="L3115" i="1"/>
  <c r="M3115" i="1" s="1"/>
  <c r="L3116" i="1"/>
  <c r="M3116" i="1" s="1"/>
  <c r="L3117" i="1"/>
  <c r="M3117" i="1" s="1"/>
  <c r="L3118" i="1"/>
  <c r="M3118" i="1" s="1"/>
  <c r="L3119" i="1"/>
  <c r="M3119" i="1" s="1"/>
  <c r="L3120" i="1"/>
  <c r="M3120" i="1" s="1"/>
  <c r="L3121" i="1"/>
  <c r="M3121" i="1" s="1"/>
  <c r="L3122" i="1"/>
  <c r="M3122" i="1" s="1"/>
  <c r="L3123" i="1"/>
  <c r="M3123" i="1" s="1"/>
  <c r="L3124" i="1"/>
  <c r="M3124" i="1" s="1"/>
  <c r="L3125" i="1"/>
  <c r="M3125" i="1" s="1"/>
  <c r="L3126" i="1"/>
  <c r="M3126" i="1" s="1"/>
  <c r="L3127" i="1"/>
  <c r="M3127" i="1" s="1"/>
  <c r="L3128" i="1"/>
  <c r="M3128" i="1" s="1"/>
  <c r="L3129" i="1"/>
  <c r="M3129" i="1" s="1"/>
  <c r="L3130" i="1"/>
  <c r="M3130" i="1" s="1"/>
  <c r="L3131" i="1"/>
  <c r="M3131" i="1" s="1"/>
  <c r="L3132" i="1"/>
  <c r="M3132" i="1" s="1"/>
  <c r="L3133" i="1"/>
  <c r="M3133" i="1" s="1"/>
  <c r="L3134" i="1"/>
  <c r="M3134" i="1" s="1"/>
  <c r="L3135" i="1"/>
  <c r="M3135" i="1" s="1"/>
  <c r="L3136" i="1"/>
  <c r="M3136" i="1" s="1"/>
  <c r="L3137" i="1"/>
  <c r="M3137" i="1" s="1"/>
  <c r="L3138" i="1"/>
  <c r="M3138" i="1" s="1"/>
  <c r="L3139" i="1"/>
  <c r="M3139" i="1" s="1"/>
  <c r="L3140" i="1"/>
  <c r="M3140" i="1" s="1"/>
  <c r="L3141" i="1"/>
  <c r="M3141" i="1" s="1"/>
  <c r="L3142" i="1"/>
  <c r="M3142" i="1" s="1"/>
  <c r="L3143" i="1"/>
  <c r="M3143" i="1" s="1"/>
  <c r="L3144" i="1"/>
  <c r="M3144" i="1" s="1"/>
  <c r="L3145" i="1"/>
  <c r="M3145" i="1" s="1"/>
  <c r="L3146" i="1"/>
  <c r="M3146" i="1" s="1"/>
  <c r="L3147" i="1"/>
  <c r="M3147" i="1" s="1"/>
  <c r="L3148" i="1"/>
  <c r="M3148" i="1" s="1"/>
  <c r="L3149" i="1"/>
  <c r="M3149" i="1" s="1"/>
  <c r="L3150" i="1"/>
  <c r="M3150" i="1" s="1"/>
  <c r="L3151" i="1"/>
  <c r="M3151" i="1" s="1"/>
  <c r="L3152" i="1"/>
  <c r="M3152" i="1" s="1"/>
  <c r="L3153" i="1"/>
  <c r="M3153" i="1" s="1"/>
  <c r="L3154" i="1"/>
  <c r="M3154" i="1" s="1"/>
  <c r="L3155" i="1"/>
  <c r="M3155" i="1" s="1"/>
  <c r="L3156" i="1"/>
  <c r="M3156" i="1" s="1"/>
  <c r="L3157" i="1"/>
  <c r="M3157" i="1" s="1"/>
  <c r="L3158" i="1"/>
  <c r="M3158" i="1" s="1"/>
  <c r="L3159" i="1"/>
  <c r="M3159" i="1" s="1"/>
  <c r="L3160" i="1"/>
  <c r="M3160" i="1" s="1"/>
  <c r="L3161" i="1"/>
  <c r="M3161" i="1" s="1"/>
  <c r="L3162" i="1"/>
  <c r="M3162" i="1" s="1"/>
  <c r="L3163" i="1"/>
  <c r="M3163" i="1" s="1"/>
  <c r="L3164" i="1"/>
  <c r="M3164" i="1" s="1"/>
  <c r="L3165" i="1"/>
  <c r="M3165" i="1" s="1"/>
  <c r="L3166" i="1"/>
  <c r="M3166" i="1" s="1"/>
  <c r="L3167" i="1"/>
  <c r="M3167" i="1" s="1"/>
  <c r="L5024" i="1"/>
  <c r="M5024" i="1" s="1"/>
  <c r="L5025" i="1"/>
  <c r="M5025" i="1" s="1"/>
  <c r="L5026" i="1"/>
  <c r="M5026" i="1" s="1"/>
  <c r="L5027" i="1"/>
  <c r="M5027" i="1" s="1"/>
  <c r="L5028" i="1"/>
  <c r="M5028" i="1" s="1"/>
  <c r="L5029" i="1"/>
  <c r="M5029" i="1" s="1"/>
  <c r="L5030" i="1"/>
  <c r="M5030" i="1" s="1"/>
  <c r="L5031" i="1"/>
  <c r="M5031" i="1" s="1"/>
  <c r="L5032" i="1"/>
  <c r="M5032" i="1" s="1"/>
  <c r="L5033" i="1"/>
  <c r="M5033" i="1" s="1"/>
  <c r="L5034" i="1"/>
  <c r="M5034" i="1" s="1"/>
  <c r="L5035" i="1"/>
  <c r="M5035" i="1" s="1"/>
  <c r="L5036" i="1"/>
  <c r="M5036" i="1" s="1"/>
  <c r="L5037" i="1"/>
  <c r="M5037" i="1" s="1"/>
  <c r="L5038" i="1"/>
  <c r="M5038" i="1" s="1"/>
  <c r="L5039" i="1"/>
  <c r="M5039" i="1" s="1"/>
  <c r="L5040" i="1"/>
  <c r="M5040" i="1" s="1"/>
  <c r="L5041" i="1"/>
  <c r="M5041" i="1" s="1"/>
  <c r="L5042" i="1"/>
  <c r="M5042" i="1" s="1"/>
  <c r="L5043" i="1"/>
  <c r="M5043" i="1" s="1"/>
  <c r="L5044" i="1"/>
  <c r="M5044" i="1" s="1"/>
  <c r="L5045" i="1"/>
  <c r="M5045" i="1" s="1"/>
  <c r="L5046" i="1"/>
  <c r="M5046" i="1" s="1"/>
  <c r="L5047" i="1"/>
  <c r="M5047" i="1" s="1"/>
  <c r="L5048" i="1"/>
  <c r="M5048" i="1" s="1"/>
  <c r="L5049" i="1"/>
  <c r="M5049" i="1" s="1"/>
  <c r="L5050" i="1"/>
  <c r="M5050" i="1" s="1"/>
  <c r="L5051" i="1"/>
  <c r="M5051" i="1" s="1"/>
  <c r="L5052" i="1"/>
  <c r="M5052" i="1" s="1"/>
  <c r="L5053" i="1"/>
  <c r="M5053" i="1" s="1"/>
  <c r="L5054" i="1"/>
  <c r="M5054" i="1" s="1"/>
  <c r="L5055" i="1"/>
  <c r="M5055" i="1" s="1"/>
  <c r="L5056" i="1"/>
  <c r="M5056" i="1" s="1"/>
  <c r="L5057" i="1"/>
  <c r="M5057" i="1" s="1"/>
  <c r="L5058" i="1"/>
  <c r="M5058" i="1" s="1"/>
  <c r="L5059" i="1"/>
  <c r="M5059" i="1" s="1"/>
  <c r="L5060" i="1"/>
  <c r="M5060" i="1" s="1"/>
  <c r="L5061" i="1"/>
  <c r="M5061" i="1" s="1"/>
  <c r="L5062" i="1"/>
  <c r="M5062" i="1" s="1"/>
  <c r="L5063" i="1"/>
  <c r="M5063" i="1" s="1"/>
  <c r="L5064" i="1"/>
  <c r="M5064" i="1" s="1"/>
  <c r="L5065" i="1"/>
  <c r="M5065" i="1" s="1"/>
  <c r="L5066" i="1"/>
  <c r="M5066" i="1" s="1"/>
  <c r="L5067" i="1"/>
  <c r="M5067" i="1" s="1"/>
  <c r="L5068" i="1"/>
  <c r="M5068" i="1" s="1"/>
  <c r="L5069" i="1"/>
  <c r="M5069" i="1" s="1"/>
  <c r="L5070" i="1"/>
  <c r="M5070" i="1" s="1"/>
  <c r="L5071" i="1"/>
  <c r="M5071" i="1" s="1"/>
  <c r="L5072" i="1"/>
  <c r="M5072" i="1" s="1"/>
  <c r="L902" i="1"/>
  <c r="M902" i="1" s="1"/>
  <c r="L903" i="1"/>
  <c r="M903" i="1" s="1"/>
  <c r="L904" i="1"/>
  <c r="M904" i="1" s="1"/>
  <c r="L905" i="1"/>
  <c r="M905" i="1" s="1"/>
  <c r="L906" i="1"/>
  <c r="M906" i="1" s="1"/>
  <c r="L907" i="1"/>
  <c r="M907" i="1" s="1"/>
  <c r="L908" i="1"/>
  <c r="M908" i="1" s="1"/>
  <c r="L909" i="1"/>
  <c r="M909" i="1" s="1"/>
  <c r="L910" i="1"/>
  <c r="M910" i="1" s="1"/>
  <c r="L911" i="1"/>
  <c r="M911" i="1" s="1"/>
  <c r="L912" i="1"/>
  <c r="M912" i="1" s="1"/>
  <c r="L913" i="1"/>
  <c r="M913" i="1" s="1"/>
  <c r="L914" i="1"/>
  <c r="M914" i="1" s="1"/>
  <c r="L915" i="1"/>
  <c r="M915" i="1" s="1"/>
  <c r="L916" i="1"/>
  <c r="M916" i="1" s="1"/>
  <c r="L917" i="1"/>
  <c r="M917" i="1" s="1"/>
  <c r="L918" i="1"/>
  <c r="M918" i="1" s="1"/>
  <c r="L919" i="1"/>
  <c r="M919" i="1" s="1"/>
  <c r="L920" i="1"/>
  <c r="M920" i="1" s="1"/>
  <c r="L921" i="1"/>
  <c r="M921" i="1" s="1"/>
  <c r="L922" i="1"/>
  <c r="M922" i="1" s="1"/>
  <c r="L923" i="1"/>
  <c r="M923" i="1" s="1"/>
  <c r="L924" i="1"/>
  <c r="M924" i="1" s="1"/>
  <c r="L925" i="1"/>
  <c r="M925" i="1" s="1"/>
  <c r="L926" i="1"/>
  <c r="M926" i="1" s="1"/>
  <c r="L927" i="1"/>
  <c r="M927" i="1" s="1"/>
  <c r="L928" i="1"/>
  <c r="M928" i="1" s="1"/>
  <c r="L929" i="1"/>
  <c r="M929" i="1" s="1"/>
  <c r="L930" i="1"/>
  <c r="M930" i="1" s="1"/>
  <c r="L931" i="1"/>
  <c r="M931" i="1" s="1"/>
  <c r="L932" i="1"/>
  <c r="M932" i="1" s="1"/>
  <c r="L933" i="1"/>
  <c r="M933" i="1" s="1"/>
  <c r="L934" i="1"/>
  <c r="M934" i="1" s="1"/>
  <c r="L935" i="1"/>
  <c r="M935" i="1" s="1"/>
  <c r="L936" i="1"/>
  <c r="M936" i="1" s="1"/>
  <c r="L937" i="1"/>
  <c r="M937" i="1" s="1"/>
  <c r="L938" i="1"/>
  <c r="M938" i="1" s="1"/>
  <c r="L939" i="1"/>
  <c r="M939" i="1" s="1"/>
  <c r="L940" i="1"/>
  <c r="M940" i="1" s="1"/>
  <c r="L941" i="1"/>
  <c r="M941" i="1" s="1"/>
  <c r="L942" i="1"/>
  <c r="M942" i="1" s="1"/>
  <c r="L943" i="1"/>
  <c r="M943" i="1" s="1"/>
  <c r="L944" i="1"/>
  <c r="M944" i="1" s="1"/>
  <c r="L945" i="1"/>
  <c r="M945" i="1" s="1"/>
  <c r="L946" i="1"/>
  <c r="M946" i="1" s="1"/>
  <c r="L947" i="1"/>
  <c r="M947" i="1" s="1"/>
  <c r="L948" i="1"/>
  <c r="M948" i="1" s="1"/>
  <c r="L949" i="1"/>
  <c r="M949" i="1" s="1"/>
  <c r="L950" i="1"/>
  <c r="M950" i="1" s="1"/>
  <c r="L951" i="1"/>
  <c r="M951" i="1" s="1"/>
  <c r="L952" i="1"/>
  <c r="M952" i="1" s="1"/>
  <c r="L953" i="1"/>
  <c r="M953" i="1" s="1"/>
  <c r="L954" i="1"/>
  <c r="M954" i="1" s="1"/>
  <c r="L955" i="1"/>
  <c r="M955" i="1" s="1"/>
  <c r="L956" i="1"/>
  <c r="M956" i="1" s="1"/>
  <c r="L957" i="1"/>
  <c r="M957" i="1" s="1"/>
  <c r="L958" i="1"/>
  <c r="M958" i="1" s="1"/>
  <c r="L959" i="1"/>
  <c r="M959" i="1" s="1"/>
  <c r="L960" i="1"/>
  <c r="M960" i="1" s="1"/>
  <c r="L961" i="1"/>
  <c r="M961" i="1" s="1"/>
  <c r="L962" i="1"/>
  <c r="M962" i="1" s="1"/>
  <c r="L963" i="1"/>
  <c r="M963" i="1" s="1"/>
  <c r="L964" i="1"/>
  <c r="M964" i="1" s="1"/>
  <c r="L965" i="1"/>
  <c r="M965" i="1" s="1"/>
  <c r="L966" i="1"/>
  <c r="M966" i="1" s="1"/>
  <c r="L967" i="1"/>
  <c r="M967" i="1" s="1"/>
  <c r="L968" i="1"/>
  <c r="M968" i="1" s="1"/>
  <c r="L969" i="1"/>
  <c r="M969" i="1" s="1"/>
  <c r="L970" i="1"/>
  <c r="M970" i="1" s="1"/>
  <c r="L971" i="1"/>
  <c r="M971" i="1" s="1"/>
  <c r="L972" i="1"/>
  <c r="M972" i="1" s="1"/>
  <c r="L973" i="1"/>
  <c r="M973" i="1" s="1"/>
  <c r="L974" i="1"/>
  <c r="M974" i="1" s="1"/>
  <c r="L975" i="1"/>
  <c r="M975" i="1" s="1"/>
  <c r="L976" i="1"/>
  <c r="M976" i="1" s="1"/>
  <c r="L977" i="1"/>
  <c r="M977" i="1" s="1"/>
  <c r="L2708" i="1"/>
  <c r="M2708" i="1" s="1"/>
  <c r="L2709" i="1"/>
  <c r="M2709" i="1" s="1"/>
  <c r="L2710" i="1"/>
  <c r="M2710" i="1" s="1"/>
  <c r="L2711" i="1"/>
  <c r="M2711" i="1" s="1"/>
  <c r="L2712" i="1"/>
  <c r="M2712" i="1" s="1"/>
  <c r="L2713" i="1"/>
  <c r="M2713" i="1" s="1"/>
  <c r="L2714" i="1"/>
  <c r="M2714" i="1" s="1"/>
  <c r="L2715" i="1"/>
  <c r="M2715" i="1" s="1"/>
  <c r="L2716" i="1"/>
  <c r="M2716" i="1" s="1"/>
  <c r="L2717" i="1"/>
  <c r="M2717" i="1" s="1"/>
  <c r="L2718" i="1"/>
  <c r="M2718" i="1" s="1"/>
  <c r="L2719" i="1"/>
  <c r="M2719" i="1" s="1"/>
  <c r="L2720" i="1"/>
  <c r="M2720" i="1" s="1"/>
  <c r="L2721" i="1"/>
  <c r="M2721" i="1" s="1"/>
  <c r="L2722" i="1"/>
  <c r="M2722" i="1" s="1"/>
  <c r="L2723" i="1"/>
  <c r="M2723" i="1" s="1"/>
  <c r="L2724" i="1"/>
  <c r="M2724" i="1" s="1"/>
  <c r="L2725" i="1"/>
  <c r="M2725" i="1" s="1"/>
  <c r="L2726" i="1"/>
  <c r="M2726" i="1" s="1"/>
  <c r="L2727" i="1"/>
  <c r="M2727" i="1" s="1"/>
  <c r="L2728" i="1"/>
  <c r="M2728" i="1" s="1"/>
  <c r="L2729" i="1"/>
  <c r="M2729" i="1" s="1"/>
  <c r="L2730" i="1"/>
  <c r="M2730" i="1" s="1"/>
  <c r="L2731" i="1"/>
  <c r="M2731" i="1" s="1"/>
  <c r="L2732" i="1"/>
  <c r="M2732" i="1" s="1"/>
  <c r="L2733" i="1"/>
  <c r="M2733" i="1" s="1"/>
  <c r="L2734" i="1"/>
  <c r="M2734" i="1" s="1"/>
  <c r="L2735" i="1"/>
  <c r="M2735" i="1" s="1"/>
  <c r="L2736" i="1"/>
  <c r="M2736" i="1" s="1"/>
  <c r="L2737" i="1"/>
  <c r="M2737" i="1" s="1"/>
  <c r="L2738" i="1"/>
  <c r="M2738" i="1" s="1"/>
  <c r="L2739" i="1"/>
  <c r="M2739" i="1" s="1"/>
  <c r="L2740" i="1"/>
  <c r="M2740" i="1" s="1"/>
  <c r="L2741" i="1"/>
  <c r="M2741" i="1" s="1"/>
  <c r="L2742" i="1"/>
  <c r="M2742" i="1" s="1"/>
  <c r="L2743" i="1"/>
  <c r="M2743" i="1" s="1"/>
  <c r="L2744" i="1"/>
  <c r="M2744" i="1" s="1"/>
  <c r="L2745" i="1"/>
  <c r="M2745" i="1" s="1"/>
  <c r="L2746" i="1"/>
  <c r="M2746" i="1" s="1"/>
  <c r="L2747" i="1"/>
  <c r="M2747" i="1" s="1"/>
  <c r="L2748" i="1"/>
  <c r="M2748" i="1" s="1"/>
  <c r="L2749" i="1"/>
  <c r="M2749" i="1" s="1"/>
  <c r="L2750" i="1"/>
  <c r="M2750" i="1" s="1"/>
  <c r="L2751" i="1"/>
  <c r="M2751" i="1" s="1"/>
  <c r="L2752" i="1"/>
  <c r="M2752" i="1" s="1"/>
  <c r="L2753" i="1"/>
  <c r="M2753" i="1" s="1"/>
  <c r="L2754" i="1"/>
  <c r="M2754" i="1" s="1"/>
  <c r="L2755" i="1"/>
  <c r="M2755" i="1" s="1"/>
  <c r="L2756" i="1"/>
  <c r="M2756" i="1" s="1"/>
  <c r="L2757" i="1"/>
  <c r="M2757" i="1" s="1"/>
  <c r="L2758" i="1"/>
  <c r="M2758" i="1" s="1"/>
  <c r="L2759" i="1"/>
  <c r="M2759" i="1" s="1"/>
  <c r="L2760" i="1"/>
  <c r="M2760" i="1" s="1"/>
  <c r="L2761" i="1"/>
  <c r="M2761" i="1" s="1"/>
  <c r="L2762" i="1"/>
  <c r="M2762" i="1" s="1"/>
  <c r="L2763" i="1"/>
  <c r="M2763" i="1" s="1"/>
  <c r="L2764" i="1"/>
  <c r="M2764" i="1" s="1"/>
  <c r="L2765" i="1"/>
  <c r="M2765" i="1" s="1"/>
  <c r="L2766" i="1"/>
  <c r="M2766" i="1" s="1"/>
  <c r="L2767" i="1"/>
  <c r="M2767" i="1" s="1"/>
  <c r="L2768" i="1"/>
  <c r="M2768" i="1" s="1"/>
  <c r="L2769" i="1"/>
  <c r="M2769" i="1" s="1"/>
  <c r="L2770" i="1"/>
  <c r="M2770" i="1" s="1"/>
  <c r="L2771" i="1"/>
  <c r="M2771" i="1" s="1"/>
  <c r="L2772" i="1"/>
  <c r="M2772" i="1" s="1"/>
  <c r="L2773" i="1"/>
  <c r="M2773" i="1" s="1"/>
  <c r="L2774" i="1"/>
  <c r="M2774" i="1" s="1"/>
  <c r="L2775" i="1"/>
  <c r="M2775" i="1" s="1"/>
  <c r="L2776" i="1"/>
  <c r="M2776" i="1" s="1"/>
  <c r="L2777" i="1"/>
  <c r="M2777" i="1" s="1"/>
  <c r="L2778" i="1"/>
  <c r="M2778" i="1" s="1"/>
  <c r="L2779" i="1"/>
  <c r="M2779" i="1" s="1"/>
  <c r="L2780" i="1"/>
  <c r="M2780" i="1" s="1"/>
  <c r="L2781" i="1"/>
  <c r="M2781" i="1" s="1"/>
  <c r="L2782" i="1"/>
  <c r="M2782" i="1" s="1"/>
  <c r="L2783" i="1"/>
  <c r="M2783" i="1" s="1"/>
  <c r="L2784" i="1"/>
  <c r="M2784" i="1" s="1"/>
  <c r="L2785" i="1"/>
  <c r="M2785" i="1" s="1"/>
  <c r="L2786" i="1"/>
  <c r="M2786" i="1" s="1"/>
  <c r="L2787" i="1"/>
  <c r="M2787" i="1" s="1"/>
  <c r="L2788" i="1"/>
  <c r="M2788" i="1" s="1"/>
  <c r="L2789" i="1"/>
  <c r="M2789" i="1" s="1"/>
  <c r="L2790" i="1"/>
  <c r="M2790" i="1" s="1"/>
  <c r="L2791" i="1"/>
  <c r="M2791" i="1" s="1"/>
  <c r="L2792" i="1"/>
  <c r="M2792" i="1" s="1"/>
  <c r="L2793" i="1"/>
  <c r="M2793" i="1" s="1"/>
  <c r="L2794" i="1"/>
  <c r="M2794" i="1" s="1"/>
  <c r="L2795" i="1"/>
  <c r="M2795" i="1" s="1"/>
  <c r="L2796" i="1"/>
  <c r="M2796" i="1" s="1"/>
  <c r="L2797" i="1"/>
  <c r="M2797" i="1" s="1"/>
  <c r="L2798" i="1"/>
  <c r="M2798" i="1" s="1"/>
  <c r="L2799" i="1"/>
  <c r="M2799" i="1" s="1"/>
  <c r="L2800" i="1"/>
  <c r="M2800" i="1" s="1"/>
  <c r="L2801" i="1"/>
  <c r="M2801" i="1" s="1"/>
  <c r="L2802" i="1"/>
  <c r="M2802" i="1" s="1"/>
  <c r="L2803" i="1"/>
  <c r="M2803" i="1" s="1"/>
  <c r="L2804" i="1"/>
  <c r="M2804" i="1" s="1"/>
  <c r="L2805" i="1"/>
  <c r="M2805" i="1" s="1"/>
  <c r="L2806" i="1"/>
  <c r="M2806" i="1" s="1"/>
  <c r="L2807" i="1"/>
  <c r="M2807" i="1" s="1"/>
  <c r="L2808" i="1"/>
  <c r="M2808" i="1" s="1"/>
  <c r="L2809" i="1"/>
  <c r="M2809" i="1" s="1"/>
  <c r="L2810" i="1"/>
  <c r="M2810" i="1" s="1"/>
  <c r="L2811" i="1"/>
  <c r="M2811" i="1" s="1"/>
  <c r="L2812" i="1"/>
  <c r="M2812" i="1" s="1"/>
  <c r="L2813" i="1"/>
  <c r="M2813" i="1" s="1"/>
  <c r="L2814" i="1"/>
  <c r="M2814" i="1" s="1"/>
  <c r="L2815" i="1"/>
  <c r="M2815" i="1" s="1"/>
  <c r="L2816" i="1"/>
  <c r="M2816" i="1" s="1"/>
  <c r="L2817" i="1"/>
  <c r="M2817" i="1" s="1"/>
  <c r="L2818" i="1"/>
  <c r="M2818" i="1" s="1"/>
  <c r="L2819" i="1"/>
  <c r="M2819" i="1" s="1"/>
  <c r="L2820" i="1"/>
  <c r="M2820" i="1" s="1"/>
  <c r="L2821" i="1"/>
  <c r="M2821" i="1" s="1"/>
  <c r="L2822" i="1"/>
  <c r="M2822" i="1" s="1"/>
  <c r="L1258" i="1"/>
  <c r="M1258" i="1" s="1"/>
  <c r="L1259" i="1"/>
  <c r="M1259" i="1" s="1"/>
  <c r="L1260" i="1"/>
  <c r="M1260" i="1" s="1"/>
  <c r="L1261" i="1"/>
  <c r="M1261" i="1" s="1"/>
  <c r="L1262" i="1"/>
  <c r="M1262" i="1" s="1"/>
  <c r="L1263" i="1"/>
  <c r="M1263" i="1" s="1"/>
  <c r="L1264" i="1"/>
  <c r="M1264" i="1" s="1"/>
  <c r="L1265" i="1"/>
  <c r="M1265" i="1" s="1"/>
  <c r="L1266" i="1"/>
  <c r="M1266" i="1" s="1"/>
  <c r="L1267" i="1"/>
  <c r="M1267" i="1" s="1"/>
  <c r="L1268" i="1"/>
  <c r="M1268" i="1" s="1"/>
  <c r="L1269" i="1"/>
  <c r="M1269" i="1" s="1"/>
  <c r="L1270" i="1"/>
  <c r="M1270" i="1" s="1"/>
  <c r="L1271" i="1"/>
  <c r="M1271" i="1" s="1"/>
  <c r="L1272" i="1"/>
  <c r="M1272" i="1" s="1"/>
  <c r="L1273" i="1"/>
  <c r="M1273" i="1" s="1"/>
  <c r="L1274" i="1"/>
  <c r="M1274" i="1" s="1"/>
  <c r="L1275" i="1"/>
  <c r="M1275" i="1" s="1"/>
  <c r="L1276" i="1"/>
  <c r="M1276" i="1" s="1"/>
  <c r="L1277" i="1"/>
  <c r="M1277" i="1" s="1"/>
  <c r="L1278" i="1"/>
  <c r="M1278" i="1" s="1"/>
  <c r="L1279" i="1"/>
  <c r="M1279" i="1" s="1"/>
  <c r="L1280" i="1"/>
  <c r="M1280" i="1" s="1"/>
  <c r="L1281" i="1"/>
  <c r="M1281" i="1" s="1"/>
  <c r="L1282" i="1"/>
  <c r="M1282" i="1" s="1"/>
  <c r="L1283" i="1"/>
  <c r="M1283" i="1" s="1"/>
  <c r="L1284" i="1"/>
  <c r="M1284" i="1" s="1"/>
  <c r="L1285" i="1"/>
  <c r="M1285" i="1" s="1"/>
  <c r="L1286" i="1"/>
  <c r="M1286" i="1" s="1"/>
  <c r="L1287" i="1"/>
  <c r="M1287" i="1" s="1"/>
  <c r="L1288" i="1"/>
  <c r="M1288" i="1" s="1"/>
  <c r="L1289" i="1"/>
  <c r="M1289" i="1" s="1"/>
  <c r="L1290" i="1"/>
  <c r="M1290" i="1" s="1"/>
  <c r="L1291" i="1"/>
  <c r="M1291" i="1" s="1"/>
  <c r="L1292" i="1"/>
  <c r="M1292" i="1" s="1"/>
  <c r="L1293" i="1"/>
  <c r="M1293" i="1" s="1"/>
  <c r="L1294" i="1"/>
  <c r="M1294" i="1" s="1"/>
  <c r="L1295" i="1"/>
  <c r="M1295" i="1" s="1"/>
  <c r="L1296" i="1"/>
  <c r="M1296" i="1" s="1"/>
  <c r="L1297" i="1"/>
  <c r="M1297" i="1" s="1"/>
  <c r="L1298" i="1"/>
  <c r="M1298" i="1" s="1"/>
  <c r="L1299" i="1"/>
  <c r="M1299" i="1" s="1"/>
  <c r="L1300" i="1"/>
  <c r="M1300" i="1" s="1"/>
  <c r="L1301" i="1"/>
  <c r="M1301" i="1" s="1"/>
  <c r="L1302" i="1"/>
  <c r="M1302" i="1" s="1"/>
  <c r="L1303" i="1"/>
  <c r="M1303" i="1" s="1"/>
  <c r="L1304" i="1"/>
  <c r="M1304" i="1" s="1"/>
  <c r="L1305" i="1"/>
  <c r="M1305" i="1" s="1"/>
  <c r="L1306" i="1"/>
  <c r="M1306" i="1" s="1"/>
  <c r="L1307" i="1"/>
  <c r="M1307" i="1" s="1"/>
  <c r="L1308" i="1"/>
  <c r="M1308" i="1" s="1"/>
  <c r="L1309" i="1"/>
  <c r="M1309" i="1" s="1"/>
  <c r="L1310" i="1"/>
  <c r="M1310" i="1" s="1"/>
  <c r="L1311" i="1"/>
  <c r="M1311" i="1" s="1"/>
  <c r="L1312" i="1"/>
  <c r="M1312" i="1" s="1"/>
  <c r="L1313" i="1"/>
  <c r="M1313" i="1" s="1"/>
  <c r="L1314" i="1"/>
  <c r="M1314" i="1" s="1"/>
  <c r="L1315" i="1"/>
  <c r="M1315" i="1" s="1"/>
  <c r="L1316" i="1"/>
  <c r="M1316" i="1" s="1"/>
  <c r="L1317" i="1"/>
  <c r="M1317" i="1" s="1"/>
  <c r="L1318" i="1"/>
  <c r="M1318" i="1" s="1"/>
  <c r="L1319" i="1"/>
  <c r="M1319" i="1" s="1"/>
  <c r="L1320" i="1"/>
  <c r="M1320" i="1" s="1"/>
  <c r="L1321" i="1"/>
  <c r="M1321" i="1" s="1"/>
  <c r="L1322" i="1"/>
  <c r="M1322" i="1" s="1"/>
  <c r="L1323" i="1"/>
  <c r="M1323" i="1" s="1"/>
  <c r="L1324" i="1"/>
  <c r="M1324" i="1" s="1"/>
  <c r="L1325" i="1"/>
  <c r="M1325" i="1" s="1"/>
  <c r="L1326" i="1"/>
  <c r="M1326" i="1" s="1"/>
  <c r="L1327" i="1"/>
  <c r="M1327" i="1" s="1"/>
  <c r="L1328" i="1"/>
  <c r="M1328" i="1" s="1"/>
  <c r="L1329" i="1"/>
  <c r="M1329" i="1" s="1"/>
  <c r="L1330" i="1"/>
  <c r="M1330" i="1" s="1"/>
  <c r="L1331" i="1"/>
  <c r="M1331" i="1" s="1"/>
  <c r="L1332" i="1"/>
  <c r="M1332" i="1" s="1"/>
  <c r="L1333" i="1"/>
  <c r="M1333" i="1" s="1"/>
  <c r="L1334" i="1"/>
  <c r="M1334" i="1" s="1"/>
  <c r="L1335" i="1"/>
  <c r="M1335" i="1" s="1"/>
  <c r="L1336" i="1"/>
  <c r="M1336" i="1" s="1"/>
  <c r="L1337" i="1"/>
  <c r="M1337" i="1" s="1"/>
  <c r="L1338" i="1"/>
  <c r="M1338" i="1" s="1"/>
  <c r="L1339" i="1"/>
  <c r="M1339" i="1" s="1"/>
  <c r="L1186" i="1"/>
  <c r="M1186" i="1" s="1"/>
  <c r="L1187" i="1"/>
  <c r="M1187" i="1" s="1"/>
  <c r="L1188" i="1"/>
  <c r="M1188" i="1" s="1"/>
  <c r="L1189" i="1"/>
  <c r="M1189" i="1" s="1"/>
  <c r="L1190" i="1"/>
  <c r="M1190" i="1" s="1"/>
  <c r="L1191" i="1"/>
  <c r="M1191" i="1" s="1"/>
  <c r="L1192" i="1"/>
  <c r="M1192" i="1" s="1"/>
  <c r="L1193" i="1"/>
  <c r="M1193" i="1" s="1"/>
  <c r="L1194" i="1"/>
  <c r="M1194" i="1" s="1"/>
  <c r="L1195" i="1"/>
  <c r="M1195" i="1" s="1"/>
  <c r="L1196" i="1"/>
  <c r="M1196" i="1" s="1"/>
  <c r="L1197" i="1"/>
  <c r="M1197" i="1" s="1"/>
  <c r="L1198" i="1"/>
  <c r="M1198" i="1" s="1"/>
  <c r="L1199" i="1"/>
  <c r="M1199" i="1" s="1"/>
  <c r="L1200" i="1"/>
  <c r="M1200" i="1" s="1"/>
  <c r="L1201" i="1"/>
  <c r="M1201" i="1" s="1"/>
  <c r="L1202" i="1"/>
  <c r="M1202" i="1" s="1"/>
  <c r="L1203" i="1"/>
  <c r="M1203" i="1" s="1"/>
  <c r="L1204" i="1"/>
  <c r="M1204" i="1" s="1"/>
  <c r="L1205" i="1"/>
  <c r="M1205" i="1" s="1"/>
  <c r="L1206" i="1"/>
  <c r="M1206" i="1" s="1"/>
  <c r="L1207" i="1"/>
  <c r="M1207" i="1" s="1"/>
  <c r="L1208" i="1"/>
  <c r="M1208" i="1" s="1"/>
  <c r="L1209" i="1"/>
  <c r="M1209" i="1" s="1"/>
  <c r="L1210" i="1"/>
  <c r="M1210" i="1" s="1"/>
  <c r="L1211" i="1"/>
  <c r="M1211" i="1" s="1"/>
  <c r="L1212" i="1"/>
  <c r="M1212" i="1" s="1"/>
  <c r="L1213" i="1"/>
  <c r="M1213" i="1" s="1"/>
  <c r="L1214" i="1"/>
  <c r="M1214" i="1" s="1"/>
  <c r="L1215" i="1"/>
  <c r="M1215" i="1" s="1"/>
  <c r="L1216" i="1"/>
  <c r="M1216" i="1" s="1"/>
  <c r="L1217" i="1"/>
  <c r="M1217" i="1" s="1"/>
  <c r="L1218" i="1"/>
  <c r="M1218" i="1" s="1"/>
  <c r="L1219" i="1"/>
  <c r="M1219" i="1" s="1"/>
  <c r="L1220" i="1"/>
  <c r="M1220" i="1" s="1"/>
  <c r="L1221" i="1"/>
  <c r="M1221" i="1" s="1"/>
  <c r="L1222" i="1"/>
  <c r="M1222" i="1" s="1"/>
  <c r="L1223" i="1"/>
  <c r="M1223" i="1" s="1"/>
  <c r="L1224" i="1"/>
  <c r="M1224" i="1" s="1"/>
  <c r="L1225" i="1"/>
  <c r="M1225" i="1" s="1"/>
  <c r="L1226" i="1"/>
  <c r="M1226" i="1" s="1"/>
  <c r="L1227" i="1"/>
  <c r="M1227" i="1" s="1"/>
  <c r="L1228" i="1"/>
  <c r="M1228" i="1" s="1"/>
  <c r="L1229" i="1"/>
  <c r="M1229" i="1" s="1"/>
  <c r="L1230" i="1"/>
  <c r="M1230" i="1" s="1"/>
  <c r="L1231" i="1"/>
  <c r="M1231" i="1" s="1"/>
  <c r="L1232" i="1"/>
  <c r="M1232" i="1" s="1"/>
  <c r="L1233" i="1"/>
  <c r="M1233" i="1" s="1"/>
  <c r="L1234" i="1"/>
  <c r="M1234" i="1" s="1"/>
  <c r="L1235" i="1"/>
  <c r="M1235" i="1" s="1"/>
  <c r="L1236" i="1"/>
  <c r="M1236" i="1" s="1"/>
  <c r="L1237" i="1"/>
  <c r="M1237" i="1" s="1"/>
  <c r="L1238" i="1"/>
  <c r="M1238" i="1" s="1"/>
  <c r="L1239" i="1"/>
  <c r="M1239" i="1" s="1"/>
  <c r="L1240" i="1"/>
  <c r="M1240" i="1" s="1"/>
  <c r="L1241" i="1"/>
  <c r="M1241" i="1" s="1"/>
  <c r="L1242" i="1"/>
  <c r="M1242" i="1" s="1"/>
  <c r="L1243" i="1"/>
  <c r="M1243" i="1" s="1"/>
  <c r="L1244" i="1"/>
  <c r="M1244" i="1" s="1"/>
  <c r="L1245" i="1"/>
  <c r="M1245" i="1" s="1"/>
  <c r="L1246" i="1"/>
  <c r="M1246" i="1" s="1"/>
  <c r="L1247" i="1"/>
  <c r="M1247" i="1" s="1"/>
  <c r="L1248" i="1"/>
  <c r="M1248" i="1" s="1"/>
  <c r="L1249" i="1"/>
  <c r="M1249" i="1" s="1"/>
  <c r="L1250" i="1"/>
  <c r="M1250" i="1" s="1"/>
  <c r="L1251" i="1"/>
  <c r="M1251" i="1" s="1"/>
  <c r="L1252" i="1"/>
  <c r="M1252" i="1" s="1"/>
  <c r="L1253" i="1"/>
  <c r="M1253" i="1" s="1"/>
  <c r="L1254" i="1"/>
  <c r="M1254" i="1" s="1"/>
  <c r="L1255" i="1"/>
  <c r="M1255" i="1" s="1"/>
  <c r="L1256" i="1"/>
  <c r="M1256" i="1" s="1"/>
  <c r="L1257" i="1"/>
  <c r="M1257" i="1" s="1"/>
  <c r="L2393" i="1"/>
  <c r="M2393" i="1" s="1"/>
  <c r="L2394" i="1"/>
  <c r="M2394" i="1" s="1"/>
  <c r="L2395" i="1"/>
  <c r="M2395" i="1" s="1"/>
  <c r="L2396" i="1"/>
  <c r="M2396" i="1" s="1"/>
  <c r="L2397" i="1"/>
  <c r="M2397" i="1" s="1"/>
  <c r="L2398" i="1"/>
  <c r="M2398" i="1" s="1"/>
  <c r="L2399" i="1"/>
  <c r="M2399" i="1" s="1"/>
  <c r="L2400" i="1"/>
  <c r="M2400" i="1" s="1"/>
  <c r="L2401" i="1"/>
  <c r="M2401" i="1" s="1"/>
  <c r="L2402" i="1"/>
  <c r="M2402" i="1" s="1"/>
  <c r="L2403" i="1"/>
  <c r="M2403" i="1" s="1"/>
  <c r="L2405" i="1"/>
  <c r="M2405" i="1" s="1"/>
  <c r="L2404" i="1"/>
  <c r="M2404" i="1" s="1"/>
  <c r="L2408" i="1"/>
  <c r="M2408" i="1" s="1"/>
  <c r="L2409" i="1"/>
  <c r="M2409" i="1" s="1"/>
  <c r="L2406" i="1"/>
  <c r="M2406" i="1" s="1"/>
  <c r="L2407" i="1"/>
  <c r="M2407" i="1" s="1"/>
  <c r="L2410" i="1"/>
  <c r="M2410" i="1" s="1"/>
  <c r="L2411" i="1"/>
  <c r="M2411" i="1" s="1"/>
  <c r="L2412" i="1"/>
  <c r="M2412" i="1" s="1"/>
  <c r="L2413" i="1"/>
  <c r="M2413" i="1" s="1"/>
  <c r="L2414" i="1"/>
  <c r="M2414" i="1" s="1"/>
  <c r="L2415" i="1"/>
  <c r="M2415" i="1" s="1"/>
  <c r="L2416" i="1"/>
  <c r="M2416" i="1" s="1"/>
  <c r="L2417" i="1"/>
  <c r="M2417" i="1" s="1"/>
  <c r="L2418" i="1"/>
  <c r="M2418" i="1" s="1"/>
  <c r="L2419" i="1"/>
  <c r="M2419" i="1" s="1"/>
  <c r="L2420" i="1"/>
  <c r="M2420" i="1" s="1"/>
  <c r="L2421" i="1"/>
  <c r="M2421" i="1" s="1"/>
  <c r="L2422" i="1"/>
  <c r="M2422" i="1" s="1"/>
  <c r="L2423" i="1"/>
  <c r="M2423" i="1" s="1"/>
  <c r="L2424" i="1"/>
  <c r="M2424" i="1" s="1"/>
  <c r="L2425" i="1"/>
  <c r="M2425" i="1" s="1"/>
  <c r="L2426" i="1"/>
  <c r="M2426" i="1" s="1"/>
  <c r="L2427" i="1"/>
  <c r="M2427" i="1" s="1"/>
  <c r="L2428" i="1"/>
  <c r="M2428" i="1" s="1"/>
  <c r="L2429" i="1"/>
  <c r="M2429" i="1" s="1"/>
  <c r="L2430" i="1"/>
  <c r="M2430" i="1" s="1"/>
  <c r="L2431" i="1"/>
  <c r="M2431" i="1" s="1"/>
  <c r="L2432" i="1"/>
  <c r="M2432" i="1" s="1"/>
  <c r="L2433" i="1"/>
  <c r="M2433" i="1" s="1"/>
  <c r="L2437" i="1"/>
  <c r="M2437" i="1" s="1"/>
  <c r="L2961" i="1"/>
  <c r="M2961" i="1" s="1"/>
  <c r="L2962" i="1"/>
  <c r="M2962" i="1" s="1"/>
  <c r="L2963" i="1"/>
  <c r="M2963" i="1" s="1"/>
  <c r="L2964" i="1"/>
  <c r="M2964" i="1" s="1"/>
  <c r="L2965" i="1"/>
  <c r="M2965" i="1" s="1"/>
  <c r="L2966" i="1"/>
  <c r="M2966" i="1" s="1"/>
  <c r="L2967" i="1"/>
  <c r="M2967" i="1" s="1"/>
  <c r="L2968" i="1"/>
  <c r="M2968" i="1" s="1"/>
  <c r="L2969" i="1"/>
  <c r="M2969" i="1" s="1"/>
  <c r="L2970" i="1"/>
  <c r="M2970" i="1" s="1"/>
  <c r="L1543" i="1"/>
  <c r="M1543" i="1" s="1"/>
  <c r="L1544" i="1"/>
  <c r="M1544" i="1" s="1"/>
  <c r="L1545" i="1"/>
  <c r="M1545" i="1" s="1"/>
  <c r="L1546" i="1"/>
  <c r="M1546" i="1" s="1"/>
  <c r="L1547" i="1"/>
  <c r="M1547" i="1" s="1"/>
  <c r="L1548" i="1"/>
  <c r="M1548" i="1" s="1"/>
  <c r="L1549" i="1"/>
  <c r="M1549" i="1" s="1"/>
  <c r="L1550" i="1"/>
  <c r="M1550" i="1" s="1"/>
  <c r="L1551" i="1"/>
  <c r="M1551" i="1" s="1"/>
  <c r="L1552" i="1"/>
  <c r="M1552" i="1" s="1"/>
  <c r="L1553" i="1"/>
  <c r="M1553" i="1" s="1"/>
  <c r="L1554" i="1"/>
  <c r="M1554" i="1" s="1"/>
  <c r="L1555" i="1"/>
  <c r="M1555" i="1" s="1"/>
  <c r="L1556" i="1"/>
  <c r="M1556" i="1" s="1"/>
  <c r="L1557" i="1"/>
  <c r="M1557" i="1" s="1"/>
  <c r="L1558" i="1"/>
  <c r="M1558" i="1" s="1"/>
  <c r="L1559" i="1"/>
  <c r="M1559" i="1" s="1"/>
  <c r="L1560" i="1"/>
  <c r="M1560" i="1" s="1"/>
  <c r="L1561" i="1"/>
  <c r="M1561" i="1" s="1"/>
  <c r="L1562" i="1"/>
  <c r="M1562" i="1" s="1"/>
  <c r="L1563" i="1"/>
  <c r="M1563" i="1" s="1"/>
  <c r="L1564" i="1"/>
  <c r="M1564" i="1" s="1"/>
  <c r="L1565" i="1"/>
  <c r="M1565" i="1" s="1"/>
  <c r="L1566" i="1"/>
  <c r="M1566" i="1" s="1"/>
  <c r="L1538" i="1"/>
  <c r="M1538" i="1" s="1"/>
  <c r="L1539" i="1"/>
  <c r="M1539" i="1" s="1"/>
  <c r="L1540" i="1"/>
  <c r="M1540" i="1" s="1"/>
  <c r="L1541" i="1"/>
  <c r="M1541" i="1" s="1"/>
  <c r="L1542" i="1"/>
  <c r="M1542" i="1" s="1"/>
  <c r="L2102" i="1"/>
  <c r="M2102" i="1" s="1"/>
  <c r="L2103" i="1"/>
  <c r="M2103" i="1" s="1"/>
  <c r="L2104" i="1"/>
  <c r="M2104" i="1" s="1"/>
  <c r="L2105" i="1"/>
  <c r="M2105" i="1" s="1"/>
  <c r="L2106" i="1"/>
  <c r="M2106" i="1" s="1"/>
  <c r="L2107" i="1"/>
  <c r="M2107" i="1" s="1"/>
  <c r="L2108" i="1"/>
  <c r="M2108" i="1" s="1"/>
  <c r="L2109" i="1"/>
  <c r="M2109" i="1" s="1"/>
  <c r="L2110" i="1"/>
  <c r="M2110" i="1" s="1"/>
  <c r="L2111" i="1"/>
  <c r="M2111" i="1" s="1"/>
  <c r="L2112" i="1"/>
  <c r="M2112" i="1" s="1"/>
  <c r="L2113" i="1"/>
  <c r="M2113" i="1" s="1"/>
  <c r="L2114" i="1"/>
  <c r="M2114" i="1" s="1"/>
  <c r="L2115" i="1"/>
  <c r="M2115" i="1" s="1"/>
  <c r="L2116" i="1"/>
  <c r="M2116" i="1" s="1"/>
  <c r="L2117" i="1"/>
  <c r="M2117" i="1" s="1"/>
  <c r="L2118" i="1"/>
  <c r="M2118" i="1" s="1"/>
  <c r="L2119" i="1"/>
  <c r="M2119" i="1" s="1"/>
  <c r="L2120" i="1"/>
  <c r="M2120" i="1" s="1"/>
  <c r="L2121" i="1"/>
  <c r="M2121" i="1" s="1"/>
  <c r="L2122" i="1"/>
  <c r="M2122" i="1" s="1"/>
  <c r="L2123" i="1"/>
  <c r="M2123" i="1" s="1"/>
  <c r="L2124" i="1"/>
  <c r="M2124" i="1" s="1"/>
  <c r="L2125" i="1"/>
  <c r="M2125" i="1" s="1"/>
  <c r="L2126" i="1"/>
  <c r="M2126" i="1" s="1"/>
  <c r="L2127" i="1"/>
  <c r="M2127" i="1" s="1"/>
  <c r="L2128" i="1"/>
  <c r="M2128" i="1" s="1"/>
  <c r="L2129" i="1"/>
  <c r="M2129" i="1" s="1"/>
  <c r="L2130" i="1"/>
  <c r="M2130" i="1" s="1"/>
  <c r="L2131" i="1"/>
  <c r="M2131" i="1" s="1"/>
  <c r="L1937" i="1"/>
  <c r="M1937" i="1" s="1"/>
  <c r="L1938" i="1"/>
  <c r="M1938" i="1" s="1"/>
  <c r="L1939" i="1"/>
  <c r="M1939" i="1" s="1"/>
  <c r="L4089" i="1"/>
  <c r="M4089" i="1" s="1"/>
  <c r="L4090" i="1"/>
  <c r="M4090" i="1" s="1"/>
  <c r="L4091" i="1"/>
  <c r="M4091" i="1" s="1"/>
  <c r="L4092" i="1"/>
  <c r="M4092" i="1" s="1"/>
  <c r="L4093" i="1"/>
  <c r="M4093" i="1" s="1"/>
  <c r="L4094" i="1"/>
  <c r="M4094" i="1" s="1"/>
  <c r="L4095" i="1"/>
  <c r="M4095" i="1" s="1"/>
  <c r="L4096" i="1"/>
  <c r="M4096" i="1" s="1"/>
  <c r="L4097" i="1"/>
  <c r="M4097" i="1" s="1"/>
  <c r="L4098" i="1"/>
  <c r="M4098" i="1" s="1"/>
  <c r="L4099" i="1"/>
  <c r="M4099" i="1" s="1"/>
  <c r="L4100" i="1"/>
  <c r="M4100" i="1" s="1"/>
  <c r="L4101" i="1"/>
  <c r="M4101" i="1" s="1"/>
  <c r="L4102" i="1"/>
  <c r="M4102" i="1" s="1"/>
  <c r="L4103" i="1"/>
  <c r="M4103" i="1" s="1"/>
  <c r="L4104" i="1"/>
  <c r="M4104" i="1" s="1"/>
  <c r="L4105" i="1"/>
  <c r="M4105" i="1" s="1"/>
  <c r="L4106" i="1"/>
  <c r="M4106" i="1" s="1"/>
  <c r="L4107" i="1"/>
  <c r="M4107" i="1" s="1"/>
  <c r="L4108" i="1"/>
  <c r="M4108" i="1" s="1"/>
  <c r="L4109" i="1"/>
  <c r="M4109" i="1" s="1"/>
  <c r="L4110" i="1"/>
  <c r="M4110" i="1" s="1"/>
  <c r="L4111" i="1"/>
  <c r="M4111" i="1" s="1"/>
  <c r="L4112" i="1"/>
  <c r="M4112" i="1" s="1"/>
  <c r="L4113" i="1"/>
  <c r="M4113" i="1" s="1"/>
  <c r="L4114" i="1"/>
  <c r="M4114" i="1" s="1"/>
  <c r="L4115" i="1"/>
  <c r="M4115" i="1" s="1"/>
  <c r="L4116" i="1"/>
  <c r="M4116" i="1" s="1"/>
  <c r="L4117" i="1"/>
  <c r="M4117" i="1" s="1"/>
  <c r="L4118" i="1"/>
  <c r="M4118" i="1" s="1"/>
  <c r="L4119" i="1"/>
  <c r="M4119" i="1" s="1"/>
  <c r="L4120" i="1"/>
  <c r="M4120" i="1" s="1"/>
  <c r="L4121" i="1"/>
  <c r="M4121" i="1" s="1"/>
  <c r="L4122" i="1"/>
  <c r="M4122" i="1" s="1"/>
  <c r="L4123" i="1"/>
  <c r="M4123" i="1" s="1"/>
  <c r="L4124" i="1"/>
  <c r="M4124" i="1" s="1"/>
  <c r="L4125" i="1"/>
  <c r="M4125" i="1" s="1"/>
  <c r="L4126" i="1"/>
  <c r="M4126" i="1" s="1"/>
  <c r="L4127" i="1"/>
  <c r="M4127" i="1" s="1"/>
  <c r="L4128" i="1"/>
  <c r="M4128" i="1" s="1"/>
  <c r="L4129" i="1"/>
  <c r="M4129" i="1" s="1"/>
  <c r="L4130" i="1"/>
  <c r="M4130" i="1" s="1"/>
  <c r="L1935" i="1"/>
  <c r="M1935" i="1" s="1"/>
  <c r="L1936" i="1"/>
  <c r="M1936" i="1" s="1"/>
  <c r="L4525" i="1"/>
  <c r="M4525" i="1" s="1"/>
  <c r="L4526" i="1"/>
  <c r="M4526" i="1" s="1"/>
  <c r="L4527" i="1"/>
  <c r="M4527" i="1" s="1"/>
  <c r="L4528" i="1"/>
  <c r="M4528" i="1" s="1"/>
  <c r="L4529" i="1"/>
  <c r="M4529" i="1" s="1"/>
  <c r="L4530" i="1"/>
  <c r="M4530" i="1" s="1"/>
  <c r="L4531" i="1"/>
  <c r="M4531" i="1" s="1"/>
  <c r="L4532" i="1"/>
  <c r="M4532" i="1" s="1"/>
  <c r="L4533" i="1"/>
  <c r="M4533" i="1" s="1"/>
  <c r="L4534" i="1"/>
  <c r="M4534" i="1" s="1"/>
  <c r="L4535" i="1"/>
  <c r="M4535" i="1" s="1"/>
  <c r="L4536" i="1"/>
  <c r="M4536" i="1" s="1"/>
  <c r="L4537" i="1"/>
  <c r="M4537" i="1" s="1"/>
  <c r="L4538" i="1"/>
  <c r="M4538" i="1" s="1"/>
  <c r="L4539" i="1"/>
  <c r="M4539" i="1" s="1"/>
  <c r="L4540" i="1"/>
  <c r="M4540" i="1" s="1"/>
  <c r="L4541" i="1"/>
  <c r="M4541" i="1" s="1"/>
  <c r="L4542" i="1"/>
  <c r="M4542" i="1" s="1"/>
  <c r="L4543" i="1"/>
  <c r="M4543" i="1" s="1"/>
  <c r="L4544" i="1"/>
  <c r="M4544" i="1" s="1"/>
  <c r="L4545" i="1"/>
  <c r="M4545" i="1" s="1"/>
  <c r="L4546" i="1"/>
  <c r="M4546" i="1" s="1"/>
  <c r="L4547" i="1"/>
  <c r="M4547" i="1" s="1"/>
  <c r="L4548" i="1"/>
  <c r="M4548" i="1" s="1"/>
  <c r="L4549" i="1"/>
  <c r="M4549" i="1" s="1"/>
  <c r="L4550" i="1"/>
  <c r="M4550" i="1" s="1"/>
  <c r="L4551" i="1"/>
  <c r="M4551" i="1" s="1"/>
  <c r="L4552" i="1"/>
  <c r="M4552" i="1" s="1"/>
  <c r="L4553" i="1"/>
  <c r="M4553" i="1" s="1"/>
  <c r="L4729" i="1"/>
  <c r="M4729" i="1" s="1"/>
  <c r="L4730" i="1"/>
  <c r="M4730" i="1" s="1"/>
  <c r="L4731" i="1"/>
  <c r="M4731" i="1" s="1"/>
  <c r="L4732" i="1"/>
  <c r="M4732" i="1" s="1"/>
  <c r="L4733" i="1"/>
  <c r="M4733" i="1" s="1"/>
  <c r="L4734" i="1"/>
  <c r="M4734" i="1" s="1"/>
  <c r="L4735" i="1"/>
  <c r="M4735" i="1" s="1"/>
  <c r="L4736" i="1"/>
  <c r="M4736" i="1" s="1"/>
  <c r="L4737" i="1"/>
  <c r="M4737" i="1" s="1"/>
  <c r="L4738" i="1"/>
  <c r="M4738" i="1" s="1"/>
  <c r="L4739" i="1"/>
  <c r="M4739" i="1" s="1"/>
  <c r="L4740" i="1"/>
  <c r="M4740" i="1" s="1"/>
  <c r="L4741" i="1"/>
  <c r="M4741" i="1" s="1"/>
  <c r="L4742" i="1"/>
  <c r="M4742" i="1" s="1"/>
  <c r="L4743" i="1"/>
  <c r="M4743" i="1" s="1"/>
  <c r="L4744" i="1"/>
  <c r="M4744" i="1" s="1"/>
  <c r="L4745" i="1"/>
  <c r="M4745" i="1" s="1"/>
  <c r="L4746" i="1"/>
  <c r="M4746" i="1" s="1"/>
  <c r="L4747" i="1"/>
  <c r="M4747" i="1" s="1"/>
  <c r="L4748" i="1"/>
  <c r="M4748" i="1" s="1"/>
  <c r="L4749" i="1"/>
  <c r="M4749" i="1" s="1"/>
  <c r="L4750" i="1"/>
  <c r="M4750" i="1" s="1"/>
  <c r="L4723" i="1"/>
  <c r="M4723" i="1" s="1"/>
  <c r="L4724" i="1"/>
  <c r="M4724" i="1" s="1"/>
  <c r="L4725" i="1"/>
  <c r="M4725" i="1" s="1"/>
  <c r="L4726" i="1"/>
  <c r="M4726" i="1" s="1"/>
  <c r="L4727" i="1"/>
  <c r="M4727" i="1" s="1"/>
  <c r="L4728" i="1"/>
  <c r="M4728" i="1" s="1"/>
  <c r="L2350" i="1"/>
  <c r="M2350" i="1" s="1"/>
  <c r="L2351" i="1"/>
  <c r="M2351" i="1" s="1"/>
  <c r="L2352" i="1"/>
  <c r="M2352" i="1" s="1"/>
  <c r="L2353" i="1"/>
  <c r="M2353" i="1" s="1"/>
  <c r="L2354" i="1"/>
  <c r="M2354" i="1" s="1"/>
  <c r="L2355" i="1"/>
  <c r="M2355" i="1" s="1"/>
  <c r="L2356" i="1"/>
  <c r="M2356" i="1" s="1"/>
  <c r="L2357" i="1"/>
  <c r="M2357" i="1" s="1"/>
  <c r="L2358" i="1"/>
  <c r="M2358" i="1" s="1"/>
  <c r="L2359" i="1"/>
  <c r="M2359" i="1" s="1"/>
  <c r="L2360" i="1"/>
  <c r="M2360" i="1" s="1"/>
  <c r="L2361" i="1"/>
  <c r="M2361" i="1" s="1"/>
  <c r="L2362" i="1"/>
  <c r="M2362" i="1" s="1"/>
  <c r="L2363" i="1"/>
  <c r="M2363" i="1" s="1"/>
  <c r="L2364" i="1"/>
  <c r="M2364" i="1" s="1"/>
  <c r="L2365" i="1"/>
  <c r="M2365" i="1" s="1"/>
  <c r="L2366" i="1"/>
  <c r="M2366" i="1" s="1"/>
  <c r="L2367" i="1"/>
  <c r="M2367" i="1" s="1"/>
  <c r="L2368" i="1"/>
  <c r="M2368" i="1" s="1"/>
  <c r="L2369" i="1"/>
  <c r="M2369" i="1" s="1"/>
  <c r="L2370" i="1"/>
  <c r="M2370" i="1" s="1"/>
  <c r="L2371" i="1"/>
  <c r="M2371" i="1" s="1"/>
  <c r="L2372" i="1"/>
  <c r="M2372" i="1" s="1"/>
  <c r="L2373" i="1"/>
  <c r="M2373" i="1" s="1"/>
  <c r="L2374" i="1"/>
  <c r="M2374" i="1" s="1"/>
  <c r="L2375" i="1"/>
  <c r="M2375" i="1" s="1"/>
  <c r="L2376" i="1"/>
  <c r="M2376" i="1" s="1"/>
  <c r="L2377" i="1"/>
  <c r="M2377" i="1" s="1"/>
  <c r="L2378" i="1"/>
  <c r="M2378" i="1" s="1"/>
  <c r="L2379" i="1"/>
  <c r="M2379" i="1" s="1"/>
  <c r="L2380" i="1"/>
  <c r="M2380" i="1" s="1"/>
  <c r="L2381" i="1"/>
  <c r="M2381" i="1" s="1"/>
  <c r="L2382" i="1"/>
  <c r="M2382" i="1" s="1"/>
  <c r="L2383" i="1"/>
  <c r="M2383" i="1" s="1"/>
  <c r="L2384" i="1"/>
  <c r="M2384" i="1" s="1"/>
  <c r="L2385" i="1"/>
  <c r="M2385" i="1" s="1"/>
  <c r="L2386" i="1"/>
  <c r="M2386" i="1" s="1"/>
  <c r="L2387" i="1"/>
  <c r="M2387" i="1" s="1"/>
  <c r="L2388" i="1"/>
  <c r="M2388" i="1" s="1"/>
  <c r="L2389" i="1"/>
  <c r="M2389" i="1" s="1"/>
  <c r="L2390" i="1"/>
  <c r="M2390" i="1" s="1"/>
  <c r="L2391" i="1"/>
  <c r="M2391" i="1" s="1"/>
  <c r="L2392" i="1"/>
  <c r="M2392" i="1" s="1"/>
  <c r="L2439" i="1"/>
  <c r="M2439" i="1" s="1"/>
  <c r="L2440" i="1"/>
  <c r="M2440" i="1" s="1"/>
  <c r="L2441" i="1"/>
  <c r="M2441" i="1" s="1"/>
  <c r="L2442" i="1"/>
  <c r="M2442" i="1" s="1"/>
  <c r="L2443" i="1"/>
  <c r="M2443" i="1" s="1"/>
  <c r="L2444" i="1"/>
  <c r="M2444" i="1" s="1"/>
  <c r="L2018" i="1"/>
  <c r="M2018" i="1" s="1"/>
  <c r="L2019" i="1"/>
  <c r="M2019" i="1" s="1"/>
  <c r="L2020" i="1"/>
  <c r="M2020" i="1" s="1"/>
  <c r="L2021" i="1"/>
  <c r="M2021" i="1" s="1"/>
  <c r="L2022" i="1"/>
  <c r="M2022" i="1" s="1"/>
  <c r="L2023" i="1"/>
  <c r="M2023" i="1" s="1"/>
  <c r="L2024" i="1"/>
  <c r="M2024" i="1" s="1"/>
  <c r="L2025" i="1"/>
  <c r="M2025" i="1" s="1"/>
  <c r="L2026" i="1"/>
  <c r="M2026" i="1" s="1"/>
  <c r="L2027" i="1"/>
  <c r="M2027" i="1" s="1"/>
  <c r="L2028" i="1"/>
  <c r="M2028" i="1" s="1"/>
  <c r="L2029" i="1"/>
  <c r="M2029" i="1" s="1"/>
  <c r="L2030" i="1"/>
  <c r="M2030" i="1" s="1"/>
  <c r="L2031" i="1"/>
  <c r="M2031" i="1" s="1"/>
  <c r="L2032" i="1"/>
  <c r="M2032" i="1" s="1"/>
  <c r="L2033" i="1"/>
  <c r="M2033" i="1" s="1"/>
  <c r="L2034" i="1"/>
  <c r="M2034" i="1" s="1"/>
  <c r="L2035" i="1"/>
  <c r="M2035" i="1" s="1"/>
  <c r="L2036" i="1"/>
  <c r="M2036" i="1" s="1"/>
  <c r="L2037" i="1"/>
  <c r="M2037" i="1" s="1"/>
  <c r="L2038" i="1"/>
  <c r="M2038" i="1" s="1"/>
  <c r="L2039" i="1"/>
  <c r="M2039" i="1" s="1"/>
  <c r="L2040" i="1"/>
  <c r="M2040" i="1" s="1"/>
  <c r="L2041" i="1"/>
  <c r="M2041" i="1" s="1"/>
  <c r="L2042" i="1"/>
  <c r="M2042" i="1" s="1"/>
  <c r="L2043" i="1"/>
  <c r="M2043" i="1" s="1"/>
  <c r="L2044" i="1"/>
  <c r="M2044" i="1" s="1"/>
  <c r="L2045" i="1"/>
  <c r="M2045" i="1" s="1"/>
  <c r="L2046" i="1"/>
  <c r="M2046" i="1" s="1"/>
  <c r="L2047" i="1"/>
  <c r="M2047" i="1" s="1"/>
  <c r="L2048" i="1"/>
  <c r="M2048" i="1" s="1"/>
  <c r="L2049" i="1"/>
  <c r="M2049" i="1" s="1"/>
  <c r="L2050" i="1"/>
  <c r="M2050" i="1" s="1"/>
  <c r="L2051" i="1"/>
  <c r="M2051" i="1" s="1"/>
  <c r="L2052" i="1"/>
  <c r="M2052" i="1" s="1"/>
  <c r="L2053" i="1"/>
  <c r="M2053" i="1" s="1"/>
  <c r="L2054" i="1"/>
  <c r="M2054" i="1" s="1"/>
  <c r="L2055" i="1"/>
  <c r="M2055" i="1" s="1"/>
  <c r="L2056" i="1"/>
  <c r="M2056" i="1" s="1"/>
  <c r="L4069" i="1"/>
  <c r="M4069" i="1" s="1"/>
  <c r="L4070" i="1"/>
  <c r="M4070" i="1" s="1"/>
  <c r="L4071" i="1"/>
  <c r="M4071" i="1" s="1"/>
  <c r="L4072" i="1"/>
  <c r="M4072" i="1" s="1"/>
  <c r="L4073" i="1"/>
  <c r="M4073" i="1" s="1"/>
  <c r="L4074" i="1"/>
  <c r="M4074" i="1" s="1"/>
  <c r="L4075" i="1"/>
  <c r="M4075" i="1" s="1"/>
  <c r="L4076" i="1"/>
  <c r="M4076" i="1" s="1"/>
  <c r="L4077" i="1"/>
  <c r="M4077" i="1" s="1"/>
  <c r="L4078" i="1"/>
  <c r="M4078" i="1" s="1"/>
  <c r="L4079" i="1"/>
  <c r="M4079" i="1" s="1"/>
  <c r="L4080" i="1"/>
  <c r="M4080" i="1" s="1"/>
  <c r="L4081" i="1"/>
  <c r="M4081" i="1" s="1"/>
  <c r="L4082" i="1"/>
  <c r="M4082" i="1" s="1"/>
  <c r="L4083" i="1"/>
  <c r="M4083" i="1" s="1"/>
  <c r="L4084" i="1"/>
  <c r="M4084" i="1" s="1"/>
  <c r="L4085" i="1"/>
  <c r="M4085" i="1" s="1"/>
  <c r="L4086" i="1"/>
  <c r="M4086" i="1" s="1"/>
  <c r="L4087" i="1"/>
  <c r="M4087" i="1" s="1"/>
  <c r="L4088" i="1"/>
  <c r="M4088" i="1" s="1"/>
  <c r="L3" i="1"/>
  <c r="M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590" i="1"/>
  <c r="M1590" i="1" s="1"/>
  <c r="L1591" i="1"/>
  <c r="M1591" i="1" s="1"/>
  <c r="L1592" i="1"/>
  <c r="M1592" i="1" s="1"/>
  <c r="L1593" i="1"/>
  <c r="M1593" i="1" s="1"/>
  <c r="L1594" i="1"/>
  <c r="M1594" i="1" s="1"/>
  <c r="L1595" i="1"/>
  <c r="M1595" i="1" s="1"/>
  <c r="L1596" i="1"/>
  <c r="M1596" i="1" s="1"/>
  <c r="L1597" i="1"/>
  <c r="M1597" i="1" s="1"/>
  <c r="L1598" i="1"/>
  <c r="M1598" i="1" s="1"/>
  <c r="L1599" i="1"/>
  <c r="M1599" i="1" s="1"/>
  <c r="L1600" i="1"/>
  <c r="M1600" i="1" s="1"/>
  <c r="L1601" i="1"/>
  <c r="M1601" i="1" s="1"/>
  <c r="L1602" i="1"/>
  <c r="M1602" i="1" s="1"/>
  <c r="L1603" i="1"/>
  <c r="M1603" i="1" s="1"/>
  <c r="L1604" i="1"/>
  <c r="M1604" i="1" s="1"/>
  <c r="L1605" i="1"/>
  <c r="M1605" i="1" s="1"/>
  <c r="L1606" i="1"/>
  <c r="M1606" i="1" s="1"/>
  <c r="L1607" i="1"/>
  <c r="M1607" i="1" s="1"/>
  <c r="L1608" i="1"/>
  <c r="M1608" i="1" s="1"/>
  <c r="L1609" i="1"/>
  <c r="M1609" i="1" s="1"/>
  <c r="L1610" i="1"/>
  <c r="M1610" i="1" s="1"/>
  <c r="L1611" i="1"/>
  <c r="M1611" i="1" s="1"/>
  <c r="L1612" i="1"/>
  <c r="M1612" i="1" s="1"/>
  <c r="L1613" i="1"/>
  <c r="M1613" i="1" s="1"/>
  <c r="L1614" i="1"/>
  <c r="M1614" i="1" s="1"/>
  <c r="L1615" i="1"/>
  <c r="M1615" i="1" s="1"/>
  <c r="L1616" i="1"/>
  <c r="M1616" i="1" s="1"/>
  <c r="L1617" i="1"/>
  <c r="M1617" i="1" s="1"/>
  <c r="L1618" i="1"/>
  <c r="M1618" i="1" s="1"/>
  <c r="L1619" i="1"/>
  <c r="M1619" i="1" s="1"/>
  <c r="L1620" i="1"/>
  <c r="M1620" i="1" s="1"/>
  <c r="L1621" i="1"/>
  <c r="M1621" i="1" s="1"/>
  <c r="L1622" i="1"/>
  <c r="M1622" i="1" s="1"/>
  <c r="L1623" i="1"/>
  <c r="M1623" i="1" s="1"/>
  <c r="L1624" i="1"/>
  <c r="M1624" i="1" s="1"/>
  <c r="L1625" i="1"/>
  <c r="M1625" i="1" s="1"/>
  <c r="L1626" i="1"/>
  <c r="M1626" i="1" s="1"/>
  <c r="L1627" i="1"/>
  <c r="M1627" i="1" s="1"/>
  <c r="L1628" i="1"/>
  <c r="M1628" i="1" s="1"/>
  <c r="L1629" i="1"/>
  <c r="M1629" i="1" s="1"/>
  <c r="L1630" i="1"/>
  <c r="M1630" i="1" s="1"/>
  <c r="L1631" i="1"/>
  <c r="M1631" i="1" s="1"/>
  <c r="L1632" i="1"/>
  <c r="M1632" i="1" s="1"/>
  <c r="L1633" i="1"/>
  <c r="M1633" i="1" s="1"/>
  <c r="L1634" i="1"/>
  <c r="M1634" i="1" s="1"/>
  <c r="L1635" i="1"/>
  <c r="M1635" i="1" s="1"/>
  <c r="L1636" i="1"/>
  <c r="M1636" i="1" s="1"/>
  <c r="L1637" i="1"/>
  <c r="M1637" i="1" s="1"/>
  <c r="L1638" i="1"/>
  <c r="M1638" i="1" s="1"/>
  <c r="L1639" i="1"/>
  <c r="M1639" i="1" s="1"/>
  <c r="L1640" i="1"/>
  <c r="M1640" i="1" s="1"/>
  <c r="L1641" i="1"/>
  <c r="M1641" i="1" s="1"/>
  <c r="L1642" i="1"/>
  <c r="M1642" i="1" s="1"/>
  <c r="L1643" i="1"/>
  <c r="M1643" i="1" s="1"/>
  <c r="L1644" i="1"/>
  <c r="M1644" i="1" s="1"/>
  <c r="L1645" i="1"/>
  <c r="M1645" i="1" s="1"/>
  <c r="L1646" i="1"/>
  <c r="M1646" i="1" s="1"/>
  <c r="L1647" i="1"/>
  <c r="M1647" i="1" s="1"/>
  <c r="L1648" i="1"/>
  <c r="M1648" i="1" s="1"/>
  <c r="L1649" i="1"/>
  <c r="M1649" i="1" s="1"/>
  <c r="L1650" i="1"/>
  <c r="M1650" i="1" s="1"/>
  <c r="L1651" i="1"/>
  <c r="M1651" i="1" s="1"/>
  <c r="L1652" i="1"/>
  <c r="M1652" i="1" s="1"/>
  <c r="L1653" i="1"/>
  <c r="M1653" i="1" s="1"/>
  <c r="L1654" i="1"/>
  <c r="M1654" i="1" s="1"/>
  <c r="L1655" i="1"/>
  <c r="M1655" i="1" s="1"/>
  <c r="L1656" i="1"/>
  <c r="M1656" i="1" s="1"/>
  <c r="L1657" i="1"/>
  <c r="M1657" i="1" s="1"/>
  <c r="L1658" i="1"/>
  <c r="M1658" i="1" s="1"/>
  <c r="L1659" i="1"/>
  <c r="M1659" i="1" s="1"/>
  <c r="L1660" i="1"/>
  <c r="M1660" i="1" s="1"/>
  <c r="L1661" i="1"/>
  <c r="M1661" i="1" s="1"/>
  <c r="L1662" i="1"/>
  <c r="M1662" i="1" s="1"/>
  <c r="L1663" i="1"/>
  <c r="M1663" i="1" s="1"/>
  <c r="L1664" i="1"/>
  <c r="M1664" i="1" s="1"/>
  <c r="L1665" i="1"/>
  <c r="M1665" i="1" s="1"/>
  <c r="L1666" i="1"/>
  <c r="M1666" i="1" s="1"/>
  <c r="L1667" i="1"/>
  <c r="M1667" i="1" s="1"/>
  <c r="L1668" i="1"/>
  <c r="M1668" i="1" s="1"/>
  <c r="L1669" i="1"/>
  <c r="M1669" i="1" s="1"/>
  <c r="L1670" i="1"/>
  <c r="M1670" i="1" s="1"/>
  <c r="L1671" i="1"/>
  <c r="M1671" i="1" s="1"/>
  <c r="L1672" i="1"/>
  <c r="M1672" i="1" s="1"/>
  <c r="L1673" i="1"/>
  <c r="M1673" i="1" s="1"/>
  <c r="L1674" i="1"/>
  <c r="M1674" i="1" s="1"/>
  <c r="L1675" i="1"/>
  <c r="M1675" i="1" s="1"/>
  <c r="L1676" i="1"/>
  <c r="M1676" i="1" s="1"/>
  <c r="L1677" i="1"/>
  <c r="M1677" i="1" s="1"/>
  <c r="L1678" i="1"/>
  <c r="M1678" i="1" s="1"/>
  <c r="L1679" i="1"/>
  <c r="M1679" i="1" s="1"/>
  <c r="L1680" i="1"/>
  <c r="M1680" i="1" s="1"/>
  <c r="L1681" i="1"/>
  <c r="M1681" i="1" s="1"/>
  <c r="L1682" i="1"/>
  <c r="M1682" i="1" s="1"/>
  <c r="L1683" i="1"/>
  <c r="M1683" i="1" s="1"/>
  <c r="L1684" i="1"/>
  <c r="M1684" i="1" s="1"/>
  <c r="L1685" i="1"/>
  <c r="M1685" i="1" s="1"/>
  <c r="L1686" i="1"/>
  <c r="M1686" i="1" s="1"/>
  <c r="L1687" i="1"/>
  <c r="M1687" i="1" s="1"/>
  <c r="L1688" i="1"/>
  <c r="M1688" i="1" s="1"/>
  <c r="L1689" i="1"/>
  <c r="M1689" i="1" s="1"/>
  <c r="L1690" i="1"/>
  <c r="M1690" i="1" s="1"/>
  <c r="L1691" i="1"/>
  <c r="M1691" i="1" s="1"/>
  <c r="L1692" i="1"/>
  <c r="M1692" i="1" s="1"/>
  <c r="L1693" i="1"/>
  <c r="M1693" i="1" s="1"/>
  <c r="L1694" i="1"/>
  <c r="M1694" i="1" s="1"/>
  <c r="L1695" i="1"/>
  <c r="M1695" i="1" s="1"/>
  <c r="L1696" i="1"/>
  <c r="M1696" i="1" s="1"/>
  <c r="L1697" i="1"/>
  <c r="M1697" i="1" s="1"/>
  <c r="L1698" i="1"/>
  <c r="M1698" i="1" s="1"/>
  <c r="L1699" i="1"/>
  <c r="M1699" i="1" s="1"/>
  <c r="L1700" i="1"/>
  <c r="M1700" i="1" s="1"/>
  <c r="L1701" i="1"/>
  <c r="M1701" i="1" s="1"/>
  <c r="L1702" i="1"/>
  <c r="M1702" i="1" s="1"/>
  <c r="L1703" i="1"/>
  <c r="M1703" i="1" s="1"/>
  <c r="L1704" i="1"/>
  <c r="M1704" i="1" s="1"/>
  <c r="L1705" i="1"/>
  <c r="M1705" i="1" s="1"/>
  <c r="L1706" i="1"/>
  <c r="M1706" i="1" s="1"/>
  <c r="L1707" i="1"/>
  <c r="M1707" i="1" s="1"/>
  <c r="L1708" i="1"/>
  <c r="M1708" i="1" s="1"/>
  <c r="L1709" i="1"/>
  <c r="M1709" i="1" s="1"/>
  <c r="L1710" i="1"/>
  <c r="M1710" i="1" s="1"/>
  <c r="L1711" i="1"/>
  <c r="M1711" i="1" s="1"/>
  <c r="L1712" i="1"/>
  <c r="M1712" i="1" s="1"/>
  <c r="L1713" i="1"/>
  <c r="M1713" i="1" s="1"/>
  <c r="L1714" i="1"/>
  <c r="M1714" i="1" s="1"/>
  <c r="L1715" i="1"/>
  <c r="M1715" i="1" s="1"/>
  <c r="L1716" i="1"/>
  <c r="M1716" i="1" s="1"/>
  <c r="L1717" i="1"/>
  <c r="M1717" i="1" s="1"/>
  <c r="L1718" i="1"/>
  <c r="M1718" i="1" s="1"/>
  <c r="L1719" i="1"/>
  <c r="M1719" i="1" s="1"/>
  <c r="L1720" i="1"/>
  <c r="M1720" i="1" s="1"/>
  <c r="L1721" i="1"/>
  <c r="M1721" i="1" s="1"/>
  <c r="L1722" i="1"/>
  <c r="M1722" i="1" s="1"/>
  <c r="L1723" i="1"/>
  <c r="M1723" i="1" s="1"/>
  <c r="L1724" i="1"/>
  <c r="M1724" i="1" s="1"/>
  <c r="L1725" i="1"/>
  <c r="M1725" i="1" s="1"/>
  <c r="L1726" i="1"/>
  <c r="M1726" i="1" s="1"/>
  <c r="L1727" i="1"/>
  <c r="M1727" i="1" s="1"/>
  <c r="L1728" i="1"/>
  <c r="M1728" i="1" s="1"/>
  <c r="L1729" i="1"/>
  <c r="M1729" i="1" s="1"/>
  <c r="L1730" i="1"/>
  <c r="M1730" i="1" s="1"/>
  <c r="L1731" i="1"/>
  <c r="M1731" i="1" s="1"/>
  <c r="L1732" i="1"/>
  <c r="M1732" i="1" s="1"/>
  <c r="L1733" i="1"/>
  <c r="M1733" i="1" s="1"/>
  <c r="L1734" i="1"/>
  <c r="M1734" i="1" s="1"/>
  <c r="L1735" i="1"/>
  <c r="M1735" i="1" s="1"/>
  <c r="L1736" i="1"/>
  <c r="M1736" i="1" s="1"/>
  <c r="L1737" i="1"/>
  <c r="M1737" i="1" s="1"/>
  <c r="L1738" i="1"/>
  <c r="M1738" i="1" s="1"/>
  <c r="L1739" i="1"/>
  <c r="M1739" i="1" s="1"/>
  <c r="L1740" i="1"/>
  <c r="M1740" i="1" s="1"/>
  <c r="L1741" i="1"/>
  <c r="M1741" i="1" s="1"/>
  <c r="L1742" i="1"/>
  <c r="M1742" i="1" s="1"/>
  <c r="L1743" i="1"/>
  <c r="M1743" i="1" s="1"/>
  <c r="L1744" i="1"/>
  <c r="M1744" i="1" s="1"/>
  <c r="L1745" i="1"/>
  <c r="M1745" i="1" s="1"/>
  <c r="L1746" i="1"/>
  <c r="M1746" i="1" s="1"/>
  <c r="L1747" i="1"/>
  <c r="M1747" i="1" s="1"/>
  <c r="L1748" i="1"/>
  <c r="M1748" i="1" s="1"/>
  <c r="L1749" i="1"/>
  <c r="M1749" i="1" s="1"/>
  <c r="L1750" i="1"/>
  <c r="M1750" i="1" s="1"/>
  <c r="L1751" i="1"/>
  <c r="M1751" i="1" s="1"/>
  <c r="L1752" i="1"/>
  <c r="M1752" i="1" s="1"/>
  <c r="L1753" i="1"/>
  <c r="M1753" i="1" s="1"/>
  <c r="L1754" i="1"/>
  <c r="M1754" i="1" s="1"/>
  <c r="L1755" i="1"/>
  <c r="M1755" i="1" s="1"/>
  <c r="L1756" i="1"/>
  <c r="M1756" i="1" s="1"/>
  <c r="L1757" i="1"/>
  <c r="M1757" i="1" s="1"/>
  <c r="L1758" i="1"/>
  <c r="M1758" i="1" s="1"/>
  <c r="L1759" i="1"/>
  <c r="M1759" i="1" s="1"/>
  <c r="L1760" i="1"/>
  <c r="M1760" i="1" s="1"/>
  <c r="L1761" i="1"/>
  <c r="M1761" i="1" s="1"/>
  <c r="L1762" i="1"/>
  <c r="M1762" i="1" s="1"/>
  <c r="L1763" i="1"/>
  <c r="M1763" i="1" s="1"/>
  <c r="L1764" i="1"/>
  <c r="M1764" i="1" s="1"/>
  <c r="L1765" i="1"/>
  <c r="M1765" i="1" s="1"/>
  <c r="L1766" i="1"/>
  <c r="M1766" i="1" s="1"/>
  <c r="L1567" i="1"/>
  <c r="M1567" i="1" s="1"/>
  <c r="L1568" i="1"/>
  <c r="M1568" i="1" s="1"/>
  <c r="L1569" i="1"/>
  <c r="M1569" i="1" s="1"/>
  <c r="L1570" i="1"/>
  <c r="M1570" i="1" s="1"/>
  <c r="L1571" i="1"/>
  <c r="M1571" i="1" s="1"/>
  <c r="L1572" i="1"/>
  <c r="M1572" i="1" s="1"/>
  <c r="L1573" i="1"/>
  <c r="M1573" i="1" s="1"/>
  <c r="L1574" i="1"/>
  <c r="M1574" i="1" s="1"/>
  <c r="L1575" i="1"/>
  <c r="M1575" i="1" s="1"/>
  <c r="L1576" i="1"/>
  <c r="M1576" i="1" s="1"/>
  <c r="L1577" i="1"/>
  <c r="M1577" i="1" s="1"/>
  <c r="L1578" i="1"/>
  <c r="M1578" i="1" s="1"/>
  <c r="L1579" i="1"/>
  <c r="M1579" i="1" s="1"/>
  <c r="L1580" i="1"/>
  <c r="M1580" i="1" s="1"/>
  <c r="L1581" i="1"/>
  <c r="M1581" i="1" s="1"/>
  <c r="L1582" i="1"/>
  <c r="M1582" i="1" s="1"/>
  <c r="L1583" i="1"/>
  <c r="M1583" i="1" s="1"/>
  <c r="L1584" i="1"/>
  <c r="M1584" i="1" s="1"/>
  <c r="L1585" i="1"/>
  <c r="M1585" i="1" s="1"/>
  <c r="L1586" i="1"/>
  <c r="M1586" i="1" s="1"/>
  <c r="L1587" i="1"/>
  <c r="M1587" i="1" s="1"/>
  <c r="L1588" i="1"/>
  <c r="M1588" i="1" s="1"/>
  <c r="L1589" i="1"/>
  <c r="M1589" i="1" s="1"/>
  <c r="L2057" i="1"/>
  <c r="M2057" i="1" s="1"/>
  <c r="L2058" i="1"/>
  <c r="M2058" i="1" s="1"/>
  <c r="L2059" i="1"/>
  <c r="M2059" i="1" s="1"/>
  <c r="L2060" i="1"/>
  <c r="M2060" i="1" s="1"/>
  <c r="L2061" i="1"/>
  <c r="M2061" i="1" s="1"/>
  <c r="L2062" i="1"/>
  <c r="M2062" i="1" s="1"/>
  <c r="L2000" i="1"/>
  <c r="M2000" i="1" s="1"/>
  <c r="L2001" i="1"/>
  <c r="M2001" i="1" s="1"/>
  <c r="L2002" i="1"/>
  <c r="M2002" i="1" s="1"/>
  <c r="L2003" i="1"/>
  <c r="M2003" i="1" s="1"/>
  <c r="L2004" i="1"/>
  <c r="M2004" i="1" s="1"/>
  <c r="M2005" i="1"/>
  <c r="L2007" i="1"/>
  <c r="M2007" i="1" s="1"/>
  <c r="L2008" i="1"/>
  <c r="M2008" i="1" s="1"/>
  <c r="L2009" i="1"/>
  <c r="M2009" i="1" s="1"/>
  <c r="L2010" i="1"/>
  <c r="M2010" i="1" s="1"/>
  <c r="L2011" i="1"/>
  <c r="M2011" i="1" s="1"/>
  <c r="L2012" i="1"/>
  <c r="M2012" i="1" s="1"/>
  <c r="L2013" i="1"/>
  <c r="M2013" i="1" s="1"/>
  <c r="L2014" i="1"/>
  <c r="M2014" i="1" s="1"/>
  <c r="L2015" i="1"/>
  <c r="M2015" i="1" s="1"/>
  <c r="L2016" i="1"/>
  <c r="M2016" i="1" s="1"/>
  <c r="L2017" i="1"/>
  <c r="M2017" i="1" s="1"/>
  <c r="L2344" i="1"/>
  <c r="M2344" i="1" s="1"/>
  <c r="L2345" i="1"/>
  <c r="M2345" i="1" s="1"/>
  <c r="L2346" i="1"/>
  <c r="M2346" i="1" s="1"/>
  <c r="L2347" i="1"/>
  <c r="M2347" i="1" s="1"/>
  <c r="L2348" i="1"/>
  <c r="M2348" i="1" s="1"/>
  <c r="L2349" i="1"/>
  <c r="M2349" i="1" s="1"/>
  <c r="L2333" i="1"/>
  <c r="M2333" i="1" s="1"/>
  <c r="L2334" i="1"/>
  <c r="M2334" i="1" s="1"/>
  <c r="L2335" i="1"/>
  <c r="M2335" i="1" s="1"/>
  <c r="L2336" i="1"/>
  <c r="M2336" i="1" s="1"/>
  <c r="L2337" i="1"/>
  <c r="M2337" i="1" s="1"/>
  <c r="L2338" i="1"/>
  <c r="M2338" i="1" s="1"/>
  <c r="L2339" i="1"/>
  <c r="M2339" i="1" s="1"/>
  <c r="L2340" i="1"/>
  <c r="M2340" i="1" s="1"/>
  <c r="L2341" i="1"/>
  <c r="M2341" i="1" s="1"/>
  <c r="L2342" i="1"/>
  <c r="M2342" i="1" s="1"/>
  <c r="L2343" i="1"/>
  <c r="M2343" i="1" s="1"/>
  <c r="L4751" i="1"/>
  <c r="M4751" i="1" s="1"/>
  <c r="L4752" i="1"/>
  <c r="M4752" i="1" s="1"/>
  <c r="L4753" i="1"/>
  <c r="M4753" i="1" s="1"/>
  <c r="L4754" i="1"/>
  <c r="M4754" i="1" s="1"/>
  <c r="L4755" i="1"/>
  <c r="M4755" i="1" s="1"/>
  <c r="L4756" i="1"/>
  <c r="M4756" i="1" s="1"/>
  <c r="L4757" i="1"/>
  <c r="M4757" i="1" s="1"/>
  <c r="L4758" i="1"/>
  <c r="M4758" i="1" s="1"/>
  <c r="L4759" i="1"/>
  <c r="M4759" i="1" s="1"/>
  <c r="L4760" i="1"/>
  <c r="M4760" i="1" s="1"/>
  <c r="L4761" i="1"/>
  <c r="M4761" i="1" s="1"/>
  <c r="L4762" i="1"/>
  <c r="M4762" i="1" s="1"/>
  <c r="L4763" i="1"/>
  <c r="M4763" i="1" s="1"/>
  <c r="L4764" i="1"/>
  <c r="M4764" i="1" s="1"/>
  <c r="L4765" i="1"/>
  <c r="M4765" i="1" s="1"/>
  <c r="L4766" i="1"/>
  <c r="M4766" i="1" s="1"/>
  <c r="L4767" i="1"/>
  <c r="M4767" i="1" s="1"/>
  <c r="L4768" i="1"/>
  <c r="M4768" i="1" s="1"/>
  <c r="L4769" i="1"/>
  <c r="M4769" i="1" s="1"/>
  <c r="L4770" i="1"/>
  <c r="M4770" i="1" s="1"/>
  <c r="L4771" i="1"/>
  <c r="M4771" i="1" s="1"/>
  <c r="L4772" i="1"/>
  <c r="M4772" i="1" s="1"/>
  <c r="L4773" i="1"/>
  <c r="M4773" i="1" s="1"/>
  <c r="L4774" i="1"/>
  <c r="M4774" i="1" s="1"/>
  <c r="L4775" i="1"/>
  <c r="M4775" i="1" s="1"/>
  <c r="L4776" i="1"/>
  <c r="M4776" i="1" s="1"/>
  <c r="L4777" i="1"/>
  <c r="M4777" i="1" s="1"/>
  <c r="L4778" i="1"/>
  <c r="M4778" i="1" s="1"/>
  <c r="L4779" i="1"/>
  <c r="M4779" i="1" s="1"/>
  <c r="L4780" i="1"/>
  <c r="M4780" i="1" s="1"/>
  <c r="L4781" i="1"/>
  <c r="M4781" i="1" s="1"/>
  <c r="L4782" i="1"/>
  <c r="M4782" i="1" s="1"/>
  <c r="L4783" i="1"/>
  <c r="M4783" i="1" s="1"/>
  <c r="L4784" i="1"/>
  <c r="M4784" i="1" s="1"/>
  <c r="L4785" i="1"/>
  <c r="M4785" i="1" s="1"/>
  <c r="L4786" i="1"/>
  <c r="M4786" i="1" s="1"/>
  <c r="L4787" i="1"/>
  <c r="M4787" i="1" s="1"/>
  <c r="L4788" i="1"/>
  <c r="M4788" i="1" s="1"/>
  <c r="L4789" i="1"/>
  <c r="M4789" i="1" s="1"/>
  <c r="L4790" i="1"/>
  <c r="M4790" i="1" s="1"/>
  <c r="L4791" i="1"/>
  <c r="M4791" i="1" s="1"/>
  <c r="L3330" i="1"/>
  <c r="M3330" i="1" s="1"/>
  <c r="L3331" i="1"/>
  <c r="M3331" i="1" s="1"/>
  <c r="L3332" i="1"/>
  <c r="M3332" i="1" s="1"/>
  <c r="L3333" i="1"/>
  <c r="M3333" i="1" s="1"/>
  <c r="L3334" i="1"/>
  <c r="M3334" i="1" s="1"/>
  <c r="L3335" i="1"/>
  <c r="M3335" i="1" s="1"/>
  <c r="L3336" i="1"/>
  <c r="M3336" i="1" s="1"/>
  <c r="L3337" i="1"/>
  <c r="M3337" i="1" s="1"/>
  <c r="L3338" i="1"/>
  <c r="M3338" i="1" s="1"/>
  <c r="L3339" i="1"/>
  <c r="M3339" i="1" s="1"/>
  <c r="L3340" i="1"/>
  <c r="M3340" i="1" s="1"/>
  <c r="L3828" i="1"/>
  <c r="M3828" i="1" s="1"/>
  <c r="L3829" i="1"/>
  <c r="M3829" i="1" s="1"/>
  <c r="L3830" i="1"/>
  <c r="M3830" i="1" s="1"/>
  <c r="L3831" i="1"/>
  <c r="M3831" i="1" s="1"/>
  <c r="L3832" i="1"/>
  <c r="M3832" i="1" s="1"/>
  <c r="L3833" i="1"/>
  <c r="M3833" i="1" s="1"/>
  <c r="L3834" i="1"/>
  <c r="M3834" i="1" s="1"/>
  <c r="L3835" i="1"/>
  <c r="M3835" i="1" s="1"/>
  <c r="L3836" i="1"/>
  <c r="M3836" i="1" s="1"/>
  <c r="L3837" i="1"/>
  <c r="M3837" i="1" s="1"/>
  <c r="L3838" i="1"/>
  <c r="M3838" i="1" s="1"/>
  <c r="L3839" i="1"/>
  <c r="M3839" i="1" s="1"/>
  <c r="L3840" i="1"/>
  <c r="M3840" i="1" s="1"/>
  <c r="L3841" i="1"/>
  <c r="M3841" i="1" s="1"/>
  <c r="L3842" i="1"/>
  <c r="M3842" i="1" s="1"/>
  <c r="L3843" i="1"/>
  <c r="M3843" i="1" s="1"/>
  <c r="L3844" i="1"/>
  <c r="M3844" i="1" s="1"/>
  <c r="L3845" i="1"/>
  <c r="M3845" i="1" s="1"/>
  <c r="L3846" i="1"/>
  <c r="M3846" i="1" s="1"/>
  <c r="L3847" i="1"/>
  <c r="M3847" i="1" s="1"/>
  <c r="L3848" i="1"/>
  <c r="M3848" i="1" s="1"/>
  <c r="L3849" i="1"/>
  <c r="M3849" i="1" s="1"/>
  <c r="L3850" i="1"/>
  <c r="M3850" i="1" s="1"/>
  <c r="L3851" i="1"/>
  <c r="M3851" i="1" s="1"/>
  <c r="L3852" i="1"/>
  <c r="M3852" i="1" s="1"/>
  <c r="L3853" i="1"/>
  <c r="M3853" i="1" s="1"/>
  <c r="L3854" i="1"/>
  <c r="M3854" i="1" s="1"/>
  <c r="L3855" i="1"/>
  <c r="M3855" i="1" s="1"/>
  <c r="L3856" i="1"/>
  <c r="M3856" i="1" s="1"/>
  <c r="L3857" i="1"/>
  <c r="M3857" i="1" s="1"/>
  <c r="L3858" i="1"/>
  <c r="M3858" i="1" s="1"/>
  <c r="L3859" i="1"/>
  <c r="M3859" i="1" s="1"/>
  <c r="L3860" i="1"/>
  <c r="M3860" i="1" s="1"/>
  <c r="L3861" i="1"/>
  <c r="M3861" i="1" s="1"/>
  <c r="L3862" i="1"/>
  <c r="M3862" i="1" s="1"/>
  <c r="L3863" i="1"/>
  <c r="M3863" i="1" s="1"/>
  <c r="L3864" i="1"/>
  <c r="M3864" i="1" s="1"/>
  <c r="L3865" i="1"/>
  <c r="M3865" i="1" s="1"/>
  <c r="L3866" i="1"/>
  <c r="M3866" i="1" s="1"/>
  <c r="L3867" i="1"/>
  <c r="M3867" i="1" s="1"/>
  <c r="L3868" i="1"/>
  <c r="M3868" i="1" s="1"/>
  <c r="L3869" i="1"/>
  <c r="M3869" i="1" s="1"/>
  <c r="L3870" i="1"/>
  <c r="M3870" i="1" s="1"/>
  <c r="L3871" i="1"/>
  <c r="M3871" i="1" s="1"/>
  <c r="L3872" i="1"/>
  <c r="M3872" i="1" s="1"/>
  <c r="L3873" i="1"/>
  <c r="M3873" i="1" s="1"/>
  <c r="L3874" i="1"/>
  <c r="M3874" i="1" s="1"/>
  <c r="L3875" i="1"/>
  <c r="M3875" i="1" s="1"/>
  <c r="L3876" i="1"/>
  <c r="M3876" i="1" s="1"/>
  <c r="L3877" i="1"/>
  <c r="M3877" i="1" s="1"/>
  <c r="L3878" i="1"/>
  <c r="M3878" i="1" s="1"/>
  <c r="L3879" i="1"/>
  <c r="M3879" i="1" s="1"/>
  <c r="L3880" i="1"/>
  <c r="M3880" i="1" s="1"/>
  <c r="L3881" i="1"/>
  <c r="M3881" i="1" s="1"/>
  <c r="L3882" i="1"/>
  <c r="M3882" i="1" s="1"/>
  <c r="L3883" i="1"/>
  <c r="M3883" i="1" s="1"/>
  <c r="L3884" i="1"/>
  <c r="M3884" i="1" s="1"/>
  <c r="L3885" i="1"/>
  <c r="M3885" i="1" s="1"/>
  <c r="L3886" i="1"/>
  <c r="M3886" i="1" s="1"/>
  <c r="L3887" i="1"/>
  <c r="M3887" i="1" s="1"/>
  <c r="L3888" i="1"/>
  <c r="M3888" i="1" s="1"/>
  <c r="L3889" i="1"/>
  <c r="M3889" i="1" s="1"/>
  <c r="L3890" i="1"/>
  <c r="M3890" i="1" s="1"/>
  <c r="L3891" i="1"/>
  <c r="M3891" i="1" s="1"/>
  <c r="L3892" i="1"/>
  <c r="M3892" i="1" s="1"/>
  <c r="L3893" i="1"/>
  <c r="M3893" i="1" s="1"/>
  <c r="L3894" i="1"/>
  <c r="M3894" i="1" s="1"/>
  <c r="L3895" i="1"/>
  <c r="M3895" i="1" s="1"/>
  <c r="L3896" i="1"/>
  <c r="M3896" i="1" s="1"/>
  <c r="L3897" i="1"/>
  <c r="M3897" i="1" s="1"/>
  <c r="L3898" i="1"/>
  <c r="M3898" i="1" s="1"/>
  <c r="L3899" i="1"/>
  <c r="M3899" i="1" s="1"/>
  <c r="L3900" i="1"/>
  <c r="M3900" i="1" s="1"/>
  <c r="L3901" i="1"/>
  <c r="M3901" i="1" s="1"/>
  <c r="L3902" i="1"/>
  <c r="M3902" i="1" s="1"/>
  <c r="L3903" i="1"/>
  <c r="M3903" i="1" s="1"/>
  <c r="L3904" i="1"/>
  <c r="M3904" i="1" s="1"/>
  <c r="L3905" i="1"/>
  <c r="M3905" i="1" s="1"/>
  <c r="L3906" i="1"/>
  <c r="M3906" i="1" s="1"/>
  <c r="L3907" i="1"/>
  <c r="M3907" i="1" s="1"/>
  <c r="L3908" i="1"/>
  <c r="M3908" i="1" s="1"/>
  <c r="L3909" i="1"/>
  <c r="M3909" i="1" s="1"/>
  <c r="L3910" i="1"/>
  <c r="M3910" i="1" s="1"/>
  <c r="L3911" i="1"/>
  <c r="M3911" i="1" s="1"/>
  <c r="L3912" i="1"/>
  <c r="M3912" i="1" s="1"/>
  <c r="L3913" i="1"/>
  <c r="M3913" i="1" s="1"/>
  <c r="L3914" i="1"/>
  <c r="M3914" i="1" s="1"/>
  <c r="L3915" i="1"/>
  <c r="M3915" i="1" s="1"/>
  <c r="L3916" i="1"/>
  <c r="M3916" i="1" s="1"/>
  <c r="L3917" i="1"/>
  <c r="M3917" i="1" s="1"/>
  <c r="L3918" i="1"/>
  <c r="M3918" i="1" s="1"/>
  <c r="L3919" i="1"/>
  <c r="M3919" i="1" s="1"/>
  <c r="L3920" i="1"/>
  <c r="M3920" i="1" s="1"/>
  <c r="L3921" i="1"/>
  <c r="M3921" i="1" s="1"/>
  <c r="L3922" i="1"/>
  <c r="M3922" i="1" s="1"/>
  <c r="L3923" i="1"/>
  <c r="M3923" i="1" s="1"/>
  <c r="L3924" i="1"/>
  <c r="M3924" i="1" s="1"/>
  <c r="L3925" i="1"/>
  <c r="M3925" i="1" s="1"/>
  <c r="L3926" i="1"/>
  <c r="M3926" i="1" s="1"/>
  <c r="L3927" i="1"/>
  <c r="M3927" i="1" s="1"/>
  <c r="L3928" i="1"/>
  <c r="M3928" i="1" s="1"/>
  <c r="L3929" i="1"/>
  <c r="M3929" i="1" s="1"/>
  <c r="L3930" i="1"/>
  <c r="M3930" i="1" s="1"/>
  <c r="L3931" i="1"/>
  <c r="M3931" i="1" s="1"/>
  <c r="L3932" i="1"/>
  <c r="M3932" i="1" s="1"/>
  <c r="L3933" i="1"/>
  <c r="M3933" i="1" s="1"/>
  <c r="L3934" i="1"/>
  <c r="M3934" i="1" s="1"/>
  <c r="L3935" i="1"/>
  <c r="M3935" i="1" s="1"/>
  <c r="L3936" i="1"/>
  <c r="M3936" i="1" s="1"/>
  <c r="L3937" i="1"/>
  <c r="M3937" i="1" s="1"/>
  <c r="L3938" i="1"/>
  <c r="M3938" i="1" s="1"/>
  <c r="L3939" i="1"/>
  <c r="M3939" i="1" s="1"/>
  <c r="L3940" i="1"/>
  <c r="M3940" i="1" s="1"/>
  <c r="L3941" i="1"/>
  <c r="M3941" i="1" s="1"/>
  <c r="L3942" i="1"/>
  <c r="M3942" i="1" s="1"/>
  <c r="L3943" i="1"/>
  <c r="M3943" i="1" s="1"/>
  <c r="L3944" i="1"/>
  <c r="M3944" i="1" s="1"/>
  <c r="L3945" i="1"/>
  <c r="M3945" i="1" s="1"/>
  <c r="L3946" i="1"/>
  <c r="M3946" i="1" s="1"/>
  <c r="L3947" i="1"/>
  <c r="M3947" i="1" s="1"/>
  <c r="L3948" i="1"/>
  <c r="M3948" i="1" s="1"/>
  <c r="L3949" i="1"/>
  <c r="M3949" i="1" s="1"/>
  <c r="L3950" i="1"/>
  <c r="M3950" i="1" s="1"/>
  <c r="L3951" i="1"/>
  <c r="M3951" i="1" s="1"/>
  <c r="L3952" i="1"/>
  <c r="M3952" i="1" s="1"/>
  <c r="L3953" i="1"/>
  <c r="M3953" i="1" s="1"/>
  <c r="L3954" i="1"/>
  <c r="M3954" i="1" s="1"/>
  <c r="L3955" i="1"/>
  <c r="M3955" i="1" s="1"/>
  <c r="L3956" i="1"/>
  <c r="M3956" i="1" s="1"/>
  <c r="L3957" i="1"/>
  <c r="M3957" i="1" s="1"/>
  <c r="L3958" i="1"/>
  <c r="M3958" i="1" s="1"/>
  <c r="L3959" i="1"/>
  <c r="M3959" i="1" s="1"/>
  <c r="L3960" i="1"/>
  <c r="M3960" i="1" s="1"/>
  <c r="L3961" i="1"/>
  <c r="M3961" i="1" s="1"/>
  <c r="L3962" i="1"/>
  <c r="M3962" i="1" s="1"/>
  <c r="L3963" i="1"/>
  <c r="M3963" i="1" s="1"/>
  <c r="L3964" i="1"/>
  <c r="M3964" i="1" s="1"/>
  <c r="L3965" i="1"/>
  <c r="M3965" i="1" s="1"/>
  <c r="L3966" i="1"/>
  <c r="M3966" i="1" s="1"/>
  <c r="L3967" i="1"/>
  <c r="M3967" i="1" s="1"/>
  <c r="L3968" i="1"/>
  <c r="M3968" i="1" s="1"/>
  <c r="L3969" i="1"/>
  <c r="M3969" i="1" s="1"/>
  <c r="L3970" i="1"/>
  <c r="M3970" i="1" s="1"/>
  <c r="L3971" i="1"/>
  <c r="M3971" i="1" s="1"/>
  <c r="L3972" i="1"/>
  <c r="M3972" i="1" s="1"/>
  <c r="L3973" i="1"/>
  <c r="M3973" i="1" s="1"/>
  <c r="L3974" i="1"/>
  <c r="M3974" i="1" s="1"/>
  <c r="L3975" i="1"/>
  <c r="M3975" i="1" s="1"/>
  <c r="L3976" i="1"/>
  <c r="M3976" i="1" s="1"/>
  <c r="L3977" i="1"/>
  <c r="M3977" i="1" s="1"/>
  <c r="L3978" i="1"/>
  <c r="M3978" i="1" s="1"/>
  <c r="L3979" i="1"/>
  <c r="M3979" i="1" s="1"/>
  <c r="L3980" i="1"/>
  <c r="M3980" i="1" s="1"/>
  <c r="L3981" i="1"/>
  <c r="M3981" i="1" s="1"/>
  <c r="L3982" i="1"/>
  <c r="M3982" i="1" s="1"/>
  <c r="L3983" i="1"/>
  <c r="M3983" i="1" s="1"/>
  <c r="L3984" i="1"/>
  <c r="M3984" i="1" s="1"/>
  <c r="L3985" i="1"/>
  <c r="M3985" i="1" s="1"/>
  <c r="L3986" i="1"/>
  <c r="M3986" i="1" s="1"/>
  <c r="L3987" i="1"/>
  <c r="M3987" i="1" s="1"/>
  <c r="L3988" i="1"/>
  <c r="M3988" i="1" s="1"/>
  <c r="L3989" i="1"/>
  <c r="M3989" i="1" s="1"/>
  <c r="L3990" i="1"/>
  <c r="M3990" i="1" s="1"/>
  <c r="L3991" i="1"/>
  <c r="M3991" i="1" s="1"/>
  <c r="L3992" i="1"/>
  <c r="M3992" i="1" s="1"/>
  <c r="L3993" i="1"/>
  <c r="M3993" i="1" s="1"/>
  <c r="L3994" i="1"/>
  <c r="M3994" i="1" s="1"/>
  <c r="L3995" i="1"/>
  <c r="M3995" i="1" s="1"/>
  <c r="L3996" i="1"/>
  <c r="M3996" i="1" s="1"/>
  <c r="L3997" i="1"/>
  <c r="M3997" i="1" s="1"/>
  <c r="L3998" i="1"/>
  <c r="M3998" i="1" s="1"/>
  <c r="L3999" i="1"/>
  <c r="M3999" i="1" s="1"/>
  <c r="L4000" i="1"/>
  <c r="M4000" i="1" s="1"/>
  <c r="L4001" i="1"/>
  <c r="M4001" i="1" s="1"/>
  <c r="L4002" i="1"/>
  <c r="M4002" i="1" s="1"/>
  <c r="L4003" i="1"/>
  <c r="M4003" i="1" s="1"/>
  <c r="L4004" i="1"/>
  <c r="M4004" i="1" s="1"/>
  <c r="L4005" i="1"/>
  <c r="M4005" i="1" s="1"/>
  <c r="L4006" i="1"/>
  <c r="M4006" i="1" s="1"/>
  <c r="L4007" i="1"/>
  <c r="M4007" i="1" s="1"/>
  <c r="L4008" i="1"/>
  <c r="M4008" i="1" s="1"/>
  <c r="L4009" i="1"/>
  <c r="M4009" i="1" s="1"/>
  <c r="L4010" i="1"/>
  <c r="M4010" i="1" s="1"/>
  <c r="L4011" i="1"/>
  <c r="M4011" i="1" s="1"/>
  <c r="L4012" i="1"/>
  <c r="M4012" i="1" s="1"/>
  <c r="L4013" i="1"/>
  <c r="M4013" i="1" s="1"/>
  <c r="L4014" i="1"/>
  <c r="M4014" i="1" s="1"/>
  <c r="L4015" i="1"/>
  <c r="M4015" i="1" s="1"/>
  <c r="L4016" i="1"/>
  <c r="M4016" i="1" s="1"/>
  <c r="L4017" i="1"/>
  <c r="M4017" i="1" s="1"/>
  <c r="L4018" i="1"/>
  <c r="M4018" i="1" s="1"/>
  <c r="L4019" i="1"/>
  <c r="M4019" i="1" s="1"/>
  <c r="L4020" i="1"/>
  <c r="M4020" i="1" s="1"/>
  <c r="L4021" i="1"/>
  <c r="M4021" i="1" s="1"/>
  <c r="L4022" i="1"/>
  <c r="M4022" i="1" s="1"/>
  <c r="L4023" i="1"/>
  <c r="M4023" i="1" s="1"/>
  <c r="L4024" i="1"/>
  <c r="M4024" i="1" s="1"/>
  <c r="L4025" i="1"/>
  <c r="M4025" i="1" s="1"/>
  <c r="L4026" i="1"/>
  <c r="M4026" i="1" s="1"/>
  <c r="L4027" i="1"/>
  <c r="M4027" i="1" s="1"/>
  <c r="L4028" i="1"/>
  <c r="M4028" i="1" s="1"/>
  <c r="L4029" i="1"/>
  <c r="M4029" i="1" s="1"/>
  <c r="L4030" i="1"/>
  <c r="M4030" i="1" s="1"/>
  <c r="L4031" i="1"/>
  <c r="M4031" i="1" s="1"/>
  <c r="L4032" i="1"/>
  <c r="M4032" i="1" s="1"/>
  <c r="L4033" i="1"/>
  <c r="M4033" i="1" s="1"/>
  <c r="L4034" i="1"/>
  <c r="M4034" i="1" s="1"/>
  <c r="L4035" i="1"/>
  <c r="M4035" i="1" s="1"/>
  <c r="L4036" i="1"/>
  <c r="M4036" i="1" s="1"/>
  <c r="L4037" i="1"/>
  <c r="M4037" i="1" s="1"/>
  <c r="L4038" i="1"/>
  <c r="M4038" i="1" s="1"/>
  <c r="L4039" i="1"/>
  <c r="M4039" i="1" s="1"/>
  <c r="L4040" i="1"/>
  <c r="M4040" i="1" s="1"/>
  <c r="L4041" i="1"/>
  <c r="M4041" i="1" s="1"/>
  <c r="L4042" i="1"/>
  <c r="M4042" i="1" s="1"/>
  <c r="L4043" i="1"/>
  <c r="M4043" i="1" s="1"/>
  <c r="L4044" i="1"/>
  <c r="M4044" i="1" s="1"/>
  <c r="L4045" i="1"/>
  <c r="M4045" i="1" s="1"/>
  <c r="L4046" i="1"/>
  <c r="M4046" i="1" s="1"/>
  <c r="L4047" i="1"/>
  <c r="M4047" i="1" s="1"/>
  <c r="L4048" i="1"/>
  <c r="M4048" i="1" s="1"/>
  <c r="L4049" i="1"/>
  <c r="M4049" i="1" s="1"/>
  <c r="L4050" i="1"/>
  <c r="M4050" i="1" s="1"/>
  <c r="L4051" i="1"/>
  <c r="M4051" i="1" s="1"/>
  <c r="L4052" i="1"/>
  <c r="M4052" i="1" s="1"/>
  <c r="L4053" i="1"/>
  <c r="M4053" i="1" s="1"/>
  <c r="L4054" i="1"/>
  <c r="M4054" i="1" s="1"/>
  <c r="L4055" i="1"/>
  <c r="M4055" i="1" s="1"/>
  <c r="L4056" i="1"/>
  <c r="M4056" i="1" s="1"/>
  <c r="L4057" i="1"/>
  <c r="M4057" i="1" s="1"/>
  <c r="L4058" i="1"/>
  <c r="M4058" i="1" s="1"/>
  <c r="L4059" i="1"/>
  <c r="M4059" i="1" s="1"/>
  <c r="L4060" i="1"/>
  <c r="M4060" i="1" s="1"/>
  <c r="L4061" i="1"/>
  <c r="M4061" i="1" s="1"/>
  <c r="L4062" i="1"/>
  <c r="M4062" i="1" s="1"/>
  <c r="L4063" i="1"/>
  <c r="M4063" i="1" s="1"/>
  <c r="L4064" i="1"/>
  <c r="M4064" i="1" s="1"/>
  <c r="L4065" i="1"/>
  <c r="M4065" i="1" s="1"/>
  <c r="L4066" i="1"/>
  <c r="M4066" i="1" s="1"/>
  <c r="L4067" i="1"/>
  <c r="M4067" i="1" s="1"/>
  <c r="L4068" i="1"/>
  <c r="M4068" i="1" s="1"/>
  <c r="L1355" i="1"/>
  <c r="M1355" i="1" s="1"/>
  <c r="L1356" i="1"/>
  <c r="M1356" i="1" s="1"/>
  <c r="L1357" i="1"/>
  <c r="M1357" i="1" s="1"/>
  <c r="L1358" i="1"/>
  <c r="M1358" i="1" s="1"/>
  <c r="L1359" i="1"/>
  <c r="M1359" i="1" s="1"/>
  <c r="L1360" i="1"/>
  <c r="M1360" i="1" s="1"/>
  <c r="L1361" i="1"/>
  <c r="M1361" i="1" s="1"/>
  <c r="L1362" i="1"/>
  <c r="M1362" i="1" s="1"/>
  <c r="L1363" i="1"/>
  <c r="M1363" i="1" s="1"/>
  <c r="L1364" i="1"/>
  <c r="M1364" i="1" s="1"/>
  <c r="L1365" i="1"/>
  <c r="M1365" i="1" s="1"/>
  <c r="L1366" i="1"/>
  <c r="M1366" i="1" s="1"/>
  <c r="L1367" i="1"/>
  <c r="M1367" i="1" s="1"/>
  <c r="L1368" i="1"/>
  <c r="M1368" i="1" s="1"/>
  <c r="L1369" i="1"/>
  <c r="M1369" i="1" s="1"/>
  <c r="L1370" i="1"/>
  <c r="M1370" i="1" s="1"/>
  <c r="L1371" i="1"/>
  <c r="M1371" i="1" s="1"/>
  <c r="L1372" i="1"/>
  <c r="M1372" i="1" s="1"/>
  <c r="L1373" i="1"/>
  <c r="M1373" i="1" s="1"/>
  <c r="L1374" i="1"/>
  <c r="M1374" i="1" s="1"/>
  <c r="L1375" i="1"/>
  <c r="M1375" i="1" s="1"/>
  <c r="L1376" i="1"/>
  <c r="M1376" i="1" s="1"/>
  <c r="L1377" i="1"/>
  <c r="M1377" i="1" s="1"/>
  <c r="L1378" i="1"/>
  <c r="M1378" i="1" s="1"/>
  <c r="L1379" i="1"/>
  <c r="M1379" i="1" s="1"/>
  <c r="L1380" i="1"/>
  <c r="M1380" i="1" s="1"/>
  <c r="L1381" i="1"/>
  <c r="M1381" i="1" s="1"/>
  <c r="L1382" i="1"/>
  <c r="M1382" i="1" s="1"/>
  <c r="L1383" i="1"/>
  <c r="M1383" i="1" s="1"/>
  <c r="L1384" i="1"/>
  <c r="M1384" i="1" s="1"/>
  <c r="L1385" i="1"/>
  <c r="M1385" i="1" s="1"/>
  <c r="L1386" i="1"/>
  <c r="M1386" i="1" s="1"/>
  <c r="L1387" i="1"/>
  <c r="M1387" i="1" s="1"/>
  <c r="L1388" i="1"/>
  <c r="M1388" i="1" s="1"/>
  <c r="L1389" i="1"/>
  <c r="M1389" i="1" s="1"/>
  <c r="L1390" i="1"/>
  <c r="M1390" i="1" s="1"/>
  <c r="L1391" i="1"/>
  <c r="M1391" i="1" s="1"/>
  <c r="L1392" i="1"/>
  <c r="M1392" i="1" s="1"/>
  <c r="L1393" i="1"/>
  <c r="M1393" i="1" s="1"/>
  <c r="L1394" i="1"/>
  <c r="M1394" i="1" s="1"/>
  <c r="L1395" i="1"/>
  <c r="M1395" i="1" s="1"/>
  <c r="L1396" i="1"/>
  <c r="M1396" i="1" s="1"/>
  <c r="L1397" i="1"/>
  <c r="M1397" i="1" s="1"/>
  <c r="L1398" i="1"/>
  <c r="M1398" i="1" s="1"/>
  <c r="L1399" i="1"/>
  <c r="M1399" i="1" s="1"/>
  <c r="L1400" i="1"/>
  <c r="M1400" i="1" s="1"/>
  <c r="L1401" i="1"/>
  <c r="M1401" i="1" s="1"/>
  <c r="L1402" i="1"/>
  <c r="M1402" i="1" s="1"/>
  <c r="L1403" i="1"/>
  <c r="M1403" i="1" s="1"/>
  <c r="L1404" i="1"/>
  <c r="M1404" i="1" s="1"/>
  <c r="L1405" i="1"/>
  <c r="M1405" i="1" s="1"/>
  <c r="L1406" i="1"/>
  <c r="M1406" i="1" s="1"/>
  <c r="L1407" i="1"/>
  <c r="M1407" i="1" s="1"/>
  <c r="L1408" i="1"/>
  <c r="M1408" i="1" s="1"/>
  <c r="L1409" i="1"/>
  <c r="M1409" i="1" s="1"/>
  <c r="L1410" i="1"/>
  <c r="M1410" i="1" s="1"/>
  <c r="L1411" i="1"/>
  <c r="M1411" i="1" s="1"/>
  <c r="L1412" i="1"/>
  <c r="M1412" i="1" s="1"/>
  <c r="L1413" i="1"/>
  <c r="M1413" i="1" s="1"/>
  <c r="L1414" i="1"/>
  <c r="M1414" i="1" s="1"/>
  <c r="L1415" i="1"/>
  <c r="M1415" i="1" s="1"/>
  <c r="L1416" i="1"/>
  <c r="M1416" i="1" s="1"/>
  <c r="L1417" i="1"/>
  <c r="M1417" i="1" s="1"/>
  <c r="L1418" i="1"/>
  <c r="M1418" i="1" s="1"/>
  <c r="L1419" i="1"/>
  <c r="M1419" i="1" s="1"/>
  <c r="L1420" i="1"/>
  <c r="M1420" i="1" s="1"/>
  <c r="L1421" i="1"/>
  <c r="M1421" i="1" s="1"/>
  <c r="L1422" i="1"/>
  <c r="M1422" i="1" s="1"/>
  <c r="L1423" i="1"/>
  <c r="M1423" i="1" s="1"/>
  <c r="L1424" i="1"/>
  <c r="M1424" i="1" s="1"/>
  <c r="L1425" i="1"/>
  <c r="M1425" i="1" s="1"/>
  <c r="L1426" i="1"/>
  <c r="M1426" i="1" s="1"/>
  <c r="L1427" i="1"/>
  <c r="M1427" i="1" s="1"/>
  <c r="L1428" i="1"/>
  <c r="M1428" i="1" s="1"/>
  <c r="L1429" i="1"/>
  <c r="M1429" i="1" s="1"/>
  <c r="L1430" i="1"/>
  <c r="M1430" i="1" s="1"/>
  <c r="L1431" i="1"/>
  <c r="M1431" i="1" s="1"/>
  <c r="L1432" i="1"/>
  <c r="M1432" i="1" s="1"/>
  <c r="L1433" i="1"/>
  <c r="M1433" i="1" s="1"/>
  <c r="L1434" i="1"/>
  <c r="M1434" i="1" s="1"/>
  <c r="L1435" i="1"/>
  <c r="M1435" i="1" s="1"/>
  <c r="L1436" i="1"/>
  <c r="M1436" i="1" s="1"/>
  <c r="L1437" i="1"/>
  <c r="M1437" i="1" s="1"/>
  <c r="L1438" i="1"/>
  <c r="M1438" i="1" s="1"/>
  <c r="L1439" i="1"/>
  <c r="M1439" i="1" s="1"/>
  <c r="L1440" i="1"/>
  <c r="M1440" i="1" s="1"/>
  <c r="L1441" i="1"/>
  <c r="M1441" i="1" s="1"/>
  <c r="L1442" i="1"/>
  <c r="M1442" i="1" s="1"/>
  <c r="L1443" i="1"/>
  <c r="M1443" i="1" s="1"/>
  <c r="L1444" i="1"/>
  <c r="M1444" i="1" s="1"/>
  <c r="L1445" i="1"/>
  <c r="M1445" i="1" s="1"/>
  <c r="L1446" i="1"/>
  <c r="M1446" i="1" s="1"/>
  <c r="L1447" i="1"/>
  <c r="M1447" i="1" s="1"/>
  <c r="L1448" i="1"/>
  <c r="M1448" i="1" s="1"/>
  <c r="L1449" i="1"/>
  <c r="M1449" i="1" s="1"/>
  <c r="L1450" i="1"/>
  <c r="M1450" i="1" s="1"/>
  <c r="L1451" i="1"/>
  <c r="M1451" i="1" s="1"/>
  <c r="L1452" i="1"/>
  <c r="M1452" i="1" s="1"/>
  <c r="L1453" i="1"/>
  <c r="M1453" i="1" s="1"/>
  <c r="L1454" i="1"/>
  <c r="M1454" i="1" s="1"/>
  <c r="L1455" i="1"/>
  <c r="M1455" i="1" s="1"/>
  <c r="L1456" i="1"/>
  <c r="M1456" i="1" s="1"/>
  <c r="L1457" i="1"/>
  <c r="M1457" i="1" s="1"/>
  <c r="L1458" i="1"/>
  <c r="M1458" i="1" s="1"/>
  <c r="L1459" i="1"/>
  <c r="M1459" i="1" s="1"/>
  <c r="L1460" i="1"/>
  <c r="M1460" i="1" s="1"/>
  <c r="L1461" i="1"/>
  <c r="M1461" i="1" s="1"/>
  <c r="L1462" i="1"/>
  <c r="M1462" i="1" s="1"/>
  <c r="L1463" i="1"/>
  <c r="M1463" i="1" s="1"/>
  <c r="L1464" i="1"/>
  <c r="M1464" i="1" s="1"/>
  <c r="L1465" i="1"/>
  <c r="M1465" i="1" s="1"/>
  <c r="L1466" i="1"/>
  <c r="M1466" i="1" s="1"/>
  <c r="L1467" i="1"/>
  <c r="M1467" i="1" s="1"/>
  <c r="L1468" i="1"/>
  <c r="M1468" i="1" s="1"/>
  <c r="L1469" i="1"/>
  <c r="M1469" i="1" s="1"/>
  <c r="L1470" i="1"/>
  <c r="M1470" i="1" s="1"/>
  <c r="L1471" i="1"/>
  <c r="M1471" i="1" s="1"/>
  <c r="L1472" i="1"/>
  <c r="M1472" i="1" s="1"/>
  <c r="L1473" i="1"/>
  <c r="M1473" i="1" s="1"/>
  <c r="L1474" i="1"/>
  <c r="M1474" i="1" s="1"/>
  <c r="L1475" i="1"/>
  <c r="M1475" i="1" s="1"/>
  <c r="L1476" i="1"/>
  <c r="M1476" i="1" s="1"/>
  <c r="L1477" i="1"/>
  <c r="M1477" i="1" s="1"/>
  <c r="L1478" i="1"/>
  <c r="M1478" i="1" s="1"/>
  <c r="L1479" i="1"/>
  <c r="M1479" i="1" s="1"/>
  <c r="L1480" i="1"/>
  <c r="M1480" i="1" s="1"/>
  <c r="L1481" i="1"/>
  <c r="M1481" i="1" s="1"/>
  <c r="L1482" i="1"/>
  <c r="M1482" i="1" s="1"/>
  <c r="L1483" i="1"/>
  <c r="M1483" i="1" s="1"/>
  <c r="L1484" i="1"/>
  <c r="M1484" i="1" s="1"/>
  <c r="L1485" i="1"/>
  <c r="M1485" i="1" s="1"/>
  <c r="L1486" i="1"/>
  <c r="M1486" i="1" s="1"/>
  <c r="L1487" i="1"/>
  <c r="M1487" i="1" s="1"/>
  <c r="L1488" i="1"/>
  <c r="M1488" i="1" s="1"/>
  <c r="L1489" i="1"/>
  <c r="M1489" i="1" s="1"/>
  <c r="L1490" i="1"/>
  <c r="M1490" i="1" s="1"/>
  <c r="L1491" i="1"/>
  <c r="M1491" i="1" s="1"/>
  <c r="L1492" i="1"/>
  <c r="M1492" i="1" s="1"/>
  <c r="L1493" i="1"/>
  <c r="M1493" i="1" s="1"/>
  <c r="L1494" i="1"/>
  <c r="M1494" i="1" s="1"/>
  <c r="L1495" i="1"/>
  <c r="M1495" i="1" s="1"/>
  <c r="L1496" i="1"/>
  <c r="M1496" i="1" s="1"/>
  <c r="L1497" i="1"/>
  <c r="M1497" i="1" s="1"/>
  <c r="L1498" i="1"/>
  <c r="M1498" i="1" s="1"/>
  <c r="L1499" i="1"/>
  <c r="M1499" i="1" s="1"/>
  <c r="L1500" i="1"/>
  <c r="M1500" i="1" s="1"/>
  <c r="L1501" i="1"/>
  <c r="M1501" i="1" s="1"/>
  <c r="L1502" i="1"/>
  <c r="M1502" i="1" s="1"/>
  <c r="L1503" i="1"/>
  <c r="M1503" i="1" s="1"/>
  <c r="L1504" i="1"/>
  <c r="M1504" i="1" s="1"/>
  <c r="L1505" i="1"/>
  <c r="M1505" i="1" s="1"/>
  <c r="L1506" i="1"/>
  <c r="M1506" i="1" s="1"/>
  <c r="L1507" i="1"/>
  <c r="M1507" i="1" s="1"/>
  <c r="L1508" i="1"/>
  <c r="M1508" i="1" s="1"/>
  <c r="L1509" i="1"/>
  <c r="M1509" i="1" s="1"/>
  <c r="L1510" i="1"/>
  <c r="M1510" i="1" s="1"/>
  <c r="L1511" i="1"/>
  <c r="M1511" i="1" s="1"/>
  <c r="L1512" i="1"/>
  <c r="M1512" i="1" s="1"/>
  <c r="L1513" i="1"/>
  <c r="M1513" i="1" s="1"/>
  <c r="L1514" i="1"/>
  <c r="M1514" i="1" s="1"/>
  <c r="L1515" i="1"/>
  <c r="M1515" i="1" s="1"/>
  <c r="L1516" i="1"/>
  <c r="M1516" i="1" s="1"/>
  <c r="L1517" i="1"/>
  <c r="M1517" i="1" s="1"/>
  <c r="L1518" i="1"/>
  <c r="M1518" i="1" s="1"/>
  <c r="L1519" i="1"/>
  <c r="M1519" i="1" s="1"/>
  <c r="L1520" i="1"/>
  <c r="M1520" i="1" s="1"/>
  <c r="L1521" i="1"/>
  <c r="M1521" i="1" s="1"/>
  <c r="L1522" i="1"/>
  <c r="M1522" i="1" s="1"/>
  <c r="L1523" i="1"/>
  <c r="M1523" i="1" s="1"/>
  <c r="L1524" i="1"/>
  <c r="M1524" i="1" s="1"/>
  <c r="L1525" i="1"/>
  <c r="M1525" i="1" s="1"/>
  <c r="L1526" i="1"/>
  <c r="M1526" i="1" s="1"/>
  <c r="L1527" i="1"/>
  <c r="M1527" i="1" s="1"/>
  <c r="L1528" i="1"/>
  <c r="M1528" i="1" s="1"/>
  <c r="L1529" i="1"/>
  <c r="M1529" i="1" s="1"/>
  <c r="L1530" i="1"/>
  <c r="M1530" i="1" s="1"/>
  <c r="L1531" i="1"/>
  <c r="M1531" i="1" s="1"/>
  <c r="L1532" i="1"/>
  <c r="M1532" i="1" s="1"/>
  <c r="L1533" i="1"/>
  <c r="M1533" i="1" s="1"/>
  <c r="L1534" i="1"/>
  <c r="M1534" i="1" s="1"/>
  <c r="L1535" i="1"/>
  <c r="M1535" i="1" s="1"/>
  <c r="L1536" i="1"/>
  <c r="M1536" i="1" s="1"/>
  <c r="L1537" i="1"/>
  <c r="M1537" i="1" s="1"/>
  <c r="L3799" i="1"/>
  <c r="M3799" i="1" s="1"/>
  <c r="L3800" i="1"/>
  <c r="M3800" i="1" s="1"/>
  <c r="L3801" i="1"/>
  <c r="M3801" i="1" s="1"/>
  <c r="L3802" i="1"/>
  <c r="M3802" i="1" s="1"/>
  <c r="L3803" i="1"/>
  <c r="M3803" i="1" s="1"/>
  <c r="L3804" i="1"/>
  <c r="M3804" i="1" s="1"/>
  <c r="L3805" i="1"/>
  <c r="M3805" i="1" s="1"/>
  <c r="L3806" i="1"/>
  <c r="M3806" i="1" s="1"/>
  <c r="L3807" i="1"/>
  <c r="M3807" i="1" s="1"/>
  <c r="L3808" i="1"/>
  <c r="M3808" i="1" s="1"/>
  <c r="L3809" i="1"/>
  <c r="M3809" i="1" s="1"/>
  <c r="L3810" i="1"/>
  <c r="M3810" i="1" s="1"/>
  <c r="L3811" i="1"/>
  <c r="M3811" i="1" s="1"/>
  <c r="L3812" i="1"/>
  <c r="M3812" i="1" s="1"/>
  <c r="L3813" i="1"/>
  <c r="M3813" i="1" s="1"/>
  <c r="L3814" i="1"/>
  <c r="M3814" i="1" s="1"/>
  <c r="L3815" i="1"/>
  <c r="M3815" i="1" s="1"/>
  <c r="L3816" i="1"/>
  <c r="M3816" i="1" s="1"/>
  <c r="L3817" i="1"/>
  <c r="M3817" i="1" s="1"/>
  <c r="L3818" i="1"/>
  <c r="M3818" i="1" s="1"/>
  <c r="L3819" i="1"/>
  <c r="M3819" i="1" s="1"/>
  <c r="L3820" i="1"/>
  <c r="M3820" i="1" s="1"/>
  <c r="L3821" i="1"/>
  <c r="M3821" i="1" s="1"/>
  <c r="L3822" i="1"/>
  <c r="M3822" i="1" s="1"/>
  <c r="L3823" i="1"/>
  <c r="M3823" i="1" s="1"/>
  <c r="L3824" i="1"/>
  <c r="M3824" i="1" s="1"/>
  <c r="L3825" i="1"/>
  <c r="M3825" i="1" s="1"/>
  <c r="L3826" i="1"/>
  <c r="M3826" i="1" s="1"/>
  <c r="L3827" i="1"/>
  <c r="M3827" i="1" s="1"/>
  <c r="L2132" i="1"/>
  <c r="M2132" i="1" s="1"/>
  <c r="L2133" i="1"/>
  <c r="M2133" i="1" s="1"/>
  <c r="L2134" i="1"/>
  <c r="M2134" i="1" s="1"/>
  <c r="L2135" i="1"/>
  <c r="M2135" i="1" s="1"/>
  <c r="L2136" i="1"/>
  <c r="M2136" i="1" s="1"/>
  <c r="L2137" i="1"/>
  <c r="M2137" i="1" s="1"/>
  <c r="L2138" i="1"/>
  <c r="M2138" i="1" s="1"/>
  <c r="L2139" i="1"/>
  <c r="M2139" i="1" s="1"/>
  <c r="L2140" i="1"/>
  <c r="M2140" i="1" s="1"/>
  <c r="L2141" i="1"/>
  <c r="M2141" i="1" s="1"/>
  <c r="L2142" i="1"/>
  <c r="M2142" i="1" s="1"/>
  <c r="L2143" i="1"/>
  <c r="M2143" i="1" s="1"/>
  <c r="L2144" i="1"/>
  <c r="M2144" i="1" s="1"/>
  <c r="L2145" i="1"/>
  <c r="M2145" i="1" s="1"/>
  <c r="L2146" i="1"/>
  <c r="M2146" i="1" s="1"/>
  <c r="L2147" i="1"/>
  <c r="M2147" i="1" s="1"/>
  <c r="L2148" i="1"/>
  <c r="M2148" i="1" s="1"/>
  <c r="L2149" i="1"/>
  <c r="M2149" i="1" s="1"/>
  <c r="L2150" i="1"/>
  <c r="M2150" i="1" s="1"/>
  <c r="L2151" i="1"/>
  <c r="M2151" i="1" s="1"/>
  <c r="L2152" i="1"/>
  <c r="M2152" i="1" s="1"/>
  <c r="L2153" i="1"/>
  <c r="M2153" i="1" s="1"/>
  <c r="L2154" i="1"/>
  <c r="M2154" i="1" s="1"/>
  <c r="L2155" i="1"/>
  <c r="M2155" i="1" s="1"/>
  <c r="L2156" i="1"/>
  <c r="M2156" i="1" s="1"/>
  <c r="L2157" i="1"/>
  <c r="M2157" i="1" s="1"/>
  <c r="L2158" i="1"/>
  <c r="M2158" i="1" s="1"/>
  <c r="L2159" i="1"/>
  <c r="M2159" i="1" s="1"/>
  <c r="L2160" i="1"/>
  <c r="M2160" i="1" s="1"/>
  <c r="L2161" i="1"/>
  <c r="M2161" i="1" s="1"/>
  <c r="L2162" i="1"/>
  <c r="M2162" i="1" s="1"/>
  <c r="L2163" i="1"/>
  <c r="M2163" i="1" s="1"/>
  <c r="L2164" i="1"/>
  <c r="M2164" i="1" s="1"/>
  <c r="L2165" i="1"/>
  <c r="M2165" i="1" s="1"/>
  <c r="L2166" i="1"/>
  <c r="M2166" i="1" s="1"/>
  <c r="L2167" i="1"/>
  <c r="M2167" i="1" s="1"/>
  <c r="L2168" i="1"/>
  <c r="M2168" i="1" s="1"/>
  <c r="L2169" i="1"/>
  <c r="M2169" i="1" s="1"/>
  <c r="L2170" i="1"/>
  <c r="M2170" i="1" s="1"/>
  <c r="L2171" i="1"/>
  <c r="M2171" i="1" s="1"/>
  <c r="L2172" i="1"/>
  <c r="M2172" i="1" s="1"/>
  <c r="L2173" i="1"/>
  <c r="M2173" i="1" s="1"/>
  <c r="L2174" i="1"/>
  <c r="M2174" i="1" s="1"/>
  <c r="L2175" i="1"/>
  <c r="M2175" i="1" s="1"/>
  <c r="L2176" i="1"/>
  <c r="M2176" i="1" s="1"/>
  <c r="L2177" i="1"/>
  <c r="M2177" i="1" s="1"/>
  <c r="L2178" i="1"/>
  <c r="M2178" i="1" s="1"/>
  <c r="L2179" i="1"/>
  <c r="M2179" i="1" s="1"/>
  <c r="L2180" i="1"/>
  <c r="M2180" i="1" s="1"/>
  <c r="L2181" i="1"/>
  <c r="M2181" i="1" s="1"/>
  <c r="L2182" i="1"/>
  <c r="M2182" i="1" s="1"/>
  <c r="L2183" i="1"/>
  <c r="M2183" i="1" s="1"/>
  <c r="L2184" i="1"/>
  <c r="M2184" i="1" s="1"/>
  <c r="L2185" i="1"/>
  <c r="M2185" i="1" s="1"/>
  <c r="L2186" i="1"/>
  <c r="M2186" i="1" s="1"/>
  <c r="L2187" i="1"/>
  <c r="M2187" i="1" s="1"/>
  <c r="L2188" i="1"/>
  <c r="M2188" i="1" s="1"/>
  <c r="L2189" i="1"/>
  <c r="M2189" i="1" s="1"/>
  <c r="L2190" i="1"/>
  <c r="M2190" i="1" s="1"/>
  <c r="L2191" i="1"/>
  <c r="M2191" i="1" s="1"/>
  <c r="L2192" i="1"/>
  <c r="M2192" i="1" s="1"/>
  <c r="L2193" i="1"/>
  <c r="M2193" i="1" s="1"/>
  <c r="L2194" i="1"/>
  <c r="M2194" i="1" s="1"/>
  <c r="L2195" i="1"/>
  <c r="M2195" i="1" s="1"/>
  <c r="L2196" i="1"/>
  <c r="M2196" i="1" s="1"/>
  <c r="L2197" i="1"/>
  <c r="M2197" i="1" s="1"/>
  <c r="L2198" i="1"/>
  <c r="M2198" i="1" s="1"/>
  <c r="L2199" i="1"/>
  <c r="M2199" i="1" s="1"/>
  <c r="L2200" i="1"/>
  <c r="M2200" i="1" s="1"/>
  <c r="L2201" i="1"/>
  <c r="M2201" i="1" s="1"/>
  <c r="L2202" i="1"/>
  <c r="M2202" i="1" s="1"/>
  <c r="L2203" i="1"/>
  <c r="M2203" i="1" s="1"/>
  <c r="L2204" i="1"/>
  <c r="M2204" i="1" s="1"/>
  <c r="L2205" i="1"/>
  <c r="M2205" i="1" s="1"/>
  <c r="L2206" i="1"/>
  <c r="M2206" i="1" s="1"/>
  <c r="L2207" i="1"/>
  <c r="M2207" i="1" s="1"/>
  <c r="L2208" i="1"/>
  <c r="M2208" i="1" s="1"/>
  <c r="L2209" i="1"/>
  <c r="M2209" i="1" s="1"/>
  <c r="L2210" i="1"/>
  <c r="M2210" i="1" s="1"/>
  <c r="L2211" i="1"/>
  <c r="M2211" i="1" s="1"/>
  <c r="L2212" i="1"/>
  <c r="M2212" i="1" s="1"/>
  <c r="L2213" i="1"/>
  <c r="M2213" i="1" s="1"/>
  <c r="L2214" i="1"/>
  <c r="M2214" i="1" s="1"/>
  <c r="L2215" i="1"/>
  <c r="M2215" i="1" s="1"/>
  <c r="L2216" i="1"/>
  <c r="M2216" i="1" s="1"/>
  <c r="L2217" i="1"/>
  <c r="M2217" i="1" s="1"/>
  <c r="L2218" i="1"/>
  <c r="M2218" i="1" s="1"/>
  <c r="L2219" i="1"/>
  <c r="M2219" i="1" s="1"/>
  <c r="L2220" i="1"/>
  <c r="M2220" i="1" s="1"/>
  <c r="L2221" i="1"/>
  <c r="M2221" i="1" s="1"/>
  <c r="L2222" i="1"/>
  <c r="M2222" i="1" s="1"/>
  <c r="L2223" i="1"/>
  <c r="M2223" i="1" s="1"/>
  <c r="L2224" i="1"/>
  <c r="M2224" i="1" s="1"/>
  <c r="L2225" i="1"/>
  <c r="M2225" i="1" s="1"/>
  <c r="L2226" i="1"/>
  <c r="M2226" i="1" s="1"/>
  <c r="L2227" i="1"/>
  <c r="M2227" i="1" s="1"/>
  <c r="L2228" i="1"/>
  <c r="M2228" i="1" s="1"/>
  <c r="L2229" i="1"/>
  <c r="M2229" i="1" s="1"/>
  <c r="L2230" i="1"/>
  <c r="M2230" i="1" s="1"/>
  <c r="L2231" i="1"/>
  <c r="M2231" i="1" s="1"/>
  <c r="L2232" i="1"/>
  <c r="M2232" i="1" s="1"/>
  <c r="L2233" i="1"/>
  <c r="M2233" i="1" s="1"/>
  <c r="L2234" i="1"/>
  <c r="M2234" i="1" s="1"/>
  <c r="L2235" i="1"/>
  <c r="M2235" i="1" s="1"/>
  <c r="L2236" i="1"/>
  <c r="M2236" i="1" s="1"/>
  <c r="L2237" i="1"/>
  <c r="M2237" i="1" s="1"/>
  <c r="L2238" i="1"/>
  <c r="M2238" i="1" s="1"/>
  <c r="L2239" i="1"/>
  <c r="M2239" i="1" s="1"/>
  <c r="L2240" i="1"/>
  <c r="M2240" i="1" s="1"/>
  <c r="L2241" i="1"/>
  <c r="M2241" i="1" s="1"/>
  <c r="L2242" i="1"/>
  <c r="M2242" i="1" s="1"/>
  <c r="L2243" i="1"/>
  <c r="M2243" i="1" s="1"/>
  <c r="L2244" i="1"/>
  <c r="M2244" i="1" s="1"/>
  <c r="L1340" i="1"/>
  <c r="M1340" i="1" s="1"/>
  <c r="L1341" i="1"/>
  <c r="M1341" i="1" s="1"/>
  <c r="L1342" i="1"/>
  <c r="M1342" i="1" s="1"/>
  <c r="L1343" i="1"/>
  <c r="M1343" i="1" s="1"/>
  <c r="L1344" i="1"/>
  <c r="M1344" i="1" s="1"/>
  <c r="L1345" i="1"/>
  <c r="M1345" i="1" s="1"/>
  <c r="L1346" i="1"/>
  <c r="M1346" i="1" s="1"/>
  <c r="L1347" i="1"/>
  <c r="M1347" i="1" s="1"/>
  <c r="L1348" i="1"/>
  <c r="M1348" i="1" s="1"/>
  <c r="L1349" i="1"/>
  <c r="M1349" i="1" s="1"/>
  <c r="L1350" i="1"/>
  <c r="M1350" i="1" s="1"/>
  <c r="L1351" i="1"/>
  <c r="M1351" i="1" s="1"/>
  <c r="L1352" i="1"/>
  <c r="M1352" i="1" s="1"/>
  <c r="L1353" i="1"/>
  <c r="M1353" i="1" s="1"/>
  <c r="L1354" i="1"/>
  <c r="M1354" i="1" s="1"/>
  <c r="L1940" i="1"/>
  <c r="M1940" i="1" s="1"/>
  <c r="L1941" i="1"/>
  <c r="M1941" i="1" s="1"/>
  <c r="L1942" i="1"/>
  <c r="M1942" i="1" s="1"/>
  <c r="L1943" i="1"/>
  <c r="M1943" i="1" s="1"/>
  <c r="L1944" i="1"/>
  <c r="M1944" i="1" s="1"/>
  <c r="L1945" i="1"/>
  <c r="M1945" i="1" s="1"/>
  <c r="L1946" i="1"/>
  <c r="M1946" i="1" s="1"/>
  <c r="L1947" i="1"/>
  <c r="M1947" i="1" s="1"/>
  <c r="L1948" i="1"/>
  <c r="M1948" i="1" s="1"/>
  <c r="L1949" i="1"/>
  <c r="M1949" i="1" s="1"/>
  <c r="L1950" i="1"/>
  <c r="M1950" i="1" s="1"/>
  <c r="L1951" i="1"/>
  <c r="M1951" i="1" s="1"/>
  <c r="L1952" i="1"/>
  <c r="M1952" i="1" s="1"/>
  <c r="L1953" i="1"/>
  <c r="M1953" i="1" s="1"/>
  <c r="L1954" i="1"/>
  <c r="M1954" i="1" s="1"/>
  <c r="L1955" i="1"/>
  <c r="M1955" i="1" s="1"/>
  <c r="L1956" i="1"/>
  <c r="M1956" i="1" s="1"/>
  <c r="L1957" i="1"/>
  <c r="M1957" i="1" s="1"/>
  <c r="L1958" i="1"/>
  <c r="M1958" i="1" s="1"/>
  <c r="L1959" i="1"/>
  <c r="M1959" i="1" s="1"/>
  <c r="L1960" i="1"/>
  <c r="M1960" i="1" s="1"/>
  <c r="L1961" i="1"/>
  <c r="M1961" i="1" s="1"/>
  <c r="L1962" i="1"/>
  <c r="M1962" i="1" s="1"/>
  <c r="L1963" i="1"/>
  <c r="M1963" i="1" s="1"/>
  <c r="L1964" i="1"/>
  <c r="M1964" i="1" s="1"/>
  <c r="L1965" i="1"/>
  <c r="M1965" i="1" s="1"/>
  <c r="L1966" i="1"/>
  <c r="M1966" i="1" s="1"/>
  <c r="L1967" i="1"/>
  <c r="M1967" i="1" s="1"/>
  <c r="L1968" i="1"/>
  <c r="M1968" i="1" s="1"/>
  <c r="L1969" i="1"/>
  <c r="M1969" i="1" s="1"/>
  <c r="L1970" i="1"/>
  <c r="M1970" i="1" s="1"/>
  <c r="L1971" i="1"/>
  <c r="M1971" i="1" s="1"/>
  <c r="L1972" i="1"/>
  <c r="M1972" i="1" s="1"/>
  <c r="L1973" i="1"/>
  <c r="M1973" i="1" s="1"/>
  <c r="L1974" i="1"/>
  <c r="M1974" i="1" s="1"/>
  <c r="L1975" i="1"/>
  <c r="M1975" i="1" s="1"/>
  <c r="L1976" i="1"/>
  <c r="M1976" i="1" s="1"/>
  <c r="L1977" i="1"/>
  <c r="M1977" i="1" s="1"/>
  <c r="L1978" i="1"/>
  <c r="M1978" i="1" s="1"/>
  <c r="L1979" i="1"/>
  <c r="M1979" i="1" s="1"/>
  <c r="L1980" i="1"/>
  <c r="M1980" i="1" s="1"/>
  <c r="L1981" i="1"/>
  <c r="M1981" i="1" s="1"/>
  <c r="L1982" i="1"/>
  <c r="M1982" i="1" s="1"/>
  <c r="L1983" i="1"/>
  <c r="M1983" i="1" s="1"/>
  <c r="L1984" i="1"/>
  <c r="M1984" i="1" s="1"/>
  <c r="L1985" i="1"/>
  <c r="M1985" i="1" s="1"/>
  <c r="L1986" i="1"/>
  <c r="M1986" i="1" s="1"/>
  <c r="L1987" i="1"/>
  <c r="M1987" i="1" s="1"/>
  <c r="L1988" i="1"/>
  <c r="M1988" i="1" s="1"/>
  <c r="L1989" i="1"/>
  <c r="M1989" i="1" s="1"/>
  <c r="L1990" i="1"/>
  <c r="M1990" i="1" s="1"/>
  <c r="L1991" i="1"/>
  <c r="M1991" i="1" s="1"/>
  <c r="L1992" i="1"/>
  <c r="M1992" i="1" s="1"/>
  <c r="L1993" i="1"/>
  <c r="M1993" i="1" s="1"/>
  <c r="L1994" i="1"/>
  <c r="M1994" i="1" s="1"/>
  <c r="L1995" i="1"/>
  <c r="M1995" i="1" s="1"/>
  <c r="L1996" i="1"/>
  <c r="M1996" i="1" s="1"/>
  <c r="L1997" i="1"/>
  <c r="M1997" i="1" s="1"/>
  <c r="L1998" i="1"/>
  <c r="M1998" i="1" s="1"/>
  <c r="L1999" i="1"/>
  <c r="M1999" i="1" s="1"/>
  <c r="L3401" i="1"/>
  <c r="M3401" i="1" s="1"/>
  <c r="L3402" i="1"/>
  <c r="M3402" i="1" s="1"/>
  <c r="L3403" i="1"/>
  <c r="M3403" i="1" s="1"/>
  <c r="L3404" i="1"/>
  <c r="M3404" i="1" s="1"/>
  <c r="L3405" i="1"/>
  <c r="M3405" i="1" s="1"/>
  <c r="L3406" i="1"/>
  <c r="M3406" i="1" s="1"/>
  <c r="L3407" i="1"/>
  <c r="M3407" i="1" s="1"/>
  <c r="L3408" i="1"/>
  <c r="M3408" i="1" s="1"/>
  <c r="L3409" i="1"/>
  <c r="M3409" i="1" s="1"/>
  <c r="L3410" i="1"/>
  <c r="M3410" i="1" s="1"/>
  <c r="L3411" i="1"/>
  <c r="M3411" i="1" s="1"/>
  <c r="L3412" i="1"/>
  <c r="M3412" i="1" s="1"/>
  <c r="L3413" i="1"/>
  <c r="M3413" i="1" s="1"/>
  <c r="L3414" i="1"/>
  <c r="M3414" i="1" s="1"/>
  <c r="L3415" i="1"/>
  <c r="M3415" i="1" s="1"/>
  <c r="L3416" i="1"/>
  <c r="M3416" i="1" s="1"/>
  <c r="L3417" i="1"/>
  <c r="M3417" i="1" s="1"/>
  <c r="L3418" i="1"/>
  <c r="M3418" i="1" s="1"/>
  <c r="L3419" i="1"/>
  <c r="M3419" i="1" s="1"/>
  <c r="L3420" i="1"/>
  <c r="M3420" i="1" s="1"/>
  <c r="L3421" i="1"/>
  <c r="M3421" i="1" s="1"/>
  <c r="L3422" i="1"/>
  <c r="M3422" i="1" s="1"/>
  <c r="L3423" i="1"/>
  <c r="M3423" i="1" s="1"/>
  <c r="L3424" i="1"/>
  <c r="M3424" i="1" s="1"/>
  <c r="L3425" i="1"/>
  <c r="M3425" i="1" s="1"/>
  <c r="L3426" i="1"/>
  <c r="M3426" i="1" s="1"/>
  <c r="L3427" i="1"/>
  <c r="M3427" i="1" s="1"/>
  <c r="L3428" i="1"/>
  <c r="M3428" i="1" s="1"/>
  <c r="L3429" i="1"/>
  <c r="M3429" i="1" s="1"/>
  <c r="L3430" i="1"/>
  <c r="M3430" i="1" s="1"/>
  <c r="L3431" i="1"/>
  <c r="M3431" i="1" s="1"/>
  <c r="L3432" i="1"/>
  <c r="M3432" i="1" s="1"/>
  <c r="L3433" i="1"/>
  <c r="M3433" i="1" s="1"/>
  <c r="L3434" i="1"/>
  <c r="M3434" i="1" s="1"/>
  <c r="L3435" i="1"/>
  <c r="M3435" i="1" s="1"/>
  <c r="L3436" i="1"/>
  <c r="M3436" i="1" s="1"/>
  <c r="L3437" i="1"/>
  <c r="M3437" i="1" s="1"/>
  <c r="L3438" i="1"/>
  <c r="M3438" i="1" s="1"/>
  <c r="L3439" i="1"/>
  <c r="M3439" i="1" s="1"/>
  <c r="L3440" i="1"/>
  <c r="M3440" i="1" s="1"/>
  <c r="L3441" i="1"/>
  <c r="M3441" i="1" s="1"/>
  <c r="L3442" i="1"/>
  <c r="M3442" i="1" s="1"/>
  <c r="L3443" i="1"/>
  <c r="M3443" i="1" s="1"/>
  <c r="L3444" i="1"/>
  <c r="M3444" i="1" s="1"/>
  <c r="L3445" i="1"/>
  <c r="M3445" i="1" s="1"/>
  <c r="L3446" i="1"/>
  <c r="M3446" i="1" s="1"/>
  <c r="L3447" i="1"/>
  <c r="M3447" i="1" s="1"/>
  <c r="L3448" i="1"/>
  <c r="M3448" i="1" s="1"/>
  <c r="L3449" i="1"/>
  <c r="M3449" i="1" s="1"/>
  <c r="L3450" i="1"/>
  <c r="M3450" i="1" s="1"/>
  <c r="L3451" i="1"/>
  <c r="M3451" i="1" s="1"/>
  <c r="L3452" i="1"/>
  <c r="M3452" i="1" s="1"/>
  <c r="L3453" i="1"/>
  <c r="M3453" i="1" s="1"/>
  <c r="L3454" i="1"/>
  <c r="M3454" i="1" s="1"/>
  <c r="L3455" i="1"/>
  <c r="M3455" i="1" s="1"/>
  <c r="L3456" i="1"/>
  <c r="M3456" i="1" s="1"/>
  <c r="L3457" i="1"/>
  <c r="M3457" i="1" s="1"/>
  <c r="L3458" i="1"/>
  <c r="M3458" i="1" s="1"/>
  <c r="L3459" i="1"/>
  <c r="M3459" i="1" s="1"/>
  <c r="L3460" i="1"/>
  <c r="M3460" i="1" s="1"/>
  <c r="L3461" i="1"/>
  <c r="M3461" i="1" s="1"/>
  <c r="L3462" i="1"/>
  <c r="M3462" i="1" s="1"/>
  <c r="L3463" i="1"/>
  <c r="M3463" i="1" s="1"/>
  <c r="L3464" i="1"/>
  <c r="M3464" i="1" s="1"/>
  <c r="L3465" i="1"/>
  <c r="M3465" i="1" s="1"/>
  <c r="L3466" i="1"/>
  <c r="M3466" i="1" s="1"/>
  <c r="L3467" i="1"/>
  <c r="M3467" i="1" s="1"/>
  <c r="L3468" i="1"/>
  <c r="M3468" i="1" s="1"/>
  <c r="L3469" i="1"/>
  <c r="M3469" i="1" s="1"/>
  <c r="L3470" i="1"/>
  <c r="M3470" i="1" s="1"/>
  <c r="L3471" i="1"/>
  <c r="M3471" i="1" s="1"/>
  <c r="L3472" i="1"/>
  <c r="M3472" i="1" s="1"/>
  <c r="L3473" i="1"/>
  <c r="M3473" i="1" s="1"/>
  <c r="L3474" i="1"/>
  <c r="M3474" i="1" s="1"/>
  <c r="L3475" i="1"/>
  <c r="M3475" i="1" s="1"/>
  <c r="L3476" i="1"/>
  <c r="M3476" i="1" s="1"/>
  <c r="L3477" i="1"/>
  <c r="M3477" i="1" s="1"/>
  <c r="L3478" i="1"/>
  <c r="M3478" i="1" s="1"/>
  <c r="L3479" i="1"/>
  <c r="M3479" i="1" s="1"/>
  <c r="L3480" i="1"/>
  <c r="M3480" i="1" s="1"/>
  <c r="L3481" i="1"/>
  <c r="M3481" i="1" s="1"/>
  <c r="L3482" i="1"/>
  <c r="M3482" i="1" s="1"/>
  <c r="L3483" i="1"/>
  <c r="M3483" i="1" s="1"/>
  <c r="L3484" i="1"/>
  <c r="M3484" i="1" s="1"/>
  <c r="L3485" i="1"/>
  <c r="M3485" i="1" s="1"/>
  <c r="L3486" i="1"/>
  <c r="M3486" i="1" s="1"/>
  <c r="L3487" i="1"/>
  <c r="M3487" i="1" s="1"/>
  <c r="L3488" i="1"/>
  <c r="M3488" i="1" s="1"/>
  <c r="L3489" i="1"/>
  <c r="M3489" i="1" s="1"/>
  <c r="L3490" i="1"/>
  <c r="M3490" i="1" s="1"/>
  <c r="L3491" i="1"/>
  <c r="M3491" i="1" s="1"/>
  <c r="L3492" i="1"/>
  <c r="M3492" i="1" s="1"/>
  <c r="L3493" i="1"/>
  <c r="M3493" i="1" s="1"/>
  <c r="L3494" i="1"/>
  <c r="M3494" i="1" s="1"/>
  <c r="L3495" i="1"/>
  <c r="M3495" i="1" s="1"/>
  <c r="L3496" i="1"/>
  <c r="M3496" i="1" s="1"/>
  <c r="L3497" i="1"/>
  <c r="M3497" i="1" s="1"/>
  <c r="L3498" i="1"/>
  <c r="M3498" i="1" s="1"/>
  <c r="L3499" i="1"/>
  <c r="M3499" i="1" s="1"/>
  <c r="L3500" i="1"/>
  <c r="M3500" i="1" s="1"/>
  <c r="L3501" i="1"/>
  <c r="M3501" i="1" s="1"/>
  <c r="L3502" i="1"/>
  <c r="M3502" i="1" s="1"/>
  <c r="L3503" i="1"/>
  <c r="M3503" i="1" s="1"/>
  <c r="L3504" i="1"/>
  <c r="M3504" i="1" s="1"/>
  <c r="L3505" i="1"/>
  <c r="M3505" i="1" s="1"/>
  <c r="L3506" i="1"/>
  <c r="M3506" i="1" s="1"/>
  <c r="L3507" i="1"/>
  <c r="M3507" i="1" s="1"/>
  <c r="L3508" i="1"/>
  <c r="M3508" i="1" s="1"/>
  <c r="L3509" i="1"/>
  <c r="M3509" i="1" s="1"/>
  <c r="L3510" i="1"/>
  <c r="M3510" i="1" s="1"/>
  <c r="L3511" i="1"/>
  <c r="M3511" i="1" s="1"/>
  <c r="L3512" i="1"/>
  <c r="M3512" i="1" s="1"/>
  <c r="L3513" i="1"/>
  <c r="M3513" i="1" s="1"/>
  <c r="L3514" i="1"/>
  <c r="M3514" i="1" s="1"/>
  <c r="L3515" i="1"/>
  <c r="M3515" i="1" s="1"/>
  <c r="L3516" i="1"/>
  <c r="M3516" i="1" s="1"/>
  <c r="L3517" i="1"/>
  <c r="M3517" i="1" s="1"/>
  <c r="L3518" i="1"/>
  <c r="M3518" i="1" s="1"/>
  <c r="L3519" i="1"/>
  <c r="M3519" i="1" s="1"/>
  <c r="L3520" i="1"/>
  <c r="M3520" i="1" s="1"/>
  <c r="L3521" i="1"/>
  <c r="M3521" i="1" s="1"/>
  <c r="L3522" i="1"/>
  <c r="M3522" i="1" s="1"/>
  <c r="L3523" i="1"/>
  <c r="M3523" i="1" s="1"/>
  <c r="L3524" i="1"/>
  <c r="M3524" i="1" s="1"/>
  <c r="L3525" i="1"/>
  <c r="M3525" i="1" s="1"/>
  <c r="L3526" i="1"/>
  <c r="M3526" i="1" s="1"/>
  <c r="L3527" i="1"/>
  <c r="M3527" i="1" s="1"/>
  <c r="L3528" i="1"/>
  <c r="M3528" i="1" s="1"/>
  <c r="L3529" i="1"/>
  <c r="M3529" i="1" s="1"/>
  <c r="L3530" i="1"/>
  <c r="M3530" i="1" s="1"/>
  <c r="L3531" i="1"/>
  <c r="M3531" i="1" s="1"/>
  <c r="L3532" i="1"/>
  <c r="M3532" i="1" s="1"/>
  <c r="L3533" i="1"/>
  <c r="M3533" i="1" s="1"/>
  <c r="L3534" i="1"/>
  <c r="M3534" i="1" s="1"/>
  <c r="L3535" i="1"/>
  <c r="M3535" i="1" s="1"/>
  <c r="L3536" i="1"/>
  <c r="M3536" i="1" s="1"/>
  <c r="L3537" i="1"/>
  <c r="M3537" i="1" s="1"/>
  <c r="L3538" i="1"/>
  <c r="M3538" i="1" s="1"/>
  <c r="L3539" i="1"/>
  <c r="M3539" i="1" s="1"/>
  <c r="L3540" i="1"/>
  <c r="M3540" i="1" s="1"/>
  <c r="L3541" i="1"/>
  <c r="M3541" i="1" s="1"/>
  <c r="L3542" i="1"/>
  <c r="M3542" i="1" s="1"/>
  <c r="L3543" i="1"/>
  <c r="M3543" i="1" s="1"/>
  <c r="L3544" i="1"/>
  <c r="M3544" i="1" s="1"/>
  <c r="L3545" i="1"/>
  <c r="M3545" i="1" s="1"/>
  <c r="L3546" i="1"/>
  <c r="M3546" i="1" s="1"/>
  <c r="L3547" i="1"/>
  <c r="M3547" i="1" s="1"/>
  <c r="L3548" i="1"/>
  <c r="M3548" i="1" s="1"/>
  <c r="L3549" i="1"/>
  <c r="M3549" i="1" s="1"/>
  <c r="L3550" i="1"/>
  <c r="M3550" i="1" s="1"/>
  <c r="L3551" i="1"/>
  <c r="M3551" i="1" s="1"/>
  <c r="L3552" i="1"/>
  <c r="M3552" i="1" s="1"/>
  <c r="L3553" i="1"/>
  <c r="M3553" i="1" s="1"/>
  <c r="L3554" i="1"/>
  <c r="M3554" i="1" s="1"/>
  <c r="L3555" i="1"/>
  <c r="M3555" i="1" s="1"/>
  <c r="L3556" i="1"/>
  <c r="M3556" i="1" s="1"/>
  <c r="L3557" i="1"/>
  <c r="M3557" i="1" s="1"/>
  <c r="L3558" i="1"/>
  <c r="M3558" i="1" s="1"/>
  <c r="L3559" i="1"/>
  <c r="M3559" i="1" s="1"/>
  <c r="L3560" i="1"/>
  <c r="M3560" i="1" s="1"/>
  <c r="L3561" i="1"/>
  <c r="M3561" i="1" s="1"/>
  <c r="L3562" i="1"/>
  <c r="M3562" i="1" s="1"/>
  <c r="L3563" i="1"/>
  <c r="M3563" i="1" s="1"/>
  <c r="L3564" i="1"/>
  <c r="M3564" i="1" s="1"/>
  <c r="L3565" i="1"/>
  <c r="M3565" i="1" s="1"/>
  <c r="L3566" i="1"/>
  <c r="M3566" i="1" s="1"/>
  <c r="L3567" i="1"/>
  <c r="M3567" i="1" s="1"/>
  <c r="L3568" i="1"/>
  <c r="M3568" i="1" s="1"/>
  <c r="L3569" i="1"/>
  <c r="M3569" i="1" s="1"/>
  <c r="L3570" i="1"/>
  <c r="M3570" i="1" s="1"/>
  <c r="L3571" i="1"/>
  <c r="M3571" i="1" s="1"/>
  <c r="L3572" i="1"/>
  <c r="M3572" i="1" s="1"/>
  <c r="L3573" i="1"/>
  <c r="M3573" i="1" s="1"/>
  <c r="L3574" i="1"/>
  <c r="M3574" i="1" s="1"/>
  <c r="L3575" i="1"/>
  <c r="M3575" i="1" s="1"/>
  <c r="L3576" i="1"/>
  <c r="M3576" i="1" s="1"/>
  <c r="L3577" i="1"/>
  <c r="M3577" i="1" s="1"/>
  <c r="L3578" i="1"/>
  <c r="M3578" i="1" s="1"/>
  <c r="L3579" i="1"/>
  <c r="M3579" i="1" s="1"/>
  <c r="L3580" i="1"/>
  <c r="M3580" i="1" s="1"/>
  <c r="L3581" i="1"/>
  <c r="M3581" i="1" s="1"/>
  <c r="L3582" i="1"/>
  <c r="M3582" i="1" s="1"/>
  <c r="L3583" i="1"/>
  <c r="M3583" i="1" s="1"/>
  <c r="L3584" i="1"/>
  <c r="M3584" i="1" s="1"/>
  <c r="L3585" i="1"/>
  <c r="M3585" i="1" s="1"/>
  <c r="L3586" i="1"/>
  <c r="M3586" i="1" s="1"/>
  <c r="L3587" i="1"/>
  <c r="M3587" i="1" s="1"/>
  <c r="L3588" i="1"/>
  <c r="M3588" i="1" s="1"/>
  <c r="L3589" i="1"/>
  <c r="M3589" i="1" s="1"/>
  <c r="L3590" i="1"/>
  <c r="M3590" i="1" s="1"/>
  <c r="L3591" i="1"/>
  <c r="M3591" i="1" s="1"/>
  <c r="L3592" i="1"/>
  <c r="M3592" i="1" s="1"/>
  <c r="L3593" i="1"/>
  <c r="M3593" i="1" s="1"/>
  <c r="L3594" i="1"/>
  <c r="M3594" i="1" s="1"/>
  <c r="L3595" i="1"/>
  <c r="M3595" i="1" s="1"/>
  <c r="L3596" i="1"/>
  <c r="M3596" i="1" s="1"/>
  <c r="L3597" i="1"/>
  <c r="M3597" i="1" s="1"/>
  <c r="L3598" i="1"/>
  <c r="M3598" i="1" s="1"/>
  <c r="L3599" i="1"/>
  <c r="M3599" i="1" s="1"/>
  <c r="L3600" i="1"/>
  <c r="M3600" i="1" s="1"/>
  <c r="L3601" i="1"/>
  <c r="M3601" i="1" s="1"/>
  <c r="L3602" i="1"/>
  <c r="M3602" i="1" s="1"/>
  <c r="L3603" i="1"/>
  <c r="M3603" i="1" s="1"/>
  <c r="L3604" i="1"/>
  <c r="M3604" i="1" s="1"/>
  <c r="L3605" i="1"/>
  <c r="M3605" i="1" s="1"/>
  <c r="L3606" i="1"/>
  <c r="M3606" i="1" s="1"/>
  <c r="L3607" i="1"/>
  <c r="M3607" i="1" s="1"/>
  <c r="L3608" i="1"/>
  <c r="M3608" i="1" s="1"/>
  <c r="L3609" i="1"/>
  <c r="M3609" i="1" s="1"/>
  <c r="L3610" i="1"/>
  <c r="M3610" i="1" s="1"/>
  <c r="L3611" i="1"/>
  <c r="M3611" i="1" s="1"/>
  <c r="L3612" i="1"/>
  <c r="M3612" i="1" s="1"/>
  <c r="L3613" i="1"/>
  <c r="M3613" i="1" s="1"/>
  <c r="L3614" i="1"/>
  <c r="M3614" i="1" s="1"/>
  <c r="L3615" i="1"/>
  <c r="M3615" i="1" s="1"/>
  <c r="L3616" i="1"/>
  <c r="M3616" i="1" s="1"/>
  <c r="L3617" i="1"/>
  <c r="M3617" i="1" s="1"/>
  <c r="L3618" i="1"/>
  <c r="M3618" i="1" s="1"/>
  <c r="L3619" i="1"/>
  <c r="M3619" i="1" s="1"/>
  <c r="L3620" i="1"/>
  <c r="M3620" i="1" s="1"/>
  <c r="L3621" i="1"/>
  <c r="M3621" i="1" s="1"/>
  <c r="L3622" i="1"/>
  <c r="M3622" i="1" s="1"/>
  <c r="L3623" i="1"/>
  <c r="M3623" i="1" s="1"/>
  <c r="L3624" i="1"/>
  <c r="M3624" i="1" s="1"/>
  <c r="L3625" i="1"/>
  <c r="M3625" i="1" s="1"/>
  <c r="L3626" i="1"/>
  <c r="M3626" i="1" s="1"/>
  <c r="L3627" i="1"/>
  <c r="M3627" i="1" s="1"/>
  <c r="L3628" i="1"/>
  <c r="M3628" i="1" s="1"/>
  <c r="L3629" i="1"/>
  <c r="M3629" i="1" s="1"/>
  <c r="L3630" i="1"/>
  <c r="M3630" i="1" s="1"/>
  <c r="L3631" i="1"/>
  <c r="M3631" i="1" s="1"/>
  <c r="L3632" i="1"/>
  <c r="M3632" i="1" s="1"/>
  <c r="L3633" i="1"/>
  <c r="M3633" i="1" s="1"/>
  <c r="L3634" i="1"/>
  <c r="M3634" i="1" s="1"/>
  <c r="L3635" i="1"/>
  <c r="M3635" i="1" s="1"/>
  <c r="L3636" i="1"/>
  <c r="M3636" i="1" s="1"/>
  <c r="L3637" i="1"/>
  <c r="M3637" i="1" s="1"/>
  <c r="L3638" i="1"/>
  <c r="M3638" i="1" s="1"/>
  <c r="L3639" i="1"/>
  <c r="M3639" i="1" s="1"/>
  <c r="L3640" i="1"/>
  <c r="M3640" i="1" s="1"/>
  <c r="L3641" i="1"/>
  <c r="M3641" i="1" s="1"/>
  <c r="L3642" i="1"/>
  <c r="M3642" i="1" s="1"/>
  <c r="L3643" i="1"/>
  <c r="M3643" i="1" s="1"/>
  <c r="L3644" i="1"/>
  <c r="M3644" i="1" s="1"/>
  <c r="L3645" i="1"/>
  <c r="M3645" i="1" s="1"/>
  <c r="L3646" i="1"/>
  <c r="M3646" i="1" s="1"/>
  <c r="L3647" i="1"/>
  <c r="M3647" i="1" s="1"/>
  <c r="L3648" i="1"/>
  <c r="M3648" i="1" s="1"/>
  <c r="L3649" i="1"/>
  <c r="M3649" i="1" s="1"/>
  <c r="L3650" i="1"/>
  <c r="M3650" i="1" s="1"/>
  <c r="L3651" i="1"/>
  <c r="M3651" i="1" s="1"/>
  <c r="L3652" i="1"/>
  <c r="M3652" i="1" s="1"/>
  <c r="L3653" i="1"/>
  <c r="M3653" i="1" s="1"/>
  <c r="L3654" i="1"/>
  <c r="M3654" i="1" s="1"/>
  <c r="L3655" i="1"/>
  <c r="M3655" i="1" s="1"/>
  <c r="L3656" i="1"/>
  <c r="M3656" i="1" s="1"/>
  <c r="L3657" i="1"/>
  <c r="M3657" i="1" s="1"/>
  <c r="L3658" i="1"/>
  <c r="M3658" i="1" s="1"/>
  <c r="L3659" i="1"/>
  <c r="M3659" i="1" s="1"/>
  <c r="L3660" i="1"/>
  <c r="M3660" i="1" s="1"/>
  <c r="L3661" i="1"/>
  <c r="M3661" i="1" s="1"/>
  <c r="L3662" i="1"/>
  <c r="M3662" i="1" s="1"/>
  <c r="L3663" i="1"/>
  <c r="M3663" i="1" s="1"/>
  <c r="L3664" i="1"/>
  <c r="M3664" i="1" s="1"/>
  <c r="L3665" i="1"/>
  <c r="M3665" i="1" s="1"/>
  <c r="L3666" i="1"/>
  <c r="M3666" i="1" s="1"/>
  <c r="L3667" i="1"/>
  <c r="M3667" i="1" s="1"/>
  <c r="L3668" i="1"/>
  <c r="M3668" i="1" s="1"/>
  <c r="L3669" i="1"/>
  <c r="M3669" i="1" s="1"/>
  <c r="L3670" i="1"/>
  <c r="M3670" i="1" s="1"/>
  <c r="L3671" i="1"/>
  <c r="M3671" i="1" s="1"/>
  <c r="L3672" i="1"/>
  <c r="M3672" i="1" s="1"/>
  <c r="L3673" i="1"/>
  <c r="M3673" i="1" s="1"/>
  <c r="L3674" i="1"/>
  <c r="M3674" i="1" s="1"/>
  <c r="L3675" i="1"/>
  <c r="M3675" i="1" s="1"/>
  <c r="L3676" i="1"/>
  <c r="M3676" i="1" s="1"/>
  <c r="L3677" i="1"/>
  <c r="M3677" i="1" s="1"/>
  <c r="L3678" i="1"/>
  <c r="M3678" i="1" s="1"/>
  <c r="L3679" i="1"/>
  <c r="M3679" i="1" s="1"/>
  <c r="L3680" i="1"/>
  <c r="M3680" i="1" s="1"/>
  <c r="L3681" i="1"/>
  <c r="M3681" i="1" s="1"/>
  <c r="L3682" i="1"/>
  <c r="M3682" i="1" s="1"/>
  <c r="L3683" i="1"/>
  <c r="M3683" i="1" s="1"/>
  <c r="L3684" i="1"/>
  <c r="M3684" i="1" s="1"/>
  <c r="L3685" i="1"/>
  <c r="M3685" i="1" s="1"/>
  <c r="L3686" i="1"/>
  <c r="M3686" i="1" s="1"/>
  <c r="L3687" i="1"/>
  <c r="M3687" i="1" s="1"/>
  <c r="L3688" i="1"/>
  <c r="M3688" i="1" s="1"/>
  <c r="L3689" i="1"/>
  <c r="M3689" i="1" s="1"/>
  <c r="L3690" i="1"/>
  <c r="M3690" i="1" s="1"/>
  <c r="L3691" i="1"/>
  <c r="M3691" i="1" s="1"/>
  <c r="L3692" i="1"/>
  <c r="M3692" i="1" s="1"/>
  <c r="L3693" i="1"/>
  <c r="M3693" i="1" s="1"/>
  <c r="L3694" i="1"/>
  <c r="M3694" i="1" s="1"/>
  <c r="L3695" i="1"/>
  <c r="M3695" i="1" s="1"/>
  <c r="L3696" i="1"/>
  <c r="M3696" i="1" s="1"/>
  <c r="L3697" i="1"/>
  <c r="M3697" i="1" s="1"/>
  <c r="L3698" i="1"/>
  <c r="M3698" i="1" s="1"/>
  <c r="L3699" i="1"/>
  <c r="M3699" i="1" s="1"/>
  <c r="L3700" i="1"/>
  <c r="M3700" i="1" s="1"/>
  <c r="L3701" i="1"/>
  <c r="M3701" i="1" s="1"/>
  <c r="L3702" i="1"/>
  <c r="M3702" i="1" s="1"/>
  <c r="L3703" i="1"/>
  <c r="M3703" i="1" s="1"/>
  <c r="L3704" i="1"/>
  <c r="M3704" i="1" s="1"/>
  <c r="L3705" i="1"/>
  <c r="M3705" i="1" s="1"/>
  <c r="L3706" i="1"/>
  <c r="M3706" i="1" s="1"/>
  <c r="L3707" i="1"/>
  <c r="M3707" i="1" s="1"/>
  <c r="L3708" i="1"/>
  <c r="M3708" i="1" s="1"/>
  <c r="L3709" i="1"/>
  <c r="M3709" i="1" s="1"/>
  <c r="L3710" i="1"/>
  <c r="M3710" i="1" s="1"/>
  <c r="L3711" i="1"/>
  <c r="M3711" i="1" s="1"/>
  <c r="L3712" i="1"/>
  <c r="M3712" i="1" s="1"/>
  <c r="L3713" i="1"/>
  <c r="M3713" i="1" s="1"/>
  <c r="L3714" i="1"/>
  <c r="M3714" i="1" s="1"/>
  <c r="L3715" i="1"/>
  <c r="M3715" i="1" s="1"/>
  <c r="L3716" i="1"/>
  <c r="M3716" i="1" s="1"/>
  <c r="L3717" i="1"/>
  <c r="M3717" i="1" s="1"/>
  <c r="L3718" i="1"/>
  <c r="M3718" i="1" s="1"/>
  <c r="L3719" i="1"/>
  <c r="M3719" i="1" s="1"/>
  <c r="L3720" i="1"/>
  <c r="M3720" i="1" s="1"/>
  <c r="L3721" i="1"/>
  <c r="M3721" i="1" s="1"/>
  <c r="L3722" i="1"/>
  <c r="M3722" i="1" s="1"/>
  <c r="L3723" i="1"/>
  <c r="M3723" i="1" s="1"/>
  <c r="L3724" i="1"/>
  <c r="M3724" i="1" s="1"/>
  <c r="L3725" i="1"/>
  <c r="M3725" i="1" s="1"/>
  <c r="L3726" i="1"/>
  <c r="M3726" i="1" s="1"/>
  <c r="L3727" i="1"/>
  <c r="M3727" i="1" s="1"/>
  <c r="L3728" i="1"/>
  <c r="M3728" i="1" s="1"/>
  <c r="L3729" i="1"/>
  <c r="M3729" i="1" s="1"/>
  <c r="L3730" i="1"/>
  <c r="M3730" i="1" s="1"/>
  <c r="L3731" i="1"/>
  <c r="M3731" i="1" s="1"/>
  <c r="L3732" i="1"/>
  <c r="M3732" i="1" s="1"/>
  <c r="L4156" i="1"/>
  <c r="M4156" i="1" s="1"/>
  <c r="L4157" i="1"/>
  <c r="M4157" i="1" s="1"/>
  <c r="L4158" i="1"/>
  <c r="M4158" i="1" s="1"/>
  <c r="L4159" i="1"/>
  <c r="M4159" i="1" s="1"/>
  <c r="L4160" i="1"/>
  <c r="M4160" i="1" s="1"/>
  <c r="L4161" i="1"/>
  <c r="M4161" i="1" s="1"/>
  <c r="L4162" i="1"/>
  <c r="M4162" i="1" s="1"/>
  <c r="L4163" i="1"/>
  <c r="M4163" i="1" s="1"/>
  <c r="L4164" i="1"/>
  <c r="M4164" i="1" s="1"/>
  <c r="L4165" i="1"/>
  <c r="M4165" i="1" s="1"/>
  <c r="L4166" i="1"/>
  <c r="M4166" i="1" s="1"/>
  <c r="L4167" i="1"/>
  <c r="M4167" i="1" s="1"/>
  <c r="L4168" i="1"/>
  <c r="M4168" i="1" s="1"/>
  <c r="L4169" i="1"/>
  <c r="M4169" i="1" s="1"/>
  <c r="L4170" i="1"/>
  <c r="M4170" i="1" s="1"/>
  <c r="L4171" i="1"/>
  <c r="M4171" i="1" s="1"/>
  <c r="L4172" i="1"/>
  <c r="M4172" i="1" s="1"/>
  <c r="L4173" i="1"/>
  <c r="M4173" i="1" s="1"/>
  <c r="L4174" i="1"/>
  <c r="M4174" i="1" s="1"/>
  <c r="L4175" i="1"/>
  <c r="M4175" i="1" s="1"/>
  <c r="L4176" i="1"/>
  <c r="M4176" i="1" s="1"/>
  <c r="L4177" i="1"/>
  <c r="M4177" i="1" s="1"/>
  <c r="L4178" i="1"/>
  <c r="M4178" i="1" s="1"/>
  <c r="L4179" i="1"/>
  <c r="M4179" i="1" s="1"/>
  <c r="L4180" i="1"/>
  <c r="M4180" i="1" s="1"/>
  <c r="L4181" i="1"/>
  <c r="M4181" i="1" s="1"/>
  <c r="L4182" i="1"/>
  <c r="M4182" i="1" s="1"/>
  <c r="L4183" i="1"/>
  <c r="M4183" i="1" s="1"/>
  <c r="L4184" i="1"/>
  <c r="M4184" i="1" s="1"/>
  <c r="L4185" i="1"/>
  <c r="M4185" i="1" s="1"/>
  <c r="L4186" i="1"/>
  <c r="M4186" i="1" s="1"/>
  <c r="L4187" i="1"/>
  <c r="M4187" i="1" s="1"/>
  <c r="L4188" i="1"/>
  <c r="M4188" i="1" s="1"/>
  <c r="L4189" i="1"/>
  <c r="M4189" i="1" s="1"/>
  <c r="L4190" i="1"/>
  <c r="M4190" i="1" s="1"/>
  <c r="L4191" i="1"/>
  <c r="M4191" i="1" s="1"/>
  <c r="L4192" i="1"/>
  <c r="M4192" i="1" s="1"/>
  <c r="L4193" i="1"/>
  <c r="M4193" i="1" s="1"/>
  <c r="L4194" i="1"/>
  <c r="M4194" i="1" s="1"/>
  <c r="L4195" i="1"/>
  <c r="M4195" i="1" s="1"/>
  <c r="L4196" i="1"/>
  <c r="M4196" i="1" s="1"/>
  <c r="L4197" i="1"/>
  <c r="M4197" i="1" s="1"/>
  <c r="L4198" i="1"/>
  <c r="M4198" i="1" s="1"/>
  <c r="L4199" i="1"/>
  <c r="M4199" i="1" s="1"/>
  <c r="L4200" i="1"/>
  <c r="M4200" i="1" s="1"/>
  <c r="L4201" i="1"/>
  <c r="M4201" i="1" s="1"/>
  <c r="L4202" i="1"/>
  <c r="M4202" i="1" s="1"/>
  <c r="L4203" i="1"/>
  <c r="M4203" i="1" s="1"/>
  <c r="L4204" i="1"/>
  <c r="M4204" i="1" s="1"/>
  <c r="L4205" i="1"/>
  <c r="M4205" i="1" s="1"/>
  <c r="L4206" i="1"/>
  <c r="M4206" i="1" s="1"/>
  <c r="L4207" i="1"/>
  <c r="M4207" i="1" s="1"/>
  <c r="L4208" i="1"/>
  <c r="M4208" i="1" s="1"/>
  <c r="L4209" i="1"/>
  <c r="M4209" i="1" s="1"/>
  <c r="L4210" i="1"/>
  <c r="M4210" i="1" s="1"/>
  <c r="L4211" i="1"/>
  <c r="M4211" i="1" s="1"/>
  <c r="L4212" i="1"/>
  <c r="M4212" i="1" s="1"/>
  <c r="L4213" i="1"/>
  <c r="M4213" i="1" s="1"/>
  <c r="L4214" i="1"/>
  <c r="M4214" i="1" s="1"/>
  <c r="L4215" i="1"/>
  <c r="M4215" i="1" s="1"/>
  <c r="L4216" i="1"/>
  <c r="M4216" i="1" s="1"/>
  <c r="L4217" i="1"/>
  <c r="M4217" i="1" s="1"/>
  <c r="L4218" i="1"/>
  <c r="M4218" i="1" s="1"/>
  <c r="L4219" i="1"/>
  <c r="M4219" i="1" s="1"/>
  <c r="L4220" i="1"/>
  <c r="M4220" i="1" s="1"/>
  <c r="L4221" i="1"/>
  <c r="M4221" i="1" s="1"/>
  <c r="L4222" i="1"/>
  <c r="M4222" i="1" s="1"/>
  <c r="L4223" i="1"/>
  <c r="M4223" i="1" s="1"/>
  <c r="L4224" i="1"/>
  <c r="M4224" i="1" s="1"/>
  <c r="L4225" i="1"/>
  <c r="M4225" i="1" s="1"/>
  <c r="L4226" i="1"/>
  <c r="M4226" i="1" s="1"/>
  <c r="L4227" i="1"/>
  <c r="M4227" i="1" s="1"/>
  <c r="L4228" i="1"/>
  <c r="M4228" i="1" s="1"/>
  <c r="L4229" i="1"/>
  <c r="M4229" i="1" s="1"/>
  <c r="L4230" i="1"/>
  <c r="M4230" i="1" s="1"/>
  <c r="L4231" i="1"/>
  <c r="M4231" i="1" s="1"/>
  <c r="L4232" i="1"/>
  <c r="M4232" i="1" s="1"/>
  <c r="L4233" i="1"/>
  <c r="M4233" i="1" s="1"/>
  <c r="L4234" i="1"/>
  <c r="M4234" i="1" s="1"/>
  <c r="L4235" i="1"/>
  <c r="M4235" i="1" s="1"/>
  <c r="L4236" i="1"/>
  <c r="M4236" i="1" s="1"/>
  <c r="L4237" i="1"/>
  <c r="M4237" i="1" s="1"/>
  <c r="L4238" i="1"/>
  <c r="M4238" i="1" s="1"/>
  <c r="L4239" i="1"/>
  <c r="M4239" i="1" s="1"/>
  <c r="L4240" i="1"/>
  <c r="M4240" i="1" s="1"/>
  <c r="L4241" i="1"/>
  <c r="M4241" i="1" s="1"/>
  <c r="L4242" i="1"/>
  <c r="M4242" i="1" s="1"/>
  <c r="L4243" i="1"/>
  <c r="M4243" i="1" s="1"/>
  <c r="L4244" i="1"/>
  <c r="M4244" i="1" s="1"/>
  <c r="L4245" i="1"/>
  <c r="M4245" i="1" s="1"/>
  <c r="L4246" i="1"/>
  <c r="M4246" i="1" s="1"/>
  <c r="L4247" i="1"/>
  <c r="M4247" i="1" s="1"/>
  <c r="L4248" i="1"/>
  <c r="M4248" i="1" s="1"/>
  <c r="L4249" i="1"/>
  <c r="M4249" i="1" s="1"/>
  <c r="L4250" i="1"/>
  <c r="M4250" i="1" s="1"/>
  <c r="L4251" i="1"/>
  <c r="M4251" i="1" s="1"/>
  <c r="L4252" i="1"/>
  <c r="M4252" i="1" s="1"/>
  <c r="L4253" i="1"/>
  <c r="M4253" i="1" s="1"/>
  <c r="L4254" i="1"/>
  <c r="M4254" i="1" s="1"/>
  <c r="L4255" i="1"/>
  <c r="M4255" i="1" s="1"/>
  <c r="L4256" i="1"/>
  <c r="M4256" i="1" s="1"/>
  <c r="L4257" i="1"/>
  <c r="M4257" i="1" s="1"/>
  <c r="L4258" i="1"/>
  <c r="M4258" i="1" s="1"/>
  <c r="L4259" i="1"/>
  <c r="M4259" i="1" s="1"/>
  <c r="L4260" i="1"/>
  <c r="M4260" i="1" s="1"/>
  <c r="L4261" i="1"/>
  <c r="M4261" i="1" s="1"/>
  <c r="L4262" i="1"/>
  <c r="M4262" i="1" s="1"/>
  <c r="L4263" i="1"/>
  <c r="M4263" i="1" s="1"/>
  <c r="L4264" i="1"/>
  <c r="M4264" i="1" s="1"/>
  <c r="L4265" i="1"/>
  <c r="M4265" i="1" s="1"/>
  <c r="L4266" i="1"/>
  <c r="M4266" i="1" s="1"/>
  <c r="L4267" i="1"/>
  <c r="M4267" i="1" s="1"/>
  <c r="L4268" i="1"/>
  <c r="M4268" i="1" s="1"/>
  <c r="L4269" i="1"/>
  <c r="M4269" i="1" s="1"/>
  <c r="L4270" i="1"/>
  <c r="M4270" i="1" s="1"/>
  <c r="L4271" i="1"/>
  <c r="M4271" i="1" s="1"/>
  <c r="L4272" i="1"/>
  <c r="M4272" i="1" s="1"/>
  <c r="L4273" i="1"/>
  <c r="M4273" i="1" s="1"/>
  <c r="L4274" i="1"/>
  <c r="M4274" i="1" s="1"/>
  <c r="L4275" i="1"/>
  <c r="M4275" i="1" s="1"/>
  <c r="L4276" i="1"/>
  <c r="M4276" i="1" s="1"/>
  <c r="L4277" i="1"/>
  <c r="M4277" i="1" s="1"/>
  <c r="L4278" i="1"/>
  <c r="M4278" i="1" s="1"/>
  <c r="L4279" i="1"/>
  <c r="M4279" i="1" s="1"/>
  <c r="L4280" i="1"/>
  <c r="M4280" i="1" s="1"/>
  <c r="L4281" i="1"/>
  <c r="M4281" i="1" s="1"/>
  <c r="L4282" i="1"/>
  <c r="M4282" i="1" s="1"/>
  <c r="L4283" i="1"/>
  <c r="M4283" i="1" s="1"/>
  <c r="L4284" i="1"/>
  <c r="M4284" i="1" s="1"/>
  <c r="L4285" i="1"/>
  <c r="M4285" i="1" s="1"/>
  <c r="L4286" i="1"/>
  <c r="M4286" i="1" s="1"/>
  <c r="L4287" i="1"/>
  <c r="M4287" i="1" s="1"/>
  <c r="L4288" i="1"/>
  <c r="M4288" i="1" s="1"/>
  <c r="L4289" i="1"/>
  <c r="M4289" i="1" s="1"/>
  <c r="L4290" i="1"/>
  <c r="M4290" i="1" s="1"/>
  <c r="L4291" i="1"/>
  <c r="M4291" i="1" s="1"/>
  <c r="L4292" i="1"/>
  <c r="M4292" i="1" s="1"/>
  <c r="L4293" i="1"/>
  <c r="M4293" i="1" s="1"/>
  <c r="L4294" i="1"/>
  <c r="M4294" i="1" s="1"/>
  <c r="L4295" i="1"/>
  <c r="M4295" i="1" s="1"/>
  <c r="L4296" i="1"/>
  <c r="M4296" i="1" s="1"/>
  <c r="L4297" i="1"/>
  <c r="M4297" i="1" s="1"/>
  <c r="L4298" i="1"/>
  <c r="M4298" i="1" s="1"/>
  <c r="L4299" i="1"/>
  <c r="M4299" i="1" s="1"/>
  <c r="L4300" i="1"/>
  <c r="M4300" i="1" s="1"/>
  <c r="L4301" i="1"/>
  <c r="M4301" i="1" s="1"/>
  <c r="L4302" i="1"/>
  <c r="M4302" i="1" s="1"/>
  <c r="L4303" i="1"/>
  <c r="M4303" i="1" s="1"/>
  <c r="L4304" i="1"/>
  <c r="M4304" i="1" s="1"/>
  <c r="L4305" i="1"/>
  <c r="M4305" i="1" s="1"/>
  <c r="L4306" i="1"/>
  <c r="M4306" i="1" s="1"/>
  <c r="L4307" i="1"/>
  <c r="M4307" i="1" s="1"/>
  <c r="L4308" i="1"/>
  <c r="M4308" i="1" s="1"/>
  <c r="L4309" i="1"/>
  <c r="M4309" i="1" s="1"/>
  <c r="L4310" i="1"/>
  <c r="M4310" i="1" s="1"/>
  <c r="L4311" i="1"/>
  <c r="M4311" i="1" s="1"/>
  <c r="L4312" i="1"/>
  <c r="M4312" i="1" s="1"/>
  <c r="L4313" i="1"/>
  <c r="M4313" i="1" s="1"/>
  <c r="L4314" i="1"/>
  <c r="M4314" i="1" s="1"/>
  <c r="L4315" i="1"/>
  <c r="M4315" i="1" s="1"/>
  <c r="L4316" i="1"/>
  <c r="M4316" i="1" s="1"/>
  <c r="L4317" i="1"/>
  <c r="M4317" i="1" s="1"/>
  <c r="L4318" i="1"/>
  <c r="M4318" i="1" s="1"/>
  <c r="L4319" i="1"/>
  <c r="M4319" i="1" s="1"/>
  <c r="L4320" i="1"/>
  <c r="M4320" i="1" s="1"/>
  <c r="L4321" i="1"/>
  <c r="M4321" i="1" s="1"/>
  <c r="L4322" i="1"/>
  <c r="M4322" i="1" s="1"/>
  <c r="L4323" i="1"/>
  <c r="M4323" i="1" s="1"/>
  <c r="L4324" i="1"/>
  <c r="M4324" i="1" s="1"/>
  <c r="L4325" i="1"/>
  <c r="M4325" i="1" s="1"/>
  <c r="L4326" i="1"/>
  <c r="M4326" i="1" s="1"/>
  <c r="L4327" i="1"/>
  <c r="M4327" i="1" s="1"/>
  <c r="L4328" i="1"/>
  <c r="M4328" i="1" s="1"/>
  <c r="L4329" i="1"/>
  <c r="M4329" i="1" s="1"/>
  <c r="L4330" i="1"/>
  <c r="M4330" i="1" s="1"/>
  <c r="L4331" i="1"/>
  <c r="M4331" i="1" s="1"/>
  <c r="L4332" i="1"/>
  <c r="M4332" i="1" s="1"/>
  <c r="L4333" i="1"/>
  <c r="M4333" i="1" s="1"/>
  <c r="L4334" i="1"/>
  <c r="M4334" i="1" s="1"/>
  <c r="L4335" i="1"/>
  <c r="M4335" i="1" s="1"/>
  <c r="L4336" i="1"/>
  <c r="M4336" i="1" s="1"/>
  <c r="L4337" i="1"/>
  <c r="M4337" i="1" s="1"/>
  <c r="L4338" i="1"/>
  <c r="M4338" i="1" s="1"/>
  <c r="L4339" i="1"/>
  <c r="M4339" i="1" s="1"/>
  <c r="L4340" i="1"/>
  <c r="M4340" i="1" s="1"/>
  <c r="L4341" i="1"/>
  <c r="M4341" i="1" s="1"/>
  <c r="L4342" i="1"/>
  <c r="M4342" i="1" s="1"/>
  <c r="L4343" i="1"/>
  <c r="M4343" i="1" s="1"/>
  <c r="L4344" i="1"/>
  <c r="M4344" i="1" s="1"/>
  <c r="L4345" i="1"/>
  <c r="M4345" i="1" s="1"/>
  <c r="L4346" i="1"/>
  <c r="M4346" i="1" s="1"/>
  <c r="L4347" i="1"/>
  <c r="M4347" i="1" s="1"/>
  <c r="L4348" i="1"/>
  <c r="M4348" i="1" s="1"/>
  <c r="L4349" i="1"/>
  <c r="M4349" i="1" s="1"/>
  <c r="L4350" i="1"/>
  <c r="M4350" i="1" s="1"/>
  <c r="L4351" i="1"/>
  <c r="M4351" i="1" s="1"/>
  <c r="L4352" i="1"/>
  <c r="M4352" i="1" s="1"/>
  <c r="L4353" i="1"/>
  <c r="M4353" i="1" s="1"/>
  <c r="L4354" i="1"/>
  <c r="M4354" i="1" s="1"/>
  <c r="L4355" i="1"/>
  <c r="M4355" i="1" s="1"/>
  <c r="L4356" i="1"/>
  <c r="M4356" i="1" s="1"/>
  <c r="L4357" i="1"/>
  <c r="M4357" i="1" s="1"/>
  <c r="L4358" i="1"/>
  <c r="M4358" i="1" s="1"/>
  <c r="L4359" i="1"/>
  <c r="M4359" i="1" s="1"/>
  <c r="L4360" i="1"/>
  <c r="M4360" i="1" s="1"/>
  <c r="L4361" i="1"/>
  <c r="M4361" i="1" s="1"/>
  <c r="L4362" i="1"/>
  <c r="M4362" i="1" s="1"/>
  <c r="L4363" i="1"/>
  <c r="M4363" i="1" s="1"/>
  <c r="L4364" i="1"/>
  <c r="M4364" i="1" s="1"/>
  <c r="L4365" i="1"/>
  <c r="M4365" i="1" s="1"/>
  <c r="L4366" i="1"/>
  <c r="M4366" i="1" s="1"/>
  <c r="L4367" i="1"/>
  <c r="M4367" i="1" s="1"/>
  <c r="L4368" i="1"/>
  <c r="M4368" i="1" s="1"/>
  <c r="L4369" i="1"/>
  <c r="M4369" i="1" s="1"/>
  <c r="L4370" i="1"/>
  <c r="M4370" i="1" s="1"/>
  <c r="L4371" i="1"/>
  <c r="M4371" i="1" s="1"/>
  <c r="L4372" i="1"/>
  <c r="M4372" i="1" s="1"/>
  <c r="L4373" i="1"/>
  <c r="M4373" i="1" s="1"/>
  <c r="L4374" i="1"/>
  <c r="M4374" i="1" s="1"/>
  <c r="L4375" i="1"/>
  <c r="M4375" i="1" s="1"/>
  <c r="L4376" i="1"/>
  <c r="M4376" i="1" s="1"/>
  <c r="L4377" i="1"/>
  <c r="M4377" i="1" s="1"/>
  <c r="L4378" i="1"/>
  <c r="M4378" i="1" s="1"/>
  <c r="L4379" i="1"/>
  <c r="M4379" i="1" s="1"/>
  <c r="L4380" i="1"/>
  <c r="M4380" i="1" s="1"/>
  <c r="L4381" i="1"/>
  <c r="M4381" i="1" s="1"/>
  <c r="L4382" i="1"/>
  <c r="M4382" i="1" s="1"/>
  <c r="L4383" i="1"/>
  <c r="M4383" i="1" s="1"/>
  <c r="L4384" i="1"/>
  <c r="M4384" i="1" s="1"/>
  <c r="L4385" i="1"/>
  <c r="M4385" i="1" s="1"/>
  <c r="L4386" i="1"/>
  <c r="M4386" i="1" s="1"/>
  <c r="L4387" i="1"/>
  <c r="M4387" i="1" s="1"/>
  <c r="L4388" i="1"/>
  <c r="M4388" i="1" s="1"/>
  <c r="L4389" i="1"/>
  <c r="M4389" i="1" s="1"/>
  <c r="L4390" i="1"/>
  <c r="M4390" i="1" s="1"/>
  <c r="L4391" i="1"/>
  <c r="M4391" i="1" s="1"/>
  <c r="L4392" i="1"/>
  <c r="M4392" i="1" s="1"/>
  <c r="L4393" i="1"/>
  <c r="M4393" i="1" s="1"/>
  <c r="L4394" i="1"/>
  <c r="M4394" i="1" s="1"/>
  <c r="L4395" i="1"/>
  <c r="M4395" i="1" s="1"/>
  <c r="L4396" i="1"/>
  <c r="M4396" i="1" s="1"/>
  <c r="L4397" i="1"/>
  <c r="M4397" i="1" s="1"/>
  <c r="L4398" i="1"/>
  <c r="M4398" i="1" s="1"/>
  <c r="L4399" i="1"/>
  <c r="M4399" i="1" s="1"/>
  <c r="L4400" i="1"/>
  <c r="M4400" i="1" s="1"/>
  <c r="L4401" i="1"/>
  <c r="M4401" i="1" s="1"/>
  <c r="L4402" i="1"/>
  <c r="M4402" i="1" s="1"/>
  <c r="L4403" i="1"/>
  <c r="M4403" i="1" s="1"/>
  <c r="L4404" i="1"/>
  <c r="M4404" i="1" s="1"/>
  <c r="L4405" i="1"/>
  <c r="M4405" i="1" s="1"/>
  <c r="L4406" i="1"/>
  <c r="M4406" i="1" s="1"/>
  <c r="L4407" i="1"/>
  <c r="M4407" i="1" s="1"/>
  <c r="L4408" i="1"/>
  <c r="M4408" i="1" s="1"/>
  <c r="L4409" i="1"/>
  <c r="M4409" i="1" s="1"/>
  <c r="L4410" i="1"/>
  <c r="M4410" i="1" s="1"/>
  <c r="L4411" i="1"/>
  <c r="M4411" i="1" s="1"/>
  <c r="L4412" i="1"/>
  <c r="M4412" i="1" s="1"/>
  <c r="L4413" i="1"/>
  <c r="M4413" i="1" s="1"/>
  <c r="L4414" i="1"/>
  <c r="M4414" i="1" s="1"/>
  <c r="L4415" i="1"/>
  <c r="M4415" i="1" s="1"/>
  <c r="L4416" i="1"/>
  <c r="M4416" i="1" s="1"/>
  <c r="L4417" i="1"/>
  <c r="M4417" i="1" s="1"/>
  <c r="L4418" i="1"/>
  <c r="M4418" i="1" s="1"/>
  <c r="L4419" i="1"/>
  <c r="M4419" i="1" s="1"/>
  <c r="L4420" i="1"/>
  <c r="M4420" i="1" s="1"/>
  <c r="L4421" i="1"/>
  <c r="M4421" i="1" s="1"/>
  <c r="L4422" i="1"/>
  <c r="M4422" i="1" s="1"/>
  <c r="L4423" i="1"/>
  <c r="M4423" i="1" s="1"/>
  <c r="L4424" i="1"/>
  <c r="M4424" i="1" s="1"/>
  <c r="L4425" i="1"/>
  <c r="M4425" i="1" s="1"/>
  <c r="L4426" i="1"/>
  <c r="M4426" i="1" s="1"/>
  <c r="L4427" i="1"/>
  <c r="M4427" i="1" s="1"/>
  <c r="L4428" i="1"/>
  <c r="M4428" i="1" s="1"/>
  <c r="L4429" i="1"/>
  <c r="M4429" i="1" s="1"/>
  <c r="L4430" i="1"/>
  <c r="M4430" i="1" s="1"/>
  <c r="L4431" i="1"/>
  <c r="M4431" i="1" s="1"/>
  <c r="L4432" i="1"/>
  <c r="M4432" i="1" s="1"/>
  <c r="L4433" i="1"/>
  <c r="M4433" i="1" s="1"/>
  <c r="L4434" i="1"/>
  <c r="M4434" i="1" s="1"/>
  <c r="L4435" i="1"/>
  <c r="M4435" i="1" s="1"/>
  <c r="L4436" i="1"/>
  <c r="M4436" i="1" s="1"/>
  <c r="L4437" i="1"/>
  <c r="M4437" i="1" s="1"/>
  <c r="L4438" i="1"/>
  <c r="M4438" i="1" s="1"/>
  <c r="L4439" i="1"/>
  <c r="M4439" i="1" s="1"/>
  <c r="L4440" i="1"/>
  <c r="M4440" i="1" s="1"/>
  <c r="L4441" i="1"/>
  <c r="M4441" i="1" s="1"/>
  <c r="L4442" i="1"/>
  <c r="M4442" i="1" s="1"/>
  <c r="L4443" i="1"/>
  <c r="M4443" i="1" s="1"/>
  <c r="L4444" i="1"/>
  <c r="M4444" i="1" s="1"/>
  <c r="L4445" i="1"/>
  <c r="M4445" i="1" s="1"/>
  <c r="L4446" i="1"/>
  <c r="M4446" i="1" s="1"/>
  <c r="L4447" i="1"/>
  <c r="M4447" i="1" s="1"/>
  <c r="L4448" i="1"/>
  <c r="M4448" i="1" s="1"/>
  <c r="L4449" i="1"/>
  <c r="M4449" i="1" s="1"/>
  <c r="L4450" i="1"/>
  <c r="M4450" i="1" s="1"/>
  <c r="L4451" i="1"/>
  <c r="M4451" i="1" s="1"/>
  <c r="L4452" i="1"/>
  <c r="M4452" i="1" s="1"/>
  <c r="L4453" i="1"/>
  <c r="M4453" i="1" s="1"/>
  <c r="L4454" i="1"/>
  <c r="M4454" i="1" s="1"/>
  <c r="L4455" i="1"/>
  <c r="M4455" i="1" s="1"/>
  <c r="L4456" i="1"/>
  <c r="M4456" i="1" s="1"/>
  <c r="L4457" i="1"/>
  <c r="M4457" i="1" s="1"/>
  <c r="L4458" i="1"/>
  <c r="M4458" i="1" s="1"/>
  <c r="L4459" i="1"/>
  <c r="M4459" i="1" s="1"/>
  <c r="L4460" i="1"/>
  <c r="M4460" i="1" s="1"/>
  <c r="L4461" i="1"/>
  <c r="M4461" i="1" s="1"/>
  <c r="L4462" i="1"/>
  <c r="M4462" i="1" s="1"/>
  <c r="L4463" i="1"/>
  <c r="M4463" i="1" s="1"/>
  <c r="L4464" i="1"/>
  <c r="M4464" i="1" s="1"/>
  <c r="L4465" i="1"/>
  <c r="M4465" i="1" s="1"/>
  <c r="L4466" i="1"/>
  <c r="M4466" i="1" s="1"/>
  <c r="L4467" i="1"/>
  <c r="M4467" i="1" s="1"/>
  <c r="L4468" i="1"/>
  <c r="M4468" i="1" s="1"/>
  <c r="L4469" i="1"/>
  <c r="M4469" i="1" s="1"/>
  <c r="L4470" i="1"/>
  <c r="M4470" i="1" s="1"/>
  <c r="L4472" i="1"/>
  <c r="M4472" i="1" s="1"/>
  <c r="L4473" i="1"/>
  <c r="M4473" i="1" s="1"/>
  <c r="L4474" i="1"/>
  <c r="M4474" i="1" s="1"/>
  <c r="L4475" i="1"/>
  <c r="M4475" i="1" s="1"/>
  <c r="L4476" i="1"/>
  <c r="M4476" i="1" s="1"/>
  <c r="L4477" i="1"/>
  <c r="M4477" i="1" s="1"/>
  <c r="L4478" i="1"/>
  <c r="M4478" i="1" s="1"/>
  <c r="L4479" i="1"/>
  <c r="M4479" i="1" s="1"/>
  <c r="L4480" i="1"/>
  <c r="M4480" i="1" s="1"/>
  <c r="L4481" i="1"/>
  <c r="M4481" i="1" s="1"/>
  <c r="L4482" i="1"/>
  <c r="M4482" i="1" s="1"/>
  <c r="L4483" i="1"/>
  <c r="M4483" i="1" s="1"/>
  <c r="L4484" i="1"/>
  <c r="M4484" i="1" s="1"/>
  <c r="L4485" i="1"/>
  <c r="M4485" i="1" s="1"/>
  <c r="L4486" i="1"/>
  <c r="M4486" i="1" s="1"/>
  <c r="L4487" i="1"/>
  <c r="M4487" i="1" s="1"/>
  <c r="L4488" i="1"/>
  <c r="M4488" i="1" s="1"/>
  <c r="L4489" i="1"/>
  <c r="M4489" i="1" s="1"/>
  <c r="L4490" i="1"/>
  <c r="M4490" i="1" s="1"/>
  <c r="L4491" i="1"/>
  <c r="M4491" i="1" s="1"/>
  <c r="L4492" i="1"/>
  <c r="M4492" i="1" s="1"/>
  <c r="L4493" i="1"/>
  <c r="M4493" i="1" s="1"/>
  <c r="L4494" i="1"/>
  <c r="M4494" i="1" s="1"/>
  <c r="L4495" i="1"/>
  <c r="M4495" i="1" s="1"/>
  <c r="L4496" i="1"/>
  <c r="M4496" i="1" s="1"/>
  <c r="L4497" i="1"/>
  <c r="M4497" i="1" s="1"/>
  <c r="L4498" i="1"/>
  <c r="M4498" i="1" s="1"/>
  <c r="L4499" i="1"/>
  <c r="M4499" i="1" s="1"/>
  <c r="L4500" i="1"/>
  <c r="M4500" i="1" s="1"/>
  <c r="L4501" i="1"/>
  <c r="M4501" i="1" s="1"/>
  <c r="L4502" i="1"/>
  <c r="M4502" i="1" s="1"/>
  <c r="L4503" i="1"/>
  <c r="M4503" i="1" s="1"/>
  <c r="L4504" i="1"/>
  <c r="M4504" i="1" s="1"/>
  <c r="L4505" i="1"/>
  <c r="M4505" i="1" s="1"/>
  <c r="L4506" i="1"/>
  <c r="M4506" i="1" s="1"/>
  <c r="L4507" i="1"/>
  <c r="M4507" i="1" s="1"/>
  <c r="L4508" i="1"/>
  <c r="M4508" i="1" s="1"/>
  <c r="L4509" i="1"/>
  <c r="M4509" i="1" s="1"/>
  <c r="L4510" i="1"/>
  <c r="M4510" i="1" s="1"/>
  <c r="L4511" i="1"/>
  <c r="M4511" i="1" s="1"/>
  <c r="L4512" i="1"/>
  <c r="M4512" i="1" s="1"/>
  <c r="L4513" i="1"/>
  <c r="M4513" i="1" s="1"/>
  <c r="L4514" i="1"/>
  <c r="M4514" i="1" s="1"/>
  <c r="L4515" i="1"/>
  <c r="M4515" i="1" s="1"/>
  <c r="L4516" i="1"/>
  <c r="M4516" i="1" s="1"/>
  <c r="L4517" i="1"/>
  <c r="M4517" i="1" s="1"/>
  <c r="L4518" i="1"/>
  <c r="M4518" i="1" s="1"/>
  <c r="L4519" i="1"/>
  <c r="M4519" i="1" s="1"/>
  <c r="L4520" i="1"/>
  <c r="M4520" i="1" s="1"/>
  <c r="L4521" i="1"/>
  <c r="M4521" i="1" s="1"/>
  <c r="L4522" i="1"/>
  <c r="M4522" i="1" s="1"/>
  <c r="L4523" i="1"/>
  <c r="M4523" i="1" s="1"/>
  <c r="L4524" i="1"/>
  <c r="M4524" i="1" s="1"/>
  <c r="L4805" i="1"/>
  <c r="M4805" i="1" s="1"/>
  <c r="L4806" i="1"/>
  <c r="M4806" i="1" s="1"/>
  <c r="L4807" i="1"/>
  <c r="M4807" i="1" s="1"/>
  <c r="L4808" i="1"/>
  <c r="M4808" i="1" s="1"/>
  <c r="L4809" i="1"/>
  <c r="M4809" i="1" s="1"/>
  <c r="L4810" i="1"/>
  <c r="M4810" i="1" s="1"/>
  <c r="L4811" i="1"/>
  <c r="M4811" i="1" s="1"/>
  <c r="L4812" i="1"/>
  <c r="M4812" i="1" s="1"/>
  <c r="L4813" i="1"/>
  <c r="M4813" i="1" s="1"/>
  <c r="L4814" i="1"/>
  <c r="M4814" i="1" s="1"/>
  <c r="L4815" i="1"/>
  <c r="M4815" i="1" s="1"/>
  <c r="L4816" i="1"/>
  <c r="M4816" i="1" s="1"/>
  <c r="L4817" i="1"/>
  <c r="M4817" i="1" s="1"/>
  <c r="L4818" i="1"/>
  <c r="M4818" i="1" s="1"/>
  <c r="L4819" i="1"/>
  <c r="M4819" i="1" s="1"/>
  <c r="L4820" i="1"/>
  <c r="M4820" i="1" s="1"/>
  <c r="L4821" i="1"/>
  <c r="M4821" i="1" s="1"/>
  <c r="L4822" i="1"/>
  <c r="M4822" i="1" s="1"/>
  <c r="L2823" i="1"/>
  <c r="M2823" i="1" s="1"/>
  <c r="Z1340" i="1"/>
  <c r="Z1338" i="1"/>
  <c r="AB1338" i="1" s="1"/>
  <c r="AA1338" i="1"/>
  <c r="Z1326" i="1"/>
  <c r="Z1341" i="1"/>
  <c r="AJ1289" i="1"/>
  <c r="Z2439" i="1"/>
  <c r="AB2439" i="1" s="1"/>
  <c r="AD2439" i="1" s="1"/>
  <c r="AA2439" i="1"/>
  <c r="AC2439" i="1" s="1"/>
  <c r="AI2439" i="1"/>
  <c r="AJ2439" i="1"/>
  <c r="AK2439" i="1"/>
  <c r="AL2439" i="1"/>
  <c r="AM2439" i="1"/>
  <c r="AN2439" i="1"/>
  <c r="Z2440" i="1"/>
  <c r="AB2440" i="1" s="1"/>
  <c r="AD2440" i="1" s="1"/>
  <c r="AA2440" i="1"/>
  <c r="AC2440" i="1" s="1"/>
  <c r="AI2440" i="1"/>
  <c r="AJ2440" i="1"/>
  <c r="AK2440" i="1"/>
  <c r="AL2440" i="1"/>
  <c r="AM2440" i="1"/>
  <c r="AN2440" i="1"/>
  <c r="Z2441" i="1"/>
  <c r="AB2441" i="1" s="1"/>
  <c r="AD2441" i="1" s="1"/>
  <c r="AA2441" i="1"/>
  <c r="AC2441" i="1" s="1"/>
  <c r="AI2441" i="1"/>
  <c r="AJ2441" i="1"/>
  <c r="AK2441" i="1"/>
  <c r="AL2441" i="1"/>
  <c r="AM2441" i="1"/>
  <c r="AN2441" i="1"/>
  <c r="Z2442" i="1"/>
  <c r="AB2442" i="1" s="1"/>
  <c r="AD2442" i="1" s="1"/>
  <c r="AA2442" i="1"/>
  <c r="AC2442" i="1" s="1"/>
  <c r="AI2442" i="1"/>
  <c r="AJ2442" i="1"/>
  <c r="AK2442" i="1"/>
  <c r="AL2442" i="1"/>
  <c r="AM2442" i="1"/>
  <c r="AN2442" i="1"/>
  <c r="Z2443" i="1"/>
  <c r="AB2443" i="1" s="1"/>
  <c r="AD2443" i="1" s="1"/>
  <c r="AA2443" i="1"/>
  <c r="AC2443" i="1" s="1"/>
  <c r="AI2443" i="1"/>
  <c r="AJ2443" i="1"/>
  <c r="AK2443" i="1"/>
  <c r="AL2443" i="1"/>
  <c r="AM2443" i="1"/>
  <c r="AN2443" i="1"/>
  <c r="Z2444" i="1"/>
  <c r="AB2444" i="1" s="1"/>
  <c r="AD2444" i="1" s="1"/>
  <c r="AA2444" i="1"/>
  <c r="AC2444" i="1" s="1"/>
  <c r="AI2444" i="1"/>
  <c r="AJ2444" i="1"/>
  <c r="AK2444" i="1"/>
  <c r="AL2444" i="1"/>
  <c r="AM2444" i="1"/>
  <c r="AN2444" i="1"/>
  <c r="AI3801" i="1"/>
  <c r="AJ3801" i="1"/>
  <c r="AK3801" i="1"/>
  <c r="AL3801" i="1"/>
  <c r="AM3801" i="1"/>
  <c r="AN3801" i="1"/>
  <c r="AI3802" i="1"/>
  <c r="AJ3802" i="1"/>
  <c r="AK3802" i="1"/>
  <c r="AL3802" i="1"/>
  <c r="AM3802" i="1"/>
  <c r="AN3802" i="1"/>
  <c r="AI3803" i="1"/>
  <c r="AJ3803" i="1"/>
  <c r="AK3803" i="1"/>
  <c r="AL3803" i="1"/>
  <c r="AM3803" i="1"/>
  <c r="AN3803" i="1"/>
  <c r="AI3804" i="1"/>
  <c r="AJ3804" i="1"/>
  <c r="AK3804" i="1"/>
  <c r="AL3804" i="1"/>
  <c r="AM3804" i="1"/>
  <c r="AN3804" i="1"/>
  <c r="AI3805" i="1"/>
  <c r="AJ3805" i="1"/>
  <c r="AK3805" i="1"/>
  <c r="AL3805" i="1"/>
  <c r="AM3805" i="1"/>
  <c r="AN3805" i="1"/>
  <c r="AI3806" i="1"/>
  <c r="AJ3806" i="1"/>
  <c r="AK3806" i="1"/>
  <c r="AL3806" i="1"/>
  <c r="AM3806" i="1"/>
  <c r="AN3806" i="1"/>
  <c r="AI3807" i="1"/>
  <c r="AJ3807" i="1"/>
  <c r="AK3807" i="1"/>
  <c r="AL3807" i="1"/>
  <c r="AM3807" i="1"/>
  <c r="AN3807" i="1"/>
  <c r="AI3808" i="1"/>
  <c r="AJ3808" i="1"/>
  <c r="AK3808" i="1"/>
  <c r="AL3808" i="1"/>
  <c r="AM3808" i="1"/>
  <c r="AN3808" i="1"/>
  <c r="AI3809" i="1"/>
  <c r="AJ3809" i="1"/>
  <c r="AK3809" i="1"/>
  <c r="AL3809" i="1"/>
  <c r="AM3809" i="1"/>
  <c r="AN3809" i="1"/>
  <c r="AI3810" i="1"/>
  <c r="AJ3810" i="1"/>
  <c r="AK3810" i="1"/>
  <c r="AL3810" i="1"/>
  <c r="AM3810" i="1"/>
  <c r="AN3810" i="1"/>
  <c r="AI3811" i="1"/>
  <c r="AJ3811" i="1"/>
  <c r="AK3811" i="1"/>
  <c r="AL3811" i="1"/>
  <c r="AM3811" i="1"/>
  <c r="AN3811" i="1"/>
  <c r="AI3812" i="1"/>
  <c r="AJ3812" i="1"/>
  <c r="AK3812" i="1"/>
  <c r="AL3812" i="1"/>
  <c r="AM3812" i="1"/>
  <c r="AN3812" i="1"/>
  <c r="AI3813" i="1"/>
  <c r="AJ3813" i="1"/>
  <c r="AK3813" i="1"/>
  <c r="AL3813" i="1"/>
  <c r="AM3813" i="1"/>
  <c r="AN3813" i="1"/>
  <c r="AI3814" i="1"/>
  <c r="AJ3814" i="1"/>
  <c r="AK3814" i="1"/>
  <c r="AL3814" i="1"/>
  <c r="AM3814" i="1"/>
  <c r="AN3814" i="1"/>
  <c r="AI3815" i="1"/>
  <c r="AJ3815" i="1"/>
  <c r="AK3815" i="1"/>
  <c r="AL3815" i="1"/>
  <c r="AM3815" i="1"/>
  <c r="AN3815" i="1"/>
  <c r="AI3816" i="1"/>
  <c r="AJ3816" i="1"/>
  <c r="AK3816" i="1"/>
  <c r="AL3816" i="1"/>
  <c r="AM3816" i="1"/>
  <c r="AN3816" i="1"/>
  <c r="AI3817" i="1"/>
  <c r="AJ3817" i="1"/>
  <c r="AK3817" i="1"/>
  <c r="AL3817" i="1"/>
  <c r="AM3817" i="1"/>
  <c r="AN3817" i="1"/>
  <c r="AI3818" i="1"/>
  <c r="AJ3818" i="1"/>
  <c r="AK3818" i="1"/>
  <c r="AL3818" i="1"/>
  <c r="AM3818" i="1"/>
  <c r="AN3818" i="1"/>
  <c r="AI3819" i="1"/>
  <c r="AJ3819" i="1"/>
  <c r="AK3819" i="1"/>
  <c r="AL3819" i="1"/>
  <c r="AM3819" i="1"/>
  <c r="AN3819" i="1"/>
  <c r="AI3820" i="1"/>
  <c r="AJ3820" i="1"/>
  <c r="AK3820" i="1"/>
  <c r="AL3820" i="1"/>
  <c r="AM3820" i="1"/>
  <c r="AN3820" i="1"/>
  <c r="AI3821" i="1"/>
  <c r="AJ3821" i="1"/>
  <c r="AK3821" i="1"/>
  <c r="AL3821" i="1"/>
  <c r="AM3821" i="1"/>
  <c r="AN3821" i="1"/>
  <c r="AI3822" i="1"/>
  <c r="AJ3822" i="1"/>
  <c r="AK3822" i="1"/>
  <c r="AL3822" i="1"/>
  <c r="AM3822" i="1"/>
  <c r="AN3822" i="1"/>
  <c r="AI3823" i="1"/>
  <c r="AJ3823" i="1"/>
  <c r="AK3823" i="1"/>
  <c r="AL3823" i="1"/>
  <c r="AM3823" i="1"/>
  <c r="AN3823" i="1"/>
  <c r="AI3824" i="1"/>
  <c r="AJ3824" i="1"/>
  <c r="AK3824" i="1"/>
  <c r="AL3824" i="1"/>
  <c r="AM3824" i="1"/>
  <c r="AN3824" i="1"/>
  <c r="AI3825" i="1"/>
  <c r="AJ3825" i="1"/>
  <c r="AK3825" i="1"/>
  <c r="AL3825" i="1"/>
  <c r="AM3825" i="1"/>
  <c r="AN3825" i="1"/>
  <c r="AI3826" i="1"/>
  <c r="AJ3826" i="1"/>
  <c r="AK3826" i="1"/>
  <c r="AL3826" i="1"/>
  <c r="AM3826" i="1"/>
  <c r="AN3826" i="1"/>
  <c r="AI3827" i="1"/>
  <c r="AJ3827" i="1"/>
  <c r="AK3827" i="1"/>
  <c r="AL3827" i="1"/>
  <c r="AM3827" i="1"/>
  <c r="AN3827" i="1"/>
  <c r="AN3800" i="1"/>
  <c r="AM3800" i="1"/>
  <c r="AL3800" i="1"/>
  <c r="AK3800" i="1"/>
  <c r="AJ3800" i="1"/>
  <c r="AI3800" i="1"/>
  <c r="AN3799" i="1"/>
  <c r="AM3799" i="1"/>
  <c r="AL3799" i="1"/>
  <c r="AK3799" i="1"/>
  <c r="AJ3799" i="1"/>
  <c r="AI3799" i="1"/>
  <c r="Z3800" i="1"/>
  <c r="AB3800" i="1" s="1"/>
  <c r="AD3800" i="1" s="1"/>
  <c r="AA3800" i="1"/>
  <c r="AC3800" i="1" s="1"/>
  <c r="Z3801" i="1"/>
  <c r="AB3801" i="1" s="1"/>
  <c r="AD3801" i="1" s="1"/>
  <c r="AA3801" i="1"/>
  <c r="AC3801" i="1" s="1"/>
  <c r="Z3802" i="1"/>
  <c r="AB3802" i="1" s="1"/>
  <c r="AD3802" i="1" s="1"/>
  <c r="AA3802" i="1"/>
  <c r="AC3802" i="1" s="1"/>
  <c r="Z3803" i="1"/>
  <c r="AB3803" i="1" s="1"/>
  <c r="AD3803" i="1" s="1"/>
  <c r="AA3803" i="1"/>
  <c r="AC3803" i="1" s="1"/>
  <c r="Z3804" i="1"/>
  <c r="AA3804" i="1"/>
  <c r="AC3804" i="1" s="1"/>
  <c r="Z3805" i="1"/>
  <c r="AB3805" i="1" s="1"/>
  <c r="AD3805" i="1" s="1"/>
  <c r="AA3805" i="1"/>
  <c r="AC3805" i="1" s="1"/>
  <c r="Z3806" i="1"/>
  <c r="AB3806" i="1" s="1"/>
  <c r="AD3806" i="1" s="1"/>
  <c r="AA3806" i="1"/>
  <c r="AC3806" i="1" s="1"/>
  <c r="Z3807" i="1"/>
  <c r="AB3807" i="1" s="1"/>
  <c r="AD3807" i="1" s="1"/>
  <c r="AA3807" i="1"/>
  <c r="AC3807" i="1" s="1"/>
  <c r="Z3808" i="1"/>
  <c r="AB3808" i="1" s="1"/>
  <c r="AD3808" i="1" s="1"/>
  <c r="AA3808" i="1"/>
  <c r="AC3808" i="1" s="1"/>
  <c r="Z3809" i="1"/>
  <c r="AB3809" i="1" s="1"/>
  <c r="AD3809" i="1" s="1"/>
  <c r="AA3809" i="1"/>
  <c r="AC3809" i="1" s="1"/>
  <c r="Z3810" i="1"/>
  <c r="AB3810" i="1" s="1"/>
  <c r="AD3810" i="1" s="1"/>
  <c r="AA3810" i="1"/>
  <c r="AC3810" i="1" s="1"/>
  <c r="Z3811" i="1"/>
  <c r="AB3811" i="1" s="1"/>
  <c r="AD3811" i="1" s="1"/>
  <c r="AA3811" i="1"/>
  <c r="AC3811" i="1" s="1"/>
  <c r="Z3812" i="1"/>
  <c r="AB3812" i="1" s="1"/>
  <c r="AD3812" i="1" s="1"/>
  <c r="AA3812" i="1"/>
  <c r="AC3812" i="1" s="1"/>
  <c r="Z3813" i="1"/>
  <c r="AB3813" i="1" s="1"/>
  <c r="AD3813" i="1" s="1"/>
  <c r="AA3813" i="1"/>
  <c r="AC3813" i="1" s="1"/>
  <c r="Z3814" i="1"/>
  <c r="AB3814" i="1" s="1"/>
  <c r="AD3814" i="1" s="1"/>
  <c r="AA3814" i="1"/>
  <c r="AC3814" i="1" s="1"/>
  <c r="Z3815" i="1"/>
  <c r="AB3815" i="1" s="1"/>
  <c r="AD3815" i="1" s="1"/>
  <c r="AA3815" i="1"/>
  <c r="AC3815" i="1" s="1"/>
  <c r="Z3816" i="1"/>
  <c r="AB3816" i="1" s="1"/>
  <c r="AD3816" i="1" s="1"/>
  <c r="AA3816" i="1"/>
  <c r="AC3816" i="1" s="1"/>
  <c r="Z3817" i="1"/>
  <c r="AB3817" i="1" s="1"/>
  <c r="AD3817" i="1" s="1"/>
  <c r="AA3817" i="1"/>
  <c r="AC3817" i="1" s="1"/>
  <c r="Z3818" i="1"/>
  <c r="AB3818" i="1" s="1"/>
  <c r="AD3818" i="1" s="1"/>
  <c r="AA3818" i="1"/>
  <c r="AC3818" i="1" s="1"/>
  <c r="Z3819" i="1"/>
  <c r="AB3819" i="1" s="1"/>
  <c r="AD3819" i="1" s="1"/>
  <c r="AA3819" i="1"/>
  <c r="AC3819" i="1" s="1"/>
  <c r="Z3820" i="1"/>
  <c r="AA3820" i="1"/>
  <c r="AC3820" i="1" s="1"/>
  <c r="Z3821" i="1"/>
  <c r="AB3821" i="1" s="1"/>
  <c r="AD3821" i="1" s="1"/>
  <c r="AA3821" i="1"/>
  <c r="AC3821" i="1" s="1"/>
  <c r="Z3822" i="1"/>
  <c r="AB3822" i="1" s="1"/>
  <c r="AD3822" i="1" s="1"/>
  <c r="AA3822" i="1"/>
  <c r="AC3822" i="1" s="1"/>
  <c r="Z3823" i="1"/>
  <c r="AB3823" i="1" s="1"/>
  <c r="AD3823" i="1" s="1"/>
  <c r="AA3823" i="1"/>
  <c r="AC3823" i="1" s="1"/>
  <c r="Z3824" i="1"/>
  <c r="AB3824" i="1" s="1"/>
  <c r="AD3824" i="1" s="1"/>
  <c r="AA3824" i="1"/>
  <c r="AC3824" i="1" s="1"/>
  <c r="Z3825" i="1"/>
  <c r="AB3825" i="1" s="1"/>
  <c r="AD3825" i="1" s="1"/>
  <c r="AA3825" i="1"/>
  <c r="AC3825" i="1" s="1"/>
  <c r="Z3826" i="1"/>
  <c r="AB3826" i="1" s="1"/>
  <c r="AD3826" i="1" s="1"/>
  <c r="AA3826" i="1"/>
  <c r="AC3826" i="1" s="1"/>
  <c r="Z3827" i="1"/>
  <c r="AB3827" i="1" s="1"/>
  <c r="AD3827" i="1" s="1"/>
  <c r="AA3827" i="1"/>
  <c r="AC3827" i="1" s="1"/>
  <c r="AA3799" i="1"/>
  <c r="AC3799" i="1" s="1"/>
  <c r="Z3799" i="1"/>
  <c r="AB3799" i="1" s="1"/>
  <c r="AD3799" i="1" s="1"/>
  <c r="Z4882" i="1"/>
  <c r="AB4882" i="1" s="1"/>
  <c r="AD4882" i="1" s="1"/>
  <c r="AA4882" i="1"/>
  <c r="AC4882" i="1" s="1"/>
  <c r="Z4883" i="1"/>
  <c r="AB4883" i="1" s="1"/>
  <c r="AD4883" i="1" s="1"/>
  <c r="AA4883" i="1"/>
  <c r="AC4883" i="1" s="1"/>
  <c r="Z4884" i="1"/>
  <c r="AB4884" i="1" s="1"/>
  <c r="AD4884" i="1" s="1"/>
  <c r="AA4884" i="1"/>
  <c r="AC4884" i="1" s="1"/>
  <c r="Z4885" i="1"/>
  <c r="AB4885" i="1" s="1"/>
  <c r="AD4885" i="1" s="1"/>
  <c r="AA4885" i="1"/>
  <c r="AC4885" i="1" s="1"/>
  <c r="Z4886" i="1"/>
  <c r="AB4886" i="1" s="1"/>
  <c r="AD4886" i="1" s="1"/>
  <c r="AA4886" i="1"/>
  <c r="AC4886" i="1" s="1"/>
  <c r="Z4887" i="1"/>
  <c r="AB4887" i="1" s="1"/>
  <c r="AD4887" i="1" s="1"/>
  <c r="AA4887" i="1"/>
  <c r="AC4887" i="1" s="1"/>
  <c r="Z4888" i="1"/>
  <c r="AB4888" i="1" s="1"/>
  <c r="AD4888" i="1" s="1"/>
  <c r="AA4888" i="1"/>
  <c r="AC4888" i="1" s="1"/>
  <c r="Z4889" i="1"/>
  <c r="AB4889" i="1" s="1"/>
  <c r="AD4889" i="1" s="1"/>
  <c r="AA4889" i="1"/>
  <c r="AC4889" i="1" s="1"/>
  <c r="Z4890" i="1"/>
  <c r="AB4890" i="1" s="1"/>
  <c r="AD4890" i="1" s="1"/>
  <c r="AA4890" i="1"/>
  <c r="AC4890" i="1" s="1"/>
  <c r="Z4891" i="1"/>
  <c r="AB4891" i="1" s="1"/>
  <c r="AD4891" i="1" s="1"/>
  <c r="AA4891" i="1"/>
  <c r="AC4891" i="1" s="1"/>
  <c r="Z4892" i="1"/>
  <c r="AB4892" i="1" s="1"/>
  <c r="AD4892" i="1" s="1"/>
  <c r="AA4892" i="1"/>
  <c r="AC4892" i="1" s="1"/>
  <c r="Z4893" i="1"/>
  <c r="AA4893" i="1"/>
  <c r="AC4893" i="1" s="1"/>
  <c r="Z4894" i="1"/>
  <c r="AB4894" i="1" s="1"/>
  <c r="AD4894" i="1" s="1"/>
  <c r="AA4894" i="1"/>
  <c r="AC4894" i="1" s="1"/>
  <c r="Z4895" i="1"/>
  <c r="AB4895" i="1" s="1"/>
  <c r="AD4895" i="1" s="1"/>
  <c r="AA4895" i="1"/>
  <c r="AC4895" i="1" s="1"/>
  <c r="Z4896" i="1"/>
  <c r="AB4896" i="1" s="1"/>
  <c r="AD4896" i="1" s="1"/>
  <c r="AA4896" i="1"/>
  <c r="AC4896" i="1" s="1"/>
  <c r="Z4897" i="1"/>
  <c r="AB4897" i="1" s="1"/>
  <c r="AD4897" i="1" s="1"/>
  <c r="AA4897" i="1"/>
  <c r="AC4897" i="1" s="1"/>
  <c r="Z4898" i="1"/>
  <c r="AB4898" i="1" s="1"/>
  <c r="AD4898" i="1" s="1"/>
  <c r="AA4898" i="1"/>
  <c r="AC4898" i="1" s="1"/>
  <c r="Z4899" i="1"/>
  <c r="AB4899" i="1" s="1"/>
  <c r="AD4899" i="1" s="1"/>
  <c r="AA4899" i="1"/>
  <c r="AC4899" i="1" s="1"/>
  <c r="Z4900" i="1"/>
  <c r="AA4900" i="1"/>
  <c r="AC4900" i="1" s="1"/>
  <c r="Z4901" i="1"/>
  <c r="AB4901" i="1" s="1"/>
  <c r="AD4901" i="1" s="1"/>
  <c r="AA4901" i="1"/>
  <c r="AC4901" i="1" s="1"/>
  <c r="Z4902" i="1"/>
  <c r="AB4902" i="1" s="1"/>
  <c r="AD4902" i="1" s="1"/>
  <c r="AA4902" i="1"/>
  <c r="AC4902" i="1" s="1"/>
  <c r="Z4903" i="1"/>
  <c r="AB4903" i="1" s="1"/>
  <c r="AD4903" i="1" s="1"/>
  <c r="AA4903" i="1"/>
  <c r="AC4903" i="1" s="1"/>
  <c r="Z4904" i="1"/>
  <c r="AB4904" i="1" s="1"/>
  <c r="AD4904" i="1" s="1"/>
  <c r="AA4904" i="1"/>
  <c r="AC4904" i="1" s="1"/>
  <c r="Z4905" i="1"/>
  <c r="AB4905" i="1" s="1"/>
  <c r="AD4905" i="1" s="1"/>
  <c r="AA4905" i="1"/>
  <c r="AC4905" i="1" s="1"/>
  <c r="Z4906" i="1"/>
  <c r="AB4906" i="1" s="1"/>
  <c r="AD4906" i="1" s="1"/>
  <c r="AA4906" i="1"/>
  <c r="AC4906" i="1" s="1"/>
  <c r="Z4907" i="1"/>
  <c r="AB4907" i="1" s="1"/>
  <c r="AD4907" i="1" s="1"/>
  <c r="AA4907" i="1"/>
  <c r="AC4907" i="1" s="1"/>
  <c r="Z4908" i="1"/>
  <c r="AA4908" i="1"/>
  <c r="AC4908" i="1" s="1"/>
  <c r="AB4909" i="1"/>
  <c r="AD4909" i="1" s="1"/>
  <c r="AB4910" i="1"/>
  <c r="AD4910" i="1" s="1"/>
  <c r="AB4911" i="1"/>
  <c r="AD4911" i="1" s="1"/>
  <c r="AB4912" i="1"/>
  <c r="AD4912" i="1" s="1"/>
  <c r="AB4913" i="1"/>
  <c r="AD4913" i="1" s="1"/>
  <c r="AB4914" i="1"/>
  <c r="AD4914" i="1" s="1"/>
  <c r="AB4915" i="1"/>
  <c r="AD4915" i="1" s="1"/>
  <c r="AB4916" i="1"/>
  <c r="AD4916" i="1" s="1"/>
  <c r="AB4917" i="1"/>
  <c r="AD4917" i="1" s="1"/>
  <c r="AB4918" i="1"/>
  <c r="AD4918" i="1" s="1"/>
  <c r="AB4919" i="1"/>
  <c r="AD4919" i="1" s="1"/>
  <c r="AB4920" i="1"/>
  <c r="AD4920" i="1" s="1"/>
  <c r="AB4921" i="1"/>
  <c r="AD4921" i="1" s="1"/>
  <c r="AB4922" i="1"/>
  <c r="AD4922" i="1" s="1"/>
  <c r="AB4923" i="1"/>
  <c r="AD4923" i="1" s="1"/>
  <c r="AB4924" i="1"/>
  <c r="AD4924" i="1" s="1"/>
  <c r="AB4925" i="1"/>
  <c r="AD4925" i="1" s="1"/>
  <c r="AB4926" i="1"/>
  <c r="AD4926" i="1" s="1"/>
  <c r="AB4927" i="1"/>
  <c r="AD4927" i="1" s="1"/>
  <c r="AB4928" i="1"/>
  <c r="AD4928" i="1" s="1"/>
  <c r="AB4929" i="1"/>
  <c r="AD4929" i="1" s="1"/>
  <c r="AB4930" i="1"/>
  <c r="AD4930" i="1" s="1"/>
  <c r="AB4931" i="1"/>
  <c r="AD4931" i="1" s="1"/>
  <c r="AB4932" i="1"/>
  <c r="AD4932" i="1" s="1"/>
  <c r="AB4933" i="1"/>
  <c r="AD4933" i="1" s="1"/>
  <c r="AB4934" i="1"/>
  <c r="AD4934" i="1" s="1"/>
  <c r="AB4935" i="1"/>
  <c r="AD4935" i="1" s="1"/>
  <c r="AB4936" i="1"/>
  <c r="AD4936" i="1" s="1"/>
  <c r="AB4937" i="1"/>
  <c r="AD4937" i="1" s="1"/>
  <c r="AB4938" i="1"/>
  <c r="AD4938" i="1" s="1"/>
  <c r="AB4939" i="1"/>
  <c r="AD4939" i="1" s="1"/>
  <c r="AB4940" i="1"/>
  <c r="AD4940" i="1" s="1"/>
  <c r="AB4941" i="1"/>
  <c r="AD4941" i="1" s="1"/>
  <c r="AB4942" i="1"/>
  <c r="AD4942" i="1" s="1"/>
  <c r="AB4943" i="1"/>
  <c r="AD4943" i="1" s="1"/>
  <c r="AB4944" i="1"/>
  <c r="AD4944" i="1" s="1"/>
  <c r="AB4945" i="1"/>
  <c r="AD4945" i="1" s="1"/>
  <c r="AB4946" i="1"/>
  <c r="AD4946" i="1" s="1"/>
  <c r="AB4947" i="1"/>
  <c r="AD4947" i="1" s="1"/>
  <c r="AB4948" i="1"/>
  <c r="AD4948" i="1" s="1"/>
  <c r="AB4949" i="1"/>
  <c r="AD4949" i="1" s="1"/>
  <c r="AB4950" i="1"/>
  <c r="AD4950" i="1" s="1"/>
  <c r="AB4951" i="1"/>
  <c r="AD4951" i="1" s="1"/>
  <c r="AB4952" i="1"/>
  <c r="AD4952" i="1" s="1"/>
  <c r="AB4953" i="1"/>
  <c r="AD4953" i="1" s="1"/>
  <c r="AB4954" i="1"/>
  <c r="AD4954" i="1" s="1"/>
  <c r="AB4955" i="1"/>
  <c r="AD4955" i="1" s="1"/>
  <c r="AB4956" i="1"/>
  <c r="AD4956" i="1" s="1"/>
  <c r="AB4957" i="1"/>
  <c r="AD4957" i="1" s="1"/>
  <c r="AB4958" i="1"/>
  <c r="AD4958" i="1" s="1"/>
  <c r="AB4959" i="1"/>
  <c r="AD4959" i="1" s="1"/>
  <c r="AB4960" i="1"/>
  <c r="AD4960" i="1" s="1"/>
  <c r="AB4961" i="1"/>
  <c r="AD4961" i="1" s="1"/>
  <c r="AB4962" i="1"/>
  <c r="AD4962" i="1" s="1"/>
  <c r="AB4963" i="1"/>
  <c r="AD4963" i="1" s="1"/>
  <c r="AB4964" i="1"/>
  <c r="AD4964" i="1" s="1"/>
  <c r="AB4965" i="1"/>
  <c r="AD4965" i="1" s="1"/>
  <c r="AB4966" i="1"/>
  <c r="AD4966" i="1" s="1"/>
  <c r="AB4967" i="1"/>
  <c r="AD4967" i="1" s="1"/>
  <c r="AB4968" i="1"/>
  <c r="AD4968" i="1" s="1"/>
  <c r="AB4969" i="1"/>
  <c r="AD4969" i="1" s="1"/>
  <c r="AB4970" i="1"/>
  <c r="AD4970" i="1" s="1"/>
  <c r="AB4971" i="1"/>
  <c r="AD4971" i="1" s="1"/>
  <c r="AB4972" i="1"/>
  <c r="AD4972" i="1" s="1"/>
  <c r="AB4973" i="1"/>
  <c r="AD4973" i="1" s="1"/>
  <c r="AB4974" i="1"/>
  <c r="AD4974" i="1" s="1"/>
  <c r="AB4975" i="1"/>
  <c r="AD4975" i="1" s="1"/>
  <c r="AB4976" i="1"/>
  <c r="AD4976" i="1" s="1"/>
  <c r="AB4977" i="1"/>
  <c r="AD4977" i="1" s="1"/>
  <c r="AB4978" i="1"/>
  <c r="AD4978" i="1" s="1"/>
  <c r="AB4979" i="1"/>
  <c r="AD4979" i="1" s="1"/>
  <c r="AB4980" i="1"/>
  <c r="AD4980" i="1" s="1"/>
  <c r="AB4981" i="1"/>
  <c r="AD4981" i="1" s="1"/>
  <c r="AB4982" i="1"/>
  <c r="AD4982" i="1" s="1"/>
  <c r="AB4983" i="1"/>
  <c r="AD4983" i="1" s="1"/>
  <c r="AB4984" i="1"/>
  <c r="AD4984" i="1" s="1"/>
  <c r="AB4985" i="1"/>
  <c r="AD4985" i="1" s="1"/>
  <c r="AB4986" i="1"/>
  <c r="AD4986" i="1" s="1"/>
  <c r="AB4987" i="1"/>
  <c r="AD4987" i="1" s="1"/>
  <c r="AB4988" i="1"/>
  <c r="AD4988" i="1" s="1"/>
  <c r="AB4989" i="1"/>
  <c r="AD4989" i="1" s="1"/>
  <c r="AB4990" i="1"/>
  <c r="AD4990" i="1" s="1"/>
  <c r="AB4991" i="1"/>
  <c r="AD4991" i="1" s="1"/>
  <c r="AB4992" i="1"/>
  <c r="AD4992" i="1" s="1"/>
  <c r="AB4993" i="1"/>
  <c r="AD4993" i="1" s="1"/>
  <c r="AB4994" i="1"/>
  <c r="AD4994" i="1" s="1"/>
  <c r="AB4995" i="1"/>
  <c r="AD4995" i="1" s="1"/>
  <c r="AB4996" i="1"/>
  <c r="AD4996" i="1" s="1"/>
  <c r="AB4997" i="1"/>
  <c r="AD4997" i="1" s="1"/>
  <c r="AB4998" i="1"/>
  <c r="AD4998" i="1" s="1"/>
  <c r="AB4999" i="1"/>
  <c r="AD4999" i="1" s="1"/>
  <c r="AB5000" i="1"/>
  <c r="AD5000" i="1" s="1"/>
  <c r="AB5001" i="1"/>
  <c r="AD5001" i="1" s="1"/>
  <c r="AB5002" i="1"/>
  <c r="AD5002" i="1" s="1"/>
  <c r="AB5003" i="1"/>
  <c r="AD5003" i="1" s="1"/>
  <c r="AB5004" i="1"/>
  <c r="AD5004" i="1" s="1"/>
  <c r="AB5005" i="1"/>
  <c r="AD5005" i="1" s="1"/>
  <c r="AB5006" i="1"/>
  <c r="AD5006" i="1" s="1"/>
  <c r="AB5007" i="1"/>
  <c r="AD5007" i="1" s="1"/>
  <c r="AB5008" i="1"/>
  <c r="AD5008" i="1" s="1"/>
  <c r="AB5009" i="1"/>
  <c r="AD5009" i="1" s="1"/>
  <c r="AB5010" i="1"/>
  <c r="AD5010" i="1" s="1"/>
  <c r="AB5011" i="1"/>
  <c r="AD5011" i="1" s="1"/>
  <c r="AB5012" i="1"/>
  <c r="AD5012" i="1" s="1"/>
  <c r="AB5013" i="1"/>
  <c r="AD5013" i="1" s="1"/>
  <c r="AB5014" i="1"/>
  <c r="AD5014" i="1" s="1"/>
  <c r="AB5015" i="1"/>
  <c r="AD5015" i="1" s="1"/>
  <c r="AB5016" i="1"/>
  <c r="AD5016" i="1" s="1"/>
  <c r="AB5017" i="1"/>
  <c r="AD5017" i="1" s="1"/>
  <c r="AB5018" i="1"/>
  <c r="AD5018" i="1" s="1"/>
  <c r="AB5019" i="1"/>
  <c r="AD5019" i="1" s="1"/>
  <c r="AB5020" i="1"/>
  <c r="AD5020" i="1" s="1"/>
  <c r="AB5021" i="1"/>
  <c r="AD5021" i="1" s="1"/>
  <c r="AB5022" i="1"/>
  <c r="AD5022" i="1" s="1"/>
  <c r="AB5023" i="1"/>
  <c r="AD5023" i="1" s="1"/>
  <c r="AB5024" i="1"/>
  <c r="AD5024" i="1" s="1"/>
  <c r="AB5025" i="1"/>
  <c r="AD5025" i="1" s="1"/>
  <c r="AB5026" i="1"/>
  <c r="AD5026" i="1" s="1"/>
  <c r="AB5027" i="1"/>
  <c r="AD5027" i="1" s="1"/>
  <c r="AB5028" i="1"/>
  <c r="AD5028" i="1" s="1"/>
  <c r="AB5029" i="1"/>
  <c r="AD5029" i="1" s="1"/>
  <c r="AB5030" i="1"/>
  <c r="AD5030" i="1" s="1"/>
  <c r="AB5031" i="1"/>
  <c r="AD5031" i="1" s="1"/>
  <c r="AB5032" i="1"/>
  <c r="AD5032" i="1" s="1"/>
  <c r="AB5033" i="1"/>
  <c r="AD5033" i="1" s="1"/>
  <c r="AB5034" i="1"/>
  <c r="AD5034" i="1" s="1"/>
  <c r="AB5035" i="1"/>
  <c r="AD5035" i="1" s="1"/>
  <c r="AB5036" i="1"/>
  <c r="AD5036" i="1" s="1"/>
  <c r="AB5037" i="1"/>
  <c r="AD5037" i="1" s="1"/>
  <c r="AB5038" i="1"/>
  <c r="AD5038" i="1" s="1"/>
  <c r="AB5039" i="1"/>
  <c r="AD5039" i="1" s="1"/>
  <c r="AB5040" i="1"/>
  <c r="AD5040" i="1" s="1"/>
  <c r="AB5041" i="1"/>
  <c r="AD5041" i="1" s="1"/>
  <c r="AB5042" i="1"/>
  <c r="AD5042" i="1" s="1"/>
  <c r="AB5043" i="1"/>
  <c r="AD5043" i="1" s="1"/>
  <c r="AB5044" i="1"/>
  <c r="AD5044" i="1" s="1"/>
  <c r="AB5045" i="1"/>
  <c r="AD5045" i="1" s="1"/>
  <c r="AB5046" i="1"/>
  <c r="AD5046" i="1" s="1"/>
  <c r="AB5047" i="1"/>
  <c r="AD5047" i="1" s="1"/>
  <c r="AB5048" i="1"/>
  <c r="AD5048" i="1" s="1"/>
  <c r="AB5049" i="1"/>
  <c r="AD5049" i="1" s="1"/>
  <c r="AB5050" i="1"/>
  <c r="AD5050" i="1" s="1"/>
  <c r="AB5051" i="1"/>
  <c r="AD5051" i="1" s="1"/>
  <c r="AB5052" i="1"/>
  <c r="AD5052" i="1" s="1"/>
  <c r="AB5053" i="1"/>
  <c r="AD5053" i="1" s="1"/>
  <c r="AB5054" i="1"/>
  <c r="AD5054" i="1" s="1"/>
  <c r="AB5055" i="1"/>
  <c r="AD5055" i="1" s="1"/>
  <c r="AB5056" i="1"/>
  <c r="AD5056" i="1" s="1"/>
  <c r="AB5057" i="1"/>
  <c r="AD5057" i="1" s="1"/>
  <c r="AB5058" i="1"/>
  <c r="AD5058" i="1" s="1"/>
  <c r="AB5059" i="1"/>
  <c r="AD5059" i="1" s="1"/>
  <c r="AB5060" i="1"/>
  <c r="AD5060" i="1" s="1"/>
  <c r="AB5061" i="1"/>
  <c r="AD5061" i="1" s="1"/>
  <c r="AB5062" i="1"/>
  <c r="AD5062" i="1" s="1"/>
  <c r="AB5063" i="1"/>
  <c r="AD5063" i="1" s="1"/>
  <c r="AB5064" i="1"/>
  <c r="AD5064" i="1" s="1"/>
  <c r="AB5065" i="1"/>
  <c r="AD5065" i="1" s="1"/>
  <c r="AB5066" i="1"/>
  <c r="AD5066" i="1" s="1"/>
  <c r="AB5067" i="1"/>
  <c r="AD5067" i="1" s="1"/>
  <c r="AB5068" i="1"/>
  <c r="AD5068" i="1" s="1"/>
  <c r="AB5069" i="1"/>
  <c r="AD5069" i="1" s="1"/>
  <c r="AB5070" i="1"/>
  <c r="AD5070" i="1" s="1"/>
  <c r="AB5071" i="1"/>
  <c r="AD5071" i="1" s="1"/>
  <c r="AB5072" i="1"/>
  <c r="AD5072" i="1" s="1"/>
  <c r="AB5073" i="1"/>
  <c r="AD5073" i="1" s="1"/>
  <c r="AB5074" i="1"/>
  <c r="AD5074" i="1" s="1"/>
  <c r="AB5075" i="1"/>
  <c r="AD5075" i="1" s="1"/>
  <c r="AB5076" i="1"/>
  <c r="AD5076" i="1" s="1"/>
  <c r="AB5077" i="1"/>
  <c r="AD5077" i="1" s="1"/>
  <c r="AB5078" i="1"/>
  <c r="AD5078" i="1" s="1"/>
  <c r="AB5079" i="1"/>
  <c r="AD5079" i="1" s="1"/>
  <c r="AB5080" i="1"/>
  <c r="AD5080" i="1" s="1"/>
  <c r="AB5081" i="1"/>
  <c r="AD5081" i="1" s="1"/>
  <c r="AB5082" i="1"/>
  <c r="AD5082" i="1" s="1"/>
  <c r="AB5083" i="1"/>
  <c r="AD5083" i="1" s="1"/>
  <c r="AB5084" i="1"/>
  <c r="AD5084" i="1" s="1"/>
  <c r="AB5085" i="1"/>
  <c r="AD5085" i="1" s="1"/>
  <c r="AB5086" i="1"/>
  <c r="AD5086" i="1" s="1"/>
  <c r="AB5087" i="1"/>
  <c r="AD5087" i="1" s="1"/>
  <c r="AB5088" i="1"/>
  <c r="AD5088" i="1" s="1"/>
  <c r="AB5089" i="1"/>
  <c r="AD5089" i="1" s="1"/>
  <c r="AB5090" i="1"/>
  <c r="AD5090" i="1" s="1"/>
  <c r="AB5091" i="1"/>
  <c r="AD5091" i="1" s="1"/>
  <c r="AB5092" i="1"/>
  <c r="AD5092" i="1" s="1"/>
  <c r="AB5093" i="1"/>
  <c r="AD5093" i="1" s="1"/>
  <c r="AB5094" i="1"/>
  <c r="AD5094" i="1" s="1"/>
  <c r="AB5095" i="1"/>
  <c r="AD5095" i="1" s="1"/>
  <c r="AB5096" i="1"/>
  <c r="AD5096" i="1" s="1"/>
  <c r="AB5097" i="1"/>
  <c r="AD5097" i="1" s="1"/>
  <c r="AB5098" i="1"/>
  <c r="AD5098" i="1" s="1"/>
  <c r="AB5099" i="1"/>
  <c r="AD5099" i="1" s="1"/>
  <c r="AB5100" i="1"/>
  <c r="AD5100" i="1" s="1"/>
  <c r="AB5101" i="1"/>
  <c r="AD5101" i="1" s="1"/>
  <c r="AB5102" i="1"/>
  <c r="AD5102" i="1" s="1"/>
  <c r="AB5103" i="1"/>
  <c r="AD5103" i="1" s="1"/>
  <c r="AB5104" i="1"/>
  <c r="AD5104" i="1" s="1"/>
  <c r="AB5105" i="1"/>
  <c r="AD5105" i="1" s="1"/>
  <c r="AB5106" i="1"/>
  <c r="AD5106" i="1" s="1"/>
  <c r="AB5107" i="1"/>
  <c r="AD5107" i="1" s="1"/>
  <c r="AB5108" i="1"/>
  <c r="AD5108" i="1" s="1"/>
  <c r="AB5109" i="1"/>
  <c r="AD5109" i="1" s="1"/>
  <c r="AB5110" i="1"/>
  <c r="AD5110" i="1" s="1"/>
  <c r="AB5111" i="1"/>
  <c r="AD5111" i="1" s="1"/>
  <c r="AB5112" i="1"/>
  <c r="AD5112" i="1" s="1"/>
  <c r="AB5113" i="1"/>
  <c r="AD5113" i="1" s="1"/>
  <c r="AB5114" i="1"/>
  <c r="AD5114" i="1" s="1"/>
  <c r="AB5115" i="1"/>
  <c r="AD5115" i="1" s="1"/>
  <c r="AB5116" i="1"/>
  <c r="AD5116" i="1" s="1"/>
  <c r="AB5117" i="1"/>
  <c r="AD5117" i="1" s="1"/>
  <c r="AB5118" i="1"/>
  <c r="AD5118" i="1" s="1"/>
  <c r="AB5119" i="1"/>
  <c r="AD5119" i="1" s="1"/>
  <c r="AB5120" i="1"/>
  <c r="AD5120" i="1" s="1"/>
  <c r="AB5121" i="1"/>
  <c r="AD5121" i="1" s="1"/>
  <c r="AB5122" i="1"/>
  <c r="AD5122" i="1" s="1"/>
  <c r="AB5123" i="1"/>
  <c r="AD5123" i="1" s="1"/>
  <c r="AB5124" i="1"/>
  <c r="AD5124" i="1" s="1"/>
  <c r="AB5125" i="1"/>
  <c r="AD5125" i="1" s="1"/>
  <c r="AB5126" i="1"/>
  <c r="AD5126" i="1" s="1"/>
  <c r="AB5127" i="1"/>
  <c r="AD5127" i="1" s="1"/>
  <c r="AB5128" i="1"/>
  <c r="AD5128" i="1" s="1"/>
  <c r="AB5129" i="1"/>
  <c r="AD5129" i="1" s="1"/>
  <c r="AN1538" i="1"/>
  <c r="AN1539" i="1"/>
  <c r="AN1540" i="1"/>
  <c r="AN1541" i="1"/>
  <c r="AN1542" i="1"/>
  <c r="AN1543" i="1"/>
  <c r="AN1544" i="1"/>
  <c r="AN1545" i="1"/>
  <c r="AN1546" i="1"/>
  <c r="AN1547" i="1"/>
  <c r="AN1548" i="1"/>
  <c r="AN1549" i="1"/>
  <c r="AN1550" i="1"/>
  <c r="AN1551" i="1"/>
  <c r="AN1552" i="1"/>
  <c r="AN1553" i="1"/>
  <c r="AN1554" i="1"/>
  <c r="AN1555" i="1"/>
  <c r="AN1556" i="1"/>
  <c r="AN1557" i="1"/>
  <c r="AN1558" i="1"/>
  <c r="AN1559" i="1"/>
  <c r="AN1560" i="1"/>
  <c r="AN1561" i="1"/>
  <c r="AN1562" i="1"/>
  <c r="AN1563" i="1"/>
  <c r="AN1564" i="1"/>
  <c r="AN1565" i="1"/>
  <c r="AN1566" i="1"/>
  <c r="AN2102" i="1"/>
  <c r="AN2103" i="1"/>
  <c r="AN2104" i="1"/>
  <c r="AN2105" i="1"/>
  <c r="AN2106" i="1"/>
  <c r="AN2107" i="1"/>
  <c r="AN2108" i="1"/>
  <c r="AN2109" i="1"/>
  <c r="AN2110" i="1"/>
  <c r="AN2111" i="1"/>
  <c r="AN2112" i="1"/>
  <c r="AN2113" i="1"/>
  <c r="AN2114" i="1"/>
  <c r="AN2115" i="1"/>
  <c r="AN2116" i="1"/>
  <c r="AN2117" i="1"/>
  <c r="AN2118" i="1"/>
  <c r="AN2119" i="1"/>
  <c r="AN2120" i="1"/>
  <c r="AN2121" i="1"/>
  <c r="AN2122" i="1"/>
  <c r="AN2123" i="1"/>
  <c r="AN2124" i="1"/>
  <c r="AN2125" i="1"/>
  <c r="AN2126" i="1"/>
  <c r="AN2127" i="1"/>
  <c r="AN2128" i="1"/>
  <c r="AN2129" i="1"/>
  <c r="AN2130" i="1"/>
  <c r="AN2131" i="1"/>
  <c r="AN1935" i="1"/>
  <c r="AN1936" i="1"/>
  <c r="AN1937" i="1"/>
  <c r="AN1938" i="1"/>
  <c r="AN1939" i="1"/>
  <c r="AK4089" i="1"/>
  <c r="AL4089" i="1"/>
  <c r="AM4089" i="1"/>
  <c r="AN4089" i="1"/>
  <c r="AK4090" i="1"/>
  <c r="AL4090" i="1"/>
  <c r="AM4090" i="1"/>
  <c r="AN4090" i="1"/>
  <c r="AK4091" i="1"/>
  <c r="AL4091" i="1"/>
  <c r="AM4091" i="1"/>
  <c r="AN4091" i="1"/>
  <c r="AK4092" i="1"/>
  <c r="AL4092" i="1"/>
  <c r="AM4092" i="1"/>
  <c r="AN4092" i="1"/>
  <c r="AK4093" i="1"/>
  <c r="AL4093" i="1"/>
  <c r="AM4093" i="1"/>
  <c r="AN4093" i="1"/>
  <c r="AK4094" i="1"/>
  <c r="AL4094" i="1"/>
  <c r="AM4094" i="1"/>
  <c r="AN4094" i="1"/>
  <c r="AK4095" i="1"/>
  <c r="AL4095" i="1"/>
  <c r="AM4095" i="1"/>
  <c r="AN4095" i="1"/>
  <c r="AK4096" i="1"/>
  <c r="AL4096" i="1"/>
  <c r="AM4096" i="1"/>
  <c r="AN4096" i="1"/>
  <c r="AK4097" i="1"/>
  <c r="AL4097" i="1"/>
  <c r="AM4097" i="1"/>
  <c r="AN4097" i="1"/>
  <c r="AK4098" i="1"/>
  <c r="AL4098" i="1"/>
  <c r="AM4098" i="1"/>
  <c r="AN4098" i="1"/>
  <c r="AK4099" i="1"/>
  <c r="AL4099" i="1"/>
  <c r="AM4099" i="1"/>
  <c r="AN4099" i="1"/>
  <c r="AK4100" i="1"/>
  <c r="AL4100" i="1"/>
  <c r="AM4100" i="1"/>
  <c r="AN4100" i="1"/>
  <c r="AK4101" i="1"/>
  <c r="AL4101" i="1"/>
  <c r="AM4101" i="1"/>
  <c r="AN4101" i="1"/>
  <c r="AK4102" i="1"/>
  <c r="AL4102" i="1"/>
  <c r="AM4102" i="1"/>
  <c r="AN4102" i="1"/>
  <c r="AK4103" i="1"/>
  <c r="AL4103" i="1"/>
  <c r="AM4103" i="1"/>
  <c r="AN4103" i="1"/>
  <c r="AK4104" i="1"/>
  <c r="AL4104" i="1"/>
  <c r="AM4104" i="1"/>
  <c r="AN4104" i="1"/>
  <c r="AK4105" i="1"/>
  <c r="AL4105" i="1"/>
  <c r="AM4105" i="1"/>
  <c r="AN4105" i="1"/>
  <c r="AK4106" i="1"/>
  <c r="AL4106" i="1"/>
  <c r="AM4106" i="1"/>
  <c r="AN4106" i="1"/>
  <c r="AK4107" i="1"/>
  <c r="AL4107" i="1"/>
  <c r="AM4107" i="1"/>
  <c r="AN4107" i="1"/>
  <c r="AK4108" i="1"/>
  <c r="AL4108" i="1"/>
  <c r="AM4108" i="1"/>
  <c r="AN4108" i="1"/>
  <c r="AK4109" i="1"/>
  <c r="AL4109" i="1"/>
  <c r="AM4109" i="1"/>
  <c r="AN4109" i="1"/>
  <c r="AK4110" i="1"/>
  <c r="AL4110" i="1"/>
  <c r="AM4110" i="1"/>
  <c r="AN4110" i="1"/>
  <c r="AK4111" i="1"/>
  <c r="AL4111" i="1"/>
  <c r="AM4111" i="1"/>
  <c r="AN4111" i="1"/>
  <c r="AK4112" i="1"/>
  <c r="AL4112" i="1"/>
  <c r="AM4112" i="1"/>
  <c r="AN4112" i="1"/>
  <c r="AK4113" i="1"/>
  <c r="AL4113" i="1"/>
  <c r="AM4113" i="1"/>
  <c r="AN4113" i="1"/>
  <c r="AK4114" i="1"/>
  <c r="AL4114" i="1"/>
  <c r="AM4114" i="1"/>
  <c r="AN4114" i="1"/>
  <c r="AK4115" i="1"/>
  <c r="AL4115" i="1"/>
  <c r="AM4115" i="1"/>
  <c r="AN4115" i="1"/>
  <c r="AK4116" i="1"/>
  <c r="AL4116" i="1"/>
  <c r="AM4116" i="1"/>
  <c r="AN4116" i="1"/>
  <c r="AK4117" i="1"/>
  <c r="AL4117" i="1"/>
  <c r="AM4117" i="1"/>
  <c r="AN4117" i="1"/>
  <c r="AK4118" i="1"/>
  <c r="AL4118" i="1"/>
  <c r="AM4118" i="1"/>
  <c r="AN4118" i="1"/>
  <c r="AK4119" i="1"/>
  <c r="AL4119" i="1"/>
  <c r="AM4119" i="1"/>
  <c r="AN4119" i="1"/>
  <c r="AK4120" i="1"/>
  <c r="AL4120" i="1"/>
  <c r="AM4120" i="1"/>
  <c r="AN4120" i="1"/>
  <c r="AK4121" i="1"/>
  <c r="AL4121" i="1"/>
  <c r="AM4121" i="1"/>
  <c r="AN4121" i="1"/>
  <c r="AK4122" i="1"/>
  <c r="AL4122" i="1"/>
  <c r="AM4122" i="1"/>
  <c r="AN4122" i="1"/>
  <c r="AK4123" i="1"/>
  <c r="AL4123" i="1"/>
  <c r="AM4123" i="1"/>
  <c r="AN4123" i="1"/>
  <c r="AK4124" i="1"/>
  <c r="AL4124" i="1"/>
  <c r="AM4124" i="1"/>
  <c r="AN4124" i="1"/>
  <c r="AK4125" i="1"/>
  <c r="AL4125" i="1"/>
  <c r="AM4125" i="1"/>
  <c r="AN4125" i="1"/>
  <c r="AK4126" i="1"/>
  <c r="AL4126" i="1"/>
  <c r="AM4126" i="1"/>
  <c r="AN4126" i="1"/>
  <c r="AK4127" i="1"/>
  <c r="AL4127" i="1"/>
  <c r="AM4127" i="1"/>
  <c r="AN4127" i="1"/>
  <c r="AK4128" i="1"/>
  <c r="AL4128" i="1"/>
  <c r="AM4128" i="1"/>
  <c r="AN4128" i="1"/>
  <c r="AK4129" i="1"/>
  <c r="AL4129" i="1"/>
  <c r="AM4129" i="1"/>
  <c r="AN4129" i="1"/>
  <c r="AK4130" i="1"/>
  <c r="AL4130" i="1"/>
  <c r="AM4130" i="1"/>
  <c r="AN4130" i="1"/>
  <c r="AI4525" i="1"/>
  <c r="AJ4525" i="1"/>
  <c r="AK4525" i="1"/>
  <c r="AL4525" i="1"/>
  <c r="AM4525" i="1"/>
  <c r="AN4525" i="1"/>
  <c r="AI4526" i="1"/>
  <c r="AJ4526" i="1"/>
  <c r="AK4526" i="1"/>
  <c r="AL4526" i="1"/>
  <c r="AM4526" i="1"/>
  <c r="AN4526" i="1"/>
  <c r="AI4527" i="1"/>
  <c r="AJ4527" i="1"/>
  <c r="AK4527" i="1"/>
  <c r="AL4527" i="1"/>
  <c r="AM4527" i="1"/>
  <c r="AN4527" i="1"/>
  <c r="AI4528" i="1"/>
  <c r="AJ4528" i="1"/>
  <c r="AK4528" i="1"/>
  <c r="AL4528" i="1"/>
  <c r="AM4528" i="1"/>
  <c r="AN4528" i="1"/>
  <c r="AI4529" i="1"/>
  <c r="AJ4529" i="1"/>
  <c r="AK4529" i="1"/>
  <c r="AL4529" i="1"/>
  <c r="AM4529" i="1"/>
  <c r="AN4529" i="1"/>
  <c r="AI4530" i="1"/>
  <c r="AJ4530" i="1"/>
  <c r="AK4530" i="1"/>
  <c r="AL4530" i="1"/>
  <c r="AM4530" i="1"/>
  <c r="AN4530" i="1"/>
  <c r="AI4531" i="1"/>
  <c r="AJ4531" i="1"/>
  <c r="AK4531" i="1"/>
  <c r="AL4531" i="1"/>
  <c r="AM4531" i="1"/>
  <c r="AN4531" i="1"/>
  <c r="AI4532" i="1"/>
  <c r="AJ4532" i="1"/>
  <c r="AK4532" i="1"/>
  <c r="AL4532" i="1"/>
  <c r="AM4532" i="1"/>
  <c r="AN4532" i="1"/>
  <c r="AI4533" i="1"/>
  <c r="AJ4533" i="1"/>
  <c r="AK4533" i="1"/>
  <c r="AL4533" i="1"/>
  <c r="AM4533" i="1"/>
  <c r="AN4533" i="1"/>
  <c r="AI4534" i="1"/>
  <c r="AJ4534" i="1"/>
  <c r="AK4534" i="1"/>
  <c r="AL4534" i="1"/>
  <c r="AM4534" i="1"/>
  <c r="AN4534" i="1"/>
  <c r="AI4535" i="1"/>
  <c r="AJ4535" i="1"/>
  <c r="AK4535" i="1"/>
  <c r="AL4535" i="1"/>
  <c r="AM4535" i="1"/>
  <c r="AN4535" i="1"/>
  <c r="AI4536" i="1"/>
  <c r="AJ4536" i="1"/>
  <c r="AK4536" i="1"/>
  <c r="AL4536" i="1"/>
  <c r="AM4536" i="1"/>
  <c r="AN4536" i="1"/>
  <c r="AI4537" i="1"/>
  <c r="AJ4537" i="1"/>
  <c r="AK4537" i="1"/>
  <c r="AL4537" i="1"/>
  <c r="AM4537" i="1"/>
  <c r="AN4537" i="1"/>
  <c r="AI4538" i="1"/>
  <c r="AJ4538" i="1"/>
  <c r="AK4538" i="1"/>
  <c r="AL4538" i="1"/>
  <c r="AM4538" i="1"/>
  <c r="AN4538" i="1"/>
  <c r="AI4539" i="1"/>
  <c r="AJ4539" i="1"/>
  <c r="AK4539" i="1"/>
  <c r="AL4539" i="1"/>
  <c r="AM4539" i="1"/>
  <c r="AN4539" i="1"/>
  <c r="AI4540" i="1"/>
  <c r="AJ4540" i="1"/>
  <c r="AK4540" i="1"/>
  <c r="AL4540" i="1"/>
  <c r="AM4540" i="1"/>
  <c r="AN4540" i="1"/>
  <c r="AI4541" i="1"/>
  <c r="AJ4541" i="1"/>
  <c r="AK4541" i="1"/>
  <c r="AL4541" i="1"/>
  <c r="AM4541" i="1"/>
  <c r="AN4541" i="1"/>
  <c r="AI4542" i="1"/>
  <c r="AJ4542" i="1"/>
  <c r="AK4542" i="1"/>
  <c r="AL4542" i="1"/>
  <c r="AM4542" i="1"/>
  <c r="AN4542" i="1"/>
  <c r="AI4543" i="1"/>
  <c r="AJ4543" i="1"/>
  <c r="AK4543" i="1"/>
  <c r="AL4543" i="1"/>
  <c r="AM4543" i="1"/>
  <c r="AN4543" i="1"/>
  <c r="AI4544" i="1"/>
  <c r="AJ4544" i="1"/>
  <c r="AK4544" i="1"/>
  <c r="AL4544" i="1"/>
  <c r="AM4544" i="1"/>
  <c r="AN4544" i="1"/>
  <c r="AI4545" i="1"/>
  <c r="AJ4545" i="1"/>
  <c r="AK4545" i="1"/>
  <c r="AL4545" i="1"/>
  <c r="AM4545" i="1"/>
  <c r="AN4545" i="1"/>
  <c r="AI4546" i="1"/>
  <c r="AJ4546" i="1"/>
  <c r="AK4546" i="1"/>
  <c r="AL4546" i="1"/>
  <c r="AM4546" i="1"/>
  <c r="AN4546" i="1"/>
  <c r="AI4547" i="1"/>
  <c r="AJ4547" i="1"/>
  <c r="AK4547" i="1"/>
  <c r="AL4547" i="1"/>
  <c r="AM4547" i="1"/>
  <c r="AN4547" i="1"/>
  <c r="AI4548" i="1"/>
  <c r="AJ4548" i="1"/>
  <c r="AK4548" i="1"/>
  <c r="AL4548" i="1"/>
  <c r="AM4548" i="1"/>
  <c r="AN4548" i="1"/>
  <c r="AI4549" i="1"/>
  <c r="AJ4549" i="1"/>
  <c r="AK4549" i="1"/>
  <c r="AL4549" i="1"/>
  <c r="AM4549" i="1"/>
  <c r="AN4549" i="1"/>
  <c r="AI4550" i="1"/>
  <c r="AJ4550" i="1"/>
  <c r="AK4550" i="1"/>
  <c r="AL4550" i="1"/>
  <c r="AM4550" i="1"/>
  <c r="AN4550" i="1"/>
  <c r="AI4551" i="1"/>
  <c r="AJ4551" i="1"/>
  <c r="AK4551" i="1"/>
  <c r="AL4551" i="1"/>
  <c r="AM4551" i="1"/>
  <c r="AN4551" i="1"/>
  <c r="AI4552" i="1"/>
  <c r="AJ4552" i="1"/>
  <c r="AK4552" i="1"/>
  <c r="AL4552" i="1"/>
  <c r="AM4552" i="1"/>
  <c r="AN4552" i="1"/>
  <c r="AI4553" i="1"/>
  <c r="AJ4553" i="1"/>
  <c r="AK4553" i="1"/>
  <c r="AL4553" i="1"/>
  <c r="AM4553" i="1"/>
  <c r="AN4553" i="1"/>
  <c r="AI4723" i="1"/>
  <c r="AJ4723" i="1"/>
  <c r="AK4723" i="1"/>
  <c r="AL4723" i="1"/>
  <c r="AM4723" i="1"/>
  <c r="AN4723" i="1"/>
  <c r="AI4724" i="1"/>
  <c r="AJ4724" i="1"/>
  <c r="AK4724" i="1"/>
  <c r="AL4724" i="1"/>
  <c r="AM4724" i="1"/>
  <c r="AN4724" i="1"/>
  <c r="AI4725" i="1"/>
  <c r="AJ4725" i="1"/>
  <c r="AK4725" i="1"/>
  <c r="AL4725" i="1"/>
  <c r="AM4725" i="1"/>
  <c r="AN4725" i="1"/>
  <c r="AI4726" i="1"/>
  <c r="AJ4726" i="1"/>
  <c r="AK4726" i="1"/>
  <c r="AL4726" i="1"/>
  <c r="AM4726" i="1"/>
  <c r="AN4726" i="1"/>
  <c r="AI4727" i="1"/>
  <c r="AJ4727" i="1"/>
  <c r="AK4727" i="1"/>
  <c r="AL4727" i="1"/>
  <c r="AM4727" i="1"/>
  <c r="AN4727" i="1"/>
  <c r="AI4728" i="1"/>
  <c r="AJ4728" i="1"/>
  <c r="AK4728" i="1"/>
  <c r="AL4728" i="1"/>
  <c r="AM4728" i="1"/>
  <c r="AN4728" i="1"/>
  <c r="AI4729" i="1"/>
  <c r="AJ4729" i="1"/>
  <c r="AK4729" i="1"/>
  <c r="AL4729" i="1"/>
  <c r="AM4729" i="1"/>
  <c r="AN4729" i="1"/>
  <c r="AI4730" i="1"/>
  <c r="AJ4730" i="1"/>
  <c r="AK4730" i="1"/>
  <c r="AL4730" i="1"/>
  <c r="AM4730" i="1"/>
  <c r="AN4730" i="1"/>
  <c r="AI4731" i="1"/>
  <c r="AJ4731" i="1"/>
  <c r="AK4731" i="1"/>
  <c r="AL4731" i="1"/>
  <c r="AM4731" i="1"/>
  <c r="AN4731" i="1"/>
  <c r="AI4732" i="1"/>
  <c r="AJ4732" i="1"/>
  <c r="AK4732" i="1"/>
  <c r="AL4732" i="1"/>
  <c r="AM4732" i="1"/>
  <c r="AN4732" i="1"/>
  <c r="AI4733" i="1"/>
  <c r="AJ4733" i="1"/>
  <c r="AK4733" i="1"/>
  <c r="AL4733" i="1"/>
  <c r="AM4733" i="1"/>
  <c r="AN4733" i="1"/>
  <c r="AI4734" i="1"/>
  <c r="AJ4734" i="1"/>
  <c r="AK4734" i="1"/>
  <c r="AL4734" i="1"/>
  <c r="AM4734" i="1"/>
  <c r="AN4734" i="1"/>
  <c r="AI4735" i="1"/>
  <c r="AJ4735" i="1"/>
  <c r="AK4735" i="1"/>
  <c r="AL4735" i="1"/>
  <c r="AM4735" i="1"/>
  <c r="AN4735" i="1"/>
  <c r="AI4736" i="1"/>
  <c r="AJ4736" i="1"/>
  <c r="AK4736" i="1"/>
  <c r="AL4736" i="1"/>
  <c r="AM4736" i="1"/>
  <c r="AN4736" i="1"/>
  <c r="AI4737" i="1"/>
  <c r="AJ4737" i="1"/>
  <c r="AK4737" i="1"/>
  <c r="AL4737" i="1"/>
  <c r="AM4737" i="1"/>
  <c r="AN4737" i="1"/>
  <c r="AI4738" i="1"/>
  <c r="AJ4738" i="1"/>
  <c r="AK4738" i="1"/>
  <c r="AL4738" i="1"/>
  <c r="AM4738" i="1"/>
  <c r="AN4738" i="1"/>
  <c r="AI4739" i="1"/>
  <c r="AJ4739" i="1"/>
  <c r="AK4739" i="1"/>
  <c r="AL4739" i="1"/>
  <c r="AM4739" i="1"/>
  <c r="AN4739" i="1"/>
  <c r="AI4740" i="1"/>
  <c r="AJ4740" i="1"/>
  <c r="AK4740" i="1"/>
  <c r="AL4740" i="1"/>
  <c r="AM4740" i="1"/>
  <c r="AN4740" i="1"/>
  <c r="AI4741" i="1"/>
  <c r="AJ4741" i="1"/>
  <c r="AK4741" i="1"/>
  <c r="AL4741" i="1"/>
  <c r="AM4741" i="1"/>
  <c r="AN4741" i="1"/>
  <c r="AI4742" i="1"/>
  <c r="AJ4742" i="1"/>
  <c r="AK4742" i="1"/>
  <c r="AL4742" i="1"/>
  <c r="AM4742" i="1"/>
  <c r="AN4742" i="1"/>
  <c r="AI4743" i="1"/>
  <c r="AJ4743" i="1"/>
  <c r="AK4743" i="1"/>
  <c r="AL4743" i="1"/>
  <c r="AM4743" i="1"/>
  <c r="AN4743" i="1"/>
  <c r="AI4744" i="1"/>
  <c r="AJ4744" i="1"/>
  <c r="AK4744" i="1"/>
  <c r="AL4744" i="1"/>
  <c r="AM4744" i="1"/>
  <c r="AN4744" i="1"/>
  <c r="AI4745" i="1"/>
  <c r="AJ4745" i="1"/>
  <c r="AK4745" i="1"/>
  <c r="AL4745" i="1"/>
  <c r="AM4745" i="1"/>
  <c r="AN4745" i="1"/>
  <c r="AI4746" i="1"/>
  <c r="AJ4746" i="1"/>
  <c r="AK4746" i="1"/>
  <c r="AL4746" i="1"/>
  <c r="AM4746" i="1"/>
  <c r="AN4746" i="1"/>
  <c r="AI4747" i="1"/>
  <c r="AJ4747" i="1"/>
  <c r="AK4747" i="1"/>
  <c r="AL4747" i="1"/>
  <c r="AM4747" i="1"/>
  <c r="AN4747" i="1"/>
  <c r="AI4748" i="1"/>
  <c r="AJ4748" i="1"/>
  <c r="AK4748" i="1"/>
  <c r="AL4748" i="1"/>
  <c r="AM4748" i="1"/>
  <c r="AN4748" i="1"/>
  <c r="AI4749" i="1"/>
  <c r="AJ4749" i="1"/>
  <c r="AK4749" i="1"/>
  <c r="AL4749" i="1"/>
  <c r="AM4749" i="1"/>
  <c r="AN4749" i="1"/>
  <c r="AI4750" i="1"/>
  <c r="AJ4750" i="1"/>
  <c r="AK4750" i="1"/>
  <c r="AL4750" i="1"/>
  <c r="AM4750" i="1"/>
  <c r="AN4750" i="1"/>
  <c r="AI2350" i="1"/>
  <c r="AJ2350" i="1"/>
  <c r="AK2350" i="1"/>
  <c r="AL2350" i="1"/>
  <c r="AM2350" i="1"/>
  <c r="AN2350" i="1"/>
  <c r="AI2351" i="1"/>
  <c r="AJ2351" i="1"/>
  <c r="AK2351" i="1"/>
  <c r="AL2351" i="1"/>
  <c r="AM2351" i="1"/>
  <c r="AN2351" i="1"/>
  <c r="AI2352" i="1"/>
  <c r="AJ2352" i="1"/>
  <c r="AK2352" i="1"/>
  <c r="AL2352" i="1"/>
  <c r="AM2352" i="1"/>
  <c r="AN2352" i="1"/>
  <c r="AI2353" i="1"/>
  <c r="AJ2353" i="1"/>
  <c r="AK2353" i="1"/>
  <c r="AL2353" i="1"/>
  <c r="AM2353" i="1"/>
  <c r="AN2353" i="1"/>
  <c r="AI2354" i="1"/>
  <c r="AJ2354" i="1"/>
  <c r="AK2354" i="1"/>
  <c r="AL2354" i="1"/>
  <c r="AM2354" i="1"/>
  <c r="AN2354" i="1"/>
  <c r="AI2355" i="1"/>
  <c r="AJ2355" i="1"/>
  <c r="AK2355" i="1"/>
  <c r="AL2355" i="1"/>
  <c r="AM2355" i="1"/>
  <c r="AN2355" i="1"/>
  <c r="AI2356" i="1"/>
  <c r="AJ2356" i="1"/>
  <c r="AK2356" i="1"/>
  <c r="AL2356" i="1"/>
  <c r="AM2356" i="1"/>
  <c r="AN2356" i="1"/>
  <c r="AI2357" i="1"/>
  <c r="AJ2357" i="1"/>
  <c r="AK2357" i="1"/>
  <c r="AL2357" i="1"/>
  <c r="AM2357" i="1"/>
  <c r="AN2357" i="1"/>
  <c r="AI2358" i="1"/>
  <c r="AJ2358" i="1"/>
  <c r="AK2358" i="1"/>
  <c r="AL2358" i="1"/>
  <c r="AM2358" i="1"/>
  <c r="AN2358" i="1"/>
  <c r="AI2359" i="1"/>
  <c r="AJ2359" i="1"/>
  <c r="AK2359" i="1"/>
  <c r="AL2359" i="1"/>
  <c r="AM2359" i="1"/>
  <c r="AN2359" i="1"/>
  <c r="AI2360" i="1"/>
  <c r="AJ2360" i="1"/>
  <c r="AK2360" i="1"/>
  <c r="AL2360" i="1"/>
  <c r="AM2360" i="1"/>
  <c r="AN2360" i="1"/>
  <c r="AI2361" i="1"/>
  <c r="AJ2361" i="1"/>
  <c r="AK2361" i="1"/>
  <c r="AL2361" i="1"/>
  <c r="AM2361" i="1"/>
  <c r="AN2361" i="1"/>
  <c r="AI2362" i="1"/>
  <c r="AJ2362" i="1"/>
  <c r="AK2362" i="1"/>
  <c r="AL2362" i="1"/>
  <c r="AM2362" i="1"/>
  <c r="AN2362" i="1"/>
  <c r="AI2363" i="1"/>
  <c r="AJ2363" i="1"/>
  <c r="AK2363" i="1"/>
  <c r="AL2363" i="1"/>
  <c r="AM2363" i="1"/>
  <c r="AN2363" i="1"/>
  <c r="AI2364" i="1"/>
  <c r="AJ2364" i="1"/>
  <c r="AK2364" i="1"/>
  <c r="AL2364" i="1"/>
  <c r="AM2364" i="1"/>
  <c r="AN2364" i="1"/>
  <c r="AI2365" i="1"/>
  <c r="AJ2365" i="1"/>
  <c r="AK2365" i="1"/>
  <c r="AL2365" i="1"/>
  <c r="AM2365" i="1"/>
  <c r="AN2365" i="1"/>
  <c r="AI2366" i="1"/>
  <c r="AJ2366" i="1"/>
  <c r="AK2366" i="1"/>
  <c r="AL2366" i="1"/>
  <c r="AM2366" i="1"/>
  <c r="AN2366" i="1"/>
  <c r="AI2018" i="1"/>
  <c r="AJ2018" i="1"/>
  <c r="AK2018" i="1"/>
  <c r="AL2018" i="1"/>
  <c r="AM2018" i="1"/>
  <c r="AN2018" i="1"/>
  <c r="AI2019" i="1"/>
  <c r="AJ2019" i="1"/>
  <c r="AK2019" i="1"/>
  <c r="AL2019" i="1"/>
  <c r="AM2019" i="1"/>
  <c r="AN2019" i="1"/>
  <c r="AI2020" i="1"/>
  <c r="AJ2020" i="1"/>
  <c r="AK2020" i="1"/>
  <c r="AL2020" i="1"/>
  <c r="AM2020" i="1"/>
  <c r="AN2020" i="1"/>
  <c r="AI2021" i="1"/>
  <c r="AJ2021" i="1"/>
  <c r="AK2021" i="1"/>
  <c r="AL2021" i="1"/>
  <c r="AM2021" i="1"/>
  <c r="AN2021" i="1"/>
  <c r="AI2022" i="1"/>
  <c r="AJ2022" i="1"/>
  <c r="AK2022" i="1"/>
  <c r="AL2022" i="1"/>
  <c r="AM2022" i="1"/>
  <c r="AN2022" i="1"/>
  <c r="AI2023" i="1"/>
  <c r="AJ2023" i="1"/>
  <c r="AK2023" i="1"/>
  <c r="AL2023" i="1"/>
  <c r="AM2023" i="1"/>
  <c r="AN2023" i="1"/>
  <c r="AI2024" i="1"/>
  <c r="AJ2024" i="1"/>
  <c r="AK2024" i="1"/>
  <c r="AL2024" i="1"/>
  <c r="AM2024" i="1"/>
  <c r="AN2024" i="1"/>
  <c r="AI2025" i="1"/>
  <c r="AJ2025" i="1"/>
  <c r="AK2025" i="1"/>
  <c r="AL2025" i="1"/>
  <c r="AM2025" i="1"/>
  <c r="AN2025" i="1"/>
  <c r="AI2026" i="1"/>
  <c r="AJ2026" i="1"/>
  <c r="AK2026" i="1"/>
  <c r="AL2026" i="1"/>
  <c r="AM2026" i="1"/>
  <c r="AN2026" i="1"/>
  <c r="AI2027" i="1"/>
  <c r="AJ2027" i="1"/>
  <c r="AK2027" i="1"/>
  <c r="AL2027" i="1"/>
  <c r="AM2027" i="1"/>
  <c r="AN2027" i="1"/>
  <c r="AI2028" i="1"/>
  <c r="AJ2028" i="1"/>
  <c r="AK2028" i="1"/>
  <c r="AL2028" i="1"/>
  <c r="AM2028" i="1"/>
  <c r="AN2028" i="1"/>
  <c r="AI2029" i="1"/>
  <c r="AJ2029" i="1"/>
  <c r="AK2029" i="1"/>
  <c r="AL2029" i="1"/>
  <c r="AM2029" i="1"/>
  <c r="AN2029" i="1"/>
  <c r="AI2030" i="1"/>
  <c r="AJ2030" i="1"/>
  <c r="AK2030" i="1"/>
  <c r="AL2030" i="1"/>
  <c r="AM2030" i="1"/>
  <c r="AN2030" i="1"/>
  <c r="AI2031" i="1"/>
  <c r="AJ2031" i="1"/>
  <c r="AK2031" i="1"/>
  <c r="AL2031" i="1"/>
  <c r="AM2031" i="1"/>
  <c r="AN2031" i="1"/>
  <c r="AI2032" i="1"/>
  <c r="AJ2032" i="1"/>
  <c r="AK2032" i="1"/>
  <c r="AL2032" i="1"/>
  <c r="AM2032" i="1"/>
  <c r="AN2032" i="1"/>
  <c r="AI2033" i="1"/>
  <c r="AJ2033" i="1"/>
  <c r="AK2033" i="1"/>
  <c r="AL2033" i="1"/>
  <c r="AM2033" i="1"/>
  <c r="AN2033" i="1"/>
  <c r="AI2034" i="1"/>
  <c r="AJ2034" i="1"/>
  <c r="AK2034" i="1"/>
  <c r="AL2034" i="1"/>
  <c r="AM2034" i="1"/>
  <c r="AN2034" i="1"/>
  <c r="AI2035" i="1"/>
  <c r="AJ2035" i="1"/>
  <c r="AK2035" i="1"/>
  <c r="AL2035" i="1"/>
  <c r="AM2035" i="1"/>
  <c r="AN2035" i="1"/>
  <c r="AN2036" i="1"/>
  <c r="AN2037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49" i="1"/>
  <c r="AN2050" i="1"/>
  <c r="AN2051" i="1"/>
  <c r="AN2052" i="1"/>
  <c r="AN2053" i="1"/>
  <c r="AN2054" i="1"/>
  <c r="AN2055" i="1"/>
  <c r="AN2056" i="1"/>
  <c r="AN4069" i="1"/>
  <c r="AN4070" i="1"/>
  <c r="AN4071" i="1"/>
  <c r="AN4072" i="1"/>
  <c r="AN4073" i="1"/>
  <c r="AN4074" i="1"/>
  <c r="AN4075" i="1"/>
  <c r="AN4076" i="1"/>
  <c r="AN4077" i="1"/>
  <c r="AN4078" i="1"/>
  <c r="AN4079" i="1"/>
  <c r="AN4080" i="1"/>
  <c r="AN4081" i="1"/>
  <c r="AN4082" i="1"/>
  <c r="AN4083" i="1"/>
  <c r="AN4084" i="1"/>
  <c r="AN4085" i="1"/>
  <c r="AN4086" i="1"/>
  <c r="AN4087" i="1"/>
  <c r="AN4088" i="1"/>
  <c r="AN1590" i="1"/>
  <c r="AN1591" i="1"/>
  <c r="AN1592" i="1"/>
  <c r="AN1593" i="1"/>
  <c r="AN1594" i="1"/>
  <c r="AN1595" i="1"/>
  <c r="AN1596" i="1"/>
  <c r="AN1597" i="1"/>
  <c r="AN1598" i="1"/>
  <c r="AN1599" i="1"/>
  <c r="AN1600" i="1"/>
  <c r="AN1601" i="1"/>
  <c r="AN1602" i="1"/>
  <c r="AN1603" i="1"/>
  <c r="AN1604" i="1"/>
  <c r="AN1605" i="1"/>
  <c r="AN1606" i="1"/>
  <c r="AN1607" i="1"/>
  <c r="AN1608" i="1"/>
  <c r="AN1609" i="1"/>
  <c r="AN1610" i="1"/>
  <c r="AN1611" i="1"/>
  <c r="AN1612" i="1"/>
  <c r="AN1613" i="1"/>
  <c r="AN1614" i="1"/>
  <c r="AN1615" i="1"/>
  <c r="AN1616" i="1"/>
  <c r="AN1617" i="1"/>
  <c r="AN1618" i="1"/>
  <c r="AN1619" i="1"/>
  <c r="AN1620" i="1"/>
  <c r="AN1621" i="1"/>
  <c r="AN1622" i="1"/>
  <c r="AN1623" i="1"/>
  <c r="AN1624" i="1"/>
  <c r="AN1625" i="1"/>
  <c r="AN1626" i="1"/>
  <c r="AN1627" i="1"/>
  <c r="AN1628" i="1"/>
  <c r="AN1629" i="1"/>
  <c r="AN1630" i="1"/>
  <c r="AN1631" i="1"/>
  <c r="AN1632" i="1"/>
  <c r="AN1633" i="1"/>
  <c r="AN1634" i="1"/>
  <c r="AN1635" i="1"/>
  <c r="AN1636" i="1"/>
  <c r="AN1637" i="1"/>
  <c r="AN1638" i="1"/>
  <c r="AN1639" i="1"/>
  <c r="AN1640" i="1"/>
  <c r="AN1641" i="1"/>
  <c r="AN1642" i="1"/>
  <c r="AN1643" i="1"/>
  <c r="AN1644" i="1"/>
  <c r="AN1645" i="1"/>
  <c r="AN1646" i="1"/>
  <c r="AN1647" i="1"/>
  <c r="AN1648" i="1"/>
  <c r="AN1649" i="1"/>
  <c r="AN1650" i="1"/>
  <c r="AN1651" i="1"/>
  <c r="AN1652" i="1"/>
  <c r="AN1653" i="1"/>
  <c r="AN1654" i="1"/>
  <c r="AN1655" i="1"/>
  <c r="AN1656" i="1"/>
  <c r="AN1657" i="1"/>
  <c r="AN1658" i="1"/>
  <c r="AN1659" i="1"/>
  <c r="AN1660" i="1"/>
  <c r="AN1661" i="1"/>
  <c r="AN1662" i="1"/>
  <c r="AN1663" i="1"/>
  <c r="AN1664" i="1"/>
  <c r="AN1665" i="1"/>
  <c r="AN1666" i="1"/>
  <c r="AN1667" i="1"/>
  <c r="AN1668" i="1"/>
  <c r="AN1669" i="1"/>
  <c r="AN1670" i="1"/>
  <c r="AN1671" i="1"/>
  <c r="AN1672" i="1"/>
  <c r="AN1673" i="1"/>
  <c r="AN1674" i="1"/>
  <c r="AN1675" i="1"/>
  <c r="AN1676" i="1"/>
  <c r="AN1677" i="1"/>
  <c r="AN1678" i="1"/>
  <c r="AN1679" i="1"/>
  <c r="AN1680" i="1"/>
  <c r="AN1681" i="1"/>
  <c r="AN1682" i="1"/>
  <c r="AN1683" i="1"/>
  <c r="AN1684" i="1"/>
  <c r="AN1685" i="1"/>
  <c r="AN1686" i="1"/>
  <c r="AN1687" i="1"/>
  <c r="AN1688" i="1"/>
  <c r="AN1689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1" i="1"/>
  <c r="AN1702" i="1"/>
  <c r="AN1703" i="1"/>
  <c r="AN1704" i="1"/>
  <c r="AN1705" i="1"/>
  <c r="AN1706" i="1"/>
  <c r="AN1707" i="1"/>
  <c r="AN1708" i="1"/>
  <c r="AN1709" i="1"/>
  <c r="AN1710" i="1"/>
  <c r="AN1711" i="1"/>
  <c r="AN1712" i="1"/>
  <c r="AN1713" i="1"/>
  <c r="AN1714" i="1"/>
  <c r="AN1715" i="1"/>
  <c r="AN1716" i="1"/>
  <c r="AN1717" i="1"/>
  <c r="AN1718" i="1"/>
  <c r="AN1719" i="1"/>
  <c r="AN1720" i="1"/>
  <c r="AN1721" i="1"/>
  <c r="AN1722" i="1"/>
  <c r="AN1723" i="1"/>
  <c r="AN1724" i="1"/>
  <c r="AN1725" i="1"/>
  <c r="AN1726" i="1"/>
  <c r="AN1727" i="1"/>
  <c r="AN1728" i="1"/>
  <c r="AN1729" i="1"/>
  <c r="AN1730" i="1"/>
  <c r="AN1731" i="1"/>
  <c r="AN1732" i="1"/>
  <c r="AN1733" i="1"/>
  <c r="AN1734" i="1"/>
  <c r="AN1735" i="1"/>
  <c r="AN1736" i="1"/>
  <c r="AN1737" i="1"/>
  <c r="AN1738" i="1"/>
  <c r="AN1739" i="1"/>
  <c r="AN1740" i="1"/>
  <c r="AN1741" i="1"/>
  <c r="AN1742" i="1"/>
  <c r="AN1743" i="1"/>
  <c r="AN1744" i="1"/>
  <c r="AN1745" i="1"/>
  <c r="AN1746" i="1"/>
  <c r="AN1747" i="1"/>
  <c r="AN1748" i="1"/>
  <c r="AN1749" i="1"/>
  <c r="AN1750" i="1"/>
  <c r="AN1751" i="1"/>
  <c r="AN1752" i="1"/>
  <c r="AN1753" i="1"/>
  <c r="AN1754" i="1"/>
  <c r="AN1755" i="1"/>
  <c r="AN1756" i="1"/>
  <c r="AN1757" i="1"/>
  <c r="AN1758" i="1"/>
  <c r="AN1759" i="1"/>
  <c r="AN1760" i="1"/>
  <c r="AN1761" i="1"/>
  <c r="AN1762" i="1"/>
  <c r="AN1763" i="1"/>
  <c r="AN1764" i="1"/>
  <c r="AN1765" i="1"/>
  <c r="AN1766" i="1"/>
  <c r="AI1567" i="1"/>
  <c r="AJ1567" i="1"/>
  <c r="AK1567" i="1"/>
  <c r="AL1567" i="1"/>
  <c r="AM1567" i="1"/>
  <c r="AN1567" i="1"/>
  <c r="AI1568" i="1"/>
  <c r="AJ1568" i="1"/>
  <c r="AK1568" i="1"/>
  <c r="AL1568" i="1"/>
  <c r="AM1568" i="1"/>
  <c r="AN1568" i="1"/>
  <c r="AI1569" i="1"/>
  <c r="AJ1569" i="1"/>
  <c r="AK1569" i="1"/>
  <c r="AL1569" i="1"/>
  <c r="AM1569" i="1"/>
  <c r="AN1569" i="1"/>
  <c r="AI1570" i="1"/>
  <c r="AJ1570" i="1"/>
  <c r="AK1570" i="1"/>
  <c r="AL1570" i="1"/>
  <c r="AM1570" i="1"/>
  <c r="AN1570" i="1"/>
  <c r="AI1571" i="1"/>
  <c r="AJ1571" i="1"/>
  <c r="AK1571" i="1"/>
  <c r="AL1571" i="1"/>
  <c r="AM1571" i="1"/>
  <c r="AN1571" i="1"/>
  <c r="AI1572" i="1"/>
  <c r="AJ1572" i="1"/>
  <c r="AK1572" i="1"/>
  <c r="AL1572" i="1"/>
  <c r="AM1572" i="1"/>
  <c r="AN1572" i="1"/>
  <c r="AI1573" i="1"/>
  <c r="AJ1573" i="1"/>
  <c r="AK1573" i="1"/>
  <c r="AL1573" i="1"/>
  <c r="AM1573" i="1"/>
  <c r="AN1573" i="1"/>
  <c r="AI1574" i="1"/>
  <c r="AJ1574" i="1"/>
  <c r="AK1574" i="1"/>
  <c r="AL1574" i="1"/>
  <c r="AM1574" i="1"/>
  <c r="AN1574" i="1"/>
  <c r="AI1575" i="1"/>
  <c r="AJ1575" i="1"/>
  <c r="AK1575" i="1"/>
  <c r="AL1575" i="1"/>
  <c r="AM1575" i="1"/>
  <c r="AN1575" i="1"/>
  <c r="AI1576" i="1"/>
  <c r="AJ1576" i="1"/>
  <c r="AK1576" i="1"/>
  <c r="AL1576" i="1"/>
  <c r="AM1576" i="1"/>
  <c r="AN1576" i="1"/>
  <c r="AI1577" i="1"/>
  <c r="AJ1577" i="1"/>
  <c r="AK1577" i="1"/>
  <c r="AL1577" i="1"/>
  <c r="AM1577" i="1"/>
  <c r="AN1577" i="1"/>
  <c r="AI1578" i="1"/>
  <c r="AJ1578" i="1"/>
  <c r="AK1578" i="1"/>
  <c r="AL1578" i="1"/>
  <c r="AM1578" i="1"/>
  <c r="AN1578" i="1"/>
  <c r="AI1579" i="1"/>
  <c r="AJ1579" i="1"/>
  <c r="AK1579" i="1"/>
  <c r="AL1579" i="1"/>
  <c r="AM1579" i="1"/>
  <c r="AN1579" i="1"/>
  <c r="AI1580" i="1"/>
  <c r="AJ1580" i="1"/>
  <c r="AK1580" i="1"/>
  <c r="AL1580" i="1"/>
  <c r="AM1580" i="1"/>
  <c r="AN1580" i="1"/>
  <c r="AI1581" i="1"/>
  <c r="AJ1581" i="1"/>
  <c r="AK1581" i="1"/>
  <c r="AL1581" i="1"/>
  <c r="AM1581" i="1"/>
  <c r="AN1581" i="1"/>
  <c r="AI1582" i="1"/>
  <c r="AJ1582" i="1"/>
  <c r="AK1582" i="1"/>
  <c r="AL1582" i="1"/>
  <c r="AM1582" i="1"/>
  <c r="AN1582" i="1"/>
  <c r="AI1583" i="1"/>
  <c r="AJ1583" i="1"/>
  <c r="AK1583" i="1"/>
  <c r="AL1583" i="1"/>
  <c r="AM1583" i="1"/>
  <c r="AN1583" i="1"/>
  <c r="AI1584" i="1"/>
  <c r="AJ1584" i="1"/>
  <c r="AK1584" i="1"/>
  <c r="AL1584" i="1"/>
  <c r="AM1584" i="1"/>
  <c r="AN1584" i="1"/>
  <c r="AI1585" i="1"/>
  <c r="AJ1585" i="1"/>
  <c r="AK1585" i="1"/>
  <c r="AL1585" i="1"/>
  <c r="AM1585" i="1"/>
  <c r="AN1585" i="1"/>
  <c r="AI1586" i="1"/>
  <c r="AJ1586" i="1"/>
  <c r="AK1586" i="1"/>
  <c r="AL1586" i="1"/>
  <c r="AM1586" i="1"/>
  <c r="AN1586" i="1"/>
  <c r="AI1587" i="1"/>
  <c r="AJ1587" i="1"/>
  <c r="AK1587" i="1"/>
  <c r="AL1587" i="1"/>
  <c r="AM1587" i="1"/>
  <c r="AN1587" i="1"/>
  <c r="AI1588" i="1"/>
  <c r="AJ1588" i="1"/>
  <c r="AK1588" i="1"/>
  <c r="AL1588" i="1"/>
  <c r="AM1588" i="1"/>
  <c r="AN1588" i="1"/>
  <c r="AI1589" i="1"/>
  <c r="AJ1589" i="1"/>
  <c r="AK1589" i="1"/>
  <c r="AL1589" i="1"/>
  <c r="AM1589" i="1"/>
  <c r="AN1589" i="1"/>
  <c r="AN2245" i="1"/>
  <c r="AN2246" i="1"/>
  <c r="AN2247" i="1"/>
  <c r="AN2248" i="1"/>
  <c r="AN2249" i="1"/>
  <c r="AN2250" i="1"/>
  <c r="AN2251" i="1"/>
  <c r="AN2252" i="1"/>
  <c r="AN2253" i="1"/>
  <c r="AN2254" i="1"/>
  <c r="AN2255" i="1"/>
  <c r="AN2256" i="1"/>
  <c r="AN2257" i="1"/>
  <c r="AN2258" i="1"/>
  <c r="AN2259" i="1"/>
  <c r="AN2260" i="1"/>
  <c r="AN2261" i="1"/>
  <c r="AN2262" i="1"/>
  <c r="AN2263" i="1"/>
  <c r="AN2264" i="1"/>
  <c r="AN2265" i="1"/>
  <c r="AN2266" i="1"/>
  <c r="AN2267" i="1"/>
  <c r="AN2268" i="1"/>
  <c r="AN2269" i="1"/>
  <c r="AN2270" i="1"/>
  <c r="AN2271" i="1"/>
  <c r="AN2272" i="1"/>
  <c r="AN2273" i="1"/>
  <c r="AN2274" i="1"/>
  <c r="AN2275" i="1"/>
  <c r="AN2276" i="1"/>
  <c r="AN2277" i="1"/>
  <c r="AN2278" i="1"/>
  <c r="AN2279" i="1"/>
  <c r="AN2280" i="1"/>
  <c r="AN2281" i="1"/>
  <c r="AN2282" i="1"/>
  <c r="AN2283" i="1"/>
  <c r="AN2284" i="1"/>
  <c r="AN2285" i="1"/>
  <c r="AN2286" i="1"/>
  <c r="AN2287" i="1"/>
  <c r="AN2288" i="1"/>
  <c r="AN2289" i="1"/>
  <c r="AN2290" i="1"/>
  <c r="AN2291" i="1"/>
  <c r="AN2292" i="1"/>
  <c r="AN2293" i="1"/>
  <c r="AN2294" i="1"/>
  <c r="AN2295" i="1"/>
  <c r="AN2057" i="1"/>
  <c r="AN2058" i="1"/>
  <c r="AN2059" i="1"/>
  <c r="AN2060" i="1"/>
  <c r="AN2061" i="1"/>
  <c r="AN2062" i="1"/>
  <c r="AN4751" i="1"/>
  <c r="AN4752" i="1"/>
  <c r="AN4753" i="1"/>
  <c r="AN4754" i="1"/>
  <c r="AN4755" i="1"/>
  <c r="AN4756" i="1"/>
  <c r="AN4757" i="1"/>
  <c r="AN4758" i="1"/>
  <c r="AN4759" i="1"/>
  <c r="AN4760" i="1"/>
  <c r="AN4761" i="1"/>
  <c r="AN4762" i="1"/>
  <c r="AN4763" i="1"/>
  <c r="AN4764" i="1"/>
  <c r="AN4765" i="1"/>
  <c r="AN4766" i="1"/>
  <c r="AN4767" i="1"/>
  <c r="AN4768" i="1"/>
  <c r="AN4769" i="1"/>
  <c r="AN4770" i="1"/>
  <c r="AN4771" i="1"/>
  <c r="AN4772" i="1"/>
  <c r="AN4773" i="1"/>
  <c r="AN4774" i="1"/>
  <c r="AN4775" i="1"/>
  <c r="AN4776" i="1"/>
  <c r="AN4777" i="1"/>
  <c r="AN4778" i="1"/>
  <c r="AN4779" i="1"/>
  <c r="AN4780" i="1"/>
  <c r="AN4781" i="1"/>
  <c r="AN4782" i="1"/>
  <c r="AN4783" i="1"/>
  <c r="AN4784" i="1"/>
  <c r="AN4785" i="1"/>
  <c r="AN4786" i="1"/>
  <c r="AN4787" i="1"/>
  <c r="AN4788" i="1"/>
  <c r="AN4789" i="1"/>
  <c r="AN4790" i="1"/>
  <c r="AN4791" i="1"/>
  <c r="AI3828" i="1"/>
  <c r="AJ3828" i="1"/>
  <c r="AK3828" i="1"/>
  <c r="AL3828" i="1"/>
  <c r="AM3828" i="1"/>
  <c r="AN3828" i="1"/>
  <c r="AI3829" i="1"/>
  <c r="AJ3829" i="1"/>
  <c r="AK3829" i="1"/>
  <c r="AL3829" i="1"/>
  <c r="AM3829" i="1"/>
  <c r="AN3829" i="1"/>
  <c r="AI3830" i="1"/>
  <c r="AJ3830" i="1"/>
  <c r="AK3830" i="1"/>
  <c r="AL3830" i="1"/>
  <c r="AM3830" i="1"/>
  <c r="AN3830" i="1"/>
  <c r="AI3831" i="1"/>
  <c r="AJ3831" i="1"/>
  <c r="AK3831" i="1"/>
  <c r="AL3831" i="1"/>
  <c r="AM3831" i="1"/>
  <c r="AN3831" i="1"/>
  <c r="AI3832" i="1"/>
  <c r="AJ3832" i="1"/>
  <c r="AK3832" i="1"/>
  <c r="AL3832" i="1"/>
  <c r="AM3832" i="1"/>
  <c r="AN3832" i="1"/>
  <c r="AI3833" i="1"/>
  <c r="AJ3833" i="1"/>
  <c r="AK3833" i="1"/>
  <c r="AL3833" i="1"/>
  <c r="AM3833" i="1"/>
  <c r="AN3833" i="1"/>
  <c r="AI3834" i="1"/>
  <c r="AJ3834" i="1"/>
  <c r="AK3834" i="1"/>
  <c r="AL3834" i="1"/>
  <c r="AM3834" i="1"/>
  <c r="AN3834" i="1"/>
  <c r="AI3835" i="1"/>
  <c r="AJ3835" i="1"/>
  <c r="AK3835" i="1"/>
  <c r="AL3835" i="1"/>
  <c r="AM3835" i="1"/>
  <c r="AN3835" i="1"/>
  <c r="AI3836" i="1"/>
  <c r="AJ3836" i="1"/>
  <c r="AK3836" i="1"/>
  <c r="AL3836" i="1"/>
  <c r="AM3836" i="1"/>
  <c r="AN3836" i="1"/>
  <c r="AI3837" i="1"/>
  <c r="AJ3837" i="1"/>
  <c r="AK3837" i="1"/>
  <c r="AL3837" i="1"/>
  <c r="AM3837" i="1"/>
  <c r="AN3837" i="1"/>
  <c r="AI3838" i="1"/>
  <c r="AJ3838" i="1"/>
  <c r="AK3838" i="1"/>
  <c r="AL3838" i="1"/>
  <c r="AM3838" i="1"/>
  <c r="AN3838" i="1"/>
  <c r="AI3839" i="1"/>
  <c r="AJ3839" i="1"/>
  <c r="AK3839" i="1"/>
  <c r="AL3839" i="1"/>
  <c r="AM3839" i="1"/>
  <c r="AN3839" i="1"/>
  <c r="AI3840" i="1"/>
  <c r="AJ3840" i="1"/>
  <c r="AK3840" i="1"/>
  <c r="AL3840" i="1"/>
  <c r="AM3840" i="1"/>
  <c r="AN3840" i="1"/>
  <c r="AI3841" i="1"/>
  <c r="AJ3841" i="1"/>
  <c r="AK3841" i="1"/>
  <c r="AL3841" i="1"/>
  <c r="AM3841" i="1"/>
  <c r="AN3841" i="1"/>
  <c r="AI3842" i="1"/>
  <c r="AJ3842" i="1"/>
  <c r="AK3842" i="1"/>
  <c r="AL3842" i="1"/>
  <c r="AM3842" i="1"/>
  <c r="AN3842" i="1"/>
  <c r="AI3843" i="1"/>
  <c r="AJ3843" i="1"/>
  <c r="AK3843" i="1"/>
  <c r="AL3843" i="1"/>
  <c r="AM3843" i="1"/>
  <c r="AN3843" i="1"/>
  <c r="AI3844" i="1"/>
  <c r="AJ3844" i="1"/>
  <c r="AK3844" i="1"/>
  <c r="AL3844" i="1"/>
  <c r="AM3844" i="1"/>
  <c r="AN3844" i="1"/>
  <c r="AI3845" i="1"/>
  <c r="AJ3845" i="1"/>
  <c r="AK3845" i="1"/>
  <c r="AL3845" i="1"/>
  <c r="AM3845" i="1"/>
  <c r="AN3845" i="1"/>
  <c r="AI3846" i="1"/>
  <c r="AJ3846" i="1"/>
  <c r="AK3846" i="1"/>
  <c r="AL3846" i="1"/>
  <c r="AM3846" i="1"/>
  <c r="AN3846" i="1"/>
  <c r="AI3847" i="1"/>
  <c r="AJ3847" i="1"/>
  <c r="AK3847" i="1"/>
  <c r="AL3847" i="1"/>
  <c r="AM3847" i="1"/>
  <c r="AN3847" i="1"/>
  <c r="AI3848" i="1"/>
  <c r="AJ3848" i="1"/>
  <c r="AK3848" i="1"/>
  <c r="AL3848" i="1"/>
  <c r="AM3848" i="1"/>
  <c r="AN3848" i="1"/>
  <c r="AI3849" i="1"/>
  <c r="AJ3849" i="1"/>
  <c r="AK3849" i="1"/>
  <c r="AL3849" i="1"/>
  <c r="AM3849" i="1"/>
  <c r="AN3849" i="1"/>
  <c r="AI3850" i="1"/>
  <c r="AJ3850" i="1"/>
  <c r="AK3850" i="1"/>
  <c r="AL3850" i="1"/>
  <c r="AM3850" i="1"/>
  <c r="AN3850" i="1"/>
  <c r="AI3851" i="1"/>
  <c r="AJ3851" i="1"/>
  <c r="AK3851" i="1"/>
  <c r="AL3851" i="1"/>
  <c r="AM3851" i="1"/>
  <c r="AN3851" i="1"/>
  <c r="AI3852" i="1"/>
  <c r="AJ3852" i="1"/>
  <c r="AK3852" i="1"/>
  <c r="AL3852" i="1"/>
  <c r="AM3852" i="1"/>
  <c r="AN3852" i="1"/>
  <c r="AI3853" i="1"/>
  <c r="AJ3853" i="1"/>
  <c r="AK3853" i="1"/>
  <c r="AL3853" i="1"/>
  <c r="AM3853" i="1"/>
  <c r="AN3853" i="1"/>
  <c r="AI3854" i="1"/>
  <c r="AJ3854" i="1"/>
  <c r="AK3854" i="1"/>
  <c r="AL3854" i="1"/>
  <c r="AM3854" i="1"/>
  <c r="AN3854" i="1"/>
  <c r="AI3855" i="1"/>
  <c r="AJ3855" i="1"/>
  <c r="AK3855" i="1"/>
  <c r="AL3855" i="1"/>
  <c r="AM3855" i="1"/>
  <c r="AN3855" i="1"/>
  <c r="AI3856" i="1"/>
  <c r="AJ3856" i="1"/>
  <c r="AK3856" i="1"/>
  <c r="AL3856" i="1"/>
  <c r="AM3856" i="1"/>
  <c r="AN3856" i="1"/>
  <c r="AI3857" i="1"/>
  <c r="AJ3857" i="1"/>
  <c r="AK3857" i="1"/>
  <c r="AL3857" i="1"/>
  <c r="AM3857" i="1"/>
  <c r="AN3857" i="1"/>
  <c r="AI3858" i="1"/>
  <c r="AJ3858" i="1"/>
  <c r="AK3858" i="1"/>
  <c r="AL3858" i="1"/>
  <c r="AM3858" i="1"/>
  <c r="AN3858" i="1"/>
  <c r="AI3859" i="1"/>
  <c r="AJ3859" i="1"/>
  <c r="AK3859" i="1"/>
  <c r="AL3859" i="1"/>
  <c r="AM3859" i="1"/>
  <c r="AN3859" i="1"/>
  <c r="AI3860" i="1"/>
  <c r="AJ3860" i="1"/>
  <c r="AK3860" i="1"/>
  <c r="AL3860" i="1"/>
  <c r="AM3860" i="1"/>
  <c r="AN3860" i="1"/>
  <c r="AI3861" i="1"/>
  <c r="AJ3861" i="1"/>
  <c r="AK3861" i="1"/>
  <c r="AL3861" i="1"/>
  <c r="AM3861" i="1"/>
  <c r="AN3861" i="1"/>
  <c r="AI3862" i="1"/>
  <c r="AJ3862" i="1"/>
  <c r="AK3862" i="1"/>
  <c r="AL3862" i="1"/>
  <c r="AM3862" i="1"/>
  <c r="AN3862" i="1"/>
  <c r="AI3863" i="1"/>
  <c r="AJ3863" i="1"/>
  <c r="AK3863" i="1"/>
  <c r="AL3863" i="1"/>
  <c r="AM3863" i="1"/>
  <c r="AN3863" i="1"/>
  <c r="AI3864" i="1"/>
  <c r="AJ3864" i="1"/>
  <c r="AK3864" i="1"/>
  <c r="AL3864" i="1"/>
  <c r="AM3864" i="1"/>
  <c r="AN3864" i="1"/>
  <c r="AI3865" i="1"/>
  <c r="AJ3865" i="1"/>
  <c r="AK3865" i="1"/>
  <c r="AL3865" i="1"/>
  <c r="AM3865" i="1"/>
  <c r="AN3865" i="1"/>
  <c r="AI3866" i="1"/>
  <c r="AJ3866" i="1"/>
  <c r="AK3866" i="1"/>
  <c r="AL3866" i="1"/>
  <c r="AM3866" i="1"/>
  <c r="AN3866" i="1"/>
  <c r="AI3867" i="1"/>
  <c r="AJ3867" i="1"/>
  <c r="AK3867" i="1"/>
  <c r="AL3867" i="1"/>
  <c r="AM3867" i="1"/>
  <c r="AN3867" i="1"/>
  <c r="AI3868" i="1"/>
  <c r="AJ3868" i="1"/>
  <c r="AK3868" i="1"/>
  <c r="AL3868" i="1"/>
  <c r="AM3868" i="1"/>
  <c r="AN3868" i="1"/>
  <c r="AI3869" i="1"/>
  <c r="AJ3869" i="1"/>
  <c r="AK3869" i="1"/>
  <c r="AL3869" i="1"/>
  <c r="AM3869" i="1"/>
  <c r="AN3869" i="1"/>
  <c r="AI3870" i="1"/>
  <c r="AJ3870" i="1"/>
  <c r="AK3870" i="1"/>
  <c r="AL3870" i="1"/>
  <c r="AM3870" i="1"/>
  <c r="AN3870" i="1"/>
  <c r="AI3871" i="1"/>
  <c r="AJ3871" i="1"/>
  <c r="AK3871" i="1"/>
  <c r="AL3871" i="1"/>
  <c r="AM3871" i="1"/>
  <c r="AN3871" i="1"/>
  <c r="AI3872" i="1"/>
  <c r="AJ3872" i="1"/>
  <c r="AK3872" i="1"/>
  <c r="AL3872" i="1"/>
  <c r="AM3872" i="1"/>
  <c r="AN3872" i="1"/>
  <c r="AI3873" i="1"/>
  <c r="AJ3873" i="1"/>
  <c r="AK3873" i="1"/>
  <c r="AL3873" i="1"/>
  <c r="AM3873" i="1"/>
  <c r="AN3873" i="1"/>
  <c r="AI3874" i="1"/>
  <c r="AJ3874" i="1"/>
  <c r="AK3874" i="1"/>
  <c r="AL3874" i="1"/>
  <c r="AM3874" i="1"/>
  <c r="AN3874" i="1"/>
  <c r="AI3875" i="1"/>
  <c r="AJ3875" i="1"/>
  <c r="AK3875" i="1"/>
  <c r="AL3875" i="1"/>
  <c r="AM3875" i="1"/>
  <c r="AN3875" i="1"/>
  <c r="AI3876" i="1"/>
  <c r="AJ3876" i="1"/>
  <c r="AK3876" i="1"/>
  <c r="AL3876" i="1"/>
  <c r="AM3876" i="1"/>
  <c r="AN3876" i="1"/>
  <c r="AI3877" i="1"/>
  <c r="AJ3877" i="1"/>
  <c r="AK3877" i="1"/>
  <c r="AL3877" i="1"/>
  <c r="AM3877" i="1"/>
  <c r="AN3877" i="1"/>
  <c r="AI3878" i="1"/>
  <c r="AJ3878" i="1"/>
  <c r="AK3878" i="1"/>
  <c r="AL3878" i="1"/>
  <c r="AM3878" i="1"/>
  <c r="AN3878" i="1"/>
  <c r="AI3879" i="1"/>
  <c r="AJ3879" i="1"/>
  <c r="AK3879" i="1"/>
  <c r="AL3879" i="1"/>
  <c r="AM3879" i="1"/>
  <c r="AN3879" i="1"/>
  <c r="AI3880" i="1"/>
  <c r="AJ3880" i="1"/>
  <c r="AK3880" i="1"/>
  <c r="AL3880" i="1"/>
  <c r="AM3880" i="1"/>
  <c r="AN3880" i="1"/>
  <c r="AI3881" i="1"/>
  <c r="AJ3881" i="1"/>
  <c r="AK3881" i="1"/>
  <c r="AL3881" i="1"/>
  <c r="AM3881" i="1"/>
  <c r="AN3881" i="1"/>
  <c r="AI3882" i="1"/>
  <c r="AJ3882" i="1"/>
  <c r="AK3882" i="1"/>
  <c r="AL3882" i="1"/>
  <c r="AM3882" i="1"/>
  <c r="AN3882" i="1"/>
  <c r="AI3883" i="1"/>
  <c r="AJ3883" i="1"/>
  <c r="AK3883" i="1"/>
  <c r="AL3883" i="1"/>
  <c r="AM3883" i="1"/>
  <c r="AN3883" i="1"/>
  <c r="AI3884" i="1"/>
  <c r="AJ3884" i="1"/>
  <c r="AK3884" i="1"/>
  <c r="AL3884" i="1"/>
  <c r="AM3884" i="1"/>
  <c r="AN3884" i="1"/>
  <c r="AI3885" i="1"/>
  <c r="AJ3885" i="1"/>
  <c r="AK3885" i="1"/>
  <c r="AL3885" i="1"/>
  <c r="AM3885" i="1"/>
  <c r="AN3885" i="1"/>
  <c r="AI3886" i="1"/>
  <c r="AJ3886" i="1"/>
  <c r="AK3886" i="1"/>
  <c r="AL3886" i="1"/>
  <c r="AM3886" i="1"/>
  <c r="AN3886" i="1"/>
  <c r="AI3887" i="1"/>
  <c r="AJ3887" i="1"/>
  <c r="AK3887" i="1"/>
  <c r="AL3887" i="1"/>
  <c r="AM3887" i="1"/>
  <c r="AN3887" i="1"/>
  <c r="AI3888" i="1"/>
  <c r="AJ3888" i="1"/>
  <c r="AK3888" i="1"/>
  <c r="AL3888" i="1"/>
  <c r="AM3888" i="1"/>
  <c r="AN3888" i="1"/>
  <c r="AI3889" i="1"/>
  <c r="AJ3889" i="1"/>
  <c r="AK3889" i="1"/>
  <c r="AL3889" i="1"/>
  <c r="AM3889" i="1"/>
  <c r="AN3889" i="1"/>
  <c r="AI3890" i="1"/>
  <c r="AJ3890" i="1"/>
  <c r="AK3890" i="1"/>
  <c r="AL3890" i="1"/>
  <c r="AM3890" i="1"/>
  <c r="AN3890" i="1"/>
  <c r="AI3891" i="1"/>
  <c r="AJ3891" i="1"/>
  <c r="AK3891" i="1"/>
  <c r="AL3891" i="1"/>
  <c r="AM3891" i="1"/>
  <c r="AN3891" i="1"/>
  <c r="AI3892" i="1"/>
  <c r="AJ3892" i="1"/>
  <c r="AK3892" i="1"/>
  <c r="AL3892" i="1"/>
  <c r="AM3892" i="1"/>
  <c r="AN3892" i="1"/>
  <c r="AI3893" i="1"/>
  <c r="AJ3893" i="1"/>
  <c r="AK3893" i="1"/>
  <c r="AL3893" i="1"/>
  <c r="AM3893" i="1"/>
  <c r="AN3893" i="1"/>
  <c r="AI3894" i="1"/>
  <c r="AJ3894" i="1"/>
  <c r="AK3894" i="1"/>
  <c r="AL3894" i="1"/>
  <c r="AM3894" i="1"/>
  <c r="AN3894" i="1"/>
  <c r="AI3895" i="1"/>
  <c r="AJ3895" i="1"/>
  <c r="AK3895" i="1"/>
  <c r="AL3895" i="1"/>
  <c r="AM3895" i="1"/>
  <c r="AN3895" i="1"/>
  <c r="AI3896" i="1"/>
  <c r="AJ3896" i="1"/>
  <c r="AK3896" i="1"/>
  <c r="AL3896" i="1"/>
  <c r="AM3896" i="1"/>
  <c r="AN3896" i="1"/>
  <c r="AI3897" i="1"/>
  <c r="AJ3897" i="1"/>
  <c r="AK3897" i="1"/>
  <c r="AL3897" i="1"/>
  <c r="AM3897" i="1"/>
  <c r="AN3897" i="1"/>
  <c r="AI3898" i="1"/>
  <c r="AJ3898" i="1"/>
  <c r="AK3898" i="1"/>
  <c r="AL3898" i="1"/>
  <c r="AM3898" i="1"/>
  <c r="AN3898" i="1"/>
  <c r="AI3899" i="1"/>
  <c r="AJ3899" i="1"/>
  <c r="AK3899" i="1"/>
  <c r="AL3899" i="1"/>
  <c r="AM3899" i="1"/>
  <c r="AN3899" i="1"/>
  <c r="AI3900" i="1"/>
  <c r="AJ3900" i="1"/>
  <c r="AK3900" i="1"/>
  <c r="AL3900" i="1"/>
  <c r="AM3900" i="1"/>
  <c r="AN3900" i="1"/>
  <c r="AI3901" i="1"/>
  <c r="AJ3901" i="1"/>
  <c r="AK3901" i="1"/>
  <c r="AL3901" i="1"/>
  <c r="AM3901" i="1"/>
  <c r="AN3901" i="1"/>
  <c r="AI3902" i="1"/>
  <c r="AJ3902" i="1"/>
  <c r="AK3902" i="1"/>
  <c r="AL3902" i="1"/>
  <c r="AM3902" i="1"/>
  <c r="AN3902" i="1"/>
  <c r="AI3903" i="1"/>
  <c r="AJ3903" i="1"/>
  <c r="AK3903" i="1"/>
  <c r="AL3903" i="1"/>
  <c r="AM3903" i="1"/>
  <c r="AN3903" i="1"/>
  <c r="AI3904" i="1"/>
  <c r="AJ3904" i="1"/>
  <c r="AK3904" i="1"/>
  <c r="AL3904" i="1"/>
  <c r="AM3904" i="1"/>
  <c r="AN3904" i="1"/>
  <c r="AI3905" i="1"/>
  <c r="AJ3905" i="1"/>
  <c r="AK3905" i="1"/>
  <c r="AL3905" i="1"/>
  <c r="AM3905" i="1"/>
  <c r="AN3905" i="1"/>
  <c r="AI3906" i="1"/>
  <c r="AJ3906" i="1"/>
  <c r="AK3906" i="1"/>
  <c r="AL3906" i="1"/>
  <c r="AM3906" i="1"/>
  <c r="AN3906" i="1"/>
  <c r="AI3907" i="1"/>
  <c r="AJ3907" i="1"/>
  <c r="AK3907" i="1"/>
  <c r="AL3907" i="1"/>
  <c r="AM3907" i="1"/>
  <c r="AN3907" i="1"/>
  <c r="AI3908" i="1"/>
  <c r="AJ3908" i="1"/>
  <c r="AK3908" i="1"/>
  <c r="AL3908" i="1"/>
  <c r="AM3908" i="1"/>
  <c r="AN3908" i="1"/>
  <c r="AI3909" i="1"/>
  <c r="AJ3909" i="1"/>
  <c r="AK3909" i="1"/>
  <c r="AL3909" i="1"/>
  <c r="AM3909" i="1"/>
  <c r="AN3909" i="1"/>
  <c r="AI3910" i="1"/>
  <c r="AJ3910" i="1"/>
  <c r="AK3910" i="1"/>
  <c r="AL3910" i="1"/>
  <c r="AM3910" i="1"/>
  <c r="AN3910" i="1"/>
  <c r="AI3911" i="1"/>
  <c r="AJ3911" i="1"/>
  <c r="AK3911" i="1"/>
  <c r="AL3911" i="1"/>
  <c r="AM3911" i="1"/>
  <c r="AN3911" i="1"/>
  <c r="AI3912" i="1"/>
  <c r="AJ3912" i="1"/>
  <c r="AK3912" i="1"/>
  <c r="AL3912" i="1"/>
  <c r="AM3912" i="1"/>
  <c r="AN3912" i="1"/>
  <c r="AI3913" i="1"/>
  <c r="AJ3913" i="1"/>
  <c r="AK3913" i="1"/>
  <c r="AL3913" i="1"/>
  <c r="AM3913" i="1"/>
  <c r="AN3913" i="1"/>
  <c r="AI3914" i="1"/>
  <c r="AJ3914" i="1"/>
  <c r="AK3914" i="1"/>
  <c r="AL3914" i="1"/>
  <c r="AM3914" i="1"/>
  <c r="AN3914" i="1"/>
  <c r="AI3915" i="1"/>
  <c r="AJ3915" i="1"/>
  <c r="AK3915" i="1"/>
  <c r="AL3915" i="1"/>
  <c r="AM3915" i="1"/>
  <c r="AN3915" i="1"/>
  <c r="AI3916" i="1"/>
  <c r="AJ3916" i="1"/>
  <c r="AK3916" i="1"/>
  <c r="AL3916" i="1"/>
  <c r="AM3916" i="1"/>
  <c r="AN3916" i="1"/>
  <c r="AI3917" i="1"/>
  <c r="AJ3917" i="1"/>
  <c r="AK3917" i="1"/>
  <c r="AL3917" i="1"/>
  <c r="AM3917" i="1"/>
  <c r="AN3917" i="1"/>
  <c r="AI3918" i="1"/>
  <c r="AJ3918" i="1"/>
  <c r="AK3918" i="1"/>
  <c r="AL3918" i="1"/>
  <c r="AM3918" i="1"/>
  <c r="AN3918" i="1"/>
  <c r="AI3919" i="1"/>
  <c r="AJ3919" i="1"/>
  <c r="AK3919" i="1"/>
  <c r="AL3919" i="1"/>
  <c r="AM3919" i="1"/>
  <c r="AN3919" i="1"/>
  <c r="AI3920" i="1"/>
  <c r="AJ3920" i="1"/>
  <c r="AK3920" i="1"/>
  <c r="AL3920" i="1"/>
  <c r="AM3920" i="1"/>
  <c r="AN3920" i="1"/>
  <c r="AI3921" i="1"/>
  <c r="AJ3921" i="1"/>
  <c r="AK3921" i="1"/>
  <c r="AL3921" i="1"/>
  <c r="AM3921" i="1"/>
  <c r="AN3921" i="1"/>
  <c r="AI3922" i="1"/>
  <c r="AJ3922" i="1"/>
  <c r="AK3922" i="1"/>
  <c r="AL3922" i="1"/>
  <c r="AM3922" i="1"/>
  <c r="AN3922" i="1"/>
  <c r="AI3923" i="1"/>
  <c r="AJ3923" i="1"/>
  <c r="AK3923" i="1"/>
  <c r="AL3923" i="1"/>
  <c r="AM3923" i="1"/>
  <c r="AN3923" i="1"/>
  <c r="AI3924" i="1"/>
  <c r="AJ3924" i="1"/>
  <c r="AK3924" i="1"/>
  <c r="AL3924" i="1"/>
  <c r="AM3924" i="1"/>
  <c r="AN3924" i="1"/>
  <c r="AI3925" i="1"/>
  <c r="AJ3925" i="1"/>
  <c r="AK3925" i="1"/>
  <c r="AL3925" i="1"/>
  <c r="AM3925" i="1"/>
  <c r="AN3925" i="1"/>
  <c r="AI3926" i="1"/>
  <c r="AJ3926" i="1"/>
  <c r="AK3926" i="1"/>
  <c r="AL3926" i="1"/>
  <c r="AM3926" i="1"/>
  <c r="AN3926" i="1"/>
  <c r="AI3927" i="1"/>
  <c r="AJ3927" i="1"/>
  <c r="AK3927" i="1"/>
  <c r="AL3927" i="1"/>
  <c r="AM3927" i="1"/>
  <c r="AN3927" i="1"/>
  <c r="AI3928" i="1"/>
  <c r="AJ3928" i="1"/>
  <c r="AK3928" i="1"/>
  <c r="AL3928" i="1"/>
  <c r="AM3928" i="1"/>
  <c r="AN3928" i="1"/>
  <c r="AI3929" i="1"/>
  <c r="AJ3929" i="1"/>
  <c r="AK3929" i="1"/>
  <c r="AL3929" i="1"/>
  <c r="AM3929" i="1"/>
  <c r="AN3929" i="1"/>
  <c r="AI3930" i="1"/>
  <c r="AJ3930" i="1"/>
  <c r="AK3930" i="1"/>
  <c r="AL3930" i="1"/>
  <c r="AM3930" i="1"/>
  <c r="AN3930" i="1"/>
  <c r="AI3931" i="1"/>
  <c r="AJ3931" i="1"/>
  <c r="AK3931" i="1"/>
  <c r="AL3931" i="1"/>
  <c r="AM3931" i="1"/>
  <c r="AN3931" i="1"/>
  <c r="AI3932" i="1"/>
  <c r="AJ3932" i="1"/>
  <c r="AK3932" i="1"/>
  <c r="AL3932" i="1"/>
  <c r="AM3932" i="1"/>
  <c r="AN3932" i="1"/>
  <c r="AI3933" i="1"/>
  <c r="AJ3933" i="1"/>
  <c r="AK3933" i="1"/>
  <c r="AL3933" i="1"/>
  <c r="AM3933" i="1"/>
  <c r="AN3933" i="1"/>
  <c r="AI3934" i="1"/>
  <c r="AJ3934" i="1"/>
  <c r="AK3934" i="1"/>
  <c r="AL3934" i="1"/>
  <c r="AM3934" i="1"/>
  <c r="AN3934" i="1"/>
  <c r="AI3935" i="1"/>
  <c r="AJ3935" i="1"/>
  <c r="AK3935" i="1"/>
  <c r="AL3935" i="1"/>
  <c r="AM3935" i="1"/>
  <c r="AN3935" i="1"/>
  <c r="AI3936" i="1"/>
  <c r="AJ3936" i="1"/>
  <c r="AK3936" i="1"/>
  <c r="AL3936" i="1"/>
  <c r="AM3936" i="1"/>
  <c r="AN3936" i="1"/>
  <c r="AI3937" i="1"/>
  <c r="AJ3937" i="1"/>
  <c r="AK3937" i="1"/>
  <c r="AL3937" i="1"/>
  <c r="AM3937" i="1"/>
  <c r="AN3937" i="1"/>
  <c r="AI3938" i="1"/>
  <c r="AJ3938" i="1"/>
  <c r="AK3938" i="1"/>
  <c r="AL3938" i="1"/>
  <c r="AM3938" i="1"/>
  <c r="AN3938" i="1"/>
  <c r="AI3939" i="1"/>
  <c r="AJ3939" i="1"/>
  <c r="AK3939" i="1"/>
  <c r="AL3939" i="1"/>
  <c r="AM3939" i="1"/>
  <c r="AN3939" i="1"/>
  <c r="AI3940" i="1"/>
  <c r="AJ3940" i="1"/>
  <c r="AK3940" i="1"/>
  <c r="AL3940" i="1"/>
  <c r="AM3940" i="1"/>
  <c r="AN3940" i="1"/>
  <c r="AI3941" i="1"/>
  <c r="AJ3941" i="1"/>
  <c r="AK3941" i="1"/>
  <c r="AL3941" i="1"/>
  <c r="AM3941" i="1"/>
  <c r="AN3941" i="1"/>
  <c r="AI3942" i="1"/>
  <c r="AJ3942" i="1"/>
  <c r="AK3942" i="1"/>
  <c r="AL3942" i="1"/>
  <c r="AM3942" i="1"/>
  <c r="AN3942" i="1"/>
  <c r="AI3943" i="1"/>
  <c r="AJ3943" i="1"/>
  <c r="AK3943" i="1"/>
  <c r="AL3943" i="1"/>
  <c r="AM3943" i="1"/>
  <c r="AN3943" i="1"/>
  <c r="AI3944" i="1"/>
  <c r="AJ3944" i="1"/>
  <c r="AK3944" i="1"/>
  <c r="AL3944" i="1"/>
  <c r="AM3944" i="1"/>
  <c r="AN3944" i="1"/>
  <c r="AI3945" i="1"/>
  <c r="AJ3945" i="1"/>
  <c r="AK3945" i="1"/>
  <c r="AL3945" i="1"/>
  <c r="AM3945" i="1"/>
  <c r="AN3945" i="1"/>
  <c r="AI3946" i="1"/>
  <c r="AJ3946" i="1"/>
  <c r="AK3946" i="1"/>
  <c r="AL3946" i="1"/>
  <c r="AM3946" i="1"/>
  <c r="AN3946" i="1"/>
  <c r="AI3947" i="1"/>
  <c r="AJ3947" i="1"/>
  <c r="AK3947" i="1"/>
  <c r="AL3947" i="1"/>
  <c r="AM3947" i="1"/>
  <c r="AN3947" i="1"/>
  <c r="AI3948" i="1"/>
  <c r="AJ3948" i="1"/>
  <c r="AK3948" i="1"/>
  <c r="AL3948" i="1"/>
  <c r="AM3948" i="1"/>
  <c r="AN3948" i="1"/>
  <c r="AI3949" i="1"/>
  <c r="AJ3949" i="1"/>
  <c r="AK3949" i="1"/>
  <c r="AL3949" i="1"/>
  <c r="AM3949" i="1"/>
  <c r="AN3949" i="1"/>
  <c r="AI3950" i="1"/>
  <c r="AJ3950" i="1"/>
  <c r="AK3950" i="1"/>
  <c r="AL3950" i="1"/>
  <c r="AM3950" i="1"/>
  <c r="AN3950" i="1"/>
  <c r="AI3951" i="1"/>
  <c r="AJ3951" i="1"/>
  <c r="AK3951" i="1"/>
  <c r="AL3951" i="1"/>
  <c r="AM3951" i="1"/>
  <c r="AN3951" i="1"/>
  <c r="AI3952" i="1"/>
  <c r="AJ3952" i="1"/>
  <c r="AK3952" i="1"/>
  <c r="AL3952" i="1"/>
  <c r="AM3952" i="1"/>
  <c r="AN3952" i="1"/>
  <c r="AI3953" i="1"/>
  <c r="AJ3953" i="1"/>
  <c r="AK3953" i="1"/>
  <c r="AL3953" i="1"/>
  <c r="AM3953" i="1"/>
  <c r="AN3953" i="1"/>
  <c r="AI3954" i="1"/>
  <c r="AJ3954" i="1"/>
  <c r="AK3954" i="1"/>
  <c r="AL3954" i="1"/>
  <c r="AM3954" i="1"/>
  <c r="AN3954" i="1"/>
  <c r="AI3955" i="1"/>
  <c r="AJ3955" i="1"/>
  <c r="AK3955" i="1"/>
  <c r="AL3955" i="1"/>
  <c r="AM3955" i="1"/>
  <c r="AN3955" i="1"/>
  <c r="AI3956" i="1"/>
  <c r="AJ3956" i="1"/>
  <c r="AK3956" i="1"/>
  <c r="AL3956" i="1"/>
  <c r="AM3956" i="1"/>
  <c r="AN3956" i="1"/>
  <c r="AI3957" i="1"/>
  <c r="AJ3957" i="1"/>
  <c r="AK3957" i="1"/>
  <c r="AL3957" i="1"/>
  <c r="AM3957" i="1"/>
  <c r="AN3957" i="1"/>
  <c r="AI3958" i="1"/>
  <c r="AJ3958" i="1"/>
  <c r="AK3958" i="1"/>
  <c r="AL3958" i="1"/>
  <c r="AM3958" i="1"/>
  <c r="AN3958" i="1"/>
  <c r="AI3959" i="1"/>
  <c r="AJ3959" i="1"/>
  <c r="AK3959" i="1"/>
  <c r="AL3959" i="1"/>
  <c r="AM3959" i="1"/>
  <c r="AN3959" i="1"/>
  <c r="AI3960" i="1"/>
  <c r="AJ3960" i="1"/>
  <c r="AK3960" i="1"/>
  <c r="AL3960" i="1"/>
  <c r="AM3960" i="1"/>
  <c r="AN3960" i="1"/>
  <c r="AI3961" i="1"/>
  <c r="AJ3961" i="1"/>
  <c r="AK3961" i="1"/>
  <c r="AL3961" i="1"/>
  <c r="AM3961" i="1"/>
  <c r="AN3961" i="1"/>
  <c r="AI3962" i="1"/>
  <c r="AJ3962" i="1"/>
  <c r="AK3962" i="1"/>
  <c r="AL3962" i="1"/>
  <c r="AM3962" i="1"/>
  <c r="AN3962" i="1"/>
  <c r="AI3963" i="1"/>
  <c r="AJ3963" i="1"/>
  <c r="AK3963" i="1"/>
  <c r="AL3963" i="1"/>
  <c r="AM3963" i="1"/>
  <c r="AN3963" i="1"/>
  <c r="AI3964" i="1"/>
  <c r="AJ3964" i="1"/>
  <c r="AK3964" i="1"/>
  <c r="AL3964" i="1"/>
  <c r="AM3964" i="1"/>
  <c r="AN3964" i="1"/>
  <c r="AI3965" i="1"/>
  <c r="AJ3965" i="1"/>
  <c r="AK3965" i="1"/>
  <c r="AL3965" i="1"/>
  <c r="AM3965" i="1"/>
  <c r="AN3965" i="1"/>
  <c r="AI3966" i="1"/>
  <c r="AJ3966" i="1"/>
  <c r="AK3966" i="1"/>
  <c r="AL3966" i="1"/>
  <c r="AM3966" i="1"/>
  <c r="AN3966" i="1"/>
  <c r="AI3967" i="1"/>
  <c r="AJ3967" i="1"/>
  <c r="AK3967" i="1"/>
  <c r="AL3967" i="1"/>
  <c r="AM3967" i="1"/>
  <c r="AN3967" i="1"/>
  <c r="AI3968" i="1"/>
  <c r="AJ3968" i="1"/>
  <c r="AK3968" i="1"/>
  <c r="AL3968" i="1"/>
  <c r="AM3968" i="1"/>
  <c r="AN3968" i="1"/>
  <c r="AI3969" i="1"/>
  <c r="AJ3969" i="1"/>
  <c r="AK3969" i="1"/>
  <c r="AL3969" i="1"/>
  <c r="AM3969" i="1"/>
  <c r="AN3969" i="1"/>
  <c r="AI3970" i="1"/>
  <c r="AJ3970" i="1"/>
  <c r="AK3970" i="1"/>
  <c r="AL3970" i="1"/>
  <c r="AM3970" i="1"/>
  <c r="AN3970" i="1"/>
  <c r="AI3971" i="1"/>
  <c r="AJ3971" i="1"/>
  <c r="AK3971" i="1"/>
  <c r="AL3971" i="1"/>
  <c r="AM3971" i="1"/>
  <c r="AN3971" i="1"/>
  <c r="AI3972" i="1"/>
  <c r="AJ3972" i="1"/>
  <c r="AK3972" i="1"/>
  <c r="AL3972" i="1"/>
  <c r="AM3972" i="1"/>
  <c r="AN3972" i="1"/>
  <c r="AI3973" i="1"/>
  <c r="AJ3973" i="1"/>
  <c r="AK3973" i="1"/>
  <c r="AL3973" i="1"/>
  <c r="AM3973" i="1"/>
  <c r="AN3973" i="1"/>
  <c r="AI3974" i="1"/>
  <c r="AJ3974" i="1"/>
  <c r="AK3974" i="1"/>
  <c r="AL3974" i="1"/>
  <c r="AM3974" i="1"/>
  <c r="AN3974" i="1"/>
  <c r="AI3975" i="1"/>
  <c r="AJ3975" i="1"/>
  <c r="AK3975" i="1"/>
  <c r="AL3975" i="1"/>
  <c r="AM3975" i="1"/>
  <c r="AN3975" i="1"/>
  <c r="AI3976" i="1"/>
  <c r="AJ3976" i="1"/>
  <c r="AK3976" i="1"/>
  <c r="AL3976" i="1"/>
  <c r="AM3976" i="1"/>
  <c r="AN3976" i="1"/>
  <c r="AI3977" i="1"/>
  <c r="AJ3977" i="1"/>
  <c r="AK3977" i="1"/>
  <c r="AL3977" i="1"/>
  <c r="AM3977" i="1"/>
  <c r="AN3977" i="1"/>
  <c r="AI3978" i="1"/>
  <c r="AJ3978" i="1"/>
  <c r="AK3978" i="1"/>
  <c r="AL3978" i="1"/>
  <c r="AM3978" i="1"/>
  <c r="AN3978" i="1"/>
  <c r="AI3979" i="1"/>
  <c r="AJ3979" i="1"/>
  <c r="AK3979" i="1"/>
  <c r="AL3979" i="1"/>
  <c r="AM3979" i="1"/>
  <c r="AN3979" i="1"/>
  <c r="AI3980" i="1"/>
  <c r="AJ3980" i="1"/>
  <c r="AK3980" i="1"/>
  <c r="AL3980" i="1"/>
  <c r="AM3980" i="1"/>
  <c r="AN3980" i="1"/>
  <c r="AI3981" i="1"/>
  <c r="AJ3981" i="1"/>
  <c r="AK3981" i="1"/>
  <c r="AL3981" i="1"/>
  <c r="AM3981" i="1"/>
  <c r="AN3981" i="1"/>
  <c r="AI3982" i="1"/>
  <c r="AJ3982" i="1"/>
  <c r="AK3982" i="1"/>
  <c r="AL3982" i="1"/>
  <c r="AM3982" i="1"/>
  <c r="AN3982" i="1"/>
  <c r="AI3983" i="1"/>
  <c r="AJ3983" i="1"/>
  <c r="AK3983" i="1"/>
  <c r="AL3983" i="1"/>
  <c r="AM3983" i="1"/>
  <c r="AN3983" i="1"/>
  <c r="AI3984" i="1"/>
  <c r="AJ3984" i="1"/>
  <c r="AK3984" i="1"/>
  <c r="AL3984" i="1"/>
  <c r="AM3984" i="1"/>
  <c r="AN3984" i="1"/>
  <c r="AI3985" i="1"/>
  <c r="AJ3985" i="1"/>
  <c r="AK3985" i="1"/>
  <c r="AL3985" i="1"/>
  <c r="AM3985" i="1"/>
  <c r="AN3985" i="1"/>
  <c r="AI3986" i="1"/>
  <c r="AJ3986" i="1"/>
  <c r="AK3986" i="1"/>
  <c r="AL3986" i="1"/>
  <c r="AM3986" i="1"/>
  <c r="AN3986" i="1"/>
  <c r="AI3987" i="1"/>
  <c r="AJ3987" i="1"/>
  <c r="AK3987" i="1"/>
  <c r="AL3987" i="1"/>
  <c r="AM3987" i="1"/>
  <c r="AN3987" i="1"/>
  <c r="AI3988" i="1"/>
  <c r="AJ3988" i="1"/>
  <c r="AK3988" i="1"/>
  <c r="AL3988" i="1"/>
  <c r="AM3988" i="1"/>
  <c r="AN3988" i="1"/>
  <c r="AI3989" i="1"/>
  <c r="AJ3989" i="1"/>
  <c r="AK3989" i="1"/>
  <c r="AL3989" i="1"/>
  <c r="AM3989" i="1"/>
  <c r="AN3989" i="1"/>
  <c r="AI3990" i="1"/>
  <c r="AJ3990" i="1"/>
  <c r="AK3990" i="1"/>
  <c r="AL3990" i="1"/>
  <c r="AM3990" i="1"/>
  <c r="AN3990" i="1"/>
  <c r="AI3991" i="1"/>
  <c r="AJ3991" i="1"/>
  <c r="AK3991" i="1"/>
  <c r="AL3991" i="1"/>
  <c r="AM3991" i="1"/>
  <c r="AN3991" i="1"/>
  <c r="AI3992" i="1"/>
  <c r="AJ3992" i="1"/>
  <c r="AK3992" i="1"/>
  <c r="AL3992" i="1"/>
  <c r="AM3992" i="1"/>
  <c r="AN3992" i="1"/>
  <c r="AI3993" i="1"/>
  <c r="AJ3993" i="1"/>
  <c r="AK3993" i="1"/>
  <c r="AL3993" i="1"/>
  <c r="AM3993" i="1"/>
  <c r="AN3993" i="1"/>
  <c r="AI3994" i="1"/>
  <c r="AJ3994" i="1"/>
  <c r="AK3994" i="1"/>
  <c r="AL3994" i="1"/>
  <c r="AM3994" i="1"/>
  <c r="AN3994" i="1"/>
  <c r="AI3995" i="1"/>
  <c r="AJ3995" i="1"/>
  <c r="AK3995" i="1"/>
  <c r="AL3995" i="1"/>
  <c r="AM3995" i="1"/>
  <c r="AN3995" i="1"/>
  <c r="AI3996" i="1"/>
  <c r="AJ3996" i="1"/>
  <c r="AK3996" i="1"/>
  <c r="AL3996" i="1"/>
  <c r="AM3996" i="1"/>
  <c r="AN3996" i="1"/>
  <c r="AI3997" i="1"/>
  <c r="AJ3997" i="1"/>
  <c r="AK3997" i="1"/>
  <c r="AL3997" i="1"/>
  <c r="AM3997" i="1"/>
  <c r="AN3997" i="1"/>
  <c r="AI3998" i="1"/>
  <c r="AJ3998" i="1"/>
  <c r="AK3998" i="1"/>
  <c r="AL3998" i="1"/>
  <c r="AM3998" i="1"/>
  <c r="AN3998" i="1"/>
  <c r="AI3999" i="1"/>
  <c r="AJ3999" i="1"/>
  <c r="AK3999" i="1"/>
  <c r="AL3999" i="1"/>
  <c r="AM3999" i="1"/>
  <c r="AN3999" i="1"/>
  <c r="AI4000" i="1"/>
  <c r="AJ4000" i="1"/>
  <c r="AK4000" i="1"/>
  <c r="AL4000" i="1"/>
  <c r="AM4000" i="1"/>
  <c r="AN4000" i="1"/>
  <c r="AI4001" i="1"/>
  <c r="AJ4001" i="1"/>
  <c r="AK4001" i="1"/>
  <c r="AL4001" i="1"/>
  <c r="AM4001" i="1"/>
  <c r="AN4001" i="1"/>
  <c r="AI4002" i="1"/>
  <c r="AJ4002" i="1"/>
  <c r="AK4002" i="1"/>
  <c r="AL4002" i="1"/>
  <c r="AM4002" i="1"/>
  <c r="AN4002" i="1"/>
  <c r="AI4003" i="1"/>
  <c r="AJ4003" i="1"/>
  <c r="AK4003" i="1"/>
  <c r="AL4003" i="1"/>
  <c r="AM4003" i="1"/>
  <c r="AN4003" i="1"/>
  <c r="AI4004" i="1"/>
  <c r="AJ4004" i="1"/>
  <c r="AK4004" i="1"/>
  <c r="AL4004" i="1"/>
  <c r="AM4004" i="1"/>
  <c r="AN4004" i="1"/>
  <c r="AI4005" i="1"/>
  <c r="AJ4005" i="1"/>
  <c r="AK4005" i="1"/>
  <c r="AL4005" i="1"/>
  <c r="AM4005" i="1"/>
  <c r="AN4005" i="1"/>
  <c r="AI4006" i="1"/>
  <c r="AJ4006" i="1"/>
  <c r="AK4006" i="1"/>
  <c r="AL4006" i="1"/>
  <c r="AM4006" i="1"/>
  <c r="AN4006" i="1"/>
  <c r="AI4007" i="1"/>
  <c r="AJ4007" i="1"/>
  <c r="AK4007" i="1"/>
  <c r="AL4007" i="1"/>
  <c r="AM4007" i="1"/>
  <c r="AN4007" i="1"/>
  <c r="AI4008" i="1"/>
  <c r="AJ4008" i="1"/>
  <c r="AK4008" i="1"/>
  <c r="AL4008" i="1"/>
  <c r="AM4008" i="1"/>
  <c r="AN4008" i="1"/>
  <c r="AI4009" i="1"/>
  <c r="AJ4009" i="1"/>
  <c r="AK4009" i="1"/>
  <c r="AL4009" i="1"/>
  <c r="AM4009" i="1"/>
  <c r="AN4009" i="1"/>
  <c r="AI4010" i="1"/>
  <c r="AJ4010" i="1"/>
  <c r="AK4010" i="1"/>
  <c r="AL4010" i="1"/>
  <c r="AM4010" i="1"/>
  <c r="AN4010" i="1"/>
  <c r="AI4011" i="1"/>
  <c r="AJ4011" i="1"/>
  <c r="AK4011" i="1"/>
  <c r="AL4011" i="1"/>
  <c r="AM4011" i="1"/>
  <c r="AN4011" i="1"/>
  <c r="AI4012" i="1"/>
  <c r="AJ4012" i="1"/>
  <c r="AK4012" i="1"/>
  <c r="AL4012" i="1"/>
  <c r="AM4012" i="1"/>
  <c r="AN4012" i="1"/>
  <c r="AI4013" i="1"/>
  <c r="AJ4013" i="1"/>
  <c r="AK4013" i="1"/>
  <c r="AL4013" i="1"/>
  <c r="AM4013" i="1"/>
  <c r="AN4013" i="1"/>
  <c r="AI4014" i="1"/>
  <c r="AJ4014" i="1"/>
  <c r="AK4014" i="1"/>
  <c r="AL4014" i="1"/>
  <c r="AM4014" i="1"/>
  <c r="AN4014" i="1"/>
  <c r="AI4015" i="1"/>
  <c r="AJ4015" i="1"/>
  <c r="AK4015" i="1"/>
  <c r="AL4015" i="1"/>
  <c r="AM4015" i="1"/>
  <c r="AN4015" i="1"/>
  <c r="AI4016" i="1"/>
  <c r="AJ4016" i="1"/>
  <c r="AK4016" i="1"/>
  <c r="AL4016" i="1"/>
  <c r="AM4016" i="1"/>
  <c r="AN4016" i="1"/>
  <c r="AI4017" i="1"/>
  <c r="AJ4017" i="1"/>
  <c r="AK4017" i="1"/>
  <c r="AL4017" i="1"/>
  <c r="AM4017" i="1"/>
  <c r="AN4017" i="1"/>
  <c r="AI4018" i="1"/>
  <c r="AJ4018" i="1"/>
  <c r="AK4018" i="1"/>
  <c r="AL4018" i="1"/>
  <c r="AM4018" i="1"/>
  <c r="AN4018" i="1"/>
  <c r="AI4019" i="1"/>
  <c r="AJ4019" i="1"/>
  <c r="AK4019" i="1"/>
  <c r="AL4019" i="1"/>
  <c r="AM4019" i="1"/>
  <c r="AN4019" i="1"/>
  <c r="AI4020" i="1"/>
  <c r="AJ4020" i="1"/>
  <c r="AK4020" i="1"/>
  <c r="AL4020" i="1"/>
  <c r="AM4020" i="1"/>
  <c r="AN4020" i="1"/>
  <c r="AI4021" i="1"/>
  <c r="AJ4021" i="1"/>
  <c r="AK4021" i="1"/>
  <c r="AL4021" i="1"/>
  <c r="AM4021" i="1"/>
  <c r="AN4021" i="1"/>
  <c r="AI4022" i="1"/>
  <c r="AJ4022" i="1"/>
  <c r="AK4022" i="1"/>
  <c r="AL4022" i="1"/>
  <c r="AM4022" i="1"/>
  <c r="AN4022" i="1"/>
  <c r="AI4023" i="1"/>
  <c r="AJ4023" i="1"/>
  <c r="AK4023" i="1"/>
  <c r="AL4023" i="1"/>
  <c r="AM4023" i="1"/>
  <c r="AN4023" i="1"/>
  <c r="AI4024" i="1"/>
  <c r="AJ4024" i="1"/>
  <c r="AK4024" i="1"/>
  <c r="AL4024" i="1"/>
  <c r="AM4024" i="1"/>
  <c r="AN4024" i="1"/>
  <c r="AI4025" i="1"/>
  <c r="AJ4025" i="1"/>
  <c r="AK4025" i="1"/>
  <c r="AL4025" i="1"/>
  <c r="AM4025" i="1"/>
  <c r="AN4025" i="1"/>
  <c r="AI4026" i="1"/>
  <c r="AJ4026" i="1"/>
  <c r="AK4026" i="1"/>
  <c r="AL4026" i="1"/>
  <c r="AM4026" i="1"/>
  <c r="AN4026" i="1"/>
  <c r="AI4027" i="1"/>
  <c r="AJ4027" i="1"/>
  <c r="AK4027" i="1"/>
  <c r="AL4027" i="1"/>
  <c r="AM4027" i="1"/>
  <c r="AN4027" i="1"/>
  <c r="AI4028" i="1"/>
  <c r="AJ4028" i="1"/>
  <c r="AK4028" i="1"/>
  <c r="AL4028" i="1"/>
  <c r="AM4028" i="1"/>
  <c r="AN4028" i="1"/>
  <c r="AI4029" i="1"/>
  <c r="AJ4029" i="1"/>
  <c r="AK4029" i="1"/>
  <c r="AL4029" i="1"/>
  <c r="AM4029" i="1"/>
  <c r="AN4029" i="1"/>
  <c r="AI4030" i="1"/>
  <c r="AJ4030" i="1"/>
  <c r="AK4030" i="1"/>
  <c r="AL4030" i="1"/>
  <c r="AM4030" i="1"/>
  <c r="AN4030" i="1"/>
  <c r="AI4031" i="1"/>
  <c r="AJ4031" i="1"/>
  <c r="AK4031" i="1"/>
  <c r="AL4031" i="1"/>
  <c r="AM4031" i="1"/>
  <c r="AN4031" i="1"/>
  <c r="AI4032" i="1"/>
  <c r="AJ4032" i="1"/>
  <c r="AK4032" i="1"/>
  <c r="AL4032" i="1"/>
  <c r="AM4032" i="1"/>
  <c r="AN4032" i="1"/>
  <c r="AI4033" i="1"/>
  <c r="AJ4033" i="1"/>
  <c r="AK4033" i="1"/>
  <c r="AL4033" i="1"/>
  <c r="AM4033" i="1"/>
  <c r="AN4033" i="1"/>
  <c r="AI4034" i="1"/>
  <c r="AJ4034" i="1"/>
  <c r="AK4034" i="1"/>
  <c r="AL4034" i="1"/>
  <c r="AM4034" i="1"/>
  <c r="AN4034" i="1"/>
  <c r="AI4035" i="1"/>
  <c r="AJ4035" i="1"/>
  <c r="AK4035" i="1"/>
  <c r="AL4035" i="1"/>
  <c r="AM4035" i="1"/>
  <c r="AN4035" i="1"/>
  <c r="AI4036" i="1"/>
  <c r="AJ4036" i="1"/>
  <c r="AK4036" i="1"/>
  <c r="AL4036" i="1"/>
  <c r="AM4036" i="1"/>
  <c r="AN4036" i="1"/>
  <c r="AI4037" i="1"/>
  <c r="AJ4037" i="1"/>
  <c r="AK4037" i="1"/>
  <c r="AL4037" i="1"/>
  <c r="AM4037" i="1"/>
  <c r="AN4037" i="1"/>
  <c r="AI4038" i="1"/>
  <c r="AJ4038" i="1"/>
  <c r="AK4038" i="1"/>
  <c r="AL4038" i="1"/>
  <c r="AM4038" i="1"/>
  <c r="AN4038" i="1"/>
  <c r="AI4039" i="1"/>
  <c r="AJ4039" i="1"/>
  <c r="AK4039" i="1"/>
  <c r="AL4039" i="1"/>
  <c r="AM4039" i="1"/>
  <c r="AN4039" i="1"/>
  <c r="AI4040" i="1"/>
  <c r="AJ4040" i="1"/>
  <c r="AK4040" i="1"/>
  <c r="AL4040" i="1"/>
  <c r="AM4040" i="1"/>
  <c r="AN4040" i="1"/>
  <c r="AI4041" i="1"/>
  <c r="AJ4041" i="1"/>
  <c r="AK4041" i="1"/>
  <c r="AL4041" i="1"/>
  <c r="AM4041" i="1"/>
  <c r="AN4041" i="1"/>
  <c r="AI4042" i="1"/>
  <c r="AJ4042" i="1"/>
  <c r="AK4042" i="1"/>
  <c r="AL4042" i="1"/>
  <c r="AM4042" i="1"/>
  <c r="AN4042" i="1"/>
  <c r="AI4043" i="1"/>
  <c r="AJ4043" i="1"/>
  <c r="AK4043" i="1"/>
  <c r="AL4043" i="1"/>
  <c r="AM4043" i="1"/>
  <c r="AN4043" i="1"/>
  <c r="AI4044" i="1"/>
  <c r="AJ4044" i="1"/>
  <c r="AK4044" i="1"/>
  <c r="AL4044" i="1"/>
  <c r="AM4044" i="1"/>
  <c r="AN4044" i="1"/>
  <c r="AI4045" i="1"/>
  <c r="AJ4045" i="1"/>
  <c r="AK4045" i="1"/>
  <c r="AL4045" i="1"/>
  <c r="AM4045" i="1"/>
  <c r="AN4045" i="1"/>
  <c r="AI4046" i="1"/>
  <c r="AJ4046" i="1"/>
  <c r="AK4046" i="1"/>
  <c r="AL4046" i="1"/>
  <c r="AM4046" i="1"/>
  <c r="AN4046" i="1"/>
  <c r="AI4047" i="1"/>
  <c r="AJ4047" i="1"/>
  <c r="AK4047" i="1"/>
  <c r="AL4047" i="1"/>
  <c r="AM4047" i="1"/>
  <c r="AN4047" i="1"/>
  <c r="AI4048" i="1"/>
  <c r="AJ4048" i="1"/>
  <c r="AK4048" i="1"/>
  <c r="AL4048" i="1"/>
  <c r="AM4048" i="1"/>
  <c r="AN4048" i="1"/>
  <c r="AI4049" i="1"/>
  <c r="AJ4049" i="1"/>
  <c r="AK4049" i="1"/>
  <c r="AL4049" i="1"/>
  <c r="AM4049" i="1"/>
  <c r="AN4049" i="1"/>
  <c r="AI4050" i="1"/>
  <c r="AJ4050" i="1"/>
  <c r="AK4050" i="1"/>
  <c r="AL4050" i="1"/>
  <c r="AM4050" i="1"/>
  <c r="AN4050" i="1"/>
  <c r="AI4051" i="1"/>
  <c r="AJ4051" i="1"/>
  <c r="AK4051" i="1"/>
  <c r="AL4051" i="1"/>
  <c r="AM4051" i="1"/>
  <c r="AN4051" i="1"/>
  <c r="AI4052" i="1"/>
  <c r="AJ4052" i="1"/>
  <c r="AK4052" i="1"/>
  <c r="AL4052" i="1"/>
  <c r="AM4052" i="1"/>
  <c r="AN4052" i="1"/>
  <c r="AI4053" i="1"/>
  <c r="AJ4053" i="1"/>
  <c r="AK4053" i="1"/>
  <c r="AL4053" i="1"/>
  <c r="AM4053" i="1"/>
  <c r="AN4053" i="1"/>
  <c r="AI4054" i="1"/>
  <c r="AJ4054" i="1"/>
  <c r="AK4054" i="1"/>
  <c r="AL4054" i="1"/>
  <c r="AM4054" i="1"/>
  <c r="AN4054" i="1"/>
  <c r="AI4055" i="1"/>
  <c r="AJ4055" i="1"/>
  <c r="AK4055" i="1"/>
  <c r="AL4055" i="1"/>
  <c r="AM4055" i="1"/>
  <c r="AN4055" i="1"/>
  <c r="AI4056" i="1"/>
  <c r="AJ4056" i="1"/>
  <c r="AK4056" i="1"/>
  <c r="AL4056" i="1"/>
  <c r="AM4056" i="1"/>
  <c r="AN4056" i="1"/>
  <c r="AI4057" i="1"/>
  <c r="AJ4057" i="1"/>
  <c r="AK4057" i="1"/>
  <c r="AL4057" i="1"/>
  <c r="AM4057" i="1"/>
  <c r="AN4057" i="1"/>
  <c r="AI4058" i="1"/>
  <c r="AJ4058" i="1"/>
  <c r="AK4058" i="1"/>
  <c r="AL4058" i="1"/>
  <c r="AM4058" i="1"/>
  <c r="AN4058" i="1"/>
  <c r="AI4059" i="1"/>
  <c r="AJ4059" i="1"/>
  <c r="AK4059" i="1"/>
  <c r="AL4059" i="1"/>
  <c r="AM4059" i="1"/>
  <c r="AN4059" i="1"/>
  <c r="AI4060" i="1"/>
  <c r="AJ4060" i="1"/>
  <c r="AK4060" i="1"/>
  <c r="AL4060" i="1"/>
  <c r="AM4060" i="1"/>
  <c r="AN4060" i="1"/>
  <c r="AI4061" i="1"/>
  <c r="AJ4061" i="1"/>
  <c r="AK4061" i="1"/>
  <c r="AL4061" i="1"/>
  <c r="AM4061" i="1"/>
  <c r="AN4061" i="1"/>
  <c r="AI4062" i="1"/>
  <c r="AJ4062" i="1"/>
  <c r="AK4062" i="1"/>
  <c r="AL4062" i="1"/>
  <c r="AM4062" i="1"/>
  <c r="AN4062" i="1"/>
  <c r="AI4063" i="1"/>
  <c r="AJ4063" i="1"/>
  <c r="AK4063" i="1"/>
  <c r="AL4063" i="1"/>
  <c r="AM4063" i="1"/>
  <c r="AN4063" i="1"/>
  <c r="AI4064" i="1"/>
  <c r="AJ4064" i="1"/>
  <c r="AK4064" i="1"/>
  <c r="AL4064" i="1"/>
  <c r="AM4064" i="1"/>
  <c r="AN4064" i="1"/>
  <c r="AI4065" i="1"/>
  <c r="AJ4065" i="1"/>
  <c r="AK4065" i="1"/>
  <c r="AL4065" i="1"/>
  <c r="AM4065" i="1"/>
  <c r="AN4065" i="1"/>
  <c r="AI4066" i="1"/>
  <c r="AJ4066" i="1"/>
  <c r="AK4066" i="1"/>
  <c r="AL4066" i="1"/>
  <c r="AM4066" i="1"/>
  <c r="AN4066" i="1"/>
  <c r="AI4067" i="1"/>
  <c r="AJ4067" i="1"/>
  <c r="AK4067" i="1"/>
  <c r="AL4067" i="1"/>
  <c r="AM4067" i="1"/>
  <c r="AN4067" i="1"/>
  <c r="AI4068" i="1"/>
  <c r="AJ4068" i="1"/>
  <c r="AK4068" i="1"/>
  <c r="AL4068" i="1"/>
  <c r="AM4068" i="1"/>
  <c r="AN4068" i="1"/>
  <c r="AI2132" i="1"/>
  <c r="AJ2132" i="1"/>
  <c r="AK2132" i="1"/>
  <c r="AL2132" i="1"/>
  <c r="AM2132" i="1"/>
  <c r="AN2132" i="1"/>
  <c r="AI2133" i="1"/>
  <c r="AJ2133" i="1"/>
  <c r="AK2133" i="1"/>
  <c r="AL2133" i="1"/>
  <c r="AM2133" i="1"/>
  <c r="AN2133" i="1"/>
  <c r="AI2134" i="1"/>
  <c r="AJ2134" i="1"/>
  <c r="AK2134" i="1"/>
  <c r="AL2134" i="1"/>
  <c r="AM2134" i="1"/>
  <c r="AN2134" i="1"/>
  <c r="AI2135" i="1"/>
  <c r="AJ2135" i="1"/>
  <c r="AK2135" i="1"/>
  <c r="AL2135" i="1"/>
  <c r="AM2135" i="1"/>
  <c r="AN2135" i="1"/>
  <c r="AI2136" i="1"/>
  <c r="AJ2136" i="1"/>
  <c r="AK2136" i="1"/>
  <c r="AL2136" i="1"/>
  <c r="AM2136" i="1"/>
  <c r="AN2136" i="1"/>
  <c r="AI2137" i="1"/>
  <c r="AJ2137" i="1"/>
  <c r="AK2137" i="1"/>
  <c r="AL2137" i="1"/>
  <c r="AM2137" i="1"/>
  <c r="AN2137" i="1"/>
  <c r="AI2138" i="1"/>
  <c r="AJ2138" i="1"/>
  <c r="AK2138" i="1"/>
  <c r="AL2138" i="1"/>
  <c r="AM2138" i="1"/>
  <c r="AN2138" i="1"/>
  <c r="AI2139" i="1"/>
  <c r="AJ2139" i="1"/>
  <c r="AK2139" i="1"/>
  <c r="AL2139" i="1"/>
  <c r="AM2139" i="1"/>
  <c r="AN2139" i="1"/>
  <c r="AI2140" i="1"/>
  <c r="AJ2140" i="1"/>
  <c r="AK2140" i="1"/>
  <c r="AL2140" i="1"/>
  <c r="AM2140" i="1"/>
  <c r="AN2140" i="1"/>
  <c r="AI2141" i="1"/>
  <c r="AJ2141" i="1"/>
  <c r="AK2141" i="1"/>
  <c r="AL2141" i="1"/>
  <c r="AM2141" i="1"/>
  <c r="AN2141" i="1"/>
  <c r="AI2142" i="1"/>
  <c r="AJ2142" i="1"/>
  <c r="AK2142" i="1"/>
  <c r="AL2142" i="1"/>
  <c r="AM2142" i="1"/>
  <c r="AN2142" i="1"/>
  <c r="AI2143" i="1"/>
  <c r="AJ2143" i="1"/>
  <c r="AK2143" i="1"/>
  <c r="AL2143" i="1"/>
  <c r="AM2143" i="1"/>
  <c r="AN2143" i="1"/>
  <c r="AI2144" i="1"/>
  <c r="AJ2144" i="1"/>
  <c r="AK2144" i="1"/>
  <c r="AL2144" i="1"/>
  <c r="AM2144" i="1"/>
  <c r="AN2144" i="1"/>
  <c r="AI2145" i="1"/>
  <c r="AJ2145" i="1"/>
  <c r="AK2145" i="1"/>
  <c r="AL2145" i="1"/>
  <c r="AM2145" i="1"/>
  <c r="AN2145" i="1"/>
  <c r="AI2146" i="1"/>
  <c r="AJ2146" i="1"/>
  <c r="AK2146" i="1"/>
  <c r="AL2146" i="1"/>
  <c r="AM2146" i="1"/>
  <c r="AN2146" i="1"/>
  <c r="AI2147" i="1"/>
  <c r="AJ2147" i="1"/>
  <c r="AK2147" i="1"/>
  <c r="AL2147" i="1"/>
  <c r="AM2147" i="1"/>
  <c r="AN2147" i="1"/>
  <c r="AI2148" i="1"/>
  <c r="AJ2148" i="1"/>
  <c r="AK2148" i="1"/>
  <c r="AL2148" i="1"/>
  <c r="AM2148" i="1"/>
  <c r="AN2148" i="1"/>
  <c r="AI2149" i="1"/>
  <c r="AJ2149" i="1"/>
  <c r="AK2149" i="1"/>
  <c r="AL2149" i="1"/>
  <c r="AM2149" i="1"/>
  <c r="AN2149" i="1"/>
  <c r="AI2150" i="1"/>
  <c r="AJ2150" i="1"/>
  <c r="AK2150" i="1"/>
  <c r="AL2150" i="1"/>
  <c r="AM2150" i="1"/>
  <c r="AN2150" i="1"/>
  <c r="AI2151" i="1"/>
  <c r="AJ2151" i="1"/>
  <c r="AK2151" i="1"/>
  <c r="AL2151" i="1"/>
  <c r="AM2151" i="1"/>
  <c r="AN2151" i="1"/>
  <c r="AI2152" i="1"/>
  <c r="AJ2152" i="1"/>
  <c r="AK2152" i="1"/>
  <c r="AL2152" i="1"/>
  <c r="AM2152" i="1"/>
  <c r="AN2152" i="1"/>
  <c r="AI2153" i="1"/>
  <c r="AJ2153" i="1"/>
  <c r="AK2153" i="1"/>
  <c r="AL2153" i="1"/>
  <c r="AM2153" i="1"/>
  <c r="AN2153" i="1"/>
  <c r="AI2154" i="1"/>
  <c r="AJ2154" i="1"/>
  <c r="AK2154" i="1"/>
  <c r="AL2154" i="1"/>
  <c r="AM2154" i="1"/>
  <c r="AN2154" i="1"/>
  <c r="AI2155" i="1"/>
  <c r="AJ2155" i="1"/>
  <c r="AK2155" i="1"/>
  <c r="AL2155" i="1"/>
  <c r="AM2155" i="1"/>
  <c r="AN2155" i="1"/>
  <c r="AI2156" i="1"/>
  <c r="AJ2156" i="1"/>
  <c r="AK2156" i="1"/>
  <c r="AL2156" i="1"/>
  <c r="AM2156" i="1"/>
  <c r="AN2156" i="1"/>
  <c r="AI2157" i="1"/>
  <c r="AJ2157" i="1"/>
  <c r="AK2157" i="1"/>
  <c r="AL2157" i="1"/>
  <c r="AM2157" i="1"/>
  <c r="AN2157" i="1"/>
  <c r="AI2158" i="1"/>
  <c r="AJ2158" i="1"/>
  <c r="AK2158" i="1"/>
  <c r="AL2158" i="1"/>
  <c r="AM2158" i="1"/>
  <c r="AN2158" i="1"/>
  <c r="AI2159" i="1"/>
  <c r="AJ2159" i="1"/>
  <c r="AK2159" i="1"/>
  <c r="AL2159" i="1"/>
  <c r="AM2159" i="1"/>
  <c r="AN2159" i="1"/>
  <c r="AI2160" i="1"/>
  <c r="AJ2160" i="1"/>
  <c r="AK2160" i="1"/>
  <c r="AL2160" i="1"/>
  <c r="AM2160" i="1"/>
  <c r="AN2160" i="1"/>
  <c r="AI2161" i="1"/>
  <c r="AJ2161" i="1"/>
  <c r="AK2161" i="1"/>
  <c r="AL2161" i="1"/>
  <c r="AM2161" i="1"/>
  <c r="AN2161" i="1"/>
  <c r="AI2162" i="1"/>
  <c r="AJ2162" i="1"/>
  <c r="AK2162" i="1"/>
  <c r="AL2162" i="1"/>
  <c r="AM2162" i="1"/>
  <c r="AN2162" i="1"/>
  <c r="AI2163" i="1"/>
  <c r="AJ2163" i="1"/>
  <c r="AK2163" i="1"/>
  <c r="AL2163" i="1"/>
  <c r="AM2163" i="1"/>
  <c r="AN2163" i="1"/>
  <c r="AI2164" i="1"/>
  <c r="AJ2164" i="1"/>
  <c r="AK2164" i="1"/>
  <c r="AL2164" i="1"/>
  <c r="AM2164" i="1"/>
  <c r="AN2164" i="1"/>
  <c r="AI2165" i="1"/>
  <c r="AJ2165" i="1"/>
  <c r="AK2165" i="1"/>
  <c r="AL2165" i="1"/>
  <c r="AM2165" i="1"/>
  <c r="AN2165" i="1"/>
  <c r="AI2166" i="1"/>
  <c r="AJ2166" i="1"/>
  <c r="AK2166" i="1"/>
  <c r="AL2166" i="1"/>
  <c r="AM2166" i="1"/>
  <c r="AN2166" i="1"/>
  <c r="AI2167" i="1"/>
  <c r="AJ2167" i="1"/>
  <c r="AK2167" i="1"/>
  <c r="AL2167" i="1"/>
  <c r="AM2167" i="1"/>
  <c r="AN2167" i="1"/>
  <c r="AI2168" i="1"/>
  <c r="AJ2168" i="1"/>
  <c r="AK2168" i="1"/>
  <c r="AL2168" i="1"/>
  <c r="AM2168" i="1"/>
  <c r="AN2168" i="1"/>
  <c r="AI2169" i="1"/>
  <c r="AJ2169" i="1"/>
  <c r="AK2169" i="1"/>
  <c r="AL2169" i="1"/>
  <c r="AM2169" i="1"/>
  <c r="AN2169" i="1"/>
  <c r="AI2170" i="1"/>
  <c r="AJ2170" i="1"/>
  <c r="AK2170" i="1"/>
  <c r="AL2170" i="1"/>
  <c r="AM2170" i="1"/>
  <c r="AN2170" i="1"/>
  <c r="AI2171" i="1"/>
  <c r="AJ2171" i="1"/>
  <c r="AK2171" i="1"/>
  <c r="AL2171" i="1"/>
  <c r="AM2171" i="1"/>
  <c r="AN2171" i="1"/>
  <c r="AI2172" i="1"/>
  <c r="AJ2172" i="1"/>
  <c r="AK2172" i="1"/>
  <c r="AL2172" i="1"/>
  <c r="AM2172" i="1"/>
  <c r="AN2172" i="1"/>
  <c r="AI2173" i="1"/>
  <c r="AJ2173" i="1"/>
  <c r="AK2173" i="1"/>
  <c r="AL2173" i="1"/>
  <c r="AM2173" i="1"/>
  <c r="AN2173" i="1"/>
  <c r="AI2174" i="1"/>
  <c r="AJ2174" i="1"/>
  <c r="AK2174" i="1"/>
  <c r="AL2174" i="1"/>
  <c r="AM2174" i="1"/>
  <c r="AN2174" i="1"/>
  <c r="AI2175" i="1"/>
  <c r="AJ2175" i="1"/>
  <c r="AK2175" i="1"/>
  <c r="AL2175" i="1"/>
  <c r="AM2175" i="1"/>
  <c r="AN2175" i="1"/>
  <c r="AI2176" i="1"/>
  <c r="AJ2176" i="1"/>
  <c r="AK2176" i="1"/>
  <c r="AL2176" i="1"/>
  <c r="AM2176" i="1"/>
  <c r="AN2176" i="1"/>
  <c r="AI2177" i="1"/>
  <c r="AJ2177" i="1"/>
  <c r="AK2177" i="1"/>
  <c r="AL2177" i="1"/>
  <c r="AM2177" i="1"/>
  <c r="AN2177" i="1"/>
  <c r="AI2178" i="1"/>
  <c r="AJ2178" i="1"/>
  <c r="AK2178" i="1"/>
  <c r="AL2178" i="1"/>
  <c r="AM2178" i="1"/>
  <c r="AN2178" i="1"/>
  <c r="AI2179" i="1"/>
  <c r="AJ2179" i="1"/>
  <c r="AK2179" i="1"/>
  <c r="AL2179" i="1"/>
  <c r="AM2179" i="1"/>
  <c r="AN2179" i="1"/>
  <c r="AI2180" i="1"/>
  <c r="AJ2180" i="1"/>
  <c r="AK2180" i="1"/>
  <c r="AL2180" i="1"/>
  <c r="AM2180" i="1"/>
  <c r="AN2180" i="1"/>
  <c r="AI2181" i="1"/>
  <c r="AJ2181" i="1"/>
  <c r="AK2181" i="1"/>
  <c r="AL2181" i="1"/>
  <c r="AM2181" i="1"/>
  <c r="AN2181" i="1"/>
  <c r="AI2182" i="1"/>
  <c r="AJ2182" i="1"/>
  <c r="AK2182" i="1"/>
  <c r="AL2182" i="1"/>
  <c r="AM2182" i="1"/>
  <c r="AN2182" i="1"/>
  <c r="AI2183" i="1"/>
  <c r="AJ2183" i="1"/>
  <c r="AK2183" i="1"/>
  <c r="AL2183" i="1"/>
  <c r="AM2183" i="1"/>
  <c r="AN2183" i="1"/>
  <c r="AI2184" i="1"/>
  <c r="AJ2184" i="1"/>
  <c r="AK2184" i="1"/>
  <c r="AL2184" i="1"/>
  <c r="AM2184" i="1"/>
  <c r="AN2184" i="1"/>
  <c r="AI2185" i="1"/>
  <c r="AJ2185" i="1"/>
  <c r="AK2185" i="1"/>
  <c r="AL2185" i="1"/>
  <c r="AM2185" i="1"/>
  <c r="AN2185" i="1"/>
  <c r="AI2186" i="1"/>
  <c r="AJ2186" i="1"/>
  <c r="AK2186" i="1"/>
  <c r="AL2186" i="1"/>
  <c r="AM2186" i="1"/>
  <c r="AN2186" i="1"/>
  <c r="AI2187" i="1"/>
  <c r="AJ2187" i="1"/>
  <c r="AK2187" i="1"/>
  <c r="AL2187" i="1"/>
  <c r="AM2187" i="1"/>
  <c r="AN2187" i="1"/>
  <c r="AI2188" i="1"/>
  <c r="AJ2188" i="1"/>
  <c r="AK2188" i="1"/>
  <c r="AL2188" i="1"/>
  <c r="AM2188" i="1"/>
  <c r="AN2188" i="1"/>
  <c r="AI2189" i="1"/>
  <c r="AJ2189" i="1"/>
  <c r="AK2189" i="1"/>
  <c r="AL2189" i="1"/>
  <c r="AM2189" i="1"/>
  <c r="AN2189" i="1"/>
  <c r="AI2190" i="1"/>
  <c r="AJ2190" i="1"/>
  <c r="AK2190" i="1"/>
  <c r="AL2190" i="1"/>
  <c r="AM2190" i="1"/>
  <c r="AN2190" i="1"/>
  <c r="AI2191" i="1"/>
  <c r="AJ2191" i="1"/>
  <c r="AK2191" i="1"/>
  <c r="AL2191" i="1"/>
  <c r="AM2191" i="1"/>
  <c r="AN2191" i="1"/>
  <c r="AI2192" i="1"/>
  <c r="AJ2192" i="1"/>
  <c r="AK2192" i="1"/>
  <c r="AL2192" i="1"/>
  <c r="AM2192" i="1"/>
  <c r="AN2192" i="1"/>
  <c r="AI2193" i="1"/>
  <c r="AJ2193" i="1"/>
  <c r="AK2193" i="1"/>
  <c r="AL2193" i="1"/>
  <c r="AM2193" i="1"/>
  <c r="AN2193" i="1"/>
  <c r="AI2194" i="1"/>
  <c r="AJ2194" i="1"/>
  <c r="AK2194" i="1"/>
  <c r="AL2194" i="1"/>
  <c r="AM2194" i="1"/>
  <c r="AN2194" i="1"/>
  <c r="AI2195" i="1"/>
  <c r="AJ2195" i="1"/>
  <c r="AK2195" i="1"/>
  <c r="AL2195" i="1"/>
  <c r="AM2195" i="1"/>
  <c r="AN2195" i="1"/>
  <c r="AI2196" i="1"/>
  <c r="AJ2196" i="1"/>
  <c r="AK2196" i="1"/>
  <c r="AL2196" i="1"/>
  <c r="AM2196" i="1"/>
  <c r="AN2196" i="1"/>
  <c r="AI2197" i="1"/>
  <c r="AJ2197" i="1"/>
  <c r="AK2197" i="1"/>
  <c r="AL2197" i="1"/>
  <c r="AM2197" i="1"/>
  <c r="AN2197" i="1"/>
  <c r="AI2198" i="1"/>
  <c r="AJ2198" i="1"/>
  <c r="AK2198" i="1"/>
  <c r="AL2198" i="1"/>
  <c r="AM2198" i="1"/>
  <c r="AN2198" i="1"/>
  <c r="AI2199" i="1"/>
  <c r="AJ2199" i="1"/>
  <c r="AK2199" i="1"/>
  <c r="AL2199" i="1"/>
  <c r="AM2199" i="1"/>
  <c r="AN2199" i="1"/>
  <c r="AI2200" i="1"/>
  <c r="AJ2200" i="1"/>
  <c r="AK2200" i="1"/>
  <c r="AL2200" i="1"/>
  <c r="AM2200" i="1"/>
  <c r="AN2200" i="1"/>
  <c r="AI2201" i="1"/>
  <c r="AJ2201" i="1"/>
  <c r="AK2201" i="1"/>
  <c r="AL2201" i="1"/>
  <c r="AM2201" i="1"/>
  <c r="AN2201" i="1"/>
  <c r="AI2202" i="1"/>
  <c r="AJ2202" i="1"/>
  <c r="AK2202" i="1"/>
  <c r="AL2202" i="1"/>
  <c r="AM2202" i="1"/>
  <c r="AN2202" i="1"/>
  <c r="AI2203" i="1"/>
  <c r="AJ2203" i="1"/>
  <c r="AK2203" i="1"/>
  <c r="AL2203" i="1"/>
  <c r="AM2203" i="1"/>
  <c r="AN2203" i="1"/>
  <c r="AI2204" i="1"/>
  <c r="AJ2204" i="1"/>
  <c r="AK2204" i="1"/>
  <c r="AL2204" i="1"/>
  <c r="AM2204" i="1"/>
  <c r="AN2204" i="1"/>
  <c r="AI2205" i="1"/>
  <c r="AJ2205" i="1"/>
  <c r="AK2205" i="1"/>
  <c r="AL2205" i="1"/>
  <c r="AM2205" i="1"/>
  <c r="AN2205" i="1"/>
  <c r="AI2206" i="1"/>
  <c r="AJ2206" i="1"/>
  <c r="AK2206" i="1"/>
  <c r="AL2206" i="1"/>
  <c r="AM2206" i="1"/>
  <c r="AN2206" i="1"/>
  <c r="AI2207" i="1"/>
  <c r="AJ2207" i="1"/>
  <c r="AK2207" i="1"/>
  <c r="AL2207" i="1"/>
  <c r="AM2207" i="1"/>
  <c r="AN2207" i="1"/>
  <c r="AI2208" i="1"/>
  <c r="AJ2208" i="1"/>
  <c r="AK2208" i="1"/>
  <c r="AL2208" i="1"/>
  <c r="AM2208" i="1"/>
  <c r="AN2208" i="1"/>
  <c r="AI2209" i="1"/>
  <c r="AJ2209" i="1"/>
  <c r="AK2209" i="1"/>
  <c r="AL2209" i="1"/>
  <c r="AM2209" i="1"/>
  <c r="AN2209" i="1"/>
  <c r="AI2210" i="1"/>
  <c r="AJ2210" i="1"/>
  <c r="AK2210" i="1"/>
  <c r="AL2210" i="1"/>
  <c r="AM2210" i="1"/>
  <c r="AN2210" i="1"/>
  <c r="AI2211" i="1"/>
  <c r="AJ2211" i="1"/>
  <c r="AK2211" i="1"/>
  <c r="AL2211" i="1"/>
  <c r="AM2211" i="1"/>
  <c r="AN2211" i="1"/>
  <c r="AI2212" i="1"/>
  <c r="AJ2212" i="1"/>
  <c r="AK2212" i="1"/>
  <c r="AL2212" i="1"/>
  <c r="AM2212" i="1"/>
  <c r="AN2212" i="1"/>
  <c r="AI2213" i="1"/>
  <c r="AJ2213" i="1"/>
  <c r="AK2213" i="1"/>
  <c r="AL2213" i="1"/>
  <c r="AM2213" i="1"/>
  <c r="AN2213" i="1"/>
  <c r="AI2214" i="1"/>
  <c r="AJ2214" i="1"/>
  <c r="AK2214" i="1"/>
  <c r="AL2214" i="1"/>
  <c r="AM2214" i="1"/>
  <c r="AN2214" i="1"/>
  <c r="AI2215" i="1"/>
  <c r="AJ2215" i="1"/>
  <c r="AK2215" i="1"/>
  <c r="AL2215" i="1"/>
  <c r="AM2215" i="1"/>
  <c r="AN2215" i="1"/>
  <c r="AI2216" i="1"/>
  <c r="AJ2216" i="1"/>
  <c r="AK2216" i="1"/>
  <c r="AL2216" i="1"/>
  <c r="AM2216" i="1"/>
  <c r="AN2216" i="1"/>
  <c r="AI2217" i="1"/>
  <c r="AJ2217" i="1"/>
  <c r="AK2217" i="1"/>
  <c r="AL2217" i="1"/>
  <c r="AM2217" i="1"/>
  <c r="AN2217" i="1"/>
  <c r="AI2218" i="1"/>
  <c r="AJ2218" i="1"/>
  <c r="AK2218" i="1"/>
  <c r="AL2218" i="1"/>
  <c r="AM2218" i="1"/>
  <c r="AN2218" i="1"/>
  <c r="AI2219" i="1"/>
  <c r="AJ2219" i="1"/>
  <c r="AK2219" i="1"/>
  <c r="AL2219" i="1"/>
  <c r="AM2219" i="1"/>
  <c r="AN2219" i="1"/>
  <c r="AI2220" i="1"/>
  <c r="AJ2220" i="1"/>
  <c r="AK2220" i="1"/>
  <c r="AL2220" i="1"/>
  <c r="AM2220" i="1"/>
  <c r="AN2220" i="1"/>
  <c r="AI2221" i="1"/>
  <c r="AJ2221" i="1"/>
  <c r="AK2221" i="1"/>
  <c r="AL2221" i="1"/>
  <c r="AM2221" i="1"/>
  <c r="AN2221" i="1"/>
  <c r="AI2222" i="1"/>
  <c r="AJ2222" i="1"/>
  <c r="AK2222" i="1"/>
  <c r="AL2222" i="1"/>
  <c r="AM2222" i="1"/>
  <c r="AN2222" i="1"/>
  <c r="AI2223" i="1"/>
  <c r="AJ2223" i="1"/>
  <c r="AK2223" i="1"/>
  <c r="AL2223" i="1"/>
  <c r="AM2223" i="1"/>
  <c r="AN2223" i="1"/>
  <c r="AI2224" i="1"/>
  <c r="AJ2224" i="1"/>
  <c r="AK2224" i="1"/>
  <c r="AL2224" i="1"/>
  <c r="AM2224" i="1"/>
  <c r="AN2224" i="1"/>
  <c r="AI2225" i="1"/>
  <c r="AJ2225" i="1"/>
  <c r="AK2225" i="1"/>
  <c r="AL2225" i="1"/>
  <c r="AM2225" i="1"/>
  <c r="AN2225" i="1"/>
  <c r="AI2226" i="1"/>
  <c r="AJ2226" i="1"/>
  <c r="AK2226" i="1"/>
  <c r="AL2226" i="1"/>
  <c r="AM2226" i="1"/>
  <c r="AN2226" i="1"/>
  <c r="AI2227" i="1"/>
  <c r="AJ2227" i="1"/>
  <c r="AK2227" i="1"/>
  <c r="AL2227" i="1"/>
  <c r="AM2227" i="1"/>
  <c r="AN2227" i="1"/>
  <c r="AI2228" i="1"/>
  <c r="AJ2228" i="1"/>
  <c r="AK2228" i="1"/>
  <c r="AL2228" i="1"/>
  <c r="AM2228" i="1"/>
  <c r="AN2228" i="1"/>
  <c r="AI2229" i="1"/>
  <c r="AJ2229" i="1"/>
  <c r="AK2229" i="1"/>
  <c r="AL2229" i="1"/>
  <c r="AM2229" i="1"/>
  <c r="AN2229" i="1"/>
  <c r="AI2230" i="1"/>
  <c r="AJ2230" i="1"/>
  <c r="AK2230" i="1"/>
  <c r="AL2230" i="1"/>
  <c r="AM2230" i="1"/>
  <c r="AN2230" i="1"/>
  <c r="AI2231" i="1"/>
  <c r="AJ2231" i="1"/>
  <c r="AK2231" i="1"/>
  <c r="AL2231" i="1"/>
  <c r="AM2231" i="1"/>
  <c r="AN2231" i="1"/>
  <c r="AI2232" i="1"/>
  <c r="AJ2232" i="1"/>
  <c r="AK2232" i="1"/>
  <c r="AL2232" i="1"/>
  <c r="AM2232" i="1"/>
  <c r="AN2232" i="1"/>
  <c r="AI2233" i="1"/>
  <c r="AJ2233" i="1"/>
  <c r="AK2233" i="1"/>
  <c r="AL2233" i="1"/>
  <c r="AM2233" i="1"/>
  <c r="AN2233" i="1"/>
  <c r="AI2234" i="1"/>
  <c r="AJ2234" i="1"/>
  <c r="AK2234" i="1"/>
  <c r="AL2234" i="1"/>
  <c r="AM2234" i="1"/>
  <c r="AN2234" i="1"/>
  <c r="AI2235" i="1"/>
  <c r="AJ2235" i="1"/>
  <c r="AK2235" i="1"/>
  <c r="AL2235" i="1"/>
  <c r="AM2235" i="1"/>
  <c r="AN2235" i="1"/>
  <c r="AI2236" i="1"/>
  <c r="AJ2236" i="1"/>
  <c r="AK2236" i="1"/>
  <c r="AL2236" i="1"/>
  <c r="AM2236" i="1"/>
  <c r="AN2236" i="1"/>
  <c r="AI2237" i="1"/>
  <c r="AJ2237" i="1"/>
  <c r="AK2237" i="1"/>
  <c r="AL2237" i="1"/>
  <c r="AM2237" i="1"/>
  <c r="AN2237" i="1"/>
  <c r="AI2238" i="1"/>
  <c r="AJ2238" i="1"/>
  <c r="AK2238" i="1"/>
  <c r="AL2238" i="1"/>
  <c r="AM2238" i="1"/>
  <c r="AN2238" i="1"/>
  <c r="AI2239" i="1"/>
  <c r="AJ2239" i="1"/>
  <c r="AK2239" i="1"/>
  <c r="AL2239" i="1"/>
  <c r="AM2239" i="1"/>
  <c r="AN2239" i="1"/>
  <c r="AI2240" i="1"/>
  <c r="AJ2240" i="1"/>
  <c r="AK2240" i="1"/>
  <c r="AL2240" i="1"/>
  <c r="AM2240" i="1"/>
  <c r="AN2240" i="1"/>
  <c r="AI2241" i="1"/>
  <c r="AJ2241" i="1"/>
  <c r="AK2241" i="1"/>
  <c r="AL2241" i="1"/>
  <c r="AM2241" i="1"/>
  <c r="AN2241" i="1"/>
  <c r="AI2242" i="1"/>
  <c r="AJ2242" i="1"/>
  <c r="AK2242" i="1"/>
  <c r="AL2242" i="1"/>
  <c r="AM2242" i="1"/>
  <c r="AN2242" i="1"/>
  <c r="AI2243" i="1"/>
  <c r="AJ2243" i="1"/>
  <c r="AK2243" i="1"/>
  <c r="AL2243" i="1"/>
  <c r="AM2243" i="1"/>
  <c r="AN2243" i="1"/>
  <c r="AI2244" i="1"/>
  <c r="AJ2244" i="1"/>
  <c r="AK2244" i="1"/>
  <c r="AL2244" i="1"/>
  <c r="AM2244" i="1"/>
  <c r="AN2244" i="1"/>
  <c r="AN1340" i="1"/>
  <c r="AN1341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3" i="1"/>
  <c r="AN1354" i="1"/>
  <c r="AN1355" i="1"/>
  <c r="AN1356" i="1"/>
  <c r="AN1357" i="1"/>
  <c r="AN1358" i="1"/>
  <c r="AN1359" i="1"/>
  <c r="AN1360" i="1"/>
  <c r="AN1361" i="1"/>
  <c r="AN1362" i="1"/>
  <c r="AN1363" i="1"/>
  <c r="AN1364" i="1"/>
  <c r="AN1365" i="1"/>
  <c r="AN1366" i="1"/>
  <c r="AN1367" i="1"/>
  <c r="AN1368" i="1"/>
  <c r="AN1369" i="1"/>
  <c r="AN1370" i="1"/>
  <c r="AN1371" i="1"/>
  <c r="AN1372" i="1"/>
  <c r="AN1373" i="1"/>
  <c r="AN1374" i="1"/>
  <c r="AN1375" i="1"/>
  <c r="AN1376" i="1"/>
  <c r="AN1377" i="1"/>
  <c r="AN1378" i="1"/>
  <c r="AN1379" i="1"/>
  <c r="AN1380" i="1"/>
  <c r="AN1381" i="1"/>
  <c r="AN1382" i="1"/>
  <c r="AN1383" i="1"/>
  <c r="AN1384" i="1"/>
  <c r="AN1385" i="1"/>
  <c r="AN1386" i="1"/>
  <c r="AN1387" i="1"/>
  <c r="AN1388" i="1"/>
  <c r="AN1389" i="1"/>
  <c r="AN1390" i="1"/>
  <c r="AN1391" i="1"/>
  <c r="AN1392" i="1"/>
  <c r="AN1393" i="1"/>
  <c r="AN1394" i="1"/>
  <c r="AN1395" i="1"/>
  <c r="AN1396" i="1"/>
  <c r="AN1397" i="1"/>
  <c r="AN1398" i="1"/>
  <c r="AN1399" i="1"/>
  <c r="AN1400" i="1"/>
  <c r="AN1401" i="1"/>
  <c r="AN1402" i="1"/>
  <c r="AN1403" i="1"/>
  <c r="AN1404" i="1"/>
  <c r="AN1405" i="1"/>
  <c r="AN1406" i="1"/>
  <c r="AN1407" i="1"/>
  <c r="AN1408" i="1"/>
  <c r="AN1409" i="1"/>
  <c r="AN1410" i="1"/>
  <c r="AN1411" i="1"/>
  <c r="AN1412" i="1"/>
  <c r="AN1413" i="1"/>
  <c r="AN1414" i="1"/>
  <c r="AN1415" i="1"/>
  <c r="AN1416" i="1"/>
  <c r="AN1417" i="1"/>
  <c r="AN1418" i="1"/>
  <c r="AN1419" i="1"/>
  <c r="AN1420" i="1"/>
  <c r="AN1421" i="1"/>
  <c r="AN1422" i="1"/>
  <c r="AN1423" i="1"/>
  <c r="AN1424" i="1"/>
  <c r="AN1425" i="1"/>
  <c r="AN1426" i="1"/>
  <c r="AN1427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1" i="1"/>
  <c r="AN1442" i="1"/>
  <c r="AN1443" i="1"/>
  <c r="AN1444" i="1"/>
  <c r="AN1445" i="1"/>
  <c r="AN1446" i="1"/>
  <c r="AN1447" i="1"/>
  <c r="AN1448" i="1"/>
  <c r="AN1449" i="1"/>
  <c r="AN1450" i="1"/>
  <c r="AN1451" i="1"/>
  <c r="AN1452" i="1"/>
  <c r="AN1453" i="1"/>
  <c r="AN1454" i="1"/>
  <c r="AN1455" i="1"/>
  <c r="AN1456" i="1"/>
  <c r="AN1457" i="1"/>
  <c r="AN1458" i="1"/>
  <c r="AN1459" i="1"/>
  <c r="AN1460" i="1"/>
  <c r="AN1461" i="1"/>
  <c r="AN1462" i="1"/>
  <c r="AN1463" i="1"/>
  <c r="AN1464" i="1"/>
  <c r="AN1465" i="1"/>
  <c r="AN1466" i="1"/>
  <c r="AN1467" i="1"/>
  <c r="AN1468" i="1"/>
  <c r="AN1469" i="1"/>
  <c r="AN1470" i="1"/>
  <c r="AN1471" i="1"/>
  <c r="AN1472" i="1"/>
  <c r="AN1473" i="1"/>
  <c r="AN1474" i="1"/>
  <c r="AN1475" i="1"/>
  <c r="AN1476" i="1"/>
  <c r="AN1477" i="1"/>
  <c r="AN1478" i="1"/>
  <c r="AN1479" i="1"/>
  <c r="AN1480" i="1"/>
  <c r="AN1481" i="1"/>
  <c r="AN1482" i="1"/>
  <c r="AN1483" i="1"/>
  <c r="AN1484" i="1"/>
  <c r="AN1485" i="1"/>
  <c r="AN1486" i="1"/>
  <c r="AN1487" i="1"/>
  <c r="AN1488" i="1"/>
  <c r="AN1489" i="1"/>
  <c r="AN1490" i="1"/>
  <c r="AN1491" i="1"/>
  <c r="AN1492" i="1"/>
  <c r="AN1493" i="1"/>
  <c r="AN1494" i="1"/>
  <c r="AN1495" i="1"/>
  <c r="AN1496" i="1"/>
  <c r="AN1497" i="1"/>
  <c r="AN1498" i="1"/>
  <c r="AN1499" i="1"/>
  <c r="AN1500" i="1"/>
  <c r="AN1501" i="1"/>
  <c r="AN1502" i="1"/>
  <c r="AN1503" i="1"/>
  <c r="AN1504" i="1"/>
  <c r="AN1505" i="1"/>
  <c r="AN1506" i="1"/>
  <c r="AN1507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19" i="1"/>
  <c r="AN1520" i="1"/>
  <c r="AN1521" i="1"/>
  <c r="AN1522" i="1"/>
  <c r="AN1523" i="1"/>
  <c r="AN1524" i="1"/>
  <c r="AN1525" i="1"/>
  <c r="AN1526" i="1"/>
  <c r="AN1527" i="1"/>
  <c r="AN1528" i="1"/>
  <c r="AN1529" i="1"/>
  <c r="AN1530" i="1"/>
  <c r="AN1531" i="1"/>
  <c r="AN1532" i="1"/>
  <c r="AN1533" i="1"/>
  <c r="AN1534" i="1"/>
  <c r="AN1535" i="1"/>
  <c r="AN1536" i="1"/>
  <c r="AN1537" i="1"/>
  <c r="AI1940" i="1"/>
  <c r="AJ1940" i="1"/>
  <c r="AK1940" i="1"/>
  <c r="AL1940" i="1"/>
  <c r="AM1940" i="1"/>
  <c r="AN1940" i="1"/>
  <c r="AI1941" i="1"/>
  <c r="AJ1941" i="1"/>
  <c r="AK1941" i="1"/>
  <c r="AL1941" i="1"/>
  <c r="AM1941" i="1"/>
  <c r="AN1941" i="1"/>
  <c r="AI1942" i="1"/>
  <c r="AJ1942" i="1"/>
  <c r="AK1942" i="1"/>
  <c r="AL1942" i="1"/>
  <c r="AM1942" i="1"/>
  <c r="AN1942" i="1"/>
  <c r="AI1943" i="1"/>
  <c r="AJ1943" i="1"/>
  <c r="AK1943" i="1"/>
  <c r="AL1943" i="1"/>
  <c r="AM1943" i="1"/>
  <c r="AN1943" i="1"/>
  <c r="AI1944" i="1"/>
  <c r="AJ1944" i="1"/>
  <c r="AK1944" i="1"/>
  <c r="AL1944" i="1"/>
  <c r="AM1944" i="1"/>
  <c r="AN1944" i="1"/>
  <c r="AI1945" i="1"/>
  <c r="AJ1945" i="1"/>
  <c r="AK1945" i="1"/>
  <c r="AL1945" i="1"/>
  <c r="AM1945" i="1"/>
  <c r="AN1945" i="1"/>
  <c r="AI1946" i="1"/>
  <c r="AJ1946" i="1"/>
  <c r="AK1946" i="1"/>
  <c r="AL1946" i="1"/>
  <c r="AM1946" i="1"/>
  <c r="AN1946" i="1"/>
  <c r="AI1947" i="1"/>
  <c r="AJ1947" i="1"/>
  <c r="AK1947" i="1"/>
  <c r="AL1947" i="1"/>
  <c r="AM1947" i="1"/>
  <c r="AN1947" i="1"/>
  <c r="AI1948" i="1"/>
  <c r="AJ1948" i="1"/>
  <c r="AK1948" i="1"/>
  <c r="AL1948" i="1"/>
  <c r="AM1948" i="1"/>
  <c r="AN1948" i="1"/>
  <c r="AI1949" i="1"/>
  <c r="AJ1949" i="1"/>
  <c r="AK1949" i="1"/>
  <c r="AL1949" i="1"/>
  <c r="AM1949" i="1"/>
  <c r="AN1949" i="1"/>
  <c r="AI1950" i="1"/>
  <c r="AJ1950" i="1"/>
  <c r="AK1950" i="1"/>
  <c r="AL1950" i="1"/>
  <c r="AM1950" i="1"/>
  <c r="AN1950" i="1"/>
  <c r="AI1951" i="1"/>
  <c r="AJ1951" i="1"/>
  <c r="AK1951" i="1"/>
  <c r="AL1951" i="1"/>
  <c r="AM1951" i="1"/>
  <c r="AN1951" i="1"/>
  <c r="AI1952" i="1"/>
  <c r="AJ1952" i="1"/>
  <c r="AK1952" i="1"/>
  <c r="AL1952" i="1"/>
  <c r="AM1952" i="1"/>
  <c r="AN1952" i="1"/>
  <c r="AI1953" i="1"/>
  <c r="AJ1953" i="1"/>
  <c r="AK1953" i="1"/>
  <c r="AL1953" i="1"/>
  <c r="AM1953" i="1"/>
  <c r="AN1953" i="1"/>
  <c r="AI1954" i="1"/>
  <c r="AJ1954" i="1"/>
  <c r="AK1954" i="1"/>
  <c r="AL1954" i="1"/>
  <c r="AM1954" i="1"/>
  <c r="AN1954" i="1"/>
  <c r="AI1955" i="1"/>
  <c r="AJ1955" i="1"/>
  <c r="AK1955" i="1"/>
  <c r="AL1955" i="1"/>
  <c r="AM1955" i="1"/>
  <c r="AN1955" i="1"/>
  <c r="AI1956" i="1"/>
  <c r="AJ1956" i="1"/>
  <c r="AK1956" i="1"/>
  <c r="AL1956" i="1"/>
  <c r="AM1956" i="1"/>
  <c r="AN1956" i="1"/>
  <c r="AI1957" i="1"/>
  <c r="AJ1957" i="1"/>
  <c r="AK1957" i="1"/>
  <c r="AL1957" i="1"/>
  <c r="AM1957" i="1"/>
  <c r="AN1957" i="1"/>
  <c r="AI1958" i="1"/>
  <c r="AJ1958" i="1"/>
  <c r="AK1958" i="1"/>
  <c r="AL1958" i="1"/>
  <c r="AM1958" i="1"/>
  <c r="AN1958" i="1"/>
  <c r="AI1959" i="1"/>
  <c r="AJ1959" i="1"/>
  <c r="AK1959" i="1"/>
  <c r="AL1959" i="1"/>
  <c r="AM1959" i="1"/>
  <c r="AN1959" i="1"/>
  <c r="AI1960" i="1"/>
  <c r="AJ1960" i="1"/>
  <c r="AK1960" i="1"/>
  <c r="AL1960" i="1"/>
  <c r="AM1960" i="1"/>
  <c r="AN1960" i="1"/>
  <c r="AI1961" i="1"/>
  <c r="AJ1961" i="1"/>
  <c r="AK1961" i="1"/>
  <c r="AL1961" i="1"/>
  <c r="AM1961" i="1"/>
  <c r="AN1961" i="1"/>
  <c r="AI1962" i="1"/>
  <c r="AJ1962" i="1"/>
  <c r="AK1962" i="1"/>
  <c r="AL1962" i="1"/>
  <c r="AM1962" i="1"/>
  <c r="AN1962" i="1"/>
  <c r="AI1963" i="1"/>
  <c r="AJ1963" i="1"/>
  <c r="AK1963" i="1"/>
  <c r="AL1963" i="1"/>
  <c r="AM1963" i="1"/>
  <c r="AN1963" i="1"/>
  <c r="AI1964" i="1"/>
  <c r="AJ1964" i="1"/>
  <c r="AK1964" i="1"/>
  <c r="AL1964" i="1"/>
  <c r="AM1964" i="1"/>
  <c r="AN1964" i="1"/>
  <c r="AI1965" i="1"/>
  <c r="AJ1965" i="1"/>
  <c r="AK1965" i="1"/>
  <c r="AL1965" i="1"/>
  <c r="AM1965" i="1"/>
  <c r="AN1965" i="1"/>
  <c r="AI1966" i="1"/>
  <c r="AJ1966" i="1"/>
  <c r="AK1966" i="1"/>
  <c r="AL1966" i="1"/>
  <c r="AM1966" i="1"/>
  <c r="AN1966" i="1"/>
  <c r="AI1967" i="1"/>
  <c r="AJ1967" i="1"/>
  <c r="AK1967" i="1"/>
  <c r="AL1967" i="1"/>
  <c r="AM1967" i="1"/>
  <c r="AN1967" i="1"/>
  <c r="AI1968" i="1"/>
  <c r="AJ1968" i="1"/>
  <c r="AK1968" i="1"/>
  <c r="AL1968" i="1"/>
  <c r="AM1968" i="1"/>
  <c r="AN1968" i="1"/>
  <c r="AI1969" i="1"/>
  <c r="AJ1969" i="1"/>
  <c r="AK1969" i="1"/>
  <c r="AL1969" i="1"/>
  <c r="AM1969" i="1"/>
  <c r="AN1969" i="1"/>
  <c r="AI1970" i="1"/>
  <c r="AJ1970" i="1"/>
  <c r="AK1970" i="1"/>
  <c r="AL1970" i="1"/>
  <c r="AM1970" i="1"/>
  <c r="AN1970" i="1"/>
  <c r="AI1971" i="1"/>
  <c r="AJ1971" i="1"/>
  <c r="AK1971" i="1"/>
  <c r="AL1971" i="1"/>
  <c r="AM1971" i="1"/>
  <c r="AN1971" i="1"/>
  <c r="AI1972" i="1"/>
  <c r="AJ1972" i="1"/>
  <c r="AK1972" i="1"/>
  <c r="AL1972" i="1"/>
  <c r="AM1972" i="1"/>
  <c r="AN1972" i="1"/>
  <c r="AI1973" i="1"/>
  <c r="AJ1973" i="1"/>
  <c r="AK1973" i="1"/>
  <c r="AL1973" i="1"/>
  <c r="AM1973" i="1"/>
  <c r="AN1973" i="1"/>
  <c r="AI1974" i="1"/>
  <c r="AJ1974" i="1"/>
  <c r="AK1974" i="1"/>
  <c r="AL1974" i="1"/>
  <c r="AM1974" i="1"/>
  <c r="AN1974" i="1"/>
  <c r="AI1975" i="1"/>
  <c r="AJ1975" i="1"/>
  <c r="AK1975" i="1"/>
  <c r="AL1975" i="1"/>
  <c r="AM1975" i="1"/>
  <c r="AN1975" i="1"/>
  <c r="AI1976" i="1"/>
  <c r="AJ1976" i="1"/>
  <c r="AK1976" i="1"/>
  <c r="AL1976" i="1"/>
  <c r="AM1976" i="1"/>
  <c r="AN1976" i="1"/>
  <c r="AI1977" i="1"/>
  <c r="AJ1977" i="1"/>
  <c r="AK1977" i="1"/>
  <c r="AL1977" i="1"/>
  <c r="AM1977" i="1"/>
  <c r="AN1977" i="1"/>
  <c r="AI1978" i="1"/>
  <c r="AJ1978" i="1"/>
  <c r="AK1978" i="1"/>
  <c r="AL1978" i="1"/>
  <c r="AM1978" i="1"/>
  <c r="AN1978" i="1"/>
  <c r="AI1979" i="1"/>
  <c r="AJ1979" i="1"/>
  <c r="AK1979" i="1"/>
  <c r="AL1979" i="1"/>
  <c r="AM1979" i="1"/>
  <c r="AN1979" i="1"/>
  <c r="AI1980" i="1"/>
  <c r="AJ1980" i="1"/>
  <c r="AK1980" i="1"/>
  <c r="AL1980" i="1"/>
  <c r="AM1980" i="1"/>
  <c r="AN1980" i="1"/>
  <c r="AI1981" i="1"/>
  <c r="AJ1981" i="1"/>
  <c r="AK1981" i="1"/>
  <c r="AL1981" i="1"/>
  <c r="AM1981" i="1"/>
  <c r="AN1981" i="1"/>
  <c r="AI1982" i="1"/>
  <c r="AJ1982" i="1"/>
  <c r="AK1982" i="1"/>
  <c r="AL1982" i="1"/>
  <c r="AM1982" i="1"/>
  <c r="AN1982" i="1"/>
  <c r="AI1983" i="1"/>
  <c r="AJ1983" i="1"/>
  <c r="AK1983" i="1"/>
  <c r="AL1983" i="1"/>
  <c r="AM1983" i="1"/>
  <c r="AN1983" i="1"/>
  <c r="AI1984" i="1"/>
  <c r="AJ1984" i="1"/>
  <c r="AK1984" i="1"/>
  <c r="AL1984" i="1"/>
  <c r="AM1984" i="1"/>
  <c r="AN1984" i="1"/>
  <c r="AI1985" i="1"/>
  <c r="AJ1985" i="1"/>
  <c r="AK1985" i="1"/>
  <c r="AL1985" i="1"/>
  <c r="AM1985" i="1"/>
  <c r="AN1985" i="1"/>
  <c r="AI1986" i="1"/>
  <c r="AJ1986" i="1"/>
  <c r="AK1986" i="1"/>
  <c r="AL1986" i="1"/>
  <c r="AM1986" i="1"/>
  <c r="AN1986" i="1"/>
  <c r="AI1987" i="1"/>
  <c r="AJ1987" i="1"/>
  <c r="AK1987" i="1"/>
  <c r="AL1987" i="1"/>
  <c r="AM1987" i="1"/>
  <c r="AN1987" i="1"/>
  <c r="AI1988" i="1"/>
  <c r="AJ1988" i="1"/>
  <c r="AK1988" i="1"/>
  <c r="AL1988" i="1"/>
  <c r="AM1988" i="1"/>
  <c r="AN1988" i="1"/>
  <c r="AI1989" i="1"/>
  <c r="AJ1989" i="1"/>
  <c r="AK1989" i="1"/>
  <c r="AL1989" i="1"/>
  <c r="AM1989" i="1"/>
  <c r="AN1989" i="1"/>
  <c r="AI1990" i="1"/>
  <c r="AJ1990" i="1"/>
  <c r="AK1990" i="1"/>
  <c r="AL1990" i="1"/>
  <c r="AM1990" i="1"/>
  <c r="AN1990" i="1"/>
  <c r="AI1991" i="1"/>
  <c r="AJ1991" i="1"/>
  <c r="AK1991" i="1"/>
  <c r="AL1991" i="1"/>
  <c r="AM1991" i="1"/>
  <c r="AN1991" i="1"/>
  <c r="AI1992" i="1"/>
  <c r="AJ1992" i="1"/>
  <c r="AK1992" i="1"/>
  <c r="AL1992" i="1"/>
  <c r="AM1992" i="1"/>
  <c r="AN1992" i="1"/>
  <c r="AI1993" i="1"/>
  <c r="AJ1993" i="1"/>
  <c r="AK1993" i="1"/>
  <c r="AL1993" i="1"/>
  <c r="AM1993" i="1"/>
  <c r="AN1993" i="1"/>
  <c r="AI1994" i="1"/>
  <c r="AJ1994" i="1"/>
  <c r="AK1994" i="1"/>
  <c r="AL1994" i="1"/>
  <c r="AM1994" i="1"/>
  <c r="AN1994" i="1"/>
  <c r="AI1995" i="1"/>
  <c r="AJ1995" i="1"/>
  <c r="AK1995" i="1"/>
  <c r="AL1995" i="1"/>
  <c r="AM1995" i="1"/>
  <c r="AN1995" i="1"/>
  <c r="AI1996" i="1"/>
  <c r="AJ1996" i="1"/>
  <c r="AK1996" i="1"/>
  <c r="AL1996" i="1"/>
  <c r="AM1996" i="1"/>
  <c r="AN1996" i="1"/>
  <c r="AI1997" i="1"/>
  <c r="AJ1997" i="1"/>
  <c r="AK1997" i="1"/>
  <c r="AL1997" i="1"/>
  <c r="AM1997" i="1"/>
  <c r="AN1997" i="1"/>
  <c r="AI1998" i="1"/>
  <c r="AJ1998" i="1"/>
  <c r="AK1998" i="1"/>
  <c r="AL1998" i="1"/>
  <c r="AM1998" i="1"/>
  <c r="AN1998" i="1"/>
  <c r="AI1999" i="1"/>
  <c r="AJ1999" i="1"/>
  <c r="AK1999" i="1"/>
  <c r="AL1999" i="1"/>
  <c r="AM1999" i="1"/>
  <c r="AN1999" i="1"/>
  <c r="AN3401" i="1"/>
  <c r="AN3402" i="1"/>
  <c r="AN3403" i="1"/>
  <c r="AN3404" i="1"/>
  <c r="AN3405" i="1"/>
  <c r="AN3406" i="1"/>
  <c r="AN3407" i="1"/>
  <c r="AN3408" i="1"/>
  <c r="AN3409" i="1"/>
  <c r="AN3410" i="1"/>
  <c r="AN3411" i="1"/>
  <c r="AN3412" i="1"/>
  <c r="AN3413" i="1"/>
  <c r="AN3414" i="1"/>
  <c r="AN3415" i="1"/>
  <c r="AN3416" i="1"/>
  <c r="AN3417" i="1"/>
  <c r="AN3418" i="1"/>
  <c r="AN3419" i="1"/>
  <c r="AN3420" i="1"/>
  <c r="AN3421" i="1"/>
  <c r="AN3422" i="1"/>
  <c r="AN3423" i="1"/>
  <c r="AN3424" i="1"/>
  <c r="AN3425" i="1"/>
  <c r="AN3426" i="1"/>
  <c r="AN3427" i="1"/>
  <c r="AN3428" i="1"/>
  <c r="AN3429" i="1"/>
  <c r="AN3430" i="1"/>
  <c r="AN3431" i="1"/>
  <c r="AN3432" i="1"/>
  <c r="AN3433" i="1"/>
  <c r="AN3434" i="1"/>
  <c r="AN3435" i="1"/>
  <c r="AN3436" i="1"/>
  <c r="AN3437" i="1"/>
  <c r="AN3438" i="1"/>
  <c r="AN3439" i="1"/>
  <c r="AN3440" i="1"/>
  <c r="AN3441" i="1"/>
  <c r="AN3442" i="1"/>
  <c r="AN3443" i="1"/>
  <c r="AN3444" i="1"/>
  <c r="AN3445" i="1"/>
  <c r="AN3446" i="1"/>
  <c r="AN3447" i="1"/>
  <c r="AN3448" i="1"/>
  <c r="AN3449" i="1"/>
  <c r="AN3450" i="1"/>
  <c r="AN3451" i="1"/>
  <c r="AN3452" i="1"/>
  <c r="AN3453" i="1"/>
  <c r="AN3454" i="1"/>
  <c r="AN3455" i="1"/>
  <c r="AN3456" i="1"/>
  <c r="AN3457" i="1"/>
  <c r="AN3458" i="1"/>
  <c r="AN3459" i="1"/>
  <c r="AN3460" i="1"/>
  <c r="AN3461" i="1"/>
  <c r="AN3462" i="1"/>
  <c r="AN3463" i="1"/>
  <c r="AN3464" i="1"/>
  <c r="AN3465" i="1"/>
  <c r="AN3466" i="1"/>
  <c r="AN3467" i="1"/>
  <c r="AN3468" i="1"/>
  <c r="AN3469" i="1"/>
  <c r="AN3470" i="1"/>
  <c r="AN3471" i="1"/>
  <c r="AN3472" i="1"/>
  <c r="AN3473" i="1"/>
  <c r="AN3474" i="1"/>
  <c r="AN3475" i="1"/>
  <c r="AN3476" i="1"/>
  <c r="AN3477" i="1"/>
  <c r="AN3478" i="1"/>
  <c r="AN3479" i="1"/>
  <c r="AN3480" i="1"/>
  <c r="AN3481" i="1"/>
  <c r="AN3482" i="1"/>
  <c r="AN3483" i="1"/>
  <c r="AN3484" i="1"/>
  <c r="AN3485" i="1"/>
  <c r="AN3486" i="1"/>
  <c r="AN3487" i="1"/>
  <c r="AN3488" i="1"/>
  <c r="AN3489" i="1"/>
  <c r="AN3490" i="1"/>
  <c r="AN3491" i="1"/>
  <c r="AN3492" i="1"/>
  <c r="AN3493" i="1"/>
  <c r="AN3494" i="1"/>
  <c r="AN3495" i="1"/>
  <c r="AN3496" i="1"/>
  <c r="AN3497" i="1"/>
  <c r="AN3498" i="1"/>
  <c r="AN3499" i="1"/>
  <c r="AN3500" i="1"/>
  <c r="AN3501" i="1"/>
  <c r="AN3502" i="1"/>
  <c r="AN3503" i="1"/>
  <c r="AN3504" i="1"/>
  <c r="AN3505" i="1"/>
  <c r="AN3506" i="1"/>
  <c r="AN3507" i="1"/>
  <c r="AN3508" i="1"/>
  <c r="AN3509" i="1"/>
  <c r="AN3510" i="1"/>
  <c r="AN3511" i="1"/>
  <c r="AN3512" i="1"/>
  <c r="AN3513" i="1"/>
  <c r="AN3514" i="1"/>
  <c r="AN3515" i="1"/>
  <c r="AN3516" i="1"/>
  <c r="AN3517" i="1"/>
  <c r="AN3518" i="1"/>
  <c r="AN3519" i="1"/>
  <c r="AN3520" i="1"/>
  <c r="AN3521" i="1"/>
  <c r="AN3522" i="1"/>
  <c r="AN3523" i="1"/>
  <c r="AN3524" i="1"/>
  <c r="AN3525" i="1"/>
  <c r="AN3526" i="1"/>
  <c r="AN3527" i="1"/>
  <c r="AN3528" i="1"/>
  <c r="AN3529" i="1"/>
  <c r="AN3530" i="1"/>
  <c r="AN3531" i="1"/>
  <c r="AN3532" i="1"/>
  <c r="AN3533" i="1"/>
  <c r="AN3534" i="1"/>
  <c r="AN3535" i="1"/>
  <c r="AN3536" i="1"/>
  <c r="AN3537" i="1"/>
  <c r="AN3538" i="1"/>
  <c r="AN3539" i="1"/>
  <c r="AN3540" i="1"/>
  <c r="AN3541" i="1"/>
  <c r="AN3542" i="1"/>
  <c r="AN3543" i="1"/>
  <c r="AN3544" i="1"/>
  <c r="AN3545" i="1"/>
  <c r="AN3546" i="1"/>
  <c r="AN3547" i="1"/>
  <c r="AN3548" i="1"/>
  <c r="AN3549" i="1"/>
  <c r="AN3550" i="1"/>
  <c r="AN3551" i="1"/>
  <c r="AN3552" i="1"/>
  <c r="AN3553" i="1"/>
  <c r="AN3554" i="1"/>
  <c r="AN3555" i="1"/>
  <c r="AN3556" i="1"/>
  <c r="AN3557" i="1"/>
  <c r="AN3558" i="1"/>
  <c r="AN3559" i="1"/>
  <c r="AN3560" i="1"/>
  <c r="AN3561" i="1"/>
  <c r="AN3562" i="1"/>
  <c r="AN3563" i="1"/>
  <c r="AN3564" i="1"/>
  <c r="AN3565" i="1"/>
  <c r="AN3566" i="1"/>
  <c r="AN3567" i="1"/>
  <c r="AN3568" i="1"/>
  <c r="AN3569" i="1"/>
  <c r="AN3570" i="1"/>
  <c r="AN3571" i="1"/>
  <c r="AN3572" i="1"/>
  <c r="AN3573" i="1"/>
  <c r="AN3574" i="1"/>
  <c r="AN3575" i="1"/>
  <c r="AN3576" i="1"/>
  <c r="AN3577" i="1"/>
  <c r="AN3578" i="1"/>
  <c r="AN3579" i="1"/>
  <c r="AN3580" i="1"/>
  <c r="AN3581" i="1"/>
  <c r="AN3582" i="1"/>
  <c r="AN3583" i="1"/>
  <c r="AN3584" i="1"/>
  <c r="AN3585" i="1"/>
  <c r="AN3586" i="1"/>
  <c r="AN3587" i="1"/>
  <c r="AN3588" i="1"/>
  <c r="AN3589" i="1"/>
  <c r="AN3590" i="1"/>
  <c r="AN3591" i="1"/>
  <c r="AN3592" i="1"/>
  <c r="AN3593" i="1"/>
  <c r="AN3594" i="1"/>
  <c r="AN3595" i="1"/>
  <c r="AN3596" i="1"/>
  <c r="AN3597" i="1"/>
  <c r="AN3598" i="1"/>
  <c r="AN3599" i="1"/>
  <c r="AN3600" i="1"/>
  <c r="AN3601" i="1"/>
  <c r="AN3602" i="1"/>
  <c r="AN3603" i="1"/>
  <c r="AN3604" i="1"/>
  <c r="AN3605" i="1"/>
  <c r="AN3606" i="1"/>
  <c r="AN3607" i="1"/>
  <c r="AN3608" i="1"/>
  <c r="AN3609" i="1"/>
  <c r="AN3610" i="1"/>
  <c r="AN3611" i="1"/>
  <c r="AN3612" i="1"/>
  <c r="AN3613" i="1"/>
  <c r="AN3614" i="1"/>
  <c r="AN3615" i="1"/>
  <c r="AN3616" i="1"/>
  <c r="AN3617" i="1"/>
  <c r="AN3618" i="1"/>
  <c r="AN3619" i="1"/>
  <c r="AN3620" i="1"/>
  <c r="AN3621" i="1"/>
  <c r="AN3622" i="1"/>
  <c r="AN3623" i="1"/>
  <c r="AN3624" i="1"/>
  <c r="AN3625" i="1"/>
  <c r="AN3626" i="1"/>
  <c r="AN3627" i="1"/>
  <c r="AN3628" i="1"/>
  <c r="AN3629" i="1"/>
  <c r="AN3630" i="1"/>
  <c r="AN3631" i="1"/>
  <c r="AN3632" i="1"/>
  <c r="AN3633" i="1"/>
  <c r="AN3634" i="1"/>
  <c r="AN3635" i="1"/>
  <c r="AN3636" i="1"/>
  <c r="AN3637" i="1"/>
  <c r="AN3638" i="1"/>
  <c r="AN3639" i="1"/>
  <c r="AN3640" i="1"/>
  <c r="AN3641" i="1"/>
  <c r="AN3642" i="1"/>
  <c r="AN3643" i="1"/>
  <c r="AN3644" i="1"/>
  <c r="AN3645" i="1"/>
  <c r="AN3646" i="1"/>
  <c r="AN3647" i="1"/>
  <c r="AN3648" i="1"/>
  <c r="AN3649" i="1"/>
  <c r="AN3650" i="1"/>
  <c r="AN3651" i="1"/>
  <c r="AN3652" i="1"/>
  <c r="AN3653" i="1"/>
  <c r="AN3654" i="1"/>
  <c r="AN3655" i="1"/>
  <c r="AN3656" i="1"/>
  <c r="AN3657" i="1"/>
  <c r="AN3658" i="1"/>
  <c r="AN3659" i="1"/>
  <c r="AN3660" i="1"/>
  <c r="AN3661" i="1"/>
  <c r="AN3662" i="1"/>
  <c r="AN3663" i="1"/>
  <c r="AN3664" i="1"/>
  <c r="AN3665" i="1"/>
  <c r="AN3666" i="1"/>
  <c r="AN3667" i="1"/>
  <c r="AN3668" i="1"/>
  <c r="AN3669" i="1"/>
  <c r="AN3670" i="1"/>
  <c r="AN3671" i="1"/>
  <c r="AN3672" i="1"/>
  <c r="AN3673" i="1"/>
  <c r="AN3674" i="1"/>
  <c r="AN3675" i="1"/>
  <c r="AN3676" i="1"/>
  <c r="AN3677" i="1"/>
  <c r="AN3678" i="1"/>
  <c r="AN3679" i="1"/>
  <c r="AN3680" i="1"/>
  <c r="AN3681" i="1"/>
  <c r="AN3682" i="1"/>
  <c r="AN3683" i="1"/>
  <c r="AN3684" i="1"/>
  <c r="AN3685" i="1"/>
  <c r="AN3686" i="1"/>
  <c r="AN3687" i="1"/>
  <c r="AN3688" i="1"/>
  <c r="AN3689" i="1"/>
  <c r="AN3690" i="1"/>
  <c r="AN3691" i="1"/>
  <c r="AN3692" i="1"/>
  <c r="AN3693" i="1"/>
  <c r="AN3694" i="1"/>
  <c r="AN3695" i="1"/>
  <c r="AN3696" i="1"/>
  <c r="AN3697" i="1"/>
  <c r="AN3698" i="1"/>
  <c r="AN3699" i="1"/>
  <c r="AN3700" i="1"/>
  <c r="AN3701" i="1"/>
  <c r="AN3702" i="1"/>
  <c r="AN3703" i="1"/>
  <c r="AN3704" i="1"/>
  <c r="AN3705" i="1"/>
  <c r="AN3706" i="1"/>
  <c r="AN3707" i="1"/>
  <c r="AN3708" i="1"/>
  <c r="AN3709" i="1"/>
  <c r="AN3710" i="1"/>
  <c r="AN3711" i="1"/>
  <c r="AN3712" i="1"/>
  <c r="AN3713" i="1"/>
  <c r="AN3714" i="1"/>
  <c r="AN3715" i="1"/>
  <c r="AN3716" i="1"/>
  <c r="AN3717" i="1"/>
  <c r="AN3718" i="1"/>
  <c r="AN3719" i="1"/>
  <c r="AN3720" i="1"/>
  <c r="AN3721" i="1"/>
  <c r="AN3722" i="1"/>
  <c r="AN3723" i="1"/>
  <c r="AN3724" i="1"/>
  <c r="AN3725" i="1"/>
  <c r="AN3726" i="1"/>
  <c r="AN3727" i="1"/>
  <c r="AN3728" i="1"/>
  <c r="AN3729" i="1"/>
  <c r="AN3730" i="1"/>
  <c r="AN3731" i="1"/>
  <c r="AN3732" i="1"/>
  <c r="AI4156" i="1"/>
  <c r="AJ4156" i="1"/>
  <c r="AK4156" i="1"/>
  <c r="AL4156" i="1"/>
  <c r="AM4156" i="1"/>
  <c r="AI4157" i="1"/>
  <c r="AJ4157" i="1"/>
  <c r="AK4157" i="1"/>
  <c r="AL4157" i="1"/>
  <c r="AM4157" i="1"/>
  <c r="AN4157" i="1"/>
  <c r="AI4158" i="1"/>
  <c r="AJ4158" i="1"/>
  <c r="AK4158" i="1"/>
  <c r="AL4158" i="1"/>
  <c r="AM4158" i="1"/>
  <c r="AN4158" i="1"/>
  <c r="AI4159" i="1"/>
  <c r="AJ4159" i="1"/>
  <c r="AK4159" i="1"/>
  <c r="AL4159" i="1"/>
  <c r="AM4159" i="1"/>
  <c r="AN4159" i="1"/>
  <c r="AI4160" i="1"/>
  <c r="AJ4160" i="1"/>
  <c r="AK4160" i="1"/>
  <c r="AL4160" i="1"/>
  <c r="AM4160" i="1"/>
  <c r="AN4160" i="1"/>
  <c r="AI4161" i="1"/>
  <c r="AJ4161" i="1"/>
  <c r="AK4161" i="1"/>
  <c r="AL4161" i="1"/>
  <c r="AM4161" i="1"/>
  <c r="AN4161" i="1"/>
  <c r="AI4162" i="1"/>
  <c r="AJ4162" i="1"/>
  <c r="AK4162" i="1"/>
  <c r="AL4162" i="1"/>
  <c r="AM4162" i="1"/>
  <c r="AN4162" i="1"/>
  <c r="AI4163" i="1"/>
  <c r="AJ4163" i="1"/>
  <c r="AK4163" i="1"/>
  <c r="AL4163" i="1"/>
  <c r="AM4163" i="1"/>
  <c r="AN4163" i="1"/>
  <c r="AI4164" i="1"/>
  <c r="AJ4164" i="1"/>
  <c r="AK4164" i="1"/>
  <c r="AL4164" i="1"/>
  <c r="AM4164" i="1"/>
  <c r="AN4164" i="1"/>
  <c r="AI4165" i="1"/>
  <c r="AJ4165" i="1"/>
  <c r="AK4165" i="1"/>
  <c r="AL4165" i="1"/>
  <c r="AM4165" i="1"/>
  <c r="AN4165" i="1"/>
  <c r="AI4166" i="1"/>
  <c r="AJ4166" i="1"/>
  <c r="AK4166" i="1"/>
  <c r="AL4166" i="1"/>
  <c r="AM4166" i="1"/>
  <c r="AN4166" i="1"/>
  <c r="AI4167" i="1"/>
  <c r="AJ4167" i="1"/>
  <c r="AK4167" i="1"/>
  <c r="AL4167" i="1"/>
  <c r="AM4167" i="1"/>
  <c r="AN4167" i="1"/>
  <c r="AI4168" i="1"/>
  <c r="AJ4168" i="1"/>
  <c r="AK4168" i="1"/>
  <c r="AL4168" i="1"/>
  <c r="AM4168" i="1"/>
  <c r="AN4168" i="1"/>
  <c r="AI4169" i="1"/>
  <c r="AJ4169" i="1"/>
  <c r="AK4169" i="1"/>
  <c r="AL4169" i="1"/>
  <c r="AM4169" i="1"/>
  <c r="AN4169" i="1"/>
  <c r="AI4170" i="1"/>
  <c r="AJ4170" i="1"/>
  <c r="AK4170" i="1"/>
  <c r="AL4170" i="1"/>
  <c r="AM4170" i="1"/>
  <c r="AN4170" i="1"/>
  <c r="AI4171" i="1"/>
  <c r="AJ4171" i="1"/>
  <c r="AK4171" i="1"/>
  <c r="AL4171" i="1"/>
  <c r="AM4171" i="1"/>
  <c r="AN4171" i="1"/>
  <c r="AI4172" i="1"/>
  <c r="AJ4172" i="1"/>
  <c r="AK4172" i="1"/>
  <c r="AL4172" i="1"/>
  <c r="AM4172" i="1"/>
  <c r="AN4172" i="1"/>
  <c r="AI4173" i="1"/>
  <c r="AJ4173" i="1"/>
  <c r="AK4173" i="1"/>
  <c r="AL4173" i="1"/>
  <c r="AM4173" i="1"/>
  <c r="AN4173" i="1"/>
  <c r="AI4174" i="1"/>
  <c r="AJ4174" i="1"/>
  <c r="AK4174" i="1"/>
  <c r="AL4174" i="1"/>
  <c r="AM4174" i="1"/>
  <c r="AN4174" i="1"/>
  <c r="AI4175" i="1"/>
  <c r="AJ4175" i="1"/>
  <c r="AK4175" i="1"/>
  <c r="AL4175" i="1"/>
  <c r="AM4175" i="1"/>
  <c r="AN4175" i="1"/>
  <c r="AI4176" i="1"/>
  <c r="AJ4176" i="1"/>
  <c r="AK4176" i="1"/>
  <c r="AL4176" i="1"/>
  <c r="AM4176" i="1"/>
  <c r="AN4176" i="1"/>
  <c r="AI4177" i="1"/>
  <c r="AJ4177" i="1"/>
  <c r="AK4177" i="1"/>
  <c r="AL4177" i="1"/>
  <c r="AM4177" i="1"/>
  <c r="AN4177" i="1"/>
  <c r="AI4178" i="1"/>
  <c r="AJ4178" i="1"/>
  <c r="AK4178" i="1"/>
  <c r="AL4178" i="1"/>
  <c r="AM4178" i="1"/>
  <c r="AN4178" i="1"/>
  <c r="AI4179" i="1"/>
  <c r="AJ4179" i="1"/>
  <c r="AK4179" i="1"/>
  <c r="AL4179" i="1"/>
  <c r="AM4179" i="1"/>
  <c r="AN4179" i="1"/>
  <c r="AI4180" i="1"/>
  <c r="AJ4180" i="1"/>
  <c r="AK4180" i="1"/>
  <c r="AL4180" i="1"/>
  <c r="AM4180" i="1"/>
  <c r="AN4180" i="1"/>
  <c r="AI4181" i="1"/>
  <c r="AJ4181" i="1"/>
  <c r="AK4181" i="1"/>
  <c r="AL4181" i="1"/>
  <c r="AM4181" i="1"/>
  <c r="AN4181" i="1"/>
  <c r="AI4182" i="1"/>
  <c r="AJ4182" i="1"/>
  <c r="AK4182" i="1"/>
  <c r="AL4182" i="1"/>
  <c r="AM4182" i="1"/>
  <c r="AN4182" i="1"/>
  <c r="AI4183" i="1"/>
  <c r="AJ4183" i="1"/>
  <c r="AK4183" i="1"/>
  <c r="AL4183" i="1"/>
  <c r="AM4183" i="1"/>
  <c r="AN4183" i="1"/>
  <c r="AI4184" i="1"/>
  <c r="AJ4184" i="1"/>
  <c r="AK4184" i="1"/>
  <c r="AL4184" i="1"/>
  <c r="AM4184" i="1"/>
  <c r="AN4184" i="1"/>
  <c r="AI4185" i="1"/>
  <c r="AJ4185" i="1"/>
  <c r="AK4185" i="1"/>
  <c r="AL4185" i="1"/>
  <c r="AM4185" i="1"/>
  <c r="AN4185" i="1"/>
  <c r="AI4186" i="1"/>
  <c r="AJ4186" i="1"/>
  <c r="AK4186" i="1"/>
  <c r="AL4186" i="1"/>
  <c r="AM4186" i="1"/>
  <c r="AN4186" i="1"/>
  <c r="AI4187" i="1"/>
  <c r="AJ4187" i="1"/>
  <c r="AK4187" i="1"/>
  <c r="AL4187" i="1"/>
  <c r="AM4187" i="1"/>
  <c r="AN4187" i="1"/>
  <c r="AI4188" i="1"/>
  <c r="AJ4188" i="1"/>
  <c r="AK4188" i="1"/>
  <c r="AL4188" i="1"/>
  <c r="AM4188" i="1"/>
  <c r="AN4188" i="1"/>
  <c r="AI4189" i="1"/>
  <c r="AJ4189" i="1"/>
  <c r="AK4189" i="1"/>
  <c r="AL4189" i="1"/>
  <c r="AM4189" i="1"/>
  <c r="AN4189" i="1"/>
  <c r="AI4190" i="1"/>
  <c r="AJ4190" i="1"/>
  <c r="AK4190" i="1"/>
  <c r="AL4190" i="1"/>
  <c r="AM4190" i="1"/>
  <c r="AN4190" i="1"/>
  <c r="AI4191" i="1"/>
  <c r="AJ4191" i="1"/>
  <c r="AK4191" i="1"/>
  <c r="AL4191" i="1"/>
  <c r="AM4191" i="1"/>
  <c r="AN4191" i="1"/>
  <c r="AI4192" i="1"/>
  <c r="AJ4192" i="1"/>
  <c r="AK4192" i="1"/>
  <c r="AL4192" i="1"/>
  <c r="AM4192" i="1"/>
  <c r="AN4192" i="1"/>
  <c r="AI4193" i="1"/>
  <c r="AJ4193" i="1"/>
  <c r="AK4193" i="1"/>
  <c r="AL4193" i="1"/>
  <c r="AM4193" i="1"/>
  <c r="AN4193" i="1"/>
  <c r="AI4194" i="1"/>
  <c r="AJ4194" i="1"/>
  <c r="AK4194" i="1"/>
  <c r="AL4194" i="1"/>
  <c r="AM4194" i="1"/>
  <c r="AN4194" i="1"/>
  <c r="AI4195" i="1"/>
  <c r="AJ4195" i="1"/>
  <c r="AK4195" i="1"/>
  <c r="AL4195" i="1"/>
  <c r="AM4195" i="1"/>
  <c r="AN4195" i="1"/>
  <c r="AI4196" i="1"/>
  <c r="AJ4196" i="1"/>
  <c r="AK4196" i="1"/>
  <c r="AL4196" i="1"/>
  <c r="AM4196" i="1"/>
  <c r="AN4196" i="1"/>
  <c r="AI4197" i="1"/>
  <c r="AJ4197" i="1"/>
  <c r="AK4197" i="1"/>
  <c r="AL4197" i="1"/>
  <c r="AM4197" i="1"/>
  <c r="AN4197" i="1"/>
  <c r="AI4198" i="1"/>
  <c r="AJ4198" i="1"/>
  <c r="AK4198" i="1"/>
  <c r="AL4198" i="1"/>
  <c r="AM4198" i="1"/>
  <c r="AN4198" i="1"/>
  <c r="AI4199" i="1"/>
  <c r="AJ4199" i="1"/>
  <c r="AK4199" i="1"/>
  <c r="AL4199" i="1"/>
  <c r="AM4199" i="1"/>
  <c r="AN4199" i="1"/>
  <c r="AI4200" i="1"/>
  <c r="AJ4200" i="1"/>
  <c r="AK4200" i="1"/>
  <c r="AL4200" i="1"/>
  <c r="AM4200" i="1"/>
  <c r="AN4200" i="1"/>
  <c r="AI4201" i="1"/>
  <c r="AJ4201" i="1"/>
  <c r="AK4201" i="1"/>
  <c r="AL4201" i="1"/>
  <c r="AM4201" i="1"/>
  <c r="AN4201" i="1"/>
  <c r="AI4202" i="1"/>
  <c r="AJ4202" i="1"/>
  <c r="AK4202" i="1"/>
  <c r="AL4202" i="1"/>
  <c r="AM4202" i="1"/>
  <c r="AN4202" i="1"/>
  <c r="AI4203" i="1"/>
  <c r="AJ4203" i="1"/>
  <c r="AK4203" i="1"/>
  <c r="AL4203" i="1"/>
  <c r="AM4203" i="1"/>
  <c r="AN4203" i="1"/>
  <c r="AI4204" i="1"/>
  <c r="AJ4204" i="1"/>
  <c r="AK4204" i="1"/>
  <c r="AL4204" i="1"/>
  <c r="AM4204" i="1"/>
  <c r="AN4204" i="1"/>
  <c r="AI4205" i="1"/>
  <c r="AJ4205" i="1"/>
  <c r="AK4205" i="1"/>
  <c r="AL4205" i="1"/>
  <c r="AM4205" i="1"/>
  <c r="AN4205" i="1"/>
  <c r="AI4206" i="1"/>
  <c r="AJ4206" i="1"/>
  <c r="AK4206" i="1"/>
  <c r="AL4206" i="1"/>
  <c r="AM4206" i="1"/>
  <c r="AN4206" i="1"/>
  <c r="AI4207" i="1"/>
  <c r="AJ4207" i="1"/>
  <c r="AK4207" i="1"/>
  <c r="AL4207" i="1"/>
  <c r="AM4207" i="1"/>
  <c r="AN4207" i="1"/>
  <c r="AI4208" i="1"/>
  <c r="AJ4208" i="1"/>
  <c r="AK4208" i="1"/>
  <c r="AL4208" i="1"/>
  <c r="AM4208" i="1"/>
  <c r="AN4208" i="1"/>
  <c r="AI4209" i="1"/>
  <c r="AJ4209" i="1"/>
  <c r="AK4209" i="1"/>
  <c r="AL4209" i="1"/>
  <c r="AM4209" i="1"/>
  <c r="AN4209" i="1"/>
  <c r="AI4210" i="1"/>
  <c r="AJ4210" i="1"/>
  <c r="AK4210" i="1"/>
  <c r="AL4210" i="1"/>
  <c r="AM4210" i="1"/>
  <c r="AN4210" i="1"/>
  <c r="AI4211" i="1"/>
  <c r="AJ4211" i="1"/>
  <c r="AK4211" i="1"/>
  <c r="AL4211" i="1"/>
  <c r="AM4211" i="1"/>
  <c r="AN4211" i="1"/>
  <c r="AI4212" i="1"/>
  <c r="AJ4212" i="1"/>
  <c r="AK4212" i="1"/>
  <c r="AL4212" i="1"/>
  <c r="AM4212" i="1"/>
  <c r="AN4212" i="1"/>
  <c r="AI4213" i="1"/>
  <c r="AJ4213" i="1"/>
  <c r="AK4213" i="1"/>
  <c r="AL4213" i="1"/>
  <c r="AM4213" i="1"/>
  <c r="AN4213" i="1"/>
  <c r="AI4214" i="1"/>
  <c r="AJ4214" i="1"/>
  <c r="AK4214" i="1"/>
  <c r="AL4214" i="1"/>
  <c r="AM4214" i="1"/>
  <c r="AN4214" i="1"/>
  <c r="AI4215" i="1"/>
  <c r="AJ4215" i="1"/>
  <c r="AK4215" i="1"/>
  <c r="AL4215" i="1"/>
  <c r="AM4215" i="1"/>
  <c r="AN4215" i="1"/>
  <c r="AI4216" i="1"/>
  <c r="AJ4216" i="1"/>
  <c r="AK4216" i="1"/>
  <c r="AL4216" i="1"/>
  <c r="AM4216" i="1"/>
  <c r="AN4216" i="1"/>
  <c r="AI4217" i="1"/>
  <c r="AJ4217" i="1"/>
  <c r="AK4217" i="1"/>
  <c r="AL4217" i="1"/>
  <c r="AM4217" i="1"/>
  <c r="AN4217" i="1"/>
  <c r="AI4218" i="1"/>
  <c r="AJ4218" i="1"/>
  <c r="AK4218" i="1"/>
  <c r="AL4218" i="1"/>
  <c r="AM4218" i="1"/>
  <c r="AN4218" i="1"/>
  <c r="AI4219" i="1"/>
  <c r="AJ4219" i="1"/>
  <c r="AK4219" i="1"/>
  <c r="AL4219" i="1"/>
  <c r="AM4219" i="1"/>
  <c r="AN4219" i="1"/>
  <c r="AI4220" i="1"/>
  <c r="AJ4220" i="1"/>
  <c r="AK4220" i="1"/>
  <c r="AL4220" i="1"/>
  <c r="AM4220" i="1"/>
  <c r="AN4220" i="1"/>
  <c r="AI4221" i="1"/>
  <c r="AJ4221" i="1"/>
  <c r="AK4221" i="1"/>
  <c r="AL4221" i="1"/>
  <c r="AM4221" i="1"/>
  <c r="AN4221" i="1"/>
  <c r="AI4222" i="1"/>
  <c r="AJ4222" i="1"/>
  <c r="AK4222" i="1"/>
  <c r="AL4222" i="1"/>
  <c r="AM4222" i="1"/>
  <c r="AN4222" i="1"/>
  <c r="AI4223" i="1"/>
  <c r="AJ4223" i="1"/>
  <c r="AK4223" i="1"/>
  <c r="AL4223" i="1"/>
  <c r="AM4223" i="1"/>
  <c r="AN4223" i="1"/>
  <c r="AI4224" i="1"/>
  <c r="AJ4224" i="1"/>
  <c r="AK4224" i="1"/>
  <c r="AL4224" i="1"/>
  <c r="AM4224" i="1"/>
  <c r="AN4224" i="1"/>
  <c r="AI4225" i="1"/>
  <c r="AJ4225" i="1"/>
  <c r="AK4225" i="1"/>
  <c r="AL4225" i="1"/>
  <c r="AM4225" i="1"/>
  <c r="AN4225" i="1"/>
  <c r="AI4226" i="1"/>
  <c r="AJ4226" i="1"/>
  <c r="AK4226" i="1"/>
  <c r="AL4226" i="1"/>
  <c r="AM4226" i="1"/>
  <c r="AN4226" i="1"/>
  <c r="AI4227" i="1"/>
  <c r="AJ4227" i="1"/>
  <c r="AK4227" i="1"/>
  <c r="AL4227" i="1"/>
  <c r="AM4227" i="1"/>
  <c r="AN4227" i="1"/>
  <c r="AI4228" i="1"/>
  <c r="AJ4228" i="1"/>
  <c r="AK4228" i="1"/>
  <c r="AL4228" i="1"/>
  <c r="AM4228" i="1"/>
  <c r="AN4228" i="1"/>
  <c r="AI4229" i="1"/>
  <c r="AJ4229" i="1"/>
  <c r="AK4229" i="1"/>
  <c r="AL4229" i="1"/>
  <c r="AM4229" i="1"/>
  <c r="AN4229" i="1"/>
  <c r="AI4230" i="1"/>
  <c r="AJ4230" i="1"/>
  <c r="AK4230" i="1"/>
  <c r="AL4230" i="1"/>
  <c r="AM4230" i="1"/>
  <c r="AN4230" i="1"/>
  <c r="AI4231" i="1"/>
  <c r="AJ4231" i="1"/>
  <c r="AK4231" i="1"/>
  <c r="AL4231" i="1"/>
  <c r="AM4231" i="1"/>
  <c r="AN4231" i="1"/>
  <c r="AI4232" i="1"/>
  <c r="AJ4232" i="1"/>
  <c r="AK4232" i="1"/>
  <c r="AL4232" i="1"/>
  <c r="AM4232" i="1"/>
  <c r="AN4232" i="1"/>
  <c r="AI4233" i="1"/>
  <c r="AJ4233" i="1"/>
  <c r="AK4233" i="1"/>
  <c r="AL4233" i="1"/>
  <c r="AM4233" i="1"/>
  <c r="AN4233" i="1"/>
  <c r="AI4234" i="1"/>
  <c r="AJ4234" i="1"/>
  <c r="AK4234" i="1"/>
  <c r="AL4234" i="1"/>
  <c r="AM4234" i="1"/>
  <c r="AN4234" i="1"/>
  <c r="AI4235" i="1"/>
  <c r="AJ4235" i="1"/>
  <c r="AK4235" i="1"/>
  <c r="AL4235" i="1"/>
  <c r="AM4235" i="1"/>
  <c r="AN4235" i="1"/>
  <c r="AI4236" i="1"/>
  <c r="AJ4236" i="1"/>
  <c r="AK4236" i="1"/>
  <c r="AL4236" i="1"/>
  <c r="AM4236" i="1"/>
  <c r="AN4236" i="1"/>
  <c r="AI4237" i="1"/>
  <c r="AJ4237" i="1"/>
  <c r="AK4237" i="1"/>
  <c r="AL4237" i="1"/>
  <c r="AM4237" i="1"/>
  <c r="AN4237" i="1"/>
  <c r="AI4238" i="1"/>
  <c r="AJ4238" i="1"/>
  <c r="AK4238" i="1"/>
  <c r="AL4238" i="1"/>
  <c r="AM4238" i="1"/>
  <c r="AN4238" i="1"/>
  <c r="AI4239" i="1"/>
  <c r="AJ4239" i="1"/>
  <c r="AK4239" i="1"/>
  <c r="AL4239" i="1"/>
  <c r="AM4239" i="1"/>
  <c r="AN4239" i="1"/>
  <c r="AI4240" i="1"/>
  <c r="AJ4240" i="1"/>
  <c r="AK4240" i="1"/>
  <c r="AL4240" i="1"/>
  <c r="AM4240" i="1"/>
  <c r="AN4240" i="1"/>
  <c r="AI4241" i="1"/>
  <c r="AJ4241" i="1"/>
  <c r="AK4241" i="1"/>
  <c r="AL4241" i="1"/>
  <c r="AM4241" i="1"/>
  <c r="AN4241" i="1"/>
  <c r="AI4242" i="1"/>
  <c r="AJ4242" i="1"/>
  <c r="AK4242" i="1"/>
  <c r="AL4242" i="1"/>
  <c r="AM4242" i="1"/>
  <c r="AN4242" i="1"/>
  <c r="AI4243" i="1"/>
  <c r="AJ4243" i="1"/>
  <c r="AK4243" i="1"/>
  <c r="AL4243" i="1"/>
  <c r="AM4243" i="1"/>
  <c r="AN4243" i="1"/>
  <c r="AI4244" i="1"/>
  <c r="AJ4244" i="1"/>
  <c r="AK4244" i="1"/>
  <c r="AL4244" i="1"/>
  <c r="AM4244" i="1"/>
  <c r="AN4244" i="1"/>
  <c r="AI4245" i="1"/>
  <c r="AJ4245" i="1"/>
  <c r="AK4245" i="1"/>
  <c r="AL4245" i="1"/>
  <c r="AM4245" i="1"/>
  <c r="AN4245" i="1"/>
  <c r="AI4246" i="1"/>
  <c r="AJ4246" i="1"/>
  <c r="AK4246" i="1"/>
  <c r="AL4246" i="1"/>
  <c r="AM4246" i="1"/>
  <c r="AN4246" i="1"/>
  <c r="AI4247" i="1"/>
  <c r="AJ4247" i="1"/>
  <c r="AK4247" i="1"/>
  <c r="AL4247" i="1"/>
  <c r="AM4247" i="1"/>
  <c r="AN4247" i="1"/>
  <c r="AI4248" i="1"/>
  <c r="AJ4248" i="1"/>
  <c r="AK4248" i="1"/>
  <c r="AL4248" i="1"/>
  <c r="AM4248" i="1"/>
  <c r="AN4248" i="1"/>
  <c r="AI4249" i="1"/>
  <c r="AJ4249" i="1"/>
  <c r="AK4249" i="1"/>
  <c r="AL4249" i="1"/>
  <c r="AM4249" i="1"/>
  <c r="AN4249" i="1"/>
  <c r="AI4250" i="1"/>
  <c r="AJ4250" i="1"/>
  <c r="AK4250" i="1"/>
  <c r="AL4250" i="1"/>
  <c r="AM4250" i="1"/>
  <c r="AN4250" i="1"/>
  <c r="AI4251" i="1"/>
  <c r="AJ4251" i="1"/>
  <c r="AK4251" i="1"/>
  <c r="AL4251" i="1"/>
  <c r="AM4251" i="1"/>
  <c r="AN4251" i="1"/>
  <c r="AI4252" i="1"/>
  <c r="AJ4252" i="1"/>
  <c r="AK4252" i="1"/>
  <c r="AL4252" i="1"/>
  <c r="AM4252" i="1"/>
  <c r="AN4252" i="1"/>
  <c r="AI4253" i="1"/>
  <c r="AJ4253" i="1"/>
  <c r="AK4253" i="1"/>
  <c r="AL4253" i="1"/>
  <c r="AM4253" i="1"/>
  <c r="AN4253" i="1"/>
  <c r="AI4254" i="1"/>
  <c r="AJ4254" i="1"/>
  <c r="AK4254" i="1"/>
  <c r="AL4254" i="1"/>
  <c r="AM4254" i="1"/>
  <c r="AN4254" i="1"/>
  <c r="AI4255" i="1"/>
  <c r="AJ4255" i="1"/>
  <c r="AK4255" i="1"/>
  <c r="AL4255" i="1"/>
  <c r="AM4255" i="1"/>
  <c r="AN4255" i="1"/>
  <c r="AI4256" i="1"/>
  <c r="AJ4256" i="1"/>
  <c r="AK4256" i="1"/>
  <c r="AL4256" i="1"/>
  <c r="AM4256" i="1"/>
  <c r="AN4256" i="1"/>
  <c r="AI4257" i="1"/>
  <c r="AJ4257" i="1"/>
  <c r="AK4257" i="1"/>
  <c r="AL4257" i="1"/>
  <c r="AM4257" i="1"/>
  <c r="AN4257" i="1"/>
  <c r="AI4258" i="1"/>
  <c r="AJ4258" i="1"/>
  <c r="AK4258" i="1"/>
  <c r="AL4258" i="1"/>
  <c r="AM4258" i="1"/>
  <c r="AN4258" i="1"/>
  <c r="AI4259" i="1"/>
  <c r="AJ4259" i="1"/>
  <c r="AK4259" i="1"/>
  <c r="AL4259" i="1"/>
  <c r="AM4259" i="1"/>
  <c r="AN4259" i="1"/>
  <c r="AI4260" i="1"/>
  <c r="AJ4260" i="1"/>
  <c r="AK4260" i="1"/>
  <c r="AL4260" i="1"/>
  <c r="AM4260" i="1"/>
  <c r="AN4260" i="1"/>
  <c r="AI4261" i="1"/>
  <c r="AJ4261" i="1"/>
  <c r="AK4261" i="1"/>
  <c r="AL4261" i="1"/>
  <c r="AM4261" i="1"/>
  <c r="AN4261" i="1"/>
  <c r="AI4262" i="1"/>
  <c r="AJ4262" i="1"/>
  <c r="AK4262" i="1"/>
  <c r="AL4262" i="1"/>
  <c r="AM4262" i="1"/>
  <c r="AN4262" i="1"/>
  <c r="AI4263" i="1"/>
  <c r="AJ4263" i="1"/>
  <c r="AK4263" i="1"/>
  <c r="AL4263" i="1"/>
  <c r="AM4263" i="1"/>
  <c r="AN4263" i="1"/>
  <c r="AI4264" i="1"/>
  <c r="AJ4264" i="1"/>
  <c r="AK4264" i="1"/>
  <c r="AL4264" i="1"/>
  <c r="AM4264" i="1"/>
  <c r="AN4264" i="1"/>
  <c r="AI4265" i="1"/>
  <c r="AJ4265" i="1"/>
  <c r="AK4265" i="1"/>
  <c r="AL4265" i="1"/>
  <c r="AM4265" i="1"/>
  <c r="AN4265" i="1"/>
  <c r="AI4266" i="1"/>
  <c r="AJ4266" i="1"/>
  <c r="AK4266" i="1"/>
  <c r="AL4266" i="1"/>
  <c r="AM4266" i="1"/>
  <c r="AN4266" i="1"/>
  <c r="AI4267" i="1"/>
  <c r="AJ4267" i="1"/>
  <c r="AK4267" i="1"/>
  <c r="AL4267" i="1"/>
  <c r="AM4267" i="1"/>
  <c r="AN4267" i="1"/>
  <c r="AI4268" i="1"/>
  <c r="AJ4268" i="1"/>
  <c r="AK4268" i="1"/>
  <c r="AL4268" i="1"/>
  <c r="AM4268" i="1"/>
  <c r="AN4268" i="1"/>
  <c r="AI4269" i="1"/>
  <c r="AJ4269" i="1"/>
  <c r="AK4269" i="1"/>
  <c r="AL4269" i="1"/>
  <c r="AM4269" i="1"/>
  <c r="AN4269" i="1"/>
  <c r="AI4270" i="1"/>
  <c r="AJ4270" i="1"/>
  <c r="AK4270" i="1"/>
  <c r="AL4270" i="1"/>
  <c r="AM4270" i="1"/>
  <c r="AN4270" i="1"/>
  <c r="AI4271" i="1"/>
  <c r="AJ4271" i="1"/>
  <c r="AK4271" i="1"/>
  <c r="AL4271" i="1"/>
  <c r="AM4271" i="1"/>
  <c r="AN4271" i="1"/>
  <c r="AI4272" i="1"/>
  <c r="AJ4272" i="1"/>
  <c r="AK4272" i="1"/>
  <c r="AL4272" i="1"/>
  <c r="AM4272" i="1"/>
  <c r="AN4272" i="1"/>
  <c r="AI4273" i="1"/>
  <c r="AJ4273" i="1"/>
  <c r="AK4273" i="1"/>
  <c r="AL4273" i="1"/>
  <c r="AM4273" i="1"/>
  <c r="AN4273" i="1"/>
  <c r="AI4274" i="1"/>
  <c r="AJ4274" i="1"/>
  <c r="AK4274" i="1"/>
  <c r="AL4274" i="1"/>
  <c r="AM4274" i="1"/>
  <c r="AN4274" i="1"/>
  <c r="AI4275" i="1"/>
  <c r="AJ4275" i="1"/>
  <c r="AK4275" i="1"/>
  <c r="AL4275" i="1"/>
  <c r="AM4275" i="1"/>
  <c r="AN4275" i="1"/>
  <c r="AI4276" i="1"/>
  <c r="AJ4276" i="1"/>
  <c r="AK4276" i="1"/>
  <c r="AL4276" i="1"/>
  <c r="AM4276" i="1"/>
  <c r="AN4276" i="1"/>
  <c r="AI4277" i="1"/>
  <c r="AJ4277" i="1"/>
  <c r="AK4277" i="1"/>
  <c r="AL4277" i="1"/>
  <c r="AM4277" i="1"/>
  <c r="AN4277" i="1"/>
  <c r="AI4278" i="1"/>
  <c r="AJ4278" i="1"/>
  <c r="AK4278" i="1"/>
  <c r="AL4278" i="1"/>
  <c r="AM4278" i="1"/>
  <c r="AN4278" i="1"/>
  <c r="AI4279" i="1"/>
  <c r="AJ4279" i="1"/>
  <c r="AK4279" i="1"/>
  <c r="AL4279" i="1"/>
  <c r="AM4279" i="1"/>
  <c r="AN4279" i="1"/>
  <c r="AI4280" i="1"/>
  <c r="AJ4280" i="1"/>
  <c r="AK4280" i="1"/>
  <c r="AL4280" i="1"/>
  <c r="AM4280" i="1"/>
  <c r="AN4280" i="1"/>
  <c r="AI4281" i="1"/>
  <c r="AJ4281" i="1"/>
  <c r="AK4281" i="1"/>
  <c r="AL4281" i="1"/>
  <c r="AM4281" i="1"/>
  <c r="AN4281" i="1"/>
  <c r="AI4282" i="1"/>
  <c r="AJ4282" i="1"/>
  <c r="AK4282" i="1"/>
  <c r="AL4282" i="1"/>
  <c r="AM4282" i="1"/>
  <c r="AN4282" i="1"/>
  <c r="AI4283" i="1"/>
  <c r="AJ4283" i="1"/>
  <c r="AK4283" i="1"/>
  <c r="AL4283" i="1"/>
  <c r="AM4283" i="1"/>
  <c r="AN4283" i="1"/>
  <c r="AI4284" i="1"/>
  <c r="AJ4284" i="1"/>
  <c r="AK4284" i="1"/>
  <c r="AL4284" i="1"/>
  <c r="AM4284" i="1"/>
  <c r="AN4284" i="1"/>
  <c r="AI4285" i="1"/>
  <c r="AJ4285" i="1"/>
  <c r="AK4285" i="1"/>
  <c r="AL4285" i="1"/>
  <c r="AM4285" i="1"/>
  <c r="AN4285" i="1"/>
  <c r="AI4286" i="1"/>
  <c r="AJ4286" i="1"/>
  <c r="AK4286" i="1"/>
  <c r="AL4286" i="1"/>
  <c r="AM4286" i="1"/>
  <c r="AN4286" i="1"/>
  <c r="AI4287" i="1"/>
  <c r="AJ4287" i="1"/>
  <c r="AK4287" i="1"/>
  <c r="AL4287" i="1"/>
  <c r="AM4287" i="1"/>
  <c r="AN4287" i="1"/>
  <c r="AI4288" i="1"/>
  <c r="AJ4288" i="1"/>
  <c r="AK4288" i="1"/>
  <c r="AL4288" i="1"/>
  <c r="AM4288" i="1"/>
  <c r="AN4288" i="1"/>
  <c r="AI4289" i="1"/>
  <c r="AJ4289" i="1"/>
  <c r="AK4289" i="1"/>
  <c r="AL4289" i="1"/>
  <c r="AM4289" i="1"/>
  <c r="AN4289" i="1"/>
  <c r="AI4290" i="1"/>
  <c r="AJ4290" i="1"/>
  <c r="AK4290" i="1"/>
  <c r="AL4290" i="1"/>
  <c r="AM4290" i="1"/>
  <c r="AN4290" i="1"/>
  <c r="AI4291" i="1"/>
  <c r="AJ4291" i="1"/>
  <c r="AK4291" i="1"/>
  <c r="AL4291" i="1"/>
  <c r="AM4291" i="1"/>
  <c r="AN4291" i="1"/>
  <c r="AI4292" i="1"/>
  <c r="AJ4292" i="1"/>
  <c r="AK4292" i="1"/>
  <c r="AL4292" i="1"/>
  <c r="AM4292" i="1"/>
  <c r="AN4292" i="1"/>
  <c r="AI4293" i="1"/>
  <c r="AJ4293" i="1"/>
  <c r="AK4293" i="1"/>
  <c r="AL4293" i="1"/>
  <c r="AM4293" i="1"/>
  <c r="AN4293" i="1"/>
  <c r="AI4294" i="1"/>
  <c r="AJ4294" i="1"/>
  <c r="AK4294" i="1"/>
  <c r="AL4294" i="1"/>
  <c r="AM4294" i="1"/>
  <c r="AN4294" i="1"/>
  <c r="AI4295" i="1"/>
  <c r="AJ4295" i="1"/>
  <c r="AK4295" i="1"/>
  <c r="AL4295" i="1"/>
  <c r="AM4295" i="1"/>
  <c r="AN4295" i="1"/>
  <c r="AI4296" i="1"/>
  <c r="AJ4296" i="1"/>
  <c r="AK4296" i="1"/>
  <c r="AL4296" i="1"/>
  <c r="AM4296" i="1"/>
  <c r="AN4296" i="1"/>
  <c r="AI4297" i="1"/>
  <c r="AJ4297" i="1"/>
  <c r="AK4297" i="1"/>
  <c r="AL4297" i="1"/>
  <c r="AM4297" i="1"/>
  <c r="AN4297" i="1"/>
  <c r="AI4298" i="1"/>
  <c r="AJ4298" i="1"/>
  <c r="AK4298" i="1"/>
  <c r="AL4298" i="1"/>
  <c r="AM4298" i="1"/>
  <c r="AN4298" i="1"/>
  <c r="AI4299" i="1"/>
  <c r="AJ4299" i="1"/>
  <c r="AK4299" i="1"/>
  <c r="AL4299" i="1"/>
  <c r="AM4299" i="1"/>
  <c r="AN4299" i="1"/>
  <c r="AI4300" i="1"/>
  <c r="AJ4300" i="1"/>
  <c r="AK4300" i="1"/>
  <c r="AL4300" i="1"/>
  <c r="AM4300" i="1"/>
  <c r="AN4300" i="1"/>
  <c r="AI4301" i="1"/>
  <c r="AJ4301" i="1"/>
  <c r="AK4301" i="1"/>
  <c r="AL4301" i="1"/>
  <c r="AM4301" i="1"/>
  <c r="AN4301" i="1"/>
  <c r="AI4302" i="1"/>
  <c r="AJ4302" i="1"/>
  <c r="AK4302" i="1"/>
  <c r="AL4302" i="1"/>
  <c r="AM4302" i="1"/>
  <c r="AN4302" i="1"/>
  <c r="AI4303" i="1"/>
  <c r="AJ4303" i="1"/>
  <c r="AK4303" i="1"/>
  <c r="AL4303" i="1"/>
  <c r="AM4303" i="1"/>
  <c r="AN4303" i="1"/>
  <c r="AI4304" i="1"/>
  <c r="AJ4304" i="1"/>
  <c r="AK4304" i="1"/>
  <c r="AL4304" i="1"/>
  <c r="AM4304" i="1"/>
  <c r="AN4304" i="1"/>
  <c r="AI4305" i="1"/>
  <c r="AJ4305" i="1"/>
  <c r="AK4305" i="1"/>
  <c r="AL4305" i="1"/>
  <c r="AM4305" i="1"/>
  <c r="AN4305" i="1"/>
  <c r="AI4306" i="1"/>
  <c r="AJ4306" i="1"/>
  <c r="AK4306" i="1"/>
  <c r="AL4306" i="1"/>
  <c r="AM4306" i="1"/>
  <c r="AN4306" i="1"/>
  <c r="AI4307" i="1"/>
  <c r="AJ4307" i="1"/>
  <c r="AK4307" i="1"/>
  <c r="AL4307" i="1"/>
  <c r="AM4307" i="1"/>
  <c r="AN4307" i="1"/>
  <c r="AI4308" i="1"/>
  <c r="AJ4308" i="1"/>
  <c r="AK4308" i="1"/>
  <c r="AL4308" i="1"/>
  <c r="AM4308" i="1"/>
  <c r="AN4308" i="1"/>
  <c r="AI4309" i="1"/>
  <c r="AJ4309" i="1"/>
  <c r="AK4309" i="1"/>
  <c r="AL4309" i="1"/>
  <c r="AM4309" i="1"/>
  <c r="AN4309" i="1"/>
  <c r="AI4310" i="1"/>
  <c r="AJ4310" i="1"/>
  <c r="AK4310" i="1"/>
  <c r="AL4310" i="1"/>
  <c r="AM4310" i="1"/>
  <c r="AN4310" i="1"/>
  <c r="AI4311" i="1"/>
  <c r="AJ4311" i="1"/>
  <c r="AK4311" i="1"/>
  <c r="AL4311" i="1"/>
  <c r="AM4311" i="1"/>
  <c r="AN4311" i="1"/>
  <c r="AI4312" i="1"/>
  <c r="AJ4312" i="1"/>
  <c r="AK4312" i="1"/>
  <c r="AL4312" i="1"/>
  <c r="AM4312" i="1"/>
  <c r="AN4312" i="1"/>
  <c r="AI4313" i="1"/>
  <c r="AJ4313" i="1"/>
  <c r="AK4313" i="1"/>
  <c r="AL4313" i="1"/>
  <c r="AM4313" i="1"/>
  <c r="AN4313" i="1"/>
  <c r="AI4314" i="1"/>
  <c r="AJ4314" i="1"/>
  <c r="AK4314" i="1"/>
  <c r="AL4314" i="1"/>
  <c r="AM4314" i="1"/>
  <c r="AN4314" i="1"/>
  <c r="AI4315" i="1"/>
  <c r="AJ4315" i="1"/>
  <c r="AK4315" i="1"/>
  <c r="AL4315" i="1"/>
  <c r="AM4315" i="1"/>
  <c r="AN4315" i="1"/>
  <c r="AI4316" i="1"/>
  <c r="AJ4316" i="1"/>
  <c r="AK4316" i="1"/>
  <c r="AL4316" i="1"/>
  <c r="AM4316" i="1"/>
  <c r="AN4316" i="1"/>
  <c r="AI4317" i="1"/>
  <c r="AJ4317" i="1"/>
  <c r="AK4317" i="1"/>
  <c r="AL4317" i="1"/>
  <c r="AM4317" i="1"/>
  <c r="AN4317" i="1"/>
  <c r="AI4318" i="1"/>
  <c r="AJ4318" i="1"/>
  <c r="AK4318" i="1"/>
  <c r="AL4318" i="1"/>
  <c r="AM4318" i="1"/>
  <c r="AN4318" i="1"/>
  <c r="AI4319" i="1"/>
  <c r="AJ4319" i="1"/>
  <c r="AK4319" i="1"/>
  <c r="AL4319" i="1"/>
  <c r="AM4319" i="1"/>
  <c r="AN4319" i="1"/>
  <c r="AI4320" i="1"/>
  <c r="AJ4320" i="1"/>
  <c r="AK4320" i="1"/>
  <c r="AL4320" i="1"/>
  <c r="AM4320" i="1"/>
  <c r="AN4320" i="1"/>
  <c r="AI4321" i="1"/>
  <c r="AJ4321" i="1"/>
  <c r="AK4321" i="1"/>
  <c r="AL4321" i="1"/>
  <c r="AM4321" i="1"/>
  <c r="AN4321" i="1"/>
  <c r="AI4322" i="1"/>
  <c r="AJ4322" i="1"/>
  <c r="AK4322" i="1"/>
  <c r="AL4322" i="1"/>
  <c r="AM4322" i="1"/>
  <c r="AN4322" i="1"/>
  <c r="AI4323" i="1"/>
  <c r="AJ4323" i="1"/>
  <c r="AK4323" i="1"/>
  <c r="AL4323" i="1"/>
  <c r="AM4323" i="1"/>
  <c r="AN4323" i="1"/>
  <c r="AI4324" i="1"/>
  <c r="AJ4324" i="1"/>
  <c r="AK4324" i="1"/>
  <c r="AL4324" i="1"/>
  <c r="AM4324" i="1"/>
  <c r="AN4324" i="1"/>
  <c r="AI4325" i="1"/>
  <c r="AJ4325" i="1"/>
  <c r="AK4325" i="1"/>
  <c r="AL4325" i="1"/>
  <c r="AM4325" i="1"/>
  <c r="AN4325" i="1"/>
  <c r="AI4326" i="1"/>
  <c r="AJ4326" i="1"/>
  <c r="AK4326" i="1"/>
  <c r="AL4326" i="1"/>
  <c r="AM4326" i="1"/>
  <c r="AN4326" i="1"/>
  <c r="AI4327" i="1"/>
  <c r="AJ4327" i="1"/>
  <c r="AK4327" i="1"/>
  <c r="AL4327" i="1"/>
  <c r="AM4327" i="1"/>
  <c r="AN4327" i="1"/>
  <c r="AI4328" i="1"/>
  <c r="AJ4328" i="1"/>
  <c r="AK4328" i="1"/>
  <c r="AL4328" i="1"/>
  <c r="AM4328" i="1"/>
  <c r="AN4328" i="1"/>
  <c r="AI4329" i="1"/>
  <c r="AJ4329" i="1"/>
  <c r="AK4329" i="1"/>
  <c r="AL4329" i="1"/>
  <c r="AM4329" i="1"/>
  <c r="AN4329" i="1"/>
  <c r="AI4330" i="1"/>
  <c r="AJ4330" i="1"/>
  <c r="AK4330" i="1"/>
  <c r="AL4330" i="1"/>
  <c r="AM4330" i="1"/>
  <c r="AN4330" i="1"/>
  <c r="AI4331" i="1"/>
  <c r="AJ4331" i="1"/>
  <c r="AK4331" i="1"/>
  <c r="AL4331" i="1"/>
  <c r="AM4331" i="1"/>
  <c r="AN4331" i="1"/>
  <c r="AI4332" i="1"/>
  <c r="AJ4332" i="1"/>
  <c r="AK4332" i="1"/>
  <c r="AL4332" i="1"/>
  <c r="AM4332" i="1"/>
  <c r="AN4332" i="1"/>
  <c r="AI4333" i="1"/>
  <c r="AJ4333" i="1"/>
  <c r="AK4333" i="1"/>
  <c r="AL4333" i="1"/>
  <c r="AM4333" i="1"/>
  <c r="AN4333" i="1"/>
  <c r="AI4334" i="1"/>
  <c r="AJ4334" i="1"/>
  <c r="AK4334" i="1"/>
  <c r="AL4334" i="1"/>
  <c r="AM4334" i="1"/>
  <c r="AN4334" i="1"/>
  <c r="AI4335" i="1"/>
  <c r="AJ4335" i="1"/>
  <c r="AK4335" i="1"/>
  <c r="AL4335" i="1"/>
  <c r="AM4335" i="1"/>
  <c r="AN4335" i="1"/>
  <c r="AI4336" i="1"/>
  <c r="AJ4336" i="1"/>
  <c r="AK4336" i="1"/>
  <c r="AL4336" i="1"/>
  <c r="AM4336" i="1"/>
  <c r="AN4336" i="1"/>
  <c r="AI4337" i="1"/>
  <c r="AJ4337" i="1"/>
  <c r="AK4337" i="1"/>
  <c r="AL4337" i="1"/>
  <c r="AM4337" i="1"/>
  <c r="AN4337" i="1"/>
  <c r="AI4338" i="1"/>
  <c r="AJ4338" i="1"/>
  <c r="AK4338" i="1"/>
  <c r="AL4338" i="1"/>
  <c r="AM4338" i="1"/>
  <c r="AN4338" i="1"/>
  <c r="AI4339" i="1"/>
  <c r="AJ4339" i="1"/>
  <c r="AK4339" i="1"/>
  <c r="AL4339" i="1"/>
  <c r="AM4339" i="1"/>
  <c r="AN4339" i="1"/>
  <c r="AI4340" i="1"/>
  <c r="AJ4340" i="1"/>
  <c r="AK4340" i="1"/>
  <c r="AL4340" i="1"/>
  <c r="AM4340" i="1"/>
  <c r="AN4340" i="1"/>
  <c r="AI4341" i="1"/>
  <c r="AJ4341" i="1"/>
  <c r="AK4341" i="1"/>
  <c r="AL4341" i="1"/>
  <c r="AM4341" i="1"/>
  <c r="AN4341" i="1"/>
  <c r="AI4342" i="1"/>
  <c r="AJ4342" i="1"/>
  <c r="AK4342" i="1"/>
  <c r="AL4342" i="1"/>
  <c r="AM4342" i="1"/>
  <c r="AN4342" i="1"/>
  <c r="AI4343" i="1"/>
  <c r="AJ4343" i="1"/>
  <c r="AK4343" i="1"/>
  <c r="AL4343" i="1"/>
  <c r="AM4343" i="1"/>
  <c r="AN4343" i="1"/>
  <c r="AI4344" i="1"/>
  <c r="AJ4344" i="1"/>
  <c r="AK4344" i="1"/>
  <c r="AL4344" i="1"/>
  <c r="AM4344" i="1"/>
  <c r="AN4344" i="1"/>
  <c r="AI4345" i="1"/>
  <c r="AJ4345" i="1"/>
  <c r="AK4345" i="1"/>
  <c r="AL4345" i="1"/>
  <c r="AM4345" i="1"/>
  <c r="AN4345" i="1"/>
  <c r="AI4346" i="1"/>
  <c r="AJ4346" i="1"/>
  <c r="AK4346" i="1"/>
  <c r="AL4346" i="1"/>
  <c r="AM4346" i="1"/>
  <c r="AN4346" i="1"/>
  <c r="AI4347" i="1"/>
  <c r="AJ4347" i="1"/>
  <c r="AK4347" i="1"/>
  <c r="AL4347" i="1"/>
  <c r="AM4347" i="1"/>
  <c r="AN4347" i="1"/>
  <c r="AI4348" i="1"/>
  <c r="AJ4348" i="1"/>
  <c r="AK4348" i="1"/>
  <c r="AL4348" i="1"/>
  <c r="AM4348" i="1"/>
  <c r="AN4348" i="1"/>
  <c r="AI4349" i="1"/>
  <c r="AJ4349" i="1"/>
  <c r="AK4349" i="1"/>
  <c r="AL4349" i="1"/>
  <c r="AM4349" i="1"/>
  <c r="AN4349" i="1"/>
  <c r="AI4350" i="1"/>
  <c r="AJ4350" i="1"/>
  <c r="AK4350" i="1"/>
  <c r="AL4350" i="1"/>
  <c r="AM4350" i="1"/>
  <c r="AN4350" i="1"/>
  <c r="AI4351" i="1"/>
  <c r="AJ4351" i="1"/>
  <c r="AK4351" i="1"/>
  <c r="AL4351" i="1"/>
  <c r="AM4351" i="1"/>
  <c r="AN4351" i="1"/>
  <c r="AI4352" i="1"/>
  <c r="AJ4352" i="1"/>
  <c r="AK4352" i="1"/>
  <c r="AL4352" i="1"/>
  <c r="AM4352" i="1"/>
  <c r="AN4352" i="1"/>
  <c r="AI4353" i="1"/>
  <c r="AJ4353" i="1"/>
  <c r="AK4353" i="1"/>
  <c r="AL4353" i="1"/>
  <c r="AM4353" i="1"/>
  <c r="AN4353" i="1"/>
  <c r="AI4354" i="1"/>
  <c r="AJ4354" i="1"/>
  <c r="AK4354" i="1"/>
  <c r="AL4354" i="1"/>
  <c r="AM4354" i="1"/>
  <c r="AN4354" i="1"/>
  <c r="AI4355" i="1"/>
  <c r="AJ4355" i="1"/>
  <c r="AK4355" i="1"/>
  <c r="AL4355" i="1"/>
  <c r="AM4355" i="1"/>
  <c r="AN4355" i="1"/>
  <c r="AI4356" i="1"/>
  <c r="AJ4356" i="1"/>
  <c r="AK4356" i="1"/>
  <c r="AL4356" i="1"/>
  <c r="AM4356" i="1"/>
  <c r="AN4356" i="1"/>
  <c r="AI4357" i="1"/>
  <c r="AJ4357" i="1"/>
  <c r="AK4357" i="1"/>
  <c r="AL4357" i="1"/>
  <c r="AM4357" i="1"/>
  <c r="AN4357" i="1"/>
  <c r="AI4358" i="1"/>
  <c r="AJ4358" i="1"/>
  <c r="AK4358" i="1"/>
  <c r="AL4358" i="1"/>
  <c r="AM4358" i="1"/>
  <c r="AN4358" i="1"/>
  <c r="AI4359" i="1"/>
  <c r="AJ4359" i="1"/>
  <c r="AK4359" i="1"/>
  <c r="AL4359" i="1"/>
  <c r="AM4359" i="1"/>
  <c r="AN4359" i="1"/>
  <c r="AI4360" i="1"/>
  <c r="AJ4360" i="1"/>
  <c r="AK4360" i="1"/>
  <c r="AL4360" i="1"/>
  <c r="AM4360" i="1"/>
  <c r="AN4360" i="1"/>
  <c r="AI4361" i="1"/>
  <c r="AJ4361" i="1"/>
  <c r="AK4361" i="1"/>
  <c r="AL4361" i="1"/>
  <c r="AM4361" i="1"/>
  <c r="AN4361" i="1"/>
  <c r="AI4362" i="1"/>
  <c r="AJ4362" i="1"/>
  <c r="AK4362" i="1"/>
  <c r="AL4362" i="1"/>
  <c r="AM4362" i="1"/>
  <c r="AN4362" i="1"/>
  <c r="AI4363" i="1"/>
  <c r="AJ4363" i="1"/>
  <c r="AK4363" i="1"/>
  <c r="AL4363" i="1"/>
  <c r="AM4363" i="1"/>
  <c r="AN4363" i="1"/>
  <c r="AI4364" i="1"/>
  <c r="AJ4364" i="1"/>
  <c r="AK4364" i="1"/>
  <c r="AL4364" i="1"/>
  <c r="AM4364" i="1"/>
  <c r="AN4364" i="1"/>
  <c r="AI4365" i="1"/>
  <c r="AJ4365" i="1"/>
  <c r="AK4365" i="1"/>
  <c r="AL4365" i="1"/>
  <c r="AM4365" i="1"/>
  <c r="AN4365" i="1"/>
  <c r="AI4366" i="1"/>
  <c r="AJ4366" i="1"/>
  <c r="AK4366" i="1"/>
  <c r="AL4366" i="1"/>
  <c r="AM4366" i="1"/>
  <c r="AN4366" i="1"/>
  <c r="AI4367" i="1"/>
  <c r="AJ4367" i="1"/>
  <c r="AK4367" i="1"/>
  <c r="AL4367" i="1"/>
  <c r="AM4367" i="1"/>
  <c r="AN4367" i="1"/>
  <c r="AI4368" i="1"/>
  <c r="AJ4368" i="1"/>
  <c r="AK4368" i="1"/>
  <c r="AL4368" i="1"/>
  <c r="AM4368" i="1"/>
  <c r="AN4368" i="1"/>
  <c r="AI4369" i="1"/>
  <c r="AJ4369" i="1"/>
  <c r="AK4369" i="1"/>
  <c r="AL4369" i="1"/>
  <c r="AM4369" i="1"/>
  <c r="AN4369" i="1"/>
  <c r="AI4370" i="1"/>
  <c r="AJ4370" i="1"/>
  <c r="AK4370" i="1"/>
  <c r="AL4370" i="1"/>
  <c r="AM4370" i="1"/>
  <c r="AN4370" i="1"/>
  <c r="AI4371" i="1"/>
  <c r="AJ4371" i="1"/>
  <c r="AK4371" i="1"/>
  <c r="AL4371" i="1"/>
  <c r="AM4371" i="1"/>
  <c r="AN4371" i="1"/>
  <c r="AI4372" i="1"/>
  <c r="AJ4372" i="1"/>
  <c r="AK4372" i="1"/>
  <c r="AL4372" i="1"/>
  <c r="AM4372" i="1"/>
  <c r="AN4372" i="1"/>
  <c r="AI4373" i="1"/>
  <c r="AJ4373" i="1"/>
  <c r="AK4373" i="1"/>
  <c r="AL4373" i="1"/>
  <c r="AM4373" i="1"/>
  <c r="AN4373" i="1"/>
  <c r="AI4374" i="1"/>
  <c r="AJ4374" i="1"/>
  <c r="AK4374" i="1"/>
  <c r="AL4374" i="1"/>
  <c r="AM4374" i="1"/>
  <c r="AN4374" i="1"/>
  <c r="AI4375" i="1"/>
  <c r="AJ4375" i="1"/>
  <c r="AK4375" i="1"/>
  <c r="AL4375" i="1"/>
  <c r="AM4375" i="1"/>
  <c r="AN4375" i="1"/>
  <c r="AI4376" i="1"/>
  <c r="AJ4376" i="1"/>
  <c r="AK4376" i="1"/>
  <c r="AL4376" i="1"/>
  <c r="AM4376" i="1"/>
  <c r="AN4376" i="1"/>
  <c r="AI4377" i="1"/>
  <c r="AJ4377" i="1"/>
  <c r="AK4377" i="1"/>
  <c r="AL4377" i="1"/>
  <c r="AM4377" i="1"/>
  <c r="AN4377" i="1"/>
  <c r="AI4378" i="1"/>
  <c r="AJ4378" i="1"/>
  <c r="AK4378" i="1"/>
  <c r="AL4378" i="1"/>
  <c r="AM4378" i="1"/>
  <c r="AN4378" i="1"/>
  <c r="AI4379" i="1"/>
  <c r="AJ4379" i="1"/>
  <c r="AK4379" i="1"/>
  <c r="AL4379" i="1"/>
  <c r="AM4379" i="1"/>
  <c r="AN4379" i="1"/>
  <c r="AI4380" i="1"/>
  <c r="AJ4380" i="1"/>
  <c r="AK4380" i="1"/>
  <c r="AL4380" i="1"/>
  <c r="AM4380" i="1"/>
  <c r="AN4380" i="1"/>
  <c r="AI4381" i="1"/>
  <c r="AJ4381" i="1"/>
  <c r="AK4381" i="1"/>
  <c r="AL4381" i="1"/>
  <c r="AM4381" i="1"/>
  <c r="AN4381" i="1"/>
  <c r="AI4382" i="1"/>
  <c r="AJ4382" i="1"/>
  <c r="AK4382" i="1"/>
  <c r="AL4382" i="1"/>
  <c r="AM4382" i="1"/>
  <c r="AN4382" i="1"/>
  <c r="AI4383" i="1"/>
  <c r="AJ4383" i="1"/>
  <c r="AK4383" i="1"/>
  <c r="AL4383" i="1"/>
  <c r="AM4383" i="1"/>
  <c r="AN4383" i="1"/>
  <c r="AI4384" i="1"/>
  <c r="AJ4384" i="1"/>
  <c r="AK4384" i="1"/>
  <c r="AL4384" i="1"/>
  <c r="AM4384" i="1"/>
  <c r="AN4384" i="1"/>
  <c r="AI4385" i="1"/>
  <c r="AJ4385" i="1"/>
  <c r="AK4385" i="1"/>
  <c r="AL4385" i="1"/>
  <c r="AM4385" i="1"/>
  <c r="AN4385" i="1"/>
  <c r="AI4386" i="1"/>
  <c r="AJ4386" i="1"/>
  <c r="AK4386" i="1"/>
  <c r="AL4386" i="1"/>
  <c r="AM4386" i="1"/>
  <c r="AN4386" i="1"/>
  <c r="AI4387" i="1"/>
  <c r="AJ4387" i="1"/>
  <c r="AK4387" i="1"/>
  <c r="AL4387" i="1"/>
  <c r="AM4387" i="1"/>
  <c r="AN4387" i="1"/>
  <c r="AI4388" i="1"/>
  <c r="AJ4388" i="1"/>
  <c r="AK4388" i="1"/>
  <c r="AL4388" i="1"/>
  <c r="AM4388" i="1"/>
  <c r="AN4388" i="1"/>
  <c r="AI4389" i="1"/>
  <c r="AJ4389" i="1"/>
  <c r="AK4389" i="1"/>
  <c r="AL4389" i="1"/>
  <c r="AM4389" i="1"/>
  <c r="AN4389" i="1"/>
  <c r="AI4390" i="1"/>
  <c r="AJ4390" i="1"/>
  <c r="AK4390" i="1"/>
  <c r="AL4390" i="1"/>
  <c r="AM4390" i="1"/>
  <c r="AN4390" i="1"/>
  <c r="AI4391" i="1"/>
  <c r="AJ4391" i="1"/>
  <c r="AK4391" i="1"/>
  <c r="AL4391" i="1"/>
  <c r="AM4391" i="1"/>
  <c r="AN4391" i="1"/>
  <c r="AI4392" i="1"/>
  <c r="AJ4392" i="1"/>
  <c r="AK4392" i="1"/>
  <c r="AL4392" i="1"/>
  <c r="AM4392" i="1"/>
  <c r="AN4392" i="1"/>
  <c r="AI4393" i="1"/>
  <c r="AJ4393" i="1"/>
  <c r="AK4393" i="1"/>
  <c r="AL4393" i="1"/>
  <c r="AM4393" i="1"/>
  <c r="AN4393" i="1"/>
  <c r="AI4394" i="1"/>
  <c r="AJ4394" i="1"/>
  <c r="AK4394" i="1"/>
  <c r="AL4394" i="1"/>
  <c r="AM4394" i="1"/>
  <c r="AN4394" i="1"/>
  <c r="AI4395" i="1"/>
  <c r="AJ4395" i="1"/>
  <c r="AK4395" i="1"/>
  <c r="AL4395" i="1"/>
  <c r="AM4395" i="1"/>
  <c r="AN4395" i="1"/>
  <c r="AI4396" i="1"/>
  <c r="AJ4396" i="1"/>
  <c r="AK4396" i="1"/>
  <c r="AL4396" i="1"/>
  <c r="AM4396" i="1"/>
  <c r="AN4396" i="1"/>
  <c r="AI4397" i="1"/>
  <c r="AJ4397" i="1"/>
  <c r="AK4397" i="1"/>
  <c r="AL4397" i="1"/>
  <c r="AM4397" i="1"/>
  <c r="AN4397" i="1"/>
  <c r="AI4398" i="1"/>
  <c r="AJ4398" i="1"/>
  <c r="AK4398" i="1"/>
  <c r="AL4398" i="1"/>
  <c r="AM4398" i="1"/>
  <c r="AN4398" i="1"/>
  <c r="AI4399" i="1"/>
  <c r="AJ4399" i="1"/>
  <c r="AK4399" i="1"/>
  <c r="AL4399" i="1"/>
  <c r="AM4399" i="1"/>
  <c r="AN4399" i="1"/>
  <c r="AI4400" i="1"/>
  <c r="AJ4400" i="1"/>
  <c r="AK4400" i="1"/>
  <c r="AL4400" i="1"/>
  <c r="AM4400" i="1"/>
  <c r="AN4400" i="1"/>
  <c r="AI4401" i="1"/>
  <c r="AJ4401" i="1"/>
  <c r="AK4401" i="1"/>
  <c r="AL4401" i="1"/>
  <c r="AM4401" i="1"/>
  <c r="AN4401" i="1"/>
  <c r="AI4402" i="1"/>
  <c r="AJ4402" i="1"/>
  <c r="AK4402" i="1"/>
  <c r="AL4402" i="1"/>
  <c r="AM4402" i="1"/>
  <c r="AN4402" i="1"/>
  <c r="AI4403" i="1"/>
  <c r="AJ4403" i="1"/>
  <c r="AK4403" i="1"/>
  <c r="AL4403" i="1"/>
  <c r="AM4403" i="1"/>
  <c r="AN4403" i="1"/>
  <c r="AI4404" i="1"/>
  <c r="AJ4404" i="1"/>
  <c r="AK4404" i="1"/>
  <c r="AL4404" i="1"/>
  <c r="AM4404" i="1"/>
  <c r="AN4404" i="1"/>
  <c r="AI4405" i="1"/>
  <c r="AJ4405" i="1"/>
  <c r="AK4405" i="1"/>
  <c r="AL4405" i="1"/>
  <c r="AM4405" i="1"/>
  <c r="AN4405" i="1"/>
  <c r="AI4406" i="1"/>
  <c r="AJ4406" i="1"/>
  <c r="AK4406" i="1"/>
  <c r="AL4406" i="1"/>
  <c r="AM4406" i="1"/>
  <c r="AN4406" i="1"/>
  <c r="AI4407" i="1"/>
  <c r="AJ4407" i="1"/>
  <c r="AK4407" i="1"/>
  <c r="AL4407" i="1"/>
  <c r="AM4407" i="1"/>
  <c r="AN4407" i="1"/>
  <c r="AI4408" i="1"/>
  <c r="AJ4408" i="1"/>
  <c r="AK4408" i="1"/>
  <c r="AL4408" i="1"/>
  <c r="AM4408" i="1"/>
  <c r="AN4408" i="1"/>
  <c r="AI4409" i="1"/>
  <c r="AJ4409" i="1"/>
  <c r="AK4409" i="1"/>
  <c r="AL4409" i="1"/>
  <c r="AM4409" i="1"/>
  <c r="AN4409" i="1"/>
  <c r="AI4410" i="1"/>
  <c r="AJ4410" i="1"/>
  <c r="AK4410" i="1"/>
  <c r="AL4410" i="1"/>
  <c r="AM4410" i="1"/>
  <c r="AN4410" i="1"/>
  <c r="AI4411" i="1"/>
  <c r="AJ4411" i="1"/>
  <c r="AK4411" i="1"/>
  <c r="AL4411" i="1"/>
  <c r="AM4411" i="1"/>
  <c r="AN4411" i="1"/>
  <c r="AI4412" i="1"/>
  <c r="AJ4412" i="1"/>
  <c r="AK4412" i="1"/>
  <c r="AL4412" i="1"/>
  <c r="AM4412" i="1"/>
  <c r="AN4412" i="1"/>
  <c r="AI4413" i="1"/>
  <c r="AJ4413" i="1"/>
  <c r="AK4413" i="1"/>
  <c r="AL4413" i="1"/>
  <c r="AM4413" i="1"/>
  <c r="AN4413" i="1"/>
  <c r="AI4414" i="1"/>
  <c r="AJ4414" i="1"/>
  <c r="AK4414" i="1"/>
  <c r="AL4414" i="1"/>
  <c r="AM4414" i="1"/>
  <c r="AN4414" i="1"/>
  <c r="AI4415" i="1"/>
  <c r="AJ4415" i="1"/>
  <c r="AK4415" i="1"/>
  <c r="AL4415" i="1"/>
  <c r="AM4415" i="1"/>
  <c r="AN4415" i="1"/>
  <c r="AI4416" i="1"/>
  <c r="AJ4416" i="1"/>
  <c r="AK4416" i="1"/>
  <c r="AL4416" i="1"/>
  <c r="AM4416" i="1"/>
  <c r="AN4416" i="1"/>
  <c r="AI4417" i="1"/>
  <c r="AJ4417" i="1"/>
  <c r="AK4417" i="1"/>
  <c r="AL4417" i="1"/>
  <c r="AM4417" i="1"/>
  <c r="AN4417" i="1"/>
  <c r="AI4418" i="1"/>
  <c r="AJ4418" i="1"/>
  <c r="AK4418" i="1"/>
  <c r="AL4418" i="1"/>
  <c r="AM4418" i="1"/>
  <c r="AN4418" i="1"/>
  <c r="AI4419" i="1"/>
  <c r="AJ4419" i="1"/>
  <c r="AK4419" i="1"/>
  <c r="AL4419" i="1"/>
  <c r="AM4419" i="1"/>
  <c r="AN4419" i="1"/>
  <c r="AI4420" i="1"/>
  <c r="AJ4420" i="1"/>
  <c r="AK4420" i="1"/>
  <c r="AL4420" i="1"/>
  <c r="AM4420" i="1"/>
  <c r="AN4420" i="1"/>
  <c r="AI4421" i="1"/>
  <c r="AJ4421" i="1"/>
  <c r="AK4421" i="1"/>
  <c r="AL4421" i="1"/>
  <c r="AM4421" i="1"/>
  <c r="AN4421" i="1"/>
  <c r="AI4422" i="1"/>
  <c r="AJ4422" i="1"/>
  <c r="AK4422" i="1"/>
  <c r="AL4422" i="1"/>
  <c r="AM4422" i="1"/>
  <c r="AN4422" i="1"/>
  <c r="AI4423" i="1"/>
  <c r="AJ4423" i="1"/>
  <c r="AK4423" i="1"/>
  <c r="AL4423" i="1"/>
  <c r="AM4423" i="1"/>
  <c r="AN4423" i="1"/>
  <c r="AI4424" i="1"/>
  <c r="AJ4424" i="1"/>
  <c r="AK4424" i="1"/>
  <c r="AL4424" i="1"/>
  <c r="AM4424" i="1"/>
  <c r="AN4424" i="1"/>
  <c r="AI4425" i="1"/>
  <c r="AJ4425" i="1"/>
  <c r="AK4425" i="1"/>
  <c r="AL4425" i="1"/>
  <c r="AM4425" i="1"/>
  <c r="AN4425" i="1"/>
  <c r="AI4426" i="1"/>
  <c r="AJ4426" i="1"/>
  <c r="AK4426" i="1"/>
  <c r="AL4426" i="1"/>
  <c r="AM4426" i="1"/>
  <c r="AN4426" i="1"/>
  <c r="AI4427" i="1"/>
  <c r="AJ4427" i="1"/>
  <c r="AK4427" i="1"/>
  <c r="AL4427" i="1"/>
  <c r="AM4427" i="1"/>
  <c r="AN4427" i="1"/>
  <c r="AI4428" i="1"/>
  <c r="AJ4428" i="1"/>
  <c r="AK4428" i="1"/>
  <c r="AL4428" i="1"/>
  <c r="AM4428" i="1"/>
  <c r="AN4428" i="1"/>
  <c r="AI4429" i="1"/>
  <c r="AJ4429" i="1"/>
  <c r="AK4429" i="1"/>
  <c r="AL4429" i="1"/>
  <c r="AM4429" i="1"/>
  <c r="AN4429" i="1"/>
  <c r="AI4430" i="1"/>
  <c r="AJ4430" i="1"/>
  <c r="AK4430" i="1"/>
  <c r="AL4430" i="1"/>
  <c r="AM4430" i="1"/>
  <c r="AN4430" i="1"/>
  <c r="AI4431" i="1"/>
  <c r="AJ4431" i="1"/>
  <c r="AK4431" i="1"/>
  <c r="AL4431" i="1"/>
  <c r="AM4431" i="1"/>
  <c r="AN4431" i="1"/>
  <c r="AI4432" i="1"/>
  <c r="AJ4432" i="1"/>
  <c r="AK4432" i="1"/>
  <c r="AL4432" i="1"/>
  <c r="AM4432" i="1"/>
  <c r="AN4432" i="1"/>
  <c r="AI4433" i="1"/>
  <c r="AJ4433" i="1"/>
  <c r="AK4433" i="1"/>
  <c r="AL4433" i="1"/>
  <c r="AM4433" i="1"/>
  <c r="AN4433" i="1"/>
  <c r="AI4434" i="1"/>
  <c r="AJ4434" i="1"/>
  <c r="AK4434" i="1"/>
  <c r="AL4434" i="1"/>
  <c r="AM4434" i="1"/>
  <c r="AN4434" i="1"/>
  <c r="AI4435" i="1"/>
  <c r="AJ4435" i="1"/>
  <c r="AK4435" i="1"/>
  <c r="AL4435" i="1"/>
  <c r="AM4435" i="1"/>
  <c r="AN4435" i="1"/>
  <c r="AI4436" i="1"/>
  <c r="AJ4436" i="1"/>
  <c r="AK4436" i="1"/>
  <c r="AL4436" i="1"/>
  <c r="AM4436" i="1"/>
  <c r="AN4436" i="1"/>
  <c r="AI4437" i="1"/>
  <c r="AJ4437" i="1"/>
  <c r="AK4437" i="1"/>
  <c r="AL4437" i="1"/>
  <c r="AM4437" i="1"/>
  <c r="AN4437" i="1"/>
  <c r="AI4438" i="1"/>
  <c r="AJ4438" i="1"/>
  <c r="AK4438" i="1"/>
  <c r="AL4438" i="1"/>
  <c r="AM4438" i="1"/>
  <c r="AN4438" i="1"/>
  <c r="AI4439" i="1"/>
  <c r="AJ4439" i="1"/>
  <c r="AK4439" i="1"/>
  <c r="AL4439" i="1"/>
  <c r="AM4439" i="1"/>
  <c r="AN4439" i="1"/>
  <c r="AI4440" i="1"/>
  <c r="AJ4440" i="1"/>
  <c r="AK4440" i="1"/>
  <c r="AL4440" i="1"/>
  <c r="AM4440" i="1"/>
  <c r="AN4440" i="1"/>
  <c r="AI4441" i="1"/>
  <c r="AJ4441" i="1"/>
  <c r="AK4441" i="1"/>
  <c r="AL4441" i="1"/>
  <c r="AM4441" i="1"/>
  <c r="AN4441" i="1"/>
  <c r="AI4442" i="1"/>
  <c r="AJ4442" i="1"/>
  <c r="AK4442" i="1"/>
  <c r="AL4442" i="1"/>
  <c r="AM4442" i="1"/>
  <c r="AN4442" i="1"/>
  <c r="AI4443" i="1"/>
  <c r="AJ4443" i="1"/>
  <c r="AK4443" i="1"/>
  <c r="AL4443" i="1"/>
  <c r="AM4443" i="1"/>
  <c r="AN4443" i="1"/>
  <c r="AI4444" i="1"/>
  <c r="AJ4444" i="1"/>
  <c r="AK4444" i="1"/>
  <c r="AL4444" i="1"/>
  <c r="AM4444" i="1"/>
  <c r="AN4444" i="1"/>
  <c r="AI4445" i="1"/>
  <c r="AJ4445" i="1"/>
  <c r="AK4445" i="1"/>
  <c r="AL4445" i="1"/>
  <c r="AM4445" i="1"/>
  <c r="AN4445" i="1"/>
  <c r="AI4446" i="1"/>
  <c r="AJ4446" i="1"/>
  <c r="AK4446" i="1"/>
  <c r="AL4446" i="1"/>
  <c r="AM4446" i="1"/>
  <c r="AN4446" i="1"/>
  <c r="AI4447" i="1"/>
  <c r="AJ4447" i="1"/>
  <c r="AK4447" i="1"/>
  <c r="AL4447" i="1"/>
  <c r="AM4447" i="1"/>
  <c r="AN4447" i="1"/>
  <c r="AI4448" i="1"/>
  <c r="AJ4448" i="1"/>
  <c r="AK4448" i="1"/>
  <c r="AL4448" i="1"/>
  <c r="AM4448" i="1"/>
  <c r="AN4448" i="1"/>
  <c r="AI4449" i="1"/>
  <c r="AJ4449" i="1"/>
  <c r="AK4449" i="1"/>
  <c r="AL4449" i="1"/>
  <c r="AM4449" i="1"/>
  <c r="AN4449" i="1"/>
  <c r="AI4450" i="1"/>
  <c r="AJ4450" i="1"/>
  <c r="AK4450" i="1"/>
  <c r="AL4450" i="1"/>
  <c r="AM4450" i="1"/>
  <c r="AN4450" i="1"/>
  <c r="AI4451" i="1"/>
  <c r="AJ4451" i="1"/>
  <c r="AK4451" i="1"/>
  <c r="AL4451" i="1"/>
  <c r="AM4451" i="1"/>
  <c r="AN4451" i="1"/>
  <c r="AI4452" i="1"/>
  <c r="AJ4452" i="1"/>
  <c r="AK4452" i="1"/>
  <c r="AL4452" i="1"/>
  <c r="AM4452" i="1"/>
  <c r="AN4452" i="1"/>
  <c r="AI4453" i="1"/>
  <c r="AJ4453" i="1"/>
  <c r="AK4453" i="1"/>
  <c r="AL4453" i="1"/>
  <c r="AM4453" i="1"/>
  <c r="AN4453" i="1"/>
  <c r="AI4454" i="1"/>
  <c r="AJ4454" i="1"/>
  <c r="AK4454" i="1"/>
  <c r="AL4454" i="1"/>
  <c r="AM4454" i="1"/>
  <c r="AN4454" i="1"/>
  <c r="AI4455" i="1"/>
  <c r="AJ4455" i="1"/>
  <c r="AK4455" i="1"/>
  <c r="AL4455" i="1"/>
  <c r="AM4455" i="1"/>
  <c r="AN4455" i="1"/>
  <c r="AI4456" i="1"/>
  <c r="AJ4456" i="1"/>
  <c r="AK4456" i="1"/>
  <c r="AL4456" i="1"/>
  <c r="AM4456" i="1"/>
  <c r="AN4456" i="1"/>
  <c r="AI4457" i="1"/>
  <c r="AJ4457" i="1"/>
  <c r="AK4457" i="1"/>
  <c r="AL4457" i="1"/>
  <c r="AM4457" i="1"/>
  <c r="AN4457" i="1"/>
  <c r="AI4458" i="1"/>
  <c r="AJ4458" i="1"/>
  <c r="AK4458" i="1"/>
  <c r="AL4458" i="1"/>
  <c r="AM4458" i="1"/>
  <c r="AN4458" i="1"/>
  <c r="AI4459" i="1"/>
  <c r="AJ4459" i="1"/>
  <c r="AK4459" i="1"/>
  <c r="AL4459" i="1"/>
  <c r="AM4459" i="1"/>
  <c r="AN4459" i="1"/>
  <c r="AI4460" i="1"/>
  <c r="AJ4460" i="1"/>
  <c r="AK4460" i="1"/>
  <c r="AL4460" i="1"/>
  <c r="AM4460" i="1"/>
  <c r="AN4460" i="1"/>
  <c r="AI4461" i="1"/>
  <c r="AJ4461" i="1"/>
  <c r="AK4461" i="1"/>
  <c r="AL4461" i="1"/>
  <c r="AM4461" i="1"/>
  <c r="AN4461" i="1"/>
  <c r="AI4462" i="1"/>
  <c r="AJ4462" i="1"/>
  <c r="AK4462" i="1"/>
  <c r="AL4462" i="1"/>
  <c r="AM4462" i="1"/>
  <c r="AN4462" i="1"/>
  <c r="AI4463" i="1"/>
  <c r="AJ4463" i="1"/>
  <c r="AK4463" i="1"/>
  <c r="AL4463" i="1"/>
  <c r="AM4463" i="1"/>
  <c r="AN4463" i="1"/>
  <c r="AI4464" i="1"/>
  <c r="AJ4464" i="1"/>
  <c r="AK4464" i="1"/>
  <c r="AL4464" i="1"/>
  <c r="AM4464" i="1"/>
  <c r="AN4464" i="1"/>
  <c r="AI4465" i="1"/>
  <c r="AJ4465" i="1"/>
  <c r="AK4465" i="1"/>
  <c r="AL4465" i="1"/>
  <c r="AM4465" i="1"/>
  <c r="AN4465" i="1"/>
  <c r="AI4466" i="1"/>
  <c r="AJ4466" i="1"/>
  <c r="AK4466" i="1"/>
  <c r="AL4466" i="1"/>
  <c r="AM4466" i="1"/>
  <c r="AN4466" i="1"/>
  <c r="AI4467" i="1"/>
  <c r="AJ4467" i="1"/>
  <c r="AK4467" i="1"/>
  <c r="AL4467" i="1"/>
  <c r="AM4467" i="1"/>
  <c r="AN4467" i="1"/>
  <c r="AI4468" i="1"/>
  <c r="AJ4468" i="1"/>
  <c r="AK4468" i="1"/>
  <c r="AL4468" i="1"/>
  <c r="AM4468" i="1"/>
  <c r="AN4468" i="1"/>
  <c r="AI4469" i="1"/>
  <c r="AJ4469" i="1"/>
  <c r="AK4469" i="1"/>
  <c r="AL4469" i="1"/>
  <c r="AM4469" i="1"/>
  <c r="AN4469" i="1"/>
  <c r="AI4470" i="1"/>
  <c r="AJ4470" i="1"/>
  <c r="AK4470" i="1"/>
  <c r="AL4470" i="1"/>
  <c r="AM4470" i="1"/>
  <c r="AN4470" i="1"/>
  <c r="AI4471" i="1"/>
  <c r="AJ4471" i="1"/>
  <c r="AK4471" i="1"/>
  <c r="AL4471" i="1"/>
  <c r="AM4471" i="1"/>
  <c r="AN4471" i="1"/>
  <c r="AI4472" i="1"/>
  <c r="AJ4472" i="1"/>
  <c r="AK4472" i="1"/>
  <c r="AL4472" i="1"/>
  <c r="AM4472" i="1"/>
  <c r="AN4472" i="1"/>
  <c r="AI4473" i="1"/>
  <c r="AJ4473" i="1"/>
  <c r="AK4473" i="1"/>
  <c r="AL4473" i="1"/>
  <c r="AM4473" i="1"/>
  <c r="AN4473" i="1"/>
  <c r="AI4474" i="1"/>
  <c r="AJ4474" i="1"/>
  <c r="AK4474" i="1"/>
  <c r="AL4474" i="1"/>
  <c r="AM4474" i="1"/>
  <c r="AN4474" i="1"/>
  <c r="AI4475" i="1"/>
  <c r="AJ4475" i="1"/>
  <c r="AK4475" i="1"/>
  <c r="AL4475" i="1"/>
  <c r="AM4475" i="1"/>
  <c r="AN4475" i="1"/>
  <c r="AI4476" i="1"/>
  <c r="AJ4476" i="1"/>
  <c r="AK4476" i="1"/>
  <c r="AL4476" i="1"/>
  <c r="AM4476" i="1"/>
  <c r="AN4476" i="1"/>
  <c r="AI4477" i="1"/>
  <c r="AJ4477" i="1"/>
  <c r="AK4477" i="1"/>
  <c r="AL4477" i="1"/>
  <c r="AM4477" i="1"/>
  <c r="AN4477" i="1"/>
  <c r="AI4478" i="1"/>
  <c r="AJ4478" i="1"/>
  <c r="AK4478" i="1"/>
  <c r="AL4478" i="1"/>
  <c r="AM4478" i="1"/>
  <c r="AN4478" i="1"/>
  <c r="AI4479" i="1"/>
  <c r="AJ4479" i="1"/>
  <c r="AK4479" i="1"/>
  <c r="AL4479" i="1"/>
  <c r="AM4479" i="1"/>
  <c r="AN4479" i="1"/>
  <c r="AI4480" i="1"/>
  <c r="AJ4480" i="1"/>
  <c r="AK4480" i="1"/>
  <c r="AL4480" i="1"/>
  <c r="AM4480" i="1"/>
  <c r="AN4480" i="1"/>
  <c r="AI4481" i="1"/>
  <c r="AJ4481" i="1"/>
  <c r="AK4481" i="1"/>
  <c r="AL4481" i="1"/>
  <c r="AM4481" i="1"/>
  <c r="AN4481" i="1"/>
  <c r="AI4482" i="1"/>
  <c r="AJ4482" i="1"/>
  <c r="AK4482" i="1"/>
  <c r="AL4482" i="1"/>
  <c r="AM4482" i="1"/>
  <c r="AN4482" i="1"/>
  <c r="AI4483" i="1"/>
  <c r="AJ4483" i="1"/>
  <c r="AK4483" i="1"/>
  <c r="AL4483" i="1"/>
  <c r="AM4483" i="1"/>
  <c r="AN4483" i="1"/>
  <c r="AI4484" i="1"/>
  <c r="AJ4484" i="1"/>
  <c r="AK4484" i="1"/>
  <c r="AL4484" i="1"/>
  <c r="AM4484" i="1"/>
  <c r="AN4484" i="1"/>
  <c r="AI4485" i="1"/>
  <c r="AJ4485" i="1"/>
  <c r="AK4485" i="1"/>
  <c r="AL4485" i="1"/>
  <c r="AM4485" i="1"/>
  <c r="AN4485" i="1"/>
  <c r="AI4486" i="1"/>
  <c r="AJ4486" i="1"/>
  <c r="AK4486" i="1"/>
  <c r="AL4486" i="1"/>
  <c r="AM4486" i="1"/>
  <c r="AN4486" i="1"/>
  <c r="AI4487" i="1"/>
  <c r="AJ4487" i="1"/>
  <c r="AK4487" i="1"/>
  <c r="AL4487" i="1"/>
  <c r="AM4487" i="1"/>
  <c r="AN4487" i="1"/>
  <c r="AI4488" i="1"/>
  <c r="AJ4488" i="1"/>
  <c r="AK4488" i="1"/>
  <c r="AL4488" i="1"/>
  <c r="AM4488" i="1"/>
  <c r="AN4488" i="1"/>
  <c r="AI4489" i="1"/>
  <c r="AJ4489" i="1"/>
  <c r="AK4489" i="1"/>
  <c r="AL4489" i="1"/>
  <c r="AM4489" i="1"/>
  <c r="AN4489" i="1"/>
  <c r="AI4490" i="1"/>
  <c r="AJ4490" i="1"/>
  <c r="AK4490" i="1"/>
  <c r="AL4490" i="1"/>
  <c r="AM4490" i="1"/>
  <c r="AN4490" i="1"/>
  <c r="AI4491" i="1"/>
  <c r="AJ4491" i="1"/>
  <c r="AK4491" i="1"/>
  <c r="AL4491" i="1"/>
  <c r="AM4491" i="1"/>
  <c r="AN4491" i="1"/>
  <c r="AI4492" i="1"/>
  <c r="AJ4492" i="1"/>
  <c r="AK4492" i="1"/>
  <c r="AL4492" i="1"/>
  <c r="AM4492" i="1"/>
  <c r="AN4492" i="1"/>
  <c r="AI4493" i="1"/>
  <c r="AJ4493" i="1"/>
  <c r="AK4493" i="1"/>
  <c r="AL4493" i="1"/>
  <c r="AM4493" i="1"/>
  <c r="AN4493" i="1"/>
  <c r="AI4494" i="1"/>
  <c r="AJ4494" i="1"/>
  <c r="AK4494" i="1"/>
  <c r="AL4494" i="1"/>
  <c r="AM4494" i="1"/>
  <c r="AN4494" i="1"/>
  <c r="AI4495" i="1"/>
  <c r="AJ4495" i="1"/>
  <c r="AK4495" i="1"/>
  <c r="AL4495" i="1"/>
  <c r="AM4495" i="1"/>
  <c r="AN4495" i="1"/>
  <c r="AI4496" i="1"/>
  <c r="AJ4496" i="1"/>
  <c r="AK4496" i="1"/>
  <c r="AL4496" i="1"/>
  <c r="AM4496" i="1"/>
  <c r="AN4496" i="1"/>
  <c r="AI4497" i="1"/>
  <c r="AJ4497" i="1"/>
  <c r="AK4497" i="1"/>
  <c r="AL4497" i="1"/>
  <c r="AM4497" i="1"/>
  <c r="AN4497" i="1"/>
  <c r="AI4498" i="1"/>
  <c r="AJ4498" i="1"/>
  <c r="AK4498" i="1"/>
  <c r="AL4498" i="1"/>
  <c r="AM4498" i="1"/>
  <c r="AN4498" i="1"/>
  <c r="AI4499" i="1"/>
  <c r="AJ4499" i="1"/>
  <c r="AK4499" i="1"/>
  <c r="AL4499" i="1"/>
  <c r="AM4499" i="1"/>
  <c r="AN4499" i="1"/>
  <c r="AI4500" i="1"/>
  <c r="AJ4500" i="1"/>
  <c r="AK4500" i="1"/>
  <c r="AL4500" i="1"/>
  <c r="AM4500" i="1"/>
  <c r="AN4500" i="1"/>
  <c r="AI4501" i="1"/>
  <c r="AJ4501" i="1"/>
  <c r="AK4501" i="1"/>
  <c r="AL4501" i="1"/>
  <c r="AM4501" i="1"/>
  <c r="AN4501" i="1"/>
  <c r="AI4502" i="1"/>
  <c r="AJ4502" i="1"/>
  <c r="AK4502" i="1"/>
  <c r="AL4502" i="1"/>
  <c r="AM4502" i="1"/>
  <c r="AN4502" i="1"/>
  <c r="AI4503" i="1"/>
  <c r="AJ4503" i="1"/>
  <c r="AK4503" i="1"/>
  <c r="AL4503" i="1"/>
  <c r="AM4503" i="1"/>
  <c r="AN4503" i="1"/>
  <c r="AI4504" i="1"/>
  <c r="AJ4504" i="1"/>
  <c r="AK4504" i="1"/>
  <c r="AL4504" i="1"/>
  <c r="AM4504" i="1"/>
  <c r="AN4504" i="1"/>
  <c r="AI4505" i="1"/>
  <c r="AJ4505" i="1"/>
  <c r="AK4505" i="1"/>
  <c r="AL4505" i="1"/>
  <c r="AM4505" i="1"/>
  <c r="AN4505" i="1"/>
  <c r="AI4506" i="1"/>
  <c r="AJ4506" i="1"/>
  <c r="AK4506" i="1"/>
  <c r="AL4506" i="1"/>
  <c r="AM4506" i="1"/>
  <c r="AN4506" i="1"/>
  <c r="AI4507" i="1"/>
  <c r="AJ4507" i="1"/>
  <c r="AK4507" i="1"/>
  <c r="AL4507" i="1"/>
  <c r="AM4507" i="1"/>
  <c r="AN4507" i="1"/>
  <c r="AI4508" i="1"/>
  <c r="AJ4508" i="1"/>
  <c r="AK4508" i="1"/>
  <c r="AL4508" i="1"/>
  <c r="AM4508" i="1"/>
  <c r="AN4508" i="1"/>
  <c r="AI4509" i="1"/>
  <c r="AJ4509" i="1"/>
  <c r="AK4509" i="1"/>
  <c r="AL4509" i="1"/>
  <c r="AM4509" i="1"/>
  <c r="AN4509" i="1"/>
  <c r="AI4510" i="1"/>
  <c r="AJ4510" i="1"/>
  <c r="AK4510" i="1"/>
  <c r="AL4510" i="1"/>
  <c r="AM4510" i="1"/>
  <c r="AN4510" i="1"/>
  <c r="AI4511" i="1"/>
  <c r="AJ4511" i="1"/>
  <c r="AK4511" i="1"/>
  <c r="AL4511" i="1"/>
  <c r="AM4511" i="1"/>
  <c r="AN4511" i="1"/>
  <c r="AI4512" i="1"/>
  <c r="AJ4512" i="1"/>
  <c r="AK4512" i="1"/>
  <c r="AL4512" i="1"/>
  <c r="AM4512" i="1"/>
  <c r="AN4512" i="1"/>
  <c r="AI4513" i="1"/>
  <c r="AJ4513" i="1"/>
  <c r="AK4513" i="1"/>
  <c r="AL4513" i="1"/>
  <c r="AM4513" i="1"/>
  <c r="AN4513" i="1"/>
  <c r="AI4514" i="1"/>
  <c r="AJ4514" i="1"/>
  <c r="AK4514" i="1"/>
  <c r="AL4514" i="1"/>
  <c r="AM4514" i="1"/>
  <c r="AN4514" i="1"/>
  <c r="AI4515" i="1"/>
  <c r="AJ4515" i="1"/>
  <c r="AK4515" i="1"/>
  <c r="AL4515" i="1"/>
  <c r="AM4515" i="1"/>
  <c r="AN4515" i="1"/>
  <c r="AI4516" i="1"/>
  <c r="AJ4516" i="1"/>
  <c r="AK4516" i="1"/>
  <c r="AL4516" i="1"/>
  <c r="AM4516" i="1"/>
  <c r="AN4516" i="1"/>
  <c r="AI4517" i="1"/>
  <c r="AJ4517" i="1"/>
  <c r="AK4517" i="1"/>
  <c r="AL4517" i="1"/>
  <c r="AM4517" i="1"/>
  <c r="AN4517" i="1"/>
  <c r="AI4518" i="1"/>
  <c r="AJ4518" i="1"/>
  <c r="AK4518" i="1"/>
  <c r="AL4518" i="1"/>
  <c r="AM4518" i="1"/>
  <c r="AN4518" i="1"/>
  <c r="AI4519" i="1"/>
  <c r="AJ4519" i="1"/>
  <c r="AK4519" i="1"/>
  <c r="AL4519" i="1"/>
  <c r="AM4519" i="1"/>
  <c r="AN4519" i="1"/>
  <c r="AI4520" i="1"/>
  <c r="AJ4520" i="1"/>
  <c r="AK4520" i="1"/>
  <c r="AL4520" i="1"/>
  <c r="AM4520" i="1"/>
  <c r="AN4520" i="1"/>
  <c r="AI4521" i="1"/>
  <c r="AJ4521" i="1"/>
  <c r="AK4521" i="1"/>
  <c r="AL4521" i="1"/>
  <c r="AM4521" i="1"/>
  <c r="AN4521" i="1"/>
  <c r="AI4522" i="1"/>
  <c r="AJ4522" i="1"/>
  <c r="AK4522" i="1"/>
  <c r="AL4522" i="1"/>
  <c r="AM4522" i="1"/>
  <c r="AN4522" i="1"/>
  <c r="AI4523" i="1"/>
  <c r="AJ4523" i="1"/>
  <c r="AK4523" i="1"/>
  <c r="AL4523" i="1"/>
  <c r="AM4523" i="1"/>
  <c r="AN4523" i="1"/>
  <c r="AI4524" i="1"/>
  <c r="AJ4524" i="1"/>
  <c r="AK4524" i="1"/>
  <c r="AL4524" i="1"/>
  <c r="AM4524" i="1"/>
  <c r="AN4524" i="1"/>
  <c r="AI4824" i="1"/>
  <c r="AJ4824" i="1"/>
  <c r="AK4824" i="1"/>
  <c r="AL4824" i="1"/>
  <c r="AM4824" i="1"/>
  <c r="AN4824" i="1"/>
  <c r="AI4825" i="1"/>
  <c r="AJ4825" i="1"/>
  <c r="AK4825" i="1"/>
  <c r="AL4825" i="1"/>
  <c r="AM4825" i="1"/>
  <c r="AN4825" i="1"/>
  <c r="AI4826" i="1"/>
  <c r="AJ4826" i="1"/>
  <c r="AK4826" i="1"/>
  <c r="AL4826" i="1"/>
  <c r="AM4826" i="1"/>
  <c r="AN4826" i="1"/>
  <c r="AI4827" i="1"/>
  <c r="AJ4827" i="1"/>
  <c r="AK4827" i="1"/>
  <c r="AL4827" i="1"/>
  <c r="AM4827" i="1"/>
  <c r="AN4827" i="1"/>
  <c r="AI4828" i="1"/>
  <c r="AJ4828" i="1"/>
  <c r="AK4828" i="1"/>
  <c r="AL4828" i="1"/>
  <c r="AM4828" i="1"/>
  <c r="AN4828" i="1"/>
  <c r="AI4829" i="1"/>
  <c r="AJ4829" i="1"/>
  <c r="AK4829" i="1"/>
  <c r="AL4829" i="1"/>
  <c r="AM4829" i="1"/>
  <c r="AN4829" i="1"/>
  <c r="AI4830" i="1"/>
  <c r="AJ4830" i="1"/>
  <c r="AK4830" i="1"/>
  <c r="AL4830" i="1"/>
  <c r="AM4830" i="1"/>
  <c r="AN4830" i="1"/>
  <c r="AI4831" i="1"/>
  <c r="AJ4831" i="1"/>
  <c r="AK4831" i="1"/>
  <c r="AL4831" i="1"/>
  <c r="AM4831" i="1"/>
  <c r="AN4831" i="1"/>
  <c r="AI4832" i="1"/>
  <c r="AJ4832" i="1"/>
  <c r="AK4832" i="1"/>
  <c r="AL4832" i="1"/>
  <c r="AM4832" i="1"/>
  <c r="AN4832" i="1"/>
  <c r="AI4833" i="1"/>
  <c r="AJ4833" i="1"/>
  <c r="AK4833" i="1"/>
  <c r="AL4833" i="1"/>
  <c r="AM4833" i="1"/>
  <c r="AN4833" i="1"/>
  <c r="AI4834" i="1"/>
  <c r="AJ4834" i="1"/>
  <c r="AK4834" i="1"/>
  <c r="AL4834" i="1"/>
  <c r="AM4834" i="1"/>
  <c r="AN4834" i="1"/>
  <c r="AI4835" i="1"/>
  <c r="AJ4835" i="1"/>
  <c r="AK4835" i="1"/>
  <c r="AL4835" i="1"/>
  <c r="AM4835" i="1"/>
  <c r="AN4835" i="1"/>
  <c r="AI4836" i="1"/>
  <c r="AJ4836" i="1"/>
  <c r="AK4836" i="1"/>
  <c r="AL4836" i="1"/>
  <c r="AM4836" i="1"/>
  <c r="AN4836" i="1"/>
  <c r="AI4837" i="1"/>
  <c r="AJ4837" i="1"/>
  <c r="AK4837" i="1"/>
  <c r="AL4837" i="1"/>
  <c r="AM4837" i="1"/>
  <c r="AN4837" i="1"/>
  <c r="AI4838" i="1"/>
  <c r="AJ4838" i="1"/>
  <c r="AK4838" i="1"/>
  <c r="AL4838" i="1"/>
  <c r="AM4838" i="1"/>
  <c r="AN4838" i="1"/>
  <c r="AI4839" i="1"/>
  <c r="AJ4839" i="1"/>
  <c r="AK4839" i="1"/>
  <c r="AL4839" i="1"/>
  <c r="AM4839" i="1"/>
  <c r="AN4839" i="1"/>
  <c r="AI4840" i="1"/>
  <c r="AJ4840" i="1"/>
  <c r="AK4840" i="1"/>
  <c r="AL4840" i="1"/>
  <c r="AM4840" i="1"/>
  <c r="AN4840" i="1"/>
  <c r="AI4841" i="1"/>
  <c r="AJ4841" i="1"/>
  <c r="AK4841" i="1"/>
  <c r="AL4841" i="1"/>
  <c r="AM4841" i="1"/>
  <c r="AN4841" i="1"/>
  <c r="AI4842" i="1"/>
  <c r="AJ4842" i="1"/>
  <c r="AK4842" i="1"/>
  <c r="AL4842" i="1"/>
  <c r="AM4842" i="1"/>
  <c r="AN4842" i="1"/>
  <c r="AI4843" i="1"/>
  <c r="AJ4843" i="1"/>
  <c r="AK4843" i="1"/>
  <c r="AL4843" i="1"/>
  <c r="AM4843" i="1"/>
  <c r="AN4843" i="1"/>
  <c r="AI4844" i="1"/>
  <c r="AJ4844" i="1"/>
  <c r="AK4844" i="1"/>
  <c r="AL4844" i="1"/>
  <c r="AM4844" i="1"/>
  <c r="AN4844" i="1"/>
  <c r="AI4845" i="1"/>
  <c r="AJ4845" i="1"/>
  <c r="AK4845" i="1"/>
  <c r="AL4845" i="1"/>
  <c r="AM4845" i="1"/>
  <c r="AN4845" i="1"/>
  <c r="AI4846" i="1"/>
  <c r="AJ4846" i="1"/>
  <c r="AK4846" i="1"/>
  <c r="AL4846" i="1"/>
  <c r="AM4846" i="1"/>
  <c r="AN4846" i="1"/>
  <c r="AI4847" i="1"/>
  <c r="AJ4847" i="1"/>
  <c r="AK4847" i="1"/>
  <c r="AL4847" i="1"/>
  <c r="AM4847" i="1"/>
  <c r="AN4847" i="1"/>
  <c r="AI4848" i="1"/>
  <c r="AJ4848" i="1"/>
  <c r="AK4848" i="1"/>
  <c r="AL4848" i="1"/>
  <c r="AM4848" i="1"/>
  <c r="AN4848" i="1"/>
  <c r="AI4849" i="1"/>
  <c r="AJ4849" i="1"/>
  <c r="AK4849" i="1"/>
  <c r="AL4849" i="1"/>
  <c r="AM4849" i="1"/>
  <c r="AN4849" i="1"/>
  <c r="AI4850" i="1"/>
  <c r="AJ4850" i="1"/>
  <c r="AK4850" i="1"/>
  <c r="AL4850" i="1"/>
  <c r="AM4850" i="1"/>
  <c r="AN4850" i="1"/>
  <c r="AI4851" i="1"/>
  <c r="AJ4851" i="1"/>
  <c r="AK4851" i="1"/>
  <c r="AL4851" i="1"/>
  <c r="AM4851" i="1"/>
  <c r="AN4851" i="1"/>
  <c r="AI4852" i="1"/>
  <c r="AJ4852" i="1"/>
  <c r="AK4852" i="1"/>
  <c r="AL4852" i="1"/>
  <c r="AM4852" i="1"/>
  <c r="AN4852" i="1"/>
  <c r="AI4853" i="1"/>
  <c r="AJ4853" i="1"/>
  <c r="AK4853" i="1"/>
  <c r="AL4853" i="1"/>
  <c r="AM4853" i="1"/>
  <c r="AN4853" i="1"/>
  <c r="AI4854" i="1"/>
  <c r="AJ4854" i="1"/>
  <c r="AK4854" i="1"/>
  <c r="AL4854" i="1"/>
  <c r="AM4854" i="1"/>
  <c r="AN4854" i="1"/>
  <c r="AI4855" i="1"/>
  <c r="AJ4855" i="1"/>
  <c r="AK4855" i="1"/>
  <c r="AL4855" i="1"/>
  <c r="AM4855" i="1"/>
  <c r="AN4855" i="1"/>
  <c r="AI4856" i="1"/>
  <c r="AJ4856" i="1"/>
  <c r="AK4856" i="1"/>
  <c r="AL4856" i="1"/>
  <c r="AM4856" i="1"/>
  <c r="AN4856" i="1"/>
  <c r="AI4857" i="1"/>
  <c r="AJ4857" i="1"/>
  <c r="AK4857" i="1"/>
  <c r="AL4857" i="1"/>
  <c r="AM4857" i="1"/>
  <c r="AN4857" i="1"/>
  <c r="AI4858" i="1"/>
  <c r="AJ4858" i="1"/>
  <c r="AK4858" i="1"/>
  <c r="AL4858" i="1"/>
  <c r="AM4858" i="1"/>
  <c r="AN4858" i="1"/>
  <c r="AI4859" i="1"/>
  <c r="AJ4859" i="1"/>
  <c r="AK4859" i="1"/>
  <c r="AL4859" i="1"/>
  <c r="AM4859" i="1"/>
  <c r="AN4859" i="1"/>
  <c r="AI4860" i="1"/>
  <c r="AJ4860" i="1"/>
  <c r="AK4860" i="1"/>
  <c r="AL4860" i="1"/>
  <c r="AM4860" i="1"/>
  <c r="AN4860" i="1"/>
  <c r="AI4861" i="1"/>
  <c r="AJ4861" i="1"/>
  <c r="AK4861" i="1"/>
  <c r="AL4861" i="1"/>
  <c r="AM4861" i="1"/>
  <c r="AN4861" i="1"/>
  <c r="AI4862" i="1"/>
  <c r="AJ4862" i="1"/>
  <c r="AK4862" i="1"/>
  <c r="AL4862" i="1"/>
  <c r="AM4862" i="1"/>
  <c r="AN4862" i="1"/>
  <c r="AI4863" i="1"/>
  <c r="AJ4863" i="1"/>
  <c r="AK4863" i="1"/>
  <c r="AL4863" i="1"/>
  <c r="AM4863" i="1"/>
  <c r="AN4863" i="1"/>
  <c r="AI4864" i="1"/>
  <c r="AJ4864" i="1"/>
  <c r="AK4864" i="1"/>
  <c r="AL4864" i="1"/>
  <c r="AM4864" i="1"/>
  <c r="AN4864" i="1"/>
  <c r="AI4865" i="1"/>
  <c r="AJ4865" i="1"/>
  <c r="AK4865" i="1"/>
  <c r="AL4865" i="1"/>
  <c r="AM4865" i="1"/>
  <c r="AN4865" i="1"/>
  <c r="AI4866" i="1"/>
  <c r="AJ4866" i="1"/>
  <c r="AK4866" i="1"/>
  <c r="AL4866" i="1"/>
  <c r="AM4866" i="1"/>
  <c r="AN4866" i="1"/>
  <c r="AI4867" i="1"/>
  <c r="AJ4867" i="1"/>
  <c r="AK4867" i="1"/>
  <c r="AL4867" i="1"/>
  <c r="AM4867" i="1"/>
  <c r="AN4867" i="1"/>
  <c r="AI4868" i="1"/>
  <c r="AJ4868" i="1"/>
  <c r="AK4868" i="1"/>
  <c r="AL4868" i="1"/>
  <c r="AM4868" i="1"/>
  <c r="AN4868" i="1"/>
  <c r="AI4869" i="1"/>
  <c r="AJ4869" i="1"/>
  <c r="AK4869" i="1"/>
  <c r="AL4869" i="1"/>
  <c r="AM4869" i="1"/>
  <c r="AN4869" i="1"/>
  <c r="AI4870" i="1"/>
  <c r="AJ4870" i="1"/>
  <c r="AK4870" i="1"/>
  <c r="AL4870" i="1"/>
  <c r="AM4870" i="1"/>
  <c r="AN4870" i="1"/>
  <c r="AI4871" i="1"/>
  <c r="AJ4871" i="1"/>
  <c r="AK4871" i="1"/>
  <c r="AL4871" i="1"/>
  <c r="AM4871" i="1"/>
  <c r="AN4871" i="1"/>
  <c r="AI4872" i="1"/>
  <c r="AJ4872" i="1"/>
  <c r="AK4872" i="1"/>
  <c r="AL4872" i="1"/>
  <c r="AM4872" i="1"/>
  <c r="AN4872" i="1"/>
  <c r="AI4873" i="1"/>
  <c r="AJ4873" i="1"/>
  <c r="AK4873" i="1"/>
  <c r="AL4873" i="1"/>
  <c r="AM4873" i="1"/>
  <c r="AN4873" i="1"/>
  <c r="AI4874" i="1"/>
  <c r="AJ4874" i="1"/>
  <c r="AK4874" i="1"/>
  <c r="AL4874" i="1"/>
  <c r="AM4874" i="1"/>
  <c r="AN4874" i="1"/>
  <c r="AI4875" i="1"/>
  <c r="AJ4875" i="1"/>
  <c r="AK4875" i="1"/>
  <c r="AL4875" i="1"/>
  <c r="AM4875" i="1"/>
  <c r="AN4875" i="1"/>
  <c r="AI4876" i="1"/>
  <c r="AJ4876" i="1"/>
  <c r="AK4876" i="1"/>
  <c r="AL4876" i="1"/>
  <c r="AM4876" i="1"/>
  <c r="AN4876" i="1"/>
  <c r="AI4877" i="1"/>
  <c r="AJ4877" i="1"/>
  <c r="AK4877" i="1"/>
  <c r="AL4877" i="1"/>
  <c r="AM4877" i="1"/>
  <c r="AN4877" i="1"/>
  <c r="AI4878" i="1"/>
  <c r="AJ4878" i="1"/>
  <c r="AK4878" i="1"/>
  <c r="AL4878" i="1"/>
  <c r="AM4878" i="1"/>
  <c r="AN4878" i="1"/>
  <c r="AI4879" i="1"/>
  <c r="AJ4879" i="1"/>
  <c r="AK4879" i="1"/>
  <c r="AL4879" i="1"/>
  <c r="AM4879" i="1"/>
  <c r="AN4879" i="1"/>
  <c r="AI4880" i="1"/>
  <c r="AJ4880" i="1"/>
  <c r="AK4880" i="1"/>
  <c r="AL4880" i="1"/>
  <c r="AM4880" i="1"/>
  <c r="AN4880" i="1"/>
  <c r="AI4881" i="1"/>
  <c r="AJ4881" i="1"/>
  <c r="AK4881" i="1"/>
  <c r="AL4881" i="1"/>
  <c r="AM4881" i="1"/>
  <c r="AN4881" i="1"/>
  <c r="AI4882" i="1"/>
  <c r="AJ4882" i="1"/>
  <c r="AK4882" i="1"/>
  <c r="AL4882" i="1"/>
  <c r="AM4882" i="1"/>
  <c r="AN4882" i="1"/>
  <c r="AI4883" i="1"/>
  <c r="AJ4883" i="1"/>
  <c r="AK4883" i="1"/>
  <c r="AL4883" i="1"/>
  <c r="AM4883" i="1"/>
  <c r="AN4883" i="1"/>
  <c r="AI4884" i="1"/>
  <c r="AJ4884" i="1"/>
  <c r="AK4884" i="1"/>
  <c r="AL4884" i="1"/>
  <c r="AM4884" i="1"/>
  <c r="AN4884" i="1"/>
  <c r="AI4885" i="1"/>
  <c r="AJ4885" i="1"/>
  <c r="AK4885" i="1"/>
  <c r="AL4885" i="1"/>
  <c r="AM4885" i="1"/>
  <c r="AN4885" i="1"/>
  <c r="AI4886" i="1"/>
  <c r="AJ4886" i="1"/>
  <c r="AK4886" i="1"/>
  <c r="AL4886" i="1"/>
  <c r="AM4886" i="1"/>
  <c r="AN4886" i="1"/>
  <c r="AI4887" i="1"/>
  <c r="AJ4887" i="1"/>
  <c r="AK4887" i="1"/>
  <c r="AL4887" i="1"/>
  <c r="AM4887" i="1"/>
  <c r="AN4887" i="1"/>
  <c r="AI4888" i="1"/>
  <c r="AJ4888" i="1"/>
  <c r="AK4888" i="1"/>
  <c r="AL4888" i="1"/>
  <c r="AM4888" i="1"/>
  <c r="AN4888" i="1"/>
  <c r="AI4889" i="1"/>
  <c r="AJ4889" i="1"/>
  <c r="AK4889" i="1"/>
  <c r="AL4889" i="1"/>
  <c r="AM4889" i="1"/>
  <c r="AN4889" i="1"/>
  <c r="AI4890" i="1"/>
  <c r="AJ4890" i="1"/>
  <c r="AK4890" i="1"/>
  <c r="AL4890" i="1"/>
  <c r="AM4890" i="1"/>
  <c r="AN4890" i="1"/>
  <c r="AI4891" i="1"/>
  <c r="AJ4891" i="1"/>
  <c r="AK4891" i="1"/>
  <c r="AL4891" i="1"/>
  <c r="AM4891" i="1"/>
  <c r="AN4891" i="1"/>
  <c r="AI4892" i="1"/>
  <c r="AJ4892" i="1"/>
  <c r="AK4892" i="1"/>
  <c r="AL4892" i="1"/>
  <c r="AM4892" i="1"/>
  <c r="AN4892" i="1"/>
  <c r="AI4893" i="1"/>
  <c r="AJ4893" i="1"/>
  <c r="AK4893" i="1"/>
  <c r="AL4893" i="1"/>
  <c r="AM4893" i="1"/>
  <c r="AN4893" i="1"/>
  <c r="AI4894" i="1"/>
  <c r="AJ4894" i="1"/>
  <c r="AK4894" i="1"/>
  <c r="AL4894" i="1"/>
  <c r="AM4894" i="1"/>
  <c r="AN4894" i="1"/>
  <c r="AI4895" i="1"/>
  <c r="AJ4895" i="1"/>
  <c r="AK4895" i="1"/>
  <c r="AL4895" i="1"/>
  <c r="AM4895" i="1"/>
  <c r="AN4895" i="1"/>
  <c r="AI4896" i="1"/>
  <c r="AJ4896" i="1"/>
  <c r="AK4896" i="1"/>
  <c r="AL4896" i="1"/>
  <c r="AM4896" i="1"/>
  <c r="AN4896" i="1"/>
  <c r="AI4897" i="1"/>
  <c r="AJ4897" i="1"/>
  <c r="AK4897" i="1"/>
  <c r="AL4897" i="1"/>
  <c r="AM4897" i="1"/>
  <c r="AN4897" i="1"/>
  <c r="AI4898" i="1"/>
  <c r="AJ4898" i="1"/>
  <c r="AK4898" i="1"/>
  <c r="AL4898" i="1"/>
  <c r="AM4898" i="1"/>
  <c r="AN4898" i="1"/>
  <c r="AI4899" i="1"/>
  <c r="AJ4899" i="1"/>
  <c r="AK4899" i="1"/>
  <c r="AL4899" i="1"/>
  <c r="AM4899" i="1"/>
  <c r="AN4899" i="1"/>
  <c r="AI4900" i="1"/>
  <c r="AJ4900" i="1"/>
  <c r="AK4900" i="1"/>
  <c r="AL4900" i="1"/>
  <c r="AM4900" i="1"/>
  <c r="AN4900" i="1"/>
  <c r="AI4901" i="1"/>
  <c r="AJ4901" i="1"/>
  <c r="AK4901" i="1"/>
  <c r="AL4901" i="1"/>
  <c r="AM4901" i="1"/>
  <c r="AN4901" i="1"/>
  <c r="AI4902" i="1"/>
  <c r="AJ4902" i="1"/>
  <c r="AK4902" i="1"/>
  <c r="AL4902" i="1"/>
  <c r="AM4902" i="1"/>
  <c r="AN4902" i="1"/>
  <c r="AI4903" i="1"/>
  <c r="AJ4903" i="1"/>
  <c r="AK4903" i="1"/>
  <c r="AL4903" i="1"/>
  <c r="AM4903" i="1"/>
  <c r="AN4903" i="1"/>
  <c r="AI4904" i="1"/>
  <c r="AJ4904" i="1"/>
  <c r="AK4904" i="1"/>
  <c r="AL4904" i="1"/>
  <c r="AM4904" i="1"/>
  <c r="AN4904" i="1"/>
  <c r="AI4905" i="1"/>
  <c r="AJ4905" i="1"/>
  <c r="AK4905" i="1"/>
  <c r="AL4905" i="1"/>
  <c r="AM4905" i="1"/>
  <c r="AN4905" i="1"/>
  <c r="AI4906" i="1"/>
  <c r="AJ4906" i="1"/>
  <c r="AK4906" i="1"/>
  <c r="AL4906" i="1"/>
  <c r="AM4906" i="1"/>
  <c r="AN4906" i="1"/>
  <c r="AI4907" i="1"/>
  <c r="AJ4907" i="1"/>
  <c r="AK4907" i="1"/>
  <c r="AL4907" i="1"/>
  <c r="AM4907" i="1"/>
  <c r="AN4907" i="1"/>
  <c r="AI4908" i="1"/>
  <c r="AJ4908" i="1"/>
  <c r="AK4908" i="1"/>
  <c r="AL4908" i="1"/>
  <c r="AM4908" i="1"/>
  <c r="AN4908" i="1"/>
  <c r="AI3249" i="1"/>
  <c r="AJ3249" i="1"/>
  <c r="AK3249" i="1"/>
  <c r="AL3249" i="1"/>
  <c r="AM3249" i="1"/>
  <c r="AN3249" i="1"/>
  <c r="AI3250" i="1"/>
  <c r="AJ3250" i="1"/>
  <c r="AK3250" i="1"/>
  <c r="AL3250" i="1"/>
  <c r="AM3250" i="1"/>
  <c r="AN3250" i="1"/>
  <c r="AI3251" i="1"/>
  <c r="AJ3251" i="1"/>
  <c r="AK3251" i="1"/>
  <c r="AL3251" i="1"/>
  <c r="AM3251" i="1"/>
  <c r="AN3251" i="1"/>
  <c r="AI3252" i="1"/>
  <c r="AJ3252" i="1"/>
  <c r="AK3252" i="1"/>
  <c r="AL3252" i="1"/>
  <c r="AM3252" i="1"/>
  <c r="AN3252" i="1"/>
  <c r="AI3253" i="1"/>
  <c r="AJ3253" i="1"/>
  <c r="AK3253" i="1"/>
  <c r="AL3253" i="1"/>
  <c r="AM3253" i="1"/>
  <c r="AN3253" i="1"/>
  <c r="AI3254" i="1"/>
  <c r="AJ3254" i="1"/>
  <c r="AK3254" i="1"/>
  <c r="AL3254" i="1"/>
  <c r="AM3254" i="1"/>
  <c r="AN3254" i="1"/>
  <c r="AI3255" i="1"/>
  <c r="AJ3255" i="1"/>
  <c r="AK3255" i="1"/>
  <c r="AL3255" i="1"/>
  <c r="AM3255" i="1"/>
  <c r="AN3255" i="1"/>
  <c r="AI3256" i="1"/>
  <c r="AJ3256" i="1"/>
  <c r="AK3256" i="1"/>
  <c r="AL3256" i="1"/>
  <c r="AM3256" i="1"/>
  <c r="AN3256" i="1"/>
  <c r="AI3257" i="1"/>
  <c r="AJ3257" i="1"/>
  <c r="AK3257" i="1"/>
  <c r="AL3257" i="1"/>
  <c r="AM3257" i="1"/>
  <c r="AN3257" i="1"/>
  <c r="AI3258" i="1"/>
  <c r="AJ3258" i="1"/>
  <c r="AK3258" i="1"/>
  <c r="AL3258" i="1"/>
  <c r="AM3258" i="1"/>
  <c r="AN3258" i="1"/>
  <c r="AI3259" i="1"/>
  <c r="AJ3259" i="1"/>
  <c r="AK3259" i="1"/>
  <c r="AL3259" i="1"/>
  <c r="AM3259" i="1"/>
  <c r="AN3259" i="1"/>
  <c r="AI3260" i="1"/>
  <c r="AJ3260" i="1"/>
  <c r="AK3260" i="1"/>
  <c r="AL3260" i="1"/>
  <c r="AM3260" i="1"/>
  <c r="AN3260" i="1"/>
  <c r="AI3261" i="1"/>
  <c r="AJ3261" i="1"/>
  <c r="AK3261" i="1"/>
  <c r="AL3261" i="1"/>
  <c r="AM3261" i="1"/>
  <c r="AN3261" i="1"/>
  <c r="AI3262" i="1"/>
  <c r="AJ3262" i="1"/>
  <c r="AK3262" i="1"/>
  <c r="AL3262" i="1"/>
  <c r="AM3262" i="1"/>
  <c r="AN3262" i="1"/>
  <c r="AI3263" i="1"/>
  <c r="AJ3263" i="1"/>
  <c r="AK3263" i="1"/>
  <c r="AL3263" i="1"/>
  <c r="AM3263" i="1"/>
  <c r="AN3263" i="1"/>
  <c r="AI3264" i="1"/>
  <c r="AJ3264" i="1"/>
  <c r="AK3264" i="1"/>
  <c r="AL3264" i="1"/>
  <c r="AM3264" i="1"/>
  <c r="AN3264" i="1"/>
  <c r="AI3265" i="1"/>
  <c r="AJ3265" i="1"/>
  <c r="AK3265" i="1"/>
  <c r="AL3265" i="1"/>
  <c r="AM3265" i="1"/>
  <c r="AN3265" i="1"/>
  <c r="AI3266" i="1"/>
  <c r="AJ3266" i="1"/>
  <c r="AK3266" i="1"/>
  <c r="AL3266" i="1"/>
  <c r="AM3266" i="1"/>
  <c r="AN3266" i="1"/>
  <c r="AI3267" i="1"/>
  <c r="AJ3267" i="1"/>
  <c r="AK3267" i="1"/>
  <c r="AL3267" i="1"/>
  <c r="AM3267" i="1"/>
  <c r="AN3267" i="1"/>
  <c r="AI3268" i="1"/>
  <c r="AJ3268" i="1"/>
  <c r="AK3268" i="1"/>
  <c r="AL3268" i="1"/>
  <c r="AM3268" i="1"/>
  <c r="AN3268" i="1"/>
  <c r="AI3269" i="1"/>
  <c r="AJ3269" i="1"/>
  <c r="AK3269" i="1"/>
  <c r="AL3269" i="1"/>
  <c r="AM3269" i="1"/>
  <c r="AN3269" i="1"/>
  <c r="AI3270" i="1"/>
  <c r="AJ3270" i="1"/>
  <c r="AK3270" i="1"/>
  <c r="AL3270" i="1"/>
  <c r="AM3270" i="1"/>
  <c r="AN3270" i="1"/>
  <c r="AI3271" i="1"/>
  <c r="AJ3271" i="1"/>
  <c r="AK3271" i="1"/>
  <c r="AL3271" i="1"/>
  <c r="AM3271" i="1"/>
  <c r="AN3271" i="1"/>
  <c r="AI3272" i="1"/>
  <c r="AJ3272" i="1"/>
  <c r="AK3272" i="1"/>
  <c r="AL3272" i="1"/>
  <c r="AM3272" i="1"/>
  <c r="AN3272" i="1"/>
  <c r="AI3273" i="1"/>
  <c r="AJ3273" i="1"/>
  <c r="AK3273" i="1"/>
  <c r="AL3273" i="1"/>
  <c r="AM3273" i="1"/>
  <c r="AN3273" i="1"/>
  <c r="AI3274" i="1"/>
  <c r="AJ3274" i="1"/>
  <c r="AK3274" i="1"/>
  <c r="AL3274" i="1"/>
  <c r="AM3274" i="1"/>
  <c r="AN3274" i="1"/>
  <c r="AI3275" i="1"/>
  <c r="AJ3275" i="1"/>
  <c r="AK3275" i="1"/>
  <c r="AL3275" i="1"/>
  <c r="AM3275" i="1"/>
  <c r="AN3275" i="1"/>
  <c r="AI3276" i="1"/>
  <c r="AJ3276" i="1"/>
  <c r="AK3276" i="1"/>
  <c r="AL3276" i="1"/>
  <c r="AM3276" i="1"/>
  <c r="AN3276" i="1"/>
  <c r="AI3277" i="1"/>
  <c r="AJ3277" i="1"/>
  <c r="AK3277" i="1"/>
  <c r="AL3277" i="1"/>
  <c r="AM3277" i="1"/>
  <c r="AN3277" i="1"/>
  <c r="AI3278" i="1"/>
  <c r="AJ3278" i="1"/>
  <c r="AK3278" i="1"/>
  <c r="AL3278" i="1"/>
  <c r="AM3278" i="1"/>
  <c r="AN3278" i="1"/>
  <c r="AI3279" i="1"/>
  <c r="AJ3279" i="1"/>
  <c r="AK3279" i="1"/>
  <c r="AL3279" i="1"/>
  <c r="AM3279" i="1"/>
  <c r="AN3279" i="1"/>
  <c r="AI3280" i="1"/>
  <c r="AJ3280" i="1"/>
  <c r="AK3280" i="1"/>
  <c r="AL3280" i="1"/>
  <c r="AM3280" i="1"/>
  <c r="AN3280" i="1"/>
  <c r="AI3281" i="1"/>
  <c r="AJ3281" i="1"/>
  <c r="AK3281" i="1"/>
  <c r="AL3281" i="1"/>
  <c r="AM3281" i="1"/>
  <c r="AN3281" i="1"/>
  <c r="AI3282" i="1"/>
  <c r="AJ3282" i="1"/>
  <c r="AK3282" i="1"/>
  <c r="AL3282" i="1"/>
  <c r="AM3282" i="1"/>
  <c r="AN3282" i="1"/>
  <c r="AI3283" i="1"/>
  <c r="AJ3283" i="1"/>
  <c r="AK3283" i="1"/>
  <c r="AL3283" i="1"/>
  <c r="AM3283" i="1"/>
  <c r="AN3283" i="1"/>
  <c r="AI3284" i="1"/>
  <c r="AJ3284" i="1"/>
  <c r="AK3284" i="1"/>
  <c r="AL3284" i="1"/>
  <c r="AM3284" i="1"/>
  <c r="AN3284" i="1"/>
  <c r="AI3285" i="1"/>
  <c r="AJ3285" i="1"/>
  <c r="AK3285" i="1"/>
  <c r="AL3285" i="1"/>
  <c r="AM3285" i="1"/>
  <c r="AN3285" i="1"/>
  <c r="AI3286" i="1"/>
  <c r="AJ3286" i="1"/>
  <c r="AK3286" i="1"/>
  <c r="AL3286" i="1"/>
  <c r="AM3286" i="1"/>
  <c r="AN3286" i="1"/>
  <c r="AI3287" i="1"/>
  <c r="AJ3287" i="1"/>
  <c r="AK3287" i="1"/>
  <c r="AL3287" i="1"/>
  <c r="AM3287" i="1"/>
  <c r="AN3287" i="1"/>
  <c r="AI3288" i="1"/>
  <c r="AJ3288" i="1"/>
  <c r="AK3288" i="1"/>
  <c r="AL3288" i="1"/>
  <c r="AM3288" i="1"/>
  <c r="AN3288" i="1"/>
  <c r="AI3289" i="1"/>
  <c r="AJ3289" i="1"/>
  <c r="AK3289" i="1"/>
  <c r="AL3289" i="1"/>
  <c r="AM3289" i="1"/>
  <c r="AN3289" i="1"/>
  <c r="AI3290" i="1"/>
  <c r="AJ3290" i="1"/>
  <c r="AK3290" i="1"/>
  <c r="AL3290" i="1"/>
  <c r="AM3290" i="1"/>
  <c r="AN3290" i="1"/>
  <c r="AI3291" i="1"/>
  <c r="AJ3291" i="1"/>
  <c r="AK3291" i="1"/>
  <c r="AL3291" i="1"/>
  <c r="AM3291" i="1"/>
  <c r="AN3291" i="1"/>
  <c r="AI3292" i="1"/>
  <c r="AJ3292" i="1"/>
  <c r="AK3292" i="1"/>
  <c r="AL3292" i="1"/>
  <c r="AM3292" i="1"/>
  <c r="AN3292" i="1"/>
  <c r="AI3293" i="1"/>
  <c r="AJ3293" i="1"/>
  <c r="AK3293" i="1"/>
  <c r="AL3293" i="1"/>
  <c r="AM3293" i="1"/>
  <c r="AN3293" i="1"/>
  <c r="AI3294" i="1"/>
  <c r="AJ3294" i="1"/>
  <c r="AK3294" i="1"/>
  <c r="AL3294" i="1"/>
  <c r="AM3294" i="1"/>
  <c r="AN3294" i="1"/>
  <c r="AI3295" i="1"/>
  <c r="AJ3295" i="1"/>
  <c r="AK3295" i="1"/>
  <c r="AL3295" i="1"/>
  <c r="AM3295" i="1"/>
  <c r="AN3295" i="1"/>
  <c r="AI3296" i="1"/>
  <c r="AJ3296" i="1"/>
  <c r="AK3296" i="1"/>
  <c r="AL3296" i="1"/>
  <c r="AM3296" i="1"/>
  <c r="AN3296" i="1"/>
  <c r="AI3297" i="1"/>
  <c r="AJ3297" i="1"/>
  <c r="AK3297" i="1"/>
  <c r="AL3297" i="1"/>
  <c r="AM3297" i="1"/>
  <c r="AN3297" i="1"/>
  <c r="AI3298" i="1"/>
  <c r="AJ3298" i="1"/>
  <c r="AK3298" i="1"/>
  <c r="AL3298" i="1"/>
  <c r="AM3298" i="1"/>
  <c r="AN3298" i="1"/>
  <c r="AI3299" i="1"/>
  <c r="AJ3299" i="1"/>
  <c r="AK3299" i="1"/>
  <c r="AL3299" i="1"/>
  <c r="AM3299" i="1"/>
  <c r="AN3299" i="1"/>
  <c r="AI3300" i="1"/>
  <c r="AJ3300" i="1"/>
  <c r="AK3300" i="1"/>
  <c r="AL3300" i="1"/>
  <c r="AM3300" i="1"/>
  <c r="AN3300" i="1"/>
  <c r="AI3301" i="1"/>
  <c r="AJ3301" i="1"/>
  <c r="AK3301" i="1"/>
  <c r="AL3301" i="1"/>
  <c r="AM3301" i="1"/>
  <c r="AN3301" i="1"/>
  <c r="AI3302" i="1"/>
  <c r="AJ3302" i="1"/>
  <c r="AK3302" i="1"/>
  <c r="AL3302" i="1"/>
  <c r="AM3302" i="1"/>
  <c r="AN3302" i="1"/>
  <c r="AI3303" i="1"/>
  <c r="AJ3303" i="1"/>
  <c r="AK3303" i="1"/>
  <c r="AL3303" i="1"/>
  <c r="AM3303" i="1"/>
  <c r="AN3303" i="1"/>
  <c r="AI3304" i="1"/>
  <c r="AJ3304" i="1"/>
  <c r="AK3304" i="1"/>
  <c r="AL3304" i="1"/>
  <c r="AM3304" i="1"/>
  <c r="AN3304" i="1"/>
  <c r="AI3305" i="1"/>
  <c r="AJ3305" i="1"/>
  <c r="AK3305" i="1"/>
  <c r="AL3305" i="1"/>
  <c r="AM3305" i="1"/>
  <c r="AN3305" i="1"/>
  <c r="AI3306" i="1"/>
  <c r="AJ3306" i="1"/>
  <c r="AK3306" i="1"/>
  <c r="AL3306" i="1"/>
  <c r="AM3306" i="1"/>
  <c r="AN3306" i="1"/>
  <c r="AI3307" i="1"/>
  <c r="AJ3307" i="1"/>
  <c r="AK3307" i="1"/>
  <c r="AL3307" i="1"/>
  <c r="AM3307" i="1"/>
  <c r="AN3307" i="1"/>
  <c r="AI3308" i="1"/>
  <c r="AJ3308" i="1"/>
  <c r="AK3308" i="1"/>
  <c r="AL3308" i="1"/>
  <c r="AM3308" i="1"/>
  <c r="AN3308" i="1"/>
  <c r="AI3309" i="1"/>
  <c r="AJ3309" i="1"/>
  <c r="AK3309" i="1"/>
  <c r="AL3309" i="1"/>
  <c r="AM3309" i="1"/>
  <c r="AN3309" i="1"/>
  <c r="AI3310" i="1"/>
  <c r="AJ3310" i="1"/>
  <c r="AK3310" i="1"/>
  <c r="AL3310" i="1"/>
  <c r="AM3310" i="1"/>
  <c r="AN3310" i="1"/>
  <c r="AI3311" i="1"/>
  <c r="AJ3311" i="1"/>
  <c r="AK3311" i="1"/>
  <c r="AL3311" i="1"/>
  <c r="AM3311" i="1"/>
  <c r="AN3311" i="1"/>
  <c r="AI3312" i="1"/>
  <c r="AJ3312" i="1"/>
  <c r="AK3312" i="1"/>
  <c r="AL3312" i="1"/>
  <c r="AM3312" i="1"/>
  <c r="AN3312" i="1"/>
  <c r="AI3313" i="1"/>
  <c r="AJ3313" i="1"/>
  <c r="AK3313" i="1"/>
  <c r="AL3313" i="1"/>
  <c r="AM3313" i="1"/>
  <c r="AN3313" i="1"/>
  <c r="AI3314" i="1"/>
  <c r="AJ3314" i="1"/>
  <c r="AK3314" i="1"/>
  <c r="AL3314" i="1"/>
  <c r="AM3314" i="1"/>
  <c r="AN3314" i="1"/>
  <c r="AI3315" i="1"/>
  <c r="AJ3315" i="1"/>
  <c r="AK3315" i="1"/>
  <c r="AL3315" i="1"/>
  <c r="AM3315" i="1"/>
  <c r="AN3315" i="1"/>
  <c r="AI3316" i="1"/>
  <c r="AJ3316" i="1"/>
  <c r="AK3316" i="1"/>
  <c r="AL3316" i="1"/>
  <c r="AM3316" i="1"/>
  <c r="AN3316" i="1"/>
  <c r="AI3317" i="1"/>
  <c r="AJ3317" i="1"/>
  <c r="AK3317" i="1"/>
  <c r="AL3317" i="1"/>
  <c r="AM3317" i="1"/>
  <c r="AN3317" i="1"/>
  <c r="AI3318" i="1"/>
  <c r="AJ3318" i="1"/>
  <c r="AK3318" i="1"/>
  <c r="AL3318" i="1"/>
  <c r="AM3318" i="1"/>
  <c r="AN3318" i="1"/>
  <c r="AI3319" i="1"/>
  <c r="AJ3319" i="1"/>
  <c r="AK3319" i="1"/>
  <c r="AL3319" i="1"/>
  <c r="AM3319" i="1"/>
  <c r="AN3319" i="1"/>
  <c r="AI3320" i="1"/>
  <c r="AJ3320" i="1"/>
  <c r="AK3320" i="1"/>
  <c r="AL3320" i="1"/>
  <c r="AM3320" i="1"/>
  <c r="AN3320" i="1"/>
  <c r="AI3321" i="1"/>
  <c r="AJ3321" i="1"/>
  <c r="AK3321" i="1"/>
  <c r="AL3321" i="1"/>
  <c r="AM3321" i="1"/>
  <c r="AN3321" i="1"/>
  <c r="AI3322" i="1"/>
  <c r="AJ3322" i="1"/>
  <c r="AK3322" i="1"/>
  <c r="AL3322" i="1"/>
  <c r="AM3322" i="1"/>
  <c r="AN3322" i="1"/>
  <c r="AI3323" i="1"/>
  <c r="AJ3323" i="1"/>
  <c r="AK3323" i="1"/>
  <c r="AL3323" i="1"/>
  <c r="AM3323" i="1"/>
  <c r="AN3323" i="1"/>
  <c r="AI3324" i="1"/>
  <c r="AJ3324" i="1"/>
  <c r="AK3324" i="1"/>
  <c r="AL3324" i="1"/>
  <c r="AM3324" i="1"/>
  <c r="AN3324" i="1"/>
  <c r="AI3325" i="1"/>
  <c r="AJ3325" i="1"/>
  <c r="AK3325" i="1"/>
  <c r="AL3325" i="1"/>
  <c r="AM3325" i="1"/>
  <c r="AN3325" i="1"/>
  <c r="AI3326" i="1"/>
  <c r="AJ3326" i="1"/>
  <c r="AK3326" i="1"/>
  <c r="AL3326" i="1"/>
  <c r="AM3326" i="1"/>
  <c r="AN3326" i="1"/>
  <c r="AI3327" i="1"/>
  <c r="AJ3327" i="1"/>
  <c r="AK3327" i="1"/>
  <c r="AL3327" i="1"/>
  <c r="AM3327" i="1"/>
  <c r="AN3327" i="1"/>
  <c r="AI3328" i="1"/>
  <c r="AJ3328" i="1"/>
  <c r="AK3328" i="1"/>
  <c r="AL3328" i="1"/>
  <c r="AM3328" i="1"/>
  <c r="AN3328" i="1"/>
  <c r="AI3329" i="1"/>
  <c r="AJ3329" i="1"/>
  <c r="AK3329" i="1"/>
  <c r="AL3329" i="1"/>
  <c r="AM3329" i="1"/>
  <c r="AN3329" i="1"/>
  <c r="AI1767" i="1"/>
  <c r="AJ1767" i="1"/>
  <c r="AK1767" i="1"/>
  <c r="AL1767" i="1"/>
  <c r="AM1767" i="1"/>
  <c r="AN1767" i="1"/>
  <c r="AI1768" i="1"/>
  <c r="AJ1768" i="1"/>
  <c r="AK1768" i="1"/>
  <c r="AL1768" i="1"/>
  <c r="AM1768" i="1"/>
  <c r="AN1768" i="1"/>
  <c r="AI1769" i="1"/>
  <c r="AJ1769" i="1"/>
  <c r="AK1769" i="1"/>
  <c r="AL1769" i="1"/>
  <c r="AM1769" i="1"/>
  <c r="AN1769" i="1"/>
  <c r="AI1770" i="1"/>
  <c r="AJ1770" i="1"/>
  <c r="AK1770" i="1"/>
  <c r="AL1770" i="1"/>
  <c r="AM1770" i="1"/>
  <c r="AN1770" i="1"/>
  <c r="AI1771" i="1"/>
  <c r="AJ1771" i="1"/>
  <c r="AK1771" i="1"/>
  <c r="AL1771" i="1"/>
  <c r="AM1771" i="1"/>
  <c r="AN1771" i="1"/>
  <c r="AI1772" i="1"/>
  <c r="AJ1772" i="1"/>
  <c r="AK1772" i="1"/>
  <c r="AL1772" i="1"/>
  <c r="AM1772" i="1"/>
  <c r="AN1772" i="1"/>
  <c r="AI1773" i="1"/>
  <c r="AJ1773" i="1"/>
  <c r="AK1773" i="1"/>
  <c r="AL1773" i="1"/>
  <c r="AM1773" i="1"/>
  <c r="AN1773" i="1"/>
  <c r="AI1774" i="1"/>
  <c r="AJ1774" i="1"/>
  <c r="AK1774" i="1"/>
  <c r="AL1774" i="1"/>
  <c r="AM1774" i="1"/>
  <c r="AN1774" i="1"/>
  <c r="AI1775" i="1"/>
  <c r="AJ1775" i="1"/>
  <c r="AK1775" i="1"/>
  <c r="AL1775" i="1"/>
  <c r="AM1775" i="1"/>
  <c r="AN1775" i="1"/>
  <c r="AI1776" i="1"/>
  <c r="AJ1776" i="1"/>
  <c r="AK1776" i="1"/>
  <c r="AL1776" i="1"/>
  <c r="AM1776" i="1"/>
  <c r="AN1776" i="1"/>
  <c r="AI1777" i="1"/>
  <c r="AJ1777" i="1"/>
  <c r="AK1777" i="1"/>
  <c r="AL1777" i="1"/>
  <c r="AM1777" i="1"/>
  <c r="AN1777" i="1"/>
  <c r="AI1778" i="1"/>
  <c r="AJ1778" i="1"/>
  <c r="AK1778" i="1"/>
  <c r="AL1778" i="1"/>
  <c r="AM1778" i="1"/>
  <c r="AN1778" i="1"/>
  <c r="AI1779" i="1"/>
  <c r="AJ1779" i="1"/>
  <c r="AK1779" i="1"/>
  <c r="AL1779" i="1"/>
  <c r="AM1779" i="1"/>
  <c r="AN1779" i="1"/>
  <c r="AI1780" i="1"/>
  <c r="AJ1780" i="1"/>
  <c r="AK1780" i="1"/>
  <c r="AL1780" i="1"/>
  <c r="AM1780" i="1"/>
  <c r="AN1780" i="1"/>
  <c r="AI1781" i="1"/>
  <c r="AJ1781" i="1"/>
  <c r="AK1781" i="1"/>
  <c r="AL1781" i="1"/>
  <c r="AM1781" i="1"/>
  <c r="AN1781" i="1"/>
  <c r="AI1782" i="1"/>
  <c r="AJ1782" i="1"/>
  <c r="AK1782" i="1"/>
  <c r="AL1782" i="1"/>
  <c r="AM1782" i="1"/>
  <c r="AN1782" i="1"/>
  <c r="AI1783" i="1"/>
  <c r="AJ1783" i="1"/>
  <c r="AK1783" i="1"/>
  <c r="AL1783" i="1"/>
  <c r="AM1783" i="1"/>
  <c r="AN1783" i="1"/>
  <c r="AI1784" i="1"/>
  <c r="AJ1784" i="1"/>
  <c r="AK1784" i="1"/>
  <c r="AL1784" i="1"/>
  <c r="AM1784" i="1"/>
  <c r="AN1784" i="1"/>
  <c r="AI1785" i="1"/>
  <c r="AJ1785" i="1"/>
  <c r="AK1785" i="1"/>
  <c r="AL1785" i="1"/>
  <c r="AM1785" i="1"/>
  <c r="AN1785" i="1"/>
  <c r="AI1786" i="1"/>
  <c r="AJ1786" i="1"/>
  <c r="AK1786" i="1"/>
  <c r="AL1786" i="1"/>
  <c r="AM1786" i="1"/>
  <c r="AN1786" i="1"/>
  <c r="AI1787" i="1"/>
  <c r="AJ1787" i="1"/>
  <c r="AK1787" i="1"/>
  <c r="AL1787" i="1"/>
  <c r="AM1787" i="1"/>
  <c r="AN1787" i="1"/>
  <c r="AI1788" i="1"/>
  <c r="AJ1788" i="1"/>
  <c r="AK1788" i="1"/>
  <c r="AL1788" i="1"/>
  <c r="AM1788" i="1"/>
  <c r="AN1788" i="1"/>
  <c r="AI1789" i="1"/>
  <c r="AJ1789" i="1"/>
  <c r="AK1789" i="1"/>
  <c r="AL1789" i="1"/>
  <c r="AM1789" i="1"/>
  <c r="AN1789" i="1"/>
  <c r="AI1790" i="1"/>
  <c r="AJ1790" i="1"/>
  <c r="AK1790" i="1"/>
  <c r="AL1790" i="1"/>
  <c r="AM1790" i="1"/>
  <c r="AN1790" i="1"/>
  <c r="AI1791" i="1"/>
  <c r="AJ1791" i="1"/>
  <c r="AK1791" i="1"/>
  <c r="AL1791" i="1"/>
  <c r="AM1791" i="1"/>
  <c r="AN1791" i="1"/>
  <c r="AI1792" i="1"/>
  <c r="AJ1792" i="1"/>
  <c r="AK1792" i="1"/>
  <c r="AL1792" i="1"/>
  <c r="AM1792" i="1"/>
  <c r="AN1792" i="1"/>
  <c r="AI1793" i="1"/>
  <c r="AJ1793" i="1"/>
  <c r="AK1793" i="1"/>
  <c r="AL1793" i="1"/>
  <c r="AM1793" i="1"/>
  <c r="AN1793" i="1"/>
  <c r="AI1794" i="1"/>
  <c r="AJ1794" i="1"/>
  <c r="AK1794" i="1"/>
  <c r="AL1794" i="1"/>
  <c r="AM1794" i="1"/>
  <c r="AN1794" i="1"/>
  <c r="AI1795" i="1"/>
  <c r="AJ1795" i="1"/>
  <c r="AK1795" i="1"/>
  <c r="AL1795" i="1"/>
  <c r="AM1795" i="1"/>
  <c r="AN1795" i="1"/>
  <c r="AI1796" i="1"/>
  <c r="AJ1796" i="1"/>
  <c r="AK1796" i="1"/>
  <c r="AL1796" i="1"/>
  <c r="AM1796" i="1"/>
  <c r="AN1796" i="1"/>
  <c r="AI1797" i="1"/>
  <c r="AJ1797" i="1"/>
  <c r="AK1797" i="1"/>
  <c r="AL1797" i="1"/>
  <c r="AM1797" i="1"/>
  <c r="AN1797" i="1"/>
  <c r="AI1798" i="1"/>
  <c r="AJ1798" i="1"/>
  <c r="AK1798" i="1"/>
  <c r="AL1798" i="1"/>
  <c r="AM1798" i="1"/>
  <c r="AN1798" i="1"/>
  <c r="AI1799" i="1"/>
  <c r="AJ1799" i="1"/>
  <c r="AK1799" i="1"/>
  <c r="AL1799" i="1"/>
  <c r="AM1799" i="1"/>
  <c r="AN1799" i="1"/>
  <c r="AI1800" i="1"/>
  <c r="AJ1800" i="1"/>
  <c r="AK1800" i="1"/>
  <c r="AL1800" i="1"/>
  <c r="AM1800" i="1"/>
  <c r="AN1800" i="1"/>
  <c r="AI1801" i="1"/>
  <c r="AJ1801" i="1"/>
  <c r="AK1801" i="1"/>
  <c r="AL1801" i="1"/>
  <c r="AM1801" i="1"/>
  <c r="AN1801" i="1"/>
  <c r="AI1802" i="1"/>
  <c r="AJ1802" i="1"/>
  <c r="AK1802" i="1"/>
  <c r="AL1802" i="1"/>
  <c r="AM1802" i="1"/>
  <c r="AN1802" i="1"/>
  <c r="AI1803" i="1"/>
  <c r="AJ1803" i="1"/>
  <c r="AK1803" i="1"/>
  <c r="AL1803" i="1"/>
  <c r="AM1803" i="1"/>
  <c r="AN1803" i="1"/>
  <c r="AI1804" i="1"/>
  <c r="AJ1804" i="1"/>
  <c r="AK1804" i="1"/>
  <c r="AL1804" i="1"/>
  <c r="AM1804" i="1"/>
  <c r="AN1804" i="1"/>
  <c r="AI1805" i="1"/>
  <c r="AJ1805" i="1"/>
  <c r="AK1805" i="1"/>
  <c r="AL1805" i="1"/>
  <c r="AM1805" i="1"/>
  <c r="AN1805" i="1"/>
  <c r="AI1806" i="1"/>
  <c r="AJ1806" i="1"/>
  <c r="AK1806" i="1"/>
  <c r="AL1806" i="1"/>
  <c r="AM1806" i="1"/>
  <c r="AN1806" i="1"/>
  <c r="AI1807" i="1"/>
  <c r="AJ1807" i="1"/>
  <c r="AK1807" i="1"/>
  <c r="AL1807" i="1"/>
  <c r="AM1807" i="1"/>
  <c r="AN1807" i="1"/>
  <c r="AI1808" i="1"/>
  <c r="AJ1808" i="1"/>
  <c r="AK1808" i="1"/>
  <c r="AL1808" i="1"/>
  <c r="AM1808" i="1"/>
  <c r="AN1808" i="1"/>
  <c r="AI1809" i="1"/>
  <c r="AJ1809" i="1"/>
  <c r="AK1809" i="1"/>
  <c r="AL1809" i="1"/>
  <c r="AM1809" i="1"/>
  <c r="AN1809" i="1"/>
  <c r="AI1810" i="1"/>
  <c r="AJ1810" i="1"/>
  <c r="AK1810" i="1"/>
  <c r="AL1810" i="1"/>
  <c r="AM1810" i="1"/>
  <c r="AN1810" i="1"/>
  <c r="AI1811" i="1"/>
  <c r="AJ1811" i="1"/>
  <c r="AK1811" i="1"/>
  <c r="AL1811" i="1"/>
  <c r="AM1811" i="1"/>
  <c r="AN1811" i="1"/>
  <c r="AI1812" i="1"/>
  <c r="AJ1812" i="1"/>
  <c r="AK1812" i="1"/>
  <c r="AL1812" i="1"/>
  <c r="AM1812" i="1"/>
  <c r="AN1812" i="1"/>
  <c r="AI1813" i="1"/>
  <c r="AJ1813" i="1"/>
  <c r="AK1813" i="1"/>
  <c r="AL1813" i="1"/>
  <c r="AM1813" i="1"/>
  <c r="AN1813" i="1"/>
  <c r="AI1814" i="1"/>
  <c r="AJ1814" i="1"/>
  <c r="AK1814" i="1"/>
  <c r="AL1814" i="1"/>
  <c r="AM1814" i="1"/>
  <c r="AN1814" i="1"/>
  <c r="AI1815" i="1"/>
  <c r="AJ1815" i="1"/>
  <c r="AK1815" i="1"/>
  <c r="AL1815" i="1"/>
  <c r="AM1815" i="1"/>
  <c r="AN1815" i="1"/>
  <c r="AI1816" i="1"/>
  <c r="AJ1816" i="1"/>
  <c r="AK1816" i="1"/>
  <c r="AL1816" i="1"/>
  <c r="AM1816" i="1"/>
  <c r="AN1816" i="1"/>
  <c r="AI1817" i="1"/>
  <c r="AJ1817" i="1"/>
  <c r="AK1817" i="1"/>
  <c r="AL1817" i="1"/>
  <c r="AM1817" i="1"/>
  <c r="AN1817" i="1"/>
  <c r="AI1818" i="1"/>
  <c r="AJ1818" i="1"/>
  <c r="AK1818" i="1"/>
  <c r="AL1818" i="1"/>
  <c r="AM1818" i="1"/>
  <c r="AN1818" i="1"/>
  <c r="AI1819" i="1"/>
  <c r="AJ1819" i="1"/>
  <c r="AK1819" i="1"/>
  <c r="AL1819" i="1"/>
  <c r="AM1819" i="1"/>
  <c r="AN1819" i="1"/>
  <c r="AI1820" i="1"/>
  <c r="AJ1820" i="1"/>
  <c r="AK1820" i="1"/>
  <c r="AL1820" i="1"/>
  <c r="AM1820" i="1"/>
  <c r="AN1820" i="1"/>
  <c r="AI1821" i="1"/>
  <c r="AJ1821" i="1"/>
  <c r="AK1821" i="1"/>
  <c r="AL1821" i="1"/>
  <c r="AM1821" i="1"/>
  <c r="AN1821" i="1"/>
  <c r="AI1822" i="1"/>
  <c r="AJ1822" i="1"/>
  <c r="AK1822" i="1"/>
  <c r="AL1822" i="1"/>
  <c r="AM1822" i="1"/>
  <c r="AN1822" i="1"/>
  <c r="AI1823" i="1"/>
  <c r="AJ1823" i="1"/>
  <c r="AK1823" i="1"/>
  <c r="AL1823" i="1"/>
  <c r="AM1823" i="1"/>
  <c r="AN1823" i="1"/>
  <c r="AI1824" i="1"/>
  <c r="AJ1824" i="1"/>
  <c r="AK1824" i="1"/>
  <c r="AL1824" i="1"/>
  <c r="AM1824" i="1"/>
  <c r="AN1824" i="1"/>
  <c r="AI1825" i="1"/>
  <c r="AJ1825" i="1"/>
  <c r="AK1825" i="1"/>
  <c r="AL1825" i="1"/>
  <c r="AM1825" i="1"/>
  <c r="AN1825" i="1"/>
  <c r="AI1826" i="1"/>
  <c r="AJ1826" i="1"/>
  <c r="AK1826" i="1"/>
  <c r="AL1826" i="1"/>
  <c r="AM1826" i="1"/>
  <c r="AN1826" i="1"/>
  <c r="AI1827" i="1"/>
  <c r="AJ1827" i="1"/>
  <c r="AK1827" i="1"/>
  <c r="AL1827" i="1"/>
  <c r="AM1827" i="1"/>
  <c r="AN1827" i="1"/>
  <c r="AI1828" i="1"/>
  <c r="AJ1828" i="1"/>
  <c r="AK1828" i="1"/>
  <c r="AL1828" i="1"/>
  <c r="AM1828" i="1"/>
  <c r="AN1828" i="1"/>
  <c r="AI1829" i="1"/>
  <c r="AJ1829" i="1"/>
  <c r="AK1829" i="1"/>
  <c r="AL1829" i="1"/>
  <c r="AM1829" i="1"/>
  <c r="AN1829" i="1"/>
  <c r="AI1830" i="1"/>
  <c r="AJ1830" i="1"/>
  <c r="AK1830" i="1"/>
  <c r="AL1830" i="1"/>
  <c r="AM1830" i="1"/>
  <c r="AN1830" i="1"/>
  <c r="AI1831" i="1"/>
  <c r="AJ1831" i="1"/>
  <c r="AK1831" i="1"/>
  <c r="AL1831" i="1"/>
  <c r="AM1831" i="1"/>
  <c r="AN1831" i="1"/>
  <c r="AI1832" i="1"/>
  <c r="AJ1832" i="1"/>
  <c r="AK1832" i="1"/>
  <c r="AL1832" i="1"/>
  <c r="AM1832" i="1"/>
  <c r="AN1832" i="1"/>
  <c r="AI1833" i="1"/>
  <c r="AJ1833" i="1"/>
  <c r="AK1833" i="1"/>
  <c r="AL1833" i="1"/>
  <c r="AM1833" i="1"/>
  <c r="AN1833" i="1"/>
  <c r="AI1834" i="1"/>
  <c r="AJ1834" i="1"/>
  <c r="AK1834" i="1"/>
  <c r="AL1834" i="1"/>
  <c r="AM1834" i="1"/>
  <c r="AN1834" i="1"/>
  <c r="AI1835" i="1"/>
  <c r="AJ1835" i="1"/>
  <c r="AK1835" i="1"/>
  <c r="AL1835" i="1"/>
  <c r="AM1835" i="1"/>
  <c r="AN1835" i="1"/>
  <c r="AI1836" i="1"/>
  <c r="AJ1836" i="1"/>
  <c r="AK1836" i="1"/>
  <c r="AL1836" i="1"/>
  <c r="AM1836" i="1"/>
  <c r="AN1836" i="1"/>
  <c r="AI1837" i="1"/>
  <c r="AJ1837" i="1"/>
  <c r="AK1837" i="1"/>
  <c r="AL1837" i="1"/>
  <c r="AM1837" i="1"/>
  <c r="AN1837" i="1"/>
  <c r="AI1838" i="1"/>
  <c r="AJ1838" i="1"/>
  <c r="AK1838" i="1"/>
  <c r="AL1838" i="1"/>
  <c r="AM1838" i="1"/>
  <c r="AN1838" i="1"/>
  <c r="AI1839" i="1"/>
  <c r="AJ1839" i="1"/>
  <c r="AK1839" i="1"/>
  <c r="AL1839" i="1"/>
  <c r="AM1839" i="1"/>
  <c r="AN1839" i="1"/>
  <c r="AI1840" i="1"/>
  <c r="AJ1840" i="1"/>
  <c r="AK1840" i="1"/>
  <c r="AL1840" i="1"/>
  <c r="AM1840" i="1"/>
  <c r="AN1840" i="1"/>
  <c r="AI1841" i="1"/>
  <c r="AJ1841" i="1"/>
  <c r="AK1841" i="1"/>
  <c r="AL1841" i="1"/>
  <c r="AM1841" i="1"/>
  <c r="AN1841" i="1"/>
  <c r="AI1842" i="1"/>
  <c r="AJ1842" i="1"/>
  <c r="AK1842" i="1"/>
  <c r="AL1842" i="1"/>
  <c r="AM1842" i="1"/>
  <c r="AN1842" i="1"/>
  <c r="AI1843" i="1"/>
  <c r="AJ1843" i="1"/>
  <c r="AK1843" i="1"/>
  <c r="AL1843" i="1"/>
  <c r="AM1843" i="1"/>
  <c r="AN1843" i="1"/>
  <c r="AI1844" i="1"/>
  <c r="AJ1844" i="1"/>
  <c r="AK1844" i="1"/>
  <c r="AL1844" i="1"/>
  <c r="AM1844" i="1"/>
  <c r="AN1844" i="1"/>
  <c r="AI1845" i="1"/>
  <c r="AJ1845" i="1"/>
  <c r="AK1845" i="1"/>
  <c r="AL1845" i="1"/>
  <c r="AM1845" i="1"/>
  <c r="AN1845" i="1"/>
  <c r="AI1846" i="1"/>
  <c r="AJ1846" i="1"/>
  <c r="AK1846" i="1"/>
  <c r="AL1846" i="1"/>
  <c r="AM1846" i="1"/>
  <c r="AN1846" i="1"/>
  <c r="AI1847" i="1"/>
  <c r="AJ1847" i="1"/>
  <c r="AK1847" i="1"/>
  <c r="AL1847" i="1"/>
  <c r="AM1847" i="1"/>
  <c r="AN1847" i="1"/>
  <c r="AI1848" i="1"/>
  <c r="AJ1848" i="1"/>
  <c r="AK1848" i="1"/>
  <c r="AL1848" i="1"/>
  <c r="AM1848" i="1"/>
  <c r="AN1848" i="1"/>
  <c r="AI1849" i="1"/>
  <c r="AJ1849" i="1"/>
  <c r="AK1849" i="1"/>
  <c r="AL1849" i="1"/>
  <c r="AM1849" i="1"/>
  <c r="AN1849" i="1"/>
  <c r="AI1850" i="1"/>
  <c r="AJ1850" i="1"/>
  <c r="AK1850" i="1"/>
  <c r="AL1850" i="1"/>
  <c r="AM1850" i="1"/>
  <c r="AN1850" i="1"/>
  <c r="AI1851" i="1"/>
  <c r="AJ1851" i="1"/>
  <c r="AK1851" i="1"/>
  <c r="AL1851" i="1"/>
  <c r="AM1851" i="1"/>
  <c r="AN1851" i="1"/>
  <c r="AI1852" i="1"/>
  <c r="AJ1852" i="1"/>
  <c r="AK1852" i="1"/>
  <c r="AL1852" i="1"/>
  <c r="AM1852" i="1"/>
  <c r="AN1852" i="1"/>
  <c r="AI1853" i="1"/>
  <c r="AJ1853" i="1"/>
  <c r="AK1853" i="1"/>
  <c r="AL1853" i="1"/>
  <c r="AM1853" i="1"/>
  <c r="AN1853" i="1"/>
  <c r="AI1854" i="1"/>
  <c r="AJ1854" i="1"/>
  <c r="AK1854" i="1"/>
  <c r="AL1854" i="1"/>
  <c r="AM1854" i="1"/>
  <c r="AN1854" i="1"/>
  <c r="AI1855" i="1"/>
  <c r="AJ1855" i="1"/>
  <c r="AK1855" i="1"/>
  <c r="AL1855" i="1"/>
  <c r="AM1855" i="1"/>
  <c r="AN1855" i="1"/>
  <c r="AI1856" i="1"/>
  <c r="AJ1856" i="1"/>
  <c r="AK1856" i="1"/>
  <c r="AL1856" i="1"/>
  <c r="AM1856" i="1"/>
  <c r="AN1856" i="1"/>
  <c r="AI1857" i="1"/>
  <c r="AJ1857" i="1"/>
  <c r="AK1857" i="1"/>
  <c r="AL1857" i="1"/>
  <c r="AM1857" i="1"/>
  <c r="AN1857" i="1"/>
  <c r="AI1858" i="1"/>
  <c r="AJ1858" i="1"/>
  <c r="AK1858" i="1"/>
  <c r="AL1858" i="1"/>
  <c r="AM1858" i="1"/>
  <c r="AN1858" i="1"/>
  <c r="AI1859" i="1"/>
  <c r="AJ1859" i="1"/>
  <c r="AK1859" i="1"/>
  <c r="AL1859" i="1"/>
  <c r="AM1859" i="1"/>
  <c r="AN1859" i="1"/>
  <c r="AI1860" i="1"/>
  <c r="AJ1860" i="1"/>
  <c r="AK1860" i="1"/>
  <c r="AL1860" i="1"/>
  <c r="AM1860" i="1"/>
  <c r="AN1860" i="1"/>
  <c r="AI1861" i="1"/>
  <c r="AJ1861" i="1"/>
  <c r="AK1861" i="1"/>
  <c r="AL1861" i="1"/>
  <c r="AM1861" i="1"/>
  <c r="AN1861" i="1"/>
  <c r="AI1862" i="1"/>
  <c r="AJ1862" i="1"/>
  <c r="AK1862" i="1"/>
  <c r="AL1862" i="1"/>
  <c r="AM1862" i="1"/>
  <c r="AN1862" i="1"/>
  <c r="AI1863" i="1"/>
  <c r="AJ1863" i="1"/>
  <c r="AK1863" i="1"/>
  <c r="AL1863" i="1"/>
  <c r="AM1863" i="1"/>
  <c r="AN1863" i="1"/>
  <c r="AI1864" i="1"/>
  <c r="AJ1864" i="1"/>
  <c r="AK1864" i="1"/>
  <c r="AL1864" i="1"/>
  <c r="AM1864" i="1"/>
  <c r="AN1864" i="1"/>
  <c r="AI1865" i="1"/>
  <c r="AJ1865" i="1"/>
  <c r="AK1865" i="1"/>
  <c r="AL1865" i="1"/>
  <c r="AM1865" i="1"/>
  <c r="AN1865" i="1"/>
  <c r="AI1866" i="1"/>
  <c r="AJ1866" i="1"/>
  <c r="AK1866" i="1"/>
  <c r="AL1866" i="1"/>
  <c r="AM1866" i="1"/>
  <c r="AN1866" i="1"/>
  <c r="AI1867" i="1"/>
  <c r="AJ1867" i="1"/>
  <c r="AK1867" i="1"/>
  <c r="AL1867" i="1"/>
  <c r="AM1867" i="1"/>
  <c r="AN1867" i="1"/>
  <c r="AI1868" i="1"/>
  <c r="AJ1868" i="1"/>
  <c r="AK1868" i="1"/>
  <c r="AL1868" i="1"/>
  <c r="AM1868" i="1"/>
  <c r="AN1868" i="1"/>
  <c r="AI1869" i="1"/>
  <c r="AJ1869" i="1"/>
  <c r="AK1869" i="1"/>
  <c r="AL1869" i="1"/>
  <c r="AM1869" i="1"/>
  <c r="AN1869" i="1"/>
  <c r="AI1870" i="1"/>
  <c r="AJ1870" i="1"/>
  <c r="AK1870" i="1"/>
  <c r="AL1870" i="1"/>
  <c r="AM1870" i="1"/>
  <c r="AN1870" i="1"/>
  <c r="AI1871" i="1"/>
  <c r="AJ1871" i="1"/>
  <c r="AK1871" i="1"/>
  <c r="AL1871" i="1"/>
  <c r="AM1871" i="1"/>
  <c r="AN1871" i="1"/>
  <c r="AN2063" i="1"/>
  <c r="AN2064" i="1"/>
  <c r="AN2065" i="1"/>
  <c r="AN2066" i="1"/>
  <c r="AN2067" i="1"/>
  <c r="AN2068" i="1"/>
  <c r="AN2069" i="1"/>
  <c r="AN2070" i="1"/>
  <c r="AN2071" i="1"/>
  <c r="AN2072" i="1"/>
  <c r="AN2073" i="1"/>
  <c r="AN2074" i="1"/>
  <c r="AN2075" i="1"/>
  <c r="AN2076" i="1"/>
  <c r="AN2077" i="1"/>
  <c r="AN2078" i="1"/>
  <c r="AN2079" i="1"/>
  <c r="AN2080" i="1"/>
  <c r="AN2081" i="1"/>
  <c r="AN2082" i="1"/>
  <c r="AN2083" i="1"/>
  <c r="AN2084" i="1"/>
  <c r="AN2085" i="1"/>
  <c r="AN2086" i="1"/>
  <c r="AN2087" i="1"/>
  <c r="AN2088" i="1"/>
  <c r="AN2089" i="1"/>
  <c r="AN2090" i="1"/>
  <c r="AN2091" i="1"/>
  <c r="AN2092" i="1"/>
  <c r="AN2093" i="1"/>
  <c r="AN2094" i="1"/>
  <c r="AN2095" i="1"/>
  <c r="AN2096" i="1"/>
  <c r="AN2097" i="1"/>
  <c r="AN2098" i="1"/>
  <c r="AN2099" i="1"/>
  <c r="AN2100" i="1"/>
  <c r="AN2101" i="1"/>
  <c r="AI1872" i="1"/>
  <c r="AJ1872" i="1"/>
  <c r="AK1872" i="1"/>
  <c r="AL1872" i="1"/>
  <c r="AM1872" i="1"/>
  <c r="AN1872" i="1"/>
  <c r="AI1873" i="1"/>
  <c r="AJ1873" i="1"/>
  <c r="AK1873" i="1"/>
  <c r="AL1873" i="1"/>
  <c r="AM1873" i="1"/>
  <c r="AN1873" i="1"/>
  <c r="AI1874" i="1"/>
  <c r="AJ1874" i="1"/>
  <c r="AK1874" i="1"/>
  <c r="AL1874" i="1"/>
  <c r="AM1874" i="1"/>
  <c r="AN1874" i="1"/>
  <c r="AI1875" i="1"/>
  <c r="AJ1875" i="1"/>
  <c r="AK1875" i="1"/>
  <c r="AL1875" i="1"/>
  <c r="AM1875" i="1"/>
  <c r="AN1875" i="1"/>
  <c r="AN3733" i="1"/>
  <c r="AN3734" i="1"/>
  <c r="AN3735" i="1"/>
  <c r="AN3736" i="1"/>
  <c r="AN3737" i="1"/>
  <c r="AN3738" i="1"/>
  <c r="AN3739" i="1"/>
  <c r="AN3740" i="1"/>
  <c r="AN3741" i="1"/>
  <c r="AN3742" i="1"/>
  <c r="AN3743" i="1"/>
  <c r="AN3744" i="1"/>
  <c r="AN3745" i="1"/>
  <c r="AN3746" i="1"/>
  <c r="AN3747" i="1"/>
  <c r="AN3748" i="1"/>
  <c r="AN3749" i="1"/>
  <c r="AN3750" i="1"/>
  <c r="AN3751" i="1"/>
  <c r="AN3752" i="1"/>
  <c r="AN3753" i="1"/>
  <c r="AN3754" i="1"/>
  <c r="AN3755" i="1"/>
  <c r="AN3756" i="1"/>
  <c r="AN3757" i="1"/>
  <c r="AN3758" i="1"/>
  <c r="AN3759" i="1"/>
  <c r="AN3760" i="1"/>
  <c r="AN3761" i="1"/>
  <c r="AN3762" i="1"/>
  <c r="AN3763" i="1"/>
  <c r="AN3764" i="1"/>
  <c r="AN3765" i="1"/>
  <c r="AN3766" i="1"/>
  <c r="AN3767" i="1"/>
  <c r="AN3768" i="1"/>
  <c r="AN3769" i="1"/>
  <c r="AN3770" i="1"/>
  <c r="AN3771" i="1"/>
  <c r="AN3772" i="1"/>
  <c r="AN3773" i="1"/>
  <c r="AN3774" i="1"/>
  <c r="AN3775" i="1"/>
  <c r="AN3776" i="1"/>
  <c r="AN3777" i="1"/>
  <c r="AN3778" i="1"/>
  <c r="AN3779" i="1"/>
  <c r="AN3780" i="1"/>
  <c r="AN3781" i="1"/>
  <c r="AN3782" i="1"/>
  <c r="AN3783" i="1"/>
  <c r="AN3784" i="1"/>
  <c r="AN3785" i="1"/>
  <c r="AN3786" i="1"/>
  <c r="AN3787" i="1"/>
  <c r="AN3788" i="1"/>
  <c r="AN3789" i="1"/>
  <c r="AN3790" i="1"/>
  <c r="AN3791" i="1"/>
  <c r="AN3792" i="1"/>
  <c r="AN3793" i="1"/>
  <c r="AN3794" i="1"/>
  <c r="AN3795" i="1"/>
  <c r="AN3796" i="1"/>
  <c r="AN3797" i="1"/>
  <c r="AN3798" i="1"/>
  <c r="AN3341" i="1"/>
  <c r="AN3342" i="1"/>
  <c r="AN3343" i="1"/>
  <c r="AN3344" i="1"/>
  <c r="AN3345" i="1"/>
  <c r="AN3346" i="1"/>
  <c r="AN3347" i="1"/>
  <c r="AN3348" i="1"/>
  <c r="AN3349" i="1"/>
  <c r="AN3350" i="1"/>
  <c r="AN3351" i="1"/>
  <c r="AN3352" i="1"/>
  <c r="AN3353" i="1"/>
  <c r="AN3354" i="1"/>
  <c r="AN3355" i="1"/>
  <c r="AN3356" i="1"/>
  <c r="AN3357" i="1"/>
  <c r="AN3358" i="1"/>
  <c r="AN3359" i="1"/>
  <c r="AN3360" i="1"/>
  <c r="AN3361" i="1"/>
  <c r="AN3362" i="1"/>
  <c r="AN3363" i="1"/>
  <c r="AN3364" i="1"/>
  <c r="AN3365" i="1"/>
  <c r="AN3366" i="1"/>
  <c r="AN3367" i="1"/>
  <c r="AN3368" i="1"/>
  <c r="AN3369" i="1"/>
  <c r="AN3370" i="1"/>
  <c r="AN3371" i="1"/>
  <c r="AN3372" i="1"/>
  <c r="AN3373" i="1"/>
  <c r="AN3374" i="1"/>
  <c r="AN3375" i="1"/>
  <c r="AN3376" i="1"/>
  <c r="AN3377" i="1"/>
  <c r="AN3378" i="1"/>
  <c r="AN3379" i="1"/>
  <c r="AN3380" i="1"/>
  <c r="AN3381" i="1"/>
  <c r="AN3382" i="1"/>
  <c r="AN3383" i="1"/>
  <c r="AN3384" i="1"/>
  <c r="AN3385" i="1"/>
  <c r="AN3386" i="1"/>
  <c r="AN3387" i="1"/>
  <c r="AN3388" i="1"/>
  <c r="AN3389" i="1"/>
  <c r="AN3390" i="1"/>
  <c r="AN3391" i="1"/>
  <c r="AN3392" i="1"/>
  <c r="AN3393" i="1"/>
  <c r="AN3394" i="1"/>
  <c r="AN3395" i="1"/>
  <c r="AN3396" i="1"/>
  <c r="AN3397" i="1"/>
  <c r="AN3398" i="1"/>
  <c r="AN3399" i="1"/>
  <c r="AN3400" i="1"/>
  <c r="AK3052" i="1"/>
  <c r="AL3052" i="1"/>
  <c r="AM3052" i="1"/>
  <c r="AN3052" i="1"/>
  <c r="AK3053" i="1"/>
  <c r="AL3053" i="1"/>
  <c r="AM3053" i="1"/>
  <c r="AN3053" i="1"/>
  <c r="AK3054" i="1"/>
  <c r="AL3054" i="1"/>
  <c r="AM3054" i="1"/>
  <c r="AN3054" i="1"/>
  <c r="AK3055" i="1"/>
  <c r="AL3055" i="1"/>
  <c r="AM3055" i="1"/>
  <c r="AN3055" i="1"/>
  <c r="AK3056" i="1"/>
  <c r="AL3056" i="1"/>
  <c r="AM3056" i="1"/>
  <c r="AN3056" i="1"/>
  <c r="AK3057" i="1"/>
  <c r="AL3057" i="1"/>
  <c r="AM3057" i="1"/>
  <c r="AN3057" i="1"/>
  <c r="AK3058" i="1"/>
  <c r="AL3058" i="1"/>
  <c r="AM3058" i="1"/>
  <c r="AN3058" i="1"/>
  <c r="AK3059" i="1"/>
  <c r="AL3059" i="1"/>
  <c r="AM3059" i="1"/>
  <c r="AN3059" i="1"/>
  <c r="AK3060" i="1"/>
  <c r="AL3060" i="1"/>
  <c r="AM3060" i="1"/>
  <c r="AN3060" i="1"/>
  <c r="AK3061" i="1"/>
  <c r="AL3061" i="1"/>
  <c r="AM3061" i="1"/>
  <c r="AN3061" i="1"/>
  <c r="AL3062" i="1"/>
  <c r="AM3062" i="1"/>
  <c r="AN3062" i="1"/>
  <c r="AL3063" i="1"/>
  <c r="AM3063" i="1"/>
  <c r="AN3063" i="1"/>
  <c r="AK3064" i="1"/>
  <c r="AL3064" i="1"/>
  <c r="AM3064" i="1"/>
  <c r="AN3064" i="1"/>
  <c r="AK3065" i="1"/>
  <c r="AL3065" i="1"/>
  <c r="AM3065" i="1"/>
  <c r="AN3065" i="1"/>
  <c r="AK3066" i="1"/>
  <c r="AL3066" i="1"/>
  <c r="AM3066" i="1"/>
  <c r="AN3066" i="1"/>
  <c r="AK3067" i="1"/>
  <c r="AL3067" i="1"/>
  <c r="AM3067" i="1"/>
  <c r="AN3067" i="1"/>
  <c r="AK3068" i="1"/>
  <c r="AL3068" i="1"/>
  <c r="AM3068" i="1"/>
  <c r="AN3068" i="1"/>
  <c r="AK3069" i="1"/>
  <c r="AL3069" i="1"/>
  <c r="AM3069" i="1"/>
  <c r="AN3069" i="1"/>
  <c r="AK3070" i="1"/>
  <c r="AL3070" i="1"/>
  <c r="AM3070" i="1"/>
  <c r="AN3070" i="1"/>
  <c r="AL3071" i="1"/>
  <c r="AM3071" i="1"/>
  <c r="AN3071" i="1"/>
  <c r="AK3072" i="1"/>
  <c r="AL3072" i="1"/>
  <c r="AM3072" i="1"/>
  <c r="AN3072" i="1"/>
  <c r="AK3073" i="1"/>
  <c r="AL3073" i="1"/>
  <c r="AM3073" i="1"/>
  <c r="AN3073" i="1"/>
  <c r="AK3074" i="1"/>
  <c r="AL3074" i="1"/>
  <c r="AM3074" i="1"/>
  <c r="AN3074" i="1"/>
  <c r="AK3075" i="1"/>
  <c r="AL3075" i="1"/>
  <c r="AM3075" i="1"/>
  <c r="AN3075" i="1"/>
  <c r="AK3076" i="1"/>
  <c r="AL3076" i="1"/>
  <c r="AM3076" i="1"/>
  <c r="AN3076" i="1"/>
  <c r="AK3077" i="1"/>
  <c r="AL3077" i="1"/>
  <c r="AM3077" i="1"/>
  <c r="AN3077" i="1"/>
  <c r="AK3078" i="1"/>
  <c r="AL3078" i="1"/>
  <c r="AM3078" i="1"/>
  <c r="AN3078" i="1"/>
  <c r="AL3079" i="1"/>
  <c r="AM3079" i="1"/>
  <c r="AN3079" i="1"/>
  <c r="AK3080" i="1"/>
  <c r="AL3080" i="1"/>
  <c r="AM3080" i="1"/>
  <c r="AN3080" i="1"/>
  <c r="AK3081" i="1"/>
  <c r="AL3081" i="1"/>
  <c r="AM3081" i="1"/>
  <c r="AN3081" i="1"/>
  <c r="AK3082" i="1"/>
  <c r="AL3082" i="1"/>
  <c r="AM3082" i="1"/>
  <c r="AN3082" i="1"/>
  <c r="AK3083" i="1"/>
  <c r="AL3083" i="1"/>
  <c r="AM3083" i="1"/>
  <c r="AN3083" i="1"/>
  <c r="AK3084" i="1"/>
  <c r="AL3084" i="1"/>
  <c r="AM3084" i="1"/>
  <c r="AN3084" i="1"/>
  <c r="AK3085" i="1"/>
  <c r="AL3085" i="1"/>
  <c r="AM3085" i="1"/>
  <c r="AN3085" i="1"/>
  <c r="AK3086" i="1"/>
  <c r="AL3086" i="1"/>
  <c r="AM3086" i="1"/>
  <c r="AN3086" i="1"/>
  <c r="AL3087" i="1"/>
  <c r="AM3087" i="1"/>
  <c r="AN3087" i="1"/>
  <c r="AK3088" i="1"/>
  <c r="AL3088" i="1"/>
  <c r="AM3088" i="1"/>
  <c r="AN3088" i="1"/>
  <c r="AK3089" i="1"/>
  <c r="AL3089" i="1"/>
  <c r="AM3089" i="1"/>
  <c r="AN3089" i="1"/>
  <c r="AK3090" i="1"/>
  <c r="AL3090" i="1"/>
  <c r="AM3090" i="1"/>
  <c r="AN3090" i="1"/>
  <c r="AK3091" i="1"/>
  <c r="AL3091" i="1"/>
  <c r="AM3091" i="1"/>
  <c r="AN3091" i="1"/>
  <c r="AK3092" i="1"/>
  <c r="AL3092" i="1"/>
  <c r="AM3092" i="1"/>
  <c r="AN3092" i="1"/>
  <c r="AK3093" i="1"/>
  <c r="AL3093" i="1"/>
  <c r="AM3093" i="1"/>
  <c r="AN3093" i="1"/>
  <c r="AK3094" i="1"/>
  <c r="AL3094" i="1"/>
  <c r="AM3094" i="1"/>
  <c r="AN3094" i="1"/>
  <c r="AK3095" i="1"/>
  <c r="AL3095" i="1"/>
  <c r="AM3095" i="1"/>
  <c r="AN3095" i="1"/>
  <c r="AK3096" i="1"/>
  <c r="AL3096" i="1"/>
  <c r="AM3096" i="1"/>
  <c r="AN3096" i="1"/>
  <c r="AK3097" i="1"/>
  <c r="AL3097" i="1"/>
  <c r="AM3097" i="1"/>
  <c r="AN3097" i="1"/>
  <c r="AK3098" i="1"/>
  <c r="AL3098" i="1"/>
  <c r="AM3098" i="1"/>
  <c r="AN3098" i="1"/>
  <c r="AK3099" i="1"/>
  <c r="AL3099" i="1"/>
  <c r="AM3099" i="1"/>
  <c r="AN3099" i="1"/>
  <c r="AK3100" i="1"/>
  <c r="AL3100" i="1"/>
  <c r="AM3100" i="1"/>
  <c r="AN3100" i="1"/>
  <c r="AK3101" i="1"/>
  <c r="AL3101" i="1"/>
  <c r="AM3101" i="1"/>
  <c r="AN3101" i="1"/>
  <c r="AK3102" i="1"/>
  <c r="AL3102" i="1"/>
  <c r="AM3102" i="1"/>
  <c r="AN3102" i="1"/>
  <c r="AK3103" i="1"/>
  <c r="AL3103" i="1"/>
  <c r="AM3103" i="1"/>
  <c r="AN3103" i="1"/>
  <c r="AL3104" i="1"/>
  <c r="AM3104" i="1"/>
  <c r="AN3104" i="1"/>
  <c r="AK3105" i="1"/>
  <c r="AL3105" i="1"/>
  <c r="AM3105" i="1"/>
  <c r="AN3105" i="1"/>
  <c r="AL3106" i="1"/>
  <c r="AM3106" i="1"/>
  <c r="AN3106" i="1"/>
  <c r="AK3107" i="1"/>
  <c r="AL3107" i="1"/>
  <c r="AM3107" i="1"/>
  <c r="AN3107" i="1"/>
  <c r="AK3108" i="1"/>
  <c r="AL3108" i="1"/>
  <c r="AM3108" i="1"/>
  <c r="AN3108" i="1"/>
  <c r="AL3109" i="1"/>
  <c r="AM3109" i="1"/>
  <c r="AN3109" i="1"/>
  <c r="AK3110" i="1"/>
  <c r="AL3110" i="1"/>
  <c r="AM3110" i="1"/>
  <c r="AN3110" i="1"/>
  <c r="AK3111" i="1"/>
  <c r="AL3111" i="1"/>
  <c r="AM3111" i="1"/>
  <c r="AN3111" i="1"/>
  <c r="AK3112" i="1"/>
  <c r="AL3112" i="1"/>
  <c r="AM3112" i="1"/>
  <c r="AN3112" i="1"/>
  <c r="AL3113" i="1"/>
  <c r="AM3113" i="1"/>
  <c r="AN3113" i="1"/>
  <c r="AK3114" i="1"/>
  <c r="AL3114" i="1"/>
  <c r="AM3114" i="1"/>
  <c r="AN3114" i="1"/>
  <c r="AL3115" i="1"/>
  <c r="AM3115" i="1"/>
  <c r="AN3115" i="1"/>
  <c r="AL3116" i="1"/>
  <c r="AM3116" i="1"/>
  <c r="AN3116" i="1"/>
  <c r="AK3117" i="1"/>
  <c r="AL3117" i="1"/>
  <c r="AM3117" i="1"/>
  <c r="AN3117" i="1"/>
  <c r="AK3118" i="1"/>
  <c r="AL3118" i="1"/>
  <c r="AM3118" i="1"/>
  <c r="AN3118" i="1"/>
  <c r="AK3119" i="1"/>
  <c r="AL3119" i="1"/>
  <c r="AM3119" i="1"/>
  <c r="AN3119" i="1"/>
  <c r="AK3120" i="1"/>
  <c r="AL3120" i="1"/>
  <c r="AM3120" i="1"/>
  <c r="AN3120" i="1"/>
  <c r="AL3121" i="1"/>
  <c r="AM3121" i="1"/>
  <c r="AN3121" i="1"/>
  <c r="AK3122" i="1"/>
  <c r="AL3122" i="1"/>
  <c r="AM3122" i="1"/>
  <c r="AN3122" i="1"/>
  <c r="AL3123" i="1"/>
  <c r="AM3123" i="1"/>
  <c r="AN3123" i="1"/>
  <c r="AK3124" i="1"/>
  <c r="AL3124" i="1"/>
  <c r="AM3124" i="1"/>
  <c r="AN3124" i="1"/>
  <c r="AK3125" i="1"/>
  <c r="AL3125" i="1"/>
  <c r="AM3125" i="1"/>
  <c r="AN3125" i="1"/>
  <c r="AK3126" i="1"/>
  <c r="AL3126" i="1"/>
  <c r="AM3126" i="1"/>
  <c r="AN3126" i="1"/>
  <c r="AK3127" i="1"/>
  <c r="AL3127" i="1"/>
  <c r="AM3127" i="1"/>
  <c r="AN3127" i="1"/>
  <c r="AK3128" i="1"/>
  <c r="AL3128" i="1"/>
  <c r="AM3128" i="1"/>
  <c r="AN3128" i="1"/>
  <c r="AL3129" i="1"/>
  <c r="AM3129" i="1"/>
  <c r="AN3129" i="1"/>
  <c r="AK3130" i="1"/>
  <c r="AL3130" i="1"/>
  <c r="AM3130" i="1"/>
  <c r="AN3130" i="1"/>
  <c r="AL3131" i="1"/>
  <c r="AM3131" i="1"/>
  <c r="AN3131" i="1"/>
  <c r="AK3132" i="1"/>
  <c r="AL3132" i="1"/>
  <c r="AM3132" i="1"/>
  <c r="AN3132" i="1"/>
  <c r="AL3133" i="1"/>
  <c r="AM3133" i="1"/>
  <c r="AN3133" i="1"/>
  <c r="AK3134" i="1"/>
  <c r="AL3134" i="1"/>
  <c r="AM3134" i="1"/>
  <c r="AN3134" i="1"/>
  <c r="AK3135" i="1"/>
  <c r="AL3135" i="1"/>
  <c r="AM3135" i="1"/>
  <c r="AN3135" i="1"/>
  <c r="AL3136" i="1"/>
  <c r="AM3136" i="1"/>
  <c r="AN3136" i="1"/>
  <c r="AK3137" i="1"/>
  <c r="AL3137" i="1"/>
  <c r="AM3137" i="1"/>
  <c r="AN3137" i="1"/>
  <c r="AK3138" i="1"/>
  <c r="AL3138" i="1"/>
  <c r="AM3138" i="1"/>
  <c r="AN3138" i="1"/>
  <c r="AK3139" i="1"/>
  <c r="AL3139" i="1"/>
  <c r="AM3139" i="1"/>
  <c r="AN3139" i="1"/>
  <c r="AL3140" i="1"/>
  <c r="AM3140" i="1"/>
  <c r="AN3140" i="1"/>
  <c r="AK3141" i="1"/>
  <c r="AL3141" i="1"/>
  <c r="AM3141" i="1"/>
  <c r="AN3141" i="1"/>
  <c r="AL3142" i="1"/>
  <c r="AM3142" i="1"/>
  <c r="AN3142" i="1"/>
  <c r="AK3143" i="1"/>
  <c r="AL3143" i="1"/>
  <c r="AM3143" i="1"/>
  <c r="AN3143" i="1"/>
  <c r="AK3144" i="1"/>
  <c r="AL3144" i="1"/>
  <c r="AM3144" i="1"/>
  <c r="AN3144" i="1"/>
  <c r="AK3145" i="1"/>
  <c r="AL3145" i="1"/>
  <c r="AM3145" i="1"/>
  <c r="AN3145" i="1"/>
  <c r="AK3146" i="1"/>
  <c r="AL3146" i="1"/>
  <c r="AM3146" i="1"/>
  <c r="AN3146" i="1"/>
  <c r="AL3147" i="1"/>
  <c r="AM3147" i="1"/>
  <c r="AN3147" i="1"/>
  <c r="AK3148" i="1"/>
  <c r="AL3148" i="1"/>
  <c r="AM3148" i="1"/>
  <c r="AN3148" i="1"/>
  <c r="AL3149" i="1"/>
  <c r="AM3149" i="1"/>
  <c r="AN3149" i="1"/>
  <c r="AK3150" i="1"/>
  <c r="AL3150" i="1"/>
  <c r="AM3150" i="1"/>
  <c r="AN3150" i="1"/>
  <c r="AK3151" i="1"/>
  <c r="AL3151" i="1"/>
  <c r="AM3151" i="1"/>
  <c r="AN3151" i="1"/>
  <c r="AL3152" i="1"/>
  <c r="AM3152" i="1"/>
  <c r="AN3152" i="1"/>
  <c r="AK3153" i="1"/>
  <c r="AL3153" i="1"/>
  <c r="AM3153" i="1"/>
  <c r="AN3153" i="1"/>
  <c r="AK3154" i="1"/>
  <c r="AL3154" i="1"/>
  <c r="AM3154" i="1"/>
  <c r="AN3154" i="1"/>
  <c r="AK3155" i="1"/>
  <c r="AL3155" i="1"/>
  <c r="AM3155" i="1"/>
  <c r="AN3155" i="1"/>
  <c r="AK3156" i="1"/>
  <c r="AL3156" i="1"/>
  <c r="AM3156" i="1"/>
  <c r="AN3156" i="1"/>
  <c r="AL3157" i="1"/>
  <c r="AM3157" i="1"/>
  <c r="AN3157" i="1"/>
  <c r="AK3158" i="1"/>
  <c r="AL3158" i="1"/>
  <c r="AM3158" i="1"/>
  <c r="AN3158" i="1"/>
  <c r="AL3159" i="1"/>
  <c r="AM3159" i="1"/>
  <c r="AN3159" i="1"/>
  <c r="AK3160" i="1"/>
  <c r="AL3160" i="1"/>
  <c r="AM3160" i="1"/>
  <c r="AN3160" i="1"/>
  <c r="AK3161" i="1"/>
  <c r="AL3161" i="1"/>
  <c r="AM3161" i="1"/>
  <c r="AN3161" i="1"/>
  <c r="AK3162" i="1"/>
  <c r="AL3162" i="1"/>
  <c r="AM3162" i="1"/>
  <c r="AN3162" i="1"/>
  <c r="AL3163" i="1"/>
  <c r="AM3163" i="1"/>
  <c r="AN3163" i="1"/>
  <c r="AK3164" i="1"/>
  <c r="AL3164" i="1"/>
  <c r="AM3164" i="1"/>
  <c r="AN3164" i="1"/>
  <c r="AK3165" i="1"/>
  <c r="AL3165" i="1"/>
  <c r="AM3165" i="1"/>
  <c r="AN3165" i="1"/>
  <c r="AK3166" i="1"/>
  <c r="AL3166" i="1"/>
  <c r="AM3166" i="1"/>
  <c r="AN3166" i="1"/>
  <c r="AK3167" i="1"/>
  <c r="AL3167" i="1"/>
  <c r="AM3167" i="1"/>
  <c r="AN3167" i="1"/>
  <c r="AN5024" i="1"/>
  <c r="AN5025" i="1"/>
  <c r="AN5026" i="1"/>
  <c r="AN5027" i="1"/>
  <c r="AN5028" i="1"/>
  <c r="AN5029" i="1"/>
  <c r="AN5030" i="1"/>
  <c r="AN5031" i="1"/>
  <c r="AN5032" i="1"/>
  <c r="AN5033" i="1"/>
  <c r="AN5034" i="1"/>
  <c r="AN5035" i="1"/>
  <c r="AN5036" i="1"/>
  <c r="AN5037" i="1"/>
  <c r="AN5038" i="1"/>
  <c r="AN5039" i="1"/>
  <c r="AN5040" i="1"/>
  <c r="AN5041" i="1"/>
  <c r="AN5042" i="1"/>
  <c r="AN5043" i="1"/>
  <c r="AN5044" i="1"/>
  <c r="AN5045" i="1"/>
  <c r="AN5046" i="1"/>
  <c r="AN5047" i="1"/>
  <c r="AN5048" i="1"/>
  <c r="AN5049" i="1"/>
  <c r="AN5050" i="1"/>
  <c r="AN5051" i="1"/>
  <c r="AN5052" i="1"/>
  <c r="AN5053" i="1"/>
  <c r="AN5054" i="1"/>
  <c r="AN5055" i="1"/>
  <c r="AN5056" i="1"/>
  <c r="AN5057" i="1"/>
  <c r="AN5058" i="1"/>
  <c r="AN5059" i="1"/>
  <c r="AN5060" i="1"/>
  <c r="AN5061" i="1"/>
  <c r="AN5062" i="1"/>
  <c r="AN5063" i="1"/>
  <c r="AN5064" i="1"/>
  <c r="AN5065" i="1"/>
  <c r="AN5066" i="1"/>
  <c r="AN5067" i="1"/>
  <c r="AN5068" i="1"/>
  <c r="AN5069" i="1"/>
  <c r="AN5070" i="1"/>
  <c r="AN5071" i="1"/>
  <c r="AN5072" i="1"/>
  <c r="AI2708" i="1"/>
  <c r="AJ2708" i="1"/>
  <c r="AK2708" i="1"/>
  <c r="AL2708" i="1"/>
  <c r="AM2708" i="1"/>
  <c r="AN2708" i="1"/>
  <c r="AI2709" i="1"/>
  <c r="AJ2709" i="1"/>
  <c r="AK2709" i="1"/>
  <c r="AL2709" i="1"/>
  <c r="AM2709" i="1"/>
  <c r="AN2709" i="1"/>
  <c r="AI2710" i="1"/>
  <c r="AJ2710" i="1"/>
  <c r="AK2710" i="1"/>
  <c r="AL2710" i="1"/>
  <c r="AM2710" i="1"/>
  <c r="AN2710" i="1"/>
  <c r="AI2711" i="1"/>
  <c r="AJ2711" i="1"/>
  <c r="AK2711" i="1"/>
  <c r="AL2711" i="1"/>
  <c r="AM2711" i="1"/>
  <c r="AN2711" i="1"/>
  <c r="AI2712" i="1"/>
  <c r="AJ2712" i="1"/>
  <c r="AK2712" i="1"/>
  <c r="AL2712" i="1"/>
  <c r="AM2712" i="1"/>
  <c r="AN2712" i="1"/>
  <c r="AI2713" i="1"/>
  <c r="AJ2713" i="1"/>
  <c r="AK2713" i="1"/>
  <c r="AL2713" i="1"/>
  <c r="AM2713" i="1"/>
  <c r="AN2713" i="1"/>
  <c r="AI2714" i="1"/>
  <c r="AJ2714" i="1"/>
  <c r="AK2714" i="1"/>
  <c r="AL2714" i="1"/>
  <c r="AM2714" i="1"/>
  <c r="AN2714" i="1"/>
  <c r="AI2715" i="1"/>
  <c r="AJ2715" i="1"/>
  <c r="AK2715" i="1"/>
  <c r="AL2715" i="1"/>
  <c r="AM2715" i="1"/>
  <c r="AN2715" i="1"/>
  <c r="AI2716" i="1"/>
  <c r="AJ2716" i="1"/>
  <c r="AK2716" i="1"/>
  <c r="AL2716" i="1"/>
  <c r="AM2716" i="1"/>
  <c r="AN2716" i="1"/>
  <c r="AI2717" i="1"/>
  <c r="AJ2717" i="1"/>
  <c r="AK2717" i="1"/>
  <c r="AL2717" i="1"/>
  <c r="AM2717" i="1"/>
  <c r="AN2717" i="1"/>
  <c r="AI2718" i="1"/>
  <c r="AJ2718" i="1"/>
  <c r="AK2718" i="1"/>
  <c r="AL2718" i="1"/>
  <c r="AM2718" i="1"/>
  <c r="AN2718" i="1"/>
  <c r="AI2719" i="1"/>
  <c r="AJ2719" i="1"/>
  <c r="AK2719" i="1"/>
  <c r="AL2719" i="1"/>
  <c r="AM2719" i="1"/>
  <c r="AN2719" i="1"/>
  <c r="AI2720" i="1"/>
  <c r="AJ2720" i="1"/>
  <c r="AK2720" i="1"/>
  <c r="AL2720" i="1"/>
  <c r="AM2720" i="1"/>
  <c r="AN2720" i="1"/>
  <c r="AI2721" i="1"/>
  <c r="AJ2721" i="1"/>
  <c r="AK2721" i="1"/>
  <c r="AL2721" i="1"/>
  <c r="AM2721" i="1"/>
  <c r="AN2721" i="1"/>
  <c r="AI2722" i="1"/>
  <c r="AJ2722" i="1"/>
  <c r="AK2722" i="1"/>
  <c r="AL2722" i="1"/>
  <c r="AM2722" i="1"/>
  <c r="AN2722" i="1"/>
  <c r="AI2723" i="1"/>
  <c r="AJ2723" i="1"/>
  <c r="AK2723" i="1"/>
  <c r="AL2723" i="1"/>
  <c r="AM2723" i="1"/>
  <c r="AN2723" i="1"/>
  <c r="AI2724" i="1"/>
  <c r="AJ2724" i="1"/>
  <c r="AK2724" i="1"/>
  <c r="AL2724" i="1"/>
  <c r="AM2724" i="1"/>
  <c r="AN2724" i="1"/>
  <c r="AI2725" i="1"/>
  <c r="AJ2725" i="1"/>
  <c r="AK2725" i="1"/>
  <c r="AL2725" i="1"/>
  <c r="AM2725" i="1"/>
  <c r="AN2725" i="1"/>
  <c r="AI2726" i="1"/>
  <c r="AJ2726" i="1"/>
  <c r="AK2726" i="1"/>
  <c r="AL2726" i="1"/>
  <c r="AM2726" i="1"/>
  <c r="AN2726" i="1"/>
  <c r="AI2727" i="1"/>
  <c r="AJ2727" i="1"/>
  <c r="AK2727" i="1"/>
  <c r="AL2727" i="1"/>
  <c r="AM2727" i="1"/>
  <c r="AN2727" i="1"/>
  <c r="AI2728" i="1"/>
  <c r="AJ2728" i="1"/>
  <c r="AK2728" i="1"/>
  <c r="AL2728" i="1"/>
  <c r="AM2728" i="1"/>
  <c r="AN2728" i="1"/>
  <c r="AI2729" i="1"/>
  <c r="AJ2729" i="1"/>
  <c r="AK2729" i="1"/>
  <c r="AL2729" i="1"/>
  <c r="AM2729" i="1"/>
  <c r="AN2729" i="1"/>
  <c r="AI2730" i="1"/>
  <c r="AJ2730" i="1"/>
  <c r="AK2730" i="1"/>
  <c r="AL2730" i="1"/>
  <c r="AM2730" i="1"/>
  <c r="AN2730" i="1"/>
  <c r="AI2731" i="1"/>
  <c r="AJ2731" i="1"/>
  <c r="AK2731" i="1"/>
  <c r="AL2731" i="1"/>
  <c r="AM2731" i="1"/>
  <c r="AN2731" i="1"/>
  <c r="AI2732" i="1"/>
  <c r="AJ2732" i="1"/>
  <c r="AK2732" i="1"/>
  <c r="AL2732" i="1"/>
  <c r="AM2732" i="1"/>
  <c r="AN2732" i="1"/>
  <c r="AI2733" i="1"/>
  <c r="AJ2733" i="1"/>
  <c r="AK2733" i="1"/>
  <c r="AL2733" i="1"/>
  <c r="AM2733" i="1"/>
  <c r="AN2733" i="1"/>
  <c r="AI2734" i="1"/>
  <c r="AJ2734" i="1"/>
  <c r="AK2734" i="1"/>
  <c r="AL2734" i="1"/>
  <c r="AM2734" i="1"/>
  <c r="AN2734" i="1"/>
  <c r="AI2735" i="1"/>
  <c r="AJ2735" i="1"/>
  <c r="AK2735" i="1"/>
  <c r="AL2735" i="1"/>
  <c r="AM2735" i="1"/>
  <c r="AN2735" i="1"/>
  <c r="AI2736" i="1"/>
  <c r="AJ2736" i="1"/>
  <c r="AK2736" i="1"/>
  <c r="AL2736" i="1"/>
  <c r="AM2736" i="1"/>
  <c r="AN2736" i="1"/>
  <c r="AI2737" i="1"/>
  <c r="AJ2737" i="1"/>
  <c r="AK2737" i="1"/>
  <c r="AL2737" i="1"/>
  <c r="AM2737" i="1"/>
  <c r="AN2737" i="1"/>
  <c r="AI2738" i="1"/>
  <c r="AJ2738" i="1"/>
  <c r="AK2738" i="1"/>
  <c r="AL2738" i="1"/>
  <c r="AM2738" i="1"/>
  <c r="AN2738" i="1"/>
  <c r="AI2739" i="1"/>
  <c r="AJ2739" i="1"/>
  <c r="AK2739" i="1"/>
  <c r="AL2739" i="1"/>
  <c r="AM2739" i="1"/>
  <c r="AN2739" i="1"/>
  <c r="AI2740" i="1"/>
  <c r="AJ2740" i="1"/>
  <c r="AK2740" i="1"/>
  <c r="AL2740" i="1"/>
  <c r="AM2740" i="1"/>
  <c r="AN2740" i="1"/>
  <c r="AI2741" i="1"/>
  <c r="AJ2741" i="1"/>
  <c r="AK2741" i="1"/>
  <c r="AL2741" i="1"/>
  <c r="AM2741" i="1"/>
  <c r="AN2741" i="1"/>
  <c r="AI2742" i="1"/>
  <c r="AJ2742" i="1"/>
  <c r="AK2742" i="1"/>
  <c r="AL2742" i="1"/>
  <c r="AM2742" i="1"/>
  <c r="AN2742" i="1"/>
  <c r="AI2743" i="1"/>
  <c r="AJ2743" i="1"/>
  <c r="AK2743" i="1"/>
  <c r="AL2743" i="1"/>
  <c r="AM2743" i="1"/>
  <c r="AN2743" i="1"/>
  <c r="AI2744" i="1"/>
  <c r="AJ2744" i="1"/>
  <c r="AK2744" i="1"/>
  <c r="AL2744" i="1"/>
  <c r="AM2744" i="1"/>
  <c r="AN2744" i="1"/>
  <c r="AI2745" i="1"/>
  <c r="AJ2745" i="1"/>
  <c r="AK2745" i="1"/>
  <c r="AL2745" i="1"/>
  <c r="AM2745" i="1"/>
  <c r="AN2745" i="1"/>
  <c r="AI2746" i="1"/>
  <c r="AJ2746" i="1"/>
  <c r="AK2746" i="1"/>
  <c r="AL2746" i="1"/>
  <c r="AM2746" i="1"/>
  <c r="AN2746" i="1"/>
  <c r="AI2747" i="1"/>
  <c r="AJ2747" i="1"/>
  <c r="AK2747" i="1"/>
  <c r="AL2747" i="1"/>
  <c r="AM2747" i="1"/>
  <c r="AN2747" i="1"/>
  <c r="AI2748" i="1"/>
  <c r="AJ2748" i="1"/>
  <c r="AK2748" i="1"/>
  <c r="AL2748" i="1"/>
  <c r="AM2748" i="1"/>
  <c r="AN2748" i="1"/>
  <c r="AI2749" i="1"/>
  <c r="AJ2749" i="1"/>
  <c r="AK2749" i="1"/>
  <c r="AL2749" i="1"/>
  <c r="AM2749" i="1"/>
  <c r="AN2749" i="1"/>
  <c r="AI2750" i="1"/>
  <c r="AJ2750" i="1"/>
  <c r="AK2750" i="1"/>
  <c r="AL2750" i="1"/>
  <c r="AM2750" i="1"/>
  <c r="AN2750" i="1"/>
  <c r="AI2751" i="1"/>
  <c r="AJ2751" i="1"/>
  <c r="AK2751" i="1"/>
  <c r="AL2751" i="1"/>
  <c r="AM2751" i="1"/>
  <c r="AN2751" i="1"/>
  <c r="AI2752" i="1"/>
  <c r="AJ2752" i="1"/>
  <c r="AK2752" i="1"/>
  <c r="AL2752" i="1"/>
  <c r="AM2752" i="1"/>
  <c r="AN2752" i="1"/>
  <c r="AI2753" i="1"/>
  <c r="AJ2753" i="1"/>
  <c r="AK2753" i="1"/>
  <c r="AL2753" i="1"/>
  <c r="AM2753" i="1"/>
  <c r="AN2753" i="1"/>
  <c r="AI2754" i="1"/>
  <c r="AJ2754" i="1"/>
  <c r="AK2754" i="1"/>
  <c r="AL2754" i="1"/>
  <c r="AM2754" i="1"/>
  <c r="AN2754" i="1"/>
  <c r="AI2755" i="1"/>
  <c r="AJ2755" i="1"/>
  <c r="AK2755" i="1"/>
  <c r="AL2755" i="1"/>
  <c r="AM2755" i="1"/>
  <c r="AN2755" i="1"/>
  <c r="AI2756" i="1"/>
  <c r="AJ2756" i="1"/>
  <c r="AK2756" i="1"/>
  <c r="AL2756" i="1"/>
  <c r="AM2756" i="1"/>
  <c r="AN2756" i="1"/>
  <c r="AI2757" i="1"/>
  <c r="AJ2757" i="1"/>
  <c r="AK2757" i="1"/>
  <c r="AL2757" i="1"/>
  <c r="AM2757" i="1"/>
  <c r="AN2757" i="1"/>
  <c r="AI2758" i="1"/>
  <c r="AJ2758" i="1"/>
  <c r="AK2758" i="1"/>
  <c r="AL2758" i="1"/>
  <c r="AM2758" i="1"/>
  <c r="AN2758" i="1"/>
  <c r="AI2759" i="1"/>
  <c r="AJ2759" i="1"/>
  <c r="AK2759" i="1"/>
  <c r="AL2759" i="1"/>
  <c r="AM2759" i="1"/>
  <c r="AN2759" i="1"/>
  <c r="AI2760" i="1"/>
  <c r="AJ2760" i="1"/>
  <c r="AK2760" i="1"/>
  <c r="AL2760" i="1"/>
  <c r="AM2760" i="1"/>
  <c r="AN2760" i="1"/>
  <c r="AI2761" i="1"/>
  <c r="AJ2761" i="1"/>
  <c r="AK2761" i="1"/>
  <c r="AL2761" i="1"/>
  <c r="AM2761" i="1"/>
  <c r="AN2761" i="1"/>
  <c r="AI2762" i="1"/>
  <c r="AJ2762" i="1"/>
  <c r="AK2762" i="1"/>
  <c r="AL2762" i="1"/>
  <c r="AM2762" i="1"/>
  <c r="AN2762" i="1"/>
  <c r="AI2763" i="1"/>
  <c r="AJ2763" i="1"/>
  <c r="AK2763" i="1"/>
  <c r="AL2763" i="1"/>
  <c r="AM2763" i="1"/>
  <c r="AN2763" i="1"/>
  <c r="AI2764" i="1"/>
  <c r="AJ2764" i="1"/>
  <c r="AK2764" i="1"/>
  <c r="AL2764" i="1"/>
  <c r="AM2764" i="1"/>
  <c r="AN2764" i="1"/>
  <c r="AI2765" i="1"/>
  <c r="AJ2765" i="1"/>
  <c r="AK2765" i="1"/>
  <c r="AL2765" i="1"/>
  <c r="AM2765" i="1"/>
  <c r="AN2765" i="1"/>
  <c r="AI2766" i="1"/>
  <c r="AJ2766" i="1"/>
  <c r="AK2766" i="1"/>
  <c r="AL2766" i="1"/>
  <c r="AM2766" i="1"/>
  <c r="AN2766" i="1"/>
  <c r="AI2767" i="1"/>
  <c r="AJ2767" i="1"/>
  <c r="AK2767" i="1"/>
  <c r="AL2767" i="1"/>
  <c r="AM2767" i="1"/>
  <c r="AN2767" i="1"/>
  <c r="AI2768" i="1"/>
  <c r="AJ2768" i="1"/>
  <c r="AK2768" i="1"/>
  <c r="AL2768" i="1"/>
  <c r="AM2768" i="1"/>
  <c r="AN2768" i="1"/>
  <c r="AI2769" i="1"/>
  <c r="AJ2769" i="1"/>
  <c r="AK2769" i="1"/>
  <c r="AL2769" i="1"/>
  <c r="AM2769" i="1"/>
  <c r="AN2769" i="1"/>
  <c r="AI2770" i="1"/>
  <c r="AJ2770" i="1"/>
  <c r="AK2770" i="1"/>
  <c r="AL2770" i="1"/>
  <c r="AM2770" i="1"/>
  <c r="AN2770" i="1"/>
  <c r="AI2771" i="1"/>
  <c r="AJ2771" i="1"/>
  <c r="AK2771" i="1"/>
  <c r="AL2771" i="1"/>
  <c r="AM2771" i="1"/>
  <c r="AN2771" i="1"/>
  <c r="AI2772" i="1"/>
  <c r="AJ2772" i="1"/>
  <c r="AK2772" i="1"/>
  <c r="AL2772" i="1"/>
  <c r="AM2772" i="1"/>
  <c r="AN2772" i="1"/>
  <c r="AI2773" i="1"/>
  <c r="AJ2773" i="1"/>
  <c r="AK2773" i="1"/>
  <c r="AL2773" i="1"/>
  <c r="AM2773" i="1"/>
  <c r="AN2773" i="1"/>
  <c r="AI2774" i="1"/>
  <c r="AJ2774" i="1"/>
  <c r="AK2774" i="1"/>
  <c r="AL2774" i="1"/>
  <c r="AM2774" i="1"/>
  <c r="AN2774" i="1"/>
  <c r="AI2775" i="1"/>
  <c r="AJ2775" i="1"/>
  <c r="AK2775" i="1"/>
  <c r="AL2775" i="1"/>
  <c r="AM2775" i="1"/>
  <c r="AN2775" i="1"/>
  <c r="AI2776" i="1"/>
  <c r="AJ2776" i="1"/>
  <c r="AK2776" i="1"/>
  <c r="AL2776" i="1"/>
  <c r="AM2776" i="1"/>
  <c r="AN2776" i="1"/>
  <c r="AI2777" i="1"/>
  <c r="AJ2777" i="1"/>
  <c r="AK2777" i="1"/>
  <c r="AL2777" i="1"/>
  <c r="AM2777" i="1"/>
  <c r="AN2777" i="1"/>
  <c r="AI2778" i="1"/>
  <c r="AJ2778" i="1"/>
  <c r="AK2778" i="1"/>
  <c r="AL2778" i="1"/>
  <c r="AM2778" i="1"/>
  <c r="AN2778" i="1"/>
  <c r="AI2779" i="1"/>
  <c r="AJ2779" i="1"/>
  <c r="AK2779" i="1"/>
  <c r="AL2779" i="1"/>
  <c r="AM2779" i="1"/>
  <c r="AN2779" i="1"/>
  <c r="AI2780" i="1"/>
  <c r="AJ2780" i="1"/>
  <c r="AK2780" i="1"/>
  <c r="AL2780" i="1"/>
  <c r="AM2780" i="1"/>
  <c r="AN2780" i="1"/>
  <c r="AI2781" i="1"/>
  <c r="AJ2781" i="1"/>
  <c r="AK2781" i="1"/>
  <c r="AL2781" i="1"/>
  <c r="AM2781" i="1"/>
  <c r="AN2781" i="1"/>
  <c r="AI2782" i="1"/>
  <c r="AJ2782" i="1"/>
  <c r="AK2782" i="1"/>
  <c r="AL2782" i="1"/>
  <c r="AM2782" i="1"/>
  <c r="AN2782" i="1"/>
  <c r="AI2783" i="1"/>
  <c r="AJ2783" i="1"/>
  <c r="AK2783" i="1"/>
  <c r="AL2783" i="1"/>
  <c r="AM2783" i="1"/>
  <c r="AN2783" i="1"/>
  <c r="AI2784" i="1"/>
  <c r="AJ2784" i="1"/>
  <c r="AK2784" i="1"/>
  <c r="AL2784" i="1"/>
  <c r="AM2784" i="1"/>
  <c r="AN2784" i="1"/>
  <c r="AI2785" i="1"/>
  <c r="AJ2785" i="1"/>
  <c r="AK2785" i="1"/>
  <c r="AL2785" i="1"/>
  <c r="AM2785" i="1"/>
  <c r="AN2785" i="1"/>
  <c r="AI2786" i="1"/>
  <c r="AJ2786" i="1"/>
  <c r="AK2786" i="1"/>
  <c r="AL2786" i="1"/>
  <c r="AM2786" i="1"/>
  <c r="AN2786" i="1"/>
  <c r="AI2787" i="1"/>
  <c r="AJ2787" i="1"/>
  <c r="AK2787" i="1"/>
  <c r="AL2787" i="1"/>
  <c r="AM2787" i="1"/>
  <c r="AN2787" i="1"/>
  <c r="AI2788" i="1"/>
  <c r="AJ2788" i="1"/>
  <c r="AK2788" i="1"/>
  <c r="AL2788" i="1"/>
  <c r="AM2788" i="1"/>
  <c r="AN2788" i="1"/>
  <c r="AI2789" i="1"/>
  <c r="AJ2789" i="1"/>
  <c r="AK2789" i="1"/>
  <c r="AL2789" i="1"/>
  <c r="AM2789" i="1"/>
  <c r="AN2789" i="1"/>
  <c r="AI2790" i="1"/>
  <c r="AJ2790" i="1"/>
  <c r="AK2790" i="1"/>
  <c r="AL2790" i="1"/>
  <c r="AM2790" i="1"/>
  <c r="AN2790" i="1"/>
  <c r="AI2791" i="1"/>
  <c r="AJ2791" i="1"/>
  <c r="AK2791" i="1"/>
  <c r="AL2791" i="1"/>
  <c r="AM2791" i="1"/>
  <c r="AN2791" i="1"/>
  <c r="AI2792" i="1"/>
  <c r="AJ2792" i="1"/>
  <c r="AK2792" i="1"/>
  <c r="AL2792" i="1"/>
  <c r="AM2792" i="1"/>
  <c r="AN2792" i="1"/>
  <c r="AI2793" i="1"/>
  <c r="AJ2793" i="1"/>
  <c r="AK2793" i="1"/>
  <c r="AL2793" i="1"/>
  <c r="AM2793" i="1"/>
  <c r="AN2793" i="1"/>
  <c r="AI2794" i="1"/>
  <c r="AJ2794" i="1"/>
  <c r="AK2794" i="1"/>
  <c r="AL2794" i="1"/>
  <c r="AM2794" i="1"/>
  <c r="AN2794" i="1"/>
  <c r="AI2795" i="1"/>
  <c r="AJ2795" i="1"/>
  <c r="AK2795" i="1"/>
  <c r="AL2795" i="1"/>
  <c r="AM2795" i="1"/>
  <c r="AN2795" i="1"/>
  <c r="AI2796" i="1"/>
  <c r="AJ2796" i="1"/>
  <c r="AK2796" i="1"/>
  <c r="AL2796" i="1"/>
  <c r="AM2796" i="1"/>
  <c r="AN2796" i="1"/>
  <c r="AI2797" i="1"/>
  <c r="AJ2797" i="1"/>
  <c r="AK2797" i="1"/>
  <c r="AL2797" i="1"/>
  <c r="AM2797" i="1"/>
  <c r="AN2797" i="1"/>
  <c r="AI2798" i="1"/>
  <c r="AJ2798" i="1"/>
  <c r="AK2798" i="1"/>
  <c r="AL2798" i="1"/>
  <c r="AM2798" i="1"/>
  <c r="AN2798" i="1"/>
  <c r="AI2799" i="1"/>
  <c r="AJ2799" i="1"/>
  <c r="AK2799" i="1"/>
  <c r="AL2799" i="1"/>
  <c r="AM2799" i="1"/>
  <c r="AN2799" i="1"/>
  <c r="AI2800" i="1"/>
  <c r="AJ2800" i="1"/>
  <c r="AK2800" i="1"/>
  <c r="AL2800" i="1"/>
  <c r="AM2800" i="1"/>
  <c r="AN2800" i="1"/>
  <c r="AI2801" i="1"/>
  <c r="AJ2801" i="1"/>
  <c r="AK2801" i="1"/>
  <c r="AL2801" i="1"/>
  <c r="AM2801" i="1"/>
  <c r="AN2801" i="1"/>
  <c r="AI2802" i="1"/>
  <c r="AJ2802" i="1"/>
  <c r="AK2802" i="1"/>
  <c r="AL2802" i="1"/>
  <c r="AM2802" i="1"/>
  <c r="AN2802" i="1"/>
  <c r="AI2803" i="1"/>
  <c r="AJ2803" i="1"/>
  <c r="AK2803" i="1"/>
  <c r="AL2803" i="1"/>
  <c r="AM2803" i="1"/>
  <c r="AN2803" i="1"/>
  <c r="AI2804" i="1"/>
  <c r="AJ2804" i="1"/>
  <c r="AK2804" i="1"/>
  <c r="AL2804" i="1"/>
  <c r="AM2804" i="1"/>
  <c r="AN2804" i="1"/>
  <c r="AI2805" i="1"/>
  <c r="AJ2805" i="1"/>
  <c r="AK2805" i="1"/>
  <c r="AL2805" i="1"/>
  <c r="AM2805" i="1"/>
  <c r="AN2805" i="1"/>
  <c r="AI2806" i="1"/>
  <c r="AJ2806" i="1"/>
  <c r="AK2806" i="1"/>
  <c r="AL2806" i="1"/>
  <c r="AM2806" i="1"/>
  <c r="AN2806" i="1"/>
  <c r="AI2807" i="1"/>
  <c r="AJ2807" i="1"/>
  <c r="AK2807" i="1"/>
  <c r="AL2807" i="1"/>
  <c r="AM2807" i="1"/>
  <c r="AN2807" i="1"/>
  <c r="AI2808" i="1"/>
  <c r="AJ2808" i="1"/>
  <c r="AK2808" i="1"/>
  <c r="AL2808" i="1"/>
  <c r="AM2808" i="1"/>
  <c r="AN2808" i="1"/>
  <c r="AI2809" i="1"/>
  <c r="AJ2809" i="1"/>
  <c r="AK2809" i="1"/>
  <c r="AL2809" i="1"/>
  <c r="AM2809" i="1"/>
  <c r="AN2809" i="1"/>
  <c r="AI2810" i="1"/>
  <c r="AJ2810" i="1"/>
  <c r="AK2810" i="1"/>
  <c r="AL2810" i="1"/>
  <c r="AM2810" i="1"/>
  <c r="AN2810" i="1"/>
  <c r="AI2811" i="1"/>
  <c r="AJ2811" i="1"/>
  <c r="AK2811" i="1"/>
  <c r="AL2811" i="1"/>
  <c r="AM2811" i="1"/>
  <c r="AN2811" i="1"/>
  <c r="AI2812" i="1"/>
  <c r="AJ2812" i="1"/>
  <c r="AK2812" i="1"/>
  <c r="AL2812" i="1"/>
  <c r="AM2812" i="1"/>
  <c r="AN2812" i="1"/>
  <c r="AI2813" i="1"/>
  <c r="AJ2813" i="1"/>
  <c r="AK2813" i="1"/>
  <c r="AL2813" i="1"/>
  <c r="AM2813" i="1"/>
  <c r="AN2813" i="1"/>
  <c r="AI2814" i="1"/>
  <c r="AJ2814" i="1"/>
  <c r="AK2814" i="1"/>
  <c r="AL2814" i="1"/>
  <c r="AM2814" i="1"/>
  <c r="AN2814" i="1"/>
  <c r="AI2815" i="1"/>
  <c r="AJ2815" i="1"/>
  <c r="AK2815" i="1"/>
  <c r="AL2815" i="1"/>
  <c r="AM2815" i="1"/>
  <c r="AN2815" i="1"/>
  <c r="AI2816" i="1"/>
  <c r="AJ2816" i="1"/>
  <c r="AK2816" i="1"/>
  <c r="AL2816" i="1"/>
  <c r="AM2816" i="1"/>
  <c r="AN2816" i="1"/>
  <c r="AI2817" i="1"/>
  <c r="AJ2817" i="1"/>
  <c r="AK2817" i="1"/>
  <c r="AL2817" i="1"/>
  <c r="AM2817" i="1"/>
  <c r="AN2817" i="1"/>
  <c r="AI2818" i="1"/>
  <c r="AJ2818" i="1"/>
  <c r="AK2818" i="1"/>
  <c r="AL2818" i="1"/>
  <c r="AM2818" i="1"/>
  <c r="AN2818" i="1"/>
  <c r="AI2819" i="1"/>
  <c r="AJ2819" i="1"/>
  <c r="AK2819" i="1"/>
  <c r="AL2819" i="1"/>
  <c r="AM2819" i="1"/>
  <c r="AN2819" i="1"/>
  <c r="AI2820" i="1"/>
  <c r="AJ2820" i="1"/>
  <c r="AK2820" i="1"/>
  <c r="AL2820" i="1"/>
  <c r="AM2820" i="1"/>
  <c r="AN2820" i="1"/>
  <c r="AI2821" i="1"/>
  <c r="AJ2821" i="1"/>
  <c r="AK2821" i="1"/>
  <c r="AL2821" i="1"/>
  <c r="AM2821" i="1"/>
  <c r="AN2821" i="1"/>
  <c r="AI2822" i="1"/>
  <c r="AJ2822" i="1"/>
  <c r="AK2822" i="1"/>
  <c r="AL2822" i="1"/>
  <c r="AM2822" i="1"/>
  <c r="AN2822" i="1"/>
  <c r="AI1186" i="1"/>
  <c r="AJ1186" i="1"/>
  <c r="AK1186" i="1"/>
  <c r="AL1186" i="1"/>
  <c r="AM1186" i="1"/>
  <c r="AN1186" i="1"/>
  <c r="AI1187" i="1"/>
  <c r="AJ1187" i="1"/>
  <c r="AK1187" i="1"/>
  <c r="AL1187" i="1"/>
  <c r="AM1187" i="1"/>
  <c r="AN1187" i="1"/>
  <c r="AI1188" i="1"/>
  <c r="AJ1188" i="1"/>
  <c r="AK1188" i="1"/>
  <c r="AL1188" i="1"/>
  <c r="AM1188" i="1"/>
  <c r="AN1188" i="1"/>
  <c r="AI1189" i="1"/>
  <c r="AJ1189" i="1"/>
  <c r="AK1189" i="1"/>
  <c r="AL1189" i="1"/>
  <c r="AM1189" i="1"/>
  <c r="AN1189" i="1"/>
  <c r="AI1190" i="1"/>
  <c r="AJ1190" i="1"/>
  <c r="AK1190" i="1"/>
  <c r="AL1190" i="1"/>
  <c r="AM1190" i="1"/>
  <c r="AN1190" i="1"/>
  <c r="AI1191" i="1"/>
  <c r="AJ1191" i="1"/>
  <c r="AK1191" i="1"/>
  <c r="AL1191" i="1"/>
  <c r="AM1191" i="1"/>
  <c r="AN1191" i="1"/>
  <c r="AI1192" i="1"/>
  <c r="AJ1192" i="1"/>
  <c r="AK1192" i="1"/>
  <c r="AL1192" i="1"/>
  <c r="AM1192" i="1"/>
  <c r="AN1192" i="1"/>
  <c r="AI1193" i="1"/>
  <c r="AJ1193" i="1"/>
  <c r="AK1193" i="1"/>
  <c r="AL1193" i="1"/>
  <c r="AM1193" i="1"/>
  <c r="AN1193" i="1"/>
  <c r="AI1194" i="1"/>
  <c r="AJ1194" i="1"/>
  <c r="AK1194" i="1"/>
  <c r="AL1194" i="1"/>
  <c r="AM1194" i="1"/>
  <c r="AN1194" i="1"/>
  <c r="AI1195" i="1"/>
  <c r="AJ1195" i="1"/>
  <c r="AK1195" i="1"/>
  <c r="AL1195" i="1"/>
  <c r="AM1195" i="1"/>
  <c r="AN1195" i="1"/>
  <c r="AI1196" i="1"/>
  <c r="AJ1196" i="1"/>
  <c r="AK1196" i="1"/>
  <c r="AL1196" i="1"/>
  <c r="AM1196" i="1"/>
  <c r="AN1196" i="1"/>
  <c r="AI1197" i="1"/>
  <c r="AJ1197" i="1"/>
  <c r="AK1197" i="1"/>
  <c r="AL1197" i="1"/>
  <c r="AM1197" i="1"/>
  <c r="AN1197" i="1"/>
  <c r="AI1198" i="1"/>
  <c r="AJ1198" i="1"/>
  <c r="AK1198" i="1"/>
  <c r="AL1198" i="1"/>
  <c r="AM1198" i="1"/>
  <c r="AN1198" i="1"/>
  <c r="AI1199" i="1"/>
  <c r="AJ1199" i="1"/>
  <c r="AK1199" i="1"/>
  <c r="AL1199" i="1"/>
  <c r="AM1199" i="1"/>
  <c r="AN1199" i="1"/>
  <c r="AI1200" i="1"/>
  <c r="AJ1200" i="1"/>
  <c r="AK1200" i="1"/>
  <c r="AL1200" i="1"/>
  <c r="AM1200" i="1"/>
  <c r="AN1200" i="1"/>
  <c r="AI1201" i="1"/>
  <c r="AJ1201" i="1"/>
  <c r="AK1201" i="1"/>
  <c r="AL1201" i="1"/>
  <c r="AM1201" i="1"/>
  <c r="AN1201" i="1"/>
  <c r="AI1202" i="1"/>
  <c r="AJ1202" i="1"/>
  <c r="AK1202" i="1"/>
  <c r="AL1202" i="1"/>
  <c r="AM1202" i="1"/>
  <c r="AN1202" i="1"/>
  <c r="AI1203" i="1"/>
  <c r="AJ1203" i="1"/>
  <c r="AK1203" i="1"/>
  <c r="AL1203" i="1"/>
  <c r="AM1203" i="1"/>
  <c r="AN1203" i="1"/>
  <c r="AI1204" i="1"/>
  <c r="AJ1204" i="1"/>
  <c r="AK1204" i="1"/>
  <c r="AL1204" i="1"/>
  <c r="AM1204" i="1"/>
  <c r="AN1204" i="1"/>
  <c r="AI1205" i="1"/>
  <c r="AJ1205" i="1"/>
  <c r="AK1205" i="1"/>
  <c r="AL1205" i="1"/>
  <c r="AM1205" i="1"/>
  <c r="AN1205" i="1"/>
  <c r="AI1206" i="1"/>
  <c r="AJ1206" i="1"/>
  <c r="AK1206" i="1"/>
  <c r="AL1206" i="1"/>
  <c r="AM1206" i="1"/>
  <c r="AN1206" i="1"/>
  <c r="AI1207" i="1"/>
  <c r="AJ1207" i="1"/>
  <c r="AK1207" i="1"/>
  <c r="AL1207" i="1"/>
  <c r="AM1207" i="1"/>
  <c r="AN1207" i="1"/>
  <c r="AI1208" i="1"/>
  <c r="AJ1208" i="1"/>
  <c r="AK1208" i="1"/>
  <c r="AL1208" i="1"/>
  <c r="AM1208" i="1"/>
  <c r="AN1208" i="1"/>
  <c r="AI1209" i="1"/>
  <c r="AJ1209" i="1"/>
  <c r="AK1209" i="1"/>
  <c r="AL1209" i="1"/>
  <c r="AM1209" i="1"/>
  <c r="AN1209" i="1"/>
  <c r="AI1210" i="1"/>
  <c r="AJ1210" i="1"/>
  <c r="AK1210" i="1"/>
  <c r="AL1210" i="1"/>
  <c r="AM1210" i="1"/>
  <c r="AN1210" i="1"/>
  <c r="AI1211" i="1"/>
  <c r="AJ1211" i="1"/>
  <c r="AK1211" i="1"/>
  <c r="AL1211" i="1"/>
  <c r="AM1211" i="1"/>
  <c r="AN1211" i="1"/>
  <c r="AI1212" i="1"/>
  <c r="AJ1212" i="1"/>
  <c r="AK1212" i="1"/>
  <c r="AL1212" i="1"/>
  <c r="AM1212" i="1"/>
  <c r="AN1212" i="1"/>
  <c r="AI1213" i="1"/>
  <c r="AJ1213" i="1"/>
  <c r="AK1213" i="1"/>
  <c r="AL1213" i="1"/>
  <c r="AM1213" i="1"/>
  <c r="AN1213" i="1"/>
  <c r="AI1214" i="1"/>
  <c r="AJ1214" i="1"/>
  <c r="AK1214" i="1"/>
  <c r="AL1214" i="1"/>
  <c r="AM1214" i="1"/>
  <c r="AN1214" i="1"/>
  <c r="AI1215" i="1"/>
  <c r="AJ1215" i="1"/>
  <c r="AK1215" i="1"/>
  <c r="AL1215" i="1"/>
  <c r="AM1215" i="1"/>
  <c r="AN1215" i="1"/>
  <c r="AI1216" i="1"/>
  <c r="AJ1216" i="1"/>
  <c r="AK1216" i="1"/>
  <c r="AL1216" i="1"/>
  <c r="AM1216" i="1"/>
  <c r="AN1216" i="1"/>
  <c r="AI1217" i="1"/>
  <c r="AJ1217" i="1"/>
  <c r="AK1217" i="1"/>
  <c r="AL1217" i="1"/>
  <c r="AM1217" i="1"/>
  <c r="AN1217" i="1"/>
  <c r="AI1218" i="1"/>
  <c r="AJ1218" i="1"/>
  <c r="AK1218" i="1"/>
  <c r="AL1218" i="1"/>
  <c r="AM1218" i="1"/>
  <c r="AN1218" i="1"/>
  <c r="AI1219" i="1"/>
  <c r="AJ1219" i="1"/>
  <c r="AK1219" i="1"/>
  <c r="AL1219" i="1"/>
  <c r="AM1219" i="1"/>
  <c r="AN1219" i="1"/>
  <c r="AI1220" i="1"/>
  <c r="AJ1220" i="1"/>
  <c r="AK1220" i="1"/>
  <c r="AL1220" i="1"/>
  <c r="AM1220" i="1"/>
  <c r="AN1220" i="1"/>
  <c r="AI1221" i="1"/>
  <c r="AJ1221" i="1"/>
  <c r="AK1221" i="1"/>
  <c r="AL1221" i="1"/>
  <c r="AM1221" i="1"/>
  <c r="AN1221" i="1"/>
  <c r="AI1222" i="1"/>
  <c r="AJ1222" i="1"/>
  <c r="AK1222" i="1"/>
  <c r="AL1222" i="1"/>
  <c r="AM1222" i="1"/>
  <c r="AN1222" i="1"/>
  <c r="AI1223" i="1"/>
  <c r="AJ1223" i="1"/>
  <c r="AK1223" i="1"/>
  <c r="AL1223" i="1"/>
  <c r="AM1223" i="1"/>
  <c r="AN1223" i="1"/>
  <c r="AI1224" i="1"/>
  <c r="AJ1224" i="1"/>
  <c r="AK1224" i="1"/>
  <c r="AL1224" i="1"/>
  <c r="AM1224" i="1"/>
  <c r="AN1224" i="1"/>
  <c r="AI1225" i="1"/>
  <c r="AJ1225" i="1"/>
  <c r="AK1225" i="1"/>
  <c r="AL1225" i="1"/>
  <c r="AM1225" i="1"/>
  <c r="AN1225" i="1"/>
  <c r="AI1226" i="1"/>
  <c r="AJ1226" i="1"/>
  <c r="AK1226" i="1"/>
  <c r="AL1226" i="1"/>
  <c r="AM1226" i="1"/>
  <c r="AN1226" i="1"/>
  <c r="AI1227" i="1"/>
  <c r="AJ1227" i="1"/>
  <c r="AK1227" i="1"/>
  <c r="AL1227" i="1"/>
  <c r="AM1227" i="1"/>
  <c r="AN1227" i="1"/>
  <c r="AI1228" i="1"/>
  <c r="AJ1228" i="1"/>
  <c r="AK1228" i="1"/>
  <c r="AL1228" i="1"/>
  <c r="AM1228" i="1"/>
  <c r="AN1228" i="1"/>
  <c r="AI1229" i="1"/>
  <c r="AJ1229" i="1"/>
  <c r="AK1229" i="1"/>
  <c r="AL1229" i="1"/>
  <c r="AM1229" i="1"/>
  <c r="AN1229" i="1"/>
  <c r="AI1230" i="1"/>
  <c r="AJ1230" i="1"/>
  <c r="AK1230" i="1"/>
  <c r="AL1230" i="1"/>
  <c r="AM1230" i="1"/>
  <c r="AN1230" i="1"/>
  <c r="AI1231" i="1"/>
  <c r="AJ1231" i="1"/>
  <c r="AK1231" i="1"/>
  <c r="AL1231" i="1"/>
  <c r="AM1231" i="1"/>
  <c r="AN1231" i="1"/>
  <c r="AI1232" i="1"/>
  <c r="AJ1232" i="1"/>
  <c r="AK1232" i="1"/>
  <c r="AL1232" i="1"/>
  <c r="AM1232" i="1"/>
  <c r="AN1232" i="1"/>
  <c r="AI1233" i="1"/>
  <c r="AJ1233" i="1"/>
  <c r="AK1233" i="1"/>
  <c r="AL1233" i="1"/>
  <c r="AM1233" i="1"/>
  <c r="AN1233" i="1"/>
  <c r="AI1234" i="1"/>
  <c r="AJ1234" i="1"/>
  <c r="AK1234" i="1"/>
  <c r="AL1234" i="1"/>
  <c r="AM1234" i="1"/>
  <c r="AN1234" i="1"/>
  <c r="AI1235" i="1"/>
  <c r="AJ1235" i="1"/>
  <c r="AK1235" i="1"/>
  <c r="AL1235" i="1"/>
  <c r="AM1235" i="1"/>
  <c r="AN1235" i="1"/>
  <c r="AI1236" i="1"/>
  <c r="AJ1236" i="1"/>
  <c r="AK1236" i="1"/>
  <c r="AL1236" i="1"/>
  <c r="AM1236" i="1"/>
  <c r="AN1236" i="1"/>
  <c r="AI1237" i="1"/>
  <c r="AJ1237" i="1"/>
  <c r="AK1237" i="1"/>
  <c r="AL1237" i="1"/>
  <c r="AM1237" i="1"/>
  <c r="AN1237" i="1"/>
  <c r="AI1238" i="1"/>
  <c r="AJ1238" i="1"/>
  <c r="AK1238" i="1"/>
  <c r="AL1238" i="1"/>
  <c r="AM1238" i="1"/>
  <c r="AN1238" i="1"/>
  <c r="AI1239" i="1"/>
  <c r="AJ1239" i="1"/>
  <c r="AK1239" i="1"/>
  <c r="AL1239" i="1"/>
  <c r="AM1239" i="1"/>
  <c r="AN1239" i="1"/>
  <c r="AI1240" i="1"/>
  <c r="AJ1240" i="1"/>
  <c r="AK1240" i="1"/>
  <c r="AL1240" i="1"/>
  <c r="AM1240" i="1"/>
  <c r="AN1240" i="1"/>
  <c r="AI1241" i="1"/>
  <c r="AJ1241" i="1"/>
  <c r="AK1241" i="1"/>
  <c r="AL1241" i="1"/>
  <c r="AM1241" i="1"/>
  <c r="AN1241" i="1"/>
  <c r="AI1242" i="1"/>
  <c r="AJ1242" i="1"/>
  <c r="AK1242" i="1"/>
  <c r="AL1242" i="1"/>
  <c r="AM1242" i="1"/>
  <c r="AN1242" i="1"/>
  <c r="AI1243" i="1"/>
  <c r="AJ1243" i="1"/>
  <c r="AK1243" i="1"/>
  <c r="AL1243" i="1"/>
  <c r="AM1243" i="1"/>
  <c r="AN1243" i="1"/>
  <c r="AI1244" i="1"/>
  <c r="AJ1244" i="1"/>
  <c r="AK1244" i="1"/>
  <c r="AL1244" i="1"/>
  <c r="AM1244" i="1"/>
  <c r="AN1244" i="1"/>
  <c r="AI1245" i="1"/>
  <c r="AJ1245" i="1"/>
  <c r="AK1245" i="1"/>
  <c r="AL1245" i="1"/>
  <c r="AM1245" i="1"/>
  <c r="AN1245" i="1"/>
  <c r="AI1246" i="1"/>
  <c r="AJ1246" i="1"/>
  <c r="AK1246" i="1"/>
  <c r="AL1246" i="1"/>
  <c r="AM1246" i="1"/>
  <c r="AN1246" i="1"/>
  <c r="AI1247" i="1"/>
  <c r="AJ1247" i="1"/>
  <c r="AK1247" i="1"/>
  <c r="AL1247" i="1"/>
  <c r="AM1247" i="1"/>
  <c r="AN1247" i="1"/>
  <c r="AI1248" i="1"/>
  <c r="AJ1248" i="1"/>
  <c r="AK1248" i="1"/>
  <c r="AL1248" i="1"/>
  <c r="AM1248" i="1"/>
  <c r="AN1248" i="1"/>
  <c r="AI1249" i="1"/>
  <c r="AJ1249" i="1"/>
  <c r="AK1249" i="1"/>
  <c r="AL1249" i="1"/>
  <c r="AM1249" i="1"/>
  <c r="AN1249" i="1"/>
  <c r="AI1250" i="1"/>
  <c r="AJ1250" i="1"/>
  <c r="AK1250" i="1"/>
  <c r="AL1250" i="1"/>
  <c r="AM1250" i="1"/>
  <c r="AN1250" i="1"/>
  <c r="AI1251" i="1"/>
  <c r="AJ1251" i="1"/>
  <c r="AK1251" i="1"/>
  <c r="AL1251" i="1"/>
  <c r="AM1251" i="1"/>
  <c r="AN1251" i="1"/>
  <c r="AI1252" i="1"/>
  <c r="AJ1252" i="1"/>
  <c r="AK1252" i="1"/>
  <c r="AL1252" i="1"/>
  <c r="AM1252" i="1"/>
  <c r="AN1252" i="1"/>
  <c r="AI1253" i="1"/>
  <c r="AJ1253" i="1"/>
  <c r="AK1253" i="1"/>
  <c r="AL1253" i="1"/>
  <c r="AM1253" i="1"/>
  <c r="AN1253" i="1"/>
  <c r="AI1254" i="1"/>
  <c r="AJ1254" i="1"/>
  <c r="AK1254" i="1"/>
  <c r="AL1254" i="1"/>
  <c r="AM1254" i="1"/>
  <c r="AN1254" i="1"/>
  <c r="AI1255" i="1"/>
  <c r="AJ1255" i="1"/>
  <c r="AK1255" i="1"/>
  <c r="AL1255" i="1"/>
  <c r="AM1255" i="1"/>
  <c r="AN1255" i="1"/>
  <c r="AI1256" i="1"/>
  <c r="AJ1256" i="1"/>
  <c r="AK1256" i="1"/>
  <c r="AL1256" i="1"/>
  <c r="AM1256" i="1"/>
  <c r="AN1256" i="1"/>
  <c r="AI1257" i="1"/>
  <c r="AJ1257" i="1"/>
  <c r="AK1257" i="1"/>
  <c r="AL1257" i="1"/>
  <c r="AM1257" i="1"/>
  <c r="AN1257" i="1"/>
  <c r="AI1258" i="1"/>
  <c r="AJ1258" i="1"/>
  <c r="AK1258" i="1"/>
  <c r="AL1258" i="1"/>
  <c r="AM1258" i="1"/>
  <c r="AN1258" i="1"/>
  <c r="AI1259" i="1"/>
  <c r="AJ1259" i="1"/>
  <c r="AK1259" i="1"/>
  <c r="AL1259" i="1"/>
  <c r="AM1259" i="1"/>
  <c r="AN1259" i="1"/>
  <c r="AI1260" i="1"/>
  <c r="AJ1260" i="1"/>
  <c r="AK1260" i="1"/>
  <c r="AL1260" i="1"/>
  <c r="AM1260" i="1"/>
  <c r="AN1260" i="1"/>
  <c r="AI1261" i="1"/>
  <c r="AJ1261" i="1"/>
  <c r="AK1261" i="1"/>
  <c r="AL1261" i="1"/>
  <c r="AM1261" i="1"/>
  <c r="AN1261" i="1"/>
  <c r="AI1262" i="1"/>
  <c r="AJ1262" i="1"/>
  <c r="AK1262" i="1"/>
  <c r="AL1262" i="1"/>
  <c r="AM1262" i="1"/>
  <c r="AN1262" i="1"/>
  <c r="AI1263" i="1"/>
  <c r="AJ1263" i="1"/>
  <c r="AK1263" i="1"/>
  <c r="AL1263" i="1"/>
  <c r="AM1263" i="1"/>
  <c r="AN1263" i="1"/>
  <c r="AI1264" i="1"/>
  <c r="AJ1264" i="1"/>
  <c r="AK1264" i="1"/>
  <c r="AL1264" i="1"/>
  <c r="AM1264" i="1"/>
  <c r="AN1264" i="1"/>
  <c r="AI1265" i="1"/>
  <c r="AJ1265" i="1"/>
  <c r="AK1265" i="1"/>
  <c r="AL1265" i="1"/>
  <c r="AM1265" i="1"/>
  <c r="AN1265" i="1"/>
  <c r="AI1266" i="1"/>
  <c r="AJ1266" i="1"/>
  <c r="AK1266" i="1"/>
  <c r="AL1266" i="1"/>
  <c r="AM1266" i="1"/>
  <c r="AN1266" i="1"/>
  <c r="AI1267" i="1"/>
  <c r="AJ1267" i="1"/>
  <c r="AK1267" i="1"/>
  <c r="AL1267" i="1"/>
  <c r="AM1267" i="1"/>
  <c r="AN1267" i="1"/>
  <c r="AI1268" i="1"/>
  <c r="AJ1268" i="1"/>
  <c r="AK1268" i="1"/>
  <c r="AL1268" i="1"/>
  <c r="AM1268" i="1"/>
  <c r="AN1268" i="1"/>
  <c r="AI1269" i="1"/>
  <c r="AJ1269" i="1"/>
  <c r="AK1269" i="1"/>
  <c r="AL1269" i="1"/>
  <c r="AM1269" i="1"/>
  <c r="AN1269" i="1"/>
  <c r="AI1270" i="1"/>
  <c r="AJ1270" i="1"/>
  <c r="AK1270" i="1"/>
  <c r="AL1270" i="1"/>
  <c r="AM1270" i="1"/>
  <c r="AN1270" i="1"/>
  <c r="AI1271" i="1"/>
  <c r="AJ1271" i="1"/>
  <c r="AK1271" i="1"/>
  <c r="AL1271" i="1"/>
  <c r="AM1271" i="1"/>
  <c r="AN1271" i="1"/>
  <c r="AI1272" i="1"/>
  <c r="AJ1272" i="1"/>
  <c r="AK1272" i="1"/>
  <c r="AL1272" i="1"/>
  <c r="AM1272" i="1"/>
  <c r="AN1272" i="1"/>
  <c r="AI1273" i="1"/>
  <c r="AJ1273" i="1"/>
  <c r="AK1273" i="1"/>
  <c r="AL1273" i="1"/>
  <c r="AM1273" i="1"/>
  <c r="AN1273" i="1"/>
  <c r="AI1274" i="1"/>
  <c r="AJ1274" i="1"/>
  <c r="AK1274" i="1"/>
  <c r="AL1274" i="1"/>
  <c r="AM1274" i="1"/>
  <c r="AN1274" i="1"/>
  <c r="AI1275" i="1"/>
  <c r="AJ1275" i="1"/>
  <c r="AK1275" i="1"/>
  <c r="AL1275" i="1"/>
  <c r="AM1275" i="1"/>
  <c r="AN1275" i="1"/>
  <c r="AI1276" i="1"/>
  <c r="AJ1276" i="1"/>
  <c r="AK1276" i="1"/>
  <c r="AL1276" i="1"/>
  <c r="AM1276" i="1"/>
  <c r="AN1276" i="1"/>
  <c r="AI1277" i="1"/>
  <c r="AJ1277" i="1"/>
  <c r="AK1277" i="1"/>
  <c r="AL1277" i="1"/>
  <c r="AM1277" i="1"/>
  <c r="AN1277" i="1"/>
  <c r="AI1278" i="1"/>
  <c r="AJ1278" i="1"/>
  <c r="AK1278" i="1"/>
  <c r="AL1278" i="1"/>
  <c r="AM1278" i="1"/>
  <c r="AN1278" i="1"/>
  <c r="AI1279" i="1"/>
  <c r="AJ1279" i="1"/>
  <c r="AK1279" i="1"/>
  <c r="AL1279" i="1"/>
  <c r="AM1279" i="1"/>
  <c r="AN1279" i="1"/>
  <c r="AI1280" i="1"/>
  <c r="AJ1280" i="1"/>
  <c r="AK1280" i="1"/>
  <c r="AL1280" i="1"/>
  <c r="AM1280" i="1"/>
  <c r="AN1280" i="1"/>
  <c r="AI1281" i="1"/>
  <c r="AJ1281" i="1"/>
  <c r="AK1281" i="1"/>
  <c r="AL1281" i="1"/>
  <c r="AM1281" i="1"/>
  <c r="AN1281" i="1"/>
  <c r="AI1282" i="1"/>
  <c r="AJ1282" i="1"/>
  <c r="AK1282" i="1"/>
  <c r="AL1282" i="1"/>
  <c r="AM1282" i="1"/>
  <c r="AN1282" i="1"/>
  <c r="AI1283" i="1"/>
  <c r="AJ1283" i="1"/>
  <c r="AK1283" i="1"/>
  <c r="AL1283" i="1"/>
  <c r="AM1283" i="1"/>
  <c r="AN1283" i="1"/>
  <c r="AI1284" i="1"/>
  <c r="AJ1284" i="1"/>
  <c r="AK1284" i="1"/>
  <c r="AL1284" i="1"/>
  <c r="AM1284" i="1"/>
  <c r="AN1284" i="1"/>
  <c r="AI1285" i="1"/>
  <c r="AJ1285" i="1"/>
  <c r="AK1285" i="1"/>
  <c r="AL1285" i="1"/>
  <c r="AM1285" i="1"/>
  <c r="AN1285" i="1"/>
  <c r="AI1286" i="1"/>
  <c r="AJ1286" i="1"/>
  <c r="AK1286" i="1"/>
  <c r="AL1286" i="1"/>
  <c r="AM1286" i="1"/>
  <c r="AN1286" i="1"/>
  <c r="AI1287" i="1"/>
  <c r="AJ1287" i="1"/>
  <c r="AK1287" i="1"/>
  <c r="AL1287" i="1"/>
  <c r="AM1287" i="1"/>
  <c r="AN1287" i="1"/>
  <c r="AI1288" i="1"/>
  <c r="AJ1288" i="1"/>
  <c r="AK1288" i="1"/>
  <c r="AL1288" i="1"/>
  <c r="AM1288" i="1"/>
  <c r="AN1288" i="1"/>
  <c r="AI1289" i="1"/>
  <c r="AK1289" i="1"/>
  <c r="AL1289" i="1"/>
  <c r="AM1289" i="1"/>
  <c r="AN1289" i="1"/>
  <c r="AI1290" i="1"/>
  <c r="AJ1290" i="1"/>
  <c r="AK1290" i="1"/>
  <c r="AL1290" i="1"/>
  <c r="AM1290" i="1"/>
  <c r="AN1290" i="1"/>
  <c r="AI1291" i="1"/>
  <c r="AJ1291" i="1"/>
  <c r="AK1291" i="1"/>
  <c r="AL1291" i="1"/>
  <c r="AM1291" i="1"/>
  <c r="AN1291" i="1"/>
  <c r="AI1292" i="1"/>
  <c r="AJ1292" i="1"/>
  <c r="AK1292" i="1"/>
  <c r="AL1292" i="1"/>
  <c r="AM1292" i="1"/>
  <c r="AN1292" i="1"/>
  <c r="AI1293" i="1"/>
  <c r="AJ1293" i="1"/>
  <c r="AK1293" i="1"/>
  <c r="AL1293" i="1"/>
  <c r="AM1293" i="1"/>
  <c r="AN1293" i="1"/>
  <c r="AI1294" i="1"/>
  <c r="AJ1294" i="1"/>
  <c r="AK1294" i="1"/>
  <c r="AL1294" i="1"/>
  <c r="AM1294" i="1"/>
  <c r="AN1294" i="1"/>
  <c r="AI1295" i="1"/>
  <c r="AJ1295" i="1"/>
  <c r="AK1295" i="1"/>
  <c r="AL1295" i="1"/>
  <c r="AM1295" i="1"/>
  <c r="AN1295" i="1"/>
  <c r="AI1296" i="1"/>
  <c r="AJ1296" i="1"/>
  <c r="AK1296" i="1"/>
  <c r="AL1296" i="1"/>
  <c r="AM1296" i="1"/>
  <c r="AN1296" i="1"/>
  <c r="AI1297" i="1"/>
  <c r="AJ1297" i="1"/>
  <c r="AK1297" i="1"/>
  <c r="AL1297" i="1"/>
  <c r="AM1297" i="1"/>
  <c r="AN1297" i="1"/>
  <c r="AI1298" i="1"/>
  <c r="AJ1298" i="1"/>
  <c r="AK1298" i="1"/>
  <c r="AL1298" i="1"/>
  <c r="AM1298" i="1"/>
  <c r="AN1298" i="1"/>
  <c r="AI1299" i="1"/>
  <c r="AJ1299" i="1"/>
  <c r="AK1299" i="1"/>
  <c r="AL1299" i="1"/>
  <c r="AM1299" i="1"/>
  <c r="AN1299" i="1"/>
  <c r="AI1300" i="1"/>
  <c r="AJ1300" i="1"/>
  <c r="AK1300" i="1"/>
  <c r="AL1300" i="1"/>
  <c r="AM1300" i="1"/>
  <c r="AN1300" i="1"/>
  <c r="AI1301" i="1"/>
  <c r="AJ1301" i="1"/>
  <c r="AK1301" i="1"/>
  <c r="AL1301" i="1"/>
  <c r="AM1301" i="1"/>
  <c r="AN1301" i="1"/>
  <c r="AI1302" i="1"/>
  <c r="AJ1302" i="1"/>
  <c r="AK1302" i="1"/>
  <c r="AL1302" i="1"/>
  <c r="AM1302" i="1"/>
  <c r="AN1302" i="1"/>
  <c r="AI1303" i="1"/>
  <c r="AJ1303" i="1"/>
  <c r="AK1303" i="1"/>
  <c r="AL1303" i="1"/>
  <c r="AM1303" i="1"/>
  <c r="AN1303" i="1"/>
  <c r="AI1304" i="1"/>
  <c r="AJ1304" i="1"/>
  <c r="AK1304" i="1"/>
  <c r="AL1304" i="1"/>
  <c r="AM1304" i="1"/>
  <c r="AN1304" i="1"/>
  <c r="AI1305" i="1"/>
  <c r="AJ1305" i="1"/>
  <c r="AK1305" i="1"/>
  <c r="AL1305" i="1"/>
  <c r="AM1305" i="1"/>
  <c r="AN1305" i="1"/>
  <c r="AI1306" i="1"/>
  <c r="AJ1306" i="1"/>
  <c r="AK1306" i="1"/>
  <c r="AL1306" i="1"/>
  <c r="AM1306" i="1"/>
  <c r="AN1306" i="1"/>
  <c r="AI1307" i="1"/>
  <c r="AJ1307" i="1"/>
  <c r="AK1307" i="1"/>
  <c r="AL1307" i="1"/>
  <c r="AM1307" i="1"/>
  <c r="AN1307" i="1"/>
  <c r="AI1308" i="1"/>
  <c r="AJ1308" i="1"/>
  <c r="AK1308" i="1"/>
  <c r="AL1308" i="1"/>
  <c r="AM1308" i="1"/>
  <c r="AN1308" i="1"/>
  <c r="AI1309" i="1"/>
  <c r="AJ1309" i="1"/>
  <c r="AK1309" i="1"/>
  <c r="AL1309" i="1"/>
  <c r="AM1309" i="1"/>
  <c r="AN1309" i="1"/>
  <c r="AI1310" i="1"/>
  <c r="AJ1310" i="1"/>
  <c r="AK1310" i="1"/>
  <c r="AL1310" i="1"/>
  <c r="AM1310" i="1"/>
  <c r="AN1310" i="1"/>
  <c r="AI1311" i="1"/>
  <c r="AJ1311" i="1"/>
  <c r="AK1311" i="1"/>
  <c r="AL1311" i="1"/>
  <c r="AM1311" i="1"/>
  <c r="AN1311" i="1"/>
  <c r="AI1312" i="1"/>
  <c r="AJ1312" i="1"/>
  <c r="AK1312" i="1"/>
  <c r="AL1312" i="1"/>
  <c r="AM1312" i="1"/>
  <c r="AN1312" i="1"/>
  <c r="AI1313" i="1"/>
  <c r="AJ1313" i="1"/>
  <c r="AK1313" i="1"/>
  <c r="AL1313" i="1"/>
  <c r="AM1313" i="1"/>
  <c r="AN1313" i="1"/>
  <c r="AI1314" i="1"/>
  <c r="AJ1314" i="1"/>
  <c r="AK1314" i="1"/>
  <c r="AL1314" i="1"/>
  <c r="AM1314" i="1"/>
  <c r="AN1314" i="1"/>
  <c r="AI1315" i="1"/>
  <c r="AJ1315" i="1"/>
  <c r="AK1315" i="1"/>
  <c r="AL1315" i="1"/>
  <c r="AM1315" i="1"/>
  <c r="AN1315" i="1"/>
  <c r="AI1316" i="1"/>
  <c r="AJ1316" i="1"/>
  <c r="AK1316" i="1"/>
  <c r="AL1316" i="1"/>
  <c r="AM1316" i="1"/>
  <c r="AN1316" i="1"/>
  <c r="AI1317" i="1"/>
  <c r="AJ1317" i="1"/>
  <c r="AK1317" i="1"/>
  <c r="AL1317" i="1"/>
  <c r="AM1317" i="1"/>
  <c r="AN1317" i="1"/>
  <c r="AI1318" i="1"/>
  <c r="AJ1318" i="1"/>
  <c r="AK1318" i="1"/>
  <c r="AL1318" i="1"/>
  <c r="AM1318" i="1"/>
  <c r="AN1318" i="1"/>
  <c r="AI1319" i="1"/>
  <c r="AJ1319" i="1"/>
  <c r="AK1319" i="1"/>
  <c r="AL1319" i="1"/>
  <c r="AM1319" i="1"/>
  <c r="AN1319" i="1"/>
  <c r="AI1320" i="1"/>
  <c r="AJ1320" i="1"/>
  <c r="AK1320" i="1"/>
  <c r="AL1320" i="1"/>
  <c r="AM1320" i="1"/>
  <c r="AN1320" i="1"/>
  <c r="AI1321" i="1"/>
  <c r="AJ1321" i="1"/>
  <c r="AK1321" i="1"/>
  <c r="AL1321" i="1"/>
  <c r="AM1321" i="1"/>
  <c r="AN1321" i="1"/>
  <c r="AI1322" i="1"/>
  <c r="AJ1322" i="1"/>
  <c r="AK1322" i="1"/>
  <c r="AL1322" i="1"/>
  <c r="AM1322" i="1"/>
  <c r="AN1322" i="1"/>
  <c r="AI1323" i="1"/>
  <c r="AJ1323" i="1"/>
  <c r="AK1323" i="1"/>
  <c r="AL1323" i="1"/>
  <c r="AM1323" i="1"/>
  <c r="AN1323" i="1"/>
  <c r="AI1324" i="1"/>
  <c r="AJ1324" i="1"/>
  <c r="AK1324" i="1"/>
  <c r="AL1324" i="1"/>
  <c r="AM1324" i="1"/>
  <c r="AN1324" i="1"/>
  <c r="AI1325" i="1"/>
  <c r="AJ1325" i="1"/>
  <c r="AK1325" i="1"/>
  <c r="AL1325" i="1"/>
  <c r="AM1325" i="1"/>
  <c r="AN1325" i="1"/>
  <c r="AI1326" i="1"/>
  <c r="AJ1326" i="1"/>
  <c r="AK1326" i="1"/>
  <c r="AL1326" i="1"/>
  <c r="AM1326" i="1"/>
  <c r="AN1326" i="1"/>
  <c r="AI1327" i="1"/>
  <c r="AJ1327" i="1"/>
  <c r="AK1327" i="1"/>
  <c r="AL1327" i="1"/>
  <c r="AM1327" i="1"/>
  <c r="AN1327" i="1"/>
  <c r="AI1328" i="1"/>
  <c r="AJ1328" i="1"/>
  <c r="AK1328" i="1"/>
  <c r="AL1328" i="1"/>
  <c r="AM1328" i="1"/>
  <c r="AN1328" i="1"/>
  <c r="AI1329" i="1"/>
  <c r="AJ1329" i="1"/>
  <c r="AK1329" i="1"/>
  <c r="AL1329" i="1"/>
  <c r="AM1329" i="1"/>
  <c r="AN1329" i="1"/>
  <c r="AI1330" i="1"/>
  <c r="AJ1330" i="1"/>
  <c r="AK1330" i="1"/>
  <c r="AL1330" i="1"/>
  <c r="AM1330" i="1"/>
  <c r="AN1330" i="1"/>
  <c r="AI1331" i="1"/>
  <c r="AJ1331" i="1"/>
  <c r="AK1331" i="1"/>
  <c r="AL1331" i="1"/>
  <c r="AM1331" i="1"/>
  <c r="AN1331" i="1"/>
  <c r="AI1332" i="1"/>
  <c r="AJ1332" i="1"/>
  <c r="AK1332" i="1"/>
  <c r="AL1332" i="1"/>
  <c r="AM1332" i="1"/>
  <c r="AN1332" i="1"/>
  <c r="AI1333" i="1"/>
  <c r="AJ1333" i="1"/>
  <c r="AK1333" i="1"/>
  <c r="AL1333" i="1"/>
  <c r="AM1333" i="1"/>
  <c r="AN1333" i="1"/>
  <c r="AI1334" i="1"/>
  <c r="AJ1334" i="1"/>
  <c r="AK1334" i="1"/>
  <c r="AL1334" i="1"/>
  <c r="AM1334" i="1"/>
  <c r="AN1334" i="1"/>
  <c r="AI1335" i="1"/>
  <c r="AJ1335" i="1"/>
  <c r="AK1335" i="1"/>
  <c r="AL1335" i="1"/>
  <c r="AM1335" i="1"/>
  <c r="AN1335" i="1"/>
  <c r="AI1336" i="1"/>
  <c r="AJ1336" i="1"/>
  <c r="AK1336" i="1"/>
  <c r="AL1336" i="1"/>
  <c r="AM1336" i="1"/>
  <c r="AN1336" i="1"/>
  <c r="AI1337" i="1"/>
  <c r="AJ1337" i="1"/>
  <c r="AK1337" i="1"/>
  <c r="AL1337" i="1"/>
  <c r="AM1337" i="1"/>
  <c r="AN1337" i="1"/>
  <c r="AI1338" i="1"/>
  <c r="AJ1338" i="1"/>
  <c r="AK1338" i="1"/>
  <c r="AL1338" i="1"/>
  <c r="AM1338" i="1"/>
  <c r="AN1338" i="1"/>
  <c r="AI1339" i="1"/>
  <c r="AJ1339" i="1"/>
  <c r="AK1339" i="1"/>
  <c r="AL1339" i="1"/>
  <c r="AM1339" i="1"/>
  <c r="AN1339" i="1"/>
  <c r="AI1919" i="1"/>
  <c r="AJ1919" i="1"/>
  <c r="AK1919" i="1"/>
  <c r="AL1919" i="1"/>
  <c r="AM1919" i="1"/>
  <c r="AN1919" i="1"/>
  <c r="AI1920" i="1"/>
  <c r="AJ1920" i="1"/>
  <c r="AK1920" i="1"/>
  <c r="AL1920" i="1"/>
  <c r="AM1920" i="1"/>
  <c r="AN1920" i="1"/>
  <c r="AI1921" i="1"/>
  <c r="AJ1921" i="1"/>
  <c r="AK1921" i="1"/>
  <c r="AL1921" i="1"/>
  <c r="AM1921" i="1"/>
  <c r="AN1921" i="1"/>
  <c r="AI1922" i="1"/>
  <c r="AJ1922" i="1"/>
  <c r="AK1922" i="1"/>
  <c r="AL1922" i="1"/>
  <c r="AM1922" i="1"/>
  <c r="AN1922" i="1"/>
  <c r="AI1923" i="1"/>
  <c r="AJ1923" i="1"/>
  <c r="AK1923" i="1"/>
  <c r="AL1923" i="1"/>
  <c r="AM1923" i="1"/>
  <c r="AN1923" i="1"/>
  <c r="AI1924" i="1"/>
  <c r="AJ1924" i="1"/>
  <c r="AK1924" i="1"/>
  <c r="AL1924" i="1"/>
  <c r="AM1924" i="1"/>
  <c r="AN1924" i="1"/>
  <c r="AI1925" i="1"/>
  <c r="AJ1925" i="1"/>
  <c r="AK1925" i="1"/>
  <c r="AL1925" i="1"/>
  <c r="AM1925" i="1"/>
  <c r="AN1925" i="1"/>
  <c r="AI1926" i="1"/>
  <c r="AJ1926" i="1"/>
  <c r="AK1926" i="1"/>
  <c r="AL1926" i="1"/>
  <c r="AM1926" i="1"/>
  <c r="AN1926" i="1"/>
  <c r="AI1927" i="1"/>
  <c r="AJ1927" i="1"/>
  <c r="AK1927" i="1"/>
  <c r="AL1927" i="1"/>
  <c r="AM1927" i="1"/>
  <c r="AN1927" i="1"/>
  <c r="AI1928" i="1"/>
  <c r="AJ1928" i="1"/>
  <c r="AK1928" i="1"/>
  <c r="AL1928" i="1"/>
  <c r="AM1928" i="1"/>
  <c r="AN1928" i="1"/>
  <c r="AI1929" i="1"/>
  <c r="AJ1929" i="1"/>
  <c r="AK1929" i="1"/>
  <c r="AL1929" i="1"/>
  <c r="AM1929" i="1"/>
  <c r="AN1929" i="1"/>
  <c r="AI1930" i="1"/>
  <c r="AJ1930" i="1"/>
  <c r="AK1930" i="1"/>
  <c r="AL1930" i="1"/>
  <c r="AM1930" i="1"/>
  <c r="AN1930" i="1"/>
  <c r="AI1931" i="1"/>
  <c r="AJ1931" i="1"/>
  <c r="AK1931" i="1"/>
  <c r="AL1931" i="1"/>
  <c r="AM1931" i="1"/>
  <c r="AN1931" i="1"/>
  <c r="AI1932" i="1"/>
  <c r="AJ1932" i="1"/>
  <c r="AK1932" i="1"/>
  <c r="AL1932" i="1"/>
  <c r="AM1932" i="1"/>
  <c r="AN1932" i="1"/>
  <c r="AI1933" i="1"/>
  <c r="AJ1933" i="1"/>
  <c r="AK1933" i="1"/>
  <c r="AL1933" i="1"/>
  <c r="AM1933" i="1"/>
  <c r="AN1933" i="1"/>
  <c r="AI1934" i="1"/>
  <c r="AJ1934" i="1"/>
  <c r="AK1934" i="1"/>
  <c r="AL1934" i="1"/>
  <c r="AM1934" i="1"/>
  <c r="AN1934" i="1"/>
  <c r="AI635" i="1"/>
  <c r="AJ635" i="1"/>
  <c r="AK635" i="1"/>
  <c r="AL635" i="1"/>
  <c r="AM635" i="1"/>
  <c r="AN635" i="1"/>
  <c r="AI636" i="1"/>
  <c r="AJ636" i="1"/>
  <c r="AK636" i="1"/>
  <c r="AL636" i="1"/>
  <c r="AM636" i="1"/>
  <c r="AN636" i="1"/>
  <c r="AI637" i="1"/>
  <c r="AJ637" i="1"/>
  <c r="AK637" i="1"/>
  <c r="AL637" i="1"/>
  <c r="AM637" i="1"/>
  <c r="AN637" i="1"/>
  <c r="AI638" i="1"/>
  <c r="AJ638" i="1"/>
  <c r="AK638" i="1"/>
  <c r="AL638" i="1"/>
  <c r="AM638" i="1"/>
  <c r="AN638" i="1"/>
  <c r="AI639" i="1"/>
  <c r="AJ639" i="1"/>
  <c r="AK639" i="1"/>
  <c r="AL639" i="1"/>
  <c r="AM639" i="1"/>
  <c r="AN639" i="1"/>
  <c r="AI640" i="1"/>
  <c r="AJ640" i="1"/>
  <c r="AK640" i="1"/>
  <c r="AL640" i="1"/>
  <c r="AM640" i="1"/>
  <c r="AN640" i="1"/>
  <c r="AI641" i="1"/>
  <c r="AJ641" i="1"/>
  <c r="AK641" i="1"/>
  <c r="AL641" i="1"/>
  <c r="AM641" i="1"/>
  <c r="AN641" i="1"/>
  <c r="AI642" i="1"/>
  <c r="AJ642" i="1"/>
  <c r="AK642" i="1"/>
  <c r="AL642" i="1"/>
  <c r="AM642" i="1"/>
  <c r="AN642" i="1"/>
  <c r="AI643" i="1"/>
  <c r="AJ643" i="1"/>
  <c r="AK643" i="1"/>
  <c r="AL643" i="1"/>
  <c r="AM643" i="1"/>
  <c r="AN643" i="1"/>
  <c r="AI644" i="1"/>
  <c r="AJ644" i="1"/>
  <c r="AK644" i="1"/>
  <c r="AL644" i="1"/>
  <c r="AM644" i="1"/>
  <c r="AN644" i="1"/>
  <c r="AI645" i="1"/>
  <c r="AJ645" i="1"/>
  <c r="AK645" i="1"/>
  <c r="AL645" i="1"/>
  <c r="AM645" i="1"/>
  <c r="AN645" i="1"/>
  <c r="AI646" i="1"/>
  <c r="AJ646" i="1"/>
  <c r="AK646" i="1"/>
  <c r="AL646" i="1"/>
  <c r="AM646" i="1"/>
  <c r="AN646" i="1"/>
  <c r="AI647" i="1"/>
  <c r="AJ647" i="1"/>
  <c r="AK647" i="1"/>
  <c r="AL647" i="1"/>
  <c r="AM647" i="1"/>
  <c r="AN647" i="1"/>
  <c r="AI744" i="1"/>
  <c r="AJ744" i="1"/>
  <c r="AK744" i="1"/>
  <c r="AL744" i="1"/>
  <c r="AM744" i="1"/>
  <c r="AN744" i="1"/>
  <c r="AI745" i="1"/>
  <c r="AJ745" i="1"/>
  <c r="AK745" i="1"/>
  <c r="AL745" i="1"/>
  <c r="AM745" i="1"/>
  <c r="AN745" i="1"/>
  <c r="AI746" i="1"/>
  <c r="AJ746" i="1"/>
  <c r="AK746" i="1"/>
  <c r="AL746" i="1"/>
  <c r="AM746" i="1"/>
  <c r="AN746" i="1"/>
  <c r="AI747" i="1"/>
  <c r="AJ747" i="1"/>
  <c r="AK747" i="1"/>
  <c r="AL747" i="1"/>
  <c r="AM747" i="1"/>
  <c r="AN747" i="1"/>
  <c r="AI748" i="1"/>
  <c r="AJ748" i="1"/>
  <c r="AK748" i="1"/>
  <c r="AL748" i="1"/>
  <c r="AM748" i="1"/>
  <c r="AN748" i="1"/>
  <c r="AI749" i="1"/>
  <c r="AJ749" i="1"/>
  <c r="AK749" i="1"/>
  <c r="AL749" i="1"/>
  <c r="AM749" i="1"/>
  <c r="AN749" i="1"/>
  <c r="AI750" i="1"/>
  <c r="AJ750" i="1"/>
  <c r="AK750" i="1"/>
  <c r="AL750" i="1"/>
  <c r="AM750" i="1"/>
  <c r="AN750" i="1"/>
  <c r="AI751" i="1"/>
  <c r="AJ751" i="1"/>
  <c r="AK751" i="1"/>
  <c r="AL751" i="1"/>
  <c r="AM751" i="1"/>
  <c r="AN751" i="1"/>
  <c r="AI752" i="1"/>
  <c r="AJ752" i="1"/>
  <c r="AK752" i="1"/>
  <c r="AL752" i="1"/>
  <c r="AM752" i="1"/>
  <c r="AN752" i="1"/>
  <c r="AI753" i="1"/>
  <c r="AJ753" i="1"/>
  <c r="AK753" i="1"/>
  <c r="AL753" i="1"/>
  <c r="AM753" i="1"/>
  <c r="AN753" i="1"/>
  <c r="AI754" i="1"/>
  <c r="AJ754" i="1"/>
  <c r="AK754" i="1"/>
  <c r="AL754" i="1"/>
  <c r="AM754" i="1"/>
  <c r="AN754" i="1"/>
  <c r="AI755" i="1"/>
  <c r="AJ755" i="1"/>
  <c r="AK755" i="1"/>
  <c r="AL755" i="1"/>
  <c r="AM755" i="1"/>
  <c r="AN755" i="1"/>
  <c r="AI756" i="1"/>
  <c r="AJ756" i="1"/>
  <c r="AK756" i="1"/>
  <c r="AL756" i="1"/>
  <c r="AM756" i="1"/>
  <c r="AN756" i="1"/>
  <c r="AI757" i="1"/>
  <c r="AJ757" i="1"/>
  <c r="AK757" i="1"/>
  <c r="AL757" i="1"/>
  <c r="AM757" i="1"/>
  <c r="AN757" i="1"/>
  <c r="AI758" i="1"/>
  <c r="AJ758" i="1"/>
  <c r="AK758" i="1"/>
  <c r="AL758" i="1"/>
  <c r="AM758" i="1"/>
  <c r="AN758" i="1"/>
  <c r="AI759" i="1"/>
  <c r="AJ759" i="1"/>
  <c r="AK759" i="1"/>
  <c r="AL759" i="1"/>
  <c r="AM759" i="1"/>
  <c r="AN759" i="1"/>
  <c r="AI760" i="1"/>
  <c r="AJ760" i="1"/>
  <c r="AK760" i="1"/>
  <c r="AL760" i="1"/>
  <c r="AM760" i="1"/>
  <c r="AN760" i="1"/>
  <c r="AI761" i="1"/>
  <c r="AJ761" i="1"/>
  <c r="AK761" i="1"/>
  <c r="AL761" i="1"/>
  <c r="AM761" i="1"/>
  <c r="AN761" i="1"/>
  <c r="AI762" i="1"/>
  <c r="AJ762" i="1"/>
  <c r="AK762" i="1"/>
  <c r="AL762" i="1"/>
  <c r="AM762" i="1"/>
  <c r="AN762" i="1"/>
  <c r="AI763" i="1"/>
  <c r="AJ763" i="1"/>
  <c r="AK763" i="1"/>
  <c r="AL763" i="1"/>
  <c r="AM763" i="1"/>
  <c r="AN763" i="1"/>
  <c r="AI764" i="1"/>
  <c r="AJ764" i="1"/>
  <c r="AK764" i="1"/>
  <c r="AL764" i="1"/>
  <c r="AM764" i="1"/>
  <c r="AN764" i="1"/>
  <c r="AI666" i="1"/>
  <c r="AJ666" i="1"/>
  <c r="AK666" i="1"/>
  <c r="AL666" i="1"/>
  <c r="AM666" i="1"/>
  <c r="AN666" i="1"/>
  <c r="AI667" i="1"/>
  <c r="AJ667" i="1"/>
  <c r="AK667" i="1"/>
  <c r="AL667" i="1"/>
  <c r="AM667" i="1"/>
  <c r="AN667" i="1"/>
  <c r="AI668" i="1"/>
  <c r="AJ668" i="1"/>
  <c r="AK668" i="1"/>
  <c r="AL668" i="1"/>
  <c r="AM668" i="1"/>
  <c r="AN668" i="1"/>
  <c r="AI669" i="1"/>
  <c r="AJ669" i="1"/>
  <c r="AK669" i="1"/>
  <c r="AL669" i="1"/>
  <c r="AM669" i="1"/>
  <c r="AN669" i="1"/>
  <c r="AI670" i="1"/>
  <c r="AJ670" i="1"/>
  <c r="AK670" i="1"/>
  <c r="AL670" i="1"/>
  <c r="AM670" i="1"/>
  <c r="AN670" i="1"/>
  <c r="AI671" i="1"/>
  <c r="AJ671" i="1"/>
  <c r="AK671" i="1"/>
  <c r="AL671" i="1"/>
  <c r="AM671" i="1"/>
  <c r="AN671" i="1"/>
  <c r="AI672" i="1"/>
  <c r="AJ672" i="1"/>
  <c r="AK672" i="1"/>
  <c r="AL672" i="1"/>
  <c r="AM672" i="1"/>
  <c r="AN672" i="1"/>
  <c r="AI673" i="1"/>
  <c r="AJ673" i="1"/>
  <c r="AK673" i="1"/>
  <c r="AL673" i="1"/>
  <c r="AM673" i="1"/>
  <c r="AN673" i="1"/>
  <c r="AI674" i="1"/>
  <c r="AJ674" i="1"/>
  <c r="AK674" i="1"/>
  <c r="AL674" i="1"/>
  <c r="AM674" i="1"/>
  <c r="AN674" i="1"/>
  <c r="AI675" i="1"/>
  <c r="AJ675" i="1"/>
  <c r="AK675" i="1"/>
  <c r="AL675" i="1"/>
  <c r="AM675" i="1"/>
  <c r="AN675" i="1"/>
  <c r="AI676" i="1"/>
  <c r="AJ676" i="1"/>
  <c r="AK676" i="1"/>
  <c r="AL676" i="1"/>
  <c r="AM676" i="1"/>
  <c r="AN676" i="1"/>
  <c r="AI677" i="1"/>
  <c r="AJ677" i="1"/>
  <c r="AK677" i="1"/>
  <c r="AL677" i="1"/>
  <c r="AM677" i="1"/>
  <c r="AN677" i="1"/>
  <c r="AI678" i="1"/>
  <c r="AJ678" i="1"/>
  <c r="AK678" i="1"/>
  <c r="AL678" i="1"/>
  <c r="AM678" i="1"/>
  <c r="AN678" i="1"/>
  <c r="AI679" i="1"/>
  <c r="AJ679" i="1"/>
  <c r="AK679" i="1"/>
  <c r="AL679" i="1"/>
  <c r="AM679" i="1"/>
  <c r="AN679" i="1"/>
  <c r="AI680" i="1"/>
  <c r="AJ680" i="1"/>
  <c r="AK680" i="1"/>
  <c r="AL680" i="1"/>
  <c r="AM680" i="1"/>
  <c r="AN680" i="1"/>
  <c r="AI681" i="1"/>
  <c r="AJ681" i="1"/>
  <c r="AK681" i="1"/>
  <c r="AL681" i="1"/>
  <c r="AM681" i="1"/>
  <c r="AN681" i="1"/>
  <c r="AI682" i="1"/>
  <c r="AJ682" i="1"/>
  <c r="AK682" i="1"/>
  <c r="AL682" i="1"/>
  <c r="AM682" i="1"/>
  <c r="AN682" i="1"/>
  <c r="AI683" i="1"/>
  <c r="AJ683" i="1"/>
  <c r="AK683" i="1"/>
  <c r="AL683" i="1"/>
  <c r="AM683" i="1"/>
  <c r="AN683" i="1"/>
  <c r="AI684" i="1"/>
  <c r="AJ684" i="1"/>
  <c r="AK684" i="1"/>
  <c r="AL684" i="1"/>
  <c r="AM684" i="1"/>
  <c r="AN684" i="1"/>
  <c r="AI685" i="1"/>
  <c r="AJ685" i="1"/>
  <c r="AK685" i="1"/>
  <c r="AL685" i="1"/>
  <c r="AM685" i="1"/>
  <c r="AN685" i="1"/>
  <c r="AI686" i="1"/>
  <c r="AJ686" i="1"/>
  <c r="AK686" i="1"/>
  <c r="AL686" i="1"/>
  <c r="AM686" i="1"/>
  <c r="AN686" i="1"/>
  <c r="AI687" i="1"/>
  <c r="AJ687" i="1"/>
  <c r="AK687" i="1"/>
  <c r="AL687" i="1"/>
  <c r="AM687" i="1"/>
  <c r="AN687" i="1"/>
  <c r="AI688" i="1"/>
  <c r="AJ688" i="1"/>
  <c r="AK688" i="1"/>
  <c r="AL688" i="1"/>
  <c r="AM688" i="1"/>
  <c r="AN688" i="1"/>
  <c r="AI689" i="1"/>
  <c r="AJ689" i="1"/>
  <c r="AK689" i="1"/>
  <c r="AL689" i="1"/>
  <c r="AM689" i="1"/>
  <c r="AN689" i="1"/>
  <c r="AI690" i="1"/>
  <c r="AJ690" i="1"/>
  <c r="AK690" i="1"/>
  <c r="AL690" i="1"/>
  <c r="AM690" i="1"/>
  <c r="AN690" i="1"/>
  <c r="AI691" i="1"/>
  <c r="AJ691" i="1"/>
  <c r="AK691" i="1"/>
  <c r="AL691" i="1"/>
  <c r="AM691" i="1"/>
  <c r="AN691" i="1"/>
  <c r="AI692" i="1"/>
  <c r="AJ692" i="1"/>
  <c r="AK692" i="1"/>
  <c r="AL692" i="1"/>
  <c r="AM692" i="1"/>
  <c r="AN692" i="1"/>
  <c r="AI693" i="1"/>
  <c r="AJ693" i="1"/>
  <c r="AK693" i="1"/>
  <c r="AL693" i="1"/>
  <c r="AM693" i="1"/>
  <c r="AN693" i="1"/>
  <c r="AI694" i="1"/>
  <c r="AJ694" i="1"/>
  <c r="AK694" i="1"/>
  <c r="AL694" i="1"/>
  <c r="AM694" i="1"/>
  <c r="AN694" i="1"/>
  <c r="AI695" i="1"/>
  <c r="AJ695" i="1"/>
  <c r="AK695" i="1"/>
  <c r="AL695" i="1"/>
  <c r="AM695" i="1"/>
  <c r="AN695" i="1"/>
  <c r="AI696" i="1"/>
  <c r="AJ696" i="1"/>
  <c r="AK696" i="1"/>
  <c r="AL696" i="1"/>
  <c r="AM696" i="1"/>
  <c r="AN696" i="1"/>
  <c r="AI697" i="1"/>
  <c r="AJ697" i="1"/>
  <c r="AK697" i="1"/>
  <c r="AL697" i="1"/>
  <c r="AM697" i="1"/>
  <c r="AN697" i="1"/>
  <c r="AI698" i="1"/>
  <c r="AJ698" i="1"/>
  <c r="AK698" i="1"/>
  <c r="AL698" i="1"/>
  <c r="AM698" i="1"/>
  <c r="AN698" i="1"/>
  <c r="AI699" i="1"/>
  <c r="AJ699" i="1"/>
  <c r="AK699" i="1"/>
  <c r="AL699" i="1"/>
  <c r="AM699" i="1"/>
  <c r="AN699" i="1"/>
  <c r="AI700" i="1"/>
  <c r="AJ700" i="1"/>
  <c r="AK700" i="1"/>
  <c r="AL700" i="1"/>
  <c r="AM700" i="1"/>
  <c r="AN700" i="1"/>
  <c r="AI701" i="1"/>
  <c r="AJ701" i="1"/>
  <c r="AK701" i="1"/>
  <c r="AL701" i="1"/>
  <c r="AM701" i="1"/>
  <c r="AN701" i="1"/>
  <c r="AI702" i="1"/>
  <c r="AJ702" i="1"/>
  <c r="AK702" i="1"/>
  <c r="AL702" i="1"/>
  <c r="AM702" i="1"/>
  <c r="AN702" i="1"/>
  <c r="AI703" i="1"/>
  <c r="AJ703" i="1"/>
  <c r="AK703" i="1"/>
  <c r="AL703" i="1"/>
  <c r="AM703" i="1"/>
  <c r="AN703" i="1"/>
  <c r="AI704" i="1"/>
  <c r="AJ704" i="1"/>
  <c r="AK704" i="1"/>
  <c r="AL704" i="1"/>
  <c r="AM704" i="1"/>
  <c r="AN704" i="1"/>
  <c r="AI705" i="1"/>
  <c r="AJ705" i="1"/>
  <c r="AK705" i="1"/>
  <c r="AL705" i="1"/>
  <c r="AM705" i="1"/>
  <c r="AN705" i="1"/>
  <c r="AI706" i="1"/>
  <c r="AJ706" i="1"/>
  <c r="AK706" i="1"/>
  <c r="AL706" i="1"/>
  <c r="AM706" i="1"/>
  <c r="AN706" i="1"/>
  <c r="AI707" i="1"/>
  <c r="AJ707" i="1"/>
  <c r="AK707" i="1"/>
  <c r="AL707" i="1"/>
  <c r="AM707" i="1"/>
  <c r="AN707" i="1"/>
  <c r="AI708" i="1"/>
  <c r="AJ708" i="1"/>
  <c r="AK708" i="1"/>
  <c r="AL708" i="1"/>
  <c r="AM708" i="1"/>
  <c r="AN708" i="1"/>
  <c r="AI709" i="1"/>
  <c r="AJ709" i="1"/>
  <c r="AK709" i="1"/>
  <c r="AL709" i="1"/>
  <c r="AM709" i="1"/>
  <c r="AN709" i="1"/>
  <c r="AI710" i="1"/>
  <c r="AJ710" i="1"/>
  <c r="AK710" i="1"/>
  <c r="AL710" i="1"/>
  <c r="AM710" i="1"/>
  <c r="AN710" i="1"/>
  <c r="AI711" i="1"/>
  <c r="AJ711" i="1"/>
  <c r="AK711" i="1"/>
  <c r="AL711" i="1"/>
  <c r="AM711" i="1"/>
  <c r="AN711" i="1"/>
  <c r="AI712" i="1"/>
  <c r="AJ712" i="1"/>
  <c r="AK712" i="1"/>
  <c r="AL712" i="1"/>
  <c r="AM712" i="1"/>
  <c r="AN712" i="1"/>
  <c r="AI713" i="1"/>
  <c r="AJ713" i="1"/>
  <c r="AK713" i="1"/>
  <c r="AL713" i="1"/>
  <c r="AM713" i="1"/>
  <c r="AN713" i="1"/>
  <c r="AI714" i="1"/>
  <c r="AJ714" i="1"/>
  <c r="AK714" i="1"/>
  <c r="AL714" i="1"/>
  <c r="AM714" i="1"/>
  <c r="AN714" i="1"/>
  <c r="AI715" i="1"/>
  <c r="AJ715" i="1"/>
  <c r="AK715" i="1"/>
  <c r="AL715" i="1"/>
  <c r="AM715" i="1"/>
  <c r="AN715" i="1"/>
  <c r="AI716" i="1"/>
  <c r="AJ716" i="1"/>
  <c r="AK716" i="1"/>
  <c r="AL716" i="1"/>
  <c r="AM716" i="1"/>
  <c r="AN716" i="1"/>
  <c r="AI717" i="1"/>
  <c r="AJ717" i="1"/>
  <c r="AK717" i="1"/>
  <c r="AL717" i="1"/>
  <c r="AM717" i="1"/>
  <c r="AN717" i="1"/>
  <c r="AI718" i="1"/>
  <c r="AJ718" i="1"/>
  <c r="AK718" i="1"/>
  <c r="AL718" i="1"/>
  <c r="AM718" i="1"/>
  <c r="AN718" i="1"/>
  <c r="AI719" i="1"/>
  <c r="AJ719" i="1"/>
  <c r="AK719" i="1"/>
  <c r="AL719" i="1"/>
  <c r="AM719" i="1"/>
  <c r="AN719" i="1"/>
  <c r="AI720" i="1"/>
  <c r="AJ720" i="1"/>
  <c r="AK720" i="1"/>
  <c r="AL720" i="1"/>
  <c r="AM720" i="1"/>
  <c r="AN720" i="1"/>
  <c r="AI721" i="1"/>
  <c r="AJ721" i="1"/>
  <c r="AK721" i="1"/>
  <c r="AL721" i="1"/>
  <c r="AM721" i="1"/>
  <c r="AN721" i="1"/>
  <c r="AI722" i="1"/>
  <c r="AJ722" i="1"/>
  <c r="AK722" i="1"/>
  <c r="AL722" i="1"/>
  <c r="AM722" i="1"/>
  <c r="AN722" i="1"/>
  <c r="AI723" i="1"/>
  <c r="AJ723" i="1"/>
  <c r="AK723" i="1"/>
  <c r="AL723" i="1"/>
  <c r="AM723" i="1"/>
  <c r="AN723" i="1"/>
  <c r="AI724" i="1"/>
  <c r="AJ724" i="1"/>
  <c r="AK724" i="1"/>
  <c r="AL724" i="1"/>
  <c r="AM724" i="1"/>
  <c r="AN724" i="1"/>
  <c r="AI725" i="1"/>
  <c r="AJ725" i="1"/>
  <c r="AK725" i="1"/>
  <c r="AL725" i="1"/>
  <c r="AM725" i="1"/>
  <c r="AN725" i="1"/>
  <c r="AI726" i="1"/>
  <c r="AJ726" i="1"/>
  <c r="AK726" i="1"/>
  <c r="AL726" i="1"/>
  <c r="AM726" i="1"/>
  <c r="AN726" i="1"/>
  <c r="AI727" i="1"/>
  <c r="AJ727" i="1"/>
  <c r="AK727" i="1"/>
  <c r="AL727" i="1"/>
  <c r="AM727" i="1"/>
  <c r="AN727" i="1"/>
  <c r="AI728" i="1"/>
  <c r="AJ728" i="1"/>
  <c r="AK728" i="1"/>
  <c r="AL728" i="1"/>
  <c r="AM728" i="1"/>
  <c r="AN728" i="1"/>
  <c r="AI729" i="1"/>
  <c r="AJ729" i="1"/>
  <c r="AK729" i="1"/>
  <c r="AL729" i="1"/>
  <c r="AM729" i="1"/>
  <c r="AN729" i="1"/>
  <c r="AI730" i="1"/>
  <c r="AJ730" i="1"/>
  <c r="AK730" i="1"/>
  <c r="AL730" i="1"/>
  <c r="AM730" i="1"/>
  <c r="AN730" i="1"/>
  <c r="AI731" i="1"/>
  <c r="AJ731" i="1"/>
  <c r="AK731" i="1"/>
  <c r="AL731" i="1"/>
  <c r="AM731" i="1"/>
  <c r="AN731" i="1"/>
  <c r="AI732" i="1"/>
  <c r="AJ732" i="1"/>
  <c r="AK732" i="1"/>
  <c r="AL732" i="1"/>
  <c r="AM732" i="1"/>
  <c r="AN732" i="1"/>
  <c r="AI733" i="1"/>
  <c r="AJ733" i="1"/>
  <c r="AK733" i="1"/>
  <c r="AL733" i="1"/>
  <c r="AM733" i="1"/>
  <c r="AN733" i="1"/>
  <c r="AI734" i="1"/>
  <c r="AJ734" i="1"/>
  <c r="AK734" i="1"/>
  <c r="AL734" i="1"/>
  <c r="AM734" i="1"/>
  <c r="AN734" i="1"/>
  <c r="AI735" i="1"/>
  <c r="AJ735" i="1"/>
  <c r="AK735" i="1"/>
  <c r="AL735" i="1"/>
  <c r="AM735" i="1"/>
  <c r="AN735" i="1"/>
  <c r="AI736" i="1"/>
  <c r="AJ736" i="1"/>
  <c r="AK736" i="1"/>
  <c r="AL736" i="1"/>
  <c r="AM736" i="1"/>
  <c r="AN736" i="1"/>
  <c r="AI737" i="1"/>
  <c r="AJ737" i="1"/>
  <c r="AK737" i="1"/>
  <c r="AL737" i="1"/>
  <c r="AM737" i="1"/>
  <c r="AN737" i="1"/>
  <c r="AI738" i="1"/>
  <c r="AJ738" i="1"/>
  <c r="AK738" i="1"/>
  <c r="AL738" i="1"/>
  <c r="AM738" i="1"/>
  <c r="AN738" i="1"/>
  <c r="AI739" i="1"/>
  <c r="AJ739" i="1"/>
  <c r="AK739" i="1"/>
  <c r="AL739" i="1"/>
  <c r="AM739" i="1"/>
  <c r="AN739" i="1"/>
  <c r="AI740" i="1"/>
  <c r="AJ740" i="1"/>
  <c r="AK740" i="1"/>
  <c r="AL740" i="1"/>
  <c r="AM740" i="1"/>
  <c r="AN740" i="1"/>
  <c r="AI741" i="1"/>
  <c r="AJ741" i="1"/>
  <c r="AK741" i="1"/>
  <c r="AL741" i="1"/>
  <c r="AM741" i="1"/>
  <c r="AN741" i="1"/>
  <c r="AI742" i="1"/>
  <c r="AJ742" i="1"/>
  <c r="AK742" i="1"/>
  <c r="AL742" i="1"/>
  <c r="AM742" i="1"/>
  <c r="AN742" i="1"/>
  <c r="AI743" i="1"/>
  <c r="AJ743" i="1"/>
  <c r="AK743" i="1"/>
  <c r="AL743" i="1"/>
  <c r="AM743" i="1"/>
  <c r="AN743" i="1"/>
  <c r="AI648" i="1"/>
  <c r="AJ648" i="1"/>
  <c r="AK648" i="1"/>
  <c r="AL648" i="1"/>
  <c r="AM648" i="1"/>
  <c r="AN648" i="1"/>
  <c r="AI649" i="1"/>
  <c r="AJ649" i="1"/>
  <c r="AK649" i="1"/>
  <c r="AL649" i="1"/>
  <c r="AM649" i="1"/>
  <c r="AN649" i="1"/>
  <c r="AI650" i="1"/>
  <c r="AJ650" i="1"/>
  <c r="AK650" i="1"/>
  <c r="AL650" i="1"/>
  <c r="AM650" i="1"/>
  <c r="AN650" i="1"/>
  <c r="AI651" i="1"/>
  <c r="AJ651" i="1"/>
  <c r="AK651" i="1"/>
  <c r="AL651" i="1"/>
  <c r="AM651" i="1"/>
  <c r="AN651" i="1"/>
  <c r="AI652" i="1"/>
  <c r="AJ652" i="1"/>
  <c r="AK652" i="1"/>
  <c r="AL652" i="1"/>
  <c r="AM652" i="1"/>
  <c r="AN652" i="1"/>
  <c r="AI653" i="1"/>
  <c r="AJ653" i="1"/>
  <c r="AK653" i="1"/>
  <c r="AL653" i="1"/>
  <c r="AM653" i="1"/>
  <c r="AN653" i="1"/>
  <c r="AI654" i="1"/>
  <c r="AJ654" i="1"/>
  <c r="AK654" i="1"/>
  <c r="AL654" i="1"/>
  <c r="AM654" i="1"/>
  <c r="AN654" i="1"/>
  <c r="AI655" i="1"/>
  <c r="AJ655" i="1"/>
  <c r="AK655" i="1"/>
  <c r="AL655" i="1"/>
  <c r="AM655" i="1"/>
  <c r="AN655" i="1"/>
  <c r="AI656" i="1"/>
  <c r="AJ656" i="1"/>
  <c r="AK656" i="1"/>
  <c r="AL656" i="1"/>
  <c r="AM656" i="1"/>
  <c r="AN656" i="1"/>
  <c r="AI657" i="1"/>
  <c r="AJ657" i="1"/>
  <c r="AK657" i="1"/>
  <c r="AL657" i="1"/>
  <c r="AM657" i="1"/>
  <c r="AN657" i="1"/>
  <c r="AI658" i="1"/>
  <c r="AJ658" i="1"/>
  <c r="AK658" i="1"/>
  <c r="AL658" i="1"/>
  <c r="AM658" i="1"/>
  <c r="AN658" i="1"/>
  <c r="AI659" i="1"/>
  <c r="AJ659" i="1"/>
  <c r="AK659" i="1"/>
  <c r="AL659" i="1"/>
  <c r="AM659" i="1"/>
  <c r="AN659" i="1"/>
  <c r="AI660" i="1"/>
  <c r="AJ660" i="1"/>
  <c r="AK660" i="1"/>
  <c r="AL660" i="1"/>
  <c r="AM660" i="1"/>
  <c r="AN660" i="1"/>
  <c r="AI661" i="1"/>
  <c r="AJ661" i="1"/>
  <c r="AK661" i="1"/>
  <c r="AL661" i="1"/>
  <c r="AM661" i="1"/>
  <c r="AN661" i="1"/>
  <c r="AI662" i="1"/>
  <c r="AJ662" i="1"/>
  <c r="AK662" i="1"/>
  <c r="AL662" i="1"/>
  <c r="AM662" i="1"/>
  <c r="AN662" i="1"/>
  <c r="AI663" i="1"/>
  <c r="AJ663" i="1"/>
  <c r="AK663" i="1"/>
  <c r="AL663" i="1"/>
  <c r="AM663" i="1"/>
  <c r="AN663" i="1"/>
  <c r="AI664" i="1"/>
  <c r="AJ664" i="1"/>
  <c r="AK664" i="1"/>
  <c r="AL664" i="1"/>
  <c r="AM664" i="1"/>
  <c r="AN664" i="1"/>
  <c r="AI665" i="1"/>
  <c r="AJ665" i="1"/>
  <c r="AK665" i="1"/>
  <c r="AL665" i="1"/>
  <c r="AM665" i="1"/>
  <c r="AN665" i="1"/>
  <c r="AN5073" i="1"/>
  <c r="AN5074" i="1"/>
  <c r="AN5075" i="1"/>
  <c r="AN5076" i="1"/>
  <c r="AN5077" i="1"/>
  <c r="AN5078" i="1"/>
  <c r="AN5079" i="1"/>
  <c r="AN5080" i="1"/>
  <c r="AN5081" i="1"/>
  <c r="AN5082" i="1"/>
  <c r="AN5083" i="1"/>
  <c r="AN5084" i="1"/>
  <c r="AN5085" i="1"/>
  <c r="AN5086" i="1"/>
  <c r="AN5087" i="1"/>
  <c r="AN5088" i="1"/>
  <c r="AN5089" i="1"/>
  <c r="AN5090" i="1"/>
  <c r="AN5091" i="1"/>
  <c r="AN5092" i="1"/>
  <c r="AN5093" i="1"/>
  <c r="AN5094" i="1"/>
  <c r="AN5095" i="1"/>
  <c r="AN5096" i="1"/>
  <c r="AN5097" i="1"/>
  <c r="AN5098" i="1"/>
  <c r="AN5099" i="1"/>
  <c r="AN5100" i="1"/>
  <c r="AN5101" i="1"/>
  <c r="AN5102" i="1"/>
  <c r="AN5103" i="1"/>
  <c r="AN5104" i="1"/>
  <c r="AN5105" i="1"/>
  <c r="AN5106" i="1"/>
  <c r="AN5107" i="1"/>
  <c r="AN5108" i="1"/>
  <c r="AN5109" i="1"/>
  <c r="AN5110" i="1"/>
  <c r="AN5111" i="1"/>
  <c r="AN5112" i="1"/>
  <c r="AN5113" i="1"/>
  <c r="AN5114" i="1"/>
  <c r="AN5115" i="1"/>
  <c r="AN5116" i="1"/>
  <c r="AN5117" i="1"/>
  <c r="AN5118" i="1"/>
  <c r="AN5119" i="1"/>
  <c r="AN5120" i="1"/>
  <c r="AN5121" i="1"/>
  <c r="AN5122" i="1"/>
  <c r="AN5123" i="1"/>
  <c r="AN5124" i="1"/>
  <c r="AN5125" i="1"/>
  <c r="AN5126" i="1"/>
  <c r="AN5127" i="1"/>
  <c r="AN5128" i="1"/>
  <c r="AN5129" i="1"/>
  <c r="AN4909" i="1"/>
  <c r="AN4910" i="1"/>
  <c r="AN4911" i="1"/>
  <c r="AN4912" i="1"/>
  <c r="AN4913" i="1"/>
  <c r="AN4914" i="1"/>
  <c r="AN4915" i="1"/>
  <c r="AN4792" i="1"/>
  <c r="AN4793" i="1"/>
  <c r="AN4794" i="1"/>
  <c r="AN4795" i="1"/>
  <c r="AN4796" i="1"/>
  <c r="AN4797" i="1"/>
  <c r="AN4798" i="1"/>
  <c r="AN4799" i="1"/>
  <c r="AN4800" i="1"/>
  <c r="AN4801" i="1"/>
  <c r="AN4802" i="1"/>
  <c r="AN4803" i="1"/>
  <c r="AN4804" i="1"/>
  <c r="AN4916" i="1"/>
  <c r="AN4917" i="1"/>
  <c r="AN4918" i="1"/>
  <c r="AN4919" i="1"/>
  <c r="AN4920" i="1"/>
  <c r="AN4921" i="1"/>
  <c r="AN4922" i="1"/>
  <c r="AN4923" i="1"/>
  <c r="AN4924" i="1"/>
  <c r="AN4925" i="1"/>
  <c r="AN4926" i="1"/>
  <c r="AN4927" i="1"/>
  <c r="AN4928" i="1"/>
  <c r="AN4929" i="1"/>
  <c r="AN4930" i="1"/>
  <c r="AN4931" i="1"/>
  <c r="AN4932" i="1"/>
  <c r="AN4933" i="1"/>
  <c r="AN4934" i="1"/>
  <c r="AN4935" i="1"/>
  <c r="AN4936" i="1"/>
  <c r="AN4937" i="1"/>
  <c r="AN4938" i="1"/>
  <c r="AN4939" i="1"/>
  <c r="AN4940" i="1"/>
  <c r="AN4941" i="1"/>
  <c r="AN4942" i="1"/>
  <c r="AN4943" i="1"/>
  <c r="AN4944" i="1"/>
  <c r="AN4945" i="1"/>
  <c r="AN4946" i="1"/>
  <c r="AN4947" i="1"/>
  <c r="AN4948" i="1"/>
  <c r="AN4949" i="1"/>
  <c r="AN4950" i="1"/>
  <c r="AN4951" i="1"/>
  <c r="AN4952" i="1"/>
  <c r="AN4953" i="1"/>
  <c r="AN4954" i="1"/>
  <c r="AN4955" i="1"/>
  <c r="AN4956" i="1"/>
  <c r="AN4957" i="1"/>
  <c r="AN4958" i="1"/>
  <c r="AN4959" i="1"/>
  <c r="AN4960" i="1"/>
  <c r="AN4961" i="1"/>
  <c r="AN4962" i="1"/>
  <c r="AN4963" i="1"/>
  <c r="AN4964" i="1"/>
  <c r="AN4965" i="1"/>
  <c r="AN4966" i="1"/>
  <c r="AN4967" i="1"/>
  <c r="AN4968" i="1"/>
  <c r="AN4969" i="1"/>
  <c r="AN4970" i="1"/>
  <c r="AN4971" i="1"/>
  <c r="AN4972" i="1"/>
  <c r="AN4973" i="1"/>
  <c r="AN4974" i="1"/>
  <c r="AN4975" i="1"/>
  <c r="AN4976" i="1"/>
  <c r="AN4977" i="1"/>
  <c r="AN4978" i="1"/>
  <c r="AN4979" i="1"/>
  <c r="AN4980" i="1"/>
  <c r="AN4981" i="1"/>
  <c r="AN4982" i="1"/>
  <c r="AN4983" i="1"/>
  <c r="AN4984" i="1"/>
  <c r="AN4985" i="1"/>
  <c r="AN4986" i="1"/>
  <c r="AN4987" i="1"/>
  <c r="AN4988" i="1"/>
  <c r="AN4989" i="1"/>
  <c r="AN4990" i="1"/>
  <c r="AN4991" i="1"/>
  <c r="AN4992" i="1"/>
  <c r="AN4993" i="1"/>
  <c r="AN4994" i="1"/>
  <c r="AN4995" i="1"/>
  <c r="AN4996" i="1"/>
  <c r="AN4997" i="1"/>
  <c r="AN4998" i="1"/>
  <c r="AN4999" i="1"/>
  <c r="AN5000" i="1"/>
  <c r="AN5001" i="1"/>
  <c r="AN5002" i="1"/>
  <c r="AN5003" i="1"/>
  <c r="AN5004" i="1"/>
  <c r="AN5005" i="1"/>
  <c r="AN5006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0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89" i="1"/>
  <c r="AN2490" i="1"/>
  <c r="AN2491" i="1"/>
  <c r="AN2492" i="1"/>
  <c r="AN2493" i="1"/>
  <c r="AN2494" i="1"/>
  <c r="AN2495" i="1"/>
  <c r="AN2496" i="1"/>
  <c r="AN2497" i="1"/>
  <c r="AN2498" i="1"/>
  <c r="AN2499" i="1"/>
  <c r="AN2500" i="1"/>
  <c r="AN2501" i="1"/>
  <c r="AN2502" i="1"/>
  <c r="AN2503" i="1"/>
  <c r="AN2504" i="1"/>
  <c r="AN2505" i="1"/>
  <c r="AN2506" i="1"/>
  <c r="AN2507" i="1"/>
  <c r="AN2508" i="1"/>
  <c r="AN2509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7" i="1"/>
  <c r="AN2528" i="1"/>
  <c r="AN2529" i="1"/>
  <c r="AN2530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4" i="1"/>
  <c r="AN2545" i="1"/>
  <c r="AN2546" i="1"/>
  <c r="AN2547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0" i="1"/>
  <c r="AN2561" i="1"/>
  <c r="AN2562" i="1"/>
  <c r="AN2563" i="1"/>
  <c r="AN2564" i="1"/>
  <c r="AN2565" i="1"/>
  <c r="AN2566" i="1"/>
  <c r="AN2567" i="1"/>
  <c r="AN2568" i="1"/>
  <c r="AN2569" i="1"/>
  <c r="AN2570" i="1"/>
  <c r="AN2571" i="1"/>
  <c r="AN2572" i="1"/>
  <c r="AN2573" i="1"/>
  <c r="AN2574" i="1"/>
  <c r="AN2575" i="1"/>
  <c r="AN2576" i="1"/>
  <c r="AN2577" i="1"/>
  <c r="AN2578" i="1"/>
  <c r="AN2579" i="1"/>
  <c r="AN2580" i="1"/>
  <c r="AN2581" i="1"/>
  <c r="AN2582" i="1"/>
  <c r="AN2583" i="1"/>
  <c r="AN2584" i="1"/>
  <c r="AN2585" i="1"/>
  <c r="AN2586" i="1"/>
  <c r="AN2587" i="1"/>
  <c r="AN2588" i="1"/>
  <c r="AN2589" i="1"/>
  <c r="AN2590" i="1"/>
  <c r="AN2591" i="1"/>
  <c r="AN2592" i="1"/>
  <c r="AN2593" i="1"/>
  <c r="AN2594" i="1"/>
  <c r="AN2595" i="1"/>
  <c r="AN2596" i="1"/>
  <c r="AN2597" i="1"/>
  <c r="AN2598" i="1"/>
  <c r="AN2599" i="1"/>
  <c r="AN2600" i="1"/>
  <c r="AN2601" i="1"/>
  <c r="AN2602" i="1"/>
  <c r="AN2603" i="1"/>
  <c r="AN2604" i="1"/>
  <c r="AN2605" i="1"/>
  <c r="AN2606" i="1"/>
  <c r="AN2607" i="1"/>
  <c r="AN2608" i="1"/>
  <c r="AN2609" i="1"/>
  <c r="AN2610" i="1"/>
  <c r="AN2611" i="1"/>
  <c r="AN2612" i="1"/>
  <c r="AN2613" i="1"/>
  <c r="AN2614" i="1"/>
  <c r="AN2615" i="1"/>
  <c r="AN2616" i="1"/>
  <c r="AN2617" i="1"/>
  <c r="AN2618" i="1"/>
  <c r="AN2619" i="1"/>
  <c r="AN2620" i="1"/>
  <c r="AN2621" i="1"/>
  <c r="AN2622" i="1"/>
  <c r="AN2623" i="1"/>
  <c r="AN2624" i="1"/>
  <c r="AN2625" i="1"/>
  <c r="AN2626" i="1"/>
  <c r="AN2627" i="1"/>
  <c r="AN2628" i="1"/>
  <c r="AN2629" i="1"/>
  <c r="AN2630" i="1"/>
  <c r="AN2631" i="1"/>
  <c r="AN2632" i="1"/>
  <c r="AN2633" i="1"/>
  <c r="AN2634" i="1"/>
  <c r="AN2635" i="1"/>
  <c r="AN2636" i="1"/>
  <c r="AN2637" i="1"/>
  <c r="AN2638" i="1"/>
  <c r="AN2639" i="1"/>
  <c r="AN2640" i="1"/>
  <c r="AN2641" i="1"/>
  <c r="AN2642" i="1"/>
  <c r="AN2643" i="1"/>
  <c r="AN2644" i="1"/>
  <c r="AN2645" i="1"/>
  <c r="AN2646" i="1"/>
  <c r="AN2647" i="1"/>
  <c r="AN2648" i="1"/>
  <c r="AN2649" i="1"/>
  <c r="AN2650" i="1"/>
  <c r="AN2651" i="1"/>
  <c r="AN2652" i="1"/>
  <c r="AN2653" i="1"/>
  <c r="AN2654" i="1"/>
  <c r="AN2655" i="1"/>
  <c r="AN2656" i="1"/>
  <c r="AN2657" i="1"/>
  <c r="AN2658" i="1"/>
  <c r="AN2659" i="1"/>
  <c r="AN2660" i="1"/>
  <c r="AN2661" i="1"/>
  <c r="AN2662" i="1"/>
  <c r="AN2663" i="1"/>
  <c r="AN2664" i="1"/>
  <c r="AN2665" i="1"/>
  <c r="AN2666" i="1"/>
  <c r="AN2667" i="1"/>
  <c r="AN2668" i="1"/>
  <c r="AN2669" i="1"/>
  <c r="AN2670" i="1"/>
  <c r="AN2671" i="1"/>
  <c r="AN2672" i="1"/>
  <c r="AN2673" i="1"/>
  <c r="AN2674" i="1"/>
  <c r="AN2675" i="1"/>
  <c r="AN2676" i="1"/>
  <c r="AN2677" i="1"/>
  <c r="AN2678" i="1"/>
  <c r="AN2679" i="1"/>
  <c r="AN2680" i="1"/>
  <c r="AN2681" i="1"/>
  <c r="AN2682" i="1"/>
  <c r="AN2683" i="1"/>
  <c r="AN2684" i="1"/>
  <c r="AN2685" i="1"/>
  <c r="AN2686" i="1"/>
  <c r="AN2687" i="1"/>
  <c r="AN2688" i="1"/>
  <c r="AN2689" i="1"/>
  <c r="AN2690" i="1"/>
  <c r="AN2691" i="1"/>
  <c r="AN2692" i="1"/>
  <c r="AN2693" i="1"/>
  <c r="AN2694" i="1"/>
  <c r="AN2695" i="1"/>
  <c r="AN2696" i="1"/>
  <c r="AN2697" i="1"/>
  <c r="AN2698" i="1"/>
  <c r="AN2699" i="1"/>
  <c r="AN2700" i="1"/>
  <c r="AN2701" i="1"/>
  <c r="AN2702" i="1"/>
  <c r="AN2703" i="1"/>
  <c r="AN2704" i="1"/>
  <c r="AN2705" i="1"/>
  <c r="AN2706" i="1"/>
  <c r="AN2707" i="1"/>
  <c r="AN5007" i="1"/>
  <c r="AN5008" i="1"/>
  <c r="AN5009" i="1"/>
  <c r="AN5010" i="1"/>
  <c r="AN5011" i="1"/>
  <c r="AN5012" i="1"/>
  <c r="AN5013" i="1"/>
  <c r="AN5014" i="1"/>
  <c r="AN5015" i="1"/>
  <c r="AN5016" i="1"/>
  <c r="AN5017" i="1"/>
  <c r="AN5018" i="1"/>
  <c r="AN5019" i="1"/>
  <c r="AN5020" i="1"/>
  <c r="AN5021" i="1"/>
  <c r="AN5022" i="1"/>
  <c r="AN5023" i="1"/>
  <c r="AN3045" i="1"/>
  <c r="AN3046" i="1"/>
  <c r="AN3047" i="1"/>
  <c r="AN3048" i="1"/>
  <c r="AN3049" i="1"/>
  <c r="AN3050" i="1"/>
  <c r="AN3051" i="1"/>
  <c r="AI1876" i="1"/>
  <c r="AJ1876" i="1"/>
  <c r="AK1876" i="1"/>
  <c r="AL1876" i="1"/>
  <c r="AM1876" i="1"/>
  <c r="AN1876" i="1"/>
  <c r="AI1877" i="1"/>
  <c r="AJ1877" i="1"/>
  <c r="AK1877" i="1"/>
  <c r="AL1877" i="1"/>
  <c r="AM1877" i="1"/>
  <c r="AN1877" i="1"/>
  <c r="AI1878" i="1"/>
  <c r="AJ1878" i="1"/>
  <c r="AK1878" i="1"/>
  <c r="AL1878" i="1"/>
  <c r="AM1878" i="1"/>
  <c r="AN1878" i="1"/>
  <c r="AI1879" i="1"/>
  <c r="AJ1879" i="1"/>
  <c r="AK1879" i="1"/>
  <c r="AL1879" i="1"/>
  <c r="AM1879" i="1"/>
  <c r="AN1879" i="1"/>
  <c r="AI1880" i="1"/>
  <c r="AJ1880" i="1"/>
  <c r="AK1880" i="1"/>
  <c r="AL1880" i="1"/>
  <c r="AM1880" i="1"/>
  <c r="AN1880" i="1"/>
  <c r="AI1881" i="1"/>
  <c r="AJ1881" i="1"/>
  <c r="AK1881" i="1"/>
  <c r="AL1881" i="1"/>
  <c r="AM1881" i="1"/>
  <c r="AN1881" i="1"/>
  <c r="AI1882" i="1"/>
  <c r="AJ1882" i="1"/>
  <c r="AK1882" i="1"/>
  <c r="AL1882" i="1"/>
  <c r="AM1882" i="1"/>
  <c r="AN1882" i="1"/>
  <c r="AI1883" i="1"/>
  <c r="AJ1883" i="1"/>
  <c r="AK1883" i="1"/>
  <c r="AL1883" i="1"/>
  <c r="AM1883" i="1"/>
  <c r="AN1883" i="1"/>
  <c r="AI1884" i="1"/>
  <c r="AJ1884" i="1"/>
  <c r="AK1884" i="1"/>
  <c r="AL1884" i="1"/>
  <c r="AM1884" i="1"/>
  <c r="AN1884" i="1"/>
  <c r="AI1885" i="1"/>
  <c r="AJ1885" i="1"/>
  <c r="AK1885" i="1"/>
  <c r="AL1885" i="1"/>
  <c r="AM1885" i="1"/>
  <c r="AN1885" i="1"/>
  <c r="AI1886" i="1"/>
  <c r="AJ1886" i="1"/>
  <c r="AK1886" i="1"/>
  <c r="AL1886" i="1"/>
  <c r="AM1886" i="1"/>
  <c r="AN1886" i="1"/>
  <c r="AI1887" i="1"/>
  <c r="AJ1887" i="1"/>
  <c r="AK1887" i="1"/>
  <c r="AL1887" i="1"/>
  <c r="AM1887" i="1"/>
  <c r="AN1887" i="1"/>
  <c r="AI1888" i="1"/>
  <c r="AJ1888" i="1"/>
  <c r="AK1888" i="1"/>
  <c r="AL1888" i="1"/>
  <c r="AM1888" i="1"/>
  <c r="AN1888" i="1"/>
  <c r="AI1889" i="1"/>
  <c r="AJ1889" i="1"/>
  <c r="AK1889" i="1"/>
  <c r="AL1889" i="1"/>
  <c r="AM1889" i="1"/>
  <c r="AN1889" i="1"/>
  <c r="AI1890" i="1"/>
  <c r="AJ1890" i="1"/>
  <c r="AK1890" i="1"/>
  <c r="AL1890" i="1"/>
  <c r="AM1890" i="1"/>
  <c r="AN1890" i="1"/>
  <c r="AI1891" i="1"/>
  <c r="AJ1891" i="1"/>
  <c r="AK1891" i="1"/>
  <c r="AL1891" i="1"/>
  <c r="AM1891" i="1"/>
  <c r="AN1891" i="1"/>
  <c r="AI1892" i="1"/>
  <c r="AJ1892" i="1"/>
  <c r="AK1892" i="1"/>
  <c r="AL1892" i="1"/>
  <c r="AM1892" i="1"/>
  <c r="AN1892" i="1"/>
  <c r="AI1893" i="1"/>
  <c r="AJ1893" i="1"/>
  <c r="AK1893" i="1"/>
  <c r="AL1893" i="1"/>
  <c r="AM1893" i="1"/>
  <c r="AN1893" i="1"/>
  <c r="AI1894" i="1"/>
  <c r="AJ1894" i="1"/>
  <c r="AK1894" i="1"/>
  <c r="AL1894" i="1"/>
  <c r="AM1894" i="1"/>
  <c r="AN1894" i="1"/>
  <c r="AI1895" i="1"/>
  <c r="AJ1895" i="1"/>
  <c r="AK1895" i="1"/>
  <c r="AL1895" i="1"/>
  <c r="AM1895" i="1"/>
  <c r="AN1895" i="1"/>
  <c r="AI1896" i="1"/>
  <c r="AJ1896" i="1"/>
  <c r="AK1896" i="1"/>
  <c r="AL1896" i="1"/>
  <c r="AM1896" i="1"/>
  <c r="AN1896" i="1"/>
  <c r="AI1897" i="1"/>
  <c r="AJ1897" i="1"/>
  <c r="AK1897" i="1"/>
  <c r="AL1897" i="1"/>
  <c r="AM1897" i="1"/>
  <c r="AN1897" i="1"/>
  <c r="AI1898" i="1"/>
  <c r="AJ1898" i="1"/>
  <c r="AK1898" i="1"/>
  <c r="AL1898" i="1"/>
  <c r="AM1898" i="1"/>
  <c r="AN1898" i="1"/>
  <c r="AI1899" i="1"/>
  <c r="AJ1899" i="1"/>
  <c r="AK1899" i="1"/>
  <c r="AL1899" i="1"/>
  <c r="AM1899" i="1"/>
  <c r="AN1899" i="1"/>
  <c r="AI1900" i="1"/>
  <c r="AJ1900" i="1"/>
  <c r="AK1900" i="1"/>
  <c r="AL1900" i="1"/>
  <c r="AM1900" i="1"/>
  <c r="AN1900" i="1"/>
  <c r="AI1901" i="1"/>
  <c r="AJ1901" i="1"/>
  <c r="AK1901" i="1"/>
  <c r="AL1901" i="1"/>
  <c r="AM1901" i="1"/>
  <c r="AN1901" i="1"/>
  <c r="AI1902" i="1"/>
  <c r="AJ1902" i="1"/>
  <c r="AK1902" i="1"/>
  <c r="AL1902" i="1"/>
  <c r="AM1902" i="1"/>
  <c r="AN1902" i="1"/>
  <c r="AI1903" i="1"/>
  <c r="AJ1903" i="1"/>
  <c r="AK1903" i="1"/>
  <c r="AL1903" i="1"/>
  <c r="AM1903" i="1"/>
  <c r="AN1903" i="1"/>
  <c r="AI1904" i="1"/>
  <c r="AJ1904" i="1"/>
  <c r="AK1904" i="1"/>
  <c r="AL1904" i="1"/>
  <c r="AM1904" i="1"/>
  <c r="AN1904" i="1"/>
  <c r="AI1905" i="1"/>
  <c r="AJ1905" i="1"/>
  <c r="AK1905" i="1"/>
  <c r="AL1905" i="1"/>
  <c r="AM1905" i="1"/>
  <c r="AN1905" i="1"/>
  <c r="AI1906" i="1"/>
  <c r="AJ1906" i="1"/>
  <c r="AK1906" i="1"/>
  <c r="AL1906" i="1"/>
  <c r="AM1906" i="1"/>
  <c r="AN1906" i="1"/>
  <c r="AI1907" i="1"/>
  <c r="AJ1907" i="1"/>
  <c r="AK1907" i="1"/>
  <c r="AL1907" i="1"/>
  <c r="AM1907" i="1"/>
  <c r="AN1907" i="1"/>
  <c r="AI1908" i="1"/>
  <c r="AJ1908" i="1"/>
  <c r="AK1908" i="1"/>
  <c r="AL1908" i="1"/>
  <c r="AM1908" i="1"/>
  <c r="AN1908" i="1"/>
  <c r="AI1909" i="1"/>
  <c r="AJ1909" i="1"/>
  <c r="AK1909" i="1"/>
  <c r="AL1909" i="1"/>
  <c r="AM1909" i="1"/>
  <c r="AN1909" i="1"/>
  <c r="AI1910" i="1"/>
  <c r="AJ1910" i="1"/>
  <c r="AK1910" i="1"/>
  <c r="AL1910" i="1"/>
  <c r="AM1910" i="1"/>
  <c r="AN1910" i="1"/>
  <c r="AI1911" i="1"/>
  <c r="AJ1911" i="1"/>
  <c r="AK1911" i="1"/>
  <c r="AL1911" i="1"/>
  <c r="AM1911" i="1"/>
  <c r="AN1911" i="1"/>
  <c r="AI1912" i="1"/>
  <c r="AJ1912" i="1"/>
  <c r="AK1912" i="1"/>
  <c r="AL1912" i="1"/>
  <c r="AM1912" i="1"/>
  <c r="AN1912" i="1"/>
  <c r="AI1913" i="1"/>
  <c r="AJ1913" i="1"/>
  <c r="AK1913" i="1"/>
  <c r="AL1913" i="1"/>
  <c r="AM1913" i="1"/>
  <c r="AN1913" i="1"/>
  <c r="AI1914" i="1"/>
  <c r="AJ1914" i="1"/>
  <c r="AK1914" i="1"/>
  <c r="AL1914" i="1"/>
  <c r="AM1914" i="1"/>
  <c r="AN1914" i="1"/>
  <c r="AI1915" i="1"/>
  <c r="AJ1915" i="1"/>
  <c r="AK1915" i="1"/>
  <c r="AL1915" i="1"/>
  <c r="AM1915" i="1"/>
  <c r="AN1915" i="1"/>
  <c r="AI1916" i="1"/>
  <c r="AJ1916" i="1"/>
  <c r="AK1916" i="1"/>
  <c r="AL1916" i="1"/>
  <c r="AM1916" i="1"/>
  <c r="AN1916" i="1"/>
  <c r="AI1917" i="1"/>
  <c r="AJ1917" i="1"/>
  <c r="AK1917" i="1"/>
  <c r="AL1917" i="1"/>
  <c r="AM1917" i="1"/>
  <c r="AN1917" i="1"/>
  <c r="AI1918" i="1"/>
  <c r="AJ1918" i="1"/>
  <c r="AK1918" i="1"/>
  <c r="AL1918" i="1"/>
  <c r="AM1918" i="1"/>
  <c r="AN1918" i="1"/>
  <c r="AN2836" i="1"/>
  <c r="AI338" i="1"/>
  <c r="AJ338" i="1"/>
  <c r="AK338" i="1"/>
  <c r="AL338" i="1"/>
  <c r="AM338" i="1"/>
  <c r="AN338" i="1"/>
  <c r="AI339" i="1"/>
  <c r="AJ339" i="1"/>
  <c r="AK339" i="1"/>
  <c r="AL339" i="1"/>
  <c r="AM339" i="1"/>
  <c r="AN339" i="1"/>
  <c r="AI340" i="1"/>
  <c r="AJ340" i="1"/>
  <c r="AK340" i="1"/>
  <c r="AL340" i="1"/>
  <c r="AM340" i="1"/>
  <c r="AN340" i="1"/>
  <c r="AI341" i="1"/>
  <c r="AJ341" i="1"/>
  <c r="AK341" i="1"/>
  <c r="AL341" i="1"/>
  <c r="AM341" i="1"/>
  <c r="AN341" i="1"/>
  <c r="AI342" i="1"/>
  <c r="AJ342" i="1"/>
  <c r="AK342" i="1"/>
  <c r="AL342" i="1"/>
  <c r="AM342" i="1"/>
  <c r="AN342" i="1"/>
  <c r="AI343" i="1"/>
  <c r="AJ343" i="1"/>
  <c r="AK343" i="1"/>
  <c r="AL343" i="1"/>
  <c r="AM343" i="1"/>
  <c r="AN343" i="1"/>
  <c r="AI344" i="1"/>
  <c r="AJ344" i="1"/>
  <c r="AK344" i="1"/>
  <c r="AL344" i="1"/>
  <c r="AM344" i="1"/>
  <c r="AN344" i="1"/>
  <c r="AI345" i="1"/>
  <c r="AJ345" i="1"/>
  <c r="AK345" i="1"/>
  <c r="AL345" i="1"/>
  <c r="AM345" i="1"/>
  <c r="AN345" i="1"/>
  <c r="AI346" i="1"/>
  <c r="AJ346" i="1"/>
  <c r="AK346" i="1"/>
  <c r="AL346" i="1"/>
  <c r="AM346" i="1"/>
  <c r="AN346" i="1"/>
  <c r="AI347" i="1"/>
  <c r="AJ347" i="1"/>
  <c r="AK347" i="1"/>
  <c r="AL347" i="1"/>
  <c r="AM347" i="1"/>
  <c r="AN347" i="1"/>
  <c r="AI348" i="1"/>
  <c r="AJ348" i="1"/>
  <c r="AK348" i="1"/>
  <c r="AL348" i="1"/>
  <c r="AM348" i="1"/>
  <c r="AN348" i="1"/>
  <c r="AI349" i="1"/>
  <c r="AJ349" i="1"/>
  <c r="AK349" i="1"/>
  <c r="AL349" i="1"/>
  <c r="AM349" i="1"/>
  <c r="AN349" i="1"/>
  <c r="AI350" i="1"/>
  <c r="AJ350" i="1"/>
  <c r="AK350" i="1"/>
  <c r="AL350" i="1"/>
  <c r="AM350" i="1"/>
  <c r="AN350" i="1"/>
  <c r="AI351" i="1"/>
  <c r="AJ351" i="1"/>
  <c r="AK351" i="1"/>
  <c r="AL351" i="1"/>
  <c r="AM351" i="1"/>
  <c r="AN351" i="1"/>
  <c r="AI352" i="1"/>
  <c r="AJ352" i="1"/>
  <c r="AK352" i="1"/>
  <c r="AL352" i="1"/>
  <c r="AM352" i="1"/>
  <c r="AN352" i="1"/>
  <c r="AI353" i="1"/>
  <c r="AJ353" i="1"/>
  <c r="AK353" i="1"/>
  <c r="AL353" i="1"/>
  <c r="AM353" i="1"/>
  <c r="AN353" i="1"/>
  <c r="AI354" i="1"/>
  <c r="AJ354" i="1"/>
  <c r="AK354" i="1"/>
  <c r="AL354" i="1"/>
  <c r="AM354" i="1"/>
  <c r="AN354" i="1"/>
  <c r="AI355" i="1"/>
  <c r="AJ355" i="1"/>
  <c r="AK355" i="1"/>
  <c r="AL355" i="1"/>
  <c r="AM355" i="1"/>
  <c r="AN355" i="1"/>
  <c r="AI356" i="1"/>
  <c r="AJ356" i="1"/>
  <c r="AK356" i="1"/>
  <c r="AL356" i="1"/>
  <c r="AM356" i="1"/>
  <c r="AN356" i="1"/>
  <c r="AI357" i="1"/>
  <c r="AJ357" i="1"/>
  <c r="AK357" i="1"/>
  <c r="AL357" i="1"/>
  <c r="AM357" i="1"/>
  <c r="AN357" i="1"/>
  <c r="AI358" i="1"/>
  <c r="AJ358" i="1"/>
  <c r="AK358" i="1"/>
  <c r="AL358" i="1"/>
  <c r="AM358" i="1"/>
  <c r="AN358" i="1"/>
  <c r="AI359" i="1"/>
  <c r="AJ359" i="1"/>
  <c r="AK359" i="1"/>
  <c r="AL359" i="1"/>
  <c r="AM359" i="1"/>
  <c r="AN359" i="1"/>
  <c r="AI360" i="1"/>
  <c r="AJ360" i="1"/>
  <c r="AK360" i="1"/>
  <c r="AL360" i="1"/>
  <c r="AM360" i="1"/>
  <c r="AN360" i="1"/>
  <c r="AI361" i="1"/>
  <c r="AJ361" i="1"/>
  <c r="AK361" i="1"/>
  <c r="AL361" i="1"/>
  <c r="AM361" i="1"/>
  <c r="AN361" i="1"/>
  <c r="AI362" i="1"/>
  <c r="AJ362" i="1"/>
  <c r="AK362" i="1"/>
  <c r="AL362" i="1"/>
  <c r="AM362" i="1"/>
  <c r="AN362" i="1"/>
  <c r="AI363" i="1"/>
  <c r="AJ363" i="1"/>
  <c r="AK363" i="1"/>
  <c r="AL363" i="1"/>
  <c r="AM363" i="1"/>
  <c r="AN363" i="1"/>
  <c r="AI364" i="1"/>
  <c r="AJ364" i="1"/>
  <c r="AK364" i="1"/>
  <c r="AL364" i="1"/>
  <c r="AM364" i="1"/>
  <c r="AN364" i="1"/>
  <c r="AI365" i="1"/>
  <c r="AJ365" i="1"/>
  <c r="AK365" i="1"/>
  <c r="AL365" i="1"/>
  <c r="AM365" i="1"/>
  <c r="AN365" i="1"/>
  <c r="AI366" i="1"/>
  <c r="AJ366" i="1"/>
  <c r="AK366" i="1"/>
  <c r="AL366" i="1"/>
  <c r="AM366" i="1"/>
  <c r="AN366" i="1"/>
  <c r="AI367" i="1"/>
  <c r="AJ367" i="1"/>
  <c r="AK367" i="1"/>
  <c r="AL367" i="1"/>
  <c r="AM367" i="1"/>
  <c r="AN367" i="1"/>
  <c r="AI368" i="1"/>
  <c r="AJ368" i="1"/>
  <c r="AK368" i="1"/>
  <c r="AL368" i="1"/>
  <c r="AM368" i="1"/>
  <c r="AN368" i="1"/>
  <c r="AI369" i="1"/>
  <c r="AJ369" i="1"/>
  <c r="AK369" i="1"/>
  <c r="AL369" i="1"/>
  <c r="AM369" i="1"/>
  <c r="AN369" i="1"/>
  <c r="AI370" i="1"/>
  <c r="AJ370" i="1"/>
  <c r="AK370" i="1"/>
  <c r="AL370" i="1"/>
  <c r="AM370" i="1"/>
  <c r="AN370" i="1"/>
  <c r="AI371" i="1"/>
  <c r="AJ371" i="1"/>
  <c r="AK371" i="1"/>
  <c r="AL371" i="1"/>
  <c r="AM371" i="1"/>
  <c r="AN371" i="1"/>
  <c r="AI372" i="1"/>
  <c r="AJ372" i="1"/>
  <c r="AK372" i="1"/>
  <c r="AL372" i="1"/>
  <c r="AM372" i="1"/>
  <c r="AN372" i="1"/>
  <c r="AI373" i="1"/>
  <c r="AJ373" i="1"/>
  <c r="AK373" i="1"/>
  <c r="AL373" i="1"/>
  <c r="AM373" i="1"/>
  <c r="AN373" i="1"/>
  <c r="AI374" i="1"/>
  <c r="AJ374" i="1"/>
  <c r="AK374" i="1"/>
  <c r="AL374" i="1"/>
  <c r="AM374" i="1"/>
  <c r="AN374" i="1"/>
  <c r="AI375" i="1"/>
  <c r="AJ375" i="1"/>
  <c r="AK375" i="1"/>
  <c r="AL375" i="1"/>
  <c r="AM375" i="1"/>
  <c r="AN375" i="1"/>
  <c r="AI376" i="1"/>
  <c r="AJ376" i="1"/>
  <c r="AK376" i="1"/>
  <c r="AL376" i="1"/>
  <c r="AM376" i="1"/>
  <c r="AN376" i="1"/>
  <c r="AI377" i="1"/>
  <c r="AJ377" i="1"/>
  <c r="AK377" i="1"/>
  <c r="AL377" i="1"/>
  <c r="AM377" i="1"/>
  <c r="AN377" i="1"/>
  <c r="AI378" i="1"/>
  <c r="AJ378" i="1"/>
  <c r="AK378" i="1"/>
  <c r="AL378" i="1"/>
  <c r="AM378" i="1"/>
  <c r="AN378" i="1"/>
  <c r="AI379" i="1"/>
  <c r="AJ379" i="1"/>
  <c r="AK379" i="1"/>
  <c r="AL379" i="1"/>
  <c r="AM379" i="1"/>
  <c r="AN379" i="1"/>
  <c r="AI380" i="1"/>
  <c r="AJ380" i="1"/>
  <c r="AK380" i="1"/>
  <c r="AL380" i="1"/>
  <c r="AM380" i="1"/>
  <c r="AN380" i="1"/>
  <c r="AI381" i="1"/>
  <c r="AJ381" i="1"/>
  <c r="AK381" i="1"/>
  <c r="AL381" i="1"/>
  <c r="AM381" i="1"/>
  <c r="AN381" i="1"/>
  <c r="AI382" i="1"/>
  <c r="AJ382" i="1"/>
  <c r="AK382" i="1"/>
  <c r="AL382" i="1"/>
  <c r="AM382" i="1"/>
  <c r="AN382" i="1"/>
  <c r="AI383" i="1"/>
  <c r="AJ383" i="1"/>
  <c r="AK383" i="1"/>
  <c r="AL383" i="1"/>
  <c r="AM383" i="1"/>
  <c r="AN383" i="1"/>
  <c r="AI384" i="1"/>
  <c r="AJ384" i="1"/>
  <c r="AK384" i="1"/>
  <c r="AL384" i="1"/>
  <c r="AM384" i="1"/>
  <c r="AN384" i="1"/>
  <c r="AI385" i="1"/>
  <c r="AJ385" i="1"/>
  <c r="AK385" i="1"/>
  <c r="AL385" i="1"/>
  <c r="AM385" i="1"/>
  <c r="AN385" i="1"/>
  <c r="AI386" i="1"/>
  <c r="AJ386" i="1"/>
  <c r="AK386" i="1"/>
  <c r="AL386" i="1"/>
  <c r="AM386" i="1"/>
  <c r="AN386" i="1"/>
  <c r="AI387" i="1"/>
  <c r="AJ387" i="1"/>
  <c r="AK387" i="1"/>
  <c r="AL387" i="1"/>
  <c r="AM387" i="1"/>
  <c r="AN387" i="1"/>
  <c r="AI388" i="1"/>
  <c r="AJ388" i="1"/>
  <c r="AK388" i="1"/>
  <c r="AL388" i="1"/>
  <c r="AM388" i="1"/>
  <c r="AN388" i="1"/>
  <c r="AI389" i="1"/>
  <c r="AJ389" i="1"/>
  <c r="AK389" i="1"/>
  <c r="AL389" i="1"/>
  <c r="AM389" i="1"/>
  <c r="AN389" i="1"/>
  <c r="AI390" i="1"/>
  <c r="AJ390" i="1"/>
  <c r="AK390" i="1"/>
  <c r="AL390" i="1"/>
  <c r="AM390" i="1"/>
  <c r="AN390" i="1"/>
  <c r="AI391" i="1"/>
  <c r="AJ391" i="1"/>
  <c r="AK391" i="1"/>
  <c r="AL391" i="1"/>
  <c r="AM391" i="1"/>
  <c r="AN391" i="1"/>
  <c r="AI392" i="1"/>
  <c r="AJ392" i="1"/>
  <c r="AK392" i="1"/>
  <c r="AL392" i="1"/>
  <c r="AM392" i="1"/>
  <c r="AN392" i="1"/>
  <c r="AI393" i="1"/>
  <c r="AJ393" i="1"/>
  <c r="AK393" i="1"/>
  <c r="AL393" i="1"/>
  <c r="AM393" i="1"/>
  <c r="AN393" i="1"/>
  <c r="AI394" i="1"/>
  <c r="AJ394" i="1"/>
  <c r="AK394" i="1"/>
  <c r="AL394" i="1"/>
  <c r="AM394" i="1"/>
  <c r="AN394" i="1"/>
  <c r="AI395" i="1"/>
  <c r="AJ395" i="1"/>
  <c r="AK395" i="1"/>
  <c r="AL395" i="1"/>
  <c r="AM395" i="1"/>
  <c r="AN395" i="1"/>
  <c r="AI396" i="1"/>
  <c r="AJ396" i="1"/>
  <c r="AK396" i="1"/>
  <c r="AL396" i="1"/>
  <c r="AM396" i="1"/>
  <c r="AN396" i="1"/>
  <c r="AI397" i="1"/>
  <c r="AJ397" i="1"/>
  <c r="AK397" i="1"/>
  <c r="AL397" i="1"/>
  <c r="AM397" i="1"/>
  <c r="AN397" i="1"/>
  <c r="AI398" i="1"/>
  <c r="AJ398" i="1"/>
  <c r="AK398" i="1"/>
  <c r="AL398" i="1"/>
  <c r="AM398" i="1"/>
  <c r="AN398" i="1"/>
  <c r="AI399" i="1"/>
  <c r="AJ399" i="1"/>
  <c r="AK399" i="1"/>
  <c r="AL399" i="1"/>
  <c r="AM399" i="1"/>
  <c r="AN399" i="1"/>
  <c r="AI400" i="1"/>
  <c r="AJ400" i="1"/>
  <c r="AK400" i="1"/>
  <c r="AL400" i="1"/>
  <c r="AM400" i="1"/>
  <c r="AN400" i="1"/>
  <c r="AI401" i="1"/>
  <c r="AJ401" i="1"/>
  <c r="AK401" i="1"/>
  <c r="AL401" i="1"/>
  <c r="AM401" i="1"/>
  <c r="AN401" i="1"/>
  <c r="AI402" i="1"/>
  <c r="AJ402" i="1"/>
  <c r="AK402" i="1"/>
  <c r="AL402" i="1"/>
  <c r="AM402" i="1"/>
  <c r="AN402" i="1"/>
  <c r="AI403" i="1"/>
  <c r="AJ403" i="1"/>
  <c r="AK403" i="1"/>
  <c r="AL403" i="1"/>
  <c r="AM403" i="1"/>
  <c r="AN403" i="1"/>
  <c r="AI404" i="1"/>
  <c r="AJ404" i="1"/>
  <c r="AK404" i="1"/>
  <c r="AL404" i="1"/>
  <c r="AM404" i="1"/>
  <c r="AN404" i="1"/>
  <c r="AI405" i="1"/>
  <c r="AJ405" i="1"/>
  <c r="AK405" i="1"/>
  <c r="AL405" i="1"/>
  <c r="AM405" i="1"/>
  <c r="AN405" i="1"/>
  <c r="AI406" i="1"/>
  <c r="AJ406" i="1"/>
  <c r="AK406" i="1"/>
  <c r="AL406" i="1"/>
  <c r="AM406" i="1"/>
  <c r="AN406" i="1"/>
  <c r="AI407" i="1"/>
  <c r="AJ407" i="1"/>
  <c r="AK407" i="1"/>
  <c r="AL407" i="1"/>
  <c r="AM407" i="1"/>
  <c r="AN407" i="1"/>
  <c r="AI408" i="1"/>
  <c r="AJ408" i="1"/>
  <c r="AK408" i="1"/>
  <c r="AL408" i="1"/>
  <c r="AM408" i="1"/>
  <c r="AN408" i="1"/>
  <c r="AI3168" i="1"/>
  <c r="AJ3168" i="1"/>
  <c r="AK3168" i="1"/>
  <c r="AL3168" i="1"/>
  <c r="AM3168" i="1"/>
  <c r="AN3168" i="1"/>
  <c r="AI3169" i="1"/>
  <c r="AJ3169" i="1"/>
  <c r="AK3169" i="1"/>
  <c r="AL3169" i="1"/>
  <c r="AM3169" i="1"/>
  <c r="AN3169" i="1"/>
  <c r="AI3170" i="1"/>
  <c r="AJ3170" i="1"/>
  <c r="AK3170" i="1"/>
  <c r="AL3170" i="1"/>
  <c r="AM3170" i="1"/>
  <c r="AN3170" i="1"/>
  <c r="AI3171" i="1"/>
  <c r="AJ3171" i="1"/>
  <c r="AK3171" i="1"/>
  <c r="AL3171" i="1"/>
  <c r="AM3171" i="1"/>
  <c r="AN3171" i="1"/>
  <c r="AI409" i="1"/>
  <c r="AJ409" i="1"/>
  <c r="AK409" i="1"/>
  <c r="AL409" i="1"/>
  <c r="AM409" i="1"/>
  <c r="AN409" i="1"/>
  <c r="AI3172" i="1"/>
  <c r="AJ3172" i="1"/>
  <c r="AK3172" i="1"/>
  <c r="AL3172" i="1"/>
  <c r="AM3172" i="1"/>
  <c r="AN3172" i="1"/>
  <c r="AI3173" i="1"/>
  <c r="AJ3173" i="1"/>
  <c r="AK3173" i="1"/>
  <c r="AL3173" i="1"/>
  <c r="AM3173" i="1"/>
  <c r="AN3173" i="1"/>
  <c r="AI3174" i="1"/>
  <c r="AJ3174" i="1"/>
  <c r="AK3174" i="1"/>
  <c r="AL3174" i="1"/>
  <c r="AM3174" i="1"/>
  <c r="AN3174" i="1"/>
  <c r="AI410" i="1"/>
  <c r="AJ410" i="1"/>
  <c r="AK410" i="1"/>
  <c r="AL410" i="1"/>
  <c r="AM410" i="1"/>
  <c r="AN410" i="1"/>
  <c r="AI3175" i="1"/>
  <c r="AJ3175" i="1"/>
  <c r="AK3175" i="1"/>
  <c r="AL3175" i="1"/>
  <c r="AM3175" i="1"/>
  <c r="AN3175" i="1"/>
  <c r="AI3176" i="1"/>
  <c r="AJ3176" i="1"/>
  <c r="AK3176" i="1"/>
  <c r="AL3176" i="1"/>
  <c r="AM3176" i="1"/>
  <c r="AN3176" i="1"/>
  <c r="AI3177" i="1"/>
  <c r="AJ3177" i="1"/>
  <c r="AK3177" i="1"/>
  <c r="AL3177" i="1"/>
  <c r="AM3177" i="1"/>
  <c r="AN3177" i="1"/>
  <c r="AI411" i="1"/>
  <c r="AJ411" i="1"/>
  <c r="AK411" i="1"/>
  <c r="AL411" i="1"/>
  <c r="AM411" i="1"/>
  <c r="AN411" i="1"/>
  <c r="AI412" i="1"/>
  <c r="AJ412" i="1"/>
  <c r="AK412" i="1"/>
  <c r="AL412" i="1"/>
  <c r="AM412" i="1"/>
  <c r="AN412" i="1"/>
  <c r="AI3178" i="1"/>
  <c r="AJ3178" i="1"/>
  <c r="AK3178" i="1"/>
  <c r="AL3178" i="1"/>
  <c r="AM3178" i="1"/>
  <c r="AN3178" i="1"/>
  <c r="AI3179" i="1"/>
  <c r="AJ3179" i="1"/>
  <c r="AK3179" i="1"/>
  <c r="AL3179" i="1"/>
  <c r="AM3179" i="1"/>
  <c r="AN3179" i="1"/>
  <c r="AI413" i="1"/>
  <c r="AJ413" i="1"/>
  <c r="AK413" i="1"/>
  <c r="AL413" i="1"/>
  <c r="AM413" i="1"/>
  <c r="AN413" i="1"/>
  <c r="AI3180" i="1"/>
  <c r="AJ3180" i="1"/>
  <c r="AK3180" i="1"/>
  <c r="AL3180" i="1"/>
  <c r="AM3180" i="1"/>
  <c r="AN3180" i="1"/>
  <c r="AI3181" i="1"/>
  <c r="AJ3181" i="1"/>
  <c r="AK3181" i="1"/>
  <c r="AL3181" i="1"/>
  <c r="AM3181" i="1"/>
  <c r="AN3181" i="1"/>
  <c r="AI3182" i="1"/>
  <c r="AJ3182" i="1"/>
  <c r="AK3182" i="1"/>
  <c r="AL3182" i="1"/>
  <c r="AM3182" i="1"/>
  <c r="AN3182" i="1"/>
  <c r="AI414" i="1"/>
  <c r="AJ414" i="1"/>
  <c r="AK414" i="1"/>
  <c r="AL414" i="1"/>
  <c r="AM414" i="1"/>
  <c r="AN414" i="1"/>
  <c r="AI415" i="1"/>
  <c r="AJ415" i="1"/>
  <c r="AK415" i="1"/>
  <c r="AL415" i="1"/>
  <c r="AM415" i="1"/>
  <c r="AN415" i="1"/>
  <c r="AI3183" i="1"/>
  <c r="AJ3183" i="1"/>
  <c r="AK3183" i="1"/>
  <c r="AL3183" i="1"/>
  <c r="AM3183" i="1"/>
  <c r="AN3183" i="1"/>
  <c r="AI3184" i="1"/>
  <c r="AJ3184" i="1"/>
  <c r="AK3184" i="1"/>
  <c r="AL3184" i="1"/>
  <c r="AM3184" i="1"/>
  <c r="AN3184" i="1"/>
  <c r="AI416" i="1"/>
  <c r="AJ416" i="1"/>
  <c r="AK416" i="1"/>
  <c r="AL416" i="1"/>
  <c r="AM416" i="1"/>
  <c r="AN416" i="1"/>
  <c r="AI3185" i="1"/>
  <c r="AJ3185" i="1"/>
  <c r="AK3185" i="1"/>
  <c r="AL3185" i="1"/>
  <c r="AM3185" i="1"/>
  <c r="AN3185" i="1"/>
  <c r="AI3186" i="1"/>
  <c r="AJ3186" i="1"/>
  <c r="AK3186" i="1"/>
  <c r="AL3186" i="1"/>
  <c r="AM3186" i="1"/>
  <c r="AN3186" i="1"/>
  <c r="AI3187" i="1"/>
  <c r="AJ3187" i="1"/>
  <c r="AK3187" i="1"/>
  <c r="AL3187" i="1"/>
  <c r="AM3187" i="1"/>
  <c r="AN3187" i="1"/>
  <c r="AI417" i="1"/>
  <c r="AJ417" i="1"/>
  <c r="AK417" i="1"/>
  <c r="AL417" i="1"/>
  <c r="AM417" i="1"/>
  <c r="AN417" i="1"/>
  <c r="AI3188" i="1"/>
  <c r="AJ3188" i="1"/>
  <c r="AK3188" i="1"/>
  <c r="AL3188" i="1"/>
  <c r="AM3188" i="1"/>
  <c r="AN3188" i="1"/>
  <c r="AI418" i="1"/>
  <c r="AJ418" i="1"/>
  <c r="AK418" i="1"/>
  <c r="AL418" i="1"/>
  <c r="AM418" i="1"/>
  <c r="AN418" i="1"/>
  <c r="AI419" i="1"/>
  <c r="AJ419" i="1"/>
  <c r="AK419" i="1"/>
  <c r="AL419" i="1"/>
  <c r="AM419" i="1"/>
  <c r="AN419" i="1"/>
  <c r="AI3189" i="1"/>
  <c r="AJ3189" i="1"/>
  <c r="AK3189" i="1"/>
  <c r="AL3189" i="1"/>
  <c r="AM3189" i="1"/>
  <c r="AN3189" i="1"/>
  <c r="AI3190" i="1"/>
  <c r="AJ3190" i="1"/>
  <c r="AK3190" i="1"/>
  <c r="AL3190" i="1"/>
  <c r="AM3190" i="1"/>
  <c r="AN3190" i="1"/>
  <c r="AI3191" i="1"/>
  <c r="AJ3191" i="1"/>
  <c r="AK3191" i="1"/>
  <c r="AL3191" i="1"/>
  <c r="AM3191" i="1"/>
  <c r="AN3191" i="1"/>
  <c r="AI3192" i="1"/>
  <c r="AJ3192" i="1"/>
  <c r="AK3192" i="1"/>
  <c r="AL3192" i="1"/>
  <c r="AM3192" i="1"/>
  <c r="AN3192" i="1"/>
  <c r="AI3193" i="1"/>
  <c r="AJ3193" i="1"/>
  <c r="AK3193" i="1"/>
  <c r="AL3193" i="1"/>
  <c r="AM3193" i="1"/>
  <c r="AN3193" i="1"/>
  <c r="AI3194" i="1"/>
  <c r="AJ3194" i="1"/>
  <c r="AK3194" i="1"/>
  <c r="AL3194" i="1"/>
  <c r="AM3194" i="1"/>
  <c r="AN3194" i="1"/>
  <c r="AI420" i="1"/>
  <c r="AJ420" i="1"/>
  <c r="AK420" i="1"/>
  <c r="AL420" i="1"/>
  <c r="AM420" i="1"/>
  <c r="AN420" i="1"/>
  <c r="AI3195" i="1"/>
  <c r="AJ3195" i="1"/>
  <c r="AK3195" i="1"/>
  <c r="AL3195" i="1"/>
  <c r="AM3195" i="1"/>
  <c r="AN3195" i="1"/>
  <c r="AI3196" i="1"/>
  <c r="AJ3196" i="1"/>
  <c r="AK3196" i="1"/>
  <c r="AL3196" i="1"/>
  <c r="AM3196" i="1"/>
  <c r="AN3196" i="1"/>
  <c r="AI421" i="1"/>
  <c r="AJ421" i="1"/>
  <c r="AK421" i="1"/>
  <c r="AL421" i="1"/>
  <c r="AM421" i="1"/>
  <c r="AN421" i="1"/>
  <c r="AI422" i="1"/>
  <c r="AJ422" i="1"/>
  <c r="AK422" i="1"/>
  <c r="AL422" i="1"/>
  <c r="AM422" i="1"/>
  <c r="AN422" i="1"/>
  <c r="AI3197" i="1"/>
  <c r="AJ3197" i="1"/>
  <c r="AK3197" i="1"/>
  <c r="AL3197" i="1"/>
  <c r="AM3197" i="1"/>
  <c r="AN3197" i="1"/>
  <c r="AI3198" i="1"/>
  <c r="AJ3198" i="1"/>
  <c r="AK3198" i="1"/>
  <c r="AL3198" i="1"/>
  <c r="AM3198" i="1"/>
  <c r="AN3198" i="1"/>
  <c r="AI423" i="1"/>
  <c r="AJ423" i="1"/>
  <c r="AK423" i="1"/>
  <c r="AL423" i="1"/>
  <c r="AM423" i="1"/>
  <c r="AN423" i="1"/>
  <c r="AI3199" i="1"/>
  <c r="AJ3199" i="1"/>
  <c r="AK3199" i="1"/>
  <c r="AL3199" i="1"/>
  <c r="AM3199" i="1"/>
  <c r="AN3199" i="1"/>
  <c r="AI3200" i="1"/>
  <c r="AJ3200" i="1"/>
  <c r="AK3200" i="1"/>
  <c r="AL3200" i="1"/>
  <c r="AM3200" i="1"/>
  <c r="AN3200" i="1"/>
  <c r="AI424" i="1"/>
  <c r="AJ424" i="1"/>
  <c r="AK424" i="1"/>
  <c r="AL424" i="1"/>
  <c r="AM424" i="1"/>
  <c r="AN424" i="1"/>
  <c r="AI3201" i="1"/>
  <c r="AJ3201" i="1"/>
  <c r="AK3201" i="1"/>
  <c r="AL3201" i="1"/>
  <c r="AM3201" i="1"/>
  <c r="AN3201" i="1"/>
  <c r="AI3202" i="1"/>
  <c r="AJ3202" i="1"/>
  <c r="AK3202" i="1"/>
  <c r="AL3202" i="1"/>
  <c r="AM3202" i="1"/>
  <c r="AN3202" i="1"/>
  <c r="AI3203" i="1"/>
  <c r="AJ3203" i="1"/>
  <c r="AK3203" i="1"/>
  <c r="AL3203" i="1"/>
  <c r="AM3203" i="1"/>
  <c r="AN3203" i="1"/>
  <c r="AI425" i="1"/>
  <c r="AJ425" i="1"/>
  <c r="AK425" i="1"/>
  <c r="AL425" i="1"/>
  <c r="AM425" i="1"/>
  <c r="AN425" i="1"/>
  <c r="AI426" i="1"/>
  <c r="AJ426" i="1"/>
  <c r="AK426" i="1"/>
  <c r="AL426" i="1"/>
  <c r="AM426" i="1"/>
  <c r="AN426" i="1"/>
  <c r="AI3204" i="1"/>
  <c r="AJ3204" i="1"/>
  <c r="AK3204" i="1"/>
  <c r="AL3204" i="1"/>
  <c r="AM3204" i="1"/>
  <c r="AN3204" i="1"/>
  <c r="AI3205" i="1"/>
  <c r="AJ3205" i="1"/>
  <c r="AK3205" i="1"/>
  <c r="AL3205" i="1"/>
  <c r="AM3205" i="1"/>
  <c r="AN3205" i="1"/>
  <c r="AI3206" i="1"/>
  <c r="AJ3206" i="1"/>
  <c r="AK3206" i="1"/>
  <c r="AL3206" i="1"/>
  <c r="AM3206" i="1"/>
  <c r="AN3206" i="1"/>
  <c r="AI3207" i="1"/>
  <c r="AJ3207" i="1"/>
  <c r="AK3207" i="1"/>
  <c r="AL3207" i="1"/>
  <c r="AM3207" i="1"/>
  <c r="AN3207" i="1"/>
  <c r="AI427" i="1"/>
  <c r="AJ427" i="1"/>
  <c r="AK427" i="1"/>
  <c r="AL427" i="1"/>
  <c r="AM427" i="1"/>
  <c r="AN427" i="1"/>
  <c r="AI3208" i="1"/>
  <c r="AJ3208" i="1"/>
  <c r="AK3208" i="1"/>
  <c r="AL3208" i="1"/>
  <c r="AM3208" i="1"/>
  <c r="AN3208" i="1"/>
  <c r="AI428" i="1"/>
  <c r="AJ428" i="1"/>
  <c r="AK428" i="1"/>
  <c r="AL428" i="1"/>
  <c r="AM428" i="1"/>
  <c r="AN428" i="1"/>
  <c r="AI429" i="1"/>
  <c r="AJ429" i="1"/>
  <c r="AK429" i="1"/>
  <c r="AL429" i="1"/>
  <c r="AM429" i="1"/>
  <c r="AN429" i="1"/>
  <c r="AI430" i="1"/>
  <c r="AJ430" i="1"/>
  <c r="AK430" i="1"/>
  <c r="AL430" i="1"/>
  <c r="AM430" i="1"/>
  <c r="AN430" i="1"/>
  <c r="AI3209" i="1"/>
  <c r="AJ3209" i="1"/>
  <c r="AK3209" i="1"/>
  <c r="AL3209" i="1"/>
  <c r="AM3209" i="1"/>
  <c r="AN3209" i="1"/>
  <c r="AI3210" i="1"/>
  <c r="AJ3210" i="1"/>
  <c r="AK3210" i="1"/>
  <c r="AL3210" i="1"/>
  <c r="AM3210" i="1"/>
  <c r="AN3210" i="1"/>
  <c r="AI431" i="1"/>
  <c r="AJ431" i="1"/>
  <c r="AK431" i="1"/>
  <c r="AL431" i="1"/>
  <c r="AM431" i="1"/>
  <c r="AN431" i="1"/>
  <c r="AI3211" i="1"/>
  <c r="AJ3211" i="1"/>
  <c r="AK3211" i="1"/>
  <c r="AL3211" i="1"/>
  <c r="AM3211" i="1"/>
  <c r="AN3211" i="1"/>
  <c r="AI3212" i="1"/>
  <c r="AJ3212" i="1"/>
  <c r="AK3212" i="1"/>
  <c r="AL3212" i="1"/>
  <c r="AM3212" i="1"/>
  <c r="AN3212" i="1"/>
  <c r="AI3213" i="1"/>
  <c r="AJ3213" i="1"/>
  <c r="AK3213" i="1"/>
  <c r="AL3213" i="1"/>
  <c r="AM3213" i="1"/>
  <c r="AN3213" i="1"/>
  <c r="AI3214" i="1"/>
  <c r="AJ3214" i="1"/>
  <c r="AK3214" i="1"/>
  <c r="AL3214" i="1"/>
  <c r="AM3214" i="1"/>
  <c r="AN3214" i="1"/>
  <c r="AI432" i="1"/>
  <c r="AJ432" i="1"/>
  <c r="AK432" i="1"/>
  <c r="AL432" i="1"/>
  <c r="AM432" i="1"/>
  <c r="AN432" i="1"/>
  <c r="AI433" i="1"/>
  <c r="AJ433" i="1"/>
  <c r="AK433" i="1"/>
  <c r="AL433" i="1"/>
  <c r="AM433" i="1"/>
  <c r="AN433" i="1"/>
  <c r="AI3215" i="1"/>
  <c r="AJ3215" i="1"/>
  <c r="AK3215" i="1"/>
  <c r="AL3215" i="1"/>
  <c r="AM3215" i="1"/>
  <c r="AN3215" i="1"/>
  <c r="AI3216" i="1"/>
  <c r="AJ3216" i="1"/>
  <c r="AK3216" i="1"/>
  <c r="AL3216" i="1"/>
  <c r="AM3216" i="1"/>
  <c r="AN3216" i="1"/>
  <c r="AI3217" i="1"/>
  <c r="AJ3217" i="1"/>
  <c r="AK3217" i="1"/>
  <c r="AL3217" i="1"/>
  <c r="AM3217" i="1"/>
  <c r="AN3217" i="1"/>
  <c r="AI3218" i="1"/>
  <c r="AJ3218" i="1"/>
  <c r="AK3218" i="1"/>
  <c r="AL3218" i="1"/>
  <c r="AM3218" i="1"/>
  <c r="AN3218" i="1"/>
  <c r="AI3219" i="1"/>
  <c r="AJ3219" i="1"/>
  <c r="AK3219" i="1"/>
  <c r="AL3219" i="1"/>
  <c r="AM3219" i="1"/>
  <c r="AN3219" i="1"/>
  <c r="AI434" i="1"/>
  <c r="AJ434" i="1"/>
  <c r="AK434" i="1"/>
  <c r="AL434" i="1"/>
  <c r="AM434" i="1"/>
  <c r="AN434" i="1"/>
  <c r="AI435" i="1"/>
  <c r="AJ435" i="1"/>
  <c r="AK435" i="1"/>
  <c r="AL435" i="1"/>
  <c r="AM435" i="1"/>
  <c r="AN435" i="1"/>
  <c r="AI3220" i="1"/>
  <c r="AJ3220" i="1"/>
  <c r="AK3220" i="1"/>
  <c r="AL3220" i="1"/>
  <c r="AM3220" i="1"/>
  <c r="AN3220" i="1"/>
  <c r="AI3221" i="1"/>
  <c r="AJ3221" i="1"/>
  <c r="AK3221" i="1"/>
  <c r="AL3221" i="1"/>
  <c r="AM3221" i="1"/>
  <c r="AN3221" i="1"/>
  <c r="AI3222" i="1"/>
  <c r="AJ3222" i="1"/>
  <c r="AK3222" i="1"/>
  <c r="AL3222" i="1"/>
  <c r="AM3222" i="1"/>
  <c r="AN3222" i="1"/>
  <c r="AI3223" i="1"/>
  <c r="AJ3223" i="1"/>
  <c r="AK3223" i="1"/>
  <c r="AL3223" i="1"/>
  <c r="AM3223" i="1"/>
  <c r="AN3223" i="1"/>
  <c r="AI436" i="1"/>
  <c r="AJ436" i="1"/>
  <c r="AK436" i="1"/>
  <c r="AL436" i="1"/>
  <c r="AM436" i="1"/>
  <c r="AN436" i="1"/>
  <c r="AI437" i="1"/>
  <c r="AJ437" i="1"/>
  <c r="AK437" i="1"/>
  <c r="AL437" i="1"/>
  <c r="AM437" i="1"/>
  <c r="AN437" i="1"/>
  <c r="AI3224" i="1"/>
  <c r="AJ3224" i="1"/>
  <c r="AK3224" i="1"/>
  <c r="AL3224" i="1"/>
  <c r="AM3224" i="1"/>
  <c r="AN3224" i="1"/>
  <c r="AI3225" i="1"/>
  <c r="AJ3225" i="1"/>
  <c r="AK3225" i="1"/>
  <c r="AL3225" i="1"/>
  <c r="AM3225" i="1"/>
  <c r="AN3225" i="1"/>
  <c r="AI3226" i="1"/>
  <c r="AJ3226" i="1"/>
  <c r="AK3226" i="1"/>
  <c r="AL3226" i="1"/>
  <c r="AM3226" i="1"/>
  <c r="AN3226" i="1"/>
  <c r="AI3227" i="1"/>
  <c r="AJ3227" i="1"/>
  <c r="AK3227" i="1"/>
  <c r="AL3227" i="1"/>
  <c r="AM3227" i="1"/>
  <c r="AN3227" i="1"/>
  <c r="AI3228" i="1"/>
  <c r="AJ3228" i="1"/>
  <c r="AK3228" i="1"/>
  <c r="AL3228" i="1"/>
  <c r="AM3228" i="1"/>
  <c r="AN3228" i="1"/>
  <c r="AI438" i="1"/>
  <c r="AJ438" i="1"/>
  <c r="AK438" i="1"/>
  <c r="AL438" i="1"/>
  <c r="AM438" i="1"/>
  <c r="AN438" i="1"/>
  <c r="AI3229" i="1"/>
  <c r="AJ3229" i="1"/>
  <c r="AK3229" i="1"/>
  <c r="AL3229" i="1"/>
  <c r="AM3229" i="1"/>
  <c r="AN3229" i="1"/>
  <c r="AI3230" i="1"/>
  <c r="AJ3230" i="1"/>
  <c r="AK3230" i="1"/>
  <c r="AL3230" i="1"/>
  <c r="AM3230" i="1"/>
  <c r="AN3230" i="1"/>
  <c r="AI439" i="1"/>
  <c r="AJ439" i="1"/>
  <c r="AK439" i="1"/>
  <c r="AL439" i="1"/>
  <c r="AM439" i="1"/>
  <c r="AN439" i="1"/>
  <c r="AI3231" i="1"/>
  <c r="AJ3231" i="1"/>
  <c r="AK3231" i="1"/>
  <c r="AL3231" i="1"/>
  <c r="AM3231" i="1"/>
  <c r="AN3231" i="1"/>
  <c r="AI440" i="1"/>
  <c r="AJ440" i="1"/>
  <c r="AK440" i="1"/>
  <c r="AL440" i="1"/>
  <c r="AM440" i="1"/>
  <c r="AN440" i="1"/>
  <c r="AI3232" i="1"/>
  <c r="AJ3232" i="1"/>
  <c r="AK3232" i="1"/>
  <c r="AL3232" i="1"/>
  <c r="AM3232" i="1"/>
  <c r="AN3232" i="1"/>
  <c r="AI3233" i="1"/>
  <c r="AJ3233" i="1"/>
  <c r="AK3233" i="1"/>
  <c r="AL3233" i="1"/>
  <c r="AM3233" i="1"/>
  <c r="AN3233" i="1"/>
  <c r="AI3234" i="1"/>
  <c r="AJ3234" i="1"/>
  <c r="AK3234" i="1"/>
  <c r="AL3234" i="1"/>
  <c r="AM3234" i="1"/>
  <c r="AN3234" i="1"/>
  <c r="AI3235" i="1"/>
  <c r="AJ3235" i="1"/>
  <c r="AK3235" i="1"/>
  <c r="AL3235" i="1"/>
  <c r="AM3235" i="1"/>
  <c r="AN3235" i="1"/>
  <c r="AI3236" i="1"/>
  <c r="AJ3236" i="1"/>
  <c r="AK3236" i="1"/>
  <c r="AL3236" i="1"/>
  <c r="AM3236" i="1"/>
  <c r="AN3236" i="1"/>
  <c r="AI441" i="1"/>
  <c r="AJ441" i="1"/>
  <c r="AK441" i="1"/>
  <c r="AL441" i="1"/>
  <c r="AM441" i="1"/>
  <c r="AN441" i="1"/>
  <c r="AI442" i="1"/>
  <c r="AJ442" i="1"/>
  <c r="AK442" i="1"/>
  <c r="AL442" i="1"/>
  <c r="AM442" i="1"/>
  <c r="AN442" i="1"/>
  <c r="AI3237" i="1"/>
  <c r="AJ3237" i="1"/>
  <c r="AK3237" i="1"/>
  <c r="AL3237" i="1"/>
  <c r="AM3237" i="1"/>
  <c r="AN3237" i="1"/>
  <c r="AI3238" i="1"/>
  <c r="AJ3238" i="1"/>
  <c r="AK3238" i="1"/>
  <c r="AL3238" i="1"/>
  <c r="AM3238" i="1"/>
  <c r="AN3238" i="1"/>
  <c r="AI3239" i="1"/>
  <c r="AJ3239" i="1"/>
  <c r="AK3239" i="1"/>
  <c r="AL3239" i="1"/>
  <c r="AM3239" i="1"/>
  <c r="AN3239" i="1"/>
  <c r="AI443" i="1"/>
  <c r="AJ443" i="1"/>
  <c r="AK443" i="1"/>
  <c r="AL443" i="1"/>
  <c r="AM443" i="1"/>
  <c r="AN443" i="1"/>
  <c r="AI3240" i="1"/>
  <c r="AJ3240" i="1"/>
  <c r="AK3240" i="1"/>
  <c r="AL3240" i="1"/>
  <c r="AM3240" i="1"/>
  <c r="AN3240" i="1"/>
  <c r="AI444" i="1"/>
  <c r="AJ444" i="1"/>
  <c r="AK444" i="1"/>
  <c r="AL444" i="1"/>
  <c r="AM444" i="1"/>
  <c r="AN444" i="1"/>
  <c r="AI3241" i="1"/>
  <c r="AJ3241" i="1"/>
  <c r="AK3241" i="1"/>
  <c r="AL3241" i="1"/>
  <c r="AM3241" i="1"/>
  <c r="AN3241" i="1"/>
  <c r="AI445" i="1"/>
  <c r="AJ445" i="1"/>
  <c r="AK445" i="1"/>
  <c r="AL445" i="1"/>
  <c r="AM445" i="1"/>
  <c r="AN445" i="1"/>
  <c r="AI3242" i="1"/>
  <c r="AJ3242" i="1"/>
  <c r="AK3242" i="1"/>
  <c r="AL3242" i="1"/>
  <c r="AM3242" i="1"/>
  <c r="AN3242" i="1"/>
  <c r="AI446" i="1"/>
  <c r="AJ446" i="1"/>
  <c r="AK446" i="1"/>
  <c r="AL446" i="1"/>
  <c r="AM446" i="1"/>
  <c r="AN446" i="1"/>
  <c r="AI3243" i="1"/>
  <c r="AJ3243" i="1"/>
  <c r="AK3243" i="1"/>
  <c r="AL3243" i="1"/>
  <c r="AM3243" i="1"/>
  <c r="AN3243" i="1"/>
  <c r="AI447" i="1"/>
  <c r="AJ447" i="1"/>
  <c r="AK447" i="1"/>
  <c r="AL447" i="1"/>
  <c r="AM447" i="1"/>
  <c r="AN447" i="1"/>
  <c r="AI3244" i="1"/>
  <c r="AJ3244" i="1"/>
  <c r="AK3244" i="1"/>
  <c r="AL3244" i="1"/>
  <c r="AM3244" i="1"/>
  <c r="AN3244" i="1"/>
  <c r="AI3245" i="1"/>
  <c r="AJ3245" i="1"/>
  <c r="AK3245" i="1"/>
  <c r="AL3245" i="1"/>
  <c r="AM3245" i="1"/>
  <c r="AN3245" i="1"/>
  <c r="AI448" i="1"/>
  <c r="AJ448" i="1"/>
  <c r="AK448" i="1"/>
  <c r="AL448" i="1"/>
  <c r="AM448" i="1"/>
  <c r="AN448" i="1"/>
  <c r="AI3246" i="1"/>
  <c r="AJ3246" i="1"/>
  <c r="AK3246" i="1"/>
  <c r="AL3246" i="1"/>
  <c r="AM3246" i="1"/>
  <c r="AN3246" i="1"/>
  <c r="AI3247" i="1"/>
  <c r="AJ3247" i="1"/>
  <c r="AK3247" i="1"/>
  <c r="AL3247" i="1"/>
  <c r="AM3247" i="1"/>
  <c r="AN3247" i="1"/>
  <c r="AI449" i="1"/>
  <c r="AJ449" i="1"/>
  <c r="AK449" i="1"/>
  <c r="AL449" i="1"/>
  <c r="AM449" i="1"/>
  <c r="AN449" i="1"/>
  <c r="AI450" i="1"/>
  <c r="AJ450" i="1"/>
  <c r="AK450" i="1"/>
  <c r="AL450" i="1"/>
  <c r="AM450" i="1"/>
  <c r="AN450" i="1"/>
  <c r="AI451" i="1"/>
  <c r="AJ451" i="1"/>
  <c r="AK451" i="1"/>
  <c r="AL451" i="1"/>
  <c r="AM451" i="1"/>
  <c r="AN451" i="1"/>
  <c r="AI452" i="1"/>
  <c r="AJ452" i="1"/>
  <c r="AK452" i="1"/>
  <c r="AL452" i="1"/>
  <c r="AM452" i="1"/>
  <c r="AN452" i="1"/>
  <c r="AI454" i="1"/>
  <c r="AJ454" i="1"/>
  <c r="AK454" i="1"/>
  <c r="AL454" i="1"/>
  <c r="AM454" i="1"/>
  <c r="AN454" i="1"/>
  <c r="AI453" i="1"/>
  <c r="AJ453" i="1"/>
  <c r="AK453" i="1"/>
  <c r="AL453" i="1"/>
  <c r="AM453" i="1"/>
  <c r="AN453" i="1"/>
  <c r="AI455" i="1"/>
  <c r="AJ455" i="1"/>
  <c r="AK455" i="1"/>
  <c r="AL455" i="1"/>
  <c r="AM455" i="1"/>
  <c r="AN455" i="1"/>
  <c r="AI456" i="1"/>
  <c r="AJ456" i="1"/>
  <c r="AK456" i="1"/>
  <c r="AL456" i="1"/>
  <c r="AM456" i="1"/>
  <c r="AN456" i="1"/>
  <c r="AI3248" i="1"/>
  <c r="AJ3248" i="1"/>
  <c r="AK3248" i="1"/>
  <c r="AL3248" i="1"/>
  <c r="AM3248" i="1"/>
  <c r="AN3248" i="1"/>
  <c r="AI457" i="1"/>
  <c r="AJ457" i="1"/>
  <c r="AK457" i="1"/>
  <c r="AL457" i="1"/>
  <c r="AM457" i="1"/>
  <c r="AN457" i="1"/>
  <c r="AI458" i="1"/>
  <c r="AJ458" i="1"/>
  <c r="AK458" i="1"/>
  <c r="AL458" i="1"/>
  <c r="AM458" i="1"/>
  <c r="AN458" i="1"/>
  <c r="AI459" i="1"/>
  <c r="AJ459" i="1"/>
  <c r="AK459" i="1"/>
  <c r="AL459" i="1"/>
  <c r="AM459" i="1"/>
  <c r="AN459" i="1"/>
  <c r="AI460" i="1"/>
  <c r="AJ460" i="1"/>
  <c r="AK460" i="1"/>
  <c r="AL460" i="1"/>
  <c r="AM460" i="1"/>
  <c r="AN460" i="1"/>
  <c r="AI461" i="1"/>
  <c r="AJ461" i="1"/>
  <c r="AK461" i="1"/>
  <c r="AL461" i="1"/>
  <c r="AM461" i="1"/>
  <c r="AN461" i="1"/>
  <c r="AI462" i="1"/>
  <c r="AJ462" i="1"/>
  <c r="AK462" i="1"/>
  <c r="AL462" i="1"/>
  <c r="AM462" i="1"/>
  <c r="AN462" i="1"/>
  <c r="AI463" i="1"/>
  <c r="AJ463" i="1"/>
  <c r="AK463" i="1"/>
  <c r="AL463" i="1"/>
  <c r="AM463" i="1"/>
  <c r="AN463" i="1"/>
  <c r="AI464" i="1"/>
  <c r="AJ464" i="1"/>
  <c r="AK464" i="1"/>
  <c r="AL464" i="1"/>
  <c r="AM464" i="1"/>
  <c r="AN464" i="1"/>
  <c r="AI465" i="1"/>
  <c r="AJ465" i="1"/>
  <c r="AK465" i="1"/>
  <c r="AL465" i="1"/>
  <c r="AM465" i="1"/>
  <c r="AN465" i="1"/>
  <c r="AI466" i="1"/>
  <c r="AJ466" i="1"/>
  <c r="AK466" i="1"/>
  <c r="AL466" i="1"/>
  <c r="AM466" i="1"/>
  <c r="AN466" i="1"/>
  <c r="AI467" i="1"/>
  <c r="AJ467" i="1"/>
  <c r="AK467" i="1"/>
  <c r="AL467" i="1"/>
  <c r="AM467" i="1"/>
  <c r="AN467" i="1"/>
  <c r="AI468" i="1"/>
  <c r="AJ468" i="1"/>
  <c r="AK468" i="1"/>
  <c r="AL468" i="1"/>
  <c r="AM468" i="1"/>
  <c r="AN468" i="1"/>
  <c r="AI469" i="1"/>
  <c r="AJ469" i="1"/>
  <c r="AK469" i="1"/>
  <c r="AL469" i="1"/>
  <c r="AM469" i="1"/>
  <c r="AN469" i="1"/>
  <c r="AI470" i="1"/>
  <c r="AJ470" i="1"/>
  <c r="AK470" i="1"/>
  <c r="AL470" i="1"/>
  <c r="AM470" i="1"/>
  <c r="AN470" i="1"/>
  <c r="AI471" i="1"/>
  <c r="AJ471" i="1"/>
  <c r="AK471" i="1"/>
  <c r="AL471" i="1"/>
  <c r="AM471" i="1"/>
  <c r="AN471" i="1"/>
  <c r="AI472" i="1"/>
  <c r="AJ472" i="1"/>
  <c r="AK472" i="1"/>
  <c r="AL472" i="1"/>
  <c r="AM472" i="1"/>
  <c r="AN472" i="1"/>
  <c r="AI473" i="1"/>
  <c r="AJ473" i="1"/>
  <c r="AK473" i="1"/>
  <c r="AL473" i="1"/>
  <c r="AM473" i="1"/>
  <c r="AN473" i="1"/>
  <c r="AI474" i="1"/>
  <c r="AJ474" i="1"/>
  <c r="AK474" i="1"/>
  <c r="AL474" i="1"/>
  <c r="AM474" i="1"/>
  <c r="AN474" i="1"/>
  <c r="AI475" i="1"/>
  <c r="AJ475" i="1"/>
  <c r="AK475" i="1"/>
  <c r="AL475" i="1"/>
  <c r="AM475" i="1"/>
  <c r="AN475" i="1"/>
  <c r="AI476" i="1"/>
  <c r="AJ476" i="1"/>
  <c r="AK476" i="1"/>
  <c r="AL476" i="1"/>
  <c r="AM476" i="1"/>
  <c r="AN476" i="1"/>
  <c r="AI477" i="1"/>
  <c r="AJ477" i="1"/>
  <c r="AK477" i="1"/>
  <c r="AL477" i="1"/>
  <c r="AM477" i="1"/>
  <c r="AN477" i="1"/>
  <c r="AI478" i="1"/>
  <c r="AJ478" i="1"/>
  <c r="AK478" i="1"/>
  <c r="AL478" i="1"/>
  <c r="AM478" i="1"/>
  <c r="AN478" i="1"/>
  <c r="AI479" i="1"/>
  <c r="AJ479" i="1"/>
  <c r="AK479" i="1"/>
  <c r="AL479" i="1"/>
  <c r="AM479" i="1"/>
  <c r="AN479" i="1"/>
  <c r="AI480" i="1"/>
  <c r="AJ480" i="1"/>
  <c r="AK480" i="1"/>
  <c r="AL480" i="1"/>
  <c r="AM480" i="1"/>
  <c r="AN480" i="1"/>
  <c r="AI481" i="1"/>
  <c r="AJ481" i="1"/>
  <c r="AK481" i="1"/>
  <c r="AL481" i="1"/>
  <c r="AM481" i="1"/>
  <c r="AN481" i="1"/>
  <c r="AI482" i="1"/>
  <c r="AJ482" i="1"/>
  <c r="AK482" i="1"/>
  <c r="AL482" i="1"/>
  <c r="AM482" i="1"/>
  <c r="AN482" i="1"/>
  <c r="AI483" i="1"/>
  <c r="AJ483" i="1"/>
  <c r="AK483" i="1"/>
  <c r="AL483" i="1"/>
  <c r="AM483" i="1"/>
  <c r="AN483" i="1"/>
  <c r="AI484" i="1"/>
  <c r="AJ484" i="1"/>
  <c r="AK484" i="1"/>
  <c r="AL484" i="1"/>
  <c r="AM484" i="1"/>
  <c r="AN484" i="1"/>
  <c r="AI485" i="1"/>
  <c r="AJ485" i="1"/>
  <c r="AK485" i="1"/>
  <c r="AL485" i="1"/>
  <c r="AM485" i="1"/>
  <c r="AN485" i="1"/>
  <c r="AI486" i="1"/>
  <c r="AJ486" i="1"/>
  <c r="AK486" i="1"/>
  <c r="AL486" i="1"/>
  <c r="AM486" i="1"/>
  <c r="AN486" i="1"/>
  <c r="AI487" i="1"/>
  <c r="AJ487" i="1"/>
  <c r="AK487" i="1"/>
  <c r="AL487" i="1"/>
  <c r="AM487" i="1"/>
  <c r="AN487" i="1"/>
  <c r="AI488" i="1"/>
  <c r="AJ488" i="1"/>
  <c r="AK488" i="1"/>
  <c r="AL488" i="1"/>
  <c r="AM488" i="1"/>
  <c r="AN488" i="1"/>
  <c r="AI489" i="1"/>
  <c r="AJ489" i="1"/>
  <c r="AK489" i="1"/>
  <c r="AL489" i="1"/>
  <c r="AM489" i="1"/>
  <c r="AN489" i="1"/>
  <c r="AI490" i="1"/>
  <c r="AJ490" i="1"/>
  <c r="AK490" i="1"/>
  <c r="AL490" i="1"/>
  <c r="AM490" i="1"/>
  <c r="AN490" i="1"/>
  <c r="AI491" i="1"/>
  <c r="AJ491" i="1"/>
  <c r="AK491" i="1"/>
  <c r="AL491" i="1"/>
  <c r="AM491" i="1"/>
  <c r="AN491" i="1"/>
  <c r="AI492" i="1"/>
  <c r="AJ492" i="1"/>
  <c r="AK492" i="1"/>
  <c r="AL492" i="1"/>
  <c r="AM492" i="1"/>
  <c r="AN492" i="1"/>
  <c r="AI493" i="1"/>
  <c r="AJ493" i="1"/>
  <c r="AK493" i="1"/>
  <c r="AL493" i="1"/>
  <c r="AM493" i="1"/>
  <c r="AN493" i="1"/>
  <c r="AI494" i="1"/>
  <c r="AJ494" i="1"/>
  <c r="AK494" i="1"/>
  <c r="AL494" i="1"/>
  <c r="AM494" i="1"/>
  <c r="AN494" i="1"/>
  <c r="AI495" i="1"/>
  <c r="AJ495" i="1"/>
  <c r="AK495" i="1"/>
  <c r="AL495" i="1"/>
  <c r="AM495" i="1"/>
  <c r="AN495" i="1"/>
  <c r="AI496" i="1"/>
  <c r="AJ496" i="1"/>
  <c r="AK496" i="1"/>
  <c r="AL496" i="1"/>
  <c r="AM496" i="1"/>
  <c r="AN496" i="1"/>
  <c r="AI497" i="1"/>
  <c r="AJ497" i="1"/>
  <c r="AK497" i="1"/>
  <c r="AL497" i="1"/>
  <c r="AM497" i="1"/>
  <c r="AN497" i="1"/>
  <c r="AI498" i="1"/>
  <c r="AJ498" i="1"/>
  <c r="AK498" i="1"/>
  <c r="AL498" i="1"/>
  <c r="AM498" i="1"/>
  <c r="AN498" i="1"/>
  <c r="AI499" i="1"/>
  <c r="AJ499" i="1"/>
  <c r="AK499" i="1"/>
  <c r="AL499" i="1"/>
  <c r="AM499" i="1"/>
  <c r="AN499" i="1"/>
  <c r="AI500" i="1"/>
  <c r="AJ500" i="1"/>
  <c r="AK500" i="1"/>
  <c r="AL500" i="1"/>
  <c r="AM500" i="1"/>
  <c r="AN500" i="1"/>
  <c r="AI501" i="1"/>
  <c r="AJ501" i="1"/>
  <c r="AK501" i="1"/>
  <c r="AL501" i="1"/>
  <c r="AM501" i="1"/>
  <c r="AN501" i="1"/>
  <c r="AI502" i="1"/>
  <c r="AJ502" i="1"/>
  <c r="AK502" i="1"/>
  <c r="AL502" i="1"/>
  <c r="AM502" i="1"/>
  <c r="AN502" i="1"/>
  <c r="AI503" i="1"/>
  <c r="AJ503" i="1"/>
  <c r="AK503" i="1"/>
  <c r="AL503" i="1"/>
  <c r="AM503" i="1"/>
  <c r="AN503" i="1"/>
  <c r="AI504" i="1"/>
  <c r="AJ504" i="1"/>
  <c r="AK504" i="1"/>
  <c r="AL504" i="1"/>
  <c r="AM504" i="1"/>
  <c r="AN504" i="1"/>
  <c r="AI505" i="1"/>
  <c r="AJ505" i="1"/>
  <c r="AK505" i="1"/>
  <c r="AL505" i="1"/>
  <c r="AM505" i="1"/>
  <c r="AN505" i="1"/>
  <c r="AI506" i="1"/>
  <c r="AJ506" i="1"/>
  <c r="AK506" i="1"/>
  <c r="AL506" i="1"/>
  <c r="AM506" i="1"/>
  <c r="AN506" i="1"/>
  <c r="AI507" i="1"/>
  <c r="AJ507" i="1"/>
  <c r="AK507" i="1"/>
  <c r="AL507" i="1"/>
  <c r="AM507" i="1"/>
  <c r="AN507" i="1"/>
  <c r="AI508" i="1"/>
  <c r="AJ508" i="1"/>
  <c r="AK508" i="1"/>
  <c r="AL508" i="1"/>
  <c r="AM508" i="1"/>
  <c r="AN508" i="1"/>
  <c r="AI509" i="1"/>
  <c r="AJ509" i="1"/>
  <c r="AK509" i="1"/>
  <c r="AL509" i="1"/>
  <c r="AM509" i="1"/>
  <c r="AN509" i="1"/>
  <c r="AI510" i="1"/>
  <c r="AJ510" i="1"/>
  <c r="AK510" i="1"/>
  <c r="AL510" i="1"/>
  <c r="AM510" i="1"/>
  <c r="AN510" i="1"/>
  <c r="AI511" i="1"/>
  <c r="AJ511" i="1"/>
  <c r="AK511" i="1"/>
  <c r="AL511" i="1"/>
  <c r="AM511" i="1"/>
  <c r="AN511" i="1"/>
  <c r="AI512" i="1"/>
  <c r="AJ512" i="1"/>
  <c r="AK512" i="1"/>
  <c r="AL512" i="1"/>
  <c r="AM512" i="1"/>
  <c r="AN512" i="1"/>
  <c r="AI513" i="1"/>
  <c r="AJ513" i="1"/>
  <c r="AK513" i="1"/>
  <c r="AL513" i="1"/>
  <c r="AM513" i="1"/>
  <c r="AN513" i="1"/>
  <c r="AI515" i="1"/>
  <c r="AJ515" i="1"/>
  <c r="AK515" i="1"/>
  <c r="AL515" i="1"/>
  <c r="AM515" i="1"/>
  <c r="AN515" i="1"/>
  <c r="AI514" i="1"/>
  <c r="AJ514" i="1"/>
  <c r="AK514" i="1"/>
  <c r="AL514" i="1"/>
  <c r="AM514" i="1"/>
  <c r="AN514" i="1"/>
  <c r="AI516" i="1"/>
  <c r="AJ516" i="1"/>
  <c r="AK516" i="1"/>
  <c r="AL516" i="1"/>
  <c r="AM516" i="1"/>
  <c r="AN516" i="1"/>
  <c r="AI517" i="1"/>
  <c r="AJ517" i="1"/>
  <c r="AK517" i="1"/>
  <c r="AL517" i="1"/>
  <c r="AM517" i="1"/>
  <c r="AN517" i="1"/>
  <c r="AI518" i="1"/>
  <c r="AJ518" i="1"/>
  <c r="AK518" i="1"/>
  <c r="AL518" i="1"/>
  <c r="AM518" i="1"/>
  <c r="AN518" i="1"/>
  <c r="AI519" i="1"/>
  <c r="AJ519" i="1"/>
  <c r="AK519" i="1"/>
  <c r="AL519" i="1"/>
  <c r="AM519" i="1"/>
  <c r="AN519" i="1"/>
  <c r="AI520" i="1"/>
  <c r="AJ520" i="1"/>
  <c r="AK520" i="1"/>
  <c r="AL520" i="1"/>
  <c r="AM520" i="1"/>
  <c r="AN520" i="1"/>
  <c r="AI521" i="1"/>
  <c r="AJ521" i="1"/>
  <c r="AK521" i="1"/>
  <c r="AL521" i="1"/>
  <c r="AM521" i="1"/>
  <c r="AN521" i="1"/>
  <c r="AI522" i="1"/>
  <c r="AJ522" i="1"/>
  <c r="AK522" i="1"/>
  <c r="AL522" i="1"/>
  <c r="AM522" i="1"/>
  <c r="AN522" i="1"/>
  <c r="AI523" i="1"/>
  <c r="AJ523" i="1"/>
  <c r="AK523" i="1"/>
  <c r="AL523" i="1"/>
  <c r="AM523" i="1"/>
  <c r="AN523" i="1"/>
  <c r="AI524" i="1"/>
  <c r="AJ524" i="1"/>
  <c r="AK524" i="1"/>
  <c r="AL524" i="1"/>
  <c r="AM524" i="1"/>
  <c r="AN524" i="1"/>
  <c r="AI525" i="1"/>
  <c r="AJ525" i="1"/>
  <c r="AK525" i="1"/>
  <c r="AL525" i="1"/>
  <c r="AM525" i="1"/>
  <c r="AN525" i="1"/>
  <c r="AI526" i="1"/>
  <c r="AJ526" i="1"/>
  <c r="AK526" i="1"/>
  <c r="AL526" i="1"/>
  <c r="AM526" i="1"/>
  <c r="AN526" i="1"/>
  <c r="AI527" i="1"/>
  <c r="AJ527" i="1"/>
  <c r="AK527" i="1"/>
  <c r="AL527" i="1"/>
  <c r="AM527" i="1"/>
  <c r="AN527" i="1"/>
  <c r="AI528" i="1"/>
  <c r="AJ528" i="1"/>
  <c r="AK528" i="1"/>
  <c r="AL528" i="1"/>
  <c r="AM528" i="1"/>
  <c r="AN528" i="1"/>
  <c r="AI529" i="1"/>
  <c r="AJ529" i="1"/>
  <c r="AK529" i="1"/>
  <c r="AL529" i="1"/>
  <c r="AM529" i="1"/>
  <c r="AN529" i="1"/>
  <c r="AI530" i="1"/>
  <c r="AJ530" i="1"/>
  <c r="AK530" i="1"/>
  <c r="AL530" i="1"/>
  <c r="AM530" i="1"/>
  <c r="AN530" i="1"/>
  <c r="AI531" i="1"/>
  <c r="AJ531" i="1"/>
  <c r="AK531" i="1"/>
  <c r="AL531" i="1"/>
  <c r="AM531" i="1"/>
  <c r="AN531" i="1"/>
  <c r="AI532" i="1"/>
  <c r="AJ532" i="1"/>
  <c r="AK532" i="1"/>
  <c r="AL532" i="1"/>
  <c r="AM532" i="1"/>
  <c r="AN532" i="1"/>
  <c r="AI533" i="1"/>
  <c r="AJ533" i="1"/>
  <c r="AK533" i="1"/>
  <c r="AL533" i="1"/>
  <c r="AM533" i="1"/>
  <c r="AN533" i="1"/>
  <c r="AI534" i="1"/>
  <c r="AJ534" i="1"/>
  <c r="AK534" i="1"/>
  <c r="AL534" i="1"/>
  <c r="AM534" i="1"/>
  <c r="AN534" i="1"/>
  <c r="AI4554" i="1"/>
  <c r="AJ4554" i="1"/>
  <c r="AK4554" i="1"/>
  <c r="AL4554" i="1"/>
  <c r="AM4554" i="1"/>
  <c r="AN4554" i="1"/>
  <c r="AI4555" i="1"/>
  <c r="AJ4555" i="1"/>
  <c r="AK4555" i="1"/>
  <c r="AL4555" i="1"/>
  <c r="AM4555" i="1"/>
  <c r="AN4555" i="1"/>
  <c r="AI4556" i="1"/>
  <c r="AJ4556" i="1"/>
  <c r="AK4556" i="1"/>
  <c r="AL4556" i="1"/>
  <c r="AM4556" i="1"/>
  <c r="AN4556" i="1"/>
  <c r="AI4557" i="1"/>
  <c r="AJ4557" i="1"/>
  <c r="AK4557" i="1"/>
  <c r="AL4557" i="1"/>
  <c r="AM4557" i="1"/>
  <c r="AN4557" i="1"/>
  <c r="AI4558" i="1"/>
  <c r="AJ4558" i="1"/>
  <c r="AK4558" i="1"/>
  <c r="AL4558" i="1"/>
  <c r="AM4558" i="1"/>
  <c r="AN4558" i="1"/>
  <c r="AI4559" i="1"/>
  <c r="AJ4559" i="1"/>
  <c r="AK4559" i="1"/>
  <c r="AL4559" i="1"/>
  <c r="AM4559" i="1"/>
  <c r="AN4559" i="1"/>
  <c r="AI4560" i="1"/>
  <c r="AJ4560" i="1"/>
  <c r="AK4560" i="1"/>
  <c r="AL4560" i="1"/>
  <c r="AM4560" i="1"/>
  <c r="AN4560" i="1"/>
  <c r="AI4561" i="1"/>
  <c r="AJ4561" i="1"/>
  <c r="AK4561" i="1"/>
  <c r="AL4561" i="1"/>
  <c r="AM4561" i="1"/>
  <c r="AN4561" i="1"/>
  <c r="AI4562" i="1"/>
  <c r="AJ4562" i="1"/>
  <c r="AK4562" i="1"/>
  <c r="AL4562" i="1"/>
  <c r="AM4562" i="1"/>
  <c r="AN4562" i="1"/>
  <c r="AI4563" i="1"/>
  <c r="AJ4563" i="1"/>
  <c r="AK4563" i="1"/>
  <c r="AL4563" i="1"/>
  <c r="AM4563" i="1"/>
  <c r="AN4563" i="1"/>
  <c r="AI4564" i="1"/>
  <c r="AJ4564" i="1"/>
  <c r="AK4564" i="1"/>
  <c r="AL4564" i="1"/>
  <c r="AM4564" i="1"/>
  <c r="AN4564" i="1"/>
  <c r="AI4565" i="1"/>
  <c r="AJ4565" i="1"/>
  <c r="AK4565" i="1"/>
  <c r="AL4565" i="1"/>
  <c r="AM4565" i="1"/>
  <c r="AN4565" i="1"/>
  <c r="AI4566" i="1"/>
  <c r="AJ4566" i="1"/>
  <c r="AK4566" i="1"/>
  <c r="AL4566" i="1"/>
  <c r="AM4566" i="1"/>
  <c r="AN4566" i="1"/>
  <c r="AI4567" i="1"/>
  <c r="AJ4567" i="1"/>
  <c r="AK4567" i="1"/>
  <c r="AL4567" i="1"/>
  <c r="AM4567" i="1"/>
  <c r="AN4567" i="1"/>
  <c r="AI4568" i="1"/>
  <c r="AJ4568" i="1"/>
  <c r="AK4568" i="1"/>
  <c r="AL4568" i="1"/>
  <c r="AM4568" i="1"/>
  <c r="AN4568" i="1"/>
  <c r="AI4569" i="1"/>
  <c r="AJ4569" i="1"/>
  <c r="AK4569" i="1"/>
  <c r="AL4569" i="1"/>
  <c r="AM4569" i="1"/>
  <c r="AN4569" i="1"/>
  <c r="AI4570" i="1"/>
  <c r="AJ4570" i="1"/>
  <c r="AK4570" i="1"/>
  <c r="AL4570" i="1"/>
  <c r="AM4570" i="1"/>
  <c r="AN4570" i="1"/>
  <c r="AI4571" i="1"/>
  <c r="AJ4571" i="1"/>
  <c r="AK4571" i="1"/>
  <c r="AL4571" i="1"/>
  <c r="AM4571" i="1"/>
  <c r="AN4571" i="1"/>
  <c r="AI4572" i="1"/>
  <c r="AJ4572" i="1"/>
  <c r="AK4572" i="1"/>
  <c r="AL4572" i="1"/>
  <c r="AM4572" i="1"/>
  <c r="AN4572" i="1"/>
  <c r="AI4573" i="1"/>
  <c r="AJ4573" i="1"/>
  <c r="AK4573" i="1"/>
  <c r="AL4573" i="1"/>
  <c r="AM4573" i="1"/>
  <c r="AN4573" i="1"/>
  <c r="AI4574" i="1"/>
  <c r="AJ4574" i="1"/>
  <c r="AK4574" i="1"/>
  <c r="AL4574" i="1"/>
  <c r="AM4574" i="1"/>
  <c r="AN4574" i="1"/>
  <c r="AI4575" i="1"/>
  <c r="AJ4575" i="1"/>
  <c r="AK4575" i="1"/>
  <c r="AL4575" i="1"/>
  <c r="AM4575" i="1"/>
  <c r="AN4575" i="1"/>
  <c r="AI4576" i="1"/>
  <c r="AJ4576" i="1"/>
  <c r="AK4576" i="1"/>
  <c r="AL4576" i="1"/>
  <c r="AM4576" i="1"/>
  <c r="AN4576" i="1"/>
  <c r="AI4577" i="1"/>
  <c r="AJ4577" i="1"/>
  <c r="AK4577" i="1"/>
  <c r="AL4577" i="1"/>
  <c r="AM4577" i="1"/>
  <c r="AN4577" i="1"/>
  <c r="AI4578" i="1"/>
  <c r="AJ4578" i="1"/>
  <c r="AK4578" i="1"/>
  <c r="AL4578" i="1"/>
  <c r="AM4578" i="1"/>
  <c r="AN4578" i="1"/>
  <c r="AI4579" i="1"/>
  <c r="AJ4579" i="1"/>
  <c r="AK4579" i="1"/>
  <c r="AL4579" i="1"/>
  <c r="AM4579" i="1"/>
  <c r="AN4579" i="1"/>
  <c r="AI4580" i="1"/>
  <c r="AJ4580" i="1"/>
  <c r="AK4580" i="1"/>
  <c r="AL4580" i="1"/>
  <c r="AM4580" i="1"/>
  <c r="AN4580" i="1"/>
  <c r="AI4581" i="1"/>
  <c r="AJ4581" i="1"/>
  <c r="AK4581" i="1"/>
  <c r="AL4581" i="1"/>
  <c r="AM4581" i="1"/>
  <c r="AN4581" i="1"/>
  <c r="AI4582" i="1"/>
  <c r="AJ4582" i="1"/>
  <c r="AK4582" i="1"/>
  <c r="AL4582" i="1"/>
  <c r="AM4582" i="1"/>
  <c r="AN4582" i="1"/>
  <c r="AI4583" i="1"/>
  <c r="AJ4583" i="1"/>
  <c r="AK4583" i="1"/>
  <c r="AL4583" i="1"/>
  <c r="AM4583" i="1"/>
  <c r="AN4583" i="1"/>
  <c r="AI4584" i="1"/>
  <c r="AJ4584" i="1"/>
  <c r="AK4584" i="1"/>
  <c r="AL4584" i="1"/>
  <c r="AM4584" i="1"/>
  <c r="AN4584" i="1"/>
  <c r="AI4585" i="1"/>
  <c r="AJ4585" i="1"/>
  <c r="AK4585" i="1"/>
  <c r="AL4585" i="1"/>
  <c r="AM4585" i="1"/>
  <c r="AN4585" i="1"/>
  <c r="AI4586" i="1"/>
  <c r="AJ4586" i="1"/>
  <c r="AK4586" i="1"/>
  <c r="AL4586" i="1"/>
  <c r="AM4586" i="1"/>
  <c r="AN4586" i="1"/>
  <c r="AI4587" i="1"/>
  <c r="AJ4587" i="1"/>
  <c r="AK4587" i="1"/>
  <c r="AL4587" i="1"/>
  <c r="AM4587" i="1"/>
  <c r="AN4587" i="1"/>
  <c r="AI4588" i="1"/>
  <c r="AJ4588" i="1"/>
  <c r="AK4588" i="1"/>
  <c r="AL4588" i="1"/>
  <c r="AM4588" i="1"/>
  <c r="AN4588" i="1"/>
  <c r="AI4589" i="1"/>
  <c r="AJ4589" i="1"/>
  <c r="AK4589" i="1"/>
  <c r="AL4589" i="1"/>
  <c r="AM4589" i="1"/>
  <c r="AN4589" i="1"/>
  <c r="AI4590" i="1"/>
  <c r="AJ4590" i="1"/>
  <c r="AK4590" i="1"/>
  <c r="AL4590" i="1"/>
  <c r="AM4590" i="1"/>
  <c r="AN4590" i="1"/>
  <c r="AI4591" i="1"/>
  <c r="AJ4591" i="1"/>
  <c r="AK4591" i="1"/>
  <c r="AL4591" i="1"/>
  <c r="AM4591" i="1"/>
  <c r="AN4591" i="1"/>
  <c r="AI4592" i="1"/>
  <c r="AJ4592" i="1"/>
  <c r="AK4592" i="1"/>
  <c r="AL4592" i="1"/>
  <c r="AM4592" i="1"/>
  <c r="AN4592" i="1"/>
  <c r="AI4593" i="1"/>
  <c r="AJ4593" i="1"/>
  <c r="AK4593" i="1"/>
  <c r="AL4593" i="1"/>
  <c r="AM4593" i="1"/>
  <c r="AN4593" i="1"/>
  <c r="AI4594" i="1"/>
  <c r="AJ4594" i="1"/>
  <c r="AK4594" i="1"/>
  <c r="AL4594" i="1"/>
  <c r="AM4594" i="1"/>
  <c r="AN4594" i="1"/>
  <c r="AI4595" i="1"/>
  <c r="AJ4595" i="1"/>
  <c r="AK4595" i="1"/>
  <c r="AL4595" i="1"/>
  <c r="AM4595" i="1"/>
  <c r="AN4595" i="1"/>
  <c r="AI4596" i="1"/>
  <c r="AJ4596" i="1"/>
  <c r="AK4596" i="1"/>
  <c r="AL4596" i="1"/>
  <c r="AM4596" i="1"/>
  <c r="AN4596" i="1"/>
  <c r="AI4597" i="1"/>
  <c r="AJ4597" i="1"/>
  <c r="AK4597" i="1"/>
  <c r="AL4597" i="1"/>
  <c r="AM4597" i="1"/>
  <c r="AN4597" i="1"/>
  <c r="AI4598" i="1"/>
  <c r="AJ4598" i="1"/>
  <c r="AK4598" i="1"/>
  <c r="AL4598" i="1"/>
  <c r="AM4598" i="1"/>
  <c r="AN4598" i="1"/>
  <c r="AI4599" i="1"/>
  <c r="AJ4599" i="1"/>
  <c r="AK4599" i="1"/>
  <c r="AL4599" i="1"/>
  <c r="AM4599" i="1"/>
  <c r="AN4599" i="1"/>
  <c r="AI4600" i="1"/>
  <c r="AJ4600" i="1"/>
  <c r="AK4600" i="1"/>
  <c r="AL4600" i="1"/>
  <c r="AM4600" i="1"/>
  <c r="AN4600" i="1"/>
  <c r="AI4601" i="1"/>
  <c r="AJ4601" i="1"/>
  <c r="AK4601" i="1"/>
  <c r="AL4601" i="1"/>
  <c r="AM4601" i="1"/>
  <c r="AN4601" i="1"/>
  <c r="AI4602" i="1"/>
  <c r="AJ4602" i="1"/>
  <c r="AK4602" i="1"/>
  <c r="AL4602" i="1"/>
  <c r="AM4602" i="1"/>
  <c r="AN4602" i="1"/>
  <c r="AI4603" i="1"/>
  <c r="AJ4603" i="1"/>
  <c r="AK4603" i="1"/>
  <c r="AL4603" i="1"/>
  <c r="AM4603" i="1"/>
  <c r="AN4603" i="1"/>
  <c r="AI4604" i="1"/>
  <c r="AJ4604" i="1"/>
  <c r="AK4604" i="1"/>
  <c r="AL4604" i="1"/>
  <c r="AM4604" i="1"/>
  <c r="AN4604" i="1"/>
  <c r="AI4605" i="1"/>
  <c r="AJ4605" i="1"/>
  <c r="AK4605" i="1"/>
  <c r="AL4605" i="1"/>
  <c r="AM4605" i="1"/>
  <c r="AN4605" i="1"/>
  <c r="AI4606" i="1"/>
  <c r="AJ4606" i="1"/>
  <c r="AK4606" i="1"/>
  <c r="AL4606" i="1"/>
  <c r="AM4606" i="1"/>
  <c r="AN4606" i="1"/>
  <c r="AI4607" i="1"/>
  <c r="AJ4607" i="1"/>
  <c r="AK4607" i="1"/>
  <c r="AL4607" i="1"/>
  <c r="AM4607" i="1"/>
  <c r="AN4607" i="1"/>
  <c r="AI4608" i="1"/>
  <c r="AJ4608" i="1"/>
  <c r="AK4608" i="1"/>
  <c r="AL4608" i="1"/>
  <c r="AM4608" i="1"/>
  <c r="AN4608" i="1"/>
  <c r="AI4609" i="1"/>
  <c r="AJ4609" i="1"/>
  <c r="AK4609" i="1"/>
  <c r="AL4609" i="1"/>
  <c r="AM4609" i="1"/>
  <c r="AN4609" i="1"/>
  <c r="AI4610" i="1"/>
  <c r="AJ4610" i="1"/>
  <c r="AK4610" i="1"/>
  <c r="AL4610" i="1"/>
  <c r="AM4610" i="1"/>
  <c r="AN4610" i="1"/>
  <c r="AI4611" i="1"/>
  <c r="AJ4611" i="1"/>
  <c r="AK4611" i="1"/>
  <c r="AL4611" i="1"/>
  <c r="AM4611" i="1"/>
  <c r="AN4611" i="1"/>
  <c r="AI4612" i="1"/>
  <c r="AJ4612" i="1"/>
  <c r="AK4612" i="1"/>
  <c r="AL4612" i="1"/>
  <c r="AM4612" i="1"/>
  <c r="AN4612" i="1"/>
  <c r="AI4613" i="1"/>
  <c r="AJ4613" i="1"/>
  <c r="AK4613" i="1"/>
  <c r="AL4613" i="1"/>
  <c r="AM4613" i="1"/>
  <c r="AN4613" i="1"/>
  <c r="AI4614" i="1"/>
  <c r="AJ4614" i="1"/>
  <c r="AK4614" i="1"/>
  <c r="AL4614" i="1"/>
  <c r="AM4614" i="1"/>
  <c r="AN4614" i="1"/>
  <c r="AI4615" i="1"/>
  <c r="AJ4615" i="1"/>
  <c r="AK4615" i="1"/>
  <c r="AL4615" i="1"/>
  <c r="AM4615" i="1"/>
  <c r="AN4615" i="1"/>
  <c r="AI4616" i="1"/>
  <c r="AJ4616" i="1"/>
  <c r="AK4616" i="1"/>
  <c r="AL4616" i="1"/>
  <c r="AM4616" i="1"/>
  <c r="AN4616" i="1"/>
  <c r="AI4617" i="1"/>
  <c r="AJ4617" i="1"/>
  <c r="AK4617" i="1"/>
  <c r="AL4617" i="1"/>
  <c r="AM4617" i="1"/>
  <c r="AN4617" i="1"/>
  <c r="AI4618" i="1"/>
  <c r="AJ4618" i="1"/>
  <c r="AK4618" i="1"/>
  <c r="AL4618" i="1"/>
  <c r="AM4618" i="1"/>
  <c r="AN4618" i="1"/>
  <c r="AI4619" i="1"/>
  <c r="AJ4619" i="1"/>
  <c r="AK4619" i="1"/>
  <c r="AL4619" i="1"/>
  <c r="AM4619" i="1"/>
  <c r="AN4619" i="1"/>
  <c r="AI4620" i="1"/>
  <c r="AJ4620" i="1"/>
  <c r="AK4620" i="1"/>
  <c r="AL4620" i="1"/>
  <c r="AM4620" i="1"/>
  <c r="AN4620" i="1"/>
  <c r="AI4621" i="1"/>
  <c r="AJ4621" i="1"/>
  <c r="AK4621" i="1"/>
  <c r="AL4621" i="1"/>
  <c r="AM4621" i="1"/>
  <c r="AN4621" i="1"/>
  <c r="AI4622" i="1"/>
  <c r="AJ4622" i="1"/>
  <c r="AK4622" i="1"/>
  <c r="AL4622" i="1"/>
  <c r="AM4622" i="1"/>
  <c r="AN4622" i="1"/>
  <c r="AI4623" i="1"/>
  <c r="AJ4623" i="1"/>
  <c r="AK4623" i="1"/>
  <c r="AL4623" i="1"/>
  <c r="AM4623" i="1"/>
  <c r="AN4623" i="1"/>
  <c r="AI4624" i="1"/>
  <c r="AJ4624" i="1"/>
  <c r="AK4624" i="1"/>
  <c r="AL4624" i="1"/>
  <c r="AM4624" i="1"/>
  <c r="AN4624" i="1"/>
  <c r="AI4625" i="1"/>
  <c r="AJ4625" i="1"/>
  <c r="AK4625" i="1"/>
  <c r="AL4625" i="1"/>
  <c r="AM4625" i="1"/>
  <c r="AN4625" i="1"/>
  <c r="AI4626" i="1"/>
  <c r="AJ4626" i="1"/>
  <c r="AK4626" i="1"/>
  <c r="AL4626" i="1"/>
  <c r="AM4626" i="1"/>
  <c r="AN4626" i="1"/>
  <c r="AI4627" i="1"/>
  <c r="AJ4627" i="1"/>
  <c r="AK4627" i="1"/>
  <c r="AL4627" i="1"/>
  <c r="AM4627" i="1"/>
  <c r="AN4627" i="1"/>
  <c r="AI4628" i="1"/>
  <c r="AJ4628" i="1"/>
  <c r="AK4628" i="1"/>
  <c r="AL4628" i="1"/>
  <c r="AM4628" i="1"/>
  <c r="AN4628" i="1"/>
  <c r="AI4629" i="1"/>
  <c r="AJ4629" i="1"/>
  <c r="AK4629" i="1"/>
  <c r="AL4629" i="1"/>
  <c r="AM4629" i="1"/>
  <c r="AN4629" i="1"/>
  <c r="AI4630" i="1"/>
  <c r="AJ4630" i="1"/>
  <c r="AK4630" i="1"/>
  <c r="AL4630" i="1"/>
  <c r="AM4630" i="1"/>
  <c r="AN4630" i="1"/>
  <c r="AI4631" i="1"/>
  <c r="AJ4631" i="1"/>
  <c r="AK4631" i="1"/>
  <c r="AL4631" i="1"/>
  <c r="AM4631" i="1"/>
  <c r="AN4631" i="1"/>
  <c r="AI4632" i="1"/>
  <c r="AJ4632" i="1"/>
  <c r="AK4632" i="1"/>
  <c r="AL4632" i="1"/>
  <c r="AM4632" i="1"/>
  <c r="AN4632" i="1"/>
  <c r="AI4633" i="1"/>
  <c r="AJ4633" i="1"/>
  <c r="AK4633" i="1"/>
  <c r="AL4633" i="1"/>
  <c r="AM4633" i="1"/>
  <c r="AN4633" i="1"/>
  <c r="AI4634" i="1"/>
  <c r="AJ4634" i="1"/>
  <c r="AK4634" i="1"/>
  <c r="AL4634" i="1"/>
  <c r="AM4634" i="1"/>
  <c r="AN4634" i="1"/>
  <c r="AI4635" i="1"/>
  <c r="AJ4635" i="1"/>
  <c r="AK4635" i="1"/>
  <c r="AL4635" i="1"/>
  <c r="AM4635" i="1"/>
  <c r="AN4635" i="1"/>
  <c r="AI4636" i="1"/>
  <c r="AJ4636" i="1"/>
  <c r="AK4636" i="1"/>
  <c r="AL4636" i="1"/>
  <c r="AM4636" i="1"/>
  <c r="AN4636" i="1"/>
  <c r="AI4637" i="1"/>
  <c r="AJ4637" i="1"/>
  <c r="AK4637" i="1"/>
  <c r="AL4637" i="1"/>
  <c r="AM4637" i="1"/>
  <c r="AN4637" i="1"/>
  <c r="AI4638" i="1"/>
  <c r="AJ4638" i="1"/>
  <c r="AK4638" i="1"/>
  <c r="AL4638" i="1"/>
  <c r="AM4638" i="1"/>
  <c r="AN4638" i="1"/>
  <c r="AI4639" i="1"/>
  <c r="AJ4639" i="1"/>
  <c r="AK4639" i="1"/>
  <c r="AL4639" i="1"/>
  <c r="AM4639" i="1"/>
  <c r="AN4639" i="1"/>
  <c r="AI4640" i="1"/>
  <c r="AJ4640" i="1"/>
  <c r="AK4640" i="1"/>
  <c r="AL4640" i="1"/>
  <c r="AM4640" i="1"/>
  <c r="AN4640" i="1"/>
  <c r="AI4641" i="1"/>
  <c r="AJ4641" i="1"/>
  <c r="AK4641" i="1"/>
  <c r="AL4641" i="1"/>
  <c r="AM4641" i="1"/>
  <c r="AN4641" i="1"/>
  <c r="AI4642" i="1"/>
  <c r="AJ4642" i="1"/>
  <c r="AK4642" i="1"/>
  <c r="AL4642" i="1"/>
  <c r="AM4642" i="1"/>
  <c r="AN4642" i="1"/>
  <c r="AI4643" i="1"/>
  <c r="AJ4643" i="1"/>
  <c r="AK4643" i="1"/>
  <c r="AL4643" i="1"/>
  <c r="AM4643" i="1"/>
  <c r="AN4643" i="1"/>
  <c r="AI4644" i="1"/>
  <c r="AJ4644" i="1"/>
  <c r="AK4644" i="1"/>
  <c r="AL4644" i="1"/>
  <c r="AM4644" i="1"/>
  <c r="AN4644" i="1"/>
  <c r="AI4645" i="1"/>
  <c r="AJ4645" i="1"/>
  <c r="AK4645" i="1"/>
  <c r="AL4645" i="1"/>
  <c r="AM4645" i="1"/>
  <c r="AN4645" i="1"/>
  <c r="AI4646" i="1"/>
  <c r="AJ4646" i="1"/>
  <c r="AK4646" i="1"/>
  <c r="AL4646" i="1"/>
  <c r="AM4646" i="1"/>
  <c r="AN4646" i="1"/>
  <c r="AI4647" i="1"/>
  <c r="AJ4647" i="1"/>
  <c r="AK4647" i="1"/>
  <c r="AL4647" i="1"/>
  <c r="AM4647" i="1"/>
  <c r="AN4647" i="1"/>
  <c r="AI4648" i="1"/>
  <c r="AJ4648" i="1"/>
  <c r="AK4648" i="1"/>
  <c r="AL4648" i="1"/>
  <c r="AM4648" i="1"/>
  <c r="AN4648" i="1"/>
  <c r="AI4649" i="1"/>
  <c r="AJ4649" i="1"/>
  <c r="AK4649" i="1"/>
  <c r="AL4649" i="1"/>
  <c r="AM4649" i="1"/>
  <c r="AN4649" i="1"/>
  <c r="AI4650" i="1"/>
  <c r="AJ4650" i="1"/>
  <c r="AK4650" i="1"/>
  <c r="AL4650" i="1"/>
  <c r="AM4650" i="1"/>
  <c r="AN4650" i="1"/>
  <c r="AI4651" i="1"/>
  <c r="AJ4651" i="1"/>
  <c r="AK4651" i="1"/>
  <c r="AL4651" i="1"/>
  <c r="AM4651" i="1"/>
  <c r="AN4651" i="1"/>
  <c r="AI4652" i="1"/>
  <c r="AJ4652" i="1"/>
  <c r="AK4652" i="1"/>
  <c r="AL4652" i="1"/>
  <c r="AM4652" i="1"/>
  <c r="AN4652" i="1"/>
  <c r="AI4653" i="1"/>
  <c r="AJ4653" i="1"/>
  <c r="AK4653" i="1"/>
  <c r="AL4653" i="1"/>
  <c r="AM4653" i="1"/>
  <c r="AN4653" i="1"/>
  <c r="AI4654" i="1"/>
  <c r="AJ4654" i="1"/>
  <c r="AK4654" i="1"/>
  <c r="AL4654" i="1"/>
  <c r="AM4654" i="1"/>
  <c r="AN4654" i="1"/>
  <c r="AI4655" i="1"/>
  <c r="AJ4655" i="1"/>
  <c r="AK4655" i="1"/>
  <c r="AL4655" i="1"/>
  <c r="AM4655" i="1"/>
  <c r="AN4655" i="1"/>
  <c r="AI4656" i="1"/>
  <c r="AJ4656" i="1"/>
  <c r="AK4656" i="1"/>
  <c r="AL4656" i="1"/>
  <c r="AM4656" i="1"/>
  <c r="AN4656" i="1"/>
  <c r="AI4657" i="1"/>
  <c r="AJ4657" i="1"/>
  <c r="AK4657" i="1"/>
  <c r="AL4657" i="1"/>
  <c r="AM4657" i="1"/>
  <c r="AN4657" i="1"/>
  <c r="AI4658" i="1"/>
  <c r="AJ4658" i="1"/>
  <c r="AK4658" i="1"/>
  <c r="AL4658" i="1"/>
  <c r="AM4658" i="1"/>
  <c r="AN4658" i="1"/>
  <c r="AI4659" i="1"/>
  <c r="AJ4659" i="1"/>
  <c r="AK4659" i="1"/>
  <c r="AL4659" i="1"/>
  <c r="AM4659" i="1"/>
  <c r="AN4659" i="1"/>
  <c r="AI4660" i="1"/>
  <c r="AJ4660" i="1"/>
  <c r="AK4660" i="1"/>
  <c r="AL4660" i="1"/>
  <c r="AM4660" i="1"/>
  <c r="AN4660" i="1"/>
  <c r="AI4661" i="1"/>
  <c r="AJ4661" i="1"/>
  <c r="AK4661" i="1"/>
  <c r="AL4661" i="1"/>
  <c r="AM4661" i="1"/>
  <c r="AN4661" i="1"/>
  <c r="AI4662" i="1"/>
  <c r="AJ4662" i="1"/>
  <c r="AK4662" i="1"/>
  <c r="AL4662" i="1"/>
  <c r="AM4662" i="1"/>
  <c r="AN4662" i="1"/>
  <c r="AI4663" i="1"/>
  <c r="AJ4663" i="1"/>
  <c r="AK4663" i="1"/>
  <c r="AL4663" i="1"/>
  <c r="AM4663" i="1"/>
  <c r="AN4663" i="1"/>
  <c r="AI4664" i="1"/>
  <c r="AJ4664" i="1"/>
  <c r="AK4664" i="1"/>
  <c r="AL4664" i="1"/>
  <c r="AM4664" i="1"/>
  <c r="AN4664" i="1"/>
  <c r="AI4665" i="1"/>
  <c r="AJ4665" i="1"/>
  <c r="AK4665" i="1"/>
  <c r="AL4665" i="1"/>
  <c r="AM4665" i="1"/>
  <c r="AN4665" i="1"/>
  <c r="AI4666" i="1"/>
  <c r="AJ4666" i="1"/>
  <c r="AK4666" i="1"/>
  <c r="AL4666" i="1"/>
  <c r="AM4666" i="1"/>
  <c r="AN4666" i="1"/>
  <c r="AI4667" i="1"/>
  <c r="AJ4667" i="1"/>
  <c r="AK4667" i="1"/>
  <c r="AL4667" i="1"/>
  <c r="AM4667" i="1"/>
  <c r="AN4667" i="1"/>
  <c r="AI4668" i="1"/>
  <c r="AJ4668" i="1"/>
  <c r="AK4668" i="1"/>
  <c r="AL4668" i="1"/>
  <c r="AM4668" i="1"/>
  <c r="AN4668" i="1"/>
  <c r="AI4669" i="1"/>
  <c r="AJ4669" i="1"/>
  <c r="AK4669" i="1"/>
  <c r="AL4669" i="1"/>
  <c r="AM4669" i="1"/>
  <c r="AN4669" i="1"/>
  <c r="AI4670" i="1"/>
  <c r="AJ4670" i="1"/>
  <c r="AK4670" i="1"/>
  <c r="AL4670" i="1"/>
  <c r="AM4670" i="1"/>
  <c r="AN4670" i="1"/>
  <c r="AI4671" i="1"/>
  <c r="AJ4671" i="1"/>
  <c r="AK4671" i="1"/>
  <c r="AL4671" i="1"/>
  <c r="AM4671" i="1"/>
  <c r="AN4671" i="1"/>
  <c r="AI4672" i="1"/>
  <c r="AJ4672" i="1"/>
  <c r="AK4672" i="1"/>
  <c r="AL4672" i="1"/>
  <c r="AM4672" i="1"/>
  <c r="AN4672" i="1"/>
  <c r="AI4673" i="1"/>
  <c r="AJ4673" i="1"/>
  <c r="AK4673" i="1"/>
  <c r="AL4673" i="1"/>
  <c r="AM4673" i="1"/>
  <c r="AN4673" i="1"/>
  <c r="AI4674" i="1"/>
  <c r="AJ4674" i="1"/>
  <c r="AK4674" i="1"/>
  <c r="AL4674" i="1"/>
  <c r="AM4674" i="1"/>
  <c r="AN4674" i="1"/>
  <c r="AI4675" i="1"/>
  <c r="AJ4675" i="1"/>
  <c r="AK4675" i="1"/>
  <c r="AL4675" i="1"/>
  <c r="AM4675" i="1"/>
  <c r="AN4675" i="1"/>
  <c r="AI4676" i="1"/>
  <c r="AJ4676" i="1"/>
  <c r="AK4676" i="1"/>
  <c r="AL4676" i="1"/>
  <c r="AM4676" i="1"/>
  <c r="AN4676" i="1"/>
  <c r="AI4677" i="1"/>
  <c r="AJ4677" i="1"/>
  <c r="AK4677" i="1"/>
  <c r="AL4677" i="1"/>
  <c r="AM4677" i="1"/>
  <c r="AN4677" i="1"/>
  <c r="AI4678" i="1"/>
  <c r="AJ4678" i="1"/>
  <c r="AK4678" i="1"/>
  <c r="AL4678" i="1"/>
  <c r="AM4678" i="1"/>
  <c r="AN4678" i="1"/>
  <c r="AI4679" i="1"/>
  <c r="AJ4679" i="1"/>
  <c r="AK4679" i="1"/>
  <c r="AL4679" i="1"/>
  <c r="AM4679" i="1"/>
  <c r="AN4679" i="1"/>
  <c r="AI4680" i="1"/>
  <c r="AJ4680" i="1"/>
  <c r="AK4680" i="1"/>
  <c r="AL4680" i="1"/>
  <c r="AM4680" i="1"/>
  <c r="AN4680" i="1"/>
  <c r="AI4681" i="1"/>
  <c r="AJ4681" i="1"/>
  <c r="AK4681" i="1"/>
  <c r="AL4681" i="1"/>
  <c r="AM4681" i="1"/>
  <c r="AN4681" i="1"/>
  <c r="AI4682" i="1"/>
  <c r="AJ4682" i="1"/>
  <c r="AK4682" i="1"/>
  <c r="AL4682" i="1"/>
  <c r="AM4682" i="1"/>
  <c r="AN4682" i="1"/>
  <c r="AI4683" i="1"/>
  <c r="AJ4683" i="1"/>
  <c r="AK4683" i="1"/>
  <c r="AL4683" i="1"/>
  <c r="AM4683" i="1"/>
  <c r="AN4683" i="1"/>
  <c r="AI4684" i="1"/>
  <c r="AJ4684" i="1"/>
  <c r="AK4684" i="1"/>
  <c r="AL4684" i="1"/>
  <c r="AM4684" i="1"/>
  <c r="AN4684" i="1"/>
  <c r="AI4685" i="1"/>
  <c r="AJ4685" i="1"/>
  <c r="AK4685" i="1"/>
  <c r="AL4685" i="1"/>
  <c r="AM4685" i="1"/>
  <c r="AN4685" i="1"/>
  <c r="AI4686" i="1"/>
  <c r="AJ4686" i="1"/>
  <c r="AK4686" i="1"/>
  <c r="AL4686" i="1"/>
  <c r="AM4686" i="1"/>
  <c r="AN4686" i="1"/>
  <c r="AI4687" i="1"/>
  <c r="AJ4687" i="1"/>
  <c r="AK4687" i="1"/>
  <c r="AL4687" i="1"/>
  <c r="AM4687" i="1"/>
  <c r="AN4687" i="1"/>
  <c r="AI4688" i="1"/>
  <c r="AJ4688" i="1"/>
  <c r="AK4688" i="1"/>
  <c r="AL4688" i="1"/>
  <c r="AM4688" i="1"/>
  <c r="AN4688" i="1"/>
  <c r="AI4689" i="1"/>
  <c r="AJ4689" i="1"/>
  <c r="AK4689" i="1"/>
  <c r="AL4689" i="1"/>
  <c r="AM4689" i="1"/>
  <c r="AN4689" i="1"/>
  <c r="AI4690" i="1"/>
  <c r="AJ4690" i="1"/>
  <c r="AK4690" i="1"/>
  <c r="AL4690" i="1"/>
  <c r="AM4690" i="1"/>
  <c r="AN4690" i="1"/>
  <c r="AI4691" i="1"/>
  <c r="AJ4691" i="1"/>
  <c r="AK4691" i="1"/>
  <c r="AL4691" i="1"/>
  <c r="AM4691" i="1"/>
  <c r="AN4691" i="1"/>
  <c r="AI4692" i="1"/>
  <c r="AJ4692" i="1"/>
  <c r="AK4692" i="1"/>
  <c r="AL4692" i="1"/>
  <c r="AM4692" i="1"/>
  <c r="AN4692" i="1"/>
  <c r="AI4693" i="1"/>
  <c r="AJ4693" i="1"/>
  <c r="AK4693" i="1"/>
  <c r="AL4693" i="1"/>
  <c r="AM4693" i="1"/>
  <c r="AN4693" i="1"/>
  <c r="AI4694" i="1"/>
  <c r="AJ4694" i="1"/>
  <c r="AK4694" i="1"/>
  <c r="AL4694" i="1"/>
  <c r="AM4694" i="1"/>
  <c r="AN4694" i="1"/>
  <c r="AI4695" i="1"/>
  <c r="AJ4695" i="1"/>
  <c r="AK4695" i="1"/>
  <c r="AL4695" i="1"/>
  <c r="AM4695" i="1"/>
  <c r="AN4695" i="1"/>
  <c r="AI4696" i="1"/>
  <c r="AJ4696" i="1"/>
  <c r="AK4696" i="1"/>
  <c r="AL4696" i="1"/>
  <c r="AM4696" i="1"/>
  <c r="AN4696" i="1"/>
  <c r="AI4697" i="1"/>
  <c r="AJ4697" i="1"/>
  <c r="AK4697" i="1"/>
  <c r="AL4697" i="1"/>
  <c r="AM4697" i="1"/>
  <c r="AN4697" i="1"/>
  <c r="AI4698" i="1"/>
  <c r="AJ4698" i="1"/>
  <c r="AK4698" i="1"/>
  <c r="AL4698" i="1"/>
  <c r="AM4698" i="1"/>
  <c r="AN4698" i="1"/>
  <c r="AI4699" i="1"/>
  <c r="AJ4699" i="1"/>
  <c r="AK4699" i="1"/>
  <c r="AL4699" i="1"/>
  <c r="AM4699" i="1"/>
  <c r="AN4699" i="1"/>
  <c r="AI4700" i="1"/>
  <c r="AJ4700" i="1"/>
  <c r="AK4700" i="1"/>
  <c r="AL4700" i="1"/>
  <c r="AM4700" i="1"/>
  <c r="AN4700" i="1"/>
  <c r="AI4701" i="1"/>
  <c r="AJ4701" i="1"/>
  <c r="AK4701" i="1"/>
  <c r="AL4701" i="1"/>
  <c r="AM4701" i="1"/>
  <c r="AN4701" i="1"/>
  <c r="AI4702" i="1"/>
  <c r="AJ4702" i="1"/>
  <c r="AK4702" i="1"/>
  <c r="AL4702" i="1"/>
  <c r="AM4702" i="1"/>
  <c r="AN4702" i="1"/>
  <c r="AI4703" i="1"/>
  <c r="AJ4703" i="1"/>
  <c r="AK4703" i="1"/>
  <c r="AL4703" i="1"/>
  <c r="AM4703" i="1"/>
  <c r="AN4703" i="1"/>
  <c r="AI4704" i="1"/>
  <c r="AJ4704" i="1"/>
  <c r="AK4704" i="1"/>
  <c r="AL4704" i="1"/>
  <c r="AM4704" i="1"/>
  <c r="AN4704" i="1"/>
  <c r="AI4705" i="1"/>
  <c r="AJ4705" i="1"/>
  <c r="AK4705" i="1"/>
  <c r="AL4705" i="1"/>
  <c r="AM4705" i="1"/>
  <c r="AN4705" i="1"/>
  <c r="AI4706" i="1"/>
  <c r="AJ4706" i="1"/>
  <c r="AK4706" i="1"/>
  <c r="AL4706" i="1"/>
  <c r="AM4706" i="1"/>
  <c r="AN4706" i="1"/>
  <c r="AI4707" i="1"/>
  <c r="AJ4707" i="1"/>
  <c r="AK4707" i="1"/>
  <c r="AL4707" i="1"/>
  <c r="AM4707" i="1"/>
  <c r="AN4707" i="1"/>
  <c r="AI4708" i="1"/>
  <c r="AJ4708" i="1"/>
  <c r="AK4708" i="1"/>
  <c r="AL4708" i="1"/>
  <c r="AM4708" i="1"/>
  <c r="AN4708" i="1"/>
  <c r="AI4709" i="1"/>
  <c r="AJ4709" i="1"/>
  <c r="AK4709" i="1"/>
  <c r="AL4709" i="1"/>
  <c r="AM4709" i="1"/>
  <c r="AN4709" i="1"/>
  <c r="AI4710" i="1"/>
  <c r="AJ4710" i="1"/>
  <c r="AK4710" i="1"/>
  <c r="AL4710" i="1"/>
  <c r="AM4710" i="1"/>
  <c r="AN4710" i="1"/>
  <c r="AI4711" i="1"/>
  <c r="AJ4711" i="1"/>
  <c r="AK4711" i="1"/>
  <c r="AL4711" i="1"/>
  <c r="AM4711" i="1"/>
  <c r="AN4711" i="1"/>
  <c r="AI4712" i="1"/>
  <c r="AJ4712" i="1"/>
  <c r="AK4712" i="1"/>
  <c r="AL4712" i="1"/>
  <c r="AM4712" i="1"/>
  <c r="AN4712" i="1"/>
  <c r="AI4713" i="1"/>
  <c r="AJ4713" i="1"/>
  <c r="AK4713" i="1"/>
  <c r="AL4713" i="1"/>
  <c r="AM4713" i="1"/>
  <c r="AN4713" i="1"/>
  <c r="AI4714" i="1"/>
  <c r="AJ4714" i="1"/>
  <c r="AK4714" i="1"/>
  <c r="AL4714" i="1"/>
  <c r="AM4714" i="1"/>
  <c r="AN4714" i="1"/>
  <c r="AI4715" i="1"/>
  <c r="AJ4715" i="1"/>
  <c r="AK4715" i="1"/>
  <c r="AL4715" i="1"/>
  <c r="AM4715" i="1"/>
  <c r="AN4715" i="1"/>
  <c r="AI4716" i="1"/>
  <c r="AJ4716" i="1"/>
  <c r="AK4716" i="1"/>
  <c r="AL4716" i="1"/>
  <c r="AM4716" i="1"/>
  <c r="AN4716" i="1"/>
  <c r="AI4717" i="1"/>
  <c r="AJ4717" i="1"/>
  <c r="AK4717" i="1"/>
  <c r="AL4717" i="1"/>
  <c r="AM4717" i="1"/>
  <c r="AN4717" i="1"/>
  <c r="AI4718" i="1"/>
  <c r="AJ4718" i="1"/>
  <c r="AK4718" i="1"/>
  <c r="AL4718" i="1"/>
  <c r="AM4718" i="1"/>
  <c r="AN4718" i="1"/>
  <c r="AN4719" i="1"/>
  <c r="AN4720" i="1"/>
  <c r="AI991" i="1"/>
  <c r="AJ991" i="1"/>
  <c r="AK991" i="1"/>
  <c r="AL991" i="1"/>
  <c r="AM991" i="1"/>
  <c r="AN991" i="1"/>
  <c r="AI992" i="1"/>
  <c r="AJ992" i="1"/>
  <c r="AK992" i="1"/>
  <c r="AL992" i="1"/>
  <c r="AM992" i="1"/>
  <c r="AN992" i="1"/>
  <c r="AI993" i="1"/>
  <c r="AJ993" i="1"/>
  <c r="AK993" i="1"/>
  <c r="AL993" i="1"/>
  <c r="AM993" i="1"/>
  <c r="AN993" i="1"/>
  <c r="AI994" i="1"/>
  <c r="AJ994" i="1"/>
  <c r="AK994" i="1"/>
  <c r="AL994" i="1"/>
  <c r="AM994" i="1"/>
  <c r="AN994" i="1"/>
  <c r="AI995" i="1"/>
  <c r="AJ995" i="1"/>
  <c r="AK995" i="1"/>
  <c r="AL995" i="1"/>
  <c r="AM995" i="1"/>
  <c r="AN995" i="1"/>
  <c r="AI996" i="1"/>
  <c r="AJ996" i="1"/>
  <c r="AK996" i="1"/>
  <c r="AL996" i="1"/>
  <c r="AM996" i="1"/>
  <c r="AN996" i="1"/>
  <c r="AI997" i="1"/>
  <c r="AJ997" i="1"/>
  <c r="AK997" i="1"/>
  <c r="AL997" i="1"/>
  <c r="AM997" i="1"/>
  <c r="AN997" i="1"/>
  <c r="AI998" i="1"/>
  <c r="AJ998" i="1"/>
  <c r="AK998" i="1"/>
  <c r="AL998" i="1"/>
  <c r="AM998" i="1"/>
  <c r="AN998" i="1"/>
  <c r="AI999" i="1"/>
  <c r="AJ999" i="1"/>
  <c r="AK999" i="1"/>
  <c r="AL999" i="1"/>
  <c r="AM999" i="1"/>
  <c r="AN999" i="1"/>
  <c r="AI1000" i="1"/>
  <c r="AJ1000" i="1"/>
  <c r="AK1000" i="1"/>
  <c r="AL1000" i="1"/>
  <c r="AM1000" i="1"/>
  <c r="AN1000" i="1"/>
  <c r="AI1001" i="1"/>
  <c r="AJ1001" i="1"/>
  <c r="AK1001" i="1"/>
  <c r="AL1001" i="1"/>
  <c r="AM1001" i="1"/>
  <c r="AN1001" i="1"/>
  <c r="AI1002" i="1"/>
  <c r="AJ1002" i="1"/>
  <c r="AK1002" i="1"/>
  <c r="AL1002" i="1"/>
  <c r="AM1002" i="1"/>
  <c r="AN1002" i="1"/>
  <c r="AI1003" i="1"/>
  <c r="AJ1003" i="1"/>
  <c r="AK1003" i="1"/>
  <c r="AL1003" i="1"/>
  <c r="AM1003" i="1"/>
  <c r="AN1003" i="1"/>
  <c r="AI1004" i="1"/>
  <c r="AJ1004" i="1"/>
  <c r="AK1004" i="1"/>
  <c r="AL1004" i="1"/>
  <c r="AM1004" i="1"/>
  <c r="AN1004" i="1"/>
  <c r="AI1005" i="1"/>
  <c r="AJ1005" i="1"/>
  <c r="AK1005" i="1"/>
  <c r="AL1005" i="1"/>
  <c r="AM1005" i="1"/>
  <c r="AN1005" i="1"/>
  <c r="AI1006" i="1"/>
  <c r="AJ1006" i="1"/>
  <c r="AK1006" i="1"/>
  <c r="AL1006" i="1"/>
  <c r="AM1006" i="1"/>
  <c r="AN1006" i="1"/>
  <c r="AI1007" i="1"/>
  <c r="AJ1007" i="1"/>
  <c r="AK1007" i="1"/>
  <c r="AL1007" i="1"/>
  <c r="AM1007" i="1"/>
  <c r="AN1007" i="1"/>
  <c r="AI1008" i="1"/>
  <c r="AJ1008" i="1"/>
  <c r="AK1008" i="1"/>
  <c r="AL1008" i="1"/>
  <c r="AM1008" i="1"/>
  <c r="AN1008" i="1"/>
  <c r="AI1009" i="1"/>
  <c r="AJ1009" i="1"/>
  <c r="AK1009" i="1"/>
  <c r="AL1009" i="1"/>
  <c r="AM1009" i="1"/>
  <c r="AN1009" i="1"/>
  <c r="AI1010" i="1"/>
  <c r="AJ1010" i="1"/>
  <c r="AK1010" i="1"/>
  <c r="AL1010" i="1"/>
  <c r="AM1010" i="1"/>
  <c r="AN1010" i="1"/>
  <c r="AI1011" i="1"/>
  <c r="AJ1011" i="1"/>
  <c r="AK1011" i="1"/>
  <c r="AL1011" i="1"/>
  <c r="AM1011" i="1"/>
  <c r="AN1011" i="1"/>
  <c r="AI1012" i="1"/>
  <c r="AJ1012" i="1"/>
  <c r="AK1012" i="1"/>
  <c r="AL1012" i="1"/>
  <c r="AM1012" i="1"/>
  <c r="AN1012" i="1"/>
  <c r="AI1013" i="1"/>
  <c r="AJ1013" i="1"/>
  <c r="AK1013" i="1"/>
  <c r="AL1013" i="1"/>
  <c r="AM1013" i="1"/>
  <c r="AN1013" i="1"/>
  <c r="AI1014" i="1"/>
  <c r="AJ1014" i="1"/>
  <c r="AK1014" i="1"/>
  <c r="AL1014" i="1"/>
  <c r="AM1014" i="1"/>
  <c r="AN1014" i="1"/>
  <c r="AI1015" i="1"/>
  <c r="AJ1015" i="1"/>
  <c r="AK1015" i="1"/>
  <c r="AL1015" i="1"/>
  <c r="AM1015" i="1"/>
  <c r="AN1015" i="1"/>
  <c r="AI1016" i="1"/>
  <c r="AJ1016" i="1"/>
  <c r="AK1016" i="1"/>
  <c r="AL1016" i="1"/>
  <c r="AM1016" i="1"/>
  <c r="AN1016" i="1"/>
  <c r="AI1017" i="1"/>
  <c r="AJ1017" i="1"/>
  <c r="AK1017" i="1"/>
  <c r="AL1017" i="1"/>
  <c r="AM1017" i="1"/>
  <c r="AN1017" i="1"/>
  <c r="AI1018" i="1"/>
  <c r="AJ1018" i="1"/>
  <c r="AK1018" i="1"/>
  <c r="AL1018" i="1"/>
  <c r="AM1018" i="1"/>
  <c r="AN1018" i="1"/>
  <c r="AI1019" i="1"/>
  <c r="AJ1019" i="1"/>
  <c r="AK1019" i="1"/>
  <c r="AL1019" i="1"/>
  <c r="AM1019" i="1"/>
  <c r="AN1019" i="1"/>
  <c r="AI1020" i="1"/>
  <c r="AJ1020" i="1"/>
  <c r="AK1020" i="1"/>
  <c r="AL1020" i="1"/>
  <c r="AM1020" i="1"/>
  <c r="AN1020" i="1"/>
  <c r="AI1021" i="1"/>
  <c r="AJ1021" i="1"/>
  <c r="AK1021" i="1"/>
  <c r="AL1021" i="1"/>
  <c r="AM1021" i="1"/>
  <c r="AN1021" i="1"/>
  <c r="AI1022" i="1"/>
  <c r="AJ1022" i="1"/>
  <c r="AK1022" i="1"/>
  <c r="AL1022" i="1"/>
  <c r="AM1022" i="1"/>
  <c r="AN1022" i="1"/>
  <c r="AI1023" i="1"/>
  <c r="AJ1023" i="1"/>
  <c r="AK1023" i="1"/>
  <c r="AL1023" i="1"/>
  <c r="AM1023" i="1"/>
  <c r="AN1023" i="1"/>
  <c r="AI1024" i="1"/>
  <c r="AJ1024" i="1"/>
  <c r="AK1024" i="1"/>
  <c r="AL1024" i="1"/>
  <c r="AM1024" i="1"/>
  <c r="AN1024" i="1"/>
  <c r="AI1025" i="1"/>
  <c r="AJ1025" i="1"/>
  <c r="AK1025" i="1"/>
  <c r="AL1025" i="1"/>
  <c r="AM1025" i="1"/>
  <c r="AN1025" i="1"/>
  <c r="AI1026" i="1"/>
  <c r="AJ1026" i="1"/>
  <c r="AK1026" i="1"/>
  <c r="AL1026" i="1"/>
  <c r="AM1026" i="1"/>
  <c r="AN1026" i="1"/>
  <c r="AI1027" i="1"/>
  <c r="AJ1027" i="1"/>
  <c r="AK1027" i="1"/>
  <c r="AL1027" i="1"/>
  <c r="AM1027" i="1"/>
  <c r="AN1027" i="1"/>
  <c r="AI1028" i="1"/>
  <c r="AJ1028" i="1"/>
  <c r="AK1028" i="1"/>
  <c r="AL1028" i="1"/>
  <c r="AM1028" i="1"/>
  <c r="AN1028" i="1"/>
  <c r="AI1029" i="1"/>
  <c r="AJ1029" i="1"/>
  <c r="AK1029" i="1"/>
  <c r="AL1029" i="1"/>
  <c r="AM1029" i="1"/>
  <c r="AN1029" i="1"/>
  <c r="AI1030" i="1"/>
  <c r="AJ1030" i="1"/>
  <c r="AK1030" i="1"/>
  <c r="AL1030" i="1"/>
  <c r="AM1030" i="1"/>
  <c r="AN1030" i="1"/>
  <c r="AI1031" i="1"/>
  <c r="AJ1031" i="1"/>
  <c r="AK1031" i="1"/>
  <c r="AL1031" i="1"/>
  <c r="AM1031" i="1"/>
  <c r="AN1031" i="1"/>
  <c r="AI1032" i="1"/>
  <c r="AJ1032" i="1"/>
  <c r="AK1032" i="1"/>
  <c r="AL1032" i="1"/>
  <c r="AM1032" i="1"/>
  <c r="AN1032" i="1"/>
  <c r="AI1033" i="1"/>
  <c r="AJ1033" i="1"/>
  <c r="AK1033" i="1"/>
  <c r="AL1033" i="1"/>
  <c r="AM1033" i="1"/>
  <c r="AN1033" i="1"/>
  <c r="AI1034" i="1"/>
  <c r="AJ1034" i="1"/>
  <c r="AK1034" i="1"/>
  <c r="AL1034" i="1"/>
  <c r="AM1034" i="1"/>
  <c r="AN1034" i="1"/>
  <c r="AI1035" i="1"/>
  <c r="AJ1035" i="1"/>
  <c r="AK1035" i="1"/>
  <c r="AL1035" i="1"/>
  <c r="AM1035" i="1"/>
  <c r="AN1035" i="1"/>
  <c r="AI1036" i="1"/>
  <c r="AJ1036" i="1"/>
  <c r="AK1036" i="1"/>
  <c r="AL1036" i="1"/>
  <c r="AM1036" i="1"/>
  <c r="AN1036" i="1"/>
  <c r="AI1037" i="1"/>
  <c r="AJ1037" i="1"/>
  <c r="AK1037" i="1"/>
  <c r="AL1037" i="1"/>
  <c r="AM1037" i="1"/>
  <c r="AN1037" i="1"/>
  <c r="AI1038" i="1"/>
  <c r="AJ1038" i="1"/>
  <c r="AK1038" i="1"/>
  <c r="AL1038" i="1"/>
  <c r="AM1038" i="1"/>
  <c r="AN1038" i="1"/>
  <c r="AI1039" i="1"/>
  <c r="AJ1039" i="1"/>
  <c r="AK1039" i="1"/>
  <c r="AL1039" i="1"/>
  <c r="AM1039" i="1"/>
  <c r="AN1039" i="1"/>
  <c r="AI1040" i="1"/>
  <c r="AJ1040" i="1"/>
  <c r="AK1040" i="1"/>
  <c r="AL1040" i="1"/>
  <c r="AM1040" i="1"/>
  <c r="AN1040" i="1"/>
  <c r="AI1041" i="1"/>
  <c r="AJ1041" i="1"/>
  <c r="AK1041" i="1"/>
  <c r="AL1041" i="1"/>
  <c r="AM1041" i="1"/>
  <c r="AN1041" i="1"/>
  <c r="AI1042" i="1"/>
  <c r="AJ1042" i="1"/>
  <c r="AK1042" i="1"/>
  <c r="AL1042" i="1"/>
  <c r="AM1042" i="1"/>
  <c r="AN1042" i="1"/>
  <c r="AI1043" i="1"/>
  <c r="AJ1043" i="1"/>
  <c r="AK1043" i="1"/>
  <c r="AL1043" i="1"/>
  <c r="AM1043" i="1"/>
  <c r="AN1043" i="1"/>
  <c r="AI1044" i="1"/>
  <c r="AJ1044" i="1"/>
  <c r="AK1044" i="1"/>
  <c r="AL1044" i="1"/>
  <c r="AM1044" i="1"/>
  <c r="AN1044" i="1"/>
  <c r="AI1045" i="1"/>
  <c r="AJ1045" i="1"/>
  <c r="AK1045" i="1"/>
  <c r="AL1045" i="1"/>
  <c r="AM1045" i="1"/>
  <c r="AN1045" i="1"/>
  <c r="AI1046" i="1"/>
  <c r="AJ1046" i="1"/>
  <c r="AK1046" i="1"/>
  <c r="AL1046" i="1"/>
  <c r="AM1046" i="1"/>
  <c r="AN1046" i="1"/>
  <c r="AI1047" i="1"/>
  <c r="AJ1047" i="1"/>
  <c r="AK1047" i="1"/>
  <c r="AL1047" i="1"/>
  <c r="AM1047" i="1"/>
  <c r="AN1047" i="1"/>
  <c r="AI1048" i="1"/>
  <c r="AJ1048" i="1"/>
  <c r="AK1048" i="1"/>
  <c r="AL1048" i="1"/>
  <c r="AM1048" i="1"/>
  <c r="AN1048" i="1"/>
  <c r="AI1049" i="1"/>
  <c r="AJ1049" i="1"/>
  <c r="AK1049" i="1"/>
  <c r="AL1049" i="1"/>
  <c r="AM1049" i="1"/>
  <c r="AN1049" i="1"/>
  <c r="AI1050" i="1"/>
  <c r="AJ1050" i="1"/>
  <c r="AK1050" i="1"/>
  <c r="AL1050" i="1"/>
  <c r="AM1050" i="1"/>
  <c r="AN1050" i="1"/>
  <c r="AI1051" i="1"/>
  <c r="AJ1051" i="1"/>
  <c r="AK1051" i="1"/>
  <c r="AL1051" i="1"/>
  <c r="AM1051" i="1"/>
  <c r="AN1051" i="1"/>
  <c r="AI1052" i="1"/>
  <c r="AJ1052" i="1"/>
  <c r="AK1052" i="1"/>
  <c r="AL1052" i="1"/>
  <c r="AM1052" i="1"/>
  <c r="AN1052" i="1"/>
  <c r="AI1053" i="1"/>
  <c r="AJ1053" i="1"/>
  <c r="AK1053" i="1"/>
  <c r="AL1053" i="1"/>
  <c r="AM1053" i="1"/>
  <c r="AN1053" i="1"/>
  <c r="AI1054" i="1"/>
  <c r="AJ1054" i="1"/>
  <c r="AK1054" i="1"/>
  <c r="AL1054" i="1"/>
  <c r="AM1054" i="1"/>
  <c r="AN1054" i="1"/>
  <c r="AI1055" i="1"/>
  <c r="AJ1055" i="1"/>
  <c r="AK1055" i="1"/>
  <c r="AL1055" i="1"/>
  <c r="AM1055" i="1"/>
  <c r="AN1055" i="1"/>
  <c r="AI1056" i="1"/>
  <c r="AJ1056" i="1"/>
  <c r="AK1056" i="1"/>
  <c r="AL1056" i="1"/>
  <c r="AM1056" i="1"/>
  <c r="AN1056" i="1"/>
  <c r="AI1057" i="1"/>
  <c r="AJ1057" i="1"/>
  <c r="AK1057" i="1"/>
  <c r="AL1057" i="1"/>
  <c r="AM1057" i="1"/>
  <c r="AN1057" i="1"/>
  <c r="AI1058" i="1"/>
  <c r="AJ1058" i="1"/>
  <c r="AK1058" i="1"/>
  <c r="AL1058" i="1"/>
  <c r="AM1058" i="1"/>
  <c r="AN1058" i="1"/>
  <c r="AI1059" i="1"/>
  <c r="AJ1059" i="1"/>
  <c r="AK1059" i="1"/>
  <c r="AL1059" i="1"/>
  <c r="AM1059" i="1"/>
  <c r="AN1059" i="1"/>
  <c r="AI1060" i="1"/>
  <c r="AJ1060" i="1"/>
  <c r="AK1060" i="1"/>
  <c r="AL1060" i="1"/>
  <c r="AM1060" i="1"/>
  <c r="AN1060" i="1"/>
  <c r="AI1061" i="1"/>
  <c r="AJ1061" i="1"/>
  <c r="AK1061" i="1"/>
  <c r="AL1061" i="1"/>
  <c r="AM1061" i="1"/>
  <c r="AN1061" i="1"/>
  <c r="AI1062" i="1"/>
  <c r="AJ1062" i="1"/>
  <c r="AK1062" i="1"/>
  <c r="AL1062" i="1"/>
  <c r="AM1062" i="1"/>
  <c r="AN1062" i="1"/>
  <c r="AI1063" i="1"/>
  <c r="AJ1063" i="1"/>
  <c r="AK1063" i="1"/>
  <c r="AL1063" i="1"/>
  <c r="AM1063" i="1"/>
  <c r="AN1063" i="1"/>
  <c r="AI1064" i="1"/>
  <c r="AJ1064" i="1"/>
  <c r="AK1064" i="1"/>
  <c r="AL1064" i="1"/>
  <c r="AM1064" i="1"/>
  <c r="AN1064" i="1"/>
  <c r="AI1065" i="1"/>
  <c r="AJ1065" i="1"/>
  <c r="AK1065" i="1"/>
  <c r="AL1065" i="1"/>
  <c r="AM1065" i="1"/>
  <c r="AN1065" i="1"/>
  <c r="AI1066" i="1"/>
  <c r="AJ1066" i="1"/>
  <c r="AK1066" i="1"/>
  <c r="AL1066" i="1"/>
  <c r="AM1066" i="1"/>
  <c r="AN1066" i="1"/>
  <c r="AI1067" i="1"/>
  <c r="AJ1067" i="1"/>
  <c r="AK1067" i="1"/>
  <c r="AL1067" i="1"/>
  <c r="AM1067" i="1"/>
  <c r="AN1067" i="1"/>
  <c r="AI1068" i="1"/>
  <c r="AJ1068" i="1"/>
  <c r="AK1068" i="1"/>
  <c r="AL1068" i="1"/>
  <c r="AM1068" i="1"/>
  <c r="AN1068" i="1"/>
  <c r="AI1069" i="1"/>
  <c r="AJ1069" i="1"/>
  <c r="AK1069" i="1"/>
  <c r="AL1069" i="1"/>
  <c r="AM1069" i="1"/>
  <c r="AN1069" i="1"/>
  <c r="AI1070" i="1"/>
  <c r="AJ1070" i="1"/>
  <c r="AK1070" i="1"/>
  <c r="AL1070" i="1"/>
  <c r="AM1070" i="1"/>
  <c r="AN1070" i="1"/>
  <c r="AI1071" i="1"/>
  <c r="AJ1071" i="1"/>
  <c r="AK1071" i="1"/>
  <c r="AL1071" i="1"/>
  <c r="AM1071" i="1"/>
  <c r="AN1071" i="1"/>
  <c r="AI1072" i="1"/>
  <c r="AJ1072" i="1"/>
  <c r="AK1072" i="1"/>
  <c r="AL1072" i="1"/>
  <c r="AM1072" i="1"/>
  <c r="AN1072" i="1"/>
  <c r="AI1073" i="1"/>
  <c r="AJ1073" i="1"/>
  <c r="AK1073" i="1"/>
  <c r="AL1073" i="1"/>
  <c r="AM1073" i="1"/>
  <c r="AN1073" i="1"/>
  <c r="AI1074" i="1"/>
  <c r="AJ1074" i="1"/>
  <c r="AK1074" i="1"/>
  <c r="AL1074" i="1"/>
  <c r="AM1074" i="1"/>
  <c r="AN1074" i="1"/>
  <c r="AI1075" i="1"/>
  <c r="AJ1075" i="1"/>
  <c r="AK1075" i="1"/>
  <c r="AL1075" i="1"/>
  <c r="AM1075" i="1"/>
  <c r="AN1075" i="1"/>
  <c r="AI1076" i="1"/>
  <c r="AJ1076" i="1"/>
  <c r="AK1076" i="1"/>
  <c r="AL1076" i="1"/>
  <c r="AM1076" i="1"/>
  <c r="AN1076" i="1"/>
  <c r="AI1077" i="1"/>
  <c r="AJ1077" i="1"/>
  <c r="AK1077" i="1"/>
  <c r="AL1077" i="1"/>
  <c r="AM1077" i="1"/>
  <c r="AN1077" i="1"/>
  <c r="AI1078" i="1"/>
  <c r="AJ1078" i="1"/>
  <c r="AK1078" i="1"/>
  <c r="AL1078" i="1"/>
  <c r="AM1078" i="1"/>
  <c r="AN1078" i="1"/>
  <c r="AI1079" i="1"/>
  <c r="AJ1079" i="1"/>
  <c r="AK1079" i="1"/>
  <c r="AL1079" i="1"/>
  <c r="AM1079" i="1"/>
  <c r="AN1079" i="1"/>
  <c r="AI1080" i="1"/>
  <c r="AJ1080" i="1"/>
  <c r="AK1080" i="1"/>
  <c r="AL1080" i="1"/>
  <c r="AM1080" i="1"/>
  <c r="AN1080" i="1"/>
  <c r="AI1081" i="1"/>
  <c r="AJ1081" i="1"/>
  <c r="AK1081" i="1"/>
  <c r="AL1081" i="1"/>
  <c r="AM1081" i="1"/>
  <c r="AN1081" i="1"/>
  <c r="AI1082" i="1"/>
  <c r="AJ1082" i="1"/>
  <c r="AK1082" i="1"/>
  <c r="AL1082" i="1"/>
  <c r="AM1082" i="1"/>
  <c r="AN1082" i="1"/>
  <c r="AI1083" i="1"/>
  <c r="AJ1083" i="1"/>
  <c r="AK1083" i="1"/>
  <c r="AL1083" i="1"/>
  <c r="AM1083" i="1"/>
  <c r="AN1083" i="1"/>
  <c r="AI1084" i="1"/>
  <c r="AJ1084" i="1"/>
  <c r="AK1084" i="1"/>
  <c r="AL1084" i="1"/>
  <c r="AM1084" i="1"/>
  <c r="AN1084" i="1"/>
  <c r="AI1085" i="1"/>
  <c r="AJ1085" i="1"/>
  <c r="AK1085" i="1"/>
  <c r="AL1085" i="1"/>
  <c r="AM1085" i="1"/>
  <c r="AN1085" i="1"/>
  <c r="AI1086" i="1"/>
  <c r="AJ1086" i="1"/>
  <c r="AK1086" i="1"/>
  <c r="AL1086" i="1"/>
  <c r="AM1086" i="1"/>
  <c r="AN1086" i="1"/>
  <c r="AI1087" i="1"/>
  <c r="AJ1087" i="1"/>
  <c r="AK1087" i="1"/>
  <c r="AL1087" i="1"/>
  <c r="AM1087" i="1"/>
  <c r="AN1087" i="1"/>
  <c r="AI1088" i="1"/>
  <c r="AJ1088" i="1"/>
  <c r="AK1088" i="1"/>
  <c r="AL1088" i="1"/>
  <c r="AM1088" i="1"/>
  <c r="AN1088" i="1"/>
  <c r="AI1089" i="1"/>
  <c r="AJ1089" i="1"/>
  <c r="AK1089" i="1"/>
  <c r="AL1089" i="1"/>
  <c r="AM1089" i="1"/>
  <c r="AN1089" i="1"/>
  <c r="AI1090" i="1"/>
  <c r="AJ1090" i="1"/>
  <c r="AK1090" i="1"/>
  <c r="AL1090" i="1"/>
  <c r="AM1090" i="1"/>
  <c r="AN1090" i="1"/>
  <c r="AI1091" i="1"/>
  <c r="AJ1091" i="1"/>
  <c r="AK1091" i="1"/>
  <c r="AL1091" i="1"/>
  <c r="AM1091" i="1"/>
  <c r="AN1091" i="1"/>
  <c r="AI1092" i="1"/>
  <c r="AJ1092" i="1"/>
  <c r="AK1092" i="1"/>
  <c r="AL1092" i="1"/>
  <c r="AM1092" i="1"/>
  <c r="AN1092" i="1"/>
  <c r="AI1093" i="1"/>
  <c r="AJ1093" i="1"/>
  <c r="AK1093" i="1"/>
  <c r="AL1093" i="1"/>
  <c r="AM1093" i="1"/>
  <c r="AN1093" i="1"/>
  <c r="AI1094" i="1"/>
  <c r="AJ1094" i="1"/>
  <c r="AK1094" i="1"/>
  <c r="AL1094" i="1"/>
  <c r="AM1094" i="1"/>
  <c r="AN1094" i="1"/>
  <c r="AI1095" i="1"/>
  <c r="AJ1095" i="1"/>
  <c r="AK1095" i="1"/>
  <c r="AL1095" i="1"/>
  <c r="AM1095" i="1"/>
  <c r="AN1095" i="1"/>
  <c r="AI1096" i="1"/>
  <c r="AJ1096" i="1"/>
  <c r="AK1096" i="1"/>
  <c r="AL1096" i="1"/>
  <c r="AM1096" i="1"/>
  <c r="AN1096" i="1"/>
  <c r="AI1097" i="1"/>
  <c r="AJ1097" i="1"/>
  <c r="AK1097" i="1"/>
  <c r="AL1097" i="1"/>
  <c r="AM1097" i="1"/>
  <c r="AN1097" i="1"/>
  <c r="AI1098" i="1"/>
  <c r="AJ1098" i="1"/>
  <c r="AK1098" i="1"/>
  <c r="AL1098" i="1"/>
  <c r="AM1098" i="1"/>
  <c r="AN1098" i="1"/>
  <c r="AI1099" i="1"/>
  <c r="AJ1099" i="1"/>
  <c r="AK1099" i="1"/>
  <c r="AL1099" i="1"/>
  <c r="AM1099" i="1"/>
  <c r="AN1099" i="1"/>
  <c r="AI1100" i="1"/>
  <c r="AJ1100" i="1"/>
  <c r="AK1100" i="1"/>
  <c r="AL1100" i="1"/>
  <c r="AM1100" i="1"/>
  <c r="AN1100" i="1"/>
  <c r="AI1101" i="1"/>
  <c r="AJ1101" i="1"/>
  <c r="AK1101" i="1"/>
  <c r="AL1101" i="1"/>
  <c r="AM1101" i="1"/>
  <c r="AN1101" i="1"/>
  <c r="AI1102" i="1"/>
  <c r="AJ1102" i="1"/>
  <c r="AK1102" i="1"/>
  <c r="AL1102" i="1"/>
  <c r="AM1102" i="1"/>
  <c r="AN1102" i="1"/>
  <c r="AI1103" i="1"/>
  <c r="AJ1103" i="1"/>
  <c r="AK1103" i="1"/>
  <c r="AL1103" i="1"/>
  <c r="AM1103" i="1"/>
  <c r="AN1103" i="1"/>
  <c r="AI1104" i="1"/>
  <c r="AJ1104" i="1"/>
  <c r="AK1104" i="1"/>
  <c r="AL1104" i="1"/>
  <c r="AM1104" i="1"/>
  <c r="AN1104" i="1"/>
  <c r="AI1105" i="1"/>
  <c r="AJ1105" i="1"/>
  <c r="AK1105" i="1"/>
  <c r="AL1105" i="1"/>
  <c r="AM1105" i="1"/>
  <c r="AN1105" i="1"/>
  <c r="AI1106" i="1"/>
  <c r="AJ1106" i="1"/>
  <c r="AK1106" i="1"/>
  <c r="AL1106" i="1"/>
  <c r="AM1106" i="1"/>
  <c r="AN1106" i="1"/>
  <c r="AI1107" i="1"/>
  <c r="AJ1107" i="1"/>
  <c r="AK1107" i="1"/>
  <c r="AL1107" i="1"/>
  <c r="AM1107" i="1"/>
  <c r="AN1107" i="1"/>
  <c r="AI1108" i="1"/>
  <c r="AJ1108" i="1"/>
  <c r="AK1108" i="1"/>
  <c r="AL1108" i="1"/>
  <c r="AM1108" i="1"/>
  <c r="AN1108" i="1"/>
  <c r="AI1109" i="1"/>
  <c r="AJ1109" i="1"/>
  <c r="AK1109" i="1"/>
  <c r="AL1109" i="1"/>
  <c r="AM1109" i="1"/>
  <c r="AN1109" i="1"/>
  <c r="AI1110" i="1"/>
  <c r="AJ1110" i="1"/>
  <c r="AK1110" i="1"/>
  <c r="AL1110" i="1"/>
  <c r="AM1110" i="1"/>
  <c r="AN1110" i="1"/>
  <c r="AI1111" i="1"/>
  <c r="AJ1111" i="1"/>
  <c r="AK1111" i="1"/>
  <c r="AL1111" i="1"/>
  <c r="AM1111" i="1"/>
  <c r="AN1111" i="1"/>
  <c r="AI1112" i="1"/>
  <c r="AJ1112" i="1"/>
  <c r="AK1112" i="1"/>
  <c r="AL1112" i="1"/>
  <c r="AM1112" i="1"/>
  <c r="AN1112" i="1"/>
  <c r="AI1113" i="1"/>
  <c r="AJ1113" i="1"/>
  <c r="AK1113" i="1"/>
  <c r="AL1113" i="1"/>
  <c r="AM1113" i="1"/>
  <c r="AN1113" i="1"/>
  <c r="AI1114" i="1"/>
  <c r="AJ1114" i="1"/>
  <c r="AK1114" i="1"/>
  <c r="AL1114" i="1"/>
  <c r="AM1114" i="1"/>
  <c r="AN1114" i="1"/>
  <c r="AI1115" i="1"/>
  <c r="AJ1115" i="1"/>
  <c r="AK1115" i="1"/>
  <c r="AL1115" i="1"/>
  <c r="AM1115" i="1"/>
  <c r="AN1115" i="1"/>
  <c r="AI1116" i="1"/>
  <c r="AJ1116" i="1"/>
  <c r="AK1116" i="1"/>
  <c r="AL1116" i="1"/>
  <c r="AM1116" i="1"/>
  <c r="AN1116" i="1"/>
  <c r="AI1117" i="1"/>
  <c r="AJ1117" i="1"/>
  <c r="AK1117" i="1"/>
  <c r="AL1117" i="1"/>
  <c r="AM1117" i="1"/>
  <c r="AN1117" i="1"/>
  <c r="AI1118" i="1"/>
  <c r="AJ1118" i="1"/>
  <c r="AK1118" i="1"/>
  <c r="AL1118" i="1"/>
  <c r="AM1118" i="1"/>
  <c r="AN1118" i="1"/>
  <c r="AI1119" i="1"/>
  <c r="AJ1119" i="1"/>
  <c r="AK1119" i="1"/>
  <c r="AL1119" i="1"/>
  <c r="AM1119" i="1"/>
  <c r="AN1119" i="1"/>
  <c r="AI1120" i="1"/>
  <c r="AJ1120" i="1"/>
  <c r="AK1120" i="1"/>
  <c r="AL1120" i="1"/>
  <c r="AM1120" i="1"/>
  <c r="AN1120" i="1"/>
  <c r="AI1121" i="1"/>
  <c r="AJ1121" i="1"/>
  <c r="AK1121" i="1"/>
  <c r="AL1121" i="1"/>
  <c r="AM1121" i="1"/>
  <c r="AN1121" i="1"/>
  <c r="AI1122" i="1"/>
  <c r="AJ1122" i="1"/>
  <c r="AK1122" i="1"/>
  <c r="AL1122" i="1"/>
  <c r="AM1122" i="1"/>
  <c r="AN1122" i="1"/>
  <c r="AI1123" i="1"/>
  <c r="AJ1123" i="1"/>
  <c r="AK1123" i="1"/>
  <c r="AL1123" i="1"/>
  <c r="AM1123" i="1"/>
  <c r="AN1123" i="1"/>
  <c r="AI1124" i="1"/>
  <c r="AJ1124" i="1"/>
  <c r="AK1124" i="1"/>
  <c r="AL1124" i="1"/>
  <c r="AM1124" i="1"/>
  <c r="AN1124" i="1"/>
  <c r="AI1125" i="1"/>
  <c r="AJ1125" i="1"/>
  <c r="AK1125" i="1"/>
  <c r="AL1125" i="1"/>
  <c r="AM1125" i="1"/>
  <c r="AN1125" i="1"/>
  <c r="AI1126" i="1"/>
  <c r="AJ1126" i="1"/>
  <c r="AK1126" i="1"/>
  <c r="AL1126" i="1"/>
  <c r="AM1126" i="1"/>
  <c r="AN1126" i="1"/>
  <c r="AI1127" i="1"/>
  <c r="AJ1127" i="1"/>
  <c r="AK1127" i="1"/>
  <c r="AL1127" i="1"/>
  <c r="AM1127" i="1"/>
  <c r="AN1127" i="1"/>
  <c r="AI1128" i="1"/>
  <c r="AJ1128" i="1"/>
  <c r="AK1128" i="1"/>
  <c r="AL1128" i="1"/>
  <c r="AM1128" i="1"/>
  <c r="AN1128" i="1"/>
  <c r="AI1129" i="1"/>
  <c r="AJ1129" i="1"/>
  <c r="AK1129" i="1"/>
  <c r="AL1129" i="1"/>
  <c r="AM1129" i="1"/>
  <c r="AN1129" i="1"/>
  <c r="AI1130" i="1"/>
  <c r="AJ1130" i="1"/>
  <c r="AK1130" i="1"/>
  <c r="AL1130" i="1"/>
  <c r="AM1130" i="1"/>
  <c r="AN1130" i="1"/>
  <c r="AI1131" i="1"/>
  <c r="AJ1131" i="1"/>
  <c r="AK1131" i="1"/>
  <c r="AL1131" i="1"/>
  <c r="AM1131" i="1"/>
  <c r="AN1131" i="1"/>
  <c r="AI1132" i="1"/>
  <c r="AJ1132" i="1"/>
  <c r="AK1132" i="1"/>
  <c r="AL1132" i="1"/>
  <c r="AM1132" i="1"/>
  <c r="AN1132" i="1"/>
  <c r="AI1133" i="1"/>
  <c r="AJ1133" i="1"/>
  <c r="AK1133" i="1"/>
  <c r="AL1133" i="1"/>
  <c r="AM1133" i="1"/>
  <c r="AN1133" i="1"/>
  <c r="AI1134" i="1"/>
  <c r="AJ1134" i="1"/>
  <c r="AK1134" i="1"/>
  <c r="AL1134" i="1"/>
  <c r="AM1134" i="1"/>
  <c r="AN1134" i="1"/>
  <c r="AI1135" i="1"/>
  <c r="AJ1135" i="1"/>
  <c r="AK1135" i="1"/>
  <c r="AL1135" i="1"/>
  <c r="AM1135" i="1"/>
  <c r="AN1135" i="1"/>
  <c r="AI1136" i="1"/>
  <c r="AJ1136" i="1"/>
  <c r="AK1136" i="1"/>
  <c r="AL1136" i="1"/>
  <c r="AM1136" i="1"/>
  <c r="AN1136" i="1"/>
  <c r="AI1137" i="1"/>
  <c r="AJ1137" i="1"/>
  <c r="AK1137" i="1"/>
  <c r="AL1137" i="1"/>
  <c r="AM1137" i="1"/>
  <c r="AN1137" i="1"/>
  <c r="AI1138" i="1"/>
  <c r="AJ1138" i="1"/>
  <c r="AK1138" i="1"/>
  <c r="AL1138" i="1"/>
  <c r="AM1138" i="1"/>
  <c r="AN1138" i="1"/>
  <c r="AI1139" i="1"/>
  <c r="AJ1139" i="1"/>
  <c r="AK1139" i="1"/>
  <c r="AL1139" i="1"/>
  <c r="AM1139" i="1"/>
  <c r="AN1139" i="1"/>
  <c r="AI1140" i="1"/>
  <c r="AJ1140" i="1"/>
  <c r="AK1140" i="1"/>
  <c r="AL1140" i="1"/>
  <c r="AM1140" i="1"/>
  <c r="AN1140" i="1"/>
  <c r="AI1141" i="1"/>
  <c r="AJ1141" i="1"/>
  <c r="AK1141" i="1"/>
  <c r="AL1141" i="1"/>
  <c r="AM1141" i="1"/>
  <c r="AN1141" i="1"/>
  <c r="AI1142" i="1"/>
  <c r="AJ1142" i="1"/>
  <c r="AK1142" i="1"/>
  <c r="AL1142" i="1"/>
  <c r="AM1142" i="1"/>
  <c r="AN1142" i="1"/>
  <c r="AI1143" i="1"/>
  <c r="AJ1143" i="1"/>
  <c r="AK1143" i="1"/>
  <c r="AL1143" i="1"/>
  <c r="AM1143" i="1"/>
  <c r="AN1143" i="1"/>
  <c r="AI1144" i="1"/>
  <c r="AJ1144" i="1"/>
  <c r="AK1144" i="1"/>
  <c r="AL1144" i="1"/>
  <c r="AM1144" i="1"/>
  <c r="AN1144" i="1"/>
  <c r="AI1145" i="1"/>
  <c r="AJ1145" i="1"/>
  <c r="AK1145" i="1"/>
  <c r="AL1145" i="1"/>
  <c r="AM1145" i="1"/>
  <c r="AN1145" i="1"/>
  <c r="AI1146" i="1"/>
  <c r="AJ1146" i="1"/>
  <c r="AK1146" i="1"/>
  <c r="AL1146" i="1"/>
  <c r="AM1146" i="1"/>
  <c r="AN1146" i="1"/>
  <c r="AI1147" i="1"/>
  <c r="AJ1147" i="1"/>
  <c r="AK1147" i="1"/>
  <c r="AL1147" i="1"/>
  <c r="AM1147" i="1"/>
  <c r="AN1147" i="1"/>
  <c r="AI1148" i="1"/>
  <c r="AJ1148" i="1"/>
  <c r="AK1148" i="1"/>
  <c r="AL1148" i="1"/>
  <c r="AM1148" i="1"/>
  <c r="AN1148" i="1"/>
  <c r="AI1149" i="1"/>
  <c r="AJ1149" i="1"/>
  <c r="AK1149" i="1"/>
  <c r="AL1149" i="1"/>
  <c r="AM1149" i="1"/>
  <c r="AN1149" i="1"/>
  <c r="AI1150" i="1"/>
  <c r="AJ1150" i="1"/>
  <c r="AK1150" i="1"/>
  <c r="AL1150" i="1"/>
  <c r="AM1150" i="1"/>
  <c r="AN1150" i="1"/>
  <c r="AI1151" i="1"/>
  <c r="AJ1151" i="1"/>
  <c r="AK1151" i="1"/>
  <c r="AL1151" i="1"/>
  <c r="AM1151" i="1"/>
  <c r="AN1151" i="1"/>
  <c r="AI1152" i="1"/>
  <c r="AJ1152" i="1"/>
  <c r="AK1152" i="1"/>
  <c r="AL1152" i="1"/>
  <c r="AM1152" i="1"/>
  <c r="AN1152" i="1"/>
  <c r="AI1153" i="1"/>
  <c r="AJ1153" i="1"/>
  <c r="AK1153" i="1"/>
  <c r="AL1153" i="1"/>
  <c r="AM1153" i="1"/>
  <c r="AN1153" i="1"/>
  <c r="AI1154" i="1"/>
  <c r="AJ1154" i="1"/>
  <c r="AK1154" i="1"/>
  <c r="AL1154" i="1"/>
  <c r="AM1154" i="1"/>
  <c r="AN1154" i="1"/>
  <c r="AI1155" i="1"/>
  <c r="AJ1155" i="1"/>
  <c r="AK1155" i="1"/>
  <c r="AL1155" i="1"/>
  <c r="AM1155" i="1"/>
  <c r="AN1155" i="1"/>
  <c r="AI1156" i="1"/>
  <c r="AJ1156" i="1"/>
  <c r="AK1156" i="1"/>
  <c r="AL1156" i="1"/>
  <c r="AM1156" i="1"/>
  <c r="AN1156" i="1"/>
  <c r="AI1157" i="1"/>
  <c r="AJ1157" i="1"/>
  <c r="AK1157" i="1"/>
  <c r="AL1157" i="1"/>
  <c r="AM1157" i="1"/>
  <c r="AN1157" i="1"/>
  <c r="AI1158" i="1"/>
  <c r="AJ1158" i="1"/>
  <c r="AK1158" i="1"/>
  <c r="AL1158" i="1"/>
  <c r="AM1158" i="1"/>
  <c r="AN1158" i="1"/>
  <c r="AI1159" i="1"/>
  <c r="AJ1159" i="1"/>
  <c r="AK1159" i="1"/>
  <c r="AL1159" i="1"/>
  <c r="AM1159" i="1"/>
  <c r="AN1159" i="1"/>
  <c r="AI1160" i="1"/>
  <c r="AJ1160" i="1"/>
  <c r="AK1160" i="1"/>
  <c r="AL1160" i="1"/>
  <c r="AM1160" i="1"/>
  <c r="AN1160" i="1"/>
  <c r="AI1161" i="1"/>
  <c r="AJ1161" i="1"/>
  <c r="AK1161" i="1"/>
  <c r="AL1161" i="1"/>
  <c r="AM1161" i="1"/>
  <c r="AN1161" i="1"/>
  <c r="AI1162" i="1"/>
  <c r="AJ1162" i="1"/>
  <c r="AK1162" i="1"/>
  <c r="AL1162" i="1"/>
  <c r="AM1162" i="1"/>
  <c r="AN1162" i="1"/>
  <c r="AI1163" i="1"/>
  <c r="AJ1163" i="1"/>
  <c r="AK1163" i="1"/>
  <c r="AL1163" i="1"/>
  <c r="AM1163" i="1"/>
  <c r="AN1163" i="1"/>
  <c r="AI1164" i="1"/>
  <c r="AJ1164" i="1"/>
  <c r="AK1164" i="1"/>
  <c r="AL1164" i="1"/>
  <c r="AM1164" i="1"/>
  <c r="AN1164" i="1"/>
  <c r="AI1165" i="1"/>
  <c r="AJ1165" i="1"/>
  <c r="AK1165" i="1"/>
  <c r="AL1165" i="1"/>
  <c r="AM1165" i="1"/>
  <c r="AN1165" i="1"/>
  <c r="AI1166" i="1"/>
  <c r="AJ1166" i="1"/>
  <c r="AK1166" i="1"/>
  <c r="AL1166" i="1"/>
  <c r="AM1166" i="1"/>
  <c r="AN1166" i="1"/>
  <c r="AI1167" i="1"/>
  <c r="AJ1167" i="1"/>
  <c r="AK1167" i="1"/>
  <c r="AL1167" i="1"/>
  <c r="AM1167" i="1"/>
  <c r="AN1167" i="1"/>
  <c r="AI1168" i="1"/>
  <c r="AJ1168" i="1"/>
  <c r="AK1168" i="1"/>
  <c r="AL1168" i="1"/>
  <c r="AM1168" i="1"/>
  <c r="AN1168" i="1"/>
  <c r="AI1169" i="1"/>
  <c r="AJ1169" i="1"/>
  <c r="AK1169" i="1"/>
  <c r="AL1169" i="1"/>
  <c r="AM1169" i="1"/>
  <c r="AN1169" i="1"/>
  <c r="AI1170" i="1"/>
  <c r="AJ1170" i="1"/>
  <c r="AK1170" i="1"/>
  <c r="AL1170" i="1"/>
  <c r="AM1170" i="1"/>
  <c r="AN1170" i="1"/>
  <c r="AI1171" i="1"/>
  <c r="AJ1171" i="1"/>
  <c r="AK1171" i="1"/>
  <c r="AL1171" i="1"/>
  <c r="AM1171" i="1"/>
  <c r="AN1171" i="1"/>
  <c r="AI1172" i="1"/>
  <c r="AJ1172" i="1"/>
  <c r="AK1172" i="1"/>
  <c r="AL1172" i="1"/>
  <c r="AM1172" i="1"/>
  <c r="AN1172" i="1"/>
  <c r="AI1173" i="1"/>
  <c r="AJ1173" i="1"/>
  <c r="AK1173" i="1"/>
  <c r="AL1173" i="1"/>
  <c r="AM1173" i="1"/>
  <c r="AN1173" i="1"/>
  <c r="AI1174" i="1"/>
  <c r="AJ1174" i="1"/>
  <c r="AK1174" i="1"/>
  <c r="AL1174" i="1"/>
  <c r="AM1174" i="1"/>
  <c r="AN1174" i="1"/>
  <c r="AI1175" i="1"/>
  <c r="AJ1175" i="1"/>
  <c r="AK1175" i="1"/>
  <c r="AL1175" i="1"/>
  <c r="AM1175" i="1"/>
  <c r="AN1175" i="1"/>
  <c r="AI1176" i="1"/>
  <c r="AJ1176" i="1"/>
  <c r="AK1176" i="1"/>
  <c r="AL1176" i="1"/>
  <c r="AM1176" i="1"/>
  <c r="AN1176" i="1"/>
  <c r="AI1177" i="1"/>
  <c r="AJ1177" i="1"/>
  <c r="AK1177" i="1"/>
  <c r="AL1177" i="1"/>
  <c r="AM1177" i="1"/>
  <c r="AN1177" i="1"/>
  <c r="AI1178" i="1"/>
  <c r="AJ1178" i="1"/>
  <c r="AK1178" i="1"/>
  <c r="AL1178" i="1"/>
  <c r="AM1178" i="1"/>
  <c r="AN1178" i="1"/>
  <c r="AI1179" i="1"/>
  <c r="AJ1179" i="1"/>
  <c r="AK1179" i="1"/>
  <c r="AL1179" i="1"/>
  <c r="AM1179" i="1"/>
  <c r="AN1179" i="1"/>
  <c r="AI1180" i="1"/>
  <c r="AJ1180" i="1"/>
  <c r="AK1180" i="1"/>
  <c r="AL1180" i="1"/>
  <c r="AM1180" i="1"/>
  <c r="AN1180" i="1"/>
  <c r="AI1181" i="1"/>
  <c r="AJ1181" i="1"/>
  <c r="AK1181" i="1"/>
  <c r="AL1181" i="1"/>
  <c r="AM1181" i="1"/>
  <c r="AN1181" i="1"/>
  <c r="AI1182" i="1"/>
  <c r="AJ1182" i="1"/>
  <c r="AK1182" i="1"/>
  <c r="AL1182" i="1"/>
  <c r="AM1182" i="1"/>
  <c r="AN1182" i="1"/>
  <c r="AI1183" i="1"/>
  <c r="AJ1183" i="1"/>
  <c r="AK1183" i="1"/>
  <c r="AL1183" i="1"/>
  <c r="AM1183" i="1"/>
  <c r="AN1183" i="1"/>
  <c r="AI1184" i="1"/>
  <c r="AJ1184" i="1"/>
  <c r="AK1184" i="1"/>
  <c r="AL1184" i="1"/>
  <c r="AM1184" i="1"/>
  <c r="AN1184" i="1"/>
  <c r="AI1185" i="1"/>
  <c r="AJ1185" i="1"/>
  <c r="AK1185" i="1"/>
  <c r="AL1185" i="1"/>
  <c r="AM1185" i="1"/>
  <c r="AN1185" i="1"/>
  <c r="AN2971" i="1"/>
  <c r="AN2972" i="1"/>
  <c r="AN2973" i="1"/>
  <c r="AN2974" i="1"/>
  <c r="AN2975" i="1"/>
  <c r="AN2976" i="1"/>
  <c r="AN2977" i="1"/>
  <c r="AN2978" i="1"/>
  <c r="AN2979" i="1"/>
  <c r="AN2980" i="1"/>
  <c r="AN2981" i="1"/>
  <c r="AN2982" i="1"/>
  <c r="AN2983" i="1"/>
  <c r="AN2984" i="1"/>
  <c r="AN2985" i="1"/>
  <c r="AN2986" i="1"/>
  <c r="AN2987" i="1"/>
  <c r="AN2988" i="1"/>
  <c r="AN2989" i="1"/>
  <c r="AN2990" i="1"/>
  <c r="AN2991" i="1"/>
  <c r="AN2992" i="1"/>
  <c r="AN2993" i="1"/>
  <c r="AN2994" i="1"/>
  <c r="AN2995" i="1"/>
  <c r="AN2996" i="1"/>
  <c r="AN2997" i="1"/>
  <c r="AN2998" i="1"/>
  <c r="AN2999" i="1"/>
  <c r="AN3000" i="1"/>
  <c r="AN3001" i="1"/>
  <c r="AN3002" i="1"/>
  <c r="AN3003" i="1"/>
  <c r="AN3004" i="1"/>
  <c r="AN3005" i="1"/>
  <c r="AN3006" i="1"/>
  <c r="AN3007" i="1"/>
  <c r="AN3008" i="1"/>
  <c r="AN3009" i="1"/>
  <c r="AN3010" i="1"/>
  <c r="AN3011" i="1"/>
  <c r="AN3012" i="1"/>
  <c r="AN3013" i="1"/>
  <c r="AN3014" i="1"/>
  <c r="AN3015" i="1"/>
  <c r="AN3016" i="1"/>
  <c r="AN3017" i="1"/>
  <c r="AN3018" i="1"/>
  <c r="AN3019" i="1"/>
  <c r="AN3020" i="1"/>
  <c r="AN3021" i="1"/>
  <c r="AN3022" i="1"/>
  <c r="AN3023" i="1"/>
  <c r="AN3024" i="1"/>
  <c r="AN3025" i="1"/>
  <c r="AN3026" i="1"/>
  <c r="AN3027" i="1"/>
  <c r="AN3028" i="1"/>
  <c r="AN3029" i="1"/>
  <c r="AN3030" i="1"/>
  <c r="AN3031" i="1"/>
  <c r="AN3032" i="1"/>
  <c r="AN3033" i="1"/>
  <c r="AN3034" i="1"/>
  <c r="AN3035" i="1"/>
  <c r="AN3036" i="1"/>
  <c r="AN3037" i="1"/>
  <c r="AN3038" i="1"/>
  <c r="AN3039" i="1"/>
  <c r="AN3040" i="1"/>
  <c r="AN3041" i="1"/>
  <c r="AN3042" i="1"/>
  <c r="AN3043" i="1"/>
  <c r="AN3044" i="1"/>
  <c r="AA635" i="1"/>
  <c r="AC635" i="1" s="1"/>
  <c r="Z636" i="1"/>
  <c r="AB636" i="1" s="1"/>
  <c r="AD636" i="1" s="1"/>
  <c r="AA636" i="1"/>
  <c r="AC636" i="1" s="1"/>
  <c r="Z637" i="1"/>
  <c r="AB637" i="1" s="1"/>
  <c r="AD637" i="1" s="1"/>
  <c r="AA637" i="1"/>
  <c r="AC637" i="1" s="1"/>
  <c r="Z638" i="1"/>
  <c r="AB638" i="1" s="1"/>
  <c r="AD638" i="1" s="1"/>
  <c r="AA638" i="1"/>
  <c r="AC638" i="1" s="1"/>
  <c r="Z639" i="1"/>
  <c r="AB639" i="1" s="1"/>
  <c r="AD639" i="1" s="1"/>
  <c r="AA639" i="1"/>
  <c r="AC639" i="1" s="1"/>
  <c r="Z640" i="1"/>
  <c r="AB640" i="1" s="1"/>
  <c r="AD640" i="1" s="1"/>
  <c r="AA640" i="1"/>
  <c r="AC640" i="1" s="1"/>
  <c r="Z641" i="1"/>
  <c r="AB641" i="1" s="1"/>
  <c r="AD641" i="1" s="1"/>
  <c r="AA641" i="1"/>
  <c r="AC641" i="1" s="1"/>
  <c r="Z642" i="1"/>
  <c r="AB642" i="1" s="1"/>
  <c r="AD642" i="1" s="1"/>
  <c r="AA642" i="1"/>
  <c r="AC642" i="1" s="1"/>
  <c r="Z643" i="1"/>
  <c r="AB643" i="1" s="1"/>
  <c r="AD643" i="1" s="1"/>
  <c r="AA643" i="1"/>
  <c r="AC643" i="1" s="1"/>
  <c r="Z644" i="1"/>
  <c r="AB644" i="1" s="1"/>
  <c r="AD644" i="1" s="1"/>
  <c r="AA644" i="1"/>
  <c r="AC644" i="1" s="1"/>
  <c r="Z645" i="1"/>
  <c r="AB645" i="1" s="1"/>
  <c r="AD645" i="1" s="1"/>
  <c r="AA645" i="1"/>
  <c r="AC645" i="1" s="1"/>
  <c r="Z646" i="1"/>
  <c r="AB646" i="1" s="1"/>
  <c r="AD646" i="1" s="1"/>
  <c r="AA646" i="1"/>
  <c r="AC646" i="1" s="1"/>
  <c r="Z647" i="1"/>
  <c r="AB647" i="1" s="1"/>
  <c r="AD647" i="1" s="1"/>
  <c r="AA647" i="1"/>
  <c r="AC647" i="1" s="1"/>
  <c r="Z744" i="1"/>
  <c r="AB744" i="1" s="1"/>
  <c r="AD744" i="1" s="1"/>
  <c r="AA744" i="1"/>
  <c r="AC744" i="1" s="1"/>
  <c r="Z745" i="1"/>
  <c r="AB745" i="1" s="1"/>
  <c r="AD745" i="1" s="1"/>
  <c r="AA745" i="1"/>
  <c r="AC745" i="1" s="1"/>
  <c r="Z746" i="1"/>
  <c r="AB746" i="1" s="1"/>
  <c r="AD746" i="1" s="1"/>
  <c r="AA746" i="1"/>
  <c r="AC746" i="1" s="1"/>
  <c r="Z747" i="1"/>
  <c r="AB747" i="1" s="1"/>
  <c r="AD747" i="1" s="1"/>
  <c r="AA747" i="1"/>
  <c r="AC747" i="1" s="1"/>
  <c r="Z748" i="1"/>
  <c r="AB748" i="1" s="1"/>
  <c r="AD748" i="1" s="1"/>
  <c r="AA748" i="1"/>
  <c r="AC748" i="1" s="1"/>
  <c r="Z749" i="1"/>
  <c r="AB749" i="1" s="1"/>
  <c r="AD749" i="1" s="1"/>
  <c r="AA749" i="1"/>
  <c r="AC749" i="1" s="1"/>
  <c r="Z750" i="1"/>
  <c r="AB750" i="1" s="1"/>
  <c r="AD750" i="1" s="1"/>
  <c r="AA750" i="1"/>
  <c r="AC750" i="1" s="1"/>
  <c r="Z751" i="1"/>
  <c r="AB751" i="1" s="1"/>
  <c r="AD751" i="1" s="1"/>
  <c r="AA751" i="1"/>
  <c r="AC751" i="1" s="1"/>
  <c r="Z752" i="1"/>
  <c r="AB752" i="1" s="1"/>
  <c r="AD752" i="1" s="1"/>
  <c r="AA752" i="1"/>
  <c r="AC752" i="1" s="1"/>
  <c r="Z753" i="1"/>
  <c r="AB753" i="1" s="1"/>
  <c r="AD753" i="1" s="1"/>
  <c r="AA753" i="1"/>
  <c r="AC753" i="1" s="1"/>
  <c r="Z754" i="1"/>
  <c r="AB754" i="1" s="1"/>
  <c r="AD754" i="1" s="1"/>
  <c r="AA754" i="1"/>
  <c r="AC754" i="1" s="1"/>
  <c r="Z755" i="1"/>
  <c r="AB755" i="1" s="1"/>
  <c r="AD755" i="1" s="1"/>
  <c r="AA755" i="1"/>
  <c r="AC755" i="1" s="1"/>
  <c r="Z756" i="1"/>
  <c r="AB756" i="1" s="1"/>
  <c r="AD756" i="1" s="1"/>
  <c r="AA756" i="1"/>
  <c r="AC756" i="1" s="1"/>
  <c r="Z757" i="1"/>
  <c r="AB757" i="1" s="1"/>
  <c r="AD757" i="1" s="1"/>
  <c r="AA757" i="1"/>
  <c r="AC757" i="1" s="1"/>
  <c r="Z758" i="1"/>
  <c r="AB758" i="1" s="1"/>
  <c r="AD758" i="1" s="1"/>
  <c r="AA758" i="1"/>
  <c r="AC758" i="1" s="1"/>
  <c r="Z759" i="1"/>
  <c r="AB759" i="1" s="1"/>
  <c r="AD759" i="1" s="1"/>
  <c r="AA759" i="1"/>
  <c r="AC759" i="1" s="1"/>
  <c r="Z760" i="1"/>
  <c r="AB760" i="1" s="1"/>
  <c r="AD760" i="1" s="1"/>
  <c r="AA760" i="1"/>
  <c r="AC760" i="1" s="1"/>
  <c r="Z761" i="1"/>
  <c r="AB761" i="1" s="1"/>
  <c r="AD761" i="1" s="1"/>
  <c r="AA761" i="1"/>
  <c r="AC761" i="1" s="1"/>
  <c r="Z762" i="1"/>
  <c r="AB762" i="1" s="1"/>
  <c r="AD762" i="1" s="1"/>
  <c r="AA762" i="1"/>
  <c r="AC762" i="1" s="1"/>
  <c r="Z763" i="1"/>
  <c r="AB763" i="1" s="1"/>
  <c r="AD763" i="1" s="1"/>
  <c r="AA763" i="1"/>
  <c r="AC763" i="1" s="1"/>
  <c r="Z764" i="1"/>
  <c r="AB764" i="1" s="1"/>
  <c r="AD764" i="1" s="1"/>
  <c r="AA764" i="1"/>
  <c r="AC764" i="1" s="1"/>
  <c r="Z765" i="1"/>
  <c r="AB765" i="1" s="1"/>
  <c r="AD765" i="1" s="1"/>
  <c r="AA765" i="1"/>
  <c r="AC765" i="1" s="1"/>
  <c r="Z666" i="1"/>
  <c r="AB666" i="1" s="1"/>
  <c r="AD666" i="1" s="1"/>
  <c r="AA666" i="1"/>
  <c r="AC666" i="1" s="1"/>
  <c r="Z667" i="1"/>
  <c r="AB667" i="1" s="1"/>
  <c r="AD667" i="1" s="1"/>
  <c r="AA667" i="1"/>
  <c r="AC667" i="1" s="1"/>
  <c r="Z668" i="1"/>
  <c r="AB668" i="1" s="1"/>
  <c r="AD668" i="1" s="1"/>
  <c r="AA668" i="1"/>
  <c r="AC668" i="1" s="1"/>
  <c r="Z669" i="1"/>
  <c r="AB669" i="1" s="1"/>
  <c r="AD669" i="1" s="1"/>
  <c r="AA669" i="1"/>
  <c r="AC669" i="1" s="1"/>
  <c r="Z670" i="1"/>
  <c r="AB670" i="1" s="1"/>
  <c r="AD670" i="1" s="1"/>
  <c r="AA670" i="1"/>
  <c r="AC670" i="1" s="1"/>
  <c r="Z671" i="1"/>
  <c r="AB671" i="1" s="1"/>
  <c r="AD671" i="1" s="1"/>
  <c r="AA671" i="1"/>
  <c r="AC671" i="1" s="1"/>
  <c r="Z672" i="1"/>
  <c r="AB672" i="1" s="1"/>
  <c r="AD672" i="1" s="1"/>
  <c r="AA672" i="1"/>
  <c r="AC672" i="1" s="1"/>
  <c r="Z673" i="1"/>
  <c r="AB673" i="1" s="1"/>
  <c r="AD673" i="1" s="1"/>
  <c r="AA673" i="1"/>
  <c r="AC673" i="1" s="1"/>
  <c r="Z674" i="1"/>
  <c r="AB674" i="1" s="1"/>
  <c r="AD674" i="1" s="1"/>
  <c r="AA674" i="1"/>
  <c r="AC674" i="1" s="1"/>
  <c r="Z675" i="1"/>
  <c r="AB675" i="1" s="1"/>
  <c r="AD675" i="1" s="1"/>
  <c r="AA675" i="1"/>
  <c r="AC675" i="1" s="1"/>
  <c r="Z676" i="1"/>
  <c r="AB676" i="1" s="1"/>
  <c r="AD676" i="1" s="1"/>
  <c r="AA676" i="1"/>
  <c r="AC676" i="1" s="1"/>
  <c r="Z677" i="1"/>
  <c r="AB677" i="1" s="1"/>
  <c r="AD677" i="1" s="1"/>
  <c r="AA677" i="1"/>
  <c r="AC677" i="1" s="1"/>
  <c r="Z678" i="1"/>
  <c r="AB678" i="1" s="1"/>
  <c r="AD678" i="1" s="1"/>
  <c r="AA678" i="1"/>
  <c r="AC678" i="1" s="1"/>
  <c r="Z679" i="1"/>
  <c r="AB679" i="1" s="1"/>
  <c r="AD679" i="1" s="1"/>
  <c r="AA679" i="1"/>
  <c r="AC679" i="1" s="1"/>
  <c r="Z680" i="1"/>
  <c r="AB680" i="1" s="1"/>
  <c r="AD680" i="1" s="1"/>
  <c r="AA680" i="1"/>
  <c r="AC680" i="1" s="1"/>
  <c r="Z681" i="1"/>
  <c r="AB681" i="1" s="1"/>
  <c r="AD681" i="1" s="1"/>
  <c r="AA681" i="1"/>
  <c r="AC681" i="1" s="1"/>
  <c r="Z682" i="1"/>
  <c r="AB682" i="1" s="1"/>
  <c r="AD682" i="1" s="1"/>
  <c r="AA682" i="1"/>
  <c r="AC682" i="1" s="1"/>
  <c r="Z683" i="1"/>
  <c r="AB683" i="1" s="1"/>
  <c r="AD683" i="1" s="1"/>
  <c r="AA683" i="1"/>
  <c r="AC683" i="1" s="1"/>
  <c r="Z684" i="1"/>
  <c r="AB684" i="1" s="1"/>
  <c r="AD684" i="1" s="1"/>
  <c r="AA684" i="1"/>
  <c r="AC684" i="1" s="1"/>
  <c r="Z685" i="1"/>
  <c r="AB685" i="1" s="1"/>
  <c r="AD685" i="1" s="1"/>
  <c r="AA685" i="1"/>
  <c r="AC685" i="1" s="1"/>
  <c r="Z686" i="1"/>
  <c r="AB686" i="1" s="1"/>
  <c r="AD686" i="1" s="1"/>
  <c r="AA686" i="1"/>
  <c r="AC686" i="1" s="1"/>
  <c r="Z687" i="1"/>
  <c r="AB687" i="1" s="1"/>
  <c r="AD687" i="1" s="1"/>
  <c r="AA687" i="1"/>
  <c r="AC687" i="1" s="1"/>
  <c r="Z688" i="1"/>
  <c r="AB688" i="1" s="1"/>
  <c r="AD688" i="1" s="1"/>
  <c r="AA688" i="1"/>
  <c r="AC688" i="1" s="1"/>
  <c r="Z689" i="1"/>
  <c r="AB689" i="1" s="1"/>
  <c r="AD689" i="1" s="1"/>
  <c r="AA689" i="1"/>
  <c r="AC689" i="1" s="1"/>
  <c r="Z690" i="1"/>
  <c r="AB690" i="1" s="1"/>
  <c r="AD690" i="1" s="1"/>
  <c r="AA690" i="1"/>
  <c r="AC690" i="1" s="1"/>
  <c r="Z691" i="1"/>
  <c r="AB691" i="1" s="1"/>
  <c r="AD691" i="1" s="1"/>
  <c r="AA691" i="1"/>
  <c r="AC691" i="1" s="1"/>
  <c r="Z692" i="1"/>
  <c r="AB692" i="1" s="1"/>
  <c r="AD692" i="1" s="1"/>
  <c r="AA692" i="1"/>
  <c r="AC692" i="1" s="1"/>
  <c r="Z693" i="1"/>
  <c r="AB693" i="1" s="1"/>
  <c r="AD693" i="1" s="1"/>
  <c r="AA693" i="1"/>
  <c r="AC693" i="1" s="1"/>
  <c r="Z694" i="1"/>
  <c r="AB694" i="1" s="1"/>
  <c r="AD694" i="1" s="1"/>
  <c r="AA694" i="1"/>
  <c r="AC694" i="1" s="1"/>
  <c r="Z695" i="1"/>
  <c r="AB695" i="1" s="1"/>
  <c r="AD695" i="1" s="1"/>
  <c r="AA695" i="1"/>
  <c r="AC695" i="1" s="1"/>
  <c r="Z696" i="1"/>
  <c r="AB696" i="1" s="1"/>
  <c r="AD696" i="1" s="1"/>
  <c r="AA696" i="1"/>
  <c r="AC696" i="1" s="1"/>
  <c r="Z697" i="1"/>
  <c r="AB697" i="1" s="1"/>
  <c r="AD697" i="1" s="1"/>
  <c r="AA697" i="1"/>
  <c r="AC697" i="1" s="1"/>
  <c r="Z698" i="1"/>
  <c r="AB698" i="1" s="1"/>
  <c r="AD698" i="1" s="1"/>
  <c r="AA698" i="1"/>
  <c r="AC698" i="1" s="1"/>
  <c r="Z699" i="1"/>
  <c r="AB699" i="1" s="1"/>
  <c r="AD699" i="1" s="1"/>
  <c r="AA699" i="1"/>
  <c r="AC699" i="1" s="1"/>
  <c r="Z700" i="1"/>
  <c r="AB700" i="1" s="1"/>
  <c r="AD700" i="1" s="1"/>
  <c r="AA700" i="1"/>
  <c r="AC700" i="1" s="1"/>
  <c r="Z701" i="1"/>
  <c r="AB701" i="1" s="1"/>
  <c r="AD701" i="1" s="1"/>
  <c r="AA701" i="1"/>
  <c r="AC701" i="1" s="1"/>
  <c r="Z702" i="1"/>
  <c r="AB702" i="1" s="1"/>
  <c r="AD702" i="1" s="1"/>
  <c r="AA702" i="1"/>
  <c r="AC702" i="1" s="1"/>
  <c r="Z703" i="1"/>
  <c r="AB703" i="1" s="1"/>
  <c r="AD703" i="1" s="1"/>
  <c r="AA703" i="1"/>
  <c r="AC703" i="1" s="1"/>
  <c r="Z704" i="1"/>
  <c r="AB704" i="1" s="1"/>
  <c r="AD704" i="1" s="1"/>
  <c r="AA704" i="1"/>
  <c r="AC704" i="1" s="1"/>
  <c r="Z705" i="1"/>
  <c r="AB705" i="1" s="1"/>
  <c r="AD705" i="1" s="1"/>
  <c r="AA705" i="1"/>
  <c r="AC705" i="1" s="1"/>
  <c r="Z706" i="1"/>
  <c r="AB706" i="1" s="1"/>
  <c r="AD706" i="1" s="1"/>
  <c r="AA706" i="1"/>
  <c r="AC706" i="1" s="1"/>
  <c r="Z707" i="1"/>
  <c r="AB707" i="1" s="1"/>
  <c r="AD707" i="1" s="1"/>
  <c r="AA707" i="1"/>
  <c r="AC707" i="1" s="1"/>
  <c r="Z708" i="1"/>
  <c r="AB708" i="1" s="1"/>
  <c r="AD708" i="1" s="1"/>
  <c r="AA708" i="1"/>
  <c r="AC708" i="1" s="1"/>
  <c r="Z709" i="1"/>
  <c r="AB709" i="1" s="1"/>
  <c r="AD709" i="1" s="1"/>
  <c r="AA709" i="1"/>
  <c r="AC709" i="1" s="1"/>
  <c r="Z710" i="1"/>
  <c r="AB710" i="1" s="1"/>
  <c r="AD710" i="1" s="1"/>
  <c r="AA710" i="1"/>
  <c r="AC710" i="1" s="1"/>
  <c r="Z711" i="1"/>
  <c r="AB711" i="1" s="1"/>
  <c r="AD711" i="1" s="1"/>
  <c r="AA711" i="1"/>
  <c r="AC711" i="1" s="1"/>
  <c r="Z712" i="1"/>
  <c r="AB712" i="1" s="1"/>
  <c r="AD712" i="1" s="1"/>
  <c r="AA712" i="1"/>
  <c r="AC712" i="1" s="1"/>
  <c r="Z713" i="1"/>
  <c r="AB713" i="1" s="1"/>
  <c r="AD713" i="1" s="1"/>
  <c r="AA713" i="1"/>
  <c r="AC713" i="1" s="1"/>
  <c r="Z714" i="1"/>
  <c r="AB714" i="1" s="1"/>
  <c r="AD714" i="1" s="1"/>
  <c r="AA714" i="1"/>
  <c r="AC714" i="1" s="1"/>
  <c r="Z715" i="1"/>
  <c r="AB715" i="1" s="1"/>
  <c r="AD715" i="1" s="1"/>
  <c r="AA715" i="1"/>
  <c r="AC715" i="1" s="1"/>
  <c r="Z716" i="1"/>
  <c r="AB716" i="1" s="1"/>
  <c r="AD716" i="1" s="1"/>
  <c r="AA716" i="1"/>
  <c r="AC716" i="1" s="1"/>
  <c r="Z717" i="1"/>
  <c r="AB717" i="1" s="1"/>
  <c r="AD717" i="1" s="1"/>
  <c r="AA717" i="1"/>
  <c r="AC717" i="1" s="1"/>
  <c r="Z718" i="1"/>
  <c r="AB718" i="1" s="1"/>
  <c r="AD718" i="1" s="1"/>
  <c r="AA718" i="1"/>
  <c r="AC718" i="1" s="1"/>
  <c r="Z719" i="1"/>
  <c r="AB719" i="1" s="1"/>
  <c r="AD719" i="1" s="1"/>
  <c r="AA719" i="1"/>
  <c r="AC719" i="1" s="1"/>
  <c r="Z720" i="1"/>
  <c r="AB720" i="1" s="1"/>
  <c r="AD720" i="1" s="1"/>
  <c r="AA720" i="1"/>
  <c r="AC720" i="1" s="1"/>
  <c r="Z721" i="1"/>
  <c r="AB721" i="1" s="1"/>
  <c r="AD721" i="1" s="1"/>
  <c r="AA721" i="1"/>
  <c r="AC721" i="1" s="1"/>
  <c r="Z722" i="1"/>
  <c r="AB722" i="1" s="1"/>
  <c r="AD722" i="1" s="1"/>
  <c r="AA722" i="1"/>
  <c r="AC722" i="1" s="1"/>
  <c r="Z723" i="1"/>
  <c r="AB723" i="1" s="1"/>
  <c r="AD723" i="1" s="1"/>
  <c r="AA723" i="1"/>
  <c r="AC723" i="1" s="1"/>
  <c r="Z724" i="1"/>
  <c r="AB724" i="1" s="1"/>
  <c r="AD724" i="1" s="1"/>
  <c r="AA724" i="1"/>
  <c r="AC724" i="1" s="1"/>
  <c r="Z725" i="1"/>
  <c r="AB725" i="1" s="1"/>
  <c r="AD725" i="1" s="1"/>
  <c r="AA725" i="1"/>
  <c r="AC725" i="1" s="1"/>
  <c r="Z726" i="1"/>
  <c r="AB726" i="1" s="1"/>
  <c r="AD726" i="1" s="1"/>
  <c r="AA726" i="1"/>
  <c r="AC726" i="1" s="1"/>
  <c r="Z727" i="1"/>
  <c r="AB727" i="1" s="1"/>
  <c r="AD727" i="1" s="1"/>
  <c r="AA727" i="1"/>
  <c r="AC727" i="1" s="1"/>
  <c r="Z728" i="1"/>
  <c r="AB728" i="1" s="1"/>
  <c r="AD728" i="1" s="1"/>
  <c r="AA728" i="1"/>
  <c r="AC728" i="1" s="1"/>
  <c r="Z729" i="1"/>
  <c r="AB729" i="1" s="1"/>
  <c r="AD729" i="1" s="1"/>
  <c r="AA729" i="1"/>
  <c r="AC729" i="1" s="1"/>
  <c r="Z730" i="1"/>
  <c r="AB730" i="1" s="1"/>
  <c r="AD730" i="1" s="1"/>
  <c r="AA730" i="1"/>
  <c r="AC730" i="1" s="1"/>
  <c r="Z731" i="1"/>
  <c r="AB731" i="1" s="1"/>
  <c r="AD731" i="1" s="1"/>
  <c r="AA731" i="1"/>
  <c r="AC731" i="1" s="1"/>
  <c r="Z732" i="1"/>
  <c r="AB732" i="1" s="1"/>
  <c r="AD732" i="1" s="1"/>
  <c r="AA732" i="1"/>
  <c r="AC732" i="1" s="1"/>
  <c r="Z733" i="1"/>
  <c r="AB733" i="1" s="1"/>
  <c r="AD733" i="1" s="1"/>
  <c r="AA733" i="1"/>
  <c r="AC733" i="1" s="1"/>
  <c r="Z734" i="1"/>
  <c r="AB734" i="1" s="1"/>
  <c r="AD734" i="1" s="1"/>
  <c r="AA734" i="1"/>
  <c r="AC734" i="1" s="1"/>
  <c r="Z735" i="1"/>
  <c r="AB735" i="1" s="1"/>
  <c r="AD735" i="1" s="1"/>
  <c r="AA735" i="1"/>
  <c r="AC735" i="1" s="1"/>
  <c r="Z736" i="1"/>
  <c r="AB736" i="1" s="1"/>
  <c r="AD736" i="1" s="1"/>
  <c r="AA736" i="1"/>
  <c r="AC736" i="1" s="1"/>
  <c r="Z737" i="1"/>
  <c r="AB737" i="1" s="1"/>
  <c r="AD737" i="1" s="1"/>
  <c r="AA737" i="1"/>
  <c r="AC737" i="1" s="1"/>
  <c r="Z4793" i="1"/>
  <c r="AB4793" i="1" s="1"/>
  <c r="Z4794" i="1"/>
  <c r="AB4794" i="1" s="1"/>
  <c r="Z4795" i="1"/>
  <c r="AB4795" i="1" s="1"/>
  <c r="Z4796" i="1"/>
  <c r="AB4796" i="1" s="1"/>
  <c r="Z4797" i="1"/>
  <c r="AB4797" i="1" s="1"/>
  <c r="Z4798" i="1"/>
  <c r="AB4798" i="1" s="1"/>
  <c r="Z4799" i="1"/>
  <c r="AB4799" i="1" s="1"/>
  <c r="Z4800" i="1"/>
  <c r="AB4800" i="1" s="1"/>
  <c r="Z4801" i="1"/>
  <c r="AB4801" i="1" s="1"/>
  <c r="Z4802" i="1"/>
  <c r="AB4802" i="1" s="1"/>
  <c r="Z4803" i="1"/>
  <c r="AB4803" i="1" s="1"/>
  <c r="Z4804" i="1"/>
  <c r="AB4804" i="1" s="1"/>
  <c r="Z4792" i="1"/>
  <c r="AB4792" i="1" s="1"/>
  <c r="AB3341" i="1"/>
  <c r="AB3342" i="1"/>
  <c r="AB3343" i="1"/>
  <c r="AB3344" i="1"/>
  <c r="AB3345" i="1"/>
  <c r="AB3346" i="1"/>
  <c r="AB3347" i="1"/>
  <c r="AB3348" i="1"/>
  <c r="AB3349" i="1"/>
  <c r="AB3350" i="1"/>
  <c r="AB3351" i="1"/>
  <c r="AB3352" i="1"/>
  <c r="AB3353" i="1"/>
  <c r="AB3354" i="1"/>
  <c r="AB3355" i="1"/>
  <c r="AB3356" i="1"/>
  <c r="AB3357" i="1"/>
  <c r="AB3358" i="1"/>
  <c r="AB3359" i="1"/>
  <c r="AB3360" i="1"/>
  <c r="AB3361" i="1"/>
  <c r="AB3362" i="1"/>
  <c r="AB3363" i="1"/>
  <c r="AB3364" i="1"/>
  <c r="AB3365" i="1"/>
  <c r="AB3366" i="1"/>
  <c r="AB3367" i="1"/>
  <c r="AB3368" i="1"/>
  <c r="AB3369" i="1"/>
  <c r="AB3370" i="1"/>
  <c r="AB3371" i="1"/>
  <c r="AB3372" i="1"/>
  <c r="AB3373" i="1"/>
  <c r="AB3374" i="1"/>
  <c r="AB3375" i="1"/>
  <c r="AB3376" i="1"/>
  <c r="AB3377" i="1"/>
  <c r="AB3378" i="1"/>
  <c r="AB3379" i="1"/>
  <c r="AB3380" i="1"/>
  <c r="AB3381" i="1"/>
  <c r="AB3382" i="1"/>
  <c r="AB3383" i="1"/>
  <c r="AB3384" i="1"/>
  <c r="AB3385" i="1"/>
  <c r="AB3386" i="1"/>
  <c r="AB3387" i="1"/>
  <c r="AB3388" i="1"/>
  <c r="AB3389" i="1"/>
  <c r="AB3390" i="1"/>
  <c r="AB3391" i="1"/>
  <c r="AB3392" i="1"/>
  <c r="AB3393" i="1"/>
  <c r="AB3394" i="1"/>
  <c r="AB3395" i="1"/>
  <c r="AB3396" i="1"/>
  <c r="AB3397" i="1"/>
  <c r="AB3398" i="1"/>
  <c r="AB3399" i="1"/>
  <c r="AB3400" i="1"/>
  <c r="Z1936" i="1"/>
  <c r="AB1936" i="1" s="1"/>
  <c r="Z1937" i="1"/>
  <c r="AB1937" i="1" s="1"/>
  <c r="Z1938" i="1"/>
  <c r="AB1938" i="1" s="1"/>
  <c r="Z1939" i="1"/>
  <c r="AB1939" i="1" s="1"/>
  <c r="Z1935" i="1"/>
  <c r="AB1935" i="1" s="1"/>
  <c r="Z4070" i="1"/>
  <c r="AB4070" i="1" s="1"/>
  <c r="Z4071" i="1"/>
  <c r="AB4071" i="1" s="1"/>
  <c r="Z4072" i="1"/>
  <c r="AB4072" i="1" s="1"/>
  <c r="Z4073" i="1"/>
  <c r="AB4073" i="1" s="1"/>
  <c r="Z4074" i="1"/>
  <c r="AB4074" i="1" s="1"/>
  <c r="Z4075" i="1"/>
  <c r="AB4075" i="1" s="1"/>
  <c r="Z4076" i="1"/>
  <c r="AB4076" i="1" s="1"/>
  <c r="Z4077" i="1"/>
  <c r="AB4077" i="1" s="1"/>
  <c r="Z4078" i="1"/>
  <c r="AB4078" i="1" s="1"/>
  <c r="Z4079" i="1"/>
  <c r="AB4079" i="1" s="1"/>
  <c r="Z4080" i="1"/>
  <c r="AB4080" i="1" s="1"/>
  <c r="Z4081" i="1"/>
  <c r="AB4081" i="1" s="1"/>
  <c r="Z4082" i="1"/>
  <c r="AB4082" i="1" s="1"/>
  <c r="Z4083" i="1"/>
  <c r="AB4083" i="1" s="1"/>
  <c r="Z4084" i="1"/>
  <c r="AB4084" i="1" s="1"/>
  <c r="Z4085" i="1"/>
  <c r="AB4085" i="1" s="1"/>
  <c r="Z4086" i="1"/>
  <c r="AB4086" i="1" s="1"/>
  <c r="Z4087" i="1"/>
  <c r="AB4087" i="1" s="1"/>
  <c r="Z4088" i="1"/>
  <c r="AB4088" i="1" s="1"/>
  <c r="Z4069" i="1"/>
  <c r="AB4069" i="1" s="1"/>
  <c r="Z1591" i="1"/>
  <c r="AB1591" i="1" s="1"/>
  <c r="Z1592" i="1"/>
  <c r="AB1592" i="1" s="1"/>
  <c r="Z1593" i="1"/>
  <c r="AB1593" i="1" s="1"/>
  <c r="Z1594" i="1"/>
  <c r="AB1594" i="1" s="1"/>
  <c r="Z1595" i="1"/>
  <c r="AB1595" i="1" s="1"/>
  <c r="Z1596" i="1"/>
  <c r="AB1596" i="1" s="1"/>
  <c r="Z1597" i="1"/>
  <c r="AB1597" i="1" s="1"/>
  <c r="Z1598" i="1"/>
  <c r="AB1598" i="1" s="1"/>
  <c r="Z1599" i="1"/>
  <c r="AB1599" i="1" s="1"/>
  <c r="Z1600" i="1"/>
  <c r="AB1600" i="1" s="1"/>
  <c r="Z1601" i="1"/>
  <c r="AB1601" i="1" s="1"/>
  <c r="Z1602" i="1"/>
  <c r="AB1602" i="1" s="1"/>
  <c r="Z1603" i="1"/>
  <c r="AB1603" i="1" s="1"/>
  <c r="Z1604" i="1"/>
  <c r="AB1604" i="1" s="1"/>
  <c r="Z1605" i="1"/>
  <c r="AB1605" i="1" s="1"/>
  <c r="Z1606" i="1"/>
  <c r="AB1606" i="1" s="1"/>
  <c r="Z1607" i="1"/>
  <c r="AB1607" i="1" s="1"/>
  <c r="Z1608" i="1"/>
  <c r="AB1608" i="1" s="1"/>
  <c r="Z1609" i="1"/>
  <c r="AB1609" i="1" s="1"/>
  <c r="Z1610" i="1"/>
  <c r="AB1610" i="1" s="1"/>
  <c r="Z1611" i="1"/>
  <c r="AB1611" i="1" s="1"/>
  <c r="Z1612" i="1"/>
  <c r="AB1612" i="1" s="1"/>
  <c r="Z1613" i="1"/>
  <c r="AB1613" i="1" s="1"/>
  <c r="Z1614" i="1"/>
  <c r="AB1614" i="1" s="1"/>
  <c r="Z1615" i="1"/>
  <c r="AB1615" i="1" s="1"/>
  <c r="Z1616" i="1"/>
  <c r="AB1616" i="1" s="1"/>
  <c r="Z1617" i="1"/>
  <c r="AB1617" i="1" s="1"/>
  <c r="Z1618" i="1"/>
  <c r="AB1618" i="1" s="1"/>
  <c r="Z1619" i="1"/>
  <c r="AB1619" i="1" s="1"/>
  <c r="Z1620" i="1"/>
  <c r="AB1620" i="1" s="1"/>
  <c r="Z1621" i="1"/>
  <c r="AB1621" i="1" s="1"/>
  <c r="Z1622" i="1"/>
  <c r="AB1622" i="1" s="1"/>
  <c r="Z1623" i="1"/>
  <c r="AB1623" i="1" s="1"/>
  <c r="Z1624" i="1"/>
  <c r="AB1624" i="1" s="1"/>
  <c r="Z1625" i="1"/>
  <c r="AB1625" i="1" s="1"/>
  <c r="Z1626" i="1"/>
  <c r="AB1626" i="1" s="1"/>
  <c r="Z1627" i="1"/>
  <c r="AB1627" i="1" s="1"/>
  <c r="Z1628" i="1"/>
  <c r="AB1628" i="1" s="1"/>
  <c r="Z1629" i="1"/>
  <c r="AB1629" i="1" s="1"/>
  <c r="Z1630" i="1"/>
  <c r="AB1630" i="1" s="1"/>
  <c r="Z1631" i="1"/>
  <c r="AB1631" i="1" s="1"/>
  <c r="Z1632" i="1"/>
  <c r="AB1632" i="1" s="1"/>
  <c r="Z1633" i="1"/>
  <c r="AB1633" i="1" s="1"/>
  <c r="Z1634" i="1"/>
  <c r="AB1634" i="1" s="1"/>
  <c r="Z1635" i="1"/>
  <c r="AB1635" i="1" s="1"/>
  <c r="Z1636" i="1"/>
  <c r="AB1636" i="1" s="1"/>
  <c r="Z1637" i="1"/>
  <c r="AB1637" i="1" s="1"/>
  <c r="Z1638" i="1"/>
  <c r="AB1638" i="1" s="1"/>
  <c r="Z1639" i="1"/>
  <c r="AB1639" i="1" s="1"/>
  <c r="Z1640" i="1"/>
  <c r="AB1640" i="1" s="1"/>
  <c r="Z1641" i="1"/>
  <c r="AB1641" i="1" s="1"/>
  <c r="Z1642" i="1"/>
  <c r="AB1642" i="1" s="1"/>
  <c r="Z1643" i="1"/>
  <c r="AB1643" i="1" s="1"/>
  <c r="Z1644" i="1"/>
  <c r="AB1644" i="1" s="1"/>
  <c r="Z1645" i="1"/>
  <c r="AB1645" i="1" s="1"/>
  <c r="Z1646" i="1"/>
  <c r="AB1646" i="1" s="1"/>
  <c r="Z1647" i="1"/>
  <c r="AB1647" i="1" s="1"/>
  <c r="Z1648" i="1"/>
  <c r="AB1648" i="1" s="1"/>
  <c r="Z1649" i="1"/>
  <c r="AB1649" i="1" s="1"/>
  <c r="Z1650" i="1"/>
  <c r="AB1650" i="1" s="1"/>
  <c r="Z1651" i="1"/>
  <c r="AB1651" i="1" s="1"/>
  <c r="Z1652" i="1"/>
  <c r="AB1652" i="1" s="1"/>
  <c r="Z1653" i="1"/>
  <c r="AB1653" i="1" s="1"/>
  <c r="Z1654" i="1"/>
  <c r="AB1654" i="1" s="1"/>
  <c r="Z1655" i="1"/>
  <c r="AB1655" i="1" s="1"/>
  <c r="Z1656" i="1"/>
  <c r="AB1656" i="1" s="1"/>
  <c r="Z1657" i="1"/>
  <c r="AB1657" i="1" s="1"/>
  <c r="Z1658" i="1"/>
  <c r="AB1658" i="1" s="1"/>
  <c r="Z1659" i="1"/>
  <c r="AB1659" i="1" s="1"/>
  <c r="Z1660" i="1"/>
  <c r="AB1660" i="1" s="1"/>
  <c r="Z1661" i="1"/>
  <c r="AB1661" i="1" s="1"/>
  <c r="Z1662" i="1"/>
  <c r="AB1662" i="1" s="1"/>
  <c r="Z1663" i="1"/>
  <c r="AB1663" i="1" s="1"/>
  <c r="Z1664" i="1"/>
  <c r="AB1664" i="1" s="1"/>
  <c r="Z1665" i="1"/>
  <c r="AB1665" i="1" s="1"/>
  <c r="Z1666" i="1"/>
  <c r="AB1666" i="1" s="1"/>
  <c r="Z1667" i="1"/>
  <c r="AB1667" i="1" s="1"/>
  <c r="Z1668" i="1"/>
  <c r="AB1668" i="1" s="1"/>
  <c r="Z1669" i="1"/>
  <c r="AB1669" i="1" s="1"/>
  <c r="Z1670" i="1"/>
  <c r="AB1670" i="1" s="1"/>
  <c r="Z1671" i="1"/>
  <c r="AB1671" i="1" s="1"/>
  <c r="Z1672" i="1"/>
  <c r="AB1672" i="1" s="1"/>
  <c r="Z1673" i="1"/>
  <c r="AB1673" i="1" s="1"/>
  <c r="Z1674" i="1"/>
  <c r="AB1674" i="1" s="1"/>
  <c r="Z1675" i="1"/>
  <c r="AB1675" i="1" s="1"/>
  <c r="Z1676" i="1"/>
  <c r="AB1676" i="1" s="1"/>
  <c r="Z1677" i="1"/>
  <c r="AB1677" i="1" s="1"/>
  <c r="Z1678" i="1"/>
  <c r="AB1678" i="1" s="1"/>
  <c r="Z1679" i="1"/>
  <c r="AB1679" i="1" s="1"/>
  <c r="Z1680" i="1"/>
  <c r="AB1680" i="1" s="1"/>
  <c r="Z1681" i="1"/>
  <c r="AB1681" i="1" s="1"/>
  <c r="Z1682" i="1"/>
  <c r="AB1682" i="1" s="1"/>
  <c r="Z1683" i="1"/>
  <c r="AB1683" i="1" s="1"/>
  <c r="Z1684" i="1"/>
  <c r="AB1684" i="1" s="1"/>
  <c r="Z1685" i="1"/>
  <c r="AB1685" i="1" s="1"/>
  <c r="Z1686" i="1"/>
  <c r="AB1686" i="1" s="1"/>
  <c r="Z1687" i="1"/>
  <c r="AB1687" i="1" s="1"/>
  <c r="Z1688" i="1"/>
  <c r="AB1688" i="1" s="1"/>
  <c r="Z1689" i="1"/>
  <c r="AB1689" i="1" s="1"/>
  <c r="Z1690" i="1"/>
  <c r="AB1690" i="1" s="1"/>
  <c r="Z1691" i="1"/>
  <c r="AB1691" i="1" s="1"/>
  <c r="Z1692" i="1"/>
  <c r="AB1692" i="1" s="1"/>
  <c r="Z1693" i="1"/>
  <c r="AB1693" i="1" s="1"/>
  <c r="Z1694" i="1"/>
  <c r="AB1694" i="1" s="1"/>
  <c r="Z1695" i="1"/>
  <c r="AB1695" i="1" s="1"/>
  <c r="Z1696" i="1"/>
  <c r="AB1696" i="1" s="1"/>
  <c r="Z1697" i="1"/>
  <c r="AB1697" i="1" s="1"/>
  <c r="Z1698" i="1"/>
  <c r="AB1698" i="1" s="1"/>
  <c r="Z1699" i="1"/>
  <c r="AB1699" i="1" s="1"/>
  <c r="Z1700" i="1"/>
  <c r="AB1700" i="1" s="1"/>
  <c r="Z1701" i="1"/>
  <c r="AB1701" i="1" s="1"/>
  <c r="Z1702" i="1"/>
  <c r="AB1702" i="1" s="1"/>
  <c r="Z1703" i="1"/>
  <c r="AB1703" i="1" s="1"/>
  <c r="Z1704" i="1"/>
  <c r="AB1704" i="1" s="1"/>
  <c r="Z1705" i="1"/>
  <c r="AB1705" i="1" s="1"/>
  <c r="Z1706" i="1"/>
  <c r="AB1706" i="1" s="1"/>
  <c r="Z1707" i="1"/>
  <c r="AB1707" i="1" s="1"/>
  <c r="Z1708" i="1"/>
  <c r="AB1708" i="1" s="1"/>
  <c r="Z1709" i="1"/>
  <c r="AB1709" i="1" s="1"/>
  <c r="Z1710" i="1"/>
  <c r="AB1710" i="1" s="1"/>
  <c r="Z1711" i="1"/>
  <c r="AB1711" i="1" s="1"/>
  <c r="Z1712" i="1"/>
  <c r="AB1712" i="1" s="1"/>
  <c r="Z1713" i="1"/>
  <c r="AB1713" i="1" s="1"/>
  <c r="Z1714" i="1"/>
  <c r="AB1714" i="1" s="1"/>
  <c r="Z1715" i="1"/>
  <c r="AB1715" i="1" s="1"/>
  <c r="Z1716" i="1"/>
  <c r="AB1716" i="1" s="1"/>
  <c r="Z1717" i="1"/>
  <c r="AB1717" i="1" s="1"/>
  <c r="Z1718" i="1"/>
  <c r="AB1718" i="1" s="1"/>
  <c r="Z1719" i="1"/>
  <c r="AB1719" i="1" s="1"/>
  <c r="Z1720" i="1"/>
  <c r="AB1720" i="1" s="1"/>
  <c r="Z1721" i="1"/>
  <c r="AB1721" i="1" s="1"/>
  <c r="Z1722" i="1"/>
  <c r="AB1722" i="1" s="1"/>
  <c r="Z1723" i="1"/>
  <c r="AB1723" i="1" s="1"/>
  <c r="Z1724" i="1"/>
  <c r="AB1724" i="1" s="1"/>
  <c r="Z1725" i="1"/>
  <c r="AB1725" i="1" s="1"/>
  <c r="Z1726" i="1"/>
  <c r="AB1726" i="1" s="1"/>
  <c r="Z1727" i="1"/>
  <c r="AB1727" i="1" s="1"/>
  <c r="Z1728" i="1"/>
  <c r="AB1728" i="1" s="1"/>
  <c r="Z1729" i="1"/>
  <c r="AB1729" i="1" s="1"/>
  <c r="Z1730" i="1"/>
  <c r="AB1730" i="1" s="1"/>
  <c r="Z1731" i="1"/>
  <c r="AB1731" i="1" s="1"/>
  <c r="Z1732" i="1"/>
  <c r="AB1732" i="1" s="1"/>
  <c r="Z1733" i="1"/>
  <c r="AB1733" i="1" s="1"/>
  <c r="Z1734" i="1"/>
  <c r="AB1734" i="1" s="1"/>
  <c r="Z1735" i="1"/>
  <c r="AB1735" i="1" s="1"/>
  <c r="Z1736" i="1"/>
  <c r="AB1736" i="1" s="1"/>
  <c r="Z1737" i="1"/>
  <c r="AB1737" i="1" s="1"/>
  <c r="Z1738" i="1"/>
  <c r="AB1738" i="1" s="1"/>
  <c r="Z1739" i="1"/>
  <c r="AB1739" i="1" s="1"/>
  <c r="Z1740" i="1"/>
  <c r="AB1740" i="1" s="1"/>
  <c r="Z1741" i="1"/>
  <c r="AB1741" i="1" s="1"/>
  <c r="Z1742" i="1"/>
  <c r="AB1742" i="1" s="1"/>
  <c r="Z1743" i="1"/>
  <c r="AB1743" i="1" s="1"/>
  <c r="Z1744" i="1"/>
  <c r="AB1744" i="1" s="1"/>
  <c r="Z1745" i="1"/>
  <c r="AB1745" i="1" s="1"/>
  <c r="Z1746" i="1"/>
  <c r="AB1746" i="1" s="1"/>
  <c r="Z1747" i="1"/>
  <c r="AB1747" i="1" s="1"/>
  <c r="Z1748" i="1"/>
  <c r="AB1748" i="1" s="1"/>
  <c r="Z1749" i="1"/>
  <c r="AB1749" i="1" s="1"/>
  <c r="Z1750" i="1"/>
  <c r="AB1750" i="1" s="1"/>
  <c r="Z1751" i="1"/>
  <c r="AB1751" i="1" s="1"/>
  <c r="Z1752" i="1"/>
  <c r="AB1752" i="1" s="1"/>
  <c r="Z1753" i="1"/>
  <c r="AB1753" i="1" s="1"/>
  <c r="Z1754" i="1"/>
  <c r="AB1754" i="1" s="1"/>
  <c r="Z1755" i="1"/>
  <c r="AB1755" i="1" s="1"/>
  <c r="Z1756" i="1"/>
  <c r="AB1756" i="1" s="1"/>
  <c r="Z1757" i="1"/>
  <c r="AB1757" i="1" s="1"/>
  <c r="Z1758" i="1"/>
  <c r="AB1758" i="1" s="1"/>
  <c r="Z1759" i="1"/>
  <c r="AB1759" i="1" s="1"/>
  <c r="Z1760" i="1"/>
  <c r="AB1760" i="1" s="1"/>
  <c r="Z1761" i="1"/>
  <c r="AB1761" i="1" s="1"/>
  <c r="Z1762" i="1"/>
  <c r="AB1762" i="1" s="1"/>
  <c r="Z1763" i="1"/>
  <c r="AB1763" i="1" s="1"/>
  <c r="Z1764" i="1"/>
  <c r="AB1764" i="1" s="1"/>
  <c r="Z1765" i="1"/>
  <c r="AB1765" i="1" s="1"/>
  <c r="Z1766" i="1"/>
  <c r="AB1766" i="1" s="1"/>
  <c r="Z1567" i="1"/>
  <c r="AB1567" i="1" s="1"/>
  <c r="AD1567" i="1" s="1"/>
  <c r="AA1567" i="1"/>
  <c r="AC1567" i="1" s="1"/>
  <c r="Z1568" i="1"/>
  <c r="AB1568" i="1" s="1"/>
  <c r="AD1568" i="1" s="1"/>
  <c r="AA1568" i="1"/>
  <c r="AC1568" i="1" s="1"/>
  <c r="Z1569" i="1"/>
  <c r="AB1569" i="1" s="1"/>
  <c r="AD1569" i="1" s="1"/>
  <c r="AA1569" i="1"/>
  <c r="AC1569" i="1" s="1"/>
  <c r="Z1570" i="1"/>
  <c r="AB1570" i="1" s="1"/>
  <c r="AD1570" i="1" s="1"/>
  <c r="AA1570" i="1"/>
  <c r="AC1570" i="1" s="1"/>
  <c r="Z1571" i="1"/>
  <c r="AB1571" i="1" s="1"/>
  <c r="AD1571" i="1" s="1"/>
  <c r="AA1571" i="1"/>
  <c r="AC1571" i="1" s="1"/>
  <c r="Z1572" i="1"/>
  <c r="AB1572" i="1" s="1"/>
  <c r="AD1572" i="1" s="1"/>
  <c r="AA1572" i="1"/>
  <c r="AC1572" i="1" s="1"/>
  <c r="Z1573" i="1"/>
  <c r="AB1573" i="1" s="1"/>
  <c r="AD1573" i="1" s="1"/>
  <c r="AA1573" i="1"/>
  <c r="AC1573" i="1" s="1"/>
  <c r="Z1574" i="1"/>
  <c r="AB1574" i="1" s="1"/>
  <c r="AD1574" i="1" s="1"/>
  <c r="AA1574" i="1"/>
  <c r="AC1574" i="1" s="1"/>
  <c r="Z1575" i="1"/>
  <c r="AB1575" i="1" s="1"/>
  <c r="AD1575" i="1" s="1"/>
  <c r="AA1575" i="1"/>
  <c r="AC1575" i="1" s="1"/>
  <c r="Z1576" i="1"/>
  <c r="AB1576" i="1" s="1"/>
  <c r="AD1576" i="1" s="1"/>
  <c r="AA1576" i="1"/>
  <c r="AC1576" i="1" s="1"/>
  <c r="Z1577" i="1"/>
  <c r="AB1577" i="1" s="1"/>
  <c r="AD1577" i="1" s="1"/>
  <c r="AA1577" i="1"/>
  <c r="AC1577" i="1" s="1"/>
  <c r="Z1578" i="1"/>
  <c r="AB1578" i="1" s="1"/>
  <c r="AD1578" i="1" s="1"/>
  <c r="AA1578" i="1"/>
  <c r="AC1578" i="1" s="1"/>
  <c r="Z1579" i="1"/>
  <c r="AB1579" i="1" s="1"/>
  <c r="AD1579" i="1" s="1"/>
  <c r="AA1579" i="1"/>
  <c r="AC1579" i="1" s="1"/>
  <c r="Z1580" i="1"/>
  <c r="AB1580" i="1" s="1"/>
  <c r="AD1580" i="1" s="1"/>
  <c r="AA1580" i="1"/>
  <c r="AC1580" i="1" s="1"/>
  <c r="Z1581" i="1"/>
  <c r="AB1581" i="1" s="1"/>
  <c r="AD1581" i="1" s="1"/>
  <c r="AA1581" i="1"/>
  <c r="AC1581" i="1" s="1"/>
  <c r="Z1582" i="1"/>
  <c r="AA1582" i="1"/>
  <c r="AC1582" i="1" s="1"/>
  <c r="Z1583" i="1"/>
  <c r="AB1583" i="1" s="1"/>
  <c r="AD1583" i="1" s="1"/>
  <c r="AA1583" i="1"/>
  <c r="AC1583" i="1" s="1"/>
  <c r="Z1584" i="1"/>
  <c r="AB1584" i="1" s="1"/>
  <c r="AD1584" i="1" s="1"/>
  <c r="AA1584" i="1"/>
  <c r="AC1584" i="1" s="1"/>
  <c r="Z1585" i="1"/>
  <c r="AB1585" i="1" s="1"/>
  <c r="AD1585" i="1" s="1"/>
  <c r="AA1585" i="1"/>
  <c r="AC1585" i="1" s="1"/>
  <c r="Z1586" i="1"/>
  <c r="AB1586" i="1" s="1"/>
  <c r="AD1586" i="1" s="1"/>
  <c r="AA1586" i="1"/>
  <c r="AC1586" i="1" s="1"/>
  <c r="Z1587" i="1"/>
  <c r="AB1587" i="1" s="1"/>
  <c r="AD1587" i="1" s="1"/>
  <c r="AA1587" i="1"/>
  <c r="AC1587" i="1" s="1"/>
  <c r="Z1588" i="1"/>
  <c r="AB1588" i="1" s="1"/>
  <c r="AD1588" i="1" s="1"/>
  <c r="AA1588" i="1"/>
  <c r="AC1588" i="1" s="1"/>
  <c r="Z1589" i="1"/>
  <c r="AB1589" i="1" s="1"/>
  <c r="AD1589" i="1" s="1"/>
  <c r="AA1589" i="1"/>
  <c r="AC1589" i="1" s="1"/>
  <c r="AB1590" i="1"/>
  <c r="Z4752" i="1"/>
  <c r="AB4752" i="1" s="1"/>
  <c r="Z4753" i="1"/>
  <c r="AB4753" i="1" s="1"/>
  <c r="Z4754" i="1"/>
  <c r="AB4754" i="1" s="1"/>
  <c r="Z4755" i="1"/>
  <c r="AB4755" i="1" s="1"/>
  <c r="Z4756" i="1"/>
  <c r="AB4756" i="1" s="1"/>
  <c r="Z4757" i="1"/>
  <c r="AB4757" i="1" s="1"/>
  <c r="Z4758" i="1"/>
  <c r="AB4758" i="1" s="1"/>
  <c r="Z4759" i="1"/>
  <c r="AB4759" i="1" s="1"/>
  <c r="Z4760" i="1"/>
  <c r="AB4760" i="1" s="1"/>
  <c r="Z4761" i="1"/>
  <c r="AB4761" i="1" s="1"/>
  <c r="Z4762" i="1"/>
  <c r="AB4762" i="1" s="1"/>
  <c r="Z4763" i="1"/>
  <c r="AB4763" i="1" s="1"/>
  <c r="Z4764" i="1"/>
  <c r="AB4764" i="1" s="1"/>
  <c r="Z4765" i="1"/>
  <c r="AB4765" i="1" s="1"/>
  <c r="Z4766" i="1"/>
  <c r="AB4766" i="1" s="1"/>
  <c r="Z4767" i="1"/>
  <c r="AB4767" i="1" s="1"/>
  <c r="Z4768" i="1"/>
  <c r="AB4768" i="1" s="1"/>
  <c r="Z4769" i="1"/>
  <c r="AB4769" i="1" s="1"/>
  <c r="Z4770" i="1"/>
  <c r="AB4770" i="1" s="1"/>
  <c r="Z4771" i="1"/>
  <c r="AB4771" i="1" s="1"/>
  <c r="Z4772" i="1"/>
  <c r="AB4772" i="1" s="1"/>
  <c r="Z4773" i="1"/>
  <c r="AB4773" i="1" s="1"/>
  <c r="Z4774" i="1"/>
  <c r="AB4774" i="1" s="1"/>
  <c r="Z4775" i="1"/>
  <c r="AB4775" i="1" s="1"/>
  <c r="Z4776" i="1"/>
  <c r="AB4776" i="1" s="1"/>
  <c r="Z4777" i="1"/>
  <c r="AB4777" i="1" s="1"/>
  <c r="Z4778" i="1"/>
  <c r="AB4778" i="1" s="1"/>
  <c r="Z4779" i="1"/>
  <c r="AB4779" i="1" s="1"/>
  <c r="Z4780" i="1"/>
  <c r="AB4780" i="1" s="1"/>
  <c r="Z4781" i="1"/>
  <c r="AB4781" i="1" s="1"/>
  <c r="Z4782" i="1"/>
  <c r="AB4782" i="1" s="1"/>
  <c r="Z4783" i="1"/>
  <c r="AB4783" i="1" s="1"/>
  <c r="Z4784" i="1"/>
  <c r="AB4784" i="1" s="1"/>
  <c r="Z4785" i="1"/>
  <c r="AB4785" i="1" s="1"/>
  <c r="Z4786" i="1"/>
  <c r="AB4786" i="1" s="1"/>
  <c r="Z4787" i="1"/>
  <c r="AB4787" i="1" s="1"/>
  <c r="Z4788" i="1"/>
  <c r="AB4788" i="1" s="1"/>
  <c r="Z4789" i="1"/>
  <c r="AB4789" i="1" s="1"/>
  <c r="Z4790" i="1"/>
  <c r="AB4790" i="1" s="1"/>
  <c r="Z4791" i="1"/>
  <c r="AB4791" i="1" s="1"/>
  <c r="Z4751" i="1"/>
  <c r="AB4751" i="1" s="1"/>
  <c r="Z3402" i="1"/>
  <c r="AB3402" i="1" s="1"/>
  <c r="Z3403" i="1"/>
  <c r="AB3403" i="1" s="1"/>
  <c r="Z3404" i="1"/>
  <c r="AB3404" i="1" s="1"/>
  <c r="Z3405" i="1"/>
  <c r="AB3405" i="1" s="1"/>
  <c r="Z3406" i="1"/>
  <c r="AB3406" i="1" s="1"/>
  <c r="Z3407" i="1"/>
  <c r="AB3407" i="1" s="1"/>
  <c r="Z3408" i="1"/>
  <c r="AB3408" i="1" s="1"/>
  <c r="Z3409" i="1"/>
  <c r="AB3409" i="1" s="1"/>
  <c r="Z3410" i="1"/>
  <c r="AB3410" i="1" s="1"/>
  <c r="Z3411" i="1"/>
  <c r="AB3411" i="1" s="1"/>
  <c r="Z3412" i="1"/>
  <c r="AB3412" i="1" s="1"/>
  <c r="Z3413" i="1"/>
  <c r="AB3413" i="1" s="1"/>
  <c r="Z3414" i="1"/>
  <c r="AB3414" i="1" s="1"/>
  <c r="Z3415" i="1"/>
  <c r="AB3415" i="1" s="1"/>
  <c r="Z3416" i="1"/>
  <c r="AB3416" i="1" s="1"/>
  <c r="Z3417" i="1"/>
  <c r="AB3417" i="1" s="1"/>
  <c r="Z3418" i="1"/>
  <c r="AB3418" i="1" s="1"/>
  <c r="Z3419" i="1"/>
  <c r="AB3419" i="1" s="1"/>
  <c r="Z3420" i="1"/>
  <c r="AB3420" i="1" s="1"/>
  <c r="Z3421" i="1"/>
  <c r="AB3421" i="1" s="1"/>
  <c r="Z3422" i="1"/>
  <c r="AB3422" i="1" s="1"/>
  <c r="Z3423" i="1"/>
  <c r="AB3423" i="1" s="1"/>
  <c r="Z3424" i="1"/>
  <c r="AB3424" i="1" s="1"/>
  <c r="Z3425" i="1"/>
  <c r="AB3425" i="1" s="1"/>
  <c r="Z3426" i="1"/>
  <c r="AB3426" i="1" s="1"/>
  <c r="Z3427" i="1"/>
  <c r="AB3427" i="1" s="1"/>
  <c r="Z3428" i="1"/>
  <c r="AB3428" i="1" s="1"/>
  <c r="Z3429" i="1"/>
  <c r="AB3429" i="1" s="1"/>
  <c r="Z3430" i="1"/>
  <c r="AB3430" i="1" s="1"/>
  <c r="Z3431" i="1"/>
  <c r="AB3431" i="1" s="1"/>
  <c r="Z3432" i="1"/>
  <c r="AB3432" i="1" s="1"/>
  <c r="Z3433" i="1"/>
  <c r="AB3433" i="1" s="1"/>
  <c r="Z3434" i="1"/>
  <c r="AB3434" i="1" s="1"/>
  <c r="Z3435" i="1"/>
  <c r="AB3435" i="1" s="1"/>
  <c r="Z3436" i="1"/>
  <c r="AB3436" i="1" s="1"/>
  <c r="Z3437" i="1"/>
  <c r="AB3437" i="1" s="1"/>
  <c r="Z3438" i="1"/>
  <c r="AB3438" i="1" s="1"/>
  <c r="Z3439" i="1"/>
  <c r="AB3439" i="1" s="1"/>
  <c r="Z3440" i="1"/>
  <c r="AB3440" i="1" s="1"/>
  <c r="Z3441" i="1"/>
  <c r="AB3441" i="1" s="1"/>
  <c r="Z3442" i="1"/>
  <c r="AB3442" i="1" s="1"/>
  <c r="Z3443" i="1"/>
  <c r="AB3443" i="1" s="1"/>
  <c r="Z3444" i="1"/>
  <c r="AB3444" i="1" s="1"/>
  <c r="Z3445" i="1"/>
  <c r="AB3445" i="1" s="1"/>
  <c r="Z3446" i="1"/>
  <c r="AB3446" i="1" s="1"/>
  <c r="Z3447" i="1"/>
  <c r="AB3447" i="1" s="1"/>
  <c r="Z3448" i="1"/>
  <c r="AB3448" i="1" s="1"/>
  <c r="Z3449" i="1"/>
  <c r="AB3449" i="1" s="1"/>
  <c r="Z3450" i="1"/>
  <c r="AB3450" i="1" s="1"/>
  <c r="Z3451" i="1"/>
  <c r="AB3451" i="1" s="1"/>
  <c r="Z3452" i="1"/>
  <c r="AB3452" i="1" s="1"/>
  <c r="Z3453" i="1"/>
  <c r="AB3453" i="1" s="1"/>
  <c r="Z3454" i="1"/>
  <c r="AB3454" i="1" s="1"/>
  <c r="Z3455" i="1"/>
  <c r="AB3455" i="1" s="1"/>
  <c r="Z3456" i="1"/>
  <c r="AB3456" i="1" s="1"/>
  <c r="Z3457" i="1"/>
  <c r="AB3457" i="1" s="1"/>
  <c r="Z3458" i="1"/>
  <c r="AB3458" i="1" s="1"/>
  <c r="Z3459" i="1"/>
  <c r="AB3459" i="1" s="1"/>
  <c r="Z3460" i="1"/>
  <c r="AB3460" i="1" s="1"/>
  <c r="Z3461" i="1"/>
  <c r="AB3461" i="1" s="1"/>
  <c r="Z3462" i="1"/>
  <c r="AB3462" i="1" s="1"/>
  <c r="Z3463" i="1"/>
  <c r="AB3463" i="1" s="1"/>
  <c r="Z3464" i="1"/>
  <c r="AB3464" i="1" s="1"/>
  <c r="Z3465" i="1"/>
  <c r="AB3465" i="1" s="1"/>
  <c r="Z3466" i="1"/>
  <c r="AB3466" i="1" s="1"/>
  <c r="Z3467" i="1"/>
  <c r="AB3467" i="1" s="1"/>
  <c r="Z3468" i="1"/>
  <c r="AB3468" i="1" s="1"/>
  <c r="Z3469" i="1"/>
  <c r="AB3469" i="1" s="1"/>
  <c r="Z3470" i="1"/>
  <c r="AB3470" i="1" s="1"/>
  <c r="Z3471" i="1"/>
  <c r="AB3471" i="1" s="1"/>
  <c r="Z3472" i="1"/>
  <c r="AB3472" i="1" s="1"/>
  <c r="Z3473" i="1"/>
  <c r="AB3473" i="1" s="1"/>
  <c r="Z3474" i="1"/>
  <c r="AB3474" i="1" s="1"/>
  <c r="Z3475" i="1"/>
  <c r="AB3475" i="1" s="1"/>
  <c r="Z3476" i="1"/>
  <c r="AB3476" i="1" s="1"/>
  <c r="Z3477" i="1"/>
  <c r="AB3477" i="1" s="1"/>
  <c r="Z3478" i="1"/>
  <c r="AB3478" i="1" s="1"/>
  <c r="Z3479" i="1"/>
  <c r="AB3479" i="1" s="1"/>
  <c r="Z3480" i="1"/>
  <c r="AB3480" i="1" s="1"/>
  <c r="Z3481" i="1"/>
  <c r="AB3481" i="1" s="1"/>
  <c r="Z3482" i="1"/>
  <c r="AB3482" i="1" s="1"/>
  <c r="Z3483" i="1"/>
  <c r="AB3483" i="1" s="1"/>
  <c r="Z3484" i="1"/>
  <c r="AB3484" i="1" s="1"/>
  <c r="Z3485" i="1"/>
  <c r="AB3485" i="1" s="1"/>
  <c r="Z3486" i="1"/>
  <c r="AB3486" i="1" s="1"/>
  <c r="Z3487" i="1"/>
  <c r="AB3487" i="1" s="1"/>
  <c r="Z3488" i="1"/>
  <c r="AB3488" i="1" s="1"/>
  <c r="Z3489" i="1"/>
  <c r="AB3489" i="1" s="1"/>
  <c r="Z3490" i="1"/>
  <c r="AB3490" i="1" s="1"/>
  <c r="Z3491" i="1"/>
  <c r="AB3491" i="1" s="1"/>
  <c r="Z3492" i="1"/>
  <c r="AB3492" i="1" s="1"/>
  <c r="Z3493" i="1"/>
  <c r="AB3493" i="1" s="1"/>
  <c r="Z3494" i="1"/>
  <c r="AB3494" i="1" s="1"/>
  <c r="Z3495" i="1"/>
  <c r="AB3495" i="1" s="1"/>
  <c r="Z3496" i="1"/>
  <c r="AB3496" i="1" s="1"/>
  <c r="Z3497" i="1"/>
  <c r="AB3497" i="1" s="1"/>
  <c r="Z3498" i="1"/>
  <c r="AB3498" i="1" s="1"/>
  <c r="Z3499" i="1"/>
  <c r="AB3499" i="1" s="1"/>
  <c r="Z3500" i="1"/>
  <c r="AB3500" i="1" s="1"/>
  <c r="Z3501" i="1"/>
  <c r="AB3501" i="1" s="1"/>
  <c r="Z3502" i="1"/>
  <c r="AB3502" i="1" s="1"/>
  <c r="Z3503" i="1"/>
  <c r="AB3503" i="1" s="1"/>
  <c r="Z3504" i="1"/>
  <c r="AB3504" i="1" s="1"/>
  <c r="Z3505" i="1"/>
  <c r="AB3505" i="1" s="1"/>
  <c r="Z3506" i="1"/>
  <c r="AB3506" i="1" s="1"/>
  <c r="Z3507" i="1"/>
  <c r="AB3507" i="1" s="1"/>
  <c r="Z3508" i="1"/>
  <c r="AB3508" i="1" s="1"/>
  <c r="Z3509" i="1"/>
  <c r="AB3509" i="1" s="1"/>
  <c r="Z3510" i="1"/>
  <c r="AB3510" i="1" s="1"/>
  <c r="Z3511" i="1"/>
  <c r="AB3511" i="1" s="1"/>
  <c r="Z3512" i="1"/>
  <c r="AB3512" i="1" s="1"/>
  <c r="Z3513" i="1"/>
  <c r="AB3513" i="1" s="1"/>
  <c r="Z3514" i="1"/>
  <c r="AB3514" i="1" s="1"/>
  <c r="Z3515" i="1"/>
  <c r="AB3515" i="1" s="1"/>
  <c r="Z3516" i="1"/>
  <c r="AB3516" i="1" s="1"/>
  <c r="Z3517" i="1"/>
  <c r="AB3517" i="1" s="1"/>
  <c r="Z3518" i="1"/>
  <c r="AB3518" i="1" s="1"/>
  <c r="Z3519" i="1"/>
  <c r="AB3519" i="1" s="1"/>
  <c r="Z3520" i="1"/>
  <c r="AB3520" i="1" s="1"/>
  <c r="Z3521" i="1"/>
  <c r="AB3521" i="1" s="1"/>
  <c r="Z3522" i="1"/>
  <c r="AB3522" i="1" s="1"/>
  <c r="Z3523" i="1"/>
  <c r="AB3523" i="1" s="1"/>
  <c r="Z3524" i="1"/>
  <c r="AB3524" i="1" s="1"/>
  <c r="Z3525" i="1"/>
  <c r="AB3525" i="1" s="1"/>
  <c r="Z3526" i="1"/>
  <c r="AB3526" i="1" s="1"/>
  <c r="Z3527" i="1"/>
  <c r="AB3527" i="1" s="1"/>
  <c r="Z3528" i="1"/>
  <c r="AB3528" i="1" s="1"/>
  <c r="Z3529" i="1"/>
  <c r="AB3529" i="1" s="1"/>
  <c r="Z3530" i="1"/>
  <c r="AB3530" i="1" s="1"/>
  <c r="Z3531" i="1"/>
  <c r="AB3531" i="1" s="1"/>
  <c r="Z3532" i="1"/>
  <c r="AB3532" i="1" s="1"/>
  <c r="Z3533" i="1"/>
  <c r="AB3533" i="1" s="1"/>
  <c r="Z3534" i="1"/>
  <c r="AB3534" i="1" s="1"/>
  <c r="Z3535" i="1"/>
  <c r="AB3535" i="1" s="1"/>
  <c r="Z3536" i="1"/>
  <c r="AB3536" i="1" s="1"/>
  <c r="Z3537" i="1"/>
  <c r="AB3537" i="1" s="1"/>
  <c r="Z3538" i="1"/>
  <c r="AB3538" i="1" s="1"/>
  <c r="Z3539" i="1"/>
  <c r="AB3539" i="1" s="1"/>
  <c r="Z3540" i="1"/>
  <c r="AB3540" i="1" s="1"/>
  <c r="Z3541" i="1"/>
  <c r="AB3541" i="1" s="1"/>
  <c r="Z3542" i="1"/>
  <c r="AB3542" i="1" s="1"/>
  <c r="Z3543" i="1"/>
  <c r="AB3543" i="1" s="1"/>
  <c r="Z3544" i="1"/>
  <c r="AB3544" i="1" s="1"/>
  <c r="Z3545" i="1"/>
  <c r="AB3545" i="1" s="1"/>
  <c r="Z3546" i="1"/>
  <c r="AB3546" i="1" s="1"/>
  <c r="Z3547" i="1"/>
  <c r="AB3547" i="1" s="1"/>
  <c r="Z3548" i="1"/>
  <c r="AB3548" i="1" s="1"/>
  <c r="Z3549" i="1"/>
  <c r="AB3549" i="1" s="1"/>
  <c r="Z3550" i="1"/>
  <c r="AB3550" i="1" s="1"/>
  <c r="Z3551" i="1"/>
  <c r="AB3551" i="1" s="1"/>
  <c r="Z3552" i="1"/>
  <c r="AB3552" i="1" s="1"/>
  <c r="Z3553" i="1"/>
  <c r="AB3553" i="1" s="1"/>
  <c r="Z3554" i="1"/>
  <c r="AB3554" i="1" s="1"/>
  <c r="Z3555" i="1"/>
  <c r="AB3555" i="1" s="1"/>
  <c r="Z3556" i="1"/>
  <c r="AB3556" i="1" s="1"/>
  <c r="Z3557" i="1"/>
  <c r="AB3557" i="1" s="1"/>
  <c r="Z3558" i="1"/>
  <c r="AB3558" i="1" s="1"/>
  <c r="Z3559" i="1"/>
  <c r="AB3559" i="1" s="1"/>
  <c r="Z3560" i="1"/>
  <c r="AB3560" i="1" s="1"/>
  <c r="Z3561" i="1"/>
  <c r="AB3561" i="1" s="1"/>
  <c r="Z3562" i="1"/>
  <c r="AB3562" i="1" s="1"/>
  <c r="Z3563" i="1"/>
  <c r="AB3563" i="1" s="1"/>
  <c r="Z3564" i="1"/>
  <c r="AB3564" i="1" s="1"/>
  <c r="Z3565" i="1"/>
  <c r="AB3565" i="1" s="1"/>
  <c r="Z3566" i="1"/>
  <c r="AB3566" i="1" s="1"/>
  <c r="Z3567" i="1"/>
  <c r="AB3567" i="1" s="1"/>
  <c r="Z3568" i="1"/>
  <c r="AB3568" i="1" s="1"/>
  <c r="Z3569" i="1"/>
  <c r="AB3569" i="1" s="1"/>
  <c r="Z3570" i="1"/>
  <c r="AB3570" i="1" s="1"/>
  <c r="Z3571" i="1"/>
  <c r="AB3571" i="1" s="1"/>
  <c r="Z3572" i="1"/>
  <c r="AB3572" i="1" s="1"/>
  <c r="Z3573" i="1"/>
  <c r="AB3573" i="1" s="1"/>
  <c r="Z3574" i="1"/>
  <c r="AB3574" i="1" s="1"/>
  <c r="Z3575" i="1"/>
  <c r="AB3575" i="1" s="1"/>
  <c r="Z3576" i="1"/>
  <c r="AB3576" i="1" s="1"/>
  <c r="Z3577" i="1"/>
  <c r="AB3577" i="1" s="1"/>
  <c r="Z3578" i="1"/>
  <c r="AB3578" i="1" s="1"/>
  <c r="Z3579" i="1"/>
  <c r="AB3579" i="1" s="1"/>
  <c r="Z3580" i="1"/>
  <c r="AB3580" i="1" s="1"/>
  <c r="Z3581" i="1"/>
  <c r="AB3581" i="1" s="1"/>
  <c r="Z3582" i="1"/>
  <c r="AB3582" i="1" s="1"/>
  <c r="Z3583" i="1"/>
  <c r="AB3583" i="1" s="1"/>
  <c r="Z3584" i="1"/>
  <c r="AB3584" i="1" s="1"/>
  <c r="Z3585" i="1"/>
  <c r="AB3585" i="1" s="1"/>
  <c r="Z3586" i="1"/>
  <c r="AB3586" i="1" s="1"/>
  <c r="Z3587" i="1"/>
  <c r="AB3587" i="1" s="1"/>
  <c r="Z3588" i="1"/>
  <c r="AB3588" i="1" s="1"/>
  <c r="Z3589" i="1"/>
  <c r="AB3589" i="1" s="1"/>
  <c r="Z3590" i="1"/>
  <c r="AB3590" i="1" s="1"/>
  <c r="Z3591" i="1"/>
  <c r="AB3591" i="1" s="1"/>
  <c r="Z3592" i="1"/>
  <c r="AB3592" i="1" s="1"/>
  <c r="Z3593" i="1"/>
  <c r="AB3593" i="1" s="1"/>
  <c r="Z3594" i="1"/>
  <c r="AB3594" i="1" s="1"/>
  <c r="Z3595" i="1"/>
  <c r="AB3595" i="1" s="1"/>
  <c r="Z3596" i="1"/>
  <c r="AB3596" i="1" s="1"/>
  <c r="Z3597" i="1"/>
  <c r="AB3597" i="1" s="1"/>
  <c r="Z3598" i="1"/>
  <c r="AB3598" i="1" s="1"/>
  <c r="Z3599" i="1"/>
  <c r="AB3599" i="1" s="1"/>
  <c r="Z3600" i="1"/>
  <c r="AB3600" i="1" s="1"/>
  <c r="Z3601" i="1"/>
  <c r="AB3601" i="1" s="1"/>
  <c r="Z3602" i="1"/>
  <c r="AB3602" i="1" s="1"/>
  <c r="Z3603" i="1"/>
  <c r="AB3603" i="1" s="1"/>
  <c r="Z3604" i="1"/>
  <c r="AB3604" i="1" s="1"/>
  <c r="Z3605" i="1"/>
  <c r="AB3605" i="1" s="1"/>
  <c r="Z3606" i="1"/>
  <c r="AB3606" i="1" s="1"/>
  <c r="Z3607" i="1"/>
  <c r="AB3607" i="1" s="1"/>
  <c r="Z3608" i="1"/>
  <c r="AB3608" i="1" s="1"/>
  <c r="Z3609" i="1"/>
  <c r="AB3609" i="1" s="1"/>
  <c r="Z3610" i="1"/>
  <c r="AB3610" i="1" s="1"/>
  <c r="Z3611" i="1"/>
  <c r="AB3611" i="1" s="1"/>
  <c r="Z3612" i="1"/>
  <c r="AB3612" i="1" s="1"/>
  <c r="Z3613" i="1"/>
  <c r="AB3613" i="1" s="1"/>
  <c r="Z3614" i="1"/>
  <c r="AB3614" i="1" s="1"/>
  <c r="Z3615" i="1"/>
  <c r="AB3615" i="1" s="1"/>
  <c r="Z3616" i="1"/>
  <c r="AB3616" i="1" s="1"/>
  <c r="Z3617" i="1"/>
  <c r="AB3617" i="1" s="1"/>
  <c r="Z3618" i="1"/>
  <c r="AB3618" i="1" s="1"/>
  <c r="Z3619" i="1"/>
  <c r="AB3619" i="1" s="1"/>
  <c r="Z3620" i="1"/>
  <c r="AB3620" i="1" s="1"/>
  <c r="Z3621" i="1"/>
  <c r="AB3621" i="1" s="1"/>
  <c r="Z3622" i="1"/>
  <c r="AB3622" i="1" s="1"/>
  <c r="Z3623" i="1"/>
  <c r="AB3623" i="1" s="1"/>
  <c r="Z3624" i="1"/>
  <c r="AB3624" i="1" s="1"/>
  <c r="Z3625" i="1"/>
  <c r="AB3625" i="1" s="1"/>
  <c r="Z3626" i="1"/>
  <c r="AB3626" i="1" s="1"/>
  <c r="Z3627" i="1"/>
  <c r="AB3627" i="1" s="1"/>
  <c r="Z3628" i="1"/>
  <c r="AB3628" i="1" s="1"/>
  <c r="Z3629" i="1"/>
  <c r="AB3629" i="1" s="1"/>
  <c r="Z3630" i="1"/>
  <c r="AB3630" i="1" s="1"/>
  <c r="Z3631" i="1"/>
  <c r="AB3631" i="1" s="1"/>
  <c r="Z3632" i="1"/>
  <c r="AB3632" i="1" s="1"/>
  <c r="Z3633" i="1"/>
  <c r="AB3633" i="1" s="1"/>
  <c r="Z3634" i="1"/>
  <c r="AB3634" i="1" s="1"/>
  <c r="Z3635" i="1"/>
  <c r="AB3635" i="1" s="1"/>
  <c r="Z3636" i="1"/>
  <c r="AB3636" i="1" s="1"/>
  <c r="Z3637" i="1"/>
  <c r="AB3637" i="1" s="1"/>
  <c r="Z3638" i="1"/>
  <c r="AB3638" i="1" s="1"/>
  <c r="Z3639" i="1"/>
  <c r="AB3639" i="1" s="1"/>
  <c r="Z3640" i="1"/>
  <c r="AB3640" i="1" s="1"/>
  <c r="Z3641" i="1"/>
  <c r="AB3641" i="1" s="1"/>
  <c r="Z3642" i="1"/>
  <c r="AB3642" i="1" s="1"/>
  <c r="Z3643" i="1"/>
  <c r="AB3643" i="1" s="1"/>
  <c r="Z3644" i="1"/>
  <c r="AB3644" i="1" s="1"/>
  <c r="Z3645" i="1"/>
  <c r="AB3645" i="1" s="1"/>
  <c r="Z3646" i="1"/>
  <c r="AB3646" i="1" s="1"/>
  <c r="Z3647" i="1"/>
  <c r="AB3647" i="1" s="1"/>
  <c r="Z3648" i="1"/>
  <c r="AB3648" i="1" s="1"/>
  <c r="Z3649" i="1"/>
  <c r="AB3649" i="1" s="1"/>
  <c r="Z3650" i="1"/>
  <c r="AB3650" i="1" s="1"/>
  <c r="Z3651" i="1"/>
  <c r="AB3651" i="1" s="1"/>
  <c r="Z3652" i="1"/>
  <c r="AB3652" i="1" s="1"/>
  <c r="Z3653" i="1"/>
  <c r="AB3653" i="1" s="1"/>
  <c r="Z3654" i="1"/>
  <c r="AB3654" i="1" s="1"/>
  <c r="Z3655" i="1"/>
  <c r="AB3655" i="1" s="1"/>
  <c r="Z3656" i="1"/>
  <c r="AB3656" i="1" s="1"/>
  <c r="Z3657" i="1"/>
  <c r="AB3657" i="1" s="1"/>
  <c r="Z3658" i="1"/>
  <c r="AB3658" i="1" s="1"/>
  <c r="Z3659" i="1"/>
  <c r="AB3659" i="1" s="1"/>
  <c r="Z3660" i="1"/>
  <c r="AB3660" i="1" s="1"/>
  <c r="Z3661" i="1"/>
  <c r="AB3661" i="1" s="1"/>
  <c r="Z3662" i="1"/>
  <c r="AB3662" i="1" s="1"/>
  <c r="Z3663" i="1"/>
  <c r="AB3663" i="1" s="1"/>
  <c r="Z3664" i="1"/>
  <c r="AB3664" i="1" s="1"/>
  <c r="Z3665" i="1"/>
  <c r="AB3665" i="1" s="1"/>
  <c r="Z3666" i="1"/>
  <c r="AB3666" i="1" s="1"/>
  <c r="Z3667" i="1"/>
  <c r="AB3667" i="1" s="1"/>
  <c r="Z3668" i="1"/>
  <c r="AB3668" i="1" s="1"/>
  <c r="Z3669" i="1"/>
  <c r="AB3669" i="1" s="1"/>
  <c r="Z3670" i="1"/>
  <c r="AB3670" i="1" s="1"/>
  <c r="Z3671" i="1"/>
  <c r="AB3671" i="1" s="1"/>
  <c r="Z3672" i="1"/>
  <c r="AB3672" i="1" s="1"/>
  <c r="Z3673" i="1"/>
  <c r="AB3673" i="1" s="1"/>
  <c r="Z3674" i="1"/>
  <c r="AB3674" i="1" s="1"/>
  <c r="Z3675" i="1"/>
  <c r="AB3675" i="1" s="1"/>
  <c r="Z3676" i="1"/>
  <c r="AB3676" i="1" s="1"/>
  <c r="Z3677" i="1"/>
  <c r="AB3677" i="1" s="1"/>
  <c r="Z3678" i="1"/>
  <c r="AB3678" i="1" s="1"/>
  <c r="Z3679" i="1"/>
  <c r="AB3679" i="1" s="1"/>
  <c r="Z3680" i="1"/>
  <c r="AB3680" i="1" s="1"/>
  <c r="Z3681" i="1"/>
  <c r="AB3681" i="1" s="1"/>
  <c r="Z3682" i="1"/>
  <c r="AB3682" i="1" s="1"/>
  <c r="Z3683" i="1"/>
  <c r="AB3683" i="1" s="1"/>
  <c r="Z3684" i="1"/>
  <c r="AB3684" i="1" s="1"/>
  <c r="Z3685" i="1"/>
  <c r="AB3685" i="1" s="1"/>
  <c r="Z3686" i="1"/>
  <c r="AB3686" i="1" s="1"/>
  <c r="Z3687" i="1"/>
  <c r="AB3687" i="1" s="1"/>
  <c r="Z3688" i="1"/>
  <c r="AB3688" i="1" s="1"/>
  <c r="Z3689" i="1"/>
  <c r="AB3689" i="1" s="1"/>
  <c r="Z3690" i="1"/>
  <c r="AB3690" i="1" s="1"/>
  <c r="Z3691" i="1"/>
  <c r="AB3691" i="1" s="1"/>
  <c r="Z3692" i="1"/>
  <c r="AB3692" i="1" s="1"/>
  <c r="Z3693" i="1"/>
  <c r="AB3693" i="1" s="1"/>
  <c r="Z3694" i="1"/>
  <c r="AB3694" i="1" s="1"/>
  <c r="Z3695" i="1"/>
  <c r="AB3695" i="1" s="1"/>
  <c r="Z3696" i="1"/>
  <c r="AB3696" i="1" s="1"/>
  <c r="Z3697" i="1"/>
  <c r="AB3697" i="1" s="1"/>
  <c r="Z3698" i="1"/>
  <c r="AB3698" i="1" s="1"/>
  <c r="Z3699" i="1"/>
  <c r="AB3699" i="1" s="1"/>
  <c r="Z3700" i="1"/>
  <c r="AB3700" i="1" s="1"/>
  <c r="Z3701" i="1"/>
  <c r="AB3701" i="1" s="1"/>
  <c r="Z3702" i="1"/>
  <c r="AB3702" i="1" s="1"/>
  <c r="Z3703" i="1"/>
  <c r="AB3703" i="1" s="1"/>
  <c r="Z3704" i="1"/>
  <c r="AB3704" i="1" s="1"/>
  <c r="Z3705" i="1"/>
  <c r="AB3705" i="1" s="1"/>
  <c r="Z3706" i="1"/>
  <c r="AB3706" i="1" s="1"/>
  <c r="Z3707" i="1"/>
  <c r="AB3707" i="1" s="1"/>
  <c r="Z3708" i="1"/>
  <c r="AB3708" i="1" s="1"/>
  <c r="Z3709" i="1"/>
  <c r="AB3709" i="1" s="1"/>
  <c r="Z3710" i="1"/>
  <c r="AB3710" i="1" s="1"/>
  <c r="Z3711" i="1"/>
  <c r="AB3711" i="1" s="1"/>
  <c r="Z3712" i="1"/>
  <c r="AB3712" i="1" s="1"/>
  <c r="Z3713" i="1"/>
  <c r="AB3713" i="1" s="1"/>
  <c r="Z3714" i="1"/>
  <c r="AB3714" i="1" s="1"/>
  <c r="Z3715" i="1"/>
  <c r="AB3715" i="1" s="1"/>
  <c r="Z3716" i="1"/>
  <c r="AB3716" i="1" s="1"/>
  <c r="Z3717" i="1"/>
  <c r="AB3717" i="1" s="1"/>
  <c r="Z3718" i="1"/>
  <c r="AB3718" i="1" s="1"/>
  <c r="Z3719" i="1"/>
  <c r="AB3719" i="1" s="1"/>
  <c r="Z3720" i="1"/>
  <c r="AB3720" i="1" s="1"/>
  <c r="Z3721" i="1"/>
  <c r="AB3721" i="1" s="1"/>
  <c r="Z3722" i="1"/>
  <c r="AB3722" i="1" s="1"/>
  <c r="Z3723" i="1"/>
  <c r="AB3723" i="1" s="1"/>
  <c r="Z3724" i="1"/>
  <c r="AB3724" i="1" s="1"/>
  <c r="Z3725" i="1"/>
  <c r="AB3725" i="1" s="1"/>
  <c r="Z3726" i="1"/>
  <c r="AB3726" i="1" s="1"/>
  <c r="Z3727" i="1"/>
  <c r="AB3727" i="1" s="1"/>
  <c r="Z3728" i="1"/>
  <c r="AB3728" i="1" s="1"/>
  <c r="Z3729" i="1"/>
  <c r="AB3729" i="1" s="1"/>
  <c r="Z3730" i="1"/>
  <c r="AB3730" i="1" s="1"/>
  <c r="Z3731" i="1"/>
  <c r="AB3731" i="1" s="1"/>
  <c r="Z3732" i="1"/>
  <c r="AB3732" i="1" s="1"/>
  <c r="Z3401" i="1"/>
  <c r="AB3401" i="1" s="1"/>
  <c r="Z1018" i="1"/>
  <c r="AB1018" i="1" s="1"/>
  <c r="AD1018" i="1" s="1"/>
  <c r="AA1018" i="1"/>
  <c r="AC1018" i="1" s="1"/>
  <c r="Z338" i="1"/>
  <c r="Z991" i="1"/>
  <c r="AB991" i="1" s="1"/>
  <c r="AD991" i="1" s="1"/>
  <c r="AA991" i="1"/>
  <c r="AC991" i="1" s="1"/>
  <c r="Z992" i="1"/>
  <c r="AB992" i="1" s="1"/>
  <c r="AD992" i="1" s="1"/>
  <c r="AA992" i="1"/>
  <c r="AC992" i="1" s="1"/>
  <c r="Z993" i="1"/>
  <c r="AB993" i="1" s="1"/>
  <c r="AD993" i="1" s="1"/>
  <c r="AA993" i="1"/>
  <c r="AC993" i="1" s="1"/>
  <c r="Z994" i="1"/>
  <c r="AB994" i="1" s="1"/>
  <c r="AD994" i="1" s="1"/>
  <c r="AA994" i="1"/>
  <c r="AC994" i="1" s="1"/>
  <c r="Z995" i="1"/>
  <c r="AB995" i="1" s="1"/>
  <c r="AD995" i="1" s="1"/>
  <c r="AA995" i="1"/>
  <c r="AC995" i="1" s="1"/>
  <c r="Z996" i="1"/>
  <c r="AB996" i="1" s="1"/>
  <c r="AD996" i="1" s="1"/>
  <c r="AA996" i="1"/>
  <c r="AC996" i="1" s="1"/>
  <c r="Z997" i="1"/>
  <c r="AB997" i="1" s="1"/>
  <c r="AD997" i="1" s="1"/>
  <c r="AA997" i="1"/>
  <c r="AC997" i="1" s="1"/>
  <c r="Z998" i="1"/>
  <c r="AB998" i="1" s="1"/>
  <c r="AD998" i="1" s="1"/>
  <c r="AA998" i="1"/>
  <c r="AC998" i="1" s="1"/>
  <c r="Z999" i="1"/>
  <c r="AB999" i="1" s="1"/>
  <c r="AD999" i="1" s="1"/>
  <c r="AA999" i="1"/>
  <c r="AC999" i="1" s="1"/>
  <c r="Z1000" i="1"/>
  <c r="AB1000" i="1" s="1"/>
  <c r="AD1000" i="1" s="1"/>
  <c r="AA1000" i="1"/>
  <c r="AC1000" i="1" s="1"/>
  <c r="Z1001" i="1"/>
  <c r="AB1001" i="1" s="1"/>
  <c r="AD1001" i="1" s="1"/>
  <c r="AA1001" i="1"/>
  <c r="AC1001" i="1" s="1"/>
  <c r="Z1002" i="1"/>
  <c r="AB1002" i="1" s="1"/>
  <c r="AD1002" i="1" s="1"/>
  <c r="AA1002" i="1"/>
  <c r="AC1002" i="1" s="1"/>
  <c r="Z1003" i="1"/>
  <c r="AB1003" i="1" s="1"/>
  <c r="AD1003" i="1" s="1"/>
  <c r="AA1003" i="1"/>
  <c r="AC1003" i="1" s="1"/>
  <c r="Z1004" i="1"/>
  <c r="AB1004" i="1" s="1"/>
  <c r="AD1004" i="1" s="1"/>
  <c r="AA1004" i="1"/>
  <c r="AC1004" i="1" s="1"/>
  <c r="Z1005" i="1"/>
  <c r="AB1005" i="1" s="1"/>
  <c r="AD1005" i="1" s="1"/>
  <c r="AA1005" i="1"/>
  <c r="AC1005" i="1" s="1"/>
  <c r="Z1006" i="1"/>
  <c r="AB1006" i="1" s="1"/>
  <c r="AD1006" i="1" s="1"/>
  <c r="AA1006" i="1"/>
  <c r="AC1006" i="1" s="1"/>
  <c r="Z1007" i="1"/>
  <c r="AB1007" i="1" s="1"/>
  <c r="AD1007" i="1" s="1"/>
  <c r="AA1007" i="1"/>
  <c r="AC1007" i="1" s="1"/>
  <c r="Z1008" i="1"/>
  <c r="AB1008" i="1" s="1"/>
  <c r="AD1008" i="1" s="1"/>
  <c r="AA1008" i="1"/>
  <c r="AC1008" i="1" s="1"/>
  <c r="Z1009" i="1"/>
  <c r="AB1009" i="1" s="1"/>
  <c r="AD1009" i="1" s="1"/>
  <c r="AA1009" i="1"/>
  <c r="AC1009" i="1" s="1"/>
  <c r="Z1010" i="1"/>
  <c r="AB1010" i="1" s="1"/>
  <c r="AD1010" i="1" s="1"/>
  <c r="AA1010" i="1"/>
  <c r="AC1010" i="1" s="1"/>
  <c r="Z1011" i="1"/>
  <c r="AB1011" i="1" s="1"/>
  <c r="AD1011" i="1" s="1"/>
  <c r="AA1011" i="1"/>
  <c r="AC1011" i="1" s="1"/>
  <c r="Z1012" i="1"/>
  <c r="AB1012" i="1" s="1"/>
  <c r="AD1012" i="1" s="1"/>
  <c r="AA1012" i="1"/>
  <c r="AC1012" i="1" s="1"/>
  <c r="Z1013" i="1"/>
  <c r="AB1013" i="1" s="1"/>
  <c r="AD1013" i="1" s="1"/>
  <c r="AA1013" i="1"/>
  <c r="AC1013" i="1" s="1"/>
  <c r="Z1014" i="1"/>
  <c r="AB1014" i="1" s="1"/>
  <c r="AD1014" i="1" s="1"/>
  <c r="AA1014" i="1"/>
  <c r="AC1014" i="1" s="1"/>
  <c r="Z1015" i="1"/>
  <c r="AB1015" i="1" s="1"/>
  <c r="AD1015" i="1" s="1"/>
  <c r="AA1015" i="1"/>
  <c r="AC1015" i="1" s="1"/>
  <c r="Z1016" i="1"/>
  <c r="AB1016" i="1" s="1"/>
  <c r="AD1016" i="1" s="1"/>
  <c r="AA1016" i="1"/>
  <c r="AC1016" i="1" s="1"/>
  <c r="Z1017" i="1"/>
  <c r="AB1017" i="1" s="1"/>
  <c r="AD1017" i="1" s="1"/>
  <c r="AA1017" i="1"/>
  <c r="AC1017" i="1" s="1"/>
  <c r="Z1019" i="1"/>
  <c r="AB1019" i="1" s="1"/>
  <c r="AD1019" i="1" s="1"/>
  <c r="AA1019" i="1"/>
  <c r="AC1019" i="1" s="1"/>
  <c r="Z1020" i="1"/>
  <c r="AB1020" i="1" s="1"/>
  <c r="AD1020" i="1" s="1"/>
  <c r="AA1020" i="1"/>
  <c r="AC1020" i="1" s="1"/>
  <c r="Z1021" i="1"/>
  <c r="AA1021" i="1"/>
  <c r="AC1021" i="1" s="1"/>
  <c r="Z1022" i="1"/>
  <c r="AB1022" i="1" s="1"/>
  <c r="AD1022" i="1" s="1"/>
  <c r="AA1022" i="1"/>
  <c r="AC1022" i="1" s="1"/>
  <c r="Z1023" i="1"/>
  <c r="AB1023" i="1" s="1"/>
  <c r="AD1023" i="1" s="1"/>
  <c r="AA1023" i="1"/>
  <c r="AC1023" i="1" s="1"/>
  <c r="Z1024" i="1"/>
  <c r="AB1024" i="1" s="1"/>
  <c r="AD1024" i="1" s="1"/>
  <c r="AA1024" i="1"/>
  <c r="AC1024" i="1" s="1"/>
  <c r="Z1025" i="1"/>
  <c r="AA1025" i="1"/>
  <c r="AC1025" i="1" s="1"/>
  <c r="Z1026" i="1"/>
  <c r="AB1026" i="1" s="1"/>
  <c r="AD1026" i="1" s="1"/>
  <c r="AA1026" i="1"/>
  <c r="AC1026" i="1" s="1"/>
  <c r="Z1027" i="1"/>
  <c r="AB1027" i="1" s="1"/>
  <c r="AD1027" i="1" s="1"/>
  <c r="AA1027" i="1"/>
  <c r="AC1027" i="1" s="1"/>
  <c r="Z1028" i="1"/>
  <c r="AB1028" i="1" s="1"/>
  <c r="AD1028" i="1" s="1"/>
  <c r="AA1028" i="1"/>
  <c r="AC1028" i="1" s="1"/>
  <c r="Z1029" i="1"/>
  <c r="AB1029" i="1" s="1"/>
  <c r="AD1029" i="1" s="1"/>
  <c r="AA1029" i="1"/>
  <c r="AC1029" i="1" s="1"/>
  <c r="Z1030" i="1"/>
  <c r="AB1030" i="1" s="1"/>
  <c r="AD1030" i="1" s="1"/>
  <c r="AA1030" i="1"/>
  <c r="AC1030" i="1" s="1"/>
  <c r="Z1031" i="1"/>
  <c r="AB1031" i="1" s="1"/>
  <c r="AD1031" i="1" s="1"/>
  <c r="AA1031" i="1"/>
  <c r="AC1031" i="1" s="1"/>
  <c r="Z1032" i="1"/>
  <c r="AB1032" i="1" s="1"/>
  <c r="AD1032" i="1" s="1"/>
  <c r="AA1032" i="1"/>
  <c r="AC1032" i="1" s="1"/>
  <c r="Z1033" i="1"/>
  <c r="AB1033" i="1" s="1"/>
  <c r="AD1033" i="1" s="1"/>
  <c r="AA1033" i="1"/>
  <c r="AC1033" i="1" s="1"/>
  <c r="Z1034" i="1"/>
  <c r="AB1034" i="1" s="1"/>
  <c r="AD1034" i="1" s="1"/>
  <c r="AA1034" i="1"/>
  <c r="AC1034" i="1" s="1"/>
  <c r="Z1035" i="1"/>
  <c r="AB1035" i="1" s="1"/>
  <c r="AD1035" i="1" s="1"/>
  <c r="AA1035" i="1"/>
  <c r="AC1035" i="1" s="1"/>
  <c r="Z1036" i="1"/>
  <c r="AB1036" i="1" s="1"/>
  <c r="AD1036" i="1" s="1"/>
  <c r="AA1036" i="1"/>
  <c r="AC1036" i="1" s="1"/>
  <c r="Z1037" i="1"/>
  <c r="AB1037" i="1" s="1"/>
  <c r="AD1037" i="1" s="1"/>
  <c r="AA1037" i="1"/>
  <c r="AC1037" i="1" s="1"/>
  <c r="Z1038" i="1"/>
  <c r="AB1038" i="1" s="1"/>
  <c r="AD1038" i="1" s="1"/>
  <c r="AA1038" i="1"/>
  <c r="AC1038" i="1" s="1"/>
  <c r="Z1039" i="1"/>
  <c r="AB1039" i="1" s="1"/>
  <c r="AD1039" i="1" s="1"/>
  <c r="AA1039" i="1"/>
  <c r="AC1039" i="1" s="1"/>
  <c r="Z1040" i="1"/>
  <c r="AB1040" i="1" s="1"/>
  <c r="AD1040" i="1" s="1"/>
  <c r="AA1040" i="1"/>
  <c r="AC1040" i="1" s="1"/>
  <c r="Z1041" i="1"/>
  <c r="AA1041" i="1"/>
  <c r="AC1041" i="1" s="1"/>
  <c r="Z1042" i="1"/>
  <c r="AB1042" i="1" s="1"/>
  <c r="AD1042" i="1" s="1"/>
  <c r="AA1042" i="1"/>
  <c r="AC1042" i="1" s="1"/>
  <c r="Z1043" i="1"/>
  <c r="AB1043" i="1" s="1"/>
  <c r="AD1043" i="1" s="1"/>
  <c r="AA1043" i="1"/>
  <c r="AC1043" i="1" s="1"/>
  <c r="Z1044" i="1"/>
  <c r="AB1044" i="1" s="1"/>
  <c r="AD1044" i="1" s="1"/>
  <c r="AA1044" i="1"/>
  <c r="AC1044" i="1" s="1"/>
  <c r="Z1045" i="1"/>
  <c r="AB1045" i="1" s="1"/>
  <c r="AD1045" i="1" s="1"/>
  <c r="AA1045" i="1"/>
  <c r="AC1045" i="1" s="1"/>
  <c r="Z1046" i="1"/>
  <c r="AB1046" i="1" s="1"/>
  <c r="AD1046" i="1" s="1"/>
  <c r="AA1046" i="1"/>
  <c r="AC1046" i="1" s="1"/>
  <c r="Z1047" i="1"/>
  <c r="AB1047" i="1" s="1"/>
  <c r="AD1047" i="1" s="1"/>
  <c r="AA1047" i="1"/>
  <c r="AC1047" i="1" s="1"/>
  <c r="Z1048" i="1"/>
  <c r="AB1048" i="1" s="1"/>
  <c r="AD1048" i="1" s="1"/>
  <c r="AA1048" i="1"/>
  <c r="AC1048" i="1" s="1"/>
  <c r="Z1049" i="1"/>
  <c r="AA1049" i="1"/>
  <c r="AC1049" i="1" s="1"/>
  <c r="Z1050" i="1"/>
  <c r="AB1050" i="1" s="1"/>
  <c r="AD1050" i="1" s="1"/>
  <c r="AA1050" i="1"/>
  <c r="AC1050" i="1" s="1"/>
  <c r="Z1051" i="1"/>
  <c r="AB1051" i="1" s="1"/>
  <c r="AD1051" i="1" s="1"/>
  <c r="AA1051" i="1"/>
  <c r="AC1051" i="1" s="1"/>
  <c r="Z1052" i="1"/>
  <c r="AB1052" i="1" s="1"/>
  <c r="AD1052" i="1" s="1"/>
  <c r="AA1052" i="1"/>
  <c r="AC1052" i="1" s="1"/>
  <c r="Z1053" i="1"/>
  <c r="AB1053" i="1" s="1"/>
  <c r="AD1053" i="1" s="1"/>
  <c r="AA1053" i="1"/>
  <c r="AC1053" i="1" s="1"/>
  <c r="Z1054" i="1"/>
  <c r="AB1054" i="1" s="1"/>
  <c r="AD1054" i="1" s="1"/>
  <c r="AA1054" i="1"/>
  <c r="AC1054" i="1" s="1"/>
  <c r="Z1055" i="1"/>
  <c r="AB1055" i="1" s="1"/>
  <c r="AD1055" i="1" s="1"/>
  <c r="AA1055" i="1"/>
  <c r="AC1055" i="1" s="1"/>
  <c r="Z1056" i="1"/>
  <c r="AB1056" i="1" s="1"/>
  <c r="AD1056" i="1" s="1"/>
  <c r="AA1056" i="1"/>
  <c r="AC1056" i="1" s="1"/>
  <c r="Z1057" i="1"/>
  <c r="AA1057" i="1"/>
  <c r="AC1057" i="1" s="1"/>
  <c r="Z1058" i="1"/>
  <c r="AB1058" i="1" s="1"/>
  <c r="AD1058" i="1" s="1"/>
  <c r="AA1058" i="1"/>
  <c r="AC1058" i="1" s="1"/>
  <c r="Z1059" i="1"/>
  <c r="AB1059" i="1" s="1"/>
  <c r="AD1059" i="1" s="1"/>
  <c r="AA1059" i="1"/>
  <c r="AC1059" i="1" s="1"/>
  <c r="Z1060" i="1"/>
  <c r="AB1060" i="1" s="1"/>
  <c r="AD1060" i="1" s="1"/>
  <c r="AA1060" i="1"/>
  <c r="AC1060" i="1" s="1"/>
  <c r="Z1061" i="1"/>
  <c r="AA1061" i="1"/>
  <c r="AC1061" i="1" s="1"/>
  <c r="Z1062" i="1"/>
  <c r="AB1062" i="1" s="1"/>
  <c r="AD1062" i="1" s="1"/>
  <c r="AA1062" i="1"/>
  <c r="AC1062" i="1" s="1"/>
  <c r="Z1063" i="1"/>
  <c r="AB1063" i="1" s="1"/>
  <c r="AD1063" i="1" s="1"/>
  <c r="AA1063" i="1"/>
  <c r="AC1063" i="1" s="1"/>
  <c r="Z1064" i="1"/>
  <c r="AB1064" i="1" s="1"/>
  <c r="AD1064" i="1" s="1"/>
  <c r="AA1064" i="1"/>
  <c r="AC1064" i="1" s="1"/>
  <c r="Z1065" i="1"/>
  <c r="AB1065" i="1" s="1"/>
  <c r="AD1065" i="1" s="1"/>
  <c r="AA1065" i="1"/>
  <c r="AC1065" i="1" s="1"/>
  <c r="Z1066" i="1"/>
  <c r="AB1066" i="1" s="1"/>
  <c r="AD1066" i="1" s="1"/>
  <c r="AA1066" i="1"/>
  <c r="AC1066" i="1" s="1"/>
  <c r="Z1067" i="1"/>
  <c r="AB1067" i="1" s="1"/>
  <c r="AD1067" i="1" s="1"/>
  <c r="AA1067" i="1"/>
  <c r="AC1067" i="1" s="1"/>
  <c r="Z1068" i="1"/>
  <c r="AB1068" i="1" s="1"/>
  <c r="AD1068" i="1" s="1"/>
  <c r="AA1068" i="1"/>
  <c r="AC1068" i="1" s="1"/>
  <c r="Z1069" i="1"/>
  <c r="AB1069" i="1" s="1"/>
  <c r="AD1069" i="1" s="1"/>
  <c r="AA1069" i="1"/>
  <c r="AC1069" i="1" s="1"/>
  <c r="Z1070" i="1"/>
  <c r="AB1070" i="1" s="1"/>
  <c r="AD1070" i="1" s="1"/>
  <c r="AA1070" i="1"/>
  <c r="AC1070" i="1" s="1"/>
  <c r="Z1071" i="1"/>
  <c r="AB1071" i="1" s="1"/>
  <c r="AD1071" i="1" s="1"/>
  <c r="AA1071" i="1"/>
  <c r="AC1071" i="1" s="1"/>
  <c r="Z1072" i="1"/>
  <c r="AB1072" i="1" s="1"/>
  <c r="AD1072" i="1" s="1"/>
  <c r="AA1072" i="1"/>
  <c r="AC1072" i="1" s="1"/>
  <c r="Z1073" i="1"/>
  <c r="AA1073" i="1"/>
  <c r="AC1073" i="1" s="1"/>
  <c r="Z1074" i="1"/>
  <c r="AB1074" i="1" s="1"/>
  <c r="AD1074" i="1" s="1"/>
  <c r="AA1074" i="1"/>
  <c r="AC1074" i="1" s="1"/>
  <c r="Z1075" i="1"/>
  <c r="AB1075" i="1" s="1"/>
  <c r="AD1075" i="1" s="1"/>
  <c r="AA1075" i="1"/>
  <c r="AC1075" i="1" s="1"/>
  <c r="Z1076" i="1"/>
  <c r="AB1076" i="1" s="1"/>
  <c r="AD1076" i="1" s="1"/>
  <c r="AA1076" i="1"/>
  <c r="AC1076" i="1" s="1"/>
  <c r="Z1077" i="1"/>
  <c r="AA1077" i="1"/>
  <c r="AC1077" i="1" s="1"/>
  <c r="Z1078" i="1"/>
  <c r="AB1078" i="1" s="1"/>
  <c r="AD1078" i="1" s="1"/>
  <c r="AA1078" i="1"/>
  <c r="AC1078" i="1" s="1"/>
  <c r="Z1079" i="1"/>
  <c r="AB1079" i="1" s="1"/>
  <c r="AD1079" i="1" s="1"/>
  <c r="AA1079" i="1"/>
  <c r="AC1079" i="1" s="1"/>
  <c r="Z1080" i="1"/>
  <c r="AB1080" i="1" s="1"/>
  <c r="AD1080" i="1" s="1"/>
  <c r="AA1080" i="1"/>
  <c r="AC1080" i="1" s="1"/>
  <c r="Z1081" i="1"/>
  <c r="AB1081" i="1" s="1"/>
  <c r="AD1081" i="1" s="1"/>
  <c r="AA1081" i="1"/>
  <c r="AC1081" i="1" s="1"/>
  <c r="Z1082" i="1"/>
  <c r="AB1082" i="1" s="1"/>
  <c r="AD1082" i="1" s="1"/>
  <c r="AA1082" i="1"/>
  <c r="AC1082" i="1" s="1"/>
  <c r="Z1083" i="1"/>
  <c r="AB1083" i="1" s="1"/>
  <c r="AD1083" i="1" s="1"/>
  <c r="AA1083" i="1"/>
  <c r="AC1083" i="1" s="1"/>
  <c r="Z1084" i="1"/>
  <c r="AB1084" i="1" s="1"/>
  <c r="AD1084" i="1" s="1"/>
  <c r="AA1084" i="1"/>
  <c r="AC1084" i="1" s="1"/>
  <c r="Z1085" i="1"/>
  <c r="AA1085" i="1"/>
  <c r="AC1085" i="1" s="1"/>
  <c r="Z1086" i="1"/>
  <c r="AB1086" i="1" s="1"/>
  <c r="AD1086" i="1" s="1"/>
  <c r="AA1086" i="1"/>
  <c r="AC1086" i="1" s="1"/>
  <c r="Z1087" i="1"/>
  <c r="AB1087" i="1" s="1"/>
  <c r="AD1087" i="1" s="1"/>
  <c r="AA1087" i="1"/>
  <c r="AC1087" i="1" s="1"/>
  <c r="Z1088" i="1"/>
  <c r="AB1088" i="1" s="1"/>
  <c r="AD1088" i="1" s="1"/>
  <c r="AA1088" i="1"/>
  <c r="AC1088" i="1" s="1"/>
  <c r="Z1089" i="1"/>
  <c r="AB1089" i="1" s="1"/>
  <c r="AD1089" i="1" s="1"/>
  <c r="AA1089" i="1"/>
  <c r="AC1089" i="1" s="1"/>
  <c r="Z1090" i="1"/>
  <c r="AB1090" i="1" s="1"/>
  <c r="AD1090" i="1" s="1"/>
  <c r="AA1090" i="1"/>
  <c r="AC1090" i="1" s="1"/>
  <c r="Z1091" i="1"/>
  <c r="AA1091" i="1"/>
  <c r="AC1091" i="1" s="1"/>
  <c r="Z1092" i="1"/>
  <c r="AB1092" i="1" s="1"/>
  <c r="AD1092" i="1" s="1"/>
  <c r="AA1092" i="1"/>
  <c r="AC1092" i="1" s="1"/>
  <c r="Z1093" i="1"/>
  <c r="AA1093" i="1"/>
  <c r="AC1093" i="1" s="1"/>
  <c r="Z1094" i="1"/>
  <c r="AB1094" i="1" s="1"/>
  <c r="AD1094" i="1" s="1"/>
  <c r="AA1094" i="1"/>
  <c r="AC1094" i="1" s="1"/>
  <c r="Z1095" i="1"/>
  <c r="AB1095" i="1" s="1"/>
  <c r="AD1095" i="1" s="1"/>
  <c r="AA1095" i="1"/>
  <c r="AC1095" i="1" s="1"/>
  <c r="Z1096" i="1"/>
  <c r="AB1096" i="1" s="1"/>
  <c r="AD1096" i="1" s="1"/>
  <c r="AA1096" i="1"/>
  <c r="AC1096" i="1" s="1"/>
  <c r="Z1097" i="1"/>
  <c r="AB1097" i="1" s="1"/>
  <c r="AD1097" i="1" s="1"/>
  <c r="AA1097" i="1"/>
  <c r="AC1097" i="1" s="1"/>
  <c r="Z1098" i="1"/>
  <c r="AB1098" i="1" s="1"/>
  <c r="AD1098" i="1" s="1"/>
  <c r="AA1098" i="1"/>
  <c r="AC1098" i="1" s="1"/>
  <c r="Z1099" i="1"/>
  <c r="AB1099" i="1" s="1"/>
  <c r="AD1099" i="1" s="1"/>
  <c r="AA1099" i="1"/>
  <c r="AC1099" i="1" s="1"/>
  <c r="Z1100" i="1"/>
  <c r="AB1100" i="1" s="1"/>
  <c r="AD1100" i="1" s="1"/>
  <c r="AA1100" i="1"/>
  <c r="AC1100" i="1" s="1"/>
  <c r="Z1101" i="1"/>
  <c r="AB1101" i="1" s="1"/>
  <c r="AD1101" i="1" s="1"/>
  <c r="AA1101" i="1"/>
  <c r="AC1101" i="1" s="1"/>
  <c r="Z1102" i="1"/>
  <c r="AB1102" i="1" s="1"/>
  <c r="AD1102" i="1" s="1"/>
  <c r="AA1102" i="1"/>
  <c r="AC1102" i="1" s="1"/>
  <c r="Z1103" i="1"/>
  <c r="AB1103" i="1" s="1"/>
  <c r="AD1103" i="1" s="1"/>
  <c r="AA1103" i="1"/>
  <c r="AC1103" i="1" s="1"/>
  <c r="Z1104" i="1"/>
  <c r="AB1104" i="1" s="1"/>
  <c r="AD1104" i="1" s="1"/>
  <c r="AA1104" i="1"/>
  <c r="AC1104" i="1" s="1"/>
  <c r="Z1105" i="1"/>
  <c r="AA1105" i="1"/>
  <c r="AC1105" i="1" s="1"/>
  <c r="Z1106" i="1"/>
  <c r="AB1106" i="1" s="1"/>
  <c r="AD1106" i="1" s="1"/>
  <c r="AA1106" i="1"/>
  <c r="AC1106" i="1" s="1"/>
  <c r="Z1107" i="1"/>
  <c r="AB1107" i="1" s="1"/>
  <c r="AD1107" i="1" s="1"/>
  <c r="AA1107" i="1"/>
  <c r="AC1107" i="1" s="1"/>
  <c r="AA338" i="1"/>
  <c r="AC338" i="1" s="1"/>
  <c r="Z738" i="1"/>
  <c r="AB738" i="1" s="1"/>
  <c r="AD738" i="1" s="1"/>
  <c r="AA738" i="1"/>
  <c r="AC738" i="1" s="1"/>
  <c r="Z739" i="1"/>
  <c r="AB739" i="1" s="1"/>
  <c r="AD739" i="1" s="1"/>
  <c r="AA739" i="1"/>
  <c r="AC739" i="1" s="1"/>
  <c r="Z740" i="1"/>
  <c r="AB740" i="1" s="1"/>
  <c r="AD740" i="1" s="1"/>
  <c r="AA740" i="1"/>
  <c r="AC740" i="1" s="1"/>
  <c r="Z741" i="1"/>
  <c r="AA741" i="1"/>
  <c r="AC741" i="1" s="1"/>
  <c r="Z742" i="1"/>
  <c r="AB742" i="1" s="1"/>
  <c r="AD742" i="1" s="1"/>
  <c r="AA742" i="1"/>
  <c r="AC742" i="1" s="1"/>
  <c r="Z743" i="1"/>
  <c r="AB743" i="1" s="1"/>
  <c r="AD743" i="1" s="1"/>
  <c r="AA743" i="1"/>
  <c r="AC743" i="1" s="1"/>
  <c r="Z648" i="1"/>
  <c r="AB648" i="1" s="1"/>
  <c r="AD648" i="1" s="1"/>
  <c r="AA648" i="1"/>
  <c r="AC648" i="1" s="1"/>
  <c r="Z649" i="1"/>
  <c r="AB649" i="1" s="1"/>
  <c r="AD649" i="1" s="1"/>
  <c r="AA649" i="1"/>
  <c r="AC649" i="1" s="1"/>
  <c r="Z650" i="1"/>
  <c r="AB650" i="1" s="1"/>
  <c r="AD650" i="1" s="1"/>
  <c r="AA650" i="1"/>
  <c r="AC650" i="1" s="1"/>
  <c r="Z652" i="1"/>
  <c r="AB652" i="1" s="1"/>
  <c r="AD652" i="1" s="1"/>
  <c r="AA652" i="1"/>
  <c r="AC652" i="1" s="1"/>
  <c r="Z653" i="1"/>
  <c r="AB653" i="1" s="1"/>
  <c r="AD653" i="1" s="1"/>
  <c r="AA653" i="1"/>
  <c r="AC653" i="1" s="1"/>
  <c r="Z651" i="1"/>
  <c r="AA651" i="1"/>
  <c r="AC651" i="1" s="1"/>
  <c r="Z654" i="1"/>
  <c r="AB654" i="1" s="1"/>
  <c r="AD654" i="1" s="1"/>
  <c r="AA654" i="1"/>
  <c r="AC654" i="1" s="1"/>
  <c r="Z655" i="1"/>
  <c r="AB655" i="1" s="1"/>
  <c r="AD655" i="1" s="1"/>
  <c r="AA655" i="1"/>
  <c r="AC655" i="1" s="1"/>
  <c r="Z656" i="1"/>
  <c r="AB656" i="1" s="1"/>
  <c r="AD656" i="1" s="1"/>
  <c r="AA656" i="1"/>
  <c r="AC656" i="1" s="1"/>
  <c r="Z657" i="1"/>
  <c r="AA657" i="1"/>
  <c r="AC657" i="1" s="1"/>
  <c r="Z658" i="1"/>
  <c r="AB658" i="1" s="1"/>
  <c r="AD658" i="1" s="1"/>
  <c r="AA658" i="1"/>
  <c r="AC658" i="1" s="1"/>
  <c r="Z659" i="1"/>
  <c r="AB659" i="1" s="1"/>
  <c r="AD659" i="1" s="1"/>
  <c r="AA659" i="1"/>
  <c r="AC659" i="1" s="1"/>
  <c r="Z660" i="1"/>
  <c r="AB660" i="1" s="1"/>
  <c r="AD660" i="1" s="1"/>
  <c r="AA660" i="1"/>
  <c r="AC660" i="1" s="1"/>
  <c r="Z661" i="1"/>
  <c r="AA661" i="1"/>
  <c r="AC661" i="1" s="1"/>
  <c r="Z662" i="1"/>
  <c r="AB662" i="1" s="1"/>
  <c r="AD662" i="1" s="1"/>
  <c r="AA662" i="1"/>
  <c r="AC662" i="1" s="1"/>
  <c r="Z663" i="1"/>
  <c r="AB663" i="1" s="1"/>
  <c r="AD663" i="1" s="1"/>
  <c r="AA663" i="1"/>
  <c r="AC663" i="1" s="1"/>
  <c r="Z664" i="1"/>
  <c r="AB664" i="1" s="1"/>
  <c r="AD664" i="1" s="1"/>
  <c r="AA664" i="1"/>
  <c r="AC664" i="1" s="1"/>
  <c r="Z665" i="1"/>
  <c r="AA665" i="1"/>
  <c r="AC665" i="1" s="1"/>
  <c r="Z3294" i="1"/>
  <c r="AB3294" i="1" s="1"/>
  <c r="AD3294" i="1" s="1"/>
  <c r="Z2191" i="1"/>
  <c r="AB2191" i="1" s="1"/>
  <c r="AD2191" i="1" s="1"/>
  <c r="Z3295" i="1"/>
  <c r="AB3295" i="1" s="1"/>
  <c r="AD3295" i="1" s="1"/>
  <c r="Z2192" i="1"/>
  <c r="AB2192" i="1" s="1"/>
  <c r="AD2192" i="1" s="1"/>
  <c r="Z3296" i="1"/>
  <c r="AB3296" i="1" s="1"/>
  <c r="AD3296" i="1" s="1"/>
  <c r="Z2193" i="1"/>
  <c r="AB2193" i="1" s="1"/>
  <c r="AD2193" i="1" s="1"/>
  <c r="Z3297" i="1"/>
  <c r="Z3298" i="1"/>
  <c r="AB3298" i="1" s="1"/>
  <c r="AD3298" i="1" s="1"/>
  <c r="Z3299" i="1"/>
  <c r="AB3299" i="1" s="1"/>
  <c r="AD3299" i="1" s="1"/>
  <c r="AB2125" i="1"/>
  <c r="AD2125" i="1" s="1"/>
  <c r="Z3300" i="1"/>
  <c r="AB3300" i="1" s="1"/>
  <c r="AD3300" i="1" s="1"/>
  <c r="Z3301" i="1"/>
  <c r="AB3301" i="1" s="1"/>
  <c r="AD3301" i="1" s="1"/>
  <c r="Z3302" i="1"/>
  <c r="AB3302" i="1" s="1"/>
  <c r="AD3302" i="1" s="1"/>
  <c r="Z3303" i="1"/>
  <c r="AB3303" i="1" s="1"/>
  <c r="AD3303" i="1" s="1"/>
  <c r="Z3209" i="1"/>
  <c r="Z3304" i="1"/>
  <c r="AB3304" i="1" s="1"/>
  <c r="AD3304" i="1" s="1"/>
  <c r="Z3210" i="1"/>
  <c r="AB3210" i="1" s="1"/>
  <c r="AD3210" i="1" s="1"/>
  <c r="Z3305" i="1"/>
  <c r="AB3305" i="1" s="1"/>
  <c r="AD3305" i="1" s="1"/>
  <c r="Z2194" i="1"/>
  <c r="AB2194" i="1" s="1"/>
  <c r="AD2194" i="1" s="1"/>
  <c r="Z2195" i="1"/>
  <c r="AB2195" i="1" s="1"/>
  <c r="AD2195" i="1" s="1"/>
  <c r="Z2196" i="1"/>
  <c r="AB2196" i="1" s="1"/>
  <c r="AD2196" i="1" s="1"/>
  <c r="Z3306" i="1"/>
  <c r="AB3306" i="1" s="1"/>
  <c r="AD3306" i="1" s="1"/>
  <c r="Z3211" i="1"/>
  <c r="AB3211" i="1" s="1"/>
  <c r="AD3211" i="1" s="1"/>
  <c r="Z2197" i="1"/>
  <c r="AB2197" i="1" s="1"/>
  <c r="AD2197" i="1" s="1"/>
  <c r="Z3212" i="1"/>
  <c r="AB3212" i="1" s="1"/>
  <c r="AD3212" i="1" s="1"/>
  <c r="Z3213" i="1"/>
  <c r="AB3213" i="1" s="1"/>
  <c r="AD3213" i="1" s="1"/>
  <c r="Z3307" i="1"/>
  <c r="AB3307" i="1" s="1"/>
  <c r="AD3307" i="1" s="1"/>
  <c r="Z3214" i="1"/>
  <c r="AB3214" i="1" s="1"/>
  <c r="AD3214" i="1" s="1"/>
  <c r="Z3308" i="1"/>
  <c r="AB3308" i="1" s="1"/>
  <c r="AD3308" i="1" s="1"/>
  <c r="Z3309" i="1"/>
  <c r="AB3309" i="1" s="1"/>
  <c r="AD3309" i="1" s="1"/>
  <c r="Z3310" i="1"/>
  <c r="AB3310" i="1" s="1"/>
  <c r="AD3310" i="1" s="1"/>
  <c r="Z3215" i="1"/>
  <c r="AB3215" i="1" s="1"/>
  <c r="AD3215" i="1" s="1"/>
  <c r="Z3216" i="1"/>
  <c r="AB3216" i="1" s="1"/>
  <c r="AD3216" i="1" s="1"/>
  <c r="Z3217" i="1"/>
  <c r="AB3217" i="1" s="1"/>
  <c r="AD3217" i="1" s="1"/>
  <c r="Z3218" i="1"/>
  <c r="AB3218" i="1" s="1"/>
  <c r="AD3218" i="1" s="1"/>
  <c r="Z2198" i="1"/>
  <c r="AB2198" i="1" s="1"/>
  <c r="AD2198" i="1" s="1"/>
  <c r="Z2199" i="1"/>
  <c r="AB2199" i="1" s="1"/>
  <c r="AD2199" i="1" s="1"/>
  <c r="Z3311" i="1"/>
  <c r="AB3311" i="1" s="1"/>
  <c r="AD3311" i="1" s="1"/>
  <c r="Z2200" i="1"/>
  <c r="AB2200" i="1" s="1"/>
  <c r="AD2200" i="1" s="1"/>
  <c r="Z3219" i="1"/>
  <c r="AB3219" i="1" s="1"/>
  <c r="AD3219" i="1" s="1"/>
  <c r="Z2201" i="1"/>
  <c r="AB2201" i="1" s="1"/>
  <c r="AD2201" i="1" s="1"/>
  <c r="Z3220" i="1"/>
  <c r="AB3220" i="1" s="1"/>
  <c r="AD3220" i="1" s="1"/>
  <c r="Z3221" i="1"/>
  <c r="AB3221" i="1" s="1"/>
  <c r="AD3221" i="1" s="1"/>
  <c r="Z3222" i="1"/>
  <c r="AB3222" i="1" s="1"/>
  <c r="AD3222" i="1" s="1"/>
  <c r="Z3223" i="1"/>
  <c r="AB3223" i="1" s="1"/>
  <c r="AD3223" i="1" s="1"/>
  <c r="Z3312" i="1"/>
  <c r="AB3312" i="1" s="1"/>
  <c r="AD3312" i="1" s="1"/>
  <c r="Z3224" i="1"/>
  <c r="Z3313" i="1"/>
  <c r="AB3313" i="1" s="1"/>
  <c r="AD3313" i="1" s="1"/>
  <c r="Z3225" i="1"/>
  <c r="AB3225" i="1" s="1"/>
  <c r="AD3225" i="1" s="1"/>
  <c r="Z2202" i="1"/>
  <c r="AB2202" i="1" s="1"/>
  <c r="AD2202" i="1" s="1"/>
  <c r="Z3314" i="1"/>
  <c r="AB3314" i="1" s="1"/>
  <c r="AD3314" i="1" s="1"/>
  <c r="Z2203" i="1"/>
  <c r="AB2203" i="1" s="1"/>
  <c r="AD2203" i="1" s="1"/>
  <c r="Z2204" i="1"/>
  <c r="AB2204" i="1" s="1"/>
  <c r="AD2204" i="1" s="1"/>
  <c r="Z3315" i="1"/>
  <c r="AB3315" i="1" s="1"/>
  <c r="AD3315" i="1" s="1"/>
  <c r="Z2205" i="1"/>
  <c r="AB2205" i="1" s="1"/>
  <c r="AD2205" i="1" s="1"/>
  <c r="Z3226" i="1"/>
  <c r="AB3226" i="1" s="1"/>
  <c r="AD3226" i="1" s="1"/>
  <c r="Z3227" i="1"/>
  <c r="AB3227" i="1" s="1"/>
  <c r="AD3227" i="1" s="1"/>
  <c r="Z3316" i="1"/>
  <c r="AB3316" i="1" s="1"/>
  <c r="AD3316" i="1" s="1"/>
  <c r="Z3317" i="1"/>
  <c r="AB3317" i="1" s="1"/>
  <c r="AD3317" i="1" s="1"/>
  <c r="Z3228" i="1"/>
  <c r="AB3228" i="1" s="1"/>
  <c r="AD3228" i="1" s="1"/>
  <c r="Z3318" i="1"/>
  <c r="AB3318" i="1" s="1"/>
  <c r="AD3318" i="1" s="1"/>
  <c r="Z3319" i="1"/>
  <c r="AB3319" i="1" s="1"/>
  <c r="AD3319" i="1" s="1"/>
  <c r="Z3229" i="1"/>
  <c r="Z3230" i="1"/>
  <c r="AB3230" i="1" s="1"/>
  <c r="AD3230" i="1" s="1"/>
  <c r="Z2206" i="1"/>
  <c r="AB2206" i="1" s="1"/>
  <c r="AD2206" i="1" s="1"/>
  <c r="V2888" i="1"/>
  <c r="W2888" i="1"/>
  <c r="Y2888" i="1"/>
  <c r="U2888" i="1"/>
  <c r="Z2207" i="1"/>
  <c r="AB2207" i="1" s="1"/>
  <c r="AD2207" i="1" s="1"/>
  <c r="AB2126" i="1"/>
  <c r="AD2126" i="1" s="1"/>
  <c r="Z3320" i="1"/>
  <c r="AB3320" i="1" s="1"/>
  <c r="AD3320" i="1" s="1"/>
  <c r="AB2127" i="1"/>
  <c r="AD2127" i="1" s="1"/>
  <c r="Z3231" i="1"/>
  <c r="AB3231" i="1" s="1"/>
  <c r="AD3231" i="1" s="1"/>
  <c r="Z2208" i="1"/>
  <c r="AB2208" i="1" s="1"/>
  <c r="AD2208" i="1" s="1"/>
  <c r="Z3321" i="1"/>
  <c r="AB3321" i="1" s="1"/>
  <c r="AD3321" i="1" s="1"/>
  <c r="Z3232" i="1"/>
  <c r="AB3232" i="1" s="1"/>
  <c r="AD3232" i="1" s="1"/>
  <c r="Z3233" i="1"/>
  <c r="AB3233" i="1" s="1"/>
  <c r="AD3233" i="1" s="1"/>
  <c r="Z3322" i="1"/>
  <c r="AB3322" i="1" s="1"/>
  <c r="AD3322" i="1" s="1"/>
  <c r="Z3234" i="1"/>
  <c r="AB3234" i="1" s="1"/>
  <c r="AD3234" i="1" s="1"/>
  <c r="V2872" i="1"/>
  <c r="W2872" i="1"/>
  <c r="Y2872" i="1"/>
  <c r="U2872" i="1"/>
  <c r="Z3235" i="1"/>
  <c r="AB3235" i="1" s="1"/>
  <c r="AD3235" i="1" s="1"/>
  <c r="Z3236" i="1"/>
  <c r="AB3236" i="1" s="1"/>
  <c r="AD3236" i="1" s="1"/>
  <c r="AB2128" i="1"/>
  <c r="AD2128" i="1" s="1"/>
  <c r="Z3323" i="1"/>
  <c r="AB3323" i="1" s="1"/>
  <c r="AD3323" i="1" s="1"/>
  <c r="AB2129" i="1"/>
  <c r="AD2129" i="1" s="1"/>
  <c r="Z3324" i="1"/>
  <c r="AB3324" i="1" s="1"/>
  <c r="AD3324" i="1" s="1"/>
  <c r="Z3237" i="1"/>
  <c r="AB3237" i="1" s="1"/>
  <c r="AD3237" i="1" s="1"/>
  <c r="V2889" i="1"/>
  <c r="W2889" i="1"/>
  <c r="Y2889" i="1"/>
  <c r="U2889" i="1"/>
  <c r="V2890" i="1"/>
  <c r="W2890" i="1"/>
  <c r="Y2890" i="1"/>
  <c r="U2890" i="1"/>
  <c r="Z3325" i="1"/>
  <c r="AB3325" i="1" s="1"/>
  <c r="AD3325" i="1" s="1"/>
  <c r="AB2130" i="1"/>
  <c r="AD2130" i="1" s="1"/>
  <c r="Z3238" i="1"/>
  <c r="AB3238" i="1" s="1"/>
  <c r="AD3238" i="1" s="1"/>
  <c r="Z3239" i="1"/>
  <c r="Z3326" i="1"/>
  <c r="AB3326" i="1" s="1"/>
  <c r="AD3326" i="1" s="1"/>
  <c r="Z3240" i="1"/>
  <c r="AB3240" i="1" s="1"/>
  <c r="AD3240" i="1" s="1"/>
  <c r="Z3327" i="1"/>
  <c r="AB3327" i="1" s="1"/>
  <c r="AD3327" i="1" s="1"/>
  <c r="AB2131" i="1"/>
  <c r="AD2131" i="1" s="1"/>
  <c r="Z3328" i="1"/>
  <c r="AB3328" i="1" s="1"/>
  <c r="AD3328" i="1" s="1"/>
  <c r="Z2209" i="1"/>
  <c r="AB2209" i="1" s="1"/>
  <c r="AD2209" i="1" s="1"/>
  <c r="Z3329" i="1"/>
  <c r="AB3329" i="1" s="1"/>
  <c r="AD3329" i="1" s="1"/>
  <c r="Z2210" i="1"/>
  <c r="Z3241" i="1"/>
  <c r="AB3241" i="1" s="1"/>
  <c r="AD3241" i="1" s="1"/>
  <c r="Z2211" i="1"/>
  <c r="AB2211" i="1" s="1"/>
  <c r="AD2211" i="1" s="1"/>
  <c r="Z2212" i="1"/>
  <c r="AB2212" i="1" s="1"/>
  <c r="AD2212" i="1" s="1"/>
  <c r="V2891" i="1"/>
  <c r="W2891" i="1"/>
  <c r="Y2891" i="1"/>
  <c r="U2891" i="1"/>
  <c r="Z3242" i="1"/>
  <c r="AB3242" i="1" s="1"/>
  <c r="AD3242" i="1" s="1"/>
  <c r="Z3243" i="1"/>
  <c r="AB3243" i="1" s="1"/>
  <c r="AD3243" i="1" s="1"/>
  <c r="Z3244" i="1"/>
  <c r="AB3244" i="1" s="1"/>
  <c r="AD3244" i="1" s="1"/>
  <c r="V2873" i="1"/>
  <c r="W2873" i="1"/>
  <c r="Y2873" i="1"/>
  <c r="U2873" i="1"/>
  <c r="Z2213" i="1"/>
  <c r="AB2213" i="1" s="1"/>
  <c r="AD2213" i="1" s="1"/>
  <c r="Z3245" i="1"/>
  <c r="AB3245" i="1" s="1"/>
  <c r="AD3245" i="1" s="1"/>
  <c r="V2892" i="1"/>
  <c r="W2892" i="1"/>
  <c r="Y2892" i="1"/>
  <c r="U2892" i="1"/>
  <c r="V2893" i="1"/>
  <c r="W2893" i="1"/>
  <c r="Y2893" i="1"/>
  <c r="U2893" i="1"/>
  <c r="Z2214" i="1"/>
  <c r="AB2214" i="1" s="1"/>
  <c r="AD2214" i="1" s="1"/>
  <c r="Z2215" i="1"/>
  <c r="AB2215" i="1" s="1"/>
  <c r="AD2215" i="1" s="1"/>
  <c r="Z2216" i="1"/>
  <c r="AB2216" i="1" s="1"/>
  <c r="AD2216" i="1" s="1"/>
  <c r="Z2217" i="1"/>
  <c r="AB2217" i="1" s="1"/>
  <c r="AD2217" i="1" s="1"/>
  <c r="Z2218" i="1"/>
  <c r="AB2218" i="1" s="1"/>
  <c r="AD2218" i="1" s="1"/>
  <c r="Z3246" i="1"/>
  <c r="AB3246" i="1" s="1"/>
  <c r="AD3246" i="1" s="1"/>
  <c r="Z2219" i="1"/>
  <c r="AB2219" i="1" s="1"/>
  <c r="AD2219" i="1" s="1"/>
  <c r="Z2220" i="1"/>
  <c r="AB2220" i="1" s="1"/>
  <c r="AD2220" i="1" s="1"/>
  <c r="Z2221" i="1"/>
  <c r="AB2221" i="1" s="1"/>
  <c r="AD2221" i="1" s="1"/>
  <c r="Z3247" i="1"/>
  <c r="AB3247" i="1" s="1"/>
  <c r="AD3247" i="1" s="1"/>
  <c r="Z2222" i="1"/>
  <c r="AB2222" i="1" s="1"/>
  <c r="AD2222" i="1" s="1"/>
  <c r="Z2223" i="1"/>
  <c r="AB2223" i="1" s="1"/>
  <c r="AD2223" i="1" s="1"/>
  <c r="V2894" i="1"/>
  <c r="W2894" i="1"/>
  <c r="Y2894" i="1"/>
  <c r="U2894" i="1"/>
  <c r="Z2224" i="1"/>
  <c r="AB2224" i="1" s="1"/>
  <c r="AD2224" i="1" s="1"/>
  <c r="Z2225" i="1"/>
  <c r="AB2225" i="1" s="1"/>
  <c r="AD2225" i="1" s="1"/>
  <c r="Z2226" i="1"/>
  <c r="AB2226" i="1" s="1"/>
  <c r="AD2226" i="1" s="1"/>
  <c r="Z2227" i="1"/>
  <c r="AB2227" i="1" s="1"/>
  <c r="AD2227" i="1" s="1"/>
  <c r="Z2228" i="1"/>
  <c r="AB2228" i="1" s="1"/>
  <c r="AD2228" i="1" s="1"/>
  <c r="Z2229" i="1"/>
  <c r="AB2229" i="1" s="1"/>
  <c r="AD2229" i="1" s="1"/>
  <c r="Z2230" i="1"/>
  <c r="AB2230" i="1" s="1"/>
  <c r="AD2230" i="1" s="1"/>
  <c r="Z2231" i="1"/>
  <c r="Z2232" i="1"/>
  <c r="AB2232" i="1" s="1"/>
  <c r="AD2232" i="1" s="1"/>
  <c r="Z2233" i="1"/>
  <c r="AB2233" i="1" s="1"/>
  <c r="AD2233" i="1" s="1"/>
  <c r="Z2234" i="1"/>
  <c r="AB2234" i="1" s="1"/>
  <c r="AD2234" i="1" s="1"/>
  <c r="Z2235" i="1"/>
  <c r="AB2235" i="1" s="1"/>
  <c r="AD2235" i="1" s="1"/>
  <c r="Z2236" i="1"/>
  <c r="AB2236" i="1" s="1"/>
  <c r="AD2236" i="1" s="1"/>
  <c r="Z2237" i="1"/>
  <c r="AB2237" i="1" s="1"/>
  <c r="AD2237" i="1" s="1"/>
  <c r="V2895" i="1"/>
  <c r="W2895" i="1"/>
  <c r="Y2895" i="1"/>
  <c r="U2895" i="1"/>
  <c r="Z1776" i="1"/>
  <c r="AB1776" i="1" s="1"/>
  <c r="AD1776" i="1" s="1"/>
  <c r="Z1777" i="1"/>
  <c r="AB1777" i="1" s="1"/>
  <c r="AD1777" i="1" s="1"/>
  <c r="Z1778" i="1"/>
  <c r="AB1778" i="1" s="1"/>
  <c r="AD1778" i="1" s="1"/>
  <c r="Z1779" i="1"/>
  <c r="AB1779" i="1" s="1"/>
  <c r="AD1779" i="1" s="1"/>
  <c r="V2896" i="1"/>
  <c r="W2896" i="1"/>
  <c r="Y2896" i="1"/>
  <c r="U2896" i="1"/>
  <c r="Z2238" i="1"/>
  <c r="AB2238" i="1" s="1"/>
  <c r="AD2238" i="1" s="1"/>
  <c r="Z1780" i="1"/>
  <c r="AB1780" i="1" s="1"/>
  <c r="AD1780" i="1" s="1"/>
  <c r="V2837" i="1"/>
  <c r="W2837" i="1"/>
  <c r="Y2837" i="1"/>
  <c r="U2837" i="1"/>
  <c r="Z1781" i="1"/>
  <c r="AB1781" i="1" s="1"/>
  <c r="AD1781" i="1" s="1"/>
  <c r="V3330" i="1"/>
  <c r="W3330" i="1"/>
  <c r="Y3330" i="1"/>
  <c r="U3330" i="1"/>
  <c r="V3331" i="1"/>
  <c r="W3331" i="1"/>
  <c r="Y3331" i="1"/>
  <c r="U3331" i="1"/>
  <c r="Z1782" i="1"/>
  <c r="AB1782" i="1" s="1"/>
  <c r="AD1782" i="1" s="1"/>
  <c r="Z2239" i="1"/>
  <c r="AB2239" i="1" s="1"/>
  <c r="AD2239" i="1" s="1"/>
  <c r="V2856" i="1"/>
  <c r="W2856" i="1"/>
  <c r="Y2856" i="1"/>
  <c r="U2856" i="1"/>
  <c r="Z2240" i="1"/>
  <c r="Z3248" i="1"/>
  <c r="AB3248" i="1" s="1"/>
  <c r="AD3248" i="1" s="1"/>
  <c r="V2897" i="1"/>
  <c r="W2897" i="1"/>
  <c r="Y2897" i="1"/>
  <c r="U2897" i="1"/>
  <c r="Z1783" i="1"/>
  <c r="AB1783" i="1" s="1"/>
  <c r="AD1783" i="1" s="1"/>
  <c r="V2857" i="1"/>
  <c r="W2857" i="1"/>
  <c r="Y2857" i="1"/>
  <c r="U2857" i="1"/>
  <c r="V2858" i="1"/>
  <c r="W2858" i="1"/>
  <c r="Y2858" i="1"/>
  <c r="U2858" i="1"/>
  <c r="Z1784" i="1"/>
  <c r="AB1784" i="1" s="1"/>
  <c r="AD1784" i="1" s="1"/>
  <c r="V2838" i="1"/>
  <c r="W2838" i="1"/>
  <c r="Y2838" i="1"/>
  <c r="U2838" i="1"/>
  <c r="Z1785" i="1"/>
  <c r="AB1785" i="1" s="1"/>
  <c r="AD1785" i="1" s="1"/>
  <c r="V2961" i="1"/>
  <c r="W2961" i="1"/>
  <c r="Y2961" i="1"/>
  <c r="U2961" i="1"/>
  <c r="Z1786" i="1"/>
  <c r="AB1786" i="1" s="1"/>
  <c r="AD1786" i="1" s="1"/>
  <c r="V2898" i="1"/>
  <c r="W2898" i="1"/>
  <c r="Y2898" i="1"/>
  <c r="U2898" i="1"/>
  <c r="V2839" i="1"/>
  <c r="W2839" i="1"/>
  <c r="Y2839" i="1"/>
  <c r="U2839" i="1"/>
  <c r="Z1787" i="1"/>
  <c r="AB1787" i="1" s="1"/>
  <c r="AD1787" i="1" s="1"/>
  <c r="V2899" i="1"/>
  <c r="W2899" i="1"/>
  <c r="Y2899" i="1"/>
  <c r="U2899" i="1"/>
  <c r="V2859" i="1"/>
  <c r="W2859" i="1"/>
  <c r="Y2859" i="1"/>
  <c r="U2859" i="1"/>
  <c r="V2860" i="1"/>
  <c r="W2860" i="1"/>
  <c r="Y2860" i="1"/>
  <c r="U2860" i="1"/>
  <c r="V2840" i="1"/>
  <c r="W2840" i="1"/>
  <c r="Y2840" i="1"/>
  <c r="U2840" i="1"/>
  <c r="V2962" i="1"/>
  <c r="W2962" i="1"/>
  <c r="Y2962" i="1"/>
  <c r="U2962" i="1"/>
  <c r="V2900" i="1"/>
  <c r="W2900" i="1"/>
  <c r="Y2900" i="1"/>
  <c r="U2900" i="1"/>
  <c r="V2861" i="1"/>
  <c r="W2861" i="1"/>
  <c r="Y2861" i="1"/>
  <c r="U2861" i="1"/>
  <c r="Z1788" i="1"/>
  <c r="AB1788" i="1" s="1"/>
  <c r="AD1788" i="1" s="1"/>
  <c r="V2862" i="1"/>
  <c r="W2862" i="1"/>
  <c r="Y2862" i="1"/>
  <c r="U2862" i="1"/>
  <c r="V2841" i="1"/>
  <c r="W2841" i="1"/>
  <c r="Y2841" i="1"/>
  <c r="U2841" i="1"/>
  <c r="V2863" i="1"/>
  <c r="W2863" i="1"/>
  <c r="Y2863" i="1"/>
  <c r="U2863" i="1"/>
  <c r="V2901" i="1"/>
  <c r="W2901" i="1"/>
  <c r="Y2901" i="1"/>
  <c r="U2901" i="1"/>
  <c r="Z1789" i="1"/>
  <c r="Z1790" i="1"/>
  <c r="AB1790" i="1" s="1"/>
  <c r="AD1790" i="1" s="1"/>
  <c r="Z2241" i="1"/>
  <c r="AB2241" i="1" s="1"/>
  <c r="AD2241" i="1" s="1"/>
  <c r="V2902" i="1"/>
  <c r="W2902" i="1"/>
  <c r="Y2902" i="1"/>
  <c r="U2902" i="1"/>
  <c r="Z2242" i="1"/>
  <c r="AB2242" i="1" s="1"/>
  <c r="AD2242" i="1" s="1"/>
  <c r="V2963" i="1"/>
  <c r="W2963" i="1"/>
  <c r="Y2963" i="1"/>
  <c r="U2963" i="1"/>
  <c r="Z2243" i="1"/>
  <c r="AB2243" i="1" s="1"/>
  <c r="AD2243" i="1" s="1"/>
  <c r="V2842" i="1"/>
  <c r="W2842" i="1"/>
  <c r="Y2842" i="1"/>
  <c r="U2842" i="1"/>
  <c r="V2874" i="1"/>
  <c r="W2874" i="1"/>
  <c r="Y2874" i="1"/>
  <c r="U2874" i="1"/>
  <c r="V2945" i="1"/>
  <c r="W2945" i="1"/>
  <c r="Y2945" i="1"/>
  <c r="U2945" i="1"/>
  <c r="V2875" i="1"/>
  <c r="W2875" i="1"/>
  <c r="Y2875" i="1"/>
  <c r="U2875" i="1"/>
  <c r="V2964" i="1"/>
  <c r="W2964" i="1"/>
  <c r="Y2964" i="1"/>
  <c r="U2964" i="1"/>
  <c r="Z1791" i="1"/>
  <c r="AB1791" i="1" s="1"/>
  <c r="AD1791" i="1" s="1"/>
  <c r="V2903" i="1"/>
  <c r="W2903" i="1"/>
  <c r="Y2903" i="1"/>
  <c r="U2903" i="1"/>
  <c r="V2843" i="1"/>
  <c r="W2843" i="1"/>
  <c r="Y2843" i="1"/>
  <c r="U2843" i="1"/>
  <c r="Z2244" i="1"/>
  <c r="AB2244" i="1" s="1"/>
  <c r="AD2244" i="1" s="1"/>
  <c r="V2876" i="1"/>
  <c r="W2876" i="1"/>
  <c r="Y2876" i="1"/>
  <c r="U2876" i="1"/>
  <c r="V2946" i="1"/>
  <c r="W2946" i="1"/>
  <c r="Y2946" i="1"/>
  <c r="U2946" i="1"/>
  <c r="V2877" i="1"/>
  <c r="W2877" i="1"/>
  <c r="Y2877" i="1"/>
  <c r="U2877" i="1"/>
  <c r="V2947" i="1"/>
  <c r="W2947" i="1"/>
  <c r="Y2947" i="1"/>
  <c r="U2947" i="1"/>
  <c r="Z1792" i="1"/>
  <c r="V2864" i="1"/>
  <c r="W2864" i="1"/>
  <c r="Y2864" i="1"/>
  <c r="U2864" i="1"/>
  <c r="V2878" i="1"/>
  <c r="W2878" i="1"/>
  <c r="Y2878" i="1"/>
  <c r="U2878" i="1"/>
  <c r="V2965" i="1"/>
  <c r="W2965" i="1"/>
  <c r="Y2965" i="1"/>
  <c r="U2965" i="1"/>
  <c r="Z1793" i="1"/>
  <c r="AB1793" i="1" s="1"/>
  <c r="AD1793" i="1" s="1"/>
  <c r="V2865" i="1"/>
  <c r="W2865" i="1"/>
  <c r="Y2865" i="1"/>
  <c r="U2865" i="1"/>
  <c r="V2844" i="1"/>
  <c r="W2844" i="1"/>
  <c r="Y2844" i="1"/>
  <c r="U2844" i="1"/>
  <c r="V2904" i="1"/>
  <c r="W2904" i="1"/>
  <c r="Y2904" i="1"/>
  <c r="U2904" i="1"/>
  <c r="V2948" i="1"/>
  <c r="W2948" i="1"/>
  <c r="Y2948" i="1"/>
  <c r="U2948" i="1"/>
  <c r="V2845" i="1"/>
  <c r="W2845" i="1"/>
  <c r="Y2845" i="1"/>
  <c r="U2845" i="1"/>
  <c r="Z1794" i="1"/>
  <c r="AB1794" i="1" s="1"/>
  <c r="AD1794" i="1" s="1"/>
  <c r="V2866" i="1"/>
  <c r="W2866" i="1"/>
  <c r="Y2866" i="1"/>
  <c r="U2866" i="1"/>
  <c r="V2949" i="1"/>
  <c r="W2949" i="1"/>
  <c r="Y2949" i="1"/>
  <c r="U2949" i="1"/>
  <c r="Z1795" i="1"/>
  <c r="AB1795" i="1" s="1"/>
  <c r="AD1795" i="1" s="1"/>
  <c r="V2867" i="1"/>
  <c r="W2867" i="1"/>
  <c r="Y2867" i="1"/>
  <c r="U2867" i="1"/>
  <c r="V2950" i="1"/>
  <c r="W2950" i="1"/>
  <c r="Y2950" i="1"/>
  <c r="U2950" i="1"/>
  <c r="V2846" i="1"/>
  <c r="W2846" i="1"/>
  <c r="Y2846" i="1"/>
  <c r="U2846" i="1"/>
  <c r="V2824" i="1"/>
  <c r="W2824" i="1"/>
  <c r="Y2824" i="1"/>
  <c r="U2824" i="1"/>
  <c r="V3332" i="1"/>
  <c r="W3332" i="1"/>
  <c r="Y3332" i="1"/>
  <c r="U3332" i="1"/>
  <c r="V2879" i="1"/>
  <c r="W2879" i="1"/>
  <c r="Y2879" i="1"/>
  <c r="U2879" i="1"/>
  <c r="V2868" i="1"/>
  <c r="W2868" i="1"/>
  <c r="Y2868" i="1"/>
  <c r="U2868" i="1"/>
  <c r="V2951" i="1"/>
  <c r="W2951" i="1"/>
  <c r="Y2951" i="1"/>
  <c r="U2951" i="1"/>
  <c r="V2847" i="1"/>
  <c r="W2847" i="1"/>
  <c r="Y2847" i="1"/>
  <c r="U2847" i="1"/>
  <c r="V2825" i="1"/>
  <c r="W2825" i="1"/>
  <c r="Y2825" i="1"/>
  <c r="U2825" i="1"/>
  <c r="V2905" i="1"/>
  <c r="W2905" i="1"/>
  <c r="Y2905" i="1"/>
  <c r="U2905" i="1"/>
  <c r="V2880" i="1"/>
  <c r="W2880" i="1"/>
  <c r="Y2880" i="1"/>
  <c r="U2880" i="1"/>
  <c r="V2826" i="1"/>
  <c r="W2826" i="1"/>
  <c r="Y2826" i="1"/>
  <c r="U2826" i="1"/>
  <c r="V2827" i="1"/>
  <c r="W2827" i="1"/>
  <c r="Y2827" i="1"/>
  <c r="U2827" i="1"/>
  <c r="V2869" i="1"/>
  <c r="W2869" i="1"/>
  <c r="Y2869" i="1"/>
  <c r="U2869" i="1"/>
  <c r="V2828" i="1"/>
  <c r="W2828" i="1"/>
  <c r="Y2828" i="1"/>
  <c r="U2828" i="1"/>
  <c r="V2881" i="1"/>
  <c r="W2881" i="1"/>
  <c r="Y2881" i="1"/>
  <c r="U2881" i="1"/>
  <c r="V2952" i="1"/>
  <c r="W2952" i="1"/>
  <c r="Y2952" i="1"/>
  <c r="U2952" i="1"/>
  <c r="V2829" i="1"/>
  <c r="W2829" i="1"/>
  <c r="Y2829" i="1"/>
  <c r="U2829" i="1"/>
  <c r="V2953" i="1"/>
  <c r="W2953" i="1"/>
  <c r="Y2953" i="1"/>
  <c r="U2953" i="1"/>
  <c r="V2830" i="1"/>
  <c r="W2830" i="1"/>
  <c r="Y2830" i="1"/>
  <c r="U2830" i="1"/>
  <c r="V2966" i="1"/>
  <c r="W2966" i="1"/>
  <c r="Y2966" i="1"/>
  <c r="U2966" i="1"/>
  <c r="V2954" i="1"/>
  <c r="W2954" i="1"/>
  <c r="Y2954" i="1"/>
  <c r="U2954" i="1"/>
  <c r="V2906" i="1"/>
  <c r="W2906" i="1"/>
  <c r="Y2906" i="1"/>
  <c r="U2906" i="1"/>
  <c r="V2831" i="1"/>
  <c r="W2831" i="1"/>
  <c r="Y2831" i="1"/>
  <c r="U2831" i="1"/>
  <c r="Z1796" i="1"/>
  <c r="AB1796" i="1" s="1"/>
  <c r="AD1796" i="1" s="1"/>
  <c r="Z1797" i="1"/>
  <c r="AB1797" i="1" s="1"/>
  <c r="AD1797" i="1" s="1"/>
  <c r="V2955" i="1"/>
  <c r="W2955" i="1"/>
  <c r="Y2955" i="1"/>
  <c r="U2955" i="1"/>
  <c r="V2956" i="1"/>
  <c r="W2956" i="1"/>
  <c r="Y2956" i="1"/>
  <c r="U2956" i="1"/>
  <c r="V2967" i="1"/>
  <c r="W2967" i="1"/>
  <c r="Y2967" i="1"/>
  <c r="U2967" i="1"/>
  <c r="V2000" i="1"/>
  <c r="W2000" i="1"/>
  <c r="Y2000" i="1"/>
  <c r="U2000" i="1"/>
  <c r="V2848" i="1"/>
  <c r="W2848" i="1"/>
  <c r="Y2848" i="1"/>
  <c r="U2848" i="1"/>
  <c r="V2882" i="1"/>
  <c r="W2882" i="1"/>
  <c r="Y2882" i="1"/>
  <c r="U2882" i="1"/>
  <c r="V2957" i="1"/>
  <c r="W2957" i="1"/>
  <c r="Y2957" i="1"/>
  <c r="U2957" i="1"/>
  <c r="V2883" i="1"/>
  <c r="W2883" i="1"/>
  <c r="Y2883" i="1"/>
  <c r="U2883" i="1"/>
  <c r="V2849" i="1"/>
  <c r="W2849" i="1"/>
  <c r="Y2849" i="1"/>
  <c r="U2849" i="1"/>
  <c r="V2850" i="1"/>
  <c r="W2850" i="1"/>
  <c r="Y2850" i="1"/>
  <c r="U2850" i="1"/>
  <c r="V2968" i="1"/>
  <c r="W2968" i="1"/>
  <c r="Y2968" i="1"/>
  <c r="U2968" i="1"/>
  <c r="V2884" i="1"/>
  <c r="W2884" i="1"/>
  <c r="Y2884" i="1"/>
  <c r="U2884" i="1"/>
  <c r="V2958" i="1"/>
  <c r="W2958" i="1"/>
  <c r="Y2958" i="1"/>
  <c r="U2958" i="1"/>
  <c r="V2885" i="1"/>
  <c r="W2885" i="1"/>
  <c r="Y2885" i="1"/>
  <c r="U2885" i="1"/>
  <c r="V2870" i="1"/>
  <c r="W2870" i="1"/>
  <c r="Y2870" i="1"/>
  <c r="U2870" i="1"/>
  <c r="V2924" i="1"/>
  <c r="W2924" i="1"/>
  <c r="Y2924" i="1"/>
  <c r="U2924" i="1"/>
  <c r="Z1798" i="1"/>
  <c r="AB1798" i="1" s="1"/>
  <c r="AD1798" i="1" s="1"/>
  <c r="V2886" i="1"/>
  <c r="W2886" i="1"/>
  <c r="Y2886" i="1"/>
  <c r="U2886" i="1"/>
  <c r="Z1799" i="1"/>
  <c r="AB1799" i="1" s="1"/>
  <c r="AD1799" i="1" s="1"/>
  <c r="V2851" i="1"/>
  <c r="W2851" i="1"/>
  <c r="Y2851" i="1"/>
  <c r="U2851" i="1"/>
  <c r="V2887" i="1"/>
  <c r="W2887" i="1"/>
  <c r="Y2887" i="1"/>
  <c r="U2887" i="1"/>
  <c r="V2871" i="1"/>
  <c r="W2871" i="1"/>
  <c r="Y2871" i="1"/>
  <c r="U2871" i="1"/>
  <c r="V2852" i="1"/>
  <c r="W2852" i="1"/>
  <c r="Y2852" i="1"/>
  <c r="U2852" i="1"/>
  <c r="V2959" i="1"/>
  <c r="W2959" i="1"/>
  <c r="Y2959" i="1"/>
  <c r="U2959" i="1"/>
  <c r="V2832" i="1"/>
  <c r="W2832" i="1"/>
  <c r="Y2832" i="1"/>
  <c r="U2832" i="1"/>
  <c r="V2969" i="1"/>
  <c r="W2969" i="1"/>
  <c r="Y2969" i="1"/>
  <c r="U2969" i="1"/>
  <c r="V2833" i="1"/>
  <c r="W2833" i="1"/>
  <c r="Y2833" i="1"/>
  <c r="U2833" i="1"/>
  <c r="V2834" i="1"/>
  <c r="W2834" i="1"/>
  <c r="Y2834" i="1"/>
  <c r="U2834" i="1"/>
  <c r="Z1800" i="1"/>
  <c r="AB1800" i="1" s="1"/>
  <c r="AD1800" i="1" s="1"/>
  <c r="V2835" i="1"/>
  <c r="W2835" i="1"/>
  <c r="Y2835" i="1"/>
  <c r="U2835" i="1"/>
  <c r="Z1801" i="1"/>
  <c r="AB1801" i="1" s="1"/>
  <c r="AD1801" i="1" s="1"/>
  <c r="AB2296" i="1"/>
  <c r="AD2296" i="1" s="1"/>
  <c r="V2925" i="1"/>
  <c r="W2925" i="1"/>
  <c r="Y2925" i="1"/>
  <c r="U2925" i="1"/>
  <c r="V2970" i="1"/>
  <c r="W2970" i="1"/>
  <c r="Y2970" i="1"/>
  <c r="U2970" i="1"/>
  <c r="Z1802" i="1"/>
  <c r="AB1802" i="1" s="1"/>
  <c r="AD1802" i="1" s="1"/>
  <c r="V2960" i="1"/>
  <c r="W2960" i="1"/>
  <c r="Y2960" i="1"/>
  <c r="U2960" i="1"/>
  <c r="AB2297" i="1"/>
  <c r="AD2297" i="1" s="1"/>
  <c r="AB2298" i="1"/>
  <c r="AD2298" i="1" s="1"/>
  <c r="Z1803" i="1"/>
  <c r="AB1803" i="1" s="1"/>
  <c r="AD1803" i="1" s="1"/>
  <c r="Z1804" i="1"/>
  <c r="AB1804" i="1" s="1"/>
  <c r="AD1804" i="1" s="1"/>
  <c r="V2853" i="1"/>
  <c r="W2853" i="1"/>
  <c r="Y2853" i="1"/>
  <c r="U2853" i="1"/>
  <c r="AB2299" i="1"/>
  <c r="AD2299" i="1" s="1"/>
  <c r="V2926" i="1"/>
  <c r="W2926" i="1"/>
  <c r="Y2926" i="1"/>
  <c r="U2926" i="1"/>
  <c r="V2907" i="1"/>
  <c r="W2907" i="1"/>
  <c r="Y2907" i="1"/>
  <c r="U2907" i="1"/>
  <c r="V2908" i="1"/>
  <c r="W2908" i="1"/>
  <c r="Y2908" i="1"/>
  <c r="U2908" i="1"/>
  <c r="Z1805" i="1"/>
  <c r="AB1805" i="1" s="1"/>
  <c r="AD1805" i="1" s="1"/>
  <c r="V2909" i="1"/>
  <c r="W2909" i="1"/>
  <c r="Y2909" i="1"/>
  <c r="U2909" i="1"/>
  <c r="V2910" i="1"/>
  <c r="W2910" i="1"/>
  <c r="Y2910" i="1"/>
  <c r="U2910" i="1"/>
  <c r="Z1806" i="1"/>
  <c r="AB1806" i="1" s="1"/>
  <c r="AD1806" i="1" s="1"/>
  <c r="AB2300" i="1"/>
  <c r="AD2300" i="1" s="1"/>
  <c r="V2911" i="1"/>
  <c r="W2911" i="1"/>
  <c r="Y2911" i="1"/>
  <c r="U2911" i="1"/>
  <c r="V2927" i="1"/>
  <c r="W2927" i="1"/>
  <c r="Y2927" i="1"/>
  <c r="U2927" i="1"/>
  <c r="Z1807" i="1"/>
  <c r="AB1807" i="1" s="1"/>
  <c r="AD1807" i="1" s="1"/>
  <c r="V2912" i="1"/>
  <c r="W2912" i="1"/>
  <c r="Y2912" i="1"/>
  <c r="U2912" i="1"/>
  <c r="AB2301" i="1"/>
  <c r="AD2301" i="1" s="1"/>
  <c r="V2913" i="1"/>
  <c r="W2913" i="1"/>
  <c r="Y2913" i="1"/>
  <c r="U2913" i="1"/>
  <c r="AB2302" i="1"/>
  <c r="AD2302" i="1" s="1"/>
  <c r="Z1808" i="1"/>
  <c r="AB1808" i="1" s="1"/>
  <c r="AD1808" i="1" s="1"/>
  <c r="AB2303" i="1"/>
  <c r="AD2303" i="1" s="1"/>
  <c r="V2928" i="1"/>
  <c r="W2928" i="1"/>
  <c r="Y2928" i="1"/>
  <c r="U2928" i="1"/>
  <c r="V2929" i="1"/>
  <c r="W2929" i="1"/>
  <c r="Y2929" i="1"/>
  <c r="U2929" i="1"/>
  <c r="V2914" i="1"/>
  <c r="W2914" i="1"/>
  <c r="Y2914" i="1"/>
  <c r="U2914" i="1"/>
  <c r="Z1809" i="1"/>
  <c r="AB1809" i="1" s="1"/>
  <c r="AD1809" i="1" s="1"/>
  <c r="Z1186" i="1"/>
  <c r="AB1186" i="1" s="1"/>
  <c r="AD1186" i="1" s="1"/>
  <c r="V2915" i="1"/>
  <c r="W2915" i="1"/>
  <c r="Y2915" i="1"/>
  <c r="U2915" i="1"/>
  <c r="Z1810" i="1"/>
  <c r="AB1810" i="1" s="1"/>
  <c r="AD1810" i="1" s="1"/>
  <c r="AB2304" i="1"/>
  <c r="AD2304" i="1" s="1"/>
  <c r="V2916" i="1"/>
  <c r="W2916" i="1"/>
  <c r="Y2916" i="1"/>
  <c r="U2916" i="1"/>
  <c r="V2854" i="1"/>
  <c r="W2854" i="1"/>
  <c r="Y2854" i="1"/>
  <c r="U2854" i="1"/>
  <c r="V2930" i="1"/>
  <c r="W2930" i="1"/>
  <c r="Y2930" i="1"/>
  <c r="U2930" i="1"/>
  <c r="V2001" i="1"/>
  <c r="W2001" i="1"/>
  <c r="Y2001" i="1"/>
  <c r="U2001" i="1"/>
  <c r="Z1811" i="1"/>
  <c r="AB1811" i="1" s="1"/>
  <c r="AD1811" i="1" s="1"/>
  <c r="AB2305" i="1"/>
  <c r="AD2305" i="1" s="1"/>
  <c r="V2002" i="1"/>
  <c r="W2002" i="1"/>
  <c r="Y2002" i="1"/>
  <c r="U2002" i="1"/>
  <c r="V2917" i="1"/>
  <c r="W2917" i="1"/>
  <c r="Y2917" i="1"/>
  <c r="U2917" i="1"/>
  <c r="Z1812" i="1"/>
  <c r="AB1812" i="1" s="1"/>
  <c r="AD1812" i="1" s="1"/>
  <c r="V2931" i="1"/>
  <c r="W2931" i="1"/>
  <c r="Y2931" i="1"/>
  <c r="U2931" i="1"/>
  <c r="AB2306" i="1"/>
  <c r="AD2306" i="1" s="1"/>
  <c r="AB2307" i="1"/>
  <c r="AD2307" i="1" s="1"/>
  <c r="Z1813" i="1"/>
  <c r="AB1813" i="1" s="1"/>
  <c r="AD1813" i="1" s="1"/>
  <c r="V2932" i="1"/>
  <c r="W2932" i="1"/>
  <c r="Y2932" i="1"/>
  <c r="U2932" i="1"/>
  <c r="AB2308" i="1"/>
  <c r="AD2308" i="1" s="1"/>
  <c r="V2003" i="1"/>
  <c r="W2003" i="1"/>
  <c r="Y2003" i="1"/>
  <c r="U2003" i="1"/>
  <c r="V2918" i="1"/>
  <c r="W2918" i="1"/>
  <c r="Y2918" i="1"/>
  <c r="U2918" i="1"/>
  <c r="AB2309" i="1"/>
  <c r="AD2309" i="1" s="1"/>
  <c r="Z1187" i="1"/>
  <c r="AB1187" i="1" s="1"/>
  <c r="AD1187" i="1" s="1"/>
  <c r="V2919" i="1"/>
  <c r="W2919" i="1"/>
  <c r="Y2919" i="1"/>
  <c r="U2919" i="1"/>
  <c r="AB2310" i="1"/>
  <c r="AD2310" i="1" s="1"/>
  <c r="V2920" i="1"/>
  <c r="W2920" i="1"/>
  <c r="Y2920" i="1"/>
  <c r="U2920" i="1"/>
  <c r="Z1814" i="1"/>
  <c r="AB1814" i="1" s="1"/>
  <c r="AD1814" i="1" s="1"/>
  <c r="V2004" i="1"/>
  <c r="W2004" i="1"/>
  <c r="Y2004" i="1"/>
  <c r="U2004" i="1"/>
  <c r="V2921" i="1"/>
  <c r="W2921" i="1"/>
  <c r="Y2921" i="1"/>
  <c r="U2921" i="1"/>
  <c r="V2922" i="1"/>
  <c r="W2922" i="1"/>
  <c r="Y2922" i="1"/>
  <c r="U2922" i="1"/>
  <c r="Z1188" i="1"/>
  <c r="AB1188" i="1" s="1"/>
  <c r="AD1188" i="1" s="1"/>
  <c r="Z1876" i="1"/>
  <c r="AB1876" i="1" s="1"/>
  <c r="AD1876" i="1" s="1"/>
  <c r="AB2311" i="1"/>
  <c r="AD2311" i="1" s="1"/>
  <c r="V2923" i="1"/>
  <c r="W2923" i="1"/>
  <c r="Y2923" i="1"/>
  <c r="U2923" i="1"/>
  <c r="Z1877" i="1"/>
  <c r="AB1877" i="1" s="1"/>
  <c r="AD1877" i="1" s="1"/>
  <c r="Z1878" i="1"/>
  <c r="AB1878" i="1" s="1"/>
  <c r="AD1878" i="1" s="1"/>
  <c r="Z1189" i="1"/>
  <c r="AB1189" i="1" s="1"/>
  <c r="AD1189" i="1" s="1"/>
  <c r="Z1815" i="1"/>
  <c r="AB1815" i="1" s="1"/>
  <c r="AD1815" i="1" s="1"/>
  <c r="Z1879" i="1"/>
  <c r="AB1879" i="1" s="1"/>
  <c r="AD1879" i="1" s="1"/>
  <c r="Z1880" i="1"/>
  <c r="AB1880" i="1" s="1"/>
  <c r="AD1880" i="1" s="1"/>
  <c r="V2855" i="1"/>
  <c r="W2855" i="1"/>
  <c r="Y2855" i="1"/>
  <c r="U2855" i="1"/>
  <c r="Z1816" i="1"/>
  <c r="AB1816" i="1" s="1"/>
  <c r="AD1816" i="1" s="1"/>
  <c r="Z1881" i="1"/>
  <c r="AB1881" i="1" s="1"/>
  <c r="AD1881" i="1" s="1"/>
  <c r="Z1190" i="1"/>
  <c r="AB1190" i="1" s="1"/>
  <c r="AD1190" i="1" s="1"/>
  <c r="Z1882" i="1"/>
  <c r="AB1882" i="1" s="1"/>
  <c r="AD1882" i="1" s="1"/>
  <c r="Z1883" i="1"/>
  <c r="AB1883" i="1" s="1"/>
  <c r="AD1883" i="1" s="1"/>
  <c r="V3333" i="1"/>
  <c r="W3333" i="1"/>
  <c r="Y3333" i="1"/>
  <c r="U3333" i="1"/>
  <c r="Z1817" i="1"/>
  <c r="AB1817" i="1" s="1"/>
  <c r="AD1817" i="1" s="1"/>
  <c r="Z1884" i="1"/>
  <c r="AB1884" i="1" s="1"/>
  <c r="AD1884" i="1" s="1"/>
  <c r="Z1885" i="1"/>
  <c r="AB1885" i="1" s="1"/>
  <c r="AD1885" i="1" s="1"/>
  <c r="Z1191" i="1"/>
  <c r="AB1191" i="1" s="1"/>
  <c r="AD1191" i="1" s="1"/>
  <c r="Z1886" i="1"/>
  <c r="AB1886" i="1" s="1"/>
  <c r="AD1886" i="1" s="1"/>
  <c r="Z1887" i="1"/>
  <c r="AB1887" i="1" s="1"/>
  <c r="AD1887" i="1" s="1"/>
  <c r="Z1818" i="1"/>
  <c r="AB1818" i="1" s="1"/>
  <c r="AD1818" i="1" s="1"/>
  <c r="Z1819" i="1"/>
  <c r="AB1819" i="1" s="1"/>
  <c r="AD1819" i="1" s="1"/>
  <c r="Z1888" i="1"/>
  <c r="AB1888" i="1" s="1"/>
  <c r="AD1888" i="1" s="1"/>
  <c r="AB1538" i="1"/>
  <c r="AD1538" i="1" s="1"/>
  <c r="Z1889" i="1"/>
  <c r="AB1889" i="1" s="1"/>
  <c r="AD1889" i="1" s="1"/>
  <c r="Z1820" i="1"/>
  <c r="AB1820" i="1" s="1"/>
  <c r="AD1820" i="1" s="1"/>
  <c r="Z1890" i="1"/>
  <c r="AB1890" i="1" s="1"/>
  <c r="AD1890" i="1" s="1"/>
  <c r="Z1891" i="1"/>
  <c r="AB1891" i="1" s="1"/>
  <c r="AD1891" i="1" s="1"/>
  <c r="Z1192" i="1"/>
  <c r="AB1192" i="1" s="1"/>
  <c r="AD1192" i="1" s="1"/>
  <c r="Z1821" i="1"/>
  <c r="AB1821" i="1" s="1"/>
  <c r="AD1821" i="1" s="1"/>
  <c r="V2005" i="1"/>
  <c r="W2005" i="1"/>
  <c r="Y2005" i="1"/>
  <c r="U2005" i="1"/>
  <c r="AB1539" i="1"/>
  <c r="AD1539" i="1" s="1"/>
  <c r="Z1822" i="1"/>
  <c r="AB1822" i="1" s="1"/>
  <c r="AD1822" i="1" s="1"/>
  <c r="Z1892" i="1"/>
  <c r="AB1892" i="1" s="1"/>
  <c r="AD1892" i="1" s="1"/>
  <c r="AB2312" i="1"/>
  <c r="AD2312" i="1" s="1"/>
  <c r="Z1893" i="1"/>
  <c r="AB1893" i="1" s="1"/>
  <c r="AD1893" i="1" s="1"/>
  <c r="Z1823" i="1"/>
  <c r="AB1823" i="1" s="1"/>
  <c r="AD1823" i="1" s="1"/>
  <c r="AB2313" i="1"/>
  <c r="AD2313" i="1" s="1"/>
  <c r="Z1894" i="1"/>
  <c r="AB1894" i="1" s="1"/>
  <c r="AD1894" i="1" s="1"/>
  <c r="Z1895" i="1"/>
  <c r="AB1895" i="1" s="1"/>
  <c r="AD1895" i="1" s="1"/>
  <c r="Z1824" i="1"/>
  <c r="AB1824" i="1" s="1"/>
  <c r="AD1824" i="1" s="1"/>
  <c r="Z1193" i="1"/>
  <c r="AB1193" i="1" s="1"/>
  <c r="AD1193" i="1" s="1"/>
  <c r="Z1896" i="1"/>
  <c r="AB1896" i="1" s="1"/>
  <c r="AD1896" i="1" s="1"/>
  <c r="Z1897" i="1"/>
  <c r="AB1897" i="1" s="1"/>
  <c r="AD1897" i="1" s="1"/>
  <c r="Z1825" i="1"/>
  <c r="AB1825" i="1" s="1"/>
  <c r="AD1825" i="1" s="1"/>
  <c r="Z1898" i="1"/>
  <c r="AB1898" i="1" s="1"/>
  <c r="AD1898" i="1" s="1"/>
  <c r="Z1899" i="1"/>
  <c r="AB1899" i="1" s="1"/>
  <c r="AD1899" i="1" s="1"/>
  <c r="AB1540" i="1"/>
  <c r="AD1540" i="1" s="1"/>
  <c r="Z1826" i="1"/>
  <c r="AB1826" i="1" s="1"/>
  <c r="AD1826" i="1" s="1"/>
  <c r="Z1827" i="1"/>
  <c r="AB1827" i="1" s="1"/>
  <c r="AD1827" i="1" s="1"/>
  <c r="AB2314" i="1"/>
  <c r="AD2314" i="1" s="1"/>
  <c r="AB1541" i="1"/>
  <c r="AD1541" i="1" s="1"/>
  <c r="Z1900" i="1"/>
  <c r="AB1900" i="1" s="1"/>
  <c r="AD1900" i="1" s="1"/>
  <c r="Z1901" i="1"/>
  <c r="AB1901" i="1" s="1"/>
  <c r="AD1901" i="1" s="1"/>
  <c r="Z1194" i="1"/>
  <c r="AB1194" i="1" s="1"/>
  <c r="AD1194" i="1" s="1"/>
  <c r="AB1542" i="1"/>
  <c r="AD1542" i="1" s="1"/>
  <c r="Z1828" i="1"/>
  <c r="AB1828" i="1" s="1"/>
  <c r="AD1828" i="1" s="1"/>
  <c r="Z1902" i="1"/>
  <c r="AB1902" i="1" s="1"/>
  <c r="AD1902" i="1" s="1"/>
  <c r="AB2315" i="1"/>
  <c r="AD2315" i="1" s="1"/>
  <c r="AB1543" i="1"/>
  <c r="AD1543" i="1" s="1"/>
  <c r="Z1195" i="1"/>
  <c r="AB1195" i="1" s="1"/>
  <c r="AD1195" i="1" s="1"/>
  <c r="AB1544" i="1"/>
  <c r="AD1544" i="1" s="1"/>
  <c r="Z1903" i="1"/>
  <c r="AB1903" i="1" s="1"/>
  <c r="AD1903" i="1" s="1"/>
  <c r="AB1545" i="1"/>
  <c r="AD1545" i="1" s="1"/>
  <c r="Z1904" i="1"/>
  <c r="AB1904" i="1" s="1"/>
  <c r="AD1904" i="1" s="1"/>
  <c r="AB1546" i="1"/>
  <c r="AD1546" i="1" s="1"/>
  <c r="Z1829" i="1"/>
  <c r="AB1829" i="1" s="1"/>
  <c r="AD1829" i="1" s="1"/>
  <c r="Z1905" i="1"/>
  <c r="AB1905" i="1" s="1"/>
  <c r="AD1905" i="1" s="1"/>
  <c r="AB2316" i="1"/>
  <c r="AD2316" i="1" s="1"/>
  <c r="Z1906" i="1"/>
  <c r="AB1906" i="1" s="1"/>
  <c r="AD1906" i="1" s="1"/>
  <c r="AB1547" i="1"/>
  <c r="AD1547" i="1" s="1"/>
  <c r="AB1548" i="1"/>
  <c r="AD1548" i="1" s="1"/>
  <c r="Z1907" i="1"/>
  <c r="AB1907" i="1" s="1"/>
  <c r="AD1907" i="1" s="1"/>
  <c r="AB1549" i="1"/>
  <c r="AD1549" i="1" s="1"/>
  <c r="Z1908" i="1"/>
  <c r="AB1908" i="1" s="1"/>
  <c r="AD1908" i="1" s="1"/>
  <c r="AB1550" i="1"/>
  <c r="AD1550" i="1" s="1"/>
  <c r="Z1196" i="1"/>
  <c r="AB1196" i="1" s="1"/>
  <c r="AD1196" i="1" s="1"/>
  <c r="Z1909" i="1"/>
  <c r="AB1909" i="1" s="1"/>
  <c r="AD1909" i="1" s="1"/>
  <c r="AB1551" i="1"/>
  <c r="AD1551" i="1" s="1"/>
  <c r="Z1910" i="1"/>
  <c r="AB1910" i="1" s="1"/>
  <c r="AD1910" i="1" s="1"/>
  <c r="AB1552" i="1"/>
  <c r="AD1552" i="1" s="1"/>
  <c r="AB2317" i="1"/>
  <c r="AD2317" i="1" s="1"/>
  <c r="AB1553" i="1"/>
  <c r="AD1553" i="1" s="1"/>
  <c r="Z1911" i="1"/>
  <c r="AB1911" i="1" s="1"/>
  <c r="AD1911" i="1" s="1"/>
  <c r="AB1554" i="1"/>
  <c r="AD1554" i="1" s="1"/>
  <c r="Z1912" i="1"/>
  <c r="AB1912" i="1" s="1"/>
  <c r="AD1912" i="1" s="1"/>
  <c r="AB1555" i="1"/>
  <c r="AD1555" i="1" s="1"/>
  <c r="Z1197" i="1"/>
  <c r="AB1197" i="1" s="1"/>
  <c r="AD1197" i="1" s="1"/>
  <c r="AB1556" i="1"/>
  <c r="AD1556" i="1" s="1"/>
  <c r="AB1557" i="1"/>
  <c r="AD1557" i="1" s="1"/>
  <c r="V2933" i="1"/>
  <c r="W2933" i="1"/>
  <c r="Y2933" i="1"/>
  <c r="U2933" i="1"/>
  <c r="Z1830" i="1"/>
  <c r="AB1830" i="1" s="1"/>
  <c r="AD1830" i="1" s="1"/>
  <c r="AB1558" i="1"/>
  <c r="AD1558" i="1" s="1"/>
  <c r="V2006" i="1"/>
  <c r="W2006" i="1"/>
  <c r="Y2006" i="1"/>
  <c r="U2006" i="1"/>
  <c r="Z1913" i="1"/>
  <c r="AB1913" i="1" s="1"/>
  <c r="AD1913" i="1" s="1"/>
  <c r="AB1559" i="1"/>
  <c r="AD1559" i="1" s="1"/>
  <c r="Z1831" i="1"/>
  <c r="AB1831" i="1" s="1"/>
  <c r="AD1831" i="1" s="1"/>
  <c r="Z1198" i="1"/>
  <c r="AB1198" i="1" s="1"/>
  <c r="AD1198" i="1" s="1"/>
  <c r="Z1832" i="1"/>
  <c r="AB1832" i="1" s="1"/>
  <c r="AD1832" i="1" s="1"/>
  <c r="Z1914" i="1"/>
  <c r="AB1914" i="1" s="1"/>
  <c r="AD1914" i="1" s="1"/>
  <c r="Z1915" i="1"/>
  <c r="AB1915" i="1" s="1"/>
  <c r="AD1915" i="1" s="1"/>
  <c r="Z1199" i="1"/>
  <c r="AB1199" i="1" s="1"/>
  <c r="AD1199" i="1" s="1"/>
  <c r="AB1560" i="1"/>
  <c r="AD1560" i="1" s="1"/>
  <c r="Z1916" i="1"/>
  <c r="AB1916" i="1" s="1"/>
  <c r="AD1916" i="1" s="1"/>
  <c r="Z1833" i="1"/>
  <c r="AB1833" i="1" s="1"/>
  <c r="AD1833" i="1" s="1"/>
  <c r="AB1561" i="1"/>
  <c r="AD1561" i="1" s="1"/>
  <c r="Z1917" i="1"/>
  <c r="AB1917" i="1" s="1"/>
  <c r="AD1917" i="1" s="1"/>
  <c r="Z1834" i="1"/>
  <c r="AB1834" i="1" s="1"/>
  <c r="AD1834" i="1" s="1"/>
  <c r="Z1200" i="1"/>
  <c r="AB1200" i="1" s="1"/>
  <c r="AD1200" i="1" s="1"/>
  <c r="Z1918" i="1"/>
  <c r="AB1918" i="1" s="1"/>
  <c r="AD1918" i="1" s="1"/>
  <c r="Z1919" i="1"/>
  <c r="AB1919" i="1" s="1"/>
  <c r="AD1919" i="1" s="1"/>
  <c r="Z1835" i="1"/>
  <c r="AB1835" i="1" s="1"/>
  <c r="AD1835" i="1" s="1"/>
  <c r="AB1562" i="1"/>
  <c r="AD1562" i="1" s="1"/>
  <c r="Z1920" i="1"/>
  <c r="AB1920" i="1" s="1"/>
  <c r="AD1920" i="1" s="1"/>
  <c r="V2007" i="1"/>
  <c r="W2007" i="1"/>
  <c r="Y2007" i="1"/>
  <c r="U2007" i="1"/>
  <c r="AB1563" i="1"/>
  <c r="AD1563" i="1" s="1"/>
  <c r="Z1921" i="1"/>
  <c r="AB1921" i="1" s="1"/>
  <c r="AD1921" i="1" s="1"/>
  <c r="Z1836" i="1"/>
  <c r="AB1836" i="1" s="1"/>
  <c r="AD1836" i="1" s="1"/>
  <c r="Z1922" i="1"/>
  <c r="AB1922" i="1" s="1"/>
  <c r="AD1922" i="1" s="1"/>
  <c r="AB1564" i="1"/>
  <c r="AD1564" i="1" s="1"/>
  <c r="Z1923" i="1"/>
  <c r="AB1923" i="1" s="1"/>
  <c r="AD1923" i="1" s="1"/>
  <c r="Z1924" i="1"/>
  <c r="AB1924" i="1" s="1"/>
  <c r="AD1924" i="1" s="1"/>
  <c r="Z1925" i="1"/>
  <c r="AB1925" i="1" s="1"/>
  <c r="AD1925" i="1" s="1"/>
  <c r="Z1926" i="1"/>
  <c r="AB1926" i="1" s="1"/>
  <c r="AD1926" i="1" s="1"/>
  <c r="AB1565" i="1"/>
  <c r="AD1565" i="1" s="1"/>
  <c r="Z1927" i="1"/>
  <c r="AB1927" i="1" s="1"/>
  <c r="AD1927" i="1" s="1"/>
  <c r="Z1928" i="1"/>
  <c r="AB1928" i="1" s="1"/>
  <c r="AD1928" i="1" s="1"/>
  <c r="Z1837" i="1"/>
  <c r="AB1837" i="1" s="1"/>
  <c r="AD1837" i="1" s="1"/>
  <c r="Z1929" i="1"/>
  <c r="AB1929" i="1" s="1"/>
  <c r="AD1929" i="1" s="1"/>
  <c r="AB1566" i="1"/>
  <c r="AD1566" i="1" s="1"/>
  <c r="Z2350" i="1"/>
  <c r="AB2350" i="1" s="1"/>
  <c r="AD2350" i="1" s="1"/>
  <c r="Z2351" i="1"/>
  <c r="AB2351" i="1" s="1"/>
  <c r="AD2351" i="1" s="1"/>
  <c r="Z2352" i="1"/>
  <c r="AB2352" i="1" s="1"/>
  <c r="AD2352" i="1" s="1"/>
  <c r="Z1838" i="1"/>
  <c r="AB1838" i="1" s="1"/>
  <c r="AD1838" i="1" s="1"/>
  <c r="Z1930" i="1"/>
  <c r="AB1930" i="1" s="1"/>
  <c r="AD1930" i="1" s="1"/>
  <c r="Z2353" i="1"/>
  <c r="AB2353" i="1" s="1"/>
  <c r="AD2353" i="1" s="1"/>
  <c r="Z1931" i="1"/>
  <c r="AB1931" i="1" s="1"/>
  <c r="AD1931" i="1" s="1"/>
  <c r="Z2354" i="1"/>
  <c r="AB2354" i="1" s="1"/>
  <c r="AD2354" i="1" s="1"/>
  <c r="Z2355" i="1"/>
  <c r="AB2355" i="1" s="1"/>
  <c r="AD2355" i="1" s="1"/>
  <c r="Z2356" i="1"/>
  <c r="AB2356" i="1" s="1"/>
  <c r="AD2356" i="1" s="1"/>
  <c r="Z1932" i="1"/>
  <c r="AB1932" i="1" s="1"/>
  <c r="AD1932" i="1" s="1"/>
  <c r="Z2357" i="1"/>
  <c r="AB2357" i="1" s="1"/>
  <c r="AD2357" i="1" s="1"/>
  <c r="Z2358" i="1"/>
  <c r="AB2358" i="1" s="1"/>
  <c r="AD2358" i="1" s="1"/>
  <c r="Z2359" i="1"/>
  <c r="AB2359" i="1" s="1"/>
  <c r="AD2359" i="1" s="1"/>
  <c r="Z2360" i="1"/>
  <c r="AB2360" i="1" s="1"/>
  <c r="AD2360" i="1" s="1"/>
  <c r="Z2361" i="1"/>
  <c r="AB2361" i="1" s="1"/>
  <c r="AD2361" i="1" s="1"/>
  <c r="Z2362" i="1"/>
  <c r="AB2362" i="1" s="1"/>
  <c r="AD2362" i="1" s="1"/>
  <c r="Z2363" i="1"/>
  <c r="AB2363" i="1" s="1"/>
  <c r="AD2363" i="1" s="1"/>
  <c r="Z2364" i="1"/>
  <c r="AB2364" i="1" s="1"/>
  <c r="AD2364" i="1" s="1"/>
  <c r="Z1933" i="1"/>
  <c r="AB1933" i="1" s="1"/>
  <c r="AD1933" i="1" s="1"/>
  <c r="Z1839" i="1"/>
  <c r="AB1839" i="1" s="1"/>
  <c r="AD1839" i="1" s="1"/>
  <c r="V3334" i="1"/>
  <c r="W3334" i="1"/>
  <c r="Y3334" i="1"/>
  <c r="U3334" i="1"/>
  <c r="AB2318" i="1"/>
  <c r="AD2318" i="1" s="1"/>
  <c r="Z1934" i="1"/>
  <c r="AB1934" i="1" s="1"/>
  <c r="AD1934" i="1" s="1"/>
  <c r="V2333" i="1"/>
  <c r="W2333" i="1"/>
  <c r="Y2333" i="1"/>
  <c r="U2333" i="1"/>
  <c r="Z1201" i="1"/>
  <c r="AB1201" i="1" s="1"/>
  <c r="AD1201" i="1" s="1"/>
  <c r="Z1840" i="1"/>
  <c r="AB1840" i="1" s="1"/>
  <c r="AD1840" i="1" s="1"/>
  <c r="V2008" i="1"/>
  <c r="W2008" i="1"/>
  <c r="Y2008" i="1"/>
  <c r="U2008" i="1"/>
  <c r="Z1841" i="1"/>
  <c r="AB1841" i="1" s="1"/>
  <c r="AD1841" i="1" s="1"/>
  <c r="V2334" i="1"/>
  <c r="W2334" i="1"/>
  <c r="Y2334" i="1"/>
  <c r="U2334" i="1"/>
  <c r="AB2319" i="1"/>
  <c r="AD2319" i="1" s="1"/>
  <c r="V2009" i="1"/>
  <c r="W2009" i="1"/>
  <c r="Y2009" i="1"/>
  <c r="U2009" i="1"/>
  <c r="Z1202" i="1"/>
  <c r="AB1202" i="1" s="1"/>
  <c r="AD1202" i="1" s="1"/>
  <c r="V2010" i="1"/>
  <c r="W2010" i="1"/>
  <c r="Y2010" i="1"/>
  <c r="U2010" i="1"/>
  <c r="Z1842" i="1"/>
  <c r="AB1842" i="1" s="1"/>
  <c r="AD1842" i="1" s="1"/>
  <c r="V2335" i="1"/>
  <c r="W2335" i="1"/>
  <c r="Y2335" i="1"/>
  <c r="U2335" i="1"/>
  <c r="V2011" i="1"/>
  <c r="W2011" i="1"/>
  <c r="Y2011" i="1"/>
  <c r="U2011" i="1"/>
  <c r="V2012" i="1"/>
  <c r="W2012" i="1"/>
  <c r="Y2012" i="1"/>
  <c r="U2012" i="1"/>
  <c r="V2934" i="1"/>
  <c r="W2934" i="1"/>
  <c r="Y2934" i="1"/>
  <c r="U2934" i="1"/>
  <c r="V2336" i="1"/>
  <c r="W2336" i="1"/>
  <c r="Y2336" i="1"/>
  <c r="U2336" i="1"/>
  <c r="Z1843" i="1"/>
  <c r="AB1843" i="1" s="1"/>
  <c r="AD1843" i="1" s="1"/>
  <c r="Z1203" i="1"/>
  <c r="AB1203" i="1" s="1"/>
  <c r="AD1203" i="1" s="1"/>
  <c r="AB2320" i="1"/>
  <c r="AD2320" i="1" s="1"/>
  <c r="V2337" i="1"/>
  <c r="W2337" i="1"/>
  <c r="Y2337" i="1"/>
  <c r="U2337" i="1"/>
  <c r="Z1844" i="1"/>
  <c r="AB1844" i="1" s="1"/>
  <c r="AD1844" i="1" s="1"/>
  <c r="V2338" i="1"/>
  <c r="W2338" i="1"/>
  <c r="Y2338" i="1"/>
  <c r="U2338" i="1"/>
  <c r="Z1204" i="1"/>
  <c r="AB1204" i="1" s="1"/>
  <c r="AD1204" i="1" s="1"/>
  <c r="Z1845" i="1"/>
  <c r="AB1845" i="1" s="1"/>
  <c r="AD1845" i="1" s="1"/>
  <c r="Z1846" i="1"/>
  <c r="AB1846" i="1" s="1"/>
  <c r="AD1846" i="1" s="1"/>
  <c r="Z1205" i="1"/>
  <c r="AB1205" i="1" s="1"/>
  <c r="AD1205" i="1" s="1"/>
  <c r="Z1847" i="1"/>
  <c r="AB1847" i="1" s="1"/>
  <c r="AD1847" i="1" s="1"/>
  <c r="Z1848" i="1"/>
  <c r="AB1848" i="1" s="1"/>
  <c r="AD1848" i="1" s="1"/>
  <c r="Z1206" i="1"/>
  <c r="AB1206" i="1" s="1"/>
  <c r="AD1206" i="1" s="1"/>
  <c r="Z1849" i="1"/>
  <c r="AB1849" i="1" s="1"/>
  <c r="AD1849" i="1" s="1"/>
  <c r="V2013" i="1"/>
  <c r="W2013" i="1"/>
  <c r="Y2013" i="1"/>
  <c r="U2013" i="1"/>
  <c r="V2935" i="1"/>
  <c r="W2935" i="1"/>
  <c r="Y2935" i="1"/>
  <c r="U2935" i="1"/>
  <c r="AB2321" i="1"/>
  <c r="AD2321" i="1" s="1"/>
  <c r="Z1207" i="1"/>
  <c r="AB1207" i="1" s="1"/>
  <c r="AD1207" i="1" s="1"/>
  <c r="V2339" i="1"/>
  <c r="W2339" i="1"/>
  <c r="Y2339" i="1"/>
  <c r="U2339" i="1"/>
  <c r="Z1850" i="1"/>
  <c r="AB1850" i="1" s="1"/>
  <c r="AD1850" i="1" s="1"/>
  <c r="V2014" i="1"/>
  <c r="W2014" i="1"/>
  <c r="Y2014" i="1"/>
  <c r="U2014" i="1"/>
  <c r="Z1851" i="1"/>
  <c r="AB1851" i="1" s="1"/>
  <c r="AD1851" i="1" s="1"/>
  <c r="Z1208" i="1"/>
  <c r="AB1208" i="1" s="1"/>
  <c r="AD1208" i="1" s="1"/>
  <c r="Z1209" i="1"/>
  <c r="AB1209" i="1" s="1"/>
  <c r="AD1209" i="1" s="1"/>
  <c r="AB2322" i="1"/>
  <c r="AD2322" i="1" s="1"/>
  <c r="Z1852" i="1"/>
  <c r="AB1852" i="1" s="1"/>
  <c r="AD1852" i="1" s="1"/>
  <c r="V2015" i="1"/>
  <c r="W2015" i="1"/>
  <c r="Y2015" i="1"/>
  <c r="U2015" i="1"/>
  <c r="V2016" i="1"/>
  <c r="W2016" i="1"/>
  <c r="Y2016" i="1"/>
  <c r="U2016" i="1"/>
  <c r="Z1210" i="1"/>
  <c r="AB1210" i="1" s="1"/>
  <c r="AD1210" i="1" s="1"/>
  <c r="Z1853" i="1"/>
  <c r="AB1853" i="1" s="1"/>
  <c r="AD1853" i="1" s="1"/>
  <c r="Z1211" i="1"/>
  <c r="AB1211" i="1" s="1"/>
  <c r="AD1211" i="1" s="1"/>
  <c r="Z1854" i="1"/>
  <c r="AB1854" i="1" s="1"/>
  <c r="AD1854" i="1" s="1"/>
  <c r="Z1212" i="1"/>
  <c r="AB1212" i="1" s="1"/>
  <c r="AD1212" i="1" s="1"/>
  <c r="Z1855" i="1"/>
  <c r="AB1855" i="1" s="1"/>
  <c r="AD1855" i="1" s="1"/>
  <c r="Z1213" i="1"/>
  <c r="AB1213" i="1" s="1"/>
  <c r="AD1213" i="1" s="1"/>
  <c r="Z1214" i="1"/>
  <c r="AB1214" i="1" s="1"/>
  <c r="AD1214" i="1" s="1"/>
  <c r="Z1856" i="1"/>
  <c r="AB1856" i="1" s="1"/>
  <c r="AD1856" i="1" s="1"/>
  <c r="V2340" i="1"/>
  <c r="W2340" i="1"/>
  <c r="Y2340" i="1"/>
  <c r="U2340" i="1"/>
  <c r="Z1215" i="1"/>
  <c r="AB1215" i="1" s="1"/>
  <c r="AD1215" i="1" s="1"/>
  <c r="AB2323" i="1"/>
  <c r="AD2323" i="1" s="1"/>
  <c r="Z1216" i="1"/>
  <c r="AB1216" i="1" s="1"/>
  <c r="AD1216" i="1" s="1"/>
  <c r="Z1217" i="1"/>
  <c r="AB1217" i="1" s="1"/>
  <c r="AD1217" i="1" s="1"/>
  <c r="Z1218" i="1"/>
  <c r="AB1218" i="1" s="1"/>
  <c r="AD1218" i="1" s="1"/>
  <c r="V2017" i="1"/>
  <c r="W2017" i="1"/>
  <c r="Y2017" i="1"/>
  <c r="U2017" i="1"/>
  <c r="Z1857" i="1"/>
  <c r="AB1857" i="1" s="1"/>
  <c r="AD1857" i="1" s="1"/>
  <c r="AB2324" i="1"/>
  <c r="AD2324" i="1" s="1"/>
  <c r="AB2325" i="1"/>
  <c r="AD2325" i="1" s="1"/>
  <c r="V2936" i="1"/>
  <c r="W2936" i="1"/>
  <c r="Y2936" i="1"/>
  <c r="U2936" i="1"/>
  <c r="Z1219" i="1"/>
  <c r="AB1219" i="1" s="1"/>
  <c r="AD1219" i="1" s="1"/>
  <c r="Z1220" i="1"/>
  <c r="AB1220" i="1" s="1"/>
  <c r="AD1220" i="1" s="1"/>
  <c r="Z1858" i="1"/>
  <c r="AB1858" i="1" s="1"/>
  <c r="AD1858" i="1" s="1"/>
  <c r="Z1221" i="1"/>
  <c r="AB1221" i="1" s="1"/>
  <c r="AD1221" i="1" s="1"/>
  <c r="Z1222" i="1"/>
  <c r="AB1222" i="1" s="1"/>
  <c r="AD1222" i="1" s="1"/>
  <c r="AB2326" i="1"/>
  <c r="AD2326" i="1" s="1"/>
  <c r="Z1223" i="1"/>
  <c r="AB1223" i="1" s="1"/>
  <c r="AD1223" i="1" s="1"/>
  <c r="Z1224" i="1"/>
  <c r="AB1224" i="1" s="1"/>
  <c r="AD1224" i="1" s="1"/>
  <c r="Z1225" i="1"/>
  <c r="AB1225" i="1" s="1"/>
  <c r="AD1225" i="1" s="1"/>
  <c r="Z1859" i="1"/>
  <c r="AB1859" i="1" s="1"/>
  <c r="AD1859" i="1" s="1"/>
  <c r="Z2365" i="1"/>
  <c r="AB2365" i="1" s="1"/>
  <c r="AD2365" i="1" s="1"/>
  <c r="Z1226" i="1"/>
  <c r="AB1226" i="1" s="1"/>
  <c r="AD1226" i="1" s="1"/>
  <c r="V2341" i="1"/>
  <c r="W2341" i="1"/>
  <c r="Y2341" i="1"/>
  <c r="U2341" i="1"/>
  <c r="Z2366" i="1"/>
  <c r="AB2366" i="1" s="1"/>
  <c r="AD2366" i="1" s="1"/>
  <c r="Z1227" i="1"/>
  <c r="AB1227" i="1" s="1"/>
  <c r="AD1227" i="1" s="1"/>
  <c r="AB2327" i="1"/>
  <c r="AD2327" i="1" s="1"/>
  <c r="Z1228" i="1"/>
  <c r="AB1228" i="1" s="1"/>
  <c r="AD1228" i="1" s="1"/>
  <c r="Z1229" i="1"/>
  <c r="AB1229" i="1" s="1"/>
  <c r="AD1229" i="1" s="1"/>
  <c r="V2367" i="1"/>
  <c r="W2367" i="1"/>
  <c r="Y2367" i="1"/>
  <c r="U2367" i="1"/>
  <c r="AB2329" i="1"/>
  <c r="AD2329" i="1" s="1"/>
  <c r="V3335" i="1"/>
  <c r="W3335" i="1"/>
  <c r="Y3335" i="1"/>
  <c r="U3335" i="1"/>
  <c r="V2368" i="1"/>
  <c r="W2368" i="1"/>
  <c r="Y2368" i="1"/>
  <c r="U2368" i="1"/>
  <c r="Z1230" i="1"/>
  <c r="AB1230" i="1" s="1"/>
  <c r="AD1230" i="1" s="1"/>
  <c r="V2369" i="1"/>
  <c r="W2369" i="1"/>
  <c r="Y2369" i="1"/>
  <c r="U2369" i="1"/>
  <c r="V3336" i="1"/>
  <c r="W3336" i="1"/>
  <c r="Y3336" i="1"/>
  <c r="U3336" i="1"/>
  <c r="Z1231" i="1"/>
  <c r="AB1231" i="1" s="1"/>
  <c r="AD1231" i="1" s="1"/>
  <c r="V2370" i="1"/>
  <c r="W2370" i="1"/>
  <c r="Y2370" i="1"/>
  <c r="U2370" i="1"/>
  <c r="V2371" i="1"/>
  <c r="W2371" i="1"/>
  <c r="Y2371" i="1"/>
  <c r="U2371" i="1"/>
  <c r="V2342" i="1"/>
  <c r="W2342" i="1"/>
  <c r="Y2342" i="1"/>
  <c r="U2342" i="1"/>
  <c r="Z1232" i="1"/>
  <c r="AB1232" i="1" s="1"/>
  <c r="AD1232" i="1" s="1"/>
  <c r="V2372" i="1"/>
  <c r="W2372" i="1"/>
  <c r="Y2372" i="1"/>
  <c r="U2372" i="1"/>
  <c r="AD1340" i="1"/>
  <c r="Z1233" i="1"/>
  <c r="AB1233" i="1" s="1"/>
  <c r="AD1233" i="1" s="1"/>
  <c r="Z1234" i="1"/>
  <c r="AB1234" i="1" s="1"/>
  <c r="AD1234" i="1" s="1"/>
  <c r="V2373" i="1"/>
  <c r="W2373" i="1"/>
  <c r="Y2373" i="1"/>
  <c r="U2373" i="1"/>
  <c r="Z1235" i="1"/>
  <c r="AB1235" i="1" s="1"/>
  <c r="AD1235" i="1" s="1"/>
  <c r="Z1236" i="1"/>
  <c r="AB1236" i="1" s="1"/>
  <c r="AD1236" i="1" s="1"/>
  <c r="AD1341" i="1"/>
  <c r="AD1342" i="1"/>
  <c r="V2374" i="1"/>
  <c r="W2374" i="1"/>
  <c r="Y2374" i="1"/>
  <c r="U2374" i="1"/>
  <c r="Z1237" i="1"/>
  <c r="AB1237" i="1" s="1"/>
  <c r="AD1237" i="1" s="1"/>
  <c r="V2375" i="1"/>
  <c r="W2375" i="1"/>
  <c r="Y2375" i="1"/>
  <c r="U2375" i="1"/>
  <c r="Z1238" i="1"/>
  <c r="AB1238" i="1" s="1"/>
  <c r="AD1238" i="1" s="1"/>
  <c r="Z1239" i="1"/>
  <c r="AB1239" i="1" s="1"/>
  <c r="AD1239" i="1" s="1"/>
  <c r="AD1343" i="1"/>
  <c r="AD1344" i="1"/>
  <c r="Z1860" i="1"/>
  <c r="AB1860" i="1" s="1"/>
  <c r="AD1860" i="1" s="1"/>
  <c r="Z1240" i="1"/>
  <c r="AB1240" i="1" s="1"/>
  <c r="AD1240" i="1" s="1"/>
  <c r="V2376" i="1"/>
  <c r="W2376" i="1"/>
  <c r="Y2376" i="1"/>
  <c r="U2376" i="1"/>
  <c r="Z1241" i="1"/>
  <c r="AB1241" i="1" s="1"/>
  <c r="AD1241" i="1" s="1"/>
  <c r="Z1242" i="1"/>
  <c r="AB1242" i="1" s="1"/>
  <c r="AD1242" i="1" s="1"/>
  <c r="V2377" i="1"/>
  <c r="W2377" i="1"/>
  <c r="Y2377" i="1"/>
  <c r="U2377" i="1"/>
  <c r="V2938" i="1"/>
  <c r="W2938" i="1"/>
  <c r="Y2938" i="1"/>
  <c r="U2938" i="1"/>
  <c r="Z1861" i="1"/>
  <c r="AB1861" i="1" s="1"/>
  <c r="AD1861" i="1" s="1"/>
  <c r="AD1345" i="1"/>
  <c r="Z1243" i="1"/>
  <c r="AB1243" i="1" s="1"/>
  <c r="AD1243" i="1" s="1"/>
  <c r="AD1346" i="1"/>
  <c r="AD1347" i="1"/>
  <c r="AD1348" i="1"/>
  <c r="Z1244" i="1"/>
  <c r="AB1244" i="1" s="1"/>
  <c r="AD1244" i="1" s="1"/>
  <c r="V2378" i="1"/>
  <c r="W2378" i="1"/>
  <c r="Y2378" i="1"/>
  <c r="U2378" i="1"/>
  <c r="AD1349" i="1"/>
  <c r="AD1350" i="1"/>
  <c r="Z1245" i="1"/>
  <c r="AB1245" i="1" s="1"/>
  <c r="AD1245" i="1" s="1"/>
  <c r="Z1246" i="1"/>
  <c r="AB1246" i="1" s="1"/>
  <c r="AD1246" i="1" s="1"/>
  <c r="AD1351" i="1"/>
  <c r="Z1247" i="1"/>
  <c r="AB1247" i="1" s="1"/>
  <c r="AD1247" i="1" s="1"/>
  <c r="AD1352" i="1"/>
  <c r="AD1353" i="1"/>
  <c r="AD1354" i="1"/>
  <c r="Z1248" i="1"/>
  <c r="AB1248" i="1" s="1"/>
  <c r="AD1248" i="1" s="1"/>
  <c r="V2379" i="1"/>
  <c r="W2379" i="1"/>
  <c r="Y2379" i="1"/>
  <c r="U2379" i="1"/>
  <c r="Z1249" i="1"/>
  <c r="AB1249" i="1" s="1"/>
  <c r="AD1249" i="1" s="1"/>
  <c r="Z1250" i="1"/>
  <c r="AB1250" i="1" s="1"/>
  <c r="AD1250" i="1" s="1"/>
  <c r="Z1862" i="1"/>
  <c r="AB1862" i="1" s="1"/>
  <c r="AD1862" i="1" s="1"/>
  <c r="V2380" i="1"/>
  <c r="W2380" i="1"/>
  <c r="Y2380" i="1"/>
  <c r="U2380" i="1"/>
  <c r="V2381" i="1"/>
  <c r="W2381" i="1"/>
  <c r="Y2381" i="1"/>
  <c r="U2381" i="1"/>
  <c r="V2343" i="1"/>
  <c r="W2343" i="1"/>
  <c r="Y2343" i="1"/>
  <c r="U2343" i="1"/>
  <c r="V2382" i="1"/>
  <c r="W2382" i="1"/>
  <c r="Y2382" i="1"/>
  <c r="U2382" i="1"/>
  <c r="Z1251" i="1"/>
  <c r="AB1251" i="1" s="1"/>
  <c r="AD1251" i="1" s="1"/>
  <c r="V2383" i="1"/>
  <c r="W2383" i="1"/>
  <c r="Y2383" i="1"/>
  <c r="U2383" i="1"/>
  <c r="V2384" i="1"/>
  <c r="W2384" i="1"/>
  <c r="Y2384" i="1"/>
  <c r="U2384" i="1"/>
  <c r="Z1252" i="1"/>
  <c r="AB1252" i="1" s="1"/>
  <c r="AD1252" i="1" s="1"/>
  <c r="Z1253" i="1"/>
  <c r="AB1253" i="1" s="1"/>
  <c r="AD1253" i="1" s="1"/>
  <c r="Z1254" i="1"/>
  <c r="AB1254" i="1" s="1"/>
  <c r="AD1254" i="1" s="1"/>
  <c r="Z1255" i="1"/>
  <c r="AB1255" i="1" s="1"/>
  <c r="AD1255" i="1" s="1"/>
  <c r="V2385" i="1"/>
  <c r="W2385" i="1"/>
  <c r="Y2385" i="1"/>
  <c r="U2385" i="1"/>
  <c r="Z1863" i="1"/>
  <c r="AB1863" i="1" s="1"/>
  <c r="AD1863" i="1" s="1"/>
  <c r="Z1256" i="1"/>
  <c r="AB1256" i="1" s="1"/>
  <c r="AD1256" i="1" s="1"/>
  <c r="Z1257" i="1"/>
  <c r="AB1257" i="1" s="1"/>
  <c r="AD1257" i="1" s="1"/>
  <c r="V2939" i="1"/>
  <c r="W2939" i="1"/>
  <c r="Y2939" i="1"/>
  <c r="U2939" i="1"/>
  <c r="Z1864" i="1"/>
  <c r="AB1864" i="1" s="1"/>
  <c r="AD1864" i="1" s="1"/>
  <c r="Z1865" i="1"/>
  <c r="AB1865" i="1" s="1"/>
  <c r="AD1865" i="1" s="1"/>
  <c r="Z1258" i="1"/>
  <c r="AB1258" i="1" s="1"/>
  <c r="AD1258" i="1" s="1"/>
  <c r="Z1259" i="1"/>
  <c r="AB1259" i="1" s="1"/>
  <c r="AD1259" i="1" s="1"/>
  <c r="V2344" i="1"/>
  <c r="W2344" i="1"/>
  <c r="Y2344" i="1"/>
  <c r="U2344" i="1"/>
  <c r="Z1260" i="1"/>
  <c r="AB1260" i="1" s="1"/>
  <c r="AD1260" i="1" s="1"/>
  <c r="Z1261" i="1"/>
  <c r="AB1261" i="1" s="1"/>
  <c r="AD1261" i="1" s="1"/>
  <c r="V2345" i="1"/>
  <c r="W2345" i="1"/>
  <c r="Y2345" i="1"/>
  <c r="U2345" i="1"/>
  <c r="Z1262" i="1"/>
  <c r="AB1262" i="1" s="1"/>
  <c r="AD1262" i="1" s="1"/>
  <c r="Z1866" i="1"/>
  <c r="AB1866" i="1" s="1"/>
  <c r="AD1866" i="1" s="1"/>
  <c r="Z1867" i="1"/>
  <c r="AB1867" i="1" s="1"/>
  <c r="AD1867" i="1" s="1"/>
  <c r="Z1868" i="1"/>
  <c r="AB1868" i="1" s="1"/>
  <c r="AD1868" i="1" s="1"/>
  <c r="Z1263" i="1"/>
  <c r="AB1263" i="1" s="1"/>
  <c r="AD1263" i="1" s="1"/>
  <c r="V2940" i="1"/>
  <c r="W2940" i="1"/>
  <c r="Y2940" i="1"/>
  <c r="U2940" i="1"/>
  <c r="V2346" i="1"/>
  <c r="W2346" i="1"/>
  <c r="Y2346" i="1"/>
  <c r="U2346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Z1869" i="1"/>
  <c r="AB1869" i="1" s="1"/>
  <c r="AD1869" i="1" s="1"/>
  <c r="AD1371" i="1"/>
  <c r="AD1372" i="1"/>
  <c r="AD1373" i="1"/>
  <c r="AD1374" i="1"/>
  <c r="AD1375" i="1"/>
  <c r="AD1376" i="1"/>
  <c r="V2386" i="1"/>
  <c r="W2386" i="1"/>
  <c r="Y2386" i="1"/>
  <c r="U2386" i="1"/>
  <c r="V2347" i="1"/>
  <c r="W2347" i="1"/>
  <c r="Y2347" i="1"/>
  <c r="U2347" i="1"/>
  <c r="V2387" i="1"/>
  <c r="W2387" i="1"/>
  <c r="Y2387" i="1"/>
  <c r="U2387" i="1"/>
  <c r="AD1377" i="1"/>
  <c r="AD1378" i="1"/>
  <c r="AD1379" i="1"/>
  <c r="AD1380" i="1"/>
  <c r="V2388" i="1"/>
  <c r="W2388" i="1"/>
  <c r="Y2388" i="1"/>
  <c r="U2388" i="1"/>
  <c r="Z1264" i="1"/>
  <c r="AB1264" i="1" s="1"/>
  <c r="AD1264" i="1" s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V2941" i="1"/>
  <c r="W2941" i="1"/>
  <c r="Y2941" i="1"/>
  <c r="U2941" i="1"/>
  <c r="V3337" i="1"/>
  <c r="W3337" i="1"/>
  <c r="Y3337" i="1"/>
  <c r="U3337" i="1"/>
  <c r="V3338" i="1"/>
  <c r="W3338" i="1"/>
  <c r="Y3338" i="1"/>
  <c r="U3338" i="1"/>
  <c r="V3339" i="1"/>
  <c r="W3339" i="1"/>
  <c r="Y3339" i="1"/>
  <c r="U3339" i="1"/>
  <c r="V3340" i="1"/>
  <c r="W3340" i="1"/>
  <c r="Y3340" i="1"/>
  <c r="U3340" i="1"/>
  <c r="AD1420" i="1"/>
  <c r="AD1421" i="1"/>
  <c r="AD1422" i="1"/>
  <c r="AD1423" i="1"/>
  <c r="AD1424" i="1"/>
  <c r="AD1425" i="1"/>
  <c r="AD1426" i="1"/>
  <c r="AD1427" i="1"/>
  <c r="Z1265" i="1"/>
  <c r="AB1265" i="1" s="1"/>
  <c r="AD1265" i="1" s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Z1266" i="1"/>
  <c r="AB1266" i="1" s="1"/>
  <c r="AD1266" i="1" s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V2389" i="1"/>
  <c r="W2389" i="1"/>
  <c r="Y2389" i="1"/>
  <c r="U2389" i="1"/>
  <c r="AD1464" i="1"/>
  <c r="AD1465" i="1"/>
  <c r="AD1466" i="1"/>
  <c r="AD1467" i="1"/>
  <c r="V2390" i="1"/>
  <c r="W2390" i="1"/>
  <c r="Y2390" i="1"/>
  <c r="U2390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Z1267" i="1"/>
  <c r="AB1267" i="1" s="1"/>
  <c r="AD1267" i="1" s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Z1268" i="1"/>
  <c r="AB1268" i="1" s="1"/>
  <c r="AD1268" i="1" s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V2391" i="1"/>
  <c r="W2391" i="1"/>
  <c r="Y2391" i="1"/>
  <c r="U2391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Z1269" i="1"/>
  <c r="AB1269" i="1" s="1"/>
  <c r="AD1269" i="1" s="1"/>
  <c r="AD1521" i="1"/>
  <c r="AD1522" i="1"/>
  <c r="AD1523" i="1"/>
  <c r="V2348" i="1"/>
  <c r="W2348" i="1"/>
  <c r="Y2348" i="1"/>
  <c r="U2348" i="1"/>
  <c r="AD1524" i="1"/>
  <c r="Z1270" i="1"/>
  <c r="AB1270" i="1" s="1"/>
  <c r="AD1270" i="1" s="1"/>
  <c r="AD1525" i="1"/>
  <c r="AD1526" i="1"/>
  <c r="AD1527" i="1"/>
  <c r="V2942" i="1"/>
  <c r="W2942" i="1"/>
  <c r="Y2942" i="1"/>
  <c r="U2942" i="1"/>
  <c r="AD1528" i="1"/>
  <c r="AD1529" i="1"/>
  <c r="AD1530" i="1"/>
  <c r="Z1271" i="1"/>
  <c r="AB1271" i="1" s="1"/>
  <c r="AD1271" i="1" s="1"/>
  <c r="AD1531" i="1"/>
  <c r="AD1532" i="1"/>
  <c r="AD1533" i="1"/>
  <c r="AD1534" i="1"/>
  <c r="AD1535" i="1"/>
  <c r="AD1536" i="1"/>
  <c r="AD1537" i="1"/>
  <c r="Z1272" i="1"/>
  <c r="AB1272" i="1" s="1"/>
  <c r="AD1272" i="1" s="1"/>
  <c r="Z1273" i="1"/>
  <c r="AB1273" i="1" s="1"/>
  <c r="AD1273" i="1" s="1"/>
  <c r="Z1274" i="1"/>
  <c r="AB1274" i="1" s="1"/>
  <c r="AD1274" i="1" s="1"/>
  <c r="V2349" i="1"/>
  <c r="W2349" i="1"/>
  <c r="Y2349" i="1"/>
  <c r="U2349" i="1"/>
  <c r="V2392" i="1"/>
  <c r="W2392" i="1"/>
  <c r="Y2392" i="1"/>
  <c r="U2392" i="1"/>
  <c r="Z1275" i="1"/>
  <c r="AB1275" i="1" s="1"/>
  <c r="AD1275" i="1" s="1"/>
  <c r="Z1276" i="1"/>
  <c r="AB1276" i="1" s="1"/>
  <c r="AD1276" i="1" s="1"/>
  <c r="Z1277" i="1"/>
  <c r="AB1277" i="1" s="1"/>
  <c r="AD1277" i="1" s="1"/>
  <c r="V2943" i="1"/>
  <c r="W2943" i="1"/>
  <c r="Y2943" i="1"/>
  <c r="U2943" i="1"/>
  <c r="Z1278" i="1"/>
  <c r="AB1278" i="1" s="1"/>
  <c r="AD1278" i="1" s="1"/>
  <c r="Z1287" i="1"/>
  <c r="AB1287" i="1" s="1"/>
  <c r="AD1287" i="1" s="1"/>
  <c r="Z1279" i="1"/>
  <c r="AB1279" i="1" s="1"/>
  <c r="AD1279" i="1" s="1"/>
  <c r="Z1288" i="1"/>
  <c r="AB1288" i="1" s="1"/>
  <c r="AD1288" i="1" s="1"/>
  <c r="Z1289" i="1"/>
  <c r="AB1289" i="1" s="1"/>
  <c r="AD1289" i="1" s="1"/>
  <c r="Z1290" i="1"/>
  <c r="AB1290" i="1" s="1"/>
  <c r="AD1290" i="1" s="1"/>
  <c r="Z1291" i="1"/>
  <c r="AB1291" i="1" s="1"/>
  <c r="AD1291" i="1" s="1"/>
  <c r="Z1292" i="1"/>
  <c r="AB1292" i="1" s="1"/>
  <c r="AD1292" i="1" s="1"/>
  <c r="Z1293" i="1"/>
  <c r="AB1293" i="1" s="1"/>
  <c r="AD1293" i="1" s="1"/>
  <c r="Z1294" i="1"/>
  <c r="AB1294" i="1" s="1"/>
  <c r="AD1294" i="1" s="1"/>
  <c r="Z1295" i="1"/>
  <c r="AB1295" i="1" s="1"/>
  <c r="AD1295" i="1" s="1"/>
  <c r="Z1296" i="1"/>
  <c r="AB1296" i="1" s="1"/>
  <c r="AD1296" i="1" s="1"/>
  <c r="Z1297" i="1"/>
  <c r="AB1297" i="1" s="1"/>
  <c r="AD1297" i="1" s="1"/>
  <c r="Z1298" i="1"/>
  <c r="AB1298" i="1" s="1"/>
  <c r="AD1298" i="1" s="1"/>
  <c r="AB2018" i="1"/>
  <c r="AD2018" i="1" s="1"/>
  <c r="Z1299" i="1"/>
  <c r="AB1299" i="1" s="1"/>
  <c r="AD1299" i="1" s="1"/>
  <c r="Z1300" i="1"/>
  <c r="AB1300" i="1" s="1"/>
  <c r="AD1300" i="1" s="1"/>
  <c r="Z1301" i="1"/>
  <c r="AB1301" i="1" s="1"/>
  <c r="AD1301" i="1" s="1"/>
  <c r="Z1302" i="1"/>
  <c r="AB1302" i="1" s="1"/>
  <c r="AD1302" i="1" s="1"/>
  <c r="Z1303" i="1"/>
  <c r="AB1303" i="1" s="1"/>
  <c r="AD1303" i="1" s="1"/>
  <c r="Z1304" i="1"/>
  <c r="AB1304" i="1" s="1"/>
  <c r="AD1304" i="1" s="1"/>
  <c r="Z1305" i="1"/>
  <c r="AB1305" i="1" s="1"/>
  <c r="AD1305" i="1" s="1"/>
  <c r="Z1306" i="1"/>
  <c r="AB1306" i="1" s="1"/>
  <c r="AD1306" i="1" s="1"/>
  <c r="Z1307" i="1"/>
  <c r="AB1307" i="1" s="1"/>
  <c r="AD1307" i="1" s="1"/>
  <c r="Z1308" i="1"/>
  <c r="AB1308" i="1" s="1"/>
  <c r="AD1308" i="1" s="1"/>
  <c r="Z1309" i="1"/>
  <c r="AB1309" i="1" s="1"/>
  <c r="AD1309" i="1" s="1"/>
  <c r="AB2019" i="1"/>
  <c r="AD2019" i="1" s="1"/>
  <c r="Z1310" i="1"/>
  <c r="AB1310" i="1" s="1"/>
  <c r="AD1310" i="1" s="1"/>
  <c r="Z1280" i="1"/>
  <c r="AB1280" i="1" s="1"/>
  <c r="AD1280" i="1" s="1"/>
  <c r="Z1311" i="1"/>
  <c r="AB1311" i="1" s="1"/>
  <c r="AD1311" i="1" s="1"/>
  <c r="Z1312" i="1"/>
  <c r="AB1312" i="1" s="1"/>
  <c r="AD1312" i="1" s="1"/>
  <c r="AB2020" i="1"/>
  <c r="AD2020" i="1" s="1"/>
  <c r="Z1313" i="1"/>
  <c r="AB1313" i="1" s="1"/>
  <c r="AD1313" i="1" s="1"/>
  <c r="Z1870" i="1"/>
  <c r="AB1870" i="1" s="1"/>
  <c r="AD1870" i="1" s="1"/>
  <c r="Z1314" i="1"/>
  <c r="AB1314" i="1" s="1"/>
  <c r="AD1314" i="1" s="1"/>
  <c r="Z1315" i="1"/>
  <c r="AB1315" i="1" s="1"/>
  <c r="AD1315" i="1" s="1"/>
  <c r="Z1316" i="1"/>
  <c r="AB1316" i="1" s="1"/>
  <c r="AD1316" i="1" s="1"/>
  <c r="Z1317" i="1"/>
  <c r="AB1317" i="1" s="1"/>
  <c r="AD1317" i="1" s="1"/>
  <c r="Z1318" i="1"/>
  <c r="AB1318" i="1" s="1"/>
  <c r="AD1318" i="1" s="1"/>
  <c r="AB2021" i="1"/>
  <c r="AD2021" i="1" s="1"/>
  <c r="Z4089" i="1"/>
  <c r="AB4089" i="1" s="1"/>
  <c r="AD4089" i="1" s="1"/>
  <c r="Z4090" i="1"/>
  <c r="AB4090" i="1" s="1"/>
  <c r="AD4090" i="1" s="1"/>
  <c r="Z4091" i="1"/>
  <c r="AB4091" i="1" s="1"/>
  <c r="AD4091" i="1" s="1"/>
  <c r="Z4092" i="1"/>
  <c r="AB4092" i="1" s="1"/>
  <c r="AD4092" i="1" s="1"/>
  <c r="Z4093" i="1"/>
  <c r="AB4093" i="1" s="1"/>
  <c r="AD4093" i="1" s="1"/>
  <c r="Z4094" i="1"/>
  <c r="AB4094" i="1" s="1"/>
  <c r="AD4094" i="1" s="1"/>
  <c r="Z4095" i="1"/>
  <c r="AB4095" i="1" s="1"/>
  <c r="AD4095" i="1" s="1"/>
  <c r="Z4096" i="1"/>
  <c r="AB4096" i="1" s="1"/>
  <c r="AD4096" i="1" s="1"/>
  <c r="Z4097" i="1"/>
  <c r="AB4097" i="1" s="1"/>
  <c r="AD4097" i="1" s="1"/>
  <c r="Z4098" i="1"/>
  <c r="AB4098" i="1" s="1"/>
  <c r="AD4098" i="1" s="1"/>
  <c r="Z4099" i="1"/>
  <c r="AB4099" i="1" s="1"/>
  <c r="AD4099" i="1" s="1"/>
  <c r="Z4100" i="1"/>
  <c r="AB4100" i="1" s="1"/>
  <c r="AD4100" i="1" s="1"/>
  <c r="Z4101" i="1"/>
  <c r="AB4101" i="1" s="1"/>
  <c r="AD4101" i="1" s="1"/>
  <c r="Z4102" i="1"/>
  <c r="AB4102" i="1" s="1"/>
  <c r="AD4102" i="1" s="1"/>
  <c r="Z4103" i="1"/>
  <c r="AB4103" i="1" s="1"/>
  <c r="AD4103" i="1" s="1"/>
  <c r="Z4104" i="1"/>
  <c r="AB4104" i="1" s="1"/>
  <c r="AD4104" i="1" s="1"/>
  <c r="Z4105" i="1"/>
  <c r="AB4105" i="1" s="1"/>
  <c r="AD4105" i="1" s="1"/>
  <c r="Z4106" i="1"/>
  <c r="AB4106" i="1" s="1"/>
  <c r="AD4106" i="1" s="1"/>
  <c r="Z4107" i="1"/>
  <c r="AB4107" i="1" s="1"/>
  <c r="AD4107" i="1" s="1"/>
  <c r="Z4108" i="1"/>
  <c r="AB4108" i="1" s="1"/>
  <c r="AD4108" i="1" s="1"/>
  <c r="Z4109" i="1"/>
  <c r="AB4109" i="1" s="1"/>
  <c r="AD4109" i="1" s="1"/>
  <c r="Z4110" i="1"/>
  <c r="AB4110" i="1" s="1"/>
  <c r="AD4110" i="1" s="1"/>
  <c r="Z4111" i="1"/>
  <c r="AB4111" i="1" s="1"/>
  <c r="AD4111" i="1" s="1"/>
  <c r="Z4112" i="1"/>
  <c r="AB4112" i="1" s="1"/>
  <c r="AD4112" i="1" s="1"/>
  <c r="Z4113" i="1"/>
  <c r="AB4113" i="1" s="1"/>
  <c r="AD4113" i="1" s="1"/>
  <c r="Z4114" i="1"/>
  <c r="AB4114" i="1" s="1"/>
  <c r="AD4114" i="1" s="1"/>
  <c r="Z4115" i="1"/>
  <c r="Z4116" i="1"/>
  <c r="AB4116" i="1" s="1"/>
  <c r="AD4116" i="1" s="1"/>
  <c r="Z4117" i="1"/>
  <c r="AB4117" i="1" s="1"/>
  <c r="AD4117" i="1" s="1"/>
  <c r="Z4118" i="1"/>
  <c r="AB4118" i="1" s="1"/>
  <c r="AD4118" i="1" s="1"/>
  <c r="Z4119" i="1"/>
  <c r="AB4119" i="1" s="1"/>
  <c r="AD4119" i="1" s="1"/>
  <c r="Z4120" i="1"/>
  <c r="AB4120" i="1" s="1"/>
  <c r="AD4120" i="1" s="1"/>
  <c r="Z4121" i="1"/>
  <c r="AB4121" i="1" s="1"/>
  <c r="AD4121" i="1" s="1"/>
  <c r="Z4122" i="1"/>
  <c r="AB4122" i="1" s="1"/>
  <c r="AD4122" i="1" s="1"/>
  <c r="Z4123" i="1"/>
  <c r="AB4123" i="1" s="1"/>
  <c r="AD4123" i="1" s="1"/>
  <c r="Z4124" i="1"/>
  <c r="AB4124" i="1" s="1"/>
  <c r="AD4124" i="1" s="1"/>
  <c r="Z4125" i="1"/>
  <c r="AB4125" i="1" s="1"/>
  <c r="AD4125" i="1" s="1"/>
  <c r="Z4126" i="1"/>
  <c r="AB4126" i="1" s="1"/>
  <c r="AD4126" i="1" s="1"/>
  <c r="Z4127" i="1"/>
  <c r="AB4127" i="1" s="1"/>
  <c r="AD4127" i="1" s="1"/>
  <c r="Z4128" i="1"/>
  <c r="AB4128" i="1" s="1"/>
  <c r="AD4128" i="1" s="1"/>
  <c r="Z4129" i="1"/>
  <c r="AB4129" i="1" s="1"/>
  <c r="AD4129" i="1" s="1"/>
  <c r="Z4130" i="1"/>
  <c r="AB4130" i="1" s="1"/>
  <c r="AD4130" i="1" s="1"/>
  <c r="Z4525" i="1"/>
  <c r="AB4525" i="1" s="1"/>
  <c r="AD4525" i="1" s="1"/>
  <c r="Z4526" i="1"/>
  <c r="AB4526" i="1" s="1"/>
  <c r="AD4526" i="1" s="1"/>
  <c r="Z4527" i="1"/>
  <c r="AB4527" i="1" s="1"/>
  <c r="AD4527" i="1" s="1"/>
  <c r="Z4528" i="1"/>
  <c r="AB4528" i="1" s="1"/>
  <c r="AD4528" i="1" s="1"/>
  <c r="Z4529" i="1"/>
  <c r="AB4529" i="1" s="1"/>
  <c r="AD4529" i="1" s="1"/>
  <c r="Z4530" i="1"/>
  <c r="AB4530" i="1" s="1"/>
  <c r="AD4530" i="1" s="1"/>
  <c r="Z4531" i="1"/>
  <c r="AB4531" i="1" s="1"/>
  <c r="AD4531" i="1" s="1"/>
  <c r="Z4532" i="1"/>
  <c r="AB4532" i="1" s="1"/>
  <c r="AD4532" i="1" s="1"/>
  <c r="Z4533" i="1"/>
  <c r="AB4533" i="1" s="1"/>
  <c r="AD4533" i="1" s="1"/>
  <c r="Z4534" i="1"/>
  <c r="AB4534" i="1" s="1"/>
  <c r="AD4534" i="1" s="1"/>
  <c r="Z4535" i="1"/>
  <c r="AB4535" i="1" s="1"/>
  <c r="AD4535" i="1" s="1"/>
  <c r="Z4536" i="1"/>
  <c r="AB4536" i="1" s="1"/>
  <c r="AD4536" i="1" s="1"/>
  <c r="Z4537" i="1"/>
  <c r="AB4537" i="1" s="1"/>
  <c r="AD4537" i="1" s="1"/>
  <c r="Z4538" i="1"/>
  <c r="AB4538" i="1" s="1"/>
  <c r="AD4538" i="1" s="1"/>
  <c r="Z4539" i="1"/>
  <c r="AB4539" i="1" s="1"/>
  <c r="AD4539" i="1" s="1"/>
  <c r="Z4540" i="1"/>
  <c r="AB4540" i="1" s="1"/>
  <c r="AD4540" i="1" s="1"/>
  <c r="Z4541" i="1"/>
  <c r="AB4541" i="1" s="1"/>
  <c r="AD4541" i="1" s="1"/>
  <c r="Z4542" i="1"/>
  <c r="AB4542" i="1" s="1"/>
  <c r="AD4542" i="1" s="1"/>
  <c r="Z4543" i="1"/>
  <c r="AB4543" i="1" s="1"/>
  <c r="AD4543" i="1" s="1"/>
  <c r="Z4544" i="1"/>
  <c r="AB4544" i="1" s="1"/>
  <c r="AD4544" i="1" s="1"/>
  <c r="Z4545" i="1"/>
  <c r="AB4545" i="1" s="1"/>
  <c r="AD4545" i="1" s="1"/>
  <c r="Z4546" i="1"/>
  <c r="AB4546" i="1" s="1"/>
  <c r="AD4546" i="1" s="1"/>
  <c r="Z4547" i="1"/>
  <c r="AB4547" i="1" s="1"/>
  <c r="AD4547" i="1" s="1"/>
  <c r="Z4548" i="1"/>
  <c r="AB4548" i="1" s="1"/>
  <c r="AD4548" i="1" s="1"/>
  <c r="Z4549" i="1"/>
  <c r="AB4549" i="1" s="1"/>
  <c r="AD4549" i="1" s="1"/>
  <c r="Z4550" i="1"/>
  <c r="AB4550" i="1" s="1"/>
  <c r="AD4550" i="1" s="1"/>
  <c r="Z4551" i="1"/>
  <c r="AB4551" i="1" s="1"/>
  <c r="AD4551" i="1" s="1"/>
  <c r="Z4552" i="1"/>
  <c r="AB4552" i="1" s="1"/>
  <c r="AD4552" i="1" s="1"/>
  <c r="Z4553" i="1"/>
  <c r="AB4553" i="1" s="1"/>
  <c r="AD4553" i="1" s="1"/>
  <c r="Z4729" i="1"/>
  <c r="AB4729" i="1" s="1"/>
  <c r="AD4729" i="1" s="1"/>
  <c r="Z4730" i="1"/>
  <c r="AB4730" i="1" s="1"/>
  <c r="AD4730" i="1" s="1"/>
  <c r="Z4731" i="1"/>
  <c r="AB4731" i="1" s="1"/>
  <c r="AD4731" i="1" s="1"/>
  <c r="Z4732" i="1"/>
  <c r="AB4732" i="1" s="1"/>
  <c r="AD4732" i="1" s="1"/>
  <c r="Z4733" i="1"/>
  <c r="AB4733" i="1" s="1"/>
  <c r="AD4733" i="1" s="1"/>
  <c r="Z4734" i="1"/>
  <c r="AB4734" i="1" s="1"/>
  <c r="AD4734" i="1" s="1"/>
  <c r="Z4735" i="1"/>
  <c r="AB4735" i="1" s="1"/>
  <c r="AD4735" i="1" s="1"/>
  <c r="Z4736" i="1"/>
  <c r="AB4736" i="1" s="1"/>
  <c r="AD4736" i="1" s="1"/>
  <c r="Z4737" i="1"/>
  <c r="AB4737" i="1" s="1"/>
  <c r="AD4737" i="1" s="1"/>
  <c r="Z4738" i="1"/>
  <c r="AB4738" i="1" s="1"/>
  <c r="AD4738" i="1" s="1"/>
  <c r="Z4739" i="1"/>
  <c r="AB4739" i="1" s="1"/>
  <c r="AD4739" i="1" s="1"/>
  <c r="Z4740" i="1"/>
  <c r="AB4740" i="1" s="1"/>
  <c r="AD4740" i="1" s="1"/>
  <c r="Z4741" i="1"/>
  <c r="AB4741" i="1" s="1"/>
  <c r="AD4741" i="1" s="1"/>
  <c r="Z4742" i="1"/>
  <c r="AB4742" i="1" s="1"/>
  <c r="AD4742" i="1" s="1"/>
  <c r="Z4743" i="1"/>
  <c r="AB4743" i="1" s="1"/>
  <c r="AD4743" i="1" s="1"/>
  <c r="Z4744" i="1"/>
  <c r="AB4744" i="1" s="1"/>
  <c r="AD4744" i="1" s="1"/>
  <c r="Z4745" i="1"/>
  <c r="AB4745" i="1" s="1"/>
  <c r="AD4745" i="1" s="1"/>
  <c r="Z4746" i="1"/>
  <c r="AB4746" i="1" s="1"/>
  <c r="AD4746" i="1" s="1"/>
  <c r="Z4747" i="1"/>
  <c r="AB4747" i="1" s="1"/>
  <c r="AD4747" i="1" s="1"/>
  <c r="Z4748" i="1"/>
  <c r="Z4749" i="1"/>
  <c r="AB4749" i="1" s="1"/>
  <c r="AD4749" i="1" s="1"/>
  <c r="Z4750" i="1"/>
  <c r="AB4750" i="1" s="1"/>
  <c r="AD4750" i="1" s="1"/>
  <c r="Z1319" i="1"/>
  <c r="AB1319" i="1" s="1"/>
  <c r="AD1319" i="1" s="1"/>
  <c r="AB2022" i="1"/>
  <c r="AD2022" i="1" s="1"/>
  <c r="Z1320" i="1"/>
  <c r="AB1320" i="1" s="1"/>
  <c r="AD1320" i="1" s="1"/>
  <c r="Z1871" i="1"/>
  <c r="AB1871" i="1" s="1"/>
  <c r="AD1871" i="1" s="1"/>
  <c r="AB2023" i="1"/>
  <c r="AD2023" i="1" s="1"/>
  <c r="Z1321" i="1"/>
  <c r="AB1321" i="1" s="1"/>
  <c r="AD1321" i="1" s="1"/>
  <c r="AB2024" i="1"/>
  <c r="AD2024" i="1" s="1"/>
  <c r="Z1322" i="1"/>
  <c r="AB1322" i="1" s="1"/>
  <c r="AD1322" i="1" s="1"/>
  <c r="Z1281" i="1"/>
  <c r="AB1281" i="1" s="1"/>
  <c r="AD1281" i="1" s="1"/>
  <c r="Z1323" i="1"/>
  <c r="AB1323" i="1" s="1"/>
  <c r="AD1323" i="1" s="1"/>
  <c r="AB2025" i="1"/>
  <c r="AD2025" i="1" s="1"/>
  <c r="AB2063" i="1"/>
  <c r="AD2063" i="1" s="1"/>
  <c r="Z1324" i="1"/>
  <c r="AB1324" i="1" s="1"/>
  <c r="AD1324" i="1" s="1"/>
  <c r="Z1325" i="1"/>
  <c r="AB1325" i="1" s="1"/>
  <c r="AD1325" i="1" s="1"/>
  <c r="AB2026" i="1"/>
  <c r="AD2026" i="1" s="1"/>
  <c r="AB2064" i="1"/>
  <c r="AD2064" i="1" s="1"/>
  <c r="Z1327" i="1"/>
  <c r="AB1327" i="1" s="1"/>
  <c r="AD1327" i="1" s="1"/>
  <c r="AB2065" i="1"/>
  <c r="AD2065" i="1" s="1"/>
  <c r="AB2066" i="1"/>
  <c r="AD2066" i="1" s="1"/>
  <c r="AB2027" i="1"/>
  <c r="AD2027" i="1" s="1"/>
  <c r="Z1328" i="1"/>
  <c r="AB1328" i="1" s="1"/>
  <c r="AD1328" i="1" s="1"/>
  <c r="AB2028" i="1"/>
  <c r="AD2028" i="1" s="1"/>
  <c r="Z1329" i="1"/>
  <c r="AB1329" i="1" s="1"/>
  <c r="AD1329" i="1" s="1"/>
  <c r="AB2029" i="1"/>
  <c r="AD2029" i="1" s="1"/>
  <c r="AB2030" i="1"/>
  <c r="AD2030" i="1" s="1"/>
  <c r="Z1330" i="1"/>
  <c r="AB1330" i="1" s="1"/>
  <c r="AD1330" i="1" s="1"/>
  <c r="AB2031" i="1"/>
  <c r="AD2031" i="1" s="1"/>
  <c r="Z1282" i="1"/>
  <c r="AB1282" i="1" s="1"/>
  <c r="AD1282" i="1" s="1"/>
  <c r="AB2067" i="1"/>
  <c r="AD2067" i="1" s="1"/>
  <c r="Z1331" i="1"/>
  <c r="AB1331" i="1" s="1"/>
  <c r="AD1331" i="1" s="1"/>
  <c r="AB2032" i="1"/>
  <c r="AD2032" i="1" s="1"/>
  <c r="AB2068" i="1"/>
  <c r="AD2068" i="1" s="1"/>
  <c r="AB2069" i="1"/>
  <c r="AD2069" i="1" s="1"/>
  <c r="AB2033" i="1"/>
  <c r="AD2033" i="1" s="1"/>
  <c r="AB2070" i="1"/>
  <c r="AD2070" i="1" s="1"/>
  <c r="AB2034" i="1"/>
  <c r="AD2034" i="1" s="1"/>
  <c r="AB2071" i="1"/>
  <c r="AD2071" i="1" s="1"/>
  <c r="AB2072" i="1"/>
  <c r="AD2072" i="1" s="1"/>
  <c r="AB2073" i="1"/>
  <c r="AD2073" i="1" s="1"/>
  <c r="Z1332" i="1"/>
  <c r="AB1332" i="1" s="1"/>
  <c r="AD1332" i="1" s="1"/>
  <c r="AB2074" i="1"/>
  <c r="AD2074" i="1" s="1"/>
  <c r="AB2075" i="1"/>
  <c r="AD2075" i="1" s="1"/>
  <c r="AB2035" i="1"/>
  <c r="AD2035" i="1" s="1"/>
  <c r="AB2076" i="1"/>
  <c r="AD2076" i="1" s="1"/>
  <c r="AB2077" i="1"/>
  <c r="AD2077" i="1" s="1"/>
  <c r="AB2078" i="1"/>
  <c r="AD2078" i="1" s="1"/>
  <c r="AB2079" i="1"/>
  <c r="AD2079" i="1" s="1"/>
  <c r="AB2036" i="1"/>
  <c r="AD2036" i="1" s="1"/>
  <c r="AB2037" i="1"/>
  <c r="AD2037" i="1" s="1"/>
  <c r="Z1333" i="1"/>
  <c r="AB1333" i="1" s="1"/>
  <c r="AD1333" i="1" s="1"/>
  <c r="AB2080" i="1"/>
  <c r="AD2080" i="1" s="1"/>
  <c r="AB2081" i="1"/>
  <c r="AD2081" i="1" s="1"/>
  <c r="AB2082" i="1"/>
  <c r="AD2082" i="1" s="1"/>
  <c r="AB2083" i="1"/>
  <c r="AD2083" i="1" s="1"/>
  <c r="AB2038" i="1"/>
  <c r="AD2038" i="1" s="1"/>
  <c r="AB2084" i="1"/>
  <c r="AD2084" i="1" s="1"/>
  <c r="AB2039" i="1"/>
  <c r="AD2039" i="1" s="1"/>
  <c r="AB2085" i="1"/>
  <c r="AD2085" i="1" s="1"/>
  <c r="AB2086" i="1"/>
  <c r="AD2086" i="1" s="1"/>
  <c r="AB2087" i="1"/>
  <c r="AD2087" i="1" s="1"/>
  <c r="AB2088" i="1"/>
  <c r="AD2088" i="1" s="1"/>
  <c r="AB2089" i="1"/>
  <c r="AD2089" i="1" s="1"/>
  <c r="Z1283" i="1"/>
  <c r="AB1283" i="1" s="1"/>
  <c r="AD1283" i="1" s="1"/>
  <c r="Z1334" i="1"/>
  <c r="AB1334" i="1" s="1"/>
  <c r="AD1334" i="1" s="1"/>
  <c r="AB2090" i="1"/>
  <c r="AD2090" i="1" s="1"/>
  <c r="AB2091" i="1"/>
  <c r="AD2091" i="1" s="1"/>
  <c r="AB2092" i="1"/>
  <c r="AD2092" i="1" s="1"/>
  <c r="AB2093" i="1"/>
  <c r="AD2093" i="1" s="1"/>
  <c r="AB2094" i="1"/>
  <c r="AD2094" i="1" s="1"/>
  <c r="AB2095" i="1"/>
  <c r="AD2095" i="1" s="1"/>
  <c r="AB2096" i="1"/>
  <c r="AD2096" i="1" s="1"/>
  <c r="AB2097" i="1"/>
  <c r="AD2097" i="1" s="1"/>
  <c r="AB2040" i="1"/>
  <c r="AD2040" i="1" s="1"/>
  <c r="AB2098" i="1"/>
  <c r="AD2098" i="1" s="1"/>
  <c r="Z1335" i="1"/>
  <c r="AB1335" i="1" s="1"/>
  <c r="AD1335" i="1" s="1"/>
  <c r="AB2099" i="1"/>
  <c r="AD2099" i="1" s="1"/>
  <c r="AB2100" i="1"/>
  <c r="AD2100" i="1" s="1"/>
  <c r="AB2101" i="1"/>
  <c r="AD2101" i="1" s="1"/>
  <c r="Z1336" i="1"/>
  <c r="AB1336" i="1" s="1"/>
  <c r="AD1336" i="1" s="1"/>
  <c r="Z1872" i="1"/>
  <c r="AB1872" i="1" s="1"/>
  <c r="AD1872" i="1" s="1"/>
  <c r="Z1337" i="1"/>
  <c r="AB1337" i="1" s="1"/>
  <c r="AD1337" i="1" s="1"/>
  <c r="AB2041" i="1"/>
  <c r="AD2041" i="1" s="1"/>
  <c r="AB2042" i="1"/>
  <c r="AD2042" i="1" s="1"/>
  <c r="Z1284" i="1"/>
  <c r="AB1284" i="1" s="1"/>
  <c r="AD1284" i="1" s="1"/>
  <c r="AD1338" i="1"/>
  <c r="Z1339" i="1"/>
  <c r="AB1339" i="1" s="1"/>
  <c r="AD1339" i="1" s="1"/>
  <c r="Z1285" i="1"/>
  <c r="AB1285" i="1" s="1"/>
  <c r="AD1285" i="1" s="1"/>
  <c r="AB2043" i="1"/>
  <c r="AD2043" i="1" s="1"/>
  <c r="AB2044" i="1"/>
  <c r="AD2044" i="1" s="1"/>
  <c r="AB2045" i="1"/>
  <c r="AD2045" i="1" s="1"/>
  <c r="AB2046" i="1"/>
  <c r="AD2046" i="1" s="1"/>
  <c r="Z1873" i="1"/>
  <c r="AB1873" i="1" s="1"/>
  <c r="AD1873" i="1" s="1"/>
  <c r="Z1286" i="1"/>
  <c r="AB1286" i="1" s="1"/>
  <c r="AD1286" i="1" s="1"/>
  <c r="AB2047" i="1"/>
  <c r="AD2047" i="1" s="1"/>
  <c r="AB2048" i="1"/>
  <c r="AD2048" i="1" s="1"/>
  <c r="AB2049" i="1"/>
  <c r="AD2049" i="1" s="1"/>
  <c r="AB2050" i="1"/>
  <c r="AD2050" i="1" s="1"/>
  <c r="AB2057" i="1"/>
  <c r="AD2057" i="1" s="1"/>
  <c r="Z1874" i="1"/>
  <c r="AB1874" i="1" s="1"/>
  <c r="AD1874" i="1" s="1"/>
  <c r="AB2051" i="1"/>
  <c r="AD2051" i="1" s="1"/>
  <c r="AB2052" i="1"/>
  <c r="AD2052" i="1" s="1"/>
  <c r="AB2058" i="1"/>
  <c r="AD2058" i="1" s="1"/>
  <c r="AB2053" i="1"/>
  <c r="AD2053" i="1" s="1"/>
  <c r="AB2054" i="1"/>
  <c r="AD2054" i="1" s="1"/>
  <c r="AB2059" i="1"/>
  <c r="AD2059" i="1" s="1"/>
  <c r="Z1875" i="1"/>
  <c r="AB1875" i="1" s="1"/>
  <c r="AD1875" i="1" s="1"/>
  <c r="AB2055" i="1"/>
  <c r="AD2055" i="1" s="1"/>
  <c r="AB2060" i="1"/>
  <c r="AD2060" i="1" s="1"/>
  <c r="AB2056" i="1"/>
  <c r="AD2056" i="1" s="1"/>
  <c r="AB2061" i="1"/>
  <c r="AD2061" i="1" s="1"/>
  <c r="AB2062" i="1"/>
  <c r="AD2062" i="1" s="1"/>
  <c r="Z3284" i="1"/>
  <c r="AB3284" i="1" s="1"/>
  <c r="AD3284" i="1" s="1"/>
  <c r="Z2185" i="1"/>
  <c r="AB2185" i="1" s="1"/>
  <c r="AD2185" i="1" s="1"/>
  <c r="Z3285" i="1"/>
  <c r="AB3285" i="1" s="1"/>
  <c r="AD3285" i="1" s="1"/>
  <c r="AB2122" i="1"/>
  <c r="AD2122" i="1" s="1"/>
  <c r="Z3201" i="1"/>
  <c r="AB3201" i="1" s="1"/>
  <c r="AD3201" i="1" s="1"/>
  <c r="Z3286" i="1"/>
  <c r="AB3286" i="1" s="1"/>
  <c r="AD3286" i="1" s="1"/>
  <c r="Z3202" i="1"/>
  <c r="AB3202" i="1" s="1"/>
  <c r="AD3202" i="1" s="1"/>
  <c r="Z3203" i="1"/>
  <c r="AB3203" i="1" s="1"/>
  <c r="AD3203" i="1" s="1"/>
  <c r="Z2186" i="1"/>
  <c r="AB2186" i="1" s="1"/>
  <c r="AD2186" i="1" s="1"/>
  <c r="Z2187" i="1"/>
  <c r="AB2187" i="1" s="1"/>
  <c r="AD2187" i="1" s="1"/>
  <c r="Z3287" i="1"/>
  <c r="AB3287" i="1" s="1"/>
  <c r="AD3287" i="1" s="1"/>
  <c r="Z3288" i="1"/>
  <c r="AB3288" i="1" s="1"/>
  <c r="AD3288" i="1" s="1"/>
  <c r="Z3289" i="1"/>
  <c r="AB3289" i="1" s="1"/>
  <c r="AD3289" i="1" s="1"/>
  <c r="AB2123" i="1"/>
  <c r="AD2123" i="1" s="1"/>
  <c r="Z3290" i="1"/>
  <c r="AB3290" i="1" s="1"/>
  <c r="AD3290" i="1" s="1"/>
  <c r="Z2188" i="1"/>
  <c r="AB2188" i="1" s="1"/>
  <c r="AD2188" i="1" s="1"/>
  <c r="Z3204" i="1"/>
  <c r="AB3204" i="1" s="1"/>
  <c r="AD3204" i="1" s="1"/>
  <c r="Z3205" i="1"/>
  <c r="AB3205" i="1" s="1"/>
  <c r="AD3205" i="1" s="1"/>
  <c r="Z3206" i="1"/>
  <c r="AB3206" i="1" s="1"/>
  <c r="AD3206" i="1" s="1"/>
  <c r="Z3207" i="1"/>
  <c r="AB3207" i="1" s="1"/>
  <c r="AD3207" i="1" s="1"/>
  <c r="Z3208" i="1"/>
  <c r="AB3208" i="1" s="1"/>
  <c r="AD3208" i="1" s="1"/>
  <c r="Z2189" i="1"/>
  <c r="AB2189" i="1" s="1"/>
  <c r="AD2189" i="1" s="1"/>
  <c r="Z3291" i="1"/>
  <c r="Z3292" i="1"/>
  <c r="AB3292" i="1" s="1"/>
  <c r="AD3292" i="1" s="1"/>
  <c r="Z3293" i="1"/>
  <c r="AB3293" i="1" s="1"/>
  <c r="AD3293" i="1" s="1"/>
  <c r="Z2190" i="1"/>
  <c r="AB2124" i="1"/>
  <c r="AD2124" i="1" s="1"/>
  <c r="AB3733" i="1"/>
  <c r="AD3733" i="1" s="1"/>
  <c r="Z4823" i="1"/>
  <c r="AB4823" i="1" s="1"/>
  <c r="AD4823" i="1" s="1"/>
  <c r="Z4824" i="1"/>
  <c r="AB4824" i="1" s="1"/>
  <c r="AD4824" i="1" s="1"/>
  <c r="AB3734" i="1"/>
  <c r="AD3734" i="1" s="1"/>
  <c r="Z4825" i="1"/>
  <c r="AB4825" i="1" s="1"/>
  <c r="AD4825" i="1" s="1"/>
  <c r="Z4826" i="1"/>
  <c r="AB4826" i="1" s="1"/>
  <c r="AD4826" i="1" s="1"/>
  <c r="Z4827" i="1"/>
  <c r="AB4827" i="1" s="1"/>
  <c r="AD4827" i="1" s="1"/>
  <c r="Z3052" i="1"/>
  <c r="AB3052" i="1" s="1"/>
  <c r="AD3052" i="1" s="1"/>
  <c r="AB3735" i="1"/>
  <c r="AD3735" i="1" s="1"/>
  <c r="Z4828" i="1"/>
  <c r="AB4828" i="1" s="1"/>
  <c r="AD4828" i="1" s="1"/>
  <c r="Z3053" i="1"/>
  <c r="AB3053" i="1" s="1"/>
  <c r="AD3053" i="1" s="1"/>
  <c r="Z4829" i="1"/>
  <c r="AB4829" i="1" s="1"/>
  <c r="AD4829" i="1" s="1"/>
  <c r="Z4830" i="1"/>
  <c r="AB4830" i="1" s="1"/>
  <c r="AD4830" i="1" s="1"/>
  <c r="Z4831" i="1"/>
  <c r="AB4831" i="1" s="1"/>
  <c r="AD4831" i="1" s="1"/>
  <c r="Z3054" i="1"/>
  <c r="AB3054" i="1" s="1"/>
  <c r="AD3054" i="1" s="1"/>
  <c r="Z4832" i="1"/>
  <c r="AB4832" i="1" s="1"/>
  <c r="AD4832" i="1" s="1"/>
  <c r="Z3055" i="1"/>
  <c r="AB3055" i="1" s="1"/>
  <c r="AD3055" i="1" s="1"/>
  <c r="Z4833" i="1"/>
  <c r="AB4833" i="1" s="1"/>
  <c r="AD4833" i="1" s="1"/>
  <c r="Z4834" i="1"/>
  <c r="AB4834" i="1" s="1"/>
  <c r="AD4834" i="1" s="1"/>
  <c r="Z3056" i="1"/>
  <c r="AB3056" i="1" s="1"/>
  <c r="AD3056" i="1" s="1"/>
  <c r="Z4835" i="1"/>
  <c r="AB4835" i="1" s="1"/>
  <c r="AD4835" i="1" s="1"/>
  <c r="Z3057" i="1"/>
  <c r="AB3057" i="1" s="1"/>
  <c r="AD3057" i="1" s="1"/>
  <c r="Z3058" i="1"/>
  <c r="AB3058" i="1" s="1"/>
  <c r="AD3058" i="1" s="1"/>
  <c r="Z3059" i="1"/>
  <c r="AB3059" i="1" s="1"/>
  <c r="AD3059" i="1" s="1"/>
  <c r="Z4836" i="1"/>
  <c r="AB4836" i="1" s="1"/>
  <c r="AD4836" i="1" s="1"/>
  <c r="Z3060" i="1"/>
  <c r="AB3060" i="1" s="1"/>
  <c r="AD3060" i="1" s="1"/>
  <c r="Z3061" i="1"/>
  <c r="AB3061" i="1" s="1"/>
  <c r="AD3061" i="1" s="1"/>
  <c r="Z3062" i="1"/>
  <c r="AB3062" i="1" s="1"/>
  <c r="AD3062" i="1" s="1"/>
  <c r="Z4837" i="1"/>
  <c r="AB4837" i="1" s="1"/>
  <c r="AD4837" i="1" s="1"/>
  <c r="Z3063" i="1"/>
  <c r="AB3063" i="1" s="1"/>
  <c r="AD3063" i="1" s="1"/>
  <c r="Z3064" i="1"/>
  <c r="AB3064" i="1" s="1"/>
  <c r="AD3064" i="1" s="1"/>
  <c r="Z3065" i="1"/>
  <c r="AB3065" i="1" s="1"/>
  <c r="AD3065" i="1" s="1"/>
  <c r="Z4838" i="1"/>
  <c r="AB4838" i="1" s="1"/>
  <c r="AD4838" i="1" s="1"/>
  <c r="Z3066" i="1"/>
  <c r="AB3066" i="1" s="1"/>
  <c r="AD3066" i="1" s="1"/>
  <c r="Z3067" i="1"/>
  <c r="AB3067" i="1" s="1"/>
  <c r="AD3067" i="1" s="1"/>
  <c r="Z3068" i="1"/>
  <c r="AB3068" i="1" s="1"/>
  <c r="AD3068" i="1" s="1"/>
  <c r="Z3069" i="1"/>
  <c r="AB3069" i="1" s="1"/>
  <c r="AD3069" i="1" s="1"/>
  <c r="Z3070" i="1"/>
  <c r="AB3070" i="1" s="1"/>
  <c r="AD3070" i="1" s="1"/>
  <c r="Z3071" i="1"/>
  <c r="AB3071" i="1" s="1"/>
  <c r="AD3071" i="1" s="1"/>
  <c r="Z3072" i="1"/>
  <c r="AB3072" i="1" s="1"/>
  <c r="AD3072" i="1" s="1"/>
  <c r="Z3073" i="1"/>
  <c r="AB3073" i="1" s="1"/>
  <c r="AD3073" i="1" s="1"/>
  <c r="Z3074" i="1"/>
  <c r="AB3074" i="1" s="1"/>
  <c r="AD3074" i="1" s="1"/>
  <c r="Z4839" i="1"/>
  <c r="AB4839" i="1" s="1"/>
  <c r="AD4839" i="1" s="1"/>
  <c r="Z3075" i="1"/>
  <c r="AB3075" i="1" s="1"/>
  <c r="AD3075" i="1" s="1"/>
  <c r="Z3076" i="1"/>
  <c r="AB3076" i="1" s="1"/>
  <c r="AD3076" i="1" s="1"/>
  <c r="Z3077" i="1"/>
  <c r="AB3077" i="1" s="1"/>
  <c r="AD3077" i="1" s="1"/>
  <c r="Z4840" i="1"/>
  <c r="AB4840" i="1" s="1"/>
  <c r="AD4840" i="1" s="1"/>
  <c r="Z3078" i="1"/>
  <c r="AB3078" i="1" s="1"/>
  <c r="AD3078" i="1" s="1"/>
  <c r="Z3079" i="1"/>
  <c r="AB3079" i="1" s="1"/>
  <c r="AD3079" i="1" s="1"/>
  <c r="Z3080" i="1"/>
  <c r="AB3080" i="1" s="1"/>
  <c r="AD3080" i="1" s="1"/>
  <c r="Z3081" i="1"/>
  <c r="AB3081" i="1" s="1"/>
  <c r="AD3081" i="1" s="1"/>
  <c r="Z4841" i="1"/>
  <c r="AB4841" i="1" s="1"/>
  <c r="AD4841" i="1" s="1"/>
  <c r="Z4842" i="1"/>
  <c r="AB4842" i="1" s="1"/>
  <c r="AD4842" i="1" s="1"/>
  <c r="Z4843" i="1"/>
  <c r="AB4843" i="1" s="1"/>
  <c r="AD4843" i="1" s="1"/>
  <c r="Z4844" i="1"/>
  <c r="AB4844" i="1" s="1"/>
  <c r="AD4844" i="1" s="1"/>
  <c r="Z3082" i="1"/>
  <c r="AB3082" i="1" s="1"/>
  <c r="AD3082" i="1" s="1"/>
  <c r="Z4845" i="1"/>
  <c r="AB4845" i="1" s="1"/>
  <c r="AD4845" i="1" s="1"/>
  <c r="Z4846" i="1"/>
  <c r="AB4846" i="1" s="1"/>
  <c r="AD4846" i="1" s="1"/>
  <c r="Z4847" i="1"/>
  <c r="AB4847" i="1" s="1"/>
  <c r="AD4847" i="1" s="1"/>
  <c r="Z3083" i="1"/>
  <c r="AB3083" i="1" s="1"/>
  <c r="AD3083" i="1" s="1"/>
  <c r="Z3084" i="1"/>
  <c r="AB3084" i="1" s="1"/>
  <c r="AD3084" i="1" s="1"/>
  <c r="Z4848" i="1"/>
  <c r="AB4848" i="1" s="1"/>
  <c r="AD4848" i="1" s="1"/>
  <c r="Z3085" i="1"/>
  <c r="AB3085" i="1" s="1"/>
  <c r="AD3085" i="1" s="1"/>
  <c r="Z3086" i="1"/>
  <c r="AB3086" i="1" s="1"/>
  <c r="AD3086" i="1" s="1"/>
  <c r="Z3087" i="1"/>
  <c r="AB3087" i="1" s="1"/>
  <c r="AD3087" i="1" s="1"/>
  <c r="Z3088" i="1"/>
  <c r="AB3088" i="1" s="1"/>
  <c r="AD3088" i="1" s="1"/>
  <c r="Z4156" i="1"/>
  <c r="AB4156" i="1" s="1"/>
  <c r="AD4156" i="1" s="1"/>
  <c r="Z4157" i="1"/>
  <c r="AB4157" i="1" s="1"/>
  <c r="AD4157" i="1" s="1"/>
  <c r="Z4158" i="1"/>
  <c r="AB4158" i="1" s="1"/>
  <c r="AD4158" i="1" s="1"/>
  <c r="Z4159" i="1"/>
  <c r="AB4159" i="1" s="1"/>
  <c r="AD4159" i="1" s="1"/>
  <c r="Z4160" i="1"/>
  <c r="AB4160" i="1" s="1"/>
  <c r="AD4160" i="1" s="1"/>
  <c r="Z4161" i="1"/>
  <c r="AB4161" i="1" s="1"/>
  <c r="AD4161" i="1" s="1"/>
  <c r="Z4162" i="1"/>
  <c r="AB4162" i="1" s="1"/>
  <c r="AD4162" i="1" s="1"/>
  <c r="Z4163" i="1"/>
  <c r="AB4163" i="1" s="1"/>
  <c r="AD4163" i="1" s="1"/>
  <c r="Z4164" i="1"/>
  <c r="AB4164" i="1" s="1"/>
  <c r="AD4164" i="1" s="1"/>
  <c r="Z4165" i="1"/>
  <c r="AB4165" i="1" s="1"/>
  <c r="AD4165" i="1" s="1"/>
  <c r="Z4166" i="1"/>
  <c r="AB4166" i="1" s="1"/>
  <c r="AD4166" i="1" s="1"/>
  <c r="Z4167" i="1"/>
  <c r="AB4167" i="1" s="1"/>
  <c r="AD4167" i="1" s="1"/>
  <c r="Z4168" i="1"/>
  <c r="AB4168" i="1" s="1"/>
  <c r="AD4168" i="1" s="1"/>
  <c r="Z4169" i="1"/>
  <c r="AB4169" i="1" s="1"/>
  <c r="AD4169" i="1" s="1"/>
  <c r="Z4170" i="1"/>
  <c r="AB4170" i="1" s="1"/>
  <c r="AD4170" i="1" s="1"/>
  <c r="Z4171" i="1"/>
  <c r="AB4171" i="1" s="1"/>
  <c r="AD4171" i="1" s="1"/>
  <c r="Z4172" i="1"/>
  <c r="AB4172" i="1" s="1"/>
  <c r="AD4172" i="1" s="1"/>
  <c r="Z4173" i="1"/>
  <c r="AB4173" i="1" s="1"/>
  <c r="AD4173" i="1" s="1"/>
  <c r="Z4174" i="1"/>
  <c r="AB4174" i="1" s="1"/>
  <c r="AD4174" i="1" s="1"/>
  <c r="Z3089" i="1"/>
  <c r="AB3089" i="1" s="1"/>
  <c r="AD3089" i="1" s="1"/>
  <c r="Z4175" i="1"/>
  <c r="AB4175" i="1" s="1"/>
  <c r="AD4175" i="1" s="1"/>
  <c r="Z4176" i="1"/>
  <c r="AB4176" i="1" s="1"/>
  <c r="AD4176" i="1" s="1"/>
  <c r="Z4177" i="1"/>
  <c r="AB4177" i="1" s="1"/>
  <c r="AD4177" i="1" s="1"/>
  <c r="Z4178" i="1"/>
  <c r="AB4178" i="1" s="1"/>
  <c r="AD4178" i="1" s="1"/>
  <c r="Z4179" i="1"/>
  <c r="AB4179" i="1" s="1"/>
  <c r="AD4179" i="1" s="1"/>
  <c r="Z4180" i="1"/>
  <c r="AB4180" i="1" s="1"/>
  <c r="AD4180" i="1" s="1"/>
  <c r="Z4181" i="1"/>
  <c r="AB4181" i="1" s="1"/>
  <c r="AD4181" i="1" s="1"/>
  <c r="Z4182" i="1"/>
  <c r="AB4182" i="1" s="1"/>
  <c r="AD4182" i="1" s="1"/>
  <c r="Z4183" i="1"/>
  <c r="AB4183" i="1" s="1"/>
  <c r="AD4183" i="1" s="1"/>
  <c r="Z4184" i="1"/>
  <c r="AB4184" i="1" s="1"/>
  <c r="AD4184" i="1" s="1"/>
  <c r="Z4185" i="1"/>
  <c r="AB4185" i="1" s="1"/>
  <c r="AD4185" i="1" s="1"/>
  <c r="Z4186" i="1"/>
  <c r="AB4186" i="1" s="1"/>
  <c r="AD4186" i="1" s="1"/>
  <c r="Z4187" i="1"/>
  <c r="AB4187" i="1" s="1"/>
  <c r="AD4187" i="1" s="1"/>
  <c r="Z4188" i="1"/>
  <c r="AB4188" i="1" s="1"/>
  <c r="AD4188" i="1" s="1"/>
  <c r="Z4189" i="1"/>
  <c r="AB4189" i="1" s="1"/>
  <c r="AD4189" i="1" s="1"/>
  <c r="Z4190" i="1"/>
  <c r="AB4190" i="1" s="1"/>
  <c r="AD4190" i="1" s="1"/>
  <c r="Z4191" i="1"/>
  <c r="AB4191" i="1" s="1"/>
  <c r="AD4191" i="1" s="1"/>
  <c r="Z4192" i="1"/>
  <c r="AB4192" i="1" s="1"/>
  <c r="AD4192" i="1" s="1"/>
  <c r="Z4193" i="1"/>
  <c r="AB4193" i="1" s="1"/>
  <c r="AD4193" i="1" s="1"/>
  <c r="Z4194" i="1"/>
  <c r="AB4194" i="1" s="1"/>
  <c r="AD4194" i="1" s="1"/>
  <c r="Z3090" i="1"/>
  <c r="AB3090" i="1" s="1"/>
  <c r="AD3090" i="1" s="1"/>
  <c r="Z4195" i="1"/>
  <c r="AB4195" i="1" s="1"/>
  <c r="AD4195" i="1" s="1"/>
  <c r="Z4196" i="1"/>
  <c r="AB4196" i="1" s="1"/>
  <c r="AD4196" i="1" s="1"/>
  <c r="Z4197" i="1"/>
  <c r="AB4197" i="1" s="1"/>
  <c r="AD4197" i="1" s="1"/>
  <c r="Z4198" i="1"/>
  <c r="AB4198" i="1" s="1"/>
  <c r="AD4198" i="1" s="1"/>
  <c r="Z4199" i="1"/>
  <c r="AB4199" i="1" s="1"/>
  <c r="AD4199" i="1" s="1"/>
  <c r="Z4200" i="1"/>
  <c r="AB4200" i="1" s="1"/>
  <c r="AD4200" i="1" s="1"/>
  <c r="Z4201" i="1"/>
  <c r="AB4201" i="1" s="1"/>
  <c r="AD4201" i="1" s="1"/>
  <c r="Z4202" i="1"/>
  <c r="AB4202" i="1" s="1"/>
  <c r="AD4202" i="1" s="1"/>
  <c r="Z4203" i="1"/>
  <c r="AB4203" i="1" s="1"/>
  <c r="AD4203" i="1" s="1"/>
  <c r="Z4204" i="1"/>
  <c r="AB4204" i="1" s="1"/>
  <c r="AD4204" i="1" s="1"/>
  <c r="Z4205" i="1"/>
  <c r="AB4205" i="1" s="1"/>
  <c r="AD4205" i="1" s="1"/>
  <c r="Z4206" i="1"/>
  <c r="AB4206" i="1" s="1"/>
  <c r="AD4206" i="1" s="1"/>
  <c r="Z4207" i="1"/>
  <c r="AB4207" i="1" s="1"/>
  <c r="AD4207" i="1" s="1"/>
  <c r="Z4208" i="1"/>
  <c r="AB4208" i="1" s="1"/>
  <c r="AD4208" i="1" s="1"/>
  <c r="Z4209" i="1"/>
  <c r="AB4209" i="1" s="1"/>
  <c r="AD4209" i="1" s="1"/>
  <c r="Z4210" i="1"/>
  <c r="AB4210" i="1" s="1"/>
  <c r="AD4210" i="1" s="1"/>
  <c r="Z4849" i="1"/>
  <c r="AB4849" i="1" s="1"/>
  <c r="AD4849" i="1" s="1"/>
  <c r="Z4211" i="1"/>
  <c r="AB4211" i="1" s="1"/>
  <c r="AD4211" i="1" s="1"/>
  <c r="Z4212" i="1"/>
  <c r="AB4212" i="1" s="1"/>
  <c r="AD4212" i="1" s="1"/>
  <c r="Z4213" i="1"/>
  <c r="AB4213" i="1" s="1"/>
  <c r="AD4213" i="1" s="1"/>
  <c r="Z3091" i="1"/>
  <c r="AB3091" i="1" s="1"/>
  <c r="AD3091" i="1" s="1"/>
  <c r="Z4214" i="1"/>
  <c r="AB4214" i="1" s="1"/>
  <c r="AD4214" i="1" s="1"/>
  <c r="Z4215" i="1"/>
  <c r="AB4215" i="1" s="1"/>
  <c r="AD4215" i="1" s="1"/>
  <c r="Z4216" i="1"/>
  <c r="AB4216" i="1" s="1"/>
  <c r="AD4216" i="1" s="1"/>
  <c r="Z4217" i="1"/>
  <c r="AB4217" i="1" s="1"/>
  <c r="AD4217" i="1" s="1"/>
  <c r="Z4218" i="1"/>
  <c r="AB4218" i="1" s="1"/>
  <c r="AD4218" i="1" s="1"/>
  <c r="Z4219" i="1"/>
  <c r="AB4219" i="1" s="1"/>
  <c r="AD4219" i="1" s="1"/>
  <c r="Z4220" i="1"/>
  <c r="AB4220" i="1" s="1"/>
  <c r="AD4220" i="1" s="1"/>
  <c r="Z4221" i="1"/>
  <c r="AB4221" i="1" s="1"/>
  <c r="AD4221" i="1" s="1"/>
  <c r="Z4222" i="1"/>
  <c r="AB4222" i="1" s="1"/>
  <c r="AD4222" i="1" s="1"/>
  <c r="Z4223" i="1"/>
  <c r="AB4223" i="1" s="1"/>
  <c r="AD4223" i="1" s="1"/>
  <c r="Z3092" i="1"/>
  <c r="AB3092" i="1" s="1"/>
  <c r="AD3092" i="1" s="1"/>
  <c r="Z4224" i="1"/>
  <c r="AB4224" i="1" s="1"/>
  <c r="AD4224" i="1" s="1"/>
  <c r="Z4225" i="1"/>
  <c r="AB4225" i="1" s="1"/>
  <c r="AD4225" i="1" s="1"/>
  <c r="Z4226" i="1"/>
  <c r="AB4226" i="1" s="1"/>
  <c r="AD4226" i="1" s="1"/>
  <c r="Z4227" i="1"/>
  <c r="AB4227" i="1" s="1"/>
  <c r="AD4227" i="1" s="1"/>
  <c r="Z4228" i="1"/>
  <c r="AB4228" i="1" s="1"/>
  <c r="AD4228" i="1" s="1"/>
  <c r="Z4229" i="1"/>
  <c r="AB4229" i="1" s="1"/>
  <c r="AD4229" i="1" s="1"/>
  <c r="Z4230" i="1"/>
  <c r="AB4230" i="1" s="1"/>
  <c r="AD4230" i="1" s="1"/>
  <c r="Z4231" i="1"/>
  <c r="AB4231" i="1" s="1"/>
  <c r="AD4231" i="1" s="1"/>
  <c r="Z4232" i="1"/>
  <c r="AB4232" i="1" s="1"/>
  <c r="AD4232" i="1" s="1"/>
  <c r="Z4233" i="1"/>
  <c r="AB4233" i="1" s="1"/>
  <c r="AD4233" i="1" s="1"/>
  <c r="Z4234" i="1"/>
  <c r="AB4234" i="1" s="1"/>
  <c r="AD4234" i="1" s="1"/>
  <c r="Z4235" i="1"/>
  <c r="AB4235" i="1" s="1"/>
  <c r="AD4235" i="1" s="1"/>
  <c r="Z4236" i="1"/>
  <c r="AB4236" i="1" s="1"/>
  <c r="AD4236" i="1" s="1"/>
  <c r="Z4237" i="1"/>
  <c r="AB4237" i="1" s="1"/>
  <c r="AD4237" i="1" s="1"/>
  <c r="Z4238" i="1"/>
  <c r="AB4238" i="1" s="1"/>
  <c r="AD4238" i="1" s="1"/>
  <c r="Z4239" i="1"/>
  <c r="AB4239" i="1" s="1"/>
  <c r="AD4239" i="1" s="1"/>
  <c r="Z4850" i="1"/>
  <c r="AB4850" i="1" s="1"/>
  <c r="AD4850" i="1" s="1"/>
  <c r="Z3093" i="1"/>
  <c r="AB3093" i="1" s="1"/>
  <c r="AD3093" i="1" s="1"/>
  <c r="Z4240" i="1"/>
  <c r="AB4240" i="1" s="1"/>
  <c r="AD4240" i="1" s="1"/>
  <c r="Z4241" i="1"/>
  <c r="AB4241" i="1" s="1"/>
  <c r="AD4241" i="1" s="1"/>
  <c r="Z4242" i="1"/>
  <c r="AB4242" i="1" s="1"/>
  <c r="AD4242" i="1" s="1"/>
  <c r="Z4243" i="1"/>
  <c r="AB4243" i="1" s="1"/>
  <c r="AD4243" i="1" s="1"/>
  <c r="Z4244" i="1"/>
  <c r="AB4244" i="1" s="1"/>
  <c r="AD4244" i="1" s="1"/>
  <c r="Z4245" i="1"/>
  <c r="AB4245" i="1" s="1"/>
  <c r="AD4245" i="1" s="1"/>
  <c r="Z4246" i="1"/>
  <c r="AB4246" i="1" s="1"/>
  <c r="AD4246" i="1" s="1"/>
  <c r="Z4247" i="1"/>
  <c r="AB4247" i="1" s="1"/>
  <c r="AD4247" i="1" s="1"/>
  <c r="Z4248" i="1"/>
  <c r="AB4248" i="1" s="1"/>
  <c r="AD4248" i="1" s="1"/>
  <c r="Z4249" i="1"/>
  <c r="AB4249" i="1" s="1"/>
  <c r="AD4249" i="1" s="1"/>
  <c r="Z4250" i="1"/>
  <c r="AB4250" i="1" s="1"/>
  <c r="AD4250" i="1" s="1"/>
  <c r="Z4251" i="1"/>
  <c r="AB4251" i="1" s="1"/>
  <c r="AD4251" i="1" s="1"/>
  <c r="Z4252" i="1"/>
  <c r="AB4252" i="1" s="1"/>
  <c r="AD4252" i="1" s="1"/>
  <c r="Z4253" i="1"/>
  <c r="AB4253" i="1" s="1"/>
  <c r="AD4253" i="1" s="1"/>
  <c r="Z4254" i="1"/>
  <c r="AB4254" i="1" s="1"/>
  <c r="AD4254" i="1" s="1"/>
  <c r="Z4255" i="1"/>
  <c r="AB4255" i="1" s="1"/>
  <c r="AD4255" i="1" s="1"/>
  <c r="Z3094" i="1"/>
  <c r="AB3094" i="1" s="1"/>
  <c r="AD3094" i="1" s="1"/>
  <c r="Z4256" i="1"/>
  <c r="AB4256" i="1" s="1"/>
  <c r="AD4256" i="1" s="1"/>
  <c r="Z4257" i="1"/>
  <c r="AB4257" i="1" s="1"/>
  <c r="AD4257" i="1" s="1"/>
  <c r="Z4258" i="1"/>
  <c r="AB4258" i="1" s="1"/>
  <c r="AD4258" i="1" s="1"/>
  <c r="Z4259" i="1"/>
  <c r="AB4259" i="1" s="1"/>
  <c r="AD4259" i="1" s="1"/>
  <c r="Z4260" i="1"/>
  <c r="AB4260" i="1" s="1"/>
  <c r="AD4260" i="1" s="1"/>
  <c r="Z4261" i="1"/>
  <c r="AB4261" i="1" s="1"/>
  <c r="AD4261" i="1" s="1"/>
  <c r="Z4262" i="1"/>
  <c r="AB4262" i="1" s="1"/>
  <c r="AD4262" i="1" s="1"/>
  <c r="Z3095" i="1"/>
  <c r="AB3095" i="1" s="1"/>
  <c r="AD3095" i="1" s="1"/>
  <c r="Z4263" i="1"/>
  <c r="AB4263" i="1" s="1"/>
  <c r="AD4263" i="1" s="1"/>
  <c r="Z4264" i="1"/>
  <c r="AB4264" i="1" s="1"/>
  <c r="AD4264" i="1" s="1"/>
  <c r="Z4265" i="1"/>
  <c r="AB4265" i="1" s="1"/>
  <c r="AD4265" i="1" s="1"/>
  <c r="Z4266" i="1"/>
  <c r="AB4266" i="1" s="1"/>
  <c r="AD4266" i="1" s="1"/>
  <c r="Z3096" i="1"/>
  <c r="AB3096" i="1" s="1"/>
  <c r="AD3096" i="1" s="1"/>
  <c r="Z4267" i="1"/>
  <c r="AB4267" i="1" s="1"/>
  <c r="AD4267" i="1" s="1"/>
  <c r="Z4268" i="1"/>
  <c r="AB4268" i="1" s="1"/>
  <c r="AD4268" i="1" s="1"/>
  <c r="Z4269" i="1"/>
  <c r="AB4269" i="1" s="1"/>
  <c r="AD4269" i="1" s="1"/>
  <c r="Z4270" i="1"/>
  <c r="AB4270" i="1" s="1"/>
  <c r="AD4270" i="1" s="1"/>
  <c r="Z4271" i="1"/>
  <c r="AB4271" i="1" s="1"/>
  <c r="AD4271" i="1" s="1"/>
  <c r="Z4272" i="1"/>
  <c r="AB4272" i="1" s="1"/>
  <c r="AD4272" i="1" s="1"/>
  <c r="Z4273" i="1"/>
  <c r="AB4273" i="1" s="1"/>
  <c r="AD4273" i="1" s="1"/>
  <c r="Z4274" i="1"/>
  <c r="AB4274" i="1" s="1"/>
  <c r="AD4274" i="1" s="1"/>
  <c r="Z4275" i="1"/>
  <c r="AB4275" i="1" s="1"/>
  <c r="AD4275" i="1" s="1"/>
  <c r="Z4276" i="1"/>
  <c r="AB4276" i="1" s="1"/>
  <c r="AD4276" i="1" s="1"/>
  <c r="Z4277" i="1"/>
  <c r="AB4277" i="1" s="1"/>
  <c r="AD4277" i="1" s="1"/>
  <c r="Z3097" i="1"/>
  <c r="AB3097" i="1" s="1"/>
  <c r="AD3097" i="1" s="1"/>
  <c r="Z4278" i="1"/>
  <c r="AB4278" i="1" s="1"/>
  <c r="AD4278" i="1" s="1"/>
  <c r="Z4279" i="1"/>
  <c r="AB4279" i="1" s="1"/>
  <c r="AD4279" i="1" s="1"/>
  <c r="Z4280" i="1"/>
  <c r="AB4280" i="1" s="1"/>
  <c r="AD4280" i="1" s="1"/>
  <c r="Z4281" i="1"/>
  <c r="AB4281" i="1" s="1"/>
  <c r="AD4281" i="1" s="1"/>
  <c r="Z4282" i="1"/>
  <c r="AB4282" i="1" s="1"/>
  <c r="AD4282" i="1" s="1"/>
  <c r="Z4283" i="1"/>
  <c r="AB4283" i="1" s="1"/>
  <c r="AD4283" i="1" s="1"/>
  <c r="Z3098" i="1"/>
  <c r="AB3098" i="1" s="1"/>
  <c r="AD3098" i="1" s="1"/>
  <c r="Z4284" i="1"/>
  <c r="AB4284" i="1" s="1"/>
  <c r="AD4284" i="1" s="1"/>
  <c r="Z4285" i="1"/>
  <c r="AB4285" i="1" s="1"/>
  <c r="AD4285" i="1" s="1"/>
  <c r="Z4286" i="1"/>
  <c r="AB4286" i="1" s="1"/>
  <c r="AD4286" i="1" s="1"/>
  <c r="Z4287" i="1"/>
  <c r="AB4287" i="1" s="1"/>
  <c r="AD4287" i="1" s="1"/>
  <c r="Z4288" i="1"/>
  <c r="AB4288" i="1" s="1"/>
  <c r="AD4288" i="1" s="1"/>
  <c r="Z4289" i="1"/>
  <c r="AB4289" i="1" s="1"/>
  <c r="AD4289" i="1" s="1"/>
  <c r="Z3099" i="1"/>
  <c r="AB3099" i="1" s="1"/>
  <c r="AD3099" i="1" s="1"/>
  <c r="Z4290" i="1"/>
  <c r="AB4290" i="1" s="1"/>
  <c r="AD4290" i="1" s="1"/>
  <c r="Z4291" i="1"/>
  <c r="AB4291" i="1" s="1"/>
  <c r="AD4291" i="1" s="1"/>
  <c r="Z4292" i="1"/>
  <c r="AB4292" i="1" s="1"/>
  <c r="AD4292" i="1" s="1"/>
  <c r="Z4293" i="1"/>
  <c r="AB4293" i="1" s="1"/>
  <c r="AD4293" i="1" s="1"/>
  <c r="Z4294" i="1"/>
  <c r="AB4294" i="1" s="1"/>
  <c r="AD4294" i="1" s="1"/>
  <c r="Z4851" i="1"/>
  <c r="AB4851" i="1" s="1"/>
  <c r="AD4851" i="1" s="1"/>
  <c r="Z4295" i="1"/>
  <c r="Z4296" i="1"/>
  <c r="AB4296" i="1" s="1"/>
  <c r="AD4296" i="1" s="1"/>
  <c r="Z4297" i="1"/>
  <c r="AB4297" i="1" s="1"/>
  <c r="AD4297" i="1" s="1"/>
  <c r="Z4298" i="1"/>
  <c r="AB4298" i="1" s="1"/>
  <c r="AD4298" i="1" s="1"/>
  <c r="Z4299" i="1"/>
  <c r="AB4299" i="1" s="1"/>
  <c r="AD4299" i="1" s="1"/>
  <c r="Z4300" i="1"/>
  <c r="AB4300" i="1" s="1"/>
  <c r="AD4300" i="1" s="1"/>
  <c r="Z4301" i="1"/>
  <c r="AB4301" i="1" s="1"/>
  <c r="AD4301" i="1" s="1"/>
  <c r="Z1940" i="1"/>
  <c r="AB1940" i="1" s="1"/>
  <c r="AD1940" i="1" s="1"/>
  <c r="Z4302" i="1"/>
  <c r="AB4302" i="1" s="1"/>
  <c r="AD4302" i="1" s="1"/>
  <c r="Z4303" i="1"/>
  <c r="AB4303" i="1" s="1"/>
  <c r="AD4303" i="1" s="1"/>
  <c r="Z4304" i="1"/>
  <c r="AB4304" i="1" s="1"/>
  <c r="AD4304" i="1" s="1"/>
  <c r="Z3100" i="1"/>
  <c r="AB3100" i="1" s="1"/>
  <c r="AD3100" i="1" s="1"/>
  <c r="Z4305" i="1"/>
  <c r="AB4305" i="1" s="1"/>
  <c r="AD4305" i="1" s="1"/>
  <c r="Z4306" i="1"/>
  <c r="AB4306" i="1" s="1"/>
  <c r="AD4306" i="1" s="1"/>
  <c r="Z4307" i="1"/>
  <c r="AB4307" i="1" s="1"/>
  <c r="AD4307" i="1" s="1"/>
  <c r="Z4308" i="1"/>
  <c r="AB4308" i="1" s="1"/>
  <c r="AD4308" i="1" s="1"/>
  <c r="Z4309" i="1"/>
  <c r="AB4309" i="1" s="1"/>
  <c r="AD4309" i="1" s="1"/>
  <c r="Z4310" i="1"/>
  <c r="AB4310" i="1" s="1"/>
  <c r="AD4310" i="1" s="1"/>
  <c r="Z3101" i="1"/>
  <c r="AB3101" i="1" s="1"/>
  <c r="AD3101" i="1" s="1"/>
  <c r="Z4311" i="1"/>
  <c r="AB4311" i="1" s="1"/>
  <c r="AD4311" i="1" s="1"/>
  <c r="Z4312" i="1"/>
  <c r="AB4312" i="1" s="1"/>
  <c r="AD4312" i="1" s="1"/>
  <c r="Z4313" i="1"/>
  <c r="AB4313" i="1" s="1"/>
  <c r="AD4313" i="1" s="1"/>
  <c r="Z4314" i="1"/>
  <c r="AB4314" i="1" s="1"/>
  <c r="AD4314" i="1" s="1"/>
  <c r="Z4315" i="1"/>
  <c r="AB4315" i="1" s="1"/>
  <c r="AD4315" i="1" s="1"/>
  <c r="Z4316" i="1"/>
  <c r="AB4316" i="1" s="1"/>
  <c r="AD4316" i="1" s="1"/>
  <c r="Z1941" i="1"/>
  <c r="AB1941" i="1" s="1"/>
  <c r="AD1941" i="1" s="1"/>
  <c r="Z4317" i="1"/>
  <c r="AB4317" i="1" s="1"/>
  <c r="AD4317" i="1" s="1"/>
  <c r="Z4318" i="1"/>
  <c r="AB4318" i="1" s="1"/>
  <c r="AD4318" i="1" s="1"/>
  <c r="Z4319" i="1"/>
  <c r="AB4319" i="1" s="1"/>
  <c r="AD4319" i="1" s="1"/>
  <c r="Z4320" i="1"/>
  <c r="AB4320" i="1" s="1"/>
  <c r="AD4320" i="1" s="1"/>
  <c r="Z4321" i="1"/>
  <c r="AB4321" i="1" s="1"/>
  <c r="AD4321" i="1" s="1"/>
  <c r="Z4852" i="1"/>
  <c r="AB4852" i="1" s="1"/>
  <c r="AD4852" i="1" s="1"/>
  <c r="Z4322" i="1"/>
  <c r="AB4322" i="1" s="1"/>
  <c r="AD4322" i="1" s="1"/>
  <c r="Z3102" i="1"/>
  <c r="AB3102" i="1" s="1"/>
  <c r="AD3102" i="1" s="1"/>
  <c r="Z1942" i="1"/>
  <c r="AB1942" i="1" s="1"/>
  <c r="AD1942" i="1" s="1"/>
  <c r="Z4323" i="1"/>
  <c r="AB4323" i="1" s="1"/>
  <c r="AD4323" i="1" s="1"/>
  <c r="Z4324" i="1"/>
  <c r="AB4324" i="1" s="1"/>
  <c r="AD4324" i="1" s="1"/>
  <c r="Z4325" i="1"/>
  <c r="AB4325" i="1" s="1"/>
  <c r="AD4325" i="1" s="1"/>
  <c r="Z4326" i="1"/>
  <c r="AB4326" i="1" s="1"/>
  <c r="AD4326" i="1" s="1"/>
  <c r="Z4327" i="1"/>
  <c r="AB4327" i="1" s="1"/>
  <c r="AD4327" i="1" s="1"/>
  <c r="Z4328" i="1"/>
  <c r="AB4328" i="1" s="1"/>
  <c r="AD4328" i="1" s="1"/>
  <c r="Z4329" i="1"/>
  <c r="AB4329" i="1" s="1"/>
  <c r="AD4329" i="1" s="1"/>
  <c r="Z4330" i="1"/>
  <c r="AB4330" i="1" s="1"/>
  <c r="AD4330" i="1" s="1"/>
  <c r="Z4331" i="1"/>
  <c r="AB4331" i="1" s="1"/>
  <c r="AD4331" i="1" s="1"/>
  <c r="Z4332" i="1"/>
  <c r="AB4332" i="1" s="1"/>
  <c r="AD4332" i="1" s="1"/>
  <c r="Z4333" i="1"/>
  <c r="AB4333" i="1" s="1"/>
  <c r="AD4333" i="1" s="1"/>
  <c r="Z4334" i="1"/>
  <c r="AB4334" i="1" s="1"/>
  <c r="AD4334" i="1" s="1"/>
  <c r="Z4335" i="1"/>
  <c r="AB4335" i="1" s="1"/>
  <c r="AD4335" i="1" s="1"/>
  <c r="Z4336" i="1"/>
  <c r="AB4336" i="1" s="1"/>
  <c r="AD4336" i="1" s="1"/>
  <c r="Z4337" i="1"/>
  <c r="AB4337" i="1" s="1"/>
  <c r="AD4337" i="1" s="1"/>
  <c r="Z4338" i="1"/>
  <c r="AB4338" i="1" s="1"/>
  <c r="AD4338" i="1" s="1"/>
  <c r="Z4339" i="1"/>
  <c r="AB4339" i="1" s="1"/>
  <c r="AD4339" i="1" s="1"/>
  <c r="Z3103" i="1"/>
  <c r="AB3103" i="1" s="1"/>
  <c r="AD3103" i="1" s="1"/>
  <c r="Z4853" i="1"/>
  <c r="AB4853" i="1" s="1"/>
  <c r="AD4853" i="1" s="1"/>
  <c r="Z4340" i="1"/>
  <c r="AB4340" i="1" s="1"/>
  <c r="AD4340" i="1" s="1"/>
  <c r="Z4341" i="1"/>
  <c r="AB4341" i="1" s="1"/>
  <c r="AD4341" i="1" s="1"/>
  <c r="Z4342" i="1"/>
  <c r="AB4342" i="1" s="1"/>
  <c r="AD4342" i="1" s="1"/>
  <c r="Z4343" i="1"/>
  <c r="AB4343" i="1" s="1"/>
  <c r="AD4343" i="1" s="1"/>
  <c r="Z1943" i="1"/>
  <c r="AB1943" i="1" s="1"/>
  <c r="AD1943" i="1" s="1"/>
  <c r="Z4344" i="1"/>
  <c r="AB4344" i="1" s="1"/>
  <c r="AD4344" i="1" s="1"/>
  <c r="Z4345" i="1"/>
  <c r="AB4345" i="1" s="1"/>
  <c r="AD4345" i="1" s="1"/>
  <c r="Z4346" i="1"/>
  <c r="AB4346" i="1" s="1"/>
  <c r="AD4346" i="1" s="1"/>
  <c r="Z4347" i="1"/>
  <c r="AB4347" i="1" s="1"/>
  <c r="AD4347" i="1" s="1"/>
  <c r="Z3104" i="1"/>
  <c r="AB3104" i="1" s="1"/>
  <c r="AD3104" i="1" s="1"/>
  <c r="Z4348" i="1"/>
  <c r="AB4348" i="1" s="1"/>
  <c r="AD4348" i="1" s="1"/>
  <c r="Z1944" i="1"/>
  <c r="AB1944" i="1" s="1"/>
  <c r="AD1944" i="1" s="1"/>
  <c r="Z4349" i="1"/>
  <c r="AB4349" i="1" s="1"/>
  <c r="AD4349" i="1" s="1"/>
  <c r="Z4350" i="1"/>
  <c r="AB4350" i="1" s="1"/>
  <c r="AD4350" i="1" s="1"/>
  <c r="Z4351" i="1"/>
  <c r="AB4351" i="1" s="1"/>
  <c r="AD4351" i="1" s="1"/>
  <c r="Z4352" i="1"/>
  <c r="AB4352" i="1" s="1"/>
  <c r="AD4352" i="1" s="1"/>
  <c r="Z4353" i="1"/>
  <c r="AB4353" i="1" s="1"/>
  <c r="AD4353" i="1" s="1"/>
  <c r="Z4354" i="1"/>
  <c r="AB4354" i="1" s="1"/>
  <c r="AD4354" i="1" s="1"/>
  <c r="Z4355" i="1"/>
  <c r="AB4355" i="1" s="1"/>
  <c r="AD4355" i="1" s="1"/>
  <c r="Z4356" i="1"/>
  <c r="AB4356" i="1" s="1"/>
  <c r="AD4356" i="1" s="1"/>
  <c r="Z4357" i="1"/>
  <c r="AB4357" i="1" s="1"/>
  <c r="AD4357" i="1" s="1"/>
  <c r="Z4358" i="1"/>
  <c r="AB4358" i="1" s="1"/>
  <c r="AD4358" i="1" s="1"/>
  <c r="Z4359" i="1"/>
  <c r="AB4359" i="1" s="1"/>
  <c r="AD4359" i="1" s="1"/>
  <c r="Z3105" i="1"/>
  <c r="AB3105" i="1" s="1"/>
  <c r="AD3105" i="1" s="1"/>
  <c r="AB2971" i="1"/>
  <c r="AD2971" i="1" s="1"/>
  <c r="Z4360" i="1"/>
  <c r="AB4360" i="1" s="1"/>
  <c r="AD4360" i="1" s="1"/>
  <c r="Z4854" i="1"/>
  <c r="AB4854" i="1" s="1"/>
  <c r="AD4854" i="1" s="1"/>
  <c r="Z4361" i="1"/>
  <c r="AB4361" i="1" s="1"/>
  <c r="AD4361" i="1" s="1"/>
  <c r="Z4362" i="1"/>
  <c r="AB4362" i="1" s="1"/>
  <c r="AD4362" i="1" s="1"/>
  <c r="Z1945" i="1"/>
  <c r="AB1945" i="1" s="1"/>
  <c r="AD1945" i="1" s="1"/>
  <c r="Z4363" i="1"/>
  <c r="AB4363" i="1" s="1"/>
  <c r="AD4363" i="1" s="1"/>
  <c r="Z4364" i="1"/>
  <c r="AB4364" i="1" s="1"/>
  <c r="AD4364" i="1" s="1"/>
  <c r="AB2972" i="1"/>
  <c r="AD2972" i="1" s="1"/>
  <c r="Z3106" i="1"/>
  <c r="AB3106" i="1" s="1"/>
  <c r="AD3106" i="1" s="1"/>
  <c r="Z4365" i="1"/>
  <c r="AB4365" i="1" s="1"/>
  <c r="AD4365" i="1" s="1"/>
  <c r="Z4366" i="1"/>
  <c r="AB4366" i="1" s="1"/>
  <c r="AD4366" i="1" s="1"/>
  <c r="Z1946" i="1"/>
  <c r="AB1946" i="1" s="1"/>
  <c r="AD1946" i="1" s="1"/>
  <c r="Z4367" i="1"/>
  <c r="AB4367" i="1" s="1"/>
  <c r="AD4367" i="1" s="1"/>
  <c r="Z4368" i="1"/>
  <c r="AB4368" i="1" s="1"/>
  <c r="AD4368" i="1" s="1"/>
  <c r="AB2973" i="1"/>
  <c r="AD2973" i="1" s="1"/>
  <c r="Z4369" i="1"/>
  <c r="AB4369" i="1" s="1"/>
  <c r="AD4369" i="1" s="1"/>
  <c r="Z4370" i="1"/>
  <c r="AB4370" i="1" s="1"/>
  <c r="AD4370" i="1" s="1"/>
  <c r="Z4371" i="1"/>
  <c r="AB4371" i="1" s="1"/>
  <c r="AD4371" i="1" s="1"/>
  <c r="Z4372" i="1"/>
  <c r="AB4372" i="1" s="1"/>
  <c r="AD4372" i="1" s="1"/>
  <c r="Z4373" i="1"/>
  <c r="AB4373" i="1" s="1"/>
  <c r="AD4373" i="1" s="1"/>
  <c r="Z4374" i="1"/>
  <c r="AB4374" i="1" s="1"/>
  <c r="AD4374" i="1" s="1"/>
  <c r="Z1947" i="1"/>
  <c r="AB1947" i="1" s="1"/>
  <c r="AD1947" i="1" s="1"/>
  <c r="AB2974" i="1"/>
  <c r="AD2974" i="1" s="1"/>
  <c r="Z4375" i="1"/>
  <c r="AB4375" i="1" s="1"/>
  <c r="AD4375" i="1" s="1"/>
  <c r="Z4376" i="1"/>
  <c r="AB4376" i="1" s="1"/>
  <c r="AD4376" i="1" s="1"/>
  <c r="AB2975" i="1"/>
  <c r="AD2975" i="1" s="1"/>
  <c r="Z4377" i="1"/>
  <c r="AB4377" i="1" s="1"/>
  <c r="AD4377" i="1" s="1"/>
  <c r="Z4378" i="1"/>
  <c r="AB4378" i="1" s="1"/>
  <c r="AD4378" i="1" s="1"/>
  <c r="Z4855" i="1"/>
  <c r="AB4855" i="1" s="1"/>
  <c r="AD4855" i="1" s="1"/>
  <c r="Z4379" i="1"/>
  <c r="AB4379" i="1" s="1"/>
  <c r="AD4379" i="1" s="1"/>
  <c r="Z3107" i="1"/>
  <c r="AB3107" i="1" s="1"/>
  <c r="AD3107" i="1" s="1"/>
  <c r="Z4380" i="1"/>
  <c r="AB4380" i="1" s="1"/>
  <c r="AD4380" i="1" s="1"/>
  <c r="Z4381" i="1"/>
  <c r="AB4381" i="1" s="1"/>
  <c r="AD4381" i="1" s="1"/>
  <c r="Z1948" i="1"/>
  <c r="AB1948" i="1" s="1"/>
  <c r="AD1948" i="1" s="1"/>
  <c r="AB2976" i="1"/>
  <c r="AD2976" i="1" s="1"/>
  <c r="Z4382" i="1"/>
  <c r="AB4382" i="1" s="1"/>
  <c r="AD4382" i="1" s="1"/>
  <c r="AB2977" i="1"/>
  <c r="AD2977" i="1" s="1"/>
  <c r="Z4383" i="1"/>
  <c r="AB4383" i="1" s="1"/>
  <c r="AD4383" i="1" s="1"/>
  <c r="Z3108" i="1"/>
  <c r="AB3108" i="1" s="1"/>
  <c r="AD3108" i="1" s="1"/>
  <c r="Z4384" i="1"/>
  <c r="AB4384" i="1" s="1"/>
  <c r="AD4384" i="1" s="1"/>
  <c r="Z4385" i="1"/>
  <c r="AB4385" i="1" s="1"/>
  <c r="AD4385" i="1" s="1"/>
  <c r="Z4386" i="1"/>
  <c r="AB4386" i="1" s="1"/>
  <c r="AD4386" i="1" s="1"/>
  <c r="AB2978" i="1"/>
  <c r="AD2978" i="1" s="1"/>
  <c r="Z1949" i="1"/>
  <c r="AB1949" i="1" s="1"/>
  <c r="AD1949" i="1" s="1"/>
  <c r="Z4387" i="1"/>
  <c r="AB4387" i="1" s="1"/>
  <c r="AD4387" i="1" s="1"/>
  <c r="Z4388" i="1"/>
  <c r="AB4388" i="1" s="1"/>
  <c r="AD4388" i="1" s="1"/>
  <c r="AB2979" i="1"/>
  <c r="AD2979" i="1" s="1"/>
  <c r="Z4389" i="1"/>
  <c r="AB4389" i="1" s="1"/>
  <c r="AD4389" i="1" s="1"/>
  <c r="Z4390" i="1"/>
  <c r="AB4390" i="1" s="1"/>
  <c r="AD4390" i="1" s="1"/>
  <c r="Z3109" i="1"/>
  <c r="AB3109" i="1" s="1"/>
  <c r="AD3109" i="1" s="1"/>
  <c r="Z4391" i="1"/>
  <c r="AB4391" i="1" s="1"/>
  <c r="AD4391" i="1" s="1"/>
  <c r="Z4392" i="1"/>
  <c r="AB4392" i="1" s="1"/>
  <c r="AD4392" i="1" s="1"/>
  <c r="Z4393" i="1"/>
  <c r="AB4393" i="1" s="1"/>
  <c r="AD4393" i="1" s="1"/>
  <c r="AB2980" i="1"/>
  <c r="AD2980" i="1" s="1"/>
  <c r="AB2981" i="1"/>
  <c r="AD2981" i="1" s="1"/>
  <c r="Z1950" i="1"/>
  <c r="AB1950" i="1" s="1"/>
  <c r="AD1950" i="1" s="1"/>
  <c r="Z4394" i="1"/>
  <c r="AB4394" i="1" s="1"/>
  <c r="AD4394" i="1" s="1"/>
  <c r="Z4395" i="1"/>
  <c r="AB4395" i="1" s="1"/>
  <c r="AD4395" i="1" s="1"/>
  <c r="Z4396" i="1"/>
  <c r="AB4396" i="1" s="1"/>
  <c r="AD4396" i="1" s="1"/>
  <c r="AB2982" i="1"/>
  <c r="AD2982" i="1" s="1"/>
  <c r="Z4397" i="1"/>
  <c r="AB4397" i="1" s="1"/>
  <c r="AD4397" i="1" s="1"/>
  <c r="Z3110" i="1"/>
  <c r="AB3110" i="1" s="1"/>
  <c r="AD3110" i="1" s="1"/>
  <c r="Z4398" i="1"/>
  <c r="AB4398" i="1" s="1"/>
  <c r="AD4398" i="1" s="1"/>
  <c r="AB2983" i="1"/>
  <c r="AD2983" i="1" s="1"/>
  <c r="Z4399" i="1"/>
  <c r="AB4399" i="1" s="1"/>
  <c r="AD4399" i="1" s="1"/>
  <c r="Z4400" i="1"/>
  <c r="AB4400" i="1" s="1"/>
  <c r="AD4400" i="1" s="1"/>
  <c r="AB2984" i="1"/>
  <c r="AD2984" i="1" s="1"/>
  <c r="AB2985" i="1"/>
  <c r="AD2985" i="1" s="1"/>
  <c r="Z4401" i="1"/>
  <c r="AB4401" i="1" s="1"/>
  <c r="AD4401" i="1" s="1"/>
  <c r="Z4402" i="1"/>
  <c r="AB4402" i="1" s="1"/>
  <c r="AD4402" i="1" s="1"/>
  <c r="Z4403" i="1"/>
  <c r="AB4403" i="1" s="1"/>
  <c r="AD4403" i="1" s="1"/>
  <c r="AB2986" i="1"/>
  <c r="AD2986" i="1" s="1"/>
  <c r="Z4404" i="1"/>
  <c r="AB4404" i="1" s="1"/>
  <c r="AD4404" i="1" s="1"/>
  <c r="Z4405" i="1"/>
  <c r="AB4405" i="1" s="1"/>
  <c r="AD4405" i="1" s="1"/>
  <c r="Z1951" i="1"/>
  <c r="AB1951" i="1" s="1"/>
  <c r="AD1951" i="1" s="1"/>
  <c r="AB2987" i="1"/>
  <c r="AD2987" i="1" s="1"/>
  <c r="Z4406" i="1"/>
  <c r="AB4406" i="1" s="1"/>
  <c r="AD4406" i="1" s="1"/>
  <c r="Z3111" i="1"/>
  <c r="AB3111" i="1" s="1"/>
  <c r="AD3111" i="1" s="1"/>
  <c r="Z4407" i="1"/>
  <c r="AB4407" i="1" s="1"/>
  <c r="AD4407" i="1" s="1"/>
  <c r="Z4408" i="1"/>
  <c r="AB4408" i="1" s="1"/>
  <c r="AD4408" i="1" s="1"/>
  <c r="AB2988" i="1"/>
  <c r="AD2988" i="1" s="1"/>
  <c r="Z4409" i="1"/>
  <c r="AB4409" i="1" s="1"/>
  <c r="AD4409" i="1" s="1"/>
  <c r="Z4410" i="1"/>
  <c r="AB4410" i="1" s="1"/>
  <c r="AD4410" i="1" s="1"/>
  <c r="Z4856" i="1"/>
  <c r="AB4856" i="1" s="1"/>
  <c r="AD4856" i="1" s="1"/>
  <c r="Z3112" i="1"/>
  <c r="AB3112" i="1" s="1"/>
  <c r="AD3112" i="1" s="1"/>
  <c r="Z4411" i="1"/>
  <c r="AB4411" i="1" s="1"/>
  <c r="AD4411" i="1" s="1"/>
  <c r="Z1952" i="1"/>
  <c r="AB1952" i="1" s="1"/>
  <c r="AD1952" i="1" s="1"/>
  <c r="AB2989" i="1"/>
  <c r="AD2989" i="1" s="1"/>
  <c r="Z4412" i="1"/>
  <c r="AB4412" i="1" s="1"/>
  <c r="AD4412" i="1" s="1"/>
  <c r="Z4413" i="1"/>
  <c r="AB4413" i="1" s="1"/>
  <c r="AD4413" i="1" s="1"/>
  <c r="Z4857" i="1"/>
  <c r="AB4857" i="1" s="1"/>
  <c r="AD4857" i="1" s="1"/>
  <c r="Z4414" i="1"/>
  <c r="AB4414" i="1" s="1"/>
  <c r="AD4414" i="1" s="1"/>
  <c r="AB2990" i="1"/>
  <c r="AD2990" i="1" s="1"/>
  <c r="Z4415" i="1"/>
  <c r="AB4415" i="1" s="1"/>
  <c r="AD4415" i="1" s="1"/>
  <c r="Z4416" i="1"/>
  <c r="AB4416" i="1" s="1"/>
  <c r="AD4416" i="1" s="1"/>
  <c r="AB2991" i="1"/>
  <c r="AD2991" i="1" s="1"/>
  <c r="Z4417" i="1"/>
  <c r="AB4417" i="1" s="1"/>
  <c r="AD4417" i="1" s="1"/>
  <c r="Z3113" i="1"/>
  <c r="AB3113" i="1" s="1"/>
  <c r="AD3113" i="1" s="1"/>
  <c r="Z4418" i="1"/>
  <c r="AB4418" i="1" s="1"/>
  <c r="AD4418" i="1" s="1"/>
  <c r="AB2992" i="1"/>
  <c r="AD2992" i="1" s="1"/>
  <c r="Z4419" i="1"/>
  <c r="AB4419" i="1" s="1"/>
  <c r="AD4419" i="1" s="1"/>
  <c r="Z4420" i="1"/>
  <c r="AB4420" i="1" s="1"/>
  <c r="AD4420" i="1" s="1"/>
  <c r="AB2993" i="1"/>
  <c r="AD2993" i="1" s="1"/>
  <c r="Z3114" i="1"/>
  <c r="AB3114" i="1" s="1"/>
  <c r="AD3114" i="1" s="1"/>
  <c r="Z4421" i="1"/>
  <c r="AB4421" i="1" s="1"/>
  <c r="AD4421" i="1" s="1"/>
  <c r="Z1953" i="1"/>
  <c r="AB1953" i="1" s="1"/>
  <c r="AD1953" i="1" s="1"/>
  <c r="Z4422" i="1"/>
  <c r="AB4422" i="1" s="1"/>
  <c r="AD4422" i="1" s="1"/>
  <c r="Z4423" i="1"/>
  <c r="AB4423" i="1" s="1"/>
  <c r="AD4423" i="1" s="1"/>
  <c r="Z4424" i="1"/>
  <c r="AB4424" i="1" s="1"/>
  <c r="AD4424" i="1" s="1"/>
  <c r="AB2994" i="1"/>
  <c r="AD2994" i="1" s="1"/>
  <c r="Z4425" i="1"/>
  <c r="AB4425" i="1" s="1"/>
  <c r="AD4425" i="1" s="1"/>
  <c r="Z4426" i="1"/>
  <c r="AB4426" i="1" s="1"/>
  <c r="AD4426" i="1" s="1"/>
  <c r="Z4427" i="1"/>
  <c r="AB4427" i="1" s="1"/>
  <c r="AD4427" i="1" s="1"/>
  <c r="AB2995" i="1"/>
  <c r="AD2995" i="1" s="1"/>
  <c r="Z4428" i="1"/>
  <c r="AB4428" i="1" s="1"/>
  <c r="AD4428" i="1" s="1"/>
  <c r="Z4429" i="1"/>
  <c r="AB4429" i="1" s="1"/>
  <c r="AD4429" i="1" s="1"/>
  <c r="Z3115" i="1"/>
  <c r="AB3115" i="1" s="1"/>
  <c r="AD3115" i="1" s="1"/>
  <c r="Z4430" i="1"/>
  <c r="AB4430" i="1" s="1"/>
  <c r="AD4430" i="1" s="1"/>
  <c r="Z4858" i="1"/>
  <c r="AB4858" i="1" s="1"/>
  <c r="AD4858" i="1" s="1"/>
  <c r="Z4431" i="1"/>
  <c r="AB4431" i="1" s="1"/>
  <c r="AD4431" i="1" s="1"/>
  <c r="AB2996" i="1"/>
  <c r="AD2996" i="1" s="1"/>
  <c r="Z1954" i="1"/>
  <c r="Z4432" i="1"/>
  <c r="AB4432" i="1" s="1"/>
  <c r="AD4432" i="1" s="1"/>
  <c r="Z4433" i="1"/>
  <c r="AB4433" i="1" s="1"/>
  <c r="AD4433" i="1" s="1"/>
  <c r="AB2997" i="1"/>
  <c r="AD2997" i="1" s="1"/>
  <c r="Z3116" i="1"/>
  <c r="AB3116" i="1" s="1"/>
  <c r="AD3116" i="1" s="1"/>
  <c r="Z4434" i="1"/>
  <c r="AB4434" i="1" s="1"/>
  <c r="AD4434" i="1" s="1"/>
  <c r="Z4435" i="1"/>
  <c r="AB4435" i="1" s="1"/>
  <c r="AD4435" i="1" s="1"/>
  <c r="AB2998" i="1"/>
  <c r="AD2998" i="1" s="1"/>
  <c r="Z4436" i="1"/>
  <c r="AB4436" i="1" s="1"/>
  <c r="AD4436" i="1" s="1"/>
  <c r="Z4437" i="1"/>
  <c r="AB4437" i="1" s="1"/>
  <c r="AD4437" i="1" s="1"/>
  <c r="Z4438" i="1"/>
  <c r="AB4438" i="1" s="1"/>
  <c r="AD4438" i="1" s="1"/>
  <c r="AB2999" i="1"/>
  <c r="AD2999" i="1" s="1"/>
  <c r="Z3117" i="1"/>
  <c r="AB3117" i="1" s="1"/>
  <c r="AD3117" i="1" s="1"/>
  <c r="Z4439" i="1"/>
  <c r="AB4439" i="1" s="1"/>
  <c r="AD4439" i="1" s="1"/>
  <c r="AB3000" i="1"/>
  <c r="AD3000" i="1" s="1"/>
  <c r="Z4440" i="1"/>
  <c r="AB4440" i="1" s="1"/>
  <c r="AD4440" i="1" s="1"/>
  <c r="Z4441" i="1"/>
  <c r="AB4441" i="1" s="1"/>
  <c r="AD4441" i="1" s="1"/>
  <c r="Z1955" i="1"/>
  <c r="AB1955" i="1" s="1"/>
  <c r="AD1955" i="1" s="1"/>
  <c r="Z4442" i="1"/>
  <c r="AB4442" i="1" s="1"/>
  <c r="AD4442" i="1" s="1"/>
  <c r="AB3001" i="1"/>
  <c r="AD3001" i="1" s="1"/>
  <c r="Z4443" i="1"/>
  <c r="AB4443" i="1" s="1"/>
  <c r="AD4443" i="1" s="1"/>
  <c r="Z4444" i="1"/>
  <c r="AB4444" i="1" s="1"/>
  <c r="AD4444" i="1" s="1"/>
  <c r="AB3002" i="1"/>
  <c r="AD3002" i="1" s="1"/>
  <c r="Z4445" i="1"/>
  <c r="AB4445" i="1" s="1"/>
  <c r="AD4445" i="1" s="1"/>
  <c r="Z3118" i="1"/>
  <c r="AB3118" i="1" s="1"/>
  <c r="AD3118" i="1" s="1"/>
  <c r="Z4446" i="1"/>
  <c r="AB4446" i="1" s="1"/>
  <c r="AD4446" i="1" s="1"/>
  <c r="AB3003" i="1"/>
  <c r="AD3003" i="1" s="1"/>
  <c r="Z4447" i="1"/>
  <c r="AB4447" i="1" s="1"/>
  <c r="AD4447" i="1" s="1"/>
  <c r="Z4448" i="1"/>
  <c r="AB4448" i="1" s="1"/>
  <c r="AD4448" i="1" s="1"/>
  <c r="AB3736" i="1"/>
  <c r="AD3736" i="1" s="1"/>
  <c r="AB3004" i="1"/>
  <c r="AD3004" i="1" s="1"/>
  <c r="Z4449" i="1"/>
  <c r="AB4449" i="1" s="1"/>
  <c r="AD4449" i="1" s="1"/>
  <c r="AB3737" i="1"/>
  <c r="AD3737" i="1" s="1"/>
  <c r="Z4450" i="1"/>
  <c r="AB4450" i="1" s="1"/>
  <c r="AD4450" i="1" s="1"/>
  <c r="Z4451" i="1"/>
  <c r="AB4451" i="1" s="1"/>
  <c r="AD4451" i="1" s="1"/>
  <c r="AB3005" i="1"/>
  <c r="AD3005" i="1" s="1"/>
  <c r="Z4452" i="1"/>
  <c r="AB4452" i="1" s="1"/>
  <c r="AD4452" i="1" s="1"/>
  <c r="Z3119" i="1"/>
  <c r="AB3119" i="1" s="1"/>
  <c r="AD3119" i="1" s="1"/>
  <c r="AB3006" i="1"/>
  <c r="AD3006" i="1" s="1"/>
  <c r="Z4453" i="1"/>
  <c r="AB4453" i="1" s="1"/>
  <c r="AD4453" i="1" s="1"/>
  <c r="AB3738" i="1"/>
  <c r="AD3738" i="1" s="1"/>
  <c r="Z4454" i="1"/>
  <c r="AB4454" i="1" s="1"/>
  <c r="AD4454" i="1" s="1"/>
  <c r="Z4455" i="1"/>
  <c r="AB4455" i="1" s="1"/>
  <c r="AD4455" i="1" s="1"/>
  <c r="Z3120" i="1"/>
  <c r="AB3120" i="1" s="1"/>
  <c r="AD3120" i="1" s="1"/>
  <c r="Z1956" i="1"/>
  <c r="AB1956" i="1" s="1"/>
  <c r="AD1956" i="1" s="1"/>
  <c r="Z4456" i="1"/>
  <c r="AB4456" i="1" s="1"/>
  <c r="AD4456" i="1" s="1"/>
  <c r="Z4457" i="1"/>
  <c r="AB4457" i="1" s="1"/>
  <c r="AD4457" i="1" s="1"/>
  <c r="Z4859" i="1"/>
  <c r="AB4859" i="1" s="1"/>
  <c r="AD4859" i="1" s="1"/>
  <c r="Z3121" i="1"/>
  <c r="AB3121" i="1" s="1"/>
  <c r="AD3121" i="1" s="1"/>
  <c r="Z4458" i="1"/>
  <c r="AB4458" i="1" s="1"/>
  <c r="AD4458" i="1" s="1"/>
  <c r="AB3007" i="1"/>
  <c r="AD3007" i="1" s="1"/>
  <c r="Z4459" i="1"/>
  <c r="AB4459" i="1" s="1"/>
  <c r="AD4459" i="1" s="1"/>
  <c r="Z4460" i="1"/>
  <c r="AB4460" i="1" s="1"/>
  <c r="AD4460" i="1" s="1"/>
  <c r="Z1957" i="1"/>
  <c r="AB1957" i="1" s="1"/>
  <c r="AD1957" i="1" s="1"/>
  <c r="Z4461" i="1"/>
  <c r="AB4461" i="1" s="1"/>
  <c r="AD4461" i="1" s="1"/>
  <c r="Z3122" i="1"/>
  <c r="AB3122" i="1" s="1"/>
  <c r="AD3122" i="1" s="1"/>
  <c r="Z4462" i="1"/>
  <c r="AB4462" i="1" s="1"/>
  <c r="AD4462" i="1" s="1"/>
  <c r="AB3008" i="1"/>
  <c r="AD3008" i="1" s="1"/>
  <c r="Z4463" i="1"/>
  <c r="AB4463" i="1" s="1"/>
  <c r="AD4463" i="1" s="1"/>
  <c r="Z3123" i="1"/>
  <c r="AB3123" i="1" s="1"/>
  <c r="AD3123" i="1" s="1"/>
  <c r="Z4464" i="1"/>
  <c r="AB4464" i="1" s="1"/>
  <c r="AD4464" i="1" s="1"/>
  <c r="AB3009" i="1"/>
  <c r="AD3009" i="1" s="1"/>
  <c r="Z1958" i="1"/>
  <c r="AB1958" i="1" s="1"/>
  <c r="AD1958" i="1" s="1"/>
  <c r="Z4465" i="1"/>
  <c r="AB4465" i="1" s="1"/>
  <c r="AD4465" i="1" s="1"/>
  <c r="Z3124" i="1"/>
  <c r="AB3124" i="1" s="1"/>
  <c r="AD3124" i="1" s="1"/>
  <c r="Z4466" i="1"/>
  <c r="AB4466" i="1" s="1"/>
  <c r="AD4466" i="1" s="1"/>
  <c r="AB3010" i="1"/>
  <c r="AD3010" i="1" s="1"/>
  <c r="Z4467" i="1"/>
  <c r="AB4467" i="1" s="1"/>
  <c r="AD4467" i="1" s="1"/>
  <c r="AB3011" i="1"/>
  <c r="AD3011" i="1" s="1"/>
  <c r="Z4468" i="1"/>
  <c r="AB4468" i="1" s="1"/>
  <c r="AD4468" i="1" s="1"/>
  <c r="Z4469" i="1"/>
  <c r="AB4469" i="1" s="1"/>
  <c r="AD4469" i="1" s="1"/>
  <c r="AB3739" i="1"/>
  <c r="AD3739" i="1" s="1"/>
  <c r="Z1959" i="1"/>
  <c r="AB1959" i="1" s="1"/>
  <c r="AD1959" i="1" s="1"/>
  <c r="Z4470" i="1"/>
  <c r="AB4470" i="1" s="1"/>
  <c r="AD4470" i="1" s="1"/>
  <c r="AB3012" i="1"/>
  <c r="AD3012" i="1" s="1"/>
  <c r="Z3125" i="1"/>
  <c r="AB3125" i="1" s="1"/>
  <c r="AD3125" i="1" s="1"/>
  <c r="Z4860" i="1"/>
  <c r="AB4860" i="1" s="1"/>
  <c r="AD4860" i="1" s="1"/>
  <c r="Z4471" i="1"/>
  <c r="AB4471" i="1" s="1"/>
  <c r="AD4471" i="1" s="1"/>
  <c r="Z4472" i="1"/>
  <c r="AB4472" i="1" s="1"/>
  <c r="AD4472" i="1" s="1"/>
  <c r="AB3013" i="1"/>
  <c r="AD3013" i="1" s="1"/>
  <c r="Z4473" i="1"/>
  <c r="AB4473" i="1" s="1"/>
  <c r="AD4473" i="1" s="1"/>
  <c r="Z4474" i="1"/>
  <c r="AB4474" i="1" s="1"/>
  <c r="AD4474" i="1" s="1"/>
  <c r="Z4475" i="1"/>
  <c r="AB4475" i="1" s="1"/>
  <c r="AD4475" i="1" s="1"/>
  <c r="Z1960" i="1"/>
  <c r="AB1960" i="1" s="1"/>
  <c r="AD1960" i="1" s="1"/>
  <c r="Z3126" i="1"/>
  <c r="AB3126" i="1" s="1"/>
  <c r="AD3126" i="1" s="1"/>
  <c r="Z4861" i="1"/>
  <c r="AB4861" i="1" s="1"/>
  <c r="AD4861" i="1" s="1"/>
  <c r="Z4476" i="1"/>
  <c r="AB4476" i="1" s="1"/>
  <c r="AD4476" i="1" s="1"/>
  <c r="Z4477" i="1"/>
  <c r="AB4477" i="1" s="1"/>
  <c r="AD4477" i="1" s="1"/>
  <c r="Z4478" i="1"/>
  <c r="AB4478" i="1" s="1"/>
  <c r="AD4478" i="1" s="1"/>
  <c r="AB3014" i="1"/>
  <c r="AD3014" i="1" s="1"/>
  <c r="AB3015" i="1"/>
  <c r="AD3015" i="1" s="1"/>
  <c r="Z4479" i="1"/>
  <c r="AB4479" i="1" s="1"/>
  <c r="AD4479" i="1" s="1"/>
  <c r="AB3016" i="1"/>
  <c r="AD3016" i="1" s="1"/>
  <c r="Z4480" i="1"/>
  <c r="AB4480" i="1" s="1"/>
  <c r="AD4480" i="1" s="1"/>
  <c r="Z3127" i="1"/>
  <c r="AB3127" i="1" s="1"/>
  <c r="AD3127" i="1" s="1"/>
  <c r="Z4481" i="1"/>
  <c r="AB4481" i="1" s="1"/>
  <c r="AD4481" i="1" s="1"/>
  <c r="AB3017" i="1"/>
  <c r="AD3017" i="1" s="1"/>
  <c r="Z1961" i="1"/>
  <c r="AB1961" i="1" s="1"/>
  <c r="AD1961" i="1" s="1"/>
  <c r="Z4482" i="1"/>
  <c r="AB4482" i="1" s="1"/>
  <c r="AD4482" i="1" s="1"/>
  <c r="AB3018" i="1"/>
  <c r="AD3018" i="1" s="1"/>
  <c r="Z4483" i="1"/>
  <c r="AB4483" i="1" s="1"/>
  <c r="AD4483" i="1" s="1"/>
  <c r="Z4484" i="1"/>
  <c r="AB4484" i="1" s="1"/>
  <c r="AD4484" i="1" s="1"/>
  <c r="AB3019" i="1"/>
  <c r="AD3019" i="1" s="1"/>
  <c r="Z4485" i="1"/>
  <c r="AB4485" i="1" s="1"/>
  <c r="AD4485" i="1" s="1"/>
  <c r="AB3020" i="1"/>
  <c r="AD3020" i="1" s="1"/>
  <c r="Z4486" i="1"/>
  <c r="AB4486" i="1" s="1"/>
  <c r="AD4486" i="1" s="1"/>
  <c r="AB3021" i="1"/>
  <c r="AD3021" i="1" s="1"/>
  <c r="Z4487" i="1"/>
  <c r="AB4487" i="1" s="1"/>
  <c r="AD4487" i="1" s="1"/>
  <c r="Z3128" i="1"/>
  <c r="AB3128" i="1" s="1"/>
  <c r="AD3128" i="1" s="1"/>
  <c r="Z4488" i="1"/>
  <c r="AB4488" i="1" s="1"/>
  <c r="AD4488" i="1" s="1"/>
  <c r="AB3022" i="1"/>
  <c r="AD3022" i="1" s="1"/>
  <c r="AB3023" i="1"/>
  <c r="AD3023" i="1" s="1"/>
  <c r="Z4489" i="1"/>
  <c r="AB4489" i="1" s="1"/>
  <c r="AD4489" i="1" s="1"/>
  <c r="Z4490" i="1"/>
  <c r="AB4490" i="1" s="1"/>
  <c r="AD4490" i="1" s="1"/>
  <c r="AB3024" i="1"/>
  <c r="AD3024" i="1" s="1"/>
  <c r="Z1962" i="1"/>
  <c r="AB1962" i="1" s="1"/>
  <c r="AD1962" i="1" s="1"/>
  <c r="Z4491" i="1"/>
  <c r="AB4491" i="1" s="1"/>
  <c r="AD4491" i="1" s="1"/>
  <c r="AB3025" i="1"/>
  <c r="AD3025" i="1" s="1"/>
  <c r="AB3740" i="1"/>
  <c r="AD3740" i="1" s="1"/>
  <c r="Z4492" i="1"/>
  <c r="AB4492" i="1" s="1"/>
  <c r="AD4492" i="1" s="1"/>
  <c r="Z3129" i="1"/>
  <c r="AB3129" i="1" s="1"/>
  <c r="AD3129" i="1" s="1"/>
  <c r="AB3026" i="1"/>
  <c r="AD3026" i="1" s="1"/>
  <c r="Z4493" i="1"/>
  <c r="AB4493" i="1" s="1"/>
  <c r="AD4493" i="1" s="1"/>
  <c r="AB3027" i="1"/>
  <c r="AD3027" i="1" s="1"/>
  <c r="Z4494" i="1"/>
  <c r="AB4494" i="1" s="1"/>
  <c r="AD4494" i="1" s="1"/>
  <c r="Z4495" i="1"/>
  <c r="AB4495" i="1" s="1"/>
  <c r="AD4495" i="1" s="1"/>
  <c r="AB3028" i="1"/>
  <c r="AD3028" i="1" s="1"/>
  <c r="Z4496" i="1"/>
  <c r="AB4496" i="1" s="1"/>
  <c r="AD4496" i="1" s="1"/>
  <c r="Z1963" i="1"/>
  <c r="AB1963" i="1" s="1"/>
  <c r="AD1963" i="1" s="1"/>
  <c r="Z4497" i="1"/>
  <c r="AB4497" i="1" s="1"/>
  <c r="AD4497" i="1" s="1"/>
  <c r="Z4498" i="1"/>
  <c r="AB4498" i="1" s="1"/>
  <c r="AD4498" i="1" s="1"/>
  <c r="AB3029" i="1"/>
  <c r="AD3029" i="1" s="1"/>
  <c r="Z3130" i="1"/>
  <c r="AB3130" i="1" s="1"/>
  <c r="AD3130" i="1" s="1"/>
  <c r="Z4862" i="1"/>
  <c r="AB4862" i="1" s="1"/>
  <c r="AD4862" i="1" s="1"/>
  <c r="Z4499" i="1"/>
  <c r="AB4499" i="1" s="1"/>
  <c r="AD4499" i="1" s="1"/>
  <c r="Z1964" i="1"/>
  <c r="AB1964" i="1" s="1"/>
  <c r="AD1964" i="1" s="1"/>
  <c r="Z4500" i="1"/>
  <c r="AB4500" i="1" s="1"/>
  <c r="AD4500" i="1" s="1"/>
  <c r="AB3030" i="1"/>
  <c r="AD3030" i="1" s="1"/>
  <c r="Z4501" i="1"/>
  <c r="AB4501" i="1" s="1"/>
  <c r="AD4501" i="1" s="1"/>
  <c r="Z4502" i="1"/>
  <c r="AB4502" i="1" s="1"/>
  <c r="AD4502" i="1" s="1"/>
  <c r="Z4503" i="1"/>
  <c r="AB4503" i="1" s="1"/>
  <c r="AD4503" i="1" s="1"/>
  <c r="Z4504" i="1"/>
  <c r="AB4504" i="1" s="1"/>
  <c r="AD4504" i="1" s="1"/>
  <c r="AB3031" i="1"/>
  <c r="AD3031" i="1" s="1"/>
  <c r="AB3741" i="1"/>
  <c r="AD3741" i="1" s="1"/>
  <c r="Z4505" i="1"/>
  <c r="AB4505" i="1" s="1"/>
  <c r="AD4505" i="1" s="1"/>
  <c r="Z3131" i="1"/>
  <c r="AB3131" i="1" s="1"/>
  <c r="AD3131" i="1" s="1"/>
  <c r="Z4506" i="1"/>
  <c r="AB4506" i="1" s="1"/>
  <c r="AD4506" i="1" s="1"/>
  <c r="Z4863" i="1"/>
  <c r="AB4863" i="1" s="1"/>
  <c r="AD4863" i="1" s="1"/>
  <c r="Z4507" i="1"/>
  <c r="AB4507" i="1" s="1"/>
  <c r="AD4507" i="1" s="1"/>
  <c r="Z1965" i="1"/>
  <c r="AB1965" i="1" s="1"/>
  <c r="AD1965" i="1" s="1"/>
  <c r="AB3032" i="1"/>
  <c r="AD3032" i="1" s="1"/>
  <c r="Z4508" i="1"/>
  <c r="AB4508" i="1" s="1"/>
  <c r="AD4508" i="1" s="1"/>
  <c r="Z3132" i="1"/>
  <c r="AB3132" i="1" s="1"/>
  <c r="AD3132" i="1" s="1"/>
  <c r="Z4509" i="1"/>
  <c r="AB4509" i="1" s="1"/>
  <c r="AD4509" i="1" s="1"/>
  <c r="Z3133" i="1"/>
  <c r="AB3133" i="1" s="1"/>
  <c r="AD3133" i="1" s="1"/>
  <c r="Z4510" i="1"/>
  <c r="AB4510" i="1" s="1"/>
  <c r="AD4510" i="1" s="1"/>
  <c r="Z4511" i="1"/>
  <c r="AB4511" i="1" s="1"/>
  <c r="AD4511" i="1" s="1"/>
  <c r="Z4512" i="1"/>
  <c r="AB4512" i="1" s="1"/>
  <c r="AD4512" i="1" s="1"/>
  <c r="Z4513" i="1"/>
  <c r="AB4513" i="1" s="1"/>
  <c r="AD4513" i="1" s="1"/>
  <c r="AB3033" i="1"/>
  <c r="AD3033" i="1" s="1"/>
  <c r="Z4514" i="1"/>
  <c r="AB4514" i="1" s="1"/>
  <c r="AD4514" i="1" s="1"/>
  <c r="Z4515" i="1"/>
  <c r="AB4515" i="1" s="1"/>
  <c r="AD4515" i="1" s="1"/>
  <c r="Z1966" i="1"/>
  <c r="AB1966" i="1" s="1"/>
  <c r="AD1966" i="1" s="1"/>
  <c r="Z4516" i="1"/>
  <c r="AB4516" i="1" s="1"/>
  <c r="AD4516" i="1" s="1"/>
  <c r="Z4517" i="1"/>
  <c r="AB4517" i="1" s="1"/>
  <c r="AD4517" i="1" s="1"/>
  <c r="Z4518" i="1"/>
  <c r="AB4518" i="1" s="1"/>
  <c r="AD4518" i="1" s="1"/>
  <c r="Z4519" i="1"/>
  <c r="AB4519" i="1" s="1"/>
  <c r="AD4519" i="1" s="1"/>
  <c r="Z4520" i="1"/>
  <c r="AB4520" i="1" s="1"/>
  <c r="AD4520" i="1" s="1"/>
  <c r="Z3134" i="1"/>
  <c r="AB3134" i="1" s="1"/>
  <c r="AD3134" i="1" s="1"/>
  <c r="Z4521" i="1"/>
  <c r="AB4521" i="1" s="1"/>
  <c r="AD4521" i="1" s="1"/>
  <c r="Z4864" i="1"/>
  <c r="AB4864" i="1" s="1"/>
  <c r="AD4864" i="1" s="1"/>
  <c r="Z4522" i="1"/>
  <c r="AB4522" i="1" s="1"/>
  <c r="AD4522" i="1" s="1"/>
  <c r="Z4523" i="1"/>
  <c r="AB4523" i="1" s="1"/>
  <c r="AD4523" i="1" s="1"/>
  <c r="Z3135" i="1"/>
  <c r="AB3135" i="1" s="1"/>
  <c r="AD3135" i="1" s="1"/>
  <c r="Z1967" i="1"/>
  <c r="AB1967" i="1" s="1"/>
  <c r="AD1967" i="1" s="1"/>
  <c r="AB3034" i="1"/>
  <c r="AD3034" i="1" s="1"/>
  <c r="Z4524" i="1"/>
  <c r="AB4524" i="1" s="1"/>
  <c r="AD4524" i="1" s="1"/>
  <c r="Z3136" i="1"/>
  <c r="AB3136" i="1" s="1"/>
  <c r="AD3136" i="1" s="1"/>
  <c r="AB3035" i="1"/>
  <c r="AD3035" i="1" s="1"/>
  <c r="Z1968" i="1"/>
  <c r="AB1968" i="1" s="1"/>
  <c r="AD1968" i="1" s="1"/>
  <c r="Z4865" i="1"/>
  <c r="AB4865" i="1" s="1"/>
  <c r="AD4865" i="1" s="1"/>
  <c r="AB3036" i="1"/>
  <c r="AD3036" i="1" s="1"/>
  <c r="Z3137" i="1"/>
  <c r="AB3137" i="1" s="1"/>
  <c r="AD3137" i="1" s="1"/>
  <c r="AB3742" i="1"/>
  <c r="AD3742" i="1" s="1"/>
  <c r="AB3037" i="1"/>
  <c r="AD3037" i="1" s="1"/>
  <c r="Z1969" i="1"/>
  <c r="AB1969" i="1" s="1"/>
  <c r="AD1969" i="1" s="1"/>
  <c r="AB3038" i="1"/>
  <c r="AD3038" i="1" s="1"/>
  <c r="AB3039" i="1"/>
  <c r="AD3039" i="1" s="1"/>
  <c r="Z3138" i="1"/>
  <c r="AB3138" i="1" s="1"/>
  <c r="AD3138" i="1" s="1"/>
  <c r="Z1970" i="1"/>
  <c r="AB1970" i="1" s="1"/>
  <c r="AD1970" i="1" s="1"/>
  <c r="AB3040" i="1"/>
  <c r="AD3040" i="1" s="1"/>
  <c r="Z1971" i="1"/>
  <c r="AB1971" i="1" s="1"/>
  <c r="AD1971" i="1" s="1"/>
  <c r="AB3041" i="1"/>
  <c r="AD3041" i="1" s="1"/>
  <c r="Z3139" i="1"/>
  <c r="AB3139" i="1" s="1"/>
  <c r="AD3139" i="1" s="1"/>
  <c r="AB3042" i="1"/>
  <c r="AD3042" i="1" s="1"/>
  <c r="Z1972" i="1"/>
  <c r="AB1972" i="1" s="1"/>
  <c r="AD1972" i="1" s="1"/>
  <c r="AB3043" i="1"/>
  <c r="AD3043" i="1" s="1"/>
  <c r="Z4866" i="1"/>
  <c r="AB4866" i="1" s="1"/>
  <c r="AD4866" i="1" s="1"/>
  <c r="Z3140" i="1"/>
  <c r="AB3140" i="1" s="1"/>
  <c r="AD3140" i="1" s="1"/>
  <c r="AB3044" i="1"/>
  <c r="AD3044" i="1" s="1"/>
  <c r="Z1973" i="1"/>
  <c r="AB1973" i="1" s="1"/>
  <c r="AD1973" i="1" s="1"/>
  <c r="AB3045" i="1"/>
  <c r="AD3045" i="1" s="1"/>
  <c r="Z3141" i="1"/>
  <c r="AB3141" i="1" s="1"/>
  <c r="AD3141" i="1" s="1"/>
  <c r="Z1974" i="1"/>
  <c r="AB1974" i="1" s="1"/>
  <c r="AD1974" i="1" s="1"/>
  <c r="AB3046" i="1"/>
  <c r="AD3046" i="1" s="1"/>
  <c r="Z1975" i="1"/>
  <c r="AB1975" i="1" s="1"/>
  <c r="AD1975" i="1" s="1"/>
  <c r="AB3743" i="1"/>
  <c r="AD3743" i="1" s="1"/>
  <c r="Z3142" i="1"/>
  <c r="AB3142" i="1" s="1"/>
  <c r="AD3142" i="1" s="1"/>
  <c r="AB3047" i="1"/>
  <c r="AD3047" i="1" s="1"/>
  <c r="Z1976" i="1"/>
  <c r="AB1976" i="1" s="1"/>
  <c r="AD1976" i="1" s="1"/>
  <c r="Z3143" i="1"/>
  <c r="AB3143" i="1" s="1"/>
  <c r="AD3143" i="1" s="1"/>
  <c r="Z1977" i="1"/>
  <c r="AB1977" i="1" s="1"/>
  <c r="AD1977" i="1" s="1"/>
  <c r="Z4867" i="1"/>
  <c r="AB4867" i="1" s="1"/>
  <c r="AD4867" i="1" s="1"/>
  <c r="AB3048" i="1"/>
  <c r="AD3048" i="1" s="1"/>
  <c r="Z3144" i="1"/>
  <c r="AB3144" i="1" s="1"/>
  <c r="AD3144" i="1" s="1"/>
  <c r="Z1978" i="1"/>
  <c r="AB1978" i="1" s="1"/>
  <c r="AD1978" i="1" s="1"/>
  <c r="Z3145" i="1"/>
  <c r="AB3145" i="1" s="1"/>
  <c r="AD3145" i="1" s="1"/>
  <c r="Z1979" i="1"/>
  <c r="AB1979" i="1" s="1"/>
  <c r="AD1979" i="1" s="1"/>
  <c r="AB3744" i="1"/>
  <c r="AD3744" i="1" s="1"/>
  <c r="Z1980" i="1"/>
  <c r="AB1980" i="1" s="1"/>
  <c r="AD1980" i="1" s="1"/>
  <c r="AB3049" i="1"/>
  <c r="AD3049" i="1" s="1"/>
  <c r="Z3146" i="1"/>
  <c r="AB3146" i="1" s="1"/>
  <c r="AD3146" i="1" s="1"/>
  <c r="AB3050" i="1"/>
  <c r="AD3050" i="1" s="1"/>
  <c r="Z1981" i="1"/>
  <c r="AB1981" i="1" s="1"/>
  <c r="AD1981" i="1" s="1"/>
  <c r="AB3051" i="1"/>
  <c r="AD3051" i="1" s="1"/>
  <c r="Z4868" i="1"/>
  <c r="AB4868" i="1" s="1"/>
  <c r="AD4868" i="1" s="1"/>
  <c r="Z3147" i="1"/>
  <c r="AB3147" i="1" s="1"/>
  <c r="AD3147" i="1" s="1"/>
  <c r="Z1982" i="1"/>
  <c r="AB1982" i="1" s="1"/>
  <c r="AD1982" i="1" s="1"/>
  <c r="Z1983" i="1"/>
  <c r="AB1983" i="1" s="1"/>
  <c r="AD1983" i="1" s="1"/>
  <c r="AB3745" i="1"/>
  <c r="AD3745" i="1" s="1"/>
  <c r="Z3148" i="1"/>
  <c r="AB3148" i="1" s="1"/>
  <c r="AD3148" i="1" s="1"/>
  <c r="Z3149" i="1"/>
  <c r="AB3149" i="1" s="1"/>
  <c r="AD3149" i="1" s="1"/>
  <c r="Z1984" i="1"/>
  <c r="AB1984" i="1" s="1"/>
  <c r="AD1984" i="1" s="1"/>
  <c r="Z4869" i="1"/>
  <c r="AB4869" i="1" s="1"/>
  <c r="AD4869" i="1" s="1"/>
  <c r="Z3150" i="1"/>
  <c r="AB3150" i="1" s="1"/>
  <c r="AD3150" i="1" s="1"/>
  <c r="Z1985" i="1"/>
  <c r="AB1985" i="1" s="1"/>
  <c r="AD1985" i="1" s="1"/>
  <c r="Z1986" i="1"/>
  <c r="AB1986" i="1" s="1"/>
  <c r="AD1986" i="1" s="1"/>
  <c r="Z1987" i="1"/>
  <c r="AB1987" i="1" s="1"/>
  <c r="AD1987" i="1" s="1"/>
  <c r="Z3151" i="1"/>
  <c r="AB3151" i="1" s="1"/>
  <c r="AD3151" i="1" s="1"/>
  <c r="Z3152" i="1"/>
  <c r="AB3152" i="1" s="1"/>
  <c r="AD3152" i="1" s="1"/>
  <c r="Z3153" i="1"/>
  <c r="AB3153" i="1" s="1"/>
  <c r="AD3153" i="1" s="1"/>
  <c r="Z1988" i="1"/>
  <c r="AB1988" i="1" s="1"/>
  <c r="AD1988" i="1" s="1"/>
  <c r="Z3154" i="1"/>
  <c r="AB3154" i="1" s="1"/>
  <c r="AD3154" i="1" s="1"/>
  <c r="Z1989" i="1"/>
  <c r="AB1989" i="1" s="1"/>
  <c r="AD1989" i="1" s="1"/>
  <c r="AB3746" i="1"/>
  <c r="AD3746" i="1" s="1"/>
  <c r="Z1990" i="1"/>
  <c r="AB1990" i="1" s="1"/>
  <c r="AD1990" i="1" s="1"/>
  <c r="Z3155" i="1"/>
  <c r="AB3155" i="1" s="1"/>
  <c r="AD3155" i="1" s="1"/>
  <c r="Z1991" i="1"/>
  <c r="AB1991" i="1" s="1"/>
  <c r="AD1991" i="1" s="1"/>
  <c r="Z3156" i="1"/>
  <c r="AB3156" i="1" s="1"/>
  <c r="AD3156" i="1" s="1"/>
  <c r="AB3747" i="1"/>
  <c r="AD3747" i="1" s="1"/>
  <c r="Z4870" i="1"/>
  <c r="AB4870" i="1" s="1"/>
  <c r="AD4870" i="1" s="1"/>
  <c r="Z3157" i="1"/>
  <c r="AB3157" i="1" s="1"/>
  <c r="AD3157" i="1" s="1"/>
  <c r="AB3748" i="1"/>
  <c r="AD3748" i="1" s="1"/>
  <c r="Z1992" i="1"/>
  <c r="AB1992" i="1" s="1"/>
  <c r="AD1992" i="1" s="1"/>
  <c r="Z3158" i="1"/>
  <c r="AB3158" i="1" s="1"/>
  <c r="AD3158" i="1" s="1"/>
  <c r="Z3159" i="1"/>
  <c r="AB3159" i="1" s="1"/>
  <c r="AD3159" i="1" s="1"/>
  <c r="Z1993" i="1"/>
  <c r="AB1993" i="1" s="1"/>
  <c r="AD1993" i="1" s="1"/>
  <c r="AB3749" i="1"/>
  <c r="AD3749" i="1" s="1"/>
  <c r="Z3160" i="1"/>
  <c r="AB3160" i="1" s="1"/>
  <c r="AD3160" i="1" s="1"/>
  <c r="Z3161" i="1"/>
  <c r="AB3161" i="1" s="1"/>
  <c r="AD3161" i="1" s="1"/>
  <c r="Z1994" i="1"/>
  <c r="AB1994" i="1" s="1"/>
  <c r="AD1994" i="1" s="1"/>
  <c r="Z3162" i="1"/>
  <c r="AB3162" i="1" s="1"/>
  <c r="AD3162" i="1" s="1"/>
  <c r="Z1995" i="1"/>
  <c r="AB1995" i="1" s="1"/>
  <c r="AD1995" i="1" s="1"/>
  <c r="Z1996" i="1"/>
  <c r="AB1996" i="1" s="1"/>
  <c r="AD1996" i="1" s="1"/>
  <c r="Z3163" i="1"/>
  <c r="AB3163" i="1" s="1"/>
  <c r="AD3163" i="1" s="1"/>
  <c r="AB3750" i="1"/>
  <c r="AD3750" i="1" s="1"/>
  <c r="Z3164" i="1"/>
  <c r="AB3164" i="1" s="1"/>
  <c r="AD3164" i="1" s="1"/>
  <c r="Z4871" i="1"/>
  <c r="AB4871" i="1" s="1"/>
  <c r="AD4871" i="1" s="1"/>
  <c r="Z3165" i="1"/>
  <c r="AB3165" i="1" s="1"/>
  <c r="AD3165" i="1" s="1"/>
  <c r="Z1108" i="1"/>
  <c r="AB1108" i="1" s="1"/>
  <c r="AD1108" i="1" s="1"/>
  <c r="Z1109" i="1"/>
  <c r="AB1109" i="1" s="1"/>
  <c r="AD1109" i="1" s="1"/>
  <c r="Z3166" i="1"/>
  <c r="AB3166" i="1" s="1"/>
  <c r="AD3166" i="1" s="1"/>
  <c r="Z1110" i="1"/>
  <c r="AB1110" i="1" s="1"/>
  <c r="AD1110" i="1" s="1"/>
  <c r="Z1111" i="1"/>
  <c r="AB1111" i="1" s="1"/>
  <c r="AD1111" i="1" s="1"/>
  <c r="Z1112" i="1"/>
  <c r="AB1112" i="1" s="1"/>
  <c r="AD1112" i="1" s="1"/>
  <c r="Z1113" i="1"/>
  <c r="AB1113" i="1" s="1"/>
  <c r="AD1113" i="1" s="1"/>
  <c r="Z1114" i="1"/>
  <c r="AB1114" i="1" s="1"/>
  <c r="AD1114" i="1" s="1"/>
  <c r="Z1115" i="1"/>
  <c r="AB1115" i="1" s="1"/>
  <c r="AD1115" i="1" s="1"/>
  <c r="Z1116" i="1"/>
  <c r="AB1116" i="1" s="1"/>
  <c r="AD1116" i="1" s="1"/>
  <c r="Z1117" i="1"/>
  <c r="AB1117" i="1" s="1"/>
  <c r="AD1117" i="1" s="1"/>
  <c r="Z1118" i="1"/>
  <c r="AB1118" i="1" s="1"/>
  <c r="AD1118" i="1" s="1"/>
  <c r="Z1119" i="1"/>
  <c r="AB1119" i="1" s="1"/>
  <c r="AD1119" i="1" s="1"/>
  <c r="Z1120" i="1"/>
  <c r="AB1120" i="1" s="1"/>
  <c r="AD1120" i="1" s="1"/>
  <c r="Z1121" i="1"/>
  <c r="AB1121" i="1" s="1"/>
  <c r="AD1121" i="1" s="1"/>
  <c r="Z1122" i="1"/>
  <c r="AB1122" i="1" s="1"/>
  <c r="AD1122" i="1" s="1"/>
  <c r="Z1123" i="1"/>
  <c r="AB1123" i="1" s="1"/>
  <c r="AD1123" i="1" s="1"/>
  <c r="AB3751" i="1"/>
  <c r="AD3751" i="1" s="1"/>
  <c r="Z1124" i="1"/>
  <c r="AB1124" i="1" s="1"/>
  <c r="AD1124" i="1" s="1"/>
  <c r="Z1125" i="1"/>
  <c r="AB1125" i="1" s="1"/>
  <c r="AD1125" i="1" s="1"/>
  <c r="Z1126" i="1"/>
  <c r="AB1126" i="1" s="1"/>
  <c r="AD1126" i="1" s="1"/>
  <c r="Z1127" i="1"/>
  <c r="AB1127" i="1" s="1"/>
  <c r="AD1127" i="1" s="1"/>
  <c r="Z1128" i="1"/>
  <c r="AB1128" i="1" s="1"/>
  <c r="AD1128" i="1" s="1"/>
  <c r="Z1129" i="1"/>
  <c r="AB1129" i="1" s="1"/>
  <c r="AD1129" i="1" s="1"/>
  <c r="Z1130" i="1"/>
  <c r="AB1130" i="1" s="1"/>
  <c r="AD1130" i="1" s="1"/>
  <c r="Z3167" i="1"/>
  <c r="AB3167" i="1" s="1"/>
  <c r="AD3167" i="1" s="1"/>
  <c r="Z1131" i="1"/>
  <c r="AB1131" i="1" s="1"/>
  <c r="AD1131" i="1" s="1"/>
  <c r="Z1132" i="1"/>
  <c r="AB1132" i="1" s="1"/>
  <c r="AD1132" i="1" s="1"/>
  <c r="Z1133" i="1"/>
  <c r="AB1133" i="1" s="1"/>
  <c r="AD1133" i="1" s="1"/>
  <c r="Z1997" i="1"/>
  <c r="AB1997" i="1" s="1"/>
  <c r="AD1997" i="1" s="1"/>
  <c r="Z1134" i="1"/>
  <c r="AB1134" i="1" s="1"/>
  <c r="AD1134" i="1" s="1"/>
  <c r="Z1135" i="1"/>
  <c r="AB1135" i="1" s="1"/>
  <c r="AD1135" i="1" s="1"/>
  <c r="Z1136" i="1"/>
  <c r="AB1136" i="1" s="1"/>
  <c r="AD1136" i="1" s="1"/>
  <c r="Z1137" i="1"/>
  <c r="AB1137" i="1" s="1"/>
  <c r="AD1137" i="1" s="1"/>
  <c r="Z1138" i="1"/>
  <c r="AB1138" i="1" s="1"/>
  <c r="AD1138" i="1" s="1"/>
  <c r="Z1139" i="1"/>
  <c r="AB1139" i="1" s="1"/>
  <c r="AD1139" i="1" s="1"/>
  <c r="Z1140" i="1"/>
  <c r="AB1140" i="1" s="1"/>
  <c r="AD1140" i="1" s="1"/>
  <c r="Z1141" i="1"/>
  <c r="AB1141" i="1" s="1"/>
  <c r="AD1141" i="1" s="1"/>
  <c r="Z1142" i="1"/>
  <c r="AB1142" i="1" s="1"/>
  <c r="AD1142" i="1" s="1"/>
  <c r="Z1143" i="1"/>
  <c r="AB1143" i="1" s="1"/>
  <c r="AD1143" i="1" s="1"/>
  <c r="Z1144" i="1"/>
  <c r="AB1144" i="1" s="1"/>
  <c r="AD1144" i="1" s="1"/>
  <c r="Z1145" i="1"/>
  <c r="AB1145" i="1" s="1"/>
  <c r="AD1145" i="1" s="1"/>
  <c r="Z1146" i="1"/>
  <c r="AB1146" i="1" s="1"/>
  <c r="AD1146" i="1" s="1"/>
  <c r="AB3752" i="1"/>
  <c r="AD3752" i="1" s="1"/>
  <c r="Z1147" i="1"/>
  <c r="AB1147" i="1" s="1"/>
  <c r="AD1147" i="1" s="1"/>
  <c r="Z1148" i="1"/>
  <c r="AB1148" i="1" s="1"/>
  <c r="AD1148" i="1" s="1"/>
  <c r="Z1149" i="1"/>
  <c r="AB1149" i="1" s="1"/>
  <c r="AD1149" i="1" s="1"/>
  <c r="Z1150" i="1"/>
  <c r="AB1150" i="1" s="1"/>
  <c r="AD1150" i="1" s="1"/>
  <c r="Z1151" i="1"/>
  <c r="AB1151" i="1" s="1"/>
  <c r="AD1151" i="1" s="1"/>
  <c r="Z1152" i="1"/>
  <c r="AB1152" i="1" s="1"/>
  <c r="AD1152" i="1" s="1"/>
  <c r="Z1998" i="1"/>
  <c r="AB1998" i="1" s="1"/>
  <c r="AD1998" i="1" s="1"/>
  <c r="Z1153" i="1"/>
  <c r="AB1153" i="1" s="1"/>
  <c r="AD1153" i="1" s="1"/>
  <c r="Z1154" i="1"/>
  <c r="AB1154" i="1" s="1"/>
  <c r="AD1154" i="1" s="1"/>
  <c r="Z1155" i="1"/>
  <c r="AB1155" i="1" s="1"/>
  <c r="AD1155" i="1" s="1"/>
  <c r="Z1156" i="1"/>
  <c r="AB1156" i="1" s="1"/>
  <c r="AD1156" i="1" s="1"/>
  <c r="Z1157" i="1"/>
  <c r="AB1157" i="1" s="1"/>
  <c r="AD1157" i="1" s="1"/>
  <c r="Z1158" i="1"/>
  <c r="AB1158" i="1" s="1"/>
  <c r="AD1158" i="1" s="1"/>
  <c r="Z1159" i="1"/>
  <c r="AB1159" i="1" s="1"/>
  <c r="AD1159" i="1" s="1"/>
  <c r="Z1160" i="1"/>
  <c r="AB1160" i="1" s="1"/>
  <c r="AD1160" i="1" s="1"/>
  <c r="Z1161" i="1"/>
  <c r="AB1161" i="1" s="1"/>
  <c r="AD1161" i="1" s="1"/>
  <c r="Z1162" i="1"/>
  <c r="AB1162" i="1" s="1"/>
  <c r="AD1162" i="1" s="1"/>
  <c r="Z1163" i="1"/>
  <c r="AB1163" i="1" s="1"/>
  <c r="AD1163" i="1" s="1"/>
  <c r="Z1164" i="1"/>
  <c r="AB1164" i="1" s="1"/>
  <c r="AD1164" i="1" s="1"/>
  <c r="Z1165" i="1"/>
  <c r="AB1165" i="1" s="1"/>
  <c r="AD1165" i="1" s="1"/>
  <c r="Z1166" i="1"/>
  <c r="AB1166" i="1" s="1"/>
  <c r="AD1166" i="1" s="1"/>
  <c r="Z1167" i="1"/>
  <c r="AB1167" i="1" s="1"/>
  <c r="AD1167" i="1" s="1"/>
  <c r="Z1168" i="1"/>
  <c r="AB1168" i="1" s="1"/>
  <c r="AD1168" i="1" s="1"/>
  <c r="Z1169" i="1"/>
  <c r="AB1169" i="1" s="1"/>
  <c r="AD1169" i="1" s="1"/>
  <c r="Z1170" i="1"/>
  <c r="AB1170" i="1" s="1"/>
  <c r="AD1170" i="1" s="1"/>
  <c r="Z1171" i="1"/>
  <c r="AB1171" i="1" s="1"/>
  <c r="AD1171" i="1" s="1"/>
  <c r="Z1172" i="1"/>
  <c r="AB1172" i="1" s="1"/>
  <c r="AD1172" i="1" s="1"/>
  <c r="Z1173" i="1"/>
  <c r="AB1173" i="1" s="1"/>
  <c r="AD1173" i="1" s="1"/>
  <c r="Z1174" i="1"/>
  <c r="AB1174" i="1" s="1"/>
  <c r="AD1174" i="1" s="1"/>
  <c r="Z1175" i="1"/>
  <c r="AB1175" i="1" s="1"/>
  <c r="AD1175" i="1" s="1"/>
  <c r="Z1176" i="1"/>
  <c r="AB1176" i="1" s="1"/>
  <c r="AD1176" i="1" s="1"/>
  <c r="AB3753" i="1"/>
  <c r="AD3753" i="1" s="1"/>
  <c r="Z1177" i="1"/>
  <c r="AB1177" i="1" s="1"/>
  <c r="AD1177" i="1" s="1"/>
  <c r="Z1178" i="1"/>
  <c r="AB1178" i="1" s="1"/>
  <c r="AD1178" i="1" s="1"/>
  <c r="Z1179" i="1"/>
  <c r="AB1179" i="1" s="1"/>
  <c r="AD1179" i="1" s="1"/>
  <c r="Z1180" i="1"/>
  <c r="AB1180" i="1" s="1"/>
  <c r="AD1180" i="1" s="1"/>
  <c r="Z1181" i="1"/>
  <c r="AB1181" i="1" s="1"/>
  <c r="AD1181" i="1" s="1"/>
  <c r="Z1182" i="1"/>
  <c r="AB1182" i="1" s="1"/>
  <c r="AD1182" i="1" s="1"/>
  <c r="Z1183" i="1"/>
  <c r="AB1183" i="1" s="1"/>
  <c r="AD1183" i="1" s="1"/>
  <c r="Z1184" i="1"/>
  <c r="AB1184" i="1" s="1"/>
  <c r="AD1184" i="1" s="1"/>
  <c r="Z1185" i="1"/>
  <c r="AB1185" i="1" s="1"/>
  <c r="AD1185" i="1" s="1"/>
  <c r="Z1999" i="1"/>
  <c r="AB1999" i="1" s="1"/>
  <c r="AD1999" i="1" s="1"/>
  <c r="AB3754" i="1"/>
  <c r="AD3754" i="1" s="1"/>
  <c r="AB3755" i="1"/>
  <c r="AD3755" i="1" s="1"/>
  <c r="AB3756" i="1"/>
  <c r="AD3756" i="1" s="1"/>
  <c r="AB3757" i="1"/>
  <c r="AD3757" i="1" s="1"/>
  <c r="AB3758" i="1"/>
  <c r="AD3758" i="1" s="1"/>
  <c r="AB3759" i="1"/>
  <c r="AD3759" i="1" s="1"/>
  <c r="AB3760" i="1"/>
  <c r="AD3760" i="1" s="1"/>
  <c r="AB3761" i="1"/>
  <c r="AD3761" i="1" s="1"/>
  <c r="AB3762" i="1"/>
  <c r="AD3762" i="1" s="1"/>
  <c r="AB3763" i="1"/>
  <c r="AD3763" i="1" s="1"/>
  <c r="AB3764" i="1"/>
  <c r="AD3764" i="1" s="1"/>
  <c r="Z4872" i="1"/>
  <c r="AB4872" i="1" s="1"/>
  <c r="AD4872" i="1" s="1"/>
  <c r="AB3765" i="1"/>
  <c r="AD3765" i="1" s="1"/>
  <c r="AB3766" i="1"/>
  <c r="AD3766" i="1" s="1"/>
  <c r="AB3767" i="1"/>
  <c r="AD3767" i="1" s="1"/>
  <c r="AB3768" i="1"/>
  <c r="AD3768" i="1" s="1"/>
  <c r="AB3769" i="1"/>
  <c r="AD3769" i="1" s="1"/>
  <c r="AB3770" i="1"/>
  <c r="AD3770" i="1" s="1"/>
  <c r="Z4554" i="1"/>
  <c r="AB4554" i="1" s="1"/>
  <c r="AD4554" i="1" s="1"/>
  <c r="AB3771" i="1"/>
  <c r="AD3771" i="1" s="1"/>
  <c r="AB3772" i="1"/>
  <c r="AD3772" i="1" s="1"/>
  <c r="AB3773" i="1"/>
  <c r="AD3773" i="1" s="1"/>
  <c r="Z1767" i="1"/>
  <c r="AB1767" i="1" s="1"/>
  <c r="AD1767" i="1" s="1"/>
  <c r="Z4555" i="1"/>
  <c r="AB4555" i="1" s="1"/>
  <c r="AD4555" i="1" s="1"/>
  <c r="Z4556" i="1"/>
  <c r="AB4556" i="1" s="1"/>
  <c r="AD4556" i="1" s="1"/>
  <c r="Z4557" i="1"/>
  <c r="AB4557" i="1" s="1"/>
  <c r="AD4557" i="1" s="1"/>
  <c r="AB3774" i="1"/>
  <c r="AD3774" i="1" s="1"/>
  <c r="Z4558" i="1"/>
  <c r="AB4558" i="1" s="1"/>
  <c r="AD4558" i="1" s="1"/>
  <c r="Z4559" i="1"/>
  <c r="AB4559" i="1" s="1"/>
  <c r="AD4559" i="1" s="1"/>
  <c r="Z1768" i="1"/>
  <c r="AB1768" i="1" s="1"/>
  <c r="AD1768" i="1" s="1"/>
  <c r="AB3775" i="1"/>
  <c r="AD3775" i="1" s="1"/>
  <c r="Z4560" i="1"/>
  <c r="AB4560" i="1" s="1"/>
  <c r="AD4560" i="1" s="1"/>
  <c r="Z4561" i="1"/>
  <c r="AB4561" i="1" s="1"/>
  <c r="AD4561" i="1" s="1"/>
  <c r="Z4562" i="1"/>
  <c r="AB4562" i="1" s="1"/>
  <c r="AD4562" i="1" s="1"/>
  <c r="Z4563" i="1"/>
  <c r="AB4563" i="1" s="1"/>
  <c r="AD4563" i="1" s="1"/>
  <c r="Z4564" i="1"/>
  <c r="AB4564" i="1" s="1"/>
  <c r="AD4564" i="1" s="1"/>
  <c r="Z1769" i="1"/>
  <c r="AB1769" i="1" s="1"/>
  <c r="AD1769" i="1" s="1"/>
  <c r="AB3776" i="1"/>
  <c r="AD3776" i="1" s="1"/>
  <c r="AB3777" i="1"/>
  <c r="AD3777" i="1" s="1"/>
  <c r="AB3778" i="1"/>
  <c r="AD3778" i="1" s="1"/>
  <c r="Z4565" i="1"/>
  <c r="AB4565" i="1" s="1"/>
  <c r="AD4565" i="1" s="1"/>
  <c r="Z1770" i="1"/>
  <c r="AB1770" i="1" s="1"/>
  <c r="AD1770" i="1" s="1"/>
  <c r="Z4566" i="1"/>
  <c r="AB4566" i="1" s="1"/>
  <c r="AD4566" i="1" s="1"/>
  <c r="Z4567" i="1"/>
  <c r="AB4567" i="1" s="1"/>
  <c r="AD4567" i="1" s="1"/>
  <c r="Z4568" i="1"/>
  <c r="AB4568" i="1" s="1"/>
  <c r="AD4568" i="1" s="1"/>
  <c r="Z4569" i="1"/>
  <c r="AB4569" i="1" s="1"/>
  <c r="AD4569" i="1" s="1"/>
  <c r="Z4570" i="1"/>
  <c r="AB4570" i="1" s="1"/>
  <c r="AD4570" i="1" s="1"/>
  <c r="Z4571" i="1"/>
  <c r="AB4571" i="1" s="1"/>
  <c r="AD4571" i="1" s="1"/>
  <c r="AB3779" i="1"/>
  <c r="AD3779" i="1" s="1"/>
  <c r="Z4572" i="1"/>
  <c r="AB4572" i="1" s="1"/>
  <c r="AD4572" i="1" s="1"/>
  <c r="Z4573" i="1"/>
  <c r="AB4573" i="1" s="1"/>
  <c r="AD4573" i="1" s="1"/>
  <c r="Z4574" i="1"/>
  <c r="AB4574" i="1" s="1"/>
  <c r="AD4574" i="1" s="1"/>
  <c r="AB3780" i="1"/>
  <c r="AD3780" i="1" s="1"/>
  <c r="Z4575" i="1"/>
  <c r="AB4575" i="1" s="1"/>
  <c r="AD4575" i="1" s="1"/>
  <c r="Z4576" i="1"/>
  <c r="AB4576" i="1" s="1"/>
  <c r="AD4576" i="1" s="1"/>
  <c r="AB3781" i="1"/>
  <c r="AD3781" i="1" s="1"/>
  <c r="Z4577" i="1"/>
  <c r="AB4577" i="1" s="1"/>
  <c r="AD4577" i="1" s="1"/>
  <c r="Z4578" i="1"/>
  <c r="AB4578" i="1" s="1"/>
  <c r="AD4578" i="1" s="1"/>
  <c r="Z4579" i="1"/>
  <c r="AB4579" i="1" s="1"/>
  <c r="AD4579" i="1" s="1"/>
  <c r="Z4580" i="1"/>
  <c r="AB4580" i="1" s="1"/>
  <c r="AD4580" i="1" s="1"/>
  <c r="Z4581" i="1"/>
  <c r="AB4581" i="1" s="1"/>
  <c r="AD4581" i="1" s="1"/>
  <c r="AB3782" i="1"/>
  <c r="AD3782" i="1" s="1"/>
  <c r="AB3783" i="1"/>
  <c r="AD3783" i="1" s="1"/>
  <c r="AB3784" i="1"/>
  <c r="AD3784" i="1" s="1"/>
  <c r="Z4582" i="1"/>
  <c r="AB4582" i="1" s="1"/>
  <c r="AD4582" i="1" s="1"/>
  <c r="Z4583" i="1"/>
  <c r="AB4583" i="1" s="1"/>
  <c r="AD4583" i="1" s="1"/>
  <c r="Z4584" i="1"/>
  <c r="AB4584" i="1" s="1"/>
  <c r="AD4584" i="1" s="1"/>
  <c r="Z1771" i="1"/>
  <c r="AB1771" i="1" s="1"/>
  <c r="AD1771" i="1" s="1"/>
  <c r="Z4585" i="1"/>
  <c r="AB4585" i="1" s="1"/>
  <c r="AD4585" i="1" s="1"/>
  <c r="AB3785" i="1"/>
  <c r="AD3785" i="1" s="1"/>
  <c r="Z4586" i="1"/>
  <c r="AB4586" i="1" s="1"/>
  <c r="AD4586" i="1" s="1"/>
  <c r="Z4587" i="1"/>
  <c r="AB4587" i="1" s="1"/>
  <c r="AD4587" i="1" s="1"/>
  <c r="Z1772" i="1"/>
  <c r="AB1772" i="1" s="1"/>
  <c r="AD1772" i="1" s="1"/>
  <c r="Z4588" i="1"/>
  <c r="AB4588" i="1" s="1"/>
  <c r="AD4588" i="1" s="1"/>
  <c r="Z4589" i="1"/>
  <c r="AB4589" i="1" s="1"/>
  <c r="AD4589" i="1" s="1"/>
  <c r="Z4590" i="1"/>
  <c r="AB4590" i="1" s="1"/>
  <c r="AD4590" i="1" s="1"/>
  <c r="AB3786" i="1"/>
  <c r="AD3786" i="1" s="1"/>
  <c r="Z4591" i="1"/>
  <c r="AB4591" i="1" s="1"/>
  <c r="AD4591" i="1" s="1"/>
  <c r="Z2708" i="1"/>
  <c r="AB2708" i="1" s="1"/>
  <c r="AD2708" i="1" s="1"/>
  <c r="Z2709" i="1"/>
  <c r="AB2709" i="1" s="1"/>
  <c r="AD2709" i="1" s="1"/>
  <c r="Z2710" i="1"/>
  <c r="AB2710" i="1" s="1"/>
  <c r="AD2710" i="1" s="1"/>
  <c r="Z2711" i="1"/>
  <c r="AB2711" i="1" s="1"/>
  <c r="AD2711" i="1" s="1"/>
  <c r="Z4592" i="1"/>
  <c r="AB4592" i="1" s="1"/>
  <c r="AD4592" i="1" s="1"/>
  <c r="AB3787" i="1"/>
  <c r="AD3787" i="1" s="1"/>
  <c r="Z4593" i="1"/>
  <c r="AB4593" i="1" s="1"/>
  <c r="AD4593" i="1" s="1"/>
  <c r="Z2712" i="1"/>
  <c r="AB2712" i="1" s="1"/>
  <c r="AD2712" i="1" s="1"/>
  <c r="Z4594" i="1"/>
  <c r="AB4594" i="1" s="1"/>
  <c r="AD4594" i="1" s="1"/>
  <c r="Z2713" i="1"/>
  <c r="AB2713" i="1" s="1"/>
  <c r="AD2713" i="1" s="1"/>
  <c r="Z4595" i="1"/>
  <c r="AB4595" i="1" s="1"/>
  <c r="AD4595" i="1" s="1"/>
  <c r="Z4596" i="1"/>
  <c r="AB4596" i="1" s="1"/>
  <c r="AD4596" i="1" s="1"/>
  <c r="AB3788" i="1"/>
  <c r="AD3788" i="1" s="1"/>
  <c r="Z2714" i="1"/>
  <c r="AB2714" i="1" s="1"/>
  <c r="AD2714" i="1" s="1"/>
  <c r="Z2715" i="1"/>
  <c r="AB2715" i="1" s="1"/>
  <c r="AD2715" i="1" s="1"/>
  <c r="Z2716" i="1"/>
  <c r="AB2716" i="1" s="1"/>
  <c r="AD2716" i="1" s="1"/>
  <c r="Z2717" i="1"/>
  <c r="AB2717" i="1" s="1"/>
  <c r="AD2717" i="1" s="1"/>
  <c r="Z2718" i="1"/>
  <c r="AB2718" i="1" s="1"/>
  <c r="AD2718" i="1" s="1"/>
  <c r="Z4597" i="1"/>
  <c r="AB4597" i="1" s="1"/>
  <c r="AD4597" i="1" s="1"/>
  <c r="Z4598" i="1"/>
  <c r="AB4598" i="1" s="1"/>
  <c r="AD4598" i="1" s="1"/>
  <c r="Z4599" i="1"/>
  <c r="AB4599" i="1" s="1"/>
  <c r="AD4599" i="1" s="1"/>
  <c r="Z2719" i="1"/>
  <c r="AB2719" i="1" s="1"/>
  <c r="AD2719" i="1" s="1"/>
  <c r="AB3789" i="1"/>
  <c r="AD3789" i="1" s="1"/>
  <c r="Z4600" i="1"/>
  <c r="AB4600" i="1" s="1"/>
  <c r="AD4600" i="1" s="1"/>
  <c r="Z2720" i="1"/>
  <c r="AB2720" i="1" s="1"/>
  <c r="AD2720" i="1" s="1"/>
  <c r="Z4601" i="1"/>
  <c r="AB4601" i="1" s="1"/>
  <c r="AD4601" i="1" s="1"/>
  <c r="Z2721" i="1"/>
  <c r="AB2721" i="1" s="1"/>
  <c r="AD2721" i="1" s="1"/>
  <c r="Z2722" i="1"/>
  <c r="AB2722" i="1" s="1"/>
  <c r="AD2722" i="1" s="1"/>
  <c r="Z2723" i="1"/>
  <c r="AB2723" i="1" s="1"/>
  <c r="AD2723" i="1" s="1"/>
  <c r="Z4602" i="1"/>
  <c r="AB4602" i="1" s="1"/>
  <c r="AD4602" i="1" s="1"/>
  <c r="Z2724" i="1"/>
  <c r="AB2724" i="1" s="1"/>
  <c r="AD2724" i="1" s="1"/>
  <c r="AB3790" i="1"/>
  <c r="AD3790" i="1" s="1"/>
  <c r="Z2725" i="1"/>
  <c r="AB2725" i="1" s="1"/>
  <c r="AD2725" i="1" s="1"/>
  <c r="Z4603" i="1"/>
  <c r="AB4603" i="1" s="1"/>
  <c r="AD4603" i="1" s="1"/>
  <c r="Z2726" i="1"/>
  <c r="AB2726" i="1" s="1"/>
  <c r="AD2726" i="1" s="1"/>
  <c r="Z4604" i="1"/>
  <c r="AB4604" i="1" s="1"/>
  <c r="AD4604" i="1" s="1"/>
  <c r="Z4605" i="1"/>
  <c r="AB4605" i="1" s="1"/>
  <c r="AD4605" i="1" s="1"/>
  <c r="Z4606" i="1"/>
  <c r="AB4606" i="1" s="1"/>
  <c r="AD4606" i="1" s="1"/>
  <c r="Z3828" i="1"/>
  <c r="AB3828" i="1" s="1"/>
  <c r="AD3828" i="1" s="1"/>
  <c r="Z3829" i="1"/>
  <c r="AB3829" i="1" s="1"/>
  <c r="AD3829" i="1" s="1"/>
  <c r="Z3830" i="1"/>
  <c r="AB3830" i="1" s="1"/>
  <c r="AD3830" i="1" s="1"/>
  <c r="Z3831" i="1"/>
  <c r="AB3831" i="1" s="1"/>
  <c r="AD3831" i="1" s="1"/>
  <c r="Z4723" i="1"/>
  <c r="AB4723" i="1" s="1"/>
  <c r="AD4723" i="1" s="1"/>
  <c r="Z3832" i="1"/>
  <c r="AB3832" i="1" s="1"/>
  <c r="AD3832" i="1" s="1"/>
  <c r="Z4607" i="1"/>
  <c r="AB4607" i="1" s="1"/>
  <c r="AD4607" i="1" s="1"/>
  <c r="Z3833" i="1"/>
  <c r="AB3833" i="1" s="1"/>
  <c r="AD3833" i="1" s="1"/>
  <c r="Z3834" i="1"/>
  <c r="AB3834" i="1" s="1"/>
  <c r="AD3834" i="1" s="1"/>
  <c r="Z3835" i="1"/>
  <c r="Z3836" i="1"/>
  <c r="AB3836" i="1" s="1"/>
  <c r="AD3836" i="1" s="1"/>
  <c r="Z3837" i="1"/>
  <c r="AB3837" i="1" s="1"/>
  <c r="AD3837" i="1" s="1"/>
  <c r="Z3838" i="1"/>
  <c r="AB3838" i="1" s="1"/>
  <c r="AD3838" i="1" s="1"/>
  <c r="Z3839" i="1"/>
  <c r="AB3839" i="1" s="1"/>
  <c r="AD3839" i="1" s="1"/>
  <c r="AB3791" i="1"/>
  <c r="AD3791" i="1" s="1"/>
  <c r="Z3840" i="1"/>
  <c r="AB3840" i="1" s="1"/>
  <c r="AD3840" i="1" s="1"/>
  <c r="Z3841" i="1"/>
  <c r="AB3841" i="1" s="1"/>
  <c r="AD3841" i="1" s="1"/>
  <c r="Z3842" i="1"/>
  <c r="AB3842" i="1" s="1"/>
  <c r="AD3842" i="1" s="1"/>
  <c r="Z3843" i="1"/>
  <c r="AB3843" i="1" s="1"/>
  <c r="AD3843" i="1" s="1"/>
  <c r="Z3844" i="1"/>
  <c r="AB3844" i="1" s="1"/>
  <c r="AD3844" i="1" s="1"/>
  <c r="Z3845" i="1"/>
  <c r="AB3845" i="1" s="1"/>
  <c r="AD3845" i="1" s="1"/>
  <c r="Z3846" i="1"/>
  <c r="AB3846" i="1" s="1"/>
  <c r="AD3846" i="1" s="1"/>
  <c r="Z3847" i="1"/>
  <c r="AB3847" i="1" s="1"/>
  <c r="AD3847" i="1" s="1"/>
  <c r="Z2727" i="1"/>
  <c r="AB2727" i="1" s="1"/>
  <c r="AD2727" i="1" s="1"/>
  <c r="Z3848" i="1"/>
  <c r="AB3848" i="1" s="1"/>
  <c r="AD3848" i="1" s="1"/>
  <c r="Z4608" i="1"/>
  <c r="AB4608" i="1" s="1"/>
  <c r="AD4608" i="1" s="1"/>
  <c r="Z2728" i="1"/>
  <c r="AB2728" i="1" s="1"/>
  <c r="AD2728" i="1" s="1"/>
  <c r="AB3792" i="1"/>
  <c r="AD3792" i="1" s="1"/>
  <c r="Z2729" i="1"/>
  <c r="AB2729" i="1" s="1"/>
  <c r="AD2729" i="1" s="1"/>
  <c r="AB3793" i="1"/>
  <c r="AD3793" i="1" s="1"/>
  <c r="Z2730" i="1"/>
  <c r="AB2730" i="1" s="1"/>
  <c r="AD2730" i="1" s="1"/>
  <c r="AB3794" i="1"/>
  <c r="AD3794" i="1" s="1"/>
  <c r="Z2731" i="1"/>
  <c r="AB2731" i="1" s="1"/>
  <c r="AD2731" i="1" s="1"/>
  <c r="Z4609" i="1"/>
  <c r="AB4609" i="1" s="1"/>
  <c r="AD4609" i="1" s="1"/>
  <c r="Z4724" i="1"/>
  <c r="AB4724" i="1" s="1"/>
  <c r="AD4724" i="1" s="1"/>
  <c r="Z2732" i="1"/>
  <c r="AB2732" i="1" s="1"/>
  <c r="AD2732" i="1" s="1"/>
  <c r="Z3849" i="1"/>
  <c r="AB3849" i="1" s="1"/>
  <c r="AD3849" i="1" s="1"/>
  <c r="Z2733" i="1"/>
  <c r="AB2733" i="1" s="1"/>
  <c r="AD2733" i="1" s="1"/>
  <c r="Z3850" i="1"/>
  <c r="AB3850" i="1" s="1"/>
  <c r="AD3850" i="1" s="1"/>
  <c r="Z2734" i="1"/>
  <c r="AB2734" i="1" s="1"/>
  <c r="AD2734" i="1" s="1"/>
  <c r="Z2735" i="1"/>
  <c r="AB2735" i="1" s="1"/>
  <c r="AD2735" i="1" s="1"/>
  <c r="Z3851" i="1"/>
  <c r="AB3851" i="1" s="1"/>
  <c r="AD3851" i="1" s="1"/>
  <c r="AB3795" i="1"/>
  <c r="AD3795" i="1" s="1"/>
  <c r="Z3852" i="1"/>
  <c r="AB3852" i="1" s="1"/>
  <c r="AD3852" i="1" s="1"/>
  <c r="Z2736" i="1"/>
  <c r="AB2736" i="1" s="1"/>
  <c r="AD2736" i="1" s="1"/>
  <c r="Z3853" i="1"/>
  <c r="AB3853" i="1" s="1"/>
  <c r="AD3853" i="1" s="1"/>
  <c r="Z2737" i="1"/>
  <c r="AB2737" i="1" s="1"/>
  <c r="AD2737" i="1" s="1"/>
  <c r="Z4610" i="1"/>
  <c r="AB4610" i="1" s="1"/>
  <c r="AD4610" i="1" s="1"/>
  <c r="Z2738" i="1"/>
  <c r="AB2738" i="1" s="1"/>
  <c r="AD2738" i="1" s="1"/>
  <c r="Z3854" i="1"/>
  <c r="AB3854" i="1" s="1"/>
  <c r="AD3854" i="1" s="1"/>
  <c r="Z2739" i="1"/>
  <c r="AB2739" i="1" s="1"/>
  <c r="AD2739" i="1" s="1"/>
  <c r="Z3855" i="1"/>
  <c r="AB3855" i="1" s="1"/>
  <c r="AD3855" i="1" s="1"/>
  <c r="Z3856" i="1"/>
  <c r="AB3856" i="1" s="1"/>
  <c r="AD3856" i="1" s="1"/>
  <c r="Z3857" i="1"/>
  <c r="AB3857" i="1" s="1"/>
  <c r="AD3857" i="1" s="1"/>
  <c r="Z3858" i="1"/>
  <c r="AB3858" i="1" s="1"/>
  <c r="AD3858" i="1" s="1"/>
  <c r="Z3859" i="1"/>
  <c r="AB3859" i="1" s="1"/>
  <c r="AD3859" i="1" s="1"/>
  <c r="Z3860" i="1"/>
  <c r="AB3860" i="1" s="1"/>
  <c r="AD3860" i="1" s="1"/>
  <c r="Z3861" i="1"/>
  <c r="AB3861" i="1" s="1"/>
  <c r="AD3861" i="1" s="1"/>
  <c r="Z3862" i="1"/>
  <c r="AB3862" i="1" s="1"/>
  <c r="AD3862" i="1" s="1"/>
  <c r="Z3863" i="1"/>
  <c r="AB3863" i="1" s="1"/>
  <c r="AD3863" i="1" s="1"/>
  <c r="Z3864" i="1"/>
  <c r="AB3864" i="1" s="1"/>
  <c r="AD3864" i="1" s="1"/>
  <c r="Z3865" i="1"/>
  <c r="AB3865" i="1" s="1"/>
  <c r="AD3865" i="1" s="1"/>
  <c r="Z2740" i="1"/>
  <c r="AB2740" i="1" s="1"/>
  <c r="AD2740" i="1" s="1"/>
  <c r="Z2741" i="1"/>
  <c r="AB2741" i="1" s="1"/>
  <c r="AD2741" i="1" s="1"/>
  <c r="Z4725" i="1"/>
  <c r="AB4725" i="1" s="1"/>
  <c r="AD4725" i="1" s="1"/>
  <c r="Z2742" i="1"/>
  <c r="AB2742" i="1" s="1"/>
  <c r="AD2742" i="1" s="1"/>
  <c r="Z3866" i="1"/>
  <c r="AB3866" i="1" s="1"/>
  <c r="AD3866" i="1" s="1"/>
  <c r="Z4611" i="1"/>
  <c r="AB4611" i="1" s="1"/>
  <c r="AD4611" i="1" s="1"/>
  <c r="Z2743" i="1"/>
  <c r="AB2743" i="1" s="1"/>
  <c r="AD2743" i="1" s="1"/>
  <c r="Z3867" i="1"/>
  <c r="AB3867" i="1" s="1"/>
  <c r="AD3867" i="1" s="1"/>
  <c r="AB3796" i="1"/>
  <c r="AD3796" i="1" s="1"/>
  <c r="Z3868" i="1"/>
  <c r="AB3868" i="1" s="1"/>
  <c r="AD3868" i="1" s="1"/>
  <c r="Z2744" i="1"/>
  <c r="AB2744" i="1" s="1"/>
  <c r="AD2744" i="1" s="1"/>
  <c r="Z3869" i="1"/>
  <c r="AB3869" i="1" s="1"/>
  <c r="AD3869" i="1" s="1"/>
  <c r="Z2745" i="1"/>
  <c r="AB2745" i="1" s="1"/>
  <c r="AD2745" i="1" s="1"/>
  <c r="Z3870" i="1"/>
  <c r="AB3870" i="1" s="1"/>
  <c r="AD3870" i="1" s="1"/>
  <c r="Z3871" i="1"/>
  <c r="AB3871" i="1" s="1"/>
  <c r="AD3871" i="1" s="1"/>
  <c r="Z3872" i="1"/>
  <c r="AB3872" i="1" s="1"/>
  <c r="AD3872" i="1" s="1"/>
  <c r="Z2746" i="1"/>
  <c r="AB2746" i="1" s="1"/>
  <c r="AD2746" i="1" s="1"/>
  <c r="Z4612" i="1"/>
  <c r="AB4612" i="1" s="1"/>
  <c r="AD4612" i="1" s="1"/>
  <c r="Z3873" i="1"/>
  <c r="AB3873" i="1" s="1"/>
  <c r="AD3873" i="1" s="1"/>
  <c r="Z3874" i="1"/>
  <c r="AB3874" i="1" s="1"/>
  <c r="AD3874" i="1" s="1"/>
  <c r="Z3875" i="1"/>
  <c r="AB3875" i="1" s="1"/>
  <c r="AD3875" i="1" s="1"/>
  <c r="Z2747" i="1"/>
  <c r="AB2747" i="1" s="1"/>
  <c r="AD2747" i="1" s="1"/>
  <c r="Z3876" i="1"/>
  <c r="AB3876" i="1" s="1"/>
  <c r="AD3876" i="1" s="1"/>
  <c r="Z3877" i="1"/>
  <c r="AB3877" i="1" s="1"/>
  <c r="AD3877" i="1" s="1"/>
  <c r="Z3878" i="1"/>
  <c r="AB3878" i="1" s="1"/>
  <c r="AD3878" i="1" s="1"/>
  <c r="Z4613" i="1"/>
  <c r="AB4613" i="1" s="1"/>
  <c r="AD4613" i="1" s="1"/>
  <c r="Z3879" i="1"/>
  <c r="AB3879" i="1" s="1"/>
  <c r="AD3879" i="1" s="1"/>
  <c r="Z3880" i="1"/>
  <c r="AB3880" i="1" s="1"/>
  <c r="AD3880" i="1" s="1"/>
  <c r="Z2748" i="1"/>
  <c r="AB2748" i="1" s="1"/>
  <c r="AD2748" i="1" s="1"/>
  <c r="Z3881" i="1"/>
  <c r="AB3881" i="1" s="1"/>
  <c r="AD3881" i="1" s="1"/>
  <c r="Z3882" i="1"/>
  <c r="AB3882" i="1" s="1"/>
  <c r="AD3882" i="1" s="1"/>
  <c r="Z2749" i="1"/>
  <c r="AB2749" i="1" s="1"/>
  <c r="AD2749" i="1" s="1"/>
  <c r="Z3883" i="1"/>
  <c r="AB3883" i="1" s="1"/>
  <c r="AD3883" i="1" s="1"/>
  <c r="Z4614" i="1"/>
  <c r="AB4614" i="1" s="1"/>
  <c r="AD4614" i="1" s="1"/>
  <c r="Z3884" i="1"/>
  <c r="AB3884" i="1" s="1"/>
  <c r="AD3884" i="1" s="1"/>
  <c r="Z3885" i="1"/>
  <c r="AB3885" i="1" s="1"/>
  <c r="AD3885" i="1" s="1"/>
  <c r="Z3886" i="1"/>
  <c r="AB3886" i="1" s="1"/>
  <c r="AD3886" i="1" s="1"/>
  <c r="Z3887" i="1"/>
  <c r="AB3887" i="1" s="1"/>
  <c r="AD3887" i="1" s="1"/>
  <c r="Z3888" i="1"/>
  <c r="AB3888" i="1" s="1"/>
  <c r="AD3888" i="1" s="1"/>
  <c r="Z3889" i="1"/>
  <c r="AB3889" i="1" s="1"/>
  <c r="AD3889" i="1" s="1"/>
  <c r="Z2750" i="1"/>
  <c r="AB2750" i="1" s="1"/>
  <c r="AD2750" i="1" s="1"/>
  <c r="Z3890" i="1"/>
  <c r="AB3890" i="1" s="1"/>
  <c r="AD3890" i="1" s="1"/>
  <c r="Z3891" i="1"/>
  <c r="AB3891" i="1" s="1"/>
  <c r="AD3891" i="1" s="1"/>
  <c r="Z3892" i="1"/>
  <c r="AB3892" i="1" s="1"/>
  <c r="AD3892" i="1" s="1"/>
  <c r="Z3893" i="1"/>
  <c r="AB3893" i="1" s="1"/>
  <c r="AD3893" i="1" s="1"/>
  <c r="Z3894" i="1"/>
  <c r="AB3894" i="1" s="1"/>
  <c r="AD3894" i="1" s="1"/>
  <c r="Z4615" i="1"/>
  <c r="AB4615" i="1" s="1"/>
  <c r="AD4615" i="1" s="1"/>
  <c r="Z3895" i="1"/>
  <c r="AB3895" i="1" s="1"/>
  <c r="AD3895" i="1" s="1"/>
  <c r="AB3797" i="1"/>
  <c r="AD3797" i="1" s="1"/>
  <c r="Z2751" i="1"/>
  <c r="AB2751" i="1" s="1"/>
  <c r="AD2751" i="1" s="1"/>
  <c r="Z3896" i="1"/>
  <c r="AB3896" i="1" s="1"/>
  <c r="AD3896" i="1" s="1"/>
  <c r="Z3897" i="1"/>
  <c r="AB3897" i="1" s="1"/>
  <c r="AD3897" i="1" s="1"/>
  <c r="Z3898" i="1"/>
  <c r="AB3898" i="1" s="1"/>
  <c r="AD3898" i="1" s="1"/>
  <c r="Z3899" i="1"/>
  <c r="AB3899" i="1" s="1"/>
  <c r="AD3899" i="1" s="1"/>
  <c r="Z3900" i="1"/>
  <c r="AB3900" i="1" s="1"/>
  <c r="AD3900" i="1" s="1"/>
  <c r="Z3901" i="1"/>
  <c r="AB3901" i="1" s="1"/>
  <c r="AD3901" i="1" s="1"/>
  <c r="Z3902" i="1"/>
  <c r="AB3902" i="1" s="1"/>
  <c r="AD3902" i="1" s="1"/>
  <c r="Z3903" i="1"/>
  <c r="AB3903" i="1" s="1"/>
  <c r="AD3903" i="1" s="1"/>
  <c r="Z3904" i="1"/>
  <c r="AB3904" i="1" s="1"/>
  <c r="AD3904" i="1" s="1"/>
  <c r="Z4616" i="1"/>
  <c r="AB4616" i="1" s="1"/>
  <c r="AD4616" i="1" s="1"/>
  <c r="Z3905" i="1"/>
  <c r="AB3905" i="1" s="1"/>
  <c r="AD3905" i="1" s="1"/>
  <c r="Z3906" i="1"/>
  <c r="AB3906" i="1" s="1"/>
  <c r="AD3906" i="1" s="1"/>
  <c r="Z3907" i="1"/>
  <c r="AB3907" i="1" s="1"/>
  <c r="AD3907" i="1" s="1"/>
  <c r="Z2752" i="1"/>
  <c r="AB2752" i="1" s="1"/>
  <c r="AD2752" i="1" s="1"/>
  <c r="Z3908" i="1"/>
  <c r="AB3908" i="1" s="1"/>
  <c r="AD3908" i="1" s="1"/>
  <c r="Z3909" i="1"/>
  <c r="AB3909" i="1" s="1"/>
  <c r="AD3909" i="1" s="1"/>
  <c r="Z3910" i="1"/>
  <c r="AB3910" i="1" s="1"/>
  <c r="AD3910" i="1" s="1"/>
  <c r="Z3911" i="1"/>
  <c r="AB3911" i="1" s="1"/>
  <c r="AD3911" i="1" s="1"/>
  <c r="Z3912" i="1"/>
  <c r="AB3912" i="1" s="1"/>
  <c r="AD3912" i="1" s="1"/>
  <c r="Z2753" i="1"/>
  <c r="AB2753" i="1" s="1"/>
  <c r="AD2753" i="1" s="1"/>
  <c r="Z3913" i="1"/>
  <c r="AB3913" i="1" s="1"/>
  <c r="AD3913" i="1" s="1"/>
  <c r="Z3914" i="1"/>
  <c r="AB3914" i="1" s="1"/>
  <c r="AD3914" i="1" s="1"/>
  <c r="Z3915" i="1"/>
  <c r="AB3915" i="1" s="1"/>
  <c r="AD3915" i="1" s="1"/>
  <c r="Z3916" i="1"/>
  <c r="AB3916" i="1" s="1"/>
  <c r="AD3916" i="1" s="1"/>
  <c r="Z2754" i="1"/>
  <c r="AB2754" i="1" s="1"/>
  <c r="AD2754" i="1" s="1"/>
  <c r="Z4726" i="1"/>
  <c r="AB4726" i="1" s="1"/>
  <c r="AD4726" i="1" s="1"/>
  <c r="Z3917" i="1"/>
  <c r="AB3917" i="1" s="1"/>
  <c r="AD3917" i="1" s="1"/>
  <c r="Z2755" i="1"/>
  <c r="AB2755" i="1" s="1"/>
  <c r="AD2755" i="1" s="1"/>
  <c r="Z3918" i="1"/>
  <c r="AB3918" i="1" s="1"/>
  <c r="AD3918" i="1" s="1"/>
  <c r="Z2756" i="1"/>
  <c r="AB2756" i="1" s="1"/>
  <c r="AD2756" i="1" s="1"/>
  <c r="Z3919" i="1"/>
  <c r="AB3919" i="1" s="1"/>
  <c r="AD3919" i="1" s="1"/>
  <c r="Z2757" i="1"/>
  <c r="AB2757" i="1" s="1"/>
  <c r="AD2757" i="1" s="1"/>
  <c r="Z3920" i="1"/>
  <c r="AB3920" i="1" s="1"/>
  <c r="AD3920" i="1" s="1"/>
  <c r="AB3798" i="1"/>
  <c r="AD3798" i="1" s="1"/>
  <c r="Z3921" i="1"/>
  <c r="AB3921" i="1" s="1"/>
  <c r="AD3921" i="1" s="1"/>
  <c r="Z2758" i="1"/>
  <c r="AB2758" i="1" s="1"/>
  <c r="AD2758" i="1" s="1"/>
  <c r="Z3922" i="1"/>
  <c r="AB3922" i="1" s="1"/>
  <c r="AD3922" i="1" s="1"/>
  <c r="Z2759" i="1"/>
  <c r="AB2759" i="1" s="1"/>
  <c r="AD2759" i="1" s="1"/>
  <c r="Z3923" i="1"/>
  <c r="AB3923" i="1" s="1"/>
  <c r="AD3923" i="1" s="1"/>
  <c r="Z2760" i="1"/>
  <c r="AB2760" i="1" s="1"/>
  <c r="AD2760" i="1" s="1"/>
  <c r="Z3924" i="1"/>
  <c r="AB3924" i="1" s="1"/>
  <c r="AD3924" i="1" s="1"/>
  <c r="Z2761" i="1"/>
  <c r="AB2761" i="1" s="1"/>
  <c r="AD2761" i="1" s="1"/>
  <c r="Z3925" i="1"/>
  <c r="AB3925" i="1" s="1"/>
  <c r="AD3925" i="1" s="1"/>
  <c r="Z2762" i="1"/>
  <c r="AB2762" i="1" s="1"/>
  <c r="AD2762" i="1" s="1"/>
  <c r="Z4617" i="1"/>
  <c r="AB4617" i="1" s="1"/>
  <c r="AD4617" i="1" s="1"/>
  <c r="Z3926" i="1"/>
  <c r="AB3926" i="1" s="1"/>
  <c r="AD3926" i="1" s="1"/>
  <c r="Z2763" i="1"/>
  <c r="AB2763" i="1" s="1"/>
  <c r="AD2763" i="1" s="1"/>
  <c r="Z3927" i="1"/>
  <c r="AB3927" i="1" s="1"/>
  <c r="AD3927" i="1" s="1"/>
  <c r="Z4618" i="1"/>
  <c r="AB4618" i="1" s="1"/>
  <c r="AD4618" i="1" s="1"/>
  <c r="Z2764" i="1"/>
  <c r="AB2764" i="1" s="1"/>
  <c r="AD2764" i="1" s="1"/>
  <c r="Z3928" i="1"/>
  <c r="AB3928" i="1" s="1"/>
  <c r="AD3928" i="1" s="1"/>
  <c r="Z3929" i="1"/>
  <c r="AB3929" i="1" s="1"/>
  <c r="AD3929" i="1" s="1"/>
  <c r="Z2765" i="1"/>
  <c r="AB2765" i="1" s="1"/>
  <c r="AD2765" i="1" s="1"/>
  <c r="Z3930" i="1"/>
  <c r="AB3930" i="1" s="1"/>
  <c r="AD3930" i="1" s="1"/>
  <c r="Z2766" i="1"/>
  <c r="AB2766" i="1" s="1"/>
  <c r="AD2766" i="1" s="1"/>
  <c r="Z3931" i="1"/>
  <c r="AB3931" i="1" s="1"/>
  <c r="AD3931" i="1" s="1"/>
  <c r="Z3932" i="1"/>
  <c r="AB3932" i="1" s="1"/>
  <c r="AD3932" i="1" s="1"/>
  <c r="Z4619" i="1"/>
  <c r="AB4619" i="1" s="1"/>
  <c r="AD4619" i="1" s="1"/>
  <c r="Z3933" i="1"/>
  <c r="AB3933" i="1" s="1"/>
  <c r="AD3933" i="1" s="1"/>
  <c r="Z4620" i="1"/>
  <c r="AB4620" i="1" s="1"/>
  <c r="AD4620" i="1" s="1"/>
  <c r="Z3934" i="1"/>
  <c r="AB3934" i="1" s="1"/>
  <c r="AD3934" i="1" s="1"/>
  <c r="Z3935" i="1"/>
  <c r="AB3935" i="1" s="1"/>
  <c r="AD3935" i="1" s="1"/>
  <c r="Z2767" i="1"/>
  <c r="AB2767" i="1" s="1"/>
  <c r="AD2767" i="1" s="1"/>
  <c r="Z3936" i="1"/>
  <c r="AB3936" i="1" s="1"/>
  <c r="AD3936" i="1" s="1"/>
  <c r="Z4621" i="1"/>
  <c r="AB4621" i="1" s="1"/>
  <c r="AD4621" i="1" s="1"/>
  <c r="Z3937" i="1"/>
  <c r="AB3937" i="1" s="1"/>
  <c r="AD3937" i="1" s="1"/>
  <c r="Z2768" i="1"/>
  <c r="AB2768" i="1" s="1"/>
  <c r="AD2768" i="1" s="1"/>
  <c r="Z3938" i="1"/>
  <c r="AB3938" i="1" s="1"/>
  <c r="AD3938" i="1" s="1"/>
  <c r="Z2769" i="1"/>
  <c r="AB2769" i="1" s="1"/>
  <c r="AD2769" i="1" s="1"/>
  <c r="Z3939" i="1"/>
  <c r="AB3939" i="1" s="1"/>
  <c r="AD3939" i="1" s="1"/>
  <c r="Z4622" i="1"/>
  <c r="AB4622" i="1" s="1"/>
  <c r="AD4622" i="1" s="1"/>
  <c r="Z2770" i="1"/>
  <c r="AB2770" i="1" s="1"/>
  <c r="AD2770" i="1" s="1"/>
  <c r="Z3940" i="1"/>
  <c r="AB3940" i="1" s="1"/>
  <c r="AD3940" i="1" s="1"/>
  <c r="Z2771" i="1"/>
  <c r="AB2771" i="1" s="1"/>
  <c r="AD2771" i="1" s="1"/>
  <c r="Z4623" i="1"/>
  <c r="AB4623" i="1" s="1"/>
  <c r="AD4623" i="1" s="1"/>
  <c r="Z4624" i="1"/>
  <c r="AB4624" i="1" s="1"/>
  <c r="AD4624" i="1" s="1"/>
  <c r="Z3941" i="1"/>
  <c r="AB3941" i="1" s="1"/>
  <c r="AD3941" i="1" s="1"/>
  <c r="Z3942" i="1"/>
  <c r="AB3942" i="1" s="1"/>
  <c r="AD3942" i="1" s="1"/>
  <c r="Z2772" i="1"/>
  <c r="AB2772" i="1" s="1"/>
  <c r="AD2772" i="1" s="1"/>
  <c r="Z3943" i="1"/>
  <c r="AB3943" i="1" s="1"/>
  <c r="AD3943" i="1" s="1"/>
  <c r="Z2773" i="1"/>
  <c r="AB2773" i="1" s="1"/>
  <c r="AD2773" i="1" s="1"/>
  <c r="Z3944" i="1"/>
  <c r="AB3944" i="1" s="1"/>
  <c r="AD3944" i="1" s="1"/>
  <c r="Z2774" i="1"/>
  <c r="AB2774" i="1" s="1"/>
  <c r="AD2774" i="1" s="1"/>
  <c r="Z3945" i="1"/>
  <c r="AB3945" i="1" s="1"/>
  <c r="AD3945" i="1" s="1"/>
  <c r="Z3946" i="1"/>
  <c r="AB3946" i="1" s="1"/>
  <c r="AD3946" i="1" s="1"/>
  <c r="Z2775" i="1"/>
  <c r="AB2775" i="1" s="1"/>
  <c r="AD2775" i="1" s="1"/>
  <c r="Z2776" i="1"/>
  <c r="AB2776" i="1" s="1"/>
  <c r="AD2776" i="1" s="1"/>
  <c r="Z3947" i="1"/>
  <c r="AB3947" i="1" s="1"/>
  <c r="AD3947" i="1" s="1"/>
  <c r="Z3948" i="1"/>
  <c r="AB3948" i="1" s="1"/>
  <c r="AD3948" i="1" s="1"/>
  <c r="Z2777" i="1"/>
  <c r="AB2777" i="1" s="1"/>
  <c r="AD2777" i="1" s="1"/>
  <c r="Z3949" i="1"/>
  <c r="AB3949" i="1" s="1"/>
  <c r="AD3949" i="1" s="1"/>
  <c r="Z2778" i="1"/>
  <c r="AB2778" i="1" s="1"/>
  <c r="AD2778" i="1" s="1"/>
  <c r="Z3950" i="1"/>
  <c r="AB3950" i="1" s="1"/>
  <c r="AD3950" i="1" s="1"/>
  <c r="Z2779" i="1"/>
  <c r="AB2779" i="1" s="1"/>
  <c r="AD2779" i="1" s="1"/>
  <c r="Z3951" i="1"/>
  <c r="AB3951" i="1" s="1"/>
  <c r="AD3951" i="1" s="1"/>
  <c r="Z2780" i="1"/>
  <c r="AB2780" i="1" s="1"/>
  <c r="AD2780" i="1" s="1"/>
  <c r="Z3952" i="1"/>
  <c r="AB3952" i="1" s="1"/>
  <c r="AD3952" i="1" s="1"/>
  <c r="Z3953" i="1"/>
  <c r="AB3953" i="1" s="1"/>
  <c r="AD3953" i="1" s="1"/>
  <c r="Z2781" i="1"/>
  <c r="AB2781" i="1" s="1"/>
  <c r="AD2781" i="1" s="1"/>
  <c r="Z2782" i="1"/>
  <c r="AB2782" i="1" s="1"/>
  <c r="AD2782" i="1" s="1"/>
  <c r="Z3954" i="1"/>
  <c r="AB3954" i="1" s="1"/>
  <c r="AD3954" i="1" s="1"/>
  <c r="Z2783" i="1"/>
  <c r="AB2783" i="1" s="1"/>
  <c r="AD2783" i="1" s="1"/>
  <c r="Z3955" i="1"/>
  <c r="AB3955" i="1" s="1"/>
  <c r="AD3955" i="1" s="1"/>
  <c r="Z2784" i="1"/>
  <c r="AB2784" i="1" s="1"/>
  <c r="AD2784" i="1" s="1"/>
  <c r="Z2785" i="1"/>
  <c r="AB2785" i="1" s="1"/>
  <c r="AD2785" i="1" s="1"/>
  <c r="Z2786" i="1"/>
  <c r="AB2786" i="1" s="1"/>
  <c r="AD2786" i="1" s="1"/>
  <c r="Z2787" i="1"/>
  <c r="AB2787" i="1" s="1"/>
  <c r="AD2787" i="1" s="1"/>
  <c r="Z3956" i="1"/>
  <c r="AB3956" i="1" s="1"/>
  <c r="AD3956" i="1" s="1"/>
  <c r="Z2788" i="1"/>
  <c r="AB2788" i="1" s="1"/>
  <c r="AD2788" i="1" s="1"/>
  <c r="Z2789" i="1"/>
  <c r="AB2789" i="1" s="1"/>
  <c r="AD2789" i="1" s="1"/>
  <c r="Z4873" i="1"/>
  <c r="AB4873" i="1" s="1"/>
  <c r="AD4873" i="1" s="1"/>
  <c r="Z2790" i="1"/>
  <c r="AB2790" i="1" s="1"/>
  <c r="AD2790" i="1" s="1"/>
  <c r="Z3957" i="1"/>
  <c r="AB3957" i="1" s="1"/>
  <c r="AD3957" i="1" s="1"/>
  <c r="Z2791" i="1"/>
  <c r="AB2791" i="1" s="1"/>
  <c r="AD2791" i="1" s="1"/>
  <c r="Z3958" i="1"/>
  <c r="AB3958" i="1" s="1"/>
  <c r="AD3958" i="1" s="1"/>
  <c r="Z2792" i="1"/>
  <c r="AB2792" i="1" s="1"/>
  <c r="AD2792" i="1" s="1"/>
  <c r="Z3959" i="1"/>
  <c r="AB3959" i="1" s="1"/>
  <c r="AD3959" i="1" s="1"/>
  <c r="Z2793" i="1"/>
  <c r="AB2793" i="1" s="1"/>
  <c r="AD2793" i="1" s="1"/>
  <c r="Z3960" i="1"/>
  <c r="AB3960" i="1" s="1"/>
  <c r="AD3960" i="1" s="1"/>
  <c r="Z3961" i="1"/>
  <c r="AB3961" i="1" s="1"/>
  <c r="AD3961" i="1" s="1"/>
  <c r="Z2794" i="1"/>
  <c r="AB2794" i="1" s="1"/>
  <c r="AD2794" i="1" s="1"/>
  <c r="Z3962" i="1"/>
  <c r="AB3962" i="1" s="1"/>
  <c r="AD3962" i="1" s="1"/>
  <c r="Z3963" i="1"/>
  <c r="AB3963" i="1" s="1"/>
  <c r="AD3963" i="1" s="1"/>
  <c r="Z2795" i="1"/>
  <c r="AB2795" i="1" s="1"/>
  <c r="AD2795" i="1" s="1"/>
  <c r="Z3964" i="1"/>
  <c r="AB3964" i="1" s="1"/>
  <c r="AD3964" i="1" s="1"/>
  <c r="Z2796" i="1"/>
  <c r="AB2796" i="1" s="1"/>
  <c r="AD2796" i="1" s="1"/>
  <c r="Z3965" i="1"/>
  <c r="AB3965" i="1" s="1"/>
  <c r="AD3965" i="1" s="1"/>
  <c r="Z2797" i="1"/>
  <c r="AB2797" i="1" s="1"/>
  <c r="AD2797" i="1" s="1"/>
  <c r="Z3966" i="1"/>
  <c r="AB3966" i="1" s="1"/>
  <c r="AD3966" i="1" s="1"/>
  <c r="Z2798" i="1"/>
  <c r="AB2798" i="1" s="1"/>
  <c r="AD2798" i="1" s="1"/>
  <c r="Z2799" i="1"/>
  <c r="AB2799" i="1" s="1"/>
  <c r="AD2799" i="1" s="1"/>
  <c r="Z3967" i="1"/>
  <c r="AB3967" i="1" s="1"/>
  <c r="AD3967" i="1" s="1"/>
  <c r="Z3968" i="1"/>
  <c r="AB3968" i="1" s="1"/>
  <c r="AD3968" i="1" s="1"/>
  <c r="Z2800" i="1"/>
  <c r="AB2800" i="1" s="1"/>
  <c r="AD2800" i="1" s="1"/>
  <c r="Z3969" i="1"/>
  <c r="AB3969" i="1" s="1"/>
  <c r="AD3969" i="1" s="1"/>
  <c r="Z3970" i="1"/>
  <c r="AB3970" i="1" s="1"/>
  <c r="AD3970" i="1" s="1"/>
  <c r="Z3971" i="1"/>
  <c r="AB3971" i="1" s="1"/>
  <c r="AD3971" i="1" s="1"/>
  <c r="Z2801" i="1"/>
  <c r="AB2801" i="1" s="1"/>
  <c r="AD2801" i="1" s="1"/>
  <c r="Z3972" i="1"/>
  <c r="AB3972" i="1" s="1"/>
  <c r="AD3972" i="1" s="1"/>
  <c r="Z4625" i="1"/>
  <c r="AB4625" i="1" s="1"/>
  <c r="AD4625" i="1" s="1"/>
  <c r="Z1773" i="1"/>
  <c r="AB1773" i="1" s="1"/>
  <c r="AD1773" i="1" s="1"/>
  <c r="Z4727" i="1"/>
  <c r="AB4727" i="1" s="1"/>
  <c r="AD4727" i="1" s="1"/>
  <c r="Z4626" i="1"/>
  <c r="AB4626" i="1" s="1"/>
  <c r="AD4626" i="1" s="1"/>
  <c r="Z2802" i="1"/>
  <c r="AB2802" i="1" s="1"/>
  <c r="AD2802" i="1" s="1"/>
  <c r="Z3973" i="1"/>
  <c r="AB3973" i="1" s="1"/>
  <c r="AD3973" i="1" s="1"/>
  <c r="Z2803" i="1"/>
  <c r="AB2803" i="1" s="1"/>
  <c r="AD2803" i="1" s="1"/>
  <c r="Z3974" i="1"/>
  <c r="AB3974" i="1" s="1"/>
  <c r="AD3974" i="1" s="1"/>
  <c r="Z4627" i="1"/>
  <c r="AB4627" i="1" s="1"/>
  <c r="AD4627" i="1" s="1"/>
  <c r="Z4728" i="1"/>
  <c r="AB4728" i="1" s="1"/>
  <c r="AD4728" i="1" s="1"/>
  <c r="Z3975" i="1"/>
  <c r="AB3975" i="1" s="1"/>
  <c r="AD3975" i="1" s="1"/>
  <c r="Z3976" i="1"/>
  <c r="AB3976" i="1" s="1"/>
  <c r="AD3976" i="1" s="1"/>
  <c r="Z2804" i="1"/>
  <c r="AB2804" i="1" s="1"/>
  <c r="AD2804" i="1" s="1"/>
  <c r="Z3977" i="1"/>
  <c r="AB3977" i="1" s="1"/>
  <c r="AD3977" i="1" s="1"/>
  <c r="Z2805" i="1"/>
  <c r="AB2805" i="1" s="1"/>
  <c r="AD2805" i="1" s="1"/>
  <c r="Z2806" i="1"/>
  <c r="AB2806" i="1" s="1"/>
  <c r="AD2806" i="1" s="1"/>
  <c r="Z3978" i="1"/>
  <c r="AB3978" i="1" s="1"/>
  <c r="AD3978" i="1" s="1"/>
  <c r="Z4628" i="1"/>
  <c r="AB4628" i="1" s="1"/>
  <c r="AD4628" i="1" s="1"/>
  <c r="Z3979" i="1"/>
  <c r="AB3979" i="1" s="1"/>
  <c r="AD3979" i="1" s="1"/>
  <c r="Z4629" i="1"/>
  <c r="AB4629" i="1" s="1"/>
  <c r="AD4629" i="1" s="1"/>
  <c r="Z3980" i="1"/>
  <c r="AB3980" i="1" s="1"/>
  <c r="AD3980" i="1" s="1"/>
  <c r="Z2807" i="1"/>
  <c r="AB2807" i="1" s="1"/>
  <c r="AD2807" i="1" s="1"/>
  <c r="Z4630" i="1"/>
  <c r="AB4630" i="1" s="1"/>
  <c r="AD4630" i="1" s="1"/>
  <c r="Z2808" i="1"/>
  <c r="AB2808" i="1" s="1"/>
  <c r="AD2808" i="1" s="1"/>
  <c r="Z3981" i="1"/>
  <c r="AB3981" i="1" s="1"/>
  <c r="AD3981" i="1" s="1"/>
  <c r="Z3982" i="1"/>
  <c r="AB3982" i="1" s="1"/>
  <c r="AD3982" i="1" s="1"/>
  <c r="Z4631" i="1"/>
  <c r="AB4631" i="1" s="1"/>
  <c r="AD4631" i="1" s="1"/>
  <c r="Z3983" i="1"/>
  <c r="AB3983" i="1" s="1"/>
  <c r="AD3983" i="1" s="1"/>
  <c r="Z3984" i="1"/>
  <c r="AB3984" i="1" s="1"/>
  <c r="AD3984" i="1" s="1"/>
  <c r="Z3985" i="1"/>
  <c r="AB3985" i="1" s="1"/>
  <c r="AD3985" i="1" s="1"/>
  <c r="Z2809" i="1"/>
  <c r="AB2809" i="1" s="1"/>
  <c r="AD2809" i="1" s="1"/>
  <c r="Z3986" i="1"/>
  <c r="AB3986" i="1" s="1"/>
  <c r="AD3986" i="1" s="1"/>
  <c r="Z4632" i="1"/>
  <c r="AB4632" i="1" s="1"/>
  <c r="AD4632" i="1" s="1"/>
  <c r="Z3987" i="1"/>
  <c r="AB3987" i="1" s="1"/>
  <c r="AD3987" i="1" s="1"/>
  <c r="Z1774" i="1"/>
  <c r="AB1774" i="1" s="1"/>
  <c r="AD1774" i="1" s="1"/>
  <c r="Z3988" i="1"/>
  <c r="AB3988" i="1" s="1"/>
  <c r="AD3988" i="1" s="1"/>
  <c r="Z2810" i="1"/>
  <c r="AB2810" i="1" s="1"/>
  <c r="AD2810" i="1" s="1"/>
  <c r="Z3989" i="1"/>
  <c r="AB3989" i="1" s="1"/>
  <c r="AD3989" i="1" s="1"/>
  <c r="Z4633" i="1"/>
  <c r="AB4633" i="1" s="1"/>
  <c r="AD4633" i="1" s="1"/>
  <c r="Z3990" i="1"/>
  <c r="AB3990" i="1" s="1"/>
  <c r="AD3990" i="1" s="1"/>
  <c r="Z3991" i="1"/>
  <c r="AB3991" i="1" s="1"/>
  <c r="AD3991" i="1" s="1"/>
  <c r="Z3992" i="1"/>
  <c r="AB3992" i="1" s="1"/>
  <c r="AD3992" i="1" s="1"/>
  <c r="Z4634" i="1"/>
  <c r="AB4634" i="1" s="1"/>
  <c r="AD4634" i="1" s="1"/>
  <c r="Z4874" i="1"/>
  <c r="AB4874" i="1" s="1"/>
  <c r="AD4874" i="1" s="1"/>
  <c r="Z3993" i="1"/>
  <c r="AB3993" i="1" s="1"/>
  <c r="AD3993" i="1" s="1"/>
  <c r="Z2811" i="1"/>
  <c r="AB2811" i="1" s="1"/>
  <c r="AD2811" i="1" s="1"/>
  <c r="Z3994" i="1"/>
  <c r="AB3994" i="1" s="1"/>
  <c r="AD3994" i="1" s="1"/>
  <c r="Z4635" i="1"/>
  <c r="AB4635" i="1" s="1"/>
  <c r="AD4635" i="1" s="1"/>
  <c r="Z3995" i="1"/>
  <c r="AB3995" i="1" s="1"/>
  <c r="AD3995" i="1" s="1"/>
  <c r="Z2812" i="1"/>
  <c r="AB2812" i="1" s="1"/>
  <c r="AD2812" i="1" s="1"/>
  <c r="Z3996" i="1"/>
  <c r="AB3996" i="1" s="1"/>
  <c r="AD3996" i="1" s="1"/>
  <c r="Z3997" i="1"/>
  <c r="AB3997" i="1" s="1"/>
  <c r="AD3997" i="1" s="1"/>
  <c r="Z3998" i="1"/>
  <c r="AB3998" i="1" s="1"/>
  <c r="AD3998" i="1" s="1"/>
  <c r="Z1775" i="1"/>
  <c r="AB1775" i="1" s="1"/>
  <c r="AD1775" i="1" s="1"/>
  <c r="Z3999" i="1"/>
  <c r="AB3999" i="1" s="1"/>
  <c r="AD3999" i="1" s="1"/>
  <c r="Z4000" i="1"/>
  <c r="AB4000" i="1" s="1"/>
  <c r="AD4000" i="1" s="1"/>
  <c r="Z4636" i="1"/>
  <c r="AB4636" i="1" s="1"/>
  <c r="AD4636" i="1" s="1"/>
  <c r="Z4001" i="1"/>
  <c r="AB4001" i="1" s="1"/>
  <c r="AD4001" i="1" s="1"/>
  <c r="Z4002" i="1"/>
  <c r="AB4002" i="1" s="1"/>
  <c r="AD4002" i="1" s="1"/>
  <c r="Z4003" i="1"/>
  <c r="AB4003" i="1" s="1"/>
  <c r="AD4003" i="1" s="1"/>
  <c r="Z4004" i="1"/>
  <c r="AB4004" i="1" s="1"/>
  <c r="AD4004" i="1" s="1"/>
  <c r="Z4005" i="1"/>
  <c r="AB4005" i="1" s="1"/>
  <c r="AD4005" i="1" s="1"/>
  <c r="Z4006" i="1"/>
  <c r="AB4006" i="1" s="1"/>
  <c r="AD4006" i="1" s="1"/>
  <c r="Z4007" i="1"/>
  <c r="AB4007" i="1" s="1"/>
  <c r="AD4007" i="1" s="1"/>
  <c r="Z4008" i="1"/>
  <c r="AB4008" i="1" s="1"/>
  <c r="AD4008" i="1" s="1"/>
  <c r="Z2813" i="1"/>
  <c r="AB2813" i="1" s="1"/>
  <c r="AD2813" i="1" s="1"/>
  <c r="Z4009" i="1"/>
  <c r="AB4009" i="1" s="1"/>
  <c r="AD4009" i="1" s="1"/>
  <c r="Z4010" i="1"/>
  <c r="AB4010" i="1" s="1"/>
  <c r="AD4010" i="1" s="1"/>
  <c r="Z2814" i="1"/>
  <c r="AB2814" i="1" s="1"/>
  <c r="AD2814" i="1" s="1"/>
  <c r="Z4011" i="1"/>
  <c r="AB4011" i="1" s="1"/>
  <c r="AD4011" i="1" s="1"/>
  <c r="Z4637" i="1"/>
  <c r="AB4637" i="1" s="1"/>
  <c r="AD4637" i="1" s="1"/>
  <c r="Z4638" i="1"/>
  <c r="AB4638" i="1" s="1"/>
  <c r="AD4638" i="1" s="1"/>
  <c r="Z4012" i="1"/>
  <c r="AB4012" i="1" s="1"/>
  <c r="AD4012" i="1" s="1"/>
  <c r="Z4013" i="1"/>
  <c r="AB4013" i="1" s="1"/>
  <c r="AD4013" i="1" s="1"/>
  <c r="Z4014" i="1"/>
  <c r="AB4014" i="1" s="1"/>
  <c r="AD4014" i="1" s="1"/>
  <c r="Z2815" i="1"/>
  <c r="AB2815" i="1" s="1"/>
  <c r="AD2815" i="1" s="1"/>
  <c r="Z4015" i="1"/>
  <c r="AB4015" i="1" s="1"/>
  <c r="AD4015" i="1" s="1"/>
  <c r="Z4016" i="1"/>
  <c r="AB4016" i="1" s="1"/>
  <c r="AD4016" i="1" s="1"/>
  <c r="Z2816" i="1"/>
  <c r="AB2816" i="1" s="1"/>
  <c r="AD2816" i="1" s="1"/>
  <c r="Z4017" i="1"/>
  <c r="AB4017" i="1" s="1"/>
  <c r="AD4017" i="1" s="1"/>
  <c r="Z4018" i="1"/>
  <c r="AB4018" i="1" s="1"/>
  <c r="AD4018" i="1" s="1"/>
  <c r="Z2817" i="1"/>
  <c r="AB2817" i="1" s="1"/>
  <c r="AD2817" i="1" s="1"/>
  <c r="Z2818" i="1"/>
  <c r="AB2818" i="1" s="1"/>
  <c r="AD2818" i="1" s="1"/>
  <c r="Z4019" i="1"/>
  <c r="AB4019" i="1" s="1"/>
  <c r="AD4019" i="1" s="1"/>
  <c r="Z2819" i="1"/>
  <c r="AB2819" i="1" s="1"/>
  <c r="AD2819" i="1" s="1"/>
  <c r="Z4020" i="1"/>
  <c r="AB4020" i="1" s="1"/>
  <c r="AD4020" i="1" s="1"/>
  <c r="Z2820" i="1"/>
  <c r="AB2820" i="1" s="1"/>
  <c r="AD2820" i="1" s="1"/>
  <c r="Z4021" i="1"/>
  <c r="AB4021" i="1" s="1"/>
  <c r="AD4021" i="1" s="1"/>
  <c r="Z4639" i="1"/>
  <c r="AB4639" i="1" s="1"/>
  <c r="AD4639" i="1" s="1"/>
  <c r="Z4022" i="1"/>
  <c r="AB4022" i="1" s="1"/>
  <c r="AD4022" i="1" s="1"/>
  <c r="Z2821" i="1"/>
  <c r="AB2821" i="1" s="1"/>
  <c r="AD2821" i="1" s="1"/>
  <c r="Z2822" i="1"/>
  <c r="AB2822" i="1" s="1"/>
  <c r="AD2822" i="1" s="1"/>
  <c r="Z4023" i="1"/>
  <c r="AB4023" i="1" s="1"/>
  <c r="AD4023" i="1" s="1"/>
  <c r="Z4024" i="1"/>
  <c r="AB4024" i="1" s="1"/>
  <c r="AD4024" i="1" s="1"/>
  <c r="Z4640" i="1"/>
  <c r="AB4640" i="1" s="1"/>
  <c r="AD4640" i="1" s="1"/>
  <c r="Z4025" i="1"/>
  <c r="AB4025" i="1" s="1"/>
  <c r="AD4025" i="1" s="1"/>
  <c r="Z4026" i="1"/>
  <c r="AB4026" i="1" s="1"/>
  <c r="AD4026" i="1" s="1"/>
  <c r="Z4027" i="1"/>
  <c r="AB4027" i="1" s="1"/>
  <c r="AD4027" i="1" s="1"/>
  <c r="Z4641" i="1"/>
  <c r="AB4641" i="1" s="1"/>
  <c r="AD4641" i="1" s="1"/>
  <c r="Z4028" i="1"/>
  <c r="AB4028" i="1" s="1"/>
  <c r="AD4028" i="1" s="1"/>
  <c r="Z4029" i="1"/>
  <c r="AB4029" i="1" s="1"/>
  <c r="AD4029" i="1" s="1"/>
  <c r="Z4875" i="1"/>
  <c r="AB4875" i="1" s="1"/>
  <c r="AD4875" i="1" s="1"/>
  <c r="Z4030" i="1"/>
  <c r="AB4030" i="1" s="1"/>
  <c r="AD4030" i="1" s="1"/>
  <c r="Z4031" i="1"/>
  <c r="AB4031" i="1" s="1"/>
  <c r="AD4031" i="1" s="1"/>
  <c r="Z4032" i="1"/>
  <c r="AB4032" i="1" s="1"/>
  <c r="AD4032" i="1" s="1"/>
  <c r="Z4033" i="1"/>
  <c r="AB4033" i="1" s="1"/>
  <c r="AD4033" i="1" s="1"/>
  <c r="Z4034" i="1"/>
  <c r="AB4034" i="1" s="1"/>
  <c r="AD4034" i="1" s="1"/>
  <c r="Z4035" i="1"/>
  <c r="AB4035" i="1" s="1"/>
  <c r="AD4035" i="1" s="1"/>
  <c r="Z4036" i="1"/>
  <c r="AB4036" i="1" s="1"/>
  <c r="AD4036" i="1" s="1"/>
  <c r="Z4642" i="1"/>
  <c r="AB4642" i="1" s="1"/>
  <c r="AD4642" i="1" s="1"/>
  <c r="Z4643" i="1"/>
  <c r="AB4643" i="1" s="1"/>
  <c r="AD4643" i="1" s="1"/>
  <c r="Z4644" i="1"/>
  <c r="AB4644" i="1" s="1"/>
  <c r="AD4644" i="1" s="1"/>
  <c r="Z4037" i="1"/>
  <c r="AB4037" i="1" s="1"/>
  <c r="AD4037" i="1" s="1"/>
  <c r="Z4038" i="1"/>
  <c r="AB4038" i="1" s="1"/>
  <c r="AD4038" i="1" s="1"/>
  <c r="Z4039" i="1"/>
  <c r="AB4039" i="1" s="1"/>
  <c r="AD4039" i="1" s="1"/>
  <c r="Z4645" i="1"/>
  <c r="AB4645" i="1" s="1"/>
  <c r="AD4645" i="1" s="1"/>
  <c r="Z4040" i="1"/>
  <c r="AB4040" i="1" s="1"/>
  <c r="AD4040" i="1" s="1"/>
  <c r="Z4646" i="1"/>
  <c r="AB4646" i="1" s="1"/>
  <c r="AD4646" i="1" s="1"/>
  <c r="Z4041" i="1"/>
  <c r="AB4041" i="1" s="1"/>
  <c r="AD4041" i="1" s="1"/>
  <c r="Z4042" i="1"/>
  <c r="AB4042" i="1" s="1"/>
  <c r="AD4042" i="1" s="1"/>
  <c r="Z4043" i="1"/>
  <c r="AB4043" i="1" s="1"/>
  <c r="AD4043" i="1" s="1"/>
  <c r="Z4044" i="1"/>
  <c r="AB4044" i="1" s="1"/>
  <c r="AD4044" i="1" s="1"/>
  <c r="Z4045" i="1"/>
  <c r="AB4045" i="1" s="1"/>
  <c r="AD4045" i="1" s="1"/>
  <c r="Z4046" i="1"/>
  <c r="AB4046" i="1" s="1"/>
  <c r="AD4046" i="1" s="1"/>
  <c r="Z4047" i="1"/>
  <c r="AB4047" i="1" s="1"/>
  <c r="AD4047" i="1" s="1"/>
  <c r="Z4048" i="1"/>
  <c r="AB4048" i="1" s="1"/>
  <c r="AD4048" i="1" s="1"/>
  <c r="Z4049" i="1"/>
  <c r="AB4049" i="1" s="1"/>
  <c r="AD4049" i="1" s="1"/>
  <c r="Z4050" i="1"/>
  <c r="AB4050" i="1" s="1"/>
  <c r="AD4050" i="1" s="1"/>
  <c r="Z4051" i="1"/>
  <c r="AB4051" i="1" s="1"/>
  <c r="AD4051" i="1" s="1"/>
  <c r="Z4052" i="1"/>
  <c r="AB4052" i="1" s="1"/>
  <c r="AD4052" i="1" s="1"/>
  <c r="Z4053" i="1"/>
  <c r="AB4053" i="1" s="1"/>
  <c r="AD4053" i="1" s="1"/>
  <c r="Z4647" i="1"/>
  <c r="AB4647" i="1" s="1"/>
  <c r="AD4647" i="1" s="1"/>
  <c r="Z4054" i="1"/>
  <c r="AB4054" i="1" s="1"/>
  <c r="AD4054" i="1" s="1"/>
  <c r="Z4055" i="1"/>
  <c r="AB4055" i="1" s="1"/>
  <c r="AD4055" i="1" s="1"/>
  <c r="Z4056" i="1"/>
  <c r="AB4056" i="1" s="1"/>
  <c r="AD4056" i="1" s="1"/>
  <c r="Z4648" i="1"/>
  <c r="AB4648" i="1" s="1"/>
  <c r="AD4648" i="1" s="1"/>
  <c r="Z4057" i="1"/>
  <c r="AB4057" i="1" s="1"/>
  <c r="AD4057" i="1" s="1"/>
  <c r="Z4058" i="1"/>
  <c r="AB4058" i="1" s="1"/>
  <c r="AD4058" i="1" s="1"/>
  <c r="Z4059" i="1"/>
  <c r="AB4059" i="1" s="1"/>
  <c r="AD4059" i="1" s="1"/>
  <c r="Z4060" i="1"/>
  <c r="AB4060" i="1" s="1"/>
  <c r="AD4060" i="1" s="1"/>
  <c r="Z4061" i="1"/>
  <c r="AB4061" i="1" s="1"/>
  <c r="AD4061" i="1" s="1"/>
  <c r="Z4062" i="1"/>
  <c r="AB4062" i="1" s="1"/>
  <c r="AD4062" i="1" s="1"/>
  <c r="Z4063" i="1"/>
  <c r="AB4063" i="1" s="1"/>
  <c r="AD4063" i="1" s="1"/>
  <c r="Z4064" i="1"/>
  <c r="AB4064" i="1" s="1"/>
  <c r="AD4064" i="1" s="1"/>
  <c r="Z4065" i="1"/>
  <c r="AB4065" i="1" s="1"/>
  <c r="AD4065" i="1" s="1"/>
  <c r="Z4066" i="1"/>
  <c r="AB4066" i="1" s="1"/>
  <c r="AD4066" i="1" s="1"/>
  <c r="Z4067" i="1"/>
  <c r="AB4067" i="1" s="1"/>
  <c r="AD4067" i="1" s="1"/>
  <c r="Z4068" i="1"/>
  <c r="AB4068" i="1" s="1"/>
  <c r="AD4068" i="1" s="1"/>
  <c r="Z4649" i="1"/>
  <c r="AB4649" i="1" s="1"/>
  <c r="AD4649" i="1" s="1"/>
  <c r="Z4650" i="1"/>
  <c r="AB4650" i="1" s="1"/>
  <c r="AD4650" i="1" s="1"/>
  <c r="Z4876" i="1"/>
  <c r="AB4876" i="1" s="1"/>
  <c r="AD4876" i="1" s="1"/>
  <c r="Z4651" i="1"/>
  <c r="AB4651" i="1" s="1"/>
  <c r="AD4651" i="1" s="1"/>
  <c r="Z4652" i="1"/>
  <c r="AB4652" i="1" s="1"/>
  <c r="AD4652" i="1" s="1"/>
  <c r="Z4653" i="1"/>
  <c r="AB4653" i="1" s="1"/>
  <c r="AD4653" i="1" s="1"/>
  <c r="Z4654" i="1"/>
  <c r="AB4654" i="1" s="1"/>
  <c r="AD4654" i="1" s="1"/>
  <c r="Z4655" i="1"/>
  <c r="AB4655" i="1" s="1"/>
  <c r="AD4655" i="1" s="1"/>
  <c r="Z4656" i="1"/>
  <c r="AB4656" i="1" s="1"/>
  <c r="AD4656" i="1" s="1"/>
  <c r="Z4657" i="1"/>
  <c r="AB4657" i="1" s="1"/>
  <c r="AD4657" i="1" s="1"/>
  <c r="Z4658" i="1"/>
  <c r="AB4658" i="1" s="1"/>
  <c r="AD4658" i="1" s="1"/>
  <c r="Z4659" i="1"/>
  <c r="AB4659" i="1" s="1"/>
  <c r="AD4659" i="1" s="1"/>
  <c r="Z4660" i="1"/>
  <c r="AB4660" i="1" s="1"/>
  <c r="AD4660" i="1" s="1"/>
  <c r="Z4661" i="1"/>
  <c r="AB4661" i="1" s="1"/>
  <c r="AD4661" i="1" s="1"/>
  <c r="Z4662" i="1"/>
  <c r="AB4662" i="1" s="1"/>
  <c r="AD4662" i="1" s="1"/>
  <c r="AB2102" i="1"/>
  <c r="AD2102" i="1" s="1"/>
  <c r="Z4663" i="1"/>
  <c r="AB4663" i="1" s="1"/>
  <c r="AD4663" i="1" s="1"/>
  <c r="Z4664" i="1"/>
  <c r="AB4664" i="1" s="1"/>
  <c r="AD4664" i="1" s="1"/>
  <c r="Z4665" i="1"/>
  <c r="AB4665" i="1" s="1"/>
  <c r="AD4665" i="1" s="1"/>
  <c r="Z4666" i="1"/>
  <c r="AB4666" i="1" s="1"/>
  <c r="AD4666" i="1" s="1"/>
  <c r="Z4877" i="1"/>
  <c r="AB4877" i="1" s="1"/>
  <c r="AD4877" i="1" s="1"/>
  <c r="AB2103" i="1"/>
  <c r="AD2103" i="1" s="1"/>
  <c r="Z4667" i="1"/>
  <c r="AB4667" i="1" s="1"/>
  <c r="AD4667" i="1" s="1"/>
  <c r="Z4668" i="1"/>
  <c r="AB4668" i="1" s="1"/>
  <c r="AD4668" i="1" s="1"/>
  <c r="AB2104" i="1"/>
  <c r="AD2104" i="1" s="1"/>
  <c r="Z4669" i="1"/>
  <c r="AB4669" i="1" s="1"/>
  <c r="AD4669" i="1" s="1"/>
  <c r="Z4670" i="1"/>
  <c r="AB4670" i="1" s="1"/>
  <c r="AD4670" i="1" s="1"/>
  <c r="Z4671" i="1"/>
  <c r="AB4671" i="1" s="1"/>
  <c r="AD4671" i="1" s="1"/>
  <c r="AB2105" i="1"/>
  <c r="AD2105" i="1" s="1"/>
  <c r="Z4672" i="1"/>
  <c r="AB4672" i="1" s="1"/>
  <c r="AD4672" i="1" s="1"/>
  <c r="Z4673" i="1"/>
  <c r="AB4673" i="1" s="1"/>
  <c r="AD4673" i="1" s="1"/>
  <c r="AB2106" i="1"/>
  <c r="AD2106" i="1" s="1"/>
  <c r="AB2107" i="1"/>
  <c r="AD2107" i="1" s="1"/>
  <c r="Z4674" i="1"/>
  <c r="AB4674" i="1" s="1"/>
  <c r="AD4674" i="1" s="1"/>
  <c r="Z4675" i="1"/>
  <c r="AB4675" i="1" s="1"/>
  <c r="AD4675" i="1" s="1"/>
  <c r="Z4676" i="1"/>
  <c r="AB4676" i="1" s="1"/>
  <c r="AD4676" i="1" s="1"/>
  <c r="Z4677" i="1"/>
  <c r="AB4677" i="1" s="1"/>
  <c r="AD4677" i="1" s="1"/>
  <c r="Z4678" i="1"/>
  <c r="AB4678" i="1" s="1"/>
  <c r="AD4678" i="1" s="1"/>
  <c r="Z4679" i="1"/>
  <c r="AB4679" i="1" s="1"/>
  <c r="AD4679" i="1" s="1"/>
  <c r="Z4680" i="1"/>
  <c r="AB4680" i="1" s="1"/>
  <c r="AD4680" i="1" s="1"/>
  <c r="Z4681" i="1"/>
  <c r="AB4681" i="1" s="1"/>
  <c r="AD4681" i="1" s="1"/>
  <c r="Z4682" i="1"/>
  <c r="AB4682" i="1" s="1"/>
  <c r="AD4682" i="1" s="1"/>
  <c r="Z4683" i="1"/>
  <c r="AB4683" i="1" s="1"/>
  <c r="AD4683" i="1" s="1"/>
  <c r="Z4684" i="1"/>
  <c r="AB4684" i="1" s="1"/>
  <c r="AD4684" i="1" s="1"/>
  <c r="Z4685" i="1"/>
  <c r="AB4685" i="1" s="1"/>
  <c r="AD4685" i="1" s="1"/>
  <c r="Z4686" i="1"/>
  <c r="AB4686" i="1" s="1"/>
  <c r="AD4686" i="1" s="1"/>
  <c r="Z4687" i="1"/>
  <c r="AB4687" i="1" s="1"/>
  <c r="AD4687" i="1" s="1"/>
  <c r="Z4688" i="1"/>
  <c r="AB4688" i="1" s="1"/>
  <c r="AD4688" i="1" s="1"/>
  <c r="Z4689" i="1"/>
  <c r="AB4689" i="1" s="1"/>
  <c r="AD4689" i="1" s="1"/>
  <c r="Z4690" i="1"/>
  <c r="AB4690" i="1" s="1"/>
  <c r="AD4690" i="1" s="1"/>
  <c r="Z4691" i="1"/>
  <c r="AB4691" i="1" s="1"/>
  <c r="AD4691" i="1" s="1"/>
  <c r="Z4692" i="1"/>
  <c r="AB4692" i="1" s="1"/>
  <c r="AD4692" i="1" s="1"/>
  <c r="Z4693" i="1"/>
  <c r="AB4693" i="1" s="1"/>
  <c r="AD4693" i="1" s="1"/>
  <c r="Z4878" i="1"/>
  <c r="AB4878" i="1" s="1"/>
  <c r="AD4878" i="1" s="1"/>
  <c r="Z4694" i="1"/>
  <c r="AB4694" i="1" s="1"/>
  <c r="AD4694" i="1" s="1"/>
  <c r="Z4695" i="1"/>
  <c r="AB4695" i="1" s="1"/>
  <c r="AD4695" i="1" s="1"/>
  <c r="Z4696" i="1"/>
  <c r="AB4696" i="1" s="1"/>
  <c r="AD4696" i="1" s="1"/>
  <c r="AB2108" i="1"/>
  <c r="AD2108" i="1" s="1"/>
  <c r="Z4697" i="1"/>
  <c r="AB4697" i="1" s="1"/>
  <c r="AD4697" i="1" s="1"/>
  <c r="Z4698" i="1"/>
  <c r="AB4698" i="1" s="1"/>
  <c r="AD4698" i="1" s="1"/>
  <c r="AB2109" i="1"/>
  <c r="AD2109" i="1" s="1"/>
  <c r="Z4699" i="1"/>
  <c r="AB4699" i="1" s="1"/>
  <c r="AD4699" i="1" s="1"/>
  <c r="Z4700" i="1"/>
  <c r="AB4700" i="1" s="1"/>
  <c r="AD4700" i="1" s="1"/>
  <c r="AB2110" i="1"/>
  <c r="AD2110" i="1" s="1"/>
  <c r="Z4701" i="1"/>
  <c r="AB4701" i="1" s="1"/>
  <c r="AD4701" i="1" s="1"/>
  <c r="Z4702" i="1"/>
  <c r="AB4702" i="1" s="1"/>
  <c r="AD4702" i="1" s="1"/>
  <c r="AB2111" i="1"/>
  <c r="AD2111" i="1" s="1"/>
  <c r="Z4703" i="1"/>
  <c r="AB4703" i="1" s="1"/>
  <c r="AD4703" i="1" s="1"/>
  <c r="Z4704" i="1"/>
  <c r="AB4704" i="1" s="1"/>
  <c r="AD4704" i="1" s="1"/>
  <c r="AB2112" i="1"/>
  <c r="AD2112" i="1" s="1"/>
  <c r="Z4705" i="1"/>
  <c r="AB4705" i="1" s="1"/>
  <c r="AD4705" i="1" s="1"/>
  <c r="Z4706" i="1"/>
  <c r="AB4706" i="1" s="1"/>
  <c r="AD4706" i="1" s="1"/>
  <c r="Z3249" i="1"/>
  <c r="AB3249" i="1" s="1"/>
  <c r="AD3249" i="1" s="1"/>
  <c r="Z3250" i="1"/>
  <c r="AB3250" i="1" s="1"/>
  <c r="AD3250" i="1" s="1"/>
  <c r="Z3168" i="1"/>
  <c r="AB3168" i="1" s="1"/>
  <c r="AD3168" i="1" s="1"/>
  <c r="Z3169" i="1"/>
  <c r="AB3169" i="1" s="1"/>
  <c r="AD3169" i="1" s="1"/>
  <c r="Z3251" i="1"/>
  <c r="AB3251" i="1" s="1"/>
  <c r="AD3251" i="1" s="1"/>
  <c r="Z3170" i="1"/>
  <c r="AB3170" i="1" s="1"/>
  <c r="AD3170" i="1" s="1"/>
  <c r="Z4707" i="1"/>
  <c r="AB4707" i="1" s="1"/>
  <c r="AD4707" i="1" s="1"/>
  <c r="Z3171" i="1"/>
  <c r="AB3171" i="1" s="1"/>
  <c r="AD3171" i="1" s="1"/>
  <c r="AB2113" i="1"/>
  <c r="AD2113" i="1" s="1"/>
  <c r="Z3252" i="1"/>
  <c r="AB3252" i="1" s="1"/>
  <c r="AD3252" i="1" s="1"/>
  <c r="Z3172" i="1"/>
  <c r="AB3172" i="1" s="1"/>
  <c r="AD3172" i="1" s="1"/>
  <c r="Z3253" i="1"/>
  <c r="AB3253" i="1" s="1"/>
  <c r="AD3253" i="1" s="1"/>
  <c r="Z3173" i="1"/>
  <c r="AB3173" i="1" s="1"/>
  <c r="AD3173" i="1" s="1"/>
  <c r="AB2114" i="1"/>
  <c r="AD2114" i="1" s="1"/>
  <c r="Z3254" i="1"/>
  <c r="AB3254" i="1" s="1"/>
  <c r="AD3254" i="1" s="1"/>
  <c r="Z2132" i="1"/>
  <c r="AB2132" i="1" s="1"/>
  <c r="AD2132" i="1" s="1"/>
  <c r="Z2133" i="1"/>
  <c r="AB2133" i="1" s="1"/>
  <c r="AD2133" i="1" s="1"/>
  <c r="Z2134" i="1"/>
  <c r="AB2134" i="1" s="1"/>
  <c r="AD2134" i="1" s="1"/>
  <c r="Z2135" i="1"/>
  <c r="AB2135" i="1" s="1"/>
  <c r="AD2135" i="1" s="1"/>
  <c r="Z3174" i="1"/>
  <c r="AB3174" i="1" s="1"/>
  <c r="AD3174" i="1" s="1"/>
  <c r="Z3255" i="1"/>
  <c r="AB3255" i="1" s="1"/>
  <c r="AD3255" i="1" s="1"/>
  <c r="Z4708" i="1"/>
  <c r="AB4708" i="1" s="1"/>
  <c r="AD4708" i="1" s="1"/>
  <c r="Z3175" i="1"/>
  <c r="AB3175" i="1" s="1"/>
  <c r="AD3175" i="1" s="1"/>
  <c r="Z3256" i="1"/>
  <c r="AB3256" i="1" s="1"/>
  <c r="AD3256" i="1" s="1"/>
  <c r="Z3176" i="1"/>
  <c r="AB3176" i="1" s="1"/>
  <c r="AD3176" i="1" s="1"/>
  <c r="Z3177" i="1"/>
  <c r="AB3177" i="1" s="1"/>
  <c r="AD3177" i="1" s="1"/>
  <c r="Z3257" i="1"/>
  <c r="AB3257" i="1" s="1"/>
  <c r="AD3257" i="1" s="1"/>
  <c r="Z3258" i="1"/>
  <c r="AB3258" i="1" s="1"/>
  <c r="AD3258" i="1" s="1"/>
  <c r="Z3259" i="1"/>
  <c r="AB3259" i="1" s="1"/>
  <c r="AD3259" i="1" s="1"/>
  <c r="Z2136" i="1"/>
  <c r="AB2136" i="1" s="1"/>
  <c r="AD2136" i="1" s="1"/>
  <c r="Z4879" i="1"/>
  <c r="AB4879" i="1" s="1"/>
  <c r="AD4879" i="1" s="1"/>
  <c r="Z2137" i="1"/>
  <c r="AB2137" i="1" s="1"/>
  <c r="AD2137" i="1" s="1"/>
  <c r="Z3178" i="1"/>
  <c r="AB3178" i="1" s="1"/>
  <c r="AD3178" i="1" s="1"/>
  <c r="Z2138" i="1"/>
  <c r="AB2138" i="1" s="1"/>
  <c r="AD2138" i="1" s="1"/>
  <c r="Z2139" i="1"/>
  <c r="AB2139" i="1" s="1"/>
  <c r="AD2139" i="1" s="1"/>
  <c r="Z3179" i="1"/>
  <c r="AB3179" i="1" s="1"/>
  <c r="AD3179" i="1" s="1"/>
  <c r="Z2140" i="1"/>
  <c r="AB2140" i="1" s="1"/>
  <c r="AD2140" i="1" s="1"/>
  <c r="Z4709" i="1"/>
  <c r="AB4709" i="1" s="1"/>
  <c r="AD4709" i="1" s="1"/>
  <c r="AB2115" i="1"/>
  <c r="AD2115" i="1" s="1"/>
  <c r="Z3260" i="1"/>
  <c r="AB3260" i="1" s="1"/>
  <c r="AD3260" i="1" s="1"/>
  <c r="Z3261" i="1"/>
  <c r="AB3261" i="1" s="1"/>
  <c r="AD3261" i="1" s="1"/>
  <c r="Z2141" i="1"/>
  <c r="AB2141" i="1" s="1"/>
  <c r="AD2141" i="1" s="1"/>
  <c r="Z2142" i="1"/>
  <c r="AB2142" i="1" s="1"/>
  <c r="AD2142" i="1" s="1"/>
  <c r="Z3180" i="1"/>
  <c r="AB3180" i="1" s="1"/>
  <c r="AD3180" i="1" s="1"/>
  <c r="Z2143" i="1"/>
  <c r="AB2143" i="1" s="1"/>
  <c r="AD2143" i="1" s="1"/>
  <c r="Z2144" i="1"/>
  <c r="AB2144" i="1" s="1"/>
  <c r="AD2144" i="1" s="1"/>
  <c r="Z2145" i="1"/>
  <c r="AB2145" i="1" s="1"/>
  <c r="AD2145" i="1" s="1"/>
  <c r="Z3181" i="1"/>
  <c r="AB3181" i="1" s="1"/>
  <c r="AD3181" i="1" s="1"/>
  <c r="Z2146" i="1"/>
  <c r="AB2146" i="1" s="1"/>
  <c r="AD2146" i="1" s="1"/>
  <c r="Z2147" i="1"/>
  <c r="AB2147" i="1" s="1"/>
  <c r="AD2147" i="1" s="1"/>
  <c r="Z2148" i="1"/>
  <c r="AB2148" i="1" s="1"/>
  <c r="AD2148" i="1" s="1"/>
  <c r="Z2149" i="1"/>
  <c r="AB2149" i="1" s="1"/>
  <c r="AD2149" i="1" s="1"/>
  <c r="Z2150" i="1"/>
  <c r="AB2150" i="1" s="1"/>
  <c r="AD2150" i="1" s="1"/>
  <c r="Z2151" i="1"/>
  <c r="AB2151" i="1" s="1"/>
  <c r="AD2151" i="1" s="1"/>
  <c r="Z3182" i="1"/>
  <c r="AB3182" i="1" s="1"/>
  <c r="AD3182" i="1" s="1"/>
  <c r="Z2152" i="1"/>
  <c r="AB2152" i="1" s="1"/>
  <c r="AD2152" i="1" s="1"/>
  <c r="Z2153" i="1"/>
  <c r="AB2153" i="1" s="1"/>
  <c r="AD2153" i="1" s="1"/>
  <c r="Z2154" i="1"/>
  <c r="AB2154" i="1" s="1"/>
  <c r="AD2154" i="1" s="1"/>
  <c r="Z2155" i="1"/>
  <c r="AB2155" i="1" s="1"/>
  <c r="AD2155" i="1" s="1"/>
  <c r="Z3262" i="1"/>
  <c r="AB3262" i="1" s="1"/>
  <c r="AD3262" i="1" s="1"/>
  <c r="AB2116" i="1"/>
  <c r="AD2116" i="1" s="1"/>
  <c r="Z3183" i="1"/>
  <c r="AB3183" i="1" s="1"/>
  <c r="AD3183" i="1" s="1"/>
  <c r="Z2156" i="1"/>
  <c r="AB2156" i="1" s="1"/>
  <c r="AD2156" i="1" s="1"/>
  <c r="Z4880" i="1"/>
  <c r="AB4880" i="1" s="1"/>
  <c r="AD4880" i="1" s="1"/>
  <c r="Z2157" i="1"/>
  <c r="AB2157" i="1" s="1"/>
  <c r="AD2157" i="1" s="1"/>
  <c r="Z4710" i="1"/>
  <c r="AB4710" i="1" s="1"/>
  <c r="AD4710" i="1" s="1"/>
  <c r="Z3184" i="1"/>
  <c r="AB3184" i="1" s="1"/>
  <c r="AD3184" i="1" s="1"/>
  <c r="Z4711" i="1"/>
  <c r="AB4711" i="1" s="1"/>
  <c r="AD4711" i="1" s="1"/>
  <c r="Z4712" i="1"/>
  <c r="AB4712" i="1" s="1"/>
  <c r="AD4712" i="1" s="1"/>
  <c r="Z3263" i="1"/>
  <c r="AB3263" i="1" s="1"/>
  <c r="AD3263" i="1" s="1"/>
  <c r="Z2158" i="1"/>
  <c r="AB2158" i="1" s="1"/>
  <c r="AD2158" i="1" s="1"/>
  <c r="Z2159" i="1"/>
  <c r="AB2159" i="1" s="1"/>
  <c r="AD2159" i="1" s="1"/>
  <c r="Z2160" i="1"/>
  <c r="AB2160" i="1" s="1"/>
  <c r="AD2160" i="1" s="1"/>
  <c r="Z2161" i="1"/>
  <c r="AB2161" i="1" s="1"/>
  <c r="AD2161" i="1" s="1"/>
  <c r="Z2162" i="1"/>
  <c r="AB2162" i="1" s="1"/>
  <c r="AD2162" i="1" s="1"/>
  <c r="Z2163" i="1"/>
  <c r="AB2163" i="1" s="1"/>
  <c r="AD2163" i="1" s="1"/>
  <c r="AB2117" i="1"/>
  <c r="AD2117" i="1" s="1"/>
  <c r="Z3185" i="1"/>
  <c r="AB3185" i="1" s="1"/>
  <c r="AD3185" i="1" s="1"/>
  <c r="Z4713" i="1"/>
  <c r="AB4713" i="1" s="1"/>
  <c r="AD4713" i="1" s="1"/>
  <c r="Z2164" i="1"/>
  <c r="AB2164" i="1" s="1"/>
  <c r="AD2164" i="1" s="1"/>
  <c r="Z3264" i="1"/>
  <c r="AB3264" i="1" s="1"/>
  <c r="AD3264" i="1" s="1"/>
  <c r="Z3186" i="1"/>
  <c r="AB3186" i="1" s="1"/>
  <c r="AD3186" i="1" s="1"/>
  <c r="Z3187" i="1"/>
  <c r="AB3187" i="1" s="1"/>
  <c r="AD3187" i="1" s="1"/>
  <c r="Z2165" i="1"/>
  <c r="AB2165" i="1" s="1"/>
  <c r="AD2165" i="1" s="1"/>
  <c r="Z2166" i="1"/>
  <c r="AB2166" i="1" s="1"/>
  <c r="AD2166" i="1" s="1"/>
  <c r="Z2167" i="1"/>
  <c r="AB2167" i="1" s="1"/>
  <c r="AD2167" i="1" s="1"/>
  <c r="Z4714" i="1"/>
  <c r="AB4714" i="1" s="1"/>
  <c r="AD4714" i="1" s="1"/>
  <c r="Z3265" i="1"/>
  <c r="AB3265" i="1" s="1"/>
  <c r="AD3265" i="1" s="1"/>
  <c r="Z2168" i="1"/>
  <c r="AB2168" i="1" s="1"/>
  <c r="AD2168" i="1" s="1"/>
  <c r="Z3188" i="1"/>
  <c r="AB3188" i="1" s="1"/>
  <c r="AD3188" i="1" s="1"/>
  <c r="Z2169" i="1"/>
  <c r="AB2169" i="1" s="1"/>
  <c r="AD2169" i="1" s="1"/>
  <c r="Z3189" i="1"/>
  <c r="AB3189" i="1" s="1"/>
  <c r="AD3189" i="1" s="1"/>
  <c r="Z2170" i="1"/>
  <c r="AB2170" i="1" s="1"/>
  <c r="AD2170" i="1" s="1"/>
  <c r="Z3266" i="1"/>
  <c r="AB3266" i="1" s="1"/>
  <c r="AD3266" i="1" s="1"/>
  <c r="Z3190" i="1"/>
  <c r="AB3190" i="1" s="1"/>
  <c r="AD3190" i="1" s="1"/>
  <c r="Z4715" i="1"/>
  <c r="AB4715" i="1" s="1"/>
  <c r="AD4715" i="1" s="1"/>
  <c r="AB2118" i="1"/>
  <c r="AD2118" i="1" s="1"/>
  <c r="Z3191" i="1"/>
  <c r="AB3191" i="1" s="1"/>
  <c r="AD3191" i="1" s="1"/>
  <c r="Z3267" i="1"/>
  <c r="AB3267" i="1" s="1"/>
  <c r="AD3267" i="1" s="1"/>
  <c r="Z4716" i="1"/>
  <c r="AB4716" i="1" s="1"/>
  <c r="AD4716" i="1" s="1"/>
  <c r="Z3268" i="1"/>
  <c r="AB3268" i="1" s="1"/>
  <c r="AD3268" i="1" s="1"/>
  <c r="Z2171" i="1"/>
  <c r="AB2171" i="1" s="1"/>
  <c r="AD2171" i="1" s="1"/>
  <c r="Z2172" i="1"/>
  <c r="AB2172" i="1" s="1"/>
  <c r="AD2172" i="1" s="1"/>
  <c r="Z2173" i="1"/>
  <c r="AB2173" i="1" s="1"/>
  <c r="AD2173" i="1" s="1"/>
  <c r="Z4717" i="1"/>
  <c r="AB4717" i="1" s="1"/>
  <c r="AD4717" i="1" s="1"/>
  <c r="Z2174" i="1"/>
  <c r="AB2174" i="1" s="1"/>
  <c r="AD2174" i="1" s="1"/>
  <c r="Z2175" i="1"/>
  <c r="AB2175" i="1" s="1"/>
  <c r="AD2175" i="1" s="1"/>
  <c r="Z3269" i="1"/>
  <c r="AB3269" i="1" s="1"/>
  <c r="AD3269" i="1" s="1"/>
  <c r="Z4718" i="1"/>
  <c r="AB4718" i="1" s="1"/>
  <c r="AD4718" i="1" s="1"/>
  <c r="Z3192" i="1"/>
  <c r="AB3192" i="1" s="1"/>
  <c r="AD3192" i="1" s="1"/>
  <c r="AB2119" i="1"/>
  <c r="AD2119" i="1" s="1"/>
  <c r="Z2176" i="1"/>
  <c r="AB2176" i="1" s="1"/>
  <c r="AD2176" i="1" s="1"/>
  <c r="Z3193" i="1"/>
  <c r="AB3193" i="1" s="1"/>
  <c r="AD3193" i="1" s="1"/>
  <c r="Z2177" i="1"/>
  <c r="AB2177" i="1" s="1"/>
  <c r="AD2177" i="1" s="1"/>
  <c r="Z3270" i="1"/>
  <c r="AB3270" i="1" s="1"/>
  <c r="AD3270" i="1" s="1"/>
  <c r="Z2178" i="1"/>
  <c r="AB2178" i="1" s="1"/>
  <c r="AD2178" i="1" s="1"/>
  <c r="Z3271" i="1"/>
  <c r="AB3271" i="1" s="1"/>
  <c r="AD3271" i="1" s="1"/>
  <c r="Z3194" i="1"/>
  <c r="AB3194" i="1" s="1"/>
  <c r="AD3194" i="1" s="1"/>
  <c r="Z3195" i="1"/>
  <c r="AB3195" i="1" s="1"/>
  <c r="AD3195" i="1" s="1"/>
  <c r="Z3272" i="1"/>
  <c r="AB3272" i="1" s="1"/>
  <c r="AD3272" i="1" s="1"/>
  <c r="Z2179" i="1"/>
  <c r="AB2179" i="1" s="1"/>
  <c r="AD2179" i="1" s="1"/>
  <c r="Z3273" i="1"/>
  <c r="AB3273" i="1" s="1"/>
  <c r="AD3273" i="1" s="1"/>
  <c r="AB2120" i="1"/>
  <c r="AD2120" i="1" s="1"/>
  <c r="Z3274" i="1"/>
  <c r="AB3274" i="1" s="1"/>
  <c r="AD3274" i="1" s="1"/>
  <c r="Z3275" i="1"/>
  <c r="AB3275" i="1" s="1"/>
  <c r="AD3275" i="1" s="1"/>
  <c r="Z3196" i="1"/>
  <c r="AB3196" i="1" s="1"/>
  <c r="AD3196" i="1" s="1"/>
  <c r="Z2180" i="1"/>
  <c r="AB2180" i="1" s="1"/>
  <c r="AD2180" i="1" s="1"/>
  <c r="Z2181" i="1"/>
  <c r="AB2181" i="1" s="1"/>
  <c r="AD2181" i="1" s="1"/>
  <c r="Z3276" i="1"/>
  <c r="AB3276" i="1" s="1"/>
  <c r="AD3276" i="1" s="1"/>
  <c r="Z3277" i="1"/>
  <c r="AB3277" i="1" s="1"/>
  <c r="AD3277" i="1" s="1"/>
  <c r="Z3278" i="1"/>
  <c r="AB3278" i="1" s="1"/>
  <c r="AD3278" i="1" s="1"/>
  <c r="Z2182" i="1"/>
  <c r="AB2182" i="1" s="1"/>
  <c r="AD2182" i="1" s="1"/>
  <c r="Z3197" i="1"/>
  <c r="AB3197" i="1" s="1"/>
  <c r="AD3197" i="1" s="1"/>
  <c r="AB2121" i="1"/>
  <c r="AD2121" i="1" s="1"/>
  <c r="Z3279" i="1"/>
  <c r="AB3279" i="1" s="1"/>
  <c r="AD3279" i="1" s="1"/>
  <c r="Z3280" i="1"/>
  <c r="AB3280" i="1" s="1"/>
  <c r="AD3280" i="1" s="1"/>
  <c r="Z3198" i="1"/>
  <c r="AB3198" i="1" s="1"/>
  <c r="AD3198" i="1" s="1"/>
  <c r="Z2183" i="1"/>
  <c r="AB2183" i="1" s="1"/>
  <c r="AD2183" i="1" s="1"/>
  <c r="Z3281" i="1"/>
  <c r="AB3281" i="1" s="1"/>
  <c r="AD3281" i="1" s="1"/>
  <c r="Z2184" i="1"/>
  <c r="AB2184" i="1" s="1"/>
  <c r="AD2184" i="1" s="1"/>
  <c r="Z3282" i="1"/>
  <c r="AB3282" i="1" s="1"/>
  <c r="AD3282" i="1" s="1"/>
  <c r="Z3199" i="1"/>
  <c r="AB3199" i="1" s="1"/>
  <c r="AD3199" i="1" s="1"/>
  <c r="Z4881" i="1"/>
  <c r="AB4881" i="1" s="1"/>
  <c r="AD4881" i="1" s="1"/>
  <c r="Z3283" i="1"/>
  <c r="AB3283" i="1" s="1"/>
  <c r="AD3283" i="1" s="1"/>
  <c r="Z3200" i="1"/>
  <c r="AB3200" i="1" s="1"/>
  <c r="AD3200" i="1" s="1"/>
  <c r="X2824" i="1"/>
  <c r="T2824" i="1"/>
  <c r="X2825" i="1"/>
  <c r="T2825" i="1"/>
  <c r="X2826" i="1"/>
  <c r="T2826" i="1"/>
  <c r="X2827" i="1"/>
  <c r="T2827" i="1"/>
  <c r="X2828" i="1"/>
  <c r="T2828" i="1"/>
  <c r="X2829" i="1"/>
  <c r="T2829" i="1"/>
  <c r="X2830" i="1"/>
  <c r="T2830" i="1"/>
  <c r="X2831" i="1"/>
  <c r="T2831" i="1"/>
  <c r="X2832" i="1"/>
  <c r="T2832" i="1"/>
  <c r="X2833" i="1"/>
  <c r="T2833" i="1"/>
  <c r="X2834" i="1"/>
  <c r="T2834" i="1"/>
  <c r="X2835" i="1"/>
  <c r="T2835" i="1"/>
  <c r="X2837" i="1"/>
  <c r="T2837" i="1"/>
  <c r="X2838" i="1"/>
  <c r="T2838" i="1"/>
  <c r="X2839" i="1"/>
  <c r="T2839" i="1"/>
  <c r="X2840" i="1"/>
  <c r="T2840" i="1"/>
  <c r="X2841" i="1"/>
  <c r="T2841" i="1"/>
  <c r="X2842" i="1"/>
  <c r="T2842" i="1"/>
  <c r="X2843" i="1"/>
  <c r="T2843" i="1"/>
  <c r="X2844" i="1"/>
  <c r="T2844" i="1"/>
  <c r="X2845" i="1"/>
  <c r="T2845" i="1"/>
  <c r="X2846" i="1"/>
  <c r="T2846" i="1"/>
  <c r="X2847" i="1"/>
  <c r="T2847" i="1"/>
  <c r="X2848" i="1"/>
  <c r="T2848" i="1"/>
  <c r="X2849" i="1"/>
  <c r="T2849" i="1"/>
  <c r="X2850" i="1"/>
  <c r="T2850" i="1"/>
  <c r="X2851" i="1"/>
  <c r="T2851" i="1"/>
  <c r="X2852" i="1"/>
  <c r="T2852" i="1"/>
  <c r="X2853" i="1"/>
  <c r="T2853" i="1"/>
  <c r="X2854" i="1"/>
  <c r="T2854" i="1"/>
  <c r="X2855" i="1"/>
  <c r="T2855" i="1"/>
  <c r="X2856" i="1"/>
  <c r="T2856" i="1"/>
  <c r="X2857" i="1"/>
  <c r="T2857" i="1"/>
  <c r="X2858" i="1"/>
  <c r="T2858" i="1"/>
  <c r="X2859" i="1"/>
  <c r="T2859" i="1"/>
  <c r="X2860" i="1"/>
  <c r="T2860" i="1"/>
  <c r="X2861" i="1"/>
  <c r="T2861" i="1"/>
  <c r="X2862" i="1"/>
  <c r="T2862" i="1"/>
  <c r="X2863" i="1"/>
  <c r="T2863" i="1"/>
  <c r="X2864" i="1"/>
  <c r="T2864" i="1"/>
  <c r="X2865" i="1"/>
  <c r="T2865" i="1"/>
  <c r="X2866" i="1"/>
  <c r="T2866" i="1"/>
  <c r="X2867" i="1"/>
  <c r="T2867" i="1"/>
  <c r="X2868" i="1"/>
  <c r="T2868" i="1"/>
  <c r="X2869" i="1"/>
  <c r="T2869" i="1"/>
  <c r="X2870" i="1"/>
  <c r="T2870" i="1"/>
  <c r="X2871" i="1"/>
  <c r="T2871" i="1"/>
  <c r="X2872" i="1"/>
  <c r="T2872" i="1"/>
  <c r="X2873" i="1"/>
  <c r="T2873" i="1"/>
  <c r="X2874" i="1"/>
  <c r="T2874" i="1"/>
  <c r="X2875" i="1"/>
  <c r="T2875" i="1"/>
  <c r="X2876" i="1"/>
  <c r="T2876" i="1"/>
  <c r="X2877" i="1"/>
  <c r="T2877" i="1"/>
  <c r="X2878" i="1"/>
  <c r="T2878" i="1"/>
  <c r="X2879" i="1"/>
  <c r="T2879" i="1"/>
  <c r="X2880" i="1"/>
  <c r="T2880" i="1"/>
  <c r="X2881" i="1"/>
  <c r="T2881" i="1"/>
  <c r="X2882" i="1"/>
  <c r="T2882" i="1"/>
  <c r="X2883" i="1"/>
  <c r="T2883" i="1"/>
  <c r="X2884" i="1"/>
  <c r="T2884" i="1"/>
  <c r="X2885" i="1"/>
  <c r="T2885" i="1"/>
  <c r="X2886" i="1"/>
  <c r="T2886" i="1"/>
  <c r="X2887" i="1"/>
  <c r="T2887" i="1"/>
  <c r="Y2296" i="1"/>
  <c r="T2296" i="1"/>
  <c r="X2296" i="1"/>
  <c r="V2296" i="1"/>
  <c r="Y2297" i="1"/>
  <c r="T2297" i="1"/>
  <c r="X2297" i="1"/>
  <c r="V2297" i="1"/>
  <c r="Y2298" i="1"/>
  <c r="T2298" i="1"/>
  <c r="X2298" i="1"/>
  <c r="V2298" i="1"/>
  <c r="Y2299" i="1"/>
  <c r="T2299" i="1"/>
  <c r="X2299" i="1"/>
  <c r="V2299" i="1"/>
  <c r="Y2300" i="1"/>
  <c r="T2300" i="1"/>
  <c r="X2300" i="1"/>
  <c r="V2300" i="1"/>
  <c r="Y2301" i="1"/>
  <c r="T2301" i="1"/>
  <c r="X2301" i="1"/>
  <c r="V2301" i="1"/>
  <c r="Y2302" i="1"/>
  <c r="T2302" i="1"/>
  <c r="X2302" i="1"/>
  <c r="V2302" i="1"/>
  <c r="Y2303" i="1"/>
  <c r="T2303" i="1"/>
  <c r="X2303" i="1"/>
  <c r="V2303" i="1"/>
  <c r="Y2304" i="1"/>
  <c r="T2304" i="1"/>
  <c r="X2304" i="1"/>
  <c r="V2304" i="1"/>
  <c r="Y2305" i="1"/>
  <c r="T2305" i="1"/>
  <c r="X2305" i="1"/>
  <c r="V2305" i="1"/>
  <c r="Y2306" i="1"/>
  <c r="T2306" i="1"/>
  <c r="X2306" i="1"/>
  <c r="V2306" i="1"/>
  <c r="Y2307" i="1"/>
  <c r="T2307" i="1"/>
  <c r="X2307" i="1"/>
  <c r="V2307" i="1"/>
  <c r="Y2308" i="1"/>
  <c r="T2308" i="1"/>
  <c r="X2308" i="1"/>
  <c r="V2308" i="1"/>
  <c r="Y2309" i="1"/>
  <c r="T2309" i="1"/>
  <c r="X2309" i="1"/>
  <c r="V2309" i="1"/>
  <c r="Y2310" i="1"/>
  <c r="T2310" i="1"/>
  <c r="X2310" i="1"/>
  <c r="V2310" i="1"/>
  <c r="Y2311" i="1"/>
  <c r="T2311" i="1"/>
  <c r="X2311" i="1"/>
  <c r="V2311" i="1"/>
  <c r="Y2312" i="1"/>
  <c r="T2312" i="1"/>
  <c r="X2312" i="1"/>
  <c r="V2312" i="1"/>
  <c r="Y2313" i="1"/>
  <c r="T2313" i="1"/>
  <c r="X2313" i="1"/>
  <c r="V2313" i="1"/>
  <c r="Y2314" i="1"/>
  <c r="T2314" i="1"/>
  <c r="X2314" i="1"/>
  <c r="V2314" i="1"/>
  <c r="Y2315" i="1"/>
  <c r="T2315" i="1"/>
  <c r="X2315" i="1"/>
  <c r="V2315" i="1"/>
  <c r="Y2316" i="1"/>
  <c r="T2316" i="1"/>
  <c r="X2316" i="1"/>
  <c r="V2316" i="1"/>
  <c r="Y2317" i="1"/>
  <c r="T2317" i="1"/>
  <c r="X2317" i="1"/>
  <c r="V2317" i="1"/>
  <c r="Y2318" i="1"/>
  <c r="T2318" i="1"/>
  <c r="X2318" i="1"/>
  <c r="V2318" i="1"/>
  <c r="Y2319" i="1"/>
  <c r="T2319" i="1"/>
  <c r="X2319" i="1"/>
  <c r="V2319" i="1"/>
  <c r="Y2320" i="1"/>
  <c r="T2320" i="1"/>
  <c r="X2320" i="1"/>
  <c r="V2320" i="1"/>
  <c r="Y2321" i="1"/>
  <c r="T2321" i="1"/>
  <c r="X2321" i="1"/>
  <c r="V2321" i="1"/>
  <c r="Y2322" i="1"/>
  <c r="T2322" i="1"/>
  <c r="X2322" i="1"/>
  <c r="V2322" i="1"/>
  <c r="Y2323" i="1"/>
  <c r="T2323" i="1"/>
  <c r="X2323" i="1"/>
  <c r="V2323" i="1"/>
  <c r="Y2324" i="1"/>
  <c r="T2324" i="1"/>
  <c r="X2324" i="1"/>
  <c r="V2324" i="1"/>
  <c r="Y2325" i="1"/>
  <c r="T2325" i="1"/>
  <c r="X2325" i="1"/>
  <c r="V2325" i="1"/>
  <c r="Y2326" i="1"/>
  <c r="T2326" i="1"/>
  <c r="X2326" i="1"/>
  <c r="V2326" i="1"/>
  <c r="Y2327" i="1"/>
  <c r="T2327" i="1"/>
  <c r="X2327" i="1"/>
  <c r="V2327" i="1"/>
  <c r="Y2328" i="1"/>
  <c r="T2328" i="1"/>
  <c r="X2328" i="1"/>
  <c r="V2328" i="1"/>
  <c r="Y2329" i="1"/>
  <c r="T2329" i="1"/>
  <c r="X2329" i="1"/>
  <c r="V2329" i="1"/>
  <c r="Y2330" i="1"/>
  <c r="T2330" i="1"/>
  <c r="X2330" i="1"/>
  <c r="V2330" i="1"/>
  <c r="Y2331" i="1"/>
  <c r="T2331" i="1"/>
  <c r="X2331" i="1"/>
  <c r="V2331" i="1"/>
  <c r="Y2332" i="1"/>
  <c r="T2332" i="1"/>
  <c r="X2332" i="1"/>
  <c r="V2332" i="1"/>
  <c r="AK4823" i="1"/>
  <c r="AI4823" i="1"/>
  <c r="AJ4823" i="1"/>
  <c r="AL4823" i="1"/>
  <c r="AN4823" i="1"/>
  <c r="X2888" i="1"/>
  <c r="T2888" i="1"/>
  <c r="X2889" i="1"/>
  <c r="T2889" i="1"/>
  <c r="X2890" i="1"/>
  <c r="T2890" i="1"/>
  <c r="X2891" i="1"/>
  <c r="T2891" i="1"/>
  <c r="X2892" i="1"/>
  <c r="T2892" i="1"/>
  <c r="X2893" i="1"/>
  <c r="T2893" i="1"/>
  <c r="X2894" i="1"/>
  <c r="T2894" i="1"/>
  <c r="X2895" i="1"/>
  <c r="T2895" i="1"/>
  <c r="X2896" i="1"/>
  <c r="T2896" i="1"/>
  <c r="X2897" i="1"/>
  <c r="T2897" i="1"/>
  <c r="X2898" i="1"/>
  <c r="T2898" i="1"/>
  <c r="X2899" i="1"/>
  <c r="T2899" i="1"/>
  <c r="X2900" i="1"/>
  <c r="T2900" i="1"/>
  <c r="X2901" i="1"/>
  <c r="T2901" i="1"/>
  <c r="X2902" i="1"/>
  <c r="T2902" i="1"/>
  <c r="X2903" i="1"/>
  <c r="T2903" i="1"/>
  <c r="X2904" i="1"/>
  <c r="T2904" i="1"/>
  <c r="X2905" i="1"/>
  <c r="T2905" i="1"/>
  <c r="X2906" i="1"/>
  <c r="T2906" i="1"/>
  <c r="X2907" i="1"/>
  <c r="T2907" i="1"/>
  <c r="X2908" i="1"/>
  <c r="T2908" i="1"/>
  <c r="X2909" i="1"/>
  <c r="T2909" i="1"/>
  <c r="X2910" i="1"/>
  <c r="T2910" i="1"/>
  <c r="X2911" i="1"/>
  <c r="T2911" i="1"/>
  <c r="X2912" i="1"/>
  <c r="T2912" i="1"/>
  <c r="X2913" i="1"/>
  <c r="T2913" i="1"/>
  <c r="X2914" i="1"/>
  <c r="T2914" i="1"/>
  <c r="X2915" i="1"/>
  <c r="T2915" i="1"/>
  <c r="X2916" i="1"/>
  <c r="T2916" i="1"/>
  <c r="X2917" i="1"/>
  <c r="T2917" i="1"/>
  <c r="X2918" i="1"/>
  <c r="T2918" i="1"/>
  <c r="X2919" i="1"/>
  <c r="T2919" i="1"/>
  <c r="X2920" i="1"/>
  <c r="T2920" i="1"/>
  <c r="X2921" i="1"/>
  <c r="T2921" i="1"/>
  <c r="X2922" i="1"/>
  <c r="T2922" i="1"/>
  <c r="X2923" i="1"/>
  <c r="T2923" i="1"/>
  <c r="X2924" i="1"/>
  <c r="T2924" i="1"/>
  <c r="X2925" i="1"/>
  <c r="T2925" i="1"/>
  <c r="X2926" i="1"/>
  <c r="T2926" i="1"/>
  <c r="X2927" i="1"/>
  <c r="T2927" i="1"/>
  <c r="X2928" i="1"/>
  <c r="T2928" i="1"/>
  <c r="X2929" i="1"/>
  <c r="T2929" i="1"/>
  <c r="X2930" i="1"/>
  <c r="T2930" i="1"/>
  <c r="X2931" i="1"/>
  <c r="T2931" i="1"/>
  <c r="X2932" i="1"/>
  <c r="T2932" i="1"/>
  <c r="X2933" i="1"/>
  <c r="T2933" i="1"/>
  <c r="X2934" i="1"/>
  <c r="T2934" i="1"/>
  <c r="X2935" i="1"/>
  <c r="T2935" i="1"/>
  <c r="X2936" i="1"/>
  <c r="T2936" i="1"/>
  <c r="T2937" i="1"/>
  <c r="X2937" i="1"/>
  <c r="Y2937" i="1"/>
  <c r="V2937" i="1"/>
  <c r="X2938" i="1"/>
  <c r="T2938" i="1"/>
  <c r="X2939" i="1"/>
  <c r="T2939" i="1"/>
  <c r="X2940" i="1"/>
  <c r="T2940" i="1"/>
  <c r="X2941" i="1"/>
  <c r="T2941" i="1"/>
  <c r="X2942" i="1"/>
  <c r="T2942" i="1"/>
  <c r="X2943" i="1"/>
  <c r="T2943" i="1"/>
  <c r="T2944" i="1"/>
  <c r="X2944" i="1"/>
  <c r="Y2944" i="1"/>
  <c r="V2944" i="1"/>
  <c r="X2945" i="1"/>
  <c r="T2945" i="1"/>
  <c r="X2946" i="1"/>
  <c r="T2946" i="1"/>
  <c r="X2947" i="1"/>
  <c r="T2947" i="1"/>
  <c r="X2948" i="1"/>
  <c r="T2948" i="1"/>
  <c r="X2949" i="1"/>
  <c r="T2949" i="1"/>
  <c r="X2950" i="1"/>
  <c r="T2950" i="1"/>
  <c r="X2951" i="1"/>
  <c r="T2951" i="1"/>
  <c r="X2952" i="1"/>
  <c r="T2952" i="1"/>
  <c r="X2953" i="1"/>
  <c r="T2953" i="1"/>
  <c r="X2954" i="1"/>
  <c r="T2954" i="1"/>
  <c r="X2955" i="1"/>
  <c r="T2955" i="1"/>
  <c r="X2956" i="1"/>
  <c r="T2956" i="1"/>
  <c r="X2957" i="1"/>
  <c r="T2957" i="1"/>
  <c r="X2958" i="1"/>
  <c r="T2958" i="1"/>
  <c r="X2959" i="1"/>
  <c r="T2959" i="1"/>
  <c r="X2960" i="1"/>
  <c r="T2960" i="1"/>
  <c r="X2961" i="1"/>
  <c r="T2961" i="1"/>
  <c r="X2962" i="1"/>
  <c r="T2962" i="1"/>
  <c r="X2963" i="1"/>
  <c r="T2963" i="1"/>
  <c r="X2964" i="1"/>
  <c r="T2964" i="1"/>
  <c r="X2965" i="1"/>
  <c r="T2965" i="1"/>
  <c r="X2966" i="1"/>
  <c r="T2966" i="1"/>
  <c r="X2967" i="1"/>
  <c r="T2967" i="1"/>
  <c r="X2968" i="1"/>
  <c r="T2968" i="1"/>
  <c r="X2969" i="1"/>
  <c r="T2969" i="1"/>
  <c r="X2970" i="1"/>
  <c r="T2970" i="1"/>
  <c r="X2367" i="1"/>
  <c r="T2367" i="1"/>
  <c r="X2368" i="1"/>
  <c r="T2368" i="1"/>
  <c r="X2369" i="1"/>
  <c r="T2369" i="1"/>
  <c r="X2370" i="1"/>
  <c r="T2370" i="1"/>
  <c r="X2371" i="1"/>
  <c r="T2371" i="1"/>
  <c r="X2372" i="1"/>
  <c r="T2372" i="1"/>
  <c r="X2373" i="1"/>
  <c r="T2373" i="1"/>
  <c r="X2374" i="1"/>
  <c r="T2374" i="1"/>
  <c r="X2375" i="1"/>
  <c r="T2375" i="1"/>
  <c r="X2376" i="1"/>
  <c r="T2376" i="1"/>
  <c r="X2377" i="1"/>
  <c r="T2377" i="1"/>
  <c r="X2378" i="1"/>
  <c r="T2378" i="1"/>
  <c r="X2379" i="1"/>
  <c r="T2379" i="1"/>
  <c r="X2380" i="1"/>
  <c r="T2380" i="1"/>
  <c r="X2381" i="1"/>
  <c r="T2381" i="1"/>
  <c r="X2382" i="1"/>
  <c r="T2382" i="1"/>
  <c r="X2383" i="1"/>
  <c r="T2383" i="1"/>
  <c r="X2384" i="1"/>
  <c r="T2384" i="1"/>
  <c r="X2385" i="1"/>
  <c r="T2385" i="1"/>
  <c r="X2386" i="1"/>
  <c r="T2386" i="1"/>
  <c r="X2387" i="1"/>
  <c r="T2387" i="1"/>
  <c r="X2388" i="1"/>
  <c r="T2388" i="1"/>
  <c r="X2389" i="1"/>
  <c r="T2389" i="1"/>
  <c r="X2390" i="1"/>
  <c r="T2390" i="1"/>
  <c r="X2391" i="1"/>
  <c r="T2391" i="1"/>
  <c r="X2392" i="1"/>
  <c r="T2392" i="1"/>
  <c r="X2000" i="1"/>
  <c r="T2000" i="1"/>
  <c r="X2001" i="1"/>
  <c r="T2001" i="1"/>
  <c r="X2002" i="1"/>
  <c r="T2002" i="1"/>
  <c r="X2003" i="1"/>
  <c r="T2003" i="1"/>
  <c r="X2004" i="1"/>
  <c r="T2004" i="1"/>
  <c r="X2005" i="1"/>
  <c r="T2005" i="1"/>
  <c r="X2006" i="1"/>
  <c r="T2006" i="1"/>
  <c r="X2007" i="1"/>
  <c r="T2007" i="1"/>
  <c r="X2008" i="1"/>
  <c r="T2008" i="1"/>
  <c r="X2009" i="1"/>
  <c r="T2009" i="1"/>
  <c r="X2010" i="1"/>
  <c r="T2010" i="1"/>
  <c r="X2011" i="1"/>
  <c r="T2011" i="1"/>
  <c r="X2012" i="1"/>
  <c r="T2012" i="1"/>
  <c r="X2013" i="1"/>
  <c r="T2013" i="1"/>
  <c r="X2014" i="1"/>
  <c r="T2014" i="1"/>
  <c r="X2015" i="1"/>
  <c r="T2015" i="1"/>
  <c r="X2016" i="1"/>
  <c r="T2016" i="1"/>
  <c r="X2017" i="1"/>
  <c r="T2017" i="1"/>
  <c r="X2333" i="1"/>
  <c r="T2333" i="1"/>
  <c r="X2334" i="1"/>
  <c r="T2334" i="1"/>
  <c r="X2335" i="1"/>
  <c r="T2335" i="1"/>
  <c r="X2336" i="1"/>
  <c r="T2336" i="1"/>
  <c r="X2337" i="1"/>
  <c r="T2337" i="1"/>
  <c r="X2338" i="1"/>
  <c r="T2338" i="1"/>
  <c r="X2339" i="1"/>
  <c r="T2339" i="1"/>
  <c r="X2340" i="1"/>
  <c r="T2340" i="1"/>
  <c r="X2341" i="1"/>
  <c r="T2341" i="1"/>
  <c r="X2342" i="1"/>
  <c r="T2342" i="1"/>
  <c r="X2343" i="1"/>
  <c r="T2343" i="1"/>
  <c r="X2344" i="1"/>
  <c r="T2344" i="1"/>
  <c r="X2345" i="1"/>
  <c r="T2345" i="1"/>
  <c r="X2346" i="1"/>
  <c r="T2346" i="1"/>
  <c r="X2347" i="1"/>
  <c r="T2347" i="1"/>
  <c r="X2348" i="1"/>
  <c r="T2348" i="1"/>
  <c r="X2349" i="1"/>
  <c r="T2349" i="1"/>
  <c r="X3330" i="1"/>
  <c r="T3330" i="1"/>
  <c r="X3331" i="1"/>
  <c r="T3331" i="1"/>
  <c r="X3332" i="1"/>
  <c r="T3332" i="1"/>
  <c r="X3333" i="1"/>
  <c r="T3333" i="1"/>
  <c r="X3334" i="1"/>
  <c r="T3334" i="1"/>
  <c r="X3335" i="1"/>
  <c r="T3335" i="1"/>
  <c r="X3336" i="1"/>
  <c r="T3336" i="1"/>
  <c r="X3337" i="1"/>
  <c r="T3337" i="1"/>
  <c r="X3338" i="1"/>
  <c r="T3338" i="1"/>
  <c r="X3339" i="1"/>
  <c r="T3339" i="1"/>
  <c r="X3340" i="1"/>
  <c r="T3340" i="1"/>
  <c r="AN2823" i="1"/>
  <c r="AA3840" i="1"/>
  <c r="AC3840" i="1" s="1"/>
  <c r="AA3841" i="1"/>
  <c r="AC3841" i="1" s="1"/>
  <c r="AA3842" i="1"/>
  <c r="AC3842" i="1" s="1"/>
  <c r="AA3843" i="1"/>
  <c r="AC3843" i="1" s="1"/>
  <c r="AA3844" i="1"/>
  <c r="AC3844" i="1" s="1"/>
  <c r="AA3845" i="1"/>
  <c r="AC3845" i="1" s="1"/>
  <c r="AA3846" i="1"/>
  <c r="AC3846" i="1" s="1"/>
  <c r="AA3847" i="1"/>
  <c r="AC3847" i="1" s="1"/>
  <c r="AA3848" i="1"/>
  <c r="AC3848" i="1" s="1"/>
  <c r="AA3849" i="1"/>
  <c r="AC3849" i="1" s="1"/>
  <c r="AA3850" i="1"/>
  <c r="AC3850" i="1" s="1"/>
  <c r="AA3851" i="1"/>
  <c r="AC3851" i="1" s="1"/>
  <c r="AA3852" i="1"/>
  <c r="AC3852" i="1" s="1"/>
  <c r="AA3853" i="1"/>
  <c r="AC3853" i="1" s="1"/>
  <c r="AA3854" i="1"/>
  <c r="AC3854" i="1" s="1"/>
  <c r="AA3855" i="1"/>
  <c r="AC3855" i="1" s="1"/>
  <c r="AA3856" i="1"/>
  <c r="AC3856" i="1" s="1"/>
  <c r="AA3857" i="1"/>
  <c r="AC3857" i="1" s="1"/>
  <c r="AA3858" i="1"/>
  <c r="AC3858" i="1" s="1"/>
  <c r="AA3859" i="1"/>
  <c r="AC3859" i="1" s="1"/>
  <c r="AA3860" i="1"/>
  <c r="AC3860" i="1" s="1"/>
  <c r="AA3861" i="1"/>
  <c r="AC3861" i="1" s="1"/>
  <c r="AA3862" i="1"/>
  <c r="AC3862" i="1" s="1"/>
  <c r="AA3863" i="1"/>
  <c r="AC3863" i="1" s="1"/>
  <c r="AA3864" i="1"/>
  <c r="AC3864" i="1" s="1"/>
  <c r="AA3865" i="1"/>
  <c r="AC3865" i="1" s="1"/>
  <c r="AA3866" i="1"/>
  <c r="AC3866" i="1" s="1"/>
  <c r="AA3867" i="1"/>
  <c r="AC3867" i="1" s="1"/>
  <c r="AA3868" i="1"/>
  <c r="AC3868" i="1" s="1"/>
  <c r="AA3869" i="1"/>
  <c r="AC3869" i="1" s="1"/>
  <c r="AA3870" i="1"/>
  <c r="AC3870" i="1" s="1"/>
  <c r="AA3871" i="1"/>
  <c r="AC3871" i="1" s="1"/>
  <c r="AA3872" i="1"/>
  <c r="AC3872" i="1" s="1"/>
  <c r="AA3873" i="1"/>
  <c r="AC3873" i="1" s="1"/>
  <c r="AA3874" i="1"/>
  <c r="AC3874" i="1" s="1"/>
  <c r="AA3875" i="1"/>
  <c r="AC3875" i="1" s="1"/>
  <c r="AA3876" i="1"/>
  <c r="AC3876" i="1" s="1"/>
  <c r="AA3877" i="1"/>
  <c r="AC3877" i="1" s="1"/>
  <c r="AA3878" i="1"/>
  <c r="AC3878" i="1" s="1"/>
  <c r="AA3879" i="1"/>
  <c r="AC3879" i="1" s="1"/>
  <c r="AA3880" i="1"/>
  <c r="AC3880" i="1" s="1"/>
  <c r="AA3881" i="1"/>
  <c r="AC3881" i="1" s="1"/>
  <c r="AA3882" i="1"/>
  <c r="AC3882" i="1" s="1"/>
  <c r="AA3883" i="1"/>
  <c r="AC3883" i="1" s="1"/>
  <c r="AA3884" i="1"/>
  <c r="AC3884" i="1" s="1"/>
  <c r="AA3885" i="1"/>
  <c r="AC3885" i="1" s="1"/>
  <c r="AA3886" i="1"/>
  <c r="AC3886" i="1" s="1"/>
  <c r="AA3887" i="1"/>
  <c r="AC3887" i="1" s="1"/>
  <c r="AA3888" i="1"/>
  <c r="AC3888" i="1" s="1"/>
  <c r="AA3889" i="1"/>
  <c r="AC3889" i="1" s="1"/>
  <c r="AA3890" i="1"/>
  <c r="AC3890" i="1" s="1"/>
  <c r="AA3891" i="1"/>
  <c r="AC3891" i="1" s="1"/>
  <c r="AA3892" i="1"/>
  <c r="AC3892" i="1" s="1"/>
  <c r="AA3893" i="1"/>
  <c r="AC3893" i="1" s="1"/>
  <c r="AA3894" i="1"/>
  <c r="AC3894" i="1" s="1"/>
  <c r="AA3895" i="1"/>
  <c r="AC3895" i="1" s="1"/>
  <c r="AA3896" i="1"/>
  <c r="AC3896" i="1" s="1"/>
  <c r="AA3897" i="1"/>
  <c r="AC3897" i="1" s="1"/>
  <c r="AA3898" i="1"/>
  <c r="AC3898" i="1" s="1"/>
  <c r="AA3899" i="1"/>
  <c r="AC3899" i="1" s="1"/>
  <c r="AA3900" i="1"/>
  <c r="AC3900" i="1" s="1"/>
  <c r="AA3901" i="1"/>
  <c r="AC3901" i="1" s="1"/>
  <c r="AA3902" i="1"/>
  <c r="AC3902" i="1" s="1"/>
  <c r="AA3903" i="1"/>
  <c r="AC3903" i="1" s="1"/>
  <c r="AA3904" i="1"/>
  <c r="AC3904" i="1" s="1"/>
  <c r="AA3905" i="1"/>
  <c r="AC3905" i="1" s="1"/>
  <c r="AA3906" i="1"/>
  <c r="AC3906" i="1" s="1"/>
  <c r="AA3907" i="1"/>
  <c r="AC3907" i="1" s="1"/>
  <c r="AA3908" i="1"/>
  <c r="AC3908" i="1" s="1"/>
  <c r="AA3909" i="1"/>
  <c r="AC3909" i="1" s="1"/>
  <c r="AA3910" i="1"/>
  <c r="AC3910" i="1" s="1"/>
  <c r="AA3911" i="1"/>
  <c r="AC3911" i="1" s="1"/>
  <c r="AA3912" i="1"/>
  <c r="AC3912" i="1" s="1"/>
  <c r="AA3913" i="1"/>
  <c r="AC3913" i="1" s="1"/>
  <c r="AA3914" i="1"/>
  <c r="AC3914" i="1" s="1"/>
  <c r="AA3915" i="1"/>
  <c r="AC3915" i="1" s="1"/>
  <c r="AA3916" i="1"/>
  <c r="AC3916" i="1" s="1"/>
  <c r="AA3917" i="1"/>
  <c r="AC3917" i="1" s="1"/>
  <c r="AA3918" i="1"/>
  <c r="AC3918" i="1" s="1"/>
  <c r="AA3919" i="1"/>
  <c r="AC3919" i="1" s="1"/>
  <c r="AA3920" i="1"/>
  <c r="AC3920" i="1" s="1"/>
  <c r="AA3921" i="1"/>
  <c r="AC3921" i="1" s="1"/>
  <c r="AA3922" i="1"/>
  <c r="AC3922" i="1" s="1"/>
  <c r="AA3923" i="1"/>
  <c r="AC3923" i="1" s="1"/>
  <c r="AA3924" i="1"/>
  <c r="AC3924" i="1" s="1"/>
  <c r="AA3925" i="1"/>
  <c r="AC3925" i="1" s="1"/>
  <c r="AA3926" i="1"/>
  <c r="AC3926" i="1" s="1"/>
  <c r="AA3927" i="1"/>
  <c r="AC3927" i="1" s="1"/>
  <c r="AA3928" i="1"/>
  <c r="AC3928" i="1" s="1"/>
  <c r="AA3929" i="1"/>
  <c r="AC3929" i="1" s="1"/>
  <c r="AA3930" i="1"/>
  <c r="AC3930" i="1" s="1"/>
  <c r="AA3931" i="1"/>
  <c r="AC3931" i="1" s="1"/>
  <c r="AA3932" i="1"/>
  <c r="AC3932" i="1" s="1"/>
  <c r="AA3933" i="1"/>
  <c r="AC3933" i="1" s="1"/>
  <c r="AA3934" i="1"/>
  <c r="AC3934" i="1" s="1"/>
  <c r="AA3935" i="1"/>
  <c r="AC3935" i="1" s="1"/>
  <c r="AA3936" i="1"/>
  <c r="AC3936" i="1" s="1"/>
  <c r="AA3937" i="1"/>
  <c r="AC3937" i="1" s="1"/>
  <c r="AA3938" i="1"/>
  <c r="AC3938" i="1" s="1"/>
  <c r="AA3939" i="1"/>
  <c r="AC3939" i="1" s="1"/>
  <c r="AA3940" i="1"/>
  <c r="AC3940" i="1" s="1"/>
  <c r="AA3941" i="1"/>
  <c r="AC3941" i="1" s="1"/>
  <c r="AA3942" i="1"/>
  <c r="AC3942" i="1" s="1"/>
  <c r="AA3943" i="1"/>
  <c r="AC3943" i="1" s="1"/>
  <c r="AA3944" i="1"/>
  <c r="AC3944" i="1" s="1"/>
  <c r="AA3945" i="1"/>
  <c r="AC3945" i="1" s="1"/>
  <c r="AA3946" i="1"/>
  <c r="AC3946" i="1" s="1"/>
  <c r="AA3947" i="1"/>
  <c r="AC3947" i="1" s="1"/>
  <c r="AA3948" i="1"/>
  <c r="AC3948" i="1" s="1"/>
  <c r="AA3949" i="1"/>
  <c r="AC3949" i="1" s="1"/>
  <c r="AA3950" i="1"/>
  <c r="AC3950" i="1" s="1"/>
  <c r="AA3951" i="1"/>
  <c r="AC3951" i="1" s="1"/>
  <c r="AA3952" i="1"/>
  <c r="AC3952" i="1" s="1"/>
  <c r="AA3953" i="1"/>
  <c r="AC3953" i="1" s="1"/>
  <c r="AA3954" i="1"/>
  <c r="AC3954" i="1" s="1"/>
  <c r="AA3955" i="1"/>
  <c r="AC3955" i="1" s="1"/>
  <c r="AA3956" i="1"/>
  <c r="AC3956" i="1" s="1"/>
  <c r="AA3957" i="1"/>
  <c r="AC3957" i="1" s="1"/>
  <c r="AA3958" i="1"/>
  <c r="AC3958" i="1" s="1"/>
  <c r="AA3959" i="1"/>
  <c r="AC3959" i="1" s="1"/>
  <c r="AA3960" i="1"/>
  <c r="AC3960" i="1" s="1"/>
  <c r="AA3961" i="1"/>
  <c r="AC3961" i="1" s="1"/>
  <c r="AA3962" i="1"/>
  <c r="AC3962" i="1" s="1"/>
  <c r="AA3963" i="1"/>
  <c r="AC3963" i="1" s="1"/>
  <c r="AA3964" i="1"/>
  <c r="AC3964" i="1" s="1"/>
  <c r="AA3965" i="1"/>
  <c r="AC3965" i="1" s="1"/>
  <c r="AA3966" i="1"/>
  <c r="AC3966" i="1" s="1"/>
  <c r="AA3967" i="1"/>
  <c r="AC3967" i="1" s="1"/>
  <c r="AA3968" i="1"/>
  <c r="AC3968" i="1" s="1"/>
  <c r="AA3969" i="1"/>
  <c r="AC3969" i="1" s="1"/>
  <c r="AA3970" i="1"/>
  <c r="AC3970" i="1" s="1"/>
  <c r="AA3971" i="1"/>
  <c r="AC3971" i="1" s="1"/>
  <c r="AA3972" i="1"/>
  <c r="AC3972" i="1" s="1"/>
  <c r="AA3973" i="1"/>
  <c r="AC3973" i="1" s="1"/>
  <c r="AA3974" i="1"/>
  <c r="AC3974" i="1" s="1"/>
  <c r="AA3975" i="1"/>
  <c r="AC3975" i="1" s="1"/>
  <c r="AA3976" i="1"/>
  <c r="AC3976" i="1" s="1"/>
  <c r="AA3977" i="1"/>
  <c r="AC3977" i="1" s="1"/>
  <c r="AA3978" i="1"/>
  <c r="AC3978" i="1" s="1"/>
  <c r="AA3979" i="1"/>
  <c r="AC3979" i="1" s="1"/>
  <c r="AA3980" i="1"/>
  <c r="AC3980" i="1" s="1"/>
  <c r="AA3981" i="1"/>
  <c r="AC3981" i="1" s="1"/>
  <c r="AA3982" i="1"/>
  <c r="AC3982" i="1" s="1"/>
  <c r="AA3983" i="1"/>
  <c r="AC3983" i="1" s="1"/>
  <c r="AA3984" i="1"/>
  <c r="AC3984" i="1" s="1"/>
  <c r="AA3985" i="1"/>
  <c r="AC3985" i="1" s="1"/>
  <c r="AA3986" i="1"/>
  <c r="AC3986" i="1" s="1"/>
  <c r="AA3987" i="1"/>
  <c r="AC3987" i="1" s="1"/>
  <c r="AA3988" i="1"/>
  <c r="AC3988" i="1" s="1"/>
  <c r="AA3989" i="1"/>
  <c r="AC3989" i="1" s="1"/>
  <c r="AA3990" i="1"/>
  <c r="AC3990" i="1" s="1"/>
  <c r="AA3991" i="1"/>
  <c r="AC3991" i="1" s="1"/>
  <c r="AA3992" i="1"/>
  <c r="AC3992" i="1" s="1"/>
  <c r="AA3993" i="1"/>
  <c r="AC3993" i="1" s="1"/>
  <c r="AA3994" i="1"/>
  <c r="AC3994" i="1" s="1"/>
  <c r="AA3995" i="1"/>
  <c r="AC3995" i="1" s="1"/>
  <c r="AA3996" i="1"/>
  <c r="AC3996" i="1" s="1"/>
  <c r="AA3997" i="1"/>
  <c r="AC3997" i="1" s="1"/>
  <c r="AA3998" i="1"/>
  <c r="AC3998" i="1" s="1"/>
  <c r="AA3999" i="1"/>
  <c r="AC3999" i="1" s="1"/>
  <c r="AA4000" i="1"/>
  <c r="AC4000" i="1" s="1"/>
  <c r="AA4001" i="1"/>
  <c r="AC4001" i="1" s="1"/>
  <c r="AA4002" i="1"/>
  <c r="AC4002" i="1" s="1"/>
  <c r="AA4003" i="1"/>
  <c r="AC4003" i="1" s="1"/>
  <c r="AA4004" i="1"/>
  <c r="AC4004" i="1" s="1"/>
  <c r="AA4005" i="1"/>
  <c r="AC4005" i="1" s="1"/>
  <c r="AA4006" i="1"/>
  <c r="AC4006" i="1" s="1"/>
  <c r="AA4007" i="1"/>
  <c r="AC4007" i="1" s="1"/>
  <c r="AA4008" i="1"/>
  <c r="AC4008" i="1" s="1"/>
  <c r="AA4009" i="1"/>
  <c r="AC4009" i="1" s="1"/>
  <c r="AA4010" i="1"/>
  <c r="AC4010" i="1" s="1"/>
  <c r="AA4011" i="1"/>
  <c r="AC4011" i="1" s="1"/>
  <c r="AA4012" i="1"/>
  <c r="AC4012" i="1" s="1"/>
  <c r="AA4013" i="1"/>
  <c r="AC4013" i="1" s="1"/>
  <c r="AA4014" i="1"/>
  <c r="AC4014" i="1" s="1"/>
  <c r="AA4015" i="1"/>
  <c r="AC4015" i="1" s="1"/>
  <c r="AA4016" i="1"/>
  <c r="AC4016" i="1" s="1"/>
  <c r="AA4017" i="1"/>
  <c r="AC4017" i="1" s="1"/>
  <c r="AA4018" i="1"/>
  <c r="AC4018" i="1" s="1"/>
  <c r="AA4019" i="1"/>
  <c r="AC4019" i="1" s="1"/>
  <c r="AA4020" i="1"/>
  <c r="AC4020" i="1" s="1"/>
  <c r="AA4021" i="1"/>
  <c r="AC4021" i="1" s="1"/>
  <c r="AA4022" i="1"/>
  <c r="AC4022" i="1" s="1"/>
  <c r="AA4023" i="1"/>
  <c r="AC4023" i="1" s="1"/>
  <c r="AA4024" i="1"/>
  <c r="AC4024" i="1" s="1"/>
  <c r="AA4025" i="1"/>
  <c r="AC4025" i="1" s="1"/>
  <c r="AA4026" i="1"/>
  <c r="AC4026" i="1" s="1"/>
  <c r="AA4027" i="1"/>
  <c r="AC4027" i="1" s="1"/>
  <c r="AA4028" i="1"/>
  <c r="AC4028" i="1" s="1"/>
  <c r="AA4029" i="1"/>
  <c r="AC4029" i="1" s="1"/>
  <c r="AA4030" i="1"/>
  <c r="AC4030" i="1" s="1"/>
  <c r="AA4031" i="1"/>
  <c r="AC4031" i="1" s="1"/>
  <c r="AA4032" i="1"/>
  <c r="AC4032" i="1" s="1"/>
  <c r="AA4033" i="1"/>
  <c r="AC4033" i="1" s="1"/>
  <c r="AA4034" i="1"/>
  <c r="AC4034" i="1" s="1"/>
  <c r="AA4035" i="1"/>
  <c r="AC4035" i="1" s="1"/>
  <c r="AA4036" i="1"/>
  <c r="AC4036" i="1" s="1"/>
  <c r="AA4037" i="1"/>
  <c r="AC4037" i="1" s="1"/>
  <c r="AA4038" i="1"/>
  <c r="AC4038" i="1" s="1"/>
  <c r="AA4039" i="1"/>
  <c r="AC4039" i="1" s="1"/>
  <c r="AA4040" i="1"/>
  <c r="AC4040" i="1" s="1"/>
  <c r="AA4041" i="1"/>
  <c r="AC4041" i="1" s="1"/>
  <c r="AA4042" i="1"/>
  <c r="AC4042" i="1" s="1"/>
  <c r="AA4043" i="1"/>
  <c r="AC4043" i="1" s="1"/>
  <c r="AA4044" i="1"/>
  <c r="AC4044" i="1" s="1"/>
  <c r="AA4045" i="1"/>
  <c r="AC4045" i="1" s="1"/>
  <c r="AA4046" i="1"/>
  <c r="AC4046" i="1" s="1"/>
  <c r="AA4047" i="1"/>
  <c r="AC4047" i="1" s="1"/>
  <c r="AA4048" i="1"/>
  <c r="AC4048" i="1" s="1"/>
  <c r="AA4049" i="1"/>
  <c r="AC4049" i="1" s="1"/>
  <c r="AA4050" i="1"/>
  <c r="AC4050" i="1" s="1"/>
  <c r="AA4051" i="1"/>
  <c r="AC4051" i="1" s="1"/>
  <c r="AA4052" i="1"/>
  <c r="AC4052" i="1" s="1"/>
  <c r="AA4053" i="1"/>
  <c r="AC4053" i="1" s="1"/>
  <c r="AA4054" i="1"/>
  <c r="AC4054" i="1" s="1"/>
  <c r="AA4055" i="1"/>
  <c r="AC4055" i="1" s="1"/>
  <c r="AA4056" i="1"/>
  <c r="AC4056" i="1" s="1"/>
  <c r="AA4057" i="1"/>
  <c r="AC4057" i="1" s="1"/>
  <c r="AA4058" i="1"/>
  <c r="AC4058" i="1" s="1"/>
  <c r="AA4059" i="1"/>
  <c r="AC4059" i="1" s="1"/>
  <c r="AA4060" i="1"/>
  <c r="AC4060" i="1" s="1"/>
  <c r="AA4061" i="1"/>
  <c r="AC4061" i="1" s="1"/>
  <c r="AA4062" i="1"/>
  <c r="AC4062" i="1" s="1"/>
  <c r="AA4063" i="1"/>
  <c r="AC4063" i="1" s="1"/>
  <c r="AA4064" i="1"/>
  <c r="AC4064" i="1" s="1"/>
  <c r="AA4065" i="1"/>
  <c r="AC4065" i="1" s="1"/>
  <c r="AA4066" i="1"/>
  <c r="AC4066" i="1" s="1"/>
  <c r="AA4067" i="1"/>
  <c r="AC4067" i="1" s="1"/>
  <c r="AA4068" i="1"/>
  <c r="AC4068" i="1" s="1"/>
  <c r="AA3828" i="1"/>
  <c r="AC3828" i="1" s="1"/>
  <c r="AA3829" i="1"/>
  <c r="AC3829" i="1" s="1"/>
  <c r="AA3830" i="1"/>
  <c r="AC3830" i="1" s="1"/>
  <c r="AA3831" i="1"/>
  <c r="AC3831" i="1" s="1"/>
  <c r="AA3832" i="1"/>
  <c r="AC3832" i="1" s="1"/>
  <c r="AA3833" i="1"/>
  <c r="AC3833" i="1" s="1"/>
  <c r="AA3834" i="1"/>
  <c r="AC3834" i="1" s="1"/>
  <c r="AA3835" i="1"/>
  <c r="AC3835" i="1" s="1"/>
  <c r="AA3836" i="1"/>
  <c r="AC3836" i="1" s="1"/>
  <c r="AA3837" i="1"/>
  <c r="AC3837" i="1" s="1"/>
  <c r="AA3838" i="1"/>
  <c r="AC3838" i="1" s="1"/>
  <c r="AA3839" i="1"/>
  <c r="AC3839" i="1" s="1"/>
  <c r="AA1933" i="1"/>
  <c r="AC1933" i="1" s="1"/>
  <c r="AA1934" i="1"/>
  <c r="AC1934" i="1" s="1"/>
  <c r="AA2132" i="1"/>
  <c r="AC2132" i="1" s="1"/>
  <c r="AA2133" i="1"/>
  <c r="AC2133" i="1" s="1"/>
  <c r="AA2134" i="1"/>
  <c r="AC2134" i="1" s="1"/>
  <c r="AA2135" i="1"/>
  <c r="AC2135" i="1" s="1"/>
  <c r="AA2136" i="1"/>
  <c r="AC2136" i="1" s="1"/>
  <c r="AA2137" i="1"/>
  <c r="AC2137" i="1" s="1"/>
  <c r="AA2138" i="1"/>
  <c r="AC2138" i="1" s="1"/>
  <c r="AA2139" i="1"/>
  <c r="AC2139" i="1" s="1"/>
  <c r="AA2140" i="1"/>
  <c r="AC2140" i="1" s="1"/>
  <c r="AA2141" i="1"/>
  <c r="AC2141" i="1" s="1"/>
  <c r="AA2142" i="1"/>
  <c r="AC2142" i="1" s="1"/>
  <c r="AA2143" i="1"/>
  <c r="AC2143" i="1" s="1"/>
  <c r="AA2144" i="1"/>
  <c r="AC2144" i="1" s="1"/>
  <c r="AA2145" i="1"/>
  <c r="AC2145" i="1" s="1"/>
  <c r="AA2146" i="1"/>
  <c r="AC2146" i="1" s="1"/>
  <c r="AA2147" i="1"/>
  <c r="AC2147" i="1" s="1"/>
  <c r="AA2148" i="1"/>
  <c r="AC2148" i="1" s="1"/>
  <c r="AA2149" i="1"/>
  <c r="AC2149" i="1" s="1"/>
  <c r="AA2150" i="1"/>
  <c r="AC2150" i="1" s="1"/>
  <c r="AA2151" i="1"/>
  <c r="AC2151" i="1" s="1"/>
  <c r="AA2152" i="1"/>
  <c r="AC2152" i="1" s="1"/>
  <c r="AA2153" i="1"/>
  <c r="AC2153" i="1" s="1"/>
  <c r="AA2154" i="1"/>
  <c r="AC2154" i="1" s="1"/>
  <c r="AA2155" i="1"/>
  <c r="AC2155" i="1" s="1"/>
  <c r="AA2156" i="1"/>
  <c r="AC2156" i="1" s="1"/>
  <c r="AA2157" i="1"/>
  <c r="AC2157" i="1" s="1"/>
  <c r="AA2158" i="1"/>
  <c r="AC2158" i="1" s="1"/>
  <c r="AA2159" i="1"/>
  <c r="AC2159" i="1" s="1"/>
  <c r="AA2160" i="1"/>
  <c r="AC2160" i="1" s="1"/>
  <c r="AA2161" i="1"/>
  <c r="AC2161" i="1" s="1"/>
  <c r="AA2162" i="1"/>
  <c r="AC2162" i="1" s="1"/>
  <c r="AA2163" i="1"/>
  <c r="AC2163" i="1" s="1"/>
  <c r="AA2164" i="1"/>
  <c r="AC2164" i="1" s="1"/>
  <c r="AA2165" i="1"/>
  <c r="AC2165" i="1" s="1"/>
  <c r="AA2166" i="1"/>
  <c r="AC2166" i="1" s="1"/>
  <c r="AA2167" i="1"/>
  <c r="AC2167" i="1" s="1"/>
  <c r="AA2168" i="1"/>
  <c r="AC2168" i="1" s="1"/>
  <c r="AA2169" i="1"/>
  <c r="AC2169" i="1" s="1"/>
  <c r="AA2170" i="1"/>
  <c r="AC2170" i="1" s="1"/>
  <c r="AA2171" i="1"/>
  <c r="AC2171" i="1" s="1"/>
  <c r="AA2172" i="1"/>
  <c r="AC2172" i="1" s="1"/>
  <c r="AA2173" i="1"/>
  <c r="AC2173" i="1" s="1"/>
  <c r="AA2174" i="1"/>
  <c r="AC2174" i="1" s="1"/>
  <c r="AA2175" i="1"/>
  <c r="AC2175" i="1" s="1"/>
  <c r="AA2176" i="1"/>
  <c r="AC2176" i="1" s="1"/>
  <c r="AA2177" i="1"/>
  <c r="AC2177" i="1" s="1"/>
  <c r="AA2178" i="1"/>
  <c r="AC2178" i="1" s="1"/>
  <c r="AA2179" i="1"/>
  <c r="AC2179" i="1" s="1"/>
  <c r="AA2180" i="1"/>
  <c r="AC2180" i="1" s="1"/>
  <c r="AA2181" i="1"/>
  <c r="AC2181" i="1" s="1"/>
  <c r="AA2182" i="1"/>
  <c r="AC2182" i="1" s="1"/>
  <c r="AA2183" i="1"/>
  <c r="AC2183" i="1" s="1"/>
  <c r="AA2184" i="1"/>
  <c r="AC2184" i="1" s="1"/>
  <c r="AA2185" i="1"/>
  <c r="AC2185" i="1" s="1"/>
  <c r="AA2186" i="1"/>
  <c r="AC2186" i="1" s="1"/>
  <c r="AA2187" i="1"/>
  <c r="AC2187" i="1" s="1"/>
  <c r="AA2188" i="1"/>
  <c r="AC2188" i="1" s="1"/>
  <c r="AA2189" i="1"/>
  <c r="AC2189" i="1" s="1"/>
  <c r="AA2190" i="1"/>
  <c r="AC2190" i="1" s="1"/>
  <c r="AA2191" i="1"/>
  <c r="AC2191" i="1" s="1"/>
  <c r="AA2192" i="1"/>
  <c r="AC2192" i="1" s="1"/>
  <c r="AA2193" i="1"/>
  <c r="AC2193" i="1" s="1"/>
  <c r="AA2194" i="1"/>
  <c r="AC2194" i="1" s="1"/>
  <c r="AA2195" i="1"/>
  <c r="AC2195" i="1" s="1"/>
  <c r="AA2196" i="1"/>
  <c r="AC2196" i="1" s="1"/>
  <c r="AA2197" i="1"/>
  <c r="AC2197" i="1" s="1"/>
  <c r="AA2198" i="1"/>
  <c r="AC2198" i="1" s="1"/>
  <c r="AA2199" i="1"/>
  <c r="AC2199" i="1" s="1"/>
  <c r="AA2200" i="1"/>
  <c r="AC2200" i="1" s="1"/>
  <c r="AA2201" i="1"/>
  <c r="AC2201" i="1" s="1"/>
  <c r="AA2202" i="1"/>
  <c r="AC2202" i="1" s="1"/>
  <c r="AA2203" i="1"/>
  <c r="AC2203" i="1" s="1"/>
  <c r="AA2204" i="1"/>
  <c r="AC2204" i="1" s="1"/>
  <c r="AA2205" i="1"/>
  <c r="AC2205" i="1" s="1"/>
  <c r="AA2206" i="1"/>
  <c r="AC2206" i="1" s="1"/>
  <c r="AA2207" i="1"/>
  <c r="AC2207" i="1" s="1"/>
  <c r="AA2208" i="1"/>
  <c r="AC2208" i="1" s="1"/>
  <c r="AA2209" i="1"/>
  <c r="AC2209" i="1" s="1"/>
  <c r="AA2210" i="1"/>
  <c r="AC2210" i="1" s="1"/>
  <c r="AA2211" i="1"/>
  <c r="AC2211" i="1" s="1"/>
  <c r="AA2212" i="1"/>
  <c r="AC2212" i="1" s="1"/>
  <c r="AA2213" i="1"/>
  <c r="AC2213" i="1" s="1"/>
  <c r="AA2214" i="1"/>
  <c r="AC2214" i="1" s="1"/>
  <c r="AA2215" i="1"/>
  <c r="AC2215" i="1" s="1"/>
  <c r="AA2216" i="1"/>
  <c r="AC2216" i="1" s="1"/>
  <c r="AA2217" i="1"/>
  <c r="AC2217" i="1" s="1"/>
  <c r="AA2218" i="1"/>
  <c r="AC2218" i="1" s="1"/>
  <c r="AA2219" i="1"/>
  <c r="AC2219" i="1" s="1"/>
  <c r="AA2220" i="1"/>
  <c r="AC2220" i="1" s="1"/>
  <c r="AA2221" i="1"/>
  <c r="AC2221" i="1" s="1"/>
  <c r="AA2222" i="1"/>
  <c r="AC2222" i="1" s="1"/>
  <c r="AA2223" i="1"/>
  <c r="AC2223" i="1" s="1"/>
  <c r="AA2224" i="1"/>
  <c r="AC2224" i="1" s="1"/>
  <c r="AA2225" i="1"/>
  <c r="AC2225" i="1" s="1"/>
  <c r="AA2226" i="1"/>
  <c r="AC2226" i="1" s="1"/>
  <c r="AA2227" i="1"/>
  <c r="AC2227" i="1" s="1"/>
  <c r="AA2228" i="1"/>
  <c r="AC2228" i="1" s="1"/>
  <c r="AA2229" i="1"/>
  <c r="AC2229" i="1" s="1"/>
  <c r="AA2230" i="1"/>
  <c r="AC2230" i="1" s="1"/>
  <c r="AA2231" i="1"/>
  <c r="AC2231" i="1" s="1"/>
  <c r="AA2232" i="1"/>
  <c r="AC2232" i="1" s="1"/>
  <c r="AA2233" i="1"/>
  <c r="AC2233" i="1" s="1"/>
  <c r="AA2234" i="1"/>
  <c r="AC2234" i="1" s="1"/>
  <c r="AA2235" i="1"/>
  <c r="AC2235" i="1" s="1"/>
  <c r="AA2236" i="1"/>
  <c r="AC2236" i="1" s="1"/>
  <c r="AA2237" i="1"/>
  <c r="AC2237" i="1" s="1"/>
  <c r="AA2238" i="1"/>
  <c r="AC2238" i="1" s="1"/>
  <c r="AA2239" i="1"/>
  <c r="AC2239" i="1" s="1"/>
  <c r="AA2240" i="1"/>
  <c r="AC2240" i="1" s="1"/>
  <c r="AA2241" i="1"/>
  <c r="AC2241" i="1" s="1"/>
  <c r="AA2242" i="1"/>
  <c r="AC2242" i="1" s="1"/>
  <c r="AA2243" i="1"/>
  <c r="AC2243" i="1" s="1"/>
  <c r="AA2244" i="1"/>
  <c r="AC2244" i="1" s="1"/>
  <c r="AA4734" i="1"/>
  <c r="AC4734" i="1" s="1"/>
  <c r="AA4733" i="1"/>
  <c r="AC4733" i="1" s="1"/>
  <c r="AA4736" i="1"/>
  <c r="AC4736" i="1" s="1"/>
  <c r="AA4735" i="1"/>
  <c r="AC4735" i="1" s="1"/>
  <c r="AA4732" i="1"/>
  <c r="AC4732" i="1" s="1"/>
  <c r="AA4731" i="1"/>
  <c r="AC4731" i="1" s="1"/>
  <c r="AA4730" i="1"/>
  <c r="AC4730" i="1" s="1"/>
  <c r="AA4729" i="1"/>
  <c r="AC4729" i="1" s="1"/>
  <c r="AA4744" i="1"/>
  <c r="AC4744" i="1" s="1"/>
  <c r="AA4743" i="1"/>
  <c r="AC4743" i="1" s="1"/>
  <c r="AA4750" i="1"/>
  <c r="AC4750" i="1" s="1"/>
  <c r="AA4749" i="1"/>
  <c r="AC4749" i="1" s="1"/>
  <c r="AA4726" i="1"/>
  <c r="AC4726" i="1" s="1"/>
  <c r="AA4725" i="1"/>
  <c r="AC4725" i="1" s="1"/>
  <c r="AA4748" i="1"/>
  <c r="AC4748" i="1" s="1"/>
  <c r="AA4747" i="1"/>
  <c r="AC4747" i="1" s="1"/>
  <c r="AA4746" i="1"/>
  <c r="AC4746" i="1" s="1"/>
  <c r="AA4745" i="1"/>
  <c r="AC4745" i="1" s="1"/>
  <c r="AA4741" i="1"/>
  <c r="AC4741" i="1" s="1"/>
  <c r="AA4737" i="1"/>
  <c r="AC4737" i="1" s="1"/>
  <c r="AA4739" i="1"/>
  <c r="AC4739" i="1" s="1"/>
  <c r="AA4742" i="1"/>
  <c r="AC4742" i="1" s="1"/>
  <c r="AA4724" i="1"/>
  <c r="AC4724" i="1" s="1"/>
  <c r="AA4723" i="1"/>
  <c r="AC4723" i="1" s="1"/>
  <c r="AA4740" i="1"/>
  <c r="AC4740" i="1" s="1"/>
  <c r="AA4738" i="1"/>
  <c r="AC4738" i="1" s="1"/>
  <c r="AA4728" i="1"/>
  <c r="AC4728" i="1" s="1"/>
  <c r="AA4727" i="1"/>
  <c r="AC4727" i="1" s="1"/>
  <c r="AA4553" i="1"/>
  <c r="AC4553" i="1" s="1"/>
  <c r="AA4542" i="1"/>
  <c r="AC4542" i="1" s="1"/>
  <c r="AA4550" i="1"/>
  <c r="AC4550" i="1" s="1"/>
  <c r="AA4547" i="1"/>
  <c r="AC4547" i="1" s="1"/>
  <c r="AA4546" i="1"/>
  <c r="AC4546" i="1" s="1"/>
  <c r="AA4545" i="1"/>
  <c r="AC4545" i="1" s="1"/>
  <c r="AA4551" i="1"/>
  <c r="AC4551" i="1" s="1"/>
  <c r="AA4548" i="1"/>
  <c r="AC4548" i="1" s="1"/>
  <c r="AA4543" i="1"/>
  <c r="AC4543" i="1" s="1"/>
  <c r="AA4552" i="1"/>
  <c r="AC4552" i="1" s="1"/>
  <c r="AA4549" i="1"/>
  <c r="AC4549" i="1" s="1"/>
  <c r="AA4544" i="1"/>
  <c r="AC4544" i="1" s="1"/>
  <c r="AA4536" i="1"/>
  <c r="AC4536" i="1" s="1"/>
  <c r="AA4530" i="1"/>
  <c r="AC4530" i="1" s="1"/>
  <c r="AA4538" i="1"/>
  <c r="AC4538" i="1" s="1"/>
  <c r="AA4535" i="1"/>
  <c r="AC4535" i="1" s="1"/>
  <c r="AA4534" i="1"/>
  <c r="AC4534" i="1" s="1"/>
  <c r="AA4533" i="1"/>
  <c r="AC4533" i="1" s="1"/>
  <c r="AA4537" i="1"/>
  <c r="AC4537" i="1" s="1"/>
  <c r="AA4531" i="1"/>
  <c r="AC4531" i="1" s="1"/>
  <c r="AA4529" i="1"/>
  <c r="AC4529" i="1" s="1"/>
  <c r="AA4541" i="1"/>
  <c r="AC4541" i="1" s="1"/>
  <c r="AA4540" i="1"/>
  <c r="AC4540" i="1" s="1"/>
  <c r="AA4539" i="1"/>
  <c r="AC4539" i="1" s="1"/>
  <c r="AA4532" i="1"/>
  <c r="AC4532" i="1" s="1"/>
  <c r="AA4527" i="1"/>
  <c r="AC4527" i="1" s="1"/>
  <c r="AA4528" i="1"/>
  <c r="AC4528" i="1" s="1"/>
  <c r="AA4526" i="1"/>
  <c r="AC4526" i="1" s="1"/>
  <c r="AA2711" i="1"/>
  <c r="AC2711" i="1" s="1"/>
  <c r="AA1115" i="1"/>
  <c r="AC1115" i="1" s="1"/>
  <c r="AA4525" i="1"/>
  <c r="AC4525" i="1" s="1"/>
  <c r="AA1877" i="1"/>
  <c r="AC1877" i="1" s="1"/>
  <c r="AA1878" i="1"/>
  <c r="AC1878" i="1" s="1"/>
  <c r="AA1879" i="1"/>
  <c r="AC1879" i="1" s="1"/>
  <c r="AA1880" i="1"/>
  <c r="AC1880" i="1" s="1"/>
  <c r="AA1881" i="1"/>
  <c r="AC1881" i="1" s="1"/>
  <c r="AA1882" i="1"/>
  <c r="AC1882" i="1" s="1"/>
  <c r="AA1883" i="1"/>
  <c r="AC1883" i="1" s="1"/>
  <c r="AA1885" i="1"/>
  <c r="AC1885" i="1" s="1"/>
  <c r="AA1884" i="1"/>
  <c r="AC1884" i="1" s="1"/>
  <c r="AA1886" i="1"/>
  <c r="AC1886" i="1" s="1"/>
  <c r="AA1887" i="1"/>
  <c r="AC1887" i="1" s="1"/>
  <c r="AA1888" i="1"/>
  <c r="AC1888" i="1" s="1"/>
  <c r="AA1889" i="1"/>
  <c r="AC1889" i="1" s="1"/>
  <c r="AA1890" i="1"/>
  <c r="AC1890" i="1" s="1"/>
  <c r="AA1891" i="1"/>
  <c r="AC1891" i="1" s="1"/>
  <c r="AA1892" i="1"/>
  <c r="AC1892" i="1" s="1"/>
  <c r="AA1893" i="1"/>
  <c r="AC1893" i="1" s="1"/>
  <c r="AA1894" i="1"/>
  <c r="AC1894" i="1" s="1"/>
  <c r="AA1895" i="1"/>
  <c r="AC1895" i="1" s="1"/>
  <c r="AA1896" i="1"/>
  <c r="AC1896" i="1" s="1"/>
  <c r="AA1897" i="1"/>
  <c r="AC1897" i="1" s="1"/>
  <c r="AA1898" i="1"/>
  <c r="AC1898" i="1" s="1"/>
  <c r="AA1899" i="1"/>
  <c r="AC1899" i="1" s="1"/>
  <c r="AA1900" i="1"/>
  <c r="AC1900" i="1" s="1"/>
  <c r="AA1901" i="1"/>
  <c r="AC1901" i="1" s="1"/>
  <c r="AA1902" i="1"/>
  <c r="AC1902" i="1" s="1"/>
  <c r="AA1903" i="1"/>
  <c r="AC1903" i="1" s="1"/>
  <c r="AA1904" i="1"/>
  <c r="AC1904" i="1" s="1"/>
  <c r="AA1905" i="1"/>
  <c r="AC1905" i="1" s="1"/>
  <c r="AA1906" i="1"/>
  <c r="AC1906" i="1" s="1"/>
  <c r="AA1907" i="1"/>
  <c r="AC1907" i="1" s="1"/>
  <c r="AA1908" i="1"/>
  <c r="AC1908" i="1" s="1"/>
  <c r="AA1909" i="1"/>
  <c r="AC1909" i="1" s="1"/>
  <c r="AA1910" i="1"/>
  <c r="AC1910" i="1" s="1"/>
  <c r="AA1911" i="1"/>
  <c r="AC1911" i="1" s="1"/>
  <c r="AA1912" i="1"/>
  <c r="AC1912" i="1" s="1"/>
  <c r="AA1913" i="1"/>
  <c r="AC1913" i="1" s="1"/>
  <c r="AA1914" i="1"/>
  <c r="AC1914" i="1" s="1"/>
  <c r="AA1915" i="1"/>
  <c r="AC1915" i="1" s="1"/>
  <c r="AA1916" i="1"/>
  <c r="AC1916" i="1" s="1"/>
  <c r="AA1917" i="1"/>
  <c r="AC1917" i="1" s="1"/>
  <c r="AA1918" i="1"/>
  <c r="AC1918" i="1" s="1"/>
  <c r="AA1919" i="1"/>
  <c r="AC1919" i="1" s="1"/>
  <c r="AA1920" i="1"/>
  <c r="AC1920" i="1" s="1"/>
  <c r="AA1921" i="1"/>
  <c r="AC1921" i="1" s="1"/>
  <c r="AA1922" i="1"/>
  <c r="AC1922" i="1" s="1"/>
  <c r="AA1923" i="1"/>
  <c r="AC1923" i="1" s="1"/>
  <c r="AA1924" i="1"/>
  <c r="AC1924" i="1" s="1"/>
  <c r="AA1925" i="1"/>
  <c r="AC1925" i="1" s="1"/>
  <c r="AA1926" i="1"/>
  <c r="AC1926" i="1" s="1"/>
  <c r="AA1927" i="1"/>
  <c r="AC1927" i="1" s="1"/>
  <c r="AA1928" i="1"/>
  <c r="AC1928" i="1" s="1"/>
  <c r="AA1929" i="1"/>
  <c r="AC1929" i="1" s="1"/>
  <c r="AA1930" i="1"/>
  <c r="AC1930" i="1" s="1"/>
  <c r="AA1931" i="1"/>
  <c r="AC1931" i="1" s="1"/>
  <c r="AA1932" i="1"/>
  <c r="AC1932" i="1" s="1"/>
  <c r="AA1876" i="1"/>
  <c r="AC1876" i="1" s="1"/>
  <c r="AA4554" i="1"/>
  <c r="AC4554" i="1" s="1"/>
  <c r="AA4555" i="1"/>
  <c r="AC4555" i="1" s="1"/>
  <c r="AA4556" i="1"/>
  <c r="AC4556" i="1" s="1"/>
  <c r="AA4557" i="1"/>
  <c r="AC4557" i="1" s="1"/>
  <c r="AA4558" i="1"/>
  <c r="AC4558" i="1" s="1"/>
  <c r="AA4559" i="1"/>
  <c r="AC4559" i="1" s="1"/>
  <c r="AA4560" i="1"/>
  <c r="AC4560" i="1" s="1"/>
  <c r="AA4561" i="1"/>
  <c r="AC4561" i="1" s="1"/>
  <c r="AA4562" i="1"/>
  <c r="AC4562" i="1" s="1"/>
  <c r="AA4563" i="1"/>
  <c r="AC4563" i="1" s="1"/>
  <c r="AA4564" i="1"/>
  <c r="AC4564" i="1" s="1"/>
  <c r="AA4565" i="1"/>
  <c r="AC4565" i="1" s="1"/>
  <c r="AA4566" i="1"/>
  <c r="AC4566" i="1" s="1"/>
  <c r="AA4567" i="1"/>
  <c r="AC4567" i="1" s="1"/>
  <c r="AA4568" i="1"/>
  <c r="AC4568" i="1" s="1"/>
  <c r="AA4569" i="1"/>
  <c r="AC4569" i="1" s="1"/>
  <c r="AA4570" i="1"/>
  <c r="AC4570" i="1" s="1"/>
  <c r="AA4571" i="1"/>
  <c r="AC4571" i="1" s="1"/>
  <c r="AA4572" i="1"/>
  <c r="AC4572" i="1" s="1"/>
  <c r="AA4573" i="1"/>
  <c r="AC4573" i="1" s="1"/>
  <c r="AA4574" i="1"/>
  <c r="AC4574" i="1" s="1"/>
  <c r="AA4575" i="1"/>
  <c r="AC4575" i="1" s="1"/>
  <c r="AA4576" i="1"/>
  <c r="AC4576" i="1" s="1"/>
  <c r="AA4577" i="1"/>
  <c r="AC4577" i="1" s="1"/>
  <c r="AA4578" i="1"/>
  <c r="AC4578" i="1" s="1"/>
  <c r="AA4579" i="1"/>
  <c r="AC4579" i="1" s="1"/>
  <c r="AA4580" i="1"/>
  <c r="AC4580" i="1" s="1"/>
  <c r="AA4581" i="1"/>
  <c r="AC4581" i="1" s="1"/>
  <c r="AA4582" i="1"/>
  <c r="AC4582" i="1" s="1"/>
  <c r="AA4583" i="1"/>
  <c r="AC4583" i="1" s="1"/>
  <c r="AA4584" i="1"/>
  <c r="AC4584" i="1" s="1"/>
  <c r="AA4585" i="1"/>
  <c r="AC4585" i="1" s="1"/>
  <c r="AA4586" i="1"/>
  <c r="AC4586" i="1" s="1"/>
  <c r="AA4587" i="1"/>
  <c r="AC4587" i="1" s="1"/>
  <c r="AA4588" i="1"/>
  <c r="AC4588" i="1" s="1"/>
  <c r="AA4589" i="1"/>
  <c r="AC4589" i="1" s="1"/>
  <c r="AA4590" i="1"/>
  <c r="AC4590" i="1" s="1"/>
  <c r="AA4591" i="1"/>
  <c r="AC4591" i="1" s="1"/>
  <c r="AA4592" i="1"/>
  <c r="AC4592" i="1" s="1"/>
  <c r="AA4593" i="1"/>
  <c r="AC4593" i="1" s="1"/>
  <c r="AA4594" i="1"/>
  <c r="AC4594" i="1" s="1"/>
  <c r="AA4595" i="1"/>
  <c r="AC4595" i="1" s="1"/>
  <c r="AA4596" i="1"/>
  <c r="AC4596" i="1" s="1"/>
  <c r="AA4597" i="1"/>
  <c r="AC4597" i="1" s="1"/>
  <c r="AA4598" i="1"/>
  <c r="AC4598" i="1" s="1"/>
  <c r="AA4599" i="1"/>
  <c r="AC4599" i="1" s="1"/>
  <c r="AA4600" i="1"/>
  <c r="AC4600" i="1" s="1"/>
  <c r="AA4601" i="1"/>
  <c r="AC4601" i="1" s="1"/>
  <c r="AA4602" i="1"/>
  <c r="AC4602" i="1" s="1"/>
  <c r="AA4603" i="1"/>
  <c r="AC4603" i="1" s="1"/>
  <c r="AA4604" i="1"/>
  <c r="AC4604" i="1" s="1"/>
  <c r="AA4605" i="1"/>
  <c r="AC4605" i="1" s="1"/>
  <c r="AA4606" i="1"/>
  <c r="AC4606" i="1" s="1"/>
  <c r="AA4607" i="1"/>
  <c r="AC4607" i="1" s="1"/>
  <c r="AA4608" i="1"/>
  <c r="AC4608" i="1" s="1"/>
  <c r="AA4609" i="1"/>
  <c r="AC4609" i="1" s="1"/>
  <c r="AA4610" i="1"/>
  <c r="AC4610" i="1" s="1"/>
  <c r="AA4611" i="1"/>
  <c r="AC4611" i="1" s="1"/>
  <c r="AA4612" i="1"/>
  <c r="AC4612" i="1" s="1"/>
  <c r="AA4613" i="1"/>
  <c r="AC4613" i="1" s="1"/>
  <c r="AA4614" i="1"/>
  <c r="AC4614" i="1" s="1"/>
  <c r="AA4615" i="1"/>
  <c r="AC4615" i="1" s="1"/>
  <c r="AA4616" i="1"/>
  <c r="AC4616" i="1" s="1"/>
  <c r="AA4617" i="1"/>
  <c r="AC4617" i="1" s="1"/>
  <c r="AA4618" i="1"/>
  <c r="AC4618" i="1" s="1"/>
  <c r="AA4619" i="1"/>
  <c r="AC4619" i="1" s="1"/>
  <c r="AA4620" i="1"/>
  <c r="AC4620" i="1" s="1"/>
  <c r="AA4621" i="1"/>
  <c r="AC4621" i="1" s="1"/>
  <c r="AA4622" i="1"/>
  <c r="AC4622" i="1" s="1"/>
  <c r="AA4624" i="1"/>
  <c r="AC4624" i="1" s="1"/>
  <c r="AA4623" i="1"/>
  <c r="AC4623" i="1" s="1"/>
  <c r="AA4625" i="1"/>
  <c r="AC4625" i="1" s="1"/>
  <c r="AA4626" i="1"/>
  <c r="AC4626" i="1" s="1"/>
  <c r="AA4627" i="1"/>
  <c r="AC4627" i="1" s="1"/>
  <c r="AA4628" i="1"/>
  <c r="AC4628" i="1" s="1"/>
  <c r="AA4629" i="1"/>
  <c r="AC4629" i="1" s="1"/>
  <c r="AA4630" i="1"/>
  <c r="AC4630" i="1" s="1"/>
  <c r="AA4631" i="1"/>
  <c r="AC4631" i="1" s="1"/>
  <c r="AA4632" i="1"/>
  <c r="AC4632" i="1" s="1"/>
  <c r="AA4633" i="1"/>
  <c r="AC4633" i="1" s="1"/>
  <c r="AA4634" i="1"/>
  <c r="AC4634" i="1" s="1"/>
  <c r="AA4635" i="1"/>
  <c r="AC4635" i="1" s="1"/>
  <c r="AA4636" i="1"/>
  <c r="AC4636" i="1" s="1"/>
  <c r="AA4637" i="1"/>
  <c r="AC4637" i="1" s="1"/>
  <c r="AA4638" i="1"/>
  <c r="AC4638" i="1" s="1"/>
  <c r="AA4639" i="1"/>
  <c r="AC4639" i="1" s="1"/>
  <c r="AA4640" i="1"/>
  <c r="AC4640" i="1" s="1"/>
  <c r="AA4641" i="1"/>
  <c r="AC4641" i="1" s="1"/>
  <c r="AA4642" i="1"/>
  <c r="AC4642" i="1" s="1"/>
  <c r="AA4643" i="1"/>
  <c r="AC4643" i="1" s="1"/>
  <c r="AA4644" i="1"/>
  <c r="AC4644" i="1" s="1"/>
  <c r="AA4645" i="1"/>
  <c r="AC4645" i="1" s="1"/>
  <c r="AA4646" i="1"/>
  <c r="AC4646" i="1" s="1"/>
  <c r="AA4647" i="1"/>
  <c r="AC4647" i="1" s="1"/>
  <c r="AA4648" i="1"/>
  <c r="AC4648" i="1" s="1"/>
  <c r="AA4649" i="1"/>
  <c r="AC4649" i="1" s="1"/>
  <c r="AA4650" i="1"/>
  <c r="AC4650" i="1" s="1"/>
  <c r="AA4651" i="1"/>
  <c r="AC4651" i="1" s="1"/>
  <c r="AA4652" i="1"/>
  <c r="AC4652" i="1" s="1"/>
  <c r="AA4653" i="1"/>
  <c r="AC4653" i="1" s="1"/>
  <c r="AA4654" i="1"/>
  <c r="AC4654" i="1" s="1"/>
  <c r="AA4655" i="1"/>
  <c r="AC4655" i="1" s="1"/>
  <c r="AA4656" i="1"/>
  <c r="AC4656" i="1" s="1"/>
  <c r="AA4657" i="1"/>
  <c r="AC4657" i="1" s="1"/>
  <c r="AA4658" i="1"/>
  <c r="AC4658" i="1" s="1"/>
  <c r="AA4659" i="1"/>
  <c r="AC4659" i="1" s="1"/>
  <c r="AA4660" i="1"/>
  <c r="AC4660" i="1" s="1"/>
  <c r="AA4661" i="1"/>
  <c r="AC4661" i="1" s="1"/>
  <c r="AA4662" i="1"/>
  <c r="AC4662" i="1" s="1"/>
  <c r="AA4663" i="1"/>
  <c r="AC4663" i="1" s="1"/>
  <c r="AA4664" i="1"/>
  <c r="AC4664" i="1" s="1"/>
  <c r="AA4665" i="1"/>
  <c r="AC4665" i="1" s="1"/>
  <c r="AA4666" i="1"/>
  <c r="AC4666" i="1" s="1"/>
  <c r="AA4667" i="1"/>
  <c r="AC4667" i="1" s="1"/>
  <c r="AA4668" i="1"/>
  <c r="AC4668" i="1" s="1"/>
  <c r="AA4669" i="1"/>
  <c r="AC4669" i="1" s="1"/>
  <c r="AA4670" i="1"/>
  <c r="AC4670" i="1" s="1"/>
  <c r="AA4671" i="1"/>
  <c r="AC4671" i="1" s="1"/>
  <c r="AA4672" i="1"/>
  <c r="AC4672" i="1" s="1"/>
  <c r="AA4673" i="1"/>
  <c r="AC4673" i="1" s="1"/>
  <c r="AA4674" i="1"/>
  <c r="AC4674" i="1" s="1"/>
  <c r="AA4675" i="1"/>
  <c r="AC4675" i="1" s="1"/>
  <c r="AA4676" i="1"/>
  <c r="AC4676" i="1" s="1"/>
  <c r="AA4677" i="1"/>
  <c r="AC4677" i="1" s="1"/>
  <c r="AA4678" i="1"/>
  <c r="AC4678" i="1" s="1"/>
  <c r="AA4679" i="1"/>
  <c r="AC4679" i="1" s="1"/>
  <c r="AA4680" i="1"/>
  <c r="AC4680" i="1" s="1"/>
  <c r="AA4681" i="1"/>
  <c r="AC4681" i="1" s="1"/>
  <c r="AA4682" i="1"/>
  <c r="AC4682" i="1" s="1"/>
  <c r="AA4683" i="1"/>
  <c r="AC4683" i="1" s="1"/>
  <c r="AA4684" i="1"/>
  <c r="AC4684" i="1" s="1"/>
  <c r="AA4685" i="1"/>
  <c r="AC4685" i="1" s="1"/>
  <c r="AA4686" i="1"/>
  <c r="AC4686" i="1" s="1"/>
  <c r="AA4687" i="1"/>
  <c r="AC4687" i="1" s="1"/>
  <c r="AA4688" i="1"/>
  <c r="AC4688" i="1" s="1"/>
  <c r="AA4689" i="1"/>
  <c r="AC4689" i="1" s="1"/>
  <c r="AA4690" i="1"/>
  <c r="AC4690" i="1" s="1"/>
  <c r="AA4691" i="1"/>
  <c r="AC4691" i="1" s="1"/>
  <c r="AA4692" i="1"/>
  <c r="AC4692" i="1" s="1"/>
  <c r="AA4693" i="1"/>
  <c r="AC4693" i="1" s="1"/>
  <c r="AA4694" i="1"/>
  <c r="AC4694" i="1" s="1"/>
  <c r="AA4695" i="1"/>
  <c r="AC4695" i="1" s="1"/>
  <c r="AA4696" i="1"/>
  <c r="AC4696" i="1" s="1"/>
  <c r="AA4697" i="1"/>
  <c r="AC4697" i="1" s="1"/>
  <c r="AA4698" i="1"/>
  <c r="AC4698" i="1" s="1"/>
  <c r="AA4699" i="1"/>
  <c r="AC4699" i="1" s="1"/>
  <c r="AA4700" i="1"/>
  <c r="AC4700" i="1" s="1"/>
  <c r="AA4701" i="1"/>
  <c r="AC4701" i="1" s="1"/>
  <c r="AA4702" i="1"/>
  <c r="AC4702" i="1" s="1"/>
  <c r="AA4703" i="1"/>
  <c r="AC4703" i="1" s="1"/>
  <c r="AA4704" i="1"/>
  <c r="AC4704" i="1" s="1"/>
  <c r="AA4705" i="1"/>
  <c r="AC4705" i="1" s="1"/>
  <c r="AA4706" i="1"/>
  <c r="AC4706" i="1" s="1"/>
  <c r="AA4707" i="1"/>
  <c r="AC4707" i="1" s="1"/>
  <c r="AA4708" i="1"/>
  <c r="AC4708" i="1" s="1"/>
  <c r="AA4709" i="1"/>
  <c r="AC4709" i="1" s="1"/>
  <c r="AA4710" i="1"/>
  <c r="AC4710" i="1" s="1"/>
  <c r="AA4711" i="1"/>
  <c r="AC4711" i="1" s="1"/>
  <c r="AA4712" i="1"/>
  <c r="AC4712" i="1" s="1"/>
  <c r="AA4713" i="1"/>
  <c r="AC4713" i="1" s="1"/>
  <c r="AA4714" i="1"/>
  <c r="AC4714" i="1" s="1"/>
  <c r="AA4715" i="1"/>
  <c r="AC4715" i="1" s="1"/>
  <c r="AA4716" i="1"/>
  <c r="AC4716" i="1" s="1"/>
  <c r="AA4717" i="1"/>
  <c r="AC4717" i="1" s="1"/>
  <c r="AA4718" i="1"/>
  <c r="AC4718" i="1" s="1"/>
  <c r="AA1777" i="1"/>
  <c r="AC1777" i="1" s="1"/>
  <c r="AA1778" i="1"/>
  <c r="AC1778" i="1" s="1"/>
  <c r="AA1779" i="1"/>
  <c r="AC1779" i="1" s="1"/>
  <c r="AA1780" i="1"/>
  <c r="AC1780" i="1" s="1"/>
  <c r="AA1781" i="1"/>
  <c r="AC1781" i="1" s="1"/>
  <c r="AA1782" i="1"/>
  <c r="AC1782" i="1" s="1"/>
  <c r="AA1783" i="1"/>
  <c r="AC1783" i="1" s="1"/>
  <c r="AA1784" i="1"/>
  <c r="AC1784" i="1" s="1"/>
  <c r="AA1785" i="1"/>
  <c r="AC1785" i="1" s="1"/>
  <c r="AA1786" i="1"/>
  <c r="AC1786" i="1" s="1"/>
  <c r="AA1787" i="1"/>
  <c r="AC1787" i="1" s="1"/>
  <c r="AA1788" i="1"/>
  <c r="AC1788" i="1" s="1"/>
  <c r="AA1789" i="1"/>
  <c r="AC1789" i="1" s="1"/>
  <c r="AA1790" i="1"/>
  <c r="AC1790" i="1" s="1"/>
  <c r="AA1769" i="1"/>
  <c r="AC1769" i="1" s="1"/>
  <c r="AA1791" i="1"/>
  <c r="AC1791" i="1" s="1"/>
  <c r="AA1792" i="1"/>
  <c r="AC1792" i="1" s="1"/>
  <c r="AA1793" i="1"/>
  <c r="AC1793" i="1" s="1"/>
  <c r="AA1794" i="1"/>
  <c r="AC1794" i="1" s="1"/>
  <c r="AA1795" i="1"/>
  <c r="AC1795" i="1" s="1"/>
  <c r="AA1796" i="1"/>
  <c r="AC1796" i="1" s="1"/>
  <c r="AA1797" i="1"/>
  <c r="AC1797" i="1" s="1"/>
  <c r="AA1798" i="1"/>
  <c r="AC1798" i="1" s="1"/>
  <c r="AA1799" i="1"/>
  <c r="AC1799" i="1" s="1"/>
  <c r="AA1800" i="1"/>
  <c r="AC1800" i="1" s="1"/>
  <c r="AA1801" i="1"/>
  <c r="AC1801" i="1" s="1"/>
  <c r="AA1802" i="1"/>
  <c r="AC1802" i="1" s="1"/>
  <c r="AA1803" i="1"/>
  <c r="AC1803" i="1" s="1"/>
  <c r="AA1804" i="1"/>
  <c r="AC1804" i="1" s="1"/>
  <c r="AA1805" i="1"/>
  <c r="AC1805" i="1" s="1"/>
  <c r="AA1806" i="1"/>
  <c r="AC1806" i="1" s="1"/>
  <c r="AA1807" i="1"/>
  <c r="AC1807" i="1" s="1"/>
  <c r="AA1808" i="1"/>
  <c r="AC1808" i="1" s="1"/>
  <c r="AA1809" i="1"/>
  <c r="AC1809" i="1" s="1"/>
  <c r="AA1810" i="1"/>
  <c r="AC1810" i="1" s="1"/>
  <c r="AA1811" i="1"/>
  <c r="AC1811" i="1" s="1"/>
  <c r="AA1812" i="1"/>
  <c r="AC1812" i="1" s="1"/>
  <c r="AA1813" i="1"/>
  <c r="AC1813" i="1" s="1"/>
  <c r="AA1814" i="1"/>
  <c r="AC1814" i="1" s="1"/>
  <c r="AA1815" i="1"/>
  <c r="AC1815" i="1" s="1"/>
  <c r="AA1816" i="1"/>
  <c r="AC1816" i="1" s="1"/>
  <c r="AA1817" i="1"/>
  <c r="AC1817" i="1" s="1"/>
  <c r="AA1818" i="1"/>
  <c r="AC1818" i="1" s="1"/>
  <c r="AA1819" i="1"/>
  <c r="AC1819" i="1" s="1"/>
  <c r="AA1820" i="1"/>
  <c r="AC1820" i="1" s="1"/>
  <c r="AA1821" i="1"/>
  <c r="AC1821" i="1" s="1"/>
  <c r="AA1822" i="1"/>
  <c r="AC1822" i="1" s="1"/>
  <c r="AA1823" i="1"/>
  <c r="AC1823" i="1" s="1"/>
  <c r="AA1824" i="1"/>
  <c r="AC1824" i="1" s="1"/>
  <c r="AA1825" i="1"/>
  <c r="AC1825" i="1" s="1"/>
  <c r="AA1826" i="1"/>
  <c r="AC1826" i="1" s="1"/>
  <c r="AA1827" i="1"/>
  <c r="AC1827" i="1" s="1"/>
  <c r="AA1828" i="1"/>
  <c r="AC1828" i="1" s="1"/>
  <c r="AA1770" i="1"/>
  <c r="AC1770" i="1" s="1"/>
  <c r="AA1829" i="1"/>
  <c r="AC1829" i="1" s="1"/>
  <c r="AA1830" i="1"/>
  <c r="AC1830" i="1" s="1"/>
  <c r="AA1831" i="1"/>
  <c r="AC1831" i="1" s="1"/>
  <c r="AA1832" i="1"/>
  <c r="AC1832" i="1" s="1"/>
  <c r="AA1833" i="1"/>
  <c r="AC1833" i="1" s="1"/>
  <c r="AA1834" i="1"/>
  <c r="AC1834" i="1" s="1"/>
  <c r="AA1835" i="1"/>
  <c r="AC1835" i="1" s="1"/>
  <c r="AA1836" i="1"/>
  <c r="AC1836" i="1" s="1"/>
  <c r="AA1837" i="1"/>
  <c r="AC1837" i="1" s="1"/>
  <c r="AA1838" i="1"/>
  <c r="AC1838" i="1" s="1"/>
  <c r="AA1839" i="1"/>
  <c r="AC1839" i="1" s="1"/>
  <c r="AA1840" i="1"/>
  <c r="AC1840" i="1" s="1"/>
  <c r="AA1841" i="1"/>
  <c r="AC1841" i="1" s="1"/>
  <c r="AA1842" i="1"/>
  <c r="AC1842" i="1" s="1"/>
  <c r="AA1843" i="1"/>
  <c r="AC1843" i="1" s="1"/>
  <c r="AA1775" i="1"/>
  <c r="AC1775" i="1" s="1"/>
  <c r="AA1844" i="1"/>
  <c r="AC1844" i="1" s="1"/>
  <c r="AA1845" i="1"/>
  <c r="AC1845" i="1" s="1"/>
  <c r="AA1846" i="1"/>
  <c r="AC1846" i="1" s="1"/>
  <c r="AA1847" i="1"/>
  <c r="AC1847" i="1" s="1"/>
  <c r="AA1848" i="1"/>
  <c r="AC1848" i="1" s="1"/>
  <c r="AA1849" i="1"/>
  <c r="AC1849" i="1" s="1"/>
  <c r="AA1850" i="1"/>
  <c r="AC1850" i="1" s="1"/>
  <c r="AA1851" i="1"/>
  <c r="AC1851" i="1" s="1"/>
  <c r="AA1852" i="1"/>
  <c r="AC1852" i="1" s="1"/>
  <c r="AA1853" i="1"/>
  <c r="AC1853" i="1" s="1"/>
  <c r="AA1854" i="1"/>
  <c r="AC1854" i="1" s="1"/>
  <c r="AA1855" i="1"/>
  <c r="AC1855" i="1" s="1"/>
  <c r="AA1856" i="1"/>
  <c r="AC1856" i="1" s="1"/>
  <c r="AA1857" i="1"/>
  <c r="AC1857" i="1" s="1"/>
  <c r="AA1858" i="1"/>
  <c r="AC1858" i="1" s="1"/>
  <c r="AA1859" i="1"/>
  <c r="AC1859" i="1" s="1"/>
  <c r="AA1860" i="1"/>
  <c r="AC1860" i="1" s="1"/>
  <c r="AA1861" i="1"/>
  <c r="AC1861" i="1" s="1"/>
  <c r="AA1773" i="1"/>
  <c r="AC1773" i="1" s="1"/>
  <c r="AA1862" i="1"/>
  <c r="AC1862" i="1" s="1"/>
  <c r="AA1863" i="1"/>
  <c r="AC1863" i="1" s="1"/>
  <c r="AA1864" i="1"/>
  <c r="AC1864" i="1" s="1"/>
  <c r="AA1865" i="1"/>
  <c r="AC1865" i="1" s="1"/>
  <c r="AA1866" i="1"/>
  <c r="AC1866" i="1" s="1"/>
  <c r="AA1867" i="1"/>
  <c r="AC1867" i="1" s="1"/>
  <c r="AA1868" i="1"/>
  <c r="AC1868" i="1" s="1"/>
  <c r="AA1767" i="1"/>
  <c r="AC1767" i="1" s="1"/>
  <c r="AA1869" i="1"/>
  <c r="AC1869" i="1" s="1"/>
  <c r="AA1768" i="1"/>
  <c r="AC1768" i="1" s="1"/>
  <c r="AA1772" i="1"/>
  <c r="AC1772" i="1" s="1"/>
  <c r="AA1771" i="1"/>
  <c r="AC1771" i="1" s="1"/>
  <c r="AA1774" i="1"/>
  <c r="AC1774" i="1" s="1"/>
  <c r="AA1870" i="1"/>
  <c r="AC1870" i="1" s="1"/>
  <c r="AA1871" i="1"/>
  <c r="AC1871" i="1" s="1"/>
  <c r="AA1872" i="1"/>
  <c r="AC1872" i="1" s="1"/>
  <c r="AA1873" i="1"/>
  <c r="AC1873" i="1" s="1"/>
  <c r="AA1874" i="1"/>
  <c r="AC1874" i="1" s="1"/>
  <c r="AA1875" i="1"/>
  <c r="AC1875" i="1" s="1"/>
  <c r="AA1776" i="1"/>
  <c r="AC1776" i="1" s="1"/>
  <c r="AA2821" i="1"/>
  <c r="AC2821" i="1" s="1"/>
  <c r="AA2822" i="1"/>
  <c r="AC2822" i="1" s="1"/>
  <c r="AA2709" i="1"/>
  <c r="AC2709" i="1" s="1"/>
  <c r="AA2710" i="1"/>
  <c r="AC2710" i="1" s="1"/>
  <c r="AA2712" i="1"/>
  <c r="AC2712" i="1" s="1"/>
  <c r="AA2713" i="1"/>
  <c r="AC2713" i="1" s="1"/>
  <c r="AA2714" i="1"/>
  <c r="AC2714" i="1" s="1"/>
  <c r="AA2715" i="1"/>
  <c r="AC2715" i="1" s="1"/>
  <c r="AA2716" i="1"/>
  <c r="AC2716" i="1" s="1"/>
  <c r="AA2717" i="1"/>
  <c r="AC2717" i="1" s="1"/>
  <c r="AA2718" i="1"/>
  <c r="AC2718" i="1" s="1"/>
  <c r="AA2719" i="1"/>
  <c r="AC2719" i="1" s="1"/>
  <c r="AA2720" i="1"/>
  <c r="AC2720" i="1" s="1"/>
  <c r="AA2721" i="1"/>
  <c r="AC2721" i="1" s="1"/>
  <c r="AA2722" i="1"/>
  <c r="AC2722" i="1" s="1"/>
  <c r="AA2723" i="1"/>
  <c r="AC2723" i="1" s="1"/>
  <c r="AA2724" i="1"/>
  <c r="AC2724" i="1" s="1"/>
  <c r="AA2725" i="1"/>
  <c r="AC2725" i="1" s="1"/>
  <c r="AA2726" i="1"/>
  <c r="AC2726" i="1" s="1"/>
  <c r="AA2727" i="1"/>
  <c r="AC2727" i="1" s="1"/>
  <c r="AA2728" i="1"/>
  <c r="AC2728" i="1" s="1"/>
  <c r="AA2729" i="1"/>
  <c r="AC2729" i="1" s="1"/>
  <c r="AA2730" i="1"/>
  <c r="AC2730" i="1" s="1"/>
  <c r="AA2731" i="1"/>
  <c r="AC2731" i="1" s="1"/>
  <c r="AA2732" i="1"/>
  <c r="AC2732" i="1" s="1"/>
  <c r="AA2733" i="1"/>
  <c r="AC2733" i="1" s="1"/>
  <c r="AA2734" i="1"/>
  <c r="AC2734" i="1" s="1"/>
  <c r="AA2735" i="1"/>
  <c r="AC2735" i="1" s="1"/>
  <c r="AA2736" i="1"/>
  <c r="AC2736" i="1" s="1"/>
  <c r="AA2737" i="1"/>
  <c r="AC2737" i="1" s="1"/>
  <c r="AA2738" i="1"/>
  <c r="AC2738" i="1" s="1"/>
  <c r="AA2739" i="1"/>
  <c r="AC2739" i="1" s="1"/>
  <c r="AA2740" i="1"/>
  <c r="AC2740" i="1" s="1"/>
  <c r="AA2741" i="1"/>
  <c r="AC2741" i="1" s="1"/>
  <c r="AA2742" i="1"/>
  <c r="AC2742" i="1" s="1"/>
  <c r="AA2743" i="1"/>
  <c r="AC2743" i="1" s="1"/>
  <c r="AA2744" i="1"/>
  <c r="AC2744" i="1" s="1"/>
  <c r="AA2745" i="1"/>
  <c r="AC2745" i="1" s="1"/>
  <c r="AA2746" i="1"/>
  <c r="AC2746" i="1" s="1"/>
  <c r="AA2747" i="1"/>
  <c r="AC2747" i="1" s="1"/>
  <c r="AA2748" i="1"/>
  <c r="AC2748" i="1" s="1"/>
  <c r="AA2749" i="1"/>
  <c r="AC2749" i="1" s="1"/>
  <c r="AA2750" i="1"/>
  <c r="AC2750" i="1" s="1"/>
  <c r="AA2751" i="1"/>
  <c r="AC2751" i="1" s="1"/>
  <c r="AA2752" i="1"/>
  <c r="AC2752" i="1" s="1"/>
  <c r="AA2753" i="1"/>
  <c r="AC2753" i="1" s="1"/>
  <c r="AA2754" i="1"/>
  <c r="AC2754" i="1" s="1"/>
  <c r="AA2755" i="1"/>
  <c r="AC2755" i="1" s="1"/>
  <c r="AA2756" i="1"/>
  <c r="AC2756" i="1" s="1"/>
  <c r="AA2757" i="1"/>
  <c r="AC2757" i="1" s="1"/>
  <c r="AA2758" i="1"/>
  <c r="AC2758" i="1" s="1"/>
  <c r="AA2759" i="1"/>
  <c r="AC2759" i="1" s="1"/>
  <c r="AA2760" i="1"/>
  <c r="AC2760" i="1" s="1"/>
  <c r="AA2761" i="1"/>
  <c r="AC2761" i="1" s="1"/>
  <c r="AA2762" i="1"/>
  <c r="AC2762" i="1" s="1"/>
  <c r="AA2763" i="1"/>
  <c r="AC2763" i="1" s="1"/>
  <c r="AA2764" i="1"/>
  <c r="AC2764" i="1" s="1"/>
  <c r="AA2765" i="1"/>
  <c r="AC2765" i="1" s="1"/>
  <c r="AA2766" i="1"/>
  <c r="AC2766" i="1" s="1"/>
  <c r="AA2767" i="1"/>
  <c r="AC2767" i="1" s="1"/>
  <c r="AA2768" i="1"/>
  <c r="AC2768" i="1" s="1"/>
  <c r="AA2769" i="1"/>
  <c r="AC2769" i="1" s="1"/>
  <c r="AA2770" i="1"/>
  <c r="AC2770" i="1" s="1"/>
  <c r="AA2771" i="1"/>
  <c r="AC2771" i="1" s="1"/>
  <c r="AA2772" i="1"/>
  <c r="AC2772" i="1" s="1"/>
  <c r="AA2773" i="1"/>
  <c r="AC2773" i="1" s="1"/>
  <c r="AA2774" i="1"/>
  <c r="AC2774" i="1" s="1"/>
  <c r="AA2775" i="1"/>
  <c r="AC2775" i="1" s="1"/>
  <c r="AA2776" i="1"/>
  <c r="AC2776" i="1" s="1"/>
  <c r="AA2777" i="1"/>
  <c r="AC2777" i="1" s="1"/>
  <c r="AA2778" i="1"/>
  <c r="AC2778" i="1" s="1"/>
  <c r="AA2779" i="1"/>
  <c r="AC2779" i="1" s="1"/>
  <c r="AA2780" i="1"/>
  <c r="AC2780" i="1" s="1"/>
  <c r="AA2781" i="1"/>
  <c r="AC2781" i="1" s="1"/>
  <c r="AA2782" i="1"/>
  <c r="AC2782" i="1" s="1"/>
  <c r="AA2783" i="1"/>
  <c r="AC2783" i="1" s="1"/>
  <c r="AA2784" i="1"/>
  <c r="AC2784" i="1" s="1"/>
  <c r="AA2785" i="1"/>
  <c r="AC2785" i="1" s="1"/>
  <c r="AA2786" i="1"/>
  <c r="AC2786" i="1" s="1"/>
  <c r="AA2787" i="1"/>
  <c r="AC2787" i="1" s="1"/>
  <c r="AA2788" i="1"/>
  <c r="AC2788" i="1" s="1"/>
  <c r="AA2789" i="1"/>
  <c r="AC2789" i="1" s="1"/>
  <c r="AA2790" i="1"/>
  <c r="AC2790" i="1" s="1"/>
  <c r="AA2791" i="1"/>
  <c r="AC2791" i="1" s="1"/>
  <c r="AA2792" i="1"/>
  <c r="AC2792" i="1" s="1"/>
  <c r="AA2793" i="1"/>
  <c r="AC2793" i="1" s="1"/>
  <c r="AA2794" i="1"/>
  <c r="AC2794" i="1" s="1"/>
  <c r="AA2795" i="1"/>
  <c r="AC2795" i="1" s="1"/>
  <c r="AA2796" i="1"/>
  <c r="AC2796" i="1" s="1"/>
  <c r="AA2797" i="1"/>
  <c r="AC2797" i="1" s="1"/>
  <c r="AA2798" i="1"/>
  <c r="AC2798" i="1" s="1"/>
  <c r="AA2799" i="1"/>
  <c r="AC2799" i="1" s="1"/>
  <c r="AA2800" i="1"/>
  <c r="AC2800" i="1" s="1"/>
  <c r="AA2801" i="1"/>
  <c r="AC2801" i="1" s="1"/>
  <c r="AA2802" i="1"/>
  <c r="AC2802" i="1" s="1"/>
  <c r="AA2803" i="1"/>
  <c r="AC2803" i="1" s="1"/>
  <c r="AA2804" i="1"/>
  <c r="AC2804" i="1" s="1"/>
  <c r="AA2805" i="1"/>
  <c r="AC2805" i="1" s="1"/>
  <c r="AA2806" i="1"/>
  <c r="AC2806" i="1" s="1"/>
  <c r="AA2807" i="1"/>
  <c r="AC2807" i="1" s="1"/>
  <c r="AA2808" i="1"/>
  <c r="AC2808" i="1" s="1"/>
  <c r="AA2809" i="1"/>
  <c r="AC2809" i="1" s="1"/>
  <c r="AA2810" i="1"/>
  <c r="AC2810" i="1" s="1"/>
  <c r="AA2811" i="1"/>
  <c r="AC2811" i="1" s="1"/>
  <c r="AA2812" i="1"/>
  <c r="AC2812" i="1" s="1"/>
  <c r="AA2813" i="1"/>
  <c r="AC2813" i="1" s="1"/>
  <c r="AA2814" i="1"/>
  <c r="AC2814" i="1" s="1"/>
  <c r="AA2815" i="1"/>
  <c r="AC2815" i="1" s="1"/>
  <c r="AA2816" i="1"/>
  <c r="AC2816" i="1" s="1"/>
  <c r="AA2817" i="1"/>
  <c r="AC2817" i="1" s="1"/>
  <c r="AA2818" i="1"/>
  <c r="AC2818" i="1" s="1"/>
  <c r="AA2819" i="1"/>
  <c r="AC2819" i="1" s="1"/>
  <c r="AA2820" i="1"/>
  <c r="AC2820" i="1" s="1"/>
  <c r="AA2708" i="1"/>
  <c r="AC2708" i="1" s="1"/>
  <c r="AA3329" i="1"/>
  <c r="AC3329" i="1" s="1"/>
  <c r="AA3266" i="1"/>
  <c r="AC3266" i="1" s="1"/>
  <c r="AA3263" i="1"/>
  <c r="AC3263" i="1" s="1"/>
  <c r="AA3258" i="1"/>
  <c r="AC3258" i="1" s="1"/>
  <c r="AA3255" i="1"/>
  <c r="AC3255" i="1" s="1"/>
  <c r="AA3250" i="1"/>
  <c r="AC3250" i="1" s="1"/>
  <c r="AA3249" i="1"/>
  <c r="AC3249" i="1" s="1"/>
  <c r="AA3252" i="1"/>
  <c r="AC3252" i="1" s="1"/>
  <c r="AA3256" i="1"/>
  <c r="AC3256" i="1" s="1"/>
  <c r="AA3257" i="1"/>
  <c r="AC3257" i="1" s="1"/>
  <c r="AA3260" i="1"/>
  <c r="AC3260" i="1" s="1"/>
  <c r="AA3261" i="1"/>
  <c r="AC3261" i="1" s="1"/>
  <c r="AA3264" i="1"/>
  <c r="AC3264" i="1" s="1"/>
  <c r="AA3265" i="1"/>
  <c r="AC3265" i="1" s="1"/>
  <c r="AA3268" i="1"/>
  <c r="AC3268" i="1" s="1"/>
  <c r="AA3269" i="1"/>
  <c r="AC3269" i="1" s="1"/>
  <c r="AA3272" i="1"/>
  <c r="AC3272" i="1" s="1"/>
  <c r="AA3273" i="1"/>
  <c r="AC3273" i="1" s="1"/>
  <c r="AA3276" i="1"/>
  <c r="AC3276" i="1" s="1"/>
  <c r="AA3277" i="1"/>
  <c r="AC3277" i="1" s="1"/>
  <c r="AA3280" i="1"/>
  <c r="AC3280" i="1" s="1"/>
  <c r="AA3281" i="1"/>
  <c r="AC3281" i="1" s="1"/>
  <c r="AA3284" i="1"/>
  <c r="AC3284" i="1" s="1"/>
  <c r="AA3285" i="1"/>
  <c r="AC3285" i="1" s="1"/>
  <c r="AA3288" i="1"/>
  <c r="AC3288" i="1" s="1"/>
  <c r="AA3289" i="1"/>
  <c r="AC3289" i="1" s="1"/>
  <c r="AA3292" i="1"/>
  <c r="AC3292" i="1" s="1"/>
  <c r="AA3293" i="1"/>
  <c r="AC3293" i="1" s="1"/>
  <c r="AA3296" i="1"/>
  <c r="AC3296" i="1" s="1"/>
  <c r="AA3297" i="1"/>
  <c r="AC3297" i="1" s="1"/>
  <c r="AA3300" i="1"/>
  <c r="AC3300" i="1" s="1"/>
  <c r="AA3301" i="1"/>
  <c r="AC3301" i="1" s="1"/>
  <c r="AA3304" i="1"/>
  <c r="AC3304" i="1" s="1"/>
  <c r="AA3305" i="1"/>
  <c r="AC3305" i="1" s="1"/>
  <c r="AA3308" i="1"/>
  <c r="AC3308" i="1" s="1"/>
  <c r="AA3309" i="1"/>
  <c r="AC3309" i="1" s="1"/>
  <c r="AA3312" i="1"/>
  <c r="AC3312" i="1" s="1"/>
  <c r="AA3313" i="1"/>
  <c r="AC3313" i="1" s="1"/>
  <c r="AA3317" i="1"/>
  <c r="AC3317" i="1" s="1"/>
  <c r="AA3316" i="1"/>
  <c r="AC3316" i="1" s="1"/>
  <c r="AA3320" i="1"/>
  <c r="AC3320" i="1" s="1"/>
  <c r="AA3321" i="1"/>
  <c r="AC3321" i="1" s="1"/>
  <c r="AA3324" i="1"/>
  <c r="AC3324" i="1" s="1"/>
  <c r="AA3325" i="1"/>
  <c r="AC3325" i="1" s="1"/>
  <c r="AA3328" i="1"/>
  <c r="AC3328" i="1" s="1"/>
  <c r="AA3169" i="1"/>
  <c r="AC3169" i="1" s="1"/>
  <c r="AA3170" i="1"/>
  <c r="AC3170" i="1" s="1"/>
  <c r="AA3171" i="1"/>
  <c r="AC3171" i="1" s="1"/>
  <c r="AA3172" i="1"/>
  <c r="AC3172" i="1" s="1"/>
  <c r="AA3173" i="1"/>
  <c r="AC3173" i="1" s="1"/>
  <c r="AA3174" i="1"/>
  <c r="AC3174" i="1" s="1"/>
  <c r="AA3175" i="1"/>
  <c r="AC3175" i="1" s="1"/>
  <c r="AA3176" i="1"/>
  <c r="AC3176" i="1" s="1"/>
  <c r="AA3177" i="1"/>
  <c r="AC3177" i="1" s="1"/>
  <c r="AA3178" i="1"/>
  <c r="AC3178" i="1" s="1"/>
  <c r="AA3179" i="1"/>
  <c r="AC3179" i="1" s="1"/>
  <c r="AA3180" i="1"/>
  <c r="AC3180" i="1" s="1"/>
  <c r="AA3181" i="1"/>
  <c r="AC3181" i="1" s="1"/>
  <c r="AA3182" i="1"/>
  <c r="AC3182" i="1" s="1"/>
  <c r="AA3183" i="1"/>
  <c r="AC3183" i="1" s="1"/>
  <c r="AA3184" i="1"/>
  <c r="AC3184" i="1" s="1"/>
  <c r="AA3185" i="1"/>
  <c r="AC3185" i="1" s="1"/>
  <c r="AA3186" i="1"/>
  <c r="AC3186" i="1" s="1"/>
  <c r="AA3187" i="1"/>
  <c r="AC3187" i="1" s="1"/>
  <c r="AA3188" i="1"/>
  <c r="AC3188" i="1" s="1"/>
  <c r="AA3189" i="1"/>
  <c r="AC3189" i="1" s="1"/>
  <c r="AA3190" i="1"/>
  <c r="AC3190" i="1" s="1"/>
  <c r="AA3191" i="1"/>
  <c r="AC3191" i="1" s="1"/>
  <c r="AA3192" i="1"/>
  <c r="AC3192" i="1" s="1"/>
  <c r="AA3193" i="1"/>
  <c r="AC3193" i="1" s="1"/>
  <c r="AA3194" i="1"/>
  <c r="AC3194" i="1" s="1"/>
  <c r="AA3195" i="1"/>
  <c r="AC3195" i="1" s="1"/>
  <c r="AA3196" i="1"/>
  <c r="AC3196" i="1" s="1"/>
  <c r="AA3197" i="1"/>
  <c r="AC3197" i="1" s="1"/>
  <c r="AA3198" i="1"/>
  <c r="AC3198" i="1" s="1"/>
  <c r="AA3199" i="1"/>
  <c r="AC3199" i="1" s="1"/>
  <c r="AA3200" i="1"/>
  <c r="AC3200" i="1" s="1"/>
  <c r="AA3201" i="1"/>
  <c r="AC3201" i="1" s="1"/>
  <c r="AA3202" i="1"/>
  <c r="AC3202" i="1" s="1"/>
  <c r="AA3203" i="1"/>
  <c r="AC3203" i="1" s="1"/>
  <c r="AA3204" i="1"/>
  <c r="AC3204" i="1" s="1"/>
  <c r="AA3205" i="1"/>
  <c r="AC3205" i="1" s="1"/>
  <c r="AA3206" i="1"/>
  <c r="AC3206" i="1" s="1"/>
  <c r="AA3207" i="1"/>
  <c r="AC3207" i="1" s="1"/>
  <c r="AA3208" i="1"/>
  <c r="AC3208" i="1" s="1"/>
  <c r="AA3209" i="1"/>
  <c r="AC3209" i="1" s="1"/>
  <c r="AA3210" i="1"/>
  <c r="AC3210" i="1" s="1"/>
  <c r="AA3211" i="1"/>
  <c r="AC3211" i="1" s="1"/>
  <c r="AA3212" i="1"/>
  <c r="AC3212" i="1" s="1"/>
  <c r="AA3213" i="1"/>
  <c r="AC3213" i="1" s="1"/>
  <c r="AA3214" i="1"/>
  <c r="AC3214" i="1" s="1"/>
  <c r="AA3215" i="1"/>
  <c r="AC3215" i="1" s="1"/>
  <c r="AA3216" i="1"/>
  <c r="AC3216" i="1" s="1"/>
  <c r="AA3217" i="1"/>
  <c r="AC3217" i="1" s="1"/>
  <c r="AA3218" i="1"/>
  <c r="AC3218" i="1" s="1"/>
  <c r="AA3219" i="1"/>
  <c r="AC3219" i="1" s="1"/>
  <c r="AA3220" i="1"/>
  <c r="AC3220" i="1" s="1"/>
  <c r="AA3221" i="1"/>
  <c r="AC3221" i="1" s="1"/>
  <c r="AA3222" i="1"/>
  <c r="AC3222" i="1" s="1"/>
  <c r="AA3223" i="1"/>
  <c r="AC3223" i="1" s="1"/>
  <c r="AA3224" i="1"/>
  <c r="AC3224" i="1" s="1"/>
  <c r="AA3225" i="1"/>
  <c r="AC3225" i="1" s="1"/>
  <c r="AA3226" i="1"/>
  <c r="AC3226" i="1" s="1"/>
  <c r="AA3227" i="1"/>
  <c r="AC3227" i="1" s="1"/>
  <c r="AA3228" i="1"/>
  <c r="AC3228" i="1" s="1"/>
  <c r="AA3229" i="1"/>
  <c r="AC3229" i="1" s="1"/>
  <c r="AA3230" i="1"/>
  <c r="AC3230" i="1" s="1"/>
  <c r="AA3231" i="1"/>
  <c r="AC3231" i="1" s="1"/>
  <c r="AA3232" i="1"/>
  <c r="AC3232" i="1" s="1"/>
  <c r="AA3233" i="1"/>
  <c r="AC3233" i="1" s="1"/>
  <c r="AA3234" i="1"/>
  <c r="AC3234" i="1" s="1"/>
  <c r="AA3235" i="1"/>
  <c r="AC3235" i="1" s="1"/>
  <c r="AA3236" i="1"/>
  <c r="AC3236" i="1" s="1"/>
  <c r="AA3237" i="1"/>
  <c r="AC3237" i="1" s="1"/>
  <c r="AA3238" i="1"/>
  <c r="AC3238" i="1" s="1"/>
  <c r="AA3239" i="1"/>
  <c r="AC3239" i="1" s="1"/>
  <c r="AA3240" i="1"/>
  <c r="AC3240" i="1" s="1"/>
  <c r="AA3241" i="1"/>
  <c r="AC3241" i="1" s="1"/>
  <c r="AA3242" i="1"/>
  <c r="AC3242" i="1" s="1"/>
  <c r="AA3243" i="1"/>
  <c r="AC3243" i="1" s="1"/>
  <c r="AA3244" i="1"/>
  <c r="AC3244" i="1" s="1"/>
  <c r="AA3245" i="1"/>
  <c r="AC3245" i="1" s="1"/>
  <c r="AA3246" i="1"/>
  <c r="AC3246" i="1" s="1"/>
  <c r="AA3247" i="1"/>
  <c r="AC3247" i="1" s="1"/>
  <c r="AA3248" i="1"/>
  <c r="AC3248" i="1" s="1"/>
  <c r="AA3168" i="1"/>
  <c r="AC3168" i="1" s="1"/>
  <c r="AA3326" i="1"/>
  <c r="AC3326" i="1" s="1"/>
  <c r="AA3322" i="1"/>
  <c r="AC3322" i="1" s="1"/>
  <c r="AA3318" i="1"/>
  <c r="AC3318" i="1" s="1"/>
  <c r="AA3314" i="1"/>
  <c r="AC3314" i="1" s="1"/>
  <c r="AA3310" i="1"/>
  <c r="AC3310" i="1" s="1"/>
  <c r="AA3306" i="1"/>
  <c r="AC3306" i="1" s="1"/>
  <c r="AA3302" i="1"/>
  <c r="AC3302" i="1" s="1"/>
  <c r="AA3298" i="1"/>
  <c r="AC3298" i="1" s="1"/>
  <c r="AA3294" i="1"/>
  <c r="AC3294" i="1" s="1"/>
  <c r="AA3290" i="1"/>
  <c r="AC3290" i="1" s="1"/>
  <c r="AA3286" i="1"/>
  <c r="AC3286" i="1" s="1"/>
  <c r="AA3283" i="1"/>
  <c r="AC3283" i="1" s="1"/>
  <c r="AA3282" i="1"/>
  <c r="AC3282" i="1" s="1"/>
  <c r="AA3279" i="1"/>
  <c r="AC3279" i="1" s="1"/>
  <c r="AA3278" i="1"/>
  <c r="AC3278" i="1" s="1"/>
  <c r="AA3275" i="1"/>
  <c r="AC3275" i="1" s="1"/>
  <c r="AA3274" i="1"/>
  <c r="AC3274" i="1" s="1"/>
  <c r="AA3271" i="1"/>
  <c r="AC3271" i="1" s="1"/>
  <c r="AA3270" i="1"/>
  <c r="AC3270" i="1" s="1"/>
  <c r="AA3262" i="1"/>
  <c r="AC3262" i="1" s="1"/>
  <c r="AA3254" i="1"/>
  <c r="AC3254" i="1" s="1"/>
  <c r="AA3253" i="1"/>
  <c r="AC3253" i="1" s="1"/>
  <c r="AA3327" i="1"/>
  <c r="AC3327" i="1" s="1"/>
  <c r="AA3323" i="1"/>
  <c r="AC3323" i="1" s="1"/>
  <c r="AA3319" i="1"/>
  <c r="AC3319" i="1" s="1"/>
  <c r="AA3315" i="1"/>
  <c r="AC3315" i="1" s="1"/>
  <c r="AA3311" i="1"/>
  <c r="AC3311" i="1" s="1"/>
  <c r="AA3307" i="1"/>
  <c r="AC3307" i="1" s="1"/>
  <c r="AA3303" i="1"/>
  <c r="AC3303" i="1" s="1"/>
  <c r="AA3299" i="1"/>
  <c r="AC3299" i="1" s="1"/>
  <c r="AA3295" i="1"/>
  <c r="AC3295" i="1" s="1"/>
  <c r="AA3291" i="1"/>
  <c r="AC3291" i="1" s="1"/>
  <c r="AA3287" i="1"/>
  <c r="AC3287" i="1" s="1"/>
  <c r="AA3267" i="1"/>
  <c r="AC3267" i="1" s="1"/>
  <c r="AA3259" i="1"/>
  <c r="AC3259" i="1" s="1"/>
  <c r="AA3251" i="1"/>
  <c r="AC3251" i="1" s="1"/>
  <c r="AA1108" i="1"/>
  <c r="AC1108" i="1" s="1"/>
  <c r="AA1109" i="1"/>
  <c r="AC1109" i="1" s="1"/>
  <c r="AA1110" i="1"/>
  <c r="AC1110" i="1" s="1"/>
  <c r="AA1111" i="1"/>
  <c r="AC1111" i="1" s="1"/>
  <c r="AA1112" i="1"/>
  <c r="AC1112" i="1" s="1"/>
  <c r="AA1113" i="1"/>
  <c r="AC1113" i="1" s="1"/>
  <c r="AA1114" i="1"/>
  <c r="AC1114" i="1" s="1"/>
  <c r="AA1116" i="1"/>
  <c r="AC1116" i="1" s="1"/>
  <c r="AA1117" i="1"/>
  <c r="AC1117" i="1" s="1"/>
  <c r="AA1118" i="1"/>
  <c r="AC1118" i="1" s="1"/>
  <c r="AA1119" i="1"/>
  <c r="AC1119" i="1" s="1"/>
  <c r="AA1120" i="1"/>
  <c r="AC1120" i="1" s="1"/>
  <c r="AA1121" i="1"/>
  <c r="AC1121" i="1" s="1"/>
  <c r="AA1122" i="1"/>
  <c r="AC1122" i="1" s="1"/>
  <c r="AA1123" i="1"/>
  <c r="AC1123" i="1" s="1"/>
  <c r="AA1124" i="1"/>
  <c r="AC1124" i="1" s="1"/>
  <c r="AA1125" i="1"/>
  <c r="AC1125" i="1" s="1"/>
  <c r="AA1126" i="1"/>
  <c r="AC1126" i="1" s="1"/>
  <c r="AA1127" i="1"/>
  <c r="AC1127" i="1" s="1"/>
  <c r="AA1128" i="1"/>
  <c r="AC1128" i="1" s="1"/>
  <c r="AA1129" i="1"/>
  <c r="AC1129" i="1" s="1"/>
  <c r="AA1130" i="1"/>
  <c r="AC1130" i="1" s="1"/>
  <c r="AA1131" i="1"/>
  <c r="AC1131" i="1" s="1"/>
  <c r="AA1132" i="1"/>
  <c r="AC1132" i="1" s="1"/>
  <c r="AA1133" i="1"/>
  <c r="AC1133" i="1" s="1"/>
  <c r="AA1134" i="1"/>
  <c r="AC1134" i="1" s="1"/>
  <c r="AA1135" i="1"/>
  <c r="AC1135" i="1" s="1"/>
  <c r="AA1136" i="1"/>
  <c r="AC1136" i="1" s="1"/>
  <c r="AA1137" i="1"/>
  <c r="AC1137" i="1" s="1"/>
  <c r="AA1138" i="1"/>
  <c r="AC1138" i="1" s="1"/>
  <c r="AA1139" i="1"/>
  <c r="AC1139" i="1" s="1"/>
  <c r="AA1140" i="1"/>
  <c r="AC1140" i="1" s="1"/>
  <c r="AA1141" i="1"/>
  <c r="AC1141" i="1" s="1"/>
  <c r="AA1142" i="1"/>
  <c r="AC1142" i="1" s="1"/>
  <c r="AA1143" i="1"/>
  <c r="AC1143" i="1" s="1"/>
  <c r="AA1144" i="1"/>
  <c r="AC1144" i="1" s="1"/>
  <c r="AA1145" i="1"/>
  <c r="AC1145" i="1" s="1"/>
  <c r="AA1146" i="1"/>
  <c r="AC1146" i="1" s="1"/>
  <c r="AA1147" i="1"/>
  <c r="AC1147" i="1" s="1"/>
  <c r="AA1148" i="1"/>
  <c r="AC1148" i="1" s="1"/>
  <c r="AA1149" i="1"/>
  <c r="AC1149" i="1" s="1"/>
  <c r="AA1150" i="1"/>
  <c r="AC1150" i="1" s="1"/>
  <c r="AA1151" i="1"/>
  <c r="AC1151" i="1" s="1"/>
  <c r="AA1152" i="1"/>
  <c r="AC1152" i="1" s="1"/>
  <c r="AA1153" i="1"/>
  <c r="AC1153" i="1" s="1"/>
  <c r="AA1154" i="1"/>
  <c r="AC1154" i="1" s="1"/>
  <c r="AA1155" i="1"/>
  <c r="AC1155" i="1" s="1"/>
  <c r="AA1156" i="1"/>
  <c r="AC1156" i="1" s="1"/>
  <c r="AA1157" i="1"/>
  <c r="AC1157" i="1" s="1"/>
  <c r="AA1158" i="1"/>
  <c r="AC1158" i="1" s="1"/>
  <c r="AA1159" i="1"/>
  <c r="AC1159" i="1" s="1"/>
  <c r="AA1160" i="1"/>
  <c r="AC1160" i="1" s="1"/>
  <c r="AA1161" i="1"/>
  <c r="AC1161" i="1" s="1"/>
  <c r="AA1162" i="1"/>
  <c r="AC1162" i="1" s="1"/>
  <c r="AA1163" i="1"/>
  <c r="AC1163" i="1" s="1"/>
  <c r="AA1164" i="1"/>
  <c r="AC1164" i="1" s="1"/>
  <c r="AA1165" i="1"/>
  <c r="AC1165" i="1" s="1"/>
  <c r="AA1166" i="1"/>
  <c r="AC1166" i="1" s="1"/>
  <c r="AA1167" i="1"/>
  <c r="AC1167" i="1" s="1"/>
  <c r="AA1168" i="1"/>
  <c r="AC1168" i="1" s="1"/>
  <c r="AA1169" i="1"/>
  <c r="AC1169" i="1" s="1"/>
  <c r="AA1170" i="1"/>
  <c r="AC1170" i="1" s="1"/>
  <c r="AA1171" i="1"/>
  <c r="AC1171" i="1" s="1"/>
  <c r="AA1172" i="1"/>
  <c r="AC1172" i="1" s="1"/>
  <c r="AA1173" i="1"/>
  <c r="AC1173" i="1" s="1"/>
  <c r="AA1174" i="1"/>
  <c r="AC1174" i="1" s="1"/>
  <c r="AA1175" i="1"/>
  <c r="AC1175" i="1" s="1"/>
  <c r="AA1176" i="1"/>
  <c r="AC1176" i="1" s="1"/>
  <c r="AA1177" i="1"/>
  <c r="AC1177" i="1" s="1"/>
  <c r="AA1178" i="1"/>
  <c r="AC1178" i="1" s="1"/>
  <c r="AA1179" i="1"/>
  <c r="AC1179" i="1" s="1"/>
  <c r="AA1180" i="1"/>
  <c r="AC1180" i="1" s="1"/>
  <c r="AA1181" i="1"/>
  <c r="AC1181" i="1" s="1"/>
  <c r="AA1182" i="1"/>
  <c r="AC1182" i="1" s="1"/>
  <c r="AA1183" i="1"/>
  <c r="AC1183" i="1" s="1"/>
  <c r="AA1184" i="1"/>
  <c r="AC1184" i="1" s="1"/>
  <c r="AA1185" i="1"/>
  <c r="AC1185" i="1" s="1"/>
  <c r="AA1941" i="1"/>
  <c r="AC1941" i="1" s="1"/>
  <c r="AA1942" i="1"/>
  <c r="AC1942" i="1" s="1"/>
  <c r="AA1943" i="1"/>
  <c r="AC1943" i="1" s="1"/>
  <c r="AA1944" i="1"/>
  <c r="AC1944" i="1" s="1"/>
  <c r="AA1945" i="1"/>
  <c r="AC1945" i="1" s="1"/>
  <c r="AA1946" i="1"/>
  <c r="AC1946" i="1" s="1"/>
  <c r="AA1947" i="1"/>
  <c r="AC1947" i="1" s="1"/>
  <c r="AA1948" i="1"/>
  <c r="AC1948" i="1" s="1"/>
  <c r="AA1949" i="1"/>
  <c r="AC1949" i="1" s="1"/>
  <c r="AA1950" i="1"/>
  <c r="AC1950" i="1" s="1"/>
  <c r="AA1951" i="1"/>
  <c r="AC1951" i="1" s="1"/>
  <c r="AA1952" i="1"/>
  <c r="AC1952" i="1" s="1"/>
  <c r="AA1953" i="1"/>
  <c r="AC1953" i="1" s="1"/>
  <c r="AA1954" i="1"/>
  <c r="AC1954" i="1" s="1"/>
  <c r="AA1955" i="1"/>
  <c r="AC1955" i="1" s="1"/>
  <c r="AA1956" i="1"/>
  <c r="AC1956" i="1" s="1"/>
  <c r="AA1957" i="1"/>
  <c r="AC1957" i="1" s="1"/>
  <c r="AA1958" i="1"/>
  <c r="AC1958" i="1" s="1"/>
  <c r="AA1959" i="1"/>
  <c r="AC1959" i="1" s="1"/>
  <c r="AA1960" i="1"/>
  <c r="AC1960" i="1" s="1"/>
  <c r="AA1961" i="1"/>
  <c r="AC1961" i="1" s="1"/>
  <c r="AA1962" i="1"/>
  <c r="AC1962" i="1" s="1"/>
  <c r="AA1963" i="1"/>
  <c r="AC1963" i="1" s="1"/>
  <c r="AA1964" i="1"/>
  <c r="AC1964" i="1" s="1"/>
  <c r="AA1965" i="1"/>
  <c r="AC1965" i="1" s="1"/>
  <c r="AA1966" i="1"/>
  <c r="AC1966" i="1" s="1"/>
  <c r="AA1967" i="1"/>
  <c r="AC1967" i="1" s="1"/>
  <c r="AA1968" i="1"/>
  <c r="AC1968" i="1" s="1"/>
  <c r="AA1969" i="1"/>
  <c r="AC1969" i="1" s="1"/>
  <c r="AA1970" i="1"/>
  <c r="AC1970" i="1" s="1"/>
  <c r="AA1971" i="1"/>
  <c r="AC1971" i="1" s="1"/>
  <c r="AA1972" i="1"/>
  <c r="AC1972" i="1" s="1"/>
  <c r="AA1973" i="1"/>
  <c r="AC1973" i="1" s="1"/>
  <c r="AA1974" i="1"/>
  <c r="AC1974" i="1" s="1"/>
  <c r="AA1975" i="1"/>
  <c r="AC1975" i="1" s="1"/>
  <c r="AA1976" i="1"/>
  <c r="AC1976" i="1" s="1"/>
  <c r="AA1977" i="1"/>
  <c r="AC1977" i="1" s="1"/>
  <c r="AA1978" i="1"/>
  <c r="AC1978" i="1" s="1"/>
  <c r="AA1979" i="1"/>
  <c r="AC1979" i="1" s="1"/>
  <c r="AA1980" i="1"/>
  <c r="AC1980" i="1" s="1"/>
  <c r="AA1981" i="1"/>
  <c r="AC1981" i="1" s="1"/>
  <c r="AA1982" i="1"/>
  <c r="AC1982" i="1" s="1"/>
  <c r="AA1983" i="1"/>
  <c r="AC1983" i="1" s="1"/>
  <c r="AA1984" i="1"/>
  <c r="AC1984" i="1" s="1"/>
  <c r="AA1985" i="1"/>
  <c r="AC1985" i="1" s="1"/>
  <c r="AA1987" i="1"/>
  <c r="AC1987" i="1" s="1"/>
  <c r="AA1986" i="1"/>
  <c r="AC1986" i="1" s="1"/>
  <c r="AA1988" i="1"/>
  <c r="AC1988" i="1" s="1"/>
  <c r="AA1989" i="1"/>
  <c r="AC1989" i="1" s="1"/>
  <c r="AA1990" i="1"/>
  <c r="AC1990" i="1" s="1"/>
  <c r="AA1991" i="1"/>
  <c r="AC1991" i="1" s="1"/>
  <c r="AA1992" i="1"/>
  <c r="AC1992" i="1" s="1"/>
  <c r="AA1993" i="1"/>
  <c r="AC1993" i="1" s="1"/>
  <c r="AA1994" i="1"/>
  <c r="AC1994" i="1" s="1"/>
  <c r="AA1995" i="1"/>
  <c r="AC1995" i="1" s="1"/>
  <c r="AA1996" i="1"/>
  <c r="AC1996" i="1" s="1"/>
  <c r="AA1997" i="1"/>
  <c r="AC1997" i="1" s="1"/>
  <c r="AA1998" i="1"/>
  <c r="AC1998" i="1" s="1"/>
  <c r="AA1999" i="1"/>
  <c r="AC1999" i="1" s="1"/>
  <c r="AA1940" i="1"/>
  <c r="AC1940" i="1" s="1"/>
  <c r="AA4157" i="1"/>
  <c r="AC4157" i="1" s="1"/>
  <c r="AA4158" i="1"/>
  <c r="AC4158" i="1" s="1"/>
  <c r="AA4159" i="1"/>
  <c r="AC4159" i="1" s="1"/>
  <c r="AA4160" i="1"/>
  <c r="AC4160" i="1" s="1"/>
  <c r="AA4161" i="1"/>
  <c r="AC4161" i="1" s="1"/>
  <c r="AA4162" i="1"/>
  <c r="AC4162" i="1" s="1"/>
  <c r="AA4163" i="1"/>
  <c r="AC4163" i="1" s="1"/>
  <c r="AA4164" i="1"/>
  <c r="AC4164" i="1" s="1"/>
  <c r="AA4165" i="1"/>
  <c r="AC4165" i="1" s="1"/>
  <c r="AA4166" i="1"/>
  <c r="AC4166" i="1" s="1"/>
  <c r="AA4167" i="1"/>
  <c r="AC4167" i="1" s="1"/>
  <c r="AA4168" i="1"/>
  <c r="AC4168" i="1" s="1"/>
  <c r="AA4169" i="1"/>
  <c r="AC4169" i="1" s="1"/>
  <c r="AA4170" i="1"/>
  <c r="AC4170" i="1" s="1"/>
  <c r="AA4171" i="1"/>
  <c r="AC4171" i="1" s="1"/>
  <c r="AA4172" i="1"/>
  <c r="AC4172" i="1" s="1"/>
  <c r="AA4173" i="1"/>
  <c r="AC4173" i="1" s="1"/>
  <c r="AA4174" i="1"/>
  <c r="AC4174" i="1" s="1"/>
  <c r="AA4175" i="1"/>
  <c r="AC4175" i="1" s="1"/>
  <c r="AA4176" i="1"/>
  <c r="AC4176" i="1" s="1"/>
  <c r="AA4177" i="1"/>
  <c r="AC4177" i="1" s="1"/>
  <c r="AA4178" i="1"/>
  <c r="AC4178" i="1" s="1"/>
  <c r="AA4179" i="1"/>
  <c r="AC4179" i="1" s="1"/>
  <c r="AA4180" i="1"/>
  <c r="AC4180" i="1" s="1"/>
  <c r="AA4181" i="1"/>
  <c r="AC4181" i="1" s="1"/>
  <c r="AA4182" i="1"/>
  <c r="AC4182" i="1" s="1"/>
  <c r="AA4183" i="1"/>
  <c r="AC4183" i="1" s="1"/>
  <c r="AA4184" i="1"/>
  <c r="AC4184" i="1" s="1"/>
  <c r="AA4185" i="1"/>
  <c r="AC4185" i="1" s="1"/>
  <c r="AA4186" i="1"/>
  <c r="AC4186" i="1" s="1"/>
  <c r="AA4187" i="1"/>
  <c r="AC4187" i="1" s="1"/>
  <c r="AA4188" i="1"/>
  <c r="AC4188" i="1" s="1"/>
  <c r="AA4189" i="1"/>
  <c r="AC4189" i="1" s="1"/>
  <c r="AA4190" i="1"/>
  <c r="AC4190" i="1" s="1"/>
  <c r="AA4191" i="1"/>
  <c r="AC4191" i="1" s="1"/>
  <c r="AA4192" i="1"/>
  <c r="AC4192" i="1" s="1"/>
  <c r="AA4193" i="1"/>
  <c r="AC4193" i="1" s="1"/>
  <c r="AA4194" i="1"/>
  <c r="AC4194" i="1" s="1"/>
  <c r="AA4195" i="1"/>
  <c r="AC4195" i="1" s="1"/>
  <c r="AA4196" i="1"/>
  <c r="AC4196" i="1" s="1"/>
  <c r="AA4197" i="1"/>
  <c r="AC4197" i="1" s="1"/>
  <c r="AA4198" i="1"/>
  <c r="AC4198" i="1" s="1"/>
  <c r="AA4199" i="1"/>
  <c r="AC4199" i="1" s="1"/>
  <c r="AA4200" i="1"/>
  <c r="AC4200" i="1" s="1"/>
  <c r="AA4201" i="1"/>
  <c r="AC4201" i="1" s="1"/>
  <c r="AA4202" i="1"/>
  <c r="AC4202" i="1" s="1"/>
  <c r="AA4203" i="1"/>
  <c r="AC4203" i="1" s="1"/>
  <c r="AA4204" i="1"/>
  <c r="AC4204" i="1" s="1"/>
  <c r="AA4205" i="1"/>
  <c r="AC4205" i="1" s="1"/>
  <c r="AA4206" i="1"/>
  <c r="AC4206" i="1" s="1"/>
  <c r="AA4207" i="1"/>
  <c r="AC4207" i="1" s="1"/>
  <c r="AA4208" i="1"/>
  <c r="AC4208" i="1" s="1"/>
  <c r="AA4209" i="1"/>
  <c r="AC4209" i="1" s="1"/>
  <c r="AA4210" i="1"/>
  <c r="AC4210" i="1" s="1"/>
  <c r="AA4211" i="1"/>
  <c r="AC4211" i="1" s="1"/>
  <c r="AA4212" i="1"/>
  <c r="AC4212" i="1" s="1"/>
  <c r="AA4213" i="1"/>
  <c r="AC4213" i="1" s="1"/>
  <c r="AA4214" i="1"/>
  <c r="AC4214" i="1" s="1"/>
  <c r="AA4215" i="1"/>
  <c r="AC4215" i="1" s="1"/>
  <c r="AA4216" i="1"/>
  <c r="AC4216" i="1" s="1"/>
  <c r="AA4217" i="1"/>
  <c r="AC4217" i="1" s="1"/>
  <c r="AA4218" i="1"/>
  <c r="AC4218" i="1" s="1"/>
  <c r="AA4219" i="1"/>
  <c r="AC4219" i="1" s="1"/>
  <c r="AA4220" i="1"/>
  <c r="AC4220" i="1" s="1"/>
  <c r="AA4221" i="1"/>
  <c r="AC4221" i="1" s="1"/>
  <c r="AA4222" i="1"/>
  <c r="AC4222" i="1" s="1"/>
  <c r="AA4223" i="1"/>
  <c r="AC4223" i="1" s="1"/>
  <c r="AA4224" i="1"/>
  <c r="AC4224" i="1" s="1"/>
  <c r="AA4225" i="1"/>
  <c r="AC4225" i="1" s="1"/>
  <c r="AA4226" i="1"/>
  <c r="AC4226" i="1" s="1"/>
  <c r="AA4227" i="1"/>
  <c r="AC4227" i="1" s="1"/>
  <c r="AA4228" i="1"/>
  <c r="AC4228" i="1" s="1"/>
  <c r="AA4229" i="1"/>
  <c r="AC4229" i="1" s="1"/>
  <c r="AA4230" i="1"/>
  <c r="AC4230" i="1" s="1"/>
  <c r="AA4231" i="1"/>
  <c r="AC4231" i="1" s="1"/>
  <c r="AA4232" i="1"/>
  <c r="AC4232" i="1" s="1"/>
  <c r="AA4233" i="1"/>
  <c r="AC4233" i="1" s="1"/>
  <c r="AA4234" i="1"/>
  <c r="AC4234" i="1" s="1"/>
  <c r="AA4235" i="1"/>
  <c r="AC4235" i="1" s="1"/>
  <c r="AA4236" i="1"/>
  <c r="AC4236" i="1" s="1"/>
  <c r="AA4237" i="1"/>
  <c r="AC4237" i="1" s="1"/>
  <c r="AA4238" i="1"/>
  <c r="AC4238" i="1" s="1"/>
  <c r="AA4239" i="1"/>
  <c r="AC4239" i="1" s="1"/>
  <c r="AA4240" i="1"/>
  <c r="AC4240" i="1" s="1"/>
  <c r="AA4241" i="1"/>
  <c r="AC4241" i="1" s="1"/>
  <c r="AA4242" i="1"/>
  <c r="AC4242" i="1" s="1"/>
  <c r="AA4243" i="1"/>
  <c r="AC4243" i="1" s="1"/>
  <c r="AA4244" i="1"/>
  <c r="AC4244" i="1" s="1"/>
  <c r="AA4245" i="1"/>
  <c r="AC4245" i="1" s="1"/>
  <c r="AA4246" i="1"/>
  <c r="AC4246" i="1" s="1"/>
  <c r="AA4247" i="1"/>
  <c r="AC4247" i="1" s="1"/>
  <c r="AA4248" i="1"/>
  <c r="AC4248" i="1" s="1"/>
  <c r="AA4249" i="1"/>
  <c r="AC4249" i="1" s="1"/>
  <c r="AA4250" i="1"/>
  <c r="AC4250" i="1" s="1"/>
  <c r="AA4251" i="1"/>
  <c r="AC4251" i="1" s="1"/>
  <c r="AA4252" i="1"/>
  <c r="AC4252" i="1" s="1"/>
  <c r="AA4253" i="1"/>
  <c r="AC4253" i="1" s="1"/>
  <c r="AA4254" i="1"/>
  <c r="AC4254" i="1" s="1"/>
  <c r="AA4255" i="1"/>
  <c r="AC4255" i="1" s="1"/>
  <c r="AA4256" i="1"/>
  <c r="AC4256" i="1" s="1"/>
  <c r="AA4257" i="1"/>
  <c r="AC4257" i="1" s="1"/>
  <c r="AA4258" i="1"/>
  <c r="AC4258" i="1" s="1"/>
  <c r="AA4259" i="1"/>
  <c r="AC4259" i="1" s="1"/>
  <c r="AA4260" i="1"/>
  <c r="AC4260" i="1" s="1"/>
  <c r="AA4261" i="1"/>
  <c r="AC4261" i="1" s="1"/>
  <c r="AA4262" i="1"/>
  <c r="AC4262" i="1" s="1"/>
  <c r="AA4263" i="1"/>
  <c r="AC4263" i="1" s="1"/>
  <c r="AA4264" i="1"/>
  <c r="AC4264" i="1" s="1"/>
  <c r="AA4265" i="1"/>
  <c r="AC4265" i="1" s="1"/>
  <c r="AA4266" i="1"/>
  <c r="AC4266" i="1" s="1"/>
  <c r="AA4267" i="1"/>
  <c r="AC4267" i="1" s="1"/>
  <c r="AA4268" i="1"/>
  <c r="AC4268" i="1" s="1"/>
  <c r="AA4269" i="1"/>
  <c r="AC4269" i="1" s="1"/>
  <c r="AA4270" i="1"/>
  <c r="AC4270" i="1" s="1"/>
  <c r="AA4271" i="1"/>
  <c r="AC4271" i="1" s="1"/>
  <c r="AA4272" i="1"/>
  <c r="AC4272" i="1" s="1"/>
  <c r="AA4273" i="1"/>
  <c r="AC4273" i="1" s="1"/>
  <c r="AA4274" i="1"/>
  <c r="AC4274" i="1" s="1"/>
  <c r="AA4275" i="1"/>
  <c r="AC4275" i="1" s="1"/>
  <c r="AA4276" i="1"/>
  <c r="AC4276" i="1" s="1"/>
  <c r="AA4277" i="1"/>
  <c r="AC4277" i="1" s="1"/>
  <c r="AA4278" i="1"/>
  <c r="AC4278" i="1" s="1"/>
  <c r="AA4279" i="1"/>
  <c r="AC4279" i="1" s="1"/>
  <c r="AA4280" i="1"/>
  <c r="AC4280" i="1" s="1"/>
  <c r="AA4281" i="1"/>
  <c r="AC4281" i="1" s="1"/>
  <c r="AA4282" i="1"/>
  <c r="AC4282" i="1" s="1"/>
  <c r="AA4283" i="1"/>
  <c r="AC4283" i="1" s="1"/>
  <c r="AA4284" i="1"/>
  <c r="AC4284" i="1" s="1"/>
  <c r="AA4285" i="1"/>
  <c r="AC4285" i="1" s="1"/>
  <c r="AA4286" i="1"/>
  <c r="AC4286" i="1" s="1"/>
  <c r="AA4287" i="1"/>
  <c r="AC4287" i="1" s="1"/>
  <c r="AA4288" i="1"/>
  <c r="AC4288" i="1" s="1"/>
  <c r="AA4289" i="1"/>
  <c r="AC4289" i="1" s="1"/>
  <c r="AA4290" i="1"/>
  <c r="AC4290" i="1" s="1"/>
  <c r="AA4291" i="1"/>
  <c r="AC4291" i="1" s="1"/>
  <c r="AA4292" i="1"/>
  <c r="AC4292" i="1" s="1"/>
  <c r="AA4293" i="1"/>
  <c r="AC4293" i="1" s="1"/>
  <c r="AA4294" i="1"/>
  <c r="AC4294" i="1" s="1"/>
  <c r="AA4295" i="1"/>
  <c r="AC4295" i="1" s="1"/>
  <c r="AA4296" i="1"/>
  <c r="AC4296" i="1" s="1"/>
  <c r="AA4297" i="1"/>
  <c r="AC4297" i="1" s="1"/>
  <c r="AA4298" i="1"/>
  <c r="AC4298" i="1" s="1"/>
  <c r="AA4299" i="1"/>
  <c r="AC4299" i="1" s="1"/>
  <c r="AA4300" i="1"/>
  <c r="AC4300" i="1" s="1"/>
  <c r="AA4301" i="1"/>
  <c r="AC4301" i="1" s="1"/>
  <c r="AA4302" i="1"/>
  <c r="AC4302" i="1" s="1"/>
  <c r="AA4303" i="1"/>
  <c r="AC4303" i="1" s="1"/>
  <c r="AA4304" i="1"/>
  <c r="AC4304" i="1" s="1"/>
  <c r="AA4305" i="1"/>
  <c r="AC4305" i="1" s="1"/>
  <c r="AA4306" i="1"/>
  <c r="AC4306" i="1" s="1"/>
  <c r="AA4307" i="1"/>
  <c r="AC4307" i="1" s="1"/>
  <c r="AA4308" i="1"/>
  <c r="AC4308" i="1" s="1"/>
  <c r="AA4309" i="1"/>
  <c r="AC4309" i="1" s="1"/>
  <c r="AA4310" i="1"/>
  <c r="AC4310" i="1" s="1"/>
  <c r="AA4311" i="1"/>
  <c r="AC4311" i="1" s="1"/>
  <c r="AA4312" i="1"/>
  <c r="AC4312" i="1" s="1"/>
  <c r="AA4313" i="1"/>
  <c r="AC4313" i="1" s="1"/>
  <c r="AA4314" i="1"/>
  <c r="AC4314" i="1" s="1"/>
  <c r="AA4315" i="1"/>
  <c r="AC4315" i="1" s="1"/>
  <c r="AA4316" i="1"/>
  <c r="AC4316" i="1" s="1"/>
  <c r="AA4317" i="1"/>
  <c r="AC4317" i="1" s="1"/>
  <c r="AA4318" i="1"/>
  <c r="AC4318" i="1" s="1"/>
  <c r="AA4319" i="1"/>
  <c r="AC4319" i="1" s="1"/>
  <c r="AA4320" i="1"/>
  <c r="AC4320" i="1" s="1"/>
  <c r="AA4321" i="1"/>
  <c r="AC4321" i="1" s="1"/>
  <c r="AA4322" i="1"/>
  <c r="AC4322" i="1" s="1"/>
  <c r="AA4323" i="1"/>
  <c r="AC4323" i="1" s="1"/>
  <c r="AA4324" i="1"/>
  <c r="AC4324" i="1" s="1"/>
  <c r="AA4325" i="1"/>
  <c r="AC4325" i="1" s="1"/>
  <c r="AA4326" i="1"/>
  <c r="AC4326" i="1" s="1"/>
  <c r="AA4327" i="1"/>
  <c r="AC4327" i="1" s="1"/>
  <c r="AA4328" i="1"/>
  <c r="AC4328" i="1" s="1"/>
  <c r="AA4329" i="1"/>
  <c r="AC4329" i="1" s="1"/>
  <c r="AA4330" i="1"/>
  <c r="AC4330" i="1" s="1"/>
  <c r="AA4331" i="1"/>
  <c r="AC4331" i="1" s="1"/>
  <c r="AA4332" i="1"/>
  <c r="AC4332" i="1" s="1"/>
  <c r="AA4333" i="1"/>
  <c r="AC4333" i="1" s="1"/>
  <c r="AA4334" i="1"/>
  <c r="AC4334" i="1" s="1"/>
  <c r="AA4335" i="1"/>
  <c r="AC4335" i="1" s="1"/>
  <c r="AA4336" i="1"/>
  <c r="AC4336" i="1" s="1"/>
  <c r="AA4337" i="1"/>
  <c r="AC4337" i="1" s="1"/>
  <c r="AA4338" i="1"/>
  <c r="AC4338" i="1" s="1"/>
  <c r="AA4339" i="1"/>
  <c r="AC4339" i="1" s="1"/>
  <c r="AA4340" i="1"/>
  <c r="AC4340" i="1" s="1"/>
  <c r="AA4341" i="1"/>
  <c r="AC4341" i="1" s="1"/>
  <c r="AA4342" i="1"/>
  <c r="AC4342" i="1" s="1"/>
  <c r="AA4343" i="1"/>
  <c r="AC4343" i="1" s="1"/>
  <c r="AA4344" i="1"/>
  <c r="AC4344" i="1" s="1"/>
  <c r="AA4345" i="1"/>
  <c r="AC4345" i="1" s="1"/>
  <c r="AA4346" i="1"/>
  <c r="AC4346" i="1" s="1"/>
  <c r="AA4347" i="1"/>
  <c r="AC4347" i="1" s="1"/>
  <c r="AA4348" i="1"/>
  <c r="AC4348" i="1" s="1"/>
  <c r="AA4349" i="1"/>
  <c r="AC4349" i="1" s="1"/>
  <c r="AA4350" i="1"/>
  <c r="AC4350" i="1" s="1"/>
  <c r="AA4351" i="1"/>
  <c r="AC4351" i="1" s="1"/>
  <c r="AA4352" i="1"/>
  <c r="AC4352" i="1" s="1"/>
  <c r="AA4353" i="1"/>
  <c r="AC4353" i="1" s="1"/>
  <c r="AA4354" i="1"/>
  <c r="AC4354" i="1" s="1"/>
  <c r="AA4355" i="1"/>
  <c r="AC4355" i="1" s="1"/>
  <c r="AA4356" i="1"/>
  <c r="AC4356" i="1" s="1"/>
  <c r="AA4357" i="1"/>
  <c r="AC4357" i="1" s="1"/>
  <c r="AA4358" i="1"/>
  <c r="AC4358" i="1" s="1"/>
  <c r="AA4359" i="1"/>
  <c r="AC4359" i="1" s="1"/>
  <c r="AA4360" i="1"/>
  <c r="AC4360" i="1" s="1"/>
  <c r="AA4361" i="1"/>
  <c r="AC4361" i="1" s="1"/>
  <c r="AA4362" i="1"/>
  <c r="AC4362" i="1" s="1"/>
  <c r="AA4363" i="1"/>
  <c r="AC4363" i="1" s="1"/>
  <c r="AA4364" i="1"/>
  <c r="AC4364" i="1" s="1"/>
  <c r="AA4365" i="1"/>
  <c r="AC4365" i="1" s="1"/>
  <c r="AA4366" i="1"/>
  <c r="AC4366" i="1" s="1"/>
  <c r="AA4367" i="1"/>
  <c r="AC4367" i="1" s="1"/>
  <c r="AA4368" i="1"/>
  <c r="AC4368" i="1" s="1"/>
  <c r="AA4369" i="1"/>
  <c r="AC4369" i="1" s="1"/>
  <c r="AA4370" i="1"/>
  <c r="AC4370" i="1" s="1"/>
  <c r="AA4371" i="1"/>
  <c r="AC4371" i="1" s="1"/>
  <c r="AA4372" i="1"/>
  <c r="AC4372" i="1" s="1"/>
  <c r="AA4373" i="1"/>
  <c r="AC4373" i="1" s="1"/>
  <c r="AA4374" i="1"/>
  <c r="AC4374" i="1" s="1"/>
  <c r="AA4375" i="1"/>
  <c r="AC4375" i="1" s="1"/>
  <c r="AA4376" i="1"/>
  <c r="AC4376" i="1" s="1"/>
  <c r="AA4377" i="1"/>
  <c r="AC4377" i="1" s="1"/>
  <c r="AA4378" i="1"/>
  <c r="AC4378" i="1" s="1"/>
  <c r="AA4379" i="1"/>
  <c r="AC4379" i="1" s="1"/>
  <c r="AA4380" i="1"/>
  <c r="AC4380" i="1" s="1"/>
  <c r="AA4381" i="1"/>
  <c r="AC4381" i="1" s="1"/>
  <c r="AA4382" i="1"/>
  <c r="AC4382" i="1" s="1"/>
  <c r="AA4383" i="1"/>
  <c r="AC4383" i="1" s="1"/>
  <c r="AA4384" i="1"/>
  <c r="AC4384" i="1" s="1"/>
  <c r="AA4385" i="1"/>
  <c r="AC4385" i="1" s="1"/>
  <c r="AA4386" i="1"/>
  <c r="AC4386" i="1" s="1"/>
  <c r="AA4387" i="1"/>
  <c r="AC4387" i="1" s="1"/>
  <c r="AA4388" i="1"/>
  <c r="AC4388" i="1" s="1"/>
  <c r="AA4389" i="1"/>
  <c r="AC4389" i="1" s="1"/>
  <c r="AA4390" i="1"/>
  <c r="AC4390" i="1" s="1"/>
  <c r="AA4391" i="1"/>
  <c r="AC4391" i="1" s="1"/>
  <c r="AA4392" i="1"/>
  <c r="AC4392" i="1" s="1"/>
  <c r="AA4393" i="1"/>
  <c r="AC4393" i="1" s="1"/>
  <c r="AA4394" i="1"/>
  <c r="AC4394" i="1" s="1"/>
  <c r="AA4395" i="1"/>
  <c r="AC4395" i="1" s="1"/>
  <c r="AA4396" i="1"/>
  <c r="AC4396" i="1" s="1"/>
  <c r="AA4397" i="1"/>
  <c r="AC4397" i="1" s="1"/>
  <c r="AA4398" i="1"/>
  <c r="AC4398" i="1" s="1"/>
  <c r="AA4399" i="1"/>
  <c r="AC4399" i="1" s="1"/>
  <c r="AA4400" i="1"/>
  <c r="AC4400" i="1" s="1"/>
  <c r="AA4401" i="1"/>
  <c r="AC4401" i="1" s="1"/>
  <c r="AA4402" i="1"/>
  <c r="AC4402" i="1" s="1"/>
  <c r="AA4403" i="1"/>
  <c r="AC4403" i="1" s="1"/>
  <c r="AA4404" i="1"/>
  <c r="AC4404" i="1" s="1"/>
  <c r="AA4405" i="1"/>
  <c r="AC4405" i="1" s="1"/>
  <c r="AA4406" i="1"/>
  <c r="AC4406" i="1" s="1"/>
  <c r="AA4407" i="1"/>
  <c r="AC4407" i="1" s="1"/>
  <c r="AA4408" i="1"/>
  <c r="AC4408" i="1" s="1"/>
  <c r="AA4409" i="1"/>
  <c r="AC4409" i="1" s="1"/>
  <c r="AA4410" i="1"/>
  <c r="AC4410" i="1" s="1"/>
  <c r="AA4411" i="1"/>
  <c r="AC4411" i="1" s="1"/>
  <c r="AA4412" i="1"/>
  <c r="AC4412" i="1" s="1"/>
  <c r="AA4413" i="1"/>
  <c r="AC4413" i="1" s="1"/>
  <c r="AA4414" i="1"/>
  <c r="AC4414" i="1" s="1"/>
  <c r="AA4415" i="1"/>
  <c r="AC4415" i="1" s="1"/>
  <c r="AA4416" i="1"/>
  <c r="AC4416" i="1" s="1"/>
  <c r="AA4417" i="1"/>
  <c r="AC4417" i="1" s="1"/>
  <c r="AA4418" i="1"/>
  <c r="AC4418" i="1" s="1"/>
  <c r="AA4419" i="1"/>
  <c r="AC4419" i="1" s="1"/>
  <c r="AA4420" i="1"/>
  <c r="AC4420" i="1" s="1"/>
  <c r="AA4421" i="1"/>
  <c r="AC4421" i="1" s="1"/>
  <c r="AA4422" i="1"/>
  <c r="AC4422" i="1" s="1"/>
  <c r="AA4423" i="1"/>
  <c r="AC4423" i="1" s="1"/>
  <c r="AA4424" i="1"/>
  <c r="AC4424" i="1" s="1"/>
  <c r="AA4425" i="1"/>
  <c r="AC4425" i="1" s="1"/>
  <c r="AA4426" i="1"/>
  <c r="AC4426" i="1" s="1"/>
  <c r="AA4427" i="1"/>
  <c r="AC4427" i="1" s="1"/>
  <c r="AA4428" i="1"/>
  <c r="AC4428" i="1" s="1"/>
  <c r="AA4429" i="1"/>
  <c r="AC4429" i="1" s="1"/>
  <c r="AA4430" i="1"/>
  <c r="AC4430" i="1" s="1"/>
  <c r="AA4431" i="1"/>
  <c r="AC4431" i="1" s="1"/>
  <c r="AA4432" i="1"/>
  <c r="AC4432" i="1" s="1"/>
  <c r="AA4433" i="1"/>
  <c r="AC4433" i="1" s="1"/>
  <c r="AA4434" i="1"/>
  <c r="AC4434" i="1" s="1"/>
  <c r="AA4435" i="1"/>
  <c r="AC4435" i="1" s="1"/>
  <c r="AA4436" i="1"/>
  <c r="AC4436" i="1" s="1"/>
  <c r="AA4437" i="1"/>
  <c r="AC4437" i="1" s="1"/>
  <c r="AA4438" i="1"/>
  <c r="AC4438" i="1" s="1"/>
  <c r="AA4439" i="1"/>
  <c r="AC4439" i="1" s="1"/>
  <c r="AA4440" i="1"/>
  <c r="AC4440" i="1" s="1"/>
  <c r="AA4441" i="1"/>
  <c r="AC4441" i="1" s="1"/>
  <c r="AA4442" i="1"/>
  <c r="AC4442" i="1" s="1"/>
  <c r="AA4443" i="1"/>
  <c r="AC4443" i="1" s="1"/>
  <c r="AA4444" i="1"/>
  <c r="AC4444" i="1" s="1"/>
  <c r="AA4445" i="1"/>
  <c r="AC4445" i="1" s="1"/>
  <c r="AA4446" i="1"/>
  <c r="AC4446" i="1" s="1"/>
  <c r="AA4447" i="1"/>
  <c r="AC4447" i="1" s="1"/>
  <c r="AA4448" i="1"/>
  <c r="AC4448" i="1" s="1"/>
  <c r="AA4449" i="1"/>
  <c r="AC4449" i="1" s="1"/>
  <c r="AA4450" i="1"/>
  <c r="AC4450" i="1" s="1"/>
  <c r="AA4451" i="1"/>
  <c r="AC4451" i="1" s="1"/>
  <c r="AA4452" i="1"/>
  <c r="AC4452" i="1" s="1"/>
  <c r="AA4453" i="1"/>
  <c r="AC4453" i="1" s="1"/>
  <c r="AA4454" i="1"/>
  <c r="AC4454" i="1" s="1"/>
  <c r="AA4455" i="1"/>
  <c r="AC4455" i="1" s="1"/>
  <c r="AA4456" i="1"/>
  <c r="AC4456" i="1" s="1"/>
  <c r="AA4457" i="1"/>
  <c r="AC4457" i="1" s="1"/>
  <c r="AA4458" i="1"/>
  <c r="AC4458" i="1" s="1"/>
  <c r="AA4459" i="1"/>
  <c r="AC4459" i="1" s="1"/>
  <c r="AA4460" i="1"/>
  <c r="AC4460" i="1" s="1"/>
  <c r="AA4461" i="1"/>
  <c r="AC4461" i="1" s="1"/>
  <c r="AA4462" i="1"/>
  <c r="AC4462" i="1" s="1"/>
  <c r="AA4463" i="1"/>
  <c r="AC4463" i="1" s="1"/>
  <c r="AA4464" i="1"/>
  <c r="AC4464" i="1" s="1"/>
  <c r="AA4465" i="1"/>
  <c r="AC4465" i="1" s="1"/>
  <c r="AA4466" i="1"/>
  <c r="AC4466" i="1" s="1"/>
  <c r="AA4467" i="1"/>
  <c r="AC4467" i="1" s="1"/>
  <c r="AA4468" i="1"/>
  <c r="AC4468" i="1" s="1"/>
  <c r="AA4469" i="1"/>
  <c r="AC4469" i="1" s="1"/>
  <c r="AA4470" i="1"/>
  <c r="AC4470" i="1" s="1"/>
  <c r="AA4471" i="1"/>
  <c r="AC4471" i="1" s="1"/>
  <c r="AA4472" i="1"/>
  <c r="AC4472" i="1" s="1"/>
  <c r="AA4473" i="1"/>
  <c r="AC4473" i="1" s="1"/>
  <c r="AA4474" i="1"/>
  <c r="AC4474" i="1" s="1"/>
  <c r="AA4475" i="1"/>
  <c r="AC4475" i="1" s="1"/>
  <c r="AA4476" i="1"/>
  <c r="AC4476" i="1" s="1"/>
  <c r="AA4477" i="1"/>
  <c r="AC4477" i="1" s="1"/>
  <c r="AA4478" i="1"/>
  <c r="AC4478" i="1" s="1"/>
  <c r="AA4479" i="1"/>
  <c r="AC4479" i="1" s="1"/>
  <c r="AA4480" i="1"/>
  <c r="AC4480" i="1" s="1"/>
  <c r="AA4481" i="1"/>
  <c r="AC4481" i="1" s="1"/>
  <c r="AA4482" i="1"/>
  <c r="AC4482" i="1" s="1"/>
  <c r="AA4483" i="1"/>
  <c r="AC4483" i="1" s="1"/>
  <c r="AA4484" i="1"/>
  <c r="AC4484" i="1" s="1"/>
  <c r="AA4485" i="1"/>
  <c r="AC4485" i="1" s="1"/>
  <c r="AA4486" i="1"/>
  <c r="AC4486" i="1" s="1"/>
  <c r="AA4487" i="1"/>
  <c r="AC4487" i="1" s="1"/>
  <c r="AA4488" i="1"/>
  <c r="AC4488" i="1" s="1"/>
  <c r="AA4489" i="1"/>
  <c r="AC4489" i="1" s="1"/>
  <c r="AA4490" i="1"/>
  <c r="AC4490" i="1" s="1"/>
  <c r="AA4491" i="1"/>
  <c r="AC4491" i="1" s="1"/>
  <c r="AA4492" i="1"/>
  <c r="AC4492" i="1" s="1"/>
  <c r="AA4493" i="1"/>
  <c r="AC4493" i="1" s="1"/>
  <c r="AA4494" i="1"/>
  <c r="AC4494" i="1" s="1"/>
  <c r="AA4495" i="1"/>
  <c r="AC4495" i="1" s="1"/>
  <c r="AA4496" i="1"/>
  <c r="AC4496" i="1" s="1"/>
  <c r="AA4497" i="1"/>
  <c r="AC4497" i="1" s="1"/>
  <c r="AA4498" i="1"/>
  <c r="AC4498" i="1" s="1"/>
  <c r="AA4499" i="1"/>
  <c r="AC4499" i="1" s="1"/>
  <c r="AA4500" i="1"/>
  <c r="AC4500" i="1" s="1"/>
  <c r="AA4501" i="1"/>
  <c r="AC4501" i="1" s="1"/>
  <c r="AA4502" i="1"/>
  <c r="AC4502" i="1" s="1"/>
  <c r="AA4503" i="1"/>
  <c r="AC4503" i="1" s="1"/>
  <c r="AA4504" i="1"/>
  <c r="AC4504" i="1" s="1"/>
  <c r="AA4505" i="1"/>
  <c r="AC4505" i="1" s="1"/>
  <c r="AA4506" i="1"/>
  <c r="AC4506" i="1" s="1"/>
  <c r="AA4507" i="1"/>
  <c r="AC4507" i="1" s="1"/>
  <c r="AA4508" i="1"/>
  <c r="AC4508" i="1" s="1"/>
  <c r="AA4509" i="1"/>
  <c r="AC4509" i="1" s="1"/>
  <c r="AA4510" i="1"/>
  <c r="AC4510" i="1" s="1"/>
  <c r="AA4511" i="1"/>
  <c r="AC4511" i="1" s="1"/>
  <c r="AA4512" i="1"/>
  <c r="AC4512" i="1" s="1"/>
  <c r="AA4513" i="1"/>
  <c r="AC4513" i="1" s="1"/>
  <c r="AA4514" i="1"/>
  <c r="AC4514" i="1" s="1"/>
  <c r="AA4515" i="1"/>
  <c r="AC4515" i="1" s="1"/>
  <c r="AA4516" i="1"/>
  <c r="AC4516" i="1" s="1"/>
  <c r="AA4517" i="1"/>
  <c r="AC4517" i="1" s="1"/>
  <c r="AA4518" i="1"/>
  <c r="AC4518" i="1" s="1"/>
  <c r="AA4519" i="1"/>
  <c r="AC4519" i="1" s="1"/>
  <c r="AA4520" i="1"/>
  <c r="AC4520" i="1" s="1"/>
  <c r="AA4521" i="1"/>
  <c r="AC4521" i="1" s="1"/>
  <c r="AA4522" i="1"/>
  <c r="AC4522" i="1" s="1"/>
  <c r="AA4523" i="1"/>
  <c r="AC4523" i="1" s="1"/>
  <c r="AA4524" i="1"/>
  <c r="AC4524" i="1" s="1"/>
  <c r="AA4834" i="1"/>
  <c r="AC4834" i="1" s="1"/>
  <c r="AA4835" i="1"/>
  <c r="AC4835" i="1" s="1"/>
  <c r="AA4836" i="1"/>
  <c r="AC4836" i="1" s="1"/>
  <c r="AA4837" i="1"/>
  <c r="AC4837" i="1" s="1"/>
  <c r="AA4838" i="1"/>
  <c r="AC4838" i="1" s="1"/>
  <c r="AA4839" i="1"/>
  <c r="AC4839" i="1" s="1"/>
  <c r="AA4840" i="1"/>
  <c r="AC4840" i="1" s="1"/>
  <c r="AA4841" i="1"/>
  <c r="AC4841" i="1" s="1"/>
  <c r="AA4842" i="1"/>
  <c r="AC4842" i="1" s="1"/>
  <c r="AA4843" i="1"/>
  <c r="AC4843" i="1" s="1"/>
  <c r="AA4844" i="1"/>
  <c r="AC4844" i="1" s="1"/>
  <c r="AA4845" i="1"/>
  <c r="AC4845" i="1" s="1"/>
  <c r="AA4846" i="1"/>
  <c r="AC4846" i="1" s="1"/>
  <c r="AA4847" i="1"/>
  <c r="AC4847" i="1" s="1"/>
  <c r="AA4848" i="1"/>
  <c r="AC4848" i="1" s="1"/>
  <c r="AA4849" i="1"/>
  <c r="AC4849" i="1" s="1"/>
  <c r="AA4850" i="1"/>
  <c r="AC4850" i="1" s="1"/>
  <c r="AA4851" i="1"/>
  <c r="AC4851" i="1" s="1"/>
  <c r="AA4852" i="1"/>
  <c r="AC4852" i="1" s="1"/>
  <c r="AA4853" i="1"/>
  <c r="AC4853" i="1" s="1"/>
  <c r="AA4854" i="1"/>
  <c r="AC4854" i="1" s="1"/>
  <c r="AA4855" i="1"/>
  <c r="AC4855" i="1" s="1"/>
  <c r="AA4856" i="1"/>
  <c r="AC4856" i="1" s="1"/>
  <c r="AA4857" i="1"/>
  <c r="AC4857" i="1" s="1"/>
  <c r="AA4858" i="1"/>
  <c r="AC4858" i="1" s="1"/>
  <c r="AA4859" i="1"/>
  <c r="AC4859" i="1" s="1"/>
  <c r="AA4860" i="1"/>
  <c r="AC4860" i="1" s="1"/>
  <c r="AA4861" i="1"/>
  <c r="AC4861" i="1" s="1"/>
  <c r="AA4862" i="1"/>
  <c r="AC4862" i="1" s="1"/>
  <c r="AA4863" i="1"/>
  <c r="AC4863" i="1" s="1"/>
  <c r="AA4864" i="1"/>
  <c r="AC4864" i="1" s="1"/>
  <c r="AA4865" i="1"/>
  <c r="AC4865" i="1" s="1"/>
  <c r="AA4866" i="1"/>
  <c r="AC4866" i="1" s="1"/>
  <c r="AA4867" i="1"/>
  <c r="AC4867" i="1" s="1"/>
  <c r="AA4868" i="1"/>
  <c r="AC4868" i="1" s="1"/>
  <c r="AA4869" i="1"/>
  <c r="AC4869" i="1" s="1"/>
  <c r="AA4870" i="1"/>
  <c r="AC4870" i="1" s="1"/>
  <c r="AA4871" i="1"/>
  <c r="AC4871" i="1" s="1"/>
  <c r="AA4872" i="1"/>
  <c r="AC4872" i="1" s="1"/>
  <c r="AA4873" i="1"/>
  <c r="AC4873" i="1" s="1"/>
  <c r="AA4874" i="1"/>
  <c r="AC4874" i="1" s="1"/>
  <c r="AA4875" i="1"/>
  <c r="AC4875" i="1" s="1"/>
  <c r="AA4876" i="1"/>
  <c r="AC4876" i="1" s="1"/>
  <c r="AA4877" i="1"/>
  <c r="AC4877" i="1" s="1"/>
  <c r="AA4878" i="1"/>
  <c r="AC4878" i="1" s="1"/>
  <c r="AA4879" i="1"/>
  <c r="AC4879" i="1" s="1"/>
  <c r="AA4880" i="1"/>
  <c r="AC4880" i="1" s="1"/>
  <c r="AA4881" i="1"/>
  <c r="AC4881" i="1" s="1"/>
  <c r="AA2350" i="1"/>
  <c r="AC2350" i="1" s="1"/>
  <c r="AA2351" i="1"/>
  <c r="AC2351" i="1" s="1"/>
  <c r="AA2352" i="1"/>
  <c r="AC2352" i="1" s="1"/>
  <c r="AA2353" i="1"/>
  <c r="AC2353" i="1" s="1"/>
  <c r="AA2354" i="1"/>
  <c r="AC2354" i="1" s="1"/>
  <c r="AA2355" i="1"/>
  <c r="AC2355" i="1" s="1"/>
  <c r="AA2356" i="1"/>
  <c r="AC2356" i="1" s="1"/>
  <c r="AA2357" i="1"/>
  <c r="AC2357" i="1" s="1"/>
  <c r="AA2358" i="1"/>
  <c r="AC2358" i="1" s="1"/>
  <c r="AA2359" i="1"/>
  <c r="AC2359" i="1" s="1"/>
  <c r="AA2360" i="1"/>
  <c r="AC2360" i="1" s="1"/>
  <c r="AA2361" i="1"/>
  <c r="AC2361" i="1" s="1"/>
  <c r="AA2362" i="1"/>
  <c r="AC2362" i="1" s="1"/>
  <c r="AA2363" i="1"/>
  <c r="AC2363" i="1" s="1"/>
  <c r="AA2364" i="1"/>
  <c r="AC2364" i="1" s="1"/>
  <c r="AA2365" i="1"/>
  <c r="AC2365" i="1" s="1"/>
  <c r="AA2366" i="1"/>
  <c r="AC2366" i="1" s="1"/>
  <c r="AA1186" i="1"/>
  <c r="AC1186" i="1" s="1"/>
  <c r="AA1187" i="1"/>
  <c r="AC1187" i="1" s="1"/>
  <c r="AA1188" i="1"/>
  <c r="AC1188" i="1" s="1"/>
  <c r="AA1189" i="1"/>
  <c r="AC1189" i="1" s="1"/>
  <c r="AA1190" i="1"/>
  <c r="AC1190" i="1" s="1"/>
  <c r="AA1191" i="1"/>
  <c r="AC1191" i="1" s="1"/>
  <c r="AA1192" i="1"/>
  <c r="AC1192" i="1" s="1"/>
  <c r="AA1193" i="1"/>
  <c r="AC1193" i="1" s="1"/>
  <c r="AA1194" i="1"/>
  <c r="AC1194" i="1" s="1"/>
  <c r="AA1195" i="1"/>
  <c r="AC1195" i="1" s="1"/>
  <c r="AA1196" i="1"/>
  <c r="AC1196" i="1" s="1"/>
  <c r="AA1197" i="1"/>
  <c r="AC1197" i="1" s="1"/>
  <c r="AA1198" i="1"/>
  <c r="AC1198" i="1" s="1"/>
  <c r="AA1199" i="1"/>
  <c r="AC1199" i="1" s="1"/>
  <c r="AA1200" i="1"/>
  <c r="AC1200" i="1" s="1"/>
  <c r="AA1201" i="1"/>
  <c r="AC1201" i="1" s="1"/>
  <c r="AA1202" i="1"/>
  <c r="AC1202" i="1" s="1"/>
  <c r="AA1203" i="1"/>
  <c r="AC1203" i="1" s="1"/>
  <c r="AA1204" i="1"/>
  <c r="AC1204" i="1" s="1"/>
  <c r="AA1205" i="1"/>
  <c r="AC1205" i="1" s="1"/>
  <c r="AA1206" i="1"/>
  <c r="AC1206" i="1" s="1"/>
  <c r="AA1207" i="1"/>
  <c r="AC1207" i="1" s="1"/>
  <c r="AA1208" i="1"/>
  <c r="AC1208" i="1" s="1"/>
  <c r="AA1209" i="1"/>
  <c r="AC1209" i="1" s="1"/>
  <c r="AA1210" i="1"/>
  <c r="AC1210" i="1" s="1"/>
  <c r="AA1211" i="1"/>
  <c r="AC1211" i="1" s="1"/>
  <c r="AA1212" i="1"/>
  <c r="AC1212" i="1" s="1"/>
  <c r="AA1213" i="1"/>
  <c r="AC1213" i="1" s="1"/>
  <c r="AA1214" i="1"/>
  <c r="AC1214" i="1" s="1"/>
  <c r="AA1215" i="1"/>
  <c r="AC1215" i="1" s="1"/>
  <c r="AA1216" i="1"/>
  <c r="AC1216" i="1" s="1"/>
  <c r="AA1217" i="1"/>
  <c r="AC1217" i="1" s="1"/>
  <c r="AA1218" i="1"/>
  <c r="AC1218" i="1" s="1"/>
  <c r="AA1219" i="1"/>
  <c r="AC1219" i="1" s="1"/>
  <c r="AA1220" i="1"/>
  <c r="AC1220" i="1" s="1"/>
  <c r="AA1221" i="1"/>
  <c r="AC1221" i="1" s="1"/>
  <c r="AA1222" i="1"/>
  <c r="AC1222" i="1" s="1"/>
  <c r="AA1223" i="1"/>
  <c r="AC1223" i="1" s="1"/>
  <c r="AA1224" i="1"/>
  <c r="AC1224" i="1" s="1"/>
  <c r="AA1225" i="1"/>
  <c r="AC1225" i="1" s="1"/>
  <c r="AA1226" i="1"/>
  <c r="AC1226" i="1" s="1"/>
  <c r="AA1227" i="1"/>
  <c r="AC1227" i="1" s="1"/>
  <c r="AA1228" i="1"/>
  <c r="AC1228" i="1" s="1"/>
  <c r="AA1229" i="1"/>
  <c r="AC1229" i="1" s="1"/>
  <c r="AA1230" i="1"/>
  <c r="AC1230" i="1" s="1"/>
  <c r="AA1231" i="1"/>
  <c r="AC1231" i="1" s="1"/>
  <c r="AA1232" i="1"/>
  <c r="AC1232" i="1" s="1"/>
  <c r="AA1233" i="1"/>
  <c r="AC1233" i="1" s="1"/>
  <c r="AA1234" i="1"/>
  <c r="AC1234" i="1" s="1"/>
  <c r="AA1235" i="1"/>
  <c r="AC1235" i="1" s="1"/>
  <c r="AA1236" i="1"/>
  <c r="AC1236" i="1" s="1"/>
  <c r="AA1237" i="1"/>
  <c r="AC1237" i="1" s="1"/>
  <c r="AA1238" i="1"/>
  <c r="AC1238" i="1" s="1"/>
  <c r="AA1239" i="1"/>
  <c r="AC1239" i="1" s="1"/>
  <c r="AA1240" i="1"/>
  <c r="AC1240" i="1" s="1"/>
  <c r="AA1241" i="1"/>
  <c r="AC1241" i="1" s="1"/>
  <c r="AA1242" i="1"/>
  <c r="AC1242" i="1" s="1"/>
  <c r="AA1243" i="1"/>
  <c r="AC1243" i="1" s="1"/>
  <c r="AA1244" i="1"/>
  <c r="AC1244" i="1" s="1"/>
  <c r="AA1245" i="1"/>
  <c r="AC1245" i="1" s="1"/>
  <c r="AA1246" i="1"/>
  <c r="AC1246" i="1" s="1"/>
  <c r="AA1247" i="1"/>
  <c r="AC1247" i="1" s="1"/>
  <c r="AA1248" i="1"/>
  <c r="AC1248" i="1" s="1"/>
  <c r="AA1249" i="1"/>
  <c r="AC1249" i="1" s="1"/>
  <c r="AA1250" i="1"/>
  <c r="AC1250" i="1" s="1"/>
  <c r="AA1251" i="1"/>
  <c r="AC1251" i="1" s="1"/>
  <c r="AA1252" i="1"/>
  <c r="AC1252" i="1" s="1"/>
  <c r="AA1253" i="1"/>
  <c r="AC1253" i="1" s="1"/>
  <c r="AA1254" i="1"/>
  <c r="AC1254" i="1" s="1"/>
  <c r="AA1255" i="1"/>
  <c r="AC1255" i="1" s="1"/>
  <c r="AA1256" i="1"/>
  <c r="AC1256" i="1" s="1"/>
  <c r="AA1257" i="1"/>
  <c r="AC1257" i="1" s="1"/>
  <c r="AA1258" i="1"/>
  <c r="AC1258" i="1" s="1"/>
  <c r="AA1259" i="1"/>
  <c r="AC1259" i="1" s="1"/>
  <c r="AA1260" i="1"/>
  <c r="AC1260" i="1" s="1"/>
  <c r="AA1261" i="1"/>
  <c r="AC1261" i="1" s="1"/>
  <c r="AA1262" i="1"/>
  <c r="AC1262" i="1" s="1"/>
  <c r="AA1263" i="1"/>
  <c r="AC1263" i="1" s="1"/>
  <c r="AA1264" i="1"/>
  <c r="AC1264" i="1" s="1"/>
  <c r="AA1265" i="1"/>
  <c r="AC1265" i="1" s="1"/>
  <c r="AA1266" i="1"/>
  <c r="AC1266" i="1" s="1"/>
  <c r="AA1267" i="1"/>
  <c r="AC1267" i="1" s="1"/>
  <c r="AA1268" i="1"/>
  <c r="AC1268" i="1" s="1"/>
  <c r="AA1269" i="1"/>
  <c r="AC1269" i="1" s="1"/>
  <c r="AA1270" i="1"/>
  <c r="AC1270" i="1" s="1"/>
  <c r="AA1271" i="1"/>
  <c r="AC1271" i="1" s="1"/>
  <c r="AA1272" i="1"/>
  <c r="AC1272" i="1" s="1"/>
  <c r="AA1273" i="1"/>
  <c r="AC1273" i="1" s="1"/>
  <c r="AA1274" i="1"/>
  <c r="AC1274" i="1" s="1"/>
  <c r="AA1275" i="1"/>
  <c r="AC1275" i="1" s="1"/>
  <c r="AA1276" i="1"/>
  <c r="AC1276" i="1" s="1"/>
  <c r="AA1277" i="1"/>
  <c r="AC1277" i="1" s="1"/>
  <c r="AA1278" i="1"/>
  <c r="AC1278" i="1" s="1"/>
  <c r="AA1279" i="1"/>
  <c r="AC1279" i="1" s="1"/>
  <c r="AA1280" i="1"/>
  <c r="AC1280" i="1" s="1"/>
  <c r="AA1281" i="1"/>
  <c r="AC1281" i="1" s="1"/>
  <c r="AA1282" i="1"/>
  <c r="AC1282" i="1" s="1"/>
  <c r="AA1283" i="1"/>
  <c r="AC1283" i="1" s="1"/>
  <c r="AA1284" i="1"/>
  <c r="AC1284" i="1" s="1"/>
  <c r="AA1285" i="1"/>
  <c r="AC1285" i="1" s="1"/>
  <c r="AA1286" i="1"/>
  <c r="AC1286" i="1" s="1"/>
  <c r="AA1287" i="1"/>
  <c r="AC1287" i="1" s="1"/>
  <c r="AA1288" i="1"/>
  <c r="AC1288" i="1" s="1"/>
  <c r="AA1289" i="1"/>
  <c r="AC1289" i="1" s="1"/>
  <c r="AA1290" i="1"/>
  <c r="AC1290" i="1" s="1"/>
  <c r="AA1291" i="1"/>
  <c r="AC1291" i="1" s="1"/>
  <c r="AA1292" i="1"/>
  <c r="AC1292" i="1" s="1"/>
  <c r="AA1293" i="1"/>
  <c r="AC1293" i="1" s="1"/>
  <c r="AA1294" i="1"/>
  <c r="AC1294" i="1" s="1"/>
  <c r="AA1295" i="1"/>
  <c r="AC1295" i="1" s="1"/>
  <c r="AA1296" i="1"/>
  <c r="AC1296" i="1" s="1"/>
  <c r="AA1297" i="1"/>
  <c r="AC1297" i="1" s="1"/>
  <c r="AA1298" i="1"/>
  <c r="AC1298" i="1" s="1"/>
  <c r="AA1299" i="1"/>
  <c r="AC1299" i="1" s="1"/>
  <c r="AA1300" i="1"/>
  <c r="AC1300" i="1" s="1"/>
  <c r="AA1301" i="1"/>
  <c r="AC1301" i="1" s="1"/>
  <c r="AA1302" i="1"/>
  <c r="AC1302" i="1" s="1"/>
  <c r="AA1303" i="1"/>
  <c r="AC1303" i="1" s="1"/>
  <c r="AA1304" i="1"/>
  <c r="AC1304" i="1" s="1"/>
  <c r="AA1305" i="1"/>
  <c r="AC1305" i="1" s="1"/>
  <c r="AA1306" i="1"/>
  <c r="AC1306" i="1" s="1"/>
  <c r="AA1307" i="1"/>
  <c r="AC1307" i="1" s="1"/>
  <c r="AA1308" i="1"/>
  <c r="AC1308" i="1" s="1"/>
  <c r="AA1309" i="1"/>
  <c r="AC1309" i="1" s="1"/>
  <c r="AA1310" i="1"/>
  <c r="AC1310" i="1" s="1"/>
  <c r="AA1311" i="1"/>
  <c r="AC1311" i="1" s="1"/>
  <c r="AA1312" i="1"/>
  <c r="AC1312" i="1" s="1"/>
  <c r="AA1313" i="1"/>
  <c r="AC1313" i="1" s="1"/>
  <c r="AA1314" i="1"/>
  <c r="AC1314" i="1" s="1"/>
  <c r="AA1315" i="1"/>
  <c r="AC1315" i="1" s="1"/>
  <c r="AA1316" i="1"/>
  <c r="AC1316" i="1" s="1"/>
  <c r="AA1317" i="1"/>
  <c r="AC1317" i="1" s="1"/>
  <c r="AA1318" i="1"/>
  <c r="AC1318" i="1" s="1"/>
  <c r="AA1319" i="1"/>
  <c r="AC1319" i="1" s="1"/>
  <c r="AA1320" i="1"/>
  <c r="AC1320" i="1" s="1"/>
  <c r="AA1321" i="1"/>
  <c r="AC1321" i="1" s="1"/>
  <c r="AA1322" i="1"/>
  <c r="AC1322" i="1" s="1"/>
  <c r="AA1323" i="1"/>
  <c r="AC1323" i="1" s="1"/>
  <c r="AA1324" i="1"/>
  <c r="AC1324" i="1" s="1"/>
  <c r="AA1325" i="1"/>
  <c r="AC1325" i="1" s="1"/>
  <c r="AA1326" i="1"/>
  <c r="AC1326" i="1" s="1"/>
  <c r="AA1327" i="1"/>
  <c r="AC1327" i="1" s="1"/>
  <c r="AA1328" i="1"/>
  <c r="AC1328" i="1" s="1"/>
  <c r="AA1329" i="1"/>
  <c r="AC1329" i="1" s="1"/>
  <c r="AA1330" i="1"/>
  <c r="AC1330" i="1" s="1"/>
  <c r="AA1331" i="1"/>
  <c r="AC1331" i="1" s="1"/>
  <c r="AA1332" i="1"/>
  <c r="AC1332" i="1" s="1"/>
  <c r="AA1333" i="1"/>
  <c r="AC1333" i="1" s="1"/>
  <c r="AA1334" i="1"/>
  <c r="AC1334" i="1" s="1"/>
  <c r="AA1335" i="1"/>
  <c r="AC1335" i="1" s="1"/>
  <c r="AA1336" i="1"/>
  <c r="AC1336" i="1" s="1"/>
  <c r="AA1337" i="1"/>
  <c r="AC1337" i="1" s="1"/>
  <c r="AC1338" i="1"/>
  <c r="AA1339" i="1"/>
  <c r="AC1339" i="1" s="1"/>
  <c r="AC1340" i="1"/>
  <c r="AC1341" i="1"/>
  <c r="Z1342" i="1"/>
  <c r="AC1342" i="1"/>
  <c r="Z1343" i="1"/>
  <c r="AC1343" i="1"/>
  <c r="Z1344" i="1"/>
  <c r="AC1344" i="1"/>
  <c r="Z1345" i="1"/>
  <c r="AC1345" i="1"/>
  <c r="Z1346" i="1"/>
  <c r="AC1346" i="1"/>
  <c r="Z1347" i="1"/>
  <c r="AC1347" i="1"/>
  <c r="Z1348" i="1"/>
  <c r="AC1348" i="1"/>
  <c r="Z1349" i="1"/>
  <c r="AC1349" i="1"/>
  <c r="Z1350" i="1"/>
  <c r="AC1350" i="1"/>
  <c r="Z1351" i="1"/>
  <c r="AC1351" i="1"/>
  <c r="Z1352" i="1"/>
  <c r="AC1352" i="1"/>
  <c r="Z1353" i="1"/>
  <c r="AC1353" i="1"/>
  <c r="Z1354" i="1"/>
  <c r="AC1354" i="1"/>
  <c r="Z1355" i="1"/>
  <c r="AC1355" i="1"/>
  <c r="Z1356" i="1"/>
  <c r="AC1356" i="1"/>
  <c r="Z1357" i="1"/>
  <c r="AC1357" i="1"/>
  <c r="Z1358" i="1"/>
  <c r="AC1358" i="1"/>
  <c r="Z1359" i="1"/>
  <c r="AC1359" i="1"/>
  <c r="Z1360" i="1"/>
  <c r="AC1360" i="1"/>
  <c r="Z1361" i="1"/>
  <c r="AC1361" i="1"/>
  <c r="Z1362" i="1"/>
  <c r="AC1362" i="1"/>
  <c r="Z1363" i="1"/>
  <c r="AC1363" i="1"/>
  <c r="Z1364" i="1"/>
  <c r="AC1364" i="1"/>
  <c r="Z1365" i="1"/>
  <c r="AC1365" i="1"/>
  <c r="Z1366" i="1"/>
  <c r="AC1366" i="1"/>
  <c r="Z1367" i="1"/>
  <c r="AC1367" i="1"/>
  <c r="Z1368" i="1"/>
  <c r="AC1368" i="1"/>
  <c r="Z1369" i="1"/>
  <c r="AC1369" i="1"/>
  <c r="Z1370" i="1"/>
  <c r="AC1370" i="1"/>
  <c r="Z1371" i="1"/>
  <c r="AC1371" i="1"/>
  <c r="Z1372" i="1"/>
  <c r="AC1372" i="1"/>
  <c r="Z1373" i="1"/>
  <c r="AC1373" i="1"/>
  <c r="Z1374" i="1"/>
  <c r="AC1374" i="1"/>
  <c r="Z1375" i="1"/>
  <c r="AC1375" i="1"/>
  <c r="Z1376" i="1"/>
  <c r="AC1376" i="1"/>
  <c r="Z1377" i="1"/>
  <c r="AC1377" i="1"/>
  <c r="Z1378" i="1"/>
  <c r="AC1378" i="1"/>
  <c r="Z1379" i="1"/>
  <c r="AC1379" i="1"/>
  <c r="Z1380" i="1"/>
  <c r="AC1380" i="1"/>
  <c r="Z1381" i="1"/>
  <c r="AC1381" i="1"/>
  <c r="Z1382" i="1"/>
  <c r="AC1382" i="1"/>
  <c r="Z1383" i="1"/>
  <c r="AC1383" i="1"/>
  <c r="Z1384" i="1"/>
  <c r="AC1384" i="1"/>
  <c r="Z1385" i="1"/>
  <c r="AC1385" i="1"/>
  <c r="Z1386" i="1"/>
  <c r="AC1386" i="1"/>
  <c r="Z1387" i="1"/>
  <c r="AC1387" i="1"/>
  <c r="Z1388" i="1"/>
  <c r="AC1388" i="1"/>
  <c r="Z1389" i="1"/>
  <c r="AC1389" i="1"/>
  <c r="Z1390" i="1"/>
  <c r="AC1390" i="1"/>
  <c r="Z1391" i="1"/>
  <c r="AC1391" i="1"/>
  <c r="Z1392" i="1"/>
  <c r="AC1392" i="1"/>
  <c r="Z1393" i="1"/>
  <c r="AC1393" i="1"/>
  <c r="Z1394" i="1"/>
  <c r="AC1394" i="1"/>
  <c r="Z1395" i="1"/>
  <c r="AC1395" i="1"/>
  <c r="Z1396" i="1"/>
  <c r="AC1396" i="1"/>
  <c r="Z1397" i="1"/>
  <c r="AC1397" i="1"/>
  <c r="Z1398" i="1"/>
  <c r="AC1398" i="1"/>
  <c r="Z1399" i="1"/>
  <c r="AC1399" i="1"/>
  <c r="Z1400" i="1"/>
  <c r="AC1400" i="1"/>
  <c r="Z1401" i="1"/>
  <c r="AC1401" i="1"/>
  <c r="Z1402" i="1"/>
  <c r="AC1402" i="1"/>
  <c r="Z1403" i="1"/>
  <c r="AC1403" i="1"/>
  <c r="Z1404" i="1"/>
  <c r="AC1404" i="1"/>
  <c r="Z1405" i="1"/>
  <c r="AC1405" i="1"/>
  <c r="Z1406" i="1"/>
  <c r="AC1406" i="1"/>
  <c r="Z1407" i="1"/>
  <c r="AC1407" i="1"/>
  <c r="Z1408" i="1"/>
  <c r="AC1408" i="1"/>
  <c r="Z1409" i="1"/>
  <c r="AC1409" i="1"/>
  <c r="Z1410" i="1"/>
  <c r="AC1410" i="1"/>
  <c r="Z1411" i="1"/>
  <c r="AC1411" i="1"/>
  <c r="Z1412" i="1"/>
  <c r="AC1412" i="1"/>
  <c r="Z1413" i="1"/>
  <c r="AC1413" i="1"/>
  <c r="Z1414" i="1"/>
  <c r="AC1414" i="1"/>
  <c r="Z1415" i="1"/>
  <c r="AC1415" i="1"/>
  <c r="Z1416" i="1"/>
  <c r="AC1416" i="1"/>
  <c r="Z1417" i="1"/>
  <c r="AC1417" i="1"/>
  <c r="Z1418" i="1"/>
  <c r="AC1418" i="1"/>
  <c r="Z1419" i="1"/>
  <c r="AC1419" i="1"/>
  <c r="Z1420" i="1"/>
  <c r="AC1420" i="1"/>
  <c r="Z1421" i="1"/>
  <c r="AC1421" i="1"/>
  <c r="Z1422" i="1"/>
  <c r="AC1422" i="1"/>
  <c r="Z1423" i="1"/>
  <c r="AC1423" i="1"/>
  <c r="Z1424" i="1"/>
  <c r="AC1424" i="1"/>
  <c r="Z1425" i="1"/>
  <c r="AC1425" i="1"/>
  <c r="Z1426" i="1"/>
  <c r="AC1426" i="1"/>
  <c r="Z1427" i="1"/>
  <c r="AC1427" i="1"/>
  <c r="Z1428" i="1"/>
  <c r="AC1428" i="1"/>
  <c r="Z1429" i="1"/>
  <c r="AC1429" i="1"/>
  <c r="Z1430" i="1"/>
  <c r="AC1430" i="1"/>
  <c r="Z1431" i="1"/>
  <c r="AC1431" i="1"/>
  <c r="Z1432" i="1"/>
  <c r="AC1432" i="1"/>
  <c r="Z1433" i="1"/>
  <c r="AC1433" i="1"/>
  <c r="Z1434" i="1"/>
  <c r="AC1434" i="1"/>
  <c r="Z1435" i="1"/>
  <c r="AC1435" i="1"/>
  <c r="Z1436" i="1"/>
  <c r="AC1436" i="1"/>
  <c r="Z1437" i="1"/>
  <c r="AC1437" i="1"/>
  <c r="Z1438" i="1"/>
  <c r="AC1438" i="1"/>
  <c r="Z1439" i="1"/>
  <c r="AC1439" i="1"/>
  <c r="Z1440" i="1"/>
  <c r="AC1440" i="1"/>
  <c r="Z1441" i="1"/>
  <c r="AC1441" i="1"/>
  <c r="Z1442" i="1"/>
  <c r="AC1442" i="1"/>
  <c r="Z1443" i="1"/>
  <c r="AC1443" i="1"/>
  <c r="Z1444" i="1"/>
  <c r="AC1444" i="1"/>
  <c r="Z1445" i="1"/>
  <c r="AC1445" i="1"/>
  <c r="Z1446" i="1"/>
  <c r="AC1446" i="1"/>
  <c r="Z1447" i="1"/>
  <c r="AC1447" i="1"/>
  <c r="Z1448" i="1"/>
  <c r="AC1448" i="1"/>
  <c r="Z1449" i="1"/>
  <c r="AC1449" i="1"/>
  <c r="Z1450" i="1"/>
  <c r="AC1450" i="1"/>
  <c r="Z1451" i="1"/>
  <c r="AC1451" i="1"/>
  <c r="Z1452" i="1"/>
  <c r="AC1452" i="1"/>
  <c r="Z1453" i="1"/>
  <c r="AC1453" i="1"/>
  <c r="Z1454" i="1"/>
  <c r="AC1454" i="1"/>
  <c r="Z1455" i="1"/>
  <c r="AC1455" i="1"/>
  <c r="Z1456" i="1"/>
  <c r="AC1456" i="1"/>
  <c r="Z1457" i="1"/>
  <c r="AC1457" i="1"/>
  <c r="Z1458" i="1"/>
  <c r="AC1458" i="1"/>
  <c r="Z1459" i="1"/>
  <c r="AC1459" i="1"/>
  <c r="Z1460" i="1"/>
  <c r="AC1460" i="1"/>
  <c r="Z1461" i="1"/>
  <c r="AC1461" i="1"/>
  <c r="Z1462" i="1"/>
  <c r="AC1462" i="1"/>
  <c r="Z1463" i="1"/>
  <c r="AC1463" i="1"/>
  <c r="Z1464" i="1"/>
  <c r="AC1464" i="1"/>
  <c r="Z1465" i="1"/>
  <c r="AC1465" i="1"/>
  <c r="Z1466" i="1"/>
  <c r="AC1466" i="1"/>
  <c r="Z1467" i="1"/>
  <c r="AC1467" i="1"/>
  <c r="Z1468" i="1"/>
  <c r="AC1468" i="1"/>
  <c r="Z1469" i="1"/>
  <c r="AC1469" i="1"/>
  <c r="Z1470" i="1"/>
  <c r="AC1470" i="1"/>
  <c r="Z1471" i="1"/>
  <c r="AC1471" i="1"/>
  <c r="Z1472" i="1"/>
  <c r="AC1472" i="1"/>
  <c r="Z1473" i="1"/>
  <c r="AC1473" i="1"/>
  <c r="Z1474" i="1"/>
  <c r="AC1474" i="1"/>
  <c r="Z1475" i="1"/>
  <c r="AC1475" i="1"/>
  <c r="Z1476" i="1"/>
  <c r="AC1476" i="1"/>
  <c r="Z1477" i="1"/>
  <c r="AC1477" i="1"/>
  <c r="Z1478" i="1"/>
  <c r="AC1478" i="1"/>
  <c r="Z1479" i="1"/>
  <c r="AC1479" i="1"/>
  <c r="Z1480" i="1"/>
  <c r="AC1480" i="1"/>
  <c r="Z1481" i="1"/>
  <c r="AC1481" i="1"/>
  <c r="Z1482" i="1"/>
  <c r="AC1482" i="1"/>
  <c r="Z1483" i="1"/>
  <c r="AC1483" i="1"/>
  <c r="Z1484" i="1"/>
  <c r="AC1484" i="1"/>
  <c r="Z1485" i="1"/>
  <c r="AC1485" i="1"/>
  <c r="Z1486" i="1"/>
  <c r="AC1486" i="1"/>
  <c r="Z1487" i="1"/>
  <c r="AC1487" i="1"/>
  <c r="Z1488" i="1"/>
  <c r="AC1488" i="1"/>
  <c r="Z1489" i="1"/>
  <c r="AC1489" i="1"/>
  <c r="Z1490" i="1"/>
  <c r="AC1490" i="1"/>
  <c r="Z1491" i="1"/>
  <c r="AC1491" i="1"/>
  <c r="Z1492" i="1"/>
  <c r="AC1492" i="1"/>
  <c r="Z1493" i="1"/>
  <c r="AC1493" i="1"/>
  <c r="Z1494" i="1"/>
  <c r="AC1494" i="1"/>
  <c r="Z1495" i="1"/>
  <c r="AC1495" i="1"/>
  <c r="Z1496" i="1"/>
  <c r="AC1496" i="1"/>
  <c r="Z1497" i="1"/>
  <c r="AC1497" i="1"/>
  <c r="Z1498" i="1"/>
  <c r="AC1498" i="1"/>
  <c r="Z1499" i="1"/>
  <c r="AC1499" i="1"/>
  <c r="Z1500" i="1"/>
  <c r="AC1500" i="1"/>
  <c r="Z1501" i="1"/>
  <c r="AC1501" i="1"/>
  <c r="Z1502" i="1"/>
  <c r="AC1502" i="1"/>
  <c r="Z1503" i="1"/>
  <c r="AC1503" i="1"/>
  <c r="Z1504" i="1"/>
  <c r="AC1504" i="1"/>
  <c r="Z1505" i="1"/>
  <c r="AC1505" i="1"/>
  <c r="Z1506" i="1"/>
  <c r="AC1506" i="1"/>
  <c r="Z1507" i="1"/>
  <c r="AC1507" i="1"/>
  <c r="Z1508" i="1"/>
  <c r="AC1508" i="1"/>
  <c r="Z1509" i="1"/>
  <c r="AC1509" i="1"/>
  <c r="Z1510" i="1"/>
  <c r="AC1510" i="1"/>
  <c r="Z1511" i="1"/>
  <c r="AC1511" i="1"/>
  <c r="Z1512" i="1"/>
  <c r="AC1512" i="1"/>
  <c r="Z1513" i="1"/>
  <c r="AC1513" i="1"/>
  <c r="Z1514" i="1"/>
  <c r="AC1514" i="1"/>
  <c r="Z1515" i="1"/>
  <c r="AC1515" i="1"/>
  <c r="Z1516" i="1"/>
  <c r="AC1516" i="1"/>
  <c r="Z1517" i="1"/>
  <c r="AC1517" i="1"/>
  <c r="Z1518" i="1"/>
  <c r="AC1518" i="1"/>
  <c r="Z1519" i="1"/>
  <c r="AC1519" i="1"/>
  <c r="Z1520" i="1"/>
  <c r="AC1520" i="1"/>
  <c r="Z1521" i="1"/>
  <c r="AC1521" i="1"/>
  <c r="Z1522" i="1"/>
  <c r="AC1522" i="1"/>
  <c r="Z1523" i="1"/>
  <c r="AC1523" i="1"/>
  <c r="Z1524" i="1"/>
  <c r="AC1524" i="1"/>
  <c r="Z1525" i="1"/>
  <c r="AC1525" i="1"/>
  <c r="Z1526" i="1"/>
  <c r="AC1526" i="1"/>
  <c r="Z1527" i="1"/>
  <c r="AC1527" i="1"/>
  <c r="Z1528" i="1"/>
  <c r="AC1528" i="1"/>
  <c r="Z1529" i="1"/>
  <c r="AC1529" i="1"/>
  <c r="Z1530" i="1"/>
  <c r="AC1530" i="1"/>
  <c r="Z1531" i="1"/>
  <c r="AC1531" i="1"/>
  <c r="Z1532" i="1"/>
  <c r="AC1532" i="1"/>
  <c r="Z1533" i="1"/>
  <c r="AC1533" i="1"/>
  <c r="Z1534" i="1"/>
  <c r="AC1534" i="1"/>
  <c r="Z1535" i="1"/>
  <c r="AC1535" i="1"/>
  <c r="Z1536" i="1"/>
  <c r="AC1536" i="1"/>
  <c r="Z1537" i="1"/>
  <c r="AC1537" i="1"/>
  <c r="AC2296" i="1"/>
  <c r="AC2297" i="1"/>
  <c r="AC2298" i="1"/>
  <c r="AC2299" i="1"/>
  <c r="AC2300" i="1"/>
  <c r="AC2301" i="1"/>
  <c r="AC2302" i="1"/>
  <c r="AC2303" i="1"/>
  <c r="AC2304" i="1"/>
  <c r="AC2305" i="1"/>
  <c r="AC2306" i="1"/>
  <c r="AC2307" i="1"/>
  <c r="AC2308" i="1"/>
  <c r="AC2309" i="1"/>
  <c r="AC2310" i="1"/>
  <c r="AC2311" i="1"/>
  <c r="AC2312" i="1"/>
  <c r="AC2313" i="1"/>
  <c r="AC2314" i="1"/>
  <c r="AC2315" i="1"/>
  <c r="AC2316" i="1"/>
  <c r="AC2317" i="1"/>
  <c r="AC2318" i="1"/>
  <c r="AC2319" i="1"/>
  <c r="AC2320" i="1"/>
  <c r="AC2321" i="1"/>
  <c r="AC2322" i="1"/>
  <c r="AC2323" i="1"/>
  <c r="AC2324" i="1"/>
  <c r="AC2325" i="1"/>
  <c r="AC2326" i="1"/>
  <c r="AC2327" i="1"/>
  <c r="AC2329" i="1"/>
  <c r="AB2445" i="1"/>
  <c r="AB2446" i="1"/>
  <c r="AB2447" i="1"/>
  <c r="AB2448" i="1"/>
  <c r="AB2449" i="1"/>
  <c r="AB2450" i="1"/>
  <c r="AB2451" i="1"/>
  <c r="AB2452" i="1"/>
  <c r="AB2453" i="1"/>
  <c r="AB2454" i="1"/>
  <c r="AB2455" i="1"/>
  <c r="AB2456" i="1"/>
  <c r="AB2457" i="1"/>
  <c r="AB2458" i="1"/>
  <c r="AB2459" i="1"/>
  <c r="AB2460" i="1"/>
  <c r="AB2461" i="1"/>
  <c r="AB2462" i="1"/>
  <c r="AB2463" i="1"/>
  <c r="AB2464" i="1"/>
  <c r="AB2465" i="1"/>
  <c r="AB2466" i="1"/>
  <c r="AB2467" i="1"/>
  <c r="AB2468" i="1"/>
  <c r="AB2469" i="1"/>
  <c r="AB2470" i="1"/>
  <c r="AB2471" i="1"/>
  <c r="AB2472" i="1"/>
  <c r="AB2473" i="1"/>
  <c r="AB2474" i="1"/>
  <c r="AB2475" i="1"/>
  <c r="AB2476" i="1"/>
  <c r="AB2477" i="1"/>
  <c r="AB2478" i="1"/>
  <c r="AB2479" i="1"/>
  <c r="AB2480" i="1"/>
  <c r="AB2481" i="1"/>
  <c r="AB2482" i="1"/>
  <c r="AB2483" i="1"/>
  <c r="AB2484" i="1"/>
  <c r="AB2485" i="1"/>
  <c r="AB2486" i="1"/>
  <c r="AB2487" i="1"/>
  <c r="AB2488" i="1"/>
  <c r="AB2489" i="1"/>
  <c r="AB2490" i="1"/>
  <c r="AB2491" i="1"/>
  <c r="AB2492" i="1"/>
  <c r="AB2493" i="1"/>
  <c r="AB2494" i="1"/>
  <c r="AB2495" i="1"/>
  <c r="AB2496" i="1"/>
  <c r="AB2497" i="1"/>
  <c r="AB2498" i="1"/>
  <c r="AB2500" i="1"/>
  <c r="AB2499" i="1"/>
  <c r="AB2501" i="1"/>
  <c r="AB2502" i="1"/>
  <c r="AB2503" i="1"/>
  <c r="AB2504" i="1"/>
  <c r="AB2505" i="1"/>
  <c r="AB2506" i="1"/>
  <c r="AB2507" i="1"/>
  <c r="AB2508" i="1"/>
  <c r="AB2509" i="1"/>
  <c r="AB2510" i="1"/>
  <c r="AB2511" i="1"/>
  <c r="AB2512" i="1"/>
  <c r="AB2513" i="1"/>
  <c r="AB2514" i="1"/>
  <c r="AB2515" i="1"/>
  <c r="AB2516" i="1"/>
  <c r="AB2517" i="1"/>
  <c r="AB2518" i="1"/>
  <c r="AB2519" i="1"/>
  <c r="AB2520" i="1"/>
  <c r="AB2521" i="1"/>
  <c r="AB2522" i="1"/>
  <c r="AB2523" i="1"/>
  <c r="AB2524" i="1"/>
  <c r="AB2525" i="1"/>
  <c r="AB2526" i="1"/>
  <c r="AB2527" i="1"/>
  <c r="AB2528" i="1"/>
  <c r="AB2529" i="1"/>
  <c r="AB2530" i="1"/>
  <c r="AB2531" i="1"/>
  <c r="AB2532" i="1"/>
  <c r="AB2533" i="1"/>
  <c r="AB2534" i="1"/>
  <c r="AB2535" i="1"/>
  <c r="AB2536" i="1"/>
  <c r="AB2537" i="1"/>
  <c r="AB2538" i="1"/>
  <c r="AB2539" i="1"/>
  <c r="AB2540" i="1"/>
  <c r="AB2541" i="1"/>
  <c r="AB2542" i="1"/>
  <c r="AB2543" i="1"/>
  <c r="AB2544" i="1"/>
  <c r="AB2545" i="1"/>
  <c r="AB2546" i="1"/>
  <c r="AB2547" i="1"/>
  <c r="AB2548" i="1"/>
  <c r="AB2549" i="1"/>
  <c r="AB2550" i="1"/>
  <c r="AB2551" i="1"/>
  <c r="AB2552" i="1"/>
  <c r="AB2553" i="1"/>
  <c r="AB2554" i="1"/>
  <c r="AB2555" i="1"/>
  <c r="AB2556" i="1"/>
  <c r="AB2557" i="1"/>
  <c r="AB2558" i="1"/>
  <c r="AB2559" i="1"/>
  <c r="AB2560" i="1"/>
  <c r="AB2561" i="1"/>
  <c r="AB2562" i="1"/>
  <c r="AB2563" i="1"/>
  <c r="AB2564" i="1"/>
  <c r="AB2565" i="1"/>
  <c r="AB2566" i="1"/>
  <c r="AB2567" i="1"/>
  <c r="AB2568" i="1"/>
  <c r="AB2569" i="1"/>
  <c r="AB2570" i="1"/>
  <c r="AB2571" i="1"/>
  <c r="AB2572" i="1"/>
  <c r="AB2573" i="1"/>
  <c r="AB2574" i="1"/>
  <c r="AB2575" i="1"/>
  <c r="AB2576" i="1"/>
  <c r="AB2577" i="1"/>
  <c r="AB2578" i="1"/>
  <c r="AB2579" i="1"/>
  <c r="AB2580" i="1"/>
  <c r="AB2581" i="1"/>
  <c r="AB2582" i="1"/>
  <c r="AB2583" i="1"/>
  <c r="AB2584" i="1"/>
  <c r="AB2585" i="1"/>
  <c r="AB2586" i="1"/>
  <c r="AB2587" i="1"/>
  <c r="AB2588" i="1"/>
  <c r="AB2589" i="1"/>
  <c r="AB2590" i="1"/>
  <c r="AB2591" i="1"/>
  <c r="AB2592" i="1"/>
  <c r="AB2593" i="1"/>
  <c r="AB2594" i="1"/>
  <c r="AB2595" i="1"/>
  <c r="AB2596" i="1"/>
  <c r="AB2597" i="1"/>
  <c r="AB2598" i="1"/>
  <c r="AB2599" i="1"/>
  <c r="AB2600" i="1"/>
  <c r="AB2601" i="1"/>
  <c r="AB2602" i="1"/>
  <c r="AB2603" i="1"/>
  <c r="AB2604" i="1"/>
  <c r="AB2605" i="1"/>
  <c r="AB2606" i="1"/>
  <c r="AB2607" i="1"/>
  <c r="AB2608" i="1"/>
  <c r="AB2609" i="1"/>
  <c r="AB2610" i="1"/>
  <c r="AB2611" i="1"/>
  <c r="AB2612" i="1"/>
  <c r="AB2613" i="1"/>
  <c r="AB2614" i="1"/>
  <c r="AB2615" i="1"/>
  <c r="AB2616" i="1"/>
  <c r="AB2617" i="1"/>
  <c r="AB2618" i="1"/>
  <c r="AB2619" i="1"/>
  <c r="AB2620" i="1"/>
  <c r="AB2621" i="1"/>
  <c r="AB2622" i="1"/>
  <c r="AB2623" i="1"/>
  <c r="AB2624" i="1"/>
  <c r="AB2625" i="1"/>
  <c r="AB2626" i="1"/>
  <c r="AB2627" i="1"/>
  <c r="AB2628" i="1"/>
  <c r="AB2629" i="1"/>
  <c r="AB2630" i="1"/>
  <c r="AB2631" i="1"/>
  <c r="AB2632" i="1"/>
  <c r="AB2633" i="1"/>
  <c r="AB2634" i="1"/>
  <c r="AB2635" i="1"/>
  <c r="AB2636" i="1"/>
  <c r="AB2637" i="1"/>
  <c r="AB2638" i="1"/>
  <c r="AB2639" i="1"/>
  <c r="AB2640" i="1"/>
  <c r="AB2641" i="1"/>
  <c r="AB2642" i="1"/>
  <c r="AB2643" i="1"/>
  <c r="AB2644" i="1"/>
  <c r="AB2645" i="1"/>
  <c r="AB2646" i="1"/>
  <c r="AB2647" i="1"/>
  <c r="AB2648" i="1"/>
  <c r="AB2649" i="1"/>
  <c r="AB2650" i="1"/>
  <c r="AB2651" i="1"/>
  <c r="AB2652" i="1"/>
  <c r="AB2653" i="1"/>
  <c r="AB2654" i="1"/>
  <c r="AB2655" i="1"/>
  <c r="AB2656" i="1"/>
  <c r="AB2657" i="1"/>
  <c r="AB2658" i="1"/>
  <c r="AB2659" i="1"/>
  <c r="AB2660" i="1"/>
  <c r="AB2661" i="1"/>
  <c r="AB2662" i="1"/>
  <c r="AB2663" i="1"/>
  <c r="AB2664" i="1"/>
  <c r="AB2665" i="1"/>
  <c r="AB2666" i="1"/>
  <c r="AB2667" i="1"/>
  <c r="AB2668" i="1"/>
  <c r="AB2669" i="1"/>
  <c r="AB2670" i="1"/>
  <c r="AB2671" i="1"/>
  <c r="AB2672" i="1"/>
  <c r="AB2673" i="1"/>
  <c r="AB2674" i="1"/>
  <c r="AB2675" i="1"/>
  <c r="AB2676" i="1"/>
  <c r="AB2677" i="1"/>
  <c r="AB2678" i="1"/>
  <c r="AB2679" i="1"/>
  <c r="AB2680" i="1"/>
  <c r="AB2681" i="1"/>
  <c r="AB2682" i="1"/>
  <c r="AB2683" i="1"/>
  <c r="AB2684" i="1"/>
  <c r="AB2685" i="1"/>
  <c r="AB2686" i="1"/>
  <c r="AB2687" i="1"/>
  <c r="AB2688" i="1"/>
  <c r="AB2689" i="1"/>
  <c r="AB2690" i="1"/>
  <c r="AB2691" i="1"/>
  <c r="AB2692" i="1"/>
  <c r="AB2693" i="1"/>
  <c r="AB2694" i="1"/>
  <c r="AB2695" i="1"/>
  <c r="AB2696" i="1"/>
  <c r="AB2697" i="1"/>
  <c r="AB2698" i="1"/>
  <c r="AB2699" i="1"/>
  <c r="AB2700" i="1"/>
  <c r="AB2701" i="1"/>
  <c r="AB2702" i="1"/>
  <c r="AB2703" i="1"/>
  <c r="AB2704" i="1"/>
  <c r="AB2705" i="1"/>
  <c r="AB2706" i="1"/>
  <c r="AB2707" i="1"/>
  <c r="AA3052" i="1"/>
  <c r="AC3052" i="1" s="1"/>
  <c r="AA3053" i="1"/>
  <c r="AC3053" i="1" s="1"/>
  <c r="AA3054" i="1"/>
  <c r="AC3054" i="1" s="1"/>
  <c r="AA3055" i="1"/>
  <c r="AC3055" i="1" s="1"/>
  <c r="AA3056" i="1"/>
  <c r="AC3056" i="1" s="1"/>
  <c r="AA3057" i="1"/>
  <c r="AC3057" i="1" s="1"/>
  <c r="AA3058" i="1"/>
  <c r="AC3058" i="1" s="1"/>
  <c r="AA3059" i="1"/>
  <c r="AC3059" i="1" s="1"/>
  <c r="AA3060" i="1"/>
  <c r="AC3060" i="1" s="1"/>
  <c r="AA3061" i="1"/>
  <c r="AC3061" i="1" s="1"/>
  <c r="AA3062" i="1"/>
  <c r="AC3062" i="1" s="1"/>
  <c r="AA3063" i="1"/>
  <c r="AC3063" i="1" s="1"/>
  <c r="AA3064" i="1"/>
  <c r="AC3064" i="1" s="1"/>
  <c r="AA3065" i="1"/>
  <c r="AC3065" i="1" s="1"/>
  <c r="AA3066" i="1"/>
  <c r="AC3066" i="1" s="1"/>
  <c r="AA3067" i="1"/>
  <c r="AC3067" i="1" s="1"/>
  <c r="AA3068" i="1"/>
  <c r="AC3068" i="1" s="1"/>
  <c r="AA3069" i="1"/>
  <c r="AC3069" i="1" s="1"/>
  <c r="AA3070" i="1"/>
  <c r="AC3070" i="1" s="1"/>
  <c r="AA3071" i="1"/>
  <c r="AC3071" i="1" s="1"/>
  <c r="AA3072" i="1"/>
  <c r="AC3072" i="1" s="1"/>
  <c r="AA3073" i="1"/>
  <c r="AC3073" i="1" s="1"/>
  <c r="AA3074" i="1"/>
  <c r="AC3074" i="1" s="1"/>
  <c r="AA3075" i="1"/>
  <c r="AC3075" i="1" s="1"/>
  <c r="AA3076" i="1"/>
  <c r="AC3076" i="1" s="1"/>
  <c r="AA3077" i="1"/>
  <c r="AC3077" i="1" s="1"/>
  <c r="AA3078" i="1"/>
  <c r="AC3078" i="1" s="1"/>
  <c r="AA3079" i="1"/>
  <c r="AC3079" i="1" s="1"/>
  <c r="AA3080" i="1"/>
  <c r="AC3080" i="1" s="1"/>
  <c r="AA3081" i="1"/>
  <c r="AC3081" i="1" s="1"/>
  <c r="AA3082" i="1"/>
  <c r="AC3082" i="1" s="1"/>
  <c r="AA3083" i="1"/>
  <c r="AC3083" i="1" s="1"/>
  <c r="AA3084" i="1"/>
  <c r="AC3084" i="1" s="1"/>
  <c r="AA3085" i="1"/>
  <c r="AC3085" i="1" s="1"/>
  <c r="AA3086" i="1"/>
  <c r="AC3086" i="1" s="1"/>
  <c r="AA3087" i="1"/>
  <c r="AC3087" i="1" s="1"/>
  <c r="AA3088" i="1"/>
  <c r="AC3088" i="1" s="1"/>
  <c r="AA3089" i="1"/>
  <c r="AC3089" i="1" s="1"/>
  <c r="AA3090" i="1"/>
  <c r="AC3090" i="1" s="1"/>
  <c r="AA3091" i="1"/>
  <c r="AC3091" i="1" s="1"/>
  <c r="AA3092" i="1"/>
  <c r="AC3092" i="1" s="1"/>
  <c r="AA3093" i="1"/>
  <c r="AC3093" i="1" s="1"/>
  <c r="AA3094" i="1"/>
  <c r="AC3094" i="1" s="1"/>
  <c r="AA3095" i="1"/>
  <c r="AC3095" i="1" s="1"/>
  <c r="AA3096" i="1"/>
  <c r="AC3096" i="1" s="1"/>
  <c r="AA3097" i="1"/>
  <c r="AC3097" i="1" s="1"/>
  <c r="AA3098" i="1"/>
  <c r="AC3098" i="1" s="1"/>
  <c r="AA3099" i="1"/>
  <c r="AC3099" i="1" s="1"/>
  <c r="AA3100" i="1"/>
  <c r="AC3100" i="1" s="1"/>
  <c r="AA3101" i="1"/>
  <c r="AC3101" i="1" s="1"/>
  <c r="AA3102" i="1"/>
  <c r="AC3102" i="1" s="1"/>
  <c r="AA3103" i="1"/>
  <c r="AC3103" i="1" s="1"/>
  <c r="AA3104" i="1"/>
  <c r="AC3104" i="1" s="1"/>
  <c r="AA3105" i="1"/>
  <c r="AC3105" i="1" s="1"/>
  <c r="AA3106" i="1"/>
  <c r="AC3106" i="1" s="1"/>
  <c r="AA3107" i="1"/>
  <c r="AC3107" i="1" s="1"/>
  <c r="AA3108" i="1"/>
  <c r="AC3108" i="1" s="1"/>
  <c r="AA3109" i="1"/>
  <c r="AC3109" i="1" s="1"/>
  <c r="AA3110" i="1"/>
  <c r="AC3110" i="1" s="1"/>
  <c r="AA3111" i="1"/>
  <c r="AC3111" i="1" s="1"/>
  <c r="AA3112" i="1"/>
  <c r="AC3112" i="1" s="1"/>
  <c r="AA3113" i="1"/>
  <c r="AC3113" i="1" s="1"/>
  <c r="AA3114" i="1"/>
  <c r="AC3114" i="1" s="1"/>
  <c r="AA3115" i="1"/>
  <c r="AC3115" i="1" s="1"/>
  <c r="AA3116" i="1"/>
  <c r="AC3116" i="1" s="1"/>
  <c r="AA3117" i="1"/>
  <c r="AC3117" i="1" s="1"/>
  <c r="AA3118" i="1"/>
  <c r="AC3118" i="1" s="1"/>
  <c r="AA3119" i="1"/>
  <c r="AC3119" i="1" s="1"/>
  <c r="AA3120" i="1"/>
  <c r="AC3120" i="1" s="1"/>
  <c r="AA3121" i="1"/>
  <c r="AC3121" i="1" s="1"/>
  <c r="AA3122" i="1"/>
  <c r="AC3122" i="1" s="1"/>
  <c r="AA3123" i="1"/>
  <c r="AC3123" i="1" s="1"/>
  <c r="AA3124" i="1"/>
  <c r="AC3124" i="1" s="1"/>
  <c r="AA3125" i="1"/>
  <c r="AC3125" i="1" s="1"/>
  <c r="AA3126" i="1"/>
  <c r="AC3126" i="1" s="1"/>
  <c r="AA3127" i="1"/>
  <c r="AC3127" i="1" s="1"/>
  <c r="AA3128" i="1"/>
  <c r="AC3128" i="1" s="1"/>
  <c r="AA3129" i="1"/>
  <c r="AC3129" i="1" s="1"/>
  <c r="AA3130" i="1"/>
  <c r="AC3130" i="1" s="1"/>
  <c r="AA3131" i="1"/>
  <c r="AC3131" i="1" s="1"/>
  <c r="AA3132" i="1"/>
  <c r="AC3132" i="1" s="1"/>
  <c r="AA3133" i="1"/>
  <c r="AC3133" i="1" s="1"/>
  <c r="AA3134" i="1"/>
  <c r="AC3134" i="1" s="1"/>
  <c r="AA3135" i="1"/>
  <c r="AC3135" i="1" s="1"/>
  <c r="AA3136" i="1"/>
  <c r="AC3136" i="1" s="1"/>
  <c r="AA3137" i="1"/>
  <c r="AC3137" i="1" s="1"/>
  <c r="AA3138" i="1"/>
  <c r="AC3138" i="1" s="1"/>
  <c r="AA3139" i="1"/>
  <c r="AC3139" i="1" s="1"/>
  <c r="AA3140" i="1"/>
  <c r="AC3140" i="1" s="1"/>
  <c r="AA3141" i="1"/>
  <c r="AC3141" i="1" s="1"/>
  <c r="AA3142" i="1"/>
  <c r="AC3142" i="1" s="1"/>
  <c r="AA3143" i="1"/>
  <c r="AC3143" i="1" s="1"/>
  <c r="AA3144" i="1"/>
  <c r="AC3144" i="1" s="1"/>
  <c r="AA3145" i="1"/>
  <c r="AC3145" i="1" s="1"/>
  <c r="AA3146" i="1"/>
  <c r="AC3146" i="1" s="1"/>
  <c r="AA3147" i="1"/>
  <c r="AC3147" i="1" s="1"/>
  <c r="AA3148" i="1"/>
  <c r="AC3148" i="1" s="1"/>
  <c r="AA3149" i="1"/>
  <c r="AC3149" i="1" s="1"/>
  <c r="AA3150" i="1"/>
  <c r="AC3150" i="1" s="1"/>
  <c r="AA3151" i="1"/>
  <c r="AC3151" i="1" s="1"/>
  <c r="AA3152" i="1"/>
  <c r="AC3152" i="1" s="1"/>
  <c r="AA3153" i="1"/>
  <c r="AC3153" i="1" s="1"/>
  <c r="AA3154" i="1"/>
  <c r="AC3154" i="1" s="1"/>
  <c r="AA3155" i="1"/>
  <c r="AC3155" i="1" s="1"/>
  <c r="AA3156" i="1"/>
  <c r="AC3156" i="1" s="1"/>
  <c r="AA3157" i="1"/>
  <c r="AC3157" i="1" s="1"/>
  <c r="AA3158" i="1"/>
  <c r="AC3158" i="1" s="1"/>
  <c r="AA3159" i="1"/>
  <c r="AC3159" i="1" s="1"/>
  <c r="AA3160" i="1"/>
  <c r="AC3160" i="1" s="1"/>
  <c r="AA3161" i="1"/>
  <c r="AC3161" i="1" s="1"/>
  <c r="AA3162" i="1"/>
  <c r="AC3162" i="1" s="1"/>
  <c r="AA3163" i="1"/>
  <c r="AC3163" i="1" s="1"/>
  <c r="AA3164" i="1"/>
  <c r="AC3164" i="1" s="1"/>
  <c r="AA3165" i="1"/>
  <c r="AC3165" i="1" s="1"/>
  <c r="AA3166" i="1"/>
  <c r="AC3166" i="1" s="1"/>
  <c r="AA3167" i="1"/>
  <c r="AC3167" i="1" s="1"/>
  <c r="AA4156" i="1"/>
  <c r="AC4156" i="1" s="1"/>
  <c r="AM4823" i="1"/>
  <c r="AA4823" i="1"/>
  <c r="AC4823" i="1" s="1"/>
  <c r="AA4824" i="1"/>
  <c r="AC4824" i="1" s="1"/>
  <c r="AA4825" i="1"/>
  <c r="AC4825" i="1" s="1"/>
  <c r="AA4826" i="1"/>
  <c r="AC4826" i="1" s="1"/>
  <c r="AA4827" i="1"/>
  <c r="AC4827" i="1" s="1"/>
  <c r="AA4828" i="1"/>
  <c r="AC4828" i="1" s="1"/>
  <c r="AA4829" i="1"/>
  <c r="AC4829" i="1" s="1"/>
  <c r="AA4830" i="1"/>
  <c r="AC4830" i="1" s="1"/>
  <c r="AA4831" i="1"/>
  <c r="AC4831" i="1" s="1"/>
  <c r="AA4832" i="1"/>
  <c r="AC4832" i="1" s="1"/>
  <c r="AA4833" i="1"/>
  <c r="AC4833" i="1" s="1"/>
  <c r="W2332" i="1"/>
  <c r="U2332" i="1"/>
  <c r="W2331" i="1"/>
  <c r="U2331" i="1"/>
  <c r="W2330" i="1"/>
  <c r="U2330" i="1"/>
  <c r="W2329" i="1"/>
  <c r="AL2329" i="1" s="1"/>
  <c r="U2329" i="1"/>
  <c r="W2328" i="1"/>
  <c r="U2328" i="1"/>
  <c r="W2327" i="1"/>
  <c r="U2327" i="1"/>
  <c r="W2326" i="1"/>
  <c r="U2326" i="1"/>
  <c r="W2325" i="1"/>
  <c r="U2325" i="1"/>
  <c r="W2324" i="1"/>
  <c r="U2324" i="1"/>
  <c r="W2323" i="1"/>
  <c r="U2323" i="1"/>
  <c r="W2322" i="1"/>
  <c r="U2322" i="1"/>
  <c r="W2321" i="1"/>
  <c r="AL2321" i="1" s="1"/>
  <c r="U2321" i="1"/>
  <c r="W2320" i="1"/>
  <c r="U2320" i="1"/>
  <c r="W2319" i="1"/>
  <c r="U2319" i="1"/>
  <c r="W2318" i="1"/>
  <c r="U2318" i="1"/>
  <c r="W2317" i="1"/>
  <c r="AL2317" i="1" s="1"/>
  <c r="U2317" i="1"/>
  <c r="W2316" i="1"/>
  <c r="U2316" i="1"/>
  <c r="W2315" i="1"/>
  <c r="U2315" i="1"/>
  <c r="W2314" i="1"/>
  <c r="U2314" i="1"/>
  <c r="W2313" i="1"/>
  <c r="U2313" i="1"/>
  <c r="W2312" i="1"/>
  <c r="U2312" i="1"/>
  <c r="W2311" i="1"/>
  <c r="U2311" i="1"/>
  <c r="W2310" i="1"/>
  <c r="U2310" i="1"/>
  <c r="W2309" i="1"/>
  <c r="U2309" i="1"/>
  <c r="W2308" i="1"/>
  <c r="U2308" i="1"/>
  <c r="W2307" i="1"/>
  <c r="U2307" i="1"/>
  <c r="W2306" i="1"/>
  <c r="U2306" i="1"/>
  <c r="W2305" i="1"/>
  <c r="U2305" i="1"/>
  <c r="W2304" i="1"/>
  <c r="U2304" i="1"/>
  <c r="W2303" i="1"/>
  <c r="U2303" i="1"/>
  <c r="W2302" i="1"/>
  <c r="U2302" i="1"/>
  <c r="W2301" i="1"/>
  <c r="U2301" i="1"/>
  <c r="W2300" i="1"/>
  <c r="U2300" i="1"/>
  <c r="W2299" i="1"/>
  <c r="U2299" i="1"/>
  <c r="W2298" i="1"/>
  <c r="U2298" i="1"/>
  <c r="W2297" i="1"/>
  <c r="U2297" i="1"/>
  <c r="W2296" i="1"/>
  <c r="U2296" i="1"/>
  <c r="W2944" i="1"/>
  <c r="U2944" i="1"/>
  <c r="W2937" i="1"/>
  <c r="U2937" i="1"/>
  <c r="AA4112" i="1"/>
  <c r="AC4112" i="1" s="1"/>
  <c r="AA4128" i="1"/>
  <c r="AC4128" i="1" s="1"/>
  <c r="AA4105" i="1"/>
  <c r="AC4105" i="1" s="1"/>
  <c r="AA4090" i="1"/>
  <c r="AC4090" i="1" s="1"/>
  <c r="AA4109" i="1"/>
  <c r="AC4109" i="1" s="1"/>
  <c r="AA4118" i="1"/>
  <c r="AC4118" i="1" s="1"/>
  <c r="AA4125" i="1"/>
  <c r="AC4125" i="1" s="1"/>
  <c r="AA4101" i="1"/>
  <c r="AC4101" i="1" s="1"/>
  <c r="AA4091" i="1"/>
  <c r="AC4091" i="1" s="1"/>
  <c r="AA4107" i="1"/>
  <c r="AC4107" i="1" s="1"/>
  <c r="AA4115" i="1"/>
  <c r="AC4115" i="1" s="1"/>
  <c r="AA4117" i="1"/>
  <c r="AC4117" i="1" s="1"/>
  <c r="AA4119" i="1"/>
  <c r="AC4119" i="1" s="1"/>
  <c r="AA4114" i="1"/>
  <c r="AC4114" i="1" s="1"/>
  <c r="AA4099" i="1"/>
  <c r="AC4099" i="1" s="1"/>
  <c r="AA4093" i="1"/>
  <c r="AC4093" i="1" s="1"/>
  <c r="AA4110" i="1"/>
  <c r="AC4110" i="1" s="1"/>
  <c r="AA4122" i="1"/>
  <c r="AC4122" i="1" s="1"/>
  <c r="AA4129" i="1"/>
  <c r="AC4129" i="1" s="1"/>
  <c r="AA4102" i="1"/>
  <c r="AC4102" i="1" s="1"/>
  <c r="AA4103" i="1"/>
  <c r="AC4103" i="1" s="1"/>
  <c r="AA4094" i="1"/>
  <c r="AC4094" i="1" s="1"/>
  <c r="AA4120" i="1"/>
  <c r="AC4120" i="1" s="1"/>
  <c r="AA4124" i="1"/>
  <c r="AC4124" i="1" s="1"/>
  <c r="AA4106" i="1"/>
  <c r="AC4106" i="1" s="1"/>
  <c r="AA4095" i="1"/>
  <c r="AC4095" i="1" s="1"/>
  <c r="AA4113" i="1"/>
  <c r="AC4113" i="1" s="1"/>
  <c r="AA4127" i="1"/>
  <c r="AC4127" i="1" s="1"/>
  <c r="AA4104" i="1"/>
  <c r="AC4104" i="1" s="1"/>
  <c r="AA4097" i="1"/>
  <c r="AC4097" i="1" s="1"/>
  <c r="AA4111" i="1"/>
  <c r="AC4111" i="1" s="1"/>
  <c r="AA4121" i="1"/>
  <c r="AC4121" i="1" s="1"/>
  <c r="AA4130" i="1"/>
  <c r="AC4130" i="1" s="1"/>
  <c r="AA4100" i="1"/>
  <c r="AC4100" i="1" s="1"/>
  <c r="AA4092" i="1"/>
  <c r="AC4092" i="1" s="1"/>
  <c r="AA4089" i="1"/>
  <c r="AC4089" i="1" s="1"/>
  <c r="AA4116" i="1"/>
  <c r="AC4116" i="1" s="1"/>
  <c r="AA4123" i="1"/>
  <c r="AC4123" i="1" s="1"/>
  <c r="AA4126" i="1"/>
  <c r="AC4126" i="1" s="1"/>
  <c r="AA4108" i="1"/>
  <c r="AC4108" i="1" s="1"/>
  <c r="AA4098" i="1"/>
  <c r="AC4098" i="1" s="1"/>
  <c r="AA4096" i="1"/>
  <c r="AC4096" i="1" s="1"/>
  <c r="AB4748" i="1"/>
  <c r="AD4748" i="1" s="1"/>
  <c r="AB4295" i="1"/>
  <c r="AD4295" i="1" s="1"/>
  <c r="Z4810" i="1"/>
  <c r="AB4810" i="1" s="1"/>
  <c r="AD4810" i="1" s="1"/>
  <c r="AA4806" i="1"/>
  <c r="AC4806" i="1" s="1"/>
  <c r="AB2190" i="1"/>
  <c r="AD2190" i="1" s="1"/>
  <c r="AB4115" i="1"/>
  <c r="AD4115" i="1" s="1"/>
  <c r="AB1792" i="1"/>
  <c r="AD1792" i="1" s="1"/>
  <c r="AA4816" i="1"/>
  <c r="AC4816" i="1" s="1"/>
  <c r="Z4812" i="1"/>
  <c r="AB4812" i="1" s="1"/>
  <c r="AD4812" i="1" s="1"/>
  <c r="AB1582" i="1"/>
  <c r="AD1582" i="1" s="1"/>
  <c r="AN4819" i="1"/>
  <c r="AI4807" i="1"/>
  <c r="AB3224" i="1"/>
  <c r="AD3224" i="1" s="1"/>
  <c r="AB3209" i="1"/>
  <c r="AD3209" i="1" s="1"/>
  <c r="AB2240" i="1"/>
  <c r="AD2240" i="1" s="1"/>
  <c r="AB3297" i="1"/>
  <c r="AD3297" i="1" s="1"/>
  <c r="AB2210" i="1"/>
  <c r="AD2210" i="1" s="1"/>
  <c r="AB1789" i="1"/>
  <c r="AD1789" i="1" s="1"/>
  <c r="AI4805" i="1"/>
  <c r="Z4807" i="1"/>
  <c r="AB4807" i="1" s="1"/>
  <c r="AD4807" i="1" s="1"/>
  <c r="AN4815" i="1"/>
  <c r="AI4815" i="1"/>
  <c r="AL4815" i="1"/>
  <c r="AN4807" i="1"/>
  <c r="AJ4811" i="1"/>
  <c r="AI4811" i="1"/>
  <c r="AN4811" i="1"/>
  <c r="AJ4815" i="1"/>
  <c r="AA4809" i="1"/>
  <c r="AC4809" i="1" s="1"/>
  <c r="AA4805" i="1"/>
  <c r="AC4805" i="1" s="1"/>
  <c r="AJ4817" i="1"/>
  <c r="AJ4813" i="1"/>
  <c r="AJ4809" i="1"/>
  <c r="AJ4814" i="1"/>
  <c r="AL4807" i="1"/>
  <c r="AA4807" i="1"/>
  <c r="AC4807" i="1" s="1"/>
  <c r="AJ4819" i="1"/>
  <c r="AI4819" i="1"/>
  <c r="AB3291" i="1"/>
  <c r="AD3291" i="1" s="1"/>
  <c r="AM4820" i="1"/>
  <c r="Z4820" i="1"/>
  <c r="AB4820" i="1" s="1"/>
  <c r="AD4820" i="1" s="1"/>
  <c r="AM4818" i="1"/>
  <c r="Z4818" i="1"/>
  <c r="AB4818" i="1" s="1"/>
  <c r="AD4818" i="1" s="1"/>
  <c r="AJ4816" i="1"/>
  <c r="Z4816" i="1"/>
  <c r="AB4816" i="1" s="1"/>
  <c r="AD4816" i="1" s="1"/>
  <c r="Z4808" i="1"/>
  <c r="AB4808" i="1" s="1"/>
  <c r="AD4808" i="1" s="1"/>
  <c r="AM4808" i="1"/>
  <c r="AJ4808" i="1"/>
  <c r="AI4812" i="1"/>
  <c r="AK4816" i="1"/>
  <c r="AM4811" i="1"/>
  <c r="AM4809" i="1"/>
  <c r="AI4821" i="1"/>
  <c r="AI4817" i="1"/>
  <c r="AN4809" i="1"/>
  <c r="AN4817" i="1"/>
  <c r="AK4812" i="1"/>
  <c r="AI4816" i="1"/>
  <c r="AN4812" i="1"/>
  <c r="AN4808" i="1"/>
  <c r="AL4820" i="1"/>
  <c r="AJ4818" i="1"/>
  <c r="AJ4810" i="1"/>
  <c r="AJ4806" i="1"/>
  <c r="AI4813" i="1"/>
  <c r="AI4809" i="1"/>
  <c r="AI4808" i="1"/>
  <c r="AN4820" i="1"/>
  <c r="AI4820" i="1"/>
  <c r="AJ4820" i="1"/>
  <c r="AJ4812" i="1"/>
  <c r="AN4813" i="1"/>
  <c r="AJ4807" i="1"/>
  <c r="AI4822" i="1"/>
  <c r="AK4810" i="1"/>
  <c r="AI4806" i="1"/>
  <c r="AM4819" i="1"/>
  <c r="AK4817" i="1"/>
  <c r="AI4818" i="1"/>
  <c r="AN4821" i="1"/>
  <c r="AJ4821" i="1"/>
  <c r="AN4805" i="1"/>
  <c r="AJ4805" i="1"/>
  <c r="AN4816" i="1"/>
  <c r="AB1041" i="1"/>
  <c r="AD1041" i="1" s="1"/>
  <c r="AN4822" i="1"/>
  <c r="AN4818" i="1"/>
  <c r="AI4814" i="1"/>
  <c r="AN4810" i="1"/>
  <c r="AN4806" i="1"/>
  <c r="AJ4822" i="1"/>
  <c r="AI4810" i="1"/>
  <c r="AN4814" i="1"/>
  <c r="AB1105" i="1"/>
  <c r="AD1105" i="1" s="1"/>
  <c r="Z4822" i="1"/>
  <c r="AB4822" i="1" s="1"/>
  <c r="AD4822" i="1" s="1"/>
  <c r="AL4822" i="1"/>
  <c r="AM4822" i="1"/>
  <c r="AA4822" i="1"/>
  <c r="AC4822" i="1" s="1"/>
  <c r="AK4822" i="1"/>
  <c r="AA4820" i="1"/>
  <c r="AC4820" i="1" s="1"/>
  <c r="AK4820" i="1"/>
  <c r="AL4818" i="1"/>
  <c r="AA4818" i="1"/>
  <c r="AC4818" i="1" s="1"/>
  <c r="AK4818" i="1"/>
  <c r="AL4816" i="1"/>
  <c r="AM4816" i="1"/>
  <c r="AL4814" i="1"/>
  <c r="AM4814" i="1"/>
  <c r="AA4814" i="1"/>
  <c r="AC4814" i="1" s="1"/>
  <c r="Z4814" i="1"/>
  <c r="AB4814" i="1" s="1"/>
  <c r="AD4814" i="1" s="1"/>
  <c r="AK4814" i="1"/>
  <c r="AM4812" i="1"/>
  <c r="AA4812" i="1"/>
  <c r="AC4812" i="1" s="1"/>
  <c r="AL4812" i="1"/>
  <c r="AL4810" i="1"/>
  <c r="AA4810" i="1"/>
  <c r="AC4810" i="1" s="1"/>
  <c r="AM4810" i="1"/>
  <c r="AL4808" i="1"/>
  <c r="AA4808" i="1"/>
  <c r="AC4808" i="1" s="1"/>
  <c r="AK4808" i="1"/>
  <c r="AL4806" i="1"/>
  <c r="AK4806" i="1"/>
  <c r="Z4806" i="1"/>
  <c r="AB4806" i="1" s="1"/>
  <c r="AD4806" i="1" s="1"/>
  <c r="AM4806" i="1"/>
  <c r="AB1954" i="1"/>
  <c r="AD1954" i="1" s="1"/>
  <c r="AB2231" i="1"/>
  <c r="AD2231" i="1" s="1"/>
  <c r="AB661" i="1"/>
  <c r="AD661" i="1" s="1"/>
  <c r="AB1021" i="1"/>
  <c r="AD1021" i="1" s="1"/>
  <c r="AB3804" i="1"/>
  <c r="AD3804" i="1" s="1"/>
  <c r="AB1326" i="1"/>
  <c r="AD1326" i="1" s="1"/>
  <c r="AL4821" i="1"/>
  <c r="AA4821" i="1"/>
  <c r="AC4821" i="1" s="1"/>
  <c r="AM4821" i="1"/>
  <c r="AK4821" i="1"/>
  <c r="Z4821" i="1"/>
  <c r="AB4821" i="1" s="1"/>
  <c r="AD4821" i="1" s="1"/>
  <c r="Z4819" i="1"/>
  <c r="AB4819" i="1" s="1"/>
  <c r="AD4819" i="1" s="1"/>
  <c r="AL4819" i="1"/>
  <c r="AA4819" i="1"/>
  <c r="AC4819" i="1" s="1"/>
  <c r="AK4819" i="1"/>
  <c r="AM4817" i="1"/>
  <c r="AA4817" i="1"/>
  <c r="AC4817" i="1" s="1"/>
  <c r="Z4817" i="1"/>
  <c r="AB4817" i="1" s="1"/>
  <c r="AD4817" i="1" s="1"/>
  <c r="AL4817" i="1"/>
  <c r="AK4815" i="1"/>
  <c r="AM4815" i="1"/>
  <c r="AA4815" i="1"/>
  <c r="AC4815" i="1" s="1"/>
  <c r="Z4815" i="1"/>
  <c r="AB4815" i="1" s="1"/>
  <c r="AD4815" i="1" s="1"/>
  <c r="AL4813" i="1"/>
  <c r="AK4813" i="1"/>
  <c r="AA4813" i="1"/>
  <c r="AC4813" i="1" s="1"/>
  <c r="AM4813" i="1"/>
  <c r="Z4813" i="1"/>
  <c r="AB4813" i="1" s="1"/>
  <c r="AD4813" i="1" s="1"/>
  <c r="AL4811" i="1"/>
  <c r="AA4811" i="1"/>
  <c r="AC4811" i="1" s="1"/>
  <c r="Z4811" i="1"/>
  <c r="AB4811" i="1" s="1"/>
  <c r="AD4811" i="1" s="1"/>
  <c r="AK4811" i="1"/>
  <c r="AK4809" i="1"/>
  <c r="Z4809" i="1"/>
  <c r="AB4809" i="1" s="1"/>
  <c r="AD4809" i="1" s="1"/>
  <c r="AL4809" i="1"/>
  <c r="AK4807" i="1"/>
  <c r="AM4807" i="1"/>
  <c r="Z4805" i="1"/>
  <c r="AB4805" i="1" s="1"/>
  <c r="AD4805" i="1" s="1"/>
  <c r="AL4805" i="1"/>
  <c r="AM4805" i="1"/>
  <c r="AK4805" i="1"/>
  <c r="AB3835" i="1"/>
  <c r="AD3835" i="1" s="1"/>
  <c r="AB338" i="1"/>
  <c r="AD338" i="1" s="1"/>
  <c r="AB741" i="1"/>
  <c r="AD741" i="1" s="1"/>
  <c r="AB1025" i="1"/>
  <c r="AD1025" i="1" s="1"/>
  <c r="AB1049" i="1"/>
  <c r="AD1049" i="1" s="1"/>
  <c r="AB4900" i="1"/>
  <c r="AD4900" i="1" s="1"/>
  <c r="AB3820" i="1"/>
  <c r="AD3820" i="1" s="1"/>
  <c r="AB4893" i="1"/>
  <c r="AD4893" i="1" s="1"/>
  <c r="AB1093" i="1"/>
  <c r="AD1093" i="1" s="1"/>
  <c r="AB3239" i="1"/>
  <c r="AD3239" i="1" s="1"/>
  <c r="AB657" i="1"/>
  <c r="AD657" i="1" s="1"/>
  <c r="AB3229" i="1"/>
  <c r="AD3229" i="1" s="1"/>
  <c r="AB1057" i="1"/>
  <c r="AD1057" i="1" s="1"/>
  <c r="AB665" i="1"/>
  <c r="AD665" i="1" s="1"/>
  <c r="AB1085" i="1"/>
  <c r="AD1085" i="1" s="1"/>
  <c r="AB1091" i="1"/>
  <c r="AD1091" i="1" s="1"/>
  <c r="AB1061" i="1"/>
  <c r="AD1061" i="1" s="1"/>
  <c r="AB651" i="1"/>
  <c r="AD651" i="1" s="1"/>
  <c r="AB1073" i="1"/>
  <c r="AD1073" i="1" s="1"/>
  <c r="AB4908" i="1"/>
  <c r="AD4908" i="1" s="1"/>
  <c r="AB1077" i="1"/>
  <c r="AD1077" i="1" s="1"/>
  <c r="AJ2843" i="1" l="1"/>
  <c r="AJ2866" i="1"/>
  <c r="AL2969" i="1"/>
  <c r="AL2954" i="1"/>
  <c r="AJ3330" i="1"/>
  <c r="AJ2303" i="1"/>
  <c r="AI2882" i="1"/>
  <c r="AJ2381" i="1"/>
  <c r="AL2937" i="1"/>
  <c r="AA2392" i="1"/>
  <c r="AC2392" i="1" s="1"/>
  <c r="AJ2841" i="1"/>
  <c r="AJ2945" i="1"/>
  <c r="AA2851" i="1"/>
  <c r="AC2851" i="1" s="1"/>
  <c r="AL2871" i="1"/>
  <c r="AL2966" i="1"/>
  <c r="AL2879" i="1"/>
  <c r="AJ2909" i="1"/>
  <c r="AJ2347" i="1"/>
  <c r="AJ2008" i="1"/>
  <c r="AJ2935" i="1"/>
  <c r="AJ3339" i="1"/>
  <c r="AJ2335" i="1"/>
  <c r="AJ2012" i="1"/>
  <c r="AJ2369" i="1"/>
  <c r="AL2925" i="1"/>
  <c r="AJ2942" i="1"/>
  <c r="AA2921" i="1"/>
  <c r="AC2921" i="1" s="1"/>
  <c r="AA2952" i="1"/>
  <c r="AC2952" i="1" s="1"/>
  <c r="AA2902" i="1"/>
  <c r="AC2902" i="1" s="1"/>
  <c r="AJ2017" i="1"/>
  <c r="AJ2939" i="1"/>
  <c r="AJ2916" i="1"/>
  <c r="AJ2908" i="1"/>
  <c r="AJ2330" i="1"/>
  <c r="AJ2322" i="1"/>
  <c r="AJ2308" i="1"/>
  <c r="AJ2306" i="1"/>
  <c r="AJ2302" i="1"/>
  <c r="AJ2300" i="1"/>
  <c r="AI2884" i="1"/>
  <c r="AN2880" i="1"/>
  <c r="AI2876" i="1"/>
  <c r="AN2872" i="1"/>
  <c r="AN2864" i="1"/>
  <c r="AN2844" i="1"/>
  <c r="AL2948" i="1"/>
  <c r="AL2964" i="1"/>
  <c r="AL2945" i="1"/>
  <c r="AL2961" i="1"/>
  <c r="AL2837" i="1"/>
  <c r="AL2893" i="1"/>
  <c r="AJ2926" i="1"/>
  <c r="AJ2929" i="1"/>
  <c r="AJ2901" i="1"/>
  <c r="AL2889" i="1"/>
  <c r="AI2346" i="1"/>
  <c r="AI2334" i="1"/>
  <c r="AN2007" i="1"/>
  <c r="AI2388" i="1"/>
  <c r="AI2368" i="1"/>
  <c r="AN2964" i="1"/>
  <c r="AN2956" i="1"/>
  <c r="AI2930" i="1"/>
  <c r="AN2918" i="1"/>
  <c r="AI2906" i="1"/>
  <c r="AI2902" i="1"/>
  <c r="AN2894" i="1"/>
  <c r="AI2331" i="1"/>
  <c r="AN2327" i="1"/>
  <c r="AI2321" i="1"/>
  <c r="AI2313" i="1"/>
  <c r="AI2311" i="1"/>
  <c r="AI2309" i="1"/>
  <c r="AN2305" i="1"/>
  <c r="AI2303" i="1"/>
  <c r="AI2301" i="1"/>
  <c r="AN2297" i="1"/>
  <c r="AJ2331" i="1"/>
  <c r="AJ2329" i="1"/>
  <c r="AJ2327" i="1"/>
  <c r="AJ2325" i="1"/>
  <c r="AJ2323" i="1"/>
  <c r="AJ2321" i="1"/>
  <c r="AJ2319" i="1"/>
  <c r="AJ2317" i="1"/>
  <c r="AJ2315" i="1"/>
  <c r="AJ2313" i="1"/>
  <c r="AJ2311" i="1"/>
  <c r="AJ2309" i="1"/>
  <c r="AJ2307" i="1"/>
  <c r="AJ2305" i="1"/>
  <c r="AJ2301" i="1"/>
  <c r="AJ2299" i="1"/>
  <c r="AJ2297" i="1"/>
  <c r="AN2886" i="1"/>
  <c r="AN2882" i="1"/>
  <c r="AI2878" i="1"/>
  <c r="AI2874" i="1"/>
  <c r="AI2870" i="1"/>
  <c r="AN2866" i="1"/>
  <c r="AN2862" i="1"/>
  <c r="AI2858" i="1"/>
  <c r="AI2854" i="1"/>
  <c r="AI2850" i="1"/>
  <c r="AI2846" i="1"/>
  <c r="AI2842" i="1"/>
  <c r="AN2838" i="1"/>
  <c r="AJ3338" i="1"/>
  <c r="AJ2338" i="1"/>
  <c r="AJ2011" i="1"/>
  <c r="AJ2376" i="1"/>
  <c r="AJ2941" i="1"/>
  <c r="AI2835" i="1"/>
  <c r="AI2831" i="1"/>
  <c r="AL2385" i="1"/>
  <c r="AL2010" i="1"/>
  <c r="AL2005" i="1"/>
  <c r="AL2919" i="1"/>
  <c r="AL2910" i="1"/>
  <c r="AL2958" i="1"/>
  <c r="AL2848" i="1"/>
  <c r="AJ3332" i="1"/>
  <c r="AJ2374" i="1"/>
  <c r="AJ2954" i="1"/>
  <c r="AJ2900" i="1"/>
  <c r="AA2870" i="1"/>
  <c r="AC2870" i="1" s="1"/>
  <c r="AA2967" i="1"/>
  <c r="AC2967" i="1" s="1"/>
  <c r="AA2842" i="1"/>
  <c r="AC2842" i="1" s="1"/>
  <c r="AL2324" i="1"/>
  <c r="AN2850" i="1"/>
  <c r="AN2870" i="1"/>
  <c r="AL2344" i="1"/>
  <c r="AL2377" i="1"/>
  <c r="AL2375" i="1"/>
  <c r="AL2933" i="1"/>
  <c r="AM2906" i="1"/>
  <c r="AM2951" i="1"/>
  <c r="Z2950" i="1"/>
  <c r="AB2950" i="1" s="1"/>
  <c r="AD2950" i="1" s="1"/>
  <c r="AM2877" i="1"/>
  <c r="AL2856" i="1"/>
  <c r="AJ2914" i="1"/>
  <c r="AI2838" i="1"/>
  <c r="AL2297" i="1"/>
  <c r="AJ2952" i="1"/>
  <c r="AJ2003" i="1"/>
  <c r="AJ2345" i="1"/>
  <c r="AJ2006" i="1"/>
  <c r="AJ2917" i="1"/>
  <c r="AJ2897" i="1"/>
  <c r="AJ2834" i="1"/>
  <c r="AL2829" i="1"/>
  <c r="AJ2953" i="1"/>
  <c r="AJ2827" i="1"/>
  <c r="AN2887" i="1"/>
  <c r="AN2879" i="1"/>
  <c r="AN2867" i="1"/>
  <c r="AI2859" i="1"/>
  <c r="AI2851" i="1"/>
  <c r="AN2847" i="1"/>
  <c r="AN2839" i="1"/>
  <c r="AL2333" i="1"/>
  <c r="AJ2902" i="1"/>
  <c r="AL2967" i="1"/>
  <c r="AK2948" i="1"/>
  <c r="AL2842" i="1"/>
  <c r="AJ2925" i="1"/>
  <c r="AM2005" i="1"/>
  <c r="AL2875" i="1"/>
  <c r="AL2870" i="1"/>
  <c r="AA2837" i="1"/>
  <c r="AC2837" i="1" s="1"/>
  <c r="AN2952" i="1"/>
  <c r="AA2964" i="1"/>
  <c r="AC2964" i="1" s="1"/>
  <c r="AJ2007" i="1"/>
  <c r="AN2914" i="1"/>
  <c r="AI2964" i="1"/>
  <c r="AN2011" i="1"/>
  <c r="AI2914" i="1"/>
  <c r="AJ2341" i="1"/>
  <c r="AI2952" i="1"/>
  <c r="AI2327" i="1"/>
  <c r="AJ2877" i="1"/>
  <c r="AJ2873" i="1"/>
  <c r="AJ2861" i="1"/>
  <c r="AN2003" i="1"/>
  <c r="AN2338" i="1"/>
  <c r="AI2011" i="1"/>
  <c r="AJ2906" i="1"/>
  <c r="AN2926" i="1"/>
  <c r="AJ2860" i="1"/>
  <c r="AJ3336" i="1"/>
  <c r="AI2834" i="1"/>
  <c r="AN3337" i="1"/>
  <c r="AI3333" i="1"/>
  <c r="AN2349" i="1"/>
  <c r="AI2341" i="1"/>
  <c r="AN2333" i="1"/>
  <c r="AN2014" i="1"/>
  <c r="AN2010" i="1"/>
  <c r="AI2006" i="1"/>
  <c r="AN2002" i="1"/>
  <c r="AN2391" i="1"/>
  <c r="AN2387" i="1"/>
  <c r="AI2379" i="1"/>
  <c r="AI2371" i="1"/>
  <c r="AI2967" i="1"/>
  <c r="AN2963" i="1"/>
  <c r="AI2959" i="1"/>
  <c r="AN2955" i="1"/>
  <c r="AN2951" i="1"/>
  <c r="AN2947" i="1"/>
  <c r="AI2944" i="1"/>
  <c r="AI2940" i="1"/>
  <c r="AN2933" i="1"/>
  <c r="AN2929" i="1"/>
  <c r="AN2925" i="1"/>
  <c r="AN2921" i="1"/>
  <c r="AI2917" i="1"/>
  <c r="AN2913" i="1"/>
  <c r="AI2909" i="1"/>
  <c r="AI2905" i="1"/>
  <c r="AI2901" i="1"/>
  <c r="AN2897" i="1"/>
  <c r="AI2893" i="1"/>
  <c r="AN2833" i="1"/>
  <c r="AI2829" i="1"/>
  <c r="AN2825" i="1"/>
  <c r="AL2015" i="1"/>
  <c r="AA2336" i="1"/>
  <c r="AC2336" i="1" s="1"/>
  <c r="AL2007" i="1"/>
  <c r="AL2920" i="1"/>
  <c r="AL2872" i="1"/>
  <c r="AI2886" i="1"/>
  <c r="AN2842" i="1"/>
  <c r="AN2846" i="1"/>
  <c r="AJ2904" i="1"/>
  <c r="AI2862" i="1"/>
  <c r="AN2854" i="1"/>
  <c r="AK2305" i="1"/>
  <c r="AN2858" i="1"/>
  <c r="AI2866" i="1"/>
  <c r="AN2878" i="1"/>
  <c r="AJ2882" i="1"/>
  <c r="AJ2850" i="1"/>
  <c r="AI2887" i="1"/>
  <c r="AI2883" i="1"/>
  <c r="AI2879" i="1"/>
  <c r="AI2875" i="1"/>
  <c r="AI2843" i="1"/>
  <c r="AM2392" i="1"/>
  <c r="Z2386" i="1"/>
  <c r="AB2386" i="1" s="1"/>
  <c r="AD2386" i="1" s="1"/>
  <c r="AA2014" i="1"/>
  <c r="AC2014" i="1" s="1"/>
  <c r="AM2970" i="1"/>
  <c r="Z2897" i="1"/>
  <c r="AB2897" i="1" s="1"/>
  <c r="AD2897" i="1" s="1"/>
  <c r="AM3330" i="1"/>
  <c r="AJ2336" i="1"/>
  <c r="AJ2013" i="1"/>
  <c r="AJ2386" i="1"/>
  <c r="AJ2898" i="1"/>
  <c r="AN2309" i="1"/>
  <c r="AN2307" i="1"/>
  <c r="AI2305" i="1"/>
  <c r="AN2303" i="1"/>
  <c r="AN2301" i="1"/>
  <c r="AI2299" i="1"/>
  <c r="AI2297" i="1"/>
  <c r="AN2830" i="1"/>
  <c r="AL2384" i="1"/>
  <c r="AJ2389" i="1"/>
  <c r="AJ2343" i="1"/>
  <c r="AJ2380" i="1"/>
  <c r="AJ2938" i="1"/>
  <c r="AJ2372" i="1"/>
  <c r="AJ2855" i="1"/>
  <c r="Z2001" i="1"/>
  <c r="AB2001" i="1" s="1"/>
  <c r="AD2001" i="1" s="1"/>
  <c r="AJ2835" i="1"/>
  <c r="AK2883" i="1"/>
  <c r="AJ2863" i="1"/>
  <c r="AJ2862" i="1"/>
  <c r="AJ2838" i="1"/>
  <c r="AJ2349" i="1"/>
  <c r="AJ2839" i="1"/>
  <c r="AI2931" i="1"/>
  <c r="AN2927" i="1"/>
  <c r="AL2325" i="1"/>
  <c r="AL2323" i="1"/>
  <c r="AL2313" i="1"/>
  <c r="AL2309" i="1"/>
  <c r="AL2307" i="1"/>
  <c r="AL2305" i="1"/>
  <c r="AL2301" i="1"/>
  <c r="AN2835" i="1"/>
  <c r="AN2831" i="1"/>
  <c r="AN2827" i="1"/>
  <c r="AI3338" i="1"/>
  <c r="AI3334" i="1"/>
  <c r="AN2346" i="1"/>
  <c r="AI2342" i="1"/>
  <c r="AN2334" i="1"/>
  <c r="AN2015" i="1"/>
  <c r="AI2007" i="1"/>
  <c r="AI2003" i="1"/>
  <c r="AN2392" i="1"/>
  <c r="AN2388" i="1"/>
  <c r="AI2384" i="1"/>
  <c r="AN2380" i="1"/>
  <c r="AI2376" i="1"/>
  <c r="AI2372" i="1"/>
  <c r="AN2368" i="1"/>
  <c r="AI2968" i="1"/>
  <c r="AI2960" i="1"/>
  <c r="AI2956" i="1"/>
  <c r="AN2948" i="1"/>
  <c r="AN2941" i="1"/>
  <c r="AI2934" i="1"/>
  <c r="AN2930" i="1"/>
  <c r="AI2926" i="1"/>
  <c r="AN2922" i="1"/>
  <c r="AI2918" i="1"/>
  <c r="AI2910" i="1"/>
  <c r="AN2906" i="1"/>
  <c r="AN2902" i="1"/>
  <c r="AN2890" i="1"/>
  <c r="AN2331" i="1"/>
  <c r="AI2329" i="1"/>
  <c r="AN2325" i="1"/>
  <c r="AN2323" i="1"/>
  <c r="AI2319" i="1"/>
  <c r="AN2317" i="1"/>
  <c r="AI2315" i="1"/>
  <c r="AN2313" i="1"/>
  <c r="AN2311" i="1"/>
  <c r="AL2942" i="1"/>
  <c r="AL2391" i="1"/>
  <c r="AJ2940" i="1"/>
  <c r="AL2939" i="1"/>
  <c r="AL2382" i="1"/>
  <c r="Z2381" i="1"/>
  <c r="AB2381" i="1" s="1"/>
  <c r="AD2381" i="1" s="1"/>
  <c r="AM2378" i="1"/>
  <c r="AJ2342" i="1"/>
  <c r="AL2367" i="1"/>
  <c r="Z2017" i="1"/>
  <c r="AB2017" i="1" s="1"/>
  <c r="AD2017" i="1" s="1"/>
  <c r="AL2339" i="1"/>
  <c r="AJ2334" i="1"/>
  <c r="AA2005" i="1"/>
  <c r="AC2005" i="1" s="1"/>
  <c r="AJ2921" i="1"/>
  <c r="AA2919" i="1"/>
  <c r="AC2919" i="1" s="1"/>
  <c r="AJ2911" i="1"/>
  <c r="AA2910" i="1"/>
  <c r="AC2910" i="1" s="1"/>
  <c r="AM2969" i="1"/>
  <c r="AA2958" i="1"/>
  <c r="AC2958" i="1" s="1"/>
  <c r="AL2968" i="1"/>
  <c r="AA2849" i="1"/>
  <c r="AC2849" i="1" s="1"/>
  <c r="AA2848" i="1"/>
  <c r="AC2848" i="1" s="1"/>
  <c r="AL2955" i="1"/>
  <c r="AM2827" i="1"/>
  <c r="AJ2825" i="1"/>
  <c r="AA2948" i="1"/>
  <c r="AC2948" i="1" s="1"/>
  <c r="AA2945" i="1"/>
  <c r="AC2945" i="1" s="1"/>
  <c r="AL2901" i="1"/>
  <c r="AA2961" i="1"/>
  <c r="AC2961" i="1" s="1"/>
  <c r="AL2894" i="1"/>
  <c r="AA2893" i="1"/>
  <c r="AC2893" i="1" s="1"/>
  <c r="AL2891" i="1"/>
  <c r="AA2889" i="1"/>
  <c r="AC2889" i="1" s="1"/>
  <c r="AK2917" i="1"/>
  <c r="AM2940" i="1"/>
  <c r="AN2372" i="1"/>
  <c r="AN3338" i="1"/>
  <c r="AI3330" i="1"/>
  <c r="AN2968" i="1"/>
  <c r="AI2015" i="1"/>
  <c r="AN2319" i="1"/>
  <c r="AN2329" i="1"/>
  <c r="AN2315" i="1"/>
  <c r="AN2898" i="1"/>
  <c r="AJ2388" i="1"/>
  <c r="AJ2015" i="1"/>
  <c r="AA2894" i="1"/>
  <c r="AC2894" i="1" s="1"/>
  <c r="AA2384" i="1"/>
  <c r="AC2384" i="1" s="1"/>
  <c r="AN2856" i="1"/>
  <c r="AJ2856" i="1"/>
  <c r="AJ2934" i="1"/>
  <c r="AL2381" i="1"/>
  <c r="AJ2930" i="1"/>
  <c r="AI2922" i="1"/>
  <c r="AN2376" i="1"/>
  <c r="AN2875" i="1"/>
  <c r="AN2934" i="1"/>
  <c r="AI2380" i="1"/>
  <c r="AI2338" i="1"/>
  <c r="AI2325" i="1"/>
  <c r="AI2323" i="1"/>
  <c r="AI2307" i="1"/>
  <c r="AI2941" i="1"/>
  <c r="AI2391" i="1"/>
  <c r="AL2017" i="1"/>
  <c r="AJ3334" i="1"/>
  <c r="AM2342" i="1"/>
  <c r="AA2968" i="1"/>
  <c r="AC2968" i="1" s="1"/>
  <c r="AJ2392" i="1"/>
  <c r="AA2955" i="1"/>
  <c r="AC2955" i="1" s="1"/>
  <c r="AJ2937" i="1"/>
  <c r="AN2937" i="1"/>
  <c r="AI2925" i="1"/>
  <c r="AN2384" i="1"/>
  <c r="AI2948" i="1"/>
  <c r="AN2342" i="1"/>
  <c r="AI2317" i="1"/>
  <c r="AN2299" i="1"/>
  <c r="AN2960" i="1"/>
  <c r="AL2957" i="1"/>
  <c r="AA2957" i="1"/>
  <c r="AC2957" i="1" s="1"/>
  <c r="AA2844" i="1"/>
  <c r="AC2844" i="1" s="1"/>
  <c r="AL2844" i="1"/>
  <c r="AI2345" i="1"/>
  <c r="AN2345" i="1"/>
  <c r="AI2890" i="1"/>
  <c r="AI2898" i="1"/>
  <c r="AN3330" i="1"/>
  <c r="AI2392" i="1"/>
  <c r="AN2910" i="1"/>
  <c r="AN2375" i="1"/>
  <c r="AI2375" i="1"/>
  <c r="AI2889" i="1"/>
  <c r="AN2889" i="1"/>
  <c r="AK2303" i="1"/>
  <c r="AN3334" i="1"/>
  <c r="AL2849" i="1"/>
  <c r="AJ3340" i="1"/>
  <c r="AJ2348" i="1"/>
  <c r="AN2344" i="1"/>
  <c r="AJ2340" i="1"/>
  <c r="AN2382" i="1"/>
  <c r="AN2378" i="1"/>
  <c r="AJ2370" i="1"/>
  <c r="AJ2966" i="1"/>
  <c r="AJ2962" i="1"/>
  <c r="AJ2950" i="1"/>
  <c r="AN2943" i="1"/>
  <c r="AN2936" i="1"/>
  <c r="AJ2932" i="1"/>
  <c r="AN2920" i="1"/>
  <c r="AI2912" i="1"/>
  <c r="AJ2888" i="1"/>
  <c r="AN2314" i="1"/>
  <c r="AN2306" i="1"/>
  <c r="AN2832" i="1"/>
  <c r="AJ2828" i="1"/>
  <c r="AJ2824" i="1"/>
  <c r="AL2390" i="1"/>
  <c r="AL2389" i="1"/>
  <c r="AL2343" i="1"/>
  <c r="AL2380" i="1"/>
  <c r="AL2938" i="1"/>
  <c r="AA2372" i="1"/>
  <c r="AC2372" i="1" s="1"/>
  <c r="AL2009" i="1"/>
  <c r="AL2001" i="1"/>
  <c r="AA2914" i="1"/>
  <c r="AC2914" i="1" s="1"/>
  <c r="AL2928" i="1"/>
  <c r="AL2907" i="1"/>
  <c r="AL2835" i="1"/>
  <c r="AL2878" i="1"/>
  <c r="AL2963" i="1"/>
  <c r="AL2863" i="1"/>
  <c r="AL2862" i="1"/>
  <c r="AL2838" i="1"/>
  <c r="AJ2969" i="1"/>
  <c r="AN2883" i="1"/>
  <c r="AJ2879" i="1"/>
  <c r="AJ2871" i="1"/>
  <c r="AI2867" i="1"/>
  <c r="AI2863" i="1"/>
  <c r="AN2859" i="1"/>
  <c r="AI2855" i="1"/>
  <c r="AN2851" i="1"/>
  <c r="AI2847" i="1"/>
  <c r="AN2843" i="1"/>
  <c r="AI2839" i="1"/>
  <c r="AJ2886" i="1"/>
  <c r="AJ2858" i="1"/>
  <c r="AJ2002" i="1"/>
  <c r="AJ2959" i="1"/>
  <c r="AJ2951" i="1"/>
  <c r="AL2304" i="1"/>
  <c r="AJ2009" i="1"/>
  <c r="AJ2001" i="1"/>
  <c r="AJ2390" i="1"/>
  <c r="AJ2928" i="1"/>
  <c r="AI2845" i="1"/>
  <c r="AL2943" i="1"/>
  <c r="AA2941" i="1"/>
  <c r="AC2941" i="1" s="1"/>
  <c r="AJ2346" i="1"/>
  <c r="AA2379" i="1"/>
  <c r="AC2379" i="1" s="1"/>
  <c r="AJ2373" i="1"/>
  <c r="AJ2371" i="1"/>
  <c r="AA3335" i="1"/>
  <c r="AC3335" i="1" s="1"/>
  <c r="AL2014" i="1"/>
  <c r="AL2337" i="1"/>
  <c r="AJ2922" i="1"/>
  <c r="AJ2004" i="1"/>
  <c r="AK2854" i="1"/>
  <c r="Z2909" i="1"/>
  <c r="AB2909" i="1" s="1"/>
  <c r="AD2909" i="1" s="1"/>
  <c r="AJ2960" i="1"/>
  <c r="AJ2887" i="1"/>
  <c r="AK2884" i="1"/>
  <c r="AK2850" i="1"/>
  <c r="AK2882" i="1"/>
  <c r="AL2000" i="1"/>
  <c r="AK2956" i="1"/>
  <c r="AJ2831" i="1"/>
  <c r="AJ2881" i="1"/>
  <c r="AJ2826" i="1"/>
  <c r="AJ2905" i="1"/>
  <c r="AJ2847" i="1"/>
  <c r="AJ2846" i="1"/>
  <c r="AA2845" i="1"/>
  <c r="AC2845" i="1" s="1"/>
  <c r="AA2904" i="1"/>
  <c r="AC2904" i="1" s="1"/>
  <c r="AJ2946" i="1"/>
  <c r="AJ2859" i="1"/>
  <c r="AJ2896" i="1"/>
  <c r="AM2890" i="1"/>
  <c r="AN2959" i="1"/>
  <c r="AN2917" i="1"/>
  <c r="AN2893" i="1"/>
  <c r="AI2002" i="1"/>
  <c r="AN2905" i="1"/>
  <c r="AN2940" i="1"/>
  <c r="AN2901" i="1"/>
  <c r="AM2305" i="1"/>
  <c r="AM2313" i="1"/>
  <c r="AK2325" i="1"/>
  <c r="AI2929" i="1"/>
  <c r="AI2951" i="1"/>
  <c r="AI2897" i="1"/>
  <c r="AK2297" i="1"/>
  <c r="AK2301" i="1"/>
  <c r="AM2309" i="1"/>
  <c r="AM2317" i="1"/>
  <c r="AK2321" i="1"/>
  <c r="AK2329" i="1"/>
  <c r="AN2855" i="1"/>
  <c r="AJ2944" i="1"/>
  <c r="AN2871" i="1"/>
  <c r="AI2014" i="1"/>
  <c r="AI2963" i="1"/>
  <c r="AK2309" i="1"/>
  <c r="AI2871" i="1"/>
  <c r="AI2827" i="1"/>
  <c r="AN2909" i="1"/>
  <c r="AN2379" i="1"/>
  <c r="AN2967" i="1"/>
  <c r="AJ2867" i="1"/>
  <c r="AK2317" i="1"/>
  <c r="AM2329" i="1"/>
  <c r="AN2863" i="1"/>
  <c r="AI2913" i="1"/>
  <c r="AJ2851" i="1"/>
  <c r="AN3333" i="1"/>
  <c r="AL2909" i="1"/>
  <c r="AM2907" i="1"/>
  <c r="AM2004" i="1"/>
  <c r="AL2914" i="1"/>
  <c r="AJ3331" i="1"/>
  <c r="AJ2339" i="1"/>
  <c r="AJ2016" i="1"/>
  <c r="AJ2377" i="1"/>
  <c r="AJ2965" i="1"/>
  <c r="AJ2949" i="1"/>
  <c r="AN2931" i="1"/>
  <c r="AN2923" i="1"/>
  <c r="AJ2915" i="1"/>
  <c r="AN2911" i="1"/>
  <c r="AN2907" i="1"/>
  <c r="AN2903" i="1"/>
  <c r="AI2899" i="1"/>
  <c r="AN2891" i="1"/>
  <c r="AL2372" i="1"/>
  <c r="AL3335" i="1"/>
  <c r="AK2878" i="1"/>
  <c r="AK2862" i="1"/>
  <c r="AL2890" i="1"/>
  <c r="AI2966" i="1"/>
  <c r="AM2846" i="1"/>
  <c r="AL2299" i="1"/>
  <c r="AJ2375" i="1"/>
  <c r="AL2342" i="1"/>
  <c r="AL2959" i="1"/>
  <c r="AL2851" i="1"/>
  <c r="AL2906" i="1"/>
  <c r="AL2828" i="1"/>
  <c r="AL2827" i="1"/>
  <c r="AL2880" i="1"/>
  <c r="AL2950" i="1"/>
  <c r="AL2860" i="1"/>
  <c r="AL2888" i="1"/>
  <c r="AJ2869" i="1"/>
  <c r="AJ2857" i="1"/>
  <c r="AJ2853" i="1"/>
  <c r="AA2943" i="1"/>
  <c r="AC2943" i="1" s="1"/>
  <c r="AA2383" i="1"/>
  <c r="AC2383" i="1" s="1"/>
  <c r="AA2337" i="1"/>
  <c r="AC2337" i="1" s="1"/>
  <c r="AL3333" i="1"/>
  <c r="AL2913" i="1"/>
  <c r="AL2884" i="1"/>
  <c r="AL2883" i="1"/>
  <c r="AL2882" i="1"/>
  <c r="AL2845" i="1"/>
  <c r="AL2865" i="1"/>
  <c r="AL2874" i="1"/>
  <c r="AM2321" i="1"/>
  <c r="AJ2378" i="1"/>
  <c r="AJ2936" i="1"/>
  <c r="AI2833" i="1"/>
  <c r="AL2296" i="1"/>
  <c r="AL2308" i="1"/>
  <c r="AL2312" i="1"/>
  <c r="AM2320" i="1"/>
  <c r="AL2328" i="1"/>
  <c r="AM2301" i="1"/>
  <c r="AJ2912" i="1"/>
  <c r="AK2313" i="1"/>
  <c r="AN2939" i="1"/>
  <c r="AM2937" i="1"/>
  <c r="AL2298" i="1"/>
  <c r="AL2302" i="1"/>
  <c r="AL2306" i="1"/>
  <c r="AL2314" i="1"/>
  <c r="AL2318" i="1"/>
  <c r="AL2322" i="1"/>
  <c r="AM2297" i="1"/>
  <c r="AK2825" i="1"/>
  <c r="AI2825" i="1"/>
  <c r="AJ2382" i="1"/>
  <c r="AI2344" i="1"/>
  <c r="AM2325" i="1"/>
  <c r="AN2829" i="1"/>
  <c r="AN2900" i="1"/>
  <c r="AJ2344" i="1"/>
  <c r="AI2349" i="1"/>
  <c r="AN2341" i="1"/>
  <c r="AN2337" i="1"/>
  <c r="AI2010" i="1"/>
  <c r="AN2006" i="1"/>
  <c r="AN2383" i="1"/>
  <c r="AN2371" i="1"/>
  <c r="AI2955" i="1"/>
  <c r="AN2944" i="1"/>
  <c r="AI2937" i="1"/>
  <c r="AM2349" i="1"/>
  <c r="AJ2384" i="1"/>
  <c r="AM2375" i="1"/>
  <c r="AL2373" i="1"/>
  <c r="AL2371" i="1"/>
  <c r="Z2368" i="1"/>
  <c r="AB2368" i="1" s="1"/>
  <c r="AD2368" i="1" s="1"/>
  <c r="AM2339" i="1"/>
  <c r="AL2338" i="1"/>
  <c r="AM2011" i="1"/>
  <c r="AJ2010" i="1"/>
  <c r="AL2922" i="1"/>
  <c r="AL2004" i="1"/>
  <c r="AK2919" i="1"/>
  <c r="AK2931" i="1"/>
  <c r="AA2915" i="1"/>
  <c r="AC2915" i="1" s="1"/>
  <c r="AM2929" i="1"/>
  <c r="AA2925" i="1"/>
  <c r="AC2925" i="1" s="1"/>
  <c r="AL2887" i="1"/>
  <c r="Z2886" i="1"/>
  <c r="AB2886" i="1" s="1"/>
  <c r="AD2886" i="1" s="1"/>
  <c r="AM2955" i="1"/>
  <c r="AL2830" i="1"/>
  <c r="AL2869" i="1"/>
  <c r="AA2826" i="1"/>
  <c r="AC2826" i="1" s="1"/>
  <c r="AL2866" i="1"/>
  <c r="AL2947" i="1"/>
  <c r="AA2843" i="1"/>
  <c r="AC2843" i="1" s="1"/>
  <c r="AJ2964" i="1"/>
  <c r="AK2842" i="1"/>
  <c r="AL2839" i="1"/>
  <c r="AL2857" i="1"/>
  <c r="Z3331" i="1"/>
  <c r="AB3331" i="1" s="1"/>
  <c r="AD3331" i="1" s="1"/>
  <c r="AJ2943" i="1"/>
  <c r="AL2392" i="1"/>
  <c r="Z2348" i="1"/>
  <c r="AB2348" i="1" s="1"/>
  <c r="AD2348" i="1" s="1"/>
  <c r="AA3339" i="1"/>
  <c r="AC3339" i="1" s="1"/>
  <c r="AL3337" i="1"/>
  <c r="AM2388" i="1"/>
  <c r="AL2387" i="1"/>
  <c r="AM2386" i="1"/>
  <c r="AK2940" i="1"/>
  <c r="AM2345" i="1"/>
  <c r="AK2383" i="1"/>
  <c r="AK2380" i="1"/>
  <c r="Z2378" i="1"/>
  <c r="AB2378" i="1" s="1"/>
  <c r="AD2378" i="1" s="1"/>
  <c r="AK2372" i="1"/>
  <c r="AM2370" i="1"/>
  <c r="AL2369" i="1"/>
  <c r="AK2341" i="1"/>
  <c r="AM2936" i="1"/>
  <c r="AM2340" i="1"/>
  <c r="AK2015" i="1"/>
  <c r="AM2014" i="1"/>
  <c r="AL2013" i="1"/>
  <c r="AM2336" i="1"/>
  <c r="AM2012" i="1"/>
  <c r="AM2335" i="1"/>
  <c r="AK2334" i="1"/>
  <c r="AK3334" i="1"/>
  <c r="AK2007" i="1"/>
  <c r="AL2006" i="1"/>
  <c r="AL2921" i="1"/>
  <c r="Z2917" i="1"/>
  <c r="AB2917" i="1" s="1"/>
  <c r="AD2917" i="1" s="1"/>
  <c r="AM2854" i="1"/>
  <c r="AK2914" i="1"/>
  <c r="AA2928" i="1"/>
  <c r="AC2928" i="1" s="1"/>
  <c r="AJ2913" i="1"/>
  <c r="AK2911" i="1"/>
  <c r="AK2907" i="1"/>
  <c r="AL2970" i="1"/>
  <c r="AA2835" i="1"/>
  <c r="AC2835" i="1" s="1"/>
  <c r="AK2969" i="1"/>
  <c r="AM2871" i="1"/>
  <c r="AM2924" i="1"/>
  <c r="AJ2885" i="1"/>
  <c r="Z2884" i="1"/>
  <c r="AB2884" i="1" s="1"/>
  <c r="AD2884" i="1" s="1"/>
  <c r="Z2850" i="1"/>
  <c r="AB2850" i="1" s="1"/>
  <c r="AD2850" i="1" s="1"/>
  <c r="AJ2883" i="1"/>
  <c r="AM2882" i="1"/>
  <c r="AJ2956" i="1"/>
  <c r="AM2966" i="1"/>
  <c r="AM2953" i="1"/>
  <c r="AM2952" i="1"/>
  <c r="AM2825" i="1"/>
  <c r="AK2951" i="1"/>
  <c r="AK2879" i="1"/>
  <c r="AM2845" i="1"/>
  <c r="AJ2865" i="1"/>
  <c r="AM2878" i="1"/>
  <c r="AK2903" i="1"/>
  <c r="AK2875" i="1"/>
  <c r="AJ2874" i="1"/>
  <c r="AA2963" i="1"/>
  <c r="AC2963" i="1" s="1"/>
  <c r="AK2863" i="1"/>
  <c r="AM2862" i="1"/>
  <c r="AK2861" i="1"/>
  <c r="AM2962" i="1"/>
  <c r="AK2898" i="1"/>
  <c r="AK2838" i="1"/>
  <c r="AK2897" i="1"/>
  <c r="AK3330" i="1"/>
  <c r="AM2892" i="1"/>
  <c r="AM2873" i="1"/>
  <c r="AJ2890" i="1"/>
  <c r="AK2872" i="1"/>
  <c r="AA2013" i="1"/>
  <c r="AC2013" i="1" s="1"/>
  <c r="AM2384" i="1"/>
  <c r="AM2851" i="1"/>
  <c r="AK2906" i="1"/>
  <c r="AM2842" i="1"/>
  <c r="AM2371" i="1"/>
  <c r="AK2003" i="1"/>
  <c r="AJ2875" i="1"/>
  <c r="AL2899" i="1"/>
  <c r="AM2956" i="1"/>
  <c r="AM2334" i="1"/>
  <c r="AA2873" i="1"/>
  <c r="AC2873" i="1" s="1"/>
  <c r="AK2963" i="1"/>
  <c r="AL2911" i="1"/>
  <c r="AL2936" i="1"/>
  <c r="Z2880" i="1"/>
  <c r="AB2880" i="1" s="1"/>
  <c r="AD2880" i="1" s="1"/>
  <c r="AL2931" i="1"/>
  <c r="AA2917" i="1"/>
  <c r="AC2917" i="1" s="1"/>
  <c r="AK2959" i="1"/>
  <c r="AM2328" i="1"/>
  <c r="AM2302" i="1"/>
  <c r="AK2384" i="1"/>
  <c r="AK2342" i="1"/>
  <c r="AM2348" i="1"/>
  <c r="AM2959" i="1"/>
  <c r="AK2828" i="1"/>
  <c r="AK2876" i="1"/>
  <c r="AK2851" i="1"/>
  <c r="AL2345" i="1"/>
  <c r="AK2827" i="1"/>
  <c r="AM2950" i="1"/>
  <c r="AK2392" i="1"/>
  <c r="AJ2845" i="1"/>
  <c r="AM2863" i="1"/>
  <c r="AM2885" i="1"/>
  <c r="AL2336" i="1"/>
  <c r="AK2835" i="1"/>
  <c r="Z2824" i="1"/>
  <c r="AB2824" i="1" s="1"/>
  <c r="AD2824" i="1" s="1"/>
  <c r="Z2882" i="1"/>
  <c r="AB2882" i="1" s="1"/>
  <c r="AD2882" i="1" s="1"/>
  <c r="AL2341" i="1"/>
  <c r="Z2966" i="1"/>
  <c r="AB2966" i="1" s="1"/>
  <c r="AD2966" i="1" s="1"/>
  <c r="AA2862" i="1"/>
  <c r="AC2862" i="1" s="1"/>
  <c r="AA2857" i="1"/>
  <c r="AC2857" i="1" s="1"/>
  <c r="AI3340" i="1"/>
  <c r="AK2312" i="1"/>
  <c r="AA2386" i="1"/>
  <c r="AC2386" i="1" s="1"/>
  <c r="AM2828" i="1"/>
  <c r="AK2880" i="1"/>
  <c r="AK2871" i="1"/>
  <c r="AL2388" i="1"/>
  <c r="AM2879" i="1"/>
  <c r="AL2915" i="1"/>
  <c r="AM2917" i="1"/>
  <c r="AM2884" i="1"/>
  <c r="AK2899" i="1"/>
  <c r="AL2953" i="1"/>
  <c r="Z2003" i="1"/>
  <c r="AB2003" i="1" s="1"/>
  <c r="AD2003" i="1" s="1"/>
  <c r="AK2928" i="1"/>
  <c r="AA2003" i="1"/>
  <c r="AC2003" i="1" s="1"/>
  <c r="AM2835" i="1"/>
  <c r="AA2863" i="1"/>
  <c r="AC2863" i="1" s="1"/>
  <c r="AJ2892" i="1"/>
  <c r="AA2962" i="1"/>
  <c r="AC2962" i="1" s="1"/>
  <c r="AK2937" i="1"/>
  <c r="AM2298" i="1"/>
  <c r="AK2302" i="1"/>
  <c r="AK2314" i="1"/>
  <c r="AK2318" i="1"/>
  <c r="AK2322" i="1"/>
  <c r="AM2326" i="1"/>
  <c r="AM2330" i="1"/>
  <c r="AA3337" i="1"/>
  <c r="AC3337" i="1" s="1"/>
  <c r="AL2335" i="1"/>
  <c r="AM2010" i="1"/>
  <c r="AK2890" i="1"/>
  <c r="AM2898" i="1"/>
  <c r="AJ2924" i="1"/>
  <c r="AA2387" i="1"/>
  <c r="AC2387" i="1" s="1"/>
  <c r="AM3337" i="1"/>
  <c r="AM2387" i="1"/>
  <c r="AK2952" i="1"/>
  <c r="AK2834" i="1"/>
  <c r="Z2342" i="1"/>
  <c r="AB2342" i="1" s="1"/>
  <c r="AD2342" i="1" s="1"/>
  <c r="AK2843" i="1"/>
  <c r="AI2894" i="1"/>
  <c r="AJ3333" i="1"/>
  <c r="AN3336" i="1"/>
  <c r="AN3332" i="1"/>
  <c r="AN2348" i="1"/>
  <c r="AI2336" i="1"/>
  <c r="AN2017" i="1"/>
  <c r="AN2013" i="1"/>
  <c r="AI2005" i="1"/>
  <c r="AK2001" i="1"/>
  <c r="AK2390" i="1"/>
  <c r="AI2386" i="1"/>
  <c r="AK2378" i="1"/>
  <c r="AN2374" i="1"/>
  <c r="AK2370" i="1"/>
  <c r="AN2970" i="1"/>
  <c r="AN2966" i="1"/>
  <c r="AN2962" i="1"/>
  <c r="AI2954" i="1"/>
  <c r="AN2946" i="1"/>
  <c r="AI2936" i="1"/>
  <c r="AN2932" i="1"/>
  <c r="AI2924" i="1"/>
  <c r="AI2916" i="1"/>
  <c r="AN2912" i="1"/>
  <c r="AI2908" i="1"/>
  <c r="AN2904" i="1"/>
  <c r="AI2900" i="1"/>
  <c r="AN2896" i="1"/>
  <c r="AN2892" i="1"/>
  <c r="AN2888" i="1"/>
  <c r="AK2320" i="1"/>
  <c r="AI2881" i="1"/>
  <c r="AI2869" i="1"/>
  <c r="AI2865" i="1"/>
  <c r="AN2857" i="1"/>
  <c r="Z2392" i="1"/>
  <c r="AB2392" i="1" s="1"/>
  <c r="AD2392" i="1" s="1"/>
  <c r="AM3339" i="1"/>
  <c r="AK3337" i="1"/>
  <c r="AK2387" i="1"/>
  <c r="Z2346" i="1"/>
  <c r="AB2346" i="1" s="1"/>
  <c r="AD2346" i="1" s="1"/>
  <c r="Z2345" i="1"/>
  <c r="AB2345" i="1" s="1"/>
  <c r="AD2345" i="1" s="1"/>
  <c r="AK2379" i="1"/>
  <c r="AA2374" i="1"/>
  <c r="AC2374" i="1" s="1"/>
  <c r="AM2369" i="1"/>
  <c r="AA2012" i="1"/>
  <c r="AC2012" i="1" s="1"/>
  <c r="AM2009" i="1"/>
  <c r="AK2333" i="1"/>
  <c r="AA3334" i="1"/>
  <c r="AC3334" i="1" s="1"/>
  <c r="Z2007" i="1"/>
  <c r="AB2007" i="1" s="1"/>
  <c r="AD2007" i="1" s="1"/>
  <c r="AA2920" i="1"/>
  <c r="AC2920" i="1" s="1"/>
  <c r="AL2917" i="1"/>
  <c r="AM2001" i="1"/>
  <c r="Z2854" i="1"/>
  <c r="AB2854" i="1" s="1"/>
  <c r="AD2854" i="1" s="1"/>
  <c r="Z2928" i="1"/>
  <c r="AB2928" i="1" s="1"/>
  <c r="AD2928" i="1" s="1"/>
  <c r="Z2835" i="1"/>
  <c r="AB2835" i="1" s="1"/>
  <c r="AD2835" i="1" s="1"/>
  <c r="AA2830" i="1"/>
  <c r="AC2830" i="1" s="1"/>
  <c r="AK2868" i="1"/>
  <c r="AJ2878" i="1"/>
  <c r="AM2946" i="1"/>
  <c r="AM2963" i="1"/>
  <c r="Z2862" i="1"/>
  <c r="AB2862" i="1" s="1"/>
  <c r="AD2862" i="1" s="1"/>
  <c r="Z2859" i="1"/>
  <c r="AB2859" i="1" s="1"/>
  <c r="AD2859" i="1" s="1"/>
  <c r="Z2838" i="1"/>
  <c r="AB2838" i="1" s="1"/>
  <c r="AD2838" i="1" s="1"/>
  <c r="AN2335" i="1"/>
  <c r="AJ2000" i="1"/>
  <c r="AI2877" i="1"/>
  <c r="AN2916" i="1"/>
  <c r="AN2005" i="1"/>
  <c r="AN2869" i="1"/>
  <c r="AI2896" i="1"/>
  <c r="AN2954" i="1"/>
  <c r="AN2390" i="1"/>
  <c r="AN3340" i="1"/>
  <c r="AN2881" i="1"/>
  <c r="AK2892" i="1"/>
  <c r="AI2378" i="1"/>
  <c r="AI2374" i="1"/>
  <c r="AK3336" i="1"/>
  <c r="AK2336" i="1"/>
  <c r="AI2009" i="1"/>
  <c r="AN2370" i="1"/>
  <c r="AK2970" i="1"/>
  <c r="AN2877" i="1"/>
  <c r="AI2932" i="1"/>
  <c r="AN2336" i="1"/>
  <c r="AI2873" i="1"/>
  <c r="AI2904" i="1"/>
  <c r="AI2958" i="1"/>
  <c r="AI2001" i="1"/>
  <c r="AI2849" i="1"/>
  <c r="AK2865" i="1"/>
  <c r="AI2950" i="1"/>
  <c r="AL2383" i="1"/>
  <c r="AI2390" i="1"/>
  <c r="AL2379" i="1"/>
  <c r="AK2298" i="1"/>
  <c r="AK2936" i="1"/>
  <c r="AI2348" i="1"/>
  <c r="AK2924" i="1"/>
  <c r="AI2017" i="1"/>
  <c r="AI2885" i="1"/>
  <c r="AN2885" i="1"/>
  <c r="AN2908" i="1"/>
  <c r="AI2962" i="1"/>
  <c r="AN2009" i="1"/>
  <c r="AI2828" i="1"/>
  <c r="AN2865" i="1"/>
  <c r="Z2337" i="1"/>
  <c r="AB2337" i="1" s="1"/>
  <c r="AD2337" i="1" s="1"/>
  <c r="AN2386" i="1"/>
  <c r="AK2873" i="1"/>
  <c r="AN2001" i="1"/>
  <c r="AI2970" i="1"/>
  <c r="AN2950" i="1"/>
  <c r="AI3336" i="1"/>
  <c r="AI2370" i="1"/>
  <c r="AN2828" i="1"/>
  <c r="AN2924" i="1"/>
  <c r="AK2013" i="1"/>
  <c r="AK2950" i="1"/>
  <c r="AI2946" i="1"/>
  <c r="AI2939" i="1"/>
  <c r="AK2877" i="1"/>
  <c r="AI2928" i="1"/>
  <c r="AN2340" i="1"/>
  <c r="AK2943" i="1"/>
  <c r="AI2888" i="1"/>
  <c r="AL2386" i="1"/>
  <c r="AK2345" i="1"/>
  <c r="AA2345" i="1"/>
  <c r="AC2345" i="1" s="1"/>
  <c r="Z2372" i="1"/>
  <c r="AB2372" i="1" s="1"/>
  <c r="AD2372" i="1" s="1"/>
  <c r="AM2372" i="1"/>
  <c r="AA2970" i="1"/>
  <c r="AC2970" i="1" s="1"/>
  <c r="AL2949" i="1"/>
  <c r="AA2949" i="1"/>
  <c r="AC2949" i="1" s="1"/>
  <c r="AA2903" i="1"/>
  <c r="AC2903" i="1" s="1"/>
  <c r="Z2903" i="1"/>
  <c r="AB2903" i="1" s="1"/>
  <c r="AD2903" i="1" s="1"/>
  <c r="AL2903" i="1"/>
  <c r="AL2898" i="1"/>
  <c r="AA2898" i="1"/>
  <c r="AC2898" i="1" s="1"/>
  <c r="AA2897" i="1"/>
  <c r="AC2897" i="1" s="1"/>
  <c r="AL2897" i="1"/>
  <c r="AL3330" i="1"/>
  <c r="AA3330" i="1"/>
  <c r="AC3330" i="1" s="1"/>
  <c r="AA2872" i="1"/>
  <c r="AC2872" i="1" s="1"/>
  <c r="Z2872" i="1"/>
  <c r="AB2872" i="1" s="1"/>
  <c r="AD2872" i="1" s="1"/>
  <c r="AK2386" i="1"/>
  <c r="AI2340" i="1"/>
  <c r="AK2966" i="1"/>
  <c r="AN2928" i="1"/>
  <c r="AI2920" i="1"/>
  <c r="AN2861" i="1"/>
  <c r="AI2943" i="1"/>
  <c r="AI2382" i="1"/>
  <c r="AI3332" i="1"/>
  <c r="AK2382" i="1"/>
  <c r="AN2958" i="1"/>
  <c r="AI2861" i="1"/>
  <c r="AN2873" i="1"/>
  <c r="AI2892" i="1"/>
  <c r="AK2920" i="1"/>
  <c r="AJ2854" i="1"/>
  <c r="AM2310" i="1"/>
  <c r="AM2318" i="1"/>
  <c r="AK2326" i="1"/>
  <c r="AK2330" i="1"/>
  <c r="AL2924" i="1"/>
  <c r="AL2956" i="1"/>
  <c r="AL2904" i="1"/>
  <c r="AM2942" i="1"/>
  <c r="AJ2391" i="1"/>
  <c r="AA3338" i="1"/>
  <c r="AC3338" i="1" s="1"/>
  <c r="AM2346" i="1"/>
  <c r="Z2344" i="1"/>
  <c r="AB2344" i="1" s="1"/>
  <c r="AD2344" i="1" s="1"/>
  <c r="AA2939" i="1"/>
  <c r="AC2939" i="1" s="1"/>
  <c r="Z2385" i="1"/>
  <c r="AB2385" i="1" s="1"/>
  <c r="AD2385" i="1" s="1"/>
  <c r="Z2384" i="1"/>
  <c r="AB2384" i="1" s="1"/>
  <c r="AD2384" i="1" s="1"/>
  <c r="AA2381" i="1"/>
  <c r="AC2381" i="1" s="1"/>
  <c r="AA2377" i="1"/>
  <c r="AC2377" i="1" s="1"/>
  <c r="AA2376" i="1"/>
  <c r="AC2376" i="1" s="1"/>
  <c r="AK2375" i="1"/>
  <c r="AK2374" i="1"/>
  <c r="Z3336" i="1"/>
  <c r="AB3336" i="1" s="1"/>
  <c r="AD3336" i="1" s="1"/>
  <c r="AK2367" i="1"/>
  <c r="AA2339" i="1"/>
  <c r="AC2339" i="1" s="1"/>
  <c r="AK2338" i="1"/>
  <c r="AK2934" i="1"/>
  <c r="AK2011" i="1"/>
  <c r="AK2010" i="1"/>
  <c r="AM2008" i="1"/>
  <c r="AM2933" i="1"/>
  <c r="AJ2005" i="1"/>
  <c r="AK2923" i="1"/>
  <c r="AM2919" i="1"/>
  <c r="AA2918" i="1"/>
  <c r="AC2918" i="1" s="1"/>
  <c r="AM2931" i="1"/>
  <c r="AL2002" i="1"/>
  <c r="AA2930" i="1"/>
  <c r="AC2930" i="1" s="1"/>
  <c r="AA2916" i="1"/>
  <c r="AC2916" i="1" s="1"/>
  <c r="AK2929" i="1"/>
  <c r="AK2912" i="1"/>
  <c r="AA2927" i="1"/>
  <c r="AC2927" i="1" s="1"/>
  <c r="Z2910" i="1"/>
  <c r="AB2910" i="1" s="1"/>
  <c r="AD2910" i="1" s="1"/>
  <c r="AK2926" i="1"/>
  <c r="AM2853" i="1"/>
  <c r="AA2886" i="1"/>
  <c r="AC2886" i="1" s="1"/>
  <c r="Z2849" i="1"/>
  <c r="AB2849" i="1" s="1"/>
  <c r="AD2849" i="1" s="1"/>
  <c r="AJ2957" i="1"/>
  <c r="AM2967" i="1"/>
  <c r="AK2955" i="1"/>
  <c r="AK2831" i="1"/>
  <c r="AA2954" i="1"/>
  <c r="AC2954" i="1" s="1"/>
  <c r="AK2829" i="1"/>
  <c r="AK2881" i="1"/>
  <c r="AA2869" i="1"/>
  <c r="AC2869" i="1" s="1"/>
  <c r="AM2826" i="1"/>
  <c r="AA2905" i="1"/>
  <c r="AC2905" i="1" s="1"/>
  <c r="AK3332" i="1"/>
  <c r="AM2867" i="1"/>
  <c r="AJ2948" i="1"/>
  <c r="AA2864" i="1"/>
  <c r="AC2864" i="1" s="1"/>
  <c r="AK2964" i="1"/>
  <c r="AM2900" i="1"/>
  <c r="AK2840" i="1"/>
  <c r="AM2859" i="1"/>
  <c r="AJ2961" i="1"/>
  <c r="AA2856" i="1"/>
  <c r="AC2856" i="1" s="1"/>
  <c r="Z2837" i="1"/>
  <c r="AB2837" i="1" s="1"/>
  <c r="AD2837" i="1" s="1"/>
  <c r="AA2896" i="1"/>
  <c r="AC2896" i="1" s="1"/>
  <c r="AJ2894" i="1"/>
  <c r="Z2893" i="1"/>
  <c r="AB2893" i="1" s="1"/>
  <c r="AD2893" i="1" s="1"/>
  <c r="AK2891" i="1"/>
  <c r="Z2889" i="1"/>
  <c r="AB2889" i="1" s="1"/>
  <c r="AD2889" i="1" s="1"/>
  <c r="AN2321" i="1"/>
  <c r="AN2834" i="1"/>
  <c r="AK2296" i="1"/>
  <c r="AK2300" i="1"/>
  <c r="AK2304" i="1"/>
  <c r="AK2316" i="1"/>
  <c r="AK2324" i="1"/>
  <c r="AK2332" i="1"/>
  <c r="AJ2963" i="1"/>
  <c r="AA2884" i="1"/>
  <c r="AC2884" i="1" s="1"/>
  <c r="AA2882" i="1"/>
  <c r="AC2882" i="1" s="1"/>
  <c r="AL2864" i="1"/>
  <c r="AI2013" i="1"/>
  <c r="Z3337" i="1"/>
  <c r="AB3337" i="1" s="1"/>
  <c r="AD3337" i="1" s="1"/>
  <c r="Z2387" i="1"/>
  <c r="AB2387" i="1" s="1"/>
  <c r="AD2387" i="1" s="1"/>
  <c r="Z2336" i="1"/>
  <c r="AB2336" i="1" s="1"/>
  <c r="AD2336" i="1" s="1"/>
  <c r="AM2927" i="1"/>
  <c r="AM2381" i="1"/>
  <c r="AK2933" i="1"/>
  <c r="AM2377" i="1"/>
  <c r="AL2905" i="1"/>
  <c r="AM2891" i="1"/>
  <c r="AK2371" i="1"/>
  <c r="AK2859" i="1"/>
  <c r="AM2893" i="1"/>
  <c r="AM3338" i="1"/>
  <c r="Z2933" i="1"/>
  <c r="AB2933" i="1" s="1"/>
  <c r="AD2933" i="1" s="1"/>
  <c r="AK2954" i="1"/>
  <c r="AK2830" i="1"/>
  <c r="AA3331" i="1"/>
  <c r="AC3331" i="1" s="1"/>
  <c r="AJ2837" i="1"/>
  <c r="AA2002" i="1"/>
  <c r="AC2002" i="1" s="1"/>
  <c r="Z2857" i="1"/>
  <c r="AB2857" i="1" s="1"/>
  <c r="AD2857" i="1" s="1"/>
  <c r="Z2391" i="1"/>
  <c r="AB2391" i="1" s="1"/>
  <c r="AD2391" i="1" s="1"/>
  <c r="AA3336" i="1"/>
  <c r="AC3336" i="1" s="1"/>
  <c r="AA2900" i="1"/>
  <c r="AC2900" i="1" s="1"/>
  <c r="AL2896" i="1"/>
  <c r="Z2955" i="1"/>
  <c r="AB2955" i="1" s="1"/>
  <c r="AD2955" i="1" s="1"/>
  <c r="AA2371" i="1"/>
  <c r="AC2371" i="1" s="1"/>
  <c r="AL2853" i="1"/>
  <c r="AM2948" i="1"/>
  <c r="AL2881" i="1"/>
  <c r="AM2843" i="1"/>
  <c r="AL3331" i="1"/>
  <c r="AM2912" i="1"/>
  <c r="AM2833" i="1"/>
  <c r="AM3331" i="1"/>
  <c r="AM2910" i="1"/>
  <c r="AJ2849" i="1"/>
  <c r="Z2371" i="1"/>
  <c r="AB2371" i="1" s="1"/>
  <c r="AD2371" i="1" s="1"/>
  <c r="AJ2910" i="1"/>
  <c r="AL2900" i="1"/>
  <c r="AK2826" i="1"/>
  <c r="Z2964" i="1"/>
  <c r="AB2964" i="1" s="1"/>
  <c r="AD2964" i="1" s="1"/>
  <c r="AA2833" i="1"/>
  <c r="AC2833" i="1" s="1"/>
  <c r="AL2346" i="1"/>
  <c r="AK2346" i="1"/>
  <c r="AA2382" i="1"/>
  <c r="AC2382" i="1" s="1"/>
  <c r="Z2382" i="1"/>
  <c r="AB2382" i="1" s="1"/>
  <c r="AD2382" i="1" s="1"/>
  <c r="AA2373" i="1"/>
  <c r="AC2373" i="1" s="1"/>
  <c r="Z2373" i="1"/>
  <c r="AB2373" i="1" s="1"/>
  <c r="AD2373" i="1" s="1"/>
  <c r="AK2368" i="1"/>
  <c r="AJ2368" i="1"/>
  <c r="AA2935" i="1"/>
  <c r="AC2935" i="1" s="1"/>
  <c r="AM2935" i="1"/>
  <c r="AL2960" i="1"/>
  <c r="AA2960" i="1"/>
  <c r="AC2960" i="1" s="1"/>
  <c r="Z2832" i="1"/>
  <c r="AB2832" i="1" s="1"/>
  <c r="AD2832" i="1" s="1"/>
  <c r="AL2832" i="1"/>
  <c r="AK2832" i="1"/>
  <c r="AK2957" i="1"/>
  <c r="AM2957" i="1"/>
  <c r="AA2881" i="1"/>
  <c r="AC2881" i="1" s="1"/>
  <c r="AA3332" i="1"/>
  <c r="AC3332" i="1" s="1"/>
  <c r="AM3332" i="1"/>
  <c r="AM2947" i="1"/>
  <c r="AA2947" i="1"/>
  <c r="AC2947" i="1" s="1"/>
  <c r="AK2947" i="1"/>
  <c r="Z2947" i="1"/>
  <c r="AB2947" i="1" s="1"/>
  <c r="AD2947" i="1" s="1"/>
  <c r="AM2945" i="1"/>
  <c r="Z2945" i="1"/>
  <c r="AB2945" i="1" s="1"/>
  <c r="AD2945" i="1" s="1"/>
  <c r="AK2895" i="1"/>
  <c r="AL2895" i="1"/>
  <c r="AM2895" i="1"/>
  <c r="AA3340" i="1"/>
  <c r="AC3340" i="1" s="1"/>
  <c r="AM3340" i="1"/>
  <c r="AA2344" i="1"/>
  <c r="AC2344" i="1" s="1"/>
  <c r="AA2942" i="1"/>
  <c r="AC2942" i="1" s="1"/>
  <c r="AK2005" i="1"/>
  <c r="AK2310" i="1"/>
  <c r="AM2964" i="1"/>
  <c r="AK2939" i="1"/>
  <c r="AK3340" i="1"/>
  <c r="AM2934" i="1"/>
  <c r="AL3332" i="1"/>
  <c r="AM2300" i="1"/>
  <c r="AL2326" i="1"/>
  <c r="AM2382" i="1"/>
  <c r="AK2896" i="1"/>
  <c r="AL2843" i="1"/>
  <c r="AL2935" i="1"/>
  <c r="AM2886" i="1"/>
  <c r="AM2832" i="1"/>
  <c r="AM2837" i="1"/>
  <c r="AA2346" i="1"/>
  <c r="AC2346" i="1" s="1"/>
  <c r="AL2918" i="1"/>
  <c r="Z2843" i="1"/>
  <c r="AB2843" i="1" s="1"/>
  <c r="AD2843" i="1" s="1"/>
  <c r="AA2832" i="1"/>
  <c r="AC2832" i="1" s="1"/>
  <c r="Z2905" i="1"/>
  <c r="AB2905" i="1" s="1"/>
  <c r="AD2905" i="1" s="1"/>
  <c r="AK2910" i="1"/>
  <c r="AJ2830" i="1"/>
  <c r="AI2830" i="1"/>
  <c r="AN2826" i="1"/>
  <c r="AI2826" i="1"/>
  <c r="AL2347" i="1"/>
  <c r="Z2347" i="1"/>
  <c r="AB2347" i="1" s="1"/>
  <c r="AD2347" i="1" s="1"/>
  <c r="AA2367" i="1"/>
  <c r="AC2367" i="1" s="1"/>
  <c r="Z2367" i="1"/>
  <c r="AB2367" i="1" s="1"/>
  <c r="AD2367" i="1" s="1"/>
  <c r="AL2923" i="1"/>
  <c r="AA2923" i="1"/>
  <c r="AC2923" i="1" s="1"/>
  <c r="AM2923" i="1"/>
  <c r="AL2932" i="1"/>
  <c r="AK2932" i="1"/>
  <c r="Z2932" i="1"/>
  <c r="AB2932" i="1" s="1"/>
  <c r="AD2932" i="1" s="1"/>
  <c r="Z2925" i="1"/>
  <c r="AB2925" i="1" s="1"/>
  <c r="AD2925" i="1" s="1"/>
  <c r="AM2925" i="1"/>
  <c r="AK2925" i="1"/>
  <c r="AK2852" i="1"/>
  <c r="AL2852" i="1"/>
  <c r="AA2852" i="1"/>
  <c r="AC2852" i="1" s="1"/>
  <c r="Z2870" i="1"/>
  <c r="AB2870" i="1" s="1"/>
  <c r="AD2870" i="1" s="1"/>
  <c r="AJ2870" i="1"/>
  <c r="AM2870" i="1"/>
  <c r="Z2968" i="1"/>
  <c r="AB2968" i="1" s="1"/>
  <c r="AD2968" i="1" s="1"/>
  <c r="AM2968" i="1"/>
  <c r="AJ2968" i="1"/>
  <c r="AA2829" i="1"/>
  <c r="AC2829" i="1" s="1"/>
  <c r="AM2829" i="1"/>
  <c r="AA2847" i="1"/>
  <c r="AC2847" i="1" s="1"/>
  <c r="Z2847" i="1"/>
  <c r="AB2847" i="1" s="1"/>
  <c r="AD2847" i="1" s="1"/>
  <c r="AL2847" i="1"/>
  <c r="Z2842" i="1"/>
  <c r="AB2842" i="1" s="1"/>
  <c r="AD2842" i="1" s="1"/>
  <c r="AJ2842" i="1"/>
  <c r="AA2840" i="1"/>
  <c r="AC2840" i="1" s="1"/>
  <c r="AL2840" i="1"/>
  <c r="AM2840" i="1"/>
  <c r="AL2859" i="1"/>
  <c r="AA2859" i="1"/>
  <c r="AC2859" i="1" s="1"/>
  <c r="AM2894" i="1"/>
  <c r="Z2894" i="1"/>
  <c r="AB2894" i="1" s="1"/>
  <c r="AD2894" i="1" s="1"/>
  <c r="AK2385" i="1"/>
  <c r="AM2939" i="1"/>
  <c r="AM2314" i="1"/>
  <c r="AL2886" i="1"/>
  <c r="AK3338" i="1"/>
  <c r="AM2376" i="1"/>
  <c r="AK2833" i="1"/>
  <c r="AL2826" i="1"/>
  <c r="AK2922" i="1"/>
  <c r="AL2310" i="1"/>
  <c r="AL2330" i="1"/>
  <c r="AK2900" i="1"/>
  <c r="Z2891" i="1"/>
  <c r="AB2891" i="1" s="1"/>
  <c r="AD2891" i="1" s="1"/>
  <c r="AM2926" i="1"/>
  <c r="Z2948" i="1"/>
  <c r="AB2948" i="1" s="1"/>
  <c r="AD2948" i="1" s="1"/>
  <c r="Z2376" i="1"/>
  <c r="AB2376" i="1" s="1"/>
  <c r="AD2376" i="1" s="1"/>
  <c r="AJ2889" i="1"/>
  <c r="AM2961" i="1"/>
  <c r="AM2857" i="1"/>
  <c r="AA2868" i="1"/>
  <c r="AC2868" i="1" s="1"/>
  <c r="AA2846" i="1"/>
  <c r="AC2846" i="1" s="1"/>
  <c r="AA2853" i="1"/>
  <c r="AC2853" i="1" s="1"/>
  <c r="AJ3337" i="1"/>
  <c r="AI3337" i="1"/>
  <c r="AJ2333" i="1"/>
  <c r="AI2333" i="1"/>
  <c r="AJ2387" i="1"/>
  <c r="AI2387" i="1"/>
  <c r="AN2367" i="1"/>
  <c r="AJ2367" i="1"/>
  <c r="AI2367" i="1"/>
  <c r="AI2947" i="1"/>
  <c r="AJ2947" i="1"/>
  <c r="AJ2933" i="1"/>
  <c r="AI2933" i="1"/>
  <c r="AK2349" i="1"/>
  <c r="Z2349" i="1"/>
  <c r="AB2349" i="1" s="1"/>
  <c r="AD2349" i="1" s="1"/>
  <c r="AL2941" i="1"/>
  <c r="AM2941" i="1"/>
  <c r="AL2374" i="1"/>
  <c r="Z2374" i="1"/>
  <c r="AB2374" i="1" s="1"/>
  <c r="AD2374" i="1" s="1"/>
  <c r="AM2374" i="1"/>
  <c r="AM2017" i="1"/>
  <c r="AA2017" i="1"/>
  <c r="AC2017" i="1" s="1"/>
  <c r="AL2016" i="1"/>
  <c r="AA2016" i="1"/>
  <c r="AC2016" i="1" s="1"/>
  <c r="AA2931" i="1"/>
  <c r="AC2931" i="1" s="1"/>
  <c r="Z2967" i="1"/>
  <c r="AB2967" i="1" s="1"/>
  <c r="AD2967" i="1" s="1"/>
  <c r="AK2967" i="1"/>
  <c r="AA2831" i="1"/>
  <c r="AC2831" i="1" s="1"/>
  <c r="AL2831" i="1"/>
  <c r="AA2867" i="1"/>
  <c r="AC2867" i="1" s="1"/>
  <c r="AK2867" i="1"/>
  <c r="AL2867" i="1"/>
  <c r="Z2844" i="1"/>
  <c r="AB2844" i="1" s="1"/>
  <c r="AD2844" i="1" s="1"/>
  <c r="AM2844" i="1"/>
  <c r="AM2864" i="1"/>
  <c r="Z2864" i="1"/>
  <c r="AB2864" i="1" s="1"/>
  <c r="AD2864" i="1" s="1"/>
  <c r="AL2946" i="1"/>
  <c r="AK2946" i="1"/>
  <c r="AA2946" i="1"/>
  <c r="AC2946" i="1" s="1"/>
  <c r="AM2839" i="1"/>
  <c r="AA2839" i="1"/>
  <c r="AC2839" i="1" s="1"/>
  <c r="AA2933" i="1"/>
  <c r="AC2933" i="1" s="1"/>
  <c r="AK2918" i="1"/>
  <c r="AK2017" i="1"/>
  <c r="AK2391" i="1"/>
  <c r="AK2344" i="1"/>
  <c r="AL2846" i="1"/>
  <c r="AK2893" i="1"/>
  <c r="AK2864" i="1"/>
  <c r="AK2376" i="1"/>
  <c r="AK2960" i="1"/>
  <c r="AM2889" i="1"/>
  <c r="AK2844" i="1"/>
  <c r="AM2385" i="1"/>
  <c r="AM2918" i="1"/>
  <c r="AK2968" i="1"/>
  <c r="AM2367" i="1"/>
  <c r="Z2377" i="1"/>
  <c r="AB2377" i="1" s="1"/>
  <c r="AD2377" i="1" s="1"/>
  <c r="AK2894" i="1"/>
  <c r="AM2932" i="1"/>
  <c r="AL2376" i="1"/>
  <c r="AJ2893" i="1"/>
  <c r="AL2927" i="1"/>
  <c r="AM2960" i="1"/>
  <c r="Z2941" i="1"/>
  <c r="AB2941" i="1" s="1"/>
  <c r="AD2941" i="1" s="1"/>
  <c r="AK2905" i="1"/>
  <c r="Z2961" i="1"/>
  <c r="AB2961" i="1" s="1"/>
  <c r="AD2961" i="1" s="1"/>
  <c r="AM2849" i="1"/>
  <c r="Z2957" i="1"/>
  <c r="AB2957" i="1" s="1"/>
  <c r="AD2957" i="1" s="1"/>
  <c r="AA2922" i="1"/>
  <c r="AC2922" i="1" s="1"/>
  <c r="Z2919" i="1"/>
  <c r="AB2919" i="1" s="1"/>
  <c r="AD2919" i="1" s="1"/>
  <c r="AA2375" i="1"/>
  <c r="AC2375" i="1" s="1"/>
  <c r="Z2375" i="1"/>
  <c r="AB2375" i="1" s="1"/>
  <c r="AD2375" i="1" s="1"/>
  <c r="AL3336" i="1"/>
  <c r="AM3336" i="1"/>
  <c r="Z2338" i="1"/>
  <c r="AB2338" i="1" s="1"/>
  <c r="AD2338" i="1" s="1"/>
  <c r="AM2338" i="1"/>
  <c r="AM2002" i="1"/>
  <c r="AK2002" i="1"/>
  <c r="AK2958" i="1"/>
  <c r="Z2958" i="1"/>
  <c r="AB2958" i="1" s="1"/>
  <c r="AD2958" i="1" s="1"/>
  <c r="AM2958" i="1"/>
  <c r="Z2848" i="1"/>
  <c r="AB2848" i="1" s="1"/>
  <c r="AD2848" i="1" s="1"/>
  <c r="AM2848" i="1"/>
  <c r="AK2848" i="1"/>
  <c r="Z2869" i="1"/>
  <c r="AB2869" i="1" s="1"/>
  <c r="AD2869" i="1" s="1"/>
  <c r="AK2869" i="1"/>
  <c r="AM2869" i="1"/>
  <c r="Z2846" i="1"/>
  <c r="AB2846" i="1" s="1"/>
  <c r="AD2846" i="1" s="1"/>
  <c r="AK2846" i="1"/>
  <c r="AM2306" i="1"/>
  <c r="AM2368" i="1"/>
  <c r="AK2941" i="1"/>
  <c r="AM2322" i="1"/>
  <c r="AK2927" i="1"/>
  <c r="AM2344" i="1"/>
  <c r="AM2391" i="1"/>
  <c r="AK3331" i="1"/>
  <c r="AK2306" i="1"/>
  <c r="AL2868" i="1"/>
  <c r="AK2889" i="1"/>
  <c r="AK2930" i="1"/>
  <c r="AM2347" i="1"/>
  <c r="AK2839" i="1"/>
  <c r="AK2887" i="1"/>
  <c r="AM2373" i="1"/>
  <c r="AK2866" i="1"/>
  <c r="AA2347" i="1"/>
  <c r="AC2347" i="1" s="1"/>
  <c r="AJ2958" i="1"/>
  <c r="AM2915" i="1"/>
  <c r="AK2847" i="1"/>
  <c r="AJ2385" i="1"/>
  <c r="AL2934" i="1"/>
  <c r="Z2840" i="1"/>
  <c r="AB2840" i="1" s="1"/>
  <c r="AD2840" i="1" s="1"/>
  <c r="AA2887" i="1"/>
  <c r="AC2887" i="1" s="1"/>
  <c r="AL2833" i="1"/>
  <c r="AM2922" i="1"/>
  <c r="AA2895" i="1"/>
  <c r="AC2895" i="1" s="1"/>
  <c r="Z2881" i="1"/>
  <c r="AB2881" i="1" s="1"/>
  <c r="AD2881" i="1" s="1"/>
  <c r="AA2004" i="1"/>
  <c r="AC2004" i="1" s="1"/>
  <c r="Z2942" i="1"/>
  <c r="AB2942" i="1" s="1"/>
  <c r="AD2942" i="1" s="1"/>
  <c r="AA2391" i="1"/>
  <c r="AC2391" i="1" s="1"/>
  <c r="Z2939" i="1"/>
  <c r="AB2939" i="1" s="1"/>
  <c r="AD2939" i="1" s="1"/>
  <c r="AA2385" i="1"/>
  <c r="AC2385" i="1" s="1"/>
  <c r="Z2339" i="1"/>
  <c r="AB2339" i="1" s="1"/>
  <c r="AD2339" i="1" s="1"/>
  <c r="Z2935" i="1"/>
  <c r="AB2935" i="1" s="1"/>
  <c r="AD2935" i="1" s="1"/>
  <c r="AA2338" i="1"/>
  <c r="AC2338" i="1" s="1"/>
  <c r="AI2921" i="1"/>
  <c r="AN2874" i="1"/>
  <c r="AK2870" i="1"/>
  <c r="Z2851" i="1"/>
  <c r="AB2851" i="1" s="1"/>
  <c r="AD2851" i="1" s="1"/>
  <c r="AA2966" i="1"/>
  <c r="AC2966" i="1" s="1"/>
  <c r="AA2950" i="1"/>
  <c r="AC2950" i="1" s="1"/>
  <c r="AM2903" i="1"/>
  <c r="Z2898" i="1"/>
  <c r="AB2898" i="1" s="1"/>
  <c r="AD2898" i="1" s="1"/>
  <c r="AM2897" i="1"/>
  <c r="Z3330" i="1"/>
  <c r="AB3330" i="1" s="1"/>
  <c r="AD3330" i="1" s="1"/>
  <c r="AM2872" i="1"/>
  <c r="AK3335" i="1"/>
  <c r="AK2343" i="1"/>
  <c r="AK2012" i="1"/>
  <c r="AK2373" i="1"/>
  <c r="AN2953" i="1"/>
  <c r="AK2949" i="1"/>
  <c r="AI2832" i="1"/>
  <c r="AI2856" i="1"/>
  <c r="AK3333" i="1"/>
  <c r="Z3333" i="1"/>
  <c r="AB3333" i="1" s="1"/>
  <c r="AD3333" i="1" s="1"/>
  <c r="AA3333" i="1"/>
  <c r="AC3333" i="1" s="1"/>
  <c r="AM3333" i="1"/>
  <c r="AM2921" i="1"/>
  <c r="Z2921" i="1"/>
  <c r="AB2921" i="1" s="1"/>
  <c r="AD2921" i="1" s="1"/>
  <c r="AK2921" i="1"/>
  <c r="AJ2920" i="1"/>
  <c r="AM2920" i="1"/>
  <c r="Z2920" i="1"/>
  <c r="AB2920" i="1" s="1"/>
  <c r="AD2920" i="1" s="1"/>
  <c r="AM2003" i="1"/>
  <c r="AL2003" i="1"/>
  <c r="AM2930" i="1"/>
  <c r="AL2930" i="1"/>
  <c r="Z2930" i="1"/>
  <c r="AB2930" i="1" s="1"/>
  <c r="AD2930" i="1" s="1"/>
  <c r="AM2916" i="1"/>
  <c r="AL2916" i="1"/>
  <c r="AK2916" i="1"/>
  <c r="Z2916" i="1"/>
  <c r="AB2916" i="1" s="1"/>
  <c r="AD2916" i="1" s="1"/>
  <c r="AL2929" i="1"/>
  <c r="AA2929" i="1"/>
  <c r="AC2929" i="1" s="1"/>
  <c r="Z2929" i="1"/>
  <c r="AB2929" i="1" s="1"/>
  <c r="AD2929" i="1" s="1"/>
  <c r="AM2913" i="1"/>
  <c r="AK2913" i="1"/>
  <c r="Z2913" i="1"/>
  <c r="AB2913" i="1" s="1"/>
  <c r="AD2913" i="1" s="1"/>
  <c r="AA2913" i="1"/>
  <c r="AC2913" i="1" s="1"/>
  <c r="AL2912" i="1"/>
  <c r="AA2912" i="1"/>
  <c r="AC2912" i="1" s="1"/>
  <c r="Z2912" i="1"/>
  <c r="AB2912" i="1" s="1"/>
  <c r="AD2912" i="1" s="1"/>
  <c r="AM2911" i="1"/>
  <c r="AA2911" i="1"/>
  <c r="AC2911" i="1" s="1"/>
  <c r="Z2911" i="1"/>
  <c r="AB2911" i="1" s="1"/>
  <c r="AD2911" i="1" s="1"/>
  <c r="AM2909" i="1"/>
  <c r="AK2909" i="1"/>
  <c r="AA2909" i="1"/>
  <c r="AC2909" i="1" s="1"/>
  <c r="AL2908" i="1"/>
  <c r="AM2908" i="1"/>
  <c r="Z2908" i="1"/>
  <c r="AB2908" i="1" s="1"/>
  <c r="AD2908" i="1" s="1"/>
  <c r="AA2908" i="1"/>
  <c r="AC2908" i="1" s="1"/>
  <c r="AK2908" i="1"/>
  <c r="AA2926" i="1"/>
  <c r="AC2926" i="1" s="1"/>
  <c r="AL2926" i="1"/>
  <c r="Z2926" i="1"/>
  <c r="AB2926" i="1" s="1"/>
  <c r="AD2926" i="1" s="1"/>
  <c r="AJ2970" i="1"/>
  <c r="Z2970" i="1"/>
  <c r="AB2970" i="1" s="1"/>
  <c r="AD2970" i="1" s="1"/>
  <c r="AM2834" i="1"/>
  <c r="AL2834" i="1"/>
  <c r="Z2834" i="1"/>
  <c r="AB2834" i="1" s="1"/>
  <c r="AD2834" i="1" s="1"/>
  <c r="AA2834" i="1"/>
  <c r="AC2834" i="1" s="1"/>
  <c r="AA2969" i="1"/>
  <c r="AC2969" i="1" s="1"/>
  <c r="Z2969" i="1"/>
  <c r="AB2969" i="1" s="1"/>
  <c r="AD2969" i="1" s="1"/>
  <c r="Z2959" i="1"/>
  <c r="AB2959" i="1" s="1"/>
  <c r="AD2959" i="1" s="1"/>
  <c r="AA2959" i="1"/>
  <c r="AC2959" i="1" s="1"/>
  <c r="Z2871" i="1"/>
  <c r="AB2871" i="1" s="1"/>
  <c r="AD2871" i="1" s="1"/>
  <c r="AA2871" i="1"/>
  <c r="AC2871" i="1" s="1"/>
  <c r="Z2924" i="1"/>
  <c r="AB2924" i="1" s="1"/>
  <c r="AD2924" i="1" s="1"/>
  <c r="AA2924" i="1"/>
  <c r="AC2924" i="1" s="1"/>
  <c r="AK2885" i="1"/>
  <c r="AA2885" i="1"/>
  <c r="AC2885" i="1" s="1"/>
  <c r="AA2850" i="1"/>
  <c r="AC2850" i="1" s="1"/>
  <c r="AM2850" i="1"/>
  <c r="Z2883" i="1"/>
  <c r="AB2883" i="1" s="1"/>
  <c r="AD2883" i="1" s="1"/>
  <c r="AM2883" i="1"/>
  <c r="AA2883" i="1"/>
  <c r="AC2883" i="1" s="1"/>
  <c r="AA2000" i="1"/>
  <c r="AC2000" i="1" s="1"/>
  <c r="AM2000" i="1"/>
  <c r="Z2956" i="1"/>
  <c r="AB2956" i="1" s="1"/>
  <c r="AD2956" i="1" s="1"/>
  <c r="AA2956" i="1"/>
  <c r="AC2956" i="1" s="1"/>
  <c r="Z2906" i="1"/>
  <c r="AB2906" i="1" s="1"/>
  <c r="AD2906" i="1" s="1"/>
  <c r="AA2906" i="1"/>
  <c r="AC2906" i="1" s="1"/>
  <c r="AA2953" i="1"/>
  <c r="AC2953" i="1" s="1"/>
  <c r="Z2953" i="1"/>
  <c r="AB2953" i="1" s="1"/>
  <c r="AD2953" i="1" s="1"/>
  <c r="AL2952" i="1"/>
  <c r="Z2952" i="1"/>
  <c r="AB2952" i="1" s="1"/>
  <c r="AD2952" i="1" s="1"/>
  <c r="AA2828" i="1"/>
  <c r="AC2828" i="1" s="1"/>
  <c r="Z2828" i="1"/>
  <c r="AB2828" i="1" s="1"/>
  <c r="AD2828" i="1" s="1"/>
  <c r="AA2827" i="1"/>
  <c r="AC2827" i="1" s="1"/>
  <c r="Z2827" i="1"/>
  <c r="AB2827" i="1" s="1"/>
  <c r="AD2827" i="1" s="1"/>
  <c r="AA2880" i="1"/>
  <c r="AC2880" i="1" s="1"/>
  <c r="AM2880" i="1"/>
  <c r="AL2825" i="1"/>
  <c r="Z2825" i="1"/>
  <c r="AB2825" i="1" s="1"/>
  <c r="AD2825" i="1" s="1"/>
  <c r="AA2825" i="1"/>
  <c r="AC2825" i="1" s="1"/>
  <c r="AL2951" i="1"/>
  <c r="AA2951" i="1"/>
  <c r="AC2951" i="1" s="1"/>
  <c r="Z2951" i="1"/>
  <c r="AB2951" i="1" s="1"/>
  <c r="AD2951" i="1" s="1"/>
  <c r="Z2879" i="1"/>
  <c r="AB2879" i="1" s="1"/>
  <c r="AD2879" i="1" s="1"/>
  <c r="AA2879" i="1"/>
  <c r="AC2879" i="1" s="1"/>
  <c r="AA2824" i="1"/>
  <c r="AC2824" i="1" s="1"/>
  <c r="AK2824" i="1"/>
  <c r="AL2824" i="1"/>
  <c r="AM2824" i="1"/>
  <c r="Z2949" i="1"/>
  <c r="AB2949" i="1" s="1"/>
  <c r="AD2949" i="1" s="1"/>
  <c r="AM2949" i="1"/>
  <c r="AK2845" i="1"/>
  <c r="Z2845" i="1"/>
  <c r="AB2845" i="1" s="1"/>
  <c r="AD2845" i="1" s="1"/>
  <c r="Z2904" i="1"/>
  <c r="AB2904" i="1" s="1"/>
  <c r="AD2904" i="1" s="1"/>
  <c r="AM2904" i="1"/>
  <c r="AK2904" i="1"/>
  <c r="AM2865" i="1"/>
  <c r="AA2865" i="1"/>
  <c r="AC2865" i="1" s="1"/>
  <c r="Z2865" i="1"/>
  <c r="AB2865" i="1" s="1"/>
  <c r="AD2865" i="1" s="1"/>
  <c r="AL2965" i="1"/>
  <c r="Z2965" i="1"/>
  <c r="AB2965" i="1" s="1"/>
  <c r="AD2965" i="1" s="1"/>
  <c r="AA2965" i="1"/>
  <c r="AC2965" i="1" s="1"/>
  <c r="AM2965" i="1"/>
  <c r="AA2877" i="1"/>
  <c r="AC2877" i="1" s="1"/>
  <c r="AL2877" i="1"/>
  <c r="Z2877" i="1"/>
  <c r="AB2877" i="1" s="1"/>
  <c r="AD2877" i="1" s="1"/>
  <c r="Z2876" i="1"/>
  <c r="AB2876" i="1" s="1"/>
  <c r="AD2876" i="1" s="1"/>
  <c r="AM2876" i="1"/>
  <c r="AL2876" i="1"/>
  <c r="AA2876" i="1"/>
  <c r="AC2876" i="1" s="1"/>
  <c r="AM2875" i="1"/>
  <c r="Z2875" i="1"/>
  <c r="AB2875" i="1" s="1"/>
  <c r="AD2875" i="1" s="1"/>
  <c r="AA2875" i="1"/>
  <c r="AC2875" i="1" s="1"/>
  <c r="Z2874" i="1"/>
  <c r="AB2874" i="1" s="1"/>
  <c r="AD2874" i="1" s="1"/>
  <c r="AM2874" i="1"/>
  <c r="AK2874" i="1"/>
  <c r="Z2902" i="1"/>
  <c r="AB2902" i="1" s="1"/>
  <c r="AD2902" i="1" s="1"/>
  <c r="AM2902" i="1"/>
  <c r="AL2902" i="1"/>
  <c r="AK2902" i="1"/>
  <c r="Z2901" i="1"/>
  <c r="AB2901" i="1" s="1"/>
  <c r="AD2901" i="1" s="1"/>
  <c r="AM2901" i="1"/>
  <c r="AK2901" i="1"/>
  <c r="AA2901" i="1"/>
  <c r="AC2901" i="1" s="1"/>
  <c r="Z2841" i="1"/>
  <c r="AB2841" i="1" s="1"/>
  <c r="AD2841" i="1" s="1"/>
  <c r="AM2841" i="1"/>
  <c r="AL2841" i="1"/>
  <c r="AA2841" i="1"/>
  <c r="AC2841" i="1" s="1"/>
  <c r="AA2861" i="1"/>
  <c r="AC2861" i="1" s="1"/>
  <c r="Z2861" i="1"/>
  <c r="AB2861" i="1" s="1"/>
  <c r="AD2861" i="1" s="1"/>
  <c r="AL2861" i="1"/>
  <c r="AM2861" i="1"/>
  <c r="AL2962" i="1"/>
  <c r="AK2962" i="1"/>
  <c r="Z2962" i="1"/>
  <c r="AB2962" i="1" s="1"/>
  <c r="AD2962" i="1" s="1"/>
  <c r="AK2860" i="1"/>
  <c r="AA2860" i="1"/>
  <c r="AC2860" i="1" s="1"/>
  <c r="AM2860" i="1"/>
  <c r="Z2860" i="1"/>
  <c r="AB2860" i="1" s="1"/>
  <c r="AD2860" i="1" s="1"/>
  <c r="AM2899" i="1"/>
  <c r="AA2899" i="1"/>
  <c r="AC2899" i="1" s="1"/>
  <c r="Z2899" i="1"/>
  <c r="AB2899" i="1" s="1"/>
  <c r="AD2899" i="1" s="1"/>
  <c r="Z2858" i="1"/>
  <c r="AB2858" i="1" s="1"/>
  <c r="AD2858" i="1" s="1"/>
  <c r="AK2858" i="1"/>
  <c r="AA2858" i="1"/>
  <c r="AC2858" i="1" s="1"/>
  <c r="AL2858" i="1"/>
  <c r="AM2858" i="1"/>
  <c r="AK2856" i="1"/>
  <c r="Z2856" i="1"/>
  <c r="AB2856" i="1" s="1"/>
  <c r="AD2856" i="1" s="1"/>
  <c r="AM2856" i="1"/>
  <c r="Z2892" i="1"/>
  <c r="AB2892" i="1" s="1"/>
  <c r="AD2892" i="1" s="1"/>
  <c r="AA2892" i="1"/>
  <c r="AC2892" i="1" s="1"/>
  <c r="Z2873" i="1"/>
  <c r="AB2873" i="1" s="1"/>
  <c r="AD2873" i="1" s="1"/>
  <c r="AL2873" i="1"/>
  <c r="AA2891" i="1"/>
  <c r="AC2891" i="1" s="1"/>
  <c r="Z2890" i="1"/>
  <c r="AB2890" i="1" s="1"/>
  <c r="AD2890" i="1" s="1"/>
  <c r="AA2890" i="1"/>
  <c r="AC2890" i="1" s="1"/>
  <c r="AM2888" i="1"/>
  <c r="AK2888" i="1"/>
  <c r="AA2888" i="1"/>
  <c r="AC2888" i="1" s="1"/>
  <c r="Z2888" i="1"/>
  <c r="AB2888" i="1" s="1"/>
  <c r="AD2888" i="1" s="1"/>
  <c r="AN2343" i="1"/>
  <c r="Z2943" i="1"/>
  <c r="AB2943" i="1" s="1"/>
  <c r="AD2943" i="1" s="1"/>
  <c r="AM2943" i="1"/>
  <c r="AK2348" i="1"/>
  <c r="AL2348" i="1"/>
  <c r="AA2348" i="1"/>
  <c r="AC2348" i="1" s="1"/>
  <c r="Z2390" i="1"/>
  <c r="AB2390" i="1" s="1"/>
  <c r="AD2390" i="1" s="1"/>
  <c r="AA2390" i="1"/>
  <c r="AC2390" i="1" s="1"/>
  <c r="AM2390" i="1"/>
  <c r="Z2389" i="1"/>
  <c r="AB2389" i="1" s="1"/>
  <c r="AD2389" i="1" s="1"/>
  <c r="AM2389" i="1"/>
  <c r="AA2389" i="1"/>
  <c r="AC2389" i="1" s="1"/>
  <c r="Z3339" i="1"/>
  <c r="AB3339" i="1" s="1"/>
  <c r="AD3339" i="1" s="1"/>
  <c r="AL3339" i="1"/>
  <c r="AK2388" i="1"/>
  <c r="AA2388" i="1"/>
  <c r="AC2388" i="1" s="1"/>
  <c r="Z2388" i="1"/>
  <c r="AB2388" i="1" s="1"/>
  <c r="AD2388" i="1" s="1"/>
  <c r="AL2940" i="1"/>
  <c r="AA2940" i="1"/>
  <c r="AC2940" i="1" s="1"/>
  <c r="Z2940" i="1"/>
  <c r="AB2940" i="1" s="1"/>
  <c r="AD2940" i="1" s="1"/>
  <c r="AM2383" i="1"/>
  <c r="Z2383" i="1"/>
  <c r="AB2383" i="1" s="1"/>
  <c r="AD2383" i="1" s="1"/>
  <c r="Z2343" i="1"/>
  <c r="AB2343" i="1" s="1"/>
  <c r="AD2343" i="1" s="1"/>
  <c r="AA2343" i="1"/>
  <c r="AC2343" i="1" s="1"/>
  <c r="AM2343" i="1"/>
  <c r="AM2380" i="1"/>
  <c r="Z2380" i="1"/>
  <c r="AB2380" i="1" s="1"/>
  <c r="AD2380" i="1" s="1"/>
  <c r="AA2380" i="1"/>
  <c r="AC2380" i="1" s="1"/>
  <c r="AM2379" i="1"/>
  <c r="Z2379" i="1"/>
  <c r="AB2379" i="1" s="1"/>
  <c r="AD2379" i="1" s="1"/>
  <c r="AL2378" i="1"/>
  <c r="AA2378" i="1"/>
  <c r="AC2378" i="1" s="1"/>
  <c r="AM2938" i="1"/>
  <c r="Z2938" i="1"/>
  <c r="AB2938" i="1" s="1"/>
  <c r="AD2938" i="1" s="1"/>
  <c r="AA2938" i="1"/>
  <c r="AC2938" i="1" s="1"/>
  <c r="Z2370" i="1"/>
  <c r="AB2370" i="1" s="1"/>
  <c r="AD2370" i="1" s="1"/>
  <c r="AA2370" i="1"/>
  <c r="AC2370" i="1" s="1"/>
  <c r="AL2370" i="1"/>
  <c r="AA2369" i="1"/>
  <c r="AC2369" i="1" s="1"/>
  <c r="Z2369" i="1"/>
  <c r="AB2369" i="1" s="1"/>
  <c r="AD2369" i="1" s="1"/>
  <c r="AM3335" i="1"/>
  <c r="Z3335" i="1"/>
  <c r="AB3335" i="1" s="1"/>
  <c r="AD3335" i="1" s="1"/>
  <c r="AJ3335" i="1"/>
  <c r="Z2341" i="1"/>
  <c r="AB2341" i="1" s="1"/>
  <c r="AD2341" i="1" s="1"/>
  <c r="AA2341" i="1"/>
  <c r="AC2341" i="1" s="1"/>
  <c r="AM2341" i="1"/>
  <c r="AA2936" i="1"/>
  <c r="AC2936" i="1" s="1"/>
  <c r="AK2340" i="1"/>
  <c r="AA2340" i="1"/>
  <c r="AC2340" i="1" s="1"/>
  <c r="AL2340" i="1"/>
  <c r="Z2340" i="1"/>
  <c r="AB2340" i="1" s="1"/>
  <c r="AD2340" i="1" s="1"/>
  <c r="AA2015" i="1"/>
  <c r="AC2015" i="1" s="1"/>
  <c r="AM2015" i="1"/>
  <c r="Z2015" i="1"/>
  <c r="AB2015" i="1" s="1"/>
  <c r="AD2015" i="1" s="1"/>
  <c r="Z2014" i="1"/>
  <c r="AB2014" i="1" s="1"/>
  <c r="AD2014" i="1" s="1"/>
  <c r="AJ2014" i="1"/>
  <c r="AK2014" i="1"/>
  <c r="AM2013" i="1"/>
  <c r="Z2013" i="1"/>
  <c r="AB2013" i="1" s="1"/>
  <c r="AD2013" i="1" s="1"/>
  <c r="AK2337" i="1"/>
  <c r="AM2337" i="1"/>
  <c r="Z2012" i="1"/>
  <c r="AB2012" i="1" s="1"/>
  <c r="AD2012" i="1" s="1"/>
  <c r="AL2012" i="1"/>
  <c r="AA2335" i="1"/>
  <c r="AC2335" i="1" s="1"/>
  <c r="Z2335" i="1"/>
  <c r="AB2335" i="1" s="1"/>
  <c r="AD2335" i="1" s="1"/>
  <c r="AK2009" i="1"/>
  <c r="AA2009" i="1"/>
  <c r="AC2009" i="1" s="1"/>
  <c r="Z2009" i="1"/>
  <c r="AB2009" i="1" s="1"/>
  <c r="AD2009" i="1" s="1"/>
  <c r="Z2334" i="1"/>
  <c r="AB2334" i="1" s="1"/>
  <c r="AD2334" i="1" s="1"/>
  <c r="AL2334" i="1"/>
  <c r="Z2333" i="1"/>
  <c r="AB2333" i="1" s="1"/>
  <c r="AD2333" i="1" s="1"/>
  <c r="AA2333" i="1"/>
  <c r="AC2333" i="1" s="1"/>
  <c r="AM2333" i="1"/>
  <c r="AM3334" i="1"/>
  <c r="AL3334" i="1"/>
  <c r="Z3334" i="1"/>
  <c r="AB3334" i="1" s="1"/>
  <c r="AD3334" i="1" s="1"/>
  <c r="AM2007" i="1"/>
  <c r="AA2007" i="1"/>
  <c r="AC2007" i="1" s="1"/>
  <c r="AK2006" i="1"/>
  <c r="AM2006" i="1"/>
  <c r="AA2006" i="1"/>
  <c r="AC2006" i="1" s="1"/>
  <c r="Z2006" i="1"/>
  <c r="AB2006" i="1" s="1"/>
  <c r="AD2006" i="1" s="1"/>
  <c r="AN3331" i="1"/>
  <c r="AI2381" i="1"/>
  <c r="AN2919" i="1"/>
  <c r="AJ2919" i="1"/>
  <c r="AN2895" i="1"/>
  <c r="AI2895" i="1"/>
  <c r="AJ2332" i="1"/>
  <c r="AI2332" i="1"/>
  <c r="AJ2328" i="1"/>
  <c r="AI2328" i="1"/>
  <c r="AN2328" i="1"/>
  <c r="AJ2320" i="1"/>
  <c r="AI2320" i="1"/>
  <c r="AJ2318" i="1"/>
  <c r="AI2318" i="1"/>
  <c r="AN2852" i="1"/>
  <c r="AI2852" i="1"/>
  <c r="AN2848" i="1"/>
  <c r="AJ2848" i="1"/>
  <c r="AI2848" i="1"/>
  <c r="AJ2844" i="1"/>
  <c r="AI2844" i="1"/>
  <c r="AI2840" i="1"/>
  <c r="AN2840" i="1"/>
  <c r="AJ2840" i="1"/>
  <c r="AN2824" i="1"/>
  <c r="AI2824" i="1"/>
  <c r="AI2945" i="1"/>
  <c r="AJ2379" i="1"/>
  <c r="AJ2967" i="1"/>
  <c r="AJ2955" i="1"/>
  <c r="AA2932" i="1"/>
  <c r="AC2932" i="1" s="1"/>
  <c r="Z2885" i="1"/>
  <c r="AB2885" i="1" s="1"/>
  <c r="AD2885" i="1" s="1"/>
  <c r="Z2000" i="1"/>
  <c r="AB2000" i="1" s="1"/>
  <c r="AD2000" i="1" s="1"/>
  <c r="AA2866" i="1"/>
  <c r="AC2866" i="1" s="1"/>
  <c r="AA2342" i="1"/>
  <c r="AC2342" i="1" s="1"/>
  <c r="Z2936" i="1"/>
  <c r="AB2936" i="1" s="1"/>
  <c r="AD2936" i="1" s="1"/>
  <c r="AA2334" i="1"/>
  <c r="AC2334" i="1" s="1"/>
  <c r="AK2837" i="1"/>
  <c r="AM2324" i="1"/>
  <c r="AM2312" i="1"/>
  <c r="AM2296" i="1"/>
  <c r="AL2332" i="1"/>
  <c r="AM2308" i="1"/>
  <c r="AM2332" i="1"/>
  <c r="AL2316" i="1"/>
  <c r="AK2308" i="1"/>
  <c r="AL2300" i="1"/>
  <c r="AL2320" i="1"/>
  <c r="AM2316" i="1"/>
  <c r="Z2005" i="1"/>
  <c r="AB2005" i="1" s="1"/>
  <c r="AD2005" i="1" s="1"/>
  <c r="Z2923" i="1"/>
  <c r="AB2923" i="1" s="1"/>
  <c r="AD2923" i="1" s="1"/>
  <c r="Z2922" i="1"/>
  <c r="AB2922" i="1" s="1"/>
  <c r="AD2922" i="1" s="1"/>
  <c r="Z2004" i="1"/>
  <c r="AB2004" i="1" s="1"/>
  <c r="AD2004" i="1" s="1"/>
  <c r="Z2002" i="1"/>
  <c r="AB2002" i="1" s="1"/>
  <c r="AD2002" i="1" s="1"/>
  <c r="AA2001" i="1"/>
  <c r="AC2001" i="1" s="1"/>
  <c r="AM2928" i="1"/>
  <c r="Z2927" i="1"/>
  <c r="AB2927" i="1" s="1"/>
  <c r="AD2927" i="1" s="1"/>
  <c r="Z2853" i="1"/>
  <c r="AB2853" i="1" s="1"/>
  <c r="AD2853" i="1" s="1"/>
  <c r="Z2960" i="1"/>
  <c r="AB2960" i="1" s="1"/>
  <c r="AD2960" i="1" s="1"/>
  <c r="AJ2832" i="1"/>
  <c r="Z2852" i="1"/>
  <c r="AB2852" i="1" s="1"/>
  <c r="AD2852" i="1" s="1"/>
  <c r="AM2887" i="1"/>
  <c r="AK2886" i="1"/>
  <c r="Z2831" i="1"/>
  <c r="AB2831" i="1" s="1"/>
  <c r="AD2831" i="1" s="1"/>
  <c r="Z2954" i="1"/>
  <c r="AB2954" i="1" s="1"/>
  <c r="AD2954" i="1" s="1"/>
  <c r="Z2830" i="1"/>
  <c r="AB2830" i="1" s="1"/>
  <c r="AD2830" i="1" s="1"/>
  <c r="AJ2829" i="1"/>
  <c r="AM2881" i="1"/>
  <c r="Z2826" i="1"/>
  <c r="AB2826" i="1" s="1"/>
  <c r="AD2826" i="1" s="1"/>
  <c r="AM2905" i="1"/>
  <c r="AM2847" i="1"/>
  <c r="AM2868" i="1"/>
  <c r="Z3332" i="1"/>
  <c r="AB3332" i="1" s="1"/>
  <c r="AD3332" i="1" s="1"/>
  <c r="Z2867" i="1"/>
  <c r="AB2867" i="1" s="1"/>
  <c r="AD2867" i="1" s="1"/>
  <c r="AA2878" i="1"/>
  <c r="AC2878" i="1" s="1"/>
  <c r="Z2946" i="1"/>
  <c r="AB2946" i="1" s="1"/>
  <c r="AD2946" i="1" s="1"/>
  <c r="AA2874" i="1"/>
  <c r="AC2874" i="1" s="1"/>
  <c r="Z2963" i="1"/>
  <c r="AB2963" i="1" s="1"/>
  <c r="AD2963" i="1" s="1"/>
  <c r="Z2863" i="1"/>
  <c r="AB2863" i="1" s="1"/>
  <c r="AD2863" i="1" s="1"/>
  <c r="Z2900" i="1"/>
  <c r="AB2900" i="1" s="1"/>
  <c r="AD2900" i="1" s="1"/>
  <c r="Z2839" i="1"/>
  <c r="AB2839" i="1" s="1"/>
  <c r="AD2839" i="1" s="1"/>
  <c r="AM2838" i="1"/>
  <c r="AM2896" i="1"/>
  <c r="Z2895" i="1"/>
  <c r="AB2895" i="1" s="1"/>
  <c r="AD2895" i="1" s="1"/>
  <c r="AL2892" i="1"/>
  <c r="AK2328" i="1"/>
  <c r="AM2304" i="1"/>
  <c r="Z2944" i="1"/>
  <c r="AM2303" i="1"/>
  <c r="AM2307" i="1"/>
  <c r="AM2311" i="1"/>
  <c r="AM2315" i="1"/>
  <c r="AM2319" i="1"/>
  <c r="AM2323" i="1"/>
  <c r="AM2327" i="1"/>
  <c r="AM2331" i="1"/>
  <c r="AJ2337" i="1"/>
  <c r="AI2337" i="1"/>
  <c r="AJ2383" i="1"/>
  <c r="AI2383" i="1"/>
  <c r="AM2855" i="1"/>
  <c r="AK2855" i="1"/>
  <c r="AA2855" i="1"/>
  <c r="AC2855" i="1" s="1"/>
  <c r="Z2855" i="1"/>
  <c r="AB2855" i="1" s="1"/>
  <c r="AD2855" i="1" s="1"/>
  <c r="AL2855" i="1"/>
  <c r="AJ2918" i="1"/>
  <c r="Z2918" i="1"/>
  <c r="AB2918" i="1" s="1"/>
  <c r="AD2918" i="1" s="1"/>
  <c r="Z2931" i="1"/>
  <c r="AB2931" i="1" s="1"/>
  <c r="AD2931" i="1" s="1"/>
  <c r="AJ2931" i="1"/>
  <c r="AL2854" i="1"/>
  <c r="AA2854" i="1"/>
  <c r="AC2854" i="1" s="1"/>
  <c r="Z2915" i="1"/>
  <c r="AB2915" i="1" s="1"/>
  <c r="AD2915" i="1" s="1"/>
  <c r="AK2915" i="1"/>
  <c r="AM2914" i="1"/>
  <c r="Z2914" i="1"/>
  <c r="AB2914" i="1" s="1"/>
  <c r="AD2914" i="1" s="1"/>
  <c r="Z2907" i="1"/>
  <c r="AB2907" i="1" s="1"/>
  <c r="AD2907" i="1" s="1"/>
  <c r="AA2907" i="1"/>
  <c r="AC2907" i="1" s="1"/>
  <c r="Z2833" i="1"/>
  <c r="AB2833" i="1" s="1"/>
  <c r="AD2833" i="1" s="1"/>
  <c r="AJ2833" i="1"/>
  <c r="AL2349" i="1"/>
  <c r="AA2349" i="1"/>
  <c r="AC2349" i="1" s="1"/>
  <c r="AL3340" i="1"/>
  <c r="Z3340" i="1"/>
  <c r="AB3340" i="1" s="1"/>
  <c r="AD3340" i="1" s="1"/>
  <c r="AL3338" i="1"/>
  <c r="Z3338" i="1"/>
  <c r="AB3338" i="1" s="1"/>
  <c r="AD3338" i="1" s="1"/>
  <c r="AL2368" i="1"/>
  <c r="AA2368" i="1"/>
  <c r="AC2368" i="1" s="1"/>
  <c r="AM2016" i="1"/>
  <c r="Z2016" i="1"/>
  <c r="AB2016" i="1" s="1"/>
  <c r="AD2016" i="1" s="1"/>
  <c r="AA2934" i="1"/>
  <c r="AC2934" i="1" s="1"/>
  <c r="Z2934" i="1"/>
  <c r="AB2934" i="1" s="1"/>
  <c r="AD2934" i="1" s="1"/>
  <c r="AL2011" i="1"/>
  <c r="AA2011" i="1"/>
  <c r="AC2011" i="1" s="1"/>
  <c r="Z2011" i="1"/>
  <c r="AB2011" i="1" s="1"/>
  <c r="AD2011" i="1" s="1"/>
  <c r="AA2010" i="1"/>
  <c r="AC2010" i="1" s="1"/>
  <c r="Z2010" i="1"/>
  <c r="AB2010" i="1" s="1"/>
  <c r="AD2010" i="1" s="1"/>
  <c r="AL2008" i="1"/>
  <c r="AA2008" i="1"/>
  <c r="AC2008" i="1" s="1"/>
  <c r="Z2008" i="1"/>
  <c r="AB2008" i="1" s="1"/>
  <c r="AD2008" i="1" s="1"/>
  <c r="AM2852" i="1"/>
  <c r="AL2850" i="1"/>
  <c r="Z2887" i="1"/>
  <c r="AB2887" i="1" s="1"/>
  <c r="AD2887" i="1" s="1"/>
  <c r="Z2868" i="1"/>
  <c r="AB2868" i="1" s="1"/>
  <c r="AD2868" i="1" s="1"/>
  <c r="Z2829" i="1"/>
  <c r="AB2829" i="1" s="1"/>
  <c r="AD2829" i="1" s="1"/>
  <c r="AN3339" i="1"/>
  <c r="AI2347" i="1"/>
  <c r="AN2339" i="1"/>
  <c r="AI2335" i="1"/>
  <c r="AN2016" i="1"/>
  <c r="AI2008" i="1"/>
  <c r="AN2004" i="1"/>
  <c r="AI2000" i="1"/>
  <c r="AI2385" i="1"/>
  <c r="AN2377" i="1"/>
  <c r="AN2369" i="1"/>
  <c r="AI2969" i="1"/>
  <c r="AI2965" i="1"/>
  <c r="AI2953" i="1"/>
  <c r="AN2942" i="1"/>
  <c r="AN2938" i="1"/>
  <c r="AK2935" i="1"/>
  <c r="AJ2927" i="1"/>
  <c r="AI2330" i="1"/>
  <c r="AN2326" i="1"/>
  <c r="AI2324" i="1"/>
  <c r="AI2316" i="1"/>
  <c r="AI2314" i="1"/>
  <c r="AN2312" i="1"/>
  <c r="AN2310" i="1"/>
  <c r="AI2306" i="1"/>
  <c r="AI2304" i="1"/>
  <c r="AI2298" i="1"/>
  <c r="AN2296" i="1"/>
  <c r="AJ2868" i="1"/>
  <c r="AK2857" i="1"/>
  <c r="AN2841" i="1"/>
  <c r="AJ2852" i="1"/>
  <c r="AM2830" i="1"/>
  <c r="AL2885" i="1"/>
  <c r="Z2866" i="1"/>
  <c r="AB2866" i="1" s="1"/>
  <c r="AD2866" i="1" s="1"/>
  <c r="Z2937" i="1"/>
  <c r="AM2954" i="1"/>
  <c r="AM2866" i="1"/>
  <c r="Z2896" i="1"/>
  <c r="AB2896" i="1" s="1"/>
  <c r="AD2896" i="1" s="1"/>
  <c r="AM2831" i="1"/>
  <c r="AA2838" i="1"/>
  <c r="AC2838" i="1" s="1"/>
  <c r="Z2878" i="1"/>
  <c r="AB2878" i="1" s="1"/>
  <c r="AD2878" i="1" s="1"/>
  <c r="AJ2298" i="1"/>
  <c r="AM2299" i="1"/>
  <c r="AL2327" i="1"/>
  <c r="AJ2326" i="1"/>
  <c r="AK2381" i="1"/>
  <c r="AJ2304" i="1"/>
  <c r="AK2323" i="1"/>
  <c r="AJ2324" i="1"/>
  <c r="AK2369" i="1"/>
  <c r="AK2961" i="1"/>
  <c r="AK2008" i="1"/>
  <c r="AK2319" i="1"/>
  <c r="AM2944" i="1"/>
  <c r="AN2322" i="1"/>
  <c r="AN2316" i="1"/>
  <c r="AN2332" i="1"/>
  <c r="AI2322" i="1"/>
  <c r="AN2957" i="1"/>
  <c r="AI2880" i="1"/>
  <c r="AJ2907" i="1"/>
  <c r="AN2969" i="1"/>
  <c r="AN2008" i="1"/>
  <c r="AI2919" i="1"/>
  <c r="AI3331" i="1"/>
  <c r="AI2377" i="1"/>
  <c r="AJ2895" i="1"/>
  <c r="AI2938" i="1"/>
  <c r="AI2312" i="1"/>
  <c r="AN2949" i="1"/>
  <c r="AI2012" i="1"/>
  <c r="AL2331" i="1"/>
  <c r="AK2339" i="1"/>
  <c r="AK3339" i="1"/>
  <c r="AL2319" i="1"/>
  <c r="AN2845" i="1"/>
  <c r="AN2849" i="1"/>
  <c r="AI2857" i="1"/>
  <c r="AN2308" i="1"/>
  <c r="AN2320" i="1"/>
  <c r="AN2298" i="1"/>
  <c r="AN2330" i="1"/>
  <c r="AK2016" i="1"/>
  <c r="AN2876" i="1"/>
  <c r="AJ2903" i="1"/>
  <c r="AN2868" i="1"/>
  <c r="AN2318" i="1"/>
  <c r="AI2911" i="1"/>
  <c r="AN2945" i="1"/>
  <c r="AN2381" i="1"/>
  <c r="AI2343" i="1"/>
  <c r="AI2016" i="1"/>
  <c r="AN2884" i="1"/>
  <c r="AI2004" i="1"/>
  <c r="AI2864" i="1"/>
  <c r="AI2891" i="1"/>
  <c r="AI2957" i="1"/>
  <c r="AJ2314" i="1"/>
  <c r="AL2311" i="1"/>
  <c r="AK2299" i="1"/>
  <c r="AK2331" i="1"/>
  <c r="AJ2296" i="1"/>
  <c r="AK2942" i="1"/>
  <c r="AK2965" i="1"/>
  <c r="AL2303" i="1"/>
  <c r="AK2347" i="1"/>
  <c r="AL2944" i="1"/>
  <c r="AI2853" i="1"/>
  <c r="AN2837" i="1"/>
  <c r="AN2853" i="1"/>
  <c r="AJ2884" i="1"/>
  <c r="AI2308" i="1"/>
  <c r="AN2324" i="1"/>
  <c r="AK2335" i="1"/>
  <c r="AI2300" i="1"/>
  <c r="AJ2923" i="1"/>
  <c r="AJ2876" i="1"/>
  <c r="AJ2891" i="1"/>
  <c r="AN2860" i="1"/>
  <c r="AJ2899" i="1"/>
  <c r="AI2923" i="1"/>
  <c r="AN2385" i="1"/>
  <c r="AN2347" i="1"/>
  <c r="AI2339" i="1"/>
  <c r="AN2899" i="1"/>
  <c r="AN2961" i="1"/>
  <c r="AN3335" i="1"/>
  <c r="AJ2312" i="1"/>
  <c r="AJ2316" i="1"/>
  <c r="AK2327" i="1"/>
  <c r="AK2307" i="1"/>
  <c r="AJ2310" i="1"/>
  <c r="AK2377" i="1"/>
  <c r="AI2837" i="1"/>
  <c r="AI2302" i="1"/>
  <c r="AK2841" i="1"/>
  <c r="AI2860" i="1"/>
  <c r="AI2961" i="1"/>
  <c r="AI3335" i="1"/>
  <c r="AN2000" i="1"/>
  <c r="AN2012" i="1"/>
  <c r="AJ2880" i="1"/>
  <c r="AI2907" i="1"/>
  <c r="AI3339" i="1"/>
  <c r="AK2311" i="1"/>
  <c r="AK2315" i="1"/>
  <c r="AK2000" i="1"/>
  <c r="AK2849" i="1"/>
  <c r="AI2310" i="1"/>
  <c r="AI2326" i="1"/>
  <c r="AJ2872" i="1"/>
  <c r="AN2304" i="1"/>
  <c r="AI2872" i="1"/>
  <c r="AI2903" i="1"/>
  <c r="AI2927" i="1"/>
  <c r="AN2965" i="1"/>
  <c r="AI2389" i="1"/>
  <c r="AI2868" i="1"/>
  <c r="AI2949" i="1"/>
  <c r="AI2942" i="1"/>
  <c r="AK2938" i="1"/>
  <c r="AI2935" i="1"/>
  <c r="AN2300" i="1"/>
  <c r="AN2373" i="1"/>
  <c r="AK2953" i="1"/>
  <c r="AK2945" i="1"/>
  <c r="AK2004" i="1"/>
  <c r="AL2315" i="1"/>
  <c r="AI2841" i="1"/>
  <c r="AI2296" i="1"/>
  <c r="AN2389" i="1"/>
  <c r="AN2915" i="1"/>
  <c r="AI2373" i="1"/>
  <c r="AI2369" i="1"/>
  <c r="AK2389" i="1"/>
  <c r="AN2935" i="1"/>
  <c r="AN2302" i="1"/>
  <c r="AI2915" i="1"/>
  <c r="AK2944" i="1"/>
  <c r="AK2853" i="1"/>
  <c r="AJ2864" i="1"/>
</calcChain>
</file>

<file path=xl/sharedStrings.xml><?xml version="1.0" encoding="utf-8"?>
<sst xmlns="http://schemas.openxmlformats.org/spreadsheetml/2006/main" count="56883" uniqueCount="217">
  <si>
    <t>Fractional abundance</t>
  </si>
  <si>
    <t>TEX</t>
  </si>
  <si>
    <t>BIT</t>
  </si>
  <si>
    <t>%GDGT-0</t>
  </si>
  <si>
    <t>%GDGTrs</t>
  </si>
  <si>
    <t>MI</t>
  </si>
  <si>
    <t xml:space="preserve">[2]/[3] </t>
  </si>
  <si>
    <t>Ring Average</t>
  </si>
  <si>
    <t>n/a</t>
  </si>
  <si>
    <t>Mid Waipara</t>
  </si>
  <si>
    <t>Hampden Beach</t>
  </si>
  <si>
    <t>South Dover Bridge</t>
  </si>
  <si>
    <t>Seymour Island</t>
  </si>
  <si>
    <t>Wilson Lake</t>
  </si>
  <si>
    <t>Bass River</t>
  </si>
  <si>
    <t>Inglis et al., 2015</t>
  </si>
  <si>
    <t>Liu et al., 2009</t>
  </si>
  <si>
    <t>Zhang et al., 2013</t>
  </si>
  <si>
    <t>Douglas et al., 2014</t>
  </si>
  <si>
    <t>Bijl et al., 2013</t>
  </si>
  <si>
    <t>Pearson et al., 2007</t>
  </si>
  <si>
    <t>TDP (Tanzania)</t>
  </si>
  <si>
    <t>Zachos et al., 2006; Sluijs et al., 2007</t>
  </si>
  <si>
    <t>Inglis et al., 2015, Burgess et al., 2008</t>
  </si>
  <si>
    <t>Lawrence et al., 2020</t>
  </si>
  <si>
    <t>MD96-2048</t>
  </si>
  <si>
    <t>Caley et al., 2011</t>
  </si>
  <si>
    <t>O'Brien et al., 2014</t>
  </si>
  <si>
    <t>U1463</t>
  </si>
  <si>
    <t>Smith et al., 2020</t>
  </si>
  <si>
    <t>Zhang et al., 2014</t>
  </si>
  <si>
    <t>U1460</t>
  </si>
  <si>
    <t>Petrick et al., 2018</t>
  </si>
  <si>
    <t>Petrick et al., 2019</t>
  </si>
  <si>
    <t>U1459</t>
  </si>
  <si>
    <t>DeVleeschouwer et al., 2019</t>
  </si>
  <si>
    <t>Naafs et al., 2020</t>
  </si>
  <si>
    <t>Auderset et al., 2019</t>
  </si>
  <si>
    <t>Zhuang et al., 2017</t>
  </si>
  <si>
    <t>O'Brien et al., 2020</t>
  </si>
  <si>
    <t>U1356</t>
  </si>
  <si>
    <t>Kast et al., 2019</t>
  </si>
  <si>
    <t>Leutert et al., 2020</t>
  </si>
  <si>
    <t>Guitián et al., 2019</t>
  </si>
  <si>
    <t>DeBar et al., 2019</t>
  </si>
  <si>
    <t>Frieling et al., 2017</t>
  </si>
  <si>
    <t>Sagamu Quarry, Dahomey Basin</t>
  </si>
  <si>
    <t>Frieling et al., 2018</t>
  </si>
  <si>
    <t>Cramwinckel et al., 2018</t>
  </si>
  <si>
    <t>IB10B core, Dahomey Basin</t>
  </si>
  <si>
    <t>Super et al., 2018</t>
  </si>
  <si>
    <t>Bijl et al., 2009</t>
  </si>
  <si>
    <t>Wittkopp et al., 2017</t>
  </si>
  <si>
    <t>Vickers et al., 2020</t>
  </si>
  <si>
    <t>Cramwinckel et al., 2020</t>
  </si>
  <si>
    <t>Stokke et al., 2020</t>
  </si>
  <si>
    <t>Auderset et al., (this study)</t>
  </si>
  <si>
    <t>Burgess et al., 2008; Hollis et al., 2009; Hollis et al., 2012</t>
  </si>
  <si>
    <t>St.Stephens Quarry</t>
  </si>
  <si>
    <t>Wade et al., 2012</t>
  </si>
  <si>
    <t>GDGT-0/Cren</t>
  </si>
  <si>
    <t>GDGT-2/Cren</t>
  </si>
  <si>
    <t>Cren</t>
  </si>
  <si>
    <t>Cren'</t>
  </si>
  <si>
    <t>GDGT-0</t>
  </si>
  <si>
    <t>GDGT-1</t>
  </si>
  <si>
    <t>GDGT-2</t>
  </si>
  <si>
    <t>GDGT-3</t>
  </si>
  <si>
    <t>MD11-3353</t>
  </si>
  <si>
    <t>Hayes et al., 2014</t>
  </si>
  <si>
    <t>Boscolo-Galazzo et al., 2014</t>
  </si>
  <si>
    <t>unconstrained plate, paleolat=latitude</t>
  </si>
  <si>
    <t>Sangiorgi et al., 2021</t>
  </si>
  <si>
    <t>U1318</t>
  </si>
  <si>
    <t>Hatchitigbee Fm.</t>
  </si>
  <si>
    <t>Keating-Bioni et al., 2011</t>
  </si>
  <si>
    <t xml:space="preserve">changed "low latitude" to "upwelling" </t>
  </si>
  <si>
    <t>changed "mid latitude" to "upwelling"</t>
  </si>
  <si>
    <t>prior_mean=28; prior_std=10; tol=0.15,n_samp=2500</t>
  </si>
  <si>
    <t>Fur Formation</t>
  </si>
  <si>
    <t>Kysing-4 borehole</t>
  </si>
  <si>
    <t>TEXL index (GDGT index-1)</t>
  </si>
  <si>
    <t>TEXH index (GDGT index-2)</t>
  </si>
  <si>
    <t>based on paleolatitude.org, paleomagnetic ref. frame Torsvik et al., 2012 (default)</t>
  </si>
  <si>
    <t>Comment</t>
  </si>
  <si>
    <t>upwelling</t>
  </si>
  <si>
    <t>Leg</t>
  </si>
  <si>
    <t>Site</t>
  </si>
  <si>
    <t>Hole</t>
  </si>
  <si>
    <t>Core</t>
  </si>
  <si>
    <t>Z</t>
  </si>
  <si>
    <t>F</t>
  </si>
  <si>
    <t>Depth (m)</t>
  </si>
  <si>
    <t>Section</t>
  </si>
  <si>
    <t>Age (Ma)</t>
  </si>
  <si>
    <t>*</t>
  </si>
  <si>
    <t>A</t>
  </si>
  <si>
    <t>C</t>
  </si>
  <si>
    <t>B</t>
  </si>
  <si>
    <t>CC</t>
  </si>
  <si>
    <t>Depth (mcd)</t>
  </si>
  <si>
    <t>Interval Top (cm)</t>
  </si>
  <si>
    <t>Interval Bottom (cm)</t>
  </si>
  <si>
    <t>Top depth CSF-A (m)</t>
  </si>
  <si>
    <t>Depth (mbsf)</t>
  </si>
  <si>
    <t>assumed continuous sedimentation rate, age uncertain, no tie points after 14Ma</t>
  </si>
  <si>
    <t>Peak area</t>
  </si>
  <si>
    <t>#ringstetra</t>
  </si>
  <si>
    <t>n/d</t>
  </si>
  <si>
    <t>TEX Low Mid LOESS</t>
  </si>
  <si>
    <t>TEX High LOESS</t>
  </si>
  <si>
    <t>TEX Gradient</t>
  </si>
  <si>
    <t>No excluding criteria</t>
  </si>
  <si>
    <t>Filtered for high MI and high GDGTrs</t>
  </si>
  <si>
    <t>Filtered for high MI, high GDGTrs, high BIT and low #ringstetra</t>
  </si>
  <si>
    <t>Hartman et al., 2018</t>
  </si>
  <si>
    <t>Rommerskrichen et al., 2011</t>
  </si>
  <si>
    <t>Sangiorgi et al., 2018</t>
  </si>
  <si>
    <t>Śliwińska et al., 2019</t>
  </si>
  <si>
    <t>Sluijs et al., 2007</t>
  </si>
  <si>
    <t>Ai et al., 2021</t>
  </si>
  <si>
    <t>after Kim et al., 2010</t>
  </si>
  <si>
    <t>after Schouten et al., 2002</t>
  </si>
  <si>
    <t>after Hopmans et al., 2004</t>
  </si>
  <si>
    <t>after Zhang et al., 2016</t>
  </si>
  <si>
    <t>after Zhang et al., 2011</t>
  </si>
  <si>
    <t>after Inglis et al., 2015</t>
  </si>
  <si>
    <t>after Sinninghe Damsté (2016)</t>
  </si>
  <si>
    <t>MD12-3394</t>
  </si>
  <si>
    <t>SSTL (°C)</t>
  </si>
  <si>
    <t>SSTH (°C)</t>
  </si>
  <si>
    <t>Bayspar 5th (°C)</t>
  </si>
  <si>
    <t>SST Bayspar (°C)</t>
  </si>
  <si>
    <t>Bayspar 95th (°C)</t>
  </si>
  <si>
    <t>SSTH Low Mid LOESS (°C)</t>
  </si>
  <si>
    <t>SSTH High LOESS (°C)</t>
  </si>
  <si>
    <t>SST Bayspar Low Mid LOESS (°C)</t>
  </si>
  <si>
    <t>SST Bayspar High LOESS (°C)</t>
  </si>
  <si>
    <t>SST Bayspar Gradient (°C)</t>
  </si>
  <si>
    <t>SSTH Gradient (°C)</t>
  </si>
  <si>
    <t>Bayspar 5th Low Mid LOESS (°C)</t>
  </si>
  <si>
    <t>Bayspar 5th High LOESS (°C)</t>
  </si>
  <si>
    <t>Bayspar 5th Gradient (°C)</t>
  </si>
  <si>
    <t>Bayspar 95th Low Mid LOESS (°C)</t>
  </si>
  <si>
    <t>Bayspar 95th High LOESS (°C)</t>
  </si>
  <si>
    <t>Bayspar 95th Gradient (°C)</t>
  </si>
  <si>
    <t>propagated error - SST gradient lower boundary (°C)</t>
  </si>
  <si>
    <t>propagated error - SST gradient upper boundary (°C)</t>
  </si>
  <si>
    <t>Latitude</t>
  </si>
  <si>
    <t>Longitude</t>
  </si>
  <si>
    <t>Reference</t>
  </si>
  <si>
    <t>Paleolat. at 60 Ma</t>
  </si>
  <si>
    <t>Paleolat. at 50 Ma</t>
  </si>
  <si>
    <t>Paleolat. at 40 Ma</t>
  </si>
  <si>
    <t>Paleolat. at 30 Ma</t>
  </si>
  <si>
    <t>Paleolat. at 20 Ma</t>
  </si>
  <si>
    <t>Paleolat. at 10 Ma</t>
  </si>
  <si>
    <t>Age-adjusted paleolatitude</t>
  </si>
  <si>
    <t>Latitude category</t>
  </si>
  <si>
    <t>H</t>
  </si>
  <si>
    <t>X</t>
  </si>
  <si>
    <t>R</t>
  </si>
  <si>
    <t>Drilling</t>
  </si>
  <si>
    <t>PETM, assigned age of 55.80 Ma</t>
  </si>
  <si>
    <t>Sluijs et al., 2020</t>
  </si>
  <si>
    <t>Sluijs, A. et al. Late Paleocene–early Eocene Arctic Ocean sea surface temperatures: reassessing biomarker paleothermometry at Lomonosov Ridge. Climate of the Past 16, 2381-2400, doi:https://doi.org/10.5194/cp-16-2381-2020 (2020).</t>
  </si>
  <si>
    <t>Ai, X. E. et al. Southern Ocean upwelling, Earth’s obliquity, and glacial-interglacial atmospheric CO2 change. Science 370, 1348-1352, doi:https://doi.org/10.1126/science.abd2115 (2020).</t>
  </si>
  <si>
    <t>Auderset, A. et al. Gulf Stream intensification after the early Pliocene shoaling of the Central American Seaway. Earth Planet Sc Lett 520, 268-278, doi:https://doi.org/10.1016/j.epsl.2019.05.022 (2019).</t>
  </si>
  <si>
    <t>Bijl, P. K. et al. Early Palaeogene temperature evolution of the southwest Pacific Ocean. Nature 461, 776-779, doi:https://doi.org/10.1038/nature08399 (2009).</t>
  </si>
  <si>
    <t>Bijl, P. K. et al. Eocene cooling linked to early flow across the Tasmanian Gateway. Proceedings of the National Academy of Sciences 110, 9645-9650, doi:https://doi.org/10.1073/pnas.1220872110 (2013).</t>
  </si>
  <si>
    <t>Boscolo Galazzo, F. et al. The middle Eocene climatic optimum (MECO): A multiproxy record of paleoceanographic changes in the southeast Atlantic (ODP Site 1263, Walvis Ridge). Paleoceanography 29, 1143-1161, doi:https://doi.org/10.1002/2014PA002670 (2014).</t>
  </si>
  <si>
    <t>Burgess, C. E. et al. Middle Eocene climate cyclicity in the southern Pacific: Implications for global ice volume. Geology 36, 651-654, doi:https://doi.org/10.1130/G24762A.1 (2008).</t>
  </si>
  <si>
    <t>Caley, T. et al. High-latitude obliquity as a dominant forcing in the Agulhas current system. Climate of the Past 7, 1285-1296, doi:https://doi.org/10.5194/cp-7-1285-2011 (2011).</t>
  </si>
  <si>
    <t>Cramwinckel, M. J. et al. Synchronous tropical and polar temperature evolution in the Eocene. Nature 559, 382, doi:https://doi.org/10.1038/s41586-018-0272-2 (2018).</t>
  </si>
  <si>
    <t>Cramwinckel, M. J. et al. A warm, stratified, and restricted Labrador Sea across the middle Eocene and its climatic optimum. Paleoceanography and paleoclimatology 35, e2020PA003932, doi:https://doi.org/10.1029/2020PA003932 (2020).</t>
  </si>
  <si>
    <t>de Bar, M. W., Rampen, S. W., Hopmans, E. C., Damsté, J. S. S. &amp; Schouten, S. Constraining the applicability of organic paleotemperature proxies for the last 90 Myrs. Organic geochemistry 128, 122-136, doi:https://doi.org/10.1016/j.orggeochem.2018.12.005 (2019).</t>
  </si>
  <si>
    <t>De Vleeschouwer, D., Petrick, B. F. &amp; Martínez‐García, A. Stepwise weakening of the pliocene Leeuwin current. Geophysical Research Letters 46, 8310-8319, doi:https://doi.org/10.1029/2019GL083670 (2019).</t>
  </si>
  <si>
    <t>Douglas, P. M. et al. Pronounced zonal heterogeneity in Eocene southern high-latitude sea surface temperatures. Proceedings of the National Academy of Sciences 111, 6582-6587, doi:https://doi.org/10.1073/pnas.1321441111 (2014).</t>
  </si>
  <si>
    <t>Frieling, J. et al. Extreme warmth and heat-stressed plankton in the tropics during the Paleocene-Eocene Thermal Maximum. Science advances 3, e1600891, doi:https://www.science.org/doi/10.1126/sciadv.1600891 (2017).</t>
  </si>
  <si>
    <t>Frieling, J. &amp; Sluijs, A. Towards quantitative environmental reconstructions from ancient non-analogue microfossil assemblages: Ecological preferences of Paleocene–Eocene dinoflagellates. Earth-Science Reviews 185, 956-973, doi:https://doi.org/10.1016/j.earscirev.2018.08.014 (2018).</t>
  </si>
  <si>
    <t>Guitián, J. et al. Midlatitude Temperature Variations in the Oligocene to Early Miocene. Paleoceanography and Paleoclimatology 34, 1328-1343, doi:https://doi.org/10.1029/2019PA003638 (2019).</t>
  </si>
  <si>
    <t>Hartman, J. D., Sangiorgi, F. &amp; Escutia, C. Paleoceanography and ice sheet variability offshore Wilkes Land, Antarctica–Part 3: Insights from Oligocene–Miocene TEX86-based sea surface temperature reconstructions. doi:https://doi.org/10.5194/cp-14-1275-2018 (2018).</t>
  </si>
  <si>
    <t>Hayes, C. T. et al. A stagnation event in the deep South Atlantic during the last interglacial period. Science 346, 1514-1517, doi:https://doi.org/10.1126/science.1256620 (2014).</t>
  </si>
  <si>
    <t>Hollis, C. J. et al. Tropical sea temperatures in the high-latitude South Pacific during the Eocene. Geology 37, 99-102, doi:https://doi.org/10.1130/G25200A.1 (2009).</t>
  </si>
  <si>
    <t>Hollis, C. J. et al. Early Paleogene temperature history of the Southwest Pacific Ocean: Reconciling proxies and models. Earth Planet Sc Lett 349, 53-66, doi:https://doi.org/10.1016/j.epsl.2012.06.024 (2012).</t>
  </si>
  <si>
    <t>Inglis, G. N. et al. Descent toward the Icehouse: Eocene sea surface cooling inferred from GDGT distributions. Paleoceanography 30, 1000-1020, doi:https://doi.org/10.1002/2014PA002723 (2015).</t>
  </si>
  <si>
    <t>Kast, E. R. et al. Nitrogen isotope evidence for expanded ocean suboxia in the early Cenozoic. Science 364, 386-389, doi:https://doi.org/10.1126/science.aau5784 (2019).</t>
  </si>
  <si>
    <t>Keating-Bitonti, C. R., Ivany, L. C., Affek, H. P., Douglas, P. &amp; Samson, S. D. Warm, not super-hot, temperatures in the early Eocene subtropics. Geology 39, 771-774, doi:https://doi.org/10.1130/G32054.1 (2011).</t>
  </si>
  <si>
    <t>Lawrence, K. et al. Comparison of late Neogene Uk′ 37 and TEX86 paleotemperature records from the eastern equatorial Pacific at orbital resolution. Paleoceanography and Paleoclimatology 35, e2020PA003858, doi:https://doi.org/10.1029/2020PA003858 (2020).</t>
  </si>
  <si>
    <t>Leutert, T., Auderset, A., Martínez-Garcia, A., Modestou, S. &amp; Meckler, A. N. Southern Ocean temperature evolution coupled to middle Miocene ice sheet expansion. Nat Geosci, doi:https://doi.org/10.1038/s41561-020-0623-0 (2020).</t>
  </si>
  <si>
    <t>Liu, Z. et al. Global cooling during the Eocene-Oligocene climate transition. Science 323, 1187-1190, doi:https://doi.org/10.1126/science.1166368 (2009).</t>
  </si>
  <si>
    <t>Naafs, B. D. A., Voelker, A., Karas, C., Andersen, N. &amp; Sierro, F. Repeated near‐collapse of the Pliocene sea surface temperature gradient in the North Atlantic. Paleoceanography and Paleoclimatology 35, e2020PA003905, doi:https://doi.org/10.1029/2020PA003905 (2020).</t>
  </si>
  <si>
    <t>O’Brien, C. L. et al. The enigma of Oligocene climate and global surface temperature evolution. Proceedings of the National Academy of Sciences 117, 25302-25309, doi:https://doi.org/10.1073/pnas.2003914117 (2020).</t>
  </si>
  <si>
    <t>O’Brien, C. L. et al. High sea surface temperatures in tropical warm pools during the Pliocene. Nat Geosci 7, 606-611, doi:https://doi.org/10.1038/ngeo2194 (2014).</t>
  </si>
  <si>
    <t>Pearson, P. N. et al. Stable warm tropical climate through the Eocene Epoch. Geology 35, 211-214, doi:https://doi.org/10.1130/G23175A.1 (2007).</t>
  </si>
  <si>
    <t>Petrick, B. et al. Oceanographic and climatic evolution of the southeastern subtropical Atlantic over the last 3.5 Ma. Earth Planet Sc Lett 492, 12-21, doi:https://doi.org/10.1016/j.epsl.2018.03.054 (2018).</t>
  </si>
  <si>
    <t>Petrick, B. et al. Glacial indonesian throughflow weakening across the mid-pleistocene climatic transition. Scientific reports 9, 1-13, doi:https://doi.org/10.1038/s41598-019-53382-0 (2019).</t>
  </si>
  <si>
    <t>Rommerskirchen, F., Condon, T., Mollenhauer, G., Dupont, L. &amp; Schefuss, E. Miocene to Pliocene development of surface and subsurface temperatures in the Benguela Current system. Paleoceanography 26, doi:https://doi.org/10.1029/2010PA002074 (2011).</t>
  </si>
  <si>
    <t>Sangiorgi, F. et al. Southern Ocean warming and Wilkes Land ice sheet retreat during the mid-Miocene. Nature communications 9, 1-11, doi:https://doi.org/10.1038/s41467-017-02609-7 (2018).</t>
  </si>
  <si>
    <t>Sangiorgi, F., Quaijtaal, W., Donders, T. H., Schouten, S. &amp; Louwye, S. Middle Miocene temperature and productivity evolution at a Northeast Atlantic shelf site (IODP U1318, Porcupine Basin): Global and regional changes. Paleoceanography and Paleoclimatology 36, e2020PA004059, doi:https://doi.org/10.1029/2020PA004059 (2021).</t>
  </si>
  <si>
    <t>Śliwińska, K. K., Thomsen, E., Schouten, S., Schoon, P. L. &amp; Heilmann-Clausen, C. Climate-and gateway-driven cooling of Late Eocene to earliest Oligocene sea surface temperatures in the North Sea Basin. Scientific reports 9, 1-11, doi:https://doi.org/10.1038/s41598-019-41013-7 (2019).</t>
  </si>
  <si>
    <t>Sluijs, A. et al. Environmental precursors to rapid light carbon injection at the Palaeocene/Eocene boundary. Nature 450, 1218-1221, doi:https://doi.org/10.1038/nature06400 (2007).</t>
  </si>
  <si>
    <t>Sluijs, A. et al. Subtropical Arctic Ocean temperatures during the Palaeocene/Eocene thermal maximum. Nature 441, 610-613, doi:https://doi.org/10.1038/nature04668 (2006).</t>
  </si>
  <si>
    <t>Smith, R. A. et al. Plio‐Pleistocene Indonesian Throughflow variability drove eastern Indian Ocean sea surface temperatures. Paleoceanography and Paleoclimatology 35, e2020PA003872, doi:https://doi.org/10.1029/2020PA003872 (2020).</t>
  </si>
  <si>
    <t>Stokke, E. W., Jones, M. T., Tierney, J. E., Svensen, H. H. &amp; Whiteside, J. H. Temperature changes across the Paleocene-Eocene Thermal Maximum–a new high-resolution TEX86 temperature record from the Eastern North Sea Basin. Earth Planet Sc Lett 544, 116388, doi:https://doi.org/10.1016/j.epsl.2020.116388 (2020).</t>
  </si>
  <si>
    <t>Super, J. R. et al. North Atlantic temperature and pCO2 coupling in the early-middle Miocene. Geology 46, 519-522, doi:https://doi.org/10.1130/G40228.1 (2018).</t>
  </si>
  <si>
    <t>Vickers, M. L. et al. Cold spells in the Nordic Seas during the early Eocene Greenhouse. Nature communications 11, 1-12, doi:https://doi.org/10.1038/s41467-020-18558-7 (2020).</t>
  </si>
  <si>
    <t>Wade, B. S. et al. Multiproxy record of abrupt sea-surface cooling across the Eocene-Oligocene transition in the Gulf of Mexico. Geology 40, 159-162, doi:https://doi.org/10.1130/G32577.1 (2012).</t>
  </si>
  <si>
    <t>Zachos, J. C. et al. Extreme warming of mid-latitude coastal ocean during the Paleocene-Eocene Thermal Maximum: Inferences from TEX86 and isotope data. Geology 34, 737-740, doi:https://doi.org/10.1130/G22522.1 (2006).</t>
  </si>
  <si>
    <t>Zhang, Y. G., Pagani, M., Liu, Z. H., Bohaty, S. M. &amp; DeConto, R. A 40-million-year history of atmospheric CO2. Philos T R Soc A 371, doi:https://doi.org/10.1098/rsta.2013.0096 (2013).</t>
  </si>
  <si>
    <t>Zhang, Y. G., Pagani, M. &amp; Liu, Z. A 12-million-year temperature history of the tropical Pacific Ocean. Science 344, 84-87, doi:https://doi.org/10.1126/science.1246172 (2014).</t>
  </si>
  <si>
    <t>Zhuang, G., Pagani, M. &amp; Zhang, Y. G. Monsoonal upwelling in the western Arabian Sea since the middle Miocene. Geology 45, 655-658, doi:https://doi.org/10.1130/G39013.1 (2017).</t>
  </si>
  <si>
    <t>Wittkopp, F. Organic geochemical investigation of sediments in the Japan Sea: Tracking paleoceanographic and paleoclimatic changes since the mid-Miocene. Pangaea, doi:https://doi.org/10.1594/PANGAEA.881046 (2017).</t>
  </si>
  <si>
    <t>depth in mbsf</t>
  </si>
  <si>
    <t>depth in m</t>
  </si>
  <si>
    <t>depth in CSF-A (m)</t>
  </si>
  <si>
    <t>depth in mcd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</si>
</sst>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2"/>
      <color theme="1"/>
      <name val="Calibri (Body)_x0000_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0"/>
      <color theme="1"/>
      <name val="Courier"/>
      <family val="1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7" fillId="0" borderId="0" applyNumberFormat="0" applyFill="0" applyBorder="0" applyAlignment="0" applyProtection="0"/>
  </cellStyleXfs>
  <cellXfs count="167">
    <xf numFmtId="0" fontId="0" fillId="0" borderId="0" xfId="0"/>
    <xf numFmtId="2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 applyProtection="1">
      <alignment horizont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1" fontId="5" fillId="0" borderId="0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 applyProtection="1">
      <alignment horizontal="center"/>
    </xf>
    <xf numFmtId="2" fontId="5" fillId="0" borderId="5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165" fontId="5" fillId="0" borderId="0" xfId="2" applyNumberFormat="1" applyFont="1" applyFill="1" applyBorder="1" applyAlignment="1">
      <alignment horizontal="center" vertical="center"/>
    </xf>
    <xf numFmtId="2" fontId="5" fillId="0" borderId="0" xfId="2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0" xfId="3" applyNumberFormat="1" applyFont="1" applyFill="1" applyBorder="1" applyAlignment="1">
      <alignment horizontal="center" vertical="center"/>
    </xf>
    <xf numFmtId="2" fontId="5" fillId="0" borderId="0" xfId="3" applyNumberFormat="1" applyFont="1" applyFill="1" applyBorder="1" applyAlignment="1">
      <alignment horizontal="center" vertical="center"/>
    </xf>
    <xf numFmtId="2" fontId="0" fillId="0" borderId="5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10" fillId="0" borderId="4" xfId="0" applyNumberFormat="1" applyFont="1" applyBorder="1" applyAlignment="1">
      <alignment horizontal="left"/>
    </xf>
    <xf numFmtId="164" fontId="5" fillId="0" borderId="4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" fontId="0" fillId="0" borderId="0" xfId="0" applyNumberFormat="1" applyBorder="1"/>
    <xf numFmtId="1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1" fillId="0" borderId="0" xfId="0" applyFont="1"/>
    <xf numFmtId="1" fontId="5" fillId="0" borderId="4" xfId="0" applyNumberFormat="1" applyFont="1" applyBorder="1" applyAlignment="1">
      <alignment horizontal="center"/>
    </xf>
    <xf numFmtId="0" fontId="9" fillId="0" borderId="6" xfId="0" applyFont="1" applyFill="1" applyBorder="1"/>
    <xf numFmtId="2" fontId="9" fillId="0" borderId="5" xfId="0" applyNumberFormat="1" applyFont="1" applyBorder="1" applyAlignment="1">
      <alignment horizontal="center"/>
    </xf>
    <xf numFmtId="164" fontId="11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" fontId="4" fillId="0" borderId="4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0" fillId="0" borderId="0" xfId="0" applyNumberFormat="1"/>
    <xf numFmtId="2" fontId="6" fillId="0" borderId="3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2" fontId="5" fillId="0" borderId="5" xfId="1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 applyProtection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164" fontId="11" fillId="0" borderId="7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/>
    <xf numFmtId="2" fontId="11" fillId="2" borderId="2" xfId="0" applyNumberFormat="1" applyFont="1" applyFill="1" applyBorder="1" applyAlignment="1"/>
    <xf numFmtId="2" fontId="11" fillId="2" borderId="3" xfId="0" applyNumberFormat="1" applyFont="1" applyFill="1" applyBorder="1" applyAlignment="1"/>
    <xf numFmtId="2" fontId="11" fillId="2" borderId="0" xfId="0" applyNumberFormat="1" applyFont="1" applyFill="1" applyAlignment="1"/>
    <xf numFmtId="2" fontId="12" fillId="0" borderId="0" xfId="0" applyNumberFormat="1" applyFont="1" applyAlignment="1">
      <alignment horizontal="center" vertical="center"/>
    </xf>
    <xf numFmtId="2" fontId="0" fillId="0" borderId="4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left" vertical="center"/>
    </xf>
    <xf numFmtId="2" fontId="13" fillId="0" borderId="5" xfId="0" applyNumberFormat="1" applyFont="1" applyBorder="1" applyAlignment="1">
      <alignment horizontal="left" vertical="center"/>
    </xf>
    <xf numFmtId="2" fontId="14" fillId="0" borderId="0" xfId="0" applyNumberFormat="1" applyFont="1" applyBorder="1" applyAlignment="1">
      <alignment horizontal="left" vertical="center"/>
    </xf>
    <xf numFmtId="2" fontId="10" fillId="0" borderId="0" xfId="0" applyNumberFormat="1" applyFont="1" applyBorder="1" applyAlignment="1">
      <alignment horizontal="left" vertical="center"/>
    </xf>
    <xf numFmtId="2" fontId="10" fillId="0" borderId="0" xfId="0" applyNumberFormat="1" applyFont="1" applyBorder="1" applyAlignment="1">
      <alignment horizontal="left"/>
    </xf>
    <xf numFmtId="2" fontId="10" fillId="0" borderId="4" xfId="0" applyNumberFormat="1" applyFont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2" fontId="15" fillId="0" borderId="5" xfId="0" applyNumberFormat="1" applyFont="1" applyFill="1" applyBorder="1" applyAlignment="1">
      <alignment horizontal="center" vertical="center"/>
    </xf>
    <xf numFmtId="2" fontId="10" fillId="0" borderId="5" xfId="0" applyNumberFormat="1" applyFont="1" applyBorder="1" applyAlignment="1">
      <alignment horizontal="left" vertical="center"/>
    </xf>
    <xf numFmtId="0" fontId="16" fillId="0" borderId="0" xfId="0" applyFont="1"/>
    <xf numFmtId="0" fontId="0" fillId="0" borderId="5" xfId="0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 vertical="center"/>
    </xf>
    <xf numFmtId="0" fontId="17" fillId="0" borderId="0" xfId="7" applyAlignment="1">
      <alignment horizontal="left" vertical="center" indent="4"/>
    </xf>
    <xf numFmtId="0" fontId="0" fillId="0" borderId="4" xfId="0" applyFill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</cellXfs>
  <cellStyles count="8">
    <cellStyle name="Hyperlink" xfId="7" builtinId="8"/>
    <cellStyle name="Normal" xfId="0" builtinId="0"/>
    <cellStyle name="Normal 2" xfId="4" xr:uid="{31767D39-FAB1-9849-8C63-450DF3FD6D54}"/>
    <cellStyle name="Normal 2 2 3" xfId="6" xr:uid="{981A08FD-EC48-084B-8A63-027E91B36D70}"/>
    <cellStyle name="Normale 2" xfId="5" xr:uid="{AD961DF5-B544-ED40-82BE-B5A61A0CF864}"/>
    <cellStyle name="Standaard 2" xfId="2" xr:uid="{7386F27C-34D1-E246-87D7-12A3CAF5A7D8}"/>
    <cellStyle name="Standaard 3" xfId="3" xr:uid="{7104EF7D-A2DC-8C4C-9C86-2253FFD971C9}"/>
    <cellStyle name="Style 1" xfId="1" xr:uid="{1A34A5D0-95C3-834E-9B39-E255323CD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ience.org/doi/10.1126/sciadv.1600891" TargetMode="External"/><Relationship Id="rId18" Type="http://schemas.openxmlformats.org/officeDocument/2006/relationships/hyperlink" Target="https://doi.org/10.1130/G25200A.1" TargetMode="External"/><Relationship Id="rId26" Type="http://schemas.openxmlformats.org/officeDocument/2006/relationships/hyperlink" Target="https://doi.org/10.1029/2020PA003905" TargetMode="External"/><Relationship Id="rId39" Type="http://schemas.openxmlformats.org/officeDocument/2006/relationships/hyperlink" Target="https://doi.org/10.1029/2020PA003872" TargetMode="External"/><Relationship Id="rId21" Type="http://schemas.openxmlformats.org/officeDocument/2006/relationships/hyperlink" Target="https://doi.org/10.1126/science.aau5784" TargetMode="External"/><Relationship Id="rId34" Type="http://schemas.openxmlformats.org/officeDocument/2006/relationships/hyperlink" Target="https://doi.org/10.1029/2020PA004059" TargetMode="External"/><Relationship Id="rId42" Type="http://schemas.openxmlformats.org/officeDocument/2006/relationships/hyperlink" Target="https://doi.org/10.1038/s41467-020-18558-7" TargetMode="External"/><Relationship Id="rId47" Type="http://schemas.openxmlformats.org/officeDocument/2006/relationships/hyperlink" Target="https://doi.org/10.1126/science.1246172" TargetMode="External"/><Relationship Id="rId7" Type="http://schemas.openxmlformats.org/officeDocument/2006/relationships/hyperlink" Target="https://doi.org/10.5194/cp-7-1285-2011" TargetMode="External"/><Relationship Id="rId2" Type="http://schemas.openxmlformats.org/officeDocument/2006/relationships/hyperlink" Target="https://doi.org/10.1016/j.epsl.2019.05.022" TargetMode="External"/><Relationship Id="rId16" Type="http://schemas.openxmlformats.org/officeDocument/2006/relationships/hyperlink" Target="https://doi.org/10.5194/cp-14-1275-2018" TargetMode="External"/><Relationship Id="rId29" Type="http://schemas.openxmlformats.org/officeDocument/2006/relationships/hyperlink" Target="https://doi.org/10.1130/G23175A.1" TargetMode="External"/><Relationship Id="rId1" Type="http://schemas.openxmlformats.org/officeDocument/2006/relationships/hyperlink" Target="https://doi.org/10.1126/science.abd2115" TargetMode="External"/><Relationship Id="rId6" Type="http://schemas.openxmlformats.org/officeDocument/2006/relationships/hyperlink" Target="https://doi.org/10.1130/G24762A.1" TargetMode="External"/><Relationship Id="rId11" Type="http://schemas.openxmlformats.org/officeDocument/2006/relationships/hyperlink" Target="https://doi.org/10.1029/2019GL083670" TargetMode="External"/><Relationship Id="rId24" Type="http://schemas.openxmlformats.org/officeDocument/2006/relationships/hyperlink" Target="https://doi.org/10.1038/s41561-020-0623-0" TargetMode="External"/><Relationship Id="rId32" Type="http://schemas.openxmlformats.org/officeDocument/2006/relationships/hyperlink" Target="https://doi.org/10.1029/2010PA002074" TargetMode="External"/><Relationship Id="rId37" Type="http://schemas.openxmlformats.org/officeDocument/2006/relationships/hyperlink" Target="https://doi.org/10.1038/nature04668" TargetMode="External"/><Relationship Id="rId40" Type="http://schemas.openxmlformats.org/officeDocument/2006/relationships/hyperlink" Target="https://doi.org/10.1016/j.epsl.2020.116388" TargetMode="External"/><Relationship Id="rId45" Type="http://schemas.openxmlformats.org/officeDocument/2006/relationships/hyperlink" Target="https://doi.org/10.1130/G22522.1" TargetMode="External"/><Relationship Id="rId5" Type="http://schemas.openxmlformats.org/officeDocument/2006/relationships/hyperlink" Target="https://doi.org/10.1002/2014PA002670" TargetMode="External"/><Relationship Id="rId15" Type="http://schemas.openxmlformats.org/officeDocument/2006/relationships/hyperlink" Target="https://doi.org/10.1029/2019PA003638" TargetMode="External"/><Relationship Id="rId23" Type="http://schemas.openxmlformats.org/officeDocument/2006/relationships/hyperlink" Target="https://doi.org/10.1029/2020PA003858" TargetMode="External"/><Relationship Id="rId28" Type="http://schemas.openxmlformats.org/officeDocument/2006/relationships/hyperlink" Target="https://doi.org/10.1038/ngeo2194" TargetMode="External"/><Relationship Id="rId36" Type="http://schemas.openxmlformats.org/officeDocument/2006/relationships/hyperlink" Target="https://doi.org/10.1038/nature06400" TargetMode="External"/><Relationship Id="rId10" Type="http://schemas.openxmlformats.org/officeDocument/2006/relationships/hyperlink" Target="https://doi.org/10.1016/j.orggeochem.2018.12.005" TargetMode="External"/><Relationship Id="rId19" Type="http://schemas.openxmlformats.org/officeDocument/2006/relationships/hyperlink" Target="https://doi.org/10.1016/j.epsl.2012.06.024" TargetMode="External"/><Relationship Id="rId31" Type="http://schemas.openxmlformats.org/officeDocument/2006/relationships/hyperlink" Target="https://doi.org/10.1038/s41598-019-53382-0" TargetMode="External"/><Relationship Id="rId44" Type="http://schemas.openxmlformats.org/officeDocument/2006/relationships/hyperlink" Target="https://doi.org/10.1594/PANGAEA.881046" TargetMode="External"/><Relationship Id="rId4" Type="http://schemas.openxmlformats.org/officeDocument/2006/relationships/hyperlink" Target="https://doi.org/10.1073/pnas.1220872110" TargetMode="External"/><Relationship Id="rId9" Type="http://schemas.openxmlformats.org/officeDocument/2006/relationships/hyperlink" Target="https://doi.org/10.1029/2020PA003932" TargetMode="External"/><Relationship Id="rId14" Type="http://schemas.openxmlformats.org/officeDocument/2006/relationships/hyperlink" Target="https://doi.org/10.1016/j.earscirev.2018.08.014" TargetMode="External"/><Relationship Id="rId22" Type="http://schemas.openxmlformats.org/officeDocument/2006/relationships/hyperlink" Target="https://doi.org/10.1130/G32054.1" TargetMode="External"/><Relationship Id="rId27" Type="http://schemas.openxmlformats.org/officeDocument/2006/relationships/hyperlink" Target="https://doi.org/10.1073/pnas.2003914117" TargetMode="External"/><Relationship Id="rId30" Type="http://schemas.openxmlformats.org/officeDocument/2006/relationships/hyperlink" Target="https://doi.org/10.1016/j.epsl.2018.03.054" TargetMode="External"/><Relationship Id="rId35" Type="http://schemas.openxmlformats.org/officeDocument/2006/relationships/hyperlink" Target="https://doi.org/10.1038/s41598-019-41013-7" TargetMode="External"/><Relationship Id="rId43" Type="http://schemas.openxmlformats.org/officeDocument/2006/relationships/hyperlink" Target="https://doi.org/10.1130/G32577.1" TargetMode="External"/><Relationship Id="rId48" Type="http://schemas.openxmlformats.org/officeDocument/2006/relationships/hyperlink" Target="https://doi.org/10.1130/G39013.1" TargetMode="External"/><Relationship Id="rId8" Type="http://schemas.openxmlformats.org/officeDocument/2006/relationships/hyperlink" Target="https://doi.org/10.1038/s41586-018-0272-2" TargetMode="External"/><Relationship Id="rId3" Type="http://schemas.openxmlformats.org/officeDocument/2006/relationships/hyperlink" Target="https://doi.org/10.1038/nature08399" TargetMode="External"/><Relationship Id="rId12" Type="http://schemas.openxmlformats.org/officeDocument/2006/relationships/hyperlink" Target="https://doi.org/10.1073/pnas.1321441111" TargetMode="External"/><Relationship Id="rId17" Type="http://schemas.openxmlformats.org/officeDocument/2006/relationships/hyperlink" Target="https://doi.org/10.1126/science.1256620" TargetMode="External"/><Relationship Id="rId25" Type="http://schemas.openxmlformats.org/officeDocument/2006/relationships/hyperlink" Target="https://doi.org/10.1126/science.1166368" TargetMode="External"/><Relationship Id="rId33" Type="http://schemas.openxmlformats.org/officeDocument/2006/relationships/hyperlink" Target="https://doi.org/10.1038/s41467-017-02609-7" TargetMode="External"/><Relationship Id="rId38" Type="http://schemas.openxmlformats.org/officeDocument/2006/relationships/hyperlink" Target="https://doi.org/10.5194/cp-16-2381-2020" TargetMode="External"/><Relationship Id="rId46" Type="http://schemas.openxmlformats.org/officeDocument/2006/relationships/hyperlink" Target="https://doi.org/10.1098/rsta.2013.0096" TargetMode="External"/><Relationship Id="rId20" Type="http://schemas.openxmlformats.org/officeDocument/2006/relationships/hyperlink" Target="https://doi.org/10.1002/2014PA002723" TargetMode="External"/><Relationship Id="rId41" Type="http://schemas.openxmlformats.org/officeDocument/2006/relationships/hyperlink" Target="https://doi.org/10.1130/G40228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4DB6-445A-DC48-AAE8-3482DDB2D5C4}">
  <dimension ref="A1:AZ5129"/>
  <sheetViews>
    <sheetView tabSelected="1"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9.1640625" defaultRowHeight="15" customHeight="1"/>
  <cols>
    <col min="1" max="1" width="9.1640625" style="6"/>
    <col min="2" max="2" width="28" style="87" bestFit="1" customWidth="1"/>
    <col min="3" max="4" width="35.5" style="17" bestFit="1" customWidth="1"/>
    <col min="5" max="5" width="50" style="40" bestFit="1" customWidth="1"/>
    <col min="6" max="6" width="22.33203125" style="18" customWidth="1"/>
    <col min="7" max="10" width="22.33203125" style="17" customWidth="1"/>
    <col min="11" max="11" width="22.33203125" style="30" customWidth="1"/>
    <col min="12" max="12" width="23.6640625" style="58" bestFit="1" customWidth="1"/>
    <col min="13" max="13" width="20" style="71" bestFit="1" customWidth="1"/>
    <col min="14" max="14" width="15" style="87" bestFit="1" customWidth="1"/>
    <col min="15" max="16" width="14.33203125" style="23" bestFit="1" customWidth="1"/>
    <col min="17" max="17" width="13" style="23" bestFit="1" customWidth="1"/>
    <col min="18" max="18" width="15.5" style="23" bestFit="1" customWidth="1"/>
    <col min="19" max="19" width="14.33203125" style="25" bestFit="1" customWidth="1"/>
    <col min="20" max="20" width="12.1640625" style="7" customWidth="1"/>
    <col min="21" max="21" width="10.6640625" style="6" bestFit="1" customWidth="1"/>
    <col min="22" max="24" width="9.1640625" style="6"/>
    <col min="25" max="25" width="9.1640625" style="8"/>
    <col min="26" max="26" width="20.6640625" style="7" bestFit="1" customWidth="1"/>
    <col min="27" max="27" width="24.33203125" style="6" bestFit="1" customWidth="1"/>
    <col min="28" max="28" width="24.83203125" style="6" bestFit="1" customWidth="1"/>
    <col min="29" max="29" width="9.6640625" style="6" customWidth="1"/>
    <col min="30" max="30" width="7.6640625" style="6" customWidth="1"/>
    <col min="31" max="31" width="13" style="7" customWidth="1"/>
    <col min="32" max="32" width="15.5" style="6" customWidth="1"/>
    <col min="33" max="33" width="15.6640625" style="8" customWidth="1"/>
    <col min="34" max="34" width="13" style="7" customWidth="1"/>
    <col min="35" max="35" width="16.6640625" style="6" customWidth="1"/>
    <col min="36" max="36" width="14.83203125" style="6" customWidth="1"/>
    <col min="37" max="38" width="9.1640625" style="6"/>
    <col min="39" max="39" width="16" style="6" customWidth="1"/>
    <col min="40" max="41" width="13" style="1" bestFit="1" customWidth="1"/>
    <col min="42" max="42" width="19" style="1" bestFit="1" customWidth="1"/>
    <col min="43" max="43" width="33.5" style="122" bestFit="1" customWidth="1"/>
    <col min="44" max="44" width="9.1640625" style="91"/>
    <col min="45" max="45" width="32.83203125" style="1" hidden="1" customWidth="1"/>
    <col min="46" max="16384" width="9.1640625" style="4"/>
  </cols>
  <sheetData>
    <row r="1" spans="1:46" s="68" customFormat="1" ht="15" customHeight="1">
      <c r="A1" s="29" t="s">
        <v>94</v>
      </c>
      <c r="B1" s="44" t="s">
        <v>87</v>
      </c>
      <c r="C1" s="45" t="s">
        <v>148</v>
      </c>
      <c r="D1" s="45" t="s">
        <v>149</v>
      </c>
      <c r="E1" s="100" t="s">
        <v>150</v>
      </c>
      <c r="F1" s="44" t="s">
        <v>151</v>
      </c>
      <c r="G1" s="45" t="s">
        <v>152</v>
      </c>
      <c r="H1" s="45" t="s">
        <v>153</v>
      </c>
      <c r="I1" s="45" t="s">
        <v>154</v>
      </c>
      <c r="J1" s="45" t="s">
        <v>155</v>
      </c>
      <c r="K1" s="114" t="s">
        <v>156</v>
      </c>
      <c r="L1" s="69" t="s">
        <v>157</v>
      </c>
      <c r="M1" s="70" t="s">
        <v>158</v>
      </c>
      <c r="N1" s="75" t="s">
        <v>64</v>
      </c>
      <c r="O1" s="60" t="s">
        <v>65</v>
      </c>
      <c r="P1" s="60" t="s">
        <v>66</v>
      </c>
      <c r="Q1" s="60" t="s">
        <v>67</v>
      </c>
      <c r="R1" s="60" t="s">
        <v>62</v>
      </c>
      <c r="S1" s="61" t="s">
        <v>63</v>
      </c>
      <c r="T1" s="118" t="s">
        <v>64</v>
      </c>
      <c r="U1" s="119" t="s">
        <v>65</v>
      </c>
      <c r="V1" s="119" t="s">
        <v>66</v>
      </c>
      <c r="W1" s="119" t="s">
        <v>67</v>
      </c>
      <c r="X1" s="119" t="s">
        <v>62</v>
      </c>
      <c r="Y1" s="100" t="s">
        <v>63</v>
      </c>
      <c r="Z1" s="55" t="s">
        <v>1</v>
      </c>
      <c r="AA1" s="56" t="s">
        <v>81</v>
      </c>
      <c r="AB1" s="56" t="s">
        <v>82</v>
      </c>
      <c r="AC1" s="56" t="s">
        <v>129</v>
      </c>
      <c r="AD1" s="56" t="s">
        <v>130</v>
      </c>
      <c r="AE1" s="55" t="s">
        <v>131</v>
      </c>
      <c r="AF1" s="56" t="s">
        <v>132</v>
      </c>
      <c r="AG1" s="57" t="s">
        <v>133</v>
      </c>
      <c r="AH1" s="55" t="s">
        <v>2</v>
      </c>
      <c r="AI1" s="56" t="s">
        <v>3</v>
      </c>
      <c r="AJ1" s="56" t="s">
        <v>4</v>
      </c>
      <c r="AK1" s="56" t="s">
        <v>5</v>
      </c>
      <c r="AL1" s="56" t="s">
        <v>6</v>
      </c>
      <c r="AM1" s="64" t="s">
        <v>7</v>
      </c>
      <c r="AN1" s="56" t="s">
        <v>60</v>
      </c>
      <c r="AO1" s="56" t="s">
        <v>61</v>
      </c>
      <c r="AP1" s="57" t="s">
        <v>107</v>
      </c>
      <c r="AQ1" s="129" t="s">
        <v>84</v>
      </c>
      <c r="AR1" s="90"/>
      <c r="AS1" s="56" t="s">
        <v>61</v>
      </c>
    </row>
    <row r="2" spans="1:46" ht="15" customHeight="1">
      <c r="B2" s="101"/>
      <c r="F2" s="67" t="s">
        <v>83</v>
      </c>
      <c r="N2" s="161" t="s">
        <v>106</v>
      </c>
      <c r="O2" s="162"/>
      <c r="P2" s="162"/>
      <c r="Q2" s="162"/>
      <c r="R2" s="162"/>
      <c r="S2" s="163"/>
      <c r="T2" s="164" t="s">
        <v>0</v>
      </c>
      <c r="U2" s="165"/>
      <c r="V2" s="165"/>
      <c r="W2" s="165"/>
      <c r="X2" s="165"/>
      <c r="Y2" s="166"/>
      <c r="Z2" s="66" t="s">
        <v>122</v>
      </c>
      <c r="AA2" s="142" t="s">
        <v>121</v>
      </c>
      <c r="AB2" s="142" t="s">
        <v>121</v>
      </c>
      <c r="AC2" s="142" t="s">
        <v>121</v>
      </c>
      <c r="AD2" s="142" t="s">
        <v>121</v>
      </c>
      <c r="AE2" s="66" t="s">
        <v>78</v>
      </c>
      <c r="AF2" s="138"/>
      <c r="AG2" s="139"/>
      <c r="AH2" s="143" t="s">
        <v>123</v>
      </c>
      <c r="AI2" s="140"/>
      <c r="AJ2" s="141" t="s">
        <v>126</v>
      </c>
      <c r="AK2" s="141" t="s">
        <v>125</v>
      </c>
      <c r="AL2" s="138"/>
      <c r="AM2" s="141" t="s">
        <v>124</v>
      </c>
      <c r="AN2" s="141"/>
      <c r="AO2" s="141"/>
      <c r="AP2" s="154" t="s">
        <v>127</v>
      </c>
    </row>
    <row r="3" spans="1:46" s="28" customFormat="1" ht="15" customHeight="1">
      <c r="A3" s="11">
        <v>7.9000000000000001E-4</v>
      </c>
      <c r="B3" s="32" t="s">
        <v>68</v>
      </c>
      <c r="C3" s="9">
        <v>-50.567</v>
      </c>
      <c r="D3" s="9">
        <v>68.385000000000005</v>
      </c>
      <c r="E3" s="40" t="s">
        <v>120</v>
      </c>
      <c r="F3" s="46">
        <v>-54.3</v>
      </c>
      <c r="G3" s="9">
        <v>-54.3</v>
      </c>
      <c r="H3" s="9">
        <v>-48.4</v>
      </c>
      <c r="I3" s="9">
        <v>-48.3</v>
      </c>
      <c r="J3" s="9">
        <v>-49.4</v>
      </c>
      <c r="K3" s="40">
        <v>-49.6</v>
      </c>
      <c r="L3" s="10">
        <f t="shared" ref="L3:L66" si="0">IF(A3&lt;2,C3,IF(A3&lt;15,K3,IF(A3&lt;25,J3,IF(A3&lt;35,I3,IF(A3&lt;45,H3,IF(A3&lt;55,G3,IF(A3&lt;65,F3,IF(A3&lt;70,F3,"no age"))))))))</f>
        <v>-50.567</v>
      </c>
      <c r="M3" s="52" t="str">
        <f t="shared" ref="M3:M66" si="1">IF(ABS(L3)&lt;=20,"low latitude",IF(ABS(L3)&lt;=40,"mid latitude",IF(ABS(L3)&lt;=50,"transition",IF(ABS(L3)&gt;50,"high latitude","no category"))))</f>
        <v>high latitude</v>
      </c>
      <c r="N3" s="83">
        <v>10443776.620367715</v>
      </c>
      <c r="O3" s="34">
        <v>1090694.0750407055</v>
      </c>
      <c r="P3" s="34">
        <v>378709.21220740105</v>
      </c>
      <c r="Q3" s="34">
        <v>64357.839684512699</v>
      </c>
      <c r="R3" s="34">
        <v>9421469.89154475</v>
      </c>
      <c r="S3" s="42">
        <v>141299.83531102925</v>
      </c>
      <c r="T3" s="10">
        <v>0.48484807530709917</v>
      </c>
      <c r="U3" s="11">
        <v>5.0635028137333289E-2</v>
      </c>
      <c r="V3" s="11">
        <v>1.7581420908767124E-2</v>
      </c>
      <c r="W3" s="11">
        <v>2.9877864910576929E-3</v>
      </c>
      <c r="X3" s="11">
        <v>0.43738790186020104</v>
      </c>
      <c r="Y3" s="12">
        <v>6.5597872955416095E-3</v>
      </c>
      <c r="Z3" s="10">
        <f t="shared" ref="Z3:Z66" si="2">(V3+W3+Y3)/(U3+V3+W3+Y3)</f>
        <v>0.34886305655420269</v>
      </c>
      <c r="AA3" s="11">
        <f t="shared" ref="AA3:AA66" si="3">LOG((V3)/(U3+V3+W3))</f>
        <v>-0.60745185682620761</v>
      </c>
      <c r="AB3" s="11">
        <f t="shared" ref="AB3:AB66" si="4">LOG(Z3)</f>
        <v>-0.45734501846860831</v>
      </c>
      <c r="AC3" s="11">
        <f t="shared" ref="AC3:AC66" si="5">67.5*AA3+46.9</f>
        <v>5.8969996642309823</v>
      </c>
      <c r="AD3" s="11">
        <f t="shared" ref="AD3:AD66" si="6">68.4*AB3+38.6</f>
        <v>7.3176007367471918</v>
      </c>
      <c r="AE3" s="46">
        <v>-2.2144117705418198</v>
      </c>
      <c r="AF3" s="11">
        <v>5.5125548193513101</v>
      </c>
      <c r="AG3" s="12">
        <v>13.0841800614871</v>
      </c>
      <c r="AH3" s="46">
        <v>5.3157735590174983E-3</v>
      </c>
      <c r="AI3" s="11">
        <f t="shared" ref="AI3:AI66" si="7">((T3)/(T3+X3))*100</f>
        <v>52.573103556026666</v>
      </c>
      <c r="AJ3" s="11">
        <f t="shared" ref="AJ3:AJ66" si="8">((Y3)/(T3+Y3))*100</f>
        <v>1.3348966906632393</v>
      </c>
      <c r="AK3" s="11">
        <f t="shared" ref="AK3:AK66" si="9">(U3+V3+W3)/(U3+V3+W3+X3+Y3)</f>
        <v>0.13821987674724365</v>
      </c>
      <c r="AL3" s="11">
        <f t="shared" ref="AL3:AL66" si="10">V3/W3</f>
        <v>5.8844301496735145</v>
      </c>
      <c r="AM3" s="11">
        <f t="shared" ref="AM3:AM66" si="11">((U3*1)+(V3*2)+(W3*3)+(Y3*4))/(U3+V3+W3+Y3)</f>
        <v>1.5559943300583274</v>
      </c>
      <c r="AN3" s="3">
        <f t="shared" ref="AN3:AN66" si="12">IF(T3="n/a","n/a",T3/X3)</f>
        <v>1.1085081988894778</v>
      </c>
      <c r="AO3" s="3">
        <f t="shared" ref="AO3:AO66" si="13">IF(P3="n/a","n/a",P3/R3)</f>
        <v>4.0196404230646826E-2</v>
      </c>
      <c r="AP3" s="3" t="s">
        <v>8</v>
      </c>
      <c r="AQ3" s="125"/>
      <c r="AR3" s="11"/>
      <c r="AS3" s="3"/>
      <c r="AT3" s="4"/>
    </row>
    <row r="4" spans="1:46" s="28" customFormat="1" ht="15" customHeight="1">
      <c r="A4" s="11">
        <v>1.9599999999999999E-3</v>
      </c>
      <c r="B4" s="32" t="s">
        <v>68</v>
      </c>
      <c r="C4" s="9">
        <v>-50.567</v>
      </c>
      <c r="D4" s="9">
        <v>68.385000000000005</v>
      </c>
      <c r="E4" s="40" t="s">
        <v>120</v>
      </c>
      <c r="F4" s="46">
        <v>-54.3</v>
      </c>
      <c r="G4" s="9">
        <v>-54.3</v>
      </c>
      <c r="H4" s="9">
        <v>-48.4</v>
      </c>
      <c r="I4" s="9">
        <v>-48.3</v>
      </c>
      <c r="J4" s="9">
        <v>-49.4</v>
      </c>
      <c r="K4" s="40">
        <v>-49.6</v>
      </c>
      <c r="L4" s="10">
        <f t="shared" si="0"/>
        <v>-50.567</v>
      </c>
      <c r="M4" s="52" t="str">
        <f t="shared" si="1"/>
        <v>high latitude</v>
      </c>
      <c r="N4" s="83">
        <v>6716038.7493918752</v>
      </c>
      <c r="O4" s="34">
        <v>645636.87702079257</v>
      </c>
      <c r="P4" s="34">
        <v>230702.11023105698</v>
      </c>
      <c r="Q4" s="34">
        <v>42532.411383419698</v>
      </c>
      <c r="R4" s="34">
        <v>5974076.9701112695</v>
      </c>
      <c r="S4" s="42">
        <v>91907.283628867648</v>
      </c>
      <c r="T4" s="10">
        <v>0.49018980458133971</v>
      </c>
      <c r="U4" s="11">
        <v>4.7123702883040373E-2</v>
      </c>
      <c r="V4" s="11">
        <v>1.6838470793651153E-2</v>
      </c>
      <c r="W4" s="11">
        <v>3.1043529083716924E-3</v>
      </c>
      <c r="X4" s="11">
        <v>0.43603554592324073</v>
      </c>
      <c r="Y4" s="12">
        <v>6.7081229103563124E-3</v>
      </c>
      <c r="Z4" s="10">
        <f t="shared" si="2"/>
        <v>0.36124802753598773</v>
      </c>
      <c r="AA4" s="11">
        <f t="shared" si="3"/>
        <v>-0.60020316658674722</v>
      </c>
      <c r="AB4" s="11">
        <f t="shared" si="4"/>
        <v>-0.44219451553664124</v>
      </c>
      <c r="AC4" s="11">
        <f t="shared" si="5"/>
        <v>6.386286255394559</v>
      </c>
      <c r="AD4" s="11">
        <f t="shared" si="6"/>
        <v>8.3538951372937369</v>
      </c>
      <c r="AE4" s="46">
        <v>-1.0553545957601</v>
      </c>
      <c r="AF4" s="11">
        <v>6.4911224769863098</v>
      </c>
      <c r="AG4" s="12">
        <v>14.117280745462899</v>
      </c>
      <c r="AH4" s="46">
        <v>6.9192661907096636E-3</v>
      </c>
      <c r="AI4" s="11">
        <f t="shared" si="7"/>
        <v>52.923384607676596</v>
      </c>
      <c r="AJ4" s="11">
        <f t="shared" si="8"/>
        <v>1.3500001789539393</v>
      </c>
      <c r="AK4" s="11">
        <f t="shared" si="9"/>
        <v>0.13155195244769013</v>
      </c>
      <c r="AL4" s="11">
        <f t="shared" si="10"/>
        <v>5.42414837831158</v>
      </c>
      <c r="AM4" s="11">
        <f t="shared" si="11"/>
        <v>1.5851813005786479</v>
      </c>
      <c r="AN4" s="3">
        <f t="shared" si="12"/>
        <v>1.1241968898279504</v>
      </c>
      <c r="AO4" s="3">
        <f t="shared" si="13"/>
        <v>3.8617197499341907E-2</v>
      </c>
      <c r="AP4" s="3" t="s">
        <v>8</v>
      </c>
      <c r="AQ4" s="125"/>
      <c r="AR4" s="11"/>
      <c r="AS4" s="3"/>
      <c r="AT4" s="4"/>
    </row>
    <row r="5" spans="1:46" s="28" customFormat="1" ht="15" customHeight="1">
      <c r="A5" s="11">
        <v>3.13E-3</v>
      </c>
      <c r="B5" s="32" t="s">
        <v>68</v>
      </c>
      <c r="C5" s="9">
        <v>-50.567</v>
      </c>
      <c r="D5" s="9">
        <v>68.385000000000005</v>
      </c>
      <c r="E5" s="40" t="s">
        <v>120</v>
      </c>
      <c r="F5" s="46">
        <v>-54.3</v>
      </c>
      <c r="G5" s="9">
        <v>-54.3</v>
      </c>
      <c r="H5" s="9">
        <v>-48.4</v>
      </c>
      <c r="I5" s="9">
        <v>-48.3</v>
      </c>
      <c r="J5" s="9">
        <v>-49.4</v>
      </c>
      <c r="K5" s="40">
        <v>-49.6</v>
      </c>
      <c r="L5" s="10">
        <f t="shared" si="0"/>
        <v>-50.567</v>
      </c>
      <c r="M5" s="52" t="str">
        <f t="shared" si="1"/>
        <v>high latitude</v>
      </c>
      <c r="N5" s="83">
        <v>3028821.0880196649</v>
      </c>
      <c r="O5" s="34">
        <v>293989.36768860149</v>
      </c>
      <c r="P5" s="34">
        <v>107510.06075081116</v>
      </c>
      <c r="Q5" s="34">
        <v>19793.656663821603</v>
      </c>
      <c r="R5" s="34">
        <v>2565466.3488148646</v>
      </c>
      <c r="S5" s="42">
        <v>41540.372253957394</v>
      </c>
      <c r="T5" s="10">
        <v>0.50004303049722099</v>
      </c>
      <c r="U5" s="11">
        <v>4.8536156504736937E-2</v>
      </c>
      <c r="V5" s="11">
        <v>1.7749366840920155E-2</v>
      </c>
      <c r="W5" s="11">
        <v>3.2678325246573974E-3</v>
      </c>
      <c r="X5" s="11">
        <v>0.42354550844031119</v>
      </c>
      <c r="Y5" s="12">
        <v>6.8581051921534509E-3</v>
      </c>
      <c r="Z5" s="10">
        <f t="shared" si="2"/>
        <v>0.36480528143470997</v>
      </c>
      <c r="AA5" s="11">
        <f t="shared" si="3"/>
        <v>-0.5931352236234273</v>
      </c>
      <c r="AB5" s="11">
        <f t="shared" si="4"/>
        <v>-0.43793888283992738</v>
      </c>
      <c r="AC5" s="11">
        <f t="shared" si="5"/>
        <v>6.8633724054186587</v>
      </c>
      <c r="AD5" s="11">
        <f t="shared" si="6"/>
        <v>8.6449804137489679</v>
      </c>
      <c r="AE5" s="46">
        <v>-0.88955787050394497</v>
      </c>
      <c r="AF5" s="11">
        <v>6.7198355877939697</v>
      </c>
      <c r="AG5" s="12">
        <v>14.3628187951971</v>
      </c>
      <c r="AH5" s="46">
        <v>7.6264695046077743E-3</v>
      </c>
      <c r="AI5" s="11">
        <f t="shared" si="7"/>
        <v>54.141320449088191</v>
      </c>
      <c r="AJ5" s="11">
        <f t="shared" si="8"/>
        <v>1.3529472927352151</v>
      </c>
      <c r="AK5" s="11">
        <f t="shared" si="9"/>
        <v>0.13911868443295672</v>
      </c>
      <c r="AL5" s="11">
        <f t="shared" si="10"/>
        <v>5.4315411536523017</v>
      </c>
      <c r="AM5" s="11">
        <f t="shared" si="11"/>
        <v>1.5870761642683662</v>
      </c>
      <c r="AN5" s="3">
        <f t="shared" si="12"/>
        <v>1.1806122849433789</v>
      </c>
      <c r="AO5" s="3">
        <f t="shared" si="13"/>
        <v>4.1906634558070192E-2</v>
      </c>
      <c r="AP5" s="3" t="s">
        <v>8</v>
      </c>
      <c r="AQ5" s="125"/>
      <c r="AR5" s="11"/>
      <c r="AS5" s="3"/>
      <c r="AT5" s="4"/>
    </row>
    <row r="6" spans="1:46" s="28" customFormat="1" ht="15" customHeight="1">
      <c r="A6" s="11">
        <v>4.3E-3</v>
      </c>
      <c r="B6" s="32" t="s">
        <v>68</v>
      </c>
      <c r="C6" s="9">
        <v>-50.567</v>
      </c>
      <c r="D6" s="9">
        <v>68.385000000000005</v>
      </c>
      <c r="E6" s="40" t="s">
        <v>120</v>
      </c>
      <c r="F6" s="46">
        <v>-54.3</v>
      </c>
      <c r="G6" s="9">
        <v>-54.3</v>
      </c>
      <c r="H6" s="9">
        <v>-48.4</v>
      </c>
      <c r="I6" s="9">
        <v>-48.3</v>
      </c>
      <c r="J6" s="9">
        <v>-49.4</v>
      </c>
      <c r="K6" s="40">
        <v>-49.6</v>
      </c>
      <c r="L6" s="10">
        <f t="shared" si="0"/>
        <v>-50.567</v>
      </c>
      <c r="M6" s="52" t="str">
        <f t="shared" si="1"/>
        <v>high latitude</v>
      </c>
      <c r="N6" s="83">
        <v>2026007.3667627401</v>
      </c>
      <c r="O6" s="34">
        <v>199622.991153304</v>
      </c>
      <c r="P6" s="34">
        <v>76470.117918678501</v>
      </c>
      <c r="Q6" s="34">
        <v>13798.72931233481</v>
      </c>
      <c r="R6" s="34">
        <v>1870015.33063817</v>
      </c>
      <c r="S6" s="42">
        <v>29343.060598403848</v>
      </c>
      <c r="T6" s="10">
        <v>0.48063666820763207</v>
      </c>
      <c r="U6" s="11">
        <v>4.7357246049343521E-2</v>
      </c>
      <c r="V6" s="11">
        <v>1.8141268041194925E-2</v>
      </c>
      <c r="W6" s="11">
        <v>3.2735198257333228E-3</v>
      </c>
      <c r="X6" s="11">
        <v>0.4436301430884082</v>
      </c>
      <c r="Y6" s="12">
        <v>6.9611547876879346E-3</v>
      </c>
      <c r="Z6" s="10">
        <f t="shared" si="2"/>
        <v>0.37468305692947201</v>
      </c>
      <c r="AA6" s="11">
        <f t="shared" si="3"/>
        <v>-0.57874422851746232</v>
      </c>
      <c r="AB6" s="11">
        <f t="shared" si="4"/>
        <v>-0.42633594514587136</v>
      </c>
      <c r="AC6" s="11">
        <f t="shared" si="5"/>
        <v>7.83476457507129</v>
      </c>
      <c r="AD6" s="11">
        <f t="shared" si="6"/>
        <v>9.4386213520223983</v>
      </c>
      <c r="AE6" s="46">
        <v>1.9774253338895601E-2</v>
      </c>
      <c r="AF6" s="11">
        <v>7.5789234470283899</v>
      </c>
      <c r="AG6" s="12">
        <v>15.326046556357401</v>
      </c>
      <c r="AH6" s="46">
        <v>7.7253290094192878E-3</v>
      </c>
      <c r="AI6" s="11">
        <f t="shared" si="7"/>
        <v>52.001939519354366</v>
      </c>
      <c r="AJ6" s="11">
        <f t="shared" si="8"/>
        <v>1.4276427127843736</v>
      </c>
      <c r="AK6" s="11">
        <f t="shared" si="9"/>
        <v>0.1324160365325244</v>
      </c>
      <c r="AL6" s="11">
        <f t="shared" si="10"/>
        <v>5.5418231771762612</v>
      </c>
      <c r="AM6" s="11">
        <f t="shared" si="11"/>
        <v>1.6017410970752202</v>
      </c>
      <c r="AN6" s="3">
        <f t="shared" si="12"/>
        <v>1.0834175172624576</v>
      </c>
      <c r="AO6" s="3">
        <f t="shared" si="13"/>
        <v>4.08927759392122E-2</v>
      </c>
      <c r="AP6" s="3" t="s">
        <v>8</v>
      </c>
      <c r="AQ6" s="125"/>
      <c r="AR6" s="11"/>
      <c r="AS6" s="3"/>
      <c r="AT6" s="4"/>
    </row>
    <row r="7" spans="1:46" s="28" customFormat="1" ht="15" customHeight="1">
      <c r="A7" s="11">
        <v>5.77E-3</v>
      </c>
      <c r="B7" s="32" t="s">
        <v>68</v>
      </c>
      <c r="C7" s="9">
        <v>-50.567</v>
      </c>
      <c r="D7" s="9">
        <v>68.385000000000005</v>
      </c>
      <c r="E7" s="40" t="s">
        <v>120</v>
      </c>
      <c r="F7" s="46">
        <v>-54.3</v>
      </c>
      <c r="G7" s="9">
        <v>-54.3</v>
      </c>
      <c r="H7" s="9">
        <v>-48.4</v>
      </c>
      <c r="I7" s="9">
        <v>-48.3</v>
      </c>
      <c r="J7" s="9">
        <v>-49.4</v>
      </c>
      <c r="K7" s="40">
        <v>-49.6</v>
      </c>
      <c r="L7" s="10">
        <f t="shared" si="0"/>
        <v>-50.567</v>
      </c>
      <c r="M7" s="52" t="str">
        <f t="shared" si="1"/>
        <v>high latitude</v>
      </c>
      <c r="N7" s="83">
        <v>2026969.30065749</v>
      </c>
      <c r="O7" s="34">
        <v>185899.4476454845</v>
      </c>
      <c r="P7" s="34">
        <v>66435.090189427196</v>
      </c>
      <c r="Q7" s="34">
        <v>12517.642472632149</v>
      </c>
      <c r="R7" s="34">
        <v>1777514.57784106</v>
      </c>
      <c r="S7" s="42">
        <v>30220.22078765375</v>
      </c>
      <c r="T7" s="10">
        <v>0.49443626637035842</v>
      </c>
      <c r="U7" s="11">
        <v>4.5346236267283666E-2</v>
      </c>
      <c r="V7" s="11">
        <v>1.6205434358864488E-2</v>
      </c>
      <c r="W7" s="11">
        <v>3.0534139840794196E-3</v>
      </c>
      <c r="X7" s="11">
        <v>0.43358706567560662</v>
      </c>
      <c r="Y7" s="12">
        <v>7.3715833438072649E-3</v>
      </c>
      <c r="Z7" s="10">
        <f t="shared" si="2"/>
        <v>0.3699870033405504</v>
      </c>
      <c r="AA7" s="11">
        <f t="shared" si="3"/>
        <v>-0.60060602355091564</v>
      </c>
      <c r="AB7" s="11">
        <f t="shared" si="4"/>
        <v>-0.43181353127521299</v>
      </c>
      <c r="AC7" s="11">
        <f t="shared" si="5"/>
        <v>6.3590934103131929</v>
      </c>
      <c r="AD7" s="11">
        <f t="shared" si="6"/>
        <v>9.063954460775431</v>
      </c>
      <c r="AE7" s="46">
        <v>-0.41560358225496702</v>
      </c>
      <c r="AF7" s="11">
        <v>7.1731296574572596</v>
      </c>
      <c r="AG7" s="12">
        <v>14.8905154849095</v>
      </c>
      <c r="AH7" s="46">
        <v>5.9130273055503398E-3</v>
      </c>
      <c r="AI7" s="11">
        <f t="shared" si="7"/>
        <v>53.278430541212842</v>
      </c>
      <c r="AJ7" s="11">
        <f t="shared" si="8"/>
        <v>1.4690051875446319</v>
      </c>
      <c r="AK7" s="11">
        <f t="shared" si="9"/>
        <v>0.12778821009648414</v>
      </c>
      <c r="AL7" s="11">
        <f t="shared" si="10"/>
        <v>5.3073164802938768</v>
      </c>
      <c r="AM7" s="11">
        <f t="shared" si="11"/>
        <v>1.6172418593594353</v>
      </c>
      <c r="AN7" s="3">
        <f t="shared" si="12"/>
        <v>1.1403390587768982</v>
      </c>
      <c r="AO7" s="3">
        <f t="shared" si="13"/>
        <v>3.7375271639188558E-2</v>
      </c>
      <c r="AP7" s="3" t="s">
        <v>8</v>
      </c>
      <c r="AQ7" s="125"/>
      <c r="AR7" s="11"/>
      <c r="AS7" s="3"/>
      <c r="AT7" s="4"/>
    </row>
    <row r="8" spans="1:46" s="28" customFormat="1" ht="15" customHeight="1">
      <c r="A8" s="11">
        <v>7.2399999999999999E-3</v>
      </c>
      <c r="B8" s="32" t="s">
        <v>68</v>
      </c>
      <c r="C8" s="9">
        <v>-50.567</v>
      </c>
      <c r="D8" s="9">
        <v>68.385000000000005</v>
      </c>
      <c r="E8" s="40" t="s">
        <v>120</v>
      </c>
      <c r="F8" s="46">
        <v>-54.3</v>
      </c>
      <c r="G8" s="9">
        <v>-54.3</v>
      </c>
      <c r="H8" s="9">
        <v>-48.4</v>
      </c>
      <c r="I8" s="9">
        <v>-48.3</v>
      </c>
      <c r="J8" s="9">
        <v>-49.4</v>
      </c>
      <c r="K8" s="40">
        <v>-49.6</v>
      </c>
      <c r="L8" s="10">
        <f t="shared" si="0"/>
        <v>-50.567</v>
      </c>
      <c r="M8" s="52" t="str">
        <f t="shared" si="1"/>
        <v>high latitude</v>
      </c>
      <c r="N8" s="83">
        <v>4563631.8882037448</v>
      </c>
      <c r="O8" s="34">
        <v>427771.90530339198</v>
      </c>
      <c r="P8" s="34">
        <v>163618.96192872251</v>
      </c>
      <c r="Q8" s="34">
        <v>26878.920839757753</v>
      </c>
      <c r="R8" s="34">
        <v>4268414.2308781445</v>
      </c>
      <c r="S8" s="42">
        <v>64429.478241877005</v>
      </c>
      <c r="T8" s="10">
        <v>0.47963783615361366</v>
      </c>
      <c r="U8" s="11">
        <v>4.4958838936456157E-2</v>
      </c>
      <c r="V8" s="11">
        <v>1.7196357369674266E-2</v>
      </c>
      <c r="W8" s="11">
        <v>2.8249753147377662E-3</v>
      </c>
      <c r="X8" s="11">
        <v>0.44861045230173091</v>
      </c>
      <c r="Y8" s="12">
        <v>6.7715399237872429E-3</v>
      </c>
      <c r="Z8" s="10">
        <f t="shared" si="2"/>
        <v>0.3734109198429984</v>
      </c>
      <c r="AA8" s="11">
        <f t="shared" si="3"/>
        <v>-0.57734439211746491</v>
      </c>
      <c r="AB8" s="11">
        <f t="shared" si="4"/>
        <v>-0.42781298590966632</v>
      </c>
      <c r="AC8" s="11">
        <f t="shared" si="5"/>
        <v>7.9292535320711153</v>
      </c>
      <c r="AD8" s="11">
        <f t="shared" si="6"/>
        <v>9.3375917637788213</v>
      </c>
      <c r="AE8" s="46">
        <v>-0.18056732635232201</v>
      </c>
      <c r="AF8" s="11">
        <v>7.4436503178697597</v>
      </c>
      <c r="AG8" s="12">
        <v>15.219590547879999</v>
      </c>
      <c r="AH8" s="46">
        <v>5.4930221087895826E-3</v>
      </c>
      <c r="AI8" s="11">
        <f t="shared" si="7"/>
        <v>51.671286887235425</v>
      </c>
      <c r="AJ8" s="11">
        <f t="shared" si="8"/>
        <v>1.3921483130929013</v>
      </c>
      <c r="AK8" s="11">
        <f t="shared" si="9"/>
        <v>0.12487489701509252</v>
      </c>
      <c r="AL8" s="11">
        <f t="shared" si="10"/>
        <v>6.0872593399176482</v>
      </c>
      <c r="AM8" s="11">
        <f t="shared" si="11"/>
        <v>1.6015316825390271</v>
      </c>
      <c r="AN8" s="3">
        <f t="shared" si="12"/>
        <v>1.0691633101562557</v>
      </c>
      <c r="AO8" s="3">
        <f t="shared" si="13"/>
        <v>3.8332493773703173E-2</v>
      </c>
      <c r="AP8" s="3" t="s">
        <v>8</v>
      </c>
      <c r="AQ8" s="125"/>
      <c r="AR8" s="11"/>
      <c r="AS8" s="3"/>
      <c r="AT8" s="4"/>
    </row>
    <row r="9" spans="1:46" s="28" customFormat="1" ht="15" customHeight="1">
      <c r="A9" s="11">
        <v>8.7100000000000007E-3</v>
      </c>
      <c r="B9" s="32" t="s">
        <v>68</v>
      </c>
      <c r="C9" s="9">
        <v>-50.567</v>
      </c>
      <c r="D9" s="9">
        <v>68.385000000000005</v>
      </c>
      <c r="E9" s="40" t="s">
        <v>120</v>
      </c>
      <c r="F9" s="46">
        <v>-54.3</v>
      </c>
      <c r="G9" s="9">
        <v>-54.3</v>
      </c>
      <c r="H9" s="9">
        <v>-48.4</v>
      </c>
      <c r="I9" s="9">
        <v>-48.3</v>
      </c>
      <c r="J9" s="9">
        <v>-49.4</v>
      </c>
      <c r="K9" s="40">
        <v>-49.6</v>
      </c>
      <c r="L9" s="10">
        <f t="shared" si="0"/>
        <v>-50.567</v>
      </c>
      <c r="M9" s="52" t="str">
        <f t="shared" si="1"/>
        <v>high latitude</v>
      </c>
      <c r="N9" s="83">
        <v>11931766.618428946</v>
      </c>
      <c r="O9" s="34">
        <v>1213802.8777127301</v>
      </c>
      <c r="P9" s="34">
        <v>460397.82215677307</v>
      </c>
      <c r="Q9" s="34">
        <v>66855.913016806153</v>
      </c>
      <c r="R9" s="34">
        <v>11029084.738832936</v>
      </c>
      <c r="S9" s="42">
        <v>246041.29423739802</v>
      </c>
      <c r="T9" s="10">
        <v>0.47826642951619769</v>
      </c>
      <c r="U9" s="11">
        <v>4.8653412945868571E-2</v>
      </c>
      <c r="V9" s="11">
        <v>1.8454335355492058E-2</v>
      </c>
      <c r="W9" s="11">
        <v>2.6798159763875349E-3</v>
      </c>
      <c r="X9" s="11">
        <v>0.44208382107692878</v>
      </c>
      <c r="Y9" s="12">
        <v>9.8621851291253795E-3</v>
      </c>
      <c r="Z9" s="10">
        <f t="shared" si="2"/>
        <v>0.38915799097705744</v>
      </c>
      <c r="AA9" s="11">
        <f t="shared" si="3"/>
        <v>-0.57767963244094633</v>
      </c>
      <c r="AB9" s="11">
        <f t="shared" si="4"/>
        <v>-0.40987404731309063</v>
      </c>
      <c r="AC9" s="11">
        <f t="shared" si="5"/>
        <v>7.9066248102361243</v>
      </c>
      <c r="AD9" s="11">
        <f t="shared" si="6"/>
        <v>10.564615163784602</v>
      </c>
      <c r="AE9" s="46">
        <v>0.81900350958227097</v>
      </c>
      <c r="AF9" s="11">
        <v>8.3288177826666203</v>
      </c>
      <c r="AG9" s="12">
        <v>16.2035363162422</v>
      </c>
      <c r="AH9" s="46">
        <v>6.6406886031979955E-3</v>
      </c>
      <c r="AI9" s="11">
        <f t="shared" si="7"/>
        <v>51.965697755607209</v>
      </c>
      <c r="AJ9" s="11">
        <f t="shared" si="8"/>
        <v>2.0204070880563512</v>
      </c>
      <c r="AK9" s="11">
        <f t="shared" si="9"/>
        <v>0.13376092363202605</v>
      </c>
      <c r="AL9" s="11">
        <f t="shared" si="10"/>
        <v>6.8864188877510184</v>
      </c>
      <c r="AM9" s="11">
        <f t="shared" si="11"/>
        <v>1.6704418167451882</v>
      </c>
      <c r="AN9" s="3">
        <f t="shared" si="12"/>
        <v>1.0818455838332357</v>
      </c>
      <c r="AO9" s="3">
        <f t="shared" si="13"/>
        <v>4.174397359880027E-2</v>
      </c>
      <c r="AP9" s="3" t="s">
        <v>8</v>
      </c>
      <c r="AQ9" s="125"/>
      <c r="AR9" s="11"/>
      <c r="AS9" s="3"/>
      <c r="AT9" s="4"/>
    </row>
    <row r="10" spans="1:46" s="28" customFormat="1" ht="15" customHeight="1">
      <c r="A10" s="11">
        <v>1.018E-2</v>
      </c>
      <c r="B10" s="32" t="s">
        <v>68</v>
      </c>
      <c r="C10" s="9">
        <v>-50.567</v>
      </c>
      <c r="D10" s="9">
        <v>68.385000000000005</v>
      </c>
      <c r="E10" s="40" t="s">
        <v>120</v>
      </c>
      <c r="F10" s="46">
        <v>-54.3</v>
      </c>
      <c r="G10" s="9">
        <v>-54.3</v>
      </c>
      <c r="H10" s="9">
        <v>-48.4</v>
      </c>
      <c r="I10" s="9">
        <v>-48.3</v>
      </c>
      <c r="J10" s="9">
        <v>-49.4</v>
      </c>
      <c r="K10" s="40">
        <v>-49.6</v>
      </c>
      <c r="L10" s="10">
        <f t="shared" si="0"/>
        <v>-50.567</v>
      </c>
      <c r="M10" s="52" t="str">
        <f t="shared" si="1"/>
        <v>high latitude</v>
      </c>
      <c r="N10" s="83">
        <v>10458997.323038109</v>
      </c>
      <c r="O10" s="34">
        <v>1175421.30589383</v>
      </c>
      <c r="P10" s="34">
        <v>453524.42241569445</v>
      </c>
      <c r="Q10" s="34">
        <v>64323.852988447092</v>
      </c>
      <c r="R10" s="34">
        <v>9743777.7900201641</v>
      </c>
      <c r="S10" s="42">
        <v>153736.80092968501</v>
      </c>
      <c r="T10" s="10">
        <v>0.4743356447896846</v>
      </c>
      <c r="U10" s="11">
        <v>5.3307616955076208E-2</v>
      </c>
      <c r="V10" s="11">
        <v>2.0568204837433622E-2</v>
      </c>
      <c r="W10" s="11">
        <v>2.9172104495547506E-3</v>
      </c>
      <c r="X10" s="11">
        <v>0.44189906335821544</v>
      </c>
      <c r="Y10" s="12">
        <v>6.9722596100352608E-3</v>
      </c>
      <c r="Z10" s="10">
        <f t="shared" si="2"/>
        <v>0.36360733931186218</v>
      </c>
      <c r="AA10" s="11">
        <f t="shared" si="3"/>
        <v>-0.57212542766918406</v>
      </c>
      <c r="AB10" s="11">
        <f t="shared" si="4"/>
        <v>-0.43936735924964693</v>
      </c>
      <c r="AC10" s="11">
        <f t="shared" si="5"/>
        <v>8.2815336323300741</v>
      </c>
      <c r="AD10" s="11">
        <f t="shared" si="6"/>
        <v>8.5472726273241477</v>
      </c>
      <c r="AE10" s="46">
        <v>-1.0217659846004301</v>
      </c>
      <c r="AF10" s="11">
        <v>6.6633985251874597</v>
      </c>
      <c r="AG10" s="12">
        <v>14.310491651881801</v>
      </c>
      <c r="AH10" s="46">
        <v>4.2705063131285165E-3</v>
      </c>
      <c r="AI10" s="11">
        <f t="shared" si="7"/>
        <v>51.770102198869829</v>
      </c>
      <c r="AJ10" s="11">
        <f t="shared" si="8"/>
        <v>1.4486069200818468</v>
      </c>
      <c r="AK10" s="11">
        <f t="shared" si="9"/>
        <v>0.1460875775214778</v>
      </c>
      <c r="AL10" s="11">
        <f t="shared" si="10"/>
        <v>7.050641423752241</v>
      </c>
      <c r="AM10" s="11">
        <f t="shared" si="11"/>
        <v>1.5649046701848586</v>
      </c>
      <c r="AN10" s="3">
        <f t="shared" si="12"/>
        <v>1.0734026933321992</v>
      </c>
      <c r="AO10" s="3">
        <f t="shared" si="13"/>
        <v>4.6545029267827331E-2</v>
      </c>
      <c r="AP10" s="3" t="s">
        <v>8</v>
      </c>
      <c r="AQ10" s="125"/>
      <c r="AR10" s="11"/>
      <c r="AS10" s="3"/>
      <c r="AT10" s="4"/>
    </row>
    <row r="11" spans="1:46" s="28" customFormat="1" ht="15" customHeight="1">
      <c r="A11" s="11">
        <v>1.141E-2</v>
      </c>
      <c r="B11" s="32" t="s">
        <v>68</v>
      </c>
      <c r="C11" s="9">
        <v>-50.567</v>
      </c>
      <c r="D11" s="9">
        <v>68.385000000000005</v>
      </c>
      <c r="E11" s="40" t="s">
        <v>120</v>
      </c>
      <c r="F11" s="46">
        <v>-54.3</v>
      </c>
      <c r="G11" s="9">
        <v>-54.3</v>
      </c>
      <c r="H11" s="9">
        <v>-48.4</v>
      </c>
      <c r="I11" s="9">
        <v>-48.3</v>
      </c>
      <c r="J11" s="9">
        <v>-49.4</v>
      </c>
      <c r="K11" s="40">
        <v>-49.6</v>
      </c>
      <c r="L11" s="10">
        <f t="shared" si="0"/>
        <v>-50.567</v>
      </c>
      <c r="M11" s="52" t="str">
        <f t="shared" si="1"/>
        <v>high latitude</v>
      </c>
      <c r="N11" s="83">
        <v>13821047.4199939</v>
      </c>
      <c r="O11" s="34">
        <v>1469336.28237302</v>
      </c>
      <c r="P11" s="34">
        <v>583111.053551686</v>
      </c>
      <c r="Q11" s="34">
        <v>76845.781309857193</v>
      </c>
      <c r="R11" s="34">
        <v>11590540.253071999</v>
      </c>
      <c r="S11" s="42">
        <v>208255.192652061</v>
      </c>
      <c r="T11" s="10">
        <v>0.49807127070496016</v>
      </c>
      <c r="U11" s="11">
        <v>5.2950703880499043E-2</v>
      </c>
      <c r="V11" s="11">
        <v>2.1013665215014833E-2</v>
      </c>
      <c r="W11" s="11">
        <v>2.7693035688414521E-3</v>
      </c>
      <c r="X11" s="11">
        <v>0.41769013133210925</v>
      </c>
      <c r="Y11" s="12">
        <v>7.5049252985750978E-3</v>
      </c>
      <c r="Z11" s="10">
        <f t="shared" si="2"/>
        <v>0.37141992909473354</v>
      </c>
      <c r="AA11" s="11">
        <f t="shared" si="3"/>
        <v>-0.56248417621720115</v>
      </c>
      <c r="AB11" s="11">
        <f t="shared" si="4"/>
        <v>-0.43013479724764697</v>
      </c>
      <c r="AC11" s="11">
        <f t="shared" si="5"/>
        <v>8.932318105338922</v>
      </c>
      <c r="AD11" s="11">
        <f t="shared" si="6"/>
        <v>9.1787798682609463</v>
      </c>
      <c r="AE11" s="46">
        <v>-0.318477958747511</v>
      </c>
      <c r="AF11" s="11">
        <v>7.2713147422576299</v>
      </c>
      <c r="AG11" s="12">
        <v>15.019506565814799</v>
      </c>
      <c r="AH11" s="46">
        <v>0</v>
      </c>
      <c r="AI11" s="11">
        <f t="shared" si="7"/>
        <v>54.388759953959983</v>
      </c>
      <c r="AJ11" s="11">
        <f t="shared" si="8"/>
        <v>1.4844301131856732</v>
      </c>
      <c r="AK11" s="11">
        <f t="shared" si="9"/>
        <v>0.15287762621623191</v>
      </c>
      <c r="AL11" s="11">
        <f t="shared" si="10"/>
        <v>7.5880685134876611</v>
      </c>
      <c r="AM11" s="11">
        <f t="shared" si="11"/>
        <v>1.5824770287607965</v>
      </c>
      <c r="AN11" s="3">
        <f t="shared" si="12"/>
        <v>1.1924420361967785</v>
      </c>
      <c r="AO11" s="3">
        <f t="shared" si="13"/>
        <v>5.0309221211421624E-2</v>
      </c>
      <c r="AP11" s="3" t="s">
        <v>8</v>
      </c>
      <c r="AQ11" s="125"/>
      <c r="AR11" s="11"/>
      <c r="AS11" s="3"/>
      <c r="AT11" s="4"/>
    </row>
    <row r="12" spans="1:46" s="28" customFormat="1" ht="15" customHeight="1">
      <c r="A12" s="11">
        <v>1.265E-2</v>
      </c>
      <c r="B12" s="32" t="s">
        <v>68</v>
      </c>
      <c r="C12" s="9">
        <v>-50.567</v>
      </c>
      <c r="D12" s="9">
        <v>68.385000000000005</v>
      </c>
      <c r="E12" s="40" t="s">
        <v>120</v>
      </c>
      <c r="F12" s="46">
        <v>-54.3</v>
      </c>
      <c r="G12" s="9">
        <v>-54.3</v>
      </c>
      <c r="H12" s="9">
        <v>-48.4</v>
      </c>
      <c r="I12" s="9">
        <v>-48.3</v>
      </c>
      <c r="J12" s="9">
        <v>-49.4</v>
      </c>
      <c r="K12" s="40">
        <v>-49.6</v>
      </c>
      <c r="L12" s="10">
        <f t="shared" si="0"/>
        <v>-50.567</v>
      </c>
      <c r="M12" s="52" t="str">
        <f t="shared" si="1"/>
        <v>high latitude</v>
      </c>
      <c r="N12" s="83">
        <v>27432031.105020002</v>
      </c>
      <c r="O12" s="34">
        <v>2360740.9888891848</v>
      </c>
      <c r="P12" s="34">
        <v>822859.45958372892</v>
      </c>
      <c r="Q12" s="34">
        <v>139546.29270451545</v>
      </c>
      <c r="R12" s="34">
        <v>24489262.809953149</v>
      </c>
      <c r="S12" s="42">
        <v>322600.74368167698</v>
      </c>
      <c r="T12" s="10">
        <v>0.49367449505963462</v>
      </c>
      <c r="U12" s="11">
        <v>4.2484554322453294E-2</v>
      </c>
      <c r="V12" s="11">
        <v>1.4808408705132409E-2</v>
      </c>
      <c r="W12" s="11">
        <v>2.5113140665599071E-3</v>
      </c>
      <c r="X12" s="11">
        <v>0.44071561474257431</v>
      </c>
      <c r="Y12" s="12">
        <v>5.8056131036454796E-3</v>
      </c>
      <c r="Z12" s="10">
        <f t="shared" si="2"/>
        <v>0.35246722415817072</v>
      </c>
      <c r="AA12" s="11">
        <f t="shared" si="3"/>
        <v>-0.60622385282380076</v>
      </c>
      <c r="AB12" s="11">
        <f t="shared" si="4"/>
        <v>-0.45288126173371968</v>
      </c>
      <c r="AC12" s="11">
        <f t="shared" si="5"/>
        <v>5.979889934393448</v>
      </c>
      <c r="AD12" s="11">
        <f t="shared" si="6"/>
        <v>7.6229216974135738</v>
      </c>
      <c r="AE12" s="46">
        <v>-1.8260939340764599</v>
      </c>
      <c r="AF12" s="11">
        <v>5.87307706555577</v>
      </c>
      <c r="AG12" s="12">
        <v>13.4644119262757</v>
      </c>
      <c r="AH12" s="46">
        <v>4.4213514443400114E-3</v>
      </c>
      <c r="AI12" s="11">
        <f t="shared" si="7"/>
        <v>52.833874190313857</v>
      </c>
      <c r="AJ12" s="11">
        <f t="shared" si="8"/>
        <v>1.1623311937274636</v>
      </c>
      <c r="AK12" s="11">
        <f t="shared" si="9"/>
        <v>0.11811428914920906</v>
      </c>
      <c r="AL12" s="11">
        <f t="shared" si="10"/>
        <v>5.89667732217083</v>
      </c>
      <c r="AM12" s="11">
        <f t="shared" si="11"/>
        <v>1.5677173980462278</v>
      </c>
      <c r="AN12" s="3">
        <f t="shared" si="12"/>
        <v>1.120165654552526</v>
      </c>
      <c r="AO12" s="3">
        <f t="shared" si="13"/>
        <v>3.3600826042394991E-2</v>
      </c>
      <c r="AP12" s="3" t="s">
        <v>8</v>
      </c>
      <c r="AQ12" s="125"/>
      <c r="AR12" s="11"/>
      <c r="AS12" s="3"/>
      <c r="AT12" s="4"/>
    </row>
    <row r="13" spans="1:46" s="28" customFormat="1" ht="15" customHeight="1">
      <c r="A13" s="11">
        <v>1.388E-2</v>
      </c>
      <c r="B13" s="32" t="s">
        <v>68</v>
      </c>
      <c r="C13" s="9">
        <v>-50.567</v>
      </c>
      <c r="D13" s="9">
        <v>68.385000000000005</v>
      </c>
      <c r="E13" s="40" t="s">
        <v>120</v>
      </c>
      <c r="F13" s="46">
        <v>-54.3</v>
      </c>
      <c r="G13" s="9">
        <v>-54.3</v>
      </c>
      <c r="H13" s="9">
        <v>-48.4</v>
      </c>
      <c r="I13" s="9">
        <v>-48.3</v>
      </c>
      <c r="J13" s="9">
        <v>-49.4</v>
      </c>
      <c r="K13" s="40">
        <v>-49.6</v>
      </c>
      <c r="L13" s="10">
        <f t="shared" si="0"/>
        <v>-50.567</v>
      </c>
      <c r="M13" s="52" t="str">
        <f t="shared" si="1"/>
        <v>high latitude</v>
      </c>
      <c r="N13" s="83">
        <v>26553844.609422103</v>
      </c>
      <c r="O13" s="34">
        <v>2361330.9673720966</v>
      </c>
      <c r="P13" s="34">
        <v>810559.66601036594</v>
      </c>
      <c r="Q13" s="34">
        <v>124328.03266760615</v>
      </c>
      <c r="R13" s="34">
        <v>19748806.866160534</v>
      </c>
      <c r="S13" s="42">
        <v>334287.47081800434</v>
      </c>
      <c r="T13" s="10">
        <v>0.53178781152828525</v>
      </c>
      <c r="U13" s="11">
        <v>4.7289838661901576E-2</v>
      </c>
      <c r="V13" s="11">
        <v>1.6232894228348477E-2</v>
      </c>
      <c r="W13" s="11">
        <v>2.4898892562044837E-3</v>
      </c>
      <c r="X13" s="11">
        <v>0.39550486711531774</v>
      </c>
      <c r="Y13" s="12">
        <v>6.6946992099424247E-3</v>
      </c>
      <c r="Z13" s="10">
        <f t="shared" si="2"/>
        <v>0.349586289527899</v>
      </c>
      <c r="AA13" s="11">
        <f t="shared" si="3"/>
        <v>-0.6092310252449723</v>
      </c>
      <c r="AB13" s="11">
        <f t="shared" si="4"/>
        <v>-0.45644560835782649</v>
      </c>
      <c r="AC13" s="11">
        <f t="shared" si="5"/>
        <v>5.7769057959643675</v>
      </c>
      <c r="AD13" s="11">
        <f t="shared" si="6"/>
        <v>7.3791203883246652</v>
      </c>
      <c r="AE13" s="46">
        <v>-1.97029372715428</v>
      </c>
      <c r="AF13" s="11">
        <v>5.7256413355539602</v>
      </c>
      <c r="AG13" s="12">
        <v>13.2943548517081</v>
      </c>
      <c r="AH13" s="46">
        <v>3.5689182332364531E-3</v>
      </c>
      <c r="AI13" s="11">
        <f t="shared" si="7"/>
        <v>57.348432029697214</v>
      </c>
      <c r="AJ13" s="11">
        <f t="shared" si="8"/>
        <v>1.243252858995251</v>
      </c>
      <c r="AK13" s="11">
        <f t="shared" si="9"/>
        <v>0.14098868797483782</v>
      </c>
      <c r="AL13" s="11">
        <f t="shared" si="10"/>
        <v>6.5195245884523549</v>
      </c>
      <c r="AM13" s="11">
        <f t="shared" si="11"/>
        <v>1.5679864090736624</v>
      </c>
      <c r="AN13" s="3">
        <f t="shared" si="12"/>
        <v>1.3445796897696112</v>
      </c>
      <c r="AO13" s="3">
        <f t="shared" si="13"/>
        <v>4.1043475259219593E-2</v>
      </c>
      <c r="AP13" s="3" t="s">
        <v>8</v>
      </c>
      <c r="AQ13" s="125"/>
      <c r="AR13" s="11"/>
      <c r="AS13" s="3"/>
      <c r="AT13" s="4"/>
    </row>
    <row r="14" spans="1:46" s="28" customFormat="1" ht="15" customHeight="1">
      <c r="A14" s="11">
        <v>1.512E-2</v>
      </c>
      <c r="B14" s="32" t="s">
        <v>68</v>
      </c>
      <c r="C14" s="9">
        <v>-50.567</v>
      </c>
      <c r="D14" s="9">
        <v>68.385000000000005</v>
      </c>
      <c r="E14" s="40" t="s">
        <v>120</v>
      </c>
      <c r="F14" s="46">
        <v>-54.3</v>
      </c>
      <c r="G14" s="9">
        <v>-54.3</v>
      </c>
      <c r="H14" s="9">
        <v>-48.4</v>
      </c>
      <c r="I14" s="9">
        <v>-48.3</v>
      </c>
      <c r="J14" s="9">
        <v>-49.4</v>
      </c>
      <c r="K14" s="40">
        <v>-49.6</v>
      </c>
      <c r="L14" s="10">
        <f t="shared" si="0"/>
        <v>-50.567</v>
      </c>
      <c r="M14" s="52" t="str">
        <f t="shared" si="1"/>
        <v>high latitude</v>
      </c>
      <c r="N14" s="83">
        <v>25640602.407025851</v>
      </c>
      <c r="O14" s="34">
        <v>2003139.0234287351</v>
      </c>
      <c r="P14" s="34">
        <v>673808.55776542006</v>
      </c>
      <c r="Q14" s="34">
        <v>120673.3365868945</v>
      </c>
      <c r="R14" s="34">
        <v>20951860.891002148</v>
      </c>
      <c r="S14" s="42">
        <v>269689.04037351202</v>
      </c>
      <c r="T14" s="10">
        <v>0.51632540234834112</v>
      </c>
      <c r="U14" s="11">
        <v>4.0337256738870585E-2</v>
      </c>
      <c r="V14" s="11">
        <v>1.3568498476410824E-2</v>
      </c>
      <c r="W14" s="11">
        <v>2.430001763487127E-3</v>
      </c>
      <c r="X14" s="11">
        <v>0.42190810624359176</v>
      </c>
      <c r="Y14" s="12">
        <v>5.430734429298591E-3</v>
      </c>
      <c r="Z14" s="10">
        <f t="shared" si="2"/>
        <v>0.34693948418766324</v>
      </c>
      <c r="AA14" s="11">
        <f t="shared" si="3"/>
        <v>-0.61825234405266638</v>
      </c>
      <c r="AB14" s="11">
        <f t="shared" si="4"/>
        <v>-0.45974627153580527</v>
      </c>
      <c r="AC14" s="11">
        <f t="shared" si="5"/>
        <v>5.1679667764450201</v>
      </c>
      <c r="AD14" s="11">
        <f t="shared" si="6"/>
        <v>7.1533550269509192</v>
      </c>
      <c r="AE14" s="46">
        <v>-2.3011060706720001</v>
      </c>
      <c r="AF14" s="11">
        <v>5.4517619029387996</v>
      </c>
      <c r="AG14" s="12">
        <v>13.0017579579631</v>
      </c>
      <c r="AH14" s="46">
        <v>6.1970866704175315E-3</v>
      </c>
      <c r="AI14" s="11">
        <f t="shared" si="7"/>
        <v>55.031652314701887</v>
      </c>
      <c r="AJ14" s="11">
        <f t="shared" si="8"/>
        <v>1.0408568383764008</v>
      </c>
      <c r="AK14" s="11">
        <f t="shared" si="9"/>
        <v>0.11647450011286596</v>
      </c>
      <c r="AL14" s="11">
        <f t="shared" si="10"/>
        <v>5.5837401767723875</v>
      </c>
      <c r="AM14" s="11">
        <f t="shared" si="11"/>
        <v>1.5621285020367219</v>
      </c>
      <c r="AN14" s="3">
        <f t="shared" si="12"/>
        <v>1.2237863997100753</v>
      </c>
      <c r="AO14" s="3">
        <f t="shared" si="13"/>
        <v>3.2159843045482875E-2</v>
      </c>
      <c r="AP14" s="3" t="s">
        <v>8</v>
      </c>
      <c r="AQ14" s="125"/>
      <c r="AR14" s="11"/>
      <c r="AS14" s="3"/>
      <c r="AT14" s="4"/>
    </row>
    <row r="15" spans="1:46" s="28" customFormat="1" ht="15" customHeight="1">
      <c r="A15" s="11">
        <v>1.635E-2</v>
      </c>
      <c r="B15" s="32" t="s">
        <v>68</v>
      </c>
      <c r="C15" s="9">
        <v>-50.567</v>
      </c>
      <c r="D15" s="9">
        <v>68.385000000000005</v>
      </c>
      <c r="E15" s="40" t="s">
        <v>120</v>
      </c>
      <c r="F15" s="46">
        <v>-54.3</v>
      </c>
      <c r="G15" s="9">
        <v>-54.3</v>
      </c>
      <c r="H15" s="9">
        <v>-48.4</v>
      </c>
      <c r="I15" s="9">
        <v>-48.3</v>
      </c>
      <c r="J15" s="9">
        <v>-49.4</v>
      </c>
      <c r="K15" s="40">
        <v>-49.6</v>
      </c>
      <c r="L15" s="10">
        <f t="shared" si="0"/>
        <v>-50.567</v>
      </c>
      <c r="M15" s="52" t="str">
        <f t="shared" si="1"/>
        <v>high latitude</v>
      </c>
      <c r="N15" s="83">
        <v>45431122.907418735</v>
      </c>
      <c r="O15" s="34">
        <v>2454063.8076549172</v>
      </c>
      <c r="P15" s="34">
        <v>698732.17756618431</v>
      </c>
      <c r="Q15" s="34">
        <v>177666.01895860862</v>
      </c>
      <c r="R15" s="34">
        <v>32240082.162271276</v>
      </c>
      <c r="S15" s="42">
        <v>414003.53137069568</v>
      </c>
      <c r="T15" s="10">
        <v>0.55801447767592915</v>
      </c>
      <c r="U15" s="11">
        <v>3.0142401203742692E-2</v>
      </c>
      <c r="V15" s="11">
        <v>8.5822811796775842E-3</v>
      </c>
      <c r="W15" s="11">
        <v>2.1822091206502073E-3</v>
      </c>
      <c r="X15" s="11">
        <v>0.39599357129407597</v>
      </c>
      <c r="Y15" s="12">
        <v>5.0850595259243356E-3</v>
      </c>
      <c r="Z15" s="10">
        <f t="shared" si="2"/>
        <v>0.34461573104205645</v>
      </c>
      <c r="AA15" s="11">
        <f t="shared" si="3"/>
        <v>-0.67819373977479891</v>
      </c>
      <c r="AB15" s="11">
        <f t="shared" si="4"/>
        <v>-0.46266490173179264</v>
      </c>
      <c r="AC15" s="11">
        <f t="shared" si="5"/>
        <v>1.1219225652010749</v>
      </c>
      <c r="AD15" s="11">
        <f t="shared" si="6"/>
        <v>6.9537207215453805</v>
      </c>
      <c r="AE15" s="46">
        <v>-0.78414680676786397</v>
      </c>
      <c r="AF15" s="11">
        <v>6.8678462052088696</v>
      </c>
      <c r="AG15" s="12">
        <v>14.600006866368201</v>
      </c>
      <c r="AH15" s="46">
        <v>1.0871941482306359E-2</v>
      </c>
      <c r="AI15" s="11">
        <f t="shared" si="7"/>
        <v>58.491590115868476</v>
      </c>
      <c r="AJ15" s="11">
        <f t="shared" si="8"/>
        <v>0.90304807409236099</v>
      </c>
      <c r="AK15" s="11">
        <f t="shared" si="9"/>
        <v>9.2552559841715593E-2</v>
      </c>
      <c r="AL15" s="11">
        <f t="shared" si="10"/>
        <v>3.9328408530894703</v>
      </c>
      <c r="AM15" s="11">
        <f t="shared" si="11"/>
        <v>1.6131915991204293</v>
      </c>
      <c r="AN15" s="3">
        <f t="shared" si="12"/>
        <v>1.4091503451744976</v>
      </c>
      <c r="AO15" s="3">
        <f t="shared" si="13"/>
        <v>2.1672779059597764E-2</v>
      </c>
      <c r="AP15" s="3" t="s">
        <v>8</v>
      </c>
      <c r="AQ15" s="125"/>
      <c r="AR15" s="11"/>
      <c r="AS15" s="3"/>
      <c r="AT15" s="4"/>
    </row>
    <row r="16" spans="1:46" s="28" customFormat="1" ht="15" customHeight="1">
      <c r="A16" s="11">
        <v>1.753E-2</v>
      </c>
      <c r="B16" s="32" t="s">
        <v>68</v>
      </c>
      <c r="C16" s="9">
        <v>-50.567</v>
      </c>
      <c r="D16" s="9">
        <v>68.385000000000005</v>
      </c>
      <c r="E16" s="40" t="s">
        <v>120</v>
      </c>
      <c r="F16" s="46">
        <v>-54.3</v>
      </c>
      <c r="G16" s="9">
        <v>-54.3</v>
      </c>
      <c r="H16" s="9">
        <v>-48.4</v>
      </c>
      <c r="I16" s="9">
        <v>-48.3</v>
      </c>
      <c r="J16" s="9">
        <v>-49.4</v>
      </c>
      <c r="K16" s="40">
        <v>-49.6</v>
      </c>
      <c r="L16" s="10">
        <f t="shared" si="0"/>
        <v>-50.567</v>
      </c>
      <c r="M16" s="52" t="str">
        <f t="shared" si="1"/>
        <v>high latitude</v>
      </c>
      <c r="N16" s="83">
        <v>49359328</v>
      </c>
      <c r="O16" s="34">
        <v>2257440.2999999998</v>
      </c>
      <c r="P16" s="34">
        <v>663765.4</v>
      </c>
      <c r="Q16" s="34">
        <v>195334.9</v>
      </c>
      <c r="R16" s="34">
        <v>41902592</v>
      </c>
      <c r="S16" s="42">
        <v>333711.7</v>
      </c>
      <c r="T16" s="10">
        <v>0.52115083839123388</v>
      </c>
      <c r="U16" s="11">
        <v>2.3834743150538001E-2</v>
      </c>
      <c r="V16" s="11">
        <v>7.0082375251359326E-3</v>
      </c>
      <c r="W16" s="11">
        <v>2.0624054464855727E-3</v>
      </c>
      <c r="X16" s="11">
        <v>0.44242034558423915</v>
      </c>
      <c r="Y16" s="12">
        <v>3.5234299023674705E-3</v>
      </c>
      <c r="Z16" s="10">
        <f t="shared" si="2"/>
        <v>0.34571732623727253</v>
      </c>
      <c r="AA16" s="11">
        <f t="shared" si="3"/>
        <v>-0.67165817867521527</v>
      </c>
      <c r="AB16" s="11">
        <f t="shared" si="4"/>
        <v>-0.46127885447356115</v>
      </c>
      <c r="AC16" s="11">
        <f t="shared" si="5"/>
        <v>1.5630729394229661</v>
      </c>
      <c r="AD16" s="11">
        <f t="shared" si="6"/>
        <v>7.0485263540084162</v>
      </c>
      <c r="AE16" s="46">
        <v>-2.44160702521935</v>
      </c>
      <c r="AF16" s="11">
        <v>5.26348294892483</v>
      </c>
      <c r="AG16" s="12">
        <v>12.8544074951523</v>
      </c>
      <c r="AH16" s="46">
        <v>1.1926935917795254E-2</v>
      </c>
      <c r="AI16" s="11">
        <f t="shared" si="7"/>
        <v>54.085349070017372</v>
      </c>
      <c r="AJ16" s="11">
        <f t="shared" si="8"/>
        <v>0.67154616021607572</v>
      </c>
      <c r="AK16" s="11">
        <f t="shared" si="9"/>
        <v>6.8717643801670003E-2</v>
      </c>
      <c r="AL16" s="11">
        <f t="shared" si="10"/>
        <v>3.3980891279540937</v>
      </c>
      <c r="AM16" s="11">
        <f t="shared" si="11"/>
        <v>1.595773909055868</v>
      </c>
      <c r="AN16" s="3">
        <f t="shared" si="12"/>
        <v>1.1779540511479576</v>
      </c>
      <c r="AO16" s="3">
        <f t="shared" si="13"/>
        <v>1.5840676395388619E-2</v>
      </c>
      <c r="AP16" s="3" t="s">
        <v>8</v>
      </c>
      <c r="AQ16" s="125"/>
      <c r="AR16" s="11"/>
      <c r="AS16" s="3"/>
      <c r="AT16" s="4"/>
    </row>
    <row r="17" spans="1:46" s="28" customFormat="1" ht="15" customHeight="1">
      <c r="A17" s="11">
        <v>1.8720000000000001E-2</v>
      </c>
      <c r="B17" s="32" t="s">
        <v>68</v>
      </c>
      <c r="C17" s="9">
        <v>-50.567</v>
      </c>
      <c r="D17" s="9">
        <v>68.385000000000005</v>
      </c>
      <c r="E17" s="40" t="s">
        <v>120</v>
      </c>
      <c r="F17" s="46">
        <v>-54.3</v>
      </c>
      <c r="G17" s="9">
        <v>-54.3</v>
      </c>
      <c r="H17" s="9">
        <v>-48.4</v>
      </c>
      <c r="I17" s="9">
        <v>-48.3</v>
      </c>
      <c r="J17" s="9">
        <v>-49.4</v>
      </c>
      <c r="K17" s="40">
        <v>-49.6</v>
      </c>
      <c r="L17" s="10">
        <f t="shared" si="0"/>
        <v>-50.567</v>
      </c>
      <c r="M17" s="52" t="str">
        <f t="shared" si="1"/>
        <v>high latitude</v>
      </c>
      <c r="N17" s="83">
        <v>101348103.28413025</v>
      </c>
      <c r="O17" s="34">
        <v>5602454.2089454848</v>
      </c>
      <c r="P17" s="34">
        <v>1580198.57975854</v>
      </c>
      <c r="Q17" s="34">
        <v>426797.06312274199</v>
      </c>
      <c r="R17" s="34">
        <v>67471852.027219743</v>
      </c>
      <c r="S17" s="42">
        <v>724750.41477113252</v>
      </c>
      <c r="T17" s="10">
        <v>0.57208990076180877</v>
      </c>
      <c r="U17" s="11">
        <v>3.1624740558120312E-2</v>
      </c>
      <c r="V17" s="11">
        <v>8.9199069285351984E-3</v>
      </c>
      <c r="W17" s="11">
        <v>2.4091845981843258E-3</v>
      </c>
      <c r="X17" s="11">
        <v>0.38086519510140476</v>
      </c>
      <c r="Y17" s="12">
        <v>4.0910720519465428E-3</v>
      </c>
      <c r="Z17" s="10">
        <f t="shared" si="2"/>
        <v>0.32777542778769098</v>
      </c>
      <c r="AA17" s="11">
        <f t="shared" si="3"/>
        <v>-0.68264159214554465</v>
      </c>
      <c r="AB17" s="11">
        <f t="shared" si="4"/>
        <v>-0.48442360712979643</v>
      </c>
      <c r="AC17" s="11">
        <f t="shared" si="5"/>
        <v>0.82169253017573141</v>
      </c>
      <c r="AD17" s="11">
        <f t="shared" si="6"/>
        <v>5.465425272321923</v>
      </c>
      <c r="AE17" s="46">
        <v>-3.9237866578005698</v>
      </c>
      <c r="AF17" s="11">
        <v>3.9976240038731099</v>
      </c>
      <c r="AG17" s="12">
        <v>11.497969619636899</v>
      </c>
      <c r="AH17" s="46">
        <v>6.4876142834551856E-3</v>
      </c>
      <c r="AI17" s="11">
        <f t="shared" si="7"/>
        <v>60.033248496729385</v>
      </c>
      <c r="AJ17" s="11">
        <f t="shared" si="8"/>
        <v>0.71003248024105448</v>
      </c>
      <c r="AK17" s="11">
        <f t="shared" si="9"/>
        <v>0.10038050553448165</v>
      </c>
      <c r="AL17" s="11">
        <f t="shared" si="10"/>
        <v>3.7024588880643092</v>
      </c>
      <c r="AM17" s="11">
        <f t="shared" si="11"/>
        <v>1.5529077539431948</v>
      </c>
      <c r="AN17" s="3">
        <f t="shared" si="12"/>
        <v>1.5020797597677329</v>
      </c>
      <c r="AO17" s="3">
        <f t="shared" si="13"/>
        <v>2.3420115682033605E-2</v>
      </c>
      <c r="AP17" s="3" t="s">
        <v>8</v>
      </c>
      <c r="AQ17" s="125"/>
      <c r="AR17" s="11"/>
      <c r="AS17" s="3"/>
      <c r="AT17" s="4"/>
    </row>
    <row r="18" spans="1:46" s="28" customFormat="1" ht="15" customHeight="1">
      <c r="A18" s="11">
        <v>1.9899999999999998E-2</v>
      </c>
      <c r="B18" s="32" t="s">
        <v>68</v>
      </c>
      <c r="C18" s="9">
        <v>-50.567</v>
      </c>
      <c r="D18" s="9">
        <v>68.385000000000005</v>
      </c>
      <c r="E18" s="40" t="s">
        <v>120</v>
      </c>
      <c r="F18" s="46">
        <v>-54.3</v>
      </c>
      <c r="G18" s="9">
        <v>-54.3</v>
      </c>
      <c r="H18" s="9">
        <v>-48.4</v>
      </c>
      <c r="I18" s="9">
        <v>-48.3</v>
      </c>
      <c r="J18" s="9">
        <v>-49.4</v>
      </c>
      <c r="K18" s="40">
        <v>-49.6</v>
      </c>
      <c r="L18" s="10">
        <f t="shared" si="0"/>
        <v>-50.567</v>
      </c>
      <c r="M18" s="52" t="str">
        <f t="shared" si="1"/>
        <v>high latitude</v>
      </c>
      <c r="N18" s="83">
        <v>117063955.45689049</v>
      </c>
      <c r="O18" s="34">
        <v>5828889.7803018698</v>
      </c>
      <c r="P18" s="34">
        <v>1590382.14456665</v>
      </c>
      <c r="Q18" s="34">
        <v>467882.349422528</v>
      </c>
      <c r="R18" s="34">
        <v>90511844.095510244</v>
      </c>
      <c r="S18" s="42">
        <v>880593.81737870909</v>
      </c>
      <c r="T18" s="10">
        <v>0.54110213469127677</v>
      </c>
      <c r="U18" s="11">
        <v>2.6942748437737505E-2</v>
      </c>
      <c r="V18" s="11">
        <v>7.351188246127658E-3</v>
      </c>
      <c r="W18" s="11">
        <v>2.1626822455194754E-3</v>
      </c>
      <c r="X18" s="11">
        <v>0.41837089703465891</v>
      </c>
      <c r="Y18" s="12">
        <v>4.0703493446796321E-3</v>
      </c>
      <c r="Z18" s="10">
        <f t="shared" si="2"/>
        <v>0.33518963827896681</v>
      </c>
      <c r="AA18" s="11">
        <f t="shared" si="3"/>
        <v>-0.69541884459641901</v>
      </c>
      <c r="AB18" s="11">
        <f t="shared" si="4"/>
        <v>-0.47470941518442783</v>
      </c>
      <c r="AC18" s="11">
        <f t="shared" si="5"/>
        <v>-4.0772010258287139E-2</v>
      </c>
      <c r="AD18" s="11">
        <f t="shared" si="6"/>
        <v>6.129876001385135</v>
      </c>
      <c r="AE18" s="46">
        <v>-3.3185793274687101</v>
      </c>
      <c r="AF18" s="11">
        <v>4.5428977664559396</v>
      </c>
      <c r="AG18" s="12">
        <v>12.033793447690799</v>
      </c>
      <c r="AH18" s="46">
        <v>6.5591537814891944E-3</v>
      </c>
      <c r="AI18" s="11">
        <f t="shared" si="7"/>
        <v>56.395762757179547</v>
      </c>
      <c r="AJ18" s="11">
        <f t="shared" si="8"/>
        <v>0.74661679814551596</v>
      </c>
      <c r="AK18" s="11">
        <f t="shared" si="9"/>
        <v>7.9443862535421628E-2</v>
      </c>
      <c r="AL18" s="11">
        <f t="shared" si="10"/>
        <v>3.3991069475682063</v>
      </c>
      <c r="AM18" s="11">
        <f t="shared" si="11"/>
        <v>1.589424814845888</v>
      </c>
      <c r="AN18" s="3">
        <f t="shared" si="12"/>
        <v>1.2933551031549178</v>
      </c>
      <c r="AO18" s="3">
        <f t="shared" si="13"/>
        <v>1.757098378073527E-2</v>
      </c>
      <c r="AP18" s="3" t="s">
        <v>8</v>
      </c>
      <c r="AQ18" s="125"/>
      <c r="AR18" s="11"/>
      <c r="AS18" s="3"/>
      <c r="AT18" s="4"/>
    </row>
    <row r="19" spans="1:46" s="28" customFormat="1" ht="15" customHeight="1">
      <c r="A19" s="11">
        <v>2.1079999999999998E-2</v>
      </c>
      <c r="B19" s="32" t="s">
        <v>68</v>
      </c>
      <c r="C19" s="9">
        <v>-50.567</v>
      </c>
      <c r="D19" s="9">
        <v>68.385000000000005</v>
      </c>
      <c r="E19" s="40" t="s">
        <v>120</v>
      </c>
      <c r="F19" s="46">
        <v>-54.3</v>
      </c>
      <c r="G19" s="9">
        <v>-54.3</v>
      </c>
      <c r="H19" s="9">
        <v>-48.4</v>
      </c>
      <c r="I19" s="9">
        <v>-48.3</v>
      </c>
      <c r="J19" s="9">
        <v>-49.4</v>
      </c>
      <c r="K19" s="40">
        <v>-49.6</v>
      </c>
      <c r="L19" s="10">
        <f t="shared" si="0"/>
        <v>-50.567</v>
      </c>
      <c r="M19" s="52" t="str">
        <f t="shared" si="1"/>
        <v>high latitude</v>
      </c>
      <c r="N19" s="83">
        <v>24255131.740778849</v>
      </c>
      <c r="O19" s="34">
        <v>1122175.6752856835</v>
      </c>
      <c r="P19" s="34">
        <v>337176.45612709201</v>
      </c>
      <c r="Q19" s="34">
        <v>94755.004687400797</v>
      </c>
      <c r="R19" s="34">
        <v>16462760.860826649</v>
      </c>
      <c r="S19" s="42">
        <v>160879.29381875152</v>
      </c>
      <c r="T19" s="10">
        <v>0.57161173821741196</v>
      </c>
      <c r="U19" s="11">
        <v>2.6445899993068858E-2</v>
      </c>
      <c r="V19" s="11">
        <v>7.9461131043357999E-3</v>
      </c>
      <c r="W19" s="11">
        <v>2.23305622550393E-3</v>
      </c>
      <c r="X19" s="11">
        <v>0.38797180951582522</v>
      </c>
      <c r="Y19" s="12">
        <v>3.7913829438542303E-3</v>
      </c>
      <c r="Z19" s="10">
        <f t="shared" si="2"/>
        <v>0.34566498270267249</v>
      </c>
      <c r="AA19" s="11">
        <f t="shared" si="3"/>
        <v>-0.66362371290729494</v>
      </c>
      <c r="AB19" s="11">
        <f t="shared" si="4"/>
        <v>-0.46134461406269034</v>
      </c>
      <c r="AC19" s="11">
        <f t="shared" si="5"/>
        <v>2.1053993787575891</v>
      </c>
      <c r="AD19" s="11">
        <f t="shared" si="6"/>
        <v>7.0440283981119798</v>
      </c>
      <c r="AE19" s="46">
        <v>-2.4444822192050002</v>
      </c>
      <c r="AF19" s="11">
        <v>5.2759988495605201</v>
      </c>
      <c r="AG19" s="12">
        <v>12.8484191421947</v>
      </c>
      <c r="AH19" s="46">
        <v>9.0389098975220614E-3</v>
      </c>
      <c r="AI19" s="11">
        <f t="shared" si="7"/>
        <v>59.568730577727578</v>
      </c>
      <c r="AJ19" s="11">
        <f t="shared" si="8"/>
        <v>0.65890899865168306</v>
      </c>
      <c r="AK19" s="11">
        <f t="shared" si="9"/>
        <v>8.5495034739061629E-2</v>
      </c>
      <c r="AL19" s="11">
        <f t="shared" si="10"/>
        <v>3.5584026114445972</v>
      </c>
      <c r="AM19" s="11">
        <f t="shared" si="11"/>
        <v>1.5885319728190859</v>
      </c>
      <c r="AN19" s="3">
        <f t="shared" si="12"/>
        <v>1.4733331757551218</v>
      </c>
      <c r="AO19" s="3">
        <f t="shared" si="13"/>
        <v>2.0481161026241212E-2</v>
      </c>
      <c r="AP19" s="3" t="s">
        <v>8</v>
      </c>
      <c r="AQ19" s="125"/>
      <c r="AR19" s="11"/>
      <c r="AS19" s="3"/>
      <c r="AT19" s="4"/>
    </row>
    <row r="20" spans="1:46" s="28" customFormat="1" ht="15" customHeight="1">
      <c r="A20" s="11">
        <v>2.2269999999999998E-2</v>
      </c>
      <c r="B20" s="32" t="s">
        <v>68</v>
      </c>
      <c r="C20" s="9">
        <v>-50.567</v>
      </c>
      <c r="D20" s="9">
        <v>68.385000000000005</v>
      </c>
      <c r="E20" s="40" t="s">
        <v>120</v>
      </c>
      <c r="F20" s="46">
        <v>-54.3</v>
      </c>
      <c r="G20" s="9">
        <v>-54.3</v>
      </c>
      <c r="H20" s="9">
        <v>-48.4</v>
      </c>
      <c r="I20" s="9">
        <v>-48.3</v>
      </c>
      <c r="J20" s="9">
        <v>-49.4</v>
      </c>
      <c r="K20" s="40">
        <v>-49.6</v>
      </c>
      <c r="L20" s="10">
        <f t="shared" si="0"/>
        <v>-50.567</v>
      </c>
      <c r="M20" s="52" t="str">
        <f t="shared" si="1"/>
        <v>high latitude</v>
      </c>
      <c r="N20" s="83">
        <v>44352228.087033302</v>
      </c>
      <c r="O20" s="34">
        <v>2229738.0854363451</v>
      </c>
      <c r="P20" s="34">
        <v>654985.95286599593</v>
      </c>
      <c r="Q20" s="34">
        <v>180745.61717197148</v>
      </c>
      <c r="R20" s="34">
        <v>35878960.132488295</v>
      </c>
      <c r="S20" s="42">
        <v>310807.5476976785</v>
      </c>
      <c r="T20" s="10">
        <v>0.53048167245355538</v>
      </c>
      <c r="U20" s="11">
        <v>2.6669126664269464E-2</v>
      </c>
      <c r="V20" s="11">
        <v>7.834060625502624E-3</v>
      </c>
      <c r="W20" s="11">
        <v>2.1618358630796581E-3</v>
      </c>
      <c r="X20" s="11">
        <v>0.42913584272762395</v>
      </c>
      <c r="Y20" s="12">
        <v>3.7174616659688374E-3</v>
      </c>
      <c r="Z20" s="10">
        <f t="shared" si="2"/>
        <v>0.33958678412379173</v>
      </c>
      <c r="AA20" s="11">
        <f t="shared" si="3"/>
        <v>-0.67026503547277372</v>
      </c>
      <c r="AB20" s="11">
        <f t="shared" si="4"/>
        <v>-0.46904921976434666</v>
      </c>
      <c r="AC20" s="11">
        <f t="shared" si="5"/>
        <v>1.6571101055877691</v>
      </c>
      <c r="AD20" s="11">
        <f t="shared" si="6"/>
        <v>6.5170333681186889</v>
      </c>
      <c r="AE20" s="46">
        <v>-2.9848733686519102</v>
      </c>
      <c r="AF20" s="11">
        <v>4.8254036742526303</v>
      </c>
      <c r="AG20" s="12">
        <v>12.323127917919299</v>
      </c>
      <c r="AH20" s="46">
        <v>4.9604098927689237E-3</v>
      </c>
      <c r="AI20" s="11">
        <f t="shared" si="7"/>
        <v>55.280532510226067</v>
      </c>
      <c r="AJ20" s="11">
        <f t="shared" si="8"/>
        <v>0.69589436383045034</v>
      </c>
      <c r="AK20" s="11">
        <f t="shared" si="9"/>
        <v>7.8090717660483353E-2</v>
      </c>
      <c r="AL20" s="11">
        <f t="shared" si="10"/>
        <v>3.6237999189922583</v>
      </c>
      <c r="AM20" s="11">
        <f t="shared" si="11"/>
        <v>1.5772333588225507</v>
      </c>
      <c r="AN20" s="3">
        <f t="shared" si="12"/>
        <v>1.2361625845134927</v>
      </c>
      <c r="AO20" s="3">
        <f t="shared" si="13"/>
        <v>1.8255433001607761E-2</v>
      </c>
      <c r="AP20" s="3" t="s">
        <v>8</v>
      </c>
      <c r="AQ20" s="125"/>
      <c r="AR20" s="11"/>
      <c r="AS20" s="3"/>
      <c r="AT20" s="4"/>
    </row>
    <row r="21" spans="1:46" s="28" customFormat="1" ht="15" customHeight="1">
      <c r="A21" s="11">
        <v>2.3449999999999999E-2</v>
      </c>
      <c r="B21" s="32" t="s">
        <v>68</v>
      </c>
      <c r="C21" s="9">
        <v>-50.567</v>
      </c>
      <c r="D21" s="9">
        <v>68.385000000000005</v>
      </c>
      <c r="E21" s="40" t="s">
        <v>120</v>
      </c>
      <c r="F21" s="46">
        <v>-54.3</v>
      </c>
      <c r="G21" s="9">
        <v>-54.3</v>
      </c>
      <c r="H21" s="9">
        <v>-48.4</v>
      </c>
      <c r="I21" s="9">
        <v>-48.3</v>
      </c>
      <c r="J21" s="9">
        <v>-49.4</v>
      </c>
      <c r="K21" s="40">
        <v>-49.6</v>
      </c>
      <c r="L21" s="10">
        <f t="shared" si="0"/>
        <v>-50.567</v>
      </c>
      <c r="M21" s="52" t="str">
        <f t="shared" si="1"/>
        <v>high latitude</v>
      </c>
      <c r="N21" s="83">
        <v>1682654.5238419201</v>
      </c>
      <c r="O21" s="34">
        <v>91917.044998898593</v>
      </c>
      <c r="P21" s="34">
        <v>28185.0136703524</v>
      </c>
      <c r="Q21" s="34">
        <v>7182.8529885242096</v>
      </c>
      <c r="R21" s="34">
        <v>1703460.9100299201</v>
      </c>
      <c r="S21" s="42">
        <v>20313.033134969701</v>
      </c>
      <c r="T21" s="10">
        <v>0.47617176141144957</v>
      </c>
      <c r="U21" s="11">
        <v>2.6011460225909631E-2</v>
      </c>
      <c r="V21" s="11">
        <v>7.9760327593415958E-3</v>
      </c>
      <c r="W21" s="11">
        <v>2.0326642879108267E-3</v>
      </c>
      <c r="X21" s="11">
        <v>0.4820597279662987</v>
      </c>
      <c r="Y21" s="12">
        <v>5.7483533490897158E-3</v>
      </c>
      <c r="Z21" s="10">
        <f t="shared" si="2"/>
        <v>0.37724712137443855</v>
      </c>
      <c r="AA21" s="11">
        <f t="shared" si="3"/>
        <v>-0.65475867567639756</v>
      </c>
      <c r="AB21" s="11">
        <f t="shared" si="4"/>
        <v>-0.42337406547143569</v>
      </c>
      <c r="AC21" s="11">
        <f t="shared" si="5"/>
        <v>2.7037893918431664</v>
      </c>
      <c r="AD21" s="11">
        <f t="shared" si="6"/>
        <v>9.6412139217537991</v>
      </c>
      <c r="AE21" s="46">
        <v>0.10298919923710299</v>
      </c>
      <c r="AF21" s="11">
        <v>7.7251305500241001</v>
      </c>
      <c r="AG21" s="12">
        <v>15.601105773422301</v>
      </c>
      <c r="AH21" s="46">
        <v>0</v>
      </c>
      <c r="AI21" s="11">
        <f t="shared" si="7"/>
        <v>49.69276909493589</v>
      </c>
      <c r="AJ21" s="11">
        <f t="shared" si="8"/>
        <v>1.1928021207303223</v>
      </c>
      <c r="AK21" s="11">
        <f t="shared" si="9"/>
        <v>6.8763298004357251E-2</v>
      </c>
      <c r="AL21" s="11">
        <f t="shared" si="10"/>
        <v>3.9239301869859515</v>
      </c>
      <c r="AM21" s="11">
        <f t="shared" si="11"/>
        <v>1.7011602986588259</v>
      </c>
      <c r="AN21" s="3">
        <f t="shared" si="12"/>
        <v>0.98778581529784881</v>
      </c>
      <c r="AO21" s="3">
        <f t="shared" si="13"/>
        <v>1.6545735510806264E-2</v>
      </c>
      <c r="AP21" s="3" t="s">
        <v>8</v>
      </c>
      <c r="AQ21" s="125"/>
      <c r="AR21" s="11"/>
      <c r="AS21" s="3"/>
      <c r="AT21" s="4"/>
    </row>
    <row r="22" spans="1:46" s="28" customFormat="1" ht="15" customHeight="1">
      <c r="A22" s="11">
        <v>2.4629999999999999E-2</v>
      </c>
      <c r="B22" s="32" t="s">
        <v>68</v>
      </c>
      <c r="C22" s="9">
        <v>-50.567</v>
      </c>
      <c r="D22" s="9">
        <v>68.385000000000005</v>
      </c>
      <c r="E22" s="40" t="s">
        <v>120</v>
      </c>
      <c r="F22" s="46">
        <v>-54.3</v>
      </c>
      <c r="G22" s="9">
        <v>-54.3</v>
      </c>
      <c r="H22" s="9">
        <v>-48.4</v>
      </c>
      <c r="I22" s="9">
        <v>-48.3</v>
      </c>
      <c r="J22" s="9">
        <v>-49.4</v>
      </c>
      <c r="K22" s="40">
        <v>-49.6</v>
      </c>
      <c r="L22" s="10">
        <f t="shared" si="0"/>
        <v>-50.567</v>
      </c>
      <c r="M22" s="52" t="str">
        <f t="shared" si="1"/>
        <v>high latitude</v>
      </c>
      <c r="N22" s="83">
        <v>62122603.25610885</v>
      </c>
      <c r="O22" s="34">
        <v>3064200.6356979702</v>
      </c>
      <c r="P22" s="34">
        <v>863274.20919887791</v>
      </c>
      <c r="Q22" s="34">
        <v>232364.5196427975</v>
      </c>
      <c r="R22" s="34">
        <v>48559730.483705252</v>
      </c>
      <c r="S22" s="42">
        <v>441907.84930154751</v>
      </c>
      <c r="T22" s="10">
        <v>0.53886540745449851</v>
      </c>
      <c r="U22" s="11">
        <v>2.6579564241222445E-2</v>
      </c>
      <c r="V22" s="11">
        <v>7.4882342996334238E-3</v>
      </c>
      <c r="W22" s="11">
        <v>2.0155820102882118E-3</v>
      </c>
      <c r="X22" s="11">
        <v>0.42121800409916504</v>
      </c>
      <c r="Y22" s="12">
        <v>3.8332078951923672E-3</v>
      </c>
      <c r="Z22" s="10">
        <f t="shared" si="2"/>
        <v>0.33412234672920993</v>
      </c>
      <c r="AA22" s="11">
        <f t="shared" si="3"/>
        <v>-0.68292779401465753</v>
      </c>
      <c r="AB22" s="11">
        <f t="shared" si="4"/>
        <v>-0.47609447696099805</v>
      </c>
      <c r="AC22" s="11">
        <f t="shared" si="5"/>
        <v>0.80237390401061504</v>
      </c>
      <c r="AD22" s="11">
        <f t="shared" si="6"/>
        <v>6.0351377758677316</v>
      </c>
      <c r="AE22" s="46">
        <v>-3.4068709808911501</v>
      </c>
      <c r="AF22" s="11">
        <v>4.42366329448142</v>
      </c>
      <c r="AG22" s="12">
        <v>11.9068117490771</v>
      </c>
      <c r="AH22" s="46">
        <v>5.1038128452694552E-3</v>
      </c>
      <c r="AI22" s="11">
        <f t="shared" si="7"/>
        <v>56.126936573404052</v>
      </c>
      <c r="AJ22" s="11">
        <f t="shared" si="8"/>
        <v>0.70632350751851802</v>
      </c>
      <c r="AK22" s="11">
        <f t="shared" si="9"/>
        <v>7.8249129721456812E-2</v>
      </c>
      <c r="AL22" s="11">
        <f t="shared" si="10"/>
        <v>3.7151722239089975</v>
      </c>
      <c r="AM22" s="11">
        <f t="shared" si="11"/>
        <v>1.5766780905320488</v>
      </c>
      <c r="AN22" s="3">
        <f t="shared" si="12"/>
        <v>1.2793028840420515</v>
      </c>
      <c r="AO22" s="3">
        <f t="shared" si="13"/>
        <v>1.7777574146309542E-2</v>
      </c>
      <c r="AP22" s="3" t="s">
        <v>8</v>
      </c>
      <c r="AQ22" s="125"/>
      <c r="AR22" s="11"/>
      <c r="AS22" s="3"/>
      <c r="AT22" s="4"/>
    </row>
    <row r="23" spans="1:46" s="28" customFormat="1" ht="15" customHeight="1">
      <c r="A23" s="11">
        <v>2.5819999999999999E-2</v>
      </c>
      <c r="B23" s="32" t="s">
        <v>68</v>
      </c>
      <c r="C23" s="9">
        <v>-50.567</v>
      </c>
      <c r="D23" s="9">
        <v>68.385000000000005</v>
      </c>
      <c r="E23" s="40" t="s">
        <v>120</v>
      </c>
      <c r="F23" s="46">
        <v>-54.3</v>
      </c>
      <c r="G23" s="9">
        <v>-54.3</v>
      </c>
      <c r="H23" s="9">
        <v>-48.4</v>
      </c>
      <c r="I23" s="9">
        <v>-48.3</v>
      </c>
      <c r="J23" s="9">
        <v>-49.4</v>
      </c>
      <c r="K23" s="40">
        <v>-49.6</v>
      </c>
      <c r="L23" s="10">
        <f t="shared" si="0"/>
        <v>-50.567</v>
      </c>
      <c r="M23" s="52" t="str">
        <f t="shared" si="1"/>
        <v>high latitude</v>
      </c>
      <c r="N23" s="83">
        <v>1627085.33927312</v>
      </c>
      <c r="O23" s="34">
        <v>95311.7588797137</v>
      </c>
      <c r="P23" s="34">
        <v>29340.276497180701</v>
      </c>
      <c r="Q23" s="34">
        <v>7827.9977402412196</v>
      </c>
      <c r="R23" s="34">
        <v>1280481.89493525</v>
      </c>
      <c r="S23" s="42">
        <v>13636.8585169015</v>
      </c>
      <c r="T23" s="10">
        <v>0.53282699592390315</v>
      </c>
      <c r="U23" s="11">
        <v>3.1212055652095463E-2</v>
      </c>
      <c r="V23" s="11">
        <v>9.6081569959652318E-3</v>
      </c>
      <c r="W23" s="11">
        <v>2.563460206638675E-3</v>
      </c>
      <c r="X23" s="11">
        <v>0.41932362424093511</v>
      </c>
      <c r="Y23" s="12">
        <v>4.4657069804623474E-3</v>
      </c>
      <c r="Z23" s="10">
        <f t="shared" si="2"/>
        <v>0.34770198151743764</v>
      </c>
      <c r="AA23" s="11">
        <f t="shared" si="3"/>
        <v>-0.65468622576994517</v>
      </c>
      <c r="AB23" s="11">
        <f t="shared" si="4"/>
        <v>-0.45879283431059598</v>
      </c>
      <c r="AC23" s="11">
        <f t="shared" si="5"/>
        <v>2.7086797605286961</v>
      </c>
      <c r="AD23" s="11">
        <f t="shared" si="6"/>
        <v>7.2185701331552323</v>
      </c>
      <c r="AE23" s="46">
        <v>-2.23660345004641</v>
      </c>
      <c r="AF23" s="11">
        <v>5.4970701142214304</v>
      </c>
      <c r="AG23" s="12">
        <v>12.994849255458099</v>
      </c>
      <c r="AH23" s="46">
        <v>0</v>
      </c>
      <c r="AI23" s="11">
        <f t="shared" si="7"/>
        <v>55.960368521490757</v>
      </c>
      <c r="AJ23" s="11">
        <f t="shared" si="8"/>
        <v>0.83114975437461203</v>
      </c>
      <c r="AK23" s="11">
        <f t="shared" si="9"/>
        <v>9.2864254732563059E-2</v>
      </c>
      <c r="AL23" s="11">
        <f t="shared" si="10"/>
        <v>3.7481202052923153</v>
      </c>
      <c r="AM23" s="11">
        <f t="shared" si="11"/>
        <v>1.5879323503782783</v>
      </c>
      <c r="AN23" s="3">
        <f t="shared" si="12"/>
        <v>1.2706820344034593</v>
      </c>
      <c r="AO23" s="3">
        <f t="shared" si="13"/>
        <v>2.2913464542709795E-2</v>
      </c>
      <c r="AP23" s="3" t="s">
        <v>8</v>
      </c>
      <c r="AQ23" s="125"/>
      <c r="AR23" s="11"/>
      <c r="AS23" s="3"/>
      <c r="AT23" s="4"/>
    </row>
    <row r="24" spans="1:46" s="28" customFormat="1" ht="15" customHeight="1">
      <c r="A24" s="11">
        <v>2.7E-2</v>
      </c>
      <c r="B24" s="32" t="s">
        <v>68</v>
      </c>
      <c r="C24" s="9">
        <v>-50.567</v>
      </c>
      <c r="D24" s="9">
        <v>68.385000000000005</v>
      </c>
      <c r="E24" s="40" t="s">
        <v>120</v>
      </c>
      <c r="F24" s="46">
        <v>-54.3</v>
      </c>
      <c r="G24" s="9">
        <v>-54.3</v>
      </c>
      <c r="H24" s="9">
        <v>-48.4</v>
      </c>
      <c r="I24" s="9">
        <v>-48.3</v>
      </c>
      <c r="J24" s="9">
        <v>-49.4</v>
      </c>
      <c r="K24" s="40">
        <v>-49.6</v>
      </c>
      <c r="L24" s="10">
        <f t="shared" si="0"/>
        <v>-50.567</v>
      </c>
      <c r="M24" s="52" t="str">
        <f t="shared" si="1"/>
        <v>high latitude</v>
      </c>
      <c r="N24" s="83">
        <v>27841207.970854122</v>
      </c>
      <c r="O24" s="34">
        <v>1444585.153598059</v>
      </c>
      <c r="P24" s="34">
        <v>421069.0755636564</v>
      </c>
      <c r="Q24" s="34">
        <v>107340.94056469026</v>
      </c>
      <c r="R24" s="34">
        <v>23953930.522989426</v>
      </c>
      <c r="S24" s="42">
        <v>200831.55833674766</v>
      </c>
      <c r="T24" s="10">
        <v>0.51587440775227267</v>
      </c>
      <c r="U24" s="11">
        <v>2.6766960375435973E-2</v>
      </c>
      <c r="V24" s="11">
        <v>7.802059458289168E-3</v>
      </c>
      <c r="W24" s="11">
        <v>1.9889382744940824E-3</v>
      </c>
      <c r="X24" s="11">
        <v>0.44384639254239794</v>
      </c>
      <c r="Y24" s="12">
        <v>3.7212415971101019E-3</v>
      </c>
      <c r="Z24" s="10">
        <f t="shared" si="2"/>
        <v>0.33546444390019869</v>
      </c>
      <c r="AA24" s="11">
        <f t="shared" si="3"/>
        <v>-0.67077267517065253</v>
      </c>
      <c r="AB24" s="11">
        <f t="shared" si="4"/>
        <v>-0.47435350421706685</v>
      </c>
      <c r="AC24" s="11">
        <f t="shared" si="5"/>
        <v>1.6228444259809507</v>
      </c>
      <c r="AD24" s="11">
        <f t="shared" si="6"/>
        <v>6.1542203115526277</v>
      </c>
      <c r="AE24" s="46">
        <v>-2.6145769798982701</v>
      </c>
      <c r="AF24" s="11">
        <v>5.1476321143464698</v>
      </c>
      <c r="AG24" s="12">
        <v>12.6667631451863</v>
      </c>
      <c r="AH24" s="46">
        <v>7.2823897649628658E-3</v>
      </c>
      <c r="AI24" s="11">
        <f t="shared" si="7"/>
        <v>53.7525504911303</v>
      </c>
      <c r="AJ24" s="11">
        <f t="shared" si="8"/>
        <v>0.71618028399000155</v>
      </c>
      <c r="AK24" s="11">
        <f t="shared" si="9"/>
        <v>7.5513376474244526E-2</v>
      </c>
      <c r="AL24" s="11">
        <f t="shared" si="10"/>
        <v>3.9227257870904735</v>
      </c>
      <c r="AM24" s="11">
        <f t="shared" si="11"/>
        <v>1.5696156072229996</v>
      </c>
      <c r="AN24" s="3">
        <f t="shared" si="12"/>
        <v>1.1622814028008448</v>
      </c>
      <c r="AO24" s="3">
        <f t="shared" si="13"/>
        <v>1.7578287419659236E-2</v>
      </c>
      <c r="AP24" s="3" t="s">
        <v>8</v>
      </c>
      <c r="AQ24" s="125"/>
      <c r="AR24" s="11"/>
      <c r="AS24" s="3"/>
      <c r="AT24" s="4"/>
    </row>
    <row r="25" spans="1:46" s="28" customFormat="1" ht="15" customHeight="1">
      <c r="A25" s="11">
        <v>2.818E-2</v>
      </c>
      <c r="B25" s="32" t="s">
        <v>68</v>
      </c>
      <c r="C25" s="9">
        <v>-50.567</v>
      </c>
      <c r="D25" s="9">
        <v>68.385000000000005</v>
      </c>
      <c r="E25" s="40" t="s">
        <v>120</v>
      </c>
      <c r="F25" s="46">
        <v>-54.3</v>
      </c>
      <c r="G25" s="9">
        <v>-54.3</v>
      </c>
      <c r="H25" s="9">
        <v>-48.4</v>
      </c>
      <c r="I25" s="9">
        <v>-48.3</v>
      </c>
      <c r="J25" s="9">
        <v>-49.4</v>
      </c>
      <c r="K25" s="40">
        <v>-49.6</v>
      </c>
      <c r="L25" s="10">
        <f t="shared" si="0"/>
        <v>-50.567</v>
      </c>
      <c r="M25" s="52" t="str">
        <f t="shared" si="1"/>
        <v>high latitude</v>
      </c>
      <c r="N25" s="83">
        <v>8567669</v>
      </c>
      <c r="O25" s="34">
        <v>166335.6</v>
      </c>
      <c r="P25" s="34">
        <v>55749</v>
      </c>
      <c r="Q25" s="34">
        <v>26754.400000000001</v>
      </c>
      <c r="R25" s="34">
        <v>4514013</v>
      </c>
      <c r="S25" s="42">
        <v>39580.800000000003</v>
      </c>
      <c r="T25" s="10">
        <v>0.6408080602647318</v>
      </c>
      <c r="U25" s="11">
        <v>1.244086264174892E-2</v>
      </c>
      <c r="V25" s="11">
        <v>4.1696765539960207E-3</v>
      </c>
      <c r="W25" s="11">
        <v>2.0010618019378132E-3</v>
      </c>
      <c r="X25" s="11">
        <v>0.33761994243005689</v>
      </c>
      <c r="Y25" s="12">
        <v>2.9603963075284889E-3</v>
      </c>
      <c r="Z25" s="10">
        <f t="shared" si="2"/>
        <v>0.4232864733974574</v>
      </c>
      <c r="AA25" s="11">
        <f t="shared" si="3"/>
        <v>-0.64968136577633506</v>
      </c>
      <c r="AB25" s="11">
        <f t="shared" si="4"/>
        <v>-0.3733656096802675</v>
      </c>
      <c r="AC25" s="11">
        <f t="shared" si="5"/>
        <v>3.0465078100973813</v>
      </c>
      <c r="AD25" s="11">
        <f t="shared" si="6"/>
        <v>13.061792297869701</v>
      </c>
      <c r="AE25" s="46">
        <v>3.9544255899510699</v>
      </c>
      <c r="AF25" s="11">
        <v>11.255484937756799</v>
      </c>
      <c r="AG25" s="12">
        <v>19.608187498495699</v>
      </c>
      <c r="AH25" s="46">
        <v>2.911869826399438E-2</v>
      </c>
      <c r="AI25" s="11">
        <f t="shared" si="7"/>
        <v>65.493634534152406</v>
      </c>
      <c r="AJ25" s="11">
        <f t="shared" si="8"/>
        <v>0.45985420337167399</v>
      </c>
      <c r="AK25" s="11">
        <f t="shared" si="9"/>
        <v>5.1815196664490547E-2</v>
      </c>
      <c r="AL25" s="11">
        <f t="shared" si="10"/>
        <v>2.0837320216487751</v>
      </c>
      <c r="AM25" s="11">
        <f t="shared" si="11"/>
        <v>1.7905150755946715</v>
      </c>
      <c r="AN25" s="3">
        <f t="shared" si="12"/>
        <v>1.8980160225502229</v>
      </c>
      <c r="AO25" s="3">
        <f t="shared" si="13"/>
        <v>1.2350208118585391E-2</v>
      </c>
      <c r="AP25" s="3" t="s">
        <v>8</v>
      </c>
      <c r="AQ25" s="125"/>
      <c r="AR25" s="11"/>
      <c r="AS25" s="3"/>
      <c r="AT25" s="4"/>
    </row>
    <row r="26" spans="1:46" s="28" customFormat="1" ht="15" customHeight="1">
      <c r="A26" s="11">
        <v>2.937E-2</v>
      </c>
      <c r="B26" s="32" t="s">
        <v>68</v>
      </c>
      <c r="C26" s="9">
        <v>-50.567</v>
      </c>
      <c r="D26" s="9">
        <v>68.385000000000005</v>
      </c>
      <c r="E26" s="40" t="s">
        <v>120</v>
      </c>
      <c r="F26" s="46">
        <v>-54.3</v>
      </c>
      <c r="G26" s="9">
        <v>-54.3</v>
      </c>
      <c r="H26" s="9">
        <v>-48.4</v>
      </c>
      <c r="I26" s="9">
        <v>-48.3</v>
      </c>
      <c r="J26" s="9">
        <v>-49.4</v>
      </c>
      <c r="K26" s="40">
        <v>-49.6</v>
      </c>
      <c r="L26" s="10">
        <f t="shared" si="0"/>
        <v>-50.567</v>
      </c>
      <c r="M26" s="52" t="str">
        <f t="shared" si="1"/>
        <v>high latitude</v>
      </c>
      <c r="N26" s="83">
        <v>25400761.151207052</v>
      </c>
      <c r="O26" s="34">
        <v>1234809.041487955</v>
      </c>
      <c r="P26" s="34">
        <v>356842.52682516503</v>
      </c>
      <c r="Q26" s="34">
        <v>95905.926428194158</v>
      </c>
      <c r="R26" s="34">
        <v>21056571.93924905</v>
      </c>
      <c r="S26" s="42">
        <v>201434.245489758</v>
      </c>
      <c r="T26" s="10">
        <v>0.52539176949153044</v>
      </c>
      <c r="U26" s="11">
        <v>2.5540908141670711E-2</v>
      </c>
      <c r="V26" s="11">
        <v>7.3809649042581209E-3</v>
      </c>
      <c r="W26" s="11">
        <v>1.9837273415107483E-3</v>
      </c>
      <c r="X26" s="11">
        <v>0.4355361449498158</v>
      </c>
      <c r="Y26" s="12">
        <v>4.1664851712140969E-3</v>
      </c>
      <c r="Z26" s="10">
        <f t="shared" si="2"/>
        <v>0.34631315998401024</v>
      </c>
      <c r="AA26" s="11">
        <f t="shared" si="3"/>
        <v>-0.67478197210423663</v>
      </c>
      <c r="AB26" s="11">
        <f t="shared" si="4"/>
        <v>-0.46053100484140069</v>
      </c>
      <c r="AC26" s="11">
        <f t="shared" si="5"/>
        <v>1.3522168829640293</v>
      </c>
      <c r="AD26" s="11">
        <f t="shared" si="6"/>
        <v>7.0996792688481918</v>
      </c>
      <c r="AE26" s="46">
        <v>-2.3654838208718298</v>
      </c>
      <c r="AF26" s="11">
        <v>5.3151694226184896</v>
      </c>
      <c r="AG26" s="12">
        <v>12.8343988789064</v>
      </c>
      <c r="AH26" s="46">
        <v>6.7486401354144559E-3</v>
      </c>
      <c r="AI26" s="11">
        <f t="shared" si="7"/>
        <v>54.675461249034164</v>
      </c>
      <c r="AJ26" s="11">
        <f t="shared" si="8"/>
        <v>0.78678504858121279</v>
      </c>
      <c r="AK26" s="11">
        <f t="shared" si="9"/>
        <v>7.3546133723900273E-2</v>
      </c>
      <c r="AL26" s="11">
        <f t="shared" si="10"/>
        <v>3.720755745916672</v>
      </c>
      <c r="AM26" s="11">
        <f t="shared" si="11"/>
        <v>1.6103558271831253</v>
      </c>
      <c r="AN26" s="3">
        <f t="shared" si="12"/>
        <v>1.2063103730508249</v>
      </c>
      <c r="AO26" s="3">
        <f t="shared" si="13"/>
        <v>1.6946848131533573E-2</v>
      </c>
      <c r="AP26" s="3" t="s">
        <v>8</v>
      </c>
      <c r="AQ26" s="125"/>
      <c r="AR26" s="11"/>
      <c r="AS26" s="3"/>
      <c r="AT26" s="4"/>
    </row>
    <row r="27" spans="1:46" s="28" customFormat="1" ht="15" customHeight="1">
      <c r="A27" s="11">
        <v>3.0550000000000001E-2</v>
      </c>
      <c r="B27" s="32" t="s">
        <v>68</v>
      </c>
      <c r="C27" s="9">
        <v>-50.567</v>
      </c>
      <c r="D27" s="9">
        <v>68.385000000000005</v>
      </c>
      <c r="E27" s="40" t="s">
        <v>120</v>
      </c>
      <c r="F27" s="46">
        <v>-54.3</v>
      </c>
      <c r="G27" s="9">
        <v>-54.3</v>
      </c>
      <c r="H27" s="9">
        <v>-48.4</v>
      </c>
      <c r="I27" s="9">
        <v>-48.3</v>
      </c>
      <c r="J27" s="9">
        <v>-49.4</v>
      </c>
      <c r="K27" s="40">
        <v>-49.6</v>
      </c>
      <c r="L27" s="10">
        <f t="shared" si="0"/>
        <v>-50.567</v>
      </c>
      <c r="M27" s="52" t="str">
        <f t="shared" si="1"/>
        <v>high latitude</v>
      </c>
      <c r="N27" s="83">
        <v>7330795.9751784103</v>
      </c>
      <c r="O27" s="34">
        <v>412967.87038822199</v>
      </c>
      <c r="P27" s="34">
        <v>117309.736707412</v>
      </c>
      <c r="Q27" s="34">
        <v>29856.229539129999</v>
      </c>
      <c r="R27" s="34">
        <v>5434632.7105247397</v>
      </c>
      <c r="S27" s="42">
        <v>65954.298560139796</v>
      </c>
      <c r="T27" s="10">
        <v>0.5474208839239465</v>
      </c>
      <c r="U27" s="11">
        <v>3.0838020510400087E-2</v>
      </c>
      <c r="V27" s="11">
        <v>8.7600036856426127E-3</v>
      </c>
      <c r="W27" s="11">
        <v>2.2294882602498047E-3</v>
      </c>
      <c r="X27" s="11">
        <v>0.40582652310481776</v>
      </c>
      <c r="Y27" s="12">
        <v>4.9250805149432513E-3</v>
      </c>
      <c r="Z27" s="10">
        <f t="shared" si="2"/>
        <v>0.34039978211747557</v>
      </c>
      <c r="AA27" s="11">
        <f t="shared" si="3"/>
        <v>-0.67895774832566258</v>
      </c>
      <c r="AB27" s="11">
        <f t="shared" si="4"/>
        <v>-0.46801072656984793</v>
      </c>
      <c r="AC27" s="11">
        <f t="shared" si="5"/>
        <v>1.0703519880177765</v>
      </c>
      <c r="AD27" s="11">
        <f t="shared" si="6"/>
        <v>6.5880663026224013</v>
      </c>
      <c r="AE27" s="46">
        <v>-2.8835494655326901</v>
      </c>
      <c r="AF27" s="11">
        <v>4.9167223954779198</v>
      </c>
      <c r="AG27" s="12">
        <v>12.474856218094001</v>
      </c>
      <c r="AH27" s="46">
        <v>0</v>
      </c>
      <c r="AI27" s="11">
        <f t="shared" si="7"/>
        <v>57.426947074551869</v>
      </c>
      <c r="AJ27" s="11">
        <f t="shared" si="8"/>
        <v>0.89166588189821938</v>
      </c>
      <c r="AK27" s="11">
        <f t="shared" si="9"/>
        <v>9.2420332645803321E-2</v>
      </c>
      <c r="AL27" s="11">
        <f t="shared" si="10"/>
        <v>3.9291544350455969</v>
      </c>
      <c r="AM27" s="11">
        <f t="shared" si="11"/>
        <v>1.5987736716163583</v>
      </c>
      <c r="AN27" s="3">
        <f t="shared" si="12"/>
        <v>1.3489036639001475</v>
      </c>
      <c r="AO27" s="3">
        <f t="shared" si="13"/>
        <v>2.1585586911923103E-2</v>
      </c>
      <c r="AP27" s="3" t="s">
        <v>8</v>
      </c>
      <c r="AQ27" s="125"/>
      <c r="AR27" s="11"/>
      <c r="AS27" s="3"/>
      <c r="AT27" s="4"/>
    </row>
    <row r="28" spans="1:46" s="28" customFormat="1" ht="15" customHeight="1">
      <c r="A28" s="11">
        <v>3.1730000000000001E-2</v>
      </c>
      <c r="B28" s="32" t="s">
        <v>68</v>
      </c>
      <c r="C28" s="9">
        <v>-50.567</v>
      </c>
      <c r="D28" s="9">
        <v>68.385000000000005</v>
      </c>
      <c r="E28" s="40" t="s">
        <v>120</v>
      </c>
      <c r="F28" s="46">
        <v>-54.3</v>
      </c>
      <c r="G28" s="9">
        <v>-54.3</v>
      </c>
      <c r="H28" s="9">
        <v>-48.4</v>
      </c>
      <c r="I28" s="9">
        <v>-48.3</v>
      </c>
      <c r="J28" s="9">
        <v>-49.4</v>
      </c>
      <c r="K28" s="40">
        <v>-49.6</v>
      </c>
      <c r="L28" s="10">
        <f t="shared" si="0"/>
        <v>-50.567</v>
      </c>
      <c r="M28" s="52" t="str">
        <f t="shared" si="1"/>
        <v>high latitude</v>
      </c>
      <c r="N28" s="83">
        <v>16496219.75383281</v>
      </c>
      <c r="O28" s="34">
        <v>1007851.4694608706</v>
      </c>
      <c r="P28" s="34">
        <v>304329.27090387698</v>
      </c>
      <c r="Q28" s="34">
        <v>74991.102440528703</v>
      </c>
      <c r="R28" s="34">
        <v>14093045.104259266</v>
      </c>
      <c r="S28" s="42">
        <v>146894.87078899349</v>
      </c>
      <c r="T28" s="10">
        <v>0.51352767433290303</v>
      </c>
      <c r="U28" s="11">
        <v>3.137443783537059E-2</v>
      </c>
      <c r="V28" s="11">
        <v>9.4737767228388666E-3</v>
      </c>
      <c r="W28" s="11">
        <v>2.3344746254970084E-3</v>
      </c>
      <c r="X28" s="11">
        <v>0.43871679600882185</v>
      </c>
      <c r="Y28" s="12">
        <v>4.5728404745685632E-3</v>
      </c>
      <c r="Z28" s="10">
        <f t="shared" si="2"/>
        <v>0.34301979142777528</v>
      </c>
      <c r="AA28" s="11">
        <f t="shared" si="3"/>
        <v>-0.65878653924829211</v>
      </c>
      <c r="AB28" s="11">
        <f t="shared" si="4"/>
        <v>-0.4646808214735485</v>
      </c>
      <c r="AC28" s="11">
        <f t="shared" si="5"/>
        <v>2.4319086007402788</v>
      </c>
      <c r="AD28" s="11">
        <f t="shared" si="6"/>
        <v>6.8158318112092822</v>
      </c>
      <c r="AE28" s="46">
        <v>-2.4496889131803399</v>
      </c>
      <c r="AF28" s="11">
        <v>5.30608761075076</v>
      </c>
      <c r="AG28" s="12">
        <v>12.869625029407199</v>
      </c>
      <c r="AH28" s="46">
        <v>7.3394197783128237E-3</v>
      </c>
      <c r="AI28" s="11">
        <f t="shared" si="7"/>
        <v>53.928134037745281</v>
      </c>
      <c r="AJ28" s="11">
        <f t="shared" si="8"/>
        <v>0.8826164699465413</v>
      </c>
      <c r="AK28" s="11">
        <f t="shared" si="9"/>
        <v>8.8767000516401989E-2</v>
      </c>
      <c r="AL28" s="11">
        <f t="shared" si="10"/>
        <v>4.0582050536625154</v>
      </c>
      <c r="AM28" s="11">
        <f t="shared" si="11"/>
        <v>1.5834140589981036</v>
      </c>
      <c r="AN28" s="3">
        <f t="shared" si="12"/>
        <v>1.1705220292559231</v>
      </c>
      <c r="AO28" s="3">
        <f t="shared" si="13"/>
        <v>2.1594287725078036E-2</v>
      </c>
      <c r="AP28" s="3" t="s">
        <v>8</v>
      </c>
      <c r="AQ28" s="125"/>
      <c r="AR28" s="11"/>
      <c r="AS28" s="3"/>
      <c r="AT28" s="4"/>
    </row>
    <row r="29" spans="1:46" s="28" customFormat="1" ht="15" customHeight="1">
      <c r="A29" s="11">
        <v>3.2920000000000005E-2</v>
      </c>
      <c r="B29" s="32" t="s">
        <v>68</v>
      </c>
      <c r="C29" s="9">
        <v>-50.567</v>
      </c>
      <c r="D29" s="9">
        <v>68.385000000000005</v>
      </c>
      <c r="E29" s="40" t="s">
        <v>120</v>
      </c>
      <c r="F29" s="46">
        <v>-54.3</v>
      </c>
      <c r="G29" s="9">
        <v>-54.3</v>
      </c>
      <c r="H29" s="9">
        <v>-48.4</v>
      </c>
      <c r="I29" s="9">
        <v>-48.3</v>
      </c>
      <c r="J29" s="9">
        <v>-49.4</v>
      </c>
      <c r="K29" s="40">
        <v>-49.6</v>
      </c>
      <c r="L29" s="10">
        <f t="shared" si="0"/>
        <v>-50.567</v>
      </c>
      <c r="M29" s="52" t="str">
        <f t="shared" si="1"/>
        <v>high latitude</v>
      </c>
      <c r="N29" s="83">
        <v>3669140.8887084001</v>
      </c>
      <c r="O29" s="34">
        <v>204896.11950052899</v>
      </c>
      <c r="P29" s="34">
        <v>62241.985679609301</v>
      </c>
      <c r="Q29" s="34">
        <v>17438.927908268401</v>
      </c>
      <c r="R29" s="34">
        <v>3018809.5296991598</v>
      </c>
      <c r="S29" s="42">
        <v>37302.337217174099</v>
      </c>
      <c r="T29" s="10">
        <v>0.52342795749709325</v>
      </c>
      <c r="U29" s="11">
        <v>2.9229828066644637E-2</v>
      </c>
      <c r="V29" s="11">
        <v>8.8792435131346669E-3</v>
      </c>
      <c r="W29" s="11">
        <v>2.4877819339276463E-3</v>
      </c>
      <c r="X29" s="11">
        <v>0.43065375632371106</v>
      </c>
      <c r="Y29" s="12">
        <v>5.3214326654887345E-3</v>
      </c>
      <c r="Z29" s="10">
        <f t="shared" si="2"/>
        <v>0.36343817466149536</v>
      </c>
      <c r="AA29" s="11">
        <f t="shared" si="3"/>
        <v>-0.66011640792511528</v>
      </c>
      <c r="AB29" s="11">
        <f t="shared" si="4"/>
        <v>-0.43956945739646491</v>
      </c>
      <c r="AC29" s="11">
        <f t="shared" si="5"/>
        <v>2.3421424650547138</v>
      </c>
      <c r="AD29" s="11">
        <f t="shared" si="6"/>
        <v>8.5334491140817974</v>
      </c>
      <c r="AE29" s="46">
        <v>-0.91746631233683396</v>
      </c>
      <c r="AF29" s="11">
        <v>6.6826273017381599</v>
      </c>
      <c r="AG29" s="12">
        <v>14.3069560934586</v>
      </c>
      <c r="AH29" s="46">
        <v>0</v>
      </c>
      <c r="AI29" s="11">
        <f t="shared" si="7"/>
        <v>54.861963070324968</v>
      </c>
      <c r="AJ29" s="11">
        <f t="shared" si="8"/>
        <v>1.0064186861477946</v>
      </c>
      <c r="AK29" s="11">
        <f t="shared" si="9"/>
        <v>8.51851344457734E-2</v>
      </c>
      <c r="AL29" s="11">
        <f t="shared" si="10"/>
        <v>3.5691406035400961</v>
      </c>
      <c r="AM29" s="11">
        <f t="shared" si="11"/>
        <v>1.6493949983474425</v>
      </c>
      <c r="AN29" s="3">
        <f t="shared" si="12"/>
        <v>1.2154264297271014</v>
      </c>
      <c r="AO29" s="3">
        <f t="shared" si="13"/>
        <v>2.06180565773595E-2</v>
      </c>
      <c r="AP29" s="3" t="s">
        <v>8</v>
      </c>
      <c r="AQ29" s="125"/>
      <c r="AR29" s="11"/>
      <c r="AS29" s="3"/>
      <c r="AT29" s="4"/>
    </row>
    <row r="30" spans="1:46" s="28" customFormat="1" ht="15" customHeight="1">
      <c r="A30" s="11">
        <v>3.4099999999999998E-2</v>
      </c>
      <c r="B30" s="32" t="s">
        <v>68</v>
      </c>
      <c r="C30" s="9">
        <v>-50.567</v>
      </c>
      <c r="D30" s="9">
        <v>68.385000000000005</v>
      </c>
      <c r="E30" s="40" t="s">
        <v>120</v>
      </c>
      <c r="F30" s="46">
        <v>-54.3</v>
      </c>
      <c r="G30" s="9">
        <v>-54.3</v>
      </c>
      <c r="H30" s="9">
        <v>-48.4</v>
      </c>
      <c r="I30" s="9">
        <v>-48.3</v>
      </c>
      <c r="J30" s="9">
        <v>-49.4</v>
      </c>
      <c r="K30" s="40">
        <v>-49.6</v>
      </c>
      <c r="L30" s="10">
        <f t="shared" si="0"/>
        <v>-50.567</v>
      </c>
      <c r="M30" s="52" t="str">
        <f t="shared" si="1"/>
        <v>high latitude</v>
      </c>
      <c r="N30" s="83">
        <v>1484116.115122362</v>
      </c>
      <c r="O30" s="34">
        <v>93592.101717918558</v>
      </c>
      <c r="P30" s="34">
        <v>29191.968573105747</v>
      </c>
      <c r="Q30" s="34">
        <v>7361.4691386288505</v>
      </c>
      <c r="R30" s="34">
        <v>1181980.0065973261</v>
      </c>
      <c r="S30" s="42">
        <v>15560.58810741295</v>
      </c>
      <c r="T30" s="10">
        <v>0.52781667541330801</v>
      </c>
      <c r="U30" s="11">
        <v>3.3285449480900661E-2</v>
      </c>
      <c r="V30" s="11">
        <v>1.0381942251032084E-2</v>
      </c>
      <c r="W30" s="11">
        <v>2.6180607617675503E-3</v>
      </c>
      <c r="X30" s="11">
        <v>0.42036384561174583</v>
      </c>
      <c r="Y30" s="12">
        <v>5.5340264812456458E-3</v>
      </c>
      <c r="Z30" s="10">
        <f t="shared" si="2"/>
        <v>0.35766530001211028</v>
      </c>
      <c r="AA30" s="11">
        <f t="shared" si="3"/>
        <v>-0.64916590500468685</v>
      </c>
      <c r="AB30" s="11">
        <f t="shared" si="4"/>
        <v>-0.44652319220851039</v>
      </c>
      <c r="AC30" s="11">
        <f t="shared" si="5"/>
        <v>3.0813014121836346</v>
      </c>
      <c r="AD30" s="11">
        <f t="shared" si="6"/>
        <v>8.0578136529378881</v>
      </c>
      <c r="AE30" s="46">
        <v>-1.49007931139998</v>
      </c>
      <c r="AF30" s="11">
        <v>6.1196149172836396</v>
      </c>
      <c r="AG30" s="12">
        <v>13.7734459954718</v>
      </c>
      <c r="AH30" s="46">
        <v>2.7654207707410838E-2</v>
      </c>
      <c r="AI30" s="11">
        <f t="shared" si="7"/>
        <v>55.6662643567808</v>
      </c>
      <c r="AJ30" s="11">
        <f t="shared" si="8"/>
        <v>1.0375961748222753</v>
      </c>
      <c r="AK30" s="11">
        <f t="shared" si="9"/>
        <v>9.8024326746851034E-2</v>
      </c>
      <c r="AL30" s="11">
        <f t="shared" si="10"/>
        <v>3.9655085178477099</v>
      </c>
      <c r="AM30" s="11">
        <f t="shared" si="11"/>
        <v>1.6217766727041418</v>
      </c>
      <c r="AN30" s="3">
        <f t="shared" si="12"/>
        <v>1.2556186287742908</v>
      </c>
      <c r="AO30" s="3">
        <f t="shared" si="13"/>
        <v>2.4697514687362043E-2</v>
      </c>
      <c r="AP30" s="3" t="s">
        <v>8</v>
      </c>
      <c r="AQ30" s="125"/>
      <c r="AR30" s="11"/>
      <c r="AS30" s="3"/>
      <c r="AT30" s="4"/>
    </row>
    <row r="31" spans="1:46" s="28" customFormat="1" ht="15" customHeight="1">
      <c r="A31" s="11">
        <v>3.5470000000000002E-2</v>
      </c>
      <c r="B31" s="32" t="s">
        <v>68</v>
      </c>
      <c r="C31" s="9">
        <v>-50.567</v>
      </c>
      <c r="D31" s="9">
        <v>68.385000000000005</v>
      </c>
      <c r="E31" s="40" t="s">
        <v>120</v>
      </c>
      <c r="F31" s="46">
        <v>-54.3</v>
      </c>
      <c r="G31" s="9">
        <v>-54.3</v>
      </c>
      <c r="H31" s="9">
        <v>-48.4</v>
      </c>
      <c r="I31" s="9">
        <v>-48.3</v>
      </c>
      <c r="J31" s="9">
        <v>-49.4</v>
      </c>
      <c r="K31" s="40">
        <v>-49.6</v>
      </c>
      <c r="L31" s="10">
        <f t="shared" si="0"/>
        <v>-50.567</v>
      </c>
      <c r="M31" s="52" t="str">
        <f t="shared" si="1"/>
        <v>high latitude</v>
      </c>
      <c r="N31" s="83">
        <v>1009875.36934185</v>
      </c>
      <c r="O31" s="34">
        <v>74199.307144861799</v>
      </c>
      <c r="P31" s="34">
        <v>22348.6797561895</v>
      </c>
      <c r="Q31" s="34">
        <v>5499.2337456333798</v>
      </c>
      <c r="R31" s="34">
        <v>844248.94275494304</v>
      </c>
      <c r="S31" s="42">
        <v>12089.2113590194</v>
      </c>
      <c r="T31" s="10">
        <v>0.51308007456214388</v>
      </c>
      <c r="U31" s="11">
        <v>3.7697905304053494E-2</v>
      </c>
      <c r="V31" s="11">
        <v>1.1354532077700014E-2</v>
      </c>
      <c r="W31" s="11">
        <v>2.7939559136718763E-3</v>
      </c>
      <c r="X31" s="11">
        <v>0.42893145396745197</v>
      </c>
      <c r="Y31" s="12">
        <v>6.1420781749787594E-3</v>
      </c>
      <c r="Z31" s="10">
        <f t="shared" si="2"/>
        <v>0.34990689790308482</v>
      </c>
      <c r="AA31" s="11">
        <f t="shared" si="3"/>
        <v>-0.65954930842341175</v>
      </c>
      <c r="AB31" s="11">
        <f t="shared" si="4"/>
        <v>-0.45604749595173744</v>
      </c>
      <c r="AC31" s="11">
        <f t="shared" si="5"/>
        <v>2.3804216814197048</v>
      </c>
      <c r="AD31" s="11">
        <f t="shared" si="6"/>
        <v>7.4063512769011588</v>
      </c>
      <c r="AE31" s="46">
        <v>-2.0323939024583901</v>
      </c>
      <c r="AF31" s="11">
        <v>5.6479482266764398</v>
      </c>
      <c r="AG31" s="12">
        <v>13.165070515898201</v>
      </c>
      <c r="AH31" s="46">
        <v>0</v>
      </c>
      <c r="AI31" s="11">
        <f t="shared" si="7"/>
        <v>54.466432630927628</v>
      </c>
      <c r="AJ31" s="11">
        <f t="shared" si="8"/>
        <v>1.182938390166961</v>
      </c>
      <c r="AK31" s="11">
        <f t="shared" si="9"/>
        <v>0.10647827412033553</v>
      </c>
      <c r="AL31" s="11">
        <f t="shared" si="10"/>
        <v>4.0639625064010572</v>
      </c>
      <c r="AM31" s="11">
        <f t="shared" si="11"/>
        <v>1.6099260341433783</v>
      </c>
      <c r="AN31" s="3">
        <f t="shared" si="12"/>
        <v>1.1961819769017854</v>
      </c>
      <c r="AO31" s="3">
        <f t="shared" si="13"/>
        <v>2.6471670409513995E-2</v>
      </c>
      <c r="AP31" s="3" t="s">
        <v>8</v>
      </c>
      <c r="AQ31" s="125"/>
      <c r="AR31" s="11"/>
      <c r="AS31" s="3"/>
      <c r="AT31" s="4"/>
    </row>
    <row r="32" spans="1:46" s="28" customFormat="1" ht="15" customHeight="1">
      <c r="A32" s="11">
        <v>3.6850000000000001E-2</v>
      </c>
      <c r="B32" s="32" t="s">
        <v>68</v>
      </c>
      <c r="C32" s="9">
        <v>-50.567</v>
      </c>
      <c r="D32" s="9">
        <v>68.385000000000005</v>
      </c>
      <c r="E32" s="40" t="s">
        <v>120</v>
      </c>
      <c r="F32" s="46">
        <v>-54.3</v>
      </c>
      <c r="G32" s="9">
        <v>-54.3</v>
      </c>
      <c r="H32" s="9">
        <v>-48.4</v>
      </c>
      <c r="I32" s="9">
        <v>-48.3</v>
      </c>
      <c r="J32" s="9">
        <v>-49.4</v>
      </c>
      <c r="K32" s="40">
        <v>-49.6</v>
      </c>
      <c r="L32" s="10">
        <f t="shared" si="0"/>
        <v>-50.567</v>
      </c>
      <c r="M32" s="52" t="str">
        <f t="shared" si="1"/>
        <v>high latitude</v>
      </c>
      <c r="N32" s="83">
        <v>11285890.170266811</v>
      </c>
      <c r="O32" s="34">
        <v>727239.61457995605</v>
      </c>
      <c r="P32" s="34">
        <v>202291.569804361</v>
      </c>
      <c r="Q32" s="34">
        <v>48445.403591079252</v>
      </c>
      <c r="R32" s="34">
        <v>5441450.7850785051</v>
      </c>
      <c r="S32" s="42">
        <v>48680.477089739448</v>
      </c>
      <c r="T32" s="10">
        <v>0.63568161702464199</v>
      </c>
      <c r="U32" s="11">
        <v>4.0962019582513332E-2</v>
      </c>
      <c r="V32" s="11">
        <v>1.1394141734825102E-2</v>
      </c>
      <c r="W32" s="11">
        <v>2.7287038973072522E-3</v>
      </c>
      <c r="X32" s="11">
        <v>0.30649157326833498</v>
      </c>
      <c r="Y32" s="12">
        <v>2.7419444923771599E-3</v>
      </c>
      <c r="Z32" s="10">
        <f t="shared" si="2"/>
        <v>0.29164310135652094</v>
      </c>
      <c r="AA32" s="11">
        <f t="shared" si="3"/>
        <v>-0.68435067364718694</v>
      </c>
      <c r="AB32" s="11">
        <f t="shared" si="4"/>
        <v>-0.53514829208920356</v>
      </c>
      <c r="AC32" s="11">
        <f t="shared" si="5"/>
        <v>0.70632952881488364</v>
      </c>
      <c r="AD32" s="11">
        <f t="shared" si="6"/>
        <v>1.995856821098478</v>
      </c>
      <c r="AE32" s="46">
        <v>-6.2659936078901</v>
      </c>
      <c r="AF32" s="11">
        <v>1.8718448998563899</v>
      </c>
      <c r="AG32" s="12">
        <v>9.3048535150341696</v>
      </c>
      <c r="AH32" s="46">
        <v>9.2105903193484343E-3</v>
      </c>
      <c r="AI32" s="11">
        <f t="shared" si="7"/>
        <v>67.469720384101706</v>
      </c>
      <c r="AJ32" s="11">
        <f t="shared" si="8"/>
        <v>0.42948673226623463</v>
      </c>
      <c r="AK32" s="11">
        <f t="shared" si="9"/>
        <v>0.15119979608158171</v>
      </c>
      <c r="AL32" s="11">
        <f t="shared" si="10"/>
        <v>4.1756607399099268</v>
      </c>
      <c r="AM32" s="11">
        <f t="shared" si="11"/>
        <v>1.4336636092086803</v>
      </c>
      <c r="AN32" s="3">
        <f t="shared" si="12"/>
        <v>2.0740590360965632</v>
      </c>
      <c r="AO32" s="3">
        <f t="shared" si="13"/>
        <v>3.7176035912900848E-2</v>
      </c>
      <c r="AP32" s="3" t="s">
        <v>8</v>
      </c>
      <c r="AQ32" s="125"/>
      <c r="AR32" s="11"/>
      <c r="AS32" s="3"/>
      <c r="AT32" s="4"/>
    </row>
    <row r="33" spans="1:46" s="28" customFormat="1" ht="15" customHeight="1">
      <c r="A33" s="11">
        <v>3.8219999999999997E-2</v>
      </c>
      <c r="B33" s="32" t="s">
        <v>68</v>
      </c>
      <c r="C33" s="9">
        <v>-50.567</v>
      </c>
      <c r="D33" s="9">
        <v>68.385000000000005</v>
      </c>
      <c r="E33" s="40" t="s">
        <v>120</v>
      </c>
      <c r="F33" s="46">
        <v>-54.3</v>
      </c>
      <c r="G33" s="9">
        <v>-54.3</v>
      </c>
      <c r="H33" s="9">
        <v>-48.4</v>
      </c>
      <c r="I33" s="9">
        <v>-48.3</v>
      </c>
      <c r="J33" s="9">
        <v>-49.4</v>
      </c>
      <c r="K33" s="40">
        <v>-49.6</v>
      </c>
      <c r="L33" s="10">
        <f t="shared" si="0"/>
        <v>-50.567</v>
      </c>
      <c r="M33" s="52" t="str">
        <f t="shared" si="1"/>
        <v>high latitude</v>
      </c>
      <c r="N33" s="83">
        <v>726298.04954313498</v>
      </c>
      <c r="O33" s="34">
        <v>46395.198214096898</v>
      </c>
      <c r="P33" s="34">
        <v>14502.6207369411</v>
      </c>
      <c r="Q33" s="34">
        <v>3490.3849085063698</v>
      </c>
      <c r="R33" s="34">
        <v>579986.22944317001</v>
      </c>
      <c r="S33" s="42">
        <v>7005.8053497637602</v>
      </c>
      <c r="T33" s="10">
        <v>0.52718987862862343</v>
      </c>
      <c r="U33" s="11">
        <v>3.3676365964119312E-2</v>
      </c>
      <c r="V33" s="11">
        <v>1.0526855842328488E-2</v>
      </c>
      <c r="W33" s="11">
        <v>2.5335268316363123E-3</v>
      </c>
      <c r="X33" s="11">
        <v>0.42098814680660718</v>
      </c>
      <c r="Y33" s="12">
        <v>5.0852259266853045E-3</v>
      </c>
      <c r="Z33" s="10">
        <f t="shared" si="2"/>
        <v>0.35015278273449257</v>
      </c>
      <c r="AA33" s="11">
        <f t="shared" si="3"/>
        <v>-0.6473598206691884</v>
      </c>
      <c r="AB33" s="11">
        <f t="shared" si="4"/>
        <v>-0.45574241787679931</v>
      </c>
      <c r="AC33" s="11">
        <f t="shared" si="5"/>
        <v>3.203212104829781</v>
      </c>
      <c r="AD33" s="11">
        <f t="shared" si="6"/>
        <v>7.4272186172269272</v>
      </c>
      <c r="AE33" s="46">
        <v>-2.0897147296239802</v>
      </c>
      <c r="AF33" s="11">
        <v>5.66167662061918</v>
      </c>
      <c r="AG33" s="12">
        <v>13.258080060466501</v>
      </c>
      <c r="AH33" s="46">
        <v>0</v>
      </c>
      <c r="AI33" s="11">
        <f t="shared" si="7"/>
        <v>55.600305479198795</v>
      </c>
      <c r="AJ33" s="11">
        <f t="shared" si="8"/>
        <v>0.95537549721281378</v>
      </c>
      <c r="AK33" s="11">
        <f t="shared" si="9"/>
        <v>9.8848875109790527E-2</v>
      </c>
      <c r="AL33" s="11">
        <f t="shared" si="10"/>
        <v>4.1550204682575149</v>
      </c>
      <c r="AM33" s="11">
        <f t="shared" si="11"/>
        <v>1.5952993405741389</v>
      </c>
      <c r="AN33" s="3">
        <f t="shared" si="12"/>
        <v>1.2522677482195312</v>
      </c>
      <c r="AO33" s="3">
        <f t="shared" si="13"/>
        <v>2.5005112191826859E-2</v>
      </c>
      <c r="AP33" s="3" t="s">
        <v>8</v>
      </c>
      <c r="AQ33" s="125"/>
      <c r="AR33" s="11"/>
      <c r="AS33" s="3"/>
      <c r="AT33" s="4"/>
    </row>
    <row r="34" spans="1:46" s="28" customFormat="1" ht="15" customHeight="1">
      <c r="A34" s="11">
        <v>3.959E-2</v>
      </c>
      <c r="B34" s="32" t="s">
        <v>68</v>
      </c>
      <c r="C34" s="9">
        <v>-50.567</v>
      </c>
      <c r="D34" s="9">
        <v>68.385000000000005</v>
      </c>
      <c r="E34" s="40" t="s">
        <v>120</v>
      </c>
      <c r="F34" s="46">
        <v>-54.3</v>
      </c>
      <c r="G34" s="9">
        <v>-54.3</v>
      </c>
      <c r="H34" s="9">
        <v>-48.4</v>
      </c>
      <c r="I34" s="9">
        <v>-48.3</v>
      </c>
      <c r="J34" s="9">
        <v>-49.4</v>
      </c>
      <c r="K34" s="40">
        <v>-49.6</v>
      </c>
      <c r="L34" s="10">
        <f t="shared" si="0"/>
        <v>-50.567</v>
      </c>
      <c r="M34" s="52" t="str">
        <f t="shared" si="1"/>
        <v>high latitude</v>
      </c>
      <c r="N34" s="83">
        <v>15625591</v>
      </c>
      <c r="O34" s="34">
        <v>975109.2</v>
      </c>
      <c r="P34" s="34">
        <v>299503.2</v>
      </c>
      <c r="Q34" s="34">
        <v>74016.899999999994</v>
      </c>
      <c r="R34" s="34">
        <v>13625850</v>
      </c>
      <c r="S34" s="42">
        <v>136496.29999999999</v>
      </c>
      <c r="T34" s="10">
        <v>0.50837138719325925</v>
      </c>
      <c r="U34" s="11">
        <v>3.1724727510716831E-2</v>
      </c>
      <c r="V34" s="11">
        <v>9.744198299624007E-3</v>
      </c>
      <c r="W34" s="11">
        <v>2.4081056600511784E-3</v>
      </c>
      <c r="X34" s="11">
        <v>0.44331073725065967</v>
      </c>
      <c r="Y34" s="12">
        <v>4.4408440856891279E-3</v>
      </c>
      <c r="Z34" s="10">
        <f t="shared" si="2"/>
        <v>0.34341634135186949</v>
      </c>
      <c r="AA34" s="11">
        <f t="shared" si="3"/>
        <v>-0.65349112391323305</v>
      </c>
      <c r="AB34" s="11">
        <f t="shared" si="4"/>
        <v>-0.46417904292557444</v>
      </c>
      <c r="AC34" s="11">
        <f t="shared" si="5"/>
        <v>2.7893491358567672</v>
      </c>
      <c r="AD34" s="11">
        <f t="shared" si="6"/>
        <v>6.850153463890706</v>
      </c>
      <c r="AE34" s="46">
        <v>-2.59909611552566</v>
      </c>
      <c r="AF34" s="11">
        <v>5.1697190341434798</v>
      </c>
      <c r="AG34" s="12">
        <v>12.660814918038101</v>
      </c>
      <c r="AH34" s="46">
        <v>1.5826970855994386E-2</v>
      </c>
      <c r="AI34" s="11">
        <f t="shared" si="7"/>
        <v>53.418192286663754</v>
      </c>
      <c r="AJ34" s="11">
        <f t="shared" si="8"/>
        <v>0.86597858140273076</v>
      </c>
      <c r="AK34" s="11">
        <f t="shared" si="9"/>
        <v>8.9248327553384452E-2</v>
      </c>
      <c r="AL34" s="11">
        <f t="shared" si="10"/>
        <v>4.0464164265188085</v>
      </c>
      <c r="AM34" s="11">
        <f t="shared" si="11"/>
        <v>1.5770730098518264</v>
      </c>
      <c r="AN34" s="3">
        <f t="shared" si="12"/>
        <v>1.1467608259301254</v>
      </c>
      <c r="AO34" s="3">
        <f t="shared" si="13"/>
        <v>2.1980514977047304E-2</v>
      </c>
      <c r="AP34" s="3" t="s">
        <v>8</v>
      </c>
      <c r="AQ34" s="125"/>
      <c r="AR34" s="11"/>
      <c r="AS34" s="3"/>
      <c r="AT34" s="4"/>
    </row>
    <row r="35" spans="1:46" s="28" customFormat="1" ht="15" customHeight="1">
      <c r="A35" s="11">
        <v>4.0969999999999999E-2</v>
      </c>
      <c r="B35" s="32" t="s">
        <v>68</v>
      </c>
      <c r="C35" s="9">
        <v>-50.567</v>
      </c>
      <c r="D35" s="9">
        <v>68.385000000000005</v>
      </c>
      <c r="E35" s="40" t="s">
        <v>120</v>
      </c>
      <c r="F35" s="46">
        <v>-54.3</v>
      </c>
      <c r="G35" s="9">
        <v>-54.3</v>
      </c>
      <c r="H35" s="9">
        <v>-48.4</v>
      </c>
      <c r="I35" s="9">
        <v>-48.3</v>
      </c>
      <c r="J35" s="9">
        <v>-49.4</v>
      </c>
      <c r="K35" s="40">
        <v>-49.6</v>
      </c>
      <c r="L35" s="10">
        <f t="shared" si="0"/>
        <v>-50.567</v>
      </c>
      <c r="M35" s="52" t="str">
        <f t="shared" si="1"/>
        <v>high latitude</v>
      </c>
      <c r="N35" s="83">
        <v>9836232.4737360105</v>
      </c>
      <c r="O35" s="34">
        <v>609523.94145099097</v>
      </c>
      <c r="P35" s="34">
        <v>172062.44028917397</v>
      </c>
      <c r="Q35" s="34">
        <v>39044.829684581498</v>
      </c>
      <c r="R35" s="34">
        <v>6425329.6169623602</v>
      </c>
      <c r="S35" s="42">
        <v>68734.609491160954</v>
      </c>
      <c r="T35" s="10">
        <v>0.57351022197901635</v>
      </c>
      <c r="U35" s="11">
        <v>3.5538831752551021E-2</v>
      </c>
      <c r="V35" s="11">
        <v>1.0032252550758878E-2</v>
      </c>
      <c r="W35" s="11">
        <v>2.2765432800951309E-3</v>
      </c>
      <c r="X35" s="11">
        <v>0.37463451832313116</v>
      </c>
      <c r="Y35" s="12">
        <v>4.0076321144475926E-3</v>
      </c>
      <c r="Z35" s="10">
        <f t="shared" si="2"/>
        <v>0.314653287638964</v>
      </c>
      <c r="AA35" s="11">
        <f t="shared" si="3"/>
        <v>-0.67846195263221909</v>
      </c>
      <c r="AB35" s="11">
        <f t="shared" si="4"/>
        <v>-0.50216772618885741</v>
      </c>
      <c r="AC35" s="11">
        <f t="shared" si="5"/>
        <v>1.1038181973252108</v>
      </c>
      <c r="AD35" s="11">
        <f t="shared" si="6"/>
        <v>4.251727528682153</v>
      </c>
      <c r="AE35" s="46">
        <v>-4.9269894393661797</v>
      </c>
      <c r="AF35" s="11">
        <v>3.0189860638480801</v>
      </c>
      <c r="AG35" s="12">
        <v>10.4544981208869</v>
      </c>
      <c r="AH35" s="46">
        <v>1.0231550223825705E-2</v>
      </c>
      <c r="AI35" s="11">
        <f t="shared" si="7"/>
        <v>60.487623629727096</v>
      </c>
      <c r="AJ35" s="11">
        <f t="shared" si="8"/>
        <v>0.69394081690139553</v>
      </c>
      <c r="AK35" s="11">
        <f t="shared" si="9"/>
        <v>0.11218938893548552</v>
      </c>
      <c r="AL35" s="11">
        <f t="shared" si="10"/>
        <v>4.4067919281287091</v>
      </c>
      <c r="AM35" s="11">
        <f t="shared" si="11"/>
        <v>1.5131251026285726</v>
      </c>
      <c r="AN35" s="3">
        <f t="shared" si="12"/>
        <v>1.5308525881332435</v>
      </c>
      <c r="AO35" s="3">
        <f t="shared" si="13"/>
        <v>2.6778772537200703E-2</v>
      </c>
      <c r="AP35" s="3" t="s">
        <v>8</v>
      </c>
      <c r="AQ35" s="125"/>
      <c r="AR35" s="11"/>
      <c r="AS35" s="3"/>
      <c r="AT35" s="4"/>
    </row>
    <row r="36" spans="1:46" s="28" customFormat="1" ht="15" customHeight="1">
      <c r="A36" s="11">
        <v>4.2340000000000003E-2</v>
      </c>
      <c r="B36" s="32" t="s">
        <v>68</v>
      </c>
      <c r="C36" s="9">
        <v>-50.567</v>
      </c>
      <c r="D36" s="9">
        <v>68.385000000000005</v>
      </c>
      <c r="E36" s="40" t="s">
        <v>120</v>
      </c>
      <c r="F36" s="46">
        <v>-54.3</v>
      </c>
      <c r="G36" s="9">
        <v>-54.3</v>
      </c>
      <c r="H36" s="9">
        <v>-48.4</v>
      </c>
      <c r="I36" s="9">
        <v>-48.3</v>
      </c>
      <c r="J36" s="9">
        <v>-49.4</v>
      </c>
      <c r="K36" s="40">
        <v>-49.6</v>
      </c>
      <c r="L36" s="10">
        <f t="shared" si="0"/>
        <v>-50.567</v>
      </c>
      <c r="M36" s="52" t="str">
        <f t="shared" si="1"/>
        <v>high latitude</v>
      </c>
      <c r="N36" s="83">
        <v>25718656.024194513</v>
      </c>
      <c r="O36" s="34">
        <v>1427159.304987384</v>
      </c>
      <c r="P36" s="34">
        <v>420685.6952795242</v>
      </c>
      <c r="Q36" s="34">
        <v>116438.373054197</v>
      </c>
      <c r="R36" s="34">
        <v>20037203.710115138</v>
      </c>
      <c r="S36" s="42">
        <v>176597.32481630426</v>
      </c>
      <c r="T36" s="10">
        <v>0.536960465200503</v>
      </c>
      <c r="U36" s="11">
        <v>2.9796585155940438E-2</v>
      </c>
      <c r="V36" s="11">
        <v>8.7831800552869328E-3</v>
      </c>
      <c r="W36" s="11">
        <v>2.4310291682253446E-3</v>
      </c>
      <c r="X36" s="11">
        <v>0.41834169776908625</v>
      </c>
      <c r="Y36" s="12">
        <v>3.6870426509581556E-3</v>
      </c>
      <c r="Z36" s="10">
        <f t="shared" si="2"/>
        <v>0.33337747113651456</v>
      </c>
      <c r="AA36" s="11">
        <f t="shared" si="3"/>
        <v>-0.66924639577194234</v>
      </c>
      <c r="AB36" s="11">
        <f t="shared" si="4"/>
        <v>-0.47706375211354168</v>
      </c>
      <c r="AC36" s="11">
        <f t="shared" si="5"/>
        <v>1.7258682853938936</v>
      </c>
      <c r="AD36" s="11">
        <f t="shared" si="6"/>
        <v>5.9688393554337509</v>
      </c>
      <c r="AE36" s="46">
        <v>-2.9653248167241699</v>
      </c>
      <c r="AF36" s="11">
        <v>4.7888269137905697</v>
      </c>
      <c r="AG36" s="12">
        <v>12.315506965587799</v>
      </c>
      <c r="AH36" s="46">
        <v>2.2461978956631969E-3</v>
      </c>
      <c r="AI36" s="11">
        <f t="shared" si="7"/>
        <v>56.208442314350378</v>
      </c>
      <c r="AJ36" s="11">
        <f t="shared" si="8"/>
        <v>0.6819679361161769</v>
      </c>
      <c r="AK36" s="11">
        <f t="shared" si="9"/>
        <v>8.856866703015108E-2</v>
      </c>
      <c r="AL36" s="11">
        <f t="shared" si="10"/>
        <v>3.6129472118586996</v>
      </c>
      <c r="AM36" s="11">
        <f t="shared" si="11"/>
        <v>1.5527418771472705</v>
      </c>
      <c r="AN36" s="3">
        <f t="shared" si="12"/>
        <v>1.2835451690901996</v>
      </c>
      <c r="AO36" s="3">
        <f t="shared" si="13"/>
        <v>2.0995229741920252E-2</v>
      </c>
      <c r="AP36" s="3" t="s">
        <v>8</v>
      </c>
      <c r="AQ36" s="125"/>
      <c r="AR36" s="11"/>
      <c r="AS36" s="3"/>
      <c r="AT36" s="4"/>
    </row>
    <row r="37" spans="1:46" s="28" customFormat="1" ht="15" customHeight="1">
      <c r="A37" s="11">
        <v>4.3720000000000002E-2</v>
      </c>
      <c r="B37" s="32" t="s">
        <v>68</v>
      </c>
      <c r="C37" s="9">
        <v>-50.567</v>
      </c>
      <c r="D37" s="9">
        <v>68.385000000000005</v>
      </c>
      <c r="E37" s="40" t="s">
        <v>120</v>
      </c>
      <c r="F37" s="46">
        <v>-54.3</v>
      </c>
      <c r="G37" s="9">
        <v>-54.3</v>
      </c>
      <c r="H37" s="9">
        <v>-48.4</v>
      </c>
      <c r="I37" s="9">
        <v>-48.3</v>
      </c>
      <c r="J37" s="9">
        <v>-49.4</v>
      </c>
      <c r="K37" s="40">
        <v>-49.6</v>
      </c>
      <c r="L37" s="10">
        <f t="shared" si="0"/>
        <v>-50.567</v>
      </c>
      <c r="M37" s="52" t="str">
        <f t="shared" si="1"/>
        <v>high latitude</v>
      </c>
      <c r="N37" s="83">
        <v>18981387.538977355</v>
      </c>
      <c r="O37" s="34">
        <v>1216180.5704355955</v>
      </c>
      <c r="P37" s="34">
        <v>344411.73051536566</v>
      </c>
      <c r="Q37" s="34">
        <v>82050.695926129178</v>
      </c>
      <c r="R37" s="34">
        <v>13498988.15586848</v>
      </c>
      <c r="S37" s="42">
        <v>117329.25584911123</v>
      </c>
      <c r="T37" s="10">
        <v>0.55435732043497876</v>
      </c>
      <c r="U37" s="11">
        <v>3.5518931416753732E-2</v>
      </c>
      <c r="V37" s="11">
        <v>1.0058651595559728E-2</v>
      </c>
      <c r="W37" s="11">
        <v>2.3963160669910003E-3</v>
      </c>
      <c r="X37" s="11">
        <v>0.39424214311542027</v>
      </c>
      <c r="Y37" s="12">
        <v>3.4266373702966707E-3</v>
      </c>
      <c r="Z37" s="10">
        <f t="shared" si="2"/>
        <v>0.30897741793841998</v>
      </c>
      <c r="AA37" s="11">
        <f t="shared" si="3"/>
        <v>-0.67846525156559223</v>
      </c>
      <c r="AB37" s="11">
        <f t="shared" si="4"/>
        <v>-0.51007326045579493</v>
      </c>
      <c r="AC37" s="11">
        <f t="shared" si="5"/>
        <v>1.1035955193225249</v>
      </c>
      <c r="AD37" s="11">
        <f t="shared" si="6"/>
        <v>3.7109889848236222</v>
      </c>
      <c r="AE37" s="46">
        <v>-5.2629875181861703</v>
      </c>
      <c r="AF37" s="11">
        <v>2.7234870991618898</v>
      </c>
      <c r="AG37" s="12">
        <v>10.144948936504999</v>
      </c>
      <c r="AH37" s="46">
        <v>1.5885017418777903E-3</v>
      </c>
      <c r="AI37" s="11">
        <f t="shared" si="7"/>
        <v>58.439556602756369</v>
      </c>
      <c r="AJ37" s="11">
        <f t="shared" si="8"/>
        <v>0.61433057052761686</v>
      </c>
      <c r="AK37" s="11">
        <f t="shared" si="9"/>
        <v>0.10765104259343014</v>
      </c>
      <c r="AL37" s="11">
        <f t="shared" si="10"/>
        <v>4.1975479504213098</v>
      </c>
      <c r="AM37" s="11">
        <f t="shared" si="11"/>
        <v>1.4889286683821519</v>
      </c>
      <c r="AN37" s="3">
        <f t="shared" si="12"/>
        <v>1.4061340983342878</v>
      </c>
      <c r="AO37" s="3">
        <f t="shared" si="13"/>
        <v>2.5513892340563164E-2</v>
      </c>
      <c r="AP37" s="3" t="s">
        <v>8</v>
      </c>
      <c r="AQ37" s="125"/>
      <c r="AR37" s="11"/>
      <c r="AS37" s="3"/>
      <c r="AT37" s="4"/>
    </row>
    <row r="38" spans="1:46" s="28" customFormat="1" ht="15" customHeight="1">
      <c r="A38" s="11">
        <v>4.5090000000000005E-2</v>
      </c>
      <c r="B38" s="32" t="s">
        <v>68</v>
      </c>
      <c r="C38" s="9">
        <v>-50.567</v>
      </c>
      <c r="D38" s="9">
        <v>68.385000000000005</v>
      </c>
      <c r="E38" s="40" t="s">
        <v>120</v>
      </c>
      <c r="F38" s="46">
        <v>-54.3</v>
      </c>
      <c r="G38" s="9">
        <v>-54.3</v>
      </c>
      <c r="H38" s="9">
        <v>-48.4</v>
      </c>
      <c r="I38" s="9">
        <v>-48.3</v>
      </c>
      <c r="J38" s="9">
        <v>-49.4</v>
      </c>
      <c r="K38" s="40">
        <v>-49.6</v>
      </c>
      <c r="L38" s="10">
        <f t="shared" si="0"/>
        <v>-50.567</v>
      </c>
      <c r="M38" s="52" t="str">
        <f t="shared" si="1"/>
        <v>high latitude</v>
      </c>
      <c r="N38" s="83">
        <v>10717738.447750051</v>
      </c>
      <c r="O38" s="34">
        <v>660672.06622084207</v>
      </c>
      <c r="P38" s="34">
        <v>180438.04561180598</v>
      </c>
      <c r="Q38" s="34">
        <v>41510.286715652503</v>
      </c>
      <c r="R38" s="34">
        <v>6400133.2230670545</v>
      </c>
      <c r="S38" s="42">
        <v>72017.04521985045</v>
      </c>
      <c r="T38" s="10">
        <v>0.59304097620293339</v>
      </c>
      <c r="U38" s="11">
        <v>3.6556742731846385E-2</v>
      </c>
      <c r="V38" s="11">
        <v>9.9841170070947751E-3</v>
      </c>
      <c r="W38" s="11">
        <v>2.2968745763227755E-3</v>
      </c>
      <c r="X38" s="11">
        <v>0.35413639481315218</v>
      </c>
      <c r="Y38" s="12">
        <v>3.9848946686506159E-3</v>
      </c>
      <c r="Z38" s="10">
        <f t="shared" si="2"/>
        <v>0.30793405335848428</v>
      </c>
      <c r="AA38" s="11">
        <f t="shared" si="3"/>
        <v>-0.68944584590437441</v>
      </c>
      <c r="AB38" s="11">
        <f t="shared" si="4"/>
        <v>-0.51154228132120105</v>
      </c>
      <c r="AC38" s="11">
        <f t="shared" si="5"/>
        <v>0.36240540145472266</v>
      </c>
      <c r="AD38" s="11">
        <f t="shared" si="6"/>
        <v>3.6105079576298493</v>
      </c>
      <c r="AE38" s="46">
        <v>-5.7682421506343102</v>
      </c>
      <c r="AF38" s="11">
        <v>2.2957188622169</v>
      </c>
      <c r="AG38" s="12">
        <v>9.76704895050967</v>
      </c>
      <c r="AH38" s="46">
        <v>4.7495831136886036E-3</v>
      </c>
      <c r="AI38" s="11">
        <f t="shared" si="7"/>
        <v>62.611396170365431</v>
      </c>
      <c r="AJ38" s="11">
        <f t="shared" si="8"/>
        <v>0.66745762002459996</v>
      </c>
      <c r="AK38" s="11">
        <f t="shared" si="9"/>
        <v>0.12000651529874236</v>
      </c>
      <c r="AL38" s="11">
        <f t="shared" si="10"/>
        <v>4.3468272538760191</v>
      </c>
      <c r="AM38" s="11">
        <f t="shared" si="11"/>
        <v>1.5022951465322147</v>
      </c>
      <c r="AN38" s="3">
        <f t="shared" si="12"/>
        <v>1.6746117735677266</v>
      </c>
      <c r="AO38" s="3">
        <f t="shared" si="13"/>
        <v>2.8192857761379059E-2</v>
      </c>
      <c r="AP38" s="3" t="s">
        <v>8</v>
      </c>
      <c r="AQ38" s="125"/>
      <c r="AR38" s="11"/>
      <c r="AS38" s="3"/>
      <c r="AT38" s="4"/>
    </row>
    <row r="39" spans="1:46" s="28" customFormat="1" ht="15" customHeight="1">
      <c r="A39" s="11">
        <v>4.6460000000000001E-2</v>
      </c>
      <c r="B39" s="32" t="s">
        <v>68</v>
      </c>
      <c r="C39" s="9">
        <v>-50.567</v>
      </c>
      <c r="D39" s="9">
        <v>68.385000000000005</v>
      </c>
      <c r="E39" s="40" t="s">
        <v>120</v>
      </c>
      <c r="F39" s="46">
        <v>-54.3</v>
      </c>
      <c r="G39" s="9">
        <v>-54.3</v>
      </c>
      <c r="H39" s="9">
        <v>-48.4</v>
      </c>
      <c r="I39" s="9">
        <v>-48.3</v>
      </c>
      <c r="J39" s="9">
        <v>-49.4</v>
      </c>
      <c r="K39" s="40">
        <v>-49.6</v>
      </c>
      <c r="L39" s="10">
        <f t="shared" si="0"/>
        <v>-50.567</v>
      </c>
      <c r="M39" s="52" t="str">
        <f t="shared" si="1"/>
        <v>high latitude</v>
      </c>
      <c r="N39" s="83">
        <v>5691601.6336660795</v>
      </c>
      <c r="O39" s="34">
        <v>339151.75790284859</v>
      </c>
      <c r="P39" s="34">
        <v>99496.237190770436</v>
      </c>
      <c r="Q39" s="34">
        <v>23716.370304486085</v>
      </c>
      <c r="R39" s="34">
        <v>3654642.6365071791</v>
      </c>
      <c r="S39" s="42">
        <v>45803.768240989979</v>
      </c>
      <c r="T39" s="10">
        <v>0.57756884940843189</v>
      </c>
      <c r="U39" s="11">
        <v>3.4416233460215426E-2</v>
      </c>
      <c r="V39" s="11">
        <v>1.0096617952814576E-2</v>
      </c>
      <c r="W39" s="11">
        <v>2.40667523670016E-3</v>
      </c>
      <c r="X39" s="11">
        <v>0.37086357732433811</v>
      </c>
      <c r="Y39" s="12">
        <v>4.6480466174999933E-3</v>
      </c>
      <c r="Z39" s="10">
        <f t="shared" si="2"/>
        <v>0.33259932008307158</v>
      </c>
      <c r="AA39" s="11">
        <f t="shared" si="3"/>
        <v>-0.66717769881383715</v>
      </c>
      <c r="AB39" s="11">
        <f t="shared" si="4"/>
        <v>-0.47807864292308999</v>
      </c>
      <c r="AC39" s="11">
        <f t="shared" si="5"/>
        <v>1.865505330065993</v>
      </c>
      <c r="AD39" s="11">
        <f t="shared" si="6"/>
        <v>5.8994208240606412</v>
      </c>
      <c r="AE39" s="46">
        <v>-3.2783129910498001</v>
      </c>
      <c r="AF39" s="11">
        <v>4.53249756020411</v>
      </c>
      <c r="AG39" s="12">
        <v>11.9772117324567</v>
      </c>
      <c r="AH39" s="46">
        <v>2.884501796951201E-3</v>
      </c>
      <c r="AI39" s="11">
        <f t="shared" si="7"/>
        <v>60.897206076987864</v>
      </c>
      <c r="AJ39" s="11">
        <f t="shared" si="8"/>
        <v>0.79833592072411619</v>
      </c>
      <c r="AK39" s="11">
        <f t="shared" si="9"/>
        <v>0.11107023377424827</v>
      </c>
      <c r="AL39" s="11">
        <f t="shared" si="10"/>
        <v>4.1952556783931714</v>
      </c>
      <c r="AM39" s="11">
        <f t="shared" si="11"/>
        <v>1.5595397737486885</v>
      </c>
      <c r="AN39" s="3">
        <f t="shared" si="12"/>
        <v>1.5573620186037305</v>
      </c>
      <c r="AO39" s="3">
        <f t="shared" si="13"/>
        <v>2.7224614575684241E-2</v>
      </c>
      <c r="AP39" s="3" t="s">
        <v>8</v>
      </c>
      <c r="AQ39" s="125"/>
      <c r="AR39" s="11"/>
      <c r="AS39" s="3"/>
      <c r="AT39" s="4"/>
    </row>
    <row r="40" spans="1:46" s="28" customFormat="1" ht="15" customHeight="1">
      <c r="A40" s="11">
        <v>4.7840000000000001E-2</v>
      </c>
      <c r="B40" s="32" t="s">
        <v>68</v>
      </c>
      <c r="C40" s="9">
        <v>-50.567</v>
      </c>
      <c r="D40" s="9">
        <v>68.385000000000005</v>
      </c>
      <c r="E40" s="40" t="s">
        <v>120</v>
      </c>
      <c r="F40" s="46">
        <v>-54.3</v>
      </c>
      <c r="G40" s="9">
        <v>-54.3</v>
      </c>
      <c r="H40" s="9">
        <v>-48.4</v>
      </c>
      <c r="I40" s="9">
        <v>-48.3</v>
      </c>
      <c r="J40" s="9">
        <v>-49.4</v>
      </c>
      <c r="K40" s="40">
        <v>-49.6</v>
      </c>
      <c r="L40" s="10">
        <f t="shared" si="0"/>
        <v>-50.567</v>
      </c>
      <c r="M40" s="52" t="str">
        <f t="shared" si="1"/>
        <v>high latitude</v>
      </c>
      <c r="N40" s="83">
        <v>4686778.2053645039</v>
      </c>
      <c r="O40" s="34">
        <v>308793.58207805274</v>
      </c>
      <c r="P40" s="34">
        <v>90277.92762239663</v>
      </c>
      <c r="Q40" s="34">
        <v>22965.055678345918</v>
      </c>
      <c r="R40" s="34">
        <v>3736423.0465894043</v>
      </c>
      <c r="S40" s="42">
        <v>44244.612732721136</v>
      </c>
      <c r="T40" s="10">
        <v>0.52722734335051835</v>
      </c>
      <c r="U40" s="11">
        <v>3.473695847957034E-2</v>
      </c>
      <c r="V40" s="11">
        <v>1.0155588734509956E-2</v>
      </c>
      <c r="W40" s="11">
        <v>2.5833962617075445E-3</v>
      </c>
      <c r="X40" s="11">
        <v>0.42031952658484584</v>
      </c>
      <c r="Y40" s="12">
        <v>4.9771865888479519E-3</v>
      </c>
      <c r="Z40" s="10">
        <f t="shared" si="2"/>
        <v>0.3377524194120457</v>
      </c>
      <c r="AA40" s="11">
        <f t="shared" si="3"/>
        <v>-0.66976849893978396</v>
      </c>
      <c r="AB40" s="11">
        <f t="shared" si="4"/>
        <v>-0.47140153132580587</v>
      </c>
      <c r="AC40" s="11">
        <f t="shared" si="5"/>
        <v>1.6906263215645794</v>
      </c>
      <c r="AD40" s="11">
        <f t="shared" si="6"/>
        <v>6.3561352573148753</v>
      </c>
      <c r="AE40" s="46">
        <v>-3.0767084041169301</v>
      </c>
      <c r="AF40" s="11">
        <v>4.7126007590370298</v>
      </c>
      <c r="AG40" s="12">
        <v>12.1751785966376</v>
      </c>
      <c r="AH40" s="46">
        <v>7.2304468521081251E-3</v>
      </c>
      <c r="AI40" s="11">
        <f t="shared" si="7"/>
        <v>55.641294386470044</v>
      </c>
      <c r="AJ40" s="11">
        <f t="shared" si="8"/>
        <v>0.93520184606752588</v>
      </c>
      <c r="AK40" s="11">
        <f t="shared" si="9"/>
        <v>0.10042023963959275</v>
      </c>
      <c r="AL40" s="11">
        <f t="shared" si="10"/>
        <v>3.9310998800460557</v>
      </c>
      <c r="AM40" s="11">
        <f t="shared" si="11"/>
        <v>1.576780470244354</v>
      </c>
      <c r="AN40" s="3">
        <f t="shared" si="12"/>
        <v>1.2543489179156468</v>
      </c>
      <c r="AO40" s="3">
        <f t="shared" si="13"/>
        <v>2.4161591580161686E-2</v>
      </c>
      <c r="AP40" s="3" t="s">
        <v>8</v>
      </c>
      <c r="AQ40" s="125"/>
      <c r="AR40" s="11"/>
      <c r="AS40" s="3"/>
      <c r="AT40" s="4"/>
    </row>
    <row r="41" spans="1:46" s="28" customFormat="1" ht="15" customHeight="1">
      <c r="A41" s="11">
        <v>4.9210000000000004E-2</v>
      </c>
      <c r="B41" s="32" t="s">
        <v>68</v>
      </c>
      <c r="C41" s="9">
        <v>-50.567</v>
      </c>
      <c r="D41" s="9">
        <v>68.385000000000005</v>
      </c>
      <c r="E41" s="40" t="s">
        <v>120</v>
      </c>
      <c r="F41" s="46">
        <v>-54.3</v>
      </c>
      <c r="G41" s="9">
        <v>-54.3</v>
      </c>
      <c r="H41" s="9">
        <v>-48.4</v>
      </c>
      <c r="I41" s="9">
        <v>-48.3</v>
      </c>
      <c r="J41" s="9">
        <v>-49.4</v>
      </c>
      <c r="K41" s="40">
        <v>-49.6</v>
      </c>
      <c r="L41" s="10">
        <f t="shared" si="0"/>
        <v>-50.567</v>
      </c>
      <c r="M41" s="52" t="str">
        <f t="shared" si="1"/>
        <v>high latitude</v>
      </c>
      <c r="N41" s="83">
        <v>1636521.1573411999</v>
      </c>
      <c r="O41" s="34">
        <v>114680.110061795</v>
      </c>
      <c r="P41" s="34">
        <v>31820.316122301901</v>
      </c>
      <c r="Q41" s="34">
        <v>8546.8582652037694</v>
      </c>
      <c r="R41" s="34">
        <v>1207534.9710278299</v>
      </c>
      <c r="S41" s="42">
        <v>16145.391761335701</v>
      </c>
      <c r="T41" s="10">
        <v>0.54274829820199055</v>
      </c>
      <c r="U41" s="11">
        <v>3.8033382149962158E-2</v>
      </c>
      <c r="V41" s="11">
        <v>1.0553131162500449E-2</v>
      </c>
      <c r="W41" s="11">
        <v>2.8345449477411287E-3</v>
      </c>
      <c r="X41" s="11">
        <v>0.40047606326674712</v>
      </c>
      <c r="Y41" s="12">
        <v>5.3545802710587304E-3</v>
      </c>
      <c r="Z41" s="10">
        <f t="shared" si="2"/>
        <v>0.3301108867490804</v>
      </c>
      <c r="AA41" s="11">
        <f t="shared" si="3"/>
        <v>-0.68775967438263852</v>
      </c>
      <c r="AB41" s="11">
        <f t="shared" si="4"/>
        <v>-0.48134015280665543</v>
      </c>
      <c r="AC41" s="11">
        <f t="shared" si="5"/>
        <v>0.47622197917189624</v>
      </c>
      <c r="AD41" s="11">
        <f t="shared" si="6"/>
        <v>5.6763335480247648</v>
      </c>
      <c r="AE41" s="46">
        <v>-3.7077400504748002</v>
      </c>
      <c r="AF41" s="11">
        <v>4.1139496467622401</v>
      </c>
      <c r="AG41" s="12">
        <v>11.5849259635322</v>
      </c>
      <c r="AH41" s="46">
        <v>0</v>
      </c>
      <c r="AI41" s="11">
        <f t="shared" si="7"/>
        <v>57.541802393319486</v>
      </c>
      <c r="AJ41" s="11">
        <f t="shared" si="8"/>
        <v>0.97692978478346371</v>
      </c>
      <c r="AK41" s="11">
        <f t="shared" si="9"/>
        <v>0.11245678924322285</v>
      </c>
      <c r="AL41" s="11">
        <f t="shared" si="10"/>
        <v>3.723042448457317</v>
      </c>
      <c r="AM41" s="11">
        <f t="shared" si="11"/>
        <v>1.5686587188866441</v>
      </c>
      <c r="AN41" s="3">
        <f t="shared" si="12"/>
        <v>1.3552577743965672</v>
      </c>
      <c r="AO41" s="3">
        <f t="shared" si="13"/>
        <v>2.6351465494384049E-2</v>
      </c>
      <c r="AP41" s="3" t="s">
        <v>8</v>
      </c>
      <c r="AQ41" s="125"/>
      <c r="AR41" s="11"/>
      <c r="AS41" s="3"/>
      <c r="AT41" s="4"/>
    </row>
    <row r="42" spans="1:46" s="28" customFormat="1" ht="15" customHeight="1">
      <c r="A42" s="11">
        <v>5.058E-2</v>
      </c>
      <c r="B42" s="32" t="s">
        <v>68</v>
      </c>
      <c r="C42" s="9">
        <v>-50.567</v>
      </c>
      <c r="D42" s="9">
        <v>68.385000000000005</v>
      </c>
      <c r="E42" s="40" t="s">
        <v>120</v>
      </c>
      <c r="F42" s="46">
        <v>-54.3</v>
      </c>
      <c r="G42" s="9">
        <v>-54.3</v>
      </c>
      <c r="H42" s="9">
        <v>-48.4</v>
      </c>
      <c r="I42" s="9">
        <v>-48.3</v>
      </c>
      <c r="J42" s="9">
        <v>-49.4</v>
      </c>
      <c r="K42" s="40">
        <v>-49.6</v>
      </c>
      <c r="L42" s="10">
        <f t="shared" si="0"/>
        <v>-50.567</v>
      </c>
      <c r="M42" s="52" t="str">
        <f t="shared" si="1"/>
        <v>high latitude</v>
      </c>
      <c r="N42" s="83">
        <v>28306524.451169651</v>
      </c>
      <c r="O42" s="34">
        <v>1946020.0331875749</v>
      </c>
      <c r="P42" s="34">
        <v>535530.36377972458</v>
      </c>
      <c r="Q42" s="34">
        <v>131838.29500619549</v>
      </c>
      <c r="R42" s="34">
        <v>18163963.701426849</v>
      </c>
      <c r="S42" s="42">
        <v>233536.912286493</v>
      </c>
      <c r="T42" s="10">
        <v>0.57396611652682739</v>
      </c>
      <c r="U42" s="11">
        <v>3.9459085238771757E-2</v>
      </c>
      <c r="V42" s="11">
        <v>1.0858849298545609E-2</v>
      </c>
      <c r="W42" s="11">
        <v>2.6732605171913807E-3</v>
      </c>
      <c r="X42" s="11">
        <v>0.36830730400783751</v>
      </c>
      <c r="Y42" s="12">
        <v>4.7353844108263864E-3</v>
      </c>
      <c r="Z42" s="10">
        <f t="shared" si="2"/>
        <v>0.31644858219138067</v>
      </c>
      <c r="AA42" s="11">
        <f t="shared" si="3"/>
        <v>-0.68841990787295737</v>
      </c>
      <c r="AB42" s="11">
        <f t="shared" si="4"/>
        <v>-0.49969684578763074</v>
      </c>
      <c r="AC42" s="11">
        <f t="shared" si="5"/>
        <v>0.43165621857537673</v>
      </c>
      <c r="AD42" s="11">
        <f t="shared" si="6"/>
        <v>4.4207357481260559</v>
      </c>
      <c r="AE42" s="46">
        <v>-5.1614191261664004</v>
      </c>
      <c r="AF42" s="11">
        <v>2.90630249290321</v>
      </c>
      <c r="AG42" s="12">
        <v>10.358836487342799</v>
      </c>
      <c r="AH42" s="46">
        <v>9.8050843594796495E-3</v>
      </c>
      <c r="AI42" s="11">
        <f t="shared" si="7"/>
        <v>60.912905322230934</v>
      </c>
      <c r="AJ42" s="11">
        <f t="shared" si="8"/>
        <v>0.81827754086584803</v>
      </c>
      <c r="AK42" s="11">
        <f t="shared" si="9"/>
        <v>0.12438258342859154</v>
      </c>
      <c r="AL42" s="11">
        <f t="shared" si="10"/>
        <v>4.0620243439477006</v>
      </c>
      <c r="AM42" s="11">
        <f t="shared" si="11"/>
        <v>1.5268201207672396</v>
      </c>
      <c r="AN42" s="3">
        <f t="shared" si="12"/>
        <v>1.5583891774098879</v>
      </c>
      <c r="AO42" s="3">
        <f t="shared" si="13"/>
        <v>2.9483122328506778E-2</v>
      </c>
      <c r="AP42" s="3" t="s">
        <v>8</v>
      </c>
      <c r="AQ42" s="125"/>
      <c r="AR42" s="11"/>
      <c r="AS42" s="3"/>
      <c r="AT42" s="4"/>
    </row>
    <row r="43" spans="1:46" s="28" customFormat="1" ht="15" customHeight="1">
      <c r="A43" s="11">
        <v>5.1959999999999999E-2</v>
      </c>
      <c r="B43" s="32" t="s">
        <v>68</v>
      </c>
      <c r="C43" s="9">
        <v>-50.567</v>
      </c>
      <c r="D43" s="9">
        <v>68.385000000000005</v>
      </c>
      <c r="E43" s="40" t="s">
        <v>120</v>
      </c>
      <c r="F43" s="46">
        <v>-54.3</v>
      </c>
      <c r="G43" s="9">
        <v>-54.3</v>
      </c>
      <c r="H43" s="9">
        <v>-48.4</v>
      </c>
      <c r="I43" s="9">
        <v>-48.3</v>
      </c>
      <c r="J43" s="9">
        <v>-49.4</v>
      </c>
      <c r="K43" s="40">
        <v>-49.6</v>
      </c>
      <c r="L43" s="10">
        <f t="shared" si="0"/>
        <v>-50.567</v>
      </c>
      <c r="M43" s="52" t="str">
        <f t="shared" si="1"/>
        <v>high latitude</v>
      </c>
      <c r="N43" s="83">
        <v>7665250.933567659</v>
      </c>
      <c r="O43" s="34">
        <v>534686.76642622903</v>
      </c>
      <c r="P43" s="34">
        <v>152046.46911038167</v>
      </c>
      <c r="Q43" s="34">
        <v>33101.921700185361</v>
      </c>
      <c r="R43" s="34">
        <v>5207240.3510003099</v>
      </c>
      <c r="S43" s="42">
        <v>66365.727220576155</v>
      </c>
      <c r="T43" s="10">
        <v>0.56119947932867409</v>
      </c>
      <c r="U43" s="11">
        <v>3.9146263771781258E-2</v>
      </c>
      <c r="V43" s="11">
        <v>1.1131846829024145E-2</v>
      </c>
      <c r="W43" s="11">
        <v>2.4235059470227049E-3</v>
      </c>
      <c r="X43" s="11">
        <v>0.38124004015619373</v>
      </c>
      <c r="Y43" s="12">
        <v>4.8588639673041176E-3</v>
      </c>
      <c r="Z43" s="10">
        <f t="shared" si="2"/>
        <v>0.31991075436748667</v>
      </c>
      <c r="AA43" s="11">
        <f t="shared" si="3"/>
        <v>-0.67525671485083061</v>
      </c>
      <c r="AB43" s="11">
        <f t="shared" si="4"/>
        <v>-0.49497116009110292</v>
      </c>
      <c r="AC43" s="11">
        <f t="shared" si="5"/>
        <v>1.320171747568935</v>
      </c>
      <c r="AD43" s="11">
        <f t="shared" si="6"/>
        <v>4.7439726497685584</v>
      </c>
      <c r="AE43" s="46">
        <v>-4.1890352391529797</v>
      </c>
      <c r="AF43" s="11">
        <v>3.7385644778503999</v>
      </c>
      <c r="AG43" s="12">
        <v>11.213078647116699</v>
      </c>
      <c r="AH43" s="46">
        <v>5.0978159407862106E-3</v>
      </c>
      <c r="AI43" s="11">
        <f t="shared" si="7"/>
        <v>59.547532518099686</v>
      </c>
      <c r="AJ43" s="11">
        <f t="shared" si="8"/>
        <v>0.85836805072291544</v>
      </c>
      <c r="AK43" s="11">
        <f t="shared" si="9"/>
        <v>0.12010381497998066</v>
      </c>
      <c r="AL43" s="11">
        <f t="shared" si="10"/>
        <v>4.5932822416630348</v>
      </c>
      <c r="AM43" s="11">
        <f t="shared" si="11"/>
        <v>1.5308407843633114</v>
      </c>
      <c r="AN43" s="3">
        <f t="shared" si="12"/>
        <v>1.4720370900673265</v>
      </c>
      <c r="AO43" s="3">
        <f t="shared" si="13"/>
        <v>2.9199049565894069E-2</v>
      </c>
      <c r="AP43" s="3" t="s">
        <v>8</v>
      </c>
      <c r="AQ43" s="125"/>
      <c r="AR43" s="11"/>
      <c r="AS43" s="3"/>
      <c r="AT43" s="4"/>
    </row>
    <row r="44" spans="1:46" s="28" customFormat="1" ht="15" customHeight="1">
      <c r="A44" s="11">
        <v>5.3329999999999995E-2</v>
      </c>
      <c r="B44" s="32" t="s">
        <v>68</v>
      </c>
      <c r="C44" s="9">
        <v>-50.567</v>
      </c>
      <c r="D44" s="9">
        <v>68.385000000000005</v>
      </c>
      <c r="E44" s="40" t="s">
        <v>120</v>
      </c>
      <c r="F44" s="46">
        <v>-54.3</v>
      </c>
      <c r="G44" s="9">
        <v>-54.3</v>
      </c>
      <c r="H44" s="9">
        <v>-48.4</v>
      </c>
      <c r="I44" s="9">
        <v>-48.3</v>
      </c>
      <c r="J44" s="9">
        <v>-49.4</v>
      </c>
      <c r="K44" s="40">
        <v>-49.6</v>
      </c>
      <c r="L44" s="10">
        <f t="shared" si="0"/>
        <v>-50.567</v>
      </c>
      <c r="M44" s="52" t="str">
        <f t="shared" si="1"/>
        <v>high latitude</v>
      </c>
      <c r="N44" s="83">
        <v>11829011.630728528</v>
      </c>
      <c r="O44" s="34">
        <v>852550.31330843747</v>
      </c>
      <c r="P44" s="34">
        <v>259794.96207407236</v>
      </c>
      <c r="Q44" s="34">
        <v>52510.004074827411</v>
      </c>
      <c r="R44" s="34">
        <v>8762080.9192248974</v>
      </c>
      <c r="S44" s="42">
        <v>102463.46388577053</v>
      </c>
      <c r="T44" s="10">
        <v>0.54116520510144361</v>
      </c>
      <c r="U44" s="11">
        <v>3.9003306410008626E-2</v>
      </c>
      <c r="V44" s="11">
        <v>1.188535427337967E-2</v>
      </c>
      <c r="W44" s="11">
        <v>2.4022790755580219E-3</v>
      </c>
      <c r="X44" s="11">
        <v>0.40085625627842519</v>
      </c>
      <c r="Y44" s="12">
        <v>4.6875988611850168E-3</v>
      </c>
      <c r="Z44" s="10">
        <f t="shared" si="2"/>
        <v>0.32728027752555533</v>
      </c>
      <c r="AA44" s="11">
        <f t="shared" si="3"/>
        <v>-0.65164124735858264</v>
      </c>
      <c r="AB44" s="11">
        <f t="shared" si="4"/>
        <v>-0.48508016523858094</v>
      </c>
      <c r="AC44" s="11">
        <f t="shared" si="5"/>
        <v>2.9142158032956686</v>
      </c>
      <c r="AD44" s="11">
        <f t="shared" si="6"/>
        <v>5.4205166976810588</v>
      </c>
      <c r="AE44" s="46">
        <v>-3.7124009853225601</v>
      </c>
      <c r="AF44" s="11">
        <v>4.12833779028362</v>
      </c>
      <c r="AG44" s="12">
        <v>11.614278751143701</v>
      </c>
      <c r="AH44" s="46">
        <v>3.3399075844901573E-3</v>
      </c>
      <c r="AI44" s="11">
        <f t="shared" si="7"/>
        <v>57.447226765805027</v>
      </c>
      <c r="AJ44" s="11">
        <f t="shared" si="8"/>
        <v>0.8587661045533348</v>
      </c>
      <c r="AK44" s="11">
        <f t="shared" si="9"/>
        <v>0.11614406830399245</v>
      </c>
      <c r="AL44" s="11">
        <f t="shared" si="10"/>
        <v>4.947532696890697</v>
      </c>
      <c r="AM44" s="11">
        <f t="shared" si="11"/>
        <v>1.5304153871407304</v>
      </c>
      <c r="AN44" s="3">
        <f t="shared" si="12"/>
        <v>1.3500230983686161</v>
      </c>
      <c r="AO44" s="3">
        <f t="shared" si="13"/>
        <v>2.9649915866909626E-2</v>
      </c>
      <c r="AP44" s="3" t="s">
        <v>8</v>
      </c>
      <c r="AQ44" s="125"/>
      <c r="AR44" s="11"/>
      <c r="AS44" s="3"/>
      <c r="AT44" s="4"/>
    </row>
    <row r="45" spans="1:46" s="28" customFormat="1" ht="15" customHeight="1">
      <c r="A45" s="11">
        <v>5.4820000000000001E-2</v>
      </c>
      <c r="B45" s="32" t="s">
        <v>68</v>
      </c>
      <c r="C45" s="9">
        <v>-50.567</v>
      </c>
      <c r="D45" s="9">
        <v>68.385000000000005</v>
      </c>
      <c r="E45" s="40" t="s">
        <v>120</v>
      </c>
      <c r="F45" s="46">
        <v>-54.3</v>
      </c>
      <c r="G45" s="9">
        <v>-54.3</v>
      </c>
      <c r="H45" s="9">
        <v>-48.4</v>
      </c>
      <c r="I45" s="9">
        <v>-48.3</v>
      </c>
      <c r="J45" s="9">
        <v>-49.4</v>
      </c>
      <c r="K45" s="40">
        <v>-49.6</v>
      </c>
      <c r="L45" s="10">
        <f t="shared" si="0"/>
        <v>-50.567</v>
      </c>
      <c r="M45" s="52" t="str">
        <f t="shared" si="1"/>
        <v>high latitude</v>
      </c>
      <c r="N45" s="83">
        <v>6505755.4700376699</v>
      </c>
      <c r="O45" s="34">
        <v>470995.9464968277</v>
      </c>
      <c r="P45" s="34">
        <v>137702.89978246533</v>
      </c>
      <c r="Q45" s="34">
        <v>28351.368201446468</v>
      </c>
      <c r="R45" s="34">
        <v>4707119.7625043364</v>
      </c>
      <c r="S45" s="42">
        <v>67077.434393139236</v>
      </c>
      <c r="T45" s="10">
        <v>0.54592211941000268</v>
      </c>
      <c r="U45" s="11">
        <v>3.9523020274781336E-2</v>
      </c>
      <c r="V45" s="11">
        <v>1.1555162078311466E-2</v>
      </c>
      <c r="W45" s="11">
        <v>2.3790686705009822E-3</v>
      </c>
      <c r="X45" s="11">
        <v>0.39499191276062462</v>
      </c>
      <c r="Y45" s="12">
        <v>5.6287168057787369E-3</v>
      </c>
      <c r="Z45" s="10">
        <f t="shared" si="2"/>
        <v>0.33109295274784606</v>
      </c>
      <c r="AA45" s="11">
        <f t="shared" si="3"/>
        <v>-0.66523058042756866</v>
      </c>
      <c r="AB45" s="11">
        <f t="shared" si="4"/>
        <v>-0.4800500630271366</v>
      </c>
      <c r="AC45" s="11">
        <f t="shared" si="5"/>
        <v>1.9969358211391111</v>
      </c>
      <c r="AD45" s="11">
        <f t="shared" si="6"/>
        <v>5.7645756889438573</v>
      </c>
      <c r="AE45" s="46">
        <v>-3.6768704236999299</v>
      </c>
      <c r="AF45" s="11">
        <v>4.1906584776492002</v>
      </c>
      <c r="AG45" s="12">
        <v>11.651269454768499</v>
      </c>
      <c r="AH45" s="46">
        <v>8.913181234499766E-3</v>
      </c>
      <c r="AI45" s="11">
        <f t="shared" si="7"/>
        <v>58.02040364416672</v>
      </c>
      <c r="AJ45" s="11">
        <f t="shared" si="8"/>
        <v>1.0205254776509183</v>
      </c>
      <c r="AK45" s="11">
        <f t="shared" si="9"/>
        <v>0.11772705368104511</v>
      </c>
      <c r="AL45" s="11">
        <f t="shared" si="10"/>
        <v>4.8570107376842513</v>
      </c>
      <c r="AM45" s="11">
        <f t="shared" si="11"/>
        <v>1.5618838288732524</v>
      </c>
      <c r="AN45" s="3">
        <f t="shared" si="12"/>
        <v>1.3821096123070391</v>
      </c>
      <c r="AO45" s="3">
        <f t="shared" si="13"/>
        <v>2.9254173832450579E-2</v>
      </c>
      <c r="AP45" s="3" t="s">
        <v>8</v>
      </c>
      <c r="AQ45" s="125"/>
      <c r="AR45" s="11"/>
      <c r="AS45" s="3"/>
      <c r="AT45" s="4"/>
    </row>
    <row r="46" spans="1:46" s="28" customFormat="1" ht="15" customHeight="1">
      <c r="A46" s="11">
        <v>5.6309999999999999E-2</v>
      </c>
      <c r="B46" s="32" t="s">
        <v>68</v>
      </c>
      <c r="C46" s="9">
        <v>-50.567</v>
      </c>
      <c r="D46" s="9">
        <v>68.385000000000005</v>
      </c>
      <c r="E46" s="40" t="s">
        <v>120</v>
      </c>
      <c r="F46" s="46">
        <v>-54.3</v>
      </c>
      <c r="G46" s="9">
        <v>-54.3</v>
      </c>
      <c r="H46" s="9">
        <v>-48.4</v>
      </c>
      <c r="I46" s="9">
        <v>-48.3</v>
      </c>
      <c r="J46" s="9">
        <v>-49.4</v>
      </c>
      <c r="K46" s="40">
        <v>-49.6</v>
      </c>
      <c r="L46" s="10">
        <f t="shared" si="0"/>
        <v>-50.567</v>
      </c>
      <c r="M46" s="52" t="str">
        <f t="shared" si="1"/>
        <v>high latitude</v>
      </c>
      <c r="N46" s="83">
        <v>13138189.849999622</v>
      </c>
      <c r="O46" s="34">
        <v>946326.3959295816</v>
      </c>
      <c r="P46" s="34">
        <v>269633.55434545199</v>
      </c>
      <c r="Q46" s="34">
        <v>62698.461136915292</v>
      </c>
      <c r="R46" s="34">
        <v>10512517.165328657</v>
      </c>
      <c r="S46" s="42">
        <v>138118.80082264307</v>
      </c>
      <c r="T46" s="10">
        <v>0.52411282004731718</v>
      </c>
      <c r="U46" s="11">
        <v>3.7751151545118017E-2</v>
      </c>
      <c r="V46" s="11">
        <v>1.0756306931230749E-2</v>
      </c>
      <c r="W46" s="11">
        <v>2.5011868190576302E-3</v>
      </c>
      <c r="X46" s="11">
        <v>0.41936865582105975</v>
      </c>
      <c r="Y46" s="12">
        <v>5.5098788362166395E-3</v>
      </c>
      <c r="Z46" s="10">
        <f t="shared" si="2"/>
        <v>0.33205701802826032</v>
      </c>
      <c r="AA46" s="11">
        <f t="shared" si="3"/>
        <v>-0.67598060322520348</v>
      </c>
      <c r="AB46" s="11">
        <f t="shared" si="4"/>
        <v>-0.4787873365100988</v>
      </c>
      <c r="AC46" s="11">
        <f t="shared" si="5"/>
        <v>1.2713092822987662</v>
      </c>
      <c r="AD46" s="11">
        <f t="shared" si="6"/>
        <v>5.8509461827092437</v>
      </c>
      <c r="AE46" s="46">
        <v>-3.4639019994103402</v>
      </c>
      <c r="AF46" s="11">
        <v>4.3641611572991099</v>
      </c>
      <c r="AG46" s="12">
        <v>11.852800495296099</v>
      </c>
      <c r="AH46" s="46">
        <v>4.771465948167187E-3</v>
      </c>
      <c r="AI46" s="11">
        <f t="shared" si="7"/>
        <v>55.550939096597062</v>
      </c>
      <c r="AJ46" s="11">
        <f t="shared" si="8"/>
        <v>1.040340387191049</v>
      </c>
      <c r="AK46" s="11">
        <f t="shared" si="9"/>
        <v>0.10718642452288411</v>
      </c>
      <c r="AL46" s="11">
        <f t="shared" si="10"/>
        <v>4.3004812152669958</v>
      </c>
      <c r="AM46" s="11">
        <f t="shared" si="11"/>
        <v>1.5712873358618027</v>
      </c>
      <c r="AN46" s="3">
        <f t="shared" si="12"/>
        <v>1.2497663160380557</v>
      </c>
      <c r="AO46" s="3">
        <f t="shared" si="13"/>
        <v>2.5648809900137969E-2</v>
      </c>
      <c r="AP46" s="3" t="s">
        <v>8</v>
      </c>
      <c r="AQ46" s="125"/>
      <c r="AR46" s="11"/>
      <c r="AS46" s="3"/>
      <c r="AT46" s="4"/>
    </row>
    <row r="47" spans="1:46" s="28" customFormat="1" ht="15" customHeight="1">
      <c r="A47" s="11">
        <v>5.781E-2</v>
      </c>
      <c r="B47" s="32" t="s">
        <v>68</v>
      </c>
      <c r="C47" s="9">
        <v>-50.567</v>
      </c>
      <c r="D47" s="9">
        <v>68.385000000000005</v>
      </c>
      <c r="E47" s="40" t="s">
        <v>120</v>
      </c>
      <c r="F47" s="46">
        <v>-54.3</v>
      </c>
      <c r="G47" s="9">
        <v>-54.3</v>
      </c>
      <c r="H47" s="9">
        <v>-48.4</v>
      </c>
      <c r="I47" s="9">
        <v>-48.3</v>
      </c>
      <c r="J47" s="9">
        <v>-49.4</v>
      </c>
      <c r="K47" s="40">
        <v>-49.6</v>
      </c>
      <c r="L47" s="10">
        <f t="shared" si="0"/>
        <v>-50.567</v>
      </c>
      <c r="M47" s="52" t="str">
        <f t="shared" si="1"/>
        <v>high latitude</v>
      </c>
      <c r="N47" s="83">
        <v>4776996.8270318778</v>
      </c>
      <c r="O47" s="34">
        <v>338031.85300910473</v>
      </c>
      <c r="P47" s="34">
        <v>98513.743411732605</v>
      </c>
      <c r="Q47" s="34">
        <v>19271.994795290204</v>
      </c>
      <c r="R47" s="34">
        <v>3071613.2819935344</v>
      </c>
      <c r="S47" s="42">
        <v>42788.312065699865</v>
      </c>
      <c r="T47" s="10">
        <v>0.5722862353135002</v>
      </c>
      <c r="U47" s="11">
        <v>4.0496358607553268E-2</v>
      </c>
      <c r="V47" s="11">
        <v>1.1801988024088834E-2</v>
      </c>
      <c r="W47" s="11">
        <v>2.308793107411541E-3</v>
      </c>
      <c r="X47" s="11">
        <v>0.36798056710940624</v>
      </c>
      <c r="Y47" s="12">
        <v>5.126057838039922E-3</v>
      </c>
      <c r="Z47" s="10">
        <f t="shared" si="2"/>
        <v>0.32204602716458669</v>
      </c>
      <c r="AA47" s="11">
        <f t="shared" si="3"/>
        <v>-0.66529425966308975</v>
      </c>
      <c r="AB47" s="11">
        <f t="shared" si="4"/>
        <v>-0.49208205403373323</v>
      </c>
      <c r="AC47" s="11">
        <f t="shared" si="5"/>
        <v>1.9926374727414427</v>
      </c>
      <c r="AD47" s="11">
        <f t="shared" si="6"/>
        <v>4.9415875040926451</v>
      </c>
      <c r="AE47" s="46">
        <v>-4.0434746791418297</v>
      </c>
      <c r="AF47" s="11">
        <v>3.8765838497543501</v>
      </c>
      <c r="AG47" s="12">
        <v>11.3162262132147</v>
      </c>
      <c r="AH47" s="46">
        <v>7.5131954837650491E-3</v>
      </c>
      <c r="AI47" s="11">
        <f t="shared" si="7"/>
        <v>60.864239154122714</v>
      </c>
      <c r="AJ47" s="11">
        <f t="shared" si="8"/>
        <v>0.8877638905229549</v>
      </c>
      <c r="AK47" s="11">
        <f t="shared" si="9"/>
        <v>0.12767215892403858</v>
      </c>
      <c r="AL47" s="11">
        <f t="shared" si="10"/>
        <v>5.111756435084132</v>
      </c>
      <c r="AM47" s="11">
        <f t="shared" si="11"/>
        <v>1.5323295762292399</v>
      </c>
      <c r="AN47" s="3">
        <f t="shared" si="12"/>
        <v>1.5552077649343661</v>
      </c>
      <c r="AO47" s="3">
        <f t="shared" si="13"/>
        <v>3.20723132658794E-2</v>
      </c>
      <c r="AP47" s="3" t="s">
        <v>8</v>
      </c>
      <c r="AQ47" s="125"/>
      <c r="AR47" s="11"/>
      <c r="AS47" s="3"/>
      <c r="AT47" s="4"/>
    </row>
    <row r="48" spans="1:46" s="28" customFormat="1" ht="15" customHeight="1">
      <c r="A48" s="11">
        <v>5.9299999999999999E-2</v>
      </c>
      <c r="B48" s="32" t="s">
        <v>68</v>
      </c>
      <c r="C48" s="9">
        <v>-50.567</v>
      </c>
      <c r="D48" s="9">
        <v>68.385000000000005</v>
      </c>
      <c r="E48" s="40" t="s">
        <v>120</v>
      </c>
      <c r="F48" s="46">
        <v>-54.3</v>
      </c>
      <c r="G48" s="9">
        <v>-54.3</v>
      </c>
      <c r="H48" s="9">
        <v>-48.4</v>
      </c>
      <c r="I48" s="9">
        <v>-48.3</v>
      </c>
      <c r="J48" s="9">
        <v>-49.4</v>
      </c>
      <c r="K48" s="40">
        <v>-49.6</v>
      </c>
      <c r="L48" s="10">
        <f t="shared" si="0"/>
        <v>-50.567</v>
      </c>
      <c r="M48" s="52" t="str">
        <f t="shared" si="1"/>
        <v>high latitude</v>
      </c>
      <c r="N48" s="83">
        <v>28704009.329438869</v>
      </c>
      <c r="O48" s="34">
        <v>1895556.8190550739</v>
      </c>
      <c r="P48" s="34">
        <v>552165.84445245052</v>
      </c>
      <c r="Q48" s="34">
        <v>135815.31860077661</v>
      </c>
      <c r="R48" s="34">
        <v>25391857.081400543</v>
      </c>
      <c r="S48" s="42">
        <v>318434.73347328248</v>
      </c>
      <c r="T48" s="10">
        <v>0.50359820248226395</v>
      </c>
      <c r="U48" s="11">
        <v>3.3256643551885109E-2</v>
      </c>
      <c r="V48" s="11">
        <v>9.6874873313661704E-3</v>
      </c>
      <c r="W48" s="11">
        <v>2.3828152204075441E-3</v>
      </c>
      <c r="X48" s="11">
        <v>0.44548806534720542</v>
      </c>
      <c r="Y48" s="12">
        <v>5.5867860668716825E-3</v>
      </c>
      <c r="Z48" s="10">
        <f t="shared" si="2"/>
        <v>0.34680405198944608</v>
      </c>
      <c r="AA48" s="11">
        <f t="shared" si="3"/>
        <v>-0.67014531194328086</v>
      </c>
      <c r="AB48" s="11">
        <f t="shared" si="4"/>
        <v>-0.45991583695598648</v>
      </c>
      <c r="AC48" s="11">
        <f t="shared" si="5"/>
        <v>1.6651914438285402</v>
      </c>
      <c r="AD48" s="11">
        <f t="shared" si="6"/>
        <v>7.1417567522105223</v>
      </c>
      <c r="AE48" s="46">
        <v>-2.54554865327419</v>
      </c>
      <c r="AF48" s="11">
        <v>5.2658505992042697</v>
      </c>
      <c r="AG48" s="12">
        <v>12.7072414503206</v>
      </c>
      <c r="AH48" s="46">
        <v>6.3925759109101157E-3</v>
      </c>
      <c r="AI48" s="11">
        <f t="shared" si="7"/>
        <v>53.061372770040947</v>
      </c>
      <c r="AJ48" s="11">
        <f t="shared" si="8"/>
        <v>1.0972016442964256</v>
      </c>
      <c r="AK48" s="11">
        <f t="shared" si="9"/>
        <v>9.1311003163801668E-2</v>
      </c>
      <c r="AL48" s="11">
        <f t="shared" si="10"/>
        <v>4.0655638122494757</v>
      </c>
      <c r="AM48" s="11">
        <f t="shared" si="11"/>
        <v>1.613065957691922</v>
      </c>
      <c r="AN48" s="3">
        <f t="shared" si="12"/>
        <v>1.1304415127030811</v>
      </c>
      <c r="AO48" s="3">
        <f t="shared" si="13"/>
        <v>2.1745784196970385E-2</v>
      </c>
      <c r="AP48" s="3" t="s">
        <v>8</v>
      </c>
      <c r="AQ48" s="125"/>
      <c r="AR48" s="11"/>
      <c r="AS48" s="3"/>
      <c r="AT48" s="4"/>
    </row>
    <row r="49" spans="1:46" s="28" customFormat="1" ht="15" customHeight="1">
      <c r="A49" s="11">
        <v>6.0789999999999997E-2</v>
      </c>
      <c r="B49" s="32" t="s">
        <v>68</v>
      </c>
      <c r="C49" s="9">
        <v>-50.567</v>
      </c>
      <c r="D49" s="9">
        <v>68.385000000000005</v>
      </c>
      <c r="E49" s="40" t="s">
        <v>120</v>
      </c>
      <c r="F49" s="46">
        <v>-54.3</v>
      </c>
      <c r="G49" s="9">
        <v>-54.3</v>
      </c>
      <c r="H49" s="9">
        <v>-48.4</v>
      </c>
      <c r="I49" s="9">
        <v>-48.3</v>
      </c>
      <c r="J49" s="9">
        <v>-49.4</v>
      </c>
      <c r="K49" s="40">
        <v>-49.6</v>
      </c>
      <c r="L49" s="10">
        <f t="shared" si="0"/>
        <v>-50.567</v>
      </c>
      <c r="M49" s="52" t="str">
        <f t="shared" si="1"/>
        <v>high latitude</v>
      </c>
      <c r="N49" s="83">
        <v>20588571.062228292</v>
      </c>
      <c r="O49" s="34">
        <v>1414677.6994149031</v>
      </c>
      <c r="P49" s="34">
        <v>401097.03973771777</v>
      </c>
      <c r="Q49" s="34">
        <v>90290.410302161195</v>
      </c>
      <c r="R49" s="34">
        <v>14468441.458798604</v>
      </c>
      <c r="S49" s="42">
        <v>184453.97574515708</v>
      </c>
      <c r="T49" s="10">
        <v>0.55423793048493242</v>
      </c>
      <c r="U49" s="11">
        <v>3.8082683740269331E-2</v>
      </c>
      <c r="V49" s="11">
        <v>1.079740757898939E-2</v>
      </c>
      <c r="W49" s="11">
        <v>2.43058976736432E-3</v>
      </c>
      <c r="X49" s="11">
        <v>0.38948594476177534</v>
      </c>
      <c r="Y49" s="12">
        <v>4.9654436666693716E-3</v>
      </c>
      <c r="Z49" s="10">
        <f t="shared" si="2"/>
        <v>0.32328880307201113</v>
      </c>
      <c r="AA49" s="11">
        <f t="shared" si="3"/>
        <v>-0.67688828405478918</v>
      </c>
      <c r="AB49" s="11">
        <f t="shared" si="4"/>
        <v>-0.49040933667594294</v>
      </c>
      <c r="AC49" s="11">
        <f t="shared" si="5"/>
        <v>1.2100408263017286</v>
      </c>
      <c r="AD49" s="11">
        <f t="shared" si="6"/>
        <v>5.0560013713655039</v>
      </c>
      <c r="AE49" s="46">
        <v>-4.0354090049961302</v>
      </c>
      <c r="AF49" s="11">
        <v>3.8745757773985199</v>
      </c>
      <c r="AG49" s="12">
        <v>11.3620106240887</v>
      </c>
      <c r="AH49" s="46">
        <v>4.7947707243485016E-3</v>
      </c>
      <c r="AI49" s="11">
        <f t="shared" si="7"/>
        <v>58.728823655123051</v>
      </c>
      <c r="AJ49" s="11">
        <f t="shared" si="8"/>
        <v>0.88794951822361923</v>
      </c>
      <c r="AK49" s="11">
        <f t="shared" si="9"/>
        <v>0.11510777743481519</v>
      </c>
      <c r="AL49" s="11">
        <f t="shared" si="10"/>
        <v>4.442299446811985</v>
      </c>
      <c r="AM49" s="11">
        <f t="shared" si="11"/>
        <v>1.5429463781963515</v>
      </c>
      <c r="AN49" s="3">
        <f t="shared" si="12"/>
        <v>1.4229985393283595</v>
      </c>
      <c r="AO49" s="3">
        <f t="shared" si="13"/>
        <v>2.7722200824457227E-2</v>
      </c>
      <c r="AP49" s="3" t="s">
        <v>8</v>
      </c>
      <c r="AQ49" s="125"/>
      <c r="AR49" s="11"/>
      <c r="AS49" s="3"/>
      <c r="AT49" s="4"/>
    </row>
    <row r="50" spans="1:46" s="28" customFormat="1" ht="15" customHeight="1">
      <c r="A50" s="11">
        <v>6.2280000000000002E-2</v>
      </c>
      <c r="B50" s="32" t="s">
        <v>68</v>
      </c>
      <c r="C50" s="9">
        <v>-50.567</v>
      </c>
      <c r="D50" s="9">
        <v>68.385000000000005</v>
      </c>
      <c r="E50" s="40" t="s">
        <v>120</v>
      </c>
      <c r="F50" s="46">
        <v>-54.3</v>
      </c>
      <c r="G50" s="9">
        <v>-54.3</v>
      </c>
      <c r="H50" s="9">
        <v>-48.4</v>
      </c>
      <c r="I50" s="9">
        <v>-48.3</v>
      </c>
      <c r="J50" s="9">
        <v>-49.4</v>
      </c>
      <c r="K50" s="40">
        <v>-49.6</v>
      </c>
      <c r="L50" s="10">
        <f t="shared" si="0"/>
        <v>-50.567</v>
      </c>
      <c r="M50" s="52" t="str">
        <f t="shared" si="1"/>
        <v>high latitude</v>
      </c>
      <c r="N50" s="83">
        <v>35731094.093989275</v>
      </c>
      <c r="O50" s="34">
        <v>2114760.5734804715</v>
      </c>
      <c r="P50" s="34">
        <v>614613.18271740212</v>
      </c>
      <c r="Q50" s="34">
        <v>151086.09437038214</v>
      </c>
      <c r="R50" s="34">
        <v>28823361.505502094</v>
      </c>
      <c r="S50" s="42">
        <v>326174.35174965468</v>
      </c>
      <c r="T50" s="10">
        <v>0.52730990895360752</v>
      </c>
      <c r="U50" s="11">
        <v>3.120906968388229E-2</v>
      </c>
      <c r="V50" s="11">
        <v>9.0702966040695429E-3</v>
      </c>
      <c r="W50" s="11">
        <v>2.229688082235478E-3</v>
      </c>
      <c r="X50" s="11">
        <v>0.42536744302380575</v>
      </c>
      <c r="Y50" s="12">
        <v>4.8135936523993972E-3</v>
      </c>
      <c r="Z50" s="10">
        <f t="shared" si="2"/>
        <v>0.34050457892832925</v>
      </c>
      <c r="AA50" s="11">
        <f t="shared" si="3"/>
        <v>-0.67085995505239426</v>
      </c>
      <c r="AB50" s="11">
        <f t="shared" si="4"/>
        <v>-0.46787704354580539</v>
      </c>
      <c r="AC50" s="11">
        <f t="shared" si="5"/>
        <v>1.6169530339633837</v>
      </c>
      <c r="AD50" s="11">
        <f t="shared" si="6"/>
        <v>6.5972102214669093</v>
      </c>
      <c r="AE50" s="46">
        <v>-1.78829837409529</v>
      </c>
      <c r="AF50" s="11">
        <v>5.9031521235066204</v>
      </c>
      <c r="AG50" s="12">
        <v>13.4987441571616</v>
      </c>
      <c r="AH50" s="46">
        <v>4.5686744139879186E-3</v>
      </c>
      <c r="AI50" s="11">
        <f t="shared" si="7"/>
        <v>55.350314338753101</v>
      </c>
      <c r="AJ50" s="11">
        <f t="shared" si="8"/>
        <v>0.90460083586337314</v>
      </c>
      <c r="AK50" s="11">
        <f t="shared" si="9"/>
        <v>8.9930072949244946E-2</v>
      </c>
      <c r="AL50" s="11">
        <f t="shared" si="10"/>
        <v>4.0679665807675187</v>
      </c>
      <c r="AM50" s="11">
        <f t="shared" si="11"/>
        <v>1.5910585078076915</v>
      </c>
      <c r="AN50" s="3">
        <f t="shared" si="12"/>
        <v>1.2396574246611924</v>
      </c>
      <c r="AO50" s="3">
        <f t="shared" si="13"/>
        <v>2.1323438718279911E-2</v>
      </c>
      <c r="AP50" s="3" t="s">
        <v>8</v>
      </c>
      <c r="AQ50" s="125"/>
      <c r="AR50" s="11"/>
      <c r="AS50" s="3"/>
      <c r="AT50" s="4"/>
    </row>
    <row r="51" spans="1:46" s="28" customFormat="1" ht="15" customHeight="1">
      <c r="A51" s="11">
        <v>6.3780000000000003E-2</v>
      </c>
      <c r="B51" s="32" t="s">
        <v>68</v>
      </c>
      <c r="C51" s="9">
        <v>-50.567</v>
      </c>
      <c r="D51" s="9">
        <v>68.385000000000005</v>
      </c>
      <c r="E51" s="40" t="s">
        <v>120</v>
      </c>
      <c r="F51" s="46">
        <v>-54.3</v>
      </c>
      <c r="G51" s="9">
        <v>-54.3</v>
      </c>
      <c r="H51" s="9">
        <v>-48.4</v>
      </c>
      <c r="I51" s="9">
        <v>-48.3</v>
      </c>
      <c r="J51" s="9">
        <v>-49.4</v>
      </c>
      <c r="K51" s="40">
        <v>-49.6</v>
      </c>
      <c r="L51" s="10">
        <f t="shared" si="0"/>
        <v>-50.567</v>
      </c>
      <c r="M51" s="52" t="str">
        <f t="shared" si="1"/>
        <v>high latitude</v>
      </c>
      <c r="N51" s="83">
        <v>13640494.969511107</v>
      </c>
      <c r="O51" s="34">
        <v>730241.99748365255</v>
      </c>
      <c r="P51" s="34">
        <v>208850.73904983434</v>
      </c>
      <c r="Q51" s="34">
        <v>52712.797956788163</v>
      </c>
      <c r="R51" s="34">
        <v>9706941.8664091695</v>
      </c>
      <c r="S51" s="42">
        <v>105889.50557678234</v>
      </c>
      <c r="T51" s="10">
        <v>0.55800455643727909</v>
      </c>
      <c r="U51" s="11">
        <v>2.9872696174773988E-2</v>
      </c>
      <c r="V51" s="11">
        <v>8.5436536038895425E-3</v>
      </c>
      <c r="W51" s="11">
        <v>2.1563720017631978E-3</v>
      </c>
      <c r="X51" s="11">
        <v>0.39709100018987348</v>
      </c>
      <c r="Y51" s="12">
        <v>4.3317215924205555E-3</v>
      </c>
      <c r="Z51" s="10">
        <f t="shared" si="2"/>
        <v>0.33474966103605369</v>
      </c>
      <c r="AA51" s="11">
        <f t="shared" si="3"/>
        <v>-0.67659051099900469</v>
      </c>
      <c r="AB51" s="11">
        <f t="shared" si="4"/>
        <v>-0.4752798540777039</v>
      </c>
      <c r="AC51" s="11">
        <f t="shared" si="5"/>
        <v>1.2301405075671852</v>
      </c>
      <c r="AD51" s="11">
        <f t="shared" si="6"/>
        <v>6.0908579810850512</v>
      </c>
      <c r="AE51" s="46">
        <v>-2.6322758252307601</v>
      </c>
      <c r="AF51" s="11">
        <v>5.1255277761636799</v>
      </c>
      <c r="AG51" s="12">
        <v>12.6429992038509</v>
      </c>
      <c r="AH51" s="46">
        <v>4.8245978629103941E-3</v>
      </c>
      <c r="AI51" s="11">
        <f t="shared" si="7"/>
        <v>58.423950626242025</v>
      </c>
      <c r="AJ51" s="11">
        <f t="shared" si="8"/>
        <v>0.77030804549867171</v>
      </c>
      <c r="AK51" s="11">
        <f t="shared" si="9"/>
        <v>9.1794434470610795E-2</v>
      </c>
      <c r="AL51" s="11">
        <f t="shared" si="10"/>
        <v>3.9620499602590207</v>
      </c>
      <c r="AM51" s="11">
        <f t="shared" si="11"/>
        <v>1.5757016554025356</v>
      </c>
      <c r="AN51" s="3">
        <f t="shared" si="12"/>
        <v>1.405230932381905</v>
      </c>
      <c r="AO51" s="3">
        <f t="shared" si="13"/>
        <v>2.1515606245934307E-2</v>
      </c>
      <c r="AP51" s="3" t="s">
        <v>8</v>
      </c>
      <c r="AQ51" s="125"/>
      <c r="AR51" s="11"/>
      <c r="AS51" s="3"/>
      <c r="AT51" s="4"/>
    </row>
    <row r="52" spans="1:46" s="28" customFormat="1" ht="15" customHeight="1">
      <c r="A52" s="11">
        <v>6.5269999999999995E-2</v>
      </c>
      <c r="B52" s="32" t="s">
        <v>68</v>
      </c>
      <c r="C52" s="9">
        <v>-50.567</v>
      </c>
      <c r="D52" s="9">
        <v>68.385000000000005</v>
      </c>
      <c r="E52" s="40" t="s">
        <v>120</v>
      </c>
      <c r="F52" s="46">
        <v>-54.3</v>
      </c>
      <c r="G52" s="9">
        <v>-54.3</v>
      </c>
      <c r="H52" s="9">
        <v>-48.4</v>
      </c>
      <c r="I52" s="9">
        <v>-48.3</v>
      </c>
      <c r="J52" s="9">
        <v>-49.4</v>
      </c>
      <c r="K52" s="40">
        <v>-49.6</v>
      </c>
      <c r="L52" s="10">
        <f t="shared" si="0"/>
        <v>-50.567</v>
      </c>
      <c r="M52" s="52" t="str">
        <f t="shared" si="1"/>
        <v>high latitude</v>
      </c>
      <c r="N52" s="83">
        <v>23015428.178392112</v>
      </c>
      <c r="O52" s="34">
        <v>1327136.405566718</v>
      </c>
      <c r="P52" s="34">
        <v>366563.07473436068</v>
      </c>
      <c r="Q52" s="34">
        <v>97799.066182271534</v>
      </c>
      <c r="R52" s="34">
        <v>17027407.705222916</v>
      </c>
      <c r="S52" s="42">
        <v>193305.84022058643</v>
      </c>
      <c r="T52" s="10">
        <v>0.54762599161785963</v>
      </c>
      <c r="U52" s="11">
        <v>3.1577704506621493E-2</v>
      </c>
      <c r="V52" s="11">
        <v>8.7219523241526663E-3</v>
      </c>
      <c r="W52" s="11">
        <v>2.3270177805185944E-3</v>
      </c>
      <c r="X52" s="11">
        <v>0.40514784069968651</v>
      </c>
      <c r="Y52" s="12">
        <v>4.5994930711611747E-3</v>
      </c>
      <c r="Z52" s="10">
        <f t="shared" si="2"/>
        <v>0.33135153546762069</v>
      </c>
      <c r="AA52" s="11">
        <f t="shared" si="3"/>
        <v>-0.689067745414637</v>
      </c>
      <c r="AB52" s="11">
        <f t="shared" si="4"/>
        <v>-0.47971101256776916</v>
      </c>
      <c r="AC52" s="11">
        <f t="shared" si="5"/>
        <v>0.38792718451200159</v>
      </c>
      <c r="AD52" s="11">
        <f t="shared" si="6"/>
        <v>5.7877667403645887</v>
      </c>
      <c r="AE52" s="46">
        <v>-3.0070158023147799</v>
      </c>
      <c r="AF52" s="11">
        <v>4.8071358510394298</v>
      </c>
      <c r="AG52" s="12">
        <v>12.3156913112211</v>
      </c>
      <c r="AH52" s="46">
        <v>4.9904420596347645E-3</v>
      </c>
      <c r="AI52" s="11">
        <f t="shared" si="7"/>
        <v>57.477018474132869</v>
      </c>
      <c r="AJ52" s="11">
        <f t="shared" si="8"/>
        <v>0.83290126926165386</v>
      </c>
      <c r="AK52" s="11">
        <f t="shared" si="9"/>
        <v>9.4228832385268482E-2</v>
      </c>
      <c r="AL52" s="11">
        <f t="shared" si="10"/>
        <v>3.7481244867019923</v>
      </c>
      <c r="AM52" s="11">
        <f t="shared" si="11"/>
        <v>1.5754112271271501</v>
      </c>
      <c r="AN52" s="3">
        <f t="shared" si="12"/>
        <v>1.3516695304906838</v>
      </c>
      <c r="AO52" s="3">
        <f t="shared" si="13"/>
        <v>2.1527826259890557E-2</v>
      </c>
      <c r="AP52" s="3" t="s">
        <v>8</v>
      </c>
      <c r="AQ52" s="125"/>
      <c r="AR52" s="11"/>
      <c r="AS52" s="3"/>
      <c r="AT52" s="4"/>
    </row>
    <row r="53" spans="1:46" s="28" customFormat="1" ht="15" customHeight="1">
      <c r="A53" s="11">
        <v>6.676E-2</v>
      </c>
      <c r="B53" s="32" t="s">
        <v>68</v>
      </c>
      <c r="C53" s="9">
        <v>-50.567</v>
      </c>
      <c r="D53" s="9">
        <v>68.385000000000005</v>
      </c>
      <c r="E53" s="40" t="s">
        <v>120</v>
      </c>
      <c r="F53" s="46">
        <v>-54.3</v>
      </c>
      <c r="G53" s="9">
        <v>-54.3</v>
      </c>
      <c r="H53" s="9">
        <v>-48.4</v>
      </c>
      <c r="I53" s="9">
        <v>-48.3</v>
      </c>
      <c r="J53" s="9">
        <v>-49.4</v>
      </c>
      <c r="K53" s="40">
        <v>-49.6</v>
      </c>
      <c r="L53" s="10">
        <f t="shared" si="0"/>
        <v>-50.567</v>
      </c>
      <c r="M53" s="52" t="str">
        <f t="shared" si="1"/>
        <v>high latitude</v>
      </c>
      <c r="N53" s="83">
        <v>2251796.11220711</v>
      </c>
      <c r="O53" s="34">
        <v>114095.565819736</v>
      </c>
      <c r="P53" s="34">
        <v>32003.0571810572</v>
      </c>
      <c r="Q53" s="34">
        <v>8387.9839167510909</v>
      </c>
      <c r="R53" s="34">
        <v>1538571.15867432</v>
      </c>
      <c r="S53" s="42">
        <v>19231.9735551335</v>
      </c>
      <c r="T53" s="10">
        <v>0.56804927961837903</v>
      </c>
      <c r="U53" s="11">
        <v>2.8782314535584955E-2</v>
      </c>
      <c r="V53" s="11">
        <v>8.0732502728529821E-3</v>
      </c>
      <c r="W53" s="11">
        <v>2.1159945145703151E-3</v>
      </c>
      <c r="X53" s="11">
        <v>0.38812760781877448</v>
      </c>
      <c r="Y53" s="12">
        <v>4.8515532398381257E-3</v>
      </c>
      <c r="Z53" s="10">
        <f t="shared" si="2"/>
        <v>0.34321610555826076</v>
      </c>
      <c r="AA53" s="11">
        <f t="shared" si="3"/>
        <v>-0.68369936711916712</v>
      </c>
      <c r="AB53" s="11">
        <f t="shared" si="4"/>
        <v>-0.46443234089627256</v>
      </c>
      <c r="AC53" s="11">
        <f t="shared" si="5"/>
        <v>0.750292719456219</v>
      </c>
      <c r="AD53" s="11">
        <f t="shared" si="6"/>
        <v>6.8328278826949571</v>
      </c>
      <c r="AE53" s="46">
        <v>-2.6322914689416099</v>
      </c>
      <c r="AF53" s="11">
        <v>5.1365191522559002</v>
      </c>
      <c r="AG53" s="12">
        <v>12.615237382509701</v>
      </c>
      <c r="AH53" s="46">
        <v>0</v>
      </c>
      <c r="AI53" s="11">
        <f t="shared" si="7"/>
        <v>59.408388456337278</v>
      </c>
      <c r="AJ53" s="11">
        <f t="shared" si="8"/>
        <v>0.84683996977864395</v>
      </c>
      <c r="AK53" s="11">
        <f t="shared" si="9"/>
        <v>9.0222234815530725E-2</v>
      </c>
      <c r="AL53" s="11">
        <f t="shared" si="10"/>
        <v>3.815345558441761</v>
      </c>
      <c r="AM53" s="11">
        <f t="shared" si="11"/>
        <v>1.6129162775233827</v>
      </c>
      <c r="AN53" s="3">
        <f t="shared" si="12"/>
        <v>1.46356318946426</v>
      </c>
      <c r="AO53" s="3">
        <f t="shared" si="13"/>
        <v>2.0800505066422805E-2</v>
      </c>
      <c r="AP53" s="3" t="s">
        <v>8</v>
      </c>
      <c r="AQ53" s="125"/>
      <c r="AR53" s="11"/>
      <c r="AS53" s="3"/>
      <c r="AT53" s="4"/>
    </row>
    <row r="54" spans="1:46" s="28" customFormat="1" ht="15" customHeight="1">
      <c r="A54" s="11">
        <v>6.7650000000000002E-2</v>
      </c>
      <c r="B54" s="32" t="s">
        <v>68</v>
      </c>
      <c r="C54" s="9">
        <v>-50.567</v>
      </c>
      <c r="D54" s="9">
        <v>68.385000000000005</v>
      </c>
      <c r="E54" s="40" t="s">
        <v>120</v>
      </c>
      <c r="F54" s="46">
        <v>-54.3</v>
      </c>
      <c r="G54" s="9">
        <v>-54.3</v>
      </c>
      <c r="H54" s="9">
        <v>-48.4</v>
      </c>
      <c r="I54" s="9">
        <v>-48.3</v>
      </c>
      <c r="J54" s="9">
        <v>-49.4</v>
      </c>
      <c r="K54" s="40">
        <v>-49.6</v>
      </c>
      <c r="L54" s="10">
        <f t="shared" si="0"/>
        <v>-50.567</v>
      </c>
      <c r="M54" s="52" t="str">
        <f t="shared" si="1"/>
        <v>high latitude</v>
      </c>
      <c r="N54" s="83">
        <v>11592092.66575484</v>
      </c>
      <c r="O54" s="34">
        <v>652223.3950931112</v>
      </c>
      <c r="P54" s="34">
        <v>185501.1095229951</v>
      </c>
      <c r="Q54" s="34">
        <v>51551.012091347271</v>
      </c>
      <c r="R54" s="34">
        <v>9899871.7951186858</v>
      </c>
      <c r="S54" s="42">
        <v>108988.26513488962</v>
      </c>
      <c r="T54" s="10">
        <v>0.51542796901179888</v>
      </c>
      <c r="U54" s="11">
        <v>2.9000301288820987E-2</v>
      </c>
      <c r="V54" s="11">
        <v>8.2480758986105511E-3</v>
      </c>
      <c r="W54" s="11">
        <v>2.2921515751199014E-3</v>
      </c>
      <c r="X54" s="11">
        <v>0.44018547469944219</v>
      </c>
      <c r="Y54" s="12">
        <v>4.846027526207464E-3</v>
      </c>
      <c r="Z54" s="10">
        <f t="shared" si="2"/>
        <v>0.34664223328887883</v>
      </c>
      <c r="AA54" s="11">
        <f t="shared" si="3"/>
        <v>-0.68068982403248035</v>
      </c>
      <c r="AB54" s="11">
        <f t="shared" si="4"/>
        <v>-0.46011852596447267</v>
      </c>
      <c r="AC54" s="11">
        <f t="shared" si="5"/>
        <v>0.95343687780757591</v>
      </c>
      <c r="AD54" s="11">
        <f t="shared" si="6"/>
        <v>7.1278928240300665</v>
      </c>
      <c r="AE54" s="46">
        <v>-2.2137277456376201</v>
      </c>
      <c r="AF54" s="11">
        <v>5.5130213898960596</v>
      </c>
      <c r="AG54" s="12">
        <v>13.0911081344188</v>
      </c>
      <c r="AH54" s="46">
        <v>4.0350134924964165E-3</v>
      </c>
      <c r="AI54" s="11">
        <f t="shared" si="7"/>
        <v>53.93686876254813</v>
      </c>
      <c r="AJ54" s="11">
        <f t="shared" si="8"/>
        <v>0.93143758066975746</v>
      </c>
      <c r="AK54" s="11">
        <f t="shared" si="9"/>
        <v>8.159886711149085E-2</v>
      </c>
      <c r="AL54" s="11">
        <f t="shared" si="10"/>
        <v>3.5983989837928139</v>
      </c>
      <c r="AM54" s="11">
        <f t="shared" si="11"/>
        <v>1.6166385481543752</v>
      </c>
      <c r="AN54" s="3">
        <f t="shared" si="12"/>
        <v>1.1709336146626195</v>
      </c>
      <c r="AO54" s="3">
        <f t="shared" si="13"/>
        <v>1.8737728463762513E-2</v>
      </c>
      <c r="AP54" s="3" t="s">
        <v>8</v>
      </c>
      <c r="AQ54" s="125"/>
      <c r="AR54" s="11"/>
      <c r="AS54" s="3"/>
      <c r="AT54" s="4"/>
    </row>
    <row r="55" spans="1:46" s="28" customFormat="1" ht="15" customHeight="1">
      <c r="A55" s="11">
        <v>6.8540000000000004E-2</v>
      </c>
      <c r="B55" s="32" t="s">
        <v>68</v>
      </c>
      <c r="C55" s="9">
        <v>-50.567</v>
      </c>
      <c r="D55" s="9">
        <v>68.385000000000005</v>
      </c>
      <c r="E55" s="40" t="s">
        <v>120</v>
      </c>
      <c r="F55" s="46">
        <v>-54.3</v>
      </c>
      <c r="G55" s="9">
        <v>-54.3</v>
      </c>
      <c r="H55" s="9">
        <v>-48.4</v>
      </c>
      <c r="I55" s="9">
        <v>-48.3</v>
      </c>
      <c r="J55" s="9">
        <v>-49.4</v>
      </c>
      <c r="K55" s="40">
        <v>-49.6</v>
      </c>
      <c r="L55" s="10">
        <f t="shared" si="0"/>
        <v>-50.567</v>
      </c>
      <c r="M55" s="52" t="str">
        <f t="shared" si="1"/>
        <v>high latitude</v>
      </c>
      <c r="N55" s="83">
        <v>24357360.190522764</v>
      </c>
      <c r="O55" s="34">
        <v>1741670.6205768182</v>
      </c>
      <c r="P55" s="34">
        <v>519880.35606704466</v>
      </c>
      <c r="Q55" s="34">
        <v>104725.94770671839</v>
      </c>
      <c r="R55" s="34">
        <v>16713373.805842124</v>
      </c>
      <c r="S55" s="42">
        <v>227978.956891646</v>
      </c>
      <c r="T55" s="10">
        <v>0.55782356205271999</v>
      </c>
      <c r="U55" s="11">
        <v>3.9887118386119358E-2</v>
      </c>
      <c r="V55" s="11">
        <v>1.1906114200971266E-2</v>
      </c>
      <c r="W55" s="11">
        <v>2.3983962437702385E-3</v>
      </c>
      <c r="X55" s="11">
        <v>0.38276371648521346</v>
      </c>
      <c r="Y55" s="12">
        <v>5.2210926312057006E-3</v>
      </c>
      <c r="Z55" s="10">
        <f t="shared" si="2"/>
        <v>0.32864347223033341</v>
      </c>
      <c r="AA55" s="11">
        <f t="shared" si="3"/>
        <v>-0.65816216084423729</v>
      </c>
      <c r="AB55" s="11">
        <f t="shared" si="4"/>
        <v>-0.48327498958930454</v>
      </c>
      <c r="AC55" s="11">
        <f t="shared" si="5"/>
        <v>2.47405414301398</v>
      </c>
      <c r="AD55" s="11">
        <f t="shared" si="6"/>
        <v>5.5439907120915706</v>
      </c>
      <c r="AE55" s="46">
        <v>-3.9073792439461998</v>
      </c>
      <c r="AF55" s="11">
        <v>4.0212511964205397</v>
      </c>
      <c r="AG55" s="12">
        <v>11.4755811295912</v>
      </c>
      <c r="AH55" s="46">
        <v>5.36100222839742E-3</v>
      </c>
      <c r="AI55" s="11">
        <f t="shared" si="7"/>
        <v>59.305879930654747</v>
      </c>
      <c r="AJ55" s="11">
        <f t="shared" si="8"/>
        <v>0.92729636766317336</v>
      </c>
      <c r="AK55" s="11">
        <f t="shared" si="9"/>
        <v>0.12255657285231024</v>
      </c>
      <c r="AL55" s="11">
        <f t="shared" si="10"/>
        <v>4.9641981519513454</v>
      </c>
      <c r="AM55" s="11">
        <f t="shared" si="11"/>
        <v>1.5447685913999711</v>
      </c>
      <c r="AN55" s="3">
        <f t="shared" si="12"/>
        <v>1.4573574715362794</v>
      </c>
      <c r="AO55" s="3">
        <f t="shared" si="13"/>
        <v>3.1105650008577058E-2</v>
      </c>
      <c r="AP55" s="3" t="s">
        <v>8</v>
      </c>
      <c r="AQ55" s="125"/>
      <c r="AR55" s="11"/>
      <c r="AS55" s="3"/>
      <c r="AT55" s="4"/>
    </row>
    <row r="56" spans="1:46" s="28" customFormat="1" ht="15" customHeight="1">
      <c r="A56" s="11">
        <v>6.9419999999999996E-2</v>
      </c>
      <c r="B56" s="32" t="s">
        <v>68</v>
      </c>
      <c r="C56" s="9">
        <v>-50.567</v>
      </c>
      <c r="D56" s="9">
        <v>68.385000000000005</v>
      </c>
      <c r="E56" s="40" t="s">
        <v>120</v>
      </c>
      <c r="F56" s="46">
        <v>-54.3</v>
      </c>
      <c r="G56" s="9">
        <v>-54.3</v>
      </c>
      <c r="H56" s="9">
        <v>-48.4</v>
      </c>
      <c r="I56" s="9">
        <v>-48.3</v>
      </c>
      <c r="J56" s="9">
        <v>-49.4</v>
      </c>
      <c r="K56" s="40">
        <v>-49.6</v>
      </c>
      <c r="L56" s="10">
        <f t="shared" si="0"/>
        <v>-50.567</v>
      </c>
      <c r="M56" s="52" t="str">
        <f t="shared" si="1"/>
        <v>high latitude</v>
      </c>
      <c r="N56" s="83">
        <v>17236942.266524751</v>
      </c>
      <c r="O56" s="34">
        <v>1199206.3194550099</v>
      </c>
      <c r="P56" s="34">
        <v>352968.72981738049</v>
      </c>
      <c r="Q56" s="34">
        <v>74852.911789350052</v>
      </c>
      <c r="R56" s="34">
        <v>12296671.481955249</v>
      </c>
      <c r="S56" s="42">
        <v>159584.17041891199</v>
      </c>
      <c r="T56" s="10">
        <v>0.55034540084697525</v>
      </c>
      <c r="U56" s="11">
        <v>3.8288559094405761E-2</v>
      </c>
      <c r="V56" s="11">
        <v>1.1269673825795025E-2</v>
      </c>
      <c r="W56" s="11">
        <v>2.3899224761735369E-3</v>
      </c>
      <c r="X56" s="11">
        <v>0.3926112004774181</v>
      </c>
      <c r="Y56" s="12">
        <v>5.0952432792324576E-3</v>
      </c>
      <c r="Z56" s="10">
        <f t="shared" si="2"/>
        <v>0.32878194526689508</v>
      </c>
      <c r="AA56" s="11">
        <f t="shared" si="3"/>
        <v>-0.6636587844044608</v>
      </c>
      <c r="AB56" s="11">
        <f t="shared" si="4"/>
        <v>-0.48309203932617234</v>
      </c>
      <c r="AC56" s="11">
        <f t="shared" si="5"/>
        <v>2.103032052698893</v>
      </c>
      <c r="AD56" s="11">
        <f t="shared" si="6"/>
        <v>5.5565045100898089</v>
      </c>
      <c r="AE56" s="46">
        <v>-3.84865580726433</v>
      </c>
      <c r="AF56" s="11">
        <v>4.10113653917458</v>
      </c>
      <c r="AG56" s="12">
        <v>11.5221670632322</v>
      </c>
      <c r="AH56" s="46">
        <v>0</v>
      </c>
      <c r="AI56" s="11">
        <f t="shared" si="7"/>
        <v>58.363810176842591</v>
      </c>
      <c r="AJ56" s="11">
        <f t="shared" si="8"/>
        <v>0.91733353205508528</v>
      </c>
      <c r="AK56" s="11">
        <f t="shared" si="9"/>
        <v>0.11552902048422173</v>
      </c>
      <c r="AL56" s="11">
        <f t="shared" si="10"/>
        <v>4.7154976523919316</v>
      </c>
      <c r="AM56" s="11">
        <f t="shared" si="11"/>
        <v>1.5493229601208744</v>
      </c>
      <c r="AN56" s="3">
        <f t="shared" si="12"/>
        <v>1.4017567511516513</v>
      </c>
      <c r="AO56" s="3">
        <f t="shared" si="13"/>
        <v>2.8704412436759367E-2</v>
      </c>
      <c r="AP56" s="3" t="s">
        <v>8</v>
      </c>
      <c r="AQ56" s="125"/>
      <c r="AR56" s="11"/>
      <c r="AS56" s="3"/>
      <c r="AT56" s="4"/>
    </row>
    <row r="57" spans="1:46" s="28" customFormat="1" ht="15" customHeight="1">
      <c r="A57" s="11">
        <v>7.0309999999999997E-2</v>
      </c>
      <c r="B57" s="32" t="s">
        <v>68</v>
      </c>
      <c r="C57" s="9">
        <v>-50.567</v>
      </c>
      <c r="D57" s="9">
        <v>68.385000000000005</v>
      </c>
      <c r="E57" s="40" t="s">
        <v>120</v>
      </c>
      <c r="F57" s="46">
        <v>-54.3</v>
      </c>
      <c r="G57" s="9">
        <v>-54.3</v>
      </c>
      <c r="H57" s="9">
        <v>-48.4</v>
      </c>
      <c r="I57" s="9">
        <v>-48.3</v>
      </c>
      <c r="J57" s="9">
        <v>-49.4</v>
      </c>
      <c r="K57" s="40">
        <v>-49.6</v>
      </c>
      <c r="L57" s="10">
        <f t="shared" si="0"/>
        <v>-50.567</v>
      </c>
      <c r="M57" s="52" t="str">
        <f t="shared" si="1"/>
        <v>high latitude</v>
      </c>
      <c r="N57" s="83">
        <v>2122606.54268086</v>
      </c>
      <c r="O57" s="34">
        <v>153645.36263028102</v>
      </c>
      <c r="P57" s="34">
        <v>44504.062301621649</v>
      </c>
      <c r="Q57" s="34">
        <v>9406.0333444933749</v>
      </c>
      <c r="R57" s="34">
        <v>1354296.4707658151</v>
      </c>
      <c r="S57" s="42">
        <v>21457.269588235053</v>
      </c>
      <c r="T57" s="10">
        <v>0.57276168451951748</v>
      </c>
      <c r="U57" s="11">
        <v>4.145948622564067E-2</v>
      </c>
      <c r="V57" s="11">
        <v>1.2008924489436523E-2</v>
      </c>
      <c r="W57" s="11">
        <v>2.5381131145645343E-3</v>
      </c>
      <c r="X57" s="11">
        <v>0.36544178694322099</v>
      </c>
      <c r="Y57" s="12">
        <v>5.7900047076198729E-3</v>
      </c>
      <c r="Z57" s="10">
        <f t="shared" si="2"/>
        <v>0.32909684076118056</v>
      </c>
      <c r="AA57" s="11">
        <f t="shared" si="3"/>
        <v>-0.66873450399953616</v>
      </c>
      <c r="AB57" s="11">
        <f t="shared" si="4"/>
        <v>-0.48267628679274849</v>
      </c>
      <c r="AC57" s="11">
        <f t="shared" si="5"/>
        <v>1.7604209800313058</v>
      </c>
      <c r="AD57" s="11">
        <f t="shared" si="6"/>
        <v>5.5849419833760052</v>
      </c>
      <c r="AE57" s="46">
        <v>-3.9396252839161701</v>
      </c>
      <c r="AF57" s="11">
        <v>4.0249476707183804</v>
      </c>
      <c r="AG57" s="12">
        <v>11.4955853374402</v>
      </c>
      <c r="AH57" s="46">
        <v>0</v>
      </c>
      <c r="AI57" s="11">
        <f t="shared" si="7"/>
        <v>61.048770542975461</v>
      </c>
      <c r="AJ57" s="11">
        <f t="shared" si="8"/>
        <v>1.0007756982534255</v>
      </c>
      <c r="AK57" s="11">
        <f t="shared" si="9"/>
        <v>0.13108965605450304</v>
      </c>
      <c r="AL57" s="11">
        <f t="shared" si="10"/>
        <v>4.7314378624519664</v>
      </c>
      <c r="AM57" s="11">
        <f t="shared" si="11"/>
        <v>1.557558258643116</v>
      </c>
      <c r="AN57" s="3">
        <f t="shared" si="12"/>
        <v>1.5673130577388183</v>
      </c>
      <c r="AO57" s="3">
        <f t="shared" si="13"/>
        <v>3.286138837566039E-2</v>
      </c>
      <c r="AP57" s="3" t="s">
        <v>8</v>
      </c>
      <c r="AQ57" s="125"/>
      <c r="AR57" s="11"/>
      <c r="AS57" s="3"/>
      <c r="AT57" s="4"/>
    </row>
    <row r="58" spans="1:46" s="28" customFormat="1" ht="15" customHeight="1">
      <c r="A58" s="11">
        <v>7.1199999999999999E-2</v>
      </c>
      <c r="B58" s="32" t="s">
        <v>68</v>
      </c>
      <c r="C58" s="9">
        <v>-50.567</v>
      </c>
      <c r="D58" s="9">
        <v>68.385000000000005</v>
      </c>
      <c r="E58" s="40" t="s">
        <v>120</v>
      </c>
      <c r="F58" s="46">
        <v>-54.3</v>
      </c>
      <c r="G58" s="9">
        <v>-54.3</v>
      </c>
      <c r="H58" s="9">
        <v>-48.4</v>
      </c>
      <c r="I58" s="9">
        <v>-48.3</v>
      </c>
      <c r="J58" s="9">
        <v>-49.4</v>
      </c>
      <c r="K58" s="40">
        <v>-49.6</v>
      </c>
      <c r="L58" s="10">
        <f t="shared" si="0"/>
        <v>-50.567</v>
      </c>
      <c r="M58" s="52" t="str">
        <f t="shared" si="1"/>
        <v>high latitude</v>
      </c>
      <c r="N58" s="83">
        <v>1235801.2720507751</v>
      </c>
      <c r="O58" s="34">
        <v>88073.8283962555</v>
      </c>
      <c r="P58" s="34">
        <v>26847.9738897797</v>
      </c>
      <c r="Q58" s="34">
        <v>6657.54111581912</v>
      </c>
      <c r="R58" s="34">
        <v>1012740.3714421351</v>
      </c>
      <c r="S58" s="42">
        <v>18110.723468515651</v>
      </c>
      <c r="T58" s="10">
        <v>0.51745451108795226</v>
      </c>
      <c r="U58" s="11">
        <v>3.6878259347313654E-2</v>
      </c>
      <c r="V58" s="11">
        <v>1.1241779335429638E-2</v>
      </c>
      <c r="W58" s="11">
        <v>2.7876445517953635E-3</v>
      </c>
      <c r="X58" s="11">
        <v>0.42405448644180532</v>
      </c>
      <c r="Y58" s="12">
        <v>7.5833192357038009E-3</v>
      </c>
      <c r="Z58" s="10">
        <f t="shared" si="2"/>
        <v>0.36950543177857786</v>
      </c>
      <c r="AA58" s="11">
        <f t="shared" si="3"/>
        <v>-0.65594827682733126</v>
      </c>
      <c r="AB58" s="11">
        <f t="shared" si="4"/>
        <v>-0.43237917303607165</v>
      </c>
      <c r="AC58" s="11">
        <f t="shared" si="5"/>
        <v>2.6234913141551388</v>
      </c>
      <c r="AD58" s="11">
        <f t="shared" si="6"/>
        <v>9.0252645643326979</v>
      </c>
      <c r="AE58" s="46">
        <v>0.103723723019379</v>
      </c>
      <c r="AF58" s="11">
        <v>7.6810360228892796</v>
      </c>
      <c r="AG58" s="12">
        <v>15.454854927120699</v>
      </c>
      <c r="AH58" s="46">
        <v>2.6440634494573151E-2</v>
      </c>
      <c r="AI58" s="11">
        <f t="shared" si="7"/>
        <v>54.960123848587806</v>
      </c>
      <c r="AJ58" s="11">
        <f t="shared" si="8"/>
        <v>1.4443376834444699</v>
      </c>
      <c r="AK58" s="11">
        <f t="shared" si="9"/>
        <v>0.10549820567034138</v>
      </c>
      <c r="AL58" s="11">
        <f t="shared" si="10"/>
        <v>4.0327161969733361</v>
      </c>
      <c r="AM58" s="11">
        <f t="shared" si="11"/>
        <v>1.6764634640389635</v>
      </c>
      <c r="AN58" s="3">
        <f t="shared" si="12"/>
        <v>1.2202547729888589</v>
      </c>
      <c r="AO58" s="3">
        <f t="shared" si="13"/>
        <v>2.6510223791659827E-2</v>
      </c>
      <c r="AP58" s="3" t="s">
        <v>8</v>
      </c>
      <c r="AQ58" s="125"/>
      <c r="AR58" s="11"/>
      <c r="AS58" s="3"/>
      <c r="AT58" s="4"/>
    </row>
    <row r="59" spans="1:46" s="28" customFormat="1" ht="15" customHeight="1">
      <c r="A59" s="11">
        <v>7.2090000000000001E-2</v>
      </c>
      <c r="B59" s="32" t="s">
        <v>68</v>
      </c>
      <c r="C59" s="9">
        <v>-50.567</v>
      </c>
      <c r="D59" s="9">
        <v>68.385000000000005</v>
      </c>
      <c r="E59" s="40" t="s">
        <v>120</v>
      </c>
      <c r="F59" s="46">
        <v>-54.3</v>
      </c>
      <c r="G59" s="9">
        <v>-54.3</v>
      </c>
      <c r="H59" s="9">
        <v>-48.4</v>
      </c>
      <c r="I59" s="9">
        <v>-48.3</v>
      </c>
      <c r="J59" s="9">
        <v>-49.4</v>
      </c>
      <c r="K59" s="40">
        <v>-49.6</v>
      </c>
      <c r="L59" s="10">
        <f t="shared" si="0"/>
        <v>-50.567</v>
      </c>
      <c r="M59" s="52" t="str">
        <f t="shared" si="1"/>
        <v>high latitude</v>
      </c>
      <c r="N59" s="83">
        <v>41615217.426062703</v>
      </c>
      <c r="O59" s="34">
        <v>2979180.7182186432</v>
      </c>
      <c r="P59" s="34">
        <v>904854.59512115398</v>
      </c>
      <c r="Q59" s="34">
        <v>179968.82153875133</v>
      </c>
      <c r="R59" s="34">
        <v>27461735.460547566</v>
      </c>
      <c r="S59" s="42">
        <v>338619.31367249601</v>
      </c>
      <c r="T59" s="10">
        <v>0.56635080796116488</v>
      </c>
      <c r="U59" s="11">
        <v>4.0544337172410329E-2</v>
      </c>
      <c r="V59" s="11">
        <v>1.2314368702860425E-2</v>
      </c>
      <c r="W59" s="11">
        <v>2.4492359716101544E-3</v>
      </c>
      <c r="X59" s="11">
        <v>0.37373290416491728</v>
      </c>
      <c r="Y59" s="12">
        <v>4.6083460270369102E-3</v>
      </c>
      <c r="Z59" s="10">
        <f t="shared" si="2"/>
        <v>0.32331693749572732</v>
      </c>
      <c r="AA59" s="11">
        <f t="shared" si="3"/>
        <v>-0.65237534493380289</v>
      </c>
      <c r="AB59" s="11">
        <f t="shared" si="4"/>
        <v>-0.49037154355344931</v>
      </c>
      <c r="AC59" s="11">
        <f t="shared" si="5"/>
        <v>2.8646642169683005</v>
      </c>
      <c r="AD59" s="11">
        <f t="shared" si="6"/>
        <v>5.0585864209440672</v>
      </c>
      <c r="AE59" s="46">
        <v>-4.2575413709639598</v>
      </c>
      <c r="AF59" s="11">
        <v>3.6476008404510099</v>
      </c>
      <c r="AG59" s="12">
        <v>11.110859442440599</v>
      </c>
      <c r="AH59" s="46">
        <v>2.0097761310629035E-2</v>
      </c>
      <c r="AI59" s="11">
        <f t="shared" si="7"/>
        <v>60.24472083239403</v>
      </c>
      <c r="AJ59" s="11">
        <f t="shared" si="8"/>
        <v>0.80712359103925269</v>
      </c>
      <c r="AK59" s="11">
        <f t="shared" si="9"/>
        <v>0.12754074690384259</v>
      </c>
      <c r="AL59" s="11">
        <f t="shared" si="10"/>
        <v>5.0278408636815932</v>
      </c>
      <c r="AM59" s="11">
        <f t="shared" si="11"/>
        <v>1.518020722386952</v>
      </c>
      <c r="AN59" s="3">
        <f t="shared" si="12"/>
        <v>1.5153892034918366</v>
      </c>
      <c r="AO59" s="3">
        <f t="shared" si="13"/>
        <v>3.2949650848581577E-2</v>
      </c>
      <c r="AP59" s="3" t="s">
        <v>8</v>
      </c>
      <c r="AQ59" s="125"/>
      <c r="AR59" s="11"/>
      <c r="AS59" s="3"/>
      <c r="AT59" s="4"/>
    </row>
    <row r="60" spans="1:46" s="28" customFormat="1" ht="15" customHeight="1">
      <c r="A60" s="11">
        <v>7.2969999999999993E-2</v>
      </c>
      <c r="B60" s="32" t="s">
        <v>68</v>
      </c>
      <c r="C60" s="9">
        <v>-50.567</v>
      </c>
      <c r="D60" s="9">
        <v>68.385000000000005</v>
      </c>
      <c r="E60" s="40" t="s">
        <v>120</v>
      </c>
      <c r="F60" s="46">
        <v>-54.3</v>
      </c>
      <c r="G60" s="9">
        <v>-54.3</v>
      </c>
      <c r="H60" s="9">
        <v>-48.4</v>
      </c>
      <c r="I60" s="9">
        <v>-48.3</v>
      </c>
      <c r="J60" s="9">
        <v>-49.4</v>
      </c>
      <c r="K60" s="40">
        <v>-49.6</v>
      </c>
      <c r="L60" s="10">
        <f t="shared" si="0"/>
        <v>-50.567</v>
      </c>
      <c r="M60" s="52" t="str">
        <f t="shared" si="1"/>
        <v>high latitude</v>
      </c>
      <c r="N60" s="83">
        <v>4704959.2184653506</v>
      </c>
      <c r="O60" s="34">
        <v>324617.76266048453</v>
      </c>
      <c r="P60" s="34">
        <v>95529.318435473499</v>
      </c>
      <c r="Q60" s="34">
        <v>20745.358244548552</v>
      </c>
      <c r="R60" s="34">
        <v>3464987.6180501748</v>
      </c>
      <c r="S60" s="42">
        <v>44779.131543203403</v>
      </c>
      <c r="T60" s="10">
        <v>0.5435728560357197</v>
      </c>
      <c r="U60" s="11">
        <v>3.7503705383197777E-2</v>
      </c>
      <c r="V60" s="11">
        <v>1.1036683219977727E-2</v>
      </c>
      <c r="W60" s="11">
        <v>2.396750557627913E-3</v>
      </c>
      <c r="X60" s="11">
        <v>0.40031658686433513</v>
      </c>
      <c r="Y60" s="12">
        <v>5.1734179391415931E-3</v>
      </c>
      <c r="Z60" s="10">
        <f t="shared" si="2"/>
        <v>0.33161053246369337</v>
      </c>
      <c r="AA60" s="11">
        <f t="shared" si="3"/>
        <v>-0.66419597214137216</v>
      </c>
      <c r="AB60" s="11">
        <f t="shared" si="4"/>
        <v>-0.47937168403786651</v>
      </c>
      <c r="AC60" s="11">
        <f t="shared" si="5"/>
        <v>2.0667718804573809</v>
      </c>
      <c r="AD60" s="11">
        <f t="shared" si="6"/>
        <v>5.8109768118099296</v>
      </c>
      <c r="AE60" s="46">
        <v>-3.5174621753644</v>
      </c>
      <c r="AF60" s="11">
        <v>4.3594872580952604</v>
      </c>
      <c r="AG60" s="12">
        <v>11.865672946747299</v>
      </c>
      <c r="AH60" s="46">
        <v>4.4076436581269333E-3</v>
      </c>
      <c r="AI60" s="11">
        <f t="shared" si="7"/>
        <v>57.588614866336286</v>
      </c>
      <c r="AJ60" s="11">
        <f t="shared" si="8"/>
        <v>0.94277049057076479</v>
      </c>
      <c r="AK60" s="11">
        <f t="shared" si="9"/>
        <v>0.11159971494769325</v>
      </c>
      <c r="AL60" s="11">
        <f t="shared" si="10"/>
        <v>4.6048526764090285</v>
      </c>
      <c r="AM60" s="11">
        <f t="shared" si="11"/>
        <v>1.5587261965126535</v>
      </c>
      <c r="AN60" s="3">
        <f t="shared" si="12"/>
        <v>1.3578574405160315</v>
      </c>
      <c r="AO60" s="3">
        <f t="shared" si="13"/>
        <v>2.7569887389447573E-2</v>
      </c>
      <c r="AP60" s="3" t="s">
        <v>8</v>
      </c>
      <c r="AQ60" s="125"/>
      <c r="AR60" s="11"/>
      <c r="AS60" s="3"/>
      <c r="AT60" s="4"/>
    </row>
    <row r="61" spans="1:46" s="28" customFormat="1" ht="15" customHeight="1">
      <c r="A61" s="11">
        <v>7.3859999999999995E-2</v>
      </c>
      <c r="B61" s="32" t="s">
        <v>68</v>
      </c>
      <c r="C61" s="9">
        <v>-50.567</v>
      </c>
      <c r="D61" s="9">
        <v>68.385000000000005</v>
      </c>
      <c r="E61" s="40" t="s">
        <v>120</v>
      </c>
      <c r="F61" s="46">
        <v>-54.3</v>
      </c>
      <c r="G61" s="9">
        <v>-54.3</v>
      </c>
      <c r="H61" s="9">
        <v>-48.4</v>
      </c>
      <c r="I61" s="9">
        <v>-48.3</v>
      </c>
      <c r="J61" s="9">
        <v>-49.4</v>
      </c>
      <c r="K61" s="40">
        <v>-49.6</v>
      </c>
      <c r="L61" s="10">
        <f t="shared" si="0"/>
        <v>-50.567</v>
      </c>
      <c r="M61" s="52" t="str">
        <f t="shared" si="1"/>
        <v>high latitude</v>
      </c>
      <c r="N61" s="83">
        <v>3214146.8974301331</v>
      </c>
      <c r="O61" s="34">
        <v>271104.812622978</v>
      </c>
      <c r="P61" s="34">
        <v>82240.223270190108</v>
      </c>
      <c r="Q61" s="34">
        <v>15997.804524183566</v>
      </c>
      <c r="R61" s="34">
        <v>2391405.4539016564</v>
      </c>
      <c r="S61" s="42">
        <v>41216.193537754407</v>
      </c>
      <c r="T61" s="10">
        <v>0.53425654739217532</v>
      </c>
      <c r="U61" s="11">
        <v>4.5063130527469387E-2</v>
      </c>
      <c r="V61" s="11">
        <v>1.3669996780863834E-2</v>
      </c>
      <c r="W61" s="11">
        <v>2.6591602946893691E-3</v>
      </c>
      <c r="X61" s="11">
        <v>0.39750019584911922</v>
      </c>
      <c r="Y61" s="12">
        <v>6.8509691556830942E-3</v>
      </c>
      <c r="Z61" s="10">
        <f t="shared" si="2"/>
        <v>0.33966910918680981</v>
      </c>
      <c r="AA61" s="11">
        <f t="shared" si="3"/>
        <v>-0.65234540409208219</v>
      </c>
      <c r="AB61" s="11">
        <f t="shared" si="4"/>
        <v>-0.46894394774206977</v>
      </c>
      <c r="AC61" s="11">
        <f t="shared" si="5"/>
        <v>2.8666852237844509</v>
      </c>
      <c r="AD61" s="11">
        <f t="shared" si="6"/>
        <v>6.5242339744424243</v>
      </c>
      <c r="AE61" s="46">
        <v>-2.9692674089055</v>
      </c>
      <c r="AF61" s="11">
        <v>4.84105659432538</v>
      </c>
      <c r="AG61" s="12">
        <v>12.3373898370455</v>
      </c>
      <c r="AH61" s="46">
        <v>1.5363604217487259E-2</v>
      </c>
      <c r="AI61" s="11">
        <f t="shared" si="7"/>
        <v>57.338629558361063</v>
      </c>
      <c r="AJ61" s="11">
        <f t="shared" si="8"/>
        <v>1.2661012730687431</v>
      </c>
      <c r="AK61" s="11">
        <f t="shared" si="9"/>
        <v>0.13181567504442712</v>
      </c>
      <c r="AL61" s="11">
        <f t="shared" si="10"/>
        <v>5.14071934970009</v>
      </c>
      <c r="AM61" s="11">
        <f t="shared" si="11"/>
        <v>1.5794158531604316</v>
      </c>
      <c r="AN61" s="3">
        <f t="shared" si="12"/>
        <v>1.3440409664476374</v>
      </c>
      <c r="AO61" s="3">
        <f t="shared" si="13"/>
        <v>3.4389912064477599E-2</v>
      </c>
      <c r="AP61" s="3" t="s">
        <v>8</v>
      </c>
      <c r="AQ61" s="125"/>
      <c r="AR61" s="11"/>
      <c r="AS61" s="3"/>
      <c r="AT61" s="4"/>
    </row>
    <row r="62" spans="1:46" s="28" customFormat="1" ht="15" customHeight="1">
      <c r="A62" s="11">
        <v>7.4749999999999997E-2</v>
      </c>
      <c r="B62" s="32" t="s">
        <v>68</v>
      </c>
      <c r="C62" s="9">
        <v>-50.567</v>
      </c>
      <c r="D62" s="9">
        <v>68.385000000000005</v>
      </c>
      <c r="E62" s="40" t="s">
        <v>120</v>
      </c>
      <c r="F62" s="46">
        <v>-54.3</v>
      </c>
      <c r="G62" s="9">
        <v>-54.3</v>
      </c>
      <c r="H62" s="9">
        <v>-48.4</v>
      </c>
      <c r="I62" s="9">
        <v>-48.3</v>
      </c>
      <c r="J62" s="9">
        <v>-49.4</v>
      </c>
      <c r="K62" s="40">
        <v>-49.6</v>
      </c>
      <c r="L62" s="10">
        <f t="shared" si="0"/>
        <v>-50.567</v>
      </c>
      <c r="M62" s="52" t="str">
        <f t="shared" si="1"/>
        <v>high latitude</v>
      </c>
      <c r="N62" s="83">
        <v>1871847.0301066199</v>
      </c>
      <c r="O62" s="34">
        <v>162328.4406314095</v>
      </c>
      <c r="P62" s="34">
        <v>51655.036394669653</v>
      </c>
      <c r="Q62" s="34">
        <v>10618.2490223403</v>
      </c>
      <c r="R62" s="34">
        <v>1593694.6419722298</v>
      </c>
      <c r="S62" s="42">
        <v>28758.456311389451</v>
      </c>
      <c r="T62" s="10">
        <v>0.50333326970500591</v>
      </c>
      <c r="U62" s="11">
        <v>4.364956295839429E-2</v>
      </c>
      <c r="V62" s="11">
        <v>1.3889862765003411E-2</v>
      </c>
      <c r="W62" s="11">
        <v>2.8552108762071779E-3</v>
      </c>
      <c r="X62" s="11">
        <v>0.42853904306995666</v>
      </c>
      <c r="Y62" s="12">
        <v>7.7330506254326345E-3</v>
      </c>
      <c r="Z62" s="10">
        <f t="shared" si="2"/>
        <v>0.35929774315966068</v>
      </c>
      <c r="AA62" s="11">
        <f t="shared" si="3"/>
        <v>-0.63830041758804446</v>
      </c>
      <c r="AB62" s="11">
        <f t="shared" si="4"/>
        <v>-0.44454551070067788</v>
      </c>
      <c r="AC62" s="11">
        <f t="shared" si="5"/>
        <v>3.8147218128070008</v>
      </c>
      <c r="AD62" s="11">
        <f t="shared" si="6"/>
        <v>8.1930870680736305</v>
      </c>
      <c r="AE62" s="46">
        <v>-0.69405127653978804</v>
      </c>
      <c r="AF62" s="11">
        <v>6.8493074973445598</v>
      </c>
      <c r="AG62" s="12">
        <v>14.543977010902999</v>
      </c>
      <c r="AH62" s="46">
        <v>1.4228086850816177E-2</v>
      </c>
      <c r="AI62" s="11">
        <f t="shared" si="7"/>
        <v>54.013115617327671</v>
      </c>
      <c r="AJ62" s="11">
        <f t="shared" si="8"/>
        <v>1.5131207668767335</v>
      </c>
      <c r="AK62" s="11">
        <f t="shared" si="9"/>
        <v>0.12159992388403712</v>
      </c>
      <c r="AL62" s="11">
        <f t="shared" si="10"/>
        <v>4.8647414734755108</v>
      </c>
      <c r="AM62" s="11">
        <f t="shared" si="11"/>
        <v>1.628223827007979</v>
      </c>
      <c r="AN62" s="3">
        <f t="shared" si="12"/>
        <v>1.1745330509426641</v>
      </c>
      <c r="AO62" s="3">
        <f t="shared" si="13"/>
        <v>3.2412129045464748E-2</v>
      </c>
      <c r="AP62" s="3" t="s">
        <v>8</v>
      </c>
      <c r="AQ62" s="125"/>
      <c r="AR62" s="11"/>
      <c r="AS62" s="3"/>
      <c r="AT62" s="4"/>
    </row>
    <row r="63" spans="1:46" s="28" customFormat="1" ht="15" customHeight="1">
      <c r="A63" s="11">
        <v>7.5639999999999999E-2</v>
      </c>
      <c r="B63" s="32" t="s">
        <v>68</v>
      </c>
      <c r="C63" s="9">
        <v>-50.567</v>
      </c>
      <c r="D63" s="9">
        <v>68.385000000000005</v>
      </c>
      <c r="E63" s="40" t="s">
        <v>120</v>
      </c>
      <c r="F63" s="46">
        <v>-54.3</v>
      </c>
      <c r="G63" s="9">
        <v>-54.3</v>
      </c>
      <c r="H63" s="9">
        <v>-48.4</v>
      </c>
      <c r="I63" s="9">
        <v>-48.3</v>
      </c>
      <c r="J63" s="9">
        <v>-49.4</v>
      </c>
      <c r="K63" s="40">
        <v>-49.6</v>
      </c>
      <c r="L63" s="10">
        <f t="shared" si="0"/>
        <v>-50.567</v>
      </c>
      <c r="M63" s="52" t="str">
        <f t="shared" si="1"/>
        <v>high latitude</v>
      </c>
      <c r="N63" s="83">
        <v>4836466.3630510466</v>
      </c>
      <c r="O63" s="34">
        <v>358113.98561077967</v>
      </c>
      <c r="P63" s="34">
        <v>110024.68378844246</v>
      </c>
      <c r="Q63" s="34">
        <v>21020.627024144665</v>
      </c>
      <c r="R63" s="34">
        <v>3297952.8918866031</v>
      </c>
      <c r="S63" s="42">
        <v>47478.539361795236</v>
      </c>
      <c r="T63" s="10">
        <v>0.55777125123828275</v>
      </c>
      <c r="U63" s="11">
        <v>4.1299922473573239E-2</v>
      </c>
      <c r="V63" s="11">
        <v>1.2688727872194288E-2</v>
      </c>
      <c r="W63" s="11">
        <v>2.4242288805403777E-3</v>
      </c>
      <c r="X63" s="11">
        <v>0.38034035036109864</v>
      </c>
      <c r="Y63" s="12">
        <v>5.4755191743106682E-3</v>
      </c>
      <c r="Z63" s="10">
        <f t="shared" si="2"/>
        <v>0.33267100876922273</v>
      </c>
      <c r="AA63" s="11">
        <f t="shared" si="3"/>
        <v>-0.64796018259113686</v>
      </c>
      <c r="AB63" s="11">
        <f t="shared" si="4"/>
        <v>-0.47798504487856408</v>
      </c>
      <c r="AC63" s="11">
        <f t="shared" si="5"/>
        <v>3.1626876750982618</v>
      </c>
      <c r="AD63" s="11">
        <f t="shared" si="6"/>
        <v>5.9058229303062149</v>
      </c>
      <c r="AE63" s="46">
        <v>-3.7429054039405698</v>
      </c>
      <c r="AF63" s="11">
        <v>4.1417816443012301</v>
      </c>
      <c r="AG63" s="12">
        <v>11.6160580954237</v>
      </c>
      <c r="AH63" s="46">
        <v>9.940347673562477E-3</v>
      </c>
      <c r="AI63" s="11">
        <f t="shared" si="7"/>
        <v>59.456811992021166</v>
      </c>
      <c r="AJ63" s="11">
        <f t="shared" si="8"/>
        <v>0.97213503244762567</v>
      </c>
      <c r="AK63" s="11">
        <f t="shared" si="9"/>
        <v>0.12756492965296662</v>
      </c>
      <c r="AL63" s="11">
        <f t="shared" si="10"/>
        <v>5.2341294891948822</v>
      </c>
      <c r="AM63" s="11">
        <f t="shared" si="11"/>
        <v>1.5487901453896338</v>
      </c>
      <c r="AN63" s="3">
        <f t="shared" si="12"/>
        <v>1.4665055934999522</v>
      </c>
      <c r="AO63" s="3">
        <f t="shared" si="13"/>
        <v>3.3361508607087025E-2</v>
      </c>
      <c r="AP63" s="3" t="s">
        <v>8</v>
      </c>
      <c r="AQ63" s="125"/>
      <c r="AR63" s="11"/>
      <c r="AS63" s="3"/>
      <c r="AT63" s="4"/>
    </row>
    <row r="64" spans="1:46" s="28" customFormat="1" ht="15" customHeight="1">
      <c r="A64" s="11">
        <v>7.6530000000000001E-2</v>
      </c>
      <c r="B64" s="32" t="s">
        <v>68</v>
      </c>
      <c r="C64" s="9">
        <v>-50.567</v>
      </c>
      <c r="D64" s="9">
        <v>68.385000000000005</v>
      </c>
      <c r="E64" s="40" t="s">
        <v>120</v>
      </c>
      <c r="F64" s="46">
        <v>-54.3</v>
      </c>
      <c r="G64" s="9">
        <v>-54.3</v>
      </c>
      <c r="H64" s="9">
        <v>-48.4</v>
      </c>
      <c r="I64" s="9">
        <v>-48.3</v>
      </c>
      <c r="J64" s="9">
        <v>-49.4</v>
      </c>
      <c r="K64" s="40">
        <v>-49.6</v>
      </c>
      <c r="L64" s="10">
        <f t="shared" si="0"/>
        <v>-50.567</v>
      </c>
      <c r="M64" s="52" t="str">
        <f t="shared" si="1"/>
        <v>high latitude</v>
      </c>
      <c r="N64" s="83">
        <v>6008620.1402941979</v>
      </c>
      <c r="O64" s="34">
        <v>483627.28205396474</v>
      </c>
      <c r="P64" s="34">
        <v>149003.62077720262</v>
      </c>
      <c r="Q64" s="34">
        <v>31524.560617395382</v>
      </c>
      <c r="R64" s="34">
        <v>5076183.1796342367</v>
      </c>
      <c r="S64" s="42">
        <v>64835.380827721216</v>
      </c>
      <c r="T64" s="10">
        <v>0.50861053246551846</v>
      </c>
      <c r="U64" s="11">
        <v>4.0937507064354839E-2</v>
      </c>
      <c r="V64" s="11">
        <v>1.2612681303410303E-2</v>
      </c>
      <c r="W64" s="11">
        <v>2.6684535196079022E-3</v>
      </c>
      <c r="X64" s="11">
        <v>0.42968271743000652</v>
      </c>
      <c r="Y64" s="12">
        <v>5.4881082171017994E-3</v>
      </c>
      <c r="Z64" s="10">
        <f t="shared" si="2"/>
        <v>0.33657975837255871</v>
      </c>
      <c r="AA64" s="11">
        <f t="shared" si="3"/>
        <v>-0.64907292770658431</v>
      </c>
      <c r="AB64" s="11">
        <f t="shared" si="4"/>
        <v>-0.47291200568471581</v>
      </c>
      <c r="AC64" s="11">
        <f t="shared" si="5"/>
        <v>3.087577379805559</v>
      </c>
      <c r="AD64" s="11">
        <f t="shared" si="6"/>
        <v>6.2528188111654401</v>
      </c>
      <c r="AE64" s="46">
        <v>-3.59395495113935</v>
      </c>
      <c r="AF64" s="11">
        <v>4.2893740663928002</v>
      </c>
      <c r="AG64" s="12">
        <v>11.737362768032</v>
      </c>
      <c r="AH64" s="46">
        <v>5.7988469026242087E-3</v>
      </c>
      <c r="AI64" s="11">
        <f t="shared" si="7"/>
        <v>54.205924695946614</v>
      </c>
      <c r="AJ64" s="11">
        <f t="shared" si="8"/>
        <v>1.067520468409465</v>
      </c>
      <c r="AK64" s="11">
        <f t="shared" si="9"/>
        <v>0.11440750280922153</v>
      </c>
      <c r="AL64" s="11">
        <f t="shared" si="10"/>
        <v>4.7265883444218986</v>
      </c>
      <c r="AM64" s="11">
        <f t="shared" si="11"/>
        <v>1.5577009473949901</v>
      </c>
      <c r="AN64" s="3">
        <f t="shared" si="12"/>
        <v>1.183688595872765</v>
      </c>
      <c r="AO64" s="3">
        <f t="shared" si="13"/>
        <v>2.9353475929515028E-2</v>
      </c>
      <c r="AP64" s="3" t="s">
        <v>8</v>
      </c>
      <c r="AQ64" s="125"/>
      <c r="AR64" s="11"/>
      <c r="AS64" s="3"/>
      <c r="AT64" s="4"/>
    </row>
    <row r="65" spans="1:46" s="28" customFormat="1" ht="15" customHeight="1">
      <c r="A65" s="11">
        <v>7.8299999999999995E-2</v>
      </c>
      <c r="B65" s="32" t="s">
        <v>68</v>
      </c>
      <c r="C65" s="9">
        <v>-50.567</v>
      </c>
      <c r="D65" s="9">
        <v>68.385000000000005</v>
      </c>
      <c r="E65" s="40" t="s">
        <v>120</v>
      </c>
      <c r="F65" s="46">
        <v>-54.3</v>
      </c>
      <c r="G65" s="9">
        <v>-54.3</v>
      </c>
      <c r="H65" s="9">
        <v>-48.4</v>
      </c>
      <c r="I65" s="9">
        <v>-48.3</v>
      </c>
      <c r="J65" s="9">
        <v>-49.4</v>
      </c>
      <c r="K65" s="40">
        <v>-49.6</v>
      </c>
      <c r="L65" s="10">
        <f t="shared" si="0"/>
        <v>-50.567</v>
      </c>
      <c r="M65" s="52" t="str">
        <f t="shared" si="1"/>
        <v>high latitude</v>
      </c>
      <c r="N65" s="83">
        <v>3948883.12263727</v>
      </c>
      <c r="O65" s="34">
        <v>329924.22770726902</v>
      </c>
      <c r="P65" s="34">
        <v>103835.563906608</v>
      </c>
      <c r="Q65" s="34">
        <v>20913.573763452699</v>
      </c>
      <c r="R65" s="34">
        <v>3414385.116638625</v>
      </c>
      <c r="S65" s="42">
        <v>60083.60321507795</v>
      </c>
      <c r="T65" s="10">
        <v>0.5012529178877545</v>
      </c>
      <c r="U65" s="11">
        <v>4.1879052046920585E-2</v>
      </c>
      <c r="V65" s="11">
        <v>1.3180405135401268E-2</v>
      </c>
      <c r="W65" s="11">
        <v>2.6546721052079065E-3</v>
      </c>
      <c r="X65" s="11">
        <v>0.43340621876005853</v>
      </c>
      <c r="Y65" s="12">
        <v>7.6267340646572826E-3</v>
      </c>
      <c r="Z65" s="10">
        <f t="shared" si="2"/>
        <v>0.35906797219386849</v>
      </c>
      <c r="AA65" s="11">
        <f t="shared" si="3"/>
        <v>-0.64135338831966271</v>
      </c>
      <c r="AB65" s="11">
        <f t="shared" si="4"/>
        <v>-0.44482333093573456</v>
      </c>
      <c r="AC65" s="11">
        <f t="shared" si="5"/>
        <v>3.6086462884227686</v>
      </c>
      <c r="AD65" s="11">
        <f t="shared" si="6"/>
        <v>8.1740841639957544</v>
      </c>
      <c r="AE65" s="46">
        <v>-0.551059438819689</v>
      </c>
      <c r="AF65" s="11">
        <v>7.0591650391041103</v>
      </c>
      <c r="AG65" s="12">
        <v>14.777617417453801</v>
      </c>
      <c r="AH65" s="46">
        <v>6.1620405253509881E-3</v>
      </c>
      <c r="AI65" s="11">
        <f t="shared" si="7"/>
        <v>53.629488894263133</v>
      </c>
      <c r="AJ65" s="11">
        <f t="shared" si="8"/>
        <v>1.4987304042116625</v>
      </c>
      <c r="AK65" s="11">
        <f t="shared" si="9"/>
        <v>0.11571822945430466</v>
      </c>
      <c r="AL65" s="11">
        <f t="shared" si="10"/>
        <v>4.9649842289539619</v>
      </c>
      <c r="AM65" s="11">
        <f t="shared" si="11"/>
        <v>1.6331405711125215</v>
      </c>
      <c r="AN65" s="3">
        <f t="shared" si="12"/>
        <v>1.1565429755987353</v>
      </c>
      <c r="AO65" s="3">
        <f t="shared" si="13"/>
        <v>3.0411204465661291E-2</v>
      </c>
      <c r="AP65" s="3" t="s">
        <v>8</v>
      </c>
      <c r="AQ65" s="125"/>
      <c r="AR65" s="11"/>
      <c r="AS65" s="3"/>
      <c r="AT65" s="4"/>
    </row>
    <row r="66" spans="1:46" s="28" customFormat="1" ht="15" customHeight="1">
      <c r="A66" s="11">
        <v>8.0079999999999998E-2</v>
      </c>
      <c r="B66" s="32" t="s">
        <v>68</v>
      </c>
      <c r="C66" s="9">
        <v>-50.567</v>
      </c>
      <c r="D66" s="9">
        <v>68.385000000000005</v>
      </c>
      <c r="E66" s="40" t="s">
        <v>120</v>
      </c>
      <c r="F66" s="46">
        <v>-54.3</v>
      </c>
      <c r="G66" s="9">
        <v>-54.3</v>
      </c>
      <c r="H66" s="9">
        <v>-48.4</v>
      </c>
      <c r="I66" s="9">
        <v>-48.3</v>
      </c>
      <c r="J66" s="9">
        <v>-49.4</v>
      </c>
      <c r="K66" s="40">
        <v>-49.6</v>
      </c>
      <c r="L66" s="10">
        <f t="shared" si="0"/>
        <v>-50.567</v>
      </c>
      <c r="M66" s="52" t="str">
        <f t="shared" si="1"/>
        <v>high latitude</v>
      </c>
      <c r="N66" s="83">
        <v>7359256.8801169246</v>
      </c>
      <c r="O66" s="34">
        <v>596196.51224226854</v>
      </c>
      <c r="P66" s="34">
        <v>190788.44764723</v>
      </c>
      <c r="Q66" s="34">
        <v>36475.071873700552</v>
      </c>
      <c r="R66" s="34">
        <v>5808397.6702685393</v>
      </c>
      <c r="S66" s="42">
        <v>79585.789053385248</v>
      </c>
      <c r="T66" s="10">
        <v>0.52301994115224193</v>
      </c>
      <c r="U66" s="11">
        <v>4.2371488022194016E-2</v>
      </c>
      <c r="V66" s="11">
        <v>1.355927157952345E-2</v>
      </c>
      <c r="W66" s="11">
        <v>2.5922712382073498E-3</v>
      </c>
      <c r="X66" s="11">
        <v>0.41280089242439977</v>
      </c>
      <c r="Y66" s="12">
        <v>5.6561355834333846E-3</v>
      </c>
      <c r="Z66" s="10">
        <f t="shared" si="2"/>
        <v>0.33979373083953324</v>
      </c>
      <c r="AA66" s="11">
        <f t="shared" si="3"/>
        <v>-0.63509045031084621</v>
      </c>
      <c r="AB66" s="11">
        <f t="shared" si="4"/>
        <v>-0.46878463808296245</v>
      </c>
      <c r="AC66" s="11">
        <f t="shared" si="5"/>
        <v>4.0313946040178763</v>
      </c>
      <c r="AD66" s="11">
        <f t="shared" si="6"/>
        <v>6.5351307551253655</v>
      </c>
      <c r="AE66" s="46">
        <v>-2.9023423314732102</v>
      </c>
      <c r="AF66" s="11">
        <v>4.8842316718527696</v>
      </c>
      <c r="AG66" s="12">
        <v>12.3760256283672</v>
      </c>
      <c r="AH66" s="46">
        <v>4.314715132830273E-3</v>
      </c>
      <c r="AI66" s="11">
        <f t="shared" si="7"/>
        <v>55.888896932684894</v>
      </c>
      <c r="AJ66" s="11">
        <f t="shared" si="8"/>
        <v>1.0698678893051765</v>
      </c>
      <c r="AK66" s="11">
        <f t="shared" si="9"/>
        <v>0.12269492142145116</v>
      </c>
      <c r="AL66" s="11">
        <f t="shared" si="10"/>
        <v>5.2306530966644447</v>
      </c>
      <c r="AM66" s="11">
        <f t="shared" si="11"/>
        <v>1.5564456940849383</v>
      </c>
      <c r="AN66" s="3">
        <f t="shared" si="12"/>
        <v>1.267002932286605</v>
      </c>
      <c r="AO66" s="3">
        <f t="shared" si="13"/>
        <v>3.2847001613511992E-2</v>
      </c>
      <c r="AP66" s="3" t="s">
        <v>8</v>
      </c>
      <c r="AQ66" s="125"/>
      <c r="AR66" s="11"/>
      <c r="AS66" s="3"/>
      <c r="AT66" s="4"/>
    </row>
    <row r="67" spans="1:46" s="28" customFormat="1" ht="15" customHeight="1">
      <c r="A67" s="11">
        <v>8.095999999999999E-2</v>
      </c>
      <c r="B67" s="32" t="s">
        <v>68</v>
      </c>
      <c r="C67" s="9">
        <v>-50.567</v>
      </c>
      <c r="D67" s="9">
        <v>68.385000000000005</v>
      </c>
      <c r="E67" s="40" t="s">
        <v>120</v>
      </c>
      <c r="F67" s="46">
        <v>-54.3</v>
      </c>
      <c r="G67" s="9">
        <v>-54.3</v>
      </c>
      <c r="H67" s="9">
        <v>-48.4</v>
      </c>
      <c r="I67" s="9">
        <v>-48.3</v>
      </c>
      <c r="J67" s="9">
        <v>-49.4</v>
      </c>
      <c r="K67" s="40">
        <v>-49.6</v>
      </c>
      <c r="L67" s="10">
        <f t="shared" ref="L67:L130" si="14">IF(A67&lt;2,C67,IF(A67&lt;15,K67,IF(A67&lt;25,J67,IF(A67&lt;35,I67,IF(A67&lt;45,H67,IF(A67&lt;55,G67,IF(A67&lt;65,F67,IF(A67&lt;70,F67,"no age"))))))))</f>
        <v>-50.567</v>
      </c>
      <c r="M67" s="52" t="str">
        <f t="shared" ref="M67:M130" si="15">IF(ABS(L67)&lt;=20,"low latitude",IF(ABS(L67)&lt;=40,"mid latitude",IF(ABS(L67)&lt;=50,"transition",IF(ABS(L67)&gt;50,"high latitude","no category"))))</f>
        <v>high latitude</v>
      </c>
      <c r="N67" s="83">
        <v>18065748.570776265</v>
      </c>
      <c r="O67" s="34">
        <v>1547679.0690609172</v>
      </c>
      <c r="P67" s="34">
        <v>481120.87973143562</v>
      </c>
      <c r="Q67" s="34">
        <v>86818.008823027092</v>
      </c>
      <c r="R67" s="34">
        <v>13249507.520246269</v>
      </c>
      <c r="S67" s="42">
        <v>182991.30490449865</v>
      </c>
      <c r="T67" s="10">
        <v>0.53744930494500243</v>
      </c>
      <c r="U67" s="11">
        <v>4.604287703252237E-2</v>
      </c>
      <c r="V67" s="11">
        <v>1.4313167339463164E-2</v>
      </c>
      <c r="W67" s="11">
        <v>2.5828034922463251E-3</v>
      </c>
      <c r="X67" s="11">
        <v>0.39416792388769312</v>
      </c>
      <c r="Y67" s="12">
        <v>5.4439233030727317E-3</v>
      </c>
      <c r="Z67" s="10">
        <f t="shared" ref="Z67:Z130" si="16">(V67+W67+Y67)/(U67+V67+W67+Y67)</f>
        <v>0.32668892695392032</v>
      </c>
      <c r="AA67" s="11">
        <f t="shared" ref="AA67:AA130" si="17">LOG((V67)/(U67+V67+W67))</f>
        <v>-0.64318303983915648</v>
      </c>
      <c r="AB67" s="11">
        <f t="shared" ref="AB67:AB130" si="18">LOG(Z67)</f>
        <v>-0.48586558558672571</v>
      </c>
      <c r="AC67" s="11">
        <f t="shared" ref="AC67:AC130" si="19">67.5*AA67+46.9</f>
        <v>3.4851448108569372</v>
      </c>
      <c r="AD67" s="11">
        <f t="shared" ref="AD67:AD130" si="20">68.4*AB67+38.6</f>
        <v>5.3667939458679612</v>
      </c>
      <c r="AE67" s="46">
        <v>-3.8713743255127402</v>
      </c>
      <c r="AF67" s="11">
        <v>3.9719065814604</v>
      </c>
      <c r="AG67" s="12">
        <v>11.4292156482758</v>
      </c>
      <c r="AH67" s="46">
        <v>2.7743546063189821E-3</v>
      </c>
      <c r="AI67" s="11">
        <f t="shared" ref="AI67:AI130" si="21">((T67)/(T67+X67))*100</f>
        <v>57.689927613127068</v>
      </c>
      <c r="AJ67" s="11">
        <f t="shared" ref="AJ67:AJ130" si="22">((Y67)/(T67+Y67))*100</f>
        <v>1.0027613202397745</v>
      </c>
      <c r="AK67" s="11">
        <f t="shared" ref="AK67:AK130" si="23">(U67+V67+W67)/(U67+V67+W67+X67+Y67)</f>
        <v>0.13606908072367802</v>
      </c>
      <c r="AL67" s="11">
        <f t="shared" ref="AL67:AL130" si="24">V67/W67</f>
        <v>5.541717510616599</v>
      </c>
      <c r="AM67" s="11">
        <f t="shared" ref="AM67:AM130" si="25">((U67*1)+(V67*2)+(W67*3)+(Y67*4))/(U67+V67+W67+Y67)</f>
        <v>1.5236778741469879</v>
      </c>
      <c r="AN67" s="3">
        <f t="shared" ref="AN67:AN130" si="26">IF(T67="n/a","n/a",T67/X67)</f>
        <v>1.3635034014034415</v>
      </c>
      <c r="AO67" s="3">
        <f t="shared" ref="AO67:AO130" si="27">IF(P67="n/a","n/a",P67/R67)</f>
        <v>3.6312359459115429E-2</v>
      </c>
      <c r="AP67" s="3" t="s">
        <v>8</v>
      </c>
      <c r="AQ67" s="125"/>
      <c r="AR67" s="11"/>
      <c r="AS67" s="3"/>
      <c r="AT67" s="4"/>
    </row>
    <row r="68" spans="1:46" s="28" customFormat="1" ht="15" customHeight="1">
      <c r="A68" s="11">
        <v>8.1849999999999992E-2</v>
      </c>
      <c r="B68" s="32" t="s">
        <v>68</v>
      </c>
      <c r="C68" s="9">
        <v>-50.567</v>
      </c>
      <c r="D68" s="9">
        <v>68.385000000000005</v>
      </c>
      <c r="E68" s="40" t="s">
        <v>120</v>
      </c>
      <c r="F68" s="46">
        <v>-54.3</v>
      </c>
      <c r="G68" s="9">
        <v>-54.3</v>
      </c>
      <c r="H68" s="9">
        <v>-48.4</v>
      </c>
      <c r="I68" s="9">
        <v>-48.3</v>
      </c>
      <c r="J68" s="9">
        <v>-49.4</v>
      </c>
      <c r="K68" s="40">
        <v>-49.6</v>
      </c>
      <c r="L68" s="10">
        <f t="shared" si="14"/>
        <v>-50.567</v>
      </c>
      <c r="M68" s="52" t="str">
        <f t="shared" si="15"/>
        <v>high latitude</v>
      </c>
      <c r="N68" s="83">
        <v>6745315.106634385</v>
      </c>
      <c r="O68" s="34">
        <v>568747.55595572747</v>
      </c>
      <c r="P68" s="34">
        <v>186346.56479453749</v>
      </c>
      <c r="Q68" s="34">
        <v>33695.319099123153</v>
      </c>
      <c r="R68" s="34">
        <v>5150793.5809827549</v>
      </c>
      <c r="S68" s="42">
        <v>79665.788231219602</v>
      </c>
      <c r="T68" s="10">
        <v>0.52844070124002085</v>
      </c>
      <c r="U68" s="11">
        <v>4.4556755695843761E-2</v>
      </c>
      <c r="V68" s="11">
        <v>1.4598741173238994E-2</v>
      </c>
      <c r="W68" s="11">
        <v>2.6397548182343264E-3</v>
      </c>
      <c r="X68" s="11">
        <v>0.40352287904237399</v>
      </c>
      <c r="Y68" s="12">
        <v>6.2411680302879215E-3</v>
      </c>
      <c r="Z68" s="10">
        <f t="shared" si="16"/>
        <v>0.34510434439697124</v>
      </c>
      <c r="AA68" s="11">
        <f t="shared" si="17"/>
        <v>-0.62663969656427909</v>
      </c>
      <c r="AB68" s="11">
        <f t="shared" si="18"/>
        <v>-0.4620495734939204</v>
      </c>
      <c r="AC68" s="11">
        <f t="shared" si="19"/>
        <v>4.6018204819111617</v>
      </c>
      <c r="AD68" s="11">
        <f t="shared" si="20"/>
        <v>6.9958091730158429</v>
      </c>
      <c r="AE68" s="46">
        <v>-2.2420431047162301</v>
      </c>
      <c r="AF68" s="11">
        <v>5.5154660602234804</v>
      </c>
      <c r="AG68" s="12">
        <v>13.052932770653401</v>
      </c>
      <c r="AH68" s="46">
        <v>3.5980983408048133E-3</v>
      </c>
      <c r="AI68" s="11">
        <f t="shared" si="21"/>
        <v>56.70186179162684</v>
      </c>
      <c r="AJ68" s="11">
        <f t="shared" si="22"/>
        <v>1.1672675639451493</v>
      </c>
      <c r="AK68" s="11">
        <f t="shared" si="23"/>
        <v>0.1310444982207222</v>
      </c>
      <c r="AL68" s="11">
        <f t="shared" si="24"/>
        <v>5.5303398150453118</v>
      </c>
      <c r="AM68" s="11">
        <f t="shared" si="25"/>
        <v>1.5673689923836909</v>
      </c>
      <c r="AN68" s="3">
        <f t="shared" si="26"/>
        <v>1.3095681278199078</v>
      </c>
      <c r="AO68" s="3">
        <f t="shared" si="27"/>
        <v>3.6178224163854605E-2</v>
      </c>
      <c r="AP68" s="3" t="s">
        <v>8</v>
      </c>
      <c r="AQ68" s="125"/>
      <c r="AR68" s="11"/>
      <c r="AS68" s="3"/>
      <c r="AT68" s="4"/>
    </row>
    <row r="69" spans="1:46" s="28" customFormat="1" ht="15" customHeight="1">
      <c r="A69" s="11">
        <v>8.2739999999999994E-2</v>
      </c>
      <c r="B69" s="32" t="s">
        <v>68</v>
      </c>
      <c r="C69" s="9">
        <v>-50.567</v>
      </c>
      <c r="D69" s="9">
        <v>68.385000000000005</v>
      </c>
      <c r="E69" s="40" t="s">
        <v>120</v>
      </c>
      <c r="F69" s="46">
        <v>-54.3</v>
      </c>
      <c r="G69" s="9">
        <v>-54.3</v>
      </c>
      <c r="H69" s="9">
        <v>-48.4</v>
      </c>
      <c r="I69" s="9">
        <v>-48.3</v>
      </c>
      <c r="J69" s="9">
        <v>-49.4</v>
      </c>
      <c r="K69" s="40">
        <v>-49.6</v>
      </c>
      <c r="L69" s="10">
        <f t="shared" si="14"/>
        <v>-50.567</v>
      </c>
      <c r="M69" s="52" t="str">
        <f t="shared" si="15"/>
        <v>high latitude</v>
      </c>
      <c r="N69" s="83">
        <v>16322047.233429</v>
      </c>
      <c r="O69" s="34">
        <v>1700140.5428158764</v>
      </c>
      <c r="P69" s="34">
        <v>558573.11862110428</v>
      </c>
      <c r="Q69" s="34">
        <v>75616.840512149603</v>
      </c>
      <c r="R69" s="34">
        <v>12058777.770972131</v>
      </c>
      <c r="S69" s="42">
        <v>188020.51514403932</v>
      </c>
      <c r="T69" s="10">
        <v>0.52816730623662811</v>
      </c>
      <c r="U69" s="11">
        <v>5.5015074878820423E-2</v>
      </c>
      <c r="V69" s="11">
        <v>1.8074942142923954E-2</v>
      </c>
      <c r="W69" s="11">
        <v>2.4468954407649009E-3</v>
      </c>
      <c r="X69" s="11">
        <v>0.39021160034116903</v>
      </c>
      <c r="Y69" s="12">
        <v>6.0841809596937271E-3</v>
      </c>
      <c r="Z69" s="10">
        <f t="shared" si="16"/>
        <v>0.32596988631060259</v>
      </c>
      <c r="AA69" s="11">
        <f t="shared" si="17"/>
        <v>-0.62108231344999998</v>
      </c>
      <c r="AB69" s="11">
        <f t="shared" si="18"/>
        <v>-0.48682251899098977</v>
      </c>
      <c r="AC69" s="11">
        <f t="shared" si="19"/>
        <v>4.976943842125003</v>
      </c>
      <c r="AD69" s="11">
        <f t="shared" si="20"/>
        <v>5.3013397010162961</v>
      </c>
      <c r="AE69" s="46">
        <v>-3.8378786547448298</v>
      </c>
      <c r="AF69" s="11">
        <v>4.0072909837526201</v>
      </c>
      <c r="AG69" s="12">
        <v>11.4892871370888</v>
      </c>
      <c r="AH69" s="46">
        <v>3.6395814872023403E-3</v>
      </c>
      <c r="AI69" s="11">
        <f t="shared" si="21"/>
        <v>57.510827225416719</v>
      </c>
      <c r="AJ69" s="11">
        <f t="shared" si="22"/>
        <v>1.1388234016198382</v>
      </c>
      <c r="AK69" s="11">
        <f t="shared" si="23"/>
        <v>0.16009257828240209</v>
      </c>
      <c r="AL69" s="11">
        <f t="shared" si="24"/>
        <v>7.3868878260174933</v>
      </c>
      <c r="AM69" s="11">
        <f t="shared" si="25"/>
        <v>1.5050321451871376</v>
      </c>
      <c r="AN69" s="3">
        <f t="shared" si="26"/>
        <v>1.3535407603844734</v>
      </c>
      <c r="AO69" s="3">
        <f t="shared" si="27"/>
        <v>4.6320873411043406E-2</v>
      </c>
      <c r="AP69" s="3" t="s">
        <v>8</v>
      </c>
      <c r="AQ69" s="125"/>
      <c r="AR69" s="11"/>
      <c r="AS69" s="3"/>
      <c r="AT69" s="4"/>
    </row>
    <row r="70" spans="1:46" s="28" customFormat="1" ht="15" customHeight="1">
      <c r="A70" s="11">
        <v>8.337E-2</v>
      </c>
      <c r="B70" s="32" t="s">
        <v>68</v>
      </c>
      <c r="C70" s="9">
        <v>-50.567</v>
      </c>
      <c r="D70" s="9">
        <v>68.385000000000005</v>
      </c>
      <c r="E70" s="40" t="s">
        <v>120</v>
      </c>
      <c r="F70" s="46">
        <v>-54.3</v>
      </c>
      <c r="G70" s="9">
        <v>-54.3</v>
      </c>
      <c r="H70" s="9">
        <v>-48.4</v>
      </c>
      <c r="I70" s="9">
        <v>-48.3</v>
      </c>
      <c r="J70" s="9">
        <v>-49.4</v>
      </c>
      <c r="K70" s="40">
        <v>-49.6</v>
      </c>
      <c r="L70" s="10">
        <f t="shared" si="14"/>
        <v>-50.567</v>
      </c>
      <c r="M70" s="52" t="str">
        <f t="shared" si="15"/>
        <v>high latitude</v>
      </c>
      <c r="N70" s="83">
        <v>7804497.5</v>
      </c>
      <c r="O70" s="34">
        <v>706000.3</v>
      </c>
      <c r="P70" s="34">
        <v>247105.2</v>
      </c>
      <c r="Q70" s="34">
        <v>43657.1</v>
      </c>
      <c r="R70" s="34">
        <v>7356006</v>
      </c>
      <c r="S70" s="42">
        <v>108139.3</v>
      </c>
      <c r="T70" s="10">
        <v>0.47982188627158351</v>
      </c>
      <c r="U70" s="11">
        <v>4.3405023277194185E-2</v>
      </c>
      <c r="V70" s="11">
        <v>1.519207138851885E-2</v>
      </c>
      <c r="W70" s="11">
        <v>2.6840462273384222E-3</v>
      </c>
      <c r="X70" s="11">
        <v>0.45224854955044647</v>
      </c>
      <c r="Y70" s="12">
        <v>6.6484232849185546E-3</v>
      </c>
      <c r="Z70" s="10">
        <f t="shared" si="16"/>
        <v>0.36102897460851502</v>
      </c>
      <c r="AA70" s="11">
        <f t="shared" si="17"/>
        <v>-0.60570984960504948</v>
      </c>
      <c r="AB70" s="11">
        <f t="shared" si="18"/>
        <v>-0.44245794211752493</v>
      </c>
      <c r="AC70" s="11">
        <f t="shared" si="19"/>
        <v>6.014585151659162</v>
      </c>
      <c r="AD70" s="11">
        <f t="shared" si="20"/>
        <v>8.3358767591612946</v>
      </c>
      <c r="AE70" s="46">
        <v>-1.1369890407621299</v>
      </c>
      <c r="AF70" s="11">
        <v>6.52559645808544</v>
      </c>
      <c r="AG70" s="12">
        <v>14.136368194909201</v>
      </c>
      <c r="AH70" s="46">
        <v>1.0616043533719378E-2</v>
      </c>
      <c r="AI70" s="11">
        <f t="shared" si="21"/>
        <v>51.479144475643565</v>
      </c>
      <c r="AJ70" s="11">
        <f t="shared" si="22"/>
        <v>1.366665787061021</v>
      </c>
      <c r="AK70" s="11">
        <f t="shared" si="23"/>
        <v>0.11780799552256088</v>
      </c>
      <c r="AL70" s="11">
        <f t="shared" si="24"/>
        <v>5.6601377553708332</v>
      </c>
      <c r="AM70" s="11">
        <f t="shared" si="25"/>
        <v>1.5962857879056955</v>
      </c>
      <c r="AN70" s="3">
        <f t="shared" si="26"/>
        <v>1.0609694309656628</v>
      </c>
      <c r="AO70" s="3">
        <f t="shared" si="27"/>
        <v>3.3592305389636715E-2</v>
      </c>
      <c r="AP70" s="3" t="s">
        <v>8</v>
      </c>
      <c r="AQ70" s="125"/>
      <c r="AR70" s="11"/>
      <c r="AS70" s="3"/>
      <c r="AT70" s="4"/>
    </row>
    <row r="71" spans="1:46" s="28" customFormat="1" ht="15" customHeight="1">
      <c r="A71" s="11">
        <v>8.4010000000000001E-2</v>
      </c>
      <c r="B71" s="32" t="s">
        <v>68</v>
      </c>
      <c r="C71" s="9">
        <v>-50.567</v>
      </c>
      <c r="D71" s="9">
        <v>68.385000000000005</v>
      </c>
      <c r="E71" s="40" t="s">
        <v>120</v>
      </c>
      <c r="F71" s="46">
        <v>-54.3</v>
      </c>
      <c r="G71" s="9">
        <v>-54.3</v>
      </c>
      <c r="H71" s="9">
        <v>-48.4</v>
      </c>
      <c r="I71" s="9">
        <v>-48.3</v>
      </c>
      <c r="J71" s="9">
        <v>-49.4</v>
      </c>
      <c r="K71" s="40">
        <v>-49.6</v>
      </c>
      <c r="L71" s="10">
        <f t="shared" si="14"/>
        <v>-50.567</v>
      </c>
      <c r="M71" s="52" t="str">
        <f t="shared" si="15"/>
        <v>high latitude</v>
      </c>
      <c r="N71" s="83">
        <v>5512836.6711345864</v>
      </c>
      <c r="O71" s="34">
        <v>465335.35877142363</v>
      </c>
      <c r="P71" s="34">
        <v>157209.05442041601</v>
      </c>
      <c r="Q71" s="34">
        <v>25674.508147089768</v>
      </c>
      <c r="R71" s="34">
        <v>3985767.9575277865</v>
      </c>
      <c r="S71" s="42">
        <v>63302.64031252743</v>
      </c>
      <c r="T71" s="10">
        <v>0.53993815241622756</v>
      </c>
      <c r="U71" s="11">
        <v>4.5575867535592181E-2</v>
      </c>
      <c r="V71" s="11">
        <v>1.539736644680822E-2</v>
      </c>
      <c r="W71" s="11">
        <v>2.5146122259925375E-3</v>
      </c>
      <c r="X71" s="11">
        <v>0.39037401528974391</v>
      </c>
      <c r="Y71" s="12">
        <v>6.1999860856354096E-3</v>
      </c>
      <c r="Z71" s="10">
        <f t="shared" si="16"/>
        <v>0.34599963816785784</v>
      </c>
      <c r="AA71" s="11">
        <f t="shared" si="17"/>
        <v>-0.61524414830479279</v>
      </c>
      <c r="AB71" s="11">
        <f t="shared" si="18"/>
        <v>-0.46092435537423171</v>
      </c>
      <c r="AC71" s="11">
        <f t="shared" si="19"/>
        <v>5.3710199894264861</v>
      </c>
      <c r="AD71" s="11">
        <f t="shared" si="20"/>
        <v>7.0727740924025504</v>
      </c>
      <c r="AE71" s="46">
        <v>-2.54280864789644</v>
      </c>
      <c r="AF71" s="11">
        <v>5.2447134658182897</v>
      </c>
      <c r="AG71" s="12">
        <v>12.7548302025504</v>
      </c>
      <c r="AH71" s="46">
        <v>7.5096789752375631E-3</v>
      </c>
      <c r="AI71" s="11">
        <f t="shared" si="21"/>
        <v>58.038384443325583</v>
      </c>
      <c r="AJ71" s="11">
        <f t="shared" si="22"/>
        <v>1.1352413700026298</v>
      </c>
      <c r="AK71" s="11">
        <f t="shared" si="23"/>
        <v>0.13799850290092244</v>
      </c>
      <c r="AL71" s="11">
        <f t="shared" si="24"/>
        <v>6.1231573948666211</v>
      </c>
      <c r="AM71" s="11">
        <f t="shared" si="25"/>
        <v>1.5600195596705879</v>
      </c>
      <c r="AN71" s="3">
        <f t="shared" si="26"/>
        <v>1.3831303602917164</v>
      </c>
      <c r="AO71" s="3">
        <f t="shared" si="27"/>
        <v>3.9442600797545309E-2</v>
      </c>
      <c r="AP71" s="3" t="s">
        <v>8</v>
      </c>
      <c r="AQ71" s="125"/>
      <c r="AR71" s="11"/>
      <c r="AS71" s="3"/>
      <c r="AT71" s="4"/>
    </row>
    <row r="72" spans="1:46" s="28" customFormat="1" ht="15" customHeight="1">
      <c r="A72" s="11">
        <v>8.4640000000000007E-2</v>
      </c>
      <c r="B72" s="32" t="s">
        <v>68</v>
      </c>
      <c r="C72" s="9">
        <v>-50.567</v>
      </c>
      <c r="D72" s="9">
        <v>68.385000000000005</v>
      </c>
      <c r="E72" s="40" t="s">
        <v>120</v>
      </c>
      <c r="F72" s="46">
        <v>-54.3</v>
      </c>
      <c r="G72" s="9">
        <v>-54.3</v>
      </c>
      <c r="H72" s="9">
        <v>-48.4</v>
      </c>
      <c r="I72" s="9">
        <v>-48.3</v>
      </c>
      <c r="J72" s="9">
        <v>-49.4</v>
      </c>
      <c r="K72" s="40">
        <v>-49.6</v>
      </c>
      <c r="L72" s="10">
        <f t="shared" si="14"/>
        <v>-50.567</v>
      </c>
      <c r="M72" s="52" t="str">
        <f t="shared" si="15"/>
        <v>high latitude</v>
      </c>
      <c r="N72" s="83">
        <v>6646698.8977173148</v>
      </c>
      <c r="O72" s="34">
        <v>509502.566139317</v>
      </c>
      <c r="P72" s="34">
        <v>161757.67587128852</v>
      </c>
      <c r="Q72" s="34">
        <v>28300.381081272099</v>
      </c>
      <c r="R72" s="34">
        <v>4996743.5810375493</v>
      </c>
      <c r="S72" s="42">
        <v>71973.899310801789</v>
      </c>
      <c r="T72" s="10">
        <v>0.53537746361492189</v>
      </c>
      <c r="U72" s="11">
        <v>4.1039348368652813E-2</v>
      </c>
      <c r="V72" s="11">
        <v>1.3029236852892005E-2</v>
      </c>
      <c r="W72" s="11">
        <v>2.2795355221869071E-3</v>
      </c>
      <c r="X72" s="11">
        <v>0.40247707108693515</v>
      </c>
      <c r="Y72" s="12">
        <v>5.7973445544112663E-3</v>
      </c>
      <c r="Z72" s="10">
        <f t="shared" si="16"/>
        <v>0.33962440908976288</v>
      </c>
      <c r="AA72" s="11">
        <f t="shared" si="17"/>
        <v>-0.63596045753851749</v>
      </c>
      <c r="AB72" s="11">
        <f t="shared" si="18"/>
        <v>-0.4690011041994589</v>
      </c>
      <c r="AC72" s="11">
        <f t="shared" si="19"/>
        <v>3.9726691161500653</v>
      </c>
      <c r="AD72" s="11">
        <f t="shared" si="20"/>
        <v>6.5203244727570109</v>
      </c>
      <c r="AE72" s="46">
        <v>-2.4956734580301898</v>
      </c>
      <c r="AF72" s="11">
        <v>5.2600054938677898</v>
      </c>
      <c r="AG72" s="12">
        <v>12.7974589870714</v>
      </c>
      <c r="AH72" s="46">
        <v>6.1141858591499208E-3</v>
      </c>
      <c r="AI72" s="11">
        <f t="shared" si="21"/>
        <v>57.085341468772434</v>
      </c>
      <c r="AJ72" s="11">
        <f t="shared" si="22"/>
        <v>1.0712517410081073</v>
      </c>
      <c r="AK72" s="11">
        <f t="shared" si="23"/>
        <v>0.12127720102029343</v>
      </c>
      <c r="AL72" s="11">
        <f t="shared" si="24"/>
        <v>5.7157419685183095</v>
      </c>
      <c r="AM72" s="11">
        <f t="shared" si="25"/>
        <v>1.5628784239152664</v>
      </c>
      <c r="AN72" s="3">
        <f t="shared" si="26"/>
        <v>1.3302061212308918</v>
      </c>
      <c r="AO72" s="3">
        <f t="shared" si="27"/>
        <v>3.237261893629137E-2</v>
      </c>
      <c r="AP72" s="3" t="s">
        <v>8</v>
      </c>
      <c r="AQ72" s="125"/>
      <c r="AR72" s="11"/>
      <c r="AS72" s="3"/>
      <c r="AT72" s="4"/>
    </row>
    <row r="73" spans="1:46" s="28" customFormat="1" ht="15" customHeight="1">
      <c r="A73" s="11">
        <v>8.5279999999999995E-2</v>
      </c>
      <c r="B73" s="32" t="s">
        <v>68</v>
      </c>
      <c r="C73" s="9">
        <v>-50.567</v>
      </c>
      <c r="D73" s="9">
        <v>68.385000000000005</v>
      </c>
      <c r="E73" s="40" t="s">
        <v>120</v>
      </c>
      <c r="F73" s="46">
        <v>-54.3</v>
      </c>
      <c r="G73" s="9">
        <v>-54.3</v>
      </c>
      <c r="H73" s="9">
        <v>-48.4</v>
      </c>
      <c r="I73" s="9">
        <v>-48.3</v>
      </c>
      <c r="J73" s="9">
        <v>-49.4</v>
      </c>
      <c r="K73" s="40">
        <v>-49.6</v>
      </c>
      <c r="L73" s="10">
        <f t="shared" si="14"/>
        <v>-50.567</v>
      </c>
      <c r="M73" s="52" t="str">
        <f t="shared" si="15"/>
        <v>high latitude</v>
      </c>
      <c r="N73" s="83">
        <v>1218653.656773427</v>
      </c>
      <c r="O73" s="34">
        <v>91900.643648592333</v>
      </c>
      <c r="P73" s="34">
        <v>29955.923294298798</v>
      </c>
      <c r="Q73" s="34">
        <v>6490.2968272099761</v>
      </c>
      <c r="R73" s="34">
        <v>858214.96092803311</v>
      </c>
      <c r="S73" s="42">
        <v>15900.96679234041</v>
      </c>
      <c r="T73" s="10">
        <v>0.54866716138452232</v>
      </c>
      <c r="U73" s="11">
        <v>4.1375878207747706E-2</v>
      </c>
      <c r="V73" s="11">
        <v>1.3486876529014653E-2</v>
      </c>
      <c r="W73" s="11">
        <v>2.922087598010905E-3</v>
      </c>
      <c r="X73" s="11">
        <v>0.38638899891936895</v>
      </c>
      <c r="Y73" s="12">
        <v>7.1589973613356188E-3</v>
      </c>
      <c r="Z73" s="10">
        <f t="shared" si="16"/>
        <v>0.36289756809333301</v>
      </c>
      <c r="AA73" s="11">
        <f t="shared" si="17"/>
        <v>-0.63190255104683768</v>
      </c>
      <c r="AB73" s="11">
        <f t="shared" si="18"/>
        <v>-0.44021594215266707</v>
      </c>
      <c r="AC73" s="11">
        <f t="shared" si="19"/>
        <v>4.2465778043384574</v>
      </c>
      <c r="AD73" s="11">
        <f t="shared" si="20"/>
        <v>8.4892295567575715</v>
      </c>
      <c r="AE73" s="46">
        <v>-1.1957764516299101</v>
      </c>
      <c r="AF73" s="11">
        <v>6.4462370347913698</v>
      </c>
      <c r="AG73" s="12">
        <v>14.0878769842944</v>
      </c>
      <c r="AH73" s="46">
        <v>3.0321072219395482E-2</v>
      </c>
      <c r="AI73" s="11">
        <f t="shared" si="21"/>
        <v>58.67745539542851</v>
      </c>
      <c r="AJ73" s="11">
        <f t="shared" si="22"/>
        <v>1.2879921624215871</v>
      </c>
      <c r="AK73" s="11">
        <f t="shared" si="23"/>
        <v>0.12803154876129949</v>
      </c>
      <c r="AL73" s="11">
        <f t="shared" si="24"/>
        <v>4.6154935732232358</v>
      </c>
      <c r="AM73" s="11">
        <f t="shared" si="25"/>
        <v>1.6283589636830225</v>
      </c>
      <c r="AN73" s="3">
        <f t="shared" si="26"/>
        <v>1.4199864978532095</v>
      </c>
      <c r="AO73" s="3">
        <f t="shared" si="27"/>
        <v>3.4904918532189043E-2</v>
      </c>
      <c r="AP73" s="3" t="s">
        <v>8</v>
      </c>
      <c r="AQ73" s="125"/>
      <c r="AR73" s="11"/>
      <c r="AS73" s="3"/>
      <c r="AT73" s="4"/>
    </row>
    <row r="74" spans="1:46" s="28" customFormat="1" ht="15" customHeight="1">
      <c r="A74" s="11">
        <v>8.591E-2</v>
      </c>
      <c r="B74" s="32" t="s">
        <v>68</v>
      </c>
      <c r="C74" s="9">
        <v>-50.567</v>
      </c>
      <c r="D74" s="9">
        <v>68.385000000000005</v>
      </c>
      <c r="E74" s="40" t="s">
        <v>120</v>
      </c>
      <c r="F74" s="46">
        <v>-54.3</v>
      </c>
      <c r="G74" s="9">
        <v>-54.3</v>
      </c>
      <c r="H74" s="9">
        <v>-48.4</v>
      </c>
      <c r="I74" s="9">
        <v>-48.3</v>
      </c>
      <c r="J74" s="9">
        <v>-49.4</v>
      </c>
      <c r="K74" s="40">
        <v>-49.6</v>
      </c>
      <c r="L74" s="10">
        <f t="shared" si="14"/>
        <v>-50.567</v>
      </c>
      <c r="M74" s="52" t="str">
        <f t="shared" si="15"/>
        <v>high latitude</v>
      </c>
      <c r="N74" s="83">
        <v>12199063.49871685</v>
      </c>
      <c r="O74" s="34">
        <v>564265.93079699995</v>
      </c>
      <c r="P74" s="34">
        <v>164733.35083028598</v>
      </c>
      <c r="Q74" s="34">
        <v>41935.338190335802</v>
      </c>
      <c r="R74" s="34">
        <v>8613884.3184939492</v>
      </c>
      <c r="S74" s="42">
        <v>92666.72720665751</v>
      </c>
      <c r="T74" s="10">
        <v>0.56277700875213676</v>
      </c>
      <c r="U74" s="11">
        <v>2.6031169745782349E-2</v>
      </c>
      <c r="V74" s="11">
        <v>7.5996114317903266E-3</v>
      </c>
      <c r="W74" s="11">
        <v>1.9345947490353504E-3</v>
      </c>
      <c r="X74" s="11">
        <v>0.39738263933201634</v>
      </c>
      <c r="Y74" s="12">
        <v>4.2749759892387147E-3</v>
      </c>
      <c r="Z74" s="10">
        <f t="shared" si="16"/>
        <v>0.34661295661325991</v>
      </c>
      <c r="AA74" s="11">
        <f t="shared" si="17"/>
        <v>-0.67023601619075557</v>
      </c>
      <c r="AB74" s="11">
        <f t="shared" si="18"/>
        <v>-0.46015520711410562</v>
      </c>
      <c r="AC74" s="11">
        <f t="shared" si="19"/>
        <v>1.659068907123995</v>
      </c>
      <c r="AD74" s="11">
        <f t="shared" si="20"/>
        <v>7.1253838333951727</v>
      </c>
      <c r="AE74" s="46">
        <v>-1.2409261184799301</v>
      </c>
      <c r="AF74" s="11">
        <v>6.4277473871954296</v>
      </c>
      <c r="AG74" s="12">
        <v>14.109647701402</v>
      </c>
      <c r="AH74" s="46">
        <v>3.6752830983378199E-2</v>
      </c>
      <c r="AI74" s="11">
        <f t="shared" si="21"/>
        <v>58.612857754964956</v>
      </c>
      <c r="AJ74" s="11">
        <f t="shared" si="22"/>
        <v>0.75389489928131925</v>
      </c>
      <c r="AK74" s="11">
        <f t="shared" si="23"/>
        <v>8.1343791700207974E-2</v>
      </c>
      <c r="AL74" s="11">
        <f t="shared" si="24"/>
        <v>3.9282704739996483</v>
      </c>
      <c r="AM74" s="11">
        <f t="shared" si="25"/>
        <v>1.609776965547189</v>
      </c>
      <c r="AN74" s="3">
        <f t="shared" si="26"/>
        <v>1.4162093484963043</v>
      </c>
      <c r="AO74" s="3">
        <f t="shared" si="27"/>
        <v>1.9124165677103955E-2</v>
      </c>
      <c r="AP74" s="3" t="s">
        <v>8</v>
      </c>
      <c r="AQ74" s="125"/>
      <c r="AR74" s="11"/>
      <c r="AS74" s="3"/>
      <c r="AT74" s="4"/>
    </row>
    <row r="75" spans="1:46" s="28" customFormat="1" ht="15" customHeight="1">
      <c r="A75" s="11">
        <v>8.6550000000000002E-2</v>
      </c>
      <c r="B75" s="32" t="s">
        <v>68</v>
      </c>
      <c r="C75" s="9">
        <v>-50.567</v>
      </c>
      <c r="D75" s="9">
        <v>68.385000000000005</v>
      </c>
      <c r="E75" s="40" t="s">
        <v>120</v>
      </c>
      <c r="F75" s="46">
        <v>-54.3</v>
      </c>
      <c r="G75" s="9">
        <v>-54.3</v>
      </c>
      <c r="H75" s="9">
        <v>-48.4</v>
      </c>
      <c r="I75" s="9">
        <v>-48.3</v>
      </c>
      <c r="J75" s="9">
        <v>-49.4</v>
      </c>
      <c r="K75" s="40">
        <v>-49.6</v>
      </c>
      <c r="L75" s="10">
        <f t="shared" si="14"/>
        <v>-50.567</v>
      </c>
      <c r="M75" s="52" t="str">
        <f t="shared" si="15"/>
        <v>high latitude</v>
      </c>
      <c r="N75" s="83">
        <v>4201678.3171415897</v>
      </c>
      <c r="O75" s="34">
        <v>294644.39228481636</v>
      </c>
      <c r="P75" s="34">
        <v>88475.065338279863</v>
      </c>
      <c r="Q75" s="34">
        <v>17682.552588759183</v>
      </c>
      <c r="R75" s="34">
        <v>2967469.7055183104</v>
      </c>
      <c r="S75" s="42">
        <v>42328.400888814162</v>
      </c>
      <c r="T75" s="10">
        <v>0.55196067165739537</v>
      </c>
      <c r="U75" s="11">
        <v>3.8706465462175432E-2</v>
      </c>
      <c r="V75" s="11">
        <v>1.1622678559140929E-2</v>
      </c>
      <c r="W75" s="11">
        <v>2.322898819667026E-3</v>
      </c>
      <c r="X75" s="11">
        <v>0.389826742589648</v>
      </c>
      <c r="Y75" s="12">
        <v>5.5605429119732494E-3</v>
      </c>
      <c r="Z75" s="10">
        <f t="shared" si="16"/>
        <v>0.33508424404237158</v>
      </c>
      <c r="AA75" s="11">
        <f t="shared" si="17"/>
        <v>-0.65610899902369368</v>
      </c>
      <c r="AB75" s="11">
        <f t="shared" si="18"/>
        <v>-0.47484599259543009</v>
      </c>
      <c r="AC75" s="11">
        <f t="shared" si="19"/>
        <v>2.6126425659006784</v>
      </c>
      <c r="AD75" s="11">
        <f t="shared" si="20"/>
        <v>6.1205341064725829</v>
      </c>
      <c r="AE75" s="46">
        <v>-3.3837108158051601</v>
      </c>
      <c r="AF75" s="11">
        <v>4.49700876481152</v>
      </c>
      <c r="AG75" s="12">
        <v>12.0014943038331</v>
      </c>
      <c r="AH75" s="46">
        <v>8.9788316466747672E-3</v>
      </c>
      <c r="AI75" s="11">
        <f t="shared" si="21"/>
        <v>58.607777435493389</v>
      </c>
      <c r="AJ75" s="11">
        <f t="shared" si="22"/>
        <v>0.99736884743807153</v>
      </c>
      <c r="AK75" s="11">
        <f t="shared" si="23"/>
        <v>0.11751656497601402</v>
      </c>
      <c r="AL75" s="11">
        <f t="shared" si="24"/>
        <v>5.003523382394663</v>
      </c>
      <c r="AM75" s="11">
        <f t="shared" si="25"/>
        <v>1.5660306015992631</v>
      </c>
      <c r="AN75" s="3">
        <f t="shared" si="26"/>
        <v>1.4159127924130592</v>
      </c>
      <c r="AO75" s="3">
        <f t="shared" si="27"/>
        <v>2.9814985195552802E-2</v>
      </c>
      <c r="AP75" s="3" t="s">
        <v>8</v>
      </c>
      <c r="AQ75" s="125"/>
      <c r="AR75" s="11"/>
      <c r="AS75" s="3"/>
      <c r="AT75" s="4"/>
    </row>
    <row r="76" spans="1:46" s="28" customFormat="1" ht="15" customHeight="1">
      <c r="A76" s="11">
        <v>8.7180000000000007E-2</v>
      </c>
      <c r="B76" s="32" t="s">
        <v>68</v>
      </c>
      <c r="C76" s="9">
        <v>-50.567</v>
      </c>
      <c r="D76" s="9">
        <v>68.385000000000005</v>
      </c>
      <c r="E76" s="40" t="s">
        <v>120</v>
      </c>
      <c r="F76" s="46">
        <v>-54.3</v>
      </c>
      <c r="G76" s="9">
        <v>-54.3</v>
      </c>
      <c r="H76" s="9">
        <v>-48.4</v>
      </c>
      <c r="I76" s="9">
        <v>-48.3</v>
      </c>
      <c r="J76" s="9">
        <v>-49.4</v>
      </c>
      <c r="K76" s="40">
        <v>-49.6</v>
      </c>
      <c r="L76" s="10">
        <f t="shared" si="14"/>
        <v>-50.567</v>
      </c>
      <c r="M76" s="52" t="str">
        <f t="shared" si="15"/>
        <v>high latitude</v>
      </c>
      <c r="N76" s="83">
        <v>24272307.953915801</v>
      </c>
      <c r="O76" s="34">
        <v>1523915.365894495</v>
      </c>
      <c r="P76" s="34">
        <v>444756.20576178451</v>
      </c>
      <c r="Q76" s="34">
        <v>105276.421721443</v>
      </c>
      <c r="R76" s="34">
        <v>19171736.651297249</v>
      </c>
      <c r="S76" s="42">
        <v>244926.11454432353</v>
      </c>
      <c r="T76" s="10">
        <v>0.53039248012275586</v>
      </c>
      <c r="U76" s="11">
        <v>3.3300222292357705E-2</v>
      </c>
      <c r="V76" s="11">
        <v>9.7187027896917851E-3</v>
      </c>
      <c r="W76" s="11">
        <v>2.3004743727420085E-3</v>
      </c>
      <c r="X76" s="11">
        <v>0.4189360554442626</v>
      </c>
      <c r="Y76" s="12">
        <v>5.3520649781899424E-3</v>
      </c>
      <c r="Z76" s="10">
        <f t="shared" si="16"/>
        <v>0.34282100063634646</v>
      </c>
      <c r="AA76" s="11">
        <f t="shared" si="17"/>
        <v>-0.66867584517206768</v>
      </c>
      <c r="AB76" s="11">
        <f t="shared" si="18"/>
        <v>-0.46493258178640068</v>
      </c>
      <c r="AC76" s="11">
        <f t="shared" si="19"/>
        <v>1.764380450885433</v>
      </c>
      <c r="AD76" s="11">
        <f t="shared" si="20"/>
        <v>6.7986114058101919</v>
      </c>
      <c r="AE76" s="46">
        <v>-2.36413338764127</v>
      </c>
      <c r="AF76" s="11">
        <v>5.3640034776113001</v>
      </c>
      <c r="AG76" s="12">
        <v>12.89773444179</v>
      </c>
      <c r="AH76" s="46">
        <v>7.0163208937295291E-3</v>
      </c>
      <c r="AI76" s="11">
        <f t="shared" si="21"/>
        <v>55.870276753659475</v>
      </c>
      <c r="AJ76" s="11">
        <f t="shared" si="22"/>
        <v>0.99899570180065922</v>
      </c>
      <c r="AK76" s="11">
        <f t="shared" si="23"/>
        <v>9.6504841887195589E-2</v>
      </c>
      <c r="AL76" s="11">
        <f t="shared" si="24"/>
        <v>4.2246516217904029</v>
      </c>
      <c r="AM76" s="11">
        <f t="shared" si="25"/>
        <v>1.5994665204500063</v>
      </c>
      <c r="AN76" s="3">
        <f t="shared" si="26"/>
        <v>1.2660463887747708</v>
      </c>
      <c r="AO76" s="3">
        <f t="shared" si="27"/>
        <v>2.3198535106713467E-2</v>
      </c>
      <c r="AP76" s="3" t="s">
        <v>8</v>
      </c>
      <c r="AQ76" s="125"/>
      <c r="AR76" s="11"/>
      <c r="AS76" s="3"/>
      <c r="AT76" s="4"/>
    </row>
    <row r="77" spans="1:46" s="28" customFormat="1" ht="15" customHeight="1">
      <c r="A77" s="11">
        <v>8.9689999999999992E-2</v>
      </c>
      <c r="B77" s="32" t="s">
        <v>68</v>
      </c>
      <c r="C77" s="9">
        <v>-50.567</v>
      </c>
      <c r="D77" s="9">
        <v>68.385000000000005</v>
      </c>
      <c r="E77" s="40" t="s">
        <v>120</v>
      </c>
      <c r="F77" s="46">
        <v>-54.3</v>
      </c>
      <c r="G77" s="9">
        <v>-54.3</v>
      </c>
      <c r="H77" s="9">
        <v>-48.4</v>
      </c>
      <c r="I77" s="9">
        <v>-48.3</v>
      </c>
      <c r="J77" s="9">
        <v>-49.4</v>
      </c>
      <c r="K77" s="40">
        <v>-49.6</v>
      </c>
      <c r="L77" s="10">
        <f t="shared" si="14"/>
        <v>-50.567</v>
      </c>
      <c r="M77" s="52" t="str">
        <f t="shared" si="15"/>
        <v>high latitude</v>
      </c>
      <c r="N77" s="83">
        <v>7438146.1391399233</v>
      </c>
      <c r="O77" s="34">
        <v>513481.83000395499</v>
      </c>
      <c r="P77" s="34">
        <v>149693.74587459629</v>
      </c>
      <c r="Q77" s="34">
        <v>31396.904189741199</v>
      </c>
      <c r="R77" s="34">
        <v>5087169.2147016404</v>
      </c>
      <c r="S77" s="42">
        <v>82565.951381895429</v>
      </c>
      <c r="T77" s="10">
        <v>0.55915594665430268</v>
      </c>
      <c r="U77" s="11">
        <v>3.8600534780410298E-2</v>
      </c>
      <c r="V77" s="11">
        <v>1.1253092721893877E-2</v>
      </c>
      <c r="W77" s="11">
        <v>2.3602340362539808E-3</v>
      </c>
      <c r="X77" s="11">
        <v>0.38242337066612608</v>
      </c>
      <c r="Y77" s="12">
        <v>6.2068211410128624E-3</v>
      </c>
      <c r="Z77" s="10">
        <f t="shared" si="16"/>
        <v>0.33926594127410942</v>
      </c>
      <c r="AA77" s="11">
        <f t="shared" si="17"/>
        <v>-0.66651391583302366</v>
      </c>
      <c r="AB77" s="11">
        <f t="shared" si="18"/>
        <v>-0.46945973675672814</v>
      </c>
      <c r="AC77" s="11">
        <f t="shared" si="19"/>
        <v>1.9103106812709001</v>
      </c>
      <c r="AD77" s="11">
        <f t="shared" si="20"/>
        <v>6.4889540058397941</v>
      </c>
      <c r="AE77" s="46">
        <v>-3.4705722196852098</v>
      </c>
      <c r="AF77" s="11">
        <v>4.3519808435978602</v>
      </c>
      <c r="AG77" s="12">
        <v>11.8692541974471</v>
      </c>
      <c r="AH77" s="46">
        <v>5.6089401214998273E-3</v>
      </c>
      <c r="AI77" s="11">
        <f t="shared" si="21"/>
        <v>59.384901130322554</v>
      </c>
      <c r="AJ77" s="11">
        <f t="shared" si="22"/>
        <v>1.0978475227891173</v>
      </c>
      <c r="AK77" s="11">
        <f t="shared" si="23"/>
        <v>0.11844066204883921</v>
      </c>
      <c r="AL77" s="11">
        <f t="shared" si="24"/>
        <v>4.7677868164947315</v>
      </c>
      <c r="AM77" s="11">
        <f t="shared" si="25"/>
        <v>1.5921537139027222</v>
      </c>
      <c r="AN77" s="3">
        <f t="shared" si="26"/>
        <v>1.4621385342646138</v>
      </c>
      <c r="AO77" s="3">
        <f t="shared" si="27"/>
        <v>2.9425745352049539E-2</v>
      </c>
      <c r="AP77" s="3" t="s">
        <v>8</v>
      </c>
      <c r="AQ77" s="125"/>
      <c r="AR77" s="11"/>
      <c r="AS77" s="3"/>
      <c r="AT77" s="4"/>
    </row>
    <row r="78" spans="1:46" s="28" customFormat="1" ht="15" customHeight="1">
      <c r="A78" s="11">
        <v>9.2200000000000004E-2</v>
      </c>
      <c r="B78" s="32" t="s">
        <v>68</v>
      </c>
      <c r="C78" s="9">
        <v>-50.567</v>
      </c>
      <c r="D78" s="9">
        <v>68.385000000000005</v>
      </c>
      <c r="E78" s="40" t="s">
        <v>120</v>
      </c>
      <c r="F78" s="46">
        <v>-54.3</v>
      </c>
      <c r="G78" s="9">
        <v>-54.3</v>
      </c>
      <c r="H78" s="9">
        <v>-48.4</v>
      </c>
      <c r="I78" s="9">
        <v>-48.3</v>
      </c>
      <c r="J78" s="9">
        <v>-49.4</v>
      </c>
      <c r="K78" s="40">
        <v>-49.6</v>
      </c>
      <c r="L78" s="10">
        <f t="shared" si="14"/>
        <v>-50.567</v>
      </c>
      <c r="M78" s="52" t="str">
        <f t="shared" si="15"/>
        <v>high latitude</v>
      </c>
      <c r="N78" s="83">
        <v>15548750.280320644</v>
      </c>
      <c r="O78" s="34">
        <v>1075508.1201674449</v>
      </c>
      <c r="P78" s="34">
        <v>353576.13695477525</v>
      </c>
      <c r="Q78" s="34">
        <v>74046.977192172359</v>
      </c>
      <c r="R78" s="34">
        <v>12220167.36922653</v>
      </c>
      <c r="S78" s="42">
        <v>125134.48122944604</v>
      </c>
      <c r="T78" s="10">
        <v>0.52891972973113799</v>
      </c>
      <c r="U78" s="11">
        <v>3.6585413874874982E-2</v>
      </c>
      <c r="V78" s="11">
        <v>1.2027551502592077E-2</v>
      </c>
      <c r="W78" s="11">
        <v>2.5188459816902977E-3</v>
      </c>
      <c r="X78" s="11">
        <v>0.41569177623111703</v>
      </c>
      <c r="Y78" s="12">
        <v>4.2566826785875858E-3</v>
      </c>
      <c r="Z78" s="10">
        <f t="shared" si="16"/>
        <v>0.33947628455210294</v>
      </c>
      <c r="AA78" s="11">
        <f t="shared" si="17"/>
        <v>-0.6285139527564525</v>
      </c>
      <c r="AB78" s="11">
        <f t="shared" si="18"/>
        <v>-0.46919055966891327</v>
      </c>
      <c r="AC78" s="11">
        <f t="shared" si="19"/>
        <v>4.4753081889394579</v>
      </c>
      <c r="AD78" s="11">
        <f t="shared" si="20"/>
        <v>6.5073657186463336</v>
      </c>
      <c r="AE78" s="46">
        <v>-3.3971903040967599</v>
      </c>
      <c r="AF78" s="11">
        <v>4.4283386713528099</v>
      </c>
      <c r="AG78" s="12">
        <v>11.886008579328999</v>
      </c>
      <c r="AH78" s="46">
        <v>3.057062909164839E-3</v>
      </c>
      <c r="AI78" s="11">
        <f t="shared" si="21"/>
        <v>55.993360910032429</v>
      </c>
      <c r="AJ78" s="11">
        <f t="shared" si="22"/>
        <v>0.79836290194257287</v>
      </c>
      <c r="AK78" s="11">
        <f t="shared" si="23"/>
        <v>0.108541610817143</v>
      </c>
      <c r="AL78" s="11">
        <f t="shared" si="24"/>
        <v>4.7750245906345032</v>
      </c>
      <c r="AM78" s="11">
        <f t="shared" si="25"/>
        <v>1.5386550405469397</v>
      </c>
      <c r="AN78" s="3">
        <f t="shared" si="26"/>
        <v>1.2723843962625527</v>
      </c>
      <c r="AO78" s="3">
        <f t="shared" si="27"/>
        <v>2.8933821139403484E-2</v>
      </c>
      <c r="AP78" s="3" t="s">
        <v>8</v>
      </c>
      <c r="AQ78" s="125"/>
      <c r="AR78" s="11"/>
      <c r="AS78" s="3"/>
      <c r="AT78" s="4"/>
    </row>
    <row r="79" spans="1:46" s="28" customFormat="1" ht="15" customHeight="1">
      <c r="A79" s="11">
        <v>9.4709999999999989E-2</v>
      </c>
      <c r="B79" s="32" t="s">
        <v>68</v>
      </c>
      <c r="C79" s="9">
        <v>-50.567</v>
      </c>
      <c r="D79" s="9">
        <v>68.385000000000005</v>
      </c>
      <c r="E79" s="40" t="s">
        <v>120</v>
      </c>
      <c r="F79" s="46">
        <v>-54.3</v>
      </c>
      <c r="G79" s="9">
        <v>-54.3</v>
      </c>
      <c r="H79" s="9">
        <v>-48.4</v>
      </c>
      <c r="I79" s="9">
        <v>-48.3</v>
      </c>
      <c r="J79" s="9">
        <v>-49.4</v>
      </c>
      <c r="K79" s="40">
        <v>-49.6</v>
      </c>
      <c r="L79" s="10">
        <f t="shared" si="14"/>
        <v>-50.567</v>
      </c>
      <c r="M79" s="52" t="str">
        <f t="shared" si="15"/>
        <v>high latitude</v>
      </c>
      <c r="N79" s="83">
        <v>31562628.568334837</v>
      </c>
      <c r="O79" s="34">
        <v>2373343.8239526232</v>
      </c>
      <c r="P79" s="34">
        <v>675103.29366973403</v>
      </c>
      <c r="Q79" s="34">
        <v>141588.83128078168</v>
      </c>
      <c r="R79" s="34">
        <v>21057461.4535008</v>
      </c>
      <c r="S79" s="42">
        <v>278472.36681079998</v>
      </c>
      <c r="T79" s="10">
        <v>0.5627280678041946</v>
      </c>
      <c r="U79" s="11">
        <v>4.2314193870017662E-2</v>
      </c>
      <c r="V79" s="11">
        <v>1.20363730540539E-2</v>
      </c>
      <c r="W79" s="11">
        <v>2.5243781352616251E-3</v>
      </c>
      <c r="X79" s="11">
        <v>0.37543212128022607</v>
      </c>
      <c r="Y79" s="12">
        <v>4.9648658562460703E-3</v>
      </c>
      <c r="Z79" s="10">
        <f t="shared" si="16"/>
        <v>0.31574509618435009</v>
      </c>
      <c r="AA79" s="11">
        <f t="shared" si="17"/>
        <v>-0.67442535038777129</v>
      </c>
      <c r="AB79" s="11">
        <f t="shared" si="18"/>
        <v>-0.50066338571836422</v>
      </c>
      <c r="AC79" s="11">
        <f t="shared" si="19"/>
        <v>1.376288848825439</v>
      </c>
      <c r="AD79" s="11">
        <f t="shared" si="20"/>
        <v>4.354624416863885</v>
      </c>
      <c r="AE79" s="46">
        <v>-4.8655046520312499</v>
      </c>
      <c r="AF79" s="11">
        <v>3.0511090250384099</v>
      </c>
      <c r="AG79" s="12">
        <v>10.5114245943876</v>
      </c>
      <c r="AH79" s="46">
        <v>2.8867233762576799E-3</v>
      </c>
      <c r="AI79" s="11">
        <f t="shared" si="21"/>
        <v>59.982087744884829</v>
      </c>
      <c r="AJ79" s="11">
        <f t="shared" si="22"/>
        <v>0.87456890192960379</v>
      </c>
      <c r="AK79" s="11">
        <f t="shared" si="23"/>
        <v>0.13006767842090822</v>
      </c>
      <c r="AL79" s="11">
        <f t="shared" si="24"/>
        <v>4.7680547085733878</v>
      </c>
      <c r="AM79" s="11">
        <f t="shared" si="25"/>
        <v>1.5171381739341434</v>
      </c>
      <c r="AN79" s="3">
        <f t="shared" si="26"/>
        <v>1.4988809851572851</v>
      </c>
      <c r="AO79" s="3">
        <f t="shared" si="27"/>
        <v>3.2060051263087946E-2</v>
      </c>
      <c r="AP79" s="3" t="s">
        <v>8</v>
      </c>
      <c r="AQ79" s="125"/>
      <c r="AR79" s="11"/>
      <c r="AS79" s="3"/>
      <c r="AT79" s="4"/>
    </row>
    <row r="80" spans="1:46" s="28" customFormat="1" ht="15" customHeight="1">
      <c r="A80" s="11">
        <v>9.7500000000000003E-2</v>
      </c>
      <c r="B80" s="32" t="s">
        <v>68</v>
      </c>
      <c r="C80" s="9">
        <v>-50.567</v>
      </c>
      <c r="D80" s="9">
        <v>68.385000000000005</v>
      </c>
      <c r="E80" s="40" t="s">
        <v>120</v>
      </c>
      <c r="F80" s="46">
        <v>-54.3</v>
      </c>
      <c r="G80" s="9">
        <v>-54.3</v>
      </c>
      <c r="H80" s="9">
        <v>-48.4</v>
      </c>
      <c r="I80" s="9">
        <v>-48.3</v>
      </c>
      <c r="J80" s="9">
        <v>-49.4</v>
      </c>
      <c r="K80" s="40">
        <v>-49.6</v>
      </c>
      <c r="L80" s="10">
        <f t="shared" si="14"/>
        <v>-50.567</v>
      </c>
      <c r="M80" s="52" t="str">
        <f t="shared" si="15"/>
        <v>high latitude</v>
      </c>
      <c r="N80" s="83">
        <v>4178014.1201260299</v>
      </c>
      <c r="O80" s="34">
        <v>268426.84714349249</v>
      </c>
      <c r="P80" s="34">
        <v>81956.643583403493</v>
      </c>
      <c r="Q80" s="34">
        <v>17710.191966960403</v>
      </c>
      <c r="R80" s="34">
        <v>3040579.2145362096</v>
      </c>
      <c r="S80" s="42">
        <v>41362.56329371225</v>
      </c>
      <c r="T80" s="10">
        <v>0.54771722128346723</v>
      </c>
      <c r="U80" s="11">
        <v>3.5189447093319247E-2</v>
      </c>
      <c r="V80" s="11">
        <v>1.0744115218037411E-2</v>
      </c>
      <c r="W80" s="11">
        <v>2.3217195666748315E-3</v>
      </c>
      <c r="X80" s="11">
        <v>0.39860506704745263</v>
      </c>
      <c r="Y80" s="12">
        <v>5.4224297910487242E-3</v>
      </c>
      <c r="Z80" s="10">
        <f t="shared" si="16"/>
        <v>0.34443093792335966</v>
      </c>
      <c r="AA80" s="11">
        <f t="shared" si="17"/>
        <v>-0.65237419986479273</v>
      </c>
      <c r="AB80" s="11">
        <f t="shared" si="18"/>
        <v>-0.46289784570288328</v>
      </c>
      <c r="AC80" s="11">
        <f t="shared" si="19"/>
        <v>2.8647415091264889</v>
      </c>
      <c r="AD80" s="11">
        <f t="shared" si="20"/>
        <v>6.9377873539227828</v>
      </c>
      <c r="AE80" s="46">
        <v>-2.18500225018522</v>
      </c>
      <c r="AF80" s="11">
        <v>5.55163344264448</v>
      </c>
      <c r="AG80" s="12">
        <v>13.1230085149268</v>
      </c>
      <c r="AH80" s="46">
        <v>5.4960450369629914E-3</v>
      </c>
      <c r="AI80" s="11">
        <f t="shared" si="21"/>
        <v>57.878507992187934</v>
      </c>
      <c r="AJ80" s="11">
        <f t="shared" si="22"/>
        <v>0.98030032389022215</v>
      </c>
      <c r="AK80" s="11">
        <f t="shared" si="23"/>
        <v>0.10669272443883028</v>
      </c>
      <c r="AL80" s="11">
        <f t="shared" si="24"/>
        <v>4.6276541629983079</v>
      </c>
      <c r="AM80" s="11">
        <f t="shared" si="25"/>
        <v>1.5897204396432432</v>
      </c>
      <c r="AN80" s="3">
        <f t="shared" si="26"/>
        <v>1.3740849441290801</v>
      </c>
      <c r="AO80" s="3">
        <f t="shared" si="27"/>
        <v>2.6954286601575887E-2</v>
      </c>
      <c r="AP80" s="3" t="s">
        <v>8</v>
      </c>
      <c r="AQ80" s="125"/>
      <c r="AR80" s="11"/>
      <c r="AS80" s="3"/>
      <c r="AT80" s="4"/>
    </row>
    <row r="81" spans="1:46" s="28" customFormat="1" ht="15" customHeight="1">
      <c r="A81" s="11">
        <v>0.10037</v>
      </c>
      <c r="B81" s="32" t="s">
        <v>68</v>
      </c>
      <c r="C81" s="9">
        <v>-50.567</v>
      </c>
      <c r="D81" s="9">
        <v>68.385000000000005</v>
      </c>
      <c r="E81" s="40" t="s">
        <v>120</v>
      </c>
      <c r="F81" s="46">
        <v>-54.3</v>
      </c>
      <c r="G81" s="9">
        <v>-54.3</v>
      </c>
      <c r="H81" s="9">
        <v>-48.4</v>
      </c>
      <c r="I81" s="9">
        <v>-48.3</v>
      </c>
      <c r="J81" s="9">
        <v>-49.4</v>
      </c>
      <c r="K81" s="40">
        <v>-49.6</v>
      </c>
      <c r="L81" s="10">
        <f t="shared" si="14"/>
        <v>-50.567</v>
      </c>
      <c r="M81" s="52" t="str">
        <f t="shared" si="15"/>
        <v>high latitude</v>
      </c>
      <c r="N81" s="83">
        <v>4169590.6037019268</v>
      </c>
      <c r="O81" s="34">
        <v>268149.06352098024</v>
      </c>
      <c r="P81" s="34">
        <v>79983.563804772464</v>
      </c>
      <c r="Q81" s="34">
        <v>18363.890779864178</v>
      </c>
      <c r="R81" s="34">
        <v>2875490.9403174785</v>
      </c>
      <c r="S81" s="42">
        <v>53126.742762991904</v>
      </c>
      <c r="T81" s="10">
        <v>0.55857407796911263</v>
      </c>
      <c r="U81" s="11">
        <v>3.5922259557456544E-2</v>
      </c>
      <c r="V81" s="11">
        <v>1.0714899771039557E-2</v>
      </c>
      <c r="W81" s="11">
        <v>2.4600960466432905E-3</v>
      </c>
      <c r="X81" s="11">
        <v>0.38521160789031589</v>
      </c>
      <c r="Y81" s="12">
        <v>7.1170587654321741E-3</v>
      </c>
      <c r="Z81" s="10">
        <f t="shared" si="16"/>
        <v>0.36097664613272645</v>
      </c>
      <c r="AA81" s="11">
        <f t="shared" si="17"/>
        <v>-0.66106910202526381</v>
      </c>
      <c r="AB81" s="11">
        <f t="shared" si="18"/>
        <v>-0.4425208944482778</v>
      </c>
      <c r="AC81" s="11">
        <f t="shared" si="19"/>
        <v>2.2778356132946911</v>
      </c>
      <c r="AD81" s="11">
        <f t="shared" si="20"/>
        <v>8.3315708197377987</v>
      </c>
      <c r="AE81" s="46">
        <v>-2.21043795245328</v>
      </c>
      <c r="AF81" s="11">
        <v>5.5144178657276104</v>
      </c>
      <c r="AG81" s="12">
        <v>13.084529448758699</v>
      </c>
      <c r="AH81" s="46">
        <v>6.8158953256752678E-3</v>
      </c>
      <c r="AI81" s="11">
        <f t="shared" si="21"/>
        <v>59.184419337793294</v>
      </c>
      <c r="AJ81" s="11">
        <f t="shared" si="22"/>
        <v>1.2581174254409278</v>
      </c>
      <c r="AK81" s="11">
        <f t="shared" si="23"/>
        <v>0.11122422341953891</v>
      </c>
      <c r="AL81" s="11">
        <f t="shared" si="24"/>
        <v>4.3554802608864147</v>
      </c>
      <c r="AM81" s="11">
        <f t="shared" si="25"/>
        <v>1.6579510704005647</v>
      </c>
      <c r="AN81" s="3">
        <f t="shared" si="26"/>
        <v>1.4500447715691878</v>
      </c>
      <c r="AO81" s="3">
        <f t="shared" si="27"/>
        <v>2.7815620172304073E-2</v>
      </c>
      <c r="AP81" s="3" t="s">
        <v>8</v>
      </c>
      <c r="AQ81" s="125"/>
      <c r="AR81" s="11"/>
      <c r="AS81" s="3"/>
      <c r="AT81" s="4"/>
    </row>
    <row r="82" spans="1:46" s="28" customFormat="1" ht="15" customHeight="1">
      <c r="A82" s="11">
        <v>0.10323</v>
      </c>
      <c r="B82" s="32" t="s">
        <v>68</v>
      </c>
      <c r="C82" s="9">
        <v>-50.567</v>
      </c>
      <c r="D82" s="9">
        <v>68.385000000000005</v>
      </c>
      <c r="E82" s="40" t="s">
        <v>120</v>
      </c>
      <c r="F82" s="46">
        <v>-54.3</v>
      </c>
      <c r="G82" s="9">
        <v>-54.3</v>
      </c>
      <c r="H82" s="9">
        <v>-48.4</v>
      </c>
      <c r="I82" s="9">
        <v>-48.3</v>
      </c>
      <c r="J82" s="9">
        <v>-49.4</v>
      </c>
      <c r="K82" s="40">
        <v>-49.6</v>
      </c>
      <c r="L82" s="10">
        <f t="shared" si="14"/>
        <v>-50.567</v>
      </c>
      <c r="M82" s="52" t="str">
        <f t="shared" si="15"/>
        <v>high latitude</v>
      </c>
      <c r="N82" s="83">
        <v>7431920.79722415</v>
      </c>
      <c r="O82" s="34">
        <v>513952.29882885446</v>
      </c>
      <c r="P82" s="34">
        <v>151027.54594675126</v>
      </c>
      <c r="Q82" s="34">
        <v>35571.348799146552</v>
      </c>
      <c r="R82" s="34">
        <v>5917430.0631982097</v>
      </c>
      <c r="S82" s="42">
        <v>66297.835449331993</v>
      </c>
      <c r="T82" s="10">
        <v>0.52648169163291636</v>
      </c>
      <c r="U82" s="11">
        <v>3.6408686675873415E-2</v>
      </c>
      <c r="V82" s="11">
        <v>1.0698881223668596E-2</v>
      </c>
      <c r="W82" s="11">
        <v>2.519895515629558E-3</v>
      </c>
      <c r="X82" s="11">
        <v>0.41919426683821615</v>
      </c>
      <c r="Y82" s="12">
        <v>4.6965781136959952E-3</v>
      </c>
      <c r="Z82" s="10">
        <f t="shared" si="16"/>
        <v>0.32978685585228418</v>
      </c>
      <c r="AA82" s="11">
        <f t="shared" si="17"/>
        <v>-0.66638371176220801</v>
      </c>
      <c r="AB82" s="11">
        <f t="shared" si="18"/>
        <v>-0.48176665780180872</v>
      </c>
      <c r="AC82" s="11">
        <f t="shared" si="19"/>
        <v>1.919099456050958</v>
      </c>
      <c r="AD82" s="11">
        <f t="shared" si="20"/>
        <v>5.6471606063562803</v>
      </c>
      <c r="AE82" s="46">
        <v>-3.6070221668620799</v>
      </c>
      <c r="AF82" s="11">
        <v>4.2646708090491803</v>
      </c>
      <c r="AG82" s="12">
        <v>11.7609517862434</v>
      </c>
      <c r="AH82" s="46">
        <v>2.93639146187603E-3</v>
      </c>
      <c r="AI82" s="11">
        <f t="shared" si="21"/>
        <v>55.672525764964512</v>
      </c>
      <c r="AJ82" s="11">
        <f t="shared" si="22"/>
        <v>0.88418114617836341</v>
      </c>
      <c r="AK82" s="11">
        <f t="shared" si="23"/>
        <v>0.10480579639319686</v>
      </c>
      <c r="AL82" s="11">
        <f t="shared" si="24"/>
        <v>4.2457638252495729</v>
      </c>
      <c r="AM82" s="11">
        <f t="shared" si="25"/>
        <v>1.5490829797736054</v>
      </c>
      <c r="AN82" s="3">
        <f t="shared" si="26"/>
        <v>1.2559372426629745</v>
      </c>
      <c r="AO82" s="3">
        <f t="shared" si="27"/>
        <v>2.5522489380318081E-2</v>
      </c>
      <c r="AP82" s="3" t="s">
        <v>8</v>
      </c>
      <c r="AQ82" s="125"/>
      <c r="AR82" s="11"/>
      <c r="AS82" s="3"/>
      <c r="AT82" s="4"/>
    </row>
    <row r="83" spans="1:46" s="28" customFormat="1" ht="15" customHeight="1">
      <c r="A83" s="11">
        <v>0.10463</v>
      </c>
      <c r="B83" s="32" t="s">
        <v>68</v>
      </c>
      <c r="C83" s="9">
        <v>-50.567</v>
      </c>
      <c r="D83" s="9">
        <v>68.385000000000005</v>
      </c>
      <c r="E83" s="40" t="s">
        <v>120</v>
      </c>
      <c r="F83" s="46">
        <v>-54.3</v>
      </c>
      <c r="G83" s="9">
        <v>-54.3</v>
      </c>
      <c r="H83" s="9">
        <v>-48.4</v>
      </c>
      <c r="I83" s="9">
        <v>-48.3</v>
      </c>
      <c r="J83" s="9">
        <v>-49.4</v>
      </c>
      <c r="K83" s="40">
        <v>-49.6</v>
      </c>
      <c r="L83" s="10">
        <f t="shared" si="14"/>
        <v>-50.567</v>
      </c>
      <c r="M83" s="52" t="str">
        <f t="shared" si="15"/>
        <v>high latitude</v>
      </c>
      <c r="N83" s="83">
        <v>3216411</v>
      </c>
      <c r="O83" s="34">
        <v>240099.20000000001</v>
      </c>
      <c r="P83" s="34">
        <v>77144.600000000006</v>
      </c>
      <c r="Q83" s="34">
        <v>16942.599999999999</v>
      </c>
      <c r="R83" s="34">
        <v>2633787</v>
      </c>
      <c r="S83" s="42">
        <v>43882.400000000001</v>
      </c>
      <c r="T83" s="10">
        <v>0.51642151874418729</v>
      </c>
      <c r="U83" s="11">
        <v>3.8549922106740832E-2</v>
      </c>
      <c r="V83" s="11">
        <v>1.2386206705210508E-2</v>
      </c>
      <c r="W83" s="11">
        <v>2.7202752457553677E-3</v>
      </c>
      <c r="X83" s="11">
        <v>0.42287639315643955</v>
      </c>
      <c r="Y83" s="12">
        <v>7.0456840416662945E-3</v>
      </c>
      <c r="Z83" s="10">
        <f t="shared" si="16"/>
        <v>0.36493252021854228</v>
      </c>
      <c r="AA83" s="11">
        <f t="shared" si="17"/>
        <v>-0.63668324039721802</v>
      </c>
      <c r="AB83" s="11">
        <f t="shared" si="18"/>
        <v>-0.43778743364231898</v>
      </c>
      <c r="AC83" s="11">
        <f t="shared" si="19"/>
        <v>3.9238812731877815</v>
      </c>
      <c r="AD83" s="11">
        <f t="shared" si="20"/>
        <v>8.6553395388653804</v>
      </c>
      <c r="AE83" s="46">
        <v>-0.87668911278053097</v>
      </c>
      <c r="AF83" s="11">
        <v>6.8037764757513903</v>
      </c>
      <c r="AG83" s="12">
        <v>14.460434895574</v>
      </c>
      <c r="AH83" s="46">
        <v>1.3135945559666866E-2</v>
      </c>
      <c r="AI83" s="11">
        <f t="shared" si="21"/>
        <v>54.979523769964715</v>
      </c>
      <c r="AJ83" s="11">
        <f t="shared" si="22"/>
        <v>1.3459647527428056</v>
      </c>
      <c r="AK83" s="11">
        <f t="shared" si="23"/>
        <v>0.11095697211001934</v>
      </c>
      <c r="AL83" s="11">
        <f t="shared" si="24"/>
        <v>4.5532917025722144</v>
      </c>
      <c r="AM83" s="11">
        <f t="shared" si="25"/>
        <v>1.6418858154917837</v>
      </c>
      <c r="AN83" s="3">
        <f t="shared" si="26"/>
        <v>1.2212115102701926</v>
      </c>
      <c r="AO83" s="3">
        <f t="shared" si="27"/>
        <v>2.9290371620787865E-2</v>
      </c>
      <c r="AP83" s="3" t="s">
        <v>8</v>
      </c>
      <c r="AQ83" s="125"/>
      <c r="AR83" s="11"/>
      <c r="AS83" s="3"/>
      <c r="AT83" s="4"/>
    </row>
    <row r="84" spans="1:46" s="28" customFormat="1" ht="15" customHeight="1">
      <c r="A84" s="11">
        <v>0.10603</v>
      </c>
      <c r="B84" s="32" t="s">
        <v>68</v>
      </c>
      <c r="C84" s="9">
        <v>-50.567</v>
      </c>
      <c r="D84" s="9">
        <v>68.385000000000005</v>
      </c>
      <c r="E84" s="40" t="s">
        <v>120</v>
      </c>
      <c r="F84" s="46">
        <v>-54.3</v>
      </c>
      <c r="G84" s="9">
        <v>-54.3</v>
      </c>
      <c r="H84" s="9">
        <v>-48.4</v>
      </c>
      <c r="I84" s="9">
        <v>-48.3</v>
      </c>
      <c r="J84" s="9">
        <v>-49.4</v>
      </c>
      <c r="K84" s="40">
        <v>-49.6</v>
      </c>
      <c r="L84" s="10">
        <f t="shared" si="14"/>
        <v>-50.567</v>
      </c>
      <c r="M84" s="52" t="str">
        <f t="shared" si="15"/>
        <v>high latitude</v>
      </c>
      <c r="N84" s="83">
        <v>34830011.175125942</v>
      </c>
      <c r="O84" s="34">
        <v>2548303.6801632158</v>
      </c>
      <c r="P84" s="34">
        <v>718422.00288627751</v>
      </c>
      <c r="Q84" s="34">
        <v>164368.38760448797</v>
      </c>
      <c r="R84" s="34">
        <v>28742478.977105405</v>
      </c>
      <c r="S84" s="42">
        <v>301165.54476952861</v>
      </c>
      <c r="T84" s="10">
        <v>0.51749707554613711</v>
      </c>
      <c r="U84" s="11">
        <v>3.7862167067856368E-2</v>
      </c>
      <c r="V84" s="11">
        <v>1.0674164978940829E-2</v>
      </c>
      <c r="W84" s="11">
        <v>2.4421513811716108E-3</v>
      </c>
      <c r="X84" s="11">
        <v>0.42704978588180398</v>
      </c>
      <c r="Y84" s="12">
        <v>4.474655144090023E-3</v>
      </c>
      <c r="Z84" s="10">
        <f t="shared" si="16"/>
        <v>0.3172222881729912</v>
      </c>
      <c r="AA84" s="11">
        <f t="shared" si="17"/>
        <v>-0.67905300045086792</v>
      </c>
      <c r="AB84" s="11">
        <f t="shared" si="18"/>
        <v>-0.49863630656727637</v>
      </c>
      <c r="AC84" s="11">
        <f t="shared" si="19"/>
        <v>1.063922469566414</v>
      </c>
      <c r="AD84" s="11">
        <f t="shared" si="20"/>
        <v>4.4932766307982916</v>
      </c>
      <c r="AE84" s="46">
        <v>-3.2214412930704399</v>
      </c>
      <c r="AF84" s="11">
        <v>4.6180480069369301</v>
      </c>
      <c r="AG84" s="12">
        <v>12.071701861487799</v>
      </c>
      <c r="AH84" s="46">
        <v>2.6657565724431702E-3</v>
      </c>
      <c r="AI84" s="11">
        <f t="shared" si="21"/>
        <v>54.78786671989981</v>
      </c>
      <c r="AJ84" s="11">
        <f t="shared" si="22"/>
        <v>0.85726005471081379</v>
      </c>
      <c r="AK84" s="11">
        <f t="shared" si="23"/>
        <v>0.1056542475585418</v>
      </c>
      <c r="AL84" s="11">
        <f t="shared" si="24"/>
        <v>4.3708039809636814</v>
      </c>
      <c r="AM84" s="11">
        <f t="shared" si="25"/>
        <v>1.5226473004028933</v>
      </c>
      <c r="AN84" s="3">
        <f t="shared" si="26"/>
        <v>1.2117956562782741</v>
      </c>
      <c r="AO84" s="3">
        <f t="shared" si="27"/>
        <v>2.4995130150691974E-2</v>
      </c>
      <c r="AP84" s="3" t="s">
        <v>8</v>
      </c>
      <c r="AQ84" s="125"/>
      <c r="AR84" s="11"/>
      <c r="AS84" s="3"/>
      <c r="AT84" s="4"/>
    </row>
    <row r="85" spans="1:46" s="28" customFormat="1" ht="15" customHeight="1">
      <c r="A85" s="11">
        <v>0.10743000000000001</v>
      </c>
      <c r="B85" s="32" t="s">
        <v>68</v>
      </c>
      <c r="C85" s="9">
        <v>-50.567</v>
      </c>
      <c r="D85" s="9">
        <v>68.385000000000005</v>
      </c>
      <c r="E85" s="40" t="s">
        <v>120</v>
      </c>
      <c r="F85" s="46">
        <v>-54.3</v>
      </c>
      <c r="G85" s="9">
        <v>-54.3</v>
      </c>
      <c r="H85" s="9">
        <v>-48.4</v>
      </c>
      <c r="I85" s="9">
        <v>-48.3</v>
      </c>
      <c r="J85" s="9">
        <v>-49.4</v>
      </c>
      <c r="K85" s="40">
        <v>-49.6</v>
      </c>
      <c r="L85" s="10">
        <f t="shared" si="14"/>
        <v>-50.567</v>
      </c>
      <c r="M85" s="52" t="str">
        <f t="shared" si="15"/>
        <v>high latitude</v>
      </c>
      <c r="N85" s="83">
        <v>24857627.1550445</v>
      </c>
      <c r="O85" s="34">
        <v>1642082.0797205949</v>
      </c>
      <c r="P85" s="34">
        <v>475867.40849008854</v>
      </c>
      <c r="Q85" s="34">
        <v>115124.901961311</v>
      </c>
      <c r="R85" s="34">
        <v>20086045.873380251</v>
      </c>
      <c r="S85" s="42">
        <v>295937.94074578397</v>
      </c>
      <c r="T85" s="10">
        <v>0.52361957127315883</v>
      </c>
      <c r="U85" s="11">
        <v>3.4590039878530619E-2</v>
      </c>
      <c r="V85" s="11">
        <v>1.0024025497778984E-2</v>
      </c>
      <c r="W85" s="11">
        <v>2.4250766749316539E-3</v>
      </c>
      <c r="X85" s="11">
        <v>0.42310742949002689</v>
      </c>
      <c r="Y85" s="12">
        <v>6.2338571855730081E-3</v>
      </c>
      <c r="Z85" s="10">
        <f t="shared" si="16"/>
        <v>0.35070222487816682</v>
      </c>
      <c r="AA85" s="11">
        <f t="shared" si="17"/>
        <v>-0.67141722933833869</v>
      </c>
      <c r="AB85" s="11">
        <f t="shared" si="18"/>
        <v>-0.45506147891677012</v>
      </c>
      <c r="AC85" s="11">
        <f t="shared" si="19"/>
        <v>1.5793370196621339</v>
      </c>
      <c r="AD85" s="11">
        <f t="shared" si="20"/>
        <v>7.4737948420929214</v>
      </c>
      <c r="AE85" s="46">
        <v>-1.5967156581840101</v>
      </c>
      <c r="AF85" s="11">
        <v>6.0132414196243902</v>
      </c>
      <c r="AG85" s="12">
        <v>13.688841263975499</v>
      </c>
      <c r="AH85" s="46">
        <v>4.846961289146288E-3</v>
      </c>
      <c r="AI85" s="11">
        <f t="shared" si="21"/>
        <v>55.308401561490598</v>
      </c>
      <c r="AJ85" s="11">
        <f t="shared" si="22"/>
        <v>1.1765248370113244</v>
      </c>
      <c r="AK85" s="11">
        <f t="shared" si="23"/>
        <v>9.8742809768563616E-2</v>
      </c>
      <c r="AL85" s="11">
        <f t="shared" si="24"/>
        <v>4.1334880671603882</v>
      </c>
      <c r="AM85" s="11">
        <f t="shared" si="25"/>
        <v>1.6302583088124465</v>
      </c>
      <c r="AN85" s="3">
        <f t="shared" si="26"/>
        <v>1.2375570240028158</v>
      </c>
      <c r="AO85" s="3">
        <f t="shared" si="27"/>
        <v>2.3691442879792923E-2</v>
      </c>
      <c r="AP85" s="3" t="s">
        <v>8</v>
      </c>
      <c r="AQ85" s="125"/>
      <c r="AR85" s="11"/>
      <c r="AS85" s="3"/>
      <c r="AT85" s="4"/>
    </row>
    <row r="86" spans="1:46" s="28" customFormat="1" ht="15" customHeight="1">
      <c r="A86" s="11">
        <v>0.10883</v>
      </c>
      <c r="B86" s="32" t="s">
        <v>68</v>
      </c>
      <c r="C86" s="9">
        <v>-50.567</v>
      </c>
      <c r="D86" s="9">
        <v>68.385000000000005</v>
      </c>
      <c r="E86" s="40" t="s">
        <v>120</v>
      </c>
      <c r="F86" s="46">
        <v>-54.3</v>
      </c>
      <c r="G86" s="9">
        <v>-54.3</v>
      </c>
      <c r="H86" s="9">
        <v>-48.4</v>
      </c>
      <c r="I86" s="9">
        <v>-48.3</v>
      </c>
      <c r="J86" s="9">
        <v>-49.4</v>
      </c>
      <c r="K86" s="40">
        <v>-49.6</v>
      </c>
      <c r="L86" s="10">
        <f t="shared" si="14"/>
        <v>-50.567</v>
      </c>
      <c r="M86" s="52" t="str">
        <f t="shared" si="15"/>
        <v>high latitude</v>
      </c>
      <c r="N86" s="83">
        <v>18083252.954781599</v>
      </c>
      <c r="O86" s="34">
        <v>1117940.1466257705</v>
      </c>
      <c r="P86" s="34">
        <v>323821.03565118898</v>
      </c>
      <c r="Q86" s="34">
        <v>78785.284304548346</v>
      </c>
      <c r="R86" s="34">
        <v>14583371.771064211</v>
      </c>
      <c r="S86" s="42">
        <v>162693.92182219349</v>
      </c>
      <c r="T86" s="10">
        <v>0.52644320129455302</v>
      </c>
      <c r="U86" s="11">
        <v>3.2545692476737276E-2</v>
      </c>
      <c r="V86" s="11">
        <v>9.4271414043153503E-3</v>
      </c>
      <c r="W86" s="11">
        <v>2.2936126253335848E-3</v>
      </c>
      <c r="X86" s="11">
        <v>0.42455397488633873</v>
      </c>
      <c r="Y86" s="12">
        <v>4.7363773127220348E-3</v>
      </c>
      <c r="Z86" s="10">
        <f t="shared" si="16"/>
        <v>0.33584046917626098</v>
      </c>
      <c r="AA86" s="11">
        <f t="shared" si="17"/>
        <v>-0.67169463892497061</v>
      </c>
      <c r="AB86" s="11">
        <f t="shared" si="18"/>
        <v>-0.47386697204264533</v>
      </c>
      <c r="AC86" s="11">
        <f t="shared" si="19"/>
        <v>1.5606118725644791</v>
      </c>
      <c r="AD86" s="11">
        <f t="shared" si="20"/>
        <v>6.1874991122830565</v>
      </c>
      <c r="AE86" s="46">
        <v>-3.3901304016571898</v>
      </c>
      <c r="AF86" s="11">
        <v>4.4844329770085896</v>
      </c>
      <c r="AG86" s="12">
        <v>11.9308688932054</v>
      </c>
      <c r="AH86" s="46">
        <v>4.1450912078462776E-3</v>
      </c>
      <c r="AI86" s="11">
        <f t="shared" si="21"/>
        <v>55.356967873311206</v>
      </c>
      <c r="AJ86" s="11">
        <f t="shared" si="22"/>
        <v>0.89167157463782165</v>
      </c>
      <c r="AK86" s="11">
        <f t="shared" si="23"/>
        <v>9.3476530433934293E-2</v>
      </c>
      <c r="AL86" s="11">
        <f t="shared" si="24"/>
        <v>4.1101715695972239</v>
      </c>
      <c r="AM86" s="11">
        <f t="shared" si="25"/>
        <v>1.5759565754278655</v>
      </c>
      <c r="AN86" s="3">
        <f t="shared" si="26"/>
        <v>1.2399912200456773</v>
      </c>
      <c r="AO86" s="3">
        <f t="shared" si="27"/>
        <v>2.2204812490188502E-2</v>
      </c>
      <c r="AP86" s="3" t="s">
        <v>8</v>
      </c>
      <c r="AQ86" s="125"/>
      <c r="AR86" s="11"/>
      <c r="AS86" s="3"/>
      <c r="AT86" s="4"/>
    </row>
    <row r="87" spans="1:46" s="28" customFormat="1" ht="15" customHeight="1">
      <c r="A87" s="11">
        <v>0.11055</v>
      </c>
      <c r="B87" s="32" t="s">
        <v>68</v>
      </c>
      <c r="C87" s="9">
        <v>-50.567</v>
      </c>
      <c r="D87" s="9">
        <v>68.385000000000005</v>
      </c>
      <c r="E87" s="40" t="s">
        <v>120</v>
      </c>
      <c r="F87" s="46">
        <v>-54.3</v>
      </c>
      <c r="G87" s="9">
        <v>-54.3</v>
      </c>
      <c r="H87" s="9">
        <v>-48.4</v>
      </c>
      <c r="I87" s="9">
        <v>-48.3</v>
      </c>
      <c r="J87" s="9">
        <v>-49.4</v>
      </c>
      <c r="K87" s="40">
        <v>-49.6</v>
      </c>
      <c r="L87" s="10">
        <f t="shared" si="14"/>
        <v>-50.567</v>
      </c>
      <c r="M87" s="52" t="str">
        <f t="shared" si="15"/>
        <v>high latitude</v>
      </c>
      <c r="N87" s="83">
        <v>57351354.136793502</v>
      </c>
      <c r="O87" s="34">
        <v>4007157.0497579598</v>
      </c>
      <c r="P87" s="34">
        <v>1255078.5019985</v>
      </c>
      <c r="Q87" s="34">
        <v>276425.1954734035</v>
      </c>
      <c r="R87" s="34">
        <v>45124836.746835701</v>
      </c>
      <c r="S87" s="42">
        <v>635094.25368864252</v>
      </c>
      <c r="T87" s="10">
        <v>0.52785441971352198</v>
      </c>
      <c r="U87" s="11">
        <v>3.6881353388026498E-2</v>
      </c>
      <c r="V87" s="11">
        <v>1.1551579632926429E-2</v>
      </c>
      <c r="W87" s="11">
        <v>2.5441816212880132E-3</v>
      </c>
      <c r="X87" s="11">
        <v>0.41532314056360148</v>
      </c>
      <c r="Y87" s="12">
        <v>5.8453250806355548E-3</v>
      </c>
      <c r="Z87" s="10">
        <f t="shared" si="16"/>
        <v>0.35093682059592723</v>
      </c>
      <c r="AA87" s="11">
        <f t="shared" si="17"/>
        <v>-0.64473387396356019</v>
      </c>
      <c r="AB87" s="11">
        <f t="shared" si="18"/>
        <v>-0.4547710628398563</v>
      </c>
      <c r="AC87" s="11">
        <f t="shared" si="19"/>
        <v>3.3804635074596874</v>
      </c>
      <c r="AD87" s="11">
        <f t="shared" si="20"/>
        <v>7.4936593017538264</v>
      </c>
      <c r="AE87" s="46">
        <v>-1.70468831388336</v>
      </c>
      <c r="AF87" s="11">
        <v>6.00137251290995</v>
      </c>
      <c r="AG87" s="12">
        <v>13.6010497526257</v>
      </c>
      <c r="AH87" s="46">
        <v>4.2148736104289141E-3</v>
      </c>
      <c r="AI87" s="11">
        <f t="shared" si="21"/>
        <v>55.965540524355596</v>
      </c>
      <c r="AJ87" s="11">
        <f t="shared" si="22"/>
        <v>1.0952459950847526</v>
      </c>
      <c r="AK87" s="11">
        <f t="shared" si="23"/>
        <v>0.10796906032946488</v>
      </c>
      <c r="AL87" s="11">
        <f t="shared" si="24"/>
        <v>4.5403911168410787</v>
      </c>
      <c r="AM87" s="11">
        <f t="shared" si="25"/>
        <v>1.6014510866496643</v>
      </c>
      <c r="AN87" s="3">
        <f t="shared" si="26"/>
        <v>1.270948734032044</v>
      </c>
      <c r="AO87" s="3">
        <f t="shared" si="27"/>
        <v>2.7813474629058022E-2</v>
      </c>
      <c r="AP87" s="3" t="s">
        <v>8</v>
      </c>
      <c r="AQ87" s="125"/>
      <c r="AR87" s="11"/>
      <c r="AS87" s="3"/>
      <c r="AT87" s="4"/>
    </row>
    <row r="88" spans="1:46" s="28" customFormat="1" ht="15" customHeight="1">
      <c r="A88" s="11">
        <v>0.11226999999999999</v>
      </c>
      <c r="B88" s="32" t="s">
        <v>68</v>
      </c>
      <c r="C88" s="9">
        <v>-50.567</v>
      </c>
      <c r="D88" s="9">
        <v>68.385000000000005</v>
      </c>
      <c r="E88" s="40" t="s">
        <v>120</v>
      </c>
      <c r="F88" s="46">
        <v>-54.3</v>
      </c>
      <c r="G88" s="9">
        <v>-54.3</v>
      </c>
      <c r="H88" s="9">
        <v>-48.4</v>
      </c>
      <c r="I88" s="9">
        <v>-48.3</v>
      </c>
      <c r="J88" s="9">
        <v>-49.4</v>
      </c>
      <c r="K88" s="40">
        <v>-49.6</v>
      </c>
      <c r="L88" s="10">
        <f t="shared" si="14"/>
        <v>-50.567</v>
      </c>
      <c r="M88" s="52" t="str">
        <f t="shared" si="15"/>
        <v>high latitude</v>
      </c>
      <c r="N88" s="83">
        <v>493049.67390498903</v>
      </c>
      <c r="O88" s="34">
        <v>44841.057272549551</v>
      </c>
      <c r="P88" s="34">
        <v>15248.479680020646</v>
      </c>
      <c r="Q88" s="34">
        <v>3544.52919213519</v>
      </c>
      <c r="R88" s="34">
        <v>400939.94039996096</v>
      </c>
      <c r="S88" s="42">
        <v>7301.6186536363748</v>
      </c>
      <c r="T88" s="10">
        <v>0.51097185902699582</v>
      </c>
      <c r="U88" s="11">
        <v>4.6471014195835152E-2</v>
      </c>
      <c r="V88" s="11">
        <v>1.580275664260343E-2</v>
      </c>
      <c r="W88" s="11">
        <v>3.6733716023708077E-3</v>
      </c>
      <c r="X88" s="11">
        <v>0.41551396856581096</v>
      </c>
      <c r="Y88" s="12">
        <v>7.5670299663837112E-3</v>
      </c>
      <c r="Z88" s="10">
        <f t="shared" si="16"/>
        <v>0.36786319325703071</v>
      </c>
      <c r="AA88" s="11">
        <f t="shared" si="17"/>
        <v>-0.62046312969260076</v>
      </c>
      <c r="AB88" s="11">
        <f t="shared" si="18"/>
        <v>-0.43431366355521095</v>
      </c>
      <c r="AC88" s="11">
        <f t="shared" si="19"/>
        <v>5.0187387457494452</v>
      </c>
      <c r="AD88" s="11">
        <f t="shared" si="20"/>
        <v>8.8929454128235683</v>
      </c>
      <c r="AE88" s="46">
        <v>-1.45139964939229</v>
      </c>
      <c r="AF88" s="11">
        <v>6.2011956815624698</v>
      </c>
      <c r="AG88" s="12">
        <v>13.8147818692389</v>
      </c>
      <c r="AH88" s="46">
        <v>8.6404208705392116E-2</v>
      </c>
      <c r="AI88" s="11">
        <f t="shared" si="21"/>
        <v>55.151610937708753</v>
      </c>
      <c r="AJ88" s="11">
        <f t="shared" si="22"/>
        <v>1.4592984493551309</v>
      </c>
      <c r="AK88" s="11">
        <f t="shared" si="23"/>
        <v>0.13485347143744408</v>
      </c>
      <c r="AL88" s="11">
        <f t="shared" si="24"/>
        <v>4.3019760463124044</v>
      </c>
      <c r="AM88" s="11">
        <f t="shared" si="25"/>
        <v>1.623697285096688</v>
      </c>
      <c r="AN88" s="3">
        <f t="shared" si="26"/>
        <v>1.2297344919369799</v>
      </c>
      <c r="AO88" s="3">
        <f t="shared" si="27"/>
        <v>3.8031830066142573E-2</v>
      </c>
      <c r="AP88" s="3" t="s">
        <v>8</v>
      </c>
      <c r="AQ88" s="125"/>
      <c r="AR88" s="11"/>
      <c r="AS88" s="3"/>
      <c r="AT88" s="4"/>
    </row>
    <row r="89" spans="1:46" s="28" customFormat="1" ht="15" customHeight="1">
      <c r="A89" s="11">
        <v>0.11398999999999999</v>
      </c>
      <c r="B89" s="32" t="s">
        <v>68</v>
      </c>
      <c r="C89" s="9">
        <v>-50.567</v>
      </c>
      <c r="D89" s="9">
        <v>68.385000000000005</v>
      </c>
      <c r="E89" s="40" t="s">
        <v>120</v>
      </c>
      <c r="F89" s="46">
        <v>-54.3</v>
      </c>
      <c r="G89" s="9">
        <v>-54.3</v>
      </c>
      <c r="H89" s="9">
        <v>-48.4</v>
      </c>
      <c r="I89" s="9">
        <v>-48.3</v>
      </c>
      <c r="J89" s="9">
        <v>-49.4</v>
      </c>
      <c r="K89" s="40">
        <v>-49.6</v>
      </c>
      <c r="L89" s="10">
        <f t="shared" si="14"/>
        <v>-50.567</v>
      </c>
      <c r="M89" s="52" t="str">
        <f t="shared" si="15"/>
        <v>high latitude</v>
      </c>
      <c r="N89" s="83">
        <v>647312.80000000005</v>
      </c>
      <c r="O89" s="34">
        <v>63648.4</v>
      </c>
      <c r="P89" s="34">
        <v>22136.400000000001</v>
      </c>
      <c r="Q89" s="34">
        <v>4445.8999999999996</v>
      </c>
      <c r="R89" s="34">
        <v>656268.6</v>
      </c>
      <c r="S89" s="42">
        <v>16525.400000000001</v>
      </c>
      <c r="T89" s="10">
        <v>0.4589772306274208</v>
      </c>
      <c r="U89" s="11">
        <v>4.5129906848538029E-2</v>
      </c>
      <c r="V89" s="11">
        <v>1.5695817490494299E-2</v>
      </c>
      <c r="W89" s="11">
        <v>3.1523660116816008E-3</v>
      </c>
      <c r="X89" s="11">
        <v>0.46532734185966124</v>
      </c>
      <c r="Y89" s="12">
        <v>1.1717337162204083E-2</v>
      </c>
      <c r="Z89" s="10">
        <f t="shared" si="16"/>
        <v>0.40379612968251932</v>
      </c>
      <c r="AA89" s="11">
        <f t="shared" si="17"/>
        <v>-0.61024733277835641</v>
      </c>
      <c r="AB89" s="11">
        <f t="shared" si="18"/>
        <v>-0.39383784801144939</v>
      </c>
      <c r="AC89" s="11">
        <f t="shared" si="19"/>
        <v>5.7083050374609385</v>
      </c>
      <c r="AD89" s="11">
        <f t="shared" si="20"/>
        <v>11.661491196016861</v>
      </c>
      <c r="AE89" s="46">
        <v>2.33786082115699</v>
      </c>
      <c r="AF89" s="11">
        <v>9.7496298955128893</v>
      </c>
      <c r="AG89" s="12">
        <v>17.777436022498801</v>
      </c>
      <c r="AH89" s="46">
        <v>4.5561598181259183E-2</v>
      </c>
      <c r="AI89" s="11">
        <f t="shared" si="21"/>
        <v>49.656492490610873</v>
      </c>
      <c r="AJ89" s="11">
        <f t="shared" si="22"/>
        <v>2.4893716571297042</v>
      </c>
      <c r="AK89" s="11">
        <f t="shared" si="23"/>
        <v>0.11825397002220242</v>
      </c>
      <c r="AL89" s="11">
        <f t="shared" si="24"/>
        <v>4.979059358060236</v>
      </c>
      <c r="AM89" s="11">
        <f t="shared" si="25"/>
        <v>1.755033201849824</v>
      </c>
      <c r="AN89" s="3">
        <f t="shared" si="26"/>
        <v>0.98635345344878622</v>
      </c>
      <c r="AO89" s="3">
        <f t="shared" si="27"/>
        <v>3.3730701118414017E-2</v>
      </c>
      <c r="AP89" s="3" t="s">
        <v>8</v>
      </c>
      <c r="AQ89" s="125"/>
      <c r="AR89" s="11"/>
      <c r="AS89" s="3"/>
      <c r="AT89" s="4"/>
    </row>
    <row r="90" spans="1:46" s="28" customFormat="1" ht="15" customHeight="1">
      <c r="A90" s="11">
        <v>0.11570999999999999</v>
      </c>
      <c r="B90" s="32" t="s">
        <v>68</v>
      </c>
      <c r="C90" s="9">
        <v>-50.567</v>
      </c>
      <c r="D90" s="9">
        <v>68.385000000000005</v>
      </c>
      <c r="E90" s="40" t="s">
        <v>120</v>
      </c>
      <c r="F90" s="46">
        <v>-54.3</v>
      </c>
      <c r="G90" s="9">
        <v>-54.3</v>
      </c>
      <c r="H90" s="9">
        <v>-48.4</v>
      </c>
      <c r="I90" s="9">
        <v>-48.3</v>
      </c>
      <c r="J90" s="9">
        <v>-49.4</v>
      </c>
      <c r="K90" s="40">
        <v>-49.6</v>
      </c>
      <c r="L90" s="10">
        <f t="shared" si="14"/>
        <v>-50.567</v>
      </c>
      <c r="M90" s="52" t="str">
        <f t="shared" si="15"/>
        <v>high latitude</v>
      </c>
      <c r="N90" s="83">
        <v>14091175.684285499</v>
      </c>
      <c r="O90" s="34">
        <v>1523548.1841345802</v>
      </c>
      <c r="P90" s="34">
        <v>547391.42964661797</v>
      </c>
      <c r="Q90" s="34">
        <v>78354.124961189198</v>
      </c>
      <c r="R90" s="34">
        <v>11898485.6120802</v>
      </c>
      <c r="S90" s="42">
        <v>187710.14471454598</v>
      </c>
      <c r="T90" s="10">
        <v>0.49745268618216248</v>
      </c>
      <c r="U90" s="11">
        <v>5.3784946955909893E-2</v>
      </c>
      <c r="V90" s="11">
        <v>1.9324245412288429E-2</v>
      </c>
      <c r="W90" s="11">
        <v>2.7660906945375843E-3</v>
      </c>
      <c r="X90" s="11">
        <v>0.42004540727072981</v>
      </c>
      <c r="Y90" s="12">
        <v>6.626623484371672E-3</v>
      </c>
      <c r="Z90" s="10">
        <f t="shared" si="16"/>
        <v>0.34807631475523126</v>
      </c>
      <c r="AA90" s="11">
        <f t="shared" si="17"/>
        <v>-0.59399778001616188</v>
      </c>
      <c r="AB90" s="11">
        <f t="shared" si="18"/>
        <v>-0.45832552776733904</v>
      </c>
      <c r="AC90" s="11">
        <f t="shared" si="19"/>
        <v>6.8051498489090747</v>
      </c>
      <c r="AD90" s="11">
        <f t="shared" si="20"/>
        <v>7.2505339007140073</v>
      </c>
      <c r="AE90" s="46">
        <v>-2.16201370052161</v>
      </c>
      <c r="AF90" s="11">
        <v>5.5546278983045498</v>
      </c>
      <c r="AG90" s="12">
        <v>13.1472357381249</v>
      </c>
      <c r="AH90" s="46">
        <v>3.4859073850798247E-3</v>
      </c>
      <c r="AI90" s="11">
        <f t="shared" si="21"/>
        <v>54.218389087879181</v>
      </c>
      <c r="AJ90" s="11">
        <f t="shared" si="22"/>
        <v>1.3145993809496788</v>
      </c>
      <c r="AK90" s="11">
        <f t="shared" si="23"/>
        <v>0.15098137225391492</v>
      </c>
      <c r="AL90" s="11">
        <f t="shared" si="24"/>
        <v>6.9861214060874897</v>
      </c>
      <c r="AM90" s="11">
        <f t="shared" si="25"/>
        <v>1.5422456174262438</v>
      </c>
      <c r="AN90" s="3">
        <f t="shared" si="26"/>
        <v>1.1842831217091292</v>
      </c>
      <c r="AO90" s="3">
        <f t="shared" si="27"/>
        <v>4.6005134392133627E-2</v>
      </c>
      <c r="AP90" s="3" t="s">
        <v>8</v>
      </c>
      <c r="AQ90" s="125"/>
      <c r="AR90" s="11"/>
      <c r="AS90" s="3"/>
      <c r="AT90" s="4"/>
    </row>
    <row r="91" spans="1:46" s="28" customFormat="1" ht="15" customHeight="1">
      <c r="A91" s="11">
        <v>0.12111</v>
      </c>
      <c r="B91" s="32" t="s">
        <v>68</v>
      </c>
      <c r="C91" s="9">
        <v>-50.567</v>
      </c>
      <c r="D91" s="9">
        <v>68.385000000000005</v>
      </c>
      <c r="E91" s="40" t="s">
        <v>120</v>
      </c>
      <c r="F91" s="46">
        <v>-54.3</v>
      </c>
      <c r="G91" s="9">
        <v>-54.3</v>
      </c>
      <c r="H91" s="9">
        <v>-48.4</v>
      </c>
      <c r="I91" s="9">
        <v>-48.3</v>
      </c>
      <c r="J91" s="9">
        <v>-49.4</v>
      </c>
      <c r="K91" s="40">
        <v>-49.6</v>
      </c>
      <c r="L91" s="10">
        <f t="shared" si="14"/>
        <v>-50.567</v>
      </c>
      <c r="M91" s="52" t="str">
        <f t="shared" si="15"/>
        <v>high latitude</v>
      </c>
      <c r="N91" s="83">
        <v>44224360.137958094</v>
      </c>
      <c r="O91" s="34">
        <v>5909790.9299332602</v>
      </c>
      <c r="P91" s="34">
        <v>2380420.1703284699</v>
      </c>
      <c r="Q91" s="34">
        <v>292978.56047497597</v>
      </c>
      <c r="R91" s="34">
        <v>43485810.904842451</v>
      </c>
      <c r="S91" s="42">
        <v>821460.278676613</v>
      </c>
      <c r="T91" s="10">
        <v>0.45538219285867376</v>
      </c>
      <c r="U91" s="11">
        <v>6.0853645923062673E-2</v>
      </c>
      <c r="V91" s="11">
        <v>2.4511399457395208E-2</v>
      </c>
      <c r="W91" s="11">
        <v>3.0168264484432671E-3</v>
      </c>
      <c r="X91" s="11">
        <v>0.44777728533121303</v>
      </c>
      <c r="Y91" s="12">
        <v>8.4586499812120304E-3</v>
      </c>
      <c r="Z91" s="10">
        <f t="shared" si="16"/>
        <v>0.37160968584632664</v>
      </c>
      <c r="AA91" s="11">
        <f t="shared" si="17"/>
        <v>-0.55699508756154525</v>
      </c>
      <c r="AB91" s="11">
        <f t="shared" si="18"/>
        <v>-0.42991297483234819</v>
      </c>
      <c r="AC91" s="11">
        <f t="shared" si="19"/>
        <v>9.3028315895956908</v>
      </c>
      <c r="AD91" s="11">
        <f t="shared" si="20"/>
        <v>9.1939525214673843</v>
      </c>
      <c r="AE91" s="46">
        <v>-0.26617399264848801</v>
      </c>
      <c r="AF91" s="11">
        <v>7.2938479306693704</v>
      </c>
      <c r="AG91" s="12">
        <v>15.074185323238799</v>
      </c>
      <c r="AH91" s="46">
        <v>2.3021913074171376E-3</v>
      </c>
      <c r="AI91" s="11">
        <f t="shared" si="21"/>
        <v>50.421016869728398</v>
      </c>
      <c r="AJ91" s="11">
        <f t="shared" si="22"/>
        <v>1.8236104284011683</v>
      </c>
      <c r="AK91" s="11">
        <f t="shared" si="23"/>
        <v>0.16228237613605315</v>
      </c>
      <c r="AL91" s="11">
        <f t="shared" si="24"/>
        <v>8.1248954410498158</v>
      </c>
      <c r="AM91" s="11">
        <f t="shared" si="25"/>
        <v>1.5774545743110393</v>
      </c>
      <c r="AN91" s="3">
        <f t="shared" si="26"/>
        <v>1.0169836831313037</v>
      </c>
      <c r="AO91" s="3">
        <f t="shared" si="27"/>
        <v>5.4740158244660754E-2</v>
      </c>
      <c r="AP91" s="3" t="s">
        <v>8</v>
      </c>
      <c r="AQ91" s="125"/>
      <c r="AR91" s="11"/>
      <c r="AS91" s="3"/>
      <c r="AT91" s="4"/>
    </row>
    <row r="92" spans="1:46" s="28" customFormat="1" ht="15" customHeight="1">
      <c r="A92" s="11">
        <v>0.12651000000000001</v>
      </c>
      <c r="B92" s="32" t="s">
        <v>68</v>
      </c>
      <c r="C92" s="9">
        <v>-50.567</v>
      </c>
      <c r="D92" s="9">
        <v>68.385000000000005</v>
      </c>
      <c r="E92" s="40" t="s">
        <v>120</v>
      </c>
      <c r="F92" s="46">
        <v>-54.3</v>
      </c>
      <c r="G92" s="9">
        <v>-54.3</v>
      </c>
      <c r="H92" s="9">
        <v>-48.4</v>
      </c>
      <c r="I92" s="9">
        <v>-48.3</v>
      </c>
      <c r="J92" s="9">
        <v>-49.4</v>
      </c>
      <c r="K92" s="40">
        <v>-49.6</v>
      </c>
      <c r="L92" s="10">
        <f t="shared" si="14"/>
        <v>-50.567</v>
      </c>
      <c r="M92" s="52" t="str">
        <f t="shared" si="15"/>
        <v>high latitude</v>
      </c>
      <c r="N92" s="83">
        <v>49524857.387698248</v>
      </c>
      <c r="O92" s="34">
        <v>6762485.6575599751</v>
      </c>
      <c r="P92" s="34">
        <v>2850883.4433157248</v>
      </c>
      <c r="Q92" s="34">
        <v>310599.43382888252</v>
      </c>
      <c r="R92" s="34">
        <v>46962282.823728248</v>
      </c>
      <c r="S92" s="42">
        <v>849273.30212270853</v>
      </c>
      <c r="T92" s="10">
        <v>0.46172553595248467</v>
      </c>
      <c r="U92" s="11">
        <v>6.3047376192616023E-2</v>
      </c>
      <c r="V92" s="11">
        <v>2.657909088961834E-2</v>
      </c>
      <c r="W92" s="11">
        <v>2.8957517015849479E-3</v>
      </c>
      <c r="X92" s="11">
        <v>0.437834379543801</v>
      </c>
      <c r="Y92" s="12">
        <v>7.9178657198949887E-3</v>
      </c>
      <c r="Z92" s="10">
        <f t="shared" si="16"/>
        <v>0.37228869824094468</v>
      </c>
      <c r="AA92" s="11">
        <f t="shared" si="17"/>
        <v>-0.54170591681322089</v>
      </c>
      <c r="AB92" s="11">
        <f t="shared" si="18"/>
        <v>-0.42912014768194223</v>
      </c>
      <c r="AC92" s="11">
        <f t="shared" si="19"/>
        <v>10.334850615107591</v>
      </c>
      <c r="AD92" s="11">
        <f t="shared" si="20"/>
        <v>9.2481818985551492</v>
      </c>
      <c r="AE92" s="46">
        <v>-0.24303519351497899</v>
      </c>
      <c r="AF92" s="11">
        <v>7.2597456773729299</v>
      </c>
      <c r="AG92" s="12">
        <v>14.975050211000999</v>
      </c>
      <c r="AH92" s="46">
        <v>2.7405887129813185E-3</v>
      </c>
      <c r="AI92" s="11">
        <f t="shared" si="21"/>
        <v>51.327935804893166</v>
      </c>
      <c r="AJ92" s="11">
        <f t="shared" si="22"/>
        <v>1.6859314304640105</v>
      </c>
      <c r="AK92" s="11">
        <f t="shared" si="23"/>
        <v>0.17188669528943523</v>
      </c>
      <c r="AL92" s="11">
        <f t="shared" si="24"/>
        <v>9.178649839028207</v>
      </c>
      <c r="AM92" s="11">
        <f t="shared" si="25"/>
        <v>1.5587827980212194</v>
      </c>
      <c r="AN92" s="3">
        <f t="shared" si="26"/>
        <v>1.0545666524259172</v>
      </c>
      <c r="AO92" s="3">
        <f t="shared" si="27"/>
        <v>6.0705810533453926E-2</v>
      </c>
      <c r="AP92" s="3" t="s">
        <v>8</v>
      </c>
      <c r="AQ92" s="125"/>
      <c r="AR92" s="11"/>
      <c r="AS92" s="3"/>
      <c r="AT92" s="4"/>
    </row>
    <row r="93" spans="1:46" s="28" customFormat="1" ht="15" customHeight="1">
      <c r="A93" s="11">
        <v>0.12861</v>
      </c>
      <c r="B93" s="32" t="s">
        <v>68</v>
      </c>
      <c r="C93" s="9">
        <v>-50.567</v>
      </c>
      <c r="D93" s="9">
        <v>68.385000000000005</v>
      </c>
      <c r="E93" s="40" t="s">
        <v>120</v>
      </c>
      <c r="F93" s="46">
        <v>-54.3</v>
      </c>
      <c r="G93" s="9">
        <v>-54.3</v>
      </c>
      <c r="H93" s="9">
        <v>-48.4</v>
      </c>
      <c r="I93" s="9">
        <v>-48.3</v>
      </c>
      <c r="J93" s="9">
        <v>-49.4</v>
      </c>
      <c r="K93" s="40">
        <v>-49.6</v>
      </c>
      <c r="L93" s="10">
        <f t="shared" si="14"/>
        <v>-50.567</v>
      </c>
      <c r="M93" s="52" t="str">
        <f t="shared" si="15"/>
        <v>high latitude</v>
      </c>
      <c r="N93" s="83">
        <v>50164340.314903401</v>
      </c>
      <c r="O93" s="34">
        <v>7887615.4236342749</v>
      </c>
      <c r="P93" s="34">
        <v>3601592.6615318097</v>
      </c>
      <c r="Q93" s="34">
        <v>218804.60888302402</v>
      </c>
      <c r="R93" s="34">
        <v>52673516.9003378</v>
      </c>
      <c r="S93" s="42">
        <v>1211731.840579391</v>
      </c>
      <c r="T93" s="10">
        <v>0.43335676928845723</v>
      </c>
      <c r="U93" s="11">
        <v>6.8139070820402103E-2</v>
      </c>
      <c r="V93" s="11">
        <v>3.1113228047987471E-2</v>
      </c>
      <c r="W93" s="11">
        <v>1.8901964585947403E-3</v>
      </c>
      <c r="X93" s="11">
        <v>0.45503289722739171</v>
      </c>
      <c r="Y93" s="12">
        <v>1.0467838157166684E-2</v>
      </c>
      <c r="Z93" s="10">
        <f t="shared" si="16"/>
        <v>0.38949137868064826</v>
      </c>
      <c r="AA93" s="11">
        <f t="shared" si="17"/>
        <v>-0.51198859187688017</v>
      </c>
      <c r="AB93" s="11">
        <f t="shared" si="18"/>
        <v>-0.40950215091275016</v>
      </c>
      <c r="AC93" s="11">
        <f t="shared" si="19"/>
        <v>12.340770048310588</v>
      </c>
      <c r="AD93" s="11">
        <f t="shared" si="20"/>
        <v>10.590052877567889</v>
      </c>
      <c r="AE93" s="46">
        <v>1.1732148409800001</v>
      </c>
      <c r="AF93" s="11">
        <v>8.6437693312582695</v>
      </c>
      <c r="AG93" s="12">
        <v>16.541607538950601</v>
      </c>
      <c r="AH93" s="46">
        <v>2.9563412736151539E-3</v>
      </c>
      <c r="AI93" s="11">
        <f t="shared" si="21"/>
        <v>48.780032639058859</v>
      </c>
      <c r="AJ93" s="11">
        <f t="shared" si="22"/>
        <v>2.3585529016547766</v>
      </c>
      <c r="AK93" s="11">
        <f t="shared" si="23"/>
        <v>0.17849413854283253</v>
      </c>
      <c r="AL93" s="11">
        <f t="shared" si="24"/>
        <v>16.460314432669335</v>
      </c>
      <c r="AM93" s="11">
        <f t="shared" si="25"/>
        <v>1.5940053520769326</v>
      </c>
      <c r="AN93" s="3">
        <f t="shared" si="26"/>
        <v>0.95236360256365737</v>
      </c>
      <c r="AO93" s="3">
        <f t="shared" si="27"/>
        <v>6.8375777306578747E-2</v>
      </c>
      <c r="AP93" s="3" t="s">
        <v>8</v>
      </c>
      <c r="AQ93" s="125"/>
      <c r="AR93" s="11"/>
      <c r="AS93" s="3"/>
      <c r="AT93" s="4"/>
    </row>
    <row r="94" spans="1:46" s="28" customFormat="1" ht="15" customHeight="1">
      <c r="A94" s="11">
        <v>0.13065000000000002</v>
      </c>
      <c r="B94" s="32" t="s">
        <v>68</v>
      </c>
      <c r="C94" s="9">
        <v>-50.567</v>
      </c>
      <c r="D94" s="9">
        <v>68.385000000000005</v>
      </c>
      <c r="E94" s="40" t="s">
        <v>120</v>
      </c>
      <c r="F94" s="46">
        <v>-54.3</v>
      </c>
      <c r="G94" s="9">
        <v>-54.3</v>
      </c>
      <c r="H94" s="9">
        <v>-48.4</v>
      </c>
      <c r="I94" s="9">
        <v>-48.3</v>
      </c>
      <c r="J94" s="9">
        <v>-49.4</v>
      </c>
      <c r="K94" s="40">
        <v>-49.6</v>
      </c>
      <c r="L94" s="10">
        <f t="shared" si="14"/>
        <v>-50.567</v>
      </c>
      <c r="M94" s="52" t="str">
        <f t="shared" si="15"/>
        <v>high latitude</v>
      </c>
      <c r="N94" s="83">
        <v>3565823.9277417664</v>
      </c>
      <c r="O94" s="34">
        <v>449423.97122948599</v>
      </c>
      <c r="P94" s="34">
        <v>203983.30126991766</v>
      </c>
      <c r="Q94" s="34">
        <v>23455.271929874336</v>
      </c>
      <c r="R94" s="34">
        <v>3335397.1117115002</v>
      </c>
      <c r="S94" s="42">
        <v>80713.82174940627</v>
      </c>
      <c r="T94" s="10">
        <v>0.46558535745045471</v>
      </c>
      <c r="U94" s="11">
        <v>5.8680749395329211E-2</v>
      </c>
      <c r="V94" s="11">
        <v>2.6633855221175732E-2</v>
      </c>
      <c r="W94" s="11">
        <v>3.0625267502997714E-3</v>
      </c>
      <c r="X94" s="11">
        <v>0.43549880419330489</v>
      </c>
      <c r="Y94" s="12">
        <v>1.0538706989435808E-2</v>
      </c>
      <c r="Z94" s="10">
        <f t="shared" si="16"/>
        <v>0.40676083455924034</v>
      </c>
      <c r="AA94" s="11">
        <f t="shared" si="17"/>
        <v>-0.5209058660545266</v>
      </c>
      <c r="AB94" s="11">
        <f t="shared" si="18"/>
        <v>-0.39066087028631058</v>
      </c>
      <c r="AC94" s="11">
        <f t="shared" si="19"/>
        <v>11.738854041319456</v>
      </c>
      <c r="AD94" s="11">
        <f t="shared" si="20"/>
        <v>11.878796472416354</v>
      </c>
      <c r="AE94" s="46">
        <v>2.7209877432883398</v>
      </c>
      <c r="AF94" s="11">
        <v>10.112469476219299</v>
      </c>
      <c r="AG94" s="12">
        <v>18.297993750478</v>
      </c>
      <c r="AH94" s="46">
        <v>7.7127236031448304E-3</v>
      </c>
      <c r="AI94" s="11">
        <f t="shared" si="21"/>
        <v>51.669464104344364</v>
      </c>
      <c r="AJ94" s="11">
        <f t="shared" si="22"/>
        <v>2.2134371640789627</v>
      </c>
      <c r="AK94" s="11">
        <f t="shared" si="23"/>
        <v>0.16537183739049835</v>
      </c>
      <c r="AL94" s="11">
        <f t="shared" si="24"/>
        <v>8.6966930880093418</v>
      </c>
      <c r="AM94" s="11">
        <f t="shared" si="25"/>
        <v>1.6508060868699226</v>
      </c>
      <c r="AN94" s="3">
        <f t="shared" si="26"/>
        <v>1.0690852718020216</v>
      </c>
      <c r="AO94" s="3">
        <f t="shared" si="27"/>
        <v>6.1157125954710449E-2</v>
      </c>
      <c r="AP94" s="3" t="s">
        <v>8</v>
      </c>
      <c r="AQ94" s="125"/>
      <c r="AR94" s="11"/>
      <c r="AS94" s="3"/>
      <c r="AT94" s="4"/>
    </row>
    <row r="95" spans="1:46" s="28" customFormat="1" ht="15" customHeight="1">
      <c r="A95" s="11">
        <v>0.13297</v>
      </c>
      <c r="B95" s="32" t="s">
        <v>68</v>
      </c>
      <c r="C95" s="9">
        <v>-50.567</v>
      </c>
      <c r="D95" s="9">
        <v>68.385000000000005</v>
      </c>
      <c r="E95" s="40" t="s">
        <v>120</v>
      </c>
      <c r="F95" s="46">
        <v>-54.3</v>
      </c>
      <c r="G95" s="9">
        <v>-54.3</v>
      </c>
      <c r="H95" s="9">
        <v>-48.4</v>
      </c>
      <c r="I95" s="9">
        <v>-48.3</v>
      </c>
      <c r="J95" s="9">
        <v>-49.4</v>
      </c>
      <c r="K95" s="40">
        <v>-49.6</v>
      </c>
      <c r="L95" s="10">
        <f t="shared" si="14"/>
        <v>-50.567</v>
      </c>
      <c r="M95" s="52" t="str">
        <f t="shared" si="15"/>
        <v>high latitude</v>
      </c>
      <c r="N95" s="83">
        <v>9480336.188333502</v>
      </c>
      <c r="O95" s="34">
        <v>746996.61973039655</v>
      </c>
      <c r="P95" s="34">
        <v>243659.88676008812</v>
      </c>
      <c r="Q95" s="34">
        <v>47881.955415074342</v>
      </c>
      <c r="R95" s="34">
        <v>8506939.2495614868</v>
      </c>
      <c r="S95" s="42">
        <v>101153.4293764816</v>
      </c>
      <c r="T95" s="10">
        <v>0.49565286671828124</v>
      </c>
      <c r="U95" s="11">
        <v>3.9054629355219236E-2</v>
      </c>
      <c r="V95" s="11">
        <v>1.2739075806774644E-2</v>
      </c>
      <c r="W95" s="11">
        <v>2.5033741413900633E-3</v>
      </c>
      <c r="X95" s="11">
        <v>0.44476152978965289</v>
      </c>
      <c r="Y95" s="12">
        <v>5.2885241886819227E-3</v>
      </c>
      <c r="Z95" s="10">
        <f t="shared" si="16"/>
        <v>0.34456266167683341</v>
      </c>
      <c r="AA95" s="11">
        <f t="shared" si="17"/>
        <v>-0.62963854707469691</v>
      </c>
      <c r="AB95" s="11">
        <f t="shared" si="18"/>
        <v>-0.4627317863955126</v>
      </c>
      <c r="AC95" s="11">
        <f t="shared" si="19"/>
        <v>4.3993980724579558</v>
      </c>
      <c r="AD95" s="11">
        <f t="shared" si="20"/>
        <v>6.9491458105469377</v>
      </c>
      <c r="AE95" s="46">
        <v>-1.44438633477821</v>
      </c>
      <c r="AF95" s="11">
        <v>6.1694992582394104</v>
      </c>
      <c r="AG95" s="12">
        <v>13.8313752755094</v>
      </c>
      <c r="AH95" s="46">
        <v>4.7391468604035545E-3</v>
      </c>
      <c r="AI95" s="11">
        <f t="shared" si="21"/>
        <v>52.705793165098527</v>
      </c>
      <c r="AJ95" s="11">
        <f t="shared" si="22"/>
        <v>1.0557171526806672</v>
      </c>
      <c r="AK95" s="11">
        <f t="shared" si="23"/>
        <v>0.10765814995334695</v>
      </c>
      <c r="AL95" s="11">
        <f t="shared" si="24"/>
        <v>5.0887622413887135</v>
      </c>
      <c r="AM95" s="11">
        <f t="shared" si="25"/>
        <v>1.5640858644668436</v>
      </c>
      <c r="AN95" s="3">
        <f t="shared" si="26"/>
        <v>1.1144238732893492</v>
      </c>
      <c r="AO95" s="3">
        <f t="shared" si="27"/>
        <v>2.8642485812114885E-2</v>
      </c>
      <c r="AP95" s="3" t="s">
        <v>8</v>
      </c>
      <c r="AQ95" s="125"/>
      <c r="AR95" s="11"/>
      <c r="AS95" s="3"/>
      <c r="AT95" s="4"/>
    </row>
    <row r="96" spans="1:46" s="28" customFormat="1" ht="15" customHeight="1">
      <c r="A96" s="11">
        <v>0.13594999999999999</v>
      </c>
      <c r="B96" s="32" t="s">
        <v>68</v>
      </c>
      <c r="C96" s="9">
        <v>-50.567</v>
      </c>
      <c r="D96" s="9">
        <v>68.385000000000005</v>
      </c>
      <c r="E96" s="40" t="s">
        <v>120</v>
      </c>
      <c r="F96" s="46">
        <v>-54.3</v>
      </c>
      <c r="G96" s="9">
        <v>-54.3</v>
      </c>
      <c r="H96" s="9">
        <v>-48.4</v>
      </c>
      <c r="I96" s="9">
        <v>-48.3</v>
      </c>
      <c r="J96" s="9">
        <v>-49.4</v>
      </c>
      <c r="K96" s="40">
        <v>-49.6</v>
      </c>
      <c r="L96" s="10">
        <f t="shared" si="14"/>
        <v>-50.567</v>
      </c>
      <c r="M96" s="52" t="str">
        <f t="shared" si="15"/>
        <v>high latitude</v>
      </c>
      <c r="N96" s="83">
        <v>18986858.457520645</v>
      </c>
      <c r="O96" s="34">
        <v>1267906.1416065022</v>
      </c>
      <c r="P96" s="34">
        <v>369536.46280064713</v>
      </c>
      <c r="Q96" s="34">
        <v>77188.919497549796</v>
      </c>
      <c r="R96" s="34">
        <v>13060845.546540728</v>
      </c>
      <c r="S96" s="42">
        <v>161925.54128109527</v>
      </c>
      <c r="T96" s="10">
        <v>0.55968377376780964</v>
      </c>
      <c r="U96" s="11">
        <v>3.7374613378266842E-2</v>
      </c>
      <c r="V96" s="11">
        <v>1.0892984877292943E-2</v>
      </c>
      <c r="W96" s="11">
        <v>2.2753309007966177E-3</v>
      </c>
      <c r="X96" s="11">
        <v>0.38500014841533486</v>
      </c>
      <c r="Y96" s="12">
        <v>4.7731486604989928E-3</v>
      </c>
      <c r="Z96" s="10">
        <f t="shared" si="16"/>
        <v>0.3243444789775316</v>
      </c>
      <c r="AA96" s="11">
        <f t="shared" si="17"/>
        <v>-0.66651350663920239</v>
      </c>
      <c r="AB96" s="11">
        <f t="shared" si="18"/>
        <v>-0.48899349027267769</v>
      </c>
      <c r="AC96" s="11">
        <f t="shared" si="19"/>
        <v>1.9103383018538338</v>
      </c>
      <c r="AD96" s="11">
        <f t="shared" si="20"/>
        <v>5.1528452653488444</v>
      </c>
      <c r="AE96" s="46">
        <v>-4.8305932849400097</v>
      </c>
      <c r="AF96" s="11">
        <v>3.1403402257608999</v>
      </c>
      <c r="AG96" s="12">
        <v>10.571227912765901</v>
      </c>
      <c r="AH96" s="46">
        <v>1.7212549932067135E-3</v>
      </c>
      <c r="AI96" s="11">
        <f t="shared" si="21"/>
        <v>59.24561227573264</v>
      </c>
      <c r="AJ96" s="11">
        <f t="shared" si="22"/>
        <v>0.84561787991983184</v>
      </c>
      <c r="AK96" s="11">
        <f t="shared" si="23"/>
        <v>0.11478779600937031</v>
      </c>
      <c r="AL96" s="11">
        <f t="shared" si="24"/>
        <v>4.7874288849499615</v>
      </c>
      <c r="AM96" s="11">
        <f t="shared" si="25"/>
        <v>1.5380550074234303</v>
      </c>
      <c r="AN96" s="3">
        <f t="shared" si="26"/>
        <v>1.453723527306352</v>
      </c>
      <c r="AO96" s="3">
        <f t="shared" si="27"/>
        <v>2.829345630677961E-2</v>
      </c>
      <c r="AP96" s="3" t="s">
        <v>8</v>
      </c>
      <c r="AQ96" s="125"/>
      <c r="AR96" s="11"/>
      <c r="AS96" s="3"/>
      <c r="AT96" s="4"/>
    </row>
    <row r="97" spans="1:46" s="28" customFormat="1" ht="15" customHeight="1">
      <c r="A97" s="11">
        <v>0.13893</v>
      </c>
      <c r="B97" s="32" t="s">
        <v>68</v>
      </c>
      <c r="C97" s="9">
        <v>-50.567</v>
      </c>
      <c r="D97" s="9">
        <v>68.385000000000005</v>
      </c>
      <c r="E97" s="40" t="s">
        <v>120</v>
      </c>
      <c r="F97" s="46">
        <v>-54.3</v>
      </c>
      <c r="G97" s="9">
        <v>-54.3</v>
      </c>
      <c r="H97" s="9">
        <v>-48.4</v>
      </c>
      <c r="I97" s="9">
        <v>-48.3</v>
      </c>
      <c r="J97" s="9">
        <v>-49.4</v>
      </c>
      <c r="K97" s="40">
        <v>-49.6</v>
      </c>
      <c r="L97" s="10">
        <f t="shared" si="14"/>
        <v>-50.567</v>
      </c>
      <c r="M97" s="52" t="str">
        <f t="shared" si="15"/>
        <v>high latitude</v>
      </c>
      <c r="N97" s="83">
        <v>28289940.649648201</v>
      </c>
      <c r="O97" s="34">
        <v>1328335.9377797355</v>
      </c>
      <c r="P97" s="34">
        <v>378599.55888149852</v>
      </c>
      <c r="Q97" s="34">
        <v>116408.83615429535</v>
      </c>
      <c r="R97" s="34">
        <v>23185534.154370949</v>
      </c>
      <c r="S97" s="42">
        <v>276315.76201177551</v>
      </c>
      <c r="T97" s="10">
        <v>0.52804235963309387</v>
      </c>
      <c r="U97" s="11">
        <v>2.4793888812183588E-2</v>
      </c>
      <c r="V97" s="11">
        <v>7.0667028575162822E-3</v>
      </c>
      <c r="W97" s="11">
        <v>2.1728146158489989E-3</v>
      </c>
      <c r="X97" s="11">
        <v>0.43276669668021994</v>
      </c>
      <c r="Y97" s="12">
        <v>5.1575374011372755E-3</v>
      </c>
      <c r="Z97" s="10">
        <f t="shared" si="16"/>
        <v>0.3673566778488544</v>
      </c>
      <c r="AA97" s="11">
        <f t="shared" si="17"/>
        <v>-0.6826885879230209</v>
      </c>
      <c r="AB97" s="11">
        <f t="shared" si="18"/>
        <v>-0.43491206109645603</v>
      </c>
      <c r="AC97" s="11">
        <f t="shared" si="19"/>
        <v>0.81852031519608914</v>
      </c>
      <c r="AD97" s="11">
        <f t="shared" si="20"/>
        <v>8.8520150210024084</v>
      </c>
      <c r="AE97" s="46">
        <v>-1.2714371105844799</v>
      </c>
      <c r="AF97" s="11">
        <v>6.4234663128374203</v>
      </c>
      <c r="AG97" s="12">
        <v>14.034471860430999</v>
      </c>
      <c r="AH97" s="46">
        <v>1.0536148178934248E-2</v>
      </c>
      <c r="AI97" s="11">
        <f t="shared" si="21"/>
        <v>54.958095592814914</v>
      </c>
      <c r="AJ97" s="11">
        <f t="shared" si="22"/>
        <v>0.96728026952453905</v>
      </c>
      <c r="AK97" s="11">
        <f t="shared" si="23"/>
        <v>7.2111145947527946E-2</v>
      </c>
      <c r="AL97" s="11">
        <f t="shared" si="24"/>
        <v>3.2523266393599162</v>
      </c>
      <c r="AM97" s="11">
        <f t="shared" si="25"/>
        <v>1.6859989008572764</v>
      </c>
      <c r="AN97" s="3">
        <f t="shared" si="26"/>
        <v>1.2201547939888615</v>
      </c>
      <c r="AO97" s="3">
        <f t="shared" si="27"/>
        <v>1.6329128169347125E-2</v>
      </c>
      <c r="AP97" s="3" t="s">
        <v>8</v>
      </c>
      <c r="AQ97" s="125"/>
      <c r="AR97" s="11"/>
      <c r="AS97" s="3"/>
      <c r="AT97" s="4"/>
    </row>
    <row r="98" spans="1:46" s="28" customFormat="1" ht="15" customHeight="1">
      <c r="A98" s="11">
        <v>0.14191000000000001</v>
      </c>
      <c r="B98" s="32" t="s">
        <v>68</v>
      </c>
      <c r="C98" s="9">
        <v>-50.567</v>
      </c>
      <c r="D98" s="9">
        <v>68.385000000000005</v>
      </c>
      <c r="E98" s="40" t="s">
        <v>120</v>
      </c>
      <c r="F98" s="46">
        <v>-54.3</v>
      </c>
      <c r="G98" s="9">
        <v>-54.3</v>
      </c>
      <c r="H98" s="9">
        <v>-48.4</v>
      </c>
      <c r="I98" s="9">
        <v>-48.3</v>
      </c>
      <c r="J98" s="9">
        <v>-49.4</v>
      </c>
      <c r="K98" s="40">
        <v>-49.6</v>
      </c>
      <c r="L98" s="10">
        <f t="shared" si="14"/>
        <v>-50.567</v>
      </c>
      <c r="M98" s="52" t="str">
        <f t="shared" si="15"/>
        <v>high latitude</v>
      </c>
      <c r="N98" s="83">
        <v>40896721.27372425</v>
      </c>
      <c r="O98" s="34">
        <v>1961478.5051569599</v>
      </c>
      <c r="P98" s="34">
        <v>561326.29979460244</v>
      </c>
      <c r="Q98" s="34">
        <v>163491.78635538352</v>
      </c>
      <c r="R98" s="34">
        <v>28326473.734639451</v>
      </c>
      <c r="S98" s="42">
        <v>309719.249377653</v>
      </c>
      <c r="T98" s="10">
        <v>0.56628590638031295</v>
      </c>
      <c r="U98" s="11">
        <v>2.7160065612691586E-2</v>
      </c>
      <c r="V98" s="11">
        <v>7.7725343879467158E-3</v>
      </c>
      <c r="W98" s="11">
        <v>2.2638268188378856E-3</v>
      </c>
      <c r="X98" s="11">
        <v>0.39222906760705395</v>
      </c>
      <c r="Y98" s="12">
        <v>4.2885991931568505E-3</v>
      </c>
      <c r="Z98" s="10">
        <f t="shared" si="16"/>
        <v>0.34530436103810586</v>
      </c>
      <c r="AA98" s="11">
        <f t="shared" si="17"/>
        <v>-0.67993857032202398</v>
      </c>
      <c r="AB98" s="11">
        <f t="shared" si="18"/>
        <v>-0.46179793667277375</v>
      </c>
      <c r="AC98" s="11">
        <f t="shared" si="19"/>
        <v>1.0041465032633781</v>
      </c>
      <c r="AD98" s="11">
        <f t="shared" si="20"/>
        <v>7.0130211315822741</v>
      </c>
      <c r="AE98" s="46">
        <v>-2.63034754682799</v>
      </c>
      <c r="AF98" s="11">
        <v>5.1364878519330803</v>
      </c>
      <c r="AG98" s="12">
        <v>12.672100334595999</v>
      </c>
      <c r="AH98" s="46">
        <v>0</v>
      </c>
      <c r="AI98" s="11">
        <f t="shared" si="21"/>
        <v>59.079505458803247</v>
      </c>
      <c r="AJ98" s="11">
        <f t="shared" si="22"/>
        <v>0.75162825385029952</v>
      </c>
      <c r="AK98" s="11">
        <f t="shared" si="23"/>
        <v>8.5762550414358457E-2</v>
      </c>
      <c r="AL98" s="11">
        <f t="shared" si="24"/>
        <v>3.4333608574955718</v>
      </c>
      <c r="AM98" s="11">
        <f t="shared" si="25"/>
        <v>1.6066281746437736</v>
      </c>
      <c r="AN98" s="3">
        <f t="shared" si="26"/>
        <v>1.4437632321213736</v>
      </c>
      <c r="AO98" s="3">
        <f t="shared" si="27"/>
        <v>1.9816314061999754E-2</v>
      </c>
      <c r="AP98" s="3" t="s">
        <v>8</v>
      </c>
      <c r="AQ98" s="125"/>
      <c r="AR98" s="11"/>
      <c r="AS98" s="3"/>
      <c r="AT98" s="4"/>
    </row>
    <row r="99" spans="1:46" s="28" customFormat="1" ht="15" customHeight="1">
      <c r="A99" s="11">
        <v>0.14786000000000002</v>
      </c>
      <c r="B99" s="32" t="s">
        <v>68</v>
      </c>
      <c r="C99" s="9">
        <v>-50.567</v>
      </c>
      <c r="D99" s="9">
        <v>68.385000000000005</v>
      </c>
      <c r="E99" s="40" t="s">
        <v>120</v>
      </c>
      <c r="F99" s="46">
        <v>-54.3</v>
      </c>
      <c r="G99" s="9">
        <v>-54.3</v>
      </c>
      <c r="H99" s="9">
        <v>-48.4</v>
      </c>
      <c r="I99" s="9">
        <v>-48.3</v>
      </c>
      <c r="J99" s="9">
        <v>-49.4</v>
      </c>
      <c r="K99" s="40">
        <v>-49.6</v>
      </c>
      <c r="L99" s="10">
        <f t="shared" si="14"/>
        <v>-50.567</v>
      </c>
      <c r="M99" s="52" t="str">
        <f t="shared" si="15"/>
        <v>high latitude</v>
      </c>
      <c r="N99" s="83">
        <v>33983206.769423395</v>
      </c>
      <c r="O99" s="34">
        <v>1768517.7357721901</v>
      </c>
      <c r="P99" s="34">
        <v>497955.50720816653</v>
      </c>
      <c r="Q99" s="34">
        <v>125594.0451523845</v>
      </c>
      <c r="R99" s="34">
        <v>24450553.712506499</v>
      </c>
      <c r="S99" s="42">
        <v>289945.26239655702</v>
      </c>
      <c r="T99" s="10">
        <v>0.55604641949590616</v>
      </c>
      <c r="U99" s="11">
        <v>2.8937173630004035E-2</v>
      </c>
      <c r="V99" s="11">
        <v>8.1477412867492875E-3</v>
      </c>
      <c r="W99" s="11">
        <v>2.055018515198691E-3</v>
      </c>
      <c r="X99" s="11">
        <v>0.40006945014866402</v>
      </c>
      <c r="Y99" s="12">
        <v>4.7441969234777439E-3</v>
      </c>
      <c r="Z99" s="10">
        <f t="shared" si="16"/>
        <v>0.34060049964226641</v>
      </c>
      <c r="AA99" s="11">
        <f t="shared" si="17"/>
        <v>-0.68158285218749903</v>
      </c>
      <c r="AB99" s="11">
        <f t="shared" si="18"/>
        <v>-0.467754719286747</v>
      </c>
      <c r="AC99" s="11">
        <f t="shared" si="19"/>
        <v>0.8931574773438129</v>
      </c>
      <c r="AD99" s="11">
        <f t="shared" si="20"/>
        <v>6.6055772007865023</v>
      </c>
      <c r="AE99" s="46">
        <v>-2.81781157988949</v>
      </c>
      <c r="AF99" s="11">
        <v>4.9100358054270998</v>
      </c>
      <c r="AG99" s="12">
        <v>12.4397419698862</v>
      </c>
      <c r="AH99" s="46">
        <v>0</v>
      </c>
      <c r="AI99" s="11">
        <f t="shared" si="21"/>
        <v>58.156802658511751</v>
      </c>
      <c r="AJ99" s="11">
        <f t="shared" si="22"/>
        <v>0.84598364961403438</v>
      </c>
      <c r="AK99" s="11">
        <f t="shared" si="23"/>
        <v>8.8162220445457351E-2</v>
      </c>
      <c r="AL99" s="11">
        <f t="shared" si="24"/>
        <v>3.9648018869365353</v>
      </c>
      <c r="AM99" s="11">
        <f t="shared" si="25"/>
        <v>1.6036434782466249</v>
      </c>
      <c r="AN99" s="3">
        <f t="shared" si="26"/>
        <v>1.389874731222996</v>
      </c>
      <c r="AO99" s="3">
        <f t="shared" si="27"/>
        <v>2.0365817194293701E-2</v>
      </c>
      <c r="AP99" s="3" t="s">
        <v>8</v>
      </c>
      <c r="AQ99" s="125"/>
      <c r="AR99" s="11"/>
      <c r="AS99" s="3"/>
      <c r="AT99" s="4"/>
    </row>
    <row r="100" spans="1:46" s="28" customFormat="1" ht="15" customHeight="1">
      <c r="A100" s="11">
        <v>1.65E-3</v>
      </c>
      <c r="B100" s="32" t="s">
        <v>128</v>
      </c>
      <c r="C100" s="17">
        <v>-48.4</v>
      </c>
      <c r="D100" s="17">
        <v>64.599999999999994</v>
      </c>
      <c r="E100" s="40" t="s">
        <v>120</v>
      </c>
      <c r="F100" s="18">
        <v>-52.2</v>
      </c>
      <c r="G100" s="17">
        <v>-50</v>
      </c>
      <c r="H100" s="17">
        <v>-46.6</v>
      </c>
      <c r="I100" s="17">
        <v>-46.5</v>
      </c>
      <c r="J100" s="17">
        <v>-47.5</v>
      </c>
      <c r="K100" s="30">
        <v>-47.6</v>
      </c>
      <c r="L100" s="121">
        <f t="shared" si="14"/>
        <v>-48.4</v>
      </c>
      <c r="M100" s="156" t="str">
        <f t="shared" si="15"/>
        <v>transition</v>
      </c>
      <c r="N100" s="83">
        <v>2299016</v>
      </c>
      <c r="O100" s="34">
        <v>274795</v>
      </c>
      <c r="P100" s="34">
        <v>117578</v>
      </c>
      <c r="Q100" s="34">
        <v>16565</v>
      </c>
      <c r="R100" s="34">
        <v>1881259</v>
      </c>
      <c r="S100" s="42">
        <v>44068</v>
      </c>
      <c r="T100" s="10">
        <v>0.49619610811431469</v>
      </c>
      <c r="U100" s="11">
        <v>5.9308943273675828E-2</v>
      </c>
      <c r="V100" s="11">
        <v>2.5376833393010268E-2</v>
      </c>
      <c r="W100" s="11">
        <v>3.5752202380990921E-3</v>
      </c>
      <c r="X100" s="11">
        <v>0.40603170841569936</v>
      </c>
      <c r="Y100" s="12">
        <v>9.5111865652007729E-3</v>
      </c>
      <c r="Z100" s="10">
        <f t="shared" si="16"/>
        <v>0.39339655545401164</v>
      </c>
      <c r="AA100" s="11">
        <f t="shared" si="17"/>
        <v>-0.54133140007227731</v>
      </c>
      <c r="AB100" s="11">
        <f t="shared" si="18"/>
        <v>-0.40516944704470592</v>
      </c>
      <c r="AC100" s="11">
        <f t="shared" si="19"/>
        <v>10.360130495121282</v>
      </c>
      <c r="AD100" s="11">
        <f t="shared" si="20"/>
        <v>10.886409822142113</v>
      </c>
      <c r="AE100" s="10">
        <v>1.2008939131488401</v>
      </c>
      <c r="AF100" s="11">
        <v>8.5955761024649995</v>
      </c>
      <c r="AG100" s="12">
        <v>16.5085587866254</v>
      </c>
      <c r="AH100" s="10">
        <v>5.2307824058798191E-2</v>
      </c>
      <c r="AI100" s="11">
        <f t="shared" si="21"/>
        <v>54.996764566924426</v>
      </c>
      <c r="AJ100" s="11">
        <f t="shared" si="22"/>
        <v>1.880769106015832</v>
      </c>
      <c r="AK100" s="11">
        <f t="shared" si="23"/>
        <v>0.1751891923153541</v>
      </c>
      <c r="AL100" s="11">
        <f t="shared" si="24"/>
        <v>7.0979776637488685</v>
      </c>
      <c r="AM100" s="11">
        <f t="shared" si="25"/>
        <v>1.6245215295161657</v>
      </c>
      <c r="AN100" s="3">
        <f t="shared" si="26"/>
        <v>1.2220624592360756</v>
      </c>
      <c r="AO100" s="3">
        <f t="shared" si="27"/>
        <v>6.2499634553243331E-2</v>
      </c>
      <c r="AP100" s="3" t="s">
        <v>8</v>
      </c>
      <c r="AQ100" s="127"/>
      <c r="AR100" s="92"/>
      <c r="AS100" s="3"/>
      <c r="AT100" s="4"/>
    </row>
    <row r="101" spans="1:46" s="28" customFormat="1" ht="15" customHeight="1">
      <c r="A101" s="11">
        <v>2.7699999999999999E-3</v>
      </c>
      <c r="B101" s="32" t="s">
        <v>128</v>
      </c>
      <c r="C101" s="17">
        <v>-48.4</v>
      </c>
      <c r="D101" s="17">
        <v>64.599999999999994</v>
      </c>
      <c r="E101" s="40" t="s">
        <v>120</v>
      </c>
      <c r="F101" s="18">
        <v>-52.2</v>
      </c>
      <c r="G101" s="17">
        <v>-50</v>
      </c>
      <c r="H101" s="17">
        <v>-46.6</v>
      </c>
      <c r="I101" s="17">
        <v>-46.5</v>
      </c>
      <c r="J101" s="17">
        <v>-47.5</v>
      </c>
      <c r="K101" s="30">
        <v>-47.6</v>
      </c>
      <c r="L101" s="121">
        <f t="shared" si="14"/>
        <v>-48.4</v>
      </c>
      <c r="M101" s="156" t="str">
        <f t="shared" si="15"/>
        <v>transition</v>
      </c>
      <c r="N101" s="83">
        <v>767400</v>
      </c>
      <c r="O101" s="34">
        <v>107312</v>
      </c>
      <c r="P101" s="34">
        <v>45162</v>
      </c>
      <c r="Q101" s="34">
        <v>4988</v>
      </c>
      <c r="R101" s="34">
        <v>644136</v>
      </c>
      <c r="S101" s="42">
        <v>19444</v>
      </c>
      <c r="T101" s="10">
        <v>0.48311490126803497</v>
      </c>
      <c r="U101" s="11">
        <v>6.7558022263324691E-2</v>
      </c>
      <c r="V101" s="11">
        <v>2.8431633008948392E-2</v>
      </c>
      <c r="W101" s="11">
        <v>3.1401839034727111E-3</v>
      </c>
      <c r="X101" s="11">
        <v>0.40551433417147115</v>
      </c>
      <c r="Y101" s="12">
        <v>1.2240925384748073E-2</v>
      </c>
      <c r="Z101" s="10">
        <f t="shared" si="16"/>
        <v>0.39339536250890295</v>
      </c>
      <c r="AA101" s="11">
        <f t="shared" si="17"/>
        <v>-0.54240259690456838</v>
      </c>
      <c r="AB101" s="11">
        <f t="shared" si="18"/>
        <v>-0.40517076401166019</v>
      </c>
      <c r="AC101" s="11">
        <f t="shared" si="19"/>
        <v>10.287824708941635</v>
      </c>
      <c r="AD101" s="11">
        <f t="shared" si="20"/>
        <v>10.886319741602442</v>
      </c>
      <c r="AE101" s="10">
        <v>1.2384451167128601</v>
      </c>
      <c r="AF101" s="11">
        <v>8.6353363433338295</v>
      </c>
      <c r="AG101" s="12">
        <v>16.466760183132401</v>
      </c>
      <c r="AH101" s="10">
        <v>6.4681616016704399E-2</v>
      </c>
      <c r="AI101" s="11">
        <f t="shared" si="21"/>
        <v>54.366307341789366</v>
      </c>
      <c r="AJ101" s="11">
        <f t="shared" si="22"/>
        <v>2.4711378621429403</v>
      </c>
      <c r="AK101" s="11">
        <f t="shared" si="23"/>
        <v>0.19178312437122588</v>
      </c>
      <c r="AL101" s="11">
        <f t="shared" si="24"/>
        <v>9.0541299117882925</v>
      </c>
      <c r="AM101" s="11">
        <f t="shared" si="25"/>
        <v>1.6414140843159644</v>
      </c>
      <c r="AN101" s="3">
        <f t="shared" si="26"/>
        <v>1.1913633145795299</v>
      </c>
      <c r="AO101" s="3">
        <f t="shared" si="27"/>
        <v>7.0112522821267564E-2</v>
      </c>
      <c r="AP101" s="3" t="s">
        <v>8</v>
      </c>
      <c r="AQ101" s="127"/>
      <c r="AR101" s="92"/>
      <c r="AS101" s="3"/>
      <c r="AT101" s="4"/>
    </row>
    <row r="102" spans="1:46" s="28" customFormat="1" ht="15" customHeight="1">
      <c r="A102" s="11">
        <v>3.2200000000000002E-3</v>
      </c>
      <c r="B102" s="32" t="s">
        <v>128</v>
      </c>
      <c r="C102" s="17">
        <v>-48.4</v>
      </c>
      <c r="D102" s="17">
        <v>64.599999999999994</v>
      </c>
      <c r="E102" s="40" t="s">
        <v>120</v>
      </c>
      <c r="F102" s="18">
        <v>-52.2</v>
      </c>
      <c r="G102" s="17">
        <v>-50</v>
      </c>
      <c r="H102" s="17">
        <v>-46.6</v>
      </c>
      <c r="I102" s="17">
        <v>-46.5</v>
      </c>
      <c r="J102" s="17">
        <v>-47.5</v>
      </c>
      <c r="K102" s="30">
        <v>-47.6</v>
      </c>
      <c r="L102" s="121">
        <f t="shared" si="14"/>
        <v>-48.4</v>
      </c>
      <c r="M102" s="156" t="str">
        <f t="shared" si="15"/>
        <v>transition</v>
      </c>
      <c r="N102" s="83">
        <v>493634</v>
      </c>
      <c r="O102" s="34">
        <v>63507</v>
      </c>
      <c r="P102" s="34">
        <v>29055</v>
      </c>
      <c r="Q102" s="34">
        <v>4027</v>
      </c>
      <c r="R102" s="34">
        <v>401739</v>
      </c>
      <c r="S102" s="42">
        <v>11497</v>
      </c>
      <c r="T102" s="10">
        <v>0.49193240580830905</v>
      </c>
      <c r="U102" s="11">
        <v>6.3288086508766175E-2</v>
      </c>
      <c r="V102" s="11">
        <v>2.8954845190486109E-2</v>
      </c>
      <c r="W102" s="11">
        <v>4.0131186226841356E-3</v>
      </c>
      <c r="X102" s="11">
        <v>0.40035417490898978</v>
      </c>
      <c r="Y102" s="12">
        <v>1.1457368960764715E-2</v>
      </c>
      <c r="Z102" s="10">
        <f t="shared" si="16"/>
        <v>0.41244009399922282</v>
      </c>
      <c r="AA102" s="11">
        <f t="shared" si="17"/>
        <v>-0.52170679000180264</v>
      </c>
      <c r="AB102" s="11">
        <f t="shared" si="18"/>
        <v>-0.38463912283508217</v>
      </c>
      <c r="AC102" s="11">
        <f t="shared" si="19"/>
        <v>11.684791674878319</v>
      </c>
      <c r="AD102" s="11">
        <f t="shared" si="20"/>
        <v>12.290683998080379</v>
      </c>
      <c r="AE102" s="10">
        <v>2.7934801522955399</v>
      </c>
      <c r="AF102" s="11">
        <v>10.1387014909337</v>
      </c>
      <c r="AG102" s="12">
        <v>18.1970141589529</v>
      </c>
      <c r="AH102" s="10">
        <v>9.8692254710822047E-2</v>
      </c>
      <c r="AI102" s="11">
        <f t="shared" si="21"/>
        <v>55.131660213117883</v>
      </c>
      <c r="AJ102" s="11">
        <f t="shared" si="22"/>
        <v>2.276043244227735</v>
      </c>
      <c r="AK102" s="11">
        <f t="shared" si="23"/>
        <v>0.18945520521747658</v>
      </c>
      <c r="AL102" s="11">
        <f t="shared" si="24"/>
        <v>7.2150484231437799</v>
      </c>
      <c r="AM102" s="11">
        <f t="shared" si="25"/>
        <v>1.662435468053217</v>
      </c>
      <c r="AN102" s="3">
        <f t="shared" si="26"/>
        <v>1.2287430396351862</v>
      </c>
      <c r="AO102" s="3">
        <f t="shared" si="27"/>
        <v>7.232307542956995E-2</v>
      </c>
      <c r="AP102" s="3" t="s">
        <v>8</v>
      </c>
      <c r="AQ102" s="127"/>
      <c r="AR102" s="92"/>
      <c r="AS102" s="3"/>
      <c r="AT102" s="4"/>
    </row>
    <row r="103" spans="1:46" s="28" customFormat="1" ht="15" customHeight="1">
      <c r="A103" s="11">
        <v>3.6700000000000001E-3</v>
      </c>
      <c r="B103" s="32" t="s">
        <v>128</v>
      </c>
      <c r="C103" s="17">
        <v>-48.4</v>
      </c>
      <c r="D103" s="17">
        <v>64.599999999999994</v>
      </c>
      <c r="E103" s="40" t="s">
        <v>120</v>
      </c>
      <c r="F103" s="18">
        <v>-52.2</v>
      </c>
      <c r="G103" s="17">
        <v>-50</v>
      </c>
      <c r="H103" s="17">
        <v>-46.6</v>
      </c>
      <c r="I103" s="17">
        <v>-46.5</v>
      </c>
      <c r="J103" s="17">
        <v>-47.5</v>
      </c>
      <c r="K103" s="30">
        <v>-47.6</v>
      </c>
      <c r="L103" s="121">
        <f t="shared" si="14"/>
        <v>-48.4</v>
      </c>
      <c r="M103" s="156" t="str">
        <f t="shared" si="15"/>
        <v>transition</v>
      </c>
      <c r="N103" s="83">
        <v>656255</v>
      </c>
      <c r="O103" s="34">
        <v>94160</v>
      </c>
      <c r="P103" s="34">
        <v>43067</v>
      </c>
      <c r="Q103" s="34">
        <v>5960</v>
      </c>
      <c r="R103" s="34">
        <v>516313</v>
      </c>
      <c r="S103" s="42">
        <v>16228</v>
      </c>
      <c r="T103" s="10">
        <v>0.49269022202235313</v>
      </c>
      <c r="U103" s="11">
        <v>7.069159291072033E-2</v>
      </c>
      <c r="V103" s="11">
        <v>3.2332995240930251E-2</v>
      </c>
      <c r="W103" s="11">
        <v>4.4745315818595279E-3</v>
      </c>
      <c r="X103" s="11">
        <v>0.38762731956789237</v>
      </c>
      <c r="Y103" s="12">
        <v>1.2183338676244366E-2</v>
      </c>
      <c r="Z103" s="10">
        <f t="shared" si="16"/>
        <v>0.40934040084057338</v>
      </c>
      <c r="AA103" s="11">
        <f t="shared" si="17"/>
        <v>-0.52175896966830637</v>
      </c>
      <c r="AB103" s="11">
        <f t="shared" si="18"/>
        <v>-0.38791538949538246</v>
      </c>
      <c r="AC103" s="11">
        <f t="shared" si="19"/>
        <v>11.68126954738932</v>
      </c>
      <c r="AD103" s="11">
        <f t="shared" si="20"/>
        <v>12.066587358515839</v>
      </c>
      <c r="AE103" s="10">
        <v>2.8533961281308402</v>
      </c>
      <c r="AF103" s="11">
        <v>10.127434525607701</v>
      </c>
      <c r="AG103" s="12">
        <v>18.2512047676564</v>
      </c>
      <c r="AH103" s="10">
        <v>8.1827833271388359E-2</v>
      </c>
      <c r="AI103" s="11">
        <f t="shared" si="21"/>
        <v>55.967329826500468</v>
      </c>
      <c r="AJ103" s="11">
        <f t="shared" si="22"/>
        <v>2.4131465033316828</v>
      </c>
      <c r="AK103" s="11">
        <f t="shared" si="23"/>
        <v>0.21190035043686214</v>
      </c>
      <c r="AL103" s="11">
        <f t="shared" si="24"/>
        <v>7.2260067114093962</v>
      </c>
      <c r="AM103" s="11">
        <f t="shared" si="25"/>
        <v>1.6503214879402817</v>
      </c>
      <c r="AN103" s="3">
        <f t="shared" si="26"/>
        <v>1.2710410158179244</v>
      </c>
      <c r="AO103" s="3">
        <f t="shared" si="27"/>
        <v>8.3412581128114144E-2</v>
      </c>
      <c r="AP103" s="3" t="s">
        <v>8</v>
      </c>
      <c r="AQ103" s="127"/>
      <c r="AR103" s="92"/>
      <c r="AS103" s="3"/>
      <c r="AT103" s="4"/>
    </row>
    <row r="104" spans="1:46" s="28" customFormat="1" ht="15" customHeight="1">
      <c r="A104" s="11">
        <v>4.1200000000000004E-3</v>
      </c>
      <c r="B104" s="32" t="s">
        <v>128</v>
      </c>
      <c r="C104" s="17">
        <v>-48.4</v>
      </c>
      <c r="D104" s="17">
        <v>64.599999999999994</v>
      </c>
      <c r="E104" s="40" t="s">
        <v>120</v>
      </c>
      <c r="F104" s="18">
        <v>-52.2</v>
      </c>
      <c r="G104" s="17">
        <v>-50</v>
      </c>
      <c r="H104" s="17">
        <v>-46.6</v>
      </c>
      <c r="I104" s="17">
        <v>-46.5</v>
      </c>
      <c r="J104" s="17">
        <v>-47.5</v>
      </c>
      <c r="K104" s="30">
        <v>-47.6</v>
      </c>
      <c r="L104" s="121">
        <f t="shared" si="14"/>
        <v>-48.4</v>
      </c>
      <c r="M104" s="156" t="str">
        <f t="shared" si="15"/>
        <v>transition</v>
      </c>
      <c r="N104" s="83">
        <v>249486</v>
      </c>
      <c r="O104" s="34">
        <v>33640</v>
      </c>
      <c r="P104" s="34">
        <v>15785</v>
      </c>
      <c r="Q104" s="34">
        <v>2263</v>
      </c>
      <c r="R104" s="34">
        <v>212630</v>
      </c>
      <c r="S104" s="42">
        <v>6365</v>
      </c>
      <c r="T104" s="10">
        <v>0.47962489114114837</v>
      </c>
      <c r="U104" s="11">
        <v>6.4671289523212647E-2</v>
      </c>
      <c r="V104" s="11">
        <v>3.0345906811055638E-2</v>
      </c>
      <c r="W104" s="11">
        <v>4.3505091614456067E-3</v>
      </c>
      <c r="X104" s="11">
        <v>0.40877099558028257</v>
      </c>
      <c r="Y104" s="12">
        <v>1.2236407782855188E-2</v>
      </c>
      <c r="Z104" s="10">
        <f t="shared" si="16"/>
        <v>0.42052951613181061</v>
      </c>
      <c r="AA104" s="11">
        <f t="shared" si="17"/>
        <v>-0.51514514180387627</v>
      </c>
      <c r="AB104" s="11">
        <f t="shared" si="18"/>
        <v>-0.37620351652884515</v>
      </c>
      <c r="AC104" s="11">
        <f t="shared" si="19"/>
        <v>12.12770292823835</v>
      </c>
      <c r="AD104" s="11">
        <f t="shared" si="20"/>
        <v>12.867679469426992</v>
      </c>
      <c r="AE104" s="10">
        <v>3.6803451514262302</v>
      </c>
      <c r="AF104" s="11">
        <v>10.883691824542399</v>
      </c>
      <c r="AG104" s="12">
        <v>19.176509308447599</v>
      </c>
      <c r="AH104" s="10">
        <v>0.11658883552423845</v>
      </c>
      <c r="AI104" s="11">
        <f t="shared" si="21"/>
        <v>53.987743337170748</v>
      </c>
      <c r="AJ104" s="11">
        <f t="shared" si="22"/>
        <v>2.4877760884264672</v>
      </c>
      <c r="AK104" s="11">
        <f t="shared" si="23"/>
        <v>0.19095399415552508</v>
      </c>
      <c r="AL104" s="11">
        <f t="shared" si="24"/>
        <v>6.9752540874944771</v>
      </c>
      <c r="AM104" s="11">
        <f t="shared" si="25"/>
        <v>1.6787935162696159</v>
      </c>
      <c r="AN104" s="3">
        <f t="shared" si="26"/>
        <v>1.173333960400696</v>
      </c>
      <c r="AO104" s="3">
        <f t="shared" si="27"/>
        <v>7.4236937403000511E-2</v>
      </c>
      <c r="AP104" s="3" t="s">
        <v>8</v>
      </c>
      <c r="AQ104" s="127"/>
      <c r="AR104" s="92"/>
      <c r="AS104" s="3"/>
      <c r="AT104" s="4"/>
    </row>
    <row r="105" spans="1:46" s="28" customFormat="1" ht="15" customHeight="1">
      <c r="A105" s="11">
        <v>4.5700000000000003E-3</v>
      </c>
      <c r="B105" s="32" t="s">
        <v>128</v>
      </c>
      <c r="C105" s="17">
        <v>-48.4</v>
      </c>
      <c r="D105" s="17">
        <v>64.599999999999994</v>
      </c>
      <c r="E105" s="40" t="s">
        <v>120</v>
      </c>
      <c r="F105" s="18">
        <v>-52.2</v>
      </c>
      <c r="G105" s="17">
        <v>-50</v>
      </c>
      <c r="H105" s="17">
        <v>-46.6</v>
      </c>
      <c r="I105" s="17">
        <v>-46.5</v>
      </c>
      <c r="J105" s="17">
        <v>-47.5</v>
      </c>
      <c r="K105" s="30">
        <v>-47.6</v>
      </c>
      <c r="L105" s="121">
        <f t="shared" si="14"/>
        <v>-48.4</v>
      </c>
      <c r="M105" s="156" t="str">
        <f t="shared" si="15"/>
        <v>transition</v>
      </c>
      <c r="N105" s="83">
        <v>147529</v>
      </c>
      <c r="O105" s="34">
        <v>19608</v>
      </c>
      <c r="P105" s="34">
        <v>9429</v>
      </c>
      <c r="Q105" s="34">
        <v>1502</v>
      </c>
      <c r="R105" s="34">
        <v>117793</v>
      </c>
      <c r="S105" s="42">
        <v>3689</v>
      </c>
      <c r="T105" s="10">
        <v>0.4925020864630279</v>
      </c>
      <c r="U105" s="11">
        <v>6.5458187280921384E-2</v>
      </c>
      <c r="V105" s="11">
        <v>3.1477215823735603E-2</v>
      </c>
      <c r="W105" s="11">
        <v>5.0141879485895513E-3</v>
      </c>
      <c r="X105" s="11">
        <v>0.39323318310799532</v>
      </c>
      <c r="Y105" s="12">
        <v>1.2315139375730262E-2</v>
      </c>
      <c r="Z105" s="10">
        <f t="shared" si="16"/>
        <v>0.42713567839195976</v>
      </c>
      <c r="AA105" s="11">
        <f t="shared" si="17"/>
        <v>-0.51038917623684965</v>
      </c>
      <c r="AB105" s="11">
        <f t="shared" si="18"/>
        <v>-0.36943415069541397</v>
      </c>
      <c r="AC105" s="11">
        <f t="shared" si="19"/>
        <v>12.448730604012646</v>
      </c>
      <c r="AD105" s="11">
        <f t="shared" si="20"/>
        <v>13.330704092433685</v>
      </c>
      <c r="AE105" s="10">
        <v>4.4528816861481397</v>
      </c>
      <c r="AF105" s="11">
        <v>11.6578261749693</v>
      </c>
      <c r="AG105" s="12">
        <v>20.069038762986501</v>
      </c>
      <c r="AH105" s="10">
        <v>0.14915885960286904</v>
      </c>
      <c r="AI105" s="11">
        <f t="shared" si="21"/>
        <v>55.603756944392103</v>
      </c>
      <c r="AJ105" s="11">
        <f t="shared" si="22"/>
        <v>2.4395243952439518</v>
      </c>
      <c r="AK105" s="11">
        <f t="shared" si="23"/>
        <v>0.20088671959795026</v>
      </c>
      <c r="AL105" s="11">
        <f t="shared" si="24"/>
        <v>6.2776298268974697</v>
      </c>
      <c r="AM105" s="11">
        <f t="shared" si="25"/>
        <v>1.6865723968680613</v>
      </c>
      <c r="AN105" s="3">
        <f t="shared" si="26"/>
        <v>1.2524428446512104</v>
      </c>
      <c r="AO105" s="3">
        <f t="shared" si="27"/>
        <v>8.0047201446605487E-2</v>
      </c>
      <c r="AP105" s="3" t="s">
        <v>8</v>
      </c>
      <c r="AQ105" s="127"/>
      <c r="AR105" s="92"/>
      <c r="AS105" s="3"/>
      <c r="AT105" s="4"/>
    </row>
    <row r="106" spans="1:46" s="28" customFormat="1" ht="15" customHeight="1">
      <c r="A106" s="11">
        <v>5.0199999999999993E-3</v>
      </c>
      <c r="B106" s="32" t="s">
        <v>128</v>
      </c>
      <c r="C106" s="17">
        <v>-48.4</v>
      </c>
      <c r="D106" s="17">
        <v>64.599999999999994</v>
      </c>
      <c r="E106" s="40" t="s">
        <v>120</v>
      </c>
      <c r="F106" s="18">
        <v>-52.2</v>
      </c>
      <c r="G106" s="17">
        <v>-50</v>
      </c>
      <c r="H106" s="17">
        <v>-46.6</v>
      </c>
      <c r="I106" s="17">
        <v>-46.5</v>
      </c>
      <c r="J106" s="17">
        <v>-47.5</v>
      </c>
      <c r="K106" s="30">
        <v>-47.6</v>
      </c>
      <c r="L106" s="121">
        <f t="shared" si="14"/>
        <v>-48.4</v>
      </c>
      <c r="M106" s="156" t="str">
        <f t="shared" si="15"/>
        <v>transition</v>
      </c>
      <c r="N106" s="83">
        <v>225618</v>
      </c>
      <c r="O106" s="34">
        <v>31474</v>
      </c>
      <c r="P106" s="34">
        <v>15025</v>
      </c>
      <c r="Q106" s="34">
        <v>1908</v>
      </c>
      <c r="R106" s="34">
        <v>163453</v>
      </c>
      <c r="S106" s="42">
        <v>5511</v>
      </c>
      <c r="T106" s="10">
        <v>0.50930835754386683</v>
      </c>
      <c r="U106" s="11">
        <v>7.1049168263771792E-2</v>
      </c>
      <c r="V106" s="11">
        <v>3.3917320746113332E-2</v>
      </c>
      <c r="W106" s="11">
        <v>4.307104691087138E-3</v>
      </c>
      <c r="X106" s="11">
        <v>0.36897755926219389</v>
      </c>
      <c r="Y106" s="12">
        <v>1.2440489492967093E-2</v>
      </c>
      <c r="Z106" s="10">
        <f t="shared" si="16"/>
        <v>0.41626173077636408</v>
      </c>
      <c r="AA106" s="11">
        <f t="shared" si="17"/>
        <v>-0.50809368761334128</v>
      </c>
      <c r="AB106" s="11">
        <f t="shared" si="18"/>
        <v>-0.38063351435131398</v>
      </c>
      <c r="AC106" s="11">
        <f t="shared" si="19"/>
        <v>12.603676086099462</v>
      </c>
      <c r="AD106" s="11">
        <f t="shared" si="20"/>
        <v>12.564667618370123</v>
      </c>
      <c r="AE106" s="10">
        <v>3.6190315666299502</v>
      </c>
      <c r="AF106" s="11">
        <v>10.9045902476487</v>
      </c>
      <c r="AG106" s="12">
        <v>19.2073672009349</v>
      </c>
      <c r="AH106" s="10">
        <v>0.1115381061351394</v>
      </c>
      <c r="AI106" s="11">
        <f t="shared" si="21"/>
        <v>57.9889017685718</v>
      </c>
      <c r="AJ106" s="11">
        <f t="shared" si="22"/>
        <v>2.3843827472969639</v>
      </c>
      <c r="AK106" s="11">
        <f t="shared" si="23"/>
        <v>0.22269299952615573</v>
      </c>
      <c r="AL106" s="11">
        <f t="shared" si="24"/>
        <v>7.8747379454926607</v>
      </c>
      <c r="AM106" s="11">
        <f t="shared" si="25"/>
        <v>1.6560703290181387</v>
      </c>
      <c r="AN106" s="3">
        <f t="shared" si="26"/>
        <v>1.3803233957161998</v>
      </c>
      <c r="AO106" s="3">
        <f t="shared" si="27"/>
        <v>9.192244865496503E-2</v>
      </c>
      <c r="AP106" s="3" t="s">
        <v>8</v>
      </c>
      <c r="AQ106" s="127"/>
      <c r="AR106" s="92"/>
      <c r="AS106" s="3"/>
      <c r="AT106" s="4"/>
    </row>
    <row r="107" spans="1:46" s="28" customFormat="1" ht="15" customHeight="1">
      <c r="A107" s="11">
        <v>5.4800000000000005E-3</v>
      </c>
      <c r="B107" s="32" t="s">
        <v>128</v>
      </c>
      <c r="C107" s="17">
        <v>-48.4</v>
      </c>
      <c r="D107" s="17">
        <v>64.599999999999994</v>
      </c>
      <c r="E107" s="40" t="s">
        <v>120</v>
      </c>
      <c r="F107" s="18">
        <v>-52.2</v>
      </c>
      <c r="G107" s="17">
        <v>-50</v>
      </c>
      <c r="H107" s="17">
        <v>-46.6</v>
      </c>
      <c r="I107" s="17">
        <v>-46.5</v>
      </c>
      <c r="J107" s="17">
        <v>-47.5</v>
      </c>
      <c r="K107" s="30">
        <v>-47.6</v>
      </c>
      <c r="L107" s="121">
        <f t="shared" si="14"/>
        <v>-48.4</v>
      </c>
      <c r="M107" s="156" t="str">
        <f t="shared" si="15"/>
        <v>transition</v>
      </c>
      <c r="N107" s="83">
        <v>130696</v>
      </c>
      <c r="O107" s="34">
        <v>16894</v>
      </c>
      <c r="P107" s="34">
        <v>7485</v>
      </c>
      <c r="Q107" s="34">
        <v>992</v>
      </c>
      <c r="R107" s="34">
        <v>84012</v>
      </c>
      <c r="S107" s="42">
        <v>3024</v>
      </c>
      <c r="T107" s="10">
        <v>0.5376157431212284</v>
      </c>
      <c r="U107" s="11">
        <v>6.949317778883847E-2</v>
      </c>
      <c r="V107" s="11">
        <v>3.0789418476941874E-2</v>
      </c>
      <c r="W107" s="11">
        <v>4.0805749003508798E-3</v>
      </c>
      <c r="X107" s="11">
        <v>0.34558191383899006</v>
      </c>
      <c r="Y107" s="12">
        <v>1.2439171873650264E-2</v>
      </c>
      <c r="Z107" s="10">
        <f t="shared" si="16"/>
        <v>0.40503609790456069</v>
      </c>
      <c r="AA107" s="11">
        <f t="shared" si="17"/>
        <v>-0.53014578063185602</v>
      </c>
      <c r="AB107" s="11">
        <f t="shared" si="18"/>
        <v>-0.39250626957015938</v>
      </c>
      <c r="AC107" s="11">
        <f t="shared" si="19"/>
        <v>11.11515980734972</v>
      </c>
      <c r="AD107" s="11">
        <f t="shared" si="20"/>
        <v>11.752571161401097</v>
      </c>
      <c r="AE107" s="10">
        <v>2.83410487276364</v>
      </c>
      <c r="AF107" s="11">
        <v>10.1131026749316</v>
      </c>
      <c r="AG107" s="12">
        <v>18.316040478055399</v>
      </c>
      <c r="AH107" s="10">
        <v>0.23078613415371094</v>
      </c>
      <c r="AI107" s="11">
        <f t="shared" si="21"/>
        <v>60.871509212511874</v>
      </c>
      <c r="AJ107" s="11">
        <f t="shared" si="22"/>
        <v>2.2614418187256957</v>
      </c>
      <c r="AK107" s="11">
        <f t="shared" si="23"/>
        <v>0.22570658410953051</v>
      </c>
      <c r="AL107" s="11">
        <f t="shared" si="24"/>
        <v>7.5453629032258069</v>
      </c>
      <c r="AM107" s="11">
        <f t="shared" si="25"/>
        <v>1.6529670716675473</v>
      </c>
      <c r="AN107" s="3">
        <f t="shared" si="26"/>
        <v>1.5556825215445411</v>
      </c>
      <c r="AO107" s="3">
        <f t="shared" si="27"/>
        <v>8.9094415083559489E-2</v>
      </c>
      <c r="AP107" s="3" t="s">
        <v>8</v>
      </c>
      <c r="AQ107" s="127"/>
      <c r="AR107" s="92"/>
      <c r="AS107" s="3"/>
      <c r="AT107" s="4"/>
    </row>
    <row r="108" spans="1:46" s="28" customFormat="1" ht="15" customHeight="1">
      <c r="A108" s="11">
        <v>5.9500000000000004E-3</v>
      </c>
      <c r="B108" s="32" t="s">
        <v>128</v>
      </c>
      <c r="C108" s="17">
        <v>-48.4</v>
      </c>
      <c r="D108" s="17">
        <v>64.599999999999994</v>
      </c>
      <c r="E108" s="40" t="s">
        <v>120</v>
      </c>
      <c r="F108" s="18">
        <v>-52.2</v>
      </c>
      <c r="G108" s="17">
        <v>-50</v>
      </c>
      <c r="H108" s="17">
        <v>-46.6</v>
      </c>
      <c r="I108" s="17">
        <v>-46.5</v>
      </c>
      <c r="J108" s="17">
        <v>-47.5</v>
      </c>
      <c r="K108" s="30">
        <v>-47.6</v>
      </c>
      <c r="L108" s="121">
        <f t="shared" si="14"/>
        <v>-48.4</v>
      </c>
      <c r="M108" s="156" t="str">
        <f t="shared" si="15"/>
        <v>transition</v>
      </c>
      <c r="N108" s="83">
        <v>47433</v>
      </c>
      <c r="O108" s="34">
        <v>6055</v>
      </c>
      <c r="P108" s="34">
        <v>2882</v>
      </c>
      <c r="Q108" s="34">
        <v>522</v>
      </c>
      <c r="R108" s="34">
        <v>33640</v>
      </c>
      <c r="S108" s="42">
        <v>1157</v>
      </c>
      <c r="T108" s="10">
        <v>0.51732486994077809</v>
      </c>
      <c r="U108" s="11">
        <v>6.6038456085244682E-2</v>
      </c>
      <c r="V108" s="11">
        <v>3.143234193850953E-2</v>
      </c>
      <c r="W108" s="11">
        <v>5.693158394136701E-3</v>
      </c>
      <c r="X108" s="11">
        <v>0.36689242984436521</v>
      </c>
      <c r="Y108" s="12">
        <v>1.261874379696583E-2</v>
      </c>
      <c r="Z108" s="10">
        <f t="shared" si="16"/>
        <v>0.42963451394122076</v>
      </c>
      <c r="AA108" s="11">
        <f t="shared" si="17"/>
        <v>-0.51615124898959652</v>
      </c>
      <c r="AB108" s="11">
        <f t="shared" si="18"/>
        <v>-0.36690083761544084</v>
      </c>
      <c r="AC108" s="11">
        <f t="shared" si="19"/>
        <v>12.059790693202231</v>
      </c>
      <c r="AD108" s="11">
        <f t="shared" si="20"/>
        <v>13.503982707103845</v>
      </c>
      <c r="AE108" s="10">
        <v>4.4366787223345296</v>
      </c>
      <c r="AF108" s="11">
        <v>11.638518416122899</v>
      </c>
      <c r="AG108" s="12">
        <v>20.048570486646501</v>
      </c>
      <c r="AH108" s="10">
        <v>0.17022273747564196</v>
      </c>
      <c r="AI108" s="11">
        <f t="shared" si="21"/>
        <v>58.506531150938045</v>
      </c>
      <c r="AJ108" s="11">
        <f t="shared" si="22"/>
        <v>2.3811483844412429</v>
      </c>
      <c r="AK108" s="11">
        <f t="shared" si="23"/>
        <v>0.21373373101952278</v>
      </c>
      <c r="AL108" s="11">
        <f t="shared" si="24"/>
        <v>5.5210727969348667</v>
      </c>
      <c r="AM108" s="11">
        <f t="shared" si="25"/>
        <v>1.6967784476262244</v>
      </c>
      <c r="AN108" s="3">
        <f t="shared" si="26"/>
        <v>1.4100178359096314</v>
      </c>
      <c r="AO108" s="3">
        <f t="shared" si="27"/>
        <v>8.5671819262782403E-2</v>
      </c>
      <c r="AP108" s="3" t="s">
        <v>8</v>
      </c>
      <c r="AQ108" s="127"/>
      <c r="AR108" s="92"/>
      <c r="AS108" s="3"/>
      <c r="AT108" s="4"/>
    </row>
    <row r="109" spans="1:46" s="28" customFormat="1" ht="15" customHeight="1">
      <c r="A109" s="11">
        <v>6.4099999999999999E-3</v>
      </c>
      <c r="B109" s="32" t="s">
        <v>128</v>
      </c>
      <c r="C109" s="17">
        <v>-48.4</v>
      </c>
      <c r="D109" s="17">
        <v>64.599999999999994</v>
      </c>
      <c r="E109" s="40" t="s">
        <v>120</v>
      </c>
      <c r="F109" s="18">
        <v>-52.2</v>
      </c>
      <c r="G109" s="17">
        <v>-50</v>
      </c>
      <c r="H109" s="17">
        <v>-46.6</v>
      </c>
      <c r="I109" s="17">
        <v>-46.5</v>
      </c>
      <c r="J109" s="17">
        <v>-47.5</v>
      </c>
      <c r="K109" s="30">
        <v>-47.6</v>
      </c>
      <c r="L109" s="121">
        <f t="shared" si="14"/>
        <v>-48.4</v>
      </c>
      <c r="M109" s="156" t="str">
        <f t="shared" si="15"/>
        <v>transition</v>
      </c>
      <c r="N109" s="83">
        <v>38586</v>
      </c>
      <c r="O109" s="34">
        <v>4326</v>
      </c>
      <c r="P109" s="34">
        <v>1928</v>
      </c>
      <c r="Q109" s="34">
        <v>245</v>
      </c>
      <c r="R109" s="34">
        <v>25329</v>
      </c>
      <c r="S109" s="42">
        <v>710</v>
      </c>
      <c r="T109" s="10">
        <v>0.5425172937405095</v>
      </c>
      <c r="U109" s="11">
        <v>6.0823350767673361E-2</v>
      </c>
      <c r="V109" s="11">
        <v>2.7107586749901581E-2</v>
      </c>
      <c r="W109" s="11">
        <v>3.444688150272763E-3</v>
      </c>
      <c r="X109" s="11">
        <v>0.35612451493166863</v>
      </c>
      <c r="Y109" s="12">
        <v>9.9825656599741297E-3</v>
      </c>
      <c r="Z109" s="10">
        <f t="shared" si="16"/>
        <v>0.39991677070328752</v>
      </c>
      <c r="AA109" s="11">
        <f t="shared" si="17"/>
        <v>-0.52773950740025932</v>
      </c>
      <c r="AB109" s="11">
        <f t="shared" si="18"/>
        <v>-0.39803038313535477</v>
      </c>
      <c r="AC109" s="11">
        <f t="shared" si="19"/>
        <v>11.277583250482493</v>
      </c>
      <c r="AD109" s="11">
        <f t="shared" si="20"/>
        <v>11.374721793541735</v>
      </c>
      <c r="AE109" s="10">
        <v>1.9922524176154599</v>
      </c>
      <c r="AF109" s="11">
        <v>9.4187122392780793</v>
      </c>
      <c r="AG109" s="12">
        <v>17.347220248235299</v>
      </c>
      <c r="AH109" s="10">
        <v>0.25542359927097419</v>
      </c>
      <c r="AI109" s="11">
        <f t="shared" si="21"/>
        <v>60.370804975357892</v>
      </c>
      <c r="AJ109" s="11">
        <f t="shared" si="22"/>
        <v>1.8067996742671011</v>
      </c>
      <c r="AK109" s="11">
        <f t="shared" si="23"/>
        <v>0.19973569365050095</v>
      </c>
      <c r="AL109" s="11">
        <f t="shared" si="24"/>
        <v>7.869387755102041</v>
      </c>
      <c r="AM109" s="11">
        <f t="shared" si="25"/>
        <v>1.6308780690803162</v>
      </c>
      <c r="AN109" s="3">
        <f t="shared" si="26"/>
        <v>1.5233921591851236</v>
      </c>
      <c r="AO109" s="3">
        <f t="shared" si="27"/>
        <v>7.6118283390579966E-2</v>
      </c>
      <c r="AP109" s="3" t="s">
        <v>8</v>
      </c>
      <c r="AQ109" s="127"/>
      <c r="AR109" s="92"/>
      <c r="AS109" s="3"/>
      <c r="AT109" s="4"/>
    </row>
    <row r="110" spans="1:46" s="28" customFormat="1" ht="15" customHeight="1">
      <c r="A110" s="11">
        <v>6.8799999999999998E-3</v>
      </c>
      <c r="B110" s="32" t="s">
        <v>128</v>
      </c>
      <c r="C110" s="17">
        <v>-48.4</v>
      </c>
      <c r="D110" s="17">
        <v>64.599999999999994</v>
      </c>
      <c r="E110" s="40" t="s">
        <v>120</v>
      </c>
      <c r="F110" s="18">
        <v>-52.2</v>
      </c>
      <c r="G110" s="17">
        <v>-50</v>
      </c>
      <c r="H110" s="17">
        <v>-46.6</v>
      </c>
      <c r="I110" s="17">
        <v>-46.5</v>
      </c>
      <c r="J110" s="17">
        <v>-47.5</v>
      </c>
      <c r="K110" s="30">
        <v>-47.6</v>
      </c>
      <c r="L110" s="121">
        <f t="shared" si="14"/>
        <v>-48.4</v>
      </c>
      <c r="M110" s="156" t="str">
        <f t="shared" si="15"/>
        <v>transition</v>
      </c>
      <c r="N110" s="83">
        <v>109224</v>
      </c>
      <c r="O110" s="34">
        <v>16117</v>
      </c>
      <c r="P110" s="34">
        <v>7348</v>
      </c>
      <c r="Q110" s="34">
        <v>1367</v>
      </c>
      <c r="R110" s="34">
        <v>86993</v>
      </c>
      <c r="S110" s="42">
        <v>2404</v>
      </c>
      <c r="T110" s="10">
        <v>0.48880077689715512</v>
      </c>
      <c r="U110" s="11">
        <v>7.2127024474945511E-2</v>
      </c>
      <c r="V110" s="11">
        <v>3.2883872671210498E-2</v>
      </c>
      <c r="W110" s="11">
        <v>6.1176175750605275E-3</v>
      </c>
      <c r="X110" s="11">
        <v>0.38931229386045385</v>
      </c>
      <c r="Y110" s="12">
        <v>1.0758414521174476E-2</v>
      </c>
      <c r="Z110" s="10">
        <f t="shared" si="16"/>
        <v>0.40824643853723014</v>
      </c>
      <c r="AA110" s="11">
        <f t="shared" si="17"/>
        <v>-0.52884255194432372</v>
      </c>
      <c r="AB110" s="11">
        <f t="shared" si="18"/>
        <v>-0.3890775952756178</v>
      </c>
      <c r="AC110" s="11">
        <f t="shared" si="19"/>
        <v>11.203127743758145</v>
      </c>
      <c r="AD110" s="11">
        <f t="shared" si="20"/>
        <v>11.987092483147741</v>
      </c>
      <c r="AE110" s="10">
        <v>2.8640001925111198</v>
      </c>
      <c r="AF110" s="11">
        <v>10.141688899617399</v>
      </c>
      <c r="AG110" s="12">
        <v>18.215357028388699</v>
      </c>
      <c r="AH110" s="10">
        <v>0.19968168687556348</v>
      </c>
      <c r="AI110" s="11">
        <f t="shared" si="21"/>
        <v>55.664901614029361</v>
      </c>
      <c r="AJ110" s="11">
        <f t="shared" si="22"/>
        <v>2.1535815386820514</v>
      </c>
      <c r="AK110" s="11">
        <f t="shared" si="23"/>
        <v>0.21738787873482218</v>
      </c>
      <c r="AL110" s="11">
        <f t="shared" si="24"/>
        <v>5.3752743233357716</v>
      </c>
      <c r="AM110" s="11">
        <f t="shared" si="25"/>
        <v>1.6349684241445146</v>
      </c>
      <c r="AN110" s="3">
        <f t="shared" si="26"/>
        <v>1.2555492970698794</v>
      </c>
      <c r="AO110" s="3">
        <f t="shared" si="27"/>
        <v>8.4466566275447449E-2</v>
      </c>
      <c r="AP110" s="3" t="s">
        <v>8</v>
      </c>
      <c r="AQ110" s="127"/>
      <c r="AR110" s="92"/>
      <c r="AS110" s="3"/>
      <c r="AT110" s="4"/>
    </row>
    <row r="111" spans="1:46" s="28" customFormat="1" ht="15" customHeight="1">
      <c r="A111" s="11">
        <v>7.3400000000000002E-3</v>
      </c>
      <c r="B111" s="32" t="s">
        <v>128</v>
      </c>
      <c r="C111" s="17">
        <v>-48.4</v>
      </c>
      <c r="D111" s="17">
        <v>64.599999999999994</v>
      </c>
      <c r="E111" s="40" t="s">
        <v>120</v>
      </c>
      <c r="F111" s="18">
        <v>-52.2</v>
      </c>
      <c r="G111" s="17">
        <v>-50</v>
      </c>
      <c r="H111" s="17">
        <v>-46.6</v>
      </c>
      <c r="I111" s="17">
        <v>-46.5</v>
      </c>
      <c r="J111" s="17">
        <v>-47.5</v>
      </c>
      <c r="K111" s="30">
        <v>-47.6</v>
      </c>
      <c r="L111" s="121">
        <f t="shared" si="14"/>
        <v>-48.4</v>
      </c>
      <c r="M111" s="156" t="str">
        <f t="shared" si="15"/>
        <v>transition</v>
      </c>
      <c r="N111" s="83">
        <v>277121</v>
      </c>
      <c r="O111" s="34">
        <v>46088</v>
      </c>
      <c r="P111" s="34">
        <v>24877</v>
      </c>
      <c r="Q111" s="34">
        <v>4122</v>
      </c>
      <c r="R111" s="34">
        <v>200941</v>
      </c>
      <c r="S111" s="42">
        <v>5760</v>
      </c>
      <c r="T111" s="10">
        <v>0.49582490172818833</v>
      </c>
      <c r="U111" s="11">
        <v>8.24606510183232E-2</v>
      </c>
      <c r="V111" s="11">
        <v>4.4509929165570783E-2</v>
      </c>
      <c r="W111" s="11">
        <v>7.3750825268514191E-3</v>
      </c>
      <c r="X111" s="11">
        <v>0.35952364338380666</v>
      </c>
      <c r="Y111" s="12">
        <v>1.0305792177259625E-2</v>
      </c>
      <c r="Z111" s="10">
        <f t="shared" si="16"/>
        <v>0.42993555728722149</v>
      </c>
      <c r="AA111" s="11">
        <f t="shared" si="17"/>
        <v>-0.47976674685975451</v>
      </c>
      <c r="AB111" s="11">
        <f t="shared" si="18"/>
        <v>-0.36659663561096562</v>
      </c>
      <c r="AC111" s="11">
        <f t="shared" si="19"/>
        <v>14.515744586966569</v>
      </c>
      <c r="AD111" s="11">
        <f t="shared" si="20"/>
        <v>13.52479012420995</v>
      </c>
      <c r="AE111" s="10">
        <v>4.44866374211884</v>
      </c>
      <c r="AF111" s="11">
        <v>11.680022947287901</v>
      </c>
      <c r="AG111" s="12">
        <v>20.0227009405545</v>
      </c>
      <c r="AH111" s="10">
        <v>0.20658530132945854</v>
      </c>
      <c r="AI111" s="11">
        <f t="shared" si="21"/>
        <v>57.967585794311205</v>
      </c>
      <c r="AJ111" s="11">
        <f t="shared" si="22"/>
        <v>2.0361918969460655</v>
      </c>
      <c r="AK111" s="11">
        <f t="shared" si="23"/>
        <v>0.26646627961446201</v>
      </c>
      <c r="AL111" s="11">
        <f t="shared" si="24"/>
        <v>6.0351770984958764</v>
      </c>
      <c r="AM111" s="11">
        <f t="shared" si="25"/>
        <v>1.6234121241357129</v>
      </c>
      <c r="AN111" s="3">
        <f t="shared" si="26"/>
        <v>1.3791162580060814</v>
      </c>
      <c r="AO111" s="3">
        <f t="shared" si="27"/>
        <v>0.1238025091942411</v>
      </c>
      <c r="AP111" s="3" t="s">
        <v>8</v>
      </c>
      <c r="AQ111" s="127"/>
      <c r="AR111" s="92"/>
      <c r="AS111" s="3"/>
      <c r="AT111" s="4"/>
    </row>
    <row r="112" spans="1:46" s="28" customFormat="1" ht="15" customHeight="1">
      <c r="A112" s="11">
        <v>7.7800000000000005E-3</v>
      </c>
      <c r="B112" s="32" t="s">
        <v>128</v>
      </c>
      <c r="C112" s="17">
        <v>-48.4</v>
      </c>
      <c r="D112" s="17">
        <v>64.599999999999994</v>
      </c>
      <c r="E112" s="40" t="s">
        <v>120</v>
      </c>
      <c r="F112" s="18">
        <v>-52.2</v>
      </c>
      <c r="G112" s="17">
        <v>-50</v>
      </c>
      <c r="H112" s="17">
        <v>-46.6</v>
      </c>
      <c r="I112" s="17">
        <v>-46.5</v>
      </c>
      <c r="J112" s="17">
        <v>-47.5</v>
      </c>
      <c r="K112" s="30">
        <v>-47.6</v>
      </c>
      <c r="L112" s="121">
        <f t="shared" si="14"/>
        <v>-48.4</v>
      </c>
      <c r="M112" s="156" t="str">
        <f t="shared" si="15"/>
        <v>transition</v>
      </c>
      <c r="N112" s="83">
        <v>10045</v>
      </c>
      <c r="O112" s="34">
        <v>1425</v>
      </c>
      <c r="P112" s="34">
        <v>655</v>
      </c>
      <c r="Q112" s="34">
        <v>141</v>
      </c>
      <c r="R112" s="34">
        <v>8923</v>
      </c>
      <c r="S112" s="42">
        <v>455</v>
      </c>
      <c r="T112" s="10">
        <v>0.46410090556274258</v>
      </c>
      <c r="U112" s="11">
        <v>6.5838107558676764E-2</v>
      </c>
      <c r="V112" s="11">
        <v>3.0262428386619848E-2</v>
      </c>
      <c r="W112" s="11">
        <v>6.5145074847532802E-3</v>
      </c>
      <c r="X112" s="11">
        <v>0.41226205876917388</v>
      </c>
      <c r="Y112" s="12">
        <v>2.1021992238033634E-2</v>
      </c>
      <c r="Z112" s="10">
        <f t="shared" si="16"/>
        <v>0.46748878923766818</v>
      </c>
      <c r="AA112" s="11">
        <f t="shared" si="17"/>
        <v>-0.53030725855669081</v>
      </c>
      <c r="AB112" s="11">
        <f t="shared" si="18"/>
        <v>-0.33022879940236555</v>
      </c>
      <c r="AC112" s="11">
        <f t="shared" si="19"/>
        <v>11.104260047423367</v>
      </c>
      <c r="AD112" s="11">
        <f t="shared" si="20"/>
        <v>16.012350120878196</v>
      </c>
      <c r="AE112" s="10">
        <v>7.49572953789112</v>
      </c>
      <c r="AF112" s="11">
        <v>14.6542589609475</v>
      </c>
      <c r="AG112" s="12">
        <v>23.885704887474201</v>
      </c>
      <c r="AH112" s="10">
        <v>0.33375643993130738</v>
      </c>
      <c r="AI112" s="11">
        <f t="shared" si="21"/>
        <v>52.957612821594267</v>
      </c>
      <c r="AJ112" s="11">
        <f t="shared" si="22"/>
        <v>4.333333333333333</v>
      </c>
      <c r="AK112" s="11">
        <f t="shared" si="23"/>
        <v>0.19148202431244074</v>
      </c>
      <c r="AL112" s="11">
        <f t="shared" si="24"/>
        <v>4.6453900709219855</v>
      </c>
      <c r="AM112" s="11">
        <f t="shared" si="25"/>
        <v>1.8602391629297459</v>
      </c>
      <c r="AN112" s="3">
        <f t="shared" si="26"/>
        <v>1.1257424632970976</v>
      </c>
      <c r="AO112" s="3">
        <f t="shared" si="27"/>
        <v>7.340580522245882E-2</v>
      </c>
      <c r="AP112" s="3" t="s">
        <v>8</v>
      </c>
      <c r="AQ112" s="127"/>
      <c r="AR112" s="92"/>
      <c r="AS112" s="3"/>
      <c r="AT112" s="4"/>
    </row>
    <row r="113" spans="1:46" s="28" customFormat="1" ht="15" customHeight="1">
      <c r="A113" s="11">
        <v>8.0299999999999989E-3</v>
      </c>
      <c r="B113" s="32" t="s">
        <v>128</v>
      </c>
      <c r="C113" s="17">
        <v>-48.4</v>
      </c>
      <c r="D113" s="17">
        <v>64.599999999999994</v>
      </c>
      <c r="E113" s="40" t="s">
        <v>120</v>
      </c>
      <c r="F113" s="18">
        <v>-52.2</v>
      </c>
      <c r="G113" s="17">
        <v>-50</v>
      </c>
      <c r="H113" s="17">
        <v>-46.6</v>
      </c>
      <c r="I113" s="17">
        <v>-46.5</v>
      </c>
      <c r="J113" s="17">
        <v>-47.5</v>
      </c>
      <c r="K113" s="30">
        <v>-47.6</v>
      </c>
      <c r="L113" s="121">
        <f t="shared" si="14"/>
        <v>-48.4</v>
      </c>
      <c r="M113" s="156" t="str">
        <f t="shared" si="15"/>
        <v>transition</v>
      </c>
      <c r="N113" s="83">
        <v>38405</v>
      </c>
      <c r="O113" s="34">
        <v>4569</v>
      </c>
      <c r="P113" s="34">
        <v>1791</v>
      </c>
      <c r="Q113" s="34">
        <v>299</v>
      </c>
      <c r="R113" s="34">
        <v>24166</v>
      </c>
      <c r="S113" s="42">
        <v>844</v>
      </c>
      <c r="T113" s="10">
        <v>0.54806347575420267</v>
      </c>
      <c r="U113" s="11">
        <v>6.520250021405942E-2</v>
      </c>
      <c r="V113" s="11">
        <v>2.5558695093758028E-2</v>
      </c>
      <c r="W113" s="11">
        <v>4.2669178297228645E-3</v>
      </c>
      <c r="X113" s="11">
        <v>0.3448640009133202</v>
      </c>
      <c r="Y113" s="12">
        <v>1.204441019493678E-2</v>
      </c>
      <c r="Z113" s="10">
        <f t="shared" si="16"/>
        <v>0.39104358256697314</v>
      </c>
      <c r="AA113" s="11">
        <f t="shared" si="17"/>
        <v>-0.57031342904351312</v>
      </c>
      <c r="AB113" s="11">
        <f t="shared" si="18"/>
        <v>-0.40777483694290118</v>
      </c>
      <c r="AC113" s="11">
        <f t="shared" si="19"/>
        <v>8.4038435395628639</v>
      </c>
      <c r="AD113" s="11">
        <f t="shared" si="20"/>
        <v>10.708201153105559</v>
      </c>
      <c r="AE113" s="10">
        <v>1.1917546124415199</v>
      </c>
      <c r="AF113" s="11">
        <v>8.6510419485663803</v>
      </c>
      <c r="AG113" s="12">
        <v>16.431838292733602</v>
      </c>
      <c r="AH113" s="10">
        <v>0.31645641228715282</v>
      </c>
      <c r="AI113" s="11">
        <f t="shared" si="21"/>
        <v>61.378274280417443</v>
      </c>
      <c r="AJ113" s="11">
        <f t="shared" si="22"/>
        <v>2.1503732579173995</v>
      </c>
      <c r="AK113" s="11">
        <f t="shared" si="23"/>
        <v>0.21026871704190217</v>
      </c>
      <c r="AL113" s="11">
        <f t="shared" si="24"/>
        <v>5.9899665551839467</v>
      </c>
      <c r="AM113" s="11">
        <f t="shared" si="25"/>
        <v>1.6558709849393574</v>
      </c>
      <c r="AN113" s="3">
        <f t="shared" si="26"/>
        <v>1.5892162542414963</v>
      </c>
      <c r="AO113" s="3">
        <f t="shared" si="27"/>
        <v>7.4112389307291235E-2</v>
      </c>
      <c r="AP113" s="3" t="s">
        <v>8</v>
      </c>
      <c r="AQ113" s="127"/>
      <c r="AR113" s="92"/>
      <c r="AS113" s="3"/>
      <c r="AT113" s="4"/>
    </row>
    <row r="114" spans="1:46" s="28" customFormat="1" ht="15" customHeight="1">
      <c r="A114" s="11">
        <v>8.2699999999999996E-3</v>
      </c>
      <c r="B114" s="32" t="s">
        <v>128</v>
      </c>
      <c r="C114" s="17">
        <v>-48.4</v>
      </c>
      <c r="D114" s="17">
        <v>64.599999999999994</v>
      </c>
      <c r="E114" s="40" t="s">
        <v>120</v>
      </c>
      <c r="F114" s="18">
        <v>-52.2</v>
      </c>
      <c r="G114" s="17">
        <v>-50</v>
      </c>
      <c r="H114" s="17">
        <v>-46.6</v>
      </c>
      <c r="I114" s="17">
        <v>-46.5</v>
      </c>
      <c r="J114" s="17">
        <v>-47.5</v>
      </c>
      <c r="K114" s="30">
        <v>-47.6</v>
      </c>
      <c r="L114" s="121">
        <f t="shared" si="14"/>
        <v>-48.4</v>
      </c>
      <c r="M114" s="156" t="str">
        <f t="shared" si="15"/>
        <v>transition</v>
      </c>
      <c r="N114" s="83">
        <v>143855</v>
      </c>
      <c r="O114" s="34">
        <v>17848</v>
      </c>
      <c r="P114" s="34">
        <v>8929</v>
      </c>
      <c r="Q114" s="34">
        <v>1382</v>
      </c>
      <c r="R114" s="34">
        <v>93690</v>
      </c>
      <c r="S114" s="42">
        <v>3822</v>
      </c>
      <c r="T114" s="10">
        <v>0.53373329474707454</v>
      </c>
      <c r="U114" s="11">
        <v>6.6219956516254466E-2</v>
      </c>
      <c r="V114" s="11">
        <v>3.3128529344107802E-2</v>
      </c>
      <c r="W114" s="11">
        <v>5.1275201650304606E-3</v>
      </c>
      <c r="X114" s="11">
        <v>0.34761024910398253</v>
      </c>
      <c r="Y114" s="12">
        <v>1.4180450123550233E-2</v>
      </c>
      <c r="Z114" s="10">
        <f t="shared" si="16"/>
        <v>0.44191863919202024</v>
      </c>
      <c r="AA114" s="11">
        <f t="shared" si="17"/>
        <v>-0.49881440484230249</v>
      </c>
      <c r="AB114" s="11">
        <f t="shared" si="18"/>
        <v>-0.35465768043017942</v>
      </c>
      <c r="AC114" s="11">
        <f t="shared" si="19"/>
        <v>13.230027673144583</v>
      </c>
      <c r="AD114" s="11">
        <f t="shared" si="20"/>
        <v>14.341414658575726</v>
      </c>
      <c r="AE114" s="10">
        <v>5.1948310353196003</v>
      </c>
      <c r="AF114" s="11">
        <v>12.3917365606461</v>
      </c>
      <c r="AG114" s="12">
        <v>20.9619643206909</v>
      </c>
      <c r="AH114" s="10">
        <v>0.26934834825467135</v>
      </c>
      <c r="AI114" s="11">
        <f t="shared" si="21"/>
        <v>60.559051969100594</v>
      </c>
      <c r="AJ114" s="11">
        <f t="shared" si="22"/>
        <v>2.5880807437854236</v>
      </c>
      <c r="AK114" s="11">
        <f t="shared" si="23"/>
        <v>0.224069196552904</v>
      </c>
      <c r="AL114" s="11">
        <f t="shared" si="24"/>
        <v>6.4609261939218525</v>
      </c>
      <c r="AM114" s="11">
        <f t="shared" si="25"/>
        <v>1.7241487132985209</v>
      </c>
      <c r="AN114" s="3">
        <f t="shared" si="26"/>
        <v>1.5354360123812576</v>
      </c>
      <c r="AO114" s="3">
        <f t="shared" si="27"/>
        <v>9.5303661009712881E-2</v>
      </c>
      <c r="AP114" s="3" t="s">
        <v>8</v>
      </c>
      <c r="AQ114" s="127"/>
      <c r="AR114" s="92"/>
      <c r="AS114" s="3"/>
      <c r="AT114" s="4"/>
    </row>
    <row r="115" spans="1:46" s="28" customFormat="1" ht="15" customHeight="1">
      <c r="A115" s="11">
        <v>8.5199999999999998E-3</v>
      </c>
      <c r="B115" s="32" t="s">
        <v>128</v>
      </c>
      <c r="C115" s="17">
        <v>-48.4</v>
      </c>
      <c r="D115" s="17">
        <v>64.599999999999994</v>
      </c>
      <c r="E115" s="40" t="s">
        <v>120</v>
      </c>
      <c r="F115" s="18">
        <v>-52.2</v>
      </c>
      <c r="G115" s="17">
        <v>-50</v>
      </c>
      <c r="H115" s="17">
        <v>-46.6</v>
      </c>
      <c r="I115" s="17">
        <v>-46.5</v>
      </c>
      <c r="J115" s="17">
        <v>-47.5</v>
      </c>
      <c r="K115" s="30">
        <v>-47.6</v>
      </c>
      <c r="L115" s="121">
        <f t="shared" si="14"/>
        <v>-48.4</v>
      </c>
      <c r="M115" s="156" t="str">
        <f t="shared" si="15"/>
        <v>transition</v>
      </c>
      <c r="N115" s="83">
        <v>197374</v>
      </c>
      <c r="O115" s="34">
        <v>26371</v>
      </c>
      <c r="P115" s="34">
        <v>12804</v>
      </c>
      <c r="Q115" s="34">
        <v>1730</v>
      </c>
      <c r="R115" s="34">
        <v>145928</v>
      </c>
      <c r="S115" s="42">
        <v>4623</v>
      </c>
      <c r="T115" s="10">
        <v>0.50761000951572666</v>
      </c>
      <c r="U115" s="11">
        <v>6.7821412956819177E-2</v>
      </c>
      <c r="V115" s="11">
        <v>3.2929557904482681E-2</v>
      </c>
      <c r="W115" s="11">
        <v>4.4492451714116706E-3</v>
      </c>
      <c r="X115" s="11">
        <v>0.37530025975361986</v>
      </c>
      <c r="Y115" s="12">
        <v>1.1889514697939974E-2</v>
      </c>
      <c r="Z115" s="10">
        <f t="shared" si="16"/>
        <v>0.42077402916886308</v>
      </c>
      <c r="AA115" s="11">
        <f t="shared" si="17"/>
        <v>-0.50443073152521634</v>
      </c>
      <c r="AB115" s="11">
        <f t="shared" si="18"/>
        <v>-0.37595107336174238</v>
      </c>
      <c r="AC115" s="11">
        <f t="shared" si="19"/>
        <v>12.850925622047896</v>
      </c>
      <c r="AD115" s="11">
        <f t="shared" si="20"/>
        <v>12.88494658205682</v>
      </c>
      <c r="AE115" s="10">
        <v>3.61094846421922</v>
      </c>
      <c r="AF115" s="11">
        <v>10.8694682401468</v>
      </c>
      <c r="AG115" s="12">
        <v>19.2232275529962</v>
      </c>
      <c r="AH115" s="10">
        <v>0.26534968485068167</v>
      </c>
      <c r="AI115" s="11">
        <f t="shared" si="21"/>
        <v>57.492819733063016</v>
      </c>
      <c r="AJ115" s="11">
        <f t="shared" si="22"/>
        <v>2.2886478512057109</v>
      </c>
      <c r="AK115" s="11">
        <f t="shared" si="23"/>
        <v>0.2136522229650677</v>
      </c>
      <c r="AL115" s="11">
        <f t="shared" si="24"/>
        <v>7.4011560693641627</v>
      </c>
      <c r="AM115" s="11">
        <f t="shared" si="25"/>
        <v>1.6618564399929714</v>
      </c>
      <c r="AN115" s="3">
        <f t="shared" si="26"/>
        <v>1.3525437201907788</v>
      </c>
      <c r="AO115" s="3">
        <f t="shared" si="27"/>
        <v>8.7741900115125268E-2</v>
      </c>
      <c r="AP115" s="3" t="s">
        <v>8</v>
      </c>
      <c r="AQ115" s="127"/>
      <c r="AR115" s="92"/>
      <c r="AS115" s="3"/>
      <c r="AT115" s="4"/>
    </row>
    <row r="116" spans="1:46" s="28" customFormat="1" ht="15" customHeight="1">
      <c r="A116" s="11">
        <v>8.7600000000000004E-3</v>
      </c>
      <c r="B116" s="32" t="s">
        <v>128</v>
      </c>
      <c r="C116" s="17">
        <v>-48.4</v>
      </c>
      <c r="D116" s="17">
        <v>64.599999999999994</v>
      </c>
      <c r="E116" s="40" t="s">
        <v>120</v>
      </c>
      <c r="F116" s="18">
        <v>-52.2</v>
      </c>
      <c r="G116" s="17">
        <v>-50</v>
      </c>
      <c r="H116" s="17">
        <v>-46.6</v>
      </c>
      <c r="I116" s="17">
        <v>-46.5</v>
      </c>
      <c r="J116" s="17">
        <v>-47.5</v>
      </c>
      <c r="K116" s="30">
        <v>-47.6</v>
      </c>
      <c r="L116" s="121">
        <f t="shared" si="14"/>
        <v>-48.4</v>
      </c>
      <c r="M116" s="156" t="str">
        <f t="shared" si="15"/>
        <v>transition</v>
      </c>
      <c r="N116" s="83">
        <v>245273</v>
      </c>
      <c r="O116" s="34">
        <v>29257</v>
      </c>
      <c r="P116" s="34">
        <v>14276</v>
      </c>
      <c r="Q116" s="34">
        <v>2197</v>
      </c>
      <c r="R116" s="34">
        <v>178701</v>
      </c>
      <c r="S116" s="42">
        <v>5276</v>
      </c>
      <c r="T116" s="10">
        <v>0.51638595309276181</v>
      </c>
      <c r="U116" s="11">
        <v>6.1596277738010019E-2</v>
      </c>
      <c r="V116" s="11">
        <v>3.0056002357994022E-2</v>
      </c>
      <c r="W116" s="11">
        <v>4.6254579140174324E-3</v>
      </c>
      <c r="X116" s="11">
        <v>0.37622847277780119</v>
      </c>
      <c r="Y116" s="12">
        <v>1.1107836119415555E-2</v>
      </c>
      <c r="Z116" s="10">
        <f t="shared" si="16"/>
        <v>0.42640081559032272</v>
      </c>
      <c r="AA116" s="11">
        <f t="shared" si="17"/>
        <v>-0.50559466209705906</v>
      </c>
      <c r="AB116" s="11">
        <f t="shared" si="18"/>
        <v>-0.37018197329190183</v>
      </c>
      <c r="AC116" s="11">
        <f t="shared" si="19"/>
        <v>12.772360308448512</v>
      </c>
      <c r="AD116" s="11">
        <f t="shared" si="20"/>
        <v>13.279553026833913</v>
      </c>
      <c r="AE116" s="10">
        <v>4.4533851507498401</v>
      </c>
      <c r="AF116" s="11">
        <v>11.637098132222899</v>
      </c>
      <c r="AG116" s="12">
        <v>20.002994705050199</v>
      </c>
      <c r="AH116" s="10">
        <v>0.2812919780246298</v>
      </c>
      <c r="AI116" s="11">
        <f t="shared" si="21"/>
        <v>57.850953124484036</v>
      </c>
      <c r="AJ116" s="11">
        <f t="shared" si="22"/>
        <v>2.1057757165265079</v>
      </c>
      <c r="AK116" s="11">
        <f t="shared" si="23"/>
        <v>0.19907969717945032</v>
      </c>
      <c r="AL116" s="11">
        <f t="shared" si="24"/>
        <v>6.4979517523896222</v>
      </c>
      <c r="AM116" s="11">
        <f t="shared" si="25"/>
        <v>1.6763518017488142</v>
      </c>
      <c r="AN116" s="3">
        <f t="shared" si="26"/>
        <v>1.3725328901349181</v>
      </c>
      <c r="AO116" s="3">
        <f t="shared" si="27"/>
        <v>7.9887633533108376E-2</v>
      </c>
      <c r="AP116" s="3" t="s">
        <v>8</v>
      </c>
      <c r="AQ116" s="127"/>
      <c r="AR116" s="92"/>
      <c r="AS116" s="3"/>
      <c r="AT116" s="4"/>
    </row>
    <row r="117" spans="1:46" s="28" customFormat="1" ht="15" customHeight="1">
      <c r="A117" s="11">
        <v>9.0100000000000006E-3</v>
      </c>
      <c r="B117" s="32" t="s">
        <v>128</v>
      </c>
      <c r="C117" s="17">
        <v>-48.4</v>
      </c>
      <c r="D117" s="17">
        <v>64.599999999999994</v>
      </c>
      <c r="E117" s="40" t="s">
        <v>120</v>
      </c>
      <c r="F117" s="18">
        <v>-52.2</v>
      </c>
      <c r="G117" s="17">
        <v>-50</v>
      </c>
      <c r="H117" s="17">
        <v>-46.6</v>
      </c>
      <c r="I117" s="17">
        <v>-46.5</v>
      </c>
      <c r="J117" s="17">
        <v>-47.5</v>
      </c>
      <c r="K117" s="30">
        <v>-47.6</v>
      </c>
      <c r="L117" s="121">
        <f t="shared" si="14"/>
        <v>-48.4</v>
      </c>
      <c r="M117" s="156" t="str">
        <f t="shared" si="15"/>
        <v>transition</v>
      </c>
      <c r="N117" s="83">
        <v>175022</v>
      </c>
      <c r="O117" s="34">
        <v>20291</v>
      </c>
      <c r="P117" s="34">
        <v>8592</v>
      </c>
      <c r="Q117" s="34">
        <v>1028</v>
      </c>
      <c r="R117" s="34">
        <v>149235</v>
      </c>
      <c r="S117" s="42">
        <v>6209</v>
      </c>
      <c r="T117" s="10">
        <v>0.48566362448213951</v>
      </c>
      <c r="U117" s="11">
        <v>5.6304925120082581E-2</v>
      </c>
      <c r="V117" s="11">
        <v>2.3841699109543618E-2</v>
      </c>
      <c r="W117" s="11">
        <v>2.8525682826595483E-3</v>
      </c>
      <c r="X117" s="11">
        <v>0.41410800356293548</v>
      </c>
      <c r="Y117" s="12">
        <v>1.7229179442639235E-2</v>
      </c>
      <c r="Z117" s="10">
        <f t="shared" si="16"/>
        <v>0.43823366555924698</v>
      </c>
      <c r="AA117" s="11">
        <f t="shared" si="17"/>
        <v>-0.54173666447597302</v>
      </c>
      <c r="AB117" s="11">
        <f t="shared" si="18"/>
        <v>-0.35829426254663793</v>
      </c>
      <c r="AC117" s="11">
        <f t="shared" si="19"/>
        <v>10.332775147871821</v>
      </c>
      <c r="AD117" s="11">
        <f t="shared" si="20"/>
        <v>14.092672441809963</v>
      </c>
      <c r="AE117" s="10">
        <v>5.2141281613096897</v>
      </c>
      <c r="AF117" s="11">
        <v>12.421203315782099</v>
      </c>
      <c r="AG117" s="12">
        <v>20.9860464694179</v>
      </c>
      <c r="AH117" s="10">
        <v>0.20176832105778333</v>
      </c>
      <c r="AI117" s="11">
        <f t="shared" si="21"/>
        <v>53.976321251353099</v>
      </c>
      <c r="AJ117" s="11">
        <f t="shared" si="22"/>
        <v>3.4260143132245591</v>
      </c>
      <c r="AK117" s="11">
        <f t="shared" si="23"/>
        <v>0.16137142240565402</v>
      </c>
      <c r="AL117" s="11">
        <f t="shared" si="24"/>
        <v>8.3579766536964986</v>
      </c>
      <c r="AM117" s="11">
        <f t="shared" si="25"/>
        <v>1.8104928017718713</v>
      </c>
      <c r="AN117" s="3">
        <f t="shared" si="26"/>
        <v>1.1727945857205078</v>
      </c>
      <c r="AO117" s="3">
        <f t="shared" si="27"/>
        <v>5.7573625489998996E-2</v>
      </c>
      <c r="AP117" s="3" t="s">
        <v>8</v>
      </c>
      <c r="AQ117" s="127"/>
      <c r="AR117" s="92"/>
      <c r="AS117" s="3"/>
      <c r="AT117" s="4"/>
    </row>
    <row r="118" spans="1:46" s="28" customFormat="1" ht="15" customHeight="1">
      <c r="A118" s="11">
        <v>9.2899999999999996E-3</v>
      </c>
      <c r="B118" s="32" t="s">
        <v>128</v>
      </c>
      <c r="C118" s="17">
        <v>-48.4</v>
      </c>
      <c r="D118" s="17">
        <v>64.599999999999994</v>
      </c>
      <c r="E118" s="40" t="s">
        <v>120</v>
      </c>
      <c r="F118" s="18">
        <v>-52.2</v>
      </c>
      <c r="G118" s="17">
        <v>-50</v>
      </c>
      <c r="H118" s="17">
        <v>-46.6</v>
      </c>
      <c r="I118" s="17">
        <v>-46.5</v>
      </c>
      <c r="J118" s="17">
        <v>-47.5</v>
      </c>
      <c r="K118" s="30">
        <v>-47.6</v>
      </c>
      <c r="L118" s="121">
        <f t="shared" si="14"/>
        <v>-48.4</v>
      </c>
      <c r="M118" s="156" t="str">
        <f t="shared" si="15"/>
        <v>transition</v>
      </c>
      <c r="N118" s="83">
        <v>1468632</v>
      </c>
      <c r="O118" s="34">
        <v>191627</v>
      </c>
      <c r="P118" s="34">
        <v>83672</v>
      </c>
      <c r="Q118" s="34">
        <v>11398</v>
      </c>
      <c r="R118" s="34">
        <v>1295161</v>
      </c>
      <c r="S118" s="42">
        <v>37139</v>
      </c>
      <c r="T118" s="10">
        <v>0.47565041007193548</v>
      </c>
      <c r="U118" s="11">
        <v>6.2062832030661715E-2</v>
      </c>
      <c r="V118" s="11">
        <v>2.7099110676833259E-2</v>
      </c>
      <c r="W118" s="11">
        <v>3.6915056828394862E-3</v>
      </c>
      <c r="X118" s="11">
        <v>0.4194678181867057</v>
      </c>
      <c r="Y118" s="12">
        <v>1.2028323351024363E-2</v>
      </c>
      <c r="Z118" s="10">
        <f t="shared" si="16"/>
        <v>0.40825911881322652</v>
      </c>
      <c r="AA118" s="11">
        <f t="shared" si="17"/>
        <v>-0.53484299851942463</v>
      </c>
      <c r="AB118" s="11">
        <f t="shared" si="18"/>
        <v>-0.38906410614784614</v>
      </c>
      <c r="AC118" s="11">
        <f t="shared" si="19"/>
        <v>10.798097599938835</v>
      </c>
      <c r="AD118" s="11">
        <f t="shared" si="20"/>
        <v>11.988015139487324</v>
      </c>
      <c r="AE118" s="10">
        <v>2.8419872301886899</v>
      </c>
      <c r="AF118" s="11">
        <v>10.133783579025501</v>
      </c>
      <c r="AG118" s="12">
        <v>18.141998160553801</v>
      </c>
      <c r="AH118" s="10">
        <v>0.12467179272641993</v>
      </c>
      <c r="AI118" s="11">
        <f t="shared" si="21"/>
        <v>53.138277721956747</v>
      </c>
      <c r="AJ118" s="11">
        <f t="shared" si="22"/>
        <v>2.4664441007297921</v>
      </c>
      <c r="AK118" s="11">
        <f t="shared" si="23"/>
        <v>0.17708309527441993</v>
      </c>
      <c r="AL118" s="11">
        <f t="shared" si="24"/>
        <v>7.3409370064923669</v>
      </c>
      <c r="AM118" s="11">
        <f t="shared" si="25"/>
        <v>1.6728251337096558</v>
      </c>
      <c r="AN118" s="3">
        <f t="shared" si="26"/>
        <v>1.1339377884293922</v>
      </c>
      <c r="AO118" s="3">
        <f t="shared" si="27"/>
        <v>6.4603551218728794E-2</v>
      </c>
      <c r="AP118" s="3" t="s">
        <v>8</v>
      </c>
      <c r="AQ118" s="127"/>
      <c r="AR118" s="92"/>
      <c r="AS118" s="3"/>
      <c r="AT118" s="4"/>
    </row>
    <row r="119" spans="1:46" s="28" customFormat="1" ht="15" customHeight="1">
      <c r="A119" s="11">
        <v>9.8200000000000006E-3</v>
      </c>
      <c r="B119" s="32" t="s">
        <v>128</v>
      </c>
      <c r="C119" s="17">
        <v>-48.4</v>
      </c>
      <c r="D119" s="17">
        <v>64.599999999999994</v>
      </c>
      <c r="E119" s="40" t="s">
        <v>120</v>
      </c>
      <c r="F119" s="18">
        <v>-52.2</v>
      </c>
      <c r="G119" s="17">
        <v>-50</v>
      </c>
      <c r="H119" s="17">
        <v>-46.6</v>
      </c>
      <c r="I119" s="17">
        <v>-46.5</v>
      </c>
      <c r="J119" s="17">
        <v>-47.5</v>
      </c>
      <c r="K119" s="30">
        <v>-47.6</v>
      </c>
      <c r="L119" s="121">
        <f t="shared" si="14"/>
        <v>-48.4</v>
      </c>
      <c r="M119" s="156" t="str">
        <f t="shared" si="15"/>
        <v>transition</v>
      </c>
      <c r="N119" s="83">
        <v>2164128</v>
      </c>
      <c r="O119" s="34">
        <v>275190</v>
      </c>
      <c r="P119" s="34">
        <v>113642</v>
      </c>
      <c r="Q119" s="34">
        <v>14397</v>
      </c>
      <c r="R119" s="34">
        <v>1765181</v>
      </c>
      <c r="S119" s="42">
        <v>53922</v>
      </c>
      <c r="T119" s="10">
        <v>0.49336549290316112</v>
      </c>
      <c r="U119" s="11">
        <v>6.2736238333416919E-2</v>
      </c>
      <c r="V119" s="11">
        <v>2.5907451566867131E-2</v>
      </c>
      <c r="W119" s="11">
        <v>3.2821455114146717E-3</v>
      </c>
      <c r="X119" s="11">
        <v>0.40241584329960833</v>
      </c>
      <c r="Y119" s="12">
        <v>1.2292828385531841E-2</v>
      </c>
      <c r="Z119" s="10">
        <f t="shared" si="16"/>
        <v>0.39803259754435621</v>
      </c>
      <c r="AA119" s="11">
        <f t="shared" si="17"/>
        <v>-0.55001289045052515</v>
      </c>
      <c r="AB119" s="11">
        <f t="shared" si="18"/>
        <v>-0.40008135919787291</v>
      </c>
      <c r="AC119" s="11">
        <f t="shared" si="19"/>
        <v>9.7741298945895494</v>
      </c>
      <c r="AD119" s="11">
        <f t="shared" si="20"/>
        <v>11.234435030865491</v>
      </c>
      <c r="AE119" s="10">
        <v>2.0591376460478599</v>
      </c>
      <c r="AF119" s="11">
        <v>9.3780340969337903</v>
      </c>
      <c r="AG119" s="12">
        <v>17.245324857556401</v>
      </c>
      <c r="AH119" s="10">
        <v>0.11589724223283927</v>
      </c>
      <c r="AI119" s="11">
        <f t="shared" si="21"/>
        <v>55.076554172756587</v>
      </c>
      <c r="AJ119" s="11">
        <f t="shared" si="22"/>
        <v>2.4310543044566173</v>
      </c>
      <c r="AK119" s="11">
        <f t="shared" si="23"/>
        <v>0.18144408666211889</v>
      </c>
      <c r="AL119" s="11">
        <f t="shared" si="24"/>
        <v>7.8934500243106198</v>
      </c>
      <c r="AM119" s="11">
        <f t="shared" si="25"/>
        <v>1.6654300220277325</v>
      </c>
      <c r="AN119" s="3">
        <f t="shared" si="26"/>
        <v>1.2260091174786043</v>
      </c>
      <c r="AO119" s="3">
        <f t="shared" si="27"/>
        <v>6.4379800145140928E-2</v>
      </c>
      <c r="AP119" s="3" t="s">
        <v>8</v>
      </c>
      <c r="AQ119" s="127"/>
      <c r="AR119" s="92"/>
      <c r="AS119" s="3"/>
      <c r="AT119" s="4"/>
    </row>
    <row r="120" spans="1:46" s="28" customFormat="1" ht="15" customHeight="1">
      <c r="A120" s="11">
        <v>9.9900000000000006E-3</v>
      </c>
      <c r="B120" s="32" t="s">
        <v>128</v>
      </c>
      <c r="C120" s="17">
        <v>-48.4</v>
      </c>
      <c r="D120" s="17">
        <v>64.599999999999994</v>
      </c>
      <c r="E120" s="40" t="s">
        <v>120</v>
      </c>
      <c r="F120" s="18">
        <v>-52.2</v>
      </c>
      <c r="G120" s="17">
        <v>-50</v>
      </c>
      <c r="H120" s="17">
        <v>-46.6</v>
      </c>
      <c r="I120" s="17">
        <v>-46.5</v>
      </c>
      <c r="J120" s="17">
        <v>-47.5</v>
      </c>
      <c r="K120" s="30">
        <v>-47.6</v>
      </c>
      <c r="L120" s="121">
        <f t="shared" si="14"/>
        <v>-48.4</v>
      </c>
      <c r="M120" s="156" t="str">
        <f t="shared" si="15"/>
        <v>transition</v>
      </c>
      <c r="N120" s="83">
        <v>4421513</v>
      </c>
      <c r="O120" s="34">
        <v>566503</v>
      </c>
      <c r="P120" s="34">
        <v>243932</v>
      </c>
      <c r="Q120" s="34">
        <v>31019</v>
      </c>
      <c r="R120" s="34">
        <v>4230115</v>
      </c>
      <c r="S120" s="42">
        <v>125448</v>
      </c>
      <c r="T120" s="10">
        <v>0.45968697919536561</v>
      </c>
      <c r="U120" s="11">
        <v>5.8897045598443838E-2</v>
      </c>
      <c r="V120" s="11">
        <v>2.5360632030050331E-2</v>
      </c>
      <c r="W120" s="11">
        <v>3.2249210638216025E-3</v>
      </c>
      <c r="X120" s="11">
        <v>0.4397880965178671</v>
      </c>
      <c r="Y120" s="12">
        <v>1.3042325594451542E-2</v>
      </c>
      <c r="Z120" s="10">
        <f t="shared" si="16"/>
        <v>0.41410504890878286</v>
      </c>
      <c r="AA120" s="11">
        <f t="shared" si="17"/>
        <v>-0.53776160268149931</v>
      </c>
      <c r="AB120" s="11">
        <f t="shared" si="18"/>
        <v>-0.38288947440016524</v>
      </c>
      <c r="AC120" s="11">
        <f t="shared" si="19"/>
        <v>10.601091818998796</v>
      </c>
      <c r="AD120" s="11">
        <f t="shared" si="20"/>
        <v>12.410359951028695</v>
      </c>
      <c r="AE120" s="10">
        <v>2.8321343681596902</v>
      </c>
      <c r="AF120" s="11">
        <v>10.1389993210884</v>
      </c>
      <c r="AG120" s="12">
        <v>18.234897549483001</v>
      </c>
      <c r="AH120" s="10">
        <v>9.0538807782540198E-2</v>
      </c>
      <c r="AI120" s="11">
        <f t="shared" si="21"/>
        <v>51.106138636566435</v>
      </c>
      <c r="AJ120" s="11">
        <f t="shared" si="22"/>
        <v>2.7589416315644666</v>
      </c>
      <c r="AK120" s="11">
        <f t="shared" si="23"/>
        <v>0.16191095776673428</v>
      </c>
      <c r="AL120" s="11">
        <f t="shared" si="24"/>
        <v>7.8639543505593359</v>
      </c>
      <c r="AM120" s="11">
        <f t="shared" si="25"/>
        <v>1.7056702747538011</v>
      </c>
      <c r="AN120" s="3">
        <f t="shared" si="26"/>
        <v>1.0452465240306705</v>
      </c>
      <c r="AO120" s="3">
        <f t="shared" si="27"/>
        <v>5.7665571739775399E-2</v>
      </c>
      <c r="AP120" s="3" t="s">
        <v>8</v>
      </c>
      <c r="AQ120" s="127"/>
      <c r="AR120" s="92"/>
      <c r="AS120" s="3"/>
      <c r="AT120" s="4"/>
    </row>
    <row r="121" spans="1:46" s="28" customFormat="1" ht="15" customHeight="1">
      <c r="A121" s="11">
        <v>1.017E-2</v>
      </c>
      <c r="B121" s="32" t="s">
        <v>128</v>
      </c>
      <c r="C121" s="17">
        <v>-48.4</v>
      </c>
      <c r="D121" s="17">
        <v>64.599999999999994</v>
      </c>
      <c r="E121" s="40" t="s">
        <v>120</v>
      </c>
      <c r="F121" s="18">
        <v>-52.2</v>
      </c>
      <c r="G121" s="17">
        <v>-50</v>
      </c>
      <c r="H121" s="17">
        <v>-46.6</v>
      </c>
      <c r="I121" s="17">
        <v>-46.5</v>
      </c>
      <c r="J121" s="17">
        <v>-47.5</v>
      </c>
      <c r="K121" s="30">
        <v>-47.6</v>
      </c>
      <c r="L121" s="121">
        <f t="shared" si="14"/>
        <v>-48.4</v>
      </c>
      <c r="M121" s="156" t="str">
        <f t="shared" si="15"/>
        <v>transition</v>
      </c>
      <c r="N121" s="83">
        <v>3377911</v>
      </c>
      <c r="O121" s="34">
        <v>427792</v>
      </c>
      <c r="P121" s="34">
        <v>178546</v>
      </c>
      <c r="Q121" s="34">
        <v>22131</v>
      </c>
      <c r="R121" s="34">
        <v>2852340</v>
      </c>
      <c r="S121" s="42">
        <v>84203</v>
      </c>
      <c r="T121" s="10">
        <v>0.48652577595920338</v>
      </c>
      <c r="U121" s="11">
        <v>6.1615547227010868E-2</v>
      </c>
      <c r="V121" s="11">
        <v>2.5716258123559776E-2</v>
      </c>
      <c r="W121" s="11">
        <v>3.1875623566615962E-3</v>
      </c>
      <c r="X121" s="11">
        <v>0.41082696725860274</v>
      </c>
      <c r="Y121" s="12">
        <v>1.2127889074961656E-2</v>
      </c>
      <c r="Z121" s="10">
        <f t="shared" si="16"/>
        <v>0.39973508149611614</v>
      </c>
      <c r="AA121" s="11">
        <f t="shared" si="17"/>
        <v>-0.54653373538934547</v>
      </c>
      <c r="AB121" s="11">
        <f t="shared" si="18"/>
        <v>-0.39822773557376084</v>
      </c>
      <c r="AC121" s="11">
        <f t="shared" si="19"/>
        <v>10.008972861219178</v>
      </c>
      <c r="AD121" s="11">
        <f t="shared" si="20"/>
        <v>11.361222886754756</v>
      </c>
      <c r="AE121" s="10">
        <v>2.0549651600534702</v>
      </c>
      <c r="AF121" s="11">
        <v>9.3806881357125906</v>
      </c>
      <c r="AG121" s="12">
        <v>17.2981345930489</v>
      </c>
      <c r="AH121" s="10">
        <v>0.12250947143035133</v>
      </c>
      <c r="AI121" s="11">
        <f t="shared" si="21"/>
        <v>54.21789587610516</v>
      </c>
      <c r="AJ121" s="11">
        <f t="shared" si="22"/>
        <v>2.4321267295068854</v>
      </c>
      <c r="AK121" s="11">
        <f t="shared" si="23"/>
        <v>0.17628804615524438</v>
      </c>
      <c r="AL121" s="11">
        <f t="shared" si="24"/>
        <v>8.0676878586597986</v>
      </c>
      <c r="AM121" s="11">
        <f t="shared" si="25"/>
        <v>1.6670908917426253</v>
      </c>
      <c r="AN121" s="3">
        <f t="shared" si="26"/>
        <v>1.1842595903714144</v>
      </c>
      <c r="AO121" s="3">
        <f t="shared" si="27"/>
        <v>6.2596324421352295E-2</v>
      </c>
      <c r="AP121" s="3" t="s">
        <v>8</v>
      </c>
      <c r="AQ121" s="127"/>
      <c r="AR121" s="92"/>
      <c r="AS121" s="3"/>
      <c r="AT121" s="4"/>
    </row>
    <row r="122" spans="1:46" s="28" customFormat="1" ht="15" customHeight="1">
      <c r="A122" s="11">
        <v>1.035E-2</v>
      </c>
      <c r="B122" s="32" t="s">
        <v>128</v>
      </c>
      <c r="C122" s="17">
        <v>-48.4</v>
      </c>
      <c r="D122" s="17">
        <v>64.599999999999994</v>
      </c>
      <c r="E122" s="40" t="s">
        <v>120</v>
      </c>
      <c r="F122" s="18">
        <v>-52.2</v>
      </c>
      <c r="G122" s="17">
        <v>-50</v>
      </c>
      <c r="H122" s="17">
        <v>-46.6</v>
      </c>
      <c r="I122" s="17">
        <v>-46.5</v>
      </c>
      <c r="J122" s="17">
        <v>-47.5</v>
      </c>
      <c r="K122" s="30">
        <v>-47.6</v>
      </c>
      <c r="L122" s="121">
        <f t="shared" si="14"/>
        <v>-48.4</v>
      </c>
      <c r="M122" s="156" t="str">
        <f t="shared" si="15"/>
        <v>transition</v>
      </c>
      <c r="N122" s="83">
        <v>4128771</v>
      </c>
      <c r="O122" s="34">
        <v>537770</v>
      </c>
      <c r="P122" s="34">
        <v>225974</v>
      </c>
      <c r="Q122" s="34">
        <v>27502</v>
      </c>
      <c r="R122" s="34">
        <v>3609831</v>
      </c>
      <c r="S122" s="42">
        <v>117937</v>
      </c>
      <c r="T122" s="10">
        <v>0.47743682341778848</v>
      </c>
      <c r="U122" s="11">
        <v>6.2185866091721755E-2</v>
      </c>
      <c r="V122" s="11">
        <v>2.6130853160664842E-2</v>
      </c>
      <c r="W122" s="11">
        <v>3.1802363264119078E-3</v>
      </c>
      <c r="X122" s="11">
        <v>0.41742839351348349</v>
      </c>
      <c r="Y122" s="12">
        <v>1.3637827489929501E-2</v>
      </c>
      <c r="Z122" s="10">
        <f t="shared" si="16"/>
        <v>0.40851291764144287</v>
      </c>
      <c r="AA122" s="11">
        <f t="shared" si="17"/>
        <v>-0.54425305434312066</v>
      </c>
      <c r="AB122" s="11">
        <f t="shared" si="18"/>
        <v>-0.38879420603071213</v>
      </c>
      <c r="AC122" s="11">
        <f t="shared" si="19"/>
        <v>10.162918831839356</v>
      </c>
      <c r="AD122" s="11">
        <f t="shared" si="20"/>
        <v>12.006476307499291</v>
      </c>
      <c r="AE122" s="10">
        <v>2.8500231888490899</v>
      </c>
      <c r="AF122" s="11">
        <v>10.1358906239933</v>
      </c>
      <c r="AG122" s="12">
        <v>18.229191590490402</v>
      </c>
      <c r="AH122" s="10">
        <v>0.13016665437758704</v>
      </c>
      <c r="AI122" s="11">
        <f t="shared" si="21"/>
        <v>53.352931188346417</v>
      </c>
      <c r="AJ122" s="11">
        <f t="shared" si="22"/>
        <v>2.7771393747815956</v>
      </c>
      <c r="AK122" s="11">
        <f t="shared" si="23"/>
        <v>0.17509261976174451</v>
      </c>
      <c r="AL122" s="11">
        <f t="shared" si="24"/>
        <v>8.2166387899061881</v>
      </c>
      <c r="AM122" s="11">
        <f t="shared" si="25"/>
        <v>1.6981971726264127</v>
      </c>
      <c r="AN122" s="3">
        <f t="shared" si="26"/>
        <v>1.1437574224388898</v>
      </c>
      <c r="AO122" s="3">
        <f t="shared" si="27"/>
        <v>6.2599606463571281E-2</v>
      </c>
      <c r="AP122" s="3" t="s">
        <v>8</v>
      </c>
      <c r="AQ122" s="127"/>
      <c r="AR122" s="92"/>
      <c r="AS122" s="3"/>
      <c r="AT122" s="4"/>
    </row>
    <row r="123" spans="1:46" s="28" customFormat="1" ht="15" customHeight="1">
      <c r="A123" s="11">
        <v>1.0529999999999999E-2</v>
      </c>
      <c r="B123" s="32" t="s">
        <v>128</v>
      </c>
      <c r="C123" s="17">
        <v>-48.4</v>
      </c>
      <c r="D123" s="17">
        <v>64.599999999999994</v>
      </c>
      <c r="E123" s="40" t="s">
        <v>120</v>
      </c>
      <c r="F123" s="18">
        <v>-52.2</v>
      </c>
      <c r="G123" s="17">
        <v>-50</v>
      </c>
      <c r="H123" s="17">
        <v>-46.6</v>
      </c>
      <c r="I123" s="17">
        <v>-46.5</v>
      </c>
      <c r="J123" s="17">
        <v>-47.5</v>
      </c>
      <c r="K123" s="30">
        <v>-47.6</v>
      </c>
      <c r="L123" s="121">
        <f t="shared" si="14"/>
        <v>-48.4</v>
      </c>
      <c r="M123" s="156" t="str">
        <f t="shared" si="15"/>
        <v>transition</v>
      </c>
      <c r="N123" s="83">
        <v>6318049</v>
      </c>
      <c r="O123" s="34">
        <v>816968</v>
      </c>
      <c r="P123" s="34">
        <v>340688</v>
      </c>
      <c r="Q123" s="34">
        <v>39949</v>
      </c>
      <c r="R123" s="34">
        <v>5220774</v>
      </c>
      <c r="S123" s="42">
        <v>148007</v>
      </c>
      <c r="T123" s="10">
        <v>0.490362906871741</v>
      </c>
      <c r="U123" s="11">
        <v>6.3407359344821876E-2</v>
      </c>
      <c r="V123" s="11">
        <v>2.644182690199454E-2</v>
      </c>
      <c r="W123" s="11">
        <v>3.1005628108644267E-3</v>
      </c>
      <c r="X123" s="11">
        <v>0.40520007280101922</v>
      </c>
      <c r="Y123" s="12">
        <v>1.1487271269558967E-2</v>
      </c>
      <c r="Z123" s="10">
        <f t="shared" si="16"/>
        <v>0.39286510524579149</v>
      </c>
      <c r="AA123" s="11">
        <f t="shared" si="17"/>
        <v>-0.54595676376708457</v>
      </c>
      <c r="AB123" s="11">
        <f t="shared" si="18"/>
        <v>-0.40575654403676892</v>
      </c>
      <c r="AC123" s="11">
        <f t="shared" si="19"/>
        <v>10.047918445721791</v>
      </c>
      <c r="AD123" s="11">
        <f t="shared" si="20"/>
        <v>10.846252387885006</v>
      </c>
      <c r="AE123" s="10">
        <v>1.22612958441437</v>
      </c>
      <c r="AF123" s="11">
        <v>8.6172998799585603</v>
      </c>
      <c r="AG123" s="12">
        <v>16.4189743629946</v>
      </c>
      <c r="AH123" s="10">
        <v>8.7992369619275798E-2</v>
      </c>
      <c r="AI123" s="11">
        <f t="shared" si="21"/>
        <v>54.754709384137357</v>
      </c>
      <c r="AJ123" s="11">
        <f t="shared" si="22"/>
        <v>2.2889841968581774</v>
      </c>
      <c r="AK123" s="11">
        <f t="shared" si="23"/>
        <v>0.18238419124309782</v>
      </c>
      <c r="AL123" s="11">
        <f t="shared" si="24"/>
        <v>8.5280732934491486</v>
      </c>
      <c r="AM123" s="11">
        <f t="shared" si="25"/>
        <v>1.6425381164852868</v>
      </c>
      <c r="AN123" s="3">
        <f t="shared" si="26"/>
        <v>1.2101747748513918</v>
      </c>
      <c r="AO123" s="3">
        <f t="shared" si="27"/>
        <v>6.5256224460204557E-2</v>
      </c>
      <c r="AP123" s="3" t="s">
        <v>8</v>
      </c>
      <c r="AQ123" s="127"/>
      <c r="AR123" s="92"/>
      <c r="AS123" s="3"/>
      <c r="AT123" s="4"/>
    </row>
    <row r="124" spans="1:46" s="28" customFormat="1" ht="15" customHeight="1">
      <c r="A124" s="11">
        <v>1.0710000000000001E-2</v>
      </c>
      <c r="B124" s="32" t="s">
        <v>128</v>
      </c>
      <c r="C124" s="17">
        <v>-48.4</v>
      </c>
      <c r="D124" s="17">
        <v>64.599999999999994</v>
      </c>
      <c r="E124" s="40" t="s">
        <v>120</v>
      </c>
      <c r="F124" s="18">
        <v>-52.2</v>
      </c>
      <c r="G124" s="17">
        <v>-50</v>
      </c>
      <c r="H124" s="17">
        <v>-46.6</v>
      </c>
      <c r="I124" s="17">
        <v>-46.5</v>
      </c>
      <c r="J124" s="17">
        <v>-47.5</v>
      </c>
      <c r="K124" s="30">
        <v>-47.6</v>
      </c>
      <c r="L124" s="121">
        <f t="shared" si="14"/>
        <v>-48.4</v>
      </c>
      <c r="M124" s="156" t="str">
        <f t="shared" si="15"/>
        <v>transition</v>
      </c>
      <c r="N124" s="83">
        <v>7211068</v>
      </c>
      <c r="O124" s="34">
        <v>931204</v>
      </c>
      <c r="P124" s="34">
        <v>388513</v>
      </c>
      <c r="Q124" s="34">
        <v>44587</v>
      </c>
      <c r="R124" s="34">
        <v>6201227</v>
      </c>
      <c r="S124" s="42">
        <v>140328</v>
      </c>
      <c r="T124" s="10">
        <v>0.48341511626355749</v>
      </c>
      <c r="U124" s="11">
        <v>6.2425994308345147E-2</v>
      </c>
      <c r="V124" s="11">
        <v>2.6045109693169376E-2</v>
      </c>
      <c r="W124" s="11">
        <v>2.9890204597770036E-3</v>
      </c>
      <c r="X124" s="11">
        <v>0.41571745976902613</v>
      </c>
      <c r="Y124" s="12">
        <v>9.40729950612482E-3</v>
      </c>
      <c r="Z124" s="10">
        <f t="shared" si="16"/>
        <v>0.38110847037680973</v>
      </c>
      <c r="AA124" s="11">
        <f t="shared" si="17"/>
        <v>-0.54550559717053115</v>
      </c>
      <c r="AB124" s="11">
        <f t="shared" si="18"/>
        <v>-0.41895139865100839</v>
      </c>
      <c r="AC124" s="11">
        <f t="shared" si="19"/>
        <v>10.078372190989143</v>
      </c>
      <c r="AD124" s="11">
        <f t="shared" si="20"/>
        <v>9.9437243322710245</v>
      </c>
      <c r="AE124" s="10">
        <v>0.44019151579710197</v>
      </c>
      <c r="AF124" s="11">
        <v>7.8773628836199103</v>
      </c>
      <c r="AG124" s="12">
        <v>15.5946678475508</v>
      </c>
      <c r="AH124" s="10">
        <v>4.5467398309672537E-2</v>
      </c>
      <c r="AI124" s="11">
        <f t="shared" si="21"/>
        <v>53.764609263366182</v>
      </c>
      <c r="AJ124" s="11">
        <f t="shared" si="22"/>
        <v>1.908861935882654</v>
      </c>
      <c r="AK124" s="11">
        <f t="shared" si="23"/>
        <v>0.1770476205183614</v>
      </c>
      <c r="AL124" s="11">
        <f t="shared" si="24"/>
        <v>8.7135936483728447</v>
      </c>
      <c r="AM124" s="11">
        <f t="shared" si="25"/>
        <v>1.5972696313783037</v>
      </c>
      <c r="AN124" s="3">
        <f t="shared" si="26"/>
        <v>1.1628453530244902</v>
      </c>
      <c r="AO124" s="3">
        <f t="shared" si="27"/>
        <v>6.2650988264096763E-2</v>
      </c>
      <c r="AP124" s="3" t="s">
        <v>8</v>
      </c>
      <c r="AQ124" s="127"/>
      <c r="AR124" s="92"/>
      <c r="AS124" s="3"/>
      <c r="AT124" s="4"/>
    </row>
    <row r="125" spans="1:46" s="28" customFormat="1" ht="15" customHeight="1">
      <c r="A125" s="11">
        <v>1.095E-2</v>
      </c>
      <c r="B125" s="32" t="s">
        <v>128</v>
      </c>
      <c r="C125" s="17">
        <v>-48.4</v>
      </c>
      <c r="D125" s="17">
        <v>64.599999999999994</v>
      </c>
      <c r="E125" s="40" t="s">
        <v>120</v>
      </c>
      <c r="F125" s="18">
        <v>-52.2</v>
      </c>
      <c r="G125" s="17">
        <v>-50</v>
      </c>
      <c r="H125" s="17">
        <v>-46.6</v>
      </c>
      <c r="I125" s="17">
        <v>-46.5</v>
      </c>
      <c r="J125" s="17">
        <v>-47.5</v>
      </c>
      <c r="K125" s="30">
        <v>-47.6</v>
      </c>
      <c r="L125" s="121">
        <f t="shared" si="14"/>
        <v>-48.4</v>
      </c>
      <c r="M125" s="156" t="str">
        <f t="shared" si="15"/>
        <v>transition</v>
      </c>
      <c r="N125" s="83">
        <v>23495236</v>
      </c>
      <c r="O125" s="34">
        <v>3069853</v>
      </c>
      <c r="P125" s="34">
        <v>1274450</v>
      </c>
      <c r="Q125" s="34">
        <v>144554</v>
      </c>
      <c r="R125" s="34">
        <v>21676022</v>
      </c>
      <c r="S125" s="42">
        <v>514888</v>
      </c>
      <c r="T125" s="10">
        <v>0.46826576173797141</v>
      </c>
      <c r="U125" s="11">
        <v>6.1182916122595944E-2</v>
      </c>
      <c r="V125" s="11">
        <v>2.5400098132530257E-2</v>
      </c>
      <c r="W125" s="11">
        <v>2.8809963399503932E-3</v>
      </c>
      <c r="X125" s="11">
        <v>0.43200838473293168</v>
      </c>
      <c r="Y125" s="12">
        <v>1.0261842934020353E-2</v>
      </c>
      <c r="Z125" s="10">
        <f t="shared" si="16"/>
        <v>0.38648891979907052</v>
      </c>
      <c r="AA125" s="11">
        <f t="shared" si="17"/>
        <v>-0.54681296881610852</v>
      </c>
      <c r="AB125" s="11">
        <f t="shared" si="18"/>
        <v>-0.41286295229960118</v>
      </c>
      <c r="AC125" s="11">
        <f t="shared" si="19"/>
        <v>9.9901246049126726</v>
      </c>
      <c r="AD125" s="11">
        <f t="shared" si="20"/>
        <v>10.360174062707276</v>
      </c>
      <c r="AE125" s="10">
        <v>1.24710799336055</v>
      </c>
      <c r="AF125" s="11">
        <v>8.6440933622410405</v>
      </c>
      <c r="AG125" s="12">
        <v>16.4827178925525</v>
      </c>
      <c r="AH125" s="10">
        <v>4.0090782981069537E-2</v>
      </c>
      <c r="AI125" s="11">
        <f t="shared" si="21"/>
        <v>52.013685339469632</v>
      </c>
      <c r="AJ125" s="11">
        <f t="shared" si="22"/>
        <v>2.1444620610872316</v>
      </c>
      <c r="AK125" s="11">
        <f t="shared" si="23"/>
        <v>0.16824948283843708</v>
      </c>
      <c r="AL125" s="11">
        <f t="shared" si="24"/>
        <v>8.8164284627198146</v>
      </c>
      <c r="AM125" s="11">
        <f t="shared" si="25"/>
        <v>1.6211791368265169</v>
      </c>
      <c r="AN125" s="3">
        <f t="shared" si="26"/>
        <v>1.0839274844803166</v>
      </c>
      <c r="AO125" s="3">
        <f t="shared" si="27"/>
        <v>5.8795382289241083E-2</v>
      </c>
      <c r="AP125" s="3" t="s">
        <v>8</v>
      </c>
      <c r="AQ125" s="127"/>
      <c r="AR125" s="92"/>
      <c r="AS125" s="3"/>
      <c r="AT125" s="4"/>
    </row>
    <row r="126" spans="1:46" s="28" customFormat="1" ht="15" customHeight="1">
      <c r="A126" s="11">
        <v>1.119E-2</v>
      </c>
      <c r="B126" s="32" t="s">
        <v>128</v>
      </c>
      <c r="C126" s="17">
        <v>-48.4</v>
      </c>
      <c r="D126" s="17">
        <v>64.599999999999994</v>
      </c>
      <c r="E126" s="40" t="s">
        <v>120</v>
      </c>
      <c r="F126" s="18">
        <v>-52.2</v>
      </c>
      <c r="G126" s="17">
        <v>-50</v>
      </c>
      <c r="H126" s="17">
        <v>-46.6</v>
      </c>
      <c r="I126" s="17">
        <v>-46.5</v>
      </c>
      <c r="J126" s="17">
        <v>-47.5</v>
      </c>
      <c r="K126" s="30">
        <v>-47.6</v>
      </c>
      <c r="L126" s="121">
        <f t="shared" si="14"/>
        <v>-48.4</v>
      </c>
      <c r="M126" s="156" t="str">
        <f t="shared" si="15"/>
        <v>transition</v>
      </c>
      <c r="N126" s="83">
        <v>47052994</v>
      </c>
      <c r="O126" s="34">
        <v>6400240</v>
      </c>
      <c r="P126" s="34">
        <v>2716361</v>
      </c>
      <c r="Q126" s="34">
        <v>294842</v>
      </c>
      <c r="R126" s="34">
        <v>41302118</v>
      </c>
      <c r="S126" s="42">
        <v>893512</v>
      </c>
      <c r="T126" s="10">
        <v>0.47692035319619236</v>
      </c>
      <c r="U126" s="11">
        <v>6.4871636464629609E-2</v>
      </c>
      <c r="V126" s="11">
        <v>2.7532527420643247E-2</v>
      </c>
      <c r="W126" s="11">
        <v>2.9884634073885233E-3</v>
      </c>
      <c r="X126" s="11">
        <v>0.41863054887242274</v>
      </c>
      <c r="Y126" s="12">
        <v>9.0564706387235676E-3</v>
      </c>
      <c r="Z126" s="10">
        <f t="shared" si="16"/>
        <v>0.37891625921704652</v>
      </c>
      <c r="AA126" s="11">
        <f t="shared" si="17"/>
        <v>-0.53966872981476344</v>
      </c>
      <c r="AB126" s="11">
        <f t="shared" si="18"/>
        <v>-0.42145675884022982</v>
      </c>
      <c r="AC126" s="11">
        <f t="shared" si="19"/>
        <v>10.472360737503465</v>
      </c>
      <c r="AD126" s="11">
        <f t="shared" si="20"/>
        <v>9.772357695328278</v>
      </c>
      <c r="AE126" s="10">
        <v>0.40357780644924202</v>
      </c>
      <c r="AF126" s="11">
        <v>7.8747494657813002</v>
      </c>
      <c r="AG126" s="12">
        <v>15.5782797354197</v>
      </c>
      <c r="AH126" s="10">
        <v>2.2160124550998007E-2</v>
      </c>
      <c r="AI126" s="11">
        <f t="shared" si="21"/>
        <v>53.254410452221492</v>
      </c>
      <c r="AJ126" s="11">
        <f t="shared" si="22"/>
        <v>1.8635601935206705</v>
      </c>
      <c r="AK126" s="11">
        <f t="shared" si="23"/>
        <v>0.18236730845014207</v>
      </c>
      <c r="AL126" s="11">
        <f t="shared" si="24"/>
        <v>9.2129377768431908</v>
      </c>
      <c r="AM126" s="11">
        <f t="shared" si="25"/>
        <v>1.5809419837350094</v>
      </c>
      <c r="AN126" s="3">
        <f t="shared" si="26"/>
        <v>1.1392392516044818</v>
      </c>
      <c r="AO126" s="3">
        <f t="shared" si="27"/>
        <v>6.576807998078936E-2</v>
      </c>
      <c r="AP126" s="3" t="s">
        <v>8</v>
      </c>
      <c r="AQ126" s="127"/>
      <c r="AR126" s="92"/>
      <c r="AS126" s="3"/>
      <c r="AT126" s="4"/>
    </row>
    <row r="127" spans="1:46" s="28" customFormat="1" ht="15" customHeight="1">
      <c r="A127" s="11">
        <v>1.1429999999999999E-2</v>
      </c>
      <c r="B127" s="32" t="s">
        <v>128</v>
      </c>
      <c r="C127" s="17">
        <v>-48.4</v>
      </c>
      <c r="D127" s="17">
        <v>64.599999999999994</v>
      </c>
      <c r="E127" s="40" t="s">
        <v>120</v>
      </c>
      <c r="F127" s="18">
        <v>-52.2</v>
      </c>
      <c r="G127" s="17">
        <v>-50</v>
      </c>
      <c r="H127" s="17">
        <v>-46.6</v>
      </c>
      <c r="I127" s="17">
        <v>-46.5</v>
      </c>
      <c r="J127" s="17">
        <v>-47.5</v>
      </c>
      <c r="K127" s="30">
        <v>-47.6</v>
      </c>
      <c r="L127" s="121">
        <f t="shared" si="14"/>
        <v>-48.4</v>
      </c>
      <c r="M127" s="156" t="str">
        <f t="shared" si="15"/>
        <v>transition</v>
      </c>
      <c r="N127" s="83">
        <v>31621245</v>
      </c>
      <c r="O127" s="34">
        <v>4013562</v>
      </c>
      <c r="P127" s="34">
        <v>1659310</v>
      </c>
      <c r="Q127" s="34">
        <v>186804</v>
      </c>
      <c r="R127" s="34">
        <v>25475507</v>
      </c>
      <c r="S127" s="42">
        <v>581510</v>
      </c>
      <c r="T127" s="10">
        <v>0.4976750268477394</v>
      </c>
      <c r="U127" s="11">
        <v>6.3167961163612202E-2</v>
      </c>
      <c r="V127" s="11">
        <v>2.6115263608334285E-2</v>
      </c>
      <c r="W127" s="11">
        <v>2.9400387529101117E-3</v>
      </c>
      <c r="X127" s="11">
        <v>0.40094953978519099</v>
      </c>
      <c r="Y127" s="12">
        <v>9.1521698422130093E-3</v>
      </c>
      <c r="Z127" s="10">
        <f t="shared" si="16"/>
        <v>0.3768908396683468</v>
      </c>
      <c r="AA127" s="11">
        <f t="shared" si="17"/>
        <v>-0.54794607265142103</v>
      </c>
      <c r="AB127" s="11">
        <f t="shared" si="18"/>
        <v>-0.42378441794926758</v>
      </c>
      <c r="AC127" s="11">
        <f t="shared" si="19"/>
        <v>9.9136400960290771</v>
      </c>
      <c r="AD127" s="11">
        <f t="shared" si="20"/>
        <v>9.6131458122700977</v>
      </c>
      <c r="AE127" s="10">
        <v>0.43483200074893702</v>
      </c>
      <c r="AF127" s="11">
        <v>7.8778476777565203</v>
      </c>
      <c r="AG127" s="12">
        <v>15.575747992981199</v>
      </c>
      <c r="AH127" s="10">
        <v>2.1098133506646428E-2</v>
      </c>
      <c r="AI127" s="11">
        <f t="shared" si="21"/>
        <v>55.381863052385185</v>
      </c>
      <c r="AJ127" s="11">
        <f t="shared" si="22"/>
        <v>1.8057771765179715</v>
      </c>
      <c r="AK127" s="11">
        <f t="shared" si="23"/>
        <v>0.18359283024716883</v>
      </c>
      <c r="AL127" s="11">
        <f t="shared" si="24"/>
        <v>8.8826256397079302</v>
      </c>
      <c r="AM127" s="11">
        <f t="shared" si="25"/>
        <v>1.5864522465272699</v>
      </c>
      <c r="AN127" s="3">
        <f t="shared" si="26"/>
        <v>1.2412410477247815</v>
      </c>
      <c r="AO127" s="3">
        <f t="shared" si="27"/>
        <v>6.5133541797617614E-2</v>
      </c>
      <c r="AP127" s="3" t="s">
        <v>8</v>
      </c>
      <c r="AQ127" s="127"/>
      <c r="AR127" s="92"/>
      <c r="AS127" s="3"/>
      <c r="AT127" s="4"/>
    </row>
    <row r="128" spans="1:46" s="28" customFormat="1" ht="15" customHeight="1">
      <c r="A128" s="11">
        <v>1.167E-2</v>
      </c>
      <c r="B128" s="32" t="s">
        <v>128</v>
      </c>
      <c r="C128" s="17">
        <v>-48.4</v>
      </c>
      <c r="D128" s="17">
        <v>64.599999999999994</v>
      </c>
      <c r="E128" s="40" t="s">
        <v>120</v>
      </c>
      <c r="F128" s="18">
        <v>-52.2</v>
      </c>
      <c r="G128" s="17">
        <v>-50</v>
      </c>
      <c r="H128" s="17">
        <v>-46.6</v>
      </c>
      <c r="I128" s="17">
        <v>-46.5</v>
      </c>
      <c r="J128" s="17">
        <v>-47.5</v>
      </c>
      <c r="K128" s="30">
        <v>-47.6</v>
      </c>
      <c r="L128" s="121">
        <f t="shared" si="14"/>
        <v>-48.4</v>
      </c>
      <c r="M128" s="156" t="str">
        <f t="shared" si="15"/>
        <v>transition</v>
      </c>
      <c r="N128" s="83">
        <v>4940411</v>
      </c>
      <c r="O128" s="34">
        <v>642236</v>
      </c>
      <c r="P128" s="34">
        <v>284928</v>
      </c>
      <c r="Q128" s="34">
        <v>32007</v>
      </c>
      <c r="R128" s="34">
        <v>4501802</v>
      </c>
      <c r="S128" s="42">
        <v>99955</v>
      </c>
      <c r="T128" s="10">
        <v>0.47045533907628351</v>
      </c>
      <c r="U128" s="11">
        <v>6.1157534291579385E-2</v>
      </c>
      <c r="V128" s="11">
        <v>2.7132539955142865E-2</v>
      </c>
      <c r="W128" s="11">
        <v>3.0478970348447945E-3</v>
      </c>
      <c r="X128" s="11">
        <v>0.42868837964377687</v>
      </c>
      <c r="Y128" s="12">
        <v>9.5183099983725886E-3</v>
      </c>
      <c r="Z128" s="10">
        <f t="shared" si="16"/>
        <v>0.39361700118777188</v>
      </c>
      <c r="AA128" s="11">
        <f t="shared" si="17"/>
        <v>-0.52716090999139065</v>
      </c>
      <c r="AB128" s="11">
        <f t="shared" si="18"/>
        <v>-0.40492615169756213</v>
      </c>
      <c r="AC128" s="11">
        <f t="shared" si="19"/>
        <v>11.316638575581131</v>
      </c>
      <c r="AD128" s="11">
        <f t="shared" si="20"/>
        <v>10.903051223886749</v>
      </c>
      <c r="AE128" s="10">
        <v>1.2317075851810999</v>
      </c>
      <c r="AF128" s="11">
        <v>8.6119554418062094</v>
      </c>
      <c r="AG128" s="12">
        <v>16.430203958005301</v>
      </c>
      <c r="AH128" s="10">
        <v>2.718428559080301E-2</v>
      </c>
      <c r="AI128" s="11">
        <f t="shared" si="21"/>
        <v>52.322596408278443</v>
      </c>
      <c r="AJ128" s="11">
        <f t="shared" si="22"/>
        <v>1.9830901168684971</v>
      </c>
      <c r="AK128" s="11">
        <f t="shared" si="23"/>
        <v>0.17248398109092583</v>
      </c>
      <c r="AL128" s="11">
        <f t="shared" si="24"/>
        <v>8.9020526759771315</v>
      </c>
      <c r="AM128" s="11">
        <f t="shared" si="25"/>
        <v>1.6125871709315043</v>
      </c>
      <c r="AN128" s="3">
        <f t="shared" si="26"/>
        <v>1.0974296515039976</v>
      </c>
      <c r="AO128" s="3">
        <f t="shared" si="27"/>
        <v>6.3291988408197428E-2</v>
      </c>
      <c r="AP128" s="3" t="s">
        <v>8</v>
      </c>
      <c r="AQ128" s="127"/>
      <c r="AR128" s="92"/>
      <c r="AS128" s="3"/>
      <c r="AT128" s="4"/>
    </row>
    <row r="129" spans="1:46" s="28" customFormat="1" ht="15" customHeight="1">
      <c r="A129" s="11">
        <v>1.222E-2</v>
      </c>
      <c r="B129" s="32" t="s">
        <v>128</v>
      </c>
      <c r="C129" s="17">
        <v>-48.4</v>
      </c>
      <c r="D129" s="17">
        <v>64.599999999999994</v>
      </c>
      <c r="E129" s="40" t="s">
        <v>120</v>
      </c>
      <c r="F129" s="18">
        <v>-52.2</v>
      </c>
      <c r="G129" s="17">
        <v>-50</v>
      </c>
      <c r="H129" s="17">
        <v>-46.6</v>
      </c>
      <c r="I129" s="17">
        <v>-46.5</v>
      </c>
      <c r="J129" s="17">
        <v>-47.5</v>
      </c>
      <c r="K129" s="30">
        <v>-47.6</v>
      </c>
      <c r="L129" s="121">
        <f t="shared" si="14"/>
        <v>-48.4</v>
      </c>
      <c r="M129" s="156" t="str">
        <f t="shared" si="15"/>
        <v>transition</v>
      </c>
      <c r="N129" s="83">
        <v>3891996</v>
      </c>
      <c r="O129" s="34">
        <v>390438</v>
      </c>
      <c r="P129" s="34">
        <v>140069</v>
      </c>
      <c r="Q129" s="34">
        <v>21739</v>
      </c>
      <c r="R129" s="34">
        <v>3093926</v>
      </c>
      <c r="S129" s="42">
        <v>78373</v>
      </c>
      <c r="T129" s="10">
        <v>0.51099258836786932</v>
      </c>
      <c r="U129" s="11">
        <v>5.1261852329029675E-2</v>
      </c>
      <c r="V129" s="11">
        <v>1.8390106480093784E-2</v>
      </c>
      <c r="W129" s="11">
        <v>2.8541827582888347E-3</v>
      </c>
      <c r="X129" s="11">
        <v>0.40621142852116204</v>
      </c>
      <c r="Y129" s="12">
        <v>1.0289841543556321E-2</v>
      </c>
      <c r="Z129" s="10">
        <f t="shared" si="16"/>
        <v>0.38086546710454328</v>
      </c>
      <c r="AA129" s="11">
        <f t="shared" si="17"/>
        <v>-0.59579055080903698</v>
      </c>
      <c r="AB129" s="11">
        <f t="shared" si="18"/>
        <v>-0.41922840283347801</v>
      </c>
      <c r="AC129" s="11">
        <f t="shared" si="19"/>
        <v>6.6841378203899993</v>
      </c>
      <c r="AD129" s="11">
        <f t="shared" si="20"/>
        <v>9.9247772461901036</v>
      </c>
      <c r="AE129" s="10">
        <v>0.39125215354222498</v>
      </c>
      <c r="AF129" s="11">
        <v>7.8550354303676304</v>
      </c>
      <c r="AG129" s="12">
        <v>15.549561563863699</v>
      </c>
      <c r="AH129" s="10">
        <v>8.58105780214624E-2</v>
      </c>
      <c r="AI129" s="11">
        <f t="shared" si="21"/>
        <v>55.711987623108293</v>
      </c>
      <c r="AJ129" s="11">
        <f t="shared" si="22"/>
        <v>1.9739475096647192</v>
      </c>
      <c r="AK129" s="11">
        <f t="shared" si="23"/>
        <v>0.14827207081670377</v>
      </c>
      <c r="AL129" s="11">
        <f t="shared" si="24"/>
        <v>6.4432126592759555</v>
      </c>
      <c r="AM129" s="11">
        <f t="shared" si="25"/>
        <v>1.6638969012985654</v>
      </c>
      <c r="AN129" s="3">
        <f t="shared" si="26"/>
        <v>1.2579473458641219</v>
      </c>
      <c r="AO129" s="3">
        <f t="shared" si="27"/>
        <v>4.5272252794669295E-2</v>
      </c>
      <c r="AP129" s="3" t="s">
        <v>8</v>
      </c>
      <c r="AQ129" s="127"/>
      <c r="AR129" s="92"/>
      <c r="AS129" s="3"/>
      <c r="AT129" s="4"/>
    </row>
    <row r="130" spans="1:46" s="28" customFormat="1" ht="15" customHeight="1">
      <c r="A130" s="11">
        <v>1.2760000000000001E-2</v>
      </c>
      <c r="B130" s="32" t="s">
        <v>128</v>
      </c>
      <c r="C130" s="17">
        <v>-48.4</v>
      </c>
      <c r="D130" s="17">
        <v>64.599999999999994</v>
      </c>
      <c r="E130" s="40" t="s">
        <v>120</v>
      </c>
      <c r="F130" s="18">
        <v>-52.2</v>
      </c>
      <c r="G130" s="17">
        <v>-50</v>
      </c>
      <c r="H130" s="17">
        <v>-46.6</v>
      </c>
      <c r="I130" s="17">
        <v>-46.5</v>
      </c>
      <c r="J130" s="17">
        <v>-47.5</v>
      </c>
      <c r="K130" s="30">
        <v>-47.6</v>
      </c>
      <c r="L130" s="121">
        <f t="shared" si="14"/>
        <v>-48.4</v>
      </c>
      <c r="M130" s="156" t="str">
        <f t="shared" si="15"/>
        <v>transition</v>
      </c>
      <c r="N130" s="83">
        <v>2918264</v>
      </c>
      <c r="O130" s="34">
        <v>316713</v>
      </c>
      <c r="P130" s="34">
        <v>129958</v>
      </c>
      <c r="Q130" s="34">
        <v>16253</v>
      </c>
      <c r="R130" s="34">
        <v>2368772</v>
      </c>
      <c r="S130" s="42">
        <v>61844</v>
      </c>
      <c r="T130" s="10">
        <v>0.50212705039605599</v>
      </c>
      <c r="U130" s="11">
        <v>5.4494783375351269E-2</v>
      </c>
      <c r="V130" s="11">
        <v>2.2361043145983587E-2</v>
      </c>
      <c r="W130" s="11">
        <v>2.796549918063307E-3</v>
      </c>
      <c r="X130" s="11">
        <v>0.40757947102139025</v>
      </c>
      <c r="Y130" s="12">
        <v>1.0641102143155551E-2</v>
      </c>
      <c r="Z130" s="10">
        <f t="shared" si="16"/>
        <v>0.39647044027074824</v>
      </c>
      <c r="AA130" s="11">
        <f t="shared" si="17"/>
        <v>-0.55170667797586759</v>
      </c>
      <c r="AB130" s="11">
        <f t="shared" si="18"/>
        <v>-0.40178918692357168</v>
      </c>
      <c r="AC130" s="11">
        <f t="shared" si="19"/>
        <v>9.6597992366289347</v>
      </c>
      <c r="AD130" s="11">
        <f t="shared" si="20"/>
        <v>11.117619614427696</v>
      </c>
      <c r="AE130" s="10">
        <v>2.05704797845274</v>
      </c>
      <c r="AF130" s="11">
        <v>9.3937845449788</v>
      </c>
      <c r="AG130" s="12">
        <v>17.274721325156499</v>
      </c>
      <c r="AH130" s="10">
        <v>3.8721851805258521E-2</v>
      </c>
      <c r="AI130" s="11">
        <f t="shared" si="21"/>
        <v>55.196597866933381</v>
      </c>
      <c r="AJ130" s="11">
        <f t="shared" si="22"/>
        <v>2.0752268038608004</v>
      </c>
      <c r="AK130" s="11">
        <f t="shared" si="23"/>
        <v>0.1599853466687863</v>
      </c>
      <c r="AL130" s="11">
        <f t="shared" si="24"/>
        <v>7.9959392112225434</v>
      </c>
      <c r="AM130" s="11">
        <f t="shared" si="25"/>
        <v>1.6631425696688822</v>
      </c>
      <c r="AN130" s="3">
        <f t="shared" si="26"/>
        <v>1.2319733600363394</v>
      </c>
      <c r="AO130" s="3">
        <f t="shared" si="27"/>
        <v>5.4863026074269704E-2</v>
      </c>
      <c r="AP130" s="3" t="s">
        <v>8</v>
      </c>
      <c r="AQ130" s="127"/>
      <c r="AR130" s="92"/>
      <c r="AS130" s="3"/>
      <c r="AT130" s="4"/>
    </row>
    <row r="131" spans="1:46" s="28" customFormat="1" ht="15" customHeight="1">
      <c r="A131" s="11">
        <v>1.3300000000000001E-2</v>
      </c>
      <c r="B131" s="32" t="s">
        <v>128</v>
      </c>
      <c r="C131" s="17">
        <v>-48.4</v>
      </c>
      <c r="D131" s="17">
        <v>64.599999999999994</v>
      </c>
      <c r="E131" s="40" t="s">
        <v>120</v>
      </c>
      <c r="F131" s="18">
        <v>-52.2</v>
      </c>
      <c r="G131" s="17">
        <v>-50</v>
      </c>
      <c r="H131" s="17">
        <v>-46.6</v>
      </c>
      <c r="I131" s="17">
        <v>-46.5</v>
      </c>
      <c r="J131" s="17">
        <v>-47.5</v>
      </c>
      <c r="K131" s="30">
        <v>-47.6</v>
      </c>
      <c r="L131" s="121">
        <f t="shared" ref="L131:L194" si="28">IF(A131&lt;2,C131,IF(A131&lt;15,K131,IF(A131&lt;25,J131,IF(A131&lt;35,I131,IF(A131&lt;45,H131,IF(A131&lt;55,G131,IF(A131&lt;65,F131,IF(A131&lt;70,F131,"no age"))))))))</f>
        <v>-48.4</v>
      </c>
      <c r="M131" s="156" t="str">
        <f t="shared" ref="M131:M194" si="29">IF(ABS(L131)&lt;=20,"low latitude",IF(ABS(L131)&lt;=40,"mid latitude",IF(ABS(L131)&lt;=50,"transition",IF(ABS(L131)&gt;50,"high latitude","no category"))))</f>
        <v>transition</v>
      </c>
      <c r="N131" s="83">
        <v>10967304</v>
      </c>
      <c r="O131" s="34">
        <v>948376</v>
      </c>
      <c r="P131" s="34">
        <v>318191</v>
      </c>
      <c r="Q131" s="34">
        <v>51555</v>
      </c>
      <c r="R131" s="34">
        <v>8292747</v>
      </c>
      <c r="S131" s="42">
        <v>157092</v>
      </c>
      <c r="T131" s="10">
        <v>0.52892036827115541</v>
      </c>
      <c r="U131" s="11">
        <v>4.573734649641565E-2</v>
      </c>
      <c r="V131" s="11">
        <v>1.5345403109147629E-2</v>
      </c>
      <c r="W131" s="11">
        <v>2.4863439169935855E-3</v>
      </c>
      <c r="X131" s="11">
        <v>0.39993445948243245</v>
      </c>
      <c r="Y131" s="12">
        <v>7.5760787238552292E-3</v>
      </c>
      <c r="Z131" s="10">
        <f t="shared" ref="Z131:Z194" si="30">(V131+W131+Y131)/(U131+V131+W131+Y131)</f>
        <v>0.35712649147852449</v>
      </c>
      <c r="AA131" s="11">
        <f t="shared" ref="AA131:AA194" si="31">LOG((V131)/(U131+V131+W131))</f>
        <v>-0.6172677171363592</v>
      </c>
      <c r="AB131" s="11">
        <f t="shared" ref="AB131:AB194" si="32">LOG(Z131)</f>
        <v>-0.44717793284779922</v>
      </c>
      <c r="AC131" s="11">
        <f t="shared" ref="AC131:AC194" si="33">67.5*AA131+46.9</f>
        <v>5.234429093295752</v>
      </c>
      <c r="AD131" s="11">
        <f t="shared" ref="AD131:AD194" si="34">68.4*AB131+38.6</f>
        <v>8.0130293932105339</v>
      </c>
      <c r="AE131" s="10">
        <v>-1.26728363832936</v>
      </c>
      <c r="AF131" s="11">
        <v>6.3515171003083903</v>
      </c>
      <c r="AG131" s="12">
        <v>13.856580527266299</v>
      </c>
      <c r="AH131" s="10">
        <v>2.9641705359904152E-2</v>
      </c>
      <c r="AI131" s="11">
        <f t="shared" ref="AI131:AI194" si="35">((T131)/(T131+X131))*100</f>
        <v>56.943276006901534</v>
      </c>
      <c r="AJ131" s="11">
        <f t="shared" ref="AJ131:AJ194" si="36">((Y131)/(T131+Y131))*100</f>
        <v>1.4121395894213045</v>
      </c>
      <c r="AK131" s="11">
        <f t="shared" ref="AK131:AK194" si="37">(U131+V131+W131)/(U131+V131+W131+X131+Y131)</f>
        <v>0.1349434134718597</v>
      </c>
      <c r="AL131" s="11">
        <f t="shared" ref="AL131:AL194" si="38">V131/W131</f>
        <v>6.171874696925614</v>
      </c>
      <c r="AM131" s="11">
        <f t="shared" ref="AM131:AM194" si="39">((U131*1)+(V131*2)+(W131*3)+(Y131*4))/(U131+V131+W131+Y131)</f>
        <v>1.6050491657481558</v>
      </c>
      <c r="AN131" s="3">
        <f t="shared" ref="AN131:AN194" si="40">IF(T131="n/a","n/a",T131/X131)</f>
        <v>1.3225176169006483</v>
      </c>
      <c r="AO131" s="3">
        <f t="shared" ref="AO131:AO194" si="41">IF(P131="n/a","n/a",P131/R131)</f>
        <v>3.8369794713380256E-2</v>
      </c>
      <c r="AP131" s="3" t="s">
        <v>8</v>
      </c>
      <c r="AQ131" s="127"/>
      <c r="AR131" s="92"/>
      <c r="AS131" s="3"/>
      <c r="AT131" s="4"/>
    </row>
    <row r="132" spans="1:46" s="28" customFormat="1" ht="15" customHeight="1">
      <c r="A132" s="11">
        <v>1.384E-2</v>
      </c>
      <c r="B132" s="32" t="s">
        <v>128</v>
      </c>
      <c r="C132" s="17">
        <v>-48.4</v>
      </c>
      <c r="D132" s="17">
        <v>64.599999999999994</v>
      </c>
      <c r="E132" s="40" t="s">
        <v>120</v>
      </c>
      <c r="F132" s="18">
        <v>-52.2</v>
      </c>
      <c r="G132" s="17">
        <v>-50</v>
      </c>
      <c r="H132" s="17">
        <v>-46.6</v>
      </c>
      <c r="I132" s="17">
        <v>-46.5</v>
      </c>
      <c r="J132" s="17">
        <v>-47.5</v>
      </c>
      <c r="K132" s="30">
        <v>-47.6</v>
      </c>
      <c r="L132" s="121">
        <f t="shared" si="28"/>
        <v>-48.4</v>
      </c>
      <c r="M132" s="156" t="str">
        <f t="shared" si="29"/>
        <v>transition</v>
      </c>
      <c r="N132" s="83">
        <v>9948585</v>
      </c>
      <c r="O132" s="34">
        <v>855060</v>
      </c>
      <c r="P132" s="34">
        <v>290013</v>
      </c>
      <c r="Q132" s="34">
        <v>45844</v>
      </c>
      <c r="R132" s="34">
        <v>7366450</v>
      </c>
      <c r="S132" s="42">
        <v>107340</v>
      </c>
      <c r="T132" s="10">
        <v>0.53448820337638281</v>
      </c>
      <c r="U132" s="11">
        <v>4.5938139260910969E-2</v>
      </c>
      <c r="V132" s="11">
        <v>1.5580962249987805E-2</v>
      </c>
      <c r="W132" s="11">
        <v>2.4629710853942442E-3</v>
      </c>
      <c r="X132" s="11">
        <v>0.39576287741040111</v>
      </c>
      <c r="Y132" s="12">
        <v>5.7668466169230031E-3</v>
      </c>
      <c r="Z132" s="10">
        <f t="shared" si="30"/>
        <v>0.34137847899144774</v>
      </c>
      <c r="AA132" s="11">
        <f t="shared" si="31"/>
        <v>-0.61346402889782192</v>
      </c>
      <c r="AB132" s="11">
        <f t="shared" si="32"/>
        <v>-0.46676386093030769</v>
      </c>
      <c r="AC132" s="11">
        <f t="shared" si="33"/>
        <v>5.4911780493970213</v>
      </c>
      <c r="AD132" s="11">
        <f t="shared" si="34"/>
        <v>6.6733519123669538</v>
      </c>
      <c r="AE132" s="10">
        <v>-2.9387025422017801</v>
      </c>
      <c r="AF132" s="11">
        <v>4.8151440580664397</v>
      </c>
      <c r="AG132" s="12">
        <v>12.2726339747817</v>
      </c>
      <c r="AH132" s="10">
        <v>2.2644446343194034E-2</v>
      </c>
      <c r="AI132" s="11">
        <f t="shared" si="35"/>
        <v>57.456337801223043</v>
      </c>
      <c r="AJ132" s="11">
        <f t="shared" si="36"/>
        <v>1.0674303955130933</v>
      </c>
      <c r="AK132" s="11">
        <f t="shared" si="37"/>
        <v>0.13744457833369322</v>
      </c>
      <c r="AL132" s="11">
        <f t="shared" si="38"/>
        <v>6.3260841113340893</v>
      </c>
      <c r="AM132" s="11">
        <f t="shared" si="39"/>
        <v>1.5420506109345069</v>
      </c>
      <c r="AN132" s="3">
        <f t="shared" si="40"/>
        <v>1.3505263729476205</v>
      </c>
      <c r="AO132" s="3">
        <f t="shared" si="41"/>
        <v>3.936943846764724E-2</v>
      </c>
      <c r="AP132" s="3" t="s">
        <v>8</v>
      </c>
      <c r="AQ132" s="127"/>
      <c r="AR132" s="92"/>
      <c r="AS132" s="3"/>
      <c r="AT132" s="4"/>
    </row>
    <row r="133" spans="1:46" s="28" customFormat="1" ht="15" customHeight="1">
      <c r="A133" s="11">
        <v>1.438E-2</v>
      </c>
      <c r="B133" s="32" t="s">
        <v>128</v>
      </c>
      <c r="C133" s="17">
        <v>-48.4</v>
      </c>
      <c r="D133" s="17">
        <v>64.599999999999994</v>
      </c>
      <c r="E133" s="40" t="s">
        <v>120</v>
      </c>
      <c r="F133" s="18">
        <v>-52.2</v>
      </c>
      <c r="G133" s="17">
        <v>-50</v>
      </c>
      <c r="H133" s="17">
        <v>-46.6</v>
      </c>
      <c r="I133" s="17">
        <v>-46.5</v>
      </c>
      <c r="J133" s="17">
        <v>-47.5</v>
      </c>
      <c r="K133" s="30">
        <v>-47.6</v>
      </c>
      <c r="L133" s="121">
        <f t="shared" si="28"/>
        <v>-48.4</v>
      </c>
      <c r="M133" s="156" t="str">
        <f t="shared" si="29"/>
        <v>transition</v>
      </c>
      <c r="N133" s="83">
        <v>16485888</v>
      </c>
      <c r="O133" s="34">
        <v>1441245</v>
      </c>
      <c r="P133" s="34">
        <v>503370</v>
      </c>
      <c r="Q133" s="34">
        <v>75739</v>
      </c>
      <c r="R133" s="34">
        <v>12281819</v>
      </c>
      <c r="S133" s="42">
        <v>222992</v>
      </c>
      <c r="T133" s="10">
        <v>0.53161329284755343</v>
      </c>
      <c r="U133" s="11">
        <v>4.6475203534688099E-2</v>
      </c>
      <c r="V133" s="11">
        <v>1.6231954458302333E-2</v>
      </c>
      <c r="W133" s="11">
        <v>2.4423227421526126E-3</v>
      </c>
      <c r="X133" s="11">
        <v>0.39604649993665164</v>
      </c>
      <c r="Y133" s="12">
        <v>7.1907264806519147E-3</v>
      </c>
      <c r="Z133" s="10">
        <f t="shared" si="30"/>
        <v>0.35754671816117534</v>
      </c>
      <c r="AA133" s="11">
        <f t="shared" si="31"/>
        <v>-0.60354014304383707</v>
      </c>
      <c r="AB133" s="11">
        <f t="shared" si="32"/>
        <v>-0.44666720389365616</v>
      </c>
      <c r="AC133" s="11">
        <f t="shared" si="33"/>
        <v>6.1610403445409929</v>
      </c>
      <c r="AD133" s="11">
        <f t="shared" si="34"/>
        <v>8.0479632536739167</v>
      </c>
      <c r="AE133" s="10">
        <v>-1.2385743833232701</v>
      </c>
      <c r="AF133" s="11">
        <v>6.3487384329287604</v>
      </c>
      <c r="AG133" s="12">
        <v>13.897889640058899</v>
      </c>
      <c r="AH133" s="10">
        <v>1.7897211936858864E-2</v>
      </c>
      <c r="AI133" s="11">
        <f t="shared" si="35"/>
        <v>57.306924045075959</v>
      </c>
      <c r="AJ133" s="11">
        <f t="shared" si="36"/>
        <v>1.3345717965536887</v>
      </c>
      <c r="AK133" s="11">
        <f t="shared" si="37"/>
        <v>0.13909335969677453</v>
      </c>
      <c r="AL133" s="11">
        <f t="shared" si="38"/>
        <v>6.6461136270613546</v>
      </c>
      <c r="AM133" s="11">
        <f t="shared" si="39"/>
        <v>1.5901113782715641</v>
      </c>
      <c r="AN133" s="3">
        <f t="shared" si="40"/>
        <v>1.3423001918526889</v>
      </c>
      <c r="AO133" s="3">
        <f t="shared" si="41"/>
        <v>4.0984971362955279E-2</v>
      </c>
      <c r="AP133" s="3" t="s">
        <v>8</v>
      </c>
      <c r="AQ133" s="127"/>
      <c r="AR133" s="92"/>
      <c r="AS133" s="3"/>
      <c r="AT133" s="4"/>
    </row>
    <row r="134" spans="1:46" s="28" customFormat="1" ht="15" customHeight="1">
      <c r="A134" s="11">
        <v>1.4919999999999999E-2</v>
      </c>
      <c r="B134" s="32" t="s">
        <v>128</v>
      </c>
      <c r="C134" s="17">
        <v>-48.4</v>
      </c>
      <c r="D134" s="17">
        <v>64.599999999999994</v>
      </c>
      <c r="E134" s="40" t="s">
        <v>120</v>
      </c>
      <c r="F134" s="18">
        <v>-52.2</v>
      </c>
      <c r="G134" s="17">
        <v>-50</v>
      </c>
      <c r="H134" s="17">
        <v>-46.6</v>
      </c>
      <c r="I134" s="17">
        <v>-46.5</v>
      </c>
      <c r="J134" s="17">
        <v>-47.5</v>
      </c>
      <c r="K134" s="30">
        <v>-47.6</v>
      </c>
      <c r="L134" s="121">
        <f t="shared" si="28"/>
        <v>-48.4</v>
      </c>
      <c r="M134" s="156" t="str">
        <f t="shared" si="29"/>
        <v>transition</v>
      </c>
      <c r="N134" s="83">
        <v>5551190</v>
      </c>
      <c r="O134" s="34">
        <v>500179</v>
      </c>
      <c r="P134" s="34">
        <v>171517</v>
      </c>
      <c r="Q134" s="34">
        <v>26121</v>
      </c>
      <c r="R134" s="34">
        <v>4135492</v>
      </c>
      <c r="S134" s="42">
        <v>102812</v>
      </c>
      <c r="T134" s="10">
        <v>0.52932443788498307</v>
      </c>
      <c r="U134" s="11">
        <v>4.7693731977625151E-2</v>
      </c>
      <c r="V134" s="11">
        <v>1.6354716666646008E-2</v>
      </c>
      <c r="W134" s="11">
        <v>2.4907242666876192E-3</v>
      </c>
      <c r="X134" s="11">
        <v>0.3943329229008275</v>
      </c>
      <c r="Y134" s="12">
        <v>9.803466303230637E-3</v>
      </c>
      <c r="Z134" s="10">
        <f t="shared" si="30"/>
        <v>0.37526744597060563</v>
      </c>
      <c r="AA134" s="11">
        <f t="shared" si="31"/>
        <v>-0.60943437354354968</v>
      </c>
      <c r="AB134" s="11">
        <f t="shared" si="32"/>
        <v>-0.42565910851135486</v>
      </c>
      <c r="AC134" s="11">
        <f t="shared" si="33"/>
        <v>5.7631797858103937</v>
      </c>
      <c r="AD134" s="11">
        <f t="shared" si="34"/>
        <v>9.4849169778233282</v>
      </c>
      <c r="AE134" s="10">
        <v>0.417342948371001</v>
      </c>
      <c r="AF134" s="11">
        <v>7.8619448041442102</v>
      </c>
      <c r="AG134" s="12">
        <v>15.602372712158401</v>
      </c>
      <c r="AH134" s="10">
        <v>3.6434967913723311E-2</v>
      </c>
      <c r="AI134" s="11">
        <f t="shared" si="35"/>
        <v>57.307445418358938</v>
      </c>
      <c r="AJ134" s="11">
        <f t="shared" si="36"/>
        <v>1.8183934140808582</v>
      </c>
      <c r="AK134" s="11">
        <f t="shared" si="37"/>
        <v>0.14136950856755739</v>
      </c>
      <c r="AL134" s="11">
        <f t="shared" si="38"/>
        <v>6.56624937789518</v>
      </c>
      <c r="AM134" s="11">
        <f t="shared" si="39"/>
        <v>1.6647211130248845</v>
      </c>
      <c r="AN134" s="3">
        <f t="shared" si="40"/>
        <v>1.3423287966703839</v>
      </c>
      <c r="AO134" s="3">
        <f t="shared" si="41"/>
        <v>4.1474388053464983E-2</v>
      </c>
      <c r="AP134" s="3" t="s">
        <v>8</v>
      </c>
      <c r="AQ134" s="127"/>
      <c r="AR134" s="92"/>
      <c r="AS134" s="3"/>
      <c r="AT134" s="4"/>
    </row>
    <row r="135" spans="1:46" s="28" customFormat="1" ht="15" customHeight="1">
      <c r="A135" s="11">
        <v>1.5470000000000001E-2</v>
      </c>
      <c r="B135" s="32" t="s">
        <v>128</v>
      </c>
      <c r="C135" s="17">
        <v>-48.4</v>
      </c>
      <c r="D135" s="17">
        <v>64.599999999999994</v>
      </c>
      <c r="E135" s="40" t="s">
        <v>120</v>
      </c>
      <c r="F135" s="18">
        <v>-52.2</v>
      </c>
      <c r="G135" s="17">
        <v>-50</v>
      </c>
      <c r="H135" s="17">
        <v>-46.6</v>
      </c>
      <c r="I135" s="17">
        <v>-46.5</v>
      </c>
      <c r="J135" s="17">
        <v>-47.5</v>
      </c>
      <c r="K135" s="30">
        <v>-47.6</v>
      </c>
      <c r="L135" s="121">
        <f t="shared" si="28"/>
        <v>-48.4</v>
      </c>
      <c r="M135" s="156" t="str">
        <f t="shared" si="29"/>
        <v>transition</v>
      </c>
      <c r="N135" s="83">
        <v>6462494</v>
      </c>
      <c r="O135" s="34">
        <v>477169</v>
      </c>
      <c r="P135" s="34">
        <v>153959</v>
      </c>
      <c r="Q135" s="34">
        <v>27791</v>
      </c>
      <c r="R135" s="34">
        <v>4449191</v>
      </c>
      <c r="S135" s="42">
        <v>78216</v>
      </c>
      <c r="T135" s="10">
        <v>0.55477670699693182</v>
      </c>
      <c r="U135" s="11">
        <v>4.0962861474381093E-2</v>
      </c>
      <c r="V135" s="11">
        <v>1.3216703494431195E-2</v>
      </c>
      <c r="W135" s="11">
        <v>2.385735207514581E-3</v>
      </c>
      <c r="X135" s="11">
        <v>0.38194349298898944</v>
      </c>
      <c r="Y135" s="12">
        <v>6.7144998377518068E-3</v>
      </c>
      <c r="Z135" s="10">
        <f t="shared" si="30"/>
        <v>0.3526708133516927</v>
      </c>
      <c r="AA135" s="11">
        <f t="shared" si="31"/>
        <v>-0.63142694906935937</v>
      </c>
      <c r="AB135" s="11">
        <f t="shared" si="32"/>
        <v>-0.45263048057861188</v>
      </c>
      <c r="AC135" s="11">
        <f t="shared" si="33"/>
        <v>4.278680937818244</v>
      </c>
      <c r="AD135" s="11">
        <f t="shared" si="34"/>
        <v>7.6400751284229464</v>
      </c>
      <c r="AE135" s="10">
        <v>-2.0498967338380099</v>
      </c>
      <c r="AF135" s="11">
        <v>5.5814883814680103</v>
      </c>
      <c r="AG135" s="12">
        <v>13.0762931236988</v>
      </c>
      <c r="AH135" s="10">
        <v>2.9551494926030743E-2</v>
      </c>
      <c r="AI135" s="11">
        <f t="shared" si="35"/>
        <v>59.225445016053889</v>
      </c>
      <c r="AJ135" s="11">
        <f t="shared" si="36"/>
        <v>1.1958334798515757</v>
      </c>
      <c r="AK135" s="11">
        <f t="shared" si="37"/>
        <v>0.1270492830570234</v>
      </c>
      <c r="AL135" s="11">
        <f t="shared" si="38"/>
        <v>5.5398870137814393</v>
      </c>
      <c r="AM135" s="11">
        <f t="shared" si="39"/>
        <v>1.6025883996825547</v>
      </c>
      <c r="AN135" s="3">
        <f t="shared" si="40"/>
        <v>1.4525099057334243</v>
      </c>
      <c r="AO135" s="3">
        <f t="shared" si="41"/>
        <v>3.4603818986417983E-2</v>
      </c>
      <c r="AP135" s="3" t="s">
        <v>8</v>
      </c>
      <c r="AQ135" s="127"/>
      <c r="AR135" s="92"/>
      <c r="AS135" s="3"/>
      <c r="AT135" s="4"/>
    </row>
    <row r="136" spans="1:46" s="28" customFormat="1" ht="15" customHeight="1">
      <c r="A136" s="11">
        <v>1.601E-2</v>
      </c>
      <c r="B136" s="32" t="s">
        <v>128</v>
      </c>
      <c r="C136" s="17">
        <v>-48.4</v>
      </c>
      <c r="D136" s="17">
        <v>64.599999999999994</v>
      </c>
      <c r="E136" s="40" t="s">
        <v>120</v>
      </c>
      <c r="F136" s="18">
        <v>-52.2</v>
      </c>
      <c r="G136" s="17">
        <v>-50</v>
      </c>
      <c r="H136" s="17">
        <v>-46.6</v>
      </c>
      <c r="I136" s="17">
        <v>-46.5</v>
      </c>
      <c r="J136" s="17">
        <v>-47.5</v>
      </c>
      <c r="K136" s="30">
        <v>-47.6</v>
      </c>
      <c r="L136" s="121">
        <f t="shared" si="28"/>
        <v>-48.4</v>
      </c>
      <c r="M136" s="156" t="str">
        <f t="shared" si="29"/>
        <v>transition</v>
      </c>
      <c r="N136" s="83">
        <v>33263579</v>
      </c>
      <c r="O136" s="34">
        <v>2276084</v>
      </c>
      <c r="P136" s="34">
        <v>750598</v>
      </c>
      <c r="Q136" s="34">
        <v>127025</v>
      </c>
      <c r="R136" s="34">
        <v>23519781</v>
      </c>
      <c r="S136" s="42">
        <v>326408</v>
      </c>
      <c r="T136" s="10">
        <v>0.55196914880862746</v>
      </c>
      <c r="U136" s="11">
        <v>3.7768880735802243E-2</v>
      </c>
      <c r="V136" s="11">
        <v>1.2455272451513956E-2</v>
      </c>
      <c r="W136" s="11">
        <v>2.1078273365417446E-3</v>
      </c>
      <c r="X136" s="11">
        <v>0.39028252187581286</v>
      </c>
      <c r="Y136" s="12">
        <v>5.4163487917017732E-3</v>
      </c>
      <c r="Z136" s="10">
        <f t="shared" si="30"/>
        <v>0.34597448647530327</v>
      </c>
      <c r="AA136" s="11">
        <f t="shared" si="31"/>
        <v>-0.62341393918755239</v>
      </c>
      <c r="AB136" s="11">
        <f t="shared" si="32"/>
        <v>-0.46095592661628482</v>
      </c>
      <c r="AC136" s="11">
        <f t="shared" si="33"/>
        <v>4.8195591048402093</v>
      </c>
      <c r="AD136" s="11">
        <f t="shared" si="34"/>
        <v>7.0706146194461184</v>
      </c>
      <c r="AE136" s="10">
        <v>-2.07909827788782</v>
      </c>
      <c r="AF136" s="11">
        <v>5.5982808044156398</v>
      </c>
      <c r="AG136" s="12">
        <v>13.0820899321431</v>
      </c>
      <c r="AH136" s="10">
        <v>2.2130368697702508E-2</v>
      </c>
      <c r="AI136" s="11">
        <f t="shared" si="35"/>
        <v>58.579800490848022</v>
      </c>
      <c r="AJ136" s="11">
        <f t="shared" si="36"/>
        <v>0.97174196584238048</v>
      </c>
      <c r="AK136" s="11">
        <f t="shared" si="37"/>
        <v>0.11680441287625699</v>
      </c>
      <c r="AL136" s="11">
        <f t="shared" si="38"/>
        <v>5.9090572721905135</v>
      </c>
      <c r="AM136" s="11">
        <f t="shared" si="39"/>
        <v>1.5700593227522652</v>
      </c>
      <c r="AN136" s="3">
        <f t="shared" si="40"/>
        <v>1.4142809833135777</v>
      </c>
      <c r="AO136" s="3">
        <f t="shared" si="41"/>
        <v>3.1913477425661405E-2</v>
      </c>
      <c r="AP136" s="3" t="s">
        <v>8</v>
      </c>
      <c r="AQ136" s="127"/>
      <c r="AR136" s="92"/>
      <c r="AS136" s="3"/>
      <c r="AT136" s="4"/>
    </row>
    <row r="137" spans="1:46" s="28" customFormat="1" ht="15" customHeight="1">
      <c r="A137" s="11">
        <v>1.6550000000000002E-2</v>
      </c>
      <c r="B137" s="32" t="s">
        <v>128</v>
      </c>
      <c r="C137" s="17">
        <v>-48.4</v>
      </c>
      <c r="D137" s="17">
        <v>64.599999999999994</v>
      </c>
      <c r="E137" s="40" t="s">
        <v>120</v>
      </c>
      <c r="F137" s="18">
        <v>-52.2</v>
      </c>
      <c r="G137" s="17">
        <v>-50</v>
      </c>
      <c r="H137" s="17">
        <v>-46.6</v>
      </c>
      <c r="I137" s="17">
        <v>-46.5</v>
      </c>
      <c r="J137" s="17">
        <v>-47.5</v>
      </c>
      <c r="K137" s="30">
        <v>-47.6</v>
      </c>
      <c r="L137" s="121">
        <f t="shared" si="28"/>
        <v>-48.4</v>
      </c>
      <c r="M137" s="156" t="str">
        <f t="shared" si="29"/>
        <v>transition</v>
      </c>
      <c r="N137" s="83">
        <v>12773543</v>
      </c>
      <c r="O137" s="34">
        <v>723968</v>
      </c>
      <c r="P137" s="34">
        <v>220361</v>
      </c>
      <c r="Q137" s="34">
        <v>44991</v>
      </c>
      <c r="R137" s="34">
        <v>9334375</v>
      </c>
      <c r="S137" s="42">
        <v>135212</v>
      </c>
      <c r="T137" s="10">
        <v>0.54981472035880852</v>
      </c>
      <c r="U137" s="11">
        <v>3.116193083381219E-2</v>
      </c>
      <c r="V137" s="11">
        <v>9.4850521576501836E-3</v>
      </c>
      <c r="W137" s="11">
        <v>1.9365585635608815E-3</v>
      </c>
      <c r="X137" s="11">
        <v>0.40178177506031437</v>
      </c>
      <c r="Y137" s="12">
        <v>5.8199630258539241E-3</v>
      </c>
      <c r="Z137" s="10">
        <f t="shared" si="30"/>
        <v>0.35620507019809128</v>
      </c>
      <c r="AA137" s="11">
        <f t="shared" si="31"/>
        <v>-0.65220205428489675</v>
      </c>
      <c r="AB137" s="11">
        <f t="shared" si="32"/>
        <v>-0.44829990311145618</v>
      </c>
      <c r="AC137" s="11">
        <f t="shared" si="33"/>
        <v>2.8763613357694666</v>
      </c>
      <c r="AD137" s="11">
        <f t="shared" si="34"/>
        <v>7.936286627176397</v>
      </c>
      <c r="AE137" s="10">
        <v>-1.2246494767773799</v>
      </c>
      <c r="AF137" s="11">
        <v>6.3559805120698796</v>
      </c>
      <c r="AG137" s="12">
        <v>13.9203493044244</v>
      </c>
      <c r="AH137" s="10">
        <v>3.3109340126225226E-2</v>
      </c>
      <c r="AI137" s="11">
        <f t="shared" si="35"/>
        <v>57.778136322018206</v>
      </c>
      <c r="AJ137" s="11">
        <f t="shared" si="36"/>
        <v>1.0474441570856368</v>
      </c>
      <c r="AK137" s="11">
        <f t="shared" si="37"/>
        <v>9.4591146092034284E-2</v>
      </c>
      <c r="AL137" s="11">
        <f t="shared" si="38"/>
        <v>4.8978906892489613</v>
      </c>
      <c r="AM137" s="11">
        <f t="shared" si="39"/>
        <v>1.6366906410844688</v>
      </c>
      <c r="AN137" s="3">
        <f t="shared" si="40"/>
        <v>1.3684411650485437</v>
      </c>
      <c r="AO137" s="3">
        <f t="shared" si="41"/>
        <v>2.3607472380314697E-2</v>
      </c>
      <c r="AP137" s="3" t="s">
        <v>8</v>
      </c>
      <c r="AQ137" s="127"/>
      <c r="AR137" s="92"/>
      <c r="AS137" s="3"/>
      <c r="AT137" s="4"/>
    </row>
    <row r="138" spans="1:46" s="28" customFormat="1" ht="15" customHeight="1">
      <c r="A138" s="11">
        <v>1.7090000000000001E-2</v>
      </c>
      <c r="B138" s="32" t="s">
        <v>128</v>
      </c>
      <c r="C138" s="17">
        <v>-48.4</v>
      </c>
      <c r="D138" s="17">
        <v>64.599999999999994</v>
      </c>
      <c r="E138" s="40" t="s">
        <v>120</v>
      </c>
      <c r="F138" s="18">
        <v>-52.2</v>
      </c>
      <c r="G138" s="17">
        <v>-50</v>
      </c>
      <c r="H138" s="17">
        <v>-46.6</v>
      </c>
      <c r="I138" s="17">
        <v>-46.5</v>
      </c>
      <c r="J138" s="17">
        <v>-47.5</v>
      </c>
      <c r="K138" s="30">
        <v>-47.6</v>
      </c>
      <c r="L138" s="121">
        <f t="shared" si="28"/>
        <v>-48.4</v>
      </c>
      <c r="M138" s="156" t="str">
        <f t="shared" si="29"/>
        <v>transition</v>
      </c>
      <c r="N138" s="83">
        <v>19088602</v>
      </c>
      <c r="O138" s="34">
        <v>1013333</v>
      </c>
      <c r="P138" s="34">
        <v>299649</v>
      </c>
      <c r="Q138" s="34">
        <v>68211</v>
      </c>
      <c r="R138" s="34">
        <v>13833101</v>
      </c>
      <c r="S138" s="42">
        <v>168711</v>
      </c>
      <c r="T138" s="10">
        <v>0.55374853861614282</v>
      </c>
      <c r="U138" s="11">
        <v>2.9396163631129818E-2</v>
      </c>
      <c r="V138" s="11">
        <v>8.6926321711662587E-3</v>
      </c>
      <c r="W138" s="11">
        <v>1.9787589246999713E-3</v>
      </c>
      <c r="X138" s="11">
        <v>0.40128970488669125</v>
      </c>
      <c r="Y138" s="12">
        <v>4.8942017701698679E-3</v>
      </c>
      <c r="Z138" s="10">
        <f t="shared" si="30"/>
        <v>0.34619628054382723</v>
      </c>
      <c r="AA138" s="11">
        <f t="shared" si="31"/>
        <v>-0.66364153595183673</v>
      </c>
      <c r="AB138" s="11">
        <f t="shared" si="32"/>
        <v>-0.46067760239929884</v>
      </c>
      <c r="AC138" s="11">
        <f t="shared" si="33"/>
        <v>2.104196323251017</v>
      </c>
      <c r="AD138" s="11">
        <f t="shared" si="34"/>
        <v>7.0896519958879587</v>
      </c>
      <c r="AE138" s="10">
        <v>-2.07843769572162</v>
      </c>
      <c r="AF138" s="11">
        <v>5.5975771473697504</v>
      </c>
      <c r="AG138" s="12">
        <v>13.0459847620024</v>
      </c>
      <c r="AH138" s="10">
        <v>4.3168997269458186E-2</v>
      </c>
      <c r="AI138" s="11">
        <f t="shared" si="35"/>
        <v>57.981818255270689</v>
      </c>
      <c r="AJ138" s="11">
        <f t="shared" si="36"/>
        <v>0.8760879568193134</v>
      </c>
      <c r="AK138" s="11">
        <f t="shared" si="37"/>
        <v>8.9786943448305456E-2</v>
      </c>
      <c r="AL138" s="11">
        <f t="shared" si="38"/>
        <v>4.3929718080661475</v>
      </c>
      <c r="AM138" s="11">
        <f t="shared" si="39"/>
        <v>1.6079111996613986</v>
      </c>
      <c r="AN138" s="3">
        <f t="shared" si="40"/>
        <v>1.3799221158003545</v>
      </c>
      <c r="AO138" s="3">
        <f t="shared" si="41"/>
        <v>2.1661737306768743E-2</v>
      </c>
      <c r="AP138" s="3" t="s">
        <v>8</v>
      </c>
      <c r="AQ138" s="127"/>
      <c r="AR138" s="92"/>
      <c r="AS138" s="3"/>
      <c r="AT138" s="4"/>
    </row>
    <row r="139" spans="1:46" s="28" customFormat="1" ht="15" customHeight="1">
      <c r="A139" s="11">
        <v>1.763E-2</v>
      </c>
      <c r="B139" s="32" t="s">
        <v>128</v>
      </c>
      <c r="C139" s="17">
        <v>-48.4</v>
      </c>
      <c r="D139" s="17">
        <v>64.599999999999994</v>
      </c>
      <c r="E139" s="40" t="s">
        <v>120</v>
      </c>
      <c r="F139" s="18">
        <v>-52.2</v>
      </c>
      <c r="G139" s="17">
        <v>-50</v>
      </c>
      <c r="H139" s="17">
        <v>-46.6</v>
      </c>
      <c r="I139" s="17">
        <v>-46.5</v>
      </c>
      <c r="J139" s="17">
        <v>-47.5</v>
      </c>
      <c r="K139" s="30">
        <v>-47.6</v>
      </c>
      <c r="L139" s="121">
        <f t="shared" si="28"/>
        <v>-48.4</v>
      </c>
      <c r="M139" s="156" t="str">
        <f t="shared" si="29"/>
        <v>transition</v>
      </c>
      <c r="N139" s="83">
        <v>17502605</v>
      </c>
      <c r="O139" s="34">
        <v>1007129</v>
      </c>
      <c r="P139" s="34">
        <v>307717</v>
      </c>
      <c r="Q139" s="34">
        <v>63166</v>
      </c>
      <c r="R139" s="34">
        <v>12215696</v>
      </c>
      <c r="S139" s="42">
        <v>179904</v>
      </c>
      <c r="T139" s="10">
        <v>0.55961387529700279</v>
      </c>
      <c r="U139" s="11">
        <v>3.220111306939711E-2</v>
      </c>
      <c r="V139" s="11">
        <v>9.8386898901487996E-3</v>
      </c>
      <c r="W139" s="11">
        <v>2.0196176538869776E-3</v>
      </c>
      <c r="X139" s="11">
        <v>0.39057460178128323</v>
      </c>
      <c r="Y139" s="12">
        <v>5.7521023082810815E-3</v>
      </c>
      <c r="Z139" s="10">
        <f t="shared" si="30"/>
        <v>0.3535408841041493</v>
      </c>
      <c r="AA139" s="11">
        <f t="shared" si="31"/>
        <v>-0.65110150975505832</v>
      </c>
      <c r="AB139" s="11">
        <f t="shared" si="32"/>
        <v>-0.45156035636740116</v>
      </c>
      <c r="AC139" s="11">
        <f t="shared" si="33"/>
        <v>2.9506480915335587</v>
      </c>
      <c r="AD139" s="11">
        <f t="shared" si="34"/>
        <v>7.7132716244697583</v>
      </c>
      <c r="AE139" s="10">
        <v>-2.0788810216959499</v>
      </c>
      <c r="AF139" s="11">
        <v>5.5946233825168603</v>
      </c>
      <c r="AG139" s="12">
        <v>13.0649882522294</v>
      </c>
      <c r="AH139" s="10">
        <v>2.4417872604619133E-2</v>
      </c>
      <c r="AI139" s="11">
        <f t="shared" si="35"/>
        <v>58.895039120843421</v>
      </c>
      <c r="AJ139" s="11">
        <f t="shared" si="36"/>
        <v>1.0174121783283132</v>
      </c>
      <c r="AK139" s="11">
        <f t="shared" si="37"/>
        <v>0.10004724977006758</v>
      </c>
      <c r="AL139" s="11">
        <f t="shared" si="38"/>
        <v>4.8715606497166197</v>
      </c>
      <c r="AM139" s="11">
        <f t="shared" si="39"/>
        <v>1.6250407595788219</v>
      </c>
      <c r="AN139" s="3">
        <f t="shared" si="40"/>
        <v>1.4327963793467027</v>
      </c>
      <c r="AO139" s="3">
        <f t="shared" si="41"/>
        <v>2.5190296156682352E-2</v>
      </c>
      <c r="AP139" s="3" t="s">
        <v>8</v>
      </c>
      <c r="AQ139" s="127"/>
      <c r="AR139" s="92"/>
      <c r="AS139" s="3"/>
      <c r="AT139" s="4"/>
    </row>
    <row r="140" spans="1:46" s="28" customFormat="1" ht="15" customHeight="1">
      <c r="A140" s="11">
        <v>1.8170000000000002E-2</v>
      </c>
      <c r="B140" s="32" t="s">
        <v>128</v>
      </c>
      <c r="C140" s="17">
        <v>-48.4</v>
      </c>
      <c r="D140" s="17">
        <v>64.599999999999994</v>
      </c>
      <c r="E140" s="40" t="s">
        <v>120</v>
      </c>
      <c r="F140" s="18">
        <v>-52.2</v>
      </c>
      <c r="G140" s="17">
        <v>-50</v>
      </c>
      <c r="H140" s="17">
        <v>-46.6</v>
      </c>
      <c r="I140" s="17">
        <v>-46.5</v>
      </c>
      <c r="J140" s="17">
        <v>-47.5</v>
      </c>
      <c r="K140" s="30">
        <v>-47.6</v>
      </c>
      <c r="L140" s="121">
        <f t="shared" si="28"/>
        <v>-48.4</v>
      </c>
      <c r="M140" s="156" t="str">
        <f t="shared" si="29"/>
        <v>transition</v>
      </c>
      <c r="N140" s="83">
        <v>11624615</v>
      </c>
      <c r="O140" s="34">
        <v>666943</v>
      </c>
      <c r="P140" s="34">
        <v>190782</v>
      </c>
      <c r="Q140" s="34">
        <v>40969</v>
      </c>
      <c r="R140" s="34">
        <v>7466337</v>
      </c>
      <c r="S140" s="42">
        <v>86329</v>
      </c>
      <c r="T140" s="10">
        <v>0.5790311553984302</v>
      </c>
      <c r="U140" s="11">
        <v>3.3220951908935932E-2</v>
      </c>
      <c r="V140" s="11">
        <v>9.5030004769382313E-3</v>
      </c>
      <c r="W140" s="11">
        <v>2.040697898856718E-3</v>
      </c>
      <c r="X140" s="11">
        <v>0.37190407937846109</v>
      </c>
      <c r="Y140" s="12">
        <v>4.3001149383778371E-3</v>
      </c>
      <c r="Z140" s="10">
        <f t="shared" si="30"/>
        <v>0.32291631769004381</v>
      </c>
      <c r="AA140" s="11">
        <f t="shared" si="31"/>
        <v>-0.67307444493845703</v>
      </c>
      <c r="AB140" s="11">
        <f t="shared" si="32"/>
        <v>-0.49091000854837757</v>
      </c>
      <c r="AC140" s="11">
        <f t="shared" si="33"/>
        <v>1.4674749666541516</v>
      </c>
      <c r="AD140" s="11">
        <f t="shared" si="34"/>
        <v>5.0217554152909756</v>
      </c>
      <c r="AE140" s="10">
        <v>-4.6186810858881202</v>
      </c>
      <c r="AF140" s="11">
        <v>3.3183217626205099</v>
      </c>
      <c r="AG140" s="12">
        <v>10.6808128197959</v>
      </c>
      <c r="AH140" s="10">
        <v>3.1343937298892281E-2</v>
      </c>
      <c r="AI140" s="11">
        <f t="shared" si="35"/>
        <v>60.890703617085194</v>
      </c>
      <c r="AJ140" s="11">
        <f t="shared" si="36"/>
        <v>0.73716516789765207</v>
      </c>
      <c r="AK140" s="11">
        <f t="shared" si="37"/>
        <v>0.10633720489956647</v>
      </c>
      <c r="AL140" s="11">
        <f t="shared" si="38"/>
        <v>4.656740462300764</v>
      </c>
      <c r="AM140" s="11">
        <f t="shared" si="39"/>
        <v>1.5397914566461903</v>
      </c>
      <c r="AN140" s="3">
        <f t="shared" si="40"/>
        <v>1.5569368218980739</v>
      </c>
      <c r="AO140" s="3">
        <f t="shared" si="41"/>
        <v>2.5552288893469447E-2</v>
      </c>
      <c r="AP140" s="3" t="s">
        <v>8</v>
      </c>
      <c r="AQ140" s="127"/>
      <c r="AR140" s="92"/>
      <c r="AS140" s="3"/>
      <c r="AT140" s="4"/>
    </row>
    <row r="141" spans="1:46" s="28" customFormat="1" ht="15" customHeight="1">
      <c r="A141" s="11">
        <v>1.907E-2</v>
      </c>
      <c r="B141" s="32" t="s">
        <v>128</v>
      </c>
      <c r="C141" s="17">
        <v>-48.4</v>
      </c>
      <c r="D141" s="17">
        <v>64.599999999999994</v>
      </c>
      <c r="E141" s="40" t="s">
        <v>120</v>
      </c>
      <c r="F141" s="18">
        <v>-52.2</v>
      </c>
      <c r="G141" s="17">
        <v>-50</v>
      </c>
      <c r="H141" s="17">
        <v>-46.6</v>
      </c>
      <c r="I141" s="17">
        <v>-46.5</v>
      </c>
      <c r="J141" s="17">
        <v>-47.5</v>
      </c>
      <c r="K141" s="30">
        <v>-47.6</v>
      </c>
      <c r="L141" s="121">
        <f t="shared" si="28"/>
        <v>-48.4</v>
      </c>
      <c r="M141" s="156" t="str">
        <f t="shared" si="29"/>
        <v>transition</v>
      </c>
      <c r="N141" s="83">
        <v>30036195</v>
      </c>
      <c r="O141" s="34">
        <v>1749762</v>
      </c>
      <c r="P141" s="34">
        <v>500499</v>
      </c>
      <c r="Q141" s="34">
        <v>105528</v>
      </c>
      <c r="R141" s="34">
        <v>19633772</v>
      </c>
      <c r="S141" s="42">
        <v>265326</v>
      </c>
      <c r="T141" s="10">
        <v>0.57440377691936073</v>
      </c>
      <c r="U141" s="11">
        <v>3.3461958197766879E-2</v>
      </c>
      <c r="V141" s="11">
        <v>9.5714026342006084E-3</v>
      </c>
      <c r="W141" s="11">
        <v>2.0180879026370116E-3</v>
      </c>
      <c r="X141" s="11">
        <v>0.37547075426742937</v>
      </c>
      <c r="Y141" s="12">
        <v>5.0740200786053725E-3</v>
      </c>
      <c r="Z141" s="10">
        <f t="shared" si="30"/>
        <v>0.33243600528782602</v>
      </c>
      <c r="AA141" s="11">
        <f t="shared" si="31"/>
        <v>-0.67273317548561884</v>
      </c>
      <c r="AB141" s="11">
        <f t="shared" si="32"/>
        <v>-0.47829194502331912</v>
      </c>
      <c r="AC141" s="11">
        <f t="shared" si="33"/>
        <v>1.4905106547207296</v>
      </c>
      <c r="AD141" s="11">
        <f t="shared" si="34"/>
        <v>5.8848309604049689</v>
      </c>
      <c r="AE141" s="10">
        <v>-3.75801163626857</v>
      </c>
      <c r="AF141" s="11">
        <v>4.09903095638309</v>
      </c>
      <c r="AG141" s="12">
        <v>11.4442636474715</v>
      </c>
      <c r="AH141" s="10">
        <v>2.4655285856964835E-2</v>
      </c>
      <c r="AI141" s="11">
        <f t="shared" si="35"/>
        <v>60.471542089005212</v>
      </c>
      <c r="AJ141" s="11">
        <f t="shared" si="36"/>
        <v>0.87561941197605231</v>
      </c>
      <c r="AK141" s="11">
        <f t="shared" si="37"/>
        <v>0.1058549072839597</v>
      </c>
      <c r="AL141" s="11">
        <f t="shared" si="38"/>
        <v>4.7428075960882428</v>
      </c>
      <c r="AM141" s="11">
        <f t="shared" si="39"/>
        <v>1.5751495069846231</v>
      </c>
      <c r="AN141" s="3">
        <f t="shared" si="40"/>
        <v>1.5298229499660077</v>
      </c>
      <c r="AO141" s="3">
        <f t="shared" si="41"/>
        <v>2.5491739437536506E-2</v>
      </c>
      <c r="AP141" s="3" t="s">
        <v>8</v>
      </c>
      <c r="AQ141" s="127"/>
      <c r="AR141" s="92"/>
      <c r="AS141" s="3"/>
      <c r="AT141" s="4"/>
    </row>
    <row r="142" spans="1:46" s="28" customFormat="1" ht="15" customHeight="1">
      <c r="A142" s="11">
        <v>1.9960000000000002E-2</v>
      </c>
      <c r="B142" s="32" t="s">
        <v>128</v>
      </c>
      <c r="C142" s="17">
        <v>-48.4</v>
      </c>
      <c r="D142" s="17">
        <v>64.599999999999994</v>
      </c>
      <c r="E142" s="40" t="s">
        <v>120</v>
      </c>
      <c r="F142" s="18">
        <v>-52.2</v>
      </c>
      <c r="G142" s="17">
        <v>-50</v>
      </c>
      <c r="H142" s="17">
        <v>-46.6</v>
      </c>
      <c r="I142" s="17">
        <v>-46.5</v>
      </c>
      <c r="J142" s="17">
        <v>-47.5</v>
      </c>
      <c r="K142" s="30">
        <v>-47.6</v>
      </c>
      <c r="L142" s="121">
        <f t="shared" si="28"/>
        <v>-48.4</v>
      </c>
      <c r="M142" s="156" t="str">
        <f t="shared" si="29"/>
        <v>transition</v>
      </c>
      <c r="N142" s="83">
        <v>5080182</v>
      </c>
      <c r="O142" s="34">
        <v>301002</v>
      </c>
      <c r="P142" s="34">
        <v>90139</v>
      </c>
      <c r="Q142" s="34">
        <v>19283</v>
      </c>
      <c r="R142" s="34">
        <v>3168292</v>
      </c>
      <c r="S142" s="42">
        <v>54650</v>
      </c>
      <c r="T142" s="10">
        <v>0.58302106099604889</v>
      </c>
      <c r="U142" s="11">
        <v>3.4544137474195359E-2</v>
      </c>
      <c r="V142" s="11">
        <v>1.034469540995241E-2</v>
      </c>
      <c r="W142" s="11">
        <v>2.212990621042083E-3</v>
      </c>
      <c r="X142" s="11">
        <v>0.36360527307590434</v>
      </c>
      <c r="Y142" s="12">
        <v>6.2718424228569124E-3</v>
      </c>
      <c r="Z142" s="10">
        <f t="shared" si="30"/>
        <v>0.35278686832633088</v>
      </c>
      <c r="AA142" s="11">
        <f t="shared" si="31"/>
        <v>-0.65832001299064358</v>
      </c>
      <c r="AB142" s="11">
        <f t="shared" si="32"/>
        <v>-0.45248758884507068</v>
      </c>
      <c r="AC142" s="11">
        <f t="shared" si="33"/>
        <v>2.4633991231315591</v>
      </c>
      <c r="AD142" s="11">
        <f t="shared" si="34"/>
        <v>7.6498489229971653</v>
      </c>
      <c r="AE142" s="10">
        <v>-2.0893518837650999</v>
      </c>
      <c r="AF142" s="11">
        <v>5.5977484588130402</v>
      </c>
      <c r="AG142" s="12">
        <v>13.0901873986227</v>
      </c>
      <c r="AH142" s="10">
        <v>3.5741829060817534E-2</v>
      </c>
      <c r="AI142" s="11">
        <f t="shared" si="35"/>
        <v>61.589355800842682</v>
      </c>
      <c r="AJ142" s="11">
        <f t="shared" si="36"/>
        <v>1.0642996693952209</v>
      </c>
      <c r="AK142" s="11">
        <f t="shared" si="37"/>
        <v>0.11295971834381674</v>
      </c>
      <c r="AL142" s="11">
        <f t="shared" si="38"/>
        <v>4.6745319711663127</v>
      </c>
      <c r="AM142" s="11">
        <f t="shared" si="39"/>
        <v>1.6292654502294259</v>
      </c>
      <c r="AN142" s="3">
        <f t="shared" si="40"/>
        <v>1.6034450107502716</v>
      </c>
      <c r="AO142" s="3">
        <f t="shared" si="41"/>
        <v>2.8450344854577796E-2</v>
      </c>
      <c r="AP142" s="3" t="s">
        <v>8</v>
      </c>
      <c r="AQ142" s="127"/>
      <c r="AR142" s="92"/>
      <c r="AS142" s="3"/>
      <c r="AT142" s="4"/>
    </row>
    <row r="143" spans="1:46" s="28" customFormat="1" ht="15" customHeight="1">
      <c r="A143" s="11">
        <v>2.086E-2</v>
      </c>
      <c r="B143" s="32" t="s">
        <v>128</v>
      </c>
      <c r="C143" s="17">
        <v>-48.4</v>
      </c>
      <c r="D143" s="17">
        <v>64.599999999999994</v>
      </c>
      <c r="E143" s="40" t="s">
        <v>120</v>
      </c>
      <c r="F143" s="18">
        <v>-52.2</v>
      </c>
      <c r="G143" s="17">
        <v>-50</v>
      </c>
      <c r="H143" s="17">
        <v>-46.6</v>
      </c>
      <c r="I143" s="17">
        <v>-46.5</v>
      </c>
      <c r="J143" s="17">
        <v>-47.5</v>
      </c>
      <c r="K143" s="30">
        <v>-47.6</v>
      </c>
      <c r="L143" s="121">
        <f t="shared" si="28"/>
        <v>-48.4</v>
      </c>
      <c r="M143" s="156" t="str">
        <f t="shared" si="29"/>
        <v>transition</v>
      </c>
      <c r="N143" s="83">
        <v>6813602</v>
      </c>
      <c r="O143" s="34">
        <v>418859</v>
      </c>
      <c r="P143" s="34">
        <v>119548</v>
      </c>
      <c r="Q143" s="34">
        <v>24294</v>
      </c>
      <c r="R143" s="34">
        <v>4320652</v>
      </c>
      <c r="S143" s="42">
        <v>66610</v>
      </c>
      <c r="T143" s="10">
        <v>0.57921233911658587</v>
      </c>
      <c r="U143" s="11">
        <v>3.5606467937228214E-2</v>
      </c>
      <c r="V143" s="11">
        <v>1.0162565514790797E-2</v>
      </c>
      <c r="W143" s="11">
        <v>2.0651902718266104E-3</v>
      </c>
      <c r="X143" s="11">
        <v>0.36729103804841473</v>
      </c>
      <c r="Y143" s="12">
        <v>5.6623991111538043E-3</v>
      </c>
      <c r="Z143" s="10">
        <f t="shared" si="30"/>
        <v>0.33441652855265513</v>
      </c>
      <c r="AA143" s="11">
        <f t="shared" si="31"/>
        <v>-0.67273537205388823</v>
      </c>
      <c r="AB143" s="11">
        <f t="shared" si="32"/>
        <v>-0.47571226567735092</v>
      </c>
      <c r="AC143" s="11">
        <f t="shared" si="33"/>
        <v>1.4903623863625413</v>
      </c>
      <c r="AD143" s="11">
        <f t="shared" si="34"/>
        <v>6.061281027669196</v>
      </c>
      <c r="AE143" s="10">
        <v>-3.7054816453816102</v>
      </c>
      <c r="AF143" s="11">
        <v>4.0630524525871703</v>
      </c>
      <c r="AG143" s="12">
        <v>11.486997611149199</v>
      </c>
      <c r="AH143" s="10">
        <v>2.9502926662831684E-2</v>
      </c>
      <c r="AI143" s="11">
        <f t="shared" si="35"/>
        <v>61.194957470882194</v>
      </c>
      <c r="AJ143" s="11">
        <f t="shared" si="36"/>
        <v>0.96813877246805757</v>
      </c>
      <c r="AK143" s="11">
        <f t="shared" si="37"/>
        <v>0.11367781940996328</v>
      </c>
      <c r="AL143" s="11">
        <f t="shared" si="38"/>
        <v>4.9208858154276776</v>
      </c>
      <c r="AM143" s="11">
        <f t="shared" si="39"/>
        <v>1.5847124871486433</v>
      </c>
      <c r="AN143" s="3">
        <f t="shared" si="40"/>
        <v>1.5769846773125911</v>
      </c>
      <c r="AO143" s="3">
        <f t="shared" si="41"/>
        <v>2.7668972182902023E-2</v>
      </c>
      <c r="AP143" s="3" t="s">
        <v>8</v>
      </c>
      <c r="AQ143" s="127"/>
      <c r="AR143" s="92"/>
      <c r="AS143" s="3"/>
      <c r="AT143" s="4"/>
    </row>
    <row r="144" spans="1:46" s="28" customFormat="1" ht="15" customHeight="1">
      <c r="A144" s="11">
        <v>2.1749999999999999E-2</v>
      </c>
      <c r="B144" s="32" t="s">
        <v>128</v>
      </c>
      <c r="C144" s="17">
        <v>-48.4</v>
      </c>
      <c r="D144" s="17">
        <v>64.599999999999994</v>
      </c>
      <c r="E144" s="40" t="s">
        <v>120</v>
      </c>
      <c r="F144" s="18">
        <v>-52.2</v>
      </c>
      <c r="G144" s="17">
        <v>-50</v>
      </c>
      <c r="H144" s="17">
        <v>-46.6</v>
      </c>
      <c r="I144" s="17">
        <v>-46.5</v>
      </c>
      <c r="J144" s="17">
        <v>-47.5</v>
      </c>
      <c r="K144" s="30">
        <v>-47.6</v>
      </c>
      <c r="L144" s="121">
        <f t="shared" si="28"/>
        <v>-48.4</v>
      </c>
      <c r="M144" s="156" t="str">
        <f t="shared" si="29"/>
        <v>transition</v>
      </c>
      <c r="N144" s="83">
        <v>20946774</v>
      </c>
      <c r="O144" s="34">
        <v>1315974</v>
      </c>
      <c r="P144" s="34">
        <v>386616</v>
      </c>
      <c r="Q144" s="34">
        <v>79964</v>
      </c>
      <c r="R144" s="34">
        <v>14350827</v>
      </c>
      <c r="S144" s="42">
        <v>153747</v>
      </c>
      <c r="T144" s="10">
        <v>0.56257262534557884</v>
      </c>
      <c r="U144" s="11">
        <v>3.5343435130704273E-2</v>
      </c>
      <c r="V144" s="11">
        <v>1.0383440338861074E-2</v>
      </c>
      <c r="W144" s="11">
        <v>2.1476126783596303E-3</v>
      </c>
      <c r="X144" s="11">
        <v>0.38542366577642062</v>
      </c>
      <c r="Y144" s="12">
        <v>4.1292207300755099E-3</v>
      </c>
      <c r="Z144" s="10">
        <f t="shared" si="30"/>
        <v>0.32036702971283904</v>
      </c>
      <c r="AA144" s="11">
        <f t="shared" si="31"/>
        <v>-0.66376287184619298</v>
      </c>
      <c r="AB144" s="11">
        <f t="shared" si="32"/>
        <v>-0.49435218531738634</v>
      </c>
      <c r="AC144" s="11">
        <f t="shared" si="33"/>
        <v>2.0960061503819745</v>
      </c>
      <c r="AD144" s="11">
        <f t="shared" si="34"/>
        <v>4.7863105242907764</v>
      </c>
      <c r="AE144" s="10">
        <v>-4.6538342985810699</v>
      </c>
      <c r="AF144" s="11">
        <v>3.28683708176432</v>
      </c>
      <c r="AG144" s="12">
        <v>10.606594955433099</v>
      </c>
      <c r="AH144" s="10">
        <v>1.8517892858149199E-2</v>
      </c>
      <c r="AI144" s="11">
        <f t="shared" si="35"/>
        <v>59.343336109442681</v>
      </c>
      <c r="AJ144" s="11">
        <f t="shared" si="36"/>
        <v>0.72864077621590484</v>
      </c>
      <c r="AK144" s="11">
        <f t="shared" si="37"/>
        <v>0.10944556953196415</v>
      </c>
      <c r="AL144" s="11">
        <f t="shared" si="38"/>
        <v>4.8348756940623288</v>
      </c>
      <c r="AM144" s="11">
        <f t="shared" si="39"/>
        <v>1.5204691832519839</v>
      </c>
      <c r="AN144" s="3">
        <f t="shared" si="40"/>
        <v>1.4596213862796896</v>
      </c>
      <c r="AO144" s="3">
        <f t="shared" si="41"/>
        <v>2.6940328944108936E-2</v>
      </c>
      <c r="AP144" s="3" t="s">
        <v>8</v>
      </c>
      <c r="AQ144" s="127"/>
      <c r="AR144" s="92"/>
      <c r="AS144" s="3"/>
      <c r="AT144" s="4"/>
    </row>
    <row r="145" spans="1:46" s="28" customFormat="1" ht="15" customHeight="1">
      <c r="A145" s="11">
        <v>2.265E-2</v>
      </c>
      <c r="B145" s="32" t="s">
        <v>128</v>
      </c>
      <c r="C145" s="17">
        <v>-48.4</v>
      </c>
      <c r="D145" s="17">
        <v>64.599999999999994</v>
      </c>
      <c r="E145" s="40" t="s">
        <v>120</v>
      </c>
      <c r="F145" s="18">
        <v>-52.2</v>
      </c>
      <c r="G145" s="17">
        <v>-50</v>
      </c>
      <c r="H145" s="17">
        <v>-46.6</v>
      </c>
      <c r="I145" s="17">
        <v>-46.5</v>
      </c>
      <c r="J145" s="17">
        <v>-47.5</v>
      </c>
      <c r="K145" s="30">
        <v>-47.6</v>
      </c>
      <c r="L145" s="121">
        <f t="shared" si="28"/>
        <v>-48.4</v>
      </c>
      <c r="M145" s="156" t="str">
        <f t="shared" si="29"/>
        <v>transition</v>
      </c>
      <c r="N145" s="83">
        <v>7560326</v>
      </c>
      <c r="O145" s="34">
        <v>462434</v>
      </c>
      <c r="P145" s="34">
        <v>136592</v>
      </c>
      <c r="Q145" s="34">
        <v>28870</v>
      </c>
      <c r="R145" s="34">
        <v>5251005</v>
      </c>
      <c r="S145" s="42">
        <v>76304</v>
      </c>
      <c r="T145" s="10">
        <v>0.55938061183093735</v>
      </c>
      <c r="U145" s="11">
        <v>3.4215007904609893E-2</v>
      </c>
      <c r="V145" s="11">
        <v>1.0106299190168703E-2</v>
      </c>
      <c r="W145" s="11">
        <v>2.1360610988943015E-3</v>
      </c>
      <c r="X145" s="11">
        <v>0.38851636683752938</v>
      </c>
      <c r="Y145" s="12">
        <v>5.6456531378604362E-3</v>
      </c>
      <c r="Z145" s="10">
        <f t="shared" si="30"/>
        <v>0.34332007952286275</v>
      </c>
      <c r="AA145" s="11">
        <f t="shared" si="31"/>
        <v>-0.66246245232449841</v>
      </c>
      <c r="AB145" s="11">
        <f t="shared" si="32"/>
        <v>-0.4643007955519346</v>
      </c>
      <c r="AC145" s="11">
        <f t="shared" si="33"/>
        <v>2.1837844680963556</v>
      </c>
      <c r="AD145" s="11">
        <f t="shared" si="34"/>
        <v>6.8418255842476725</v>
      </c>
      <c r="AE145" s="10">
        <v>-2.8503591646070898</v>
      </c>
      <c r="AF145" s="11">
        <v>4.8416129684751796</v>
      </c>
      <c r="AG145" s="12">
        <v>12.2213011035468</v>
      </c>
      <c r="AH145" s="10">
        <v>3.2658921681922859E-2</v>
      </c>
      <c r="AI145" s="11">
        <f t="shared" si="35"/>
        <v>59.012806709935127</v>
      </c>
      <c r="AJ145" s="11">
        <f t="shared" si="36"/>
        <v>0.99918419512271761</v>
      </c>
      <c r="AK145" s="11">
        <f t="shared" si="37"/>
        <v>0.1054365047047079</v>
      </c>
      <c r="AL145" s="11">
        <f t="shared" si="38"/>
        <v>4.7312781434014548</v>
      </c>
      <c r="AM145" s="11">
        <f t="shared" si="39"/>
        <v>1.6010281170122123</v>
      </c>
      <c r="AN145" s="3">
        <f t="shared" si="40"/>
        <v>1.439786478969264</v>
      </c>
      <c r="AO145" s="3">
        <f t="shared" si="41"/>
        <v>2.6012544265335873E-2</v>
      </c>
      <c r="AP145" s="3" t="s">
        <v>8</v>
      </c>
      <c r="AQ145" s="127"/>
      <c r="AR145" s="92"/>
      <c r="AS145" s="3"/>
      <c r="AT145" s="4"/>
    </row>
    <row r="146" spans="1:46" s="28" customFormat="1" ht="15" customHeight="1">
      <c r="A146" s="11">
        <v>2.3539999999999998E-2</v>
      </c>
      <c r="B146" s="32" t="s">
        <v>128</v>
      </c>
      <c r="C146" s="17">
        <v>-48.4</v>
      </c>
      <c r="D146" s="17">
        <v>64.599999999999994</v>
      </c>
      <c r="E146" s="40" t="s">
        <v>120</v>
      </c>
      <c r="F146" s="18">
        <v>-52.2</v>
      </c>
      <c r="G146" s="17">
        <v>-50</v>
      </c>
      <c r="H146" s="17">
        <v>-46.6</v>
      </c>
      <c r="I146" s="17">
        <v>-46.5</v>
      </c>
      <c r="J146" s="17">
        <v>-47.5</v>
      </c>
      <c r="K146" s="30">
        <v>-47.6</v>
      </c>
      <c r="L146" s="121">
        <f t="shared" si="28"/>
        <v>-48.4</v>
      </c>
      <c r="M146" s="156" t="str">
        <f t="shared" si="29"/>
        <v>transition</v>
      </c>
      <c r="N146" s="83">
        <v>12779395</v>
      </c>
      <c r="O146" s="34">
        <v>730874</v>
      </c>
      <c r="P146" s="34">
        <v>217840</v>
      </c>
      <c r="Q146" s="34">
        <v>50585</v>
      </c>
      <c r="R146" s="34">
        <v>8845515</v>
      </c>
      <c r="S146" s="42">
        <v>165385</v>
      </c>
      <c r="T146" s="10">
        <v>0.56075571157608162</v>
      </c>
      <c r="U146" s="11">
        <v>3.2070514288231725E-2</v>
      </c>
      <c r="V146" s="11">
        <v>9.5587486113179552E-3</v>
      </c>
      <c r="W146" s="11">
        <v>2.2196534084810812E-3</v>
      </c>
      <c r="X146" s="11">
        <v>0.38813833190709762</v>
      </c>
      <c r="Y146" s="12">
        <v>7.2570402087900297E-3</v>
      </c>
      <c r="Z146" s="10">
        <f t="shared" si="30"/>
        <v>0.37247012923677153</v>
      </c>
      <c r="AA146" s="11">
        <f t="shared" si="31"/>
        <v>-0.66155782448001266</v>
      </c>
      <c r="AB146" s="11">
        <f t="shared" si="32"/>
        <v>-0.42890855037289288</v>
      </c>
      <c r="AC146" s="11">
        <f t="shared" si="33"/>
        <v>2.2448468475991419</v>
      </c>
      <c r="AD146" s="11">
        <f t="shared" si="34"/>
        <v>9.2626551544941265</v>
      </c>
      <c r="AE146" s="10">
        <v>-0.38924743635715298</v>
      </c>
      <c r="AF146" s="11">
        <v>7.1012331409833003</v>
      </c>
      <c r="AG146" s="12">
        <v>14.7576066296759</v>
      </c>
      <c r="AH146" s="10">
        <v>3.0977765931819206E-2</v>
      </c>
      <c r="AI146" s="11">
        <f t="shared" si="35"/>
        <v>59.095714155573361</v>
      </c>
      <c r="AJ146" s="11">
        <f t="shared" si="36"/>
        <v>1.2776192411149514</v>
      </c>
      <c r="AK146" s="11">
        <f t="shared" si="37"/>
        <v>9.9828085335766037E-2</v>
      </c>
      <c r="AL146" s="11">
        <f t="shared" si="38"/>
        <v>4.3064149451418405</v>
      </c>
      <c r="AM146" s="11">
        <f t="shared" si="39"/>
        <v>1.69990229109355</v>
      </c>
      <c r="AN146" s="3">
        <f t="shared" si="40"/>
        <v>1.4447315956165356</v>
      </c>
      <c r="AO146" s="3">
        <f t="shared" si="41"/>
        <v>2.4627169814307025E-2</v>
      </c>
      <c r="AP146" s="3" t="s">
        <v>8</v>
      </c>
      <c r="AQ146" s="127"/>
      <c r="AR146" s="92"/>
      <c r="AS146" s="3"/>
      <c r="AT146" s="4"/>
    </row>
    <row r="147" spans="1:46" s="28" customFormat="1" ht="15" customHeight="1">
      <c r="A147" s="11">
        <v>2.444E-2</v>
      </c>
      <c r="B147" s="32" t="s">
        <v>128</v>
      </c>
      <c r="C147" s="17">
        <v>-48.4</v>
      </c>
      <c r="D147" s="17">
        <v>64.599999999999994</v>
      </c>
      <c r="E147" s="40" t="s">
        <v>120</v>
      </c>
      <c r="F147" s="18">
        <v>-52.2</v>
      </c>
      <c r="G147" s="17">
        <v>-50</v>
      </c>
      <c r="H147" s="17">
        <v>-46.6</v>
      </c>
      <c r="I147" s="17">
        <v>-46.5</v>
      </c>
      <c r="J147" s="17">
        <v>-47.5</v>
      </c>
      <c r="K147" s="30">
        <v>-47.6</v>
      </c>
      <c r="L147" s="121">
        <f t="shared" si="28"/>
        <v>-48.4</v>
      </c>
      <c r="M147" s="156" t="str">
        <f t="shared" si="29"/>
        <v>transition</v>
      </c>
      <c r="N147" s="83">
        <v>14793121</v>
      </c>
      <c r="O147" s="34">
        <v>901726</v>
      </c>
      <c r="P147" s="34">
        <v>269349</v>
      </c>
      <c r="Q147" s="34">
        <v>55133</v>
      </c>
      <c r="R147" s="34">
        <v>10317751</v>
      </c>
      <c r="S147" s="42">
        <v>128905</v>
      </c>
      <c r="T147" s="10">
        <v>0.55894843891130441</v>
      </c>
      <c r="U147" s="11">
        <v>3.4071129413849516E-2</v>
      </c>
      <c r="V147" s="11">
        <v>1.0177176477656131E-2</v>
      </c>
      <c r="W147" s="11">
        <v>2.0831644845260813E-3</v>
      </c>
      <c r="X147" s="11">
        <v>0.38984949927236789</v>
      </c>
      <c r="Y147" s="12">
        <v>4.8705914402959122E-3</v>
      </c>
      <c r="Z147" s="10">
        <f t="shared" si="30"/>
        <v>0.33457505019876566</v>
      </c>
      <c r="AA147" s="11">
        <f t="shared" si="31"/>
        <v>-0.65824877771598134</v>
      </c>
      <c r="AB147" s="11">
        <f t="shared" si="32"/>
        <v>-0.47550644820626997</v>
      </c>
      <c r="AC147" s="11">
        <f t="shared" si="33"/>
        <v>2.4682075041712608</v>
      </c>
      <c r="AD147" s="11">
        <f t="shared" si="34"/>
        <v>6.0753589426911319</v>
      </c>
      <c r="AE147" s="10">
        <v>-3.7417893132008202</v>
      </c>
      <c r="AF147" s="11">
        <v>4.0684882073056698</v>
      </c>
      <c r="AG147" s="12">
        <v>11.428282677009101</v>
      </c>
      <c r="AH147" s="10">
        <v>2.8422574248885574E-2</v>
      </c>
      <c r="AI147" s="11">
        <f t="shared" si="35"/>
        <v>58.911219809491278</v>
      </c>
      <c r="AJ147" s="11">
        <f t="shared" si="36"/>
        <v>0.86385722689398903</v>
      </c>
      <c r="AK147" s="11">
        <f t="shared" si="37"/>
        <v>0.10504774149685975</v>
      </c>
      <c r="AL147" s="11">
        <f t="shared" si="38"/>
        <v>4.885440661672682</v>
      </c>
      <c r="AM147" s="11">
        <f t="shared" si="39"/>
        <v>1.5655100349564945</v>
      </c>
      <c r="AN147" s="3">
        <f t="shared" si="40"/>
        <v>1.4337544102392081</v>
      </c>
      <c r="AO147" s="3">
        <f t="shared" si="41"/>
        <v>2.6105398356676759E-2</v>
      </c>
      <c r="AP147" s="3" t="s">
        <v>8</v>
      </c>
      <c r="AQ147" s="127"/>
      <c r="AR147" s="92"/>
      <c r="AS147" s="3"/>
      <c r="AT147" s="4"/>
    </row>
    <row r="148" spans="1:46" s="28" customFormat="1" ht="15" customHeight="1">
      <c r="A148" s="11">
        <v>2.5329999999999998E-2</v>
      </c>
      <c r="B148" s="32" t="s">
        <v>128</v>
      </c>
      <c r="C148" s="17">
        <v>-48.4</v>
      </c>
      <c r="D148" s="17">
        <v>64.599999999999994</v>
      </c>
      <c r="E148" s="40" t="s">
        <v>120</v>
      </c>
      <c r="F148" s="18">
        <v>-52.2</v>
      </c>
      <c r="G148" s="17">
        <v>-50</v>
      </c>
      <c r="H148" s="17">
        <v>-46.6</v>
      </c>
      <c r="I148" s="17">
        <v>-46.5</v>
      </c>
      <c r="J148" s="17">
        <v>-47.5</v>
      </c>
      <c r="K148" s="30">
        <v>-47.6</v>
      </c>
      <c r="L148" s="121">
        <f t="shared" si="28"/>
        <v>-48.4</v>
      </c>
      <c r="M148" s="156" t="str">
        <f t="shared" si="29"/>
        <v>transition</v>
      </c>
      <c r="N148" s="83">
        <v>13080873</v>
      </c>
      <c r="O148" s="34">
        <v>811383</v>
      </c>
      <c r="P148" s="34">
        <v>244908</v>
      </c>
      <c r="Q148" s="34">
        <v>51210</v>
      </c>
      <c r="R148" s="34">
        <v>8817049</v>
      </c>
      <c r="S148" s="42">
        <v>109507</v>
      </c>
      <c r="T148" s="10">
        <v>0.5659058020076202</v>
      </c>
      <c r="U148" s="11">
        <v>3.5102117981754652E-2</v>
      </c>
      <c r="V148" s="11">
        <v>1.0595230009348935E-2</v>
      </c>
      <c r="W148" s="11">
        <v>2.2154512256796796E-3</v>
      </c>
      <c r="X148" s="11">
        <v>0.38144389794820921</v>
      </c>
      <c r="Y148" s="12">
        <v>4.7375008273873205E-3</v>
      </c>
      <c r="Z148" s="10">
        <f t="shared" si="30"/>
        <v>0.33329690519700778</v>
      </c>
      <c r="AA148" s="11">
        <f t="shared" si="31"/>
        <v>-0.65534115530656256</v>
      </c>
      <c r="AB148" s="11">
        <f t="shared" si="32"/>
        <v>-0.47716871892903534</v>
      </c>
      <c r="AC148" s="11">
        <f t="shared" si="33"/>
        <v>2.6644720168070251</v>
      </c>
      <c r="AD148" s="11">
        <f t="shared" si="34"/>
        <v>5.9616596252539793</v>
      </c>
      <c r="AE148" s="10">
        <v>-3.7670367574743802</v>
      </c>
      <c r="AF148" s="11">
        <v>4.06854999093202</v>
      </c>
      <c r="AG148" s="12">
        <v>11.4420860161768</v>
      </c>
      <c r="AH148" s="10">
        <v>3.2045303145873706E-2</v>
      </c>
      <c r="AI148" s="11">
        <f t="shared" si="35"/>
        <v>59.735681769256466</v>
      </c>
      <c r="AJ148" s="11">
        <f t="shared" si="36"/>
        <v>0.83020352711597378</v>
      </c>
      <c r="AK148" s="11">
        <f t="shared" si="37"/>
        <v>0.11037419859185572</v>
      </c>
      <c r="AL148" s="11">
        <f t="shared" si="38"/>
        <v>4.7824253075571175</v>
      </c>
      <c r="AM148" s="11">
        <f t="shared" si="39"/>
        <v>1.5553365302446658</v>
      </c>
      <c r="AN148" s="3">
        <f t="shared" si="40"/>
        <v>1.4835885566701512</v>
      </c>
      <c r="AO148" s="3">
        <f t="shared" si="41"/>
        <v>2.777664046099778E-2</v>
      </c>
      <c r="AP148" s="3" t="s">
        <v>8</v>
      </c>
      <c r="AQ148" s="127"/>
      <c r="AR148" s="92"/>
      <c r="AS148" s="3"/>
      <c r="AT148" s="4"/>
    </row>
    <row r="149" spans="1:46" s="28" customFormat="1" ht="15" customHeight="1">
      <c r="A149" s="11">
        <v>2.622E-2</v>
      </c>
      <c r="B149" s="32" t="s">
        <v>128</v>
      </c>
      <c r="C149" s="17">
        <v>-48.4</v>
      </c>
      <c r="D149" s="17">
        <v>64.599999999999994</v>
      </c>
      <c r="E149" s="40" t="s">
        <v>120</v>
      </c>
      <c r="F149" s="18">
        <v>-52.2</v>
      </c>
      <c r="G149" s="17">
        <v>-50</v>
      </c>
      <c r="H149" s="17">
        <v>-46.6</v>
      </c>
      <c r="I149" s="17">
        <v>-46.5</v>
      </c>
      <c r="J149" s="17">
        <v>-47.5</v>
      </c>
      <c r="K149" s="30">
        <v>-47.6</v>
      </c>
      <c r="L149" s="121">
        <f t="shared" si="28"/>
        <v>-48.4</v>
      </c>
      <c r="M149" s="156" t="str">
        <f t="shared" si="29"/>
        <v>transition</v>
      </c>
      <c r="N149" s="83">
        <v>7535979</v>
      </c>
      <c r="O149" s="34">
        <v>491786</v>
      </c>
      <c r="P149" s="34">
        <v>143969</v>
      </c>
      <c r="Q149" s="34">
        <v>29306</v>
      </c>
      <c r="R149" s="34">
        <v>5127960</v>
      </c>
      <c r="S149" s="42">
        <v>81482</v>
      </c>
      <c r="T149" s="10">
        <v>0.56194691585283807</v>
      </c>
      <c r="U149" s="11">
        <v>3.6671761686119859E-2</v>
      </c>
      <c r="V149" s="11">
        <v>1.0735557454236171E-2</v>
      </c>
      <c r="W149" s="11">
        <v>2.1853054946123487E-3</v>
      </c>
      <c r="X149" s="11">
        <v>0.38238446612135196</v>
      </c>
      <c r="Y149" s="12">
        <v>6.0759933908415822E-3</v>
      </c>
      <c r="Z149" s="10">
        <f t="shared" si="30"/>
        <v>0.34124893006832829</v>
      </c>
      <c r="AA149" s="11">
        <f t="shared" si="31"/>
        <v>-0.66459249293576772</v>
      </c>
      <c r="AB149" s="11">
        <f t="shared" si="32"/>
        <v>-0.46692870161023364</v>
      </c>
      <c r="AC149" s="11">
        <f t="shared" si="33"/>
        <v>2.0400067268356779</v>
      </c>
      <c r="AD149" s="11">
        <f t="shared" si="34"/>
        <v>6.662076809860018</v>
      </c>
      <c r="AE149" s="10">
        <v>-2.93495832728967</v>
      </c>
      <c r="AF149" s="11">
        <v>4.82935681631868</v>
      </c>
      <c r="AG149" s="12">
        <v>12.2536041765352</v>
      </c>
      <c r="AH149" s="10">
        <v>3.8522222628466003E-2</v>
      </c>
      <c r="AI149" s="11">
        <f t="shared" si="35"/>
        <v>59.507385498303492</v>
      </c>
      <c r="AJ149" s="11">
        <f t="shared" si="36"/>
        <v>1.0696740029256471</v>
      </c>
      <c r="AK149" s="11">
        <f t="shared" si="37"/>
        <v>0.11321144954730637</v>
      </c>
      <c r="AL149" s="11">
        <f t="shared" si="38"/>
        <v>4.9126117518596875</v>
      </c>
      <c r="AM149" s="11">
        <f t="shared" si="39"/>
        <v>1.59879605059588</v>
      </c>
      <c r="AN149" s="3">
        <f t="shared" si="40"/>
        <v>1.4695861512180282</v>
      </c>
      <c r="AO149" s="3">
        <f t="shared" si="41"/>
        <v>2.8075296999196562E-2</v>
      </c>
      <c r="AP149" s="3" t="s">
        <v>8</v>
      </c>
      <c r="AQ149" s="127"/>
      <c r="AR149" s="92"/>
      <c r="AS149" s="3"/>
      <c r="AT149" s="4"/>
    </row>
    <row r="150" spans="1:46" s="28" customFormat="1" ht="15" customHeight="1">
      <c r="A150" s="11">
        <v>2.7120000000000002E-2</v>
      </c>
      <c r="B150" s="32" t="s">
        <v>128</v>
      </c>
      <c r="C150" s="17">
        <v>-48.4</v>
      </c>
      <c r="D150" s="17">
        <v>64.599999999999994</v>
      </c>
      <c r="E150" s="40" t="s">
        <v>120</v>
      </c>
      <c r="F150" s="18">
        <v>-52.2</v>
      </c>
      <c r="G150" s="17">
        <v>-50</v>
      </c>
      <c r="H150" s="17">
        <v>-46.6</v>
      </c>
      <c r="I150" s="17">
        <v>-46.5</v>
      </c>
      <c r="J150" s="17">
        <v>-47.5</v>
      </c>
      <c r="K150" s="30">
        <v>-47.6</v>
      </c>
      <c r="L150" s="121">
        <f t="shared" si="28"/>
        <v>-48.4</v>
      </c>
      <c r="M150" s="156" t="str">
        <f t="shared" si="29"/>
        <v>transition</v>
      </c>
      <c r="N150" s="83">
        <v>9366720</v>
      </c>
      <c r="O150" s="34">
        <v>605196</v>
      </c>
      <c r="P150" s="34">
        <v>182840</v>
      </c>
      <c r="Q150" s="34">
        <v>36982</v>
      </c>
      <c r="R150" s="34">
        <v>6875761</v>
      </c>
      <c r="S150" s="42">
        <v>82336</v>
      </c>
      <c r="T150" s="10">
        <v>0.5461696861806542</v>
      </c>
      <c r="U150" s="11">
        <v>3.5288736014078267E-2</v>
      </c>
      <c r="V150" s="11">
        <v>1.0661327062330337E-2</v>
      </c>
      <c r="W150" s="11">
        <v>2.156405586409432E-3</v>
      </c>
      <c r="X150" s="11">
        <v>0.40092286602174304</v>
      </c>
      <c r="Y150" s="12">
        <v>4.8009791347846786E-3</v>
      </c>
      <c r="Z150" s="10">
        <f t="shared" si="30"/>
        <v>0.33301004899961872</v>
      </c>
      <c r="AA150" s="11">
        <f t="shared" si="31"/>
        <v>-0.65439221134523295</v>
      </c>
      <c r="AB150" s="11">
        <f t="shared" si="32"/>
        <v>-0.47754266091039366</v>
      </c>
      <c r="AC150" s="11">
        <f t="shared" si="33"/>
        <v>2.7285257341967721</v>
      </c>
      <c r="AD150" s="11">
        <f t="shared" si="34"/>
        <v>5.9360819937290756</v>
      </c>
      <c r="AE150" s="10">
        <v>-3.7548764572365601</v>
      </c>
      <c r="AF150" s="11">
        <v>4.0858050144801998</v>
      </c>
      <c r="AG150" s="12">
        <v>11.445499533545901</v>
      </c>
      <c r="AH150" s="10">
        <v>3.3247134299238694E-2</v>
      </c>
      <c r="AI150" s="11">
        <f t="shared" si="35"/>
        <v>57.668037290608495</v>
      </c>
      <c r="AJ150" s="11">
        <f t="shared" si="36"/>
        <v>0.87136746781900742</v>
      </c>
      <c r="AK150" s="11">
        <f t="shared" si="37"/>
        <v>0.10600100345427249</v>
      </c>
      <c r="AL150" s="11">
        <f t="shared" si="38"/>
        <v>4.9440268238602565</v>
      </c>
      <c r="AM150" s="11">
        <f t="shared" si="39"/>
        <v>1.5552540684231293</v>
      </c>
      <c r="AN150" s="3">
        <f t="shared" si="40"/>
        <v>1.3622812078546651</v>
      </c>
      <c r="AO150" s="3">
        <f t="shared" si="41"/>
        <v>2.6591965602062083E-2</v>
      </c>
      <c r="AP150" s="3" t="s">
        <v>8</v>
      </c>
      <c r="AQ150" s="127"/>
      <c r="AR150" s="92"/>
      <c r="AS150" s="3"/>
      <c r="AT150" s="4"/>
    </row>
    <row r="151" spans="1:46" s="28" customFormat="1" ht="15" customHeight="1">
      <c r="A151" s="11">
        <v>2.801E-2</v>
      </c>
      <c r="B151" s="32" t="s">
        <v>128</v>
      </c>
      <c r="C151" s="17">
        <v>-48.4</v>
      </c>
      <c r="D151" s="17">
        <v>64.599999999999994</v>
      </c>
      <c r="E151" s="40" t="s">
        <v>120</v>
      </c>
      <c r="F151" s="18">
        <v>-52.2</v>
      </c>
      <c r="G151" s="17">
        <v>-50</v>
      </c>
      <c r="H151" s="17">
        <v>-46.6</v>
      </c>
      <c r="I151" s="17">
        <v>-46.5</v>
      </c>
      <c r="J151" s="17">
        <v>-47.5</v>
      </c>
      <c r="K151" s="30">
        <v>-47.6</v>
      </c>
      <c r="L151" s="121">
        <f t="shared" si="28"/>
        <v>-48.4</v>
      </c>
      <c r="M151" s="156" t="str">
        <f t="shared" si="29"/>
        <v>transition</v>
      </c>
      <c r="N151" s="83">
        <v>6168329</v>
      </c>
      <c r="O151" s="34">
        <v>412411</v>
      </c>
      <c r="P151" s="34">
        <v>122097</v>
      </c>
      <c r="Q151" s="34">
        <v>25227</v>
      </c>
      <c r="R151" s="34">
        <v>4214513</v>
      </c>
      <c r="S151" s="42">
        <v>73014</v>
      </c>
      <c r="T151" s="10">
        <v>0.55996350990155686</v>
      </c>
      <c r="U151" s="11">
        <v>3.7438844633937478E-2</v>
      </c>
      <c r="V151" s="11">
        <v>1.1084017189817595E-2</v>
      </c>
      <c r="W151" s="11">
        <v>2.2901177068030214E-3</v>
      </c>
      <c r="X151" s="11">
        <v>0.38259526883305672</v>
      </c>
      <c r="Y151" s="12">
        <v>6.62824173482839E-3</v>
      </c>
      <c r="Z151" s="10">
        <f t="shared" si="30"/>
        <v>0.34822338715667667</v>
      </c>
      <c r="AA151" s="11">
        <f t="shared" si="31"/>
        <v>-0.66127747082394661</v>
      </c>
      <c r="AB151" s="11">
        <f t="shared" si="32"/>
        <v>-0.45814206443061067</v>
      </c>
      <c r="AC151" s="11">
        <f t="shared" si="33"/>
        <v>2.2637707193836007</v>
      </c>
      <c r="AD151" s="11">
        <f t="shared" si="34"/>
        <v>7.2630827929462285</v>
      </c>
      <c r="AE151" s="10">
        <v>-2.0700317047637702</v>
      </c>
      <c r="AF151" s="11">
        <v>5.5796437369304099</v>
      </c>
      <c r="AG151" s="12">
        <v>13.073350850784101</v>
      </c>
      <c r="AH151" s="10">
        <v>3.3383653649438495E-2</v>
      </c>
      <c r="AI151" s="11">
        <f t="shared" si="35"/>
        <v>59.408868978262404</v>
      </c>
      <c r="AJ151" s="11">
        <f t="shared" si="36"/>
        <v>1.169844374840479</v>
      </c>
      <c r="AK151" s="11">
        <f t="shared" si="37"/>
        <v>0.11547446785422368</v>
      </c>
      <c r="AL151" s="11">
        <f t="shared" si="38"/>
        <v>4.8399334046854552</v>
      </c>
      <c r="AM151" s="11">
        <f t="shared" si="39"/>
        <v>1.6188757311350948</v>
      </c>
      <c r="AN151" s="3">
        <f t="shared" si="40"/>
        <v>1.4635923533751112</v>
      </c>
      <c r="AO151" s="3">
        <f t="shared" si="41"/>
        <v>2.8970607042854063E-2</v>
      </c>
      <c r="AP151" s="3" t="s">
        <v>8</v>
      </c>
      <c r="AQ151" s="127"/>
      <c r="AR151" s="92"/>
      <c r="AS151" s="3"/>
      <c r="AT151" s="4"/>
    </row>
    <row r="152" spans="1:46" s="28" customFormat="1" ht="15" customHeight="1">
      <c r="A152" s="11">
        <v>2.8910000000000002E-2</v>
      </c>
      <c r="B152" s="32" t="s">
        <v>128</v>
      </c>
      <c r="C152" s="17">
        <v>-48.4</v>
      </c>
      <c r="D152" s="17">
        <v>64.599999999999994</v>
      </c>
      <c r="E152" s="40" t="s">
        <v>120</v>
      </c>
      <c r="F152" s="18">
        <v>-52.2</v>
      </c>
      <c r="G152" s="17">
        <v>-50</v>
      </c>
      <c r="H152" s="17">
        <v>-46.6</v>
      </c>
      <c r="I152" s="17">
        <v>-46.5</v>
      </c>
      <c r="J152" s="17">
        <v>-47.5</v>
      </c>
      <c r="K152" s="30">
        <v>-47.6</v>
      </c>
      <c r="L152" s="121">
        <f t="shared" si="28"/>
        <v>-48.4</v>
      </c>
      <c r="M152" s="156" t="str">
        <f t="shared" si="29"/>
        <v>transition</v>
      </c>
      <c r="N152" s="83">
        <v>9437294</v>
      </c>
      <c r="O152" s="34">
        <v>628215</v>
      </c>
      <c r="P152" s="34">
        <v>195384</v>
      </c>
      <c r="Q152" s="34">
        <v>38321</v>
      </c>
      <c r="R152" s="34">
        <v>6908315</v>
      </c>
      <c r="S152" s="42">
        <v>89914</v>
      </c>
      <c r="T152" s="10">
        <v>0.54558896364046405</v>
      </c>
      <c r="U152" s="11">
        <v>3.6318373761948512E-2</v>
      </c>
      <c r="V152" s="11">
        <v>1.1295542352704963E-2</v>
      </c>
      <c r="W152" s="11">
        <v>2.2154141510973618E-3</v>
      </c>
      <c r="X152" s="11">
        <v>0.39938359675473423</v>
      </c>
      <c r="Y152" s="12">
        <v>5.198109339050864E-3</v>
      </c>
      <c r="Z152" s="10">
        <f t="shared" si="30"/>
        <v>0.33999520924867149</v>
      </c>
      <c r="AA152" s="11">
        <f t="shared" si="31"/>
        <v>-0.64457796174756843</v>
      </c>
      <c r="AB152" s="11">
        <f t="shared" si="32"/>
        <v>-0.46852720240340529</v>
      </c>
      <c r="AC152" s="11">
        <f t="shared" si="33"/>
        <v>3.3909875820391306</v>
      </c>
      <c r="AD152" s="11">
        <f t="shared" si="34"/>
        <v>6.5527393556070805</v>
      </c>
      <c r="AE152" s="10">
        <v>-2.8861250895450898</v>
      </c>
      <c r="AF152" s="11">
        <v>4.8456504672377703</v>
      </c>
      <c r="AG152" s="12">
        <v>12.2618568282581</v>
      </c>
      <c r="AH152" s="10">
        <v>4.1659285458342174E-2</v>
      </c>
      <c r="AI152" s="11">
        <f t="shared" si="35"/>
        <v>57.735958323730848</v>
      </c>
      <c r="AJ152" s="11">
        <f t="shared" si="36"/>
        <v>0.94376022860002629</v>
      </c>
      <c r="AK152" s="11">
        <f t="shared" si="37"/>
        <v>0.10965695434017854</v>
      </c>
      <c r="AL152" s="11">
        <f t="shared" si="38"/>
        <v>5.0986143367866177</v>
      </c>
      <c r="AM152" s="11">
        <f t="shared" si="39"/>
        <v>1.5691832819588289</v>
      </c>
      <c r="AN152" s="3">
        <f t="shared" si="40"/>
        <v>1.3660775456822682</v>
      </c>
      <c r="AO152" s="3">
        <f t="shared" si="41"/>
        <v>2.8282439350261243E-2</v>
      </c>
      <c r="AP152" s="3" t="s">
        <v>8</v>
      </c>
      <c r="AQ152" s="127"/>
      <c r="AR152" s="92"/>
      <c r="AS152" s="3"/>
      <c r="AT152" s="4"/>
    </row>
    <row r="153" spans="1:46" s="28" customFormat="1" ht="15" customHeight="1">
      <c r="A153" s="11">
        <v>2.98E-2</v>
      </c>
      <c r="B153" s="32" t="s">
        <v>128</v>
      </c>
      <c r="C153" s="17">
        <v>-48.4</v>
      </c>
      <c r="D153" s="17">
        <v>64.599999999999994</v>
      </c>
      <c r="E153" s="40" t="s">
        <v>120</v>
      </c>
      <c r="F153" s="18">
        <v>-52.2</v>
      </c>
      <c r="G153" s="17">
        <v>-50</v>
      </c>
      <c r="H153" s="17">
        <v>-46.6</v>
      </c>
      <c r="I153" s="17">
        <v>-46.5</v>
      </c>
      <c r="J153" s="17">
        <v>-47.5</v>
      </c>
      <c r="K153" s="30">
        <v>-47.6</v>
      </c>
      <c r="L153" s="121">
        <f t="shared" si="28"/>
        <v>-48.4</v>
      </c>
      <c r="M153" s="156" t="str">
        <f t="shared" si="29"/>
        <v>transition</v>
      </c>
      <c r="N153" s="83">
        <v>9035562</v>
      </c>
      <c r="O153" s="34">
        <v>656400</v>
      </c>
      <c r="P153" s="34">
        <v>198930</v>
      </c>
      <c r="Q153" s="34">
        <v>37843</v>
      </c>
      <c r="R153" s="34">
        <v>6471288</v>
      </c>
      <c r="S153" s="42">
        <v>105360</v>
      </c>
      <c r="T153" s="10">
        <v>0.54743122289255575</v>
      </c>
      <c r="U153" s="11">
        <v>3.9768843897775651E-2</v>
      </c>
      <c r="V153" s="11">
        <v>1.2052431621853307E-2</v>
      </c>
      <c r="W153" s="11">
        <v>2.2927671536007374E-3</v>
      </c>
      <c r="X153" s="11">
        <v>0.39207136241552226</v>
      </c>
      <c r="Y153" s="12">
        <v>6.3833720186923263E-3</v>
      </c>
      <c r="Z153" s="10">
        <f t="shared" si="30"/>
        <v>0.34263564649340589</v>
      </c>
      <c r="AA153" s="11">
        <f t="shared" si="31"/>
        <v>-0.65223530354533399</v>
      </c>
      <c r="AB153" s="11">
        <f t="shared" si="32"/>
        <v>-0.46516745669432119</v>
      </c>
      <c r="AC153" s="11">
        <f t="shared" si="33"/>
        <v>2.8741170106899574</v>
      </c>
      <c r="AD153" s="11">
        <f t="shared" si="34"/>
        <v>6.7825459621084292</v>
      </c>
      <c r="AE153" s="10">
        <v>-2.9619155665538499</v>
      </c>
      <c r="AF153" s="11">
        <v>4.8588953274962901</v>
      </c>
      <c r="AG153" s="12">
        <v>12.242553274357</v>
      </c>
      <c r="AH153" s="10">
        <v>4.3459250827346536E-2</v>
      </c>
      <c r="AI153" s="11">
        <f t="shared" si="35"/>
        <v>58.268197602994796</v>
      </c>
      <c r="AJ153" s="11">
        <f t="shared" si="36"/>
        <v>1.1526189590065423</v>
      </c>
      <c r="AK153" s="11">
        <f t="shared" si="37"/>
        <v>0.11957087057373932</v>
      </c>
      <c r="AL153" s="11">
        <f t="shared" si="38"/>
        <v>5.2567185476838523</v>
      </c>
      <c r="AM153" s="11">
        <f t="shared" si="39"/>
        <v>1.591563824129999</v>
      </c>
      <c r="AN153" s="3">
        <f t="shared" si="40"/>
        <v>1.3962540378360537</v>
      </c>
      <c r="AO153" s="3">
        <f t="shared" si="41"/>
        <v>3.0740402837889459E-2</v>
      </c>
      <c r="AP153" s="3" t="s">
        <v>8</v>
      </c>
      <c r="AQ153" s="127"/>
      <c r="AR153" s="92"/>
      <c r="AS153" s="3"/>
      <c r="AT153" s="4"/>
    </row>
    <row r="154" spans="1:46" s="28" customFormat="1" ht="15" customHeight="1">
      <c r="A154" s="11">
        <v>3.0699999999999998E-2</v>
      </c>
      <c r="B154" s="32" t="s">
        <v>128</v>
      </c>
      <c r="C154" s="17">
        <v>-48.4</v>
      </c>
      <c r="D154" s="17">
        <v>64.599999999999994</v>
      </c>
      <c r="E154" s="40" t="s">
        <v>120</v>
      </c>
      <c r="F154" s="18">
        <v>-52.2</v>
      </c>
      <c r="G154" s="17">
        <v>-50</v>
      </c>
      <c r="H154" s="17">
        <v>-46.6</v>
      </c>
      <c r="I154" s="17">
        <v>-46.5</v>
      </c>
      <c r="J154" s="17">
        <v>-47.5</v>
      </c>
      <c r="K154" s="30">
        <v>-47.6</v>
      </c>
      <c r="L154" s="121">
        <f t="shared" si="28"/>
        <v>-48.4</v>
      </c>
      <c r="M154" s="156" t="str">
        <f t="shared" si="29"/>
        <v>transition</v>
      </c>
      <c r="N154" s="83">
        <v>9220998</v>
      </c>
      <c r="O154" s="34">
        <v>574447</v>
      </c>
      <c r="P154" s="34">
        <v>189869</v>
      </c>
      <c r="Q154" s="34">
        <v>37114</v>
      </c>
      <c r="R154" s="34">
        <v>6346601</v>
      </c>
      <c r="S154" s="42">
        <v>126835</v>
      </c>
      <c r="T154" s="10">
        <v>0.55898848341620666</v>
      </c>
      <c r="U154" s="11">
        <v>3.4823698837478288E-2</v>
      </c>
      <c r="V154" s="11">
        <v>1.1510097318940069E-2</v>
      </c>
      <c r="W154" s="11">
        <v>2.2498973075917696E-3</v>
      </c>
      <c r="X154" s="11">
        <v>0.38473892607262039</v>
      </c>
      <c r="Y154" s="12">
        <v>7.6888970471628527E-3</v>
      </c>
      <c r="Z154" s="10">
        <f t="shared" si="30"/>
        <v>0.38116055221299955</v>
      </c>
      <c r="AA154" s="11">
        <f t="shared" si="31"/>
        <v>-0.62541153232193369</v>
      </c>
      <c r="AB154" s="11">
        <f t="shared" si="32"/>
        <v>-0.41889205253190998</v>
      </c>
      <c r="AC154" s="11">
        <f t="shared" si="33"/>
        <v>4.6847215682694738</v>
      </c>
      <c r="AD154" s="11">
        <f t="shared" si="34"/>
        <v>9.9477836068173566</v>
      </c>
      <c r="AE154" s="10">
        <v>0.39101729857297601</v>
      </c>
      <c r="AF154" s="11">
        <v>7.86873412677049</v>
      </c>
      <c r="AG154" s="12">
        <v>15.599210208849501</v>
      </c>
      <c r="AH154" s="10">
        <v>5.0459285227826299E-2</v>
      </c>
      <c r="AI154" s="11">
        <f t="shared" si="35"/>
        <v>59.231985613195718</v>
      </c>
      <c r="AJ154" s="11">
        <f t="shared" si="36"/>
        <v>1.3568385314542954</v>
      </c>
      <c r="AK154" s="11">
        <f t="shared" si="37"/>
        <v>0.11016422845451723</v>
      </c>
      <c r="AL154" s="11">
        <f t="shared" si="38"/>
        <v>5.115832300479604</v>
      </c>
      <c r="AM154" s="11">
        <f t="shared" si="39"/>
        <v>1.6944159264865097</v>
      </c>
      <c r="AN154" s="3">
        <f t="shared" si="40"/>
        <v>1.4529033730023362</v>
      </c>
      <c r="AO154" s="3">
        <f t="shared" si="41"/>
        <v>2.991664357031425E-2</v>
      </c>
      <c r="AP154" s="3" t="s">
        <v>8</v>
      </c>
      <c r="AQ154" s="127"/>
      <c r="AR154" s="92"/>
      <c r="AS154" s="3"/>
      <c r="AT154" s="4"/>
    </row>
    <row r="155" spans="1:46" s="28" customFormat="1" ht="15" customHeight="1">
      <c r="A155" s="11">
        <v>3.159E-2</v>
      </c>
      <c r="B155" s="32" t="s">
        <v>128</v>
      </c>
      <c r="C155" s="17">
        <v>-48.4</v>
      </c>
      <c r="D155" s="17">
        <v>64.599999999999994</v>
      </c>
      <c r="E155" s="40" t="s">
        <v>120</v>
      </c>
      <c r="F155" s="18">
        <v>-52.2</v>
      </c>
      <c r="G155" s="17">
        <v>-50</v>
      </c>
      <c r="H155" s="17">
        <v>-46.6</v>
      </c>
      <c r="I155" s="17">
        <v>-46.5</v>
      </c>
      <c r="J155" s="17">
        <v>-47.5</v>
      </c>
      <c r="K155" s="30">
        <v>-47.6</v>
      </c>
      <c r="L155" s="121">
        <f t="shared" si="28"/>
        <v>-48.4</v>
      </c>
      <c r="M155" s="156" t="str">
        <f t="shared" si="29"/>
        <v>transition</v>
      </c>
      <c r="N155" s="83">
        <v>8278114</v>
      </c>
      <c r="O155" s="34">
        <v>583579</v>
      </c>
      <c r="P155" s="34">
        <v>178634</v>
      </c>
      <c r="Q155" s="34">
        <v>35614</v>
      </c>
      <c r="R155" s="34">
        <v>5916031</v>
      </c>
      <c r="S155" s="42">
        <v>96262</v>
      </c>
      <c r="T155" s="10">
        <v>0.54864697883131985</v>
      </c>
      <c r="U155" s="11">
        <v>3.8677753804719626E-2</v>
      </c>
      <c r="V155" s="11">
        <v>1.1839291463798878E-2</v>
      </c>
      <c r="W155" s="11">
        <v>2.3603822687267443E-3</v>
      </c>
      <c r="X155" s="11">
        <v>0.39209565546239539</v>
      </c>
      <c r="Y155" s="12">
        <v>6.3799381690395314E-3</v>
      </c>
      <c r="Z155" s="10">
        <f t="shared" si="30"/>
        <v>0.34729204810706765</v>
      </c>
      <c r="AA155" s="11">
        <f t="shared" si="31"/>
        <v>-0.64994460645787744</v>
      </c>
      <c r="AB155" s="11">
        <f t="shared" si="32"/>
        <v>-0.45930516054975484</v>
      </c>
      <c r="AC155" s="11">
        <f t="shared" si="33"/>
        <v>3.0287390640932728</v>
      </c>
      <c r="AD155" s="11">
        <f t="shared" si="34"/>
        <v>7.1835270183967666</v>
      </c>
      <c r="AE155" s="10">
        <v>-2.0748524400102699</v>
      </c>
      <c r="AF155" s="11">
        <v>5.5860618413558498</v>
      </c>
      <c r="AG155" s="12">
        <v>13.030309397667899</v>
      </c>
      <c r="AH155" s="10">
        <v>2.627368446001184E-2</v>
      </c>
      <c r="AI155" s="11">
        <f t="shared" si="35"/>
        <v>58.32062445466071</v>
      </c>
      <c r="AJ155" s="11">
        <f t="shared" si="36"/>
        <v>1.1494826599617691</v>
      </c>
      <c r="AK155" s="11">
        <f t="shared" si="37"/>
        <v>0.11715314854951162</v>
      </c>
      <c r="AL155" s="11">
        <f t="shared" si="38"/>
        <v>5.0158364688044026</v>
      </c>
      <c r="AM155" s="11">
        <f t="shared" si="39"/>
        <v>1.6024545654850915</v>
      </c>
      <c r="AN155" s="3">
        <f t="shared" si="40"/>
        <v>1.399268191799536</v>
      </c>
      <c r="AO155" s="3">
        <f t="shared" si="41"/>
        <v>3.0194906010465462E-2</v>
      </c>
      <c r="AP155" s="3" t="s">
        <v>8</v>
      </c>
      <c r="AQ155" s="127"/>
      <c r="AR155" s="92"/>
      <c r="AS155" s="3"/>
      <c r="AT155" s="4"/>
    </row>
    <row r="156" spans="1:46" s="28" customFormat="1" ht="15" customHeight="1">
      <c r="A156" s="11">
        <v>3.2490000000000005E-2</v>
      </c>
      <c r="B156" s="32" t="s">
        <v>128</v>
      </c>
      <c r="C156" s="17">
        <v>-48.4</v>
      </c>
      <c r="D156" s="17">
        <v>64.599999999999994</v>
      </c>
      <c r="E156" s="40" t="s">
        <v>120</v>
      </c>
      <c r="F156" s="18">
        <v>-52.2</v>
      </c>
      <c r="G156" s="17">
        <v>-50</v>
      </c>
      <c r="H156" s="17">
        <v>-46.6</v>
      </c>
      <c r="I156" s="17">
        <v>-46.5</v>
      </c>
      <c r="J156" s="17">
        <v>-47.5</v>
      </c>
      <c r="K156" s="30">
        <v>-47.6</v>
      </c>
      <c r="L156" s="121">
        <f t="shared" si="28"/>
        <v>-48.4</v>
      </c>
      <c r="M156" s="156" t="str">
        <f t="shared" si="29"/>
        <v>transition</v>
      </c>
      <c r="N156" s="83">
        <v>13510109</v>
      </c>
      <c r="O156" s="34">
        <v>872149</v>
      </c>
      <c r="P156" s="34">
        <v>265814</v>
      </c>
      <c r="Q156" s="34">
        <v>54003</v>
      </c>
      <c r="R156" s="34">
        <v>9312755</v>
      </c>
      <c r="S156" s="42">
        <v>120437</v>
      </c>
      <c r="T156" s="10">
        <v>0.55976629552099011</v>
      </c>
      <c r="U156" s="11">
        <v>3.6135875356174844E-2</v>
      </c>
      <c r="V156" s="11">
        <v>1.1013509815325432E-2</v>
      </c>
      <c r="W156" s="11">
        <v>2.2375140908944577E-3</v>
      </c>
      <c r="X156" s="11">
        <v>0.38585672161820295</v>
      </c>
      <c r="Y156" s="12">
        <v>4.9900835984122323E-3</v>
      </c>
      <c r="Z156" s="10">
        <f t="shared" si="30"/>
        <v>0.33545641087379413</v>
      </c>
      <c r="AA156" s="11">
        <f t="shared" si="31"/>
        <v>-0.65168601682553917</v>
      </c>
      <c r="AB156" s="11">
        <f t="shared" si="32"/>
        <v>-0.474363903950555</v>
      </c>
      <c r="AC156" s="11">
        <f t="shared" si="33"/>
        <v>2.9111938642761075</v>
      </c>
      <c r="AD156" s="11">
        <f t="shared" si="34"/>
        <v>6.1535089697820382</v>
      </c>
      <c r="AE156" s="10">
        <v>-2.92714703650506</v>
      </c>
      <c r="AF156" s="11">
        <v>4.8389873201798501</v>
      </c>
      <c r="AG156" s="12">
        <v>12.258836478751601</v>
      </c>
      <c r="AH156" s="10">
        <v>3.368655424499082E-2</v>
      </c>
      <c r="AI156" s="11">
        <f t="shared" si="35"/>
        <v>59.19550236990414</v>
      </c>
      <c r="AJ156" s="11">
        <f t="shared" si="36"/>
        <v>0.88358162615055913</v>
      </c>
      <c r="AK156" s="11">
        <f t="shared" si="37"/>
        <v>0.11218336706145922</v>
      </c>
      <c r="AL156" s="11">
        <f t="shared" si="38"/>
        <v>4.9222080254800655</v>
      </c>
      <c r="AM156" s="11">
        <f t="shared" si="39"/>
        <v>1.5601412066263187</v>
      </c>
      <c r="AN156" s="3">
        <f t="shared" si="40"/>
        <v>1.4507102355854955</v>
      </c>
      <c r="AO156" s="3">
        <f t="shared" si="41"/>
        <v>2.8543003654665028E-2</v>
      </c>
      <c r="AP156" s="3" t="s">
        <v>8</v>
      </c>
      <c r="AQ156" s="127"/>
      <c r="AR156" s="92"/>
      <c r="AS156" s="3"/>
      <c r="AT156" s="4"/>
    </row>
    <row r="157" spans="1:46" s="28" customFormat="1" ht="15" customHeight="1">
      <c r="A157" s="11">
        <v>3.338E-2</v>
      </c>
      <c r="B157" s="32" t="s">
        <v>128</v>
      </c>
      <c r="C157" s="17">
        <v>-48.4</v>
      </c>
      <c r="D157" s="17">
        <v>64.599999999999994</v>
      </c>
      <c r="E157" s="40" t="s">
        <v>120</v>
      </c>
      <c r="F157" s="18">
        <v>-52.2</v>
      </c>
      <c r="G157" s="17">
        <v>-50</v>
      </c>
      <c r="H157" s="17">
        <v>-46.6</v>
      </c>
      <c r="I157" s="17">
        <v>-46.5</v>
      </c>
      <c r="J157" s="17">
        <v>-47.5</v>
      </c>
      <c r="K157" s="30">
        <v>-47.6</v>
      </c>
      <c r="L157" s="121">
        <f t="shared" si="28"/>
        <v>-48.4</v>
      </c>
      <c r="M157" s="156" t="str">
        <f t="shared" si="29"/>
        <v>transition</v>
      </c>
      <c r="N157" s="83">
        <v>3424928</v>
      </c>
      <c r="O157" s="34">
        <v>235810</v>
      </c>
      <c r="P157" s="34">
        <v>68975</v>
      </c>
      <c r="Q157" s="34">
        <v>14339</v>
      </c>
      <c r="R157" s="34">
        <v>2406644</v>
      </c>
      <c r="S157" s="42">
        <v>41822</v>
      </c>
      <c r="T157" s="10">
        <v>0.55307517878833778</v>
      </c>
      <c r="U157" s="11">
        <v>3.8079824717505865E-2</v>
      </c>
      <c r="V157" s="11">
        <v>1.1138441583859748E-2</v>
      </c>
      <c r="W157" s="11">
        <v>2.3155362648925688E-3</v>
      </c>
      <c r="X157" s="11">
        <v>0.38863738466323394</v>
      </c>
      <c r="Y157" s="12">
        <v>6.7536339821700963E-3</v>
      </c>
      <c r="Z157" s="10">
        <f t="shared" si="30"/>
        <v>0.34668897840674234</v>
      </c>
      <c r="AA157" s="11">
        <f t="shared" si="31"/>
        <v>-0.66526775776750791</v>
      </c>
      <c r="AB157" s="11">
        <f t="shared" si="32"/>
        <v>-0.46005996478496031</v>
      </c>
      <c r="AC157" s="11">
        <f t="shared" si="33"/>
        <v>1.9944263506932174</v>
      </c>
      <c r="AD157" s="11">
        <f t="shared" si="34"/>
        <v>7.1318984087087145</v>
      </c>
      <c r="AE157" s="10">
        <v>-2.0998781484882598</v>
      </c>
      <c r="AF157" s="11">
        <v>5.6189831610430998</v>
      </c>
      <c r="AG157" s="12">
        <v>13.073513512094401</v>
      </c>
      <c r="AH157" s="10">
        <v>6.4805690179900954E-2</v>
      </c>
      <c r="AI157" s="11">
        <f t="shared" si="35"/>
        <v>58.730784769526977</v>
      </c>
      <c r="AJ157" s="11">
        <f t="shared" si="36"/>
        <v>1.2063748467584914</v>
      </c>
      <c r="AK157" s="11">
        <f t="shared" si="37"/>
        <v>0.11530754194082214</v>
      </c>
      <c r="AL157" s="11">
        <f t="shared" si="38"/>
        <v>4.8103075528279513</v>
      </c>
      <c r="AM157" s="11">
        <f t="shared" si="39"/>
        <v>1.6181506374914809</v>
      </c>
      <c r="AN157" s="3">
        <f t="shared" si="40"/>
        <v>1.4231136802950497</v>
      </c>
      <c r="AO157" s="3">
        <f t="shared" si="41"/>
        <v>2.8660242229428201E-2</v>
      </c>
      <c r="AP157" s="3" t="s">
        <v>8</v>
      </c>
      <c r="AQ157" s="127"/>
      <c r="AR157" s="92"/>
      <c r="AS157" s="3"/>
      <c r="AT157" s="4"/>
    </row>
    <row r="158" spans="1:46" s="28" customFormat="1" ht="15" customHeight="1">
      <c r="A158" s="11">
        <v>3.4279999999999998E-2</v>
      </c>
      <c r="B158" s="32" t="s">
        <v>128</v>
      </c>
      <c r="C158" s="17">
        <v>-48.4</v>
      </c>
      <c r="D158" s="17">
        <v>64.599999999999994</v>
      </c>
      <c r="E158" s="40" t="s">
        <v>120</v>
      </c>
      <c r="F158" s="18">
        <v>-52.2</v>
      </c>
      <c r="G158" s="17">
        <v>-50</v>
      </c>
      <c r="H158" s="17">
        <v>-46.6</v>
      </c>
      <c r="I158" s="17">
        <v>-46.5</v>
      </c>
      <c r="J158" s="17">
        <v>-47.5</v>
      </c>
      <c r="K158" s="30">
        <v>-47.6</v>
      </c>
      <c r="L158" s="121">
        <f t="shared" si="28"/>
        <v>-48.4</v>
      </c>
      <c r="M158" s="156" t="str">
        <f t="shared" si="29"/>
        <v>transition</v>
      </c>
      <c r="N158" s="83">
        <v>6073265</v>
      </c>
      <c r="O158" s="34">
        <v>393731</v>
      </c>
      <c r="P158" s="34">
        <v>122660</v>
      </c>
      <c r="Q158" s="34">
        <v>24805</v>
      </c>
      <c r="R158" s="34">
        <v>4363137</v>
      </c>
      <c r="S158" s="42">
        <v>60389</v>
      </c>
      <c r="T158" s="10">
        <v>0.55021490784506266</v>
      </c>
      <c r="U158" s="11">
        <v>3.5670543913487125E-2</v>
      </c>
      <c r="V158" s="11">
        <v>1.1112533471909325E-2</v>
      </c>
      <c r="W158" s="11">
        <v>2.2472394649495418E-3</v>
      </c>
      <c r="X158" s="11">
        <v>0.39528375962030032</v>
      </c>
      <c r="Y158" s="12">
        <v>5.4710156842909851E-3</v>
      </c>
      <c r="Z158" s="10">
        <f t="shared" si="30"/>
        <v>0.34551060947330797</v>
      </c>
      <c r="AA158" s="11">
        <f t="shared" si="31"/>
        <v>-0.64465161769911605</v>
      </c>
      <c r="AB158" s="11">
        <f t="shared" si="32"/>
        <v>-0.46153861235643895</v>
      </c>
      <c r="AC158" s="11">
        <f t="shared" si="33"/>
        <v>3.3860158053096683</v>
      </c>
      <c r="AD158" s="11">
        <f t="shared" si="34"/>
        <v>7.0307589148195753</v>
      </c>
      <c r="AE158" s="10">
        <v>-2.1185916554600599</v>
      </c>
      <c r="AF158" s="11">
        <v>5.5788568379553301</v>
      </c>
      <c r="AG158" s="12">
        <v>13.0484325620271</v>
      </c>
      <c r="AH158" s="10">
        <v>4.1955876899038319E-2</v>
      </c>
      <c r="AI158" s="11">
        <f t="shared" si="35"/>
        <v>58.193091833756505</v>
      </c>
      <c r="AJ158" s="11">
        <f t="shared" si="36"/>
        <v>0.98455178593380066</v>
      </c>
      <c r="AK158" s="11">
        <f t="shared" si="37"/>
        <v>0.10900831909621526</v>
      </c>
      <c r="AL158" s="11">
        <f t="shared" si="38"/>
        <v>4.9449707720217697</v>
      </c>
      <c r="AM158" s="11">
        <f t="shared" si="39"/>
        <v>1.5875096619762792</v>
      </c>
      <c r="AN158" s="3">
        <f t="shared" si="40"/>
        <v>1.3919491870184226</v>
      </c>
      <c r="AO158" s="3">
        <f t="shared" si="41"/>
        <v>2.8112800491939628E-2</v>
      </c>
      <c r="AP158" s="3" t="s">
        <v>8</v>
      </c>
      <c r="AQ158" s="127"/>
      <c r="AR158" s="92"/>
      <c r="AS158" s="3"/>
      <c r="AT158" s="4"/>
    </row>
    <row r="159" spans="1:46" s="28" customFormat="1" ht="15" customHeight="1">
      <c r="A159" s="11">
        <v>3.517E-2</v>
      </c>
      <c r="B159" s="32" t="s">
        <v>128</v>
      </c>
      <c r="C159" s="17">
        <v>-48.4</v>
      </c>
      <c r="D159" s="17">
        <v>64.599999999999994</v>
      </c>
      <c r="E159" s="40" t="s">
        <v>120</v>
      </c>
      <c r="F159" s="18">
        <v>-52.2</v>
      </c>
      <c r="G159" s="17">
        <v>-50</v>
      </c>
      <c r="H159" s="17">
        <v>-46.6</v>
      </c>
      <c r="I159" s="17">
        <v>-46.5</v>
      </c>
      <c r="J159" s="17">
        <v>-47.5</v>
      </c>
      <c r="K159" s="30">
        <v>-47.6</v>
      </c>
      <c r="L159" s="121">
        <f t="shared" si="28"/>
        <v>-48.4</v>
      </c>
      <c r="M159" s="156" t="str">
        <f t="shared" si="29"/>
        <v>transition</v>
      </c>
      <c r="N159" s="83">
        <v>11777968</v>
      </c>
      <c r="O159" s="34">
        <v>775713</v>
      </c>
      <c r="P159" s="34">
        <v>237046</v>
      </c>
      <c r="Q159" s="34">
        <v>49712</v>
      </c>
      <c r="R159" s="34">
        <v>8826395</v>
      </c>
      <c r="S159" s="42">
        <v>126605</v>
      </c>
      <c r="T159" s="10">
        <v>0.54043641299567269</v>
      </c>
      <c r="U159" s="11">
        <v>3.5593877588571493E-2</v>
      </c>
      <c r="V159" s="11">
        <v>1.0876943285545709E-2</v>
      </c>
      <c r="W159" s="11">
        <v>2.2810534858679257E-3</v>
      </c>
      <c r="X159" s="11">
        <v>0.40500239544571187</v>
      </c>
      <c r="Y159" s="12">
        <v>5.8093171986302854E-3</v>
      </c>
      <c r="Z159" s="10">
        <f t="shared" si="30"/>
        <v>0.34763379296193009</v>
      </c>
      <c r="AA159" s="11">
        <f t="shared" si="31"/>
        <v>-0.65148445360136509</v>
      </c>
      <c r="AB159" s="11">
        <f t="shared" si="32"/>
        <v>-0.45887801305320558</v>
      </c>
      <c r="AC159" s="11">
        <f t="shared" si="33"/>
        <v>2.924799381907853</v>
      </c>
      <c r="AD159" s="11">
        <f t="shared" si="34"/>
        <v>7.2127439071607355</v>
      </c>
      <c r="AE159" s="10">
        <v>-2.11699914140137</v>
      </c>
      <c r="AF159" s="11">
        <v>5.5738818115353697</v>
      </c>
      <c r="AG159" s="12">
        <v>13.057415938899901</v>
      </c>
      <c r="AH159" s="10">
        <v>3.0342462969330707E-2</v>
      </c>
      <c r="AI159" s="11">
        <f t="shared" si="35"/>
        <v>57.162495147265659</v>
      </c>
      <c r="AJ159" s="11">
        <f t="shared" si="36"/>
        <v>1.063498875600158</v>
      </c>
      <c r="AK159" s="11">
        <f t="shared" si="37"/>
        <v>0.10608297902315329</v>
      </c>
      <c r="AL159" s="11">
        <f t="shared" si="38"/>
        <v>4.7683859028001283</v>
      </c>
      <c r="AM159" s="11">
        <f t="shared" si="39"/>
        <v>1.6023879045578249</v>
      </c>
      <c r="AN159" s="3">
        <f t="shared" si="40"/>
        <v>1.3344030037178261</v>
      </c>
      <c r="AO159" s="3">
        <f t="shared" si="41"/>
        <v>2.6856491240194891E-2</v>
      </c>
      <c r="AP159" s="3" t="s">
        <v>8</v>
      </c>
      <c r="AQ159" s="127"/>
      <c r="AR159" s="92"/>
      <c r="AS159" s="3"/>
      <c r="AT159" s="4"/>
    </row>
    <row r="160" spans="1:46" s="28" customFormat="1" ht="15" customHeight="1">
      <c r="A160" s="11">
        <v>3.6060000000000002E-2</v>
      </c>
      <c r="B160" s="32" t="s">
        <v>128</v>
      </c>
      <c r="C160" s="17">
        <v>-48.4</v>
      </c>
      <c r="D160" s="17">
        <v>64.599999999999994</v>
      </c>
      <c r="E160" s="40" t="s">
        <v>120</v>
      </c>
      <c r="F160" s="18">
        <v>-52.2</v>
      </c>
      <c r="G160" s="17">
        <v>-50</v>
      </c>
      <c r="H160" s="17">
        <v>-46.6</v>
      </c>
      <c r="I160" s="17">
        <v>-46.5</v>
      </c>
      <c r="J160" s="17">
        <v>-47.5</v>
      </c>
      <c r="K160" s="30">
        <v>-47.6</v>
      </c>
      <c r="L160" s="121">
        <f t="shared" si="28"/>
        <v>-48.4</v>
      </c>
      <c r="M160" s="156" t="str">
        <f t="shared" si="29"/>
        <v>transition</v>
      </c>
      <c r="N160" s="83">
        <v>15904172</v>
      </c>
      <c r="O160" s="34">
        <v>1020787</v>
      </c>
      <c r="P160" s="34">
        <v>315496</v>
      </c>
      <c r="Q160" s="34">
        <v>67857</v>
      </c>
      <c r="R160" s="34">
        <v>11534641</v>
      </c>
      <c r="S160" s="42">
        <v>134916</v>
      </c>
      <c r="T160" s="10">
        <v>0.5488385636638774</v>
      </c>
      <c r="U160" s="11">
        <v>3.5226434352367317E-2</v>
      </c>
      <c r="V160" s="11">
        <v>1.0887481063566131E-2</v>
      </c>
      <c r="W160" s="11">
        <v>2.3416835792859718E-3</v>
      </c>
      <c r="X160" s="11">
        <v>0.39805000843919891</v>
      </c>
      <c r="Y160" s="12">
        <v>4.6558289017042623E-3</v>
      </c>
      <c r="Z160" s="10">
        <f t="shared" si="30"/>
        <v>0.33674473183561882</v>
      </c>
      <c r="AA160" s="11">
        <f t="shared" si="31"/>
        <v>-0.64841655391783848</v>
      </c>
      <c r="AB160" s="11">
        <f t="shared" si="32"/>
        <v>-0.47269918982210246</v>
      </c>
      <c r="AC160" s="11">
        <f t="shared" si="33"/>
        <v>3.131882610545901</v>
      </c>
      <c r="AD160" s="11">
        <f t="shared" si="34"/>
        <v>6.2673754161681927</v>
      </c>
      <c r="AE160" s="10">
        <v>-2.9537682035527699</v>
      </c>
      <c r="AF160" s="11">
        <v>4.81930272479494</v>
      </c>
      <c r="AG160" s="12">
        <v>12.192415378539099</v>
      </c>
      <c r="AH160" s="10">
        <v>2.8644469273893563E-2</v>
      </c>
      <c r="AI160" s="11">
        <f t="shared" si="35"/>
        <v>57.962317830585455</v>
      </c>
      <c r="AJ160" s="11">
        <f t="shared" si="36"/>
        <v>0.8411700216371405</v>
      </c>
      <c r="AK160" s="11">
        <f t="shared" si="37"/>
        <v>0.10740190781536393</v>
      </c>
      <c r="AL160" s="11">
        <f t="shared" si="38"/>
        <v>4.649424525104263</v>
      </c>
      <c r="AM160" s="11">
        <f t="shared" si="39"/>
        <v>1.5561578006258385</v>
      </c>
      <c r="AN160" s="3">
        <f t="shared" si="40"/>
        <v>1.378818118396576</v>
      </c>
      <c r="AO160" s="3">
        <f t="shared" si="41"/>
        <v>2.7352043292894854E-2</v>
      </c>
      <c r="AP160" s="3" t="s">
        <v>8</v>
      </c>
      <c r="AQ160" s="127"/>
      <c r="AR160" s="92"/>
      <c r="AS160" s="3"/>
      <c r="AT160" s="4"/>
    </row>
    <row r="161" spans="1:46" s="28" customFormat="1" ht="15" customHeight="1">
      <c r="A161" s="11">
        <v>3.696E-2</v>
      </c>
      <c r="B161" s="32" t="s">
        <v>128</v>
      </c>
      <c r="C161" s="17">
        <v>-48.4</v>
      </c>
      <c r="D161" s="17">
        <v>64.599999999999994</v>
      </c>
      <c r="E161" s="40" t="s">
        <v>120</v>
      </c>
      <c r="F161" s="18">
        <v>-52.2</v>
      </c>
      <c r="G161" s="17">
        <v>-50</v>
      </c>
      <c r="H161" s="17">
        <v>-46.6</v>
      </c>
      <c r="I161" s="17">
        <v>-46.5</v>
      </c>
      <c r="J161" s="17">
        <v>-47.5</v>
      </c>
      <c r="K161" s="30">
        <v>-47.6</v>
      </c>
      <c r="L161" s="121">
        <f t="shared" si="28"/>
        <v>-48.4</v>
      </c>
      <c r="M161" s="156" t="str">
        <f t="shared" si="29"/>
        <v>transition</v>
      </c>
      <c r="N161" s="83">
        <v>4086208</v>
      </c>
      <c r="O161" s="34">
        <v>311605</v>
      </c>
      <c r="P161" s="34">
        <v>96869</v>
      </c>
      <c r="Q161" s="34">
        <v>20022</v>
      </c>
      <c r="R161" s="34">
        <v>3075323</v>
      </c>
      <c r="S161" s="42">
        <v>49095</v>
      </c>
      <c r="T161" s="10">
        <v>0.53490545117619537</v>
      </c>
      <c r="U161" s="11">
        <v>4.0790682489427452E-2</v>
      </c>
      <c r="V161" s="11">
        <v>1.2680645760075569E-2</v>
      </c>
      <c r="W161" s="11">
        <v>2.6209818353470464E-3</v>
      </c>
      <c r="X161" s="11">
        <v>0.40257545304290204</v>
      </c>
      <c r="Y161" s="12">
        <v>6.4267856960525047E-3</v>
      </c>
      <c r="Z161" s="10">
        <f t="shared" si="30"/>
        <v>0.34754842532627295</v>
      </c>
      <c r="AA161" s="11">
        <f t="shared" si="31"/>
        <v>-0.64576195570697292</v>
      </c>
      <c r="AB161" s="11">
        <f t="shared" si="32"/>
        <v>-0.45898467485297562</v>
      </c>
      <c r="AC161" s="11">
        <f t="shared" si="33"/>
        <v>3.3110679897793247</v>
      </c>
      <c r="AD161" s="11">
        <f t="shared" si="34"/>
        <v>7.2054482400564659</v>
      </c>
      <c r="AE161" s="10">
        <v>-2.01724947207006</v>
      </c>
      <c r="AF161" s="11">
        <v>5.56892023588681</v>
      </c>
      <c r="AG161" s="12">
        <v>13.0348218606857</v>
      </c>
      <c r="AH161" s="10">
        <v>3.8657537946375539E-2</v>
      </c>
      <c r="AI161" s="11">
        <f t="shared" si="35"/>
        <v>57.057743658443982</v>
      </c>
      <c r="AJ161" s="11">
        <f t="shared" si="36"/>
        <v>1.1872165110996704</v>
      </c>
      <c r="AK161" s="11">
        <f t="shared" si="37"/>
        <v>0.12060410130951665</v>
      </c>
      <c r="AL161" s="11">
        <f t="shared" si="38"/>
        <v>4.8381280591349514</v>
      </c>
      <c r="AM161" s="11">
        <f t="shared" si="39"/>
        <v>1.595065652409698</v>
      </c>
      <c r="AN161" s="3">
        <f t="shared" si="40"/>
        <v>1.3287085616697822</v>
      </c>
      <c r="AO161" s="3">
        <f t="shared" si="41"/>
        <v>3.1498805166156531E-2</v>
      </c>
      <c r="AP161" s="3" t="s">
        <v>8</v>
      </c>
      <c r="AQ161" s="127"/>
      <c r="AR161" s="92"/>
      <c r="AS161" s="3"/>
      <c r="AT161" s="4"/>
    </row>
    <row r="162" spans="1:46" s="28" customFormat="1" ht="15" customHeight="1">
      <c r="A162" s="11">
        <v>3.7850000000000002E-2</v>
      </c>
      <c r="B162" s="32" t="s">
        <v>128</v>
      </c>
      <c r="C162" s="17">
        <v>-48.4</v>
      </c>
      <c r="D162" s="17">
        <v>64.599999999999994</v>
      </c>
      <c r="E162" s="40" t="s">
        <v>120</v>
      </c>
      <c r="F162" s="18">
        <v>-52.2</v>
      </c>
      <c r="G162" s="17">
        <v>-50</v>
      </c>
      <c r="H162" s="17">
        <v>-46.6</v>
      </c>
      <c r="I162" s="17">
        <v>-46.5</v>
      </c>
      <c r="J162" s="17">
        <v>-47.5</v>
      </c>
      <c r="K162" s="30">
        <v>-47.6</v>
      </c>
      <c r="L162" s="121">
        <f t="shared" si="28"/>
        <v>-48.4</v>
      </c>
      <c r="M162" s="156" t="str">
        <f t="shared" si="29"/>
        <v>transition</v>
      </c>
      <c r="N162" s="83">
        <v>8274972</v>
      </c>
      <c r="O162" s="34">
        <v>567526</v>
      </c>
      <c r="P162" s="34">
        <v>191917</v>
      </c>
      <c r="Q162" s="34">
        <v>34230</v>
      </c>
      <c r="R162" s="34">
        <v>6236561</v>
      </c>
      <c r="S162" s="42">
        <v>114006</v>
      </c>
      <c r="T162" s="10">
        <v>0.5366663354781035</v>
      </c>
      <c r="U162" s="11">
        <v>3.6806420457802899E-2</v>
      </c>
      <c r="V162" s="11">
        <v>1.2446615300444667E-2</v>
      </c>
      <c r="W162" s="11">
        <v>2.2199578032911149E-3</v>
      </c>
      <c r="X162" s="11">
        <v>0.40446690790683726</v>
      </c>
      <c r="Y162" s="12">
        <v>7.3937630535205042E-3</v>
      </c>
      <c r="Z162" s="10">
        <f t="shared" si="30"/>
        <v>0.37475032472933723</v>
      </c>
      <c r="AA162" s="11">
        <f t="shared" si="31"/>
        <v>-0.61652816004522493</v>
      </c>
      <c r="AB162" s="11">
        <f t="shared" si="32"/>
        <v>-0.42625798215387062</v>
      </c>
      <c r="AC162" s="11">
        <f t="shared" si="33"/>
        <v>5.2843491969473178</v>
      </c>
      <c r="AD162" s="11">
        <f t="shared" si="34"/>
        <v>9.4439540206752497</v>
      </c>
      <c r="AE162" s="10">
        <v>-0.44075816889252301</v>
      </c>
      <c r="AF162" s="11">
        <v>7.12534139094124</v>
      </c>
      <c r="AG162" s="12">
        <v>14.712457605611499</v>
      </c>
      <c r="AH162" s="10">
        <v>3.7275066648348343E-2</v>
      </c>
      <c r="AI162" s="11">
        <f t="shared" si="35"/>
        <v>57.023417167572852</v>
      </c>
      <c r="AJ162" s="11">
        <f t="shared" si="36"/>
        <v>1.358997484556522</v>
      </c>
      <c r="AK162" s="11">
        <f t="shared" si="37"/>
        <v>0.1110927124508695</v>
      </c>
      <c r="AL162" s="11">
        <f t="shared" si="38"/>
        <v>5.6066900379783826</v>
      </c>
      <c r="AM162" s="11">
        <f t="shared" si="39"/>
        <v>1.6636652384818864</v>
      </c>
      <c r="AN162" s="3">
        <f t="shared" si="40"/>
        <v>1.3268485628537907</v>
      </c>
      <c r="AO162" s="3">
        <f t="shared" si="41"/>
        <v>3.0772889097052045E-2</v>
      </c>
      <c r="AP162" s="3" t="s">
        <v>8</v>
      </c>
      <c r="AQ162" s="127"/>
      <c r="AR162" s="92"/>
      <c r="AS162" s="3"/>
      <c r="AT162" s="4"/>
    </row>
    <row r="163" spans="1:46" s="28" customFormat="1" ht="15" customHeight="1">
      <c r="A163" s="11">
        <v>3.8299999999999994E-2</v>
      </c>
      <c r="B163" s="32" t="s">
        <v>128</v>
      </c>
      <c r="C163" s="17">
        <v>-48.4</v>
      </c>
      <c r="D163" s="17">
        <v>64.599999999999994</v>
      </c>
      <c r="E163" s="40" t="s">
        <v>120</v>
      </c>
      <c r="F163" s="18">
        <v>-52.2</v>
      </c>
      <c r="G163" s="17">
        <v>-50</v>
      </c>
      <c r="H163" s="17">
        <v>-46.6</v>
      </c>
      <c r="I163" s="17">
        <v>-46.5</v>
      </c>
      <c r="J163" s="17">
        <v>-47.5</v>
      </c>
      <c r="K163" s="30">
        <v>-47.6</v>
      </c>
      <c r="L163" s="121">
        <f t="shared" si="28"/>
        <v>-48.4</v>
      </c>
      <c r="M163" s="156" t="str">
        <f t="shared" si="29"/>
        <v>transition</v>
      </c>
      <c r="N163" s="83">
        <v>5407060</v>
      </c>
      <c r="O163" s="34">
        <v>386672</v>
      </c>
      <c r="P163" s="34">
        <v>122724</v>
      </c>
      <c r="Q163" s="34">
        <v>23209</v>
      </c>
      <c r="R163" s="34">
        <v>4098565</v>
      </c>
      <c r="S163" s="42">
        <v>65122</v>
      </c>
      <c r="T163" s="10">
        <v>0.5351748607788781</v>
      </c>
      <c r="U163" s="11">
        <v>3.8271654793379462E-2</v>
      </c>
      <c r="V163" s="11">
        <v>1.2146859774854919E-2</v>
      </c>
      <c r="W163" s="11">
        <v>2.2971584084173252E-3</v>
      </c>
      <c r="X163" s="11">
        <v>0.40566388264013764</v>
      </c>
      <c r="Y163" s="12">
        <v>6.4455836043325028E-3</v>
      </c>
      <c r="Z163" s="10">
        <f t="shared" si="30"/>
        <v>0.35309597859892555</v>
      </c>
      <c r="AA163" s="11">
        <f t="shared" si="31"/>
        <v>-0.63747573720440975</v>
      </c>
      <c r="AB163" s="11">
        <f t="shared" si="32"/>
        <v>-0.45210722857749019</v>
      </c>
      <c r="AC163" s="11">
        <f t="shared" si="33"/>
        <v>3.8703877387023411</v>
      </c>
      <c r="AD163" s="11">
        <f t="shared" si="34"/>
        <v>7.6758655652996701</v>
      </c>
      <c r="AE163" s="10">
        <v>-2.1060214292163799</v>
      </c>
      <c r="AF163" s="11">
        <v>5.6033881447015004</v>
      </c>
      <c r="AG163" s="12">
        <v>13.0477697688478</v>
      </c>
      <c r="AH163" s="10">
        <v>4.0529129785309946E-2</v>
      </c>
      <c r="AI163" s="11">
        <f t="shared" si="35"/>
        <v>56.882740482608988</v>
      </c>
      <c r="AJ163" s="11">
        <f t="shared" si="36"/>
        <v>1.1900554477171996</v>
      </c>
      <c r="AK163" s="11">
        <f t="shared" si="37"/>
        <v>0.11340968576911317</v>
      </c>
      <c r="AL163" s="11">
        <f t="shared" si="38"/>
        <v>5.2877762936791761</v>
      </c>
      <c r="AM163" s="11">
        <f t="shared" si="39"/>
        <v>1.6098235482084629</v>
      </c>
      <c r="AN163" s="3">
        <f t="shared" si="40"/>
        <v>1.3192568618528679</v>
      </c>
      <c r="AO163" s="3">
        <f t="shared" si="41"/>
        <v>2.9943163033891131E-2</v>
      </c>
      <c r="AP163" s="3" t="s">
        <v>8</v>
      </c>
      <c r="AQ163" s="127"/>
      <c r="AR163" s="92"/>
      <c r="AS163" s="3"/>
      <c r="AT163" s="4"/>
    </row>
    <row r="164" spans="1:46" s="28" customFormat="1" ht="15" customHeight="1">
      <c r="A164" s="11">
        <v>3.875E-2</v>
      </c>
      <c r="B164" s="32" t="s">
        <v>128</v>
      </c>
      <c r="C164" s="17">
        <v>-48.4</v>
      </c>
      <c r="D164" s="17">
        <v>64.599999999999994</v>
      </c>
      <c r="E164" s="40" t="s">
        <v>120</v>
      </c>
      <c r="F164" s="18">
        <v>-52.2</v>
      </c>
      <c r="G164" s="17">
        <v>-50</v>
      </c>
      <c r="H164" s="17">
        <v>-46.6</v>
      </c>
      <c r="I164" s="17">
        <v>-46.5</v>
      </c>
      <c r="J164" s="17">
        <v>-47.5</v>
      </c>
      <c r="K164" s="30">
        <v>-47.6</v>
      </c>
      <c r="L164" s="121">
        <f t="shared" si="28"/>
        <v>-48.4</v>
      </c>
      <c r="M164" s="156" t="str">
        <f t="shared" si="29"/>
        <v>transition</v>
      </c>
      <c r="N164" s="83">
        <v>11268981</v>
      </c>
      <c r="O164" s="34">
        <v>781442</v>
      </c>
      <c r="P164" s="34">
        <v>249532</v>
      </c>
      <c r="Q164" s="34">
        <v>46437</v>
      </c>
      <c r="R164" s="34">
        <v>8384184</v>
      </c>
      <c r="S164" s="42">
        <v>128431</v>
      </c>
      <c r="T164" s="10">
        <v>0.54024532423810967</v>
      </c>
      <c r="U164" s="11">
        <v>3.7463048936126252E-2</v>
      </c>
      <c r="V164" s="11">
        <v>1.1962793818516865E-2</v>
      </c>
      <c r="W164" s="11">
        <v>2.2262325335045911E-3</v>
      </c>
      <c r="X164" s="11">
        <v>0.40194550009020086</v>
      </c>
      <c r="Y164" s="12">
        <v>6.1571003835417474E-3</v>
      </c>
      <c r="Z164" s="10">
        <f t="shared" si="30"/>
        <v>0.35195324097186864</v>
      </c>
      <c r="AA164" s="11">
        <f t="shared" si="31"/>
        <v>-0.63525515774799979</v>
      </c>
      <c r="AB164" s="11">
        <f t="shared" si="32"/>
        <v>-0.45351503122868908</v>
      </c>
      <c r="AC164" s="11">
        <f t="shared" si="33"/>
        <v>4.0202768520100136</v>
      </c>
      <c r="AD164" s="11">
        <f t="shared" si="34"/>
        <v>7.5795718639576641</v>
      </c>
      <c r="AE164" s="10">
        <v>-2.0353255128501799</v>
      </c>
      <c r="AF164" s="11">
        <v>5.5836559681607998</v>
      </c>
      <c r="AG164" s="12">
        <v>13.1013055448907</v>
      </c>
      <c r="AH164" s="10">
        <v>4.0957118432218921E-2</v>
      </c>
      <c r="AI164" s="11">
        <f t="shared" si="35"/>
        <v>57.33926825526575</v>
      </c>
      <c r="AJ164" s="11">
        <f t="shared" si="36"/>
        <v>1.1268435325493189</v>
      </c>
      <c r="AK164" s="11">
        <f t="shared" si="37"/>
        <v>0.11234703638968237</v>
      </c>
      <c r="AL164" s="11">
        <f t="shared" si="38"/>
        <v>5.3735598768223616</v>
      </c>
      <c r="AM164" s="11">
        <f t="shared" si="39"/>
        <v>1.6034779017483218</v>
      </c>
      <c r="AN164" s="3">
        <f t="shared" si="40"/>
        <v>1.3440760603536372</v>
      </c>
      <c r="AO164" s="3">
        <f t="shared" si="41"/>
        <v>2.9762228500710385E-2</v>
      </c>
      <c r="AP164" s="3" t="s">
        <v>8</v>
      </c>
      <c r="AQ164" s="127"/>
      <c r="AR164" s="92"/>
      <c r="AS164" s="3"/>
      <c r="AT164" s="4"/>
    </row>
    <row r="165" spans="1:46" s="28" customFormat="1" ht="15" customHeight="1">
      <c r="A165" s="11">
        <v>3.9189999999999996E-2</v>
      </c>
      <c r="B165" s="32" t="s">
        <v>128</v>
      </c>
      <c r="C165" s="17">
        <v>-48.4</v>
      </c>
      <c r="D165" s="17">
        <v>64.599999999999994</v>
      </c>
      <c r="E165" s="40" t="s">
        <v>120</v>
      </c>
      <c r="F165" s="18">
        <v>-52.2</v>
      </c>
      <c r="G165" s="17">
        <v>-50</v>
      </c>
      <c r="H165" s="17">
        <v>-46.6</v>
      </c>
      <c r="I165" s="17">
        <v>-46.5</v>
      </c>
      <c r="J165" s="17">
        <v>-47.5</v>
      </c>
      <c r="K165" s="30">
        <v>-47.6</v>
      </c>
      <c r="L165" s="121">
        <f t="shared" si="28"/>
        <v>-48.4</v>
      </c>
      <c r="M165" s="156" t="str">
        <f t="shared" si="29"/>
        <v>transition</v>
      </c>
      <c r="N165" s="83">
        <v>23000512</v>
      </c>
      <c r="O165" s="34">
        <v>1752464</v>
      </c>
      <c r="P165" s="34">
        <v>552914</v>
      </c>
      <c r="Q165" s="34">
        <v>98165</v>
      </c>
      <c r="R165" s="34">
        <v>16469421</v>
      </c>
      <c r="S165" s="42">
        <v>252371</v>
      </c>
      <c r="T165" s="10">
        <v>0.54599524135384148</v>
      </c>
      <c r="U165" s="11">
        <v>4.160068283018737E-2</v>
      </c>
      <c r="V165" s="11">
        <v>1.3125290988214433E-2</v>
      </c>
      <c r="W165" s="11">
        <v>2.3302795549725091E-3</v>
      </c>
      <c r="X165" s="11">
        <v>0.3909576227630509</v>
      </c>
      <c r="Y165" s="12">
        <v>5.9908825097332759E-3</v>
      </c>
      <c r="Z165" s="10">
        <f t="shared" si="30"/>
        <v>0.34016538186100903</v>
      </c>
      <c r="AA165" s="11">
        <f t="shared" si="31"/>
        <v>-0.63819430958861134</v>
      </c>
      <c r="AB165" s="11">
        <f t="shared" si="32"/>
        <v>-0.46830988599602347</v>
      </c>
      <c r="AC165" s="11">
        <f t="shared" si="33"/>
        <v>3.8218841027687347</v>
      </c>
      <c r="AD165" s="11">
        <f t="shared" si="34"/>
        <v>6.5676037978719961</v>
      </c>
      <c r="AE165" s="10">
        <v>-2.94181752790207</v>
      </c>
      <c r="AF165" s="11">
        <v>4.8172295101458298</v>
      </c>
      <c r="AG165" s="12">
        <v>12.228026270797599</v>
      </c>
      <c r="AH165" s="10">
        <v>2.5920648245096208E-2</v>
      </c>
      <c r="AI165" s="11">
        <f t="shared" si="35"/>
        <v>58.273501503030168</v>
      </c>
      <c r="AJ165" s="11">
        <f t="shared" si="36"/>
        <v>1.0853320854880661</v>
      </c>
      <c r="AK165" s="11">
        <f t="shared" si="37"/>
        <v>0.1256732496450389</v>
      </c>
      <c r="AL165" s="11">
        <f t="shared" si="38"/>
        <v>5.6324963072378136</v>
      </c>
      <c r="AM165" s="11">
        <f t="shared" si="39"/>
        <v>1.5671708496585355</v>
      </c>
      <c r="AN165" s="3">
        <f t="shared" si="40"/>
        <v>1.3965586282602163</v>
      </c>
      <c r="AO165" s="3">
        <f t="shared" si="41"/>
        <v>3.3572157758308567E-2</v>
      </c>
      <c r="AP165" s="3" t="s">
        <v>8</v>
      </c>
      <c r="AQ165" s="127"/>
      <c r="AR165" s="92"/>
      <c r="AS165" s="3"/>
      <c r="AT165" s="4"/>
    </row>
    <row r="166" spans="1:46" s="28" customFormat="1" ht="15" customHeight="1">
      <c r="A166" s="11">
        <v>3.9640000000000002E-2</v>
      </c>
      <c r="B166" s="32" t="s">
        <v>128</v>
      </c>
      <c r="C166" s="17">
        <v>-48.4</v>
      </c>
      <c r="D166" s="17">
        <v>64.599999999999994</v>
      </c>
      <c r="E166" s="40" t="s">
        <v>120</v>
      </c>
      <c r="F166" s="18">
        <v>-52.2</v>
      </c>
      <c r="G166" s="17">
        <v>-50</v>
      </c>
      <c r="H166" s="17">
        <v>-46.6</v>
      </c>
      <c r="I166" s="17">
        <v>-46.5</v>
      </c>
      <c r="J166" s="17">
        <v>-47.5</v>
      </c>
      <c r="K166" s="30">
        <v>-47.6</v>
      </c>
      <c r="L166" s="121">
        <f t="shared" si="28"/>
        <v>-48.4</v>
      </c>
      <c r="M166" s="156" t="str">
        <f t="shared" si="29"/>
        <v>transition</v>
      </c>
      <c r="N166" s="83">
        <v>50132864</v>
      </c>
      <c r="O166" s="34">
        <v>3580919</v>
      </c>
      <c r="P166" s="34">
        <v>1126722</v>
      </c>
      <c r="Q166" s="34">
        <v>195088</v>
      </c>
      <c r="R166" s="34">
        <v>32453590</v>
      </c>
      <c r="S166" s="42">
        <v>455917</v>
      </c>
      <c r="T166" s="10">
        <v>0.5700472681252281</v>
      </c>
      <c r="U166" s="11">
        <v>4.0717663633334886E-2</v>
      </c>
      <c r="V166" s="11">
        <v>1.2811651814597971E-2</v>
      </c>
      <c r="W166" s="11">
        <v>2.2182930032486176E-3</v>
      </c>
      <c r="X166" s="11">
        <v>0.36902101424638778</v>
      </c>
      <c r="Y166" s="12">
        <v>5.1841091772025956E-3</v>
      </c>
      <c r="Z166" s="10">
        <f t="shared" si="30"/>
        <v>0.3317492889061901</v>
      </c>
      <c r="AA166" s="11">
        <f t="shared" si="31"/>
        <v>-0.63862111384570497</v>
      </c>
      <c r="AB166" s="11">
        <f t="shared" si="32"/>
        <v>-0.47918999935862477</v>
      </c>
      <c r="AC166" s="11">
        <f t="shared" si="33"/>
        <v>3.7930748154149114</v>
      </c>
      <c r="AD166" s="11">
        <f t="shared" si="34"/>
        <v>5.8234040438700632</v>
      </c>
      <c r="AE166" s="10">
        <v>-3.7877617413159799</v>
      </c>
      <c r="AF166" s="11">
        <v>4.0971245732250496</v>
      </c>
      <c r="AG166" s="12">
        <v>11.434485624432501</v>
      </c>
      <c r="AH166" s="10">
        <v>1.9588094312744594E-2</v>
      </c>
      <c r="AI166" s="11">
        <f t="shared" si="35"/>
        <v>60.703495030795239</v>
      </c>
      <c r="AJ166" s="11">
        <f t="shared" si="36"/>
        <v>0.90122155740420007</v>
      </c>
      <c r="AK166" s="11">
        <f t="shared" si="37"/>
        <v>0.12965985402185687</v>
      </c>
      <c r="AL166" s="11">
        <f t="shared" si="38"/>
        <v>5.775455179201181</v>
      </c>
      <c r="AM166" s="11">
        <f t="shared" si="39"/>
        <v>1.5383167688255575</v>
      </c>
      <c r="AN166" s="3">
        <f t="shared" si="40"/>
        <v>1.5447555724959858</v>
      </c>
      <c r="AO166" s="3">
        <f t="shared" si="41"/>
        <v>3.4717946458311701E-2</v>
      </c>
      <c r="AP166" s="3" t="s">
        <v>8</v>
      </c>
      <c r="AQ166" s="127"/>
      <c r="AR166" s="92"/>
      <c r="AS166" s="3"/>
      <c r="AT166" s="4"/>
    </row>
    <row r="167" spans="1:46" s="28" customFormat="1" ht="15" customHeight="1">
      <c r="A167" s="11">
        <v>4.0079999999999998E-2</v>
      </c>
      <c r="B167" s="32" t="s">
        <v>128</v>
      </c>
      <c r="C167" s="17">
        <v>-48.4</v>
      </c>
      <c r="D167" s="17">
        <v>64.599999999999994</v>
      </c>
      <c r="E167" s="40" t="s">
        <v>120</v>
      </c>
      <c r="F167" s="18">
        <v>-52.2</v>
      </c>
      <c r="G167" s="17">
        <v>-50</v>
      </c>
      <c r="H167" s="17">
        <v>-46.6</v>
      </c>
      <c r="I167" s="17">
        <v>-46.5</v>
      </c>
      <c r="J167" s="17">
        <v>-47.5</v>
      </c>
      <c r="K167" s="30">
        <v>-47.6</v>
      </c>
      <c r="L167" s="121">
        <f t="shared" si="28"/>
        <v>-48.4</v>
      </c>
      <c r="M167" s="156" t="str">
        <f t="shared" si="29"/>
        <v>transition</v>
      </c>
      <c r="N167" s="83">
        <v>4598152</v>
      </c>
      <c r="O167" s="34">
        <v>306989</v>
      </c>
      <c r="P167" s="34">
        <v>94126</v>
      </c>
      <c r="Q167" s="34">
        <v>19415</v>
      </c>
      <c r="R167" s="34">
        <v>3124380</v>
      </c>
      <c r="S167" s="42">
        <v>50624</v>
      </c>
      <c r="T167" s="10">
        <v>0.56118235431526176</v>
      </c>
      <c r="U167" s="11">
        <v>3.7466532156589842E-2</v>
      </c>
      <c r="V167" s="11">
        <v>1.1487625959793919E-2</v>
      </c>
      <c r="W167" s="11">
        <v>2.3695074475638925E-3</v>
      </c>
      <c r="X167" s="11">
        <v>0.38131556420394924</v>
      </c>
      <c r="Y167" s="12">
        <v>6.1784159168413334E-3</v>
      </c>
      <c r="Z167" s="10">
        <f t="shared" si="30"/>
        <v>0.34843172296107006</v>
      </c>
      <c r="AA167" s="11">
        <f t="shared" si="31"/>
        <v>-0.65008737997460608</v>
      </c>
      <c r="AB167" s="11">
        <f t="shared" si="32"/>
        <v>-0.45788231152960096</v>
      </c>
      <c r="AC167" s="11">
        <f t="shared" si="33"/>
        <v>3.0191018517140904</v>
      </c>
      <c r="AD167" s="11">
        <f t="shared" si="34"/>
        <v>7.2808498913752935</v>
      </c>
      <c r="AE167" s="10">
        <v>-2.0505135266304699</v>
      </c>
      <c r="AF167" s="11">
        <v>5.6112039260022604</v>
      </c>
      <c r="AG167" s="12">
        <v>13.081058175870201</v>
      </c>
      <c r="AH167" s="10">
        <v>4.1037027306249502E-2</v>
      </c>
      <c r="AI167" s="11">
        <f t="shared" si="35"/>
        <v>59.542025853696693</v>
      </c>
      <c r="AJ167" s="11">
        <f t="shared" si="36"/>
        <v>1.0889748183177679</v>
      </c>
      <c r="AK167" s="11">
        <f t="shared" si="37"/>
        <v>0.11695898300502791</v>
      </c>
      <c r="AL167" s="11">
        <f t="shared" si="38"/>
        <v>4.8481071336595418</v>
      </c>
      <c r="AM167" s="11">
        <f t="shared" si="39"/>
        <v>1.6045327005607508</v>
      </c>
      <c r="AN167" s="3">
        <f t="shared" si="40"/>
        <v>1.4717006254040801</v>
      </c>
      <c r="AO167" s="3">
        <f t="shared" si="41"/>
        <v>3.0126297057336174E-2</v>
      </c>
      <c r="AP167" s="3" t="s">
        <v>8</v>
      </c>
      <c r="AQ167" s="127"/>
      <c r="AR167" s="92"/>
      <c r="AS167" s="3"/>
      <c r="AT167" s="4"/>
    </row>
    <row r="168" spans="1:46" s="28" customFormat="1" ht="15" customHeight="1">
      <c r="A168" s="11">
        <v>4.0530000000000004E-2</v>
      </c>
      <c r="B168" s="32" t="s">
        <v>128</v>
      </c>
      <c r="C168" s="17">
        <v>-48.4</v>
      </c>
      <c r="D168" s="17">
        <v>64.599999999999994</v>
      </c>
      <c r="E168" s="40" t="s">
        <v>120</v>
      </c>
      <c r="F168" s="18">
        <v>-52.2</v>
      </c>
      <c r="G168" s="17">
        <v>-50</v>
      </c>
      <c r="H168" s="17">
        <v>-46.6</v>
      </c>
      <c r="I168" s="17">
        <v>-46.5</v>
      </c>
      <c r="J168" s="17">
        <v>-47.5</v>
      </c>
      <c r="K168" s="30">
        <v>-47.6</v>
      </c>
      <c r="L168" s="121">
        <f t="shared" si="28"/>
        <v>-48.4</v>
      </c>
      <c r="M168" s="156" t="str">
        <f t="shared" si="29"/>
        <v>transition</v>
      </c>
      <c r="N168" s="83">
        <v>9377520</v>
      </c>
      <c r="O168" s="34">
        <v>643640</v>
      </c>
      <c r="P168" s="34">
        <v>183310</v>
      </c>
      <c r="Q168" s="34">
        <v>39235</v>
      </c>
      <c r="R168" s="34">
        <v>6818257</v>
      </c>
      <c r="S168" s="42">
        <v>87667</v>
      </c>
      <c r="T168" s="10">
        <v>0.54680599796065554</v>
      </c>
      <c r="U168" s="11">
        <v>3.75308410461824E-2</v>
      </c>
      <c r="V168" s="11">
        <v>1.0688860966030228E-2</v>
      </c>
      <c r="W168" s="11">
        <v>2.2878045933238554E-3</v>
      </c>
      <c r="X168" s="11">
        <v>0.39757460642443054</v>
      </c>
      <c r="Y168" s="12">
        <v>5.1118890093774039E-3</v>
      </c>
      <c r="Z168" s="10">
        <f t="shared" si="30"/>
        <v>0.32522026477902227</v>
      </c>
      <c r="AA168" s="11">
        <f t="shared" si="31"/>
        <v>-0.67442450123013642</v>
      </c>
      <c r="AB168" s="11">
        <f t="shared" si="32"/>
        <v>-0.48782240093926993</v>
      </c>
      <c r="AC168" s="11">
        <f t="shared" si="33"/>
        <v>1.3763461669657886</v>
      </c>
      <c r="AD168" s="11">
        <f t="shared" si="34"/>
        <v>5.2329477757539351</v>
      </c>
      <c r="AE168" s="10">
        <v>-3.7929324900141301</v>
      </c>
      <c r="AF168" s="11">
        <v>4.0760718206380799</v>
      </c>
      <c r="AG168" s="12">
        <v>11.5134989528018</v>
      </c>
      <c r="AH168" s="10">
        <v>3.5413887054873659E-2</v>
      </c>
      <c r="AI168" s="11">
        <f t="shared" si="35"/>
        <v>57.901019506504682</v>
      </c>
      <c r="AJ168" s="11">
        <f t="shared" si="36"/>
        <v>0.92620462754724242</v>
      </c>
      <c r="AK168" s="11">
        <f t="shared" si="37"/>
        <v>0.11144787084174963</v>
      </c>
      <c r="AL168" s="11">
        <f t="shared" si="38"/>
        <v>4.6721039887855236</v>
      </c>
      <c r="AM168" s="11">
        <f t="shared" si="39"/>
        <v>1.5501702570210054</v>
      </c>
      <c r="AN168" s="3">
        <f t="shared" si="40"/>
        <v>1.375354434425103</v>
      </c>
      <c r="AO168" s="3">
        <f t="shared" si="41"/>
        <v>2.6885170212856455E-2</v>
      </c>
      <c r="AP168" s="3" t="s">
        <v>8</v>
      </c>
      <c r="AQ168" s="127"/>
      <c r="AR168" s="92"/>
      <c r="AS168" s="3"/>
      <c r="AT168" s="4"/>
    </row>
    <row r="169" spans="1:46" s="28" customFormat="1" ht="15" customHeight="1">
      <c r="A169" s="11">
        <v>4.0979999999999996E-2</v>
      </c>
      <c r="B169" s="32" t="s">
        <v>128</v>
      </c>
      <c r="C169" s="17">
        <v>-48.4</v>
      </c>
      <c r="D169" s="17">
        <v>64.599999999999994</v>
      </c>
      <c r="E169" s="40" t="s">
        <v>120</v>
      </c>
      <c r="F169" s="18">
        <v>-52.2</v>
      </c>
      <c r="G169" s="17">
        <v>-50</v>
      </c>
      <c r="H169" s="17">
        <v>-46.6</v>
      </c>
      <c r="I169" s="17">
        <v>-46.5</v>
      </c>
      <c r="J169" s="17">
        <v>-47.5</v>
      </c>
      <c r="K169" s="30">
        <v>-47.6</v>
      </c>
      <c r="L169" s="121">
        <f t="shared" si="28"/>
        <v>-48.4</v>
      </c>
      <c r="M169" s="156" t="str">
        <f t="shared" si="29"/>
        <v>transition</v>
      </c>
      <c r="N169" s="83">
        <v>9362174</v>
      </c>
      <c r="O169" s="34">
        <v>623797</v>
      </c>
      <c r="P169" s="34">
        <v>192954</v>
      </c>
      <c r="Q169" s="34">
        <v>38031</v>
      </c>
      <c r="R169" s="34">
        <v>6168431</v>
      </c>
      <c r="S169" s="42">
        <v>89268</v>
      </c>
      <c r="T169" s="10">
        <v>0.56827739336574878</v>
      </c>
      <c r="U169" s="11">
        <v>3.7864040248490785E-2</v>
      </c>
      <c r="V169" s="11">
        <v>1.1712172424855028E-2</v>
      </c>
      <c r="W169" s="11">
        <v>2.3084550177226775E-3</v>
      </c>
      <c r="X169" s="11">
        <v>0.37441943397297245</v>
      </c>
      <c r="Y169" s="12">
        <v>5.4185049702103021E-3</v>
      </c>
      <c r="Z169" s="10">
        <f t="shared" si="30"/>
        <v>0.33923309146761293</v>
      </c>
      <c r="AA169" s="11">
        <f t="shared" si="31"/>
        <v>-0.64640158214634624</v>
      </c>
      <c r="AB169" s="11">
        <f t="shared" si="32"/>
        <v>-0.46950178984454616</v>
      </c>
      <c r="AC169" s="11">
        <f t="shared" si="33"/>
        <v>3.2678932051216307</v>
      </c>
      <c r="AD169" s="11">
        <f t="shared" si="34"/>
        <v>6.4860775746330432</v>
      </c>
      <c r="AE169" s="10">
        <v>-2.8824408948480502</v>
      </c>
      <c r="AF169" s="11">
        <v>4.84964052647143</v>
      </c>
      <c r="AG169" s="12">
        <v>12.205680363036199</v>
      </c>
      <c r="AH169" s="10">
        <v>2.9279773715872353E-2</v>
      </c>
      <c r="AI169" s="11">
        <f t="shared" si="35"/>
        <v>60.282094612540845</v>
      </c>
      <c r="AJ169" s="11">
        <f t="shared" si="36"/>
        <v>0.94449079833532279</v>
      </c>
      <c r="AK169" s="11">
        <f t="shared" si="37"/>
        <v>0.12018056709044284</v>
      </c>
      <c r="AL169" s="11">
        <f t="shared" si="38"/>
        <v>5.0735978543819522</v>
      </c>
      <c r="AM169" s="11">
        <f t="shared" si="39"/>
        <v>1.5686351358508552</v>
      </c>
      <c r="AN169" s="3">
        <f t="shared" si="40"/>
        <v>1.517756136041726</v>
      </c>
      <c r="AO169" s="3">
        <f t="shared" si="41"/>
        <v>3.1280888122117274E-2</v>
      </c>
      <c r="AP169" s="3" t="s">
        <v>8</v>
      </c>
      <c r="AQ169" s="127"/>
      <c r="AR169" s="92"/>
      <c r="AS169" s="3"/>
      <c r="AT169" s="4"/>
    </row>
    <row r="170" spans="1:46" s="28" customFormat="1" ht="15" customHeight="1">
      <c r="A170" s="11">
        <v>4.1419999999999998E-2</v>
      </c>
      <c r="B170" s="32" t="s">
        <v>128</v>
      </c>
      <c r="C170" s="17">
        <v>-48.4</v>
      </c>
      <c r="D170" s="17">
        <v>64.599999999999994</v>
      </c>
      <c r="E170" s="40" t="s">
        <v>120</v>
      </c>
      <c r="F170" s="18">
        <v>-52.2</v>
      </c>
      <c r="G170" s="17">
        <v>-50</v>
      </c>
      <c r="H170" s="17">
        <v>-46.6</v>
      </c>
      <c r="I170" s="17">
        <v>-46.5</v>
      </c>
      <c r="J170" s="17">
        <v>-47.5</v>
      </c>
      <c r="K170" s="30">
        <v>-47.6</v>
      </c>
      <c r="L170" s="121">
        <f t="shared" si="28"/>
        <v>-48.4</v>
      </c>
      <c r="M170" s="156" t="str">
        <f t="shared" si="29"/>
        <v>transition</v>
      </c>
      <c r="N170" s="83">
        <v>7894423</v>
      </c>
      <c r="O170" s="34">
        <v>543966</v>
      </c>
      <c r="P170" s="34">
        <v>162682</v>
      </c>
      <c r="Q170" s="34">
        <v>32740</v>
      </c>
      <c r="R170" s="34">
        <v>5516867</v>
      </c>
      <c r="S170" s="42">
        <v>90350</v>
      </c>
      <c r="T170" s="10">
        <v>0.55434361901402063</v>
      </c>
      <c r="U170" s="11">
        <v>3.8197102063137575E-2</v>
      </c>
      <c r="V170" s="11">
        <v>1.1423473080735463E-2</v>
      </c>
      <c r="W170" s="11">
        <v>2.2989913368613559E-3</v>
      </c>
      <c r="X170" s="11">
        <v>0.38739246913916608</v>
      </c>
      <c r="Y170" s="12">
        <v>6.3443453660789097E-3</v>
      </c>
      <c r="Z170" s="10">
        <f t="shared" si="30"/>
        <v>0.34441233256762971</v>
      </c>
      <c r="AA170" s="11">
        <f t="shared" si="31"/>
        <v>-0.65753289490347255</v>
      </c>
      <c r="AB170" s="11">
        <f t="shared" si="32"/>
        <v>-0.46292130591125136</v>
      </c>
      <c r="AC170" s="11">
        <f t="shared" si="33"/>
        <v>2.5165295940156014</v>
      </c>
      <c r="AD170" s="11">
        <f t="shared" si="34"/>
        <v>6.9361826756704055</v>
      </c>
      <c r="AE170" s="10">
        <v>-2.9025870534193299</v>
      </c>
      <c r="AF170" s="11">
        <v>4.8813569921459603</v>
      </c>
      <c r="AG170" s="12">
        <v>12.294270537624501</v>
      </c>
      <c r="AH170" s="10">
        <v>4.2520108950891221E-2</v>
      </c>
      <c r="AI170" s="11">
        <f t="shared" si="35"/>
        <v>58.86400935331352</v>
      </c>
      <c r="AJ170" s="11">
        <f t="shared" si="36"/>
        <v>1.1315287234840616</v>
      </c>
      <c r="AK170" s="11">
        <f t="shared" si="37"/>
        <v>0.11650134205610715</v>
      </c>
      <c r="AL170" s="11">
        <f t="shared" si="38"/>
        <v>4.9689065363469762</v>
      </c>
      <c r="AM170" s="11">
        <f t="shared" si="39"/>
        <v>1.6016501594479218</v>
      </c>
      <c r="AN170" s="3">
        <f t="shared" si="40"/>
        <v>1.4309612684155699</v>
      </c>
      <c r="AO170" s="3">
        <f t="shared" si="41"/>
        <v>2.9488113452798483E-2</v>
      </c>
      <c r="AP170" s="3" t="s">
        <v>8</v>
      </c>
      <c r="AQ170" s="127"/>
      <c r="AR170" s="92"/>
      <c r="AS170" s="3"/>
      <c r="AT170" s="4"/>
    </row>
    <row r="171" spans="1:46" s="28" customFormat="1" ht="15" customHeight="1">
      <c r="A171" s="11">
        <v>4.1869999999999997E-2</v>
      </c>
      <c r="B171" s="32" t="s">
        <v>128</v>
      </c>
      <c r="C171" s="17">
        <v>-48.4</v>
      </c>
      <c r="D171" s="17">
        <v>64.599999999999994</v>
      </c>
      <c r="E171" s="40" t="s">
        <v>120</v>
      </c>
      <c r="F171" s="18">
        <v>-52.2</v>
      </c>
      <c r="G171" s="17">
        <v>-50</v>
      </c>
      <c r="H171" s="17">
        <v>-46.6</v>
      </c>
      <c r="I171" s="17">
        <v>-46.5</v>
      </c>
      <c r="J171" s="17">
        <v>-47.5</v>
      </c>
      <c r="K171" s="30">
        <v>-47.6</v>
      </c>
      <c r="L171" s="121">
        <f t="shared" si="28"/>
        <v>-48.4</v>
      </c>
      <c r="M171" s="156" t="str">
        <f t="shared" si="29"/>
        <v>transition</v>
      </c>
      <c r="N171" s="83">
        <v>11626443</v>
      </c>
      <c r="O171" s="34">
        <v>765178</v>
      </c>
      <c r="P171" s="34">
        <v>228351</v>
      </c>
      <c r="Q171" s="34">
        <v>47519</v>
      </c>
      <c r="R171" s="34">
        <v>8685036</v>
      </c>
      <c r="S171" s="42">
        <v>138442</v>
      </c>
      <c r="T171" s="10">
        <v>0.54099203251375028</v>
      </c>
      <c r="U171" s="11">
        <v>3.5604630019242037E-2</v>
      </c>
      <c r="V171" s="11">
        <v>1.0625439923160281E-2</v>
      </c>
      <c r="W171" s="11">
        <v>2.21111481757756E-3</v>
      </c>
      <c r="X171" s="11">
        <v>0.40412491405110679</v>
      </c>
      <c r="Y171" s="12">
        <v>6.4418686751630417E-3</v>
      </c>
      <c r="Z171" s="10">
        <f t="shared" si="30"/>
        <v>0.35126368176076095</v>
      </c>
      <c r="AA171" s="11">
        <f t="shared" si="31"/>
        <v>-0.65886783633500989</v>
      </c>
      <c r="AB171" s="11">
        <f t="shared" si="32"/>
        <v>-0.45436675093745277</v>
      </c>
      <c r="AC171" s="11">
        <f t="shared" si="33"/>
        <v>2.4264210473868317</v>
      </c>
      <c r="AD171" s="11">
        <f t="shared" si="34"/>
        <v>7.5213142358782292</v>
      </c>
      <c r="AE171" s="10">
        <v>-2.04522940516076</v>
      </c>
      <c r="AF171" s="11">
        <v>5.6435330378144704</v>
      </c>
      <c r="AG171" s="12">
        <v>13.1175980605093</v>
      </c>
      <c r="AH171" s="10">
        <v>4.3435134101908267E-2</v>
      </c>
      <c r="AI171" s="11">
        <f t="shared" si="35"/>
        <v>57.240750415073173</v>
      </c>
      <c r="AJ171" s="11">
        <f t="shared" si="36"/>
        <v>1.1767390841474439</v>
      </c>
      <c r="AK171" s="11">
        <f t="shared" si="37"/>
        <v>0.10553451833367361</v>
      </c>
      <c r="AL171" s="11">
        <f t="shared" si="38"/>
        <v>4.8054672867695025</v>
      </c>
      <c r="AM171" s="11">
        <f t="shared" si="39"/>
        <v>1.6263003501513364</v>
      </c>
      <c r="AN171" s="3">
        <f t="shared" si="40"/>
        <v>1.3386752801024657</v>
      </c>
      <c r="AO171" s="3">
        <f t="shared" si="41"/>
        <v>2.6292464418109493E-2</v>
      </c>
      <c r="AP171" s="3" t="s">
        <v>8</v>
      </c>
      <c r="AQ171" s="127"/>
      <c r="AR171" s="92"/>
      <c r="AS171" s="3"/>
      <c r="AT171" s="4"/>
    </row>
    <row r="172" spans="1:46" s="28" customFormat="1" ht="15" customHeight="1">
      <c r="A172" s="11">
        <v>4.231E-2</v>
      </c>
      <c r="B172" s="32" t="s">
        <v>128</v>
      </c>
      <c r="C172" s="17">
        <v>-48.4</v>
      </c>
      <c r="D172" s="17">
        <v>64.599999999999994</v>
      </c>
      <c r="E172" s="40" t="s">
        <v>120</v>
      </c>
      <c r="F172" s="18">
        <v>-52.2</v>
      </c>
      <c r="G172" s="17">
        <v>-50</v>
      </c>
      <c r="H172" s="17">
        <v>-46.6</v>
      </c>
      <c r="I172" s="17">
        <v>-46.5</v>
      </c>
      <c r="J172" s="17">
        <v>-47.5</v>
      </c>
      <c r="K172" s="30">
        <v>-47.6</v>
      </c>
      <c r="L172" s="121">
        <f t="shared" si="28"/>
        <v>-48.4</v>
      </c>
      <c r="M172" s="156" t="str">
        <f t="shared" si="29"/>
        <v>transition</v>
      </c>
      <c r="N172" s="83">
        <v>19648267</v>
      </c>
      <c r="O172" s="34">
        <v>1253294</v>
      </c>
      <c r="P172" s="34">
        <v>393334</v>
      </c>
      <c r="Q172" s="34">
        <v>75014</v>
      </c>
      <c r="R172" s="34">
        <v>13889468</v>
      </c>
      <c r="S172" s="42">
        <v>183292</v>
      </c>
      <c r="T172" s="10">
        <v>0.55436759009317271</v>
      </c>
      <c r="U172" s="11">
        <v>3.5361163122337093E-2</v>
      </c>
      <c r="V172" s="11">
        <v>1.1097753388719118E-2</v>
      </c>
      <c r="W172" s="11">
        <v>2.1164884619722063E-3</v>
      </c>
      <c r="X172" s="11">
        <v>0.39188549823942437</v>
      </c>
      <c r="Y172" s="12">
        <v>5.1715066943745121E-3</v>
      </c>
      <c r="Z172" s="10">
        <f t="shared" si="30"/>
        <v>0.34208009306359166</v>
      </c>
      <c r="AA172" s="11">
        <f t="shared" si="31"/>
        <v>-0.64118136018831151</v>
      </c>
      <c r="AB172" s="11">
        <f t="shared" si="32"/>
        <v>-0.46587219832059446</v>
      </c>
      <c r="AC172" s="11">
        <f t="shared" si="33"/>
        <v>3.6202581872889681</v>
      </c>
      <c r="AD172" s="11">
        <f t="shared" si="34"/>
        <v>6.7343416348713383</v>
      </c>
      <c r="AE172" s="10">
        <v>-2.9360137652523099</v>
      </c>
      <c r="AF172" s="11">
        <v>4.8228878707657703</v>
      </c>
      <c r="AG172" s="12">
        <v>12.2268599865873</v>
      </c>
      <c r="AH172" s="10">
        <v>2.9377039548076293E-2</v>
      </c>
      <c r="AI172" s="11">
        <f t="shared" si="35"/>
        <v>58.585551469113831</v>
      </c>
      <c r="AJ172" s="11">
        <f t="shared" si="36"/>
        <v>0.92424402942804451</v>
      </c>
      <c r="AK172" s="11">
        <f t="shared" si="37"/>
        <v>0.10900330382878694</v>
      </c>
      <c r="AL172" s="11">
        <f t="shared" si="38"/>
        <v>5.2434745514170693</v>
      </c>
      <c r="AM172" s="11">
        <f t="shared" si="39"/>
        <v>1.5738980983068178</v>
      </c>
      <c r="AN172" s="3">
        <f t="shared" si="40"/>
        <v>1.4146162401612501</v>
      </c>
      <c r="AO172" s="3">
        <f t="shared" si="41"/>
        <v>2.8318867216512542E-2</v>
      </c>
      <c r="AP172" s="3" t="s">
        <v>8</v>
      </c>
      <c r="AQ172" s="127"/>
      <c r="AR172" s="92"/>
      <c r="AS172" s="3"/>
      <c r="AT172" s="4"/>
    </row>
    <row r="173" spans="1:46" s="28" customFormat="1" ht="15" customHeight="1">
      <c r="A173" s="11">
        <v>4.2759999999999999E-2</v>
      </c>
      <c r="B173" s="32" t="s">
        <v>128</v>
      </c>
      <c r="C173" s="17">
        <v>-48.4</v>
      </c>
      <c r="D173" s="17">
        <v>64.599999999999994</v>
      </c>
      <c r="E173" s="40" t="s">
        <v>120</v>
      </c>
      <c r="F173" s="18">
        <v>-52.2</v>
      </c>
      <c r="G173" s="17">
        <v>-50</v>
      </c>
      <c r="H173" s="17">
        <v>-46.6</v>
      </c>
      <c r="I173" s="17">
        <v>-46.5</v>
      </c>
      <c r="J173" s="17">
        <v>-47.5</v>
      </c>
      <c r="K173" s="30">
        <v>-47.6</v>
      </c>
      <c r="L173" s="121">
        <f t="shared" si="28"/>
        <v>-48.4</v>
      </c>
      <c r="M173" s="156" t="str">
        <f t="shared" si="29"/>
        <v>transition</v>
      </c>
      <c r="N173" s="83">
        <v>7883916</v>
      </c>
      <c r="O173" s="34">
        <v>532074</v>
      </c>
      <c r="P173" s="34">
        <v>170574</v>
      </c>
      <c r="Q173" s="34">
        <v>32003</v>
      </c>
      <c r="R173" s="34">
        <v>6449375</v>
      </c>
      <c r="S173" s="42">
        <v>104015</v>
      </c>
      <c r="T173" s="10">
        <v>0.51963738099178636</v>
      </c>
      <c r="U173" s="11">
        <v>3.5069569469515373E-2</v>
      </c>
      <c r="V173" s="11">
        <v>1.1242715755126382E-2</v>
      </c>
      <c r="W173" s="11">
        <v>2.1093521422450644E-3</v>
      </c>
      <c r="X173" s="11">
        <v>0.42508524114588514</v>
      </c>
      <c r="Y173" s="12">
        <v>6.8557404954416885E-3</v>
      </c>
      <c r="Z173" s="10">
        <f t="shared" si="30"/>
        <v>0.36557103781481542</v>
      </c>
      <c r="AA173" s="11">
        <f t="shared" si="31"/>
        <v>-0.63416824020788687</v>
      </c>
      <c r="AB173" s="11">
        <f t="shared" si="32"/>
        <v>-0.43702821834149924</v>
      </c>
      <c r="AC173" s="11">
        <f t="shared" si="33"/>
        <v>4.093643785967636</v>
      </c>
      <c r="AD173" s="11">
        <f t="shared" si="34"/>
        <v>8.7072698654414502</v>
      </c>
      <c r="AE173" s="10">
        <v>-0.43269208963479899</v>
      </c>
      <c r="AF173" s="11">
        <v>7.1251529193260303</v>
      </c>
      <c r="AG173" s="12">
        <v>14.695661381634499</v>
      </c>
      <c r="AH173" s="10">
        <v>3.0491516279324272E-2</v>
      </c>
      <c r="AI173" s="11">
        <f t="shared" si="35"/>
        <v>55.004227570625616</v>
      </c>
      <c r="AJ173" s="11">
        <f t="shared" si="36"/>
        <v>1.302151958999145</v>
      </c>
      <c r="AK173" s="11">
        <f t="shared" si="37"/>
        <v>0.10080225948234925</v>
      </c>
      <c r="AL173" s="11">
        <f t="shared" si="38"/>
        <v>5.3299378183295314</v>
      </c>
      <c r="AM173" s="11">
        <f t="shared" si="39"/>
        <v>1.6517791349595663</v>
      </c>
      <c r="AN173" s="3">
        <f t="shared" si="40"/>
        <v>1.2224310107568563</v>
      </c>
      <c r="AO173" s="3">
        <f t="shared" si="41"/>
        <v>2.6448144200019383E-2</v>
      </c>
      <c r="AP173" s="3" t="s">
        <v>8</v>
      </c>
      <c r="AQ173" s="127"/>
      <c r="AR173" s="92"/>
      <c r="AS173" s="3"/>
      <c r="AT173" s="4"/>
    </row>
    <row r="174" spans="1:46" s="28" customFormat="1" ht="15" customHeight="1">
      <c r="A174" s="11">
        <v>4.3209999999999998E-2</v>
      </c>
      <c r="B174" s="32" t="s">
        <v>128</v>
      </c>
      <c r="C174" s="17">
        <v>-48.4</v>
      </c>
      <c r="D174" s="17">
        <v>64.599999999999994</v>
      </c>
      <c r="E174" s="40" t="s">
        <v>120</v>
      </c>
      <c r="F174" s="18">
        <v>-52.2</v>
      </c>
      <c r="G174" s="17">
        <v>-50</v>
      </c>
      <c r="H174" s="17">
        <v>-46.6</v>
      </c>
      <c r="I174" s="17">
        <v>-46.5</v>
      </c>
      <c r="J174" s="17">
        <v>-47.5</v>
      </c>
      <c r="K174" s="30">
        <v>-47.6</v>
      </c>
      <c r="L174" s="121">
        <f t="shared" si="28"/>
        <v>-48.4</v>
      </c>
      <c r="M174" s="156" t="str">
        <f t="shared" si="29"/>
        <v>transition</v>
      </c>
      <c r="N174" s="83">
        <v>8097051</v>
      </c>
      <c r="O174" s="34">
        <v>553729</v>
      </c>
      <c r="P174" s="34">
        <v>167601</v>
      </c>
      <c r="Q174" s="34">
        <v>31133</v>
      </c>
      <c r="R174" s="34">
        <v>5876222</v>
      </c>
      <c r="S174" s="42">
        <v>77122</v>
      </c>
      <c r="T174" s="10">
        <v>0.54699241187073466</v>
      </c>
      <c r="U174" s="11">
        <v>3.7406898046309707E-2</v>
      </c>
      <c r="V174" s="11">
        <v>1.1322205482211611E-2</v>
      </c>
      <c r="W174" s="11">
        <v>2.1031749409472144E-3</v>
      </c>
      <c r="X174" s="11">
        <v>0.39696536979548136</v>
      </c>
      <c r="Y174" s="12">
        <v>5.2099398643153912E-3</v>
      </c>
      <c r="Z174" s="10">
        <f t="shared" si="30"/>
        <v>0.33252288794999901</v>
      </c>
      <c r="AA174" s="11">
        <f t="shared" si="31"/>
        <v>-0.6522085441841029</v>
      </c>
      <c r="AB174" s="11">
        <f t="shared" si="32"/>
        <v>-0.47817845632092493</v>
      </c>
      <c r="AC174" s="11">
        <f t="shared" si="33"/>
        <v>2.8759232675730502</v>
      </c>
      <c r="AD174" s="11">
        <f t="shared" si="34"/>
        <v>5.892593587648733</v>
      </c>
      <c r="AE174" s="10">
        <v>-3.7016643066019301</v>
      </c>
      <c r="AF174" s="11">
        <v>4.1026820818845602</v>
      </c>
      <c r="AG174" s="12">
        <v>11.391661354174801</v>
      </c>
      <c r="AH174" s="10">
        <v>4.4780637024015642E-2</v>
      </c>
      <c r="AI174" s="11">
        <f t="shared" si="35"/>
        <v>57.94670296644172</v>
      </c>
      <c r="AJ174" s="11">
        <f t="shared" si="36"/>
        <v>0.94348382399051267</v>
      </c>
      <c r="AK174" s="11">
        <f t="shared" si="37"/>
        <v>0.11221065563026196</v>
      </c>
      <c r="AL174" s="11">
        <f t="shared" si="38"/>
        <v>5.3833874024347157</v>
      </c>
      <c r="AM174" s="11">
        <f t="shared" si="39"/>
        <v>1.5559803998384731</v>
      </c>
      <c r="AN174" s="3">
        <f t="shared" si="40"/>
        <v>1.3779348363625472</v>
      </c>
      <c r="AO174" s="3">
        <f t="shared" si="41"/>
        <v>2.8521897232609658E-2</v>
      </c>
      <c r="AP174" s="3" t="s">
        <v>8</v>
      </c>
      <c r="AQ174" s="127"/>
      <c r="AR174" s="92"/>
      <c r="AS174" s="3"/>
      <c r="AT174" s="4"/>
    </row>
    <row r="175" spans="1:46" s="28" customFormat="1" ht="15" customHeight="1">
      <c r="A175" s="11">
        <v>4.3650000000000001E-2</v>
      </c>
      <c r="B175" s="32" t="s">
        <v>128</v>
      </c>
      <c r="C175" s="17">
        <v>-48.4</v>
      </c>
      <c r="D175" s="17">
        <v>64.599999999999994</v>
      </c>
      <c r="E175" s="40" t="s">
        <v>120</v>
      </c>
      <c r="F175" s="18">
        <v>-52.2</v>
      </c>
      <c r="G175" s="17">
        <v>-50</v>
      </c>
      <c r="H175" s="17">
        <v>-46.6</v>
      </c>
      <c r="I175" s="17">
        <v>-46.5</v>
      </c>
      <c r="J175" s="17">
        <v>-47.5</v>
      </c>
      <c r="K175" s="30">
        <v>-47.6</v>
      </c>
      <c r="L175" s="121">
        <f t="shared" si="28"/>
        <v>-48.4</v>
      </c>
      <c r="M175" s="156" t="str">
        <f t="shared" si="29"/>
        <v>transition</v>
      </c>
      <c r="N175" s="83">
        <v>1295675</v>
      </c>
      <c r="O175" s="34">
        <v>91098</v>
      </c>
      <c r="P175" s="34">
        <v>28312</v>
      </c>
      <c r="Q175" s="34">
        <v>6211</v>
      </c>
      <c r="R175" s="34">
        <v>927082</v>
      </c>
      <c r="S175" s="42">
        <v>17825</v>
      </c>
      <c r="T175" s="10">
        <v>0.54757558840048803</v>
      </c>
      <c r="U175" s="11">
        <v>3.8499655355013922E-2</v>
      </c>
      <c r="V175" s="11">
        <v>1.19651610618362E-2</v>
      </c>
      <c r="W175" s="11">
        <v>2.6248804519307936E-3</v>
      </c>
      <c r="X175" s="11">
        <v>0.39180154872595463</v>
      </c>
      <c r="Y175" s="12">
        <v>7.5331660047764284E-3</v>
      </c>
      <c r="Z175" s="10">
        <f t="shared" si="30"/>
        <v>0.3649317513210546</v>
      </c>
      <c r="AA175" s="11">
        <f t="shared" si="31"/>
        <v>-0.64709169663293831</v>
      </c>
      <c r="AB175" s="11">
        <f t="shared" si="32"/>
        <v>-0.43778834868350969</v>
      </c>
      <c r="AC175" s="11">
        <f t="shared" si="33"/>
        <v>3.2213104772766599</v>
      </c>
      <c r="AD175" s="11">
        <f t="shared" si="34"/>
        <v>8.6552769500479378</v>
      </c>
      <c r="AE175" s="10">
        <v>-1.20638324390574</v>
      </c>
      <c r="AF175" s="11">
        <v>6.3395862540667496</v>
      </c>
      <c r="AG175" s="12">
        <v>13.8852702588682</v>
      </c>
      <c r="AH175" s="10">
        <v>0.13370828828609954</v>
      </c>
      <c r="AI175" s="11">
        <f t="shared" si="35"/>
        <v>58.29134718729938</v>
      </c>
      <c r="AJ175" s="11">
        <f t="shared" si="36"/>
        <v>1.3570612866387515</v>
      </c>
      <c r="AK175" s="11">
        <f t="shared" si="37"/>
        <v>0.11734489896574402</v>
      </c>
      <c r="AL175" s="11">
        <f t="shared" si="38"/>
        <v>4.5583641925615845</v>
      </c>
      <c r="AM175" s="11">
        <f t="shared" si="39"/>
        <v>1.656755852376504</v>
      </c>
      <c r="AN175" s="3">
        <f t="shared" si="40"/>
        <v>1.3975840324804063</v>
      </c>
      <c r="AO175" s="3">
        <f t="shared" si="41"/>
        <v>3.0538830437868494E-2</v>
      </c>
      <c r="AP175" s="3" t="s">
        <v>8</v>
      </c>
      <c r="AQ175" s="127"/>
      <c r="AR175" s="92"/>
      <c r="AS175" s="3"/>
      <c r="AT175" s="4"/>
    </row>
    <row r="176" spans="1:46" s="28" customFormat="1" ht="15" customHeight="1">
      <c r="A176" s="11">
        <v>4.41E-2</v>
      </c>
      <c r="B176" s="32" t="s">
        <v>128</v>
      </c>
      <c r="C176" s="17">
        <v>-48.4</v>
      </c>
      <c r="D176" s="17">
        <v>64.599999999999994</v>
      </c>
      <c r="E176" s="40" t="s">
        <v>120</v>
      </c>
      <c r="F176" s="18">
        <v>-52.2</v>
      </c>
      <c r="G176" s="17">
        <v>-50</v>
      </c>
      <c r="H176" s="17">
        <v>-46.6</v>
      </c>
      <c r="I176" s="17">
        <v>-46.5</v>
      </c>
      <c r="J176" s="17">
        <v>-47.5</v>
      </c>
      <c r="K176" s="30">
        <v>-47.6</v>
      </c>
      <c r="L176" s="121">
        <f t="shared" si="28"/>
        <v>-48.4</v>
      </c>
      <c r="M176" s="156" t="str">
        <f t="shared" si="29"/>
        <v>transition</v>
      </c>
      <c r="N176" s="83">
        <v>6498871</v>
      </c>
      <c r="O176" s="34">
        <v>466773</v>
      </c>
      <c r="P176" s="34">
        <v>145210</v>
      </c>
      <c r="Q176" s="34">
        <v>30200</v>
      </c>
      <c r="R176" s="34">
        <v>5199280</v>
      </c>
      <c r="S176" s="42">
        <v>65552</v>
      </c>
      <c r="T176" s="10">
        <v>0.5238538384118635</v>
      </c>
      <c r="U176" s="11">
        <v>3.7625124074169312E-2</v>
      </c>
      <c r="V176" s="11">
        <v>1.1704927806043035E-2</v>
      </c>
      <c r="W176" s="11">
        <v>2.4343283502685741E-3</v>
      </c>
      <c r="X176" s="11">
        <v>0.41909783791339045</v>
      </c>
      <c r="Y176" s="12">
        <v>5.2839434442650849E-3</v>
      </c>
      <c r="Z176" s="10">
        <f t="shared" si="30"/>
        <v>0.34046924343151036</v>
      </c>
      <c r="AA176" s="11">
        <f t="shared" si="31"/>
        <v>-0.64566227922766772</v>
      </c>
      <c r="AB176" s="11">
        <f t="shared" si="32"/>
        <v>-0.46792211432765823</v>
      </c>
      <c r="AC176" s="11">
        <f t="shared" si="33"/>
        <v>3.3177961521324306</v>
      </c>
      <c r="AD176" s="11">
        <f t="shared" si="34"/>
        <v>6.5941273799881728</v>
      </c>
      <c r="AE176" s="10">
        <v>-2.89712791738576</v>
      </c>
      <c r="AF176" s="11">
        <v>4.8500843610681299</v>
      </c>
      <c r="AG176" s="12">
        <v>12.235970976008501</v>
      </c>
      <c r="AH176" s="10">
        <v>3.7858123637547973E-2</v>
      </c>
      <c r="AI176" s="11">
        <f t="shared" si="35"/>
        <v>55.554685522524025</v>
      </c>
      <c r="AJ176" s="11">
        <f t="shared" si="36"/>
        <v>0.99859500218069441</v>
      </c>
      <c r="AK176" s="11">
        <f t="shared" si="37"/>
        <v>0.10871531560356629</v>
      </c>
      <c r="AL176" s="11">
        <f t="shared" si="38"/>
        <v>4.8082781456953647</v>
      </c>
      <c r="AM176" s="11">
        <f t="shared" si="39"/>
        <v>1.5683850593795701</v>
      </c>
      <c r="AN176" s="3">
        <f t="shared" si="40"/>
        <v>1.2499559554399839</v>
      </c>
      <c r="AO176" s="3">
        <f t="shared" si="41"/>
        <v>2.792886707390254E-2</v>
      </c>
      <c r="AP176" s="3" t="s">
        <v>8</v>
      </c>
      <c r="AQ176" s="127"/>
      <c r="AR176" s="92"/>
      <c r="AS176" s="3"/>
      <c r="AT176" s="4"/>
    </row>
    <row r="177" spans="1:46" s="28" customFormat="1" ht="15" customHeight="1">
      <c r="A177" s="11">
        <v>4.4539999999999996E-2</v>
      </c>
      <c r="B177" s="32" t="s">
        <v>128</v>
      </c>
      <c r="C177" s="17">
        <v>-48.4</v>
      </c>
      <c r="D177" s="17">
        <v>64.599999999999994</v>
      </c>
      <c r="E177" s="40" t="s">
        <v>120</v>
      </c>
      <c r="F177" s="18">
        <v>-52.2</v>
      </c>
      <c r="G177" s="17">
        <v>-50</v>
      </c>
      <c r="H177" s="17">
        <v>-46.6</v>
      </c>
      <c r="I177" s="17">
        <v>-46.5</v>
      </c>
      <c r="J177" s="17">
        <v>-47.5</v>
      </c>
      <c r="K177" s="30">
        <v>-47.6</v>
      </c>
      <c r="L177" s="121">
        <f t="shared" si="28"/>
        <v>-48.4</v>
      </c>
      <c r="M177" s="156" t="str">
        <f t="shared" si="29"/>
        <v>transition</v>
      </c>
      <c r="N177" s="83">
        <v>14250325</v>
      </c>
      <c r="O177" s="34">
        <v>966950</v>
      </c>
      <c r="P177" s="34">
        <v>303032</v>
      </c>
      <c r="Q177" s="34">
        <v>60410</v>
      </c>
      <c r="R177" s="34">
        <v>10775838</v>
      </c>
      <c r="S177" s="42">
        <v>164274</v>
      </c>
      <c r="T177" s="10">
        <v>0.53732577514828062</v>
      </c>
      <c r="U177" s="11">
        <v>3.6460021668251776E-2</v>
      </c>
      <c r="V177" s="11">
        <v>1.1426188826902809E-2</v>
      </c>
      <c r="W177" s="11">
        <v>2.2778322653488696E-3</v>
      </c>
      <c r="X177" s="11">
        <v>0.40631603182540033</v>
      </c>
      <c r="Y177" s="12">
        <v>6.1941502658155977E-3</v>
      </c>
      <c r="Z177" s="10">
        <f t="shared" si="30"/>
        <v>0.35306616996706958</v>
      </c>
      <c r="AA177" s="11">
        <f t="shared" si="31"/>
        <v>-0.64249113252699119</v>
      </c>
      <c r="AB177" s="11">
        <f t="shared" si="32"/>
        <v>-0.45214389359659979</v>
      </c>
      <c r="AC177" s="11">
        <f t="shared" si="33"/>
        <v>3.5318485544280946</v>
      </c>
      <c r="AD177" s="11">
        <f t="shared" si="34"/>
        <v>7.6733576779925734</v>
      </c>
      <c r="AE177" s="10">
        <v>-2.0598572795971002</v>
      </c>
      <c r="AF177" s="11">
        <v>5.5873970390484899</v>
      </c>
      <c r="AG177" s="12">
        <v>13.067525025177</v>
      </c>
      <c r="AH177" s="10">
        <v>2.8654229600170188E-2</v>
      </c>
      <c r="AI177" s="11">
        <f t="shared" si="35"/>
        <v>56.94170936231815</v>
      </c>
      <c r="AJ177" s="11">
        <f t="shared" si="36"/>
        <v>1.1396362812451462</v>
      </c>
      <c r="AK177" s="11">
        <f t="shared" si="37"/>
        <v>0.10842195235012352</v>
      </c>
      <c r="AL177" s="11">
        <f t="shared" si="38"/>
        <v>5.016255586823374</v>
      </c>
      <c r="AM177" s="11">
        <f t="shared" si="39"/>
        <v>1.6132968837185033</v>
      </c>
      <c r="AN177" s="3">
        <f t="shared" si="40"/>
        <v>1.322433113786603</v>
      </c>
      <c r="AO177" s="3">
        <f t="shared" si="41"/>
        <v>2.8121432412031435E-2</v>
      </c>
      <c r="AP177" s="3" t="s">
        <v>8</v>
      </c>
      <c r="AQ177" s="127"/>
      <c r="AR177" s="92"/>
      <c r="AS177" s="3"/>
      <c r="AT177" s="4"/>
    </row>
    <row r="178" spans="1:46" s="28" customFormat="1" ht="15" customHeight="1">
      <c r="A178" s="11">
        <v>4.4990000000000002E-2</v>
      </c>
      <c r="B178" s="32" t="s">
        <v>128</v>
      </c>
      <c r="C178" s="17">
        <v>-48.4</v>
      </c>
      <c r="D178" s="17">
        <v>64.599999999999994</v>
      </c>
      <c r="E178" s="40" t="s">
        <v>120</v>
      </c>
      <c r="F178" s="18">
        <v>-52.2</v>
      </c>
      <c r="G178" s="17">
        <v>-50</v>
      </c>
      <c r="H178" s="17">
        <v>-46.6</v>
      </c>
      <c r="I178" s="17">
        <v>-46.5</v>
      </c>
      <c r="J178" s="17">
        <v>-47.5</v>
      </c>
      <c r="K178" s="30">
        <v>-47.6</v>
      </c>
      <c r="L178" s="121">
        <f t="shared" si="28"/>
        <v>-48.4</v>
      </c>
      <c r="M178" s="156" t="str">
        <f t="shared" si="29"/>
        <v>transition</v>
      </c>
      <c r="N178" s="83">
        <v>15977484</v>
      </c>
      <c r="O178" s="34">
        <v>1088215</v>
      </c>
      <c r="P178" s="34">
        <v>325062</v>
      </c>
      <c r="Q178" s="34">
        <v>63542</v>
      </c>
      <c r="R178" s="34">
        <v>10634953</v>
      </c>
      <c r="S178" s="42">
        <v>183689</v>
      </c>
      <c r="T178" s="10">
        <v>0.5651156609260195</v>
      </c>
      <c r="U178" s="11">
        <v>3.848962320692096E-2</v>
      </c>
      <c r="V178" s="11">
        <v>1.1497281234763481E-2</v>
      </c>
      <c r="W178" s="11">
        <v>2.2474489304174007E-3</v>
      </c>
      <c r="X178" s="11">
        <v>0.37615299714974865</v>
      </c>
      <c r="Y178" s="12">
        <v>6.4969885521299602E-3</v>
      </c>
      <c r="Z178" s="10">
        <f t="shared" si="30"/>
        <v>0.34464934827173371</v>
      </c>
      <c r="AA178" s="11">
        <f t="shared" si="31"/>
        <v>-0.65736106802756944</v>
      </c>
      <c r="AB178" s="11">
        <f t="shared" si="32"/>
        <v>-0.46262253841528223</v>
      </c>
      <c r="AC178" s="11">
        <f t="shared" si="33"/>
        <v>2.5281279081390622</v>
      </c>
      <c r="AD178" s="11">
        <f t="shared" si="34"/>
        <v>6.9566183723946935</v>
      </c>
      <c r="AE178" s="10">
        <v>-2.9550170247108198</v>
      </c>
      <c r="AF178" s="11">
        <v>4.8406763927824699</v>
      </c>
      <c r="AG178" s="12">
        <v>12.234904084532401</v>
      </c>
      <c r="AH178" s="10">
        <v>3.2911349815288433E-2</v>
      </c>
      <c r="AI178" s="11">
        <f t="shared" si="35"/>
        <v>60.037658332455614</v>
      </c>
      <c r="AJ178" s="11">
        <f t="shared" si="36"/>
        <v>1.1366068539703151</v>
      </c>
      <c r="AK178" s="11">
        <f t="shared" si="37"/>
        <v>0.12011090922089053</v>
      </c>
      <c r="AL178" s="11">
        <f t="shared" si="38"/>
        <v>5.1157029995908223</v>
      </c>
      <c r="AM178" s="11">
        <f t="shared" si="39"/>
        <v>1.6041602931151189</v>
      </c>
      <c r="AN178" s="3">
        <f t="shared" si="40"/>
        <v>1.5023558637259609</v>
      </c>
      <c r="AO178" s="3">
        <f t="shared" si="41"/>
        <v>3.0565438323986952E-2</v>
      </c>
      <c r="AP178" s="3" t="s">
        <v>8</v>
      </c>
      <c r="AQ178" s="127"/>
      <c r="AR178" s="92"/>
      <c r="AS178" s="3"/>
      <c r="AT178" s="4"/>
    </row>
    <row r="179" spans="1:46" s="28" customFormat="1" ht="15" customHeight="1">
      <c r="A179" s="11">
        <v>4.5439999999999994E-2</v>
      </c>
      <c r="B179" s="32" t="s">
        <v>128</v>
      </c>
      <c r="C179" s="17">
        <v>-48.4</v>
      </c>
      <c r="D179" s="17">
        <v>64.599999999999994</v>
      </c>
      <c r="E179" s="40" t="s">
        <v>120</v>
      </c>
      <c r="F179" s="18">
        <v>-52.2</v>
      </c>
      <c r="G179" s="17">
        <v>-50</v>
      </c>
      <c r="H179" s="17">
        <v>-46.6</v>
      </c>
      <c r="I179" s="17">
        <v>-46.5</v>
      </c>
      <c r="J179" s="17">
        <v>-47.5</v>
      </c>
      <c r="K179" s="30">
        <v>-47.6</v>
      </c>
      <c r="L179" s="121">
        <f t="shared" si="28"/>
        <v>-48.4</v>
      </c>
      <c r="M179" s="156" t="str">
        <f t="shared" si="29"/>
        <v>transition</v>
      </c>
      <c r="N179" s="83">
        <v>14745225</v>
      </c>
      <c r="O179" s="34">
        <v>990884</v>
      </c>
      <c r="P179" s="34">
        <v>310811</v>
      </c>
      <c r="Q179" s="34">
        <v>60751</v>
      </c>
      <c r="R179" s="34">
        <v>10001188</v>
      </c>
      <c r="S179" s="42">
        <v>166382</v>
      </c>
      <c r="T179" s="10">
        <v>0.56118324471315029</v>
      </c>
      <c r="U179" s="11">
        <v>3.7711699770898388E-2</v>
      </c>
      <c r="V179" s="11">
        <v>1.1829044688876498E-2</v>
      </c>
      <c r="W179" s="11">
        <v>2.3121005816844841E-3</v>
      </c>
      <c r="X179" s="11">
        <v>0.3806316372131468</v>
      </c>
      <c r="Y179" s="12">
        <v>6.3322730322435484E-3</v>
      </c>
      <c r="Z179" s="10">
        <f t="shared" si="30"/>
        <v>0.35186692028141825</v>
      </c>
      <c r="AA179" s="11">
        <f t="shared" si="31"/>
        <v>-0.64182291756272769</v>
      </c>
      <c r="AB179" s="11">
        <f t="shared" si="32"/>
        <v>-0.45362156014555871</v>
      </c>
      <c r="AC179" s="11">
        <f t="shared" si="33"/>
        <v>3.5769530645158767</v>
      </c>
      <c r="AD179" s="11">
        <f t="shared" si="34"/>
        <v>7.5722852860437833</v>
      </c>
      <c r="AE179" s="10">
        <v>-2.0590436128484599</v>
      </c>
      <c r="AF179" s="11">
        <v>5.5969717515650697</v>
      </c>
      <c r="AG179" s="12">
        <v>13.0358917813292</v>
      </c>
      <c r="AH179" s="10">
        <v>2.8718546358612786E-2</v>
      </c>
      <c r="AI179" s="11">
        <f t="shared" si="35"/>
        <v>59.585302322401233</v>
      </c>
      <c r="AJ179" s="11">
        <f t="shared" si="36"/>
        <v>1.1157885263472944</v>
      </c>
      <c r="AK179" s="11">
        <f t="shared" si="37"/>
        <v>0.11816514391653921</v>
      </c>
      <c r="AL179" s="11">
        <f t="shared" si="38"/>
        <v>5.116146236275946</v>
      </c>
      <c r="AM179" s="11">
        <f t="shared" si="39"/>
        <v>1.6092634357821809</v>
      </c>
      <c r="AN179" s="3">
        <f t="shared" si="40"/>
        <v>1.4743473475351128</v>
      </c>
      <c r="AO179" s="3">
        <f t="shared" si="41"/>
        <v>3.1077408003929132E-2</v>
      </c>
      <c r="AP179" s="3" t="s">
        <v>8</v>
      </c>
      <c r="AQ179" s="127"/>
      <c r="AR179" s="92"/>
      <c r="AS179" s="3"/>
      <c r="AT179" s="4"/>
    </row>
    <row r="180" spans="1:46" s="28" customFormat="1" ht="15" customHeight="1">
      <c r="A180" s="11">
        <v>4.5880000000000004E-2</v>
      </c>
      <c r="B180" s="32" t="s">
        <v>128</v>
      </c>
      <c r="C180" s="17">
        <v>-48.4</v>
      </c>
      <c r="D180" s="17">
        <v>64.599999999999994</v>
      </c>
      <c r="E180" s="40" t="s">
        <v>120</v>
      </c>
      <c r="F180" s="18">
        <v>-52.2</v>
      </c>
      <c r="G180" s="17">
        <v>-50</v>
      </c>
      <c r="H180" s="17">
        <v>-46.6</v>
      </c>
      <c r="I180" s="17">
        <v>-46.5</v>
      </c>
      <c r="J180" s="17">
        <v>-47.5</v>
      </c>
      <c r="K180" s="30">
        <v>-47.6</v>
      </c>
      <c r="L180" s="121">
        <f t="shared" si="28"/>
        <v>-48.4</v>
      </c>
      <c r="M180" s="156" t="str">
        <f t="shared" si="29"/>
        <v>transition</v>
      </c>
      <c r="N180" s="83">
        <v>15657022</v>
      </c>
      <c r="O180" s="34">
        <v>1098120</v>
      </c>
      <c r="P180" s="34">
        <v>361316</v>
      </c>
      <c r="Q180" s="34">
        <v>68285</v>
      </c>
      <c r="R180" s="34">
        <v>12094707</v>
      </c>
      <c r="S180" s="42">
        <v>160494</v>
      </c>
      <c r="T180" s="10">
        <v>0.53182920456642169</v>
      </c>
      <c r="U180" s="11">
        <v>3.7300342690869251E-2</v>
      </c>
      <c r="V180" s="11">
        <v>1.2272985301874215E-2</v>
      </c>
      <c r="W180" s="11">
        <v>2.3194677272483943E-3</v>
      </c>
      <c r="X180" s="11">
        <v>0.41082642684374671</v>
      </c>
      <c r="Y180" s="12">
        <v>5.4515728698396977E-3</v>
      </c>
      <c r="Z180" s="10">
        <f t="shared" si="30"/>
        <v>0.34953782545469625</v>
      </c>
      <c r="AA180" s="11">
        <f t="shared" si="31"/>
        <v>-0.62615685479647154</v>
      </c>
      <c r="AB180" s="11">
        <f t="shared" si="32"/>
        <v>-0.45650581992583039</v>
      </c>
      <c r="AC180" s="11">
        <f t="shared" si="33"/>
        <v>4.6344123012381715</v>
      </c>
      <c r="AD180" s="11">
        <f t="shared" si="34"/>
        <v>7.3750019170731989</v>
      </c>
      <c r="AE180" s="10">
        <v>-2.0527879597440699</v>
      </c>
      <c r="AF180" s="11">
        <v>5.5985979544492404</v>
      </c>
      <c r="AG180" s="12">
        <v>13.0758554677153</v>
      </c>
      <c r="AH180" s="10">
        <v>2.5257837435180494E-2</v>
      </c>
      <c r="AI180" s="11">
        <f t="shared" si="35"/>
        <v>56.418185692141918</v>
      </c>
      <c r="AJ180" s="11">
        <f t="shared" si="36"/>
        <v>1.0146599503992917</v>
      </c>
      <c r="AK180" s="11">
        <f t="shared" si="37"/>
        <v>0.1108415907744381</v>
      </c>
      <c r="AL180" s="11">
        <f t="shared" si="38"/>
        <v>5.2912938419857944</v>
      </c>
      <c r="AM180" s="11">
        <f t="shared" si="39"/>
        <v>1.5801204230503816</v>
      </c>
      <c r="AN180" s="3">
        <f t="shared" si="40"/>
        <v>1.2945350391704404</v>
      </c>
      <c r="AO180" s="3">
        <f t="shared" si="41"/>
        <v>2.987389442340356E-2</v>
      </c>
      <c r="AP180" s="3" t="s">
        <v>8</v>
      </c>
      <c r="AQ180" s="127"/>
      <c r="AR180" s="92"/>
      <c r="AS180" s="3"/>
      <c r="AT180" s="4"/>
    </row>
    <row r="181" spans="1:46" s="28" customFormat="1" ht="15" customHeight="1">
      <c r="A181" s="11">
        <v>4.6170000000000003E-2</v>
      </c>
      <c r="B181" s="32" t="s">
        <v>128</v>
      </c>
      <c r="C181" s="17">
        <v>-48.4</v>
      </c>
      <c r="D181" s="17">
        <v>64.599999999999994</v>
      </c>
      <c r="E181" s="40" t="s">
        <v>120</v>
      </c>
      <c r="F181" s="18">
        <v>-52.2</v>
      </c>
      <c r="G181" s="17">
        <v>-50</v>
      </c>
      <c r="H181" s="17">
        <v>-46.6</v>
      </c>
      <c r="I181" s="17">
        <v>-46.5</v>
      </c>
      <c r="J181" s="17">
        <v>-47.5</v>
      </c>
      <c r="K181" s="30">
        <v>-47.6</v>
      </c>
      <c r="L181" s="121">
        <f t="shared" si="28"/>
        <v>-48.4</v>
      </c>
      <c r="M181" s="156" t="str">
        <f t="shared" si="29"/>
        <v>transition</v>
      </c>
      <c r="N181" s="83">
        <v>3563959</v>
      </c>
      <c r="O181" s="34">
        <v>282427</v>
      </c>
      <c r="P181" s="34">
        <v>91078</v>
      </c>
      <c r="Q181" s="34">
        <v>16778</v>
      </c>
      <c r="R181" s="34">
        <v>2567466</v>
      </c>
      <c r="S181" s="42">
        <v>42567</v>
      </c>
      <c r="T181" s="10">
        <v>0.54293261632091894</v>
      </c>
      <c r="U181" s="11">
        <v>4.3024858038397236E-2</v>
      </c>
      <c r="V181" s="11">
        <v>1.3874799578018899E-2</v>
      </c>
      <c r="W181" s="11">
        <v>2.5559562937262684E-3</v>
      </c>
      <c r="X181" s="11">
        <v>0.39112712371130093</v>
      </c>
      <c r="Y181" s="12">
        <v>6.4846460576377437E-3</v>
      </c>
      <c r="Z181" s="10">
        <f t="shared" si="30"/>
        <v>0.347517615802241</v>
      </c>
      <c r="AA181" s="11">
        <f t="shared" si="31"/>
        <v>-0.63196614934660711</v>
      </c>
      <c r="AB181" s="11">
        <f t="shared" si="32"/>
        <v>-0.45902317596076725</v>
      </c>
      <c r="AC181" s="11">
        <f t="shared" si="33"/>
        <v>4.2422849191040157</v>
      </c>
      <c r="AD181" s="11">
        <f t="shared" si="34"/>
        <v>7.2028147642835201</v>
      </c>
      <c r="AE181" s="10">
        <v>-2.09465823240587</v>
      </c>
      <c r="AF181" s="11">
        <v>5.5984841971830299</v>
      </c>
      <c r="AG181" s="12">
        <v>13.0620012867972</v>
      </c>
      <c r="AH181" s="10">
        <v>3.3002999519414017E-2</v>
      </c>
      <c r="AI181" s="11">
        <f t="shared" si="35"/>
        <v>58.126112608406686</v>
      </c>
      <c r="AJ181" s="11">
        <f t="shared" si="36"/>
        <v>1.1802770865924714</v>
      </c>
      <c r="AK181" s="11">
        <f t="shared" si="37"/>
        <v>0.13008063150681462</v>
      </c>
      <c r="AL181" s="11">
        <f t="shared" si="38"/>
        <v>5.4284181666467992</v>
      </c>
      <c r="AM181" s="11">
        <f t="shared" si="39"/>
        <v>1.5829617650456278</v>
      </c>
      <c r="AN181" s="3">
        <f t="shared" si="40"/>
        <v>1.3881231533348446</v>
      </c>
      <c r="AO181" s="3">
        <f t="shared" si="41"/>
        <v>3.5473887482833269E-2</v>
      </c>
      <c r="AP181" s="3" t="s">
        <v>8</v>
      </c>
      <c r="AQ181" s="127"/>
      <c r="AR181" s="92"/>
      <c r="AS181" s="3"/>
      <c r="AT181" s="4"/>
    </row>
    <row r="182" spans="1:46" s="28" customFormat="1" ht="15" customHeight="1">
      <c r="A182" s="11">
        <v>4.6450000000000005E-2</v>
      </c>
      <c r="B182" s="32" t="s">
        <v>128</v>
      </c>
      <c r="C182" s="17">
        <v>-48.4</v>
      </c>
      <c r="D182" s="17">
        <v>64.599999999999994</v>
      </c>
      <c r="E182" s="40" t="s">
        <v>120</v>
      </c>
      <c r="F182" s="18">
        <v>-52.2</v>
      </c>
      <c r="G182" s="17">
        <v>-50</v>
      </c>
      <c r="H182" s="17">
        <v>-46.6</v>
      </c>
      <c r="I182" s="17">
        <v>-46.5</v>
      </c>
      <c r="J182" s="17">
        <v>-47.5</v>
      </c>
      <c r="K182" s="30">
        <v>-47.6</v>
      </c>
      <c r="L182" s="121">
        <f t="shared" si="28"/>
        <v>-48.4</v>
      </c>
      <c r="M182" s="156" t="str">
        <f t="shared" si="29"/>
        <v>transition</v>
      </c>
      <c r="N182" s="83">
        <v>7989979</v>
      </c>
      <c r="O182" s="34">
        <v>599079</v>
      </c>
      <c r="P182" s="34">
        <v>186321</v>
      </c>
      <c r="Q182" s="34">
        <v>33533</v>
      </c>
      <c r="R182" s="34">
        <v>5384806</v>
      </c>
      <c r="S182" s="42">
        <v>107215</v>
      </c>
      <c r="T182" s="10">
        <v>0.55870333774726444</v>
      </c>
      <c r="U182" s="11">
        <v>4.1890903201909975E-2</v>
      </c>
      <c r="V182" s="11">
        <v>1.3028590512241403E-2</v>
      </c>
      <c r="W182" s="11">
        <v>2.3448120482768503E-3</v>
      </c>
      <c r="X182" s="11">
        <v>0.37653529318681517</v>
      </c>
      <c r="Y182" s="12">
        <v>7.4970633034921567E-3</v>
      </c>
      <c r="Z182" s="10">
        <f t="shared" si="30"/>
        <v>0.35314982054704003</v>
      </c>
      <c r="AA182" s="11">
        <f t="shared" si="31"/>
        <v>-0.64298656551611688</v>
      </c>
      <c r="AB182" s="11">
        <f t="shared" si="32"/>
        <v>-0.45204101009934955</v>
      </c>
      <c r="AC182" s="11">
        <f t="shared" si="33"/>
        <v>3.4984068276621088</v>
      </c>
      <c r="AD182" s="11">
        <f t="shared" si="34"/>
        <v>7.680394909204491</v>
      </c>
      <c r="AE182" s="10">
        <v>-2.0753509894895799</v>
      </c>
      <c r="AF182" s="11">
        <v>5.5940352392526203</v>
      </c>
      <c r="AG182" s="12">
        <v>13.126555495251401</v>
      </c>
      <c r="AH182" s="10">
        <v>2.7355505610021796E-2</v>
      </c>
      <c r="AI182" s="11">
        <f t="shared" si="35"/>
        <v>59.739121040076526</v>
      </c>
      <c r="AJ182" s="11">
        <f t="shared" si="36"/>
        <v>1.3241006699357827</v>
      </c>
      <c r="AK182" s="11">
        <f t="shared" si="37"/>
        <v>0.12976374094946658</v>
      </c>
      <c r="AL182" s="11">
        <f t="shared" si="38"/>
        <v>5.5563474786031666</v>
      </c>
      <c r="AM182" s="11">
        <f t="shared" si="39"/>
        <v>1.620885646786475</v>
      </c>
      <c r="AN182" s="3">
        <f t="shared" si="40"/>
        <v>1.4838007163117852</v>
      </c>
      <c r="AO182" s="3">
        <f t="shared" si="41"/>
        <v>3.4601246544443756E-2</v>
      </c>
      <c r="AP182" s="3" t="s">
        <v>8</v>
      </c>
      <c r="AQ182" s="127"/>
      <c r="AR182" s="92"/>
      <c r="AS182" s="3"/>
      <c r="AT182" s="4"/>
    </row>
    <row r="183" spans="1:46" s="28" customFormat="1" ht="15" customHeight="1">
      <c r="A183" s="11">
        <v>4.6740000000000004E-2</v>
      </c>
      <c r="B183" s="32" t="s">
        <v>128</v>
      </c>
      <c r="C183" s="17">
        <v>-48.4</v>
      </c>
      <c r="D183" s="17">
        <v>64.599999999999994</v>
      </c>
      <c r="E183" s="40" t="s">
        <v>120</v>
      </c>
      <c r="F183" s="18">
        <v>-52.2</v>
      </c>
      <c r="G183" s="17">
        <v>-50</v>
      </c>
      <c r="H183" s="17">
        <v>-46.6</v>
      </c>
      <c r="I183" s="17">
        <v>-46.5</v>
      </c>
      <c r="J183" s="17">
        <v>-47.5</v>
      </c>
      <c r="K183" s="30">
        <v>-47.6</v>
      </c>
      <c r="L183" s="121">
        <f t="shared" si="28"/>
        <v>-48.4</v>
      </c>
      <c r="M183" s="156" t="str">
        <f t="shared" si="29"/>
        <v>transition</v>
      </c>
      <c r="N183" s="83">
        <v>11862432</v>
      </c>
      <c r="O183" s="34">
        <v>875146</v>
      </c>
      <c r="P183" s="34">
        <v>292433</v>
      </c>
      <c r="Q183" s="34">
        <v>54214</v>
      </c>
      <c r="R183" s="34">
        <v>8985168</v>
      </c>
      <c r="S183" s="42">
        <v>134859</v>
      </c>
      <c r="T183" s="10">
        <v>0.53424145969879999</v>
      </c>
      <c r="U183" s="11">
        <v>3.9413442074067613E-2</v>
      </c>
      <c r="V183" s="11">
        <v>1.3170135161499699E-2</v>
      </c>
      <c r="W183" s="11">
        <v>2.4416044278366142E-3</v>
      </c>
      <c r="X183" s="11">
        <v>0.40465979218755038</v>
      </c>
      <c r="Y183" s="12">
        <v>6.0735664502456557E-3</v>
      </c>
      <c r="Z183" s="10">
        <f t="shared" si="30"/>
        <v>0.35492226451588177</v>
      </c>
      <c r="AA183" s="11">
        <f t="shared" si="31"/>
        <v>-0.62097125300306388</v>
      </c>
      <c r="AB183" s="11">
        <f t="shared" si="32"/>
        <v>-0.44986675620861827</v>
      </c>
      <c r="AC183" s="11">
        <f t="shared" si="33"/>
        <v>4.98444042229319</v>
      </c>
      <c r="AD183" s="11">
        <f t="shared" si="34"/>
        <v>7.8291138753305098</v>
      </c>
      <c r="AE183" s="10">
        <v>-2.0546183392887101</v>
      </c>
      <c r="AF183" s="11">
        <v>5.5976794661673299</v>
      </c>
      <c r="AG183" s="12">
        <v>13.042935365464199</v>
      </c>
      <c r="AH183" s="10">
        <v>2.8696535122098184E-2</v>
      </c>
      <c r="AI183" s="11">
        <f t="shared" si="35"/>
        <v>56.9007079951649</v>
      </c>
      <c r="AJ183" s="11">
        <f t="shared" si="36"/>
        <v>1.124078760780246</v>
      </c>
      <c r="AK183" s="11">
        <f t="shared" si="37"/>
        <v>0.11814100419461951</v>
      </c>
      <c r="AL183" s="11">
        <f t="shared" si="38"/>
        <v>5.3940495075072867</v>
      </c>
      <c r="AM183" s="11">
        <f t="shared" si="39"/>
        <v>1.5936953618171794</v>
      </c>
      <c r="AN183" s="3">
        <f t="shared" si="40"/>
        <v>1.3202237287049057</v>
      </c>
      <c r="AO183" s="3">
        <f t="shared" si="41"/>
        <v>3.2546191679443282E-2</v>
      </c>
      <c r="AP183" s="3" t="s">
        <v>8</v>
      </c>
      <c r="AQ183" s="127"/>
      <c r="AR183" s="92"/>
      <c r="AS183" s="3"/>
      <c r="AT183" s="4"/>
    </row>
    <row r="184" spans="1:46" s="28" customFormat="1" ht="15" customHeight="1">
      <c r="A184" s="11">
        <v>4.7030000000000002E-2</v>
      </c>
      <c r="B184" s="32" t="s">
        <v>128</v>
      </c>
      <c r="C184" s="17">
        <v>-48.4</v>
      </c>
      <c r="D184" s="17">
        <v>64.599999999999994</v>
      </c>
      <c r="E184" s="40" t="s">
        <v>120</v>
      </c>
      <c r="F184" s="18">
        <v>-52.2</v>
      </c>
      <c r="G184" s="17">
        <v>-50</v>
      </c>
      <c r="H184" s="17">
        <v>-46.6</v>
      </c>
      <c r="I184" s="17">
        <v>-46.5</v>
      </c>
      <c r="J184" s="17">
        <v>-47.5</v>
      </c>
      <c r="K184" s="30">
        <v>-47.6</v>
      </c>
      <c r="L184" s="121">
        <f t="shared" si="28"/>
        <v>-48.4</v>
      </c>
      <c r="M184" s="156" t="str">
        <f t="shared" si="29"/>
        <v>transition</v>
      </c>
      <c r="N184" s="83">
        <v>17857819</v>
      </c>
      <c r="O184" s="34">
        <v>1248409</v>
      </c>
      <c r="P184" s="34">
        <v>413154</v>
      </c>
      <c r="Q184" s="34">
        <v>73125</v>
      </c>
      <c r="R184" s="34">
        <v>12521489</v>
      </c>
      <c r="S184" s="42">
        <v>176097</v>
      </c>
      <c r="T184" s="10">
        <v>0.55304328172730877</v>
      </c>
      <c r="U184" s="11">
        <v>3.866229186766356E-2</v>
      </c>
      <c r="V184" s="11">
        <v>1.2795069992520617E-2</v>
      </c>
      <c r="W184" s="11">
        <v>2.2646264908558794E-3</v>
      </c>
      <c r="X184" s="11">
        <v>0.38778113770065636</v>
      </c>
      <c r="Y184" s="12">
        <v>5.4535922209948424E-3</v>
      </c>
      <c r="Z184" s="10">
        <f t="shared" si="30"/>
        <v>0.34665124543054288</v>
      </c>
      <c r="AA184" s="11">
        <f t="shared" si="31"/>
        <v>-0.62310941240446649</v>
      </c>
      <c r="AB184" s="11">
        <f t="shared" si="32"/>
        <v>-0.46010723515180763</v>
      </c>
      <c r="AC184" s="11">
        <f t="shared" si="33"/>
        <v>4.840114662698511</v>
      </c>
      <c r="AD184" s="11">
        <f t="shared" si="34"/>
        <v>7.1286651156163572</v>
      </c>
      <c r="AE184" s="10">
        <v>-2.0762645911255202</v>
      </c>
      <c r="AF184" s="11">
        <v>5.6086295235525396</v>
      </c>
      <c r="AG184" s="12">
        <v>13.069454329985399</v>
      </c>
      <c r="AH184" s="10">
        <v>2.2380682165971902E-2</v>
      </c>
      <c r="AI184" s="11">
        <f t="shared" si="35"/>
        <v>58.782836659742223</v>
      </c>
      <c r="AJ184" s="11">
        <f t="shared" si="36"/>
        <v>0.97647676744196887</v>
      </c>
      <c r="AK184" s="11">
        <f t="shared" si="37"/>
        <v>0.12019505727233284</v>
      </c>
      <c r="AL184" s="11">
        <f t="shared" si="38"/>
        <v>5.6499692307692317</v>
      </c>
      <c r="AM184" s="11">
        <f t="shared" si="39"/>
        <v>1.5692398673843473</v>
      </c>
      <c r="AN184" s="3">
        <f t="shared" si="40"/>
        <v>1.4261737561722891</v>
      </c>
      <c r="AO184" s="3">
        <f t="shared" si="41"/>
        <v>3.2995596609955893E-2</v>
      </c>
      <c r="AP184" s="3" t="s">
        <v>8</v>
      </c>
      <c r="AQ184" s="127"/>
      <c r="AR184" s="92"/>
      <c r="AS184" s="3"/>
      <c r="AT184" s="4"/>
    </row>
    <row r="185" spans="1:46" s="28" customFormat="1" ht="15" customHeight="1">
      <c r="A185" s="11">
        <v>4.7310000000000005E-2</v>
      </c>
      <c r="B185" s="32" t="s">
        <v>128</v>
      </c>
      <c r="C185" s="17">
        <v>-48.4</v>
      </c>
      <c r="D185" s="17">
        <v>64.599999999999994</v>
      </c>
      <c r="E185" s="40" t="s">
        <v>120</v>
      </c>
      <c r="F185" s="18">
        <v>-52.2</v>
      </c>
      <c r="G185" s="17">
        <v>-50</v>
      </c>
      <c r="H185" s="17">
        <v>-46.6</v>
      </c>
      <c r="I185" s="17">
        <v>-46.5</v>
      </c>
      <c r="J185" s="17">
        <v>-47.5</v>
      </c>
      <c r="K185" s="30">
        <v>-47.6</v>
      </c>
      <c r="L185" s="121">
        <f t="shared" si="28"/>
        <v>-48.4</v>
      </c>
      <c r="M185" s="156" t="str">
        <f t="shared" si="29"/>
        <v>transition</v>
      </c>
      <c r="N185" s="83">
        <v>10768250</v>
      </c>
      <c r="O185" s="34">
        <v>711700</v>
      </c>
      <c r="P185" s="34">
        <v>235682</v>
      </c>
      <c r="Q185" s="34">
        <v>41818</v>
      </c>
      <c r="R185" s="34">
        <v>7535346</v>
      </c>
      <c r="S185" s="42">
        <v>119024</v>
      </c>
      <c r="T185" s="10">
        <v>0.55472645017314193</v>
      </c>
      <c r="U185" s="11">
        <v>3.6663228898681316E-2</v>
      </c>
      <c r="V185" s="11">
        <v>1.2141159355485473E-2</v>
      </c>
      <c r="W185" s="11">
        <v>2.1542544696993892E-3</v>
      </c>
      <c r="X185" s="11">
        <v>0.38818338517459983</v>
      </c>
      <c r="Y185" s="12">
        <v>6.1315219283920828E-3</v>
      </c>
      <c r="Z185" s="10">
        <f t="shared" si="30"/>
        <v>0.35780131092631096</v>
      </c>
      <c r="AA185" s="11">
        <f t="shared" si="31"/>
        <v>-0.62295769274739787</v>
      </c>
      <c r="AB185" s="11">
        <f t="shared" si="32"/>
        <v>-0.44635807258077531</v>
      </c>
      <c r="AC185" s="11">
        <f t="shared" si="33"/>
        <v>4.8503557395506434</v>
      </c>
      <c r="AD185" s="11">
        <f t="shared" si="34"/>
        <v>8.0691078354749664</v>
      </c>
      <c r="AE185" s="10">
        <v>-1.2682131973495701</v>
      </c>
      <c r="AF185" s="11">
        <v>6.35381703614431</v>
      </c>
      <c r="AG185" s="12">
        <v>13.843832873852801</v>
      </c>
      <c r="AH185" s="10">
        <v>3.0704856813960606E-2</v>
      </c>
      <c r="AI185" s="11">
        <f t="shared" si="35"/>
        <v>58.831335656665495</v>
      </c>
      <c r="AJ185" s="11">
        <f t="shared" si="36"/>
        <v>1.0932396851590216</v>
      </c>
      <c r="AK185" s="11">
        <f t="shared" si="37"/>
        <v>0.11444345334161694</v>
      </c>
      <c r="AL185" s="11">
        <f t="shared" si="38"/>
        <v>5.6358984169496393</v>
      </c>
      <c r="AM185" s="11">
        <f t="shared" si="39"/>
        <v>1.6103368993993994</v>
      </c>
      <c r="AN185" s="3">
        <f t="shared" si="40"/>
        <v>1.4290319250104773</v>
      </c>
      <c r="AO185" s="3">
        <f t="shared" si="41"/>
        <v>3.1276865057025913E-2</v>
      </c>
      <c r="AP185" s="3" t="s">
        <v>8</v>
      </c>
      <c r="AQ185" s="127"/>
      <c r="AR185" s="92"/>
      <c r="AS185" s="3"/>
      <c r="AT185" s="4"/>
    </row>
    <row r="186" spans="1:46" s="28" customFormat="1" ht="15" customHeight="1">
      <c r="A186" s="11">
        <v>4.7600000000000003E-2</v>
      </c>
      <c r="B186" s="32" t="s">
        <v>128</v>
      </c>
      <c r="C186" s="17">
        <v>-48.4</v>
      </c>
      <c r="D186" s="17">
        <v>64.599999999999994</v>
      </c>
      <c r="E186" s="40" t="s">
        <v>120</v>
      </c>
      <c r="F186" s="18">
        <v>-52.2</v>
      </c>
      <c r="G186" s="17">
        <v>-50</v>
      </c>
      <c r="H186" s="17">
        <v>-46.6</v>
      </c>
      <c r="I186" s="17">
        <v>-46.5</v>
      </c>
      <c r="J186" s="17">
        <v>-47.5</v>
      </c>
      <c r="K186" s="30">
        <v>-47.6</v>
      </c>
      <c r="L186" s="121">
        <f t="shared" si="28"/>
        <v>-48.4</v>
      </c>
      <c r="M186" s="156" t="str">
        <f t="shared" si="29"/>
        <v>transition</v>
      </c>
      <c r="N186" s="83">
        <v>11892781</v>
      </c>
      <c r="O186" s="34">
        <v>819081</v>
      </c>
      <c r="P186" s="34">
        <v>269912</v>
      </c>
      <c r="Q186" s="34">
        <v>44116</v>
      </c>
      <c r="R186" s="34">
        <v>8313417</v>
      </c>
      <c r="S186" s="42">
        <v>128828</v>
      </c>
      <c r="T186" s="10">
        <v>0.55397364512567115</v>
      </c>
      <c r="U186" s="11">
        <v>3.8153337492986696E-2</v>
      </c>
      <c r="V186" s="11">
        <v>1.2572680393522773E-2</v>
      </c>
      <c r="W186" s="11">
        <v>2.0549526076671307E-3</v>
      </c>
      <c r="X186" s="11">
        <v>0.387244490497195</v>
      </c>
      <c r="Y186" s="12">
        <v>6.0008938829572292E-3</v>
      </c>
      <c r="Z186" s="10">
        <f t="shared" si="30"/>
        <v>0.35093352520767679</v>
      </c>
      <c r="AA186" s="11">
        <f t="shared" si="31"/>
        <v>-0.62304949579702307</v>
      </c>
      <c r="AB186" s="11">
        <f t="shared" si="32"/>
        <v>-0.45477514099742899</v>
      </c>
      <c r="AC186" s="11">
        <f t="shared" si="33"/>
        <v>4.8441590337009401</v>
      </c>
      <c r="AD186" s="11">
        <f t="shared" si="34"/>
        <v>7.4933803557758552</v>
      </c>
      <c r="AE186" s="10">
        <v>-2.07780733523466</v>
      </c>
      <c r="AF186" s="11">
        <v>5.5803406963814597</v>
      </c>
      <c r="AG186" s="12">
        <v>13.0256048617152</v>
      </c>
      <c r="AH186" s="10">
        <v>2.5183775828607927E-2</v>
      </c>
      <c r="AI186" s="11">
        <f t="shared" si="35"/>
        <v>58.857094244053243</v>
      </c>
      <c r="AJ186" s="11">
        <f t="shared" si="36"/>
        <v>1.0716369164892985</v>
      </c>
      <c r="AK186" s="11">
        <f t="shared" si="37"/>
        <v>0.11833599050228326</v>
      </c>
      <c r="AL186" s="11">
        <f t="shared" si="38"/>
        <v>6.1182337473932371</v>
      </c>
      <c r="AM186" s="11">
        <f t="shared" si="39"/>
        <v>1.5900674914833306</v>
      </c>
      <c r="AN186" s="3">
        <f t="shared" si="40"/>
        <v>1.4305526836919165</v>
      </c>
      <c r="AO186" s="3">
        <f t="shared" si="41"/>
        <v>3.2467034914764895E-2</v>
      </c>
      <c r="AP186" s="3" t="s">
        <v>8</v>
      </c>
      <c r="AQ186" s="127"/>
      <c r="AR186" s="92"/>
      <c r="AS186" s="3"/>
      <c r="AT186" s="4"/>
    </row>
    <row r="187" spans="1:46" s="28" customFormat="1" ht="15" customHeight="1">
      <c r="A187" s="11">
        <v>4.7880000000000006E-2</v>
      </c>
      <c r="B187" s="32" t="s">
        <v>128</v>
      </c>
      <c r="C187" s="17">
        <v>-48.4</v>
      </c>
      <c r="D187" s="17">
        <v>64.599999999999994</v>
      </c>
      <c r="E187" s="40" t="s">
        <v>120</v>
      </c>
      <c r="F187" s="18">
        <v>-52.2</v>
      </c>
      <c r="G187" s="17">
        <v>-50</v>
      </c>
      <c r="H187" s="17">
        <v>-46.6</v>
      </c>
      <c r="I187" s="17">
        <v>-46.5</v>
      </c>
      <c r="J187" s="17">
        <v>-47.5</v>
      </c>
      <c r="K187" s="30">
        <v>-47.6</v>
      </c>
      <c r="L187" s="121">
        <f t="shared" si="28"/>
        <v>-48.4</v>
      </c>
      <c r="M187" s="156" t="str">
        <f t="shared" si="29"/>
        <v>transition</v>
      </c>
      <c r="N187" s="83">
        <v>4569248</v>
      </c>
      <c r="O187" s="34">
        <v>301565</v>
      </c>
      <c r="P187" s="34">
        <v>97288</v>
      </c>
      <c r="Q187" s="34">
        <v>18218</v>
      </c>
      <c r="R187" s="34">
        <v>3206740</v>
      </c>
      <c r="S187" s="42">
        <v>52511</v>
      </c>
      <c r="T187" s="10">
        <v>0.55414580192758056</v>
      </c>
      <c r="U187" s="11">
        <v>3.657297191097765E-2</v>
      </c>
      <c r="V187" s="11">
        <v>1.1798820457530529E-2</v>
      </c>
      <c r="W187" s="11">
        <v>2.20942882056668E-3</v>
      </c>
      <c r="X187" s="11">
        <v>0.38890458755428675</v>
      </c>
      <c r="Y187" s="12">
        <v>6.3683893290579063E-3</v>
      </c>
      <c r="Z187" s="10">
        <f t="shared" si="30"/>
        <v>0.35780119340179134</v>
      </c>
      <c r="AA187" s="11">
        <f t="shared" si="31"/>
        <v>-0.63215071783651211</v>
      </c>
      <c r="AB187" s="11">
        <f t="shared" si="32"/>
        <v>-0.44635821523050068</v>
      </c>
      <c r="AC187" s="11">
        <f t="shared" si="33"/>
        <v>4.229826546035433</v>
      </c>
      <c r="AD187" s="11">
        <f t="shared" si="34"/>
        <v>8.069098078233754</v>
      </c>
      <c r="AE187" s="10">
        <v>-1.2374629144115299</v>
      </c>
      <c r="AF187" s="11">
        <v>6.3618563247673601</v>
      </c>
      <c r="AG187" s="12">
        <v>13.8466122227178</v>
      </c>
      <c r="AH187" s="10">
        <v>3.7697873851078048E-2</v>
      </c>
      <c r="AI187" s="11">
        <f t="shared" si="35"/>
        <v>58.760996030343669</v>
      </c>
      <c r="AJ187" s="11">
        <f t="shared" si="36"/>
        <v>1.1361691511824825</v>
      </c>
      <c r="AK187" s="11">
        <f t="shared" si="37"/>
        <v>0.1134478971102096</v>
      </c>
      <c r="AL187" s="11">
        <f t="shared" si="38"/>
        <v>5.3402129761774075</v>
      </c>
      <c r="AM187" s="11">
        <f t="shared" si="39"/>
        <v>1.6202473689366286</v>
      </c>
      <c r="AN187" s="3">
        <f t="shared" si="40"/>
        <v>1.4248888279062226</v>
      </c>
      <c r="AO187" s="3">
        <f t="shared" si="41"/>
        <v>3.0338599325171359E-2</v>
      </c>
      <c r="AP187" s="3" t="s">
        <v>8</v>
      </c>
      <c r="AQ187" s="127"/>
      <c r="AR187" s="92"/>
      <c r="AS187" s="3"/>
      <c r="AT187" s="4"/>
    </row>
    <row r="188" spans="1:46" s="28" customFormat="1" ht="15" customHeight="1">
      <c r="A188" s="11">
        <v>4.8170000000000004E-2</v>
      </c>
      <c r="B188" s="32" t="s">
        <v>128</v>
      </c>
      <c r="C188" s="17">
        <v>-48.4</v>
      </c>
      <c r="D188" s="17">
        <v>64.599999999999994</v>
      </c>
      <c r="E188" s="40" t="s">
        <v>120</v>
      </c>
      <c r="F188" s="18">
        <v>-52.2</v>
      </c>
      <c r="G188" s="17">
        <v>-50</v>
      </c>
      <c r="H188" s="17">
        <v>-46.6</v>
      </c>
      <c r="I188" s="17">
        <v>-46.5</v>
      </c>
      <c r="J188" s="17">
        <v>-47.5</v>
      </c>
      <c r="K188" s="30">
        <v>-47.6</v>
      </c>
      <c r="L188" s="121">
        <f t="shared" si="28"/>
        <v>-48.4</v>
      </c>
      <c r="M188" s="156" t="str">
        <f t="shared" si="29"/>
        <v>transition</v>
      </c>
      <c r="N188" s="83">
        <v>6968428</v>
      </c>
      <c r="O188" s="34">
        <v>468023</v>
      </c>
      <c r="P188" s="34">
        <v>144066</v>
      </c>
      <c r="Q188" s="34">
        <v>31046</v>
      </c>
      <c r="R188" s="34">
        <v>5220431</v>
      </c>
      <c r="S188" s="42">
        <v>71323</v>
      </c>
      <c r="T188" s="10">
        <v>0.54004935320119629</v>
      </c>
      <c r="U188" s="11">
        <v>3.6271526150988928E-2</v>
      </c>
      <c r="V188" s="11">
        <v>1.1165036091107427E-2</v>
      </c>
      <c r="W188" s="11">
        <v>2.4060479952557937E-3</v>
      </c>
      <c r="X188" s="11">
        <v>0.40458054312701147</v>
      </c>
      <c r="Y188" s="12">
        <v>5.5274934344401519E-3</v>
      </c>
      <c r="Z188" s="10">
        <f t="shared" si="30"/>
        <v>0.34492580389610022</v>
      </c>
      <c r="AA188" s="11">
        <f t="shared" si="31"/>
        <v>-0.64974064680152788</v>
      </c>
      <c r="AB188" s="11">
        <f t="shared" si="32"/>
        <v>-0.46227431485122689</v>
      </c>
      <c r="AC188" s="11">
        <f t="shared" si="33"/>
        <v>3.042506340896864</v>
      </c>
      <c r="AD188" s="11">
        <f t="shared" si="34"/>
        <v>6.980436864176081</v>
      </c>
      <c r="AE188" s="10">
        <v>-2.9326993489179798</v>
      </c>
      <c r="AF188" s="11">
        <v>4.8187470153638099</v>
      </c>
      <c r="AG188" s="12">
        <v>12.2681519453888</v>
      </c>
      <c r="AH188" s="10">
        <v>5.8114414134189933E-2</v>
      </c>
      <c r="AI188" s="11">
        <f t="shared" si="35"/>
        <v>57.17047018100709</v>
      </c>
      <c r="AJ188" s="11">
        <f t="shared" si="36"/>
        <v>1.0131466297600582</v>
      </c>
      <c r="AK188" s="11">
        <f t="shared" si="37"/>
        <v>0.1083651269636214</v>
      </c>
      <c r="AL188" s="11">
        <f t="shared" si="38"/>
        <v>4.6404045609740381</v>
      </c>
      <c r="AM188" s="11">
        <f t="shared" si="39"/>
        <v>1.5880359657250671</v>
      </c>
      <c r="AN188" s="3">
        <f t="shared" si="40"/>
        <v>1.3348376791111691</v>
      </c>
      <c r="AO188" s="3">
        <f t="shared" si="41"/>
        <v>2.7596572007177186E-2</v>
      </c>
      <c r="AP188" s="3" t="s">
        <v>8</v>
      </c>
      <c r="AQ188" s="127"/>
      <c r="AR188" s="92"/>
      <c r="AS188" s="3"/>
      <c r="AT188" s="4"/>
    </row>
    <row r="189" spans="1:46" s="28" customFormat="1" ht="15" customHeight="1">
      <c r="A189" s="11">
        <v>4.8460000000000003E-2</v>
      </c>
      <c r="B189" s="32" t="s">
        <v>128</v>
      </c>
      <c r="C189" s="17">
        <v>-48.4</v>
      </c>
      <c r="D189" s="17">
        <v>64.599999999999994</v>
      </c>
      <c r="E189" s="40" t="s">
        <v>120</v>
      </c>
      <c r="F189" s="18">
        <v>-52.2</v>
      </c>
      <c r="G189" s="17">
        <v>-50</v>
      </c>
      <c r="H189" s="17">
        <v>-46.6</v>
      </c>
      <c r="I189" s="17">
        <v>-46.5</v>
      </c>
      <c r="J189" s="17">
        <v>-47.5</v>
      </c>
      <c r="K189" s="30">
        <v>-47.6</v>
      </c>
      <c r="L189" s="121">
        <f t="shared" si="28"/>
        <v>-48.4</v>
      </c>
      <c r="M189" s="156" t="str">
        <f t="shared" si="29"/>
        <v>transition</v>
      </c>
      <c r="N189" s="83">
        <v>8718204</v>
      </c>
      <c r="O189" s="34">
        <v>655957</v>
      </c>
      <c r="P189" s="34">
        <v>207119</v>
      </c>
      <c r="Q189" s="34">
        <v>40196</v>
      </c>
      <c r="R189" s="34">
        <v>6100985</v>
      </c>
      <c r="S189" s="42">
        <v>102879</v>
      </c>
      <c r="T189" s="10">
        <v>0.55090152881391485</v>
      </c>
      <c r="U189" s="11">
        <v>4.1449788756513291E-2</v>
      </c>
      <c r="V189" s="11">
        <v>1.3087807276178585E-2</v>
      </c>
      <c r="W189" s="11">
        <v>2.5399770241903174E-3</v>
      </c>
      <c r="X189" s="11">
        <v>0.38551999514702368</v>
      </c>
      <c r="Y189" s="12">
        <v>6.5009029821792141E-3</v>
      </c>
      <c r="Z189" s="10">
        <f t="shared" si="30"/>
        <v>0.34805312522673043</v>
      </c>
      <c r="AA189" s="11">
        <f t="shared" si="31"/>
        <v>-0.63959860740431396</v>
      </c>
      <c r="AB189" s="11">
        <f t="shared" si="32"/>
        <v>-0.45835446228351129</v>
      </c>
      <c r="AC189" s="11">
        <f t="shared" si="33"/>
        <v>3.7270940002088082</v>
      </c>
      <c r="AD189" s="11">
        <f t="shared" si="34"/>
        <v>7.2485547798078258</v>
      </c>
      <c r="AE189" s="10">
        <v>-2.0862335906614402</v>
      </c>
      <c r="AF189" s="11">
        <v>5.5968290087541099</v>
      </c>
      <c r="AG189" s="12">
        <v>13.0725086758833</v>
      </c>
      <c r="AH189" s="10">
        <v>4.0208156252797299E-2</v>
      </c>
      <c r="AI189" s="11">
        <f t="shared" si="35"/>
        <v>58.830506851623255</v>
      </c>
      <c r="AJ189" s="11">
        <f t="shared" si="36"/>
        <v>1.1662853642801003</v>
      </c>
      <c r="AK189" s="11">
        <f t="shared" si="37"/>
        <v>0.12709367036173222</v>
      </c>
      <c r="AL189" s="11">
        <f t="shared" si="38"/>
        <v>5.1527266394666142</v>
      </c>
      <c r="AM189" s="11">
        <f t="shared" si="39"/>
        <v>1.592503510904427</v>
      </c>
      <c r="AN189" s="3">
        <f t="shared" si="40"/>
        <v>1.4289830248722133</v>
      </c>
      <c r="AO189" s="3">
        <f t="shared" si="41"/>
        <v>3.3948452585934895E-2</v>
      </c>
      <c r="AP189" s="3" t="s">
        <v>8</v>
      </c>
      <c r="AQ189" s="127"/>
      <c r="AR189" s="92"/>
      <c r="AS189" s="3"/>
      <c r="AT189" s="4"/>
    </row>
    <row r="190" spans="1:46" s="28" customFormat="1" ht="15" customHeight="1">
      <c r="A190" s="11">
        <v>4.8739999999999999E-2</v>
      </c>
      <c r="B190" s="32" t="s">
        <v>128</v>
      </c>
      <c r="C190" s="17">
        <v>-48.4</v>
      </c>
      <c r="D190" s="17">
        <v>64.599999999999994</v>
      </c>
      <c r="E190" s="40" t="s">
        <v>120</v>
      </c>
      <c r="F190" s="18">
        <v>-52.2</v>
      </c>
      <c r="G190" s="17">
        <v>-50</v>
      </c>
      <c r="H190" s="17">
        <v>-46.6</v>
      </c>
      <c r="I190" s="17">
        <v>-46.5</v>
      </c>
      <c r="J190" s="17">
        <v>-47.5</v>
      </c>
      <c r="K190" s="30">
        <v>-47.6</v>
      </c>
      <c r="L190" s="121">
        <f t="shared" si="28"/>
        <v>-48.4</v>
      </c>
      <c r="M190" s="156" t="str">
        <f t="shared" si="29"/>
        <v>transition</v>
      </c>
      <c r="N190" s="83">
        <v>47220198</v>
      </c>
      <c r="O190" s="34">
        <v>3649674</v>
      </c>
      <c r="P190" s="34">
        <v>1091043</v>
      </c>
      <c r="Q190" s="34">
        <v>192546</v>
      </c>
      <c r="R190" s="34">
        <v>30843104</v>
      </c>
      <c r="S190" s="42">
        <v>420247</v>
      </c>
      <c r="T190" s="10">
        <v>0.5660753134512021</v>
      </c>
      <c r="U190" s="11">
        <v>4.375225943662292E-2</v>
      </c>
      <c r="V190" s="11">
        <v>1.3079413775726648E-2</v>
      </c>
      <c r="W190" s="11">
        <v>2.3082397346952076E-3</v>
      </c>
      <c r="X190" s="11">
        <v>0.36974685630517745</v>
      </c>
      <c r="Y190" s="12">
        <v>5.0379172965756593E-3</v>
      </c>
      <c r="Z190" s="10">
        <f t="shared" si="30"/>
        <v>0.31826521291638571</v>
      </c>
      <c r="AA190" s="11">
        <f t="shared" si="31"/>
        <v>-0.65529240173492753</v>
      </c>
      <c r="AB190" s="11">
        <f t="shared" si="32"/>
        <v>-0.49721082812133116</v>
      </c>
      <c r="AC190" s="11">
        <f t="shared" si="33"/>
        <v>2.6677628828923901</v>
      </c>
      <c r="AD190" s="11">
        <f t="shared" si="34"/>
        <v>4.5907793565009456</v>
      </c>
      <c r="AE190" s="10">
        <v>-4.59933919292921</v>
      </c>
      <c r="AF190" s="11">
        <v>3.3040497519840599</v>
      </c>
      <c r="AG190" s="12">
        <v>10.670785058685</v>
      </c>
      <c r="AH190" s="10">
        <v>2.2024307416203464E-2</v>
      </c>
      <c r="AI190" s="11">
        <f t="shared" si="35"/>
        <v>60.489624177055688</v>
      </c>
      <c r="AJ190" s="11">
        <f t="shared" si="36"/>
        <v>0.88212232274488633</v>
      </c>
      <c r="AK190" s="11">
        <f t="shared" si="37"/>
        <v>0.13629073150322846</v>
      </c>
      <c r="AL190" s="11">
        <f t="shared" si="38"/>
        <v>5.6664017948957648</v>
      </c>
      <c r="AM190" s="11">
        <f t="shared" si="39"/>
        <v>1.5112302022411463</v>
      </c>
      <c r="AN190" s="3">
        <f t="shared" si="40"/>
        <v>1.5309807339754129</v>
      </c>
      <c r="AO190" s="3">
        <f t="shared" si="41"/>
        <v>3.537396884567779E-2</v>
      </c>
      <c r="AP190" s="3" t="s">
        <v>8</v>
      </c>
      <c r="AQ190" s="127"/>
      <c r="AR190" s="92"/>
      <c r="AS190" s="3"/>
      <c r="AT190" s="4"/>
    </row>
    <row r="191" spans="1:46" s="28" customFormat="1" ht="15" customHeight="1">
      <c r="A191" s="11">
        <v>4.9030000000000004E-2</v>
      </c>
      <c r="B191" s="32" t="s">
        <v>128</v>
      </c>
      <c r="C191" s="17">
        <v>-48.4</v>
      </c>
      <c r="D191" s="17">
        <v>64.599999999999994</v>
      </c>
      <c r="E191" s="40" t="s">
        <v>120</v>
      </c>
      <c r="F191" s="18">
        <v>-52.2</v>
      </c>
      <c r="G191" s="17">
        <v>-50</v>
      </c>
      <c r="H191" s="17">
        <v>-46.6</v>
      </c>
      <c r="I191" s="17">
        <v>-46.5</v>
      </c>
      <c r="J191" s="17">
        <v>-47.5</v>
      </c>
      <c r="K191" s="30">
        <v>-47.6</v>
      </c>
      <c r="L191" s="121">
        <f t="shared" si="28"/>
        <v>-48.4</v>
      </c>
      <c r="M191" s="156" t="str">
        <f t="shared" si="29"/>
        <v>transition</v>
      </c>
      <c r="N191" s="83">
        <v>5447166</v>
      </c>
      <c r="O191" s="34">
        <v>397451</v>
      </c>
      <c r="P191" s="34">
        <v>127085</v>
      </c>
      <c r="Q191" s="34">
        <v>25269</v>
      </c>
      <c r="R191" s="34">
        <v>3695801</v>
      </c>
      <c r="S191" s="42">
        <v>55676</v>
      </c>
      <c r="T191" s="10">
        <v>0.55877263744957151</v>
      </c>
      <c r="U191" s="11">
        <v>4.0770694986525031E-2</v>
      </c>
      <c r="V191" s="11">
        <v>1.3036434107254816E-2</v>
      </c>
      <c r="W191" s="11">
        <v>2.5921049176238103E-3</v>
      </c>
      <c r="X191" s="11">
        <v>0.37911686044794002</v>
      </c>
      <c r="Y191" s="12">
        <v>5.7112680910848578E-3</v>
      </c>
      <c r="Z191" s="10">
        <f t="shared" si="30"/>
        <v>0.3435780808976665</v>
      </c>
      <c r="AA191" s="11">
        <f t="shared" si="31"/>
        <v>-0.63611439179418283</v>
      </c>
      <c r="AB191" s="11">
        <f t="shared" si="32"/>
        <v>-0.46397455045440422</v>
      </c>
      <c r="AC191" s="11">
        <f t="shared" si="33"/>
        <v>3.9622785538926593</v>
      </c>
      <c r="AD191" s="11">
        <f t="shared" si="34"/>
        <v>6.86414074891875</v>
      </c>
      <c r="AE191" s="10">
        <v>-2.8913277650241098</v>
      </c>
      <c r="AF191" s="11">
        <v>4.83048803585329</v>
      </c>
      <c r="AG191" s="12">
        <v>12.256792314287001</v>
      </c>
      <c r="AH191" s="10">
        <v>3.6591927269201033E-2</v>
      </c>
      <c r="AI191" s="11">
        <f t="shared" si="35"/>
        <v>59.57766226215189</v>
      </c>
      <c r="AJ191" s="11">
        <f t="shared" si="36"/>
        <v>1.0117681009194883</v>
      </c>
      <c r="AK191" s="11">
        <f t="shared" si="37"/>
        <v>0.12782351866257546</v>
      </c>
      <c r="AL191" s="11">
        <f t="shared" si="38"/>
        <v>5.0292848945348059</v>
      </c>
      <c r="AM191" s="11">
        <f t="shared" si="39"/>
        <v>1.5692185221336425</v>
      </c>
      <c r="AN191" s="3">
        <f t="shared" si="40"/>
        <v>1.473879681292364</v>
      </c>
      <c r="AO191" s="3">
        <f t="shared" si="41"/>
        <v>3.4386321124973994E-2</v>
      </c>
      <c r="AP191" s="3" t="s">
        <v>8</v>
      </c>
      <c r="AQ191" s="127"/>
      <c r="AR191" s="92"/>
      <c r="AS191" s="3"/>
      <c r="AT191" s="4"/>
    </row>
    <row r="192" spans="1:46" s="28" customFormat="1" ht="15" customHeight="1">
      <c r="A192" s="11">
        <v>4.931E-2</v>
      </c>
      <c r="B192" s="32" t="s">
        <v>128</v>
      </c>
      <c r="C192" s="17">
        <v>-48.4</v>
      </c>
      <c r="D192" s="17">
        <v>64.599999999999994</v>
      </c>
      <c r="E192" s="40" t="s">
        <v>120</v>
      </c>
      <c r="F192" s="18">
        <v>-52.2</v>
      </c>
      <c r="G192" s="17">
        <v>-50</v>
      </c>
      <c r="H192" s="17">
        <v>-46.6</v>
      </c>
      <c r="I192" s="17">
        <v>-46.5</v>
      </c>
      <c r="J192" s="17">
        <v>-47.5</v>
      </c>
      <c r="K192" s="30">
        <v>-47.6</v>
      </c>
      <c r="L192" s="121">
        <f t="shared" si="28"/>
        <v>-48.4</v>
      </c>
      <c r="M192" s="156" t="str">
        <f t="shared" si="29"/>
        <v>transition</v>
      </c>
      <c r="N192" s="83">
        <v>3806129</v>
      </c>
      <c r="O192" s="34">
        <v>278264</v>
      </c>
      <c r="P192" s="34">
        <v>86322</v>
      </c>
      <c r="Q192" s="34">
        <v>16288</v>
      </c>
      <c r="R192" s="34">
        <v>2436864</v>
      </c>
      <c r="S192" s="42">
        <v>37448</v>
      </c>
      <c r="T192" s="10">
        <v>0.57137802370853208</v>
      </c>
      <c r="U192" s="11">
        <v>4.1773133382823062E-2</v>
      </c>
      <c r="V192" s="11">
        <v>1.2958702598510955E-2</v>
      </c>
      <c r="W192" s="11">
        <v>2.4451628544814351E-3</v>
      </c>
      <c r="X192" s="11">
        <v>0.36582326462567827</v>
      </c>
      <c r="Y192" s="12">
        <v>5.6217128299742621E-3</v>
      </c>
      <c r="Z192" s="10">
        <f t="shared" si="30"/>
        <v>0.33480907052461978</v>
      </c>
      <c r="AA192" s="11">
        <f t="shared" si="31"/>
        <v>-0.64465983298624718</v>
      </c>
      <c r="AB192" s="11">
        <f t="shared" si="32"/>
        <v>-0.47520278477247802</v>
      </c>
      <c r="AC192" s="11">
        <f t="shared" si="33"/>
        <v>3.3854612734283123</v>
      </c>
      <c r="AD192" s="11">
        <f t="shared" si="34"/>
        <v>6.0961295215625029</v>
      </c>
      <c r="AE192" s="10">
        <v>-3.7537213877993398</v>
      </c>
      <c r="AF192" s="11">
        <v>4.0818022902705797</v>
      </c>
      <c r="AG192" s="12">
        <v>11.454199927389499</v>
      </c>
      <c r="AH192" s="10">
        <v>5.1944070526536934E-2</v>
      </c>
      <c r="AI192" s="11">
        <f t="shared" si="35"/>
        <v>60.966414666811254</v>
      </c>
      <c r="AJ192" s="11">
        <f t="shared" si="36"/>
        <v>0.97430076202454119</v>
      </c>
      <c r="AK192" s="11">
        <f t="shared" si="37"/>
        <v>0.13339726378596703</v>
      </c>
      <c r="AL192" s="11">
        <f t="shared" si="38"/>
        <v>5.2997298624754423</v>
      </c>
      <c r="AM192" s="11">
        <f t="shared" si="39"/>
        <v>1.5527846969559331</v>
      </c>
      <c r="AN192" s="3">
        <f t="shared" si="40"/>
        <v>1.5618963553156846</v>
      </c>
      <c r="AO192" s="3">
        <f t="shared" si="41"/>
        <v>3.5423396627797039E-2</v>
      </c>
      <c r="AP192" s="3" t="s">
        <v>8</v>
      </c>
      <c r="AQ192" s="127"/>
      <c r="AR192" s="92"/>
      <c r="AS192" s="3"/>
      <c r="AT192" s="4"/>
    </row>
    <row r="193" spans="1:46" s="28" customFormat="1" ht="15" customHeight="1">
      <c r="A193" s="11">
        <v>4.9599999999999998E-2</v>
      </c>
      <c r="B193" s="32" t="s">
        <v>128</v>
      </c>
      <c r="C193" s="17">
        <v>-48.4</v>
      </c>
      <c r="D193" s="17">
        <v>64.599999999999994</v>
      </c>
      <c r="E193" s="40" t="s">
        <v>120</v>
      </c>
      <c r="F193" s="18">
        <v>-52.2</v>
      </c>
      <c r="G193" s="17">
        <v>-50</v>
      </c>
      <c r="H193" s="17">
        <v>-46.6</v>
      </c>
      <c r="I193" s="17">
        <v>-46.5</v>
      </c>
      <c r="J193" s="17">
        <v>-47.5</v>
      </c>
      <c r="K193" s="30">
        <v>-47.6</v>
      </c>
      <c r="L193" s="121">
        <f t="shared" si="28"/>
        <v>-48.4</v>
      </c>
      <c r="M193" s="156" t="str">
        <f t="shared" si="29"/>
        <v>transition</v>
      </c>
      <c r="N193" s="83">
        <v>1790568</v>
      </c>
      <c r="O193" s="34">
        <v>137618</v>
      </c>
      <c r="P193" s="34">
        <v>39974</v>
      </c>
      <c r="Q193" s="34">
        <v>8007</v>
      </c>
      <c r="R193" s="34">
        <v>1201098</v>
      </c>
      <c r="S193" s="42">
        <v>22583</v>
      </c>
      <c r="T193" s="10">
        <v>0.5595790800063003</v>
      </c>
      <c r="U193" s="11">
        <v>4.3007667864223553E-2</v>
      </c>
      <c r="V193" s="11">
        <v>1.2492468392248633E-2</v>
      </c>
      <c r="W193" s="11">
        <v>2.5023063595520788E-3</v>
      </c>
      <c r="X193" s="11">
        <v>0.37536095464534563</v>
      </c>
      <c r="Y193" s="12">
        <v>7.0575227323297855E-3</v>
      </c>
      <c r="Z193" s="10">
        <f t="shared" si="30"/>
        <v>0.33895341576120896</v>
      </c>
      <c r="AA193" s="11">
        <f t="shared" si="31"/>
        <v>-0.6667980237975818</v>
      </c>
      <c r="AB193" s="11">
        <f t="shared" si="32"/>
        <v>-0.46985998518345179</v>
      </c>
      <c r="AC193" s="11">
        <f t="shared" si="33"/>
        <v>1.8911333936632246</v>
      </c>
      <c r="AD193" s="11">
        <f t="shared" si="34"/>
        <v>6.4615770134518939</v>
      </c>
      <c r="AE193" s="10">
        <v>-2.9471518886758199</v>
      </c>
      <c r="AF193" s="11">
        <v>4.8167826211421403</v>
      </c>
      <c r="AG193" s="12">
        <v>12.2608200547207</v>
      </c>
      <c r="AH193" s="10">
        <v>6.1229275063953911E-2</v>
      </c>
      <c r="AI193" s="11">
        <f t="shared" si="35"/>
        <v>59.85186849066708</v>
      </c>
      <c r="AJ193" s="11">
        <f t="shared" si="36"/>
        <v>1.2455112674013362</v>
      </c>
      <c r="AK193" s="11">
        <f t="shared" si="37"/>
        <v>0.13169774636693915</v>
      </c>
      <c r="AL193" s="11">
        <f t="shared" si="38"/>
        <v>4.9923816660422133</v>
      </c>
      <c r="AM193" s="11">
        <f t="shared" si="39"/>
        <v>1.5943693498957643</v>
      </c>
      <c r="AN193" s="3">
        <f t="shared" si="40"/>
        <v>1.4907759400148866</v>
      </c>
      <c r="AO193" s="3">
        <f t="shared" si="41"/>
        <v>3.3281214355531358E-2</v>
      </c>
      <c r="AP193" s="3" t="s">
        <v>8</v>
      </c>
      <c r="AQ193" s="127"/>
      <c r="AR193" s="92"/>
      <c r="AS193" s="3"/>
      <c r="AT193" s="4"/>
    </row>
    <row r="194" spans="1:46" s="28" customFormat="1" ht="15" customHeight="1">
      <c r="A194" s="11">
        <v>4.9890000000000004E-2</v>
      </c>
      <c r="B194" s="32" t="s">
        <v>128</v>
      </c>
      <c r="C194" s="17">
        <v>-48.4</v>
      </c>
      <c r="D194" s="17">
        <v>64.599999999999994</v>
      </c>
      <c r="E194" s="40" t="s">
        <v>120</v>
      </c>
      <c r="F194" s="18">
        <v>-52.2</v>
      </c>
      <c r="G194" s="17">
        <v>-50</v>
      </c>
      <c r="H194" s="17">
        <v>-46.6</v>
      </c>
      <c r="I194" s="17">
        <v>-46.5</v>
      </c>
      <c r="J194" s="17">
        <v>-47.5</v>
      </c>
      <c r="K194" s="30">
        <v>-47.6</v>
      </c>
      <c r="L194" s="121">
        <f t="shared" si="28"/>
        <v>-48.4</v>
      </c>
      <c r="M194" s="156" t="str">
        <f t="shared" si="29"/>
        <v>transition</v>
      </c>
      <c r="N194" s="83">
        <v>3646443</v>
      </c>
      <c r="O194" s="34">
        <v>265017</v>
      </c>
      <c r="P194" s="34">
        <v>78030</v>
      </c>
      <c r="Q194" s="34">
        <v>16308</v>
      </c>
      <c r="R194" s="34">
        <v>2278254</v>
      </c>
      <c r="S194" s="42">
        <v>42229</v>
      </c>
      <c r="T194" s="10">
        <v>0.57639598999791508</v>
      </c>
      <c r="U194" s="11">
        <v>4.1891436690845697E-2</v>
      </c>
      <c r="V194" s="11">
        <v>1.2334260839820425E-2</v>
      </c>
      <c r="W194" s="11">
        <v>2.5778178364192169E-3</v>
      </c>
      <c r="X194" s="11">
        <v>0.36012532481563814</v>
      </c>
      <c r="Y194" s="12">
        <v>6.6751698193614857E-3</v>
      </c>
      <c r="Z194" s="10">
        <f t="shared" si="30"/>
        <v>0.34007081955456392</v>
      </c>
      <c r="AA194" s="11">
        <f t="shared" si="31"/>
        <v>-0.66326208501356854</v>
      </c>
      <c r="AB194" s="11">
        <f t="shared" si="32"/>
        <v>-0.46843063196062878</v>
      </c>
      <c r="AC194" s="11">
        <f t="shared" si="33"/>
        <v>2.1298092615841213</v>
      </c>
      <c r="AD194" s="11">
        <f t="shared" si="34"/>
        <v>6.5593447738929882</v>
      </c>
      <c r="AE194" s="10">
        <v>-2.93350779305992</v>
      </c>
      <c r="AF194" s="11">
        <v>4.8245398505203196</v>
      </c>
      <c r="AG194" s="12">
        <v>12.2476794155113</v>
      </c>
      <c r="AH194" s="10">
        <v>4.1551957405562584E-2</v>
      </c>
      <c r="AI194" s="11">
        <f t="shared" si="35"/>
        <v>61.546489212866085</v>
      </c>
      <c r="AJ194" s="11">
        <f t="shared" si="36"/>
        <v>1.1448293586418092</v>
      </c>
      <c r="AK194" s="11">
        <f t="shared" si="37"/>
        <v>0.13409579235759772</v>
      </c>
      <c r="AL194" s="11">
        <f t="shared" si="38"/>
        <v>4.7847682119205297</v>
      </c>
      <c r="AM194" s="11">
        <f t="shared" si="39"/>
        <v>1.590992171002829</v>
      </c>
      <c r="AN194" s="3">
        <f t="shared" si="40"/>
        <v>1.6005427840793871</v>
      </c>
      <c r="AO194" s="3">
        <f t="shared" si="41"/>
        <v>3.4249912432942071E-2</v>
      </c>
      <c r="AP194" s="3" t="s">
        <v>8</v>
      </c>
      <c r="AQ194" s="127"/>
      <c r="AR194" s="92"/>
      <c r="AS194" s="3"/>
      <c r="AT194" s="4"/>
    </row>
    <row r="195" spans="1:46" s="28" customFormat="1" ht="15" customHeight="1">
      <c r="A195" s="11">
        <v>5.0169999999999999E-2</v>
      </c>
      <c r="B195" s="32" t="s">
        <v>128</v>
      </c>
      <c r="C195" s="17">
        <v>-48.4</v>
      </c>
      <c r="D195" s="17">
        <v>64.599999999999994</v>
      </c>
      <c r="E195" s="40" t="s">
        <v>120</v>
      </c>
      <c r="F195" s="18">
        <v>-52.2</v>
      </c>
      <c r="G195" s="17">
        <v>-50</v>
      </c>
      <c r="H195" s="17">
        <v>-46.6</v>
      </c>
      <c r="I195" s="17">
        <v>-46.5</v>
      </c>
      <c r="J195" s="17">
        <v>-47.5</v>
      </c>
      <c r="K195" s="30">
        <v>-47.6</v>
      </c>
      <c r="L195" s="121">
        <f t="shared" ref="L195:L258" si="42">IF(A195&lt;2,C195,IF(A195&lt;15,K195,IF(A195&lt;25,J195,IF(A195&lt;35,I195,IF(A195&lt;45,H195,IF(A195&lt;55,G195,IF(A195&lt;65,F195,IF(A195&lt;70,F195,"no age"))))))))</f>
        <v>-48.4</v>
      </c>
      <c r="M195" s="156" t="str">
        <f t="shared" ref="M195:M258" si="43">IF(ABS(L195)&lt;=20,"low latitude",IF(ABS(L195)&lt;=40,"mid latitude",IF(ABS(L195)&lt;=50,"transition",IF(ABS(L195)&gt;50,"high latitude","no category"))))</f>
        <v>transition</v>
      </c>
      <c r="N195" s="83">
        <v>2395543</v>
      </c>
      <c r="O195" s="34">
        <v>173640</v>
      </c>
      <c r="P195" s="34">
        <v>53811</v>
      </c>
      <c r="Q195" s="34">
        <v>11384</v>
      </c>
      <c r="R195" s="34">
        <v>1613358</v>
      </c>
      <c r="S195" s="42">
        <v>26302</v>
      </c>
      <c r="T195" s="10">
        <v>0.56048706164989637</v>
      </c>
      <c r="U195" s="11">
        <v>4.0626686051925605E-2</v>
      </c>
      <c r="V195" s="11">
        <v>1.2590201584543704E-2</v>
      </c>
      <c r="W195" s="11">
        <v>2.6635233472421162E-3</v>
      </c>
      <c r="X195" s="11">
        <v>0.3774786279391994</v>
      </c>
      <c r="Y195" s="12">
        <v>6.1538994271927386E-3</v>
      </c>
      <c r="Z195" s="10">
        <f t="shared" ref="Z195:Z258" si="44">(V195+W195+Y195)/(U195+V195+W195+Y195)</f>
        <v>0.34509329139275163</v>
      </c>
      <c r="AA195" s="11">
        <f t="shared" ref="AA195:AA258" si="45">LOG((V195)/(U195+V195+W195))</f>
        <v>-0.64722690780995917</v>
      </c>
      <c r="AB195" s="11">
        <f t="shared" ref="AB195:AB258" si="46">LOG(Z195)</f>
        <v>-0.46206348330320551</v>
      </c>
      <c r="AC195" s="11">
        <f t="shared" ref="AC195:AC258" si="47">67.5*AA195+46.9</f>
        <v>3.2121837228277528</v>
      </c>
      <c r="AD195" s="11">
        <f t="shared" ref="AD195:AD258" si="48">68.4*AB195+38.6</f>
        <v>6.9948577420607414</v>
      </c>
      <c r="AE195" s="10">
        <v>-2.0754430065931699</v>
      </c>
      <c r="AF195" s="11">
        <v>5.6221960710706202</v>
      </c>
      <c r="AG195" s="12">
        <v>13.1376160286559</v>
      </c>
      <c r="AH195" s="10">
        <v>9.8417243512475466E-2</v>
      </c>
      <c r="AI195" s="11">
        <f t="shared" ref="AI195:AI258" si="49">((T195)/(T195+X195))*100</f>
        <v>59.755603842549363</v>
      </c>
      <c r="AJ195" s="11">
        <f t="shared" ref="AJ195:AJ258" si="50">((Y195)/(T195+Y195))*100</f>
        <v>1.0860315172936337</v>
      </c>
      <c r="AK195" s="11">
        <f t="shared" ref="AK195:AK258" si="51">(U195+V195+W195)/(U195+V195+W195+X195+Y195)</f>
        <v>0.12714167458523981</v>
      </c>
      <c r="AL195" s="11">
        <f t="shared" ref="AL195:AL258" si="52">V195/W195</f>
        <v>4.7268973998594523</v>
      </c>
      <c r="AM195" s="11">
        <f t="shared" ref="AM195:AM258" si="53">((U195*1)+(V195*2)+(W195*3)+(Y195*4))/(U195+V195+W195+Y195)</f>
        <v>1.5864326744286916</v>
      </c>
      <c r="AN195" s="3">
        <f t="shared" ref="AN195:AN258" si="54">IF(T195="n/a","n/a",T195/X195)</f>
        <v>1.4848180007165179</v>
      </c>
      <c r="AO195" s="3">
        <f t="shared" ref="AO195:AO258" si="55">IF(P195="n/a","n/a",P195/R195)</f>
        <v>3.335341567091743E-2</v>
      </c>
      <c r="AP195" s="3" t="s">
        <v>8</v>
      </c>
      <c r="AQ195" s="127"/>
      <c r="AR195" s="92"/>
      <c r="AS195" s="3"/>
      <c r="AT195" s="4"/>
    </row>
    <row r="196" spans="1:46" s="28" customFormat="1" ht="15" customHeight="1">
      <c r="A196" s="11">
        <v>5.0459999999999998E-2</v>
      </c>
      <c r="B196" s="32" t="s">
        <v>128</v>
      </c>
      <c r="C196" s="17">
        <v>-48.4</v>
      </c>
      <c r="D196" s="17">
        <v>64.599999999999994</v>
      </c>
      <c r="E196" s="40" t="s">
        <v>120</v>
      </c>
      <c r="F196" s="18">
        <v>-52.2</v>
      </c>
      <c r="G196" s="17">
        <v>-50</v>
      </c>
      <c r="H196" s="17">
        <v>-46.6</v>
      </c>
      <c r="I196" s="17">
        <v>-46.5</v>
      </c>
      <c r="J196" s="17">
        <v>-47.5</v>
      </c>
      <c r="K196" s="30">
        <v>-47.6</v>
      </c>
      <c r="L196" s="121">
        <f t="shared" si="42"/>
        <v>-48.4</v>
      </c>
      <c r="M196" s="156" t="str">
        <f t="shared" si="43"/>
        <v>transition</v>
      </c>
      <c r="N196" s="83">
        <v>1292307</v>
      </c>
      <c r="O196" s="34">
        <v>109054</v>
      </c>
      <c r="P196" s="34">
        <v>31781</v>
      </c>
      <c r="Q196" s="34">
        <v>6639</v>
      </c>
      <c r="R196" s="34">
        <v>942796</v>
      </c>
      <c r="S196" s="42">
        <v>15585</v>
      </c>
      <c r="T196" s="10">
        <v>0.53887393762389701</v>
      </c>
      <c r="U196" s="11">
        <v>4.5473992165666874E-2</v>
      </c>
      <c r="V196" s="11">
        <v>1.3252232334596246E-2</v>
      </c>
      <c r="W196" s="11">
        <v>2.7683701101093253E-3</v>
      </c>
      <c r="X196" s="11">
        <v>0.39313274082401439</v>
      </c>
      <c r="Y196" s="12">
        <v>6.4987269417161979E-3</v>
      </c>
      <c r="Z196" s="10">
        <f t="shared" si="44"/>
        <v>0.33119913650887112</v>
      </c>
      <c r="AA196" s="11">
        <f t="shared" si="45"/>
        <v>-0.66654790165241029</v>
      </c>
      <c r="AB196" s="11">
        <f t="shared" si="46"/>
        <v>-0.47991080416348991</v>
      </c>
      <c r="AC196" s="11">
        <f t="shared" si="47"/>
        <v>1.908016638462307</v>
      </c>
      <c r="AD196" s="11">
        <f t="shared" si="48"/>
        <v>5.7741009952172888</v>
      </c>
      <c r="AE196" s="10">
        <v>-3.75376234057642</v>
      </c>
      <c r="AF196" s="11">
        <v>4.0750074268027898</v>
      </c>
      <c r="AG196" s="12">
        <v>11.402122851161501</v>
      </c>
      <c r="AH196" s="10">
        <v>5.0551212344900717E-2</v>
      </c>
      <c r="AI196" s="11">
        <f t="shared" si="49"/>
        <v>57.818677707470314</v>
      </c>
      <c r="AJ196" s="11">
        <f t="shared" si="50"/>
        <v>1.1916121514620472</v>
      </c>
      <c r="AK196" s="11">
        <f t="shared" si="51"/>
        <v>0.13335744740494909</v>
      </c>
      <c r="AL196" s="11">
        <f t="shared" si="52"/>
        <v>4.7870161168850736</v>
      </c>
      <c r="AM196" s="11">
        <f t="shared" si="53"/>
        <v>1.5630722621873068</v>
      </c>
      <c r="AN196" s="3">
        <f t="shared" si="54"/>
        <v>1.3707175253183086</v>
      </c>
      <c r="AO196" s="3">
        <f t="shared" si="55"/>
        <v>3.3709307209619045E-2</v>
      </c>
      <c r="AP196" s="3" t="s">
        <v>8</v>
      </c>
      <c r="AQ196" s="127"/>
      <c r="AR196" s="92"/>
      <c r="AS196" s="3"/>
      <c r="AT196" s="4"/>
    </row>
    <row r="197" spans="1:46" s="28" customFormat="1" ht="15" customHeight="1">
      <c r="A197" s="11">
        <v>5.074E-2</v>
      </c>
      <c r="B197" s="32" t="s">
        <v>128</v>
      </c>
      <c r="C197" s="17">
        <v>-48.4</v>
      </c>
      <c r="D197" s="17">
        <v>64.599999999999994</v>
      </c>
      <c r="E197" s="40" t="s">
        <v>120</v>
      </c>
      <c r="F197" s="18">
        <v>-52.2</v>
      </c>
      <c r="G197" s="17">
        <v>-50</v>
      </c>
      <c r="H197" s="17">
        <v>-46.6</v>
      </c>
      <c r="I197" s="17">
        <v>-46.5</v>
      </c>
      <c r="J197" s="17">
        <v>-47.5</v>
      </c>
      <c r="K197" s="30">
        <v>-47.6</v>
      </c>
      <c r="L197" s="121">
        <f t="shared" si="42"/>
        <v>-48.4</v>
      </c>
      <c r="M197" s="156" t="str">
        <f t="shared" si="43"/>
        <v>transition</v>
      </c>
      <c r="N197" s="83">
        <v>9855062</v>
      </c>
      <c r="O197" s="34">
        <v>749256</v>
      </c>
      <c r="P197" s="34">
        <v>235770</v>
      </c>
      <c r="Q197" s="34">
        <v>43728</v>
      </c>
      <c r="R197" s="34">
        <v>6945771</v>
      </c>
      <c r="S197" s="42">
        <v>127881</v>
      </c>
      <c r="T197" s="10">
        <v>0.54880019833531102</v>
      </c>
      <c r="U197" s="11">
        <v>4.1723922325797823E-2</v>
      </c>
      <c r="V197" s="11">
        <v>1.3129356544029481E-2</v>
      </c>
      <c r="W197" s="11">
        <v>2.4350871737596857E-3</v>
      </c>
      <c r="X197" s="11">
        <v>0.38679010871688591</v>
      </c>
      <c r="Y197" s="12">
        <v>7.1213269042161177E-3</v>
      </c>
      <c r="Z197" s="10">
        <f t="shared" si="44"/>
        <v>0.35221050720408775</v>
      </c>
      <c r="AA197" s="11">
        <f t="shared" si="45"/>
        <v>-0.63982299335383941</v>
      </c>
      <c r="AB197" s="11">
        <f t="shared" si="46"/>
        <v>-0.45319769222822665</v>
      </c>
      <c r="AC197" s="11">
        <f t="shared" si="47"/>
        <v>3.7119479486158369</v>
      </c>
      <c r="AD197" s="11">
        <f t="shared" si="48"/>
        <v>7.6012778515892947</v>
      </c>
      <c r="AE197" s="10">
        <v>-2.0929346878705601</v>
      </c>
      <c r="AF197" s="11">
        <v>5.6184311530208504</v>
      </c>
      <c r="AG197" s="12">
        <v>13.0874512775097</v>
      </c>
      <c r="AH197" s="10">
        <v>5.9358392476352495E-2</v>
      </c>
      <c r="AI197" s="11">
        <f t="shared" si="49"/>
        <v>58.658174865496257</v>
      </c>
      <c r="AJ197" s="11">
        <f t="shared" si="50"/>
        <v>1.2809949931598328</v>
      </c>
      <c r="AK197" s="11">
        <f t="shared" si="51"/>
        <v>0.12696895218531384</v>
      </c>
      <c r="AL197" s="11">
        <f t="shared" si="52"/>
        <v>5.3917398463227224</v>
      </c>
      <c r="AM197" s="11">
        <f t="shared" si="53"/>
        <v>1.6111426681710308</v>
      </c>
      <c r="AN197" s="3">
        <f t="shared" si="54"/>
        <v>1.4188578920900217</v>
      </c>
      <c r="AO197" s="3">
        <f t="shared" si="55"/>
        <v>3.3944395805735605E-2</v>
      </c>
      <c r="AP197" s="3" t="s">
        <v>8</v>
      </c>
      <c r="AQ197" s="127"/>
      <c r="AR197" s="92"/>
      <c r="AS197" s="3"/>
      <c r="AT197" s="4"/>
    </row>
    <row r="198" spans="1:46" s="28" customFormat="1" ht="15" customHeight="1">
      <c r="A198" s="11">
        <v>5.1029999999999999E-2</v>
      </c>
      <c r="B198" s="32" t="s">
        <v>128</v>
      </c>
      <c r="C198" s="17">
        <v>-48.4</v>
      </c>
      <c r="D198" s="17">
        <v>64.599999999999994</v>
      </c>
      <c r="E198" s="40" t="s">
        <v>120</v>
      </c>
      <c r="F198" s="18">
        <v>-52.2</v>
      </c>
      <c r="G198" s="17">
        <v>-50</v>
      </c>
      <c r="H198" s="17">
        <v>-46.6</v>
      </c>
      <c r="I198" s="17">
        <v>-46.5</v>
      </c>
      <c r="J198" s="17">
        <v>-47.5</v>
      </c>
      <c r="K198" s="30">
        <v>-47.6</v>
      </c>
      <c r="L198" s="121">
        <f t="shared" si="42"/>
        <v>-48.4</v>
      </c>
      <c r="M198" s="156" t="str">
        <f t="shared" si="43"/>
        <v>transition</v>
      </c>
      <c r="N198" s="83">
        <v>15668610</v>
      </c>
      <c r="O198" s="34">
        <v>1201386</v>
      </c>
      <c r="P198" s="34">
        <v>377379</v>
      </c>
      <c r="Q198" s="34">
        <v>67996</v>
      </c>
      <c r="R198" s="34">
        <v>11438639</v>
      </c>
      <c r="S198" s="42">
        <v>164988</v>
      </c>
      <c r="T198" s="10">
        <v>0.54181026604033788</v>
      </c>
      <c r="U198" s="11">
        <v>4.1543140602589346E-2</v>
      </c>
      <c r="V198" s="11">
        <v>1.3049518520662438E-2</v>
      </c>
      <c r="W198" s="11">
        <v>2.3512571217024878E-3</v>
      </c>
      <c r="X198" s="11">
        <v>0.39554064079260282</v>
      </c>
      <c r="Y198" s="12">
        <v>5.7051769221049776E-3</v>
      </c>
      <c r="Z198" s="10">
        <f t="shared" si="44"/>
        <v>0.33689158928747848</v>
      </c>
      <c r="AA198" s="11">
        <f t="shared" si="45"/>
        <v>-0.63985284378764951</v>
      </c>
      <c r="AB198" s="11">
        <f t="shared" si="46"/>
        <v>-0.47250983132114427</v>
      </c>
      <c r="AC198" s="11">
        <f t="shared" si="47"/>
        <v>3.7099330443336598</v>
      </c>
      <c r="AD198" s="11">
        <f t="shared" si="48"/>
        <v>6.2803275376337311</v>
      </c>
      <c r="AE198" s="10">
        <v>-2.9148829327075299</v>
      </c>
      <c r="AF198" s="11">
        <v>4.8441051685336998</v>
      </c>
      <c r="AG198" s="12">
        <v>12.233572850062799</v>
      </c>
      <c r="AH198" s="10">
        <v>3.7248036602394202E-2</v>
      </c>
      <c r="AI198" s="11">
        <f t="shared" si="49"/>
        <v>57.802287498816284</v>
      </c>
      <c r="AJ198" s="11">
        <f t="shared" si="50"/>
        <v>1.0420120556300598</v>
      </c>
      <c r="AK198" s="11">
        <f t="shared" si="51"/>
        <v>0.12428020975687658</v>
      </c>
      <c r="AL198" s="11">
        <f t="shared" si="52"/>
        <v>5.5500176480969472</v>
      </c>
      <c r="AM198" s="11">
        <f t="shared" si="53"/>
        <v>1.5565533636281845</v>
      </c>
      <c r="AN198" s="3">
        <f t="shared" si="54"/>
        <v>1.3697967039610219</v>
      </c>
      <c r="AO198" s="3">
        <f t="shared" si="55"/>
        <v>3.2991599787352326E-2</v>
      </c>
      <c r="AP198" s="3" t="s">
        <v>8</v>
      </c>
      <c r="AQ198" s="127"/>
      <c r="AR198" s="92"/>
      <c r="AS198" s="3"/>
      <c r="AT198" s="4"/>
    </row>
    <row r="199" spans="1:46" s="28" customFormat="1" ht="15" customHeight="1">
      <c r="A199" s="11">
        <v>5.1319999999999998E-2</v>
      </c>
      <c r="B199" s="32" t="s">
        <v>128</v>
      </c>
      <c r="C199" s="17">
        <v>-48.4</v>
      </c>
      <c r="D199" s="17">
        <v>64.599999999999994</v>
      </c>
      <c r="E199" s="40" t="s">
        <v>120</v>
      </c>
      <c r="F199" s="18">
        <v>-52.2</v>
      </c>
      <c r="G199" s="17">
        <v>-50</v>
      </c>
      <c r="H199" s="17">
        <v>-46.6</v>
      </c>
      <c r="I199" s="17">
        <v>-46.5</v>
      </c>
      <c r="J199" s="17">
        <v>-47.5</v>
      </c>
      <c r="K199" s="30">
        <v>-47.6</v>
      </c>
      <c r="L199" s="121">
        <f t="shared" si="42"/>
        <v>-48.4</v>
      </c>
      <c r="M199" s="156" t="str">
        <f t="shared" si="43"/>
        <v>transition</v>
      </c>
      <c r="N199" s="83">
        <v>14942033</v>
      </c>
      <c r="O199" s="34">
        <v>1118211</v>
      </c>
      <c r="P199" s="34">
        <v>330631</v>
      </c>
      <c r="Q199" s="34">
        <v>61906</v>
      </c>
      <c r="R199" s="34">
        <v>9923857</v>
      </c>
      <c r="S199" s="42">
        <v>160461</v>
      </c>
      <c r="T199" s="10">
        <v>0.56306203628361939</v>
      </c>
      <c r="U199" s="11">
        <v>4.2137650388989395E-2</v>
      </c>
      <c r="V199" s="11">
        <v>1.2459199100851227E-2</v>
      </c>
      <c r="W199" s="11">
        <v>2.3328096262519127E-3</v>
      </c>
      <c r="X199" s="11">
        <v>0.37396163763039808</v>
      </c>
      <c r="Y199" s="12">
        <v>6.0466669698899644E-3</v>
      </c>
      <c r="Z199" s="10">
        <f t="shared" si="44"/>
        <v>0.33089697338872637</v>
      </c>
      <c r="AA199" s="11">
        <f t="shared" si="45"/>
        <v>-0.65984845733691744</v>
      </c>
      <c r="AB199" s="11">
        <f t="shared" si="46"/>
        <v>-0.48030720517797221</v>
      </c>
      <c r="AC199" s="11">
        <f t="shared" si="47"/>
        <v>2.3602291297580749</v>
      </c>
      <c r="AD199" s="11">
        <f t="shared" si="48"/>
        <v>5.7469871658267024</v>
      </c>
      <c r="AE199" s="10">
        <v>-3.7469322742237301</v>
      </c>
      <c r="AF199" s="11">
        <v>4.0784998223327804</v>
      </c>
      <c r="AG199" s="12">
        <v>11.4234605585533</v>
      </c>
      <c r="AH199" s="10">
        <v>7.8526479095880689E-2</v>
      </c>
      <c r="AI199" s="11">
        <f t="shared" si="49"/>
        <v>60.090481378305796</v>
      </c>
      <c r="AJ199" s="11">
        <f t="shared" si="50"/>
        <v>1.0624801440080029</v>
      </c>
      <c r="AK199" s="11">
        <f t="shared" si="51"/>
        <v>0.13029231571428743</v>
      </c>
      <c r="AL199" s="11">
        <f t="shared" si="52"/>
        <v>5.3408554905824959</v>
      </c>
      <c r="AM199" s="11">
        <f t="shared" si="53"/>
        <v>1.5599694592357987</v>
      </c>
      <c r="AN199" s="3">
        <f t="shared" si="54"/>
        <v>1.5056679071453771</v>
      </c>
      <c r="AO199" s="3">
        <f t="shared" si="55"/>
        <v>3.3316783988322281E-2</v>
      </c>
      <c r="AP199" s="3" t="s">
        <v>8</v>
      </c>
      <c r="AQ199" s="127"/>
      <c r="AR199" s="92"/>
      <c r="AS199" s="3"/>
      <c r="AT199" s="4"/>
    </row>
    <row r="200" spans="1:46" s="28" customFormat="1" ht="15" customHeight="1">
      <c r="A200" s="11">
        <v>5.16E-2</v>
      </c>
      <c r="B200" s="32" t="s">
        <v>128</v>
      </c>
      <c r="C200" s="17">
        <v>-48.4</v>
      </c>
      <c r="D200" s="17">
        <v>64.599999999999994</v>
      </c>
      <c r="E200" s="40" t="s">
        <v>120</v>
      </c>
      <c r="F200" s="18">
        <v>-52.2</v>
      </c>
      <c r="G200" s="17">
        <v>-50</v>
      </c>
      <c r="H200" s="17">
        <v>-46.6</v>
      </c>
      <c r="I200" s="17">
        <v>-46.5</v>
      </c>
      <c r="J200" s="17">
        <v>-47.5</v>
      </c>
      <c r="K200" s="30">
        <v>-47.6</v>
      </c>
      <c r="L200" s="121">
        <f t="shared" si="42"/>
        <v>-48.4</v>
      </c>
      <c r="M200" s="156" t="str">
        <f t="shared" si="43"/>
        <v>transition</v>
      </c>
      <c r="N200" s="83">
        <v>12651122</v>
      </c>
      <c r="O200" s="34">
        <v>923855</v>
      </c>
      <c r="P200" s="34">
        <v>289632</v>
      </c>
      <c r="Q200" s="34">
        <v>55678</v>
      </c>
      <c r="R200" s="34">
        <v>8777296</v>
      </c>
      <c r="S200" s="42">
        <v>123913</v>
      </c>
      <c r="T200" s="10">
        <v>0.55435112579823864</v>
      </c>
      <c r="U200" s="11">
        <v>4.0481789625009687E-2</v>
      </c>
      <c r="V200" s="11">
        <v>1.2691192549340324E-2</v>
      </c>
      <c r="W200" s="11">
        <v>2.4397173612106761E-3</v>
      </c>
      <c r="X200" s="11">
        <v>0.38460651308748561</v>
      </c>
      <c r="Y200" s="12">
        <v>5.4296615787150851E-3</v>
      </c>
      <c r="Z200" s="10">
        <f t="shared" si="44"/>
        <v>0.3368246429848149</v>
      </c>
      <c r="AA200" s="11">
        <f t="shared" si="45"/>
        <v>-0.64167154375899937</v>
      </c>
      <c r="AB200" s="11">
        <f t="shared" si="46"/>
        <v>-0.47259614187307575</v>
      </c>
      <c r="AC200" s="11">
        <f t="shared" si="47"/>
        <v>3.587170796267543</v>
      </c>
      <c r="AD200" s="11">
        <f t="shared" si="48"/>
        <v>6.2744238958816183</v>
      </c>
      <c r="AE200" s="10">
        <v>-3.7321516588549599</v>
      </c>
      <c r="AF200" s="11">
        <v>4.0622729032187896</v>
      </c>
      <c r="AG200" s="12">
        <v>11.5053360919088</v>
      </c>
      <c r="AH200" s="10">
        <v>2.8229872514967433E-2</v>
      </c>
      <c r="AI200" s="11">
        <f t="shared" si="49"/>
        <v>59.038992052516427</v>
      </c>
      <c r="AJ200" s="11">
        <f t="shared" si="50"/>
        <v>0.96996211752061745</v>
      </c>
      <c r="AK200" s="11">
        <f t="shared" si="51"/>
        <v>0.12479039610539396</v>
      </c>
      <c r="AL200" s="11">
        <f t="shared" si="52"/>
        <v>5.2019109881820471</v>
      </c>
      <c r="AM200" s="11">
        <f t="shared" si="53"/>
        <v>1.554690404988091</v>
      </c>
      <c r="AN200" s="3">
        <f t="shared" si="54"/>
        <v>1.4413461731266668</v>
      </c>
      <c r="AO200" s="3">
        <f t="shared" si="55"/>
        <v>3.29978617560579E-2</v>
      </c>
      <c r="AP200" s="3" t="s">
        <v>8</v>
      </c>
      <c r="AQ200" s="127"/>
      <c r="AR200" s="92"/>
      <c r="AS200" s="3"/>
      <c r="AT200" s="4"/>
    </row>
    <row r="201" spans="1:46" s="28" customFormat="1" ht="15" customHeight="1">
      <c r="A201" s="11">
        <v>5.1889999999999999E-2</v>
      </c>
      <c r="B201" s="32" t="s">
        <v>128</v>
      </c>
      <c r="C201" s="17">
        <v>-48.4</v>
      </c>
      <c r="D201" s="17">
        <v>64.599999999999994</v>
      </c>
      <c r="E201" s="40" t="s">
        <v>120</v>
      </c>
      <c r="F201" s="18">
        <v>-52.2</v>
      </c>
      <c r="G201" s="17">
        <v>-50</v>
      </c>
      <c r="H201" s="17">
        <v>-46.6</v>
      </c>
      <c r="I201" s="17">
        <v>-46.5</v>
      </c>
      <c r="J201" s="17">
        <v>-47.5</v>
      </c>
      <c r="K201" s="30">
        <v>-47.6</v>
      </c>
      <c r="L201" s="121">
        <f t="shared" si="42"/>
        <v>-48.4</v>
      </c>
      <c r="M201" s="156" t="str">
        <f t="shared" si="43"/>
        <v>transition</v>
      </c>
      <c r="N201" s="83">
        <v>37737668</v>
      </c>
      <c r="O201" s="34">
        <v>3071266</v>
      </c>
      <c r="P201" s="34">
        <v>992187</v>
      </c>
      <c r="Q201" s="34">
        <v>155629</v>
      </c>
      <c r="R201" s="34">
        <v>26319234</v>
      </c>
      <c r="S201" s="42">
        <v>463236</v>
      </c>
      <c r="T201" s="10">
        <v>0.54899761737185848</v>
      </c>
      <c r="U201" s="11">
        <v>4.4679965818640366E-2</v>
      </c>
      <c r="V201" s="11">
        <v>1.4434074171921066E-2</v>
      </c>
      <c r="W201" s="11">
        <v>2.2640495484237385E-3</v>
      </c>
      <c r="X201" s="11">
        <v>0.38288525822667174</v>
      </c>
      <c r="Y201" s="12">
        <v>6.7390348624846198E-3</v>
      </c>
      <c r="Z201" s="10">
        <f t="shared" si="44"/>
        <v>0.34407146204080968</v>
      </c>
      <c r="AA201" s="11">
        <f t="shared" si="45"/>
        <v>-0.6286244337466107</v>
      </c>
      <c r="AB201" s="11">
        <f t="shared" si="46"/>
        <v>-0.46335134711802123</v>
      </c>
      <c r="AC201" s="11">
        <f t="shared" si="47"/>
        <v>4.4678507221037762</v>
      </c>
      <c r="AD201" s="11">
        <f t="shared" si="48"/>
        <v>6.9067678571273454</v>
      </c>
      <c r="AE201" s="10">
        <v>-2.90426084001842</v>
      </c>
      <c r="AF201" s="11">
        <v>4.8334605612163299</v>
      </c>
      <c r="AG201" s="12">
        <v>12.270150061931201</v>
      </c>
      <c r="AH201" s="10">
        <v>3.761351335262355E-2</v>
      </c>
      <c r="AI201" s="11">
        <f t="shared" si="49"/>
        <v>58.91272731235113</v>
      </c>
      <c r="AJ201" s="11">
        <f t="shared" si="50"/>
        <v>1.2126309890467515</v>
      </c>
      <c r="AK201" s="11">
        <f t="shared" si="51"/>
        <v>0.13609260594437339</v>
      </c>
      <c r="AL201" s="11">
        <f t="shared" si="52"/>
        <v>6.3753349311503635</v>
      </c>
      <c r="AM201" s="11">
        <f t="shared" si="53"/>
        <v>1.5751751589704073</v>
      </c>
      <c r="AN201" s="3">
        <f t="shared" si="54"/>
        <v>1.4338437053297222</v>
      </c>
      <c r="AO201" s="3">
        <f t="shared" si="55"/>
        <v>3.7698171610921503E-2</v>
      </c>
      <c r="AP201" s="3" t="s">
        <v>8</v>
      </c>
      <c r="AQ201" s="127"/>
      <c r="AR201" s="92"/>
      <c r="AS201" s="3"/>
      <c r="AT201" s="4"/>
    </row>
    <row r="202" spans="1:46" s="28" customFormat="1" ht="15" customHeight="1">
      <c r="A202" s="11">
        <v>5.2170000000000001E-2</v>
      </c>
      <c r="B202" s="32" t="s">
        <v>128</v>
      </c>
      <c r="C202" s="17">
        <v>-48.4</v>
      </c>
      <c r="D202" s="17">
        <v>64.599999999999994</v>
      </c>
      <c r="E202" s="40" t="s">
        <v>120</v>
      </c>
      <c r="F202" s="18">
        <v>-52.2</v>
      </c>
      <c r="G202" s="17">
        <v>-50</v>
      </c>
      <c r="H202" s="17">
        <v>-46.6</v>
      </c>
      <c r="I202" s="17">
        <v>-46.5</v>
      </c>
      <c r="J202" s="17">
        <v>-47.5</v>
      </c>
      <c r="K202" s="30">
        <v>-47.6</v>
      </c>
      <c r="L202" s="121">
        <f t="shared" si="42"/>
        <v>-48.4</v>
      </c>
      <c r="M202" s="156" t="str">
        <f t="shared" si="43"/>
        <v>transition</v>
      </c>
      <c r="N202" s="83">
        <v>14445357</v>
      </c>
      <c r="O202" s="34">
        <v>1162813</v>
      </c>
      <c r="P202" s="34">
        <v>386479</v>
      </c>
      <c r="Q202" s="34">
        <v>58275</v>
      </c>
      <c r="R202" s="34">
        <v>9272007</v>
      </c>
      <c r="S202" s="42">
        <v>188069</v>
      </c>
      <c r="T202" s="10">
        <v>0.56619593932504997</v>
      </c>
      <c r="U202" s="11">
        <v>4.5577274330733351E-2</v>
      </c>
      <c r="V202" s="11">
        <v>1.5148316544506723E-2</v>
      </c>
      <c r="W202" s="11">
        <v>2.2841296593893311E-3</v>
      </c>
      <c r="X202" s="11">
        <v>0.36342284325637908</v>
      </c>
      <c r="Y202" s="12">
        <v>7.3714968839415198E-3</v>
      </c>
      <c r="Z202" s="10">
        <f t="shared" si="44"/>
        <v>0.35242276274256029</v>
      </c>
      <c r="AA202" s="11">
        <f t="shared" si="45"/>
        <v>-0.61904318169180805</v>
      </c>
      <c r="AB202" s="11">
        <f t="shared" si="46"/>
        <v>-0.45293604857377034</v>
      </c>
      <c r="AC202" s="11">
        <f t="shared" si="47"/>
        <v>5.1145852358029558</v>
      </c>
      <c r="AD202" s="11">
        <f t="shared" si="48"/>
        <v>7.6191742775541087</v>
      </c>
      <c r="AE202" s="10">
        <v>-2.1188011750795099</v>
      </c>
      <c r="AF202" s="11">
        <v>5.6126214704349398</v>
      </c>
      <c r="AG202" s="12">
        <v>13.114026324243699</v>
      </c>
      <c r="AH202" s="10">
        <v>3.1289573885793183E-2</v>
      </c>
      <c r="AI202" s="11">
        <f t="shared" si="49"/>
        <v>60.906249952566405</v>
      </c>
      <c r="AJ202" s="11">
        <f t="shared" si="50"/>
        <v>1.2852014285649853</v>
      </c>
      <c r="AK202" s="11">
        <f t="shared" si="51"/>
        <v>0.14524926400318477</v>
      </c>
      <c r="AL202" s="11">
        <f t="shared" si="52"/>
        <v>6.6319862719862721</v>
      </c>
      <c r="AM202" s="11">
        <f t="shared" si="53"/>
        <v>1.5943498570979864</v>
      </c>
      <c r="AN202" s="3">
        <f t="shared" si="54"/>
        <v>1.5579536339866871</v>
      </c>
      <c r="AO202" s="3">
        <f t="shared" si="55"/>
        <v>4.1682345580627798E-2</v>
      </c>
      <c r="AP202" s="3" t="s">
        <v>8</v>
      </c>
      <c r="AQ202" s="127"/>
      <c r="AR202" s="92"/>
      <c r="AS202" s="3"/>
      <c r="AT202" s="4"/>
    </row>
    <row r="203" spans="1:46" s="28" customFormat="1" ht="15" customHeight="1">
      <c r="A203" s="11">
        <v>5.2499999999999998E-2</v>
      </c>
      <c r="B203" s="32" t="s">
        <v>128</v>
      </c>
      <c r="C203" s="17">
        <v>-48.4</v>
      </c>
      <c r="D203" s="17">
        <v>64.599999999999994</v>
      </c>
      <c r="E203" s="40" t="s">
        <v>120</v>
      </c>
      <c r="F203" s="18">
        <v>-52.2</v>
      </c>
      <c r="G203" s="17">
        <v>-50</v>
      </c>
      <c r="H203" s="17">
        <v>-46.6</v>
      </c>
      <c r="I203" s="17">
        <v>-46.5</v>
      </c>
      <c r="J203" s="17">
        <v>-47.5</v>
      </c>
      <c r="K203" s="30">
        <v>-47.6</v>
      </c>
      <c r="L203" s="121">
        <f t="shared" si="42"/>
        <v>-48.4</v>
      </c>
      <c r="M203" s="156" t="str">
        <f t="shared" si="43"/>
        <v>transition</v>
      </c>
      <c r="N203" s="83">
        <v>11560239</v>
      </c>
      <c r="O203" s="34">
        <v>909696</v>
      </c>
      <c r="P203" s="34">
        <v>297423</v>
      </c>
      <c r="Q203" s="34">
        <v>49685</v>
      </c>
      <c r="R203" s="34">
        <v>8155547</v>
      </c>
      <c r="S203" s="42">
        <v>137008</v>
      </c>
      <c r="T203" s="10">
        <v>0.54762951904626511</v>
      </c>
      <c r="U203" s="11">
        <v>4.309395186019175E-2</v>
      </c>
      <c r="V203" s="11">
        <v>1.4089467738798248E-2</v>
      </c>
      <c r="W203" s="11">
        <v>2.3536686961068611E-3</v>
      </c>
      <c r="X203" s="11">
        <v>0.38634307484206948</v>
      </c>
      <c r="Y203" s="12">
        <v>6.4903178165685582E-3</v>
      </c>
      <c r="Z203" s="10">
        <f t="shared" si="44"/>
        <v>0.34733235185233019</v>
      </c>
      <c r="AA203" s="11">
        <f t="shared" si="45"/>
        <v>-0.62589300436792938</v>
      </c>
      <c r="AB203" s="11">
        <f t="shared" si="46"/>
        <v>-0.45925476297031992</v>
      </c>
      <c r="AC203" s="11">
        <f t="shared" si="47"/>
        <v>4.6522222051647617</v>
      </c>
      <c r="AD203" s="11">
        <f t="shared" si="48"/>
        <v>7.1869742128301155</v>
      </c>
      <c r="AE203" s="10">
        <v>-2.00586706057915</v>
      </c>
      <c r="AF203" s="11">
        <v>5.5905693778960401</v>
      </c>
      <c r="AG203" s="12">
        <v>13.0230173463607</v>
      </c>
      <c r="AH203" s="10">
        <v>2.5860678872830969E-2</v>
      </c>
      <c r="AI203" s="11">
        <f t="shared" si="49"/>
        <v>58.63443131306051</v>
      </c>
      <c r="AJ203" s="11">
        <f t="shared" si="50"/>
        <v>1.1712841491677486</v>
      </c>
      <c r="AK203" s="11">
        <f t="shared" si="51"/>
        <v>0.13161134689773418</v>
      </c>
      <c r="AL203" s="11">
        <f t="shared" si="52"/>
        <v>5.9861728892019723</v>
      </c>
      <c r="AM203" s="11">
        <f t="shared" si="53"/>
        <v>1.5795738593153168</v>
      </c>
      <c r="AN203" s="3">
        <f t="shared" si="54"/>
        <v>1.4174694842663527</v>
      </c>
      <c r="AO203" s="3">
        <f t="shared" si="55"/>
        <v>3.6468798475442543E-2</v>
      </c>
      <c r="AP203" s="3" t="s">
        <v>8</v>
      </c>
      <c r="AQ203" s="127"/>
      <c r="AR203" s="92"/>
      <c r="AS203" s="3"/>
      <c r="AT203" s="4"/>
    </row>
    <row r="204" spans="1:46" s="28" customFormat="1" ht="15" customHeight="1">
      <c r="A204" s="11">
        <v>5.2829999999999995E-2</v>
      </c>
      <c r="B204" s="32" t="s">
        <v>128</v>
      </c>
      <c r="C204" s="17">
        <v>-48.4</v>
      </c>
      <c r="D204" s="17">
        <v>64.599999999999994</v>
      </c>
      <c r="E204" s="40" t="s">
        <v>120</v>
      </c>
      <c r="F204" s="18">
        <v>-52.2</v>
      </c>
      <c r="G204" s="17">
        <v>-50</v>
      </c>
      <c r="H204" s="17">
        <v>-46.6</v>
      </c>
      <c r="I204" s="17">
        <v>-46.5</v>
      </c>
      <c r="J204" s="17">
        <v>-47.5</v>
      </c>
      <c r="K204" s="30">
        <v>-47.6</v>
      </c>
      <c r="L204" s="121">
        <f t="shared" si="42"/>
        <v>-48.4</v>
      </c>
      <c r="M204" s="156" t="str">
        <f t="shared" si="43"/>
        <v>transition</v>
      </c>
      <c r="N204" s="83">
        <v>50560754</v>
      </c>
      <c r="O204" s="34">
        <v>4066622</v>
      </c>
      <c r="P204" s="34">
        <v>1323491</v>
      </c>
      <c r="Q204" s="34">
        <v>221533</v>
      </c>
      <c r="R204" s="34">
        <v>35465173</v>
      </c>
      <c r="S204" s="42">
        <v>513943</v>
      </c>
      <c r="T204" s="10">
        <v>0.54866980159067591</v>
      </c>
      <c r="U204" s="11">
        <v>4.4129735206960674E-2</v>
      </c>
      <c r="V204" s="11">
        <v>1.4362118578711175E-2</v>
      </c>
      <c r="W204" s="11">
        <v>2.4040081988450411E-3</v>
      </c>
      <c r="X204" s="11">
        <v>0.38485718455244949</v>
      </c>
      <c r="Y204" s="12">
        <v>5.5771518723576937E-3</v>
      </c>
      <c r="Z204" s="10">
        <f t="shared" si="44"/>
        <v>0.33612555462013533</v>
      </c>
      <c r="AA204" s="11">
        <f t="shared" si="45"/>
        <v>-0.62736927422096189</v>
      </c>
      <c r="AB204" s="11">
        <f t="shared" si="46"/>
        <v>-0.47349846816539737</v>
      </c>
      <c r="AC204" s="11">
        <f t="shared" si="47"/>
        <v>4.5525739900850724</v>
      </c>
      <c r="AD204" s="11">
        <f t="shared" si="48"/>
        <v>6.2127047774868203</v>
      </c>
      <c r="AE204" s="10">
        <v>-2.9216421707273601</v>
      </c>
      <c r="AF204" s="11">
        <v>4.83222085878334</v>
      </c>
      <c r="AG204" s="12">
        <v>12.2321245870595</v>
      </c>
      <c r="AH204" s="10">
        <v>1.8366273283448187E-2</v>
      </c>
      <c r="AI204" s="11">
        <f t="shared" si="49"/>
        <v>58.773855468014894</v>
      </c>
      <c r="AJ204" s="11">
        <f t="shared" si="50"/>
        <v>1.0062575603728006</v>
      </c>
      <c r="AK204" s="11">
        <f t="shared" si="51"/>
        <v>0.13492529903635811</v>
      </c>
      <c r="AL204" s="11">
        <f t="shared" si="52"/>
        <v>5.9742386010210673</v>
      </c>
      <c r="AM204" s="11">
        <f t="shared" si="53"/>
        <v>1.5400927159820879</v>
      </c>
      <c r="AN204" s="3">
        <f t="shared" si="54"/>
        <v>1.4256452097385792</v>
      </c>
      <c r="AO204" s="3">
        <f t="shared" si="55"/>
        <v>3.7318047200841233E-2</v>
      </c>
      <c r="AP204" s="3" t="s">
        <v>8</v>
      </c>
      <c r="AQ204" s="127"/>
      <c r="AR204" s="92"/>
      <c r="AS204" s="3"/>
      <c r="AT204" s="4"/>
    </row>
    <row r="205" spans="1:46" s="28" customFormat="1" ht="15" customHeight="1">
      <c r="A205" s="11">
        <v>5.3159999999999999E-2</v>
      </c>
      <c r="B205" s="32" t="s">
        <v>128</v>
      </c>
      <c r="C205" s="17">
        <v>-48.4</v>
      </c>
      <c r="D205" s="17">
        <v>64.599999999999994</v>
      </c>
      <c r="E205" s="40" t="s">
        <v>120</v>
      </c>
      <c r="F205" s="18">
        <v>-52.2</v>
      </c>
      <c r="G205" s="17">
        <v>-50</v>
      </c>
      <c r="H205" s="17">
        <v>-46.6</v>
      </c>
      <c r="I205" s="17">
        <v>-46.5</v>
      </c>
      <c r="J205" s="17">
        <v>-47.5</v>
      </c>
      <c r="K205" s="30">
        <v>-47.6</v>
      </c>
      <c r="L205" s="121">
        <f t="shared" si="42"/>
        <v>-48.4</v>
      </c>
      <c r="M205" s="156" t="str">
        <f t="shared" si="43"/>
        <v>transition</v>
      </c>
      <c r="N205" s="83">
        <v>61388792</v>
      </c>
      <c r="O205" s="34">
        <v>4907296</v>
      </c>
      <c r="P205" s="34">
        <v>1599324</v>
      </c>
      <c r="Q205" s="34">
        <v>250087</v>
      </c>
      <c r="R205" s="34">
        <v>41562904</v>
      </c>
      <c r="S205" s="42">
        <v>757783</v>
      </c>
      <c r="T205" s="10">
        <v>0.55572473553128743</v>
      </c>
      <c r="U205" s="11">
        <v>4.4423512548898897E-2</v>
      </c>
      <c r="V205" s="11">
        <v>1.4477950745941387E-2</v>
      </c>
      <c r="W205" s="11">
        <v>2.2639235503251645E-3</v>
      </c>
      <c r="X205" s="11">
        <v>0.37625001373723538</v>
      </c>
      <c r="Y205" s="12">
        <v>6.8598638863117808E-3</v>
      </c>
      <c r="Z205" s="10">
        <f t="shared" si="44"/>
        <v>0.34695554854687416</v>
      </c>
      <c r="AA205" s="11">
        <f t="shared" si="45"/>
        <v>-0.62579863198444274</v>
      </c>
      <c r="AB205" s="11">
        <f t="shared" si="46"/>
        <v>-0.45972616283857376</v>
      </c>
      <c r="AC205" s="11">
        <f t="shared" si="47"/>
        <v>4.6585923410501167</v>
      </c>
      <c r="AD205" s="11">
        <f t="shared" si="48"/>
        <v>7.1547304618415524</v>
      </c>
      <c r="AE205" s="10">
        <v>-2.0843208105511501</v>
      </c>
      <c r="AF205" s="11">
        <v>5.5732640413298098</v>
      </c>
      <c r="AG205" s="12">
        <v>13.1270337151321</v>
      </c>
      <c r="AH205" s="10">
        <v>2.4849079191972639E-2</v>
      </c>
      <c r="AI205" s="11">
        <f t="shared" si="49"/>
        <v>59.628733071089954</v>
      </c>
      <c r="AJ205" s="11">
        <f t="shared" si="50"/>
        <v>1.2193479688945046</v>
      </c>
      <c r="AK205" s="11">
        <f t="shared" si="51"/>
        <v>0.13767452689113852</v>
      </c>
      <c r="AL205" s="11">
        <f t="shared" si="52"/>
        <v>6.3950705154606204</v>
      </c>
      <c r="AM205" s="11">
        <f t="shared" si="53"/>
        <v>1.5819219933754656</v>
      </c>
      <c r="AN205" s="3">
        <f t="shared" si="54"/>
        <v>1.4770092099435594</v>
      </c>
      <c r="AO205" s="3">
        <f t="shared" si="55"/>
        <v>3.8479601906546278E-2</v>
      </c>
      <c r="AP205" s="3" t="s">
        <v>8</v>
      </c>
      <c r="AQ205" s="127"/>
      <c r="AR205" s="92"/>
      <c r="AS205" s="3"/>
      <c r="AT205" s="4"/>
    </row>
    <row r="206" spans="1:46" s="28" customFormat="1" ht="15" customHeight="1">
      <c r="A206" s="11">
        <v>5.3490000000000003E-2</v>
      </c>
      <c r="B206" s="32" t="s">
        <v>128</v>
      </c>
      <c r="C206" s="17">
        <v>-48.4</v>
      </c>
      <c r="D206" s="17">
        <v>64.599999999999994</v>
      </c>
      <c r="E206" s="40" t="s">
        <v>120</v>
      </c>
      <c r="F206" s="18">
        <v>-52.2</v>
      </c>
      <c r="G206" s="17">
        <v>-50</v>
      </c>
      <c r="H206" s="17">
        <v>-46.6</v>
      </c>
      <c r="I206" s="17">
        <v>-46.5</v>
      </c>
      <c r="J206" s="17">
        <v>-47.5</v>
      </c>
      <c r="K206" s="30">
        <v>-47.6</v>
      </c>
      <c r="L206" s="121">
        <f t="shared" si="42"/>
        <v>-48.4</v>
      </c>
      <c r="M206" s="156" t="str">
        <f t="shared" si="43"/>
        <v>transition</v>
      </c>
      <c r="N206" s="83">
        <v>4122809</v>
      </c>
      <c r="O206" s="34">
        <v>310291</v>
      </c>
      <c r="P206" s="34">
        <v>105076</v>
      </c>
      <c r="Q206" s="34">
        <v>17673</v>
      </c>
      <c r="R206" s="34">
        <v>2777594</v>
      </c>
      <c r="S206" s="42">
        <v>61558</v>
      </c>
      <c r="T206" s="10">
        <v>0.5575129739671435</v>
      </c>
      <c r="U206" s="11">
        <v>4.1959561601141095E-2</v>
      </c>
      <c r="V206" s="11">
        <v>1.4209058254353178E-2</v>
      </c>
      <c r="W206" s="11">
        <v>2.3898576889982842E-3</v>
      </c>
      <c r="X206" s="11">
        <v>0.37560427645648731</v>
      </c>
      <c r="Y206" s="12">
        <v>8.3242720318766686E-3</v>
      </c>
      <c r="Z206" s="10">
        <f t="shared" si="44"/>
        <v>0.37264000258796032</v>
      </c>
      <c r="AA206" s="11">
        <f t="shared" si="45"/>
        <v>-0.61502448223955053</v>
      </c>
      <c r="AB206" s="11">
        <f t="shared" si="46"/>
        <v>-0.42871052579324787</v>
      </c>
      <c r="AC206" s="11">
        <f t="shared" si="47"/>
        <v>5.3858474488303401</v>
      </c>
      <c r="AD206" s="11">
        <f t="shared" si="48"/>
        <v>9.2762000357418444</v>
      </c>
      <c r="AE206" s="10">
        <v>-0.42484469520293699</v>
      </c>
      <c r="AF206" s="11">
        <v>7.1301983348458604</v>
      </c>
      <c r="AG206" s="12">
        <v>14.745237867616099</v>
      </c>
      <c r="AH206" s="10">
        <v>3.6582273783125792E-2</v>
      </c>
      <c r="AI206" s="11">
        <f t="shared" si="49"/>
        <v>59.747365479958205</v>
      </c>
      <c r="AJ206" s="11">
        <f t="shared" si="50"/>
        <v>1.471142469099866</v>
      </c>
      <c r="AK206" s="11">
        <f t="shared" si="51"/>
        <v>0.13233942262556719</v>
      </c>
      <c r="AL206" s="11">
        <f t="shared" si="52"/>
        <v>5.9455666836417134</v>
      </c>
      <c r="AM206" s="11">
        <f t="shared" si="53"/>
        <v>1.6572933978705939</v>
      </c>
      <c r="AN206" s="3">
        <f t="shared" si="54"/>
        <v>1.484309441912677</v>
      </c>
      <c r="AO206" s="3">
        <f t="shared" si="55"/>
        <v>3.7829862823724421E-2</v>
      </c>
      <c r="AP206" s="3" t="s">
        <v>8</v>
      </c>
      <c r="AQ206" s="127"/>
      <c r="AR206" s="92"/>
      <c r="AS206" s="3"/>
      <c r="AT206" s="4"/>
    </row>
    <row r="207" spans="1:46" s="28" customFormat="1" ht="15" customHeight="1">
      <c r="A207" s="11">
        <v>5.382E-2</v>
      </c>
      <c r="B207" s="32" t="s">
        <v>128</v>
      </c>
      <c r="C207" s="17">
        <v>-48.4</v>
      </c>
      <c r="D207" s="17">
        <v>64.599999999999994</v>
      </c>
      <c r="E207" s="40" t="s">
        <v>120</v>
      </c>
      <c r="F207" s="18">
        <v>-52.2</v>
      </c>
      <c r="G207" s="17">
        <v>-50</v>
      </c>
      <c r="H207" s="17">
        <v>-46.6</v>
      </c>
      <c r="I207" s="17">
        <v>-46.5</v>
      </c>
      <c r="J207" s="17">
        <v>-47.5</v>
      </c>
      <c r="K207" s="30">
        <v>-47.6</v>
      </c>
      <c r="L207" s="121">
        <f t="shared" si="42"/>
        <v>-48.4</v>
      </c>
      <c r="M207" s="156" t="str">
        <f t="shared" si="43"/>
        <v>transition</v>
      </c>
      <c r="N207" s="83">
        <v>4975757</v>
      </c>
      <c r="O207" s="34">
        <v>384104</v>
      </c>
      <c r="P207" s="34">
        <v>119086</v>
      </c>
      <c r="Q207" s="34">
        <v>22512</v>
      </c>
      <c r="R207" s="34">
        <v>3650875</v>
      </c>
      <c r="S207" s="42">
        <v>63763</v>
      </c>
      <c r="T207" s="10">
        <v>0.53989850584254917</v>
      </c>
      <c r="U207" s="11">
        <v>4.167751272583177E-2</v>
      </c>
      <c r="V207" s="11">
        <v>1.29215219848489E-2</v>
      </c>
      <c r="W207" s="11">
        <v>2.4426826236746422E-3</v>
      </c>
      <c r="X207" s="11">
        <v>0.39614112134453444</v>
      </c>
      <c r="Y207" s="12">
        <v>6.9186554785610442E-3</v>
      </c>
      <c r="Z207" s="10">
        <f t="shared" si="44"/>
        <v>0.3483854003206297</v>
      </c>
      <c r="AA207" s="11">
        <f t="shared" si="45"/>
        <v>-0.64487892135418101</v>
      </c>
      <c r="AB207" s="11">
        <f t="shared" si="46"/>
        <v>-0.45794005312775604</v>
      </c>
      <c r="AC207" s="11">
        <f t="shared" si="47"/>
        <v>3.3706728085927793</v>
      </c>
      <c r="AD207" s="11">
        <f t="shared" si="48"/>
        <v>7.2769003660614864</v>
      </c>
      <c r="AE207" s="10">
        <v>-2.0184847394720902</v>
      </c>
      <c r="AF207" s="11">
        <v>5.5869060297783699</v>
      </c>
      <c r="AG207" s="12">
        <v>13.0802436724278</v>
      </c>
      <c r="AH207" s="10">
        <v>4.0620131164410649E-2</v>
      </c>
      <c r="AI207" s="11">
        <f t="shared" si="49"/>
        <v>57.679022357740536</v>
      </c>
      <c r="AJ207" s="11">
        <f t="shared" si="50"/>
        <v>1.2652593897831541</v>
      </c>
      <c r="AK207" s="11">
        <f t="shared" si="51"/>
        <v>0.12397637925260711</v>
      </c>
      <c r="AL207" s="11">
        <f t="shared" si="52"/>
        <v>5.2898898365316276</v>
      </c>
      <c r="AM207" s="11">
        <f t="shared" si="53"/>
        <v>1.6029179001297786</v>
      </c>
      <c r="AN207" s="3">
        <f t="shared" si="54"/>
        <v>1.3628943746362174</v>
      </c>
      <c r="AO207" s="3">
        <f t="shared" si="55"/>
        <v>3.2618481870784401E-2</v>
      </c>
      <c r="AP207" s="3" t="s">
        <v>8</v>
      </c>
      <c r="AQ207" s="127"/>
      <c r="AR207" s="92"/>
      <c r="AS207" s="3"/>
      <c r="AT207" s="4"/>
    </row>
    <row r="208" spans="1:46" s="28" customFormat="1" ht="15" customHeight="1">
      <c r="A208" s="11">
        <v>5.4149999999999997E-2</v>
      </c>
      <c r="B208" s="32" t="s">
        <v>128</v>
      </c>
      <c r="C208" s="17">
        <v>-48.4</v>
      </c>
      <c r="D208" s="17">
        <v>64.599999999999994</v>
      </c>
      <c r="E208" s="40" t="s">
        <v>120</v>
      </c>
      <c r="F208" s="18">
        <v>-52.2</v>
      </c>
      <c r="G208" s="17">
        <v>-50</v>
      </c>
      <c r="H208" s="17">
        <v>-46.6</v>
      </c>
      <c r="I208" s="17">
        <v>-46.5</v>
      </c>
      <c r="J208" s="17">
        <v>-47.5</v>
      </c>
      <c r="K208" s="30">
        <v>-47.6</v>
      </c>
      <c r="L208" s="121">
        <f t="shared" si="42"/>
        <v>-48.4</v>
      </c>
      <c r="M208" s="156" t="str">
        <f t="shared" si="43"/>
        <v>transition</v>
      </c>
      <c r="N208" s="83">
        <v>4529381</v>
      </c>
      <c r="O208" s="34">
        <v>352741</v>
      </c>
      <c r="P208" s="34">
        <v>114748</v>
      </c>
      <c r="Q208" s="34">
        <v>22440</v>
      </c>
      <c r="R208" s="34">
        <v>3722637</v>
      </c>
      <c r="S208" s="42">
        <v>60738</v>
      </c>
      <c r="T208" s="10">
        <v>0.51454539154814694</v>
      </c>
      <c r="U208" s="11">
        <v>4.0071978038518932E-2</v>
      </c>
      <c r="V208" s="11">
        <v>1.3035568124952785E-2</v>
      </c>
      <c r="W208" s="11">
        <v>2.5492221975454078E-3</v>
      </c>
      <c r="X208" s="11">
        <v>0.42289789990213211</v>
      </c>
      <c r="Y208" s="12">
        <v>6.8999401887037872E-3</v>
      </c>
      <c r="Z208" s="10">
        <f t="shared" si="44"/>
        <v>0.35942956450994878</v>
      </c>
      <c r="AA208" s="11">
        <f t="shared" si="45"/>
        <v>-0.63038802234426439</v>
      </c>
      <c r="AB208" s="11">
        <f t="shared" si="46"/>
        <v>-0.44438620331091216</v>
      </c>
      <c r="AC208" s="11">
        <f t="shared" si="47"/>
        <v>4.3488084917621492</v>
      </c>
      <c r="AD208" s="11">
        <f t="shared" si="48"/>
        <v>8.2039836935336083</v>
      </c>
      <c r="AE208" s="10">
        <v>-1.26894933134194</v>
      </c>
      <c r="AF208" s="11">
        <v>6.3301279587055204</v>
      </c>
      <c r="AG208" s="12">
        <v>13.924537239990901</v>
      </c>
      <c r="AH208" s="10">
        <v>4.8280627873907765E-2</v>
      </c>
      <c r="AI208" s="11">
        <f t="shared" si="49"/>
        <v>54.888161901731195</v>
      </c>
      <c r="AJ208" s="11">
        <f t="shared" si="50"/>
        <v>1.3232336677981551</v>
      </c>
      <c r="AK208" s="11">
        <f t="shared" si="51"/>
        <v>0.11464875889943707</v>
      </c>
      <c r="AL208" s="11">
        <f t="shared" si="52"/>
        <v>5.1135472370766495</v>
      </c>
      <c r="AM208" s="11">
        <f t="shared" si="53"/>
        <v>1.6207780745895433</v>
      </c>
      <c r="AN208" s="3">
        <f t="shared" si="54"/>
        <v>1.216713045080678</v>
      </c>
      <c r="AO208" s="3">
        <f t="shared" si="55"/>
        <v>3.0824386046772758E-2</v>
      </c>
      <c r="AP208" s="3" t="s">
        <v>8</v>
      </c>
      <c r="AQ208" s="127"/>
      <c r="AR208" s="92"/>
      <c r="AS208" s="3"/>
      <c r="AT208" s="4"/>
    </row>
    <row r="209" spans="1:46" s="28" customFormat="1" ht="15" customHeight="1">
      <c r="A209" s="11">
        <v>5.4479999999999994E-2</v>
      </c>
      <c r="B209" s="32" t="s">
        <v>128</v>
      </c>
      <c r="C209" s="17">
        <v>-48.4</v>
      </c>
      <c r="D209" s="17">
        <v>64.599999999999994</v>
      </c>
      <c r="E209" s="40" t="s">
        <v>120</v>
      </c>
      <c r="F209" s="18">
        <v>-52.2</v>
      </c>
      <c r="G209" s="17">
        <v>-50</v>
      </c>
      <c r="H209" s="17">
        <v>-46.6</v>
      </c>
      <c r="I209" s="17">
        <v>-46.5</v>
      </c>
      <c r="J209" s="17">
        <v>-47.5</v>
      </c>
      <c r="K209" s="30">
        <v>-47.6</v>
      </c>
      <c r="L209" s="121">
        <f t="shared" si="42"/>
        <v>-48.4</v>
      </c>
      <c r="M209" s="156" t="str">
        <f t="shared" si="43"/>
        <v>transition</v>
      </c>
      <c r="N209" s="83">
        <v>5500333</v>
      </c>
      <c r="O209" s="34">
        <v>424962</v>
      </c>
      <c r="P209" s="34">
        <v>139641</v>
      </c>
      <c r="Q209" s="34">
        <v>23129</v>
      </c>
      <c r="R209" s="34">
        <v>3851235</v>
      </c>
      <c r="S209" s="42">
        <v>67967</v>
      </c>
      <c r="T209" s="10">
        <v>0.54963388105863464</v>
      </c>
      <c r="U209" s="11">
        <v>4.2465340437104357E-2</v>
      </c>
      <c r="V209" s="11">
        <v>1.3953959657516883E-2</v>
      </c>
      <c r="W209" s="11">
        <v>2.3112204361090795E-3</v>
      </c>
      <c r="X209" s="11">
        <v>0.38484383398584249</v>
      </c>
      <c r="Y209" s="12">
        <v>6.7917644247925029E-3</v>
      </c>
      <c r="Z209" s="10">
        <f t="shared" si="44"/>
        <v>0.35189469558440684</v>
      </c>
      <c r="AA209" s="11">
        <f t="shared" si="45"/>
        <v>-0.62416638697749649</v>
      </c>
      <c r="AB209" s="11">
        <f t="shared" si="46"/>
        <v>-0.45358727961489193</v>
      </c>
      <c r="AC209" s="11">
        <f t="shared" si="47"/>
        <v>4.7687688790189853</v>
      </c>
      <c r="AD209" s="11">
        <f t="shared" si="48"/>
        <v>7.5746300743413926</v>
      </c>
      <c r="AE209" s="10">
        <v>-2.06090661022834</v>
      </c>
      <c r="AF209" s="11">
        <v>5.5943229451906102</v>
      </c>
      <c r="AG209" s="12">
        <v>13.1097060695217</v>
      </c>
      <c r="AH209" s="10">
        <v>3.8670975700652768E-2</v>
      </c>
      <c r="AI209" s="11">
        <f t="shared" si="49"/>
        <v>58.817227228631594</v>
      </c>
      <c r="AJ209" s="11">
        <f t="shared" si="50"/>
        <v>1.2206059299965881</v>
      </c>
      <c r="AK209" s="11">
        <f t="shared" si="51"/>
        <v>0.13040616969318833</v>
      </c>
      <c r="AL209" s="11">
        <f t="shared" si="52"/>
        <v>6.0374854079294398</v>
      </c>
      <c r="AM209" s="11">
        <f t="shared" si="53"/>
        <v>1.5944800891872639</v>
      </c>
      <c r="AN209" s="3">
        <f t="shared" si="54"/>
        <v>1.4281997852636881</v>
      </c>
      <c r="AO209" s="3">
        <f t="shared" si="55"/>
        <v>3.6258758554074212E-2</v>
      </c>
      <c r="AP209" s="3" t="s">
        <v>8</v>
      </c>
      <c r="AQ209" s="127"/>
      <c r="AR209" s="92"/>
      <c r="AS209" s="3"/>
      <c r="AT209" s="4"/>
    </row>
    <row r="210" spans="1:46" s="28" customFormat="1" ht="15" customHeight="1">
      <c r="A210" s="11">
        <v>5.4810000000000005E-2</v>
      </c>
      <c r="B210" s="32" t="s">
        <v>128</v>
      </c>
      <c r="C210" s="17">
        <v>-48.4</v>
      </c>
      <c r="D210" s="17">
        <v>64.599999999999994</v>
      </c>
      <c r="E210" s="40" t="s">
        <v>120</v>
      </c>
      <c r="F210" s="18">
        <v>-52.2</v>
      </c>
      <c r="G210" s="17">
        <v>-50</v>
      </c>
      <c r="H210" s="17">
        <v>-46.6</v>
      </c>
      <c r="I210" s="17">
        <v>-46.5</v>
      </c>
      <c r="J210" s="17">
        <v>-47.5</v>
      </c>
      <c r="K210" s="30">
        <v>-47.6</v>
      </c>
      <c r="L210" s="121">
        <f t="shared" si="42"/>
        <v>-48.4</v>
      </c>
      <c r="M210" s="156" t="str">
        <f t="shared" si="43"/>
        <v>transition</v>
      </c>
      <c r="N210" s="83">
        <v>12911410</v>
      </c>
      <c r="O210" s="34">
        <v>941183</v>
      </c>
      <c r="P210" s="34">
        <v>297302</v>
      </c>
      <c r="Q210" s="34">
        <v>51770</v>
      </c>
      <c r="R210" s="34">
        <v>9020243</v>
      </c>
      <c r="S210" s="42">
        <v>131914</v>
      </c>
      <c r="T210" s="10">
        <v>0.55286068378871778</v>
      </c>
      <c r="U210" s="11">
        <v>4.0301026530047204E-2</v>
      </c>
      <c r="V210" s="11">
        <v>1.2730335959570129E-2</v>
      </c>
      <c r="W210" s="11">
        <v>2.2167677736003983E-3</v>
      </c>
      <c r="X210" s="11">
        <v>0.38624268866997447</v>
      </c>
      <c r="Y210" s="12">
        <v>5.6484972780900707E-3</v>
      </c>
      <c r="Z210" s="10">
        <f t="shared" si="44"/>
        <v>0.33820593755031925</v>
      </c>
      <c r="AA210" s="11">
        <f t="shared" si="45"/>
        <v>-0.6374777199385393</v>
      </c>
      <c r="AB210" s="11">
        <f t="shared" si="46"/>
        <v>-0.47081877218858997</v>
      </c>
      <c r="AC210" s="11">
        <f t="shared" si="47"/>
        <v>3.8702539041485977</v>
      </c>
      <c r="AD210" s="11">
        <f t="shared" si="48"/>
        <v>6.3959959823004411</v>
      </c>
      <c r="AE210" s="10">
        <v>-2.8772692970125902</v>
      </c>
      <c r="AF210" s="11">
        <v>4.8345182535897298</v>
      </c>
      <c r="AG210" s="12">
        <v>12.260853916852099</v>
      </c>
      <c r="AH210" s="10">
        <v>2.5725552985762908E-2</v>
      </c>
      <c r="AI210" s="11">
        <f t="shared" si="49"/>
        <v>58.871121114309076</v>
      </c>
      <c r="AJ210" s="11">
        <f t="shared" si="50"/>
        <v>1.0113526275970757</v>
      </c>
      <c r="AK210" s="11">
        <f t="shared" si="51"/>
        <v>0.12355909726603394</v>
      </c>
      <c r="AL210" s="11">
        <f t="shared" si="52"/>
        <v>5.7427467645354451</v>
      </c>
      <c r="AM210" s="11">
        <f t="shared" si="53"/>
        <v>1.5601190857064104</v>
      </c>
      <c r="AN210" s="3">
        <f t="shared" si="54"/>
        <v>1.4313816157724355</v>
      </c>
      <c r="AO210" s="3">
        <f t="shared" si="55"/>
        <v>3.2959422490059301E-2</v>
      </c>
      <c r="AP210" s="3" t="s">
        <v>8</v>
      </c>
      <c r="AQ210" s="127"/>
      <c r="AR210" s="92"/>
      <c r="AS210" s="3"/>
      <c r="AT210" s="4"/>
    </row>
    <row r="211" spans="1:46" s="28" customFormat="1" ht="15" customHeight="1">
      <c r="A211" s="11">
        <v>5.5140000000000002E-2</v>
      </c>
      <c r="B211" s="32" t="s">
        <v>128</v>
      </c>
      <c r="C211" s="17">
        <v>-48.4</v>
      </c>
      <c r="D211" s="17">
        <v>64.599999999999994</v>
      </c>
      <c r="E211" s="40" t="s">
        <v>120</v>
      </c>
      <c r="F211" s="18">
        <v>-52.2</v>
      </c>
      <c r="G211" s="17">
        <v>-50</v>
      </c>
      <c r="H211" s="17">
        <v>-46.6</v>
      </c>
      <c r="I211" s="17">
        <v>-46.5</v>
      </c>
      <c r="J211" s="17">
        <v>-47.5</v>
      </c>
      <c r="K211" s="30">
        <v>-47.6</v>
      </c>
      <c r="L211" s="121">
        <f t="shared" si="42"/>
        <v>-48.4</v>
      </c>
      <c r="M211" s="156" t="str">
        <f t="shared" si="43"/>
        <v>transition</v>
      </c>
      <c r="N211" s="83">
        <v>1602373</v>
      </c>
      <c r="O211" s="34">
        <v>129118</v>
      </c>
      <c r="P211" s="34">
        <v>40500</v>
      </c>
      <c r="Q211" s="34">
        <v>7421</v>
      </c>
      <c r="R211" s="34">
        <v>1126298</v>
      </c>
      <c r="S211" s="42">
        <v>23530</v>
      </c>
      <c r="T211" s="10">
        <v>0.54702687386489324</v>
      </c>
      <c r="U211" s="11">
        <v>4.4079010255219785E-2</v>
      </c>
      <c r="V211" s="11">
        <v>1.3826111892504541E-2</v>
      </c>
      <c r="W211" s="11">
        <v>2.5334216383771902E-3</v>
      </c>
      <c r="X211" s="11">
        <v>0.38450178203219948</v>
      </c>
      <c r="Y211" s="12">
        <v>8.0328003168057237E-3</v>
      </c>
      <c r="Z211" s="10">
        <f t="shared" si="44"/>
        <v>0.35624149295254998</v>
      </c>
      <c r="AA211" s="11">
        <f t="shared" si="45"/>
        <v>-0.64061392461083411</v>
      </c>
      <c r="AB211" s="11">
        <f t="shared" si="46"/>
        <v>-0.44825549781256341</v>
      </c>
      <c r="AC211" s="11">
        <f t="shared" si="47"/>
        <v>3.6585600887686951</v>
      </c>
      <c r="AD211" s="11">
        <f t="shared" si="48"/>
        <v>7.9393239496206611</v>
      </c>
      <c r="AE211" s="10">
        <v>-1.192289382387</v>
      </c>
      <c r="AF211" s="11">
        <v>6.35226945208254</v>
      </c>
      <c r="AG211" s="12">
        <v>13.943786203764301</v>
      </c>
      <c r="AH211" s="10">
        <v>9.3697796803836678E-2</v>
      </c>
      <c r="AI211" s="11">
        <f t="shared" si="49"/>
        <v>58.723569092792779</v>
      </c>
      <c r="AJ211" s="11">
        <f t="shared" si="50"/>
        <v>1.4471958044237569</v>
      </c>
      <c r="AK211" s="11">
        <f t="shared" si="51"/>
        <v>0.13342633436508708</v>
      </c>
      <c r="AL211" s="11">
        <f t="shared" si="52"/>
        <v>5.45748551408166</v>
      </c>
      <c r="AM211" s="11">
        <f t="shared" si="53"/>
        <v>1.627873699325419</v>
      </c>
      <c r="AN211" s="3">
        <f t="shared" si="54"/>
        <v>1.4226900873481085</v>
      </c>
      <c r="AO211" s="3">
        <f t="shared" si="55"/>
        <v>3.5958511868084644E-2</v>
      </c>
      <c r="AP211" s="3" t="s">
        <v>8</v>
      </c>
      <c r="AQ211" s="127"/>
      <c r="AR211" s="92"/>
      <c r="AS211" s="3"/>
      <c r="AT211" s="4"/>
    </row>
    <row r="212" spans="1:46" s="28" customFormat="1" ht="15" customHeight="1">
      <c r="A212" s="11">
        <v>5.5479999999999995E-2</v>
      </c>
      <c r="B212" s="32" t="s">
        <v>128</v>
      </c>
      <c r="C212" s="17">
        <v>-48.4</v>
      </c>
      <c r="D212" s="17">
        <v>64.599999999999994</v>
      </c>
      <c r="E212" s="40" t="s">
        <v>120</v>
      </c>
      <c r="F212" s="18">
        <v>-52.2</v>
      </c>
      <c r="G212" s="17">
        <v>-50</v>
      </c>
      <c r="H212" s="17">
        <v>-46.6</v>
      </c>
      <c r="I212" s="17">
        <v>-46.5</v>
      </c>
      <c r="J212" s="17">
        <v>-47.5</v>
      </c>
      <c r="K212" s="30">
        <v>-47.6</v>
      </c>
      <c r="L212" s="121">
        <f t="shared" si="42"/>
        <v>-48.4</v>
      </c>
      <c r="M212" s="156" t="str">
        <f t="shared" si="43"/>
        <v>transition</v>
      </c>
      <c r="N212" s="83">
        <v>2062178</v>
      </c>
      <c r="O212" s="34">
        <v>164446</v>
      </c>
      <c r="P212" s="34">
        <v>49459</v>
      </c>
      <c r="Q212" s="34">
        <v>8896</v>
      </c>
      <c r="R212" s="34">
        <v>1376633</v>
      </c>
      <c r="S212" s="42">
        <v>21860</v>
      </c>
      <c r="T212" s="10">
        <v>0.55984625375189501</v>
      </c>
      <c r="U212" s="11">
        <v>4.4644292124386989E-2</v>
      </c>
      <c r="V212" s="11">
        <v>1.3427277307931213E-2</v>
      </c>
      <c r="W212" s="11">
        <v>2.4151126980196946E-3</v>
      </c>
      <c r="X212" s="11">
        <v>0.37373244590972865</v>
      </c>
      <c r="Y212" s="12">
        <v>5.9346182080385031E-3</v>
      </c>
      <c r="Z212" s="10">
        <f t="shared" si="44"/>
        <v>0.32786181696306321</v>
      </c>
      <c r="AA212" s="11">
        <f t="shared" si="45"/>
        <v>-0.65367180453933493</v>
      </c>
      <c r="AB212" s="11">
        <f t="shared" si="46"/>
        <v>-0.48430915865183749</v>
      </c>
      <c r="AC212" s="11">
        <f t="shared" si="47"/>
        <v>2.7771531935948914</v>
      </c>
      <c r="AD212" s="11">
        <f t="shared" si="48"/>
        <v>5.4732535482143163</v>
      </c>
      <c r="AE212" s="10">
        <v>-3.71468014715607</v>
      </c>
      <c r="AF212" s="11">
        <v>4.0464231924499598</v>
      </c>
      <c r="AG212" s="12">
        <v>11.425616654521599</v>
      </c>
      <c r="AH212" s="10">
        <v>5.242316007855214E-2</v>
      </c>
      <c r="AI212" s="11">
        <f t="shared" si="49"/>
        <v>59.96776211312573</v>
      </c>
      <c r="AJ212" s="11">
        <f t="shared" si="50"/>
        <v>1.0489252115364498</v>
      </c>
      <c r="AK212" s="11">
        <f t="shared" si="51"/>
        <v>0.13742171376690471</v>
      </c>
      <c r="AL212" s="11">
        <f t="shared" si="52"/>
        <v>5.5596897482014382</v>
      </c>
      <c r="AM212" s="11">
        <f t="shared" si="53"/>
        <v>1.5429185689586817</v>
      </c>
      <c r="AN212" s="3">
        <f t="shared" si="54"/>
        <v>1.4979867546397625</v>
      </c>
      <c r="AO212" s="3">
        <f t="shared" si="55"/>
        <v>3.5927512997291217E-2</v>
      </c>
      <c r="AP212" s="3" t="s">
        <v>8</v>
      </c>
      <c r="AQ212" s="127"/>
      <c r="AR212" s="92"/>
      <c r="AS212" s="3"/>
      <c r="AT212" s="4"/>
    </row>
    <row r="213" spans="1:46" s="28" customFormat="1" ht="15" customHeight="1">
      <c r="A213" s="11">
        <v>5.5810000000000005E-2</v>
      </c>
      <c r="B213" s="32" t="s">
        <v>128</v>
      </c>
      <c r="C213" s="17">
        <v>-48.4</v>
      </c>
      <c r="D213" s="17">
        <v>64.599999999999994</v>
      </c>
      <c r="E213" s="40" t="s">
        <v>120</v>
      </c>
      <c r="F213" s="18">
        <v>-52.2</v>
      </c>
      <c r="G213" s="17">
        <v>-50</v>
      </c>
      <c r="H213" s="17">
        <v>-46.6</v>
      </c>
      <c r="I213" s="17">
        <v>-46.5</v>
      </c>
      <c r="J213" s="17">
        <v>-47.5</v>
      </c>
      <c r="K213" s="30">
        <v>-47.6</v>
      </c>
      <c r="L213" s="121">
        <f t="shared" si="42"/>
        <v>-48.4</v>
      </c>
      <c r="M213" s="156" t="str">
        <f t="shared" si="43"/>
        <v>transition</v>
      </c>
      <c r="N213" s="83">
        <v>7857746</v>
      </c>
      <c r="O213" s="34">
        <v>614659</v>
      </c>
      <c r="P213" s="34">
        <v>190535</v>
      </c>
      <c r="Q213" s="34">
        <v>35216</v>
      </c>
      <c r="R213" s="34">
        <v>5190742</v>
      </c>
      <c r="S213" s="42">
        <v>90341</v>
      </c>
      <c r="T213" s="10">
        <v>0.562101127250203</v>
      </c>
      <c r="U213" s="11">
        <v>4.3969417791626567E-2</v>
      </c>
      <c r="V213" s="11">
        <v>1.3629854958485222E-2</v>
      </c>
      <c r="W213" s="11">
        <v>2.5191643121632015E-3</v>
      </c>
      <c r="X213" s="11">
        <v>0.37131792367238303</v>
      </c>
      <c r="Y213" s="12">
        <v>6.4625120151390212E-3</v>
      </c>
      <c r="Z213" s="10">
        <f t="shared" si="44"/>
        <v>0.3396096270645963</v>
      </c>
      <c r="AA213" s="11">
        <f t="shared" si="45"/>
        <v>-0.64451644709506772</v>
      </c>
      <c r="AB213" s="11">
        <f t="shared" si="46"/>
        <v>-0.469020007115451</v>
      </c>
      <c r="AC213" s="11">
        <f t="shared" si="47"/>
        <v>3.3951398210829282</v>
      </c>
      <c r="AD213" s="11">
        <f t="shared" si="48"/>
        <v>6.5190315133031476</v>
      </c>
      <c r="AE213" s="10">
        <v>-2.8988780728729302</v>
      </c>
      <c r="AF213" s="11">
        <v>4.81706771734751</v>
      </c>
      <c r="AG213" s="12">
        <v>12.2501071802797</v>
      </c>
      <c r="AH213" s="10">
        <v>2.4003083634175693E-2</v>
      </c>
      <c r="AI213" s="11">
        <f t="shared" si="49"/>
        <v>60.219590193131957</v>
      </c>
      <c r="AJ213" s="11">
        <f t="shared" si="50"/>
        <v>1.1366382879301646</v>
      </c>
      <c r="AK213" s="11">
        <f t="shared" si="51"/>
        <v>0.13728840333559147</v>
      </c>
      <c r="AL213" s="11">
        <f t="shared" si="52"/>
        <v>5.41046683325761</v>
      </c>
      <c r="AM213" s="11">
        <f t="shared" si="53"/>
        <v>1.5715706993599796</v>
      </c>
      <c r="AN213" s="3">
        <f t="shared" si="54"/>
        <v>1.5138001464915807</v>
      </c>
      <c r="AO213" s="3">
        <f t="shared" si="55"/>
        <v>3.6706698194593372E-2</v>
      </c>
      <c r="AP213" s="3" t="s">
        <v>8</v>
      </c>
      <c r="AQ213" s="127"/>
      <c r="AR213" s="92"/>
      <c r="AS213" s="3"/>
      <c r="AT213" s="4"/>
    </row>
    <row r="214" spans="1:46" s="28" customFormat="1" ht="15" customHeight="1">
      <c r="A214" s="11">
        <v>5.6140000000000002E-2</v>
      </c>
      <c r="B214" s="32" t="s">
        <v>128</v>
      </c>
      <c r="C214" s="17">
        <v>-48.4</v>
      </c>
      <c r="D214" s="17">
        <v>64.599999999999994</v>
      </c>
      <c r="E214" s="40" t="s">
        <v>120</v>
      </c>
      <c r="F214" s="18">
        <v>-52.2</v>
      </c>
      <c r="G214" s="17">
        <v>-50</v>
      </c>
      <c r="H214" s="17">
        <v>-46.6</v>
      </c>
      <c r="I214" s="17">
        <v>-46.5</v>
      </c>
      <c r="J214" s="17">
        <v>-47.5</v>
      </c>
      <c r="K214" s="30">
        <v>-47.6</v>
      </c>
      <c r="L214" s="121">
        <f t="shared" si="42"/>
        <v>-48.4</v>
      </c>
      <c r="M214" s="156" t="str">
        <f t="shared" si="43"/>
        <v>transition</v>
      </c>
      <c r="N214" s="83">
        <v>6204477</v>
      </c>
      <c r="O214" s="34">
        <v>487954</v>
      </c>
      <c r="P214" s="34">
        <v>148929</v>
      </c>
      <c r="Q214" s="34">
        <v>27688</v>
      </c>
      <c r="R214" s="34">
        <v>4320060</v>
      </c>
      <c r="S214" s="42">
        <v>75195</v>
      </c>
      <c r="T214" s="10">
        <v>0.55080878062317751</v>
      </c>
      <c r="U214" s="11">
        <v>4.331861456496687E-2</v>
      </c>
      <c r="V214" s="11">
        <v>1.3221324035761466E-2</v>
      </c>
      <c r="W214" s="11">
        <v>2.4580304702385937E-3</v>
      </c>
      <c r="X214" s="11">
        <v>0.38351773740461348</v>
      </c>
      <c r="Y214" s="12">
        <v>6.675512901242092E-3</v>
      </c>
      <c r="Z214" s="10">
        <f t="shared" si="44"/>
        <v>0.34039412462859875</v>
      </c>
      <c r="AA214" s="11">
        <f t="shared" si="45"/>
        <v>-0.64956211257450203</v>
      </c>
      <c r="AB214" s="11">
        <f t="shared" si="46"/>
        <v>-0.46801794466089236</v>
      </c>
      <c r="AC214" s="11">
        <f t="shared" si="47"/>
        <v>3.0545574012211105</v>
      </c>
      <c r="AD214" s="11">
        <f t="shared" si="48"/>
        <v>6.5875725851949625</v>
      </c>
      <c r="AE214" s="10">
        <v>-2.9636672165017699</v>
      </c>
      <c r="AF214" s="11">
        <v>4.8365519834839699</v>
      </c>
      <c r="AG214" s="12">
        <v>12.322028279669</v>
      </c>
      <c r="AH214" s="10">
        <v>5.2304392968810495E-2</v>
      </c>
      <c r="AI214" s="11">
        <f t="shared" si="49"/>
        <v>58.952493587128821</v>
      </c>
      <c r="AJ214" s="11">
        <f t="shared" si="50"/>
        <v>1.1974351526640243</v>
      </c>
      <c r="AK214" s="11">
        <f t="shared" si="51"/>
        <v>0.13134265881870247</v>
      </c>
      <c r="AL214" s="11">
        <f t="shared" si="52"/>
        <v>5.3788283733025128</v>
      </c>
      <c r="AM214" s="11">
        <f t="shared" si="53"/>
        <v>1.5811161907954676</v>
      </c>
      <c r="AN214" s="3">
        <f t="shared" si="54"/>
        <v>1.4362015805336039</v>
      </c>
      <c r="AO214" s="3">
        <f t="shared" si="55"/>
        <v>3.447382675240622E-2</v>
      </c>
      <c r="AP214" s="3" t="s">
        <v>8</v>
      </c>
      <c r="AQ214" s="127"/>
      <c r="AR214" s="92"/>
      <c r="AS214" s="3"/>
      <c r="AT214" s="4"/>
    </row>
    <row r="215" spans="1:46" s="28" customFormat="1" ht="15" customHeight="1">
      <c r="A215" s="11">
        <v>5.6469999999999999E-2</v>
      </c>
      <c r="B215" s="32" t="s">
        <v>128</v>
      </c>
      <c r="C215" s="17">
        <v>-48.4</v>
      </c>
      <c r="D215" s="17">
        <v>64.599999999999994</v>
      </c>
      <c r="E215" s="40" t="s">
        <v>120</v>
      </c>
      <c r="F215" s="18">
        <v>-52.2</v>
      </c>
      <c r="G215" s="17">
        <v>-50</v>
      </c>
      <c r="H215" s="17">
        <v>-46.6</v>
      </c>
      <c r="I215" s="17">
        <v>-46.5</v>
      </c>
      <c r="J215" s="17">
        <v>-47.5</v>
      </c>
      <c r="K215" s="30">
        <v>-47.6</v>
      </c>
      <c r="L215" s="121">
        <f t="shared" si="42"/>
        <v>-48.4</v>
      </c>
      <c r="M215" s="156" t="str">
        <f t="shared" si="43"/>
        <v>transition</v>
      </c>
      <c r="N215" s="83">
        <v>7298925</v>
      </c>
      <c r="O215" s="34">
        <v>537166</v>
      </c>
      <c r="P215" s="34">
        <v>163874</v>
      </c>
      <c r="Q215" s="34">
        <v>32674</v>
      </c>
      <c r="R215" s="34">
        <v>5455391</v>
      </c>
      <c r="S215" s="42">
        <v>94042</v>
      </c>
      <c r="T215" s="10">
        <v>0.53739407359937419</v>
      </c>
      <c r="U215" s="11">
        <v>3.954963572568309E-2</v>
      </c>
      <c r="V215" s="11">
        <v>1.2065463943940218E-2</v>
      </c>
      <c r="W215" s="11">
        <v>2.4056712407355815E-3</v>
      </c>
      <c r="X215" s="11">
        <v>0.40166117511378235</v>
      </c>
      <c r="Y215" s="12">
        <v>6.9239803764845308E-3</v>
      </c>
      <c r="Z215" s="10">
        <f t="shared" si="44"/>
        <v>0.35105755802434535</v>
      </c>
      <c r="AA215" s="11">
        <f t="shared" si="45"/>
        <v>-0.65101675139568493</v>
      </c>
      <c r="AB215" s="11">
        <f t="shared" si="46"/>
        <v>-0.45462167247139984</v>
      </c>
      <c r="AC215" s="11">
        <f t="shared" si="47"/>
        <v>2.9563692807912645</v>
      </c>
      <c r="AD215" s="11">
        <f t="shared" si="48"/>
        <v>7.5038776029562513</v>
      </c>
      <c r="AE215" s="10">
        <v>-2.0857530046955599</v>
      </c>
      <c r="AF215" s="11">
        <v>5.5929004304329801</v>
      </c>
      <c r="AG215" s="12">
        <v>13.0101762002397</v>
      </c>
      <c r="AH215" s="10">
        <v>4.6778254053566698E-2</v>
      </c>
      <c r="AI215" s="11">
        <f t="shared" si="49"/>
        <v>57.227098654290828</v>
      </c>
      <c r="AJ215" s="11">
        <f t="shared" si="50"/>
        <v>1.272046797990577</v>
      </c>
      <c r="AK215" s="11">
        <f t="shared" si="51"/>
        <v>0.11677492186638319</v>
      </c>
      <c r="AL215" s="11">
        <f t="shared" si="52"/>
        <v>5.0154251086490786</v>
      </c>
      <c r="AM215" s="11">
        <f t="shared" si="53"/>
        <v>1.6177520911959566</v>
      </c>
      <c r="AN215" s="3">
        <f t="shared" si="54"/>
        <v>1.3379288487296326</v>
      </c>
      <c r="AO215" s="3">
        <f t="shared" si="55"/>
        <v>3.0038910134947246E-2</v>
      </c>
      <c r="AP215" s="3" t="s">
        <v>8</v>
      </c>
      <c r="AQ215" s="127"/>
      <c r="AR215" s="92"/>
      <c r="AS215" s="3"/>
      <c r="AT215" s="4"/>
    </row>
    <row r="216" spans="1:46" s="28" customFormat="1" ht="15" customHeight="1">
      <c r="A216" s="11">
        <v>5.6799999999999996E-2</v>
      </c>
      <c r="B216" s="32" t="s">
        <v>128</v>
      </c>
      <c r="C216" s="17">
        <v>-48.4</v>
      </c>
      <c r="D216" s="17">
        <v>64.599999999999994</v>
      </c>
      <c r="E216" s="40" t="s">
        <v>120</v>
      </c>
      <c r="F216" s="18">
        <v>-52.2</v>
      </c>
      <c r="G216" s="17">
        <v>-50</v>
      </c>
      <c r="H216" s="17">
        <v>-46.6</v>
      </c>
      <c r="I216" s="17">
        <v>-46.5</v>
      </c>
      <c r="J216" s="17">
        <v>-47.5</v>
      </c>
      <c r="K216" s="30">
        <v>-47.6</v>
      </c>
      <c r="L216" s="121">
        <f t="shared" si="42"/>
        <v>-48.4</v>
      </c>
      <c r="M216" s="156" t="str">
        <f t="shared" si="43"/>
        <v>transition</v>
      </c>
      <c r="N216" s="83">
        <v>19441325</v>
      </c>
      <c r="O216" s="34">
        <v>1570070</v>
      </c>
      <c r="P216" s="34">
        <v>494590</v>
      </c>
      <c r="Q216" s="34">
        <v>87297</v>
      </c>
      <c r="R216" s="34">
        <v>14061616</v>
      </c>
      <c r="S216" s="42">
        <v>212664</v>
      </c>
      <c r="T216" s="10">
        <v>0.54203084670209811</v>
      </c>
      <c r="U216" s="11">
        <v>4.3774093148566944E-2</v>
      </c>
      <c r="V216" s="11">
        <v>1.3789339793989901E-2</v>
      </c>
      <c r="W216" s="11">
        <v>2.4338704704824935E-3</v>
      </c>
      <c r="X216" s="11">
        <v>0.39204270421279258</v>
      </c>
      <c r="Y216" s="12">
        <v>5.9291456720699329E-3</v>
      </c>
      <c r="Z216" s="10">
        <f t="shared" si="44"/>
        <v>0.33601621570644941</v>
      </c>
      <c r="AA216" s="11">
        <f t="shared" si="45"/>
        <v>-0.63858825787532103</v>
      </c>
      <c r="AB216" s="11">
        <f t="shared" si="46"/>
        <v>-0.47363976361640575</v>
      </c>
      <c r="AC216" s="11">
        <f t="shared" si="47"/>
        <v>3.7952925934158301</v>
      </c>
      <c r="AD216" s="11">
        <f t="shared" si="48"/>
        <v>6.2030401686378482</v>
      </c>
      <c r="AE216" s="10">
        <v>-2.8923285603700002</v>
      </c>
      <c r="AF216" s="11">
        <v>4.8153797246131003</v>
      </c>
      <c r="AG216" s="12">
        <v>12.2267015978698</v>
      </c>
      <c r="AH216" s="10">
        <v>3.4416486865144293E-2</v>
      </c>
      <c r="AI216" s="11">
        <f t="shared" si="49"/>
        <v>58.028711568933602</v>
      </c>
      <c r="AJ216" s="11">
        <f t="shared" si="50"/>
        <v>1.0820398851347683</v>
      </c>
      <c r="AK216" s="11">
        <f t="shared" si="51"/>
        <v>0.13100730252461354</v>
      </c>
      <c r="AL216" s="11">
        <f t="shared" si="52"/>
        <v>5.6656013379612125</v>
      </c>
      <c r="AM216" s="11">
        <f t="shared" si="53"/>
        <v>1.552805713896646</v>
      </c>
      <c r="AN216" s="3">
        <f t="shared" si="54"/>
        <v>1.3825811343447296</v>
      </c>
      <c r="AO216" s="3">
        <f t="shared" si="55"/>
        <v>3.5173055500875572E-2</v>
      </c>
      <c r="AP216" s="3" t="s">
        <v>8</v>
      </c>
      <c r="AQ216" s="127"/>
      <c r="AR216" s="92"/>
      <c r="AS216" s="3"/>
      <c r="AT216" s="4"/>
    </row>
    <row r="217" spans="1:46" s="28" customFormat="1" ht="15" customHeight="1">
      <c r="A217" s="11">
        <v>5.713E-2</v>
      </c>
      <c r="B217" s="32" t="s">
        <v>128</v>
      </c>
      <c r="C217" s="17">
        <v>-48.4</v>
      </c>
      <c r="D217" s="17">
        <v>64.599999999999994</v>
      </c>
      <c r="E217" s="40" t="s">
        <v>120</v>
      </c>
      <c r="F217" s="18">
        <v>-52.2</v>
      </c>
      <c r="G217" s="17">
        <v>-50</v>
      </c>
      <c r="H217" s="17">
        <v>-46.6</v>
      </c>
      <c r="I217" s="17">
        <v>-46.5</v>
      </c>
      <c r="J217" s="17">
        <v>-47.5</v>
      </c>
      <c r="K217" s="30">
        <v>-47.6</v>
      </c>
      <c r="L217" s="121">
        <f t="shared" si="42"/>
        <v>-48.4</v>
      </c>
      <c r="M217" s="156" t="str">
        <f t="shared" si="43"/>
        <v>transition</v>
      </c>
      <c r="N217" s="83">
        <v>17500304</v>
      </c>
      <c r="O217" s="34">
        <v>1376417</v>
      </c>
      <c r="P217" s="34">
        <v>449988</v>
      </c>
      <c r="Q217" s="34">
        <v>73463</v>
      </c>
      <c r="R217" s="34">
        <v>12567243</v>
      </c>
      <c r="S217" s="42">
        <v>243843</v>
      </c>
      <c r="T217" s="10">
        <v>0.54329775012202253</v>
      </c>
      <c r="U217" s="11">
        <v>4.2730929664404914E-2</v>
      </c>
      <c r="V217" s="11">
        <v>1.3969898350446295E-2</v>
      </c>
      <c r="W217" s="11">
        <v>2.2806622454795153E-3</v>
      </c>
      <c r="X217" s="11">
        <v>0.39015064236236907</v>
      </c>
      <c r="Y217" s="12">
        <v>7.5701172552776422E-3</v>
      </c>
      <c r="Z217" s="10">
        <f t="shared" si="44"/>
        <v>0.35792791099173343</v>
      </c>
      <c r="AA217" s="11">
        <f t="shared" si="45"/>
        <v>-0.62552249543226801</v>
      </c>
      <c r="AB217" s="11">
        <f t="shared" si="46"/>
        <v>-0.44620443428095113</v>
      </c>
      <c r="AC217" s="11">
        <f t="shared" si="47"/>
        <v>4.6772315583219068</v>
      </c>
      <c r="AD217" s="11">
        <f t="shared" si="48"/>
        <v>8.079616695182942</v>
      </c>
      <c r="AE217" s="10">
        <v>-1.2066296683456199</v>
      </c>
      <c r="AF217" s="11">
        <v>6.3451984015419702</v>
      </c>
      <c r="AG217" s="12">
        <v>13.9282887104126</v>
      </c>
      <c r="AH217" s="10">
        <v>5.0284021328181626E-2</v>
      </c>
      <c r="AI217" s="11">
        <f t="shared" si="49"/>
        <v>58.203298060862764</v>
      </c>
      <c r="AJ217" s="11">
        <f t="shared" si="50"/>
        <v>1.3742165233414714</v>
      </c>
      <c r="AK217" s="11">
        <f t="shared" si="51"/>
        <v>0.12914648499342737</v>
      </c>
      <c r="AL217" s="11">
        <f t="shared" si="52"/>
        <v>6.12536923349169</v>
      </c>
      <c r="AM217" s="11">
        <f t="shared" si="53"/>
        <v>1.6196931396069709</v>
      </c>
      <c r="AN217" s="3">
        <f t="shared" si="54"/>
        <v>1.3925332708216114</v>
      </c>
      <c r="AO217" s="3">
        <f t="shared" si="55"/>
        <v>3.5806421503905034E-2</v>
      </c>
      <c r="AP217" s="3" t="s">
        <v>8</v>
      </c>
      <c r="AQ217" s="127"/>
      <c r="AR217" s="92"/>
      <c r="AS217" s="3"/>
      <c r="AT217" s="4"/>
    </row>
    <row r="218" spans="1:46" s="28" customFormat="1" ht="15" customHeight="1">
      <c r="A218" s="11">
        <v>5.7460000000000004E-2</v>
      </c>
      <c r="B218" s="32" t="s">
        <v>128</v>
      </c>
      <c r="C218" s="17">
        <v>-48.4</v>
      </c>
      <c r="D218" s="17">
        <v>64.599999999999994</v>
      </c>
      <c r="E218" s="40" t="s">
        <v>120</v>
      </c>
      <c r="F218" s="18">
        <v>-52.2</v>
      </c>
      <c r="G218" s="17">
        <v>-50</v>
      </c>
      <c r="H218" s="17">
        <v>-46.6</v>
      </c>
      <c r="I218" s="17">
        <v>-46.5</v>
      </c>
      <c r="J218" s="17">
        <v>-47.5</v>
      </c>
      <c r="K218" s="30">
        <v>-47.6</v>
      </c>
      <c r="L218" s="121">
        <f t="shared" si="42"/>
        <v>-48.4</v>
      </c>
      <c r="M218" s="156" t="str">
        <f t="shared" si="43"/>
        <v>transition</v>
      </c>
      <c r="N218" s="83">
        <v>8005118</v>
      </c>
      <c r="O218" s="34">
        <v>649681</v>
      </c>
      <c r="P218" s="34">
        <v>217361</v>
      </c>
      <c r="Q218" s="34">
        <v>37520</v>
      </c>
      <c r="R218" s="34">
        <v>5977500</v>
      </c>
      <c r="S218" s="42">
        <v>116609</v>
      </c>
      <c r="T218" s="10">
        <v>0.53353976118965685</v>
      </c>
      <c r="U218" s="11">
        <v>4.3301128801531398E-2</v>
      </c>
      <c r="V218" s="11">
        <v>1.448707389846658E-2</v>
      </c>
      <c r="W218" s="11">
        <v>2.5007016560950036E-3</v>
      </c>
      <c r="X218" s="11">
        <v>0.3983993643205726</v>
      </c>
      <c r="Y218" s="12">
        <v>7.771970133677566E-3</v>
      </c>
      <c r="Z218" s="10">
        <f t="shared" si="44"/>
        <v>0.36378823918814768</v>
      </c>
      <c r="AA218" s="11">
        <f t="shared" si="45"/>
        <v>-0.61925671594624121</v>
      </c>
      <c r="AB218" s="11">
        <f t="shared" si="46"/>
        <v>-0.43915134523474331</v>
      </c>
      <c r="AC218" s="11">
        <f t="shared" si="47"/>
        <v>5.100171673628715</v>
      </c>
      <c r="AD218" s="11">
        <f t="shared" si="48"/>
        <v>8.5620479859435576</v>
      </c>
      <c r="AE218" s="10">
        <v>-1.24782066273846</v>
      </c>
      <c r="AF218" s="11">
        <v>6.3435594809406899</v>
      </c>
      <c r="AG218" s="12">
        <v>13.850068808203901</v>
      </c>
      <c r="AH218" s="10">
        <v>3.4387282181840506E-2</v>
      </c>
      <c r="AI218" s="11">
        <f t="shared" si="49"/>
        <v>57.250494864409518</v>
      </c>
      <c r="AJ218" s="11">
        <f t="shared" si="50"/>
        <v>1.4357660630553082</v>
      </c>
      <c r="AK218" s="11">
        <f t="shared" si="51"/>
        <v>0.12924768145266438</v>
      </c>
      <c r="AL218" s="11">
        <f t="shared" si="52"/>
        <v>5.7932036247334757</v>
      </c>
      <c r="AM218" s="11">
        <f t="shared" si="53"/>
        <v>1.6289132770123711</v>
      </c>
      <c r="AN218" s="3">
        <f t="shared" si="54"/>
        <v>1.3392083647009621</v>
      </c>
      <c r="AO218" s="3">
        <f t="shared" si="55"/>
        <v>3.6363195315767462E-2</v>
      </c>
      <c r="AP218" s="3" t="s">
        <v>8</v>
      </c>
      <c r="AQ218" s="127"/>
      <c r="AR218" s="92"/>
      <c r="AS218" s="3"/>
      <c r="AT218" s="4"/>
    </row>
    <row r="219" spans="1:46" s="28" customFormat="1" ht="15" customHeight="1">
      <c r="A219" s="11">
        <v>5.7790000000000001E-2</v>
      </c>
      <c r="B219" s="32" t="s">
        <v>128</v>
      </c>
      <c r="C219" s="17">
        <v>-48.4</v>
      </c>
      <c r="D219" s="17">
        <v>64.599999999999994</v>
      </c>
      <c r="E219" s="40" t="s">
        <v>120</v>
      </c>
      <c r="F219" s="18">
        <v>-52.2</v>
      </c>
      <c r="G219" s="17">
        <v>-50</v>
      </c>
      <c r="H219" s="17">
        <v>-46.6</v>
      </c>
      <c r="I219" s="17">
        <v>-46.5</v>
      </c>
      <c r="J219" s="17">
        <v>-47.5</v>
      </c>
      <c r="K219" s="30">
        <v>-47.6</v>
      </c>
      <c r="L219" s="121">
        <f t="shared" si="42"/>
        <v>-48.4</v>
      </c>
      <c r="M219" s="156" t="str">
        <f t="shared" si="43"/>
        <v>transition</v>
      </c>
      <c r="N219" s="83">
        <v>24593887</v>
      </c>
      <c r="O219" s="34">
        <v>2076357</v>
      </c>
      <c r="P219" s="34">
        <v>646369</v>
      </c>
      <c r="Q219" s="34">
        <v>103200</v>
      </c>
      <c r="R219" s="34">
        <v>16375480</v>
      </c>
      <c r="S219" s="42">
        <v>286160</v>
      </c>
      <c r="T219" s="10">
        <v>0.5579191547973702</v>
      </c>
      <c r="U219" s="11">
        <v>4.7102735021007591E-2</v>
      </c>
      <c r="V219" s="11">
        <v>1.466306022172182E-2</v>
      </c>
      <c r="W219" s="11">
        <v>2.3411206522616214E-3</v>
      </c>
      <c r="X219" s="11">
        <v>0.37148231025869316</v>
      </c>
      <c r="Y219" s="12">
        <v>6.4916190489455964E-3</v>
      </c>
      <c r="Z219" s="10">
        <f t="shared" si="44"/>
        <v>0.33280860490359199</v>
      </c>
      <c r="AA219" s="11">
        <f t="shared" si="45"/>
        <v>-0.64068026577303905</v>
      </c>
      <c r="AB219" s="11">
        <f t="shared" si="46"/>
        <v>-0.47780545337339525</v>
      </c>
      <c r="AC219" s="11">
        <f t="shared" si="47"/>
        <v>3.6540820603198654</v>
      </c>
      <c r="AD219" s="11">
        <f t="shared" si="48"/>
        <v>5.918106989259762</v>
      </c>
      <c r="AE219" s="10">
        <v>-3.76607559264087</v>
      </c>
      <c r="AF219" s="11">
        <v>4.0515981410683697</v>
      </c>
      <c r="AG219" s="12">
        <v>11.486976980230599</v>
      </c>
      <c r="AH219" s="10">
        <v>2.8922437935137477E-2</v>
      </c>
      <c r="AI219" s="11">
        <f t="shared" si="49"/>
        <v>60.029941394993969</v>
      </c>
      <c r="AJ219" s="11">
        <f t="shared" si="50"/>
        <v>1.1501585989769234</v>
      </c>
      <c r="AK219" s="11">
        <f t="shared" si="51"/>
        <v>0.14501174749068202</v>
      </c>
      <c r="AL219" s="11">
        <f t="shared" si="52"/>
        <v>6.2632655038759681</v>
      </c>
      <c r="AM219" s="11">
        <f t="shared" si="53"/>
        <v>1.549872015104981</v>
      </c>
      <c r="AN219" s="3">
        <f t="shared" si="54"/>
        <v>1.5018727389975743</v>
      </c>
      <c r="AO219" s="3">
        <f t="shared" si="55"/>
        <v>3.947175899576684E-2</v>
      </c>
      <c r="AP219" s="3" t="s">
        <v>8</v>
      </c>
      <c r="AQ219" s="127"/>
      <c r="AR219" s="92"/>
      <c r="AS219" s="3"/>
      <c r="AT219" s="4"/>
    </row>
    <row r="220" spans="1:46" s="28" customFormat="1" ht="15" customHeight="1">
      <c r="A220" s="11">
        <v>5.8119999999999998E-2</v>
      </c>
      <c r="B220" s="32" t="s">
        <v>128</v>
      </c>
      <c r="C220" s="17">
        <v>-48.4</v>
      </c>
      <c r="D220" s="17">
        <v>64.599999999999994</v>
      </c>
      <c r="E220" s="40" t="s">
        <v>120</v>
      </c>
      <c r="F220" s="18">
        <v>-52.2</v>
      </c>
      <c r="G220" s="17">
        <v>-50</v>
      </c>
      <c r="H220" s="17">
        <v>-46.6</v>
      </c>
      <c r="I220" s="17">
        <v>-46.5</v>
      </c>
      <c r="J220" s="17">
        <v>-47.5</v>
      </c>
      <c r="K220" s="30">
        <v>-47.6</v>
      </c>
      <c r="L220" s="121">
        <f t="shared" si="42"/>
        <v>-48.4</v>
      </c>
      <c r="M220" s="156" t="str">
        <f t="shared" si="43"/>
        <v>transition</v>
      </c>
      <c r="N220" s="83">
        <v>9249505</v>
      </c>
      <c r="O220" s="34">
        <v>795975</v>
      </c>
      <c r="P220" s="34">
        <v>255096</v>
      </c>
      <c r="Q220" s="34">
        <v>40026</v>
      </c>
      <c r="R220" s="34">
        <v>7012483</v>
      </c>
      <c r="S220" s="42">
        <v>119282</v>
      </c>
      <c r="T220" s="10">
        <v>0.52937904749825826</v>
      </c>
      <c r="U220" s="11">
        <v>4.555622028772633E-2</v>
      </c>
      <c r="V220" s="11">
        <v>1.4599968052410987E-2</v>
      </c>
      <c r="W220" s="11">
        <v>2.2908172659148011E-3</v>
      </c>
      <c r="X220" s="11">
        <v>0.40134705274906368</v>
      </c>
      <c r="Y220" s="12">
        <v>6.8268941466259267E-3</v>
      </c>
      <c r="Z220" s="10">
        <f t="shared" si="44"/>
        <v>0.34237540472860145</v>
      </c>
      <c r="AA220" s="11">
        <f t="shared" si="45"/>
        <v>-0.63115971290742956</v>
      </c>
      <c r="AB220" s="11">
        <f t="shared" si="46"/>
        <v>-0.46549744134975474</v>
      </c>
      <c r="AC220" s="11">
        <f t="shared" si="47"/>
        <v>4.2967193787485058</v>
      </c>
      <c r="AD220" s="11">
        <f t="shared" si="48"/>
        <v>6.7599750116767758</v>
      </c>
      <c r="AE220" s="10">
        <v>-2.8814974857676701</v>
      </c>
      <c r="AF220" s="11">
        <v>4.8406810598831402</v>
      </c>
      <c r="AG220" s="12">
        <v>12.292805361471</v>
      </c>
      <c r="AH220" s="10">
        <v>4.961438306576102E-2</v>
      </c>
      <c r="AI220" s="11">
        <f t="shared" si="49"/>
        <v>56.87807050404907</v>
      </c>
      <c r="AJ220" s="11">
        <f t="shared" si="50"/>
        <v>1.2731850985618522</v>
      </c>
      <c r="AK220" s="11">
        <f t="shared" si="51"/>
        <v>0.13269066171851118</v>
      </c>
      <c r="AL220" s="11">
        <f t="shared" si="52"/>
        <v>6.3732573827012446</v>
      </c>
      <c r="AM220" s="11">
        <f t="shared" si="53"/>
        <v>1.5725429803392157</v>
      </c>
      <c r="AN220" s="3">
        <f t="shared" si="54"/>
        <v>1.3190056931332312</v>
      </c>
      <c r="AO220" s="3">
        <f t="shared" si="55"/>
        <v>3.6377414390879804E-2</v>
      </c>
      <c r="AP220" s="3" t="s">
        <v>8</v>
      </c>
      <c r="AQ220" s="127"/>
      <c r="AR220" s="92"/>
      <c r="AS220" s="3"/>
      <c r="AT220" s="4"/>
    </row>
    <row r="221" spans="1:46" s="28" customFormat="1" ht="15" customHeight="1">
      <c r="A221" s="11">
        <v>5.8450000000000002E-2</v>
      </c>
      <c r="B221" s="32" t="s">
        <v>128</v>
      </c>
      <c r="C221" s="17">
        <v>-48.4</v>
      </c>
      <c r="D221" s="17">
        <v>64.599999999999994</v>
      </c>
      <c r="E221" s="40" t="s">
        <v>120</v>
      </c>
      <c r="F221" s="18">
        <v>-52.2</v>
      </c>
      <c r="G221" s="17">
        <v>-50</v>
      </c>
      <c r="H221" s="17">
        <v>-46.6</v>
      </c>
      <c r="I221" s="17">
        <v>-46.5</v>
      </c>
      <c r="J221" s="17">
        <v>-47.5</v>
      </c>
      <c r="K221" s="30">
        <v>-47.6</v>
      </c>
      <c r="L221" s="121">
        <f t="shared" si="42"/>
        <v>-48.4</v>
      </c>
      <c r="M221" s="156" t="str">
        <f t="shared" si="43"/>
        <v>transition</v>
      </c>
      <c r="N221" s="83">
        <v>21196183</v>
      </c>
      <c r="O221" s="34">
        <v>1853857</v>
      </c>
      <c r="P221" s="34">
        <v>587653</v>
      </c>
      <c r="Q221" s="34">
        <v>89497</v>
      </c>
      <c r="R221" s="34">
        <v>14978403</v>
      </c>
      <c r="S221" s="42">
        <v>286522</v>
      </c>
      <c r="T221" s="10">
        <v>0.54360177692335998</v>
      </c>
      <c r="U221" s="11">
        <v>4.7544407375696346E-2</v>
      </c>
      <c r="V221" s="11">
        <v>1.5071072702775933E-2</v>
      </c>
      <c r="W221" s="11">
        <v>2.2952589260674884E-3</v>
      </c>
      <c r="X221" s="11">
        <v>0.38413928046734575</v>
      </c>
      <c r="Y221" s="12">
        <v>7.3482036047544481E-3</v>
      </c>
      <c r="Z221" s="10">
        <f t="shared" si="44"/>
        <v>0.34202735801477102</v>
      </c>
      <c r="AA221" s="11">
        <f t="shared" si="45"/>
        <v>-0.63417238869657888</v>
      </c>
      <c r="AB221" s="11">
        <f t="shared" si="46"/>
        <v>-0.46593915429575589</v>
      </c>
      <c r="AC221" s="11">
        <f t="shared" si="47"/>
        <v>4.0933637629809212</v>
      </c>
      <c r="AD221" s="11">
        <f t="shared" si="48"/>
        <v>6.7297618461702946</v>
      </c>
      <c r="AE221" s="10">
        <v>-2.9163778014826001</v>
      </c>
      <c r="AF221" s="11">
        <v>4.8263728010253599</v>
      </c>
      <c r="AG221" s="12">
        <v>12.2386324610404</v>
      </c>
      <c r="AH221" s="10">
        <v>4.1429078283788237E-2</v>
      </c>
      <c r="AI221" s="11">
        <f t="shared" si="49"/>
        <v>58.594127379923577</v>
      </c>
      <c r="AJ221" s="11">
        <f t="shared" si="50"/>
        <v>1.3337333450326672</v>
      </c>
      <c r="AK221" s="11">
        <f t="shared" si="51"/>
        <v>0.14222390825049233</v>
      </c>
      <c r="AL221" s="11">
        <f t="shared" si="52"/>
        <v>6.5661754025274579</v>
      </c>
      <c r="AM221" s="11">
        <f t="shared" si="53"/>
        <v>1.5771770228451949</v>
      </c>
      <c r="AN221" s="3">
        <f t="shared" si="54"/>
        <v>1.4151163511891087</v>
      </c>
      <c r="AO221" s="3">
        <f t="shared" si="55"/>
        <v>3.923335485098111E-2</v>
      </c>
      <c r="AP221" s="3" t="s">
        <v>8</v>
      </c>
      <c r="AQ221" s="127"/>
      <c r="AR221" s="92"/>
      <c r="AS221" s="3"/>
      <c r="AT221" s="4"/>
    </row>
    <row r="222" spans="1:46" s="28" customFormat="1" ht="15" customHeight="1">
      <c r="A222" s="11">
        <v>5.8779999999999999E-2</v>
      </c>
      <c r="B222" s="32" t="s">
        <v>128</v>
      </c>
      <c r="C222" s="17">
        <v>-48.4</v>
      </c>
      <c r="D222" s="17">
        <v>64.599999999999994</v>
      </c>
      <c r="E222" s="40" t="s">
        <v>120</v>
      </c>
      <c r="F222" s="18">
        <v>-52.2</v>
      </c>
      <c r="G222" s="17">
        <v>-50</v>
      </c>
      <c r="H222" s="17">
        <v>-46.6</v>
      </c>
      <c r="I222" s="17">
        <v>-46.5</v>
      </c>
      <c r="J222" s="17">
        <v>-47.5</v>
      </c>
      <c r="K222" s="30">
        <v>-47.6</v>
      </c>
      <c r="L222" s="121">
        <f t="shared" si="42"/>
        <v>-48.4</v>
      </c>
      <c r="M222" s="156" t="str">
        <f t="shared" si="43"/>
        <v>transition</v>
      </c>
      <c r="N222" s="83">
        <v>30509576</v>
      </c>
      <c r="O222" s="34">
        <v>2540058</v>
      </c>
      <c r="P222" s="34">
        <v>818580</v>
      </c>
      <c r="Q222" s="34">
        <v>122183</v>
      </c>
      <c r="R222" s="34">
        <v>20711773</v>
      </c>
      <c r="S222" s="42">
        <v>302104</v>
      </c>
      <c r="T222" s="10">
        <v>0.5546764602328903</v>
      </c>
      <c r="U222" s="11">
        <v>4.6179284177080497E-2</v>
      </c>
      <c r="V222" s="11">
        <v>1.4882116251548016E-2</v>
      </c>
      <c r="W222" s="11">
        <v>2.221336472871181E-3</v>
      </c>
      <c r="X222" s="11">
        <v>0.37654842967293778</v>
      </c>
      <c r="Y222" s="12">
        <v>5.4923731926722636E-3</v>
      </c>
      <c r="Z222" s="10">
        <f t="shared" si="44"/>
        <v>0.32854656119272785</v>
      </c>
      <c r="AA222" s="11">
        <f t="shared" si="45"/>
        <v>-0.62862056090146701</v>
      </c>
      <c r="AB222" s="11">
        <f t="shared" si="46"/>
        <v>-0.48340307409160127</v>
      </c>
      <c r="AC222" s="11">
        <f t="shared" si="47"/>
        <v>4.4681121391509748</v>
      </c>
      <c r="AD222" s="11">
        <f t="shared" si="48"/>
        <v>5.535229732134475</v>
      </c>
      <c r="AE222" s="10">
        <v>-3.7287022514875399</v>
      </c>
      <c r="AF222" s="11">
        <v>4.0933608299648698</v>
      </c>
      <c r="AG222" s="12">
        <v>11.4499677392172</v>
      </c>
      <c r="AH222" s="10">
        <v>1.3579339842453863E-2</v>
      </c>
      <c r="AI222" s="11">
        <f t="shared" si="49"/>
        <v>59.564178991068751</v>
      </c>
      <c r="AJ222" s="11">
        <f t="shared" si="50"/>
        <v>0.98048532244914899</v>
      </c>
      <c r="AK222" s="11">
        <f t="shared" si="51"/>
        <v>0.14210507922979904</v>
      </c>
      <c r="AL222" s="11">
        <f t="shared" si="52"/>
        <v>6.699622697101888</v>
      </c>
      <c r="AM222" s="11">
        <f t="shared" si="53"/>
        <v>1.5205649067850937</v>
      </c>
      <c r="AN222" s="3">
        <f t="shared" si="54"/>
        <v>1.473054769381646</v>
      </c>
      <c r="AO222" s="3">
        <f t="shared" si="55"/>
        <v>3.9522449381808114E-2</v>
      </c>
      <c r="AP222" s="3" t="s">
        <v>8</v>
      </c>
      <c r="AQ222" s="127"/>
      <c r="AR222" s="92"/>
      <c r="AS222" s="3"/>
      <c r="AT222" s="4"/>
    </row>
    <row r="223" spans="1:46" s="28" customFormat="1" ht="15" customHeight="1">
      <c r="A223" s="11">
        <v>5.9110000000000003E-2</v>
      </c>
      <c r="B223" s="32" t="s">
        <v>128</v>
      </c>
      <c r="C223" s="17">
        <v>-48.4</v>
      </c>
      <c r="D223" s="17">
        <v>64.599999999999994</v>
      </c>
      <c r="E223" s="40" t="s">
        <v>120</v>
      </c>
      <c r="F223" s="18">
        <v>-52.2</v>
      </c>
      <c r="G223" s="17">
        <v>-50</v>
      </c>
      <c r="H223" s="17">
        <v>-46.6</v>
      </c>
      <c r="I223" s="17">
        <v>-46.5</v>
      </c>
      <c r="J223" s="17">
        <v>-47.5</v>
      </c>
      <c r="K223" s="30">
        <v>-47.6</v>
      </c>
      <c r="L223" s="121">
        <f t="shared" si="42"/>
        <v>-48.4</v>
      </c>
      <c r="M223" s="156" t="str">
        <f t="shared" si="43"/>
        <v>transition</v>
      </c>
      <c r="N223" s="83">
        <v>30692691</v>
      </c>
      <c r="O223" s="34">
        <v>2652695</v>
      </c>
      <c r="P223" s="34">
        <v>893376</v>
      </c>
      <c r="Q223" s="34">
        <v>129950</v>
      </c>
      <c r="R223" s="34">
        <v>21810630</v>
      </c>
      <c r="S223" s="42">
        <v>373363</v>
      </c>
      <c r="T223" s="10">
        <v>0.5427271958078751</v>
      </c>
      <c r="U223" s="11">
        <v>4.690659801330458E-2</v>
      </c>
      <c r="V223" s="11">
        <v>1.5797228443802998E-2</v>
      </c>
      <c r="W223" s="11">
        <v>2.2978564862635659E-3</v>
      </c>
      <c r="X223" s="11">
        <v>0.38566908514809328</v>
      </c>
      <c r="Y223" s="12">
        <v>6.6020361006604369E-3</v>
      </c>
      <c r="Z223" s="10">
        <f t="shared" si="44"/>
        <v>0.34491394246631085</v>
      </c>
      <c r="AA223" s="11">
        <f t="shared" si="45"/>
        <v>-0.61434370247781966</v>
      </c>
      <c r="AB223" s="11">
        <f t="shared" si="46"/>
        <v>-0.46228924977932484</v>
      </c>
      <c r="AC223" s="11">
        <f t="shared" si="47"/>
        <v>5.4318000827471735</v>
      </c>
      <c r="AD223" s="11">
        <f t="shared" si="48"/>
        <v>6.9794153150941796</v>
      </c>
      <c r="AE223" s="10">
        <v>-2.8829274688776301</v>
      </c>
      <c r="AF223" s="11">
        <v>4.8232142826725299</v>
      </c>
      <c r="AG223" s="12">
        <v>12.2493716837067</v>
      </c>
      <c r="AH223" s="10">
        <v>2.9349988571493672E-2</v>
      </c>
      <c r="AI223" s="11">
        <f t="shared" si="49"/>
        <v>58.458570649273781</v>
      </c>
      <c r="AJ223" s="11">
        <f t="shared" si="50"/>
        <v>1.2018359332022019</v>
      </c>
      <c r="AK223" s="11">
        <f t="shared" si="51"/>
        <v>0.14215077377761667</v>
      </c>
      <c r="AL223" s="11">
        <f t="shared" si="52"/>
        <v>6.874767218160831</v>
      </c>
      <c r="AM223" s="11">
        <f t="shared" si="53"/>
        <v>1.5614100811382667</v>
      </c>
      <c r="AN223" s="3">
        <f t="shared" si="54"/>
        <v>1.40723541685866</v>
      </c>
      <c r="AO223" s="3">
        <f t="shared" si="55"/>
        <v>4.0960577479880224E-2</v>
      </c>
      <c r="AP223" s="3" t="s">
        <v>8</v>
      </c>
      <c r="AQ223" s="127"/>
      <c r="AR223" s="92"/>
      <c r="AS223" s="3"/>
      <c r="AT223" s="4"/>
    </row>
    <row r="224" spans="1:46" s="28" customFormat="1" ht="15" customHeight="1">
      <c r="A224" s="11">
        <v>5.944E-2</v>
      </c>
      <c r="B224" s="32" t="s">
        <v>128</v>
      </c>
      <c r="C224" s="17">
        <v>-48.4</v>
      </c>
      <c r="D224" s="17">
        <v>64.599999999999994</v>
      </c>
      <c r="E224" s="40" t="s">
        <v>120</v>
      </c>
      <c r="F224" s="18">
        <v>-52.2</v>
      </c>
      <c r="G224" s="17">
        <v>-50</v>
      </c>
      <c r="H224" s="17">
        <v>-46.6</v>
      </c>
      <c r="I224" s="17">
        <v>-46.5</v>
      </c>
      <c r="J224" s="17">
        <v>-47.5</v>
      </c>
      <c r="K224" s="30">
        <v>-47.6</v>
      </c>
      <c r="L224" s="121">
        <f t="shared" si="42"/>
        <v>-48.4</v>
      </c>
      <c r="M224" s="156" t="str">
        <f t="shared" si="43"/>
        <v>transition</v>
      </c>
      <c r="N224" s="83">
        <v>38077576</v>
      </c>
      <c r="O224" s="34">
        <v>3282665</v>
      </c>
      <c r="P224" s="34">
        <v>1114068</v>
      </c>
      <c r="Q224" s="34">
        <v>166167</v>
      </c>
      <c r="R224" s="34">
        <v>27268054</v>
      </c>
      <c r="S224" s="42">
        <v>430790</v>
      </c>
      <c r="T224" s="10">
        <v>0.54134125834597202</v>
      </c>
      <c r="U224" s="11">
        <v>4.6668989691683115E-2</v>
      </c>
      <c r="V224" s="11">
        <v>1.5838481236383862E-2</v>
      </c>
      <c r="W224" s="11">
        <v>2.3623629002953112E-3</v>
      </c>
      <c r="X224" s="11">
        <v>0.38766445282666934</v>
      </c>
      <c r="Y224" s="12">
        <v>6.1244549989962942E-3</v>
      </c>
      <c r="Z224" s="10">
        <f t="shared" si="44"/>
        <v>0.34263740840941265</v>
      </c>
      <c r="AA224" s="11">
        <f t="shared" si="45"/>
        <v>-0.61232925100303648</v>
      </c>
      <c r="AB224" s="11">
        <f t="shared" si="46"/>
        <v>-0.46516522345198419</v>
      </c>
      <c r="AC224" s="11">
        <f t="shared" si="47"/>
        <v>5.567775557295036</v>
      </c>
      <c r="AD224" s="11">
        <f t="shared" si="48"/>
        <v>6.7826987158842797</v>
      </c>
      <c r="AE224" s="10">
        <v>-2.9588950857273302</v>
      </c>
      <c r="AF224" s="11">
        <v>4.8211054712291599</v>
      </c>
      <c r="AG224" s="12">
        <v>12.247404009067701</v>
      </c>
      <c r="AH224" s="10">
        <v>1.8111358871341625E-2</v>
      </c>
      <c r="AI224" s="11">
        <f t="shared" si="49"/>
        <v>58.271036640093612</v>
      </c>
      <c r="AJ224" s="11">
        <f t="shared" si="50"/>
        <v>1.1186919746218265</v>
      </c>
      <c r="AK224" s="11">
        <f t="shared" si="51"/>
        <v>0.14143376749874403</v>
      </c>
      <c r="AL224" s="11">
        <f t="shared" si="52"/>
        <v>6.7045081153297597</v>
      </c>
      <c r="AM224" s="11">
        <f t="shared" si="53"/>
        <v>1.5484465395328904</v>
      </c>
      <c r="AN224" s="3">
        <f t="shared" si="54"/>
        <v>1.3964170673858867</v>
      </c>
      <c r="AO224" s="3">
        <f t="shared" si="55"/>
        <v>4.0856160839347025E-2</v>
      </c>
      <c r="AP224" s="3" t="s">
        <v>8</v>
      </c>
      <c r="AQ224" s="127"/>
      <c r="AR224" s="92"/>
      <c r="AS224" s="3"/>
      <c r="AT224" s="4"/>
    </row>
    <row r="225" spans="1:46" s="28" customFormat="1" ht="15" customHeight="1">
      <c r="A225" s="11">
        <v>5.9770000000000004E-2</v>
      </c>
      <c r="B225" s="32" t="s">
        <v>128</v>
      </c>
      <c r="C225" s="17">
        <v>-48.4</v>
      </c>
      <c r="D225" s="17">
        <v>64.599999999999994</v>
      </c>
      <c r="E225" s="40" t="s">
        <v>120</v>
      </c>
      <c r="F225" s="18">
        <v>-52.2</v>
      </c>
      <c r="G225" s="17">
        <v>-50</v>
      </c>
      <c r="H225" s="17">
        <v>-46.6</v>
      </c>
      <c r="I225" s="17">
        <v>-46.5</v>
      </c>
      <c r="J225" s="17">
        <v>-47.5</v>
      </c>
      <c r="K225" s="30">
        <v>-47.6</v>
      </c>
      <c r="L225" s="121">
        <f t="shared" si="42"/>
        <v>-48.4</v>
      </c>
      <c r="M225" s="156" t="str">
        <f t="shared" si="43"/>
        <v>transition</v>
      </c>
      <c r="N225" s="83">
        <v>51478221</v>
      </c>
      <c r="O225" s="34">
        <v>4426412</v>
      </c>
      <c r="P225" s="34">
        <v>1464874</v>
      </c>
      <c r="Q225" s="34">
        <v>228120</v>
      </c>
      <c r="R225" s="34">
        <v>37058416</v>
      </c>
      <c r="S225" s="42">
        <v>738985</v>
      </c>
      <c r="T225" s="10">
        <v>0.53963211793386134</v>
      </c>
      <c r="U225" s="11">
        <v>4.6400866929878146E-2</v>
      </c>
      <c r="V225" s="11">
        <v>1.5355873683479604E-2</v>
      </c>
      <c r="W225" s="11">
        <v>2.3913195979144743E-3</v>
      </c>
      <c r="X225" s="11">
        <v>0.38847324411917988</v>
      </c>
      <c r="Y225" s="12">
        <v>7.7465777356866021E-3</v>
      </c>
      <c r="Z225" s="10">
        <f t="shared" si="44"/>
        <v>0.3545990597503117</v>
      </c>
      <c r="AA225" s="11">
        <f t="shared" si="45"/>
        <v>-0.62090899719448378</v>
      </c>
      <c r="AB225" s="11">
        <f t="shared" si="46"/>
        <v>-0.45026242030248009</v>
      </c>
      <c r="AC225" s="11">
        <f t="shared" si="47"/>
        <v>4.988642689372341</v>
      </c>
      <c r="AD225" s="11">
        <f t="shared" si="48"/>
        <v>7.802050451310361</v>
      </c>
      <c r="AE225" s="10">
        <v>-2.0338635209299398</v>
      </c>
      <c r="AF225" s="11">
        <v>5.6097326164155996</v>
      </c>
      <c r="AG225" s="12">
        <v>13.084787708561899</v>
      </c>
      <c r="AH225" s="10">
        <v>2.2240494213387217E-2</v>
      </c>
      <c r="AI225" s="11">
        <f t="shared" si="49"/>
        <v>58.143411297630379</v>
      </c>
      <c r="AJ225" s="11">
        <f t="shared" si="50"/>
        <v>1.4152135983683229</v>
      </c>
      <c r="AK225" s="11">
        <f t="shared" si="51"/>
        <v>0.13934086783677146</v>
      </c>
      <c r="AL225" s="11">
        <f t="shared" si="52"/>
        <v>6.4215062247939674</v>
      </c>
      <c r="AM225" s="11">
        <f t="shared" si="53"/>
        <v>1.6033585720032586</v>
      </c>
      <c r="AN225" s="3">
        <f t="shared" si="54"/>
        <v>1.3891101281824891</v>
      </c>
      <c r="AO225" s="3">
        <f t="shared" si="55"/>
        <v>3.952878072284579E-2</v>
      </c>
      <c r="AP225" s="3" t="s">
        <v>8</v>
      </c>
      <c r="AQ225" s="127"/>
      <c r="AR225" s="92"/>
      <c r="AS225" s="3"/>
      <c r="AT225" s="4"/>
    </row>
    <row r="226" spans="1:46" s="28" customFormat="1" ht="15" customHeight="1">
      <c r="A226" s="11">
        <v>6.0100000000000001E-2</v>
      </c>
      <c r="B226" s="32" t="s">
        <v>128</v>
      </c>
      <c r="C226" s="17">
        <v>-48.4</v>
      </c>
      <c r="D226" s="17">
        <v>64.599999999999994</v>
      </c>
      <c r="E226" s="40" t="s">
        <v>120</v>
      </c>
      <c r="F226" s="18">
        <v>-52.2</v>
      </c>
      <c r="G226" s="17">
        <v>-50</v>
      </c>
      <c r="H226" s="17">
        <v>-46.6</v>
      </c>
      <c r="I226" s="17">
        <v>-46.5</v>
      </c>
      <c r="J226" s="17">
        <v>-47.5</v>
      </c>
      <c r="K226" s="30">
        <v>-47.6</v>
      </c>
      <c r="L226" s="121">
        <f t="shared" si="42"/>
        <v>-48.4</v>
      </c>
      <c r="M226" s="156" t="str">
        <f t="shared" si="43"/>
        <v>transition</v>
      </c>
      <c r="N226" s="83">
        <v>1646701</v>
      </c>
      <c r="O226" s="34">
        <v>144092</v>
      </c>
      <c r="P226" s="34">
        <v>44094</v>
      </c>
      <c r="Q226" s="34">
        <v>7955</v>
      </c>
      <c r="R226" s="34">
        <v>1184951</v>
      </c>
      <c r="S226" s="42">
        <v>25004</v>
      </c>
      <c r="T226" s="10">
        <v>0.53940730418694727</v>
      </c>
      <c r="U226" s="11">
        <v>4.7199993972740412E-2</v>
      </c>
      <c r="V226" s="11">
        <v>1.4443803502165391E-2</v>
      </c>
      <c r="W226" s="11">
        <v>2.6058070680756041E-3</v>
      </c>
      <c r="X226" s="11">
        <v>0.38815256959437527</v>
      </c>
      <c r="Y226" s="12">
        <v>8.1905216756960903E-3</v>
      </c>
      <c r="Z226" s="10">
        <f t="shared" si="44"/>
        <v>0.34842750231748393</v>
      </c>
      <c r="AA226" s="11">
        <f t="shared" si="45"/>
        <v>-0.64818888740167424</v>
      </c>
      <c r="AB226" s="11">
        <f t="shared" si="46"/>
        <v>-0.45788757228285804</v>
      </c>
      <c r="AC226" s="11">
        <f t="shared" si="47"/>
        <v>3.1472501003869908</v>
      </c>
      <c r="AD226" s="11">
        <f t="shared" si="48"/>
        <v>7.2804900558525105</v>
      </c>
      <c r="AE226" s="10">
        <v>-2.1481675067308998</v>
      </c>
      <c r="AF226" s="11">
        <v>5.5557057091855997</v>
      </c>
      <c r="AG226" s="12">
        <v>13.0543057827105</v>
      </c>
      <c r="AH226" s="10">
        <v>3.6252240704532812E-2</v>
      </c>
      <c r="AI226" s="11">
        <f t="shared" si="49"/>
        <v>58.153367716089413</v>
      </c>
      <c r="AJ226" s="11">
        <f t="shared" si="50"/>
        <v>1.4957184431463681</v>
      </c>
      <c r="AK226" s="11">
        <f t="shared" si="51"/>
        <v>0.1394933205129664</v>
      </c>
      <c r="AL226" s="11">
        <f t="shared" si="52"/>
        <v>5.5429289754871149</v>
      </c>
      <c r="AM226" s="11">
        <f t="shared" si="53"/>
        <v>1.6105315516968501</v>
      </c>
      <c r="AN226" s="3">
        <f t="shared" si="54"/>
        <v>1.3896785605480733</v>
      </c>
      <c r="AO226" s="3">
        <f t="shared" si="55"/>
        <v>3.7211665292488885E-2</v>
      </c>
      <c r="AP226" s="3" t="s">
        <v>8</v>
      </c>
      <c r="AQ226" s="127"/>
      <c r="AR226" s="92"/>
      <c r="AS226" s="3"/>
      <c r="AT226" s="4"/>
    </row>
    <row r="227" spans="1:46" s="28" customFormat="1" ht="15" customHeight="1">
      <c r="A227" s="11">
        <v>6.0429999999999998E-2</v>
      </c>
      <c r="B227" s="32" t="s">
        <v>128</v>
      </c>
      <c r="C227" s="17">
        <v>-48.4</v>
      </c>
      <c r="D227" s="17">
        <v>64.599999999999994</v>
      </c>
      <c r="E227" s="40" t="s">
        <v>120</v>
      </c>
      <c r="F227" s="18">
        <v>-52.2</v>
      </c>
      <c r="G227" s="17">
        <v>-50</v>
      </c>
      <c r="H227" s="17">
        <v>-46.6</v>
      </c>
      <c r="I227" s="17">
        <v>-46.5</v>
      </c>
      <c r="J227" s="17">
        <v>-47.5</v>
      </c>
      <c r="K227" s="30">
        <v>-47.6</v>
      </c>
      <c r="L227" s="121">
        <f t="shared" si="42"/>
        <v>-48.4</v>
      </c>
      <c r="M227" s="156" t="str">
        <f t="shared" si="43"/>
        <v>transition</v>
      </c>
      <c r="N227" s="83">
        <v>6453673</v>
      </c>
      <c r="O227" s="34">
        <v>513237</v>
      </c>
      <c r="P227" s="34">
        <v>169607</v>
      </c>
      <c r="Q227" s="34">
        <v>29472</v>
      </c>
      <c r="R227" s="34">
        <v>5042270</v>
      </c>
      <c r="S227" s="42">
        <v>94151</v>
      </c>
      <c r="T227" s="10">
        <v>0.52458607703693827</v>
      </c>
      <c r="U227" s="11">
        <v>4.1718411270637218E-2</v>
      </c>
      <c r="V227" s="11">
        <v>1.3786485737347398E-2</v>
      </c>
      <c r="W227" s="11">
        <v>2.3956281736667857E-3</v>
      </c>
      <c r="X227" s="11">
        <v>0.40986034443657787</v>
      </c>
      <c r="Y227" s="12">
        <v>7.6530533448324351E-3</v>
      </c>
      <c r="Z227" s="10">
        <f t="shared" si="44"/>
        <v>0.3635982625451506</v>
      </c>
      <c r="AA227" s="11">
        <f t="shared" si="45"/>
        <v>-0.62322892711021449</v>
      </c>
      <c r="AB227" s="11">
        <f t="shared" si="46"/>
        <v>-0.43937820072195272</v>
      </c>
      <c r="AC227" s="11">
        <f t="shared" si="47"/>
        <v>4.832047420060519</v>
      </c>
      <c r="AD227" s="11">
        <f t="shared" si="48"/>
        <v>8.5465310706184319</v>
      </c>
      <c r="AE227" s="10">
        <v>-1.19122959979661</v>
      </c>
      <c r="AF227" s="11">
        <v>6.3563123098250198</v>
      </c>
      <c r="AG227" s="12">
        <v>13.9177008766112</v>
      </c>
      <c r="AH227" s="10">
        <v>3.3048153426061391E-2</v>
      </c>
      <c r="AI227" s="11">
        <f t="shared" si="49"/>
        <v>56.138700409353106</v>
      </c>
      <c r="AJ227" s="11">
        <f t="shared" si="50"/>
        <v>1.4378975366472893</v>
      </c>
      <c r="AK227" s="11">
        <f t="shared" si="51"/>
        <v>0.12178971289015048</v>
      </c>
      <c r="AL227" s="11">
        <f t="shared" si="52"/>
        <v>5.7548520629750266</v>
      </c>
      <c r="AM227" s="11">
        <f t="shared" si="53"/>
        <v>1.6336328702848348</v>
      </c>
      <c r="AN227" s="3">
        <f t="shared" si="54"/>
        <v>1.2799142053083234</v>
      </c>
      <c r="AO227" s="3">
        <f t="shared" si="55"/>
        <v>3.3637032527016601E-2</v>
      </c>
      <c r="AP227" s="3" t="s">
        <v>8</v>
      </c>
      <c r="AQ227" s="127"/>
      <c r="AR227" s="92"/>
      <c r="AS227" s="3"/>
      <c r="AT227" s="4"/>
    </row>
    <row r="228" spans="1:46" s="28" customFormat="1" ht="15" customHeight="1">
      <c r="A228" s="11">
        <v>6.0759999999999995E-2</v>
      </c>
      <c r="B228" s="32" t="s">
        <v>128</v>
      </c>
      <c r="C228" s="17">
        <v>-48.4</v>
      </c>
      <c r="D228" s="17">
        <v>64.599999999999994</v>
      </c>
      <c r="E228" s="40" t="s">
        <v>120</v>
      </c>
      <c r="F228" s="18">
        <v>-52.2</v>
      </c>
      <c r="G228" s="17">
        <v>-50</v>
      </c>
      <c r="H228" s="17">
        <v>-46.6</v>
      </c>
      <c r="I228" s="17">
        <v>-46.5</v>
      </c>
      <c r="J228" s="17">
        <v>-47.5</v>
      </c>
      <c r="K228" s="30">
        <v>-47.6</v>
      </c>
      <c r="L228" s="121">
        <f t="shared" si="42"/>
        <v>-48.4</v>
      </c>
      <c r="M228" s="156" t="str">
        <f t="shared" si="43"/>
        <v>transition</v>
      </c>
      <c r="N228" s="83">
        <v>18777339</v>
      </c>
      <c r="O228" s="34">
        <v>1388388</v>
      </c>
      <c r="P228" s="34">
        <v>465720</v>
      </c>
      <c r="Q228" s="34">
        <v>77090</v>
      </c>
      <c r="R228" s="34">
        <v>12973028</v>
      </c>
      <c r="S228" s="42">
        <v>194137</v>
      </c>
      <c r="T228" s="10">
        <v>0.55430110348709527</v>
      </c>
      <c r="U228" s="11">
        <v>4.098477427862602E-2</v>
      </c>
      <c r="V228" s="11">
        <v>1.3747906980643531E-2</v>
      </c>
      <c r="W228" s="11">
        <v>2.2756723978738509E-3</v>
      </c>
      <c r="X228" s="11">
        <v>0.38295968006803227</v>
      </c>
      <c r="Y228" s="12">
        <v>5.7308627877290927E-3</v>
      </c>
      <c r="Z228" s="10">
        <f t="shared" si="44"/>
        <v>0.34674392507534108</v>
      </c>
      <c r="AA228" s="11">
        <f t="shared" si="45"/>
        <v>-0.61770191419895359</v>
      </c>
      <c r="AB228" s="11">
        <f t="shared" si="46"/>
        <v>-0.45999113899114086</v>
      </c>
      <c r="AC228" s="11">
        <f t="shared" si="47"/>
        <v>5.2051207915706286</v>
      </c>
      <c r="AD228" s="11">
        <f t="shared" si="48"/>
        <v>7.1366060930059625</v>
      </c>
      <c r="AE228" s="10">
        <v>-2.03345333885109</v>
      </c>
      <c r="AF228" s="11">
        <v>5.6057377723875899</v>
      </c>
      <c r="AG228" s="12">
        <v>13.0845542930542</v>
      </c>
      <c r="AH228" s="10">
        <v>3.0262574547516023E-2</v>
      </c>
      <c r="AI228" s="11">
        <f t="shared" si="49"/>
        <v>59.140541588070462</v>
      </c>
      <c r="AJ228" s="11">
        <f t="shared" si="50"/>
        <v>1.0233099417251459</v>
      </c>
      <c r="AK228" s="11">
        <f t="shared" si="51"/>
        <v>0.12790777384276691</v>
      </c>
      <c r="AL228" s="11">
        <f t="shared" si="52"/>
        <v>6.0412504864444152</v>
      </c>
      <c r="AM228" s="11">
        <f t="shared" si="53"/>
        <v>1.5657042301566579</v>
      </c>
      <c r="AN228" s="3">
        <f t="shared" si="54"/>
        <v>1.4474137418033783</v>
      </c>
      <c r="AO228" s="3">
        <f t="shared" si="55"/>
        <v>3.5899097727993802E-2</v>
      </c>
      <c r="AP228" s="3" t="s">
        <v>8</v>
      </c>
      <c r="AQ228" s="127"/>
      <c r="AR228" s="92"/>
      <c r="AS228" s="3"/>
      <c r="AT228" s="4"/>
    </row>
    <row r="229" spans="1:46" s="28" customFormat="1" ht="15" customHeight="1">
      <c r="A229" s="11">
        <v>6.1090000000000005E-2</v>
      </c>
      <c r="B229" s="32" t="s">
        <v>128</v>
      </c>
      <c r="C229" s="17">
        <v>-48.4</v>
      </c>
      <c r="D229" s="17">
        <v>64.599999999999994</v>
      </c>
      <c r="E229" s="40" t="s">
        <v>120</v>
      </c>
      <c r="F229" s="18">
        <v>-52.2</v>
      </c>
      <c r="G229" s="17">
        <v>-50</v>
      </c>
      <c r="H229" s="17">
        <v>-46.6</v>
      </c>
      <c r="I229" s="17">
        <v>-46.5</v>
      </c>
      <c r="J229" s="17">
        <v>-47.5</v>
      </c>
      <c r="K229" s="30">
        <v>-47.6</v>
      </c>
      <c r="L229" s="121">
        <f t="shared" si="42"/>
        <v>-48.4</v>
      </c>
      <c r="M229" s="156" t="str">
        <f t="shared" si="43"/>
        <v>transition</v>
      </c>
      <c r="N229" s="83">
        <v>13595396</v>
      </c>
      <c r="O229" s="34">
        <v>1018939</v>
      </c>
      <c r="P229" s="34">
        <v>349167</v>
      </c>
      <c r="Q229" s="34">
        <v>59552</v>
      </c>
      <c r="R229" s="34">
        <v>9812517</v>
      </c>
      <c r="S229" s="42">
        <v>174632</v>
      </c>
      <c r="T229" s="10">
        <v>0.54359398842144546</v>
      </c>
      <c r="U229" s="11">
        <v>4.0740932810501375E-2</v>
      </c>
      <c r="V229" s="11">
        <v>1.3960982243926608E-2</v>
      </c>
      <c r="W229" s="11">
        <v>2.3811082221123917E-3</v>
      </c>
      <c r="X229" s="11">
        <v>0.39234055797148065</v>
      </c>
      <c r="Y229" s="12">
        <v>6.9824303305335029E-3</v>
      </c>
      <c r="Z229" s="10">
        <f t="shared" si="44"/>
        <v>0.36407329509639336</v>
      </c>
      <c r="AA229" s="11">
        <f t="shared" si="45"/>
        <v>-0.61159099175992448</v>
      </c>
      <c r="AB229" s="11">
        <f t="shared" si="46"/>
        <v>-0.43881117555003529</v>
      </c>
      <c r="AC229" s="11">
        <f t="shared" si="47"/>
        <v>5.6176080562050927</v>
      </c>
      <c r="AD229" s="11">
        <f t="shared" si="48"/>
        <v>8.5853155923775866</v>
      </c>
      <c r="AE229" s="10">
        <v>-1.3158816638208</v>
      </c>
      <c r="AF229" s="11">
        <v>6.3561797450140602</v>
      </c>
      <c r="AG229" s="12">
        <v>13.9006152356679</v>
      </c>
      <c r="AH229" s="10">
        <v>2.9351086343436111E-2</v>
      </c>
      <c r="AI229" s="11">
        <f t="shared" si="49"/>
        <v>58.080342318428826</v>
      </c>
      <c r="AJ229" s="11">
        <f t="shared" si="50"/>
        <v>1.2682036666882595</v>
      </c>
      <c r="AK229" s="11">
        <f t="shared" si="51"/>
        <v>0.12507070859805164</v>
      </c>
      <c r="AL229" s="11">
        <f t="shared" si="52"/>
        <v>5.8632287748522289</v>
      </c>
      <c r="AM229" s="11">
        <f t="shared" si="53"/>
        <v>1.6192181190670856</v>
      </c>
      <c r="AN229" s="3">
        <f t="shared" si="54"/>
        <v>1.3855156633104433</v>
      </c>
      <c r="AO229" s="3">
        <f t="shared" si="55"/>
        <v>3.5583836440741964E-2</v>
      </c>
      <c r="AP229" s="3" t="s">
        <v>8</v>
      </c>
      <c r="AQ229" s="127"/>
      <c r="AR229" s="92"/>
      <c r="AS229" s="3"/>
      <c r="AT229" s="4"/>
    </row>
    <row r="230" spans="1:46" s="28" customFormat="1" ht="15" customHeight="1">
      <c r="A230" s="11">
        <v>6.1420000000000002E-2</v>
      </c>
      <c r="B230" s="32" t="s">
        <v>128</v>
      </c>
      <c r="C230" s="17">
        <v>-48.4</v>
      </c>
      <c r="D230" s="17">
        <v>64.599999999999994</v>
      </c>
      <c r="E230" s="40" t="s">
        <v>120</v>
      </c>
      <c r="F230" s="18">
        <v>-52.2</v>
      </c>
      <c r="G230" s="17">
        <v>-50</v>
      </c>
      <c r="H230" s="17">
        <v>-46.6</v>
      </c>
      <c r="I230" s="17">
        <v>-46.5</v>
      </c>
      <c r="J230" s="17">
        <v>-47.5</v>
      </c>
      <c r="K230" s="30">
        <v>-47.6</v>
      </c>
      <c r="L230" s="121">
        <f t="shared" si="42"/>
        <v>-48.4</v>
      </c>
      <c r="M230" s="156" t="str">
        <f t="shared" si="43"/>
        <v>transition</v>
      </c>
      <c r="N230" s="83">
        <v>6811980</v>
      </c>
      <c r="O230" s="34">
        <v>524410</v>
      </c>
      <c r="P230" s="34">
        <v>169248</v>
      </c>
      <c r="Q230" s="34">
        <v>27769</v>
      </c>
      <c r="R230" s="34">
        <v>4505374</v>
      </c>
      <c r="S230" s="42">
        <v>88494</v>
      </c>
      <c r="T230" s="10">
        <v>0.56170739098437206</v>
      </c>
      <c r="U230" s="11">
        <v>4.3242195794191196E-2</v>
      </c>
      <c r="V230" s="11">
        <v>1.3955979393557085E-2</v>
      </c>
      <c r="W230" s="11">
        <v>2.2897971720769916E-3</v>
      </c>
      <c r="X230" s="11">
        <v>0.37150753157654953</v>
      </c>
      <c r="Y230" s="12">
        <v>7.2971050792531708E-3</v>
      </c>
      <c r="Z230" s="10">
        <f t="shared" si="44"/>
        <v>0.35251709734653136</v>
      </c>
      <c r="AA230" s="11">
        <f t="shared" si="45"/>
        <v>-0.62966884677650348</v>
      </c>
      <c r="AB230" s="11">
        <f t="shared" si="46"/>
        <v>-0.45281981455007209</v>
      </c>
      <c r="AC230" s="11">
        <f t="shared" si="47"/>
        <v>4.3973528425860167</v>
      </c>
      <c r="AD230" s="11">
        <f t="shared" si="48"/>
        <v>7.6271246847750689</v>
      </c>
      <c r="AE230" s="10">
        <v>-2.1266575125274101</v>
      </c>
      <c r="AF230" s="11">
        <v>5.6009179282295696</v>
      </c>
      <c r="AG230" s="12">
        <v>13.1236585031749</v>
      </c>
      <c r="AH230" s="10">
        <v>4.2119637723788947E-2</v>
      </c>
      <c r="AI230" s="11">
        <f t="shared" si="49"/>
        <v>60.190571046907259</v>
      </c>
      <c r="AJ230" s="11">
        <f t="shared" si="50"/>
        <v>1.2824336415150608</v>
      </c>
      <c r="AK230" s="11">
        <f t="shared" si="51"/>
        <v>0.13572661536189431</v>
      </c>
      <c r="AL230" s="11">
        <f t="shared" si="52"/>
        <v>6.0948539738557388</v>
      </c>
      <c r="AM230" s="11">
        <f t="shared" si="53"/>
        <v>1.6053281739824008</v>
      </c>
      <c r="AN230" s="3">
        <f t="shared" si="54"/>
        <v>1.5119677078972802</v>
      </c>
      <c r="AO230" s="3">
        <f t="shared" si="55"/>
        <v>3.7565804747841131E-2</v>
      </c>
      <c r="AP230" s="3" t="s">
        <v>8</v>
      </c>
      <c r="AQ230" s="127"/>
      <c r="AR230" s="92"/>
      <c r="AS230" s="3"/>
      <c r="AT230" s="4"/>
    </row>
    <row r="231" spans="1:46" s="28" customFormat="1" ht="15" customHeight="1">
      <c r="A231" s="11">
        <v>6.1749999999999999E-2</v>
      </c>
      <c r="B231" s="32" t="s">
        <v>128</v>
      </c>
      <c r="C231" s="17">
        <v>-48.4</v>
      </c>
      <c r="D231" s="17">
        <v>64.599999999999994</v>
      </c>
      <c r="E231" s="40" t="s">
        <v>120</v>
      </c>
      <c r="F231" s="18">
        <v>-52.2</v>
      </c>
      <c r="G231" s="17">
        <v>-50</v>
      </c>
      <c r="H231" s="17">
        <v>-46.6</v>
      </c>
      <c r="I231" s="17">
        <v>-46.5</v>
      </c>
      <c r="J231" s="17">
        <v>-47.5</v>
      </c>
      <c r="K231" s="30">
        <v>-47.6</v>
      </c>
      <c r="L231" s="121">
        <f t="shared" si="42"/>
        <v>-48.4</v>
      </c>
      <c r="M231" s="156" t="str">
        <f t="shared" si="43"/>
        <v>transition</v>
      </c>
      <c r="N231" s="83">
        <v>5997583</v>
      </c>
      <c r="O231" s="34">
        <v>444293</v>
      </c>
      <c r="P231" s="34">
        <v>137606</v>
      </c>
      <c r="Q231" s="34">
        <v>23934</v>
      </c>
      <c r="R231" s="34">
        <v>4081829</v>
      </c>
      <c r="S231" s="42">
        <v>67738</v>
      </c>
      <c r="T231" s="10">
        <v>0.55775992578059497</v>
      </c>
      <c r="U231" s="11">
        <v>4.1318116098574692E-2</v>
      </c>
      <c r="V231" s="11">
        <v>1.2797007118861808E-2</v>
      </c>
      <c r="W231" s="11">
        <v>2.2258009707631825E-3</v>
      </c>
      <c r="X231" s="11">
        <v>0.37959968875613398</v>
      </c>
      <c r="Y231" s="12">
        <v>6.2994612750712992E-3</v>
      </c>
      <c r="Z231" s="10">
        <f t="shared" si="44"/>
        <v>0.34039173301700931</v>
      </c>
      <c r="AA231" s="11">
        <f t="shared" si="45"/>
        <v>-0.64371555511376188</v>
      </c>
      <c r="AB231" s="11">
        <f t="shared" si="46"/>
        <v>-0.46802099602779279</v>
      </c>
      <c r="AC231" s="11">
        <f t="shared" si="47"/>
        <v>3.4492000298210712</v>
      </c>
      <c r="AD231" s="11">
        <f t="shared" si="48"/>
        <v>6.5873638716989689</v>
      </c>
      <c r="AE231" s="10">
        <v>-2.9189105851057802</v>
      </c>
      <c r="AF231" s="11">
        <v>4.83890174612538</v>
      </c>
      <c r="AG231" s="12">
        <v>12.2157210885411</v>
      </c>
      <c r="AH231" s="10">
        <v>3.5533639004634687E-2</v>
      </c>
      <c r="AI231" s="11">
        <f t="shared" si="49"/>
        <v>59.503302375178237</v>
      </c>
      <c r="AJ231" s="11">
        <f t="shared" si="50"/>
        <v>1.1168081623379869</v>
      </c>
      <c r="AK231" s="11">
        <f t="shared" si="51"/>
        <v>0.12739895697522816</v>
      </c>
      <c r="AL231" s="11">
        <f t="shared" si="52"/>
        <v>5.7493941672933904</v>
      </c>
      <c r="AM231" s="11">
        <f t="shared" si="53"/>
        <v>1.5770557224108519</v>
      </c>
      <c r="AN231" s="3">
        <f t="shared" si="54"/>
        <v>1.4693371525362771</v>
      </c>
      <c r="AO231" s="3">
        <f t="shared" si="55"/>
        <v>3.3711848291537935E-2</v>
      </c>
      <c r="AP231" s="3" t="s">
        <v>8</v>
      </c>
      <c r="AQ231" s="127"/>
      <c r="AR231" s="92"/>
      <c r="AS231" s="3"/>
      <c r="AT231" s="4"/>
    </row>
    <row r="232" spans="1:46" s="28" customFormat="1" ht="15" customHeight="1">
      <c r="A232" s="11">
        <v>6.2079999999999996E-2</v>
      </c>
      <c r="B232" s="32" t="s">
        <v>128</v>
      </c>
      <c r="C232" s="17">
        <v>-48.4</v>
      </c>
      <c r="D232" s="17">
        <v>64.599999999999994</v>
      </c>
      <c r="E232" s="40" t="s">
        <v>120</v>
      </c>
      <c r="F232" s="18">
        <v>-52.2</v>
      </c>
      <c r="G232" s="17">
        <v>-50</v>
      </c>
      <c r="H232" s="17">
        <v>-46.6</v>
      </c>
      <c r="I232" s="17">
        <v>-46.5</v>
      </c>
      <c r="J232" s="17">
        <v>-47.5</v>
      </c>
      <c r="K232" s="30">
        <v>-47.6</v>
      </c>
      <c r="L232" s="121">
        <f t="shared" si="42"/>
        <v>-48.4</v>
      </c>
      <c r="M232" s="156" t="str">
        <f t="shared" si="43"/>
        <v>transition</v>
      </c>
      <c r="N232" s="83">
        <v>18579225</v>
      </c>
      <c r="O232" s="34">
        <v>1328257</v>
      </c>
      <c r="P232" s="34">
        <v>414869</v>
      </c>
      <c r="Q232" s="34">
        <v>71638</v>
      </c>
      <c r="R232" s="34">
        <v>12912610</v>
      </c>
      <c r="S232" s="42">
        <v>163493</v>
      </c>
      <c r="T232" s="10">
        <v>0.55509931075181984</v>
      </c>
      <c r="U232" s="11">
        <v>3.9684892410812612E-2</v>
      </c>
      <c r="V232" s="11">
        <v>1.2395215406040713E-2</v>
      </c>
      <c r="W232" s="11">
        <v>2.1403586222589407E-3</v>
      </c>
      <c r="X232" s="11">
        <v>0.38579547376206796</v>
      </c>
      <c r="Y232" s="12">
        <v>4.8847490469999307E-3</v>
      </c>
      <c r="Z232" s="10">
        <f t="shared" si="44"/>
        <v>0.32857207127284271</v>
      </c>
      <c r="AA232" s="11">
        <f t="shared" si="45"/>
        <v>-0.64090917093073041</v>
      </c>
      <c r="AB232" s="11">
        <f t="shared" si="46"/>
        <v>-0.48336935449673663</v>
      </c>
      <c r="AC232" s="11">
        <f t="shared" si="47"/>
        <v>3.6386309621756965</v>
      </c>
      <c r="AD232" s="11">
        <f t="shared" si="48"/>
        <v>5.5375361524232147</v>
      </c>
      <c r="AE232" s="10">
        <v>-3.7372326893152801</v>
      </c>
      <c r="AF232" s="11">
        <v>4.0969067883664803</v>
      </c>
      <c r="AG232" s="12">
        <v>11.4406461584054</v>
      </c>
      <c r="AH232" s="10">
        <v>2.7023903021651838E-2</v>
      </c>
      <c r="AI232" s="11">
        <f t="shared" si="49"/>
        <v>58.996959053037081</v>
      </c>
      <c r="AJ232" s="11">
        <f t="shared" si="50"/>
        <v>0.87230144528664422</v>
      </c>
      <c r="AK232" s="11">
        <f t="shared" si="51"/>
        <v>0.12187094277317766</v>
      </c>
      <c r="AL232" s="11">
        <f t="shared" si="52"/>
        <v>5.7911862419386368</v>
      </c>
      <c r="AM232" s="11">
        <f t="shared" si="53"/>
        <v>1.5300747071790977</v>
      </c>
      <c r="AN232" s="3">
        <f t="shared" si="54"/>
        <v>1.4388435025916524</v>
      </c>
      <c r="AO232" s="3">
        <f t="shared" si="55"/>
        <v>3.2128980895419282E-2</v>
      </c>
      <c r="AP232" s="3" t="s">
        <v>8</v>
      </c>
      <c r="AQ232" s="127"/>
      <c r="AR232" s="92"/>
      <c r="AS232" s="3"/>
      <c r="AT232" s="4"/>
    </row>
    <row r="233" spans="1:46" s="28" customFormat="1" ht="15" customHeight="1">
      <c r="A233" s="11">
        <v>6.2409999999999993E-2</v>
      </c>
      <c r="B233" s="32" t="s">
        <v>128</v>
      </c>
      <c r="C233" s="17">
        <v>-48.4</v>
      </c>
      <c r="D233" s="17">
        <v>64.599999999999994</v>
      </c>
      <c r="E233" s="40" t="s">
        <v>120</v>
      </c>
      <c r="F233" s="18">
        <v>-52.2</v>
      </c>
      <c r="G233" s="17">
        <v>-50</v>
      </c>
      <c r="H233" s="17">
        <v>-46.6</v>
      </c>
      <c r="I233" s="17">
        <v>-46.5</v>
      </c>
      <c r="J233" s="17">
        <v>-47.5</v>
      </c>
      <c r="K233" s="30">
        <v>-47.6</v>
      </c>
      <c r="L233" s="121">
        <f t="shared" si="42"/>
        <v>-48.4</v>
      </c>
      <c r="M233" s="156" t="str">
        <f t="shared" si="43"/>
        <v>transition</v>
      </c>
      <c r="N233" s="83">
        <v>18338340</v>
      </c>
      <c r="O233" s="34">
        <v>1290806</v>
      </c>
      <c r="P233" s="34">
        <v>391956</v>
      </c>
      <c r="Q233" s="34">
        <v>73730</v>
      </c>
      <c r="R233" s="34">
        <v>13487868</v>
      </c>
      <c r="S233" s="42">
        <v>213580</v>
      </c>
      <c r="T233" s="10">
        <v>0.54261415753449793</v>
      </c>
      <c r="U233" s="11">
        <v>3.81937301975247E-2</v>
      </c>
      <c r="V233" s="11">
        <v>1.1597607784051972E-2</v>
      </c>
      <c r="W233" s="11">
        <v>2.1816010519500962E-3</v>
      </c>
      <c r="X233" s="11">
        <v>0.39909327298744124</v>
      </c>
      <c r="Y233" s="12">
        <v>6.3196304445341323E-3</v>
      </c>
      <c r="Z233" s="10">
        <f t="shared" si="44"/>
        <v>0.34479247458976114</v>
      </c>
      <c r="AA233" s="11">
        <f t="shared" si="45"/>
        <v>-0.6514088591795647</v>
      </c>
      <c r="AB233" s="11">
        <f t="shared" si="46"/>
        <v>-0.46244222161706594</v>
      </c>
      <c r="AC233" s="11">
        <f t="shared" si="47"/>
        <v>2.9299020053793825</v>
      </c>
      <c r="AD233" s="11">
        <f t="shared" si="48"/>
        <v>6.96895204139269</v>
      </c>
      <c r="AE233" s="10">
        <v>-2.9157691996200401</v>
      </c>
      <c r="AF233" s="11">
        <v>4.8288388491637404</v>
      </c>
      <c r="AG233" s="12">
        <v>12.3108442060096</v>
      </c>
      <c r="AH233" s="10">
        <v>3.4772917873242146E-2</v>
      </c>
      <c r="AI233" s="11">
        <f t="shared" si="49"/>
        <v>57.620248067253257</v>
      </c>
      <c r="AJ233" s="11">
        <f t="shared" si="50"/>
        <v>1.151255503473495</v>
      </c>
      <c r="AK233" s="11">
        <f t="shared" si="51"/>
        <v>0.11363040612138485</v>
      </c>
      <c r="AL233" s="11">
        <f t="shared" si="52"/>
        <v>5.3160992811609926</v>
      </c>
      <c r="AM233" s="11">
        <f t="shared" si="53"/>
        <v>1.599042065467658</v>
      </c>
      <c r="AN233" s="3">
        <f t="shared" si="54"/>
        <v>1.3596173983909097</v>
      </c>
      <c r="AO233" s="3">
        <f t="shared" si="55"/>
        <v>2.9059892934895269E-2</v>
      </c>
      <c r="AP233" s="3" t="s">
        <v>8</v>
      </c>
      <c r="AQ233" s="127"/>
      <c r="AR233" s="92"/>
      <c r="AS233" s="3"/>
      <c r="AT233" s="4"/>
    </row>
    <row r="234" spans="1:46" s="28" customFormat="1" ht="15" customHeight="1">
      <c r="A234" s="11">
        <v>6.2740000000000004E-2</v>
      </c>
      <c r="B234" s="32" t="s">
        <v>128</v>
      </c>
      <c r="C234" s="17">
        <v>-48.4</v>
      </c>
      <c r="D234" s="17">
        <v>64.599999999999994</v>
      </c>
      <c r="E234" s="40" t="s">
        <v>120</v>
      </c>
      <c r="F234" s="18">
        <v>-52.2</v>
      </c>
      <c r="G234" s="17">
        <v>-50</v>
      </c>
      <c r="H234" s="17">
        <v>-46.6</v>
      </c>
      <c r="I234" s="17">
        <v>-46.5</v>
      </c>
      <c r="J234" s="17">
        <v>-47.5</v>
      </c>
      <c r="K234" s="30">
        <v>-47.6</v>
      </c>
      <c r="L234" s="121">
        <f t="shared" si="42"/>
        <v>-48.4</v>
      </c>
      <c r="M234" s="156" t="str">
        <f t="shared" si="43"/>
        <v>transition</v>
      </c>
      <c r="N234" s="83">
        <v>22105197</v>
      </c>
      <c r="O234" s="34">
        <v>1417153</v>
      </c>
      <c r="P234" s="34">
        <v>422207</v>
      </c>
      <c r="Q234" s="34">
        <v>84704</v>
      </c>
      <c r="R234" s="34">
        <v>16948356</v>
      </c>
      <c r="S234" s="42">
        <v>220835</v>
      </c>
      <c r="T234" s="10">
        <v>0.53655406761399671</v>
      </c>
      <c r="U234" s="11">
        <v>3.4398209913323929E-2</v>
      </c>
      <c r="V234" s="11">
        <v>1.0248127769460852E-2</v>
      </c>
      <c r="W234" s="11">
        <v>2.0559995797900369E-3</v>
      </c>
      <c r="X234" s="11">
        <v>0.41138332090730012</v>
      </c>
      <c r="Y234" s="12">
        <v>5.3602742161283148E-3</v>
      </c>
      <c r="Z234" s="10">
        <f t="shared" si="44"/>
        <v>0.3392915004389484</v>
      </c>
      <c r="AA234" s="11">
        <f t="shared" si="45"/>
        <v>-0.65869408441134003</v>
      </c>
      <c r="AB234" s="11">
        <f t="shared" si="46"/>
        <v>-0.46942701969086309</v>
      </c>
      <c r="AC234" s="11">
        <f t="shared" si="47"/>
        <v>2.4381493022345495</v>
      </c>
      <c r="AD234" s="11">
        <f t="shared" si="48"/>
        <v>6.4911918531449615</v>
      </c>
      <c r="AE234" s="10">
        <v>-2.91385747751908</v>
      </c>
      <c r="AF234" s="11">
        <v>4.8302328715918899</v>
      </c>
      <c r="AG234" s="12">
        <v>12.2258521681422</v>
      </c>
      <c r="AH234" s="10">
        <v>3.0678928004200228E-2</v>
      </c>
      <c r="AI234" s="11">
        <f t="shared" si="49"/>
        <v>56.602268684746818</v>
      </c>
      <c r="AJ234" s="11">
        <f t="shared" si="50"/>
        <v>0.98913680675545046</v>
      </c>
      <c r="AK234" s="11">
        <f t="shared" si="51"/>
        <v>0.10077192181217921</v>
      </c>
      <c r="AL234" s="11">
        <f t="shared" si="52"/>
        <v>4.9844989610880237</v>
      </c>
      <c r="AM234" s="11">
        <f t="shared" si="53"/>
        <v>1.5846988599463192</v>
      </c>
      <c r="AN234" s="3">
        <f t="shared" si="54"/>
        <v>1.3042679183750918</v>
      </c>
      <c r="AO234" s="3">
        <f t="shared" si="55"/>
        <v>2.4911383735390029E-2</v>
      </c>
      <c r="AP234" s="3" t="s">
        <v>8</v>
      </c>
      <c r="AQ234" s="127"/>
      <c r="AR234" s="92"/>
      <c r="AS234" s="3"/>
      <c r="AT234" s="4"/>
    </row>
    <row r="235" spans="1:46" s="28" customFormat="1" ht="15" customHeight="1">
      <c r="A235" s="11">
        <v>6.3070000000000001E-2</v>
      </c>
      <c r="B235" s="32" t="s">
        <v>128</v>
      </c>
      <c r="C235" s="17">
        <v>-48.4</v>
      </c>
      <c r="D235" s="17">
        <v>64.599999999999994</v>
      </c>
      <c r="E235" s="40" t="s">
        <v>120</v>
      </c>
      <c r="F235" s="18">
        <v>-52.2</v>
      </c>
      <c r="G235" s="17">
        <v>-50</v>
      </c>
      <c r="H235" s="17">
        <v>-46.6</v>
      </c>
      <c r="I235" s="17">
        <v>-46.5</v>
      </c>
      <c r="J235" s="17">
        <v>-47.5</v>
      </c>
      <c r="K235" s="30">
        <v>-47.6</v>
      </c>
      <c r="L235" s="121">
        <f t="shared" si="42"/>
        <v>-48.4</v>
      </c>
      <c r="M235" s="156" t="str">
        <f t="shared" si="43"/>
        <v>transition</v>
      </c>
      <c r="N235" s="83">
        <v>9581238</v>
      </c>
      <c r="O235" s="34">
        <v>615980</v>
      </c>
      <c r="P235" s="34">
        <v>181009</v>
      </c>
      <c r="Q235" s="34">
        <v>37967</v>
      </c>
      <c r="R235" s="34">
        <v>7578793</v>
      </c>
      <c r="S235" s="42">
        <v>111427</v>
      </c>
      <c r="T235" s="10">
        <v>0.52916264921369849</v>
      </c>
      <c r="U235" s="11">
        <v>3.4019988717810166E-2</v>
      </c>
      <c r="V235" s="11">
        <v>9.9969546703173803E-3</v>
      </c>
      <c r="W235" s="11">
        <v>2.0968812488215503E-3</v>
      </c>
      <c r="X235" s="11">
        <v>0.41856951906655843</v>
      </c>
      <c r="Y235" s="12">
        <v>6.1540070827939761E-3</v>
      </c>
      <c r="Z235" s="10">
        <f t="shared" si="44"/>
        <v>0.3491218671510371</v>
      </c>
      <c r="AA235" s="11">
        <f t="shared" si="45"/>
        <v>-0.66396342081637627</v>
      </c>
      <c r="AB235" s="11">
        <f t="shared" si="46"/>
        <v>-0.45702294841982299</v>
      </c>
      <c r="AC235" s="11">
        <f t="shared" si="47"/>
        <v>2.0824690948945985</v>
      </c>
      <c r="AD235" s="11">
        <f t="shared" si="48"/>
        <v>7.3396303280841053</v>
      </c>
      <c r="AE235" s="10">
        <v>-2.0609009650112502</v>
      </c>
      <c r="AF235" s="11">
        <v>5.56972501106429</v>
      </c>
      <c r="AG235" s="12">
        <v>13.1000864513259</v>
      </c>
      <c r="AH235" s="10">
        <v>4.1494227244794187E-2</v>
      </c>
      <c r="AI235" s="11">
        <f t="shared" si="49"/>
        <v>55.834619412983578</v>
      </c>
      <c r="AJ235" s="11">
        <f t="shared" si="50"/>
        <v>1.1496012706515701</v>
      </c>
      <c r="AK235" s="11">
        <f t="shared" si="51"/>
        <v>9.7940030798191149E-2</v>
      </c>
      <c r="AL235" s="11">
        <f t="shared" si="52"/>
        <v>4.7675349645744989</v>
      </c>
      <c r="AM235" s="11">
        <f t="shared" si="53"/>
        <v>1.6247195902715919</v>
      </c>
      <c r="AN235" s="3">
        <f t="shared" si="54"/>
        <v>1.2642168746395368</v>
      </c>
      <c r="AO235" s="3">
        <f t="shared" si="55"/>
        <v>2.3883618407311031E-2</v>
      </c>
      <c r="AP235" s="3" t="s">
        <v>8</v>
      </c>
      <c r="AQ235" s="127"/>
      <c r="AR235" s="92"/>
      <c r="AS235" s="3"/>
      <c r="AT235" s="4"/>
    </row>
    <row r="236" spans="1:46" s="28" customFormat="1" ht="15" customHeight="1">
      <c r="A236" s="11">
        <v>6.3490000000000005E-2</v>
      </c>
      <c r="B236" s="32" t="s">
        <v>128</v>
      </c>
      <c r="C236" s="17">
        <v>-48.4</v>
      </c>
      <c r="D236" s="17">
        <v>64.599999999999994</v>
      </c>
      <c r="E236" s="40" t="s">
        <v>120</v>
      </c>
      <c r="F236" s="18">
        <v>-52.2</v>
      </c>
      <c r="G236" s="17">
        <v>-50</v>
      </c>
      <c r="H236" s="17">
        <v>-46.6</v>
      </c>
      <c r="I236" s="17">
        <v>-46.5</v>
      </c>
      <c r="J236" s="17">
        <v>-47.5</v>
      </c>
      <c r="K236" s="30">
        <v>-47.6</v>
      </c>
      <c r="L236" s="121">
        <f t="shared" si="42"/>
        <v>-48.4</v>
      </c>
      <c r="M236" s="156" t="str">
        <f t="shared" si="43"/>
        <v>transition</v>
      </c>
      <c r="N236" s="83">
        <v>13553429</v>
      </c>
      <c r="O236" s="34">
        <v>954111</v>
      </c>
      <c r="P236" s="34">
        <v>291531</v>
      </c>
      <c r="Q236" s="34">
        <v>54260</v>
      </c>
      <c r="R236" s="34">
        <v>9389417</v>
      </c>
      <c r="S236" s="42">
        <v>129042</v>
      </c>
      <c r="T236" s="10">
        <v>0.55611134840731846</v>
      </c>
      <c r="U236" s="11">
        <v>3.9148170897582824E-2</v>
      </c>
      <c r="V236" s="11">
        <v>1.1961821433714962E-2</v>
      </c>
      <c r="W236" s="11">
        <v>2.2263444744928459E-3</v>
      </c>
      <c r="X236" s="11">
        <v>0.38525758674270538</v>
      </c>
      <c r="Y236" s="12">
        <v>5.2947280441855114E-3</v>
      </c>
      <c r="Z236" s="10">
        <f t="shared" si="44"/>
        <v>0.33229643708920709</v>
      </c>
      <c r="AA236" s="11">
        <f t="shared" si="45"/>
        <v>-0.64922586961987283</v>
      </c>
      <c r="AB236" s="11">
        <f t="shared" si="46"/>
        <v>-0.4784743152388703</v>
      </c>
      <c r="AC236" s="11">
        <f t="shared" si="47"/>
        <v>3.0772538006585819</v>
      </c>
      <c r="AD236" s="11">
        <f t="shared" si="48"/>
        <v>5.8723568376612718</v>
      </c>
      <c r="AE236" s="10">
        <v>-3.72521764083017</v>
      </c>
      <c r="AF236" s="11">
        <v>4.0572669512442996</v>
      </c>
      <c r="AG236" s="12">
        <v>11.4537528194848</v>
      </c>
      <c r="AH236" s="10">
        <v>4.114254296004298E-2</v>
      </c>
      <c r="AI236" s="11">
        <f t="shared" si="49"/>
        <v>59.074750360090469</v>
      </c>
      <c r="AJ236" s="11">
        <f t="shared" si="50"/>
        <v>0.94311911934620596</v>
      </c>
      <c r="AK236" s="11">
        <f t="shared" si="51"/>
        <v>0.12015701823963908</v>
      </c>
      <c r="AL236" s="11">
        <f t="shared" si="52"/>
        <v>5.372852930335422</v>
      </c>
      <c r="AM236" s="11">
        <f t="shared" si="53"/>
        <v>1.5508802304359022</v>
      </c>
      <c r="AN236" s="3">
        <f t="shared" si="54"/>
        <v>1.4434792916322707</v>
      </c>
      <c r="AO236" s="3">
        <f t="shared" si="55"/>
        <v>3.1048892598976061E-2</v>
      </c>
      <c r="AP236" s="3" t="s">
        <v>8</v>
      </c>
      <c r="AQ236" s="127"/>
      <c r="AR236" s="92"/>
      <c r="AS236" s="3"/>
      <c r="AT236" s="4"/>
    </row>
    <row r="237" spans="1:46" s="28" customFormat="1" ht="15" customHeight="1">
      <c r="A237" s="11">
        <v>6.3909999999999995E-2</v>
      </c>
      <c r="B237" s="32" t="s">
        <v>128</v>
      </c>
      <c r="C237" s="17">
        <v>-48.4</v>
      </c>
      <c r="D237" s="17">
        <v>64.599999999999994</v>
      </c>
      <c r="E237" s="40" t="s">
        <v>120</v>
      </c>
      <c r="F237" s="18">
        <v>-52.2</v>
      </c>
      <c r="G237" s="17">
        <v>-50</v>
      </c>
      <c r="H237" s="17">
        <v>-46.6</v>
      </c>
      <c r="I237" s="17">
        <v>-46.5</v>
      </c>
      <c r="J237" s="17">
        <v>-47.5</v>
      </c>
      <c r="K237" s="30">
        <v>-47.6</v>
      </c>
      <c r="L237" s="121">
        <f t="shared" si="42"/>
        <v>-48.4</v>
      </c>
      <c r="M237" s="156" t="str">
        <f t="shared" si="43"/>
        <v>transition</v>
      </c>
      <c r="N237" s="83">
        <v>14193968</v>
      </c>
      <c r="O237" s="34">
        <v>909800</v>
      </c>
      <c r="P237" s="34">
        <v>279944</v>
      </c>
      <c r="Q237" s="34">
        <v>52634</v>
      </c>
      <c r="R237" s="34">
        <v>10392969</v>
      </c>
      <c r="S237" s="42">
        <v>163964</v>
      </c>
      <c r="T237" s="10">
        <v>0.54606300344023551</v>
      </c>
      <c r="U237" s="11">
        <v>3.5001355542715482E-2</v>
      </c>
      <c r="V237" s="11">
        <v>1.0769860932127878E-2</v>
      </c>
      <c r="W237" s="11">
        <v>2.0249080541166046E-3</v>
      </c>
      <c r="X237" s="11">
        <v>0.39983293373644779</v>
      </c>
      <c r="Y237" s="12">
        <v>6.3079382943567837E-3</v>
      </c>
      <c r="Z237" s="10">
        <f t="shared" si="44"/>
        <v>0.35307343448464168</v>
      </c>
      <c r="AA237" s="11">
        <f t="shared" si="45"/>
        <v>-0.6471825885534721</v>
      </c>
      <c r="AB237" s="11">
        <f t="shared" si="46"/>
        <v>-0.45213495785676738</v>
      </c>
      <c r="AC237" s="11">
        <f t="shared" si="47"/>
        <v>3.2151752726406286</v>
      </c>
      <c r="AD237" s="11">
        <f t="shared" si="48"/>
        <v>7.6739688825971086</v>
      </c>
      <c r="AE237" s="10">
        <v>-2.0746910986921399</v>
      </c>
      <c r="AF237" s="11">
        <v>5.5981169000953797</v>
      </c>
      <c r="AG237" s="12">
        <v>13.050457301362201</v>
      </c>
      <c r="AH237" s="10">
        <v>5.1235013978189935E-2</v>
      </c>
      <c r="AI237" s="11">
        <f t="shared" si="49"/>
        <v>57.729712326508995</v>
      </c>
      <c r="AJ237" s="11">
        <f t="shared" si="50"/>
        <v>1.1419750420882337</v>
      </c>
      <c r="AK237" s="11">
        <f t="shared" si="51"/>
        <v>0.10529241919295118</v>
      </c>
      <c r="AL237" s="11">
        <f t="shared" si="52"/>
        <v>5.3186913401983507</v>
      </c>
      <c r="AM237" s="11">
        <f t="shared" si="53"/>
        <v>1.623677597625613</v>
      </c>
      <c r="AN237" s="3">
        <f t="shared" si="54"/>
        <v>1.3657279262547595</v>
      </c>
      <c r="AO237" s="3">
        <f t="shared" si="55"/>
        <v>2.693590253179818E-2</v>
      </c>
      <c r="AP237" s="3" t="s">
        <v>8</v>
      </c>
      <c r="AQ237" s="127"/>
      <c r="AR237" s="92"/>
      <c r="AS237" s="3"/>
      <c r="AT237" s="4"/>
    </row>
    <row r="238" spans="1:46" s="28" customFormat="1" ht="15" customHeight="1">
      <c r="A238" s="11">
        <v>6.4319999999999988E-2</v>
      </c>
      <c r="B238" s="32" t="s">
        <v>128</v>
      </c>
      <c r="C238" s="17">
        <v>-48.4</v>
      </c>
      <c r="D238" s="17">
        <v>64.599999999999994</v>
      </c>
      <c r="E238" s="40" t="s">
        <v>120</v>
      </c>
      <c r="F238" s="18">
        <v>-52.2</v>
      </c>
      <c r="G238" s="17">
        <v>-50</v>
      </c>
      <c r="H238" s="17">
        <v>-46.6</v>
      </c>
      <c r="I238" s="17">
        <v>-46.5</v>
      </c>
      <c r="J238" s="17">
        <v>-47.5</v>
      </c>
      <c r="K238" s="30">
        <v>-47.6</v>
      </c>
      <c r="L238" s="121">
        <f t="shared" si="42"/>
        <v>-48.4</v>
      </c>
      <c r="M238" s="156" t="str">
        <f t="shared" si="43"/>
        <v>transition</v>
      </c>
      <c r="N238" s="83">
        <v>4988759</v>
      </c>
      <c r="O238" s="34">
        <v>302319</v>
      </c>
      <c r="P238" s="34">
        <v>91506</v>
      </c>
      <c r="Q238" s="34">
        <v>19535</v>
      </c>
      <c r="R238" s="34">
        <v>3570571</v>
      </c>
      <c r="S238" s="42">
        <v>65184</v>
      </c>
      <c r="T238" s="10">
        <v>0.55198368554374622</v>
      </c>
      <c r="U238" s="11">
        <v>3.3450233982018338E-2</v>
      </c>
      <c r="V238" s="11">
        <v>1.0124726235395625E-2</v>
      </c>
      <c r="W238" s="11">
        <v>2.1614596530113166E-3</v>
      </c>
      <c r="X238" s="11">
        <v>0.39506757894611055</v>
      </c>
      <c r="Y238" s="12">
        <v>7.2123156397179249E-3</v>
      </c>
      <c r="Z238" s="10">
        <f t="shared" si="44"/>
        <v>0.36825244909558991</v>
      </c>
      <c r="AA238" s="11">
        <f t="shared" si="45"/>
        <v>-0.65487887707814962</v>
      </c>
      <c r="AB238" s="11">
        <f t="shared" si="46"/>
        <v>-0.43385435616173756</v>
      </c>
      <c r="AC238" s="11">
        <f t="shared" si="47"/>
        <v>2.6956757972249008</v>
      </c>
      <c r="AD238" s="11">
        <f t="shared" si="48"/>
        <v>8.9243620385371507</v>
      </c>
      <c r="AE238" s="10">
        <v>-0.376245698945886</v>
      </c>
      <c r="AF238" s="11">
        <v>7.11843597988537</v>
      </c>
      <c r="AG238" s="12">
        <v>14.7168433553881</v>
      </c>
      <c r="AH238" s="10">
        <v>5.788614488238257E-2</v>
      </c>
      <c r="AI238" s="11">
        <f t="shared" si="49"/>
        <v>58.284456844168872</v>
      </c>
      <c r="AJ238" s="11">
        <f t="shared" si="50"/>
        <v>1.2897652387452729</v>
      </c>
      <c r="AK238" s="11">
        <f t="shared" si="51"/>
        <v>0.10208650532276807</v>
      </c>
      <c r="AL238" s="11">
        <f t="shared" si="52"/>
        <v>4.6842078320962379</v>
      </c>
      <c r="AM238" s="11">
        <f t="shared" si="53"/>
        <v>1.6815005516734094</v>
      </c>
      <c r="AN238" s="3">
        <f t="shared" si="54"/>
        <v>1.39718801278563</v>
      </c>
      <c r="AO238" s="3">
        <f t="shared" si="55"/>
        <v>2.5627833755441358E-2</v>
      </c>
      <c r="AP238" s="3" t="s">
        <v>8</v>
      </c>
      <c r="AQ238" s="127"/>
      <c r="AR238" s="92"/>
      <c r="AS238" s="3"/>
      <c r="AT238" s="4"/>
    </row>
    <row r="239" spans="1:46" s="28" customFormat="1" ht="15" customHeight="1">
      <c r="A239" s="11">
        <v>6.4739999999999992E-2</v>
      </c>
      <c r="B239" s="32" t="s">
        <v>128</v>
      </c>
      <c r="C239" s="17">
        <v>-48.4</v>
      </c>
      <c r="D239" s="17">
        <v>64.599999999999994</v>
      </c>
      <c r="E239" s="40" t="s">
        <v>120</v>
      </c>
      <c r="F239" s="18">
        <v>-52.2</v>
      </c>
      <c r="G239" s="17">
        <v>-50</v>
      </c>
      <c r="H239" s="17">
        <v>-46.6</v>
      </c>
      <c r="I239" s="17">
        <v>-46.5</v>
      </c>
      <c r="J239" s="17">
        <v>-47.5</v>
      </c>
      <c r="K239" s="30">
        <v>-47.6</v>
      </c>
      <c r="L239" s="121">
        <f t="shared" si="42"/>
        <v>-48.4</v>
      </c>
      <c r="M239" s="156" t="str">
        <f t="shared" si="43"/>
        <v>transition</v>
      </c>
      <c r="N239" s="83">
        <v>12154800</v>
      </c>
      <c r="O239" s="34">
        <v>751974</v>
      </c>
      <c r="P239" s="34">
        <v>226746</v>
      </c>
      <c r="Q239" s="34">
        <v>45593</v>
      </c>
      <c r="R239" s="34">
        <v>9212492</v>
      </c>
      <c r="S239" s="42">
        <v>137695</v>
      </c>
      <c r="T239" s="10">
        <v>0.53951077041896556</v>
      </c>
      <c r="U239" s="11">
        <v>3.337760161212288E-2</v>
      </c>
      <c r="V239" s="11">
        <v>1.0064493792527952E-2</v>
      </c>
      <c r="W239" s="11">
        <v>2.0237202221107626E-3</v>
      </c>
      <c r="X239" s="11">
        <v>0.40891159512279562</v>
      </c>
      <c r="Y239" s="12">
        <v>6.1118188314772314E-3</v>
      </c>
      <c r="Z239" s="10">
        <f t="shared" si="44"/>
        <v>0.35286676167461839</v>
      </c>
      <c r="AA239" s="11">
        <f t="shared" si="45"/>
        <v>-0.65489305011051757</v>
      </c>
      <c r="AB239" s="11">
        <f t="shared" si="46"/>
        <v>-0.45238924813236081</v>
      </c>
      <c r="AC239" s="11">
        <f t="shared" si="47"/>
        <v>2.6947191175400604</v>
      </c>
      <c r="AD239" s="11">
        <f t="shared" si="48"/>
        <v>7.656575427746521</v>
      </c>
      <c r="AE239" s="10">
        <v>-2.1108540300616099</v>
      </c>
      <c r="AF239" s="11">
        <v>5.5755595084372001</v>
      </c>
      <c r="AG239" s="12">
        <v>13.073342752733501</v>
      </c>
      <c r="AH239" s="10">
        <v>4.5363930900972058E-2</v>
      </c>
      <c r="AI239" s="11">
        <f t="shared" si="49"/>
        <v>56.88507462714508</v>
      </c>
      <c r="AJ239" s="11">
        <f t="shared" si="50"/>
        <v>1.1201550214175395</v>
      </c>
      <c r="AK239" s="11">
        <f t="shared" si="51"/>
        <v>9.87337221070895E-2</v>
      </c>
      <c r="AL239" s="11">
        <f t="shared" si="52"/>
        <v>4.9732634395630901</v>
      </c>
      <c r="AM239" s="11">
        <f t="shared" si="53"/>
        <v>1.6290980784985989</v>
      </c>
      <c r="AN239" s="3">
        <f t="shared" si="54"/>
        <v>1.3193824211733374</v>
      </c>
      <c r="AO239" s="3">
        <f t="shared" si="55"/>
        <v>2.4612884331405661E-2</v>
      </c>
      <c r="AP239" s="3" t="s">
        <v>8</v>
      </c>
      <c r="AQ239" s="127"/>
      <c r="AR239" s="92"/>
      <c r="AS239" s="3"/>
      <c r="AT239" s="4"/>
    </row>
    <row r="240" spans="1:46" s="28" customFormat="1" ht="15" customHeight="1">
      <c r="A240" s="11">
        <v>6.5159999999999996E-2</v>
      </c>
      <c r="B240" s="32" t="s">
        <v>128</v>
      </c>
      <c r="C240" s="17">
        <v>-48.4</v>
      </c>
      <c r="D240" s="17">
        <v>64.599999999999994</v>
      </c>
      <c r="E240" s="40" t="s">
        <v>120</v>
      </c>
      <c r="F240" s="18">
        <v>-52.2</v>
      </c>
      <c r="G240" s="17">
        <v>-50</v>
      </c>
      <c r="H240" s="17">
        <v>-46.6</v>
      </c>
      <c r="I240" s="17">
        <v>-46.5</v>
      </c>
      <c r="J240" s="17">
        <v>-47.5</v>
      </c>
      <c r="K240" s="30">
        <v>-47.6</v>
      </c>
      <c r="L240" s="121">
        <f t="shared" si="42"/>
        <v>-48.4</v>
      </c>
      <c r="M240" s="156" t="str">
        <f t="shared" si="43"/>
        <v>transition</v>
      </c>
      <c r="N240" s="83">
        <v>7835839</v>
      </c>
      <c r="O240" s="34">
        <v>494779</v>
      </c>
      <c r="P240" s="34">
        <v>148483</v>
      </c>
      <c r="Q240" s="34">
        <v>30440</v>
      </c>
      <c r="R240" s="34">
        <v>5832410</v>
      </c>
      <c r="S240" s="42">
        <v>74717</v>
      </c>
      <c r="T240" s="10">
        <v>0.5435263543559441</v>
      </c>
      <c r="U240" s="11">
        <v>3.4319927461740812E-2</v>
      </c>
      <c r="V240" s="11">
        <v>1.0299397891385165E-2</v>
      </c>
      <c r="W240" s="11">
        <v>2.111444891427062E-3</v>
      </c>
      <c r="X240" s="11">
        <v>0.40456019379790115</v>
      </c>
      <c r="Y240" s="12">
        <v>5.1826816016017014E-3</v>
      </c>
      <c r="Z240" s="10">
        <f t="shared" si="44"/>
        <v>0.33890107012248488</v>
      </c>
      <c r="AA240" s="11">
        <f t="shared" si="45"/>
        <v>-0.65679110303845922</v>
      </c>
      <c r="AB240" s="11">
        <f t="shared" si="46"/>
        <v>-0.4699270598213518</v>
      </c>
      <c r="AC240" s="11">
        <f t="shared" si="47"/>
        <v>2.5666005449039986</v>
      </c>
      <c r="AD240" s="11">
        <f t="shared" si="48"/>
        <v>6.4569891082195383</v>
      </c>
      <c r="AE240" s="10">
        <v>-2.9618916360790002</v>
      </c>
      <c r="AF240" s="11">
        <v>4.8294348051084599</v>
      </c>
      <c r="AG240" s="12">
        <v>12.2674905807612</v>
      </c>
      <c r="AH240" s="10">
        <v>4.5467697768397514E-2</v>
      </c>
      <c r="AI240" s="11">
        <f t="shared" si="49"/>
        <v>57.328769764144624</v>
      </c>
      <c r="AJ240" s="11">
        <f t="shared" si="50"/>
        <v>0.94452273645493423</v>
      </c>
      <c r="AK240" s="11">
        <f t="shared" si="51"/>
        <v>0.10237342438163946</v>
      </c>
      <c r="AL240" s="11">
        <f t="shared" si="52"/>
        <v>4.8778909329829165</v>
      </c>
      <c r="AM240" s="11">
        <f t="shared" si="53"/>
        <v>1.57923970396262</v>
      </c>
      <c r="AN240" s="3">
        <f t="shared" si="54"/>
        <v>1.3434993424673505</v>
      </c>
      <c r="AO240" s="3">
        <f t="shared" si="55"/>
        <v>2.5458258250020144E-2</v>
      </c>
      <c r="AP240" s="3" t="s">
        <v>8</v>
      </c>
      <c r="AQ240" s="127"/>
      <c r="AR240" s="92"/>
      <c r="AS240" s="3"/>
      <c r="AT240" s="4"/>
    </row>
    <row r="241" spans="1:46" s="28" customFormat="1" ht="15" customHeight="1">
      <c r="A241" s="11">
        <v>6.5989999999999993E-2</v>
      </c>
      <c r="B241" s="32" t="s">
        <v>128</v>
      </c>
      <c r="C241" s="17">
        <v>-48.4</v>
      </c>
      <c r="D241" s="17">
        <v>64.599999999999994</v>
      </c>
      <c r="E241" s="40" t="s">
        <v>120</v>
      </c>
      <c r="F241" s="18">
        <v>-52.2</v>
      </c>
      <c r="G241" s="17">
        <v>-50</v>
      </c>
      <c r="H241" s="17">
        <v>-46.6</v>
      </c>
      <c r="I241" s="17">
        <v>-46.5</v>
      </c>
      <c r="J241" s="17">
        <v>-47.5</v>
      </c>
      <c r="K241" s="30">
        <v>-47.6</v>
      </c>
      <c r="L241" s="121">
        <f t="shared" si="42"/>
        <v>-48.4</v>
      </c>
      <c r="M241" s="156" t="str">
        <f t="shared" si="43"/>
        <v>transition</v>
      </c>
      <c r="N241" s="83">
        <v>3584195</v>
      </c>
      <c r="O241" s="34">
        <v>233450</v>
      </c>
      <c r="P241" s="34">
        <v>71343</v>
      </c>
      <c r="Q241" s="34">
        <v>15119</v>
      </c>
      <c r="R241" s="34">
        <v>2746198</v>
      </c>
      <c r="S241" s="42">
        <v>32710</v>
      </c>
      <c r="T241" s="10">
        <v>0.5363140738124933</v>
      </c>
      <c r="U241" s="11">
        <v>3.4931838399285355E-2</v>
      </c>
      <c r="V241" s="11">
        <v>1.0675271565303983E-2</v>
      </c>
      <c r="W241" s="11">
        <v>2.2623022692602065E-3</v>
      </c>
      <c r="X241" s="11">
        <v>0.41092201648507448</v>
      </c>
      <c r="Y241" s="12">
        <v>4.8944974685826686E-3</v>
      </c>
      <c r="Z241" s="10">
        <f t="shared" si="44"/>
        <v>0.33795962815706337</v>
      </c>
      <c r="AA241" s="11">
        <f t="shared" si="45"/>
        <v>-0.65167916327988695</v>
      </c>
      <c r="AB241" s="11">
        <f t="shared" si="46"/>
        <v>-0.47113517639634217</v>
      </c>
      <c r="AC241" s="11">
        <f t="shared" si="47"/>
        <v>2.9116564786076324</v>
      </c>
      <c r="AD241" s="11">
        <f t="shared" si="48"/>
        <v>6.3743539344901947</v>
      </c>
      <c r="AE241" s="10">
        <v>-2.9405626307187598</v>
      </c>
      <c r="AF241" s="11">
        <v>4.8294156870477396</v>
      </c>
      <c r="AG241" s="12">
        <v>12.290962503354001</v>
      </c>
      <c r="AH241" s="10">
        <v>4.6134117211452927E-2</v>
      </c>
      <c r="AI241" s="11">
        <f t="shared" si="49"/>
        <v>56.61883867241734</v>
      </c>
      <c r="AJ241" s="11">
        <f t="shared" si="50"/>
        <v>0.90436436677214371</v>
      </c>
      <c r="AK241" s="11">
        <f t="shared" si="51"/>
        <v>0.10323671591121782</v>
      </c>
      <c r="AL241" s="11">
        <f t="shared" si="52"/>
        <v>4.7187644685495069</v>
      </c>
      <c r="AM241" s="11">
        <f t="shared" si="53"/>
        <v>1.5663600115704632</v>
      </c>
      <c r="AN241" s="3">
        <f t="shared" si="54"/>
        <v>1.3051480628854875</v>
      </c>
      <c r="AO241" s="3">
        <f t="shared" si="55"/>
        <v>2.5978825998708033E-2</v>
      </c>
      <c r="AP241" s="3" t="s">
        <v>8</v>
      </c>
      <c r="AQ241" s="127"/>
      <c r="AR241" s="92"/>
      <c r="AS241" s="3"/>
      <c r="AT241" s="4"/>
    </row>
    <row r="242" spans="1:46" s="28" customFormat="1" ht="15" customHeight="1">
      <c r="A242" s="11">
        <v>6.6830000000000001E-2</v>
      </c>
      <c r="B242" s="32" t="s">
        <v>128</v>
      </c>
      <c r="C242" s="17">
        <v>-48.4</v>
      </c>
      <c r="D242" s="17">
        <v>64.599999999999994</v>
      </c>
      <c r="E242" s="40" t="s">
        <v>120</v>
      </c>
      <c r="F242" s="18">
        <v>-52.2</v>
      </c>
      <c r="G242" s="17">
        <v>-50</v>
      </c>
      <c r="H242" s="17">
        <v>-46.6</v>
      </c>
      <c r="I242" s="17">
        <v>-46.5</v>
      </c>
      <c r="J242" s="17">
        <v>-47.5</v>
      </c>
      <c r="K242" s="30">
        <v>-47.6</v>
      </c>
      <c r="L242" s="121">
        <f t="shared" si="42"/>
        <v>-48.4</v>
      </c>
      <c r="M242" s="156" t="str">
        <f t="shared" si="43"/>
        <v>transition</v>
      </c>
      <c r="N242" s="83">
        <v>3966276</v>
      </c>
      <c r="O242" s="34">
        <v>258807</v>
      </c>
      <c r="P242" s="34">
        <v>78388</v>
      </c>
      <c r="Q242" s="34">
        <v>15047</v>
      </c>
      <c r="R242" s="34">
        <v>2906273</v>
      </c>
      <c r="S242" s="42">
        <v>56408</v>
      </c>
      <c r="T242" s="10">
        <v>0.54472841629517332</v>
      </c>
      <c r="U242" s="11">
        <v>3.5544557977333129E-2</v>
      </c>
      <c r="V242" s="11">
        <v>1.0765809312449777E-2</v>
      </c>
      <c r="W242" s="11">
        <v>2.0665552472882557E-3</v>
      </c>
      <c r="X242" s="11">
        <v>0.39914758544574869</v>
      </c>
      <c r="Y242" s="12">
        <v>7.7470757220067738E-3</v>
      </c>
      <c r="Z242" s="10">
        <f t="shared" si="44"/>
        <v>0.36667808638198945</v>
      </c>
      <c r="AA242" s="11">
        <f t="shared" si="45"/>
        <v>-0.65259155439399497</v>
      </c>
      <c r="AB242" s="11">
        <f t="shared" si="46"/>
        <v>-0.43571504381020137</v>
      </c>
      <c r="AC242" s="11">
        <f t="shared" si="47"/>
        <v>2.8500700784053379</v>
      </c>
      <c r="AD242" s="11">
        <f t="shared" si="48"/>
        <v>8.7970910033822243</v>
      </c>
      <c r="AE242" s="10">
        <v>-0.46264024866098802</v>
      </c>
      <c r="AF242" s="11">
        <v>7.1050698254772202</v>
      </c>
      <c r="AG242" s="12">
        <v>14.701026526965</v>
      </c>
      <c r="AH242" s="10">
        <v>7.4529371060710711E-2</v>
      </c>
      <c r="AI242" s="11">
        <f t="shared" si="49"/>
        <v>57.711862076210728</v>
      </c>
      <c r="AJ242" s="11">
        <f t="shared" si="50"/>
        <v>1.4022478524288762</v>
      </c>
      <c r="AK242" s="11">
        <f t="shared" si="51"/>
        <v>0.10625948174361818</v>
      </c>
      <c r="AL242" s="11">
        <f t="shared" si="52"/>
        <v>5.2095434305841701</v>
      </c>
      <c r="AM242" s="11">
        <f t="shared" si="53"/>
        <v>1.6795693135935399</v>
      </c>
      <c r="AN242" s="3">
        <f t="shared" si="54"/>
        <v>1.3647293285937006</v>
      </c>
      <c r="AO242" s="3">
        <f t="shared" si="55"/>
        <v>2.6972001597922839E-2</v>
      </c>
      <c r="AP242" s="3" t="s">
        <v>8</v>
      </c>
      <c r="AQ242" s="127"/>
      <c r="AR242" s="92"/>
      <c r="AS242" s="3"/>
      <c r="AT242" s="4"/>
    </row>
    <row r="243" spans="1:46" s="28" customFormat="1" ht="15" customHeight="1">
      <c r="A243" s="11">
        <v>6.7659999999999998E-2</v>
      </c>
      <c r="B243" s="32" t="s">
        <v>128</v>
      </c>
      <c r="C243" s="17">
        <v>-48.4</v>
      </c>
      <c r="D243" s="17">
        <v>64.599999999999994</v>
      </c>
      <c r="E243" s="40" t="s">
        <v>120</v>
      </c>
      <c r="F243" s="18">
        <v>-52.2</v>
      </c>
      <c r="G243" s="17">
        <v>-50</v>
      </c>
      <c r="H243" s="17">
        <v>-46.6</v>
      </c>
      <c r="I243" s="17">
        <v>-46.5</v>
      </c>
      <c r="J243" s="17">
        <v>-47.5</v>
      </c>
      <c r="K243" s="30">
        <v>-47.6</v>
      </c>
      <c r="L243" s="121">
        <f t="shared" si="42"/>
        <v>-48.4</v>
      </c>
      <c r="M243" s="156" t="str">
        <f t="shared" si="43"/>
        <v>transition</v>
      </c>
      <c r="N243" s="83">
        <v>1791294</v>
      </c>
      <c r="O243" s="34">
        <v>124043</v>
      </c>
      <c r="P243" s="34">
        <v>36439</v>
      </c>
      <c r="Q243" s="34">
        <v>7104</v>
      </c>
      <c r="R243" s="34">
        <v>1288089</v>
      </c>
      <c r="S243" s="42">
        <v>24149</v>
      </c>
      <c r="T243" s="10">
        <v>0.54760910489930359</v>
      </c>
      <c r="U243" s="11">
        <v>3.7920674215971423E-2</v>
      </c>
      <c r="V243" s="11">
        <v>1.1139616485862021E-2</v>
      </c>
      <c r="W243" s="11">
        <v>2.1717345568090175E-3</v>
      </c>
      <c r="X243" s="11">
        <v>0.39377637859594183</v>
      </c>
      <c r="Y243" s="12">
        <v>7.3824912461121859E-3</v>
      </c>
      <c r="Z243" s="10">
        <f t="shared" si="44"/>
        <v>0.3530497822515451</v>
      </c>
      <c r="AA243" s="11">
        <f t="shared" si="45"/>
        <v>-0.6626712851298564</v>
      </c>
      <c r="AB243" s="11">
        <f t="shared" si="46"/>
        <v>-0.45216405202639365</v>
      </c>
      <c r="AC243" s="11">
        <f t="shared" si="47"/>
        <v>2.1696882537346909</v>
      </c>
      <c r="AD243" s="11">
        <f t="shared" si="48"/>
        <v>7.6719788413946723</v>
      </c>
      <c r="AE243" s="10">
        <v>-2.0514305218296802</v>
      </c>
      <c r="AF243" s="11">
        <v>5.5966360778304898</v>
      </c>
      <c r="AG243" s="12">
        <v>13.077697534574099</v>
      </c>
      <c r="AH243" s="10">
        <v>8.76736080369835E-2</v>
      </c>
      <c r="AI243" s="11">
        <f t="shared" si="49"/>
        <v>58.170549100258071</v>
      </c>
      <c r="AJ243" s="11">
        <f t="shared" si="50"/>
        <v>1.3301987448793489</v>
      </c>
      <c r="AK243" s="11">
        <f t="shared" si="51"/>
        <v>0.11324725102444616</v>
      </c>
      <c r="AL243" s="11">
        <f t="shared" si="52"/>
        <v>5.1293637387387392</v>
      </c>
      <c r="AM243" s="11">
        <f t="shared" si="53"/>
        <v>1.6420006780191412</v>
      </c>
      <c r="AN243" s="3">
        <f t="shared" si="54"/>
        <v>1.3906601174297739</v>
      </c>
      <c r="AO243" s="3">
        <f t="shared" si="55"/>
        <v>2.8289194302567603E-2</v>
      </c>
      <c r="AP243" s="3" t="s">
        <v>8</v>
      </c>
      <c r="AQ243" s="127"/>
      <c r="AR243" s="92"/>
      <c r="AS243" s="3"/>
      <c r="AT243" s="4"/>
    </row>
    <row r="244" spans="1:46" s="28" customFormat="1" ht="15" customHeight="1">
      <c r="A244" s="11">
        <v>6.8500000000000005E-2</v>
      </c>
      <c r="B244" s="32" t="s">
        <v>128</v>
      </c>
      <c r="C244" s="17">
        <v>-48.4</v>
      </c>
      <c r="D244" s="17">
        <v>64.599999999999994</v>
      </c>
      <c r="E244" s="40" t="s">
        <v>120</v>
      </c>
      <c r="F244" s="18">
        <v>-52.2</v>
      </c>
      <c r="G244" s="17">
        <v>-50</v>
      </c>
      <c r="H244" s="17">
        <v>-46.6</v>
      </c>
      <c r="I244" s="17">
        <v>-46.5</v>
      </c>
      <c r="J244" s="17">
        <v>-47.5</v>
      </c>
      <c r="K244" s="30">
        <v>-47.6</v>
      </c>
      <c r="L244" s="121">
        <f t="shared" si="42"/>
        <v>-48.4</v>
      </c>
      <c r="M244" s="156" t="str">
        <f t="shared" si="43"/>
        <v>transition</v>
      </c>
      <c r="N244" s="83">
        <v>12252902</v>
      </c>
      <c r="O244" s="34">
        <v>781702</v>
      </c>
      <c r="P244" s="34">
        <v>233591</v>
      </c>
      <c r="Q244" s="34">
        <v>52442</v>
      </c>
      <c r="R244" s="34">
        <v>8871750</v>
      </c>
      <c r="S244" s="42">
        <v>113437</v>
      </c>
      <c r="T244" s="10">
        <v>0.54931402668648333</v>
      </c>
      <c r="U244" s="11">
        <v>3.5044748851241724E-2</v>
      </c>
      <c r="V244" s="11">
        <v>1.0472197754272607E-2</v>
      </c>
      <c r="W244" s="11">
        <v>2.351045179949416E-3</v>
      </c>
      <c r="X244" s="11">
        <v>0.39773244870935948</v>
      </c>
      <c r="Y244" s="12">
        <v>5.0855328186934501E-3</v>
      </c>
      <c r="Z244" s="10">
        <f t="shared" si="44"/>
        <v>0.33819799317965549</v>
      </c>
      <c r="AA244" s="11">
        <f t="shared" si="45"/>
        <v>-0.66000737310425728</v>
      </c>
      <c r="AB244" s="11">
        <f t="shared" si="46"/>
        <v>-0.47082897377431376</v>
      </c>
      <c r="AC244" s="11">
        <f t="shared" si="47"/>
        <v>2.3495023154626296</v>
      </c>
      <c r="AD244" s="11">
        <f t="shared" si="48"/>
        <v>6.3952981938369362</v>
      </c>
      <c r="AE244" s="10">
        <v>-2.8743368238453502</v>
      </c>
      <c r="AF244" s="11">
        <v>4.82467978783811</v>
      </c>
      <c r="AG244" s="12">
        <v>12.2286600018467</v>
      </c>
      <c r="AH244" s="10">
        <v>4.1498493818074488E-2</v>
      </c>
      <c r="AI244" s="11">
        <f t="shared" si="49"/>
        <v>58.002858461289684</v>
      </c>
      <c r="AJ244" s="11">
        <f t="shared" si="50"/>
        <v>0.91730462831400639</v>
      </c>
      <c r="AK244" s="11">
        <f t="shared" si="51"/>
        <v>0.10621140798665304</v>
      </c>
      <c r="AL244" s="11">
        <f t="shared" si="52"/>
        <v>4.4542732923992219</v>
      </c>
      <c r="AM244" s="11">
        <f t="shared" si="53"/>
        <v>1.5746715973626195</v>
      </c>
      <c r="AN244" s="3">
        <f t="shared" si="54"/>
        <v>1.3811144362724379</v>
      </c>
      <c r="AO244" s="3">
        <f t="shared" si="55"/>
        <v>2.6329754558007158E-2</v>
      </c>
      <c r="AP244" s="3" t="s">
        <v>8</v>
      </c>
      <c r="AQ244" s="127"/>
      <c r="AR244" s="92"/>
      <c r="AS244" s="3"/>
      <c r="AT244" s="4"/>
    </row>
    <row r="245" spans="1:46" s="28" customFormat="1" ht="15" customHeight="1">
      <c r="A245" s="11">
        <v>6.9330000000000003E-2</v>
      </c>
      <c r="B245" s="32" t="s">
        <v>128</v>
      </c>
      <c r="C245" s="17">
        <v>-48.4</v>
      </c>
      <c r="D245" s="17">
        <v>64.599999999999994</v>
      </c>
      <c r="E245" s="40" t="s">
        <v>120</v>
      </c>
      <c r="F245" s="18">
        <v>-52.2</v>
      </c>
      <c r="G245" s="17">
        <v>-50</v>
      </c>
      <c r="H245" s="17">
        <v>-46.6</v>
      </c>
      <c r="I245" s="17">
        <v>-46.5</v>
      </c>
      <c r="J245" s="17">
        <v>-47.5</v>
      </c>
      <c r="K245" s="30">
        <v>-47.6</v>
      </c>
      <c r="L245" s="121">
        <f t="shared" si="42"/>
        <v>-48.4</v>
      </c>
      <c r="M245" s="156" t="str">
        <f t="shared" si="43"/>
        <v>transition</v>
      </c>
      <c r="N245" s="83">
        <v>1474272</v>
      </c>
      <c r="O245" s="34">
        <v>94282</v>
      </c>
      <c r="P245" s="34">
        <v>28209</v>
      </c>
      <c r="Q245" s="34">
        <v>7721</v>
      </c>
      <c r="R245" s="34">
        <v>1091485</v>
      </c>
      <c r="S245" s="42">
        <v>19417</v>
      </c>
      <c r="T245" s="10">
        <v>0.54293275431191002</v>
      </c>
      <c r="U245" s="11">
        <v>3.4721398725632381E-2</v>
      </c>
      <c r="V245" s="11">
        <v>1.0388578272113062E-2</v>
      </c>
      <c r="W245" s="11">
        <v>2.8434263121338917E-3</v>
      </c>
      <c r="X245" s="11">
        <v>0.4019631094805674</v>
      </c>
      <c r="Y245" s="12">
        <v>7.1507328976432817E-3</v>
      </c>
      <c r="Z245" s="10">
        <f t="shared" si="44"/>
        <v>0.36989487332001147</v>
      </c>
      <c r="AA245" s="11">
        <f t="shared" si="45"/>
        <v>-0.66426331870071598</v>
      </c>
      <c r="AB245" s="11">
        <f t="shared" si="46"/>
        <v>-0.43192168789049618</v>
      </c>
      <c r="AC245" s="11">
        <f t="shared" si="47"/>
        <v>2.0622259877016731</v>
      </c>
      <c r="AD245" s="11">
        <f t="shared" si="48"/>
        <v>9.056556548290061</v>
      </c>
      <c r="AE245" s="10">
        <v>-0.43915590478708899</v>
      </c>
      <c r="AF245" s="11">
        <v>7.0844616339026096</v>
      </c>
      <c r="AG245" s="12">
        <v>14.7441835967018</v>
      </c>
      <c r="AH245" s="10">
        <v>0.14470343565166421</v>
      </c>
      <c r="AI245" s="11">
        <f t="shared" si="49"/>
        <v>57.459533385273822</v>
      </c>
      <c r="AJ245" s="11">
        <f t="shared" si="50"/>
        <v>1.2999359304379963</v>
      </c>
      <c r="AK245" s="11">
        <f t="shared" si="51"/>
        <v>0.10491542275729708</v>
      </c>
      <c r="AL245" s="11">
        <f t="shared" si="52"/>
        <v>3.6535422872684884</v>
      </c>
      <c r="AM245" s="11">
        <f t="shared" si="53"/>
        <v>1.6810310835466389</v>
      </c>
      <c r="AN245" s="3">
        <f t="shared" si="54"/>
        <v>1.3507029414055165</v>
      </c>
      <c r="AO245" s="3">
        <f t="shared" si="55"/>
        <v>2.5844606201642716E-2</v>
      </c>
      <c r="AP245" s="3" t="s">
        <v>8</v>
      </c>
      <c r="AQ245" s="127"/>
      <c r="AR245" s="92"/>
      <c r="AS245" s="3"/>
      <c r="AT245" s="4"/>
    </row>
    <row r="246" spans="1:46" s="28" customFormat="1" ht="15" customHeight="1">
      <c r="A246" s="11">
        <v>7.0169999999999996E-2</v>
      </c>
      <c r="B246" s="32" t="s">
        <v>128</v>
      </c>
      <c r="C246" s="17">
        <v>-48.4</v>
      </c>
      <c r="D246" s="17">
        <v>64.599999999999994</v>
      </c>
      <c r="E246" s="40" t="s">
        <v>120</v>
      </c>
      <c r="F246" s="18">
        <v>-52.2</v>
      </c>
      <c r="G246" s="17">
        <v>-50</v>
      </c>
      <c r="H246" s="17">
        <v>-46.6</v>
      </c>
      <c r="I246" s="17">
        <v>-46.5</v>
      </c>
      <c r="J246" s="17">
        <v>-47.5</v>
      </c>
      <c r="K246" s="30">
        <v>-47.6</v>
      </c>
      <c r="L246" s="121">
        <f t="shared" si="42"/>
        <v>-48.4</v>
      </c>
      <c r="M246" s="156" t="str">
        <f t="shared" si="43"/>
        <v>transition</v>
      </c>
      <c r="N246" s="83">
        <v>19924770</v>
      </c>
      <c r="O246" s="34">
        <v>1333142</v>
      </c>
      <c r="P246" s="34">
        <v>415357</v>
      </c>
      <c r="Q246" s="34">
        <v>85470</v>
      </c>
      <c r="R246" s="34">
        <v>14688949</v>
      </c>
      <c r="S246" s="42">
        <v>200430</v>
      </c>
      <c r="T246" s="10">
        <v>0.54367784997854463</v>
      </c>
      <c r="U246" s="11">
        <v>3.6376820223073938E-2</v>
      </c>
      <c r="V246" s="11">
        <v>1.1333651567046363E-2</v>
      </c>
      <c r="W246" s="11">
        <v>2.3321797861489096E-3</v>
      </c>
      <c r="X246" s="11">
        <v>0.40081045908005425</v>
      </c>
      <c r="Y246" s="12">
        <v>5.4690393651319284E-3</v>
      </c>
      <c r="Z246" s="10">
        <f t="shared" si="44"/>
        <v>0.34469983518474012</v>
      </c>
      <c r="AA246" s="11">
        <f t="shared" si="45"/>
        <v>-0.64497045640069828</v>
      </c>
      <c r="AB246" s="11">
        <f t="shared" si="46"/>
        <v>-0.46255892424617195</v>
      </c>
      <c r="AC246" s="11">
        <f t="shared" si="47"/>
        <v>3.3644941929528613</v>
      </c>
      <c r="AD246" s="11">
        <f t="shared" si="48"/>
        <v>6.9609695815618373</v>
      </c>
      <c r="AE246" s="10">
        <v>-2.94951561036501</v>
      </c>
      <c r="AF246" s="11">
        <v>4.8383991334143204</v>
      </c>
      <c r="AG246" s="12">
        <v>12.2809553090403</v>
      </c>
      <c r="AH246" s="10">
        <v>2.8282315497035752E-2</v>
      </c>
      <c r="AI246" s="11">
        <f t="shared" si="49"/>
        <v>57.563216480725451</v>
      </c>
      <c r="AJ246" s="11">
        <f t="shared" si="50"/>
        <v>0.99591556854093377</v>
      </c>
      <c r="AK246" s="11">
        <f t="shared" si="51"/>
        <v>0.10966518187626066</v>
      </c>
      <c r="AL246" s="11">
        <f t="shared" si="52"/>
        <v>4.8596817596817594</v>
      </c>
      <c r="AM246" s="11">
        <f t="shared" si="53"/>
        <v>1.5837532362137419</v>
      </c>
      <c r="AN246" s="3">
        <f t="shared" si="54"/>
        <v>1.3564462644672537</v>
      </c>
      <c r="AO246" s="3">
        <f t="shared" si="55"/>
        <v>2.8276835871647456E-2</v>
      </c>
      <c r="AP246" s="3" t="s">
        <v>8</v>
      </c>
      <c r="AQ246" s="127"/>
      <c r="AR246" s="92"/>
      <c r="AS246" s="3"/>
      <c r="AT246" s="4"/>
    </row>
    <row r="247" spans="1:46" s="28" customFormat="1" ht="15" customHeight="1">
      <c r="A247" s="11">
        <v>7.0989999999999998E-2</v>
      </c>
      <c r="B247" s="32" t="s">
        <v>128</v>
      </c>
      <c r="C247" s="17">
        <v>-48.4</v>
      </c>
      <c r="D247" s="17">
        <v>64.599999999999994</v>
      </c>
      <c r="E247" s="40" t="s">
        <v>120</v>
      </c>
      <c r="F247" s="18">
        <v>-52.2</v>
      </c>
      <c r="G247" s="17">
        <v>-50</v>
      </c>
      <c r="H247" s="17">
        <v>-46.6</v>
      </c>
      <c r="I247" s="17">
        <v>-46.5</v>
      </c>
      <c r="J247" s="17">
        <v>-47.5</v>
      </c>
      <c r="K247" s="30">
        <v>-47.6</v>
      </c>
      <c r="L247" s="121">
        <f t="shared" si="42"/>
        <v>-48.4</v>
      </c>
      <c r="M247" s="156" t="str">
        <f t="shared" si="43"/>
        <v>transition</v>
      </c>
      <c r="N247" s="83">
        <v>3192214</v>
      </c>
      <c r="O247" s="34">
        <v>237367</v>
      </c>
      <c r="P247" s="34">
        <v>76151</v>
      </c>
      <c r="Q247" s="34">
        <v>13968</v>
      </c>
      <c r="R247" s="34">
        <v>2485264</v>
      </c>
      <c r="S247" s="42">
        <v>46694</v>
      </c>
      <c r="T247" s="10">
        <v>0.52749411814084668</v>
      </c>
      <c r="U247" s="11">
        <v>3.9223465701465614E-2</v>
      </c>
      <c r="V247" s="11">
        <v>1.2583493647526017E-2</v>
      </c>
      <c r="W247" s="11">
        <v>2.308127789111678E-3</v>
      </c>
      <c r="X247" s="11">
        <v>0.41067489273187613</v>
      </c>
      <c r="Y247" s="12">
        <v>7.7159019891738763E-3</v>
      </c>
      <c r="Z247" s="10">
        <f t="shared" si="44"/>
        <v>0.36563418675503767</v>
      </c>
      <c r="AA247" s="11">
        <f t="shared" si="45"/>
        <v>-0.63351712789119508</v>
      </c>
      <c r="AB247" s="11">
        <f t="shared" si="46"/>
        <v>-0.43695320455488174</v>
      </c>
      <c r="AC247" s="11">
        <f t="shared" si="47"/>
        <v>4.1375938673443287</v>
      </c>
      <c r="AD247" s="11">
        <f t="shared" si="48"/>
        <v>8.7124008084460876</v>
      </c>
      <c r="AE247" s="10">
        <v>-0.42243062045268398</v>
      </c>
      <c r="AF247" s="11">
        <v>7.1058573300789103</v>
      </c>
      <c r="AG247" s="12">
        <v>14.732353952884599</v>
      </c>
      <c r="AH247" s="10">
        <v>4.4338006158654568E-2</v>
      </c>
      <c r="AI247" s="11">
        <f t="shared" si="49"/>
        <v>56.225915802756091</v>
      </c>
      <c r="AJ247" s="11">
        <f t="shared" si="50"/>
        <v>1.4416587318935892</v>
      </c>
      <c r="AK247" s="11">
        <f t="shared" si="51"/>
        <v>0.11452785926215026</v>
      </c>
      <c r="AL247" s="11">
        <f t="shared" si="52"/>
        <v>5.4518184421534936</v>
      </c>
      <c r="AM247" s="11">
        <f t="shared" si="53"/>
        <v>1.6525442300497086</v>
      </c>
      <c r="AN247" s="3">
        <f t="shared" si="54"/>
        <v>1.2844567015818038</v>
      </c>
      <c r="AO247" s="3">
        <f t="shared" si="55"/>
        <v>3.064101037153397E-2</v>
      </c>
      <c r="AP247" s="3" t="s">
        <v>8</v>
      </c>
      <c r="AQ247" s="127"/>
      <c r="AR247" s="92"/>
      <c r="AS247" s="3"/>
      <c r="AT247" s="4"/>
    </row>
    <row r="248" spans="1:46" s="28" customFormat="1" ht="15" customHeight="1">
      <c r="A248" s="11">
        <v>7.1800000000000003E-2</v>
      </c>
      <c r="B248" s="32" t="s">
        <v>128</v>
      </c>
      <c r="C248" s="17">
        <v>-48.4</v>
      </c>
      <c r="D248" s="17">
        <v>64.599999999999994</v>
      </c>
      <c r="E248" s="40" t="s">
        <v>120</v>
      </c>
      <c r="F248" s="18">
        <v>-52.2</v>
      </c>
      <c r="G248" s="17">
        <v>-50</v>
      </c>
      <c r="H248" s="17">
        <v>-46.6</v>
      </c>
      <c r="I248" s="17">
        <v>-46.5</v>
      </c>
      <c r="J248" s="17">
        <v>-47.5</v>
      </c>
      <c r="K248" s="30">
        <v>-47.6</v>
      </c>
      <c r="L248" s="121">
        <f t="shared" si="42"/>
        <v>-48.4</v>
      </c>
      <c r="M248" s="156" t="str">
        <f t="shared" si="43"/>
        <v>transition</v>
      </c>
      <c r="N248" s="83">
        <v>13595591</v>
      </c>
      <c r="O248" s="34">
        <v>894756</v>
      </c>
      <c r="P248" s="34">
        <v>274702</v>
      </c>
      <c r="Q248" s="34">
        <v>54432</v>
      </c>
      <c r="R248" s="34">
        <v>10043070</v>
      </c>
      <c r="S248" s="42">
        <v>137312</v>
      </c>
      <c r="T248" s="10">
        <v>0.54382662016987848</v>
      </c>
      <c r="U248" s="11">
        <v>3.5790436131589998E-2</v>
      </c>
      <c r="V248" s="11">
        <v>1.0988140215008378E-2</v>
      </c>
      <c r="W248" s="11">
        <v>2.1772919315597851E-3</v>
      </c>
      <c r="X248" s="11">
        <v>0.40172500145300793</v>
      </c>
      <c r="Y248" s="12">
        <v>5.4925100989553421E-3</v>
      </c>
      <c r="Z248" s="10">
        <f t="shared" si="44"/>
        <v>0.34267213830129545</v>
      </c>
      <c r="AA248" s="11">
        <f t="shared" si="45"/>
        <v>-0.64888056495902002</v>
      </c>
      <c r="AB248" s="11">
        <f t="shared" si="46"/>
        <v>-0.46512120538602519</v>
      </c>
      <c r="AC248" s="11">
        <f t="shared" si="47"/>
        <v>3.100561865266144</v>
      </c>
      <c r="AD248" s="11">
        <f t="shared" si="48"/>
        <v>6.7857095515958754</v>
      </c>
      <c r="AE248" s="10">
        <v>-2.8781615047463101</v>
      </c>
      <c r="AF248" s="11">
        <v>4.84114274064114</v>
      </c>
      <c r="AG248" s="12">
        <v>12.262909835550399</v>
      </c>
      <c r="AH248" s="10">
        <v>3.1139348260288392E-2</v>
      </c>
      <c r="AI248" s="11">
        <f t="shared" si="49"/>
        <v>57.514217916150159</v>
      </c>
      <c r="AJ248" s="11">
        <f t="shared" si="50"/>
        <v>0.99987599125982329</v>
      </c>
      <c r="AK248" s="11">
        <f t="shared" si="51"/>
        <v>0.10731855571315731</v>
      </c>
      <c r="AL248" s="11">
        <f t="shared" si="52"/>
        <v>5.0467004703115812</v>
      </c>
      <c r="AM248" s="11">
        <f t="shared" si="53"/>
        <v>1.5844114246085446</v>
      </c>
      <c r="AN248" s="3">
        <f t="shared" si="54"/>
        <v>1.3537285909587407</v>
      </c>
      <c r="AO248" s="3">
        <f t="shared" si="55"/>
        <v>2.735239324230539E-2</v>
      </c>
      <c r="AP248" s="3" t="s">
        <v>8</v>
      </c>
      <c r="AQ248" s="127"/>
      <c r="AR248" s="92"/>
      <c r="AS248" s="3"/>
      <c r="AT248" s="4"/>
    </row>
    <row r="249" spans="1:46" s="28" customFormat="1" ht="15" customHeight="1">
      <c r="A249" s="11">
        <v>7.2609999999999994E-2</v>
      </c>
      <c r="B249" s="32" t="s">
        <v>128</v>
      </c>
      <c r="C249" s="17">
        <v>-48.4</v>
      </c>
      <c r="D249" s="17">
        <v>64.599999999999994</v>
      </c>
      <c r="E249" s="40" t="s">
        <v>120</v>
      </c>
      <c r="F249" s="18">
        <v>-52.2</v>
      </c>
      <c r="G249" s="17">
        <v>-50</v>
      </c>
      <c r="H249" s="17">
        <v>-46.6</v>
      </c>
      <c r="I249" s="17">
        <v>-46.5</v>
      </c>
      <c r="J249" s="17">
        <v>-47.5</v>
      </c>
      <c r="K249" s="30">
        <v>-47.6</v>
      </c>
      <c r="L249" s="121">
        <f t="shared" si="42"/>
        <v>-48.4</v>
      </c>
      <c r="M249" s="156" t="str">
        <f t="shared" si="43"/>
        <v>transition</v>
      </c>
      <c r="N249" s="83">
        <v>4133081</v>
      </c>
      <c r="O249" s="34">
        <v>335043</v>
      </c>
      <c r="P249" s="34">
        <v>103266</v>
      </c>
      <c r="Q249" s="34">
        <v>19333</v>
      </c>
      <c r="R249" s="34">
        <v>2994258</v>
      </c>
      <c r="S249" s="42">
        <v>60274</v>
      </c>
      <c r="T249" s="10">
        <v>0.54060734403234423</v>
      </c>
      <c r="U249" s="11">
        <v>4.3823652710079652E-2</v>
      </c>
      <c r="V249" s="11">
        <v>1.3507201525652185E-2</v>
      </c>
      <c r="W249" s="11">
        <v>2.5287580335776895E-3</v>
      </c>
      <c r="X249" s="11">
        <v>0.39164919940538284</v>
      </c>
      <c r="Y249" s="12">
        <v>7.8838442929634132E-3</v>
      </c>
      <c r="Z249" s="10">
        <f t="shared" si="44"/>
        <v>0.35309393801311401</v>
      </c>
      <c r="AA249" s="11">
        <f t="shared" si="45"/>
        <v>-0.64656851991463005</v>
      </c>
      <c r="AB249" s="11">
        <f t="shared" si="46"/>
        <v>-0.45210973842685781</v>
      </c>
      <c r="AC249" s="11">
        <f t="shared" si="47"/>
        <v>3.2566249057624717</v>
      </c>
      <c r="AD249" s="11">
        <f t="shared" si="48"/>
        <v>7.6756938916029256</v>
      </c>
      <c r="AE249" s="10">
        <v>-2.0477147187268598</v>
      </c>
      <c r="AF249" s="11">
        <v>5.58774026876526</v>
      </c>
      <c r="AG249" s="12">
        <v>13.0549670688243</v>
      </c>
      <c r="AH249" s="10">
        <v>0.11692873397248736</v>
      </c>
      <c r="AI249" s="11">
        <f t="shared" si="49"/>
        <v>57.989117677719562</v>
      </c>
      <c r="AJ249" s="11">
        <f t="shared" si="50"/>
        <v>1.4373693617640291</v>
      </c>
      <c r="AK249" s="11">
        <f t="shared" si="51"/>
        <v>0.13030163084175214</v>
      </c>
      <c r="AL249" s="11">
        <f t="shared" si="52"/>
        <v>5.3414369213262294</v>
      </c>
      <c r="AM249" s="11">
        <f t="shared" si="53"/>
        <v>1.6231782760138707</v>
      </c>
      <c r="AN249" s="3">
        <f t="shared" si="54"/>
        <v>1.3803356290606887</v>
      </c>
      <c r="AO249" s="3">
        <f t="shared" si="55"/>
        <v>3.4488010051238069E-2</v>
      </c>
      <c r="AP249" s="3" t="s">
        <v>8</v>
      </c>
      <c r="AQ249" s="127"/>
      <c r="AR249" s="92"/>
      <c r="AS249" s="3"/>
      <c r="AT249" s="4"/>
    </row>
    <row r="250" spans="1:46" s="28" customFormat="1" ht="15" customHeight="1">
      <c r="A250" s="11">
        <v>7.3430000000000009E-2</v>
      </c>
      <c r="B250" s="32" t="s">
        <v>128</v>
      </c>
      <c r="C250" s="17">
        <v>-48.4</v>
      </c>
      <c r="D250" s="17">
        <v>64.599999999999994</v>
      </c>
      <c r="E250" s="40" t="s">
        <v>120</v>
      </c>
      <c r="F250" s="18">
        <v>-52.2</v>
      </c>
      <c r="G250" s="17">
        <v>-50</v>
      </c>
      <c r="H250" s="17">
        <v>-46.6</v>
      </c>
      <c r="I250" s="17">
        <v>-46.5</v>
      </c>
      <c r="J250" s="17">
        <v>-47.5</v>
      </c>
      <c r="K250" s="30">
        <v>-47.6</v>
      </c>
      <c r="L250" s="121">
        <f t="shared" si="42"/>
        <v>-48.4</v>
      </c>
      <c r="M250" s="156" t="str">
        <f t="shared" si="43"/>
        <v>transition</v>
      </c>
      <c r="N250" s="83">
        <v>476899</v>
      </c>
      <c r="O250" s="34">
        <v>38451</v>
      </c>
      <c r="P250" s="34">
        <v>12380</v>
      </c>
      <c r="Q250" s="34">
        <v>2339</v>
      </c>
      <c r="R250" s="34">
        <v>293077</v>
      </c>
      <c r="S250" s="42">
        <v>7277</v>
      </c>
      <c r="T250" s="10">
        <v>0.57428443094663806</v>
      </c>
      <c r="U250" s="11">
        <v>4.6302908276866124E-2</v>
      </c>
      <c r="V250" s="11">
        <v>1.4908064925947378E-2</v>
      </c>
      <c r="W250" s="11">
        <v>2.8166368224386848E-3</v>
      </c>
      <c r="X250" s="11">
        <v>0.35292495511323746</v>
      </c>
      <c r="Y250" s="12">
        <v>8.7630039148722996E-3</v>
      </c>
      <c r="Z250" s="10">
        <f t="shared" si="44"/>
        <v>0.36388902675070728</v>
      </c>
      <c r="AA250" s="11">
        <f t="shared" si="45"/>
        <v>-0.63294601563007935</v>
      </c>
      <c r="AB250" s="11">
        <f t="shared" si="46"/>
        <v>-0.43903104057609066</v>
      </c>
      <c r="AC250" s="11">
        <f t="shared" si="47"/>
        <v>4.1761439449696454</v>
      </c>
      <c r="AD250" s="11">
        <f t="shared" si="48"/>
        <v>8.5702768245953962</v>
      </c>
      <c r="AE250" s="10">
        <v>-1.23075366217607</v>
      </c>
      <c r="AF250" s="11">
        <v>6.3651778888025099</v>
      </c>
      <c r="AG250" s="12">
        <v>13.879132880026001</v>
      </c>
      <c r="AH250" s="10">
        <v>0.23180941297350569</v>
      </c>
      <c r="AI250" s="11">
        <f t="shared" si="49"/>
        <v>61.936865564640975</v>
      </c>
      <c r="AJ250" s="11">
        <f t="shared" si="50"/>
        <v>1.5029658636528864</v>
      </c>
      <c r="AK250" s="11">
        <f t="shared" si="51"/>
        <v>0.15039997284484222</v>
      </c>
      <c r="AL250" s="11">
        <f t="shared" si="52"/>
        <v>5.2928601966652415</v>
      </c>
      <c r="AM250" s="11">
        <f t="shared" si="53"/>
        <v>1.6433569904213607</v>
      </c>
      <c r="AN250" s="3">
        <f t="shared" si="54"/>
        <v>1.6272140086052471</v>
      </c>
      <c r="AO250" s="3">
        <f t="shared" si="55"/>
        <v>4.2241458729275927E-2</v>
      </c>
      <c r="AP250" s="3" t="s">
        <v>8</v>
      </c>
      <c r="AQ250" s="127"/>
      <c r="AR250" s="92"/>
      <c r="AS250" s="3"/>
      <c r="AT250" s="4"/>
    </row>
    <row r="251" spans="1:46" s="28" customFormat="1" ht="15" customHeight="1">
      <c r="A251" s="11">
        <v>7.4079999999999993E-2</v>
      </c>
      <c r="B251" s="32" t="s">
        <v>128</v>
      </c>
      <c r="C251" s="17">
        <v>-48.4</v>
      </c>
      <c r="D251" s="17">
        <v>64.599999999999994</v>
      </c>
      <c r="E251" s="40" t="s">
        <v>120</v>
      </c>
      <c r="F251" s="18">
        <v>-52.2</v>
      </c>
      <c r="G251" s="17">
        <v>-50</v>
      </c>
      <c r="H251" s="17">
        <v>-46.6</v>
      </c>
      <c r="I251" s="17">
        <v>-46.5</v>
      </c>
      <c r="J251" s="17">
        <v>-47.5</v>
      </c>
      <c r="K251" s="30">
        <v>-47.6</v>
      </c>
      <c r="L251" s="121">
        <f t="shared" si="42"/>
        <v>-48.4</v>
      </c>
      <c r="M251" s="156" t="str">
        <f t="shared" si="43"/>
        <v>transition</v>
      </c>
      <c r="N251" s="83">
        <v>3334911</v>
      </c>
      <c r="O251" s="34">
        <v>278916</v>
      </c>
      <c r="P251" s="34">
        <v>95242</v>
      </c>
      <c r="Q251" s="34">
        <v>15703</v>
      </c>
      <c r="R251" s="34">
        <v>2347756</v>
      </c>
      <c r="S251" s="42">
        <v>49315</v>
      </c>
      <c r="T251" s="10">
        <v>0.54475604813779122</v>
      </c>
      <c r="U251" s="11">
        <v>4.5560789455070964E-2</v>
      </c>
      <c r="V251" s="11">
        <v>1.5557733185904964E-2</v>
      </c>
      <c r="W251" s="11">
        <v>2.5650772161259282E-3</v>
      </c>
      <c r="X251" s="11">
        <v>0.38350477135725303</v>
      </c>
      <c r="Y251" s="12">
        <v>8.055580647853923E-3</v>
      </c>
      <c r="Z251" s="10">
        <f t="shared" si="44"/>
        <v>0.36491065085523794</v>
      </c>
      <c r="AA251" s="11">
        <f t="shared" si="45"/>
        <v>-0.61208128578964671</v>
      </c>
      <c r="AB251" s="11">
        <f t="shared" si="46"/>
        <v>-0.43781346044968</v>
      </c>
      <c r="AC251" s="11">
        <f t="shared" si="47"/>
        <v>5.5845132091988461</v>
      </c>
      <c r="AD251" s="11">
        <f t="shared" si="48"/>
        <v>8.6535593052418882</v>
      </c>
      <c r="AE251" s="10">
        <v>-1.21208369734772</v>
      </c>
      <c r="AF251" s="11">
        <v>6.3497582850194503</v>
      </c>
      <c r="AG251" s="12">
        <v>13.8819457967773</v>
      </c>
      <c r="AH251" s="10">
        <v>0.13685536376246643</v>
      </c>
      <c r="AI251" s="11">
        <f t="shared" si="49"/>
        <v>58.685666430920556</v>
      </c>
      <c r="AJ251" s="11">
        <f t="shared" si="50"/>
        <v>1.4572017353450979</v>
      </c>
      <c r="AK251" s="11">
        <f t="shared" si="51"/>
        <v>0.13988895315709174</v>
      </c>
      <c r="AL251" s="11">
        <f t="shared" si="52"/>
        <v>6.0652104693370692</v>
      </c>
      <c r="AM251" s="11">
        <f t="shared" si="53"/>
        <v>1.6252459150773264</v>
      </c>
      <c r="AN251" s="3">
        <f t="shared" si="54"/>
        <v>1.4204674591397062</v>
      </c>
      <c r="AO251" s="3">
        <f t="shared" si="55"/>
        <v>4.0567248044515697E-2</v>
      </c>
      <c r="AP251" s="3" t="s">
        <v>8</v>
      </c>
      <c r="AQ251" s="127"/>
      <c r="AR251" s="92"/>
      <c r="AS251" s="3"/>
      <c r="AT251" s="4"/>
    </row>
    <row r="252" spans="1:46" s="28" customFormat="1" ht="15" customHeight="1">
      <c r="A252" s="11">
        <v>7.4730000000000005E-2</v>
      </c>
      <c r="B252" s="32" t="s">
        <v>128</v>
      </c>
      <c r="C252" s="17">
        <v>-48.4</v>
      </c>
      <c r="D252" s="17">
        <v>64.599999999999994</v>
      </c>
      <c r="E252" s="40" t="s">
        <v>120</v>
      </c>
      <c r="F252" s="18">
        <v>-52.2</v>
      </c>
      <c r="G252" s="17">
        <v>-50</v>
      </c>
      <c r="H252" s="17">
        <v>-46.6</v>
      </c>
      <c r="I252" s="17">
        <v>-46.5</v>
      </c>
      <c r="J252" s="17">
        <v>-47.5</v>
      </c>
      <c r="K252" s="30">
        <v>-47.6</v>
      </c>
      <c r="L252" s="121">
        <f t="shared" si="42"/>
        <v>-48.4</v>
      </c>
      <c r="M252" s="156" t="str">
        <f t="shared" si="43"/>
        <v>transition</v>
      </c>
      <c r="N252" s="83">
        <v>20661733</v>
      </c>
      <c r="O252" s="34">
        <v>1616446</v>
      </c>
      <c r="P252" s="34">
        <v>516959</v>
      </c>
      <c r="Q252" s="34">
        <v>89512</v>
      </c>
      <c r="R252" s="34">
        <v>14980035</v>
      </c>
      <c r="S252" s="42">
        <v>222608</v>
      </c>
      <c r="T252" s="10">
        <v>0.54248363095796803</v>
      </c>
      <c r="U252" s="11">
        <v>4.244055884990304E-2</v>
      </c>
      <c r="V252" s="11">
        <v>1.3573004518856197E-2</v>
      </c>
      <c r="W252" s="11">
        <v>2.3501801506344913E-3</v>
      </c>
      <c r="X252" s="11">
        <v>0.39330794656370038</v>
      </c>
      <c r="Y252" s="12">
        <v>5.8446789589378274E-3</v>
      </c>
      <c r="Z252" s="10">
        <f t="shared" si="44"/>
        <v>0.33901882008975576</v>
      </c>
      <c r="AA252" s="11">
        <f t="shared" si="45"/>
        <v>-0.63346714659295156</v>
      </c>
      <c r="AB252" s="11">
        <f t="shared" si="46"/>
        <v>-0.46977619196135056</v>
      </c>
      <c r="AC252" s="11">
        <f t="shared" si="47"/>
        <v>4.1409676049757707</v>
      </c>
      <c r="AD252" s="11">
        <f t="shared" si="48"/>
        <v>6.4673084698436227</v>
      </c>
      <c r="AE252" s="10">
        <v>-2.8587685905411702</v>
      </c>
      <c r="AF252" s="11">
        <v>4.8645239307360004</v>
      </c>
      <c r="AG252" s="12">
        <v>12.2633628951346</v>
      </c>
      <c r="AH252" s="10">
        <v>2.8947411920777072E-2</v>
      </c>
      <c r="AI252" s="11">
        <f t="shared" si="49"/>
        <v>57.970561393026301</v>
      </c>
      <c r="AJ252" s="11">
        <f t="shared" si="50"/>
        <v>1.065908663337761</v>
      </c>
      <c r="AK252" s="11">
        <f t="shared" si="51"/>
        <v>0.12756645984404519</v>
      </c>
      <c r="AL252" s="11">
        <f t="shared" si="52"/>
        <v>5.7753038698721957</v>
      </c>
      <c r="AM252" s="11">
        <f t="shared" si="53"/>
        <v>1.5576745279643431</v>
      </c>
      <c r="AN252" s="3">
        <f t="shared" si="54"/>
        <v>1.3792846945951729</v>
      </c>
      <c r="AO252" s="3">
        <f t="shared" si="55"/>
        <v>3.4509865964932655E-2</v>
      </c>
      <c r="AP252" s="3" t="s">
        <v>8</v>
      </c>
      <c r="AQ252" s="127"/>
      <c r="AR252" s="92"/>
      <c r="AS252" s="3"/>
      <c r="AT252" s="4"/>
    </row>
    <row r="253" spans="1:46" s="28" customFormat="1" ht="15" customHeight="1">
      <c r="A253" s="11">
        <v>7.5370000000000006E-2</v>
      </c>
      <c r="B253" s="32" t="s">
        <v>128</v>
      </c>
      <c r="C253" s="17">
        <v>-48.4</v>
      </c>
      <c r="D253" s="17">
        <v>64.599999999999994</v>
      </c>
      <c r="E253" s="40" t="s">
        <v>120</v>
      </c>
      <c r="F253" s="18">
        <v>-52.2</v>
      </c>
      <c r="G253" s="17">
        <v>-50</v>
      </c>
      <c r="H253" s="17">
        <v>-46.6</v>
      </c>
      <c r="I253" s="17">
        <v>-46.5</v>
      </c>
      <c r="J253" s="17">
        <v>-47.5</v>
      </c>
      <c r="K253" s="30">
        <v>-47.6</v>
      </c>
      <c r="L253" s="121">
        <f t="shared" si="42"/>
        <v>-48.4</v>
      </c>
      <c r="M253" s="156" t="str">
        <f t="shared" si="43"/>
        <v>transition</v>
      </c>
      <c r="N253" s="83">
        <v>4143499</v>
      </c>
      <c r="O253" s="34">
        <v>310342</v>
      </c>
      <c r="P253" s="34">
        <v>97800</v>
      </c>
      <c r="Q253" s="34">
        <v>19152</v>
      </c>
      <c r="R253" s="34">
        <v>2966030</v>
      </c>
      <c r="S253" s="42">
        <v>57903</v>
      </c>
      <c r="T253" s="10">
        <v>0.54557583775899221</v>
      </c>
      <c r="U253" s="11">
        <v>4.0862830337789674E-2</v>
      </c>
      <c r="V253" s="11">
        <v>1.287735726081494E-2</v>
      </c>
      <c r="W253" s="11">
        <v>2.521749961749772E-3</v>
      </c>
      <c r="X253" s="11">
        <v>0.39053811816252487</v>
      </c>
      <c r="Y253" s="12">
        <v>7.6241065181285013E-3</v>
      </c>
      <c r="Z253" s="10">
        <f t="shared" si="44"/>
        <v>0.36037939228808091</v>
      </c>
      <c r="AA253" s="11">
        <f t="shared" si="45"/>
        <v>-0.64038793977266495</v>
      </c>
      <c r="AB253" s="11">
        <f t="shared" si="46"/>
        <v>-0.44324005140955786</v>
      </c>
      <c r="AC253" s="11">
        <f t="shared" si="47"/>
        <v>3.6738140653451126</v>
      </c>
      <c r="AD253" s="11">
        <f t="shared" si="48"/>
        <v>8.2823804835862411</v>
      </c>
      <c r="AE253" s="10">
        <v>-1.22999510392736</v>
      </c>
      <c r="AF253" s="11">
        <v>6.3484178459456899</v>
      </c>
      <c r="AG253" s="12">
        <v>13.943468506569401</v>
      </c>
      <c r="AH253" s="10">
        <v>0.15511681830352819</v>
      </c>
      <c r="AI253" s="11">
        <f t="shared" si="49"/>
        <v>58.280921281845821</v>
      </c>
      <c r="AJ253" s="11">
        <f t="shared" si="50"/>
        <v>1.3781828065964647</v>
      </c>
      <c r="AK253" s="11">
        <f t="shared" si="51"/>
        <v>0.12380930028653578</v>
      </c>
      <c r="AL253" s="11">
        <f t="shared" si="52"/>
        <v>5.1065162907268178</v>
      </c>
      <c r="AM253" s="11">
        <f t="shared" si="53"/>
        <v>1.6385303289179445</v>
      </c>
      <c r="AN253" s="3">
        <f t="shared" si="54"/>
        <v>1.3969848585482951</v>
      </c>
      <c r="AO253" s="3">
        <f t="shared" si="55"/>
        <v>3.2973368441991481E-2</v>
      </c>
      <c r="AP253" s="3" t="s">
        <v>8</v>
      </c>
      <c r="AQ253" s="127"/>
      <c r="AR253" s="92"/>
      <c r="AS253" s="3"/>
      <c r="AT253" s="4"/>
    </row>
    <row r="254" spans="1:46" s="28" customFormat="1" ht="15" customHeight="1">
      <c r="A254" s="11">
        <v>7.601999999999999E-2</v>
      </c>
      <c r="B254" s="32" t="s">
        <v>128</v>
      </c>
      <c r="C254" s="17">
        <v>-48.4</v>
      </c>
      <c r="D254" s="17">
        <v>64.599999999999994</v>
      </c>
      <c r="E254" s="40" t="s">
        <v>120</v>
      </c>
      <c r="F254" s="18">
        <v>-52.2</v>
      </c>
      <c r="G254" s="17">
        <v>-50</v>
      </c>
      <c r="H254" s="17">
        <v>-46.6</v>
      </c>
      <c r="I254" s="17">
        <v>-46.5</v>
      </c>
      <c r="J254" s="17">
        <v>-47.5</v>
      </c>
      <c r="K254" s="30">
        <v>-47.6</v>
      </c>
      <c r="L254" s="121">
        <f t="shared" si="42"/>
        <v>-48.4</v>
      </c>
      <c r="M254" s="156" t="str">
        <f t="shared" si="43"/>
        <v>transition</v>
      </c>
      <c r="N254" s="83">
        <v>3946782</v>
      </c>
      <c r="O254" s="34">
        <v>308018</v>
      </c>
      <c r="P254" s="34">
        <v>96475</v>
      </c>
      <c r="Q254" s="34">
        <v>17637</v>
      </c>
      <c r="R254" s="34">
        <v>2694712</v>
      </c>
      <c r="S254" s="42">
        <v>52344</v>
      </c>
      <c r="T254" s="10">
        <v>0.55463740140484052</v>
      </c>
      <c r="U254" s="11">
        <v>4.3285467275850593E-2</v>
      </c>
      <c r="V254" s="11">
        <v>1.3557537077176289E-2</v>
      </c>
      <c r="W254" s="11">
        <v>2.4785103024634173E-3</v>
      </c>
      <c r="X254" s="11">
        <v>0.37868523298587065</v>
      </c>
      <c r="Y254" s="12">
        <v>7.3558509537985555E-3</v>
      </c>
      <c r="Z254" s="10">
        <f t="shared" si="44"/>
        <v>0.3508221736069837</v>
      </c>
      <c r="AA254" s="11">
        <f t="shared" si="45"/>
        <v>-0.64103143051504519</v>
      </c>
      <c r="AB254" s="11">
        <f t="shared" si="46"/>
        <v>-0.4549129649900796</v>
      </c>
      <c r="AC254" s="11">
        <f t="shared" si="47"/>
        <v>3.6303784402344519</v>
      </c>
      <c r="AD254" s="11">
        <f t="shared" si="48"/>
        <v>7.4839531946785556</v>
      </c>
      <c r="AE254" s="10">
        <v>-2.0882017074350299</v>
      </c>
      <c r="AF254" s="11">
        <v>5.60031756315969</v>
      </c>
      <c r="AG254" s="12">
        <v>13.086264706150301</v>
      </c>
      <c r="AH254" s="10">
        <v>6.9103722255807923E-2</v>
      </c>
      <c r="AI254" s="11">
        <f t="shared" si="49"/>
        <v>59.426117075465243</v>
      </c>
      <c r="AJ254" s="11">
        <f t="shared" si="50"/>
        <v>1.3088859915891622</v>
      </c>
      <c r="AK254" s="11">
        <f t="shared" si="51"/>
        <v>0.13319824081010076</v>
      </c>
      <c r="AL254" s="11">
        <f t="shared" si="52"/>
        <v>5.4700345863809048</v>
      </c>
      <c r="AM254" s="11">
        <f t="shared" si="53"/>
        <v>1.6086339820517035</v>
      </c>
      <c r="AN254" s="3">
        <f t="shared" si="54"/>
        <v>1.4646396349591349</v>
      </c>
      <c r="AO254" s="3">
        <f t="shared" si="55"/>
        <v>3.5801599577246102E-2</v>
      </c>
      <c r="AP254" s="3" t="s">
        <v>8</v>
      </c>
      <c r="AQ254" s="127"/>
      <c r="AR254" s="92"/>
      <c r="AS254" s="3"/>
      <c r="AT254" s="4"/>
    </row>
    <row r="255" spans="1:46" s="28" customFormat="1" ht="15" customHeight="1">
      <c r="A255" s="11">
        <v>7.6670000000000002E-2</v>
      </c>
      <c r="B255" s="32" t="s">
        <v>128</v>
      </c>
      <c r="C255" s="17">
        <v>-48.4</v>
      </c>
      <c r="D255" s="17">
        <v>64.599999999999994</v>
      </c>
      <c r="E255" s="40" t="s">
        <v>120</v>
      </c>
      <c r="F255" s="18">
        <v>-52.2</v>
      </c>
      <c r="G255" s="17">
        <v>-50</v>
      </c>
      <c r="H255" s="17">
        <v>-46.6</v>
      </c>
      <c r="I255" s="17">
        <v>-46.5</v>
      </c>
      <c r="J255" s="17">
        <v>-47.5</v>
      </c>
      <c r="K255" s="30">
        <v>-47.6</v>
      </c>
      <c r="L255" s="121">
        <f t="shared" si="42"/>
        <v>-48.4</v>
      </c>
      <c r="M255" s="156" t="str">
        <f t="shared" si="43"/>
        <v>transition</v>
      </c>
      <c r="N255" s="83">
        <v>8126659</v>
      </c>
      <c r="O255" s="34">
        <v>694145</v>
      </c>
      <c r="P255" s="34">
        <v>211980</v>
      </c>
      <c r="Q255" s="34">
        <v>39495</v>
      </c>
      <c r="R255" s="34">
        <v>5772729</v>
      </c>
      <c r="S255" s="42">
        <v>113688</v>
      </c>
      <c r="T255" s="10">
        <v>0.5432732238157657</v>
      </c>
      <c r="U255" s="11">
        <v>4.6404111695297505E-2</v>
      </c>
      <c r="V255" s="11">
        <v>1.4171021324318644E-2</v>
      </c>
      <c r="W255" s="11">
        <v>2.6402702481553206E-3</v>
      </c>
      <c r="X255" s="11">
        <v>0.38591124520479592</v>
      </c>
      <c r="Y255" s="12">
        <v>7.600127711666846E-3</v>
      </c>
      <c r="Z255" s="10">
        <f t="shared" si="44"/>
        <v>0.34471843882987763</v>
      </c>
      <c r="AA255" s="11">
        <f t="shared" si="45"/>
        <v>-0.64942176120704065</v>
      </c>
      <c r="AB255" s="11">
        <f t="shared" si="46"/>
        <v>-0.46253548575974651</v>
      </c>
      <c r="AC255" s="11">
        <f t="shared" si="47"/>
        <v>3.0640311185247526</v>
      </c>
      <c r="AD255" s="11">
        <f t="shared" si="48"/>
        <v>6.9625727740333367</v>
      </c>
      <c r="AE255" s="10">
        <v>-2.9235975145128998</v>
      </c>
      <c r="AF255" s="11">
        <v>4.8577811801869499</v>
      </c>
      <c r="AG255" s="12">
        <v>12.270928927228899</v>
      </c>
      <c r="AH255" s="10">
        <v>8.9963814392457306E-2</v>
      </c>
      <c r="AI255" s="11">
        <f t="shared" si="49"/>
        <v>58.4677469252603</v>
      </c>
      <c r="AJ255" s="11">
        <f t="shared" si="50"/>
        <v>1.3796506384985974</v>
      </c>
      <c r="AK255" s="11">
        <f t="shared" si="51"/>
        <v>0.13840967196167114</v>
      </c>
      <c r="AL255" s="11">
        <f t="shared" si="52"/>
        <v>5.367261678693505</v>
      </c>
      <c r="AM255" s="11">
        <f t="shared" si="53"/>
        <v>1.5966480003927093</v>
      </c>
      <c r="AN255" s="3">
        <f t="shared" si="54"/>
        <v>1.4077672795656957</v>
      </c>
      <c r="AO255" s="3">
        <f t="shared" si="55"/>
        <v>3.6720933894523716E-2</v>
      </c>
      <c r="AP255" s="3" t="s">
        <v>8</v>
      </c>
      <c r="AQ255" s="127"/>
      <c r="AR255" s="92"/>
      <c r="AS255" s="3"/>
      <c r="AT255" s="4"/>
    </row>
    <row r="256" spans="1:46" s="28" customFormat="1" ht="15" customHeight="1">
      <c r="A256" s="11">
        <v>7.732E-2</v>
      </c>
      <c r="B256" s="32" t="s">
        <v>128</v>
      </c>
      <c r="C256" s="17">
        <v>-48.4</v>
      </c>
      <c r="D256" s="17">
        <v>64.599999999999994</v>
      </c>
      <c r="E256" s="40" t="s">
        <v>120</v>
      </c>
      <c r="F256" s="18">
        <v>-52.2</v>
      </c>
      <c r="G256" s="17">
        <v>-50</v>
      </c>
      <c r="H256" s="17">
        <v>-46.6</v>
      </c>
      <c r="I256" s="17">
        <v>-46.5</v>
      </c>
      <c r="J256" s="17">
        <v>-47.5</v>
      </c>
      <c r="K256" s="30">
        <v>-47.6</v>
      </c>
      <c r="L256" s="121">
        <f t="shared" si="42"/>
        <v>-48.4</v>
      </c>
      <c r="M256" s="156" t="str">
        <f t="shared" si="43"/>
        <v>transition</v>
      </c>
      <c r="N256" s="83">
        <v>6259275</v>
      </c>
      <c r="O256" s="34">
        <v>548864</v>
      </c>
      <c r="P256" s="34">
        <v>184528</v>
      </c>
      <c r="Q256" s="34">
        <v>31485</v>
      </c>
      <c r="R256" s="34">
        <v>4721909</v>
      </c>
      <c r="S256" s="42">
        <v>82817</v>
      </c>
      <c r="T256" s="10">
        <v>0.52915204637329083</v>
      </c>
      <c r="U256" s="11">
        <v>4.6400343295450334E-2</v>
      </c>
      <c r="V256" s="11">
        <v>1.5599788923345055E-2</v>
      </c>
      <c r="W256" s="11">
        <v>2.661706376547294E-3</v>
      </c>
      <c r="X256" s="11">
        <v>0.3991848592909657</v>
      </c>
      <c r="Y256" s="12">
        <v>7.0012557404007377E-3</v>
      </c>
      <c r="Z256" s="10">
        <f t="shared" si="44"/>
        <v>0.35252107482181072</v>
      </c>
      <c r="AA256" s="11">
        <f t="shared" si="45"/>
        <v>-0.61752932711517428</v>
      </c>
      <c r="AB256" s="11">
        <f t="shared" si="46"/>
        <v>-0.45281491440243771</v>
      </c>
      <c r="AC256" s="11">
        <f t="shared" si="47"/>
        <v>5.2167704197257336</v>
      </c>
      <c r="AD256" s="11">
        <f t="shared" si="48"/>
        <v>7.6274598548732584</v>
      </c>
      <c r="AE256" s="10">
        <v>-2.1010446314779401</v>
      </c>
      <c r="AF256" s="11">
        <v>5.5852408390722097</v>
      </c>
      <c r="AG256" s="12">
        <v>13.1194749067958</v>
      </c>
      <c r="AH256" s="10">
        <v>6.6019935973067947E-2</v>
      </c>
      <c r="AI256" s="11">
        <f t="shared" si="49"/>
        <v>57.000001092778341</v>
      </c>
      <c r="AJ256" s="11">
        <f t="shared" si="50"/>
        <v>1.3058309466340128</v>
      </c>
      <c r="AK256" s="11">
        <f t="shared" si="51"/>
        <v>0.13733061404915217</v>
      </c>
      <c r="AL256" s="11">
        <f t="shared" si="52"/>
        <v>5.8608226139431476</v>
      </c>
      <c r="AM256" s="11">
        <f t="shared" si="53"/>
        <v>1.5850566360030858</v>
      </c>
      <c r="AN256" s="3">
        <f t="shared" si="54"/>
        <v>1.3255814544498845</v>
      </c>
      <c r="AO256" s="3">
        <f t="shared" si="55"/>
        <v>3.9079109741420259E-2</v>
      </c>
      <c r="AP256" s="3" t="s">
        <v>8</v>
      </c>
      <c r="AQ256" s="127"/>
      <c r="AR256" s="92"/>
      <c r="AS256" s="3"/>
      <c r="AT256" s="4"/>
    </row>
    <row r="257" spans="1:46" s="28" customFormat="1" ht="15" customHeight="1">
      <c r="A257" s="11">
        <v>7.7959999999999988E-2</v>
      </c>
      <c r="B257" s="32" t="s">
        <v>128</v>
      </c>
      <c r="C257" s="17">
        <v>-48.4</v>
      </c>
      <c r="D257" s="17">
        <v>64.599999999999994</v>
      </c>
      <c r="E257" s="40" t="s">
        <v>120</v>
      </c>
      <c r="F257" s="18">
        <v>-52.2</v>
      </c>
      <c r="G257" s="17">
        <v>-50</v>
      </c>
      <c r="H257" s="17">
        <v>-46.6</v>
      </c>
      <c r="I257" s="17">
        <v>-46.5</v>
      </c>
      <c r="J257" s="17">
        <v>-47.5</v>
      </c>
      <c r="K257" s="30">
        <v>-47.6</v>
      </c>
      <c r="L257" s="121">
        <f t="shared" si="42"/>
        <v>-48.4</v>
      </c>
      <c r="M257" s="156" t="str">
        <f t="shared" si="43"/>
        <v>transition</v>
      </c>
      <c r="N257" s="83">
        <v>27662654</v>
      </c>
      <c r="O257" s="34">
        <v>1942653</v>
      </c>
      <c r="P257" s="34">
        <v>613493</v>
      </c>
      <c r="Q257" s="34">
        <v>115350</v>
      </c>
      <c r="R257" s="34">
        <v>19570244</v>
      </c>
      <c r="S257" s="42">
        <v>332809</v>
      </c>
      <c r="T257" s="10">
        <v>0.55064080697327034</v>
      </c>
      <c r="U257" s="11">
        <v>3.8669609054469055E-2</v>
      </c>
      <c r="V257" s="11">
        <v>1.2211925890858216E-2</v>
      </c>
      <c r="W257" s="11">
        <v>2.2961071300088105E-3</v>
      </c>
      <c r="X257" s="11">
        <v>0.3895567991713233</v>
      </c>
      <c r="Y257" s="12">
        <v>6.6247517800702401E-3</v>
      </c>
      <c r="Z257" s="10">
        <f t="shared" si="44"/>
        <v>0.35337690414255546</v>
      </c>
      <c r="AA257" s="11">
        <f t="shared" si="45"/>
        <v>-0.63894491649582597</v>
      </c>
      <c r="AB257" s="11">
        <f t="shared" si="46"/>
        <v>-0.45176183833581179</v>
      </c>
      <c r="AC257" s="11">
        <f t="shared" si="47"/>
        <v>3.7712181365317434</v>
      </c>
      <c r="AD257" s="11">
        <f t="shared" si="48"/>
        <v>7.6994902578304725</v>
      </c>
      <c r="AE257" s="10">
        <v>-2.0682610491465701</v>
      </c>
      <c r="AF257" s="11">
        <v>5.61707105763755</v>
      </c>
      <c r="AG257" s="12">
        <v>13.0894117249667</v>
      </c>
      <c r="AH257" s="10">
        <v>4.6959243771345145E-2</v>
      </c>
      <c r="AI257" s="11">
        <f t="shared" si="49"/>
        <v>58.566497444217802</v>
      </c>
      <c r="AJ257" s="11">
        <f t="shared" si="50"/>
        <v>1.1887961988697955</v>
      </c>
      <c r="AK257" s="11">
        <f t="shared" si="51"/>
        <v>0.11834105744482425</v>
      </c>
      <c r="AL257" s="11">
        <f t="shared" si="52"/>
        <v>5.3185348938014734</v>
      </c>
      <c r="AM257" s="11">
        <f t="shared" si="53"/>
        <v>1.6133265430773507</v>
      </c>
      <c r="AN257" s="3">
        <f t="shared" si="54"/>
        <v>1.4135058305864758</v>
      </c>
      <c r="AO257" s="3">
        <f t="shared" si="55"/>
        <v>3.1348255034530995E-2</v>
      </c>
      <c r="AP257" s="3" t="s">
        <v>8</v>
      </c>
      <c r="AQ257" s="127"/>
      <c r="AR257" s="92"/>
      <c r="AS257" s="3"/>
      <c r="AT257" s="4"/>
    </row>
    <row r="258" spans="1:46" s="28" customFormat="1" ht="15" customHeight="1">
      <c r="A258" s="11">
        <v>7.8609999999999999E-2</v>
      </c>
      <c r="B258" s="32" t="s">
        <v>128</v>
      </c>
      <c r="C258" s="17">
        <v>-48.4</v>
      </c>
      <c r="D258" s="17">
        <v>64.599999999999994</v>
      </c>
      <c r="E258" s="40" t="s">
        <v>120</v>
      </c>
      <c r="F258" s="18">
        <v>-52.2</v>
      </c>
      <c r="G258" s="17">
        <v>-50</v>
      </c>
      <c r="H258" s="17">
        <v>-46.6</v>
      </c>
      <c r="I258" s="17">
        <v>-46.5</v>
      </c>
      <c r="J258" s="17">
        <v>-47.5</v>
      </c>
      <c r="K258" s="30">
        <v>-47.6</v>
      </c>
      <c r="L258" s="121">
        <f t="shared" si="42"/>
        <v>-48.4</v>
      </c>
      <c r="M258" s="156" t="str">
        <f t="shared" si="43"/>
        <v>transition</v>
      </c>
      <c r="N258" s="83">
        <v>924363</v>
      </c>
      <c r="O258" s="34">
        <v>86487</v>
      </c>
      <c r="P258" s="34">
        <v>30308</v>
      </c>
      <c r="Q258" s="34">
        <v>5146</v>
      </c>
      <c r="R258" s="34">
        <v>654033</v>
      </c>
      <c r="S258" s="42">
        <v>18753</v>
      </c>
      <c r="T258" s="10">
        <v>0.53770483220773779</v>
      </c>
      <c r="U258" s="11">
        <v>5.0309756906270181E-2</v>
      </c>
      <c r="V258" s="11">
        <v>1.7630257868988825E-2</v>
      </c>
      <c r="W258" s="11">
        <v>2.993444205946169E-3</v>
      </c>
      <c r="X258" s="11">
        <v>0.38045303038235345</v>
      </c>
      <c r="Y258" s="12">
        <v>1.0908678428703559E-2</v>
      </c>
      <c r="Z258" s="10">
        <f t="shared" si="44"/>
        <v>0.3852829544969934</v>
      </c>
      <c r="AA258" s="11">
        <f t="shared" si="45"/>
        <v>-0.60459247363632029</v>
      </c>
      <c r="AB258" s="11">
        <f t="shared" si="46"/>
        <v>-0.41422020440939583</v>
      </c>
      <c r="AC258" s="11">
        <f t="shared" si="47"/>
        <v>6.0900080295483789</v>
      </c>
      <c r="AD258" s="11">
        <f t="shared" si="48"/>
        <v>10.267338018397325</v>
      </c>
      <c r="AE258" s="10">
        <v>1.18442224074448</v>
      </c>
      <c r="AF258" s="11">
        <v>8.6261174448630804</v>
      </c>
      <c r="AG258" s="12">
        <v>16.419001668788699</v>
      </c>
      <c r="AH258" s="10">
        <v>0.17898070702011395</v>
      </c>
      <c r="AI258" s="11">
        <f t="shared" si="49"/>
        <v>58.563440353371398</v>
      </c>
      <c r="AJ258" s="11">
        <f t="shared" si="50"/>
        <v>1.9884086369015053</v>
      </c>
      <c r="AK258" s="11">
        <f t="shared" si="51"/>
        <v>0.15343759555168002</v>
      </c>
      <c r="AL258" s="11">
        <f t="shared" si="52"/>
        <v>5.8896230081616796</v>
      </c>
      <c r="AM258" s="11">
        <f t="shared" si="53"/>
        <v>1.6884373178671439</v>
      </c>
      <c r="AN258" s="3">
        <f t="shared" si="54"/>
        <v>1.4133277678649241</v>
      </c>
      <c r="AO258" s="3">
        <f t="shared" si="55"/>
        <v>4.6340169379832513E-2</v>
      </c>
      <c r="AP258" s="3" t="s">
        <v>8</v>
      </c>
      <c r="AQ258" s="127"/>
      <c r="AR258" s="92"/>
      <c r="AS258" s="3"/>
      <c r="AT258" s="4"/>
    </row>
    <row r="259" spans="1:46" s="28" customFormat="1" ht="15" customHeight="1">
      <c r="A259" s="11">
        <v>7.9260000000000011E-2</v>
      </c>
      <c r="B259" s="32" t="s">
        <v>128</v>
      </c>
      <c r="C259" s="17">
        <v>-48.4</v>
      </c>
      <c r="D259" s="17">
        <v>64.599999999999994</v>
      </c>
      <c r="E259" s="40" t="s">
        <v>120</v>
      </c>
      <c r="F259" s="18">
        <v>-52.2</v>
      </c>
      <c r="G259" s="17">
        <v>-50</v>
      </c>
      <c r="H259" s="17">
        <v>-46.6</v>
      </c>
      <c r="I259" s="17">
        <v>-46.5</v>
      </c>
      <c r="J259" s="17">
        <v>-47.5</v>
      </c>
      <c r="K259" s="30">
        <v>-47.6</v>
      </c>
      <c r="L259" s="121">
        <f t="shared" ref="L259:L322" si="56">IF(A259&lt;2,C259,IF(A259&lt;15,K259,IF(A259&lt;25,J259,IF(A259&lt;35,I259,IF(A259&lt;45,H259,IF(A259&lt;55,G259,IF(A259&lt;65,F259,IF(A259&lt;70,F259,"no age"))))))))</f>
        <v>-48.4</v>
      </c>
      <c r="M259" s="156" t="str">
        <f t="shared" ref="M259:M322" si="57">IF(ABS(L259)&lt;=20,"low latitude",IF(ABS(L259)&lt;=40,"mid latitude",IF(ABS(L259)&lt;=50,"transition",IF(ABS(L259)&gt;50,"high latitude","no category"))))</f>
        <v>transition</v>
      </c>
      <c r="N259" s="83">
        <v>2668371</v>
      </c>
      <c r="O259" s="34">
        <v>258530</v>
      </c>
      <c r="P259" s="34">
        <v>89031</v>
      </c>
      <c r="Q259" s="34">
        <v>14427</v>
      </c>
      <c r="R259" s="34">
        <v>1890334</v>
      </c>
      <c r="S259" s="42">
        <v>47806</v>
      </c>
      <c r="T259" s="10">
        <v>0.53705777137119282</v>
      </c>
      <c r="U259" s="11">
        <v>5.2033823494781827E-2</v>
      </c>
      <c r="V259" s="11">
        <v>1.7919093875232741E-2</v>
      </c>
      <c r="W259" s="11">
        <v>2.9036938520064109E-3</v>
      </c>
      <c r="X259" s="11">
        <v>0.3804637980202874</v>
      </c>
      <c r="Y259" s="12">
        <v>9.6218193864988193E-3</v>
      </c>
      <c r="Z259" s="10">
        <f t="shared" ref="Z259:Z322" si="58">(V259+W259+Y259)/(U259+V259+W259+Y259)</f>
        <v>0.36912204668687193</v>
      </c>
      <c r="AA259" s="11">
        <f t="shared" ref="AA259:AA322" si="59">LOG((V259)/(U259+V259+W259))</f>
        <v>-0.6091529223746478</v>
      </c>
      <c r="AB259" s="11">
        <f t="shared" ref="AB259:AB322" si="60">LOG(Z259)</f>
        <v>-0.43283001476503202</v>
      </c>
      <c r="AC259" s="11">
        <f t="shared" ref="AC259:AC322" si="61">67.5*AA259+46.9</f>
        <v>5.7821777397112726</v>
      </c>
      <c r="AD259" s="11">
        <f t="shared" ref="AD259:AD322" si="62">68.4*AB259+38.6</f>
        <v>8.9944269900718083</v>
      </c>
      <c r="AE259" s="10">
        <v>-0.42223645557501499</v>
      </c>
      <c r="AF259" s="11">
        <v>7.1121477115815104</v>
      </c>
      <c r="AG259" s="12">
        <v>14.745006184606201</v>
      </c>
      <c r="AH259" s="10">
        <v>0.14929295784028795</v>
      </c>
      <c r="AI259" s="11">
        <f t="shared" ref="AI259:AI322" si="63">((T259)/(T259+X259))*100</f>
        <v>58.533530904061571</v>
      </c>
      <c r="AJ259" s="11">
        <f t="shared" ref="AJ259:AJ322" si="64">((Y259)/(T259+Y259))*100</f>
        <v>1.7600473017774609</v>
      </c>
      <c r="AK259" s="11">
        <f t="shared" ref="AK259:AK322" si="65">(U259+V259+W259)/(U259+V259+W259+X259+Y259)</f>
        <v>0.1573773285660624</v>
      </c>
      <c r="AL259" s="11">
        <f t="shared" ref="AL259:AL322" si="66">V259/W259</f>
        <v>6.1711374506134327</v>
      </c>
      <c r="AM259" s="11">
        <f t="shared" ref="AM259:AM322" si="67">((U259*1)+(V259*2)+(W259*3)+(Y259*4))/(U259+V259+W259+Y259)</f>
        <v>1.6376447678589732</v>
      </c>
      <c r="AN259" s="3">
        <f t="shared" ref="AN259:AN322" si="68">IF(T259="n/a","n/a",T259/X259)</f>
        <v>1.4115870528700221</v>
      </c>
      <c r="AO259" s="3">
        <f t="shared" ref="AO259:AO322" si="69">IF(P259="n/a","n/a",P259/R259)</f>
        <v>4.7098026063119004E-2</v>
      </c>
      <c r="AP259" s="3" t="s">
        <v>8</v>
      </c>
      <c r="AQ259" s="127"/>
      <c r="AR259" s="92"/>
      <c r="AS259" s="3"/>
      <c r="AT259" s="4"/>
    </row>
    <row r="260" spans="1:46" s="28" customFormat="1" ht="15" customHeight="1">
      <c r="A260" s="11">
        <v>7.9909999999999995E-2</v>
      </c>
      <c r="B260" s="32" t="s">
        <v>128</v>
      </c>
      <c r="C260" s="17">
        <v>-48.4</v>
      </c>
      <c r="D260" s="17">
        <v>64.599999999999994</v>
      </c>
      <c r="E260" s="40" t="s">
        <v>120</v>
      </c>
      <c r="F260" s="18">
        <v>-52.2</v>
      </c>
      <c r="G260" s="17">
        <v>-50</v>
      </c>
      <c r="H260" s="17">
        <v>-46.6</v>
      </c>
      <c r="I260" s="17">
        <v>-46.5</v>
      </c>
      <c r="J260" s="17">
        <v>-47.5</v>
      </c>
      <c r="K260" s="30">
        <v>-47.6</v>
      </c>
      <c r="L260" s="121">
        <f t="shared" si="56"/>
        <v>-48.4</v>
      </c>
      <c r="M260" s="156" t="str">
        <f t="shared" si="57"/>
        <v>transition</v>
      </c>
      <c r="N260" s="83">
        <v>1430167</v>
      </c>
      <c r="O260" s="34">
        <v>141295</v>
      </c>
      <c r="P260" s="34">
        <v>50461</v>
      </c>
      <c r="Q260" s="34">
        <v>8090</v>
      </c>
      <c r="R260" s="34">
        <v>1120354</v>
      </c>
      <c r="S260" s="42">
        <v>26439</v>
      </c>
      <c r="T260" s="10">
        <v>0.51504030169914639</v>
      </c>
      <c r="U260" s="11">
        <v>5.0884001259000451E-2</v>
      </c>
      <c r="V260" s="11">
        <v>1.8172317403520447E-2</v>
      </c>
      <c r="W260" s="11">
        <v>2.9134192305836273E-3</v>
      </c>
      <c r="X260" s="11">
        <v>0.40346858945133368</v>
      </c>
      <c r="Y260" s="12">
        <v>9.5213709564153926E-3</v>
      </c>
      <c r="Z260" s="10">
        <f t="shared" si="58"/>
        <v>0.37558830678127142</v>
      </c>
      <c r="AA260" s="11">
        <f t="shared" si="59"/>
        <v>-0.59773960729598885</v>
      </c>
      <c r="AB260" s="11">
        <f t="shared" si="60"/>
        <v>-0.42528793711790819</v>
      </c>
      <c r="AC260" s="11">
        <f t="shared" si="61"/>
        <v>6.5525765075207545</v>
      </c>
      <c r="AD260" s="11">
        <f t="shared" si="62"/>
        <v>9.5103051011350779</v>
      </c>
      <c r="AE260" s="10">
        <v>0.37224234451285698</v>
      </c>
      <c r="AF260" s="11">
        <v>7.8497266572817699</v>
      </c>
      <c r="AG260" s="12">
        <v>15.574115419000901</v>
      </c>
      <c r="AH260" s="10">
        <v>0.10799343626915119</v>
      </c>
      <c r="AI260" s="11">
        <f t="shared" si="63"/>
        <v>56.073523801607593</v>
      </c>
      <c r="AJ260" s="11">
        <f t="shared" si="64"/>
        <v>1.8151099199097083</v>
      </c>
      <c r="AK260" s="11">
        <f t="shared" si="65"/>
        <v>0.14840354393419469</v>
      </c>
      <c r="AL260" s="11">
        <f t="shared" si="66"/>
        <v>6.2374536464771317</v>
      </c>
      <c r="AM260" s="11">
        <f t="shared" si="67"/>
        <v>1.6450184501845018</v>
      </c>
      <c r="AN260" s="3">
        <f t="shared" si="68"/>
        <v>1.2765313463423167</v>
      </c>
      <c r="AO260" s="3">
        <f t="shared" si="69"/>
        <v>4.5040228356394499E-2</v>
      </c>
      <c r="AP260" s="3" t="s">
        <v>8</v>
      </c>
      <c r="AQ260" s="127"/>
      <c r="AR260" s="92"/>
      <c r="AS260" s="3"/>
      <c r="AT260" s="4"/>
    </row>
    <row r="261" spans="1:46" s="28" customFormat="1" ht="15" customHeight="1">
      <c r="A261" s="11">
        <v>8.0560000000000007E-2</v>
      </c>
      <c r="B261" s="32" t="s">
        <v>128</v>
      </c>
      <c r="C261" s="17">
        <v>-48.4</v>
      </c>
      <c r="D261" s="17">
        <v>64.599999999999994</v>
      </c>
      <c r="E261" s="40" t="s">
        <v>120</v>
      </c>
      <c r="F261" s="18">
        <v>-52.2</v>
      </c>
      <c r="G261" s="17">
        <v>-50</v>
      </c>
      <c r="H261" s="17">
        <v>-46.6</v>
      </c>
      <c r="I261" s="17">
        <v>-46.5</v>
      </c>
      <c r="J261" s="17">
        <v>-47.5</v>
      </c>
      <c r="K261" s="30">
        <v>-47.6</v>
      </c>
      <c r="L261" s="121">
        <f t="shared" si="56"/>
        <v>-48.4</v>
      </c>
      <c r="M261" s="156" t="str">
        <f t="shared" si="57"/>
        <v>transition</v>
      </c>
      <c r="N261" s="83">
        <v>1360134</v>
      </c>
      <c r="O261" s="34">
        <v>142895</v>
      </c>
      <c r="P261" s="34">
        <v>50259</v>
      </c>
      <c r="Q261" s="34">
        <v>7213</v>
      </c>
      <c r="R261" s="34">
        <v>1105645</v>
      </c>
      <c r="S261" s="42">
        <v>29322</v>
      </c>
      <c r="T261" s="10">
        <v>0.50460031430534513</v>
      </c>
      <c r="U261" s="11">
        <v>5.3013057472765399E-2</v>
      </c>
      <c r="V261" s="11">
        <v>1.8645741667124224E-2</v>
      </c>
      <c r="W261" s="11">
        <v>2.6759731519721249E-3</v>
      </c>
      <c r="X261" s="11">
        <v>0.41018665404300847</v>
      </c>
      <c r="Y261" s="12">
        <v>1.0878259359784646E-2</v>
      </c>
      <c r="Z261" s="10">
        <f t="shared" si="58"/>
        <v>0.37787617169302834</v>
      </c>
      <c r="AA261" s="11">
        <f t="shared" si="59"/>
        <v>-0.60061235253397727</v>
      </c>
      <c r="AB261" s="11">
        <f t="shared" si="60"/>
        <v>-0.42265049318090708</v>
      </c>
      <c r="AC261" s="11">
        <f t="shared" si="61"/>
        <v>6.3586662039565311</v>
      </c>
      <c r="AD261" s="11">
        <f t="shared" si="62"/>
        <v>9.6907062664259556</v>
      </c>
      <c r="AE261" s="10">
        <v>0.36365626366013398</v>
      </c>
      <c r="AF261" s="11">
        <v>7.8653728503140599</v>
      </c>
      <c r="AG261" s="12">
        <v>15.587175619636101</v>
      </c>
      <c r="AH261" s="10">
        <v>0.17530967517205834</v>
      </c>
      <c r="AI261" s="11">
        <f t="shared" si="63"/>
        <v>55.160417863888043</v>
      </c>
      <c r="AJ261" s="11">
        <f t="shared" si="64"/>
        <v>2.1103223131930773</v>
      </c>
      <c r="AK261" s="11">
        <f t="shared" si="65"/>
        <v>0.15005009982521228</v>
      </c>
      <c r="AL261" s="11">
        <f t="shared" si="66"/>
        <v>6.9678358519340087</v>
      </c>
      <c r="AM261" s="11">
        <f t="shared" si="67"/>
        <v>1.6645986529611778</v>
      </c>
      <c r="AN261" s="3">
        <f t="shared" si="68"/>
        <v>1.2301724332855484</v>
      </c>
      <c r="AO261" s="3">
        <f t="shared" si="69"/>
        <v>4.5456724355466716E-2</v>
      </c>
      <c r="AP261" s="3" t="s">
        <v>8</v>
      </c>
      <c r="AQ261" s="127"/>
      <c r="AR261" s="92"/>
      <c r="AS261" s="3"/>
      <c r="AT261" s="4"/>
    </row>
    <row r="262" spans="1:46" s="28" customFormat="1" ht="15" customHeight="1">
      <c r="A262" s="11">
        <v>8.1200000000000008E-2</v>
      </c>
      <c r="B262" s="32" t="s">
        <v>128</v>
      </c>
      <c r="C262" s="17">
        <v>-48.4</v>
      </c>
      <c r="D262" s="17">
        <v>64.599999999999994</v>
      </c>
      <c r="E262" s="40" t="s">
        <v>120</v>
      </c>
      <c r="F262" s="18">
        <v>-52.2</v>
      </c>
      <c r="G262" s="17">
        <v>-50</v>
      </c>
      <c r="H262" s="17">
        <v>-46.6</v>
      </c>
      <c r="I262" s="17">
        <v>-46.5</v>
      </c>
      <c r="J262" s="17">
        <v>-47.5</v>
      </c>
      <c r="K262" s="30">
        <v>-47.6</v>
      </c>
      <c r="L262" s="121">
        <f t="shared" si="56"/>
        <v>-48.4</v>
      </c>
      <c r="M262" s="156" t="str">
        <f t="shared" si="57"/>
        <v>transition</v>
      </c>
      <c r="N262" s="83">
        <v>7977330</v>
      </c>
      <c r="O262" s="34">
        <v>779722</v>
      </c>
      <c r="P262" s="34">
        <v>285389</v>
      </c>
      <c r="Q262" s="34">
        <v>40976</v>
      </c>
      <c r="R262" s="34">
        <v>6524212</v>
      </c>
      <c r="S262" s="42">
        <v>131901</v>
      </c>
      <c r="T262" s="10">
        <v>0.50683406683681154</v>
      </c>
      <c r="U262" s="11">
        <v>4.9539090430273332E-2</v>
      </c>
      <c r="V262" s="11">
        <v>1.8131989964122183E-2</v>
      </c>
      <c r="W262" s="11">
        <v>2.6033814224439992E-3</v>
      </c>
      <c r="X262" s="11">
        <v>0.41451123381701993</v>
      </c>
      <c r="Y262" s="12">
        <v>8.3802375293290203E-3</v>
      </c>
      <c r="Z262" s="10">
        <f t="shared" si="58"/>
        <v>0.37016998549258956</v>
      </c>
      <c r="AA262" s="11">
        <f t="shared" si="59"/>
        <v>-0.58835205832424131</v>
      </c>
      <c r="AB262" s="11">
        <f t="shared" si="60"/>
        <v>-0.43159879807202689</v>
      </c>
      <c r="AC262" s="11">
        <f t="shared" si="61"/>
        <v>7.1862360631137108</v>
      </c>
      <c r="AD262" s="11">
        <f t="shared" si="62"/>
        <v>9.0786422118733583</v>
      </c>
      <c r="AE262" s="10">
        <v>-0.386834864598463</v>
      </c>
      <c r="AF262" s="11">
        <v>7.1203091337411601</v>
      </c>
      <c r="AG262" s="12">
        <v>14.781302076622699</v>
      </c>
      <c r="AH262" s="10">
        <v>8.0364171847907548E-2</v>
      </c>
      <c r="AI262" s="11">
        <f t="shared" si="63"/>
        <v>55.010218913271437</v>
      </c>
      <c r="AJ262" s="11">
        <f t="shared" si="64"/>
        <v>1.6265537385727451</v>
      </c>
      <c r="AK262" s="11">
        <f t="shared" si="65"/>
        <v>0.14249658601942747</v>
      </c>
      <c r="AL262" s="11">
        <f t="shared" si="66"/>
        <v>6.964784263959392</v>
      </c>
      <c r="AM262" s="11">
        <f t="shared" si="67"/>
        <v>1.6163581553294539</v>
      </c>
      <c r="AN262" s="3">
        <f t="shared" si="68"/>
        <v>1.2227269745373082</v>
      </c>
      <c r="AO262" s="3">
        <f t="shared" si="69"/>
        <v>4.3743060464620093E-2</v>
      </c>
      <c r="AP262" s="3" t="s">
        <v>8</v>
      </c>
      <c r="AQ262" s="127"/>
      <c r="AR262" s="92"/>
      <c r="AS262" s="3"/>
      <c r="AT262" s="4"/>
    </row>
    <row r="263" spans="1:46" s="28" customFormat="1" ht="15" customHeight="1">
      <c r="A263" s="11">
        <v>8.1849999999999992E-2</v>
      </c>
      <c r="B263" s="32" t="s">
        <v>128</v>
      </c>
      <c r="C263" s="17">
        <v>-48.4</v>
      </c>
      <c r="D263" s="17">
        <v>64.599999999999994</v>
      </c>
      <c r="E263" s="40" t="s">
        <v>120</v>
      </c>
      <c r="F263" s="18">
        <v>-52.2</v>
      </c>
      <c r="G263" s="17">
        <v>-50</v>
      </c>
      <c r="H263" s="17">
        <v>-46.6</v>
      </c>
      <c r="I263" s="17">
        <v>-46.5</v>
      </c>
      <c r="J263" s="17">
        <v>-47.5</v>
      </c>
      <c r="K263" s="30">
        <v>-47.6</v>
      </c>
      <c r="L263" s="121">
        <f t="shared" si="56"/>
        <v>-48.4</v>
      </c>
      <c r="M263" s="156" t="str">
        <f t="shared" si="57"/>
        <v>transition</v>
      </c>
      <c r="N263" s="83">
        <v>2480793</v>
      </c>
      <c r="O263" s="34">
        <v>264291</v>
      </c>
      <c r="P263" s="34">
        <v>96687</v>
      </c>
      <c r="Q263" s="34">
        <v>13985</v>
      </c>
      <c r="R263" s="34">
        <v>1869107</v>
      </c>
      <c r="S263" s="42">
        <v>50669</v>
      </c>
      <c r="T263" s="10">
        <v>0.51947992391214215</v>
      </c>
      <c r="U263" s="11">
        <v>5.5342734589570335E-2</v>
      </c>
      <c r="V263" s="11">
        <v>2.0246330670593348E-2</v>
      </c>
      <c r="W263" s="11">
        <v>2.928469540147569E-3</v>
      </c>
      <c r="X263" s="11">
        <v>0.39139241449957829</v>
      </c>
      <c r="Y263" s="12">
        <v>1.0610126787968336E-2</v>
      </c>
      <c r="Z263" s="10">
        <f t="shared" si="58"/>
        <v>0.37906219457183671</v>
      </c>
      <c r="AA263" s="11">
        <f t="shared" si="59"/>
        <v>-0.58862033005385594</v>
      </c>
      <c r="AB263" s="11">
        <f t="shared" si="60"/>
        <v>-0.42128952738459596</v>
      </c>
      <c r="AC263" s="11">
        <f t="shared" si="61"/>
        <v>7.1681277213647192</v>
      </c>
      <c r="AD263" s="11">
        <f t="shared" si="62"/>
        <v>9.7837963268936363</v>
      </c>
      <c r="AE263" s="10">
        <v>0.432110087863392</v>
      </c>
      <c r="AF263" s="11">
        <v>7.9038669449152099</v>
      </c>
      <c r="AG263" s="12">
        <v>15.596385326350299</v>
      </c>
      <c r="AH263" s="10">
        <v>0.16158879024502276</v>
      </c>
      <c r="AI263" s="11">
        <f t="shared" si="63"/>
        <v>57.031035196211413</v>
      </c>
      <c r="AJ263" s="11">
        <f t="shared" si="64"/>
        <v>2.0015706338866632</v>
      </c>
      <c r="AK263" s="11">
        <f t="shared" si="65"/>
        <v>0.16340115368240132</v>
      </c>
      <c r="AL263" s="11">
        <f t="shared" si="66"/>
        <v>6.9136217375759736</v>
      </c>
      <c r="AM263" s="11">
        <f t="shared" si="67"/>
        <v>1.6500075182317118</v>
      </c>
      <c r="AN263" s="3">
        <f t="shared" si="68"/>
        <v>1.3272610931316398</v>
      </c>
      <c r="AO263" s="3">
        <f t="shared" si="69"/>
        <v>5.1728980737860378E-2</v>
      </c>
      <c r="AP263" s="3" t="s">
        <v>8</v>
      </c>
      <c r="AQ263" s="127"/>
      <c r="AR263" s="92"/>
      <c r="AS263" s="3"/>
      <c r="AT263" s="4"/>
    </row>
    <row r="264" spans="1:46" s="28" customFormat="1" ht="15" customHeight="1">
      <c r="A264" s="11">
        <v>8.2500000000000004E-2</v>
      </c>
      <c r="B264" s="32" t="s">
        <v>128</v>
      </c>
      <c r="C264" s="17">
        <v>-48.4</v>
      </c>
      <c r="D264" s="17">
        <v>64.599999999999994</v>
      </c>
      <c r="E264" s="40" t="s">
        <v>120</v>
      </c>
      <c r="F264" s="18">
        <v>-52.2</v>
      </c>
      <c r="G264" s="17">
        <v>-50</v>
      </c>
      <c r="H264" s="17">
        <v>-46.6</v>
      </c>
      <c r="I264" s="17">
        <v>-46.5</v>
      </c>
      <c r="J264" s="17">
        <v>-47.5</v>
      </c>
      <c r="K264" s="30">
        <v>-47.6</v>
      </c>
      <c r="L264" s="121">
        <f t="shared" si="56"/>
        <v>-48.4</v>
      </c>
      <c r="M264" s="156" t="str">
        <f t="shared" si="57"/>
        <v>transition</v>
      </c>
      <c r="N264" s="83">
        <v>5091004</v>
      </c>
      <c r="O264" s="34">
        <v>522403</v>
      </c>
      <c r="P264" s="34">
        <v>195658</v>
      </c>
      <c r="Q264" s="34">
        <v>25797</v>
      </c>
      <c r="R264" s="34">
        <v>4062864</v>
      </c>
      <c r="S264" s="42">
        <v>85231</v>
      </c>
      <c r="T264" s="10">
        <v>0.50996954108887782</v>
      </c>
      <c r="U264" s="11">
        <v>5.2329485141526702E-2</v>
      </c>
      <c r="V264" s="11">
        <v>1.9599202921539178E-2</v>
      </c>
      <c r="W264" s="11">
        <v>2.5841040885981981E-3</v>
      </c>
      <c r="X264" s="11">
        <v>0.40698001604133927</v>
      </c>
      <c r="Y264" s="12">
        <v>8.5376507181188898E-3</v>
      </c>
      <c r="Z264" s="10">
        <f t="shared" si="58"/>
        <v>0.36990721140914912</v>
      </c>
      <c r="AA264" s="11">
        <f t="shared" si="59"/>
        <v>-0.57999242820672292</v>
      </c>
      <c r="AB264" s="11">
        <f t="shared" si="60"/>
        <v>-0.43190720195124077</v>
      </c>
      <c r="AC264" s="11">
        <f t="shared" si="61"/>
        <v>7.7505110960462034</v>
      </c>
      <c r="AD264" s="11">
        <f t="shared" si="62"/>
        <v>9.0575473865351306</v>
      </c>
      <c r="AE264" s="10">
        <v>-0.427475246856027</v>
      </c>
      <c r="AF264" s="11">
        <v>7.1388579349685202</v>
      </c>
      <c r="AG264" s="12">
        <v>14.708653949480199</v>
      </c>
      <c r="AH264" s="10">
        <v>9.5699878940364275E-2</v>
      </c>
      <c r="AI264" s="11">
        <f t="shared" si="63"/>
        <v>55.615877353704469</v>
      </c>
      <c r="AJ264" s="11">
        <f t="shared" si="64"/>
        <v>1.6465828927782451</v>
      </c>
      <c r="AK264" s="11">
        <f t="shared" si="65"/>
        <v>0.15205747070750678</v>
      </c>
      <c r="AL264" s="11">
        <f t="shared" si="66"/>
        <v>7.5845253324029915</v>
      </c>
      <c r="AM264" s="11">
        <f t="shared" si="67"/>
        <v>1.6066236556027158</v>
      </c>
      <c r="AN264" s="3">
        <f t="shared" si="68"/>
        <v>1.2530579413930667</v>
      </c>
      <c r="AO264" s="3">
        <f t="shared" si="69"/>
        <v>4.8157654304943509E-2</v>
      </c>
      <c r="AP264" s="3" t="s">
        <v>8</v>
      </c>
      <c r="AQ264" s="127"/>
      <c r="AR264" s="92"/>
      <c r="AS264" s="3"/>
      <c r="AT264" s="4"/>
    </row>
    <row r="265" spans="1:46" s="28" customFormat="1" ht="15" customHeight="1">
      <c r="A265" s="11">
        <v>8.3150000000000002E-2</v>
      </c>
      <c r="B265" s="32" t="s">
        <v>128</v>
      </c>
      <c r="C265" s="17">
        <v>-48.4</v>
      </c>
      <c r="D265" s="17">
        <v>64.599999999999994</v>
      </c>
      <c r="E265" s="40" t="s">
        <v>120</v>
      </c>
      <c r="F265" s="18">
        <v>-52.2</v>
      </c>
      <c r="G265" s="17">
        <v>-50</v>
      </c>
      <c r="H265" s="17">
        <v>-46.6</v>
      </c>
      <c r="I265" s="17">
        <v>-46.5</v>
      </c>
      <c r="J265" s="17">
        <v>-47.5</v>
      </c>
      <c r="K265" s="30">
        <v>-47.6</v>
      </c>
      <c r="L265" s="121">
        <f t="shared" si="56"/>
        <v>-48.4</v>
      </c>
      <c r="M265" s="156" t="str">
        <f t="shared" si="57"/>
        <v>transition</v>
      </c>
      <c r="N265" s="83">
        <v>8315112</v>
      </c>
      <c r="O265" s="34">
        <v>926373</v>
      </c>
      <c r="P265" s="34">
        <v>358137</v>
      </c>
      <c r="Q265" s="34">
        <v>43317</v>
      </c>
      <c r="R265" s="34">
        <v>6790846</v>
      </c>
      <c r="S265" s="42">
        <v>167892</v>
      </c>
      <c r="T265" s="10">
        <v>0.50085976254085651</v>
      </c>
      <c r="U265" s="11">
        <v>5.5799965268568952E-2</v>
      </c>
      <c r="V265" s="11">
        <v>2.1572338746260394E-2</v>
      </c>
      <c r="W265" s="11">
        <v>2.6091942398349275E-3</v>
      </c>
      <c r="X265" s="11">
        <v>0.40904578495292976</v>
      </c>
      <c r="Y265" s="12">
        <v>1.0112954251549407E-2</v>
      </c>
      <c r="Z265" s="10">
        <f t="shared" si="58"/>
        <v>0.38065037617359948</v>
      </c>
      <c r="AA265" s="11">
        <f t="shared" si="59"/>
        <v>-0.56909230398999378</v>
      </c>
      <c r="AB265" s="11">
        <f t="shared" si="60"/>
        <v>-0.41947373668365323</v>
      </c>
      <c r="AC265" s="11">
        <f t="shared" si="61"/>
        <v>8.4862694806754178</v>
      </c>
      <c r="AD265" s="11">
        <f t="shared" si="62"/>
        <v>9.9079964108381198</v>
      </c>
      <c r="AE265" s="10">
        <v>0.408819952563717</v>
      </c>
      <c r="AF265" s="11">
        <v>7.85432378950662</v>
      </c>
      <c r="AG265" s="12">
        <v>15.5452458785588</v>
      </c>
      <c r="AH265" s="10">
        <v>6.4674970969282319E-2</v>
      </c>
      <c r="AI265" s="11">
        <f t="shared" si="63"/>
        <v>55.045247709546132</v>
      </c>
      <c r="AJ265" s="11">
        <f t="shared" si="64"/>
        <v>1.9791573833986169</v>
      </c>
      <c r="AK265" s="11">
        <f t="shared" si="65"/>
        <v>0.16023853068189292</v>
      </c>
      <c r="AL265" s="11">
        <f t="shared" si="66"/>
        <v>8.2678163307708292</v>
      </c>
      <c r="AM265" s="11">
        <f t="shared" si="67"/>
        <v>1.6341077434999491</v>
      </c>
      <c r="AN265" s="3">
        <f t="shared" si="68"/>
        <v>1.2244589260307184</v>
      </c>
      <c r="AO265" s="3">
        <f t="shared" si="69"/>
        <v>5.2738200807380994E-2</v>
      </c>
      <c r="AP265" s="3" t="s">
        <v>8</v>
      </c>
      <c r="AQ265" s="127"/>
      <c r="AR265" s="92"/>
      <c r="AS265" s="3"/>
      <c r="AT265" s="4"/>
    </row>
    <row r="266" spans="1:46" s="28" customFormat="1" ht="15" customHeight="1">
      <c r="A266" s="11">
        <v>8.3790000000000003E-2</v>
      </c>
      <c r="B266" s="32" t="s">
        <v>128</v>
      </c>
      <c r="C266" s="17">
        <v>-48.4</v>
      </c>
      <c r="D266" s="17">
        <v>64.599999999999994</v>
      </c>
      <c r="E266" s="40" t="s">
        <v>120</v>
      </c>
      <c r="F266" s="18">
        <v>-52.2</v>
      </c>
      <c r="G266" s="17">
        <v>-50</v>
      </c>
      <c r="H266" s="17">
        <v>-46.6</v>
      </c>
      <c r="I266" s="17">
        <v>-46.5</v>
      </c>
      <c r="J266" s="17">
        <v>-47.5</v>
      </c>
      <c r="K266" s="30">
        <v>-47.6</v>
      </c>
      <c r="L266" s="121">
        <f t="shared" si="56"/>
        <v>-48.4</v>
      </c>
      <c r="M266" s="156" t="str">
        <f t="shared" si="57"/>
        <v>transition</v>
      </c>
      <c r="N266" s="83">
        <v>3497805</v>
      </c>
      <c r="O266" s="34">
        <v>329460</v>
      </c>
      <c r="P266" s="34">
        <v>126975</v>
      </c>
      <c r="Q266" s="34">
        <v>15979</v>
      </c>
      <c r="R266" s="34">
        <v>2502202</v>
      </c>
      <c r="S266" s="42">
        <v>71068</v>
      </c>
      <c r="T266" s="10">
        <v>0.53454739512819538</v>
      </c>
      <c r="U266" s="11">
        <v>5.0349286137716436E-2</v>
      </c>
      <c r="V266" s="11">
        <v>1.9404785428691024E-2</v>
      </c>
      <c r="W266" s="11">
        <v>2.4419694141764431E-3</v>
      </c>
      <c r="X266" s="11">
        <v>0.38239569135059293</v>
      </c>
      <c r="Y266" s="12">
        <v>1.086087254062779E-2</v>
      </c>
      <c r="Z266" s="10">
        <f t="shared" si="58"/>
        <v>0.3937977706713377</v>
      </c>
      <c r="AA266" s="11">
        <f t="shared" si="59"/>
        <v>-0.57060453795873667</v>
      </c>
      <c r="AB266" s="11">
        <f t="shared" si="60"/>
        <v>-0.40472674677554632</v>
      </c>
      <c r="AC266" s="11">
        <f t="shared" si="61"/>
        <v>8.3841936877852703</v>
      </c>
      <c r="AD266" s="11">
        <f t="shared" si="62"/>
        <v>10.916690520552631</v>
      </c>
      <c r="AE266" s="10">
        <v>1.2091350820034601</v>
      </c>
      <c r="AF266" s="11">
        <v>8.6089742714602409</v>
      </c>
      <c r="AG266" s="12">
        <v>16.459217037454401</v>
      </c>
      <c r="AH266" s="10">
        <v>8.7152397125966077E-2</v>
      </c>
      <c r="AI266" s="11">
        <f t="shared" si="63"/>
        <v>58.296681987204344</v>
      </c>
      <c r="AJ266" s="11">
        <f t="shared" si="64"/>
        <v>1.9913289153186451</v>
      </c>
      <c r="AK266" s="11">
        <f t="shared" si="65"/>
        <v>0.1551093284792513</v>
      </c>
      <c r="AL266" s="11">
        <f t="shared" si="66"/>
        <v>7.9463671068277115</v>
      </c>
      <c r="AM266" s="11">
        <f t="shared" si="67"/>
        <v>1.6847273690757008</v>
      </c>
      <c r="AN266" s="3">
        <f t="shared" si="68"/>
        <v>1.3978907378381122</v>
      </c>
      <c r="AO266" s="3">
        <f t="shared" si="69"/>
        <v>5.0745303536644921E-2</v>
      </c>
      <c r="AP266" s="3" t="s">
        <v>8</v>
      </c>
      <c r="AQ266" s="127"/>
      <c r="AR266" s="92"/>
      <c r="AS266" s="3"/>
      <c r="AT266" s="4"/>
    </row>
    <row r="267" spans="1:46" s="28" customFormat="1" ht="15" customHeight="1">
      <c r="A267" s="11">
        <v>8.4440000000000001E-2</v>
      </c>
      <c r="B267" s="32" t="s">
        <v>128</v>
      </c>
      <c r="C267" s="17">
        <v>-48.4</v>
      </c>
      <c r="D267" s="17">
        <v>64.599999999999994</v>
      </c>
      <c r="E267" s="40" t="s">
        <v>120</v>
      </c>
      <c r="F267" s="18">
        <v>-52.2</v>
      </c>
      <c r="G267" s="17">
        <v>-50</v>
      </c>
      <c r="H267" s="17">
        <v>-46.6</v>
      </c>
      <c r="I267" s="17">
        <v>-46.5</v>
      </c>
      <c r="J267" s="17">
        <v>-47.5</v>
      </c>
      <c r="K267" s="30">
        <v>-47.6</v>
      </c>
      <c r="L267" s="121">
        <f t="shared" si="56"/>
        <v>-48.4</v>
      </c>
      <c r="M267" s="156" t="str">
        <f t="shared" si="57"/>
        <v>transition</v>
      </c>
      <c r="N267" s="83">
        <v>8087778</v>
      </c>
      <c r="O267" s="34">
        <v>810897</v>
      </c>
      <c r="P267" s="34">
        <v>312224</v>
      </c>
      <c r="Q267" s="34">
        <v>40290</v>
      </c>
      <c r="R267" s="34">
        <v>5858497</v>
      </c>
      <c r="S267" s="42">
        <v>128065</v>
      </c>
      <c r="T267" s="10">
        <v>0.53077242173073969</v>
      </c>
      <c r="U267" s="11">
        <v>5.3216317814879635E-2</v>
      </c>
      <c r="V267" s="11">
        <v>2.0490162885585937E-2</v>
      </c>
      <c r="W267" s="11">
        <v>2.6440909816678329E-3</v>
      </c>
      <c r="X267" s="11">
        <v>0.38447255110022471</v>
      </c>
      <c r="Y267" s="12">
        <v>8.4044554869022337E-3</v>
      </c>
      <c r="Z267" s="10">
        <f t="shared" si="58"/>
        <v>0.37211609042676752</v>
      </c>
      <c r="AA267" s="11">
        <f t="shared" si="59"/>
        <v>-0.57126688240719026</v>
      </c>
      <c r="AB267" s="11">
        <f t="shared" si="60"/>
        <v>-0.42932155053080934</v>
      </c>
      <c r="AC267" s="11">
        <f t="shared" si="61"/>
        <v>8.3394854375146537</v>
      </c>
      <c r="AD267" s="11">
        <f t="shared" si="62"/>
        <v>9.2344059436926393</v>
      </c>
      <c r="AE267" s="10">
        <v>-0.39439464966957199</v>
      </c>
      <c r="AF267" s="11">
        <v>7.0900992284198603</v>
      </c>
      <c r="AG267" s="12">
        <v>14.721131762858001</v>
      </c>
      <c r="AH267" s="10">
        <v>3.5762315988677011E-2</v>
      </c>
      <c r="AI267" s="11">
        <f t="shared" si="63"/>
        <v>57.992388648581795</v>
      </c>
      <c r="AJ267" s="11">
        <f t="shared" si="64"/>
        <v>1.5587566607589749</v>
      </c>
      <c r="AK267" s="11">
        <f t="shared" si="65"/>
        <v>0.16271543962473703</v>
      </c>
      <c r="AL267" s="11">
        <f t="shared" si="66"/>
        <v>7.7494167287168025</v>
      </c>
      <c r="AM267" s="11">
        <f t="shared" si="67"/>
        <v>1.6016364222021937</v>
      </c>
      <c r="AN267" s="3">
        <f t="shared" si="68"/>
        <v>1.3805209766259161</v>
      </c>
      <c r="AO267" s="3">
        <f t="shared" si="69"/>
        <v>5.3294215222778128E-2</v>
      </c>
      <c r="AP267" s="3" t="s">
        <v>8</v>
      </c>
      <c r="AQ267" s="127"/>
      <c r="AR267" s="92"/>
      <c r="AS267" s="3"/>
      <c r="AT267" s="4"/>
    </row>
    <row r="268" spans="1:46" s="28" customFormat="1" ht="15" customHeight="1">
      <c r="A268" s="11">
        <v>8.5089999999999999E-2</v>
      </c>
      <c r="B268" s="32" t="s">
        <v>128</v>
      </c>
      <c r="C268" s="17">
        <v>-48.4</v>
      </c>
      <c r="D268" s="17">
        <v>64.599999999999994</v>
      </c>
      <c r="E268" s="40" t="s">
        <v>120</v>
      </c>
      <c r="F268" s="18">
        <v>-52.2</v>
      </c>
      <c r="G268" s="17">
        <v>-50</v>
      </c>
      <c r="H268" s="17">
        <v>-46.6</v>
      </c>
      <c r="I268" s="17">
        <v>-46.5</v>
      </c>
      <c r="J268" s="17">
        <v>-47.5</v>
      </c>
      <c r="K268" s="30">
        <v>-47.6</v>
      </c>
      <c r="L268" s="121">
        <f t="shared" si="56"/>
        <v>-48.4</v>
      </c>
      <c r="M268" s="156" t="str">
        <f t="shared" si="57"/>
        <v>transition</v>
      </c>
      <c r="N268" s="83">
        <v>4415275</v>
      </c>
      <c r="O268" s="34">
        <v>383611</v>
      </c>
      <c r="P268" s="34">
        <v>135484</v>
      </c>
      <c r="Q268" s="34">
        <v>20791</v>
      </c>
      <c r="R268" s="34">
        <v>3522564</v>
      </c>
      <c r="S268" s="42">
        <v>63261</v>
      </c>
      <c r="T268" s="10">
        <v>0.51695143862781179</v>
      </c>
      <c r="U268" s="11">
        <v>4.4914135206403569E-2</v>
      </c>
      <c r="V268" s="11">
        <v>1.586280553556697E-2</v>
      </c>
      <c r="W268" s="11">
        <v>2.4342622737000153E-3</v>
      </c>
      <c r="X268" s="11">
        <v>0.41243060227472567</v>
      </c>
      <c r="Y268" s="12">
        <v>7.4067560817919617E-3</v>
      </c>
      <c r="Z268" s="10">
        <f t="shared" si="58"/>
        <v>0.36398423601543239</v>
      </c>
      <c r="AA268" s="11">
        <f t="shared" si="59"/>
        <v>-0.60041405557596228</v>
      </c>
      <c r="AB268" s="11">
        <f t="shared" si="60"/>
        <v>-0.43891742503160736</v>
      </c>
      <c r="AC268" s="11">
        <f t="shared" si="61"/>
        <v>6.3720512486225473</v>
      </c>
      <c r="AD268" s="11">
        <f t="shared" si="62"/>
        <v>8.5780481278380556</v>
      </c>
      <c r="AE268" s="10">
        <v>-1.2257999244941999</v>
      </c>
      <c r="AF268" s="11">
        <v>6.3492156403762898</v>
      </c>
      <c r="AG268" s="12">
        <v>13.939345980498</v>
      </c>
      <c r="AH268" s="10">
        <v>4.6752006858389837E-2</v>
      </c>
      <c r="AI268" s="11">
        <f t="shared" si="63"/>
        <v>55.623136221331769</v>
      </c>
      <c r="AJ268" s="11">
        <f t="shared" si="64"/>
        <v>1.4125374899297449</v>
      </c>
      <c r="AK268" s="11">
        <f t="shared" si="65"/>
        <v>0.13085889922973276</v>
      </c>
      <c r="AL268" s="11">
        <f t="shared" si="66"/>
        <v>6.5164734740993699</v>
      </c>
      <c r="AM268" s="11">
        <f t="shared" si="67"/>
        <v>1.6082248606061207</v>
      </c>
      <c r="AN268" s="3">
        <f t="shared" si="68"/>
        <v>1.2534264813925311</v>
      </c>
      <c r="AO268" s="3">
        <f t="shared" si="69"/>
        <v>3.8461756833942547E-2</v>
      </c>
      <c r="AP268" s="3" t="s">
        <v>8</v>
      </c>
      <c r="AQ268" s="127"/>
      <c r="AR268" s="92"/>
      <c r="AS268" s="3"/>
      <c r="AT268" s="4"/>
    </row>
    <row r="269" spans="1:46" s="28" customFormat="1" ht="15" customHeight="1">
      <c r="A269" s="11">
        <v>8.5900000000000004E-2</v>
      </c>
      <c r="B269" s="32" t="s">
        <v>128</v>
      </c>
      <c r="C269" s="17">
        <v>-48.4</v>
      </c>
      <c r="D269" s="17">
        <v>64.599999999999994</v>
      </c>
      <c r="E269" s="40" t="s">
        <v>120</v>
      </c>
      <c r="F269" s="18">
        <v>-52.2</v>
      </c>
      <c r="G269" s="17">
        <v>-50</v>
      </c>
      <c r="H269" s="17">
        <v>-46.6</v>
      </c>
      <c r="I269" s="17">
        <v>-46.5</v>
      </c>
      <c r="J269" s="17">
        <v>-47.5</v>
      </c>
      <c r="K269" s="30">
        <v>-47.6</v>
      </c>
      <c r="L269" s="121">
        <f t="shared" si="56"/>
        <v>-48.4</v>
      </c>
      <c r="M269" s="156" t="str">
        <f t="shared" si="57"/>
        <v>transition</v>
      </c>
      <c r="N269" s="83">
        <v>12922021</v>
      </c>
      <c r="O269" s="34">
        <v>983201</v>
      </c>
      <c r="P269" s="34">
        <v>320286</v>
      </c>
      <c r="Q269" s="34">
        <v>55840</v>
      </c>
      <c r="R269" s="34">
        <v>9592928</v>
      </c>
      <c r="S269" s="42">
        <v>161840</v>
      </c>
      <c r="T269" s="10">
        <v>0.53760853042979162</v>
      </c>
      <c r="U269" s="11">
        <v>4.090515289575071E-2</v>
      </c>
      <c r="V269" s="11">
        <v>1.3325197798180038E-2</v>
      </c>
      <c r="W269" s="11">
        <v>2.3231706819853925E-3</v>
      </c>
      <c r="X269" s="11">
        <v>0.39910474720624578</v>
      </c>
      <c r="Y269" s="12">
        <v>6.7332009880464883E-3</v>
      </c>
      <c r="Z269" s="10">
        <f t="shared" si="58"/>
        <v>0.35365347788901547</v>
      </c>
      <c r="AA269" s="11">
        <f t="shared" si="59"/>
        <v>-0.62778598761452176</v>
      </c>
      <c r="AB269" s="11">
        <f t="shared" si="60"/>
        <v>-0.45142206663404033</v>
      </c>
      <c r="AC269" s="11">
        <f t="shared" si="61"/>
        <v>4.5244458360197797</v>
      </c>
      <c r="AD269" s="11">
        <f t="shared" si="62"/>
        <v>7.7227306422316389</v>
      </c>
      <c r="AE269" s="10">
        <v>-2.10410212417281</v>
      </c>
      <c r="AF269" s="11">
        <v>5.5840177072943904</v>
      </c>
      <c r="AG269" s="12">
        <v>13.1289193026508</v>
      </c>
      <c r="AH269" s="10">
        <v>2.9803353934195639E-2</v>
      </c>
      <c r="AI269" s="11">
        <f t="shared" si="63"/>
        <v>57.393072487084027</v>
      </c>
      <c r="AJ269" s="11">
        <f t="shared" si="64"/>
        <v>1.2369437431351493</v>
      </c>
      <c r="AK269" s="11">
        <f t="shared" si="65"/>
        <v>0.12230658456671462</v>
      </c>
      <c r="AL269" s="11">
        <f t="shared" si="66"/>
        <v>5.7357808022922629</v>
      </c>
      <c r="AM269" s="11">
        <f t="shared" si="67"/>
        <v>1.6031461371433908</v>
      </c>
      <c r="AN269" s="3">
        <f t="shared" si="68"/>
        <v>1.3470361708124987</v>
      </c>
      <c r="AO269" s="3">
        <f t="shared" si="69"/>
        <v>3.3387720620857368E-2</v>
      </c>
      <c r="AP269" s="3" t="s">
        <v>8</v>
      </c>
      <c r="AQ269" s="127"/>
      <c r="AR269" s="92"/>
      <c r="AS269" s="3"/>
      <c r="AT269" s="4"/>
    </row>
    <row r="270" spans="1:46" s="28" customFormat="1" ht="15" customHeight="1">
      <c r="A270" s="11">
        <v>8.6720000000000005E-2</v>
      </c>
      <c r="B270" s="32" t="s">
        <v>128</v>
      </c>
      <c r="C270" s="17">
        <v>-48.4</v>
      </c>
      <c r="D270" s="17">
        <v>64.599999999999994</v>
      </c>
      <c r="E270" s="40" t="s">
        <v>120</v>
      </c>
      <c r="F270" s="18">
        <v>-52.2</v>
      </c>
      <c r="G270" s="17">
        <v>-50</v>
      </c>
      <c r="H270" s="17">
        <v>-46.6</v>
      </c>
      <c r="I270" s="17">
        <v>-46.5</v>
      </c>
      <c r="J270" s="17">
        <v>-47.5</v>
      </c>
      <c r="K270" s="30">
        <v>-47.6</v>
      </c>
      <c r="L270" s="121">
        <f t="shared" si="56"/>
        <v>-48.4</v>
      </c>
      <c r="M270" s="156" t="str">
        <f t="shared" si="57"/>
        <v>transition</v>
      </c>
      <c r="N270" s="83">
        <v>18294607</v>
      </c>
      <c r="O270" s="34">
        <v>1465491</v>
      </c>
      <c r="P270" s="34">
        <v>451254</v>
      </c>
      <c r="Q270" s="34">
        <v>76652</v>
      </c>
      <c r="R270" s="34">
        <v>13384805</v>
      </c>
      <c r="S270" s="42">
        <v>237637</v>
      </c>
      <c r="T270" s="10">
        <v>0.53949768162884082</v>
      </c>
      <c r="U270" s="11">
        <v>4.3216506205786855E-2</v>
      </c>
      <c r="V270" s="11">
        <v>1.330722692352675E-2</v>
      </c>
      <c r="W270" s="11">
        <v>2.2604244131734512E-3</v>
      </c>
      <c r="X270" s="11">
        <v>0.39471037921471158</v>
      </c>
      <c r="Y270" s="12">
        <v>7.0077816139604886E-3</v>
      </c>
      <c r="Z270" s="10">
        <f t="shared" si="58"/>
        <v>0.34313372185273733</v>
      </c>
      <c r="AA270" s="11">
        <f t="shared" si="59"/>
        <v>-0.64517273572740208</v>
      </c>
      <c r="AB270" s="11">
        <f t="shared" si="60"/>
        <v>-0.46453659906739897</v>
      </c>
      <c r="AC270" s="11">
        <f t="shared" si="61"/>
        <v>3.35084033840036</v>
      </c>
      <c r="AD270" s="11">
        <f t="shared" si="62"/>
        <v>6.8256966237899093</v>
      </c>
      <c r="AE270" s="10">
        <v>-2.9226390908464399</v>
      </c>
      <c r="AF270" s="11">
        <v>4.8397413694437397</v>
      </c>
      <c r="AG270" s="12">
        <v>12.2906983436416</v>
      </c>
      <c r="AH270" s="10">
        <v>4.5132946396685164E-2</v>
      </c>
      <c r="AI270" s="11">
        <f t="shared" si="63"/>
        <v>57.749200016717481</v>
      </c>
      <c r="AJ270" s="11">
        <f t="shared" si="64"/>
        <v>1.2822893978732419</v>
      </c>
      <c r="AK270" s="11">
        <f t="shared" si="65"/>
        <v>0.12765225102538519</v>
      </c>
      <c r="AL270" s="11">
        <f t="shared" si="66"/>
        <v>5.887047957000469</v>
      </c>
      <c r="AM270" s="11">
        <f t="shared" si="67"/>
        <v>1.5905194631726813</v>
      </c>
      <c r="AN270" s="3">
        <f t="shared" si="68"/>
        <v>1.3668190907525362</v>
      </c>
      <c r="AO270" s="3">
        <f t="shared" si="69"/>
        <v>3.3713901696737457E-2</v>
      </c>
      <c r="AP270" s="3" t="s">
        <v>8</v>
      </c>
      <c r="AQ270" s="127"/>
      <c r="AR270" s="92"/>
      <c r="AS270" s="3"/>
      <c r="AT270" s="4"/>
    </row>
    <row r="271" spans="1:46" s="28" customFormat="1" ht="15" customHeight="1">
      <c r="A271" s="11">
        <v>8.7529999999999997E-2</v>
      </c>
      <c r="B271" s="32" t="s">
        <v>128</v>
      </c>
      <c r="C271" s="17">
        <v>-48.4</v>
      </c>
      <c r="D271" s="17">
        <v>64.599999999999994</v>
      </c>
      <c r="E271" s="40" t="s">
        <v>120</v>
      </c>
      <c r="F271" s="18">
        <v>-52.2</v>
      </c>
      <c r="G271" s="17">
        <v>-50</v>
      </c>
      <c r="H271" s="17">
        <v>-46.6</v>
      </c>
      <c r="I271" s="17">
        <v>-46.5</v>
      </c>
      <c r="J271" s="17">
        <v>-47.5</v>
      </c>
      <c r="K271" s="30">
        <v>-47.6</v>
      </c>
      <c r="L271" s="121">
        <f t="shared" si="56"/>
        <v>-48.4</v>
      </c>
      <c r="M271" s="156" t="str">
        <f t="shared" si="57"/>
        <v>transition</v>
      </c>
      <c r="N271" s="83">
        <v>7807217</v>
      </c>
      <c r="O271" s="34">
        <v>545291</v>
      </c>
      <c r="P271" s="34">
        <v>164583</v>
      </c>
      <c r="Q271" s="34">
        <v>34197</v>
      </c>
      <c r="R271" s="34">
        <v>5498817</v>
      </c>
      <c r="S271" s="42">
        <v>85244</v>
      </c>
      <c r="T271" s="10">
        <v>0.55231865870450036</v>
      </c>
      <c r="U271" s="11">
        <v>3.8576408690015364E-2</v>
      </c>
      <c r="V271" s="11">
        <v>1.1643363032635416E-2</v>
      </c>
      <c r="W271" s="11">
        <v>2.4192540276154481E-3</v>
      </c>
      <c r="X271" s="11">
        <v>0.38901176051613584</v>
      </c>
      <c r="Y271" s="12">
        <v>6.0305550290976192E-3</v>
      </c>
      <c r="Z271" s="10">
        <f t="shared" si="58"/>
        <v>0.34248023971591007</v>
      </c>
      <c r="AA271" s="11">
        <f t="shared" si="59"/>
        <v>-0.65522940400736884</v>
      </c>
      <c r="AB271" s="11">
        <f t="shared" si="60"/>
        <v>-0.46536448119319185</v>
      </c>
      <c r="AC271" s="11">
        <f t="shared" si="61"/>
        <v>2.6720152295025983</v>
      </c>
      <c r="AD271" s="11">
        <f t="shared" si="62"/>
        <v>6.7690694863856748</v>
      </c>
      <c r="AE271" s="10">
        <v>-2.9386700652379898</v>
      </c>
      <c r="AF271" s="11">
        <v>4.8187098055730901</v>
      </c>
      <c r="AG271" s="12">
        <v>12.198618921849301</v>
      </c>
      <c r="AH271" s="10">
        <v>7.0646249386072044E-2</v>
      </c>
      <c r="AI271" s="11">
        <f t="shared" si="63"/>
        <v>58.674260113870147</v>
      </c>
      <c r="AJ271" s="11">
        <f t="shared" si="64"/>
        <v>1.0800686883343484</v>
      </c>
      <c r="AK271" s="11">
        <f t="shared" si="65"/>
        <v>0.11758146005803924</v>
      </c>
      <c r="AL271" s="11">
        <f t="shared" si="66"/>
        <v>4.8127905956662866</v>
      </c>
      <c r="AM271" s="11">
        <f t="shared" si="67"/>
        <v>1.5892923677975195</v>
      </c>
      <c r="AN271" s="3">
        <f t="shared" si="68"/>
        <v>1.4197993859406488</v>
      </c>
      <c r="AO271" s="3">
        <f t="shared" si="69"/>
        <v>2.9930619622366046E-2</v>
      </c>
      <c r="AP271" s="3" t="s">
        <v>8</v>
      </c>
      <c r="AQ271" s="127"/>
      <c r="AR271" s="92"/>
      <c r="AS271" s="3"/>
      <c r="AT271" s="4"/>
    </row>
    <row r="272" spans="1:46" s="28" customFormat="1" ht="15" customHeight="1">
      <c r="A272" s="11">
        <v>8.8349999999999998E-2</v>
      </c>
      <c r="B272" s="32" t="s">
        <v>128</v>
      </c>
      <c r="C272" s="17">
        <v>-48.4</v>
      </c>
      <c r="D272" s="17">
        <v>64.599999999999994</v>
      </c>
      <c r="E272" s="40" t="s">
        <v>120</v>
      </c>
      <c r="F272" s="18">
        <v>-52.2</v>
      </c>
      <c r="G272" s="17">
        <v>-50</v>
      </c>
      <c r="H272" s="17">
        <v>-46.6</v>
      </c>
      <c r="I272" s="17">
        <v>-46.5</v>
      </c>
      <c r="J272" s="17">
        <v>-47.5</v>
      </c>
      <c r="K272" s="30">
        <v>-47.6</v>
      </c>
      <c r="L272" s="121">
        <f t="shared" si="56"/>
        <v>-48.4</v>
      </c>
      <c r="M272" s="156" t="str">
        <f t="shared" si="57"/>
        <v>transition</v>
      </c>
      <c r="N272" s="83">
        <v>696904</v>
      </c>
      <c r="O272" s="34">
        <v>66751</v>
      </c>
      <c r="P272" s="34">
        <v>25124</v>
      </c>
      <c r="Q272" s="34">
        <v>4891</v>
      </c>
      <c r="R272" s="34">
        <v>512992</v>
      </c>
      <c r="S272" s="42">
        <v>9116</v>
      </c>
      <c r="T272" s="10">
        <v>0.52965165856246266</v>
      </c>
      <c r="U272" s="11">
        <v>5.0731202376084722E-2</v>
      </c>
      <c r="V272" s="11">
        <v>1.909440650322471E-2</v>
      </c>
      <c r="W272" s="11">
        <v>3.7171924139178495E-3</v>
      </c>
      <c r="X272" s="11">
        <v>0.38987731973022804</v>
      </c>
      <c r="Y272" s="12">
        <v>6.9282204140820106E-3</v>
      </c>
      <c r="Z272" s="10">
        <f t="shared" si="58"/>
        <v>0.3695717874615137</v>
      </c>
      <c r="AA272" s="11">
        <f t="shared" si="59"/>
        <v>-0.58563400433052393</v>
      </c>
      <c r="AB272" s="11">
        <f t="shared" si="60"/>
        <v>-0.43230118955540364</v>
      </c>
      <c r="AC272" s="11">
        <f t="shared" si="61"/>
        <v>7.3697047076896354</v>
      </c>
      <c r="AD272" s="11">
        <f t="shared" si="62"/>
        <v>9.0305986344103886</v>
      </c>
      <c r="AE272" s="10">
        <v>-0.377562010669662</v>
      </c>
      <c r="AF272" s="11">
        <v>7.1220416743407702</v>
      </c>
      <c r="AG272" s="12">
        <v>14.8225954457347</v>
      </c>
      <c r="AH272" s="10">
        <v>0.26877447256151016</v>
      </c>
      <c r="AI272" s="11">
        <f t="shared" si="63"/>
        <v>57.600322672361912</v>
      </c>
      <c r="AJ272" s="11">
        <f t="shared" si="64"/>
        <v>1.291181552930512</v>
      </c>
      <c r="AK272" s="11">
        <f t="shared" si="65"/>
        <v>0.15635816014245227</v>
      </c>
      <c r="AL272" s="11">
        <f t="shared" si="66"/>
        <v>5.1367818442036395</v>
      </c>
      <c r="AM272" s="11">
        <f t="shared" si="67"/>
        <v>1.5879564042991254</v>
      </c>
      <c r="AN272" s="3">
        <f t="shared" si="68"/>
        <v>1.3585085147526668</v>
      </c>
      <c r="AO272" s="3">
        <f t="shared" si="69"/>
        <v>4.8975422618676316E-2</v>
      </c>
      <c r="AP272" s="3" t="s">
        <v>8</v>
      </c>
      <c r="AQ272" s="127"/>
      <c r="AR272" s="92"/>
      <c r="AS272" s="3"/>
      <c r="AT272" s="4"/>
    </row>
    <row r="273" spans="1:46" s="28" customFormat="1" ht="15" customHeight="1">
      <c r="A273" s="11">
        <v>8.9160000000000003E-2</v>
      </c>
      <c r="B273" s="32" t="s">
        <v>128</v>
      </c>
      <c r="C273" s="17">
        <v>-48.4</v>
      </c>
      <c r="D273" s="17">
        <v>64.599999999999994</v>
      </c>
      <c r="E273" s="40" t="s">
        <v>120</v>
      </c>
      <c r="F273" s="18">
        <v>-52.2</v>
      </c>
      <c r="G273" s="17">
        <v>-50</v>
      </c>
      <c r="H273" s="17">
        <v>-46.6</v>
      </c>
      <c r="I273" s="17">
        <v>-46.5</v>
      </c>
      <c r="J273" s="17">
        <v>-47.5</v>
      </c>
      <c r="K273" s="30">
        <v>-47.6</v>
      </c>
      <c r="L273" s="121">
        <f t="shared" si="56"/>
        <v>-48.4</v>
      </c>
      <c r="M273" s="156" t="str">
        <f t="shared" si="57"/>
        <v>transition</v>
      </c>
      <c r="N273" s="83">
        <v>517339</v>
      </c>
      <c r="O273" s="34">
        <v>47413</v>
      </c>
      <c r="P273" s="34">
        <v>17614</v>
      </c>
      <c r="Q273" s="34">
        <v>3605</v>
      </c>
      <c r="R273" s="34">
        <v>350697</v>
      </c>
      <c r="S273" s="42">
        <v>8285</v>
      </c>
      <c r="T273" s="10">
        <v>0.54747590620909192</v>
      </c>
      <c r="U273" s="11">
        <v>5.0174982247794334E-2</v>
      </c>
      <c r="V273" s="11">
        <v>1.8640080511940806E-2</v>
      </c>
      <c r="W273" s="11">
        <v>3.8150045557821394E-3</v>
      </c>
      <c r="X273" s="11">
        <v>0.37112639464608294</v>
      </c>
      <c r="Y273" s="12">
        <v>8.767631829307912E-3</v>
      </c>
      <c r="Z273" s="10">
        <f t="shared" si="58"/>
        <v>0.38358230300193713</v>
      </c>
      <c r="AA273" s="11">
        <f t="shared" si="59"/>
        <v>-0.5906686628110267</v>
      </c>
      <c r="AB273" s="11">
        <f t="shared" si="60"/>
        <v>-0.41614143770027029</v>
      </c>
      <c r="AC273" s="11">
        <f t="shared" si="61"/>
        <v>7.029865260255697</v>
      </c>
      <c r="AD273" s="11">
        <f t="shared" si="62"/>
        <v>10.13592566130151</v>
      </c>
      <c r="AE273" s="10">
        <v>0.415144985109904</v>
      </c>
      <c r="AF273" s="11">
        <v>7.8780939715520102</v>
      </c>
      <c r="AG273" s="12">
        <v>15.613727202769899</v>
      </c>
      <c r="AH273" s="10">
        <v>0.3734320033017039</v>
      </c>
      <c r="AI273" s="11">
        <f t="shared" si="63"/>
        <v>59.598795441663711</v>
      </c>
      <c r="AJ273" s="11">
        <f t="shared" si="64"/>
        <v>1.5762217859154068</v>
      </c>
      <c r="AK273" s="11">
        <f t="shared" si="65"/>
        <v>0.16049989008778948</v>
      </c>
      <c r="AL273" s="11">
        <f t="shared" si="66"/>
        <v>4.8859916782246877</v>
      </c>
      <c r="AM273" s="11">
        <f t="shared" si="67"/>
        <v>1.6458780243639248</v>
      </c>
      <c r="AN273" s="3">
        <f t="shared" si="68"/>
        <v>1.4751737254667134</v>
      </c>
      <c r="AO273" s="3">
        <f t="shared" si="69"/>
        <v>5.022569340484806E-2</v>
      </c>
      <c r="AP273" s="3" t="s">
        <v>8</v>
      </c>
      <c r="AQ273" s="127"/>
      <c r="AR273" s="92"/>
      <c r="AS273" s="3"/>
      <c r="AT273" s="4"/>
    </row>
    <row r="274" spans="1:46" s="28" customFormat="1" ht="15" customHeight="1">
      <c r="A274" s="11">
        <v>8.9980000000000004E-2</v>
      </c>
      <c r="B274" s="32" t="s">
        <v>128</v>
      </c>
      <c r="C274" s="17">
        <v>-48.4</v>
      </c>
      <c r="D274" s="17">
        <v>64.599999999999994</v>
      </c>
      <c r="E274" s="40" t="s">
        <v>120</v>
      </c>
      <c r="F274" s="18">
        <v>-52.2</v>
      </c>
      <c r="G274" s="17">
        <v>-50</v>
      </c>
      <c r="H274" s="17">
        <v>-46.6</v>
      </c>
      <c r="I274" s="17">
        <v>-46.5</v>
      </c>
      <c r="J274" s="17">
        <v>-47.5</v>
      </c>
      <c r="K274" s="30">
        <v>-47.6</v>
      </c>
      <c r="L274" s="121">
        <f t="shared" si="56"/>
        <v>-48.4</v>
      </c>
      <c r="M274" s="156" t="str">
        <f t="shared" si="57"/>
        <v>transition</v>
      </c>
      <c r="N274" s="83">
        <v>4601262</v>
      </c>
      <c r="O274" s="34">
        <v>305099</v>
      </c>
      <c r="P274" s="34">
        <v>100625</v>
      </c>
      <c r="Q274" s="34">
        <v>18877</v>
      </c>
      <c r="R274" s="34">
        <v>3003754</v>
      </c>
      <c r="S274" s="42">
        <v>55408</v>
      </c>
      <c r="T274" s="10">
        <v>0.56910918642799502</v>
      </c>
      <c r="U274" s="11">
        <v>3.7736308793108249E-2</v>
      </c>
      <c r="V274" s="11">
        <v>1.2445848961505994E-2</v>
      </c>
      <c r="W274" s="11">
        <v>2.3348103438146448E-3</v>
      </c>
      <c r="X274" s="11">
        <v>0.37152068175423081</v>
      </c>
      <c r="Y274" s="12">
        <v>6.8531637193453331E-3</v>
      </c>
      <c r="Z274" s="10">
        <f t="shared" si="58"/>
        <v>0.36438900103956379</v>
      </c>
      <c r="AA274" s="11">
        <f t="shared" si="59"/>
        <v>-0.62527511928488533</v>
      </c>
      <c r="AB274" s="11">
        <f t="shared" si="60"/>
        <v>-0.43843474053525305</v>
      </c>
      <c r="AC274" s="11">
        <f t="shared" si="61"/>
        <v>4.6939294482702394</v>
      </c>
      <c r="AD274" s="11">
        <f t="shared" si="62"/>
        <v>8.6110637473886911</v>
      </c>
      <c r="AE274" s="10">
        <v>-1.28164481565993</v>
      </c>
      <c r="AF274" s="11">
        <v>6.3512239868555502</v>
      </c>
      <c r="AG274" s="12">
        <v>13.847335718816501</v>
      </c>
      <c r="AH274" s="10">
        <v>7.9759860151257717E-2</v>
      </c>
      <c r="AI274" s="11">
        <f t="shared" si="63"/>
        <v>60.502989079838883</v>
      </c>
      <c r="AJ274" s="11">
        <f t="shared" si="64"/>
        <v>1.1898631425460684</v>
      </c>
      <c r="AK274" s="11">
        <f t="shared" si="65"/>
        <v>0.12187999011413808</v>
      </c>
      <c r="AL274" s="11">
        <f t="shared" si="66"/>
        <v>5.3305610001589239</v>
      </c>
      <c r="AM274" s="11">
        <f t="shared" si="67"/>
        <v>1.6345776850017393</v>
      </c>
      <c r="AN274" s="3">
        <f t="shared" si="68"/>
        <v>1.5318371610990782</v>
      </c>
      <c r="AO274" s="3">
        <f t="shared" si="69"/>
        <v>3.3499747316191673E-2</v>
      </c>
      <c r="AP274" s="3" t="s">
        <v>8</v>
      </c>
      <c r="AQ274" s="127"/>
      <c r="AR274" s="92"/>
      <c r="AS274" s="3"/>
      <c r="AT274" s="4"/>
    </row>
    <row r="275" spans="1:46" s="28" customFormat="1" ht="15" customHeight="1">
      <c r="A275" s="11">
        <v>9.079000000000001E-2</v>
      </c>
      <c r="B275" s="32" t="s">
        <v>128</v>
      </c>
      <c r="C275" s="17">
        <v>-48.4</v>
      </c>
      <c r="D275" s="17">
        <v>64.599999999999994</v>
      </c>
      <c r="E275" s="40" t="s">
        <v>120</v>
      </c>
      <c r="F275" s="18">
        <v>-52.2</v>
      </c>
      <c r="G275" s="17">
        <v>-50</v>
      </c>
      <c r="H275" s="17">
        <v>-46.6</v>
      </c>
      <c r="I275" s="17">
        <v>-46.5</v>
      </c>
      <c r="J275" s="17">
        <v>-47.5</v>
      </c>
      <c r="K275" s="30">
        <v>-47.6</v>
      </c>
      <c r="L275" s="121">
        <f t="shared" si="56"/>
        <v>-48.4</v>
      </c>
      <c r="M275" s="156" t="str">
        <f t="shared" si="57"/>
        <v>transition</v>
      </c>
      <c r="N275" s="83">
        <v>421910</v>
      </c>
      <c r="O275" s="34">
        <v>46166</v>
      </c>
      <c r="P275" s="34">
        <v>20586</v>
      </c>
      <c r="Q275" s="34">
        <v>3766</v>
      </c>
      <c r="R275" s="34">
        <v>303611</v>
      </c>
      <c r="S275" s="42">
        <v>7430</v>
      </c>
      <c r="T275" s="10">
        <v>0.52511048963930163</v>
      </c>
      <c r="U275" s="11">
        <v>5.7458346246090392E-2</v>
      </c>
      <c r="V275" s="11">
        <v>2.5621399207685674E-2</v>
      </c>
      <c r="W275" s="11">
        <v>4.6871752363812419E-3</v>
      </c>
      <c r="X275" s="11">
        <v>0.37787518871294351</v>
      </c>
      <c r="Y275" s="12">
        <v>9.2474009575976169E-3</v>
      </c>
      <c r="Z275" s="10">
        <f t="shared" si="58"/>
        <v>0.4077333607020065</v>
      </c>
      <c r="AA275" s="11">
        <f t="shared" si="59"/>
        <v>-0.53472801809613224</v>
      </c>
      <c r="AB275" s="11">
        <f t="shared" si="60"/>
        <v>-0.38962375316383724</v>
      </c>
      <c r="AC275" s="11">
        <f t="shared" si="61"/>
        <v>10.805858778511073</v>
      </c>
      <c r="AD275" s="11">
        <f t="shared" si="62"/>
        <v>11.949735283593533</v>
      </c>
      <c r="AE275" s="10">
        <v>2.8344299624701499</v>
      </c>
      <c r="AF275" s="11">
        <v>10.130599499774499</v>
      </c>
      <c r="AG275" s="12">
        <v>18.125125861557201</v>
      </c>
      <c r="AH275" s="10">
        <v>0.37439265123447885</v>
      </c>
      <c r="AI275" s="11">
        <f t="shared" si="63"/>
        <v>58.152693030249978</v>
      </c>
      <c r="AJ275" s="11">
        <f t="shared" si="64"/>
        <v>1.7305631900125775</v>
      </c>
      <c r="AK275" s="11">
        <f t="shared" si="65"/>
        <v>0.18481545449065545</v>
      </c>
      <c r="AL275" s="11">
        <f t="shared" si="66"/>
        <v>5.466277217206585</v>
      </c>
      <c r="AM275" s="11">
        <f t="shared" si="67"/>
        <v>1.6466875352799304</v>
      </c>
      <c r="AN275" s="3">
        <f t="shared" si="68"/>
        <v>1.3896400328051357</v>
      </c>
      <c r="AO275" s="3">
        <f t="shared" si="69"/>
        <v>6.7803867448807856E-2</v>
      </c>
      <c r="AP275" s="3" t="s">
        <v>8</v>
      </c>
      <c r="AQ275" s="127"/>
      <c r="AR275" s="92"/>
      <c r="AS275" s="3"/>
      <c r="AT275" s="4"/>
    </row>
    <row r="276" spans="1:46" s="28" customFormat="1" ht="15" customHeight="1">
      <c r="A276" s="11">
        <v>9.1609999999999997E-2</v>
      </c>
      <c r="B276" s="32" t="s">
        <v>128</v>
      </c>
      <c r="C276" s="17">
        <v>-48.4</v>
      </c>
      <c r="D276" s="17">
        <v>64.599999999999994</v>
      </c>
      <c r="E276" s="40" t="s">
        <v>120</v>
      </c>
      <c r="F276" s="18">
        <v>-52.2</v>
      </c>
      <c r="G276" s="17">
        <v>-50</v>
      </c>
      <c r="H276" s="17">
        <v>-46.6</v>
      </c>
      <c r="I276" s="17">
        <v>-46.5</v>
      </c>
      <c r="J276" s="17">
        <v>-47.5</v>
      </c>
      <c r="K276" s="30">
        <v>-47.6</v>
      </c>
      <c r="L276" s="121">
        <f t="shared" si="56"/>
        <v>-48.4</v>
      </c>
      <c r="M276" s="156" t="str">
        <f t="shared" si="57"/>
        <v>transition</v>
      </c>
      <c r="N276" s="83">
        <v>757454</v>
      </c>
      <c r="O276" s="34">
        <v>76847</v>
      </c>
      <c r="P276" s="34">
        <v>30548</v>
      </c>
      <c r="Q276" s="34">
        <v>4983</v>
      </c>
      <c r="R276" s="34">
        <v>557417</v>
      </c>
      <c r="S276" s="42">
        <v>12943</v>
      </c>
      <c r="T276" s="10">
        <v>0.52593959694262982</v>
      </c>
      <c r="U276" s="11">
        <v>5.3358857707861175E-2</v>
      </c>
      <c r="V276" s="11">
        <v>2.1211060747455896E-2</v>
      </c>
      <c r="W276" s="11">
        <v>3.4599553392880948E-3</v>
      </c>
      <c r="X276" s="11">
        <v>0.38704353308447764</v>
      </c>
      <c r="Y276" s="12">
        <v>8.9869961782873403E-3</v>
      </c>
      <c r="Z276" s="10">
        <f t="shared" si="58"/>
        <v>0.38679870093599633</v>
      </c>
      <c r="AA276" s="11">
        <f t="shared" si="59"/>
        <v>-0.56569851672444971</v>
      </c>
      <c r="AB276" s="11">
        <f t="shared" si="60"/>
        <v>-0.41251499316524026</v>
      </c>
      <c r="AC276" s="11">
        <f t="shared" si="61"/>
        <v>8.7153501210996467</v>
      </c>
      <c r="AD276" s="11">
        <f t="shared" si="62"/>
        <v>10.383974467497566</v>
      </c>
      <c r="AE276" s="10">
        <v>1.22422750051786</v>
      </c>
      <c r="AF276" s="11">
        <v>8.6508636776058108</v>
      </c>
      <c r="AG276" s="12">
        <v>16.473498071350299</v>
      </c>
      <c r="AH276" s="10">
        <v>0.17496828890326227</v>
      </c>
      <c r="AI276" s="11">
        <f t="shared" si="63"/>
        <v>57.606715791891375</v>
      </c>
      <c r="AJ276" s="11">
        <f t="shared" si="64"/>
        <v>1.6800428869790514</v>
      </c>
      <c r="AK276" s="11">
        <f t="shared" si="65"/>
        <v>0.16459901162671478</v>
      </c>
      <c r="AL276" s="11">
        <f t="shared" si="66"/>
        <v>6.1304435079269526</v>
      </c>
      <c r="AM276" s="11">
        <f t="shared" si="67"/>
        <v>1.6331181525841636</v>
      </c>
      <c r="AN276" s="3">
        <f t="shared" si="68"/>
        <v>1.3588641896461713</v>
      </c>
      <c r="AO276" s="3">
        <f t="shared" si="69"/>
        <v>5.4802777812660901E-2</v>
      </c>
      <c r="AP276" s="3" t="s">
        <v>8</v>
      </c>
      <c r="AQ276" s="127"/>
      <c r="AR276" s="92"/>
      <c r="AS276" s="3"/>
      <c r="AT276" s="4"/>
    </row>
    <row r="277" spans="1:46" s="28" customFormat="1" ht="15" customHeight="1">
      <c r="A277" s="11">
        <v>9.2420000000000002E-2</v>
      </c>
      <c r="B277" s="32" t="s">
        <v>128</v>
      </c>
      <c r="C277" s="17">
        <v>-48.4</v>
      </c>
      <c r="D277" s="17">
        <v>64.599999999999994</v>
      </c>
      <c r="E277" s="40" t="s">
        <v>120</v>
      </c>
      <c r="F277" s="18">
        <v>-52.2</v>
      </c>
      <c r="G277" s="17">
        <v>-50</v>
      </c>
      <c r="H277" s="17">
        <v>-46.6</v>
      </c>
      <c r="I277" s="17">
        <v>-46.5</v>
      </c>
      <c r="J277" s="17">
        <v>-47.5</v>
      </c>
      <c r="K277" s="30">
        <v>-47.6</v>
      </c>
      <c r="L277" s="121">
        <f t="shared" si="56"/>
        <v>-48.4</v>
      </c>
      <c r="M277" s="156" t="str">
        <f t="shared" si="57"/>
        <v>transition</v>
      </c>
      <c r="N277" s="83">
        <v>300832</v>
      </c>
      <c r="O277" s="34">
        <v>24353</v>
      </c>
      <c r="P277" s="34">
        <v>8482</v>
      </c>
      <c r="Q277" s="34">
        <v>1381</v>
      </c>
      <c r="R277" s="34">
        <v>186972</v>
      </c>
      <c r="S277" s="42">
        <v>5321</v>
      </c>
      <c r="T277" s="10">
        <v>0.5704695823006366</v>
      </c>
      <c r="U277" s="11">
        <v>4.6180744527734428E-2</v>
      </c>
      <c r="V277" s="11">
        <v>1.6084469062712742E-2</v>
      </c>
      <c r="W277" s="11">
        <v>2.6187988417361819E-3</v>
      </c>
      <c r="X277" s="11">
        <v>0.35455616005582724</v>
      </c>
      <c r="Y277" s="12">
        <v>1.0090245211352806E-2</v>
      </c>
      <c r="Z277" s="10">
        <f t="shared" si="58"/>
        <v>0.38404532463262259</v>
      </c>
      <c r="AA277" s="11">
        <f t="shared" si="59"/>
        <v>-0.60573096912506386</v>
      </c>
      <c r="AB277" s="11">
        <f t="shared" si="60"/>
        <v>-0.41561751762142785</v>
      </c>
      <c r="AC277" s="11">
        <f t="shared" si="61"/>
        <v>6.0131595840581866</v>
      </c>
      <c r="AD277" s="11">
        <f t="shared" si="62"/>
        <v>10.171761794694334</v>
      </c>
      <c r="AE277" s="10">
        <v>0.42497110824717499</v>
      </c>
      <c r="AF277" s="11">
        <v>7.90321865823549</v>
      </c>
      <c r="AG277" s="12">
        <v>15.5368477875035</v>
      </c>
      <c r="AH277" s="10">
        <v>0.42202685659173528</v>
      </c>
      <c r="AI277" s="11">
        <f t="shared" si="63"/>
        <v>61.670671007207808</v>
      </c>
      <c r="AJ277" s="11">
        <f t="shared" si="64"/>
        <v>1.7380198789494143</v>
      </c>
      <c r="AK277" s="11">
        <f t="shared" si="65"/>
        <v>0.15105801535479826</v>
      </c>
      <c r="AL277" s="11">
        <f t="shared" si="66"/>
        <v>6.1419261404779153</v>
      </c>
      <c r="AM277" s="11">
        <f t="shared" si="67"/>
        <v>1.6881402230821763</v>
      </c>
      <c r="AN277" s="3">
        <f t="shared" si="68"/>
        <v>1.6089681877500375</v>
      </c>
      <c r="AO277" s="3">
        <f t="shared" si="69"/>
        <v>4.536508140256295E-2</v>
      </c>
      <c r="AP277" s="3" t="s">
        <v>8</v>
      </c>
      <c r="AQ277" s="127"/>
      <c r="AR277" s="92"/>
      <c r="AS277" s="3"/>
      <c r="AT277" s="4"/>
    </row>
    <row r="278" spans="1:46" s="28" customFormat="1" ht="15" customHeight="1">
      <c r="A278" s="11">
        <v>9.323999999999999E-2</v>
      </c>
      <c r="B278" s="32" t="s">
        <v>128</v>
      </c>
      <c r="C278" s="17">
        <v>-48.4</v>
      </c>
      <c r="D278" s="17">
        <v>64.599999999999994</v>
      </c>
      <c r="E278" s="40" t="s">
        <v>120</v>
      </c>
      <c r="F278" s="18">
        <v>-52.2</v>
      </c>
      <c r="G278" s="17">
        <v>-50</v>
      </c>
      <c r="H278" s="17">
        <v>-46.6</v>
      </c>
      <c r="I278" s="17">
        <v>-46.5</v>
      </c>
      <c r="J278" s="17">
        <v>-47.5</v>
      </c>
      <c r="K278" s="30">
        <v>-47.6</v>
      </c>
      <c r="L278" s="121">
        <f t="shared" si="56"/>
        <v>-48.4</v>
      </c>
      <c r="M278" s="156" t="str">
        <f t="shared" si="57"/>
        <v>transition</v>
      </c>
      <c r="N278" s="83">
        <v>3688175</v>
      </c>
      <c r="O278" s="34">
        <v>322790</v>
      </c>
      <c r="P278" s="34">
        <v>110477</v>
      </c>
      <c r="Q278" s="34">
        <v>18951</v>
      </c>
      <c r="R278" s="34">
        <v>2920978</v>
      </c>
      <c r="S278" s="42">
        <v>57286</v>
      </c>
      <c r="T278" s="10">
        <v>0.51809983259482795</v>
      </c>
      <c r="U278" s="11">
        <v>4.5344227148463534E-2</v>
      </c>
      <c r="V278" s="11">
        <v>1.5519359901734274E-2</v>
      </c>
      <c r="W278" s="11">
        <v>2.6621594494579525E-3</v>
      </c>
      <c r="X278" s="11">
        <v>0.41032711647716696</v>
      </c>
      <c r="Y278" s="12">
        <v>8.0473044283493368E-3</v>
      </c>
      <c r="Z278" s="10">
        <f t="shared" si="58"/>
        <v>0.36646228488883315</v>
      </c>
      <c r="AA278" s="11">
        <f t="shared" si="59"/>
        <v>-0.61207597245347478</v>
      </c>
      <c r="AB278" s="11">
        <f t="shared" si="60"/>
        <v>-0.43597071490415185</v>
      </c>
      <c r="AC278" s="11">
        <f t="shared" si="61"/>
        <v>5.5848718593904536</v>
      </c>
      <c r="AD278" s="11">
        <f t="shared" si="62"/>
        <v>8.7796031005560131</v>
      </c>
      <c r="AE278" s="10">
        <v>-0.349182950490104</v>
      </c>
      <c r="AF278" s="11">
        <v>7.1047014985271097</v>
      </c>
      <c r="AG278" s="12">
        <v>14.7526952674526</v>
      </c>
      <c r="AH278" s="10">
        <v>0.1148267186764181</v>
      </c>
      <c r="AI278" s="11">
        <f t="shared" si="63"/>
        <v>55.804049323718189</v>
      </c>
      <c r="AJ278" s="11">
        <f t="shared" si="64"/>
        <v>1.5294779467734414</v>
      </c>
      <c r="AK278" s="11">
        <f t="shared" si="65"/>
        <v>0.13182345804467127</v>
      </c>
      <c r="AL278" s="11">
        <f t="shared" si="66"/>
        <v>5.8296132130230598</v>
      </c>
      <c r="AM278" s="11">
        <f t="shared" si="67"/>
        <v>1.6285269595528202</v>
      </c>
      <c r="AN278" s="3">
        <f t="shared" si="68"/>
        <v>1.2626507286258233</v>
      </c>
      <c r="AO278" s="3">
        <f t="shared" si="69"/>
        <v>3.782192128800696E-2</v>
      </c>
      <c r="AP278" s="3" t="s">
        <v>8</v>
      </c>
      <c r="AQ278" s="127"/>
      <c r="AR278" s="92"/>
      <c r="AS278" s="3"/>
      <c r="AT278" s="4"/>
    </row>
    <row r="279" spans="1:46" s="28" customFormat="1" ht="15" customHeight="1">
      <c r="A279" s="11">
        <v>9.4049999999999995E-2</v>
      </c>
      <c r="B279" s="32" t="s">
        <v>128</v>
      </c>
      <c r="C279" s="17">
        <v>-48.4</v>
      </c>
      <c r="D279" s="17">
        <v>64.599999999999994</v>
      </c>
      <c r="E279" s="40" t="s">
        <v>120</v>
      </c>
      <c r="F279" s="18">
        <v>-52.2</v>
      </c>
      <c r="G279" s="17">
        <v>-50</v>
      </c>
      <c r="H279" s="17">
        <v>-46.6</v>
      </c>
      <c r="I279" s="17">
        <v>-46.5</v>
      </c>
      <c r="J279" s="17">
        <v>-47.5</v>
      </c>
      <c r="K279" s="30">
        <v>-47.6</v>
      </c>
      <c r="L279" s="121">
        <f t="shared" si="56"/>
        <v>-48.4</v>
      </c>
      <c r="M279" s="156" t="str">
        <f t="shared" si="57"/>
        <v>transition</v>
      </c>
      <c r="N279" s="83">
        <v>2293401</v>
      </c>
      <c r="O279" s="34">
        <v>184936</v>
      </c>
      <c r="P279" s="34">
        <v>65358</v>
      </c>
      <c r="Q279" s="34">
        <v>11898</v>
      </c>
      <c r="R279" s="34">
        <v>1601996</v>
      </c>
      <c r="S279" s="42">
        <v>34863</v>
      </c>
      <c r="T279" s="10">
        <v>0.54703094990711876</v>
      </c>
      <c r="U279" s="11">
        <v>4.4111655899697837E-2</v>
      </c>
      <c r="V279" s="11">
        <v>1.5589445031213237E-2</v>
      </c>
      <c r="W279" s="11">
        <v>2.8379573576513221E-3</v>
      </c>
      <c r="X279" s="11">
        <v>0.38211433309194714</v>
      </c>
      <c r="Y279" s="12">
        <v>8.3156587123716617E-3</v>
      </c>
      <c r="Z279" s="10">
        <f t="shared" si="58"/>
        <v>0.37743515510595677</v>
      </c>
      <c r="AA279" s="11">
        <f t="shared" si="59"/>
        <v>-0.60332068235060765</v>
      </c>
      <c r="AB279" s="11">
        <f t="shared" si="60"/>
        <v>-0.42315765118360926</v>
      </c>
      <c r="AC279" s="11">
        <f t="shared" si="61"/>
        <v>6.1758539413339832</v>
      </c>
      <c r="AD279" s="11">
        <f t="shared" si="62"/>
        <v>9.6560166590411249</v>
      </c>
      <c r="AE279" s="10">
        <v>0.39596906212460897</v>
      </c>
      <c r="AF279" s="11">
        <v>7.87389304522139</v>
      </c>
      <c r="AG279" s="12">
        <v>15.590631313446501</v>
      </c>
      <c r="AH279" s="10">
        <v>0.20011144542519527</v>
      </c>
      <c r="AI279" s="11">
        <f t="shared" si="63"/>
        <v>58.874641018617609</v>
      </c>
      <c r="AJ279" s="11">
        <f t="shared" si="64"/>
        <v>1.4973817402150273</v>
      </c>
      <c r="AK279" s="11">
        <f t="shared" si="65"/>
        <v>0.13806474918261807</v>
      </c>
      <c r="AL279" s="11">
        <f t="shared" si="66"/>
        <v>5.4931921331316182</v>
      </c>
      <c r="AM279" s="11">
        <f t="shared" si="67"/>
        <v>1.6522125532308829</v>
      </c>
      <c r="AN279" s="3">
        <f t="shared" si="68"/>
        <v>1.4315897168282568</v>
      </c>
      <c r="AO279" s="3">
        <f t="shared" si="69"/>
        <v>4.079785467629133E-2</v>
      </c>
      <c r="AP279" s="3" t="s">
        <v>8</v>
      </c>
      <c r="AQ279" s="127"/>
      <c r="AR279" s="92"/>
      <c r="AS279" s="3"/>
      <c r="AT279" s="4"/>
    </row>
    <row r="280" spans="1:46" s="28" customFormat="1" ht="15" customHeight="1">
      <c r="A280" s="11">
        <v>9.486E-2</v>
      </c>
      <c r="B280" s="32" t="s">
        <v>128</v>
      </c>
      <c r="C280" s="17">
        <v>-48.4</v>
      </c>
      <c r="D280" s="17">
        <v>64.599999999999994</v>
      </c>
      <c r="E280" s="40" t="s">
        <v>120</v>
      </c>
      <c r="F280" s="18">
        <v>-52.2</v>
      </c>
      <c r="G280" s="17">
        <v>-50</v>
      </c>
      <c r="H280" s="17">
        <v>-46.6</v>
      </c>
      <c r="I280" s="17">
        <v>-46.5</v>
      </c>
      <c r="J280" s="17">
        <v>-47.5</v>
      </c>
      <c r="K280" s="30">
        <v>-47.6</v>
      </c>
      <c r="L280" s="121">
        <f t="shared" si="56"/>
        <v>-48.4</v>
      </c>
      <c r="M280" s="156" t="str">
        <f t="shared" si="57"/>
        <v>transition</v>
      </c>
      <c r="N280" s="83">
        <v>1590870</v>
      </c>
      <c r="O280" s="34">
        <v>135600</v>
      </c>
      <c r="P280" s="34">
        <v>44626</v>
      </c>
      <c r="Q280" s="34">
        <v>7801</v>
      </c>
      <c r="R280" s="34">
        <v>1105496</v>
      </c>
      <c r="S280" s="42">
        <v>20114</v>
      </c>
      <c r="T280" s="10">
        <v>0.54772462245744291</v>
      </c>
      <c r="U280" s="11">
        <v>4.6686064106576435E-2</v>
      </c>
      <c r="V280" s="11">
        <v>1.5364397469174632E-2</v>
      </c>
      <c r="W280" s="11">
        <v>2.6858258561607874E-3</v>
      </c>
      <c r="X280" s="11">
        <v>0.38061399060150314</v>
      </c>
      <c r="Y280" s="12">
        <v>6.9250995091421708E-3</v>
      </c>
      <c r="Z280" s="10">
        <f t="shared" si="58"/>
        <v>0.34851855232750872</v>
      </c>
      <c r="AA280" s="11">
        <f t="shared" si="59"/>
        <v>-0.62463225576467174</v>
      </c>
      <c r="AB280" s="11">
        <f t="shared" si="60"/>
        <v>-0.45777409860181079</v>
      </c>
      <c r="AC280" s="11">
        <f t="shared" si="61"/>
        <v>4.7373227358846535</v>
      </c>
      <c r="AD280" s="11">
        <f t="shared" si="62"/>
        <v>7.2882516556361416</v>
      </c>
      <c r="AE280" s="10">
        <v>-2.0098300967800302</v>
      </c>
      <c r="AF280" s="11">
        <v>5.5935209622360196</v>
      </c>
      <c r="AG280" s="12">
        <v>13.093073287811301</v>
      </c>
      <c r="AH280" s="10">
        <v>0.13517522250445713</v>
      </c>
      <c r="AI280" s="11">
        <f t="shared" si="63"/>
        <v>59.000521442563802</v>
      </c>
      <c r="AJ280" s="11">
        <f t="shared" si="64"/>
        <v>1.2485536789937079</v>
      </c>
      <c r="AK280" s="11">
        <f t="shared" si="65"/>
        <v>0.14313467114583406</v>
      </c>
      <c r="AL280" s="11">
        <f t="shared" si="66"/>
        <v>5.7205486476092808</v>
      </c>
      <c r="AM280" s="11">
        <f t="shared" si="67"/>
        <v>1.5792707827866685</v>
      </c>
      <c r="AN280" s="3">
        <f t="shared" si="68"/>
        <v>1.4390554104221092</v>
      </c>
      <c r="AO280" s="3">
        <f t="shared" si="69"/>
        <v>4.0367400696158108E-2</v>
      </c>
      <c r="AP280" s="3" t="s">
        <v>8</v>
      </c>
      <c r="AQ280" s="127"/>
      <c r="AR280" s="92"/>
      <c r="AS280" s="3"/>
      <c r="AT280" s="4"/>
    </row>
    <row r="281" spans="1:46" s="28" customFormat="1" ht="15" customHeight="1">
      <c r="A281" s="11">
        <v>9.5680000000000001E-2</v>
      </c>
      <c r="B281" s="32" t="s">
        <v>128</v>
      </c>
      <c r="C281" s="17">
        <v>-48.4</v>
      </c>
      <c r="D281" s="17">
        <v>64.599999999999994</v>
      </c>
      <c r="E281" s="40" t="s">
        <v>120</v>
      </c>
      <c r="F281" s="18">
        <v>-52.2</v>
      </c>
      <c r="G281" s="17">
        <v>-50</v>
      </c>
      <c r="H281" s="17">
        <v>-46.6</v>
      </c>
      <c r="I281" s="17">
        <v>-46.5</v>
      </c>
      <c r="J281" s="17">
        <v>-47.5</v>
      </c>
      <c r="K281" s="30">
        <v>-47.6</v>
      </c>
      <c r="L281" s="121">
        <f t="shared" si="56"/>
        <v>-48.4</v>
      </c>
      <c r="M281" s="156" t="str">
        <f t="shared" si="57"/>
        <v>transition</v>
      </c>
      <c r="N281" s="83">
        <v>2195387</v>
      </c>
      <c r="O281" s="34">
        <v>185868</v>
      </c>
      <c r="P281" s="34">
        <v>60231</v>
      </c>
      <c r="Q281" s="34">
        <v>10811</v>
      </c>
      <c r="R281" s="34">
        <v>1557359</v>
      </c>
      <c r="S281" s="42">
        <v>33432</v>
      </c>
      <c r="T281" s="10">
        <v>0.54299758006751275</v>
      </c>
      <c r="U281" s="11">
        <v>4.5971791858104495E-2</v>
      </c>
      <c r="V281" s="11">
        <v>1.4897276537141907E-2</v>
      </c>
      <c r="W281" s="11">
        <v>2.673946250984396E-3</v>
      </c>
      <c r="X281" s="11">
        <v>0.3851904781691618</v>
      </c>
      <c r="Y281" s="12">
        <v>8.2689271170946557E-3</v>
      </c>
      <c r="Z281" s="10">
        <f t="shared" si="58"/>
        <v>0.3598308202051374</v>
      </c>
      <c r="AA281" s="11">
        <f t="shared" si="59"/>
        <v>-0.6299609354217508</v>
      </c>
      <c r="AB281" s="11">
        <f t="shared" si="60"/>
        <v>-0.4439016412356635</v>
      </c>
      <c r="AC281" s="11">
        <f t="shared" si="61"/>
        <v>4.3776368590318171</v>
      </c>
      <c r="AD281" s="11">
        <f t="shared" si="62"/>
        <v>8.2371277394806164</v>
      </c>
      <c r="AE281" s="10">
        <v>-1.2575648201482199</v>
      </c>
      <c r="AF281" s="11">
        <v>6.3398818310796798</v>
      </c>
      <c r="AG281" s="12">
        <v>13.876017846697801</v>
      </c>
      <c r="AH281" s="10">
        <v>0.18192830259048851</v>
      </c>
      <c r="AI281" s="11">
        <f t="shared" si="63"/>
        <v>58.500815136436088</v>
      </c>
      <c r="AJ281" s="11">
        <f t="shared" si="64"/>
        <v>1.4999872129589704</v>
      </c>
      <c r="AK281" s="11">
        <f t="shared" si="65"/>
        <v>0.13904305945604836</v>
      </c>
      <c r="AL281" s="11">
        <f t="shared" si="66"/>
        <v>5.5712700027749511</v>
      </c>
      <c r="AM281" s="11">
        <f t="shared" si="67"/>
        <v>1.6273601476878992</v>
      </c>
      <c r="AN281" s="3">
        <f t="shared" si="68"/>
        <v>1.4096858848858869</v>
      </c>
      <c r="AO281" s="3">
        <f t="shared" si="69"/>
        <v>3.8675090329204763E-2</v>
      </c>
      <c r="AP281" s="3" t="s">
        <v>8</v>
      </c>
      <c r="AQ281" s="127"/>
      <c r="AR281" s="92"/>
      <c r="AS281" s="3"/>
      <c r="AT281" s="4"/>
    </row>
    <row r="282" spans="1:46" s="28" customFormat="1" ht="15" customHeight="1">
      <c r="A282" s="11">
        <v>9.6489999999999992E-2</v>
      </c>
      <c r="B282" s="32" t="s">
        <v>128</v>
      </c>
      <c r="C282" s="17">
        <v>-48.4</v>
      </c>
      <c r="D282" s="17">
        <v>64.599999999999994</v>
      </c>
      <c r="E282" s="40" t="s">
        <v>120</v>
      </c>
      <c r="F282" s="18">
        <v>-52.2</v>
      </c>
      <c r="G282" s="17">
        <v>-50</v>
      </c>
      <c r="H282" s="17">
        <v>-46.6</v>
      </c>
      <c r="I282" s="17">
        <v>-46.5</v>
      </c>
      <c r="J282" s="17">
        <v>-47.5</v>
      </c>
      <c r="K282" s="30">
        <v>-47.6</v>
      </c>
      <c r="L282" s="121">
        <f t="shared" si="56"/>
        <v>-48.4</v>
      </c>
      <c r="M282" s="156" t="str">
        <f t="shared" si="57"/>
        <v>transition</v>
      </c>
      <c r="N282" s="83">
        <v>2583724</v>
      </c>
      <c r="O282" s="34">
        <v>220265</v>
      </c>
      <c r="P282" s="34">
        <v>75465</v>
      </c>
      <c r="Q282" s="34">
        <v>12525</v>
      </c>
      <c r="R282" s="34">
        <v>1925465</v>
      </c>
      <c r="S282" s="42">
        <v>51370</v>
      </c>
      <c r="T282" s="10">
        <v>0.53066804359336794</v>
      </c>
      <c r="U282" s="11">
        <v>4.5239970144680001E-2</v>
      </c>
      <c r="V282" s="11">
        <v>1.5499667886265526E-2</v>
      </c>
      <c r="W282" s="11">
        <v>2.5724950675873014E-3</v>
      </c>
      <c r="X282" s="11">
        <v>0.39546899922650569</v>
      </c>
      <c r="Y282" s="12">
        <v>1.0550824081593588E-2</v>
      </c>
      <c r="Z282" s="10">
        <f t="shared" si="58"/>
        <v>0.38751477233229048</v>
      </c>
      <c r="AA282" s="11">
        <f t="shared" si="59"/>
        <v>-0.61116455334635089</v>
      </c>
      <c r="AB282" s="11">
        <f t="shared" si="60"/>
        <v>-0.41171173723479459</v>
      </c>
      <c r="AC282" s="11">
        <f t="shared" si="61"/>
        <v>5.6463926491213101</v>
      </c>
      <c r="AD282" s="11">
        <f t="shared" si="62"/>
        <v>10.438917173140048</v>
      </c>
      <c r="AE282" s="10">
        <v>1.2608494965033401</v>
      </c>
      <c r="AF282" s="11">
        <v>8.6255308007912692</v>
      </c>
      <c r="AG282" s="12">
        <v>16.346684327015701</v>
      </c>
      <c r="AH282" s="10">
        <v>0.1629686786793314</v>
      </c>
      <c r="AI282" s="11">
        <f t="shared" si="63"/>
        <v>57.299084159036141</v>
      </c>
      <c r="AJ282" s="11">
        <f t="shared" si="64"/>
        <v>1.9494560725347938</v>
      </c>
      <c r="AK282" s="11">
        <f t="shared" si="65"/>
        <v>0.13489840662731009</v>
      </c>
      <c r="AL282" s="11">
        <f t="shared" si="66"/>
        <v>6.0251497005988028</v>
      </c>
      <c r="AM282" s="11">
        <f t="shared" si="67"/>
        <v>1.7080291970802917</v>
      </c>
      <c r="AN282" s="3">
        <f t="shared" si="68"/>
        <v>1.3418701456531279</v>
      </c>
      <c r="AO282" s="3">
        <f t="shared" si="69"/>
        <v>3.9193129971201765E-2</v>
      </c>
      <c r="AP282" s="3" t="s">
        <v>8</v>
      </c>
      <c r="AQ282" s="127"/>
      <c r="AR282" s="92"/>
      <c r="AS282" s="3"/>
      <c r="AT282" s="4"/>
    </row>
    <row r="283" spans="1:46" s="28" customFormat="1" ht="15" customHeight="1">
      <c r="A283" s="11">
        <v>9.7310000000000008E-2</v>
      </c>
      <c r="B283" s="32" t="s">
        <v>128</v>
      </c>
      <c r="C283" s="17">
        <v>-48.4</v>
      </c>
      <c r="D283" s="17">
        <v>64.599999999999994</v>
      </c>
      <c r="E283" s="40" t="s">
        <v>120</v>
      </c>
      <c r="F283" s="18">
        <v>-52.2</v>
      </c>
      <c r="G283" s="17">
        <v>-50</v>
      </c>
      <c r="H283" s="17">
        <v>-46.6</v>
      </c>
      <c r="I283" s="17">
        <v>-46.5</v>
      </c>
      <c r="J283" s="17">
        <v>-47.5</v>
      </c>
      <c r="K283" s="30">
        <v>-47.6</v>
      </c>
      <c r="L283" s="121">
        <f t="shared" si="56"/>
        <v>-48.4</v>
      </c>
      <c r="M283" s="156" t="str">
        <f t="shared" si="57"/>
        <v>transition</v>
      </c>
      <c r="N283" s="83">
        <v>2148511</v>
      </c>
      <c r="O283" s="34">
        <v>171302</v>
      </c>
      <c r="P283" s="34">
        <v>53291</v>
      </c>
      <c r="Q283" s="34">
        <v>9563</v>
      </c>
      <c r="R283" s="34">
        <v>1449984</v>
      </c>
      <c r="S283" s="42">
        <v>34127</v>
      </c>
      <c r="T283" s="10">
        <v>0.55563339814181212</v>
      </c>
      <c r="U283" s="11">
        <v>4.4300965817018714E-2</v>
      </c>
      <c r="V283" s="11">
        <v>1.3781758352819841E-2</v>
      </c>
      <c r="W283" s="11">
        <v>2.4731184464171461E-3</v>
      </c>
      <c r="X283" s="11">
        <v>0.37498506508519497</v>
      </c>
      <c r="Y283" s="12">
        <v>8.825694156737212E-3</v>
      </c>
      <c r="Z283" s="10">
        <f t="shared" si="58"/>
        <v>0.36148768278273319</v>
      </c>
      <c r="AA283" s="11">
        <f t="shared" si="59"/>
        <v>-0.64285142079016344</v>
      </c>
      <c r="AB283" s="11">
        <f t="shared" si="60"/>
        <v>-0.4419064961305168</v>
      </c>
      <c r="AC283" s="11">
        <f t="shared" si="61"/>
        <v>3.5075290966639656</v>
      </c>
      <c r="AD283" s="11">
        <f t="shared" si="62"/>
        <v>8.3735956646726493</v>
      </c>
      <c r="AE283" s="10">
        <v>-1.2540515798098799</v>
      </c>
      <c r="AF283" s="11">
        <v>6.3552194153602501</v>
      </c>
      <c r="AG283" s="12">
        <v>13.912342120034801</v>
      </c>
      <c r="AH283" s="10">
        <v>0.12914396910529066</v>
      </c>
      <c r="AI283" s="11">
        <f t="shared" si="63"/>
        <v>59.705821461472084</v>
      </c>
      <c r="AJ283" s="11">
        <f t="shared" si="64"/>
        <v>1.5635666564954889</v>
      </c>
      <c r="AK283" s="11">
        <f t="shared" si="65"/>
        <v>0.1362745137979138</v>
      </c>
      <c r="AL283" s="11">
        <f t="shared" si="66"/>
        <v>5.5726236536651683</v>
      </c>
      <c r="AM283" s="11">
        <f t="shared" si="67"/>
        <v>1.6515433329730174</v>
      </c>
      <c r="AN283" s="3">
        <f t="shared" si="68"/>
        <v>1.4817480744615112</v>
      </c>
      <c r="AO283" s="3">
        <f t="shared" si="69"/>
        <v>3.6752819341454801E-2</v>
      </c>
      <c r="AP283" s="3" t="s">
        <v>8</v>
      </c>
      <c r="AQ283" s="127"/>
      <c r="AR283" s="92"/>
      <c r="AS283" s="3"/>
      <c r="AT283" s="4"/>
    </row>
    <row r="284" spans="1:46" s="28" customFormat="1" ht="15" customHeight="1">
      <c r="A284" s="11">
        <v>9.8119999999999999E-2</v>
      </c>
      <c r="B284" s="32" t="s">
        <v>128</v>
      </c>
      <c r="C284" s="17">
        <v>-48.4</v>
      </c>
      <c r="D284" s="17">
        <v>64.599999999999994</v>
      </c>
      <c r="E284" s="40" t="s">
        <v>120</v>
      </c>
      <c r="F284" s="18">
        <v>-52.2</v>
      </c>
      <c r="G284" s="17">
        <v>-50</v>
      </c>
      <c r="H284" s="17">
        <v>-46.6</v>
      </c>
      <c r="I284" s="17">
        <v>-46.5</v>
      </c>
      <c r="J284" s="17">
        <v>-47.5</v>
      </c>
      <c r="K284" s="30">
        <v>-47.6</v>
      </c>
      <c r="L284" s="121">
        <f t="shared" si="56"/>
        <v>-48.4</v>
      </c>
      <c r="M284" s="156" t="str">
        <f t="shared" si="57"/>
        <v>transition</v>
      </c>
      <c r="N284" s="83">
        <v>2562575</v>
      </c>
      <c r="O284" s="34">
        <v>218719</v>
      </c>
      <c r="P284" s="34">
        <v>71865</v>
      </c>
      <c r="Q284" s="34">
        <v>12911</v>
      </c>
      <c r="R284" s="34">
        <v>1993124</v>
      </c>
      <c r="S284" s="42">
        <v>37422</v>
      </c>
      <c r="T284" s="10">
        <v>0.52333591198493001</v>
      </c>
      <c r="U284" s="11">
        <v>4.4667378450750479E-2</v>
      </c>
      <c r="V284" s="11">
        <v>1.467646227517126E-2</v>
      </c>
      <c r="W284" s="11">
        <v>2.6367189095489619E-3</v>
      </c>
      <c r="X284" s="11">
        <v>0.40704110757306677</v>
      </c>
      <c r="Y284" s="12">
        <v>7.6424208065325114E-3</v>
      </c>
      <c r="Z284" s="10">
        <f t="shared" si="58"/>
        <v>0.35843915087836625</v>
      </c>
      <c r="AA284" s="11">
        <f t="shared" si="59"/>
        <v>-0.62563411066945429</v>
      </c>
      <c r="AB284" s="11">
        <f t="shared" si="60"/>
        <v>-0.44558456016555742</v>
      </c>
      <c r="AC284" s="11">
        <f t="shared" si="61"/>
        <v>4.6696975298118346</v>
      </c>
      <c r="AD284" s="11">
        <f t="shared" si="62"/>
        <v>8.1220160846758702</v>
      </c>
      <c r="AE284" s="10">
        <v>-1.23056721552423</v>
      </c>
      <c r="AF284" s="11">
        <v>6.3367815385714197</v>
      </c>
      <c r="AG284" s="12">
        <v>13.9293278184832</v>
      </c>
      <c r="AH284" s="10">
        <v>6.7155478611201205E-2</v>
      </c>
      <c r="AI284" s="11">
        <f t="shared" si="63"/>
        <v>56.249875156370081</v>
      </c>
      <c r="AJ284" s="11">
        <f t="shared" si="64"/>
        <v>1.4393093530492536</v>
      </c>
      <c r="AK284" s="11">
        <f t="shared" si="65"/>
        <v>0.13002984951849603</v>
      </c>
      <c r="AL284" s="11">
        <f t="shared" si="66"/>
        <v>5.5661838742157848</v>
      </c>
      <c r="AM284" s="11">
        <f t="shared" si="67"/>
        <v>1.6158478456633139</v>
      </c>
      <c r="AN284" s="3">
        <f t="shared" si="68"/>
        <v>1.2857077632901917</v>
      </c>
      <c r="AO284" s="3">
        <f t="shared" si="69"/>
        <v>3.6056462116757414E-2</v>
      </c>
      <c r="AP284" s="3" t="s">
        <v>8</v>
      </c>
      <c r="AQ284" s="127"/>
      <c r="AR284" s="92"/>
      <c r="AS284" s="3"/>
      <c r="AT284" s="4"/>
    </row>
    <row r="285" spans="1:46" s="28" customFormat="1" ht="15" customHeight="1">
      <c r="A285" s="11">
        <v>9.894E-2</v>
      </c>
      <c r="B285" s="32" t="s">
        <v>128</v>
      </c>
      <c r="C285" s="17">
        <v>-48.4</v>
      </c>
      <c r="D285" s="17">
        <v>64.599999999999994</v>
      </c>
      <c r="E285" s="40" t="s">
        <v>120</v>
      </c>
      <c r="F285" s="18">
        <v>-52.2</v>
      </c>
      <c r="G285" s="17">
        <v>-50</v>
      </c>
      <c r="H285" s="17">
        <v>-46.6</v>
      </c>
      <c r="I285" s="17">
        <v>-46.5</v>
      </c>
      <c r="J285" s="17">
        <v>-47.5</v>
      </c>
      <c r="K285" s="30">
        <v>-47.6</v>
      </c>
      <c r="L285" s="121">
        <f t="shared" si="56"/>
        <v>-48.4</v>
      </c>
      <c r="M285" s="156" t="str">
        <f t="shared" si="57"/>
        <v>transition</v>
      </c>
      <c r="N285" s="83">
        <v>6116022</v>
      </c>
      <c r="O285" s="34">
        <v>514303</v>
      </c>
      <c r="P285" s="34">
        <v>169314</v>
      </c>
      <c r="Q285" s="34">
        <v>30059</v>
      </c>
      <c r="R285" s="34">
        <v>4659177</v>
      </c>
      <c r="S285" s="42">
        <v>103784</v>
      </c>
      <c r="T285" s="10">
        <v>0.52757715033280972</v>
      </c>
      <c r="U285" s="11">
        <v>4.4364541387786872E-2</v>
      </c>
      <c r="V285" s="11">
        <v>1.4605277356989453E-2</v>
      </c>
      <c r="W285" s="11">
        <v>2.5929340283363808E-3</v>
      </c>
      <c r="X285" s="11">
        <v>0.40190753475971303</v>
      </c>
      <c r="Y285" s="12">
        <v>8.952562134364515E-3</v>
      </c>
      <c r="Z285" s="10">
        <f t="shared" si="58"/>
        <v>0.37085239644753265</v>
      </c>
      <c r="AA285" s="11">
        <f t="shared" si="59"/>
        <v>-0.62480822231091571</v>
      </c>
      <c r="AB285" s="11">
        <f t="shared" si="60"/>
        <v>-0.43079891023294209</v>
      </c>
      <c r="AC285" s="11">
        <f t="shared" si="61"/>
        <v>4.7254449940131877</v>
      </c>
      <c r="AD285" s="11">
        <f t="shared" si="62"/>
        <v>9.1333545400667617</v>
      </c>
      <c r="AE285" s="10">
        <v>-0.45766961025351299</v>
      </c>
      <c r="AF285" s="11">
        <v>7.1204369291036702</v>
      </c>
      <c r="AG285" s="12">
        <v>14.7109893882484</v>
      </c>
      <c r="AH285" s="10">
        <v>8.4326061873151253E-2</v>
      </c>
      <c r="AI285" s="11">
        <f t="shared" si="63"/>
        <v>56.76017677260532</v>
      </c>
      <c r="AJ285" s="11">
        <f t="shared" si="64"/>
        <v>1.6686050979725093</v>
      </c>
      <c r="AK285" s="11">
        <f t="shared" si="65"/>
        <v>0.13031281788440607</v>
      </c>
      <c r="AL285" s="11">
        <f t="shared" si="66"/>
        <v>5.632722312784856</v>
      </c>
      <c r="AM285" s="11">
        <f t="shared" si="67"/>
        <v>1.6615418491424658</v>
      </c>
      <c r="AN285" s="3">
        <f t="shared" si="68"/>
        <v>1.3126829051568549</v>
      </c>
      <c r="AO285" s="3">
        <f t="shared" si="69"/>
        <v>3.6339894363317811E-2</v>
      </c>
      <c r="AP285" s="3" t="s">
        <v>8</v>
      </c>
      <c r="AQ285" s="127"/>
      <c r="AR285" s="92"/>
      <c r="AS285" s="3"/>
      <c r="AT285" s="4"/>
    </row>
    <row r="286" spans="1:46" s="28" customFormat="1" ht="15" customHeight="1">
      <c r="A286" s="11">
        <v>9.9750000000000005E-2</v>
      </c>
      <c r="B286" s="32" t="s">
        <v>128</v>
      </c>
      <c r="C286" s="17">
        <v>-48.4</v>
      </c>
      <c r="D286" s="17">
        <v>64.599999999999994</v>
      </c>
      <c r="E286" s="40" t="s">
        <v>120</v>
      </c>
      <c r="F286" s="18">
        <v>-52.2</v>
      </c>
      <c r="G286" s="17">
        <v>-50</v>
      </c>
      <c r="H286" s="17">
        <v>-46.6</v>
      </c>
      <c r="I286" s="17">
        <v>-46.5</v>
      </c>
      <c r="J286" s="17">
        <v>-47.5</v>
      </c>
      <c r="K286" s="30">
        <v>-47.6</v>
      </c>
      <c r="L286" s="121">
        <f t="shared" si="56"/>
        <v>-48.4</v>
      </c>
      <c r="M286" s="156" t="str">
        <f t="shared" si="57"/>
        <v>transition</v>
      </c>
      <c r="N286" s="83">
        <v>5682690</v>
      </c>
      <c r="O286" s="34">
        <v>476870</v>
      </c>
      <c r="P286" s="34">
        <v>159970</v>
      </c>
      <c r="Q286" s="34">
        <v>27168</v>
      </c>
      <c r="R286" s="34">
        <v>4328541</v>
      </c>
      <c r="S286" s="42">
        <v>78089</v>
      </c>
      <c r="T286" s="10">
        <v>0.5284587245920519</v>
      </c>
      <c r="U286" s="11">
        <v>4.434627121947736E-2</v>
      </c>
      <c r="V286" s="11">
        <v>1.4876324799169151E-2</v>
      </c>
      <c r="W286" s="11">
        <v>2.5264736647110549E-3</v>
      </c>
      <c r="X286" s="11">
        <v>0.40253036083340898</v>
      </c>
      <c r="Y286" s="12">
        <v>7.2618448911815955E-3</v>
      </c>
      <c r="Z286" s="10">
        <f t="shared" si="58"/>
        <v>0.35740206468965646</v>
      </c>
      <c r="AA286" s="11">
        <f t="shared" si="59"/>
        <v>-0.61813476699460346</v>
      </c>
      <c r="AB286" s="11">
        <f t="shared" si="60"/>
        <v>-0.44684294293072546</v>
      </c>
      <c r="AC286" s="11">
        <f t="shared" si="61"/>
        <v>5.1759032278642678</v>
      </c>
      <c r="AD286" s="11">
        <f t="shared" si="62"/>
        <v>8.0359427035383781</v>
      </c>
      <c r="AE286" s="10">
        <v>-1.2317681371784599</v>
      </c>
      <c r="AF286" s="11">
        <v>6.3437664571150698</v>
      </c>
      <c r="AG286" s="12">
        <v>13.855626684107699</v>
      </c>
      <c r="AH286" s="10">
        <v>9.9690005936145049E-2</v>
      </c>
      <c r="AI286" s="11">
        <f t="shared" si="63"/>
        <v>56.763149307013293</v>
      </c>
      <c r="AJ286" s="11">
        <f t="shared" si="64"/>
        <v>1.3555284797420626</v>
      </c>
      <c r="AK286" s="11">
        <f t="shared" si="65"/>
        <v>0.13095156861917573</v>
      </c>
      <c r="AL286" s="11">
        <f t="shared" si="66"/>
        <v>5.888177267373381</v>
      </c>
      <c r="AM286" s="11">
        <f t="shared" si="67"/>
        <v>1.6044668015097758</v>
      </c>
      <c r="AN286" s="3">
        <f t="shared" si="68"/>
        <v>1.3128419021559459</v>
      </c>
      <c r="AO286" s="3">
        <f t="shared" si="69"/>
        <v>3.6957025473479399E-2</v>
      </c>
      <c r="AP286" s="3" t="s">
        <v>8</v>
      </c>
      <c r="AQ286" s="127"/>
      <c r="AR286" s="92"/>
      <c r="AS286" s="3"/>
      <c r="AT286" s="4"/>
    </row>
    <row r="287" spans="1:46" s="28" customFormat="1" ht="15" customHeight="1">
      <c r="A287" s="11">
        <v>0.10056999999999999</v>
      </c>
      <c r="B287" s="32" t="s">
        <v>128</v>
      </c>
      <c r="C287" s="17">
        <v>-48.4</v>
      </c>
      <c r="D287" s="17">
        <v>64.599999999999994</v>
      </c>
      <c r="E287" s="40" t="s">
        <v>120</v>
      </c>
      <c r="F287" s="18">
        <v>-52.2</v>
      </c>
      <c r="G287" s="17">
        <v>-50</v>
      </c>
      <c r="H287" s="17">
        <v>-46.6</v>
      </c>
      <c r="I287" s="17">
        <v>-46.5</v>
      </c>
      <c r="J287" s="17">
        <v>-47.5</v>
      </c>
      <c r="K287" s="30">
        <v>-47.6</v>
      </c>
      <c r="L287" s="121">
        <f t="shared" si="56"/>
        <v>-48.4</v>
      </c>
      <c r="M287" s="156" t="str">
        <f t="shared" si="57"/>
        <v>transition</v>
      </c>
      <c r="N287" s="83">
        <v>10964870</v>
      </c>
      <c r="O287" s="34">
        <v>926444</v>
      </c>
      <c r="P287" s="34">
        <v>311197</v>
      </c>
      <c r="Q287" s="34">
        <v>53726</v>
      </c>
      <c r="R287" s="34">
        <v>9071017</v>
      </c>
      <c r="S287" s="42">
        <v>176412</v>
      </c>
      <c r="T287" s="10">
        <v>0.50990700841428616</v>
      </c>
      <c r="U287" s="11">
        <v>4.3083072439834211E-2</v>
      </c>
      <c r="V287" s="11">
        <v>1.4471811457637037E-2</v>
      </c>
      <c r="W287" s="11">
        <v>2.4984577048397234E-3</v>
      </c>
      <c r="X287" s="11">
        <v>0.42183583952615333</v>
      </c>
      <c r="Y287" s="12">
        <v>8.203810457249475E-3</v>
      </c>
      <c r="Z287" s="10">
        <f t="shared" si="58"/>
        <v>0.36881233482697323</v>
      </c>
      <c r="AA287" s="11">
        <f t="shared" si="59"/>
        <v>-0.61801428245931578</v>
      </c>
      <c r="AB287" s="11">
        <f t="shared" si="60"/>
        <v>-0.43319456251616345</v>
      </c>
      <c r="AC287" s="11">
        <f t="shared" si="61"/>
        <v>5.184035933996185</v>
      </c>
      <c r="AD287" s="11">
        <f t="shared" si="62"/>
        <v>8.9694919238944202</v>
      </c>
      <c r="AE287" s="10">
        <v>-0.38485968662116499</v>
      </c>
      <c r="AF287" s="11">
        <v>7.1311218925984097</v>
      </c>
      <c r="AG287" s="12">
        <v>14.702828898259799</v>
      </c>
      <c r="AH287" s="10">
        <v>8.3858456548299029E-2</v>
      </c>
      <c r="AI287" s="11">
        <f t="shared" si="63"/>
        <v>54.726152128927467</v>
      </c>
      <c r="AJ287" s="11">
        <f t="shared" si="64"/>
        <v>1.5834084443783041</v>
      </c>
      <c r="AK287" s="11">
        <f t="shared" si="65"/>
        <v>0.12253458554468652</v>
      </c>
      <c r="AL287" s="11">
        <f t="shared" si="66"/>
        <v>5.7922979562967658</v>
      </c>
      <c r="AM287" s="11">
        <f t="shared" si="67"/>
        <v>1.6457954501324787</v>
      </c>
      <c r="AN287" s="3">
        <f t="shared" si="68"/>
        <v>1.2087806692457967</v>
      </c>
      <c r="AO287" s="3">
        <f t="shared" si="69"/>
        <v>3.4306737601748516E-2</v>
      </c>
      <c r="AP287" s="3" t="s">
        <v>8</v>
      </c>
      <c r="AQ287" s="127"/>
      <c r="AR287" s="92"/>
      <c r="AS287" s="3"/>
      <c r="AT287" s="4"/>
    </row>
    <row r="288" spans="1:46" s="28" customFormat="1" ht="15" customHeight="1">
      <c r="A288" s="11">
        <v>0.10138</v>
      </c>
      <c r="B288" s="32" t="s">
        <v>128</v>
      </c>
      <c r="C288" s="17">
        <v>-48.4</v>
      </c>
      <c r="D288" s="17">
        <v>64.599999999999994</v>
      </c>
      <c r="E288" s="40" t="s">
        <v>120</v>
      </c>
      <c r="F288" s="18">
        <v>-52.2</v>
      </c>
      <c r="G288" s="17">
        <v>-50</v>
      </c>
      <c r="H288" s="17">
        <v>-46.6</v>
      </c>
      <c r="I288" s="17">
        <v>-46.5</v>
      </c>
      <c r="J288" s="17">
        <v>-47.5</v>
      </c>
      <c r="K288" s="30">
        <v>-47.6</v>
      </c>
      <c r="L288" s="121">
        <f t="shared" si="56"/>
        <v>-48.4</v>
      </c>
      <c r="M288" s="156" t="str">
        <f t="shared" si="57"/>
        <v>transition</v>
      </c>
      <c r="N288" s="83">
        <v>5466281</v>
      </c>
      <c r="O288" s="34">
        <v>423267</v>
      </c>
      <c r="P288" s="34">
        <v>139716</v>
      </c>
      <c r="Q288" s="34">
        <v>23283</v>
      </c>
      <c r="R288" s="34">
        <v>3700363</v>
      </c>
      <c r="S288" s="42">
        <v>68520</v>
      </c>
      <c r="T288" s="10">
        <v>0.5565667117721147</v>
      </c>
      <c r="U288" s="11">
        <v>4.3096270095087985E-2</v>
      </c>
      <c r="V288" s="11">
        <v>1.4225627021726979E-2</v>
      </c>
      <c r="W288" s="11">
        <v>2.3706323824534718E-3</v>
      </c>
      <c r="X288" s="11">
        <v>0.3767641779252105</v>
      </c>
      <c r="Y288" s="12">
        <v>6.9765808034064286E-3</v>
      </c>
      <c r="Z288" s="10">
        <f t="shared" si="58"/>
        <v>0.35357964281459897</v>
      </c>
      <c r="AA288" s="11">
        <f t="shared" si="59"/>
        <v>-0.62284856486724849</v>
      </c>
      <c r="AB288" s="11">
        <f t="shared" si="60"/>
        <v>-0.45151274724434493</v>
      </c>
      <c r="AC288" s="11">
        <f t="shared" si="61"/>
        <v>4.8577218714607255</v>
      </c>
      <c r="AD288" s="11">
        <f t="shared" si="62"/>
        <v>7.7165280884868075</v>
      </c>
      <c r="AE288" s="10">
        <v>-2.1242985777589598</v>
      </c>
      <c r="AF288" s="11">
        <v>5.5998180839612601</v>
      </c>
      <c r="AG288" s="12">
        <v>13.0898176359222</v>
      </c>
      <c r="AH288" s="10">
        <v>7.9557255747787603E-2</v>
      </c>
      <c r="AI288" s="11">
        <f t="shared" si="63"/>
        <v>59.63230381806035</v>
      </c>
      <c r="AJ288" s="11">
        <f t="shared" si="64"/>
        <v>1.2379848887069289</v>
      </c>
      <c r="AK288" s="11">
        <f t="shared" si="65"/>
        <v>0.13461445291538818</v>
      </c>
      <c r="AL288" s="11">
        <f t="shared" si="66"/>
        <v>6.0007730962504828</v>
      </c>
      <c r="AM288" s="11">
        <f t="shared" si="67"/>
        <v>1.5984275778651347</v>
      </c>
      <c r="AN288" s="3">
        <f t="shared" si="68"/>
        <v>1.4772283151679984</v>
      </c>
      <c r="AO288" s="3">
        <f t="shared" si="69"/>
        <v>3.7757376776278433E-2</v>
      </c>
      <c r="AP288" s="3" t="s">
        <v>8</v>
      </c>
      <c r="AQ288" s="127"/>
      <c r="AR288" s="92"/>
      <c r="AS288" s="3"/>
      <c r="AT288" s="4"/>
    </row>
    <row r="289" spans="1:46" s="28" customFormat="1" ht="15" customHeight="1">
      <c r="A289" s="11">
        <v>0.1022</v>
      </c>
      <c r="B289" s="32" t="s">
        <v>128</v>
      </c>
      <c r="C289" s="17">
        <v>-48.4</v>
      </c>
      <c r="D289" s="17">
        <v>64.599999999999994</v>
      </c>
      <c r="E289" s="40" t="s">
        <v>120</v>
      </c>
      <c r="F289" s="18">
        <v>-52.2</v>
      </c>
      <c r="G289" s="17">
        <v>-50</v>
      </c>
      <c r="H289" s="17">
        <v>-46.6</v>
      </c>
      <c r="I289" s="17">
        <v>-46.5</v>
      </c>
      <c r="J289" s="17">
        <v>-47.5</v>
      </c>
      <c r="K289" s="30">
        <v>-47.6</v>
      </c>
      <c r="L289" s="121">
        <f t="shared" si="56"/>
        <v>-48.4</v>
      </c>
      <c r="M289" s="156" t="str">
        <f t="shared" si="57"/>
        <v>transition</v>
      </c>
      <c r="N289" s="83">
        <v>8293898</v>
      </c>
      <c r="O289" s="34">
        <v>671730</v>
      </c>
      <c r="P289" s="34">
        <v>225225</v>
      </c>
      <c r="Q289" s="34">
        <v>37453</v>
      </c>
      <c r="R289" s="34">
        <v>6107093</v>
      </c>
      <c r="S289" s="42">
        <v>121900</v>
      </c>
      <c r="T289" s="10">
        <v>0.53656838753005942</v>
      </c>
      <c r="U289" s="11">
        <v>4.3457139568821176E-2</v>
      </c>
      <c r="V289" s="11">
        <v>1.4570786267380866E-2</v>
      </c>
      <c r="W289" s="11">
        <v>2.4229977048383419E-3</v>
      </c>
      <c r="X289" s="11">
        <v>0.39509444696644608</v>
      </c>
      <c r="Y289" s="12">
        <v>7.8862419624541134E-3</v>
      </c>
      <c r="Z289" s="10">
        <f t="shared" si="58"/>
        <v>0.36407752284371597</v>
      </c>
      <c r="AA289" s="11">
        <f t="shared" si="59"/>
        <v>-0.61791995243639986</v>
      </c>
      <c r="AB289" s="11">
        <f t="shared" si="60"/>
        <v>-0.43880613239884225</v>
      </c>
      <c r="AC289" s="11">
        <f t="shared" si="61"/>
        <v>5.1904032105430105</v>
      </c>
      <c r="AD289" s="11">
        <f t="shared" si="62"/>
        <v>8.5856605439191895</v>
      </c>
      <c r="AE289" s="10">
        <v>-1.2241242643980399</v>
      </c>
      <c r="AF289" s="11">
        <v>6.3395159874164699</v>
      </c>
      <c r="AG289" s="12">
        <v>13.9105050983136</v>
      </c>
      <c r="AH289" s="10">
        <v>5.8990838127933383E-2</v>
      </c>
      <c r="AI289" s="11">
        <f t="shared" si="63"/>
        <v>57.592550401566122</v>
      </c>
      <c r="AJ289" s="11">
        <f t="shared" si="64"/>
        <v>1.4484663248808967</v>
      </c>
      <c r="AK289" s="11">
        <f t="shared" si="65"/>
        <v>0.13044195068794837</v>
      </c>
      <c r="AL289" s="11">
        <f t="shared" si="66"/>
        <v>6.0135369663311353</v>
      </c>
      <c r="AM289" s="11">
        <f t="shared" si="67"/>
        <v>1.6303379317396061</v>
      </c>
      <c r="AN289" s="3">
        <f t="shared" si="68"/>
        <v>1.3580762565757554</v>
      </c>
      <c r="AO289" s="3">
        <f t="shared" si="69"/>
        <v>3.6879248441115932E-2</v>
      </c>
      <c r="AP289" s="3" t="s">
        <v>8</v>
      </c>
      <c r="AQ289" s="127"/>
      <c r="AR289" s="92"/>
      <c r="AS289" s="3"/>
      <c r="AT289" s="4"/>
    </row>
    <row r="290" spans="1:46" s="28" customFormat="1" ht="15" customHeight="1">
      <c r="A290" s="11">
        <v>0.10301</v>
      </c>
      <c r="B290" s="32" t="s">
        <v>128</v>
      </c>
      <c r="C290" s="17">
        <v>-48.4</v>
      </c>
      <c r="D290" s="17">
        <v>64.599999999999994</v>
      </c>
      <c r="E290" s="40" t="s">
        <v>120</v>
      </c>
      <c r="F290" s="18">
        <v>-52.2</v>
      </c>
      <c r="G290" s="17">
        <v>-50</v>
      </c>
      <c r="H290" s="17">
        <v>-46.6</v>
      </c>
      <c r="I290" s="17">
        <v>-46.5</v>
      </c>
      <c r="J290" s="17">
        <v>-47.5</v>
      </c>
      <c r="K290" s="30">
        <v>-47.6</v>
      </c>
      <c r="L290" s="121">
        <f t="shared" si="56"/>
        <v>-48.4</v>
      </c>
      <c r="M290" s="156" t="str">
        <f t="shared" si="57"/>
        <v>transition</v>
      </c>
      <c r="N290" s="83">
        <v>47831532</v>
      </c>
      <c r="O290" s="34">
        <v>3505163</v>
      </c>
      <c r="P290" s="34">
        <v>1149882</v>
      </c>
      <c r="Q290" s="34">
        <v>193008</v>
      </c>
      <c r="R290" s="34">
        <v>35838935</v>
      </c>
      <c r="S290" s="42">
        <v>531348</v>
      </c>
      <c r="T290" s="10">
        <v>0.53713198092556413</v>
      </c>
      <c r="U290" s="11">
        <v>3.9361798941689619E-2</v>
      </c>
      <c r="V290" s="11">
        <v>1.2912787248600975E-2</v>
      </c>
      <c r="W290" s="11">
        <v>2.1674147793234234E-3</v>
      </c>
      <c r="X290" s="11">
        <v>0.40245915917584518</v>
      </c>
      <c r="Y290" s="12">
        <v>5.9668589289767395E-3</v>
      </c>
      <c r="Z290" s="10">
        <f t="shared" si="58"/>
        <v>0.34841016685686749</v>
      </c>
      <c r="AA290" s="11">
        <f t="shared" si="59"/>
        <v>-0.62491408331172449</v>
      </c>
      <c r="AB290" s="11">
        <f t="shared" si="60"/>
        <v>-0.45790918045710455</v>
      </c>
      <c r="AC290" s="11">
        <f t="shared" si="61"/>
        <v>4.7182993764585959</v>
      </c>
      <c r="AD290" s="11">
        <f t="shared" si="62"/>
        <v>7.2790120567340466</v>
      </c>
      <c r="AE290" s="10">
        <v>-2.08859130495224</v>
      </c>
      <c r="AF290" s="11">
        <v>5.5963677383686203</v>
      </c>
      <c r="AG290" s="12">
        <v>13.0638750025329</v>
      </c>
      <c r="AH290" s="10">
        <v>1.3017594227743869E-2</v>
      </c>
      <c r="AI290" s="11">
        <f t="shared" si="63"/>
        <v>57.166565115502465</v>
      </c>
      <c r="AJ290" s="11">
        <f t="shared" si="64"/>
        <v>1.0986690618920956</v>
      </c>
      <c r="AK290" s="11">
        <f t="shared" si="65"/>
        <v>0.11761884322550041</v>
      </c>
      <c r="AL290" s="11">
        <f t="shared" si="66"/>
        <v>5.9576908729171851</v>
      </c>
      <c r="AM290" s="11">
        <f t="shared" si="67"/>
        <v>1.5818383868389807</v>
      </c>
      <c r="AN290" s="3">
        <f t="shared" si="68"/>
        <v>1.3346248151626157</v>
      </c>
      <c r="AO290" s="3">
        <f t="shared" si="69"/>
        <v>3.208471457089894E-2</v>
      </c>
      <c r="AP290" s="3" t="s">
        <v>8</v>
      </c>
      <c r="AQ290" s="127"/>
      <c r="AR290" s="92"/>
      <c r="AS290" s="3"/>
      <c r="AT290" s="4"/>
    </row>
    <row r="291" spans="1:46" s="28" customFormat="1" ht="15" customHeight="1">
      <c r="A291" s="11">
        <v>0.10396999999999999</v>
      </c>
      <c r="B291" s="32" t="s">
        <v>128</v>
      </c>
      <c r="C291" s="17">
        <v>-48.4</v>
      </c>
      <c r="D291" s="17">
        <v>64.599999999999994</v>
      </c>
      <c r="E291" s="40" t="s">
        <v>120</v>
      </c>
      <c r="F291" s="18">
        <v>-52.2</v>
      </c>
      <c r="G291" s="17">
        <v>-50</v>
      </c>
      <c r="H291" s="17">
        <v>-46.6</v>
      </c>
      <c r="I291" s="17">
        <v>-46.5</v>
      </c>
      <c r="J291" s="17">
        <v>-47.5</v>
      </c>
      <c r="K291" s="30">
        <v>-47.6</v>
      </c>
      <c r="L291" s="121">
        <f t="shared" si="56"/>
        <v>-48.4</v>
      </c>
      <c r="M291" s="156" t="str">
        <f t="shared" si="57"/>
        <v>transition</v>
      </c>
      <c r="N291" s="83">
        <v>8907618</v>
      </c>
      <c r="O291" s="34">
        <v>578394</v>
      </c>
      <c r="P291" s="34">
        <v>176708</v>
      </c>
      <c r="Q291" s="34">
        <v>36977</v>
      </c>
      <c r="R291" s="34">
        <v>6202125</v>
      </c>
      <c r="S291" s="42">
        <v>107048</v>
      </c>
      <c r="T291" s="10">
        <v>0.55641766095920575</v>
      </c>
      <c r="U291" s="11">
        <v>3.6129595655408533E-2</v>
      </c>
      <c r="V291" s="11">
        <v>1.1038130736273079E-2</v>
      </c>
      <c r="W291" s="11">
        <v>2.3097820145956587E-3</v>
      </c>
      <c r="X291" s="11">
        <v>0.3874180376253914</v>
      </c>
      <c r="Y291" s="12">
        <v>6.6867930091255657E-3</v>
      </c>
      <c r="Z291" s="10">
        <f t="shared" si="58"/>
        <v>0.35671601453409807</v>
      </c>
      <c r="AA291" s="11">
        <f t="shared" si="59"/>
        <v>-0.6515122876899897</v>
      </c>
      <c r="AB291" s="11">
        <f t="shared" si="60"/>
        <v>-0.44767739285490066</v>
      </c>
      <c r="AC291" s="11">
        <f t="shared" si="61"/>
        <v>2.9229205809256911</v>
      </c>
      <c r="AD291" s="11">
        <f t="shared" si="62"/>
        <v>7.978866328724795</v>
      </c>
      <c r="AE291" s="10">
        <v>-1.2254247985059099</v>
      </c>
      <c r="AF291" s="11">
        <v>6.3605632944855399</v>
      </c>
      <c r="AG291" s="12">
        <v>13.895867154984201</v>
      </c>
      <c r="AH291" s="10">
        <v>5.5936535615682278E-2</v>
      </c>
      <c r="AI291" s="11">
        <f t="shared" si="63"/>
        <v>58.952809455461953</v>
      </c>
      <c r="AJ291" s="11">
        <f t="shared" si="64"/>
        <v>1.1874871459463945</v>
      </c>
      <c r="AK291" s="11">
        <f t="shared" si="65"/>
        <v>0.11154075365865063</v>
      </c>
      <c r="AL291" s="11">
        <f t="shared" si="66"/>
        <v>4.7788625361711334</v>
      </c>
      <c r="AM291" s="11">
        <f t="shared" si="67"/>
        <v>1.6359568781718266</v>
      </c>
      <c r="AN291" s="3">
        <f t="shared" si="68"/>
        <v>1.4362203277102608</v>
      </c>
      <c r="AO291" s="3">
        <f t="shared" si="69"/>
        <v>2.8491525082129109E-2</v>
      </c>
      <c r="AP291" s="3" t="s">
        <v>8</v>
      </c>
      <c r="AQ291" s="127"/>
      <c r="AR291" s="92"/>
      <c r="AS291" s="3"/>
      <c r="AT291" s="4"/>
    </row>
    <row r="292" spans="1:46" s="28" customFormat="1" ht="15" customHeight="1">
      <c r="A292" s="11">
        <v>0.10493999999999999</v>
      </c>
      <c r="B292" s="32" t="s">
        <v>128</v>
      </c>
      <c r="C292" s="17">
        <v>-48.4</v>
      </c>
      <c r="D292" s="17">
        <v>64.599999999999994</v>
      </c>
      <c r="E292" s="40" t="s">
        <v>120</v>
      </c>
      <c r="F292" s="18">
        <v>-52.2</v>
      </c>
      <c r="G292" s="17">
        <v>-50</v>
      </c>
      <c r="H292" s="17">
        <v>-46.6</v>
      </c>
      <c r="I292" s="17">
        <v>-46.5</v>
      </c>
      <c r="J292" s="17">
        <v>-47.5</v>
      </c>
      <c r="K292" s="30">
        <v>-47.6</v>
      </c>
      <c r="L292" s="121">
        <f t="shared" si="56"/>
        <v>-48.4</v>
      </c>
      <c r="M292" s="156" t="str">
        <f t="shared" si="57"/>
        <v>transition</v>
      </c>
      <c r="N292" s="83">
        <v>1645637</v>
      </c>
      <c r="O292" s="34">
        <v>134453</v>
      </c>
      <c r="P292" s="34">
        <v>45260</v>
      </c>
      <c r="Q292" s="34">
        <v>7949</v>
      </c>
      <c r="R292" s="34">
        <v>1241179</v>
      </c>
      <c r="S292" s="42">
        <v>22716</v>
      </c>
      <c r="T292" s="10">
        <v>0.53133158594521368</v>
      </c>
      <c r="U292" s="11">
        <v>4.3411229648514106E-2</v>
      </c>
      <c r="V292" s="11">
        <v>1.4613227327703721E-2</v>
      </c>
      <c r="W292" s="11">
        <v>2.5665166599186232E-3</v>
      </c>
      <c r="X292" s="11">
        <v>0.40074305968563806</v>
      </c>
      <c r="Y292" s="12">
        <v>7.3343807330118809E-3</v>
      </c>
      <c r="Z292" s="10">
        <f t="shared" si="58"/>
        <v>0.36089800264286193</v>
      </c>
      <c r="AA292" s="11">
        <f t="shared" si="59"/>
        <v>-0.61766179087115447</v>
      </c>
      <c r="AB292" s="11">
        <f t="shared" si="60"/>
        <v>-0.44261552149711192</v>
      </c>
      <c r="AC292" s="11">
        <f t="shared" si="61"/>
        <v>5.2078291161970753</v>
      </c>
      <c r="AD292" s="11">
        <f t="shared" si="62"/>
        <v>8.3250983295975445</v>
      </c>
      <c r="AE292" s="10">
        <v>-1.24838233454949</v>
      </c>
      <c r="AF292" s="11">
        <v>6.3559840122463802</v>
      </c>
      <c r="AG292" s="12">
        <v>13.890909608471199</v>
      </c>
      <c r="AH292" s="10">
        <v>0.18476177589896445</v>
      </c>
      <c r="AI292" s="11">
        <f t="shared" si="63"/>
        <v>57.005261159699828</v>
      </c>
      <c r="AJ292" s="11">
        <f t="shared" si="64"/>
        <v>1.3615823509772811</v>
      </c>
      <c r="AK292" s="11">
        <f t="shared" si="65"/>
        <v>0.12928324550809922</v>
      </c>
      <c r="AL292" s="11">
        <f t="shared" si="66"/>
        <v>5.6937979620077996</v>
      </c>
      <c r="AM292" s="11">
        <f t="shared" si="67"/>
        <v>1.6146365114222971</v>
      </c>
      <c r="AN292" s="3">
        <f t="shared" si="68"/>
        <v>1.3258659709840401</v>
      </c>
      <c r="AO292" s="3">
        <f t="shared" si="69"/>
        <v>3.6465328530373139E-2</v>
      </c>
      <c r="AP292" s="3" t="s">
        <v>8</v>
      </c>
      <c r="AQ292" s="127"/>
      <c r="AR292" s="92"/>
      <c r="AS292" s="3"/>
      <c r="AT292" s="4"/>
    </row>
    <row r="293" spans="1:46" s="28" customFormat="1" ht="15" customHeight="1">
      <c r="A293" s="11">
        <v>0.10590000000000001</v>
      </c>
      <c r="B293" s="32" t="s">
        <v>128</v>
      </c>
      <c r="C293" s="17">
        <v>-48.4</v>
      </c>
      <c r="D293" s="17">
        <v>64.599999999999994</v>
      </c>
      <c r="E293" s="40" t="s">
        <v>120</v>
      </c>
      <c r="F293" s="18">
        <v>-52.2</v>
      </c>
      <c r="G293" s="17">
        <v>-50</v>
      </c>
      <c r="H293" s="17">
        <v>-46.6</v>
      </c>
      <c r="I293" s="17">
        <v>-46.5</v>
      </c>
      <c r="J293" s="17">
        <v>-47.5</v>
      </c>
      <c r="K293" s="30">
        <v>-47.6</v>
      </c>
      <c r="L293" s="121">
        <f t="shared" si="56"/>
        <v>-48.4</v>
      </c>
      <c r="M293" s="156" t="str">
        <f t="shared" si="57"/>
        <v>transition</v>
      </c>
      <c r="N293" s="83">
        <v>599311</v>
      </c>
      <c r="O293" s="34">
        <v>51810</v>
      </c>
      <c r="P293" s="34">
        <v>18816</v>
      </c>
      <c r="Q293" s="34">
        <v>3221</v>
      </c>
      <c r="R293" s="34">
        <v>436556</v>
      </c>
      <c r="S293" s="42">
        <v>11777</v>
      </c>
      <c r="T293" s="10">
        <v>0.53438770351255604</v>
      </c>
      <c r="U293" s="11">
        <v>4.6197428245077311E-2</v>
      </c>
      <c r="V293" s="11">
        <v>1.6777664733823097E-2</v>
      </c>
      <c r="W293" s="11">
        <v>2.8720694147344916E-3</v>
      </c>
      <c r="X293" s="11">
        <v>0.38926393524335012</v>
      </c>
      <c r="Y293" s="12">
        <v>1.0501198850458898E-2</v>
      </c>
      <c r="Z293" s="10">
        <f t="shared" si="58"/>
        <v>0.39491264131551895</v>
      </c>
      <c r="AA293" s="11">
        <f t="shared" si="59"/>
        <v>-0.59380555259911583</v>
      </c>
      <c r="AB293" s="11">
        <f t="shared" si="60"/>
        <v>-0.40349896409656921</v>
      </c>
      <c r="AC293" s="11">
        <f t="shared" si="61"/>
        <v>6.818125199559681</v>
      </c>
      <c r="AD293" s="11">
        <f t="shared" si="62"/>
        <v>11.000670855794667</v>
      </c>
      <c r="AE293" s="10">
        <v>1.2034999397452899</v>
      </c>
      <c r="AF293" s="11">
        <v>8.6257963701324503</v>
      </c>
      <c r="AG293" s="12">
        <v>16.464825209654599</v>
      </c>
      <c r="AH293" s="10">
        <v>0.26755421332997775</v>
      </c>
      <c r="AI293" s="11">
        <f t="shared" si="63"/>
        <v>57.855979580390148</v>
      </c>
      <c r="AJ293" s="11">
        <f t="shared" si="64"/>
        <v>1.9272183384389809</v>
      </c>
      <c r="AK293" s="11">
        <f t="shared" si="65"/>
        <v>0.14142058294074841</v>
      </c>
      <c r="AL293" s="11">
        <f t="shared" si="66"/>
        <v>5.8416640794784227</v>
      </c>
      <c r="AM293" s="11">
        <f t="shared" si="67"/>
        <v>1.7076170232645049</v>
      </c>
      <c r="AN293" s="3">
        <f t="shared" si="68"/>
        <v>1.3728158586756338</v>
      </c>
      <c r="AO293" s="3">
        <f t="shared" si="69"/>
        <v>4.3100999642657525E-2</v>
      </c>
      <c r="AP293" s="3" t="s">
        <v>8</v>
      </c>
      <c r="AQ293" s="127"/>
      <c r="AR293" s="92"/>
      <c r="AS293" s="3"/>
      <c r="AT293" s="4"/>
    </row>
    <row r="294" spans="1:46" s="28" customFormat="1" ht="15" customHeight="1">
      <c r="A294" s="11">
        <v>0.10687000000000001</v>
      </c>
      <c r="B294" s="32" t="s">
        <v>128</v>
      </c>
      <c r="C294" s="17">
        <v>-48.4</v>
      </c>
      <c r="D294" s="17">
        <v>64.599999999999994</v>
      </c>
      <c r="E294" s="40" t="s">
        <v>120</v>
      </c>
      <c r="F294" s="18">
        <v>-52.2</v>
      </c>
      <c r="G294" s="17">
        <v>-50</v>
      </c>
      <c r="H294" s="17">
        <v>-46.6</v>
      </c>
      <c r="I294" s="17">
        <v>-46.5</v>
      </c>
      <c r="J294" s="17">
        <v>-47.5</v>
      </c>
      <c r="K294" s="30">
        <v>-47.6</v>
      </c>
      <c r="L294" s="121">
        <f t="shared" si="56"/>
        <v>-48.4</v>
      </c>
      <c r="M294" s="156" t="str">
        <f t="shared" si="57"/>
        <v>transition</v>
      </c>
      <c r="N294" s="83">
        <v>3550120</v>
      </c>
      <c r="O294" s="34">
        <v>285693</v>
      </c>
      <c r="P294" s="34">
        <v>92527</v>
      </c>
      <c r="Q294" s="34">
        <v>13956</v>
      </c>
      <c r="R294" s="34">
        <v>2153146</v>
      </c>
      <c r="S294" s="42">
        <v>48256</v>
      </c>
      <c r="T294" s="10">
        <v>0.57784741372378656</v>
      </c>
      <c r="U294" s="11">
        <v>4.6501797451632548E-2</v>
      </c>
      <c r="V294" s="11">
        <v>1.5060473350089799E-2</v>
      </c>
      <c r="W294" s="11">
        <v>2.2715960322268443E-3</v>
      </c>
      <c r="X294" s="11">
        <v>0.35046416669569369</v>
      </c>
      <c r="Y294" s="12">
        <v>7.8545527465705509E-3</v>
      </c>
      <c r="Z294" s="10">
        <f t="shared" si="58"/>
        <v>0.35133459875758344</v>
      </c>
      <c r="AA294" s="11">
        <f t="shared" si="59"/>
        <v>-0.62721253134019772</v>
      </c>
      <c r="AB294" s="11">
        <f t="shared" si="60"/>
        <v>-0.45427907961416109</v>
      </c>
      <c r="AC294" s="11">
        <f t="shared" si="61"/>
        <v>4.5631541345366529</v>
      </c>
      <c r="AD294" s="11">
        <f t="shared" si="62"/>
        <v>7.5273109543913819</v>
      </c>
      <c r="AE294" s="10">
        <v>-2.0882268965361002</v>
      </c>
      <c r="AF294" s="11">
        <v>5.5737615739399597</v>
      </c>
      <c r="AG294" s="12">
        <v>13.0290931139274</v>
      </c>
      <c r="AH294" s="10">
        <v>8.5593359980838252E-2</v>
      </c>
      <c r="AI294" s="11">
        <f t="shared" si="63"/>
        <v>62.247140498093543</v>
      </c>
      <c r="AJ294" s="11">
        <f t="shared" si="64"/>
        <v>1.3410494067323704</v>
      </c>
      <c r="AK294" s="11">
        <f t="shared" si="65"/>
        <v>0.1512104127965305</v>
      </c>
      <c r="AL294" s="11">
        <f t="shared" si="66"/>
        <v>6.6299082831756957</v>
      </c>
      <c r="AM294" s="11">
        <f t="shared" si="67"/>
        <v>1.6021519780579065</v>
      </c>
      <c r="AN294" s="3">
        <f t="shared" si="68"/>
        <v>1.6488059797152632</v>
      </c>
      <c r="AO294" s="3">
        <f t="shared" si="69"/>
        <v>4.2972933558616089E-2</v>
      </c>
      <c r="AP294" s="3" t="s">
        <v>8</v>
      </c>
      <c r="AQ294" s="127"/>
      <c r="AR294" s="92"/>
      <c r="AS294" s="3"/>
      <c r="AT294" s="4"/>
    </row>
    <row r="295" spans="1:46" s="28" customFormat="1" ht="15" customHeight="1">
      <c r="A295" s="11">
        <v>0.10783</v>
      </c>
      <c r="B295" s="32" t="s">
        <v>128</v>
      </c>
      <c r="C295" s="17">
        <v>-48.4</v>
      </c>
      <c r="D295" s="17">
        <v>64.599999999999994</v>
      </c>
      <c r="E295" s="40" t="s">
        <v>120</v>
      </c>
      <c r="F295" s="18">
        <v>-52.2</v>
      </c>
      <c r="G295" s="17">
        <v>-50</v>
      </c>
      <c r="H295" s="17">
        <v>-46.6</v>
      </c>
      <c r="I295" s="17">
        <v>-46.5</v>
      </c>
      <c r="J295" s="17">
        <v>-47.5</v>
      </c>
      <c r="K295" s="30">
        <v>-47.6</v>
      </c>
      <c r="L295" s="121">
        <f t="shared" si="56"/>
        <v>-48.4</v>
      </c>
      <c r="M295" s="156" t="str">
        <f t="shared" si="57"/>
        <v>transition</v>
      </c>
      <c r="N295" s="83">
        <v>32326363</v>
      </c>
      <c r="O295" s="34">
        <v>2226513</v>
      </c>
      <c r="P295" s="34">
        <v>716811</v>
      </c>
      <c r="Q295" s="34">
        <v>133766</v>
      </c>
      <c r="R295" s="34">
        <v>22975664</v>
      </c>
      <c r="S295" s="42">
        <v>355996</v>
      </c>
      <c r="T295" s="10">
        <v>0.55037542874906875</v>
      </c>
      <c r="U295" s="11">
        <v>3.7907699266706105E-2</v>
      </c>
      <c r="V295" s="11">
        <v>1.2204130772677665E-2</v>
      </c>
      <c r="W295" s="11">
        <v>2.2774451800237449E-3</v>
      </c>
      <c r="X295" s="11">
        <v>0.39117425380623683</v>
      </c>
      <c r="Y295" s="12">
        <v>6.0610422252869419E-3</v>
      </c>
      <c r="Z295" s="10">
        <f t="shared" si="58"/>
        <v>0.35145434748794524</v>
      </c>
      <c r="AA295" s="11">
        <f t="shared" si="59"/>
        <v>-0.63273553757941881</v>
      </c>
      <c r="AB295" s="11">
        <f t="shared" si="60"/>
        <v>-0.45413108009427056</v>
      </c>
      <c r="AC295" s="11">
        <f t="shared" si="61"/>
        <v>4.1903512133892278</v>
      </c>
      <c r="AD295" s="11">
        <f t="shared" si="62"/>
        <v>7.5374341215518932</v>
      </c>
      <c r="AE295" s="10">
        <v>-2.0849243022906099</v>
      </c>
      <c r="AF295" s="11">
        <v>5.6081456022568803</v>
      </c>
      <c r="AG295" s="12">
        <v>13.096213128223701</v>
      </c>
      <c r="AH295" s="10">
        <v>2.5526398819078162E-2</v>
      </c>
      <c r="AI295" s="11">
        <f t="shared" si="63"/>
        <v>58.454210005720043</v>
      </c>
      <c r="AJ295" s="11">
        <f t="shared" si="64"/>
        <v>1.0892604172177411</v>
      </c>
      <c r="AK295" s="11">
        <f t="shared" si="65"/>
        <v>0.11651782079803097</v>
      </c>
      <c r="AL295" s="11">
        <f t="shared" si="66"/>
        <v>5.3586935394644382</v>
      </c>
      <c r="AM295" s="11">
        <f t="shared" si="67"/>
        <v>1.5978093761705938</v>
      </c>
      <c r="AN295" s="3">
        <f t="shared" si="68"/>
        <v>1.4069827535778727</v>
      </c>
      <c r="AO295" s="3">
        <f t="shared" si="69"/>
        <v>3.1198706596684212E-2</v>
      </c>
      <c r="AP295" s="3" t="s">
        <v>8</v>
      </c>
      <c r="AQ295" s="127"/>
      <c r="AR295" s="92"/>
      <c r="AS295" s="3"/>
      <c r="AT295" s="4"/>
    </row>
    <row r="296" spans="1:46" s="28" customFormat="1" ht="15" customHeight="1">
      <c r="A296" s="11">
        <v>0.10834999999999999</v>
      </c>
      <c r="B296" s="32" t="s">
        <v>128</v>
      </c>
      <c r="C296" s="17">
        <v>-48.4</v>
      </c>
      <c r="D296" s="17">
        <v>64.599999999999994</v>
      </c>
      <c r="E296" s="40" t="s">
        <v>120</v>
      </c>
      <c r="F296" s="18">
        <v>-52.2</v>
      </c>
      <c r="G296" s="17">
        <v>-50</v>
      </c>
      <c r="H296" s="17">
        <v>-46.6</v>
      </c>
      <c r="I296" s="17">
        <v>-46.5</v>
      </c>
      <c r="J296" s="17">
        <v>-47.5</v>
      </c>
      <c r="K296" s="30">
        <v>-47.6</v>
      </c>
      <c r="L296" s="121">
        <f t="shared" si="56"/>
        <v>-48.4</v>
      </c>
      <c r="M296" s="156" t="str">
        <f t="shared" si="57"/>
        <v>transition</v>
      </c>
      <c r="N296" s="83">
        <v>26850962</v>
      </c>
      <c r="O296" s="34">
        <v>1820102</v>
      </c>
      <c r="P296" s="34">
        <v>528367</v>
      </c>
      <c r="Q296" s="34">
        <v>105686</v>
      </c>
      <c r="R296" s="34">
        <v>18130651</v>
      </c>
      <c r="S296" s="42">
        <v>204454</v>
      </c>
      <c r="T296" s="10">
        <v>0.56361958178952232</v>
      </c>
      <c r="U296" s="11">
        <v>3.820515361998103E-2</v>
      </c>
      <c r="V296" s="11">
        <v>1.1090775353649695E-2</v>
      </c>
      <c r="W296" s="11">
        <v>2.2184195531246686E-3</v>
      </c>
      <c r="X296" s="11">
        <v>0.38057444400657914</v>
      </c>
      <c r="Y296" s="12">
        <v>4.29162567714315E-3</v>
      </c>
      <c r="Z296" s="10">
        <f t="shared" si="58"/>
        <v>0.31539312475057446</v>
      </c>
      <c r="AA296" s="11">
        <f t="shared" si="59"/>
        <v>-0.66696630327477258</v>
      </c>
      <c r="AB296" s="11">
        <f t="shared" si="60"/>
        <v>-0.50114777808204169</v>
      </c>
      <c r="AC296" s="11">
        <f t="shared" si="61"/>
        <v>1.8797745289528507</v>
      </c>
      <c r="AD296" s="11">
        <f t="shared" si="62"/>
        <v>4.3214919791883446</v>
      </c>
      <c r="AE296" s="10">
        <v>-4.5967054644923797</v>
      </c>
      <c r="AF296" s="11">
        <v>3.3310292988230201</v>
      </c>
      <c r="AG296" s="12">
        <v>10.6712437636138</v>
      </c>
      <c r="AH296" s="10">
        <v>2.3344619142587696E-2</v>
      </c>
      <c r="AI296" s="11">
        <f t="shared" si="63"/>
        <v>59.69319508395575</v>
      </c>
      <c r="AJ296" s="11">
        <f t="shared" si="64"/>
        <v>0.75568603343596719</v>
      </c>
      <c r="AK296" s="11">
        <f t="shared" si="65"/>
        <v>0.11804917539152428</v>
      </c>
      <c r="AL296" s="11">
        <f t="shared" si="66"/>
        <v>4.9994038945555701</v>
      </c>
      <c r="AM296" s="11">
        <f t="shared" si="67"/>
        <v>1.508950733259385</v>
      </c>
      <c r="AN296" s="3">
        <f t="shared" si="68"/>
        <v>1.4809706501989366</v>
      </c>
      <c r="AO296" s="3">
        <f t="shared" si="69"/>
        <v>2.9142196824592785E-2</v>
      </c>
      <c r="AP296" s="3" t="s">
        <v>8</v>
      </c>
      <c r="AQ296" s="127"/>
      <c r="AR296" s="92"/>
      <c r="AS296" s="3"/>
      <c r="AT296" s="4"/>
    </row>
    <row r="297" spans="1:46" s="28" customFormat="1" ht="15" customHeight="1">
      <c r="A297" s="11">
        <v>0.10886</v>
      </c>
      <c r="B297" s="32" t="s">
        <v>128</v>
      </c>
      <c r="C297" s="17">
        <v>-48.4</v>
      </c>
      <c r="D297" s="17">
        <v>64.599999999999994</v>
      </c>
      <c r="E297" s="40" t="s">
        <v>120</v>
      </c>
      <c r="F297" s="18">
        <v>-52.2</v>
      </c>
      <c r="G297" s="17">
        <v>-50</v>
      </c>
      <c r="H297" s="17">
        <v>-46.6</v>
      </c>
      <c r="I297" s="17">
        <v>-46.5</v>
      </c>
      <c r="J297" s="17">
        <v>-47.5</v>
      </c>
      <c r="K297" s="30">
        <v>-47.6</v>
      </c>
      <c r="L297" s="121">
        <f t="shared" si="56"/>
        <v>-48.4</v>
      </c>
      <c r="M297" s="156" t="str">
        <f t="shared" si="57"/>
        <v>transition</v>
      </c>
      <c r="N297" s="83">
        <v>8258368</v>
      </c>
      <c r="O297" s="34">
        <v>582892</v>
      </c>
      <c r="P297" s="34">
        <v>175808</v>
      </c>
      <c r="Q297" s="34">
        <v>35265</v>
      </c>
      <c r="R297" s="34">
        <v>5250941</v>
      </c>
      <c r="S297" s="42">
        <v>88688</v>
      </c>
      <c r="T297" s="10">
        <v>0.57381807984206745</v>
      </c>
      <c r="U297" s="11">
        <v>4.0501218666363907E-2</v>
      </c>
      <c r="V297" s="11">
        <v>1.2215707629022366E-2</v>
      </c>
      <c r="W297" s="11">
        <v>2.4503260917448227E-3</v>
      </c>
      <c r="X297" s="11">
        <v>0.36485233910428611</v>
      </c>
      <c r="Y297" s="12">
        <v>6.1623286665153784E-3</v>
      </c>
      <c r="Z297" s="10">
        <f t="shared" si="58"/>
        <v>0.33961364205412542</v>
      </c>
      <c r="AA297" s="11">
        <f t="shared" si="59"/>
        <v>-0.65476272463738794</v>
      </c>
      <c r="AB297" s="11">
        <f t="shared" si="60"/>
        <v>-0.46901487275720183</v>
      </c>
      <c r="AC297" s="11">
        <f t="shared" si="61"/>
        <v>2.7035160869763146</v>
      </c>
      <c r="AD297" s="11">
        <f t="shared" si="62"/>
        <v>6.5193827034073948</v>
      </c>
      <c r="AE297" s="10">
        <v>-2.9049452176675801</v>
      </c>
      <c r="AF297" s="11">
        <v>4.8318340104616997</v>
      </c>
      <c r="AG297" s="12">
        <v>12.246502018834899</v>
      </c>
      <c r="AH297" s="10">
        <v>3.8239873107045783E-2</v>
      </c>
      <c r="AI297" s="11">
        <f t="shared" si="63"/>
        <v>61.130943114855107</v>
      </c>
      <c r="AJ297" s="11">
        <f t="shared" si="64"/>
        <v>1.0625063495440787</v>
      </c>
      <c r="AK297" s="11">
        <f t="shared" si="65"/>
        <v>0.12944531379155516</v>
      </c>
      <c r="AL297" s="11">
        <f t="shared" si="66"/>
        <v>4.9853395718134124</v>
      </c>
      <c r="AM297" s="11">
        <f t="shared" si="67"/>
        <v>1.5805248495161743</v>
      </c>
      <c r="AN297" s="3">
        <f t="shared" si="68"/>
        <v>1.5727405811644048</v>
      </c>
      <c r="AO297" s="3">
        <f t="shared" si="69"/>
        <v>3.3481236982095208E-2</v>
      </c>
      <c r="AP297" s="3" t="s">
        <v>8</v>
      </c>
      <c r="AQ297" s="127"/>
      <c r="AR297" s="92"/>
      <c r="AS297" s="3"/>
      <c r="AT297" s="4"/>
    </row>
    <row r="298" spans="1:46" s="28" customFormat="1" ht="15" customHeight="1">
      <c r="A298" s="11">
        <v>0.10937999999999999</v>
      </c>
      <c r="B298" s="32" t="s">
        <v>128</v>
      </c>
      <c r="C298" s="17">
        <v>-48.4</v>
      </c>
      <c r="D298" s="17">
        <v>64.599999999999994</v>
      </c>
      <c r="E298" s="40" t="s">
        <v>120</v>
      </c>
      <c r="F298" s="18">
        <v>-52.2</v>
      </c>
      <c r="G298" s="17">
        <v>-50</v>
      </c>
      <c r="H298" s="17">
        <v>-46.6</v>
      </c>
      <c r="I298" s="17">
        <v>-46.5</v>
      </c>
      <c r="J298" s="17">
        <v>-47.5</v>
      </c>
      <c r="K298" s="30">
        <v>-47.6</v>
      </c>
      <c r="L298" s="121">
        <f t="shared" si="56"/>
        <v>-48.4</v>
      </c>
      <c r="M298" s="156" t="str">
        <f t="shared" si="57"/>
        <v>transition</v>
      </c>
      <c r="N298" s="83">
        <v>429130</v>
      </c>
      <c r="O298" s="34">
        <v>37179</v>
      </c>
      <c r="P298" s="34">
        <v>11466</v>
      </c>
      <c r="Q298" s="34">
        <v>2044</v>
      </c>
      <c r="R298" s="34">
        <v>286234</v>
      </c>
      <c r="S298" s="42">
        <v>7986</v>
      </c>
      <c r="T298" s="10">
        <v>0.55440358948321722</v>
      </c>
      <c r="U298" s="11">
        <v>4.80324634805223E-2</v>
      </c>
      <c r="V298" s="11">
        <v>1.4813207086464636E-2</v>
      </c>
      <c r="W298" s="11">
        <v>2.6406938151695199E-3</v>
      </c>
      <c r="X298" s="11">
        <v>0.36979273654169881</v>
      </c>
      <c r="Y298" s="12">
        <v>1.0317309592927489E-2</v>
      </c>
      <c r="Z298" s="10">
        <f t="shared" si="58"/>
        <v>0.36635705155517684</v>
      </c>
      <c r="AA298" s="11">
        <f t="shared" si="59"/>
        <v>-0.64550178604424835</v>
      </c>
      <c r="AB298" s="11">
        <f t="shared" si="60"/>
        <v>-0.4360954448455181</v>
      </c>
      <c r="AC298" s="11">
        <f t="shared" si="61"/>
        <v>3.3286294420132378</v>
      </c>
      <c r="AD298" s="11">
        <f t="shared" si="62"/>
        <v>8.7710715725665622</v>
      </c>
      <c r="AE298" s="10">
        <v>-0.421461132847471</v>
      </c>
      <c r="AF298" s="11">
        <v>7.11095455674785</v>
      </c>
      <c r="AG298" s="12">
        <v>14.7347476090379</v>
      </c>
      <c r="AH298" s="10">
        <v>0.28611048759196905</v>
      </c>
      <c r="AI298" s="11">
        <f t="shared" si="63"/>
        <v>59.987642654648546</v>
      </c>
      <c r="AJ298" s="11">
        <f t="shared" si="64"/>
        <v>1.8269749906203387</v>
      </c>
      <c r="AK298" s="11">
        <f t="shared" si="65"/>
        <v>0.14696340194080176</v>
      </c>
      <c r="AL298" s="11">
        <f t="shared" si="66"/>
        <v>5.6095890410958908</v>
      </c>
      <c r="AM298" s="11">
        <f t="shared" si="67"/>
        <v>1.6734043459735832</v>
      </c>
      <c r="AN298" s="3">
        <f t="shared" si="68"/>
        <v>1.4992279044418202</v>
      </c>
      <c r="AO298" s="3">
        <f t="shared" si="69"/>
        <v>4.005813425379235E-2</v>
      </c>
      <c r="AP298" s="3" t="s">
        <v>8</v>
      </c>
      <c r="AQ298" s="127"/>
      <c r="AR298" s="92"/>
      <c r="AS298" s="3"/>
      <c r="AT298" s="4"/>
    </row>
    <row r="299" spans="1:46" s="28" customFormat="1" ht="16" customHeight="1">
      <c r="A299" s="11">
        <v>0.10989</v>
      </c>
      <c r="B299" s="32" t="s">
        <v>128</v>
      </c>
      <c r="C299" s="17">
        <v>-48.4</v>
      </c>
      <c r="D299" s="17">
        <v>64.599999999999994</v>
      </c>
      <c r="E299" s="40" t="s">
        <v>120</v>
      </c>
      <c r="F299" s="18">
        <v>-52.2</v>
      </c>
      <c r="G299" s="17">
        <v>-50</v>
      </c>
      <c r="H299" s="17">
        <v>-46.6</v>
      </c>
      <c r="I299" s="17">
        <v>-46.5</v>
      </c>
      <c r="J299" s="17">
        <v>-47.5</v>
      </c>
      <c r="K299" s="30">
        <v>-47.6</v>
      </c>
      <c r="L299" s="121">
        <f t="shared" si="56"/>
        <v>-48.4</v>
      </c>
      <c r="M299" s="156" t="str">
        <f t="shared" si="57"/>
        <v>transition</v>
      </c>
      <c r="N299" s="83">
        <v>437105</v>
      </c>
      <c r="O299" s="34">
        <v>42968</v>
      </c>
      <c r="P299" s="34">
        <v>14583</v>
      </c>
      <c r="Q299" s="34">
        <v>2456</v>
      </c>
      <c r="R299" s="34">
        <v>301872</v>
      </c>
      <c r="S299" s="42">
        <v>7688</v>
      </c>
      <c r="T299" s="10">
        <v>0.54186211991986832</v>
      </c>
      <c r="U299" s="11">
        <v>5.3265763532141935E-2</v>
      </c>
      <c r="V299" s="11">
        <v>1.8077979649721323E-2</v>
      </c>
      <c r="W299" s="11">
        <v>3.0446079695340858E-3</v>
      </c>
      <c r="X299" s="11">
        <v>0.37421901342801039</v>
      </c>
      <c r="Y299" s="12">
        <v>9.5305155007239621E-3</v>
      </c>
      <c r="Z299" s="10">
        <f t="shared" si="58"/>
        <v>0.36527069946081686</v>
      </c>
      <c r="AA299" s="11">
        <f t="shared" si="59"/>
        <v>-0.61435503932360902</v>
      </c>
      <c r="AB299" s="11">
        <f t="shared" si="60"/>
        <v>-0.43738516373893721</v>
      </c>
      <c r="AC299" s="11">
        <f t="shared" si="61"/>
        <v>5.4310348456563915</v>
      </c>
      <c r="AD299" s="11">
        <f t="shared" si="62"/>
        <v>8.6828548002566954</v>
      </c>
      <c r="AE299" s="10">
        <v>-0.41878343775216997</v>
      </c>
      <c r="AF299" s="11">
        <v>7.0926320603030701</v>
      </c>
      <c r="AG299" s="12">
        <v>14.691426008598899</v>
      </c>
      <c r="AH299" s="10">
        <v>0.42306611751889689</v>
      </c>
      <c r="AI299" s="11">
        <f t="shared" si="63"/>
        <v>59.150014141170836</v>
      </c>
      <c r="AJ299" s="11">
        <f t="shared" si="64"/>
        <v>1.728444467426421</v>
      </c>
      <c r="AK299" s="11">
        <f t="shared" si="65"/>
        <v>0.16237109915116879</v>
      </c>
      <c r="AL299" s="11">
        <f t="shared" si="66"/>
        <v>5.9377035830618885</v>
      </c>
      <c r="AM299" s="11">
        <f t="shared" si="67"/>
        <v>1.6286874953837065</v>
      </c>
      <c r="AN299" s="3">
        <f t="shared" si="68"/>
        <v>1.4479812635819156</v>
      </c>
      <c r="AO299" s="3">
        <f t="shared" si="69"/>
        <v>4.8308554619176339E-2</v>
      </c>
      <c r="AP299" s="3" t="s">
        <v>8</v>
      </c>
      <c r="AQ299" s="127"/>
      <c r="AR299" s="92"/>
      <c r="AS299" s="3"/>
      <c r="AT299" s="4"/>
    </row>
    <row r="300" spans="1:46" s="28" customFormat="1" ht="15" customHeight="1">
      <c r="A300" s="11">
        <v>0.11040999999999999</v>
      </c>
      <c r="B300" s="32" t="s">
        <v>128</v>
      </c>
      <c r="C300" s="17">
        <v>-48.4</v>
      </c>
      <c r="D300" s="17">
        <v>64.599999999999994</v>
      </c>
      <c r="E300" s="40" t="s">
        <v>120</v>
      </c>
      <c r="F300" s="18">
        <v>-52.2</v>
      </c>
      <c r="G300" s="17">
        <v>-50</v>
      </c>
      <c r="H300" s="17">
        <v>-46.6</v>
      </c>
      <c r="I300" s="17">
        <v>-46.5</v>
      </c>
      <c r="J300" s="17">
        <v>-47.5</v>
      </c>
      <c r="K300" s="30">
        <v>-47.6</v>
      </c>
      <c r="L300" s="121">
        <f t="shared" si="56"/>
        <v>-48.4</v>
      </c>
      <c r="M300" s="156" t="str">
        <f t="shared" si="57"/>
        <v>transition</v>
      </c>
      <c r="N300" s="83">
        <v>643807</v>
      </c>
      <c r="O300" s="34">
        <v>63113</v>
      </c>
      <c r="P300" s="34">
        <v>24501</v>
      </c>
      <c r="Q300" s="34">
        <v>4211</v>
      </c>
      <c r="R300" s="34">
        <v>453779</v>
      </c>
      <c r="S300" s="42">
        <v>10132</v>
      </c>
      <c r="T300" s="10">
        <v>0.53671023047944089</v>
      </c>
      <c r="U300" s="11">
        <v>5.2614203909322137E-2</v>
      </c>
      <c r="V300" s="11">
        <v>2.0425278626943762E-2</v>
      </c>
      <c r="W300" s="11">
        <v>3.5105035834480298E-3</v>
      </c>
      <c r="X300" s="11">
        <v>0.37829323333969689</v>
      </c>
      <c r="Y300" s="12">
        <v>8.4465500611482867E-3</v>
      </c>
      <c r="Z300" s="10">
        <f t="shared" si="58"/>
        <v>0.38098414037290235</v>
      </c>
      <c r="AA300" s="11">
        <f t="shared" si="59"/>
        <v>-0.57377712670916658</v>
      </c>
      <c r="AB300" s="11">
        <f t="shared" si="60"/>
        <v>-0.41909310278079365</v>
      </c>
      <c r="AC300" s="11">
        <f t="shared" si="61"/>
        <v>8.1700439471312549</v>
      </c>
      <c r="AD300" s="11">
        <f t="shared" si="62"/>
        <v>9.9340317697937124</v>
      </c>
      <c r="AE300" s="10">
        <v>0.402387750796738</v>
      </c>
      <c r="AF300" s="11">
        <v>7.8639141805269501</v>
      </c>
      <c r="AG300" s="12">
        <v>15.592256730938299</v>
      </c>
      <c r="AH300" s="10">
        <v>0.30055166184469922</v>
      </c>
      <c r="AI300" s="11">
        <f t="shared" si="63"/>
        <v>58.656633739861839</v>
      </c>
      <c r="AJ300" s="11">
        <f t="shared" si="64"/>
        <v>1.5493799880416981</v>
      </c>
      <c r="AK300" s="11">
        <f t="shared" si="65"/>
        <v>0.16523133286308606</v>
      </c>
      <c r="AL300" s="11">
        <f t="shared" si="66"/>
        <v>5.8183329375445263</v>
      </c>
      <c r="AM300" s="11">
        <f t="shared" si="67"/>
        <v>1.6210363192326178</v>
      </c>
      <c r="AN300" s="3">
        <f t="shared" si="68"/>
        <v>1.4187677261398168</v>
      </c>
      <c r="AO300" s="3">
        <f t="shared" si="69"/>
        <v>5.3993243407032938E-2</v>
      </c>
      <c r="AP300" s="3" t="s">
        <v>8</v>
      </c>
      <c r="AQ300" s="127"/>
      <c r="AR300" s="92"/>
      <c r="AS300" s="3"/>
      <c r="AT300" s="4"/>
    </row>
    <row r="301" spans="1:46" s="28" customFormat="1" ht="15" customHeight="1">
      <c r="A301" s="11">
        <v>0.1115</v>
      </c>
      <c r="B301" s="32" t="s">
        <v>128</v>
      </c>
      <c r="C301" s="17">
        <v>-48.4</v>
      </c>
      <c r="D301" s="17">
        <v>64.599999999999994</v>
      </c>
      <c r="E301" s="40" t="s">
        <v>120</v>
      </c>
      <c r="F301" s="18">
        <v>-52.2</v>
      </c>
      <c r="G301" s="17">
        <v>-50</v>
      </c>
      <c r="H301" s="17">
        <v>-46.6</v>
      </c>
      <c r="I301" s="17">
        <v>-46.5</v>
      </c>
      <c r="J301" s="17">
        <v>-47.5</v>
      </c>
      <c r="K301" s="30">
        <v>-47.6</v>
      </c>
      <c r="L301" s="121">
        <f t="shared" si="56"/>
        <v>-48.4</v>
      </c>
      <c r="M301" s="156" t="str">
        <f t="shared" si="57"/>
        <v>transition</v>
      </c>
      <c r="N301" s="83">
        <v>195173</v>
      </c>
      <c r="O301" s="34">
        <v>20535</v>
      </c>
      <c r="P301" s="34">
        <v>6869</v>
      </c>
      <c r="Q301" s="34">
        <v>972</v>
      </c>
      <c r="R301" s="34">
        <v>145830</v>
      </c>
      <c r="S301" s="42">
        <v>3886</v>
      </c>
      <c r="T301" s="10">
        <v>0.52288052723936074</v>
      </c>
      <c r="U301" s="11">
        <v>5.5014533910224636E-2</v>
      </c>
      <c r="V301" s="11">
        <v>1.8402475453096326E-2</v>
      </c>
      <c r="W301" s="11">
        <v>2.6040480623685585E-3</v>
      </c>
      <c r="X301" s="11">
        <v>0.39068758120906061</v>
      </c>
      <c r="Y301" s="12">
        <v>1.0410834125889114E-2</v>
      </c>
      <c r="Z301" s="10">
        <f t="shared" si="58"/>
        <v>0.3634926538962247</v>
      </c>
      <c r="AA301" s="11">
        <f t="shared" si="59"/>
        <v>-0.61605765908745258</v>
      </c>
      <c r="AB301" s="11">
        <f t="shared" si="60"/>
        <v>-0.43950436170885321</v>
      </c>
      <c r="AC301" s="11">
        <f t="shared" si="61"/>
        <v>5.3161080115969526</v>
      </c>
      <c r="AD301" s="11">
        <f t="shared" si="62"/>
        <v>8.5379016591144392</v>
      </c>
      <c r="AE301" s="10">
        <v>-1.21909957423404</v>
      </c>
      <c r="AF301" s="11">
        <v>6.3884460643823298</v>
      </c>
      <c r="AG301" s="12">
        <v>13.9043267974701</v>
      </c>
      <c r="AH301" s="10">
        <v>0.34640845101985024</v>
      </c>
      <c r="AI301" s="11">
        <f t="shared" si="63"/>
        <v>57.234980337416388</v>
      </c>
      <c r="AJ301" s="11">
        <f t="shared" si="64"/>
        <v>1.9521850305688264</v>
      </c>
      <c r="AK301" s="11">
        <f t="shared" si="65"/>
        <v>0.15933337825393615</v>
      </c>
      <c r="AL301" s="11">
        <f t="shared" si="66"/>
        <v>7.0668724279835393</v>
      </c>
      <c r="AM301" s="11">
        <f t="shared" si="67"/>
        <v>1.6345235881222491</v>
      </c>
      <c r="AN301" s="3">
        <f t="shared" si="68"/>
        <v>1.3383597339367754</v>
      </c>
      <c r="AO301" s="3">
        <f t="shared" si="69"/>
        <v>4.7102790920935333E-2</v>
      </c>
      <c r="AP301" s="3" t="s">
        <v>8</v>
      </c>
      <c r="AQ301" s="127"/>
      <c r="AR301" s="92"/>
      <c r="AS301" s="3"/>
      <c r="AT301" s="4"/>
    </row>
    <row r="302" spans="1:46" s="28" customFormat="1" ht="15" customHeight="1">
      <c r="A302" s="11">
        <v>0.11259000000000001</v>
      </c>
      <c r="B302" s="32" t="s">
        <v>128</v>
      </c>
      <c r="C302" s="17">
        <v>-48.4</v>
      </c>
      <c r="D302" s="17">
        <v>64.599999999999994</v>
      </c>
      <c r="E302" s="40" t="s">
        <v>120</v>
      </c>
      <c r="F302" s="18">
        <v>-52.2</v>
      </c>
      <c r="G302" s="17">
        <v>-50</v>
      </c>
      <c r="H302" s="17">
        <v>-46.6</v>
      </c>
      <c r="I302" s="17">
        <v>-46.5</v>
      </c>
      <c r="J302" s="17">
        <v>-47.5</v>
      </c>
      <c r="K302" s="30">
        <v>-47.6</v>
      </c>
      <c r="L302" s="121">
        <f t="shared" si="56"/>
        <v>-48.4</v>
      </c>
      <c r="M302" s="156" t="str">
        <f t="shared" si="57"/>
        <v>transition</v>
      </c>
      <c r="N302" s="83">
        <v>1429564</v>
      </c>
      <c r="O302" s="34">
        <v>137400</v>
      </c>
      <c r="P302" s="34">
        <v>49196</v>
      </c>
      <c r="Q302" s="34">
        <v>7476</v>
      </c>
      <c r="R302" s="34">
        <v>963147</v>
      </c>
      <c r="S302" s="42">
        <v>21946</v>
      </c>
      <c r="T302" s="10">
        <v>0.54799252816218169</v>
      </c>
      <c r="U302" s="11">
        <v>5.2669326710440216E-2</v>
      </c>
      <c r="V302" s="11">
        <v>1.8858225595682801E-2</v>
      </c>
      <c r="W302" s="11">
        <v>2.8657633659916379E-3</v>
      </c>
      <c r="X302" s="11">
        <v>0.36920163037249176</v>
      </c>
      <c r="Y302" s="12">
        <v>8.4125257932119429E-3</v>
      </c>
      <c r="Z302" s="10">
        <f t="shared" si="58"/>
        <v>0.36394189373107799</v>
      </c>
      <c r="AA302" s="11">
        <f t="shared" si="59"/>
        <v>-0.59603308864735016</v>
      </c>
      <c r="AB302" s="11">
        <f t="shared" si="60"/>
        <v>-0.43896794944532347</v>
      </c>
      <c r="AC302" s="11">
        <f t="shared" si="61"/>
        <v>6.667766516303864</v>
      </c>
      <c r="AD302" s="11">
        <f t="shared" si="62"/>
        <v>8.574592257939873</v>
      </c>
      <c r="AE302" s="10">
        <v>-1.2329044526527999</v>
      </c>
      <c r="AF302" s="11">
        <v>6.3634346019458796</v>
      </c>
      <c r="AG302" s="12">
        <v>13.862762591316301</v>
      </c>
      <c r="AH302" s="10">
        <v>0.17030954015631636</v>
      </c>
      <c r="AI302" s="11">
        <f t="shared" si="63"/>
        <v>59.746622136981863</v>
      </c>
      <c r="AJ302" s="11">
        <f t="shared" si="64"/>
        <v>1.5119427354961383</v>
      </c>
      <c r="AK302" s="11">
        <f t="shared" si="65"/>
        <v>0.16458426089648179</v>
      </c>
      <c r="AL302" s="11">
        <f t="shared" si="66"/>
        <v>6.5805243445692883</v>
      </c>
      <c r="AM302" s="11">
        <f t="shared" si="67"/>
        <v>1.6017368922960127</v>
      </c>
      <c r="AN302" s="3">
        <f t="shared" si="68"/>
        <v>1.4842635651671032</v>
      </c>
      <c r="AO302" s="3">
        <f t="shared" si="69"/>
        <v>5.1078391979625125E-2</v>
      </c>
      <c r="AP302" s="3" t="s">
        <v>8</v>
      </c>
      <c r="AQ302" s="127"/>
      <c r="AR302" s="92"/>
      <c r="AS302" s="3"/>
      <c r="AT302" s="4"/>
    </row>
    <row r="303" spans="1:46" s="28" customFormat="1" ht="15" customHeight="1">
      <c r="A303" s="11">
        <v>0.11367000000000001</v>
      </c>
      <c r="B303" s="32" t="s">
        <v>128</v>
      </c>
      <c r="C303" s="17">
        <v>-48.4</v>
      </c>
      <c r="D303" s="17">
        <v>64.599999999999994</v>
      </c>
      <c r="E303" s="40" t="s">
        <v>120</v>
      </c>
      <c r="F303" s="18">
        <v>-52.2</v>
      </c>
      <c r="G303" s="17">
        <v>-50</v>
      </c>
      <c r="H303" s="17">
        <v>-46.6</v>
      </c>
      <c r="I303" s="17">
        <v>-46.5</v>
      </c>
      <c r="J303" s="17">
        <v>-47.5</v>
      </c>
      <c r="K303" s="30">
        <v>-47.6</v>
      </c>
      <c r="L303" s="121">
        <f t="shared" si="56"/>
        <v>-48.4</v>
      </c>
      <c r="M303" s="156" t="str">
        <f t="shared" si="57"/>
        <v>transition</v>
      </c>
      <c r="N303" s="83">
        <v>2781732</v>
      </c>
      <c r="O303" s="34">
        <v>282842</v>
      </c>
      <c r="P303" s="34">
        <v>100808</v>
      </c>
      <c r="Q303" s="34">
        <v>15304</v>
      </c>
      <c r="R303" s="34">
        <v>2216236</v>
      </c>
      <c r="S303" s="42">
        <v>55103</v>
      </c>
      <c r="T303" s="10">
        <v>0.51021996414176385</v>
      </c>
      <c r="U303" s="11">
        <v>5.1878338782379026E-2</v>
      </c>
      <c r="V303" s="11">
        <v>1.8490010592394569E-2</v>
      </c>
      <c r="W303" s="11">
        <v>2.8070304153044053E-3</v>
      </c>
      <c r="X303" s="11">
        <v>0.40649776917750746</v>
      </c>
      <c r="Y303" s="12">
        <v>1.0106886890650722E-2</v>
      </c>
      <c r="Z303" s="10">
        <f t="shared" si="58"/>
        <v>0.37707820824257754</v>
      </c>
      <c r="AA303" s="11">
        <f t="shared" si="59"/>
        <v>-0.59742782520449489</v>
      </c>
      <c r="AB303" s="11">
        <f t="shared" si="60"/>
        <v>-0.42356856521692776</v>
      </c>
      <c r="AC303" s="11">
        <f t="shared" si="61"/>
        <v>6.5736217986965926</v>
      </c>
      <c r="AD303" s="11">
        <f t="shared" si="62"/>
        <v>9.6279101391621396</v>
      </c>
      <c r="AE303" s="10">
        <v>0.44115164731176199</v>
      </c>
      <c r="AF303" s="11">
        <v>7.8716095643130499</v>
      </c>
      <c r="AG303" s="12">
        <v>15.5294145331375</v>
      </c>
      <c r="AH303" s="10">
        <v>0.1133020141424471</v>
      </c>
      <c r="AI303" s="11">
        <f t="shared" si="63"/>
        <v>55.657259110102345</v>
      </c>
      <c r="AJ303" s="11">
        <f t="shared" si="64"/>
        <v>1.9424111730149973</v>
      </c>
      <c r="AK303" s="11">
        <f t="shared" si="65"/>
        <v>0.14940457844888183</v>
      </c>
      <c r="AL303" s="11">
        <f t="shared" si="66"/>
        <v>6.5870360690015684</v>
      </c>
      <c r="AM303" s="11">
        <f t="shared" si="67"/>
        <v>1.6534972481428543</v>
      </c>
      <c r="AN303" s="3">
        <f t="shared" si="68"/>
        <v>1.2551605514936135</v>
      </c>
      <c r="AO303" s="3">
        <f t="shared" si="69"/>
        <v>4.5486130538444462E-2</v>
      </c>
      <c r="AP303" s="3" t="s">
        <v>8</v>
      </c>
      <c r="AQ303" s="127"/>
      <c r="AR303" s="92"/>
      <c r="AS303" s="3"/>
      <c r="AT303" s="4"/>
    </row>
    <row r="304" spans="1:46" s="28" customFormat="1" ht="15" customHeight="1">
      <c r="A304" s="11">
        <v>0.11476</v>
      </c>
      <c r="B304" s="32" t="s">
        <v>128</v>
      </c>
      <c r="C304" s="17">
        <v>-48.4</v>
      </c>
      <c r="D304" s="17">
        <v>64.599999999999994</v>
      </c>
      <c r="E304" s="40" t="s">
        <v>120</v>
      </c>
      <c r="F304" s="18">
        <v>-52.2</v>
      </c>
      <c r="G304" s="17">
        <v>-50</v>
      </c>
      <c r="H304" s="17">
        <v>-46.6</v>
      </c>
      <c r="I304" s="17">
        <v>-46.5</v>
      </c>
      <c r="J304" s="17">
        <v>-47.5</v>
      </c>
      <c r="K304" s="30">
        <v>-47.6</v>
      </c>
      <c r="L304" s="121">
        <f t="shared" si="56"/>
        <v>-48.4</v>
      </c>
      <c r="M304" s="156" t="str">
        <f t="shared" si="57"/>
        <v>transition</v>
      </c>
      <c r="N304" s="83">
        <v>20941790</v>
      </c>
      <c r="O304" s="34">
        <v>2180585</v>
      </c>
      <c r="P304" s="34">
        <v>758849</v>
      </c>
      <c r="Q304" s="34">
        <v>105981</v>
      </c>
      <c r="R304" s="34">
        <v>17451996</v>
      </c>
      <c r="S304" s="42">
        <v>321565</v>
      </c>
      <c r="T304" s="10">
        <v>0.50147044716564826</v>
      </c>
      <c r="U304" s="11">
        <v>5.2216115959175656E-2</v>
      </c>
      <c r="V304" s="11">
        <v>1.8171338140684487E-2</v>
      </c>
      <c r="W304" s="11">
        <v>2.5378126445285989E-3</v>
      </c>
      <c r="X304" s="11">
        <v>0.41790411603082184</v>
      </c>
      <c r="Y304" s="12">
        <v>7.7001700591411565E-3</v>
      </c>
      <c r="Z304" s="10">
        <f t="shared" si="58"/>
        <v>0.35236176039061712</v>
      </c>
      <c r="AA304" s="11">
        <f t="shared" si="59"/>
        <v>-0.60349111633797436</v>
      </c>
      <c r="AB304" s="11">
        <f t="shared" si="60"/>
        <v>-0.45301122895593998</v>
      </c>
      <c r="AC304" s="11">
        <f t="shared" si="61"/>
        <v>6.1643496471867323</v>
      </c>
      <c r="AD304" s="11">
        <f t="shared" si="62"/>
        <v>7.614031939413703</v>
      </c>
      <c r="AE304" s="10">
        <v>-2.07142691699551</v>
      </c>
      <c r="AF304" s="11">
        <v>5.5672044990163601</v>
      </c>
      <c r="AG304" s="12">
        <v>13.0757414376036</v>
      </c>
      <c r="AH304" s="10">
        <v>4.5998495200581975E-2</v>
      </c>
      <c r="AI304" s="11">
        <f t="shared" si="63"/>
        <v>54.54473804693292</v>
      </c>
      <c r="AJ304" s="11">
        <f t="shared" si="64"/>
        <v>1.5122966248741085</v>
      </c>
      <c r="AK304" s="11">
        <f t="shared" si="65"/>
        <v>0.14628072965740485</v>
      </c>
      <c r="AL304" s="11">
        <f t="shared" si="66"/>
        <v>7.1602362687651553</v>
      </c>
      <c r="AM304" s="11">
        <f t="shared" si="67"/>
        <v>1.5748492714539442</v>
      </c>
      <c r="AN304" s="3">
        <f t="shared" si="68"/>
        <v>1.1999653220181807</v>
      </c>
      <c r="AO304" s="3">
        <f t="shared" si="69"/>
        <v>4.3482075058921626E-2</v>
      </c>
      <c r="AP304" s="3" t="s">
        <v>8</v>
      </c>
      <c r="AQ304" s="127"/>
      <c r="AR304" s="92"/>
      <c r="AS304" s="3"/>
      <c r="AT304" s="4"/>
    </row>
    <row r="305" spans="1:46" s="28" customFormat="1" ht="15" customHeight="1">
      <c r="A305" s="11">
        <v>0.11584999999999999</v>
      </c>
      <c r="B305" s="32" t="s">
        <v>128</v>
      </c>
      <c r="C305" s="17">
        <v>-48.4</v>
      </c>
      <c r="D305" s="17">
        <v>64.599999999999994</v>
      </c>
      <c r="E305" s="40" t="s">
        <v>120</v>
      </c>
      <c r="F305" s="18">
        <v>-52.2</v>
      </c>
      <c r="G305" s="17">
        <v>-50</v>
      </c>
      <c r="H305" s="17">
        <v>-46.6</v>
      </c>
      <c r="I305" s="17">
        <v>-46.5</v>
      </c>
      <c r="J305" s="17">
        <v>-47.5</v>
      </c>
      <c r="K305" s="30">
        <v>-47.6</v>
      </c>
      <c r="L305" s="121">
        <f t="shared" si="56"/>
        <v>-48.4</v>
      </c>
      <c r="M305" s="156" t="str">
        <f t="shared" si="57"/>
        <v>transition</v>
      </c>
      <c r="N305" s="83">
        <v>10207370</v>
      </c>
      <c r="O305" s="34">
        <v>1101271</v>
      </c>
      <c r="P305" s="34">
        <v>405358</v>
      </c>
      <c r="Q305" s="34">
        <v>55333</v>
      </c>
      <c r="R305" s="34">
        <v>8389427</v>
      </c>
      <c r="S305" s="42">
        <v>196667</v>
      </c>
      <c r="T305" s="10">
        <v>0.50145695796295298</v>
      </c>
      <c r="U305" s="11">
        <v>5.410208560606887E-2</v>
      </c>
      <c r="V305" s="11">
        <v>1.9914002291084452E-2</v>
      </c>
      <c r="W305" s="11">
        <v>2.7183415370427523E-3</v>
      </c>
      <c r="X305" s="11">
        <v>0.41214696268208784</v>
      </c>
      <c r="Y305" s="12">
        <v>9.6616499207631424E-3</v>
      </c>
      <c r="Z305" s="10">
        <f t="shared" si="58"/>
        <v>0.37379003758041063</v>
      </c>
      <c r="AA305" s="11">
        <f t="shared" si="59"/>
        <v>-0.58583171547213209</v>
      </c>
      <c r="AB305" s="11">
        <f t="shared" si="60"/>
        <v>-0.42737227781409182</v>
      </c>
      <c r="AC305" s="11">
        <f t="shared" si="61"/>
        <v>7.3563592056310796</v>
      </c>
      <c r="AD305" s="11">
        <f t="shared" si="62"/>
        <v>9.3677361975161197</v>
      </c>
      <c r="AE305" s="10">
        <v>-0.42100356512832798</v>
      </c>
      <c r="AF305" s="11">
        <v>7.1139727460853299</v>
      </c>
      <c r="AG305" s="12">
        <v>14.7288119002634</v>
      </c>
      <c r="AH305" s="10">
        <v>7.2251548251412015E-2</v>
      </c>
      <c r="AI305" s="11">
        <f t="shared" si="63"/>
        <v>54.887785246029196</v>
      </c>
      <c r="AJ305" s="11">
        <f t="shared" si="64"/>
        <v>1.8902950844946056</v>
      </c>
      <c r="AK305" s="11">
        <f t="shared" si="65"/>
        <v>0.15391736111822796</v>
      </c>
      <c r="AL305" s="11">
        <f t="shared" si="66"/>
        <v>7.3257911192236094</v>
      </c>
      <c r="AM305" s="11">
        <f t="shared" si="67"/>
        <v>1.6289132045474062</v>
      </c>
      <c r="AN305" s="3">
        <f t="shared" si="68"/>
        <v>1.2166945370643309</v>
      </c>
      <c r="AO305" s="3">
        <f t="shared" si="69"/>
        <v>4.8317721818188539E-2</v>
      </c>
      <c r="AP305" s="3" t="s">
        <v>8</v>
      </c>
      <c r="AQ305" s="127"/>
      <c r="AR305" s="92"/>
      <c r="AS305" s="3"/>
      <c r="AT305" s="4"/>
    </row>
    <row r="306" spans="1:46" s="28" customFormat="1" ht="15" customHeight="1">
      <c r="A306" s="11">
        <v>0.11694</v>
      </c>
      <c r="B306" s="32" t="s">
        <v>128</v>
      </c>
      <c r="C306" s="17">
        <v>-48.4</v>
      </c>
      <c r="D306" s="17">
        <v>64.599999999999994</v>
      </c>
      <c r="E306" s="40" t="s">
        <v>120</v>
      </c>
      <c r="F306" s="18">
        <v>-52.2</v>
      </c>
      <c r="G306" s="17">
        <v>-50</v>
      </c>
      <c r="H306" s="17">
        <v>-46.6</v>
      </c>
      <c r="I306" s="17">
        <v>-46.5</v>
      </c>
      <c r="J306" s="17">
        <v>-47.5</v>
      </c>
      <c r="K306" s="30">
        <v>-47.6</v>
      </c>
      <c r="L306" s="121">
        <f t="shared" si="56"/>
        <v>-48.4</v>
      </c>
      <c r="M306" s="156" t="str">
        <f t="shared" si="57"/>
        <v>transition</v>
      </c>
      <c r="N306" s="83">
        <v>2947601</v>
      </c>
      <c r="O306" s="34">
        <v>309780</v>
      </c>
      <c r="P306" s="34">
        <v>116900</v>
      </c>
      <c r="Q306" s="34">
        <v>16811</v>
      </c>
      <c r="R306" s="34">
        <v>2305224</v>
      </c>
      <c r="S306" s="42">
        <v>69559</v>
      </c>
      <c r="T306" s="10">
        <v>0.51121486331215993</v>
      </c>
      <c r="U306" s="11">
        <v>5.3726450885598458E-2</v>
      </c>
      <c r="V306" s="11">
        <v>2.0274459644026275E-2</v>
      </c>
      <c r="W306" s="11">
        <v>2.9156025754980813E-3</v>
      </c>
      <c r="X306" s="11">
        <v>0.39980471307477183</v>
      </c>
      <c r="Y306" s="12">
        <v>1.2063910507945455E-2</v>
      </c>
      <c r="Z306" s="10">
        <f t="shared" si="58"/>
        <v>0.39619920085761612</v>
      </c>
      <c r="AA306" s="11">
        <f t="shared" si="59"/>
        <v>-0.57907029972519031</v>
      </c>
      <c r="AB306" s="11">
        <f t="shared" si="60"/>
        <v>-0.40208640477798058</v>
      </c>
      <c r="AC306" s="11">
        <f t="shared" si="61"/>
        <v>7.8127547685496523</v>
      </c>
      <c r="AD306" s="11">
        <f t="shared" si="62"/>
        <v>11.097289913186128</v>
      </c>
      <c r="AE306" s="10">
        <v>2.0699168747353802</v>
      </c>
      <c r="AF306" s="11">
        <v>9.3985912171721004</v>
      </c>
      <c r="AG306" s="12">
        <v>17.321609443907899</v>
      </c>
      <c r="AH306" s="10">
        <v>0.13031156343091005</v>
      </c>
      <c r="AI306" s="11">
        <f t="shared" si="63"/>
        <v>56.114585960887709</v>
      </c>
      <c r="AJ306" s="11">
        <f t="shared" si="64"/>
        <v>2.3054461811770013</v>
      </c>
      <c r="AK306" s="11">
        <f t="shared" si="65"/>
        <v>0.15736262691278421</v>
      </c>
      <c r="AL306" s="11">
        <f t="shared" si="66"/>
        <v>6.953780262923086</v>
      </c>
      <c r="AM306" s="11">
        <f t="shared" si="67"/>
        <v>1.7001247441769807</v>
      </c>
      <c r="AN306" s="3">
        <f t="shared" si="68"/>
        <v>1.2786614229246269</v>
      </c>
      <c r="AO306" s="3">
        <f t="shared" si="69"/>
        <v>5.0710907052850397E-2</v>
      </c>
      <c r="AP306" s="3" t="s">
        <v>8</v>
      </c>
      <c r="AQ306" s="127"/>
      <c r="AR306" s="92"/>
      <c r="AS306" s="3"/>
      <c r="AT306" s="4"/>
    </row>
    <row r="307" spans="1:46" s="28" customFormat="1" ht="15" customHeight="1">
      <c r="A307" s="11">
        <v>0.11802</v>
      </c>
      <c r="B307" s="32" t="s">
        <v>128</v>
      </c>
      <c r="C307" s="17">
        <v>-48.4</v>
      </c>
      <c r="D307" s="17">
        <v>64.599999999999994</v>
      </c>
      <c r="E307" s="40" t="s">
        <v>120</v>
      </c>
      <c r="F307" s="18">
        <v>-52.2</v>
      </c>
      <c r="G307" s="17">
        <v>-50</v>
      </c>
      <c r="H307" s="17">
        <v>-46.6</v>
      </c>
      <c r="I307" s="17">
        <v>-46.5</v>
      </c>
      <c r="J307" s="17">
        <v>-47.5</v>
      </c>
      <c r="K307" s="30">
        <v>-47.6</v>
      </c>
      <c r="L307" s="121">
        <f t="shared" si="56"/>
        <v>-48.4</v>
      </c>
      <c r="M307" s="156" t="str">
        <f t="shared" si="57"/>
        <v>transition</v>
      </c>
      <c r="N307" s="83">
        <v>15992925</v>
      </c>
      <c r="O307" s="34">
        <v>1897220</v>
      </c>
      <c r="P307" s="34">
        <v>692665</v>
      </c>
      <c r="Q307" s="34">
        <v>91089</v>
      </c>
      <c r="R307" s="34">
        <v>12401202</v>
      </c>
      <c r="S307" s="42">
        <v>254706</v>
      </c>
      <c r="T307" s="10">
        <v>0.51046994959145453</v>
      </c>
      <c r="U307" s="11">
        <v>6.0556389638787116E-2</v>
      </c>
      <c r="V307" s="11">
        <v>2.2108817970056437E-2</v>
      </c>
      <c r="W307" s="11">
        <v>2.9074229534832435E-3</v>
      </c>
      <c r="X307" s="11">
        <v>0.39582759000079382</v>
      </c>
      <c r="Y307" s="12">
        <v>8.1298298454248377E-3</v>
      </c>
      <c r="Z307" s="10">
        <f t="shared" si="58"/>
        <v>0.35373746457379551</v>
      </c>
      <c r="AA307" s="11">
        <f t="shared" si="59"/>
        <v>-0.58776935871099534</v>
      </c>
      <c r="AB307" s="11">
        <f t="shared" si="60"/>
        <v>-0.45131894132740941</v>
      </c>
      <c r="AC307" s="11">
        <f t="shared" si="61"/>
        <v>7.2255682870078104</v>
      </c>
      <c r="AD307" s="11">
        <f t="shared" si="62"/>
        <v>7.7297844132051949</v>
      </c>
      <c r="AE307" s="10">
        <v>-2.0691729167158299</v>
      </c>
      <c r="AF307" s="11">
        <v>5.5997427725750297</v>
      </c>
      <c r="AG307" s="12">
        <v>13.128101409253199</v>
      </c>
      <c r="AH307" s="10">
        <v>3.3266593617808121E-2</v>
      </c>
      <c r="AI307" s="11">
        <f t="shared" si="63"/>
        <v>56.324763920369868</v>
      </c>
      <c r="AJ307" s="11">
        <f t="shared" si="64"/>
        <v>1.5676500777251774</v>
      </c>
      <c r="AK307" s="11">
        <f t="shared" si="65"/>
        <v>0.17480567432154723</v>
      </c>
      <c r="AL307" s="11">
        <f t="shared" si="66"/>
        <v>7.6042661572747532</v>
      </c>
      <c r="AM307" s="11">
        <f t="shared" si="67"/>
        <v>1.5582900724874649</v>
      </c>
      <c r="AN307" s="3">
        <f t="shared" si="68"/>
        <v>1.28962700551124</v>
      </c>
      <c r="AO307" s="3">
        <f t="shared" si="69"/>
        <v>5.5854666346052587E-2</v>
      </c>
      <c r="AP307" s="3" t="s">
        <v>8</v>
      </c>
      <c r="AQ307" s="127"/>
      <c r="AR307" s="92"/>
      <c r="AS307" s="3"/>
      <c r="AT307" s="4"/>
    </row>
    <row r="308" spans="1:46" s="28" customFormat="1" ht="15" customHeight="1">
      <c r="A308" s="11">
        <v>0.11910999999999999</v>
      </c>
      <c r="B308" s="32" t="s">
        <v>128</v>
      </c>
      <c r="C308" s="17">
        <v>-48.4</v>
      </c>
      <c r="D308" s="17">
        <v>64.599999999999994</v>
      </c>
      <c r="E308" s="40" t="s">
        <v>120</v>
      </c>
      <c r="F308" s="18">
        <v>-52.2</v>
      </c>
      <c r="G308" s="17">
        <v>-50</v>
      </c>
      <c r="H308" s="17">
        <v>-46.6</v>
      </c>
      <c r="I308" s="17">
        <v>-46.5</v>
      </c>
      <c r="J308" s="17">
        <v>-47.5</v>
      </c>
      <c r="K308" s="30">
        <v>-47.6</v>
      </c>
      <c r="L308" s="121">
        <f t="shared" si="56"/>
        <v>-48.4</v>
      </c>
      <c r="M308" s="156" t="str">
        <f t="shared" si="57"/>
        <v>transition</v>
      </c>
      <c r="N308" s="83">
        <v>421226</v>
      </c>
      <c r="O308" s="34">
        <v>55963</v>
      </c>
      <c r="P308" s="34">
        <v>22490</v>
      </c>
      <c r="Q308" s="34">
        <v>2545</v>
      </c>
      <c r="R308" s="34">
        <v>306044</v>
      </c>
      <c r="S308" s="42">
        <v>8961</v>
      </c>
      <c r="T308" s="10">
        <v>0.51543202700834156</v>
      </c>
      <c r="U308" s="11">
        <v>6.8478969786926303E-2</v>
      </c>
      <c r="V308" s="11">
        <v>2.7519826144201932E-2</v>
      </c>
      <c r="W308" s="11">
        <v>3.1141821937302762E-3</v>
      </c>
      <c r="X308" s="11">
        <v>0.37448989206207806</v>
      </c>
      <c r="Y308" s="12">
        <v>1.0965102804721809E-2</v>
      </c>
      <c r="Z308" s="10">
        <f t="shared" si="58"/>
        <v>0.37790549027890485</v>
      </c>
      <c r="AA308" s="11">
        <f t="shared" si="59"/>
        <v>-0.5564848399900878</v>
      </c>
      <c r="AB308" s="11">
        <f t="shared" si="60"/>
        <v>-0.4226167985288391</v>
      </c>
      <c r="AC308" s="11">
        <f t="shared" si="61"/>
        <v>9.3372733006690751</v>
      </c>
      <c r="AD308" s="11">
        <f t="shared" si="62"/>
        <v>9.6930109806274061</v>
      </c>
      <c r="AE308" s="10">
        <v>0.33431280245797002</v>
      </c>
      <c r="AF308" s="11">
        <v>7.8844235484444898</v>
      </c>
      <c r="AG308" s="12">
        <v>15.6950246541191</v>
      </c>
      <c r="AH308" s="10">
        <v>0.17602746180251733</v>
      </c>
      <c r="AI308" s="11">
        <f t="shared" si="63"/>
        <v>57.918792195470736</v>
      </c>
      <c r="AJ308" s="11">
        <f t="shared" si="64"/>
        <v>2.0830476048788085</v>
      </c>
      <c r="AK308" s="11">
        <f t="shared" si="65"/>
        <v>0.20453885450362747</v>
      </c>
      <c r="AL308" s="11">
        <f t="shared" si="66"/>
        <v>8.8369351669941061</v>
      </c>
      <c r="AM308" s="11">
        <f t="shared" si="67"/>
        <v>1.6054202470014118</v>
      </c>
      <c r="AN308" s="3">
        <f t="shared" si="68"/>
        <v>1.3763576479199069</v>
      </c>
      <c r="AO308" s="3">
        <f t="shared" si="69"/>
        <v>7.3486165387983429E-2</v>
      </c>
      <c r="AP308" s="3" t="s">
        <v>8</v>
      </c>
      <c r="AQ308" s="127"/>
      <c r="AR308" s="92"/>
      <c r="AS308" s="3"/>
      <c r="AT308" s="4"/>
    </row>
    <row r="309" spans="1:46" s="28" customFormat="1" ht="15" customHeight="1">
      <c r="A309" s="11">
        <v>0.12165000000000001</v>
      </c>
      <c r="B309" s="32" t="s">
        <v>128</v>
      </c>
      <c r="C309" s="17">
        <v>-48.4</v>
      </c>
      <c r="D309" s="17">
        <v>64.599999999999994</v>
      </c>
      <c r="E309" s="40" t="s">
        <v>120</v>
      </c>
      <c r="F309" s="18">
        <v>-52.2</v>
      </c>
      <c r="G309" s="17">
        <v>-50</v>
      </c>
      <c r="H309" s="17">
        <v>-46.6</v>
      </c>
      <c r="I309" s="17">
        <v>-46.5</v>
      </c>
      <c r="J309" s="17">
        <v>-47.5</v>
      </c>
      <c r="K309" s="30">
        <v>-47.6</v>
      </c>
      <c r="L309" s="121">
        <f t="shared" si="56"/>
        <v>-48.4</v>
      </c>
      <c r="M309" s="156" t="str">
        <f t="shared" si="57"/>
        <v>transition</v>
      </c>
      <c r="N309" s="83">
        <v>418443</v>
      </c>
      <c r="O309" s="34">
        <v>56512</v>
      </c>
      <c r="P309" s="34">
        <v>24101</v>
      </c>
      <c r="Q309" s="34">
        <v>2994</v>
      </c>
      <c r="R309" s="34">
        <v>326654</v>
      </c>
      <c r="S309" s="42">
        <v>11192</v>
      </c>
      <c r="T309" s="10">
        <v>0.49820811148046901</v>
      </c>
      <c r="U309" s="11">
        <v>6.7284520940687889E-2</v>
      </c>
      <c r="V309" s="11">
        <v>2.8695219408117194E-2</v>
      </c>
      <c r="W309" s="11">
        <v>3.5647270614457029E-3</v>
      </c>
      <c r="X309" s="11">
        <v>0.38892196176669491</v>
      </c>
      <c r="Y309" s="12">
        <v>1.3325459342585272E-2</v>
      </c>
      <c r="Z309" s="10">
        <f t="shared" si="58"/>
        <v>0.40387556830768262</v>
      </c>
      <c r="AA309" s="11">
        <f t="shared" si="59"/>
        <v>-0.54020757756823345</v>
      </c>
      <c r="AB309" s="11">
        <f t="shared" si="60"/>
        <v>-0.3937524178626513</v>
      </c>
      <c r="AC309" s="11">
        <f t="shared" si="61"/>
        <v>10.435988514144242</v>
      </c>
      <c r="AD309" s="11">
        <f t="shared" si="62"/>
        <v>11.667334618194651</v>
      </c>
      <c r="AE309" s="10">
        <v>2.0317208734819099</v>
      </c>
      <c r="AF309" s="11">
        <v>9.3688021944469408</v>
      </c>
      <c r="AG309" s="12">
        <v>17.357621017808999</v>
      </c>
      <c r="AH309" s="10">
        <v>0.30356750717957354</v>
      </c>
      <c r="AI309" s="11">
        <f t="shared" si="63"/>
        <v>56.159533590928433</v>
      </c>
      <c r="AJ309" s="11">
        <f t="shared" si="64"/>
        <v>2.605001920234618</v>
      </c>
      <c r="AK309" s="11">
        <f t="shared" si="65"/>
        <v>0.19837799232654649</v>
      </c>
      <c r="AL309" s="11">
        <f t="shared" si="66"/>
        <v>8.0497661990647948</v>
      </c>
      <c r="AM309" s="11">
        <f t="shared" si="67"/>
        <v>1.6715788141225119</v>
      </c>
      <c r="AN309" s="3">
        <f t="shared" si="68"/>
        <v>1.2809976305203672</v>
      </c>
      <c r="AO309" s="3">
        <f t="shared" si="69"/>
        <v>7.3781432341254047E-2</v>
      </c>
      <c r="AP309" s="3" t="s">
        <v>8</v>
      </c>
      <c r="AQ309" s="127"/>
      <c r="AR309" s="92"/>
      <c r="AS309" s="3"/>
      <c r="AT309" s="4"/>
    </row>
    <row r="310" spans="1:46" s="28" customFormat="1" ht="15" customHeight="1">
      <c r="A310" s="11">
        <v>0.12418000000000001</v>
      </c>
      <c r="B310" s="32" t="s">
        <v>128</v>
      </c>
      <c r="C310" s="17">
        <v>-48.4</v>
      </c>
      <c r="D310" s="17">
        <v>64.599999999999994</v>
      </c>
      <c r="E310" s="40" t="s">
        <v>120</v>
      </c>
      <c r="F310" s="18">
        <v>-52.2</v>
      </c>
      <c r="G310" s="17">
        <v>-50</v>
      </c>
      <c r="H310" s="17">
        <v>-46.6</v>
      </c>
      <c r="I310" s="17">
        <v>-46.5</v>
      </c>
      <c r="J310" s="17">
        <v>-47.5</v>
      </c>
      <c r="K310" s="30">
        <v>-47.6</v>
      </c>
      <c r="L310" s="121">
        <f t="shared" si="56"/>
        <v>-48.4</v>
      </c>
      <c r="M310" s="156" t="str">
        <f t="shared" si="57"/>
        <v>transition</v>
      </c>
      <c r="N310" s="83">
        <v>938084</v>
      </c>
      <c r="O310" s="34">
        <v>128591</v>
      </c>
      <c r="P310" s="34">
        <v>58319</v>
      </c>
      <c r="Q310" s="34">
        <v>6444</v>
      </c>
      <c r="R310" s="34">
        <v>726938</v>
      </c>
      <c r="S310" s="42">
        <v>21665</v>
      </c>
      <c r="T310" s="10">
        <v>0.49896996927194676</v>
      </c>
      <c r="U310" s="11">
        <v>6.8397976427109833E-2</v>
      </c>
      <c r="V310" s="11">
        <v>3.1020068179364174E-2</v>
      </c>
      <c r="W310" s="11">
        <v>3.4275848239479884E-3</v>
      </c>
      <c r="X310" s="11">
        <v>0.38666071644182226</v>
      </c>
      <c r="Y310" s="12">
        <v>1.1523684855808996E-2</v>
      </c>
      <c r="Z310" s="10">
        <f t="shared" si="58"/>
        <v>0.40195517605420922</v>
      </c>
      <c r="AA310" s="11">
        <f t="shared" si="59"/>
        <v>-0.520543092448988</v>
      </c>
      <c r="AB310" s="11">
        <f t="shared" si="60"/>
        <v>-0.39582237447197599</v>
      </c>
      <c r="AC310" s="11">
        <f t="shared" si="61"/>
        <v>11.763341259693306</v>
      </c>
      <c r="AD310" s="11">
        <f t="shared" si="62"/>
        <v>11.525749586116842</v>
      </c>
      <c r="AE310" s="10">
        <v>2.0777874906565001</v>
      </c>
      <c r="AF310" s="11">
        <v>9.3634689041814401</v>
      </c>
      <c r="AG310" s="12">
        <v>17.3418997344316</v>
      </c>
      <c r="AH310" s="10">
        <v>0.34604589404140323</v>
      </c>
      <c r="AI310" s="11">
        <f t="shared" si="63"/>
        <v>56.340636940532917</v>
      </c>
      <c r="AJ310" s="11">
        <f t="shared" si="64"/>
        <v>2.2573610391883712</v>
      </c>
      <c r="AK310" s="11">
        <f t="shared" si="65"/>
        <v>0.20526839335553532</v>
      </c>
      <c r="AL310" s="11">
        <f t="shared" si="66"/>
        <v>9.0501241464928626</v>
      </c>
      <c r="AM310" s="11">
        <f t="shared" si="67"/>
        <v>1.6334416958501341</v>
      </c>
      <c r="AN310" s="3">
        <f t="shared" si="68"/>
        <v>1.2904594339544777</v>
      </c>
      <c r="AO310" s="3">
        <f t="shared" si="69"/>
        <v>8.0225548808839267E-2</v>
      </c>
      <c r="AP310" s="3" t="s">
        <v>8</v>
      </c>
      <c r="AQ310" s="127"/>
      <c r="AR310" s="92"/>
      <c r="AS310" s="3"/>
      <c r="AT310" s="4"/>
    </row>
    <row r="311" spans="1:46" s="28" customFormat="1" ht="15" customHeight="1">
      <c r="A311" s="11">
        <v>0.12545000000000001</v>
      </c>
      <c r="B311" s="32" t="s">
        <v>128</v>
      </c>
      <c r="C311" s="17">
        <v>-48.4</v>
      </c>
      <c r="D311" s="17">
        <v>64.599999999999994</v>
      </c>
      <c r="E311" s="40" t="s">
        <v>120</v>
      </c>
      <c r="F311" s="18">
        <v>-52.2</v>
      </c>
      <c r="G311" s="17">
        <v>-50</v>
      </c>
      <c r="H311" s="17">
        <v>-46.6</v>
      </c>
      <c r="I311" s="17">
        <v>-46.5</v>
      </c>
      <c r="J311" s="17">
        <v>-47.5</v>
      </c>
      <c r="K311" s="30">
        <v>-47.6</v>
      </c>
      <c r="L311" s="121">
        <f t="shared" si="56"/>
        <v>-48.4</v>
      </c>
      <c r="M311" s="156" t="str">
        <f t="shared" si="57"/>
        <v>transition</v>
      </c>
      <c r="N311" s="83">
        <v>210023</v>
      </c>
      <c r="O311" s="34">
        <v>20789</v>
      </c>
      <c r="P311" s="34">
        <v>9089</v>
      </c>
      <c r="Q311" s="34">
        <v>1173</v>
      </c>
      <c r="R311" s="34">
        <v>106210</v>
      </c>
      <c r="S311" s="42">
        <v>3641</v>
      </c>
      <c r="T311" s="10">
        <v>0.59848400655410705</v>
      </c>
      <c r="U311" s="11">
        <v>5.9240578471183303E-2</v>
      </c>
      <c r="V311" s="11">
        <v>2.5900121108498968E-2</v>
      </c>
      <c r="W311" s="11">
        <v>3.3425945714896346E-3</v>
      </c>
      <c r="X311" s="11">
        <v>0.30265726294792333</v>
      </c>
      <c r="Y311" s="12">
        <v>1.0375436346797749E-2</v>
      </c>
      <c r="Z311" s="10">
        <f t="shared" si="58"/>
        <v>0.40075521734117375</v>
      </c>
      <c r="AA311" s="11">
        <f t="shared" si="59"/>
        <v>-0.53355948780416607</v>
      </c>
      <c r="AB311" s="11">
        <f t="shared" si="60"/>
        <v>-0.39712081495577006</v>
      </c>
      <c r="AC311" s="11">
        <f t="shared" si="61"/>
        <v>10.884734573218786</v>
      </c>
      <c r="AD311" s="11">
        <f t="shared" si="62"/>
        <v>11.436936257025327</v>
      </c>
      <c r="AE311" s="10">
        <v>2.0398151296787899</v>
      </c>
      <c r="AF311" s="11">
        <v>9.3897666096561796</v>
      </c>
      <c r="AG311" s="12">
        <v>17.294322398602301</v>
      </c>
      <c r="AH311" s="10">
        <v>0.632973944294699</v>
      </c>
      <c r="AI311" s="11">
        <f t="shared" si="63"/>
        <v>66.414004863502541</v>
      </c>
      <c r="AJ311" s="11">
        <f t="shared" si="64"/>
        <v>1.7040774299835255</v>
      </c>
      <c r="AK311" s="11">
        <f t="shared" si="65"/>
        <v>0.22037302522320479</v>
      </c>
      <c r="AL311" s="11">
        <f t="shared" si="66"/>
        <v>7.7485080988917305</v>
      </c>
      <c r="AM311" s="11">
        <f t="shared" si="67"/>
        <v>1.6444713478611783</v>
      </c>
      <c r="AN311" s="3">
        <f t="shared" si="68"/>
        <v>1.9774315036248944</v>
      </c>
      <c r="AO311" s="3">
        <f t="shared" si="69"/>
        <v>8.5575746163261468E-2</v>
      </c>
      <c r="AP311" s="3" t="s">
        <v>8</v>
      </c>
      <c r="AQ311" s="127"/>
      <c r="AR311" s="92"/>
      <c r="AS311" s="3"/>
      <c r="AT311" s="4"/>
    </row>
    <row r="312" spans="1:46" s="28" customFormat="1" ht="15" customHeight="1">
      <c r="A312" s="11">
        <v>0.12647</v>
      </c>
      <c r="B312" s="32" t="s">
        <v>128</v>
      </c>
      <c r="C312" s="17">
        <v>-48.4</v>
      </c>
      <c r="D312" s="17">
        <v>64.599999999999994</v>
      </c>
      <c r="E312" s="40" t="s">
        <v>120</v>
      </c>
      <c r="F312" s="18">
        <v>-52.2</v>
      </c>
      <c r="G312" s="17">
        <v>-50</v>
      </c>
      <c r="H312" s="17">
        <v>-46.6</v>
      </c>
      <c r="I312" s="17">
        <v>-46.5</v>
      </c>
      <c r="J312" s="17">
        <v>-47.5</v>
      </c>
      <c r="K312" s="30">
        <v>-47.6</v>
      </c>
      <c r="L312" s="121">
        <f t="shared" si="56"/>
        <v>-48.4</v>
      </c>
      <c r="M312" s="156" t="str">
        <f t="shared" si="57"/>
        <v>transition</v>
      </c>
      <c r="N312" s="83">
        <v>291641</v>
      </c>
      <c r="O312" s="34">
        <v>33969</v>
      </c>
      <c r="P312" s="34">
        <v>14168</v>
      </c>
      <c r="Q312" s="34">
        <v>1854</v>
      </c>
      <c r="R312" s="34">
        <v>175496</v>
      </c>
      <c r="S312" s="42">
        <v>6562</v>
      </c>
      <c r="T312" s="10">
        <v>0.5568962554182818</v>
      </c>
      <c r="U312" s="11">
        <v>6.4864710038381485E-2</v>
      </c>
      <c r="V312" s="11">
        <v>2.7054173270446256E-2</v>
      </c>
      <c r="W312" s="11">
        <v>3.5402623689587353E-3</v>
      </c>
      <c r="X312" s="11">
        <v>0.33511428516870667</v>
      </c>
      <c r="Y312" s="12">
        <v>1.2530313735225038E-2</v>
      </c>
      <c r="Z312" s="10">
        <f t="shared" si="58"/>
        <v>0.39934220996233616</v>
      </c>
      <c r="AA312" s="11">
        <f t="shared" si="59"/>
        <v>-0.5475832761108429</v>
      </c>
      <c r="AB312" s="11">
        <f t="shared" si="60"/>
        <v>-0.39865478300656682</v>
      </c>
      <c r="AC312" s="11">
        <f t="shared" si="61"/>
        <v>9.9381288625181057</v>
      </c>
      <c r="AD312" s="11">
        <f t="shared" si="62"/>
        <v>11.332012842350828</v>
      </c>
      <c r="AE312" s="10">
        <v>2.0793236246370599</v>
      </c>
      <c r="AF312" s="11">
        <v>9.3673911125862599</v>
      </c>
      <c r="AG312" s="12">
        <v>17.358214237389198</v>
      </c>
      <c r="AH312" s="10">
        <v>0.62017634607809613</v>
      </c>
      <c r="AI312" s="11">
        <f t="shared" si="63"/>
        <v>62.431577888285453</v>
      </c>
      <c r="AJ312" s="11">
        <f t="shared" si="64"/>
        <v>2.20051441467725</v>
      </c>
      <c r="AK312" s="11">
        <f t="shared" si="65"/>
        <v>0.21543294735163696</v>
      </c>
      <c r="AL312" s="11">
        <f t="shared" si="66"/>
        <v>7.6418554476806904</v>
      </c>
      <c r="AM312" s="11">
        <f t="shared" si="67"/>
        <v>1.6641911127614804</v>
      </c>
      <c r="AN312" s="3">
        <f t="shared" si="68"/>
        <v>1.6618099557824679</v>
      </c>
      <c r="AO312" s="3">
        <f t="shared" si="69"/>
        <v>8.0731184756347718E-2</v>
      </c>
      <c r="AP312" s="3" t="s">
        <v>8</v>
      </c>
      <c r="AQ312" s="127"/>
      <c r="AR312" s="92"/>
      <c r="AS312" s="3"/>
      <c r="AT312" s="4"/>
    </row>
    <row r="313" spans="1:46" s="28" customFormat="1" ht="15" customHeight="1">
      <c r="A313" s="11">
        <v>0.12748999999999999</v>
      </c>
      <c r="B313" s="32" t="s">
        <v>128</v>
      </c>
      <c r="C313" s="17">
        <v>-48.4</v>
      </c>
      <c r="D313" s="17">
        <v>64.599999999999994</v>
      </c>
      <c r="E313" s="40" t="s">
        <v>120</v>
      </c>
      <c r="F313" s="18">
        <v>-52.2</v>
      </c>
      <c r="G313" s="17">
        <v>-50</v>
      </c>
      <c r="H313" s="17">
        <v>-46.6</v>
      </c>
      <c r="I313" s="17">
        <v>-46.5</v>
      </c>
      <c r="J313" s="17">
        <v>-47.5</v>
      </c>
      <c r="K313" s="30">
        <v>-47.6</v>
      </c>
      <c r="L313" s="121">
        <f t="shared" si="56"/>
        <v>-48.4</v>
      </c>
      <c r="M313" s="156" t="str">
        <f t="shared" si="57"/>
        <v>transition</v>
      </c>
      <c r="N313" s="83">
        <v>254720</v>
      </c>
      <c r="O313" s="34">
        <v>31374</v>
      </c>
      <c r="P313" s="34">
        <v>13405</v>
      </c>
      <c r="Q313" s="34">
        <v>1268</v>
      </c>
      <c r="R313" s="34">
        <v>158963</v>
      </c>
      <c r="S313" s="42">
        <v>6269</v>
      </c>
      <c r="T313" s="10">
        <v>0.54661061504423825</v>
      </c>
      <c r="U313" s="11">
        <v>6.7326324734602441E-2</v>
      </c>
      <c r="V313" s="11">
        <v>2.8766156150549678E-2</v>
      </c>
      <c r="W313" s="11">
        <v>2.721035882051249E-3</v>
      </c>
      <c r="X313" s="11">
        <v>0.34112304962027817</v>
      </c>
      <c r="Y313" s="12">
        <v>1.3452818568280189E-2</v>
      </c>
      <c r="Z313" s="10">
        <f t="shared" si="58"/>
        <v>0.40029818793485727</v>
      </c>
      <c r="AA313" s="11">
        <f t="shared" si="59"/>
        <v>-0.53593452249221585</v>
      </c>
      <c r="AB313" s="11">
        <f t="shared" si="60"/>
        <v>-0.39761637584961274</v>
      </c>
      <c r="AC313" s="11">
        <f t="shared" si="61"/>
        <v>10.724419731775427</v>
      </c>
      <c r="AD313" s="11">
        <f t="shared" si="62"/>
        <v>11.40303989188649</v>
      </c>
      <c r="AE313" s="10">
        <v>2.0623977447578499</v>
      </c>
      <c r="AF313" s="11">
        <v>9.3926922487797295</v>
      </c>
      <c r="AG313" s="12">
        <v>17.289011654384101</v>
      </c>
      <c r="AH313" s="10">
        <v>0.57903977543562313</v>
      </c>
      <c r="AI313" s="11">
        <f t="shared" si="63"/>
        <v>61.573717073217892</v>
      </c>
      <c r="AJ313" s="11">
        <f t="shared" si="64"/>
        <v>2.4020169432428187</v>
      </c>
      <c r="AK313" s="11">
        <f t="shared" si="65"/>
        <v>0.21794404555114327</v>
      </c>
      <c r="AL313" s="11">
        <f t="shared" si="66"/>
        <v>10.571766561514195</v>
      </c>
      <c r="AM313" s="11">
        <f t="shared" si="67"/>
        <v>1.6641945102836604</v>
      </c>
      <c r="AN313" s="3">
        <f t="shared" si="68"/>
        <v>1.6023854607675998</v>
      </c>
      <c r="AO313" s="3">
        <f t="shared" si="69"/>
        <v>8.4327799550838869E-2</v>
      </c>
      <c r="AP313" s="3" t="s">
        <v>8</v>
      </c>
      <c r="AQ313" s="127"/>
      <c r="AR313" s="92"/>
      <c r="AS313" s="3"/>
      <c r="AT313" s="4"/>
    </row>
    <row r="314" spans="1:46" s="28" customFormat="1" ht="15" customHeight="1">
      <c r="A314" s="11">
        <v>0.1285</v>
      </c>
      <c r="B314" s="32" t="s">
        <v>128</v>
      </c>
      <c r="C314" s="17">
        <v>-48.4</v>
      </c>
      <c r="D314" s="17">
        <v>64.599999999999994</v>
      </c>
      <c r="E314" s="40" t="s">
        <v>120</v>
      </c>
      <c r="F314" s="18">
        <v>-52.2</v>
      </c>
      <c r="G314" s="17">
        <v>-50</v>
      </c>
      <c r="H314" s="17">
        <v>-46.6</v>
      </c>
      <c r="I314" s="17">
        <v>-46.5</v>
      </c>
      <c r="J314" s="17">
        <v>-47.5</v>
      </c>
      <c r="K314" s="30">
        <v>-47.6</v>
      </c>
      <c r="L314" s="121">
        <f t="shared" si="56"/>
        <v>-48.4</v>
      </c>
      <c r="M314" s="156" t="str">
        <f t="shared" si="57"/>
        <v>transition</v>
      </c>
      <c r="N314" s="83">
        <v>76207</v>
      </c>
      <c r="O314" s="34">
        <v>9183</v>
      </c>
      <c r="P314" s="34">
        <v>4895</v>
      </c>
      <c r="Q314" s="34">
        <v>470</v>
      </c>
      <c r="R314" s="34">
        <v>47973</v>
      </c>
      <c r="S314" s="42">
        <v>1750</v>
      </c>
      <c r="T314" s="10">
        <v>0.5424835205512607</v>
      </c>
      <c r="U314" s="11">
        <v>6.5369666424635889E-2</v>
      </c>
      <c r="V314" s="11">
        <v>3.4845313856974043E-2</v>
      </c>
      <c r="W314" s="11">
        <v>3.3457196144592036E-3</v>
      </c>
      <c r="X314" s="11">
        <v>0.34149831290308802</v>
      </c>
      <c r="Y314" s="12">
        <v>1.245746664958214E-2</v>
      </c>
      <c r="Z314" s="10">
        <f t="shared" si="58"/>
        <v>0.43655663271567058</v>
      </c>
      <c r="AA314" s="11">
        <f t="shared" si="59"/>
        <v>-0.4730505962435177</v>
      </c>
      <c r="AB314" s="11">
        <f t="shared" si="60"/>
        <v>-0.35995940904771412</v>
      </c>
      <c r="AC314" s="11">
        <f t="shared" si="61"/>
        <v>14.969084753562555</v>
      </c>
      <c r="AD314" s="11">
        <f t="shared" si="62"/>
        <v>13.978776421136352</v>
      </c>
      <c r="AE314" s="10">
        <v>5.2145515964268103</v>
      </c>
      <c r="AF314" s="11">
        <v>12.4149667221242</v>
      </c>
      <c r="AG314" s="12">
        <v>21.067549099421701</v>
      </c>
      <c r="AH314" s="10">
        <v>0.5700535046917431</v>
      </c>
      <c r="AI314" s="11">
        <f t="shared" si="63"/>
        <v>61.368175229505553</v>
      </c>
      <c r="AJ314" s="11">
        <f t="shared" si="64"/>
        <v>2.2448272765755477</v>
      </c>
      <c r="AK314" s="11">
        <f t="shared" si="65"/>
        <v>0.22635403214513547</v>
      </c>
      <c r="AL314" s="11">
        <f t="shared" si="66"/>
        <v>10.414893617021276</v>
      </c>
      <c r="AM314" s="11">
        <f t="shared" si="67"/>
        <v>1.6801448030433179</v>
      </c>
      <c r="AN314" s="3">
        <f t="shared" si="68"/>
        <v>1.5885393867383737</v>
      </c>
      <c r="AO314" s="3">
        <f t="shared" si="69"/>
        <v>0.10203656223292269</v>
      </c>
      <c r="AP314" s="3" t="s">
        <v>8</v>
      </c>
      <c r="AQ314" s="127"/>
      <c r="AR314" s="92"/>
      <c r="AS314" s="3"/>
      <c r="AT314" s="4"/>
    </row>
    <row r="315" spans="1:46" s="28" customFormat="1" ht="16" customHeight="1">
      <c r="A315" s="11">
        <v>0.12952000000000002</v>
      </c>
      <c r="B315" s="32" t="s">
        <v>128</v>
      </c>
      <c r="C315" s="17">
        <v>-48.4</v>
      </c>
      <c r="D315" s="17">
        <v>64.599999999999994</v>
      </c>
      <c r="E315" s="40" t="s">
        <v>120</v>
      </c>
      <c r="F315" s="18">
        <v>-52.2</v>
      </c>
      <c r="G315" s="17">
        <v>-50</v>
      </c>
      <c r="H315" s="17">
        <v>-46.6</v>
      </c>
      <c r="I315" s="17">
        <v>-46.5</v>
      </c>
      <c r="J315" s="17">
        <v>-47.5</v>
      </c>
      <c r="K315" s="30">
        <v>-47.6</v>
      </c>
      <c r="L315" s="121">
        <f t="shared" si="56"/>
        <v>-48.4</v>
      </c>
      <c r="M315" s="156" t="str">
        <f t="shared" si="57"/>
        <v>transition</v>
      </c>
      <c r="N315" s="83">
        <v>290981</v>
      </c>
      <c r="O315" s="34">
        <v>33023</v>
      </c>
      <c r="P315" s="34">
        <v>16257</v>
      </c>
      <c r="Q315" s="34">
        <v>1864</v>
      </c>
      <c r="R315" s="34">
        <v>173489</v>
      </c>
      <c r="S315" s="42">
        <v>6690</v>
      </c>
      <c r="T315" s="10">
        <v>0.55711041845362086</v>
      </c>
      <c r="U315" s="11">
        <v>6.3225631050116401E-2</v>
      </c>
      <c r="V315" s="11">
        <v>3.1125551403014335E-2</v>
      </c>
      <c r="W315" s="11">
        <v>3.5688028427888741E-3</v>
      </c>
      <c r="X315" s="11">
        <v>0.33216096372993503</v>
      </c>
      <c r="Y315" s="12">
        <v>1.2808632520524445E-2</v>
      </c>
      <c r="Z315" s="10">
        <f t="shared" si="58"/>
        <v>0.42900370024553031</v>
      </c>
      <c r="AA315" s="11">
        <f t="shared" si="59"/>
        <v>-0.49775428569375463</v>
      </c>
      <c r="AB315" s="11">
        <f t="shared" si="60"/>
        <v>-0.36753896191950619</v>
      </c>
      <c r="AC315" s="11">
        <f t="shared" si="61"/>
        <v>13.301585715671564</v>
      </c>
      <c r="AD315" s="11">
        <f t="shared" si="62"/>
        <v>13.460335004705776</v>
      </c>
      <c r="AE315" s="10">
        <v>4.4362866658374598</v>
      </c>
      <c r="AF315" s="11">
        <v>11.656000062277499</v>
      </c>
      <c r="AG315" s="12">
        <v>20.014649951156699</v>
      </c>
      <c r="AH315" s="10">
        <v>0.59125392868754745</v>
      </c>
      <c r="AI315" s="11">
        <f t="shared" si="63"/>
        <v>62.647964346459403</v>
      </c>
      <c r="AJ315" s="11">
        <f t="shared" si="64"/>
        <v>2.2474476855320136</v>
      </c>
      <c r="AK315" s="11">
        <f t="shared" si="65"/>
        <v>0.22109344941921036</v>
      </c>
      <c r="AL315" s="11">
        <f t="shared" si="66"/>
        <v>8.7215665236051496</v>
      </c>
      <c r="AM315" s="11">
        <f t="shared" si="67"/>
        <v>1.6925856762458071</v>
      </c>
      <c r="AN315" s="3">
        <f t="shared" si="68"/>
        <v>1.6772302566733339</v>
      </c>
      <c r="AO315" s="3">
        <f t="shared" si="69"/>
        <v>9.3706229213379524E-2</v>
      </c>
      <c r="AP315" s="3" t="s">
        <v>8</v>
      </c>
      <c r="AQ315" s="127"/>
      <c r="AR315" s="92"/>
      <c r="AS315" s="3"/>
      <c r="AT315" s="4"/>
    </row>
    <row r="316" spans="1:46" s="28" customFormat="1" ht="15" customHeight="1">
      <c r="A316" s="11">
        <v>0.13053999999999999</v>
      </c>
      <c r="B316" s="32" t="s">
        <v>128</v>
      </c>
      <c r="C316" s="17">
        <v>-48.4</v>
      </c>
      <c r="D316" s="17">
        <v>64.599999999999994</v>
      </c>
      <c r="E316" s="40" t="s">
        <v>120</v>
      </c>
      <c r="F316" s="18">
        <v>-52.2</v>
      </c>
      <c r="G316" s="17">
        <v>-50</v>
      </c>
      <c r="H316" s="17">
        <v>-46.6</v>
      </c>
      <c r="I316" s="17">
        <v>-46.5</v>
      </c>
      <c r="J316" s="17">
        <v>-47.5</v>
      </c>
      <c r="K316" s="30">
        <v>-47.6</v>
      </c>
      <c r="L316" s="121">
        <f t="shared" si="56"/>
        <v>-48.4</v>
      </c>
      <c r="M316" s="156" t="str">
        <f t="shared" si="57"/>
        <v>transition</v>
      </c>
      <c r="N316" s="83">
        <v>150168</v>
      </c>
      <c r="O316" s="34">
        <v>18496</v>
      </c>
      <c r="P316" s="34">
        <v>8322</v>
      </c>
      <c r="Q316" s="34">
        <v>1130</v>
      </c>
      <c r="R316" s="34">
        <v>3527</v>
      </c>
      <c r="S316" s="42">
        <v>3554</v>
      </c>
      <c r="T316" s="10">
        <v>0.81085546742117853</v>
      </c>
      <c r="U316" s="11">
        <v>9.9872028164603097E-2</v>
      </c>
      <c r="V316" s="11">
        <v>4.4935933087469022E-2</v>
      </c>
      <c r="W316" s="11">
        <v>6.1016107172362404E-3</v>
      </c>
      <c r="X316" s="11">
        <v>1.9044584955479841E-2</v>
      </c>
      <c r="Y316" s="12">
        <v>1.9190375654033271E-2</v>
      </c>
      <c r="Z316" s="10">
        <f t="shared" si="58"/>
        <v>0.41286267538568971</v>
      </c>
      <c r="AA316" s="11">
        <f t="shared" si="59"/>
        <v>-0.52612302312537707</v>
      </c>
      <c r="AB316" s="11">
        <f t="shared" si="60"/>
        <v>-0.38419437749520402</v>
      </c>
      <c r="AC316" s="11">
        <f t="shared" si="61"/>
        <v>11.386695939037047</v>
      </c>
      <c r="AD316" s="11">
        <f t="shared" si="62"/>
        <v>12.321104579328043</v>
      </c>
      <c r="AE316" s="10">
        <v>2.8195866785811798</v>
      </c>
      <c r="AF316" s="11">
        <v>10.1532497186907</v>
      </c>
      <c r="AG316" s="12">
        <v>18.233928247107801</v>
      </c>
      <c r="AH316" s="10">
        <v>0.96559863447939531</v>
      </c>
      <c r="AI316" s="11">
        <f t="shared" si="63"/>
        <v>97.70519535443573</v>
      </c>
      <c r="AJ316" s="11">
        <f t="shared" si="64"/>
        <v>2.311965756365387</v>
      </c>
      <c r="AK316" s="11">
        <f t="shared" si="65"/>
        <v>0.79785320734248766</v>
      </c>
      <c r="AL316" s="11">
        <f t="shared" si="66"/>
        <v>7.3646017699115047</v>
      </c>
      <c r="AM316" s="11">
        <f t="shared" si="67"/>
        <v>1.6743698812773791</v>
      </c>
      <c r="AN316" s="3">
        <f t="shared" si="68"/>
        <v>42.576694074284092</v>
      </c>
      <c r="AO316" s="3">
        <f t="shared" si="69"/>
        <v>2.3595123334278423</v>
      </c>
      <c r="AP316" s="3" t="s">
        <v>8</v>
      </c>
      <c r="AQ316" s="127"/>
      <c r="AR316" s="92"/>
      <c r="AS316" s="3"/>
      <c r="AT316" s="4"/>
    </row>
    <row r="317" spans="1:46" s="28" customFormat="1" ht="15" customHeight="1">
      <c r="A317" s="11">
        <v>0.13156000000000001</v>
      </c>
      <c r="B317" s="32" t="s">
        <v>128</v>
      </c>
      <c r="C317" s="17">
        <v>-48.4</v>
      </c>
      <c r="D317" s="17">
        <v>64.599999999999994</v>
      </c>
      <c r="E317" s="40" t="s">
        <v>120</v>
      </c>
      <c r="F317" s="18">
        <v>-52.2</v>
      </c>
      <c r="G317" s="17">
        <v>-50</v>
      </c>
      <c r="H317" s="17">
        <v>-46.6</v>
      </c>
      <c r="I317" s="17">
        <v>-46.5</v>
      </c>
      <c r="J317" s="17">
        <v>-47.5</v>
      </c>
      <c r="K317" s="30">
        <v>-47.6</v>
      </c>
      <c r="L317" s="121">
        <f t="shared" si="56"/>
        <v>-48.4</v>
      </c>
      <c r="M317" s="156" t="str">
        <f t="shared" si="57"/>
        <v>transition</v>
      </c>
      <c r="N317" s="83">
        <v>159313</v>
      </c>
      <c r="O317" s="34">
        <v>15269</v>
      </c>
      <c r="P317" s="34">
        <v>6593</v>
      </c>
      <c r="Q317" s="34">
        <v>1118</v>
      </c>
      <c r="R317" s="34">
        <v>113203</v>
      </c>
      <c r="S317" s="42">
        <v>3696</v>
      </c>
      <c r="T317" s="10">
        <v>0.5324774726596968</v>
      </c>
      <c r="U317" s="11">
        <v>5.1034118559319767E-2</v>
      </c>
      <c r="V317" s="11">
        <v>2.2036017005802294E-2</v>
      </c>
      <c r="W317" s="11">
        <v>3.7367309286344555E-3</v>
      </c>
      <c r="X317" s="11">
        <v>0.3783623893686997</v>
      </c>
      <c r="Y317" s="12">
        <v>1.2353271477847001E-2</v>
      </c>
      <c r="Z317" s="10">
        <f t="shared" si="58"/>
        <v>0.42761283550757229</v>
      </c>
      <c r="AA317" s="11">
        <f t="shared" si="59"/>
        <v>-0.54226694860856373</v>
      </c>
      <c r="AB317" s="11">
        <f t="shared" si="60"/>
        <v>-0.36894926719934951</v>
      </c>
      <c r="AC317" s="11">
        <f t="shared" si="61"/>
        <v>10.29698096892195</v>
      </c>
      <c r="AD317" s="11">
        <f t="shared" si="62"/>
        <v>13.363870123564492</v>
      </c>
      <c r="AE317" s="10">
        <v>4.4576465070386799</v>
      </c>
      <c r="AF317" s="11">
        <v>11.641284787206001</v>
      </c>
      <c r="AG317" s="12">
        <v>19.996697427505499</v>
      </c>
      <c r="AH317" s="10">
        <v>0.36191308268981454</v>
      </c>
      <c r="AI317" s="11">
        <f t="shared" si="63"/>
        <v>58.460053721616347</v>
      </c>
      <c r="AJ317" s="11">
        <f t="shared" si="64"/>
        <v>2.2673594709494567</v>
      </c>
      <c r="AK317" s="11">
        <f t="shared" si="65"/>
        <v>0.16428484618849151</v>
      </c>
      <c r="AL317" s="11">
        <f t="shared" si="66"/>
        <v>5.8971377459749554</v>
      </c>
      <c r="AM317" s="11">
        <f t="shared" si="67"/>
        <v>1.7466261808367072</v>
      </c>
      <c r="AN317" s="3">
        <f t="shared" si="68"/>
        <v>1.4073213607413231</v>
      </c>
      <c r="AO317" s="3">
        <f t="shared" si="69"/>
        <v>5.8240505993657411E-2</v>
      </c>
      <c r="AP317" s="3" t="s">
        <v>8</v>
      </c>
      <c r="AQ317" s="127"/>
      <c r="AR317" s="92"/>
      <c r="AS317" s="3"/>
      <c r="AT317" s="4"/>
    </row>
    <row r="318" spans="1:46" s="28" customFormat="1" ht="15" customHeight="1">
      <c r="A318" s="11">
        <v>0.13256999999999999</v>
      </c>
      <c r="B318" s="32" t="s">
        <v>128</v>
      </c>
      <c r="C318" s="17">
        <v>-48.4</v>
      </c>
      <c r="D318" s="17">
        <v>64.599999999999994</v>
      </c>
      <c r="E318" s="40" t="s">
        <v>120</v>
      </c>
      <c r="F318" s="18">
        <v>-52.2</v>
      </c>
      <c r="G318" s="17">
        <v>-50</v>
      </c>
      <c r="H318" s="17">
        <v>-46.6</v>
      </c>
      <c r="I318" s="17">
        <v>-46.5</v>
      </c>
      <c r="J318" s="17">
        <v>-47.5</v>
      </c>
      <c r="K318" s="30">
        <v>-47.6</v>
      </c>
      <c r="L318" s="121">
        <f t="shared" si="56"/>
        <v>-48.4</v>
      </c>
      <c r="M318" s="156" t="str">
        <f t="shared" si="57"/>
        <v>transition</v>
      </c>
      <c r="N318" s="83">
        <v>1118796</v>
      </c>
      <c r="O318" s="34">
        <v>127882</v>
      </c>
      <c r="P318" s="34">
        <v>51211</v>
      </c>
      <c r="Q318" s="34">
        <v>5678</v>
      </c>
      <c r="R318" s="34">
        <v>607189</v>
      </c>
      <c r="S318" s="42">
        <v>17912</v>
      </c>
      <c r="T318" s="10">
        <v>0.58008739710515234</v>
      </c>
      <c r="U318" s="11">
        <v>6.6305864980390608E-2</v>
      </c>
      <c r="V318" s="11">
        <v>2.6552522258885408E-2</v>
      </c>
      <c r="W318" s="11">
        <v>2.9440007300375183E-3</v>
      </c>
      <c r="X318" s="11">
        <v>0.31482297627170669</v>
      </c>
      <c r="Y318" s="12">
        <v>9.2872386538274086E-3</v>
      </c>
      <c r="Z318" s="10">
        <f t="shared" si="58"/>
        <v>0.36905413872895115</v>
      </c>
      <c r="AA318" s="11">
        <f t="shared" si="59"/>
        <v>-0.55727055285417415</v>
      </c>
      <c r="AB318" s="11">
        <f t="shared" si="60"/>
        <v>-0.43290991994774636</v>
      </c>
      <c r="AC318" s="11">
        <f t="shared" si="61"/>
        <v>9.284237682343246</v>
      </c>
      <c r="AD318" s="11">
        <f t="shared" si="62"/>
        <v>8.9889614755741469</v>
      </c>
      <c r="AE318" s="10">
        <v>-0.34625576733819502</v>
      </c>
      <c r="AF318" s="11">
        <v>7.10252085527629</v>
      </c>
      <c r="AG318" s="12">
        <v>14.6690547768671</v>
      </c>
      <c r="AH318" s="10">
        <v>0.20932034435295788</v>
      </c>
      <c r="AI318" s="11">
        <f t="shared" si="63"/>
        <v>64.820725556711096</v>
      </c>
      <c r="AJ318" s="11">
        <f t="shared" si="64"/>
        <v>1.5757784760906057</v>
      </c>
      <c r="AK318" s="11">
        <f t="shared" si="65"/>
        <v>0.22814839875931009</v>
      </c>
      <c r="AL318" s="11">
        <f t="shared" si="66"/>
        <v>9.0191969003170129</v>
      </c>
      <c r="AM318" s="11">
        <f t="shared" si="67"/>
        <v>1.57381724170256</v>
      </c>
      <c r="AN318" s="3">
        <f t="shared" si="68"/>
        <v>1.8425827872375817</v>
      </c>
      <c r="AO318" s="3">
        <f t="shared" si="69"/>
        <v>8.4341119486683713E-2</v>
      </c>
      <c r="AP318" s="3" t="s">
        <v>8</v>
      </c>
      <c r="AQ318" s="127"/>
      <c r="AR318" s="92"/>
      <c r="AS318" s="3"/>
      <c r="AT318" s="4"/>
    </row>
    <row r="319" spans="1:46" s="28" customFormat="1" ht="15" customHeight="1">
      <c r="A319" s="11">
        <v>0.13359000000000001</v>
      </c>
      <c r="B319" s="32" t="s">
        <v>128</v>
      </c>
      <c r="C319" s="17">
        <v>-48.4</v>
      </c>
      <c r="D319" s="17">
        <v>64.599999999999994</v>
      </c>
      <c r="E319" s="40" t="s">
        <v>120</v>
      </c>
      <c r="F319" s="18">
        <v>-52.2</v>
      </c>
      <c r="G319" s="17">
        <v>-50</v>
      </c>
      <c r="H319" s="17">
        <v>-46.6</v>
      </c>
      <c r="I319" s="17">
        <v>-46.5</v>
      </c>
      <c r="J319" s="17">
        <v>-47.5</v>
      </c>
      <c r="K319" s="30">
        <v>-47.6</v>
      </c>
      <c r="L319" s="121">
        <f t="shared" si="56"/>
        <v>-48.4</v>
      </c>
      <c r="M319" s="156" t="str">
        <f t="shared" si="57"/>
        <v>transition</v>
      </c>
      <c r="N319" s="83">
        <v>731622</v>
      </c>
      <c r="O319" s="34">
        <v>55359</v>
      </c>
      <c r="P319" s="34">
        <v>20201</v>
      </c>
      <c r="Q319" s="34">
        <v>3059</v>
      </c>
      <c r="R319" s="34">
        <v>474959</v>
      </c>
      <c r="S319" s="42">
        <v>13472</v>
      </c>
      <c r="T319" s="10">
        <v>0.56336164943881128</v>
      </c>
      <c r="U319" s="11">
        <v>4.2627391673956162E-2</v>
      </c>
      <c r="V319" s="11">
        <v>1.5555120923528034E-2</v>
      </c>
      <c r="W319" s="11">
        <v>2.3554831396996314E-3</v>
      </c>
      <c r="X319" s="11">
        <v>0.36572668079391873</v>
      </c>
      <c r="Y319" s="12">
        <v>1.0373674030086119E-2</v>
      </c>
      <c r="Z319" s="10">
        <f t="shared" si="58"/>
        <v>0.39886633873016913</v>
      </c>
      <c r="AA319" s="11">
        <f t="shared" si="59"/>
        <v>-0.59015464683814489</v>
      </c>
      <c r="AB319" s="11">
        <f t="shared" si="60"/>
        <v>-0.39917261327799175</v>
      </c>
      <c r="AC319" s="11">
        <f t="shared" si="61"/>
        <v>7.0645613384252215</v>
      </c>
      <c r="AD319" s="11">
        <f t="shared" si="62"/>
        <v>11.296593251785364</v>
      </c>
      <c r="AE319" s="10">
        <v>2.01268407863133</v>
      </c>
      <c r="AF319" s="11">
        <v>9.3781053279774103</v>
      </c>
      <c r="AG319" s="12">
        <v>17.363995905831398</v>
      </c>
      <c r="AH319" s="10">
        <v>0.19503659086363928</v>
      </c>
      <c r="AI319" s="11">
        <f t="shared" si="63"/>
        <v>60.635962276879873</v>
      </c>
      <c r="AJ319" s="11">
        <f t="shared" si="64"/>
        <v>1.8080940122991194</v>
      </c>
      <c r="AK319" s="11">
        <f t="shared" si="65"/>
        <v>0.13864562207918171</v>
      </c>
      <c r="AL319" s="11">
        <f t="shared" si="66"/>
        <v>6.6037920889179471</v>
      </c>
      <c r="AM319" s="11">
        <f t="shared" si="67"/>
        <v>1.7246636479134771</v>
      </c>
      <c r="AN319" s="3">
        <f t="shared" si="68"/>
        <v>1.5403898020671256</v>
      </c>
      <c r="AO319" s="3">
        <f t="shared" si="69"/>
        <v>4.2532092243751568E-2</v>
      </c>
      <c r="AP319" s="3" t="s">
        <v>8</v>
      </c>
      <c r="AQ319" s="127"/>
      <c r="AR319" s="92"/>
      <c r="AS319" s="3"/>
      <c r="AT319" s="4"/>
    </row>
    <row r="320" spans="1:46" s="28" customFormat="1" ht="15" customHeight="1">
      <c r="A320" s="11">
        <v>0.13447999999999999</v>
      </c>
      <c r="B320" s="32" t="s">
        <v>128</v>
      </c>
      <c r="C320" s="17">
        <v>-48.4</v>
      </c>
      <c r="D320" s="17">
        <v>64.599999999999994</v>
      </c>
      <c r="E320" s="40" t="s">
        <v>120</v>
      </c>
      <c r="F320" s="18">
        <v>-52.2</v>
      </c>
      <c r="G320" s="17">
        <v>-50</v>
      </c>
      <c r="H320" s="17">
        <v>-46.6</v>
      </c>
      <c r="I320" s="17">
        <v>-46.5</v>
      </c>
      <c r="J320" s="17">
        <v>-47.5</v>
      </c>
      <c r="K320" s="30">
        <v>-47.6</v>
      </c>
      <c r="L320" s="121">
        <f t="shared" si="56"/>
        <v>-48.4</v>
      </c>
      <c r="M320" s="156" t="str">
        <f t="shared" si="57"/>
        <v>transition</v>
      </c>
      <c r="N320" s="83">
        <v>7687961</v>
      </c>
      <c r="O320" s="34">
        <v>455478</v>
      </c>
      <c r="P320" s="34">
        <v>144889</v>
      </c>
      <c r="Q320" s="34">
        <v>28824</v>
      </c>
      <c r="R320" s="34">
        <v>5729019</v>
      </c>
      <c r="S320" s="42">
        <v>98022</v>
      </c>
      <c r="T320" s="10">
        <v>0.54354186202068933</v>
      </c>
      <c r="U320" s="11">
        <v>3.2202473481519944E-2</v>
      </c>
      <c r="V320" s="11">
        <v>1.0243709202780251E-2</v>
      </c>
      <c r="W320" s="11">
        <v>2.0378681201536205E-3</v>
      </c>
      <c r="X320" s="11">
        <v>0.4050438932783228</v>
      </c>
      <c r="Y320" s="12">
        <v>6.9301938965340756E-3</v>
      </c>
      <c r="Z320" s="10">
        <f t="shared" si="58"/>
        <v>0.37366631234590131</v>
      </c>
      <c r="AA320" s="11">
        <f t="shared" si="59"/>
        <v>-0.63774708680719672</v>
      </c>
      <c r="AB320" s="11">
        <f t="shared" si="60"/>
        <v>-0.42751605393457198</v>
      </c>
      <c r="AC320" s="11">
        <f t="shared" si="61"/>
        <v>3.8520716405142181</v>
      </c>
      <c r="AD320" s="11">
        <f t="shared" si="62"/>
        <v>9.3579019108752739</v>
      </c>
      <c r="AE320" s="10">
        <v>-0.37137805074001701</v>
      </c>
      <c r="AF320" s="11">
        <v>7.1143260915989197</v>
      </c>
      <c r="AG320" s="12">
        <v>14.750172930690301</v>
      </c>
      <c r="AH320" s="10">
        <v>5.9582606423247815E-2</v>
      </c>
      <c r="AI320" s="11">
        <f t="shared" si="63"/>
        <v>57.300234478996018</v>
      </c>
      <c r="AJ320" s="11">
        <f t="shared" si="64"/>
        <v>1.2589547138749211</v>
      </c>
      <c r="AK320" s="11">
        <f t="shared" si="65"/>
        <v>9.745483123902611E-2</v>
      </c>
      <c r="AL320" s="11">
        <f t="shared" si="66"/>
        <v>5.0266791562586741</v>
      </c>
      <c r="AM320" s="11">
        <f t="shared" si="67"/>
        <v>1.6828852069476203</v>
      </c>
      <c r="AN320" s="3">
        <f t="shared" si="68"/>
        <v>1.3419332349918893</v>
      </c>
      <c r="AO320" s="3">
        <f t="shared" si="69"/>
        <v>2.5290368211381389E-2</v>
      </c>
      <c r="AP320" s="3" t="s">
        <v>8</v>
      </c>
      <c r="AQ320" s="127"/>
      <c r="AR320" s="92"/>
      <c r="AS320" s="3"/>
      <c r="AT320" s="4"/>
    </row>
    <row r="321" spans="1:46" s="28" customFormat="1" ht="15" customHeight="1">
      <c r="A321" s="11">
        <v>0.13537000000000002</v>
      </c>
      <c r="B321" s="32" t="s">
        <v>128</v>
      </c>
      <c r="C321" s="17">
        <v>-48.4</v>
      </c>
      <c r="D321" s="17">
        <v>64.599999999999994</v>
      </c>
      <c r="E321" s="40" t="s">
        <v>120</v>
      </c>
      <c r="F321" s="18">
        <v>-52.2</v>
      </c>
      <c r="G321" s="17">
        <v>-50</v>
      </c>
      <c r="H321" s="17">
        <v>-46.6</v>
      </c>
      <c r="I321" s="17">
        <v>-46.5</v>
      </c>
      <c r="J321" s="17">
        <v>-47.5</v>
      </c>
      <c r="K321" s="30">
        <v>-47.6</v>
      </c>
      <c r="L321" s="121">
        <f t="shared" si="56"/>
        <v>-48.4</v>
      </c>
      <c r="M321" s="156" t="str">
        <f t="shared" si="57"/>
        <v>transition</v>
      </c>
      <c r="N321" s="83">
        <v>8230991</v>
      </c>
      <c r="O321" s="34">
        <v>451993</v>
      </c>
      <c r="P321" s="34">
        <v>145212</v>
      </c>
      <c r="Q321" s="34">
        <v>28911</v>
      </c>
      <c r="R321" s="34">
        <v>5592766</v>
      </c>
      <c r="S321" s="42">
        <v>79120</v>
      </c>
      <c r="T321" s="10">
        <v>0.56652178165410361</v>
      </c>
      <c r="U321" s="11">
        <v>3.1109726599771917E-2</v>
      </c>
      <c r="V321" s="11">
        <v>9.994636242167643E-3</v>
      </c>
      <c r="W321" s="11">
        <v>1.9898832630726713E-3</v>
      </c>
      <c r="X321" s="11">
        <v>0.38493830921385946</v>
      </c>
      <c r="Y321" s="12">
        <v>5.4456630270246532E-3</v>
      </c>
      <c r="Z321" s="10">
        <f t="shared" si="58"/>
        <v>0.35908972315650362</v>
      </c>
      <c r="AA321" s="11">
        <f t="shared" si="59"/>
        <v>-0.63465229506189769</v>
      </c>
      <c r="AB321" s="11">
        <f t="shared" si="60"/>
        <v>-0.44479702383601938</v>
      </c>
      <c r="AC321" s="11">
        <f t="shared" si="61"/>
        <v>4.0609700833219051</v>
      </c>
      <c r="AD321" s="11">
        <f t="shared" si="62"/>
        <v>8.1758835696162748</v>
      </c>
      <c r="AE321" s="10">
        <v>-1.25620700178667</v>
      </c>
      <c r="AF321" s="11">
        <v>6.3723702401995697</v>
      </c>
      <c r="AG321" s="12">
        <v>13.872966518493</v>
      </c>
      <c r="AH321" s="10">
        <v>4.0369976616511476E-2</v>
      </c>
      <c r="AI321" s="11">
        <f t="shared" si="63"/>
        <v>59.54235885367487</v>
      </c>
      <c r="AJ321" s="11">
        <f t="shared" si="64"/>
        <v>0.95209317902011181</v>
      </c>
      <c r="AK321" s="11">
        <f t="shared" si="65"/>
        <v>9.941502082724013E-2</v>
      </c>
      <c r="AL321" s="11">
        <f t="shared" si="66"/>
        <v>5.0227249143924455</v>
      </c>
      <c r="AM321" s="11">
        <f t="shared" si="67"/>
        <v>1.6244633002285758</v>
      </c>
      <c r="AN321" s="3">
        <f t="shared" si="68"/>
        <v>1.471720969552454</v>
      </c>
      <c r="AO321" s="3">
        <f t="shared" si="69"/>
        <v>2.5964254538809597E-2</v>
      </c>
      <c r="AP321" s="3" t="s">
        <v>8</v>
      </c>
      <c r="AQ321" s="127"/>
      <c r="AR321" s="92"/>
      <c r="AS321" s="3"/>
      <c r="AT321" s="4"/>
    </row>
    <row r="322" spans="1:46" s="28" customFormat="1" ht="15" customHeight="1">
      <c r="A322" s="11">
        <v>0.13625999999999999</v>
      </c>
      <c r="B322" s="32" t="s">
        <v>128</v>
      </c>
      <c r="C322" s="17">
        <v>-48.4</v>
      </c>
      <c r="D322" s="17">
        <v>64.599999999999994</v>
      </c>
      <c r="E322" s="40" t="s">
        <v>120</v>
      </c>
      <c r="F322" s="18">
        <v>-52.2</v>
      </c>
      <c r="G322" s="17">
        <v>-50</v>
      </c>
      <c r="H322" s="17">
        <v>-46.6</v>
      </c>
      <c r="I322" s="17">
        <v>-46.5</v>
      </c>
      <c r="J322" s="17">
        <v>-47.5</v>
      </c>
      <c r="K322" s="30">
        <v>-47.6</v>
      </c>
      <c r="L322" s="121">
        <f t="shared" si="56"/>
        <v>-48.4</v>
      </c>
      <c r="M322" s="156" t="str">
        <f t="shared" si="57"/>
        <v>transition</v>
      </c>
      <c r="N322" s="83">
        <v>7303753</v>
      </c>
      <c r="O322" s="34">
        <v>407404</v>
      </c>
      <c r="P322" s="34">
        <v>126443</v>
      </c>
      <c r="Q322" s="34">
        <v>26321</v>
      </c>
      <c r="R322" s="34">
        <v>5058828</v>
      </c>
      <c r="S322" s="42">
        <v>67642</v>
      </c>
      <c r="T322" s="10">
        <v>0.56224273772821776</v>
      </c>
      <c r="U322" s="11">
        <v>3.1361950537131637E-2</v>
      </c>
      <c r="V322" s="11">
        <v>9.7335792279077665E-3</v>
      </c>
      <c r="W322" s="11">
        <v>2.0261899738044835E-3</v>
      </c>
      <c r="X322" s="11">
        <v>0.38942846293079247</v>
      </c>
      <c r="Y322" s="12">
        <v>5.207079602145925E-3</v>
      </c>
      <c r="Z322" s="10">
        <f t="shared" si="58"/>
        <v>0.3510711839569296</v>
      </c>
      <c r="AA322" s="11">
        <f t="shared" si="59"/>
        <v>-0.64642350440480434</v>
      </c>
      <c r="AB322" s="11">
        <f t="shared" si="60"/>
        <v>-0.45460481611164971</v>
      </c>
      <c r="AC322" s="11">
        <f t="shared" si="61"/>
        <v>3.2664134526757067</v>
      </c>
      <c r="AD322" s="11">
        <f t="shared" si="62"/>
        <v>7.5050305779631579</v>
      </c>
      <c r="AE322" s="10">
        <v>-2.03026115764066</v>
      </c>
      <c r="AF322" s="11">
        <v>5.58049779978563</v>
      </c>
      <c r="AG322" s="12">
        <v>13.0427561247715</v>
      </c>
      <c r="AH322" s="10">
        <v>5.8401211779635684E-2</v>
      </c>
      <c r="AI322" s="11">
        <f t="shared" si="63"/>
        <v>59.079515838965989</v>
      </c>
      <c r="AJ322" s="11">
        <f t="shared" si="64"/>
        <v>0.91762821012847628</v>
      </c>
      <c r="AK322" s="11">
        <f t="shared" si="65"/>
        <v>9.8506006536726975E-2</v>
      </c>
      <c r="AL322" s="11">
        <f t="shared" si="66"/>
        <v>4.8038828311994228</v>
      </c>
      <c r="AM322" s="11">
        <f t="shared" si="67"/>
        <v>1.6084818655325652</v>
      </c>
      <c r="AN322" s="3">
        <f t="shared" si="68"/>
        <v>1.4437638520226423</v>
      </c>
      <c r="AO322" s="3">
        <f t="shared" si="69"/>
        <v>2.4994524423443534E-2</v>
      </c>
      <c r="AP322" s="3" t="s">
        <v>8</v>
      </c>
      <c r="AQ322" s="127"/>
      <c r="AR322" s="92"/>
      <c r="AS322" s="3"/>
      <c r="AT322" s="4"/>
    </row>
    <row r="323" spans="1:46" s="28" customFormat="1" ht="15" customHeight="1">
      <c r="A323" s="11">
        <v>0.13714999999999999</v>
      </c>
      <c r="B323" s="32" t="s">
        <v>128</v>
      </c>
      <c r="C323" s="17">
        <v>-48.4</v>
      </c>
      <c r="D323" s="17">
        <v>64.599999999999994</v>
      </c>
      <c r="E323" s="40" t="s">
        <v>120</v>
      </c>
      <c r="F323" s="18">
        <v>-52.2</v>
      </c>
      <c r="G323" s="17">
        <v>-50</v>
      </c>
      <c r="H323" s="17">
        <v>-46.6</v>
      </c>
      <c r="I323" s="17">
        <v>-46.5</v>
      </c>
      <c r="J323" s="17">
        <v>-47.5</v>
      </c>
      <c r="K323" s="30">
        <v>-47.6</v>
      </c>
      <c r="L323" s="121">
        <f t="shared" ref="L323:L386" si="70">IF(A323&lt;2,C323,IF(A323&lt;15,K323,IF(A323&lt;25,J323,IF(A323&lt;35,I323,IF(A323&lt;45,H323,IF(A323&lt;55,G323,IF(A323&lt;65,F323,IF(A323&lt;70,F323,"no age"))))))))</f>
        <v>-48.4</v>
      </c>
      <c r="M323" s="156" t="str">
        <f t="shared" ref="M323:M386" si="71">IF(ABS(L323)&lt;=20,"low latitude",IF(ABS(L323)&lt;=40,"mid latitude",IF(ABS(L323)&lt;=50,"transition",IF(ABS(L323)&gt;50,"high latitude","no category"))))</f>
        <v>transition</v>
      </c>
      <c r="N323" s="83">
        <v>16189372</v>
      </c>
      <c r="O323" s="34">
        <v>934385</v>
      </c>
      <c r="P323" s="34">
        <v>286101</v>
      </c>
      <c r="Q323" s="34">
        <v>61871</v>
      </c>
      <c r="R323" s="34">
        <v>10975800</v>
      </c>
      <c r="S323" s="42">
        <v>162411</v>
      </c>
      <c r="T323" s="10">
        <v>0.56586529017537257</v>
      </c>
      <c r="U323" s="11">
        <v>3.2659453322866107E-2</v>
      </c>
      <c r="V323" s="11">
        <v>1.0000055924619207E-2</v>
      </c>
      <c r="W323" s="11">
        <v>2.1625700718002207E-3</v>
      </c>
      <c r="X323" s="11">
        <v>0.38363589717419888</v>
      </c>
      <c r="Y323" s="12">
        <v>5.6767333311429522E-3</v>
      </c>
      <c r="Z323" s="10">
        <f t="shared" ref="Z323:Z386" si="72">(V323+W323+Y323)/(U323+V323+W323+Y323)</f>
        <v>0.35326294602316777</v>
      </c>
      <c r="AA323" s="11">
        <f t="shared" ref="AA323:AA386" si="73">LOG((V323)/(U323+V323+W323))</f>
        <v>-0.6514895710419345</v>
      </c>
      <c r="AB323" s="11">
        <f t="shared" ref="AB323:AB386" si="74">LOG(Z323)</f>
        <v>-0.45190191360282533</v>
      </c>
      <c r="AC323" s="11">
        <f t="shared" ref="AC323:AC386" si="75">67.5*AA323+46.9</f>
        <v>2.924453954669417</v>
      </c>
      <c r="AD323" s="11">
        <f t="shared" ref="AD323:AD386" si="76">68.4*AB323+38.6</f>
        <v>7.6899091095667451</v>
      </c>
      <c r="AE323" s="10">
        <v>-2.0476377604949101</v>
      </c>
      <c r="AF323" s="11">
        <v>5.5668290352540604</v>
      </c>
      <c r="AG323" s="12">
        <v>13.063465165920601</v>
      </c>
      <c r="AH323" s="10">
        <v>3.3221462381359153E-2</v>
      </c>
      <c r="AI323" s="11">
        <f t="shared" ref="AI323:AI386" si="77">((T323)/(T323+X323))*100</f>
        <v>59.59605924821679</v>
      </c>
      <c r="AJ323" s="11">
        <f t="shared" ref="AJ323:AJ386" si="78">((Y323)/(T323+Y323))*100</f>
        <v>0.99323113571162247</v>
      </c>
      <c r="AK323" s="11">
        <f t="shared" ref="AK323:AK386" si="79">(U323+V323+W323)/(U323+V323+W323+X323+Y323)</f>
        <v>0.10324463422284715</v>
      </c>
      <c r="AL323" s="11">
        <f t="shared" ref="AL323:AL386" si="80">V323/W323</f>
        <v>4.624153480629051</v>
      </c>
      <c r="AM323" s="11">
        <f t="shared" ref="AM323:AM386" si="81">((U323*1)+(V323*2)+(W323*3)+(Y323*4))/(U323+V323+W323+Y323)</f>
        <v>1.6209135307537266</v>
      </c>
      <c r="AN323" s="3">
        <f t="shared" ref="AN323:AN386" si="82">IF(T323="n/a","n/a",T323/X323)</f>
        <v>1.4750061043386358</v>
      </c>
      <c r="AO323" s="3">
        <f t="shared" ref="AO323:AO386" si="83">IF(P323="n/a","n/a",P323/R323)</f>
        <v>2.6066528180178211E-2</v>
      </c>
      <c r="AP323" s="3" t="s">
        <v>8</v>
      </c>
      <c r="AQ323" s="127"/>
      <c r="AR323" s="92"/>
      <c r="AS323" s="3"/>
      <c r="AT323" s="4"/>
    </row>
    <row r="324" spans="1:46" s="28" customFormat="1" ht="15" customHeight="1">
      <c r="A324" s="11">
        <v>0.13804</v>
      </c>
      <c r="B324" s="32" t="s">
        <v>128</v>
      </c>
      <c r="C324" s="17">
        <v>-48.4</v>
      </c>
      <c r="D324" s="17">
        <v>64.599999999999994</v>
      </c>
      <c r="E324" s="40" t="s">
        <v>120</v>
      </c>
      <c r="F324" s="18">
        <v>-52.2</v>
      </c>
      <c r="G324" s="17">
        <v>-50</v>
      </c>
      <c r="H324" s="17">
        <v>-46.6</v>
      </c>
      <c r="I324" s="17">
        <v>-46.5</v>
      </c>
      <c r="J324" s="17">
        <v>-47.5</v>
      </c>
      <c r="K324" s="30">
        <v>-47.6</v>
      </c>
      <c r="L324" s="121">
        <f t="shared" si="70"/>
        <v>-48.4</v>
      </c>
      <c r="M324" s="156" t="str">
        <f t="shared" si="71"/>
        <v>transition</v>
      </c>
      <c r="N324" s="83">
        <v>19327265</v>
      </c>
      <c r="O324" s="34">
        <v>1059672</v>
      </c>
      <c r="P324" s="34">
        <v>311127</v>
      </c>
      <c r="Q324" s="34">
        <v>66917</v>
      </c>
      <c r="R324" s="34">
        <v>11882525</v>
      </c>
      <c r="S324" s="42">
        <v>137837</v>
      </c>
      <c r="T324" s="10">
        <v>0.58950931213377877</v>
      </c>
      <c r="U324" s="11">
        <v>3.2321516355647097E-2</v>
      </c>
      <c r="V324" s="11">
        <v>9.4898198868927502E-3</v>
      </c>
      <c r="W324" s="11">
        <v>2.0410645086128883E-3</v>
      </c>
      <c r="X324" s="11">
        <v>0.36243406085457153</v>
      </c>
      <c r="Y324" s="12">
        <v>4.204226260496954E-3</v>
      </c>
      <c r="Z324" s="10">
        <f t="shared" si="72"/>
        <v>0.327428528269122</v>
      </c>
      <c r="AA324" s="11">
        <f t="shared" si="73"/>
        <v>-0.66473540454969349</v>
      </c>
      <c r="AB324" s="11">
        <f t="shared" si="74"/>
        <v>-0.48488348396470887</v>
      </c>
      <c r="AC324" s="11">
        <f t="shared" si="75"/>
        <v>2.0303601928956851</v>
      </c>
      <c r="AD324" s="11">
        <f t="shared" si="76"/>
        <v>5.4339696968139108</v>
      </c>
      <c r="AE324" s="10">
        <v>-3.74015524055398</v>
      </c>
      <c r="AF324" s="11">
        <v>4.0722302231863496</v>
      </c>
      <c r="AG324" s="12">
        <v>11.442870659819899</v>
      </c>
      <c r="AH324" s="10">
        <v>2.3317530823688658E-2</v>
      </c>
      <c r="AI324" s="11">
        <f t="shared" si="77"/>
        <v>61.926930620167575</v>
      </c>
      <c r="AJ324" s="11">
        <f t="shared" si="78"/>
        <v>0.70812369747664305</v>
      </c>
      <c r="AK324" s="11">
        <f t="shared" si="79"/>
        <v>0.10682922182498869</v>
      </c>
      <c r="AL324" s="11">
        <f t="shared" si="80"/>
        <v>4.6494463290344763</v>
      </c>
      <c r="AM324" s="11">
        <f t="shared" si="81"/>
        <v>1.5448702772931153</v>
      </c>
      <c r="AN324" s="3">
        <f t="shared" si="82"/>
        <v>1.6265284524964179</v>
      </c>
      <c r="AO324" s="3">
        <f t="shared" si="83"/>
        <v>2.6183576302174834E-2</v>
      </c>
      <c r="AP324" s="3" t="s">
        <v>8</v>
      </c>
      <c r="AQ324" s="127"/>
      <c r="AR324" s="92"/>
      <c r="AS324" s="3"/>
      <c r="AT324" s="4"/>
    </row>
    <row r="325" spans="1:46" s="28" customFormat="1" ht="15" customHeight="1">
      <c r="A325" s="11">
        <v>0.13893</v>
      </c>
      <c r="B325" s="32" t="s">
        <v>128</v>
      </c>
      <c r="C325" s="17">
        <v>-48.4</v>
      </c>
      <c r="D325" s="17">
        <v>64.599999999999994</v>
      </c>
      <c r="E325" s="40" t="s">
        <v>120</v>
      </c>
      <c r="F325" s="18">
        <v>-52.2</v>
      </c>
      <c r="G325" s="17">
        <v>-50</v>
      </c>
      <c r="H325" s="17">
        <v>-46.6</v>
      </c>
      <c r="I325" s="17">
        <v>-46.5</v>
      </c>
      <c r="J325" s="17">
        <v>-47.5</v>
      </c>
      <c r="K325" s="30">
        <v>-47.6</v>
      </c>
      <c r="L325" s="121">
        <f t="shared" si="70"/>
        <v>-48.4</v>
      </c>
      <c r="M325" s="156" t="str">
        <f t="shared" si="71"/>
        <v>transition</v>
      </c>
      <c r="N325" s="83">
        <v>10494565</v>
      </c>
      <c r="O325" s="34">
        <v>597935</v>
      </c>
      <c r="P325" s="34">
        <v>173977</v>
      </c>
      <c r="Q325" s="34">
        <v>39871</v>
      </c>
      <c r="R325" s="34">
        <v>7883763</v>
      </c>
      <c r="S325" s="42">
        <v>125234</v>
      </c>
      <c r="T325" s="10">
        <v>0.5433278566859665</v>
      </c>
      <c r="U325" s="11">
        <v>3.0956475279110985E-2</v>
      </c>
      <c r="V325" s="11">
        <v>9.0071909147882157E-3</v>
      </c>
      <c r="W325" s="11">
        <v>2.0642137119476767E-3</v>
      </c>
      <c r="X325" s="11">
        <v>0.40816061012630112</v>
      </c>
      <c r="Y325" s="12">
        <v>6.4836532818854644E-3</v>
      </c>
      <c r="Z325" s="10">
        <f t="shared" si="72"/>
        <v>0.36187390410206011</v>
      </c>
      <c r="AA325" s="11">
        <f t="shared" si="73"/>
        <v>-0.66894811452754843</v>
      </c>
      <c r="AB325" s="11">
        <f t="shared" si="74"/>
        <v>-0.4414427341427164</v>
      </c>
      <c r="AC325" s="11">
        <f t="shared" si="75"/>
        <v>1.7460022693904804</v>
      </c>
      <c r="AD325" s="11">
        <f t="shared" si="76"/>
        <v>8.4053169846381977</v>
      </c>
      <c r="AE325" s="10">
        <v>-1.2322835274610899</v>
      </c>
      <c r="AF325" s="11">
        <v>6.3419659761918004</v>
      </c>
      <c r="AG325" s="12">
        <v>13.8810588583769</v>
      </c>
      <c r="AH325" s="10">
        <v>4.6121716059744779E-2</v>
      </c>
      <c r="AI325" s="11">
        <f t="shared" si="77"/>
        <v>57.102936676285246</v>
      </c>
      <c r="AJ325" s="11">
        <f t="shared" si="78"/>
        <v>1.1792501910817708</v>
      </c>
      <c r="AK325" s="11">
        <f t="shared" si="79"/>
        <v>9.2030750115069185E-2</v>
      </c>
      <c r="AL325" s="11">
        <f t="shared" si="80"/>
        <v>4.3634972787238846</v>
      </c>
      <c r="AM325" s="11">
        <f t="shared" si="81"/>
        <v>1.6717284745100678</v>
      </c>
      <c r="AN325" s="3">
        <f t="shared" si="82"/>
        <v>1.331161908342501</v>
      </c>
      <c r="AO325" s="3">
        <f t="shared" si="83"/>
        <v>2.2067761296223645E-2</v>
      </c>
      <c r="AP325" s="3" t="s">
        <v>8</v>
      </c>
      <c r="AQ325" s="127"/>
      <c r="AR325" s="92"/>
      <c r="AS325" s="3"/>
      <c r="AT325" s="4"/>
    </row>
    <row r="326" spans="1:46" s="28" customFormat="1" ht="15" customHeight="1">
      <c r="A326" s="11">
        <v>0.1396</v>
      </c>
      <c r="B326" s="32" t="s">
        <v>128</v>
      </c>
      <c r="C326" s="17">
        <v>-48.4</v>
      </c>
      <c r="D326" s="17">
        <v>64.599999999999994</v>
      </c>
      <c r="E326" s="40" t="s">
        <v>120</v>
      </c>
      <c r="F326" s="18">
        <v>-52.2</v>
      </c>
      <c r="G326" s="17">
        <v>-50</v>
      </c>
      <c r="H326" s="17">
        <v>-46.6</v>
      </c>
      <c r="I326" s="17">
        <v>-46.5</v>
      </c>
      <c r="J326" s="17">
        <v>-47.5</v>
      </c>
      <c r="K326" s="30">
        <v>-47.6</v>
      </c>
      <c r="L326" s="121">
        <f t="shared" si="70"/>
        <v>-48.4</v>
      </c>
      <c r="M326" s="156" t="str">
        <f t="shared" si="71"/>
        <v>transition</v>
      </c>
      <c r="N326" s="83">
        <v>30063189</v>
      </c>
      <c r="O326" s="34">
        <v>1684934</v>
      </c>
      <c r="P326" s="34">
        <v>493978</v>
      </c>
      <c r="Q326" s="34">
        <v>103805</v>
      </c>
      <c r="R326" s="34">
        <v>19917653</v>
      </c>
      <c r="S326" s="42">
        <v>238518</v>
      </c>
      <c r="T326" s="10">
        <v>0.5726095179053583</v>
      </c>
      <c r="U326" s="11">
        <v>3.2092711303592807E-2</v>
      </c>
      <c r="V326" s="11">
        <v>9.4087325345243011E-3</v>
      </c>
      <c r="W326" s="11">
        <v>1.9771598750274203E-3</v>
      </c>
      <c r="X326" s="11">
        <v>0.37936885811203241</v>
      </c>
      <c r="Y326" s="12">
        <v>4.5430202694647683E-3</v>
      </c>
      <c r="Z326" s="10">
        <f t="shared" si="72"/>
        <v>0.33170291543628416</v>
      </c>
      <c r="AA326" s="11">
        <f t="shared" si="73"/>
        <v>-0.66474446569549117</v>
      </c>
      <c r="AB326" s="11">
        <f t="shared" si="74"/>
        <v>-0.4792507113194498</v>
      </c>
      <c r="AC326" s="11">
        <f t="shared" si="75"/>
        <v>2.0297485655543426</v>
      </c>
      <c r="AD326" s="11">
        <f t="shared" si="76"/>
        <v>5.8192513457496347</v>
      </c>
      <c r="AE326" s="10">
        <v>-3.8051836250720199</v>
      </c>
      <c r="AF326" s="11">
        <v>4.0553217860498503</v>
      </c>
      <c r="AG326" s="12">
        <v>11.433493848817401</v>
      </c>
      <c r="AH326" s="10">
        <v>2.960676611381189E-2</v>
      </c>
      <c r="AI326" s="11">
        <f t="shared" si="77"/>
        <v>60.149424853626911</v>
      </c>
      <c r="AJ326" s="11">
        <f t="shared" si="78"/>
        <v>0.78714377378145739</v>
      </c>
      <c r="AK326" s="11">
        <f t="shared" si="79"/>
        <v>0.10173039769172161</v>
      </c>
      <c r="AL326" s="11">
        <f t="shared" si="80"/>
        <v>4.7587110447473631</v>
      </c>
      <c r="AM326" s="11">
        <f t="shared" si="81"/>
        <v>1.5620824714871875</v>
      </c>
      <c r="AN326" s="3">
        <f t="shared" si="82"/>
        <v>1.5093740713326012</v>
      </c>
      <c r="AO326" s="3">
        <f t="shared" si="83"/>
        <v>2.4801014456874011E-2</v>
      </c>
      <c r="AP326" s="3" t="s">
        <v>8</v>
      </c>
      <c r="AQ326" s="127"/>
      <c r="AR326" s="92"/>
      <c r="AS326" s="3"/>
      <c r="AT326" s="4"/>
    </row>
    <row r="327" spans="1:46" s="28" customFormat="1" ht="15" customHeight="1">
      <c r="A327" s="11">
        <v>0.14094000000000001</v>
      </c>
      <c r="B327" s="32" t="s">
        <v>128</v>
      </c>
      <c r="C327" s="17">
        <v>-48.4</v>
      </c>
      <c r="D327" s="17">
        <v>64.599999999999994</v>
      </c>
      <c r="E327" s="40" t="s">
        <v>120</v>
      </c>
      <c r="F327" s="18">
        <v>-52.2</v>
      </c>
      <c r="G327" s="17">
        <v>-50</v>
      </c>
      <c r="H327" s="17">
        <v>-46.6</v>
      </c>
      <c r="I327" s="17">
        <v>-46.5</v>
      </c>
      <c r="J327" s="17">
        <v>-47.5</v>
      </c>
      <c r="K327" s="30">
        <v>-47.6</v>
      </c>
      <c r="L327" s="121">
        <f t="shared" si="70"/>
        <v>-48.4</v>
      </c>
      <c r="M327" s="156" t="str">
        <f t="shared" si="71"/>
        <v>transition</v>
      </c>
      <c r="N327" s="83">
        <v>18829495</v>
      </c>
      <c r="O327" s="34">
        <v>1114056</v>
      </c>
      <c r="P327" s="34">
        <v>322824</v>
      </c>
      <c r="Q327" s="34">
        <v>69817</v>
      </c>
      <c r="R327" s="34">
        <v>13333214</v>
      </c>
      <c r="S327" s="42">
        <v>175554</v>
      </c>
      <c r="T327" s="10">
        <v>0.5563456124634214</v>
      </c>
      <c r="U327" s="11">
        <v>3.2916451962123755E-2</v>
      </c>
      <c r="V327" s="11">
        <v>9.5383182606804673E-3</v>
      </c>
      <c r="W327" s="11">
        <v>2.0628477622665234E-3</v>
      </c>
      <c r="X327" s="11">
        <v>0.39394976386439812</v>
      </c>
      <c r="Y327" s="12">
        <v>5.1870056871096909E-3</v>
      </c>
      <c r="Z327" s="10">
        <f t="shared" si="72"/>
        <v>0.33775875300415931</v>
      </c>
      <c r="AA327" s="11">
        <f t="shared" si="73"/>
        <v>-0.66906010914075809</v>
      </c>
      <c r="AB327" s="11">
        <f t="shared" si="74"/>
        <v>-0.47139338743650261</v>
      </c>
      <c r="AC327" s="11">
        <f t="shared" si="75"/>
        <v>1.7384426329988258</v>
      </c>
      <c r="AD327" s="11">
        <f t="shared" si="76"/>
        <v>6.3566922993432229</v>
      </c>
      <c r="AE327" s="10">
        <v>-2.9314175110909102</v>
      </c>
      <c r="AF327" s="11">
        <v>4.8064849359163198</v>
      </c>
      <c r="AG327" s="12">
        <v>12.256050139451</v>
      </c>
      <c r="AH327" s="10">
        <v>3.5515715568145402E-2</v>
      </c>
      <c r="AI327" s="11">
        <f t="shared" si="77"/>
        <v>58.544493251485754</v>
      </c>
      <c r="AJ327" s="11">
        <f t="shared" si="78"/>
        <v>0.92372295383190017</v>
      </c>
      <c r="AK327" s="11">
        <f t="shared" si="79"/>
        <v>0.10034301302024279</v>
      </c>
      <c r="AL327" s="11">
        <f t="shared" si="80"/>
        <v>4.623859518455391</v>
      </c>
      <c r="AM327" s="11">
        <f t="shared" si="81"/>
        <v>1.5879740894789185</v>
      </c>
      <c r="AN327" s="3">
        <f t="shared" si="82"/>
        <v>1.4122247644116415</v>
      </c>
      <c r="AO327" s="3">
        <f t="shared" si="83"/>
        <v>2.4212016697549445E-2</v>
      </c>
      <c r="AP327" s="3" t="s">
        <v>8</v>
      </c>
      <c r="AQ327" s="127"/>
      <c r="AR327" s="92"/>
      <c r="AS327" s="3"/>
      <c r="AT327" s="4"/>
    </row>
    <row r="328" spans="1:46" s="28" customFormat="1" ht="15" customHeight="1">
      <c r="A328" s="11">
        <v>0.14227999999999999</v>
      </c>
      <c r="B328" s="32" t="s">
        <v>128</v>
      </c>
      <c r="C328" s="17">
        <v>-48.4</v>
      </c>
      <c r="D328" s="17">
        <v>64.599999999999994</v>
      </c>
      <c r="E328" s="40" t="s">
        <v>120</v>
      </c>
      <c r="F328" s="18">
        <v>-52.2</v>
      </c>
      <c r="G328" s="17">
        <v>-50</v>
      </c>
      <c r="H328" s="17">
        <v>-46.6</v>
      </c>
      <c r="I328" s="17">
        <v>-46.5</v>
      </c>
      <c r="J328" s="17">
        <v>-47.5</v>
      </c>
      <c r="K328" s="30">
        <v>-47.6</v>
      </c>
      <c r="L328" s="121">
        <f t="shared" si="70"/>
        <v>-48.4</v>
      </c>
      <c r="M328" s="156" t="str">
        <f t="shared" si="71"/>
        <v>transition</v>
      </c>
      <c r="N328" s="83">
        <v>16008576</v>
      </c>
      <c r="O328" s="34">
        <v>903020</v>
      </c>
      <c r="P328" s="34">
        <v>271969</v>
      </c>
      <c r="Q328" s="34">
        <v>55644</v>
      </c>
      <c r="R328" s="34">
        <v>11659056</v>
      </c>
      <c r="S328" s="42">
        <v>122093</v>
      </c>
      <c r="T328" s="10">
        <v>0.55163261597255275</v>
      </c>
      <c r="U328" s="11">
        <v>3.1116776712403066E-2</v>
      </c>
      <c r="V328" s="11">
        <v>9.3716624722548214E-3</v>
      </c>
      <c r="W328" s="11">
        <v>1.9174125970465286E-3</v>
      </c>
      <c r="X328" s="11">
        <v>0.40175438221678728</v>
      </c>
      <c r="Y328" s="12">
        <v>4.2071500289555357E-3</v>
      </c>
      <c r="Z328" s="10">
        <f t="shared" si="72"/>
        <v>0.33244426439648528</v>
      </c>
      <c r="AA328" s="11">
        <f t="shared" si="73"/>
        <v>-0.65560915230217331</v>
      </c>
      <c r="AB328" s="11">
        <f t="shared" si="74"/>
        <v>-0.47828115545569355</v>
      </c>
      <c r="AC328" s="11">
        <f t="shared" si="75"/>
        <v>2.6463822196032964</v>
      </c>
      <c r="AD328" s="11">
        <f t="shared" si="76"/>
        <v>5.8855689668305615</v>
      </c>
      <c r="AE328" s="10">
        <v>-3.74218060606698</v>
      </c>
      <c r="AF328" s="11">
        <v>4.0747603080368604</v>
      </c>
      <c r="AG328" s="12">
        <v>11.4012462648379</v>
      </c>
      <c r="AH328" s="10">
        <v>3.7489993337009218E-2</v>
      </c>
      <c r="AI328" s="11">
        <f t="shared" si="77"/>
        <v>57.860304054933209</v>
      </c>
      <c r="AJ328" s="11">
        <f t="shared" si="78"/>
        <v>0.75689979132297613</v>
      </c>
      <c r="AK328" s="11">
        <f t="shared" si="79"/>
        <v>9.457835982803893E-2</v>
      </c>
      <c r="AL328" s="11">
        <f t="shared" si="80"/>
        <v>4.8876608439364526</v>
      </c>
      <c r="AM328" s="11">
        <f t="shared" si="81"/>
        <v>1.5540929944423332</v>
      </c>
      <c r="AN328" s="3">
        <f t="shared" si="82"/>
        <v>1.373059362610489</v>
      </c>
      <c r="AO328" s="3">
        <f t="shared" si="83"/>
        <v>2.3326845672582756E-2</v>
      </c>
      <c r="AP328" s="3" t="s">
        <v>8</v>
      </c>
      <c r="AQ328" s="127"/>
      <c r="AR328" s="92"/>
      <c r="AS328" s="3"/>
      <c r="AT328" s="4"/>
    </row>
    <row r="329" spans="1:46" s="28" customFormat="1" ht="15" customHeight="1">
      <c r="A329" s="11">
        <v>0.14362</v>
      </c>
      <c r="B329" s="32" t="s">
        <v>128</v>
      </c>
      <c r="C329" s="17">
        <v>-48.4</v>
      </c>
      <c r="D329" s="17">
        <v>64.599999999999994</v>
      </c>
      <c r="E329" s="40" t="s">
        <v>120</v>
      </c>
      <c r="F329" s="18">
        <v>-52.2</v>
      </c>
      <c r="G329" s="17">
        <v>-50</v>
      </c>
      <c r="H329" s="17">
        <v>-46.6</v>
      </c>
      <c r="I329" s="17">
        <v>-46.5</v>
      </c>
      <c r="J329" s="17">
        <v>-47.5</v>
      </c>
      <c r="K329" s="30">
        <v>-47.6</v>
      </c>
      <c r="L329" s="121">
        <f t="shared" si="70"/>
        <v>-48.4</v>
      </c>
      <c r="M329" s="156" t="str">
        <f t="shared" si="71"/>
        <v>transition</v>
      </c>
      <c r="N329" s="83">
        <v>22102807</v>
      </c>
      <c r="O329" s="34">
        <v>1294114</v>
      </c>
      <c r="P329" s="34">
        <v>390697</v>
      </c>
      <c r="Q329" s="34">
        <v>84330</v>
      </c>
      <c r="R329" s="34">
        <v>15543541</v>
      </c>
      <c r="S329" s="42">
        <v>238327</v>
      </c>
      <c r="T329" s="10">
        <v>0.55739419883322205</v>
      </c>
      <c r="U329" s="11">
        <v>3.2635295427809519E-2</v>
      </c>
      <c r="V329" s="11">
        <v>9.8526961440482796E-3</v>
      </c>
      <c r="W329" s="11">
        <v>2.1266553514042632E-3</v>
      </c>
      <c r="X329" s="11">
        <v>0.39198096344624184</v>
      </c>
      <c r="Y329" s="12">
        <v>6.0101907972740882E-3</v>
      </c>
      <c r="Z329" s="10">
        <f t="shared" si="72"/>
        <v>0.35535012264205457</v>
      </c>
      <c r="AA329" s="11">
        <f t="shared" si="73"/>
        <v>-0.65592237095670536</v>
      </c>
      <c r="AB329" s="11">
        <f t="shared" si="74"/>
        <v>-0.44934353033339169</v>
      </c>
      <c r="AC329" s="11">
        <f t="shared" si="75"/>
        <v>2.6252399604223839</v>
      </c>
      <c r="AD329" s="11">
        <f t="shared" si="76"/>
        <v>7.8649025251960083</v>
      </c>
      <c r="AE329" s="10">
        <v>-1.20495188142942</v>
      </c>
      <c r="AF329" s="11">
        <v>6.3509775245959803</v>
      </c>
      <c r="AG329" s="12">
        <v>13.8811079782714</v>
      </c>
      <c r="AH329" s="10">
        <v>3.0922611486312718E-2</v>
      </c>
      <c r="AI329" s="11">
        <f t="shared" si="77"/>
        <v>58.711689643840081</v>
      </c>
      <c r="AJ329" s="11">
        <f t="shared" si="78"/>
        <v>1.0667632180174917</v>
      </c>
      <c r="AK329" s="11">
        <f t="shared" si="79"/>
        <v>0.10079995970602032</v>
      </c>
      <c r="AL329" s="11">
        <f t="shared" si="80"/>
        <v>4.6329538716945331</v>
      </c>
      <c r="AM329" s="11">
        <f t="shared" si="81"/>
        <v>1.6347986617968506</v>
      </c>
      <c r="AN329" s="3">
        <f t="shared" si="82"/>
        <v>1.4219930323470054</v>
      </c>
      <c r="AO329" s="3">
        <f t="shared" si="83"/>
        <v>2.5135649592329057E-2</v>
      </c>
      <c r="AP329" s="3" t="s">
        <v>8</v>
      </c>
      <c r="AQ329" s="127"/>
      <c r="AR329" s="92"/>
      <c r="AS329" s="3"/>
      <c r="AT329" s="4"/>
    </row>
    <row r="330" spans="1:46" s="28" customFormat="1" ht="15" customHeight="1">
      <c r="A330" s="11">
        <v>0.14496000000000001</v>
      </c>
      <c r="B330" s="32" t="s">
        <v>128</v>
      </c>
      <c r="C330" s="17">
        <v>-48.4</v>
      </c>
      <c r="D330" s="17">
        <v>64.599999999999994</v>
      </c>
      <c r="E330" s="40" t="s">
        <v>120</v>
      </c>
      <c r="F330" s="18">
        <v>-52.2</v>
      </c>
      <c r="G330" s="17">
        <v>-50</v>
      </c>
      <c r="H330" s="17">
        <v>-46.6</v>
      </c>
      <c r="I330" s="17">
        <v>-46.5</v>
      </c>
      <c r="J330" s="17">
        <v>-47.5</v>
      </c>
      <c r="K330" s="30">
        <v>-47.6</v>
      </c>
      <c r="L330" s="121">
        <f t="shared" si="70"/>
        <v>-48.4</v>
      </c>
      <c r="M330" s="156" t="str">
        <f t="shared" si="71"/>
        <v>transition</v>
      </c>
      <c r="N330" s="83">
        <v>13853341</v>
      </c>
      <c r="O330" s="34">
        <v>807028</v>
      </c>
      <c r="P330" s="34">
        <v>234957</v>
      </c>
      <c r="Q330" s="34">
        <v>51745</v>
      </c>
      <c r="R330" s="34">
        <v>10196864</v>
      </c>
      <c r="S330" s="42">
        <v>137485</v>
      </c>
      <c r="T330" s="10">
        <v>0.54796530416408573</v>
      </c>
      <c r="U330" s="11">
        <v>3.1921782874537903E-2</v>
      </c>
      <c r="V330" s="11">
        <v>9.2936630932914377E-3</v>
      </c>
      <c r="W330" s="11">
        <v>2.046760031675436E-3</v>
      </c>
      <c r="X330" s="11">
        <v>0.40333430637994228</v>
      </c>
      <c r="Y330" s="12">
        <v>5.43818345646724E-3</v>
      </c>
      <c r="Z330" s="10">
        <f t="shared" si="72"/>
        <v>0.34452715407138479</v>
      </c>
      <c r="AA330" s="11">
        <f t="shared" si="73"/>
        <v>-0.66792173622233386</v>
      </c>
      <c r="AB330" s="11">
        <f t="shared" si="74"/>
        <v>-0.46277654328140228</v>
      </c>
      <c r="AC330" s="11">
        <f t="shared" si="75"/>
        <v>1.8152828049924636</v>
      </c>
      <c r="AD330" s="11">
        <f t="shared" si="76"/>
        <v>6.9460844395520844</v>
      </c>
      <c r="AE330" s="10">
        <v>-2.9770630568539902</v>
      </c>
      <c r="AF330" s="11">
        <v>4.80788235523893</v>
      </c>
      <c r="AG330" s="12">
        <v>12.286373213433301</v>
      </c>
      <c r="AH330" s="10">
        <v>3.3177611254087858E-2</v>
      </c>
      <c r="AI330" s="11">
        <f t="shared" si="77"/>
        <v>57.601758488129306</v>
      </c>
      <c r="AJ330" s="11">
        <f t="shared" si="78"/>
        <v>0.98267965022222414</v>
      </c>
      <c r="AK330" s="11">
        <f t="shared" si="79"/>
        <v>9.5705498710675699E-2</v>
      </c>
      <c r="AL330" s="11">
        <f t="shared" si="80"/>
        <v>4.5406705961928688</v>
      </c>
      <c r="AM330" s="11">
        <f t="shared" si="81"/>
        <v>1.6098869815588668</v>
      </c>
      <c r="AN330" s="3">
        <f t="shared" si="82"/>
        <v>1.3585883856056136</v>
      </c>
      <c r="AO330" s="3">
        <f t="shared" si="83"/>
        <v>2.3042084311411821E-2</v>
      </c>
      <c r="AP330" s="3" t="s">
        <v>8</v>
      </c>
      <c r="AQ330" s="127"/>
      <c r="AR330" s="92"/>
      <c r="AS330" s="3"/>
      <c r="AT330" s="4"/>
    </row>
    <row r="331" spans="1:46" s="28" customFormat="1" ht="15" customHeight="1">
      <c r="A331" s="11">
        <v>0.14631</v>
      </c>
      <c r="B331" s="32" t="s">
        <v>128</v>
      </c>
      <c r="C331" s="17">
        <v>-48.4</v>
      </c>
      <c r="D331" s="17">
        <v>64.599999999999994</v>
      </c>
      <c r="E331" s="40" t="s">
        <v>120</v>
      </c>
      <c r="F331" s="18">
        <v>-52.2</v>
      </c>
      <c r="G331" s="17">
        <v>-50</v>
      </c>
      <c r="H331" s="17">
        <v>-46.6</v>
      </c>
      <c r="I331" s="17">
        <v>-46.5</v>
      </c>
      <c r="J331" s="17">
        <v>-47.5</v>
      </c>
      <c r="K331" s="30">
        <v>-47.6</v>
      </c>
      <c r="L331" s="121">
        <f t="shared" si="70"/>
        <v>-48.4</v>
      </c>
      <c r="M331" s="156" t="str">
        <f t="shared" si="71"/>
        <v>transition</v>
      </c>
      <c r="N331" s="83">
        <v>13319169</v>
      </c>
      <c r="O331" s="34">
        <v>752146</v>
      </c>
      <c r="P331" s="34">
        <v>233636</v>
      </c>
      <c r="Q331" s="34">
        <v>51366</v>
      </c>
      <c r="R331" s="34">
        <v>10066217</v>
      </c>
      <c r="S331" s="42">
        <v>130331</v>
      </c>
      <c r="T331" s="10">
        <v>0.54246903569094684</v>
      </c>
      <c r="U331" s="11">
        <v>3.0633736633179059E-2</v>
      </c>
      <c r="V331" s="11">
        <v>9.5156308642596298E-3</v>
      </c>
      <c r="W331" s="11">
        <v>2.0920572812989442E-3</v>
      </c>
      <c r="X331" s="11">
        <v>0.40998136062736468</v>
      </c>
      <c r="Y331" s="12">
        <v>5.3081789029508367E-3</v>
      </c>
      <c r="Z331" s="10">
        <f t="shared" si="72"/>
        <v>0.35575200924384931</v>
      </c>
      <c r="AA331" s="11">
        <f t="shared" si="73"/>
        <v>-0.64730097197902958</v>
      </c>
      <c r="AB331" s="11">
        <f t="shared" si="74"/>
        <v>-0.44885263839462008</v>
      </c>
      <c r="AC331" s="11">
        <f t="shared" si="75"/>
        <v>3.2071843914155025</v>
      </c>
      <c r="AD331" s="11">
        <f t="shared" si="76"/>
        <v>7.8984795338079863</v>
      </c>
      <c r="AE331" s="10">
        <v>-1.20983996662886</v>
      </c>
      <c r="AF331" s="11">
        <v>6.3209042036262204</v>
      </c>
      <c r="AG331" s="12">
        <v>13.8952778114552</v>
      </c>
      <c r="AH331" s="10">
        <v>3.2668128428075392E-2</v>
      </c>
      <c r="AI331" s="11">
        <f t="shared" si="77"/>
        <v>56.955095802138992</v>
      </c>
      <c r="AJ331" s="11">
        <f t="shared" si="78"/>
        <v>0.96903974125432168</v>
      </c>
      <c r="AK331" s="11">
        <f t="shared" si="79"/>
        <v>9.2324734441807929E-2</v>
      </c>
      <c r="AL331" s="11">
        <f t="shared" si="80"/>
        <v>4.5484561772378616</v>
      </c>
      <c r="AM331" s="11">
        <f t="shared" si="81"/>
        <v>1.6230184868421615</v>
      </c>
      <c r="AN331" s="3">
        <f t="shared" si="82"/>
        <v>1.3231553621385272</v>
      </c>
      <c r="AO331" s="3">
        <f t="shared" si="83"/>
        <v>2.3209910932776433E-2</v>
      </c>
      <c r="AP331" s="3" t="s">
        <v>8</v>
      </c>
      <c r="AQ331" s="127"/>
      <c r="AR331" s="92"/>
      <c r="AS331" s="3"/>
      <c r="AT331" s="4"/>
    </row>
    <row r="332" spans="1:46" s="28" customFormat="1" ht="15" customHeight="1">
      <c r="A332" s="11">
        <v>0.14765</v>
      </c>
      <c r="B332" s="32" t="s">
        <v>128</v>
      </c>
      <c r="C332" s="17">
        <v>-48.4</v>
      </c>
      <c r="D332" s="17">
        <v>64.599999999999994</v>
      </c>
      <c r="E332" s="40" t="s">
        <v>120</v>
      </c>
      <c r="F332" s="18">
        <v>-52.2</v>
      </c>
      <c r="G332" s="17">
        <v>-50</v>
      </c>
      <c r="H332" s="17">
        <v>-46.6</v>
      </c>
      <c r="I332" s="17">
        <v>-46.5</v>
      </c>
      <c r="J332" s="17">
        <v>-47.5</v>
      </c>
      <c r="K332" s="30">
        <v>-47.6</v>
      </c>
      <c r="L332" s="121">
        <f t="shared" si="70"/>
        <v>-48.4</v>
      </c>
      <c r="M332" s="156" t="str">
        <f t="shared" si="71"/>
        <v>transition</v>
      </c>
      <c r="N332" s="83">
        <v>11319840</v>
      </c>
      <c r="O332" s="34">
        <v>712349</v>
      </c>
      <c r="P332" s="34">
        <v>222661</v>
      </c>
      <c r="Q332" s="34">
        <v>38721</v>
      </c>
      <c r="R332" s="34">
        <v>7648915</v>
      </c>
      <c r="S332" s="42">
        <v>108592</v>
      </c>
      <c r="T332" s="10">
        <v>0.56455019525633487</v>
      </c>
      <c r="U332" s="11">
        <v>3.5526718314097629E-2</v>
      </c>
      <c r="V332" s="11">
        <v>1.1104689732891169E-2</v>
      </c>
      <c r="W332" s="11">
        <v>1.9311181174398702E-3</v>
      </c>
      <c r="X332" s="11">
        <v>0.38147150991083872</v>
      </c>
      <c r="Y332" s="12">
        <v>5.4157686683977786E-3</v>
      </c>
      <c r="Z332" s="10">
        <f t="shared" si="72"/>
        <v>0.34183326049617346</v>
      </c>
      <c r="AA332" s="11">
        <f t="shared" si="73"/>
        <v>-0.64079484134851072</v>
      </c>
      <c r="AB332" s="11">
        <f t="shared" si="74"/>
        <v>-0.46618568255388282</v>
      </c>
      <c r="AC332" s="11">
        <f t="shared" si="75"/>
        <v>3.6463482089755246</v>
      </c>
      <c r="AD332" s="11">
        <f t="shared" si="76"/>
        <v>6.7128993133144128</v>
      </c>
      <c r="AE332" s="10">
        <v>-2.9802507313000701</v>
      </c>
      <c r="AF332" s="11">
        <v>4.8255464266293604</v>
      </c>
      <c r="AG332" s="12">
        <v>12.247431796059599</v>
      </c>
      <c r="AH332" s="10">
        <v>3.4095458038816938E-2</v>
      </c>
      <c r="AI332" s="11">
        <f t="shared" si="77"/>
        <v>59.676241271501482</v>
      </c>
      <c r="AJ332" s="11">
        <f t="shared" si="78"/>
        <v>0.95019159233742634</v>
      </c>
      <c r="AK332" s="11">
        <f t="shared" si="79"/>
        <v>0.11152267295886335</v>
      </c>
      <c r="AL332" s="11">
        <f t="shared" si="80"/>
        <v>5.7503938431342165</v>
      </c>
      <c r="AM332" s="11">
        <f t="shared" si="81"/>
        <v>1.578273768551532</v>
      </c>
      <c r="AN332" s="3">
        <f t="shared" si="82"/>
        <v>1.4799275452792977</v>
      </c>
      <c r="AO332" s="3">
        <f t="shared" si="83"/>
        <v>2.9110141765204607E-2</v>
      </c>
      <c r="AP332" s="3" t="s">
        <v>8</v>
      </c>
      <c r="AQ332" s="127"/>
      <c r="AR332" s="92"/>
      <c r="AS332" s="3"/>
      <c r="AT332" s="4"/>
    </row>
    <row r="333" spans="1:46" s="28" customFormat="1" ht="15" customHeight="1">
      <c r="A333" s="11">
        <v>0.14899000000000001</v>
      </c>
      <c r="B333" s="32" t="s">
        <v>128</v>
      </c>
      <c r="C333" s="17">
        <v>-48.4</v>
      </c>
      <c r="D333" s="17">
        <v>64.599999999999994</v>
      </c>
      <c r="E333" s="40" t="s">
        <v>120</v>
      </c>
      <c r="F333" s="18">
        <v>-52.2</v>
      </c>
      <c r="G333" s="17">
        <v>-50</v>
      </c>
      <c r="H333" s="17">
        <v>-46.6</v>
      </c>
      <c r="I333" s="17">
        <v>-46.5</v>
      </c>
      <c r="J333" s="17">
        <v>-47.5</v>
      </c>
      <c r="K333" s="30">
        <v>-47.6</v>
      </c>
      <c r="L333" s="121">
        <f t="shared" si="70"/>
        <v>-48.4</v>
      </c>
      <c r="M333" s="156" t="str">
        <f t="shared" si="71"/>
        <v>transition</v>
      </c>
      <c r="N333" s="83">
        <v>14937025</v>
      </c>
      <c r="O333" s="34">
        <v>891571</v>
      </c>
      <c r="P333" s="34">
        <v>273554</v>
      </c>
      <c r="Q333" s="34">
        <v>54988</v>
      </c>
      <c r="R333" s="34">
        <v>10073261</v>
      </c>
      <c r="S333" s="42">
        <v>145142</v>
      </c>
      <c r="T333" s="10">
        <v>0.56632108512959034</v>
      </c>
      <c r="U333" s="11">
        <v>3.3802946449515481E-2</v>
      </c>
      <c r="V333" s="11">
        <v>1.0371502901115848E-2</v>
      </c>
      <c r="W333" s="11">
        <v>2.0848103172556726E-3</v>
      </c>
      <c r="X333" s="11">
        <v>0.38191675385919099</v>
      </c>
      <c r="Y333" s="12">
        <v>5.5029013433316879E-3</v>
      </c>
      <c r="Z333" s="10">
        <f t="shared" si="72"/>
        <v>0.34695642938498672</v>
      </c>
      <c r="AA333" s="11">
        <f t="shared" si="73"/>
        <v>-0.64935698488626048</v>
      </c>
      <c r="AB333" s="11">
        <f t="shared" si="74"/>
        <v>-0.45972506026895715</v>
      </c>
      <c r="AC333" s="11">
        <f t="shared" si="75"/>
        <v>3.0684035201774194</v>
      </c>
      <c r="AD333" s="11">
        <f t="shared" si="76"/>
        <v>7.1548058776033301</v>
      </c>
      <c r="AE333" s="10">
        <v>-2.061194473349</v>
      </c>
      <c r="AF333" s="11">
        <v>5.5757283531828596</v>
      </c>
      <c r="AG333" s="12">
        <v>13.055405171619</v>
      </c>
      <c r="AH333" s="10">
        <v>3.131335715319479E-2</v>
      </c>
      <c r="AI333" s="11">
        <f t="shared" si="77"/>
        <v>59.723527351906334</v>
      </c>
      <c r="AJ333" s="11">
        <f t="shared" si="78"/>
        <v>0.96234181732638302</v>
      </c>
      <c r="AK333" s="11">
        <f t="shared" si="79"/>
        <v>0.10666707114804051</v>
      </c>
      <c r="AL333" s="11">
        <f t="shared" si="80"/>
        <v>4.9747945006183167</v>
      </c>
      <c r="AM333" s="11">
        <f t="shared" si="81"/>
        <v>1.5998557046119588</v>
      </c>
      <c r="AN333" s="3">
        <f t="shared" si="82"/>
        <v>1.4828390726697145</v>
      </c>
      <c r="AO333" s="3">
        <f t="shared" si="83"/>
        <v>2.7156449137970315E-2</v>
      </c>
      <c r="AP333" s="3" t="s">
        <v>8</v>
      </c>
      <c r="AQ333" s="127"/>
      <c r="AR333" s="92"/>
      <c r="AS333" s="3"/>
      <c r="AT333" s="4"/>
    </row>
    <row r="334" spans="1:46" s="28" customFormat="1" ht="15" customHeight="1">
      <c r="A334" s="11">
        <v>0.15033000000000002</v>
      </c>
      <c r="B334" s="32" t="s">
        <v>128</v>
      </c>
      <c r="C334" s="17">
        <v>-48.4</v>
      </c>
      <c r="D334" s="17">
        <v>64.599999999999994</v>
      </c>
      <c r="E334" s="40" t="s">
        <v>120</v>
      </c>
      <c r="F334" s="18">
        <v>-52.2</v>
      </c>
      <c r="G334" s="17">
        <v>-50</v>
      </c>
      <c r="H334" s="17">
        <v>-46.6</v>
      </c>
      <c r="I334" s="17">
        <v>-46.5</v>
      </c>
      <c r="J334" s="17">
        <v>-47.5</v>
      </c>
      <c r="K334" s="30">
        <v>-47.6</v>
      </c>
      <c r="L334" s="121">
        <f t="shared" si="70"/>
        <v>-48.4</v>
      </c>
      <c r="M334" s="156" t="str">
        <f t="shared" si="71"/>
        <v>transition</v>
      </c>
      <c r="N334" s="83">
        <v>10943753</v>
      </c>
      <c r="O334" s="34">
        <v>685008</v>
      </c>
      <c r="P334" s="34">
        <v>208601</v>
      </c>
      <c r="Q334" s="34">
        <v>41666</v>
      </c>
      <c r="R334" s="34">
        <v>7721190</v>
      </c>
      <c r="S334" s="42">
        <v>122696</v>
      </c>
      <c r="T334" s="10">
        <v>0.55487505548115257</v>
      </c>
      <c r="U334" s="11">
        <v>3.4731581753081719E-2</v>
      </c>
      <c r="V334" s="11">
        <v>1.0576581127920549E-2</v>
      </c>
      <c r="W334" s="11">
        <v>2.1125681529615757E-3</v>
      </c>
      <c r="X334" s="11">
        <v>0.39148322605878622</v>
      </c>
      <c r="Y334" s="12">
        <v>6.2209874260973812E-3</v>
      </c>
      <c r="Z334" s="10">
        <f t="shared" si="72"/>
        <v>0.35252667606200927</v>
      </c>
      <c r="AA334" s="11">
        <f t="shared" si="73"/>
        <v>-0.65162293972884411</v>
      </c>
      <c r="AB334" s="11">
        <f t="shared" si="74"/>
        <v>-0.45280801391177722</v>
      </c>
      <c r="AC334" s="11">
        <f t="shared" si="75"/>
        <v>2.9154515683030198</v>
      </c>
      <c r="AD334" s="11">
        <f t="shared" si="76"/>
        <v>7.6279318484344358</v>
      </c>
      <c r="AE334" s="10">
        <v>-2.1019624322334098</v>
      </c>
      <c r="AF334" s="11">
        <v>5.5919016806862896</v>
      </c>
      <c r="AG334" s="12">
        <v>13.085420093552001</v>
      </c>
      <c r="AH334" s="10">
        <v>3.7280192075393778E-2</v>
      </c>
      <c r="AI334" s="11">
        <f t="shared" si="77"/>
        <v>58.632662312443173</v>
      </c>
      <c r="AJ334" s="11">
        <f t="shared" si="78"/>
        <v>1.1087206022455804</v>
      </c>
      <c r="AK334" s="11">
        <f t="shared" si="79"/>
        <v>0.10653352865951543</v>
      </c>
      <c r="AL334" s="11">
        <f t="shared" si="80"/>
        <v>5.0065041040656642</v>
      </c>
      <c r="AM334" s="11">
        <f t="shared" si="81"/>
        <v>1.62385547429939</v>
      </c>
      <c r="AN334" s="3">
        <f t="shared" si="82"/>
        <v>1.4173661054837403</v>
      </c>
      <c r="AO334" s="3">
        <f t="shared" si="83"/>
        <v>2.7016690432433342E-2</v>
      </c>
      <c r="AP334" s="3" t="s">
        <v>8</v>
      </c>
      <c r="AQ334" s="127"/>
      <c r="AR334" s="92"/>
      <c r="AS334" s="3"/>
      <c r="AT334" s="4"/>
    </row>
    <row r="335" spans="1:46" s="28" customFormat="1" ht="15" customHeight="1">
      <c r="A335" s="11">
        <v>0.15167</v>
      </c>
      <c r="B335" s="32" t="s">
        <v>128</v>
      </c>
      <c r="C335" s="17">
        <v>-48.4</v>
      </c>
      <c r="D335" s="17">
        <v>64.599999999999994</v>
      </c>
      <c r="E335" s="40" t="s">
        <v>120</v>
      </c>
      <c r="F335" s="18">
        <v>-52.2</v>
      </c>
      <c r="G335" s="17">
        <v>-50</v>
      </c>
      <c r="H335" s="17">
        <v>-46.6</v>
      </c>
      <c r="I335" s="17">
        <v>-46.5</v>
      </c>
      <c r="J335" s="17">
        <v>-47.5</v>
      </c>
      <c r="K335" s="30">
        <v>-47.6</v>
      </c>
      <c r="L335" s="121">
        <f t="shared" si="70"/>
        <v>-48.4</v>
      </c>
      <c r="M335" s="156" t="str">
        <f t="shared" si="71"/>
        <v>transition</v>
      </c>
      <c r="N335" s="83">
        <v>28195414</v>
      </c>
      <c r="O335" s="34">
        <v>1708322</v>
      </c>
      <c r="P335" s="34">
        <v>535001</v>
      </c>
      <c r="Q335" s="34">
        <v>103727</v>
      </c>
      <c r="R335" s="34">
        <v>20744371</v>
      </c>
      <c r="S335" s="42">
        <v>301663</v>
      </c>
      <c r="T335" s="10">
        <v>0.54654458053808819</v>
      </c>
      <c r="U335" s="11">
        <v>3.3114396933983228E-2</v>
      </c>
      <c r="V335" s="11">
        <v>1.0370548101633043E-2</v>
      </c>
      <c r="W335" s="11">
        <v>2.010661368741536E-3</v>
      </c>
      <c r="X335" s="11">
        <v>0.40211232744167119</v>
      </c>
      <c r="Y335" s="12">
        <v>5.8474856158828269E-3</v>
      </c>
      <c r="Z335" s="10">
        <f t="shared" si="72"/>
        <v>0.35503695568376042</v>
      </c>
      <c r="AA335" s="11">
        <f t="shared" si="73"/>
        <v>-0.64216774783352659</v>
      </c>
      <c r="AB335" s="11">
        <f t="shared" si="74"/>
        <v>-0.44972643901757725</v>
      </c>
      <c r="AC335" s="11">
        <f t="shared" si="75"/>
        <v>3.5536770212369504</v>
      </c>
      <c r="AD335" s="11">
        <f t="shared" si="76"/>
        <v>7.8387115711977167</v>
      </c>
      <c r="AE335" s="10">
        <v>-1.2110208290154501</v>
      </c>
      <c r="AF335" s="11">
        <v>6.3549833396635202</v>
      </c>
      <c r="AG335" s="12">
        <v>13.947633475849999</v>
      </c>
      <c r="AH335" s="10">
        <v>4.0875212532684981E-2</v>
      </c>
      <c r="AI335" s="11">
        <f t="shared" si="77"/>
        <v>57.612459883099213</v>
      </c>
      <c r="AJ335" s="11">
        <f t="shared" si="78"/>
        <v>1.0585752356285525</v>
      </c>
      <c r="AK335" s="11">
        <f t="shared" si="79"/>
        <v>0.10033093541663853</v>
      </c>
      <c r="AL335" s="11">
        <f t="shared" si="80"/>
        <v>5.1577795559497535</v>
      </c>
      <c r="AM335" s="11">
        <f t="shared" si="81"/>
        <v>1.6219790517130392</v>
      </c>
      <c r="AN335" s="3">
        <f t="shared" si="82"/>
        <v>1.3591838479942342</v>
      </c>
      <c r="AO335" s="3">
        <f t="shared" si="83"/>
        <v>2.5790177007536164E-2</v>
      </c>
      <c r="AP335" s="3" t="s">
        <v>8</v>
      </c>
      <c r="AQ335" s="127"/>
      <c r="AR335" s="92"/>
      <c r="AS335" s="3"/>
      <c r="AT335" s="4"/>
    </row>
    <row r="336" spans="1:46" s="28" customFormat="1" ht="15" customHeight="1">
      <c r="A336" s="11">
        <v>0.15300999999999998</v>
      </c>
      <c r="B336" s="32" t="s">
        <v>128</v>
      </c>
      <c r="C336" s="17">
        <v>-48.4</v>
      </c>
      <c r="D336" s="17">
        <v>64.599999999999994</v>
      </c>
      <c r="E336" s="40" t="s">
        <v>120</v>
      </c>
      <c r="F336" s="18">
        <v>-52.2</v>
      </c>
      <c r="G336" s="17">
        <v>-50</v>
      </c>
      <c r="H336" s="17">
        <v>-46.6</v>
      </c>
      <c r="I336" s="17">
        <v>-46.5</v>
      </c>
      <c r="J336" s="17">
        <v>-47.5</v>
      </c>
      <c r="K336" s="30">
        <v>-47.6</v>
      </c>
      <c r="L336" s="121">
        <f t="shared" si="70"/>
        <v>-48.4</v>
      </c>
      <c r="M336" s="156" t="str">
        <f t="shared" si="71"/>
        <v>transition</v>
      </c>
      <c r="N336" s="83">
        <v>25349414</v>
      </c>
      <c r="O336" s="34">
        <v>1733749</v>
      </c>
      <c r="P336" s="34">
        <v>527703</v>
      </c>
      <c r="Q336" s="34">
        <v>103258</v>
      </c>
      <c r="R336" s="34">
        <v>18221082</v>
      </c>
      <c r="S336" s="42">
        <v>238193</v>
      </c>
      <c r="T336" s="10">
        <v>0.54900472022863211</v>
      </c>
      <c r="U336" s="11">
        <v>3.7548654366987365E-2</v>
      </c>
      <c r="V336" s="11">
        <v>1.1428723278526669E-2</v>
      </c>
      <c r="W336" s="11">
        <v>2.2363092654279146E-3</v>
      </c>
      <c r="X336" s="11">
        <v>0.39462292996883336</v>
      </c>
      <c r="Y336" s="12">
        <v>5.1586628915926249E-3</v>
      </c>
      <c r="Z336" s="10">
        <f t="shared" si="72"/>
        <v>0.33391716863824733</v>
      </c>
      <c r="AA336" s="11">
        <f t="shared" si="73"/>
        <v>-0.6513883247844886</v>
      </c>
      <c r="AB336" s="11">
        <f t="shared" si="74"/>
        <v>-0.47636125074747199</v>
      </c>
      <c r="AC336" s="11">
        <f t="shared" si="75"/>
        <v>2.9312880770470144</v>
      </c>
      <c r="AD336" s="11">
        <f t="shared" si="76"/>
        <v>6.016890448872914</v>
      </c>
      <c r="AE336" s="10">
        <v>-3.7636596874899602</v>
      </c>
      <c r="AF336" s="11">
        <v>4.0508274040810699</v>
      </c>
      <c r="AG336" s="12">
        <v>11.4000721754377</v>
      </c>
      <c r="AH336" s="10">
        <v>3.0095953584490208E-2</v>
      </c>
      <c r="AI336" s="11">
        <f t="shared" si="77"/>
        <v>58.180228198457975</v>
      </c>
      <c r="AJ336" s="11">
        <f t="shared" si="78"/>
        <v>0.9308920525471569</v>
      </c>
      <c r="AK336" s="11">
        <f t="shared" si="79"/>
        <v>0.11355703531288559</v>
      </c>
      <c r="AL336" s="11">
        <f t="shared" si="80"/>
        <v>5.1105289662786415</v>
      </c>
      <c r="AM336" s="11">
        <f t="shared" si="81"/>
        <v>1.5566085251736232</v>
      </c>
      <c r="AN336" s="3">
        <f t="shared" si="82"/>
        <v>1.3912134306843029</v>
      </c>
      <c r="AO336" s="3">
        <f t="shared" si="83"/>
        <v>2.8961123164914136E-2</v>
      </c>
      <c r="AP336" s="3" t="s">
        <v>8</v>
      </c>
      <c r="AQ336" s="127"/>
      <c r="AR336" s="92"/>
      <c r="AS336" s="3"/>
      <c r="AT336" s="4"/>
    </row>
    <row r="337" spans="1:52" s="28" customFormat="1" ht="15" customHeight="1">
      <c r="A337" s="11">
        <v>0.15434999999999999</v>
      </c>
      <c r="B337" s="32" t="s">
        <v>128</v>
      </c>
      <c r="C337" s="17">
        <v>-48.4</v>
      </c>
      <c r="D337" s="17">
        <v>64.599999999999994</v>
      </c>
      <c r="E337" s="40" t="s">
        <v>120</v>
      </c>
      <c r="F337" s="18">
        <v>-52.2</v>
      </c>
      <c r="G337" s="17">
        <v>-50</v>
      </c>
      <c r="H337" s="17">
        <v>-46.6</v>
      </c>
      <c r="I337" s="17">
        <v>-46.5</v>
      </c>
      <c r="J337" s="17">
        <v>-47.5</v>
      </c>
      <c r="K337" s="30">
        <v>-47.6</v>
      </c>
      <c r="L337" s="121">
        <f t="shared" si="70"/>
        <v>-48.4</v>
      </c>
      <c r="M337" s="156" t="str">
        <f t="shared" si="71"/>
        <v>transition</v>
      </c>
      <c r="N337" s="83">
        <v>5223187</v>
      </c>
      <c r="O337" s="34">
        <v>299498</v>
      </c>
      <c r="P337" s="34">
        <v>88057</v>
      </c>
      <c r="Q337" s="34">
        <v>19962</v>
      </c>
      <c r="R337" s="34">
        <v>3545161</v>
      </c>
      <c r="S337" s="42">
        <v>60344</v>
      </c>
      <c r="T337" s="10">
        <v>0.56551199740066516</v>
      </c>
      <c r="U337" s="11">
        <v>3.2426507455602188E-2</v>
      </c>
      <c r="V337" s="11">
        <v>9.5338899325469999E-3</v>
      </c>
      <c r="W337" s="11">
        <v>2.1612763418411168E-3</v>
      </c>
      <c r="X337" s="11">
        <v>0.38383291239944872</v>
      </c>
      <c r="Y337" s="12">
        <v>6.5334164698958195E-3</v>
      </c>
      <c r="Z337" s="10">
        <f t="shared" si="72"/>
        <v>0.35985688056922888</v>
      </c>
      <c r="AA337" s="11">
        <f t="shared" si="73"/>
        <v>-0.66538184503914133</v>
      </c>
      <c r="AB337" s="11">
        <f t="shared" si="74"/>
        <v>-0.44387018905907616</v>
      </c>
      <c r="AC337" s="11">
        <f t="shared" si="75"/>
        <v>1.9867254598579578</v>
      </c>
      <c r="AD337" s="11">
        <f t="shared" si="76"/>
        <v>8.2392790683591883</v>
      </c>
      <c r="AE337" s="10">
        <v>-1.3079562381107499</v>
      </c>
      <c r="AF337" s="11">
        <v>6.3567179082406797</v>
      </c>
      <c r="AG337" s="12">
        <v>13.9206611480852</v>
      </c>
      <c r="AH337" s="10">
        <v>6.3271114812644233E-2</v>
      </c>
      <c r="AI337" s="11">
        <f t="shared" si="77"/>
        <v>59.568655349901711</v>
      </c>
      <c r="AJ337" s="11">
        <f t="shared" si="78"/>
        <v>1.1421149984735586</v>
      </c>
      <c r="AK337" s="11">
        <f t="shared" si="79"/>
        <v>0.10154865834276514</v>
      </c>
      <c r="AL337" s="11">
        <f t="shared" si="80"/>
        <v>4.4112313395451359</v>
      </c>
      <c r="AM337" s="11">
        <f t="shared" si="81"/>
        <v>1.6604803563451538</v>
      </c>
      <c r="AN337" s="3">
        <f t="shared" si="82"/>
        <v>1.4733285737939688</v>
      </c>
      <c r="AO337" s="3">
        <f t="shared" si="83"/>
        <v>2.4838646256122077E-2</v>
      </c>
      <c r="AP337" s="3" t="s">
        <v>8</v>
      </c>
      <c r="AQ337" s="127"/>
      <c r="AR337" s="92"/>
      <c r="AS337" s="3"/>
      <c r="AT337" s="4"/>
    </row>
    <row r="338" spans="1:52" s="28" customFormat="1" ht="15" customHeight="1">
      <c r="A338" s="54">
        <v>7.6303494623655901</v>
      </c>
      <c r="B338" s="32">
        <v>516</v>
      </c>
      <c r="C338" s="17">
        <v>-30.276499999999999</v>
      </c>
      <c r="D338" s="17">
        <v>-35.284999999999997</v>
      </c>
      <c r="E338" s="40" t="s">
        <v>56</v>
      </c>
      <c r="F338" s="18">
        <v>-39.700000000000003</v>
      </c>
      <c r="G338" s="17">
        <v>-39.9</v>
      </c>
      <c r="H338" s="17">
        <v>-37.700000000000003</v>
      </c>
      <c r="I338" s="17">
        <v>-36.200000000000003</v>
      </c>
      <c r="J338" s="17">
        <v>-35.200000000000003</v>
      </c>
      <c r="K338" s="30">
        <v>-33.299999999999997</v>
      </c>
      <c r="L338" s="10">
        <f t="shared" si="70"/>
        <v>-33.299999999999997</v>
      </c>
      <c r="M338" s="52" t="str">
        <f t="shared" si="71"/>
        <v>mid latitude</v>
      </c>
      <c r="N338" s="87">
        <v>183029.15974213599</v>
      </c>
      <c r="O338" s="23">
        <v>46440.051095388102</v>
      </c>
      <c r="P338" s="23">
        <v>61010.108727863997</v>
      </c>
      <c r="Q338" s="23">
        <v>8765.97479932038</v>
      </c>
      <c r="R338" s="23">
        <v>339269.18692859198</v>
      </c>
      <c r="S338" s="25">
        <v>40419.885955340003</v>
      </c>
      <c r="T338" s="7">
        <v>0.26958299442677464</v>
      </c>
      <c r="U338" s="6">
        <v>6.8401385075828325E-2</v>
      </c>
      <c r="V338" s="6">
        <v>8.9861570824740389E-2</v>
      </c>
      <c r="W338" s="6">
        <v>1.2911372913473522E-2</v>
      </c>
      <c r="X338" s="6">
        <v>0.49970837137537966</v>
      </c>
      <c r="Y338" s="8">
        <v>5.9534305383803575E-2</v>
      </c>
      <c r="Z338" s="10">
        <f t="shared" si="72"/>
        <v>0.70351614574957677</v>
      </c>
      <c r="AA338" s="11">
        <f t="shared" si="73"/>
        <v>-0.2798646276391869</v>
      </c>
      <c r="AB338" s="11">
        <f t="shared" si="74"/>
        <v>-0.15272593102314638</v>
      </c>
      <c r="AC338" s="11">
        <f t="shared" si="75"/>
        <v>28.009137634354882</v>
      </c>
      <c r="AD338" s="11">
        <f t="shared" si="76"/>
        <v>28.153546318016787</v>
      </c>
      <c r="AE338" s="10">
        <v>21.858435980522401</v>
      </c>
      <c r="AF338" s="11">
        <v>28.564788847385501</v>
      </c>
      <c r="AG338" s="12">
        <v>35.922376013556303</v>
      </c>
      <c r="AH338" s="10">
        <v>1.3295061201940319E-2</v>
      </c>
      <c r="AI338" s="11">
        <f t="shared" si="77"/>
        <v>35.043028741870188</v>
      </c>
      <c r="AJ338" s="11">
        <f t="shared" si="78"/>
        <v>18.089084170922721</v>
      </c>
      <c r="AK338" s="11">
        <f t="shared" si="79"/>
        <v>0.23435151086016404</v>
      </c>
      <c r="AL338" s="11">
        <f t="shared" si="80"/>
        <v>6.9598772668835496</v>
      </c>
      <c r="AM338" s="11">
        <f t="shared" si="81"/>
        <v>2.2755796237375754</v>
      </c>
      <c r="AN338" s="3">
        <f t="shared" si="82"/>
        <v>0.5394806448504833</v>
      </c>
      <c r="AO338" s="3">
        <f t="shared" si="83"/>
        <v>0.17982802765022443</v>
      </c>
      <c r="AP338" s="3">
        <v>0.33022070573534862</v>
      </c>
      <c r="AQ338" s="124" t="s">
        <v>213</v>
      </c>
      <c r="AR338" s="36">
        <v>72</v>
      </c>
      <c r="AS338" s="36">
        <v>516</v>
      </c>
      <c r="AT338" s="11" t="s">
        <v>90</v>
      </c>
      <c r="AU338" s="36">
        <v>13</v>
      </c>
      <c r="AV338" s="36" t="s">
        <v>159</v>
      </c>
      <c r="AW338" s="36">
        <v>2</v>
      </c>
      <c r="AX338" s="36">
        <v>145</v>
      </c>
      <c r="AY338" s="34">
        <v>147</v>
      </c>
      <c r="AZ338" s="52">
        <v>53.85</v>
      </c>
    </row>
    <row r="339" spans="1:52" s="28" customFormat="1" ht="15" customHeight="1">
      <c r="A339" s="53">
        <v>8.3982258064516095</v>
      </c>
      <c r="B339" s="32">
        <v>516</v>
      </c>
      <c r="C339" s="17">
        <v>-30.276499999999999</v>
      </c>
      <c r="D339" s="17">
        <v>-35.284999999999997</v>
      </c>
      <c r="E339" s="40" t="s">
        <v>56</v>
      </c>
      <c r="F339" s="18">
        <v>-39.700000000000003</v>
      </c>
      <c r="G339" s="17">
        <v>-39.9</v>
      </c>
      <c r="H339" s="17">
        <v>-37.700000000000003</v>
      </c>
      <c r="I339" s="17">
        <v>-36.200000000000003</v>
      </c>
      <c r="J339" s="17">
        <v>-35.200000000000003</v>
      </c>
      <c r="K339" s="30">
        <v>-33.299999999999997</v>
      </c>
      <c r="L339" s="10">
        <f t="shared" si="70"/>
        <v>-33.299999999999997</v>
      </c>
      <c r="M339" s="52" t="str">
        <f t="shared" si="71"/>
        <v>mid latitude</v>
      </c>
      <c r="N339" s="87">
        <v>2344402.2210213598</v>
      </c>
      <c r="O339" s="23">
        <v>581186.00173227</v>
      </c>
      <c r="P339" s="23">
        <v>555976.71361883602</v>
      </c>
      <c r="Q339" s="23">
        <v>139831.309401076</v>
      </c>
      <c r="R339" s="23">
        <v>5315488.7179293102</v>
      </c>
      <c r="S339" s="25">
        <v>351847.49878738</v>
      </c>
      <c r="T339" s="7">
        <v>0.25239204923691438</v>
      </c>
      <c r="U339" s="6">
        <v>6.2568924670746609E-2</v>
      </c>
      <c r="V339" s="6">
        <v>5.9854960390341917E-2</v>
      </c>
      <c r="W339" s="6">
        <v>1.5053863373258182E-2</v>
      </c>
      <c r="X339" s="6">
        <v>0.57225124519349879</v>
      </c>
      <c r="Y339" s="8">
        <v>3.7878957135240018E-2</v>
      </c>
      <c r="Z339" s="10">
        <f t="shared" si="72"/>
        <v>0.64319057849819494</v>
      </c>
      <c r="AA339" s="11">
        <f t="shared" si="73"/>
        <v>-0.36113226305060553</v>
      </c>
      <c r="AB339" s="11">
        <f t="shared" si="74"/>
        <v>-0.19166032578978681</v>
      </c>
      <c r="AC339" s="11">
        <f t="shared" si="75"/>
        <v>22.523572244084125</v>
      </c>
      <c r="AD339" s="11">
        <f t="shared" si="76"/>
        <v>25.490433715978583</v>
      </c>
      <c r="AE339" s="10">
        <v>18.3165044264396</v>
      </c>
      <c r="AF339" s="11">
        <v>24.9102840984437</v>
      </c>
      <c r="AG339" s="12">
        <v>31.410842467493499</v>
      </c>
      <c r="AH339" s="10">
        <v>1.0892454806360467E-2</v>
      </c>
      <c r="AI339" s="11">
        <f t="shared" si="77"/>
        <v>30.606208883471648</v>
      </c>
      <c r="AJ339" s="11">
        <f t="shared" si="78"/>
        <v>13.04951452391207</v>
      </c>
      <c r="AK339" s="11">
        <f t="shared" si="79"/>
        <v>0.18389016368007161</v>
      </c>
      <c r="AL339" s="11">
        <f t="shared" si="80"/>
        <v>3.9760531171465794</v>
      </c>
      <c r="AM339" s="11">
        <f t="shared" si="81"/>
        <v>2.1610594409906048</v>
      </c>
      <c r="AN339" s="3">
        <f t="shared" si="82"/>
        <v>0.44105111409861858</v>
      </c>
      <c r="AO339" s="3">
        <f t="shared" si="83"/>
        <v>0.1045955965899258</v>
      </c>
      <c r="AP339" s="3">
        <v>0.32025811800508242</v>
      </c>
      <c r="AQ339" s="124" t="s">
        <v>213</v>
      </c>
      <c r="AR339" s="36">
        <v>72</v>
      </c>
      <c r="AS339" s="36">
        <v>516</v>
      </c>
      <c r="AT339" s="11" t="s">
        <v>90</v>
      </c>
      <c r="AU339" s="36">
        <v>14</v>
      </c>
      <c r="AV339" s="36" t="s">
        <v>159</v>
      </c>
      <c r="AW339" s="36">
        <v>1</v>
      </c>
      <c r="AX339" s="36">
        <v>0</v>
      </c>
      <c r="AY339" s="34">
        <v>2</v>
      </c>
      <c r="AZ339" s="52">
        <v>55.3</v>
      </c>
    </row>
    <row r="340" spans="1:52" s="28" customFormat="1" ht="15" customHeight="1">
      <c r="A340" s="53">
        <v>9.1078494623655892</v>
      </c>
      <c r="B340" s="32">
        <v>516</v>
      </c>
      <c r="C340" s="17">
        <v>-30.276499999999999</v>
      </c>
      <c r="D340" s="17">
        <v>-35.284999999999997</v>
      </c>
      <c r="E340" s="40" t="s">
        <v>56</v>
      </c>
      <c r="F340" s="18">
        <v>-39.700000000000003</v>
      </c>
      <c r="G340" s="17">
        <v>-39.9</v>
      </c>
      <c r="H340" s="17">
        <v>-37.700000000000003</v>
      </c>
      <c r="I340" s="17">
        <v>-36.200000000000003</v>
      </c>
      <c r="J340" s="17">
        <v>-35.200000000000003</v>
      </c>
      <c r="K340" s="30">
        <v>-33.299999999999997</v>
      </c>
      <c r="L340" s="10">
        <f t="shared" si="70"/>
        <v>-33.299999999999997</v>
      </c>
      <c r="M340" s="52" t="str">
        <f t="shared" si="71"/>
        <v>mid latitude</v>
      </c>
      <c r="N340" s="87">
        <v>5989.78388598726</v>
      </c>
      <c r="O340" s="23">
        <v>951.42880367769897</v>
      </c>
      <c r="P340" s="23">
        <v>1246.6469732452799</v>
      </c>
      <c r="Q340" s="23">
        <v>723.72078025478004</v>
      </c>
      <c r="R340" s="23">
        <v>8462.5843897300492</v>
      </c>
      <c r="S340" s="25">
        <v>1129.2332702840399</v>
      </c>
      <c r="T340" s="7">
        <v>0.32371264200158684</v>
      </c>
      <c r="U340" s="6">
        <v>5.141913925065645E-2</v>
      </c>
      <c r="V340" s="6">
        <v>6.7373947547023319E-2</v>
      </c>
      <c r="W340" s="6">
        <v>3.9112857877193707E-2</v>
      </c>
      <c r="X340" s="6">
        <v>0.45735298686980497</v>
      </c>
      <c r="Y340" s="8">
        <v>6.1028426453734679E-2</v>
      </c>
      <c r="Z340" s="10">
        <f t="shared" si="72"/>
        <v>0.76513902780275911</v>
      </c>
      <c r="AA340" s="11">
        <f t="shared" si="73"/>
        <v>-0.36990648606789672</v>
      </c>
      <c r="AB340" s="11">
        <f t="shared" si="74"/>
        <v>-0.11625964521014219</v>
      </c>
      <c r="AC340" s="11">
        <f t="shared" si="75"/>
        <v>21.931312190416971</v>
      </c>
      <c r="AD340" s="11">
        <f t="shared" si="76"/>
        <v>30.647840267626275</v>
      </c>
      <c r="AE340" s="10">
        <v>25.433560203280301</v>
      </c>
      <c r="AF340" s="11">
        <v>32.287399652727302</v>
      </c>
      <c r="AG340" s="12">
        <v>40.6249531841856</v>
      </c>
      <c r="AH340" s="10">
        <v>0.20596012041522982</v>
      </c>
      <c r="AI340" s="11">
        <f t="shared" si="77"/>
        <v>41.444998990589113</v>
      </c>
      <c r="AJ340" s="11">
        <f t="shared" si="78"/>
        <v>15.862207457798769</v>
      </c>
      <c r="AK340" s="11">
        <f t="shared" si="79"/>
        <v>0.23348942251740865</v>
      </c>
      <c r="AL340" s="11">
        <f t="shared" si="80"/>
        <v>1.7225524086877926</v>
      </c>
      <c r="AM340" s="11">
        <f t="shared" si="81"/>
        <v>2.5012943877575808</v>
      </c>
      <c r="AN340" s="3">
        <f t="shared" si="82"/>
        <v>0.7077960597068067</v>
      </c>
      <c r="AO340" s="3">
        <f t="shared" si="83"/>
        <v>0.14731279663907104</v>
      </c>
      <c r="AP340" s="3">
        <v>0.88017789779168065</v>
      </c>
      <c r="AQ340" s="124" t="s">
        <v>213</v>
      </c>
      <c r="AR340" s="36">
        <v>72</v>
      </c>
      <c r="AS340" s="36">
        <v>516</v>
      </c>
      <c r="AT340" s="11" t="s">
        <v>90</v>
      </c>
      <c r="AU340" s="36">
        <v>14</v>
      </c>
      <c r="AV340" s="36" t="s">
        <v>159</v>
      </c>
      <c r="AW340" s="36">
        <v>1</v>
      </c>
      <c r="AX340" s="36">
        <v>134</v>
      </c>
      <c r="AY340" s="34">
        <v>136</v>
      </c>
      <c r="AZ340" s="52">
        <v>56.64</v>
      </c>
    </row>
    <row r="341" spans="1:52" s="28" customFormat="1" ht="15" customHeight="1">
      <c r="A341" s="53">
        <v>9.2931989247311808</v>
      </c>
      <c r="B341" s="32">
        <v>516</v>
      </c>
      <c r="C341" s="17">
        <v>-30.276499999999999</v>
      </c>
      <c r="D341" s="17">
        <v>-35.284999999999997</v>
      </c>
      <c r="E341" s="40" t="s">
        <v>56</v>
      </c>
      <c r="F341" s="18">
        <v>-39.700000000000003</v>
      </c>
      <c r="G341" s="17">
        <v>-39.9</v>
      </c>
      <c r="H341" s="17">
        <v>-37.700000000000003</v>
      </c>
      <c r="I341" s="17">
        <v>-36.200000000000003</v>
      </c>
      <c r="J341" s="17">
        <v>-35.200000000000003</v>
      </c>
      <c r="K341" s="30">
        <v>-33.299999999999997</v>
      </c>
      <c r="L341" s="10">
        <f t="shared" si="70"/>
        <v>-33.299999999999997</v>
      </c>
      <c r="M341" s="52" t="str">
        <f t="shared" si="71"/>
        <v>mid latitude</v>
      </c>
      <c r="N341" s="87">
        <v>279178.49732038798</v>
      </c>
      <c r="O341" s="23">
        <v>79248.054673503197</v>
      </c>
      <c r="P341" s="23">
        <v>80672.454881990096</v>
      </c>
      <c r="Q341" s="23">
        <v>20015.078582912702</v>
      </c>
      <c r="R341" s="23">
        <v>684253.70228349697</v>
      </c>
      <c r="S341" s="25">
        <v>51995.906929126199</v>
      </c>
      <c r="T341" s="7">
        <v>0.23355109291413512</v>
      </c>
      <c r="U341" s="6">
        <v>6.6296186697628448E-2</v>
      </c>
      <c r="V341" s="6">
        <v>6.7487790738169795E-2</v>
      </c>
      <c r="W341" s="6">
        <v>1.674392377159695E-2</v>
      </c>
      <c r="X341" s="6">
        <v>0.57242302517108434</v>
      </c>
      <c r="Y341" s="8">
        <v>4.3497980707385371E-2</v>
      </c>
      <c r="Z341" s="10">
        <f t="shared" si="72"/>
        <v>0.65831266404578515</v>
      </c>
      <c r="AA341" s="11">
        <f t="shared" si="73"/>
        <v>-0.34839179492841998</v>
      </c>
      <c r="AB341" s="11">
        <f t="shared" si="74"/>
        <v>-0.18156779024849337</v>
      </c>
      <c r="AC341" s="11">
        <f t="shared" si="75"/>
        <v>23.383553842331651</v>
      </c>
      <c r="AD341" s="11">
        <f t="shared" si="76"/>
        <v>26.180763147003056</v>
      </c>
      <c r="AE341" s="10">
        <v>19.251393871604801</v>
      </c>
      <c r="AF341" s="11">
        <v>25.822742693766699</v>
      </c>
      <c r="AG341" s="12">
        <v>32.501226268818897</v>
      </c>
      <c r="AH341" s="10">
        <v>2.9383748509900127E-2</v>
      </c>
      <c r="AI341" s="11">
        <f t="shared" si="77"/>
        <v>28.977492908704129</v>
      </c>
      <c r="AJ341" s="11">
        <f t="shared" si="78"/>
        <v>15.700460621936024</v>
      </c>
      <c r="AK341" s="11">
        <f t="shared" si="79"/>
        <v>0.19639652404192365</v>
      </c>
      <c r="AL341" s="11">
        <f t="shared" si="80"/>
        <v>4.0305839693710661</v>
      </c>
      <c r="AM341" s="11">
        <f t="shared" si="81"/>
        <v>2.1929830088605664</v>
      </c>
      <c r="AN341" s="3">
        <f t="shared" si="82"/>
        <v>0.40800436503114451</v>
      </c>
      <c r="AO341" s="3">
        <f t="shared" si="83"/>
        <v>0.11789845581071659</v>
      </c>
      <c r="AP341" s="3">
        <v>0.99595978527730011</v>
      </c>
      <c r="AQ341" s="124" t="s">
        <v>213</v>
      </c>
      <c r="AR341" s="36">
        <v>72</v>
      </c>
      <c r="AS341" s="36">
        <v>516</v>
      </c>
      <c r="AT341" s="11" t="s">
        <v>90</v>
      </c>
      <c r="AU341" s="36">
        <v>14</v>
      </c>
      <c r="AV341" s="36" t="s">
        <v>159</v>
      </c>
      <c r="AW341" s="36">
        <v>2</v>
      </c>
      <c r="AX341" s="36">
        <v>19</v>
      </c>
      <c r="AY341" s="34">
        <v>21</v>
      </c>
      <c r="AZ341" s="52">
        <v>56.989999999999903</v>
      </c>
    </row>
    <row r="342" spans="1:52" s="28" customFormat="1" ht="15" customHeight="1">
      <c r="A342" s="53">
        <v>13.7168253968253</v>
      </c>
      <c r="B342" s="32">
        <v>516</v>
      </c>
      <c r="C342" s="17">
        <v>-30.276499999999999</v>
      </c>
      <c r="D342" s="17">
        <v>-35.284999999999997</v>
      </c>
      <c r="E342" s="40" t="s">
        <v>56</v>
      </c>
      <c r="F342" s="18">
        <v>-39.700000000000003</v>
      </c>
      <c r="G342" s="17">
        <v>-39.9</v>
      </c>
      <c r="H342" s="17">
        <v>-37.700000000000003</v>
      </c>
      <c r="I342" s="17">
        <v>-36.200000000000003</v>
      </c>
      <c r="J342" s="17">
        <v>-35.200000000000003</v>
      </c>
      <c r="K342" s="30">
        <v>-33.299999999999997</v>
      </c>
      <c r="L342" s="10">
        <f t="shared" si="70"/>
        <v>-33.299999999999997</v>
      </c>
      <c r="M342" s="52" t="str">
        <f t="shared" si="71"/>
        <v>mid latitude</v>
      </c>
      <c r="N342" s="87">
        <v>121339.412147059</v>
      </c>
      <c r="O342" s="23">
        <v>29471.062805882299</v>
      </c>
      <c r="P342" s="23">
        <v>24916.0712658089</v>
      </c>
      <c r="Q342" s="23">
        <v>1701.9844375</v>
      </c>
      <c r="R342" s="23">
        <v>169745.01278382301</v>
      </c>
      <c r="S342" s="25">
        <v>8408.6635775735194</v>
      </c>
      <c r="T342" s="7">
        <v>0.34124151814220893</v>
      </c>
      <c r="U342" s="6">
        <v>8.28811515994098E-2</v>
      </c>
      <c r="V342" s="6">
        <v>7.0071198091676085E-2</v>
      </c>
      <c r="W342" s="6">
        <v>4.7864724497183129E-3</v>
      </c>
      <c r="X342" s="6">
        <v>0.47737206596335385</v>
      </c>
      <c r="Y342" s="8">
        <v>2.3647593753632942E-2</v>
      </c>
      <c r="Z342" s="10">
        <f t="shared" si="72"/>
        <v>0.54306858542458447</v>
      </c>
      <c r="AA342" s="11">
        <f t="shared" si="73"/>
        <v>-0.35239905034782842</v>
      </c>
      <c r="AB342" s="11">
        <f t="shared" si="74"/>
        <v>-0.2651453188633312</v>
      </c>
      <c r="AC342" s="11">
        <f t="shared" si="75"/>
        <v>23.11306410152158</v>
      </c>
      <c r="AD342" s="11">
        <f t="shared" si="76"/>
        <v>20.464060189748146</v>
      </c>
      <c r="AE342" s="10">
        <v>12.076847284072</v>
      </c>
      <c r="AF342" s="11">
        <v>18.822834438526399</v>
      </c>
      <c r="AG342" s="12">
        <v>24.543011124607599</v>
      </c>
      <c r="AH342" s="10">
        <v>0.21057446923984607</v>
      </c>
      <c r="AI342" s="11">
        <f t="shared" si="77"/>
        <v>41.685298749966101</v>
      </c>
      <c r="AJ342" s="11">
        <f t="shared" si="78"/>
        <v>6.4807616842190621</v>
      </c>
      <c r="AK342" s="11">
        <f t="shared" si="79"/>
        <v>0.23944863934952107</v>
      </c>
      <c r="AL342" s="11">
        <f t="shared" si="80"/>
        <v>14.639423673231384</v>
      </c>
      <c r="AM342" s="11">
        <f t="shared" si="81"/>
        <v>1.8301995687463701</v>
      </c>
      <c r="AN342" s="3">
        <f t="shared" si="82"/>
        <v>0.7148334443356491</v>
      </c>
      <c r="AO342" s="3">
        <f t="shared" si="83"/>
        <v>0.14678529199288171</v>
      </c>
      <c r="AP342" s="3" t="s">
        <v>8</v>
      </c>
      <c r="AQ342" s="124" t="s">
        <v>213</v>
      </c>
      <c r="AR342" s="36">
        <v>72</v>
      </c>
      <c r="AS342" s="36">
        <v>516</v>
      </c>
      <c r="AT342" s="11" t="s">
        <v>90</v>
      </c>
      <c r="AU342" s="36">
        <v>17</v>
      </c>
      <c r="AV342" s="36" t="s">
        <v>159</v>
      </c>
      <c r="AW342" s="36">
        <v>1</v>
      </c>
      <c r="AX342" s="36">
        <v>0</v>
      </c>
      <c r="AY342" s="34">
        <v>2</v>
      </c>
      <c r="AZ342" s="52">
        <v>68.5</v>
      </c>
    </row>
    <row r="343" spans="1:52" s="28" customFormat="1" ht="15" customHeight="1">
      <c r="A343" s="54">
        <v>13.9165079365079</v>
      </c>
      <c r="B343" s="32">
        <v>516</v>
      </c>
      <c r="C343" s="17">
        <v>-30.276499999999999</v>
      </c>
      <c r="D343" s="17">
        <v>-35.284999999999997</v>
      </c>
      <c r="E343" s="40" t="s">
        <v>56</v>
      </c>
      <c r="F343" s="18">
        <v>-39.700000000000003</v>
      </c>
      <c r="G343" s="17">
        <v>-39.9</v>
      </c>
      <c r="H343" s="17">
        <v>-37.700000000000003</v>
      </c>
      <c r="I343" s="17">
        <v>-36.200000000000003</v>
      </c>
      <c r="J343" s="17">
        <v>-35.200000000000003</v>
      </c>
      <c r="K343" s="30">
        <v>-33.299999999999997</v>
      </c>
      <c r="L343" s="10">
        <f t="shared" si="70"/>
        <v>-33.299999999999997</v>
      </c>
      <c r="M343" s="52" t="str">
        <f t="shared" si="71"/>
        <v>mid latitude</v>
      </c>
      <c r="N343" s="87">
        <v>29114.944139024301</v>
      </c>
      <c r="O343" s="23">
        <v>3932.6770644641001</v>
      </c>
      <c r="P343" s="23">
        <v>3540.29900694866</v>
      </c>
      <c r="Q343" s="23">
        <v>547.71488224294899</v>
      </c>
      <c r="R343" s="23">
        <v>38221.135161672399</v>
      </c>
      <c r="S343" s="25">
        <v>2391.25379268293</v>
      </c>
      <c r="T343" s="7">
        <v>0.37447825196702861</v>
      </c>
      <c r="U343" s="6">
        <v>5.0582341000524236E-2</v>
      </c>
      <c r="V343" s="6">
        <v>4.5535549621259566E-2</v>
      </c>
      <c r="W343" s="6">
        <v>7.0447434382589205E-3</v>
      </c>
      <c r="X343" s="6">
        <v>0.4916026565324631</v>
      </c>
      <c r="Y343" s="8">
        <v>3.0756457440465488E-2</v>
      </c>
      <c r="Z343" s="10">
        <f t="shared" si="72"/>
        <v>0.6222917850340085</v>
      </c>
      <c r="AA343" s="11">
        <f t="shared" si="73"/>
        <v>-0.35517183953795717</v>
      </c>
      <c r="AB343" s="11">
        <f t="shared" si="74"/>
        <v>-0.20600593216344526</v>
      </c>
      <c r="AC343" s="11">
        <f t="shared" si="75"/>
        <v>22.925900831187889</v>
      </c>
      <c r="AD343" s="11">
        <f t="shared" si="76"/>
        <v>24.509194240020342</v>
      </c>
      <c r="AE343" s="10">
        <v>17.051198010639801</v>
      </c>
      <c r="AF343" s="11">
        <v>23.655879477536001</v>
      </c>
      <c r="AG343" s="12">
        <v>29.937329823013101</v>
      </c>
      <c r="AH343" s="10">
        <v>0.3999041577961136</v>
      </c>
      <c r="AI343" s="11">
        <f t="shared" si="77"/>
        <v>43.23825271888537</v>
      </c>
      <c r="AJ343" s="11">
        <f t="shared" si="78"/>
        <v>7.5897885167426624</v>
      </c>
      <c r="AK343" s="11">
        <f t="shared" si="79"/>
        <v>0.16492253768066431</v>
      </c>
      <c r="AL343" s="11">
        <f t="shared" si="80"/>
        <v>6.4637626650763442</v>
      </c>
      <c r="AM343" s="11">
        <f t="shared" si="81"/>
        <v>2.1342252035707507</v>
      </c>
      <c r="AN343" s="3">
        <f t="shared" si="82"/>
        <v>0.76174985425917818</v>
      </c>
      <c r="AO343" s="3">
        <f t="shared" si="83"/>
        <v>9.2626736280162103E-2</v>
      </c>
      <c r="AP343" s="3">
        <v>0.24482626045649752</v>
      </c>
      <c r="AQ343" s="124" t="s">
        <v>213</v>
      </c>
      <c r="AR343" s="36">
        <v>72</v>
      </c>
      <c r="AS343" s="36">
        <v>516</v>
      </c>
      <c r="AT343" s="11" t="s">
        <v>90</v>
      </c>
      <c r="AU343" s="36">
        <v>17</v>
      </c>
      <c r="AV343" s="36" t="s">
        <v>159</v>
      </c>
      <c r="AW343" s="36">
        <v>1</v>
      </c>
      <c r="AX343" s="36">
        <v>68</v>
      </c>
      <c r="AY343" s="34">
        <v>70</v>
      </c>
      <c r="AZ343" s="52">
        <v>69.180000000000007</v>
      </c>
    </row>
    <row r="344" spans="1:52" s="28" customFormat="1" ht="15" customHeight="1">
      <c r="A344" s="53">
        <v>14.8794513457556</v>
      </c>
      <c r="B344" s="32">
        <v>516</v>
      </c>
      <c r="C344" s="17">
        <v>-30.276499999999999</v>
      </c>
      <c r="D344" s="17">
        <v>-35.284999999999997</v>
      </c>
      <c r="E344" s="40" t="s">
        <v>56</v>
      </c>
      <c r="F344" s="18">
        <v>-39.700000000000003</v>
      </c>
      <c r="G344" s="17">
        <v>-39.9</v>
      </c>
      <c r="H344" s="17">
        <v>-37.700000000000003</v>
      </c>
      <c r="I344" s="17">
        <v>-36.200000000000003</v>
      </c>
      <c r="J344" s="17">
        <v>-35.200000000000003</v>
      </c>
      <c r="K344" s="30">
        <v>-33.299999999999997</v>
      </c>
      <c r="L344" s="10">
        <f t="shared" si="70"/>
        <v>-33.299999999999997</v>
      </c>
      <c r="M344" s="52" t="str">
        <f t="shared" si="71"/>
        <v>mid latitude</v>
      </c>
      <c r="N344" s="87">
        <v>108852.797668421</v>
      </c>
      <c r="O344" s="23">
        <v>26316.899922474699</v>
      </c>
      <c r="P344" s="23">
        <v>28309.603971929901</v>
      </c>
      <c r="Q344" s="23">
        <v>3462.1193175855801</v>
      </c>
      <c r="R344" s="23">
        <v>191610.73339026401</v>
      </c>
      <c r="S344" s="25">
        <v>11656.491431766601</v>
      </c>
      <c r="T344" s="7">
        <v>0.29403094425815313</v>
      </c>
      <c r="U344" s="6">
        <v>7.1086670254662615E-2</v>
      </c>
      <c r="V344" s="6">
        <v>7.6469321558427297E-2</v>
      </c>
      <c r="W344" s="6">
        <v>9.3518056851872849E-3</v>
      </c>
      <c r="X344" s="6">
        <v>0.51757498268766178</v>
      </c>
      <c r="Y344" s="8">
        <v>3.1486275555908008E-2</v>
      </c>
      <c r="Z344" s="10">
        <f t="shared" si="72"/>
        <v>0.62267034677775168</v>
      </c>
      <c r="AA344" s="11">
        <f t="shared" si="73"/>
        <v>-0.31215728917868318</v>
      </c>
      <c r="AB344" s="11">
        <f t="shared" si="74"/>
        <v>-0.20574181604740693</v>
      </c>
      <c r="AC344" s="11">
        <f t="shared" si="75"/>
        <v>25.829382980438883</v>
      </c>
      <c r="AD344" s="11">
        <f t="shared" si="76"/>
        <v>24.527259782357365</v>
      </c>
      <c r="AE344" s="10">
        <v>17.1033470045416</v>
      </c>
      <c r="AF344" s="11">
        <v>23.675921683136401</v>
      </c>
      <c r="AG344" s="12">
        <v>29.964846626257099</v>
      </c>
      <c r="AH344" s="10">
        <v>4.4227587883973019E-2</v>
      </c>
      <c r="AI344" s="11">
        <f t="shared" si="77"/>
        <v>36.228289431625043</v>
      </c>
      <c r="AJ344" s="11">
        <f t="shared" si="78"/>
        <v>9.6726912247202481</v>
      </c>
      <c r="AK344" s="11">
        <f t="shared" si="79"/>
        <v>0.22225874664349873</v>
      </c>
      <c r="AL344" s="11">
        <f t="shared" si="80"/>
        <v>8.1769579194262185</v>
      </c>
      <c r="AM344" s="11">
        <f t="shared" si="81"/>
        <v>2.0065696681550311</v>
      </c>
      <c r="AN344" s="3">
        <f t="shared" si="82"/>
        <v>0.56809342432145804</v>
      </c>
      <c r="AO344" s="3">
        <f t="shared" si="83"/>
        <v>0.14774539751001417</v>
      </c>
      <c r="AP344" s="3">
        <v>0.91105289791978983</v>
      </c>
      <c r="AQ344" s="124" t="s">
        <v>213</v>
      </c>
      <c r="AR344" s="36">
        <v>72</v>
      </c>
      <c r="AS344" s="36">
        <v>516</v>
      </c>
      <c r="AT344" s="11" t="s">
        <v>90</v>
      </c>
      <c r="AU344" s="36">
        <v>18</v>
      </c>
      <c r="AV344" s="36" t="s">
        <v>159</v>
      </c>
      <c r="AW344" s="36">
        <v>1</v>
      </c>
      <c r="AX344" s="36">
        <v>20</v>
      </c>
      <c r="AY344" s="34">
        <v>22</v>
      </c>
      <c r="AZ344" s="52">
        <v>73.099999999999994</v>
      </c>
    </row>
    <row r="345" spans="1:52" s="28" customFormat="1" ht="15" customHeight="1">
      <c r="A345" s="54">
        <v>14.938654244306401</v>
      </c>
      <c r="B345" s="32">
        <v>516</v>
      </c>
      <c r="C345" s="17">
        <v>-30.276499999999999</v>
      </c>
      <c r="D345" s="17">
        <v>-35.284999999999997</v>
      </c>
      <c r="E345" s="40" t="s">
        <v>56</v>
      </c>
      <c r="F345" s="18">
        <v>-39.700000000000003</v>
      </c>
      <c r="G345" s="17">
        <v>-39.9</v>
      </c>
      <c r="H345" s="17">
        <v>-37.700000000000003</v>
      </c>
      <c r="I345" s="17">
        <v>-36.200000000000003</v>
      </c>
      <c r="J345" s="17">
        <v>-35.200000000000003</v>
      </c>
      <c r="K345" s="30">
        <v>-33.299999999999997</v>
      </c>
      <c r="L345" s="10">
        <f t="shared" si="70"/>
        <v>-33.299999999999997</v>
      </c>
      <c r="M345" s="52" t="str">
        <f t="shared" si="71"/>
        <v>mid latitude</v>
      </c>
      <c r="N345" s="87">
        <v>4941.9045800000004</v>
      </c>
      <c r="O345" s="23">
        <v>669.48883114035004</v>
      </c>
      <c r="P345" s="23">
        <v>993.08679824561295</v>
      </c>
      <c r="Q345" s="23">
        <v>226.786065185187</v>
      </c>
      <c r="R345" s="23">
        <v>8173.86637723682</v>
      </c>
      <c r="S345" s="25">
        <v>1041.3470765350901</v>
      </c>
      <c r="T345" s="7">
        <v>0.30797437591692239</v>
      </c>
      <c r="U345" s="6">
        <v>4.1721850678427937E-2</v>
      </c>
      <c r="V345" s="6">
        <v>6.1888140891831478E-2</v>
      </c>
      <c r="W345" s="6">
        <v>1.4133072737730287E-2</v>
      </c>
      <c r="X345" s="6">
        <v>0.50938688831540024</v>
      </c>
      <c r="Y345" s="8">
        <v>6.4895671459687707E-2</v>
      </c>
      <c r="Z345" s="10">
        <f t="shared" si="72"/>
        <v>0.77156077815004409</v>
      </c>
      <c r="AA345" s="11">
        <f t="shared" si="73"/>
        <v>-0.27932789753833565</v>
      </c>
      <c r="AB345" s="11">
        <f t="shared" si="74"/>
        <v>-0.11262985757811567</v>
      </c>
      <c r="AC345" s="11">
        <f t="shared" si="75"/>
        <v>28.045366916162344</v>
      </c>
      <c r="AD345" s="11">
        <f t="shared" si="76"/>
        <v>30.896117741656887</v>
      </c>
      <c r="AE345" s="10">
        <v>25.722189026270001</v>
      </c>
      <c r="AF345" s="11">
        <v>32.645835025191097</v>
      </c>
      <c r="AG345" s="12">
        <v>41.104418409761401</v>
      </c>
      <c r="AH345" s="10">
        <v>0.12499027817612389</v>
      </c>
      <c r="AI345" s="11">
        <f t="shared" si="77"/>
        <v>37.679100954970785</v>
      </c>
      <c r="AJ345" s="11">
        <f t="shared" si="78"/>
        <v>17.404366994954977</v>
      </c>
      <c r="AK345" s="11">
        <f t="shared" si="79"/>
        <v>0.17014263664585727</v>
      </c>
      <c r="AL345" s="11">
        <f t="shared" si="80"/>
        <v>4.3789586341413296</v>
      </c>
      <c r="AM345" s="11">
        <f t="shared" si="81"/>
        <v>2.5595886576256355</v>
      </c>
      <c r="AN345" s="3">
        <f t="shared" si="82"/>
        <v>0.60459816100769359</v>
      </c>
      <c r="AO345" s="3">
        <f t="shared" si="83"/>
        <v>0.12149535512486889</v>
      </c>
      <c r="AP345" s="3">
        <v>0.71210472076663733</v>
      </c>
      <c r="AQ345" s="124" t="s">
        <v>213</v>
      </c>
      <c r="AR345" s="36">
        <v>72</v>
      </c>
      <c r="AS345" s="36">
        <v>516</v>
      </c>
      <c r="AT345" s="11" t="s">
        <v>90</v>
      </c>
      <c r="AU345" s="36">
        <v>18</v>
      </c>
      <c r="AV345" s="36" t="s">
        <v>159</v>
      </c>
      <c r="AW345" s="36">
        <v>1</v>
      </c>
      <c r="AX345" s="36">
        <v>90</v>
      </c>
      <c r="AY345" s="34">
        <v>92</v>
      </c>
      <c r="AZ345" s="52">
        <v>73.8</v>
      </c>
    </row>
    <row r="346" spans="1:52" s="28" customFormat="1" ht="15" customHeight="1">
      <c r="A346" s="54">
        <v>14.9682556935817</v>
      </c>
      <c r="B346" s="32">
        <v>516</v>
      </c>
      <c r="C346" s="17">
        <v>-30.276499999999999</v>
      </c>
      <c r="D346" s="17">
        <v>-35.284999999999997</v>
      </c>
      <c r="E346" s="40" t="s">
        <v>56</v>
      </c>
      <c r="F346" s="18">
        <v>-39.700000000000003</v>
      </c>
      <c r="G346" s="17">
        <v>-39.9</v>
      </c>
      <c r="H346" s="17">
        <v>-37.700000000000003</v>
      </c>
      <c r="I346" s="17">
        <v>-36.200000000000003</v>
      </c>
      <c r="J346" s="17">
        <v>-35.200000000000003</v>
      </c>
      <c r="K346" s="30">
        <v>-33.299999999999997</v>
      </c>
      <c r="L346" s="10">
        <f t="shared" si="70"/>
        <v>-33.299999999999997</v>
      </c>
      <c r="M346" s="52" t="str">
        <f t="shared" si="71"/>
        <v>mid latitude</v>
      </c>
      <c r="N346" s="87">
        <v>5583.9204757894804</v>
      </c>
      <c r="O346" s="23">
        <v>1110.10745658212</v>
      </c>
      <c r="P346" s="23">
        <v>1617.19133333334</v>
      </c>
      <c r="Q346" s="23">
        <v>279.17602763165098</v>
      </c>
      <c r="R346" s="23">
        <v>9528.5550531578992</v>
      </c>
      <c r="S346" s="25">
        <v>1108.62216157894</v>
      </c>
      <c r="T346" s="7">
        <v>0.29041213982913644</v>
      </c>
      <c r="U346" s="6">
        <v>5.7735185037840787E-2</v>
      </c>
      <c r="V346" s="6">
        <v>8.4107930559320504E-2</v>
      </c>
      <c r="W346" s="6">
        <v>1.4519567018375736E-2</v>
      </c>
      <c r="X346" s="6">
        <v>0.49556724069858388</v>
      </c>
      <c r="Y346" s="8">
        <v>5.7657936856742718E-2</v>
      </c>
      <c r="Z346" s="10">
        <f t="shared" si="72"/>
        <v>0.7302354082508451</v>
      </c>
      <c r="AA346" s="11">
        <f t="shared" si="73"/>
        <v>-0.26929616526781586</v>
      </c>
      <c r="AB346" s="11">
        <f t="shared" si="74"/>
        <v>-0.13653711245020697</v>
      </c>
      <c r="AC346" s="11">
        <f t="shared" si="75"/>
        <v>28.722508844422428</v>
      </c>
      <c r="AD346" s="11">
        <f t="shared" si="76"/>
        <v>29.260861508405846</v>
      </c>
      <c r="AE346" s="10">
        <v>23.440722023282401</v>
      </c>
      <c r="AF346" s="11">
        <v>30.179501380732098</v>
      </c>
      <c r="AG346" s="12">
        <v>37.931950509017398</v>
      </c>
      <c r="AH346" s="10">
        <v>0.14427140726486201</v>
      </c>
      <c r="AI346" s="11">
        <f t="shared" si="77"/>
        <v>36.949078693915439</v>
      </c>
      <c r="AJ346" s="11">
        <f t="shared" si="78"/>
        <v>16.565036962018702</v>
      </c>
      <c r="AK346" s="11">
        <f t="shared" si="79"/>
        <v>0.22035704299941944</v>
      </c>
      <c r="AL346" s="11">
        <f t="shared" si="80"/>
        <v>5.7927299383566213</v>
      </c>
      <c r="AM346" s="11">
        <f t="shared" si="81"/>
        <v>2.3368846229480185</v>
      </c>
      <c r="AN346" s="3">
        <f t="shared" si="82"/>
        <v>0.58601964774699911</v>
      </c>
      <c r="AO346" s="3">
        <f t="shared" si="83"/>
        <v>0.1697205215598119</v>
      </c>
      <c r="AP346" s="3">
        <v>0.64310000213805729</v>
      </c>
      <c r="AQ346" s="124" t="s">
        <v>213</v>
      </c>
      <c r="AR346" s="36">
        <v>72</v>
      </c>
      <c r="AS346" s="36">
        <v>516</v>
      </c>
      <c r="AT346" s="11" t="s">
        <v>90</v>
      </c>
      <c r="AU346" s="36">
        <v>18</v>
      </c>
      <c r="AV346" s="36" t="s">
        <v>159</v>
      </c>
      <c r="AW346" s="36">
        <v>1</v>
      </c>
      <c r="AX346" s="36">
        <v>125</v>
      </c>
      <c r="AY346" s="34">
        <v>127</v>
      </c>
      <c r="AZ346" s="52">
        <v>74.150000000000006</v>
      </c>
    </row>
    <row r="347" spans="1:52" s="28" customFormat="1" ht="15" customHeight="1">
      <c r="A347" s="53">
        <v>15.6152587991718</v>
      </c>
      <c r="B347" s="32">
        <v>516</v>
      </c>
      <c r="C347" s="17">
        <v>-30.276499999999999</v>
      </c>
      <c r="D347" s="17">
        <v>-35.284999999999997</v>
      </c>
      <c r="E347" s="40" t="s">
        <v>56</v>
      </c>
      <c r="F347" s="18">
        <v>-39.700000000000003</v>
      </c>
      <c r="G347" s="17">
        <v>-39.9</v>
      </c>
      <c r="H347" s="17">
        <v>-37.700000000000003</v>
      </c>
      <c r="I347" s="17">
        <v>-36.200000000000003</v>
      </c>
      <c r="J347" s="17">
        <v>-35.200000000000003</v>
      </c>
      <c r="K347" s="30">
        <v>-33.299999999999997</v>
      </c>
      <c r="L347" s="10">
        <f t="shared" si="70"/>
        <v>-35.200000000000003</v>
      </c>
      <c r="M347" s="52" t="str">
        <f t="shared" si="71"/>
        <v>mid latitude</v>
      </c>
      <c r="N347" s="87">
        <v>148914.32186811999</v>
      </c>
      <c r="O347" s="23">
        <v>39255.515557159997</v>
      </c>
      <c r="P347" s="23">
        <v>42776.979297105201</v>
      </c>
      <c r="Q347" s="23">
        <v>4723.8486595636296</v>
      </c>
      <c r="R347" s="23">
        <v>246583.48370131699</v>
      </c>
      <c r="S347" s="25">
        <v>14318.0767347369</v>
      </c>
      <c r="T347" s="7">
        <v>0.29988451654301373</v>
      </c>
      <c r="U347" s="6">
        <v>7.9052982660265475E-2</v>
      </c>
      <c r="V347" s="6">
        <v>8.6144526562352025E-2</v>
      </c>
      <c r="W347" s="6">
        <v>9.5129135581073637E-3</v>
      </c>
      <c r="X347" s="6">
        <v>0.49657123552393689</v>
      </c>
      <c r="Y347" s="8">
        <v>2.8833825152324525E-2</v>
      </c>
      <c r="Z347" s="10">
        <f t="shared" si="72"/>
        <v>0.61161770247485503</v>
      </c>
      <c r="AA347" s="11">
        <f t="shared" si="73"/>
        <v>-0.30709112613832068</v>
      </c>
      <c r="AB347" s="11">
        <f t="shared" si="74"/>
        <v>-0.21351995299175855</v>
      </c>
      <c r="AC347" s="11">
        <f t="shared" si="75"/>
        <v>26.171348985663354</v>
      </c>
      <c r="AD347" s="11">
        <f t="shared" si="76"/>
        <v>23.995235215363714</v>
      </c>
      <c r="AE347" s="10">
        <v>16.3617065277653</v>
      </c>
      <c r="AF347" s="11">
        <v>23.016662683895099</v>
      </c>
      <c r="AG347" s="12">
        <v>29.232344387437699</v>
      </c>
      <c r="AH347" s="10">
        <v>0.12304929257213389</v>
      </c>
      <c r="AI347" s="11">
        <f t="shared" si="77"/>
        <v>37.652376263810979</v>
      </c>
      <c r="AJ347" s="11">
        <f t="shared" si="78"/>
        <v>8.7715899890515399</v>
      </c>
      <c r="AK347" s="11">
        <f t="shared" si="79"/>
        <v>0.24954514920602913</v>
      </c>
      <c r="AL347" s="11">
        <f t="shared" si="80"/>
        <v>9.0555355135057969</v>
      </c>
      <c r="AM347" s="11">
        <f t="shared" si="81"/>
        <v>1.9416715583069968</v>
      </c>
      <c r="AN347" s="3">
        <f t="shared" si="82"/>
        <v>0.60391036590470815</v>
      </c>
      <c r="AO347" s="3">
        <f t="shared" si="83"/>
        <v>0.1734786882519688</v>
      </c>
      <c r="AP347" s="3">
        <v>1.1723580855906117</v>
      </c>
      <c r="AQ347" s="124" t="s">
        <v>213</v>
      </c>
      <c r="AR347" s="36">
        <v>72</v>
      </c>
      <c r="AS347" s="36">
        <v>516</v>
      </c>
      <c r="AT347" s="11" t="s">
        <v>90</v>
      </c>
      <c r="AU347" s="36">
        <v>20</v>
      </c>
      <c r="AV347" s="36" t="s">
        <v>159</v>
      </c>
      <c r="AW347" s="36">
        <v>1</v>
      </c>
      <c r="AX347" s="36">
        <v>10</v>
      </c>
      <c r="AY347" s="34">
        <v>12</v>
      </c>
      <c r="AZ347" s="52">
        <v>81.8</v>
      </c>
    </row>
    <row r="348" spans="1:52" s="28" customFormat="1" ht="15" customHeight="1">
      <c r="A348" s="53">
        <v>15.6448602484472</v>
      </c>
      <c r="B348" s="32">
        <v>516</v>
      </c>
      <c r="C348" s="17">
        <v>-30.276499999999999</v>
      </c>
      <c r="D348" s="17">
        <v>-35.284999999999997</v>
      </c>
      <c r="E348" s="40" t="s">
        <v>56</v>
      </c>
      <c r="F348" s="18">
        <v>-39.700000000000003</v>
      </c>
      <c r="G348" s="17">
        <v>-39.9</v>
      </c>
      <c r="H348" s="17">
        <v>-37.700000000000003</v>
      </c>
      <c r="I348" s="17">
        <v>-36.200000000000003</v>
      </c>
      <c r="J348" s="17">
        <v>-35.200000000000003</v>
      </c>
      <c r="K348" s="30">
        <v>-33.299999999999997</v>
      </c>
      <c r="L348" s="10">
        <f t="shared" si="70"/>
        <v>-35.200000000000003</v>
      </c>
      <c r="M348" s="52" t="str">
        <f t="shared" si="71"/>
        <v>mid latitude</v>
      </c>
      <c r="N348" s="87">
        <v>128169.059523157</v>
      </c>
      <c r="O348" s="23">
        <v>28113.111724827599</v>
      </c>
      <c r="P348" s="23">
        <v>38139.824991228001</v>
      </c>
      <c r="Q348" s="23">
        <v>3788.4300534786898</v>
      </c>
      <c r="R348" s="23">
        <v>236872.23998000001</v>
      </c>
      <c r="S348" s="25">
        <v>16000.802083333299</v>
      </c>
      <c r="T348" s="7">
        <v>0.28413601586923504</v>
      </c>
      <c r="U348" s="6">
        <v>6.2323524795279993E-2</v>
      </c>
      <c r="V348" s="6">
        <v>8.4551591150588454E-2</v>
      </c>
      <c r="W348" s="6">
        <v>8.3985122914959336E-3</v>
      </c>
      <c r="X348" s="6">
        <v>0.52511842396548414</v>
      </c>
      <c r="Y348" s="8">
        <v>3.5471931927916311E-2</v>
      </c>
      <c r="Z348" s="10">
        <f t="shared" si="72"/>
        <v>0.67326356251082975</v>
      </c>
      <c r="AA348" s="11">
        <f t="shared" si="73"/>
        <v>-0.26397591630021183</v>
      </c>
      <c r="AB348" s="11">
        <f t="shared" si="74"/>
        <v>-0.17181488921346327</v>
      </c>
      <c r="AC348" s="11">
        <f t="shared" si="75"/>
        <v>29.081625649735699</v>
      </c>
      <c r="AD348" s="11">
        <f t="shared" si="76"/>
        <v>26.847861577799115</v>
      </c>
      <c r="AE348" s="10">
        <v>20.096833815140599</v>
      </c>
      <c r="AF348" s="11">
        <v>26.733514094664901</v>
      </c>
      <c r="AG348" s="12">
        <v>33.611297558272298</v>
      </c>
      <c r="AH348" s="10">
        <v>4.3215897334478538E-2</v>
      </c>
      <c r="AI348" s="11">
        <f t="shared" si="77"/>
        <v>35.110838060680457</v>
      </c>
      <c r="AJ348" s="11">
        <f t="shared" si="78"/>
        <v>11.098576293988041</v>
      </c>
      <c r="AK348" s="11">
        <f t="shared" si="79"/>
        <v>0.21690381368452949</v>
      </c>
      <c r="AL348" s="11">
        <f t="shared" si="80"/>
        <v>10.067448640422031</v>
      </c>
      <c r="AM348" s="11">
        <f t="shared" si="81"/>
        <v>2.0892227915412644</v>
      </c>
      <c r="AN348" s="3">
        <f t="shared" si="82"/>
        <v>0.5410894055545673</v>
      </c>
      <c r="AO348" s="3">
        <f t="shared" si="83"/>
        <v>0.16101432989550943</v>
      </c>
      <c r="AP348" s="3">
        <v>1.0742622540751194</v>
      </c>
      <c r="AQ348" s="124" t="s">
        <v>213</v>
      </c>
      <c r="AR348" s="36">
        <v>72</v>
      </c>
      <c r="AS348" s="36">
        <v>516</v>
      </c>
      <c r="AT348" s="11" t="s">
        <v>90</v>
      </c>
      <c r="AU348" s="36">
        <v>20</v>
      </c>
      <c r="AV348" s="36" t="s">
        <v>159</v>
      </c>
      <c r="AW348" s="36">
        <v>1</v>
      </c>
      <c r="AX348" s="36">
        <v>45</v>
      </c>
      <c r="AY348" s="34">
        <v>47</v>
      </c>
      <c r="AZ348" s="52">
        <v>82.15</v>
      </c>
    </row>
    <row r="349" spans="1:52" s="28" customFormat="1" ht="15" customHeight="1">
      <c r="A349" s="53">
        <v>15.674461697722499</v>
      </c>
      <c r="B349" s="32">
        <v>516</v>
      </c>
      <c r="C349" s="17">
        <v>-30.276499999999999</v>
      </c>
      <c r="D349" s="17">
        <v>-35.284999999999997</v>
      </c>
      <c r="E349" s="40" t="s">
        <v>56</v>
      </c>
      <c r="F349" s="18">
        <v>-39.700000000000003</v>
      </c>
      <c r="G349" s="17">
        <v>-39.9</v>
      </c>
      <c r="H349" s="17">
        <v>-37.700000000000003</v>
      </c>
      <c r="I349" s="17">
        <v>-36.200000000000003</v>
      </c>
      <c r="J349" s="17">
        <v>-35.200000000000003</v>
      </c>
      <c r="K349" s="30">
        <v>-33.299999999999997</v>
      </c>
      <c r="L349" s="10">
        <f t="shared" si="70"/>
        <v>-35.200000000000003</v>
      </c>
      <c r="M349" s="52" t="str">
        <f t="shared" si="71"/>
        <v>mid latitude</v>
      </c>
      <c r="N349" s="87">
        <v>17396.213807017499</v>
      </c>
      <c r="O349" s="23">
        <v>3312.47002916578</v>
      </c>
      <c r="P349" s="23">
        <v>5166.1037289912101</v>
      </c>
      <c r="Q349" s="23">
        <v>674.46459254820195</v>
      </c>
      <c r="R349" s="23">
        <v>27409.5534605262</v>
      </c>
      <c r="S349" s="25">
        <v>3112.45879473683</v>
      </c>
      <c r="T349" s="7">
        <v>0.30481563683490509</v>
      </c>
      <c r="U349" s="6">
        <v>5.8040943428126969E-2</v>
      </c>
      <c r="V349" s="6">
        <v>9.0520225583362743E-2</v>
      </c>
      <c r="W349" s="6">
        <v>1.181793674076612E-2</v>
      </c>
      <c r="X349" s="6">
        <v>0.48026890138935774</v>
      </c>
      <c r="Y349" s="8">
        <v>5.4536356023481336E-2</v>
      </c>
      <c r="Z349" s="10">
        <f t="shared" si="72"/>
        <v>0.72993593411770286</v>
      </c>
      <c r="AA349" s="11">
        <f t="shared" si="73"/>
        <v>-0.24840216001242801</v>
      </c>
      <c r="AB349" s="11">
        <f t="shared" si="74"/>
        <v>-0.13671525587974323</v>
      </c>
      <c r="AC349" s="11">
        <f t="shared" si="75"/>
        <v>30.132854199161109</v>
      </c>
      <c r="AD349" s="11">
        <f t="shared" si="76"/>
        <v>29.248676497825564</v>
      </c>
      <c r="AE349" s="10">
        <v>23.438487100756898</v>
      </c>
      <c r="AF349" s="11">
        <v>30.183484104723799</v>
      </c>
      <c r="AG349" s="12">
        <v>37.931745164700502</v>
      </c>
      <c r="AH349" s="10">
        <v>0.22668941930114034</v>
      </c>
      <c r="AI349" s="11">
        <f t="shared" si="77"/>
        <v>38.825836199035315</v>
      </c>
      <c r="AJ349" s="11">
        <f t="shared" si="78"/>
        <v>15.176305435148386</v>
      </c>
      <c r="AK349" s="11">
        <f t="shared" si="79"/>
        <v>0.23070010525275353</v>
      </c>
      <c r="AL349" s="11">
        <f t="shared" si="80"/>
        <v>7.6595625420055011</v>
      </c>
      <c r="AM349" s="11">
        <f t="shared" si="81"/>
        <v>2.2924391983727306</v>
      </c>
      <c r="AN349" s="3">
        <f t="shared" si="82"/>
        <v>0.63467702354475097</v>
      </c>
      <c r="AO349" s="3">
        <f t="shared" si="83"/>
        <v>0.18847821568604398</v>
      </c>
      <c r="AP349" s="3">
        <v>0.78081891550217264</v>
      </c>
      <c r="AQ349" s="124" t="s">
        <v>213</v>
      </c>
      <c r="AR349" s="36">
        <v>72</v>
      </c>
      <c r="AS349" s="36">
        <v>516</v>
      </c>
      <c r="AT349" s="11" t="s">
        <v>90</v>
      </c>
      <c r="AU349" s="36">
        <v>20</v>
      </c>
      <c r="AV349" s="36" t="s">
        <v>159</v>
      </c>
      <c r="AW349" s="36">
        <v>1</v>
      </c>
      <c r="AX349" s="36">
        <v>80</v>
      </c>
      <c r="AY349" s="34">
        <v>82</v>
      </c>
      <c r="AZ349" s="52">
        <v>82.5</v>
      </c>
    </row>
    <row r="350" spans="1:52" s="28" customFormat="1" ht="15" customHeight="1">
      <c r="A350" s="53">
        <v>15.7311273291925</v>
      </c>
      <c r="B350" s="32">
        <v>516</v>
      </c>
      <c r="C350" s="17">
        <v>-30.276499999999999</v>
      </c>
      <c r="D350" s="17">
        <v>-35.284999999999997</v>
      </c>
      <c r="E350" s="40" t="s">
        <v>56</v>
      </c>
      <c r="F350" s="18">
        <v>-39.700000000000003</v>
      </c>
      <c r="G350" s="17">
        <v>-39.9</v>
      </c>
      <c r="H350" s="17">
        <v>-37.700000000000003</v>
      </c>
      <c r="I350" s="17">
        <v>-36.200000000000003</v>
      </c>
      <c r="J350" s="17">
        <v>-35.200000000000003</v>
      </c>
      <c r="K350" s="30">
        <v>-33.299999999999997</v>
      </c>
      <c r="L350" s="10">
        <f t="shared" si="70"/>
        <v>-35.200000000000003</v>
      </c>
      <c r="M350" s="52" t="str">
        <f t="shared" si="71"/>
        <v>mid latitude</v>
      </c>
      <c r="N350" s="87">
        <v>12433.5972294737</v>
      </c>
      <c r="O350" s="23">
        <v>2555.1016899378301</v>
      </c>
      <c r="P350" s="23">
        <v>4503.2411821052801</v>
      </c>
      <c r="Q350" s="23">
        <v>425.24982736841997</v>
      </c>
      <c r="R350" s="23">
        <v>17800.105719298201</v>
      </c>
      <c r="S350" s="25">
        <v>2378.2049298245502</v>
      </c>
      <c r="T350" s="7">
        <v>0.31009956354787138</v>
      </c>
      <c r="U350" s="6">
        <v>6.3725396942401064E-2</v>
      </c>
      <c r="V350" s="6">
        <v>0.1123128809264765</v>
      </c>
      <c r="W350" s="6">
        <v>1.0605923887670968E-2</v>
      </c>
      <c r="X350" s="6">
        <v>0.4439427233154784</v>
      </c>
      <c r="Y350" s="8">
        <v>5.9313511380101686E-2</v>
      </c>
      <c r="Z350" s="10">
        <f t="shared" si="72"/>
        <v>0.74090913381115953</v>
      </c>
      <c r="AA350" s="11">
        <f t="shared" si="73"/>
        <v>-0.22058493535262644</v>
      </c>
      <c r="AB350" s="11">
        <f t="shared" si="74"/>
        <v>-0.13023505127058679</v>
      </c>
      <c r="AC350" s="11">
        <f t="shared" si="75"/>
        <v>32.010516863697717</v>
      </c>
      <c r="AD350" s="11">
        <f t="shared" si="76"/>
        <v>29.691922493091866</v>
      </c>
      <c r="AE350" s="10">
        <v>24.0426857531995</v>
      </c>
      <c r="AF350" s="11">
        <v>30.8025721169038</v>
      </c>
      <c r="AG350" s="12">
        <v>38.815497706123899</v>
      </c>
      <c r="AH350" s="10">
        <v>0.31156561463382498</v>
      </c>
      <c r="AI350" s="11">
        <f t="shared" si="77"/>
        <v>41.12495664372053</v>
      </c>
      <c r="AJ350" s="11">
        <f t="shared" si="78"/>
        <v>16.056148362281558</v>
      </c>
      <c r="AK350" s="11">
        <f t="shared" si="79"/>
        <v>0.27053788038804866</v>
      </c>
      <c r="AL350" s="11">
        <f t="shared" si="80"/>
        <v>10.589636708315101</v>
      </c>
      <c r="AM350" s="11">
        <f t="shared" si="81"/>
        <v>2.2663366351478409</v>
      </c>
      <c r="AN350" s="3">
        <f t="shared" si="82"/>
        <v>0.69851254961894205</v>
      </c>
      <c r="AO350" s="3">
        <f t="shared" si="83"/>
        <v>0.25298957506881753</v>
      </c>
      <c r="AP350" s="3">
        <v>0.7339907452595521</v>
      </c>
      <c r="AQ350" s="124" t="s">
        <v>213</v>
      </c>
      <c r="AR350" s="36">
        <v>72</v>
      </c>
      <c r="AS350" s="36">
        <v>516</v>
      </c>
      <c r="AT350" s="11" t="s">
        <v>90</v>
      </c>
      <c r="AU350" s="36">
        <v>20</v>
      </c>
      <c r="AV350" s="36" t="s">
        <v>159</v>
      </c>
      <c r="AW350" s="36">
        <v>1</v>
      </c>
      <c r="AX350" s="36">
        <v>147</v>
      </c>
      <c r="AY350" s="34">
        <v>149</v>
      </c>
      <c r="AZ350" s="52">
        <v>83.17</v>
      </c>
    </row>
    <row r="351" spans="1:52" s="28" customFormat="1" ht="15" customHeight="1">
      <c r="A351" s="54">
        <v>15.750579710144899</v>
      </c>
      <c r="B351" s="32">
        <v>516</v>
      </c>
      <c r="C351" s="17">
        <v>-30.276499999999999</v>
      </c>
      <c r="D351" s="17">
        <v>-35.284999999999997</v>
      </c>
      <c r="E351" s="40" t="s">
        <v>56</v>
      </c>
      <c r="F351" s="18">
        <v>-39.700000000000003</v>
      </c>
      <c r="G351" s="17">
        <v>-39.9</v>
      </c>
      <c r="H351" s="17">
        <v>-37.700000000000003</v>
      </c>
      <c r="I351" s="17">
        <v>-36.200000000000003</v>
      </c>
      <c r="J351" s="17">
        <v>-35.200000000000003</v>
      </c>
      <c r="K351" s="30">
        <v>-33.299999999999997</v>
      </c>
      <c r="L351" s="10">
        <f t="shared" si="70"/>
        <v>-35.200000000000003</v>
      </c>
      <c r="M351" s="52" t="str">
        <f t="shared" si="71"/>
        <v>mid latitude</v>
      </c>
      <c r="N351" s="87">
        <v>19222.441121675602</v>
      </c>
      <c r="O351" s="23">
        <v>3289.9579830255402</v>
      </c>
      <c r="P351" s="23">
        <v>5151.5212247368499</v>
      </c>
      <c r="Q351" s="23">
        <v>565.04060090773498</v>
      </c>
      <c r="R351" s="23">
        <v>22564.686254605302</v>
      </c>
      <c r="S351" s="25">
        <v>2388.2718778947301</v>
      </c>
      <c r="T351" s="7">
        <v>0.36144692520328564</v>
      </c>
      <c r="U351" s="6">
        <v>6.1862340453298699E-2</v>
      </c>
      <c r="V351" s="6">
        <v>9.6866027317465381E-2</v>
      </c>
      <c r="W351" s="6">
        <v>1.0624674905770497E-2</v>
      </c>
      <c r="X351" s="6">
        <v>0.4242924409692761</v>
      </c>
      <c r="Y351" s="8">
        <v>4.4907591150903724E-2</v>
      </c>
      <c r="Z351" s="10">
        <f t="shared" si="72"/>
        <v>0.71127528492648107</v>
      </c>
      <c r="AA351" s="11">
        <f t="shared" si="73"/>
        <v>-0.24262151503159191</v>
      </c>
      <c r="AB351" s="11">
        <f t="shared" si="74"/>
        <v>-0.14796228170919348</v>
      </c>
      <c r="AC351" s="11">
        <f t="shared" si="75"/>
        <v>30.523047735367545</v>
      </c>
      <c r="AD351" s="11">
        <f t="shared" si="76"/>
        <v>28.479379931091167</v>
      </c>
      <c r="AE351" s="10">
        <v>22.412056328125502</v>
      </c>
      <c r="AF351" s="11">
        <v>29.0026252878511</v>
      </c>
      <c r="AG351" s="12">
        <v>36.473541885108297</v>
      </c>
      <c r="AH351" s="10">
        <v>0.41211642134722637</v>
      </c>
      <c r="AI351" s="11">
        <f t="shared" si="77"/>
        <v>46.000867560440611</v>
      </c>
      <c r="AJ351" s="11">
        <f t="shared" si="78"/>
        <v>11.051333095498581</v>
      </c>
      <c r="AK351" s="11">
        <f t="shared" si="79"/>
        <v>0.26521372985393371</v>
      </c>
      <c r="AL351" s="11">
        <f t="shared" si="80"/>
        <v>9.1170815273468069</v>
      </c>
      <c r="AM351" s="11">
        <f t="shared" si="81"/>
        <v>2.18004948489674</v>
      </c>
      <c r="AN351" s="3">
        <f t="shared" si="82"/>
        <v>0.85188160405963675</v>
      </c>
      <c r="AO351" s="3">
        <f t="shared" si="83"/>
        <v>0.2283001485866199</v>
      </c>
      <c r="AP351" s="3">
        <v>0.33188793040255749</v>
      </c>
      <c r="AQ351" s="124" t="s">
        <v>213</v>
      </c>
      <c r="AR351" s="36">
        <v>72</v>
      </c>
      <c r="AS351" s="36">
        <v>516</v>
      </c>
      <c r="AT351" s="11" t="s">
        <v>90</v>
      </c>
      <c r="AU351" s="36">
        <v>20</v>
      </c>
      <c r="AV351" s="36" t="s">
        <v>159</v>
      </c>
      <c r="AW351" s="36">
        <v>2</v>
      </c>
      <c r="AX351" s="36">
        <v>20</v>
      </c>
      <c r="AY351" s="34">
        <v>22</v>
      </c>
      <c r="AZ351" s="52">
        <v>83.4</v>
      </c>
    </row>
    <row r="352" spans="1:52" s="28" customFormat="1" ht="15" customHeight="1">
      <c r="A352" s="54">
        <v>15.7801811594202</v>
      </c>
      <c r="B352" s="32">
        <v>516</v>
      </c>
      <c r="C352" s="17">
        <v>-30.276499999999999</v>
      </c>
      <c r="D352" s="17">
        <v>-35.284999999999997</v>
      </c>
      <c r="E352" s="40" t="s">
        <v>56</v>
      </c>
      <c r="F352" s="18">
        <v>-39.700000000000003</v>
      </c>
      <c r="G352" s="17">
        <v>-39.9</v>
      </c>
      <c r="H352" s="17">
        <v>-37.700000000000003</v>
      </c>
      <c r="I352" s="17">
        <v>-36.200000000000003</v>
      </c>
      <c r="J352" s="17">
        <v>-35.200000000000003</v>
      </c>
      <c r="K352" s="30">
        <v>-33.299999999999997</v>
      </c>
      <c r="L352" s="10">
        <f t="shared" si="70"/>
        <v>-35.200000000000003</v>
      </c>
      <c r="M352" s="52" t="str">
        <f t="shared" si="71"/>
        <v>mid latitude</v>
      </c>
      <c r="N352" s="87">
        <v>21584.5795578947</v>
      </c>
      <c r="O352" s="23">
        <v>2430.6759338433299</v>
      </c>
      <c r="P352" s="23">
        <v>4319.7777215789401</v>
      </c>
      <c r="Q352" s="23">
        <v>822.12891250281598</v>
      </c>
      <c r="R352" s="23">
        <v>20780.866681052601</v>
      </c>
      <c r="S352" s="25">
        <v>3015.6581294736702</v>
      </c>
      <c r="T352" s="7">
        <v>0.40761240258569409</v>
      </c>
      <c r="U352" s="6">
        <v>4.5901920611593448E-2</v>
      </c>
      <c r="V352" s="6">
        <v>8.1576524157262312E-2</v>
      </c>
      <c r="W352" s="6">
        <v>1.5525432884230913E-2</v>
      </c>
      <c r="X352" s="6">
        <v>0.39243474597024036</v>
      </c>
      <c r="Y352" s="8">
        <v>5.6948973790978838E-2</v>
      </c>
      <c r="Z352" s="10">
        <f t="shared" si="72"/>
        <v>0.77043627895232114</v>
      </c>
      <c r="AA352" s="11">
        <f t="shared" si="73"/>
        <v>-0.24378261703699092</v>
      </c>
      <c r="AB352" s="11">
        <f t="shared" si="74"/>
        <v>-0.11326327497771128</v>
      </c>
      <c r="AC352" s="11">
        <f t="shared" si="75"/>
        <v>30.444673350003111</v>
      </c>
      <c r="AD352" s="11">
        <f t="shared" si="76"/>
        <v>30.852791991524548</v>
      </c>
      <c r="AE352" s="10">
        <v>25.639857270462802</v>
      </c>
      <c r="AF352" s="11">
        <v>32.5656534846052</v>
      </c>
      <c r="AG352" s="12">
        <v>41.012352141231602</v>
      </c>
      <c r="AH352" s="10">
        <v>0.36383347050991571</v>
      </c>
      <c r="AI352" s="11">
        <f t="shared" si="77"/>
        <v>50.948547635151819</v>
      </c>
      <c r="AJ352" s="11">
        <f t="shared" si="78"/>
        <v>12.258654439839571</v>
      </c>
      <c r="AK352" s="11">
        <f t="shared" si="79"/>
        <v>0.24140255177063094</v>
      </c>
      <c r="AL352" s="11">
        <f t="shared" si="80"/>
        <v>5.2543800076659428</v>
      </c>
      <c r="AM352" s="11">
        <f t="shared" si="81"/>
        <v>2.4177057703923737</v>
      </c>
      <c r="AN352" s="3">
        <f t="shared" si="82"/>
        <v>1.0386756187399488</v>
      </c>
      <c r="AO352" s="3">
        <f t="shared" si="83"/>
        <v>0.20787283744607196</v>
      </c>
      <c r="AP352" s="3">
        <v>0.23800032731714943</v>
      </c>
      <c r="AQ352" s="124" t="s">
        <v>213</v>
      </c>
      <c r="AR352" s="36">
        <v>72</v>
      </c>
      <c r="AS352" s="36">
        <v>516</v>
      </c>
      <c r="AT352" s="11" t="s">
        <v>90</v>
      </c>
      <c r="AU352" s="36">
        <v>20</v>
      </c>
      <c r="AV352" s="36" t="s">
        <v>159</v>
      </c>
      <c r="AW352" s="36">
        <v>2</v>
      </c>
      <c r="AX352" s="36">
        <v>55</v>
      </c>
      <c r="AY352" s="34">
        <v>57</v>
      </c>
      <c r="AZ352" s="52">
        <v>83.75</v>
      </c>
    </row>
    <row r="353" spans="1:52" s="28" customFormat="1" ht="15" customHeight="1">
      <c r="A353" s="54">
        <v>15.839384057970999</v>
      </c>
      <c r="B353" s="32">
        <v>516</v>
      </c>
      <c r="C353" s="17">
        <v>-30.276499999999999</v>
      </c>
      <c r="D353" s="17">
        <v>-35.284999999999997</v>
      </c>
      <c r="E353" s="40" t="s">
        <v>56</v>
      </c>
      <c r="F353" s="18">
        <v>-39.700000000000003</v>
      </c>
      <c r="G353" s="17">
        <v>-39.9</v>
      </c>
      <c r="H353" s="17">
        <v>-37.700000000000003</v>
      </c>
      <c r="I353" s="17">
        <v>-36.200000000000003</v>
      </c>
      <c r="J353" s="17">
        <v>-35.200000000000003</v>
      </c>
      <c r="K353" s="30">
        <v>-33.299999999999997</v>
      </c>
      <c r="L353" s="10">
        <f t="shared" si="70"/>
        <v>-35.200000000000003</v>
      </c>
      <c r="M353" s="52" t="str">
        <f t="shared" si="71"/>
        <v>mid latitude</v>
      </c>
      <c r="N353" s="87">
        <v>13832.3244654255</v>
      </c>
      <c r="O353" s="23">
        <v>2237.7862466657598</v>
      </c>
      <c r="P353" s="23">
        <v>4164.7698973684301</v>
      </c>
      <c r="Q353" s="23">
        <v>516.87417316300002</v>
      </c>
      <c r="R353" s="23">
        <v>16299.5656336842</v>
      </c>
      <c r="S353" s="25">
        <v>2449.6646280262999</v>
      </c>
      <c r="T353" s="7">
        <v>0.35017669685707964</v>
      </c>
      <c r="U353" s="6">
        <v>5.6651403608143504E-2</v>
      </c>
      <c r="V353" s="6">
        <v>0.10543458328176319</v>
      </c>
      <c r="W353" s="6">
        <v>1.308509579148206E-2</v>
      </c>
      <c r="X353" s="6">
        <v>0.41263694096212256</v>
      </c>
      <c r="Y353" s="8">
        <v>6.2015279499409062E-2</v>
      </c>
      <c r="Z353" s="10">
        <f t="shared" si="72"/>
        <v>0.76115235679123772</v>
      </c>
      <c r="AA353" s="11">
        <f t="shared" si="73"/>
        <v>-0.22047932835081693</v>
      </c>
      <c r="AB353" s="11">
        <f t="shared" si="74"/>
        <v>-0.1185284035566135</v>
      </c>
      <c r="AC353" s="11">
        <f t="shared" si="75"/>
        <v>32.017645336319859</v>
      </c>
      <c r="AD353" s="11">
        <f t="shared" si="76"/>
        <v>30.492657196727638</v>
      </c>
      <c r="AE353" s="10">
        <v>25.161175978860701</v>
      </c>
      <c r="AF353" s="11">
        <v>32.0001749166777</v>
      </c>
      <c r="AG353" s="12">
        <v>40.277542859554401</v>
      </c>
      <c r="AH353" s="10">
        <v>0.44766501382738705</v>
      </c>
      <c r="AI353" s="11">
        <f t="shared" si="77"/>
        <v>45.90593029487453</v>
      </c>
      <c r="AJ353" s="11">
        <f t="shared" si="78"/>
        <v>15.045241794268813</v>
      </c>
      <c r="AK353" s="11">
        <f t="shared" si="79"/>
        <v>0.2695672528734509</v>
      </c>
      <c r="AL353" s="11">
        <f t="shared" si="80"/>
        <v>8.0576088216639139</v>
      </c>
      <c r="AM353" s="11">
        <f t="shared" si="81"/>
        <v>2.3392448471418521</v>
      </c>
      <c r="AN353" s="3">
        <f t="shared" si="82"/>
        <v>0.84863147744502021</v>
      </c>
      <c r="AO353" s="3">
        <f t="shared" si="83"/>
        <v>0.2555141646696179</v>
      </c>
      <c r="AP353" s="3">
        <v>0.57710250792403794</v>
      </c>
      <c r="AQ353" s="124" t="s">
        <v>213</v>
      </c>
      <c r="AR353" s="36">
        <v>72</v>
      </c>
      <c r="AS353" s="36">
        <v>516</v>
      </c>
      <c r="AT353" s="11" t="s">
        <v>90</v>
      </c>
      <c r="AU353" s="36">
        <v>20</v>
      </c>
      <c r="AV353" s="36" t="s">
        <v>159</v>
      </c>
      <c r="AW353" s="36">
        <v>2</v>
      </c>
      <c r="AX353" s="36">
        <v>125</v>
      </c>
      <c r="AY353" s="34">
        <v>127</v>
      </c>
      <c r="AZ353" s="52">
        <v>84.45</v>
      </c>
    </row>
    <row r="354" spans="1:52" s="28" customFormat="1" ht="15" customHeight="1">
      <c r="A354" s="53">
        <v>15.8689855072463</v>
      </c>
      <c r="B354" s="32">
        <v>516</v>
      </c>
      <c r="C354" s="17">
        <v>-30.276499999999999</v>
      </c>
      <c r="D354" s="17">
        <v>-35.284999999999997</v>
      </c>
      <c r="E354" s="40" t="s">
        <v>56</v>
      </c>
      <c r="F354" s="18">
        <v>-39.700000000000003</v>
      </c>
      <c r="G354" s="17">
        <v>-39.9</v>
      </c>
      <c r="H354" s="17">
        <v>-37.700000000000003</v>
      </c>
      <c r="I354" s="17">
        <v>-36.200000000000003</v>
      </c>
      <c r="J354" s="17">
        <v>-35.200000000000003</v>
      </c>
      <c r="K354" s="30">
        <v>-33.299999999999997</v>
      </c>
      <c r="L354" s="10">
        <f t="shared" si="70"/>
        <v>-35.200000000000003</v>
      </c>
      <c r="M354" s="52" t="str">
        <f t="shared" si="71"/>
        <v>mid latitude</v>
      </c>
      <c r="N354" s="87">
        <v>22597.105212038699</v>
      </c>
      <c r="O354" s="23">
        <v>4919.5671510988996</v>
      </c>
      <c r="P354" s="23">
        <v>8488.2494139193805</v>
      </c>
      <c r="Q354" s="23">
        <v>805.95616291425495</v>
      </c>
      <c r="R354" s="23">
        <v>31121.416196428501</v>
      </c>
      <c r="S354" s="25">
        <v>4315.80512857143</v>
      </c>
      <c r="T354" s="7">
        <v>0.31277093019656366</v>
      </c>
      <c r="U354" s="6">
        <v>6.8092686190349458E-2</v>
      </c>
      <c r="V354" s="6">
        <v>0.11748751178613817</v>
      </c>
      <c r="W354" s="6">
        <v>1.1155396074274517E-2</v>
      </c>
      <c r="X354" s="6">
        <v>0.43075757719646246</v>
      </c>
      <c r="Y354" s="8">
        <v>5.973589855621169E-2</v>
      </c>
      <c r="Z354" s="10">
        <f t="shared" si="72"/>
        <v>0.73450193041650391</v>
      </c>
      <c r="AA354" s="11">
        <f t="shared" si="73"/>
        <v>-0.22389123483716167</v>
      </c>
      <c r="AB354" s="11">
        <f t="shared" si="74"/>
        <v>-0.13400705846033639</v>
      </c>
      <c r="AC354" s="11">
        <f t="shared" si="75"/>
        <v>31.787341648491584</v>
      </c>
      <c r="AD354" s="11">
        <f t="shared" si="76"/>
        <v>29.433917201312994</v>
      </c>
      <c r="AE354" s="10">
        <v>23.6032778407811</v>
      </c>
      <c r="AF354" s="11">
        <v>30.393590735179799</v>
      </c>
      <c r="AG354" s="12">
        <v>38.308551554446801</v>
      </c>
      <c r="AH354" s="10">
        <v>0.35848710018811702</v>
      </c>
      <c r="AI354" s="11">
        <f t="shared" si="77"/>
        <v>42.065761714128094</v>
      </c>
      <c r="AJ354" s="11">
        <f t="shared" si="78"/>
        <v>16.036188854904751</v>
      </c>
      <c r="AK354" s="11">
        <f t="shared" si="79"/>
        <v>0.2862736788870604</v>
      </c>
      <c r="AL354" s="11">
        <f t="shared" si="80"/>
        <v>10.531899629908828</v>
      </c>
      <c r="AM354" s="11">
        <f t="shared" si="81"/>
        <v>2.2438263463931198</v>
      </c>
      <c r="AN354" s="3">
        <f t="shared" si="82"/>
        <v>0.72609501667317911</v>
      </c>
      <c r="AO354" s="3">
        <f t="shared" si="83"/>
        <v>0.27274624523332242</v>
      </c>
      <c r="AP354" s="3">
        <v>0.50300748398679662</v>
      </c>
      <c r="AQ354" s="124" t="s">
        <v>213</v>
      </c>
      <c r="AR354" s="36">
        <v>72</v>
      </c>
      <c r="AS354" s="36">
        <v>516</v>
      </c>
      <c r="AT354" s="11" t="s">
        <v>90</v>
      </c>
      <c r="AU354" s="36">
        <v>20</v>
      </c>
      <c r="AV354" s="36" t="s">
        <v>159</v>
      </c>
      <c r="AW354" s="36">
        <v>3</v>
      </c>
      <c r="AX354" s="36">
        <v>10</v>
      </c>
      <c r="AY354" s="34">
        <v>12</v>
      </c>
      <c r="AZ354" s="52">
        <v>84.8</v>
      </c>
    </row>
    <row r="355" spans="1:52" s="28" customFormat="1" ht="15" customHeight="1">
      <c r="A355" s="54">
        <v>15.898586956521701</v>
      </c>
      <c r="B355" s="32">
        <v>516</v>
      </c>
      <c r="C355" s="17">
        <v>-30.276499999999999</v>
      </c>
      <c r="D355" s="17">
        <v>-35.284999999999997</v>
      </c>
      <c r="E355" s="40" t="s">
        <v>56</v>
      </c>
      <c r="F355" s="18">
        <v>-39.700000000000003</v>
      </c>
      <c r="G355" s="17">
        <v>-39.9</v>
      </c>
      <c r="H355" s="17">
        <v>-37.700000000000003</v>
      </c>
      <c r="I355" s="17">
        <v>-36.200000000000003</v>
      </c>
      <c r="J355" s="17">
        <v>-35.200000000000003</v>
      </c>
      <c r="K355" s="30">
        <v>-33.299999999999997</v>
      </c>
      <c r="L355" s="10">
        <f t="shared" si="70"/>
        <v>-35.200000000000003</v>
      </c>
      <c r="M355" s="52" t="str">
        <f t="shared" si="71"/>
        <v>mid latitude</v>
      </c>
      <c r="N355" s="87">
        <v>27445.919120000101</v>
      </c>
      <c r="O355" s="23">
        <v>7423.7592717241396</v>
      </c>
      <c r="P355" s="23">
        <v>15543.267120921</v>
      </c>
      <c r="Q355" s="23">
        <v>1138.3478842105301</v>
      </c>
      <c r="R355" s="23">
        <v>55999.536345657798</v>
      </c>
      <c r="S355" s="25">
        <v>7560.1992534210403</v>
      </c>
      <c r="T355" s="7">
        <v>0.23842996939041705</v>
      </c>
      <c r="U355" s="6">
        <v>6.4492163231260183E-2</v>
      </c>
      <c r="V355" s="6">
        <v>0.13502847864794904</v>
      </c>
      <c r="W355" s="6">
        <v>9.8891296006982377E-3</v>
      </c>
      <c r="X355" s="6">
        <v>0.48648280563659579</v>
      </c>
      <c r="Y355" s="8">
        <v>6.5677453493079671E-2</v>
      </c>
      <c r="Z355" s="10">
        <f t="shared" si="72"/>
        <v>0.76555740370134184</v>
      </c>
      <c r="AA355" s="11">
        <f t="shared" si="73"/>
        <v>-0.19057156833292133</v>
      </c>
      <c r="AB355" s="11">
        <f t="shared" si="74"/>
        <v>-0.11602223909237669</v>
      </c>
      <c r="AC355" s="11">
        <f t="shared" si="75"/>
        <v>34.036419137527808</v>
      </c>
      <c r="AD355" s="11">
        <f t="shared" si="76"/>
        <v>30.664078846081434</v>
      </c>
      <c r="AE355" s="10">
        <v>25.3441607310424</v>
      </c>
      <c r="AF355" s="11">
        <v>32.295259100247002</v>
      </c>
      <c r="AG355" s="12">
        <v>40.6561174871077</v>
      </c>
      <c r="AH355" s="10">
        <v>0.29081120185870518</v>
      </c>
      <c r="AI355" s="11">
        <f t="shared" si="77"/>
        <v>32.890849437924764</v>
      </c>
      <c r="AJ355" s="11">
        <f t="shared" si="78"/>
        <v>21.596793945487033</v>
      </c>
      <c r="AK355" s="11">
        <f t="shared" si="79"/>
        <v>0.27497112946039876</v>
      </c>
      <c r="AL355" s="11">
        <f t="shared" si="80"/>
        <v>13.654232890062957</v>
      </c>
      <c r="AM355" s="11">
        <f t="shared" si="81"/>
        <v>2.2790092246673188</v>
      </c>
      <c r="AN355" s="3">
        <f t="shared" si="82"/>
        <v>0.49010975645565774</v>
      </c>
      <c r="AO355" s="3">
        <f t="shared" si="83"/>
        <v>0.27756063951994175</v>
      </c>
      <c r="AP355" s="3">
        <v>0.40928424136268954</v>
      </c>
      <c r="AQ355" s="124" t="s">
        <v>213</v>
      </c>
      <c r="AR355" s="36">
        <v>72</v>
      </c>
      <c r="AS355" s="36">
        <v>516</v>
      </c>
      <c r="AT355" s="11" t="s">
        <v>90</v>
      </c>
      <c r="AU355" s="36">
        <v>20</v>
      </c>
      <c r="AV355" s="36" t="s">
        <v>159</v>
      </c>
      <c r="AW355" s="36">
        <v>3</v>
      </c>
      <c r="AX355" s="36">
        <v>45</v>
      </c>
      <c r="AY355" s="34">
        <v>47</v>
      </c>
      <c r="AZ355" s="52">
        <v>85.15</v>
      </c>
    </row>
    <row r="356" spans="1:52" s="28" customFormat="1" ht="15" customHeight="1">
      <c r="A356" s="53">
        <v>15.928188405797099</v>
      </c>
      <c r="B356" s="32">
        <v>516</v>
      </c>
      <c r="C356" s="17">
        <v>-30.276499999999999</v>
      </c>
      <c r="D356" s="17">
        <v>-35.284999999999997</v>
      </c>
      <c r="E356" s="40" t="s">
        <v>56</v>
      </c>
      <c r="F356" s="18">
        <v>-39.700000000000003</v>
      </c>
      <c r="G356" s="17">
        <v>-39.9</v>
      </c>
      <c r="H356" s="17">
        <v>-37.700000000000003</v>
      </c>
      <c r="I356" s="17">
        <v>-36.200000000000003</v>
      </c>
      <c r="J356" s="17">
        <v>-35.200000000000003</v>
      </c>
      <c r="K356" s="30">
        <v>-33.299999999999997</v>
      </c>
      <c r="L356" s="10">
        <f t="shared" si="70"/>
        <v>-35.200000000000003</v>
      </c>
      <c r="M356" s="52" t="str">
        <f t="shared" si="71"/>
        <v>mid latitude</v>
      </c>
      <c r="N356" s="87">
        <v>27179.466700000001</v>
      </c>
      <c r="O356" s="23">
        <v>5543.4397182456196</v>
      </c>
      <c r="P356" s="23">
        <v>10522.5517</v>
      </c>
      <c r="Q356" s="23">
        <v>551.26267267872004</v>
      </c>
      <c r="R356" s="23">
        <v>36873.07778</v>
      </c>
      <c r="S356" s="25">
        <v>4971.6891313157603</v>
      </c>
      <c r="T356" s="7">
        <v>0.31736331805092027</v>
      </c>
      <c r="U356" s="6">
        <v>6.4728437898219998E-2</v>
      </c>
      <c r="V356" s="6">
        <v>0.1228674557427704</v>
      </c>
      <c r="W356" s="6">
        <v>6.4368647424173702E-3</v>
      </c>
      <c r="X356" s="6">
        <v>0.43055157925561732</v>
      </c>
      <c r="Y356" s="8">
        <v>5.8052344310054738E-2</v>
      </c>
      <c r="Z356" s="10">
        <f t="shared" si="72"/>
        <v>0.74322783374894508</v>
      </c>
      <c r="AA356" s="11">
        <f t="shared" si="73"/>
        <v>-0.19843819239668667</v>
      </c>
      <c r="AB356" s="11">
        <f t="shared" si="74"/>
        <v>-0.12887803445948035</v>
      </c>
      <c r="AC356" s="11">
        <f t="shared" si="75"/>
        <v>33.505422013223651</v>
      </c>
      <c r="AD356" s="11">
        <f t="shared" si="76"/>
        <v>29.784742442971545</v>
      </c>
      <c r="AE356" s="10">
        <v>24.125698878468</v>
      </c>
      <c r="AF356" s="11">
        <v>30.934542538279501</v>
      </c>
      <c r="AG356" s="12">
        <v>38.885122881922896</v>
      </c>
      <c r="AH356" s="10">
        <v>0.36542692015725209</v>
      </c>
      <c r="AI356" s="11">
        <f t="shared" si="77"/>
        <v>42.433078842771991</v>
      </c>
      <c r="AJ356" s="11">
        <f t="shared" si="78"/>
        <v>15.463484912953742</v>
      </c>
      <c r="AK356" s="11">
        <f t="shared" si="79"/>
        <v>0.28424015807266756</v>
      </c>
      <c r="AL356" s="11">
        <f t="shared" si="80"/>
        <v>19.088090345149528</v>
      </c>
      <c r="AM356" s="11">
        <f t="shared" si="81"/>
        <v>2.2293396747629632</v>
      </c>
      <c r="AN356" s="3">
        <f t="shared" si="82"/>
        <v>0.73710870739252943</v>
      </c>
      <c r="AO356" s="3">
        <f t="shared" si="83"/>
        <v>0.28537221011985725</v>
      </c>
      <c r="AP356" s="3">
        <v>0.76476873504467469</v>
      </c>
      <c r="AQ356" s="124" t="s">
        <v>213</v>
      </c>
      <c r="AR356" s="36">
        <v>72</v>
      </c>
      <c r="AS356" s="36">
        <v>516</v>
      </c>
      <c r="AT356" s="11" t="s">
        <v>90</v>
      </c>
      <c r="AU356" s="36">
        <v>20</v>
      </c>
      <c r="AV356" s="36" t="s">
        <v>159</v>
      </c>
      <c r="AW356" s="36">
        <v>3</v>
      </c>
      <c r="AX356" s="36">
        <v>80</v>
      </c>
      <c r="AY356" s="34">
        <v>82</v>
      </c>
      <c r="AZ356" s="52">
        <v>85.5</v>
      </c>
    </row>
    <row r="357" spans="1:52" s="28" customFormat="1" ht="15" customHeight="1">
      <c r="A357" s="54">
        <v>15.9577898550724</v>
      </c>
      <c r="B357" s="32">
        <v>516</v>
      </c>
      <c r="C357" s="17">
        <v>-30.276499999999999</v>
      </c>
      <c r="D357" s="17">
        <v>-35.284999999999997</v>
      </c>
      <c r="E357" s="40" t="s">
        <v>56</v>
      </c>
      <c r="F357" s="18">
        <v>-39.700000000000003</v>
      </c>
      <c r="G357" s="17">
        <v>-39.9</v>
      </c>
      <c r="H357" s="17">
        <v>-37.700000000000003</v>
      </c>
      <c r="I357" s="17">
        <v>-36.200000000000003</v>
      </c>
      <c r="J357" s="17">
        <v>-35.200000000000003</v>
      </c>
      <c r="K357" s="30">
        <v>-33.299999999999997</v>
      </c>
      <c r="L357" s="10">
        <f t="shared" si="70"/>
        <v>-35.200000000000003</v>
      </c>
      <c r="M357" s="52" t="str">
        <f t="shared" si="71"/>
        <v>mid latitude</v>
      </c>
      <c r="N357" s="87">
        <v>10668.4788021978</v>
      </c>
      <c r="O357" s="23">
        <v>3326.4890080370601</v>
      </c>
      <c r="P357" s="23">
        <v>7267.2043443185903</v>
      </c>
      <c r="Q357" s="23">
        <v>433.79682857142899</v>
      </c>
      <c r="R357" s="23">
        <v>22711.745047618999</v>
      </c>
      <c r="S357" s="25">
        <v>3815.80571318682</v>
      </c>
      <c r="T357" s="7">
        <v>0.22122978287043243</v>
      </c>
      <c r="U357" s="6">
        <v>6.898063487901511E-2</v>
      </c>
      <c r="V357" s="6">
        <v>0.15069833937688099</v>
      </c>
      <c r="W357" s="6">
        <v>8.9955447232991665E-3</v>
      </c>
      <c r="X357" s="6">
        <v>0.47096821568022201</v>
      </c>
      <c r="Y357" s="8">
        <v>7.9127482470150223E-2</v>
      </c>
      <c r="Z357" s="10">
        <f t="shared" si="72"/>
        <v>0.77589283190425529</v>
      </c>
      <c r="AA357" s="11">
        <f t="shared" si="73"/>
        <v>-0.18110930758711077</v>
      </c>
      <c r="AB357" s="11">
        <f t="shared" si="74"/>
        <v>-0.11019826034844722</v>
      </c>
      <c r="AC357" s="11">
        <f t="shared" si="75"/>
        <v>34.675121737870022</v>
      </c>
      <c r="AD357" s="11">
        <f t="shared" si="76"/>
        <v>31.062438992166211</v>
      </c>
      <c r="AE357" s="10">
        <v>25.975032046716599</v>
      </c>
      <c r="AF357" s="11">
        <v>32.9238011725609</v>
      </c>
      <c r="AG357" s="12">
        <v>41.4683879912671</v>
      </c>
      <c r="AH357" s="10">
        <v>0.40008740480587263</v>
      </c>
      <c r="AI357" s="11">
        <f t="shared" si="77"/>
        <v>31.960477108233508</v>
      </c>
      <c r="AJ357" s="11">
        <f t="shared" si="78"/>
        <v>26.344454288603803</v>
      </c>
      <c r="AK357" s="11">
        <f t="shared" si="79"/>
        <v>0.29363541895843925</v>
      </c>
      <c r="AL357" s="11">
        <f t="shared" si="80"/>
        <v>16.752552959529005</v>
      </c>
      <c r="AM357" s="11">
        <f t="shared" si="81"/>
        <v>2.3192632741888022</v>
      </c>
      <c r="AN357" s="3">
        <f t="shared" si="82"/>
        <v>0.46973399797459586</v>
      </c>
      <c r="AO357" s="3">
        <f t="shared" si="83"/>
        <v>0.31997560421190324</v>
      </c>
      <c r="AP357" s="3">
        <v>0.4421626944702694</v>
      </c>
      <c r="AQ357" s="124" t="s">
        <v>213</v>
      </c>
      <c r="AR357" s="36">
        <v>72</v>
      </c>
      <c r="AS357" s="36">
        <v>516</v>
      </c>
      <c r="AT357" s="11" t="s">
        <v>90</v>
      </c>
      <c r="AU357" s="36">
        <v>20</v>
      </c>
      <c r="AV357" s="36" t="s">
        <v>159</v>
      </c>
      <c r="AW357" s="36">
        <v>3</v>
      </c>
      <c r="AX357" s="36">
        <v>115</v>
      </c>
      <c r="AY357" s="34">
        <v>117</v>
      </c>
      <c r="AZ357" s="52">
        <v>85.85</v>
      </c>
    </row>
    <row r="358" spans="1:52" s="28" customFormat="1" ht="15" customHeight="1">
      <c r="A358" s="54">
        <v>15.9975403726708</v>
      </c>
      <c r="B358" s="32">
        <v>516</v>
      </c>
      <c r="C358" s="17">
        <v>-30.276499999999999</v>
      </c>
      <c r="D358" s="17">
        <v>-35.284999999999997</v>
      </c>
      <c r="E358" s="40" t="s">
        <v>56</v>
      </c>
      <c r="F358" s="18">
        <v>-39.700000000000003</v>
      </c>
      <c r="G358" s="17">
        <v>-39.9</v>
      </c>
      <c r="H358" s="17">
        <v>-37.700000000000003</v>
      </c>
      <c r="I358" s="17">
        <v>-36.200000000000003</v>
      </c>
      <c r="J358" s="17">
        <v>-35.200000000000003</v>
      </c>
      <c r="K358" s="30">
        <v>-33.299999999999997</v>
      </c>
      <c r="L358" s="10">
        <f t="shared" si="70"/>
        <v>-35.200000000000003</v>
      </c>
      <c r="M358" s="52" t="str">
        <f t="shared" si="71"/>
        <v>mid latitude</v>
      </c>
      <c r="N358" s="87">
        <v>5304.1982334500999</v>
      </c>
      <c r="O358" s="23">
        <v>988.21601256281099</v>
      </c>
      <c r="P358" s="23">
        <v>1575.6037960659201</v>
      </c>
      <c r="Q358" s="23">
        <v>81.505943957967702</v>
      </c>
      <c r="R358" s="23">
        <v>4141.4975609457097</v>
      </c>
      <c r="S358" s="25">
        <v>1047.1175716494799</v>
      </c>
      <c r="T358" s="7">
        <v>0.40372522969618246</v>
      </c>
      <c r="U358" s="6">
        <v>7.5217350314198003E-2</v>
      </c>
      <c r="V358" s="6">
        <v>0.11992594855625034</v>
      </c>
      <c r="W358" s="6">
        <v>6.2037662428447871E-3</v>
      </c>
      <c r="X358" s="6">
        <v>0.31522710511356983</v>
      </c>
      <c r="Y358" s="8">
        <v>7.9700600076954523E-2</v>
      </c>
      <c r="Z358" s="10">
        <f t="shared" si="72"/>
        <v>0.7323679943639394</v>
      </c>
      <c r="AA358" s="11">
        <f t="shared" si="73"/>
        <v>-0.22503214139048067</v>
      </c>
      <c r="AB358" s="11">
        <f t="shared" si="74"/>
        <v>-0.13527064330924016</v>
      </c>
      <c r="AC358" s="11">
        <f t="shared" si="75"/>
        <v>31.710330456142554</v>
      </c>
      <c r="AD358" s="11">
        <f t="shared" si="76"/>
        <v>29.347487997647974</v>
      </c>
      <c r="AE358" s="10">
        <v>23.558669059353502</v>
      </c>
      <c r="AF358" s="11">
        <v>30.2924182265198</v>
      </c>
      <c r="AG358" s="12">
        <v>38.111085084844497</v>
      </c>
      <c r="AH358" s="10">
        <v>0.1711430407405887</v>
      </c>
      <c r="AI358" s="11">
        <f t="shared" si="77"/>
        <v>56.154658681651739</v>
      </c>
      <c r="AJ358" s="11">
        <f t="shared" si="78"/>
        <v>16.486624248926994</v>
      </c>
      <c r="AK358" s="11">
        <f t="shared" si="79"/>
        <v>0.33767496989802465</v>
      </c>
      <c r="AL358" s="11">
        <f t="shared" si="80"/>
        <v>19.331152055345228</v>
      </c>
      <c r="AM358" s="11">
        <f t="shared" si="81"/>
        <v>2.3216095605041596</v>
      </c>
      <c r="AN358" s="3">
        <f t="shared" si="82"/>
        <v>1.280744019619533</v>
      </c>
      <c r="AO358" s="3">
        <f t="shared" si="83"/>
        <v>0.38044300953448623</v>
      </c>
      <c r="AP358" s="3">
        <v>0.62367287548311379</v>
      </c>
      <c r="AQ358" s="124" t="s">
        <v>213</v>
      </c>
      <c r="AR358" s="36">
        <v>72</v>
      </c>
      <c r="AS358" s="36">
        <v>516</v>
      </c>
      <c r="AT358" s="11" t="s">
        <v>90</v>
      </c>
      <c r="AU358" s="36">
        <v>21</v>
      </c>
      <c r="AV358" s="36" t="s">
        <v>159</v>
      </c>
      <c r="AW358" s="36">
        <v>1</v>
      </c>
      <c r="AX358" s="36">
        <v>22</v>
      </c>
      <c r="AY358" s="34">
        <v>24</v>
      </c>
      <c r="AZ358" s="52">
        <v>86.32</v>
      </c>
    </row>
    <row r="359" spans="1:52" s="28" customFormat="1" ht="15" customHeight="1">
      <c r="A359" s="53">
        <v>16.287729166666601</v>
      </c>
      <c r="B359" s="32">
        <v>516</v>
      </c>
      <c r="C359" s="17">
        <v>-30.276499999999999</v>
      </c>
      <c r="D359" s="17">
        <v>-35.284999999999997</v>
      </c>
      <c r="E359" s="40" t="s">
        <v>56</v>
      </c>
      <c r="F359" s="18">
        <v>-39.700000000000003</v>
      </c>
      <c r="G359" s="17">
        <v>-39.9</v>
      </c>
      <c r="H359" s="17">
        <v>-37.700000000000003</v>
      </c>
      <c r="I359" s="17">
        <v>-36.200000000000003</v>
      </c>
      <c r="J359" s="17">
        <v>-35.200000000000003</v>
      </c>
      <c r="K359" s="30">
        <v>-33.299999999999997</v>
      </c>
      <c r="L359" s="10">
        <f t="shared" si="70"/>
        <v>-35.200000000000003</v>
      </c>
      <c r="M359" s="52" t="str">
        <f t="shared" si="71"/>
        <v>mid latitude</v>
      </c>
      <c r="N359" s="87">
        <v>62737.518323529301</v>
      </c>
      <c r="O359" s="23">
        <v>10513.236922058801</v>
      </c>
      <c r="P359" s="23">
        <v>19323.6467647059</v>
      </c>
      <c r="Q359" s="23">
        <v>472.25287499999899</v>
      </c>
      <c r="R359" s="23">
        <v>71297.435215349295</v>
      </c>
      <c r="S359" s="25">
        <v>10120.9623166361</v>
      </c>
      <c r="T359" s="7">
        <v>0.35959934356065704</v>
      </c>
      <c r="U359" s="6">
        <v>6.0259844458210504E-2</v>
      </c>
      <c r="V359" s="6">
        <v>0.11075941282778098</v>
      </c>
      <c r="W359" s="6">
        <v>2.7068623111434435E-3</v>
      </c>
      <c r="X359" s="6">
        <v>0.40866313469371834</v>
      </c>
      <c r="Y359" s="8">
        <v>5.8011402148489516E-2</v>
      </c>
      <c r="Z359" s="10">
        <f t="shared" si="72"/>
        <v>0.73996509497345442</v>
      </c>
      <c r="AA359" s="11">
        <f t="shared" si="73"/>
        <v>-0.19548447447799513</v>
      </c>
      <c r="AB359" s="11">
        <f t="shared" si="74"/>
        <v>-0.13078876596895514</v>
      </c>
      <c r="AC359" s="11">
        <f t="shared" si="75"/>
        <v>33.704797972735328</v>
      </c>
      <c r="AD359" s="11">
        <f t="shared" si="76"/>
        <v>29.654048407723469</v>
      </c>
      <c r="AE359" s="10">
        <v>23.956097198740299</v>
      </c>
      <c r="AF359" s="11">
        <v>30.7410043512721</v>
      </c>
      <c r="AG359" s="12">
        <v>38.670850041269802</v>
      </c>
      <c r="AH359" s="10">
        <v>4.2962670069224794E-2</v>
      </c>
      <c r="AI359" s="11">
        <f t="shared" si="77"/>
        <v>46.806834088491293</v>
      </c>
      <c r="AJ359" s="11">
        <f t="shared" si="78"/>
        <v>13.891261837618691</v>
      </c>
      <c r="AK359" s="11">
        <f t="shared" si="79"/>
        <v>0.27127723535303688</v>
      </c>
      <c r="AL359" s="11">
        <f t="shared" si="80"/>
        <v>40.918007676937791</v>
      </c>
      <c r="AM359" s="11">
        <f t="shared" si="81"/>
        <v>2.2523105525142086</v>
      </c>
      <c r="AN359" s="3">
        <f t="shared" si="82"/>
        <v>0.8799407458912748</v>
      </c>
      <c r="AO359" s="3">
        <f t="shared" si="83"/>
        <v>0.27102863807569055</v>
      </c>
      <c r="AP359" s="3" t="s">
        <v>8</v>
      </c>
      <c r="AQ359" s="124" t="s">
        <v>213</v>
      </c>
      <c r="AR359" s="36">
        <v>72</v>
      </c>
      <c r="AS359" s="36">
        <v>516</v>
      </c>
      <c r="AT359" s="11" t="s">
        <v>90</v>
      </c>
      <c r="AU359" s="36">
        <v>22</v>
      </c>
      <c r="AV359" s="36" t="s">
        <v>159</v>
      </c>
      <c r="AW359" s="36">
        <v>1</v>
      </c>
      <c r="AX359" s="36">
        <v>54</v>
      </c>
      <c r="AY359" s="34">
        <v>56</v>
      </c>
      <c r="AZ359" s="52">
        <v>91.04</v>
      </c>
    </row>
    <row r="360" spans="1:52" s="28" customFormat="1" ht="15" customHeight="1">
      <c r="A360" s="53">
        <v>16.6297560975609</v>
      </c>
      <c r="B360" s="32">
        <v>516</v>
      </c>
      <c r="C360" s="17">
        <v>-30.276499999999999</v>
      </c>
      <c r="D360" s="17">
        <v>-35.284999999999997</v>
      </c>
      <c r="E360" s="40" t="s">
        <v>56</v>
      </c>
      <c r="F360" s="18">
        <v>-39.700000000000003</v>
      </c>
      <c r="G360" s="17">
        <v>-39.9</v>
      </c>
      <c r="H360" s="17">
        <v>-37.700000000000003</v>
      </c>
      <c r="I360" s="17">
        <v>-36.200000000000003</v>
      </c>
      <c r="J360" s="17">
        <v>-35.200000000000003</v>
      </c>
      <c r="K360" s="30">
        <v>-33.299999999999997</v>
      </c>
      <c r="L360" s="10">
        <f t="shared" si="70"/>
        <v>-35.200000000000003</v>
      </c>
      <c r="M360" s="52" t="str">
        <f t="shared" si="71"/>
        <v>mid latitude</v>
      </c>
      <c r="N360" s="87">
        <v>49239.314921874997</v>
      </c>
      <c r="O360" s="23">
        <v>9394.0100240179199</v>
      </c>
      <c r="P360" s="23">
        <v>15757.516482499999</v>
      </c>
      <c r="Q360" s="23">
        <v>1365.1750999999999</v>
      </c>
      <c r="R360" s="23">
        <v>65721.0065242985</v>
      </c>
      <c r="S360" s="25">
        <v>7740.01574210524</v>
      </c>
      <c r="T360" s="7">
        <v>0.32998453339895673</v>
      </c>
      <c r="U360" s="6">
        <v>6.2955344107428424E-2</v>
      </c>
      <c r="V360" s="6">
        <v>0.10560132146952564</v>
      </c>
      <c r="W360" s="6">
        <v>9.1489223417534071E-3</v>
      </c>
      <c r="X360" s="6">
        <v>0.44043902127476248</v>
      </c>
      <c r="Y360" s="8">
        <v>5.1870857407573363E-2</v>
      </c>
      <c r="Z360" s="10">
        <f t="shared" si="72"/>
        <v>0.72577611776349948</v>
      </c>
      <c r="AA360" s="11">
        <f t="shared" si="73"/>
        <v>-0.22603173143967914</v>
      </c>
      <c r="AB360" s="11">
        <f t="shared" si="74"/>
        <v>-0.1391973267033515</v>
      </c>
      <c r="AC360" s="11">
        <f t="shared" si="75"/>
        <v>31.642858127821654</v>
      </c>
      <c r="AD360" s="11">
        <f t="shared" si="76"/>
        <v>29.07890285349076</v>
      </c>
      <c r="AE360" s="10">
        <v>23.141386242237701</v>
      </c>
      <c r="AF360" s="11">
        <v>29.8905479351582</v>
      </c>
      <c r="AG360" s="12">
        <v>37.527996158600999</v>
      </c>
      <c r="AH360" s="10">
        <v>0.35698277239920512</v>
      </c>
      <c r="AI360" s="11">
        <f t="shared" si="77"/>
        <v>42.831573800817644</v>
      </c>
      <c r="AJ360" s="11">
        <f t="shared" si="78"/>
        <v>13.583900779301588</v>
      </c>
      <c r="AK360" s="11">
        <f t="shared" si="79"/>
        <v>0.26522609816785203</v>
      </c>
      <c r="AL360" s="11">
        <f t="shared" si="80"/>
        <v>11.542487467358583</v>
      </c>
      <c r="AM360" s="11">
        <f t="shared" si="81"/>
        <v>2.2175105245597044</v>
      </c>
      <c r="AN360" s="3">
        <f t="shared" si="82"/>
        <v>0.74921729787674718</v>
      </c>
      <c r="AO360" s="3">
        <f t="shared" si="83"/>
        <v>0.23976377289161113</v>
      </c>
      <c r="AP360" s="3">
        <v>0.74588477053100077</v>
      </c>
      <c r="AQ360" s="124" t="s">
        <v>213</v>
      </c>
      <c r="AR360" s="36">
        <v>72</v>
      </c>
      <c r="AS360" s="36">
        <v>516</v>
      </c>
      <c r="AT360" s="11" t="s">
        <v>90</v>
      </c>
      <c r="AU360" s="36">
        <v>24</v>
      </c>
      <c r="AV360" s="36" t="s">
        <v>159</v>
      </c>
      <c r="AW360" s="36">
        <v>1</v>
      </c>
      <c r="AX360" s="36">
        <v>20</v>
      </c>
      <c r="AY360" s="34">
        <v>22</v>
      </c>
      <c r="AZ360" s="52">
        <v>99.5</v>
      </c>
    </row>
    <row r="361" spans="1:52" s="28" customFormat="1" ht="15" customHeight="1">
      <c r="A361" s="54">
        <v>16.653170731707299</v>
      </c>
      <c r="B361" s="32">
        <v>516</v>
      </c>
      <c r="C361" s="17">
        <v>-30.276499999999999</v>
      </c>
      <c r="D361" s="17">
        <v>-35.284999999999997</v>
      </c>
      <c r="E361" s="40" t="s">
        <v>56</v>
      </c>
      <c r="F361" s="18">
        <v>-39.700000000000003</v>
      </c>
      <c r="G361" s="17">
        <v>-39.9</v>
      </c>
      <c r="H361" s="17">
        <v>-37.700000000000003</v>
      </c>
      <c r="I361" s="17">
        <v>-36.200000000000003</v>
      </c>
      <c r="J361" s="17">
        <v>-35.200000000000003</v>
      </c>
      <c r="K361" s="30">
        <v>-33.299999999999997</v>
      </c>
      <c r="L361" s="10">
        <f t="shared" si="70"/>
        <v>-35.200000000000003</v>
      </c>
      <c r="M361" s="52" t="str">
        <f t="shared" si="71"/>
        <v>mid latitude</v>
      </c>
      <c r="N361" s="87">
        <v>35700.334478754601</v>
      </c>
      <c r="O361" s="23">
        <v>8242.5881703297</v>
      </c>
      <c r="P361" s="23">
        <v>15071.0902893773</v>
      </c>
      <c r="Q361" s="23">
        <v>2085.2284796703202</v>
      </c>
      <c r="R361" s="23">
        <v>42052.9884252747</v>
      </c>
      <c r="S361" s="25">
        <v>6916.4704233516204</v>
      </c>
      <c r="T361" s="7">
        <v>0.32434592570124526</v>
      </c>
      <c r="U361" s="6">
        <v>7.4885849931481729E-2</v>
      </c>
      <c r="V361" s="6">
        <v>0.13692439588049635</v>
      </c>
      <c r="W361" s="6">
        <v>1.8944790613649849E-2</v>
      </c>
      <c r="X361" s="6">
        <v>0.38206127921340677</v>
      </c>
      <c r="Y361" s="8">
        <v>6.2837758659720064E-2</v>
      </c>
      <c r="Z361" s="10">
        <f t="shared" si="72"/>
        <v>0.74493294391058784</v>
      </c>
      <c r="AA361" s="11">
        <f t="shared" si="73"/>
        <v>-0.2266703551801163</v>
      </c>
      <c r="AB361" s="11">
        <f t="shared" si="74"/>
        <v>-0.12788281906419227</v>
      </c>
      <c r="AC361" s="11">
        <f t="shared" si="75"/>
        <v>31.599751025342147</v>
      </c>
      <c r="AD361" s="11">
        <f t="shared" si="76"/>
        <v>29.852815176009251</v>
      </c>
      <c r="AE361" s="10">
        <v>24.221888699978098</v>
      </c>
      <c r="AF361" s="11">
        <v>31.0583765832917</v>
      </c>
      <c r="AG361" s="12">
        <v>38.986312117857402</v>
      </c>
      <c r="AH361" s="10">
        <v>0.4199174195914735</v>
      </c>
      <c r="AI361" s="11">
        <f t="shared" si="77"/>
        <v>45.914866587527605</v>
      </c>
      <c r="AJ361" s="11">
        <f t="shared" si="78"/>
        <v>16.22944385258171</v>
      </c>
      <c r="AK361" s="11">
        <f t="shared" si="79"/>
        <v>0.3415283725849253</v>
      </c>
      <c r="AL361" s="11">
        <f t="shared" si="80"/>
        <v>7.2275486529706692</v>
      </c>
      <c r="AM361" s="11">
        <f t="shared" si="81"/>
        <v>2.2375210126710923</v>
      </c>
      <c r="AN361" s="3">
        <f t="shared" si="82"/>
        <v>0.84893692019514067</v>
      </c>
      <c r="AO361" s="3">
        <f t="shared" si="83"/>
        <v>0.35838333620826024</v>
      </c>
      <c r="AP361" s="3">
        <v>0.63622010582349464</v>
      </c>
      <c r="AQ361" s="124" t="s">
        <v>213</v>
      </c>
      <c r="AR361" s="36">
        <v>72</v>
      </c>
      <c r="AS361" s="36">
        <v>516</v>
      </c>
      <c r="AT361" s="11" t="s">
        <v>90</v>
      </c>
      <c r="AU361" s="36">
        <v>24</v>
      </c>
      <c r="AV361" s="36" t="s">
        <v>159</v>
      </c>
      <c r="AW361" s="36">
        <v>1</v>
      </c>
      <c r="AX361" s="36">
        <v>80</v>
      </c>
      <c r="AY361" s="34">
        <v>82</v>
      </c>
      <c r="AZ361" s="52">
        <v>100.1</v>
      </c>
    </row>
    <row r="362" spans="1:52" s="28" customFormat="1" ht="15" customHeight="1">
      <c r="A362" s="53">
        <v>16.709759036144501</v>
      </c>
      <c r="B362" s="32">
        <v>516</v>
      </c>
      <c r="C362" s="17">
        <v>-30.276499999999999</v>
      </c>
      <c r="D362" s="17">
        <v>-35.284999999999997</v>
      </c>
      <c r="E362" s="40" t="s">
        <v>56</v>
      </c>
      <c r="F362" s="18">
        <v>-39.700000000000003</v>
      </c>
      <c r="G362" s="17">
        <v>-39.9</v>
      </c>
      <c r="H362" s="17">
        <v>-37.700000000000003</v>
      </c>
      <c r="I362" s="17">
        <v>-36.200000000000003</v>
      </c>
      <c r="J362" s="17">
        <v>-35.200000000000003</v>
      </c>
      <c r="K362" s="30">
        <v>-33.299999999999997</v>
      </c>
      <c r="L362" s="10">
        <f t="shared" si="70"/>
        <v>-35.200000000000003</v>
      </c>
      <c r="M362" s="52" t="str">
        <f t="shared" si="71"/>
        <v>mid latitude</v>
      </c>
      <c r="N362" s="87">
        <v>181848.19146842099</v>
      </c>
      <c r="O362" s="23">
        <v>31425.892237763099</v>
      </c>
      <c r="P362" s="23">
        <v>51814.977809999902</v>
      </c>
      <c r="Q362" s="23">
        <v>6176.0096818376096</v>
      </c>
      <c r="R362" s="23">
        <v>264362.20090561401</v>
      </c>
      <c r="S362" s="25">
        <v>39147.623372631599</v>
      </c>
      <c r="T362" s="7">
        <v>0.31638158329399341</v>
      </c>
      <c r="U362" s="6">
        <v>5.4675130185919352E-2</v>
      </c>
      <c r="V362" s="6">
        <v>9.0148296694595939E-2</v>
      </c>
      <c r="W362" s="6">
        <v>1.0745092958035466E-2</v>
      </c>
      <c r="X362" s="6">
        <v>0.45994040969127481</v>
      </c>
      <c r="Y362" s="8">
        <v>6.8109487176181011E-2</v>
      </c>
      <c r="Z362" s="10">
        <f t="shared" si="72"/>
        <v>0.75556322717808211</v>
      </c>
      <c r="AA362" s="11">
        <f t="shared" si="73"/>
        <v>-0.23696419425643428</v>
      </c>
      <c r="AB362" s="11">
        <f t="shared" si="74"/>
        <v>-0.121729187095185</v>
      </c>
      <c r="AC362" s="11">
        <f t="shared" si="75"/>
        <v>30.904916887690685</v>
      </c>
      <c r="AD362" s="11">
        <f t="shared" si="76"/>
        <v>30.273723602689344</v>
      </c>
      <c r="AE362" s="10">
        <v>24.8896239924788</v>
      </c>
      <c r="AF362" s="11">
        <v>31.7074128471269</v>
      </c>
      <c r="AG362" s="12">
        <v>39.877087463197903</v>
      </c>
      <c r="AH362" s="10">
        <v>0.31838578494556286</v>
      </c>
      <c r="AI362" s="11">
        <f t="shared" si="77"/>
        <v>40.75391218499167</v>
      </c>
      <c r="AJ362" s="11">
        <f t="shared" si="78"/>
        <v>17.71419218992353</v>
      </c>
      <c r="AK362" s="11">
        <f t="shared" si="79"/>
        <v>0.22756630897709379</v>
      </c>
      <c r="AL362" s="11">
        <f t="shared" si="80"/>
        <v>8.3897177108347538</v>
      </c>
      <c r="AM362" s="11">
        <f t="shared" si="81"/>
        <v>2.4125972792595554</v>
      </c>
      <c r="AN362" s="3">
        <f t="shared" si="82"/>
        <v>0.68787516084172251</v>
      </c>
      <c r="AO362" s="3">
        <f t="shared" si="83"/>
        <v>0.19599994867836476</v>
      </c>
      <c r="AP362" s="3">
        <v>1.2057741026023967</v>
      </c>
      <c r="AQ362" s="124" t="s">
        <v>213</v>
      </c>
      <c r="AR362" s="36">
        <v>72</v>
      </c>
      <c r="AS362" s="36">
        <v>516</v>
      </c>
      <c r="AT362" s="11" t="s">
        <v>90</v>
      </c>
      <c r="AU362" s="36">
        <v>24</v>
      </c>
      <c r="AV362" s="36" t="s">
        <v>159</v>
      </c>
      <c r="AW362" s="36">
        <v>2</v>
      </c>
      <c r="AX362" s="36">
        <v>80</v>
      </c>
      <c r="AY362" s="34">
        <v>82</v>
      </c>
      <c r="AZ362" s="52">
        <v>101.6</v>
      </c>
    </row>
    <row r="363" spans="1:52" s="28" customFormat="1" ht="15" customHeight="1">
      <c r="A363" s="53">
        <v>16.758554216867399</v>
      </c>
      <c r="B363" s="32">
        <v>516</v>
      </c>
      <c r="C363" s="17">
        <v>-30.276499999999999</v>
      </c>
      <c r="D363" s="17">
        <v>-35.284999999999997</v>
      </c>
      <c r="E363" s="40" t="s">
        <v>56</v>
      </c>
      <c r="F363" s="18">
        <v>-39.700000000000003</v>
      </c>
      <c r="G363" s="17">
        <v>-39.9</v>
      </c>
      <c r="H363" s="17">
        <v>-37.700000000000003</v>
      </c>
      <c r="I363" s="17">
        <v>-36.200000000000003</v>
      </c>
      <c r="J363" s="17">
        <v>-35.200000000000003</v>
      </c>
      <c r="K363" s="30">
        <v>-33.299999999999997</v>
      </c>
      <c r="L363" s="10">
        <f t="shared" si="70"/>
        <v>-35.200000000000003</v>
      </c>
      <c r="M363" s="52" t="str">
        <f t="shared" si="71"/>
        <v>mid latitude</v>
      </c>
      <c r="N363" s="87">
        <v>47665.3998333333</v>
      </c>
      <c r="O363" s="23">
        <v>7660.3498676261797</v>
      </c>
      <c r="P363" s="23">
        <v>12399.8622507574</v>
      </c>
      <c r="Q363" s="23">
        <v>1744.2416333333399</v>
      </c>
      <c r="R363" s="23">
        <v>65796.761423076998</v>
      </c>
      <c r="S363" s="25">
        <v>11339.131198901099</v>
      </c>
      <c r="T363" s="7">
        <v>0.32512640920651853</v>
      </c>
      <c r="U363" s="6">
        <v>5.2251361667697983E-2</v>
      </c>
      <c r="V363" s="6">
        <v>8.4579646920844534E-2</v>
      </c>
      <c r="W363" s="6">
        <v>1.1897498416400545E-2</v>
      </c>
      <c r="X363" s="6">
        <v>0.44880069932704092</v>
      </c>
      <c r="Y363" s="8">
        <v>7.7344384461497301E-2</v>
      </c>
      <c r="Z363" s="10">
        <f t="shared" si="72"/>
        <v>0.76887382945931626</v>
      </c>
      <c r="AA363" s="11">
        <f t="shared" si="73"/>
        <v>-0.2451283504978648</v>
      </c>
      <c r="AB363" s="11">
        <f t="shared" si="74"/>
        <v>-0.11414492114165933</v>
      </c>
      <c r="AC363" s="11">
        <f t="shared" si="75"/>
        <v>30.353836341394125</v>
      </c>
      <c r="AD363" s="11">
        <f t="shared" si="76"/>
        <v>30.792487393910502</v>
      </c>
      <c r="AE363" s="10">
        <v>25.6572246962671</v>
      </c>
      <c r="AF363" s="11">
        <v>32.5123034742142</v>
      </c>
      <c r="AG363" s="12">
        <v>40.864904069373601</v>
      </c>
      <c r="AH363" s="10">
        <v>0.51549186196453622</v>
      </c>
      <c r="AI363" s="11">
        <f t="shared" si="77"/>
        <v>42.009952309665117</v>
      </c>
      <c r="AJ363" s="11">
        <f t="shared" si="78"/>
        <v>19.217390597861865</v>
      </c>
      <c r="AK363" s="11">
        <f t="shared" si="79"/>
        <v>0.22037980006015026</v>
      </c>
      <c r="AL363" s="11">
        <f t="shared" si="80"/>
        <v>7.1090277939648727</v>
      </c>
      <c r="AM363" s="11">
        <f t="shared" si="81"/>
        <v>2.5057435455001014</v>
      </c>
      <c r="AN363" s="3">
        <f t="shared" si="82"/>
        <v>0.72443382930114153</v>
      </c>
      <c r="AO363" s="3">
        <f t="shared" si="83"/>
        <v>0.18845703014203943</v>
      </c>
      <c r="AP363" s="3">
        <v>0.89834993961683718</v>
      </c>
      <c r="AQ363" s="124" t="s">
        <v>213</v>
      </c>
      <c r="AR363" s="36">
        <v>72</v>
      </c>
      <c r="AS363" s="36">
        <v>516</v>
      </c>
      <c r="AT363" s="11" t="s">
        <v>90</v>
      </c>
      <c r="AU363" s="36">
        <v>24</v>
      </c>
      <c r="AV363" s="36" t="s">
        <v>159</v>
      </c>
      <c r="AW363" s="36">
        <v>3</v>
      </c>
      <c r="AX363" s="36">
        <v>80</v>
      </c>
      <c r="AY363" s="34">
        <v>82</v>
      </c>
      <c r="AZ363" s="52">
        <v>103.1</v>
      </c>
    </row>
    <row r="364" spans="1:52" s="28" customFormat="1" ht="15" customHeight="1">
      <c r="A364" s="54">
        <v>16.803771084337299</v>
      </c>
      <c r="B364" s="32">
        <v>516</v>
      </c>
      <c r="C364" s="17">
        <v>-30.276499999999999</v>
      </c>
      <c r="D364" s="17">
        <v>-35.284999999999997</v>
      </c>
      <c r="E364" s="40" t="s">
        <v>56</v>
      </c>
      <c r="F364" s="18">
        <v>-39.700000000000003</v>
      </c>
      <c r="G364" s="17">
        <v>-39.9</v>
      </c>
      <c r="H364" s="17">
        <v>-37.700000000000003</v>
      </c>
      <c r="I364" s="17">
        <v>-36.200000000000003</v>
      </c>
      <c r="J364" s="17">
        <v>-35.200000000000003</v>
      </c>
      <c r="K364" s="30">
        <v>-33.299999999999997</v>
      </c>
      <c r="L364" s="10">
        <f t="shared" si="70"/>
        <v>-35.200000000000003</v>
      </c>
      <c r="M364" s="52" t="str">
        <f t="shared" si="71"/>
        <v>mid latitude</v>
      </c>
      <c r="N364" s="87">
        <v>61805.149739686</v>
      </c>
      <c r="O364" s="23">
        <v>9853.7073599999603</v>
      </c>
      <c r="P364" s="23">
        <v>15493.421216000001</v>
      </c>
      <c r="Q364" s="23">
        <v>1750.7870640705301</v>
      </c>
      <c r="R364" s="23">
        <v>70352.473000000406</v>
      </c>
      <c r="S364" s="25">
        <v>11435.275439999999</v>
      </c>
      <c r="T364" s="7">
        <v>0.36208831838454947</v>
      </c>
      <c r="U364" s="6">
        <v>5.7728398731551576E-2</v>
      </c>
      <c r="V364" s="6">
        <v>9.0768922294555771E-2</v>
      </c>
      <c r="W364" s="6">
        <v>1.025706670963146E-2</v>
      </c>
      <c r="X364" s="6">
        <v>0.41216320565610504</v>
      </c>
      <c r="Y364" s="8">
        <v>6.6994088223606585E-2</v>
      </c>
      <c r="Z364" s="10">
        <f t="shared" si="72"/>
        <v>0.74428000682517226</v>
      </c>
      <c r="AA364" s="11">
        <f t="shared" si="73"/>
        <v>-0.24278855831624357</v>
      </c>
      <c r="AB364" s="11">
        <f t="shared" si="74"/>
        <v>-0.12826364705961932</v>
      </c>
      <c r="AC364" s="11">
        <f t="shared" si="75"/>
        <v>30.511772313653559</v>
      </c>
      <c r="AD364" s="11">
        <f t="shared" si="76"/>
        <v>29.826766541122041</v>
      </c>
      <c r="AE364" s="10">
        <v>24.1452383637778</v>
      </c>
      <c r="AF364" s="11">
        <v>30.988299507724999</v>
      </c>
      <c r="AG364" s="12">
        <v>38.962839301954503</v>
      </c>
      <c r="AH364" s="10">
        <v>0.25814304679048417</v>
      </c>
      <c r="AI364" s="11">
        <f t="shared" si="77"/>
        <v>46.766239024611458</v>
      </c>
      <c r="AJ364" s="11">
        <f t="shared" si="78"/>
        <v>15.613338415151221</v>
      </c>
      <c r="AK364" s="11">
        <f t="shared" si="79"/>
        <v>0.24886577924660114</v>
      </c>
      <c r="AL364" s="11">
        <f t="shared" si="80"/>
        <v>8.8494035248228524</v>
      </c>
      <c r="AM364" s="11">
        <f t="shared" si="81"/>
        <v>2.3832444230581373</v>
      </c>
      <c r="AN364" s="3">
        <f t="shared" si="82"/>
        <v>0.87850713847238382</v>
      </c>
      <c r="AO364" s="3">
        <f t="shared" si="83"/>
        <v>0.22022568014062435</v>
      </c>
      <c r="AP364" s="3">
        <v>0.11714857033230694</v>
      </c>
      <c r="AQ364" s="124" t="s">
        <v>213</v>
      </c>
      <c r="AR364" s="36">
        <v>72</v>
      </c>
      <c r="AS364" s="36">
        <v>516</v>
      </c>
      <c r="AT364" s="11" t="s">
        <v>90</v>
      </c>
      <c r="AU364" s="36">
        <v>25</v>
      </c>
      <c r="AV364" s="36" t="s">
        <v>159</v>
      </c>
      <c r="AW364" s="36">
        <v>1</v>
      </c>
      <c r="AX364" s="36">
        <v>79</v>
      </c>
      <c r="AY364" s="34">
        <v>81</v>
      </c>
      <c r="AZ364" s="52">
        <v>104.49</v>
      </c>
    </row>
    <row r="365" spans="1:52" s="28" customFormat="1" ht="15" customHeight="1">
      <c r="A365" s="54">
        <v>16.852891566265001</v>
      </c>
      <c r="B365" s="32">
        <v>516</v>
      </c>
      <c r="C365" s="17">
        <v>-30.276499999999999</v>
      </c>
      <c r="D365" s="17">
        <v>-35.284999999999997</v>
      </c>
      <c r="E365" s="40" t="s">
        <v>56</v>
      </c>
      <c r="F365" s="18">
        <v>-39.700000000000003</v>
      </c>
      <c r="G365" s="17">
        <v>-39.9</v>
      </c>
      <c r="H365" s="17">
        <v>-37.700000000000003</v>
      </c>
      <c r="I365" s="17">
        <v>-36.200000000000003</v>
      </c>
      <c r="J365" s="17">
        <v>-35.200000000000003</v>
      </c>
      <c r="K365" s="30">
        <v>-33.299999999999997</v>
      </c>
      <c r="L365" s="10">
        <f t="shared" si="70"/>
        <v>-35.200000000000003</v>
      </c>
      <c r="M365" s="52" t="str">
        <f t="shared" si="71"/>
        <v>mid latitude</v>
      </c>
      <c r="N365" s="87">
        <v>320029.98136137001</v>
      </c>
      <c r="O365" s="23">
        <v>28481.789793464799</v>
      </c>
      <c r="P365" s="23">
        <v>38932.182490175597</v>
      </c>
      <c r="Q365" s="23">
        <v>4656.7680852631602</v>
      </c>
      <c r="R365" s="23">
        <v>208671.72438070201</v>
      </c>
      <c r="S365" s="25">
        <v>23602.018064210501</v>
      </c>
      <c r="T365" s="7">
        <v>0.51256097057738803</v>
      </c>
      <c r="U365" s="6">
        <v>4.5616519296781198E-2</v>
      </c>
      <c r="V365" s="6">
        <v>6.2353899340848215E-2</v>
      </c>
      <c r="W365" s="6">
        <v>7.4582936241873125E-3</v>
      </c>
      <c r="X365" s="6">
        <v>0.3342092547880901</v>
      </c>
      <c r="Y365" s="8">
        <v>3.7801062372705044E-2</v>
      </c>
      <c r="Z365" s="10">
        <f t="shared" si="72"/>
        <v>0.70229989957510486</v>
      </c>
      <c r="AA365" s="11">
        <f t="shared" si="73"/>
        <v>-0.26745023309225835</v>
      </c>
      <c r="AB365" s="11">
        <f t="shared" si="74"/>
        <v>-0.15347739368535201</v>
      </c>
      <c r="AC365" s="11">
        <f t="shared" si="75"/>
        <v>28.847109266272561</v>
      </c>
      <c r="AD365" s="11">
        <f t="shared" si="76"/>
        <v>28.102146271921924</v>
      </c>
      <c r="AE365" s="10">
        <v>21.897754468092899</v>
      </c>
      <c r="AF365" s="11">
        <v>28.4824890868348</v>
      </c>
      <c r="AG365" s="12">
        <v>35.820223692076503</v>
      </c>
      <c r="AH365" s="10">
        <v>0.49521580402589555</v>
      </c>
      <c r="AI365" s="11">
        <f t="shared" si="77"/>
        <v>60.531293522532572</v>
      </c>
      <c r="AJ365" s="11">
        <f t="shared" si="78"/>
        <v>6.8683993643385737</v>
      </c>
      <c r="AK365" s="11">
        <f t="shared" si="79"/>
        <v>0.23680646254065041</v>
      </c>
      <c r="AL365" s="11">
        <f t="shared" si="80"/>
        <v>8.360343864531421</v>
      </c>
      <c r="AM365" s="11">
        <f t="shared" si="81"/>
        <v>2.244364381283769</v>
      </c>
      <c r="AN365" s="3">
        <f t="shared" si="82"/>
        <v>1.5336528334692114</v>
      </c>
      <c r="AO365" s="3">
        <f t="shared" si="83"/>
        <v>0.18657143226145712</v>
      </c>
      <c r="AP365" s="3">
        <v>0.56493040614759293</v>
      </c>
      <c r="AQ365" s="124" t="s">
        <v>213</v>
      </c>
      <c r="AR365" s="36">
        <v>72</v>
      </c>
      <c r="AS365" s="36">
        <v>516</v>
      </c>
      <c r="AT365" s="11" t="s">
        <v>90</v>
      </c>
      <c r="AU365" s="36">
        <v>25</v>
      </c>
      <c r="AV365" s="36" t="s">
        <v>159</v>
      </c>
      <c r="AW365" s="36">
        <v>2</v>
      </c>
      <c r="AX365" s="36">
        <v>80</v>
      </c>
      <c r="AY365" s="34">
        <v>82</v>
      </c>
      <c r="AZ365" s="52">
        <v>106</v>
      </c>
    </row>
    <row r="366" spans="1:52" s="28" customFormat="1" ht="15" customHeight="1">
      <c r="A366" s="53">
        <v>16.921204819277101</v>
      </c>
      <c r="B366" s="32">
        <v>516</v>
      </c>
      <c r="C366" s="17">
        <v>-30.276499999999999</v>
      </c>
      <c r="D366" s="17">
        <v>-35.284999999999997</v>
      </c>
      <c r="E366" s="40" t="s">
        <v>56</v>
      </c>
      <c r="F366" s="18">
        <v>-39.700000000000003</v>
      </c>
      <c r="G366" s="17">
        <v>-39.9</v>
      </c>
      <c r="H366" s="17">
        <v>-37.700000000000003</v>
      </c>
      <c r="I366" s="17">
        <v>-36.200000000000003</v>
      </c>
      <c r="J366" s="17">
        <v>-35.200000000000003</v>
      </c>
      <c r="K366" s="30">
        <v>-33.299999999999997</v>
      </c>
      <c r="L366" s="10">
        <f t="shared" si="70"/>
        <v>-35.200000000000003</v>
      </c>
      <c r="M366" s="52" t="str">
        <f t="shared" si="71"/>
        <v>mid latitude</v>
      </c>
      <c r="N366" s="87">
        <v>59346.130620169897</v>
      </c>
      <c r="O366" s="23">
        <v>6088.6324600810203</v>
      </c>
      <c r="P366" s="23">
        <v>12360.4329666666</v>
      </c>
      <c r="Q366" s="23">
        <v>1456.0107736418599</v>
      </c>
      <c r="R366" s="23">
        <v>49414.529342887603</v>
      </c>
      <c r="S366" s="25">
        <v>6969.5669617834101</v>
      </c>
      <c r="T366" s="7">
        <v>0.43754191757419048</v>
      </c>
      <c r="U366" s="6">
        <v>4.4889732391127271E-2</v>
      </c>
      <c r="V366" s="6">
        <v>9.1129910000306971E-2</v>
      </c>
      <c r="W366" s="6">
        <v>1.0734747813388549E-2</v>
      </c>
      <c r="X366" s="6">
        <v>0.36431908363314364</v>
      </c>
      <c r="Y366" s="8">
        <v>5.1384608587843057E-2</v>
      </c>
      <c r="Z366" s="10">
        <f t="shared" si="72"/>
        <v>0.77344322589365555</v>
      </c>
      <c r="AA366" s="11">
        <f t="shared" si="73"/>
        <v>-0.20693016080775201</v>
      </c>
      <c r="AB366" s="11">
        <f t="shared" si="74"/>
        <v>-0.11157155990389254</v>
      </c>
      <c r="AC366" s="11">
        <f t="shared" si="75"/>
        <v>32.932214145476735</v>
      </c>
      <c r="AD366" s="11">
        <f t="shared" si="76"/>
        <v>30.96850530257375</v>
      </c>
      <c r="AE366" s="10">
        <v>25.836650508593898</v>
      </c>
      <c r="AF366" s="11">
        <v>32.771707116225897</v>
      </c>
      <c r="AG366" s="12">
        <v>41.2617565988444</v>
      </c>
      <c r="AH366" s="10">
        <v>0.15029961641540432</v>
      </c>
      <c r="AI366" s="11">
        <f t="shared" si="77"/>
        <v>54.565805908430377</v>
      </c>
      <c r="AJ366" s="11">
        <f t="shared" si="78"/>
        <v>10.509679029117322</v>
      </c>
      <c r="AK366" s="11">
        <f t="shared" si="79"/>
        <v>0.26091613720242035</v>
      </c>
      <c r="AL366" s="11">
        <f t="shared" si="80"/>
        <v>8.489245540230419</v>
      </c>
      <c r="AM366" s="11">
        <f t="shared" si="81"/>
        <v>2.3462934254035765</v>
      </c>
      <c r="AN366" s="3">
        <f t="shared" si="82"/>
        <v>1.2009854471822827</v>
      </c>
      <c r="AO366" s="3">
        <f t="shared" si="83"/>
        <v>0.25013762411653279</v>
      </c>
      <c r="AP366" s="3">
        <v>1.2632284480266942</v>
      </c>
      <c r="AQ366" s="124" t="s">
        <v>213</v>
      </c>
      <c r="AR366" s="36">
        <v>72</v>
      </c>
      <c r="AS366" s="36">
        <v>516</v>
      </c>
      <c r="AT366" s="11" t="s">
        <v>90</v>
      </c>
      <c r="AU366" s="36">
        <v>26</v>
      </c>
      <c r="AV366" s="36" t="s">
        <v>159</v>
      </c>
      <c r="AW366" s="36">
        <v>1</v>
      </c>
      <c r="AX366" s="36">
        <v>0</v>
      </c>
      <c r="AY366" s="34">
        <v>2</v>
      </c>
      <c r="AZ366" s="52">
        <v>108.1</v>
      </c>
    </row>
    <row r="367" spans="1:52" s="28" customFormat="1" ht="15" customHeight="1">
      <c r="A367" s="54">
        <v>16.927710843373401</v>
      </c>
      <c r="B367" s="32">
        <v>516</v>
      </c>
      <c r="C367" s="17">
        <v>-30.276499999999999</v>
      </c>
      <c r="D367" s="17">
        <v>-35.284999999999997</v>
      </c>
      <c r="E367" s="40" t="s">
        <v>56</v>
      </c>
      <c r="F367" s="18">
        <v>-39.700000000000003</v>
      </c>
      <c r="G367" s="17">
        <v>-39.9</v>
      </c>
      <c r="H367" s="17">
        <v>-37.700000000000003</v>
      </c>
      <c r="I367" s="17">
        <v>-36.200000000000003</v>
      </c>
      <c r="J367" s="17">
        <v>-35.200000000000003</v>
      </c>
      <c r="K367" s="30">
        <v>-33.299999999999997</v>
      </c>
      <c r="L367" s="10">
        <f t="shared" si="70"/>
        <v>-35.200000000000003</v>
      </c>
      <c r="M367" s="52" t="str">
        <f t="shared" si="71"/>
        <v>mid latitude</v>
      </c>
      <c r="N367" s="87">
        <v>20456.674299999999</v>
      </c>
      <c r="O367" s="23">
        <v>3296.53854385964</v>
      </c>
      <c r="P367" s="23">
        <v>5079.1811684210397</v>
      </c>
      <c r="Q367" s="23">
        <v>786.23014105263405</v>
      </c>
      <c r="R367" s="23">
        <v>22405.4794228069</v>
      </c>
      <c r="S367" s="25">
        <v>2958.4846140350801</v>
      </c>
      <c r="T367" s="7">
        <v>0.37205731802300557</v>
      </c>
      <c r="U367" s="6">
        <v>5.9956045220306495E-2</v>
      </c>
      <c r="V367" s="6">
        <v>9.2377993390435301E-2</v>
      </c>
      <c r="W367" s="6">
        <v>1.4299620424073154E-2</v>
      </c>
      <c r="X367" s="6">
        <v>0.40750135925413711</v>
      </c>
      <c r="Y367" s="8">
        <v>5.380766368804233E-2</v>
      </c>
      <c r="Z367" s="10">
        <f t="shared" si="72"/>
        <v>0.72801812074188887</v>
      </c>
      <c r="AA367" s="11">
        <f t="shared" si="73"/>
        <v>-0.2561942065172535</v>
      </c>
      <c r="AB367" s="11">
        <f t="shared" si="74"/>
        <v>-0.13785781074153888</v>
      </c>
      <c r="AC367" s="11">
        <f t="shared" si="75"/>
        <v>29.606891060085388</v>
      </c>
      <c r="AD367" s="11">
        <f t="shared" si="76"/>
        <v>29.170525745278741</v>
      </c>
      <c r="AE367" s="10">
        <v>23.389159763097901</v>
      </c>
      <c r="AF367" s="11">
        <v>30.012489919326299</v>
      </c>
      <c r="AG367" s="12">
        <v>37.776863046143397</v>
      </c>
      <c r="AH367" s="10">
        <v>0.52022241451426232</v>
      </c>
      <c r="AI367" s="11">
        <f t="shared" si="77"/>
        <v>47.726659822777471</v>
      </c>
      <c r="AJ367" s="11">
        <f t="shared" si="78"/>
        <v>12.634911532724043</v>
      </c>
      <c r="AK367" s="11">
        <f t="shared" si="79"/>
        <v>0.26536444140122939</v>
      </c>
      <c r="AL367" s="11">
        <f t="shared" si="80"/>
        <v>6.4601710150934224</v>
      </c>
      <c r="AM367" s="11">
        <f t="shared" si="81"/>
        <v>2.2810675503782347</v>
      </c>
      <c r="AN367" s="3">
        <f t="shared" si="82"/>
        <v>0.91302104784139637</v>
      </c>
      <c r="AO367" s="3">
        <f t="shared" si="83"/>
        <v>0.2266937061498831</v>
      </c>
      <c r="AP367" s="3">
        <v>0.64445394482668983</v>
      </c>
      <c r="AQ367" s="124" t="s">
        <v>213</v>
      </c>
      <c r="AR367" s="36">
        <v>72</v>
      </c>
      <c r="AS367" s="36">
        <v>516</v>
      </c>
      <c r="AT367" s="11" t="s">
        <v>90</v>
      </c>
      <c r="AU367" s="36">
        <v>26</v>
      </c>
      <c r="AV367" s="36" t="s">
        <v>159</v>
      </c>
      <c r="AW367" s="36">
        <v>1</v>
      </c>
      <c r="AX367" s="36">
        <v>20</v>
      </c>
      <c r="AY367" s="34">
        <v>22</v>
      </c>
      <c r="AZ367" s="52">
        <v>108.3</v>
      </c>
    </row>
    <row r="368" spans="1:52" s="28" customFormat="1" ht="15" customHeight="1">
      <c r="A368" s="54">
        <v>16.947228915662599</v>
      </c>
      <c r="B368" s="32">
        <v>516</v>
      </c>
      <c r="C368" s="17">
        <v>-30.276499999999999</v>
      </c>
      <c r="D368" s="17">
        <v>-35.284999999999997</v>
      </c>
      <c r="E368" s="40" t="s">
        <v>56</v>
      </c>
      <c r="F368" s="18">
        <v>-39.700000000000003</v>
      </c>
      <c r="G368" s="17">
        <v>-39.9</v>
      </c>
      <c r="H368" s="17">
        <v>-37.700000000000003</v>
      </c>
      <c r="I368" s="17">
        <v>-36.200000000000003</v>
      </c>
      <c r="J368" s="17">
        <v>-35.200000000000003</v>
      </c>
      <c r="K368" s="30">
        <v>-33.299999999999997</v>
      </c>
      <c r="L368" s="10">
        <f t="shared" si="70"/>
        <v>-35.200000000000003</v>
      </c>
      <c r="M368" s="52" t="str">
        <f t="shared" si="71"/>
        <v>mid latitude</v>
      </c>
      <c r="N368" s="87">
        <v>43874.772585714301</v>
      </c>
      <c r="O368" s="23">
        <v>7166.5433131868003</v>
      </c>
      <c r="P368" s="23">
        <v>13854.376655677699</v>
      </c>
      <c r="Q368" s="23">
        <v>1271.38683516483</v>
      </c>
      <c r="R368" s="23">
        <v>70068.745615384702</v>
      </c>
      <c r="S368" s="25">
        <v>9529.9889230769404</v>
      </c>
      <c r="T368" s="7">
        <v>0.30099494115488662</v>
      </c>
      <c r="U368" s="6">
        <v>4.9164774099341092E-2</v>
      </c>
      <c r="V368" s="6">
        <v>9.5045445034879439E-2</v>
      </c>
      <c r="W368" s="6">
        <v>8.7221194112841304E-3</v>
      </c>
      <c r="X368" s="6">
        <v>0.48069395509907409</v>
      </c>
      <c r="Y368" s="8">
        <v>6.5378765200534539E-2</v>
      </c>
      <c r="Z368" s="10">
        <f t="shared" si="72"/>
        <v>0.77479489931701173</v>
      </c>
      <c r="AA368" s="11">
        <f t="shared" si="73"/>
        <v>-0.20656802099985414</v>
      </c>
      <c r="AB368" s="11">
        <f t="shared" si="74"/>
        <v>-0.11081324702077315</v>
      </c>
      <c r="AC368" s="11">
        <f t="shared" si="75"/>
        <v>32.956658582509846</v>
      </c>
      <c r="AD368" s="11">
        <f t="shared" si="76"/>
        <v>31.020373903779117</v>
      </c>
      <c r="AE368" s="10">
        <v>25.913848341057498</v>
      </c>
      <c r="AF368" s="11">
        <v>32.825150181828498</v>
      </c>
      <c r="AG368" s="12">
        <v>41.343713385527003</v>
      </c>
      <c r="AH368" s="10">
        <v>0.47259880155397377</v>
      </c>
      <c r="AI368" s="11">
        <f t="shared" si="77"/>
        <v>38.505720446756506</v>
      </c>
      <c r="AJ368" s="11">
        <f t="shared" si="78"/>
        <v>17.84483003731448</v>
      </c>
      <c r="AK368" s="11">
        <f t="shared" si="79"/>
        <v>0.2187857392594231</v>
      </c>
      <c r="AL368" s="11">
        <f t="shared" si="80"/>
        <v>10.897058450256438</v>
      </c>
      <c r="AM368" s="11">
        <f t="shared" si="81"/>
        <v>2.4136980399223087</v>
      </c>
      <c r="AN368" s="3">
        <f t="shared" si="82"/>
        <v>0.62616751877574506</v>
      </c>
      <c r="AO368" s="3">
        <f t="shared" si="83"/>
        <v>0.1977254842226796</v>
      </c>
      <c r="AP368" s="3">
        <v>0.42380992079465996</v>
      </c>
      <c r="AQ368" s="124" t="s">
        <v>213</v>
      </c>
      <c r="AR368" s="36">
        <v>72</v>
      </c>
      <c r="AS368" s="36">
        <v>516</v>
      </c>
      <c r="AT368" s="11" t="s">
        <v>90</v>
      </c>
      <c r="AU368" s="36">
        <v>26</v>
      </c>
      <c r="AV368" s="36" t="s">
        <v>159</v>
      </c>
      <c r="AW368" s="36">
        <v>1</v>
      </c>
      <c r="AX368" s="36">
        <v>80</v>
      </c>
      <c r="AY368" s="34">
        <v>82</v>
      </c>
      <c r="AZ368" s="52">
        <v>108.899999999999</v>
      </c>
    </row>
    <row r="369" spans="1:52" s="28" customFormat="1" ht="15" customHeight="1">
      <c r="A369" s="53">
        <v>17.010041025641002</v>
      </c>
      <c r="B369" s="32">
        <v>516</v>
      </c>
      <c r="C369" s="17">
        <v>-30.276499999999999</v>
      </c>
      <c r="D369" s="17">
        <v>-35.284999999999997</v>
      </c>
      <c r="E369" s="40" t="s">
        <v>56</v>
      </c>
      <c r="F369" s="18">
        <v>-39.700000000000003</v>
      </c>
      <c r="G369" s="17">
        <v>-39.9</v>
      </c>
      <c r="H369" s="17">
        <v>-37.700000000000003</v>
      </c>
      <c r="I369" s="17">
        <v>-36.200000000000003</v>
      </c>
      <c r="J369" s="17">
        <v>-35.200000000000003</v>
      </c>
      <c r="K369" s="30">
        <v>-33.299999999999997</v>
      </c>
      <c r="L369" s="10">
        <f t="shared" si="70"/>
        <v>-35.200000000000003</v>
      </c>
      <c r="M369" s="52" t="str">
        <f t="shared" si="71"/>
        <v>mid latitude</v>
      </c>
      <c r="N369" s="87">
        <v>74915.096298529505</v>
      </c>
      <c r="O369" s="23">
        <v>13903.33265</v>
      </c>
      <c r="P369" s="23">
        <v>21689.7722908088</v>
      </c>
      <c r="Q369" s="23">
        <v>516.03819076286698</v>
      </c>
      <c r="R369" s="23">
        <v>92023.177567876803</v>
      </c>
      <c r="S369" s="25">
        <v>12980.4530665441</v>
      </c>
      <c r="T369" s="7">
        <v>0.34678440460554583</v>
      </c>
      <c r="U369" s="6">
        <v>6.4358976672072105E-2</v>
      </c>
      <c r="V369" s="6">
        <v>0.10040265769565108</v>
      </c>
      <c r="W369" s="6">
        <v>2.3887574811932337E-3</v>
      </c>
      <c r="X369" s="6">
        <v>0.42597826632458025</v>
      </c>
      <c r="Y369" s="8">
        <v>6.0086937220957488E-2</v>
      </c>
      <c r="Z369" s="10">
        <f t="shared" si="72"/>
        <v>0.71677638997296012</v>
      </c>
      <c r="AA369" s="11">
        <f t="shared" si="73"/>
        <v>-0.22136219014435463</v>
      </c>
      <c r="AB369" s="11">
        <f t="shared" si="74"/>
        <v>-0.14461630841475581</v>
      </c>
      <c r="AC369" s="11">
        <f t="shared" si="75"/>
        <v>31.958052165256063</v>
      </c>
      <c r="AD369" s="11">
        <f t="shared" si="76"/>
        <v>28.708244504430702</v>
      </c>
      <c r="AE369" s="10">
        <v>22.688740913228099</v>
      </c>
      <c r="AF369" s="11">
        <v>29.351529082263699</v>
      </c>
      <c r="AG369" s="12">
        <v>36.8327743176905</v>
      </c>
      <c r="AH369" s="10">
        <v>1.0000235607048873E-2</v>
      </c>
      <c r="AI369" s="11">
        <f t="shared" si="77"/>
        <v>44.875926031486891</v>
      </c>
      <c r="AJ369" s="11">
        <f t="shared" si="78"/>
        <v>14.768043615757916</v>
      </c>
      <c r="AK369" s="11">
        <f t="shared" si="79"/>
        <v>0.25588855046851738</v>
      </c>
      <c r="AL369" s="11">
        <f t="shared" si="80"/>
        <v>42.031331554636466</v>
      </c>
      <c r="AM369" s="11">
        <f t="shared" si="81"/>
        <v>2.2561359768189271</v>
      </c>
      <c r="AN369" s="3">
        <f t="shared" si="82"/>
        <v>0.81408943136387268</v>
      </c>
      <c r="AO369" s="3">
        <f t="shared" si="83"/>
        <v>0.23569901479233646</v>
      </c>
      <c r="AP369" s="3" t="s">
        <v>8</v>
      </c>
      <c r="AQ369" s="124" t="s">
        <v>213</v>
      </c>
      <c r="AR369" s="36">
        <v>72</v>
      </c>
      <c r="AS369" s="36">
        <v>516</v>
      </c>
      <c r="AT369" s="11" t="s">
        <v>90</v>
      </c>
      <c r="AU369" s="36">
        <v>26</v>
      </c>
      <c r="AV369" s="36" t="s">
        <v>159</v>
      </c>
      <c r="AW369" s="36">
        <v>2</v>
      </c>
      <c r="AX369" s="36">
        <v>122</v>
      </c>
      <c r="AY369" s="34">
        <v>124</v>
      </c>
      <c r="AZ369" s="52">
        <v>110.82</v>
      </c>
    </row>
    <row r="370" spans="1:52" s="28" customFormat="1" ht="15" customHeight="1">
      <c r="A370" s="54">
        <v>17.0454871794871</v>
      </c>
      <c r="B370" s="32">
        <v>516</v>
      </c>
      <c r="C370" s="17">
        <v>-30.276499999999999</v>
      </c>
      <c r="D370" s="17">
        <v>-35.284999999999997</v>
      </c>
      <c r="E370" s="40" t="s">
        <v>56</v>
      </c>
      <c r="F370" s="18">
        <v>-39.700000000000003</v>
      </c>
      <c r="G370" s="17">
        <v>-39.9</v>
      </c>
      <c r="H370" s="17">
        <v>-37.700000000000003</v>
      </c>
      <c r="I370" s="17">
        <v>-36.200000000000003</v>
      </c>
      <c r="J370" s="17">
        <v>-35.200000000000003</v>
      </c>
      <c r="K370" s="30">
        <v>-33.299999999999997</v>
      </c>
      <c r="L370" s="10">
        <f t="shared" si="70"/>
        <v>-35.200000000000003</v>
      </c>
      <c r="M370" s="52" t="str">
        <f t="shared" si="71"/>
        <v>mid latitude</v>
      </c>
      <c r="N370" s="87">
        <v>123031.334056316</v>
      </c>
      <c r="O370" s="23">
        <v>22741.318482456201</v>
      </c>
      <c r="P370" s="23">
        <v>35473.3387305262</v>
      </c>
      <c r="Q370" s="23">
        <v>4390.1647828947298</v>
      </c>
      <c r="R370" s="23">
        <v>189801.131255132</v>
      </c>
      <c r="S370" s="25">
        <v>24394.230351578899</v>
      </c>
      <c r="T370" s="7">
        <v>0.30770794352753833</v>
      </c>
      <c r="U370" s="6">
        <v>5.6877253238092153E-2</v>
      </c>
      <c r="V370" s="6">
        <v>8.8720716511369355E-2</v>
      </c>
      <c r="W370" s="6">
        <v>1.098003681300576E-2</v>
      </c>
      <c r="X370" s="6">
        <v>0.4747027757252773</v>
      </c>
      <c r="Y370" s="8">
        <v>6.1011274184716961E-2</v>
      </c>
      <c r="Z370" s="10">
        <f t="shared" si="72"/>
        <v>0.7386026873990289</v>
      </c>
      <c r="AA370" s="11">
        <f t="shared" si="73"/>
        <v>-0.24670571911024899</v>
      </c>
      <c r="AB370" s="11">
        <f t="shared" si="74"/>
        <v>-0.13158911650572022</v>
      </c>
      <c r="AC370" s="11">
        <f t="shared" si="75"/>
        <v>30.247363960058191</v>
      </c>
      <c r="AD370" s="11">
        <f t="shared" si="76"/>
        <v>29.59930443100874</v>
      </c>
      <c r="AE370" s="10">
        <v>23.885889237763799</v>
      </c>
      <c r="AF370" s="11">
        <v>30.635276297516299</v>
      </c>
      <c r="AG370" s="12">
        <v>38.507090618479403</v>
      </c>
      <c r="AH370" s="10">
        <v>0.35850126611113098</v>
      </c>
      <c r="AI370" s="11">
        <f t="shared" si="77"/>
        <v>39.328186073599866</v>
      </c>
      <c r="AJ370" s="11">
        <f t="shared" si="78"/>
        <v>16.546811572031903</v>
      </c>
      <c r="AK370" s="11">
        <f t="shared" si="79"/>
        <v>0.22617333984778393</v>
      </c>
      <c r="AL370" s="11">
        <f t="shared" si="80"/>
        <v>8.0801838848372913</v>
      </c>
      <c r="AM370" s="11">
        <f t="shared" si="81"/>
        <v>2.3498579143372282</v>
      </c>
      <c r="AN370" s="3">
        <f t="shared" si="82"/>
        <v>0.64821180591877736</v>
      </c>
      <c r="AO370" s="3">
        <f t="shared" si="83"/>
        <v>0.18689740411948699</v>
      </c>
      <c r="AP370" s="3">
        <v>0.55984286548804929</v>
      </c>
      <c r="AQ370" s="124" t="s">
        <v>213</v>
      </c>
      <c r="AR370" s="36">
        <v>72</v>
      </c>
      <c r="AS370" s="36">
        <v>516</v>
      </c>
      <c r="AT370" s="11" t="s">
        <v>90</v>
      </c>
      <c r="AU370" s="36">
        <v>26</v>
      </c>
      <c r="AV370" s="36" t="s">
        <v>159</v>
      </c>
      <c r="AW370" s="36">
        <v>3</v>
      </c>
      <c r="AX370" s="36">
        <v>80</v>
      </c>
      <c r="AY370" s="34">
        <v>82</v>
      </c>
      <c r="AZ370" s="52">
        <v>111.899999999999</v>
      </c>
    </row>
    <row r="371" spans="1:52" s="28" customFormat="1" ht="15" customHeight="1">
      <c r="A371" s="53">
        <v>17.113097435897402</v>
      </c>
      <c r="B371" s="32">
        <v>516</v>
      </c>
      <c r="C371" s="17">
        <v>-30.276499999999999</v>
      </c>
      <c r="D371" s="17">
        <v>-35.284999999999997</v>
      </c>
      <c r="E371" s="40" t="s">
        <v>56</v>
      </c>
      <c r="F371" s="18">
        <v>-39.700000000000003</v>
      </c>
      <c r="G371" s="17">
        <v>-39.9</v>
      </c>
      <c r="H371" s="17">
        <v>-37.700000000000003</v>
      </c>
      <c r="I371" s="17">
        <v>-36.200000000000003</v>
      </c>
      <c r="J371" s="17">
        <v>-35.200000000000003</v>
      </c>
      <c r="K371" s="30">
        <v>-33.299999999999997</v>
      </c>
      <c r="L371" s="10">
        <f t="shared" si="70"/>
        <v>-35.200000000000003</v>
      </c>
      <c r="M371" s="52" t="str">
        <f t="shared" si="71"/>
        <v>mid latitude</v>
      </c>
      <c r="N371" s="87">
        <v>96872.495664077607</v>
      </c>
      <c r="O371" s="23">
        <v>14281.15148</v>
      </c>
      <c r="P371" s="23">
        <v>23432.623271844601</v>
      </c>
      <c r="Q371" s="23">
        <v>3215.9851670886501</v>
      </c>
      <c r="R371" s="23">
        <v>91088.019193980901</v>
      </c>
      <c r="S371" s="25">
        <v>13885.6969798058</v>
      </c>
      <c r="T371" s="7">
        <v>0.3990201129176007</v>
      </c>
      <c r="U371" s="6">
        <v>5.8824402500203925E-2</v>
      </c>
      <c r="V371" s="6">
        <v>9.651953239968239E-2</v>
      </c>
      <c r="W371" s="6">
        <v>1.3246719367723443E-2</v>
      </c>
      <c r="X371" s="6">
        <v>0.37519371680336194</v>
      </c>
      <c r="Y371" s="8">
        <v>5.7195516011427555E-2</v>
      </c>
      <c r="Z371" s="10">
        <f t="shared" si="72"/>
        <v>0.73946853154245029</v>
      </c>
      <c r="AA371" s="11">
        <f t="shared" si="73"/>
        <v>-0.24221828682384999</v>
      </c>
      <c r="AB371" s="11">
        <f t="shared" si="74"/>
        <v>-0.13108030289529399</v>
      </c>
      <c r="AC371" s="11">
        <f t="shared" si="75"/>
        <v>30.550265639390123</v>
      </c>
      <c r="AD371" s="11">
        <f t="shared" si="76"/>
        <v>29.634107281961892</v>
      </c>
      <c r="AE371" s="10">
        <v>23.893018090005999</v>
      </c>
      <c r="AF371" s="11">
        <v>30.7210450154491</v>
      </c>
      <c r="AG371" s="12">
        <v>38.589812880055703</v>
      </c>
      <c r="AH371" s="10">
        <v>0.27912270201631617</v>
      </c>
      <c r="AI371" s="11">
        <f t="shared" si="77"/>
        <v>51.538747772228902</v>
      </c>
      <c r="AJ371" s="11">
        <f t="shared" si="78"/>
        <v>12.536947965963973</v>
      </c>
      <c r="AK371" s="11">
        <f t="shared" si="79"/>
        <v>0.28052628364332366</v>
      </c>
      <c r="AL371" s="11">
        <f t="shared" si="80"/>
        <v>7.2862970612073941</v>
      </c>
      <c r="AM371" s="11">
        <f t="shared" si="81"/>
        <v>2.3047722046276431</v>
      </c>
      <c r="AN371" s="3">
        <f t="shared" si="82"/>
        <v>1.0635042513964224</v>
      </c>
      <c r="AO371" s="3">
        <f t="shared" si="83"/>
        <v>0.25725252869910942</v>
      </c>
      <c r="AP371" s="3">
        <v>0.78743152727834576</v>
      </c>
      <c r="AQ371" s="124" t="s">
        <v>213</v>
      </c>
      <c r="AR371" s="36">
        <v>72</v>
      </c>
      <c r="AS371" s="36">
        <v>516</v>
      </c>
      <c r="AT371" s="11" t="s">
        <v>90</v>
      </c>
      <c r="AU371" s="36">
        <v>27</v>
      </c>
      <c r="AV371" s="36" t="s">
        <v>159</v>
      </c>
      <c r="AW371" s="36">
        <v>1</v>
      </c>
      <c r="AX371" s="36">
        <v>146</v>
      </c>
      <c r="AY371" s="34">
        <v>148</v>
      </c>
      <c r="AZ371" s="52">
        <v>113.96</v>
      </c>
    </row>
    <row r="372" spans="1:52" s="28" customFormat="1" ht="15" customHeight="1">
      <c r="A372" s="54">
        <v>17.140666666666601</v>
      </c>
      <c r="B372" s="32">
        <v>516</v>
      </c>
      <c r="C372" s="17">
        <v>-30.276499999999999</v>
      </c>
      <c r="D372" s="17">
        <v>-35.284999999999997</v>
      </c>
      <c r="E372" s="40" t="s">
        <v>56</v>
      </c>
      <c r="F372" s="18">
        <v>-39.700000000000003</v>
      </c>
      <c r="G372" s="17">
        <v>-39.9</v>
      </c>
      <c r="H372" s="17">
        <v>-37.700000000000003</v>
      </c>
      <c r="I372" s="17">
        <v>-36.200000000000003</v>
      </c>
      <c r="J372" s="17">
        <v>-35.200000000000003</v>
      </c>
      <c r="K372" s="30">
        <v>-33.299999999999997</v>
      </c>
      <c r="L372" s="10">
        <f t="shared" si="70"/>
        <v>-35.200000000000003</v>
      </c>
      <c r="M372" s="52" t="str">
        <f t="shared" si="71"/>
        <v>mid latitude</v>
      </c>
      <c r="N372" s="87">
        <v>160290.19065934001</v>
      </c>
      <c r="O372" s="23">
        <v>18324.266767181201</v>
      </c>
      <c r="P372" s="23">
        <v>33018.120305006501</v>
      </c>
      <c r="Q372" s="23">
        <v>3490.7554230769301</v>
      </c>
      <c r="R372" s="23">
        <v>144029.19404258201</v>
      </c>
      <c r="S372" s="25">
        <v>19856.605846153801</v>
      </c>
      <c r="T372" s="7">
        <v>0.42291907155970965</v>
      </c>
      <c r="U372" s="6">
        <v>4.8347823758341429E-2</v>
      </c>
      <c r="V372" s="6">
        <v>8.7116951615070493E-2</v>
      </c>
      <c r="W372" s="6">
        <v>9.2102145271463834E-3</v>
      </c>
      <c r="X372" s="6">
        <v>0.38001510118256698</v>
      </c>
      <c r="Y372" s="8">
        <v>5.2390837357165113E-2</v>
      </c>
      <c r="Z372" s="10">
        <f t="shared" si="72"/>
        <v>0.75466155430838855</v>
      </c>
      <c r="AA372" s="11">
        <f t="shared" si="73"/>
        <v>-0.22029079048032549</v>
      </c>
      <c r="AB372" s="11">
        <f t="shared" si="74"/>
        <v>-0.12224777426594206</v>
      </c>
      <c r="AC372" s="11">
        <f t="shared" si="75"/>
        <v>32.030371642578032</v>
      </c>
      <c r="AD372" s="11">
        <f t="shared" si="76"/>
        <v>30.238252240209562</v>
      </c>
      <c r="AE372" s="10">
        <v>24.8090271932411</v>
      </c>
      <c r="AF372" s="11">
        <v>31.631301157676301</v>
      </c>
      <c r="AG372" s="12">
        <v>39.720752119946503</v>
      </c>
      <c r="AH372" s="10">
        <v>0.67819340993233734</v>
      </c>
      <c r="AI372" s="11">
        <f t="shared" si="77"/>
        <v>52.671699115172288</v>
      </c>
      <c r="AJ372" s="11">
        <f t="shared" si="78"/>
        <v>11.022458479048364</v>
      </c>
      <c r="AK372" s="11">
        <f t="shared" si="79"/>
        <v>0.25070138826382576</v>
      </c>
      <c r="AL372" s="11">
        <f t="shared" si="80"/>
        <v>9.4587320803766435</v>
      </c>
      <c r="AM372" s="11">
        <f t="shared" si="81"/>
        <v>2.333107299203558</v>
      </c>
      <c r="AN372" s="3">
        <f t="shared" si="82"/>
        <v>1.1129006985344267</v>
      </c>
      <c r="AO372" s="3">
        <f t="shared" si="83"/>
        <v>0.22924602560259238</v>
      </c>
      <c r="AP372" s="3">
        <v>0.19628815752724268</v>
      </c>
      <c r="AQ372" s="124" t="s">
        <v>213</v>
      </c>
      <c r="AR372" s="36">
        <v>72</v>
      </c>
      <c r="AS372" s="36">
        <v>516</v>
      </c>
      <c r="AT372" s="11" t="s">
        <v>90</v>
      </c>
      <c r="AU372" s="36">
        <v>27</v>
      </c>
      <c r="AV372" s="36" t="s">
        <v>159</v>
      </c>
      <c r="AW372" s="36">
        <v>2</v>
      </c>
      <c r="AX372" s="36">
        <v>80</v>
      </c>
      <c r="AY372" s="34">
        <v>82</v>
      </c>
      <c r="AZ372" s="52">
        <v>114.8</v>
      </c>
    </row>
    <row r="373" spans="1:52" s="28" customFormat="1" ht="15" customHeight="1">
      <c r="A373" s="54">
        <v>17.190225641025599</v>
      </c>
      <c r="B373" s="32">
        <v>516</v>
      </c>
      <c r="C373" s="17">
        <v>-30.276499999999999</v>
      </c>
      <c r="D373" s="17">
        <v>-35.284999999999997</v>
      </c>
      <c r="E373" s="40" t="s">
        <v>56</v>
      </c>
      <c r="F373" s="18">
        <v>-39.700000000000003</v>
      </c>
      <c r="G373" s="17">
        <v>-39.9</v>
      </c>
      <c r="H373" s="17">
        <v>-37.700000000000003</v>
      </c>
      <c r="I373" s="17">
        <v>-36.200000000000003</v>
      </c>
      <c r="J373" s="17">
        <v>-35.200000000000003</v>
      </c>
      <c r="K373" s="30">
        <v>-33.299999999999997</v>
      </c>
      <c r="L373" s="10">
        <f t="shared" si="70"/>
        <v>-35.200000000000003</v>
      </c>
      <c r="M373" s="52" t="str">
        <f t="shared" si="71"/>
        <v>mid latitude</v>
      </c>
      <c r="N373" s="87">
        <v>344304.72878723399</v>
      </c>
      <c r="O373" s="23">
        <v>51222.461756140197</v>
      </c>
      <c r="P373" s="23">
        <v>95915.149204210698</v>
      </c>
      <c r="Q373" s="23">
        <v>14575.039283289399</v>
      </c>
      <c r="R373" s="23">
        <v>369412.15344877099</v>
      </c>
      <c r="S373" s="25">
        <v>49349.489544210301</v>
      </c>
      <c r="T373" s="7">
        <v>0.37231027152165697</v>
      </c>
      <c r="U373" s="6">
        <v>5.538886646027192E-2</v>
      </c>
      <c r="V373" s="6">
        <v>0.10371683063733736</v>
      </c>
      <c r="W373" s="6">
        <v>1.5760564346920733E-2</v>
      </c>
      <c r="X373" s="6">
        <v>0.39945991923597257</v>
      </c>
      <c r="Y373" s="8">
        <v>5.3363547797840603E-2</v>
      </c>
      <c r="Z373" s="10">
        <f t="shared" si="72"/>
        <v>0.75731098998794133</v>
      </c>
      <c r="AA373" s="11">
        <f t="shared" si="73"/>
        <v>-0.22685678793660241</v>
      </c>
      <c r="AB373" s="11">
        <f t="shared" si="74"/>
        <v>-0.12072574071072698</v>
      </c>
      <c r="AC373" s="11">
        <f t="shared" si="75"/>
        <v>31.587166814279335</v>
      </c>
      <c r="AD373" s="11">
        <f t="shared" si="76"/>
        <v>30.342359335386277</v>
      </c>
      <c r="AE373" s="10">
        <v>24.980336818050901</v>
      </c>
      <c r="AF373" s="11">
        <v>31.798552408539202</v>
      </c>
      <c r="AG373" s="12">
        <v>39.950559376665304</v>
      </c>
      <c r="AH373" s="10">
        <v>0.55344559485787104</v>
      </c>
      <c r="AI373" s="11">
        <f t="shared" si="77"/>
        <v>48.241079531222667</v>
      </c>
      <c r="AJ373" s="11">
        <f t="shared" si="78"/>
        <v>12.536253200431757</v>
      </c>
      <c r="AK373" s="11">
        <f t="shared" si="79"/>
        <v>0.27858710045876323</v>
      </c>
      <c r="AL373" s="11">
        <f t="shared" si="80"/>
        <v>6.5807815224333224</v>
      </c>
      <c r="AM373" s="11">
        <f t="shared" si="81"/>
        <v>2.2939966243019283</v>
      </c>
      <c r="AN373" s="3">
        <f t="shared" si="82"/>
        <v>0.93203411304382322</v>
      </c>
      <c r="AO373" s="3">
        <f t="shared" si="83"/>
        <v>0.25964264659070546</v>
      </c>
      <c r="AP373" s="3">
        <v>0.27867982856826307</v>
      </c>
      <c r="AQ373" s="124" t="s">
        <v>213</v>
      </c>
      <c r="AR373" s="36">
        <v>72</v>
      </c>
      <c r="AS373" s="36">
        <v>516</v>
      </c>
      <c r="AT373" s="11" t="s">
        <v>90</v>
      </c>
      <c r="AU373" s="36">
        <v>27</v>
      </c>
      <c r="AV373" s="36" t="s">
        <v>159</v>
      </c>
      <c r="AW373" s="36">
        <v>3</v>
      </c>
      <c r="AX373" s="36">
        <v>81</v>
      </c>
      <c r="AY373" s="34">
        <v>83</v>
      </c>
      <c r="AZ373" s="52">
        <v>116.31</v>
      </c>
    </row>
    <row r="374" spans="1:52" s="28" customFormat="1" ht="15" customHeight="1">
      <c r="A374" s="54">
        <v>17.2850769230769</v>
      </c>
      <c r="B374" s="32">
        <v>516</v>
      </c>
      <c r="C374" s="17">
        <v>-30.276499999999999</v>
      </c>
      <c r="D374" s="17">
        <v>-35.284999999999997</v>
      </c>
      <c r="E374" s="40" t="s">
        <v>56</v>
      </c>
      <c r="F374" s="18">
        <v>-39.700000000000003</v>
      </c>
      <c r="G374" s="17">
        <v>-39.9</v>
      </c>
      <c r="H374" s="17">
        <v>-37.700000000000003</v>
      </c>
      <c r="I374" s="17">
        <v>-36.200000000000003</v>
      </c>
      <c r="J374" s="17">
        <v>-35.200000000000003</v>
      </c>
      <c r="K374" s="30">
        <v>-33.299999999999997</v>
      </c>
      <c r="L374" s="10">
        <f t="shared" si="70"/>
        <v>-35.200000000000003</v>
      </c>
      <c r="M374" s="52" t="str">
        <f t="shared" si="71"/>
        <v>mid latitude</v>
      </c>
      <c r="N374" s="87">
        <v>178211.896893773</v>
      </c>
      <c r="O374" s="23">
        <v>29043.0604252747</v>
      </c>
      <c r="P374" s="23">
        <v>49561.664393406798</v>
      </c>
      <c r="Q374" s="23">
        <v>5325.5476794871702</v>
      </c>
      <c r="R374" s="23">
        <v>248510.261476649</v>
      </c>
      <c r="S374" s="25">
        <v>33268.279270604398</v>
      </c>
      <c r="T374" s="7">
        <v>0.327643153812192</v>
      </c>
      <c r="U374" s="6">
        <v>5.3395761337791815E-2</v>
      </c>
      <c r="V374" s="6">
        <v>9.1119281670160049E-2</v>
      </c>
      <c r="W374" s="6">
        <v>9.7910367820418266E-3</v>
      </c>
      <c r="X374" s="6">
        <v>0.45688692642913448</v>
      </c>
      <c r="Y374" s="8">
        <v>6.1163839968679794E-2</v>
      </c>
      <c r="Z374" s="10">
        <f t="shared" si="72"/>
        <v>0.75218925501250877</v>
      </c>
      <c r="AA374" s="11">
        <f t="shared" si="73"/>
        <v>-0.22877275060303218</v>
      </c>
      <c r="AB374" s="11">
        <f t="shared" si="74"/>
        <v>-0.123672874745188</v>
      </c>
      <c r="AC374" s="11">
        <f t="shared" si="75"/>
        <v>31.457839334295329</v>
      </c>
      <c r="AD374" s="11">
        <f t="shared" si="76"/>
        <v>30.140775367429143</v>
      </c>
      <c r="AE374" s="10">
        <v>24.6551259957971</v>
      </c>
      <c r="AF374" s="11">
        <v>31.492940600882999</v>
      </c>
      <c r="AG374" s="12">
        <v>39.655156046895101</v>
      </c>
      <c r="AH374" s="10">
        <v>0.56997967543052996</v>
      </c>
      <c r="AI374" s="11">
        <f t="shared" si="77"/>
        <v>41.762981696177526</v>
      </c>
      <c r="AJ374" s="11">
        <f t="shared" si="78"/>
        <v>15.731157347223851</v>
      </c>
      <c r="AK374" s="11">
        <f t="shared" si="79"/>
        <v>0.22950027305424611</v>
      </c>
      <c r="AL374" s="11">
        <f t="shared" si="80"/>
        <v>9.3063976470077154</v>
      </c>
      <c r="AM374" s="11">
        <f t="shared" si="81"/>
        <v>2.3653547347573127</v>
      </c>
      <c r="AN374" s="3">
        <f t="shared" si="82"/>
        <v>0.71712087796631485</v>
      </c>
      <c r="AO374" s="3">
        <f t="shared" si="83"/>
        <v>0.19943508207231034</v>
      </c>
      <c r="AP374" s="3">
        <v>0.18838829066658105</v>
      </c>
      <c r="AQ374" s="124" t="s">
        <v>213</v>
      </c>
      <c r="AR374" s="36">
        <v>72</v>
      </c>
      <c r="AS374" s="36">
        <v>516</v>
      </c>
      <c r="AT374" s="11" t="s">
        <v>90</v>
      </c>
      <c r="AU374" s="36">
        <v>28</v>
      </c>
      <c r="AV374" s="36" t="s">
        <v>159</v>
      </c>
      <c r="AW374" s="36">
        <v>2</v>
      </c>
      <c r="AX374" s="36">
        <v>80</v>
      </c>
      <c r="AY374" s="34">
        <v>82</v>
      </c>
      <c r="AZ374" s="52">
        <v>119.2</v>
      </c>
    </row>
    <row r="375" spans="1:52" s="28" customFormat="1" ht="15" customHeight="1">
      <c r="A375" s="54">
        <v>17.320194871794801</v>
      </c>
      <c r="B375" s="32">
        <v>516</v>
      </c>
      <c r="C375" s="17">
        <v>-30.276499999999999</v>
      </c>
      <c r="D375" s="17">
        <v>-35.284999999999997</v>
      </c>
      <c r="E375" s="40" t="s">
        <v>56</v>
      </c>
      <c r="F375" s="18">
        <v>-39.700000000000003</v>
      </c>
      <c r="G375" s="17">
        <v>-39.9</v>
      </c>
      <c r="H375" s="17">
        <v>-37.700000000000003</v>
      </c>
      <c r="I375" s="17">
        <v>-36.200000000000003</v>
      </c>
      <c r="J375" s="17">
        <v>-35.200000000000003</v>
      </c>
      <c r="K375" s="30">
        <v>-33.299999999999997</v>
      </c>
      <c r="L375" s="10">
        <f t="shared" si="70"/>
        <v>-35.200000000000003</v>
      </c>
      <c r="M375" s="52" t="str">
        <f t="shared" si="71"/>
        <v>mid latitude</v>
      </c>
      <c r="N375" s="87">
        <v>122144.997861166</v>
      </c>
      <c r="O375" s="23">
        <v>25542.4027860196</v>
      </c>
      <c r="P375" s="23">
        <v>36073.336199302903</v>
      </c>
      <c r="Q375" s="23">
        <v>5170.8902596203898</v>
      </c>
      <c r="R375" s="23">
        <v>192471.69053101001</v>
      </c>
      <c r="S375" s="25">
        <v>10124.452499999999</v>
      </c>
      <c r="T375" s="7">
        <v>0.31197020282466553</v>
      </c>
      <c r="U375" s="6">
        <v>6.523778064854574E-2</v>
      </c>
      <c r="V375" s="6">
        <v>9.2134808692291431E-2</v>
      </c>
      <c r="W375" s="6">
        <v>1.3206956578864041E-2</v>
      </c>
      <c r="X375" s="6">
        <v>0.49159141499363773</v>
      </c>
      <c r="Y375" s="8">
        <v>2.5858836261995578E-2</v>
      </c>
      <c r="Z375" s="10">
        <f t="shared" si="72"/>
        <v>0.66789697652771496</v>
      </c>
      <c r="AA375" s="11">
        <f t="shared" si="73"/>
        <v>-0.26750321557412859</v>
      </c>
      <c r="AB375" s="11">
        <f t="shared" si="74"/>
        <v>-0.17529052251864888</v>
      </c>
      <c r="AC375" s="11">
        <f t="shared" si="75"/>
        <v>28.843532948746319</v>
      </c>
      <c r="AD375" s="11">
        <f t="shared" si="76"/>
        <v>26.610128259724419</v>
      </c>
      <c r="AE375" s="10">
        <v>19.820545730613201</v>
      </c>
      <c r="AF375" s="11">
        <v>26.4254348504858</v>
      </c>
      <c r="AG375" s="12">
        <v>33.199979481897003</v>
      </c>
      <c r="AH375" s="10">
        <v>9.9291271337411738E-2</v>
      </c>
      <c r="AI375" s="11">
        <f t="shared" si="77"/>
        <v>38.82343256658713</v>
      </c>
      <c r="AJ375" s="11">
        <f t="shared" si="78"/>
        <v>7.6544148874550046</v>
      </c>
      <c r="AK375" s="11">
        <f t="shared" si="79"/>
        <v>0.24792464893236513</v>
      </c>
      <c r="AL375" s="11">
        <f t="shared" si="80"/>
        <v>6.9762331800000625</v>
      </c>
      <c r="AM375" s="11">
        <f t="shared" si="81"/>
        <v>1.998405853569895</v>
      </c>
      <c r="AN375" s="3">
        <f t="shared" si="82"/>
        <v>0.63461279694785377</v>
      </c>
      <c r="AO375" s="3">
        <f t="shared" si="83"/>
        <v>0.18742151689830439</v>
      </c>
      <c r="AP375" s="3">
        <v>0.35284476502855688</v>
      </c>
      <c r="AQ375" s="124" t="s">
        <v>213</v>
      </c>
      <c r="AR375" s="36">
        <v>72</v>
      </c>
      <c r="AS375" s="36">
        <v>516</v>
      </c>
      <c r="AT375" s="11" t="s">
        <v>90</v>
      </c>
      <c r="AU375" s="36">
        <v>28</v>
      </c>
      <c r="AV375" s="36" t="s">
        <v>159</v>
      </c>
      <c r="AW375" s="36">
        <v>3</v>
      </c>
      <c r="AX375" s="36">
        <v>37</v>
      </c>
      <c r="AY375" s="34">
        <v>39</v>
      </c>
      <c r="AZ375" s="52">
        <v>120.27</v>
      </c>
    </row>
    <row r="376" spans="1:52" s="28" customFormat="1" ht="15" customHeight="1">
      <c r="A376" s="53">
        <v>17.380256410256401</v>
      </c>
      <c r="B376" s="32">
        <v>516</v>
      </c>
      <c r="C376" s="17">
        <v>-30.276499999999999</v>
      </c>
      <c r="D376" s="17">
        <v>-35.284999999999997</v>
      </c>
      <c r="E376" s="40" t="s">
        <v>56</v>
      </c>
      <c r="F376" s="18">
        <v>-39.700000000000003</v>
      </c>
      <c r="G376" s="17">
        <v>-39.9</v>
      </c>
      <c r="H376" s="17">
        <v>-37.700000000000003</v>
      </c>
      <c r="I376" s="17">
        <v>-36.200000000000003</v>
      </c>
      <c r="J376" s="17">
        <v>-35.200000000000003</v>
      </c>
      <c r="K376" s="30">
        <v>-33.299999999999997</v>
      </c>
      <c r="L376" s="10">
        <f t="shared" si="70"/>
        <v>-35.200000000000003</v>
      </c>
      <c r="M376" s="52" t="str">
        <f t="shared" si="71"/>
        <v>mid latitude</v>
      </c>
      <c r="N376" s="87">
        <v>166932.08417684201</v>
      </c>
      <c r="O376" s="23">
        <v>27938.226289473601</v>
      </c>
      <c r="P376" s="23">
        <v>44446.499921754403</v>
      </c>
      <c r="Q376" s="23">
        <v>5002.5912038596698</v>
      </c>
      <c r="R376" s="23">
        <v>154153.01210344801</v>
      </c>
      <c r="S376" s="25">
        <v>21381.504401052702</v>
      </c>
      <c r="T376" s="7">
        <v>0.39759563262787445</v>
      </c>
      <c r="U376" s="6">
        <v>6.6542730900648314E-2</v>
      </c>
      <c r="V376" s="6">
        <v>0.10586182004271807</v>
      </c>
      <c r="W376" s="6">
        <v>1.1915075668558355E-2</v>
      </c>
      <c r="X376" s="6">
        <v>0.36715868414985892</v>
      </c>
      <c r="Y376" s="8">
        <v>5.092605661034199E-2</v>
      </c>
      <c r="Z376" s="10">
        <f t="shared" si="72"/>
        <v>0.71713516699145186</v>
      </c>
      <c r="AA376" s="11">
        <f t="shared" si="73"/>
        <v>-0.24083222558366163</v>
      </c>
      <c r="AB376" s="11">
        <f t="shared" si="74"/>
        <v>-0.14439897997234324</v>
      </c>
      <c r="AC376" s="11">
        <f t="shared" si="75"/>
        <v>30.643824773102839</v>
      </c>
      <c r="AD376" s="11">
        <f t="shared" si="76"/>
        <v>28.723109769891721</v>
      </c>
      <c r="AE376" s="10">
        <v>22.6930972193821</v>
      </c>
      <c r="AF376" s="11">
        <v>29.3440086633024</v>
      </c>
      <c r="AG376" s="12">
        <v>36.914345257239802</v>
      </c>
      <c r="AH376" s="10">
        <v>0.54736496102470911</v>
      </c>
      <c r="AI376" s="11">
        <f t="shared" si="77"/>
        <v>51.989982129572063</v>
      </c>
      <c r="AJ376" s="11">
        <f t="shared" si="78"/>
        <v>11.354201554184911</v>
      </c>
      <c r="AK376" s="11">
        <f t="shared" si="79"/>
        <v>0.30597325749144877</v>
      </c>
      <c r="AL376" s="11">
        <f t="shared" si="80"/>
        <v>8.8846955728588046</v>
      </c>
      <c r="AM376" s="11">
        <f t="shared" si="81"/>
        <v>2.2007452691234937</v>
      </c>
      <c r="AN376" s="3">
        <f t="shared" si="82"/>
        <v>1.0828986206563276</v>
      </c>
      <c r="AO376" s="3">
        <f t="shared" si="83"/>
        <v>0.28832715829079963</v>
      </c>
      <c r="AP376" s="3">
        <v>0.31292779709369795</v>
      </c>
      <c r="AQ376" s="124" t="s">
        <v>213</v>
      </c>
      <c r="AR376" s="36">
        <v>72</v>
      </c>
      <c r="AS376" s="36">
        <v>516</v>
      </c>
      <c r="AT376" s="11" t="s">
        <v>90</v>
      </c>
      <c r="AU376" s="36">
        <v>29</v>
      </c>
      <c r="AV376" s="36" t="s">
        <v>159</v>
      </c>
      <c r="AW376" s="36">
        <v>1</v>
      </c>
      <c r="AX376" s="36">
        <v>80</v>
      </c>
      <c r="AY376" s="34">
        <v>82</v>
      </c>
      <c r="AZ376" s="52">
        <v>122.1</v>
      </c>
    </row>
    <row r="377" spans="1:52" s="28" customFormat="1" ht="15" customHeight="1">
      <c r="A377" s="54">
        <v>17.423579487179399</v>
      </c>
      <c r="B377" s="32">
        <v>516</v>
      </c>
      <c r="C377" s="17">
        <v>-30.276499999999999</v>
      </c>
      <c r="D377" s="17">
        <v>-35.284999999999997</v>
      </c>
      <c r="E377" s="40" t="s">
        <v>56</v>
      </c>
      <c r="F377" s="18">
        <v>-39.700000000000003</v>
      </c>
      <c r="G377" s="17">
        <v>-39.9</v>
      </c>
      <c r="H377" s="17">
        <v>-37.700000000000003</v>
      </c>
      <c r="I377" s="17">
        <v>-36.200000000000003</v>
      </c>
      <c r="J377" s="17">
        <v>-35.200000000000003</v>
      </c>
      <c r="K377" s="30">
        <v>-33.299999999999997</v>
      </c>
      <c r="L377" s="10">
        <f t="shared" si="70"/>
        <v>-35.200000000000003</v>
      </c>
      <c r="M377" s="52" t="str">
        <f t="shared" si="71"/>
        <v>mid latitude</v>
      </c>
      <c r="N377" s="87">
        <v>12313.9127049037</v>
      </c>
      <c r="O377" s="23">
        <v>3026.3418679405199</v>
      </c>
      <c r="P377" s="23">
        <v>4250.2066075306602</v>
      </c>
      <c r="Q377" s="23">
        <v>636.81280062388498</v>
      </c>
      <c r="R377" s="23">
        <v>14292.584283537601</v>
      </c>
      <c r="S377" s="25">
        <v>2338.4673636000298</v>
      </c>
      <c r="T377" s="7">
        <v>0.33408768561922075</v>
      </c>
      <c r="U377" s="6">
        <v>8.2107415797268699E-2</v>
      </c>
      <c r="V377" s="6">
        <v>0.11531198270944236</v>
      </c>
      <c r="W377" s="6">
        <v>1.7277312242793896E-2</v>
      </c>
      <c r="X377" s="6">
        <v>0.38777085068202682</v>
      </c>
      <c r="Y377" s="8">
        <v>6.3444752949247465E-2</v>
      </c>
      <c r="Z377" s="10">
        <f t="shared" si="72"/>
        <v>0.70479979969402529</v>
      </c>
      <c r="AA377" s="11">
        <f t="shared" si="73"/>
        <v>-0.2699509513050688</v>
      </c>
      <c r="AB377" s="11">
        <f t="shared" si="74"/>
        <v>-0.15193422802363601</v>
      </c>
      <c r="AC377" s="11">
        <f t="shared" si="75"/>
        <v>28.678310786907854</v>
      </c>
      <c r="AD377" s="11">
        <f t="shared" si="76"/>
        <v>28.207698803183298</v>
      </c>
      <c r="AE377" s="10">
        <v>21.94765126063</v>
      </c>
      <c r="AF377" s="11">
        <v>28.644793083172399</v>
      </c>
      <c r="AG377" s="12">
        <v>36.0878004057423</v>
      </c>
      <c r="AH377" s="10">
        <v>0.30767047834100408</v>
      </c>
      <c r="AI377" s="11">
        <f t="shared" si="77"/>
        <v>46.281600731780856</v>
      </c>
      <c r="AJ377" s="11">
        <f t="shared" si="78"/>
        <v>15.959641728286329</v>
      </c>
      <c r="AK377" s="11">
        <f t="shared" si="79"/>
        <v>0.32240988207155746</v>
      </c>
      <c r="AL377" s="11">
        <f t="shared" si="80"/>
        <v>6.6741852603571044</v>
      </c>
      <c r="AM377" s="11">
        <f t="shared" si="81"/>
        <v>2.2231217220142154</v>
      </c>
      <c r="AN377" s="3">
        <f t="shared" si="82"/>
        <v>0.86155956547949397</v>
      </c>
      <c r="AO377" s="3">
        <f t="shared" si="83"/>
        <v>0.29737145663895842</v>
      </c>
      <c r="AP377" s="3">
        <v>9.7527777972920948E-2</v>
      </c>
      <c r="AQ377" s="124" t="s">
        <v>213</v>
      </c>
      <c r="AR377" s="36">
        <v>72</v>
      </c>
      <c r="AS377" s="36">
        <v>516</v>
      </c>
      <c r="AT377" s="11" t="s">
        <v>90</v>
      </c>
      <c r="AU377" s="36">
        <v>29</v>
      </c>
      <c r="AV377" s="36" t="s">
        <v>159</v>
      </c>
      <c r="AW377" s="36">
        <v>2</v>
      </c>
      <c r="AX377" s="36">
        <v>62</v>
      </c>
      <c r="AY377" s="34">
        <v>64</v>
      </c>
      <c r="AZ377" s="52">
        <v>123.42</v>
      </c>
    </row>
    <row r="378" spans="1:52" s="28" customFormat="1" ht="15" customHeight="1">
      <c r="A378" s="54">
        <v>17.4787179487179</v>
      </c>
      <c r="B378" s="32">
        <v>516</v>
      </c>
      <c r="C378" s="17">
        <v>-30.276499999999999</v>
      </c>
      <c r="D378" s="17">
        <v>-35.284999999999997</v>
      </c>
      <c r="E378" s="40" t="s">
        <v>56</v>
      </c>
      <c r="F378" s="18">
        <v>-39.700000000000003</v>
      </c>
      <c r="G378" s="17">
        <v>-39.9</v>
      </c>
      <c r="H378" s="17">
        <v>-37.700000000000003</v>
      </c>
      <c r="I378" s="17">
        <v>-36.200000000000003</v>
      </c>
      <c r="J378" s="17">
        <v>-35.200000000000003</v>
      </c>
      <c r="K378" s="30">
        <v>-33.299999999999997</v>
      </c>
      <c r="L378" s="10">
        <f t="shared" si="70"/>
        <v>-35.200000000000003</v>
      </c>
      <c r="M378" s="52" t="str">
        <f t="shared" si="71"/>
        <v>mid latitude</v>
      </c>
      <c r="N378" s="87">
        <v>19100.1044945055</v>
      </c>
      <c r="O378" s="23">
        <v>4407.2792802197901</v>
      </c>
      <c r="P378" s="23">
        <v>6814.9222371794804</v>
      </c>
      <c r="Q378" s="23">
        <v>815.14548056537205</v>
      </c>
      <c r="R378" s="23">
        <v>33256.740681318697</v>
      </c>
      <c r="S378" s="25">
        <v>4535.4569505494501</v>
      </c>
      <c r="T378" s="7">
        <v>0.27709562919799435</v>
      </c>
      <c r="U378" s="6">
        <v>6.393880334817531E-2</v>
      </c>
      <c r="V378" s="6">
        <v>9.886779236154862E-2</v>
      </c>
      <c r="W378" s="6">
        <v>1.1825759900430905E-2</v>
      </c>
      <c r="X378" s="6">
        <v>0.48247366849827922</v>
      </c>
      <c r="Y378" s="8">
        <v>6.5798346693571527E-2</v>
      </c>
      <c r="Z378" s="10">
        <f t="shared" si="72"/>
        <v>0.7340655634428751</v>
      </c>
      <c r="AA378" s="11">
        <f t="shared" si="73"/>
        <v>-0.24706987541097458</v>
      </c>
      <c r="AB378" s="11">
        <f t="shared" si="74"/>
        <v>-0.1342651491168457</v>
      </c>
      <c r="AC378" s="11">
        <f t="shared" si="75"/>
        <v>30.222783409759213</v>
      </c>
      <c r="AD378" s="11">
        <f t="shared" si="76"/>
        <v>29.416263800407755</v>
      </c>
      <c r="AE378" s="10">
        <v>23.5753018925693</v>
      </c>
      <c r="AF378" s="11">
        <v>30.398476338922599</v>
      </c>
      <c r="AG378" s="12">
        <v>38.206387628623801</v>
      </c>
      <c r="AH378" s="10">
        <v>0.69400567339031283</v>
      </c>
      <c r="AI378" s="11">
        <f t="shared" si="77"/>
        <v>36.480625275193212</v>
      </c>
      <c r="AJ378" s="11">
        <f t="shared" si="78"/>
        <v>19.189122970879804</v>
      </c>
      <c r="AK378" s="11">
        <f t="shared" si="79"/>
        <v>0.24157047966996517</v>
      </c>
      <c r="AL378" s="11">
        <f t="shared" si="80"/>
        <v>8.360375417223386</v>
      </c>
      <c r="AM378" s="11">
        <f t="shared" si="81"/>
        <v>2.3305886027774863</v>
      </c>
      <c r="AN378" s="3">
        <f t="shared" si="82"/>
        <v>0.57432280203076536</v>
      </c>
      <c r="AO378" s="3">
        <f t="shared" si="83"/>
        <v>0.20491852471302532</v>
      </c>
      <c r="AP378" s="3">
        <v>0.25424702607429744</v>
      </c>
      <c r="AQ378" s="124" t="s">
        <v>213</v>
      </c>
      <c r="AR378" s="36">
        <v>72</v>
      </c>
      <c r="AS378" s="36">
        <v>516</v>
      </c>
      <c r="AT378" s="11" t="s">
        <v>90</v>
      </c>
      <c r="AU378" s="36">
        <v>29</v>
      </c>
      <c r="AV378" s="36" t="s">
        <v>159</v>
      </c>
      <c r="AW378" s="36">
        <v>3</v>
      </c>
      <c r="AX378" s="36">
        <v>80</v>
      </c>
      <c r="AY378" s="34">
        <v>82</v>
      </c>
      <c r="AZ378" s="52">
        <v>125.1</v>
      </c>
    </row>
    <row r="379" spans="1:52" s="28" customFormat="1" ht="15" customHeight="1">
      <c r="A379" s="53">
        <v>17.526964102564101</v>
      </c>
      <c r="B379" s="32">
        <v>516</v>
      </c>
      <c r="C379" s="17">
        <v>-30.276499999999999</v>
      </c>
      <c r="D379" s="17">
        <v>-35.284999999999997</v>
      </c>
      <c r="E379" s="40" t="s">
        <v>56</v>
      </c>
      <c r="F379" s="18">
        <v>-39.700000000000003</v>
      </c>
      <c r="G379" s="17">
        <v>-39.9</v>
      </c>
      <c r="H379" s="17">
        <v>-37.700000000000003</v>
      </c>
      <c r="I379" s="17">
        <v>-36.200000000000003</v>
      </c>
      <c r="J379" s="17">
        <v>-35.200000000000003</v>
      </c>
      <c r="K379" s="30">
        <v>-33.299999999999997</v>
      </c>
      <c r="L379" s="10">
        <f t="shared" si="70"/>
        <v>-35.200000000000003</v>
      </c>
      <c r="M379" s="52" t="str">
        <f t="shared" si="71"/>
        <v>mid latitude</v>
      </c>
      <c r="N379" s="87">
        <v>382034.54183593602</v>
      </c>
      <c r="O379" s="23">
        <v>74231.179768382295</v>
      </c>
      <c r="P379" s="23">
        <v>82283.149307999993</v>
      </c>
      <c r="Q379" s="23">
        <v>3826.8886400000001</v>
      </c>
      <c r="R379" s="23">
        <v>312219.68252509198</v>
      </c>
      <c r="S379" s="25">
        <v>20825.765457077101</v>
      </c>
      <c r="T379" s="7">
        <v>0.4364008303064621</v>
      </c>
      <c r="U379" s="6">
        <v>8.479481548938593E-2</v>
      </c>
      <c r="V379" s="6">
        <v>9.3992638743285672E-2</v>
      </c>
      <c r="W379" s="6">
        <v>4.3714826726416025E-3</v>
      </c>
      <c r="X379" s="6">
        <v>0.35665080973354418</v>
      </c>
      <c r="Y379" s="8">
        <v>2.378942305468041E-2</v>
      </c>
      <c r="Z379" s="10">
        <f t="shared" si="72"/>
        <v>0.59026099310099345</v>
      </c>
      <c r="AA379" s="11">
        <f t="shared" si="73"/>
        <v>-0.28973427199461738</v>
      </c>
      <c r="AB379" s="11">
        <f t="shared" si="74"/>
        <v>-0.228955915814433</v>
      </c>
      <c r="AC379" s="11">
        <f t="shared" si="75"/>
        <v>27.342936640363327</v>
      </c>
      <c r="AD379" s="11">
        <f t="shared" si="76"/>
        <v>22.939415358292784</v>
      </c>
      <c r="AE379" s="10">
        <v>15.0537849463156</v>
      </c>
      <c r="AF379" s="11">
        <v>21.716338405728798</v>
      </c>
      <c r="AG379" s="12">
        <v>27.692500151919099</v>
      </c>
      <c r="AH379" s="10">
        <v>2.7358802090332859E-3</v>
      </c>
      <c r="AI379" s="11">
        <f t="shared" si="77"/>
        <v>55.028047137566901</v>
      </c>
      <c r="AJ379" s="11">
        <f t="shared" si="78"/>
        <v>5.1694756420691155</v>
      </c>
      <c r="AK379" s="11">
        <f t="shared" si="79"/>
        <v>0.3249808494304694</v>
      </c>
      <c r="AL379" s="11">
        <f t="shared" si="80"/>
        <v>21.501317923899659</v>
      </c>
      <c r="AM379" s="11">
        <f t="shared" si="81"/>
        <v>1.8412913892444818</v>
      </c>
      <c r="AN379" s="3">
        <f t="shared" si="82"/>
        <v>1.2236081298469492</v>
      </c>
      <c r="AO379" s="3">
        <f t="shared" si="83"/>
        <v>0.26354247958530669</v>
      </c>
      <c r="AP379" s="3" t="s">
        <v>8</v>
      </c>
      <c r="AQ379" s="124" t="s">
        <v>213</v>
      </c>
      <c r="AR379" s="36">
        <v>72</v>
      </c>
      <c r="AS379" s="36">
        <v>516</v>
      </c>
      <c r="AT379" s="11" t="s">
        <v>90</v>
      </c>
      <c r="AU379" s="36">
        <v>30</v>
      </c>
      <c r="AV379" s="36" t="s">
        <v>159</v>
      </c>
      <c r="AW379" s="36">
        <v>1</v>
      </c>
      <c r="AX379" s="36">
        <v>87</v>
      </c>
      <c r="AY379" s="34">
        <v>89</v>
      </c>
      <c r="AZ379" s="52">
        <v>126.57</v>
      </c>
    </row>
    <row r="380" spans="1:52" s="28" customFormat="1" ht="15" customHeight="1">
      <c r="A380" s="54">
        <v>17.5738974358974</v>
      </c>
      <c r="B380" s="32">
        <v>516</v>
      </c>
      <c r="C380" s="17">
        <v>-30.276499999999999</v>
      </c>
      <c r="D380" s="17">
        <v>-35.284999999999997</v>
      </c>
      <c r="E380" s="40" t="s">
        <v>56</v>
      </c>
      <c r="F380" s="18">
        <v>-39.700000000000003</v>
      </c>
      <c r="G380" s="17">
        <v>-39.9</v>
      </c>
      <c r="H380" s="17">
        <v>-37.700000000000003</v>
      </c>
      <c r="I380" s="17">
        <v>-36.200000000000003</v>
      </c>
      <c r="J380" s="17">
        <v>-35.200000000000003</v>
      </c>
      <c r="K380" s="30">
        <v>-33.299999999999997</v>
      </c>
      <c r="L380" s="10">
        <f t="shared" si="70"/>
        <v>-35.200000000000003</v>
      </c>
      <c r="M380" s="52" t="str">
        <f t="shared" si="71"/>
        <v>mid latitude</v>
      </c>
      <c r="N380" s="87">
        <v>1105569.51308561</v>
      </c>
      <c r="O380" s="23">
        <v>313006.64478736802</v>
      </c>
      <c r="P380" s="23">
        <v>445767.82005263399</v>
      </c>
      <c r="Q380" s="23">
        <v>70440.443506579002</v>
      </c>
      <c r="R380" s="23">
        <v>3010330.5279927598</v>
      </c>
      <c r="S380" s="25">
        <v>322866.11051158002</v>
      </c>
      <c r="T380" s="7">
        <v>0.20986588609696519</v>
      </c>
      <c r="U380" s="6">
        <v>5.9416812859828153E-2</v>
      </c>
      <c r="V380" s="6">
        <v>8.46183414444555E-2</v>
      </c>
      <c r="W380" s="6">
        <v>1.3371430668626526E-2</v>
      </c>
      <c r="X380" s="6">
        <v>0.57143913270429048</v>
      </c>
      <c r="Y380" s="8">
        <v>6.128839622583418E-2</v>
      </c>
      <c r="Z380" s="10">
        <f t="shared" si="72"/>
        <v>0.7283119505800103</v>
      </c>
      <c r="AA380" s="11">
        <f t="shared" si="73"/>
        <v>-0.2695583880279015</v>
      </c>
      <c r="AB380" s="11">
        <f t="shared" si="74"/>
        <v>-0.13768256382250718</v>
      </c>
      <c r="AC380" s="11">
        <f t="shared" si="75"/>
        <v>28.704808808116649</v>
      </c>
      <c r="AD380" s="11">
        <f t="shared" si="76"/>
        <v>29.182512634540508</v>
      </c>
      <c r="AE380" s="10">
        <v>23.376641399967301</v>
      </c>
      <c r="AF380" s="11">
        <v>30.0685164742452</v>
      </c>
      <c r="AG380" s="12">
        <v>37.813709409253299</v>
      </c>
      <c r="AH380" s="10">
        <v>0.12604012946098053</v>
      </c>
      <c r="AI380" s="11">
        <f t="shared" si="77"/>
        <v>26.860941763686501</v>
      </c>
      <c r="AJ380" s="11">
        <f t="shared" si="78"/>
        <v>22.602776434440582</v>
      </c>
      <c r="AK380" s="11">
        <f t="shared" si="79"/>
        <v>0.19921502211234371</v>
      </c>
      <c r="AL380" s="11">
        <f t="shared" si="80"/>
        <v>6.3282937736046492</v>
      </c>
      <c r="AM380" s="11">
        <f t="shared" si="81"/>
        <v>2.349945891949468</v>
      </c>
      <c r="AN380" s="3">
        <f t="shared" si="82"/>
        <v>0.36725851291246275</v>
      </c>
      <c r="AO380" s="3">
        <f t="shared" si="83"/>
        <v>0.14807936069062319</v>
      </c>
      <c r="AP380" s="3">
        <v>0.57114611948236926</v>
      </c>
      <c r="AQ380" s="124" t="s">
        <v>213</v>
      </c>
      <c r="AR380" s="36">
        <v>72</v>
      </c>
      <c r="AS380" s="36">
        <v>516</v>
      </c>
      <c r="AT380" s="11" t="s">
        <v>90</v>
      </c>
      <c r="AU380" s="36">
        <v>30</v>
      </c>
      <c r="AV380" s="36" t="s">
        <v>159</v>
      </c>
      <c r="AW380" s="36">
        <v>2</v>
      </c>
      <c r="AX380" s="36">
        <v>80</v>
      </c>
      <c r="AY380" s="34">
        <v>82</v>
      </c>
      <c r="AZ380" s="52">
        <v>128</v>
      </c>
    </row>
    <row r="381" spans="1:52" s="28" customFormat="1" ht="15" customHeight="1">
      <c r="A381" s="54">
        <v>17.618283618581899</v>
      </c>
      <c r="B381" s="32">
        <v>516</v>
      </c>
      <c r="C381" s="17">
        <v>-30.276499999999999</v>
      </c>
      <c r="D381" s="17">
        <v>-35.284999999999997</v>
      </c>
      <c r="E381" s="40" t="s">
        <v>56</v>
      </c>
      <c r="F381" s="18">
        <v>-39.700000000000003</v>
      </c>
      <c r="G381" s="17">
        <v>-39.9</v>
      </c>
      <c r="H381" s="17">
        <v>-37.700000000000003</v>
      </c>
      <c r="I381" s="17">
        <v>-36.200000000000003</v>
      </c>
      <c r="J381" s="17">
        <v>-35.200000000000003</v>
      </c>
      <c r="K381" s="30">
        <v>-33.299999999999997</v>
      </c>
      <c r="L381" s="10">
        <f t="shared" si="70"/>
        <v>-35.200000000000003</v>
      </c>
      <c r="M381" s="52" t="str">
        <f t="shared" si="71"/>
        <v>mid latitude</v>
      </c>
      <c r="N381" s="87">
        <v>218870.64360496699</v>
      </c>
      <c r="O381" s="23">
        <v>29929.017404564402</v>
      </c>
      <c r="P381" s="23">
        <v>51649.262240291202</v>
      </c>
      <c r="Q381" s="23">
        <v>10450.9602961166</v>
      </c>
      <c r="R381" s="23">
        <v>458905.368271649</v>
      </c>
      <c r="S381" s="25">
        <v>50101.877218446498</v>
      </c>
      <c r="T381" s="7">
        <v>0.26694565256713076</v>
      </c>
      <c r="U381" s="6">
        <v>3.6502935935868695E-2</v>
      </c>
      <c r="V381" s="6">
        <v>6.2994039704247079E-2</v>
      </c>
      <c r="W381" s="6">
        <v>1.2746517167625803E-2</v>
      </c>
      <c r="X381" s="6">
        <v>0.55970408357247037</v>
      </c>
      <c r="Y381" s="8">
        <v>6.1106771052657279E-2</v>
      </c>
      <c r="Z381" s="10">
        <f t="shared" si="72"/>
        <v>0.78942670681329352</v>
      </c>
      <c r="AA381" s="11">
        <f t="shared" si="73"/>
        <v>-0.25086171282891229</v>
      </c>
      <c r="AB381" s="11">
        <f t="shared" si="74"/>
        <v>-0.10268818523028563</v>
      </c>
      <c r="AC381" s="11">
        <f t="shared" si="75"/>
        <v>29.966834384048418</v>
      </c>
      <c r="AD381" s="11">
        <f t="shared" si="76"/>
        <v>31.576128130248463</v>
      </c>
      <c r="AE381" s="10">
        <v>26.7049404799229</v>
      </c>
      <c r="AF381" s="11">
        <v>33.7336685657421</v>
      </c>
      <c r="AG381" s="12">
        <v>42.467550139361599</v>
      </c>
      <c r="AH381" s="10">
        <v>0.13116869358177377</v>
      </c>
      <c r="AI381" s="11">
        <f t="shared" si="77"/>
        <v>32.292474175791682</v>
      </c>
      <c r="AJ381" s="11">
        <f t="shared" si="78"/>
        <v>18.627135985887389</v>
      </c>
      <c r="AK381" s="11">
        <f t="shared" si="79"/>
        <v>0.15311755970183435</v>
      </c>
      <c r="AL381" s="11">
        <f t="shared" si="80"/>
        <v>4.9420589856688277</v>
      </c>
      <c r="AM381" s="11">
        <f t="shared" si="81"/>
        <v>2.5679663886543631</v>
      </c>
      <c r="AN381" s="3">
        <f t="shared" si="82"/>
        <v>0.47694069134403</v>
      </c>
      <c r="AO381" s="3">
        <f t="shared" si="83"/>
        <v>0.11254882991413913</v>
      </c>
      <c r="AP381" s="3">
        <v>1.5418429344071369E-2</v>
      </c>
      <c r="AQ381" s="124" t="s">
        <v>213</v>
      </c>
      <c r="AR381" s="36">
        <v>72</v>
      </c>
      <c r="AS381" s="36">
        <v>516</v>
      </c>
      <c r="AT381" s="11" t="s">
        <v>90</v>
      </c>
      <c r="AU381" s="36">
        <v>30</v>
      </c>
      <c r="AV381" s="36" t="s">
        <v>159</v>
      </c>
      <c r="AW381" s="36">
        <v>3</v>
      </c>
      <c r="AX381" s="36">
        <v>54</v>
      </c>
      <c r="AY381" s="34">
        <v>56</v>
      </c>
      <c r="AZ381" s="52">
        <v>129.23999999999899</v>
      </c>
    </row>
    <row r="382" spans="1:52" s="28" customFormat="1" ht="15" customHeight="1">
      <c r="A382" s="54">
        <v>17.976845965770099</v>
      </c>
      <c r="B382" s="32">
        <v>516</v>
      </c>
      <c r="C382" s="17">
        <v>-30.276499999999999</v>
      </c>
      <c r="D382" s="17">
        <v>-35.284999999999997</v>
      </c>
      <c r="E382" s="40" t="s">
        <v>56</v>
      </c>
      <c r="F382" s="18">
        <v>-39.700000000000003</v>
      </c>
      <c r="G382" s="17">
        <v>-39.9</v>
      </c>
      <c r="H382" s="17">
        <v>-37.700000000000003</v>
      </c>
      <c r="I382" s="17">
        <v>-36.200000000000003</v>
      </c>
      <c r="J382" s="17">
        <v>-35.200000000000003</v>
      </c>
      <c r="K382" s="30">
        <v>-33.299999999999997</v>
      </c>
      <c r="L382" s="10">
        <f t="shared" si="70"/>
        <v>-35.200000000000003</v>
      </c>
      <c r="M382" s="52" t="str">
        <f t="shared" si="71"/>
        <v>mid latitude</v>
      </c>
      <c r="N382" s="87">
        <v>267873.43448204797</v>
      </c>
      <c r="O382" s="23">
        <v>67182.352531578901</v>
      </c>
      <c r="P382" s="23">
        <v>84127.867204737006</v>
      </c>
      <c r="Q382" s="23">
        <v>13859.894225964899</v>
      </c>
      <c r="R382" s="23">
        <v>581015.29244385904</v>
      </c>
      <c r="S382" s="25">
        <v>62269.301342105296</v>
      </c>
      <c r="T382" s="7">
        <v>0.24887710724257292</v>
      </c>
      <c r="U382" s="6">
        <v>6.2418095277494319E-2</v>
      </c>
      <c r="V382" s="6">
        <v>7.8161913550279391E-2</v>
      </c>
      <c r="W382" s="6">
        <v>1.2877015551451975E-2</v>
      </c>
      <c r="X382" s="6">
        <v>0.53981241374950861</v>
      </c>
      <c r="Y382" s="8">
        <v>5.7853454628692631E-2</v>
      </c>
      <c r="Z382" s="10">
        <f t="shared" si="72"/>
        <v>0.70461429281434085</v>
      </c>
      <c r="AA382" s="11">
        <f t="shared" si="73"/>
        <v>-0.29299158953973198</v>
      </c>
      <c r="AB382" s="11">
        <f t="shared" si="74"/>
        <v>-0.15204855157850256</v>
      </c>
      <c r="AC382" s="11">
        <f t="shared" si="75"/>
        <v>27.123067706068092</v>
      </c>
      <c r="AD382" s="11">
        <f t="shared" si="76"/>
        <v>28.199879072030427</v>
      </c>
      <c r="AE382" s="10">
        <v>21.956772129422198</v>
      </c>
      <c r="AF382" s="11">
        <v>28.645310251348501</v>
      </c>
      <c r="AG382" s="12">
        <v>35.946430564277499</v>
      </c>
      <c r="AH382" s="10">
        <v>0.13998012302450527</v>
      </c>
      <c r="AI382" s="11">
        <f t="shared" si="77"/>
        <v>31.555777098383896</v>
      </c>
      <c r="AJ382" s="11">
        <f t="shared" si="78"/>
        <v>18.861327112546959</v>
      </c>
      <c r="AK382" s="11">
        <f t="shared" si="79"/>
        <v>0.20430348463468312</v>
      </c>
      <c r="AL382" s="11">
        <f t="shared" si="80"/>
        <v>6.0698780115603794</v>
      </c>
      <c r="AM382" s="11">
        <f t="shared" si="81"/>
        <v>2.3131213834826596</v>
      </c>
      <c r="AN382" s="3">
        <f t="shared" si="82"/>
        <v>0.46104369018468033</v>
      </c>
      <c r="AO382" s="3">
        <f t="shared" si="83"/>
        <v>0.14479458337641932</v>
      </c>
      <c r="AP382" s="3">
        <v>0.20332816229199538</v>
      </c>
      <c r="AQ382" s="124" t="s">
        <v>213</v>
      </c>
      <c r="AR382" s="36">
        <v>72</v>
      </c>
      <c r="AS382" s="36">
        <v>516</v>
      </c>
      <c r="AT382" s="11" t="s">
        <v>90</v>
      </c>
      <c r="AU382" s="36">
        <v>32</v>
      </c>
      <c r="AV382" s="36" t="s">
        <v>159</v>
      </c>
      <c r="AW382" s="36">
        <v>1</v>
      </c>
      <c r="AX382" s="36">
        <v>80</v>
      </c>
      <c r="AY382" s="34">
        <v>82</v>
      </c>
      <c r="AZ382" s="52">
        <v>135.30000000000001</v>
      </c>
    </row>
    <row r="383" spans="1:52" s="28" customFormat="1" ht="15" customHeight="1">
      <c r="A383" s="54">
        <v>18.030097799511001</v>
      </c>
      <c r="B383" s="32">
        <v>516</v>
      </c>
      <c r="C383" s="17">
        <v>-30.276499999999999</v>
      </c>
      <c r="D383" s="17">
        <v>-35.284999999999997</v>
      </c>
      <c r="E383" s="40" t="s">
        <v>56</v>
      </c>
      <c r="F383" s="18">
        <v>-39.700000000000003</v>
      </c>
      <c r="G383" s="17">
        <v>-39.9</v>
      </c>
      <c r="H383" s="17">
        <v>-37.700000000000003</v>
      </c>
      <c r="I383" s="17">
        <v>-36.200000000000003</v>
      </c>
      <c r="J383" s="17">
        <v>-35.200000000000003</v>
      </c>
      <c r="K383" s="30">
        <v>-33.299999999999997</v>
      </c>
      <c r="L383" s="10">
        <f t="shared" si="70"/>
        <v>-35.200000000000003</v>
      </c>
      <c r="M383" s="52" t="str">
        <f t="shared" si="71"/>
        <v>mid latitude</v>
      </c>
      <c r="N383" s="87">
        <v>2551756.13081758</v>
      </c>
      <c r="O383" s="23">
        <v>709505.52659999998</v>
      </c>
      <c r="P383" s="23">
        <v>974819.54024725396</v>
      </c>
      <c r="Q383" s="23">
        <v>168379.89726007299</v>
      </c>
      <c r="R383" s="23">
        <v>6218431.5503223604</v>
      </c>
      <c r="S383" s="25">
        <v>652995.19153333304</v>
      </c>
      <c r="T383" s="7">
        <v>0.22630201432955518</v>
      </c>
      <c r="U383" s="6">
        <v>6.2922364683841367E-2</v>
      </c>
      <c r="V383" s="6">
        <v>8.6451688271278221E-2</v>
      </c>
      <c r="W383" s="6">
        <v>1.4932739638544284E-2</v>
      </c>
      <c r="X383" s="6">
        <v>0.55148043686977621</v>
      </c>
      <c r="Y383" s="8">
        <v>5.7910756207004893E-2</v>
      </c>
      <c r="Z383" s="10">
        <f t="shared" si="72"/>
        <v>0.71684340402709024</v>
      </c>
      <c r="AA383" s="11">
        <f t="shared" si="73"/>
        <v>-0.27888203912886983</v>
      </c>
      <c r="AB383" s="11">
        <f t="shared" si="74"/>
        <v>-0.14457570652845139</v>
      </c>
      <c r="AC383" s="11">
        <f t="shared" si="75"/>
        <v>28.075462358801285</v>
      </c>
      <c r="AD383" s="11">
        <f t="shared" si="76"/>
        <v>28.711021673453928</v>
      </c>
      <c r="AE383" s="10">
        <v>22.644058709883801</v>
      </c>
      <c r="AF383" s="11">
        <v>29.3649371974033</v>
      </c>
      <c r="AG383" s="12">
        <v>36.9021924533725</v>
      </c>
      <c r="AH383" s="10">
        <v>9.459642634730038E-2</v>
      </c>
      <c r="AI383" s="11">
        <f t="shared" si="77"/>
        <v>29.095798443459369</v>
      </c>
      <c r="AJ383" s="11">
        <f t="shared" si="78"/>
        <v>20.375845919124689</v>
      </c>
      <c r="AK383" s="11">
        <f t="shared" si="79"/>
        <v>0.2123655426752655</v>
      </c>
      <c r="AL383" s="11">
        <f t="shared" si="80"/>
        <v>5.7894057195057309</v>
      </c>
      <c r="AM383" s="11">
        <f t="shared" si="81"/>
        <v>2.3052499126860528</v>
      </c>
      <c r="AN383" s="3">
        <f t="shared" si="82"/>
        <v>0.41035365753689101</v>
      </c>
      <c r="AO383" s="3">
        <f t="shared" si="83"/>
        <v>0.15676292845849849</v>
      </c>
      <c r="AP383" s="3">
        <v>0.25074006124047626</v>
      </c>
      <c r="AQ383" s="124" t="s">
        <v>213</v>
      </c>
      <c r="AR383" s="36">
        <v>72</v>
      </c>
      <c r="AS383" s="36">
        <v>516</v>
      </c>
      <c r="AT383" s="11" t="s">
        <v>90</v>
      </c>
      <c r="AU383" s="36">
        <v>32</v>
      </c>
      <c r="AV383" s="36" t="s">
        <v>159</v>
      </c>
      <c r="AW383" s="36">
        <v>2</v>
      </c>
      <c r="AX383" s="36">
        <v>20</v>
      </c>
      <c r="AY383" s="34">
        <v>22</v>
      </c>
      <c r="AZ383" s="52">
        <v>136.19999999999999</v>
      </c>
    </row>
    <row r="384" spans="1:52" s="28" customFormat="1" ht="15" customHeight="1">
      <c r="A384" s="54">
        <v>18.154352078239601</v>
      </c>
      <c r="B384" s="32">
        <v>516</v>
      </c>
      <c r="C384" s="17">
        <v>-30.276499999999999</v>
      </c>
      <c r="D384" s="17">
        <v>-35.284999999999997</v>
      </c>
      <c r="E384" s="40" t="s">
        <v>56</v>
      </c>
      <c r="F384" s="18">
        <v>-39.700000000000003</v>
      </c>
      <c r="G384" s="17">
        <v>-39.9</v>
      </c>
      <c r="H384" s="17">
        <v>-37.700000000000003</v>
      </c>
      <c r="I384" s="17">
        <v>-36.200000000000003</v>
      </c>
      <c r="J384" s="17">
        <v>-35.200000000000003</v>
      </c>
      <c r="K384" s="30">
        <v>-33.299999999999997</v>
      </c>
      <c r="L384" s="10">
        <f t="shared" si="70"/>
        <v>-35.200000000000003</v>
      </c>
      <c r="M384" s="52" t="str">
        <f t="shared" si="71"/>
        <v>mid latitude</v>
      </c>
      <c r="N384" s="87">
        <v>50578.649758947402</v>
      </c>
      <c r="O384" s="23">
        <v>10531.871335087701</v>
      </c>
      <c r="P384" s="23">
        <v>15374.3720305264</v>
      </c>
      <c r="Q384" s="23">
        <v>2446.0894798245599</v>
      </c>
      <c r="R384" s="23">
        <v>84996.907289035298</v>
      </c>
      <c r="S384" s="25">
        <v>9102.3831015789801</v>
      </c>
      <c r="T384" s="7">
        <v>0.29231098630011904</v>
      </c>
      <c r="U384" s="6">
        <v>6.0867217931234591E-2</v>
      </c>
      <c r="V384" s="6">
        <v>8.8853654128897078E-2</v>
      </c>
      <c r="W384" s="6">
        <v>1.4136771776897325E-2</v>
      </c>
      <c r="X384" s="6">
        <v>0.49122564403219354</v>
      </c>
      <c r="Y384" s="8">
        <v>5.2605725830658499E-2</v>
      </c>
      <c r="Z384" s="10">
        <f t="shared" si="72"/>
        <v>0.71881054044073434</v>
      </c>
      <c r="AA384" s="11">
        <f t="shared" si="73"/>
        <v>-0.26579141272653301</v>
      </c>
      <c r="AB384" s="11">
        <f t="shared" si="74"/>
        <v>-0.14338556314113163</v>
      </c>
      <c r="AC384" s="11">
        <f t="shared" si="75"/>
        <v>28.959079640959022</v>
      </c>
      <c r="AD384" s="11">
        <f t="shared" si="76"/>
        <v>28.792427481146596</v>
      </c>
      <c r="AE384" s="10">
        <v>22.7975879632416</v>
      </c>
      <c r="AF384" s="11">
        <v>29.4527512969387</v>
      </c>
      <c r="AG384" s="12">
        <v>36.959761380333198</v>
      </c>
      <c r="AH384" s="10">
        <v>0.3300404658766013</v>
      </c>
      <c r="AI384" s="11">
        <f t="shared" si="77"/>
        <v>37.30661400937241</v>
      </c>
      <c r="AJ384" s="11">
        <f t="shared" si="78"/>
        <v>15.251718452747131</v>
      </c>
      <c r="AK384" s="11">
        <f t="shared" si="79"/>
        <v>0.23153905269824954</v>
      </c>
      <c r="AL384" s="11">
        <f t="shared" si="80"/>
        <v>6.285286027896694</v>
      </c>
      <c r="AM384" s="11">
        <f t="shared" si="81"/>
        <v>2.2701658280417569</v>
      </c>
      <c r="AN384" s="3">
        <f t="shared" si="82"/>
        <v>0.59506458966739484</v>
      </c>
      <c r="AO384" s="3">
        <f t="shared" si="83"/>
        <v>0.18088154641021523</v>
      </c>
      <c r="AP384" s="3">
        <v>0.20097190004418897</v>
      </c>
      <c r="AQ384" s="124" t="s">
        <v>213</v>
      </c>
      <c r="AR384" s="36">
        <v>72</v>
      </c>
      <c r="AS384" s="36">
        <v>516</v>
      </c>
      <c r="AT384" s="11" t="s">
        <v>90</v>
      </c>
      <c r="AU384" s="36">
        <v>32</v>
      </c>
      <c r="AV384" s="36" t="s">
        <v>159</v>
      </c>
      <c r="AW384" s="36">
        <v>3</v>
      </c>
      <c r="AX384" s="36">
        <v>80</v>
      </c>
      <c r="AY384" s="34">
        <v>82</v>
      </c>
      <c r="AZ384" s="52">
        <v>138.30000000000001</v>
      </c>
    </row>
    <row r="385" spans="1:52" s="28" customFormat="1" ht="15" customHeight="1">
      <c r="A385" s="54">
        <v>18.201095354523201</v>
      </c>
      <c r="B385" s="32">
        <v>516</v>
      </c>
      <c r="C385" s="17">
        <v>-30.276499999999999</v>
      </c>
      <c r="D385" s="17">
        <v>-35.284999999999997</v>
      </c>
      <c r="E385" s="40" t="s">
        <v>56</v>
      </c>
      <c r="F385" s="18">
        <v>-39.700000000000003</v>
      </c>
      <c r="G385" s="17">
        <v>-39.9</v>
      </c>
      <c r="H385" s="17">
        <v>-37.700000000000003</v>
      </c>
      <c r="I385" s="17">
        <v>-36.200000000000003</v>
      </c>
      <c r="J385" s="17">
        <v>-35.200000000000003</v>
      </c>
      <c r="K385" s="30">
        <v>-33.299999999999997</v>
      </c>
      <c r="L385" s="10">
        <f t="shared" si="70"/>
        <v>-35.200000000000003</v>
      </c>
      <c r="M385" s="52" t="str">
        <f t="shared" si="71"/>
        <v>mid latitude</v>
      </c>
      <c r="N385" s="87">
        <v>409311.90220057999</v>
      </c>
      <c r="O385" s="23">
        <v>97016.003126018899</v>
      </c>
      <c r="P385" s="23">
        <v>134868.80382543601</v>
      </c>
      <c r="Q385" s="23">
        <v>23317.435199390198</v>
      </c>
      <c r="R385" s="23">
        <v>830746.84423206002</v>
      </c>
      <c r="S385" s="25">
        <v>98715.375764459706</v>
      </c>
      <c r="T385" s="7">
        <v>0.25678668225925616</v>
      </c>
      <c r="U385" s="6">
        <v>6.0864141587008841E-2</v>
      </c>
      <c r="V385" s="6">
        <v>8.4611545592526663E-2</v>
      </c>
      <c r="W385" s="6">
        <v>1.4628469857474185E-2</v>
      </c>
      <c r="X385" s="6">
        <v>0.52117889751263502</v>
      </c>
      <c r="Y385" s="8">
        <v>6.1930263191099233E-2</v>
      </c>
      <c r="Z385" s="10">
        <f t="shared" si="72"/>
        <v>0.72587970133423652</v>
      </c>
      <c r="AA385" s="11">
        <f t="shared" si="73"/>
        <v>-0.27697297999259241</v>
      </c>
      <c r="AB385" s="11">
        <f t="shared" si="74"/>
        <v>-0.13913534813698411</v>
      </c>
      <c r="AC385" s="11">
        <f t="shared" si="75"/>
        <v>28.20432385050001</v>
      </c>
      <c r="AD385" s="11">
        <f t="shared" si="76"/>
        <v>29.083142187430287</v>
      </c>
      <c r="AE385" s="10">
        <v>23.171016731641402</v>
      </c>
      <c r="AF385" s="11">
        <v>29.890520500943602</v>
      </c>
      <c r="AG385" s="12">
        <v>37.588299466847303</v>
      </c>
      <c r="AH385" s="10">
        <v>5.5124156631600252E-2</v>
      </c>
      <c r="AI385" s="11">
        <f t="shared" si="77"/>
        <v>33.007460604433057</v>
      </c>
      <c r="AJ385" s="11">
        <f t="shared" si="78"/>
        <v>19.43111719509929</v>
      </c>
      <c r="AK385" s="11">
        <f t="shared" si="79"/>
        <v>0.21542153943594841</v>
      </c>
      <c r="AL385" s="11">
        <f t="shared" si="80"/>
        <v>5.7840325349746493</v>
      </c>
      <c r="AM385" s="11">
        <f t="shared" si="81"/>
        <v>2.349607302205285</v>
      </c>
      <c r="AN385" s="3">
        <f t="shared" si="82"/>
        <v>0.49270352941147399</v>
      </c>
      <c r="AO385" s="3">
        <f t="shared" si="83"/>
        <v>0.16234645338930942</v>
      </c>
      <c r="AP385" s="3">
        <v>0.14211145616958751</v>
      </c>
      <c r="AQ385" s="124" t="s">
        <v>213</v>
      </c>
      <c r="AR385" s="36">
        <v>72</v>
      </c>
      <c r="AS385" s="36">
        <v>516</v>
      </c>
      <c r="AT385" s="11" t="s">
        <v>90</v>
      </c>
      <c r="AU385" s="36">
        <v>33</v>
      </c>
      <c r="AV385" s="36" t="s">
        <v>159</v>
      </c>
      <c r="AW385" s="36">
        <v>1</v>
      </c>
      <c r="AX385" s="36">
        <v>19</v>
      </c>
      <c r="AY385" s="34">
        <v>21</v>
      </c>
      <c r="AZ385" s="52">
        <v>139.09</v>
      </c>
    </row>
    <row r="386" spans="1:52" s="28" customFormat="1" ht="15" customHeight="1">
      <c r="A386" s="54">
        <v>18.325941320293399</v>
      </c>
      <c r="B386" s="32">
        <v>516</v>
      </c>
      <c r="C386" s="17">
        <v>-30.276499999999999</v>
      </c>
      <c r="D386" s="17">
        <v>-35.284999999999997</v>
      </c>
      <c r="E386" s="40" t="s">
        <v>56</v>
      </c>
      <c r="F386" s="18">
        <v>-39.700000000000003</v>
      </c>
      <c r="G386" s="17">
        <v>-39.9</v>
      </c>
      <c r="H386" s="17">
        <v>-37.700000000000003</v>
      </c>
      <c r="I386" s="17">
        <v>-36.200000000000003</v>
      </c>
      <c r="J386" s="17">
        <v>-35.200000000000003</v>
      </c>
      <c r="K386" s="30">
        <v>-33.299999999999997</v>
      </c>
      <c r="L386" s="10">
        <f t="shared" si="70"/>
        <v>-35.200000000000003</v>
      </c>
      <c r="M386" s="52" t="str">
        <f t="shared" si="71"/>
        <v>mid latitude</v>
      </c>
      <c r="N386" s="87">
        <v>199942.52891208799</v>
      </c>
      <c r="O386" s="23">
        <v>39943.529327106196</v>
      </c>
      <c r="P386" s="23">
        <v>45974.911286219198</v>
      </c>
      <c r="Q386" s="23">
        <v>6995.2338089743498</v>
      </c>
      <c r="R386" s="23">
        <v>329942.29615668498</v>
      </c>
      <c r="S386" s="25">
        <v>37529.596961538497</v>
      </c>
      <c r="T386" s="7">
        <v>0.3027927025765092</v>
      </c>
      <c r="U386" s="6">
        <v>6.049042823058607E-2</v>
      </c>
      <c r="V386" s="6">
        <v>6.9624345129646631E-2</v>
      </c>
      <c r="W386" s="6">
        <v>1.0593572871658605E-2</v>
      </c>
      <c r="X386" s="6">
        <v>0.49966417895768495</v>
      </c>
      <c r="Y386" s="8">
        <v>5.6834772233914518E-2</v>
      </c>
      <c r="Z386" s="10">
        <f t="shared" si="72"/>
        <v>0.69378620373932809</v>
      </c>
      <c r="AA386" s="11">
        <f t="shared" si="73"/>
        <v>-0.30555873540665901</v>
      </c>
      <c r="AB386" s="11">
        <f t="shared" si="74"/>
        <v>-0.15877434055543718</v>
      </c>
      <c r="AC386" s="11">
        <f t="shared" si="75"/>
        <v>26.274785360050515</v>
      </c>
      <c r="AD386" s="11">
        <f t="shared" si="76"/>
        <v>27.739835106008098</v>
      </c>
      <c r="AE386" s="10">
        <v>21.2632905145561</v>
      </c>
      <c r="AF386" s="11">
        <v>27.963992154401701</v>
      </c>
      <c r="AG386" s="12">
        <v>35.172816838725097</v>
      </c>
      <c r="AH386" s="10">
        <v>0.38701999555215588</v>
      </c>
      <c r="AI386" s="11">
        <f t="shared" si="77"/>
        <v>37.73320530289535</v>
      </c>
      <c r="AJ386" s="11">
        <f t="shared" si="78"/>
        <v>15.803790370542394</v>
      </c>
      <c r="AK386" s="11">
        <f t="shared" si="79"/>
        <v>0.20181708761780734</v>
      </c>
      <c r="AL386" s="11">
        <f t="shared" si="80"/>
        <v>6.5723194594635137</v>
      </c>
      <c r="AM386" s="11">
        <f t="shared" si="81"/>
        <v>2.3228292111827753</v>
      </c>
      <c r="AN386" s="3">
        <f t="shared" si="82"/>
        <v>0.60599241516200786</v>
      </c>
      <c r="AO386" s="3">
        <f t="shared" si="83"/>
        <v>0.13934227839763336</v>
      </c>
      <c r="AP386" s="3">
        <v>0.33906513835686958</v>
      </c>
      <c r="AQ386" s="124" t="s">
        <v>213</v>
      </c>
      <c r="AR386" s="36">
        <v>72</v>
      </c>
      <c r="AS386" s="36">
        <v>516</v>
      </c>
      <c r="AT386" s="11" t="s">
        <v>90</v>
      </c>
      <c r="AU386" s="36">
        <v>33</v>
      </c>
      <c r="AV386" s="36" t="s">
        <v>159</v>
      </c>
      <c r="AW386" s="36">
        <v>2</v>
      </c>
      <c r="AX386" s="36">
        <v>80</v>
      </c>
      <c r="AY386" s="34">
        <v>82</v>
      </c>
      <c r="AZ386" s="52">
        <v>141.19999999999999</v>
      </c>
    </row>
    <row r="387" spans="1:52" s="28" customFormat="1" ht="15" customHeight="1">
      <c r="A387" s="53">
        <v>18.376234718826399</v>
      </c>
      <c r="B387" s="32">
        <v>516</v>
      </c>
      <c r="C387" s="17">
        <v>-30.276499999999999</v>
      </c>
      <c r="D387" s="17">
        <v>-35.284999999999997</v>
      </c>
      <c r="E387" s="40" t="s">
        <v>56</v>
      </c>
      <c r="F387" s="18">
        <v>-39.700000000000003</v>
      </c>
      <c r="G387" s="17">
        <v>-39.9</v>
      </c>
      <c r="H387" s="17">
        <v>-37.700000000000003</v>
      </c>
      <c r="I387" s="17">
        <v>-36.200000000000003</v>
      </c>
      <c r="J387" s="17">
        <v>-35.200000000000003</v>
      </c>
      <c r="K387" s="30">
        <v>-33.299999999999997</v>
      </c>
      <c r="L387" s="10">
        <f t="shared" ref="L387:L450" si="84">IF(A387&lt;2,C387,IF(A387&lt;15,K387,IF(A387&lt;25,J387,IF(A387&lt;35,I387,IF(A387&lt;45,H387,IF(A387&lt;55,G387,IF(A387&lt;65,F387,IF(A387&lt;70,F387,"no age"))))))))</f>
        <v>-35.200000000000003</v>
      </c>
      <c r="M387" s="52" t="str">
        <f t="shared" ref="M387:M450" si="85">IF(ABS(L387)&lt;=20,"low latitude",IF(ABS(L387)&lt;=40,"mid latitude",IF(ABS(L387)&lt;=50,"transition",IF(ABS(L387)&gt;50,"high latitude","no category"))))</f>
        <v>mid latitude</v>
      </c>
      <c r="N387" s="87">
        <v>1528815.76734575</v>
      </c>
      <c r="O387" s="23">
        <v>378217.31925008702</v>
      </c>
      <c r="P387" s="23">
        <v>512060.37384912401</v>
      </c>
      <c r="Q387" s="23">
        <v>87709.595723684295</v>
      </c>
      <c r="R387" s="23">
        <v>3052735.1973845698</v>
      </c>
      <c r="S387" s="25">
        <v>344942.61328065698</v>
      </c>
      <c r="T387" s="7">
        <v>0.25892467124980939</v>
      </c>
      <c r="U387" s="6">
        <v>6.4055981851779034E-2</v>
      </c>
      <c r="V387" s="6">
        <v>8.6724029664559374E-2</v>
      </c>
      <c r="W387" s="6">
        <v>1.4854751450946158E-2</v>
      </c>
      <c r="X387" s="6">
        <v>0.51702008461609628</v>
      </c>
      <c r="Y387" s="8">
        <v>5.8420481166809791E-2</v>
      </c>
      <c r="Z387" s="10">
        <f t="shared" ref="Z387:Z450" si="86">(V387+W387+Y387)/(U387+V387+W387+Y387)</f>
        <v>0.71410630400847785</v>
      </c>
      <c r="AA387" s="11">
        <f t="shared" ref="AA387:AA450" si="87">LOG((V387)/(U387+V387+W387))</f>
        <v>-0.28101204122430573</v>
      </c>
      <c r="AB387" s="11">
        <f t="shared" ref="AB387:AB450" si="88">LOG(Z387)</f>
        <v>-0.14623713303080277</v>
      </c>
      <c r="AC387" s="11">
        <f t="shared" ref="AC387:AC450" si="89">67.5*AA387+46.9</f>
        <v>27.931687217359361</v>
      </c>
      <c r="AD387" s="11">
        <f t="shared" ref="AD387:AD450" si="90">68.4*AB387+38.6</f>
        <v>28.597380100693091</v>
      </c>
      <c r="AE387" s="10">
        <v>22.498452417950901</v>
      </c>
      <c r="AF387" s="11">
        <v>29.1674910626576</v>
      </c>
      <c r="AG387" s="12">
        <v>36.680540964424203</v>
      </c>
      <c r="AH387" s="10">
        <v>0.16779619307814034</v>
      </c>
      <c r="AI387" s="11">
        <f t="shared" ref="AI387:AI450" si="91">((T387)/(T387+X387))*100</f>
        <v>33.368956912514435</v>
      </c>
      <c r="AJ387" s="11">
        <f t="shared" ref="AJ387:AJ450" si="92">((Y387)/(T387+Y387))*100</f>
        <v>18.409129845510865</v>
      </c>
      <c r="AK387" s="11">
        <f t="shared" ref="AK387:AK450" si="93">(U387+V387+W387)/(U387+V387+W387+X387+Y387)</f>
        <v>0.22350597374038134</v>
      </c>
      <c r="AL387" s="11">
        <f t="shared" ref="AL387:AL450" si="94">V387/W387</f>
        <v>5.8381340105852511</v>
      </c>
      <c r="AM387" s="11">
        <f t="shared" ref="AM387:AM450" si="95">((U387*1)+(V387*2)+(W387*3)+(Y387*4))/(U387+V387+W387+Y387)</f>
        <v>2.3018886355201982</v>
      </c>
      <c r="AN387" s="3">
        <f t="shared" ref="AN387:AN450" si="96">IF(T387="n/a","n/a",T387/X387)</f>
        <v>0.50080195906135661</v>
      </c>
      <c r="AO387" s="3">
        <f t="shared" ref="AO387:AO450" si="97">IF(P387="n/a","n/a",P387/R387)</f>
        <v>0.16773822186995832</v>
      </c>
      <c r="AP387" s="3">
        <v>0.31281022645522044</v>
      </c>
      <c r="AQ387" s="124" t="s">
        <v>213</v>
      </c>
      <c r="AR387" s="36">
        <v>72</v>
      </c>
      <c r="AS387" s="36">
        <v>516</v>
      </c>
      <c r="AT387" s="11" t="s">
        <v>90</v>
      </c>
      <c r="AU387" s="36">
        <v>33</v>
      </c>
      <c r="AV387" s="36" t="s">
        <v>159</v>
      </c>
      <c r="AW387" s="36">
        <v>3</v>
      </c>
      <c r="AX387" s="36">
        <v>15</v>
      </c>
      <c r="AY387" s="34">
        <v>18</v>
      </c>
      <c r="AZ387" s="52">
        <v>142.05000000000001</v>
      </c>
    </row>
    <row r="388" spans="1:52" s="28" customFormat="1" ht="15" customHeight="1">
      <c r="A388" s="54">
        <v>18.376826405867899</v>
      </c>
      <c r="B388" s="32">
        <v>516</v>
      </c>
      <c r="C388" s="17">
        <v>-30.276499999999999</v>
      </c>
      <c r="D388" s="17">
        <v>-35.284999999999997</v>
      </c>
      <c r="E388" s="40" t="s">
        <v>56</v>
      </c>
      <c r="F388" s="18">
        <v>-39.700000000000003</v>
      </c>
      <c r="G388" s="17">
        <v>-39.9</v>
      </c>
      <c r="H388" s="17">
        <v>-37.700000000000003</v>
      </c>
      <c r="I388" s="17">
        <v>-36.200000000000003</v>
      </c>
      <c r="J388" s="17">
        <v>-35.200000000000003</v>
      </c>
      <c r="K388" s="30">
        <v>-33.299999999999997</v>
      </c>
      <c r="L388" s="10">
        <f t="shared" si="84"/>
        <v>-35.200000000000003</v>
      </c>
      <c r="M388" s="52" t="str">
        <f t="shared" si="85"/>
        <v>mid latitude</v>
      </c>
      <c r="N388" s="87">
        <v>3028614.1035331301</v>
      </c>
      <c r="O388" s="23">
        <v>705523.31734912901</v>
      </c>
      <c r="P388" s="23">
        <v>1014329.5231</v>
      </c>
      <c r="Q388" s="23">
        <v>176619.87811465</v>
      </c>
      <c r="R388" s="23">
        <v>5800453.2161189103</v>
      </c>
      <c r="S388" s="25">
        <v>654393.99956836703</v>
      </c>
      <c r="T388" s="7">
        <v>0.26613634960250071</v>
      </c>
      <c r="U388" s="6">
        <v>6.1997135924216927E-2</v>
      </c>
      <c r="V388" s="6">
        <v>8.9133163666166762E-2</v>
      </c>
      <c r="W388" s="6">
        <v>1.5520290146518288E-2</v>
      </c>
      <c r="X388" s="6">
        <v>0.50970886095296997</v>
      </c>
      <c r="Y388" s="8">
        <v>5.7504199707627268E-2</v>
      </c>
      <c r="Z388" s="10">
        <f t="shared" si="86"/>
        <v>0.7234181965156754</v>
      </c>
      <c r="AA388" s="11">
        <f t="shared" si="87"/>
        <v>-0.27176753334753506</v>
      </c>
      <c r="AB388" s="11">
        <f t="shared" si="88"/>
        <v>-0.14061057140111022</v>
      </c>
      <c r="AC388" s="11">
        <f t="shared" si="89"/>
        <v>28.55569149904138</v>
      </c>
      <c r="AD388" s="11">
        <f t="shared" si="90"/>
        <v>28.982236916164062</v>
      </c>
      <c r="AE388" s="10">
        <v>23.014830423648501</v>
      </c>
      <c r="AF388" s="11">
        <v>29.7523074219671</v>
      </c>
      <c r="AG388" s="12">
        <v>37.438800426263697</v>
      </c>
      <c r="AH388" s="10">
        <v>7.8471844001048938E-2</v>
      </c>
      <c r="AI388" s="11">
        <f t="shared" si="91"/>
        <v>34.302763744840149</v>
      </c>
      <c r="AJ388" s="11">
        <f t="shared" si="92"/>
        <v>17.767921797872109</v>
      </c>
      <c r="AK388" s="11">
        <f t="shared" si="93"/>
        <v>0.22708658433570766</v>
      </c>
      <c r="AL388" s="11">
        <f t="shared" si="94"/>
        <v>5.7430088500093062</v>
      </c>
      <c r="AM388" s="11">
        <f t="shared" si="95"/>
        <v>2.3057331668325349</v>
      </c>
      <c r="AN388" s="3">
        <f t="shared" si="96"/>
        <v>0.52213404551163312</v>
      </c>
      <c r="AO388" s="3">
        <f t="shared" si="97"/>
        <v>0.17487073601098518</v>
      </c>
      <c r="AP388" s="3">
        <v>0.33942484750117341</v>
      </c>
      <c r="AQ388" s="124" t="s">
        <v>213</v>
      </c>
      <c r="AR388" s="36">
        <v>72</v>
      </c>
      <c r="AS388" s="36">
        <v>516</v>
      </c>
      <c r="AT388" s="11" t="s">
        <v>90</v>
      </c>
      <c r="AU388" s="36">
        <v>33</v>
      </c>
      <c r="AV388" s="36" t="s">
        <v>159</v>
      </c>
      <c r="AW388" s="36">
        <v>3</v>
      </c>
      <c r="AX388" s="36">
        <v>16</v>
      </c>
      <c r="AY388" s="34">
        <v>18</v>
      </c>
      <c r="AZ388" s="52">
        <v>142.06</v>
      </c>
    </row>
    <row r="389" spans="1:52" s="28" customFormat="1" ht="15" customHeight="1">
      <c r="A389" s="54">
        <v>18.497530562347102</v>
      </c>
      <c r="B389" s="32">
        <v>516</v>
      </c>
      <c r="C389" s="17">
        <v>-30.276499999999999</v>
      </c>
      <c r="D389" s="17">
        <v>-35.284999999999997</v>
      </c>
      <c r="E389" s="40" t="s">
        <v>56</v>
      </c>
      <c r="F389" s="18">
        <v>-39.700000000000003</v>
      </c>
      <c r="G389" s="17">
        <v>-39.9</v>
      </c>
      <c r="H389" s="17">
        <v>-37.700000000000003</v>
      </c>
      <c r="I389" s="17">
        <v>-36.200000000000003</v>
      </c>
      <c r="J389" s="17">
        <v>-35.200000000000003</v>
      </c>
      <c r="K389" s="30">
        <v>-33.299999999999997</v>
      </c>
      <c r="L389" s="10">
        <f t="shared" si="84"/>
        <v>-35.200000000000003</v>
      </c>
      <c r="M389" s="52" t="str">
        <f t="shared" si="85"/>
        <v>mid latitude</v>
      </c>
      <c r="N389" s="87">
        <v>259750.35954285701</v>
      </c>
      <c r="O389" s="23">
        <v>53613.0809391941</v>
      </c>
      <c r="P389" s="23">
        <v>76497.646991758505</v>
      </c>
      <c r="Q389" s="23">
        <v>12141.526122765499</v>
      </c>
      <c r="R389" s="23">
        <v>505319.96793296799</v>
      </c>
      <c r="S389" s="25">
        <v>58599.089767582504</v>
      </c>
      <c r="T389" s="7">
        <v>0.26891451684073009</v>
      </c>
      <c r="U389" s="6">
        <v>5.5504584411278077E-2</v>
      </c>
      <c r="V389" s="6">
        <v>7.9196532456954474E-2</v>
      </c>
      <c r="W389" s="6">
        <v>1.2569886858901072E-2</v>
      </c>
      <c r="X389" s="6">
        <v>0.52314797664119017</v>
      </c>
      <c r="Y389" s="8">
        <v>6.0666502790946222E-2</v>
      </c>
      <c r="Z389" s="10">
        <f t="shared" si="86"/>
        <v>0.73307083776898108</v>
      </c>
      <c r="AA389" s="11">
        <f t="shared" si="87"/>
        <v>-0.26941107992357805</v>
      </c>
      <c r="AB389" s="11">
        <f t="shared" si="88"/>
        <v>-0.13485405678353421</v>
      </c>
      <c r="AC389" s="11">
        <f t="shared" si="89"/>
        <v>28.714752105158482</v>
      </c>
      <c r="AD389" s="11">
        <f t="shared" si="90"/>
        <v>29.37598251600626</v>
      </c>
      <c r="AE389" s="10">
        <v>23.566813508830499</v>
      </c>
      <c r="AF389" s="11">
        <v>30.3088719217915</v>
      </c>
      <c r="AG389" s="12">
        <v>38.034177068240403</v>
      </c>
      <c r="AH389" s="10">
        <v>0.42421669560050607</v>
      </c>
      <c r="AI389" s="11">
        <f t="shared" si="91"/>
        <v>33.951174188109484</v>
      </c>
      <c r="AJ389" s="11">
        <f t="shared" si="92"/>
        <v>18.407159143674036</v>
      </c>
      <c r="AK389" s="11">
        <f t="shared" si="93"/>
        <v>0.20144156479585029</v>
      </c>
      <c r="AL389" s="11">
        <f t="shared" si="94"/>
        <v>6.3004968418529002</v>
      </c>
      <c r="AM389" s="11">
        <f t="shared" si="95"/>
        <v>2.377028220364366</v>
      </c>
      <c r="AN389" s="3">
        <f t="shared" si="96"/>
        <v>0.51403145734647393</v>
      </c>
      <c r="AO389" s="3">
        <f t="shared" si="97"/>
        <v>0.1513845718479625</v>
      </c>
      <c r="AP389" s="3">
        <v>0.22288999823102795</v>
      </c>
      <c r="AQ389" s="124" t="s">
        <v>213</v>
      </c>
      <c r="AR389" s="36">
        <v>72</v>
      </c>
      <c r="AS389" s="36">
        <v>516</v>
      </c>
      <c r="AT389" s="11" t="s">
        <v>90</v>
      </c>
      <c r="AU389" s="36">
        <v>34</v>
      </c>
      <c r="AV389" s="36" t="s">
        <v>159</v>
      </c>
      <c r="AW389" s="36">
        <v>1</v>
      </c>
      <c r="AX389" s="36">
        <v>80</v>
      </c>
      <c r="AY389" s="34">
        <v>82</v>
      </c>
      <c r="AZ389" s="52">
        <v>144.1</v>
      </c>
    </row>
    <row r="390" spans="1:52" s="28" customFormat="1" ht="15" customHeight="1">
      <c r="A390" s="54">
        <v>18.5797750611246</v>
      </c>
      <c r="B390" s="32">
        <v>516</v>
      </c>
      <c r="C390" s="17">
        <v>-30.276499999999999</v>
      </c>
      <c r="D390" s="17">
        <v>-35.284999999999997</v>
      </c>
      <c r="E390" s="40" t="s">
        <v>56</v>
      </c>
      <c r="F390" s="18">
        <v>-39.700000000000003</v>
      </c>
      <c r="G390" s="17">
        <v>-39.9</v>
      </c>
      <c r="H390" s="17">
        <v>-37.700000000000003</v>
      </c>
      <c r="I390" s="17">
        <v>-36.200000000000003</v>
      </c>
      <c r="J390" s="17">
        <v>-35.200000000000003</v>
      </c>
      <c r="K390" s="30">
        <v>-33.299999999999997</v>
      </c>
      <c r="L390" s="10">
        <f t="shared" si="84"/>
        <v>-35.200000000000003</v>
      </c>
      <c r="M390" s="52" t="str">
        <f t="shared" si="85"/>
        <v>mid latitude</v>
      </c>
      <c r="N390" s="87">
        <v>2323021.81203723</v>
      </c>
      <c r="O390" s="23">
        <v>400318.01513143303</v>
      </c>
      <c r="P390" s="23">
        <v>581471.73920037097</v>
      </c>
      <c r="Q390" s="23">
        <v>92531.664272058799</v>
      </c>
      <c r="R390" s="23">
        <v>4796313.2854163898</v>
      </c>
      <c r="S390" s="25">
        <v>439662.50013603101</v>
      </c>
      <c r="T390" s="7">
        <v>0.26907633178849744</v>
      </c>
      <c r="U390" s="6">
        <v>4.6368958957795574E-2</v>
      </c>
      <c r="V390" s="6">
        <v>6.7352050597192653E-2</v>
      </c>
      <c r="W390" s="6">
        <v>1.0717971164797361E-2</v>
      </c>
      <c r="X390" s="6">
        <v>0.55555844472096383</v>
      </c>
      <c r="Y390" s="8">
        <v>5.0926242770753201E-2</v>
      </c>
      <c r="Z390" s="10">
        <f t="shared" si="86"/>
        <v>0.73558634924958621</v>
      </c>
      <c r="AA390" s="11">
        <f t="shared" si="87"/>
        <v>-0.26660562237475216</v>
      </c>
      <c r="AB390" s="11">
        <f t="shared" si="88"/>
        <v>-0.13336633884204496</v>
      </c>
      <c r="AC390" s="11">
        <f t="shared" si="89"/>
        <v>28.904120489704226</v>
      </c>
      <c r="AD390" s="11">
        <f t="shared" si="90"/>
        <v>29.477742423204127</v>
      </c>
      <c r="AE390" s="10">
        <v>23.7482363173933</v>
      </c>
      <c r="AF390" s="11">
        <v>30.486592438122301</v>
      </c>
      <c r="AG390" s="12">
        <v>38.3047056579898</v>
      </c>
      <c r="AH390" s="10">
        <v>1.9469941899411883E-2</v>
      </c>
      <c r="AI390" s="11">
        <f t="shared" si="91"/>
        <v>32.629757979338656</v>
      </c>
      <c r="AJ390" s="11">
        <f t="shared" si="92"/>
        <v>15.914322827213336</v>
      </c>
      <c r="AK390" s="11">
        <f t="shared" si="93"/>
        <v>0.17024894134879415</v>
      </c>
      <c r="AL390" s="11">
        <f t="shared" si="94"/>
        <v>6.2840298375131933</v>
      </c>
      <c r="AM390" s="11">
        <f t="shared" si="95"/>
        <v>2.3775064202058274</v>
      </c>
      <c r="AN390" s="3">
        <f t="shared" si="96"/>
        <v>0.48433487843685713</v>
      </c>
      <c r="AO390" s="3">
        <f t="shared" si="97"/>
        <v>0.12123306060268971</v>
      </c>
      <c r="AP390" s="3">
        <v>4.6292215481419166E-2</v>
      </c>
      <c r="AQ390" s="124" t="s">
        <v>213</v>
      </c>
      <c r="AR390" s="36">
        <v>72</v>
      </c>
      <c r="AS390" s="36">
        <v>516</v>
      </c>
      <c r="AT390" s="11" t="s">
        <v>90</v>
      </c>
      <c r="AU390" s="36">
        <v>34</v>
      </c>
      <c r="AV390" s="36" t="s">
        <v>159</v>
      </c>
      <c r="AW390" s="36">
        <v>2</v>
      </c>
      <c r="AX390" s="36">
        <v>69</v>
      </c>
      <c r="AY390" s="34">
        <v>71</v>
      </c>
      <c r="AZ390" s="52">
        <v>145.49</v>
      </c>
    </row>
    <row r="391" spans="1:52" s="28" customFormat="1" ht="15" customHeight="1">
      <c r="A391" s="53">
        <v>18.675036674816599</v>
      </c>
      <c r="B391" s="32">
        <v>516</v>
      </c>
      <c r="C391" s="17">
        <v>-30.276499999999999</v>
      </c>
      <c r="D391" s="17">
        <v>-35.284999999999997</v>
      </c>
      <c r="E391" s="40" t="s">
        <v>56</v>
      </c>
      <c r="F391" s="18">
        <v>-39.700000000000003</v>
      </c>
      <c r="G391" s="17">
        <v>-39.9</v>
      </c>
      <c r="H391" s="17">
        <v>-37.700000000000003</v>
      </c>
      <c r="I391" s="17">
        <v>-36.200000000000003</v>
      </c>
      <c r="J391" s="17">
        <v>-35.200000000000003</v>
      </c>
      <c r="K391" s="30">
        <v>-33.299999999999997</v>
      </c>
      <c r="L391" s="10">
        <f t="shared" si="84"/>
        <v>-35.200000000000003</v>
      </c>
      <c r="M391" s="52" t="str">
        <f t="shared" si="85"/>
        <v>mid latitude</v>
      </c>
      <c r="N391" s="87">
        <v>175464.19392857101</v>
      </c>
      <c r="O391" s="23">
        <v>24481.9516752747</v>
      </c>
      <c r="P391" s="23">
        <v>39469.650802197903</v>
      </c>
      <c r="Q391" s="23">
        <v>6467.5845000000099</v>
      </c>
      <c r="R391" s="23">
        <v>214861.716858242</v>
      </c>
      <c r="S391" s="25">
        <v>27154.2606434066</v>
      </c>
      <c r="T391" s="7">
        <v>0.35963194233584511</v>
      </c>
      <c r="U391" s="6">
        <v>5.0178282166990273E-2</v>
      </c>
      <c r="V391" s="6">
        <v>8.0897115608044676E-2</v>
      </c>
      <c r="W391" s="6">
        <v>1.3255980743872284E-2</v>
      </c>
      <c r="X391" s="6">
        <v>0.44038122443830313</v>
      </c>
      <c r="Y391" s="8">
        <v>5.565545470694451E-2</v>
      </c>
      <c r="Z391" s="10">
        <f t="shared" si="86"/>
        <v>0.74909207092487795</v>
      </c>
      <c r="AA391" s="11">
        <f t="shared" si="87"/>
        <v>-0.25142772252832923</v>
      </c>
      <c r="AB391" s="11">
        <f t="shared" si="88"/>
        <v>-0.1254647998743868</v>
      </c>
      <c r="AC391" s="11">
        <f t="shared" si="89"/>
        <v>29.928628729337774</v>
      </c>
      <c r="AD391" s="11">
        <f t="shared" si="90"/>
        <v>30.018207688591943</v>
      </c>
      <c r="AE391" s="10">
        <v>24.507212026730802</v>
      </c>
      <c r="AF391" s="11">
        <v>31.2990377698559</v>
      </c>
      <c r="AG391" s="12">
        <v>39.362717340859497</v>
      </c>
      <c r="AH391" s="10">
        <v>0.55213191136938167</v>
      </c>
      <c r="AI391" s="11">
        <f t="shared" si="91"/>
        <v>44.953252930319934</v>
      </c>
      <c r="AJ391" s="11">
        <f t="shared" si="92"/>
        <v>13.401671975422358</v>
      </c>
      <c r="AK391" s="11">
        <f t="shared" si="93"/>
        <v>0.22538816043601406</v>
      </c>
      <c r="AL391" s="11">
        <f t="shared" si="94"/>
        <v>6.1026880749989179</v>
      </c>
      <c r="AM391" s="11">
        <f t="shared" si="95"/>
        <v>2.3719675280160146</v>
      </c>
      <c r="AN391" s="3">
        <f t="shared" si="96"/>
        <v>0.81663777286270089</v>
      </c>
      <c r="AO391" s="3">
        <f t="shared" si="97"/>
        <v>0.18369792152521314</v>
      </c>
      <c r="AP391" s="3">
        <v>0.31394926311366816</v>
      </c>
      <c r="AQ391" s="124" t="s">
        <v>213</v>
      </c>
      <c r="AR391" s="36">
        <v>72</v>
      </c>
      <c r="AS391" s="36">
        <v>516</v>
      </c>
      <c r="AT391" s="11" t="s">
        <v>90</v>
      </c>
      <c r="AU391" s="36">
        <v>34</v>
      </c>
      <c r="AV391" s="36" t="s">
        <v>159</v>
      </c>
      <c r="AW391" s="36">
        <v>3</v>
      </c>
      <c r="AX391" s="36">
        <v>80</v>
      </c>
      <c r="AY391" s="34">
        <v>82</v>
      </c>
      <c r="AZ391" s="52">
        <v>147.1</v>
      </c>
    </row>
    <row r="392" spans="1:52" s="28" customFormat="1" ht="15" customHeight="1">
      <c r="A392" s="54">
        <v>18.766748166259099</v>
      </c>
      <c r="B392" s="32">
        <v>516</v>
      </c>
      <c r="C392" s="17">
        <v>-30.276499999999999</v>
      </c>
      <c r="D392" s="17">
        <v>-35.284999999999997</v>
      </c>
      <c r="E392" s="40" t="s">
        <v>56</v>
      </c>
      <c r="F392" s="18">
        <v>-39.700000000000003</v>
      </c>
      <c r="G392" s="17">
        <v>-39.9</v>
      </c>
      <c r="H392" s="17">
        <v>-37.700000000000003</v>
      </c>
      <c r="I392" s="17">
        <v>-36.200000000000003</v>
      </c>
      <c r="J392" s="17">
        <v>-35.200000000000003</v>
      </c>
      <c r="K392" s="30">
        <v>-33.299999999999997</v>
      </c>
      <c r="L392" s="10">
        <f t="shared" si="84"/>
        <v>-35.200000000000003</v>
      </c>
      <c r="M392" s="52" t="str">
        <f t="shared" si="85"/>
        <v>mid latitude</v>
      </c>
      <c r="N392" s="87">
        <v>300972.55284485401</v>
      </c>
      <c r="O392" s="23">
        <v>76735.177986607698</v>
      </c>
      <c r="P392" s="23">
        <v>100255.664240971</v>
      </c>
      <c r="Q392" s="23">
        <v>16795.742123592299</v>
      </c>
      <c r="R392" s="23">
        <v>658687.66352233302</v>
      </c>
      <c r="S392" s="25">
        <v>77791.843805339493</v>
      </c>
      <c r="T392" s="7">
        <v>0.24444696743683247</v>
      </c>
      <c r="U392" s="6">
        <v>6.2323561990123018E-2</v>
      </c>
      <c r="V392" s="6">
        <v>8.1426671171253517E-2</v>
      </c>
      <c r="W392" s="6">
        <v>1.3641337687292705E-2</v>
      </c>
      <c r="X392" s="6">
        <v>0.53497968606820756</v>
      </c>
      <c r="Y392" s="8">
        <v>6.3181775646290836E-2</v>
      </c>
      <c r="Z392" s="10">
        <f t="shared" si="86"/>
        <v>0.71744744784226655</v>
      </c>
      <c r="AA392" s="11">
        <f t="shared" si="87"/>
        <v>-0.28621478924893501</v>
      </c>
      <c r="AB392" s="11">
        <f t="shared" si="88"/>
        <v>-0.14420990497442723</v>
      </c>
      <c r="AC392" s="11">
        <f t="shared" si="89"/>
        <v>27.580501725696884</v>
      </c>
      <c r="AD392" s="11">
        <f t="shared" si="90"/>
        <v>28.736042499749178</v>
      </c>
      <c r="AE392" s="10">
        <v>22.716310333339599</v>
      </c>
      <c r="AF392" s="11">
        <v>29.422465512614</v>
      </c>
      <c r="AG392" s="12">
        <v>36.982630009193997</v>
      </c>
      <c r="AH392" s="10">
        <v>2.7225462245422345E-2</v>
      </c>
      <c r="AI392" s="11">
        <f t="shared" si="91"/>
        <v>31.362408038981926</v>
      </c>
      <c r="AJ392" s="11">
        <f t="shared" si="92"/>
        <v>20.538319993466509</v>
      </c>
      <c r="AK392" s="11">
        <f t="shared" si="93"/>
        <v>0.20831306879244191</v>
      </c>
      <c r="AL392" s="11">
        <f t="shared" si="94"/>
        <v>5.969111903673844</v>
      </c>
      <c r="AM392" s="11">
        <f t="shared" si="95"/>
        <v>2.3521791196631563</v>
      </c>
      <c r="AN392" s="3">
        <f t="shared" si="96"/>
        <v>0.45692756903234372</v>
      </c>
      <c r="AO392" s="3">
        <f t="shared" si="97"/>
        <v>0.15220516459174857</v>
      </c>
      <c r="AP392" s="3">
        <v>0.40071922377225239</v>
      </c>
      <c r="AQ392" s="124" t="s">
        <v>213</v>
      </c>
      <c r="AR392" s="36">
        <v>72</v>
      </c>
      <c r="AS392" s="36">
        <v>516</v>
      </c>
      <c r="AT392" s="11" t="s">
        <v>90</v>
      </c>
      <c r="AU392" s="36">
        <v>35</v>
      </c>
      <c r="AV392" s="36" t="s">
        <v>159</v>
      </c>
      <c r="AW392" s="36">
        <v>1</v>
      </c>
      <c r="AX392" s="36">
        <v>95</v>
      </c>
      <c r="AY392" s="34">
        <v>97</v>
      </c>
      <c r="AZ392" s="52">
        <v>148.64999999999901</v>
      </c>
    </row>
    <row r="393" spans="1:52" s="28" customFormat="1" ht="15" customHeight="1">
      <c r="A393" s="53">
        <v>18.846625916870401</v>
      </c>
      <c r="B393" s="32">
        <v>516</v>
      </c>
      <c r="C393" s="17">
        <v>-30.276499999999999</v>
      </c>
      <c r="D393" s="17">
        <v>-35.284999999999997</v>
      </c>
      <c r="E393" s="40" t="s">
        <v>56</v>
      </c>
      <c r="F393" s="18">
        <v>-39.700000000000003</v>
      </c>
      <c r="G393" s="17">
        <v>-39.9</v>
      </c>
      <c r="H393" s="17">
        <v>-37.700000000000003</v>
      </c>
      <c r="I393" s="17">
        <v>-36.200000000000003</v>
      </c>
      <c r="J393" s="17">
        <v>-35.200000000000003</v>
      </c>
      <c r="K393" s="30">
        <v>-33.299999999999997</v>
      </c>
      <c r="L393" s="10">
        <f t="shared" si="84"/>
        <v>-35.200000000000003</v>
      </c>
      <c r="M393" s="52" t="str">
        <f t="shared" si="85"/>
        <v>mid latitude</v>
      </c>
      <c r="N393" s="87">
        <v>824819.59118947503</v>
      </c>
      <c r="O393" s="23">
        <v>226997.30089052601</v>
      </c>
      <c r="P393" s="23">
        <v>287879.80958421098</v>
      </c>
      <c r="Q393" s="23">
        <v>62984.147589474</v>
      </c>
      <c r="R393" s="23">
        <v>1920163.89256315</v>
      </c>
      <c r="S393" s="25">
        <v>197660.173612632</v>
      </c>
      <c r="T393" s="7">
        <v>0.23429014047800437</v>
      </c>
      <c r="U393" s="6">
        <v>6.4478620636390871E-2</v>
      </c>
      <c r="V393" s="6">
        <v>8.1772307239938155E-2</v>
      </c>
      <c r="W393" s="6">
        <v>1.7890657477406341E-2</v>
      </c>
      <c r="X393" s="6">
        <v>0.54542286935818929</v>
      </c>
      <c r="Y393" s="8">
        <v>5.6145404810070923E-2</v>
      </c>
      <c r="Z393" s="10">
        <f t="shared" si="86"/>
        <v>0.70729719177494632</v>
      </c>
      <c r="AA393" s="11">
        <f t="shared" si="87"/>
        <v>-0.30261237199428764</v>
      </c>
      <c r="AB393" s="11">
        <f t="shared" si="88"/>
        <v>-0.15039806621992227</v>
      </c>
      <c r="AC393" s="11">
        <f t="shared" si="89"/>
        <v>26.473664890385582</v>
      </c>
      <c r="AD393" s="11">
        <f t="shared" si="90"/>
        <v>28.312772270557318</v>
      </c>
      <c r="AE393" s="10">
        <v>22.139432363610201</v>
      </c>
      <c r="AF393" s="11">
        <v>28.7782351873301</v>
      </c>
      <c r="AG393" s="12">
        <v>36.123420877623602</v>
      </c>
      <c r="AH393" s="10">
        <v>0.10294285397219084</v>
      </c>
      <c r="AI393" s="11">
        <f t="shared" si="91"/>
        <v>30.048253334547454</v>
      </c>
      <c r="AJ393" s="11">
        <f t="shared" si="92"/>
        <v>19.331450891929151</v>
      </c>
      <c r="AK393" s="11">
        <f t="shared" si="93"/>
        <v>0.21436524985613079</v>
      </c>
      <c r="AL393" s="11">
        <f t="shared" si="94"/>
        <v>4.5706708846897515</v>
      </c>
      <c r="AM393" s="11">
        <f t="shared" si="95"/>
        <v>2.2982602214152559</v>
      </c>
      <c r="AN393" s="3">
        <f t="shared" si="96"/>
        <v>0.42955686979847135</v>
      </c>
      <c r="AO393" s="3">
        <f t="shared" si="97"/>
        <v>0.14992460315454204</v>
      </c>
      <c r="AP393" s="3">
        <v>0.2905206268783776</v>
      </c>
      <c r="AQ393" s="124" t="s">
        <v>213</v>
      </c>
      <c r="AR393" s="36">
        <v>72</v>
      </c>
      <c r="AS393" s="36">
        <v>516</v>
      </c>
      <c r="AT393" s="11" t="s">
        <v>90</v>
      </c>
      <c r="AU393" s="36">
        <v>35</v>
      </c>
      <c r="AV393" s="36" t="s">
        <v>159</v>
      </c>
      <c r="AW393" s="36">
        <v>2</v>
      </c>
      <c r="AX393" s="36">
        <v>80</v>
      </c>
      <c r="AY393" s="34">
        <v>82</v>
      </c>
      <c r="AZ393" s="52">
        <v>150</v>
      </c>
    </row>
    <row r="394" spans="1:52" s="28" customFormat="1" ht="15" customHeight="1">
      <c r="A394" s="54">
        <v>18.8939608801956</v>
      </c>
      <c r="B394" s="32">
        <v>516</v>
      </c>
      <c r="C394" s="17">
        <v>-30.276499999999999</v>
      </c>
      <c r="D394" s="17">
        <v>-35.284999999999997</v>
      </c>
      <c r="E394" s="40" t="s">
        <v>56</v>
      </c>
      <c r="F394" s="18">
        <v>-39.700000000000003</v>
      </c>
      <c r="G394" s="17">
        <v>-39.9</v>
      </c>
      <c r="H394" s="17">
        <v>-37.700000000000003</v>
      </c>
      <c r="I394" s="17">
        <v>-36.200000000000003</v>
      </c>
      <c r="J394" s="17">
        <v>-35.200000000000003</v>
      </c>
      <c r="K394" s="30">
        <v>-33.299999999999997</v>
      </c>
      <c r="L394" s="10">
        <f t="shared" si="84"/>
        <v>-35.200000000000003</v>
      </c>
      <c r="M394" s="52" t="str">
        <f t="shared" si="85"/>
        <v>mid latitude</v>
      </c>
      <c r="N394" s="87">
        <v>1994831</v>
      </c>
      <c r="O394" s="23">
        <v>541055</v>
      </c>
      <c r="P394" s="23">
        <v>694805</v>
      </c>
      <c r="Q394" s="23">
        <v>140698</v>
      </c>
      <c r="R394" s="23">
        <v>6511738</v>
      </c>
      <c r="S394" s="25">
        <v>529857</v>
      </c>
      <c r="T394" s="7">
        <v>0.19157150342303417</v>
      </c>
      <c r="U394" s="6">
        <v>5.1959649606683346E-2</v>
      </c>
      <c r="V394" s="6">
        <v>6.672486964351429E-2</v>
      </c>
      <c r="W394" s="6">
        <v>1.3511784902387251E-2</v>
      </c>
      <c r="X394" s="6">
        <v>0.62534793100613617</v>
      </c>
      <c r="Y394" s="8">
        <v>5.0884261418244758E-2</v>
      </c>
      <c r="Z394" s="10">
        <f t="shared" si="86"/>
        <v>0.71619243449091619</v>
      </c>
      <c r="AA394" s="11">
        <f t="shared" si="87"/>
        <v>-0.29693157962783479</v>
      </c>
      <c r="AB394" s="11">
        <f t="shared" si="88"/>
        <v>-0.14497027097589174</v>
      </c>
      <c r="AC394" s="11">
        <f t="shared" si="89"/>
        <v>26.85711837512115</v>
      </c>
      <c r="AD394" s="11">
        <f t="shared" si="90"/>
        <v>28.684033465249005</v>
      </c>
      <c r="AE394" s="10">
        <v>22.564840568925401</v>
      </c>
      <c r="AF394" s="11">
        <v>29.306244110065698</v>
      </c>
      <c r="AG394" s="12">
        <v>36.827711535635103</v>
      </c>
      <c r="AH394" s="10">
        <v>7.2068229669503631E-2</v>
      </c>
      <c r="AI394" s="11">
        <f t="shared" si="91"/>
        <v>23.450476919660559</v>
      </c>
      <c r="AJ394" s="11">
        <f t="shared" si="92"/>
        <v>20.987028892282929</v>
      </c>
      <c r="AK394" s="11">
        <f t="shared" si="93"/>
        <v>0.16352256843039084</v>
      </c>
      <c r="AL394" s="11">
        <f t="shared" si="94"/>
        <v>4.9382720436679977</v>
      </c>
      <c r="AM394" s="11">
        <f t="shared" si="95"/>
        <v>2.3458622597912839</v>
      </c>
      <c r="AN394" s="3">
        <f t="shared" si="96"/>
        <v>0.30634386702904814</v>
      </c>
      <c r="AO394" s="3">
        <f t="shared" si="97"/>
        <v>0.10670039242979371</v>
      </c>
      <c r="AP394" s="3">
        <v>0</v>
      </c>
      <c r="AQ394" s="124" t="s">
        <v>213</v>
      </c>
      <c r="AR394" s="36">
        <v>72</v>
      </c>
      <c r="AS394" s="36">
        <v>516</v>
      </c>
      <c r="AT394" s="11" t="s">
        <v>90</v>
      </c>
      <c r="AU394" s="36">
        <v>35</v>
      </c>
      <c r="AV394" s="36" t="s">
        <v>159</v>
      </c>
      <c r="AW394" s="36">
        <v>3</v>
      </c>
      <c r="AX394" s="36">
        <v>10</v>
      </c>
      <c r="AY394" s="34">
        <v>12</v>
      </c>
      <c r="AZ394" s="52">
        <v>150.79999999999899</v>
      </c>
    </row>
    <row r="395" spans="1:52" s="28" customFormat="1" ht="15" customHeight="1">
      <c r="A395" s="53">
        <v>18.938929095354499</v>
      </c>
      <c r="B395" s="32">
        <v>516</v>
      </c>
      <c r="C395" s="17">
        <v>-30.276499999999999</v>
      </c>
      <c r="D395" s="17">
        <v>-35.284999999999997</v>
      </c>
      <c r="E395" s="40" t="s">
        <v>56</v>
      </c>
      <c r="F395" s="18">
        <v>-39.700000000000003</v>
      </c>
      <c r="G395" s="17">
        <v>-39.9</v>
      </c>
      <c r="H395" s="17">
        <v>-37.700000000000003</v>
      </c>
      <c r="I395" s="17">
        <v>-36.200000000000003</v>
      </c>
      <c r="J395" s="17">
        <v>-35.200000000000003</v>
      </c>
      <c r="K395" s="30">
        <v>-33.299999999999997</v>
      </c>
      <c r="L395" s="10">
        <f t="shared" si="84"/>
        <v>-35.200000000000003</v>
      </c>
      <c r="M395" s="52" t="str">
        <f t="shared" si="85"/>
        <v>mid latitude</v>
      </c>
      <c r="N395" s="87">
        <v>28946.475975970799</v>
      </c>
      <c r="O395" s="23">
        <v>6741.87538268341</v>
      </c>
      <c r="P395" s="23">
        <v>10426.013044048401</v>
      </c>
      <c r="Q395" s="23">
        <v>1224.06868834951</v>
      </c>
      <c r="R395" s="23">
        <v>41447.131628932199</v>
      </c>
      <c r="S395" s="25">
        <v>7107.9670563106902</v>
      </c>
      <c r="T395" s="7">
        <v>0.30186056806728651</v>
      </c>
      <c r="U395" s="6">
        <v>7.0305840840351755E-2</v>
      </c>
      <c r="V395" s="6">
        <v>0.10872488322122394</v>
      </c>
      <c r="W395" s="6">
        <v>1.2764872308646175E-2</v>
      </c>
      <c r="X395" s="6">
        <v>0.43222030580354515</v>
      </c>
      <c r="Y395" s="8">
        <v>7.4123529758946566E-2</v>
      </c>
      <c r="Z395" s="10">
        <f t="shared" si="86"/>
        <v>0.7356119438877774</v>
      </c>
      <c r="AA395" s="11">
        <f t="shared" si="87"/>
        <v>-0.24650968166888615</v>
      </c>
      <c r="AB395" s="11">
        <f t="shared" si="88"/>
        <v>-0.13335122788088397</v>
      </c>
      <c r="AC395" s="11">
        <f t="shared" si="89"/>
        <v>30.260596487350185</v>
      </c>
      <c r="AD395" s="11">
        <f t="shared" si="90"/>
        <v>29.478776012947538</v>
      </c>
      <c r="AE395" s="10">
        <v>23.773982928052899</v>
      </c>
      <c r="AF395" s="11">
        <v>30.457345235389599</v>
      </c>
      <c r="AG395" s="12">
        <v>38.299053001078697</v>
      </c>
      <c r="AH395" s="10">
        <v>4.1217714584067359E-2</v>
      </c>
      <c r="AI395" s="11">
        <f t="shared" si="91"/>
        <v>41.120887195380284</v>
      </c>
      <c r="AJ395" s="11">
        <f t="shared" si="92"/>
        <v>19.714538510403678</v>
      </c>
      <c r="AK395" s="11">
        <f t="shared" si="93"/>
        <v>0.27472391272794783</v>
      </c>
      <c r="AL395" s="11">
        <f t="shared" si="94"/>
        <v>8.5175065282541116</v>
      </c>
      <c r="AM395" s="11">
        <f t="shared" si="95"/>
        <v>2.3411040503424627</v>
      </c>
      <c r="AN395" s="3">
        <f t="shared" si="96"/>
        <v>0.69839515639158711</v>
      </c>
      <c r="AO395" s="3">
        <f t="shared" si="97"/>
        <v>0.25154968834491109</v>
      </c>
      <c r="AP395" s="3">
        <v>1.3853541293448817</v>
      </c>
      <c r="AQ395" s="124" t="s">
        <v>213</v>
      </c>
      <c r="AR395" s="36">
        <v>72</v>
      </c>
      <c r="AS395" s="36">
        <v>516</v>
      </c>
      <c r="AT395" s="11" t="s">
        <v>90</v>
      </c>
      <c r="AU395" s="36">
        <v>35</v>
      </c>
      <c r="AV395" s="36" t="s">
        <v>159</v>
      </c>
      <c r="AW395" s="36">
        <v>3</v>
      </c>
      <c r="AX395" s="36">
        <v>86</v>
      </c>
      <c r="AY395" s="34">
        <v>88</v>
      </c>
      <c r="AZ395" s="52">
        <v>151.56</v>
      </c>
    </row>
    <row r="396" spans="1:52" s="28" customFormat="1" ht="15" customHeight="1">
      <c r="A396" s="54">
        <v>19.0182151589242</v>
      </c>
      <c r="B396" s="32">
        <v>516</v>
      </c>
      <c r="C396" s="17">
        <v>-30.276499999999999</v>
      </c>
      <c r="D396" s="17">
        <v>-35.284999999999997</v>
      </c>
      <c r="E396" s="40" t="s">
        <v>56</v>
      </c>
      <c r="F396" s="18">
        <v>-39.700000000000003</v>
      </c>
      <c r="G396" s="17">
        <v>-39.9</v>
      </c>
      <c r="H396" s="17">
        <v>-37.700000000000003</v>
      </c>
      <c r="I396" s="17">
        <v>-36.200000000000003</v>
      </c>
      <c r="J396" s="17">
        <v>-35.200000000000003</v>
      </c>
      <c r="K396" s="30">
        <v>-33.299999999999997</v>
      </c>
      <c r="L396" s="10">
        <f t="shared" si="84"/>
        <v>-35.200000000000003</v>
      </c>
      <c r="M396" s="52" t="str">
        <f t="shared" si="85"/>
        <v>mid latitude</v>
      </c>
      <c r="N396" s="87">
        <v>977303.09446703305</v>
      </c>
      <c r="O396" s="23">
        <v>251676.867120601</v>
      </c>
      <c r="P396" s="23">
        <v>273393.53692307801</v>
      </c>
      <c r="Q396" s="23">
        <v>64329.393234065799</v>
      </c>
      <c r="R396" s="23">
        <v>2329770.1421666699</v>
      </c>
      <c r="S396" s="25">
        <v>193186.12625384601</v>
      </c>
      <c r="T396" s="7">
        <v>0.23896932634051904</v>
      </c>
      <c r="U396" s="6">
        <v>6.1539814753273685E-2</v>
      </c>
      <c r="V396" s="6">
        <v>6.684995649173564E-2</v>
      </c>
      <c r="W396" s="6">
        <v>1.5729768842512971E-2</v>
      </c>
      <c r="X396" s="6">
        <v>0.56967342532097631</v>
      </c>
      <c r="Y396" s="8">
        <v>4.7237708250982439E-2</v>
      </c>
      <c r="Z396" s="10">
        <f t="shared" si="86"/>
        <v>0.67840353429198674</v>
      </c>
      <c r="AA396" s="11">
        <f t="shared" si="87"/>
        <v>-0.33362173859338973</v>
      </c>
      <c r="AB396" s="11">
        <f t="shared" si="88"/>
        <v>-0.16851189819310408</v>
      </c>
      <c r="AC396" s="11">
        <f t="shared" si="89"/>
        <v>24.380532644946193</v>
      </c>
      <c r="AD396" s="11">
        <f t="shared" si="90"/>
        <v>27.073786163591681</v>
      </c>
      <c r="AE396" s="10">
        <v>20.432007805425702</v>
      </c>
      <c r="AF396" s="11">
        <v>27.022709127470399</v>
      </c>
      <c r="AG396" s="12">
        <v>34.111355441259199</v>
      </c>
      <c r="AH396" s="10">
        <v>7.620187886717468E-2</v>
      </c>
      <c r="AI396" s="11">
        <f t="shared" si="91"/>
        <v>29.551903587772909</v>
      </c>
      <c r="AJ396" s="11">
        <f t="shared" si="92"/>
        <v>16.504733476730937</v>
      </c>
      <c r="AK396" s="11">
        <f t="shared" si="93"/>
        <v>0.18937415412510403</v>
      </c>
      <c r="AL396" s="11">
        <f t="shared" si="94"/>
        <v>4.2499007557606143</v>
      </c>
      <c r="AM396" s="11">
        <f t="shared" si="95"/>
        <v>2.2543168393868034</v>
      </c>
      <c r="AN396" s="3">
        <f t="shared" si="96"/>
        <v>0.41948477095605147</v>
      </c>
      <c r="AO396" s="3">
        <f t="shared" si="97"/>
        <v>0.11734785847535326</v>
      </c>
      <c r="AP396" s="3">
        <v>0.34541007848716881</v>
      </c>
      <c r="AQ396" s="124" t="s">
        <v>213</v>
      </c>
      <c r="AR396" s="36">
        <v>72</v>
      </c>
      <c r="AS396" s="36">
        <v>516</v>
      </c>
      <c r="AT396" s="11" t="s">
        <v>90</v>
      </c>
      <c r="AU396" s="36">
        <v>36</v>
      </c>
      <c r="AV396" s="36" t="s">
        <v>159</v>
      </c>
      <c r="AW396" s="36">
        <v>1</v>
      </c>
      <c r="AX396" s="36">
        <v>80</v>
      </c>
      <c r="AY396" s="34">
        <v>82</v>
      </c>
      <c r="AZ396" s="52">
        <v>152.9</v>
      </c>
    </row>
    <row r="397" spans="1:52" s="28" customFormat="1" ht="15" customHeight="1">
      <c r="A397" s="54">
        <v>19.108743276283601</v>
      </c>
      <c r="B397" s="32">
        <v>516</v>
      </c>
      <c r="C397" s="17">
        <v>-30.276499999999999</v>
      </c>
      <c r="D397" s="17">
        <v>-35.284999999999997</v>
      </c>
      <c r="E397" s="40" t="s">
        <v>56</v>
      </c>
      <c r="F397" s="18">
        <v>-39.700000000000003</v>
      </c>
      <c r="G397" s="17">
        <v>-39.9</v>
      </c>
      <c r="H397" s="17">
        <v>-37.700000000000003</v>
      </c>
      <c r="I397" s="17">
        <v>-36.200000000000003</v>
      </c>
      <c r="J397" s="17">
        <v>-35.200000000000003</v>
      </c>
      <c r="K397" s="30">
        <v>-33.299999999999997</v>
      </c>
      <c r="L397" s="10">
        <f t="shared" si="84"/>
        <v>-35.200000000000003</v>
      </c>
      <c r="M397" s="52" t="str">
        <f t="shared" si="85"/>
        <v>mid latitude</v>
      </c>
      <c r="N397" s="87">
        <v>2956327.3383618901</v>
      </c>
      <c r="O397" s="23">
        <v>756652.81045599701</v>
      </c>
      <c r="P397" s="23">
        <v>912457.43162212998</v>
      </c>
      <c r="Q397" s="23">
        <v>159760.024198606</v>
      </c>
      <c r="R397" s="23">
        <v>6479660.6331707602</v>
      </c>
      <c r="S397" s="25">
        <v>343690.00446561503</v>
      </c>
      <c r="T397" s="7">
        <v>0.25466813564126778</v>
      </c>
      <c r="U397" s="6">
        <v>6.5180657793235924E-2</v>
      </c>
      <c r="V397" s="6">
        <v>7.8602200083833229E-2</v>
      </c>
      <c r="W397" s="6">
        <v>1.3762274219338289E-2</v>
      </c>
      <c r="X397" s="6">
        <v>0.55818010124415884</v>
      </c>
      <c r="Y397" s="8">
        <v>2.9606631018165974E-2</v>
      </c>
      <c r="Z397" s="10">
        <f t="shared" si="86"/>
        <v>0.6517229829497645</v>
      </c>
      <c r="AA397" s="11">
        <f t="shared" si="87"/>
        <v>-0.30197028652447494</v>
      </c>
      <c r="AB397" s="11">
        <f t="shared" si="88"/>
        <v>-0.18593696338024449</v>
      </c>
      <c r="AC397" s="11">
        <f t="shared" si="89"/>
        <v>26.517005659597942</v>
      </c>
      <c r="AD397" s="11">
        <f t="shared" si="90"/>
        <v>25.881911704791278</v>
      </c>
      <c r="AE397" s="10">
        <v>18.834139075199602</v>
      </c>
      <c r="AF397" s="11">
        <v>25.431375147725198</v>
      </c>
      <c r="AG397" s="12">
        <v>32.054873873598297</v>
      </c>
      <c r="AH397" s="10">
        <v>1.5494674859131953E-2</v>
      </c>
      <c r="AI397" s="11">
        <f t="shared" si="91"/>
        <v>31.33034237941812</v>
      </c>
      <c r="AJ397" s="11">
        <f t="shared" si="92"/>
        <v>10.414793886238678</v>
      </c>
      <c r="AK397" s="11">
        <f t="shared" si="93"/>
        <v>0.21137581744469752</v>
      </c>
      <c r="AL397" s="11">
        <f t="shared" si="94"/>
        <v>5.7114252216675094</v>
      </c>
      <c r="AM397" s="11">
        <f t="shared" si="95"/>
        <v>2.0416500402278461</v>
      </c>
      <c r="AN397" s="3">
        <f t="shared" si="96"/>
        <v>0.45624724900372432</v>
      </c>
      <c r="AO397" s="3">
        <f t="shared" si="97"/>
        <v>0.1408187069166966</v>
      </c>
      <c r="AP397" s="3">
        <v>6.6544906162197104E-2</v>
      </c>
      <c r="AQ397" s="124" t="s">
        <v>213</v>
      </c>
      <c r="AR397" s="36">
        <v>72</v>
      </c>
      <c r="AS397" s="36">
        <v>516</v>
      </c>
      <c r="AT397" s="11" t="s">
        <v>90</v>
      </c>
      <c r="AU397" s="36">
        <v>36</v>
      </c>
      <c r="AV397" s="36" t="s">
        <v>159</v>
      </c>
      <c r="AW397" s="36">
        <v>2</v>
      </c>
      <c r="AX397" s="36">
        <v>83</v>
      </c>
      <c r="AY397" s="34">
        <v>85</v>
      </c>
      <c r="AZ397" s="52">
        <v>154.43</v>
      </c>
    </row>
    <row r="398" spans="1:52" s="28" customFormat="1" ht="15" customHeight="1">
      <c r="A398" s="54">
        <v>19.278557457212699</v>
      </c>
      <c r="B398" s="32">
        <v>516</v>
      </c>
      <c r="C398" s="17">
        <v>-30.276499999999999</v>
      </c>
      <c r="D398" s="17">
        <v>-35.284999999999997</v>
      </c>
      <c r="E398" s="40" t="s">
        <v>56</v>
      </c>
      <c r="F398" s="18">
        <v>-39.700000000000003</v>
      </c>
      <c r="G398" s="17">
        <v>-39.9</v>
      </c>
      <c r="H398" s="17">
        <v>-37.700000000000003</v>
      </c>
      <c r="I398" s="17">
        <v>-36.200000000000003</v>
      </c>
      <c r="J398" s="17">
        <v>-35.200000000000003</v>
      </c>
      <c r="K398" s="30">
        <v>-33.299999999999997</v>
      </c>
      <c r="L398" s="10">
        <f t="shared" si="84"/>
        <v>-35.200000000000003</v>
      </c>
      <c r="M398" s="52" t="str">
        <f t="shared" si="85"/>
        <v>mid latitude</v>
      </c>
      <c r="N398" s="87">
        <v>2763307.4824139001</v>
      </c>
      <c r="O398" s="23">
        <v>758134.44570210401</v>
      </c>
      <c r="P398" s="23">
        <v>906485.36884184205</v>
      </c>
      <c r="Q398" s="23">
        <v>177242.868832368</v>
      </c>
      <c r="R398" s="23">
        <v>6332603.9688144596</v>
      </c>
      <c r="S398" s="25">
        <v>565780.70588035195</v>
      </c>
      <c r="T398" s="7">
        <v>0.24021335324006596</v>
      </c>
      <c r="U398" s="6">
        <v>6.590436227886394E-2</v>
      </c>
      <c r="V398" s="6">
        <v>7.8800456155657519E-2</v>
      </c>
      <c r="W398" s="6">
        <v>1.5407660613620797E-2</v>
      </c>
      <c r="X398" s="6">
        <v>0.55049104877805388</v>
      </c>
      <c r="Y398" s="8">
        <v>4.9183118933737953E-2</v>
      </c>
      <c r="Z398" s="10">
        <f t="shared" si="86"/>
        <v>0.68511348105577641</v>
      </c>
      <c r="AA398" s="11">
        <f t="shared" si="87"/>
        <v>-0.30789645031264823</v>
      </c>
      <c r="AB398" s="11">
        <f t="shared" si="88"/>
        <v>-0.16423748673469446</v>
      </c>
      <c r="AC398" s="11">
        <f t="shared" si="89"/>
        <v>26.116989603896243</v>
      </c>
      <c r="AD398" s="11">
        <f t="shared" si="90"/>
        <v>27.366155907346901</v>
      </c>
      <c r="AE398" s="10">
        <v>20.852367647512601</v>
      </c>
      <c r="AF398" s="11">
        <v>27.4420550511046</v>
      </c>
      <c r="AG398" s="12">
        <v>34.576778807220002</v>
      </c>
      <c r="AH398" s="10">
        <v>6.5558280843680414E-2</v>
      </c>
      <c r="AI398" s="11">
        <f t="shared" si="91"/>
        <v>30.379665602843225</v>
      </c>
      <c r="AJ398" s="11">
        <f t="shared" si="92"/>
        <v>16.99506513133991</v>
      </c>
      <c r="AK398" s="11">
        <f t="shared" si="93"/>
        <v>0.21073347331245235</v>
      </c>
      <c r="AL398" s="11">
        <f t="shared" si="94"/>
        <v>5.1143686333534468</v>
      </c>
      <c r="AM398" s="11">
        <f t="shared" si="95"/>
        <v>2.2287173579559809</v>
      </c>
      <c r="AN398" s="3">
        <f t="shared" si="96"/>
        <v>0.43636196042292924</v>
      </c>
      <c r="AO398" s="3">
        <f t="shared" si="97"/>
        <v>0.14314575383300768</v>
      </c>
      <c r="AP398" s="3">
        <v>0.21448615372198146</v>
      </c>
      <c r="AQ398" s="124" t="s">
        <v>213</v>
      </c>
      <c r="AR398" s="36">
        <v>72</v>
      </c>
      <c r="AS398" s="36">
        <v>516</v>
      </c>
      <c r="AT398" s="11" t="s">
        <v>90</v>
      </c>
      <c r="AU398" s="36">
        <v>37</v>
      </c>
      <c r="AV398" s="36" t="s">
        <v>159</v>
      </c>
      <c r="AW398" s="36">
        <v>1</v>
      </c>
      <c r="AX398" s="36">
        <v>80</v>
      </c>
      <c r="AY398" s="34">
        <v>82</v>
      </c>
      <c r="AZ398" s="52">
        <v>157.30000000000001</v>
      </c>
    </row>
    <row r="399" spans="1:52" s="28" customFormat="1" ht="15" customHeight="1">
      <c r="A399" s="53">
        <v>19.325892420537802</v>
      </c>
      <c r="B399" s="32">
        <v>516</v>
      </c>
      <c r="C399" s="17">
        <v>-30.276499999999999</v>
      </c>
      <c r="D399" s="17">
        <v>-35.284999999999997</v>
      </c>
      <c r="E399" s="40" t="s">
        <v>56</v>
      </c>
      <c r="F399" s="18">
        <v>-39.700000000000003</v>
      </c>
      <c r="G399" s="17">
        <v>-39.9</v>
      </c>
      <c r="H399" s="17">
        <v>-37.700000000000003</v>
      </c>
      <c r="I399" s="17">
        <v>-36.200000000000003</v>
      </c>
      <c r="J399" s="17">
        <v>-35.200000000000003</v>
      </c>
      <c r="K399" s="30">
        <v>-33.299999999999997</v>
      </c>
      <c r="L399" s="10">
        <f t="shared" si="84"/>
        <v>-35.200000000000003</v>
      </c>
      <c r="M399" s="52" t="str">
        <f t="shared" si="85"/>
        <v>mid latitude</v>
      </c>
      <c r="N399" s="87">
        <v>774530.81978616398</v>
      </c>
      <c r="O399" s="23">
        <v>196738.18901822099</v>
      </c>
      <c r="P399" s="23">
        <v>243533.694880461</v>
      </c>
      <c r="Q399" s="23">
        <v>40724.544777256102</v>
      </c>
      <c r="R399" s="23">
        <v>1484072.4911802099</v>
      </c>
      <c r="S399" s="25">
        <v>185713.82624182999</v>
      </c>
      <c r="T399" s="7">
        <v>0.26476847775191276</v>
      </c>
      <c r="U399" s="6">
        <v>6.7253709589508284E-2</v>
      </c>
      <c r="V399" s="6">
        <v>8.3250458248517983E-2</v>
      </c>
      <c r="W399" s="6">
        <v>1.3921428886187654E-2</v>
      </c>
      <c r="X399" s="6">
        <v>0.50732082484691399</v>
      </c>
      <c r="Y399" s="8">
        <v>6.3485100676959449E-2</v>
      </c>
      <c r="Z399" s="10">
        <f t="shared" si="86"/>
        <v>0.70491201002677439</v>
      </c>
      <c r="AA399" s="11">
        <f t="shared" si="87"/>
        <v>-0.29558279391151027</v>
      </c>
      <c r="AB399" s="11">
        <f t="shared" si="88"/>
        <v>-0.15186509002239015</v>
      </c>
      <c r="AC399" s="11">
        <f t="shared" si="89"/>
        <v>26.948161410973057</v>
      </c>
      <c r="AD399" s="11">
        <f t="shared" si="90"/>
        <v>28.212427842468514</v>
      </c>
      <c r="AE399" s="10">
        <v>21.951650204135099</v>
      </c>
      <c r="AF399" s="11">
        <v>28.636596547573799</v>
      </c>
      <c r="AG399" s="12">
        <v>36.025827494606702</v>
      </c>
      <c r="AH399" s="10">
        <v>7.5959970950668226E-2</v>
      </c>
      <c r="AI399" s="11">
        <f t="shared" si="91"/>
        <v>34.292468094132502</v>
      </c>
      <c r="AJ399" s="11">
        <f t="shared" si="92"/>
        <v>19.340261568760248</v>
      </c>
      <c r="AK399" s="11">
        <f t="shared" si="93"/>
        <v>0.22363784977751838</v>
      </c>
      <c r="AL399" s="11">
        <f t="shared" si="94"/>
        <v>5.9800225198949315</v>
      </c>
      <c r="AM399" s="11">
        <f t="shared" si="95"/>
        <v>2.3230998873255131</v>
      </c>
      <c r="AN399" s="3">
        <f t="shared" si="96"/>
        <v>0.52189554377510061</v>
      </c>
      <c r="AO399" s="3">
        <f t="shared" si="97"/>
        <v>0.16409824744261017</v>
      </c>
      <c r="AP399" s="3">
        <v>0.53874724289806086</v>
      </c>
      <c r="AQ399" s="124" t="s">
        <v>213</v>
      </c>
      <c r="AR399" s="36">
        <v>72</v>
      </c>
      <c r="AS399" s="36">
        <v>516</v>
      </c>
      <c r="AT399" s="11" t="s">
        <v>90</v>
      </c>
      <c r="AU399" s="36">
        <v>37</v>
      </c>
      <c r="AV399" s="36" t="s">
        <v>159</v>
      </c>
      <c r="AW399" s="36">
        <v>2</v>
      </c>
      <c r="AX399" s="36">
        <v>10</v>
      </c>
      <c r="AY399" s="34">
        <v>12</v>
      </c>
      <c r="AZ399" s="52">
        <v>158.1</v>
      </c>
    </row>
    <row r="400" spans="1:52" s="28" customFormat="1" ht="15" customHeight="1">
      <c r="A400" s="53">
        <v>19.5128655256723</v>
      </c>
      <c r="B400" s="32">
        <v>516</v>
      </c>
      <c r="C400" s="17">
        <v>-30.276499999999999</v>
      </c>
      <c r="D400" s="17">
        <v>-35.284999999999997</v>
      </c>
      <c r="E400" s="40" t="s">
        <v>56</v>
      </c>
      <c r="F400" s="18">
        <v>-39.700000000000003</v>
      </c>
      <c r="G400" s="17">
        <v>-39.9</v>
      </c>
      <c r="H400" s="17">
        <v>-37.700000000000003</v>
      </c>
      <c r="I400" s="17">
        <v>-36.200000000000003</v>
      </c>
      <c r="J400" s="17">
        <v>-35.200000000000003</v>
      </c>
      <c r="K400" s="30">
        <v>-33.299999999999997</v>
      </c>
      <c r="L400" s="10">
        <f t="shared" si="84"/>
        <v>-35.200000000000003</v>
      </c>
      <c r="M400" s="52" t="str">
        <f t="shared" si="85"/>
        <v>mid latitude</v>
      </c>
      <c r="N400" s="87">
        <v>19665045.6958558</v>
      </c>
      <c r="O400" s="23">
        <v>5241020.6842937404</v>
      </c>
      <c r="P400" s="23">
        <v>6539052.1720719105</v>
      </c>
      <c r="Q400" s="23">
        <v>1127510.3307908999</v>
      </c>
      <c r="R400" s="23">
        <v>46173168.094633803</v>
      </c>
      <c r="S400" s="25">
        <v>3384937.3441489199</v>
      </c>
      <c r="T400" s="7">
        <v>0.23943589276587385</v>
      </c>
      <c r="U400" s="6">
        <v>6.3813147752447744E-2</v>
      </c>
      <c r="V400" s="6">
        <v>7.9617602668099349E-2</v>
      </c>
      <c r="W400" s="6">
        <v>1.3728238765931646E-2</v>
      </c>
      <c r="X400" s="6">
        <v>0.56219110270856065</v>
      </c>
      <c r="Y400" s="8">
        <v>4.1214015339086738E-2</v>
      </c>
      <c r="Z400" s="10">
        <f t="shared" si="86"/>
        <v>0.67831738040634548</v>
      </c>
      <c r="AA400" s="11">
        <f t="shared" si="87"/>
        <v>-0.29533013027029159</v>
      </c>
      <c r="AB400" s="11">
        <f t="shared" si="88"/>
        <v>-0.16856705494166371</v>
      </c>
      <c r="AC400" s="11">
        <f t="shared" si="89"/>
        <v>26.965216206755315</v>
      </c>
      <c r="AD400" s="11">
        <f t="shared" si="90"/>
        <v>27.070013441990202</v>
      </c>
      <c r="AE400" s="10">
        <v>20.4193285975241</v>
      </c>
      <c r="AF400" s="11">
        <v>27.042359274847101</v>
      </c>
      <c r="AG400" s="12">
        <v>33.981060742144798</v>
      </c>
      <c r="AH400" s="10">
        <v>6.0149053151299396E-3</v>
      </c>
      <c r="AI400" s="11">
        <f t="shared" si="91"/>
        <v>29.86874121225998</v>
      </c>
      <c r="AJ400" s="11">
        <f t="shared" si="92"/>
        <v>14.685205356872256</v>
      </c>
      <c r="AK400" s="11">
        <f t="shared" si="93"/>
        <v>0.20663476976057213</v>
      </c>
      <c r="AL400" s="11">
        <f t="shared" si="94"/>
        <v>5.7995496746225346</v>
      </c>
      <c r="AM400" s="11">
        <f t="shared" si="95"/>
        <v>2.1630419510407179</v>
      </c>
      <c r="AN400" s="3">
        <f t="shared" si="96"/>
        <v>0.42589769139409023</v>
      </c>
      <c r="AO400" s="3">
        <f t="shared" si="97"/>
        <v>0.14162017556754725</v>
      </c>
      <c r="AP400" s="3">
        <v>0.12451906790393565</v>
      </c>
      <c r="AQ400" s="124" t="s">
        <v>213</v>
      </c>
      <c r="AR400" s="36">
        <v>72</v>
      </c>
      <c r="AS400" s="36">
        <v>516</v>
      </c>
      <c r="AT400" s="11" t="s">
        <v>90</v>
      </c>
      <c r="AU400" s="36">
        <v>38</v>
      </c>
      <c r="AV400" s="36" t="s">
        <v>159</v>
      </c>
      <c r="AW400" s="36">
        <v>1</v>
      </c>
      <c r="AX400" s="36">
        <v>36</v>
      </c>
      <c r="AY400" s="34">
        <v>38</v>
      </c>
      <c r="AZ400" s="52">
        <v>161.26</v>
      </c>
    </row>
    <row r="401" spans="1:52" s="28" customFormat="1" ht="15" customHeight="1">
      <c r="A401" s="54">
        <v>19.627652811735899</v>
      </c>
      <c r="B401" s="32">
        <v>516</v>
      </c>
      <c r="C401" s="17">
        <v>-30.276499999999999</v>
      </c>
      <c r="D401" s="17">
        <v>-35.284999999999997</v>
      </c>
      <c r="E401" s="40" t="s">
        <v>56</v>
      </c>
      <c r="F401" s="18">
        <v>-39.700000000000003</v>
      </c>
      <c r="G401" s="17">
        <v>-39.9</v>
      </c>
      <c r="H401" s="17">
        <v>-37.700000000000003</v>
      </c>
      <c r="I401" s="17">
        <v>-36.200000000000003</v>
      </c>
      <c r="J401" s="17">
        <v>-35.200000000000003</v>
      </c>
      <c r="K401" s="30">
        <v>-33.299999999999997</v>
      </c>
      <c r="L401" s="10">
        <f t="shared" si="84"/>
        <v>-35.200000000000003</v>
      </c>
      <c r="M401" s="52" t="str">
        <f t="shared" si="85"/>
        <v>mid latitude</v>
      </c>
      <c r="N401" s="87">
        <v>449931.67008571402</v>
      </c>
      <c r="O401" s="23">
        <v>105134.17543736201</v>
      </c>
      <c r="P401" s="23">
        <v>132510.950392308</v>
      </c>
      <c r="Q401" s="23">
        <v>22111.327814102598</v>
      </c>
      <c r="R401" s="23">
        <v>802051.466550368</v>
      </c>
      <c r="S401" s="25">
        <v>98383.095100706807</v>
      </c>
      <c r="T401" s="7">
        <v>0.27943937078271158</v>
      </c>
      <c r="U401" s="6">
        <v>6.5295754411728538E-2</v>
      </c>
      <c r="V401" s="6">
        <v>8.2298666800653314E-2</v>
      </c>
      <c r="W401" s="6">
        <v>1.3732697523528438E-2</v>
      </c>
      <c r="X401" s="6">
        <v>0.49813065416241775</v>
      </c>
      <c r="Y401" s="8">
        <v>6.1102856318960189E-2</v>
      </c>
      <c r="Z401" s="10">
        <f t="shared" si="86"/>
        <v>0.70644354747771299</v>
      </c>
      <c r="AA401" s="11">
        <f t="shared" si="87"/>
        <v>-0.29231457757360957</v>
      </c>
      <c r="AB401" s="11">
        <f t="shared" si="88"/>
        <v>-0.15092253728107141</v>
      </c>
      <c r="AC401" s="11">
        <f t="shared" si="89"/>
        <v>27.168766013781351</v>
      </c>
      <c r="AD401" s="11">
        <f t="shared" si="90"/>
        <v>28.276898449974716</v>
      </c>
      <c r="AE401" s="10">
        <v>22.0515155328982</v>
      </c>
      <c r="AF401" s="11">
        <v>28.729194510245101</v>
      </c>
      <c r="AG401" s="12">
        <v>36.145132428785502</v>
      </c>
      <c r="AH401" s="10">
        <v>0.24346270276337748</v>
      </c>
      <c r="AI401" s="11">
        <f t="shared" si="91"/>
        <v>35.937518399378973</v>
      </c>
      <c r="AJ401" s="11">
        <f t="shared" si="92"/>
        <v>17.942813388812841</v>
      </c>
      <c r="AK401" s="11">
        <f t="shared" si="93"/>
        <v>0.22389110949782601</v>
      </c>
      <c r="AL401" s="11">
        <f t="shared" si="94"/>
        <v>5.992898821200261</v>
      </c>
      <c r="AM401" s="11">
        <f t="shared" si="95"/>
        <v>2.3175950351668817</v>
      </c>
      <c r="AN401" s="3">
        <f t="shared" si="96"/>
        <v>0.56097605808374751</v>
      </c>
      <c r="AO401" s="3">
        <f t="shared" si="97"/>
        <v>0.16521502162727666</v>
      </c>
      <c r="AP401" s="3">
        <v>0.34084059285899831</v>
      </c>
      <c r="AQ401" s="124" t="s">
        <v>213</v>
      </c>
      <c r="AR401" s="36">
        <v>72</v>
      </c>
      <c r="AS401" s="36">
        <v>516</v>
      </c>
      <c r="AT401" s="11" t="s">
        <v>90</v>
      </c>
      <c r="AU401" s="36">
        <v>38</v>
      </c>
      <c r="AV401" s="36" t="s">
        <v>159</v>
      </c>
      <c r="AW401" s="36">
        <v>2</v>
      </c>
      <c r="AX401" s="36">
        <v>80</v>
      </c>
      <c r="AY401" s="34">
        <v>82</v>
      </c>
      <c r="AZ401" s="52">
        <v>163.19999999999999</v>
      </c>
    </row>
    <row r="402" spans="1:52" s="28" customFormat="1" ht="15" customHeight="1">
      <c r="A402" s="53">
        <v>19.7649242053789</v>
      </c>
      <c r="B402" s="32">
        <v>516</v>
      </c>
      <c r="C402" s="17">
        <v>-30.276499999999999</v>
      </c>
      <c r="D402" s="17">
        <v>-35.284999999999997</v>
      </c>
      <c r="E402" s="40" t="s">
        <v>56</v>
      </c>
      <c r="F402" s="18">
        <v>-39.700000000000003</v>
      </c>
      <c r="G402" s="17">
        <v>-39.9</v>
      </c>
      <c r="H402" s="17">
        <v>-37.700000000000003</v>
      </c>
      <c r="I402" s="17">
        <v>-36.200000000000003</v>
      </c>
      <c r="J402" s="17">
        <v>-35.200000000000003</v>
      </c>
      <c r="K402" s="30">
        <v>-33.299999999999997</v>
      </c>
      <c r="L402" s="10">
        <f t="shared" si="84"/>
        <v>-35.200000000000003</v>
      </c>
      <c r="M402" s="52" t="str">
        <f t="shared" si="85"/>
        <v>mid latitude</v>
      </c>
      <c r="N402" s="87">
        <v>1123332.58595165</v>
      </c>
      <c r="O402" s="23">
        <v>282933.972008496</v>
      </c>
      <c r="P402" s="23">
        <v>350363.970925242</v>
      </c>
      <c r="Q402" s="23">
        <v>57744.7940126217</v>
      </c>
      <c r="R402" s="23">
        <v>995383.41035903199</v>
      </c>
      <c r="S402" s="25">
        <v>186539.80503883399</v>
      </c>
      <c r="T402" s="7">
        <v>0.37490676299249465</v>
      </c>
      <c r="U402" s="6">
        <v>9.4427831002918933E-2</v>
      </c>
      <c r="V402" s="6">
        <v>0.11693226374048465</v>
      </c>
      <c r="W402" s="6">
        <v>1.9272042913809136E-2</v>
      </c>
      <c r="X402" s="6">
        <v>0.3322043506803396</v>
      </c>
      <c r="Y402" s="8">
        <v>6.2256748669953038E-2</v>
      </c>
      <c r="Z402" s="10">
        <f t="shared" si="86"/>
        <v>0.67759844974984751</v>
      </c>
      <c r="AA402" s="11">
        <f t="shared" si="87"/>
        <v>-0.29498546690709299</v>
      </c>
      <c r="AB402" s="11">
        <f t="shared" si="88"/>
        <v>-0.1690275962810345</v>
      </c>
      <c r="AC402" s="11">
        <f t="shared" si="89"/>
        <v>26.988480983771222</v>
      </c>
      <c r="AD402" s="11">
        <f t="shared" si="90"/>
        <v>27.038512414377241</v>
      </c>
      <c r="AE402" s="10">
        <v>20.366020201889899</v>
      </c>
      <c r="AF402" s="11">
        <v>26.984740011885201</v>
      </c>
      <c r="AG402" s="12">
        <v>33.973675484827702</v>
      </c>
      <c r="AH402" s="10">
        <v>5.0602738125055523E-2</v>
      </c>
      <c r="AI402" s="11">
        <f t="shared" si="91"/>
        <v>53.019498031246648</v>
      </c>
      <c r="AJ402" s="11">
        <f t="shared" si="92"/>
        <v>14.241067017053355</v>
      </c>
      <c r="AK402" s="11">
        <f t="shared" si="93"/>
        <v>0.36895637962956168</v>
      </c>
      <c r="AL402" s="11">
        <f t="shared" si="94"/>
        <v>6.0674555501689102</v>
      </c>
      <c r="AM402" s="11">
        <f t="shared" si="95"/>
        <v>2.1685202530889556</v>
      </c>
      <c r="AN402" s="3">
        <f t="shared" si="96"/>
        <v>1.1285426040468838</v>
      </c>
      <c r="AO402" s="3">
        <f t="shared" si="97"/>
        <v>0.35198895950944842</v>
      </c>
      <c r="AP402" s="3">
        <v>0.83420138791680853</v>
      </c>
      <c r="AQ402" s="124" t="s">
        <v>213</v>
      </c>
      <c r="AR402" s="36">
        <v>72</v>
      </c>
      <c r="AS402" s="36">
        <v>516</v>
      </c>
      <c r="AT402" s="11" t="s">
        <v>90</v>
      </c>
      <c r="AU402" s="36">
        <v>39</v>
      </c>
      <c r="AV402" s="36" t="s">
        <v>159</v>
      </c>
      <c r="AW402" s="36">
        <v>1</v>
      </c>
      <c r="AX402" s="36">
        <v>22</v>
      </c>
      <c r="AY402" s="34">
        <v>24</v>
      </c>
      <c r="AZ402" s="52">
        <v>165.52</v>
      </c>
    </row>
    <row r="403" spans="1:52" s="28" customFormat="1" ht="15" customHeight="1">
      <c r="A403" s="54">
        <v>19.8856283618581</v>
      </c>
      <c r="B403" s="32">
        <v>516</v>
      </c>
      <c r="C403" s="17">
        <v>-30.276499999999999</v>
      </c>
      <c r="D403" s="17">
        <v>-35.284999999999997</v>
      </c>
      <c r="E403" s="40" t="s">
        <v>56</v>
      </c>
      <c r="F403" s="18">
        <v>-39.700000000000003</v>
      </c>
      <c r="G403" s="17">
        <v>-39.9</v>
      </c>
      <c r="H403" s="17">
        <v>-37.700000000000003</v>
      </c>
      <c r="I403" s="17">
        <v>-36.200000000000003</v>
      </c>
      <c r="J403" s="17">
        <v>-35.200000000000003</v>
      </c>
      <c r="K403" s="30">
        <v>-33.299999999999997</v>
      </c>
      <c r="L403" s="10">
        <f t="shared" si="84"/>
        <v>-35.200000000000003</v>
      </c>
      <c r="M403" s="52" t="str">
        <f t="shared" si="85"/>
        <v>mid latitude</v>
      </c>
      <c r="N403" s="87">
        <v>25818.104684271799</v>
      </c>
      <c r="O403" s="23">
        <v>4928.2854879557899</v>
      </c>
      <c r="P403" s="23">
        <v>9866.3169434951906</v>
      </c>
      <c r="Q403" s="23">
        <v>2122.7552320388299</v>
      </c>
      <c r="R403" s="23">
        <v>25141.1730577669</v>
      </c>
      <c r="S403" s="25">
        <v>3547.39398611652</v>
      </c>
      <c r="T403" s="7">
        <v>0.36147645133126483</v>
      </c>
      <c r="U403" s="6">
        <v>6.9000384463499431E-2</v>
      </c>
      <c r="V403" s="6">
        <v>0.13813722114996391</v>
      </c>
      <c r="W403" s="6">
        <v>2.9720463128717629E-2</v>
      </c>
      <c r="X403" s="6">
        <v>0.35199880589077831</v>
      </c>
      <c r="Y403" s="8">
        <v>4.9666674035776036E-2</v>
      </c>
      <c r="Z403" s="10">
        <f t="shared" si="86"/>
        <v>0.75918175933248666</v>
      </c>
      <c r="AA403" s="11">
        <f t="shared" si="87"/>
        <v>-0.23417746863964262</v>
      </c>
      <c r="AB403" s="11">
        <f t="shared" si="88"/>
        <v>-0.11965423513873834</v>
      </c>
      <c r="AC403" s="11">
        <f t="shared" si="89"/>
        <v>31.093020866824123</v>
      </c>
      <c r="AD403" s="11">
        <f t="shared" si="90"/>
        <v>30.415650316510298</v>
      </c>
      <c r="AE403" s="10">
        <v>25.088559772467399</v>
      </c>
      <c r="AF403" s="11">
        <v>31.902423955662901</v>
      </c>
      <c r="AG403" s="12">
        <v>40.147845713903699</v>
      </c>
      <c r="AH403" s="10">
        <v>0.18025290609453498</v>
      </c>
      <c r="AI403" s="11">
        <f t="shared" si="91"/>
        <v>50.66418879593585</v>
      </c>
      <c r="AJ403" s="11">
        <f t="shared" si="92"/>
        <v>12.080142162522353</v>
      </c>
      <c r="AK403" s="11">
        <f t="shared" si="93"/>
        <v>0.37094648934406405</v>
      </c>
      <c r="AL403" s="11">
        <f t="shared" si="94"/>
        <v>4.6478825229505842</v>
      </c>
      <c r="AM403" s="11">
        <f t="shared" si="95"/>
        <v>2.2095924636543831</v>
      </c>
      <c r="AN403" s="3">
        <f t="shared" si="96"/>
        <v>1.0269252204322175</v>
      </c>
      <c r="AO403" s="3">
        <f t="shared" si="97"/>
        <v>0.3924366186424692</v>
      </c>
      <c r="AP403" s="3">
        <v>0.20243132111607043</v>
      </c>
      <c r="AQ403" s="124" t="s">
        <v>213</v>
      </c>
      <c r="AR403" s="36">
        <v>72</v>
      </c>
      <c r="AS403" s="36">
        <v>516</v>
      </c>
      <c r="AT403" s="11" t="s">
        <v>90</v>
      </c>
      <c r="AU403" s="36">
        <v>39</v>
      </c>
      <c r="AV403" s="36" t="s">
        <v>159</v>
      </c>
      <c r="AW403" s="36">
        <v>2</v>
      </c>
      <c r="AX403" s="36">
        <v>76</v>
      </c>
      <c r="AY403" s="34">
        <v>78</v>
      </c>
      <c r="AZ403" s="52">
        <v>167.56</v>
      </c>
    </row>
    <row r="404" spans="1:52" s="28" customFormat="1" ht="15" customHeight="1">
      <c r="A404" s="53">
        <v>19.935330073349601</v>
      </c>
      <c r="B404" s="32">
        <v>516</v>
      </c>
      <c r="C404" s="17">
        <v>-30.276499999999999</v>
      </c>
      <c r="D404" s="17">
        <v>-35.284999999999997</v>
      </c>
      <c r="E404" s="40" t="s">
        <v>56</v>
      </c>
      <c r="F404" s="18">
        <v>-39.700000000000003</v>
      </c>
      <c r="G404" s="17">
        <v>-39.9</v>
      </c>
      <c r="H404" s="17">
        <v>-37.700000000000003</v>
      </c>
      <c r="I404" s="17">
        <v>-36.200000000000003</v>
      </c>
      <c r="J404" s="17">
        <v>-35.200000000000003</v>
      </c>
      <c r="K404" s="30">
        <v>-33.299999999999997</v>
      </c>
      <c r="L404" s="10">
        <f t="shared" si="84"/>
        <v>-35.200000000000003</v>
      </c>
      <c r="M404" s="52" t="str">
        <f t="shared" si="85"/>
        <v>mid latitude</v>
      </c>
      <c r="N404" s="87">
        <v>368868.72092175501</v>
      </c>
      <c r="O404" s="23">
        <v>87559.993480613804</v>
      </c>
      <c r="P404" s="23">
        <v>103695.48612526301</v>
      </c>
      <c r="Q404" s="23">
        <v>19441.660285965001</v>
      </c>
      <c r="R404" s="23">
        <v>779391.58075131394</v>
      </c>
      <c r="S404" s="25">
        <v>78929.181630000094</v>
      </c>
      <c r="T404" s="7">
        <v>0.25653533106953008</v>
      </c>
      <c r="U404" s="6">
        <v>6.0894921802707905E-2</v>
      </c>
      <c r="V404" s="6">
        <v>7.2116594210228438E-2</v>
      </c>
      <c r="W404" s="6">
        <v>1.3520996699146297E-2</v>
      </c>
      <c r="X404" s="6">
        <v>0.54203966305740137</v>
      </c>
      <c r="Y404" s="8">
        <v>5.4892493160986149E-2</v>
      </c>
      <c r="Z404" s="10">
        <f t="shared" si="86"/>
        <v>0.69767943389768683</v>
      </c>
      <c r="AA404" s="11">
        <f t="shared" si="87"/>
        <v>-0.30789878839914375</v>
      </c>
      <c r="AB404" s="11">
        <f t="shared" si="88"/>
        <v>-0.15634407890761554</v>
      </c>
      <c r="AC404" s="11">
        <f t="shared" si="89"/>
        <v>26.116831783057794</v>
      </c>
      <c r="AD404" s="11">
        <f t="shared" si="90"/>
        <v>27.906065002719096</v>
      </c>
      <c r="AE404" s="10">
        <v>21.592149333765899</v>
      </c>
      <c r="AF404" s="11">
        <v>28.191123614640901</v>
      </c>
      <c r="AG404" s="12">
        <v>35.469337042618399</v>
      </c>
      <c r="AH404" s="10">
        <v>9.4958075742416451E-2</v>
      </c>
      <c r="AI404" s="11">
        <f t="shared" si="91"/>
        <v>32.124137739874492</v>
      </c>
      <c r="AJ404" s="11">
        <f t="shared" si="92"/>
        <v>17.626072203604775</v>
      </c>
      <c r="AK404" s="11">
        <f t="shared" si="93"/>
        <v>0.19709411736119309</v>
      </c>
      <c r="AL404" s="11">
        <f t="shared" si="94"/>
        <v>5.33367441874916</v>
      </c>
      <c r="AM404" s="11">
        <f t="shared" si="95"/>
        <v>2.3098476326109183</v>
      </c>
      <c r="AN404" s="3">
        <f t="shared" si="96"/>
        <v>0.47327778491804445</v>
      </c>
      <c r="AO404" s="3">
        <f t="shared" si="97"/>
        <v>0.13304671064742982</v>
      </c>
      <c r="AP404" s="3">
        <v>1.0533508801352716</v>
      </c>
      <c r="AQ404" s="124" t="s">
        <v>213</v>
      </c>
      <c r="AR404" s="36">
        <v>72</v>
      </c>
      <c r="AS404" s="36">
        <v>516</v>
      </c>
      <c r="AT404" s="11" t="s">
        <v>90</v>
      </c>
      <c r="AU404" s="36">
        <v>39</v>
      </c>
      <c r="AV404" s="36" t="s">
        <v>159</v>
      </c>
      <c r="AW404" s="36">
        <v>3</v>
      </c>
      <c r="AX404" s="36">
        <v>10</v>
      </c>
      <c r="AY404" s="34">
        <v>12</v>
      </c>
      <c r="AZ404" s="52">
        <v>168.4</v>
      </c>
    </row>
    <row r="405" spans="1:52" s="28" customFormat="1" ht="15" customHeight="1">
      <c r="A405" s="53">
        <v>20.1281</v>
      </c>
      <c r="B405" s="32">
        <v>516</v>
      </c>
      <c r="C405" s="17">
        <v>-30.276499999999999</v>
      </c>
      <c r="D405" s="17">
        <v>-35.284999999999997</v>
      </c>
      <c r="E405" s="40" t="s">
        <v>56</v>
      </c>
      <c r="F405" s="18">
        <v>-39.700000000000003</v>
      </c>
      <c r="G405" s="17">
        <v>-39.9</v>
      </c>
      <c r="H405" s="17">
        <v>-37.700000000000003</v>
      </c>
      <c r="I405" s="17">
        <v>-36.200000000000003</v>
      </c>
      <c r="J405" s="17">
        <v>-35.200000000000003</v>
      </c>
      <c r="K405" s="30">
        <v>-33.299999999999997</v>
      </c>
      <c r="L405" s="10">
        <f t="shared" si="84"/>
        <v>-35.200000000000003</v>
      </c>
      <c r="M405" s="52" t="str">
        <f t="shared" si="85"/>
        <v>mid latitude</v>
      </c>
      <c r="N405" s="87">
        <v>1848144.7942172501</v>
      </c>
      <c r="O405" s="23">
        <v>284713.198213647</v>
      </c>
      <c r="P405" s="23">
        <v>545524.05398536695</v>
      </c>
      <c r="Q405" s="23">
        <v>71375.185771080505</v>
      </c>
      <c r="R405" s="23">
        <v>4087917.3374651498</v>
      </c>
      <c r="S405" s="25">
        <v>412316.08617199899</v>
      </c>
      <c r="T405" s="7">
        <v>0.25491685189035224</v>
      </c>
      <c r="U405" s="6">
        <v>3.9270836574791211E-2</v>
      </c>
      <c r="V405" s="6">
        <v>7.5244794080817773E-2</v>
      </c>
      <c r="W405" s="6">
        <v>9.8448658983772835E-3</v>
      </c>
      <c r="X405" s="6">
        <v>0.5638513939574531</v>
      </c>
      <c r="Y405" s="8">
        <v>5.6871257598208456E-2</v>
      </c>
      <c r="Z405" s="10">
        <f t="shared" si="86"/>
        <v>0.78331150212334</v>
      </c>
      <c r="AA405" s="11">
        <f t="shared" si="87"/>
        <v>-0.21820598943386407</v>
      </c>
      <c r="AB405" s="11">
        <f t="shared" si="88"/>
        <v>-0.10606549624301669</v>
      </c>
      <c r="AC405" s="11">
        <f t="shared" si="89"/>
        <v>32.171095713214171</v>
      </c>
      <c r="AD405" s="11">
        <f t="shared" si="90"/>
        <v>31.34512005697766</v>
      </c>
      <c r="AE405" s="10">
        <v>26.399285201865901</v>
      </c>
      <c r="AF405" s="11">
        <v>33.358919466231598</v>
      </c>
      <c r="AG405" s="12">
        <v>41.992441985385</v>
      </c>
      <c r="AH405" s="10">
        <v>4.9270216093547876E-2</v>
      </c>
      <c r="AI405" s="11">
        <f t="shared" si="91"/>
        <v>31.134188848078114</v>
      </c>
      <c r="AJ405" s="11">
        <f t="shared" si="92"/>
        <v>18.240354865198935</v>
      </c>
      <c r="AK405" s="11">
        <f t="shared" si="93"/>
        <v>0.16690821268673378</v>
      </c>
      <c r="AL405" s="11">
        <f t="shared" si="94"/>
        <v>7.6430491646636112</v>
      </c>
      <c r="AM405" s="11">
        <f t="shared" si="95"/>
        <v>2.4652415627406867</v>
      </c>
      <c r="AN405" s="3">
        <f t="shared" si="96"/>
        <v>0.45209935564970449</v>
      </c>
      <c r="AO405" s="3">
        <f t="shared" si="97"/>
        <v>0.13344791710578899</v>
      </c>
      <c r="AP405" s="3">
        <v>0.32454527556501589</v>
      </c>
      <c r="AQ405" s="124" t="s">
        <v>213</v>
      </c>
      <c r="AR405" s="36">
        <v>72</v>
      </c>
      <c r="AS405" s="36">
        <v>516</v>
      </c>
      <c r="AT405" s="11" t="s">
        <v>90</v>
      </c>
      <c r="AU405" s="36">
        <v>40</v>
      </c>
      <c r="AV405" s="36" t="s">
        <v>159</v>
      </c>
      <c r="AW405" s="36">
        <v>1</v>
      </c>
      <c r="AX405" s="36">
        <v>102</v>
      </c>
      <c r="AY405" s="34">
        <v>104</v>
      </c>
      <c r="AZ405" s="52">
        <v>170.72</v>
      </c>
    </row>
    <row r="406" spans="1:52" s="28" customFormat="1" ht="15" customHeight="1">
      <c r="A406" s="53">
        <v>20.516412500000001</v>
      </c>
      <c r="B406" s="32">
        <v>516</v>
      </c>
      <c r="C406" s="17">
        <v>-30.276499999999999</v>
      </c>
      <c r="D406" s="17">
        <v>-35.284999999999997</v>
      </c>
      <c r="E406" s="40" t="s">
        <v>56</v>
      </c>
      <c r="F406" s="18">
        <v>-39.700000000000003</v>
      </c>
      <c r="G406" s="17">
        <v>-39.9</v>
      </c>
      <c r="H406" s="17">
        <v>-37.700000000000003</v>
      </c>
      <c r="I406" s="17">
        <v>-36.200000000000003</v>
      </c>
      <c r="J406" s="17">
        <v>-35.200000000000003</v>
      </c>
      <c r="K406" s="30">
        <v>-33.299999999999997</v>
      </c>
      <c r="L406" s="10">
        <f t="shared" si="84"/>
        <v>-35.200000000000003</v>
      </c>
      <c r="M406" s="52" t="str">
        <f t="shared" si="85"/>
        <v>mid latitude</v>
      </c>
      <c r="N406" s="87">
        <v>2472214.7485063602</v>
      </c>
      <c r="O406" s="23">
        <v>441783.05748160399</v>
      </c>
      <c r="P406" s="23">
        <v>471680.91780891601</v>
      </c>
      <c r="Q406" s="23">
        <v>83738.519600000494</v>
      </c>
      <c r="R406" s="23">
        <v>4818746.1675325204</v>
      </c>
      <c r="S406" s="25">
        <v>306443.62715392601</v>
      </c>
      <c r="T406" s="7">
        <v>0.28764721150737865</v>
      </c>
      <c r="U406" s="6">
        <v>5.1402356794677313E-2</v>
      </c>
      <c r="V406" s="6">
        <v>5.4881033620136861E-2</v>
      </c>
      <c r="W406" s="6">
        <v>9.7431469791404105E-3</v>
      </c>
      <c r="X406" s="6">
        <v>0.56067091214063725</v>
      </c>
      <c r="Y406" s="8">
        <v>3.565533895802938E-2</v>
      </c>
      <c r="Z406" s="10">
        <f t="shared" si="86"/>
        <v>0.6611173461792097</v>
      </c>
      <c r="AA406" s="11">
        <f t="shared" si="87"/>
        <v>-0.32513504948474542</v>
      </c>
      <c r="AB406" s="11">
        <f t="shared" si="88"/>
        <v>-0.17972144781395114</v>
      </c>
      <c r="AC406" s="11">
        <f t="shared" si="89"/>
        <v>24.953384159779684</v>
      </c>
      <c r="AD406" s="11">
        <f t="shared" si="90"/>
        <v>26.307052969525742</v>
      </c>
      <c r="AE406" s="10">
        <v>19.405849485642001</v>
      </c>
      <c r="AF406" s="11">
        <v>26.0217274987887</v>
      </c>
      <c r="AG406" s="12">
        <v>32.755896392698901</v>
      </c>
      <c r="AH406" s="10">
        <v>3.0942394556570642E-2</v>
      </c>
      <c r="AI406" s="11">
        <f t="shared" si="91"/>
        <v>33.907941312206269</v>
      </c>
      <c r="AJ406" s="11">
        <f t="shared" si="92"/>
        <v>11.02847438311327</v>
      </c>
      <c r="AK406" s="11">
        <f t="shared" si="93"/>
        <v>0.16287791564552348</v>
      </c>
      <c r="AL406" s="11">
        <f t="shared" si="94"/>
        <v>5.6327830974565405</v>
      </c>
      <c r="AM406" s="11">
        <f t="shared" si="95"/>
        <v>2.1954845813728885</v>
      </c>
      <c r="AN406" s="3">
        <f t="shared" si="96"/>
        <v>0.51304108217268451</v>
      </c>
      <c r="AO406" s="3">
        <f t="shared" si="97"/>
        <v>9.7884574412111902E-2</v>
      </c>
      <c r="AP406" s="3">
        <v>0.28519519196497228</v>
      </c>
      <c r="AQ406" s="124" t="s">
        <v>213</v>
      </c>
      <c r="AR406" s="36">
        <v>72</v>
      </c>
      <c r="AS406" s="36">
        <v>516</v>
      </c>
      <c r="AT406" s="11" t="s">
        <v>90</v>
      </c>
      <c r="AU406" s="36">
        <v>40</v>
      </c>
      <c r="AV406" s="36" t="s">
        <v>159</v>
      </c>
      <c r="AW406" s="36">
        <v>3</v>
      </c>
      <c r="AX406" s="36">
        <v>87</v>
      </c>
      <c r="AY406" s="34">
        <v>89</v>
      </c>
      <c r="AZ406" s="52">
        <v>173.57</v>
      </c>
    </row>
    <row r="407" spans="1:52" s="28" customFormat="1" ht="15" customHeight="1">
      <c r="A407" s="54">
        <v>21.024625</v>
      </c>
      <c r="B407" s="32">
        <v>516</v>
      </c>
      <c r="C407" s="17">
        <v>-30.276499999999999</v>
      </c>
      <c r="D407" s="17">
        <v>-35.284999999999997</v>
      </c>
      <c r="E407" s="40" t="s">
        <v>56</v>
      </c>
      <c r="F407" s="18">
        <v>-39.700000000000003</v>
      </c>
      <c r="G407" s="17">
        <v>-39.9</v>
      </c>
      <c r="H407" s="17">
        <v>-37.700000000000003</v>
      </c>
      <c r="I407" s="17">
        <v>-36.200000000000003</v>
      </c>
      <c r="J407" s="17">
        <v>-35.200000000000003</v>
      </c>
      <c r="K407" s="30">
        <v>-33.299999999999997</v>
      </c>
      <c r="L407" s="10">
        <f t="shared" si="84"/>
        <v>-35.200000000000003</v>
      </c>
      <c r="M407" s="52" t="str">
        <f t="shared" si="85"/>
        <v>mid latitude</v>
      </c>
      <c r="N407" s="87">
        <v>21108122.1746093</v>
      </c>
      <c r="O407" s="23">
        <v>5263026.4146500397</v>
      </c>
      <c r="P407" s="23">
        <v>6984322.29195794</v>
      </c>
      <c r="Q407" s="23">
        <v>1014048.48965404</v>
      </c>
      <c r="R407" s="23">
        <v>45733418.210620701</v>
      </c>
      <c r="S407" s="25">
        <v>4788746.70380037</v>
      </c>
      <c r="T407" s="7">
        <v>0.24864770150715826</v>
      </c>
      <c r="U407" s="6">
        <v>6.1996960703038693E-2</v>
      </c>
      <c r="V407" s="6">
        <v>8.2273338675740992E-2</v>
      </c>
      <c r="W407" s="6">
        <v>1.1945204034898921E-2</v>
      </c>
      <c r="X407" s="6">
        <v>0.53872671505640146</v>
      </c>
      <c r="Y407" s="8">
        <v>5.6410080022761752E-2</v>
      </c>
      <c r="Z407" s="10">
        <f t="shared" si="86"/>
        <v>0.70842191376480657</v>
      </c>
      <c r="AA407" s="11">
        <f t="shared" si="87"/>
        <v>-0.27846501123806205</v>
      </c>
      <c r="AB407" s="11">
        <f t="shared" si="88"/>
        <v>-0.14970801315116727</v>
      </c>
      <c r="AC407" s="11">
        <f t="shared" si="89"/>
        <v>28.103611741430811</v>
      </c>
      <c r="AD407" s="11">
        <f t="shared" si="90"/>
        <v>28.35997190046016</v>
      </c>
      <c r="AE407" s="10">
        <v>22.163174495168601</v>
      </c>
      <c r="AF407" s="11">
        <v>28.875851633966601</v>
      </c>
      <c r="AG407" s="12">
        <v>36.277534165328198</v>
      </c>
      <c r="AH407" s="10">
        <v>2.4821657053010298E-2</v>
      </c>
      <c r="AI407" s="11">
        <f t="shared" si="91"/>
        <v>31.579347293548558</v>
      </c>
      <c r="AJ407" s="11">
        <f t="shared" si="92"/>
        <v>18.491605013271577</v>
      </c>
      <c r="AK407" s="11">
        <f t="shared" si="93"/>
        <v>0.20791245827960544</v>
      </c>
      <c r="AL407" s="11">
        <f t="shared" si="94"/>
        <v>6.8875624422464856</v>
      </c>
      <c r="AM407" s="11">
        <f t="shared" si="95"/>
        <v>2.2952062605210766</v>
      </c>
      <c r="AN407" s="3">
        <f t="shared" si="96"/>
        <v>0.46154700436774576</v>
      </c>
      <c r="AO407" s="3">
        <f t="shared" si="97"/>
        <v>0.15271813403040069</v>
      </c>
      <c r="AP407" s="3">
        <v>3.3250403645579345E-2</v>
      </c>
      <c r="AQ407" s="124" t="s">
        <v>213</v>
      </c>
      <c r="AR407" s="36">
        <v>72</v>
      </c>
      <c r="AS407" s="36">
        <v>516</v>
      </c>
      <c r="AT407" s="11" t="s">
        <v>90</v>
      </c>
      <c r="AU407" s="36">
        <v>42</v>
      </c>
      <c r="AV407" s="36" t="s">
        <v>159</v>
      </c>
      <c r="AW407" s="36">
        <v>1</v>
      </c>
      <c r="AX407" s="36">
        <v>0</v>
      </c>
      <c r="AY407" s="34">
        <v>2</v>
      </c>
      <c r="AZ407" s="52">
        <v>177.3</v>
      </c>
    </row>
    <row r="408" spans="1:52" s="28" customFormat="1" ht="15" customHeight="1">
      <c r="A408" s="54">
        <v>21.038250000000001</v>
      </c>
      <c r="B408" s="32">
        <v>516</v>
      </c>
      <c r="C408" s="17">
        <v>-30.276499999999999</v>
      </c>
      <c r="D408" s="17">
        <v>-35.284999999999997</v>
      </c>
      <c r="E408" s="40" t="s">
        <v>56</v>
      </c>
      <c r="F408" s="18">
        <v>-39.700000000000003</v>
      </c>
      <c r="G408" s="17">
        <v>-39.9</v>
      </c>
      <c r="H408" s="17">
        <v>-37.700000000000003</v>
      </c>
      <c r="I408" s="17">
        <v>-36.200000000000003</v>
      </c>
      <c r="J408" s="17">
        <v>-35.200000000000003</v>
      </c>
      <c r="K408" s="30">
        <v>-33.299999999999997</v>
      </c>
      <c r="L408" s="10">
        <f t="shared" si="84"/>
        <v>-35.200000000000003</v>
      </c>
      <c r="M408" s="52" t="str">
        <f t="shared" si="85"/>
        <v>mid latitude</v>
      </c>
      <c r="N408" s="87">
        <v>1246397.1872952101</v>
      </c>
      <c r="O408" s="23">
        <v>338066.20059333497</v>
      </c>
      <c r="P408" s="23">
        <v>430570.78018947301</v>
      </c>
      <c r="Q408" s="23">
        <v>74760.486661315997</v>
      </c>
      <c r="R408" s="23">
        <v>3109254.11485438</v>
      </c>
      <c r="S408" s="25">
        <v>320767.76225579099</v>
      </c>
      <c r="T408" s="7">
        <v>0.22580409694841513</v>
      </c>
      <c r="U408" s="6">
        <v>6.1245912548484722E-2</v>
      </c>
      <c r="V408" s="6">
        <v>7.8004545568691797E-2</v>
      </c>
      <c r="W408" s="6">
        <v>1.354401658641112E-2</v>
      </c>
      <c r="X408" s="6">
        <v>0.56328939502135478</v>
      </c>
      <c r="Y408" s="8">
        <v>5.8112033326642568E-2</v>
      </c>
      <c r="Z408" s="10">
        <f t="shared" si="86"/>
        <v>0.70960634112008503</v>
      </c>
      <c r="AA408" s="11">
        <f t="shared" si="87"/>
        <v>-0.29198773860482607</v>
      </c>
      <c r="AB408" s="11">
        <f t="shared" si="88"/>
        <v>-0.14898251225587153</v>
      </c>
      <c r="AC408" s="11">
        <f t="shared" si="89"/>
        <v>27.190827644174238</v>
      </c>
      <c r="AD408" s="11">
        <f t="shared" si="90"/>
        <v>28.409596161698389</v>
      </c>
      <c r="AE408" s="10">
        <v>22.2455331718153</v>
      </c>
      <c r="AF408" s="11">
        <v>28.9119377210354</v>
      </c>
      <c r="AG408" s="12">
        <v>36.274873284600197</v>
      </c>
      <c r="AH408" s="10">
        <v>9.5868785497078723E-2</v>
      </c>
      <c r="AI408" s="11">
        <f t="shared" si="91"/>
        <v>28.615632906153238</v>
      </c>
      <c r="AJ408" s="11">
        <f t="shared" si="92"/>
        <v>20.468028100532255</v>
      </c>
      <c r="AK408" s="11">
        <f t="shared" si="93"/>
        <v>0.1973589295698028</v>
      </c>
      <c r="AL408" s="11">
        <f t="shared" si="94"/>
        <v>5.7593362405473369</v>
      </c>
      <c r="AM408" s="11">
        <f t="shared" si="95"/>
        <v>2.324893581194706</v>
      </c>
      <c r="AN408" s="3">
        <f t="shared" si="96"/>
        <v>0.40086694147660051</v>
      </c>
      <c r="AO408" s="3">
        <f t="shared" si="97"/>
        <v>0.13848040857530183</v>
      </c>
      <c r="AP408" s="3">
        <v>0.21181735839039534</v>
      </c>
      <c r="AQ408" s="124" t="s">
        <v>213</v>
      </c>
      <c r="AR408" s="36">
        <v>72</v>
      </c>
      <c r="AS408" s="36">
        <v>516</v>
      </c>
      <c r="AT408" s="11" t="s">
        <v>90</v>
      </c>
      <c r="AU408" s="36">
        <v>42</v>
      </c>
      <c r="AV408" s="36" t="s">
        <v>159</v>
      </c>
      <c r="AW408" s="36">
        <v>1</v>
      </c>
      <c r="AX408" s="36">
        <v>10</v>
      </c>
      <c r="AY408" s="34">
        <v>12</v>
      </c>
      <c r="AZ408" s="52">
        <v>177.4</v>
      </c>
    </row>
    <row r="409" spans="1:52" s="28" customFormat="1" ht="15" customHeight="1">
      <c r="A409" s="54">
        <v>21.376000000000001</v>
      </c>
      <c r="B409" s="32">
        <v>516</v>
      </c>
      <c r="C409" s="17">
        <v>-30.276499999999999</v>
      </c>
      <c r="D409" s="17">
        <v>-35.284999999999997</v>
      </c>
      <c r="E409" s="40" t="s">
        <v>56</v>
      </c>
      <c r="F409" s="18">
        <v>-39.700000000000003</v>
      </c>
      <c r="G409" s="17">
        <v>-39.9</v>
      </c>
      <c r="H409" s="17">
        <v>-37.700000000000003</v>
      </c>
      <c r="I409" s="17">
        <v>-36.200000000000003</v>
      </c>
      <c r="J409" s="17">
        <v>-35.200000000000003</v>
      </c>
      <c r="K409" s="30">
        <v>-33.299999999999997</v>
      </c>
      <c r="L409" s="10">
        <f t="shared" si="84"/>
        <v>-35.200000000000003</v>
      </c>
      <c r="M409" s="52" t="str">
        <f t="shared" si="85"/>
        <v>mid latitude</v>
      </c>
      <c r="N409" s="87">
        <v>751459.05877472402</v>
      </c>
      <c r="O409" s="23">
        <v>173613.95849725301</v>
      </c>
      <c r="P409" s="23">
        <v>258075.44585164901</v>
      </c>
      <c r="Q409" s="23">
        <v>46413.797251282202</v>
      </c>
      <c r="R409" s="23">
        <v>2172329.12829945</v>
      </c>
      <c r="S409" s="25">
        <v>210353.07576923101</v>
      </c>
      <c r="T409" s="7">
        <v>0.20803106383622758</v>
      </c>
      <c r="U409" s="6">
        <v>4.8062627047030598E-2</v>
      </c>
      <c r="V409" s="6">
        <v>7.1444623527550072E-2</v>
      </c>
      <c r="W409" s="6">
        <v>1.2849018860198192E-2</v>
      </c>
      <c r="X409" s="6">
        <v>0.6013793223804037</v>
      </c>
      <c r="Y409" s="8">
        <v>5.823334434858983E-2</v>
      </c>
      <c r="Z409" s="10">
        <f t="shared" si="86"/>
        <v>0.74782137340568633</v>
      </c>
      <c r="AA409" s="11">
        <f t="shared" si="87"/>
        <v>-0.26777496564097891</v>
      </c>
      <c r="AB409" s="11">
        <f t="shared" si="88"/>
        <v>-0.12620212647853787</v>
      </c>
      <c r="AC409" s="11">
        <f t="shared" si="89"/>
        <v>28.825189819233923</v>
      </c>
      <c r="AD409" s="11">
        <f t="shared" si="90"/>
        <v>29.967774548868011</v>
      </c>
      <c r="AE409" s="10">
        <v>24.4387690003445</v>
      </c>
      <c r="AF409" s="11">
        <v>31.2286483828684</v>
      </c>
      <c r="AG409" s="12">
        <v>39.293395775081102</v>
      </c>
      <c r="AH409" s="10">
        <v>0.13191284418744764</v>
      </c>
      <c r="AI409" s="11">
        <f t="shared" si="91"/>
        <v>25.701556018895705</v>
      </c>
      <c r="AJ409" s="11">
        <f t="shared" si="92"/>
        <v>21.870495101308979</v>
      </c>
      <c r="AK409" s="11">
        <f t="shared" si="93"/>
        <v>0.16712305671470012</v>
      </c>
      <c r="AL409" s="11">
        <f t="shared" si="94"/>
        <v>5.5603174300615867</v>
      </c>
      <c r="AM409" s="11">
        <f t="shared" si="95"/>
        <v>2.4263248080386086</v>
      </c>
      <c r="AN409" s="3">
        <f t="shared" si="96"/>
        <v>0.3459232070247954</v>
      </c>
      <c r="AO409" s="3">
        <f t="shared" si="97"/>
        <v>0.11880126380926287</v>
      </c>
      <c r="AP409" s="3">
        <v>0.22889770342738636</v>
      </c>
      <c r="AQ409" s="124" t="s">
        <v>213</v>
      </c>
      <c r="AR409" s="36">
        <v>72</v>
      </c>
      <c r="AS409" s="36">
        <v>516</v>
      </c>
      <c r="AT409" s="11" t="s">
        <v>90</v>
      </c>
      <c r="AU409" s="36">
        <v>42</v>
      </c>
      <c r="AV409" s="36" t="s">
        <v>159</v>
      </c>
      <c r="AW409" s="36">
        <v>2</v>
      </c>
      <c r="AX409" s="36">
        <v>80</v>
      </c>
      <c r="AY409" s="34">
        <v>82</v>
      </c>
      <c r="AZ409" s="52">
        <v>179.6</v>
      </c>
    </row>
    <row r="410" spans="1:52" s="28" customFormat="1" ht="15" customHeight="1">
      <c r="A410" s="54">
        <v>21.470857142857099</v>
      </c>
      <c r="B410" s="32">
        <v>516</v>
      </c>
      <c r="C410" s="17">
        <v>-30.276499999999999</v>
      </c>
      <c r="D410" s="17">
        <v>-35.284999999999997</v>
      </c>
      <c r="E410" s="40" t="s">
        <v>56</v>
      </c>
      <c r="F410" s="18">
        <v>-39.700000000000003</v>
      </c>
      <c r="G410" s="17">
        <v>-39.9</v>
      </c>
      <c r="H410" s="17">
        <v>-37.700000000000003</v>
      </c>
      <c r="I410" s="17">
        <v>-36.200000000000003</v>
      </c>
      <c r="J410" s="17">
        <v>-35.200000000000003</v>
      </c>
      <c r="K410" s="30">
        <v>-33.299999999999997</v>
      </c>
      <c r="L410" s="10">
        <f t="shared" si="84"/>
        <v>-35.200000000000003</v>
      </c>
      <c r="M410" s="52" t="str">
        <f t="shared" si="85"/>
        <v>mid latitude</v>
      </c>
      <c r="N410" s="87">
        <v>3157685.06982646</v>
      </c>
      <c r="O410" s="23">
        <v>791953.58518289996</v>
      </c>
      <c r="P410" s="23">
        <v>1043836.2368364</v>
      </c>
      <c r="Q410" s="23">
        <v>153881.11715441299</v>
      </c>
      <c r="R410" s="23">
        <v>7926480.5438280897</v>
      </c>
      <c r="S410" s="25">
        <v>820172.36968474404</v>
      </c>
      <c r="T410" s="7">
        <v>0.22726954383266149</v>
      </c>
      <c r="U410" s="6">
        <v>5.6999645645805397E-2</v>
      </c>
      <c r="V410" s="6">
        <v>7.5128513495124588E-2</v>
      </c>
      <c r="W410" s="6">
        <v>1.1075357588483579E-2</v>
      </c>
      <c r="X410" s="6">
        <v>0.57049629002213331</v>
      </c>
      <c r="Y410" s="8">
        <v>5.9030649415791475E-2</v>
      </c>
      <c r="Z410" s="10">
        <f t="shared" si="86"/>
        <v>0.71815026742375765</v>
      </c>
      <c r="AA410" s="11">
        <f t="shared" si="87"/>
        <v>-0.28014888741282468</v>
      </c>
      <c r="AB410" s="11">
        <f t="shared" si="88"/>
        <v>-0.14378467346680543</v>
      </c>
      <c r="AC410" s="11">
        <f t="shared" si="89"/>
        <v>27.989950099634331</v>
      </c>
      <c r="AD410" s="11">
        <f t="shared" si="90"/>
        <v>28.765128334870511</v>
      </c>
      <c r="AE410" s="10">
        <v>22.739896549721198</v>
      </c>
      <c r="AF410" s="11">
        <v>29.4255105107421</v>
      </c>
      <c r="AG410" s="12">
        <v>36.931693664104401</v>
      </c>
      <c r="AH410" s="10">
        <v>4.9692162706329743E-2</v>
      </c>
      <c r="AI410" s="11">
        <f t="shared" si="91"/>
        <v>28.488252340225927</v>
      </c>
      <c r="AJ410" s="11">
        <f t="shared" si="92"/>
        <v>20.618445536487759</v>
      </c>
      <c r="AK410" s="11">
        <f t="shared" si="93"/>
        <v>0.18532143464318451</v>
      </c>
      <c r="AL410" s="11">
        <f t="shared" si="94"/>
        <v>6.7833939351308175</v>
      </c>
      <c r="AM410" s="11">
        <f t="shared" si="95"/>
        <v>2.3567004139274195</v>
      </c>
      <c r="AN410" s="3">
        <f t="shared" si="96"/>
        <v>0.39837164203792491</v>
      </c>
      <c r="AO410" s="3">
        <f t="shared" si="97"/>
        <v>0.13168974944992168</v>
      </c>
      <c r="AP410" s="3">
        <v>0.38693416877147779</v>
      </c>
      <c r="AQ410" s="124" t="s">
        <v>213</v>
      </c>
      <c r="AR410" s="36">
        <v>72</v>
      </c>
      <c r="AS410" s="36">
        <v>516</v>
      </c>
      <c r="AT410" s="11" t="s">
        <v>91</v>
      </c>
      <c r="AU410" s="36">
        <v>2</v>
      </c>
      <c r="AV410" s="36" t="s">
        <v>161</v>
      </c>
      <c r="AW410" s="36">
        <v>2</v>
      </c>
      <c r="AX410" s="36">
        <v>46</v>
      </c>
      <c r="AY410" s="34">
        <v>48</v>
      </c>
      <c r="AZ410" s="52">
        <v>180.56</v>
      </c>
    </row>
    <row r="411" spans="1:52" s="28" customFormat="1" ht="15" customHeight="1">
      <c r="A411" s="54">
        <v>21.782183673469302</v>
      </c>
      <c r="B411" s="32">
        <v>516</v>
      </c>
      <c r="C411" s="17">
        <v>-30.276499999999999</v>
      </c>
      <c r="D411" s="17">
        <v>-35.284999999999997</v>
      </c>
      <c r="E411" s="40" t="s">
        <v>56</v>
      </c>
      <c r="F411" s="18">
        <v>-39.700000000000003</v>
      </c>
      <c r="G411" s="17">
        <v>-39.9</v>
      </c>
      <c r="H411" s="17">
        <v>-37.700000000000003</v>
      </c>
      <c r="I411" s="17">
        <v>-36.200000000000003</v>
      </c>
      <c r="J411" s="17">
        <v>-35.200000000000003</v>
      </c>
      <c r="K411" s="30">
        <v>-33.299999999999997</v>
      </c>
      <c r="L411" s="10">
        <f t="shared" si="84"/>
        <v>-35.200000000000003</v>
      </c>
      <c r="M411" s="52" t="str">
        <f t="shared" si="85"/>
        <v>mid latitude</v>
      </c>
      <c r="N411" s="87">
        <v>616779.69667048496</v>
      </c>
      <c r="O411" s="23">
        <v>136743.282918182</v>
      </c>
      <c r="P411" s="23">
        <v>176960.78386427101</v>
      </c>
      <c r="Q411" s="23">
        <v>32441.399709091002</v>
      </c>
      <c r="R411" s="23">
        <v>1233362.43060825</v>
      </c>
      <c r="S411" s="25">
        <v>124565.19841844701</v>
      </c>
      <c r="T411" s="7">
        <v>0.26575563032105054</v>
      </c>
      <c r="U411" s="6">
        <v>5.8919412458393605E-2</v>
      </c>
      <c r="V411" s="6">
        <v>7.6248172421734969E-2</v>
      </c>
      <c r="W411" s="6">
        <v>1.3978223788375868E-2</v>
      </c>
      <c r="X411" s="6">
        <v>0.531426394107962</v>
      </c>
      <c r="Y411" s="8">
        <v>5.3672166902483005E-2</v>
      </c>
      <c r="Z411" s="10">
        <f t="shared" si="86"/>
        <v>0.70949610214518932</v>
      </c>
      <c r="AA411" s="11">
        <f t="shared" si="87"/>
        <v>-0.29138161460136475</v>
      </c>
      <c r="AB411" s="11">
        <f t="shared" si="88"/>
        <v>-0.14904998614235718</v>
      </c>
      <c r="AC411" s="11">
        <f t="shared" si="89"/>
        <v>27.231741014407877</v>
      </c>
      <c r="AD411" s="11">
        <f t="shared" si="90"/>
        <v>28.404980947862768</v>
      </c>
      <c r="AE411" s="10">
        <v>22.225233132034301</v>
      </c>
      <c r="AF411" s="11">
        <v>28.9064503512055</v>
      </c>
      <c r="AG411" s="12">
        <v>36.404793981708899</v>
      </c>
      <c r="AH411" s="10">
        <v>0.1072867579957881</v>
      </c>
      <c r="AI411" s="11">
        <f t="shared" si="91"/>
        <v>33.336881938776777</v>
      </c>
      <c r="AJ411" s="11">
        <f t="shared" si="92"/>
        <v>16.80259744737355</v>
      </c>
      <c r="AK411" s="11">
        <f t="shared" si="93"/>
        <v>0.20312829737287452</v>
      </c>
      <c r="AL411" s="11">
        <f t="shared" si="94"/>
        <v>5.4547826373435289</v>
      </c>
      <c r="AM411" s="11">
        <f t="shared" si="95"/>
        <v>2.307680544386002</v>
      </c>
      <c r="AN411" s="3">
        <f t="shared" si="96"/>
        <v>0.50007984787270643</v>
      </c>
      <c r="AO411" s="3">
        <f t="shared" si="97"/>
        <v>0.14347833165065707</v>
      </c>
      <c r="AP411" s="3">
        <v>9.5940663917396043E-2</v>
      </c>
      <c r="AQ411" s="124" t="s">
        <v>213</v>
      </c>
      <c r="AR411" s="36">
        <v>72</v>
      </c>
      <c r="AS411" s="36">
        <v>516</v>
      </c>
      <c r="AT411" s="11" t="s">
        <v>91</v>
      </c>
      <c r="AU411" s="36">
        <v>2</v>
      </c>
      <c r="AV411" s="36" t="s">
        <v>161</v>
      </c>
      <c r="AW411" s="36">
        <v>6</v>
      </c>
      <c r="AX411" s="36">
        <v>11</v>
      </c>
      <c r="AY411" s="34">
        <v>13</v>
      </c>
      <c r="AZ411" s="52">
        <v>186.21</v>
      </c>
    </row>
    <row r="412" spans="1:52" s="28" customFormat="1" ht="15" customHeight="1">
      <c r="A412" s="54">
        <v>22.0729256965944</v>
      </c>
      <c r="B412" s="32">
        <v>516</v>
      </c>
      <c r="C412" s="17">
        <v>-30.276499999999999</v>
      </c>
      <c r="D412" s="17">
        <v>-35.284999999999997</v>
      </c>
      <c r="E412" s="40" t="s">
        <v>56</v>
      </c>
      <c r="F412" s="18">
        <v>-39.700000000000003</v>
      </c>
      <c r="G412" s="17">
        <v>-39.9</v>
      </c>
      <c r="H412" s="17">
        <v>-37.700000000000003</v>
      </c>
      <c r="I412" s="17">
        <v>-36.200000000000003</v>
      </c>
      <c r="J412" s="17">
        <v>-35.200000000000003</v>
      </c>
      <c r="K412" s="30">
        <v>-33.299999999999997</v>
      </c>
      <c r="L412" s="10">
        <f t="shared" si="84"/>
        <v>-35.200000000000003</v>
      </c>
      <c r="M412" s="52" t="str">
        <f t="shared" si="85"/>
        <v>mid latitude</v>
      </c>
      <c r="N412" s="87">
        <v>8808525.1455913205</v>
      </c>
      <c r="O412" s="23">
        <v>2443070.0711788102</v>
      </c>
      <c r="P412" s="23">
        <v>2424344.5758585301</v>
      </c>
      <c r="Q412" s="23">
        <v>578989.14743832895</v>
      </c>
      <c r="R412" s="23">
        <v>20225404.312941398</v>
      </c>
      <c r="S412" s="25">
        <v>2030012.10829824</v>
      </c>
      <c r="T412" s="7">
        <v>0.24126107431803492</v>
      </c>
      <c r="U412" s="6">
        <v>6.6914460737146464E-2</v>
      </c>
      <c r="V412" s="6">
        <v>6.640157883655165E-2</v>
      </c>
      <c r="W412" s="6">
        <v>1.5858221600169715E-2</v>
      </c>
      <c r="X412" s="6">
        <v>0.55396365366557498</v>
      </c>
      <c r="Y412" s="8">
        <v>5.5601010842522197E-2</v>
      </c>
      <c r="Z412" s="10">
        <f t="shared" si="86"/>
        <v>0.67322977975685117</v>
      </c>
      <c r="AA412" s="11">
        <f t="shared" si="87"/>
        <v>-0.35151548980852337</v>
      </c>
      <c r="AB412" s="11">
        <f t="shared" si="88"/>
        <v>-0.17183668161774621</v>
      </c>
      <c r="AC412" s="11">
        <f t="shared" si="89"/>
        <v>23.172704437924672</v>
      </c>
      <c r="AD412" s="11">
        <f t="shared" si="90"/>
        <v>26.846370977346162</v>
      </c>
      <c r="AE412" s="10">
        <v>20.132268782843401</v>
      </c>
      <c r="AF412" s="11">
        <v>26.727550132906298</v>
      </c>
      <c r="AG412" s="12">
        <v>33.632652998194501</v>
      </c>
      <c r="AH412" s="10">
        <v>4.408246646009948E-2</v>
      </c>
      <c r="AI412" s="11">
        <f t="shared" si="91"/>
        <v>30.338728893627597</v>
      </c>
      <c r="AJ412" s="11">
        <f t="shared" si="92"/>
        <v>18.729576332541935</v>
      </c>
      <c r="AK412" s="11">
        <f t="shared" si="93"/>
        <v>0.19660815614512983</v>
      </c>
      <c r="AL412" s="11">
        <f t="shared" si="94"/>
        <v>4.1872021031564488</v>
      </c>
      <c r="AM412" s="11">
        <f t="shared" si="95"/>
        <v>2.2937160427419849</v>
      </c>
      <c r="AN412" s="3">
        <f t="shared" si="96"/>
        <v>0.43551787688887439</v>
      </c>
      <c r="AO412" s="3">
        <f t="shared" si="97"/>
        <v>0.11986630963452694</v>
      </c>
      <c r="AP412" s="3">
        <v>0.24201489009233096</v>
      </c>
      <c r="AQ412" s="124" t="s">
        <v>213</v>
      </c>
      <c r="AR412" s="36">
        <v>72</v>
      </c>
      <c r="AS412" s="36">
        <v>516</v>
      </c>
      <c r="AT412" s="11" t="s">
        <v>91</v>
      </c>
      <c r="AU412" s="36">
        <v>3</v>
      </c>
      <c r="AV412" s="36" t="s">
        <v>161</v>
      </c>
      <c r="AW412" s="36">
        <v>3</v>
      </c>
      <c r="AX412" s="36">
        <v>77</v>
      </c>
      <c r="AY412" s="34">
        <v>79</v>
      </c>
      <c r="AZ412" s="52">
        <v>191.87</v>
      </c>
    </row>
    <row r="413" spans="1:52" s="28" customFormat="1" ht="15" customHeight="1">
      <c r="A413" s="53">
        <v>22.3864130434782</v>
      </c>
      <c r="B413" s="32">
        <v>516</v>
      </c>
      <c r="C413" s="17">
        <v>-30.276499999999999</v>
      </c>
      <c r="D413" s="17">
        <v>-35.284999999999997</v>
      </c>
      <c r="E413" s="40" t="s">
        <v>56</v>
      </c>
      <c r="F413" s="18">
        <v>-39.700000000000003</v>
      </c>
      <c r="G413" s="17">
        <v>-39.9</v>
      </c>
      <c r="H413" s="17">
        <v>-37.700000000000003</v>
      </c>
      <c r="I413" s="17">
        <v>-36.200000000000003</v>
      </c>
      <c r="J413" s="17">
        <v>-35.200000000000003</v>
      </c>
      <c r="K413" s="30">
        <v>-33.299999999999997</v>
      </c>
      <c r="L413" s="10">
        <f t="shared" si="84"/>
        <v>-35.200000000000003</v>
      </c>
      <c r="M413" s="52" t="str">
        <f t="shared" si="85"/>
        <v>mid latitude</v>
      </c>
      <c r="N413" s="87">
        <v>223482.404260946</v>
      </c>
      <c r="O413" s="23">
        <v>59118.910978573003</v>
      </c>
      <c r="P413" s="23">
        <v>70353.7552287219</v>
      </c>
      <c r="Q413" s="23">
        <v>10982.020769582299</v>
      </c>
      <c r="R413" s="23">
        <v>412322.45475131302</v>
      </c>
      <c r="S413" s="25">
        <v>52369.406945240502</v>
      </c>
      <c r="T413" s="7">
        <v>0.26970141879491472</v>
      </c>
      <c r="U413" s="6">
        <v>7.1345456575248253E-2</v>
      </c>
      <c r="V413" s="6">
        <v>8.4903810058268109E-2</v>
      </c>
      <c r="W413" s="6">
        <v>1.3253242878724298E-2</v>
      </c>
      <c r="X413" s="6">
        <v>0.49759600275995536</v>
      </c>
      <c r="Y413" s="8">
        <v>6.3200068932889319E-2</v>
      </c>
      <c r="Z413" s="10">
        <f t="shared" si="86"/>
        <v>0.69340495901694044</v>
      </c>
      <c r="AA413" s="11">
        <f t="shared" si="87"/>
        <v>-0.30024895274212698</v>
      </c>
      <c r="AB413" s="11">
        <f t="shared" si="88"/>
        <v>-0.15901305672924473</v>
      </c>
      <c r="AC413" s="11">
        <f t="shared" si="89"/>
        <v>26.633195689906426</v>
      </c>
      <c r="AD413" s="11">
        <f t="shared" si="90"/>
        <v>27.723506919719661</v>
      </c>
      <c r="AE413" s="10">
        <v>21.2736985808776</v>
      </c>
      <c r="AF413" s="11">
        <v>27.973242669212102</v>
      </c>
      <c r="AG413" s="12">
        <v>35.1834398319996</v>
      </c>
      <c r="AH413" s="10">
        <v>4.2311156243797984E-2</v>
      </c>
      <c r="AI413" s="11">
        <f t="shared" si="91"/>
        <v>35.149527578026422</v>
      </c>
      <c r="AJ413" s="11">
        <f t="shared" si="92"/>
        <v>18.984615948777218</v>
      </c>
      <c r="AK413" s="11">
        <f t="shared" si="93"/>
        <v>0.23210028593036564</v>
      </c>
      <c r="AL413" s="11">
        <f t="shared" si="94"/>
        <v>6.4062668159930825</v>
      </c>
      <c r="AM413" s="11">
        <f t="shared" si="95"/>
        <v>2.2935417588652176</v>
      </c>
      <c r="AN413" s="3">
        <f t="shared" si="96"/>
        <v>0.54200881297075254</v>
      </c>
      <c r="AO413" s="3">
        <f t="shared" si="97"/>
        <v>0.17062799859191483</v>
      </c>
      <c r="AP413" s="3">
        <v>0.55403544877248212</v>
      </c>
      <c r="AQ413" s="124" t="s">
        <v>213</v>
      </c>
      <c r="AR413" s="36">
        <v>72</v>
      </c>
      <c r="AS413" s="36">
        <v>516</v>
      </c>
      <c r="AT413" s="11" t="s">
        <v>91</v>
      </c>
      <c r="AU413" s="36">
        <v>3</v>
      </c>
      <c r="AV413" s="36" t="s">
        <v>161</v>
      </c>
      <c r="AW413" s="36">
        <v>7</v>
      </c>
      <c r="AX413" s="36">
        <v>42</v>
      </c>
      <c r="AY413" s="34">
        <v>44</v>
      </c>
      <c r="AZ413" s="52">
        <v>197.51999999999899</v>
      </c>
    </row>
    <row r="414" spans="1:52" s="28" customFormat="1" ht="15" customHeight="1">
      <c r="A414" s="54">
        <v>22.680576923076899</v>
      </c>
      <c r="B414" s="32">
        <v>516</v>
      </c>
      <c r="C414" s="17">
        <v>-30.276499999999999</v>
      </c>
      <c r="D414" s="17">
        <v>-35.284999999999997</v>
      </c>
      <c r="E414" s="40" t="s">
        <v>56</v>
      </c>
      <c r="F414" s="18">
        <v>-39.700000000000003</v>
      </c>
      <c r="G414" s="17">
        <v>-39.9</v>
      </c>
      <c r="H414" s="17">
        <v>-37.700000000000003</v>
      </c>
      <c r="I414" s="17">
        <v>-36.200000000000003</v>
      </c>
      <c r="J414" s="17">
        <v>-35.200000000000003</v>
      </c>
      <c r="K414" s="30">
        <v>-33.299999999999997</v>
      </c>
      <c r="L414" s="10">
        <f t="shared" si="84"/>
        <v>-35.200000000000003</v>
      </c>
      <c r="M414" s="52" t="str">
        <f t="shared" si="85"/>
        <v>mid latitude</v>
      </c>
      <c r="N414" s="87">
        <v>4381408.3632949796</v>
      </c>
      <c r="O414" s="23">
        <v>873195.13276361802</v>
      </c>
      <c r="P414" s="23">
        <v>1136056.6965425501</v>
      </c>
      <c r="Q414" s="23">
        <v>217140.94967127699</v>
      </c>
      <c r="R414" s="23">
        <v>9562934.0691546295</v>
      </c>
      <c r="S414" s="25">
        <v>922501.31837446406</v>
      </c>
      <c r="T414" s="7">
        <v>0.25632409378154525</v>
      </c>
      <c r="U414" s="6">
        <v>5.1084247927022472E-2</v>
      </c>
      <c r="V414" s="6">
        <v>6.6462351618540541E-2</v>
      </c>
      <c r="W414" s="6">
        <v>1.2703325627811832E-2</v>
      </c>
      <c r="X414" s="6">
        <v>0.55945718954289059</v>
      </c>
      <c r="Y414" s="8">
        <v>5.3968791502189313E-2</v>
      </c>
      <c r="Z414" s="10">
        <f t="shared" si="86"/>
        <v>0.72269784064889975</v>
      </c>
      <c r="AA414" s="11">
        <f t="shared" si="87"/>
        <v>-0.29220177874292552</v>
      </c>
      <c r="AB414" s="11">
        <f t="shared" si="88"/>
        <v>-0.14104324290987347</v>
      </c>
      <c r="AC414" s="11">
        <f t="shared" si="89"/>
        <v>27.176379934852527</v>
      </c>
      <c r="AD414" s="11">
        <f t="shared" si="90"/>
        <v>28.952642184964656</v>
      </c>
      <c r="AE414" s="10">
        <v>23.003066134633698</v>
      </c>
      <c r="AF414" s="11">
        <v>29.684207069850601</v>
      </c>
      <c r="AG414" s="12">
        <v>37.314078129100899</v>
      </c>
      <c r="AH414" s="10">
        <v>3.6359177037189321E-2</v>
      </c>
      <c r="AI414" s="11">
        <f t="shared" si="91"/>
        <v>31.420688243420425</v>
      </c>
      <c r="AJ414" s="11">
        <f t="shared" si="92"/>
        <v>17.39285496437979</v>
      </c>
      <c r="AK414" s="11">
        <f t="shared" si="93"/>
        <v>0.17514339792946571</v>
      </c>
      <c r="AL414" s="11">
        <f t="shared" si="94"/>
        <v>5.2318860088914203</v>
      </c>
      <c r="AM414" s="11">
        <f t="shared" si="95"/>
        <v>2.377576513181705</v>
      </c>
      <c r="AN414" s="3">
        <f t="shared" si="96"/>
        <v>0.45816569805989465</v>
      </c>
      <c r="AO414" s="3">
        <f t="shared" si="97"/>
        <v>0.11879792209452913</v>
      </c>
      <c r="AP414" s="3">
        <v>8.3266246947268641E-2</v>
      </c>
      <c r="AQ414" s="124" t="s">
        <v>213</v>
      </c>
      <c r="AR414" s="36">
        <v>72</v>
      </c>
      <c r="AS414" s="36">
        <v>516</v>
      </c>
      <c r="AT414" s="11" t="s">
        <v>91</v>
      </c>
      <c r="AU414" s="36">
        <v>4</v>
      </c>
      <c r="AV414" s="36" t="s">
        <v>161</v>
      </c>
      <c r="AW414" s="36">
        <v>4</v>
      </c>
      <c r="AX414" s="36">
        <v>105</v>
      </c>
      <c r="AY414" s="34">
        <v>107</v>
      </c>
      <c r="AZ414" s="52">
        <v>203.15</v>
      </c>
    </row>
    <row r="415" spans="1:52" s="28" customFormat="1" ht="15" customHeight="1">
      <c r="A415" s="54">
        <v>22.9242321219226</v>
      </c>
      <c r="B415" s="32">
        <v>516</v>
      </c>
      <c r="C415" s="17">
        <v>-30.276499999999999</v>
      </c>
      <c r="D415" s="17">
        <v>-35.284999999999997</v>
      </c>
      <c r="E415" s="40" t="s">
        <v>56</v>
      </c>
      <c r="F415" s="18">
        <v>-39.700000000000003</v>
      </c>
      <c r="G415" s="17">
        <v>-39.9</v>
      </c>
      <c r="H415" s="17">
        <v>-37.700000000000003</v>
      </c>
      <c r="I415" s="17">
        <v>-36.200000000000003</v>
      </c>
      <c r="J415" s="17">
        <v>-35.200000000000003</v>
      </c>
      <c r="K415" s="30">
        <v>-33.299999999999997</v>
      </c>
      <c r="L415" s="10">
        <f t="shared" si="84"/>
        <v>-35.200000000000003</v>
      </c>
      <c r="M415" s="52" t="str">
        <f t="shared" si="85"/>
        <v>mid latitude</v>
      </c>
      <c r="N415" s="87">
        <v>6422879.6493699197</v>
      </c>
      <c r="O415" s="23">
        <v>1524534.5505357501</v>
      </c>
      <c r="P415" s="23">
        <v>1648283.1980064299</v>
      </c>
      <c r="Q415" s="23">
        <v>295148.83760422701</v>
      </c>
      <c r="R415" s="23">
        <v>13107951.9846386</v>
      </c>
      <c r="S415" s="25">
        <v>1302769.6091507301</v>
      </c>
      <c r="T415" s="7">
        <v>0.26429898245595762</v>
      </c>
      <c r="U415" s="6">
        <v>6.273399976676769E-2</v>
      </c>
      <c r="V415" s="6">
        <v>6.7826208151835307E-2</v>
      </c>
      <c r="W415" s="6">
        <v>1.2145259090991744E-2</v>
      </c>
      <c r="X415" s="6">
        <v>0.53938709126542472</v>
      </c>
      <c r="Y415" s="8">
        <v>5.3608459269022919E-2</v>
      </c>
      <c r="Z415" s="10">
        <f t="shared" si="86"/>
        <v>0.68044039994527572</v>
      </c>
      <c r="AA415" s="11">
        <f t="shared" si="87"/>
        <v>-0.32304307278581584</v>
      </c>
      <c r="AB415" s="11">
        <f t="shared" si="88"/>
        <v>-0.16720990882721343</v>
      </c>
      <c r="AC415" s="11">
        <f t="shared" si="89"/>
        <v>25.094592586957429</v>
      </c>
      <c r="AD415" s="11">
        <f t="shared" si="90"/>
        <v>27.162842236218601</v>
      </c>
      <c r="AE415" s="10">
        <v>20.5716901403345</v>
      </c>
      <c r="AF415" s="11">
        <v>27.1912199273015</v>
      </c>
      <c r="AG415" s="12">
        <v>34.133198672413201</v>
      </c>
      <c r="AH415" s="10">
        <v>2.1372437245832616E-2</v>
      </c>
      <c r="AI415" s="11">
        <f t="shared" si="91"/>
        <v>32.88584823078363</v>
      </c>
      <c r="AJ415" s="11">
        <f t="shared" si="92"/>
        <v>16.862914242630161</v>
      </c>
      <c r="AK415" s="11">
        <f t="shared" si="93"/>
        <v>0.19397209410689956</v>
      </c>
      <c r="AL415" s="11">
        <f t="shared" si="94"/>
        <v>5.5845830577745899</v>
      </c>
      <c r="AM415" s="11">
        <f t="shared" si="95"/>
        <v>2.2884572629957014</v>
      </c>
      <c r="AN415" s="3">
        <f t="shared" si="96"/>
        <v>0.48999871657273281</v>
      </c>
      <c r="AO415" s="3">
        <f t="shared" si="97"/>
        <v>0.12574681383774347</v>
      </c>
      <c r="AP415" s="3">
        <v>0.11418134632148627</v>
      </c>
      <c r="AQ415" s="124" t="s">
        <v>213</v>
      </c>
      <c r="AR415" s="36">
        <v>72</v>
      </c>
      <c r="AS415" s="36">
        <v>516</v>
      </c>
      <c r="AT415" s="11" t="s">
        <v>91</v>
      </c>
      <c r="AU415" s="36">
        <v>5</v>
      </c>
      <c r="AV415" s="36" t="s">
        <v>161</v>
      </c>
      <c r="AW415" s="36">
        <v>1</v>
      </c>
      <c r="AX415" s="36">
        <v>134</v>
      </c>
      <c r="AY415" s="34">
        <v>136</v>
      </c>
      <c r="AZ415" s="52">
        <v>208.84</v>
      </c>
    </row>
    <row r="416" spans="1:52" s="28" customFormat="1" ht="15" customHeight="1">
      <c r="A416" s="54">
        <v>23.009425556858101</v>
      </c>
      <c r="B416" s="32">
        <v>516</v>
      </c>
      <c r="C416" s="17">
        <v>-30.276499999999999</v>
      </c>
      <c r="D416" s="17">
        <v>-35.284999999999997</v>
      </c>
      <c r="E416" s="40" t="s">
        <v>56</v>
      </c>
      <c r="F416" s="18">
        <v>-39.700000000000003</v>
      </c>
      <c r="G416" s="17">
        <v>-39.9</v>
      </c>
      <c r="H416" s="17">
        <v>-37.700000000000003</v>
      </c>
      <c r="I416" s="17">
        <v>-36.200000000000003</v>
      </c>
      <c r="J416" s="17">
        <v>-35.200000000000003</v>
      </c>
      <c r="K416" s="30">
        <v>-33.299999999999997</v>
      </c>
      <c r="L416" s="10">
        <f t="shared" si="84"/>
        <v>-35.200000000000003</v>
      </c>
      <c r="M416" s="52" t="str">
        <f t="shared" si="85"/>
        <v>mid latitude</v>
      </c>
      <c r="N416" s="87">
        <v>10463579.3448001</v>
      </c>
      <c r="O416" s="23">
        <v>2605512.3448771802</v>
      </c>
      <c r="P416" s="23">
        <v>2619677.0769636398</v>
      </c>
      <c r="Q416" s="23">
        <v>508862.95332951198</v>
      </c>
      <c r="R416" s="23">
        <v>21937387.2808326</v>
      </c>
      <c r="S416" s="25">
        <v>1719176.3144999901</v>
      </c>
      <c r="T416" s="7">
        <v>0.26254649634796029</v>
      </c>
      <c r="U416" s="6">
        <v>6.5376112207608125E-2</v>
      </c>
      <c r="V416" s="6">
        <v>6.573152603479486E-2</v>
      </c>
      <c r="W416" s="6">
        <v>1.2768115108175857E-2</v>
      </c>
      <c r="X416" s="6">
        <v>0.55044110431227777</v>
      </c>
      <c r="Y416" s="8">
        <v>4.3136645989183202E-2</v>
      </c>
      <c r="Z416" s="10">
        <f t="shared" si="86"/>
        <v>0.65041830146869806</v>
      </c>
      <c r="AA416" s="11">
        <f t="shared" si="87"/>
        <v>-0.34021389560611431</v>
      </c>
      <c r="AB416" s="11">
        <f t="shared" si="88"/>
        <v>-0.18680724706490823</v>
      </c>
      <c r="AC416" s="11">
        <f t="shared" si="89"/>
        <v>23.935562046587282</v>
      </c>
      <c r="AD416" s="11">
        <f t="shared" si="90"/>
        <v>25.822384300760277</v>
      </c>
      <c r="AE416" s="10">
        <v>18.740069342646301</v>
      </c>
      <c r="AF416" s="11">
        <v>25.3602311642484</v>
      </c>
      <c r="AG416" s="12">
        <v>31.977052544378299</v>
      </c>
      <c r="AH416" s="10">
        <v>2.6863127272030097E-2</v>
      </c>
      <c r="AI416" s="11">
        <f t="shared" si="91"/>
        <v>32.294034513532893</v>
      </c>
      <c r="AJ416" s="11">
        <f t="shared" si="92"/>
        <v>14.111555403211279</v>
      </c>
      <c r="AK416" s="11">
        <f t="shared" si="93"/>
        <v>0.19509806738739854</v>
      </c>
      <c r="AL416" s="11">
        <f t="shared" si="94"/>
        <v>5.14809942406493</v>
      </c>
      <c r="AM416" s="11">
        <f t="shared" si="95"/>
        <v>2.1800163785812479</v>
      </c>
      <c r="AN416" s="3">
        <f t="shared" si="96"/>
        <v>0.47697472861512841</v>
      </c>
      <c r="AO416" s="3">
        <f t="shared" si="97"/>
        <v>0.11941609287504058</v>
      </c>
      <c r="AP416" s="3">
        <v>0.14584493254950043</v>
      </c>
      <c r="AQ416" s="124" t="s">
        <v>213</v>
      </c>
      <c r="AR416" s="36">
        <v>72</v>
      </c>
      <c r="AS416" s="36">
        <v>516</v>
      </c>
      <c r="AT416" s="11" t="s">
        <v>91</v>
      </c>
      <c r="AU416" s="36">
        <v>5</v>
      </c>
      <c r="AV416" s="36" t="s">
        <v>161</v>
      </c>
      <c r="AW416" s="36">
        <v>5</v>
      </c>
      <c r="AX416" s="36">
        <v>93</v>
      </c>
      <c r="AY416" s="34">
        <v>95</v>
      </c>
      <c r="AZ416" s="52">
        <v>214.43</v>
      </c>
    </row>
    <row r="417" spans="1:52" s="28" customFormat="1" ht="15" customHeight="1">
      <c r="A417" s="53">
        <v>23.1007109283196</v>
      </c>
      <c r="B417" s="32">
        <v>516</v>
      </c>
      <c r="C417" s="17">
        <v>-30.276499999999999</v>
      </c>
      <c r="D417" s="17">
        <v>-35.284999999999997</v>
      </c>
      <c r="E417" s="40" t="s">
        <v>56</v>
      </c>
      <c r="F417" s="18">
        <v>-39.700000000000003</v>
      </c>
      <c r="G417" s="17">
        <v>-39.9</v>
      </c>
      <c r="H417" s="17">
        <v>-37.700000000000003</v>
      </c>
      <c r="I417" s="17">
        <v>-36.200000000000003</v>
      </c>
      <c r="J417" s="17">
        <v>-35.200000000000003</v>
      </c>
      <c r="K417" s="30">
        <v>-33.299999999999997</v>
      </c>
      <c r="L417" s="10">
        <f t="shared" si="84"/>
        <v>-35.200000000000003</v>
      </c>
      <c r="M417" s="52" t="str">
        <f t="shared" si="85"/>
        <v>mid latitude</v>
      </c>
      <c r="N417" s="87">
        <v>30283549.159540098</v>
      </c>
      <c r="O417" s="23">
        <v>9584735.8781137094</v>
      </c>
      <c r="P417" s="23">
        <v>16687557.9200124</v>
      </c>
      <c r="Q417" s="23">
        <v>4457639.4833092801</v>
      </c>
      <c r="R417" s="23">
        <v>122958413.062654</v>
      </c>
      <c r="S417" s="25">
        <v>6671546.4042401602</v>
      </c>
      <c r="T417" s="7">
        <v>0.15884915240973735</v>
      </c>
      <c r="U417" s="6">
        <v>5.0275717759783352E-2</v>
      </c>
      <c r="V417" s="6">
        <v>8.7532819136138071E-2</v>
      </c>
      <c r="W417" s="6">
        <v>2.3382076187354394E-2</v>
      </c>
      <c r="X417" s="6">
        <v>0.644965343848937</v>
      </c>
      <c r="Y417" s="8">
        <v>3.4994890658049761E-2</v>
      </c>
      <c r="Z417" s="10">
        <f t="shared" si="86"/>
        <v>0.74373377848511746</v>
      </c>
      <c r="AA417" s="11">
        <f t="shared" si="87"/>
        <v>-0.26516883126693391</v>
      </c>
      <c r="AB417" s="11">
        <f t="shared" si="88"/>
        <v>-0.12858249352050871</v>
      </c>
      <c r="AC417" s="11">
        <f t="shared" si="89"/>
        <v>29.001103889481961</v>
      </c>
      <c r="AD417" s="11">
        <f t="shared" si="90"/>
        <v>29.804957443197203</v>
      </c>
      <c r="AE417" s="10">
        <v>24.2302244444978</v>
      </c>
      <c r="AF417" s="11">
        <v>30.974317955748599</v>
      </c>
      <c r="AG417" s="12">
        <v>38.952403513241798</v>
      </c>
      <c r="AH417" s="10">
        <v>9.9705841745415559E-3</v>
      </c>
      <c r="AI417" s="11">
        <f t="shared" si="91"/>
        <v>19.761916853838169</v>
      </c>
      <c r="AJ417" s="11">
        <f t="shared" si="92"/>
        <v>18.05311636314358</v>
      </c>
      <c r="AK417" s="11">
        <f t="shared" si="93"/>
        <v>0.19163104162000943</v>
      </c>
      <c r="AL417" s="11">
        <f t="shared" si="94"/>
        <v>3.7435862596101703</v>
      </c>
      <c r="AM417" s="11">
        <f t="shared" si="95"/>
        <v>2.2196703575025283</v>
      </c>
      <c r="AN417" s="3">
        <f t="shared" si="96"/>
        <v>0.24629098900381041</v>
      </c>
      <c r="AO417" s="3">
        <f t="shared" si="97"/>
        <v>0.13571708925284504</v>
      </c>
      <c r="AP417" s="3">
        <v>0.31052211647157713</v>
      </c>
      <c r="AQ417" s="124" t="s">
        <v>213</v>
      </c>
      <c r="AR417" s="36">
        <v>72</v>
      </c>
      <c r="AS417" s="36">
        <v>516</v>
      </c>
      <c r="AT417" s="11" t="s">
        <v>91</v>
      </c>
      <c r="AU417" s="36">
        <v>6</v>
      </c>
      <c r="AV417" s="36" t="s">
        <v>161</v>
      </c>
      <c r="AW417" s="36">
        <v>2</v>
      </c>
      <c r="AX417" s="36">
        <v>58</v>
      </c>
      <c r="AY417" s="34">
        <v>60</v>
      </c>
      <c r="AZ417" s="52">
        <v>218.68</v>
      </c>
    </row>
    <row r="418" spans="1:52" s="28" customFormat="1" ht="15" customHeight="1">
      <c r="A418" s="54">
        <v>23.2823648648648</v>
      </c>
      <c r="B418" s="32">
        <v>516</v>
      </c>
      <c r="C418" s="17">
        <v>-30.276499999999999</v>
      </c>
      <c r="D418" s="17">
        <v>-35.284999999999997</v>
      </c>
      <c r="E418" s="40" t="s">
        <v>56</v>
      </c>
      <c r="F418" s="18">
        <v>-39.700000000000003</v>
      </c>
      <c r="G418" s="17">
        <v>-39.9</v>
      </c>
      <c r="H418" s="17">
        <v>-37.700000000000003</v>
      </c>
      <c r="I418" s="17">
        <v>-36.200000000000003</v>
      </c>
      <c r="J418" s="17">
        <v>-35.200000000000003</v>
      </c>
      <c r="K418" s="30">
        <v>-33.299999999999997</v>
      </c>
      <c r="L418" s="10">
        <f t="shared" si="84"/>
        <v>-35.200000000000003</v>
      </c>
      <c r="M418" s="52" t="str">
        <f t="shared" si="85"/>
        <v>mid latitude</v>
      </c>
      <c r="N418" s="87">
        <v>5341316.4244150799</v>
      </c>
      <c r="O418" s="23">
        <v>1441444.60045418</v>
      </c>
      <c r="P418" s="23">
        <v>1670040.16462739</v>
      </c>
      <c r="Q418" s="23">
        <v>283208.68699999899</v>
      </c>
      <c r="R418" s="23">
        <v>12372286.371200001</v>
      </c>
      <c r="S418" s="25">
        <v>1215437.30480313</v>
      </c>
      <c r="T418" s="7">
        <v>0.23926626842475313</v>
      </c>
      <c r="U418" s="6">
        <v>6.4570050393419481E-2</v>
      </c>
      <c r="V418" s="6">
        <v>7.481007425123927E-2</v>
      </c>
      <c r="W418" s="6">
        <v>1.268643913590725E-2</v>
      </c>
      <c r="X418" s="6">
        <v>0.55422119880187204</v>
      </c>
      <c r="Y418" s="8">
        <v>5.4445968992808874E-2</v>
      </c>
      <c r="Z418" s="10">
        <f t="shared" si="86"/>
        <v>0.68733108094568707</v>
      </c>
      <c r="AA418" s="11">
        <f t="shared" si="87"/>
        <v>-0.30807364658967418</v>
      </c>
      <c r="AB418" s="11">
        <f t="shared" si="88"/>
        <v>-0.1628340169551841</v>
      </c>
      <c r="AC418" s="11">
        <f t="shared" si="89"/>
        <v>26.105028855196991</v>
      </c>
      <c r="AD418" s="11">
        <f t="shared" si="90"/>
        <v>27.462153240265408</v>
      </c>
      <c r="AE418" s="10">
        <v>20.918433995003401</v>
      </c>
      <c r="AF418" s="11">
        <v>27.5740944199136</v>
      </c>
      <c r="AG418" s="12">
        <v>34.755102713907597</v>
      </c>
      <c r="AH418" s="10">
        <v>2.1866034075381974E-2</v>
      </c>
      <c r="AI418" s="11">
        <f t="shared" si="91"/>
        <v>30.153755201834475</v>
      </c>
      <c r="AJ418" s="11">
        <f t="shared" si="92"/>
        <v>18.537180973976458</v>
      </c>
      <c r="AK418" s="11">
        <f t="shared" si="93"/>
        <v>0.19989459842365956</v>
      </c>
      <c r="AL418" s="11">
        <f t="shared" si="94"/>
        <v>5.8968535969639797</v>
      </c>
      <c r="AM418" s="11">
        <f t="shared" si="95"/>
        <v>2.276052624809294</v>
      </c>
      <c r="AN418" s="3">
        <f t="shared" si="96"/>
        <v>0.43171619732699573</v>
      </c>
      <c r="AO418" s="3">
        <f t="shared" si="97"/>
        <v>0.13498233992666717</v>
      </c>
      <c r="AP418" s="3">
        <v>0.39450616859913273</v>
      </c>
      <c r="AQ418" s="124" t="s">
        <v>213</v>
      </c>
      <c r="AR418" s="36">
        <v>72</v>
      </c>
      <c r="AS418" s="36">
        <v>516</v>
      </c>
      <c r="AT418" s="11" t="s">
        <v>91</v>
      </c>
      <c r="AU418" s="36">
        <v>7</v>
      </c>
      <c r="AV418" s="36" t="s">
        <v>161</v>
      </c>
      <c r="AW418" s="36">
        <v>1</v>
      </c>
      <c r="AX418" s="36">
        <v>3</v>
      </c>
      <c r="AY418" s="34">
        <v>5</v>
      </c>
      <c r="AZ418" s="52">
        <v>226.13</v>
      </c>
    </row>
    <row r="419" spans="1:52" s="28" customFormat="1" ht="15" customHeight="1">
      <c r="A419" s="54">
        <v>23.384042303172698</v>
      </c>
      <c r="B419" s="32">
        <v>516</v>
      </c>
      <c r="C419" s="17">
        <v>-30.276499999999999</v>
      </c>
      <c r="D419" s="17">
        <v>-35.284999999999997</v>
      </c>
      <c r="E419" s="40" t="s">
        <v>56</v>
      </c>
      <c r="F419" s="18">
        <v>-39.700000000000003</v>
      </c>
      <c r="G419" s="17">
        <v>-39.9</v>
      </c>
      <c r="H419" s="17">
        <v>-37.700000000000003</v>
      </c>
      <c r="I419" s="17">
        <v>-36.200000000000003</v>
      </c>
      <c r="J419" s="17">
        <v>-35.200000000000003</v>
      </c>
      <c r="K419" s="30">
        <v>-33.299999999999997</v>
      </c>
      <c r="L419" s="10">
        <f t="shared" si="84"/>
        <v>-35.200000000000003</v>
      </c>
      <c r="M419" s="52" t="str">
        <f t="shared" si="85"/>
        <v>mid latitude</v>
      </c>
      <c r="N419" s="87">
        <v>2069031.2251887401</v>
      </c>
      <c r="O419" s="23">
        <v>312993.63214680803</v>
      </c>
      <c r="P419" s="23">
        <v>452033.68314936297</v>
      </c>
      <c r="Q419" s="23">
        <v>69179.208468084995</v>
      </c>
      <c r="R419" s="23">
        <v>4872762.1283872398</v>
      </c>
      <c r="S419" s="25">
        <v>301688.20567190298</v>
      </c>
      <c r="T419" s="7">
        <v>0.25614151028436422</v>
      </c>
      <c r="U419" s="6">
        <v>3.8747922540491801E-2</v>
      </c>
      <c r="V419" s="6">
        <v>5.5960774729593342E-2</v>
      </c>
      <c r="W419" s="6">
        <v>8.5642336962197148E-3</v>
      </c>
      <c r="X419" s="6">
        <v>0.60323722311523142</v>
      </c>
      <c r="Y419" s="8">
        <v>3.7348335634099478E-2</v>
      </c>
      <c r="Z419" s="10">
        <f t="shared" si="86"/>
        <v>0.72445190206827237</v>
      </c>
      <c r="AA419" s="11">
        <f t="shared" si="87"/>
        <v>-0.26610278451067387</v>
      </c>
      <c r="AB419" s="11">
        <f t="shared" si="88"/>
        <v>-0.13999044298748822</v>
      </c>
      <c r="AC419" s="11">
        <f t="shared" si="89"/>
        <v>28.938062045529513</v>
      </c>
      <c r="AD419" s="11">
        <f t="shared" si="90"/>
        <v>29.024653699655808</v>
      </c>
      <c r="AE419" s="10">
        <v>23.040715347142701</v>
      </c>
      <c r="AF419" s="11">
        <v>29.807872832590999</v>
      </c>
      <c r="AG419" s="12">
        <v>37.5612781499919</v>
      </c>
      <c r="AH419" s="10">
        <v>4.1931837126268329E-2</v>
      </c>
      <c r="AI419" s="11">
        <f t="shared" si="91"/>
        <v>29.805428076059105</v>
      </c>
      <c r="AJ419" s="11">
        <f t="shared" si="92"/>
        <v>12.725597206683414</v>
      </c>
      <c r="AK419" s="11">
        <f t="shared" si="93"/>
        <v>0.13883410943630464</v>
      </c>
      <c r="AL419" s="11">
        <f t="shared" si="94"/>
        <v>6.5342419082158676</v>
      </c>
      <c r="AM419" s="11">
        <f t="shared" si="95"/>
        <v>2.3165451677406446</v>
      </c>
      <c r="AN419" s="3">
        <f t="shared" si="96"/>
        <v>0.42461157977221775</v>
      </c>
      <c r="AO419" s="3">
        <f t="shared" si="97"/>
        <v>9.2767443031120139E-2</v>
      </c>
      <c r="AP419" s="3">
        <v>0.13171241167322384</v>
      </c>
      <c r="AQ419" s="124" t="s">
        <v>213</v>
      </c>
      <c r="AR419" s="36">
        <v>72</v>
      </c>
      <c r="AS419" s="36">
        <v>516</v>
      </c>
      <c r="AT419" s="11" t="s">
        <v>91</v>
      </c>
      <c r="AU419" s="36">
        <v>7</v>
      </c>
      <c r="AV419" s="36" t="s">
        <v>161</v>
      </c>
      <c r="AW419" s="36">
        <v>3</v>
      </c>
      <c r="AX419" s="36">
        <v>120</v>
      </c>
      <c r="AY419" s="34">
        <v>122</v>
      </c>
      <c r="AZ419" s="52">
        <v>230.29999999999899</v>
      </c>
    </row>
    <row r="420" spans="1:52" s="28" customFormat="1" ht="15" customHeight="1">
      <c r="A420" s="54">
        <v>23.577149827784101</v>
      </c>
      <c r="B420" s="32">
        <v>516</v>
      </c>
      <c r="C420" s="17">
        <v>-30.276499999999999</v>
      </c>
      <c r="D420" s="17">
        <v>-35.284999999999997</v>
      </c>
      <c r="E420" s="40" t="s">
        <v>56</v>
      </c>
      <c r="F420" s="18">
        <v>-39.700000000000003</v>
      </c>
      <c r="G420" s="17">
        <v>-39.9</v>
      </c>
      <c r="H420" s="17">
        <v>-37.700000000000003</v>
      </c>
      <c r="I420" s="17">
        <v>-36.200000000000003</v>
      </c>
      <c r="J420" s="17">
        <v>-35.200000000000003</v>
      </c>
      <c r="K420" s="30">
        <v>-33.299999999999997</v>
      </c>
      <c r="L420" s="10">
        <f t="shared" si="84"/>
        <v>-35.200000000000003</v>
      </c>
      <c r="M420" s="52" t="str">
        <f t="shared" si="85"/>
        <v>mid latitude</v>
      </c>
      <c r="N420" s="87">
        <v>9169440.9653732106</v>
      </c>
      <c r="O420" s="23">
        <v>2698560.5290220599</v>
      </c>
      <c r="P420" s="23">
        <v>3344328.8120753798</v>
      </c>
      <c r="Q420" s="23">
        <v>552420.57759315101</v>
      </c>
      <c r="R420" s="23">
        <v>22035848.973736499</v>
      </c>
      <c r="S420" s="25">
        <v>2542464.6342294202</v>
      </c>
      <c r="T420" s="7">
        <v>0.2272866744464776</v>
      </c>
      <c r="U420" s="6">
        <v>6.6890320876719561E-2</v>
      </c>
      <c r="V420" s="6">
        <v>8.2897242789676862E-2</v>
      </c>
      <c r="W420" s="6">
        <v>1.3693074250774593E-2</v>
      </c>
      <c r="X420" s="6">
        <v>0.54621157939278397</v>
      </c>
      <c r="Y420" s="8">
        <v>6.3021108243567256E-2</v>
      </c>
      <c r="Z420" s="10">
        <f t="shared" si="86"/>
        <v>0.70468077173563848</v>
      </c>
      <c r="AA420" s="11">
        <f t="shared" si="87"/>
        <v>-0.29492623779728977</v>
      </c>
      <c r="AB420" s="11">
        <f t="shared" si="88"/>
        <v>-0.15200757871280521</v>
      </c>
      <c r="AC420" s="11">
        <f t="shared" si="89"/>
        <v>26.99247894868294</v>
      </c>
      <c r="AD420" s="11">
        <f t="shared" si="90"/>
        <v>28.202681616044124</v>
      </c>
      <c r="AE420" s="10">
        <v>21.967444353681699</v>
      </c>
      <c r="AF420" s="11">
        <v>28.652089599087802</v>
      </c>
      <c r="AG420" s="12">
        <v>35.9599533693534</v>
      </c>
      <c r="AH420" s="10">
        <v>2.4903702001374914E-2</v>
      </c>
      <c r="AI420" s="11">
        <f t="shared" si="91"/>
        <v>29.384251783160376</v>
      </c>
      <c r="AJ420" s="11">
        <f t="shared" si="92"/>
        <v>21.708377109150216</v>
      </c>
      <c r="AK420" s="11">
        <f t="shared" si="93"/>
        <v>0.21156699711379245</v>
      </c>
      <c r="AL420" s="11">
        <f t="shared" si="94"/>
        <v>6.0539540844881863</v>
      </c>
      <c r="AM420" s="11">
        <f t="shared" si="95"/>
        <v>2.3216088665801924</v>
      </c>
      <c r="AN420" s="3">
        <f t="shared" si="96"/>
        <v>0.41611471272569711</v>
      </c>
      <c r="AO420" s="3">
        <f t="shared" si="97"/>
        <v>0.15176764081389962</v>
      </c>
      <c r="AP420" s="3">
        <v>9.9436442166264821E-2</v>
      </c>
      <c r="AQ420" s="124" t="s">
        <v>213</v>
      </c>
      <c r="AR420" s="36">
        <v>72</v>
      </c>
      <c r="AS420" s="36">
        <v>516</v>
      </c>
      <c r="AT420" s="11" t="s">
        <v>91</v>
      </c>
      <c r="AU420" s="36">
        <v>8</v>
      </c>
      <c r="AV420" s="36" t="s">
        <v>161</v>
      </c>
      <c r="AW420" s="36">
        <v>2</v>
      </c>
      <c r="AX420" s="36">
        <v>17</v>
      </c>
      <c r="AY420" s="34">
        <v>19</v>
      </c>
      <c r="AZ420" s="52">
        <v>237.26999999999899</v>
      </c>
    </row>
    <row r="421" spans="1:52" s="28" customFormat="1" ht="15" customHeight="1">
      <c r="A421" s="54">
        <v>23.7838002296211</v>
      </c>
      <c r="B421" s="32">
        <v>516</v>
      </c>
      <c r="C421" s="17">
        <v>-30.276499999999999</v>
      </c>
      <c r="D421" s="17">
        <v>-35.284999999999997</v>
      </c>
      <c r="E421" s="40" t="s">
        <v>56</v>
      </c>
      <c r="F421" s="18">
        <v>-39.700000000000003</v>
      </c>
      <c r="G421" s="17">
        <v>-39.9</v>
      </c>
      <c r="H421" s="17">
        <v>-37.700000000000003</v>
      </c>
      <c r="I421" s="17">
        <v>-36.200000000000003</v>
      </c>
      <c r="J421" s="17">
        <v>-35.200000000000003</v>
      </c>
      <c r="K421" s="30">
        <v>-33.299999999999997</v>
      </c>
      <c r="L421" s="10">
        <f t="shared" si="84"/>
        <v>-35.200000000000003</v>
      </c>
      <c r="M421" s="52" t="str">
        <f t="shared" si="85"/>
        <v>mid latitude</v>
      </c>
      <c r="N421" s="87">
        <v>3072578.39720874</v>
      </c>
      <c r="O421" s="23">
        <v>818479.90173184301</v>
      </c>
      <c r="P421" s="23">
        <v>955759.75906311499</v>
      </c>
      <c r="Q421" s="23">
        <v>193690.761561747</v>
      </c>
      <c r="R421" s="23">
        <v>7732018.1085194498</v>
      </c>
      <c r="S421" s="25">
        <v>713088.829070776</v>
      </c>
      <c r="T421" s="7">
        <v>0.2278411644331764</v>
      </c>
      <c r="U421" s="6">
        <v>6.0692809024871203E-2</v>
      </c>
      <c r="V421" s="6">
        <v>7.0872533837097823E-2</v>
      </c>
      <c r="W421" s="6">
        <v>1.4362767340376857E-2</v>
      </c>
      <c r="X421" s="6">
        <v>0.57335298941887203</v>
      </c>
      <c r="Y421" s="8">
        <v>5.2877735945605617E-2</v>
      </c>
      <c r="Z421" s="10">
        <f t="shared" si="86"/>
        <v>0.69471315758137453</v>
      </c>
      <c r="AA421" s="11">
        <f t="shared" si="87"/>
        <v>-0.31366099835855976</v>
      </c>
      <c r="AB421" s="11">
        <f t="shared" si="88"/>
        <v>-0.15819447568894843</v>
      </c>
      <c r="AC421" s="11">
        <f t="shared" si="89"/>
        <v>25.727882610797213</v>
      </c>
      <c r="AD421" s="11">
        <f t="shared" si="90"/>
        <v>27.779497862875928</v>
      </c>
      <c r="AE421" s="10">
        <v>21.375139077395598</v>
      </c>
      <c r="AF421" s="11">
        <v>28.042360113429101</v>
      </c>
      <c r="AG421" s="12">
        <v>35.310883000352</v>
      </c>
      <c r="AH421" s="10">
        <v>3.6676062915968276E-2</v>
      </c>
      <c r="AI421" s="11">
        <f t="shared" si="91"/>
        <v>28.437696822641872</v>
      </c>
      <c r="AJ421" s="11">
        <f t="shared" si="92"/>
        <v>18.836542845621075</v>
      </c>
      <c r="AK421" s="11">
        <f t="shared" si="93"/>
        <v>0.18898716621590364</v>
      </c>
      <c r="AL421" s="11">
        <f t="shared" si="94"/>
        <v>4.9344622911115286</v>
      </c>
      <c r="AM421" s="11">
        <f t="shared" si="95"/>
        <v>2.2989118849276315</v>
      </c>
      <c r="AN421" s="3">
        <f t="shared" si="96"/>
        <v>0.39738375597222786</v>
      </c>
      <c r="AO421" s="3">
        <f t="shared" si="97"/>
        <v>0.12361064674822997</v>
      </c>
      <c r="AP421" s="3">
        <v>0.16928320997177743</v>
      </c>
      <c r="AQ421" s="124" t="s">
        <v>213</v>
      </c>
      <c r="AR421" s="36">
        <v>72</v>
      </c>
      <c r="AS421" s="36">
        <v>516</v>
      </c>
      <c r="AT421" s="11" t="s">
        <v>91</v>
      </c>
      <c r="AU421" s="36">
        <v>8</v>
      </c>
      <c r="AV421" s="36" t="s">
        <v>161</v>
      </c>
      <c r="AW421" s="36">
        <v>6</v>
      </c>
      <c r="AX421" s="36">
        <v>116</v>
      </c>
      <c r="AY421" s="34">
        <v>118</v>
      </c>
      <c r="AZ421" s="52">
        <v>244.26</v>
      </c>
    </row>
    <row r="422" spans="1:52" s="28" customFormat="1" ht="15" customHeight="1">
      <c r="A422" s="54">
        <v>23.9002812858783</v>
      </c>
      <c r="B422" s="32">
        <v>516</v>
      </c>
      <c r="C422" s="17">
        <v>-30.276499999999999</v>
      </c>
      <c r="D422" s="17">
        <v>-35.284999999999997</v>
      </c>
      <c r="E422" s="40" t="s">
        <v>56</v>
      </c>
      <c r="F422" s="18">
        <v>-39.700000000000003</v>
      </c>
      <c r="G422" s="17">
        <v>-39.9</v>
      </c>
      <c r="H422" s="17">
        <v>-37.700000000000003</v>
      </c>
      <c r="I422" s="17">
        <v>-36.200000000000003</v>
      </c>
      <c r="J422" s="17">
        <v>-35.200000000000003</v>
      </c>
      <c r="K422" s="30">
        <v>-33.299999999999997</v>
      </c>
      <c r="L422" s="10">
        <f t="shared" si="84"/>
        <v>-35.200000000000003</v>
      </c>
      <c r="M422" s="52" t="str">
        <f t="shared" si="85"/>
        <v>mid latitude</v>
      </c>
      <c r="N422" s="87">
        <v>39624</v>
      </c>
      <c r="O422" s="23">
        <v>8884</v>
      </c>
      <c r="P422" s="23">
        <v>11732</v>
      </c>
      <c r="Q422" s="23">
        <v>2079</v>
      </c>
      <c r="R422" s="23">
        <v>75198</v>
      </c>
      <c r="S422" s="25">
        <v>8940</v>
      </c>
      <c r="T422" s="7">
        <v>0.27055040045883777</v>
      </c>
      <c r="U422" s="6">
        <v>6.0659442703319064E-2</v>
      </c>
      <c r="V422" s="6">
        <v>8.0105423434864848E-2</v>
      </c>
      <c r="W422" s="6">
        <v>1.4195292816321514E-2</v>
      </c>
      <c r="X422" s="6">
        <v>0.51344763309367258</v>
      </c>
      <c r="Y422" s="8">
        <v>6.1041807492984289E-2</v>
      </c>
      <c r="Z422" s="10">
        <f t="shared" si="86"/>
        <v>0.71917180338232978</v>
      </c>
      <c r="AA422" s="11">
        <f t="shared" si="87"/>
        <v>-0.28655813277035341</v>
      </c>
      <c r="AB422" s="11">
        <f t="shared" si="88"/>
        <v>-0.14316734835424522</v>
      </c>
      <c r="AC422" s="11">
        <f t="shared" si="89"/>
        <v>27.557326038001143</v>
      </c>
      <c r="AD422" s="11">
        <f t="shared" si="90"/>
        <v>28.807353372569629</v>
      </c>
      <c r="AE422" s="10">
        <v>22.771150428780601</v>
      </c>
      <c r="AF422" s="11">
        <v>29.459763989690199</v>
      </c>
      <c r="AG422" s="12">
        <v>37.087693769698703</v>
      </c>
      <c r="AH422" s="10">
        <v>0.36804154901169828</v>
      </c>
      <c r="AI422" s="11">
        <f t="shared" si="91"/>
        <v>34.509066206824478</v>
      </c>
      <c r="AJ422" s="11">
        <f t="shared" si="92"/>
        <v>18.40869780084013</v>
      </c>
      <c r="AK422" s="11">
        <f t="shared" si="93"/>
        <v>0.21243436016961048</v>
      </c>
      <c r="AL422" s="11">
        <f t="shared" si="94"/>
        <v>5.6430976430976436</v>
      </c>
      <c r="AM422" s="11">
        <f t="shared" si="95"/>
        <v>2.3500869290342976</v>
      </c>
      <c r="AN422" s="3">
        <f t="shared" si="96"/>
        <v>0.52692890768371503</v>
      </c>
      <c r="AO422" s="3">
        <f t="shared" si="97"/>
        <v>0.15601478762733051</v>
      </c>
      <c r="AP422" s="3">
        <v>0</v>
      </c>
      <c r="AQ422" s="124" t="s">
        <v>213</v>
      </c>
      <c r="AR422" s="36">
        <v>72</v>
      </c>
      <c r="AS422" s="36">
        <v>516</v>
      </c>
      <c r="AT422" s="11" t="s">
        <v>91</v>
      </c>
      <c r="AU422" s="36">
        <v>9</v>
      </c>
      <c r="AV422" s="36" t="s">
        <v>161</v>
      </c>
      <c r="AW422" s="36">
        <v>3</v>
      </c>
      <c r="AX422" s="36">
        <v>10</v>
      </c>
      <c r="AY422" s="34">
        <v>12</v>
      </c>
      <c r="AZ422" s="52">
        <v>248.2</v>
      </c>
    </row>
    <row r="423" spans="1:52" s="28" customFormat="1" ht="15" customHeight="1">
      <c r="A423" s="54">
        <v>23.9064896670493</v>
      </c>
      <c r="B423" s="32">
        <v>516</v>
      </c>
      <c r="C423" s="17">
        <v>-30.276499999999999</v>
      </c>
      <c r="D423" s="17">
        <v>-35.284999999999997</v>
      </c>
      <c r="E423" s="40" t="s">
        <v>56</v>
      </c>
      <c r="F423" s="18">
        <v>-39.700000000000003</v>
      </c>
      <c r="G423" s="17">
        <v>-39.9</v>
      </c>
      <c r="H423" s="17">
        <v>-37.700000000000003</v>
      </c>
      <c r="I423" s="17">
        <v>-36.200000000000003</v>
      </c>
      <c r="J423" s="17">
        <v>-35.200000000000003</v>
      </c>
      <c r="K423" s="30">
        <v>-33.299999999999997</v>
      </c>
      <c r="L423" s="10">
        <f t="shared" si="84"/>
        <v>-35.200000000000003</v>
      </c>
      <c r="M423" s="52" t="str">
        <f t="shared" si="85"/>
        <v>mid latitude</v>
      </c>
      <c r="N423" s="87">
        <v>179714.56969519801</v>
      </c>
      <c r="O423" s="23">
        <v>35171.394627575602</v>
      </c>
      <c r="P423" s="23">
        <v>50007.855547173</v>
      </c>
      <c r="Q423" s="23">
        <v>9006.9431990705198</v>
      </c>
      <c r="R423" s="23">
        <v>351683.99738133198</v>
      </c>
      <c r="S423" s="25">
        <v>27200.372843919398</v>
      </c>
      <c r="T423" s="7">
        <v>0.27530432377997277</v>
      </c>
      <c r="U423" s="6">
        <v>5.3878976149600376E-2</v>
      </c>
      <c r="V423" s="6">
        <v>7.6606915501903725E-2</v>
      </c>
      <c r="W423" s="6">
        <v>1.3797714959617938E-2</v>
      </c>
      <c r="X423" s="6">
        <v>0.53874388285554986</v>
      </c>
      <c r="Y423" s="8">
        <v>4.1668186753355117E-2</v>
      </c>
      <c r="Z423" s="10">
        <f t="shared" si="86"/>
        <v>0.71025298990263463</v>
      </c>
      <c r="AA423" s="11">
        <f t="shared" si="87"/>
        <v>-0.27494901342786343</v>
      </c>
      <c r="AB423" s="11">
        <f t="shared" si="88"/>
        <v>-0.14858692938189025</v>
      </c>
      <c r="AC423" s="11">
        <f t="shared" si="89"/>
        <v>28.340941593619217</v>
      </c>
      <c r="AD423" s="11">
        <f t="shared" si="90"/>
        <v>28.43665403027871</v>
      </c>
      <c r="AE423" s="10">
        <v>22.264112078940201</v>
      </c>
      <c r="AF423" s="11">
        <v>28.984917273899502</v>
      </c>
      <c r="AG423" s="12">
        <v>36.428534344222697</v>
      </c>
      <c r="AH423" s="10">
        <v>0.10938503066827222</v>
      </c>
      <c r="AI423" s="11">
        <f t="shared" si="91"/>
        <v>33.819167161833207</v>
      </c>
      <c r="AJ423" s="11">
        <f t="shared" si="92"/>
        <v>13.145678369157487</v>
      </c>
      <c r="AK423" s="11">
        <f t="shared" si="93"/>
        <v>0.19909544288120692</v>
      </c>
      <c r="AL423" s="11">
        <f t="shared" si="94"/>
        <v>5.5521450998307174</v>
      </c>
      <c r="AM423" s="11">
        <f t="shared" si="95"/>
        <v>2.2326146553044808</v>
      </c>
      <c r="AN423" s="3">
        <f t="shared" si="96"/>
        <v>0.51101150758455749</v>
      </c>
      <c r="AO423" s="3">
        <f t="shared" si="97"/>
        <v>0.14219542520994874</v>
      </c>
      <c r="AP423" s="3">
        <v>7.3159673050243623E-2</v>
      </c>
      <c r="AQ423" s="124" t="s">
        <v>213</v>
      </c>
      <c r="AR423" s="36">
        <v>72</v>
      </c>
      <c r="AS423" s="36">
        <v>516</v>
      </c>
      <c r="AT423" s="11" t="s">
        <v>91</v>
      </c>
      <c r="AU423" s="36">
        <v>9</v>
      </c>
      <c r="AV423" s="36" t="s">
        <v>161</v>
      </c>
      <c r="AW423" s="36">
        <v>3</v>
      </c>
      <c r="AX423" s="36">
        <v>31</v>
      </c>
      <c r="AY423" s="34">
        <v>33</v>
      </c>
      <c r="AZ423" s="52">
        <v>248.41</v>
      </c>
    </row>
    <row r="424" spans="1:52" s="28" customFormat="1" ht="15" customHeight="1">
      <c r="A424" s="54">
        <v>24.508711433756801</v>
      </c>
      <c r="B424" s="32">
        <v>516</v>
      </c>
      <c r="C424" s="17">
        <v>-30.276499999999999</v>
      </c>
      <c r="D424" s="17">
        <v>-35.284999999999997</v>
      </c>
      <c r="E424" s="40" t="s">
        <v>56</v>
      </c>
      <c r="F424" s="18">
        <v>-39.700000000000003</v>
      </c>
      <c r="G424" s="17">
        <v>-39.9</v>
      </c>
      <c r="H424" s="17">
        <v>-37.700000000000003</v>
      </c>
      <c r="I424" s="17">
        <v>-36.200000000000003</v>
      </c>
      <c r="J424" s="17">
        <v>-35.200000000000003</v>
      </c>
      <c r="K424" s="30">
        <v>-33.299999999999997</v>
      </c>
      <c r="L424" s="10">
        <f t="shared" si="84"/>
        <v>-35.200000000000003</v>
      </c>
      <c r="M424" s="52" t="str">
        <f t="shared" si="85"/>
        <v>mid latitude</v>
      </c>
      <c r="N424" s="87">
        <v>80723127.352665693</v>
      </c>
      <c r="O424" s="23">
        <v>20504380.959244601</v>
      </c>
      <c r="P424" s="23">
        <v>29196781.126531899</v>
      </c>
      <c r="Q424" s="23">
        <v>4700567.09774982</v>
      </c>
      <c r="R424" s="23">
        <v>150619961.04345</v>
      </c>
      <c r="S424" s="25">
        <v>21016917.367303301</v>
      </c>
      <c r="T424" s="7">
        <v>0.26314601254497016</v>
      </c>
      <c r="U424" s="6">
        <v>6.6841390640820467E-2</v>
      </c>
      <c r="V424" s="6">
        <v>9.5177389486278338E-2</v>
      </c>
      <c r="W424" s="6">
        <v>1.5323185920052206E-2</v>
      </c>
      <c r="X424" s="6">
        <v>0.49099983434863481</v>
      </c>
      <c r="Y424" s="8">
        <v>6.8512187059243848E-2</v>
      </c>
      <c r="Z424" s="10">
        <f t="shared" si="86"/>
        <v>0.72812584291836457</v>
      </c>
      <c r="AA424" s="11">
        <f t="shared" si="87"/>
        <v>-0.270277729977071</v>
      </c>
      <c r="AB424" s="11">
        <f t="shared" si="88"/>
        <v>-0.13779355453051184</v>
      </c>
      <c r="AC424" s="11">
        <f t="shared" si="89"/>
        <v>28.656253226547705</v>
      </c>
      <c r="AD424" s="11">
        <f t="shared" si="90"/>
        <v>29.174920870112992</v>
      </c>
      <c r="AE424" s="10">
        <v>23.3000928272076</v>
      </c>
      <c r="AF424" s="11">
        <v>30.018396265395801</v>
      </c>
      <c r="AG424" s="12">
        <v>37.7334819401377</v>
      </c>
      <c r="AH424" s="10">
        <v>1.6611547760173782E-2</v>
      </c>
      <c r="AI424" s="11">
        <f t="shared" si="91"/>
        <v>34.893252230837369</v>
      </c>
      <c r="AJ424" s="11">
        <f t="shared" si="92"/>
        <v>20.657468182907344</v>
      </c>
      <c r="AK424" s="11">
        <f t="shared" si="93"/>
        <v>0.24067450141602745</v>
      </c>
      <c r="AL424" s="11">
        <f t="shared" si="94"/>
        <v>6.2113316370930045</v>
      </c>
      <c r="AM424" s="11">
        <f t="shared" si="95"/>
        <v>2.3477922512893898</v>
      </c>
      <c r="AN424" s="3">
        <f t="shared" si="96"/>
        <v>0.53593910656622168</v>
      </c>
      <c r="AO424" s="3">
        <f t="shared" si="97"/>
        <v>0.19384403583871182</v>
      </c>
      <c r="AP424" s="3">
        <v>0.11872696460988401</v>
      </c>
      <c r="AQ424" s="124" t="s">
        <v>213</v>
      </c>
      <c r="AR424" s="36">
        <v>72</v>
      </c>
      <c r="AS424" s="36">
        <v>516</v>
      </c>
      <c r="AT424" s="11" t="s">
        <v>91</v>
      </c>
      <c r="AU424" s="36">
        <v>10</v>
      </c>
      <c r="AV424" s="36" t="s">
        <v>161</v>
      </c>
      <c r="AW424" s="36">
        <v>4</v>
      </c>
      <c r="AX424" s="36">
        <v>6</v>
      </c>
      <c r="AY424" s="34">
        <v>8</v>
      </c>
      <c r="AZ424" s="52">
        <v>259.16000000000003</v>
      </c>
    </row>
    <row r="425" spans="1:52" s="28" customFormat="1" ht="15" customHeight="1">
      <c r="A425" s="54">
        <v>24.666087327853099</v>
      </c>
      <c r="B425" s="32">
        <v>516</v>
      </c>
      <c r="C425" s="17">
        <v>-30.276499999999999</v>
      </c>
      <c r="D425" s="17">
        <v>-35.284999999999997</v>
      </c>
      <c r="E425" s="40" t="s">
        <v>56</v>
      </c>
      <c r="F425" s="18">
        <v>-39.700000000000003</v>
      </c>
      <c r="G425" s="17">
        <v>-39.9</v>
      </c>
      <c r="H425" s="17">
        <v>-37.700000000000003</v>
      </c>
      <c r="I425" s="17">
        <v>-36.200000000000003</v>
      </c>
      <c r="J425" s="17">
        <v>-35.200000000000003</v>
      </c>
      <c r="K425" s="30">
        <v>-33.299999999999997</v>
      </c>
      <c r="L425" s="10">
        <f t="shared" si="84"/>
        <v>-35.200000000000003</v>
      </c>
      <c r="M425" s="52" t="str">
        <f t="shared" si="85"/>
        <v>mid latitude</v>
      </c>
      <c r="N425" s="87">
        <v>3218546.0992211401</v>
      </c>
      <c r="O425" s="23">
        <v>808215.43090487598</v>
      </c>
      <c r="P425" s="23">
        <v>1011077.9069522</v>
      </c>
      <c r="Q425" s="23">
        <v>183627.598720587</v>
      </c>
      <c r="R425" s="23">
        <v>7281909.5775441602</v>
      </c>
      <c r="S425" s="25">
        <v>746741.24088336399</v>
      </c>
      <c r="T425" s="7">
        <v>0.24290697898921224</v>
      </c>
      <c r="U425" s="6">
        <v>6.0996848465546545E-2</v>
      </c>
      <c r="V425" s="6">
        <v>7.6307087836935836E-2</v>
      </c>
      <c r="W425" s="6">
        <v>1.3858563428703103E-2</v>
      </c>
      <c r="X425" s="6">
        <v>0.54957319305816477</v>
      </c>
      <c r="Y425" s="8">
        <v>5.635732822143763E-2</v>
      </c>
      <c r="Z425" s="10">
        <f t="shared" si="86"/>
        <v>0.70606737164666433</v>
      </c>
      <c r="AA425" s="11">
        <f t="shared" si="87"/>
        <v>-0.29687918553490528</v>
      </c>
      <c r="AB425" s="11">
        <f t="shared" si="88"/>
        <v>-0.15115385739237142</v>
      </c>
      <c r="AC425" s="11">
        <f t="shared" si="89"/>
        <v>26.860654976393892</v>
      </c>
      <c r="AD425" s="11">
        <f t="shared" si="90"/>
        <v>28.261076154361795</v>
      </c>
      <c r="AE425" s="10">
        <v>21.996785967454599</v>
      </c>
      <c r="AF425" s="11">
        <v>28.6938357832795</v>
      </c>
      <c r="AG425" s="12">
        <v>36.107899863084299</v>
      </c>
      <c r="AH425" s="10">
        <v>4.8601492726037553E-2</v>
      </c>
      <c r="AI425" s="11">
        <f t="shared" si="91"/>
        <v>30.65148978575208</v>
      </c>
      <c r="AJ425" s="11">
        <f t="shared" si="92"/>
        <v>18.831957859166991</v>
      </c>
      <c r="AK425" s="11">
        <f t="shared" si="93"/>
        <v>0.199661726546323</v>
      </c>
      <c r="AL425" s="11">
        <f t="shared" si="94"/>
        <v>5.5061325966075776</v>
      </c>
      <c r="AM425" s="11">
        <f t="shared" si="95"/>
        <v>2.3160005097007068</v>
      </c>
      <c r="AN425" s="3">
        <f t="shared" si="96"/>
        <v>0.4419920441125007</v>
      </c>
      <c r="AO425" s="3">
        <f t="shared" si="97"/>
        <v>0.1388479074321585</v>
      </c>
      <c r="AP425" s="3">
        <v>5.8664883859003307E-2</v>
      </c>
      <c r="AQ425" s="124" t="s">
        <v>213</v>
      </c>
      <c r="AR425" s="36">
        <v>72</v>
      </c>
      <c r="AS425" s="36">
        <v>516</v>
      </c>
      <c r="AT425" s="11" t="s">
        <v>91</v>
      </c>
      <c r="AU425" s="36">
        <v>11</v>
      </c>
      <c r="AV425" s="36" t="s">
        <v>161</v>
      </c>
      <c r="AW425" s="36">
        <v>1</v>
      </c>
      <c r="AX425" s="36">
        <v>128</v>
      </c>
      <c r="AY425" s="34">
        <v>130</v>
      </c>
      <c r="AZ425" s="52">
        <v>265.38</v>
      </c>
    </row>
    <row r="426" spans="1:52" s="28" customFormat="1" ht="15" customHeight="1">
      <c r="A426" s="54">
        <v>24.775137183730099</v>
      </c>
      <c r="B426" s="32">
        <v>516</v>
      </c>
      <c r="C426" s="17">
        <v>-30.276499999999999</v>
      </c>
      <c r="D426" s="17">
        <v>-35.284999999999997</v>
      </c>
      <c r="E426" s="40" t="s">
        <v>56</v>
      </c>
      <c r="F426" s="18">
        <v>-39.700000000000003</v>
      </c>
      <c r="G426" s="17">
        <v>-39.9</v>
      </c>
      <c r="H426" s="17">
        <v>-37.700000000000003</v>
      </c>
      <c r="I426" s="17">
        <v>-36.200000000000003</v>
      </c>
      <c r="J426" s="17">
        <v>-35.200000000000003</v>
      </c>
      <c r="K426" s="30">
        <v>-33.299999999999997</v>
      </c>
      <c r="L426" s="10">
        <f t="shared" si="84"/>
        <v>-35.200000000000003</v>
      </c>
      <c r="M426" s="52" t="str">
        <f t="shared" si="85"/>
        <v>mid latitude</v>
      </c>
      <c r="N426" s="87">
        <v>13164359.745889399</v>
      </c>
      <c r="O426" s="23">
        <v>3606462.2519835201</v>
      </c>
      <c r="P426" s="23">
        <v>4177728.0770446402</v>
      </c>
      <c r="Q426" s="23">
        <v>803267.0024</v>
      </c>
      <c r="R426" s="23">
        <v>31001944.7637688</v>
      </c>
      <c r="S426" s="25">
        <v>2904017.1175000002</v>
      </c>
      <c r="T426" s="7">
        <v>0.23652326758645345</v>
      </c>
      <c r="U426" s="6">
        <v>6.4797092508254842E-2</v>
      </c>
      <c r="V426" s="6">
        <v>7.5060991566932439E-2</v>
      </c>
      <c r="W426" s="6">
        <v>1.4432250395720821E-2</v>
      </c>
      <c r="X426" s="6">
        <v>0.55701009533342349</v>
      </c>
      <c r="Y426" s="8">
        <v>5.2176302609214985E-2</v>
      </c>
      <c r="Z426" s="10">
        <f t="shared" si="86"/>
        <v>0.68616192221356731</v>
      </c>
      <c r="AA426" s="11">
        <f t="shared" si="87"/>
        <v>-0.31292442329619302</v>
      </c>
      <c r="AB426" s="11">
        <f t="shared" si="88"/>
        <v>-0.16357338629641888</v>
      </c>
      <c r="AC426" s="11">
        <f t="shared" si="89"/>
        <v>25.777601427506969</v>
      </c>
      <c r="AD426" s="11">
        <f t="shared" si="90"/>
        <v>27.411580377324949</v>
      </c>
      <c r="AE426" s="10">
        <v>20.934217473860802</v>
      </c>
      <c r="AF426" s="11">
        <v>27.526292386165</v>
      </c>
      <c r="AG426" s="12">
        <v>34.6108045395967</v>
      </c>
      <c r="AH426" s="10">
        <v>1.8018689398780624E-2</v>
      </c>
      <c r="AI426" s="11">
        <f t="shared" si="91"/>
        <v>29.806341943348791</v>
      </c>
      <c r="AJ426" s="11">
        <f t="shared" si="92"/>
        <v>18.072871592379609</v>
      </c>
      <c r="AK426" s="11">
        <f t="shared" si="93"/>
        <v>0.20208911145616268</v>
      </c>
      <c r="AL426" s="11">
        <f t="shared" si="94"/>
        <v>5.200920820303125</v>
      </c>
      <c r="AM426" s="11">
        <f t="shared" si="95"/>
        <v>2.2614841984612988</v>
      </c>
      <c r="AN426" s="3">
        <f t="shared" si="96"/>
        <v>0.42463012711622722</v>
      </c>
      <c r="AO426" s="3">
        <f t="shared" si="97"/>
        <v>0.13475696795405709</v>
      </c>
      <c r="AP426" s="3">
        <v>7.8257109127795418E-2</v>
      </c>
      <c r="AQ426" s="124" t="s">
        <v>213</v>
      </c>
      <c r="AR426" s="36">
        <v>72</v>
      </c>
      <c r="AS426" s="36">
        <v>516</v>
      </c>
      <c r="AT426" s="11" t="s">
        <v>91</v>
      </c>
      <c r="AU426" s="36">
        <v>11</v>
      </c>
      <c r="AV426" s="36" t="s">
        <v>161</v>
      </c>
      <c r="AW426" s="36">
        <v>4</v>
      </c>
      <c r="AX426" s="36">
        <v>109</v>
      </c>
      <c r="AY426" s="34">
        <v>111</v>
      </c>
      <c r="AZ426" s="52">
        <v>269.69</v>
      </c>
    </row>
    <row r="427" spans="1:52" s="28" customFormat="1" ht="15" customHeight="1">
      <c r="A427" s="53">
        <v>24.9079705348564</v>
      </c>
      <c r="B427" s="32">
        <v>516</v>
      </c>
      <c r="C427" s="17">
        <v>-30.276499999999999</v>
      </c>
      <c r="D427" s="17">
        <v>-35.284999999999997</v>
      </c>
      <c r="E427" s="40" t="s">
        <v>56</v>
      </c>
      <c r="F427" s="18">
        <v>-39.700000000000003</v>
      </c>
      <c r="G427" s="17">
        <v>-39.9</v>
      </c>
      <c r="H427" s="17">
        <v>-37.700000000000003</v>
      </c>
      <c r="I427" s="17">
        <v>-36.200000000000003</v>
      </c>
      <c r="J427" s="17">
        <v>-35.200000000000003</v>
      </c>
      <c r="K427" s="30">
        <v>-33.299999999999997</v>
      </c>
      <c r="L427" s="10">
        <f t="shared" si="84"/>
        <v>-35.200000000000003</v>
      </c>
      <c r="M427" s="52" t="str">
        <f t="shared" si="85"/>
        <v>mid latitude</v>
      </c>
      <c r="N427" s="87">
        <v>12458847.0493341</v>
      </c>
      <c r="O427" s="23">
        <v>2442514.6503477301</v>
      </c>
      <c r="P427" s="23">
        <v>2487689.8708069799</v>
      </c>
      <c r="Q427" s="23">
        <v>286577</v>
      </c>
      <c r="R427" s="23">
        <v>22654292</v>
      </c>
      <c r="S427" s="25">
        <v>1065356</v>
      </c>
      <c r="T427" s="7">
        <v>0.30097267324978233</v>
      </c>
      <c r="U427" s="6">
        <v>5.9004670404570463E-2</v>
      </c>
      <c r="V427" s="6">
        <v>6.0095983815227939E-2</v>
      </c>
      <c r="W427" s="6">
        <v>6.9229396139438813E-3</v>
      </c>
      <c r="X427" s="6">
        <v>0.54726755989717235</v>
      </c>
      <c r="Y427" s="8">
        <v>2.5736173019303005E-2</v>
      </c>
      <c r="Z427" s="10">
        <f t="shared" si="86"/>
        <v>0.61119688288855289</v>
      </c>
      <c r="AA427" s="11">
        <f t="shared" si="87"/>
        <v>-0.32160641100879711</v>
      </c>
      <c r="AB427" s="11">
        <f t="shared" si="88"/>
        <v>-0.21381886933379482</v>
      </c>
      <c r="AC427" s="11">
        <f t="shared" si="89"/>
        <v>25.191567256906193</v>
      </c>
      <c r="AD427" s="11">
        <f t="shared" si="90"/>
        <v>23.974789337568435</v>
      </c>
      <c r="AE427" s="10">
        <v>16.378499392529999</v>
      </c>
      <c r="AF427" s="11">
        <v>22.987489184960399</v>
      </c>
      <c r="AG427" s="12">
        <v>29.195677998812499</v>
      </c>
      <c r="AH427" s="10">
        <v>1.8740785538298926E-2</v>
      </c>
      <c r="AI427" s="11">
        <f t="shared" si="91"/>
        <v>35.482008691474064</v>
      </c>
      <c r="AJ427" s="11">
        <f t="shared" si="92"/>
        <v>7.8774031720298341</v>
      </c>
      <c r="AK427" s="11">
        <f t="shared" si="93"/>
        <v>0.18028421638339484</v>
      </c>
      <c r="AL427" s="11">
        <f t="shared" si="94"/>
        <v>8.6807031646188637</v>
      </c>
      <c r="AM427" s="11">
        <f t="shared" si="95"/>
        <v>1.9959845434356083</v>
      </c>
      <c r="AN427" s="3">
        <f t="shared" si="96"/>
        <v>0.54995526010409412</v>
      </c>
      <c r="AO427" s="3">
        <f t="shared" si="97"/>
        <v>0.10981097404443184</v>
      </c>
      <c r="AP427" s="3">
        <v>0.28180246518644902</v>
      </c>
      <c r="AQ427" s="124" t="s">
        <v>213</v>
      </c>
      <c r="AR427" s="36">
        <v>72</v>
      </c>
      <c r="AS427" s="36">
        <v>516</v>
      </c>
      <c r="AT427" s="11" t="s">
        <v>91</v>
      </c>
      <c r="AU427" s="36">
        <v>12</v>
      </c>
      <c r="AV427" s="36" t="s">
        <v>161</v>
      </c>
      <c r="AW427" s="36">
        <v>1</v>
      </c>
      <c r="AX427" s="36">
        <v>134</v>
      </c>
      <c r="AY427" s="34">
        <v>136</v>
      </c>
      <c r="AZ427" s="52">
        <v>274.94</v>
      </c>
    </row>
    <row r="428" spans="1:52" s="28" customFormat="1" ht="15" customHeight="1">
      <c r="A428" s="54">
        <v>25.116455642147901</v>
      </c>
      <c r="B428" s="32">
        <v>516</v>
      </c>
      <c r="C428" s="17">
        <v>-30.276499999999999</v>
      </c>
      <c r="D428" s="17">
        <v>-35.284999999999997</v>
      </c>
      <c r="E428" s="40" t="s">
        <v>56</v>
      </c>
      <c r="F428" s="18">
        <v>-39.700000000000003</v>
      </c>
      <c r="G428" s="17">
        <v>-39.9</v>
      </c>
      <c r="H428" s="17">
        <v>-37.700000000000003</v>
      </c>
      <c r="I428" s="17">
        <v>-36.200000000000003</v>
      </c>
      <c r="J428" s="17">
        <v>-35.200000000000003</v>
      </c>
      <c r="K428" s="30">
        <v>-33.299999999999997</v>
      </c>
      <c r="L428" s="10">
        <f t="shared" si="84"/>
        <v>-36.200000000000003</v>
      </c>
      <c r="M428" s="52" t="str">
        <f t="shared" si="85"/>
        <v>mid latitude</v>
      </c>
      <c r="N428" s="87">
        <v>4733348.7670760499</v>
      </c>
      <c r="O428" s="23">
        <v>1320829.5654130699</v>
      </c>
      <c r="P428" s="23">
        <v>1457553.9975414099</v>
      </c>
      <c r="Q428" s="23">
        <v>317261.38466666598</v>
      </c>
      <c r="R428" s="23">
        <v>11131715.940939501</v>
      </c>
      <c r="S428" s="25">
        <v>1277710.5464294001</v>
      </c>
      <c r="T428" s="7">
        <v>0.23387936013863533</v>
      </c>
      <c r="U428" s="6">
        <v>6.5263471764373651E-2</v>
      </c>
      <c r="V428" s="6">
        <v>7.2019158757886212E-2</v>
      </c>
      <c r="W428" s="6">
        <v>1.5676193176099657E-2</v>
      </c>
      <c r="X428" s="6">
        <v>0.55002889700862556</v>
      </c>
      <c r="Y428" s="8">
        <v>6.3132919154379519E-2</v>
      </c>
      <c r="Z428" s="10">
        <f t="shared" si="86"/>
        <v>0.6979825748878844</v>
      </c>
      <c r="AA428" s="11">
        <f t="shared" si="87"/>
        <v>-0.32712649092965962</v>
      </c>
      <c r="AB428" s="11">
        <f t="shared" si="88"/>
        <v>-0.15615541938901711</v>
      </c>
      <c r="AC428" s="11">
        <f t="shared" si="89"/>
        <v>24.818961862247974</v>
      </c>
      <c r="AD428" s="11">
        <f t="shared" si="90"/>
        <v>27.91896931379123</v>
      </c>
      <c r="AE428" s="10">
        <v>21.5650152532737</v>
      </c>
      <c r="AF428" s="11">
        <v>28.196335153765599</v>
      </c>
      <c r="AG428" s="12">
        <v>35.477795114433597</v>
      </c>
      <c r="AH428" s="10">
        <v>1.8857902701959292E-2</v>
      </c>
      <c r="AI428" s="11">
        <f t="shared" si="91"/>
        <v>29.835042303260238</v>
      </c>
      <c r="AJ428" s="11">
        <f t="shared" si="92"/>
        <v>21.255996319295704</v>
      </c>
      <c r="AK428" s="11">
        <f t="shared" si="93"/>
        <v>0.19965370431220675</v>
      </c>
      <c r="AL428" s="11">
        <f t="shared" si="94"/>
        <v>4.5941739776266948</v>
      </c>
      <c r="AM428" s="11">
        <f t="shared" si="95"/>
        <v>2.3548426178076571</v>
      </c>
      <c r="AN428" s="3">
        <f t="shared" si="96"/>
        <v>0.42521285956175431</v>
      </c>
      <c r="AO428" s="3">
        <f t="shared" si="97"/>
        <v>0.13093704557991034</v>
      </c>
      <c r="AP428" s="3">
        <v>0.33646582844875894</v>
      </c>
      <c r="AQ428" s="124" t="s">
        <v>213</v>
      </c>
      <c r="AR428" s="36">
        <v>72</v>
      </c>
      <c r="AS428" s="36">
        <v>516</v>
      </c>
      <c r="AT428" s="11" t="s">
        <v>91</v>
      </c>
      <c r="AU428" s="36">
        <v>13</v>
      </c>
      <c r="AV428" s="36" t="s">
        <v>161</v>
      </c>
      <c r="AW428" s="36">
        <v>1</v>
      </c>
      <c r="AX428" s="36">
        <v>8</v>
      </c>
      <c r="AY428" s="34">
        <v>10</v>
      </c>
      <c r="AZ428" s="52">
        <v>283.18</v>
      </c>
    </row>
    <row r="429" spans="1:52" s="28" customFormat="1" ht="15" customHeight="1">
      <c r="A429" s="54">
        <v>25.226770577559499</v>
      </c>
      <c r="B429" s="32">
        <v>516</v>
      </c>
      <c r="C429" s="17">
        <v>-30.276499999999999</v>
      </c>
      <c r="D429" s="17">
        <v>-35.284999999999997</v>
      </c>
      <c r="E429" s="40" t="s">
        <v>56</v>
      </c>
      <c r="F429" s="18">
        <v>-39.700000000000003</v>
      </c>
      <c r="G429" s="17">
        <v>-39.9</v>
      </c>
      <c r="H429" s="17">
        <v>-37.700000000000003</v>
      </c>
      <c r="I429" s="17">
        <v>-36.200000000000003</v>
      </c>
      <c r="J429" s="17">
        <v>-35.200000000000003</v>
      </c>
      <c r="K429" s="30">
        <v>-33.299999999999997</v>
      </c>
      <c r="L429" s="10">
        <f t="shared" si="84"/>
        <v>-36.200000000000003</v>
      </c>
      <c r="M429" s="52" t="str">
        <f t="shared" si="85"/>
        <v>mid latitude</v>
      </c>
      <c r="N429" s="87">
        <v>11853721.480859701</v>
      </c>
      <c r="O429" s="23">
        <v>2375999.4429229698</v>
      </c>
      <c r="P429" s="23">
        <v>3132328.2752596098</v>
      </c>
      <c r="Q429" s="23">
        <v>507772.527999999</v>
      </c>
      <c r="R429" s="23">
        <v>32383926.598370101</v>
      </c>
      <c r="S429" s="25">
        <v>2818034.7646831898</v>
      </c>
      <c r="T429" s="7">
        <v>0.22335261396317929</v>
      </c>
      <c r="U429" s="6">
        <v>4.4769542392978062E-2</v>
      </c>
      <c r="V429" s="6">
        <v>5.9020596122465227E-2</v>
      </c>
      <c r="W429" s="6">
        <v>9.5676553233192806E-3</v>
      </c>
      <c r="X429" s="6">
        <v>0.61019104150683223</v>
      </c>
      <c r="Y429" s="8">
        <v>5.3098550691225994E-2</v>
      </c>
      <c r="Z429" s="10">
        <f t="shared" si="86"/>
        <v>0.73104334040621421</v>
      </c>
      <c r="AA429" s="11">
        <f t="shared" si="87"/>
        <v>-0.28344779344700677</v>
      </c>
      <c r="AB429" s="11">
        <f t="shared" si="88"/>
        <v>-0.1360568748324284</v>
      </c>
      <c r="AC429" s="11">
        <f t="shared" si="89"/>
        <v>27.767273942327041</v>
      </c>
      <c r="AD429" s="11">
        <f t="shared" si="90"/>
        <v>29.293709761461898</v>
      </c>
      <c r="AE429" s="10">
        <v>23.432955435365699</v>
      </c>
      <c r="AF429" s="11">
        <v>30.203316758084501</v>
      </c>
      <c r="AG429" s="12">
        <v>37.984576717554802</v>
      </c>
      <c r="AH429" s="10">
        <v>1.3648809402104535E-2</v>
      </c>
      <c r="AI429" s="11">
        <f t="shared" si="91"/>
        <v>26.79555083857451</v>
      </c>
      <c r="AJ429" s="11">
        <f t="shared" si="92"/>
        <v>19.20720817277261</v>
      </c>
      <c r="AK429" s="11">
        <f t="shared" si="93"/>
        <v>0.14595786437551761</v>
      </c>
      <c r="AL429" s="11">
        <f t="shared" si="94"/>
        <v>6.1687627875362647</v>
      </c>
      <c r="AM429" s="11">
        <f t="shared" si="95"/>
        <v>2.4265095122283116</v>
      </c>
      <c r="AN429" s="3">
        <f t="shared" si="96"/>
        <v>0.36603718961789844</v>
      </c>
      <c r="AO429" s="3">
        <f t="shared" si="97"/>
        <v>9.6724783072391893E-2</v>
      </c>
      <c r="AP429" s="3">
        <v>0.22077154924924222</v>
      </c>
      <c r="AQ429" s="124" t="s">
        <v>213</v>
      </c>
      <c r="AR429" s="36">
        <v>72</v>
      </c>
      <c r="AS429" s="36">
        <v>516</v>
      </c>
      <c r="AT429" s="11" t="s">
        <v>91</v>
      </c>
      <c r="AU429" s="36">
        <v>13</v>
      </c>
      <c r="AV429" s="36" t="s">
        <v>161</v>
      </c>
      <c r="AW429" s="36">
        <v>3</v>
      </c>
      <c r="AX429" s="36">
        <v>144</v>
      </c>
      <c r="AY429" s="34">
        <v>146</v>
      </c>
      <c r="AZ429" s="52">
        <v>287.54000000000002</v>
      </c>
    </row>
    <row r="430" spans="1:52" s="28" customFormat="1" ht="15" customHeight="1">
      <c r="A430" s="54">
        <v>25.358338849151199</v>
      </c>
      <c r="B430" s="32">
        <v>516</v>
      </c>
      <c r="C430" s="17">
        <v>-30.276499999999999</v>
      </c>
      <c r="D430" s="17">
        <v>-35.284999999999997</v>
      </c>
      <c r="E430" s="40" t="s">
        <v>56</v>
      </c>
      <c r="F430" s="18">
        <v>-39.700000000000003</v>
      </c>
      <c r="G430" s="17">
        <v>-39.9</v>
      </c>
      <c r="H430" s="17">
        <v>-37.700000000000003</v>
      </c>
      <c r="I430" s="17">
        <v>-36.200000000000003</v>
      </c>
      <c r="J430" s="17">
        <v>-35.200000000000003</v>
      </c>
      <c r="K430" s="30">
        <v>-33.299999999999997</v>
      </c>
      <c r="L430" s="10">
        <f t="shared" si="84"/>
        <v>-36.200000000000003</v>
      </c>
      <c r="M430" s="52" t="str">
        <f t="shared" si="85"/>
        <v>mid latitude</v>
      </c>
      <c r="N430" s="87">
        <v>8593763.8436448202</v>
      </c>
      <c r="O430" s="23">
        <v>2296249.38273997</v>
      </c>
      <c r="P430" s="23">
        <v>2795538.1306823501</v>
      </c>
      <c r="Q430" s="23">
        <v>518491.253481619</v>
      </c>
      <c r="R430" s="23">
        <v>19174868.006047498</v>
      </c>
      <c r="S430" s="25">
        <v>2095544.4686010999</v>
      </c>
      <c r="T430" s="7">
        <v>0.2422521733739271</v>
      </c>
      <c r="U430" s="6">
        <v>6.4729659052554123E-2</v>
      </c>
      <c r="V430" s="6">
        <v>7.8804258556429849E-2</v>
      </c>
      <c r="W430" s="6">
        <v>1.4615904662563033E-2</v>
      </c>
      <c r="X430" s="6">
        <v>0.54052607601712566</v>
      </c>
      <c r="Y430" s="8">
        <v>5.907192833740018E-2</v>
      </c>
      <c r="Z430" s="10">
        <f t="shared" si="86"/>
        <v>0.70201115279158433</v>
      </c>
      <c r="AA430" s="11">
        <f t="shared" si="87"/>
        <v>-0.30251902093688421</v>
      </c>
      <c r="AB430" s="11">
        <f t="shared" si="88"/>
        <v>-0.15365598821582466</v>
      </c>
      <c r="AC430" s="11">
        <f t="shared" si="89"/>
        <v>26.479966086760314</v>
      </c>
      <c r="AD430" s="11">
        <f t="shared" si="90"/>
        <v>28.089930406037595</v>
      </c>
      <c r="AE430" s="10">
        <v>21.804458868333001</v>
      </c>
      <c r="AF430" s="11">
        <v>28.4535182882958</v>
      </c>
      <c r="AG430" s="12">
        <v>35.772101173099102</v>
      </c>
      <c r="AH430" s="10">
        <v>2.0987007719145342E-2</v>
      </c>
      <c r="AI430" s="11">
        <f t="shared" si="91"/>
        <v>30.947739485912194</v>
      </c>
      <c r="AJ430" s="11">
        <f t="shared" si="92"/>
        <v>19.604116631198629</v>
      </c>
      <c r="AK430" s="11">
        <f t="shared" si="93"/>
        <v>0.20871036077493033</v>
      </c>
      <c r="AL430" s="11">
        <f t="shared" si="94"/>
        <v>5.3916784746330437</v>
      </c>
      <c r="AM430" s="11">
        <f t="shared" si="95"/>
        <v>2.3131827365081881</v>
      </c>
      <c r="AN430" s="3">
        <f t="shared" si="96"/>
        <v>0.44817851371568568</v>
      </c>
      <c r="AO430" s="3">
        <f t="shared" si="97"/>
        <v>0.14579177962532386</v>
      </c>
      <c r="AP430" s="3">
        <v>0.11857588162471265</v>
      </c>
      <c r="AQ430" s="124" t="s">
        <v>213</v>
      </c>
      <c r="AR430" s="36">
        <v>72</v>
      </c>
      <c r="AS430" s="36">
        <v>516</v>
      </c>
      <c r="AT430" s="11" t="s">
        <v>91</v>
      </c>
      <c r="AU430" s="36">
        <v>14</v>
      </c>
      <c r="AV430" s="36" t="s">
        <v>161</v>
      </c>
      <c r="AW430" s="36">
        <v>1</v>
      </c>
      <c r="AX430" s="36">
        <v>14</v>
      </c>
      <c r="AY430" s="34">
        <v>16</v>
      </c>
      <c r="AZ430" s="52">
        <v>292.74</v>
      </c>
    </row>
    <row r="431" spans="1:52" s="28" customFormat="1" ht="15" customHeight="1">
      <c r="A431" s="54">
        <v>25.595161738016401</v>
      </c>
      <c r="B431" s="32">
        <v>516</v>
      </c>
      <c r="C431" s="17">
        <v>-30.276499999999999</v>
      </c>
      <c r="D431" s="17">
        <v>-35.284999999999997</v>
      </c>
      <c r="E431" s="40" t="s">
        <v>56</v>
      </c>
      <c r="F431" s="18">
        <v>-39.700000000000003</v>
      </c>
      <c r="G431" s="17">
        <v>-39.9</v>
      </c>
      <c r="H431" s="17">
        <v>-37.700000000000003</v>
      </c>
      <c r="I431" s="17">
        <v>-36.200000000000003</v>
      </c>
      <c r="J431" s="17">
        <v>-35.200000000000003</v>
      </c>
      <c r="K431" s="30">
        <v>-33.299999999999997</v>
      </c>
      <c r="L431" s="10">
        <f t="shared" si="84"/>
        <v>-36.200000000000003</v>
      </c>
      <c r="M431" s="52" t="str">
        <f t="shared" si="85"/>
        <v>mid latitude</v>
      </c>
      <c r="N431" s="87">
        <v>3807618.79475804</v>
      </c>
      <c r="O431" s="23">
        <v>1000012.82612718</v>
      </c>
      <c r="P431" s="23">
        <v>1103439.52069321</v>
      </c>
      <c r="Q431" s="23">
        <v>219151.50120504899</v>
      </c>
      <c r="R431" s="23">
        <v>8724640.4101510402</v>
      </c>
      <c r="S431" s="25">
        <v>822392.28284291504</v>
      </c>
      <c r="T431" s="7">
        <v>0.24287534477215428</v>
      </c>
      <c r="U431" s="6">
        <v>6.3787493710396298E-2</v>
      </c>
      <c r="V431" s="6">
        <v>7.0384738722410453E-2</v>
      </c>
      <c r="W431" s="6">
        <v>1.3978945709005463E-2</v>
      </c>
      <c r="X431" s="6">
        <v>0.55651580734545614</v>
      </c>
      <c r="Y431" s="8">
        <v>5.2457669740577237E-2</v>
      </c>
      <c r="Z431" s="10">
        <f t="shared" si="86"/>
        <v>0.68203050671128496</v>
      </c>
      <c r="AA431" s="11">
        <f t="shared" si="87"/>
        <v>-0.32322660667681125</v>
      </c>
      <c r="AB431" s="11">
        <f t="shared" si="88"/>
        <v>-0.16619619924372478</v>
      </c>
      <c r="AC431" s="11">
        <f t="shared" si="89"/>
        <v>25.082204049315241</v>
      </c>
      <c r="AD431" s="11">
        <f t="shared" si="90"/>
        <v>27.232179971729224</v>
      </c>
      <c r="AE431" s="10">
        <v>20.600523952028102</v>
      </c>
      <c r="AF431" s="11">
        <v>27.295705669221199</v>
      </c>
      <c r="AG431" s="12">
        <v>34.3160526465484</v>
      </c>
      <c r="AH431" s="10">
        <v>2.167791811015635E-2</v>
      </c>
      <c r="AI431" s="11">
        <f t="shared" si="91"/>
        <v>30.382541028727978</v>
      </c>
      <c r="AJ431" s="11">
        <f t="shared" si="92"/>
        <v>17.762209831883133</v>
      </c>
      <c r="AK431" s="11">
        <f t="shared" si="93"/>
        <v>0.19567607146174401</v>
      </c>
      <c r="AL431" s="11">
        <f t="shared" si="94"/>
        <v>5.035053443055256</v>
      </c>
      <c r="AM431" s="11">
        <f t="shared" si="95"/>
        <v>2.2746977117981908</v>
      </c>
      <c r="AN431" s="3">
        <f t="shared" si="96"/>
        <v>0.43642128681061859</v>
      </c>
      <c r="AO431" s="3">
        <f t="shared" si="97"/>
        <v>0.12647392543644184</v>
      </c>
      <c r="AP431" s="3">
        <v>9.3452481949360497E-2</v>
      </c>
      <c r="AQ431" s="124" t="s">
        <v>213</v>
      </c>
      <c r="AR431" s="36">
        <v>72</v>
      </c>
      <c r="AS431" s="36">
        <v>516</v>
      </c>
      <c r="AT431" s="11" t="s">
        <v>91</v>
      </c>
      <c r="AU431" s="36">
        <v>15</v>
      </c>
      <c r="AV431" s="36" t="s">
        <v>161</v>
      </c>
      <c r="AW431" s="36">
        <v>1</v>
      </c>
      <c r="AX431" s="36">
        <v>0</v>
      </c>
      <c r="AY431" s="34">
        <v>2</v>
      </c>
      <c r="AZ431" s="52">
        <v>302.10000000000002</v>
      </c>
    </row>
    <row r="432" spans="1:52" s="28" customFormat="1" ht="15" customHeight="1">
      <c r="A432" s="53">
        <v>25.667524287391899</v>
      </c>
      <c r="B432" s="32">
        <v>516</v>
      </c>
      <c r="C432" s="17">
        <v>-30.276499999999999</v>
      </c>
      <c r="D432" s="17">
        <v>-35.284999999999997</v>
      </c>
      <c r="E432" s="40" t="s">
        <v>56</v>
      </c>
      <c r="F432" s="18">
        <v>-39.700000000000003</v>
      </c>
      <c r="G432" s="17">
        <v>-39.9</v>
      </c>
      <c r="H432" s="17">
        <v>-37.700000000000003</v>
      </c>
      <c r="I432" s="17">
        <v>-36.200000000000003</v>
      </c>
      <c r="J432" s="17">
        <v>-35.200000000000003</v>
      </c>
      <c r="K432" s="30">
        <v>-33.299999999999997</v>
      </c>
      <c r="L432" s="10">
        <f t="shared" si="84"/>
        <v>-36.200000000000003</v>
      </c>
      <c r="M432" s="52" t="str">
        <f t="shared" si="85"/>
        <v>mid latitude</v>
      </c>
      <c r="N432" s="87">
        <v>10887378.633724401</v>
      </c>
      <c r="O432" s="23">
        <v>2777731.1501598801</v>
      </c>
      <c r="P432" s="23">
        <v>3120350.34729581</v>
      </c>
      <c r="Q432" s="23">
        <v>647934.71814755898</v>
      </c>
      <c r="R432" s="23">
        <v>23461312.074421</v>
      </c>
      <c r="S432" s="25">
        <v>2199208.8465400101</v>
      </c>
      <c r="T432" s="7">
        <v>0.25264305735778053</v>
      </c>
      <c r="U432" s="6">
        <v>6.4457617752040119E-2</v>
      </c>
      <c r="V432" s="6">
        <v>7.2408141416732269E-2</v>
      </c>
      <c r="W432" s="6">
        <v>1.5035410604164245E-2</v>
      </c>
      <c r="X432" s="6">
        <v>0.54442284148604869</v>
      </c>
      <c r="Y432" s="8">
        <v>5.1032931383234073E-2</v>
      </c>
      <c r="Z432" s="10">
        <f t="shared" si="86"/>
        <v>0.68237167935399934</v>
      </c>
      <c r="AA432" s="11">
        <f t="shared" si="87"/>
        <v>-0.32177371823975609</v>
      </c>
      <c r="AB432" s="11">
        <f t="shared" si="88"/>
        <v>-0.16597900610125019</v>
      </c>
      <c r="AC432" s="11">
        <f t="shared" si="89"/>
        <v>25.180274018816462</v>
      </c>
      <c r="AD432" s="11">
        <f t="shared" si="90"/>
        <v>27.24703598267449</v>
      </c>
      <c r="AE432" s="10">
        <v>20.675384495304101</v>
      </c>
      <c r="AF432" s="11">
        <v>27.248411135111201</v>
      </c>
      <c r="AG432" s="12">
        <v>34.410664339669403</v>
      </c>
      <c r="AH432" s="10">
        <v>2.9354543974154646E-2</v>
      </c>
      <c r="AI432" s="11">
        <f t="shared" si="91"/>
        <v>31.696633581269467</v>
      </c>
      <c r="AJ432" s="11">
        <f t="shared" si="92"/>
        <v>16.805059759517807</v>
      </c>
      <c r="AK432" s="11">
        <f t="shared" si="93"/>
        <v>0.20325116568249499</v>
      </c>
      <c r="AL432" s="11">
        <f t="shared" si="94"/>
        <v>4.8158406393422952</v>
      </c>
      <c r="AM432" s="11">
        <f t="shared" si="95"/>
        <v>2.2594125645648862</v>
      </c>
      <c r="AN432" s="3">
        <f t="shared" si="96"/>
        <v>0.46405668187647986</v>
      </c>
      <c r="AO432" s="3">
        <f t="shared" si="97"/>
        <v>0.1329998227463933</v>
      </c>
      <c r="AP432" s="3">
        <v>0.28147367202593115</v>
      </c>
      <c r="AQ432" s="124" t="s">
        <v>213</v>
      </c>
      <c r="AR432" s="36">
        <v>72</v>
      </c>
      <c r="AS432" s="36">
        <v>516</v>
      </c>
      <c r="AT432" s="11" t="s">
        <v>91</v>
      </c>
      <c r="AU432" s="36">
        <v>15</v>
      </c>
      <c r="AV432" s="36" t="s">
        <v>161</v>
      </c>
      <c r="AW432" s="36">
        <v>2</v>
      </c>
      <c r="AX432" s="36">
        <v>136</v>
      </c>
      <c r="AY432" s="34">
        <v>138</v>
      </c>
      <c r="AZ432" s="52">
        <v>304.95999999999998</v>
      </c>
    </row>
    <row r="433" spans="1:52" s="28" customFormat="1" ht="15" customHeight="1">
      <c r="A433" s="54">
        <v>25.811743354329</v>
      </c>
      <c r="B433" s="32">
        <v>516</v>
      </c>
      <c r="C433" s="17">
        <v>-30.276499999999999</v>
      </c>
      <c r="D433" s="17">
        <v>-35.284999999999997</v>
      </c>
      <c r="E433" s="40" t="s">
        <v>56</v>
      </c>
      <c r="F433" s="18">
        <v>-39.700000000000003</v>
      </c>
      <c r="G433" s="17">
        <v>-39.9</v>
      </c>
      <c r="H433" s="17">
        <v>-37.700000000000003</v>
      </c>
      <c r="I433" s="17">
        <v>-36.200000000000003</v>
      </c>
      <c r="J433" s="17">
        <v>-35.200000000000003</v>
      </c>
      <c r="K433" s="30">
        <v>-33.299999999999997</v>
      </c>
      <c r="L433" s="10">
        <f t="shared" si="84"/>
        <v>-36.200000000000003</v>
      </c>
      <c r="M433" s="52" t="str">
        <f t="shared" si="85"/>
        <v>mid latitude</v>
      </c>
      <c r="N433" s="87">
        <v>9170196.4676917698</v>
      </c>
      <c r="O433" s="23">
        <v>2583572.2977996902</v>
      </c>
      <c r="P433" s="23">
        <v>2736832.46358757</v>
      </c>
      <c r="Q433" s="23">
        <v>627785.23318496905</v>
      </c>
      <c r="R433" s="23">
        <v>19281387.816662598</v>
      </c>
      <c r="S433" s="25">
        <v>2349245.6240781099</v>
      </c>
      <c r="T433" s="7">
        <v>0.2495358105303371</v>
      </c>
      <c r="U433" s="6">
        <v>7.030316195149601E-2</v>
      </c>
      <c r="V433" s="6">
        <v>7.4473617821949001E-2</v>
      </c>
      <c r="W433" s="6">
        <v>1.708304697218985E-2</v>
      </c>
      <c r="X433" s="6">
        <v>0.52467760684649156</v>
      </c>
      <c r="Y433" s="8">
        <v>6.3926755877536448E-2</v>
      </c>
      <c r="Z433" s="10">
        <f t="shared" si="86"/>
        <v>0.68863002781334826</v>
      </c>
      <c r="AA433" s="11">
        <f t="shared" si="87"/>
        <v>-0.33713661942776829</v>
      </c>
      <c r="AB433" s="11">
        <f t="shared" si="88"/>
        <v>-0.16201404374387626</v>
      </c>
      <c r="AC433" s="11">
        <f t="shared" si="89"/>
        <v>24.14327818862564</v>
      </c>
      <c r="AD433" s="11">
        <f t="shared" si="90"/>
        <v>27.518239407918863</v>
      </c>
      <c r="AE433" s="10">
        <v>21.017082955840099</v>
      </c>
      <c r="AF433" s="11">
        <v>27.659752266414301</v>
      </c>
      <c r="AG433" s="12">
        <v>34.788008034282697</v>
      </c>
      <c r="AH433" s="10">
        <v>2.6316315112886412E-2</v>
      </c>
      <c r="AI433" s="11">
        <f t="shared" si="91"/>
        <v>32.230881683219643</v>
      </c>
      <c r="AJ433" s="11">
        <f t="shared" si="92"/>
        <v>20.393744813010866</v>
      </c>
      <c r="AK433" s="11">
        <f t="shared" si="93"/>
        <v>0.21567961405329381</v>
      </c>
      <c r="AL433" s="11">
        <f t="shared" si="94"/>
        <v>4.3595043637816762</v>
      </c>
      <c r="AM433" s="11">
        <f t="shared" si="95"/>
        <v>2.3305484139432981</v>
      </c>
      <c r="AN433" s="3">
        <f t="shared" si="96"/>
        <v>0.47559836225933205</v>
      </c>
      <c r="AO433" s="3">
        <f t="shared" si="97"/>
        <v>0.14194167399207919</v>
      </c>
      <c r="AP433" s="3">
        <v>0.56697034597556994</v>
      </c>
      <c r="AQ433" s="124" t="s">
        <v>213</v>
      </c>
      <c r="AR433" s="36">
        <v>72</v>
      </c>
      <c r="AS433" s="36">
        <v>516</v>
      </c>
      <c r="AT433" s="11" t="s">
        <v>91</v>
      </c>
      <c r="AU433" s="36">
        <v>15</v>
      </c>
      <c r="AV433" s="36" t="s">
        <v>161</v>
      </c>
      <c r="AW433" s="36">
        <v>6</v>
      </c>
      <c r="AX433" s="36">
        <v>106</v>
      </c>
      <c r="AY433" s="34">
        <v>108</v>
      </c>
      <c r="AZ433" s="52">
        <v>310.66000000000003</v>
      </c>
    </row>
    <row r="434" spans="1:52" s="28" customFormat="1" ht="15" customHeight="1">
      <c r="A434" s="54">
        <v>25.842358279064801</v>
      </c>
      <c r="B434" s="32">
        <v>516</v>
      </c>
      <c r="C434" s="17">
        <v>-30.276499999999999</v>
      </c>
      <c r="D434" s="17">
        <v>-35.284999999999997</v>
      </c>
      <c r="E434" s="40" t="s">
        <v>56</v>
      </c>
      <c r="F434" s="18">
        <v>-39.700000000000003</v>
      </c>
      <c r="G434" s="17">
        <v>-39.9</v>
      </c>
      <c r="H434" s="17">
        <v>-37.700000000000003</v>
      </c>
      <c r="I434" s="17">
        <v>-36.200000000000003</v>
      </c>
      <c r="J434" s="17">
        <v>-35.200000000000003</v>
      </c>
      <c r="K434" s="30">
        <v>-33.299999999999997</v>
      </c>
      <c r="L434" s="10">
        <f t="shared" si="84"/>
        <v>-36.200000000000003</v>
      </c>
      <c r="M434" s="52" t="str">
        <f t="shared" si="85"/>
        <v>mid latitude</v>
      </c>
      <c r="N434" s="87">
        <v>90130737.435120896</v>
      </c>
      <c r="O434" s="23">
        <v>22498012.115479</v>
      </c>
      <c r="P434" s="23">
        <v>26756315.134600099</v>
      </c>
      <c r="Q434" s="23">
        <v>5388098.0546330102</v>
      </c>
      <c r="R434" s="23">
        <v>155453595.78469101</v>
      </c>
      <c r="S434" s="25">
        <v>18931479.0565712</v>
      </c>
      <c r="T434" s="7">
        <v>0.28240141353775805</v>
      </c>
      <c r="U434" s="6">
        <v>7.0491716854911068E-2</v>
      </c>
      <c r="V434" s="6">
        <v>8.3834010794728617E-2</v>
      </c>
      <c r="W434" s="6">
        <v>1.6882215215466415E-2</v>
      </c>
      <c r="X434" s="6">
        <v>0.48707373797673531</v>
      </c>
      <c r="Y434" s="8">
        <v>5.9316905620400547E-2</v>
      </c>
      <c r="Z434" s="10">
        <f t="shared" si="86"/>
        <v>0.69421206729762597</v>
      </c>
      <c r="AA434" s="11">
        <f t="shared" si="87"/>
        <v>-0.31010366485678215</v>
      </c>
      <c r="AB434" s="11">
        <f t="shared" si="88"/>
        <v>-0.1585078413773397</v>
      </c>
      <c r="AC434" s="11">
        <f t="shared" si="89"/>
        <v>25.968002622167205</v>
      </c>
      <c r="AD434" s="11">
        <f t="shared" si="90"/>
        <v>27.758063649789968</v>
      </c>
      <c r="AE434" s="10">
        <v>21.378916123937099</v>
      </c>
      <c r="AF434" s="11">
        <v>27.972268989145299</v>
      </c>
      <c r="AG434" s="12">
        <v>35.213640754181803</v>
      </c>
      <c r="AH434" s="10">
        <v>1.9776836132649526E-2</v>
      </c>
      <c r="AI434" s="11">
        <f t="shared" si="91"/>
        <v>36.700524114642434</v>
      </c>
      <c r="AJ434" s="11">
        <f t="shared" si="92"/>
        <v>17.358421335599132</v>
      </c>
      <c r="AK434" s="11">
        <f t="shared" si="93"/>
        <v>0.23858455980126789</v>
      </c>
      <c r="AL434" s="11">
        <f t="shared" si="94"/>
        <v>4.9658181538833368</v>
      </c>
      <c r="AM434" s="11">
        <f t="shared" si="95"/>
        <v>2.2820707183132347</v>
      </c>
      <c r="AN434" s="3">
        <f t="shared" si="96"/>
        <v>0.57979191140715269</v>
      </c>
      <c r="AO434" s="3">
        <f t="shared" si="97"/>
        <v>0.1721176985295251</v>
      </c>
      <c r="AP434" s="3">
        <v>0.11558766384819896</v>
      </c>
      <c r="AQ434" s="124" t="s">
        <v>213</v>
      </c>
      <c r="AR434" s="36">
        <v>72</v>
      </c>
      <c r="AS434" s="36">
        <v>516</v>
      </c>
      <c r="AT434" s="11" t="s">
        <v>91</v>
      </c>
      <c r="AU434" s="36">
        <v>16</v>
      </c>
      <c r="AV434" s="36" t="s">
        <v>161</v>
      </c>
      <c r="AW434" s="36">
        <v>1</v>
      </c>
      <c r="AX434" s="36">
        <v>27</v>
      </c>
      <c r="AY434" s="34">
        <v>29</v>
      </c>
      <c r="AZ434" s="52">
        <v>311.87</v>
      </c>
    </row>
    <row r="435" spans="1:52" s="28" customFormat="1" ht="15" customHeight="1">
      <c r="A435" s="53">
        <v>26.0966392655065</v>
      </c>
      <c r="B435" s="32">
        <v>516</v>
      </c>
      <c r="C435" s="17">
        <v>-30.276499999999999</v>
      </c>
      <c r="D435" s="17">
        <v>-35.284999999999997</v>
      </c>
      <c r="E435" s="40" t="s">
        <v>56</v>
      </c>
      <c r="F435" s="18">
        <v>-39.700000000000003</v>
      </c>
      <c r="G435" s="17">
        <v>-39.9</v>
      </c>
      <c r="H435" s="17">
        <v>-37.700000000000003</v>
      </c>
      <c r="I435" s="17">
        <v>-36.200000000000003</v>
      </c>
      <c r="J435" s="17">
        <v>-35.200000000000003</v>
      </c>
      <c r="K435" s="30">
        <v>-33.299999999999997</v>
      </c>
      <c r="L435" s="10">
        <f t="shared" si="84"/>
        <v>-36.200000000000003</v>
      </c>
      <c r="M435" s="52" t="str">
        <f t="shared" si="85"/>
        <v>mid latitude</v>
      </c>
      <c r="N435" s="87">
        <v>84115720</v>
      </c>
      <c r="O435" s="23">
        <v>24874074</v>
      </c>
      <c r="P435" s="23">
        <v>31557788</v>
      </c>
      <c r="Q435" s="23">
        <v>6145203</v>
      </c>
      <c r="R435" s="23">
        <v>161872496</v>
      </c>
      <c r="S435" s="25">
        <v>20035740</v>
      </c>
      <c r="T435" s="7">
        <v>0.25598131053889817</v>
      </c>
      <c r="U435" s="6">
        <v>7.569688592050966E-2</v>
      </c>
      <c r="V435" s="6">
        <v>9.6036792289820663E-2</v>
      </c>
      <c r="W435" s="6">
        <v>1.8701107444215763E-2</v>
      </c>
      <c r="X435" s="6">
        <v>0.49261105612937217</v>
      </c>
      <c r="Y435" s="8">
        <v>6.097284767718357E-2</v>
      </c>
      <c r="Z435" s="10">
        <f t="shared" si="86"/>
        <v>0.69890776617498951</v>
      </c>
      <c r="AA435" s="11">
        <f t="shared" si="87"/>
        <v>-0.29730863560888243</v>
      </c>
      <c r="AB435" s="11">
        <f t="shared" si="88"/>
        <v>-0.15558013367383003</v>
      </c>
      <c r="AC435" s="11">
        <f t="shared" si="89"/>
        <v>26.831667096400434</v>
      </c>
      <c r="AD435" s="11">
        <f t="shared" si="90"/>
        <v>27.958318856710026</v>
      </c>
      <c r="AE435" s="10">
        <v>21.637735467414199</v>
      </c>
      <c r="AF435" s="11">
        <v>28.281877702165001</v>
      </c>
      <c r="AG435" s="12">
        <v>35.648345018080398</v>
      </c>
      <c r="AH435" s="10">
        <v>0</v>
      </c>
      <c r="AI435" s="11">
        <f t="shared" si="91"/>
        <v>34.195020138688271</v>
      </c>
      <c r="AJ435" s="11">
        <f t="shared" si="92"/>
        <v>19.237118711537985</v>
      </c>
      <c r="AK435" s="11">
        <f t="shared" si="93"/>
        <v>0.25595430377223372</v>
      </c>
      <c r="AL435" s="11">
        <f t="shared" si="94"/>
        <v>5.1353532177862959</v>
      </c>
      <c r="AM435" s="11">
        <f t="shared" si="95"/>
        <v>2.2583450471146698</v>
      </c>
      <c r="AN435" s="3">
        <f t="shared" si="96"/>
        <v>0.51964182970280504</v>
      </c>
      <c r="AO435" s="3">
        <f t="shared" si="97"/>
        <v>0.19495460179967819</v>
      </c>
      <c r="AP435" s="3" t="s">
        <v>8</v>
      </c>
      <c r="AQ435" s="124" t="s">
        <v>213</v>
      </c>
      <c r="AR435" s="36">
        <v>72</v>
      </c>
      <c r="AS435" s="36">
        <v>516</v>
      </c>
      <c r="AT435" s="11" t="s">
        <v>91</v>
      </c>
      <c r="AU435" s="36">
        <v>17</v>
      </c>
      <c r="AV435" s="36" t="s">
        <v>161</v>
      </c>
      <c r="AW435" s="36">
        <v>1</v>
      </c>
      <c r="AX435" s="36">
        <v>82</v>
      </c>
      <c r="AY435" s="34">
        <v>84</v>
      </c>
      <c r="AZ435" s="52">
        <v>321.92</v>
      </c>
    </row>
    <row r="436" spans="1:52" s="28" customFormat="1" ht="15" customHeight="1">
      <c r="A436" s="54">
        <v>26.3170161204227</v>
      </c>
      <c r="B436" s="32">
        <v>516</v>
      </c>
      <c r="C436" s="17">
        <v>-30.276499999999999</v>
      </c>
      <c r="D436" s="17">
        <v>-35.284999999999997</v>
      </c>
      <c r="E436" s="40" t="s">
        <v>56</v>
      </c>
      <c r="F436" s="18">
        <v>-39.700000000000003</v>
      </c>
      <c r="G436" s="17">
        <v>-39.9</v>
      </c>
      <c r="H436" s="17">
        <v>-37.700000000000003</v>
      </c>
      <c r="I436" s="17">
        <v>-36.200000000000003</v>
      </c>
      <c r="J436" s="17">
        <v>-35.200000000000003</v>
      </c>
      <c r="K436" s="30">
        <v>-33.299999999999997</v>
      </c>
      <c r="L436" s="10">
        <f t="shared" si="84"/>
        <v>-36.200000000000003</v>
      </c>
      <c r="M436" s="52" t="str">
        <f t="shared" si="85"/>
        <v>mid latitude</v>
      </c>
      <c r="N436" s="87">
        <v>2186298.3005469898</v>
      </c>
      <c r="O436" s="23">
        <v>574784.87360368797</v>
      </c>
      <c r="P436" s="23">
        <v>644058.11079806404</v>
      </c>
      <c r="Q436" s="23">
        <v>126890.570905728</v>
      </c>
      <c r="R436" s="23">
        <v>4632255.50324779</v>
      </c>
      <c r="S436" s="25">
        <v>446154.48200019402</v>
      </c>
      <c r="T436" s="7">
        <v>0.25391244037101152</v>
      </c>
      <c r="U436" s="6">
        <v>6.6754399392133193E-2</v>
      </c>
      <c r="V436" s="6">
        <v>7.4799658679954667E-2</v>
      </c>
      <c r="W436" s="6">
        <v>1.4736824572695949E-2</v>
      </c>
      <c r="X436" s="6">
        <v>0.53798116156309694</v>
      </c>
      <c r="Y436" s="8">
        <v>5.1815515421107558E-2</v>
      </c>
      <c r="Z436" s="10">
        <f t="shared" si="86"/>
        <v>0.67922947101800701</v>
      </c>
      <c r="AA436" s="11">
        <f t="shared" si="87"/>
        <v>-0.32003402770796624</v>
      </c>
      <c r="AB436" s="11">
        <f t="shared" si="88"/>
        <v>-0.16798347879646083</v>
      </c>
      <c r="AC436" s="11">
        <f t="shared" si="89"/>
        <v>25.297703129712279</v>
      </c>
      <c r="AD436" s="11">
        <f t="shared" si="90"/>
        <v>27.109930050322077</v>
      </c>
      <c r="AE436" s="10">
        <v>20.496629018840999</v>
      </c>
      <c r="AF436" s="11">
        <v>27.072658226674001</v>
      </c>
      <c r="AG436" s="12">
        <v>34.063613955585701</v>
      </c>
      <c r="AH436" s="10">
        <v>2.6443394586558696E-2</v>
      </c>
      <c r="AI436" s="11">
        <f t="shared" si="91"/>
        <v>32.063959066073998</v>
      </c>
      <c r="AJ436" s="11">
        <f t="shared" si="92"/>
        <v>16.948242527202755</v>
      </c>
      <c r="AK436" s="11">
        <f t="shared" si="93"/>
        <v>0.20948061742579327</v>
      </c>
      <c r="AL436" s="11">
        <f t="shared" si="94"/>
        <v>5.0756971633184644</v>
      </c>
      <c r="AM436" s="11">
        <f t="shared" si="95"/>
        <v>2.2480147487173161</v>
      </c>
      <c r="AN436" s="3">
        <f t="shared" si="96"/>
        <v>0.47197273531525225</v>
      </c>
      <c r="AO436" s="3">
        <f t="shared" si="97"/>
        <v>0.13903769132477661</v>
      </c>
      <c r="AP436" s="3">
        <v>0.36139482000659079</v>
      </c>
      <c r="AQ436" s="124" t="s">
        <v>213</v>
      </c>
      <c r="AR436" s="36">
        <v>72</v>
      </c>
      <c r="AS436" s="36">
        <v>516</v>
      </c>
      <c r="AT436" s="11" t="s">
        <v>91</v>
      </c>
      <c r="AU436" s="36">
        <v>18</v>
      </c>
      <c r="AV436" s="36" t="s">
        <v>161</v>
      </c>
      <c r="AW436" s="36">
        <v>1</v>
      </c>
      <c r="AX436" s="36">
        <v>3</v>
      </c>
      <c r="AY436" s="34">
        <v>5</v>
      </c>
      <c r="AZ436" s="52">
        <v>330.63</v>
      </c>
    </row>
    <row r="437" spans="1:52" s="28" customFormat="1" ht="15" customHeight="1">
      <c r="A437" s="53">
        <v>26.347378029251601</v>
      </c>
      <c r="B437" s="32">
        <v>516</v>
      </c>
      <c r="C437" s="17">
        <v>-30.276499999999999</v>
      </c>
      <c r="D437" s="17">
        <v>-35.284999999999997</v>
      </c>
      <c r="E437" s="40" t="s">
        <v>56</v>
      </c>
      <c r="F437" s="18">
        <v>-39.700000000000003</v>
      </c>
      <c r="G437" s="17">
        <v>-39.9</v>
      </c>
      <c r="H437" s="17">
        <v>-37.700000000000003</v>
      </c>
      <c r="I437" s="17">
        <v>-36.200000000000003</v>
      </c>
      <c r="J437" s="17">
        <v>-35.200000000000003</v>
      </c>
      <c r="K437" s="30">
        <v>-33.299999999999997</v>
      </c>
      <c r="L437" s="10">
        <f t="shared" si="84"/>
        <v>-36.200000000000003</v>
      </c>
      <c r="M437" s="52" t="str">
        <f t="shared" si="85"/>
        <v>mid latitude</v>
      </c>
      <c r="N437" s="87">
        <v>30393684.434371501</v>
      </c>
      <c r="O437" s="23">
        <v>9282814.8835433703</v>
      </c>
      <c r="P437" s="23">
        <v>12196941.532509901</v>
      </c>
      <c r="Q437" s="23">
        <v>1928651.2235234799</v>
      </c>
      <c r="R437" s="23">
        <v>47532779.768883497</v>
      </c>
      <c r="S437" s="25">
        <v>2564736.8829112202</v>
      </c>
      <c r="T437" s="7">
        <v>0.2925293445002255</v>
      </c>
      <c r="U437" s="6">
        <v>8.9344079322248568E-2</v>
      </c>
      <c r="V437" s="6">
        <v>0.11739160216382885</v>
      </c>
      <c r="W437" s="6">
        <v>1.856264183452716E-2</v>
      </c>
      <c r="X437" s="6">
        <v>0.45748757239647236</v>
      </c>
      <c r="Y437" s="8">
        <v>2.4684759782697439E-2</v>
      </c>
      <c r="Z437" s="10">
        <f t="shared" si="86"/>
        <v>0.64259949828153629</v>
      </c>
      <c r="AA437" s="11">
        <f t="shared" si="87"/>
        <v>-0.28312092977457187</v>
      </c>
      <c r="AB437" s="11">
        <f t="shared" si="88"/>
        <v>-0.19205961786580375</v>
      </c>
      <c r="AC437" s="11">
        <f t="shared" si="89"/>
        <v>27.789337240216398</v>
      </c>
      <c r="AD437" s="11">
        <f t="shared" si="90"/>
        <v>25.463122137979024</v>
      </c>
      <c r="AE437" s="10">
        <v>18.269815373105999</v>
      </c>
      <c r="AF437" s="11">
        <v>24.855307067648098</v>
      </c>
      <c r="AG437" s="12">
        <v>31.4557067593116</v>
      </c>
      <c r="AH437" s="10">
        <v>1.7740909666580928E-2</v>
      </c>
      <c r="AI437" s="11">
        <f t="shared" si="91"/>
        <v>39.003032852993158</v>
      </c>
      <c r="AJ437" s="11">
        <f t="shared" si="92"/>
        <v>7.7817346232124427</v>
      </c>
      <c r="AK437" s="11">
        <f t="shared" si="93"/>
        <v>0.31845606820462169</v>
      </c>
      <c r="AL437" s="11">
        <f t="shared" si="94"/>
        <v>6.3240783941365706</v>
      </c>
      <c r="AM437" s="11">
        <f t="shared" si="95"/>
        <v>1.9143465323472375</v>
      </c>
      <c r="AN437" s="3">
        <f t="shared" si="96"/>
        <v>0.63942577274363832</v>
      </c>
      <c r="AO437" s="3">
        <f t="shared" si="97"/>
        <v>0.25660063627278989</v>
      </c>
      <c r="AP437" s="3">
        <v>0.3025327103421509</v>
      </c>
      <c r="AQ437" s="124" t="s">
        <v>213</v>
      </c>
      <c r="AR437" s="36">
        <v>72</v>
      </c>
      <c r="AS437" s="36">
        <v>516</v>
      </c>
      <c r="AT437" s="11" t="s">
        <v>91</v>
      </c>
      <c r="AU437" s="36">
        <v>18</v>
      </c>
      <c r="AV437" s="36" t="s">
        <v>161</v>
      </c>
      <c r="AW437" s="36">
        <v>1</v>
      </c>
      <c r="AX437" s="36">
        <v>123</v>
      </c>
      <c r="AY437" s="34">
        <v>125</v>
      </c>
      <c r="AZ437" s="52">
        <v>331.83</v>
      </c>
    </row>
    <row r="438" spans="1:52" s="28" customFormat="1" ht="15" customHeight="1">
      <c r="A438" s="54">
        <v>26.558899327426001</v>
      </c>
      <c r="B438" s="32">
        <v>516</v>
      </c>
      <c r="C438" s="17">
        <v>-30.276499999999999</v>
      </c>
      <c r="D438" s="17">
        <v>-35.284999999999997</v>
      </c>
      <c r="E438" s="40" t="s">
        <v>56</v>
      </c>
      <c r="F438" s="18">
        <v>-39.700000000000003</v>
      </c>
      <c r="G438" s="17">
        <v>-39.9</v>
      </c>
      <c r="H438" s="17">
        <v>-37.700000000000003</v>
      </c>
      <c r="I438" s="17">
        <v>-36.200000000000003</v>
      </c>
      <c r="J438" s="17">
        <v>-35.200000000000003</v>
      </c>
      <c r="K438" s="30">
        <v>-33.299999999999997</v>
      </c>
      <c r="L438" s="10">
        <f t="shared" si="84"/>
        <v>-36.200000000000003</v>
      </c>
      <c r="M438" s="52" t="str">
        <f t="shared" si="85"/>
        <v>mid latitude</v>
      </c>
      <c r="N438" s="87">
        <v>8353216.4342777301</v>
      </c>
      <c r="O438" s="23">
        <v>2182003.0498222802</v>
      </c>
      <c r="P438" s="23">
        <v>2343226.9973000102</v>
      </c>
      <c r="Q438" s="23">
        <v>508902.56732165499</v>
      </c>
      <c r="R438" s="23">
        <v>17430978.463198699</v>
      </c>
      <c r="S438" s="25">
        <v>2052939.09819429</v>
      </c>
      <c r="T438" s="7">
        <v>0.25411909231716068</v>
      </c>
      <c r="U438" s="6">
        <v>6.6380254697908911E-2</v>
      </c>
      <c r="V438" s="6">
        <v>7.1284962185758513E-2</v>
      </c>
      <c r="W438" s="6">
        <v>1.5481684151625085E-2</v>
      </c>
      <c r="X438" s="6">
        <v>0.53028009750725869</v>
      </c>
      <c r="Y438" s="8">
        <v>6.2453909140288186E-2</v>
      </c>
      <c r="Z438" s="10">
        <f t="shared" si="86"/>
        <v>0.69211500344618249</v>
      </c>
      <c r="AA438" s="11">
        <f t="shared" si="87"/>
        <v>-0.33211028961640587</v>
      </c>
      <c r="AB438" s="11">
        <f t="shared" si="88"/>
        <v>-0.15982173616126527</v>
      </c>
      <c r="AC438" s="11">
        <f t="shared" si="89"/>
        <v>24.482555450892601</v>
      </c>
      <c r="AD438" s="11">
        <f t="shared" si="90"/>
        <v>27.668193246569455</v>
      </c>
      <c r="AE438" s="10">
        <v>21.1867529286747</v>
      </c>
      <c r="AF438" s="11">
        <v>27.840140661749</v>
      </c>
      <c r="AG438" s="12">
        <v>35.046292372257298</v>
      </c>
      <c r="AH438" s="10">
        <v>2.3128017019246702E-2</v>
      </c>
      <c r="AI438" s="11">
        <f t="shared" si="91"/>
        <v>32.396654103383625</v>
      </c>
      <c r="AJ438" s="11">
        <f t="shared" si="92"/>
        <v>19.72812237706971</v>
      </c>
      <c r="AK438" s="11">
        <f t="shared" si="93"/>
        <v>0.20532353014780888</v>
      </c>
      <c r="AL438" s="11">
        <f t="shared" si="94"/>
        <v>4.6044707725338689</v>
      </c>
      <c r="AM438" s="11">
        <f t="shared" si="95"/>
        <v>2.3432698034577002</v>
      </c>
      <c r="AN438" s="3">
        <f t="shared" si="96"/>
        <v>0.47921672623906497</v>
      </c>
      <c r="AO438" s="3">
        <f t="shared" si="97"/>
        <v>0.13442888488716614</v>
      </c>
      <c r="AP438" s="3">
        <v>0.35358348971996917</v>
      </c>
      <c r="AQ438" s="124" t="s">
        <v>213</v>
      </c>
      <c r="AR438" s="36">
        <v>72</v>
      </c>
      <c r="AS438" s="36">
        <v>516</v>
      </c>
      <c r="AT438" s="11" t="s">
        <v>91</v>
      </c>
      <c r="AU438" s="36">
        <v>19</v>
      </c>
      <c r="AV438" s="36" t="s">
        <v>161</v>
      </c>
      <c r="AW438" s="36">
        <v>1</v>
      </c>
      <c r="AX438" s="36">
        <v>9</v>
      </c>
      <c r="AY438" s="34">
        <v>11</v>
      </c>
      <c r="AZ438" s="52">
        <v>340.19</v>
      </c>
    </row>
    <row r="439" spans="1:52" s="28" customFormat="1" ht="15" customHeight="1">
      <c r="A439" s="54">
        <v>26.667443151489199</v>
      </c>
      <c r="B439" s="32">
        <v>516</v>
      </c>
      <c r="C439" s="17">
        <v>-30.276499999999999</v>
      </c>
      <c r="D439" s="17">
        <v>-35.284999999999997</v>
      </c>
      <c r="E439" s="40" t="s">
        <v>56</v>
      </c>
      <c r="F439" s="18">
        <v>-39.700000000000003</v>
      </c>
      <c r="G439" s="17">
        <v>-39.9</v>
      </c>
      <c r="H439" s="17">
        <v>-37.700000000000003</v>
      </c>
      <c r="I439" s="17">
        <v>-36.200000000000003</v>
      </c>
      <c r="J439" s="17">
        <v>-35.200000000000003</v>
      </c>
      <c r="K439" s="30">
        <v>-33.299999999999997</v>
      </c>
      <c r="L439" s="10">
        <f t="shared" si="84"/>
        <v>-36.200000000000003</v>
      </c>
      <c r="M439" s="52" t="str">
        <f t="shared" si="85"/>
        <v>mid latitude</v>
      </c>
      <c r="N439" s="87">
        <v>6070126.6013723304</v>
      </c>
      <c r="O439" s="23">
        <v>1535262.7889425401</v>
      </c>
      <c r="P439" s="23">
        <v>1780498.8267902101</v>
      </c>
      <c r="Q439" s="23">
        <v>272230.48386000103</v>
      </c>
      <c r="R439" s="23">
        <v>11136271.953193599</v>
      </c>
      <c r="S439" s="25">
        <v>1380190.4062760901</v>
      </c>
      <c r="T439" s="7">
        <v>0.27374256067470953</v>
      </c>
      <c r="U439" s="6">
        <v>6.9235255663154263E-2</v>
      </c>
      <c r="V439" s="6">
        <v>8.0294586938874965E-2</v>
      </c>
      <c r="W439" s="6">
        <v>1.2276691186095555E-2</v>
      </c>
      <c r="X439" s="6">
        <v>0.50220889958834936</v>
      </c>
      <c r="Y439" s="8">
        <v>6.2242005948816286E-2</v>
      </c>
      <c r="Z439" s="10">
        <f t="shared" si="86"/>
        <v>0.69098100016878272</v>
      </c>
      <c r="AA439" s="11">
        <f t="shared" si="87"/>
        <v>-0.30430978625499416</v>
      </c>
      <c r="AB439" s="11">
        <f t="shared" si="88"/>
        <v>-0.16053389421089467</v>
      </c>
      <c r="AC439" s="11">
        <f t="shared" si="89"/>
        <v>26.359089427787893</v>
      </c>
      <c r="AD439" s="11">
        <f t="shared" si="90"/>
        <v>27.619481635974807</v>
      </c>
      <c r="AE439" s="10">
        <v>21.197885706215502</v>
      </c>
      <c r="AF439" s="11">
        <v>27.738653952378201</v>
      </c>
      <c r="AG439" s="12">
        <v>34.974684352606197</v>
      </c>
      <c r="AH439" s="10">
        <v>2.4537982286111995E-2</v>
      </c>
      <c r="AI439" s="11">
        <f t="shared" si="91"/>
        <v>35.278309880608617</v>
      </c>
      <c r="AJ439" s="11">
        <f t="shared" si="92"/>
        <v>18.525257446887164</v>
      </c>
      <c r="AK439" s="11">
        <f t="shared" si="93"/>
        <v>0.22279501045586084</v>
      </c>
      <c r="AL439" s="11">
        <f t="shared" si="94"/>
        <v>6.5404094410891211</v>
      </c>
      <c r="AM439" s="11">
        <f t="shared" si="95"/>
        <v>2.3013875810119382</v>
      </c>
      <c r="AN439" s="3">
        <f t="shared" si="96"/>
        <v>0.54507708027295187</v>
      </c>
      <c r="AO439" s="3">
        <f t="shared" si="97"/>
        <v>0.1598828435830007</v>
      </c>
      <c r="AP439" s="3">
        <v>8.698108026004106E-2</v>
      </c>
      <c r="AQ439" s="124" t="s">
        <v>213</v>
      </c>
      <c r="AR439" s="36">
        <v>72</v>
      </c>
      <c r="AS439" s="36">
        <v>516</v>
      </c>
      <c r="AT439" s="11" t="s">
        <v>91</v>
      </c>
      <c r="AU439" s="36">
        <v>19</v>
      </c>
      <c r="AV439" s="36" t="s">
        <v>161</v>
      </c>
      <c r="AW439" s="36">
        <v>3</v>
      </c>
      <c r="AX439" s="36">
        <v>138</v>
      </c>
      <c r="AY439" s="34">
        <v>140</v>
      </c>
      <c r="AZ439" s="52">
        <v>344.48</v>
      </c>
    </row>
    <row r="440" spans="1:52" s="28" customFormat="1" ht="15" customHeight="1">
      <c r="A440" s="53">
        <v>26.811915234333298</v>
      </c>
      <c r="B440" s="32">
        <v>516</v>
      </c>
      <c r="C440" s="17">
        <v>-30.276499999999999</v>
      </c>
      <c r="D440" s="17">
        <v>-35.284999999999997</v>
      </c>
      <c r="E440" s="40" t="s">
        <v>56</v>
      </c>
      <c r="F440" s="18">
        <v>-39.700000000000003</v>
      </c>
      <c r="G440" s="17">
        <v>-39.9</v>
      </c>
      <c r="H440" s="17">
        <v>-37.700000000000003</v>
      </c>
      <c r="I440" s="17">
        <v>-36.200000000000003</v>
      </c>
      <c r="J440" s="17">
        <v>-35.200000000000003</v>
      </c>
      <c r="K440" s="30">
        <v>-33.299999999999997</v>
      </c>
      <c r="L440" s="10">
        <f t="shared" si="84"/>
        <v>-36.200000000000003</v>
      </c>
      <c r="M440" s="52" t="str">
        <f t="shared" si="85"/>
        <v>mid latitude</v>
      </c>
      <c r="N440" s="87">
        <v>5329970</v>
      </c>
      <c r="O440" s="23">
        <v>1207348</v>
      </c>
      <c r="P440" s="23">
        <v>1492560</v>
      </c>
      <c r="Q440" s="23">
        <v>269765</v>
      </c>
      <c r="R440" s="23">
        <v>11014558</v>
      </c>
      <c r="S440" s="25">
        <v>1139225</v>
      </c>
      <c r="T440" s="7">
        <v>0.26059057294362326</v>
      </c>
      <c r="U440" s="6">
        <v>5.9029132821073596E-2</v>
      </c>
      <c r="V440" s="6">
        <v>7.2973593763704922E-2</v>
      </c>
      <c r="W440" s="6">
        <v>1.3189232943175387E-2</v>
      </c>
      <c r="X440" s="6">
        <v>0.53851897476735677</v>
      </c>
      <c r="Y440" s="8">
        <v>5.5698492761066046E-2</v>
      </c>
      <c r="Z440" s="10">
        <f t="shared" si="86"/>
        <v>0.70616257692451823</v>
      </c>
      <c r="AA440" s="11">
        <f t="shared" si="87"/>
        <v>-0.29877683189844167</v>
      </c>
      <c r="AB440" s="11">
        <f t="shared" si="88"/>
        <v>-0.15109530159283679</v>
      </c>
      <c r="AC440" s="11">
        <f t="shared" si="89"/>
        <v>26.732563846855186</v>
      </c>
      <c r="AD440" s="11">
        <f t="shared" si="90"/>
        <v>28.265081371049966</v>
      </c>
      <c r="AE440" s="10">
        <v>22.106557689738999</v>
      </c>
      <c r="AF440" s="11">
        <v>28.718933678635601</v>
      </c>
      <c r="AG440" s="12">
        <v>36.063723159276599</v>
      </c>
      <c r="AH440" s="10">
        <v>0</v>
      </c>
      <c r="AI440" s="11">
        <f t="shared" si="91"/>
        <v>32.610118811629199</v>
      </c>
      <c r="AJ440" s="11">
        <f t="shared" si="92"/>
        <v>17.609996297839224</v>
      </c>
      <c r="AK440" s="11">
        <f t="shared" si="93"/>
        <v>0.19636206168748732</v>
      </c>
      <c r="AL440" s="11">
        <f t="shared" si="94"/>
        <v>5.5328155987618857</v>
      </c>
      <c r="AM440" s="11">
        <f t="shared" si="95"/>
        <v>2.3263325105660932</v>
      </c>
      <c r="AN440" s="3">
        <f t="shared" si="96"/>
        <v>0.48390230456819067</v>
      </c>
      <c r="AO440" s="3">
        <f t="shared" si="97"/>
        <v>0.13550793413589543</v>
      </c>
      <c r="AP440" s="3" t="s">
        <v>8</v>
      </c>
      <c r="AQ440" s="124" t="s">
        <v>213</v>
      </c>
      <c r="AR440" s="36">
        <v>72</v>
      </c>
      <c r="AS440" s="36">
        <v>516</v>
      </c>
      <c r="AT440" s="11" t="s">
        <v>91</v>
      </c>
      <c r="AU440" s="36">
        <v>20</v>
      </c>
      <c r="AV440" s="36" t="s">
        <v>161</v>
      </c>
      <c r="AW440" s="36">
        <v>1</v>
      </c>
      <c r="AX440" s="36">
        <v>59</v>
      </c>
      <c r="AY440" s="34">
        <v>61</v>
      </c>
      <c r="AZ440" s="52">
        <v>350.19</v>
      </c>
    </row>
    <row r="441" spans="1:52" s="28" customFormat="1" ht="15" customHeight="1">
      <c r="A441" s="54">
        <v>26.84</v>
      </c>
      <c r="B441" s="32">
        <v>516</v>
      </c>
      <c r="C441" s="17">
        <v>-30.276499999999999</v>
      </c>
      <c r="D441" s="17">
        <v>-35.284999999999997</v>
      </c>
      <c r="E441" s="40" t="s">
        <v>56</v>
      </c>
      <c r="F441" s="18">
        <v>-39.700000000000003</v>
      </c>
      <c r="G441" s="17">
        <v>-39.9</v>
      </c>
      <c r="H441" s="17">
        <v>-37.700000000000003</v>
      </c>
      <c r="I441" s="17">
        <v>-36.200000000000003</v>
      </c>
      <c r="J441" s="17">
        <v>-35.200000000000003</v>
      </c>
      <c r="K441" s="30">
        <v>-33.299999999999997</v>
      </c>
      <c r="L441" s="10">
        <f t="shared" si="84"/>
        <v>-36.200000000000003</v>
      </c>
      <c r="M441" s="52" t="str">
        <f t="shared" si="85"/>
        <v>mid latitude</v>
      </c>
      <c r="N441" s="87">
        <v>9057199</v>
      </c>
      <c r="O441" s="23">
        <v>2566040</v>
      </c>
      <c r="P441" s="23">
        <v>3142094</v>
      </c>
      <c r="Q441" s="23">
        <v>653675</v>
      </c>
      <c r="R441" s="23">
        <v>26660820</v>
      </c>
      <c r="S441" s="25">
        <v>2257188</v>
      </c>
      <c r="T441" s="7">
        <v>0.20428075267852938</v>
      </c>
      <c r="U441" s="6">
        <v>5.7875793896458888E-2</v>
      </c>
      <c r="V441" s="6">
        <v>7.086841387792088E-2</v>
      </c>
      <c r="W441" s="6">
        <v>1.4743324178605074E-2</v>
      </c>
      <c r="X441" s="6">
        <v>0.60132192928815953</v>
      </c>
      <c r="Y441" s="8">
        <v>5.0909786080326203E-2</v>
      </c>
      <c r="Z441" s="10">
        <f t="shared" si="86"/>
        <v>0.70228090345083061</v>
      </c>
      <c r="AA441" s="11">
        <f t="shared" si="87"/>
        <v>-0.30636145277796778</v>
      </c>
      <c r="AB441" s="11">
        <f t="shared" si="88"/>
        <v>-0.15348914083714646</v>
      </c>
      <c r="AC441" s="11">
        <f t="shared" si="89"/>
        <v>26.220601937487174</v>
      </c>
      <c r="AD441" s="11">
        <f t="shared" si="90"/>
        <v>28.101342766739183</v>
      </c>
      <c r="AE441" s="10">
        <v>21.807338894480601</v>
      </c>
      <c r="AF441" s="11">
        <v>28.4807125708166</v>
      </c>
      <c r="AG441" s="12">
        <v>35.857980958274702</v>
      </c>
      <c r="AH441" s="10">
        <v>6.0280085726890122E-2</v>
      </c>
      <c r="AI441" s="11">
        <f t="shared" si="91"/>
        <v>25.357506529127498</v>
      </c>
      <c r="AJ441" s="11">
        <f t="shared" si="92"/>
        <v>19.949715349139112</v>
      </c>
      <c r="AK441" s="11">
        <f t="shared" si="93"/>
        <v>0.18032431970948148</v>
      </c>
      <c r="AL441" s="11">
        <f t="shared" si="94"/>
        <v>4.806813783608062</v>
      </c>
      <c r="AM441" s="11">
        <f t="shared" si="95"/>
        <v>2.3018925519987996</v>
      </c>
      <c r="AN441" s="3">
        <f t="shared" si="96"/>
        <v>0.33971944598853304</v>
      </c>
      <c r="AO441" s="3">
        <f t="shared" si="97"/>
        <v>0.11785436456943185</v>
      </c>
      <c r="AP441" s="3">
        <v>0</v>
      </c>
      <c r="AQ441" s="124" t="s">
        <v>213</v>
      </c>
      <c r="AR441" s="36">
        <v>72</v>
      </c>
      <c r="AS441" s="36">
        <v>516</v>
      </c>
      <c r="AT441" s="11" t="s">
        <v>91</v>
      </c>
      <c r="AU441" s="36">
        <v>20</v>
      </c>
      <c r="AV441" s="36" t="s">
        <v>161</v>
      </c>
      <c r="AW441" s="36">
        <v>2</v>
      </c>
      <c r="AX441" s="36">
        <v>20</v>
      </c>
      <c r="AY441" s="34">
        <v>22</v>
      </c>
      <c r="AZ441" s="52">
        <v>351.3</v>
      </c>
    </row>
    <row r="442" spans="1:52" s="28" customFormat="1" ht="15" customHeight="1">
      <c r="A442" s="54">
        <v>27.838587786259499</v>
      </c>
      <c r="B442" s="32">
        <v>516</v>
      </c>
      <c r="C442" s="17">
        <v>-30.276499999999999</v>
      </c>
      <c r="D442" s="17">
        <v>-35.284999999999997</v>
      </c>
      <c r="E442" s="40" t="s">
        <v>56</v>
      </c>
      <c r="F442" s="18">
        <v>-39.700000000000003</v>
      </c>
      <c r="G442" s="17">
        <v>-39.9</v>
      </c>
      <c r="H442" s="17">
        <v>-37.700000000000003</v>
      </c>
      <c r="I442" s="17">
        <v>-36.200000000000003</v>
      </c>
      <c r="J442" s="17">
        <v>-35.200000000000003</v>
      </c>
      <c r="K442" s="30">
        <v>-33.299999999999997</v>
      </c>
      <c r="L442" s="10">
        <f t="shared" si="84"/>
        <v>-36.200000000000003</v>
      </c>
      <c r="M442" s="52" t="str">
        <f t="shared" si="85"/>
        <v>mid latitude</v>
      </c>
      <c r="N442" s="87">
        <v>1866532.61258815</v>
      </c>
      <c r="O442" s="23">
        <v>505221.60405204102</v>
      </c>
      <c r="P442" s="23">
        <v>603601.42954310402</v>
      </c>
      <c r="Q442" s="23">
        <v>126146.051750485</v>
      </c>
      <c r="R442" s="23">
        <v>4571291.7855127901</v>
      </c>
      <c r="S442" s="25">
        <v>483786.54737184301</v>
      </c>
      <c r="T442" s="7">
        <v>0.22883765077222767</v>
      </c>
      <c r="U442" s="6">
        <v>6.194037233045431E-2</v>
      </c>
      <c r="V442" s="6">
        <v>7.4001778596235995E-2</v>
      </c>
      <c r="W442" s="6">
        <v>1.546555679878835E-2</v>
      </c>
      <c r="X442" s="6">
        <v>0.56044221576210251</v>
      </c>
      <c r="Y442" s="8">
        <v>5.9312425740191133E-2</v>
      </c>
      <c r="Z442" s="10">
        <f t="shared" si="86"/>
        <v>0.70605384824063055</v>
      </c>
      <c r="AA442" s="11">
        <f t="shared" si="87"/>
        <v>-0.31090582648415488</v>
      </c>
      <c r="AB442" s="11">
        <f t="shared" si="88"/>
        <v>-0.15116217557431566</v>
      </c>
      <c r="AC442" s="11">
        <f t="shared" si="89"/>
        <v>25.913856712319543</v>
      </c>
      <c r="AD442" s="11">
        <f t="shared" si="90"/>
        <v>28.260507190716808</v>
      </c>
      <c r="AE442" s="10">
        <v>22.019886533207099</v>
      </c>
      <c r="AF442" s="11">
        <v>28.709842735833401</v>
      </c>
      <c r="AG442" s="12">
        <v>36.061656785856997</v>
      </c>
      <c r="AH442" s="10">
        <v>3.4277842064987775E-2</v>
      </c>
      <c r="AI442" s="11">
        <f t="shared" si="91"/>
        <v>28.993220336030738</v>
      </c>
      <c r="AJ442" s="11">
        <f t="shared" si="92"/>
        <v>20.583866038860783</v>
      </c>
      <c r="AK442" s="11">
        <f t="shared" si="93"/>
        <v>0.19633700721656799</v>
      </c>
      <c r="AL442" s="11">
        <f t="shared" si="94"/>
        <v>4.7849411152163412</v>
      </c>
      <c r="AM442" s="11">
        <f t="shared" si="95"/>
        <v>2.3423974480372607</v>
      </c>
      <c r="AN442" s="3">
        <f t="shared" si="96"/>
        <v>0.40831622660874833</v>
      </c>
      <c r="AO442" s="3">
        <f t="shared" si="97"/>
        <v>0.13204176365552092</v>
      </c>
      <c r="AP442" s="3">
        <v>0.24305074473959973</v>
      </c>
      <c r="AQ442" s="124" t="s">
        <v>213</v>
      </c>
      <c r="AR442" s="36">
        <v>72</v>
      </c>
      <c r="AS442" s="36">
        <v>516</v>
      </c>
      <c r="AT442" s="11" t="s">
        <v>91</v>
      </c>
      <c r="AU442" s="36">
        <v>21</v>
      </c>
      <c r="AV442" s="36" t="s">
        <v>161</v>
      </c>
      <c r="AW442" s="36">
        <v>2</v>
      </c>
      <c r="AX442" s="36">
        <v>90</v>
      </c>
      <c r="AY442" s="34">
        <v>92</v>
      </c>
      <c r="AZ442" s="52">
        <v>361.5</v>
      </c>
    </row>
    <row r="443" spans="1:52" s="28" customFormat="1" ht="15" customHeight="1">
      <c r="A443" s="54">
        <v>28.537599236641199</v>
      </c>
      <c r="B443" s="32">
        <v>516</v>
      </c>
      <c r="C443" s="17">
        <v>-30.276499999999999</v>
      </c>
      <c r="D443" s="17">
        <v>-35.284999999999997</v>
      </c>
      <c r="E443" s="40" t="s">
        <v>56</v>
      </c>
      <c r="F443" s="18">
        <v>-39.700000000000003</v>
      </c>
      <c r="G443" s="17">
        <v>-39.9</v>
      </c>
      <c r="H443" s="17">
        <v>-37.700000000000003</v>
      </c>
      <c r="I443" s="17">
        <v>-36.200000000000003</v>
      </c>
      <c r="J443" s="17">
        <v>-35.200000000000003</v>
      </c>
      <c r="K443" s="30">
        <v>-33.299999999999997</v>
      </c>
      <c r="L443" s="10">
        <f t="shared" si="84"/>
        <v>-36.200000000000003</v>
      </c>
      <c r="M443" s="52" t="str">
        <f t="shared" si="85"/>
        <v>mid latitude</v>
      </c>
      <c r="N443" s="87">
        <v>33460407.422521699</v>
      </c>
      <c r="O443" s="23">
        <v>9098706.0232563708</v>
      </c>
      <c r="P443" s="23">
        <v>13210100.2058869</v>
      </c>
      <c r="Q443" s="23">
        <v>2204908.5237300601</v>
      </c>
      <c r="R443" s="23">
        <v>72915213.677378207</v>
      </c>
      <c r="S443" s="25">
        <v>8171238.3787739901</v>
      </c>
      <c r="T443" s="7">
        <v>0.24061749785965492</v>
      </c>
      <c r="U443" s="6">
        <v>6.542980333236853E-2</v>
      </c>
      <c r="V443" s="6">
        <v>9.4995294524607685E-2</v>
      </c>
      <c r="W443" s="6">
        <v>1.5855741542234011E-2</v>
      </c>
      <c r="X443" s="6">
        <v>0.52434138202225755</v>
      </c>
      <c r="Y443" s="8">
        <v>5.8760280718877296E-2</v>
      </c>
      <c r="Z443" s="10">
        <f t="shared" si="86"/>
        <v>0.72162401498301321</v>
      </c>
      <c r="AA443" s="11">
        <f t="shared" si="87"/>
        <v>-0.26850301625241368</v>
      </c>
      <c r="AB443" s="11">
        <f t="shared" si="88"/>
        <v>-0.14168902230499997</v>
      </c>
      <c r="AC443" s="11">
        <f t="shared" si="89"/>
        <v>28.776046402962074</v>
      </c>
      <c r="AD443" s="11">
        <f t="shared" si="90"/>
        <v>28.908470874338001</v>
      </c>
      <c r="AE443" s="10">
        <v>22.951114997089899</v>
      </c>
      <c r="AF443" s="11">
        <v>29.640963882024799</v>
      </c>
      <c r="AG443" s="12">
        <v>37.284332140345903</v>
      </c>
      <c r="AH443" s="10">
        <v>7.4911040120548547E-3</v>
      </c>
      <c r="AI443" s="11">
        <f t="shared" si="91"/>
        <v>31.454958454341924</v>
      </c>
      <c r="AJ443" s="11">
        <f t="shared" si="92"/>
        <v>19.62746901185367</v>
      </c>
      <c r="AK443" s="11">
        <f t="shared" si="93"/>
        <v>0.23213708362038468</v>
      </c>
      <c r="AL443" s="11">
        <f t="shared" si="94"/>
        <v>5.9912237009902238</v>
      </c>
      <c r="AM443" s="11">
        <f t="shared" si="95"/>
        <v>2.2890834574540952</v>
      </c>
      <c r="AN443" s="3">
        <f t="shared" si="96"/>
        <v>0.45889473177122048</v>
      </c>
      <c r="AO443" s="3">
        <f t="shared" si="97"/>
        <v>0.18117069867389426</v>
      </c>
      <c r="AP443" s="3">
        <v>0.36757491635516737</v>
      </c>
      <c r="AQ443" s="124" t="s">
        <v>213</v>
      </c>
      <c r="AR443" s="36">
        <v>72</v>
      </c>
      <c r="AS443" s="36">
        <v>516</v>
      </c>
      <c r="AT443" s="11" t="s">
        <v>91</v>
      </c>
      <c r="AU443" s="36">
        <v>22</v>
      </c>
      <c r="AV443" s="36" t="s">
        <v>161</v>
      </c>
      <c r="AW443" s="36">
        <v>1</v>
      </c>
      <c r="AX443" s="36">
        <v>4</v>
      </c>
      <c r="AY443" s="34">
        <v>6</v>
      </c>
      <c r="AZ443" s="52">
        <v>368.64</v>
      </c>
    </row>
    <row r="444" spans="1:52" s="28" customFormat="1" ht="15" customHeight="1">
      <c r="A444" s="54">
        <v>28.805847328244202</v>
      </c>
      <c r="B444" s="32">
        <v>516</v>
      </c>
      <c r="C444" s="17">
        <v>-30.276499999999999</v>
      </c>
      <c r="D444" s="17">
        <v>-35.284999999999997</v>
      </c>
      <c r="E444" s="40" t="s">
        <v>56</v>
      </c>
      <c r="F444" s="18">
        <v>-39.700000000000003</v>
      </c>
      <c r="G444" s="17">
        <v>-39.9</v>
      </c>
      <c r="H444" s="17">
        <v>-37.700000000000003</v>
      </c>
      <c r="I444" s="17">
        <v>-36.200000000000003</v>
      </c>
      <c r="J444" s="17">
        <v>-35.200000000000003</v>
      </c>
      <c r="K444" s="30">
        <v>-33.299999999999997</v>
      </c>
      <c r="L444" s="10">
        <f t="shared" si="84"/>
        <v>-36.200000000000003</v>
      </c>
      <c r="M444" s="52" t="str">
        <f t="shared" si="85"/>
        <v>mid latitude</v>
      </c>
      <c r="N444" s="87">
        <v>3680785.3040648</v>
      </c>
      <c r="O444" s="23">
        <v>1064328.07591148</v>
      </c>
      <c r="P444" s="23">
        <v>1145320.8591129601</v>
      </c>
      <c r="Q444" s="23">
        <v>235468.62707408101</v>
      </c>
      <c r="R444" s="23">
        <v>7810124.5743051097</v>
      </c>
      <c r="S444" s="25">
        <v>913305.09887471399</v>
      </c>
      <c r="T444" s="7">
        <v>0.24787547146059255</v>
      </c>
      <c r="U444" s="6">
        <v>7.1675145875516919E-2</v>
      </c>
      <c r="V444" s="6">
        <v>7.7129450504151945E-2</v>
      </c>
      <c r="W444" s="6">
        <v>1.5857185934129325E-2</v>
      </c>
      <c r="X444" s="6">
        <v>0.52595795491900188</v>
      </c>
      <c r="Y444" s="8">
        <v>6.1504791306607354E-2</v>
      </c>
      <c r="Z444" s="10">
        <f t="shared" si="86"/>
        <v>0.68308691807032729</v>
      </c>
      <c r="AA444" s="11">
        <f t="shared" si="87"/>
        <v>-0.32937257462782898</v>
      </c>
      <c r="AB444" s="11">
        <f t="shared" si="88"/>
        <v>-0.16552403184316586</v>
      </c>
      <c r="AC444" s="11">
        <f t="shared" si="89"/>
        <v>24.667351212621544</v>
      </c>
      <c r="AD444" s="11">
        <f t="shared" si="90"/>
        <v>27.278156221927453</v>
      </c>
      <c r="AE444" s="10">
        <v>20.644894707371598</v>
      </c>
      <c r="AF444" s="11">
        <v>27.343433158441801</v>
      </c>
      <c r="AG444" s="12">
        <v>34.464416965635301</v>
      </c>
      <c r="AH444" s="10">
        <v>5.5995316080100277E-2</v>
      </c>
      <c r="AI444" s="11">
        <f t="shared" si="91"/>
        <v>32.032148394039559</v>
      </c>
      <c r="AJ444" s="11">
        <f t="shared" si="92"/>
        <v>19.87999840600304</v>
      </c>
      <c r="AK444" s="11">
        <f t="shared" si="93"/>
        <v>0.21892888220726439</v>
      </c>
      <c r="AL444" s="11">
        <f t="shared" si="94"/>
        <v>4.8640061877654279</v>
      </c>
      <c r="AM444" s="11">
        <f t="shared" si="95"/>
        <v>2.2970890949809428</v>
      </c>
      <c r="AN444" s="3">
        <f t="shared" si="96"/>
        <v>0.47128381487977616</v>
      </c>
      <c r="AO444" s="3">
        <f t="shared" si="97"/>
        <v>0.14664565823713033</v>
      </c>
      <c r="AP444" s="3">
        <v>0.43371358694655271</v>
      </c>
      <c r="AQ444" s="124" t="s">
        <v>213</v>
      </c>
      <c r="AR444" s="36">
        <v>72</v>
      </c>
      <c r="AS444" s="36">
        <v>516</v>
      </c>
      <c r="AT444" s="11" t="s">
        <v>91</v>
      </c>
      <c r="AU444" s="36">
        <v>22</v>
      </c>
      <c r="AV444" s="36" t="s">
        <v>161</v>
      </c>
      <c r="AW444" s="36">
        <v>2</v>
      </c>
      <c r="AX444" s="36">
        <v>128</v>
      </c>
      <c r="AY444" s="34">
        <v>130</v>
      </c>
      <c r="AZ444" s="52">
        <v>371.38</v>
      </c>
    </row>
    <row r="445" spans="1:52" s="28" customFormat="1" ht="15" customHeight="1">
      <c r="A445" s="54">
        <v>29.430040000000002</v>
      </c>
      <c r="B445" s="32">
        <v>516</v>
      </c>
      <c r="C445" s="17">
        <v>-30.276499999999999</v>
      </c>
      <c r="D445" s="17">
        <v>-35.284999999999997</v>
      </c>
      <c r="E445" s="40" t="s">
        <v>56</v>
      </c>
      <c r="F445" s="18">
        <v>-39.700000000000003</v>
      </c>
      <c r="G445" s="17">
        <v>-39.9</v>
      </c>
      <c r="H445" s="17">
        <v>-37.700000000000003</v>
      </c>
      <c r="I445" s="17">
        <v>-36.200000000000003</v>
      </c>
      <c r="J445" s="17">
        <v>-35.200000000000003</v>
      </c>
      <c r="K445" s="30">
        <v>-33.299999999999997</v>
      </c>
      <c r="L445" s="10">
        <f t="shared" si="84"/>
        <v>-36.200000000000003</v>
      </c>
      <c r="M445" s="52" t="str">
        <f t="shared" si="85"/>
        <v>mid latitude</v>
      </c>
      <c r="N445" s="87">
        <v>15486657.8845296</v>
      </c>
      <c r="O445" s="23">
        <v>4158303.31702998</v>
      </c>
      <c r="P445" s="23">
        <v>4896906.3239364196</v>
      </c>
      <c r="Q445" s="23">
        <v>751384.15089319402</v>
      </c>
      <c r="R445" s="23">
        <v>30547827.8381899</v>
      </c>
      <c r="S445" s="25">
        <v>3132901.8602932901</v>
      </c>
      <c r="T445" s="7">
        <v>0.26260153246374091</v>
      </c>
      <c r="U445" s="6">
        <v>7.0510812057904382E-2</v>
      </c>
      <c r="V445" s="6">
        <v>8.303503019083755E-2</v>
      </c>
      <c r="W445" s="6">
        <v>1.2740943266437555E-2</v>
      </c>
      <c r="X445" s="6">
        <v>0.51798822338295969</v>
      </c>
      <c r="Y445" s="8">
        <v>5.3123458638119965E-2</v>
      </c>
      <c r="Z445" s="10">
        <f t="shared" si="86"/>
        <v>0.67863482249881069</v>
      </c>
      <c r="AA445" s="11">
        <f t="shared" si="87"/>
        <v>-0.3015963901527573</v>
      </c>
      <c r="AB445" s="11">
        <f t="shared" si="88"/>
        <v>-0.16836385935186882</v>
      </c>
      <c r="AC445" s="11">
        <f t="shared" si="89"/>
        <v>26.542243664688883</v>
      </c>
      <c r="AD445" s="11">
        <f t="shared" si="90"/>
        <v>27.083912020332171</v>
      </c>
      <c r="AE445" s="10">
        <v>20.421515949916198</v>
      </c>
      <c r="AF445" s="11">
        <v>27.0657262737694</v>
      </c>
      <c r="AG445" s="12">
        <v>34.003702045570897</v>
      </c>
      <c r="AH445" s="10">
        <v>2.9964758518621282E-2</v>
      </c>
      <c r="AI445" s="11">
        <f t="shared" si="91"/>
        <v>33.641426946334796</v>
      </c>
      <c r="AJ445" s="11">
        <f t="shared" si="92"/>
        <v>16.825864323480491</v>
      </c>
      <c r="AK445" s="11">
        <f t="shared" si="93"/>
        <v>0.22550465296024347</v>
      </c>
      <c r="AL445" s="11">
        <f t="shared" si="94"/>
        <v>6.5171807498405609</v>
      </c>
      <c r="AM445" s="11">
        <f t="shared" si="95"/>
        <v>2.2209425028072198</v>
      </c>
      <c r="AN445" s="3">
        <f t="shared" si="96"/>
        <v>0.50696429109662211</v>
      </c>
      <c r="AO445" s="3">
        <f t="shared" si="97"/>
        <v>0.16030293053486661</v>
      </c>
      <c r="AP445" s="3">
        <v>6.9299796587364376E-2</v>
      </c>
      <c r="AQ445" s="124" t="s">
        <v>213</v>
      </c>
      <c r="AR445" s="36">
        <v>72</v>
      </c>
      <c r="AS445" s="36">
        <v>516</v>
      </c>
      <c r="AT445" s="11" t="s">
        <v>91</v>
      </c>
      <c r="AU445" s="36">
        <v>23</v>
      </c>
      <c r="AV445" s="36" t="s">
        <v>161</v>
      </c>
      <c r="AW445" s="36">
        <v>1</v>
      </c>
      <c r="AX445" s="36">
        <v>36</v>
      </c>
      <c r="AY445" s="34">
        <v>38</v>
      </c>
      <c r="AZ445" s="52">
        <v>378.46</v>
      </c>
    </row>
    <row r="446" spans="1:52" s="28" customFormat="1" ht="15" customHeight="1">
      <c r="A446" s="53">
        <v>29.533329999999999</v>
      </c>
      <c r="B446" s="32">
        <v>516</v>
      </c>
      <c r="C446" s="17">
        <v>-30.276499999999999</v>
      </c>
      <c r="D446" s="17">
        <v>-35.284999999999997</v>
      </c>
      <c r="E446" s="40" t="s">
        <v>56</v>
      </c>
      <c r="F446" s="18">
        <v>-39.700000000000003</v>
      </c>
      <c r="G446" s="17">
        <v>-39.9</v>
      </c>
      <c r="H446" s="17">
        <v>-37.700000000000003</v>
      </c>
      <c r="I446" s="17">
        <v>-36.200000000000003</v>
      </c>
      <c r="J446" s="17">
        <v>-35.200000000000003</v>
      </c>
      <c r="K446" s="30">
        <v>-33.299999999999997</v>
      </c>
      <c r="L446" s="10">
        <f t="shared" si="84"/>
        <v>-36.200000000000003</v>
      </c>
      <c r="M446" s="52" t="str">
        <f t="shared" si="85"/>
        <v>mid latitude</v>
      </c>
      <c r="N446" s="87">
        <v>10973498</v>
      </c>
      <c r="O446" s="23">
        <v>2669504</v>
      </c>
      <c r="P446" s="23">
        <v>2858613</v>
      </c>
      <c r="Q446" s="23">
        <v>880305</v>
      </c>
      <c r="R446" s="23">
        <v>22072076</v>
      </c>
      <c r="S446" s="25">
        <v>1996094</v>
      </c>
      <c r="T446" s="7">
        <v>0.26474002830874432</v>
      </c>
      <c r="U446" s="6">
        <v>6.4402851718777937E-2</v>
      </c>
      <c r="V446" s="6">
        <v>6.8965181981510776E-2</v>
      </c>
      <c r="W446" s="6">
        <v>2.1237710219688306E-2</v>
      </c>
      <c r="X446" s="6">
        <v>0.53249766164560797</v>
      </c>
      <c r="Y446" s="8">
        <v>4.8156566125670659E-2</v>
      </c>
      <c r="Z446" s="10">
        <f t="shared" si="86"/>
        <v>0.68237266726602697</v>
      </c>
      <c r="AA446" s="11">
        <f t="shared" si="87"/>
        <v>-0.35059573827337037</v>
      </c>
      <c r="AB446" s="11">
        <f t="shared" si="88"/>
        <v>-0.16597837734650461</v>
      </c>
      <c r="AC446" s="11">
        <f t="shared" si="89"/>
        <v>23.234787666547497</v>
      </c>
      <c r="AD446" s="11">
        <f t="shared" si="90"/>
        <v>27.247078989499087</v>
      </c>
      <c r="AE446" s="10">
        <v>20.666809689878701</v>
      </c>
      <c r="AF446" s="11">
        <v>27.285006947127801</v>
      </c>
      <c r="AG446" s="12">
        <v>34.305978699804797</v>
      </c>
      <c r="AH446" s="10">
        <v>0</v>
      </c>
      <c r="AI446" s="11">
        <f t="shared" si="91"/>
        <v>33.207164142465793</v>
      </c>
      <c r="AJ446" s="11">
        <f t="shared" si="92"/>
        <v>15.390568955445941</v>
      </c>
      <c r="AK446" s="11">
        <f t="shared" si="93"/>
        <v>0.21027357652062936</v>
      </c>
      <c r="AL446" s="11">
        <f t="shared" si="94"/>
        <v>3.2472983795389094</v>
      </c>
      <c r="AM446" s="11">
        <f t="shared" si="95"/>
        <v>2.2621196747082162</v>
      </c>
      <c r="AN446" s="3">
        <f t="shared" si="96"/>
        <v>0.49716655560627832</v>
      </c>
      <c r="AO446" s="3">
        <f t="shared" si="97"/>
        <v>0.12951264756427985</v>
      </c>
      <c r="AP446" s="3" t="s">
        <v>8</v>
      </c>
      <c r="AQ446" s="124" t="s">
        <v>213</v>
      </c>
      <c r="AR446" s="36">
        <v>72</v>
      </c>
      <c r="AS446" s="36">
        <v>516</v>
      </c>
      <c r="AT446" s="11" t="s">
        <v>91</v>
      </c>
      <c r="AU446" s="36">
        <v>23</v>
      </c>
      <c r="AV446" s="36" t="s">
        <v>161</v>
      </c>
      <c r="AW446" s="36">
        <v>3</v>
      </c>
      <c r="AX446" s="36">
        <v>132</v>
      </c>
      <c r="AY446" s="34">
        <v>134</v>
      </c>
      <c r="AZ446" s="52">
        <v>382.42</v>
      </c>
    </row>
    <row r="447" spans="1:52" s="28" customFormat="1" ht="15" customHeight="1">
      <c r="A447" s="54">
        <v>29.725042500000001</v>
      </c>
      <c r="B447" s="32">
        <v>516</v>
      </c>
      <c r="C447" s="17">
        <v>-30.276499999999999</v>
      </c>
      <c r="D447" s="17">
        <v>-35.284999999999997</v>
      </c>
      <c r="E447" s="40" t="s">
        <v>56</v>
      </c>
      <c r="F447" s="18">
        <v>-39.700000000000003</v>
      </c>
      <c r="G447" s="17">
        <v>-39.9</v>
      </c>
      <c r="H447" s="17">
        <v>-37.700000000000003</v>
      </c>
      <c r="I447" s="17">
        <v>-36.200000000000003</v>
      </c>
      <c r="J447" s="17">
        <v>-35.200000000000003</v>
      </c>
      <c r="K447" s="30">
        <v>-33.299999999999997</v>
      </c>
      <c r="L447" s="10">
        <f t="shared" si="84"/>
        <v>-36.200000000000003</v>
      </c>
      <c r="M447" s="52" t="str">
        <f t="shared" si="85"/>
        <v>mid latitude</v>
      </c>
      <c r="N447" s="87">
        <v>1957847.8104270401</v>
      </c>
      <c r="O447" s="23">
        <v>529766.28379378398</v>
      </c>
      <c r="P447" s="23">
        <v>653335.52641184896</v>
      </c>
      <c r="Q447" s="23">
        <v>148074.901906213</v>
      </c>
      <c r="R447" s="23">
        <v>4736810.0926194498</v>
      </c>
      <c r="S447" s="25">
        <v>497451.09238679602</v>
      </c>
      <c r="T447" s="7">
        <v>0.2297057587420635</v>
      </c>
      <c r="U447" s="6">
        <v>6.2155171370685727E-2</v>
      </c>
      <c r="V447" s="6">
        <v>7.6653012562220207E-2</v>
      </c>
      <c r="W447" s="6">
        <v>1.7372983493341255E-2</v>
      </c>
      <c r="X447" s="6">
        <v>0.5557493031620715</v>
      </c>
      <c r="Y447" s="8">
        <v>5.8363770669617905E-2</v>
      </c>
      <c r="Z447" s="10">
        <f t="shared" si="86"/>
        <v>0.71029299538676161</v>
      </c>
      <c r="AA447" s="11">
        <f t="shared" si="87"/>
        <v>-0.30909943691959341</v>
      </c>
      <c r="AB447" s="11">
        <f t="shared" si="88"/>
        <v>-0.14856246813785207</v>
      </c>
      <c r="AC447" s="11">
        <f t="shared" si="89"/>
        <v>26.035788007927444</v>
      </c>
      <c r="AD447" s="11">
        <f t="shared" si="90"/>
        <v>28.438327179370919</v>
      </c>
      <c r="AE447" s="10">
        <v>22.2158968103113</v>
      </c>
      <c r="AF447" s="11">
        <v>28.969857266705901</v>
      </c>
      <c r="AG447" s="12">
        <v>36.426993237229603</v>
      </c>
      <c r="AH447" s="10">
        <v>4.0135562239251292E-2</v>
      </c>
      <c r="AI447" s="11">
        <f t="shared" si="91"/>
        <v>29.244926907110464</v>
      </c>
      <c r="AJ447" s="11">
        <f t="shared" si="92"/>
        <v>20.26030687411232</v>
      </c>
      <c r="AK447" s="11">
        <f t="shared" si="93"/>
        <v>0.20275520581744713</v>
      </c>
      <c r="AL447" s="11">
        <f t="shared" si="94"/>
        <v>4.4121962466377695</v>
      </c>
      <c r="AM447" s="11">
        <f t="shared" si="95"/>
        <v>2.3353393191208451</v>
      </c>
      <c r="AN447" s="3">
        <f t="shared" si="96"/>
        <v>0.41332621999721175</v>
      </c>
      <c r="AO447" s="3">
        <f t="shared" si="97"/>
        <v>0.13792732105300748</v>
      </c>
      <c r="AP447" s="3">
        <v>8.5586373063935545E-2</v>
      </c>
      <c r="AQ447" s="124" t="s">
        <v>213</v>
      </c>
      <c r="AR447" s="36">
        <v>72</v>
      </c>
      <c r="AS447" s="36">
        <v>516</v>
      </c>
      <c r="AT447" s="11" t="s">
        <v>91</v>
      </c>
      <c r="AU447" s="36">
        <v>24</v>
      </c>
      <c r="AV447" s="36" t="s">
        <v>161</v>
      </c>
      <c r="AW447" s="36">
        <v>2</v>
      </c>
      <c r="AX447" s="36">
        <v>67</v>
      </c>
      <c r="AY447" s="34">
        <v>69</v>
      </c>
      <c r="AZ447" s="52">
        <v>389.77</v>
      </c>
    </row>
    <row r="448" spans="1:52" s="28" customFormat="1" ht="15" customHeight="1">
      <c r="A448" s="53">
        <v>29.916233333333299</v>
      </c>
      <c r="B448" s="32">
        <v>516</v>
      </c>
      <c r="C448" s="17">
        <v>-30.276499999999999</v>
      </c>
      <c r="D448" s="17">
        <v>-35.284999999999997</v>
      </c>
      <c r="E448" s="40" t="s">
        <v>56</v>
      </c>
      <c r="F448" s="18">
        <v>-39.700000000000003</v>
      </c>
      <c r="G448" s="17">
        <v>-39.9</v>
      </c>
      <c r="H448" s="17">
        <v>-37.700000000000003</v>
      </c>
      <c r="I448" s="17">
        <v>-36.200000000000003</v>
      </c>
      <c r="J448" s="17">
        <v>-35.200000000000003</v>
      </c>
      <c r="K448" s="30">
        <v>-33.299999999999997</v>
      </c>
      <c r="L448" s="10">
        <f t="shared" si="84"/>
        <v>-36.200000000000003</v>
      </c>
      <c r="M448" s="52" t="str">
        <f t="shared" si="85"/>
        <v>mid latitude</v>
      </c>
      <c r="N448" s="87">
        <v>13818386.4550118</v>
      </c>
      <c r="O448" s="23">
        <v>3918575.19454634</v>
      </c>
      <c r="P448" s="23">
        <v>4901101.6206567902</v>
      </c>
      <c r="Q448" s="23">
        <v>1261154.7272397201</v>
      </c>
      <c r="R448" s="23">
        <v>32388621.9529263</v>
      </c>
      <c r="S448" s="25">
        <v>3493589.7476000101</v>
      </c>
      <c r="T448" s="7">
        <v>0.23114847745902098</v>
      </c>
      <c r="U448" s="6">
        <v>6.5548368688122638E-2</v>
      </c>
      <c r="V448" s="6">
        <v>8.1983680307035525E-2</v>
      </c>
      <c r="W448" s="6">
        <v>2.1096095118687232E-2</v>
      </c>
      <c r="X448" s="6">
        <v>0.54178399741450445</v>
      </c>
      <c r="Y448" s="8">
        <v>5.8439381012629098E-2</v>
      </c>
      <c r="Z448" s="10">
        <f t="shared" si="86"/>
        <v>0.71132653755039255</v>
      </c>
      <c r="AA448" s="11">
        <f t="shared" si="87"/>
        <v>-0.3132026500712492</v>
      </c>
      <c r="AB448" s="11">
        <f t="shared" si="88"/>
        <v>-0.14793098871995958</v>
      </c>
      <c r="AC448" s="11">
        <f t="shared" si="89"/>
        <v>25.758821120190678</v>
      </c>
      <c r="AD448" s="11">
        <f t="shared" si="90"/>
        <v>28.481520371554765</v>
      </c>
      <c r="AE448" s="10">
        <v>22.3533921844123</v>
      </c>
      <c r="AF448" s="11">
        <v>29.0565557933114</v>
      </c>
      <c r="AG448" s="12">
        <v>36.4651736445796</v>
      </c>
      <c r="AH448" s="10">
        <v>3.7092136895120219E-2</v>
      </c>
      <c r="AI448" s="11">
        <f t="shared" si="91"/>
        <v>29.905390829495644</v>
      </c>
      <c r="AJ448" s="11">
        <f t="shared" si="92"/>
        <v>20.180190330165434</v>
      </c>
      <c r="AK448" s="11">
        <f t="shared" si="93"/>
        <v>0.21932471897375697</v>
      </c>
      <c r="AL448" s="11">
        <f t="shared" si="94"/>
        <v>3.8862016807277842</v>
      </c>
      <c r="AM448" s="11">
        <f t="shared" si="95"/>
        <v>2.3189645389206666</v>
      </c>
      <c r="AN448" s="3">
        <f t="shared" si="96"/>
        <v>0.4266432352415449</v>
      </c>
      <c r="AO448" s="3">
        <f t="shared" si="97"/>
        <v>0.15132170883281365</v>
      </c>
      <c r="AP448" s="3">
        <v>0.29993256149712033</v>
      </c>
      <c r="AQ448" s="124" t="s">
        <v>213</v>
      </c>
      <c r="AR448" s="36">
        <v>72</v>
      </c>
      <c r="AS448" s="36">
        <v>516</v>
      </c>
      <c r="AT448" s="11" t="s">
        <v>91</v>
      </c>
      <c r="AU448" s="36">
        <v>25</v>
      </c>
      <c r="AV448" s="36" t="s">
        <v>161</v>
      </c>
      <c r="AW448" s="36">
        <v>1</v>
      </c>
      <c r="AX448" s="36">
        <v>0</v>
      </c>
      <c r="AY448" s="34">
        <v>2</v>
      </c>
      <c r="AZ448" s="52">
        <v>397.1</v>
      </c>
    </row>
    <row r="449" spans="1:52" s="28" customFormat="1" ht="15" customHeight="1">
      <c r="A449" s="53">
        <v>30.020045</v>
      </c>
      <c r="B449" s="32">
        <v>516</v>
      </c>
      <c r="C449" s="17">
        <v>-30.276499999999999</v>
      </c>
      <c r="D449" s="17">
        <v>-35.284999999999997</v>
      </c>
      <c r="E449" s="40" t="s">
        <v>56</v>
      </c>
      <c r="F449" s="18">
        <v>-39.700000000000003</v>
      </c>
      <c r="G449" s="17">
        <v>-39.9</v>
      </c>
      <c r="H449" s="17">
        <v>-37.700000000000003</v>
      </c>
      <c r="I449" s="17">
        <v>-36.200000000000003</v>
      </c>
      <c r="J449" s="17">
        <v>-35.200000000000003</v>
      </c>
      <c r="K449" s="30">
        <v>-33.299999999999997</v>
      </c>
      <c r="L449" s="10">
        <f t="shared" si="84"/>
        <v>-36.200000000000003</v>
      </c>
      <c r="M449" s="52" t="str">
        <f t="shared" si="85"/>
        <v>mid latitude</v>
      </c>
      <c r="N449" s="87">
        <v>3549642.2628742401</v>
      </c>
      <c r="O449" s="23">
        <v>1046401.2828405</v>
      </c>
      <c r="P449" s="23">
        <v>1294348.0756484</v>
      </c>
      <c r="Q449" s="23">
        <v>318592.301839703</v>
      </c>
      <c r="R449" s="23">
        <v>8759032.3486599103</v>
      </c>
      <c r="S449" s="25">
        <v>1190311.2063569101</v>
      </c>
      <c r="T449" s="7">
        <v>0.21967881686139354</v>
      </c>
      <c r="U449" s="6">
        <v>6.4759257061164185E-2</v>
      </c>
      <c r="V449" s="6">
        <v>8.0104087344008479E-2</v>
      </c>
      <c r="W449" s="6">
        <v>1.9716910816985483E-2</v>
      </c>
      <c r="X449" s="6">
        <v>0.54207543203134712</v>
      </c>
      <c r="Y449" s="8">
        <v>7.3665495885101323E-2</v>
      </c>
      <c r="Z449" s="10">
        <f t="shared" si="86"/>
        <v>0.72818295075487305</v>
      </c>
      <c r="AA449" s="11">
        <f t="shared" si="87"/>
        <v>-0.31272305476487711</v>
      </c>
      <c r="AB449" s="11">
        <f t="shared" si="88"/>
        <v>-0.13775949359729558</v>
      </c>
      <c r="AC449" s="11">
        <f t="shared" si="89"/>
        <v>25.791193803370795</v>
      </c>
      <c r="AD449" s="11">
        <f t="shared" si="90"/>
        <v>29.177250637944983</v>
      </c>
      <c r="AE449" s="10">
        <v>23.277783155185801</v>
      </c>
      <c r="AF449" s="11">
        <v>30.068690565209099</v>
      </c>
      <c r="AG449" s="12">
        <v>37.781853216919103</v>
      </c>
      <c r="AH449" s="10">
        <v>2.9013421620587638E-2</v>
      </c>
      <c r="AI449" s="11">
        <f t="shared" si="91"/>
        <v>28.838541718764414</v>
      </c>
      <c r="AJ449" s="11">
        <f t="shared" si="92"/>
        <v>25.112297284850477</v>
      </c>
      <c r="AK449" s="11">
        <f t="shared" si="93"/>
        <v>0.21091347867833568</v>
      </c>
      <c r="AL449" s="11">
        <f t="shared" si="94"/>
        <v>4.0627098274949534</v>
      </c>
      <c r="AM449" s="11">
        <f t="shared" si="95"/>
        <v>2.4293409013618592</v>
      </c>
      <c r="AN449" s="3">
        <f t="shared" si="96"/>
        <v>0.40525506946179024</v>
      </c>
      <c r="AO449" s="3">
        <f t="shared" si="97"/>
        <v>0.14777295300735235</v>
      </c>
      <c r="AP449" s="3">
        <v>0.51145581705569598</v>
      </c>
      <c r="AQ449" s="124" t="s">
        <v>213</v>
      </c>
      <c r="AR449" s="36">
        <v>72</v>
      </c>
      <c r="AS449" s="36">
        <v>516</v>
      </c>
      <c r="AT449" s="11" t="s">
        <v>91</v>
      </c>
      <c r="AU449" s="36">
        <v>25</v>
      </c>
      <c r="AV449" s="36" t="s">
        <v>161</v>
      </c>
      <c r="AW449" s="36">
        <v>3</v>
      </c>
      <c r="AX449" s="36">
        <v>98</v>
      </c>
      <c r="AY449" s="34">
        <v>100</v>
      </c>
      <c r="AZ449" s="52">
        <v>401.08</v>
      </c>
    </row>
    <row r="450" spans="1:52" s="28" customFormat="1" ht="15" customHeight="1">
      <c r="A450" s="54">
        <v>30.166894166666602</v>
      </c>
      <c r="B450" s="32">
        <v>516</v>
      </c>
      <c r="C450" s="17">
        <v>-30.276499999999999</v>
      </c>
      <c r="D450" s="17">
        <v>-35.284999999999997</v>
      </c>
      <c r="E450" s="40" t="s">
        <v>56</v>
      </c>
      <c r="F450" s="18">
        <v>-39.700000000000003</v>
      </c>
      <c r="G450" s="17">
        <v>-39.9</v>
      </c>
      <c r="H450" s="17">
        <v>-37.700000000000003</v>
      </c>
      <c r="I450" s="17">
        <v>-36.200000000000003</v>
      </c>
      <c r="J450" s="17">
        <v>-35.200000000000003</v>
      </c>
      <c r="K450" s="30">
        <v>-33.299999999999997</v>
      </c>
      <c r="L450" s="10">
        <f t="shared" si="84"/>
        <v>-36.200000000000003</v>
      </c>
      <c r="M450" s="52" t="str">
        <f t="shared" si="85"/>
        <v>mid latitude</v>
      </c>
      <c r="N450" s="87">
        <v>102269991.34516101</v>
      </c>
      <c r="O450" s="23">
        <v>27942000.835050199</v>
      </c>
      <c r="P450" s="23">
        <v>28602626.024655201</v>
      </c>
      <c r="Q450" s="23">
        <v>9798087.3527386691</v>
      </c>
      <c r="R450" s="23">
        <v>222733150.243038</v>
      </c>
      <c r="S450" s="25">
        <v>30096736.551826499</v>
      </c>
      <c r="T450" s="7">
        <v>0.24266648222310777</v>
      </c>
      <c r="U450" s="6">
        <v>6.6300847000488189E-2</v>
      </c>
      <c r="V450" s="6">
        <v>6.7868380044354096E-2</v>
      </c>
      <c r="W450" s="6">
        <v>2.3248925311621399E-2</v>
      </c>
      <c r="X450" s="6">
        <v>0.52850175631217933</v>
      </c>
      <c r="Y450" s="8">
        <v>7.141360910824926E-2</v>
      </c>
      <c r="Z450" s="10">
        <f t="shared" si="86"/>
        <v>0.71026379128444483</v>
      </c>
      <c r="AA450" s="11">
        <f t="shared" si="87"/>
        <v>-0.36538732759578801</v>
      </c>
      <c r="AB450" s="11">
        <f t="shared" si="88"/>
        <v>-0.14858032477069619</v>
      </c>
      <c r="AC450" s="11">
        <f t="shared" si="89"/>
        <v>22.236355387284309</v>
      </c>
      <c r="AD450" s="11">
        <f t="shared" si="90"/>
        <v>28.437105785684381</v>
      </c>
      <c r="AE450" s="10">
        <v>22.2669989634472</v>
      </c>
      <c r="AF450" s="11">
        <v>28.972373694505201</v>
      </c>
      <c r="AG450" s="12">
        <v>36.356654188610896</v>
      </c>
      <c r="AH450" s="10">
        <v>1.6375085132577571E-2</v>
      </c>
      <c r="AI450" s="11">
        <f t="shared" si="91"/>
        <v>31.467385467536189</v>
      </c>
      <c r="AJ450" s="11">
        <f t="shared" si="92"/>
        <v>22.737388035495481</v>
      </c>
      <c r="AK450" s="11">
        <f t="shared" si="93"/>
        <v>0.2078584252002412</v>
      </c>
      <c r="AL450" s="11">
        <f t="shared" si="94"/>
        <v>2.9192050443049449</v>
      </c>
      <c r="AM450" s="11">
        <f t="shared" si="95"/>
        <v>2.4360203141774863</v>
      </c>
      <c r="AN450" s="3">
        <f t="shared" si="96"/>
        <v>0.45915927302948778</v>
      </c>
      <c r="AO450" s="3">
        <f t="shared" si="97"/>
        <v>0.1284165648150942</v>
      </c>
      <c r="AP450" s="3">
        <v>0.11881561192997868</v>
      </c>
      <c r="AQ450" s="124" t="s">
        <v>213</v>
      </c>
      <c r="AR450" s="36">
        <v>72</v>
      </c>
      <c r="AS450" s="36">
        <v>516</v>
      </c>
      <c r="AT450" s="11" t="s">
        <v>91</v>
      </c>
      <c r="AU450" s="36">
        <v>26</v>
      </c>
      <c r="AV450" s="36" t="s">
        <v>161</v>
      </c>
      <c r="AW450" s="36">
        <v>1</v>
      </c>
      <c r="AX450" s="36">
        <v>11</v>
      </c>
      <c r="AY450" s="34">
        <v>13</v>
      </c>
      <c r="AZ450" s="52">
        <v>406.71</v>
      </c>
    </row>
    <row r="451" spans="1:52" s="28" customFormat="1" ht="15" customHeight="1">
      <c r="A451" s="54">
        <v>30.3119175</v>
      </c>
      <c r="B451" s="32">
        <v>516</v>
      </c>
      <c r="C451" s="17">
        <v>-30.276499999999999</v>
      </c>
      <c r="D451" s="17">
        <v>-35.284999999999997</v>
      </c>
      <c r="E451" s="40" t="s">
        <v>56</v>
      </c>
      <c r="F451" s="18">
        <v>-39.700000000000003</v>
      </c>
      <c r="G451" s="17">
        <v>-39.9</v>
      </c>
      <c r="H451" s="17">
        <v>-37.700000000000003</v>
      </c>
      <c r="I451" s="17">
        <v>-36.200000000000003</v>
      </c>
      <c r="J451" s="17">
        <v>-35.200000000000003</v>
      </c>
      <c r="K451" s="30">
        <v>-33.299999999999997</v>
      </c>
      <c r="L451" s="10">
        <f t="shared" ref="L451:L514" si="98">IF(A451&lt;2,C451,IF(A451&lt;15,K451,IF(A451&lt;25,J451,IF(A451&lt;35,I451,IF(A451&lt;45,H451,IF(A451&lt;55,G451,IF(A451&lt;65,F451,IF(A451&lt;70,F451,"no age"))))))))</f>
        <v>-36.200000000000003</v>
      </c>
      <c r="M451" s="52" t="str">
        <f t="shared" ref="M451:M514" si="99">IF(ABS(L451)&lt;=20,"low latitude",IF(ABS(L451)&lt;=40,"mid latitude",IF(ABS(L451)&lt;=50,"transition",IF(ABS(L451)&gt;50,"high latitude","no category"))))</f>
        <v>mid latitude</v>
      </c>
      <c r="N451" s="87">
        <v>21886008.901843902</v>
      </c>
      <c r="O451" s="23">
        <v>5938889.0336635802</v>
      </c>
      <c r="P451" s="23">
        <v>5900331.6785230199</v>
      </c>
      <c r="Q451" s="23">
        <v>1279528.48491286</v>
      </c>
      <c r="R451" s="23">
        <v>51353470.849661902</v>
      </c>
      <c r="S451" s="25">
        <v>4707233.9596281797</v>
      </c>
      <c r="T451" s="7">
        <v>0.24033270356181471</v>
      </c>
      <c r="U451" s="6">
        <v>6.521560253471935E-2</v>
      </c>
      <c r="V451" s="6">
        <v>6.4792199919620208E-2</v>
      </c>
      <c r="W451" s="6">
        <v>1.4050644932231215E-2</v>
      </c>
      <c r="X451" s="6">
        <v>0.5639181881874441</v>
      </c>
      <c r="Y451" s="8">
        <v>5.1690660864170353E-2</v>
      </c>
      <c r="Z451" s="10">
        <f t="shared" ref="Z451:Z514" si="100">(V451+W451+Y451)/(U451+V451+W451+Y451)</f>
        <v>0.66684087034929085</v>
      </c>
      <c r="AA451" s="11">
        <f t="shared" ref="AA451:AA514" si="101">LOG((V451)/(U451+V451+W451))</f>
        <v>-0.34701600378855602</v>
      </c>
      <c r="AB451" s="11">
        <f t="shared" ref="AB451:AB514" si="102">LOG(Z451)</f>
        <v>-0.17597779033290134</v>
      </c>
      <c r="AC451" s="11">
        <f t="shared" ref="AC451:AC514" si="103">67.5*AA451+46.9</f>
        <v>23.476419744272466</v>
      </c>
      <c r="AD451" s="11">
        <f t="shared" ref="AD451:AD514" si="104">68.4*AB451+38.6</f>
        <v>26.563119141229549</v>
      </c>
      <c r="AE451" s="10">
        <v>19.749349372527799</v>
      </c>
      <c r="AF451" s="11">
        <v>26.344246357109501</v>
      </c>
      <c r="AG451" s="12">
        <v>33.225312040544097</v>
      </c>
      <c r="AH451" s="10">
        <v>1.657483056916385E-2</v>
      </c>
      <c r="AI451" s="11">
        <f t="shared" ref="AI451:AI514" si="105">((T451)/(T451+X451))*100</f>
        <v>29.882802248324175</v>
      </c>
      <c r="AJ451" s="11">
        <f t="shared" ref="AJ451:AJ514" si="106">((Y451)/(T451+Y451))*100</f>
        <v>17.700864780383569</v>
      </c>
      <c r="AK451" s="11">
        <f t="shared" ref="AK451:AK514" si="107">(U451+V451+W451)/(U451+V451+W451+X451+Y451)</f>
        <v>0.18963360416067737</v>
      </c>
      <c r="AL451" s="11">
        <f t="shared" ref="AL451:AL514" si="108">V451/W451</f>
        <v>4.6113328058693837</v>
      </c>
      <c r="AM451" s="11">
        <f t="shared" ref="AM451:AM514" si="109">((U451*1)+(V451*2)+(W451*3)+(Y451*4))/(U451+V451+W451+Y451)</f>
        <v>2.2667514789337737</v>
      </c>
      <c r="AN451" s="3">
        <f t="shared" ref="AN451:AN514" si="110">IF(T451="n/a","n/a",T451/X451)</f>
        <v>0.42618363549204963</v>
      </c>
      <c r="AO451" s="3">
        <f t="shared" ref="AO451:AO514" si="111">IF(P451="n/a","n/a",P451/R451)</f>
        <v>0.11489645355805325</v>
      </c>
      <c r="AP451" s="3">
        <v>0.42682356641842761</v>
      </c>
      <c r="AQ451" s="124" t="s">
        <v>213</v>
      </c>
      <c r="AR451" s="36">
        <v>72</v>
      </c>
      <c r="AS451" s="36">
        <v>516</v>
      </c>
      <c r="AT451" s="11" t="s">
        <v>91</v>
      </c>
      <c r="AU451" s="36">
        <v>26</v>
      </c>
      <c r="AV451" s="36" t="s">
        <v>161</v>
      </c>
      <c r="AW451" s="36">
        <v>4</v>
      </c>
      <c r="AX451" s="36">
        <v>117</v>
      </c>
      <c r="AY451" s="34">
        <v>119</v>
      </c>
      <c r="AZ451" s="52">
        <v>412.27</v>
      </c>
    </row>
    <row r="452" spans="1:52" s="28" customFormat="1" ht="15" customHeight="1">
      <c r="A452" s="53">
        <v>30.46294</v>
      </c>
      <c r="B452" s="32">
        <v>516</v>
      </c>
      <c r="C452" s="17">
        <v>-30.276499999999999</v>
      </c>
      <c r="D452" s="17">
        <v>-35.284999999999997</v>
      </c>
      <c r="E452" s="40" t="s">
        <v>56</v>
      </c>
      <c r="F452" s="18">
        <v>-39.700000000000003</v>
      </c>
      <c r="G452" s="17">
        <v>-39.9</v>
      </c>
      <c r="H452" s="17">
        <v>-37.700000000000003</v>
      </c>
      <c r="I452" s="17">
        <v>-36.200000000000003</v>
      </c>
      <c r="J452" s="17">
        <v>-35.200000000000003</v>
      </c>
      <c r="K452" s="30">
        <v>-33.299999999999997</v>
      </c>
      <c r="L452" s="10">
        <f t="shared" si="98"/>
        <v>-36.200000000000003</v>
      </c>
      <c r="M452" s="52" t="str">
        <f t="shared" si="99"/>
        <v>mid latitude</v>
      </c>
      <c r="N452" s="87">
        <v>1193517.9523194199</v>
      </c>
      <c r="O452" s="23">
        <v>338832.50482757099</v>
      </c>
      <c r="P452" s="23">
        <v>386923.09852427401</v>
      </c>
      <c r="Q452" s="23">
        <v>78034.455358446299</v>
      </c>
      <c r="R452" s="23">
        <v>2660107.2361197202</v>
      </c>
      <c r="S452" s="25">
        <v>280839.80470970902</v>
      </c>
      <c r="T452" s="7">
        <v>0.24168819548315704</v>
      </c>
      <c r="U452" s="6">
        <v>6.8613812220980411E-2</v>
      </c>
      <c r="V452" s="6">
        <v>7.8352190087591006E-2</v>
      </c>
      <c r="W452" s="6">
        <v>1.5802030178467208E-2</v>
      </c>
      <c r="X452" s="6">
        <v>0.53867352094709042</v>
      </c>
      <c r="Y452" s="8">
        <v>5.6870251082713756E-2</v>
      </c>
      <c r="Z452" s="10">
        <f t="shared" si="100"/>
        <v>0.68760540691809702</v>
      </c>
      <c r="AA452" s="11">
        <f t="shared" si="101"/>
        <v>-0.31751797353242933</v>
      </c>
      <c r="AB452" s="11">
        <f t="shared" si="102"/>
        <v>-0.16266071693923009</v>
      </c>
      <c r="AC452" s="11">
        <f t="shared" si="103"/>
        <v>25.46753678656102</v>
      </c>
      <c r="AD452" s="11">
        <f t="shared" si="104"/>
        <v>27.474006961356665</v>
      </c>
      <c r="AE452" s="10">
        <v>20.993355216404201</v>
      </c>
      <c r="AF452" s="11">
        <v>27.6131261674896</v>
      </c>
      <c r="AG452" s="12">
        <v>34.682478742691202</v>
      </c>
      <c r="AH452" s="10">
        <v>5.0521373031397532E-2</v>
      </c>
      <c r="AI452" s="11">
        <f t="shared" si="105"/>
        <v>30.971303485870109</v>
      </c>
      <c r="AJ452" s="11">
        <f t="shared" si="106"/>
        <v>19.048280742633924</v>
      </c>
      <c r="AK452" s="11">
        <f t="shared" si="107"/>
        <v>0.21464525742250057</v>
      </c>
      <c r="AL452" s="11">
        <f t="shared" si="108"/>
        <v>4.9583622612212439</v>
      </c>
      <c r="AM452" s="11">
        <f t="shared" si="109"/>
        <v>2.2774048273035454</v>
      </c>
      <c r="AN452" s="3">
        <f t="shared" si="110"/>
        <v>0.44867287157204844</v>
      </c>
      <c r="AO452" s="3">
        <f t="shared" si="111"/>
        <v>0.14545394759674277</v>
      </c>
      <c r="AP452" s="3">
        <v>0.77636110829661409</v>
      </c>
      <c r="AQ452" s="124" t="s">
        <v>213</v>
      </c>
      <c r="AR452" s="36">
        <v>72</v>
      </c>
      <c r="AS452" s="36">
        <v>516</v>
      </c>
      <c r="AT452" s="11" t="s">
        <v>91</v>
      </c>
      <c r="AU452" s="36">
        <v>27</v>
      </c>
      <c r="AV452" s="36" t="s">
        <v>161</v>
      </c>
      <c r="AW452" s="36">
        <v>2</v>
      </c>
      <c r="AX452" s="36">
        <v>46</v>
      </c>
      <c r="AY452" s="34">
        <v>48</v>
      </c>
      <c r="AZ452" s="52">
        <v>418.06</v>
      </c>
    </row>
    <row r="453" spans="1:52" s="28" customFormat="1" ht="15" customHeight="1">
      <c r="A453" s="54">
        <v>30.610049999999902</v>
      </c>
      <c r="B453" s="32">
        <v>516</v>
      </c>
      <c r="C453" s="17">
        <v>-30.276499999999999</v>
      </c>
      <c r="D453" s="17">
        <v>-35.284999999999997</v>
      </c>
      <c r="E453" s="40" t="s">
        <v>56</v>
      </c>
      <c r="F453" s="18">
        <v>-39.700000000000003</v>
      </c>
      <c r="G453" s="17">
        <v>-39.9</v>
      </c>
      <c r="H453" s="17">
        <v>-37.700000000000003</v>
      </c>
      <c r="I453" s="17">
        <v>-36.200000000000003</v>
      </c>
      <c r="J453" s="17">
        <v>-35.200000000000003</v>
      </c>
      <c r="K453" s="30">
        <v>-33.299999999999997</v>
      </c>
      <c r="L453" s="10">
        <f t="shared" si="98"/>
        <v>-36.200000000000003</v>
      </c>
      <c r="M453" s="52" t="str">
        <f t="shared" si="99"/>
        <v>mid latitude</v>
      </c>
      <c r="N453" s="87">
        <v>11647886.2231916</v>
      </c>
      <c r="O453" s="23">
        <v>4249605.2540731896</v>
      </c>
      <c r="P453" s="23">
        <v>4048740.4138858998</v>
      </c>
      <c r="Q453" s="23">
        <v>1372282.5490476999</v>
      </c>
      <c r="R453" s="23">
        <v>36505486.328453802</v>
      </c>
      <c r="S453" s="25">
        <v>3952630.8670320599</v>
      </c>
      <c r="T453" s="7">
        <v>0.188548418953671</v>
      </c>
      <c r="U453" s="6">
        <v>6.8789850491273397E-2</v>
      </c>
      <c r="V453" s="6">
        <v>6.5538380884256758E-2</v>
      </c>
      <c r="W453" s="6">
        <v>2.2213618850902572E-2</v>
      </c>
      <c r="X453" s="6">
        <v>0.59092710887407807</v>
      </c>
      <c r="Y453" s="8">
        <v>6.3982621945818233E-2</v>
      </c>
      <c r="Z453" s="10">
        <f t="shared" si="100"/>
        <v>0.68806250928222668</v>
      </c>
      <c r="AA453" s="11">
        <f t="shared" si="101"/>
        <v>-0.37813475460274842</v>
      </c>
      <c r="AB453" s="11">
        <f t="shared" si="102"/>
        <v>-0.16237210507385971</v>
      </c>
      <c r="AC453" s="11">
        <f t="shared" si="103"/>
        <v>21.375904064314479</v>
      </c>
      <c r="AD453" s="11">
        <f t="shared" si="104"/>
        <v>27.493748012947997</v>
      </c>
      <c r="AE453" s="10">
        <v>20.961766159304201</v>
      </c>
      <c r="AF453" s="11">
        <v>27.632415986928098</v>
      </c>
      <c r="AG453" s="12">
        <v>34.731271687985704</v>
      </c>
      <c r="AH453" s="10">
        <v>3.4444328947687439E-2</v>
      </c>
      <c r="AI453" s="11">
        <f t="shared" si="105"/>
        <v>24.189139007239881</v>
      </c>
      <c r="AJ453" s="11">
        <f t="shared" si="106"/>
        <v>25.336537527394178</v>
      </c>
      <c r="AK453" s="11">
        <f t="shared" si="107"/>
        <v>0.19291582379392161</v>
      </c>
      <c r="AL453" s="11">
        <f t="shared" si="108"/>
        <v>2.9503693803404678</v>
      </c>
      <c r="AM453" s="11">
        <f t="shared" si="109"/>
        <v>2.3690702054495469</v>
      </c>
      <c r="AN453" s="3">
        <f t="shared" si="110"/>
        <v>0.31907221063681002</v>
      </c>
      <c r="AO453" s="3">
        <f t="shared" si="111"/>
        <v>0.11090772432006073</v>
      </c>
      <c r="AP453" s="3">
        <v>0.42189258312601385</v>
      </c>
      <c r="AQ453" s="124" t="s">
        <v>213</v>
      </c>
      <c r="AR453" s="36">
        <v>72</v>
      </c>
      <c r="AS453" s="36">
        <v>516</v>
      </c>
      <c r="AT453" s="11" t="s">
        <v>91</v>
      </c>
      <c r="AU453" s="36">
        <v>27</v>
      </c>
      <c r="AV453" s="36" t="s">
        <v>161</v>
      </c>
      <c r="AW453" s="36">
        <v>6</v>
      </c>
      <c r="AX453" s="36">
        <v>10</v>
      </c>
      <c r="AY453" s="34">
        <v>12</v>
      </c>
      <c r="AZ453" s="52">
        <v>423.7</v>
      </c>
    </row>
    <row r="454" spans="1:52" s="28" customFormat="1" ht="15" customHeight="1">
      <c r="A454" s="54">
        <v>30.748552499999999</v>
      </c>
      <c r="B454" s="32">
        <v>516</v>
      </c>
      <c r="C454" s="17">
        <v>-30.276499999999999</v>
      </c>
      <c r="D454" s="17">
        <v>-35.284999999999997</v>
      </c>
      <c r="E454" s="40" t="s">
        <v>56</v>
      </c>
      <c r="F454" s="18">
        <v>-39.700000000000003</v>
      </c>
      <c r="G454" s="17">
        <v>-39.9</v>
      </c>
      <c r="H454" s="17">
        <v>-37.700000000000003</v>
      </c>
      <c r="I454" s="17">
        <v>-36.200000000000003</v>
      </c>
      <c r="J454" s="17">
        <v>-35.200000000000003</v>
      </c>
      <c r="K454" s="30">
        <v>-33.299999999999997</v>
      </c>
      <c r="L454" s="10">
        <f t="shared" si="98"/>
        <v>-36.200000000000003</v>
      </c>
      <c r="M454" s="52" t="str">
        <f t="shared" si="99"/>
        <v>mid latitude</v>
      </c>
      <c r="N454" s="87">
        <v>14059275.0257369</v>
      </c>
      <c r="O454" s="23">
        <v>3835912.9109999998</v>
      </c>
      <c r="P454" s="23">
        <v>4207540.8169965204</v>
      </c>
      <c r="Q454" s="23">
        <v>1199592.2059285899</v>
      </c>
      <c r="R454" s="23">
        <v>32591682.366248298</v>
      </c>
      <c r="S454" s="25">
        <v>3376490.53887214</v>
      </c>
      <c r="T454" s="7">
        <v>0.23720529573806523</v>
      </c>
      <c r="U454" s="6">
        <v>6.4718760733647879E-2</v>
      </c>
      <c r="V454" s="6">
        <v>7.098879294975087E-2</v>
      </c>
      <c r="W454" s="6">
        <v>2.023928143175753E-2</v>
      </c>
      <c r="X454" s="6">
        <v>0.54988039142379652</v>
      </c>
      <c r="Y454" s="8">
        <v>5.6967477722982079E-2</v>
      </c>
      <c r="Z454" s="10">
        <f t="shared" si="100"/>
        <v>0.69603377118733978</v>
      </c>
      <c r="AA454" s="11">
        <f t="shared" si="101"/>
        <v>-0.34178677357475473</v>
      </c>
      <c r="AB454" s="11">
        <f t="shared" si="102"/>
        <v>-0.15736968814160104</v>
      </c>
      <c r="AC454" s="11">
        <f t="shared" si="103"/>
        <v>23.829392783704055</v>
      </c>
      <c r="AD454" s="11">
        <f t="shared" si="104"/>
        <v>27.83591333111449</v>
      </c>
      <c r="AE454" s="10">
        <v>21.462962167952199</v>
      </c>
      <c r="AF454" s="11">
        <v>28.070112403816299</v>
      </c>
      <c r="AG454" s="12">
        <v>35.266384285661601</v>
      </c>
      <c r="AH454" s="10">
        <v>5.2374389079933414E-2</v>
      </c>
      <c r="AI454" s="11">
        <f t="shared" si="105"/>
        <v>30.137162904511648</v>
      </c>
      <c r="AJ454" s="11">
        <f t="shared" si="106"/>
        <v>19.365312789738983</v>
      </c>
      <c r="AK454" s="11">
        <f t="shared" si="107"/>
        <v>0.20444142341817562</v>
      </c>
      <c r="AL454" s="11">
        <f t="shared" si="108"/>
        <v>3.507475954080173</v>
      </c>
      <c r="AM454" s="11">
        <f t="shared" si="109"/>
        <v>2.3262132790334076</v>
      </c>
      <c r="AN454" s="3">
        <f t="shared" si="110"/>
        <v>0.43137616732226686</v>
      </c>
      <c r="AO454" s="3">
        <f t="shared" si="111"/>
        <v>0.12909860772802015</v>
      </c>
      <c r="AP454" s="3">
        <v>0.35384631829420637</v>
      </c>
      <c r="AQ454" s="124" t="s">
        <v>213</v>
      </c>
      <c r="AR454" s="36">
        <v>72</v>
      </c>
      <c r="AS454" s="36">
        <v>516</v>
      </c>
      <c r="AT454" s="11" t="s">
        <v>91</v>
      </c>
      <c r="AU454" s="36">
        <v>28</v>
      </c>
      <c r="AV454" s="36" t="s">
        <v>161</v>
      </c>
      <c r="AW454" s="36">
        <v>3</v>
      </c>
      <c r="AX454" s="36">
        <v>41</v>
      </c>
      <c r="AY454" s="34">
        <v>43</v>
      </c>
      <c r="AZ454" s="52">
        <v>429.01</v>
      </c>
    </row>
    <row r="455" spans="1:52" s="28" customFormat="1" ht="15" customHeight="1">
      <c r="A455" s="54">
        <v>30.907399999999999</v>
      </c>
      <c r="B455" s="32">
        <v>516</v>
      </c>
      <c r="C455" s="17">
        <v>-30.276499999999999</v>
      </c>
      <c r="D455" s="17">
        <v>-35.284999999999997</v>
      </c>
      <c r="E455" s="40" t="s">
        <v>56</v>
      </c>
      <c r="F455" s="18">
        <v>-39.700000000000003</v>
      </c>
      <c r="G455" s="17">
        <v>-39.9</v>
      </c>
      <c r="H455" s="17">
        <v>-37.700000000000003</v>
      </c>
      <c r="I455" s="17">
        <v>-36.200000000000003</v>
      </c>
      <c r="J455" s="17">
        <v>-35.200000000000003</v>
      </c>
      <c r="K455" s="30">
        <v>-33.299999999999997</v>
      </c>
      <c r="L455" s="10">
        <f t="shared" si="98"/>
        <v>-36.200000000000003</v>
      </c>
      <c r="M455" s="52" t="str">
        <f t="shared" si="99"/>
        <v>mid latitude</v>
      </c>
      <c r="N455" s="87">
        <v>27715035.7891233</v>
      </c>
      <c r="O455" s="23">
        <v>8254087.8242659597</v>
      </c>
      <c r="P455" s="23">
        <v>9345656.9658399597</v>
      </c>
      <c r="Q455" s="23">
        <v>1968563.2245483799</v>
      </c>
      <c r="R455" s="23">
        <v>59538887.471025102</v>
      </c>
      <c r="S455" s="25">
        <v>7528839.4499441702</v>
      </c>
      <c r="T455" s="7">
        <v>0.24236796047004966</v>
      </c>
      <c r="U455" s="6">
        <v>7.2181989831422558E-2</v>
      </c>
      <c r="V455" s="6">
        <v>8.1727760891157561E-2</v>
      </c>
      <c r="W455" s="6">
        <v>1.7215083444971718E-2</v>
      </c>
      <c r="X455" s="6">
        <v>0.5206675118446461</v>
      </c>
      <c r="Y455" s="8">
        <v>6.5839693517752471E-2</v>
      </c>
      <c r="Z455" s="10">
        <f t="shared" si="100"/>
        <v>0.69538905026628162</v>
      </c>
      <c r="AA455" s="11">
        <f t="shared" si="101"/>
        <v>-0.32094343963443234</v>
      </c>
      <c r="AB455" s="11">
        <f t="shared" si="102"/>
        <v>-0.15777215208585185</v>
      </c>
      <c r="AC455" s="11">
        <f t="shared" si="103"/>
        <v>25.236317824675815</v>
      </c>
      <c r="AD455" s="11">
        <f t="shared" si="104"/>
        <v>27.808384797327733</v>
      </c>
      <c r="AE455" s="10">
        <v>21.386108332783099</v>
      </c>
      <c r="AF455" s="11">
        <v>28.066940215667898</v>
      </c>
      <c r="AG455" s="12">
        <v>35.350881520621897</v>
      </c>
      <c r="AH455" s="10">
        <v>2.9496922272797214E-2</v>
      </c>
      <c r="AI455" s="11">
        <f t="shared" si="105"/>
        <v>31.763655722953178</v>
      </c>
      <c r="AJ455" s="11">
        <f t="shared" si="106"/>
        <v>21.362121500187726</v>
      </c>
      <c r="AK455" s="11">
        <f t="shared" si="107"/>
        <v>0.22586800087509631</v>
      </c>
      <c r="AL455" s="11">
        <f t="shared" si="108"/>
        <v>4.7474507545898117</v>
      </c>
      <c r="AM455" s="11">
        <f t="shared" si="109"/>
        <v>2.3237298063064129</v>
      </c>
      <c r="AN455" s="3">
        <f t="shared" si="110"/>
        <v>0.46549468702469393</v>
      </c>
      <c r="AO455" s="3">
        <f t="shared" si="111"/>
        <v>0.15696727572190647</v>
      </c>
      <c r="AP455" s="3">
        <v>0.58613939591035358</v>
      </c>
      <c r="AQ455" s="124" t="s">
        <v>213</v>
      </c>
      <c r="AR455" s="36">
        <v>72</v>
      </c>
      <c r="AS455" s="36">
        <v>516</v>
      </c>
      <c r="AT455" s="11" t="s">
        <v>91</v>
      </c>
      <c r="AU455" s="36">
        <v>29</v>
      </c>
      <c r="AV455" s="36" t="s">
        <v>161</v>
      </c>
      <c r="AW455" s="36">
        <v>1</v>
      </c>
      <c r="AX455" s="36">
        <v>0</v>
      </c>
      <c r="AY455" s="34">
        <v>2</v>
      </c>
      <c r="AZ455" s="52">
        <v>435.1</v>
      </c>
    </row>
    <row r="456" spans="1:52" s="28" customFormat="1" ht="15" customHeight="1">
      <c r="A456" s="53">
        <v>31.072399380804899</v>
      </c>
      <c r="B456" s="32">
        <v>516</v>
      </c>
      <c r="C456" s="17">
        <v>-30.276499999999999</v>
      </c>
      <c r="D456" s="17">
        <v>-35.284999999999997</v>
      </c>
      <c r="E456" s="40" t="s">
        <v>56</v>
      </c>
      <c r="F456" s="18">
        <v>-39.700000000000003</v>
      </c>
      <c r="G456" s="17">
        <v>-39.9</v>
      </c>
      <c r="H456" s="17">
        <v>-37.700000000000003</v>
      </c>
      <c r="I456" s="17">
        <v>-36.200000000000003</v>
      </c>
      <c r="J456" s="17">
        <v>-35.200000000000003</v>
      </c>
      <c r="K456" s="30">
        <v>-33.299999999999997</v>
      </c>
      <c r="L456" s="10">
        <f t="shared" si="98"/>
        <v>-36.200000000000003</v>
      </c>
      <c r="M456" s="52" t="str">
        <f t="shared" si="99"/>
        <v>mid latitude</v>
      </c>
      <c r="N456" s="87">
        <v>103324880.19328</v>
      </c>
      <c r="O456" s="23">
        <v>31284800.349005301</v>
      </c>
      <c r="P456" s="23">
        <v>29551706.361921702</v>
      </c>
      <c r="Q456" s="23">
        <v>8794940.3893918693</v>
      </c>
      <c r="R456" s="23">
        <v>212227532.05434</v>
      </c>
      <c r="S456" s="25">
        <v>24905970.013200201</v>
      </c>
      <c r="T456" s="7">
        <v>0.25195670020455097</v>
      </c>
      <c r="U456" s="6">
        <v>7.6287676770093307E-2</v>
      </c>
      <c r="V456" s="6">
        <v>7.2061544193766036E-2</v>
      </c>
      <c r="W456" s="6">
        <v>2.1446375305364484E-2</v>
      </c>
      <c r="X456" s="6">
        <v>0.51751474155055233</v>
      </c>
      <c r="Y456" s="8">
        <v>6.0732961975672781E-2</v>
      </c>
      <c r="Z456" s="10">
        <f t="shared" si="100"/>
        <v>0.6690749408624207</v>
      </c>
      <c r="AA456" s="11">
        <f t="shared" si="101"/>
        <v>-0.37222285811292449</v>
      </c>
      <c r="AB456" s="11">
        <f t="shared" si="102"/>
        <v>-0.17452523562493763</v>
      </c>
      <c r="AC456" s="11">
        <f t="shared" si="103"/>
        <v>21.774957077377596</v>
      </c>
      <c r="AD456" s="11">
        <f t="shared" si="104"/>
        <v>26.662473883254265</v>
      </c>
      <c r="AE456" s="10">
        <v>19.870209602595899</v>
      </c>
      <c r="AF456" s="11">
        <v>26.464265787836499</v>
      </c>
      <c r="AG456" s="12">
        <v>33.3565129685419</v>
      </c>
      <c r="AH456" s="10">
        <v>1.5845797434376162E-2</v>
      </c>
      <c r="AI456" s="11">
        <f t="shared" si="105"/>
        <v>32.744126231619163</v>
      </c>
      <c r="AJ456" s="11">
        <f t="shared" si="106"/>
        <v>19.422759790718107</v>
      </c>
      <c r="AK456" s="11">
        <f t="shared" si="107"/>
        <v>0.22698632059889326</v>
      </c>
      <c r="AL456" s="11">
        <f t="shared" si="108"/>
        <v>3.3600803477378736</v>
      </c>
      <c r="AM456" s="11">
        <f t="shared" si="109"/>
        <v>2.289008108122724</v>
      </c>
      <c r="AN456" s="3">
        <f t="shared" si="110"/>
        <v>0.48685898192899907</v>
      </c>
      <c r="AO456" s="3">
        <f t="shared" si="111"/>
        <v>0.13924539420434434</v>
      </c>
      <c r="AP456" s="3">
        <v>0.29840728365090569</v>
      </c>
      <c r="AQ456" s="124" t="s">
        <v>213</v>
      </c>
      <c r="AR456" s="36">
        <v>72</v>
      </c>
      <c r="AS456" s="36">
        <v>516</v>
      </c>
      <c r="AT456" s="11" t="s">
        <v>91</v>
      </c>
      <c r="AU456" s="36">
        <v>29</v>
      </c>
      <c r="AV456" s="36" t="s">
        <v>161</v>
      </c>
      <c r="AW456" s="36">
        <v>4</v>
      </c>
      <c r="AX456" s="36">
        <v>105</v>
      </c>
      <c r="AY456" s="34">
        <v>107</v>
      </c>
      <c r="AZ456" s="52">
        <v>440.65</v>
      </c>
    </row>
    <row r="457" spans="1:52" s="28" customFormat="1" ht="15" customHeight="1">
      <c r="A457" s="65">
        <v>31.2560681114551</v>
      </c>
      <c r="B457" s="32">
        <v>516</v>
      </c>
      <c r="C457" s="17">
        <v>-30.276499999999999</v>
      </c>
      <c r="D457" s="17">
        <v>-35.284999999999997</v>
      </c>
      <c r="E457" s="40" t="s">
        <v>56</v>
      </c>
      <c r="F457" s="18">
        <v>-39.700000000000003</v>
      </c>
      <c r="G457" s="17">
        <v>-39.9</v>
      </c>
      <c r="H457" s="17">
        <v>-37.700000000000003</v>
      </c>
      <c r="I457" s="17">
        <v>-36.200000000000003</v>
      </c>
      <c r="J457" s="17">
        <v>-35.200000000000003</v>
      </c>
      <c r="K457" s="30">
        <v>-33.299999999999997</v>
      </c>
      <c r="L457" s="10">
        <f t="shared" si="98"/>
        <v>-36.200000000000003</v>
      </c>
      <c r="M457" s="52" t="str">
        <f t="shared" si="99"/>
        <v>mid latitude</v>
      </c>
      <c r="N457" s="87">
        <v>25928424</v>
      </c>
      <c r="O457" s="23">
        <v>7755547</v>
      </c>
      <c r="P457" s="23">
        <v>9941615</v>
      </c>
      <c r="Q457" s="23">
        <v>2063745</v>
      </c>
      <c r="R457" s="23">
        <v>72849112</v>
      </c>
      <c r="S457" s="25">
        <v>7827874</v>
      </c>
      <c r="T457" s="7">
        <v>0.20518461418797226</v>
      </c>
      <c r="U457" s="6">
        <v>6.1373530416337134E-2</v>
      </c>
      <c r="V457" s="6">
        <v>7.8672982136529304E-2</v>
      </c>
      <c r="W457" s="6">
        <v>1.6331448514084652E-2</v>
      </c>
      <c r="X457" s="6">
        <v>0.57649153452814483</v>
      </c>
      <c r="Y457" s="8">
        <v>6.1945890216931782E-2</v>
      </c>
      <c r="Z457" s="10">
        <f t="shared" si="100"/>
        <v>0.71888765219456408</v>
      </c>
      <c r="AA457" s="11">
        <f t="shared" si="101"/>
        <v>-0.2983499336664196</v>
      </c>
      <c r="AB457" s="11">
        <f t="shared" si="102"/>
        <v>-0.14333897588188374</v>
      </c>
      <c r="AC457" s="11">
        <f t="shared" si="103"/>
        <v>26.761379477516677</v>
      </c>
      <c r="AD457" s="11">
        <f t="shared" si="104"/>
        <v>28.795614049679152</v>
      </c>
      <c r="AE457" s="10">
        <v>22.837643363509201</v>
      </c>
      <c r="AF457" s="11">
        <v>29.452021103601499</v>
      </c>
      <c r="AG457" s="12">
        <v>37.120977246508097</v>
      </c>
      <c r="AH457" s="10">
        <v>5.6454877341330201E-2</v>
      </c>
      <c r="AI457" s="11">
        <f t="shared" si="105"/>
        <v>26.249312394267459</v>
      </c>
      <c r="AJ457" s="11">
        <f t="shared" si="106"/>
        <v>23.189373431885215</v>
      </c>
      <c r="AK457" s="11">
        <f t="shared" si="107"/>
        <v>0.19674752635442083</v>
      </c>
      <c r="AL457" s="11">
        <f t="shared" si="108"/>
        <v>4.8172690909002807</v>
      </c>
      <c r="AM457" s="11">
        <f t="shared" si="109"/>
        <v>2.3611593422703234</v>
      </c>
      <c r="AN457" s="3">
        <f t="shared" si="110"/>
        <v>0.35591956151778492</v>
      </c>
      <c r="AO457" s="3">
        <f t="shared" si="111"/>
        <v>0.13646858179959695</v>
      </c>
      <c r="AP457" s="3">
        <v>0</v>
      </c>
      <c r="AQ457" s="124" t="s">
        <v>213</v>
      </c>
      <c r="AR457" s="36">
        <v>72</v>
      </c>
      <c r="AS457" s="36">
        <v>516</v>
      </c>
      <c r="AT457" s="11" t="s">
        <v>91</v>
      </c>
      <c r="AU457" s="36">
        <v>30</v>
      </c>
      <c r="AV457" s="36" t="s">
        <v>161</v>
      </c>
      <c r="AW457" s="36">
        <v>2</v>
      </c>
      <c r="AX457" s="36">
        <v>20</v>
      </c>
      <c r="AY457" s="34">
        <v>22</v>
      </c>
      <c r="AZ457" s="52">
        <v>446.3</v>
      </c>
    </row>
    <row r="458" spans="1:52" s="28" customFormat="1" ht="15" customHeight="1">
      <c r="A458" s="53">
        <v>31.2563931888544</v>
      </c>
      <c r="B458" s="32">
        <v>516</v>
      </c>
      <c r="C458" s="17">
        <v>-30.276499999999999</v>
      </c>
      <c r="D458" s="17">
        <v>-35.284999999999997</v>
      </c>
      <c r="E458" s="40" t="s">
        <v>56</v>
      </c>
      <c r="F458" s="18">
        <v>-39.700000000000003</v>
      </c>
      <c r="G458" s="17">
        <v>-39.9</v>
      </c>
      <c r="H458" s="17">
        <v>-37.700000000000003</v>
      </c>
      <c r="I458" s="17">
        <v>-36.200000000000003</v>
      </c>
      <c r="J458" s="17">
        <v>-35.200000000000003</v>
      </c>
      <c r="K458" s="30">
        <v>-33.299999999999997</v>
      </c>
      <c r="L458" s="10">
        <f t="shared" si="98"/>
        <v>-36.200000000000003</v>
      </c>
      <c r="M458" s="52" t="str">
        <f t="shared" si="99"/>
        <v>mid latitude</v>
      </c>
      <c r="N458" s="87">
        <v>34849307.279109903</v>
      </c>
      <c r="O458" s="23">
        <v>10554175.1119751</v>
      </c>
      <c r="P458" s="23">
        <v>12585399.988384999</v>
      </c>
      <c r="Q458" s="23">
        <v>2446086.7317427099</v>
      </c>
      <c r="R458" s="23">
        <v>81262537.741903394</v>
      </c>
      <c r="S458" s="25">
        <v>9356411.1405238807</v>
      </c>
      <c r="T458" s="7">
        <v>0.23070773497299957</v>
      </c>
      <c r="U458" s="6">
        <v>6.9870250650628449E-2</v>
      </c>
      <c r="V458" s="6">
        <v>8.3317269459471419E-2</v>
      </c>
      <c r="W458" s="6">
        <v>1.6193467632171585E-2</v>
      </c>
      <c r="X458" s="6">
        <v>0.53797040699947218</v>
      </c>
      <c r="Y458" s="8">
        <v>6.1940870285256862E-2</v>
      </c>
      <c r="Z458" s="10">
        <f t="shared" si="100"/>
        <v>0.69795223310754506</v>
      </c>
      <c r="AA458" s="11">
        <f t="shared" si="101"/>
        <v>-0.30812963265756593</v>
      </c>
      <c r="AB458" s="11">
        <f t="shared" si="102"/>
        <v>-0.15617429887779996</v>
      </c>
      <c r="AC458" s="11">
        <f t="shared" si="103"/>
        <v>26.101249795614297</v>
      </c>
      <c r="AD458" s="11">
        <f t="shared" si="104"/>
        <v>27.917677956758482</v>
      </c>
      <c r="AE458" s="10">
        <v>21.622730486689299</v>
      </c>
      <c r="AF458" s="11">
        <v>28.244104945042199</v>
      </c>
      <c r="AG458" s="12">
        <v>35.4470147180702</v>
      </c>
      <c r="AH458" s="10">
        <v>2.2637355134116167E-2</v>
      </c>
      <c r="AI458" s="11">
        <f t="shared" si="105"/>
        <v>30.013567756849497</v>
      </c>
      <c r="AJ458" s="11">
        <f t="shared" si="106"/>
        <v>21.165612674147312</v>
      </c>
      <c r="AK458" s="11">
        <f t="shared" si="107"/>
        <v>0.22017768206252086</v>
      </c>
      <c r="AL458" s="11">
        <f t="shared" si="108"/>
        <v>5.145116003069341</v>
      </c>
      <c r="AM458" s="11">
        <f t="shared" si="109"/>
        <v>2.3034946984720408</v>
      </c>
      <c r="AN458" s="3">
        <f t="shared" si="110"/>
        <v>0.42884837524757363</v>
      </c>
      <c r="AO458" s="3">
        <f t="shared" si="111"/>
        <v>0.15487333201871298</v>
      </c>
      <c r="AP458" s="3">
        <v>0.2921969613222658</v>
      </c>
      <c r="AQ458" s="124" t="s">
        <v>213</v>
      </c>
      <c r="AR458" s="36">
        <v>72</v>
      </c>
      <c r="AS458" s="36">
        <v>516</v>
      </c>
      <c r="AT458" s="11" t="s">
        <v>91</v>
      </c>
      <c r="AU458" s="36">
        <v>30</v>
      </c>
      <c r="AV458" s="36" t="s">
        <v>161</v>
      </c>
      <c r="AW458" s="36">
        <v>2</v>
      </c>
      <c r="AX458" s="36">
        <v>21</v>
      </c>
      <c r="AY458" s="34">
        <v>23</v>
      </c>
      <c r="AZ458" s="52">
        <v>446.31</v>
      </c>
    </row>
    <row r="459" spans="1:52" s="28" customFormat="1" ht="15" customHeight="1">
      <c r="A459" s="54">
        <v>31.439736842105201</v>
      </c>
      <c r="B459" s="32">
        <v>516</v>
      </c>
      <c r="C459" s="17">
        <v>-30.276499999999999</v>
      </c>
      <c r="D459" s="17">
        <v>-35.284999999999997</v>
      </c>
      <c r="E459" s="40" t="s">
        <v>56</v>
      </c>
      <c r="F459" s="18">
        <v>-39.700000000000003</v>
      </c>
      <c r="G459" s="17">
        <v>-39.9</v>
      </c>
      <c r="H459" s="17">
        <v>-37.700000000000003</v>
      </c>
      <c r="I459" s="17">
        <v>-36.200000000000003</v>
      </c>
      <c r="J459" s="17">
        <v>-35.200000000000003</v>
      </c>
      <c r="K459" s="30">
        <v>-33.299999999999997</v>
      </c>
      <c r="L459" s="10">
        <f t="shared" si="98"/>
        <v>-36.200000000000003</v>
      </c>
      <c r="M459" s="52" t="str">
        <f t="shared" si="99"/>
        <v>mid latitude</v>
      </c>
      <c r="N459" s="87">
        <v>29830363.0174127</v>
      </c>
      <c r="O459" s="23">
        <v>9444153.1815020796</v>
      </c>
      <c r="P459" s="23">
        <v>11834640.8703086</v>
      </c>
      <c r="Q459" s="23">
        <v>2733020.5012900201</v>
      </c>
      <c r="R459" s="23">
        <v>67911394.263989195</v>
      </c>
      <c r="S459" s="25">
        <v>8604381.2770695295</v>
      </c>
      <c r="T459" s="7">
        <v>0.22883423914980605</v>
      </c>
      <c r="U459" s="6">
        <v>7.2447848068149079E-2</v>
      </c>
      <c r="V459" s="6">
        <v>9.0785721836085007E-2</v>
      </c>
      <c r="W459" s="6">
        <v>2.0965506407966177E-2</v>
      </c>
      <c r="X459" s="6">
        <v>0.52096088227056214</v>
      </c>
      <c r="Y459" s="8">
        <v>6.600580226743144E-2</v>
      </c>
      <c r="Z459" s="10">
        <f t="shared" si="100"/>
        <v>0.7104459014571477</v>
      </c>
      <c r="AA459" s="11">
        <f t="shared" si="101"/>
        <v>-0.30726989705113017</v>
      </c>
      <c r="AB459" s="11">
        <f t="shared" si="102"/>
        <v>-0.14846898683312804</v>
      </c>
      <c r="AC459" s="11">
        <f t="shared" si="103"/>
        <v>26.159281949048712</v>
      </c>
      <c r="AD459" s="11">
        <f t="shared" si="104"/>
        <v>28.444721300614042</v>
      </c>
      <c r="AE459" s="10">
        <v>22.299444212507598</v>
      </c>
      <c r="AF459" s="11">
        <v>28.949857254171199</v>
      </c>
      <c r="AG459" s="12">
        <v>36.424286964718497</v>
      </c>
      <c r="AH459" s="10">
        <v>5.7085313186051458E-2</v>
      </c>
      <c r="AI459" s="11">
        <f t="shared" si="105"/>
        <v>30.51956896122714</v>
      </c>
      <c r="AJ459" s="11">
        <f t="shared" si="106"/>
        <v>22.386987177913372</v>
      </c>
      <c r="AK459" s="11">
        <f t="shared" si="107"/>
        <v>0.23885795462330267</v>
      </c>
      <c r="AL459" s="11">
        <f t="shared" si="108"/>
        <v>4.3302422593326693</v>
      </c>
      <c r="AM459" s="11">
        <f t="shared" si="109"/>
        <v>2.3218532881206402</v>
      </c>
      <c r="AN459" s="3">
        <f t="shared" si="110"/>
        <v>0.43925416847509197</v>
      </c>
      <c r="AO459" s="3">
        <f t="shared" si="111"/>
        <v>0.17426590925676305</v>
      </c>
      <c r="AP459" s="3">
        <v>9.2835527029824325E-2</v>
      </c>
      <c r="AQ459" s="124" t="s">
        <v>213</v>
      </c>
      <c r="AR459" s="36">
        <v>72</v>
      </c>
      <c r="AS459" s="36">
        <v>516</v>
      </c>
      <c r="AT459" s="11" t="s">
        <v>91</v>
      </c>
      <c r="AU459" s="36">
        <v>30</v>
      </c>
      <c r="AV459" s="36" t="s">
        <v>161</v>
      </c>
      <c r="AW459" s="36">
        <v>5</v>
      </c>
      <c r="AX459" s="36">
        <v>135</v>
      </c>
      <c r="AY459" s="34">
        <v>137</v>
      </c>
      <c r="AZ459" s="52">
        <v>451.95</v>
      </c>
    </row>
    <row r="460" spans="1:52" s="28" customFormat="1" ht="15" customHeight="1">
      <c r="A460" s="54">
        <v>31.624055727554101</v>
      </c>
      <c r="B460" s="32">
        <v>516</v>
      </c>
      <c r="C460" s="17">
        <v>-30.276499999999999</v>
      </c>
      <c r="D460" s="17">
        <v>-35.284999999999997</v>
      </c>
      <c r="E460" s="40" t="s">
        <v>56</v>
      </c>
      <c r="F460" s="18">
        <v>-39.700000000000003</v>
      </c>
      <c r="G460" s="17">
        <v>-39.9</v>
      </c>
      <c r="H460" s="17">
        <v>-37.700000000000003</v>
      </c>
      <c r="I460" s="17">
        <v>-36.200000000000003</v>
      </c>
      <c r="J460" s="17">
        <v>-35.200000000000003</v>
      </c>
      <c r="K460" s="30">
        <v>-33.299999999999997</v>
      </c>
      <c r="L460" s="10">
        <f t="shared" si="98"/>
        <v>-36.200000000000003</v>
      </c>
      <c r="M460" s="52" t="str">
        <f t="shared" si="99"/>
        <v>mid latitude</v>
      </c>
      <c r="N460" s="87">
        <v>1884568.47587516</v>
      </c>
      <c r="O460" s="23">
        <v>480091.81220413098</v>
      </c>
      <c r="P460" s="23">
        <v>684386.58150000102</v>
      </c>
      <c r="Q460" s="23">
        <v>146622.014</v>
      </c>
      <c r="R460" s="23">
        <v>4106009.6461069998</v>
      </c>
      <c r="S460" s="25">
        <v>608580.74056733598</v>
      </c>
      <c r="T460" s="7">
        <v>0.23824357855905459</v>
      </c>
      <c r="U460" s="6">
        <v>6.0692297913610325E-2</v>
      </c>
      <c r="V460" s="6">
        <v>8.6518855845044568E-2</v>
      </c>
      <c r="W460" s="6">
        <v>1.8535677402050418E-2</v>
      </c>
      <c r="X460" s="6">
        <v>0.5190739653183768</v>
      </c>
      <c r="Y460" s="8">
        <v>7.6935624961863347E-2</v>
      </c>
      <c r="Z460" s="10">
        <f t="shared" si="100"/>
        <v>0.7499106491531583</v>
      </c>
      <c r="AA460" s="11">
        <f t="shared" si="101"/>
        <v>-0.28233446652865896</v>
      </c>
      <c r="AB460" s="11">
        <f t="shared" si="102"/>
        <v>-0.12499047913016889</v>
      </c>
      <c r="AC460" s="11">
        <f t="shared" si="103"/>
        <v>27.84242350931552</v>
      </c>
      <c r="AD460" s="11">
        <f t="shared" si="104"/>
        <v>30.050651227496449</v>
      </c>
      <c r="AE460" s="10">
        <v>24.543491847358599</v>
      </c>
      <c r="AF460" s="11">
        <v>31.348720955982898</v>
      </c>
      <c r="AG460" s="12">
        <v>39.377963878327897</v>
      </c>
      <c r="AH460" s="10">
        <v>5.4392479233258469E-2</v>
      </c>
      <c r="AI460" s="11">
        <f t="shared" si="105"/>
        <v>31.458874878199484</v>
      </c>
      <c r="AJ460" s="11">
        <f t="shared" si="106"/>
        <v>24.410121004940368</v>
      </c>
      <c r="AK460" s="11">
        <f t="shared" si="107"/>
        <v>0.21758507902982568</v>
      </c>
      <c r="AL460" s="11">
        <f t="shared" si="108"/>
        <v>4.6676932257935091</v>
      </c>
      <c r="AM460" s="11">
        <f t="shared" si="109"/>
        <v>2.4603325316426843</v>
      </c>
      <c r="AN460" s="3">
        <f t="shared" si="110"/>
        <v>0.45897809267495554</v>
      </c>
      <c r="AO460" s="3">
        <f t="shared" si="111"/>
        <v>0.16667924347154989</v>
      </c>
      <c r="AP460" s="3">
        <v>0.56892429037458825</v>
      </c>
      <c r="AQ460" s="124" t="s">
        <v>213</v>
      </c>
      <c r="AR460" s="36">
        <v>72</v>
      </c>
      <c r="AS460" s="36">
        <v>516</v>
      </c>
      <c r="AT460" s="11" t="s">
        <v>91</v>
      </c>
      <c r="AU460" s="36">
        <v>31</v>
      </c>
      <c r="AV460" s="36" t="s">
        <v>161</v>
      </c>
      <c r="AW460" s="36">
        <v>3</v>
      </c>
      <c r="AX460" s="36">
        <v>52</v>
      </c>
      <c r="AY460" s="34">
        <v>54</v>
      </c>
      <c r="AZ460" s="52">
        <v>457.62</v>
      </c>
    </row>
    <row r="461" spans="1:52" s="28" customFormat="1" ht="15" customHeight="1">
      <c r="A461" s="53">
        <v>31.818452012383901</v>
      </c>
      <c r="B461" s="32">
        <v>516</v>
      </c>
      <c r="C461" s="17">
        <v>-30.276499999999999</v>
      </c>
      <c r="D461" s="17">
        <v>-35.284999999999997</v>
      </c>
      <c r="E461" s="40" t="s">
        <v>56</v>
      </c>
      <c r="F461" s="18">
        <v>-39.700000000000003</v>
      </c>
      <c r="G461" s="17">
        <v>-39.9</v>
      </c>
      <c r="H461" s="17">
        <v>-37.700000000000003</v>
      </c>
      <c r="I461" s="17">
        <v>-36.200000000000003</v>
      </c>
      <c r="J461" s="17">
        <v>-35.200000000000003</v>
      </c>
      <c r="K461" s="30">
        <v>-33.299999999999997</v>
      </c>
      <c r="L461" s="10">
        <f t="shared" si="98"/>
        <v>-36.200000000000003</v>
      </c>
      <c r="M461" s="52" t="str">
        <f t="shared" si="99"/>
        <v>mid latitude</v>
      </c>
      <c r="N461" s="87">
        <v>15542061.255216099</v>
      </c>
      <c r="O461" s="23">
        <v>2374930.0133409798</v>
      </c>
      <c r="P461" s="23">
        <v>3444318.45808256</v>
      </c>
      <c r="Q461" s="23">
        <v>601211.25947030599</v>
      </c>
      <c r="R461" s="23">
        <v>16030531.493207199</v>
      </c>
      <c r="S461" s="25">
        <v>2024456.39228831</v>
      </c>
      <c r="T461" s="7">
        <v>0.38838152832256922</v>
      </c>
      <c r="U461" s="6">
        <v>5.9347272739061444E-2</v>
      </c>
      <c r="V461" s="6">
        <v>8.6070286612130578E-2</v>
      </c>
      <c r="W461" s="6">
        <v>1.5023705283586437E-2</v>
      </c>
      <c r="X461" s="6">
        <v>0.40058794125942487</v>
      </c>
      <c r="Y461" s="8">
        <v>5.0589265783227429E-2</v>
      </c>
      <c r="Z461" s="10">
        <f t="shared" si="100"/>
        <v>0.71877399624828076</v>
      </c>
      <c r="AA461" s="11">
        <f t="shared" si="101"/>
        <v>-0.27046282737264593</v>
      </c>
      <c r="AB461" s="11">
        <f t="shared" si="102"/>
        <v>-0.14340764315204796</v>
      </c>
      <c r="AC461" s="11">
        <f t="shared" si="103"/>
        <v>28.643759152346398</v>
      </c>
      <c r="AD461" s="11">
        <f t="shared" si="104"/>
        <v>28.790917208399918</v>
      </c>
      <c r="AE461" s="10">
        <v>22.756203834341498</v>
      </c>
      <c r="AF461" s="11">
        <v>29.4698711303576</v>
      </c>
      <c r="AG461" s="12">
        <v>37.0702676756</v>
      </c>
      <c r="AH461" s="10">
        <v>5.2506847511329946E-2</v>
      </c>
      <c r="AI461" s="11">
        <f t="shared" si="105"/>
        <v>49.226433125268919</v>
      </c>
      <c r="AJ461" s="11">
        <f t="shared" si="106"/>
        <v>11.52451745366797</v>
      </c>
      <c r="AK461" s="11">
        <f t="shared" si="107"/>
        <v>0.26232246419038108</v>
      </c>
      <c r="AL461" s="11">
        <f t="shared" si="108"/>
        <v>5.7289653242974161</v>
      </c>
      <c r="AM461" s="11">
        <f t="shared" si="109"/>
        <v>2.2694158233804487</v>
      </c>
      <c r="AN461" s="3">
        <f t="shared" si="110"/>
        <v>0.96952875591192433</v>
      </c>
      <c r="AO461" s="3">
        <f t="shared" si="111"/>
        <v>0.21485990402389718</v>
      </c>
      <c r="AP461" s="3">
        <v>0.31356877929775262</v>
      </c>
      <c r="AQ461" s="124" t="s">
        <v>213</v>
      </c>
      <c r="AR461" s="36">
        <v>72</v>
      </c>
      <c r="AS461" s="36">
        <v>516</v>
      </c>
      <c r="AT461" s="11" t="s">
        <v>91</v>
      </c>
      <c r="AU461" s="36">
        <v>32</v>
      </c>
      <c r="AV461" s="36" t="s">
        <v>161</v>
      </c>
      <c r="AW461" s="36">
        <v>1</v>
      </c>
      <c r="AX461" s="36">
        <v>0</v>
      </c>
      <c r="AY461" s="34">
        <v>2</v>
      </c>
      <c r="AZ461" s="52">
        <v>463.6</v>
      </c>
    </row>
    <row r="462" spans="1:52" s="28" customFormat="1" ht="15" customHeight="1">
      <c r="A462" s="54">
        <v>31.990417956656302</v>
      </c>
      <c r="B462" s="32">
        <v>516</v>
      </c>
      <c r="C462" s="17">
        <v>-30.276499999999999</v>
      </c>
      <c r="D462" s="17">
        <v>-35.284999999999997</v>
      </c>
      <c r="E462" s="40" t="s">
        <v>56</v>
      </c>
      <c r="F462" s="18">
        <v>-39.700000000000003</v>
      </c>
      <c r="G462" s="17">
        <v>-39.9</v>
      </c>
      <c r="H462" s="17">
        <v>-37.700000000000003</v>
      </c>
      <c r="I462" s="17">
        <v>-36.200000000000003</v>
      </c>
      <c r="J462" s="17">
        <v>-35.200000000000003</v>
      </c>
      <c r="K462" s="30">
        <v>-33.299999999999997</v>
      </c>
      <c r="L462" s="10">
        <f t="shared" si="98"/>
        <v>-36.200000000000003</v>
      </c>
      <c r="M462" s="52" t="str">
        <f t="shared" si="99"/>
        <v>mid latitude</v>
      </c>
      <c r="N462" s="87">
        <v>4940157.6796366395</v>
      </c>
      <c r="O462" s="23">
        <v>921949.86420139403</v>
      </c>
      <c r="P462" s="23">
        <v>1395250.0536412899</v>
      </c>
      <c r="Q462" s="23">
        <v>358457.04592023598</v>
      </c>
      <c r="R462" s="23">
        <v>7448809.3139031697</v>
      </c>
      <c r="S462" s="25">
        <v>514389.54008598201</v>
      </c>
      <c r="T462" s="7">
        <v>0.3171033698933946</v>
      </c>
      <c r="U462" s="6">
        <v>5.9178963055390339E-2</v>
      </c>
      <c r="V462" s="6">
        <v>8.9559589500012693E-2</v>
      </c>
      <c r="W462" s="6">
        <v>2.300896946910785E-2</v>
      </c>
      <c r="X462" s="6">
        <v>0.47813100073067577</v>
      </c>
      <c r="Y462" s="8">
        <v>3.3018107351418739E-2</v>
      </c>
      <c r="Z462" s="10">
        <f t="shared" si="100"/>
        <v>0.71099171655051763</v>
      </c>
      <c r="AA462" s="11">
        <f t="shared" si="101"/>
        <v>-0.28277838546504125</v>
      </c>
      <c r="AB462" s="11">
        <f t="shared" si="102"/>
        <v>-0.14813545901335243</v>
      </c>
      <c r="AC462" s="11">
        <f t="shared" si="103"/>
        <v>27.812458981109714</v>
      </c>
      <c r="AD462" s="11">
        <f t="shared" si="104"/>
        <v>28.467534603486694</v>
      </c>
      <c r="AE462" s="10">
        <v>22.365897441508199</v>
      </c>
      <c r="AF462" s="11">
        <v>28.966477821087299</v>
      </c>
      <c r="AG462" s="12">
        <v>36.430555062674799</v>
      </c>
      <c r="AH462" s="10">
        <v>5.2755905754669E-2</v>
      </c>
      <c r="AI462" s="11">
        <f t="shared" si="105"/>
        <v>39.875460821008488</v>
      </c>
      <c r="AJ462" s="11">
        <f t="shared" si="106"/>
        <v>9.4304718497265121</v>
      </c>
      <c r="AK462" s="11">
        <f t="shared" si="107"/>
        <v>0.25149856428153666</v>
      </c>
      <c r="AL462" s="11">
        <f t="shared" si="108"/>
        <v>3.8923772583668552</v>
      </c>
      <c r="AM462" s="11">
        <f t="shared" si="109"/>
        <v>2.1458556360634313</v>
      </c>
      <c r="AN462" s="3">
        <f t="shared" si="110"/>
        <v>0.66321441071338172</v>
      </c>
      <c r="AO462" s="3">
        <f t="shared" si="111"/>
        <v>0.18731182325167889</v>
      </c>
      <c r="AP462" s="3">
        <v>0.45557613791861468</v>
      </c>
      <c r="AQ462" s="124" t="s">
        <v>213</v>
      </c>
      <c r="AR462" s="36">
        <v>72</v>
      </c>
      <c r="AS462" s="36">
        <v>516</v>
      </c>
      <c r="AT462" s="11" t="s">
        <v>91</v>
      </c>
      <c r="AU462" s="36">
        <v>32</v>
      </c>
      <c r="AV462" s="36" t="s">
        <v>161</v>
      </c>
      <c r="AW462" s="36">
        <v>4</v>
      </c>
      <c r="AX462" s="36">
        <v>79</v>
      </c>
      <c r="AY462" s="34">
        <v>81</v>
      </c>
      <c r="AZ462" s="52">
        <v>468.89</v>
      </c>
    </row>
    <row r="463" spans="1:52" s="28" customFormat="1" ht="15" customHeight="1">
      <c r="A463" s="54">
        <v>32.501107594936698</v>
      </c>
      <c r="B463" s="32">
        <v>516</v>
      </c>
      <c r="C463" s="17">
        <v>-30.276499999999999</v>
      </c>
      <c r="D463" s="17">
        <v>-35.284999999999997</v>
      </c>
      <c r="E463" s="40" t="s">
        <v>56</v>
      </c>
      <c r="F463" s="18">
        <v>-39.700000000000003</v>
      </c>
      <c r="G463" s="17">
        <v>-39.9</v>
      </c>
      <c r="H463" s="17">
        <v>-37.700000000000003</v>
      </c>
      <c r="I463" s="17">
        <v>-36.200000000000003</v>
      </c>
      <c r="J463" s="17">
        <v>-35.200000000000003</v>
      </c>
      <c r="K463" s="30">
        <v>-33.299999999999997</v>
      </c>
      <c r="L463" s="10">
        <f t="shared" si="98"/>
        <v>-36.200000000000003</v>
      </c>
      <c r="M463" s="52" t="str">
        <f t="shared" si="99"/>
        <v>mid latitude</v>
      </c>
      <c r="N463" s="87">
        <v>558663.1110868</v>
      </c>
      <c r="O463" s="23">
        <v>101419.497524272</v>
      </c>
      <c r="P463" s="23">
        <v>122628.966500001</v>
      </c>
      <c r="Q463" s="23">
        <v>25893.943583495002</v>
      </c>
      <c r="R463" s="23">
        <v>717104.58437670302</v>
      </c>
      <c r="S463" s="25">
        <v>88914.314883494895</v>
      </c>
      <c r="T463" s="7">
        <v>0.34600189671010601</v>
      </c>
      <c r="U463" s="6">
        <v>6.2813058192653495E-2</v>
      </c>
      <c r="V463" s="6">
        <v>7.5948911174856568E-2</v>
      </c>
      <c r="W463" s="6">
        <v>1.6037131171529467E-2</v>
      </c>
      <c r="X463" s="6">
        <v>0.44413089285807694</v>
      </c>
      <c r="Y463" s="8">
        <v>5.506810989277746E-2</v>
      </c>
      <c r="Z463" s="10">
        <f t="shared" si="100"/>
        <v>0.70070094292762031</v>
      </c>
      <c r="AA463" s="11">
        <f t="shared" si="101"/>
        <v>-0.30924688080941276</v>
      </c>
      <c r="AB463" s="11">
        <f t="shared" si="102"/>
        <v>-0.15446729807944179</v>
      </c>
      <c r="AC463" s="11">
        <f t="shared" si="103"/>
        <v>26.025835545364636</v>
      </c>
      <c r="AD463" s="11">
        <f t="shared" si="104"/>
        <v>28.034436811366184</v>
      </c>
      <c r="AE463" s="10">
        <v>21.750018217724001</v>
      </c>
      <c r="AF463" s="11">
        <v>28.395788553370899</v>
      </c>
      <c r="AG463" s="12">
        <v>35.742042963733802</v>
      </c>
      <c r="AH463" s="10">
        <v>0.15981717732056849</v>
      </c>
      <c r="AI463" s="11">
        <f t="shared" si="105"/>
        <v>43.790347809663764</v>
      </c>
      <c r="AJ463" s="11">
        <f t="shared" si="106"/>
        <v>13.73029869752957</v>
      </c>
      <c r="AK463" s="11">
        <f t="shared" si="107"/>
        <v>0.23669655884372287</v>
      </c>
      <c r="AL463" s="11">
        <f t="shared" si="108"/>
        <v>4.7358165473939495</v>
      </c>
      <c r="AM463" s="11">
        <f t="shared" si="109"/>
        <v>2.3019065848069475</v>
      </c>
      <c r="AN463" s="3">
        <f t="shared" si="110"/>
        <v>0.77905388315482871</v>
      </c>
      <c r="AO463" s="3">
        <f t="shared" si="111"/>
        <v>0.17100569313273647</v>
      </c>
      <c r="AP463" s="3">
        <v>0.47113329913993546</v>
      </c>
      <c r="AQ463" s="124" t="s">
        <v>213</v>
      </c>
      <c r="AR463" s="36">
        <v>72</v>
      </c>
      <c r="AS463" s="36">
        <v>516</v>
      </c>
      <c r="AT463" s="11" t="s">
        <v>91</v>
      </c>
      <c r="AU463" s="36">
        <v>33</v>
      </c>
      <c r="AV463" s="36" t="s">
        <v>161</v>
      </c>
      <c r="AW463" s="36">
        <v>1</v>
      </c>
      <c r="AX463" s="36">
        <v>147</v>
      </c>
      <c r="AY463" s="34">
        <v>149</v>
      </c>
      <c r="AZ463" s="52">
        <v>474.57</v>
      </c>
    </row>
    <row r="464" spans="1:52" s="28" customFormat="1" ht="15" customHeight="1">
      <c r="A464" s="54">
        <v>32.734367088607598</v>
      </c>
      <c r="B464" s="32">
        <v>516</v>
      </c>
      <c r="C464" s="17">
        <v>-30.276499999999999</v>
      </c>
      <c r="D464" s="17">
        <v>-35.284999999999997</v>
      </c>
      <c r="E464" s="40" t="s">
        <v>56</v>
      </c>
      <c r="F464" s="18">
        <v>-39.700000000000003</v>
      </c>
      <c r="G464" s="17">
        <v>-39.9</v>
      </c>
      <c r="H464" s="17">
        <v>-37.700000000000003</v>
      </c>
      <c r="I464" s="17">
        <v>-36.200000000000003</v>
      </c>
      <c r="J464" s="17">
        <v>-35.200000000000003</v>
      </c>
      <c r="K464" s="30">
        <v>-33.299999999999997</v>
      </c>
      <c r="L464" s="10">
        <f t="shared" si="98"/>
        <v>-36.200000000000003</v>
      </c>
      <c r="M464" s="52" t="str">
        <f t="shared" si="99"/>
        <v>mid latitude</v>
      </c>
      <c r="N464" s="87">
        <v>8884201.3849492408</v>
      </c>
      <c r="O464" s="23">
        <v>4951562.5011564596</v>
      </c>
      <c r="P464" s="23">
        <v>4535149.1289883703</v>
      </c>
      <c r="Q464" s="23">
        <v>882387.55272617796</v>
      </c>
      <c r="R464" s="23">
        <v>14604277.909593901</v>
      </c>
      <c r="S464" s="25">
        <v>1566752.53480094</v>
      </c>
      <c r="T464" s="7">
        <v>0.2507937660667684</v>
      </c>
      <c r="U464" s="6">
        <v>0.13977857477249328</v>
      </c>
      <c r="V464" s="6">
        <v>0.12802356457838401</v>
      </c>
      <c r="W464" s="6">
        <v>2.4909081625900324E-2</v>
      </c>
      <c r="X464" s="6">
        <v>0.4122668655212719</v>
      </c>
      <c r="Y464" s="8">
        <v>4.4228147435182025E-2</v>
      </c>
      <c r="Z464" s="10">
        <f t="shared" si="100"/>
        <v>0.58515214345154032</v>
      </c>
      <c r="AA464" s="11">
        <f t="shared" si="101"/>
        <v>-0.35914945612044075</v>
      </c>
      <c r="AB464" s="11">
        <f t="shared" si="102"/>
        <v>-0.23273119977980375</v>
      </c>
      <c r="AC464" s="11">
        <f t="shared" si="103"/>
        <v>22.65741171187025</v>
      </c>
      <c r="AD464" s="11">
        <f t="shared" si="104"/>
        <v>22.681185935061421</v>
      </c>
      <c r="AE464" s="10">
        <v>14.7151497504254</v>
      </c>
      <c r="AF464" s="11">
        <v>21.4173899012272</v>
      </c>
      <c r="AG464" s="12">
        <v>27.392244537134001</v>
      </c>
      <c r="AH464" s="10">
        <v>4.0018359682026966E-2</v>
      </c>
      <c r="AI464" s="11">
        <f t="shared" si="105"/>
        <v>37.82365505038559</v>
      </c>
      <c r="AJ464" s="11">
        <f t="shared" si="106"/>
        <v>14.991478738032669</v>
      </c>
      <c r="AK464" s="11">
        <f t="shared" si="107"/>
        <v>0.3906951220094409</v>
      </c>
      <c r="AL464" s="11">
        <f t="shared" si="108"/>
        <v>5.1396340700600467</v>
      </c>
      <c r="AM464" s="11">
        <f t="shared" si="109"/>
        <v>1.9216084531744755</v>
      </c>
      <c r="AN464" s="3">
        <f t="shared" si="110"/>
        <v>0.60832869929933309</v>
      </c>
      <c r="AO464" s="3">
        <f t="shared" si="111"/>
        <v>0.31053566339004834</v>
      </c>
      <c r="AP464" s="3">
        <v>0.40631862041005906</v>
      </c>
      <c r="AQ464" s="124" t="s">
        <v>213</v>
      </c>
      <c r="AR464" s="36">
        <v>72</v>
      </c>
      <c r="AS464" s="36">
        <v>516</v>
      </c>
      <c r="AT464" s="11" t="s">
        <v>91</v>
      </c>
      <c r="AU464" s="36">
        <v>33</v>
      </c>
      <c r="AV464" s="36" t="s">
        <v>161</v>
      </c>
      <c r="AW464" s="36">
        <v>5</v>
      </c>
      <c r="AX464" s="36">
        <v>114</v>
      </c>
      <c r="AY464" s="34">
        <v>116</v>
      </c>
      <c r="AZ464" s="52">
        <v>480.24</v>
      </c>
    </row>
    <row r="465" spans="1:52" s="28" customFormat="1" ht="15" customHeight="1">
      <c r="A465" s="54">
        <v>32.860664556962</v>
      </c>
      <c r="B465" s="32">
        <v>516</v>
      </c>
      <c r="C465" s="17">
        <v>-30.276499999999999</v>
      </c>
      <c r="D465" s="17">
        <v>-35.284999999999997</v>
      </c>
      <c r="E465" s="40" t="s">
        <v>56</v>
      </c>
      <c r="F465" s="18">
        <v>-39.700000000000003</v>
      </c>
      <c r="G465" s="17">
        <v>-39.9</v>
      </c>
      <c r="H465" s="17">
        <v>-37.700000000000003</v>
      </c>
      <c r="I465" s="17">
        <v>-36.200000000000003</v>
      </c>
      <c r="J465" s="17">
        <v>-35.200000000000003</v>
      </c>
      <c r="K465" s="30">
        <v>-33.299999999999997</v>
      </c>
      <c r="L465" s="10">
        <f t="shared" si="98"/>
        <v>-36.200000000000003</v>
      </c>
      <c r="M465" s="52" t="str">
        <f t="shared" si="99"/>
        <v>mid latitude</v>
      </c>
      <c r="N465" s="87">
        <v>5174917.3994376604</v>
      </c>
      <c r="O465" s="23">
        <v>1577623.8244133899</v>
      </c>
      <c r="P465" s="23">
        <v>1850643.9257588501</v>
      </c>
      <c r="Q465" s="23">
        <v>473367.28194441099</v>
      </c>
      <c r="R465" s="23">
        <v>12521698.235612299</v>
      </c>
      <c r="S465" s="25">
        <v>1567564.6419273401</v>
      </c>
      <c r="T465" s="7">
        <v>0.2233859387373342</v>
      </c>
      <c r="U465" s="6">
        <v>6.8101372792783998E-2</v>
      </c>
      <c r="V465" s="6">
        <v>7.9886846245914897E-2</v>
      </c>
      <c r="W465" s="6">
        <v>2.0433871013319629E-2</v>
      </c>
      <c r="X465" s="6">
        <v>0.54052482369125998</v>
      </c>
      <c r="Y465" s="8">
        <v>6.7667147519387252E-2</v>
      </c>
      <c r="Z465" s="10">
        <f t="shared" si="100"/>
        <v>0.71154393358491586</v>
      </c>
      <c r="AA465" s="11">
        <f t="shared" si="101"/>
        <v>-0.32392377595371569</v>
      </c>
      <c r="AB465" s="11">
        <f t="shared" si="102"/>
        <v>-0.14779827966339951</v>
      </c>
      <c r="AC465" s="11">
        <f t="shared" si="103"/>
        <v>25.035145123124188</v>
      </c>
      <c r="AD465" s="11">
        <f t="shared" si="104"/>
        <v>28.490597671023473</v>
      </c>
      <c r="AE465" s="10">
        <v>22.377870682831599</v>
      </c>
      <c r="AF465" s="11">
        <v>29.0337380524788</v>
      </c>
      <c r="AG465" s="12">
        <v>36.569699827522797</v>
      </c>
      <c r="AH465" s="10">
        <v>6.9985471318601625E-2</v>
      </c>
      <c r="AI465" s="11">
        <f t="shared" si="105"/>
        <v>29.242412821512641</v>
      </c>
      <c r="AJ465" s="11">
        <f t="shared" si="106"/>
        <v>23.249074039950877</v>
      </c>
      <c r="AK465" s="11">
        <f t="shared" si="107"/>
        <v>0.21686716536935705</v>
      </c>
      <c r="AL465" s="11">
        <f t="shared" si="108"/>
        <v>3.9095307097632848</v>
      </c>
      <c r="AM465" s="11">
        <f t="shared" si="109"/>
        <v>2.3713290540522634</v>
      </c>
      <c r="AN465" s="3">
        <f t="shared" si="110"/>
        <v>0.41327600314787583</v>
      </c>
      <c r="AO465" s="3">
        <f t="shared" si="111"/>
        <v>0.14779496286658081</v>
      </c>
      <c r="AP465" s="3">
        <v>0.27821570856603506</v>
      </c>
      <c r="AQ465" s="124" t="s">
        <v>213</v>
      </c>
      <c r="AR465" s="36">
        <v>72</v>
      </c>
      <c r="AS465" s="36">
        <v>516</v>
      </c>
      <c r="AT465" s="11" t="s">
        <v>91</v>
      </c>
      <c r="AU465" s="36">
        <v>34</v>
      </c>
      <c r="AV465" s="36" t="s">
        <v>161</v>
      </c>
      <c r="AW465" s="36">
        <v>1</v>
      </c>
      <c r="AX465" s="36">
        <v>71</v>
      </c>
      <c r="AY465" s="34">
        <v>73</v>
      </c>
      <c r="AZ465" s="52">
        <v>483.31</v>
      </c>
    </row>
    <row r="466" spans="1:52" s="28" customFormat="1" ht="15" customHeight="1">
      <c r="A466" s="54">
        <v>32.986962025316402</v>
      </c>
      <c r="B466" s="32">
        <v>516</v>
      </c>
      <c r="C466" s="17">
        <v>-30.276499999999999</v>
      </c>
      <c r="D466" s="17">
        <v>-35.284999999999997</v>
      </c>
      <c r="E466" s="40" t="s">
        <v>56</v>
      </c>
      <c r="F466" s="18">
        <v>-39.700000000000003</v>
      </c>
      <c r="G466" s="17">
        <v>-39.9</v>
      </c>
      <c r="H466" s="17">
        <v>-37.700000000000003</v>
      </c>
      <c r="I466" s="17">
        <v>-36.200000000000003</v>
      </c>
      <c r="J466" s="17">
        <v>-35.200000000000003</v>
      </c>
      <c r="K466" s="30">
        <v>-33.299999999999997</v>
      </c>
      <c r="L466" s="10">
        <f t="shared" si="98"/>
        <v>-36.200000000000003</v>
      </c>
      <c r="M466" s="52" t="str">
        <f t="shared" si="99"/>
        <v>mid latitude</v>
      </c>
      <c r="N466" s="87">
        <v>7913676.7655259604</v>
      </c>
      <c r="O466" s="23">
        <v>2259818.0731191402</v>
      </c>
      <c r="P466" s="23">
        <v>2697786.9719389402</v>
      </c>
      <c r="Q466" s="23">
        <v>495310.735587237</v>
      </c>
      <c r="R466" s="23">
        <v>16708189.246876501</v>
      </c>
      <c r="S466" s="25">
        <v>2073929.4041337699</v>
      </c>
      <c r="T466" s="7">
        <v>0.24615844526357702</v>
      </c>
      <c r="U466" s="6">
        <v>7.0292649035251425E-2</v>
      </c>
      <c r="V466" s="6">
        <v>8.3915866965623587E-2</v>
      </c>
      <c r="W466" s="6">
        <v>1.5406861337279998E-2</v>
      </c>
      <c r="X466" s="6">
        <v>0.51971567831749643</v>
      </c>
      <c r="Y466" s="8">
        <v>6.4510499080771541E-2</v>
      </c>
      <c r="Z466" s="10">
        <f t="shared" si="100"/>
        <v>0.69976557008386686</v>
      </c>
      <c r="AA466" s="11">
        <f t="shared" si="101"/>
        <v>-0.30562113707576138</v>
      </c>
      <c r="AB466" s="11">
        <f t="shared" si="102"/>
        <v>-0.15504742951592382</v>
      </c>
      <c r="AC466" s="11">
        <f t="shared" si="103"/>
        <v>26.270573247386107</v>
      </c>
      <c r="AD466" s="11">
        <f t="shared" si="104"/>
        <v>27.994755821110811</v>
      </c>
      <c r="AE466" s="10">
        <v>21.700170152140402</v>
      </c>
      <c r="AF466" s="11">
        <v>28.3227224637631</v>
      </c>
      <c r="AG466" s="12">
        <v>35.676123253254097</v>
      </c>
      <c r="AH466" s="10">
        <v>4.2336501824131748E-2</v>
      </c>
      <c r="AI466" s="11">
        <f t="shared" si="105"/>
        <v>32.140848957344268</v>
      </c>
      <c r="AJ466" s="11">
        <f t="shared" si="106"/>
        <v>20.765029867055993</v>
      </c>
      <c r="AK466" s="11">
        <f t="shared" si="107"/>
        <v>0.2250013630483135</v>
      </c>
      <c r="AL466" s="11">
        <f t="shared" si="108"/>
        <v>5.4466555600505258</v>
      </c>
      <c r="AM466" s="11">
        <f t="shared" si="109"/>
        <v>2.3166468038369237</v>
      </c>
      <c r="AN466" s="3">
        <f t="shared" si="110"/>
        <v>0.47364059914543855</v>
      </c>
      <c r="AO466" s="3">
        <f t="shared" si="111"/>
        <v>0.16146495183152632</v>
      </c>
      <c r="AP466" s="3">
        <v>8.1612846210385961E-2</v>
      </c>
      <c r="AQ466" s="124" t="s">
        <v>213</v>
      </c>
      <c r="AR466" s="36">
        <v>72</v>
      </c>
      <c r="AS466" s="36">
        <v>516</v>
      </c>
      <c r="AT466" s="11" t="s">
        <v>91</v>
      </c>
      <c r="AU466" s="36">
        <v>34</v>
      </c>
      <c r="AV466" s="36" t="s">
        <v>161</v>
      </c>
      <c r="AW466" s="36">
        <v>3</v>
      </c>
      <c r="AX466" s="36">
        <v>78</v>
      </c>
      <c r="AY466" s="34">
        <v>80</v>
      </c>
      <c r="AZ466" s="52">
        <v>486.38</v>
      </c>
    </row>
    <row r="467" spans="1:52" s="28" customFormat="1" ht="15" customHeight="1">
      <c r="A467" s="53">
        <v>33.223512658227797</v>
      </c>
      <c r="B467" s="32">
        <v>516</v>
      </c>
      <c r="C467" s="17">
        <v>-30.276499999999999</v>
      </c>
      <c r="D467" s="17">
        <v>-35.284999999999997</v>
      </c>
      <c r="E467" s="40" t="s">
        <v>56</v>
      </c>
      <c r="F467" s="18">
        <v>-39.700000000000003</v>
      </c>
      <c r="G467" s="17">
        <v>-39.9</v>
      </c>
      <c r="H467" s="17">
        <v>-37.700000000000003</v>
      </c>
      <c r="I467" s="17">
        <v>-36.200000000000003</v>
      </c>
      <c r="J467" s="17">
        <v>-35.200000000000003</v>
      </c>
      <c r="K467" s="30">
        <v>-33.299999999999997</v>
      </c>
      <c r="L467" s="10">
        <f t="shared" si="98"/>
        <v>-36.200000000000003</v>
      </c>
      <c r="M467" s="52" t="str">
        <f t="shared" si="99"/>
        <v>mid latitude</v>
      </c>
      <c r="N467" s="87">
        <v>27004862.623440199</v>
      </c>
      <c r="O467" s="23">
        <v>3430260.8301162398</v>
      </c>
      <c r="P467" s="23">
        <v>4878866.24034114</v>
      </c>
      <c r="Q467" s="23">
        <v>1112142.2901925701</v>
      </c>
      <c r="R467" s="23">
        <v>30376047.905807</v>
      </c>
      <c r="S467" s="25">
        <v>3560872.5774895302</v>
      </c>
      <c r="T467" s="7">
        <v>0.38379322210270761</v>
      </c>
      <c r="U467" s="6">
        <v>4.875088146163313E-2</v>
      </c>
      <c r="V467" s="6">
        <v>6.9338467693716085E-2</v>
      </c>
      <c r="W467" s="6">
        <v>1.5805770943607782E-2</v>
      </c>
      <c r="X467" s="6">
        <v>0.43170452162925033</v>
      </c>
      <c r="Y467" s="8">
        <v>5.0607136169085298E-2</v>
      </c>
      <c r="Z467" s="10">
        <f t="shared" si="100"/>
        <v>0.73577081143761991</v>
      </c>
      <c r="AA467" s="11">
        <f t="shared" si="101"/>
        <v>-0.28579050915418741</v>
      </c>
      <c r="AB467" s="11">
        <f t="shared" si="102"/>
        <v>-0.13325744494062794</v>
      </c>
      <c r="AC467" s="11">
        <f t="shared" si="103"/>
        <v>27.609140632092348</v>
      </c>
      <c r="AD467" s="11">
        <f t="shared" si="104"/>
        <v>29.485190766061052</v>
      </c>
      <c r="AE467" s="10">
        <v>23.7726625914827</v>
      </c>
      <c r="AF467" s="11">
        <v>30.501858599956002</v>
      </c>
      <c r="AG467" s="12">
        <v>38.308750753443299</v>
      </c>
      <c r="AH467" s="10">
        <v>3.896097306823261E-2</v>
      </c>
      <c r="AI467" s="11">
        <f t="shared" si="105"/>
        <v>47.062450515970376</v>
      </c>
      <c r="AJ467" s="11">
        <f t="shared" si="106"/>
        <v>11.649883616675504</v>
      </c>
      <c r="AK467" s="11">
        <f t="shared" si="107"/>
        <v>0.21728926863779841</v>
      </c>
      <c r="AL467" s="11">
        <f t="shared" si="108"/>
        <v>4.386908297045653</v>
      </c>
      <c r="AM467" s="11">
        <f t="shared" si="109"/>
        <v>2.3700180323050617</v>
      </c>
      <c r="AN467" s="3">
        <f t="shared" si="110"/>
        <v>0.88901830505335977</v>
      </c>
      <c r="AO467" s="3">
        <f t="shared" si="111"/>
        <v>0.16061556972355331</v>
      </c>
      <c r="AP467" s="3">
        <v>0.28362389897711249</v>
      </c>
      <c r="AQ467" s="124" t="s">
        <v>213</v>
      </c>
      <c r="AR467" s="36">
        <v>72</v>
      </c>
      <c r="AS467" s="36">
        <v>516</v>
      </c>
      <c r="AT467" s="11" t="s">
        <v>91</v>
      </c>
      <c r="AU467" s="36">
        <v>35</v>
      </c>
      <c r="AV467" s="36" t="s">
        <v>161</v>
      </c>
      <c r="AW467" s="36">
        <v>1</v>
      </c>
      <c r="AX467" s="36">
        <v>3</v>
      </c>
      <c r="AY467" s="34">
        <v>5</v>
      </c>
      <c r="AZ467" s="52">
        <v>492.13</v>
      </c>
    </row>
    <row r="468" spans="1:52" s="28" customFormat="1" ht="15" customHeight="1">
      <c r="A468" s="53">
        <v>33.3111392405063</v>
      </c>
      <c r="B468" s="32">
        <v>516</v>
      </c>
      <c r="C468" s="17">
        <v>-30.276499999999999</v>
      </c>
      <c r="D468" s="17">
        <v>-35.284999999999997</v>
      </c>
      <c r="E468" s="40" t="s">
        <v>56</v>
      </c>
      <c r="F468" s="18">
        <v>-39.700000000000003</v>
      </c>
      <c r="G468" s="17">
        <v>-39.9</v>
      </c>
      <c r="H468" s="17">
        <v>-37.700000000000003</v>
      </c>
      <c r="I468" s="17">
        <v>-36.200000000000003</v>
      </c>
      <c r="J468" s="17">
        <v>-35.200000000000003</v>
      </c>
      <c r="K468" s="30">
        <v>-33.299999999999997</v>
      </c>
      <c r="L468" s="10">
        <f t="shared" si="98"/>
        <v>-36.200000000000003</v>
      </c>
      <c r="M468" s="52" t="str">
        <f t="shared" si="99"/>
        <v>mid latitude</v>
      </c>
      <c r="N468" s="87">
        <v>5165306.3950340198</v>
      </c>
      <c r="O468" s="23">
        <v>1462535.4893726299</v>
      </c>
      <c r="P468" s="23">
        <v>1840822.8568932</v>
      </c>
      <c r="Q468" s="23">
        <v>399782.22930512601</v>
      </c>
      <c r="R468" s="23">
        <v>14121572.319709901</v>
      </c>
      <c r="S468" s="25">
        <v>1484708.1976385301</v>
      </c>
      <c r="T468" s="7">
        <v>0.21104653351406719</v>
      </c>
      <c r="U468" s="6">
        <v>5.975696726725549E-2</v>
      </c>
      <c r="V468" s="6">
        <v>7.5213211579138642E-2</v>
      </c>
      <c r="W468" s="6">
        <v>1.6334491548553542E-2</v>
      </c>
      <c r="X468" s="6">
        <v>0.57698588581468846</v>
      </c>
      <c r="Y468" s="8">
        <v>6.0662910276296701E-2</v>
      </c>
      <c r="Z468" s="10">
        <f t="shared" si="100"/>
        <v>0.71808440197306966</v>
      </c>
      <c r="AA468" s="11">
        <f t="shared" si="101"/>
        <v>-0.30355820050551346</v>
      </c>
      <c r="AB468" s="11">
        <f t="shared" si="102"/>
        <v>-0.14382450679266981</v>
      </c>
      <c r="AC468" s="11">
        <f t="shared" si="103"/>
        <v>26.40982146587784</v>
      </c>
      <c r="AD468" s="11">
        <f t="shared" si="104"/>
        <v>28.762403735381383</v>
      </c>
      <c r="AE468" s="10">
        <v>22.735337196736602</v>
      </c>
      <c r="AF468" s="11">
        <v>29.416676803383801</v>
      </c>
      <c r="AG468" s="12">
        <v>37.017490682002297</v>
      </c>
      <c r="AH468" s="10">
        <v>2.499321828518869E-2</v>
      </c>
      <c r="AI468" s="11">
        <f t="shared" si="105"/>
        <v>26.781453191207056</v>
      </c>
      <c r="AJ468" s="11">
        <f t="shared" si="106"/>
        <v>22.326390069496767</v>
      </c>
      <c r="AK468" s="11">
        <f t="shared" si="107"/>
        <v>0.19177895379415949</v>
      </c>
      <c r="AL468" s="11">
        <f t="shared" si="108"/>
        <v>4.6045639899822257</v>
      </c>
      <c r="AM468" s="11">
        <f t="shared" si="109"/>
        <v>2.3675248101015849</v>
      </c>
      <c r="AN468" s="3">
        <f t="shared" si="110"/>
        <v>0.36577417004936819</v>
      </c>
      <c r="AO468" s="3">
        <f t="shared" si="111"/>
        <v>0.13035537511102135</v>
      </c>
      <c r="AP468" s="3">
        <v>0.55558606532003008</v>
      </c>
      <c r="AQ468" s="124" t="s">
        <v>213</v>
      </c>
      <c r="AR468" s="36">
        <v>72</v>
      </c>
      <c r="AS468" s="36">
        <v>516</v>
      </c>
      <c r="AT468" s="11" t="s">
        <v>91</v>
      </c>
      <c r="AU468" s="36">
        <v>35</v>
      </c>
      <c r="AV468" s="36" t="s">
        <v>161</v>
      </c>
      <c r="AW468" s="36">
        <v>2</v>
      </c>
      <c r="AX468" s="36">
        <v>66</v>
      </c>
      <c r="AY468" s="34">
        <v>68</v>
      </c>
      <c r="AZ468" s="52">
        <v>494.26</v>
      </c>
    </row>
    <row r="469" spans="1:52" s="28" customFormat="1" ht="15" customHeight="1">
      <c r="A469" s="53">
        <v>33.461708860759401</v>
      </c>
      <c r="B469" s="32">
        <v>516</v>
      </c>
      <c r="C469" s="17">
        <v>-30.276499999999999</v>
      </c>
      <c r="D469" s="17">
        <v>-35.284999999999997</v>
      </c>
      <c r="E469" s="40" t="s">
        <v>56</v>
      </c>
      <c r="F469" s="18">
        <v>-39.700000000000003</v>
      </c>
      <c r="G469" s="17">
        <v>-39.9</v>
      </c>
      <c r="H469" s="17">
        <v>-37.700000000000003</v>
      </c>
      <c r="I469" s="17">
        <v>-36.200000000000003</v>
      </c>
      <c r="J469" s="17">
        <v>-35.200000000000003</v>
      </c>
      <c r="K469" s="30">
        <v>-33.299999999999997</v>
      </c>
      <c r="L469" s="10">
        <f t="shared" si="98"/>
        <v>-36.200000000000003</v>
      </c>
      <c r="M469" s="52" t="str">
        <f t="shared" si="99"/>
        <v>mid latitude</v>
      </c>
      <c r="N469" s="87">
        <v>50223194.470787197</v>
      </c>
      <c r="O469" s="23">
        <v>14907531.251526101</v>
      </c>
      <c r="P469" s="23">
        <v>20364686.256905999</v>
      </c>
      <c r="Q469" s="23">
        <v>4693576.5617784103</v>
      </c>
      <c r="R469" s="23">
        <v>96915858.722132206</v>
      </c>
      <c r="S469" s="25">
        <v>14444975.8027927</v>
      </c>
      <c r="T469" s="7">
        <v>0.24918500898093207</v>
      </c>
      <c r="U469" s="6">
        <v>7.3964496841310387E-2</v>
      </c>
      <c r="V469" s="6">
        <v>0.10104045712927839</v>
      </c>
      <c r="W469" s="6">
        <v>2.3287425860171768E-2</v>
      </c>
      <c r="X469" s="6">
        <v>0.48085310742462478</v>
      </c>
      <c r="Y469" s="8">
        <v>7.1669503763682585E-2</v>
      </c>
      <c r="Z469" s="10">
        <f t="shared" si="100"/>
        <v>0.72601874065886507</v>
      </c>
      <c r="AA469" s="11">
        <f t="shared" si="101"/>
        <v>-0.29281072264662744</v>
      </c>
      <c r="AB469" s="11">
        <f t="shared" si="102"/>
        <v>-0.13905216874937429</v>
      </c>
      <c r="AC469" s="11">
        <f t="shared" si="103"/>
        <v>27.135276221352647</v>
      </c>
      <c r="AD469" s="11">
        <f t="shared" si="104"/>
        <v>29.088831657542798</v>
      </c>
      <c r="AE469" s="10">
        <v>23.1981870568105</v>
      </c>
      <c r="AF469" s="11">
        <v>29.9153230670601</v>
      </c>
      <c r="AG469" s="12">
        <v>37.616831764044001</v>
      </c>
      <c r="AH469" s="10">
        <v>3.779355815965673E-2</v>
      </c>
      <c r="AI469" s="11">
        <f t="shared" si="105"/>
        <v>34.133150500117551</v>
      </c>
      <c r="AJ469" s="11">
        <f t="shared" si="106"/>
        <v>22.337072073762041</v>
      </c>
      <c r="AK469" s="11">
        <f t="shared" si="107"/>
        <v>0.26410285117192689</v>
      </c>
      <c r="AL469" s="11">
        <f t="shared" si="108"/>
        <v>4.3388418168659335</v>
      </c>
      <c r="AM469" s="11">
        <f t="shared" si="109"/>
        <v>2.3432408135269576</v>
      </c>
      <c r="AN469" s="3">
        <f t="shared" si="110"/>
        <v>0.51821440921018191</v>
      </c>
      <c r="AO469" s="3">
        <f t="shared" si="111"/>
        <v>0.21012749126325816</v>
      </c>
      <c r="AP469" s="3">
        <v>0.3128629628507224</v>
      </c>
      <c r="AQ469" s="124" t="s">
        <v>213</v>
      </c>
      <c r="AR469" s="36">
        <v>72</v>
      </c>
      <c r="AS469" s="36">
        <v>516</v>
      </c>
      <c r="AT469" s="11" t="s">
        <v>91</v>
      </c>
      <c r="AU469" s="36">
        <v>35</v>
      </c>
      <c r="AV469" s="36" t="s">
        <v>161</v>
      </c>
      <c r="AW469" s="36">
        <v>4</v>
      </c>
      <c r="AX469" s="36">
        <v>132</v>
      </c>
      <c r="AY469" s="34">
        <v>134</v>
      </c>
      <c r="AZ469" s="52">
        <v>497.92</v>
      </c>
    </row>
    <row r="470" spans="1:52" s="28" customFormat="1" ht="15" customHeight="1">
      <c r="A470" s="54">
        <v>33.613101265822699</v>
      </c>
      <c r="B470" s="32">
        <v>516</v>
      </c>
      <c r="C470" s="17">
        <v>-30.276499999999999</v>
      </c>
      <c r="D470" s="17">
        <v>-35.284999999999997</v>
      </c>
      <c r="E470" s="40" t="s">
        <v>56</v>
      </c>
      <c r="F470" s="18">
        <v>-39.700000000000003</v>
      </c>
      <c r="G470" s="17">
        <v>-39.9</v>
      </c>
      <c r="H470" s="17">
        <v>-37.700000000000003</v>
      </c>
      <c r="I470" s="17">
        <v>-36.200000000000003</v>
      </c>
      <c r="J470" s="17">
        <v>-35.200000000000003</v>
      </c>
      <c r="K470" s="30">
        <v>-33.299999999999997</v>
      </c>
      <c r="L470" s="10">
        <f t="shared" si="98"/>
        <v>-36.200000000000003</v>
      </c>
      <c r="M470" s="52" t="str">
        <f t="shared" si="99"/>
        <v>mid latitude</v>
      </c>
      <c r="N470" s="87">
        <v>3415142.95547962</v>
      </c>
      <c r="O470" s="23">
        <v>1035876.5164623701</v>
      </c>
      <c r="P470" s="23">
        <v>1294350.8560333301</v>
      </c>
      <c r="Q470" s="23">
        <v>275582.40168683598</v>
      </c>
      <c r="R470" s="23">
        <v>8617381.8091636896</v>
      </c>
      <c r="S470" s="25">
        <v>1188252.95227949</v>
      </c>
      <c r="T470" s="7">
        <v>0.21578517525644469</v>
      </c>
      <c r="U470" s="6">
        <v>6.5451665878354423E-2</v>
      </c>
      <c r="V470" s="6">
        <v>8.1783319162186119E-2</v>
      </c>
      <c r="W470" s="6">
        <v>1.7412623020705849E-2</v>
      </c>
      <c r="X470" s="6">
        <v>0.54448767392255126</v>
      </c>
      <c r="Y470" s="8">
        <v>7.5079542759757742E-2</v>
      </c>
      <c r="Z470" s="10">
        <f t="shared" si="100"/>
        <v>0.72697433038269033</v>
      </c>
      <c r="AA470" s="11">
        <f t="shared" si="101"/>
        <v>-0.30389069348211523</v>
      </c>
      <c r="AB470" s="11">
        <f t="shared" si="102"/>
        <v>-0.13848092390020567</v>
      </c>
      <c r="AC470" s="11">
        <f t="shared" si="103"/>
        <v>26.387378189957222</v>
      </c>
      <c r="AD470" s="11">
        <f t="shared" si="104"/>
        <v>29.127904805225931</v>
      </c>
      <c r="AE470" s="10">
        <v>23.231923488725101</v>
      </c>
      <c r="AF470" s="11">
        <v>29.956655964670901</v>
      </c>
      <c r="AG470" s="12">
        <v>37.6958261023142</v>
      </c>
      <c r="AH470" s="10">
        <v>3.3853765865860329E-2</v>
      </c>
      <c r="AI470" s="11">
        <f t="shared" si="105"/>
        <v>28.382596523007098</v>
      </c>
      <c r="AJ470" s="11">
        <f t="shared" si="106"/>
        <v>25.81253005583698</v>
      </c>
      <c r="AK470" s="11">
        <f t="shared" si="107"/>
        <v>0.20995217492233392</v>
      </c>
      <c r="AL470" s="11">
        <f t="shared" si="108"/>
        <v>4.6967834234357015</v>
      </c>
      <c r="AM470" s="11">
        <f t="shared" si="109"/>
        <v>2.425984467391916</v>
      </c>
      <c r="AN470" s="3">
        <f t="shared" si="110"/>
        <v>0.39630865048221148</v>
      </c>
      <c r="AO470" s="3">
        <f t="shared" si="111"/>
        <v>0.15020233345781692</v>
      </c>
      <c r="AP470" s="3">
        <v>0.41735486260549437</v>
      </c>
      <c r="AQ470" s="124" t="s">
        <v>213</v>
      </c>
      <c r="AR470" s="36">
        <v>72</v>
      </c>
      <c r="AS470" s="36">
        <v>516</v>
      </c>
      <c r="AT470" s="11" t="s">
        <v>91</v>
      </c>
      <c r="AU470" s="36">
        <v>36</v>
      </c>
      <c r="AV470" s="36" t="s">
        <v>161</v>
      </c>
      <c r="AW470" s="36">
        <v>1</v>
      </c>
      <c r="AX470" s="36">
        <v>0</v>
      </c>
      <c r="AY470" s="34">
        <v>2</v>
      </c>
      <c r="AZ470" s="52">
        <v>501.6</v>
      </c>
    </row>
    <row r="471" spans="1:52" s="28" customFormat="1" ht="15" customHeight="1">
      <c r="A471" s="54">
        <v>33.762436708860697</v>
      </c>
      <c r="B471" s="32">
        <v>516</v>
      </c>
      <c r="C471" s="17">
        <v>-30.276499999999999</v>
      </c>
      <c r="D471" s="17">
        <v>-35.284999999999997</v>
      </c>
      <c r="E471" s="40" t="s">
        <v>56</v>
      </c>
      <c r="F471" s="18">
        <v>-39.700000000000003</v>
      </c>
      <c r="G471" s="17">
        <v>-39.9</v>
      </c>
      <c r="H471" s="17">
        <v>-37.700000000000003</v>
      </c>
      <c r="I471" s="17">
        <v>-36.200000000000003</v>
      </c>
      <c r="J471" s="17">
        <v>-35.200000000000003</v>
      </c>
      <c r="K471" s="30">
        <v>-33.299999999999997</v>
      </c>
      <c r="L471" s="10">
        <f t="shared" si="98"/>
        <v>-36.200000000000003</v>
      </c>
      <c r="M471" s="52" t="str">
        <f t="shared" si="99"/>
        <v>mid latitude</v>
      </c>
      <c r="N471" s="87">
        <v>20069756.547336102</v>
      </c>
      <c r="O471" s="23">
        <v>5871464.5615735902</v>
      </c>
      <c r="P471" s="23">
        <v>6513198.7242127499</v>
      </c>
      <c r="Q471" s="23">
        <v>1497762.08891958</v>
      </c>
      <c r="R471" s="23">
        <v>43022822.968745299</v>
      </c>
      <c r="S471" s="25">
        <v>5619609.9582361402</v>
      </c>
      <c r="T471" s="7">
        <v>0.24299110279794939</v>
      </c>
      <c r="U471" s="6">
        <v>7.1087740675420188E-2</v>
      </c>
      <c r="V471" s="6">
        <v>7.8857425948633209E-2</v>
      </c>
      <c r="W471" s="6">
        <v>1.8133895189866463E-2</v>
      </c>
      <c r="X471" s="6">
        <v>0.52089138072001029</v>
      </c>
      <c r="Y471" s="8">
        <v>6.8038454668120307E-2</v>
      </c>
      <c r="Z471" s="10">
        <f t="shared" si="100"/>
        <v>0.69893067767876793</v>
      </c>
      <c r="AA471" s="11">
        <f t="shared" si="101"/>
        <v>-0.3286710184553881</v>
      </c>
      <c r="AB471" s="11">
        <f t="shared" si="102"/>
        <v>-0.1555658969217823</v>
      </c>
      <c r="AC471" s="11">
        <f t="shared" si="103"/>
        <v>24.714706254261301</v>
      </c>
      <c r="AD471" s="11">
        <f t="shared" si="104"/>
        <v>27.95929265055009</v>
      </c>
      <c r="AE471" s="10">
        <v>21.617538785752799</v>
      </c>
      <c r="AF471" s="11">
        <v>28.264908139921801</v>
      </c>
      <c r="AG471" s="12">
        <v>35.596797320458599</v>
      </c>
      <c r="AH471" s="10">
        <v>2.4321384863529704E-2</v>
      </c>
      <c r="AI471" s="11">
        <f t="shared" si="105"/>
        <v>31.810011099990938</v>
      </c>
      <c r="AJ471" s="11">
        <f t="shared" si="106"/>
        <v>21.875237589129338</v>
      </c>
      <c r="AK471" s="11">
        <f t="shared" si="107"/>
        <v>0.22203049717797238</v>
      </c>
      <c r="AL471" s="11">
        <f t="shared" si="108"/>
        <v>4.3486203666104846</v>
      </c>
      <c r="AM471" s="11">
        <f t="shared" si="109"/>
        <v>2.3520410729756658</v>
      </c>
      <c r="AN471" s="3">
        <f t="shared" si="110"/>
        <v>0.4664909265000145</v>
      </c>
      <c r="AO471" s="3">
        <f t="shared" si="111"/>
        <v>0.15138938532565333</v>
      </c>
      <c r="AP471" s="3">
        <v>0.13137481196070222</v>
      </c>
      <c r="AQ471" s="124" t="s">
        <v>213</v>
      </c>
      <c r="AR471" s="36">
        <v>72</v>
      </c>
      <c r="AS471" s="36">
        <v>516</v>
      </c>
      <c r="AT471" s="11" t="s">
        <v>91</v>
      </c>
      <c r="AU471" s="36">
        <v>36</v>
      </c>
      <c r="AV471" s="36" t="s">
        <v>161</v>
      </c>
      <c r="AW471" s="36">
        <v>3</v>
      </c>
      <c r="AX471" s="36">
        <v>63</v>
      </c>
      <c r="AY471" s="34">
        <v>65</v>
      </c>
      <c r="AZ471" s="52">
        <v>505.23</v>
      </c>
    </row>
    <row r="472" spans="1:52" s="28" customFormat="1" ht="15" customHeight="1">
      <c r="A472" s="54">
        <v>33.850474683544299</v>
      </c>
      <c r="B472" s="32">
        <v>516</v>
      </c>
      <c r="C472" s="17">
        <v>-30.276499999999999</v>
      </c>
      <c r="D472" s="17">
        <v>-35.284999999999997</v>
      </c>
      <c r="E472" s="40" t="s">
        <v>56</v>
      </c>
      <c r="F472" s="18">
        <v>-39.700000000000003</v>
      </c>
      <c r="G472" s="17">
        <v>-39.9</v>
      </c>
      <c r="H472" s="17">
        <v>-37.700000000000003</v>
      </c>
      <c r="I472" s="17">
        <v>-36.200000000000003</v>
      </c>
      <c r="J472" s="17">
        <v>-35.200000000000003</v>
      </c>
      <c r="K472" s="30">
        <v>-33.299999999999997</v>
      </c>
      <c r="L472" s="10">
        <f t="shared" si="98"/>
        <v>-36.200000000000003</v>
      </c>
      <c r="M472" s="52" t="str">
        <f t="shared" si="99"/>
        <v>mid latitude</v>
      </c>
      <c r="N472" s="87">
        <v>29249930.692150701</v>
      </c>
      <c r="O472" s="23">
        <v>8832763.7274406292</v>
      </c>
      <c r="P472" s="23">
        <v>15178146.7082943</v>
      </c>
      <c r="Q472" s="23">
        <v>2302004.88209404</v>
      </c>
      <c r="R472" s="23">
        <v>65178740.656368099</v>
      </c>
      <c r="S472" s="25">
        <v>12127612.058056699</v>
      </c>
      <c r="T472" s="7">
        <v>0.22014079239553871</v>
      </c>
      <c r="U472" s="6">
        <v>6.6477135500466369E-2</v>
      </c>
      <c r="V472" s="6">
        <v>0.11423374908564483</v>
      </c>
      <c r="W472" s="6">
        <v>1.7325346311968269E-2</v>
      </c>
      <c r="X472" s="6">
        <v>0.49054815775295657</v>
      </c>
      <c r="Y472" s="8">
        <v>9.1274818953425249E-2</v>
      </c>
      <c r="Z472" s="10">
        <f t="shared" si="100"/>
        <v>0.77022261840815531</v>
      </c>
      <c r="AA472" s="11">
        <f t="shared" si="101"/>
        <v>-0.2389502217555792</v>
      </c>
      <c r="AB472" s="11">
        <f t="shared" si="102"/>
        <v>-0.1133837320056563</v>
      </c>
      <c r="AC472" s="11">
        <f t="shared" si="103"/>
        <v>30.770860031498401</v>
      </c>
      <c r="AD472" s="11">
        <f t="shared" si="104"/>
        <v>30.84455273081311</v>
      </c>
      <c r="AE472" s="10">
        <v>25.664622579573901</v>
      </c>
      <c r="AF472" s="11">
        <v>32.560023567633898</v>
      </c>
      <c r="AG472" s="12">
        <v>40.950031732487602</v>
      </c>
      <c r="AH472" s="10">
        <v>7.8856064160996248E-2</v>
      </c>
      <c r="AI472" s="11">
        <f t="shared" si="105"/>
        <v>30.975688076976756</v>
      </c>
      <c r="AJ472" s="11">
        <f t="shared" si="106"/>
        <v>29.309647823385816</v>
      </c>
      <c r="AK472" s="11">
        <f t="shared" si="107"/>
        <v>0.25393844038387242</v>
      </c>
      <c r="AL472" s="11">
        <f t="shared" si="108"/>
        <v>6.5934467934261543</v>
      </c>
      <c r="AM472" s="11">
        <f t="shared" si="109"/>
        <v>2.461087983977182</v>
      </c>
      <c r="AN472" s="3">
        <f t="shared" si="110"/>
        <v>0.44876489477390541</v>
      </c>
      <c r="AO472" s="3">
        <f t="shared" si="111"/>
        <v>0.23286959145644928</v>
      </c>
      <c r="AP472" s="3">
        <v>8.0694293413751894E-2</v>
      </c>
      <c r="AQ472" s="124" t="s">
        <v>213</v>
      </c>
      <c r="AR472" s="36">
        <v>72</v>
      </c>
      <c r="AS472" s="36">
        <v>516</v>
      </c>
      <c r="AT472" s="11" t="s">
        <v>91</v>
      </c>
      <c r="AU472" s="36">
        <v>36</v>
      </c>
      <c r="AV472" s="36" t="s">
        <v>161</v>
      </c>
      <c r="AW472" s="36">
        <v>4</v>
      </c>
      <c r="AX472" s="36">
        <v>127</v>
      </c>
      <c r="AY472" s="34">
        <v>129</v>
      </c>
      <c r="AZ472" s="52">
        <v>507.37</v>
      </c>
    </row>
    <row r="473" spans="1:52" s="28" customFormat="1" ht="15" customHeight="1">
      <c r="A473" s="54">
        <v>34.061518987341699</v>
      </c>
      <c r="B473" s="32">
        <v>516</v>
      </c>
      <c r="C473" s="17">
        <v>-30.276499999999999</v>
      </c>
      <c r="D473" s="17">
        <v>-35.284999999999997</v>
      </c>
      <c r="E473" s="40" t="s">
        <v>56</v>
      </c>
      <c r="F473" s="18">
        <v>-39.700000000000003</v>
      </c>
      <c r="G473" s="17">
        <v>-39.9</v>
      </c>
      <c r="H473" s="17">
        <v>-37.700000000000003</v>
      </c>
      <c r="I473" s="17">
        <v>-36.200000000000003</v>
      </c>
      <c r="J473" s="17">
        <v>-35.200000000000003</v>
      </c>
      <c r="K473" s="30">
        <v>-33.299999999999997</v>
      </c>
      <c r="L473" s="10">
        <f t="shared" si="98"/>
        <v>-36.200000000000003</v>
      </c>
      <c r="M473" s="52" t="str">
        <f t="shared" si="99"/>
        <v>mid latitude</v>
      </c>
      <c r="N473" s="87">
        <v>1242061.35989079</v>
      </c>
      <c r="O473" s="23">
        <v>349768.08861650602</v>
      </c>
      <c r="P473" s="23">
        <v>400931.64192815602</v>
      </c>
      <c r="Q473" s="23">
        <v>100594.56676693801</v>
      </c>
      <c r="R473" s="23">
        <v>3174822.3876118599</v>
      </c>
      <c r="S473" s="25">
        <v>333225.556220581</v>
      </c>
      <c r="T473" s="7">
        <v>0.22174109354686128</v>
      </c>
      <c r="U473" s="6">
        <v>6.244293636542958E-2</v>
      </c>
      <c r="V473" s="6">
        <v>7.1576995782643829E-2</v>
      </c>
      <c r="W473" s="6">
        <v>1.7958814242264864E-2</v>
      </c>
      <c r="X473" s="6">
        <v>0.56679050711955981</v>
      </c>
      <c r="Y473" s="8">
        <v>5.9489652943240746E-2</v>
      </c>
      <c r="Z473" s="10">
        <f t="shared" si="100"/>
        <v>0.70471741138528465</v>
      </c>
      <c r="AA473" s="11">
        <f t="shared" si="101"/>
        <v>-0.3270093915706524</v>
      </c>
      <c r="AB473" s="11">
        <f t="shared" si="102"/>
        <v>-0.1519849982981937</v>
      </c>
      <c r="AC473" s="11">
        <f t="shared" si="103"/>
        <v>24.826866068980962</v>
      </c>
      <c r="AD473" s="11">
        <f t="shared" si="104"/>
        <v>28.204226116403554</v>
      </c>
      <c r="AE473" s="10">
        <v>21.966574878394201</v>
      </c>
      <c r="AF473" s="11">
        <v>28.6254440308727</v>
      </c>
      <c r="AG473" s="12">
        <v>35.957179038774001</v>
      </c>
      <c r="AH473" s="10">
        <v>3.4941794913403969E-2</v>
      </c>
      <c r="AI473" s="11">
        <f t="shared" si="105"/>
        <v>28.120761851453839</v>
      </c>
      <c r="AJ473" s="11">
        <f t="shared" si="106"/>
        <v>21.153324693583777</v>
      </c>
      <c r="AK473" s="11">
        <f t="shared" si="107"/>
        <v>0.19528044604458289</v>
      </c>
      <c r="AL473" s="11">
        <f t="shared" si="108"/>
        <v>3.9856192517539477</v>
      </c>
      <c r="AM473" s="11">
        <f t="shared" si="109"/>
        <v>2.3522757253475262</v>
      </c>
      <c r="AN473" s="3">
        <f t="shared" si="110"/>
        <v>0.3912223136441606</v>
      </c>
      <c r="AO473" s="3">
        <f t="shared" si="111"/>
        <v>0.1262847469806781</v>
      </c>
      <c r="AP473" s="3">
        <v>0.12123201550558153</v>
      </c>
      <c r="AQ473" s="124" t="s">
        <v>213</v>
      </c>
      <c r="AR473" s="36">
        <v>72</v>
      </c>
      <c r="AS473" s="36">
        <v>516</v>
      </c>
      <c r="AT473" s="11" t="s">
        <v>91</v>
      </c>
      <c r="AU473" s="36">
        <v>37</v>
      </c>
      <c r="AV473" s="36" t="s">
        <v>161</v>
      </c>
      <c r="AW473" s="36">
        <v>1</v>
      </c>
      <c r="AX473" s="36">
        <v>140</v>
      </c>
      <c r="AY473" s="34">
        <v>142</v>
      </c>
      <c r="AZ473" s="52">
        <v>512.5</v>
      </c>
    </row>
    <row r="474" spans="1:52" s="28" customFormat="1" ht="15" customHeight="1">
      <c r="A474" s="54">
        <v>34.203860759493601</v>
      </c>
      <c r="B474" s="32">
        <v>516</v>
      </c>
      <c r="C474" s="17">
        <v>-30.276499999999999</v>
      </c>
      <c r="D474" s="17">
        <v>-35.284999999999997</v>
      </c>
      <c r="E474" s="40" t="s">
        <v>56</v>
      </c>
      <c r="F474" s="18">
        <v>-39.700000000000003</v>
      </c>
      <c r="G474" s="17">
        <v>-39.9</v>
      </c>
      <c r="H474" s="17">
        <v>-37.700000000000003</v>
      </c>
      <c r="I474" s="17">
        <v>-36.200000000000003</v>
      </c>
      <c r="J474" s="17">
        <v>-35.200000000000003</v>
      </c>
      <c r="K474" s="30">
        <v>-33.299999999999997</v>
      </c>
      <c r="L474" s="10">
        <f t="shared" si="98"/>
        <v>-36.200000000000003</v>
      </c>
      <c r="M474" s="52" t="str">
        <f t="shared" si="99"/>
        <v>mid latitude</v>
      </c>
      <c r="N474" s="87">
        <v>30823267.720593899</v>
      </c>
      <c r="O474" s="23">
        <v>10388517.385036699</v>
      </c>
      <c r="P474" s="23">
        <v>15924475.402950499</v>
      </c>
      <c r="Q474" s="23">
        <v>3645483.4885784099</v>
      </c>
      <c r="R474" s="23">
        <v>86865680.208815202</v>
      </c>
      <c r="S474" s="25">
        <v>12183581.98</v>
      </c>
      <c r="T474" s="7">
        <v>0.19284911267297439</v>
      </c>
      <c r="U474" s="6">
        <v>6.4996884102380761E-2</v>
      </c>
      <c r="V474" s="6">
        <v>9.9633204989157398E-2</v>
      </c>
      <c r="W474" s="6">
        <v>2.2808362254421597E-2</v>
      </c>
      <c r="X474" s="6">
        <v>0.5434845358336845</v>
      </c>
      <c r="Y474" s="8">
        <v>7.6227900147381539E-2</v>
      </c>
      <c r="Z474" s="10">
        <f t="shared" si="100"/>
        <v>0.75348813477998078</v>
      </c>
      <c r="AA474" s="11">
        <f t="shared" si="101"/>
        <v>-0.27445458649941162</v>
      </c>
      <c r="AB474" s="11">
        <f t="shared" si="102"/>
        <v>-0.12292358215512642</v>
      </c>
      <c r="AC474" s="11">
        <f t="shared" si="103"/>
        <v>28.374315411289714</v>
      </c>
      <c r="AD474" s="11">
        <f t="shared" si="104"/>
        <v>30.192026980589354</v>
      </c>
      <c r="AE474" s="10">
        <v>24.743927181731401</v>
      </c>
      <c r="AF474" s="11">
        <v>31.553154416169502</v>
      </c>
      <c r="AG474" s="12">
        <v>39.687433674673997</v>
      </c>
      <c r="AH474" s="10">
        <v>5.7814259958663849E-2</v>
      </c>
      <c r="AI474" s="11">
        <f t="shared" si="105"/>
        <v>26.190452258169532</v>
      </c>
      <c r="AJ474" s="11">
        <f t="shared" si="106"/>
        <v>28.329398839533589</v>
      </c>
      <c r="AK474" s="11">
        <f t="shared" si="107"/>
        <v>0.23222231962933723</v>
      </c>
      <c r="AL474" s="11">
        <f t="shared" si="108"/>
        <v>4.3682752789426011</v>
      </c>
      <c r="AM474" s="11">
        <f t="shared" si="109"/>
        <v>2.4182076242276547</v>
      </c>
      <c r="AN474" s="3">
        <f t="shared" si="110"/>
        <v>0.35483827037902971</v>
      </c>
      <c r="AO474" s="3">
        <f t="shared" si="111"/>
        <v>0.18332298054501933</v>
      </c>
      <c r="AP474" s="3">
        <v>0.38547946427697183</v>
      </c>
      <c r="AQ474" s="124" t="s">
        <v>213</v>
      </c>
      <c r="AR474" s="36">
        <v>72</v>
      </c>
      <c r="AS474" s="36">
        <v>516</v>
      </c>
      <c r="AT474" s="11" t="s">
        <v>91</v>
      </c>
      <c r="AU474" s="36">
        <v>37</v>
      </c>
      <c r="AV474" s="36" t="s">
        <v>161</v>
      </c>
      <c r="AW474" s="36">
        <v>4</v>
      </c>
      <c r="AX474" s="36">
        <v>36</v>
      </c>
      <c r="AY474" s="34">
        <v>38</v>
      </c>
      <c r="AZ474" s="52">
        <v>515.96</v>
      </c>
    </row>
    <row r="475" spans="1:52" s="28" customFormat="1" ht="15" customHeight="1">
      <c r="A475" s="53">
        <v>34.395569620253099</v>
      </c>
      <c r="B475" s="32">
        <v>516</v>
      </c>
      <c r="C475" s="17">
        <v>-30.276499999999999</v>
      </c>
      <c r="D475" s="17">
        <v>-35.284999999999997</v>
      </c>
      <c r="E475" s="40" t="s">
        <v>56</v>
      </c>
      <c r="F475" s="18">
        <v>-39.700000000000003</v>
      </c>
      <c r="G475" s="17">
        <v>-39.9</v>
      </c>
      <c r="H475" s="17">
        <v>-37.700000000000003</v>
      </c>
      <c r="I475" s="17">
        <v>-36.200000000000003</v>
      </c>
      <c r="J475" s="17">
        <v>-35.200000000000003</v>
      </c>
      <c r="K475" s="30">
        <v>-33.299999999999997</v>
      </c>
      <c r="L475" s="10">
        <f t="shared" si="98"/>
        <v>-36.200000000000003</v>
      </c>
      <c r="M475" s="52" t="str">
        <f t="shared" si="99"/>
        <v>mid latitude</v>
      </c>
      <c r="N475" s="87">
        <v>180976.003450088</v>
      </c>
      <c r="O475" s="23">
        <v>35670.5829772168</v>
      </c>
      <c r="P475" s="23">
        <v>53780.922067075197</v>
      </c>
      <c r="Q475" s="23">
        <v>11233.3314635551</v>
      </c>
      <c r="R475" s="23">
        <v>221131.270298599</v>
      </c>
      <c r="S475" s="25">
        <v>37249.525257080197</v>
      </c>
      <c r="T475" s="7">
        <v>0.3351149088309982</v>
      </c>
      <c r="U475" s="6">
        <v>6.60515423839345E-2</v>
      </c>
      <c r="V475" s="6">
        <v>9.9586621716538731E-2</v>
      </c>
      <c r="W475" s="6">
        <v>2.0800861868495529E-2</v>
      </c>
      <c r="X475" s="6">
        <v>0.40947078105985102</v>
      </c>
      <c r="Y475" s="8">
        <v>6.8975284140182086E-2</v>
      </c>
      <c r="Z475" s="10">
        <f t="shared" si="100"/>
        <v>0.74139451170254522</v>
      </c>
      <c r="AA475" s="11">
        <f t="shared" si="101"/>
        <v>-0.27233582531993461</v>
      </c>
      <c r="AB475" s="11">
        <f t="shared" si="102"/>
        <v>-0.12995063323243558</v>
      </c>
      <c r="AC475" s="11">
        <f t="shared" si="103"/>
        <v>28.517331790904411</v>
      </c>
      <c r="AD475" s="11">
        <f t="shared" si="104"/>
        <v>29.711376686901406</v>
      </c>
      <c r="AE475" s="10">
        <v>24.031849554016901</v>
      </c>
      <c r="AF475" s="11">
        <v>30.825787640333399</v>
      </c>
      <c r="AG475" s="12">
        <v>38.786606176320603</v>
      </c>
      <c r="AH475" s="10">
        <v>0.46554354525227665</v>
      </c>
      <c r="AI475" s="11">
        <f t="shared" si="105"/>
        <v>45.006896235156439</v>
      </c>
      <c r="AJ475" s="11">
        <f t="shared" si="106"/>
        <v>17.069279418295956</v>
      </c>
      <c r="AK475" s="11">
        <f t="shared" si="107"/>
        <v>0.28040789069457311</v>
      </c>
      <c r="AL475" s="11">
        <f t="shared" si="108"/>
        <v>4.787619972005591</v>
      </c>
      <c r="AM475" s="11">
        <f t="shared" si="109"/>
        <v>2.3629392876433197</v>
      </c>
      <c r="AN475" s="3">
        <f t="shared" si="110"/>
        <v>0.81840982148617714</v>
      </c>
      <c r="AO475" s="3">
        <f t="shared" si="111"/>
        <v>0.24320812698472491</v>
      </c>
      <c r="AP475" s="3">
        <v>0.88580882034708752</v>
      </c>
      <c r="AQ475" s="124" t="s">
        <v>213</v>
      </c>
      <c r="AR475" s="36">
        <v>72</v>
      </c>
      <c r="AS475" s="36">
        <v>516</v>
      </c>
      <c r="AT475" s="11" t="s">
        <v>91</v>
      </c>
      <c r="AU475" s="36">
        <v>38</v>
      </c>
      <c r="AV475" s="36" t="s">
        <v>161</v>
      </c>
      <c r="AW475" s="36">
        <v>1</v>
      </c>
      <c r="AX475" s="36">
        <v>2</v>
      </c>
      <c r="AY475" s="34">
        <v>4</v>
      </c>
      <c r="AZ475" s="52">
        <v>520.62</v>
      </c>
    </row>
    <row r="476" spans="1:52" s="28" customFormat="1" ht="15" customHeight="1">
      <c r="A476" s="54">
        <v>34.454601941747498</v>
      </c>
      <c r="B476" s="32">
        <v>516</v>
      </c>
      <c r="C476" s="17">
        <v>-30.276499999999999</v>
      </c>
      <c r="D476" s="17">
        <v>-35.284999999999997</v>
      </c>
      <c r="E476" s="40" t="s">
        <v>56</v>
      </c>
      <c r="F476" s="18">
        <v>-39.700000000000003</v>
      </c>
      <c r="G476" s="17">
        <v>-39.9</v>
      </c>
      <c r="H476" s="17">
        <v>-37.700000000000003</v>
      </c>
      <c r="I476" s="17">
        <v>-36.200000000000003</v>
      </c>
      <c r="J476" s="17">
        <v>-35.200000000000003</v>
      </c>
      <c r="K476" s="30">
        <v>-33.299999999999997</v>
      </c>
      <c r="L476" s="10">
        <f t="shared" si="98"/>
        <v>-36.200000000000003</v>
      </c>
      <c r="M476" s="52" t="str">
        <f t="shared" si="99"/>
        <v>mid latitude</v>
      </c>
      <c r="N476" s="87">
        <v>1863664.26882127</v>
      </c>
      <c r="O476" s="23">
        <v>466314.558302127</v>
      </c>
      <c r="P476" s="23">
        <v>900678.85516222904</v>
      </c>
      <c r="Q476" s="23">
        <v>143354.46099404199</v>
      </c>
      <c r="R476" s="23">
        <v>4233598.9284936097</v>
      </c>
      <c r="S476" s="25">
        <v>670252.63930081495</v>
      </c>
      <c r="T476" s="7">
        <v>0.22513831271805881</v>
      </c>
      <c r="U476" s="6">
        <v>5.6332717543814269E-2</v>
      </c>
      <c r="V476" s="6">
        <v>0.10880571202897488</v>
      </c>
      <c r="W476" s="6">
        <v>1.7317808796762743E-2</v>
      </c>
      <c r="X476" s="6">
        <v>0.51143617197150981</v>
      </c>
      <c r="Y476" s="8">
        <v>8.0969276940879534E-2</v>
      </c>
      <c r="Z476" s="10">
        <f t="shared" si="100"/>
        <v>0.78615314664022018</v>
      </c>
      <c r="AA476" s="11">
        <f t="shared" si="101"/>
        <v>-0.22450702159730251</v>
      </c>
      <c r="AB476" s="11">
        <f t="shared" si="102"/>
        <v>-0.10449284294019354</v>
      </c>
      <c r="AC476" s="11">
        <f t="shared" si="103"/>
        <v>31.745776042182079</v>
      </c>
      <c r="AD476" s="11">
        <f t="shared" si="104"/>
        <v>31.452689542890763</v>
      </c>
      <c r="AE476" s="10">
        <v>26.591570010606802</v>
      </c>
      <c r="AF476" s="11">
        <v>33.555054111292797</v>
      </c>
      <c r="AG476" s="12">
        <v>42.200140521739399</v>
      </c>
      <c r="AH476" s="10">
        <v>7.3955403573041201E-2</v>
      </c>
      <c r="AI476" s="11">
        <f t="shared" si="105"/>
        <v>30.565586698668223</v>
      </c>
      <c r="AJ476" s="11">
        <f t="shared" si="106"/>
        <v>26.451247756089479</v>
      </c>
      <c r="AK476" s="11">
        <f t="shared" si="107"/>
        <v>0.23546942811119184</v>
      </c>
      <c r="AL476" s="11">
        <f t="shared" si="108"/>
        <v>6.2828798554072369</v>
      </c>
      <c r="AM476" s="11">
        <f t="shared" si="109"/>
        <v>2.4666353029236721</v>
      </c>
      <c r="AN476" s="3">
        <f t="shared" si="110"/>
        <v>0.44020803583404033</v>
      </c>
      <c r="AO476" s="3">
        <f t="shared" si="111"/>
        <v>0.21274543724497463</v>
      </c>
      <c r="AP476" s="3">
        <v>0.17222085196426176</v>
      </c>
      <c r="AQ476" s="124" t="s">
        <v>213</v>
      </c>
      <c r="AR476" s="36">
        <v>72</v>
      </c>
      <c r="AS476" s="36">
        <v>516</v>
      </c>
      <c r="AT476" s="11" t="s">
        <v>91</v>
      </c>
      <c r="AU476" s="36">
        <v>38</v>
      </c>
      <c r="AV476" s="36" t="s">
        <v>161</v>
      </c>
      <c r="AW476" s="36">
        <v>2</v>
      </c>
      <c r="AX476" s="36">
        <v>7</v>
      </c>
      <c r="AY476" s="34">
        <v>9</v>
      </c>
      <c r="AZ476" s="52">
        <v>522.16999999999996</v>
      </c>
    </row>
    <row r="477" spans="1:52" s="28" customFormat="1" ht="15" customHeight="1">
      <c r="A477" s="54">
        <v>34.719300970873697</v>
      </c>
      <c r="B477" s="32">
        <v>516</v>
      </c>
      <c r="C477" s="17">
        <v>-30.276499999999999</v>
      </c>
      <c r="D477" s="17">
        <v>-35.284999999999997</v>
      </c>
      <c r="E477" s="40" t="s">
        <v>56</v>
      </c>
      <c r="F477" s="18">
        <v>-39.700000000000003</v>
      </c>
      <c r="G477" s="17">
        <v>-39.9</v>
      </c>
      <c r="H477" s="17">
        <v>-37.700000000000003</v>
      </c>
      <c r="I477" s="17">
        <v>-36.200000000000003</v>
      </c>
      <c r="J477" s="17">
        <v>-35.200000000000003</v>
      </c>
      <c r="K477" s="30">
        <v>-33.299999999999997</v>
      </c>
      <c r="L477" s="10">
        <f t="shared" si="98"/>
        <v>-36.200000000000003</v>
      </c>
      <c r="M477" s="52" t="str">
        <f t="shared" si="99"/>
        <v>mid latitude</v>
      </c>
      <c r="N477" s="87">
        <v>1695632.1713364101</v>
      </c>
      <c r="O477" s="23">
        <v>539445.44738780905</v>
      </c>
      <c r="P477" s="23">
        <v>912214.69831253099</v>
      </c>
      <c r="Q477" s="23">
        <v>194670.70610147199</v>
      </c>
      <c r="R477" s="23">
        <v>8368229.0868813004</v>
      </c>
      <c r="S477" s="25">
        <v>1466751.1436059601</v>
      </c>
      <c r="T477" s="7">
        <v>0.12868175408358662</v>
      </c>
      <c r="U477" s="6">
        <v>4.0938587728939858E-2</v>
      </c>
      <c r="V477" s="6">
        <v>6.9228096437430262E-2</v>
      </c>
      <c r="W477" s="6">
        <v>1.4773586131055897E-2</v>
      </c>
      <c r="X477" s="6">
        <v>0.6350660335870294</v>
      </c>
      <c r="Y477" s="8">
        <v>0.11131194203195803</v>
      </c>
      <c r="Z477" s="10">
        <f t="shared" si="100"/>
        <v>0.82671659526361152</v>
      </c>
      <c r="AA477" s="11">
        <f t="shared" si="101"/>
        <v>-0.25642005117413108</v>
      </c>
      <c r="AB477" s="11">
        <f t="shared" si="102"/>
        <v>-8.2643344386170769E-2</v>
      </c>
      <c r="AC477" s="11">
        <f t="shared" si="103"/>
        <v>29.591646545746151</v>
      </c>
      <c r="AD477" s="11">
        <f t="shared" si="104"/>
        <v>32.947195243985917</v>
      </c>
      <c r="AE477" s="10">
        <v>28.727921543250599</v>
      </c>
      <c r="AF477" s="11">
        <v>36.020828832228702</v>
      </c>
      <c r="AG477" s="12">
        <v>45.410834356818398</v>
      </c>
      <c r="AH477" s="10">
        <v>4.584296707610843E-2</v>
      </c>
      <c r="AI477" s="11">
        <f t="shared" si="105"/>
        <v>16.848723644235761</v>
      </c>
      <c r="AJ477" s="11">
        <f t="shared" si="106"/>
        <v>46.38119410368472</v>
      </c>
      <c r="AK477" s="11">
        <f t="shared" si="107"/>
        <v>0.14339223456295172</v>
      </c>
      <c r="AL477" s="11">
        <f t="shared" si="108"/>
        <v>4.6859371735007711</v>
      </c>
      <c r="AM477" s="11">
        <f t="shared" si="109"/>
        <v>2.8315642022100018</v>
      </c>
      <c r="AN477" s="3">
        <f t="shared" si="110"/>
        <v>0.20262736042857829</v>
      </c>
      <c r="AO477" s="3">
        <f t="shared" si="111"/>
        <v>0.10900928844581838</v>
      </c>
      <c r="AP477" s="3">
        <v>0.46657799389006377</v>
      </c>
      <c r="AQ477" s="124" t="s">
        <v>213</v>
      </c>
      <c r="AR477" s="36">
        <v>72</v>
      </c>
      <c r="AS477" s="36">
        <v>516</v>
      </c>
      <c r="AT477" s="11" t="s">
        <v>91</v>
      </c>
      <c r="AU477" s="36">
        <v>39</v>
      </c>
      <c r="AV477" s="36" t="s">
        <v>161</v>
      </c>
      <c r="AW477" s="36">
        <v>1</v>
      </c>
      <c r="AX477" s="36">
        <v>59</v>
      </c>
      <c r="AY477" s="34">
        <v>61</v>
      </c>
      <c r="AZ477" s="52">
        <v>530.69000000000005</v>
      </c>
    </row>
    <row r="478" spans="1:52" s="28" customFormat="1" ht="15" customHeight="1">
      <c r="A478" s="53">
        <v>34.895859649122798</v>
      </c>
      <c r="B478" s="32">
        <v>516</v>
      </c>
      <c r="C478" s="17">
        <v>-30.276499999999999</v>
      </c>
      <c r="D478" s="17">
        <v>-35.284999999999997</v>
      </c>
      <c r="E478" s="40" t="s">
        <v>56</v>
      </c>
      <c r="F478" s="18">
        <v>-39.700000000000003</v>
      </c>
      <c r="G478" s="17">
        <v>-39.9</v>
      </c>
      <c r="H478" s="17">
        <v>-37.700000000000003</v>
      </c>
      <c r="I478" s="17">
        <v>-36.200000000000003</v>
      </c>
      <c r="J478" s="17">
        <v>-35.200000000000003</v>
      </c>
      <c r="K478" s="30">
        <v>-33.299999999999997</v>
      </c>
      <c r="L478" s="10">
        <f t="shared" si="98"/>
        <v>-36.200000000000003</v>
      </c>
      <c r="M478" s="52" t="str">
        <f t="shared" si="99"/>
        <v>mid latitude</v>
      </c>
      <c r="N478" s="87">
        <v>1005913.10445262</v>
      </c>
      <c r="O478" s="23">
        <v>316776.09554708598</v>
      </c>
      <c r="P478" s="23">
        <v>543710.98658252798</v>
      </c>
      <c r="Q478" s="23">
        <v>110456.262050119</v>
      </c>
      <c r="R478" s="23">
        <v>3047931.84155419</v>
      </c>
      <c r="S478" s="25">
        <v>431409.29835475801</v>
      </c>
      <c r="T478" s="7">
        <v>0.18436156098253548</v>
      </c>
      <c r="U478" s="6">
        <v>5.8058032248017463E-2</v>
      </c>
      <c r="V478" s="6">
        <v>9.9650164379015388E-2</v>
      </c>
      <c r="W478" s="6">
        <v>2.0244182923670324E-2</v>
      </c>
      <c r="X478" s="6">
        <v>0.55861830369839049</v>
      </c>
      <c r="Y478" s="8">
        <v>7.9067755768370926E-2</v>
      </c>
      <c r="Z478" s="10">
        <f t="shared" si="100"/>
        <v>0.77411095758726411</v>
      </c>
      <c r="AA478" s="11">
        <f t="shared" si="101"/>
        <v>-0.25182578026261421</v>
      </c>
      <c r="AB478" s="11">
        <f t="shared" si="102"/>
        <v>-0.11119678503524157</v>
      </c>
      <c r="AC478" s="11">
        <f t="shared" si="103"/>
        <v>29.901759832273541</v>
      </c>
      <c r="AD478" s="11">
        <f t="shared" si="104"/>
        <v>30.994139903589478</v>
      </c>
      <c r="AE478" s="10">
        <v>25.9291029157053</v>
      </c>
      <c r="AF478" s="11">
        <v>32.836409039129599</v>
      </c>
      <c r="AG478" s="12">
        <v>41.293576461921099</v>
      </c>
      <c r="AH478" s="10">
        <v>6.7923201004591233E-2</v>
      </c>
      <c r="AI478" s="11">
        <f t="shared" si="105"/>
        <v>24.81380313875799</v>
      </c>
      <c r="AJ478" s="11">
        <f t="shared" si="106"/>
        <v>30.014789828094891</v>
      </c>
      <c r="AK478" s="11">
        <f t="shared" si="107"/>
        <v>0.21817556779823716</v>
      </c>
      <c r="AL478" s="11">
        <f t="shared" si="108"/>
        <v>4.9224097981499835</v>
      </c>
      <c r="AM478" s="11">
        <f t="shared" si="109"/>
        <v>2.4681409962804008</v>
      </c>
      <c r="AN478" s="3">
        <f t="shared" si="110"/>
        <v>0.3300313644611188</v>
      </c>
      <c r="AO478" s="3">
        <f t="shared" si="111"/>
        <v>0.17838685864618314</v>
      </c>
      <c r="AP478" s="3">
        <v>0.51357116004570802</v>
      </c>
      <c r="AQ478" s="124" t="s">
        <v>213</v>
      </c>
      <c r="AR478" s="36">
        <v>72</v>
      </c>
      <c r="AS478" s="36">
        <v>516</v>
      </c>
      <c r="AT478" s="11" t="s">
        <v>91</v>
      </c>
      <c r="AU478" s="36">
        <v>39</v>
      </c>
      <c r="AV478" s="36" t="s">
        <v>161</v>
      </c>
      <c r="AW478" s="36">
        <v>3</v>
      </c>
      <c r="AX478" s="36">
        <v>11</v>
      </c>
      <c r="AY478" s="34">
        <v>13</v>
      </c>
      <c r="AZ478" s="52">
        <v>533.21</v>
      </c>
    </row>
    <row r="479" spans="1:52" s="28" customFormat="1" ht="15" customHeight="1">
      <c r="A479" s="54">
        <v>35.4504737732656</v>
      </c>
      <c r="B479" s="32">
        <v>516</v>
      </c>
      <c r="C479" s="17">
        <v>-30.276499999999999</v>
      </c>
      <c r="D479" s="17">
        <v>-35.284999999999997</v>
      </c>
      <c r="E479" s="40" t="s">
        <v>56</v>
      </c>
      <c r="F479" s="18">
        <v>-39.700000000000003</v>
      </c>
      <c r="G479" s="17">
        <v>-39.9</v>
      </c>
      <c r="H479" s="17">
        <v>-37.700000000000003</v>
      </c>
      <c r="I479" s="17">
        <v>-36.200000000000003</v>
      </c>
      <c r="J479" s="17">
        <v>-35.200000000000003</v>
      </c>
      <c r="K479" s="30">
        <v>-33.299999999999997</v>
      </c>
      <c r="L479" s="10">
        <f t="shared" si="98"/>
        <v>-37.700000000000003</v>
      </c>
      <c r="M479" s="52" t="str">
        <f t="shared" si="99"/>
        <v>mid latitude</v>
      </c>
      <c r="N479" s="87">
        <v>2368139.9466200699</v>
      </c>
      <c r="O479" s="23">
        <v>663477.13187854295</v>
      </c>
      <c r="P479" s="23">
        <v>1234764.80026182</v>
      </c>
      <c r="Q479" s="23">
        <v>243868.82649089</v>
      </c>
      <c r="R479" s="23">
        <v>7660519.9567336896</v>
      </c>
      <c r="S479" s="25">
        <v>1112634.0804339999</v>
      </c>
      <c r="T479" s="7">
        <v>0.17827808401092299</v>
      </c>
      <c r="U479" s="6">
        <v>4.9947821717711095E-2</v>
      </c>
      <c r="V479" s="6">
        <v>9.2955445099007009E-2</v>
      </c>
      <c r="W479" s="6">
        <v>1.8358909573245416E-2</v>
      </c>
      <c r="X479" s="6">
        <v>0.57669852762000895</v>
      </c>
      <c r="Y479" s="8">
        <v>8.3761211979104411E-2</v>
      </c>
      <c r="Z479" s="10">
        <f t="shared" si="100"/>
        <v>0.79615079992903814</v>
      </c>
      <c r="AA479" s="11">
        <f t="shared" si="101"/>
        <v>-0.2392576819847422</v>
      </c>
      <c r="AB479" s="11">
        <f t="shared" si="102"/>
        <v>-9.90046642042407E-2</v>
      </c>
      <c r="AC479" s="11">
        <f t="shared" si="103"/>
        <v>30.750106466029901</v>
      </c>
      <c r="AD479" s="11">
        <f t="shared" si="104"/>
        <v>31.828080968429937</v>
      </c>
      <c r="AE479" s="10">
        <v>27.1014261296272</v>
      </c>
      <c r="AF479" s="11">
        <v>34.108764054271397</v>
      </c>
      <c r="AG479" s="12">
        <v>43.023393302853698</v>
      </c>
      <c r="AH479" s="10">
        <v>7.0562131466669314E-2</v>
      </c>
      <c r="AI479" s="11">
        <f t="shared" si="105"/>
        <v>23.613722764974035</v>
      </c>
      <c r="AJ479" s="11">
        <f t="shared" si="106"/>
        <v>31.965133955440088</v>
      </c>
      <c r="AK479" s="11">
        <f t="shared" si="107"/>
        <v>0.1962490877413901</v>
      </c>
      <c r="AL479" s="11">
        <f t="shared" si="108"/>
        <v>5.0632334523000058</v>
      </c>
      <c r="AM479" s="11">
        <f t="shared" si="109"/>
        <v>2.5547776998699914</v>
      </c>
      <c r="AN479" s="3">
        <f t="shared" si="110"/>
        <v>0.30913566702981382</v>
      </c>
      <c r="AO479" s="3">
        <f t="shared" si="111"/>
        <v>0.16118550793362882</v>
      </c>
      <c r="AP479" s="3">
        <v>0.3415124920624964</v>
      </c>
      <c r="AQ479" s="124" t="s">
        <v>213</v>
      </c>
      <c r="AR479" s="36">
        <v>72</v>
      </c>
      <c r="AS479" s="36">
        <v>516</v>
      </c>
      <c r="AT479" s="11" t="s">
        <v>91</v>
      </c>
      <c r="AU479" s="36">
        <v>40</v>
      </c>
      <c r="AV479" s="36" t="s">
        <v>161</v>
      </c>
      <c r="AW479" s="36">
        <v>1</v>
      </c>
      <c r="AX479" s="36">
        <v>0</v>
      </c>
      <c r="AY479" s="34">
        <v>2</v>
      </c>
      <c r="AZ479" s="52">
        <v>539.6</v>
      </c>
    </row>
    <row r="480" spans="1:52" s="28" customFormat="1" ht="15" customHeight="1">
      <c r="A480" s="54">
        <v>35.504932318104899</v>
      </c>
      <c r="B480" s="32">
        <v>516</v>
      </c>
      <c r="C480" s="17">
        <v>-30.276499999999999</v>
      </c>
      <c r="D480" s="17">
        <v>-35.284999999999997</v>
      </c>
      <c r="E480" s="40" t="s">
        <v>56</v>
      </c>
      <c r="F480" s="18">
        <v>-39.700000000000003</v>
      </c>
      <c r="G480" s="17">
        <v>-39.9</v>
      </c>
      <c r="H480" s="17">
        <v>-37.700000000000003</v>
      </c>
      <c r="I480" s="17">
        <v>-36.200000000000003</v>
      </c>
      <c r="J480" s="17">
        <v>-35.200000000000003</v>
      </c>
      <c r="K480" s="30">
        <v>-33.299999999999997</v>
      </c>
      <c r="L480" s="10">
        <f t="shared" si="98"/>
        <v>-37.700000000000003</v>
      </c>
      <c r="M480" s="52" t="str">
        <f t="shared" si="99"/>
        <v>mid latitude</v>
      </c>
      <c r="N480" s="87">
        <v>994775.99140425306</v>
      </c>
      <c r="O480" s="23">
        <v>228354.331633939</v>
      </c>
      <c r="P480" s="23">
        <v>355495.05279957398</v>
      </c>
      <c r="Q480" s="23">
        <v>79291.422880096303</v>
      </c>
      <c r="R480" s="23">
        <v>1935494.69425001</v>
      </c>
      <c r="S480" s="25">
        <v>254847.20267021301</v>
      </c>
      <c r="T480" s="7">
        <v>0.25850029067219654</v>
      </c>
      <c r="U480" s="6">
        <v>5.9339651955512634E-2</v>
      </c>
      <c r="V480" s="6">
        <v>9.2378158776726643E-2</v>
      </c>
      <c r="W480" s="6">
        <v>2.0604493915643288E-2</v>
      </c>
      <c r="X480" s="6">
        <v>0.50295337380614502</v>
      </c>
      <c r="Y480" s="8">
        <v>6.6224030873775874E-2</v>
      </c>
      <c r="Z480" s="10">
        <f t="shared" si="100"/>
        <v>0.75124475575888705</v>
      </c>
      <c r="AA480" s="11">
        <f t="shared" si="101"/>
        <v>-0.27077219235805644</v>
      </c>
      <c r="AB480" s="11">
        <f t="shared" si="102"/>
        <v>-0.12421854667363212</v>
      </c>
      <c r="AC480" s="11">
        <f t="shared" si="103"/>
        <v>28.62287701583119</v>
      </c>
      <c r="AD480" s="11">
        <f t="shared" si="104"/>
        <v>30.103451407523565</v>
      </c>
      <c r="AE480" s="10">
        <v>24.668423447118801</v>
      </c>
      <c r="AF480" s="11">
        <v>31.437403541245899</v>
      </c>
      <c r="AG480" s="12">
        <v>39.520502778260003</v>
      </c>
      <c r="AH480" s="10">
        <v>0.106977961989583</v>
      </c>
      <c r="AI480" s="11">
        <f t="shared" si="105"/>
        <v>33.948262741540617</v>
      </c>
      <c r="AJ480" s="11">
        <f t="shared" si="106"/>
        <v>20.393923854699715</v>
      </c>
      <c r="AK480" s="11">
        <f t="shared" si="107"/>
        <v>0.2323969955485202</v>
      </c>
      <c r="AL480" s="11">
        <f t="shared" si="108"/>
        <v>4.4833985806655292</v>
      </c>
      <c r="AM480" s="11">
        <f t="shared" si="109"/>
        <v>2.3928498985438149</v>
      </c>
      <c r="AN480" s="3">
        <f t="shared" si="110"/>
        <v>0.51396472145314842</v>
      </c>
      <c r="AO480" s="3">
        <f t="shared" si="111"/>
        <v>0.18367141685052552</v>
      </c>
      <c r="AP480" s="3">
        <v>0.43848769531902138</v>
      </c>
      <c r="AQ480" s="124" t="s">
        <v>213</v>
      </c>
      <c r="AR480" s="36">
        <v>72</v>
      </c>
      <c r="AS480" s="36">
        <v>516</v>
      </c>
      <c r="AT480" s="11" t="s">
        <v>91</v>
      </c>
      <c r="AU480" s="36">
        <v>40</v>
      </c>
      <c r="AV480" s="36" t="s">
        <v>161</v>
      </c>
      <c r="AW480" s="36">
        <v>2</v>
      </c>
      <c r="AX480" s="36">
        <v>55</v>
      </c>
      <c r="AY480" s="34">
        <v>57</v>
      </c>
      <c r="AZ480" s="52">
        <v>541.65</v>
      </c>
    </row>
    <row r="481" spans="1:52" s="28" customFormat="1" ht="15" customHeight="1">
      <c r="A481" s="54">
        <v>35.535216582064201</v>
      </c>
      <c r="B481" s="32">
        <v>516</v>
      </c>
      <c r="C481" s="17">
        <v>-30.276499999999999</v>
      </c>
      <c r="D481" s="17">
        <v>-35.284999999999997</v>
      </c>
      <c r="E481" s="40" t="s">
        <v>56</v>
      </c>
      <c r="F481" s="18">
        <v>-39.700000000000003</v>
      </c>
      <c r="G481" s="17">
        <v>-39.9</v>
      </c>
      <c r="H481" s="17">
        <v>-37.700000000000003</v>
      </c>
      <c r="I481" s="17">
        <v>-36.200000000000003</v>
      </c>
      <c r="J481" s="17">
        <v>-35.200000000000003</v>
      </c>
      <c r="K481" s="30">
        <v>-33.299999999999997</v>
      </c>
      <c r="L481" s="10">
        <f t="shared" si="98"/>
        <v>-37.700000000000003</v>
      </c>
      <c r="M481" s="52" t="str">
        <f t="shared" si="99"/>
        <v>mid latitude</v>
      </c>
      <c r="N481" s="87">
        <v>6343470.1711382903</v>
      </c>
      <c r="O481" s="23">
        <v>1922100.0527872201</v>
      </c>
      <c r="P481" s="23">
        <v>2613718.4958000001</v>
      </c>
      <c r="Q481" s="23">
        <v>418074.30688532197</v>
      </c>
      <c r="R481" s="23">
        <v>14408215.999401599</v>
      </c>
      <c r="S481" s="25">
        <v>2119957.3816087302</v>
      </c>
      <c r="T481" s="7">
        <v>0.22797296980053444</v>
      </c>
      <c r="U481" s="6">
        <v>6.9076837356521703E-2</v>
      </c>
      <c r="V481" s="6">
        <v>9.3932366927673192E-2</v>
      </c>
      <c r="W481" s="6">
        <v>1.5024842675479034E-2</v>
      </c>
      <c r="X481" s="6">
        <v>0.51780550744226872</v>
      </c>
      <c r="Y481" s="8">
        <v>7.6187475797522927E-2</v>
      </c>
      <c r="Z481" s="10">
        <f t="shared" si="100"/>
        <v>0.7282809236317257</v>
      </c>
      <c r="AA481" s="11">
        <f t="shared" si="101"/>
        <v>-0.27768779814717537</v>
      </c>
      <c r="AB481" s="11">
        <f t="shared" si="102"/>
        <v>-0.13770106567387677</v>
      </c>
      <c r="AC481" s="11">
        <f t="shared" si="103"/>
        <v>28.156073625065662</v>
      </c>
      <c r="AD481" s="11">
        <f t="shared" si="104"/>
        <v>29.181247107906827</v>
      </c>
      <c r="AE481" s="10">
        <v>23.312319966372101</v>
      </c>
      <c r="AF481" s="11">
        <v>30.0662254067662</v>
      </c>
      <c r="AG481" s="12">
        <v>37.813404167901602</v>
      </c>
      <c r="AH481" s="10">
        <v>4.3372444460583151E-2</v>
      </c>
      <c r="AI481" s="11">
        <f t="shared" si="105"/>
        <v>30.568456553394647</v>
      </c>
      <c r="AJ481" s="11">
        <f t="shared" si="106"/>
        <v>25.048449560138835</v>
      </c>
      <c r="AK481" s="11">
        <f t="shared" si="107"/>
        <v>0.23060597621002465</v>
      </c>
      <c r="AL481" s="11">
        <f t="shared" si="108"/>
        <v>6.2518036931576964</v>
      </c>
      <c r="AM481" s="11">
        <f t="shared" si="109"/>
        <v>2.3867609470969535</v>
      </c>
      <c r="AN481" s="3">
        <f t="shared" si="110"/>
        <v>0.44026756479787277</v>
      </c>
      <c r="AO481" s="3">
        <f t="shared" si="111"/>
        <v>0.18140472740751198</v>
      </c>
      <c r="AP481" s="3">
        <v>0.17427475741643161</v>
      </c>
      <c r="AQ481" s="124" t="s">
        <v>213</v>
      </c>
      <c r="AR481" s="36">
        <v>72</v>
      </c>
      <c r="AS481" s="36">
        <v>516</v>
      </c>
      <c r="AT481" s="11" t="s">
        <v>91</v>
      </c>
      <c r="AU481" s="36">
        <v>40</v>
      </c>
      <c r="AV481" s="36" t="s">
        <v>161</v>
      </c>
      <c r="AW481" s="36">
        <v>3</v>
      </c>
      <c r="AX481" s="36">
        <v>19</v>
      </c>
      <c r="AY481" s="34">
        <v>21</v>
      </c>
      <c r="AZ481" s="52">
        <v>542.79</v>
      </c>
    </row>
    <row r="482" spans="1:52" s="28" customFormat="1" ht="15" customHeight="1">
      <c r="A482" s="53">
        <v>35.703905245346803</v>
      </c>
      <c r="B482" s="32">
        <v>516</v>
      </c>
      <c r="C482" s="17">
        <v>-30.276499999999999</v>
      </c>
      <c r="D482" s="17">
        <v>-35.284999999999997</v>
      </c>
      <c r="E482" s="40" t="s">
        <v>56</v>
      </c>
      <c r="F482" s="18">
        <v>-39.700000000000003</v>
      </c>
      <c r="G482" s="17">
        <v>-39.9</v>
      </c>
      <c r="H482" s="17">
        <v>-37.700000000000003</v>
      </c>
      <c r="I482" s="17">
        <v>-36.200000000000003</v>
      </c>
      <c r="J482" s="17">
        <v>-35.200000000000003</v>
      </c>
      <c r="K482" s="30">
        <v>-33.299999999999997</v>
      </c>
      <c r="L482" s="10">
        <f t="shared" si="98"/>
        <v>-37.700000000000003</v>
      </c>
      <c r="M482" s="52" t="str">
        <f t="shared" si="99"/>
        <v>mid latitude</v>
      </c>
      <c r="N482" s="87">
        <v>3184934.2765492802</v>
      </c>
      <c r="O482" s="23">
        <v>933961.17040495703</v>
      </c>
      <c r="P482" s="23">
        <v>1732091.3718896201</v>
      </c>
      <c r="Q482" s="23">
        <v>447252.37578094902</v>
      </c>
      <c r="R482" s="23">
        <v>8434988.1321294904</v>
      </c>
      <c r="S482" s="25">
        <v>1540331.4441355499</v>
      </c>
      <c r="T482" s="7">
        <v>0.1957122176770881</v>
      </c>
      <c r="U482" s="6">
        <v>5.7391329306262583E-2</v>
      </c>
      <c r="V482" s="6">
        <v>0.10643593059607749</v>
      </c>
      <c r="W482" s="6">
        <v>2.7483378533095928E-2</v>
      </c>
      <c r="X482" s="6">
        <v>0.51832474081932234</v>
      </c>
      <c r="Y482" s="8">
        <v>9.4652403068153465E-2</v>
      </c>
      <c r="Z482" s="10">
        <f t="shared" si="100"/>
        <v>0.79930508150808632</v>
      </c>
      <c r="AA482" s="11">
        <f t="shared" si="101"/>
        <v>-0.25465085936553589</v>
      </c>
      <c r="AB482" s="11">
        <f t="shared" si="102"/>
        <v>-9.7287426034368352E-2</v>
      </c>
      <c r="AC482" s="11">
        <f t="shared" si="103"/>
        <v>29.711066992826325</v>
      </c>
      <c r="AD482" s="11">
        <f t="shared" si="104"/>
        <v>31.945540059249204</v>
      </c>
      <c r="AE482" s="10">
        <v>27.212843465159999</v>
      </c>
      <c r="AF482" s="11">
        <v>34.3276070631671</v>
      </c>
      <c r="AG482" s="12">
        <v>43.299593381635603</v>
      </c>
      <c r="AH482" s="10">
        <v>7.1661658586718857E-2</v>
      </c>
      <c r="AI482" s="11">
        <f t="shared" si="105"/>
        <v>27.409255970336716</v>
      </c>
      <c r="AJ482" s="11">
        <f t="shared" si="106"/>
        <v>32.597774076339363</v>
      </c>
      <c r="AK482" s="11">
        <f t="shared" si="107"/>
        <v>0.23786341486240195</v>
      </c>
      <c r="AL482" s="11">
        <f t="shared" si="108"/>
        <v>3.8727382249567905</v>
      </c>
      <c r="AM482" s="11">
        <f t="shared" si="109"/>
        <v>2.5574036928864441</v>
      </c>
      <c r="AN482" s="3">
        <f t="shared" si="110"/>
        <v>0.37758610049700381</v>
      </c>
      <c r="AO482" s="3">
        <f t="shared" si="111"/>
        <v>0.2053460354368439</v>
      </c>
      <c r="AP482" s="3">
        <v>0.32094506629278746</v>
      </c>
      <c r="AQ482" s="124" t="s">
        <v>213</v>
      </c>
      <c r="AR482" s="36">
        <v>72</v>
      </c>
      <c r="AS482" s="36">
        <v>516</v>
      </c>
      <c r="AT482" s="11" t="s">
        <v>91</v>
      </c>
      <c r="AU482" s="36">
        <v>41</v>
      </c>
      <c r="AV482" s="36" t="s">
        <v>161</v>
      </c>
      <c r="AW482" s="36">
        <v>1</v>
      </c>
      <c r="AX482" s="36">
        <v>4</v>
      </c>
      <c r="AY482" s="34">
        <v>6</v>
      </c>
      <c r="AZ482" s="52">
        <v>549.14</v>
      </c>
    </row>
    <row r="483" spans="1:52" s="28" customFormat="1" ht="15" customHeight="1">
      <c r="A483" s="54">
        <v>35.7081556683587</v>
      </c>
      <c r="B483" s="32">
        <v>516</v>
      </c>
      <c r="C483" s="17">
        <v>-30.276499999999999</v>
      </c>
      <c r="D483" s="17">
        <v>-35.284999999999997</v>
      </c>
      <c r="E483" s="40" t="s">
        <v>56</v>
      </c>
      <c r="F483" s="18">
        <v>-39.700000000000003</v>
      </c>
      <c r="G483" s="17">
        <v>-39.9</v>
      </c>
      <c r="H483" s="17">
        <v>-37.700000000000003</v>
      </c>
      <c r="I483" s="17">
        <v>-36.200000000000003</v>
      </c>
      <c r="J483" s="17">
        <v>-35.200000000000003</v>
      </c>
      <c r="K483" s="30">
        <v>-33.299999999999997</v>
      </c>
      <c r="L483" s="10">
        <f t="shared" si="98"/>
        <v>-37.700000000000003</v>
      </c>
      <c r="M483" s="52" t="str">
        <f t="shared" si="99"/>
        <v>mid latitude</v>
      </c>
      <c r="N483" s="87">
        <v>94179</v>
      </c>
      <c r="O483" s="23">
        <v>22938</v>
      </c>
      <c r="P483" s="23">
        <v>43076</v>
      </c>
      <c r="Q483" s="23">
        <v>8373</v>
      </c>
      <c r="R483" s="23">
        <v>307063</v>
      </c>
      <c r="S483" s="25">
        <v>40126</v>
      </c>
      <c r="T483" s="7">
        <v>0.18260414344019932</v>
      </c>
      <c r="U483" s="6">
        <v>4.4474605190448956E-2</v>
      </c>
      <c r="V483" s="6">
        <v>8.3520276100086277E-2</v>
      </c>
      <c r="W483" s="6">
        <v>1.623445240472705E-2</v>
      </c>
      <c r="X483" s="6">
        <v>0.59536601681030721</v>
      </c>
      <c r="Y483" s="8">
        <v>7.780050605423118E-2</v>
      </c>
      <c r="Z483" s="10">
        <f t="shared" si="100"/>
        <v>0.79969086479264362</v>
      </c>
      <c r="AA483" s="11">
        <f t="shared" si="101"/>
        <v>-0.23726167583755703</v>
      </c>
      <c r="AB483" s="11">
        <f t="shared" si="102"/>
        <v>-9.7077865084158041E-2</v>
      </c>
      <c r="AC483" s="11">
        <f t="shared" si="103"/>
        <v>30.884836880964897</v>
      </c>
      <c r="AD483" s="11">
        <f t="shared" si="104"/>
        <v>31.95987402824359</v>
      </c>
      <c r="AE483" s="10">
        <v>27.275398510389099</v>
      </c>
      <c r="AF483" s="11">
        <v>34.354247300824397</v>
      </c>
      <c r="AG483" s="12">
        <v>43.240442320473903</v>
      </c>
      <c r="AH483" s="10">
        <v>0.36835208689033799</v>
      </c>
      <c r="AI483" s="11">
        <f t="shared" si="105"/>
        <v>23.471869844133966</v>
      </c>
      <c r="AJ483" s="11">
        <f t="shared" si="106"/>
        <v>29.876773016641227</v>
      </c>
      <c r="AK483" s="11">
        <f t="shared" si="107"/>
        <v>0.17644979790120879</v>
      </c>
      <c r="AL483" s="11">
        <f t="shared" si="108"/>
        <v>5.1446315538038929</v>
      </c>
      <c r="AM483" s="11">
        <f t="shared" si="109"/>
        <v>2.5736204623055898</v>
      </c>
      <c r="AN483" s="3">
        <f t="shared" si="110"/>
        <v>0.30670904667771759</v>
      </c>
      <c r="AO483" s="3">
        <f t="shared" si="111"/>
        <v>0.14028391567854154</v>
      </c>
      <c r="AP483" s="3">
        <v>0</v>
      </c>
      <c r="AQ483" s="124" t="s">
        <v>213</v>
      </c>
      <c r="AR483" s="36">
        <v>72</v>
      </c>
      <c r="AS483" s="36">
        <v>516</v>
      </c>
      <c r="AT483" s="11" t="s">
        <v>91</v>
      </c>
      <c r="AU483" s="36">
        <v>41</v>
      </c>
      <c r="AV483" s="36" t="s">
        <v>161</v>
      </c>
      <c r="AW483" s="36">
        <v>1</v>
      </c>
      <c r="AX483" s="36">
        <v>20</v>
      </c>
      <c r="AY483" s="34">
        <v>22</v>
      </c>
      <c r="AZ483" s="52">
        <v>549.29999999999995</v>
      </c>
    </row>
    <row r="484" spans="1:52" s="28" customFormat="1" ht="15" customHeight="1">
      <c r="A484" s="53">
        <v>35.747472081218199</v>
      </c>
      <c r="B484" s="32">
        <v>516</v>
      </c>
      <c r="C484" s="17">
        <v>-30.276499999999999</v>
      </c>
      <c r="D484" s="17">
        <v>-35.284999999999997</v>
      </c>
      <c r="E484" s="40" t="s">
        <v>56</v>
      </c>
      <c r="F484" s="18">
        <v>-39.700000000000003</v>
      </c>
      <c r="G484" s="17">
        <v>-39.9</v>
      </c>
      <c r="H484" s="17">
        <v>-37.700000000000003</v>
      </c>
      <c r="I484" s="17">
        <v>-36.200000000000003</v>
      </c>
      <c r="J484" s="17">
        <v>-35.200000000000003</v>
      </c>
      <c r="K484" s="30">
        <v>-33.299999999999997</v>
      </c>
      <c r="L484" s="10">
        <f t="shared" si="98"/>
        <v>-37.700000000000003</v>
      </c>
      <c r="M484" s="52" t="str">
        <f t="shared" si="99"/>
        <v>mid latitude</v>
      </c>
      <c r="N484" s="87">
        <v>1062012.5938374801</v>
      </c>
      <c r="O484" s="23">
        <v>407001.84041165101</v>
      </c>
      <c r="P484" s="23">
        <v>577655.02978582506</v>
      </c>
      <c r="Q484" s="23">
        <v>150460.379446796</v>
      </c>
      <c r="R484" s="23">
        <v>4576940.2441848703</v>
      </c>
      <c r="S484" s="25">
        <v>564494.93528426904</v>
      </c>
      <c r="T484" s="7">
        <v>0.14471665652836813</v>
      </c>
      <c r="U484" s="6">
        <v>5.5460684635044978E-2</v>
      </c>
      <c r="V484" s="6">
        <v>7.8714984193673565E-2</v>
      </c>
      <c r="W484" s="6">
        <v>2.0502697594998589E-2</v>
      </c>
      <c r="X484" s="6">
        <v>0.62368327184821326</v>
      </c>
      <c r="Y484" s="8">
        <v>7.6921705199701484E-2</v>
      </c>
      <c r="Z484" s="10">
        <f t="shared" si="100"/>
        <v>0.76053252381880099</v>
      </c>
      <c r="AA484" s="11">
        <f t="shared" si="101"/>
        <v>-0.29337216421291901</v>
      </c>
      <c r="AB484" s="11">
        <f t="shared" si="102"/>
        <v>-0.11888220881281227</v>
      </c>
      <c r="AC484" s="11">
        <f t="shared" si="103"/>
        <v>27.097378915627967</v>
      </c>
      <c r="AD484" s="11">
        <f t="shared" si="104"/>
        <v>30.468456917203643</v>
      </c>
      <c r="AE484" s="10">
        <v>25.116086349422002</v>
      </c>
      <c r="AF484" s="11">
        <v>32.0041794401278</v>
      </c>
      <c r="AG484" s="12">
        <v>40.2816027204696</v>
      </c>
      <c r="AH484" s="10">
        <v>3.8719591459240685E-2</v>
      </c>
      <c r="AI484" s="11">
        <f t="shared" si="105"/>
        <v>18.833507290157456</v>
      </c>
      <c r="AJ484" s="11">
        <f t="shared" si="106"/>
        <v>34.705952796239089</v>
      </c>
      <c r="AK484" s="11">
        <f t="shared" si="107"/>
        <v>0.18085043699772171</v>
      </c>
      <c r="AL484" s="11">
        <f t="shared" si="108"/>
        <v>3.839250119597688</v>
      </c>
      <c r="AM484" s="11">
        <f t="shared" si="109"/>
        <v>2.5133220491946311</v>
      </c>
      <c r="AN484" s="3">
        <f t="shared" si="110"/>
        <v>0.23203549471435564</v>
      </c>
      <c r="AO484" s="3">
        <f t="shared" si="111"/>
        <v>0.12620986925047839</v>
      </c>
      <c r="AP484" s="3">
        <v>0.29586483519507378</v>
      </c>
      <c r="AQ484" s="124" t="s">
        <v>213</v>
      </c>
      <c r="AR484" s="36">
        <v>72</v>
      </c>
      <c r="AS484" s="36">
        <v>516</v>
      </c>
      <c r="AT484" s="11" t="s">
        <v>91</v>
      </c>
      <c r="AU484" s="36">
        <v>41</v>
      </c>
      <c r="AV484" s="36" t="s">
        <v>161</v>
      </c>
      <c r="AW484" s="36">
        <v>2</v>
      </c>
      <c r="AX484" s="36">
        <v>18</v>
      </c>
      <c r="AY484" s="34">
        <v>20</v>
      </c>
      <c r="AZ484" s="52">
        <v>550.78</v>
      </c>
    </row>
    <row r="485" spans="1:52" s="28" customFormat="1" ht="15" customHeight="1">
      <c r="A485" s="53">
        <v>35.955742808798597</v>
      </c>
      <c r="B485" s="32">
        <v>516</v>
      </c>
      <c r="C485" s="17">
        <v>-30.276499999999999</v>
      </c>
      <c r="D485" s="17">
        <v>-35.284999999999997</v>
      </c>
      <c r="E485" s="40" t="s">
        <v>56</v>
      </c>
      <c r="F485" s="18">
        <v>-39.700000000000003</v>
      </c>
      <c r="G485" s="17">
        <v>-39.9</v>
      </c>
      <c r="H485" s="17">
        <v>-37.700000000000003</v>
      </c>
      <c r="I485" s="17">
        <v>-36.200000000000003</v>
      </c>
      <c r="J485" s="17">
        <v>-35.200000000000003</v>
      </c>
      <c r="K485" s="30">
        <v>-33.299999999999997</v>
      </c>
      <c r="L485" s="10">
        <f t="shared" si="98"/>
        <v>-37.700000000000003</v>
      </c>
      <c r="M485" s="52" t="str">
        <f t="shared" si="99"/>
        <v>mid latitude</v>
      </c>
      <c r="N485" s="87">
        <v>2653286.00477297</v>
      </c>
      <c r="O485" s="23">
        <v>612629.90669946</v>
      </c>
      <c r="P485" s="23">
        <v>1278260.48421681</v>
      </c>
      <c r="Q485" s="23">
        <v>317926.56458911701</v>
      </c>
      <c r="R485" s="23">
        <v>12174125.9418207</v>
      </c>
      <c r="S485" s="25">
        <v>1353487.75951278</v>
      </c>
      <c r="T485" s="7">
        <v>0.14428096166982557</v>
      </c>
      <c r="U485" s="6">
        <v>3.331372190080082E-2</v>
      </c>
      <c r="V485" s="6">
        <v>6.9509525771278086E-2</v>
      </c>
      <c r="W485" s="6">
        <v>1.728827966407891E-2</v>
      </c>
      <c r="X485" s="6">
        <v>0.66200726013543987</v>
      </c>
      <c r="Y485" s="8">
        <v>7.3600250858576771E-2</v>
      </c>
      <c r="Z485" s="10">
        <f t="shared" si="100"/>
        <v>0.82802428323531696</v>
      </c>
      <c r="AA485" s="11">
        <f t="shared" si="101"/>
        <v>-0.23754036394080447</v>
      </c>
      <c r="AB485" s="11">
        <f t="shared" si="102"/>
        <v>-8.195692659620861E-2</v>
      </c>
      <c r="AC485" s="11">
        <f t="shared" si="103"/>
        <v>30.866025433995699</v>
      </c>
      <c r="AD485" s="11">
        <f t="shared" si="104"/>
        <v>32.994146220819331</v>
      </c>
      <c r="AE485" s="10">
        <v>28.843254837181501</v>
      </c>
      <c r="AF485" s="11">
        <v>36.073359164565503</v>
      </c>
      <c r="AG485" s="12">
        <v>45.506663102025598</v>
      </c>
      <c r="AH485" s="10">
        <v>4.5359220299685331E-2</v>
      </c>
      <c r="AI485" s="11">
        <f t="shared" si="105"/>
        <v>17.894464754400481</v>
      </c>
      <c r="AJ485" s="11">
        <f t="shared" si="106"/>
        <v>33.779989566095544</v>
      </c>
      <c r="AK485" s="11">
        <f t="shared" si="107"/>
        <v>0.14036327574356647</v>
      </c>
      <c r="AL485" s="11">
        <f t="shared" si="108"/>
        <v>4.0206155338696297</v>
      </c>
      <c r="AM485" s="11">
        <f t="shared" si="109"/>
        <v>2.6771661522231445</v>
      </c>
      <c r="AN485" s="3">
        <f t="shared" si="110"/>
        <v>0.21794468181558488</v>
      </c>
      <c r="AO485" s="3">
        <f t="shared" si="111"/>
        <v>0.10499813213084272</v>
      </c>
      <c r="AP485" s="3">
        <v>0.28707104029978575</v>
      </c>
      <c r="AQ485" s="124" t="s">
        <v>213</v>
      </c>
      <c r="AR485" s="36">
        <v>72</v>
      </c>
      <c r="AS485" s="36">
        <v>516</v>
      </c>
      <c r="AT485" s="11" t="s">
        <v>91</v>
      </c>
      <c r="AU485" s="36">
        <v>42</v>
      </c>
      <c r="AV485" s="36" t="s">
        <v>161</v>
      </c>
      <c r="AW485" s="36">
        <v>1</v>
      </c>
      <c r="AX485" s="36">
        <v>2</v>
      </c>
      <c r="AY485" s="34">
        <v>4</v>
      </c>
      <c r="AZ485" s="52">
        <v>558.62</v>
      </c>
    </row>
    <row r="486" spans="1:52" s="28" customFormat="1" ht="15" customHeight="1">
      <c r="A486" s="54">
        <v>35.972744500845998</v>
      </c>
      <c r="B486" s="32">
        <v>516</v>
      </c>
      <c r="C486" s="17">
        <v>-30.276499999999999</v>
      </c>
      <c r="D486" s="17">
        <v>-35.284999999999997</v>
      </c>
      <c r="E486" s="40" t="s">
        <v>56</v>
      </c>
      <c r="F486" s="18">
        <v>-39.700000000000003</v>
      </c>
      <c r="G486" s="17">
        <v>-39.9</v>
      </c>
      <c r="H486" s="17">
        <v>-37.700000000000003</v>
      </c>
      <c r="I486" s="17">
        <v>-36.200000000000003</v>
      </c>
      <c r="J486" s="17">
        <v>-35.200000000000003</v>
      </c>
      <c r="K486" s="30">
        <v>-33.299999999999997</v>
      </c>
      <c r="L486" s="10">
        <f t="shared" si="98"/>
        <v>-37.700000000000003</v>
      </c>
      <c r="M486" s="52" t="str">
        <f t="shared" si="99"/>
        <v>mid latitude</v>
      </c>
      <c r="N486" s="87">
        <v>419309.78044371802</v>
      </c>
      <c r="O486" s="23">
        <v>146238.595519002</v>
      </c>
      <c r="P486" s="23">
        <v>226882.56822066501</v>
      </c>
      <c r="Q486" s="23">
        <v>36610.971103327698</v>
      </c>
      <c r="R486" s="23">
        <v>1344778.9525105101</v>
      </c>
      <c r="S486" s="25">
        <v>222509.856832444</v>
      </c>
      <c r="T486" s="7">
        <v>0.17497992916170568</v>
      </c>
      <c r="U486" s="6">
        <v>6.1026048706862845E-2</v>
      </c>
      <c r="V486" s="6">
        <v>9.4679155046817592E-2</v>
      </c>
      <c r="W486" s="6">
        <v>1.5277929180241019E-2</v>
      </c>
      <c r="X486" s="6">
        <v>0.56118253573631183</v>
      </c>
      <c r="Y486" s="8">
        <v>9.2854402168060943E-2</v>
      </c>
      <c r="Z486" s="10">
        <f t="shared" si="100"/>
        <v>0.76869838219465569</v>
      </c>
      <c r="AA486" s="11">
        <f t="shared" si="101"/>
        <v>-0.25669889695786147</v>
      </c>
      <c r="AB486" s="11">
        <f t="shared" si="102"/>
        <v>-0.11424403294747928</v>
      </c>
      <c r="AC486" s="11">
        <f t="shared" si="103"/>
        <v>29.57282445534435</v>
      </c>
      <c r="AD486" s="11">
        <f t="shared" si="104"/>
        <v>30.785708146392416</v>
      </c>
      <c r="AE486" s="10">
        <v>25.569281653210901</v>
      </c>
      <c r="AF486" s="11">
        <v>32.480294855436597</v>
      </c>
      <c r="AG486" s="12">
        <v>40.902199702903303</v>
      </c>
      <c r="AH486" s="10">
        <v>7.6067795667716973E-2</v>
      </c>
      <c r="AI486" s="11">
        <f t="shared" si="105"/>
        <v>23.769200075413529</v>
      </c>
      <c r="AJ486" s="11">
        <f t="shared" si="106"/>
        <v>34.668595958945787</v>
      </c>
      <c r="AK486" s="11">
        <f t="shared" si="107"/>
        <v>0.20724724037342182</v>
      </c>
      <c r="AL486" s="11">
        <f t="shared" si="108"/>
        <v>6.1971196442817895</v>
      </c>
      <c r="AM486" s="11">
        <f t="shared" si="109"/>
        <v>2.5304805654563154</v>
      </c>
      <c r="AN486" s="3">
        <f t="shared" si="110"/>
        <v>0.31180572811682289</v>
      </c>
      <c r="AO486" s="3">
        <f t="shared" si="111"/>
        <v>0.16871365200734864</v>
      </c>
      <c r="AP486" s="3">
        <v>0.38243205187397811</v>
      </c>
      <c r="AQ486" s="124" t="s">
        <v>213</v>
      </c>
      <c r="AR486" s="36">
        <v>72</v>
      </c>
      <c r="AS486" s="36">
        <v>516</v>
      </c>
      <c r="AT486" s="11" t="s">
        <v>91</v>
      </c>
      <c r="AU486" s="36">
        <v>42</v>
      </c>
      <c r="AV486" s="36" t="s">
        <v>161</v>
      </c>
      <c r="AW486" s="36">
        <v>1</v>
      </c>
      <c r="AX486" s="36">
        <v>66</v>
      </c>
      <c r="AY486" s="34">
        <v>68</v>
      </c>
      <c r="AZ486" s="52">
        <v>559.26</v>
      </c>
    </row>
    <row r="487" spans="1:52" s="28" customFormat="1" ht="15" customHeight="1">
      <c r="A487" s="54">
        <v>36.208908629441602</v>
      </c>
      <c r="B487" s="32">
        <v>516</v>
      </c>
      <c r="C487" s="17">
        <v>-30.276499999999999</v>
      </c>
      <c r="D487" s="17">
        <v>-35.284999999999997</v>
      </c>
      <c r="E487" s="40" t="s">
        <v>56</v>
      </c>
      <c r="F487" s="18">
        <v>-39.700000000000003</v>
      </c>
      <c r="G487" s="17">
        <v>-39.9</v>
      </c>
      <c r="H487" s="17">
        <v>-37.700000000000003</v>
      </c>
      <c r="I487" s="17">
        <v>-36.200000000000003</v>
      </c>
      <c r="J487" s="17">
        <v>-35.200000000000003</v>
      </c>
      <c r="K487" s="30">
        <v>-33.299999999999997</v>
      </c>
      <c r="L487" s="10">
        <f t="shared" si="98"/>
        <v>-37.700000000000003</v>
      </c>
      <c r="M487" s="52" t="str">
        <f t="shared" si="99"/>
        <v>mid latitude</v>
      </c>
      <c r="N487" s="87">
        <v>6174610.1148831705</v>
      </c>
      <c r="O487" s="23">
        <v>1681342.96778014</v>
      </c>
      <c r="P487" s="23">
        <v>2198504.0902100201</v>
      </c>
      <c r="Q487" s="23">
        <v>600024.58366786595</v>
      </c>
      <c r="R487" s="23">
        <v>14611797.311569201</v>
      </c>
      <c r="S487" s="25">
        <v>1475883.5781157999</v>
      </c>
      <c r="T487" s="7">
        <v>0.23089419492983748</v>
      </c>
      <c r="U487" s="6">
        <v>6.2872363391949071E-2</v>
      </c>
      <c r="V487" s="6">
        <v>8.221115544371535E-2</v>
      </c>
      <c r="W487" s="6">
        <v>2.2437399383349436E-2</v>
      </c>
      <c r="X487" s="6">
        <v>0.54639549930458553</v>
      </c>
      <c r="Y487" s="8">
        <v>5.5189387546563058E-2</v>
      </c>
      <c r="Z487" s="10">
        <f t="shared" si="100"/>
        <v>0.7176944139346294</v>
      </c>
      <c r="AA487" s="11">
        <f t="shared" si="101"/>
        <v>-0.30913829272792648</v>
      </c>
      <c r="AB487" s="11">
        <f t="shared" si="102"/>
        <v>-0.1440604340196098</v>
      </c>
      <c r="AC487" s="11">
        <f t="shared" si="103"/>
        <v>26.03316524086496</v>
      </c>
      <c r="AD487" s="11">
        <f t="shared" si="104"/>
        <v>28.74626631305869</v>
      </c>
      <c r="AE487" s="10">
        <v>22.6871923683711</v>
      </c>
      <c r="AF487" s="11">
        <v>29.432954610709299</v>
      </c>
      <c r="AG487" s="12">
        <v>36.928997998411901</v>
      </c>
      <c r="AH487" s="10">
        <v>5.0724391757126182E-2</v>
      </c>
      <c r="AI487" s="11">
        <f t="shared" si="105"/>
        <v>29.705037470907474</v>
      </c>
      <c r="AJ487" s="11">
        <f t="shared" si="106"/>
        <v>19.291350824410106</v>
      </c>
      <c r="AK487" s="11">
        <f t="shared" si="107"/>
        <v>0.21781257808050428</v>
      </c>
      <c r="AL487" s="11">
        <f t="shared" si="108"/>
        <v>3.6640233584612041</v>
      </c>
      <c r="AM487" s="11">
        <f t="shared" si="109"/>
        <v>2.3140573618454314</v>
      </c>
      <c r="AN487" s="3">
        <f t="shared" si="110"/>
        <v>0.42257704396120332</v>
      </c>
      <c r="AO487" s="3">
        <f t="shared" si="111"/>
        <v>0.15046089425763576</v>
      </c>
      <c r="AP487" s="3">
        <v>5.298849969553257E-2</v>
      </c>
      <c r="AQ487" s="124" t="s">
        <v>213</v>
      </c>
      <c r="AR487" s="36">
        <v>72</v>
      </c>
      <c r="AS487" s="36">
        <v>516</v>
      </c>
      <c r="AT487" s="11" t="s">
        <v>91</v>
      </c>
      <c r="AU487" s="36">
        <v>43</v>
      </c>
      <c r="AV487" s="36" t="s">
        <v>161</v>
      </c>
      <c r="AW487" s="36">
        <v>1</v>
      </c>
      <c r="AX487" s="36">
        <v>5</v>
      </c>
      <c r="AY487" s="34">
        <v>7</v>
      </c>
      <c r="AZ487" s="52">
        <v>568.15</v>
      </c>
    </row>
    <row r="488" spans="1:52" s="28" customFormat="1" ht="15" customHeight="1">
      <c r="A488" s="54">
        <v>36.251678510998303</v>
      </c>
      <c r="B488" s="32">
        <v>516</v>
      </c>
      <c r="C488" s="17">
        <v>-30.276499999999999</v>
      </c>
      <c r="D488" s="17">
        <v>-35.284999999999997</v>
      </c>
      <c r="E488" s="40" t="s">
        <v>56</v>
      </c>
      <c r="F488" s="18">
        <v>-39.700000000000003</v>
      </c>
      <c r="G488" s="17">
        <v>-39.9</v>
      </c>
      <c r="H488" s="17">
        <v>-37.700000000000003</v>
      </c>
      <c r="I488" s="17">
        <v>-36.200000000000003</v>
      </c>
      <c r="J488" s="17">
        <v>-35.200000000000003</v>
      </c>
      <c r="K488" s="30">
        <v>-33.299999999999997</v>
      </c>
      <c r="L488" s="10">
        <f t="shared" si="98"/>
        <v>-37.700000000000003</v>
      </c>
      <c r="M488" s="52" t="str">
        <f t="shared" si="99"/>
        <v>mid latitude</v>
      </c>
      <c r="N488" s="87">
        <v>3603372.7741002399</v>
      </c>
      <c r="O488" s="23">
        <v>1206921.9761455101</v>
      </c>
      <c r="P488" s="23">
        <v>2034564.3962343901</v>
      </c>
      <c r="Q488" s="23">
        <v>453964.52991775703</v>
      </c>
      <c r="R488" s="23">
        <v>12134733.1313735</v>
      </c>
      <c r="S488" s="25">
        <v>799415.40376568201</v>
      </c>
      <c r="T488" s="7">
        <v>0.17809409000451026</v>
      </c>
      <c r="U488" s="6">
        <v>5.9651244687486338E-2</v>
      </c>
      <c r="V488" s="6">
        <v>0.1005568719693223</v>
      </c>
      <c r="W488" s="6">
        <v>2.2436868156172383E-2</v>
      </c>
      <c r="X488" s="6">
        <v>0.5997503977420644</v>
      </c>
      <c r="Y488" s="8">
        <v>3.9510527440444261E-2</v>
      </c>
      <c r="Z488" s="10">
        <f t="shared" si="100"/>
        <v>0.73148879322229565</v>
      </c>
      <c r="AA488" s="11">
        <f t="shared" si="101"/>
        <v>-0.25919599631124135</v>
      </c>
      <c r="AB488" s="11">
        <f t="shared" si="102"/>
        <v>-0.13579232309847827</v>
      </c>
      <c r="AC488" s="11">
        <f t="shared" si="103"/>
        <v>29.404270248991207</v>
      </c>
      <c r="AD488" s="11">
        <f t="shared" si="104"/>
        <v>29.311805100064085</v>
      </c>
      <c r="AE488" s="10">
        <v>23.4966524663886</v>
      </c>
      <c r="AF488" s="11">
        <v>30.252468028470101</v>
      </c>
      <c r="AG488" s="12">
        <v>38.024500616136201</v>
      </c>
      <c r="AH488" s="10">
        <v>2.0971586536902675E-2</v>
      </c>
      <c r="AI488" s="11">
        <f t="shared" si="105"/>
        <v>22.895847796061535</v>
      </c>
      <c r="AJ488" s="11">
        <f t="shared" si="106"/>
        <v>18.157026217717501</v>
      </c>
      <c r="AK488" s="11">
        <f t="shared" si="107"/>
        <v>0.22222128176932479</v>
      </c>
      <c r="AL488" s="11">
        <f t="shared" si="108"/>
        <v>4.4817695263614183</v>
      </c>
      <c r="AM488" s="11">
        <f t="shared" si="109"/>
        <v>2.1881865452066003</v>
      </c>
      <c r="AN488" s="3">
        <f t="shared" si="110"/>
        <v>0.29694701441632637</v>
      </c>
      <c r="AO488" s="3">
        <f t="shared" si="111"/>
        <v>0.16766453569334513</v>
      </c>
      <c r="AP488" s="3">
        <v>5.8378316850397995E-2</v>
      </c>
      <c r="AQ488" s="124" t="s">
        <v>213</v>
      </c>
      <c r="AR488" s="36">
        <v>72</v>
      </c>
      <c r="AS488" s="36">
        <v>516</v>
      </c>
      <c r="AT488" s="11" t="s">
        <v>91</v>
      </c>
      <c r="AU488" s="36">
        <v>43</v>
      </c>
      <c r="AV488" s="36" t="s">
        <v>161</v>
      </c>
      <c r="AW488" s="36">
        <v>2</v>
      </c>
      <c r="AX488" s="36">
        <v>16</v>
      </c>
      <c r="AY488" s="34">
        <v>18</v>
      </c>
      <c r="AZ488" s="52">
        <v>569.76</v>
      </c>
    </row>
    <row r="489" spans="1:52" s="28" customFormat="1" ht="15" customHeight="1">
      <c r="A489" s="53">
        <v>36.460480541455098</v>
      </c>
      <c r="B489" s="32">
        <v>516</v>
      </c>
      <c r="C489" s="17">
        <v>-30.276499999999999</v>
      </c>
      <c r="D489" s="17">
        <v>-35.284999999999997</v>
      </c>
      <c r="E489" s="40" t="s">
        <v>56</v>
      </c>
      <c r="F489" s="18">
        <v>-39.700000000000003</v>
      </c>
      <c r="G489" s="17">
        <v>-39.9</v>
      </c>
      <c r="H489" s="17">
        <v>-37.700000000000003</v>
      </c>
      <c r="I489" s="17">
        <v>-36.200000000000003</v>
      </c>
      <c r="J489" s="17">
        <v>-35.200000000000003</v>
      </c>
      <c r="K489" s="30">
        <v>-33.299999999999997</v>
      </c>
      <c r="L489" s="10">
        <f t="shared" si="98"/>
        <v>-37.700000000000003</v>
      </c>
      <c r="M489" s="52" t="str">
        <f t="shared" si="99"/>
        <v>mid latitude</v>
      </c>
      <c r="N489" s="87">
        <v>721812.132990296</v>
      </c>
      <c r="O489" s="23">
        <v>215969.20298796199</v>
      </c>
      <c r="P489" s="23">
        <v>308024.30527184502</v>
      </c>
      <c r="Q489" s="23">
        <v>82056.433552426795</v>
      </c>
      <c r="R489" s="23">
        <v>2185798.2157421401</v>
      </c>
      <c r="S489" s="25">
        <v>253780.625560193</v>
      </c>
      <c r="T489" s="7">
        <v>0.1915921573991328</v>
      </c>
      <c r="U489" s="6">
        <v>5.7325173187122311E-2</v>
      </c>
      <c r="V489" s="6">
        <v>8.1759558313208983E-2</v>
      </c>
      <c r="W489" s="6">
        <v>2.1780416834582903E-2</v>
      </c>
      <c r="X489" s="6">
        <v>0.58018115331242548</v>
      </c>
      <c r="Y489" s="8">
        <v>6.7361540953527532E-2</v>
      </c>
      <c r="Z489" s="10">
        <f t="shared" si="100"/>
        <v>0.74882353432962201</v>
      </c>
      <c r="AA489" s="11">
        <f t="shared" si="101"/>
        <v>-0.29392342714450376</v>
      </c>
      <c r="AB489" s="11">
        <f t="shared" si="102"/>
        <v>-0.12562051487241344</v>
      </c>
      <c r="AC489" s="11">
        <f t="shared" si="103"/>
        <v>27.060168667745994</v>
      </c>
      <c r="AD489" s="11">
        <f t="shared" si="104"/>
        <v>30.007556782726923</v>
      </c>
      <c r="AE489" s="10">
        <v>24.440820309747401</v>
      </c>
      <c r="AF489" s="11">
        <v>31.276572580880099</v>
      </c>
      <c r="AG489" s="12">
        <v>39.436129301065101</v>
      </c>
      <c r="AH489" s="10">
        <v>5.0910979396489427E-2</v>
      </c>
      <c r="AI489" s="11">
        <f t="shared" si="105"/>
        <v>24.8249265347734</v>
      </c>
      <c r="AJ489" s="11">
        <f t="shared" si="106"/>
        <v>26.012967330472382</v>
      </c>
      <c r="AK489" s="11">
        <f t="shared" si="107"/>
        <v>0.19899008873710008</v>
      </c>
      <c r="AL489" s="11">
        <f t="shared" si="108"/>
        <v>3.7538105415591181</v>
      </c>
      <c r="AM489" s="11">
        <f t="shared" si="109"/>
        <v>2.4345605935209895</v>
      </c>
      <c r="AN489" s="3">
        <f t="shared" si="110"/>
        <v>0.33022816460906496</v>
      </c>
      <c r="AO489" s="3">
        <f t="shared" si="111"/>
        <v>0.14092074147258926</v>
      </c>
      <c r="AP489" s="3">
        <v>0.49725900288395958</v>
      </c>
      <c r="AQ489" s="124" t="s">
        <v>213</v>
      </c>
      <c r="AR489" s="36">
        <v>72</v>
      </c>
      <c r="AS489" s="36">
        <v>516</v>
      </c>
      <c r="AT489" s="11" t="s">
        <v>91</v>
      </c>
      <c r="AU489" s="36">
        <v>44</v>
      </c>
      <c r="AV489" s="36" t="s">
        <v>161</v>
      </c>
      <c r="AW489" s="36">
        <v>1</v>
      </c>
      <c r="AX489" s="36">
        <v>2</v>
      </c>
      <c r="AY489" s="34">
        <v>4</v>
      </c>
      <c r="AZ489" s="52">
        <v>577.62</v>
      </c>
    </row>
    <row r="490" spans="1:52" s="28" customFormat="1" ht="15" customHeight="1">
      <c r="A490" s="54">
        <v>36.472700507614199</v>
      </c>
      <c r="B490" s="32">
        <v>516</v>
      </c>
      <c r="C490" s="17">
        <v>-30.276499999999999</v>
      </c>
      <c r="D490" s="17">
        <v>-35.284999999999997</v>
      </c>
      <c r="E490" s="40" t="s">
        <v>56</v>
      </c>
      <c r="F490" s="18">
        <v>-39.700000000000003</v>
      </c>
      <c r="G490" s="17">
        <v>-39.9</v>
      </c>
      <c r="H490" s="17">
        <v>-37.700000000000003</v>
      </c>
      <c r="I490" s="17">
        <v>-36.200000000000003</v>
      </c>
      <c r="J490" s="17">
        <v>-35.200000000000003</v>
      </c>
      <c r="K490" s="30">
        <v>-33.299999999999997</v>
      </c>
      <c r="L490" s="10">
        <f t="shared" si="98"/>
        <v>-37.700000000000003</v>
      </c>
      <c r="M490" s="52" t="str">
        <f t="shared" si="99"/>
        <v>mid latitude</v>
      </c>
      <c r="N490" s="87">
        <v>1942696.32088519</v>
      </c>
      <c r="O490" s="23">
        <v>565866.39736258402</v>
      </c>
      <c r="P490" s="23">
        <v>756039.67664111406</v>
      </c>
      <c r="Q490" s="23">
        <v>196170.06872029699</v>
      </c>
      <c r="R490" s="23">
        <v>5107953.1804783903</v>
      </c>
      <c r="S490" s="25">
        <v>608793.89104355196</v>
      </c>
      <c r="T490" s="7">
        <v>0.2116798894787025</v>
      </c>
      <c r="U490" s="6">
        <v>6.1657879909323345E-2</v>
      </c>
      <c r="V490" s="6">
        <v>8.237952245669744E-2</v>
      </c>
      <c r="W490" s="6">
        <v>2.1375064141173104E-2</v>
      </c>
      <c r="X490" s="6">
        <v>0.55657230267125868</v>
      </c>
      <c r="Y490" s="8">
        <v>6.633534134284505E-2</v>
      </c>
      <c r="Z490" s="10">
        <f t="shared" si="100"/>
        <v>0.73394406410428115</v>
      </c>
      <c r="AA490" s="11">
        <f t="shared" si="101"/>
        <v>-0.30274896749048941</v>
      </c>
      <c r="AB490" s="11">
        <f t="shared" si="102"/>
        <v>-0.13433703759964113</v>
      </c>
      <c r="AC490" s="11">
        <f t="shared" si="103"/>
        <v>26.464444694391965</v>
      </c>
      <c r="AD490" s="11">
        <f t="shared" si="104"/>
        <v>29.411346628184546</v>
      </c>
      <c r="AE490" s="10">
        <v>23.698794658626898</v>
      </c>
      <c r="AF490" s="11">
        <v>30.369189872525101</v>
      </c>
      <c r="AG490" s="12">
        <v>38.224396759164598</v>
      </c>
      <c r="AH490" s="10">
        <v>7.7710852078246934E-2</v>
      </c>
      <c r="AI490" s="11">
        <f t="shared" si="105"/>
        <v>27.553437743706827</v>
      </c>
      <c r="AJ490" s="11">
        <f t="shared" si="106"/>
        <v>23.860326337812904</v>
      </c>
      <c r="AK490" s="11">
        <f t="shared" si="107"/>
        <v>0.20982905839838401</v>
      </c>
      <c r="AL490" s="11">
        <f t="shared" si="108"/>
        <v>3.8540011815925386</v>
      </c>
      <c r="AM490" s="11">
        <f t="shared" si="109"/>
        <v>2.3986569183744897</v>
      </c>
      <c r="AN490" s="3">
        <f t="shared" si="110"/>
        <v>0.38032774621149618</v>
      </c>
      <c r="AO490" s="3">
        <f t="shared" si="111"/>
        <v>0.14801225655915398</v>
      </c>
      <c r="AP490" s="3">
        <v>0.20028181609707132</v>
      </c>
      <c r="AQ490" s="124" t="s">
        <v>213</v>
      </c>
      <c r="AR490" s="36">
        <v>72</v>
      </c>
      <c r="AS490" s="36">
        <v>516</v>
      </c>
      <c r="AT490" s="11" t="s">
        <v>91</v>
      </c>
      <c r="AU490" s="36">
        <v>44</v>
      </c>
      <c r="AV490" s="36" t="s">
        <v>161</v>
      </c>
      <c r="AW490" s="36">
        <v>1</v>
      </c>
      <c r="AX490" s="36">
        <v>48</v>
      </c>
      <c r="AY490" s="34">
        <v>50</v>
      </c>
      <c r="AZ490" s="52">
        <v>578.08000000000004</v>
      </c>
    </row>
    <row r="491" spans="1:52" s="28" customFormat="1" ht="15" customHeight="1">
      <c r="A491" s="53">
        <v>36.481998307952601</v>
      </c>
      <c r="B491" s="32">
        <v>516</v>
      </c>
      <c r="C491" s="17">
        <v>-30.276499999999999</v>
      </c>
      <c r="D491" s="17">
        <v>-35.284999999999997</v>
      </c>
      <c r="E491" s="40" t="s">
        <v>56</v>
      </c>
      <c r="F491" s="18">
        <v>-39.700000000000003</v>
      </c>
      <c r="G491" s="17">
        <v>-39.9</v>
      </c>
      <c r="H491" s="17">
        <v>-37.700000000000003</v>
      </c>
      <c r="I491" s="17">
        <v>-36.200000000000003</v>
      </c>
      <c r="J491" s="17">
        <v>-35.200000000000003</v>
      </c>
      <c r="K491" s="30">
        <v>-33.299999999999997</v>
      </c>
      <c r="L491" s="10">
        <f t="shared" si="98"/>
        <v>-37.700000000000003</v>
      </c>
      <c r="M491" s="52" t="str">
        <f t="shared" si="99"/>
        <v>mid latitude</v>
      </c>
      <c r="N491" s="87">
        <v>713991.70244638401</v>
      </c>
      <c r="O491" s="23">
        <v>217364.97367163</v>
      </c>
      <c r="P491" s="23">
        <v>289856.36154042499</v>
      </c>
      <c r="Q491" s="23">
        <v>76376.683754757294</v>
      </c>
      <c r="R491" s="23">
        <v>1674748.1312338701</v>
      </c>
      <c r="S491" s="25">
        <v>221244.14405616999</v>
      </c>
      <c r="T491" s="7">
        <v>0.22357080644349955</v>
      </c>
      <c r="U491" s="6">
        <v>6.8063063323884551E-2</v>
      </c>
      <c r="V491" s="6">
        <v>9.0762147907787055E-2</v>
      </c>
      <c r="W491" s="6">
        <v>2.3915679582863895E-2</v>
      </c>
      <c r="X491" s="6">
        <v>0.52441056248523699</v>
      </c>
      <c r="Y491" s="8">
        <v>6.9277740256728129E-2</v>
      </c>
      <c r="Z491" s="10">
        <f t="shared" si="100"/>
        <v>0.72992844602572959</v>
      </c>
      <c r="AA491" s="11">
        <f t="shared" si="101"/>
        <v>-0.30393097263750668</v>
      </c>
      <c r="AB491" s="11">
        <f t="shared" si="102"/>
        <v>-0.136719711138832</v>
      </c>
      <c r="AC491" s="11">
        <f t="shared" si="103"/>
        <v>26.384659346968299</v>
      </c>
      <c r="AD491" s="11">
        <f t="shared" si="104"/>
        <v>29.248371758103893</v>
      </c>
      <c r="AE491" s="10">
        <v>23.463839527505598</v>
      </c>
      <c r="AF491" s="11">
        <v>30.141610775286001</v>
      </c>
      <c r="AG491" s="12">
        <v>37.9628358917615</v>
      </c>
      <c r="AH491" s="10">
        <v>5.0469241970974757E-2</v>
      </c>
      <c r="AI491" s="11">
        <f t="shared" si="105"/>
        <v>29.889889739325863</v>
      </c>
      <c r="AJ491" s="11">
        <f t="shared" si="106"/>
        <v>23.656508129317707</v>
      </c>
      <c r="AK491" s="11">
        <f t="shared" si="107"/>
        <v>0.23536066434786557</v>
      </c>
      <c r="AL491" s="11">
        <f t="shared" si="108"/>
        <v>3.7950896437339843</v>
      </c>
      <c r="AM491" s="11">
        <f t="shared" si="109"/>
        <v>2.3746076088546793</v>
      </c>
      <c r="AN491" s="3">
        <f t="shared" si="110"/>
        <v>0.42632780961537831</v>
      </c>
      <c r="AO491" s="3">
        <f t="shared" si="111"/>
        <v>0.17307459917980228</v>
      </c>
      <c r="AP491" s="3">
        <v>0.32227878796097248</v>
      </c>
      <c r="AQ491" s="124" t="s">
        <v>213</v>
      </c>
      <c r="AR491" s="36">
        <v>72</v>
      </c>
      <c r="AS491" s="36">
        <v>516</v>
      </c>
      <c r="AT491" s="11" t="s">
        <v>91</v>
      </c>
      <c r="AU491" s="36">
        <v>44</v>
      </c>
      <c r="AV491" s="36" t="s">
        <v>161</v>
      </c>
      <c r="AW491" s="36">
        <v>1</v>
      </c>
      <c r="AX491" s="36">
        <v>83</v>
      </c>
      <c r="AY491" s="34">
        <v>85</v>
      </c>
      <c r="AZ491" s="52">
        <v>578.42999999999995</v>
      </c>
    </row>
    <row r="492" spans="1:52" s="28" customFormat="1" ht="15" customHeight="1">
      <c r="A492" s="54">
        <v>36.712849407783402</v>
      </c>
      <c r="B492" s="32">
        <v>516</v>
      </c>
      <c r="C492" s="17">
        <v>-30.276499999999999</v>
      </c>
      <c r="D492" s="17">
        <v>-35.284999999999997</v>
      </c>
      <c r="E492" s="40" t="s">
        <v>56</v>
      </c>
      <c r="F492" s="18">
        <v>-39.700000000000003</v>
      </c>
      <c r="G492" s="17">
        <v>-39.9</v>
      </c>
      <c r="H492" s="17">
        <v>-37.700000000000003</v>
      </c>
      <c r="I492" s="17">
        <v>-36.200000000000003</v>
      </c>
      <c r="J492" s="17">
        <v>-35.200000000000003</v>
      </c>
      <c r="K492" s="30">
        <v>-33.299999999999997</v>
      </c>
      <c r="L492" s="10">
        <f t="shared" si="98"/>
        <v>-37.700000000000003</v>
      </c>
      <c r="M492" s="52" t="str">
        <f t="shared" si="99"/>
        <v>mid latitude</v>
      </c>
      <c r="N492" s="87">
        <v>2247681.6208352</v>
      </c>
      <c r="O492" s="23">
        <v>746861.06037775998</v>
      </c>
      <c r="P492" s="23">
        <v>858490.72706599103</v>
      </c>
      <c r="Q492" s="23">
        <v>168978.98264448499</v>
      </c>
      <c r="R492" s="23">
        <v>6428199.0604863204</v>
      </c>
      <c r="S492" s="25">
        <v>763713.72635753499</v>
      </c>
      <c r="T492" s="7">
        <v>0.2004366522162507</v>
      </c>
      <c r="U492" s="6">
        <v>6.6601216660379131E-2</v>
      </c>
      <c r="V492" s="6">
        <v>7.655577449081194E-2</v>
      </c>
      <c r="W492" s="6">
        <v>1.5068673989327343E-2</v>
      </c>
      <c r="X492" s="6">
        <v>0.57323363216573409</v>
      </c>
      <c r="Y492" s="8">
        <v>6.8104050477496722E-2</v>
      </c>
      <c r="Z492" s="10">
        <f t="shared" si="100"/>
        <v>0.70573366171331919</v>
      </c>
      <c r="AA492" s="11">
        <f t="shared" si="101"/>
        <v>-0.31529897554273723</v>
      </c>
      <c r="AB492" s="11">
        <f t="shared" si="102"/>
        <v>-0.15135916732186241</v>
      </c>
      <c r="AC492" s="11">
        <f t="shared" si="103"/>
        <v>25.617319150865235</v>
      </c>
      <c r="AD492" s="11">
        <f t="shared" si="104"/>
        <v>28.247032955184611</v>
      </c>
      <c r="AE492" s="10">
        <v>22.0305543634299</v>
      </c>
      <c r="AF492" s="11">
        <v>28.6786432833599</v>
      </c>
      <c r="AG492" s="12">
        <v>36.143989839843996</v>
      </c>
      <c r="AH492" s="10">
        <v>2.4159623650385546E-2</v>
      </c>
      <c r="AI492" s="11">
        <f t="shared" si="105"/>
        <v>25.907244502270295</v>
      </c>
      <c r="AJ492" s="11">
        <f t="shared" si="106"/>
        <v>25.360792533251399</v>
      </c>
      <c r="AK492" s="11">
        <f t="shared" si="107"/>
        <v>0.19789009286017487</v>
      </c>
      <c r="AL492" s="11">
        <f t="shared" si="108"/>
        <v>5.0804586087026591</v>
      </c>
      <c r="AM492" s="11">
        <f t="shared" si="109"/>
        <v>2.3741247942309602</v>
      </c>
      <c r="AN492" s="3">
        <f t="shared" si="110"/>
        <v>0.34965961689822866</v>
      </c>
      <c r="AO492" s="3">
        <f t="shared" si="111"/>
        <v>0.13355073777087459</v>
      </c>
      <c r="AP492" s="3">
        <v>4.0902610769980197E-2</v>
      </c>
      <c r="AQ492" s="124" t="s">
        <v>213</v>
      </c>
      <c r="AR492" s="36">
        <v>72</v>
      </c>
      <c r="AS492" s="36">
        <v>516</v>
      </c>
      <c r="AT492" s="11" t="s">
        <v>91</v>
      </c>
      <c r="AU492" s="36">
        <v>45</v>
      </c>
      <c r="AV492" s="36" t="s">
        <v>161</v>
      </c>
      <c r="AW492" s="36">
        <v>1</v>
      </c>
      <c r="AX492" s="36">
        <v>2</v>
      </c>
      <c r="AY492" s="34">
        <v>4</v>
      </c>
      <c r="AZ492" s="52">
        <v>587.12</v>
      </c>
    </row>
    <row r="493" spans="1:52" s="28" customFormat="1" ht="15" customHeight="1">
      <c r="A493" s="54">
        <v>36.739414551607403</v>
      </c>
      <c r="B493" s="32">
        <v>516</v>
      </c>
      <c r="C493" s="17">
        <v>-30.276499999999999</v>
      </c>
      <c r="D493" s="17">
        <v>-35.284999999999997</v>
      </c>
      <c r="E493" s="40" t="s">
        <v>56</v>
      </c>
      <c r="F493" s="18">
        <v>-39.700000000000003</v>
      </c>
      <c r="G493" s="17">
        <v>-39.9</v>
      </c>
      <c r="H493" s="17">
        <v>-37.700000000000003</v>
      </c>
      <c r="I493" s="17">
        <v>-36.200000000000003</v>
      </c>
      <c r="J493" s="17">
        <v>-35.200000000000003</v>
      </c>
      <c r="K493" s="30">
        <v>-33.299999999999997</v>
      </c>
      <c r="L493" s="10">
        <f t="shared" si="98"/>
        <v>-37.700000000000003</v>
      </c>
      <c r="M493" s="52" t="str">
        <f t="shared" si="99"/>
        <v>mid latitude</v>
      </c>
      <c r="N493" s="87">
        <v>629321.44128676003</v>
      </c>
      <c r="O493" s="23">
        <v>163499.145773736</v>
      </c>
      <c r="P493" s="23">
        <v>254877.14750813399</v>
      </c>
      <c r="Q493" s="23">
        <v>61552.234469404</v>
      </c>
      <c r="R493" s="23">
        <v>1659351.9131549201</v>
      </c>
      <c r="S493" s="25">
        <v>197566.29028597899</v>
      </c>
      <c r="T493" s="7">
        <v>0.21216647360922003</v>
      </c>
      <c r="U493" s="6">
        <v>5.5121333743222624E-2</v>
      </c>
      <c r="V493" s="6">
        <v>8.5928083873654401E-2</v>
      </c>
      <c r="W493" s="6">
        <v>2.075143110242552E-2</v>
      </c>
      <c r="X493" s="6">
        <v>0.55942610690483541</v>
      </c>
      <c r="Y493" s="8">
        <v>6.6606570766641907E-2</v>
      </c>
      <c r="Z493" s="10">
        <f t="shared" si="100"/>
        <v>0.7586710017245536</v>
      </c>
      <c r="AA493" s="11">
        <f t="shared" si="101"/>
        <v>-0.27484566786809417</v>
      </c>
      <c r="AB493" s="11">
        <f t="shared" si="102"/>
        <v>-0.11994651542412428</v>
      </c>
      <c r="AC493" s="11">
        <f t="shared" si="103"/>
        <v>28.347917418903641</v>
      </c>
      <c r="AD493" s="11">
        <f t="shared" si="104"/>
        <v>30.395658344989901</v>
      </c>
      <c r="AE493" s="10">
        <v>25.053740066705199</v>
      </c>
      <c r="AF493" s="11">
        <v>31.8895791788654</v>
      </c>
      <c r="AG493" s="12">
        <v>40.112468571193702</v>
      </c>
      <c r="AH493" s="10">
        <v>8.928978108944452E-2</v>
      </c>
      <c r="AI493" s="11">
        <f t="shared" si="105"/>
        <v>27.49721536563624</v>
      </c>
      <c r="AJ493" s="11">
        <f t="shared" si="106"/>
        <v>23.892758683238444</v>
      </c>
      <c r="AK493" s="11">
        <f t="shared" si="107"/>
        <v>0.20537441388226271</v>
      </c>
      <c r="AL493" s="11">
        <f t="shared" si="108"/>
        <v>4.1408268880121115</v>
      </c>
      <c r="AM493" s="11">
        <f t="shared" si="109"/>
        <v>2.432749685255164</v>
      </c>
      <c r="AN493" s="3">
        <f t="shared" si="110"/>
        <v>0.37925736927631787</v>
      </c>
      <c r="AO493" s="3">
        <f t="shared" si="111"/>
        <v>0.15360041802316479</v>
      </c>
      <c r="AP493" s="3">
        <v>0.13083474014085011</v>
      </c>
      <c r="AQ493" s="124" t="s">
        <v>213</v>
      </c>
      <c r="AR493" s="36">
        <v>72</v>
      </c>
      <c r="AS493" s="36">
        <v>516</v>
      </c>
      <c r="AT493" s="11" t="s">
        <v>91</v>
      </c>
      <c r="AU493" s="36">
        <v>45</v>
      </c>
      <c r="AV493" s="36" t="s">
        <v>161</v>
      </c>
      <c r="AW493" s="36">
        <v>1</v>
      </c>
      <c r="AX493" s="36">
        <v>102</v>
      </c>
      <c r="AY493" s="34">
        <v>104</v>
      </c>
      <c r="AZ493" s="52">
        <v>588.12</v>
      </c>
    </row>
    <row r="494" spans="1:52" s="28" customFormat="1" ht="15" customHeight="1">
      <c r="A494" s="54">
        <v>36.964686971235103</v>
      </c>
      <c r="B494" s="32">
        <v>516</v>
      </c>
      <c r="C494" s="17">
        <v>-30.276499999999999</v>
      </c>
      <c r="D494" s="17">
        <v>-35.284999999999997</v>
      </c>
      <c r="E494" s="40" t="s">
        <v>56</v>
      </c>
      <c r="F494" s="18">
        <v>-39.700000000000003</v>
      </c>
      <c r="G494" s="17">
        <v>-39.9</v>
      </c>
      <c r="H494" s="17">
        <v>-37.700000000000003</v>
      </c>
      <c r="I494" s="17">
        <v>-36.200000000000003</v>
      </c>
      <c r="J494" s="17">
        <v>-35.200000000000003</v>
      </c>
      <c r="K494" s="30">
        <v>-33.299999999999997</v>
      </c>
      <c r="L494" s="10">
        <f t="shared" si="98"/>
        <v>-37.700000000000003</v>
      </c>
      <c r="M494" s="52" t="str">
        <f t="shared" si="99"/>
        <v>mid latitude</v>
      </c>
      <c r="N494" s="87">
        <v>6193797.44806212</v>
      </c>
      <c r="O494" s="23">
        <v>1910646.59081679</v>
      </c>
      <c r="P494" s="23">
        <v>2727115.57758254</v>
      </c>
      <c r="Q494" s="23">
        <v>739414.22719203797</v>
      </c>
      <c r="R494" s="23">
        <v>20884069.004094999</v>
      </c>
      <c r="S494" s="25">
        <v>2591917.2264681598</v>
      </c>
      <c r="T494" s="7">
        <v>0.17672852181604115</v>
      </c>
      <c r="U494" s="6">
        <v>5.4516756568065788E-2</v>
      </c>
      <c r="V494" s="6">
        <v>7.781318470439394E-2</v>
      </c>
      <c r="W494" s="6">
        <v>2.1097813494415179E-2</v>
      </c>
      <c r="X494" s="6">
        <v>0.59588817289345997</v>
      </c>
      <c r="Y494" s="8">
        <v>7.3955550523623917E-2</v>
      </c>
      <c r="Z494" s="10">
        <f t="shared" si="100"/>
        <v>0.76024292329458121</v>
      </c>
      <c r="AA494" s="11">
        <f t="shared" si="101"/>
        <v>-0.29485073940691436</v>
      </c>
      <c r="AB494" s="11">
        <f t="shared" si="102"/>
        <v>-0.11904761378615526</v>
      </c>
      <c r="AC494" s="11">
        <f t="shared" si="103"/>
        <v>26.99757509003328</v>
      </c>
      <c r="AD494" s="11">
        <f t="shared" si="104"/>
        <v>30.457143217026982</v>
      </c>
      <c r="AE494" s="10">
        <v>25.094870992769099</v>
      </c>
      <c r="AF494" s="11">
        <v>31.959067746832101</v>
      </c>
      <c r="AG494" s="12">
        <v>40.217115704401699</v>
      </c>
      <c r="AH494" s="10">
        <v>3.1115574585843759E-2</v>
      </c>
      <c r="AI494" s="11">
        <f t="shared" si="105"/>
        <v>22.874023176847082</v>
      </c>
      <c r="AJ494" s="11">
        <f t="shared" si="106"/>
        <v>29.501495581026642</v>
      </c>
      <c r="AK494" s="11">
        <f t="shared" si="107"/>
        <v>0.18636350078022709</v>
      </c>
      <c r="AL494" s="11">
        <f t="shared" si="108"/>
        <v>3.6882108529868245</v>
      </c>
      <c r="AM494" s="11">
        <f t="shared" si="109"/>
        <v>2.5035205105639795</v>
      </c>
      <c r="AN494" s="3">
        <f t="shared" si="110"/>
        <v>0.29658001258507743</v>
      </c>
      <c r="AO494" s="3">
        <f t="shared" si="111"/>
        <v>0.13058353604595926</v>
      </c>
      <c r="AP494" s="3">
        <v>9.7202137310237857E-2</v>
      </c>
      <c r="AQ494" s="124" t="s">
        <v>213</v>
      </c>
      <c r="AR494" s="36">
        <v>72</v>
      </c>
      <c r="AS494" s="36">
        <v>516</v>
      </c>
      <c r="AT494" s="11" t="s">
        <v>91</v>
      </c>
      <c r="AU494" s="36">
        <v>46</v>
      </c>
      <c r="AV494" s="36" t="s">
        <v>161</v>
      </c>
      <c r="AW494" s="36">
        <v>1</v>
      </c>
      <c r="AX494" s="36">
        <v>0</v>
      </c>
      <c r="AY494" s="34">
        <v>2</v>
      </c>
      <c r="AZ494" s="52">
        <v>596.6</v>
      </c>
    </row>
    <row r="495" spans="1:52" s="28" customFormat="1" ht="15" customHeight="1">
      <c r="A495" s="54">
        <v>36.985226130653203</v>
      </c>
      <c r="B495" s="32">
        <v>516</v>
      </c>
      <c r="C495" s="17">
        <v>-30.276499999999999</v>
      </c>
      <c r="D495" s="17">
        <v>-35.284999999999997</v>
      </c>
      <c r="E495" s="40" t="s">
        <v>56</v>
      </c>
      <c r="F495" s="18">
        <v>-39.700000000000003</v>
      </c>
      <c r="G495" s="17">
        <v>-39.9</v>
      </c>
      <c r="H495" s="17">
        <v>-37.700000000000003</v>
      </c>
      <c r="I495" s="17">
        <v>-36.200000000000003</v>
      </c>
      <c r="J495" s="17">
        <v>-35.200000000000003</v>
      </c>
      <c r="K495" s="30">
        <v>-33.299999999999997</v>
      </c>
      <c r="L495" s="10">
        <f t="shared" si="98"/>
        <v>-37.700000000000003</v>
      </c>
      <c r="M495" s="52" t="str">
        <f t="shared" si="99"/>
        <v>mid latitude</v>
      </c>
      <c r="N495" s="87">
        <v>4206853.8260529898</v>
      </c>
      <c r="O495" s="23">
        <v>1352069.4378519999</v>
      </c>
      <c r="P495" s="23">
        <v>1860856.68581184</v>
      </c>
      <c r="Q495" s="23">
        <v>436185.36440000002</v>
      </c>
      <c r="R495" s="23">
        <v>12630515.410839301</v>
      </c>
      <c r="S495" s="25">
        <v>1318776.6257313599</v>
      </c>
      <c r="T495" s="7">
        <v>0.19292841897691948</v>
      </c>
      <c r="U495" s="6">
        <v>6.2006580161245876E-2</v>
      </c>
      <c r="V495" s="6">
        <v>8.533981763591382E-2</v>
      </c>
      <c r="W495" s="6">
        <v>2.0003678809424722E-2</v>
      </c>
      <c r="X495" s="6">
        <v>0.57924174925828498</v>
      </c>
      <c r="Y495" s="8">
        <v>6.0479755158210989E-2</v>
      </c>
      <c r="Z495" s="10">
        <f t="shared" si="100"/>
        <v>0.72783818659331856</v>
      </c>
      <c r="AA495" s="11">
        <f t="shared" si="101"/>
        <v>-0.29247420502442628</v>
      </c>
      <c r="AB495" s="11">
        <f t="shared" si="102"/>
        <v>-0.13796516255618463</v>
      </c>
      <c r="AC495" s="11">
        <f t="shared" si="103"/>
        <v>27.157991160851225</v>
      </c>
      <c r="AD495" s="11">
        <f t="shared" si="104"/>
        <v>29.16318288115697</v>
      </c>
      <c r="AE495" s="10">
        <v>23.273099306613101</v>
      </c>
      <c r="AF495" s="11">
        <v>30.036256598467698</v>
      </c>
      <c r="AG495" s="12">
        <v>37.732981569791797</v>
      </c>
      <c r="AH495" s="10">
        <v>4.4076687006121523E-2</v>
      </c>
      <c r="AI495" s="11">
        <f t="shared" si="105"/>
        <v>24.985220475152197</v>
      </c>
      <c r="AJ495" s="11">
        <f t="shared" si="106"/>
        <v>23.86653680948746</v>
      </c>
      <c r="AK495" s="11">
        <f t="shared" si="107"/>
        <v>0.20735468890435207</v>
      </c>
      <c r="AL495" s="11">
        <f t="shared" si="108"/>
        <v>4.2662061538253662</v>
      </c>
      <c r="AM495" s="11">
        <f t="shared" si="109"/>
        <v>2.3465595719094119</v>
      </c>
      <c r="AN495" s="3">
        <f t="shared" si="110"/>
        <v>0.33307063799175901</v>
      </c>
      <c r="AO495" s="3">
        <f t="shared" si="111"/>
        <v>0.14733022567035414</v>
      </c>
      <c r="AP495" s="3">
        <v>0.36252398192214769</v>
      </c>
      <c r="AQ495" s="124" t="s">
        <v>213</v>
      </c>
      <c r="AR495" s="36">
        <v>72</v>
      </c>
      <c r="AS495" s="36">
        <v>516</v>
      </c>
      <c r="AT495" s="11" t="s">
        <v>91</v>
      </c>
      <c r="AU495" s="36">
        <v>46</v>
      </c>
      <c r="AV495" s="36" t="s">
        <v>161</v>
      </c>
      <c r="AW495" s="36">
        <v>1</v>
      </c>
      <c r="AX495" s="36">
        <v>50</v>
      </c>
      <c r="AY495" s="34">
        <v>52</v>
      </c>
      <c r="AZ495" s="52">
        <v>597.1</v>
      </c>
    </row>
    <row r="496" spans="1:52" s="28" customFormat="1" ht="15" customHeight="1">
      <c r="A496" s="54">
        <v>37.442010050251199</v>
      </c>
      <c r="B496" s="32">
        <v>516</v>
      </c>
      <c r="C496" s="17">
        <v>-30.276499999999999</v>
      </c>
      <c r="D496" s="17">
        <v>-35.284999999999997</v>
      </c>
      <c r="E496" s="40" t="s">
        <v>56</v>
      </c>
      <c r="F496" s="18">
        <v>-39.700000000000003</v>
      </c>
      <c r="G496" s="17">
        <v>-39.9</v>
      </c>
      <c r="H496" s="17">
        <v>-37.700000000000003</v>
      </c>
      <c r="I496" s="17">
        <v>-36.200000000000003</v>
      </c>
      <c r="J496" s="17">
        <v>-35.200000000000003</v>
      </c>
      <c r="K496" s="30">
        <v>-33.299999999999997</v>
      </c>
      <c r="L496" s="10">
        <f t="shared" si="98"/>
        <v>-37.700000000000003</v>
      </c>
      <c r="M496" s="52" t="str">
        <f t="shared" si="99"/>
        <v>mid latitude</v>
      </c>
      <c r="N496" s="87">
        <v>6655393.0738094496</v>
      </c>
      <c r="O496" s="23">
        <v>2090021.78353906</v>
      </c>
      <c r="P496" s="23">
        <v>2548252.0359537699</v>
      </c>
      <c r="Q496" s="23">
        <v>548137.58556041704</v>
      </c>
      <c r="R496" s="23">
        <v>17838852.890848901</v>
      </c>
      <c r="S496" s="25">
        <v>1878580.34630984</v>
      </c>
      <c r="T496" s="7">
        <v>0.2108857360148074</v>
      </c>
      <c r="U496" s="6">
        <v>6.622535697299288E-2</v>
      </c>
      <c r="V496" s="6">
        <v>8.0745043935586513E-2</v>
      </c>
      <c r="W496" s="6">
        <v>1.7368530586597413E-2</v>
      </c>
      <c r="X496" s="6">
        <v>0.56524980265264102</v>
      </c>
      <c r="Y496" s="8">
        <v>5.9525529837374858E-2</v>
      </c>
      <c r="Z496" s="10">
        <f t="shared" si="100"/>
        <v>0.70417208439969947</v>
      </c>
      <c r="AA496" s="11">
        <f t="shared" si="101"/>
        <v>-0.3086245837522385</v>
      </c>
      <c r="AB496" s="11">
        <f t="shared" si="102"/>
        <v>-0.15232119572632172</v>
      </c>
      <c r="AC496" s="11">
        <f t="shared" si="103"/>
        <v>26.067840596723901</v>
      </c>
      <c r="AD496" s="11">
        <f t="shared" si="104"/>
        <v>28.181230212319598</v>
      </c>
      <c r="AE496" s="10">
        <v>21.9827899561325</v>
      </c>
      <c r="AF496" s="11">
        <v>28.555410692222001</v>
      </c>
      <c r="AG496" s="12">
        <v>35.948509256830299</v>
      </c>
      <c r="AH496" s="10">
        <v>3.8780556203099642E-2</v>
      </c>
      <c r="AI496" s="11">
        <f t="shared" si="105"/>
        <v>27.171251090612124</v>
      </c>
      <c r="AJ496" s="11">
        <f t="shared" si="106"/>
        <v>22.012962237273769</v>
      </c>
      <c r="AK496" s="11">
        <f t="shared" si="107"/>
        <v>0.20825745902149922</v>
      </c>
      <c r="AL496" s="11">
        <f t="shared" si="108"/>
        <v>4.6489277566113838</v>
      </c>
      <c r="AM496" s="11">
        <f t="shared" si="109"/>
        <v>2.313556840914023</v>
      </c>
      <c r="AN496" s="3">
        <f t="shared" si="110"/>
        <v>0.37308413912777871</v>
      </c>
      <c r="AO496" s="3">
        <f t="shared" si="111"/>
        <v>0.14284842481441112</v>
      </c>
      <c r="AP496" s="3">
        <v>0.24827574261208751</v>
      </c>
      <c r="AQ496" s="124" t="s">
        <v>213</v>
      </c>
      <c r="AR496" s="36">
        <v>72</v>
      </c>
      <c r="AS496" s="36">
        <v>516</v>
      </c>
      <c r="AT496" s="11" t="s">
        <v>91</v>
      </c>
      <c r="AU496" s="36">
        <v>47</v>
      </c>
      <c r="AV496" s="36" t="s">
        <v>161</v>
      </c>
      <c r="AW496" s="36">
        <v>1</v>
      </c>
      <c r="AX496" s="36">
        <v>0</v>
      </c>
      <c r="AY496" s="34">
        <v>2</v>
      </c>
      <c r="AZ496" s="52">
        <v>606.1</v>
      </c>
    </row>
    <row r="497" spans="1:52" s="28" customFormat="1" ht="15" customHeight="1">
      <c r="A497" s="54">
        <v>37.4932713567839</v>
      </c>
      <c r="B497" s="32">
        <v>516</v>
      </c>
      <c r="C497" s="17">
        <v>-30.276499999999999</v>
      </c>
      <c r="D497" s="17">
        <v>-35.284999999999997</v>
      </c>
      <c r="E497" s="40" t="s">
        <v>56</v>
      </c>
      <c r="F497" s="18">
        <v>-39.700000000000003</v>
      </c>
      <c r="G497" s="17">
        <v>-39.9</v>
      </c>
      <c r="H497" s="17">
        <v>-37.700000000000003</v>
      </c>
      <c r="I497" s="17">
        <v>-36.200000000000003</v>
      </c>
      <c r="J497" s="17">
        <v>-35.200000000000003</v>
      </c>
      <c r="K497" s="30">
        <v>-33.299999999999997</v>
      </c>
      <c r="L497" s="10">
        <f t="shared" si="98"/>
        <v>-37.700000000000003</v>
      </c>
      <c r="M497" s="52" t="str">
        <f t="shared" si="99"/>
        <v>mid latitude</v>
      </c>
      <c r="N497" s="87">
        <v>12391100.708829001</v>
      </c>
      <c r="O497" s="23">
        <v>3384129.1052274699</v>
      </c>
      <c r="P497" s="23">
        <v>5779303.3204926597</v>
      </c>
      <c r="Q497" s="23">
        <v>1137882.05392923</v>
      </c>
      <c r="R497" s="23">
        <v>32932829.666954398</v>
      </c>
      <c r="S497" s="25">
        <v>3026630.6894899001</v>
      </c>
      <c r="T497" s="7">
        <v>0.21126520837920018</v>
      </c>
      <c r="U497" s="6">
        <v>5.7698565881929849E-2</v>
      </c>
      <c r="V497" s="6">
        <v>9.8535695010574284E-2</v>
      </c>
      <c r="W497" s="6">
        <v>1.9400608136694676E-2</v>
      </c>
      <c r="X497" s="6">
        <v>0.56149661645057669</v>
      </c>
      <c r="Y497" s="8">
        <v>5.1603306141024298E-2</v>
      </c>
      <c r="Z497" s="10">
        <f t="shared" si="100"/>
        <v>0.7460877080239352</v>
      </c>
      <c r="AA497" s="11">
        <f t="shared" si="101"/>
        <v>-0.25101715702150945</v>
      </c>
      <c r="AB497" s="11">
        <f t="shared" si="102"/>
        <v>-0.12721011505845356</v>
      </c>
      <c r="AC497" s="11">
        <f t="shared" si="103"/>
        <v>29.956341901048109</v>
      </c>
      <c r="AD497" s="11">
        <f t="shared" si="104"/>
        <v>29.898828130001775</v>
      </c>
      <c r="AE497" s="10">
        <v>24.316334239181799</v>
      </c>
      <c r="AF497" s="11">
        <v>31.127773480207999</v>
      </c>
      <c r="AG497" s="12">
        <v>39.039914718321498</v>
      </c>
      <c r="AH497" s="10">
        <v>2.8487181765532641E-2</v>
      </c>
      <c r="AI497" s="11">
        <f t="shared" si="105"/>
        <v>27.338980988836692</v>
      </c>
      <c r="AJ497" s="11">
        <f t="shared" si="106"/>
        <v>19.630843288785758</v>
      </c>
      <c r="AK497" s="11">
        <f t="shared" si="107"/>
        <v>0.22267924642740858</v>
      </c>
      <c r="AL497" s="11">
        <f t="shared" si="108"/>
        <v>5.0790003239229398</v>
      </c>
      <c r="AM497" s="11">
        <f t="shared" si="109"/>
        <v>2.2856415058261699</v>
      </c>
      <c r="AN497" s="3">
        <f t="shared" si="110"/>
        <v>0.37625375147348888</v>
      </c>
      <c r="AO497" s="3">
        <f t="shared" si="111"/>
        <v>0.17548760246046374</v>
      </c>
      <c r="AP497" s="3">
        <v>0.36137174639881708</v>
      </c>
      <c r="AQ497" s="124" t="s">
        <v>213</v>
      </c>
      <c r="AR497" s="36">
        <v>72</v>
      </c>
      <c r="AS497" s="36">
        <v>516</v>
      </c>
      <c r="AT497" s="11" t="s">
        <v>91</v>
      </c>
      <c r="AU497" s="36">
        <v>47</v>
      </c>
      <c r="AV497" s="36" t="s">
        <v>161</v>
      </c>
      <c r="AW497" s="36">
        <v>1</v>
      </c>
      <c r="AX497" s="36">
        <v>101</v>
      </c>
      <c r="AY497" s="34">
        <v>103</v>
      </c>
      <c r="AZ497" s="52">
        <v>607.11</v>
      </c>
    </row>
    <row r="498" spans="1:52" s="28" customFormat="1" ht="15" customHeight="1">
      <c r="A498" s="54">
        <v>37.924170854271303</v>
      </c>
      <c r="B498" s="32">
        <v>516</v>
      </c>
      <c r="C498" s="17">
        <v>-30.276499999999999</v>
      </c>
      <c r="D498" s="17">
        <v>-35.284999999999997</v>
      </c>
      <c r="E498" s="40" t="s">
        <v>56</v>
      </c>
      <c r="F498" s="18">
        <v>-39.700000000000003</v>
      </c>
      <c r="G498" s="17">
        <v>-39.9</v>
      </c>
      <c r="H498" s="17">
        <v>-37.700000000000003</v>
      </c>
      <c r="I498" s="17">
        <v>-36.200000000000003</v>
      </c>
      <c r="J498" s="17">
        <v>-35.200000000000003</v>
      </c>
      <c r="K498" s="30">
        <v>-33.299999999999997</v>
      </c>
      <c r="L498" s="10">
        <f t="shared" si="98"/>
        <v>-37.700000000000003</v>
      </c>
      <c r="M498" s="52" t="str">
        <f t="shared" si="99"/>
        <v>mid latitude</v>
      </c>
      <c r="N498" s="87">
        <v>2049590.06745817</v>
      </c>
      <c r="O498" s="23">
        <v>546241.89307591901</v>
      </c>
      <c r="P498" s="23">
        <v>878910.88343493198</v>
      </c>
      <c r="Q498" s="23">
        <v>197067.508634934</v>
      </c>
      <c r="R498" s="23">
        <v>5214707.5352038601</v>
      </c>
      <c r="S498" s="25">
        <v>654045.18898450502</v>
      </c>
      <c r="T498" s="7">
        <v>0.2148290463530243</v>
      </c>
      <c r="U498" s="6">
        <v>5.7254680743599629E-2</v>
      </c>
      <c r="V498" s="6">
        <v>9.2123586035808142E-2</v>
      </c>
      <c r="W498" s="6">
        <v>2.0655752396240224E-2</v>
      </c>
      <c r="X498" s="6">
        <v>0.54658278481369482</v>
      </c>
      <c r="Y498" s="8">
        <v>6.8554149657632638E-2</v>
      </c>
      <c r="Z498" s="10">
        <f t="shared" si="100"/>
        <v>0.76002715883364791</v>
      </c>
      <c r="AA498" s="11">
        <f t="shared" si="101"/>
        <v>-0.26616498544337036</v>
      </c>
      <c r="AB498" s="11">
        <f t="shared" si="102"/>
        <v>-0.11917088834967512</v>
      </c>
      <c r="AC498" s="11">
        <f t="shared" si="103"/>
        <v>28.933863482572498</v>
      </c>
      <c r="AD498" s="11">
        <f t="shared" si="104"/>
        <v>30.448711236882222</v>
      </c>
      <c r="AE498" s="10">
        <v>25.1029216587843</v>
      </c>
      <c r="AF498" s="11">
        <v>31.959319952737498</v>
      </c>
      <c r="AG498" s="12">
        <v>40.268079432179803</v>
      </c>
      <c r="AH498" s="10">
        <v>9.0407549304353629E-2</v>
      </c>
      <c r="AI498" s="11">
        <f t="shared" si="105"/>
        <v>28.214566356795316</v>
      </c>
      <c r="AJ498" s="11">
        <f t="shared" si="106"/>
        <v>24.191324899538007</v>
      </c>
      <c r="AK498" s="11">
        <f t="shared" si="107"/>
        <v>0.21655668537644077</v>
      </c>
      <c r="AL498" s="11">
        <f t="shared" si="108"/>
        <v>4.4599482153250705</v>
      </c>
      <c r="AM498" s="11">
        <f t="shared" si="109"/>
        <v>2.4212672047377972</v>
      </c>
      <c r="AN498" s="3">
        <f t="shared" si="110"/>
        <v>0.39304027188900531</v>
      </c>
      <c r="AO498" s="3">
        <f t="shared" si="111"/>
        <v>0.168544616836421</v>
      </c>
      <c r="AP498" s="3">
        <v>0.39659105951254897</v>
      </c>
      <c r="AQ498" s="124" t="s">
        <v>213</v>
      </c>
      <c r="AR498" s="36">
        <v>72</v>
      </c>
      <c r="AS498" s="36">
        <v>516</v>
      </c>
      <c r="AT498" s="11" t="s">
        <v>91</v>
      </c>
      <c r="AU498" s="36">
        <v>48</v>
      </c>
      <c r="AV498" s="36" t="s">
        <v>161</v>
      </c>
      <c r="AW498" s="36">
        <v>1</v>
      </c>
      <c r="AX498" s="36">
        <v>0</v>
      </c>
      <c r="AY498" s="34">
        <v>2</v>
      </c>
      <c r="AZ498" s="52">
        <v>615.6</v>
      </c>
    </row>
    <row r="499" spans="1:52" s="28" customFormat="1" ht="15" customHeight="1">
      <c r="A499" s="54">
        <v>38.1219999999999</v>
      </c>
      <c r="B499" s="32">
        <v>516</v>
      </c>
      <c r="C499" s="17">
        <v>-30.276499999999999</v>
      </c>
      <c r="D499" s="17">
        <v>-35.284999999999997</v>
      </c>
      <c r="E499" s="40" t="s">
        <v>56</v>
      </c>
      <c r="F499" s="18">
        <v>-39.700000000000003</v>
      </c>
      <c r="G499" s="17">
        <v>-39.9</v>
      </c>
      <c r="H499" s="17">
        <v>-37.700000000000003</v>
      </c>
      <c r="I499" s="17">
        <v>-36.200000000000003</v>
      </c>
      <c r="J499" s="17">
        <v>-35.200000000000003</v>
      </c>
      <c r="K499" s="30">
        <v>-33.299999999999997</v>
      </c>
      <c r="L499" s="10">
        <f t="shared" si="98"/>
        <v>-37.700000000000003</v>
      </c>
      <c r="M499" s="52" t="str">
        <f t="shared" si="99"/>
        <v>mid latitude</v>
      </c>
      <c r="N499" s="87">
        <v>586216.130811073</v>
      </c>
      <c r="O499" s="23">
        <v>142339.35462640901</v>
      </c>
      <c r="P499" s="23">
        <v>209203.51487378601</v>
      </c>
      <c r="Q499" s="23">
        <v>42300.459110766802</v>
      </c>
      <c r="R499" s="23">
        <v>1362508.3449947501</v>
      </c>
      <c r="S499" s="25">
        <v>174367.93817281499</v>
      </c>
      <c r="T499" s="7">
        <v>0.23290865988018142</v>
      </c>
      <c r="U499" s="6">
        <v>5.6552637486072768E-2</v>
      </c>
      <c r="V499" s="6">
        <v>8.3118337641207629E-2</v>
      </c>
      <c r="W499" s="6">
        <v>1.6806332555492704E-2</v>
      </c>
      <c r="X499" s="6">
        <v>0.54133616601308465</v>
      </c>
      <c r="Y499" s="8">
        <v>6.9277866423960846E-2</v>
      </c>
      <c r="Z499" s="10">
        <f t="shared" si="100"/>
        <v>0.74949571937901427</v>
      </c>
      <c r="AA499" s="11">
        <f t="shared" si="101"/>
        <v>-0.27475451633597292</v>
      </c>
      <c r="AB499" s="11">
        <f t="shared" si="102"/>
        <v>-0.12523084320980718</v>
      </c>
      <c r="AC499" s="11">
        <f t="shared" si="103"/>
        <v>28.354070147321828</v>
      </c>
      <c r="AD499" s="11">
        <f t="shared" si="104"/>
        <v>30.034210324449191</v>
      </c>
      <c r="AE499" s="10">
        <v>24.483388758869701</v>
      </c>
      <c r="AF499" s="11">
        <v>31.322922830432301</v>
      </c>
      <c r="AG499" s="12">
        <v>39.387701198257801</v>
      </c>
      <c r="AH499" s="10">
        <v>0.11216884543936503</v>
      </c>
      <c r="AI499" s="11">
        <f t="shared" si="105"/>
        <v>30.08204279718224</v>
      </c>
      <c r="AJ499" s="11">
        <f t="shared" si="106"/>
        <v>22.925531217839477</v>
      </c>
      <c r="AK499" s="11">
        <f t="shared" si="107"/>
        <v>0.20398784277545301</v>
      </c>
      <c r="AL499" s="11">
        <f t="shared" si="108"/>
        <v>4.9456558929058323</v>
      </c>
      <c r="AM499" s="11">
        <f t="shared" si="109"/>
        <v>2.4376840013005676</v>
      </c>
      <c r="AN499" s="3">
        <f t="shared" si="110"/>
        <v>0.43024773607043976</v>
      </c>
      <c r="AO499" s="3">
        <f t="shared" si="111"/>
        <v>0.1535429237129495</v>
      </c>
      <c r="AP499" s="3">
        <v>0.45388080505207606</v>
      </c>
      <c r="AQ499" s="124" t="s">
        <v>213</v>
      </c>
      <c r="AR499" s="36">
        <v>72</v>
      </c>
      <c r="AS499" s="36">
        <v>516</v>
      </c>
      <c r="AT499" s="11" t="s">
        <v>91</v>
      </c>
      <c r="AU499" s="36">
        <v>48</v>
      </c>
      <c r="AV499" s="36" t="s">
        <v>161</v>
      </c>
      <c r="AW499" s="36">
        <v>2</v>
      </c>
      <c r="AX499" s="36">
        <v>102</v>
      </c>
      <c r="AY499" s="34">
        <v>104</v>
      </c>
      <c r="AZ499" s="52">
        <v>618.12</v>
      </c>
    </row>
    <row r="500" spans="1:52" s="28" customFormat="1" ht="15" customHeight="1">
      <c r="A500" s="54">
        <v>38.963999999999899</v>
      </c>
      <c r="B500" s="32">
        <v>516</v>
      </c>
      <c r="C500" s="17">
        <v>-30.276499999999999</v>
      </c>
      <c r="D500" s="17">
        <v>-35.284999999999997</v>
      </c>
      <c r="E500" s="40" t="s">
        <v>56</v>
      </c>
      <c r="F500" s="18">
        <v>-39.700000000000003</v>
      </c>
      <c r="G500" s="17">
        <v>-39.9</v>
      </c>
      <c r="H500" s="17">
        <v>-37.700000000000003</v>
      </c>
      <c r="I500" s="17">
        <v>-36.200000000000003</v>
      </c>
      <c r="J500" s="17">
        <v>-35.200000000000003</v>
      </c>
      <c r="K500" s="30">
        <v>-33.299999999999997</v>
      </c>
      <c r="L500" s="10">
        <f t="shared" si="98"/>
        <v>-37.700000000000003</v>
      </c>
      <c r="M500" s="52" t="str">
        <f t="shared" si="99"/>
        <v>mid latitude</v>
      </c>
      <c r="N500" s="87">
        <v>650882.34188242105</v>
      </c>
      <c r="O500" s="23">
        <v>83991.348843222193</v>
      </c>
      <c r="P500" s="23">
        <v>166113.85971820299</v>
      </c>
      <c r="Q500" s="23">
        <v>21148.918893493501</v>
      </c>
      <c r="R500" s="23">
        <v>1357790.5088567</v>
      </c>
      <c r="S500" s="25">
        <v>110212.310175987</v>
      </c>
      <c r="T500" s="7">
        <v>0.27231983719505115</v>
      </c>
      <c r="U500" s="6">
        <v>3.5140775791565153E-2</v>
      </c>
      <c r="V500" s="6">
        <v>6.9499656579213656E-2</v>
      </c>
      <c r="W500" s="6">
        <v>8.8484043571854607E-3</v>
      </c>
      <c r="X500" s="6">
        <v>0.56808007611249112</v>
      </c>
      <c r="Y500" s="8">
        <v>4.6111249964493541E-2</v>
      </c>
      <c r="Z500" s="10">
        <f t="shared" si="100"/>
        <v>0.77981982015285589</v>
      </c>
      <c r="AA500" s="11">
        <f t="shared" si="101"/>
        <v>-0.21297048587016759</v>
      </c>
      <c r="AB500" s="11">
        <f t="shared" si="102"/>
        <v>-0.10800573083868995</v>
      </c>
      <c r="AC500" s="11">
        <f t="shared" si="103"/>
        <v>32.524492203763685</v>
      </c>
      <c r="AD500" s="11">
        <f t="shared" si="104"/>
        <v>31.212408010633609</v>
      </c>
      <c r="AE500" s="10">
        <v>26.199481308206501</v>
      </c>
      <c r="AF500" s="11">
        <v>33.133664841398499</v>
      </c>
      <c r="AG500" s="12">
        <v>41.788167435750402</v>
      </c>
      <c r="AH500" s="10">
        <v>0.11425234407391827</v>
      </c>
      <c r="AI500" s="11">
        <f t="shared" si="105"/>
        <v>32.403601295398559</v>
      </c>
      <c r="AJ500" s="11">
        <f t="shared" si="106"/>
        <v>14.480762659140201</v>
      </c>
      <c r="AK500" s="11">
        <f t="shared" si="107"/>
        <v>0.15595977811255024</v>
      </c>
      <c r="AL500" s="11">
        <f t="shared" si="108"/>
        <v>7.854484692799506</v>
      </c>
      <c r="AM500" s="11">
        <f t="shared" si="109"/>
        <v>2.413095818811501</v>
      </c>
      <c r="AN500" s="3">
        <f t="shared" si="110"/>
        <v>0.47936875212839963</v>
      </c>
      <c r="AO500" s="3">
        <f t="shared" si="111"/>
        <v>0.12234130275227495</v>
      </c>
      <c r="AP500" s="3">
        <v>0.68123887930290616</v>
      </c>
      <c r="AQ500" s="124" t="s">
        <v>213</v>
      </c>
      <c r="AR500" s="36">
        <v>72</v>
      </c>
      <c r="AS500" s="36">
        <v>516</v>
      </c>
      <c r="AT500" s="11" t="s">
        <v>91</v>
      </c>
      <c r="AU500" s="36">
        <v>49</v>
      </c>
      <c r="AV500" s="36" t="s">
        <v>161</v>
      </c>
      <c r="AW500" s="36">
        <v>1</v>
      </c>
      <c r="AX500" s="36">
        <v>144</v>
      </c>
      <c r="AY500" s="34">
        <v>146</v>
      </c>
      <c r="AZ500" s="52">
        <v>626.54</v>
      </c>
    </row>
    <row r="501" spans="1:52" s="28" customFormat="1" ht="15" customHeight="1">
      <c r="A501" s="53">
        <v>39.771000000000001</v>
      </c>
      <c r="B501" s="32">
        <v>516</v>
      </c>
      <c r="C501" s="17">
        <v>-30.276499999999999</v>
      </c>
      <c r="D501" s="17">
        <v>-35.284999999999997</v>
      </c>
      <c r="E501" s="40" t="s">
        <v>56</v>
      </c>
      <c r="F501" s="18">
        <v>-39.700000000000003</v>
      </c>
      <c r="G501" s="17">
        <v>-39.9</v>
      </c>
      <c r="H501" s="17">
        <v>-37.700000000000003</v>
      </c>
      <c r="I501" s="17">
        <v>-36.200000000000003</v>
      </c>
      <c r="J501" s="17">
        <v>-35.200000000000003</v>
      </c>
      <c r="K501" s="30">
        <v>-33.299999999999997</v>
      </c>
      <c r="L501" s="10">
        <f t="shared" si="98"/>
        <v>-37.700000000000003</v>
      </c>
      <c r="M501" s="52" t="str">
        <f t="shared" si="99"/>
        <v>mid latitude</v>
      </c>
      <c r="N501" s="87">
        <v>174114.44559274099</v>
      </c>
      <c r="O501" s="23">
        <v>14184.797348717901</v>
      </c>
      <c r="P501" s="23">
        <v>19886.904773617</v>
      </c>
      <c r="Q501" s="23">
        <v>3469.19003225807</v>
      </c>
      <c r="R501" s="23">
        <v>95828.748908085196</v>
      </c>
      <c r="S501" s="25">
        <v>15522.833926383</v>
      </c>
      <c r="T501" s="7">
        <v>0.53904246162628633</v>
      </c>
      <c r="U501" s="6">
        <v>4.3914840348213448E-2</v>
      </c>
      <c r="V501" s="6">
        <v>6.1568045470346514E-2</v>
      </c>
      <c r="W501" s="6">
        <v>1.0740296294609857E-2</v>
      </c>
      <c r="X501" s="6">
        <v>0.29667707656380188</v>
      </c>
      <c r="Y501" s="8">
        <v>4.8057279696742013E-2</v>
      </c>
      <c r="Z501" s="10">
        <f t="shared" si="100"/>
        <v>0.73268372961462014</v>
      </c>
      <c r="AA501" s="11">
        <f t="shared" si="101"/>
        <v>-0.27593739519380983</v>
      </c>
      <c r="AB501" s="11">
        <f t="shared" si="102"/>
        <v>-0.13508345254048901</v>
      </c>
      <c r="AC501" s="11">
        <f t="shared" si="103"/>
        <v>28.274225824417837</v>
      </c>
      <c r="AD501" s="11">
        <f t="shared" si="104"/>
        <v>29.360291846230552</v>
      </c>
      <c r="AE501" s="10">
        <v>23.519114084057801</v>
      </c>
      <c r="AF501" s="11">
        <v>30.323967400200399</v>
      </c>
      <c r="AG501" s="12">
        <v>38.118085197507398</v>
      </c>
      <c r="AH501" s="10">
        <v>0.19916668156132042</v>
      </c>
      <c r="AI501" s="11">
        <f t="shared" si="105"/>
        <v>64.500401988170182</v>
      </c>
      <c r="AJ501" s="11">
        <f t="shared" si="106"/>
        <v>8.1855392387748296</v>
      </c>
      <c r="AK501" s="11">
        <f t="shared" si="107"/>
        <v>0.25213424759949105</v>
      </c>
      <c r="AL501" s="11">
        <f t="shared" si="108"/>
        <v>5.732434541982343</v>
      </c>
      <c r="AM501" s="11">
        <f t="shared" si="109"/>
        <v>2.38312538597991</v>
      </c>
      <c r="AN501" s="3">
        <f t="shared" si="110"/>
        <v>1.8169333063060658</v>
      </c>
      <c r="AO501" s="3">
        <f t="shared" si="111"/>
        <v>0.20752545556753185</v>
      </c>
      <c r="AP501" s="3">
        <v>0.75766124286015413</v>
      </c>
      <c r="AQ501" s="124" t="s">
        <v>213</v>
      </c>
      <c r="AR501" s="36">
        <v>72</v>
      </c>
      <c r="AS501" s="36">
        <v>516</v>
      </c>
      <c r="AT501" s="11" t="s">
        <v>91</v>
      </c>
      <c r="AU501" s="36">
        <v>50</v>
      </c>
      <c r="AV501" s="36" t="s">
        <v>161</v>
      </c>
      <c r="AW501" s="36">
        <v>1</v>
      </c>
      <c r="AX501" s="36">
        <v>1</v>
      </c>
      <c r="AY501" s="34">
        <v>3</v>
      </c>
      <c r="AZ501" s="52">
        <v>634.61</v>
      </c>
    </row>
    <row r="502" spans="1:52" s="28" customFormat="1" ht="15" customHeight="1">
      <c r="A502" s="53">
        <v>40.03</v>
      </c>
      <c r="B502" s="32">
        <v>516</v>
      </c>
      <c r="C502" s="17">
        <v>-30.276499999999999</v>
      </c>
      <c r="D502" s="17">
        <v>-35.284999999999997</v>
      </c>
      <c r="E502" s="40" t="s">
        <v>56</v>
      </c>
      <c r="F502" s="18">
        <v>-39.700000000000003</v>
      </c>
      <c r="G502" s="17">
        <v>-39.9</v>
      </c>
      <c r="H502" s="17">
        <v>-37.700000000000003</v>
      </c>
      <c r="I502" s="17">
        <v>-36.200000000000003</v>
      </c>
      <c r="J502" s="17">
        <v>-35.200000000000003</v>
      </c>
      <c r="K502" s="30">
        <v>-33.299999999999997</v>
      </c>
      <c r="L502" s="10">
        <f t="shared" si="98"/>
        <v>-37.700000000000003</v>
      </c>
      <c r="M502" s="52" t="str">
        <f t="shared" si="99"/>
        <v>mid latitude</v>
      </c>
      <c r="N502" s="87">
        <v>4982169.9681371199</v>
      </c>
      <c r="O502" s="23">
        <v>631812.44725735299</v>
      </c>
      <c r="P502" s="23">
        <v>924337.97078860702</v>
      </c>
      <c r="Q502" s="23">
        <v>205957.29681130499</v>
      </c>
      <c r="R502" s="23">
        <v>7353673.5804911703</v>
      </c>
      <c r="S502" s="25">
        <v>1093753.4221999999</v>
      </c>
      <c r="T502" s="7">
        <v>0.32795331868395189</v>
      </c>
      <c r="U502" s="6">
        <v>4.1589305501224021E-2</v>
      </c>
      <c r="V502" s="6">
        <v>6.0844914373537569E-2</v>
      </c>
      <c r="W502" s="6">
        <v>1.3557220935539188E-2</v>
      </c>
      <c r="X502" s="6">
        <v>0.48405848669637447</v>
      </c>
      <c r="Y502" s="8">
        <v>7.1996753809372926E-2</v>
      </c>
      <c r="Z502" s="10">
        <f t="shared" si="100"/>
        <v>0.77876639761680255</v>
      </c>
      <c r="AA502" s="11">
        <f t="shared" si="101"/>
        <v>-0.28020165887881443</v>
      </c>
      <c r="AB502" s="11">
        <f t="shared" si="102"/>
        <v>-0.10859279578122398</v>
      </c>
      <c r="AC502" s="11">
        <f t="shared" si="103"/>
        <v>27.986388025680025</v>
      </c>
      <c r="AD502" s="11">
        <f t="shared" si="104"/>
        <v>31.172252768564281</v>
      </c>
      <c r="AE502" s="10">
        <v>26.151206572590699</v>
      </c>
      <c r="AF502" s="11">
        <v>33.0807954917166</v>
      </c>
      <c r="AG502" s="12">
        <v>41.575432138239698</v>
      </c>
      <c r="AH502" s="10">
        <v>2.6864173992338421E-2</v>
      </c>
      <c r="AI502" s="11">
        <f t="shared" si="105"/>
        <v>40.387752556177013</v>
      </c>
      <c r="AJ502" s="11">
        <f t="shared" si="106"/>
        <v>18.001435369304641</v>
      </c>
      <c r="AK502" s="11">
        <f t="shared" si="107"/>
        <v>0.17259432125036067</v>
      </c>
      <c r="AL502" s="11">
        <f t="shared" si="108"/>
        <v>4.4880078788151501</v>
      </c>
      <c r="AM502" s="11">
        <f t="shared" si="109"/>
        <v>2.6168548152061737</v>
      </c>
      <c r="AN502" s="3">
        <f t="shared" si="110"/>
        <v>0.67750763120007129</v>
      </c>
      <c r="AO502" s="3">
        <f t="shared" si="111"/>
        <v>0.12569744368866426</v>
      </c>
      <c r="AP502" s="3">
        <v>0.52357113421331847</v>
      </c>
      <c r="AQ502" s="124" t="s">
        <v>213</v>
      </c>
      <c r="AR502" s="36">
        <v>72</v>
      </c>
      <c r="AS502" s="36">
        <v>516</v>
      </c>
      <c r="AT502" s="11" t="s">
        <v>91</v>
      </c>
      <c r="AU502" s="36">
        <v>50</v>
      </c>
      <c r="AV502" s="36" t="s">
        <v>161</v>
      </c>
      <c r="AW502" s="36">
        <v>2</v>
      </c>
      <c r="AX502" s="36">
        <v>110</v>
      </c>
      <c r="AY502" s="34">
        <v>112</v>
      </c>
      <c r="AZ502" s="52">
        <v>637.20000000000005</v>
      </c>
    </row>
    <row r="503" spans="1:52" s="28" customFormat="1" ht="15" customHeight="1">
      <c r="A503" s="54">
        <v>40.4972167832167</v>
      </c>
      <c r="B503" s="32">
        <v>516</v>
      </c>
      <c r="C503" s="17">
        <v>-30.276499999999999</v>
      </c>
      <c r="D503" s="17">
        <v>-35.284999999999997</v>
      </c>
      <c r="E503" s="40" t="s">
        <v>56</v>
      </c>
      <c r="F503" s="18">
        <v>-39.700000000000003</v>
      </c>
      <c r="G503" s="17">
        <v>-39.9</v>
      </c>
      <c r="H503" s="17">
        <v>-37.700000000000003</v>
      </c>
      <c r="I503" s="17">
        <v>-36.200000000000003</v>
      </c>
      <c r="J503" s="17">
        <v>-35.200000000000003</v>
      </c>
      <c r="K503" s="30">
        <v>-33.299999999999997</v>
      </c>
      <c r="L503" s="10">
        <f t="shared" si="98"/>
        <v>-37.700000000000003</v>
      </c>
      <c r="M503" s="52" t="str">
        <f t="shared" si="99"/>
        <v>mid latitude</v>
      </c>
      <c r="N503" s="87">
        <v>2288773.1482239398</v>
      </c>
      <c r="O503" s="23">
        <v>174260.37554533099</v>
      </c>
      <c r="P503" s="23">
        <v>225028.87251781599</v>
      </c>
      <c r="Q503" s="23">
        <v>62521.648188305997</v>
      </c>
      <c r="R503" s="23">
        <v>1519184.7910651399</v>
      </c>
      <c r="S503" s="25">
        <v>195237.66001835899</v>
      </c>
      <c r="T503" s="7">
        <v>0.51260242297529979</v>
      </c>
      <c r="U503" s="6">
        <v>3.9028022852521868E-2</v>
      </c>
      <c r="V503" s="6">
        <v>5.0398330381297415E-2</v>
      </c>
      <c r="W503" s="6">
        <v>1.4002588406196724E-2</v>
      </c>
      <c r="X503" s="6">
        <v>0.34024245935055047</v>
      </c>
      <c r="Y503" s="8">
        <v>4.3726176034133812E-2</v>
      </c>
      <c r="Z503" s="10">
        <f t="shared" si="100"/>
        <v>0.73478310867215069</v>
      </c>
      <c r="AA503" s="11">
        <f t="shared" si="101"/>
        <v>-0.31222593151083433</v>
      </c>
      <c r="AB503" s="11">
        <f t="shared" si="102"/>
        <v>-0.1338408358920796</v>
      </c>
      <c r="AC503" s="11">
        <f t="shared" si="103"/>
        <v>25.824749623018683</v>
      </c>
      <c r="AD503" s="11">
        <f t="shared" si="104"/>
        <v>29.445286824981757</v>
      </c>
      <c r="AE503" s="10">
        <v>23.693778656801701</v>
      </c>
      <c r="AF503" s="11">
        <v>30.427077709676801</v>
      </c>
      <c r="AG503" s="12">
        <v>38.238442033737101</v>
      </c>
      <c r="AH503" s="10">
        <v>0.17605105492673703</v>
      </c>
      <c r="AI503" s="11">
        <f t="shared" si="105"/>
        <v>60.105000756684781</v>
      </c>
      <c r="AJ503" s="11">
        <f t="shared" si="106"/>
        <v>7.859774980468397</v>
      </c>
      <c r="AK503" s="11">
        <f t="shared" si="107"/>
        <v>0.21220651582101413</v>
      </c>
      <c r="AL503" s="11">
        <f t="shared" si="108"/>
        <v>3.5992152964371984</v>
      </c>
      <c r="AM503" s="11">
        <f t="shared" si="109"/>
        <v>2.4242252570527403</v>
      </c>
      <c r="AN503" s="3">
        <f t="shared" si="110"/>
        <v>1.5065798194433091</v>
      </c>
      <c r="AO503" s="3">
        <f t="shared" si="111"/>
        <v>0.14812475338174128</v>
      </c>
      <c r="AP503" s="3">
        <v>0.23804279980867807</v>
      </c>
      <c r="AQ503" s="124" t="s">
        <v>213</v>
      </c>
      <c r="AR503" s="36">
        <v>72</v>
      </c>
      <c r="AS503" s="36">
        <v>516</v>
      </c>
      <c r="AT503" s="11" t="s">
        <v>91</v>
      </c>
      <c r="AU503" s="36">
        <v>51</v>
      </c>
      <c r="AV503" s="36" t="s">
        <v>161</v>
      </c>
      <c r="AW503" s="36">
        <v>3</v>
      </c>
      <c r="AX503" s="36">
        <v>42</v>
      </c>
      <c r="AY503" s="34">
        <v>44</v>
      </c>
      <c r="AZ503" s="52">
        <v>647.52</v>
      </c>
    </row>
    <row r="504" spans="1:52" s="28" customFormat="1" ht="15" customHeight="1">
      <c r="A504" s="54">
        <v>40.5378951048951</v>
      </c>
      <c r="B504" s="32">
        <v>516</v>
      </c>
      <c r="C504" s="17">
        <v>-30.276499999999999</v>
      </c>
      <c r="D504" s="17">
        <v>-35.284999999999997</v>
      </c>
      <c r="E504" s="40" t="s">
        <v>56</v>
      </c>
      <c r="F504" s="18">
        <v>-39.700000000000003</v>
      </c>
      <c r="G504" s="17">
        <v>-39.9</v>
      </c>
      <c r="H504" s="17">
        <v>-37.700000000000003</v>
      </c>
      <c r="I504" s="17">
        <v>-36.200000000000003</v>
      </c>
      <c r="J504" s="17">
        <v>-35.200000000000003</v>
      </c>
      <c r="K504" s="30">
        <v>-33.299999999999997</v>
      </c>
      <c r="L504" s="10">
        <f t="shared" si="98"/>
        <v>-37.700000000000003</v>
      </c>
      <c r="M504" s="52" t="str">
        <f t="shared" si="99"/>
        <v>mid latitude</v>
      </c>
      <c r="N504" s="87">
        <v>2371026</v>
      </c>
      <c r="O504" s="23">
        <v>83882</v>
      </c>
      <c r="P504" s="23">
        <v>199794</v>
      </c>
      <c r="Q504" s="23">
        <v>77390</v>
      </c>
      <c r="R504" s="23">
        <v>1226042</v>
      </c>
      <c r="S504" s="25">
        <v>193503</v>
      </c>
      <c r="T504" s="7">
        <v>0.57110628891687787</v>
      </c>
      <c r="U504" s="6">
        <v>2.0204560273453579E-2</v>
      </c>
      <c r="V504" s="6">
        <v>4.8124149582441815E-2</v>
      </c>
      <c r="W504" s="6">
        <v>1.8640839745864102E-2</v>
      </c>
      <c r="X504" s="6">
        <v>0.29531531778910342</v>
      </c>
      <c r="Y504" s="8">
        <v>4.6608843692259219E-2</v>
      </c>
      <c r="Z504" s="10">
        <f t="shared" si="100"/>
        <v>0.84874379923868803</v>
      </c>
      <c r="AA504" s="11">
        <f t="shared" si="101"/>
        <v>-0.25700415292974399</v>
      </c>
      <c r="AB504" s="11">
        <f t="shared" si="102"/>
        <v>-7.1223385573013012E-2</v>
      </c>
      <c r="AC504" s="11">
        <f t="shared" si="103"/>
        <v>29.552219677242281</v>
      </c>
      <c r="AD504" s="11">
        <f t="shared" si="104"/>
        <v>33.728320426805908</v>
      </c>
      <c r="AE504" s="10">
        <v>29.939321276655299</v>
      </c>
      <c r="AF504" s="11">
        <v>37.344240012987797</v>
      </c>
      <c r="AG504" s="12">
        <v>47.074955768441299</v>
      </c>
      <c r="AH504" s="10">
        <v>0.19832897202617045</v>
      </c>
      <c r="AI504" s="11">
        <f t="shared" si="105"/>
        <v>65.91551786065763</v>
      </c>
      <c r="AJ504" s="11">
        <f t="shared" si="106"/>
        <v>7.5453621308240209</v>
      </c>
      <c r="AK504" s="11">
        <f t="shared" si="107"/>
        <v>0.20277646268612293</v>
      </c>
      <c r="AL504" s="11">
        <f t="shared" si="108"/>
        <v>2.5816513761467887</v>
      </c>
      <c r="AM504" s="11">
        <f t="shared" si="109"/>
        <v>2.6861436539005967</v>
      </c>
      <c r="AN504" s="3">
        <f t="shared" si="110"/>
        <v>1.9338864410844001</v>
      </c>
      <c r="AO504" s="3">
        <f t="shared" si="111"/>
        <v>0.16295852833752841</v>
      </c>
      <c r="AP504" s="3">
        <v>0</v>
      </c>
      <c r="AQ504" s="124" t="s">
        <v>213</v>
      </c>
      <c r="AR504" s="36">
        <v>72</v>
      </c>
      <c r="AS504" s="36">
        <v>516</v>
      </c>
      <c r="AT504" s="11" t="s">
        <v>91</v>
      </c>
      <c r="AU504" s="36">
        <v>51</v>
      </c>
      <c r="AV504" s="36" t="s">
        <v>161</v>
      </c>
      <c r="AW504" s="36">
        <v>5</v>
      </c>
      <c r="AX504" s="36">
        <v>19</v>
      </c>
      <c r="AY504" s="34">
        <v>21</v>
      </c>
      <c r="AZ504" s="52">
        <v>650.29</v>
      </c>
    </row>
    <row r="505" spans="1:52" s="28" customFormat="1" ht="15" customHeight="1">
      <c r="A505" s="53">
        <v>40.599279720279696</v>
      </c>
      <c r="B505" s="32">
        <v>516</v>
      </c>
      <c r="C505" s="17">
        <v>-30.276499999999999</v>
      </c>
      <c r="D505" s="17">
        <v>-35.284999999999997</v>
      </c>
      <c r="E505" s="40" t="s">
        <v>56</v>
      </c>
      <c r="F505" s="18">
        <v>-39.700000000000003</v>
      </c>
      <c r="G505" s="17">
        <v>-39.9</v>
      </c>
      <c r="H505" s="17">
        <v>-37.700000000000003</v>
      </c>
      <c r="I505" s="17">
        <v>-36.200000000000003</v>
      </c>
      <c r="J505" s="17">
        <v>-35.200000000000003</v>
      </c>
      <c r="K505" s="30">
        <v>-33.299999999999997</v>
      </c>
      <c r="L505" s="10">
        <f t="shared" si="98"/>
        <v>-37.700000000000003</v>
      </c>
      <c r="M505" s="52" t="str">
        <f t="shared" si="99"/>
        <v>mid latitude</v>
      </c>
      <c r="N505" s="87">
        <v>506278.658255146</v>
      </c>
      <c r="O505" s="23">
        <v>56427.393405437302</v>
      </c>
      <c r="P505" s="23">
        <v>92449.752796115907</v>
      </c>
      <c r="Q505" s="23">
        <v>21148.8161401041</v>
      </c>
      <c r="R505" s="23">
        <v>622042.08580795897</v>
      </c>
      <c r="S505" s="25">
        <v>97128.989702912804</v>
      </c>
      <c r="T505" s="7">
        <v>0.36280005425195272</v>
      </c>
      <c r="U505" s="6">
        <v>4.0435955683661977E-2</v>
      </c>
      <c r="V505" s="6">
        <v>6.6249633049132284E-2</v>
      </c>
      <c r="W505" s="6">
        <v>1.5155273717122662E-2</v>
      </c>
      <c r="X505" s="6">
        <v>0.44575630198575822</v>
      </c>
      <c r="Y505" s="8">
        <v>6.9602781312372144E-2</v>
      </c>
      <c r="Z505" s="10">
        <f t="shared" si="100"/>
        <v>0.78878402599842734</v>
      </c>
      <c r="AA505" s="11">
        <f t="shared" si="101"/>
        <v>-0.26460948739339868</v>
      </c>
      <c r="AB505" s="11">
        <f t="shared" si="102"/>
        <v>-0.10304189306048463</v>
      </c>
      <c r="AC505" s="11">
        <f t="shared" si="103"/>
        <v>29.038859600945589</v>
      </c>
      <c r="AD505" s="11">
        <f t="shared" si="104"/>
        <v>31.551934514662854</v>
      </c>
      <c r="AE505" s="10">
        <v>26.701810541225999</v>
      </c>
      <c r="AF505" s="11">
        <v>33.695967845429998</v>
      </c>
      <c r="AG505" s="12">
        <v>42.423099068603797</v>
      </c>
      <c r="AH505" s="10">
        <v>0.1424018289080369</v>
      </c>
      <c r="AI505" s="11">
        <f t="shared" si="105"/>
        <v>44.870101070022578</v>
      </c>
      <c r="AJ505" s="11">
        <f t="shared" si="106"/>
        <v>16.096744884092683</v>
      </c>
      <c r="AK505" s="11">
        <f t="shared" si="107"/>
        <v>0.19121292031323167</v>
      </c>
      <c r="AL505" s="11">
        <f t="shared" si="108"/>
        <v>4.3713913905944457</v>
      </c>
      <c r="AM505" s="11">
        <f t="shared" si="109"/>
        <v>2.595083119080531</v>
      </c>
      <c r="AN505" s="3">
        <f t="shared" si="110"/>
        <v>0.81389775676922249</v>
      </c>
      <c r="AO505" s="3">
        <f t="shared" si="111"/>
        <v>0.14862298694152604</v>
      </c>
      <c r="AP505" s="3">
        <v>0.72458172132958965</v>
      </c>
      <c r="AQ505" s="124" t="s">
        <v>213</v>
      </c>
      <c r="AR505" s="36">
        <v>72</v>
      </c>
      <c r="AS505" s="36">
        <v>516</v>
      </c>
      <c r="AT505" s="11" t="s">
        <v>91</v>
      </c>
      <c r="AU505" s="36">
        <v>52</v>
      </c>
      <c r="AV505" s="36" t="s">
        <v>161</v>
      </c>
      <c r="AW505" s="36">
        <v>1</v>
      </c>
      <c r="AX505" s="36">
        <v>87</v>
      </c>
      <c r="AY505" s="34">
        <v>89</v>
      </c>
      <c r="AZ505" s="52">
        <v>654.47</v>
      </c>
    </row>
    <row r="506" spans="1:52" s="28" customFormat="1" ht="15" customHeight="1">
      <c r="A506" s="54">
        <v>40.679020979020898</v>
      </c>
      <c r="B506" s="32">
        <v>516</v>
      </c>
      <c r="C506" s="17">
        <v>-30.276499999999999</v>
      </c>
      <c r="D506" s="17">
        <v>-35.284999999999997</v>
      </c>
      <c r="E506" s="40" t="s">
        <v>56</v>
      </c>
      <c r="F506" s="18">
        <v>-39.700000000000003</v>
      </c>
      <c r="G506" s="17">
        <v>-39.9</v>
      </c>
      <c r="H506" s="17">
        <v>-37.700000000000003</v>
      </c>
      <c r="I506" s="17">
        <v>-36.200000000000003</v>
      </c>
      <c r="J506" s="17">
        <v>-35.200000000000003</v>
      </c>
      <c r="K506" s="30">
        <v>-33.299999999999997</v>
      </c>
      <c r="L506" s="10">
        <f t="shared" si="98"/>
        <v>-37.700000000000003</v>
      </c>
      <c r="M506" s="52" t="str">
        <f t="shared" si="99"/>
        <v>mid latitude</v>
      </c>
      <c r="N506" s="87">
        <v>2411763.0471955901</v>
      </c>
      <c r="O506" s="23">
        <v>99307.784959024095</v>
      </c>
      <c r="P506" s="23">
        <v>212100.23932959</v>
      </c>
      <c r="Q506" s="23">
        <v>25997.475652967001</v>
      </c>
      <c r="R506" s="23">
        <v>1338667.9476675401</v>
      </c>
      <c r="S506" s="25">
        <v>311698.32062393398</v>
      </c>
      <c r="T506" s="7">
        <v>0.54818592155193857</v>
      </c>
      <c r="U506" s="6">
        <v>2.2572337559590053E-2</v>
      </c>
      <c r="V506" s="6">
        <v>4.8209696758343558E-2</v>
      </c>
      <c r="W506" s="6">
        <v>5.9091419305961502E-3</v>
      </c>
      <c r="X506" s="6">
        <v>0.30427488446573731</v>
      </c>
      <c r="Y506" s="8">
        <v>7.0848017733794275E-2</v>
      </c>
      <c r="Z506" s="10">
        <f t="shared" si="100"/>
        <v>0.84700785635107678</v>
      </c>
      <c r="AA506" s="11">
        <f t="shared" si="101"/>
        <v>-0.20161099904350821</v>
      </c>
      <c r="AB506" s="11">
        <f t="shared" si="102"/>
        <v>-7.2112561388187099E-2</v>
      </c>
      <c r="AC506" s="11">
        <f t="shared" si="103"/>
        <v>33.291257564563196</v>
      </c>
      <c r="AD506" s="11">
        <f t="shared" si="104"/>
        <v>33.667500801048007</v>
      </c>
      <c r="AE506" s="10">
        <v>29.787571838500199</v>
      </c>
      <c r="AF506" s="11">
        <v>37.217394707265299</v>
      </c>
      <c r="AG506" s="12">
        <v>47.033898568532699</v>
      </c>
      <c r="AH506" s="10">
        <v>7.9853523207597005E-2</v>
      </c>
      <c r="AI506" s="11">
        <f t="shared" si="105"/>
        <v>64.30629041032671</v>
      </c>
      <c r="AJ506" s="11">
        <f t="shared" si="106"/>
        <v>11.444932698769582</v>
      </c>
      <c r="AK506" s="11">
        <f t="shared" si="107"/>
        <v>0.16974056344582422</v>
      </c>
      <c r="AL506" s="11">
        <f t="shared" si="108"/>
        <v>8.1584936230292691</v>
      </c>
      <c r="AM506" s="11">
        <f t="shared" si="109"/>
        <v>2.8474550827055096</v>
      </c>
      <c r="AN506" s="3">
        <f t="shared" si="110"/>
        <v>1.8016140981023583</v>
      </c>
      <c r="AO506" s="3">
        <f t="shared" si="111"/>
        <v>0.15844126222574306</v>
      </c>
      <c r="AP506" s="3">
        <v>4.0961333222290418E-2</v>
      </c>
      <c r="AQ506" s="124" t="s">
        <v>213</v>
      </c>
      <c r="AR506" s="36">
        <v>72</v>
      </c>
      <c r="AS506" s="36">
        <v>516</v>
      </c>
      <c r="AT506" s="11" t="s">
        <v>91</v>
      </c>
      <c r="AU506" s="36">
        <v>52</v>
      </c>
      <c r="AV506" s="36" t="s">
        <v>161</v>
      </c>
      <c r="AW506" s="36">
        <v>5</v>
      </c>
      <c r="AX506" s="36">
        <v>30</v>
      </c>
      <c r="AY506" s="34">
        <v>32</v>
      </c>
      <c r="AZ506" s="52">
        <v>659.9</v>
      </c>
    </row>
    <row r="507" spans="1:52" s="28" customFormat="1" ht="15" customHeight="1">
      <c r="A507" s="54">
        <v>40.804433566433502</v>
      </c>
      <c r="B507" s="32">
        <v>516</v>
      </c>
      <c r="C507" s="17">
        <v>-30.276499999999999</v>
      </c>
      <c r="D507" s="17">
        <v>-35.284999999999997</v>
      </c>
      <c r="E507" s="40" t="s">
        <v>56</v>
      </c>
      <c r="F507" s="18">
        <v>-39.700000000000003</v>
      </c>
      <c r="G507" s="17">
        <v>-39.9</v>
      </c>
      <c r="H507" s="17">
        <v>-37.700000000000003</v>
      </c>
      <c r="I507" s="17">
        <v>-36.200000000000003</v>
      </c>
      <c r="J507" s="17">
        <v>-35.200000000000003</v>
      </c>
      <c r="K507" s="30">
        <v>-33.299999999999997</v>
      </c>
      <c r="L507" s="10">
        <f t="shared" si="98"/>
        <v>-37.700000000000003</v>
      </c>
      <c r="M507" s="52" t="str">
        <f t="shared" si="99"/>
        <v>mid latitude</v>
      </c>
      <c r="N507" s="87">
        <v>493560.62421549298</v>
      </c>
      <c r="O507" s="23">
        <v>152443.91408741099</v>
      </c>
      <c r="P507" s="23">
        <v>254682.08359178901</v>
      </c>
      <c r="Q507" s="23">
        <v>66722.969633927205</v>
      </c>
      <c r="R507" s="23">
        <v>2750935.5847601802</v>
      </c>
      <c r="S507" s="25">
        <v>453173.06876274099</v>
      </c>
      <c r="T507" s="7">
        <v>0.11831678425498407</v>
      </c>
      <c r="U507" s="6">
        <v>3.6543988335241591E-2</v>
      </c>
      <c r="V507" s="6">
        <v>6.1052611694532397E-2</v>
      </c>
      <c r="W507" s="6">
        <v>1.5994888602747274E-2</v>
      </c>
      <c r="X507" s="6">
        <v>0.65945668295313686</v>
      </c>
      <c r="Y507" s="8">
        <v>0.1086350441593578</v>
      </c>
      <c r="Z507" s="10">
        <f t="shared" si="100"/>
        <v>0.83555524231903477</v>
      </c>
      <c r="AA507" s="11">
        <f t="shared" si="101"/>
        <v>-0.26964154424468162</v>
      </c>
      <c r="AB507" s="11">
        <f t="shared" si="102"/>
        <v>-7.8024831657823854E-2</v>
      </c>
      <c r="AC507" s="11">
        <f t="shared" si="103"/>
        <v>28.699195763483988</v>
      </c>
      <c r="AD507" s="11">
        <f t="shared" si="104"/>
        <v>33.263101514604848</v>
      </c>
      <c r="AE507" s="10">
        <v>29.229274183083199</v>
      </c>
      <c r="AF507" s="11">
        <v>36.513206064637899</v>
      </c>
      <c r="AG507" s="12">
        <v>46.077132582883102</v>
      </c>
      <c r="AH507" s="10">
        <v>4.2866079197895736E-2</v>
      </c>
      <c r="AI507" s="11">
        <f t="shared" si="105"/>
        <v>15.212242284336527</v>
      </c>
      <c r="AJ507" s="11">
        <f t="shared" si="106"/>
        <v>47.867005486743544</v>
      </c>
      <c r="AK507" s="11">
        <f t="shared" si="107"/>
        <v>0.12883480892458329</v>
      </c>
      <c r="AL507" s="11">
        <f t="shared" si="108"/>
        <v>3.8170076210500166</v>
      </c>
      <c r="AM507" s="11">
        <f t="shared" si="109"/>
        <v>2.8852272773857095</v>
      </c>
      <c r="AN507" s="3">
        <f t="shared" si="110"/>
        <v>0.179415551185478</v>
      </c>
      <c r="AO507" s="3">
        <f t="shared" si="111"/>
        <v>9.2580169816659508E-2</v>
      </c>
      <c r="AP507" s="3">
        <v>0.63882772808934429</v>
      </c>
      <c r="AQ507" s="124" t="s">
        <v>213</v>
      </c>
      <c r="AR507" s="36">
        <v>72</v>
      </c>
      <c r="AS507" s="36">
        <v>516</v>
      </c>
      <c r="AT507" s="11" t="s">
        <v>91</v>
      </c>
      <c r="AU507" s="36">
        <v>53</v>
      </c>
      <c r="AV507" s="36" t="s">
        <v>161</v>
      </c>
      <c r="AW507" s="36">
        <v>4</v>
      </c>
      <c r="AX507" s="36">
        <v>84</v>
      </c>
      <c r="AY507" s="34">
        <v>86</v>
      </c>
      <c r="AZ507" s="52">
        <v>668.44</v>
      </c>
    </row>
    <row r="508" spans="1:52" s="28" customFormat="1" ht="15" customHeight="1">
      <c r="A508" s="53">
        <v>40.907083916083899</v>
      </c>
      <c r="B508" s="32">
        <v>516</v>
      </c>
      <c r="C508" s="17">
        <v>-30.276499999999999</v>
      </c>
      <c r="D508" s="17">
        <v>-35.284999999999997</v>
      </c>
      <c r="E508" s="40" t="s">
        <v>56</v>
      </c>
      <c r="F508" s="18">
        <v>-39.700000000000003</v>
      </c>
      <c r="G508" s="17">
        <v>-39.9</v>
      </c>
      <c r="H508" s="17">
        <v>-37.700000000000003</v>
      </c>
      <c r="I508" s="17">
        <v>-36.200000000000003</v>
      </c>
      <c r="J508" s="17">
        <v>-35.200000000000003</v>
      </c>
      <c r="K508" s="30">
        <v>-33.299999999999997</v>
      </c>
      <c r="L508" s="10">
        <f t="shared" si="98"/>
        <v>-37.700000000000003</v>
      </c>
      <c r="M508" s="52" t="str">
        <f t="shared" si="99"/>
        <v>mid latitude</v>
      </c>
      <c r="N508" s="87">
        <v>9011088.2885974292</v>
      </c>
      <c r="O508" s="23">
        <v>751263.74031691696</v>
      </c>
      <c r="P508" s="23">
        <v>1065444.3093999999</v>
      </c>
      <c r="Q508" s="23">
        <v>281806.235335937</v>
      </c>
      <c r="R508" s="23">
        <v>8081499.9239293998</v>
      </c>
      <c r="S508" s="25">
        <v>1008448.20928235</v>
      </c>
      <c r="T508" s="7">
        <v>0.44610340197003756</v>
      </c>
      <c r="U508" s="6">
        <v>3.719210150855997E-2</v>
      </c>
      <c r="V508" s="6">
        <v>5.2745940979670183E-2</v>
      </c>
      <c r="W508" s="6">
        <v>1.3951114033452438E-2</v>
      </c>
      <c r="X508" s="6">
        <v>0.40008315240318765</v>
      </c>
      <c r="Y508" s="8">
        <v>4.9924289105092223E-2</v>
      </c>
      <c r="Z508" s="10">
        <f t="shared" si="100"/>
        <v>0.75819993267164798</v>
      </c>
      <c r="AA508" s="11">
        <f t="shared" si="101"/>
        <v>-0.29438117575471995</v>
      </c>
      <c r="AB508" s="11">
        <f t="shared" si="102"/>
        <v>-0.1202162584750459</v>
      </c>
      <c r="AC508" s="11">
        <f t="shared" si="103"/>
        <v>27.029270636556401</v>
      </c>
      <c r="AD508" s="11">
        <f t="shared" si="104"/>
        <v>30.377207920306862</v>
      </c>
      <c r="AE508" s="10">
        <v>24.944621034085301</v>
      </c>
      <c r="AF508" s="11">
        <v>31.851950820205399</v>
      </c>
      <c r="AG508" s="12">
        <v>40.116107929662398</v>
      </c>
      <c r="AH508" s="10">
        <v>2.9814407685439519E-2</v>
      </c>
      <c r="AI508" s="11">
        <f t="shared" si="105"/>
        <v>52.71927326952963</v>
      </c>
      <c r="AJ508" s="11">
        <f t="shared" si="106"/>
        <v>10.064818961393538</v>
      </c>
      <c r="AK508" s="11">
        <f t="shared" si="107"/>
        <v>0.18756056074578531</v>
      </c>
      <c r="AL508" s="11">
        <f t="shared" si="108"/>
        <v>3.7807691094198099</v>
      </c>
      <c r="AM508" s="11">
        <f t="shared" si="109"/>
        <v>2.4980552280257977</v>
      </c>
      <c r="AN508" s="3">
        <f t="shared" si="110"/>
        <v>1.1150267120482809</v>
      </c>
      <c r="AO508" s="3">
        <f t="shared" si="111"/>
        <v>0.13183744594802371</v>
      </c>
      <c r="AP508" s="3">
        <v>0.52880250067199164</v>
      </c>
      <c r="AQ508" s="124" t="s">
        <v>213</v>
      </c>
      <c r="AR508" s="36">
        <v>72</v>
      </c>
      <c r="AS508" s="36">
        <v>516</v>
      </c>
      <c r="AT508" s="11" t="s">
        <v>91</v>
      </c>
      <c r="AU508" s="36">
        <v>54</v>
      </c>
      <c r="AV508" s="36" t="s">
        <v>161</v>
      </c>
      <c r="AW508" s="36">
        <v>2</v>
      </c>
      <c r="AX508" s="36">
        <v>133</v>
      </c>
      <c r="AY508" s="34">
        <v>135</v>
      </c>
      <c r="AZ508" s="52">
        <v>675.43</v>
      </c>
    </row>
    <row r="509" spans="1:52" s="28" customFormat="1" ht="15" customHeight="1">
      <c r="A509" s="54">
        <v>41.008559440559402</v>
      </c>
      <c r="B509" s="32">
        <v>516</v>
      </c>
      <c r="C509" s="17">
        <v>-30.276499999999999</v>
      </c>
      <c r="D509" s="17">
        <v>-35.284999999999997</v>
      </c>
      <c r="E509" s="40" t="s">
        <v>56</v>
      </c>
      <c r="F509" s="18">
        <v>-39.700000000000003</v>
      </c>
      <c r="G509" s="17">
        <v>-39.9</v>
      </c>
      <c r="H509" s="17">
        <v>-37.700000000000003</v>
      </c>
      <c r="I509" s="17">
        <v>-36.200000000000003</v>
      </c>
      <c r="J509" s="17">
        <v>-35.200000000000003</v>
      </c>
      <c r="K509" s="30">
        <v>-33.299999999999997</v>
      </c>
      <c r="L509" s="10">
        <f t="shared" si="98"/>
        <v>-37.700000000000003</v>
      </c>
      <c r="M509" s="52" t="str">
        <f t="shared" si="99"/>
        <v>mid latitude</v>
      </c>
      <c r="N509" s="87">
        <v>1658462.33200504</v>
      </c>
      <c r="O509" s="23">
        <v>483182.95893950399</v>
      </c>
      <c r="P509" s="23">
        <v>665604.62765066104</v>
      </c>
      <c r="Q509" s="23">
        <v>158644.45802083699</v>
      </c>
      <c r="R509" s="23">
        <v>4563024.8145445297</v>
      </c>
      <c r="S509" s="25">
        <v>586961.87685670098</v>
      </c>
      <c r="T509" s="7">
        <v>0.20434778653184552</v>
      </c>
      <c r="U509" s="6">
        <v>5.9535490341721661E-2</v>
      </c>
      <c r="V509" s="6">
        <v>8.2012614782349155E-2</v>
      </c>
      <c r="W509" s="6">
        <v>1.9547410403291453E-2</v>
      </c>
      <c r="X509" s="6">
        <v>0.56223406630813122</v>
      </c>
      <c r="Y509" s="8">
        <v>7.2322631632661061E-2</v>
      </c>
      <c r="Z509" s="10">
        <f t="shared" si="100"/>
        <v>0.74494060951950669</v>
      </c>
      <c r="AA509" s="11">
        <f t="shared" si="101"/>
        <v>-0.29320279238787783</v>
      </c>
      <c r="AB509" s="11">
        <f t="shared" si="102"/>
        <v>-0.12787835005184386</v>
      </c>
      <c r="AC509" s="11">
        <f t="shared" si="103"/>
        <v>27.108811513818246</v>
      </c>
      <c r="AD509" s="11">
        <f t="shared" si="104"/>
        <v>29.853120856453881</v>
      </c>
      <c r="AE509" s="10">
        <v>24.208070460317899</v>
      </c>
      <c r="AF509" s="11">
        <v>31.0649437326997</v>
      </c>
      <c r="AG509" s="12">
        <v>39.005613220625001</v>
      </c>
      <c r="AH509" s="10">
        <v>5.1742522877509613E-2</v>
      </c>
      <c r="AI509" s="11">
        <f t="shared" si="105"/>
        <v>26.657008090498451</v>
      </c>
      <c r="AJ509" s="11">
        <f t="shared" si="106"/>
        <v>26.140355775100776</v>
      </c>
      <c r="AK509" s="11">
        <f t="shared" si="107"/>
        <v>0.2024697635480279</v>
      </c>
      <c r="AL509" s="11">
        <f t="shared" si="108"/>
        <v>4.1955744055253286</v>
      </c>
      <c r="AM509" s="11">
        <f t="shared" si="109"/>
        <v>2.4483678094451782</v>
      </c>
      <c r="AN509" s="3">
        <f t="shared" si="110"/>
        <v>0.36345678566523065</v>
      </c>
      <c r="AO509" s="3">
        <f t="shared" si="111"/>
        <v>0.14586916677048581</v>
      </c>
      <c r="AP509" s="3">
        <v>0.34528888077653419</v>
      </c>
      <c r="AQ509" s="124" t="s">
        <v>213</v>
      </c>
      <c r="AR509" s="36">
        <v>72</v>
      </c>
      <c r="AS509" s="36">
        <v>516</v>
      </c>
      <c r="AT509" s="11" t="s">
        <v>91</v>
      </c>
      <c r="AU509" s="36">
        <v>55</v>
      </c>
      <c r="AV509" s="36" t="s">
        <v>161</v>
      </c>
      <c r="AW509" s="36">
        <v>1</v>
      </c>
      <c r="AX509" s="36">
        <v>24</v>
      </c>
      <c r="AY509" s="34">
        <v>26</v>
      </c>
      <c r="AZ509" s="52">
        <v>682.34</v>
      </c>
    </row>
    <row r="510" spans="1:52" s="28" customFormat="1" ht="15" customHeight="1">
      <c r="A510" s="54">
        <v>41.144545454545401</v>
      </c>
      <c r="B510" s="32">
        <v>516</v>
      </c>
      <c r="C510" s="17">
        <v>-30.276499999999999</v>
      </c>
      <c r="D510" s="17">
        <v>-35.284999999999997</v>
      </c>
      <c r="E510" s="40" t="s">
        <v>56</v>
      </c>
      <c r="F510" s="18">
        <v>-39.700000000000003</v>
      </c>
      <c r="G510" s="17">
        <v>-39.9</v>
      </c>
      <c r="H510" s="17">
        <v>-37.700000000000003</v>
      </c>
      <c r="I510" s="17">
        <v>-36.200000000000003</v>
      </c>
      <c r="J510" s="17">
        <v>-35.200000000000003</v>
      </c>
      <c r="K510" s="30">
        <v>-33.299999999999997</v>
      </c>
      <c r="L510" s="10">
        <f t="shared" si="98"/>
        <v>-37.700000000000003</v>
      </c>
      <c r="M510" s="52" t="str">
        <f t="shared" si="99"/>
        <v>mid latitude</v>
      </c>
      <c r="N510" s="87">
        <v>12645617.4390221</v>
      </c>
      <c r="O510" s="23">
        <v>284653.31155456399</v>
      </c>
      <c r="P510" s="23">
        <v>446393.83689090703</v>
      </c>
      <c r="Q510" s="23">
        <v>86892.684877206993</v>
      </c>
      <c r="R510" s="23">
        <v>2994091.6895111599</v>
      </c>
      <c r="S510" s="25">
        <v>403299.05625864398</v>
      </c>
      <c r="T510" s="7">
        <v>0.74999445021930344</v>
      </c>
      <c r="U510" s="6">
        <v>1.6882402534468783E-2</v>
      </c>
      <c r="V510" s="6">
        <v>2.6475014122060232E-2</v>
      </c>
      <c r="W510" s="6">
        <v>5.15348750164307E-3</v>
      </c>
      <c r="X510" s="6">
        <v>0.17757552459650866</v>
      </c>
      <c r="Y510" s="8">
        <v>2.3919121026015802E-2</v>
      </c>
      <c r="Z510" s="10">
        <f t="shared" si="100"/>
        <v>0.76691430809892402</v>
      </c>
      <c r="AA510" s="11">
        <f t="shared" si="101"/>
        <v>-0.26300316875196772</v>
      </c>
      <c r="AB510" s="11">
        <f t="shared" si="102"/>
        <v>-0.11525315964796747</v>
      </c>
      <c r="AC510" s="11">
        <f t="shared" si="103"/>
        <v>29.147286109242177</v>
      </c>
      <c r="AD510" s="11">
        <f t="shared" si="104"/>
        <v>30.716683880079025</v>
      </c>
      <c r="AE510" s="10">
        <v>25.485587949692501</v>
      </c>
      <c r="AF510" s="11">
        <v>32.380494449811302</v>
      </c>
      <c r="AG510" s="12">
        <v>40.819408758439401</v>
      </c>
      <c r="AH510" s="10">
        <v>4.642896324420856E-2</v>
      </c>
      <c r="AI510" s="11">
        <f t="shared" si="105"/>
        <v>80.855835201891907</v>
      </c>
      <c r="AJ510" s="11">
        <f t="shared" si="106"/>
        <v>3.0906708338926121</v>
      </c>
      <c r="AK510" s="11">
        <f t="shared" si="107"/>
        <v>0.19403930913023962</v>
      </c>
      <c r="AL510" s="11">
        <f t="shared" si="108"/>
        <v>5.1373005394151603</v>
      </c>
      <c r="AM510" s="11">
        <f t="shared" si="109"/>
        <v>2.4985408596418499</v>
      </c>
      <c r="AN510" s="3">
        <f t="shared" si="110"/>
        <v>4.2235237762831259</v>
      </c>
      <c r="AO510" s="3">
        <f t="shared" si="111"/>
        <v>0.14909157206330878</v>
      </c>
      <c r="AP510" s="3">
        <v>7.1069500830249238E-2</v>
      </c>
      <c r="AQ510" s="124" t="s">
        <v>213</v>
      </c>
      <c r="AR510" s="36">
        <v>72</v>
      </c>
      <c r="AS510" s="36">
        <v>516</v>
      </c>
      <c r="AT510" s="11" t="s">
        <v>91</v>
      </c>
      <c r="AU510" s="36">
        <v>56</v>
      </c>
      <c r="AV510" s="36" t="s">
        <v>161</v>
      </c>
      <c r="AW510" s="36">
        <v>1</v>
      </c>
      <c r="AX510" s="36">
        <v>0</v>
      </c>
      <c r="AY510" s="34">
        <v>2</v>
      </c>
      <c r="AZ510" s="52">
        <v>691.6</v>
      </c>
    </row>
    <row r="511" spans="1:52" s="28" customFormat="1" ht="15" customHeight="1">
      <c r="A511" s="85">
        <v>41.214153846153799</v>
      </c>
      <c r="B511" s="32">
        <v>516</v>
      </c>
      <c r="C511" s="17">
        <v>-30.276499999999999</v>
      </c>
      <c r="D511" s="17">
        <v>-35.284999999999997</v>
      </c>
      <c r="E511" s="40" t="s">
        <v>56</v>
      </c>
      <c r="F511" s="18">
        <v>-39.700000000000003</v>
      </c>
      <c r="G511" s="17">
        <v>-39.9</v>
      </c>
      <c r="H511" s="17">
        <v>-37.700000000000003</v>
      </c>
      <c r="I511" s="17">
        <v>-36.200000000000003</v>
      </c>
      <c r="J511" s="17">
        <v>-35.200000000000003</v>
      </c>
      <c r="K511" s="30">
        <v>-33.299999999999997</v>
      </c>
      <c r="L511" s="10">
        <f t="shared" si="98"/>
        <v>-37.700000000000003</v>
      </c>
      <c r="M511" s="52" t="str">
        <f t="shared" si="99"/>
        <v>mid latitude</v>
      </c>
      <c r="N511" s="87">
        <v>3545359.0982216201</v>
      </c>
      <c r="O511" s="23">
        <v>1203685.71957659</v>
      </c>
      <c r="P511" s="23">
        <v>2032503.3159760099</v>
      </c>
      <c r="Q511" s="23">
        <v>539958.86100487795</v>
      </c>
      <c r="R511" s="23">
        <v>13821388.206738601</v>
      </c>
      <c r="S511" s="25">
        <v>2199473.5783937299</v>
      </c>
      <c r="T511" s="7">
        <v>0.15188514634696268</v>
      </c>
      <c r="U511" s="6">
        <v>5.1566562542379527E-2</v>
      </c>
      <c r="V511" s="6">
        <v>8.707356717477592E-2</v>
      </c>
      <c r="W511" s="6">
        <v>2.3132136506624362E-2</v>
      </c>
      <c r="X511" s="6">
        <v>0.59211592178396921</v>
      </c>
      <c r="Y511" s="8">
        <v>9.4226665645288282E-2</v>
      </c>
      <c r="Z511" s="10">
        <f t="shared" si="100"/>
        <v>0.79856727461365551</v>
      </c>
      <c r="AA511" s="11">
        <f t="shared" si="101"/>
        <v>-0.26901773272417245</v>
      </c>
      <c r="AB511" s="11">
        <f t="shared" si="102"/>
        <v>-9.7688491218963572E-2</v>
      </c>
      <c r="AC511" s="11">
        <f t="shared" si="103"/>
        <v>28.741303041118357</v>
      </c>
      <c r="AD511" s="11">
        <f t="shared" si="104"/>
        <v>31.918107200622892</v>
      </c>
      <c r="AE511" s="10">
        <v>27.179737267130001</v>
      </c>
      <c r="AF511" s="11">
        <v>34.292282384914003</v>
      </c>
      <c r="AG511" s="12">
        <v>43.134347858089498</v>
      </c>
      <c r="AH511" s="10">
        <v>7.356664671556401E-2</v>
      </c>
      <c r="AI511" s="11">
        <f t="shared" si="105"/>
        <v>20.414640899444702</v>
      </c>
      <c r="AJ511" s="11">
        <f t="shared" si="106"/>
        <v>38.286120801164593</v>
      </c>
      <c r="AK511" s="11">
        <f t="shared" si="107"/>
        <v>0.19074334746878591</v>
      </c>
      <c r="AL511" s="11">
        <f t="shared" si="108"/>
        <v>3.7641817974678049</v>
      </c>
      <c r="AM511" s="11">
        <f t="shared" si="109"/>
        <v>2.6250764567121863</v>
      </c>
      <c r="AN511" s="3">
        <f t="shared" si="110"/>
        <v>0.25651251851048396</v>
      </c>
      <c r="AO511" s="3">
        <f t="shared" si="111"/>
        <v>0.14705493294697167</v>
      </c>
      <c r="AP511" s="3">
        <v>0.36137867838910448</v>
      </c>
      <c r="AQ511" s="124" t="s">
        <v>213</v>
      </c>
      <c r="AR511" s="36">
        <v>72</v>
      </c>
      <c r="AS511" s="36">
        <v>516</v>
      </c>
      <c r="AT511" s="11" t="s">
        <v>91</v>
      </c>
      <c r="AU511" s="36">
        <v>56</v>
      </c>
      <c r="AV511" s="36" t="s">
        <v>161</v>
      </c>
      <c r="AW511" s="36">
        <v>4</v>
      </c>
      <c r="AX511" s="36">
        <v>24</v>
      </c>
      <c r="AY511" s="34">
        <v>26</v>
      </c>
      <c r="AZ511" s="52">
        <v>696.34</v>
      </c>
    </row>
    <row r="512" spans="1:52" s="28" customFormat="1" ht="15" customHeight="1">
      <c r="A512" s="85">
        <v>41.423860139860103</v>
      </c>
      <c r="B512" s="32">
        <v>516</v>
      </c>
      <c r="C512" s="17">
        <v>-30.276499999999999</v>
      </c>
      <c r="D512" s="17">
        <v>-35.284999999999997</v>
      </c>
      <c r="E512" s="40" t="s">
        <v>56</v>
      </c>
      <c r="F512" s="18">
        <v>-39.700000000000003</v>
      </c>
      <c r="G512" s="17">
        <v>-39.9</v>
      </c>
      <c r="H512" s="17">
        <v>-37.700000000000003</v>
      </c>
      <c r="I512" s="17">
        <v>-36.200000000000003</v>
      </c>
      <c r="J512" s="17">
        <v>-35.200000000000003</v>
      </c>
      <c r="K512" s="30">
        <v>-33.299999999999997</v>
      </c>
      <c r="L512" s="10">
        <f t="shared" si="98"/>
        <v>-37.700000000000003</v>
      </c>
      <c r="M512" s="52" t="str">
        <f t="shared" si="99"/>
        <v>mid latitude</v>
      </c>
      <c r="N512" s="87">
        <v>1739586.9480902201</v>
      </c>
      <c r="O512" s="23">
        <v>139058.01834524801</v>
      </c>
      <c r="P512" s="23">
        <v>237908.18412766099</v>
      </c>
      <c r="Q512" s="23">
        <v>53996.602575318997</v>
      </c>
      <c r="R512" s="23">
        <v>592408.257949361</v>
      </c>
      <c r="S512" s="25">
        <v>114726.53797149</v>
      </c>
      <c r="T512" s="7">
        <v>0.60450925681165524</v>
      </c>
      <c r="U512" s="6">
        <v>4.832288458813367E-2</v>
      </c>
      <c r="V512" s="6">
        <v>8.2673475869838475E-2</v>
      </c>
      <c r="W512" s="6">
        <v>1.8763906069193797E-2</v>
      </c>
      <c r="X512" s="6">
        <v>0.20586282055933347</v>
      </c>
      <c r="Y512" s="8">
        <v>3.9867656101845332E-2</v>
      </c>
      <c r="Z512" s="10">
        <f t="shared" si="100"/>
        <v>0.74516999438593901</v>
      </c>
      <c r="AA512" s="11">
        <f t="shared" si="101"/>
        <v>-0.25803040709888425</v>
      </c>
      <c r="AB512" s="11">
        <f t="shared" si="102"/>
        <v>-0.1277446410744707</v>
      </c>
      <c r="AC512" s="11">
        <f t="shared" si="103"/>
        <v>29.482947520825313</v>
      </c>
      <c r="AD512" s="11">
        <f t="shared" si="104"/>
        <v>29.862266550506206</v>
      </c>
      <c r="AE512" s="10">
        <v>24.3128125749102</v>
      </c>
      <c r="AF512" s="11">
        <v>31.056294620440699</v>
      </c>
      <c r="AG512" s="12">
        <v>39.078896027603903</v>
      </c>
      <c r="AH512" s="10">
        <v>0.18391240183168575</v>
      </c>
      <c r="AI512" s="11">
        <f t="shared" si="105"/>
        <v>74.596506184271036</v>
      </c>
      <c r="AJ512" s="11">
        <f t="shared" si="106"/>
        <v>6.18700876814267</v>
      </c>
      <c r="AK512" s="11">
        <f t="shared" si="107"/>
        <v>0.37866946093311099</v>
      </c>
      <c r="AL512" s="11">
        <f t="shared" si="108"/>
        <v>4.4059843171763751</v>
      </c>
      <c r="AM512" s="11">
        <f t="shared" si="109"/>
        <v>2.2646041415689395</v>
      </c>
      <c r="AN512" s="3">
        <f t="shared" si="110"/>
        <v>2.9364664059745773</v>
      </c>
      <c r="AO512" s="3">
        <f t="shared" si="111"/>
        <v>0.4015949827424542</v>
      </c>
      <c r="AP512" s="3">
        <v>0.68830556972452039</v>
      </c>
      <c r="AQ512" s="124" t="s">
        <v>213</v>
      </c>
      <c r="AR512" s="36">
        <v>72</v>
      </c>
      <c r="AS512" s="36">
        <v>516</v>
      </c>
      <c r="AT512" s="11" t="s">
        <v>91</v>
      </c>
      <c r="AU512" s="36">
        <v>58</v>
      </c>
      <c r="AV512" s="36" t="s">
        <v>161</v>
      </c>
      <c r="AW512" s="36">
        <v>1</v>
      </c>
      <c r="AX512" s="36">
        <v>2</v>
      </c>
      <c r="AY512" s="34">
        <v>4</v>
      </c>
      <c r="AZ512" s="52">
        <v>710.62</v>
      </c>
    </row>
    <row r="513" spans="1:52" s="28" customFormat="1" ht="15" customHeight="1">
      <c r="A513" s="85">
        <v>41.448531468531399</v>
      </c>
      <c r="B513" s="32">
        <v>516</v>
      </c>
      <c r="C513" s="17">
        <v>-30.276499999999999</v>
      </c>
      <c r="D513" s="17">
        <v>-35.284999999999997</v>
      </c>
      <c r="E513" s="40" t="s">
        <v>56</v>
      </c>
      <c r="F513" s="18">
        <v>-39.700000000000003</v>
      </c>
      <c r="G513" s="17">
        <v>-39.9</v>
      </c>
      <c r="H513" s="17">
        <v>-37.700000000000003</v>
      </c>
      <c r="I513" s="17">
        <v>-36.200000000000003</v>
      </c>
      <c r="J513" s="17">
        <v>-35.200000000000003</v>
      </c>
      <c r="K513" s="30">
        <v>-33.299999999999997</v>
      </c>
      <c r="L513" s="10">
        <f t="shared" si="98"/>
        <v>-37.700000000000003</v>
      </c>
      <c r="M513" s="52" t="str">
        <f t="shared" si="99"/>
        <v>mid latitude</v>
      </c>
      <c r="N513" s="87">
        <v>517713</v>
      </c>
      <c r="O513" s="23">
        <v>196756</v>
      </c>
      <c r="P513" s="23">
        <v>372015</v>
      </c>
      <c r="Q513" s="23">
        <v>75752</v>
      </c>
      <c r="R513" s="23">
        <v>2839663</v>
      </c>
      <c r="S513" s="25">
        <v>444404</v>
      </c>
      <c r="T513" s="7">
        <v>0.11643673406873081</v>
      </c>
      <c r="U513" s="6">
        <v>4.4251595089223564E-2</v>
      </c>
      <c r="V513" s="6">
        <v>8.3668386972277867E-2</v>
      </c>
      <c r="W513" s="6">
        <v>1.703707552094403E-2</v>
      </c>
      <c r="X513" s="6">
        <v>0.63865710456529845</v>
      </c>
      <c r="Y513" s="8">
        <v>9.9949103783525325E-2</v>
      </c>
      <c r="Z513" s="10">
        <f t="shared" si="100"/>
        <v>0.81931203836437161</v>
      </c>
      <c r="AA513" s="11">
        <f t="shared" si="101"/>
        <v>-0.23867796849399528</v>
      </c>
      <c r="AB513" s="11">
        <f t="shared" si="102"/>
        <v>-8.6550663892211804E-2</v>
      </c>
      <c r="AC513" s="11">
        <f t="shared" si="103"/>
        <v>30.789237126655316</v>
      </c>
      <c r="AD513" s="11">
        <f t="shared" si="104"/>
        <v>32.679934589772714</v>
      </c>
      <c r="AE513" s="10">
        <v>28.290312343443802</v>
      </c>
      <c r="AF513" s="11">
        <v>35.5542911408726</v>
      </c>
      <c r="AG513" s="12">
        <v>44.774812303028597</v>
      </c>
      <c r="AH513" s="10">
        <v>3.6571538302861861E-2</v>
      </c>
      <c r="AI513" s="11">
        <f t="shared" si="105"/>
        <v>15.420167416458568</v>
      </c>
      <c r="AJ513" s="11">
        <f t="shared" si="106"/>
        <v>46.190224265863719</v>
      </c>
      <c r="AK513" s="11">
        <f t="shared" si="107"/>
        <v>0.16405962444541169</v>
      </c>
      <c r="AL513" s="11">
        <f t="shared" si="108"/>
        <v>4.9109594466152711</v>
      </c>
      <c r="AM513" s="11">
        <f t="shared" si="109"/>
        <v>2.7051014438984438</v>
      </c>
      <c r="AN513" s="3">
        <f t="shared" si="110"/>
        <v>0.18231494370986978</v>
      </c>
      <c r="AO513" s="3">
        <f t="shared" si="111"/>
        <v>0.13100674270151072</v>
      </c>
      <c r="AP513" s="3">
        <v>0</v>
      </c>
      <c r="AQ513" s="124" t="s">
        <v>213</v>
      </c>
      <c r="AR513" s="36">
        <v>72</v>
      </c>
      <c r="AS513" s="36">
        <v>516</v>
      </c>
      <c r="AT513" s="11" t="s">
        <v>91</v>
      </c>
      <c r="AU513" s="36">
        <v>58</v>
      </c>
      <c r="AV513" s="36" t="s">
        <v>161</v>
      </c>
      <c r="AW513" s="36">
        <v>2</v>
      </c>
      <c r="AX513" s="36">
        <v>20</v>
      </c>
      <c r="AY513" s="34">
        <v>21</v>
      </c>
      <c r="AZ513" s="52">
        <v>712.3</v>
      </c>
    </row>
    <row r="514" spans="1:52" s="28" customFormat="1" ht="15" customHeight="1">
      <c r="A514" s="85">
        <v>41.519461538461499</v>
      </c>
      <c r="B514" s="32">
        <v>516</v>
      </c>
      <c r="C514" s="17">
        <v>-30.276499999999999</v>
      </c>
      <c r="D514" s="17">
        <v>-35.284999999999997</v>
      </c>
      <c r="E514" s="40" t="s">
        <v>56</v>
      </c>
      <c r="F514" s="18">
        <v>-39.700000000000003</v>
      </c>
      <c r="G514" s="17">
        <v>-39.9</v>
      </c>
      <c r="H514" s="17">
        <v>-37.700000000000003</v>
      </c>
      <c r="I514" s="17">
        <v>-36.200000000000003</v>
      </c>
      <c r="J514" s="17">
        <v>-35.200000000000003</v>
      </c>
      <c r="K514" s="30">
        <v>-33.299999999999997</v>
      </c>
      <c r="L514" s="10">
        <f t="shared" si="98"/>
        <v>-37.700000000000003</v>
      </c>
      <c r="M514" s="52" t="str">
        <f t="shared" si="99"/>
        <v>mid latitude</v>
      </c>
      <c r="N514" s="87">
        <v>6918096.3803116595</v>
      </c>
      <c r="O514" s="23">
        <v>342281.84633988998</v>
      </c>
      <c r="P514" s="23">
        <v>659380.78681250301</v>
      </c>
      <c r="Q514" s="23">
        <v>114749.12736029401</v>
      </c>
      <c r="R514" s="23">
        <v>4658517.7489683796</v>
      </c>
      <c r="S514" s="25">
        <v>639144.71620000096</v>
      </c>
      <c r="T514" s="7">
        <v>0.51890247918084842</v>
      </c>
      <c r="U514" s="6">
        <v>2.5673377310821123E-2</v>
      </c>
      <c r="V514" s="6">
        <v>4.9457871962433148E-2</v>
      </c>
      <c r="W514" s="6">
        <v>8.606935115930409E-3</v>
      </c>
      <c r="X514" s="6">
        <v>0.34941930212582228</v>
      </c>
      <c r="Y514" s="8">
        <v>4.7940034304144702E-2</v>
      </c>
      <c r="Z514" s="10">
        <f t="shared" si="100"/>
        <v>0.80502943033720054</v>
      </c>
      <c r="AA514" s="11">
        <f t="shared" si="101"/>
        <v>-0.22868811436870162</v>
      </c>
      <c r="AB514" s="11">
        <f t="shared" si="102"/>
        <v>-9.4188242365781771E-2</v>
      </c>
      <c r="AC514" s="11">
        <f t="shared" si="103"/>
        <v>31.463552280112637</v>
      </c>
      <c r="AD514" s="11">
        <f t="shared" si="104"/>
        <v>32.157524222180527</v>
      </c>
      <c r="AE514" s="10">
        <v>27.599275203182</v>
      </c>
      <c r="AF514" s="11">
        <v>34.679573029861601</v>
      </c>
      <c r="AG514" s="12">
        <v>43.698318363227301</v>
      </c>
      <c r="AH514" s="10">
        <v>6.1380152632356279E-2</v>
      </c>
      <c r="AI514" s="11">
        <f t="shared" si="105"/>
        <v>59.759237917536964</v>
      </c>
      <c r="AJ514" s="11">
        <f t="shared" si="106"/>
        <v>8.4573815766579568</v>
      </c>
      <c r="AK514" s="11">
        <f t="shared" si="107"/>
        <v>0.17405657016607765</v>
      </c>
      <c r="AL514" s="11">
        <f t="shared" si="108"/>
        <v>5.7462814923389551</v>
      </c>
      <c r="AM514" s="11">
        <f t="shared" si="109"/>
        <v>2.5985319910573126</v>
      </c>
      <c r="AN514" s="3">
        <f t="shared" si="110"/>
        <v>1.4850424004166689</v>
      </c>
      <c r="AO514" s="3">
        <f t="shared" si="111"/>
        <v>0.1415430448791403</v>
      </c>
      <c r="AP514" s="3">
        <v>0.44171870034750754</v>
      </c>
      <c r="AQ514" s="124" t="s">
        <v>213</v>
      </c>
      <c r="AR514" s="36">
        <v>72</v>
      </c>
      <c r="AS514" s="36">
        <v>516</v>
      </c>
      <c r="AT514" s="11" t="s">
        <v>91</v>
      </c>
      <c r="AU514" s="36">
        <v>59</v>
      </c>
      <c r="AV514" s="36" t="s">
        <v>161</v>
      </c>
      <c r="AW514" s="36">
        <v>1</v>
      </c>
      <c r="AX514" s="36">
        <v>53</v>
      </c>
      <c r="AY514" s="34">
        <v>55</v>
      </c>
      <c r="AZ514" s="52">
        <v>717.13</v>
      </c>
    </row>
    <row r="515" spans="1:52" s="28" customFormat="1" ht="15" customHeight="1">
      <c r="A515" s="85">
        <v>41.624461538461503</v>
      </c>
      <c r="B515" s="32">
        <v>516</v>
      </c>
      <c r="C515" s="17">
        <v>-30.276499999999999</v>
      </c>
      <c r="D515" s="17">
        <v>-35.284999999999997</v>
      </c>
      <c r="E515" s="40" t="s">
        <v>56</v>
      </c>
      <c r="F515" s="18">
        <v>-39.700000000000003</v>
      </c>
      <c r="G515" s="17">
        <v>-39.9</v>
      </c>
      <c r="H515" s="17">
        <v>-37.700000000000003</v>
      </c>
      <c r="I515" s="17">
        <v>-36.200000000000003</v>
      </c>
      <c r="J515" s="17">
        <v>-35.200000000000003</v>
      </c>
      <c r="K515" s="30">
        <v>-33.299999999999997</v>
      </c>
      <c r="L515" s="10">
        <f t="shared" ref="L515:L578" si="112">IF(A515&lt;2,C515,IF(A515&lt;15,K515,IF(A515&lt;25,J515,IF(A515&lt;35,I515,IF(A515&lt;45,H515,IF(A515&lt;55,G515,IF(A515&lt;65,F515,IF(A515&lt;70,F515,"no age"))))))))</f>
        <v>-37.700000000000003</v>
      </c>
      <c r="M515" s="52" t="str">
        <f t="shared" ref="M515:M578" si="113">IF(ABS(L515)&lt;=20,"low latitude",IF(ABS(L515)&lt;=40,"mid latitude",IF(ABS(L515)&lt;=50,"transition",IF(ABS(L515)&gt;50,"high latitude","no category"))))</f>
        <v>mid latitude</v>
      </c>
      <c r="N515" s="87">
        <v>17804991.210388198</v>
      </c>
      <c r="O515" s="23">
        <v>6886291.4835519996</v>
      </c>
      <c r="P515" s="23">
        <v>12440988.243977699</v>
      </c>
      <c r="Q515" s="23">
        <v>3188021.2966280198</v>
      </c>
      <c r="R515" s="23">
        <v>76480269.155123293</v>
      </c>
      <c r="S515" s="25">
        <v>15145404.0580431</v>
      </c>
      <c r="T515" s="7">
        <v>0.13494153572618317</v>
      </c>
      <c r="U515" s="6">
        <v>5.2190239089052758E-2</v>
      </c>
      <c r="V515" s="6">
        <v>9.4288508191694792E-2</v>
      </c>
      <c r="W515" s="6">
        <v>2.4161567091578656E-2</v>
      </c>
      <c r="X515" s="6">
        <v>0.5796332528669168</v>
      </c>
      <c r="Y515" s="8">
        <v>0.11478489703457388</v>
      </c>
      <c r="Z515" s="10">
        <f t="shared" ref="Z515:Z578" si="114">(V515+W515+Y515)/(U515+V515+W515+Y515)</f>
        <v>0.81714916201060206</v>
      </c>
      <c r="AA515" s="11">
        <f t="shared" ref="AA515:AA578" si="115">LOG((V515)/(U515+V515+W515))</f>
        <v>-0.25762287805007372</v>
      </c>
      <c r="AB515" s="11">
        <f t="shared" ref="AB515:AB578" si="116">LOG(Z515)</f>
        <v>-8.7698660327709718E-2</v>
      </c>
      <c r="AC515" s="11">
        <f t="shared" ref="AC515:AC578" si="117">67.5*AA515+46.9</f>
        <v>29.510455731620024</v>
      </c>
      <c r="AD515" s="11">
        <f t="shared" ref="AD515:AD578" si="118">68.4*AB515+38.6</f>
        <v>32.601411633584654</v>
      </c>
      <c r="AE515" s="10">
        <v>28.225099782552</v>
      </c>
      <c r="AF515" s="11">
        <v>35.380677010616402</v>
      </c>
      <c r="AG515" s="12">
        <v>44.601546227059202</v>
      </c>
      <c r="AH515" s="10">
        <v>2.397183414834804E-2</v>
      </c>
      <c r="AI515" s="11">
        <f t="shared" ref="AI515:AI578" si="119">((T515)/(T515+X515))*100</f>
        <v>18.884172500944878</v>
      </c>
      <c r="AJ515" s="11">
        <f t="shared" ref="AJ515:AJ578" si="120">((Y515)/(T515+Y515))*100</f>
        <v>45.964256072379854</v>
      </c>
      <c r="AK515" s="11">
        <f t="shared" ref="AK515:AK578" si="121">(U515+V515+W515)/(U515+V515+W515+X515+Y515)</f>
        <v>0.19725870726618711</v>
      </c>
      <c r="AL515" s="11">
        <f t="shared" ref="AL515:AL578" si="122">V515/W515</f>
        <v>3.9024169183363271</v>
      </c>
      <c r="AM515" s="11">
        <f t="shared" ref="AM515:AM578" si="123">((U515*1)+(V515*2)+(W515*3)+(Y515*4))/(U515+V515+W515+Y515)</f>
        <v>2.7061083394779666</v>
      </c>
      <c r="AN515" s="3">
        <f t="shared" ref="AN515:AN578" si="124">IF(T515="n/a","n/a",T515/X515)</f>
        <v>0.23280502810829179</v>
      </c>
      <c r="AO515" s="3">
        <f t="shared" ref="AO515:AO578" si="125">IF(P515="n/a","n/a",P515/R515)</f>
        <v>0.16266925288591635</v>
      </c>
      <c r="AP515" s="3">
        <v>0.38582572988757491</v>
      </c>
      <c r="AQ515" s="124" t="s">
        <v>213</v>
      </c>
      <c r="AR515" s="36">
        <v>72</v>
      </c>
      <c r="AS515" s="36">
        <v>516</v>
      </c>
      <c r="AT515" s="11" t="s">
        <v>91</v>
      </c>
      <c r="AU515" s="36">
        <v>60</v>
      </c>
      <c r="AV515" s="36" t="s">
        <v>161</v>
      </c>
      <c r="AW515" s="36">
        <v>3</v>
      </c>
      <c r="AX515" s="36">
        <v>118</v>
      </c>
      <c r="AY515" s="34">
        <v>120</v>
      </c>
      <c r="AZ515" s="52">
        <v>724.28</v>
      </c>
    </row>
    <row r="516" spans="1:52" s="28" customFormat="1" ht="15" customHeight="1">
      <c r="A516" s="85">
        <v>41.813512465373897</v>
      </c>
      <c r="B516" s="32">
        <v>516</v>
      </c>
      <c r="C516" s="17">
        <v>-30.276499999999999</v>
      </c>
      <c r="D516" s="17">
        <v>-35.284999999999997</v>
      </c>
      <c r="E516" s="40" t="s">
        <v>56</v>
      </c>
      <c r="F516" s="18">
        <v>-39.700000000000003</v>
      </c>
      <c r="G516" s="17">
        <v>-39.9</v>
      </c>
      <c r="H516" s="17">
        <v>-37.700000000000003</v>
      </c>
      <c r="I516" s="17">
        <v>-36.200000000000003</v>
      </c>
      <c r="J516" s="17">
        <v>-35.200000000000003</v>
      </c>
      <c r="K516" s="30">
        <v>-33.299999999999997</v>
      </c>
      <c r="L516" s="10">
        <f t="shared" si="112"/>
        <v>-37.700000000000003</v>
      </c>
      <c r="M516" s="52" t="str">
        <f t="shared" si="113"/>
        <v>mid latitude</v>
      </c>
      <c r="N516" s="87">
        <v>1768763.4034200001</v>
      </c>
      <c r="O516" s="23">
        <v>589246.99577234301</v>
      </c>
      <c r="P516" s="23">
        <v>1018536.42397745</v>
      </c>
      <c r="Q516" s="23">
        <v>214774.009554838</v>
      </c>
      <c r="R516" s="23">
        <v>7223902.5351149002</v>
      </c>
      <c r="S516" s="25">
        <v>1059471.6809133801</v>
      </c>
      <c r="T516" s="7">
        <v>0.14895232224138313</v>
      </c>
      <c r="U516" s="6">
        <v>4.9622073944056884E-2</v>
      </c>
      <c r="V516" s="6">
        <v>8.5773691012336145E-2</v>
      </c>
      <c r="W516" s="6">
        <v>1.8086696851839893E-2</v>
      </c>
      <c r="X516" s="6">
        <v>0.60834425688039551</v>
      </c>
      <c r="Y516" s="8">
        <v>8.9220959069988642E-2</v>
      </c>
      <c r="Z516" s="10">
        <f t="shared" si="114"/>
        <v>0.79554439832574442</v>
      </c>
      <c r="AA516" s="11">
        <f t="shared" si="115"/>
        <v>-0.25270465748870702</v>
      </c>
      <c r="AB516" s="11">
        <f t="shared" si="116"/>
        <v>-9.9335577915808243E-2</v>
      </c>
      <c r="AC516" s="11">
        <f t="shared" si="117"/>
        <v>29.842435619512276</v>
      </c>
      <c r="AD516" s="11">
        <f t="shared" si="118"/>
        <v>31.805446470558717</v>
      </c>
      <c r="AE516" s="10">
        <v>27.005073023426601</v>
      </c>
      <c r="AF516" s="11">
        <v>34.099373125236298</v>
      </c>
      <c r="AG516" s="12">
        <v>42.926568187748401</v>
      </c>
      <c r="AH516" s="10">
        <v>4.5027759654892391E-2</v>
      </c>
      <c r="AI516" s="11">
        <f t="shared" si="119"/>
        <v>19.668954851759676</v>
      </c>
      <c r="AJ516" s="11">
        <f t="shared" si="120"/>
        <v>37.460523942375865</v>
      </c>
      <c r="AK516" s="11">
        <f t="shared" si="121"/>
        <v>0.18034531533233936</v>
      </c>
      <c r="AL516" s="11">
        <f t="shared" si="122"/>
        <v>4.7423635014710106</v>
      </c>
      <c r="AM516" s="11">
        <f t="shared" si="123"/>
        <v>2.6052924203382855</v>
      </c>
      <c r="AN516" s="3">
        <f t="shared" si="124"/>
        <v>0.24484873582141525</v>
      </c>
      <c r="AO516" s="3">
        <f t="shared" si="125"/>
        <v>0.14099531645484051</v>
      </c>
      <c r="AP516" s="3">
        <v>6.596647718022712E-2</v>
      </c>
      <c r="AQ516" s="124" t="s">
        <v>213</v>
      </c>
      <c r="AR516" s="36">
        <v>72</v>
      </c>
      <c r="AS516" s="36">
        <v>516</v>
      </c>
      <c r="AT516" s="11" t="s">
        <v>91</v>
      </c>
      <c r="AU516" s="36">
        <v>61</v>
      </c>
      <c r="AV516" s="36" t="s">
        <v>161</v>
      </c>
      <c r="AW516" s="36">
        <v>2</v>
      </c>
      <c r="AX516" s="36">
        <v>68</v>
      </c>
      <c r="AY516" s="34">
        <v>70</v>
      </c>
      <c r="AZ516" s="52">
        <v>731.28</v>
      </c>
    </row>
    <row r="517" spans="1:52" s="28" customFormat="1" ht="15" customHeight="1">
      <c r="A517" s="85">
        <v>42.047132963988901</v>
      </c>
      <c r="B517" s="32">
        <v>516</v>
      </c>
      <c r="C517" s="17">
        <v>-30.276499999999999</v>
      </c>
      <c r="D517" s="17">
        <v>-35.284999999999997</v>
      </c>
      <c r="E517" s="40" t="s">
        <v>56</v>
      </c>
      <c r="F517" s="18">
        <v>-39.700000000000003</v>
      </c>
      <c r="G517" s="17">
        <v>-39.9</v>
      </c>
      <c r="H517" s="17">
        <v>-37.700000000000003</v>
      </c>
      <c r="I517" s="17">
        <v>-36.200000000000003</v>
      </c>
      <c r="J517" s="17">
        <v>-35.200000000000003</v>
      </c>
      <c r="K517" s="30">
        <v>-33.299999999999997</v>
      </c>
      <c r="L517" s="10">
        <f t="shared" si="112"/>
        <v>-37.700000000000003</v>
      </c>
      <c r="M517" s="52" t="str">
        <f t="shared" si="113"/>
        <v>mid latitude</v>
      </c>
      <c r="N517" s="87">
        <v>98057.107181184707</v>
      </c>
      <c r="O517" s="23">
        <v>11313.390311688299</v>
      </c>
      <c r="P517" s="23">
        <v>21854.227429442501</v>
      </c>
      <c r="Q517" s="23">
        <v>5115.0569268292602</v>
      </c>
      <c r="R517" s="23">
        <v>116281.18213240401</v>
      </c>
      <c r="S517" s="25">
        <v>16694.2417369338</v>
      </c>
      <c r="T517" s="7">
        <v>0.3640979235449654</v>
      </c>
      <c r="U517" s="6">
        <v>4.2007989417108066E-2</v>
      </c>
      <c r="V517" s="6">
        <v>8.1147395191220301E-2</v>
      </c>
      <c r="W517" s="6">
        <v>1.8992826317337876E-2</v>
      </c>
      <c r="X517" s="6">
        <v>0.43176612260784741</v>
      </c>
      <c r="Y517" s="8">
        <v>6.1987742921520844E-2</v>
      </c>
      <c r="Z517" s="10">
        <f t="shared" si="114"/>
        <v>0.79421562627544495</v>
      </c>
      <c r="AA517" s="11">
        <f t="shared" si="115"/>
        <v>-0.24346681438571546</v>
      </c>
      <c r="AB517" s="11">
        <f t="shared" si="116"/>
        <v>-0.10006157239875836</v>
      </c>
      <c r="AC517" s="11">
        <f t="shared" si="117"/>
        <v>30.465990028964203</v>
      </c>
      <c r="AD517" s="11">
        <f t="shared" si="118"/>
        <v>31.755788447924928</v>
      </c>
      <c r="AE517" s="10">
        <v>27.013562482573999</v>
      </c>
      <c r="AF517" s="11">
        <v>34.030590434605003</v>
      </c>
      <c r="AG517" s="12">
        <v>42.910123697028901</v>
      </c>
      <c r="AH517" s="10">
        <v>0.16564636146734416</v>
      </c>
      <c r="AI517" s="11">
        <f t="shared" si="119"/>
        <v>45.748758887275507</v>
      </c>
      <c r="AJ517" s="11">
        <f t="shared" si="120"/>
        <v>14.548187794154885</v>
      </c>
      <c r="AK517" s="11">
        <f t="shared" si="121"/>
        <v>0.22353789394445817</v>
      </c>
      <c r="AL517" s="11">
        <f t="shared" si="122"/>
        <v>4.2725286819025836</v>
      </c>
      <c r="AM517" s="11">
        <f t="shared" si="123"/>
        <v>2.4945739387920307</v>
      </c>
      <c r="AN517" s="3">
        <f t="shared" si="124"/>
        <v>0.84327580252436385</v>
      </c>
      <c r="AO517" s="3">
        <f t="shared" si="125"/>
        <v>0.18794294165807587</v>
      </c>
      <c r="AP517" s="3">
        <v>0.1087609177971374</v>
      </c>
      <c r="AQ517" s="124" t="s">
        <v>213</v>
      </c>
      <c r="AR517" s="36">
        <v>72</v>
      </c>
      <c r="AS517" s="36">
        <v>516</v>
      </c>
      <c r="AT517" s="11" t="s">
        <v>91</v>
      </c>
      <c r="AU517" s="36">
        <v>62</v>
      </c>
      <c r="AV517" s="36" t="s">
        <v>161</v>
      </c>
      <c r="AW517" s="36">
        <v>1</v>
      </c>
      <c r="AX517" s="36">
        <v>15</v>
      </c>
      <c r="AY517" s="34">
        <v>17</v>
      </c>
      <c r="AZ517" s="52">
        <v>738.25</v>
      </c>
    </row>
    <row r="518" spans="1:52" s="28" customFormat="1" ht="15" customHeight="1">
      <c r="A518" s="85">
        <v>42.343767313019299</v>
      </c>
      <c r="B518" s="32">
        <v>516</v>
      </c>
      <c r="C518" s="17">
        <v>-30.276499999999999</v>
      </c>
      <c r="D518" s="17">
        <v>-35.284999999999997</v>
      </c>
      <c r="E518" s="40" t="s">
        <v>56</v>
      </c>
      <c r="F518" s="18">
        <v>-39.700000000000003</v>
      </c>
      <c r="G518" s="17">
        <v>-39.9</v>
      </c>
      <c r="H518" s="17">
        <v>-37.700000000000003</v>
      </c>
      <c r="I518" s="17">
        <v>-36.200000000000003</v>
      </c>
      <c r="J518" s="17">
        <v>-35.200000000000003</v>
      </c>
      <c r="K518" s="30">
        <v>-33.299999999999997</v>
      </c>
      <c r="L518" s="10">
        <f t="shared" si="112"/>
        <v>-37.700000000000003</v>
      </c>
      <c r="M518" s="52" t="str">
        <f t="shared" si="113"/>
        <v>mid latitude</v>
      </c>
      <c r="N518" s="87">
        <v>21958.04891433</v>
      </c>
      <c r="O518" s="23">
        <v>8239.7901429124795</v>
      </c>
      <c r="P518" s="23">
        <v>10688.6078037181</v>
      </c>
      <c r="Q518" s="23">
        <v>2756.2238102246301</v>
      </c>
      <c r="R518" s="23">
        <v>169312.406863671</v>
      </c>
      <c r="S518" s="25">
        <v>32973.3494012394</v>
      </c>
      <c r="T518" s="7">
        <v>8.9286339069845677E-2</v>
      </c>
      <c r="U518" s="6">
        <v>3.350483002541868E-2</v>
      </c>
      <c r="V518" s="6">
        <v>4.3462270453571962E-2</v>
      </c>
      <c r="W518" s="6">
        <v>1.1207422600807485E-2</v>
      </c>
      <c r="X518" s="6">
        <v>0.68846212279342056</v>
      </c>
      <c r="Y518" s="8">
        <v>0.1340770150569357</v>
      </c>
      <c r="Z518" s="10">
        <f t="shared" si="114"/>
        <v>0.84924815231287276</v>
      </c>
      <c r="AA518" s="11">
        <f t="shared" si="115"/>
        <v>-0.30723070935821351</v>
      </c>
      <c r="AB518" s="11">
        <f t="shared" si="116"/>
        <v>-7.096538934012056E-2</v>
      </c>
      <c r="AC518" s="11">
        <f t="shared" si="117"/>
        <v>26.161927118320587</v>
      </c>
      <c r="AD518" s="11">
        <f t="shared" si="118"/>
        <v>33.745967369135755</v>
      </c>
      <c r="AE518" s="10">
        <v>29.929705407897099</v>
      </c>
      <c r="AF518" s="11">
        <v>37.344420636016302</v>
      </c>
      <c r="AG518" s="12">
        <v>47.233762048520099</v>
      </c>
      <c r="AH518" s="10">
        <v>2.225971289445761E-2</v>
      </c>
      <c r="AI518" s="11">
        <f t="shared" si="119"/>
        <v>11.480104872974067</v>
      </c>
      <c r="AJ518" s="11">
        <f t="shared" si="120"/>
        <v>60.026415515247592</v>
      </c>
      <c r="AK518" s="11">
        <f t="shared" si="121"/>
        <v>9.6819150587618683E-2</v>
      </c>
      <c r="AL518" s="11">
        <f t="shared" si="122"/>
        <v>3.8779897931608773</v>
      </c>
      <c r="AM518" s="11">
        <f t="shared" si="123"/>
        <v>3.106208869240779</v>
      </c>
      <c r="AN518" s="3">
        <f t="shared" si="124"/>
        <v>0.12968954444083028</v>
      </c>
      <c r="AO518" s="3">
        <f t="shared" si="125"/>
        <v>6.3129501267585666E-2</v>
      </c>
      <c r="AP518" s="3">
        <v>0.38756686276980029</v>
      </c>
      <c r="AQ518" s="124" t="s">
        <v>213</v>
      </c>
      <c r="AR518" s="36">
        <v>72</v>
      </c>
      <c r="AS518" s="36">
        <v>516</v>
      </c>
      <c r="AT518" s="11" t="s">
        <v>91</v>
      </c>
      <c r="AU518" s="36">
        <v>63</v>
      </c>
      <c r="AV518" s="36" t="s">
        <v>161</v>
      </c>
      <c r="AW518" s="36">
        <v>1</v>
      </c>
      <c r="AX518" s="36">
        <v>0</v>
      </c>
      <c r="AY518" s="34">
        <v>2</v>
      </c>
      <c r="AZ518" s="52">
        <v>747.1</v>
      </c>
    </row>
    <row r="519" spans="1:52" s="28" customFormat="1" ht="15" customHeight="1">
      <c r="A519" s="85">
        <v>42.496944598337898</v>
      </c>
      <c r="B519" s="32">
        <v>516</v>
      </c>
      <c r="C519" s="17">
        <v>-30.276499999999999</v>
      </c>
      <c r="D519" s="17">
        <v>-35.284999999999997</v>
      </c>
      <c r="E519" s="40" t="s">
        <v>56</v>
      </c>
      <c r="F519" s="18">
        <v>-39.700000000000003</v>
      </c>
      <c r="G519" s="17">
        <v>-39.9</v>
      </c>
      <c r="H519" s="17">
        <v>-37.700000000000003</v>
      </c>
      <c r="I519" s="17">
        <v>-36.200000000000003</v>
      </c>
      <c r="J519" s="17">
        <v>-35.200000000000003</v>
      </c>
      <c r="K519" s="30">
        <v>-33.299999999999997</v>
      </c>
      <c r="L519" s="10">
        <f t="shared" si="112"/>
        <v>-37.700000000000003</v>
      </c>
      <c r="M519" s="52" t="str">
        <f t="shared" si="113"/>
        <v>mid latitude</v>
      </c>
      <c r="N519" s="87">
        <v>181594.35004411699</v>
      </c>
      <c r="O519" s="23">
        <v>73443.930477941001</v>
      </c>
      <c r="P519" s="23">
        <v>128288.397452206</v>
      </c>
      <c r="Q519" s="23">
        <v>25820.274378125101</v>
      </c>
      <c r="R519" s="23">
        <v>966534.60626470495</v>
      </c>
      <c r="S519" s="25">
        <v>123325.984386581</v>
      </c>
      <c r="T519" s="7">
        <v>0.12114305287633351</v>
      </c>
      <c r="U519" s="6">
        <v>4.8995037296994406E-2</v>
      </c>
      <c r="V519" s="6">
        <v>8.5582222751958148E-2</v>
      </c>
      <c r="W519" s="6">
        <v>1.7224912908968461E-2</v>
      </c>
      <c r="X519" s="6">
        <v>0.64478301712077202</v>
      </c>
      <c r="Y519" s="8">
        <v>8.2271757044973484E-2</v>
      </c>
      <c r="Z519" s="10">
        <f t="shared" si="114"/>
        <v>0.79068562955136212</v>
      </c>
      <c r="AA519" s="11">
        <f t="shared" si="115"/>
        <v>-0.24889442642764986</v>
      </c>
      <c r="AB519" s="11">
        <f t="shared" si="116"/>
        <v>-0.10199615428870004</v>
      </c>
      <c r="AC519" s="11">
        <f t="shared" si="117"/>
        <v>30.099626216133633</v>
      </c>
      <c r="AD519" s="11">
        <f t="shared" si="118"/>
        <v>31.623463046652919</v>
      </c>
      <c r="AE519" s="10">
        <v>26.7373604928063</v>
      </c>
      <c r="AF519" s="11">
        <v>33.801262727334603</v>
      </c>
      <c r="AG519" s="12">
        <v>42.556495845264699</v>
      </c>
      <c r="AH519" s="10">
        <v>4.5745302647457506E-2</v>
      </c>
      <c r="AI519" s="11">
        <f t="shared" si="119"/>
        <v>15.816546481671697</v>
      </c>
      <c r="AJ519" s="11">
        <f t="shared" si="120"/>
        <v>40.44531323791081</v>
      </c>
      <c r="AK519" s="11">
        <f t="shared" si="121"/>
        <v>0.17272682824518937</v>
      </c>
      <c r="AL519" s="11">
        <f t="shared" si="122"/>
        <v>4.9685141053687545</v>
      </c>
      <c r="AM519" s="11">
        <f t="shared" si="123"/>
        <v>2.5672284380421142</v>
      </c>
      <c r="AN519" s="3">
        <f t="shared" si="124"/>
        <v>0.18788189151955073</v>
      </c>
      <c r="AO519" s="3">
        <f t="shared" si="125"/>
        <v>0.13273026813596744</v>
      </c>
      <c r="AP519" s="3">
        <v>0.19418463171429348</v>
      </c>
      <c r="AQ519" s="124" t="s">
        <v>213</v>
      </c>
      <c r="AR519" s="36">
        <v>72</v>
      </c>
      <c r="AS519" s="36">
        <v>516</v>
      </c>
      <c r="AT519" s="11" t="s">
        <v>91</v>
      </c>
      <c r="AU519" s="36">
        <v>63</v>
      </c>
      <c r="AV519" s="36" t="s">
        <v>161</v>
      </c>
      <c r="AW519" s="36">
        <v>4</v>
      </c>
      <c r="AX519" s="36">
        <v>7</v>
      </c>
      <c r="AY519" s="34">
        <v>9</v>
      </c>
      <c r="AZ519" s="52">
        <v>751.67</v>
      </c>
    </row>
    <row r="520" spans="1:52" s="28" customFormat="1" ht="15" customHeight="1">
      <c r="A520" s="85">
        <v>42.6015207756232</v>
      </c>
      <c r="B520" s="32">
        <v>516</v>
      </c>
      <c r="C520" s="17">
        <v>-30.276499999999999</v>
      </c>
      <c r="D520" s="17">
        <v>-35.284999999999997</v>
      </c>
      <c r="E520" s="40" t="s">
        <v>56</v>
      </c>
      <c r="F520" s="18">
        <v>-39.700000000000003</v>
      </c>
      <c r="G520" s="17">
        <v>-39.9</v>
      </c>
      <c r="H520" s="17">
        <v>-37.700000000000003</v>
      </c>
      <c r="I520" s="17">
        <v>-36.200000000000003</v>
      </c>
      <c r="J520" s="17">
        <v>-35.200000000000003</v>
      </c>
      <c r="K520" s="30">
        <v>-33.299999999999997</v>
      </c>
      <c r="L520" s="10">
        <f t="shared" si="112"/>
        <v>-37.700000000000003</v>
      </c>
      <c r="M520" s="52" t="str">
        <f t="shared" si="113"/>
        <v>mid latitude</v>
      </c>
      <c r="N520" s="87">
        <v>14364</v>
      </c>
      <c r="O520" s="23">
        <v>3966</v>
      </c>
      <c r="P520" s="23">
        <v>6737</v>
      </c>
      <c r="Q520" s="23">
        <v>1920</v>
      </c>
      <c r="R520" s="23">
        <v>51867</v>
      </c>
      <c r="S520" s="25">
        <v>8366</v>
      </c>
      <c r="T520" s="7">
        <v>0.16468699839486356</v>
      </c>
      <c r="U520" s="6">
        <v>4.5471222196743863E-2</v>
      </c>
      <c r="V520" s="6">
        <v>7.7241458381105257E-2</v>
      </c>
      <c r="W520" s="6">
        <v>2.2013299701903234E-2</v>
      </c>
      <c r="X520" s="6">
        <v>0.59466865397844526</v>
      </c>
      <c r="Y520" s="8">
        <v>9.5918367346938774E-2</v>
      </c>
      <c r="Z520" s="10">
        <f t="shared" si="114"/>
        <v>0.81104388012768591</v>
      </c>
      <c r="AA520" s="11">
        <f t="shared" si="115"/>
        <v>-0.27269603486216332</v>
      </c>
      <c r="AB520" s="11">
        <f t="shared" si="116"/>
        <v>-9.0955648400693964E-2</v>
      </c>
      <c r="AC520" s="11">
        <f t="shared" si="117"/>
        <v>28.493017646803974</v>
      </c>
      <c r="AD520" s="11">
        <f t="shared" si="118"/>
        <v>32.378633649392533</v>
      </c>
      <c r="AE520" s="10">
        <v>27.9060978423704</v>
      </c>
      <c r="AF520" s="11">
        <v>35.038199718373498</v>
      </c>
      <c r="AG520" s="12">
        <v>44.125340183632503</v>
      </c>
      <c r="AH520" s="10">
        <v>0.24502183406113537</v>
      </c>
      <c r="AI520" s="11">
        <f t="shared" si="119"/>
        <v>21.687729311047697</v>
      </c>
      <c r="AJ520" s="11">
        <f t="shared" si="120"/>
        <v>36.80598328200616</v>
      </c>
      <c r="AK520" s="11">
        <f t="shared" si="121"/>
        <v>0.17325958054243989</v>
      </c>
      <c r="AL520" s="11">
        <f t="shared" si="122"/>
        <v>3.5088541666666671</v>
      </c>
      <c r="AM520" s="11">
        <f t="shared" si="123"/>
        <v>2.6996998427747867</v>
      </c>
      <c r="AN520" s="3">
        <f t="shared" si="124"/>
        <v>0.2769390942217595</v>
      </c>
      <c r="AO520" s="3">
        <f t="shared" si="125"/>
        <v>0.12988991073322151</v>
      </c>
      <c r="AP520" s="3">
        <v>0</v>
      </c>
      <c r="AQ520" s="124" t="s">
        <v>213</v>
      </c>
      <c r="AR520" s="36">
        <v>72</v>
      </c>
      <c r="AS520" s="36">
        <v>516</v>
      </c>
      <c r="AT520" s="11" t="s">
        <v>91</v>
      </c>
      <c r="AU520" s="36">
        <v>63</v>
      </c>
      <c r="AV520" s="36" t="s">
        <v>161</v>
      </c>
      <c r="AW520" s="36">
        <v>6</v>
      </c>
      <c r="AX520" s="36">
        <v>19</v>
      </c>
      <c r="AY520" s="34">
        <v>21</v>
      </c>
      <c r="AZ520" s="52">
        <v>754.79</v>
      </c>
    </row>
    <row r="521" spans="1:52" s="28" customFormat="1" ht="15" customHeight="1">
      <c r="A521" s="85">
        <v>42.747659279778297</v>
      </c>
      <c r="B521" s="32">
        <v>516</v>
      </c>
      <c r="C521" s="17">
        <v>-30.276499999999999</v>
      </c>
      <c r="D521" s="17">
        <v>-35.284999999999997</v>
      </c>
      <c r="E521" s="40" t="s">
        <v>56</v>
      </c>
      <c r="F521" s="18">
        <v>-39.700000000000003</v>
      </c>
      <c r="G521" s="17">
        <v>-39.9</v>
      </c>
      <c r="H521" s="17">
        <v>-37.700000000000003</v>
      </c>
      <c r="I521" s="17">
        <v>-36.200000000000003</v>
      </c>
      <c r="J521" s="17">
        <v>-35.200000000000003</v>
      </c>
      <c r="K521" s="30">
        <v>-33.299999999999997</v>
      </c>
      <c r="L521" s="10">
        <f t="shared" si="112"/>
        <v>-37.700000000000003</v>
      </c>
      <c r="M521" s="52" t="str">
        <f t="shared" si="113"/>
        <v>mid latitude</v>
      </c>
      <c r="N521" s="87">
        <v>972048.54097288998</v>
      </c>
      <c r="O521" s="23">
        <v>341179.21922215301</v>
      </c>
      <c r="P521" s="23">
        <v>636040.63820619497</v>
      </c>
      <c r="Q521" s="23">
        <v>157224.954759488</v>
      </c>
      <c r="R521" s="23">
        <v>5052859.5416382896</v>
      </c>
      <c r="S521" s="25">
        <v>809904.61263090698</v>
      </c>
      <c r="T521" s="7">
        <v>0.12197479377051461</v>
      </c>
      <c r="U521" s="6">
        <v>4.2811920546432812E-2</v>
      </c>
      <c r="V521" s="6">
        <v>7.9811781412910759E-2</v>
      </c>
      <c r="W521" s="6">
        <v>1.9728933920494296E-2</v>
      </c>
      <c r="X521" s="6">
        <v>0.63404395414847525</v>
      </c>
      <c r="Y521" s="8">
        <v>0.10162861620117235</v>
      </c>
      <c r="Z521" s="10">
        <f t="shared" si="114"/>
        <v>0.82452782670277547</v>
      </c>
      <c r="AA521" s="11">
        <f t="shared" si="115"/>
        <v>-0.25129850874794479</v>
      </c>
      <c r="AB521" s="11">
        <f t="shared" si="116"/>
        <v>-8.3794682918750835E-2</v>
      </c>
      <c r="AC521" s="11">
        <f t="shared" si="117"/>
        <v>29.937350659513726</v>
      </c>
      <c r="AD521" s="11">
        <f t="shared" si="118"/>
        <v>32.868443688357445</v>
      </c>
      <c r="AE521" s="10">
        <v>28.5657250546551</v>
      </c>
      <c r="AF521" s="11">
        <v>35.893422159597698</v>
      </c>
      <c r="AG521" s="12">
        <v>45.256351818324902</v>
      </c>
      <c r="AH521" s="10">
        <v>4.7147478466048033E-2</v>
      </c>
      <c r="AI521" s="11">
        <f t="shared" si="119"/>
        <v>16.133831879997857</v>
      </c>
      <c r="AJ521" s="11">
        <f t="shared" si="120"/>
        <v>45.450387457883913</v>
      </c>
      <c r="AK521" s="11">
        <f t="shared" si="121"/>
        <v>0.16212818819990893</v>
      </c>
      <c r="AL521" s="11">
        <f t="shared" si="122"/>
        <v>4.0454178484526615</v>
      </c>
      <c r="AM521" s="11">
        <f t="shared" si="123"/>
        <v>2.7384757813956213</v>
      </c>
      <c r="AN521" s="3">
        <f t="shared" si="124"/>
        <v>0.19237592752434249</v>
      </c>
      <c r="AO521" s="3">
        <f t="shared" si="125"/>
        <v>0.12587736369176242</v>
      </c>
      <c r="AP521" s="3">
        <v>0.37319200680493086</v>
      </c>
      <c r="AQ521" s="124" t="s">
        <v>213</v>
      </c>
      <c r="AR521" s="36">
        <v>72</v>
      </c>
      <c r="AS521" s="36">
        <v>516</v>
      </c>
      <c r="AT521" s="11" t="s">
        <v>91</v>
      </c>
      <c r="AU521" s="36">
        <v>64</v>
      </c>
      <c r="AV521" s="36" t="s">
        <v>161</v>
      </c>
      <c r="AW521" s="36">
        <v>3</v>
      </c>
      <c r="AX521" s="36">
        <v>5</v>
      </c>
      <c r="AY521" s="34">
        <v>7</v>
      </c>
      <c r="AZ521" s="52">
        <v>759.15</v>
      </c>
    </row>
    <row r="522" spans="1:52" s="28" customFormat="1" ht="15" customHeight="1">
      <c r="A522" s="85">
        <v>43.407974683544303</v>
      </c>
      <c r="B522" s="32">
        <v>516</v>
      </c>
      <c r="C522" s="17">
        <v>-30.276499999999999</v>
      </c>
      <c r="D522" s="17">
        <v>-35.284999999999997</v>
      </c>
      <c r="E522" s="40" t="s">
        <v>56</v>
      </c>
      <c r="F522" s="18">
        <v>-39.700000000000003</v>
      </c>
      <c r="G522" s="17">
        <v>-39.9</v>
      </c>
      <c r="H522" s="17">
        <v>-37.700000000000003</v>
      </c>
      <c r="I522" s="17">
        <v>-36.200000000000003</v>
      </c>
      <c r="J522" s="17">
        <v>-35.200000000000003</v>
      </c>
      <c r="K522" s="30">
        <v>-33.299999999999997</v>
      </c>
      <c r="L522" s="10">
        <f t="shared" si="112"/>
        <v>-37.700000000000003</v>
      </c>
      <c r="M522" s="52" t="str">
        <f t="shared" si="113"/>
        <v>mid latitude</v>
      </c>
      <c r="N522" s="87">
        <v>2266120.7135140402</v>
      </c>
      <c r="O522" s="23">
        <v>84205.231708936597</v>
      </c>
      <c r="P522" s="23">
        <v>136278.20196000001</v>
      </c>
      <c r="Q522" s="23">
        <v>24804.440404255201</v>
      </c>
      <c r="R522" s="23">
        <v>800172.44013</v>
      </c>
      <c r="S522" s="25">
        <v>151084.75754503001</v>
      </c>
      <c r="T522" s="7">
        <v>0.65444396140079808</v>
      </c>
      <c r="U522" s="6">
        <v>2.4318036140631716E-2</v>
      </c>
      <c r="V522" s="6">
        <v>3.9356441080749087E-2</v>
      </c>
      <c r="W522" s="6">
        <v>7.1633943159710722E-3</v>
      </c>
      <c r="X522" s="6">
        <v>0.23108566917883902</v>
      </c>
      <c r="Y522" s="8">
        <v>4.3632497883010921E-2</v>
      </c>
      <c r="Z522" s="10">
        <f t="shared" si="114"/>
        <v>0.78756042927292358</v>
      </c>
      <c r="AA522" s="11">
        <f t="shared" si="115"/>
        <v>-0.25524968427677169</v>
      </c>
      <c r="AB522" s="11">
        <f t="shared" si="116"/>
        <v>-0.10371611297594985</v>
      </c>
      <c r="AC522" s="11">
        <f t="shared" si="117"/>
        <v>29.67064631131791</v>
      </c>
      <c r="AD522" s="11">
        <f t="shared" si="118"/>
        <v>31.505817872445032</v>
      </c>
      <c r="AE522" s="10">
        <v>26.6464498425313</v>
      </c>
      <c r="AF522" s="11">
        <v>33.640944412027203</v>
      </c>
      <c r="AG522" s="12">
        <v>42.368438824294998</v>
      </c>
      <c r="AH522" s="10">
        <v>6.3585972294699242E-2</v>
      </c>
      <c r="AI522" s="11">
        <f t="shared" si="119"/>
        <v>73.904242026596194</v>
      </c>
      <c r="AJ522" s="11">
        <f t="shared" si="120"/>
        <v>6.2503895243474688</v>
      </c>
      <c r="AK522" s="11">
        <f t="shared" si="121"/>
        <v>0.20499676933591143</v>
      </c>
      <c r="AL522" s="11">
        <f t="shared" si="122"/>
        <v>5.4941050771143978</v>
      </c>
      <c r="AM522" s="11">
        <f t="shared" si="123"/>
        <v>2.6124759996527929</v>
      </c>
      <c r="AN522" s="3">
        <f t="shared" si="124"/>
        <v>2.8320404451143992</v>
      </c>
      <c r="AO522" s="3">
        <f t="shared" si="125"/>
        <v>0.17031104187724783</v>
      </c>
      <c r="AP522" s="3">
        <v>0.4679292175403626</v>
      </c>
      <c r="AQ522" s="124" t="s">
        <v>213</v>
      </c>
      <c r="AR522" s="36">
        <v>72</v>
      </c>
      <c r="AS522" s="36">
        <v>516</v>
      </c>
      <c r="AT522" s="11" t="s">
        <v>91</v>
      </c>
      <c r="AU522" s="36">
        <v>65</v>
      </c>
      <c r="AV522" s="36" t="s">
        <v>161</v>
      </c>
      <c r="AW522" s="36">
        <v>1</v>
      </c>
      <c r="AX522" s="36">
        <v>110</v>
      </c>
      <c r="AY522" s="34">
        <v>112</v>
      </c>
      <c r="AZ522" s="52">
        <v>766.2</v>
      </c>
    </row>
    <row r="523" spans="1:52" s="28" customFormat="1" ht="15" customHeight="1">
      <c r="A523" s="85">
        <v>44.205940959409503</v>
      </c>
      <c r="B523" s="32">
        <v>516</v>
      </c>
      <c r="C523" s="17">
        <v>-30.276499999999999</v>
      </c>
      <c r="D523" s="17">
        <v>-35.284999999999997</v>
      </c>
      <c r="E523" s="40" t="s">
        <v>56</v>
      </c>
      <c r="F523" s="18">
        <v>-39.700000000000003</v>
      </c>
      <c r="G523" s="17">
        <v>-39.9</v>
      </c>
      <c r="H523" s="17">
        <v>-37.700000000000003</v>
      </c>
      <c r="I523" s="17">
        <v>-36.200000000000003</v>
      </c>
      <c r="J523" s="17">
        <v>-35.200000000000003</v>
      </c>
      <c r="K523" s="30">
        <v>-33.299999999999997</v>
      </c>
      <c r="L523" s="10">
        <f t="shared" si="112"/>
        <v>-37.700000000000003</v>
      </c>
      <c r="M523" s="52" t="str">
        <f t="shared" si="113"/>
        <v>mid latitude</v>
      </c>
      <c r="N523" s="87">
        <v>212300.20981177501</v>
      </c>
      <c r="O523" s="23">
        <v>57379.1805166536</v>
      </c>
      <c r="P523" s="23">
        <v>87677.733197908601</v>
      </c>
      <c r="Q523" s="23">
        <v>28367.507631525899</v>
      </c>
      <c r="R523" s="23">
        <v>670108.64022215398</v>
      </c>
      <c r="S523" s="25">
        <v>69993.858109295004</v>
      </c>
      <c r="T523" s="7">
        <v>0.188572654052205</v>
      </c>
      <c r="U523" s="6">
        <v>5.0966244296032776E-2</v>
      </c>
      <c r="V523" s="6">
        <v>7.7878504524651337E-2</v>
      </c>
      <c r="W523" s="6">
        <v>2.5197036817183226E-2</v>
      </c>
      <c r="X523" s="6">
        <v>0.59521450733393044</v>
      </c>
      <c r="Y523" s="8">
        <v>6.2171052975997315E-2</v>
      </c>
      <c r="Z523" s="10">
        <f t="shared" si="114"/>
        <v>0.76427743781185187</v>
      </c>
      <c r="AA523" s="11">
        <f t="shared" si="115"/>
        <v>-0.29622094096685103</v>
      </c>
      <c r="AB523" s="11">
        <f t="shared" si="116"/>
        <v>-0.11674896100699698</v>
      </c>
      <c r="AC523" s="11">
        <f t="shared" si="117"/>
        <v>26.905086484737552</v>
      </c>
      <c r="AD523" s="11">
        <f t="shared" si="118"/>
        <v>30.614371067121407</v>
      </c>
      <c r="AE523" s="10">
        <v>25.3417156577393</v>
      </c>
      <c r="AF523" s="11">
        <v>32.217661080215102</v>
      </c>
      <c r="AG523" s="12">
        <v>40.608998207215002</v>
      </c>
      <c r="AH523" s="10">
        <v>0.12192905512913579</v>
      </c>
      <c r="AI523" s="11">
        <f t="shared" si="119"/>
        <v>24.059165975455933</v>
      </c>
      <c r="AJ523" s="11">
        <f t="shared" si="120"/>
        <v>24.794661334812538</v>
      </c>
      <c r="AK523" s="11">
        <f t="shared" si="121"/>
        <v>0.18984051549056116</v>
      </c>
      <c r="AL523" s="11">
        <f t="shared" si="122"/>
        <v>3.0907802806217974</v>
      </c>
      <c r="AM523" s="11">
        <f t="shared" si="123"/>
        <v>2.455906777345386</v>
      </c>
      <c r="AN523" s="3">
        <f t="shared" si="124"/>
        <v>0.31681461343550715</v>
      </c>
      <c r="AO523" s="3">
        <f t="shared" si="125"/>
        <v>0.13084107252943603</v>
      </c>
      <c r="AP523" s="3">
        <v>0.25586559034570794</v>
      </c>
      <c r="AQ523" s="124" t="s">
        <v>213</v>
      </c>
      <c r="AR523" s="36">
        <v>72</v>
      </c>
      <c r="AS523" s="36">
        <v>516</v>
      </c>
      <c r="AT523" s="11" t="s">
        <v>91</v>
      </c>
      <c r="AU523" s="36">
        <v>66</v>
      </c>
      <c r="AV523" s="36" t="s">
        <v>161</v>
      </c>
      <c r="AW523" s="36">
        <v>1</v>
      </c>
      <c r="AX523" s="36">
        <v>0</v>
      </c>
      <c r="AY523" s="34">
        <v>2</v>
      </c>
      <c r="AZ523" s="52">
        <v>774.1</v>
      </c>
    </row>
    <row r="524" spans="1:52" s="28" customFormat="1" ht="15" customHeight="1">
      <c r="A524" s="85">
        <v>44.345721402213996</v>
      </c>
      <c r="B524" s="32">
        <v>516</v>
      </c>
      <c r="C524" s="17">
        <v>-30.276499999999999</v>
      </c>
      <c r="D524" s="17">
        <v>-35.284999999999997</v>
      </c>
      <c r="E524" s="40" t="s">
        <v>56</v>
      </c>
      <c r="F524" s="18">
        <v>-39.700000000000003</v>
      </c>
      <c r="G524" s="17">
        <v>-39.9</v>
      </c>
      <c r="H524" s="17">
        <v>-37.700000000000003</v>
      </c>
      <c r="I524" s="17">
        <v>-36.200000000000003</v>
      </c>
      <c r="J524" s="17">
        <v>-35.200000000000003</v>
      </c>
      <c r="K524" s="30">
        <v>-33.299999999999997</v>
      </c>
      <c r="L524" s="10">
        <f t="shared" si="112"/>
        <v>-37.700000000000003</v>
      </c>
      <c r="M524" s="52" t="str">
        <f t="shared" si="113"/>
        <v>mid latitude</v>
      </c>
      <c r="N524" s="87">
        <v>271757.484404043</v>
      </c>
      <c r="O524" s="23">
        <v>99119.435334752794</v>
      </c>
      <c r="P524" s="23">
        <v>174149.09691234099</v>
      </c>
      <c r="Q524" s="23">
        <v>39924.270487233902</v>
      </c>
      <c r="R524" s="23">
        <v>1189923.3575800001</v>
      </c>
      <c r="S524" s="25">
        <v>221653.352827661</v>
      </c>
      <c r="T524" s="7">
        <v>0.13611510625103751</v>
      </c>
      <c r="U524" s="6">
        <v>4.9645927882058356E-2</v>
      </c>
      <c r="V524" s="6">
        <v>8.722601654091873E-2</v>
      </c>
      <c r="W524" s="6">
        <v>1.9996859815221913E-2</v>
      </c>
      <c r="X524" s="6">
        <v>0.5959966276652191</v>
      </c>
      <c r="Y524" s="8">
        <v>0.1110194618455444</v>
      </c>
      <c r="Z524" s="10">
        <f t="shared" si="114"/>
        <v>0.81467673590996792</v>
      </c>
      <c r="AA524" s="11">
        <f t="shared" si="115"/>
        <v>-0.25489054660906141</v>
      </c>
      <c r="AB524" s="11">
        <f t="shared" si="116"/>
        <v>-8.9014685322086382E-2</v>
      </c>
      <c r="AC524" s="11">
        <f t="shared" si="117"/>
        <v>29.694888103888353</v>
      </c>
      <c r="AD524" s="11">
        <f t="shared" si="118"/>
        <v>32.511395523969291</v>
      </c>
      <c r="AE524" s="10">
        <v>28.1182598117814</v>
      </c>
      <c r="AF524" s="11">
        <v>35.277851354254203</v>
      </c>
      <c r="AG524" s="12">
        <v>44.410658569787799</v>
      </c>
      <c r="AH524" s="10">
        <v>1.0280410891932336E-2</v>
      </c>
      <c r="AI524" s="11">
        <f t="shared" si="119"/>
        <v>18.59212193238897</v>
      </c>
      <c r="AJ524" s="11">
        <f t="shared" si="120"/>
        <v>44.922676216690668</v>
      </c>
      <c r="AK524" s="11">
        <f t="shared" si="121"/>
        <v>0.18158530768774356</v>
      </c>
      <c r="AL524" s="11">
        <f t="shared" si="122"/>
        <v>4.3619856991006642</v>
      </c>
      <c r="AM524" s="11">
        <f t="shared" si="123"/>
        <v>2.718172014163958</v>
      </c>
      <c r="AN524" s="3">
        <f t="shared" si="124"/>
        <v>0.22838234300798016</v>
      </c>
      <c r="AO524" s="3">
        <f t="shared" si="125"/>
        <v>0.14635320485389558</v>
      </c>
      <c r="AP524" s="3">
        <v>0.47902228036353373</v>
      </c>
      <c r="AQ524" s="124" t="s">
        <v>213</v>
      </c>
      <c r="AR524" s="36">
        <v>72</v>
      </c>
      <c r="AS524" s="36">
        <v>516</v>
      </c>
      <c r="AT524" s="11" t="s">
        <v>91</v>
      </c>
      <c r="AU524" s="36">
        <v>66</v>
      </c>
      <c r="AV524" s="36" t="s">
        <v>161</v>
      </c>
      <c r="AW524" s="36">
        <v>4</v>
      </c>
      <c r="AX524" s="36">
        <v>103</v>
      </c>
      <c r="AY524" s="34">
        <v>105</v>
      </c>
      <c r="AZ524" s="52">
        <v>779.63</v>
      </c>
    </row>
    <row r="525" spans="1:52" s="28" customFormat="1" ht="15" customHeight="1">
      <c r="A525" s="85">
        <v>44.534538745387401</v>
      </c>
      <c r="B525" s="32">
        <v>516</v>
      </c>
      <c r="C525" s="17">
        <v>-30.276499999999999</v>
      </c>
      <c r="D525" s="17">
        <v>-35.284999999999997</v>
      </c>
      <c r="E525" s="40" t="s">
        <v>56</v>
      </c>
      <c r="F525" s="18">
        <v>-39.700000000000003</v>
      </c>
      <c r="G525" s="17">
        <v>-39.9</v>
      </c>
      <c r="H525" s="17">
        <v>-37.700000000000003</v>
      </c>
      <c r="I525" s="17">
        <v>-36.200000000000003</v>
      </c>
      <c r="J525" s="17">
        <v>-35.200000000000003</v>
      </c>
      <c r="K525" s="30">
        <v>-33.299999999999997</v>
      </c>
      <c r="L525" s="10">
        <f t="shared" si="112"/>
        <v>-37.700000000000003</v>
      </c>
      <c r="M525" s="52" t="str">
        <f t="shared" si="113"/>
        <v>mid latitude</v>
      </c>
      <c r="N525" s="87">
        <v>176895.809276763</v>
      </c>
      <c r="O525" s="23">
        <v>97004.245395894497</v>
      </c>
      <c r="P525" s="23">
        <v>172666.787987994</v>
      </c>
      <c r="Q525" s="23">
        <v>29669.926819134598</v>
      </c>
      <c r="R525" s="23">
        <v>1126483.9623</v>
      </c>
      <c r="S525" s="25">
        <v>135900.67817738099</v>
      </c>
      <c r="T525" s="7">
        <v>0.10174486996632638</v>
      </c>
      <c r="U525" s="6">
        <v>5.5793771341101972E-2</v>
      </c>
      <c r="V525" s="6">
        <v>9.9312470788133128E-2</v>
      </c>
      <c r="W525" s="6">
        <v>1.7065202722808728E-2</v>
      </c>
      <c r="X525" s="6">
        <v>0.64791791694763046</v>
      </c>
      <c r="Y525" s="8">
        <v>7.8165768233999289E-2</v>
      </c>
      <c r="Z525" s="10">
        <f t="shared" si="114"/>
        <v>0.77712553937426332</v>
      </c>
      <c r="AA525" s="11">
        <f t="shared" si="115"/>
        <v>-0.23895733724648954</v>
      </c>
      <c r="AB525" s="11">
        <f t="shared" si="116"/>
        <v>-0.10950881819585154</v>
      </c>
      <c r="AC525" s="11">
        <f t="shared" si="117"/>
        <v>30.770379735861955</v>
      </c>
      <c r="AD525" s="11">
        <f t="shared" si="118"/>
        <v>31.109596835403757</v>
      </c>
      <c r="AE525" s="10">
        <v>26.063657464502398</v>
      </c>
      <c r="AF525" s="11">
        <v>33.008307363857199</v>
      </c>
      <c r="AG525" s="12">
        <v>41.603934909474901</v>
      </c>
      <c r="AH525" s="10">
        <v>3.5446701546696574E-2</v>
      </c>
      <c r="AI525" s="11">
        <f t="shared" si="119"/>
        <v>13.572084908358168</v>
      </c>
      <c r="AJ525" s="11">
        <f t="shared" si="120"/>
        <v>43.446996250974223</v>
      </c>
      <c r="AK525" s="11">
        <f t="shared" si="121"/>
        <v>0.1916732107564913</v>
      </c>
      <c r="AL525" s="11">
        <f t="shared" si="122"/>
        <v>5.8195892777409375</v>
      </c>
      <c r="AM525" s="11">
        <f t="shared" si="123"/>
        <v>2.469778209959077</v>
      </c>
      <c r="AN525" s="3">
        <f t="shared" si="124"/>
        <v>0.15703357987945588</v>
      </c>
      <c r="AO525" s="3">
        <f t="shared" si="125"/>
        <v>0.15327940189707751</v>
      </c>
      <c r="AP525" s="3">
        <v>0.36754554222142483</v>
      </c>
      <c r="AQ525" s="124" t="s">
        <v>213</v>
      </c>
      <c r="AR525" s="36">
        <v>72</v>
      </c>
      <c r="AS525" s="36">
        <v>516</v>
      </c>
      <c r="AT525" s="11" t="s">
        <v>91</v>
      </c>
      <c r="AU525" s="36">
        <v>68</v>
      </c>
      <c r="AV525" s="36" t="s">
        <v>161</v>
      </c>
      <c r="AW525" s="36">
        <v>1</v>
      </c>
      <c r="AX525" s="36">
        <v>100</v>
      </c>
      <c r="AY525" s="34">
        <v>102</v>
      </c>
      <c r="AZ525" s="52">
        <v>787.1</v>
      </c>
    </row>
    <row r="526" spans="1:52" s="28" customFormat="1" ht="15" customHeight="1">
      <c r="A526" s="85">
        <v>44.711223247232397</v>
      </c>
      <c r="B526" s="32">
        <v>516</v>
      </c>
      <c r="C526" s="17">
        <v>-30.276499999999999</v>
      </c>
      <c r="D526" s="17">
        <v>-35.284999999999997</v>
      </c>
      <c r="E526" s="40" t="s">
        <v>56</v>
      </c>
      <c r="F526" s="18">
        <v>-39.700000000000003</v>
      </c>
      <c r="G526" s="17">
        <v>-39.9</v>
      </c>
      <c r="H526" s="17">
        <v>-37.700000000000003</v>
      </c>
      <c r="I526" s="17">
        <v>-36.200000000000003</v>
      </c>
      <c r="J526" s="17">
        <v>-35.200000000000003</v>
      </c>
      <c r="K526" s="30">
        <v>-33.299999999999997</v>
      </c>
      <c r="L526" s="10">
        <f t="shared" si="112"/>
        <v>-37.700000000000003</v>
      </c>
      <c r="M526" s="52" t="str">
        <f t="shared" si="113"/>
        <v>mid latitude</v>
      </c>
      <c r="N526" s="87">
        <v>183656.72101006901</v>
      </c>
      <c r="O526" s="23">
        <v>32148.566691557098</v>
      </c>
      <c r="P526" s="23">
        <v>38646.802303175798</v>
      </c>
      <c r="Q526" s="23">
        <v>8126.6488544538997</v>
      </c>
      <c r="R526" s="23">
        <v>326416.24292331497</v>
      </c>
      <c r="S526" s="25">
        <v>38975.737741828103</v>
      </c>
      <c r="T526" s="7">
        <v>0.29246064394397825</v>
      </c>
      <c r="U526" s="6">
        <v>5.1194372113249488E-2</v>
      </c>
      <c r="V526" s="6">
        <v>6.1542363523645532E-2</v>
      </c>
      <c r="W526" s="6">
        <v>1.2941127033134148E-2</v>
      </c>
      <c r="X526" s="6">
        <v>0.51979532289424302</v>
      </c>
      <c r="Y526" s="8">
        <v>6.2066170491749756E-2</v>
      </c>
      <c r="Z526" s="10">
        <f t="shared" si="114"/>
        <v>0.72731824681141621</v>
      </c>
      <c r="AA526" s="11">
        <f t="shared" si="115"/>
        <v>-0.31008461506733653</v>
      </c>
      <c r="AB526" s="11">
        <f t="shared" si="116"/>
        <v>-0.13827551680075664</v>
      </c>
      <c r="AC526" s="11">
        <f t="shared" si="117"/>
        <v>25.969288482954784</v>
      </c>
      <c r="AD526" s="11">
        <f t="shared" si="118"/>
        <v>29.141954650828247</v>
      </c>
      <c r="AE526" s="10">
        <v>23.240915159163901</v>
      </c>
      <c r="AF526" s="11">
        <v>29.980438072434499</v>
      </c>
      <c r="AG526" s="12">
        <v>37.733469170498999</v>
      </c>
      <c r="AH526" s="10">
        <v>3.1382329217506243E-2</v>
      </c>
      <c r="AI526" s="11">
        <f t="shared" si="119"/>
        <v>36.005970517201298</v>
      </c>
      <c r="AJ526" s="11">
        <f t="shared" si="120"/>
        <v>17.506763371491527</v>
      </c>
      <c r="AK526" s="11">
        <f t="shared" si="121"/>
        <v>0.17762667418330605</v>
      </c>
      <c r="AL526" s="11">
        <f t="shared" si="122"/>
        <v>4.7555644393315939</v>
      </c>
      <c r="AM526" s="11">
        <f t="shared" si="123"/>
        <v>2.4574264995648738</v>
      </c>
      <c r="AN526" s="3">
        <f t="shared" si="124"/>
        <v>0.56264577817965855</v>
      </c>
      <c r="AO526" s="3">
        <f t="shared" si="125"/>
        <v>0.11839730142428941</v>
      </c>
      <c r="AP526" s="3">
        <v>0.48891518685290353</v>
      </c>
      <c r="AQ526" s="124" t="s">
        <v>213</v>
      </c>
      <c r="AR526" s="36">
        <v>72</v>
      </c>
      <c r="AS526" s="36">
        <v>516</v>
      </c>
      <c r="AT526" s="11" t="s">
        <v>91</v>
      </c>
      <c r="AU526" s="36">
        <v>69</v>
      </c>
      <c r="AV526" s="36" t="s">
        <v>161</v>
      </c>
      <c r="AW526" s="36">
        <v>2</v>
      </c>
      <c r="AX526" s="36">
        <v>49</v>
      </c>
      <c r="AY526" s="34">
        <v>51</v>
      </c>
      <c r="AZ526" s="52">
        <v>794.09</v>
      </c>
    </row>
    <row r="527" spans="1:52" s="28" customFormat="1" ht="15" customHeight="1">
      <c r="A527" s="85">
        <v>44.888918819188099</v>
      </c>
      <c r="B527" s="32">
        <v>516</v>
      </c>
      <c r="C527" s="17">
        <v>-30.276499999999999</v>
      </c>
      <c r="D527" s="17">
        <v>-35.284999999999997</v>
      </c>
      <c r="E527" s="40" t="s">
        <v>56</v>
      </c>
      <c r="F527" s="18">
        <v>-39.700000000000003</v>
      </c>
      <c r="G527" s="17">
        <v>-39.9</v>
      </c>
      <c r="H527" s="17">
        <v>-37.700000000000003</v>
      </c>
      <c r="I527" s="17">
        <v>-36.200000000000003</v>
      </c>
      <c r="J527" s="17">
        <v>-35.200000000000003</v>
      </c>
      <c r="K527" s="30">
        <v>-33.299999999999997</v>
      </c>
      <c r="L527" s="10">
        <f t="shared" si="112"/>
        <v>-37.700000000000003</v>
      </c>
      <c r="M527" s="52" t="str">
        <f t="shared" si="113"/>
        <v>mid latitude</v>
      </c>
      <c r="N527" s="87">
        <v>400090.18441702001</v>
      </c>
      <c r="O527" s="23">
        <v>135954.694419148</v>
      </c>
      <c r="P527" s="23">
        <v>255421.153787235</v>
      </c>
      <c r="Q527" s="23">
        <v>55067.133987676498</v>
      </c>
      <c r="R527" s="23">
        <v>1805639.9808553201</v>
      </c>
      <c r="S527" s="25">
        <v>295224.98431927199</v>
      </c>
      <c r="T527" s="7">
        <v>0.13574351564599338</v>
      </c>
      <c r="U527" s="6">
        <v>4.6127020626419504E-2</v>
      </c>
      <c r="V527" s="6">
        <v>8.6659875037814763E-2</v>
      </c>
      <c r="W527" s="6">
        <v>1.8683303552993111E-2</v>
      </c>
      <c r="X527" s="6">
        <v>0.61262167515909327</v>
      </c>
      <c r="Y527" s="8">
        <v>0.10016460997768593</v>
      </c>
      <c r="Z527" s="10">
        <f t="shared" si="114"/>
        <v>0.81669062092800493</v>
      </c>
      <c r="AA527" s="11">
        <f t="shared" si="115"/>
        <v>-0.2425091381570571</v>
      </c>
      <c r="AB527" s="11">
        <f t="shared" si="116"/>
        <v>-8.7942431925397496E-2</v>
      </c>
      <c r="AC527" s="11">
        <f t="shared" si="117"/>
        <v>30.530633174398645</v>
      </c>
      <c r="AD527" s="11">
        <f t="shared" si="118"/>
        <v>32.584737656302813</v>
      </c>
      <c r="AE527" s="10">
        <v>28.2398002812808</v>
      </c>
      <c r="AF527" s="11">
        <v>35.366729442839102</v>
      </c>
      <c r="AG527" s="12">
        <v>44.664143211652402</v>
      </c>
      <c r="AH527" s="10">
        <v>5.7304210454260644E-2</v>
      </c>
      <c r="AI527" s="11">
        <f t="shared" si="119"/>
        <v>18.138673112249027</v>
      </c>
      <c r="AJ527" s="11">
        <f t="shared" si="120"/>
        <v>42.45916062148217</v>
      </c>
      <c r="AK527" s="11">
        <f t="shared" si="121"/>
        <v>0.17526070322798287</v>
      </c>
      <c r="AL527" s="11">
        <f t="shared" si="122"/>
        <v>4.638359313277423</v>
      </c>
      <c r="AM527" s="11">
        <f t="shared" si="123"/>
        <v>2.6870492339079783</v>
      </c>
      <c r="AN527" s="3">
        <f t="shared" si="124"/>
        <v>0.22157804914548901</v>
      </c>
      <c r="AO527" s="3">
        <f t="shared" si="125"/>
        <v>0.14145740928169059</v>
      </c>
      <c r="AP527" s="3">
        <v>8.522149141664935E-2</v>
      </c>
      <c r="AQ527" s="124" t="s">
        <v>213</v>
      </c>
      <c r="AR527" s="36">
        <v>72</v>
      </c>
      <c r="AS527" s="36">
        <v>516</v>
      </c>
      <c r="AT527" s="11" t="s">
        <v>91</v>
      </c>
      <c r="AU527" s="36">
        <v>71</v>
      </c>
      <c r="AV527" s="36" t="s">
        <v>161</v>
      </c>
      <c r="AW527" s="36">
        <v>1</v>
      </c>
      <c r="AX527" s="36">
        <v>2</v>
      </c>
      <c r="AY527" s="34">
        <v>4</v>
      </c>
      <c r="AZ527" s="52">
        <v>801.12</v>
      </c>
    </row>
    <row r="528" spans="1:52" s="28" customFormat="1" ht="15" customHeight="1">
      <c r="A528" s="85">
        <v>44.931383763837601</v>
      </c>
      <c r="B528" s="32">
        <v>516</v>
      </c>
      <c r="C528" s="17">
        <v>-30.276499999999999</v>
      </c>
      <c r="D528" s="17">
        <v>-35.284999999999997</v>
      </c>
      <c r="E528" s="40" t="s">
        <v>56</v>
      </c>
      <c r="F528" s="18">
        <v>-39.700000000000003</v>
      </c>
      <c r="G528" s="17">
        <v>-39.9</v>
      </c>
      <c r="H528" s="17">
        <v>-37.700000000000003</v>
      </c>
      <c r="I528" s="17">
        <v>-36.200000000000003</v>
      </c>
      <c r="J528" s="17">
        <v>-35.200000000000003</v>
      </c>
      <c r="K528" s="30">
        <v>-33.299999999999997</v>
      </c>
      <c r="L528" s="10">
        <f t="shared" si="112"/>
        <v>-37.700000000000003</v>
      </c>
      <c r="M528" s="52" t="str">
        <f t="shared" si="113"/>
        <v>mid latitude</v>
      </c>
      <c r="N528" s="87">
        <v>2296330</v>
      </c>
      <c r="O528" s="23">
        <v>689619</v>
      </c>
      <c r="P528" s="23">
        <v>1095069</v>
      </c>
      <c r="Q528" s="23">
        <v>288703</v>
      </c>
      <c r="R528" s="23">
        <v>8446623</v>
      </c>
      <c r="S528" s="25">
        <v>1265140</v>
      </c>
      <c r="T528" s="7">
        <v>0.16307443164371027</v>
      </c>
      <c r="U528" s="6">
        <v>4.8973460467660934E-2</v>
      </c>
      <c r="V528" s="6">
        <v>7.7766590509920686E-2</v>
      </c>
      <c r="W528" s="6">
        <v>2.0502313534567804E-2</v>
      </c>
      <c r="X528" s="6">
        <v>0.59983898003931968</v>
      </c>
      <c r="Y528" s="8">
        <v>8.9844223804820572E-2</v>
      </c>
      <c r="Z528" s="10">
        <f t="shared" si="114"/>
        <v>0.79343639462985371</v>
      </c>
      <c r="AA528" s="11">
        <f t="shared" si="115"/>
        <v>-0.27723972423930276</v>
      </c>
      <c r="AB528" s="11">
        <f t="shared" si="116"/>
        <v>-0.10048788247996321</v>
      </c>
      <c r="AC528" s="11">
        <f t="shared" si="117"/>
        <v>28.18631861384706</v>
      </c>
      <c r="AD528" s="11">
        <f t="shared" si="118"/>
        <v>31.726628838370516</v>
      </c>
      <c r="AE528" s="10">
        <v>26.993380956722199</v>
      </c>
      <c r="AF528" s="11">
        <v>34.005854833949797</v>
      </c>
      <c r="AG528" s="12">
        <v>42.745160178423703</v>
      </c>
      <c r="AH528" s="10">
        <v>0.25607424828394904</v>
      </c>
      <c r="AI528" s="11">
        <f t="shared" si="119"/>
        <v>21.37522150566981</v>
      </c>
      <c r="AJ528" s="11">
        <f t="shared" si="120"/>
        <v>35.522972255838177</v>
      </c>
      <c r="AK528" s="11">
        <f t="shared" si="121"/>
        <v>0.17593244857046414</v>
      </c>
      <c r="AL528" s="11">
        <f t="shared" si="122"/>
        <v>3.7930641524334696</v>
      </c>
      <c r="AM528" s="11">
        <f t="shared" si="123"/>
        <v>2.6378146556075115</v>
      </c>
      <c r="AN528" s="3">
        <f t="shared" si="124"/>
        <v>0.27186367853756466</v>
      </c>
      <c r="AO528" s="3">
        <f t="shared" si="125"/>
        <v>0.12964577677966685</v>
      </c>
      <c r="AP528" s="3">
        <v>0</v>
      </c>
      <c r="AQ528" s="124" t="s">
        <v>213</v>
      </c>
      <c r="AR528" s="36">
        <v>72</v>
      </c>
      <c r="AS528" s="36">
        <v>516</v>
      </c>
      <c r="AT528" s="11" t="s">
        <v>91</v>
      </c>
      <c r="AU528" s="36">
        <v>71</v>
      </c>
      <c r="AV528" s="36" t="s">
        <v>161</v>
      </c>
      <c r="AW528" s="36">
        <v>2</v>
      </c>
      <c r="AX528" s="36">
        <v>20</v>
      </c>
      <c r="AY528" s="34">
        <v>22</v>
      </c>
      <c r="AZ528" s="52">
        <v>802.8</v>
      </c>
    </row>
    <row r="529" spans="1:52" s="28" customFormat="1" ht="15" customHeight="1">
      <c r="A529" s="85">
        <v>45.069647601475999</v>
      </c>
      <c r="B529" s="32">
        <v>516</v>
      </c>
      <c r="C529" s="17">
        <v>-30.276499999999999</v>
      </c>
      <c r="D529" s="17">
        <v>-35.284999999999997</v>
      </c>
      <c r="E529" s="40" t="s">
        <v>56</v>
      </c>
      <c r="F529" s="18">
        <v>-39.700000000000003</v>
      </c>
      <c r="G529" s="17">
        <v>-39.9</v>
      </c>
      <c r="H529" s="17">
        <v>-37.700000000000003</v>
      </c>
      <c r="I529" s="17">
        <v>-36.200000000000003</v>
      </c>
      <c r="J529" s="17">
        <v>-35.200000000000003</v>
      </c>
      <c r="K529" s="30">
        <v>-33.299999999999997</v>
      </c>
      <c r="L529" s="10">
        <f t="shared" si="112"/>
        <v>-39.9</v>
      </c>
      <c r="M529" s="52" t="str">
        <f t="shared" si="113"/>
        <v>mid latitude</v>
      </c>
      <c r="N529" s="87">
        <v>378076.58074864303</v>
      </c>
      <c r="O529" s="23">
        <v>192765.30737296701</v>
      </c>
      <c r="P529" s="23">
        <v>413561.61426576099</v>
      </c>
      <c r="Q529" s="23">
        <v>36462.6131526194</v>
      </c>
      <c r="R529" s="23">
        <v>783354.91202750301</v>
      </c>
      <c r="S529" s="25">
        <v>154027.00869124799</v>
      </c>
      <c r="T529" s="7">
        <v>0.19306879095406285</v>
      </c>
      <c r="U529" s="6">
        <v>9.843763599081537E-2</v>
      </c>
      <c r="V529" s="6">
        <v>0.21118959733817777</v>
      </c>
      <c r="W529" s="6">
        <v>1.8620017728847926E-2</v>
      </c>
      <c r="X529" s="6">
        <v>0.40002844252769576</v>
      </c>
      <c r="Y529" s="8">
        <v>7.865551546040031E-2</v>
      </c>
      <c r="Z529" s="10">
        <f t="shared" si="114"/>
        <v>0.75808069128376787</v>
      </c>
      <c r="AA529" s="11">
        <f t="shared" si="115"/>
        <v>-0.19152857558229874</v>
      </c>
      <c r="AB529" s="11">
        <f t="shared" si="116"/>
        <v>-0.12028456492974751</v>
      </c>
      <c r="AC529" s="11">
        <f t="shared" si="117"/>
        <v>33.971821148194834</v>
      </c>
      <c r="AD529" s="11">
        <f t="shared" si="118"/>
        <v>30.37253575880527</v>
      </c>
      <c r="AE529" s="10">
        <v>24.985410887654801</v>
      </c>
      <c r="AF529" s="11">
        <v>31.845999270572602</v>
      </c>
      <c r="AG529" s="12">
        <v>40.026323632137903</v>
      </c>
      <c r="AH529" s="10">
        <v>2.3065500873164734E-2</v>
      </c>
      <c r="AI529" s="11">
        <f t="shared" si="119"/>
        <v>32.55263724982472</v>
      </c>
      <c r="AJ529" s="11">
        <f t="shared" si="120"/>
        <v>28.946808807168857</v>
      </c>
      <c r="AK529" s="11">
        <f t="shared" si="121"/>
        <v>0.40678467678296792</v>
      </c>
      <c r="AL529" s="11">
        <f t="shared" si="122"/>
        <v>11.342072838683848</v>
      </c>
      <c r="AM529" s="11">
        <f t="shared" si="123"/>
        <v>2.1904470036464088</v>
      </c>
      <c r="AN529" s="3">
        <f t="shared" si="124"/>
        <v>0.4826376587977137</v>
      </c>
      <c r="AO529" s="3">
        <f t="shared" si="125"/>
        <v>0.52793645372742759</v>
      </c>
      <c r="AP529" s="3">
        <v>9.4552122621379978E-2</v>
      </c>
      <c r="AQ529" s="124" t="s">
        <v>213</v>
      </c>
      <c r="AR529" s="36">
        <v>72</v>
      </c>
      <c r="AS529" s="36">
        <v>516</v>
      </c>
      <c r="AT529" s="11" t="s">
        <v>91</v>
      </c>
      <c r="AU529" s="36">
        <v>71</v>
      </c>
      <c r="AV529" s="36" t="s">
        <v>161</v>
      </c>
      <c r="AW529" s="36">
        <v>5</v>
      </c>
      <c r="AX529" s="36">
        <v>117</v>
      </c>
      <c r="AY529" s="34">
        <v>119</v>
      </c>
      <c r="AZ529" s="52">
        <v>808.27</v>
      </c>
    </row>
    <row r="530" spans="1:52" s="28" customFormat="1" ht="15" customHeight="1">
      <c r="A530" s="85">
        <v>45.240265682656798</v>
      </c>
      <c r="B530" s="32">
        <v>516</v>
      </c>
      <c r="C530" s="17">
        <v>-30.276499999999999</v>
      </c>
      <c r="D530" s="17">
        <v>-35.284999999999997</v>
      </c>
      <c r="E530" s="40" t="s">
        <v>56</v>
      </c>
      <c r="F530" s="18">
        <v>-39.700000000000003</v>
      </c>
      <c r="G530" s="17">
        <v>-39.9</v>
      </c>
      <c r="H530" s="17">
        <v>-37.700000000000003</v>
      </c>
      <c r="I530" s="17">
        <v>-36.200000000000003</v>
      </c>
      <c r="J530" s="17">
        <v>-35.200000000000003</v>
      </c>
      <c r="K530" s="30">
        <v>-33.299999999999997</v>
      </c>
      <c r="L530" s="10">
        <f t="shared" si="112"/>
        <v>-39.9</v>
      </c>
      <c r="M530" s="52" t="str">
        <f t="shared" si="113"/>
        <v>mid latitude</v>
      </c>
      <c r="N530" s="87">
        <v>80813.429057010202</v>
      </c>
      <c r="O530" s="23">
        <v>22840.528519984498</v>
      </c>
      <c r="P530" s="23">
        <v>38126.8829638651</v>
      </c>
      <c r="Q530" s="23">
        <v>7444.2695197521598</v>
      </c>
      <c r="R530" s="23">
        <v>258169.89483966</v>
      </c>
      <c r="S530" s="25">
        <v>44249.156898528097</v>
      </c>
      <c r="T530" s="7">
        <v>0.17893163665649517</v>
      </c>
      <c r="U530" s="6">
        <v>5.0571955649809937E-2</v>
      </c>
      <c r="V530" s="6">
        <v>8.4417969252639183E-2</v>
      </c>
      <c r="W530" s="6">
        <v>1.6482598801019058E-2</v>
      </c>
      <c r="X530" s="6">
        <v>0.57162234492620412</v>
      </c>
      <c r="Y530" s="8">
        <v>9.7973494713832612E-2</v>
      </c>
      <c r="Z530" s="10">
        <f t="shared" si="114"/>
        <v>0.79726292698243195</v>
      </c>
      <c r="AA530" s="11">
        <f t="shared" si="115"/>
        <v>-0.25389896069825657</v>
      </c>
      <c r="AB530" s="11">
        <f t="shared" si="116"/>
        <v>-9.8398430289301231E-2</v>
      </c>
      <c r="AC530" s="11">
        <f t="shared" si="117"/>
        <v>29.761820152867681</v>
      </c>
      <c r="AD530" s="11">
        <f t="shared" si="118"/>
        <v>31.869547368211798</v>
      </c>
      <c r="AE530" s="10">
        <v>27.0806975979459</v>
      </c>
      <c r="AF530" s="11">
        <v>34.216248110531403</v>
      </c>
      <c r="AG530" s="12">
        <v>43.010677960308001</v>
      </c>
      <c r="AH530" s="10">
        <v>6.4805476842779144E-3</v>
      </c>
      <c r="AI530" s="11">
        <f t="shared" si="119"/>
        <v>23.839942368859411</v>
      </c>
      <c r="AJ530" s="11">
        <f t="shared" si="120"/>
        <v>35.381610383667713</v>
      </c>
      <c r="AK530" s="11">
        <f t="shared" si="121"/>
        <v>0.18448223128053667</v>
      </c>
      <c r="AL530" s="11">
        <f t="shared" si="122"/>
        <v>5.1216419371573814</v>
      </c>
      <c r="AM530" s="11">
        <f t="shared" si="123"/>
        <v>2.6488683748325101</v>
      </c>
      <c r="AN530" s="3">
        <f t="shared" si="124"/>
        <v>0.31302421650363416</v>
      </c>
      <c r="AO530" s="3">
        <f t="shared" si="125"/>
        <v>0.14768136690586767</v>
      </c>
      <c r="AP530" s="3">
        <v>0.56767730770724534</v>
      </c>
      <c r="AQ530" s="124" t="s">
        <v>213</v>
      </c>
      <c r="AR530" s="36">
        <v>72</v>
      </c>
      <c r="AS530" s="36">
        <v>516</v>
      </c>
      <c r="AT530" s="11" t="s">
        <v>91</v>
      </c>
      <c r="AU530" s="36">
        <v>73</v>
      </c>
      <c r="AV530" s="36" t="s">
        <v>161</v>
      </c>
      <c r="AW530" s="36">
        <v>1</v>
      </c>
      <c r="AX530" s="36">
        <v>42</v>
      </c>
      <c r="AY530" s="34">
        <v>44</v>
      </c>
      <c r="AZ530" s="52">
        <v>815.02</v>
      </c>
    </row>
    <row r="531" spans="1:52" s="28" customFormat="1" ht="15" customHeight="1">
      <c r="A531" s="85">
        <v>45.4113892988929</v>
      </c>
      <c r="B531" s="32">
        <v>516</v>
      </c>
      <c r="C531" s="17">
        <v>-30.276499999999999</v>
      </c>
      <c r="D531" s="17">
        <v>-35.284999999999997</v>
      </c>
      <c r="E531" s="40" t="s">
        <v>56</v>
      </c>
      <c r="F531" s="18">
        <v>-39.700000000000003</v>
      </c>
      <c r="G531" s="17">
        <v>-39.9</v>
      </c>
      <c r="H531" s="17">
        <v>-37.700000000000003</v>
      </c>
      <c r="I531" s="17">
        <v>-36.200000000000003</v>
      </c>
      <c r="J531" s="17">
        <v>-35.200000000000003</v>
      </c>
      <c r="K531" s="30">
        <v>-33.299999999999997</v>
      </c>
      <c r="L531" s="10">
        <f t="shared" si="112"/>
        <v>-39.9</v>
      </c>
      <c r="M531" s="52" t="str">
        <f t="shared" si="113"/>
        <v>mid latitude</v>
      </c>
      <c r="N531" s="87">
        <v>219844.00592362601</v>
      </c>
      <c r="O531" s="23">
        <v>51854.942721765998</v>
      </c>
      <c r="P531" s="23">
        <v>125837.915543765</v>
      </c>
      <c r="Q531" s="23">
        <v>27203.3602586747</v>
      </c>
      <c r="R531" s="23">
        <v>1139750.4461443799</v>
      </c>
      <c r="S531" s="25">
        <v>193000.90424593299</v>
      </c>
      <c r="T531" s="7">
        <v>0.12508964997108019</v>
      </c>
      <c r="U531" s="6">
        <v>2.9505087514596792E-2</v>
      </c>
      <c r="V531" s="6">
        <v>7.1600864177886026E-2</v>
      </c>
      <c r="W531" s="6">
        <v>1.5478515315887065E-2</v>
      </c>
      <c r="X531" s="6">
        <v>0.64850976383732861</v>
      </c>
      <c r="Y531" s="8">
        <v>0.1098161191832213</v>
      </c>
      <c r="Z531" s="10">
        <f t="shared" si="114"/>
        <v>0.86967751271797433</v>
      </c>
      <c r="AA531" s="11">
        <f t="shared" si="115"/>
        <v>-0.21172242756918533</v>
      </c>
      <c r="AB531" s="11">
        <f t="shared" si="116"/>
        <v>-6.0641759347850051E-2</v>
      </c>
      <c r="AC531" s="11">
        <f t="shared" si="117"/>
        <v>32.608736139079987</v>
      </c>
      <c r="AD531" s="11">
        <f t="shared" si="118"/>
        <v>34.452103660607058</v>
      </c>
      <c r="AE531" s="10">
        <v>30.936039409056001</v>
      </c>
      <c r="AF531" s="11">
        <v>38.591727855431103</v>
      </c>
      <c r="AG531" s="12">
        <v>48.756916812857</v>
      </c>
      <c r="AH531" s="10">
        <v>6.0015351850933547E-2</v>
      </c>
      <c r="AI531" s="11">
        <f t="shared" si="119"/>
        <v>16.169822228182316</v>
      </c>
      <c r="AJ531" s="11">
        <f t="shared" si="120"/>
        <v>46.749009008410894</v>
      </c>
      <c r="AK531" s="11">
        <f t="shared" si="121"/>
        <v>0.13325304358842735</v>
      </c>
      <c r="AL531" s="11">
        <f t="shared" si="122"/>
        <v>4.6258224846923968</v>
      </c>
      <c r="AM531" s="11">
        <f t="shared" si="123"/>
        <v>2.9081498843547129</v>
      </c>
      <c r="AN531" s="3">
        <f t="shared" si="124"/>
        <v>0.1928878437094087</v>
      </c>
      <c r="AO531" s="3">
        <f t="shared" si="125"/>
        <v>0.11040830558080278</v>
      </c>
      <c r="AP531" s="3">
        <v>0.21370374604248268</v>
      </c>
      <c r="AQ531" s="124" t="s">
        <v>213</v>
      </c>
      <c r="AR531" s="36">
        <v>72</v>
      </c>
      <c r="AS531" s="36">
        <v>516</v>
      </c>
      <c r="AT531" s="11" t="s">
        <v>91</v>
      </c>
      <c r="AU531" s="36">
        <v>73</v>
      </c>
      <c r="AV531" s="36" t="s">
        <v>161</v>
      </c>
      <c r="AW531" s="36">
        <v>5</v>
      </c>
      <c r="AX531" s="36">
        <v>119</v>
      </c>
      <c r="AY531" s="34">
        <v>121</v>
      </c>
      <c r="AZ531" s="52">
        <v>821.79</v>
      </c>
    </row>
    <row r="532" spans="1:52" s="28" customFormat="1" ht="15" customHeight="1">
      <c r="A532" s="85">
        <v>45.638493948901797</v>
      </c>
      <c r="B532" s="32">
        <v>516</v>
      </c>
      <c r="C532" s="17">
        <v>-30.276499999999999</v>
      </c>
      <c r="D532" s="17">
        <v>-35.284999999999997</v>
      </c>
      <c r="E532" s="40" t="s">
        <v>56</v>
      </c>
      <c r="F532" s="18">
        <v>-39.700000000000003</v>
      </c>
      <c r="G532" s="17">
        <v>-39.9</v>
      </c>
      <c r="H532" s="17">
        <v>-37.700000000000003</v>
      </c>
      <c r="I532" s="17">
        <v>-36.200000000000003</v>
      </c>
      <c r="J532" s="17">
        <v>-35.200000000000003</v>
      </c>
      <c r="K532" s="30">
        <v>-33.299999999999997</v>
      </c>
      <c r="L532" s="10">
        <f t="shared" si="112"/>
        <v>-39.9</v>
      </c>
      <c r="M532" s="52" t="str">
        <f t="shared" si="113"/>
        <v>mid latitude</v>
      </c>
      <c r="N532" s="87">
        <v>221102.41270093</v>
      </c>
      <c r="O532" s="23">
        <v>74214.095347559807</v>
      </c>
      <c r="P532" s="23">
        <v>136682.610219817</v>
      </c>
      <c r="Q532" s="23">
        <v>26396.737574283601</v>
      </c>
      <c r="R532" s="23">
        <v>952049.44480154698</v>
      </c>
      <c r="S532" s="25">
        <v>166895.108745545</v>
      </c>
      <c r="T532" s="7">
        <v>0.14017418902396647</v>
      </c>
      <c r="U532" s="6">
        <v>4.7050145235469715E-2</v>
      </c>
      <c r="V532" s="6">
        <v>8.665384428507944E-2</v>
      </c>
      <c r="W532" s="6">
        <v>1.6734965653036966E-2</v>
      </c>
      <c r="X532" s="6">
        <v>0.60357893523435557</v>
      </c>
      <c r="Y532" s="8">
        <v>0.10580792056809186</v>
      </c>
      <c r="Z532" s="10">
        <f t="shared" si="114"/>
        <v>0.81638743848373441</v>
      </c>
      <c r="AA532" s="11">
        <f t="shared" si="115"/>
        <v>-0.23957247411813315</v>
      </c>
      <c r="AB532" s="11">
        <f t="shared" si="116"/>
        <v>-8.8103686267540574E-2</v>
      </c>
      <c r="AC532" s="11">
        <f t="shared" si="117"/>
        <v>30.728857997026012</v>
      </c>
      <c r="AD532" s="11">
        <f t="shared" si="118"/>
        <v>32.573707859300228</v>
      </c>
      <c r="AE532" s="10">
        <v>28.2064904294295</v>
      </c>
      <c r="AF532" s="11">
        <v>35.353978359670201</v>
      </c>
      <c r="AG532" s="12">
        <v>44.565191337278598</v>
      </c>
      <c r="AH532" s="10">
        <v>5.5298118337363256E-2</v>
      </c>
      <c r="AI532" s="11">
        <f t="shared" si="119"/>
        <v>18.846870614997353</v>
      </c>
      <c r="AJ532" s="11">
        <f t="shared" si="120"/>
        <v>43.014478062476101</v>
      </c>
      <c r="AK532" s="11">
        <f t="shared" si="121"/>
        <v>0.1749644558853321</v>
      </c>
      <c r="AL532" s="11">
        <f t="shared" si="122"/>
        <v>5.1780114809709215</v>
      </c>
      <c r="AM532" s="11">
        <f t="shared" si="123"/>
        <v>2.7075234030814874</v>
      </c>
      <c r="AN532" s="3">
        <f t="shared" si="124"/>
        <v>0.23223837155539584</v>
      </c>
      <c r="AO532" s="3">
        <f t="shared" si="125"/>
        <v>0.14356671385729156</v>
      </c>
      <c r="AP532" s="3">
        <v>1.2922162949670764</v>
      </c>
      <c r="AQ532" s="124" t="s">
        <v>213</v>
      </c>
      <c r="AR532" s="36">
        <v>72</v>
      </c>
      <c r="AS532" s="36">
        <v>516</v>
      </c>
      <c r="AT532" s="11" t="s">
        <v>91</v>
      </c>
      <c r="AU532" s="36">
        <v>74</v>
      </c>
      <c r="AV532" s="36" t="s">
        <v>161</v>
      </c>
      <c r="AW532" s="36">
        <v>4</v>
      </c>
      <c r="AX532" s="36">
        <v>89</v>
      </c>
      <c r="AY532" s="34">
        <v>91</v>
      </c>
      <c r="AZ532" s="52">
        <v>828.99</v>
      </c>
    </row>
    <row r="533" spans="1:52" s="28" customFormat="1" ht="15" customHeight="1">
      <c r="A533" s="85">
        <v>45.899901389511399</v>
      </c>
      <c r="B533" s="32">
        <v>516</v>
      </c>
      <c r="C533" s="17">
        <v>-30.276499999999999</v>
      </c>
      <c r="D533" s="17">
        <v>-35.284999999999997</v>
      </c>
      <c r="E533" s="40" t="s">
        <v>56</v>
      </c>
      <c r="F533" s="18">
        <v>-39.700000000000003</v>
      </c>
      <c r="G533" s="17">
        <v>-39.9</v>
      </c>
      <c r="H533" s="17">
        <v>-37.700000000000003</v>
      </c>
      <c r="I533" s="17">
        <v>-36.200000000000003</v>
      </c>
      <c r="J533" s="17">
        <v>-35.200000000000003</v>
      </c>
      <c r="K533" s="30">
        <v>-33.299999999999997</v>
      </c>
      <c r="L533" s="10">
        <f t="shared" si="112"/>
        <v>-39.9</v>
      </c>
      <c r="M533" s="52" t="str">
        <f t="shared" si="113"/>
        <v>mid latitude</v>
      </c>
      <c r="N533" s="87">
        <v>143146.44997361701</v>
      </c>
      <c r="O533" s="23">
        <v>35019.4755851062</v>
      </c>
      <c r="P533" s="23">
        <v>51629.411841489302</v>
      </c>
      <c r="Q533" s="23">
        <v>9837.3147872340996</v>
      </c>
      <c r="R533" s="23">
        <v>308386.039300851</v>
      </c>
      <c r="S533" s="25">
        <v>51517.147036861999</v>
      </c>
      <c r="T533" s="7">
        <v>0.23876212358839635</v>
      </c>
      <c r="U533" s="6">
        <v>5.8410979519177821E-2</v>
      </c>
      <c r="V533" s="6">
        <v>8.6115639005828443E-2</v>
      </c>
      <c r="W533" s="6">
        <v>1.6408218083231858E-2</v>
      </c>
      <c r="X533" s="6">
        <v>0.51437465366452739</v>
      </c>
      <c r="Y533" s="8">
        <v>8.5928386138838089E-2</v>
      </c>
      <c r="Z533" s="10">
        <f t="shared" si="114"/>
        <v>0.76338727628528602</v>
      </c>
      <c r="AA533" s="11">
        <f t="shared" si="115"/>
        <v>-0.27156803488193848</v>
      </c>
      <c r="AB533" s="11">
        <f t="shared" si="116"/>
        <v>-0.11725508290557363</v>
      </c>
      <c r="AC533" s="11">
        <f t="shared" si="117"/>
        <v>28.569157645469151</v>
      </c>
      <c r="AD533" s="11">
        <f t="shared" si="118"/>
        <v>30.579752329258767</v>
      </c>
      <c r="AE533" s="10">
        <v>25.2699755027942</v>
      </c>
      <c r="AF533" s="11">
        <v>32.131675691883103</v>
      </c>
      <c r="AG533" s="12">
        <v>40.4922338629571</v>
      </c>
      <c r="AH533" s="10">
        <v>4.9847902257153423E-2</v>
      </c>
      <c r="AI533" s="11">
        <f t="shared" si="119"/>
        <v>31.702358827739673</v>
      </c>
      <c r="AJ533" s="11">
        <f t="shared" si="120"/>
        <v>26.464705177562685</v>
      </c>
      <c r="AK533" s="11">
        <f t="shared" si="121"/>
        <v>0.2114120192847842</v>
      </c>
      <c r="AL533" s="11">
        <f t="shared" si="122"/>
        <v>5.2483236491007563</v>
      </c>
      <c r="AM533" s="11">
        <f t="shared" si="123"/>
        <v>2.5260160237589222</v>
      </c>
      <c r="AN533" s="3">
        <f t="shared" si="124"/>
        <v>0.46417941064435853</v>
      </c>
      <c r="AO533" s="3">
        <f t="shared" si="125"/>
        <v>0.16741812294272307</v>
      </c>
      <c r="AP533" s="3">
        <v>9.5988991536227544E-2</v>
      </c>
      <c r="AQ533" s="124" t="s">
        <v>213</v>
      </c>
      <c r="AR533" s="36">
        <v>72</v>
      </c>
      <c r="AS533" s="36">
        <v>516</v>
      </c>
      <c r="AT533" s="11" t="s">
        <v>91</v>
      </c>
      <c r="AU533" s="36">
        <v>75</v>
      </c>
      <c r="AV533" s="36" t="s">
        <v>161</v>
      </c>
      <c r="AW533" s="36">
        <v>3</v>
      </c>
      <c r="AX533" s="36">
        <v>59</v>
      </c>
      <c r="AY533" s="34">
        <v>61</v>
      </c>
      <c r="AZ533" s="52">
        <v>836.19</v>
      </c>
    </row>
    <row r="534" spans="1:52" s="28" customFormat="1" ht="15" customHeight="1">
      <c r="A534" s="85">
        <v>46.145696996862299</v>
      </c>
      <c r="B534" s="32">
        <v>516</v>
      </c>
      <c r="C534" s="17">
        <v>-30.276499999999999</v>
      </c>
      <c r="D534" s="17">
        <v>-35.284999999999997</v>
      </c>
      <c r="E534" s="40" t="s">
        <v>56</v>
      </c>
      <c r="F534" s="18">
        <v>-39.700000000000003</v>
      </c>
      <c r="G534" s="17">
        <v>-39.9</v>
      </c>
      <c r="H534" s="17">
        <v>-37.700000000000003</v>
      </c>
      <c r="I534" s="17">
        <v>-36.200000000000003</v>
      </c>
      <c r="J534" s="17">
        <v>-35.200000000000003</v>
      </c>
      <c r="K534" s="30">
        <v>-33.299999999999997</v>
      </c>
      <c r="L534" s="10">
        <f t="shared" si="112"/>
        <v>-39.9</v>
      </c>
      <c r="M534" s="52" t="str">
        <f t="shared" si="113"/>
        <v>mid latitude</v>
      </c>
      <c r="N534" s="87">
        <v>771062.12241010997</v>
      </c>
      <c r="O534" s="23">
        <v>4114</v>
      </c>
      <c r="P534" s="23">
        <v>4594.8512418806204</v>
      </c>
      <c r="Q534" s="23">
        <v>1173</v>
      </c>
      <c r="R534" s="23">
        <v>23869</v>
      </c>
      <c r="S534" s="25">
        <v>3226</v>
      </c>
      <c r="T534" s="7">
        <v>0.95423877752485009</v>
      </c>
      <c r="U534" s="6">
        <v>5.0913385791362016E-3</v>
      </c>
      <c r="V534" s="6">
        <v>5.6864227985363855E-3</v>
      </c>
      <c r="W534" s="6">
        <v>1.451662652728917E-3</v>
      </c>
      <c r="X534" s="6">
        <v>2.9539416758726785E-2</v>
      </c>
      <c r="Y534" s="8">
        <v>3.992381686021727E-3</v>
      </c>
      <c r="Z534" s="10">
        <f t="shared" si="114"/>
        <v>0.68614230325902348</v>
      </c>
      <c r="AA534" s="11">
        <f t="shared" si="115"/>
        <v>-0.33256685619336096</v>
      </c>
      <c r="AB534" s="11">
        <f t="shared" si="116"/>
        <v>-0.16358580395649966</v>
      </c>
      <c r="AC534" s="11">
        <f t="shared" si="117"/>
        <v>24.451737206948135</v>
      </c>
      <c r="AD534" s="11">
        <f t="shared" si="118"/>
        <v>27.410731009375425</v>
      </c>
      <c r="AE534" s="10">
        <v>20.8121583409132</v>
      </c>
      <c r="AF534" s="11">
        <v>27.527183386965099</v>
      </c>
      <c r="AG534" s="12">
        <v>34.630508397968001</v>
      </c>
      <c r="AH534" s="10">
        <v>7.3917145003493848E-2</v>
      </c>
      <c r="AI534" s="11">
        <f t="shared" si="119"/>
        <v>96.997349917860447</v>
      </c>
      <c r="AJ534" s="11">
        <f t="shared" si="120"/>
        <v>0.41664077061630489</v>
      </c>
      <c r="AK534" s="11">
        <f t="shared" si="121"/>
        <v>0.26724425985434547</v>
      </c>
      <c r="AL534" s="11">
        <f t="shared" si="122"/>
        <v>3.9171792343398302</v>
      </c>
      <c r="AM534" s="11">
        <f t="shared" si="123"/>
        <v>2.2678547334121455</v>
      </c>
      <c r="AN534" s="3">
        <f t="shared" si="124"/>
        <v>32.30391396414219</v>
      </c>
      <c r="AO534" s="3">
        <f t="shared" si="125"/>
        <v>0.1925028799648339</v>
      </c>
      <c r="AP534" s="3">
        <v>0.6714765872610442</v>
      </c>
      <c r="AQ534" s="124" t="s">
        <v>213</v>
      </c>
      <c r="AR534" s="36">
        <v>72</v>
      </c>
      <c r="AS534" s="36">
        <v>516</v>
      </c>
      <c r="AT534" s="11" t="s">
        <v>91</v>
      </c>
      <c r="AU534" s="36">
        <v>76</v>
      </c>
      <c r="AV534" s="36" t="s">
        <v>161</v>
      </c>
      <c r="AW534" s="36">
        <v>1</v>
      </c>
      <c r="AX534" s="36">
        <v>136</v>
      </c>
      <c r="AY534" s="34">
        <v>138</v>
      </c>
      <c r="AZ534" s="52">
        <v>842.96</v>
      </c>
    </row>
    <row r="535" spans="1:52" s="28" customFormat="1" ht="15" customHeight="1">
      <c r="A535" s="85">
        <v>47.514202794697198</v>
      </c>
      <c r="B535" s="32">
        <v>516</v>
      </c>
      <c r="C535" s="17">
        <v>-30.276499999999999</v>
      </c>
      <c r="D535" s="17">
        <v>-35.284999999999997</v>
      </c>
      <c r="E535" s="40" t="s">
        <v>56</v>
      </c>
      <c r="F535" s="18">
        <v>-39.700000000000003</v>
      </c>
      <c r="G535" s="17">
        <v>-39.9</v>
      </c>
      <c r="H535" s="17">
        <v>-37.700000000000003</v>
      </c>
      <c r="I535" s="17">
        <v>-36.200000000000003</v>
      </c>
      <c r="J535" s="17">
        <v>-35.200000000000003</v>
      </c>
      <c r="K535" s="30">
        <v>-33.299999999999997</v>
      </c>
      <c r="L535" s="10">
        <f t="shared" si="112"/>
        <v>-39.9</v>
      </c>
      <c r="M535" s="52" t="str">
        <f t="shared" si="113"/>
        <v>mid latitude</v>
      </c>
      <c r="N535" s="87">
        <v>30577.472683966</v>
      </c>
      <c r="O535" s="23">
        <v>10061.2926596781</v>
      </c>
      <c r="P535" s="23">
        <v>19211.6571996128</v>
      </c>
      <c r="Q535" s="23">
        <v>5016.4342422677901</v>
      </c>
      <c r="R535" s="23">
        <v>172791.303888845</v>
      </c>
      <c r="S535" s="25">
        <v>32376</v>
      </c>
      <c r="T535" s="7">
        <v>0.11323557214984714</v>
      </c>
      <c r="U535" s="6">
        <v>3.7259332799048597E-2</v>
      </c>
      <c r="V535" s="6">
        <v>7.1145284550793789E-2</v>
      </c>
      <c r="W535" s="6">
        <v>1.8577035697039224E-2</v>
      </c>
      <c r="X535" s="6">
        <v>0.63988683304854732</v>
      </c>
      <c r="Y535" s="8">
        <v>0.11989594175472397</v>
      </c>
      <c r="Z535" s="10">
        <f t="shared" si="114"/>
        <v>0.8490777065898153</v>
      </c>
      <c r="AA535" s="11">
        <f t="shared" si="115"/>
        <v>-0.25159485571602708</v>
      </c>
      <c r="AB535" s="11">
        <f t="shared" si="116"/>
        <v>-7.1052561818650953E-2</v>
      </c>
      <c r="AC535" s="11">
        <f t="shared" si="117"/>
        <v>29.917347239168169</v>
      </c>
      <c r="AD535" s="11">
        <f t="shared" si="118"/>
        <v>33.740004771604276</v>
      </c>
      <c r="AE535" s="10">
        <v>29.9105931581792</v>
      </c>
      <c r="AF535" s="11">
        <v>37.371058843542301</v>
      </c>
      <c r="AG535" s="12">
        <v>47.166990369085497</v>
      </c>
      <c r="AH535" s="10">
        <v>5.0976878738288142E-2</v>
      </c>
      <c r="AI535" s="11">
        <f t="shared" si="119"/>
        <v>15.03548047013919</v>
      </c>
      <c r="AJ535" s="11">
        <f t="shared" si="120"/>
        <v>51.428457588879027</v>
      </c>
      <c r="AK535" s="11">
        <f t="shared" si="121"/>
        <v>0.1431966022303493</v>
      </c>
      <c r="AL535" s="11">
        <f t="shared" si="122"/>
        <v>3.8297436529194377</v>
      </c>
      <c r="AM535" s="11">
        <f t="shared" si="123"/>
        <v>2.895624354187043</v>
      </c>
      <c r="AN535" s="3">
        <f t="shared" si="124"/>
        <v>0.17696187247731054</v>
      </c>
      <c r="AO535" s="3">
        <f t="shared" si="125"/>
        <v>0.11118416706879808</v>
      </c>
      <c r="AP535" s="3">
        <v>0.31070764401312317</v>
      </c>
      <c r="AQ535" s="124" t="s">
        <v>213</v>
      </c>
      <c r="AR535" s="36">
        <v>72</v>
      </c>
      <c r="AS535" s="36">
        <v>516</v>
      </c>
      <c r="AT535" s="11" t="s">
        <v>91</v>
      </c>
      <c r="AU535" s="36">
        <v>77</v>
      </c>
      <c r="AV535" s="36" t="s">
        <v>161</v>
      </c>
      <c r="AW535" s="36">
        <v>5</v>
      </c>
      <c r="AX535" s="36">
        <v>32</v>
      </c>
      <c r="AY535" s="34">
        <v>34</v>
      </c>
      <c r="AZ535" s="52">
        <v>856.92</v>
      </c>
    </row>
    <row r="536" spans="1:52" s="28" customFormat="1" ht="15" customHeight="1">
      <c r="A536" s="85">
        <v>48.805630598351797</v>
      </c>
      <c r="B536" s="32">
        <v>516</v>
      </c>
      <c r="C536" s="17">
        <v>-30.276499999999999</v>
      </c>
      <c r="D536" s="17">
        <v>-35.284999999999997</v>
      </c>
      <c r="E536" s="40" t="s">
        <v>56</v>
      </c>
      <c r="F536" s="18">
        <v>-39.700000000000003</v>
      </c>
      <c r="G536" s="17">
        <v>-39.9</v>
      </c>
      <c r="H536" s="17">
        <v>-37.700000000000003</v>
      </c>
      <c r="I536" s="17">
        <v>-36.200000000000003</v>
      </c>
      <c r="J536" s="17">
        <v>-35.200000000000003</v>
      </c>
      <c r="K536" s="30">
        <v>-33.299999999999997</v>
      </c>
      <c r="L536" s="10">
        <f t="shared" si="112"/>
        <v>-39.9</v>
      </c>
      <c r="M536" s="52" t="str">
        <f t="shared" si="113"/>
        <v>mid latitude</v>
      </c>
      <c r="N536" s="87">
        <v>13925.746195584799</v>
      </c>
      <c r="O536" s="23">
        <v>1830</v>
      </c>
      <c r="P536" s="23">
        <v>2875</v>
      </c>
      <c r="Q536" s="23">
        <v>959</v>
      </c>
      <c r="R536" s="23">
        <v>18522.765609992301</v>
      </c>
      <c r="S536" s="25">
        <v>1621.5071022463201</v>
      </c>
      <c r="T536" s="7">
        <v>0.35047414226812307</v>
      </c>
      <c r="U536" s="6">
        <v>4.6056252307256094E-2</v>
      </c>
      <c r="V536" s="6">
        <v>7.2356134089268456E-2</v>
      </c>
      <c r="W536" s="6">
        <v>2.41354895970812E-2</v>
      </c>
      <c r="X536" s="6">
        <v>0.46616894336719772</v>
      </c>
      <c r="Y536" s="8">
        <v>4.0809038371073345E-2</v>
      </c>
      <c r="Z536" s="10">
        <f t="shared" si="114"/>
        <v>0.74881638651676541</v>
      </c>
      <c r="AA536" s="11">
        <f t="shared" si="115"/>
        <v>-0.2944853956560633</v>
      </c>
      <c r="AB536" s="11">
        <f t="shared" si="116"/>
        <v>-0.12562466040250797</v>
      </c>
      <c r="AC536" s="11">
        <f t="shared" si="117"/>
        <v>27.022235793215724</v>
      </c>
      <c r="AD536" s="11">
        <f t="shared" si="118"/>
        <v>30.007273228468456</v>
      </c>
      <c r="AE536" s="10">
        <v>24.445021683820201</v>
      </c>
      <c r="AF536" s="11">
        <v>31.2711662462257</v>
      </c>
      <c r="AG536" s="12">
        <v>39.3355534660462</v>
      </c>
      <c r="AH536" s="10">
        <v>0.2988757472255037</v>
      </c>
      <c r="AI536" s="11">
        <f t="shared" si="119"/>
        <v>42.916440294778958</v>
      </c>
      <c r="AJ536" s="11">
        <f t="shared" si="120"/>
        <v>10.429540647366466</v>
      </c>
      <c r="AK536" s="11">
        <f t="shared" si="121"/>
        <v>0.21946451291620367</v>
      </c>
      <c r="AL536" s="11">
        <f t="shared" si="122"/>
        <v>2.997914494264859</v>
      </c>
      <c r="AM536" s="11">
        <f t="shared" si="123"/>
        <v>2.3255798355836186</v>
      </c>
      <c r="AN536" s="3">
        <f t="shared" si="124"/>
        <v>0.75181787044114012</v>
      </c>
      <c r="AO536" s="3">
        <f t="shared" si="125"/>
        <v>0.15521440267262526</v>
      </c>
      <c r="AP536" s="3">
        <v>1.5104560340824471</v>
      </c>
      <c r="AQ536" s="124" t="s">
        <v>213</v>
      </c>
      <c r="AR536" s="36">
        <v>72</v>
      </c>
      <c r="AS536" s="36">
        <v>516</v>
      </c>
      <c r="AT536" s="11" t="s">
        <v>91</v>
      </c>
      <c r="AU536" s="36">
        <v>78</v>
      </c>
      <c r="AV536" s="36" t="s">
        <v>161</v>
      </c>
      <c r="AW536" s="36">
        <v>4</v>
      </c>
      <c r="AX536" s="36">
        <v>12</v>
      </c>
      <c r="AY536" s="34">
        <v>14</v>
      </c>
      <c r="AZ536" s="52">
        <v>864.22</v>
      </c>
    </row>
    <row r="537" spans="1:52" s="28" customFormat="1" ht="15" customHeight="1">
      <c r="A537" s="85">
        <v>51.250498029380097</v>
      </c>
      <c r="B537" s="32">
        <v>516</v>
      </c>
      <c r="C537" s="17">
        <v>-30.276499999999999</v>
      </c>
      <c r="D537" s="17">
        <v>-35.284999999999997</v>
      </c>
      <c r="E537" s="40" t="s">
        <v>56</v>
      </c>
      <c r="F537" s="18">
        <v>-39.700000000000003</v>
      </c>
      <c r="G537" s="17">
        <v>-39.9</v>
      </c>
      <c r="H537" s="17">
        <v>-37.700000000000003</v>
      </c>
      <c r="I537" s="17">
        <v>-36.200000000000003</v>
      </c>
      <c r="J537" s="17">
        <v>-35.200000000000003</v>
      </c>
      <c r="K537" s="30">
        <v>-33.299999999999997</v>
      </c>
      <c r="L537" s="10">
        <f t="shared" si="112"/>
        <v>-39.9</v>
      </c>
      <c r="M537" s="52" t="str">
        <f t="shared" si="113"/>
        <v>mid latitude</v>
      </c>
      <c r="N537" s="87">
        <v>15229.663881533101</v>
      </c>
      <c r="O537" s="23">
        <v>2308.2222547634401</v>
      </c>
      <c r="P537" s="23">
        <v>4508</v>
      </c>
      <c r="Q537" s="23">
        <v>550</v>
      </c>
      <c r="R537" s="23">
        <v>15344.706688</v>
      </c>
      <c r="S537" s="25">
        <v>2337.6560993031298</v>
      </c>
      <c r="T537" s="7">
        <v>0.37811136999577449</v>
      </c>
      <c r="U537" s="6">
        <v>5.7306916672115203E-2</v>
      </c>
      <c r="V537" s="6">
        <v>0.11192144942921516</v>
      </c>
      <c r="W537" s="6">
        <v>1.365501268546325E-2</v>
      </c>
      <c r="X537" s="6">
        <v>0.38096757178064145</v>
      </c>
      <c r="Y537" s="8">
        <v>5.8037679436790508E-2</v>
      </c>
      <c r="Z537" s="10">
        <f t="shared" si="114"/>
        <v>0.76213404882634972</v>
      </c>
      <c r="AA537" s="11">
        <f t="shared" si="115"/>
        <v>-0.21326091094080069</v>
      </c>
      <c r="AB537" s="11">
        <f t="shared" si="116"/>
        <v>-0.11796863555602101</v>
      </c>
      <c r="AC537" s="11">
        <f t="shared" si="117"/>
        <v>32.504888511495949</v>
      </c>
      <c r="AD537" s="11">
        <f t="shared" si="118"/>
        <v>30.530945327968162</v>
      </c>
      <c r="AE537" s="10">
        <v>25.1833924636414</v>
      </c>
      <c r="AF537" s="11">
        <v>32.073185612915402</v>
      </c>
      <c r="AG537" s="12">
        <v>40.263285360778802</v>
      </c>
      <c r="AH537" s="10">
        <v>0.16013298015935909</v>
      </c>
      <c r="AI537" s="11">
        <f t="shared" si="119"/>
        <v>49.811863982276819</v>
      </c>
      <c r="AJ537" s="11">
        <f t="shared" si="120"/>
        <v>13.306845334707987</v>
      </c>
      <c r="AK537" s="11">
        <f t="shared" si="121"/>
        <v>0.29407737971596454</v>
      </c>
      <c r="AL537" s="11">
        <f t="shared" si="122"/>
        <v>8.1963636363636372</v>
      </c>
      <c r="AM537" s="11">
        <f t="shared" si="123"/>
        <v>2.3006107287629347</v>
      </c>
      <c r="AN537" s="3">
        <f t="shared" si="124"/>
        <v>0.99250276927372827</v>
      </c>
      <c r="AO537" s="3">
        <f t="shared" si="125"/>
        <v>0.29378208991934562</v>
      </c>
      <c r="AP537" s="3">
        <v>0.57921589267842544</v>
      </c>
      <c r="AQ537" s="124" t="s">
        <v>213</v>
      </c>
      <c r="AR537" s="36">
        <v>72</v>
      </c>
      <c r="AS537" s="36">
        <v>516</v>
      </c>
      <c r="AT537" s="11" t="s">
        <v>91</v>
      </c>
      <c r="AU537" s="36">
        <v>80</v>
      </c>
      <c r="AV537" s="36" t="s">
        <v>161</v>
      </c>
      <c r="AW537" s="36">
        <v>1</v>
      </c>
      <c r="AX537" s="36">
        <v>44</v>
      </c>
      <c r="AY537" s="34">
        <v>46</v>
      </c>
      <c r="AZ537" s="52">
        <v>878.04</v>
      </c>
    </row>
    <row r="538" spans="1:52" s="28" customFormat="1" ht="15" customHeight="1">
      <c r="A538" s="85">
        <v>55.540515048369699</v>
      </c>
      <c r="B538" s="32">
        <v>516</v>
      </c>
      <c r="C538" s="17">
        <v>-30.276499999999999</v>
      </c>
      <c r="D538" s="17">
        <v>-35.284999999999997</v>
      </c>
      <c r="E538" s="40" t="s">
        <v>56</v>
      </c>
      <c r="F538" s="18">
        <v>-39.700000000000003</v>
      </c>
      <c r="G538" s="17">
        <v>-39.9</v>
      </c>
      <c r="H538" s="17">
        <v>-37.700000000000003</v>
      </c>
      <c r="I538" s="17">
        <v>-36.200000000000003</v>
      </c>
      <c r="J538" s="17">
        <v>-35.200000000000003</v>
      </c>
      <c r="K538" s="30">
        <v>-33.299999999999997</v>
      </c>
      <c r="L538" s="10">
        <f t="shared" si="112"/>
        <v>-39.700000000000003</v>
      </c>
      <c r="M538" s="52" t="str">
        <f t="shared" si="113"/>
        <v>mid latitude</v>
      </c>
      <c r="N538" s="87">
        <v>31149</v>
      </c>
      <c r="O538" s="23">
        <v>13472</v>
      </c>
      <c r="P538" s="23">
        <v>27260</v>
      </c>
      <c r="Q538" s="23">
        <v>2013</v>
      </c>
      <c r="R538" s="23">
        <v>76631</v>
      </c>
      <c r="S538" s="25">
        <v>14465</v>
      </c>
      <c r="T538" s="7">
        <v>0.18879326019758774</v>
      </c>
      <c r="U538" s="6">
        <v>8.1653433541426748E-2</v>
      </c>
      <c r="V538" s="6">
        <v>0.16522213467482877</v>
      </c>
      <c r="W538" s="6">
        <v>1.2200739438753863E-2</v>
      </c>
      <c r="X538" s="6">
        <v>0.46445845202739561</v>
      </c>
      <c r="Y538" s="8">
        <v>8.7671980120007278E-2</v>
      </c>
      <c r="Z538" s="10">
        <f t="shared" si="114"/>
        <v>0.76451669288585911</v>
      </c>
      <c r="AA538" s="11">
        <f t="shared" si="115"/>
        <v>-0.19535946991861014</v>
      </c>
      <c r="AB538" s="11">
        <f t="shared" si="116"/>
        <v>-0.1166130275190661</v>
      </c>
      <c r="AC538" s="11">
        <f t="shared" si="117"/>
        <v>33.713235780493818</v>
      </c>
      <c r="AD538" s="11">
        <f t="shared" si="118"/>
        <v>30.623668917695881</v>
      </c>
      <c r="AE538" s="10">
        <v>25.3311642044698</v>
      </c>
      <c r="AF538" s="11">
        <v>32.197049055846797</v>
      </c>
      <c r="AG538" s="12">
        <v>40.4620199274732</v>
      </c>
      <c r="AH538" s="10">
        <v>0</v>
      </c>
      <c r="AI538" s="11">
        <f t="shared" si="119"/>
        <v>28.900538133234367</v>
      </c>
      <c r="AJ538" s="11">
        <f t="shared" si="120"/>
        <v>31.71175516288859</v>
      </c>
      <c r="AK538" s="11">
        <f t="shared" si="121"/>
        <v>0.3193714930402492</v>
      </c>
      <c r="AL538" s="11">
        <f t="shared" si="122"/>
        <v>13.541977148534526</v>
      </c>
      <c r="AM538" s="11">
        <f t="shared" si="123"/>
        <v>2.3053836741828353</v>
      </c>
      <c r="AN538" s="3">
        <f t="shared" si="124"/>
        <v>0.40648040610196917</v>
      </c>
      <c r="AO538" s="3">
        <f t="shared" si="125"/>
        <v>0.35573070950398666</v>
      </c>
      <c r="AP538" s="3" t="s">
        <v>8</v>
      </c>
      <c r="AQ538" s="124" t="s">
        <v>213</v>
      </c>
      <c r="AR538" s="36">
        <v>72</v>
      </c>
      <c r="AS538" s="36">
        <v>516</v>
      </c>
      <c r="AT538" s="11" t="s">
        <v>91</v>
      </c>
      <c r="AU538" s="36">
        <v>83</v>
      </c>
      <c r="AV538" s="36" t="s">
        <v>161</v>
      </c>
      <c r="AW538" s="36">
        <v>2</v>
      </c>
      <c r="AX538" s="36">
        <v>19</v>
      </c>
      <c r="AY538" s="34">
        <v>21</v>
      </c>
      <c r="AZ538" s="52">
        <v>902.29</v>
      </c>
    </row>
    <row r="539" spans="1:52" s="28" customFormat="1" ht="15" customHeight="1">
      <c r="A539" s="85">
        <v>56.196843425295597</v>
      </c>
      <c r="B539" s="32">
        <v>516</v>
      </c>
      <c r="C539" s="17">
        <v>-30.276499999999999</v>
      </c>
      <c r="D539" s="17">
        <v>-35.284999999999997</v>
      </c>
      <c r="E539" s="40" t="s">
        <v>56</v>
      </c>
      <c r="F539" s="18">
        <v>-39.700000000000003</v>
      </c>
      <c r="G539" s="17">
        <v>-39.9</v>
      </c>
      <c r="H539" s="17">
        <v>-37.700000000000003</v>
      </c>
      <c r="I539" s="17">
        <v>-36.200000000000003</v>
      </c>
      <c r="J539" s="17">
        <v>-35.200000000000003</v>
      </c>
      <c r="K539" s="30">
        <v>-33.299999999999997</v>
      </c>
      <c r="L539" s="10">
        <f t="shared" si="112"/>
        <v>-39.700000000000003</v>
      </c>
      <c r="M539" s="52" t="str">
        <f t="shared" si="113"/>
        <v>mid latitude</v>
      </c>
      <c r="N539" s="87">
        <v>84551.839220000402</v>
      </c>
      <c r="O539" s="23">
        <v>7285.4140978723799</v>
      </c>
      <c r="P539" s="23">
        <v>9600.1930353191492</v>
      </c>
      <c r="Q539" s="23">
        <v>1310.57923387096</v>
      </c>
      <c r="R539" s="23">
        <v>34021.503101613103</v>
      </c>
      <c r="S539" s="25">
        <v>6376.8411580942302</v>
      </c>
      <c r="T539" s="7">
        <v>0.59066701663834142</v>
      </c>
      <c r="U539" s="6">
        <v>5.0894857520110276E-2</v>
      </c>
      <c r="V539" s="6">
        <v>6.7065571034707991E-2</v>
      </c>
      <c r="W539" s="6">
        <v>9.1555184757661553E-3</v>
      </c>
      <c r="X539" s="6">
        <v>0.23766933899917353</v>
      </c>
      <c r="Y539" s="8">
        <v>4.4547697331900657E-2</v>
      </c>
      <c r="Z539" s="10">
        <f t="shared" si="114"/>
        <v>0.70351988209780358</v>
      </c>
      <c r="AA539" s="11">
        <f t="shared" si="115"/>
        <v>-0.27770041058765177</v>
      </c>
      <c r="AB539" s="11">
        <f t="shared" si="116"/>
        <v>-0.15272362450734259</v>
      </c>
      <c r="AC539" s="11">
        <f t="shared" si="117"/>
        <v>28.155222285333505</v>
      </c>
      <c r="AD539" s="11">
        <f t="shared" si="118"/>
        <v>28.153704083697768</v>
      </c>
      <c r="AE539" s="10">
        <v>21.888267772806799</v>
      </c>
      <c r="AF539" s="11">
        <v>28.532840652748199</v>
      </c>
      <c r="AG539" s="12">
        <v>35.890809814525603</v>
      </c>
      <c r="AH539" s="10">
        <v>6.4605430920308363E-2</v>
      </c>
      <c r="AI539" s="11">
        <f t="shared" si="119"/>
        <v>71.307629155519152</v>
      </c>
      <c r="AJ539" s="11">
        <f t="shared" si="120"/>
        <v>7.0130140804621819</v>
      </c>
      <c r="AK539" s="11">
        <f t="shared" si="121"/>
        <v>0.3105441100461564</v>
      </c>
      <c r="AL539" s="11">
        <f t="shared" si="122"/>
        <v>7.3251527166074322</v>
      </c>
      <c r="AM539" s="11">
        <f t="shared" si="123"/>
        <v>2.275865374962331</v>
      </c>
      <c r="AN539" s="3">
        <f t="shared" si="124"/>
        <v>2.4852470206112511</v>
      </c>
      <c r="AO539" s="3">
        <f t="shared" si="125"/>
        <v>0.28218015549301123</v>
      </c>
      <c r="AP539" s="3">
        <v>1.1762357578978597</v>
      </c>
      <c r="AQ539" s="124" t="s">
        <v>213</v>
      </c>
      <c r="AR539" s="36">
        <v>72</v>
      </c>
      <c r="AS539" s="36">
        <v>516</v>
      </c>
      <c r="AT539" s="11" t="s">
        <v>91</v>
      </c>
      <c r="AU539" s="36">
        <v>83</v>
      </c>
      <c r="AV539" s="36" t="s">
        <v>161</v>
      </c>
      <c r="AW539" s="36">
        <v>4</v>
      </c>
      <c r="AX539" s="36">
        <v>90</v>
      </c>
      <c r="AY539" s="34">
        <v>92</v>
      </c>
      <c r="AZ539" s="52">
        <v>906</v>
      </c>
    </row>
    <row r="540" spans="1:52" s="28" customFormat="1" ht="15" customHeight="1">
      <c r="A540" s="85">
        <v>57.392740953063402</v>
      </c>
      <c r="B540" s="32">
        <v>516</v>
      </c>
      <c r="C540" s="17">
        <v>-30.276499999999999</v>
      </c>
      <c r="D540" s="17">
        <v>-35.284999999999997</v>
      </c>
      <c r="E540" s="40" t="s">
        <v>56</v>
      </c>
      <c r="F540" s="18">
        <v>-39.700000000000003</v>
      </c>
      <c r="G540" s="17">
        <v>-39.9</v>
      </c>
      <c r="H540" s="17">
        <v>-37.700000000000003</v>
      </c>
      <c r="I540" s="17">
        <v>-36.200000000000003</v>
      </c>
      <c r="J540" s="17">
        <v>-35.200000000000003</v>
      </c>
      <c r="K540" s="30">
        <v>-33.299999999999997</v>
      </c>
      <c r="L540" s="10">
        <f t="shared" si="112"/>
        <v>-39.700000000000003</v>
      </c>
      <c r="M540" s="52" t="str">
        <f t="shared" si="113"/>
        <v>mid latitude</v>
      </c>
      <c r="N540" s="87">
        <v>17759.290561580201</v>
      </c>
      <c r="O540" s="23">
        <v>4276.3114924477004</v>
      </c>
      <c r="P540" s="23">
        <v>7672.1655003894002</v>
      </c>
      <c r="Q540" s="23">
        <v>1564.5513562478</v>
      </c>
      <c r="R540" s="23">
        <v>38753.693382958903</v>
      </c>
      <c r="S540" s="25">
        <v>4051.74368435321</v>
      </c>
      <c r="T540" s="7">
        <v>0.23973850621041912</v>
      </c>
      <c r="U540" s="6">
        <v>5.7727335770254934E-2</v>
      </c>
      <c r="V540" s="6">
        <v>0.10356908628104609</v>
      </c>
      <c r="W540" s="6">
        <v>2.1120393505344975E-2</v>
      </c>
      <c r="X540" s="6">
        <v>0.52314885718838589</v>
      </c>
      <c r="Y540" s="8">
        <v>5.4695821044548981E-2</v>
      </c>
      <c r="Z540" s="10">
        <f t="shared" si="114"/>
        <v>0.75654045015176563</v>
      </c>
      <c r="AA540" s="11">
        <f t="shared" si="115"/>
        <v>-0.24583472521336552</v>
      </c>
      <c r="AB540" s="11">
        <f t="shared" si="116"/>
        <v>-0.12116784648010921</v>
      </c>
      <c r="AC540" s="11">
        <f t="shared" si="117"/>
        <v>30.306156048097826</v>
      </c>
      <c r="AD540" s="11">
        <f t="shared" si="118"/>
        <v>30.312119300760529</v>
      </c>
      <c r="AE540" s="10">
        <v>24.943710808678301</v>
      </c>
      <c r="AF540" s="11">
        <v>31.733445606142599</v>
      </c>
      <c r="AG540" s="12">
        <v>39.956182950855002</v>
      </c>
      <c r="AH540" s="10">
        <v>5.7055538791804312E-2</v>
      </c>
      <c r="AI540" s="11">
        <f t="shared" si="119"/>
        <v>31.425151039642273</v>
      </c>
      <c r="AJ540" s="11">
        <f t="shared" si="120"/>
        <v>18.576577518824642</v>
      </c>
      <c r="AK540" s="11">
        <f t="shared" si="121"/>
        <v>0.23993956953860124</v>
      </c>
      <c r="AL540" s="11">
        <f t="shared" si="122"/>
        <v>4.9037479464970994</v>
      </c>
      <c r="AM540" s="11">
        <f t="shared" si="123"/>
        <v>2.306962551079073</v>
      </c>
      <c r="AN540" s="3">
        <f t="shared" si="124"/>
        <v>0.45826059431510768</v>
      </c>
      <c r="AO540" s="3">
        <f t="shared" si="125"/>
        <v>0.1979724983777435</v>
      </c>
      <c r="AP540" s="3">
        <v>0.37040780350320079</v>
      </c>
      <c r="AQ540" s="124" t="s">
        <v>213</v>
      </c>
      <c r="AR540" s="36">
        <v>72</v>
      </c>
      <c r="AS540" s="36">
        <v>516</v>
      </c>
      <c r="AT540" s="11" t="s">
        <v>91</v>
      </c>
      <c r="AU540" s="36">
        <v>84</v>
      </c>
      <c r="AV540" s="36" t="s">
        <v>161</v>
      </c>
      <c r="AW540" s="36">
        <v>2</v>
      </c>
      <c r="AX540" s="36">
        <v>116</v>
      </c>
      <c r="AY540" s="34">
        <v>118</v>
      </c>
      <c r="AZ540" s="52">
        <v>912.76</v>
      </c>
    </row>
    <row r="541" spans="1:52" s="28" customFormat="1" ht="15" customHeight="1">
      <c r="A541" s="85">
        <v>61.139650662844801</v>
      </c>
      <c r="B541" s="32">
        <v>516</v>
      </c>
      <c r="C541" s="17">
        <v>-30.276499999999999</v>
      </c>
      <c r="D541" s="17">
        <v>-35.284999999999997</v>
      </c>
      <c r="E541" s="40" t="s">
        <v>56</v>
      </c>
      <c r="F541" s="18">
        <v>-39.700000000000003</v>
      </c>
      <c r="G541" s="17">
        <v>-39.9</v>
      </c>
      <c r="H541" s="17">
        <v>-37.700000000000003</v>
      </c>
      <c r="I541" s="17">
        <v>-36.200000000000003</v>
      </c>
      <c r="J541" s="17">
        <v>-35.200000000000003</v>
      </c>
      <c r="K541" s="30">
        <v>-33.299999999999997</v>
      </c>
      <c r="L541" s="10">
        <f t="shared" si="112"/>
        <v>-39.700000000000003</v>
      </c>
      <c r="M541" s="52" t="str">
        <f t="shared" si="113"/>
        <v>mid latitude</v>
      </c>
      <c r="N541" s="87">
        <v>14889.5578013169</v>
      </c>
      <c r="O541" s="23">
        <v>5454.0268745158701</v>
      </c>
      <c r="P541" s="23">
        <v>9759.3589701006695</v>
      </c>
      <c r="Q541" s="23">
        <v>1910.8303990704901</v>
      </c>
      <c r="R541" s="23">
        <v>59008.338516731099</v>
      </c>
      <c r="S541" s="25">
        <v>9978.5760685514997</v>
      </c>
      <c r="T541" s="7">
        <v>0.14742035923953145</v>
      </c>
      <c r="U541" s="6">
        <v>5.3999897906442593E-2</v>
      </c>
      <c r="V541" s="6">
        <v>9.662665772334332E-2</v>
      </c>
      <c r="W541" s="6">
        <v>1.8918983870150563E-2</v>
      </c>
      <c r="X541" s="6">
        <v>0.58423699201429591</v>
      </c>
      <c r="Y541" s="8">
        <v>9.8797109246236151E-2</v>
      </c>
      <c r="Z541" s="10">
        <f t="shared" si="114"/>
        <v>0.79876513048240227</v>
      </c>
      <c r="AA541" s="11">
        <f t="shared" si="115"/>
        <v>-0.24418941086897558</v>
      </c>
      <c r="AB541" s="11">
        <f t="shared" si="116"/>
        <v>-9.7580902200955527E-2</v>
      </c>
      <c r="AC541" s="11">
        <f t="shared" si="117"/>
        <v>30.417214766344149</v>
      </c>
      <c r="AD541" s="11">
        <f t="shared" si="118"/>
        <v>31.925466289454643</v>
      </c>
      <c r="AE541" s="10">
        <v>27.231316015416599</v>
      </c>
      <c r="AF541" s="11">
        <v>34.307735160139998</v>
      </c>
      <c r="AG541" s="12">
        <v>43.280597202496303</v>
      </c>
      <c r="AH541" s="10">
        <v>7.3372358900132981E-2</v>
      </c>
      <c r="AI541" s="11">
        <f t="shared" si="119"/>
        <v>20.14882499122027</v>
      </c>
      <c r="AJ541" s="11">
        <f t="shared" si="120"/>
        <v>40.125954447438829</v>
      </c>
      <c r="AK541" s="11">
        <f t="shared" si="121"/>
        <v>0.19886182052002593</v>
      </c>
      <c r="AL541" s="11">
        <f t="shared" si="122"/>
        <v>5.1073915167186161</v>
      </c>
      <c r="AM541" s="11">
        <f t="shared" si="123"/>
        <v>2.6056186193865245</v>
      </c>
      <c r="AN541" s="3">
        <f t="shared" si="124"/>
        <v>0.25232972450317587</v>
      </c>
      <c r="AO541" s="3">
        <f t="shared" si="125"/>
        <v>0.1653894892724953</v>
      </c>
      <c r="AP541" s="3">
        <v>0.42348878222408948</v>
      </c>
      <c r="AQ541" s="124" t="s">
        <v>213</v>
      </c>
      <c r="AR541" s="36">
        <v>72</v>
      </c>
      <c r="AS541" s="36">
        <v>516</v>
      </c>
      <c r="AT541" s="11" t="s">
        <v>91</v>
      </c>
      <c r="AU541" s="36">
        <v>86</v>
      </c>
      <c r="AV541" s="36" t="s">
        <v>161</v>
      </c>
      <c r="AW541" s="36">
        <v>4</v>
      </c>
      <c r="AX541" s="36">
        <v>34</v>
      </c>
      <c r="AY541" s="34">
        <v>36</v>
      </c>
      <c r="AZ541" s="52">
        <v>933.94</v>
      </c>
    </row>
    <row r="542" spans="1:52" s="28" customFormat="1" ht="15" customHeight="1">
      <c r="A542" s="85">
        <v>66.078919742027907</v>
      </c>
      <c r="B542" s="32">
        <v>516</v>
      </c>
      <c r="C542" s="17">
        <v>-30.276499999999999</v>
      </c>
      <c r="D542" s="17">
        <v>-35.284999999999997</v>
      </c>
      <c r="E542" s="40" t="s">
        <v>56</v>
      </c>
      <c r="F542" s="18">
        <v>-39.700000000000003</v>
      </c>
      <c r="G542" s="17">
        <v>-39.9</v>
      </c>
      <c r="H542" s="17">
        <v>-37.700000000000003</v>
      </c>
      <c r="I542" s="17">
        <v>-36.200000000000003</v>
      </c>
      <c r="J542" s="17">
        <v>-35.200000000000003</v>
      </c>
      <c r="K542" s="30">
        <v>-33.299999999999997</v>
      </c>
      <c r="L542" s="10">
        <f t="shared" si="112"/>
        <v>-39.700000000000003</v>
      </c>
      <c r="M542" s="52" t="str">
        <f t="shared" si="113"/>
        <v>mid latitude</v>
      </c>
      <c r="N542" s="87">
        <v>1639.0415737281801</v>
      </c>
      <c r="O542" s="23">
        <v>430.39915535049499</v>
      </c>
      <c r="P542" s="23">
        <v>1483.5191634594401</v>
      </c>
      <c r="Q542" s="23">
        <v>165.18556111333001</v>
      </c>
      <c r="R542" s="23">
        <v>8465.9824023238107</v>
      </c>
      <c r="S542" s="25">
        <v>1665.4947817197601</v>
      </c>
      <c r="T542" s="7">
        <v>0.11834557638178109</v>
      </c>
      <c r="U542" s="6">
        <v>3.1076598013512809E-2</v>
      </c>
      <c r="V542" s="6">
        <v>0.10711621552934537</v>
      </c>
      <c r="W542" s="6">
        <v>1.1927080284753646E-2</v>
      </c>
      <c r="X542" s="6">
        <v>0.61127892245104509</v>
      </c>
      <c r="Y542" s="8">
        <v>0.12025560733956195</v>
      </c>
      <c r="Z542" s="10">
        <f t="shared" si="114"/>
        <v>0.88506133921394714</v>
      </c>
      <c r="AA542" s="11">
        <f t="shared" si="115"/>
        <v>-0.14658302815717783</v>
      </c>
      <c r="AB542" s="11">
        <f t="shared" si="116"/>
        <v>-5.3026629461494446E-2</v>
      </c>
      <c r="AC542" s="11">
        <f t="shared" si="117"/>
        <v>37.005645599390498</v>
      </c>
      <c r="AD542" s="11">
        <f t="shared" si="118"/>
        <v>34.972978544833779</v>
      </c>
      <c r="AE542" s="10">
        <v>31.754424362717099</v>
      </c>
      <c r="AF542" s="11">
        <v>39.5551155225561</v>
      </c>
      <c r="AG542" s="12">
        <v>49.965013388597797</v>
      </c>
      <c r="AH542" s="10">
        <v>0.15007256805803795</v>
      </c>
      <c r="AI542" s="11">
        <f t="shared" si="119"/>
        <v>16.220066153356616</v>
      </c>
      <c r="AJ542" s="11">
        <f t="shared" si="120"/>
        <v>50.400255968556209</v>
      </c>
      <c r="AK542" s="11">
        <f t="shared" si="121"/>
        <v>0.17027067500158991</v>
      </c>
      <c r="AL542" s="11">
        <f t="shared" si="122"/>
        <v>8.9809251696135348</v>
      </c>
      <c r="AM542" s="11">
        <f t="shared" si="123"/>
        <v>2.8187195067407242</v>
      </c>
      <c r="AN542" s="3">
        <f t="shared" si="124"/>
        <v>0.19360323419503953</v>
      </c>
      <c r="AO542" s="3">
        <f t="shared" si="125"/>
        <v>0.17523296092042806</v>
      </c>
      <c r="AP542" s="3">
        <v>1.3777282697520998</v>
      </c>
      <c r="AQ542" s="124" t="s">
        <v>213</v>
      </c>
      <c r="AR542" s="36">
        <v>72</v>
      </c>
      <c r="AS542" s="36">
        <v>516</v>
      </c>
      <c r="AT542" s="11" t="s">
        <v>91</v>
      </c>
      <c r="AU542" s="36">
        <v>89</v>
      </c>
      <c r="AV542" s="36" t="s">
        <v>161</v>
      </c>
      <c r="AW542" s="36">
        <v>3</v>
      </c>
      <c r="AX542" s="36">
        <v>126</v>
      </c>
      <c r="AY542" s="34">
        <v>128</v>
      </c>
      <c r="AZ542" s="52">
        <v>961.86</v>
      </c>
    </row>
    <row r="543" spans="1:52" s="28" customFormat="1" ht="15" customHeight="1">
      <c r="A543" s="85">
        <v>67.198746864922896</v>
      </c>
      <c r="B543" s="32">
        <v>516</v>
      </c>
      <c r="C543" s="17">
        <v>-30.276499999999999</v>
      </c>
      <c r="D543" s="17">
        <v>-35.284999999999997</v>
      </c>
      <c r="E543" s="40" t="s">
        <v>56</v>
      </c>
      <c r="F543" s="18">
        <v>-39.700000000000003</v>
      </c>
      <c r="G543" s="17">
        <v>-39.9</v>
      </c>
      <c r="H543" s="17">
        <v>-37.700000000000003</v>
      </c>
      <c r="I543" s="17">
        <v>-36.200000000000003</v>
      </c>
      <c r="J543" s="17">
        <v>-35.200000000000003</v>
      </c>
      <c r="K543" s="30">
        <v>-33.299999999999997</v>
      </c>
      <c r="L543" s="10">
        <f t="shared" si="112"/>
        <v>-39.700000000000003</v>
      </c>
      <c r="M543" s="52" t="str">
        <f t="shared" si="113"/>
        <v>mid latitude</v>
      </c>
      <c r="N543" s="87">
        <v>5750.8211445391198</v>
      </c>
      <c r="O543" s="23">
        <v>1502.09285553835</v>
      </c>
      <c r="P543" s="23">
        <v>1504.2073748150899</v>
      </c>
      <c r="Q543" s="23">
        <v>441.39140162664398</v>
      </c>
      <c r="R543" s="23">
        <v>9292.2194908597794</v>
      </c>
      <c r="S543" s="25">
        <v>1010.62150774594</v>
      </c>
      <c r="T543" s="7">
        <v>0.29489343205878443</v>
      </c>
      <c r="U543" s="6">
        <v>7.7025055432528716E-2</v>
      </c>
      <c r="V543" s="6">
        <v>7.7133484790875978E-2</v>
      </c>
      <c r="W543" s="6">
        <v>2.2633885150561375E-2</v>
      </c>
      <c r="X543" s="6">
        <v>0.47649099636931519</v>
      </c>
      <c r="Y543" s="8">
        <v>5.1823146197934468E-2</v>
      </c>
      <c r="Z543" s="10">
        <f t="shared" si="114"/>
        <v>0.66308045028199669</v>
      </c>
      <c r="AA543" s="11">
        <f t="shared" si="115"/>
        <v>-0.36022070117258448</v>
      </c>
      <c r="AB543" s="11">
        <f t="shared" si="116"/>
        <v>-0.17843377628013621</v>
      </c>
      <c r="AC543" s="11">
        <f t="shared" si="117"/>
        <v>22.585102670850546</v>
      </c>
      <c r="AD543" s="11">
        <f t="shared" si="118"/>
        <v>26.395129702438684</v>
      </c>
      <c r="AE543" s="10">
        <v>19.528969463969901</v>
      </c>
      <c r="AF543" s="11">
        <v>26.128421513365002</v>
      </c>
      <c r="AG543" s="12">
        <v>32.941497308158603</v>
      </c>
      <c r="AH543" s="10">
        <v>0.12939011770657616</v>
      </c>
      <c r="AI543" s="11">
        <f t="shared" si="119"/>
        <v>38.22911393994665</v>
      </c>
      <c r="AJ543" s="11">
        <f t="shared" si="120"/>
        <v>14.946832498895718</v>
      </c>
      <c r="AK543" s="11">
        <f t="shared" si="121"/>
        <v>0.25073149707024872</v>
      </c>
      <c r="AL543" s="11">
        <f t="shared" si="122"/>
        <v>3.4078764771395371</v>
      </c>
      <c r="AM543" s="11">
        <f t="shared" si="123"/>
        <v>2.2154495504187941</v>
      </c>
      <c r="AN543" s="3">
        <f t="shared" si="124"/>
        <v>0.618885633318915</v>
      </c>
      <c r="AO543" s="3">
        <f t="shared" si="125"/>
        <v>0.16187815798956234</v>
      </c>
      <c r="AP543" s="3">
        <v>0.75157872005212056</v>
      </c>
      <c r="AQ543" s="124" t="s">
        <v>213</v>
      </c>
      <c r="AR543" s="36">
        <v>72</v>
      </c>
      <c r="AS543" s="36">
        <v>516</v>
      </c>
      <c r="AT543" s="11" t="s">
        <v>91</v>
      </c>
      <c r="AU543" s="36">
        <v>90</v>
      </c>
      <c r="AV543" s="36" t="s">
        <v>161</v>
      </c>
      <c r="AW543" s="36">
        <v>1</v>
      </c>
      <c r="AX543" s="36">
        <v>109</v>
      </c>
      <c r="AY543" s="34">
        <v>111</v>
      </c>
      <c r="AZ543" s="52">
        <v>968.19</v>
      </c>
    </row>
    <row r="544" spans="1:52" s="28" customFormat="1" ht="15" customHeight="1">
      <c r="A544" s="85">
        <v>69.742682730204194</v>
      </c>
      <c r="B544" s="32">
        <v>516</v>
      </c>
      <c r="C544" s="17">
        <v>-30.276499999999999</v>
      </c>
      <c r="D544" s="17">
        <v>-35.284999999999997</v>
      </c>
      <c r="E544" s="40" t="s">
        <v>56</v>
      </c>
      <c r="F544" s="18">
        <v>-39.700000000000003</v>
      </c>
      <c r="G544" s="17">
        <v>-39.9</v>
      </c>
      <c r="H544" s="17">
        <v>-37.700000000000003</v>
      </c>
      <c r="I544" s="17">
        <v>-36.200000000000003</v>
      </c>
      <c r="J544" s="17">
        <v>-35.200000000000003</v>
      </c>
      <c r="K544" s="30">
        <v>-33.299999999999997</v>
      </c>
      <c r="L544" s="10">
        <f t="shared" si="112"/>
        <v>-39.700000000000003</v>
      </c>
      <c r="M544" s="52" t="str">
        <f t="shared" si="113"/>
        <v>mid latitude</v>
      </c>
      <c r="N544" s="87">
        <v>7331.4866829268603</v>
      </c>
      <c r="O544" s="23">
        <v>1468.1618959631701</v>
      </c>
      <c r="P544" s="23">
        <v>2317.1498902438998</v>
      </c>
      <c r="Q544" s="23">
        <v>271.54614265734301</v>
      </c>
      <c r="R544" s="23">
        <v>11453.84333</v>
      </c>
      <c r="S544" s="25">
        <v>1526.1632865853601</v>
      </c>
      <c r="T544" s="7">
        <v>0.30086100673029686</v>
      </c>
      <c r="U544" s="6">
        <v>6.0248716960937199E-2</v>
      </c>
      <c r="V544" s="6">
        <v>9.5088496900258418E-2</v>
      </c>
      <c r="W544" s="6">
        <v>1.1143394155495059E-2</v>
      </c>
      <c r="X544" s="6">
        <v>0.47002947481576618</v>
      </c>
      <c r="Y544" s="8">
        <v>6.2628910437246263E-2</v>
      </c>
      <c r="Z544" s="10">
        <f t="shared" si="114"/>
        <v>0.73703093015295063</v>
      </c>
      <c r="AA544" s="11">
        <f t="shared" si="115"/>
        <v>-0.24323567093105747</v>
      </c>
      <c r="AB544" s="11">
        <f t="shared" si="116"/>
        <v>-0.13251428620758707</v>
      </c>
      <c r="AC544" s="11">
        <f t="shared" si="117"/>
        <v>30.481592212153618</v>
      </c>
      <c r="AD544" s="11">
        <f t="shared" si="118"/>
        <v>29.536022823401048</v>
      </c>
      <c r="AE544" s="10">
        <v>23.7890439006291</v>
      </c>
      <c r="AF544" s="11">
        <v>30.564164499218801</v>
      </c>
      <c r="AG544" s="12">
        <v>38.387134002140698</v>
      </c>
      <c r="AH544" s="10">
        <v>6.9899859482802446E-2</v>
      </c>
      <c r="AI544" s="11">
        <f t="shared" si="119"/>
        <v>39.027723643299325</v>
      </c>
      <c r="AJ544" s="11">
        <f t="shared" si="120"/>
        <v>17.229889325479906</v>
      </c>
      <c r="AK544" s="11">
        <f t="shared" si="121"/>
        <v>0.23812233278264364</v>
      </c>
      <c r="AL544" s="11">
        <f t="shared" si="122"/>
        <v>8.5331718122317461</v>
      </c>
      <c r="AM544" s="11">
        <f t="shared" si="123"/>
        <v>2.3323846978638776</v>
      </c>
      <c r="AN544" s="3">
        <f t="shared" si="124"/>
        <v>0.64008966001168977</v>
      </c>
      <c r="AO544" s="3">
        <f t="shared" si="125"/>
        <v>0.20230326393367037</v>
      </c>
      <c r="AP544" s="3">
        <v>1.1747663457285273</v>
      </c>
      <c r="AQ544" s="124" t="s">
        <v>213</v>
      </c>
      <c r="AR544" s="36">
        <v>72</v>
      </c>
      <c r="AS544" s="36">
        <v>516</v>
      </c>
      <c r="AT544" s="11" t="s">
        <v>91</v>
      </c>
      <c r="AU544" s="36">
        <v>91</v>
      </c>
      <c r="AV544" s="36" t="s">
        <v>161</v>
      </c>
      <c r="AW544" s="36">
        <v>4</v>
      </c>
      <c r="AX544" s="36">
        <v>147</v>
      </c>
      <c r="AY544" s="34">
        <v>149</v>
      </c>
      <c r="AZ544" s="52">
        <v>982.57</v>
      </c>
    </row>
    <row r="545" spans="1:52" s="28" customFormat="1" ht="15" customHeight="1">
      <c r="A545" s="85">
        <v>72.219393586528099</v>
      </c>
      <c r="B545" s="32">
        <v>516</v>
      </c>
      <c r="C545" s="17">
        <v>-30.276499999999999</v>
      </c>
      <c r="D545" s="17">
        <v>-35.284999999999997</v>
      </c>
      <c r="E545" s="40" t="s">
        <v>56</v>
      </c>
      <c r="F545" s="18">
        <v>-39.700000000000003</v>
      </c>
      <c r="G545" s="17">
        <v>-39.9</v>
      </c>
      <c r="H545" s="17">
        <v>-37.700000000000003</v>
      </c>
      <c r="I545" s="17">
        <v>-36.200000000000003</v>
      </c>
      <c r="J545" s="17">
        <v>-35.200000000000003</v>
      </c>
      <c r="K545" s="30">
        <v>-33.299999999999997</v>
      </c>
      <c r="L545" s="10" t="str">
        <f t="shared" si="112"/>
        <v>no age</v>
      </c>
      <c r="M545" s="52" t="e">
        <f t="shared" si="113"/>
        <v>#VALUE!</v>
      </c>
      <c r="N545" s="87">
        <v>12145.775365298299</v>
      </c>
      <c r="O545" s="23">
        <v>2478.1204384972798</v>
      </c>
      <c r="P545" s="23">
        <v>2597.6494178931098</v>
      </c>
      <c r="Q545" s="23">
        <v>444.07214097598802</v>
      </c>
      <c r="R545" s="23">
        <v>14864.5950058869</v>
      </c>
      <c r="S545" s="25">
        <v>1092.27211556825</v>
      </c>
      <c r="T545" s="7">
        <v>0.3612396749274982</v>
      </c>
      <c r="U545" s="6">
        <v>7.3704262981152277E-2</v>
      </c>
      <c r="V545" s="6">
        <v>7.7259294122657737E-2</v>
      </c>
      <c r="W545" s="6">
        <v>1.3207594494860333E-2</v>
      </c>
      <c r="X545" s="6">
        <v>0.44210281405312474</v>
      </c>
      <c r="Y545" s="8">
        <v>3.248635942070667E-2</v>
      </c>
      <c r="Z545" s="10">
        <f t="shared" si="114"/>
        <v>0.62521511332516533</v>
      </c>
      <c r="AA545" s="11">
        <f t="shared" si="115"/>
        <v>-0.32734610870133451</v>
      </c>
      <c r="AB545" s="11">
        <f t="shared" si="116"/>
        <v>-0.20397053232529069</v>
      </c>
      <c r="AC545" s="11">
        <f t="shared" si="117"/>
        <v>24.804137662659919</v>
      </c>
      <c r="AD545" s="11">
        <f t="shared" si="118"/>
        <v>24.648415588950115</v>
      </c>
      <c r="AE545" s="10">
        <v>17.234785219175301</v>
      </c>
      <c r="AF545" s="11">
        <v>23.837569267469501</v>
      </c>
      <c r="AG545" s="12">
        <v>30.1952432168905</v>
      </c>
      <c r="AH545" s="10">
        <v>7.347480567348616E-2</v>
      </c>
      <c r="AI545" s="11">
        <f t="shared" si="119"/>
        <v>44.967081896275943</v>
      </c>
      <c r="AJ545" s="11">
        <f t="shared" si="120"/>
        <v>8.2510061785694013</v>
      </c>
      <c r="AK545" s="11">
        <f t="shared" si="121"/>
        <v>0.257015260896231</v>
      </c>
      <c r="AL545" s="11">
        <f t="shared" si="122"/>
        <v>5.8496113090633415</v>
      </c>
      <c r="AM545" s="11">
        <f t="shared" si="123"/>
        <v>2.0227606376787732</v>
      </c>
      <c r="AN545" s="3">
        <f t="shared" si="124"/>
        <v>0.81709426731694645</v>
      </c>
      <c r="AO545" s="3">
        <f t="shared" si="125"/>
        <v>0.17475413335273174</v>
      </c>
      <c r="AP545" s="3">
        <v>1.0348991345808876</v>
      </c>
      <c r="AQ545" s="124" t="s">
        <v>213</v>
      </c>
      <c r="AR545" s="36">
        <v>72</v>
      </c>
      <c r="AS545" s="36">
        <v>516</v>
      </c>
      <c r="AT545" s="11" t="s">
        <v>91</v>
      </c>
      <c r="AU545" s="36">
        <v>93</v>
      </c>
      <c r="AV545" s="36" t="s">
        <v>161</v>
      </c>
      <c r="AW545" s="36">
        <v>1</v>
      </c>
      <c r="AX545" s="36">
        <v>97</v>
      </c>
      <c r="AY545" s="34">
        <v>99</v>
      </c>
      <c r="AZ545" s="52">
        <v>996.57</v>
      </c>
    </row>
    <row r="546" spans="1:52" s="28" customFormat="1" ht="15" customHeight="1">
      <c r="A546" s="85">
        <v>73.399369401648102</v>
      </c>
      <c r="B546" s="32">
        <v>516</v>
      </c>
      <c r="C546" s="17">
        <v>-30.276499999999999</v>
      </c>
      <c r="D546" s="17">
        <v>-35.284999999999997</v>
      </c>
      <c r="E546" s="40" t="s">
        <v>56</v>
      </c>
      <c r="F546" s="18">
        <v>-39.700000000000003</v>
      </c>
      <c r="G546" s="17">
        <v>-39.9</v>
      </c>
      <c r="H546" s="17">
        <v>-37.700000000000003</v>
      </c>
      <c r="I546" s="17">
        <v>-36.200000000000003</v>
      </c>
      <c r="J546" s="17">
        <v>-35.200000000000003</v>
      </c>
      <c r="K546" s="30">
        <v>-33.299999999999997</v>
      </c>
      <c r="L546" s="10" t="str">
        <f t="shared" si="112"/>
        <v>no age</v>
      </c>
      <c r="M546" s="52" t="e">
        <f t="shared" si="113"/>
        <v>#VALUE!</v>
      </c>
      <c r="N546" s="87">
        <v>5579.3505627178001</v>
      </c>
      <c r="O546" s="23">
        <v>1575.4162288417201</v>
      </c>
      <c r="P546" s="23">
        <v>2779.8671773504302</v>
      </c>
      <c r="Q546" s="23">
        <v>453.48911428571103</v>
      </c>
      <c r="R546" s="23">
        <v>11237.318066580599</v>
      </c>
      <c r="S546" s="25">
        <v>1491.0250418118401</v>
      </c>
      <c r="T546" s="7">
        <v>0.24135828186178737</v>
      </c>
      <c r="U546" s="6">
        <v>6.8151257021066711E-2</v>
      </c>
      <c r="V546" s="6">
        <v>0.12025485012765495</v>
      </c>
      <c r="W546" s="6">
        <v>1.9617579543828895E-2</v>
      </c>
      <c r="X546" s="6">
        <v>0.48611747026756924</v>
      </c>
      <c r="Y546" s="8">
        <v>6.4500561178092705E-2</v>
      </c>
      <c r="Z546" s="10">
        <f t="shared" si="114"/>
        <v>0.74992589630624173</v>
      </c>
      <c r="AA546" s="11">
        <f t="shared" si="115"/>
        <v>-0.23801018748029365</v>
      </c>
      <c r="AB546" s="11">
        <f t="shared" si="116"/>
        <v>-0.12498164916203784</v>
      </c>
      <c r="AC546" s="11">
        <f t="shared" si="117"/>
        <v>30.834312345080178</v>
      </c>
      <c r="AD546" s="11">
        <f t="shared" si="118"/>
        <v>30.051255197316614</v>
      </c>
      <c r="AE546" s="10">
        <v>24.509070097321899</v>
      </c>
      <c r="AF546" s="11">
        <v>31.361205098732</v>
      </c>
      <c r="AG546" s="12">
        <v>39.477650742005501</v>
      </c>
      <c r="AH546" s="10">
        <v>0.16410882825726272</v>
      </c>
      <c r="AI546" s="11">
        <f t="shared" si="119"/>
        <v>33.177501951827267</v>
      </c>
      <c r="AJ546" s="11">
        <f t="shared" si="120"/>
        <v>21.088342758715875</v>
      </c>
      <c r="AK546" s="11">
        <f t="shared" si="121"/>
        <v>0.27420544074884629</v>
      </c>
      <c r="AL546" s="11">
        <f t="shared" si="122"/>
        <v>6.1299534868196082</v>
      </c>
      <c r="AM546" s="11">
        <f t="shared" si="123"/>
        <v>2.2952671019466218</v>
      </c>
      <c r="AN546" s="3">
        <f t="shared" si="124"/>
        <v>0.49650197045775524</v>
      </c>
      <c r="AO546" s="3">
        <f t="shared" si="125"/>
        <v>0.24737816985154673</v>
      </c>
      <c r="AP546" s="3">
        <v>1.4643208753738617</v>
      </c>
      <c r="AQ546" s="124" t="s">
        <v>213</v>
      </c>
      <c r="AR546" s="36">
        <v>72</v>
      </c>
      <c r="AS546" s="36">
        <v>516</v>
      </c>
      <c r="AT546" s="11" t="s">
        <v>91</v>
      </c>
      <c r="AU546" s="36">
        <v>93</v>
      </c>
      <c r="AV546" s="36" t="s">
        <v>161</v>
      </c>
      <c r="AW546" s="36">
        <v>6</v>
      </c>
      <c r="AX546" s="36">
        <v>14</v>
      </c>
      <c r="AY546" s="34">
        <v>16</v>
      </c>
      <c r="AZ546" s="52">
        <v>1003.24</v>
      </c>
    </row>
    <row r="547" spans="1:52" s="28" customFormat="1" ht="15" customHeight="1">
      <c r="A547" s="85">
        <v>0</v>
      </c>
      <c r="B547" s="32">
        <v>588</v>
      </c>
      <c r="C547" s="17">
        <v>-26.111699999999999</v>
      </c>
      <c r="D547" s="17">
        <v>161.22669999999999</v>
      </c>
      <c r="E547" s="40" t="s">
        <v>56</v>
      </c>
      <c r="F547" s="18">
        <v>-41.7</v>
      </c>
      <c r="G547" s="17">
        <v>-37.299999999999997</v>
      </c>
      <c r="H547" s="17">
        <v>-38.200000000000003</v>
      </c>
      <c r="I547" s="17">
        <v>-35.6</v>
      </c>
      <c r="J547" s="17">
        <v>-31.2</v>
      </c>
      <c r="K547" s="30">
        <v>-28.6</v>
      </c>
      <c r="L547" s="10">
        <f t="shared" si="112"/>
        <v>-26.111699999999999</v>
      </c>
      <c r="M547" s="52" t="str">
        <f t="shared" si="113"/>
        <v>mid latitude</v>
      </c>
      <c r="N547" s="32">
        <v>308133.62829479802</v>
      </c>
      <c r="O547" s="24">
        <v>78650.867554768804</v>
      </c>
      <c r="P547" s="24">
        <v>91446.210154551998</v>
      </c>
      <c r="Q547" s="24">
        <v>11685.384166473999</v>
      </c>
      <c r="R547" s="24">
        <v>589670.06104971096</v>
      </c>
      <c r="S547" s="37">
        <v>62051.722144508698</v>
      </c>
      <c r="T547" s="65">
        <v>0.26990487569111449</v>
      </c>
      <c r="U547" s="53">
        <v>6.8893008360835783E-2</v>
      </c>
      <c r="V547" s="53">
        <v>8.0100890385694304E-2</v>
      </c>
      <c r="W547" s="53">
        <v>1.0235631139349836E-2</v>
      </c>
      <c r="X547" s="53">
        <v>0.51651235020063213</v>
      </c>
      <c r="Y547" s="85">
        <v>5.4353244222373441E-2</v>
      </c>
      <c r="Z547" s="10">
        <f t="shared" si="114"/>
        <v>0.67744117638476919</v>
      </c>
      <c r="AA547" s="11">
        <f t="shared" si="115"/>
        <v>-0.29838626923881056</v>
      </c>
      <c r="AB547" s="11">
        <f t="shared" si="116"/>
        <v>-0.16912840950242408</v>
      </c>
      <c r="AC547" s="11">
        <f t="shared" si="117"/>
        <v>26.758926826380286</v>
      </c>
      <c r="AD547" s="11">
        <f t="shared" si="118"/>
        <v>27.031616790034192</v>
      </c>
      <c r="AE547" s="10">
        <v>20.4412732262726</v>
      </c>
      <c r="AF547" s="11">
        <v>26.9773951751047</v>
      </c>
      <c r="AG547" s="12">
        <v>33.934577812244797</v>
      </c>
      <c r="AH547" s="10">
        <v>7.5704232459723728E-2</v>
      </c>
      <c r="AI547" s="11">
        <f t="shared" si="119"/>
        <v>34.320824468851086</v>
      </c>
      <c r="AJ547" s="11">
        <f t="shared" si="120"/>
        <v>16.762338669228974</v>
      </c>
      <c r="AK547" s="11">
        <f t="shared" si="121"/>
        <v>0.21809422441576773</v>
      </c>
      <c r="AL547" s="11">
        <f t="shared" si="122"/>
        <v>7.8256913809403148</v>
      </c>
      <c r="AM547" s="11">
        <f t="shared" si="123"/>
        <v>2.2343312162332616</v>
      </c>
      <c r="AN547" s="3">
        <f t="shared" si="124"/>
        <v>0.52255260805723935</v>
      </c>
      <c r="AO547" s="3">
        <f t="shared" si="125"/>
        <v>0.15508030031533651</v>
      </c>
      <c r="AP547" s="3">
        <v>0.53915842127146496</v>
      </c>
      <c r="AQ547" s="124" t="s">
        <v>214</v>
      </c>
      <c r="AR547" s="160">
        <v>90</v>
      </c>
      <c r="AS547" s="24">
        <v>588</v>
      </c>
      <c r="AT547" s="24" t="s">
        <v>95</v>
      </c>
      <c r="AU547" s="24">
        <v>1</v>
      </c>
      <c r="AV547" s="24" t="s">
        <v>159</v>
      </c>
      <c r="AW547" s="24">
        <v>1</v>
      </c>
      <c r="AX547" s="24">
        <v>0</v>
      </c>
      <c r="AY547" s="34">
        <v>2</v>
      </c>
      <c r="AZ547" s="52">
        <v>0</v>
      </c>
    </row>
    <row r="548" spans="1:52" s="28" customFormat="1" ht="15" customHeight="1">
      <c r="A548" s="85">
        <v>0.65169440242057397</v>
      </c>
      <c r="B548" s="32">
        <v>588</v>
      </c>
      <c r="C548" s="17">
        <v>-26.111699999999999</v>
      </c>
      <c r="D548" s="17">
        <v>161.22669999999999</v>
      </c>
      <c r="E548" s="40" t="s">
        <v>56</v>
      </c>
      <c r="F548" s="18">
        <v>-41.7</v>
      </c>
      <c r="G548" s="17">
        <v>-37.299999999999997</v>
      </c>
      <c r="H548" s="17">
        <v>-38.200000000000003</v>
      </c>
      <c r="I548" s="17">
        <v>-35.6</v>
      </c>
      <c r="J548" s="17">
        <v>-31.2</v>
      </c>
      <c r="K548" s="30">
        <v>-28.6</v>
      </c>
      <c r="L548" s="10">
        <f t="shared" si="112"/>
        <v>-26.111699999999999</v>
      </c>
      <c r="M548" s="52" t="str">
        <f t="shared" si="113"/>
        <v>mid latitude</v>
      </c>
      <c r="N548" s="32">
        <v>60413.825500000101</v>
      </c>
      <c r="O548" s="24">
        <v>11766.926047524101</v>
      </c>
      <c r="P548" s="24">
        <v>13877.301371428601</v>
      </c>
      <c r="Q548" s="24">
        <v>2101.25435866815</v>
      </c>
      <c r="R548" s="24">
        <v>93595.144133333597</v>
      </c>
      <c r="S548" s="37">
        <v>9200.3125000000091</v>
      </c>
      <c r="T548" s="65">
        <v>0.31637768161768454</v>
      </c>
      <c r="U548" s="53">
        <v>6.162153698878766E-2</v>
      </c>
      <c r="V548" s="53">
        <v>7.2673239919271257E-2</v>
      </c>
      <c r="W548" s="53">
        <v>1.1003937873202266E-2</v>
      </c>
      <c r="X548" s="53">
        <v>0.49014301720683229</v>
      </c>
      <c r="Y548" s="85">
        <v>4.8180586394221986E-2</v>
      </c>
      <c r="Z548" s="10">
        <f t="shared" si="114"/>
        <v>0.68150837524011043</v>
      </c>
      <c r="AA548" s="11">
        <f t="shared" si="115"/>
        <v>-0.30088725047929665</v>
      </c>
      <c r="AB548" s="11">
        <f t="shared" si="116"/>
        <v>-0.16652880263456887</v>
      </c>
      <c r="AC548" s="11">
        <f t="shared" si="117"/>
        <v>26.590110592647473</v>
      </c>
      <c r="AD548" s="11">
        <f t="shared" si="118"/>
        <v>27.209429899795488</v>
      </c>
      <c r="AE548" s="10">
        <v>20.6143720807591</v>
      </c>
      <c r="AF548" s="11">
        <v>27.2266487094534</v>
      </c>
      <c r="AG548" s="12">
        <v>34.248379621077397</v>
      </c>
      <c r="AH548" s="10">
        <v>0.47918665876317457</v>
      </c>
      <c r="AI548" s="11">
        <f t="shared" si="119"/>
        <v>39.227472038696199</v>
      </c>
      <c r="AJ548" s="11">
        <f t="shared" si="120"/>
        <v>13.216155172387534</v>
      </c>
      <c r="AK548" s="11">
        <f t="shared" si="121"/>
        <v>0.21254238030889294</v>
      </c>
      <c r="AL548" s="11">
        <f t="shared" si="122"/>
        <v>6.6042939133863499</v>
      </c>
      <c r="AM548" s="11">
        <f t="shared" si="123"/>
        <v>2.236426188201754</v>
      </c>
      <c r="AN548" s="3">
        <f t="shared" si="124"/>
        <v>0.64548034045372993</v>
      </c>
      <c r="AO548" s="3">
        <f t="shared" si="125"/>
        <v>0.14826945884777207</v>
      </c>
      <c r="AP548" s="3">
        <v>1.1763473385304455</v>
      </c>
      <c r="AQ548" s="124" t="s">
        <v>214</v>
      </c>
      <c r="AR548" s="160">
        <v>90</v>
      </c>
      <c r="AS548" s="24">
        <v>588</v>
      </c>
      <c r="AT548" s="24" t="s">
        <v>95</v>
      </c>
      <c r="AU548" s="24">
        <v>3</v>
      </c>
      <c r="AV548" s="24" t="s">
        <v>159</v>
      </c>
      <c r="AW548" s="24">
        <v>1</v>
      </c>
      <c r="AX548" s="24">
        <v>37</v>
      </c>
      <c r="AY548" s="34">
        <v>39</v>
      </c>
      <c r="AZ548" s="52">
        <v>15.569999999999999</v>
      </c>
    </row>
    <row r="549" spans="1:52" s="28" customFormat="1" ht="15" customHeight="1">
      <c r="A549" s="85">
        <v>1.4553252647503701</v>
      </c>
      <c r="B549" s="32">
        <v>588</v>
      </c>
      <c r="C549" s="17">
        <v>-26.111699999999999</v>
      </c>
      <c r="D549" s="17">
        <v>161.22669999999999</v>
      </c>
      <c r="E549" s="40" t="s">
        <v>56</v>
      </c>
      <c r="F549" s="18">
        <v>-41.7</v>
      </c>
      <c r="G549" s="17">
        <v>-37.299999999999997</v>
      </c>
      <c r="H549" s="17">
        <v>-38.200000000000003</v>
      </c>
      <c r="I549" s="17">
        <v>-35.6</v>
      </c>
      <c r="J549" s="17">
        <v>-31.2</v>
      </c>
      <c r="K549" s="30">
        <v>-28.6</v>
      </c>
      <c r="L549" s="10">
        <f t="shared" si="112"/>
        <v>-26.111699999999999</v>
      </c>
      <c r="M549" s="52" t="str">
        <f t="shared" si="113"/>
        <v>mid latitude</v>
      </c>
      <c r="N549" s="32">
        <v>118767.605236416</v>
      </c>
      <c r="O549" s="24">
        <v>27971.769673410399</v>
      </c>
      <c r="P549" s="24">
        <v>34710.009543352797</v>
      </c>
      <c r="Q549" s="24">
        <v>5668.826428974</v>
      </c>
      <c r="R549" s="24">
        <v>230410.714755925</v>
      </c>
      <c r="S549" s="37">
        <v>21362.6022011561</v>
      </c>
      <c r="T549" s="65">
        <v>0.27060810633811211</v>
      </c>
      <c r="U549" s="53">
        <v>6.3732762879069385E-2</v>
      </c>
      <c r="V549" s="53">
        <v>7.9085622167824249E-2</v>
      </c>
      <c r="W549" s="53">
        <v>1.2916235719752804E-2</v>
      </c>
      <c r="X549" s="53">
        <v>0.52498328206582356</v>
      </c>
      <c r="Y549" s="85">
        <v>4.8673990829417903E-2</v>
      </c>
      <c r="Z549" s="10">
        <f t="shared" si="114"/>
        <v>0.68820901242158583</v>
      </c>
      <c r="AA549" s="11">
        <f t="shared" si="115"/>
        <v>-0.29428763406859998</v>
      </c>
      <c r="AB549" s="11">
        <f t="shared" si="116"/>
        <v>-0.16227964438679013</v>
      </c>
      <c r="AC549" s="11">
        <f t="shared" si="117"/>
        <v>27.035584700369501</v>
      </c>
      <c r="AD549" s="11">
        <f t="shared" si="118"/>
        <v>27.500072323943556</v>
      </c>
      <c r="AE549" s="10">
        <v>20.980564516408499</v>
      </c>
      <c r="AF549" s="11">
        <v>27.647868490820301</v>
      </c>
      <c r="AG549" s="12">
        <v>34.798995946638598</v>
      </c>
      <c r="AH549" s="10">
        <v>0.3107935518087846</v>
      </c>
      <c r="AI549" s="11">
        <f t="shared" si="119"/>
        <v>34.013453423746668</v>
      </c>
      <c r="AJ549" s="11">
        <f t="shared" si="120"/>
        <v>15.24482307690376</v>
      </c>
      <c r="AK549" s="11">
        <f t="shared" si="121"/>
        <v>0.21351295801326489</v>
      </c>
      <c r="AL549" s="11">
        <f t="shared" si="122"/>
        <v>6.1229621295063996</v>
      </c>
      <c r="AM549" s="11">
        <f t="shared" si="123"/>
        <v>2.2276394039184164</v>
      </c>
      <c r="AN549" s="3">
        <f t="shared" si="124"/>
        <v>0.51546042623159694</v>
      </c>
      <c r="AO549" s="3">
        <f t="shared" si="125"/>
        <v>0.15064407738208377</v>
      </c>
      <c r="AP549" s="3">
        <v>0.73919848984589709</v>
      </c>
      <c r="AQ549" s="124" t="s">
        <v>214</v>
      </c>
      <c r="AR549" s="160">
        <v>90</v>
      </c>
      <c r="AS549" s="24">
        <v>588</v>
      </c>
      <c r="AT549" s="24" t="s">
        <v>95</v>
      </c>
      <c r="AU549" s="24">
        <v>5</v>
      </c>
      <c r="AV549" s="24" t="s">
        <v>159</v>
      </c>
      <c r="AW549" s="24">
        <v>1</v>
      </c>
      <c r="AX549" s="24">
        <v>37</v>
      </c>
      <c r="AY549" s="34">
        <v>39</v>
      </c>
      <c r="AZ549" s="52">
        <v>34.769999999999996</v>
      </c>
    </row>
    <row r="550" spans="1:52" s="28" customFormat="1" ht="15" customHeight="1">
      <c r="A550" s="85">
        <v>2.2589561270801801</v>
      </c>
      <c r="B550" s="32">
        <v>588</v>
      </c>
      <c r="C550" s="17">
        <v>-26.111699999999999</v>
      </c>
      <c r="D550" s="17">
        <v>161.22669999999999</v>
      </c>
      <c r="E550" s="40" t="s">
        <v>56</v>
      </c>
      <c r="F550" s="18">
        <v>-41.7</v>
      </c>
      <c r="G550" s="17">
        <v>-37.299999999999997</v>
      </c>
      <c r="H550" s="17">
        <v>-38.200000000000003</v>
      </c>
      <c r="I550" s="17">
        <v>-35.6</v>
      </c>
      <c r="J550" s="17">
        <v>-31.2</v>
      </c>
      <c r="K550" s="30">
        <v>-28.6</v>
      </c>
      <c r="L550" s="10">
        <f t="shared" si="112"/>
        <v>-28.6</v>
      </c>
      <c r="M550" s="52" t="str">
        <f t="shared" si="113"/>
        <v>mid latitude</v>
      </c>
      <c r="N550" s="32">
        <v>493152.37103583902</v>
      </c>
      <c r="O550" s="24">
        <v>126737.628109827</v>
      </c>
      <c r="P550" s="24">
        <v>145659.630628902</v>
      </c>
      <c r="Q550" s="24">
        <v>30188.1654291909</v>
      </c>
      <c r="R550" s="24">
        <v>1171956.4762080901</v>
      </c>
      <c r="S550" s="37">
        <v>103828.91944017301</v>
      </c>
      <c r="T550" s="65">
        <v>0.2380626841223073</v>
      </c>
      <c r="U550" s="53">
        <v>6.118088789423571E-2</v>
      </c>
      <c r="V550" s="53">
        <v>7.0315230489402275E-2</v>
      </c>
      <c r="W550" s="53">
        <v>1.4572931436396057E-2</v>
      </c>
      <c r="X550" s="53">
        <v>0.56574624961165021</v>
      </c>
      <c r="Y550" s="85">
        <v>5.0122016446008479E-2</v>
      </c>
      <c r="Z550" s="10">
        <f t="shared" si="114"/>
        <v>0.68815660642125209</v>
      </c>
      <c r="AA550" s="11">
        <f t="shared" si="115"/>
        <v>-0.31750879949283317</v>
      </c>
      <c r="AB550" s="11">
        <f t="shared" si="116"/>
        <v>-0.16231271646656745</v>
      </c>
      <c r="AC550" s="11">
        <f t="shared" si="117"/>
        <v>25.468156034233761</v>
      </c>
      <c r="AD550" s="11">
        <f t="shared" si="118"/>
        <v>27.497810193686789</v>
      </c>
      <c r="AE550" s="10">
        <v>20.986873702428301</v>
      </c>
      <c r="AF550" s="11">
        <v>27.665682233508502</v>
      </c>
      <c r="AG550" s="12">
        <v>34.837205186977002</v>
      </c>
      <c r="AH550" s="10">
        <v>0.18538897456144998</v>
      </c>
      <c r="AI550" s="11">
        <f t="shared" si="119"/>
        <v>29.61682486115545</v>
      </c>
      <c r="AJ550" s="11">
        <f t="shared" si="120"/>
        <v>17.392323862843917</v>
      </c>
      <c r="AK550" s="11">
        <f t="shared" si="121"/>
        <v>0.19170743678799068</v>
      </c>
      <c r="AL550" s="11">
        <f t="shared" si="122"/>
        <v>4.825057387821726</v>
      </c>
      <c r="AM550" s="11">
        <f t="shared" si="123"/>
        <v>2.2733869459756373</v>
      </c>
      <c r="AN550" s="3">
        <f t="shared" si="124"/>
        <v>0.42079410033336079</v>
      </c>
      <c r="AO550" s="3">
        <f t="shared" si="125"/>
        <v>0.12428757687332323</v>
      </c>
      <c r="AP550" s="3">
        <v>0.48028483436492686</v>
      </c>
      <c r="AQ550" s="124" t="s">
        <v>214</v>
      </c>
      <c r="AR550" s="160">
        <v>90</v>
      </c>
      <c r="AS550" s="24">
        <v>588</v>
      </c>
      <c r="AT550" s="24" t="s">
        <v>95</v>
      </c>
      <c r="AU550" s="24">
        <v>7</v>
      </c>
      <c r="AV550" s="24" t="s">
        <v>159</v>
      </c>
      <c r="AW550" s="24">
        <v>1</v>
      </c>
      <c r="AX550" s="24">
        <v>37</v>
      </c>
      <c r="AY550" s="34">
        <v>39</v>
      </c>
      <c r="AZ550" s="52">
        <v>53.97</v>
      </c>
    </row>
    <row r="551" spans="1:52" s="28" customFormat="1" ht="15" customHeight="1">
      <c r="A551" s="85">
        <v>3.4627281896116902</v>
      </c>
      <c r="B551" s="32">
        <v>588</v>
      </c>
      <c r="C551" s="17">
        <v>-26.111699999999999</v>
      </c>
      <c r="D551" s="17">
        <v>161.22669999999999</v>
      </c>
      <c r="E551" s="40" t="s">
        <v>56</v>
      </c>
      <c r="F551" s="18">
        <v>-41.7</v>
      </c>
      <c r="G551" s="17">
        <v>-37.299999999999997</v>
      </c>
      <c r="H551" s="17">
        <v>-38.200000000000003</v>
      </c>
      <c r="I551" s="17">
        <v>-35.6</v>
      </c>
      <c r="J551" s="17">
        <v>-31.2</v>
      </c>
      <c r="K551" s="30">
        <v>-28.6</v>
      </c>
      <c r="L551" s="10">
        <f t="shared" si="112"/>
        <v>-28.6</v>
      </c>
      <c r="M551" s="52" t="str">
        <f t="shared" si="113"/>
        <v>mid latitude</v>
      </c>
      <c r="N551" s="32">
        <v>505403.66298555001</v>
      </c>
      <c r="O551" s="24">
        <v>137057.461813006</v>
      </c>
      <c r="P551" s="24">
        <v>169172.91487384401</v>
      </c>
      <c r="Q551" s="24">
        <v>30821.152946820701</v>
      </c>
      <c r="R551" s="24">
        <v>1257872.8818809299</v>
      </c>
      <c r="S551" s="37">
        <v>112549.02320289001</v>
      </c>
      <c r="T551" s="65">
        <v>0.22839210704930582</v>
      </c>
      <c r="U551" s="53">
        <v>6.1936318991809895E-2</v>
      </c>
      <c r="V551" s="53">
        <v>7.6449304414350425E-2</v>
      </c>
      <c r="W551" s="53">
        <v>1.3928090709968918E-2</v>
      </c>
      <c r="X551" s="53">
        <v>0.56843323254897349</v>
      </c>
      <c r="Y551" s="85">
        <v>5.086094628559152E-2</v>
      </c>
      <c r="Z551" s="10">
        <f t="shared" si="114"/>
        <v>0.69515726582562898</v>
      </c>
      <c r="AA551" s="11">
        <f t="shared" si="115"/>
        <v>-0.2993654700991869</v>
      </c>
      <c r="AB551" s="11">
        <f t="shared" si="116"/>
        <v>-0.15791693360565287</v>
      </c>
      <c r="AC551" s="11">
        <f t="shared" si="117"/>
        <v>26.692830768304884</v>
      </c>
      <c r="AD551" s="11">
        <f t="shared" si="118"/>
        <v>27.798481741373344</v>
      </c>
      <c r="AE551" s="10">
        <v>21.397323847972</v>
      </c>
      <c r="AF551" s="11">
        <v>28.063915076707801</v>
      </c>
      <c r="AG551" s="12">
        <v>35.287743111968901</v>
      </c>
      <c r="AH551" s="10">
        <v>0.11672786714379389</v>
      </c>
      <c r="AI551" s="11">
        <f t="shared" si="119"/>
        <v>28.66275652885864</v>
      </c>
      <c r="AJ551" s="11">
        <f t="shared" si="120"/>
        <v>18.213210447728198</v>
      </c>
      <c r="AK551" s="11">
        <f t="shared" si="121"/>
        <v>0.19739781760612715</v>
      </c>
      <c r="AL551" s="11">
        <f t="shared" si="122"/>
        <v>5.4888574468884279</v>
      </c>
      <c r="AM551" s="11">
        <f t="shared" si="123"/>
        <v>2.2643718669598778</v>
      </c>
      <c r="AN551" s="3">
        <f t="shared" si="124"/>
        <v>0.401792319610076</v>
      </c>
      <c r="AO551" s="3">
        <f t="shared" si="125"/>
        <v>0.13449126482548487</v>
      </c>
      <c r="AP551" s="3">
        <v>0.59020863022193648</v>
      </c>
      <c r="AQ551" s="124" t="s">
        <v>214</v>
      </c>
      <c r="AR551" s="160">
        <v>90</v>
      </c>
      <c r="AS551" s="24">
        <v>588</v>
      </c>
      <c r="AT551" s="24" t="s">
        <v>95</v>
      </c>
      <c r="AU551" s="24">
        <v>10</v>
      </c>
      <c r="AV551" s="24" t="s">
        <v>159</v>
      </c>
      <c r="AW551" s="24">
        <v>1</v>
      </c>
      <c r="AX551" s="24">
        <v>33</v>
      </c>
      <c r="AY551" s="34">
        <v>35</v>
      </c>
      <c r="AZ551" s="52">
        <v>82.73</v>
      </c>
    </row>
    <row r="552" spans="1:52" s="28" customFormat="1" ht="15" customHeight="1">
      <c r="A552" s="85">
        <v>3.7783207261724598</v>
      </c>
      <c r="B552" s="32">
        <v>588</v>
      </c>
      <c r="C552" s="17">
        <v>-26.111699999999999</v>
      </c>
      <c r="D552" s="17">
        <v>161.22669999999999</v>
      </c>
      <c r="E552" s="40" t="s">
        <v>56</v>
      </c>
      <c r="F552" s="18">
        <v>-41.7</v>
      </c>
      <c r="G552" s="17">
        <v>-37.299999999999997</v>
      </c>
      <c r="H552" s="17">
        <v>-38.200000000000003</v>
      </c>
      <c r="I552" s="17">
        <v>-35.6</v>
      </c>
      <c r="J552" s="17">
        <v>-31.2</v>
      </c>
      <c r="K552" s="30">
        <v>-28.6</v>
      </c>
      <c r="L552" s="10">
        <f t="shared" si="112"/>
        <v>-28.6</v>
      </c>
      <c r="M552" s="52" t="str">
        <f t="shared" si="113"/>
        <v>mid latitude</v>
      </c>
      <c r="N552" s="32">
        <v>85180.389723121305</v>
      </c>
      <c r="O552" s="24">
        <v>16892.210766329499</v>
      </c>
      <c r="P552" s="24">
        <v>22338.9666271676</v>
      </c>
      <c r="Q552" s="24">
        <v>4196.5227027456604</v>
      </c>
      <c r="R552" s="24">
        <v>142913.356560694</v>
      </c>
      <c r="S552" s="37">
        <v>13536.571730563601</v>
      </c>
      <c r="T552" s="65">
        <v>0.298817729414177</v>
      </c>
      <c r="U552" s="53">
        <v>5.9258851507815458E-2</v>
      </c>
      <c r="V552" s="53">
        <v>7.8366385815881803E-2</v>
      </c>
      <c r="W552" s="53">
        <v>1.4721644143042936E-2</v>
      </c>
      <c r="X552" s="53">
        <v>0.50134831325893103</v>
      </c>
      <c r="Y552" s="85">
        <v>4.7487075860151745E-2</v>
      </c>
      <c r="Z552" s="10">
        <f t="shared" si="114"/>
        <v>0.70345955061642118</v>
      </c>
      <c r="AA552" s="11">
        <f t="shared" si="115"/>
        <v>-0.28870375068661808</v>
      </c>
      <c r="AB552" s="11">
        <f t="shared" si="116"/>
        <v>-0.15276086972764397</v>
      </c>
      <c r="AC552" s="11">
        <f t="shared" si="117"/>
        <v>27.412496828653278</v>
      </c>
      <c r="AD552" s="11">
        <f t="shared" si="118"/>
        <v>28.151156510629153</v>
      </c>
      <c r="AE552" s="10">
        <v>21.898529315904501</v>
      </c>
      <c r="AF552" s="11">
        <v>28.553967089954</v>
      </c>
      <c r="AG552" s="12">
        <v>35.927688753526098</v>
      </c>
      <c r="AH552" s="10">
        <v>0.47875016286742283</v>
      </c>
      <c r="AI552" s="11">
        <f t="shared" si="119"/>
        <v>37.344465208235917</v>
      </c>
      <c r="AJ552" s="11">
        <f t="shared" si="120"/>
        <v>13.712508500289044</v>
      </c>
      <c r="AK552" s="11">
        <f t="shared" si="121"/>
        <v>0.21727143976338359</v>
      </c>
      <c r="AL552" s="11">
        <f t="shared" si="122"/>
        <v>5.3232088110834894</v>
      </c>
      <c r="AM552" s="11">
        <f t="shared" si="123"/>
        <v>2.2523942628680738</v>
      </c>
      <c r="AN552" s="3">
        <f t="shared" si="124"/>
        <v>0.59602819339664714</v>
      </c>
      <c r="AO552" s="3">
        <f t="shared" si="125"/>
        <v>0.15631125854692557</v>
      </c>
      <c r="AP552" s="3">
        <v>0.58814522523738577</v>
      </c>
      <c r="AQ552" s="124" t="s">
        <v>214</v>
      </c>
      <c r="AR552" s="160">
        <v>90</v>
      </c>
      <c r="AS552" s="24">
        <v>588</v>
      </c>
      <c r="AT552" s="24" t="s">
        <v>95</v>
      </c>
      <c r="AU552" s="24">
        <v>10</v>
      </c>
      <c r="AV552" s="24" t="s">
        <v>159</v>
      </c>
      <c r="AW552" s="24">
        <v>6</v>
      </c>
      <c r="AX552" s="24">
        <v>37</v>
      </c>
      <c r="AY552" s="34">
        <v>39</v>
      </c>
      <c r="AZ552" s="52">
        <v>90.27000000000001</v>
      </c>
    </row>
    <row r="553" spans="1:52" s="28" customFormat="1" ht="15" customHeight="1">
      <c r="A553" s="85">
        <v>4.1173524962178503</v>
      </c>
      <c r="B553" s="32">
        <v>588</v>
      </c>
      <c r="C553" s="17">
        <v>-26.111699999999999</v>
      </c>
      <c r="D553" s="17">
        <v>161.22669999999999</v>
      </c>
      <c r="E553" s="40" t="s">
        <v>56</v>
      </c>
      <c r="F553" s="18">
        <v>-41.7</v>
      </c>
      <c r="G553" s="17">
        <v>-37.299999999999997</v>
      </c>
      <c r="H553" s="17">
        <v>-38.200000000000003</v>
      </c>
      <c r="I553" s="17">
        <v>-35.6</v>
      </c>
      <c r="J553" s="17">
        <v>-31.2</v>
      </c>
      <c r="K553" s="30">
        <v>-28.6</v>
      </c>
      <c r="L553" s="10">
        <f t="shared" si="112"/>
        <v>-28.6</v>
      </c>
      <c r="M553" s="52" t="str">
        <f t="shared" si="113"/>
        <v>mid latitude</v>
      </c>
      <c r="N553" s="32">
        <v>247954.20747109799</v>
      </c>
      <c r="O553" s="24">
        <v>62752.766289595304</v>
      </c>
      <c r="P553" s="24">
        <v>90466.797691040701</v>
      </c>
      <c r="Q553" s="24">
        <v>13056.954257225399</v>
      </c>
      <c r="R553" s="24">
        <v>659642.13716647495</v>
      </c>
      <c r="S553" s="37">
        <v>67795.603314451</v>
      </c>
      <c r="T553" s="65">
        <v>0.21718582479430382</v>
      </c>
      <c r="U553" s="53">
        <v>5.496584003850212E-2</v>
      </c>
      <c r="V553" s="53">
        <v>7.9240865776872588E-2</v>
      </c>
      <c r="W553" s="53">
        <v>1.1436730227647133E-2</v>
      </c>
      <c r="X553" s="53">
        <v>0.57778782256105643</v>
      </c>
      <c r="Y553" s="85">
        <v>5.9382916601617916E-2</v>
      </c>
      <c r="Z553" s="10">
        <f t="shared" si="114"/>
        <v>0.73190841406728224</v>
      </c>
      <c r="AA553" s="11">
        <f t="shared" si="115"/>
        <v>-0.26434170438144206</v>
      </c>
      <c r="AB553" s="11">
        <f t="shared" si="116"/>
        <v>-0.13554326013518139</v>
      </c>
      <c r="AC553" s="11">
        <f t="shared" si="117"/>
        <v>29.056934954252661</v>
      </c>
      <c r="AD553" s="11">
        <f t="shared" si="118"/>
        <v>29.328841006753592</v>
      </c>
      <c r="AE553" s="10">
        <v>23.549482418482199</v>
      </c>
      <c r="AF553" s="11">
        <v>30.238701507114001</v>
      </c>
      <c r="AG553" s="12">
        <v>38.0554863487014</v>
      </c>
      <c r="AH553" s="10">
        <v>0.30013919936067646</v>
      </c>
      <c r="AI553" s="11">
        <f t="shared" si="119"/>
        <v>27.319877271003406</v>
      </c>
      <c r="AJ553" s="11">
        <f t="shared" si="120"/>
        <v>21.471304494461414</v>
      </c>
      <c r="AK553" s="11">
        <f t="shared" si="121"/>
        <v>0.18605109699853331</v>
      </c>
      <c r="AL553" s="11">
        <f t="shared" si="122"/>
        <v>6.9286294421211272</v>
      </c>
      <c r="AM553" s="11">
        <f t="shared" si="123"/>
        <v>2.3669612341140569</v>
      </c>
      <c r="AN553" s="3">
        <f t="shared" si="124"/>
        <v>0.37589200795479416</v>
      </c>
      <c r="AO553" s="3">
        <f t="shared" si="125"/>
        <v>0.13714526800796148</v>
      </c>
      <c r="AP553" s="3">
        <v>0.56838336146218227</v>
      </c>
      <c r="AQ553" s="124" t="s">
        <v>214</v>
      </c>
      <c r="AR553" s="160">
        <v>90</v>
      </c>
      <c r="AS553" s="24">
        <v>588</v>
      </c>
      <c r="AT553" s="24" t="s">
        <v>95</v>
      </c>
      <c r="AU553" s="24">
        <v>11</v>
      </c>
      <c r="AV553" s="24" t="s">
        <v>159</v>
      </c>
      <c r="AW553" s="24">
        <v>5</v>
      </c>
      <c r="AX553" s="24">
        <v>37</v>
      </c>
      <c r="AY553" s="34">
        <v>39</v>
      </c>
      <c r="AZ553" s="52">
        <v>98.37</v>
      </c>
    </row>
    <row r="554" spans="1:52" s="28" customFormat="1" ht="15" customHeight="1">
      <c r="A554" s="85">
        <v>4.45638426626323</v>
      </c>
      <c r="B554" s="32">
        <v>588</v>
      </c>
      <c r="C554" s="17">
        <v>-26.111699999999999</v>
      </c>
      <c r="D554" s="17">
        <v>161.22669999999999</v>
      </c>
      <c r="E554" s="40" t="s">
        <v>56</v>
      </c>
      <c r="F554" s="18">
        <v>-41.7</v>
      </c>
      <c r="G554" s="17">
        <v>-37.299999999999997</v>
      </c>
      <c r="H554" s="17">
        <v>-38.200000000000003</v>
      </c>
      <c r="I554" s="17">
        <v>-35.6</v>
      </c>
      <c r="J554" s="17">
        <v>-31.2</v>
      </c>
      <c r="K554" s="30">
        <v>-28.6</v>
      </c>
      <c r="L554" s="10">
        <f t="shared" si="112"/>
        <v>-28.6</v>
      </c>
      <c r="M554" s="52" t="str">
        <f t="shared" si="113"/>
        <v>mid latitude</v>
      </c>
      <c r="N554" s="32">
        <v>175812.181379335</v>
      </c>
      <c r="O554" s="24">
        <v>43244.944690751501</v>
      </c>
      <c r="P554" s="24">
        <v>55056.303999999996</v>
      </c>
      <c r="Q554" s="24">
        <v>9673.4307234103908</v>
      </c>
      <c r="R554" s="24">
        <v>360269.768263729</v>
      </c>
      <c r="S554" s="37">
        <v>35959.344636416201</v>
      </c>
      <c r="T554" s="65">
        <v>0.25854125223614405</v>
      </c>
      <c r="U554" s="53">
        <v>6.3594013028632226E-2</v>
      </c>
      <c r="V554" s="53">
        <v>8.0963251055634358E-2</v>
      </c>
      <c r="W554" s="53">
        <v>1.4225299254173733E-2</v>
      </c>
      <c r="X554" s="53">
        <v>0.5297960374472559</v>
      </c>
      <c r="Y554" s="85">
        <v>5.2880146978159744E-2</v>
      </c>
      <c r="Z554" s="10">
        <f t="shared" si="114"/>
        <v>0.6995502281270527</v>
      </c>
      <c r="AA554" s="11">
        <f t="shared" si="115"/>
        <v>-0.29251486997221693</v>
      </c>
      <c r="AB554" s="11">
        <f t="shared" si="116"/>
        <v>-0.15518109744767228</v>
      </c>
      <c r="AC554" s="11">
        <f t="shared" si="117"/>
        <v>27.155246276875356</v>
      </c>
      <c r="AD554" s="11">
        <f t="shared" si="118"/>
        <v>27.985612934579216</v>
      </c>
      <c r="AE554" s="10">
        <v>21.687991248980801</v>
      </c>
      <c r="AF554" s="11">
        <v>28.2847314662902</v>
      </c>
      <c r="AG554" s="12">
        <v>35.6406064789916</v>
      </c>
      <c r="AH554" s="10">
        <v>0.29615515106610452</v>
      </c>
      <c r="AI554" s="11">
        <f t="shared" si="119"/>
        <v>32.795765926533228</v>
      </c>
      <c r="AJ554" s="11">
        <f t="shared" si="120"/>
        <v>16.980254764628558</v>
      </c>
      <c r="AK554" s="11">
        <f t="shared" si="121"/>
        <v>0.21414888396327922</v>
      </c>
      <c r="AL554" s="11">
        <f t="shared" si="122"/>
        <v>5.6914972127478842</v>
      </c>
      <c r="AM554" s="11">
        <f t="shared" si="123"/>
        <v>2.2664218940479017</v>
      </c>
      <c r="AN554" s="3">
        <f t="shared" si="124"/>
        <v>0.48800148351785899</v>
      </c>
      <c r="AO554" s="3">
        <f t="shared" si="125"/>
        <v>0.15281966140355419</v>
      </c>
      <c r="AP554" s="3">
        <v>0.55545733059089197</v>
      </c>
      <c r="AQ554" s="124" t="s">
        <v>214</v>
      </c>
      <c r="AR554" s="160">
        <v>90</v>
      </c>
      <c r="AS554" s="24">
        <v>588</v>
      </c>
      <c r="AT554" s="24" t="s">
        <v>95</v>
      </c>
      <c r="AU554" s="24">
        <v>12</v>
      </c>
      <c r="AV554" s="24" t="s">
        <v>159</v>
      </c>
      <c r="AW554" s="24">
        <v>4</v>
      </c>
      <c r="AX554" s="24">
        <v>37</v>
      </c>
      <c r="AY554" s="34">
        <v>39</v>
      </c>
      <c r="AZ554" s="52">
        <v>106.47</v>
      </c>
    </row>
    <row r="555" spans="1:52" s="28" customFormat="1" ht="15" customHeight="1">
      <c r="A555" s="85">
        <v>4.7451891074130099</v>
      </c>
      <c r="B555" s="32">
        <v>588</v>
      </c>
      <c r="C555" s="17">
        <v>-26.111699999999999</v>
      </c>
      <c r="D555" s="17">
        <v>161.22669999999999</v>
      </c>
      <c r="E555" s="40" t="s">
        <v>56</v>
      </c>
      <c r="F555" s="18">
        <v>-41.7</v>
      </c>
      <c r="G555" s="17">
        <v>-37.299999999999997</v>
      </c>
      <c r="H555" s="17">
        <v>-38.200000000000003</v>
      </c>
      <c r="I555" s="17">
        <v>-35.6</v>
      </c>
      <c r="J555" s="17">
        <v>-31.2</v>
      </c>
      <c r="K555" s="30">
        <v>-28.6</v>
      </c>
      <c r="L555" s="10">
        <f t="shared" si="112"/>
        <v>-28.6</v>
      </c>
      <c r="M555" s="52" t="str">
        <f t="shared" si="113"/>
        <v>mid latitude</v>
      </c>
      <c r="N555" s="32">
        <v>430633.89665563602</v>
      </c>
      <c r="O555" s="24">
        <v>120885.09106242799</v>
      </c>
      <c r="P555" s="24">
        <v>153320.92648179099</v>
      </c>
      <c r="Q555" s="24">
        <v>25216.135610982601</v>
      </c>
      <c r="R555" s="24">
        <v>1078649.0918358399</v>
      </c>
      <c r="S555" s="37">
        <v>98114.406465318098</v>
      </c>
      <c r="T555" s="65">
        <v>0.2258388304661659</v>
      </c>
      <c r="U555" s="53">
        <v>6.3396188266540629E-2</v>
      </c>
      <c r="V555" s="53">
        <v>8.0406626119183144E-2</v>
      </c>
      <c r="W555" s="53">
        <v>1.3224185600546168E-2</v>
      </c>
      <c r="X555" s="53">
        <v>0.56567969051074907</v>
      </c>
      <c r="Y555" s="85">
        <v>5.1454479036815194E-2</v>
      </c>
      <c r="Z555" s="10">
        <f t="shared" si="114"/>
        <v>0.69591453128783309</v>
      </c>
      <c r="AA555" s="11">
        <f t="shared" si="115"/>
        <v>-0.29068249413539976</v>
      </c>
      <c r="AB555" s="11">
        <f t="shared" si="116"/>
        <v>-0.15744409497181597</v>
      </c>
      <c r="AC555" s="11">
        <f t="shared" si="117"/>
        <v>27.278931645860514</v>
      </c>
      <c r="AD555" s="11">
        <f t="shared" si="118"/>
        <v>27.830823903927786</v>
      </c>
      <c r="AE555" s="10">
        <v>21.427996737136699</v>
      </c>
      <c r="AF555" s="11">
        <v>28.0950091872527</v>
      </c>
      <c r="AG555" s="12">
        <v>35.3274059971897</v>
      </c>
      <c r="AH555" s="10">
        <v>0.14485700291131889</v>
      </c>
      <c r="AI555" s="11">
        <f t="shared" si="119"/>
        <v>28.532349462578477</v>
      </c>
      <c r="AJ555" s="11">
        <f t="shared" si="120"/>
        <v>18.555975666719799</v>
      </c>
      <c r="AK555" s="11">
        <f t="shared" si="121"/>
        <v>0.20283502475437346</v>
      </c>
      <c r="AL555" s="11">
        <f t="shared" si="122"/>
        <v>6.0802705397497068</v>
      </c>
      <c r="AM555" s="11">
        <f t="shared" si="123"/>
        <v>2.2529575080470163</v>
      </c>
      <c r="AN555" s="3">
        <f t="shared" si="124"/>
        <v>0.39923446829469389</v>
      </c>
      <c r="AO555" s="3">
        <f t="shared" si="125"/>
        <v>0.14214161736403239</v>
      </c>
      <c r="AP555" s="3">
        <v>0.27027084465256901</v>
      </c>
      <c r="AQ555" s="124" t="s">
        <v>214</v>
      </c>
      <c r="AR555" s="160">
        <v>90</v>
      </c>
      <c r="AS555" s="24">
        <v>588</v>
      </c>
      <c r="AT555" s="24" t="s">
        <v>95</v>
      </c>
      <c r="AU555" s="24">
        <v>13</v>
      </c>
      <c r="AV555" s="24" t="s">
        <v>159</v>
      </c>
      <c r="AW555" s="24">
        <v>2</v>
      </c>
      <c r="AX555" s="24">
        <v>37</v>
      </c>
      <c r="AY555" s="34">
        <v>39</v>
      </c>
      <c r="AZ555" s="52">
        <v>113.37</v>
      </c>
    </row>
    <row r="556" spans="1:52" s="28" customFormat="1" ht="15" customHeight="1">
      <c r="A556" s="85">
        <v>5.0553403933434096</v>
      </c>
      <c r="B556" s="32">
        <v>588</v>
      </c>
      <c r="C556" s="17">
        <v>-26.111699999999999</v>
      </c>
      <c r="D556" s="17">
        <v>161.22669999999999</v>
      </c>
      <c r="E556" s="40" t="s">
        <v>56</v>
      </c>
      <c r="F556" s="18">
        <v>-41.7</v>
      </c>
      <c r="G556" s="17">
        <v>-37.299999999999997</v>
      </c>
      <c r="H556" s="17">
        <v>-38.200000000000003</v>
      </c>
      <c r="I556" s="17">
        <v>-35.6</v>
      </c>
      <c r="J556" s="17">
        <v>-31.2</v>
      </c>
      <c r="K556" s="30">
        <v>-28.6</v>
      </c>
      <c r="L556" s="10">
        <f t="shared" si="112"/>
        <v>-28.6</v>
      </c>
      <c r="M556" s="52" t="str">
        <f t="shared" si="113"/>
        <v>mid latitude</v>
      </c>
      <c r="N556" s="32">
        <v>767165.45093294897</v>
      </c>
      <c r="O556" s="24">
        <v>193814.23910982601</v>
      </c>
      <c r="P556" s="24">
        <v>255479.86281358299</v>
      </c>
      <c r="Q556" s="24">
        <v>45199.803916763201</v>
      </c>
      <c r="R556" s="24">
        <v>1880603.17043562</v>
      </c>
      <c r="S556" s="37">
        <v>177076.45784682001</v>
      </c>
      <c r="T556" s="65">
        <v>0.23111994719036136</v>
      </c>
      <c r="U556" s="53">
        <v>5.8389408247371828E-2</v>
      </c>
      <c r="V556" s="53">
        <v>7.6967090123609846E-2</v>
      </c>
      <c r="W556" s="53">
        <v>1.3617109948776931E-2</v>
      </c>
      <c r="X556" s="53">
        <v>0.56655954059001945</v>
      </c>
      <c r="Y556" s="85">
        <v>5.3346903899860652E-2</v>
      </c>
      <c r="Z556" s="10">
        <f t="shared" si="114"/>
        <v>0.71140144117473347</v>
      </c>
      <c r="AA556" s="11">
        <f t="shared" si="115"/>
        <v>-0.28680426942558218</v>
      </c>
      <c r="AB556" s="11">
        <f t="shared" si="116"/>
        <v>-0.14788525934478411</v>
      </c>
      <c r="AC556" s="11">
        <f t="shared" si="117"/>
        <v>27.5407118137732</v>
      </c>
      <c r="AD556" s="11">
        <f t="shared" si="118"/>
        <v>28.484648260816769</v>
      </c>
      <c r="AE556" s="10">
        <v>22.3247701317622</v>
      </c>
      <c r="AF556" s="11">
        <v>29.014064581105899</v>
      </c>
      <c r="AG556" s="12">
        <v>36.420880963286002</v>
      </c>
      <c r="AH556" s="10">
        <v>0.18031727254907048</v>
      </c>
      <c r="AI556" s="11">
        <f t="shared" si="119"/>
        <v>28.974036656436365</v>
      </c>
      <c r="AJ556" s="11">
        <f t="shared" si="120"/>
        <v>18.753293642267323</v>
      </c>
      <c r="AK556" s="11">
        <f t="shared" si="121"/>
        <v>0.19375402935136607</v>
      </c>
      <c r="AL556" s="11">
        <f t="shared" si="122"/>
        <v>5.6522338743782354</v>
      </c>
      <c r="AM556" s="11">
        <f t="shared" si="123"/>
        <v>2.3060565081701183</v>
      </c>
      <c r="AN556" s="3">
        <f t="shared" si="124"/>
        <v>0.40793584898362362</v>
      </c>
      <c r="AO556" s="3">
        <f t="shared" si="125"/>
        <v>0.1358499585823861</v>
      </c>
      <c r="AP556" s="3">
        <v>0.12224137478864266</v>
      </c>
      <c r="AQ556" s="124" t="s">
        <v>214</v>
      </c>
      <c r="AR556" s="160">
        <v>90</v>
      </c>
      <c r="AS556" s="24">
        <v>588</v>
      </c>
      <c r="AT556" s="24" t="s">
        <v>95</v>
      </c>
      <c r="AU556" s="24">
        <v>13</v>
      </c>
      <c r="AV556" s="24" t="s">
        <v>159</v>
      </c>
      <c r="AW556" s="24">
        <v>7</v>
      </c>
      <c r="AX556" s="24">
        <v>28</v>
      </c>
      <c r="AY556" s="34">
        <v>30</v>
      </c>
      <c r="AZ556" s="52">
        <v>120.78</v>
      </c>
    </row>
    <row r="557" spans="1:52" s="28" customFormat="1" ht="15" customHeight="1">
      <c r="A557" s="85">
        <v>5.3227987897125502</v>
      </c>
      <c r="B557" s="32">
        <v>588</v>
      </c>
      <c r="C557" s="17">
        <v>-26.111699999999999</v>
      </c>
      <c r="D557" s="17">
        <v>161.22669999999999</v>
      </c>
      <c r="E557" s="40" t="s">
        <v>56</v>
      </c>
      <c r="F557" s="18">
        <v>-41.7</v>
      </c>
      <c r="G557" s="17">
        <v>-37.299999999999997</v>
      </c>
      <c r="H557" s="17">
        <v>-38.200000000000003</v>
      </c>
      <c r="I557" s="17">
        <v>-35.6</v>
      </c>
      <c r="J557" s="17">
        <v>-31.2</v>
      </c>
      <c r="K557" s="30">
        <v>-28.6</v>
      </c>
      <c r="L557" s="10">
        <f t="shared" si="112"/>
        <v>-28.6</v>
      </c>
      <c r="M557" s="52" t="str">
        <f t="shared" si="113"/>
        <v>mid latitude</v>
      </c>
      <c r="N557" s="32">
        <v>1372837.30329206</v>
      </c>
      <c r="O557" s="24">
        <v>322620.160033333</v>
      </c>
      <c r="P557" s="24">
        <v>373778.86219047598</v>
      </c>
      <c r="Q557" s="24">
        <v>70632.079557143006</v>
      </c>
      <c r="R557" s="24">
        <v>3359904.3132500001</v>
      </c>
      <c r="S557" s="37">
        <v>285772.38803333399</v>
      </c>
      <c r="T557" s="65">
        <v>0.23728746005000961</v>
      </c>
      <c r="U557" s="53">
        <v>5.5763139704655171E-2</v>
      </c>
      <c r="V557" s="53">
        <v>6.460564308449003E-2</v>
      </c>
      <c r="W557" s="53">
        <v>1.2208370734080419E-2</v>
      </c>
      <c r="X557" s="53">
        <v>0.58074118367145877</v>
      </c>
      <c r="Y557" s="85">
        <v>4.9394202755306038E-2</v>
      </c>
      <c r="Z557" s="10">
        <f t="shared" si="114"/>
        <v>0.69356089417005728</v>
      </c>
      <c r="AA557" s="11">
        <f t="shared" si="115"/>
        <v>-0.31219823652420486</v>
      </c>
      <c r="AB557" s="11">
        <f t="shared" si="116"/>
        <v>-0.15891540215950445</v>
      </c>
      <c r="AC557" s="11">
        <f t="shared" si="117"/>
        <v>25.826619034616169</v>
      </c>
      <c r="AD557" s="11">
        <f t="shared" si="118"/>
        <v>27.730186492289896</v>
      </c>
      <c r="AE557" s="10">
        <v>21.3301658665115</v>
      </c>
      <c r="AF557" s="11">
        <v>27.9781380142988</v>
      </c>
      <c r="AG557" s="12">
        <v>35.201208952418</v>
      </c>
      <c r="AH557" s="10">
        <v>0.13452389068032175</v>
      </c>
      <c r="AI557" s="11">
        <f t="shared" si="119"/>
        <v>29.007231210207348</v>
      </c>
      <c r="AJ557" s="11">
        <f t="shared" si="120"/>
        <v>17.229634526310615</v>
      </c>
      <c r="AK557" s="11">
        <f t="shared" si="121"/>
        <v>0.17382322510643192</v>
      </c>
      <c r="AL557" s="11">
        <f t="shared" si="122"/>
        <v>5.2919135969666611</v>
      </c>
      <c r="AM557" s="11">
        <f t="shared" si="123"/>
        <v>2.3035292898267725</v>
      </c>
      <c r="AN557" s="3">
        <f t="shared" si="124"/>
        <v>0.40859416676784138</v>
      </c>
      <c r="AO557" s="3">
        <f t="shared" si="125"/>
        <v>0.11124687709600981</v>
      </c>
      <c r="AP557" s="3">
        <v>0.17944241108307099</v>
      </c>
      <c r="AQ557" s="124" t="s">
        <v>214</v>
      </c>
      <c r="AR557" s="160">
        <v>90</v>
      </c>
      <c r="AS557" s="24">
        <v>588</v>
      </c>
      <c r="AT557" s="24" t="s">
        <v>95</v>
      </c>
      <c r="AU557" s="24">
        <v>14</v>
      </c>
      <c r="AV557" s="24" t="s">
        <v>159</v>
      </c>
      <c r="AW557" s="24">
        <v>5</v>
      </c>
      <c r="AX557" s="24">
        <v>37</v>
      </c>
      <c r="AY557" s="34">
        <v>39</v>
      </c>
      <c r="AZ557" s="52">
        <v>127.17</v>
      </c>
    </row>
    <row r="558" spans="1:52" s="28" customFormat="1" ht="15" customHeight="1">
      <c r="A558" s="85">
        <v>5.5990468986384201</v>
      </c>
      <c r="B558" s="32">
        <v>588</v>
      </c>
      <c r="C558" s="17">
        <v>-26.111699999999999</v>
      </c>
      <c r="D558" s="17">
        <v>161.22669999999999</v>
      </c>
      <c r="E558" s="40" t="s">
        <v>56</v>
      </c>
      <c r="F558" s="18">
        <v>-41.7</v>
      </c>
      <c r="G558" s="17">
        <v>-37.299999999999997</v>
      </c>
      <c r="H558" s="17">
        <v>-38.200000000000003</v>
      </c>
      <c r="I558" s="17">
        <v>-35.6</v>
      </c>
      <c r="J558" s="17">
        <v>-31.2</v>
      </c>
      <c r="K558" s="30">
        <v>-28.6</v>
      </c>
      <c r="L558" s="10">
        <f t="shared" si="112"/>
        <v>-28.6</v>
      </c>
      <c r="M558" s="52" t="str">
        <f t="shared" si="113"/>
        <v>mid latitude</v>
      </c>
      <c r="N558" s="32">
        <v>229717.05001618501</v>
      </c>
      <c r="O558" s="24">
        <v>48339.8607639451</v>
      </c>
      <c r="P558" s="24">
        <v>65078.671426445202</v>
      </c>
      <c r="Q558" s="24">
        <v>11245.726874277399</v>
      </c>
      <c r="R558" s="24">
        <v>431733.03659682098</v>
      </c>
      <c r="S558" s="37">
        <v>44611.557780780502</v>
      </c>
      <c r="T558" s="65">
        <v>0.27652568562005059</v>
      </c>
      <c r="U558" s="53">
        <v>5.8189904230382103E-2</v>
      </c>
      <c r="V558" s="53">
        <v>7.8339523488447332E-2</v>
      </c>
      <c r="W558" s="53">
        <v>1.3537229099826445E-2</v>
      </c>
      <c r="X558" s="53">
        <v>0.51970575950435927</v>
      </c>
      <c r="Y558" s="85">
        <v>5.370189805693424E-2</v>
      </c>
      <c r="Z558" s="10">
        <f t="shared" si="114"/>
        <v>0.71443138385159755</v>
      </c>
      <c r="AA558" s="11">
        <f t="shared" si="115"/>
        <v>-0.28230328188410242</v>
      </c>
      <c r="AB558" s="11">
        <f t="shared" si="116"/>
        <v>-0.14603947582416188</v>
      </c>
      <c r="AC558" s="11">
        <f t="shared" si="117"/>
        <v>27.844528472823086</v>
      </c>
      <c r="AD558" s="11">
        <f t="shared" si="118"/>
        <v>28.61089985362733</v>
      </c>
      <c r="AE558" s="10">
        <v>22.5076131781877</v>
      </c>
      <c r="AF558" s="11">
        <v>29.198306580875901</v>
      </c>
      <c r="AG558" s="12">
        <v>36.732938110676002</v>
      </c>
      <c r="AH558" s="10">
        <v>0.34364090414738041</v>
      </c>
      <c r="AI558" s="11">
        <f t="shared" si="119"/>
        <v>34.729309839910165</v>
      </c>
      <c r="AJ558" s="11">
        <f t="shared" si="120"/>
        <v>16.262087333523066</v>
      </c>
      <c r="AK558" s="11">
        <f t="shared" si="121"/>
        <v>0.20742499607227916</v>
      </c>
      <c r="AL558" s="11">
        <f t="shared" si="122"/>
        <v>5.7869688775121411</v>
      </c>
      <c r="AM558" s="11">
        <f t="shared" si="123"/>
        <v>2.307952917571729</v>
      </c>
      <c r="AN558" s="3">
        <f t="shared" si="124"/>
        <v>0.53208124128501433</v>
      </c>
      <c r="AO558" s="3">
        <f t="shared" si="125"/>
        <v>0.15073822457376523</v>
      </c>
      <c r="AP558" s="3">
        <v>0.63717741593972832</v>
      </c>
      <c r="AQ558" s="124" t="s">
        <v>214</v>
      </c>
      <c r="AR558" s="160">
        <v>90</v>
      </c>
      <c r="AS558" s="24">
        <v>588</v>
      </c>
      <c r="AT558" s="24" t="s">
        <v>95</v>
      </c>
      <c r="AU558" s="24">
        <v>15</v>
      </c>
      <c r="AV558" s="24" t="s">
        <v>159</v>
      </c>
      <c r="AW558" s="24">
        <v>3</v>
      </c>
      <c r="AX558" s="24">
        <v>37</v>
      </c>
      <c r="AY558" s="34">
        <v>39</v>
      </c>
      <c r="AZ558" s="52">
        <v>133.77000000000001</v>
      </c>
    </row>
    <row r="559" spans="1:52" s="28" customFormat="1" ht="15" customHeight="1">
      <c r="A559" s="85">
        <v>5.9380786686838096</v>
      </c>
      <c r="B559" s="32">
        <v>588</v>
      </c>
      <c r="C559" s="17">
        <v>-26.111699999999999</v>
      </c>
      <c r="D559" s="17">
        <v>161.22669999999999</v>
      </c>
      <c r="E559" s="40" t="s">
        <v>56</v>
      </c>
      <c r="F559" s="18">
        <v>-41.7</v>
      </c>
      <c r="G559" s="17">
        <v>-37.299999999999997</v>
      </c>
      <c r="H559" s="17">
        <v>-38.200000000000003</v>
      </c>
      <c r="I559" s="17">
        <v>-35.6</v>
      </c>
      <c r="J559" s="17">
        <v>-31.2</v>
      </c>
      <c r="K559" s="30">
        <v>-28.6</v>
      </c>
      <c r="L559" s="10">
        <f t="shared" si="112"/>
        <v>-28.6</v>
      </c>
      <c r="M559" s="52" t="str">
        <f t="shared" si="113"/>
        <v>mid latitude</v>
      </c>
      <c r="N559" s="32">
        <v>294095.07651719701</v>
      </c>
      <c r="O559" s="24">
        <v>63457.209943930699</v>
      </c>
      <c r="P559" s="24">
        <v>74711.150071531694</v>
      </c>
      <c r="Q559" s="24">
        <v>13977.8463511561</v>
      </c>
      <c r="R559" s="24">
        <v>561950.46736893104</v>
      </c>
      <c r="S559" s="37">
        <v>50672.740459537497</v>
      </c>
      <c r="T559" s="65">
        <v>0.27774571637524942</v>
      </c>
      <c r="U559" s="53">
        <v>5.9929490978816252E-2</v>
      </c>
      <c r="V559" s="53">
        <v>7.0557801047114621E-2</v>
      </c>
      <c r="W559" s="53">
        <v>1.3200788650258154E-2</v>
      </c>
      <c r="X559" s="53">
        <v>0.53071046606815042</v>
      </c>
      <c r="Y559" s="85">
        <v>4.7855736880411032E-2</v>
      </c>
      <c r="Z559" s="10">
        <f t="shared" si="114"/>
        <v>0.68712385634108275</v>
      </c>
      <c r="AA559" s="11">
        <f t="shared" si="115"/>
        <v>-0.30887570626950611</v>
      </c>
      <c r="AB559" s="11">
        <f t="shared" si="116"/>
        <v>-0.16296497287164913</v>
      </c>
      <c r="AC559" s="11">
        <f t="shared" si="117"/>
        <v>26.050889826808337</v>
      </c>
      <c r="AD559" s="11">
        <f t="shared" si="118"/>
        <v>27.4531958555792</v>
      </c>
      <c r="AE559" s="10">
        <v>20.949143270615298</v>
      </c>
      <c r="AF559" s="11">
        <v>27.548910335533201</v>
      </c>
      <c r="AG559" s="12">
        <v>34.724961605614297</v>
      </c>
      <c r="AH559" s="10">
        <v>0.28397595323704938</v>
      </c>
      <c r="AI559" s="11">
        <f t="shared" si="119"/>
        <v>34.355073584299603</v>
      </c>
      <c r="AJ559" s="11">
        <f t="shared" si="120"/>
        <v>14.697642286883458</v>
      </c>
      <c r="AK559" s="11">
        <f t="shared" si="121"/>
        <v>0.19894389543121441</v>
      </c>
      <c r="AL559" s="11">
        <f t="shared" si="122"/>
        <v>5.3449686163814762</v>
      </c>
      <c r="AM559" s="11">
        <f t="shared" si="123"/>
        <v>2.2557261939179525</v>
      </c>
      <c r="AN559" s="3">
        <f t="shared" si="124"/>
        <v>0.52334697378962769</v>
      </c>
      <c r="AO559" s="3">
        <f t="shared" si="125"/>
        <v>0.13294970715360652</v>
      </c>
      <c r="AP559" s="3">
        <v>0.58133032638818138</v>
      </c>
      <c r="AQ559" s="124" t="s">
        <v>214</v>
      </c>
      <c r="AR559" s="160">
        <v>90</v>
      </c>
      <c r="AS559" s="24">
        <v>588</v>
      </c>
      <c r="AT559" s="24" t="s">
        <v>95</v>
      </c>
      <c r="AU559" s="24">
        <v>16</v>
      </c>
      <c r="AV559" s="24" t="s">
        <v>159</v>
      </c>
      <c r="AW559" s="24">
        <v>2</v>
      </c>
      <c r="AX559" s="24">
        <v>37</v>
      </c>
      <c r="AY559" s="34">
        <v>39</v>
      </c>
      <c r="AZ559" s="52">
        <v>141.87</v>
      </c>
    </row>
    <row r="560" spans="1:52" s="28" customFormat="1" ht="15" customHeight="1">
      <c r="A560" s="85">
        <v>6.4026777609682197</v>
      </c>
      <c r="B560" s="32">
        <v>588</v>
      </c>
      <c r="C560" s="17">
        <v>-26.111699999999999</v>
      </c>
      <c r="D560" s="17">
        <v>161.22669999999999</v>
      </c>
      <c r="E560" s="40" t="s">
        <v>56</v>
      </c>
      <c r="F560" s="18">
        <v>-41.7</v>
      </c>
      <c r="G560" s="17">
        <v>-37.299999999999997</v>
      </c>
      <c r="H560" s="17">
        <v>-38.200000000000003</v>
      </c>
      <c r="I560" s="17">
        <v>-35.6</v>
      </c>
      <c r="J560" s="17">
        <v>-31.2</v>
      </c>
      <c r="K560" s="30">
        <v>-28.6</v>
      </c>
      <c r="L560" s="10">
        <f t="shared" si="112"/>
        <v>-28.6</v>
      </c>
      <c r="M560" s="52" t="str">
        <f t="shared" si="113"/>
        <v>mid latitude</v>
      </c>
      <c r="N560" s="32">
        <v>113909.67741546201</v>
      </c>
      <c r="O560" s="24">
        <v>13846.4940942919</v>
      </c>
      <c r="P560" s="24">
        <v>18083.327647254398</v>
      </c>
      <c r="Q560" s="24">
        <v>3204.7816188583902</v>
      </c>
      <c r="R560" s="24">
        <v>112623.68642146001</v>
      </c>
      <c r="S560" s="37">
        <v>11598.572563583801</v>
      </c>
      <c r="T560" s="65">
        <v>0.41684458519921674</v>
      </c>
      <c r="U560" s="53">
        <v>5.0670287355366064E-2</v>
      </c>
      <c r="V560" s="53">
        <v>6.617468667432197E-2</v>
      </c>
      <c r="W560" s="53">
        <v>1.1727676654676986E-2</v>
      </c>
      <c r="X560" s="53">
        <v>0.41213859011058585</v>
      </c>
      <c r="Y560" s="85">
        <v>4.2444174005832391E-2</v>
      </c>
      <c r="Z560" s="10">
        <f t="shared" si="114"/>
        <v>0.70371168189353916</v>
      </c>
      <c r="AA560" s="11">
        <f t="shared" si="115"/>
        <v>-0.2884567038455918</v>
      </c>
      <c r="AB560" s="11">
        <f t="shared" si="116"/>
        <v>-0.15260523945179755</v>
      </c>
      <c r="AC560" s="11">
        <f t="shared" si="117"/>
        <v>27.429172490422552</v>
      </c>
      <c r="AD560" s="11">
        <f t="shared" si="118"/>
        <v>28.161801621497048</v>
      </c>
      <c r="AE560" s="10">
        <v>21.8786836819251</v>
      </c>
      <c r="AF560" s="11">
        <v>28.567576186114199</v>
      </c>
      <c r="AG560" s="12">
        <v>35.851754173982698</v>
      </c>
      <c r="AH560" s="10">
        <v>0.61498313783993797</v>
      </c>
      <c r="AI560" s="11">
        <f t="shared" si="119"/>
        <v>50.28384141130924</v>
      </c>
      <c r="AJ560" s="11">
        <f t="shared" si="120"/>
        <v>9.2412829957554479</v>
      </c>
      <c r="AK560" s="11">
        <f t="shared" si="121"/>
        <v>0.22047750466020771</v>
      </c>
      <c r="AL560" s="11">
        <f t="shared" si="122"/>
        <v>5.6426083889285579</v>
      </c>
      <c r="AM560" s="11">
        <f t="shared" si="123"/>
        <v>2.2686620886231976</v>
      </c>
      <c r="AN560" s="3">
        <f t="shared" si="124"/>
        <v>1.0114184771859587</v>
      </c>
      <c r="AO560" s="3">
        <f t="shared" si="125"/>
        <v>0.16056416036306098</v>
      </c>
      <c r="AP560" s="3">
        <v>0.55185998380279278</v>
      </c>
      <c r="AQ560" s="124" t="s">
        <v>214</v>
      </c>
      <c r="AR560" s="160">
        <v>90</v>
      </c>
      <c r="AS560" s="24">
        <v>588</v>
      </c>
      <c r="AT560" s="24" t="s">
        <v>95</v>
      </c>
      <c r="AU560" s="24">
        <v>17</v>
      </c>
      <c r="AV560" s="24" t="s">
        <v>159</v>
      </c>
      <c r="AW560" s="24">
        <v>3</v>
      </c>
      <c r="AX560" s="24">
        <v>37</v>
      </c>
      <c r="AY560" s="34">
        <v>39</v>
      </c>
      <c r="AZ560" s="52">
        <v>152.97</v>
      </c>
    </row>
    <row r="561" spans="1:52" s="28" customFormat="1" ht="15" customHeight="1">
      <c r="A561" s="85">
        <v>6.6789258698940897</v>
      </c>
      <c r="B561" s="32">
        <v>588</v>
      </c>
      <c r="C561" s="17">
        <v>-26.111699999999999</v>
      </c>
      <c r="D561" s="17">
        <v>161.22669999999999</v>
      </c>
      <c r="E561" s="40" t="s">
        <v>56</v>
      </c>
      <c r="F561" s="18">
        <v>-41.7</v>
      </c>
      <c r="G561" s="17">
        <v>-37.299999999999997</v>
      </c>
      <c r="H561" s="17">
        <v>-38.200000000000003</v>
      </c>
      <c r="I561" s="17">
        <v>-35.6</v>
      </c>
      <c r="J561" s="17">
        <v>-31.2</v>
      </c>
      <c r="K561" s="30">
        <v>-28.6</v>
      </c>
      <c r="L561" s="10">
        <f t="shared" si="112"/>
        <v>-28.6</v>
      </c>
      <c r="M561" s="52" t="str">
        <f t="shared" si="113"/>
        <v>mid latitude</v>
      </c>
      <c r="N561" s="32">
        <v>100861.581234104</v>
      </c>
      <c r="O561" s="24">
        <v>12362.3785945087</v>
      </c>
      <c r="P561" s="24">
        <v>15165.1751809248</v>
      </c>
      <c r="Q561" s="24">
        <v>3123.7855865606998</v>
      </c>
      <c r="R561" s="24">
        <v>97846.597384754103</v>
      </c>
      <c r="S561" s="37">
        <v>12434.748033526001</v>
      </c>
      <c r="T561" s="65">
        <v>0.41713801942725248</v>
      </c>
      <c r="U561" s="53">
        <v>5.1127674771963248E-2</v>
      </c>
      <c r="V561" s="53">
        <v>6.2719333385775997E-2</v>
      </c>
      <c r="W561" s="53">
        <v>1.291918802729153E-2</v>
      </c>
      <c r="X561" s="53">
        <v>0.40466880789859444</v>
      </c>
      <c r="Y561" s="85">
        <v>5.1426976489122235E-2</v>
      </c>
      <c r="Z561" s="10">
        <f t="shared" si="114"/>
        <v>0.71307725203672001</v>
      </c>
      <c r="AA561" s="11">
        <f t="shared" si="115"/>
        <v>-0.30560202505935125</v>
      </c>
      <c r="AB561" s="11">
        <f t="shared" si="116"/>
        <v>-0.14686341781173656</v>
      </c>
      <c r="AC561" s="11">
        <f t="shared" si="117"/>
        <v>26.271863308493788</v>
      </c>
      <c r="AD561" s="11">
        <f t="shared" si="118"/>
        <v>28.55454222167722</v>
      </c>
      <c r="AE561" s="10">
        <v>22.411695798858101</v>
      </c>
      <c r="AF561" s="11">
        <v>29.146888244610398</v>
      </c>
      <c r="AG561" s="12">
        <v>36.624913902287098</v>
      </c>
      <c r="AH561" s="10">
        <v>0.54280121154497507</v>
      </c>
      <c r="AI561" s="11">
        <f t="shared" si="119"/>
        <v>50.758646138851915</v>
      </c>
      <c r="AJ561" s="11">
        <f t="shared" si="120"/>
        <v>10.975420045739067</v>
      </c>
      <c r="AK561" s="11">
        <f t="shared" si="121"/>
        <v>0.21748921770547527</v>
      </c>
      <c r="AL561" s="11">
        <f t="shared" si="122"/>
        <v>4.8547426706138683</v>
      </c>
      <c r="AM561" s="11">
        <f t="shared" si="123"/>
        <v>2.3627830699876728</v>
      </c>
      <c r="AN561" s="3">
        <f t="shared" si="124"/>
        <v>1.0308133745059558</v>
      </c>
      <c r="AO561" s="3">
        <f t="shared" si="125"/>
        <v>0.15498929534863673</v>
      </c>
      <c r="AP561" s="3">
        <v>0.6295879919972418</v>
      </c>
      <c r="AQ561" s="124" t="s">
        <v>214</v>
      </c>
      <c r="AR561" s="160">
        <v>90</v>
      </c>
      <c r="AS561" s="24">
        <v>588</v>
      </c>
      <c r="AT561" s="24" t="s">
        <v>95</v>
      </c>
      <c r="AU561" s="24">
        <v>18</v>
      </c>
      <c r="AV561" s="24" t="s">
        <v>159</v>
      </c>
      <c r="AW561" s="24">
        <v>1</v>
      </c>
      <c r="AX561" s="24">
        <v>37</v>
      </c>
      <c r="AY561" s="34">
        <v>39</v>
      </c>
      <c r="AZ561" s="52">
        <v>159.57</v>
      </c>
    </row>
    <row r="562" spans="1:52" s="28" customFormat="1" ht="15" customHeight="1">
      <c r="A562" s="85">
        <v>6.9928441754916699</v>
      </c>
      <c r="B562" s="32">
        <v>588</v>
      </c>
      <c r="C562" s="17">
        <v>-26.111699999999999</v>
      </c>
      <c r="D562" s="17">
        <v>161.22669999999999</v>
      </c>
      <c r="E562" s="40" t="s">
        <v>56</v>
      </c>
      <c r="F562" s="18">
        <v>-41.7</v>
      </c>
      <c r="G562" s="17">
        <v>-37.299999999999997</v>
      </c>
      <c r="H562" s="17">
        <v>-38.200000000000003</v>
      </c>
      <c r="I562" s="17">
        <v>-35.6</v>
      </c>
      <c r="J562" s="17">
        <v>-31.2</v>
      </c>
      <c r="K562" s="30">
        <v>-28.6</v>
      </c>
      <c r="L562" s="10">
        <f t="shared" si="112"/>
        <v>-28.6</v>
      </c>
      <c r="M562" s="52" t="str">
        <f t="shared" si="113"/>
        <v>mid latitude</v>
      </c>
      <c r="N562" s="32">
        <v>180091.547138728</v>
      </c>
      <c r="O562" s="24">
        <v>12904.853545375699</v>
      </c>
      <c r="P562" s="24">
        <v>15683.998498266001</v>
      </c>
      <c r="Q562" s="24">
        <v>3167.3810086705298</v>
      </c>
      <c r="R562" s="24">
        <v>95069.859367051904</v>
      </c>
      <c r="S562" s="37">
        <v>9377.4979381502799</v>
      </c>
      <c r="T562" s="65">
        <v>0.56937817180596872</v>
      </c>
      <c r="U562" s="53">
        <v>4.0800037735417315E-2</v>
      </c>
      <c r="V562" s="53">
        <v>4.9586593782056883E-2</v>
      </c>
      <c r="W562" s="53">
        <v>1.0014004748043774E-2</v>
      </c>
      <c r="X562" s="53">
        <v>0.30057325610382274</v>
      </c>
      <c r="Y562" s="85">
        <v>2.9647935824690583E-2</v>
      </c>
      <c r="Z562" s="10">
        <f t="shared" si="114"/>
        <v>0.68627077499077604</v>
      </c>
      <c r="AA562" s="11">
        <f t="shared" si="115"/>
        <v>-0.30637218843514241</v>
      </c>
      <c r="AB562" s="11">
        <f t="shared" si="116"/>
        <v>-0.16350449525254179</v>
      </c>
      <c r="AC562" s="11">
        <f t="shared" si="117"/>
        <v>26.219877280627887</v>
      </c>
      <c r="AD562" s="11">
        <f t="shared" si="118"/>
        <v>27.416292524726142</v>
      </c>
      <c r="AE562" s="10">
        <v>20.8996195631352</v>
      </c>
      <c r="AF562" s="11">
        <v>27.513867151007702</v>
      </c>
      <c r="AG562" s="12">
        <v>34.632242059592599</v>
      </c>
      <c r="AH562" s="10">
        <v>0.65213993968195161</v>
      </c>
      <c r="AI562" s="11">
        <f t="shared" si="119"/>
        <v>65.449420914682335</v>
      </c>
      <c r="AJ562" s="11">
        <f t="shared" si="120"/>
        <v>4.9493562045163095</v>
      </c>
      <c r="AK562" s="11">
        <f t="shared" si="121"/>
        <v>0.23315268686351645</v>
      </c>
      <c r="AL562" s="11">
        <f t="shared" si="122"/>
        <v>4.9517246126474594</v>
      </c>
      <c r="AM562" s="11">
        <f t="shared" si="123"/>
        <v>2.219224542059806</v>
      </c>
      <c r="AN562" s="3">
        <f t="shared" si="124"/>
        <v>1.8943074949066545</v>
      </c>
      <c r="AO562" s="3">
        <f t="shared" si="125"/>
        <v>0.16497340590051993</v>
      </c>
      <c r="AP562" s="3">
        <v>0.66337418931704983</v>
      </c>
      <c r="AQ562" s="124" t="s">
        <v>214</v>
      </c>
      <c r="AR562" s="160">
        <v>90</v>
      </c>
      <c r="AS562" s="24">
        <v>588</v>
      </c>
      <c r="AT562" s="24" t="s">
        <v>95</v>
      </c>
      <c r="AU562" s="24">
        <v>18</v>
      </c>
      <c r="AV562" s="24" t="s">
        <v>159</v>
      </c>
      <c r="AW562" s="24">
        <v>6</v>
      </c>
      <c r="AX562" s="24">
        <v>37</v>
      </c>
      <c r="AY562" s="34">
        <v>39</v>
      </c>
      <c r="AZ562" s="52">
        <v>167.07</v>
      </c>
    </row>
    <row r="563" spans="1:52" s="28" customFormat="1" ht="15" customHeight="1">
      <c r="A563" s="85">
        <v>7.3318759455370603</v>
      </c>
      <c r="B563" s="32">
        <v>588</v>
      </c>
      <c r="C563" s="17">
        <v>-26.111699999999999</v>
      </c>
      <c r="D563" s="17">
        <v>161.22669999999999</v>
      </c>
      <c r="E563" s="40" t="s">
        <v>56</v>
      </c>
      <c r="F563" s="18">
        <v>-41.7</v>
      </c>
      <c r="G563" s="17">
        <v>-37.299999999999997</v>
      </c>
      <c r="H563" s="17">
        <v>-38.200000000000003</v>
      </c>
      <c r="I563" s="17">
        <v>-35.6</v>
      </c>
      <c r="J563" s="17">
        <v>-31.2</v>
      </c>
      <c r="K563" s="30">
        <v>-28.6</v>
      </c>
      <c r="L563" s="10">
        <f t="shared" si="112"/>
        <v>-28.6</v>
      </c>
      <c r="M563" s="52" t="str">
        <f t="shared" si="113"/>
        <v>mid latitude</v>
      </c>
      <c r="N563" s="32">
        <v>75740.077113294799</v>
      </c>
      <c r="O563" s="24">
        <v>9069.4743595375694</v>
      </c>
      <c r="P563" s="24">
        <v>11697.130999999999</v>
      </c>
      <c r="Q563" s="24">
        <v>2589.1678208092499</v>
      </c>
      <c r="R563" s="24">
        <v>70162.838305202298</v>
      </c>
      <c r="S563" s="37">
        <v>7375.5188336705396</v>
      </c>
      <c r="T563" s="65">
        <v>0.4287962009976598</v>
      </c>
      <c r="U563" s="53">
        <v>5.1346081211379672E-2</v>
      </c>
      <c r="V563" s="53">
        <v>6.6222342602969761E-2</v>
      </c>
      <c r="W563" s="53">
        <v>1.4658360112938359E-2</v>
      </c>
      <c r="X563" s="53">
        <v>0.39722112338862214</v>
      </c>
      <c r="Y563" s="85">
        <v>4.1755891686430326E-2</v>
      </c>
      <c r="Z563" s="10">
        <f t="shared" si="114"/>
        <v>0.70487819531307894</v>
      </c>
      <c r="AA563" s="11">
        <f t="shared" si="115"/>
        <v>-0.30031489520673105</v>
      </c>
      <c r="AB563" s="11">
        <f t="shared" si="116"/>
        <v>-0.15188592368049372</v>
      </c>
      <c r="AC563" s="11">
        <f t="shared" si="117"/>
        <v>26.628744573545653</v>
      </c>
      <c r="AD563" s="11">
        <f t="shared" si="118"/>
        <v>28.21100282025423</v>
      </c>
      <c r="AE563" s="10">
        <v>21.965220387955501</v>
      </c>
      <c r="AF563" s="11">
        <v>28.645930739709598</v>
      </c>
      <c r="AG563" s="12">
        <v>35.965793230693599</v>
      </c>
      <c r="AH563" s="10">
        <v>0.69347737073447302</v>
      </c>
      <c r="AI563" s="11">
        <f t="shared" si="119"/>
        <v>51.911284223517796</v>
      </c>
      <c r="AJ563" s="11">
        <f t="shared" si="120"/>
        <v>8.8738085188930533</v>
      </c>
      <c r="AK563" s="11">
        <f t="shared" si="121"/>
        <v>0.23148792805340926</v>
      </c>
      <c r="AL563" s="11">
        <f t="shared" si="122"/>
        <v>4.5177183595399528</v>
      </c>
      <c r="AM563" s="11">
        <f t="shared" si="123"/>
        <v>2.2691306022812276</v>
      </c>
      <c r="AN563" s="3">
        <f t="shared" si="124"/>
        <v>1.0794899257614408</v>
      </c>
      <c r="AO563" s="3">
        <f t="shared" si="125"/>
        <v>0.16671405094985592</v>
      </c>
      <c r="AP563" s="3">
        <v>0.49651152404712179</v>
      </c>
      <c r="AQ563" s="124" t="s">
        <v>214</v>
      </c>
      <c r="AR563" s="160">
        <v>90</v>
      </c>
      <c r="AS563" s="24">
        <v>588</v>
      </c>
      <c r="AT563" s="24" t="s">
        <v>95</v>
      </c>
      <c r="AU563" s="24">
        <v>19</v>
      </c>
      <c r="AV563" s="24" t="s">
        <v>159</v>
      </c>
      <c r="AW563" s="24">
        <v>5</v>
      </c>
      <c r="AX563" s="24">
        <v>37</v>
      </c>
      <c r="AY563" s="34">
        <v>39</v>
      </c>
      <c r="AZ563" s="52">
        <v>175.17000000000002</v>
      </c>
    </row>
    <row r="564" spans="1:52" s="28" customFormat="1" ht="15" customHeight="1">
      <c r="A564" s="85">
        <v>7.6709077155824499</v>
      </c>
      <c r="B564" s="32">
        <v>588</v>
      </c>
      <c r="C564" s="17">
        <v>-26.111699999999999</v>
      </c>
      <c r="D564" s="17">
        <v>161.22669999999999</v>
      </c>
      <c r="E564" s="40" t="s">
        <v>56</v>
      </c>
      <c r="F564" s="18">
        <v>-41.7</v>
      </c>
      <c r="G564" s="17">
        <v>-37.299999999999997</v>
      </c>
      <c r="H564" s="17">
        <v>-38.200000000000003</v>
      </c>
      <c r="I564" s="17">
        <v>-35.6</v>
      </c>
      <c r="J564" s="17">
        <v>-31.2</v>
      </c>
      <c r="K564" s="30">
        <v>-28.6</v>
      </c>
      <c r="L564" s="10">
        <f t="shared" si="112"/>
        <v>-28.6</v>
      </c>
      <c r="M564" s="52" t="str">
        <f t="shared" si="113"/>
        <v>mid latitude</v>
      </c>
      <c r="N564" s="32">
        <v>260975.75248829499</v>
      </c>
      <c r="O564" s="24">
        <v>44465.653124855497</v>
      </c>
      <c r="P564" s="24">
        <v>54129.357150866897</v>
      </c>
      <c r="Q564" s="24">
        <v>10248.258656791901</v>
      </c>
      <c r="R564" s="24">
        <v>340487.48804768902</v>
      </c>
      <c r="S564" s="37">
        <v>37067.2531069365</v>
      </c>
      <c r="T564" s="65">
        <v>0.34919041255740352</v>
      </c>
      <c r="U564" s="53">
        <v>5.9495871211250127E-2</v>
      </c>
      <c r="V564" s="53">
        <v>7.2426087001419795E-2</v>
      </c>
      <c r="W564" s="53">
        <v>1.3712360762407031E-2</v>
      </c>
      <c r="X564" s="53">
        <v>0.45557859413525048</v>
      </c>
      <c r="Y564" s="85">
        <v>4.9596674332269171E-2</v>
      </c>
      <c r="Z564" s="10">
        <f t="shared" si="114"/>
        <v>0.69525396453017274</v>
      </c>
      <c r="AA564" s="11">
        <f t="shared" si="115"/>
        <v>-0.30336870727070453</v>
      </c>
      <c r="AB564" s="11">
        <f t="shared" si="116"/>
        <v>-0.15785652598963051</v>
      </c>
      <c r="AC564" s="11">
        <f t="shared" si="117"/>
        <v>26.422612259227442</v>
      </c>
      <c r="AD564" s="11">
        <f t="shared" si="118"/>
        <v>27.802613622309273</v>
      </c>
      <c r="AE564" s="10">
        <v>21.4137557753698</v>
      </c>
      <c r="AF564" s="11">
        <v>28.0864952909896</v>
      </c>
      <c r="AG564" s="12">
        <v>35.298229370396598</v>
      </c>
      <c r="AH564" s="10">
        <v>0.43452919009482871</v>
      </c>
      <c r="AI564" s="11">
        <f t="shared" si="119"/>
        <v>43.390141724327286</v>
      </c>
      <c r="AJ564" s="11">
        <f t="shared" si="120"/>
        <v>12.436880722266327</v>
      </c>
      <c r="AK564" s="11">
        <f t="shared" si="121"/>
        <v>0.22377408351858727</v>
      </c>
      <c r="AL564" s="11">
        <f t="shared" si="122"/>
        <v>5.2818102044090551</v>
      </c>
      <c r="AM564" s="11">
        <f t="shared" si="123"/>
        <v>2.2735725373871034</v>
      </c>
      <c r="AN564" s="3">
        <f t="shared" si="124"/>
        <v>0.76647677711946482</v>
      </c>
      <c r="AO564" s="3">
        <f t="shared" si="125"/>
        <v>0.15897605360254966</v>
      </c>
      <c r="AP564" s="3">
        <v>0.24400746081449953</v>
      </c>
      <c r="AQ564" s="124" t="s">
        <v>214</v>
      </c>
      <c r="AR564" s="160">
        <v>90</v>
      </c>
      <c r="AS564" s="24">
        <v>588</v>
      </c>
      <c r="AT564" s="24" t="s">
        <v>95</v>
      </c>
      <c r="AU564" s="24">
        <v>20</v>
      </c>
      <c r="AV564" s="24" t="s">
        <v>159</v>
      </c>
      <c r="AW564" s="24">
        <v>4</v>
      </c>
      <c r="AX564" s="24">
        <v>37</v>
      </c>
      <c r="AY564" s="34">
        <v>39</v>
      </c>
      <c r="AZ564" s="52">
        <v>183.27</v>
      </c>
    </row>
    <row r="565" spans="1:52" s="28" customFormat="1" ht="15" customHeight="1">
      <c r="A565" s="85">
        <v>8.0099394856278305</v>
      </c>
      <c r="B565" s="32">
        <v>588</v>
      </c>
      <c r="C565" s="17">
        <v>-26.111699999999999</v>
      </c>
      <c r="D565" s="17">
        <v>161.22669999999999</v>
      </c>
      <c r="E565" s="40" t="s">
        <v>56</v>
      </c>
      <c r="F565" s="18">
        <v>-41.7</v>
      </c>
      <c r="G565" s="17">
        <v>-37.299999999999997</v>
      </c>
      <c r="H565" s="17">
        <v>-38.200000000000003</v>
      </c>
      <c r="I565" s="17">
        <v>-35.6</v>
      </c>
      <c r="J565" s="17">
        <v>-31.2</v>
      </c>
      <c r="K565" s="30">
        <v>-28.6</v>
      </c>
      <c r="L565" s="10">
        <f t="shared" si="112"/>
        <v>-28.6</v>
      </c>
      <c r="M565" s="52" t="str">
        <f t="shared" si="113"/>
        <v>mid latitude</v>
      </c>
      <c r="N565" s="32">
        <v>142822.897730636</v>
      </c>
      <c r="O565" s="24">
        <v>25204.987338294799</v>
      </c>
      <c r="P565" s="24">
        <v>29791.8024306359</v>
      </c>
      <c r="Q565" s="24">
        <v>5420.0759504335201</v>
      </c>
      <c r="R565" s="24">
        <v>179130.35823157601</v>
      </c>
      <c r="S565" s="37">
        <v>16549.885541185002</v>
      </c>
      <c r="T565" s="65">
        <v>0.35802390239826243</v>
      </c>
      <c r="U565" s="53">
        <v>6.3183061470817786E-2</v>
      </c>
      <c r="V565" s="53">
        <v>7.4681143816383813E-2</v>
      </c>
      <c r="W565" s="53">
        <v>1.35868741910628E-2</v>
      </c>
      <c r="X565" s="53">
        <v>0.44903829085601038</v>
      </c>
      <c r="Y565" s="85">
        <v>4.1486727267462845E-2</v>
      </c>
      <c r="Z565" s="10">
        <f t="shared" si="114"/>
        <v>0.67252109611629018</v>
      </c>
      <c r="AA565" s="11">
        <f t="shared" si="115"/>
        <v>-0.3070614121623178</v>
      </c>
      <c r="AB565" s="11">
        <f t="shared" si="116"/>
        <v>-0.17229408785612094</v>
      </c>
      <c r="AC565" s="11">
        <f t="shared" si="117"/>
        <v>26.173354679043548</v>
      </c>
      <c r="AD565" s="11">
        <f t="shared" si="118"/>
        <v>26.815084390641328</v>
      </c>
      <c r="AE565" s="10">
        <v>20.063264250259401</v>
      </c>
      <c r="AF565" s="11">
        <v>26.6894398829278</v>
      </c>
      <c r="AG565" s="12">
        <v>33.591920283828202</v>
      </c>
      <c r="AH565" s="10">
        <v>0.46899513892622979</v>
      </c>
      <c r="AI565" s="11">
        <f t="shared" si="119"/>
        <v>44.361377027787938</v>
      </c>
      <c r="AJ565" s="11">
        <f t="shared" si="120"/>
        <v>10.384386343405987</v>
      </c>
      <c r="AK565" s="11">
        <f t="shared" si="121"/>
        <v>0.23591389156706583</v>
      </c>
      <c r="AL565" s="11">
        <f t="shared" si="122"/>
        <v>5.4965654915320936</v>
      </c>
      <c r="AM565" s="11">
        <f t="shared" si="123"/>
        <v>2.1729949553078449</v>
      </c>
      <c r="AN565" s="3">
        <f t="shared" si="124"/>
        <v>0.79731263388642104</v>
      </c>
      <c r="AO565" s="3">
        <f t="shared" si="125"/>
        <v>0.16631353124478027</v>
      </c>
      <c r="AP565" s="3">
        <v>0.67157938922892602</v>
      </c>
      <c r="AQ565" s="124" t="s">
        <v>214</v>
      </c>
      <c r="AR565" s="160">
        <v>90</v>
      </c>
      <c r="AS565" s="24">
        <v>588</v>
      </c>
      <c r="AT565" s="24" t="s">
        <v>95</v>
      </c>
      <c r="AU565" s="24">
        <v>21</v>
      </c>
      <c r="AV565" s="24" t="s">
        <v>159</v>
      </c>
      <c r="AW565" s="24">
        <v>3</v>
      </c>
      <c r="AX565" s="24">
        <v>37</v>
      </c>
      <c r="AY565" s="34">
        <v>39</v>
      </c>
      <c r="AZ565" s="52">
        <v>191.37</v>
      </c>
    </row>
    <row r="566" spans="1:52" s="28" customFormat="1" ht="15" customHeight="1">
      <c r="A566" s="85">
        <v>8.2861875945537005</v>
      </c>
      <c r="B566" s="32">
        <v>588</v>
      </c>
      <c r="C566" s="17">
        <v>-26.111699999999999</v>
      </c>
      <c r="D566" s="17">
        <v>161.22669999999999</v>
      </c>
      <c r="E566" s="40" t="s">
        <v>56</v>
      </c>
      <c r="F566" s="18">
        <v>-41.7</v>
      </c>
      <c r="G566" s="17">
        <v>-37.299999999999997</v>
      </c>
      <c r="H566" s="17">
        <v>-38.200000000000003</v>
      </c>
      <c r="I566" s="17">
        <v>-35.6</v>
      </c>
      <c r="J566" s="17">
        <v>-31.2</v>
      </c>
      <c r="K566" s="30">
        <v>-28.6</v>
      </c>
      <c r="L566" s="10">
        <f t="shared" si="112"/>
        <v>-28.6</v>
      </c>
      <c r="M566" s="52" t="str">
        <f t="shared" si="113"/>
        <v>mid latitude</v>
      </c>
      <c r="N566" s="32">
        <v>246847.07860000001</v>
      </c>
      <c r="O566" s="24">
        <v>59132.6370142858</v>
      </c>
      <c r="P566" s="24">
        <v>72082.686603174399</v>
      </c>
      <c r="Q566" s="24">
        <v>13877.258777777701</v>
      </c>
      <c r="R566" s="24">
        <v>482807.52755555499</v>
      </c>
      <c r="S566" s="37">
        <v>48817.215446031601</v>
      </c>
      <c r="T566" s="65">
        <v>0.26727651859658369</v>
      </c>
      <c r="U566" s="53">
        <v>6.402654407032464E-2</v>
      </c>
      <c r="V566" s="53">
        <v>7.8048359476858134E-2</v>
      </c>
      <c r="W566" s="53">
        <v>1.5025761839371859E-2</v>
      </c>
      <c r="X566" s="53">
        <v>0.52276541350679318</v>
      </c>
      <c r="Y566" s="85">
        <v>5.2857402510068423E-2</v>
      </c>
      <c r="Z566" s="10">
        <f t="shared" si="114"/>
        <v>0.69505080365928429</v>
      </c>
      <c r="AA566" s="11">
        <f t="shared" si="115"/>
        <v>-0.30381424553998093</v>
      </c>
      <c r="AB566" s="11">
        <f t="shared" si="116"/>
        <v>-0.15798345016886414</v>
      </c>
      <c r="AC566" s="11">
        <f t="shared" si="117"/>
        <v>26.392538426051285</v>
      </c>
      <c r="AD566" s="11">
        <f t="shared" si="118"/>
        <v>27.793932008449694</v>
      </c>
      <c r="AE566" s="10">
        <v>21.3702998155856</v>
      </c>
      <c r="AF566" s="11">
        <v>28.031261655158499</v>
      </c>
      <c r="AG566" s="12">
        <v>35.244470740894897</v>
      </c>
      <c r="AH566" s="10">
        <v>0.27310577672097214</v>
      </c>
      <c r="AI566" s="11">
        <f t="shared" si="119"/>
        <v>33.830675023159479</v>
      </c>
      <c r="AJ566" s="11">
        <f t="shared" si="120"/>
        <v>16.511028361927028</v>
      </c>
      <c r="AK566" s="11">
        <f t="shared" si="121"/>
        <v>0.2144064839926422</v>
      </c>
      <c r="AL566" s="11">
        <f t="shared" si="122"/>
        <v>5.1943029785251067</v>
      </c>
      <c r="AM566" s="11">
        <f t="shared" si="123"/>
        <v>2.2701207119943034</v>
      </c>
      <c r="AN566" s="3">
        <f t="shared" si="124"/>
        <v>0.51127429568006511</v>
      </c>
      <c r="AO566" s="3">
        <f t="shared" si="125"/>
        <v>0.14929901148834115</v>
      </c>
      <c r="AP566" s="3">
        <v>0.40246961209717369</v>
      </c>
      <c r="AQ566" s="124" t="s">
        <v>214</v>
      </c>
      <c r="AR566" s="160">
        <v>90</v>
      </c>
      <c r="AS566" s="24">
        <v>588</v>
      </c>
      <c r="AT566" s="24" t="s">
        <v>95</v>
      </c>
      <c r="AU566" s="24">
        <v>22</v>
      </c>
      <c r="AV566" s="24" t="s">
        <v>159</v>
      </c>
      <c r="AW566" s="24">
        <v>1</v>
      </c>
      <c r="AX566" s="24">
        <v>37</v>
      </c>
      <c r="AY566" s="34">
        <v>39</v>
      </c>
      <c r="AZ566" s="52">
        <v>197.97</v>
      </c>
    </row>
    <row r="567" spans="1:52" s="28" customFormat="1" ht="15" customHeight="1">
      <c r="A567" s="53">
        <v>9.14218048780487</v>
      </c>
      <c r="B567" s="32">
        <v>588</v>
      </c>
      <c r="C567" s="17">
        <v>-26.111699999999999</v>
      </c>
      <c r="D567" s="17">
        <v>161.22669999999999</v>
      </c>
      <c r="E567" s="40" t="s">
        <v>56</v>
      </c>
      <c r="F567" s="18">
        <v>-41.7</v>
      </c>
      <c r="G567" s="17">
        <v>-37.299999999999997</v>
      </c>
      <c r="H567" s="17">
        <v>-38.200000000000003</v>
      </c>
      <c r="I567" s="17">
        <v>-35.6</v>
      </c>
      <c r="J567" s="17">
        <v>-31.2</v>
      </c>
      <c r="K567" s="30">
        <v>-28.6</v>
      </c>
      <c r="L567" s="10">
        <f t="shared" si="112"/>
        <v>-28.6</v>
      </c>
      <c r="M567" s="52" t="str">
        <f t="shared" si="113"/>
        <v>mid latitude</v>
      </c>
      <c r="N567" s="32">
        <v>130298.182168931</v>
      </c>
      <c r="O567" s="24">
        <v>16761.514230202301</v>
      </c>
      <c r="P567" s="24">
        <v>22712.626872832399</v>
      </c>
      <c r="Q567" s="24">
        <v>4038.42946647399</v>
      </c>
      <c r="R567" s="24">
        <v>138769.47533648799</v>
      </c>
      <c r="S567" s="37">
        <v>17112.415352601201</v>
      </c>
      <c r="T567" s="65">
        <v>0.39521106935943018</v>
      </c>
      <c r="U567" s="53">
        <v>5.0839818735254005E-2</v>
      </c>
      <c r="V567" s="53">
        <v>6.8890305336233429E-2</v>
      </c>
      <c r="W567" s="53">
        <v>1.2249073635644205E-2</v>
      </c>
      <c r="X567" s="53">
        <v>0.42090558616601792</v>
      </c>
      <c r="Y567" s="85">
        <v>5.1904146767420216E-2</v>
      </c>
      <c r="Z567" s="10">
        <f t="shared" si="114"/>
        <v>0.72352135055771782</v>
      </c>
      <c r="AA567" s="11">
        <f t="shared" si="115"/>
        <v>-0.28234737434617901</v>
      </c>
      <c r="AB567" s="11">
        <f t="shared" si="116"/>
        <v>-0.14054864866023062</v>
      </c>
      <c r="AC567" s="11">
        <f t="shared" si="117"/>
        <v>27.841552231632914</v>
      </c>
      <c r="AD567" s="11">
        <f t="shared" si="118"/>
        <v>28.986472431640227</v>
      </c>
      <c r="AE567" s="10">
        <v>23.048049941469099</v>
      </c>
      <c r="AF567" s="11">
        <v>29.735555383475599</v>
      </c>
      <c r="AG567" s="12">
        <v>37.469902716762</v>
      </c>
      <c r="AH567" s="10">
        <v>0.64690617181610244</v>
      </c>
      <c r="AI567" s="11">
        <f t="shared" si="119"/>
        <v>48.425806125103243</v>
      </c>
      <c r="AJ567" s="11">
        <f t="shared" si="120"/>
        <v>11.608673759090893</v>
      </c>
      <c r="AK567" s="11">
        <f t="shared" si="121"/>
        <v>0.21822356696797385</v>
      </c>
      <c r="AL567" s="11">
        <f t="shared" si="122"/>
        <v>5.6241236999152333</v>
      </c>
      <c r="AM567" s="11">
        <f t="shared" si="123"/>
        <v>2.3546680566507545</v>
      </c>
      <c r="AN567" s="3">
        <f t="shared" si="124"/>
        <v>0.93895420338647384</v>
      </c>
      <c r="AO567" s="3">
        <f t="shared" si="125"/>
        <v>0.16367163468593407</v>
      </c>
      <c r="AP567" s="3">
        <v>0.54205600685616762</v>
      </c>
      <c r="AQ567" s="124" t="s">
        <v>214</v>
      </c>
      <c r="AR567" s="160">
        <v>90</v>
      </c>
      <c r="AS567" s="24">
        <v>588</v>
      </c>
      <c r="AT567" s="24" t="s">
        <v>95</v>
      </c>
      <c r="AU567" s="24">
        <v>22</v>
      </c>
      <c r="AV567" s="24" t="s">
        <v>159</v>
      </c>
      <c r="AW567" s="24">
        <v>6</v>
      </c>
      <c r="AX567" s="24">
        <v>37</v>
      </c>
      <c r="AY567" s="34">
        <v>39</v>
      </c>
      <c r="AZ567" s="52">
        <v>205.47</v>
      </c>
    </row>
    <row r="568" spans="1:52" s="28" customFormat="1" ht="15" customHeight="1">
      <c r="A568" s="53">
        <v>9.5225033333333293</v>
      </c>
      <c r="B568" s="32">
        <v>588</v>
      </c>
      <c r="C568" s="17">
        <v>-26.111699999999999</v>
      </c>
      <c r="D568" s="17">
        <v>161.22669999999999</v>
      </c>
      <c r="E568" s="40" t="s">
        <v>56</v>
      </c>
      <c r="F568" s="18">
        <v>-41.7</v>
      </c>
      <c r="G568" s="17">
        <v>-37.299999999999997</v>
      </c>
      <c r="H568" s="17">
        <v>-38.200000000000003</v>
      </c>
      <c r="I568" s="17">
        <v>-35.6</v>
      </c>
      <c r="J568" s="17">
        <v>-31.2</v>
      </c>
      <c r="K568" s="30">
        <v>-28.6</v>
      </c>
      <c r="L568" s="10">
        <f t="shared" si="112"/>
        <v>-28.6</v>
      </c>
      <c r="M568" s="52" t="str">
        <f t="shared" si="113"/>
        <v>mid latitude</v>
      </c>
      <c r="N568" s="32">
        <v>104762.944295954</v>
      </c>
      <c r="O568" s="24">
        <v>20101.443093930699</v>
      </c>
      <c r="P568" s="24">
        <v>27371.916133959599</v>
      </c>
      <c r="Q568" s="24">
        <v>5381.70899653178</v>
      </c>
      <c r="R568" s="24">
        <v>184220.0999375</v>
      </c>
      <c r="S568" s="37">
        <v>22922.123249133001</v>
      </c>
      <c r="T568" s="65">
        <v>0.28721043041573219</v>
      </c>
      <c r="U568" s="53">
        <v>5.5108647067760509E-2</v>
      </c>
      <c r="V568" s="53">
        <v>7.5040844517783145E-2</v>
      </c>
      <c r="W568" s="53">
        <v>1.4754100007914781E-2</v>
      </c>
      <c r="X568" s="53">
        <v>0.50504436038766409</v>
      </c>
      <c r="Y568" s="85">
        <v>6.2841617603145272E-2</v>
      </c>
      <c r="Z568" s="10">
        <f t="shared" si="114"/>
        <v>0.73472963693902871</v>
      </c>
      <c r="AA568" s="11">
        <f t="shared" si="115"/>
        <v>-0.28578143707108555</v>
      </c>
      <c r="AB568" s="11">
        <f t="shared" si="116"/>
        <v>-0.13387244157731409</v>
      </c>
      <c r="AC568" s="11">
        <f t="shared" si="117"/>
        <v>27.609752997701722</v>
      </c>
      <c r="AD568" s="11">
        <f t="shared" si="118"/>
        <v>29.443124996111717</v>
      </c>
      <c r="AE568" s="10">
        <v>23.675640715718298</v>
      </c>
      <c r="AF568" s="11">
        <v>30.420326242729999</v>
      </c>
      <c r="AG568" s="12">
        <v>38.317434860034503</v>
      </c>
      <c r="AH568" s="10">
        <v>0.50489747454948342</v>
      </c>
      <c r="AI568" s="11">
        <f t="shared" si="119"/>
        <v>36.252280674059755</v>
      </c>
      <c r="AJ568" s="11">
        <f t="shared" si="120"/>
        <v>17.952078257732797</v>
      </c>
      <c r="AK568" s="11">
        <f t="shared" si="121"/>
        <v>0.2032908417528794</v>
      </c>
      <c r="AL568" s="11">
        <f t="shared" si="122"/>
        <v>5.0861011161323137</v>
      </c>
      <c r="AM568" s="11">
        <f t="shared" si="123"/>
        <v>2.4107372125519988</v>
      </c>
      <c r="AN568" s="3">
        <f t="shared" si="124"/>
        <v>0.56868357107338841</v>
      </c>
      <c r="AO568" s="3">
        <f t="shared" si="125"/>
        <v>0.14858267986634477</v>
      </c>
      <c r="AP568" s="3">
        <v>0.54324255762097862</v>
      </c>
      <c r="AQ568" s="124" t="s">
        <v>214</v>
      </c>
      <c r="AR568" s="160">
        <v>90</v>
      </c>
      <c r="AS568" s="24">
        <v>588</v>
      </c>
      <c r="AT568" s="24" t="s">
        <v>95</v>
      </c>
      <c r="AU568" s="24">
        <v>23</v>
      </c>
      <c r="AV568" s="24" t="s">
        <v>159</v>
      </c>
      <c r="AW568" s="24">
        <v>4</v>
      </c>
      <c r="AX568" s="24">
        <v>37</v>
      </c>
      <c r="AY568" s="34">
        <v>29</v>
      </c>
      <c r="AZ568" s="52">
        <v>212.07</v>
      </c>
    </row>
    <row r="569" spans="1:52" s="28" customFormat="1" ht="15" customHeight="1">
      <c r="A569" s="53">
        <v>9.7695333333333298</v>
      </c>
      <c r="B569" s="32">
        <v>588</v>
      </c>
      <c r="C569" s="17">
        <v>-26.111699999999999</v>
      </c>
      <c r="D569" s="17">
        <v>161.22669999999999</v>
      </c>
      <c r="E569" s="40" t="s">
        <v>56</v>
      </c>
      <c r="F569" s="18">
        <v>-41.7</v>
      </c>
      <c r="G569" s="17">
        <v>-37.299999999999997</v>
      </c>
      <c r="H569" s="17">
        <v>-38.200000000000003</v>
      </c>
      <c r="I569" s="17">
        <v>-35.6</v>
      </c>
      <c r="J569" s="17">
        <v>-31.2</v>
      </c>
      <c r="K569" s="30">
        <v>-28.6</v>
      </c>
      <c r="L569" s="10">
        <f t="shared" si="112"/>
        <v>-28.6</v>
      </c>
      <c r="M569" s="52" t="str">
        <f t="shared" si="113"/>
        <v>mid latitude</v>
      </c>
      <c r="N569" s="32">
        <v>46711.531915317901</v>
      </c>
      <c r="O569" s="24">
        <v>9531.7939161849699</v>
      </c>
      <c r="P569" s="24">
        <v>11391.9488728324</v>
      </c>
      <c r="Q569" s="24">
        <v>1588.81194219653</v>
      </c>
      <c r="R569" s="24">
        <v>52741.879105780303</v>
      </c>
      <c r="S569" s="37">
        <v>5805.0280823699304</v>
      </c>
      <c r="T569" s="65">
        <v>0.36558792033625531</v>
      </c>
      <c r="U569" s="53">
        <v>7.4600608714977923E-2</v>
      </c>
      <c r="V569" s="53">
        <v>8.9159116094627885E-2</v>
      </c>
      <c r="W569" s="53">
        <v>1.2434840604372482E-2</v>
      </c>
      <c r="X569" s="53">
        <v>0.41278444757204436</v>
      </c>
      <c r="Y569" s="85">
        <v>4.5433066677722123E-2</v>
      </c>
      <c r="Z569" s="10">
        <f t="shared" si="114"/>
        <v>0.66339662608446204</v>
      </c>
      <c r="AA569" s="11">
        <f t="shared" si="115"/>
        <v>-0.29582675448069479</v>
      </c>
      <c r="AB569" s="11">
        <f t="shared" si="116"/>
        <v>-0.17822674155429138</v>
      </c>
      <c r="AC569" s="11">
        <f t="shared" si="117"/>
        <v>26.9316940725531</v>
      </c>
      <c r="AD569" s="11">
        <f t="shared" si="118"/>
        <v>26.40929087768647</v>
      </c>
      <c r="AE569" s="10">
        <v>19.5040276838598</v>
      </c>
      <c r="AF569" s="11">
        <v>26.125994625163401</v>
      </c>
      <c r="AG569" s="12">
        <v>32.951414099269201</v>
      </c>
      <c r="AH569" s="10">
        <v>0.58894116480742031</v>
      </c>
      <c r="AI569" s="11">
        <f t="shared" si="119"/>
        <v>46.968255221943508</v>
      </c>
      <c r="AJ569" s="11">
        <f t="shared" si="120"/>
        <v>11.053709692000982</v>
      </c>
      <c r="AK569" s="11">
        <f t="shared" si="121"/>
        <v>0.27772889429748265</v>
      </c>
      <c r="AL569" s="11">
        <f t="shared" si="122"/>
        <v>7.1701052656257396</v>
      </c>
      <c r="AM569" s="11">
        <f t="shared" si="123"/>
        <v>2.1294981360129488</v>
      </c>
      <c r="AN569" s="3">
        <f t="shared" si="124"/>
        <v>0.88566301973489026</v>
      </c>
      <c r="AO569" s="3">
        <f t="shared" si="125"/>
        <v>0.21599436853557019</v>
      </c>
      <c r="AP569" s="3">
        <v>0.35910360272595077</v>
      </c>
      <c r="AQ569" s="124" t="s">
        <v>214</v>
      </c>
      <c r="AR569" s="160">
        <v>90</v>
      </c>
      <c r="AS569" s="24">
        <v>588</v>
      </c>
      <c r="AT569" s="24" t="s">
        <v>95</v>
      </c>
      <c r="AU569" s="24">
        <v>24</v>
      </c>
      <c r="AV569" s="24" t="s">
        <v>159</v>
      </c>
      <c r="AW569" s="24">
        <v>2</v>
      </c>
      <c r="AX569" s="24">
        <v>37</v>
      </c>
      <c r="AY569" s="34">
        <v>39</v>
      </c>
      <c r="AZ569" s="52">
        <v>218.67000000000002</v>
      </c>
    </row>
    <row r="570" spans="1:52" s="28" customFormat="1" ht="15" customHeight="1">
      <c r="A570" s="54">
        <v>10.3149690444145</v>
      </c>
      <c r="B570" s="32">
        <v>588</v>
      </c>
      <c r="C570" s="17">
        <v>-26.111699999999999</v>
      </c>
      <c r="D570" s="17">
        <v>161.22669999999999</v>
      </c>
      <c r="E570" s="40" t="s">
        <v>56</v>
      </c>
      <c r="F570" s="18">
        <v>-41.7</v>
      </c>
      <c r="G570" s="17">
        <v>-37.299999999999997</v>
      </c>
      <c r="H570" s="17">
        <v>-38.200000000000003</v>
      </c>
      <c r="I570" s="17">
        <v>-35.6</v>
      </c>
      <c r="J570" s="17">
        <v>-31.2</v>
      </c>
      <c r="K570" s="30">
        <v>-28.6</v>
      </c>
      <c r="L570" s="10">
        <f t="shared" si="112"/>
        <v>-28.6</v>
      </c>
      <c r="M570" s="52" t="str">
        <f t="shared" si="113"/>
        <v>mid latitude</v>
      </c>
      <c r="N570" s="32">
        <v>154881.03285982701</v>
      </c>
      <c r="O570" s="24">
        <v>39391.946143063498</v>
      </c>
      <c r="P570" s="24">
        <v>51190.765584970999</v>
      </c>
      <c r="Q570" s="24">
        <v>7705.0368560693696</v>
      </c>
      <c r="R570" s="24">
        <v>281957.77832138701</v>
      </c>
      <c r="S570" s="37">
        <v>36335.041224710898</v>
      </c>
      <c r="T570" s="65">
        <v>0.27102614172413914</v>
      </c>
      <c r="U570" s="53">
        <v>6.893192136587814E-2</v>
      </c>
      <c r="V570" s="53">
        <v>8.9578661971837725E-2</v>
      </c>
      <c r="W570" s="53">
        <v>1.348303515532938E-2</v>
      </c>
      <c r="X570" s="53">
        <v>0.49339759282672568</v>
      </c>
      <c r="Y570" s="85">
        <v>6.3582646956089867E-2</v>
      </c>
      <c r="Z570" s="10">
        <f t="shared" si="114"/>
        <v>0.70739021083275588</v>
      </c>
      <c r="AA570" s="11">
        <f t="shared" si="115"/>
        <v>-0.28330776236756305</v>
      </c>
      <c r="AB570" s="11">
        <f t="shared" si="116"/>
        <v>-0.15034095443183074</v>
      </c>
      <c r="AC570" s="11">
        <f t="shared" si="117"/>
        <v>27.776726040189491</v>
      </c>
      <c r="AD570" s="11">
        <f t="shared" si="118"/>
        <v>28.316678716862778</v>
      </c>
      <c r="AE570" s="10">
        <v>22.1377062112944</v>
      </c>
      <c r="AF570" s="11">
        <v>28.7800436157783</v>
      </c>
      <c r="AG570" s="12">
        <v>36.194154341044701</v>
      </c>
      <c r="AH570" s="10">
        <v>0.38547762964086268</v>
      </c>
      <c r="AI570" s="11">
        <f t="shared" si="119"/>
        <v>35.454961623265113</v>
      </c>
      <c r="AJ570" s="11">
        <f t="shared" si="120"/>
        <v>19.00208515349339</v>
      </c>
      <c r="AK570" s="11">
        <f t="shared" si="121"/>
        <v>0.23593935028045798</v>
      </c>
      <c r="AL570" s="11">
        <f t="shared" si="122"/>
        <v>6.6438054147200205</v>
      </c>
      <c r="AM570" s="11">
        <f t="shared" si="123"/>
        <v>2.3044296825272315</v>
      </c>
      <c r="AN570" s="3">
        <f t="shared" si="124"/>
        <v>0.54930576408247644</v>
      </c>
      <c r="AO570" s="3">
        <f t="shared" si="125"/>
        <v>0.18155472031923045</v>
      </c>
      <c r="AP570" s="3">
        <v>0.47420494702077332</v>
      </c>
      <c r="AQ570" s="124" t="s">
        <v>214</v>
      </c>
      <c r="AR570" s="160">
        <v>90</v>
      </c>
      <c r="AS570" s="24">
        <v>588</v>
      </c>
      <c r="AT570" s="24" t="s">
        <v>95</v>
      </c>
      <c r="AU570" s="24">
        <v>24</v>
      </c>
      <c r="AV570" s="24" t="s">
        <v>159</v>
      </c>
      <c r="AW570" s="24">
        <v>7</v>
      </c>
      <c r="AX570" s="24">
        <v>37</v>
      </c>
      <c r="AY570" s="34">
        <v>39</v>
      </c>
      <c r="AZ570" s="52">
        <v>226.17000000000002</v>
      </c>
    </row>
    <row r="571" spans="1:52" s="28" customFormat="1" ht="15" customHeight="1">
      <c r="A571" s="54">
        <v>10.807534320323001</v>
      </c>
      <c r="B571" s="32">
        <v>588</v>
      </c>
      <c r="C571" s="17">
        <v>-26.111699999999999</v>
      </c>
      <c r="D571" s="17">
        <v>161.22669999999999</v>
      </c>
      <c r="E571" s="40" t="s">
        <v>56</v>
      </c>
      <c r="F571" s="18">
        <v>-41.7</v>
      </c>
      <c r="G571" s="17">
        <v>-37.299999999999997</v>
      </c>
      <c r="H571" s="17">
        <v>-38.200000000000003</v>
      </c>
      <c r="I571" s="17">
        <v>-35.6</v>
      </c>
      <c r="J571" s="17">
        <v>-31.2</v>
      </c>
      <c r="K571" s="30">
        <v>-28.6</v>
      </c>
      <c r="L571" s="10">
        <f t="shared" si="112"/>
        <v>-28.6</v>
      </c>
      <c r="M571" s="52" t="str">
        <f t="shared" si="113"/>
        <v>mid latitude</v>
      </c>
      <c r="N571" s="32">
        <v>52679.822797687899</v>
      </c>
      <c r="O571" s="24">
        <v>7562.3761289017302</v>
      </c>
      <c r="P571" s="24">
        <v>11004.878455202301</v>
      </c>
      <c r="Q571" s="24">
        <v>1409.4315002890201</v>
      </c>
      <c r="R571" s="24">
        <v>47300.653370520296</v>
      </c>
      <c r="S571" s="37">
        <v>6465.6457797687999</v>
      </c>
      <c r="T571" s="65">
        <v>0.41669556006222741</v>
      </c>
      <c r="U571" s="53">
        <v>5.9818131289770232E-2</v>
      </c>
      <c r="V571" s="53">
        <v>8.7048204564357939E-2</v>
      </c>
      <c r="W571" s="53">
        <v>1.1148553985038371E-2</v>
      </c>
      <c r="X571" s="53">
        <v>0.37414651759996626</v>
      </c>
      <c r="Y571" s="85">
        <v>5.1143032498639787E-2</v>
      </c>
      <c r="Z571" s="10">
        <f t="shared" si="114"/>
        <v>0.71400494601796971</v>
      </c>
      <c r="AA571" s="11">
        <f t="shared" si="115"/>
        <v>-0.25893819482518282</v>
      </c>
      <c r="AB571" s="11">
        <f t="shared" si="116"/>
        <v>-0.1462987797912321</v>
      </c>
      <c r="AC571" s="11">
        <f t="shared" si="117"/>
        <v>29.421671849300157</v>
      </c>
      <c r="AD571" s="11">
        <f t="shared" si="118"/>
        <v>28.593163462279726</v>
      </c>
      <c r="AE571" s="10">
        <v>22.526178503794998</v>
      </c>
      <c r="AF571" s="11">
        <v>29.195166179080498</v>
      </c>
      <c r="AG571" s="12">
        <v>36.637911049576402</v>
      </c>
      <c r="AH571" s="10">
        <v>0.67631302607910837</v>
      </c>
      <c r="AI571" s="11">
        <f t="shared" si="119"/>
        <v>52.690109926120797</v>
      </c>
      <c r="AJ571" s="11">
        <f t="shared" si="120"/>
        <v>10.931768629580494</v>
      </c>
      <c r="AK571" s="11">
        <f t="shared" si="121"/>
        <v>0.27089608619475569</v>
      </c>
      <c r="AL571" s="11">
        <f t="shared" si="122"/>
        <v>7.8080264652419267</v>
      </c>
      <c r="AM571" s="11">
        <f t="shared" si="123"/>
        <v>2.2563445223267848</v>
      </c>
      <c r="AN571" s="3">
        <f t="shared" si="124"/>
        <v>1.1137229413097309</v>
      </c>
      <c r="AO571" s="3">
        <f t="shared" si="125"/>
        <v>0.23265806433999475</v>
      </c>
      <c r="AP571" s="3">
        <v>0.61430710812649736</v>
      </c>
      <c r="AQ571" s="124" t="s">
        <v>214</v>
      </c>
      <c r="AR571" s="160">
        <v>90</v>
      </c>
      <c r="AS571" s="24">
        <v>588</v>
      </c>
      <c r="AT571" s="24" t="s">
        <v>95</v>
      </c>
      <c r="AU571" s="24">
        <v>25</v>
      </c>
      <c r="AV571" s="24" t="s">
        <v>159</v>
      </c>
      <c r="AW571" s="24">
        <v>5</v>
      </c>
      <c r="AX571" s="24">
        <v>40</v>
      </c>
      <c r="AY571" s="34">
        <v>42</v>
      </c>
      <c r="AZ571" s="52">
        <v>232.8</v>
      </c>
    </row>
    <row r="572" spans="1:52" s="28" customFormat="1" ht="15" customHeight="1">
      <c r="A572" s="53">
        <v>11.026779969650899</v>
      </c>
      <c r="B572" s="32">
        <v>588</v>
      </c>
      <c r="C572" s="17">
        <v>-26.111699999999999</v>
      </c>
      <c r="D572" s="17">
        <v>161.22669999999999</v>
      </c>
      <c r="E572" s="40" t="s">
        <v>56</v>
      </c>
      <c r="F572" s="18">
        <v>-41.7</v>
      </c>
      <c r="G572" s="17">
        <v>-37.299999999999997</v>
      </c>
      <c r="H572" s="17">
        <v>-38.200000000000003</v>
      </c>
      <c r="I572" s="17">
        <v>-35.6</v>
      </c>
      <c r="J572" s="17">
        <v>-31.2</v>
      </c>
      <c r="K572" s="30">
        <v>-28.6</v>
      </c>
      <c r="L572" s="10">
        <f t="shared" si="112"/>
        <v>-28.6</v>
      </c>
      <c r="M572" s="52" t="str">
        <f t="shared" si="113"/>
        <v>mid latitude</v>
      </c>
      <c r="N572" s="32">
        <v>49101.115036994197</v>
      </c>
      <c r="O572" s="24">
        <v>8061.52273815027</v>
      </c>
      <c r="P572" s="24">
        <v>13911.7551140173</v>
      </c>
      <c r="Q572" s="24">
        <v>1680.1430294797699</v>
      </c>
      <c r="R572" s="24">
        <v>53812.464040462299</v>
      </c>
      <c r="S572" s="37">
        <v>7882.7650082369601</v>
      </c>
      <c r="T572" s="65">
        <v>0.36520045274100221</v>
      </c>
      <c r="U572" s="53">
        <v>5.9959366534471037E-2</v>
      </c>
      <c r="V572" s="53">
        <v>0.1034717696784119</v>
      </c>
      <c r="W572" s="53">
        <v>1.249643708851327E-2</v>
      </c>
      <c r="X572" s="53">
        <v>0.40024215775709154</v>
      </c>
      <c r="Y572" s="85">
        <v>5.8629816200510006E-2</v>
      </c>
      <c r="Z572" s="10">
        <f t="shared" si="114"/>
        <v>0.74437229770591495</v>
      </c>
      <c r="AA572" s="11">
        <f t="shared" si="115"/>
        <v>-0.23051203530077552</v>
      </c>
      <c r="AB572" s="11">
        <f t="shared" si="116"/>
        <v>-0.12820979778915381</v>
      </c>
      <c r="AC572" s="11">
        <f t="shared" si="117"/>
        <v>31.340437617197651</v>
      </c>
      <c r="AD572" s="11">
        <f t="shared" si="118"/>
        <v>29.83044983122188</v>
      </c>
      <c r="AE572" s="10">
        <v>24.247578034440899</v>
      </c>
      <c r="AF572" s="11">
        <v>30.9818751402412</v>
      </c>
      <c r="AG572" s="12">
        <v>38.996122181409802</v>
      </c>
      <c r="AH572" s="10">
        <v>0.60070856238901738</v>
      </c>
      <c r="AI572" s="11">
        <f t="shared" si="119"/>
        <v>47.711016832908811</v>
      </c>
      <c r="AJ572" s="11">
        <f t="shared" si="120"/>
        <v>13.833324445404537</v>
      </c>
      <c r="AK572" s="11">
        <f t="shared" si="121"/>
        <v>0.27713878193680863</v>
      </c>
      <c r="AL572" s="11">
        <f t="shared" si="122"/>
        <v>8.2801016758227188</v>
      </c>
      <c r="AM572" s="11">
        <f t="shared" si="123"/>
        <v>2.2975677001832207</v>
      </c>
      <c r="AN572" s="3">
        <f t="shared" si="124"/>
        <v>0.91244874050135349</v>
      </c>
      <c r="AO572" s="3">
        <f t="shared" si="125"/>
        <v>0.2585229158723687</v>
      </c>
      <c r="AP572" s="3">
        <v>0.27534321594065503</v>
      </c>
      <c r="AQ572" s="124" t="s">
        <v>214</v>
      </c>
      <c r="AR572" s="160">
        <v>90</v>
      </c>
      <c r="AS572" s="24">
        <v>588</v>
      </c>
      <c r="AT572" s="24" t="s">
        <v>96</v>
      </c>
      <c r="AU572" s="24">
        <v>1</v>
      </c>
      <c r="AV572" s="24" t="s">
        <v>159</v>
      </c>
      <c r="AW572" s="24">
        <v>3</v>
      </c>
      <c r="AX572" s="24">
        <v>37</v>
      </c>
      <c r="AY572" s="34">
        <v>39</v>
      </c>
      <c r="AZ572" s="52">
        <v>239.34</v>
      </c>
    </row>
    <row r="573" spans="1:52" s="28" customFormat="1" ht="15" customHeight="1">
      <c r="A573" s="53">
        <v>11.622409836065501</v>
      </c>
      <c r="B573" s="32">
        <v>588</v>
      </c>
      <c r="C573" s="17">
        <v>-26.111699999999999</v>
      </c>
      <c r="D573" s="17">
        <v>161.22669999999999</v>
      </c>
      <c r="E573" s="40" t="s">
        <v>56</v>
      </c>
      <c r="F573" s="18">
        <v>-41.7</v>
      </c>
      <c r="G573" s="17">
        <v>-37.299999999999997</v>
      </c>
      <c r="H573" s="17">
        <v>-38.200000000000003</v>
      </c>
      <c r="I573" s="17">
        <v>-35.6</v>
      </c>
      <c r="J573" s="17">
        <v>-31.2</v>
      </c>
      <c r="K573" s="30">
        <v>-28.6</v>
      </c>
      <c r="L573" s="10">
        <f t="shared" si="112"/>
        <v>-28.6</v>
      </c>
      <c r="M573" s="52" t="str">
        <f t="shared" si="113"/>
        <v>mid latitude</v>
      </c>
      <c r="N573" s="32">
        <v>76066.991697398902</v>
      </c>
      <c r="O573" s="24">
        <v>9281.7265671965397</v>
      </c>
      <c r="P573" s="24">
        <v>17267.2539242774</v>
      </c>
      <c r="Q573" s="24">
        <v>1809.6573103323601</v>
      </c>
      <c r="R573" s="24">
        <v>64299.7899468209</v>
      </c>
      <c r="S573" s="37">
        <v>10039.3292890174</v>
      </c>
      <c r="T573" s="65">
        <v>0.42551449452789902</v>
      </c>
      <c r="U573" s="53">
        <v>5.1921458972615839E-2</v>
      </c>
      <c r="V573" s="53">
        <v>9.6592052104579593E-2</v>
      </c>
      <c r="W573" s="53">
        <v>1.0123121717999041E-2</v>
      </c>
      <c r="X573" s="53">
        <v>0.35968942647704533</v>
      </c>
      <c r="Y573" s="85">
        <v>5.615944619986131E-2</v>
      </c>
      <c r="Z573" s="10">
        <f t="shared" si="114"/>
        <v>0.75827557367185017</v>
      </c>
      <c r="AA573" s="11">
        <f t="shared" si="115"/>
        <v>-0.21546209022458573</v>
      </c>
      <c r="AB573" s="11">
        <f t="shared" si="116"/>
        <v>-0.12017293371459539</v>
      </c>
      <c r="AC573" s="11">
        <f t="shared" si="117"/>
        <v>32.356308909840465</v>
      </c>
      <c r="AD573" s="11">
        <f t="shared" si="118"/>
        <v>30.380171333921673</v>
      </c>
      <c r="AE573" s="10">
        <v>25.0005284776202</v>
      </c>
      <c r="AF573" s="11">
        <v>31.843088997770302</v>
      </c>
      <c r="AG573" s="12">
        <v>40.143633139228001</v>
      </c>
      <c r="AH573" s="10">
        <v>0.83683902339691396</v>
      </c>
      <c r="AI573" s="11">
        <f t="shared" si="119"/>
        <v>54.191590635882669</v>
      </c>
      <c r="AJ573" s="11">
        <f t="shared" si="120"/>
        <v>11.659224519186175</v>
      </c>
      <c r="AK573" s="11">
        <f t="shared" si="121"/>
        <v>0.27613687601191944</v>
      </c>
      <c r="AL573" s="11">
        <f t="shared" si="122"/>
        <v>9.5417258426160849</v>
      </c>
      <c r="AM573" s="11">
        <f t="shared" si="123"/>
        <v>2.3283139779601338</v>
      </c>
      <c r="AN573" s="3">
        <f t="shared" si="124"/>
        <v>1.1830052906908415</v>
      </c>
      <c r="AO573" s="3">
        <f t="shared" si="125"/>
        <v>0.26854292896692622</v>
      </c>
      <c r="AP573" s="3">
        <v>0.51583942809357797</v>
      </c>
      <c r="AQ573" s="124" t="s">
        <v>214</v>
      </c>
      <c r="AR573" s="160">
        <v>90</v>
      </c>
      <c r="AS573" s="24">
        <v>588</v>
      </c>
      <c r="AT573" s="24" t="s">
        <v>96</v>
      </c>
      <c r="AU573" s="24">
        <v>2</v>
      </c>
      <c r="AV573" s="24" t="s">
        <v>159</v>
      </c>
      <c r="AW573" s="24">
        <v>1</v>
      </c>
      <c r="AX573" s="24">
        <v>37</v>
      </c>
      <c r="AY573" s="34">
        <v>39</v>
      </c>
      <c r="AZ573" s="52">
        <v>245.97</v>
      </c>
    </row>
    <row r="574" spans="1:52" s="28" customFormat="1" ht="15" customHeight="1">
      <c r="A574" s="53">
        <v>12.111222222222199</v>
      </c>
      <c r="B574" s="32">
        <v>588</v>
      </c>
      <c r="C574" s="17">
        <v>-26.111699999999999</v>
      </c>
      <c r="D574" s="17">
        <v>161.22669999999999</v>
      </c>
      <c r="E574" s="40" t="s">
        <v>56</v>
      </c>
      <c r="F574" s="18">
        <v>-41.7</v>
      </c>
      <c r="G574" s="17">
        <v>-37.299999999999997</v>
      </c>
      <c r="H574" s="17">
        <v>-38.200000000000003</v>
      </c>
      <c r="I574" s="17">
        <v>-35.6</v>
      </c>
      <c r="J574" s="17">
        <v>-31.2</v>
      </c>
      <c r="K574" s="30">
        <v>-28.6</v>
      </c>
      <c r="L574" s="10">
        <f t="shared" si="112"/>
        <v>-28.6</v>
      </c>
      <c r="M574" s="52" t="str">
        <f t="shared" si="113"/>
        <v>mid latitude</v>
      </c>
      <c r="N574" s="32">
        <v>284843.82836011599</v>
      </c>
      <c r="O574" s="24">
        <v>42071.470298843902</v>
      </c>
      <c r="P574" s="24">
        <v>81876.487256647699</v>
      </c>
      <c r="Q574" s="24">
        <v>7986.6441520872604</v>
      </c>
      <c r="R574" s="24">
        <v>217895.64972362699</v>
      </c>
      <c r="S574" s="37">
        <v>26704.8589848267</v>
      </c>
      <c r="T574" s="65">
        <v>0.4306817342675085</v>
      </c>
      <c r="U574" s="53">
        <v>6.361174786831772E-2</v>
      </c>
      <c r="V574" s="53">
        <v>0.12379663526654838</v>
      </c>
      <c r="W574" s="53">
        <v>1.207574611744695E-2</v>
      </c>
      <c r="X574" s="53">
        <v>0.32945658978320796</v>
      </c>
      <c r="Y574" s="85">
        <v>4.0377546696970447E-2</v>
      </c>
      <c r="Z574" s="10">
        <f t="shared" si="114"/>
        <v>0.73479820143603169</v>
      </c>
      <c r="AA574" s="11">
        <f t="shared" si="115"/>
        <v>-0.20719950845676846</v>
      </c>
      <c r="AB574" s="11">
        <f t="shared" si="116"/>
        <v>-0.13383191538659231</v>
      </c>
      <c r="AC574" s="11">
        <f t="shared" si="117"/>
        <v>32.914033179168129</v>
      </c>
      <c r="AD574" s="11">
        <f t="shared" si="118"/>
        <v>29.445896987557084</v>
      </c>
      <c r="AE574" s="10">
        <v>23.6882746044298</v>
      </c>
      <c r="AF574" s="11">
        <v>30.409990319558901</v>
      </c>
      <c r="AG574" s="12">
        <v>38.229429321066199</v>
      </c>
      <c r="AH574" s="10">
        <v>0.76236833305644902</v>
      </c>
      <c r="AI574" s="11">
        <f t="shared" si="119"/>
        <v>56.658337126385092</v>
      </c>
      <c r="AJ574" s="11">
        <f t="shared" si="120"/>
        <v>8.5716486923468942</v>
      </c>
      <c r="AK574" s="11">
        <f t="shared" si="121"/>
        <v>0.35039123326853822</v>
      </c>
      <c r="AL574" s="11">
        <f t="shared" si="122"/>
        <v>10.251675885077438</v>
      </c>
      <c r="AM574" s="11">
        <f t="shared" si="123"/>
        <v>2.1218164241012318</v>
      </c>
      <c r="AN574" s="3">
        <f t="shared" si="124"/>
        <v>1.3072488079564886</v>
      </c>
      <c r="AO574" s="3">
        <f t="shared" si="125"/>
        <v>0.37576008222512769</v>
      </c>
      <c r="AP574" s="3">
        <v>0.46760052325850859</v>
      </c>
      <c r="AQ574" s="124" t="s">
        <v>214</v>
      </c>
      <c r="AR574" s="160">
        <v>90</v>
      </c>
      <c r="AS574" s="24">
        <v>588</v>
      </c>
      <c r="AT574" s="24" t="s">
        <v>96</v>
      </c>
      <c r="AU574" s="24">
        <v>3</v>
      </c>
      <c r="AV574" s="24" t="s">
        <v>159</v>
      </c>
      <c r="AW574" s="24">
        <v>2</v>
      </c>
      <c r="AX574" s="24">
        <v>37</v>
      </c>
      <c r="AY574" s="34">
        <v>39</v>
      </c>
      <c r="AZ574" s="52">
        <v>252.47</v>
      </c>
    </row>
    <row r="575" spans="1:52" s="28" customFormat="1" ht="15" customHeight="1">
      <c r="A575" s="53">
        <v>12.574138378378301</v>
      </c>
      <c r="B575" s="32">
        <v>588</v>
      </c>
      <c r="C575" s="17">
        <v>-26.111699999999999</v>
      </c>
      <c r="D575" s="17">
        <v>161.22669999999999</v>
      </c>
      <c r="E575" s="40" t="s">
        <v>56</v>
      </c>
      <c r="F575" s="18">
        <v>-41.7</v>
      </c>
      <c r="G575" s="17">
        <v>-37.299999999999997</v>
      </c>
      <c r="H575" s="17">
        <v>-38.200000000000003</v>
      </c>
      <c r="I575" s="17">
        <v>-35.6</v>
      </c>
      <c r="J575" s="17">
        <v>-31.2</v>
      </c>
      <c r="K575" s="30">
        <v>-28.6</v>
      </c>
      <c r="L575" s="10">
        <f t="shared" si="112"/>
        <v>-28.6</v>
      </c>
      <c r="M575" s="52" t="str">
        <f t="shared" si="113"/>
        <v>mid latitude</v>
      </c>
      <c r="N575" s="32">
        <v>70003.849133333395</v>
      </c>
      <c r="O575" s="24">
        <v>10346.1067</v>
      </c>
      <c r="P575" s="24">
        <v>21021.853307142901</v>
      </c>
      <c r="Q575" s="24">
        <v>2848.5095000000001</v>
      </c>
      <c r="R575" s="24">
        <v>82453.732119047796</v>
      </c>
      <c r="S575" s="37">
        <v>11366.774257142901</v>
      </c>
      <c r="T575" s="65">
        <v>0.35348191024472808</v>
      </c>
      <c r="U575" s="53">
        <v>5.2242292462320719E-2</v>
      </c>
      <c r="V575" s="53">
        <v>0.10614908974133849</v>
      </c>
      <c r="W575" s="53">
        <v>1.438344593727213E-2</v>
      </c>
      <c r="X575" s="53">
        <v>0.4163471451510492</v>
      </c>
      <c r="Y575" s="85">
        <v>5.7396116463291236E-2</v>
      </c>
      <c r="Z575" s="10">
        <f t="shared" si="114"/>
        <v>0.77302829185433886</v>
      </c>
      <c r="AA575" s="11">
        <f t="shared" si="115"/>
        <v>-0.21156419532945861</v>
      </c>
      <c r="AB575" s="11">
        <f t="shared" si="116"/>
        <v>-0.11180461116398402</v>
      </c>
      <c r="AC575" s="11">
        <f t="shared" si="117"/>
        <v>32.619416815261545</v>
      </c>
      <c r="AD575" s="11">
        <f t="shared" si="118"/>
        <v>30.952564596383493</v>
      </c>
      <c r="AE575" s="10">
        <v>25.797154074619701</v>
      </c>
      <c r="AF575" s="11">
        <v>32.713151392754597</v>
      </c>
      <c r="AG575" s="12">
        <v>41.191146957909403</v>
      </c>
      <c r="AH575" s="10">
        <v>0.69699518744790068</v>
      </c>
      <c r="AI575" s="11">
        <f t="shared" si="119"/>
        <v>45.916935424449427</v>
      </c>
      <c r="AJ575" s="11">
        <f t="shared" si="120"/>
        <v>13.9691374890871</v>
      </c>
      <c r="AK575" s="11">
        <f t="shared" si="121"/>
        <v>0.26723896961078425</v>
      </c>
      <c r="AL575" s="11">
        <f t="shared" si="122"/>
        <v>7.3799484632727754</v>
      </c>
      <c r="AM575" s="11">
        <f t="shared" si="123"/>
        <v>2.3342445612925657</v>
      </c>
      <c r="AN575" s="3">
        <f t="shared" si="124"/>
        <v>0.84900764749206137</v>
      </c>
      <c r="AO575" s="3">
        <f t="shared" si="125"/>
        <v>0.25495332675531618</v>
      </c>
      <c r="AP575" s="3">
        <v>0.35535596086601201</v>
      </c>
      <c r="AQ575" s="124" t="s">
        <v>214</v>
      </c>
      <c r="AR575" s="160">
        <v>90</v>
      </c>
      <c r="AS575" s="24">
        <v>588</v>
      </c>
      <c r="AT575" s="24" t="s">
        <v>96</v>
      </c>
      <c r="AU575" s="24">
        <v>5</v>
      </c>
      <c r="AV575" s="24" t="s">
        <v>159</v>
      </c>
      <c r="AW575" s="24">
        <v>1</v>
      </c>
      <c r="AX575" s="24">
        <v>41</v>
      </c>
      <c r="AY575" s="34">
        <v>43</v>
      </c>
      <c r="AZ575" s="52">
        <v>261.01000000000005</v>
      </c>
    </row>
    <row r="576" spans="1:52" s="28" customFormat="1" ht="15" customHeight="1">
      <c r="A576" s="53">
        <v>13.059934999999999</v>
      </c>
      <c r="B576" s="32">
        <v>588</v>
      </c>
      <c r="C576" s="17">
        <v>-26.111699999999999</v>
      </c>
      <c r="D576" s="17">
        <v>161.22669999999999</v>
      </c>
      <c r="E576" s="40" t="s">
        <v>56</v>
      </c>
      <c r="F576" s="18">
        <v>-41.7</v>
      </c>
      <c r="G576" s="17">
        <v>-37.299999999999997</v>
      </c>
      <c r="H576" s="17">
        <v>-38.200000000000003</v>
      </c>
      <c r="I576" s="17">
        <v>-35.6</v>
      </c>
      <c r="J576" s="17">
        <v>-31.2</v>
      </c>
      <c r="K576" s="30">
        <v>-28.6</v>
      </c>
      <c r="L576" s="10">
        <f t="shared" si="112"/>
        <v>-28.6</v>
      </c>
      <c r="M576" s="52" t="str">
        <f t="shared" si="113"/>
        <v>mid latitude</v>
      </c>
      <c r="N576" s="32">
        <v>200886.71249378601</v>
      </c>
      <c r="O576" s="24">
        <v>23336.224282659001</v>
      </c>
      <c r="P576" s="24">
        <v>41284.850445086602</v>
      </c>
      <c r="Q576" s="24">
        <v>4359.5081589595102</v>
      </c>
      <c r="R576" s="24">
        <v>144751.11459335301</v>
      </c>
      <c r="S576" s="37">
        <v>18857.105156069501</v>
      </c>
      <c r="T576" s="65">
        <v>0.46343266339640843</v>
      </c>
      <c r="U576" s="53">
        <v>5.3835161313932761E-2</v>
      </c>
      <c r="V576" s="53">
        <v>9.5241481938635991E-2</v>
      </c>
      <c r="W576" s="53">
        <v>1.0057103589006532E-2</v>
      </c>
      <c r="X576" s="53">
        <v>0.33393146680954</v>
      </c>
      <c r="Y576" s="85">
        <v>4.3502122952476296E-2</v>
      </c>
      <c r="Z576" s="10">
        <f t="shared" si="114"/>
        <v>0.73432560894254328</v>
      </c>
      <c r="AA576" s="11">
        <f t="shared" si="115"/>
        <v>-0.22293614414284685</v>
      </c>
      <c r="AB576" s="11">
        <f t="shared" si="116"/>
        <v>-0.13411132590017943</v>
      </c>
      <c r="AC576" s="11">
        <f t="shared" si="117"/>
        <v>31.851810270357838</v>
      </c>
      <c r="AD576" s="11">
        <f t="shared" si="118"/>
        <v>29.426785308427725</v>
      </c>
      <c r="AE576" s="10">
        <v>23.701542092238</v>
      </c>
      <c r="AF576" s="11">
        <v>30.401465406686299</v>
      </c>
      <c r="AG576" s="12">
        <v>38.268616739186101</v>
      </c>
      <c r="AH576" s="10">
        <v>0.79701894406584739</v>
      </c>
      <c r="AI576" s="11">
        <f t="shared" si="119"/>
        <v>58.120580778660056</v>
      </c>
      <c r="AJ576" s="11">
        <f t="shared" si="120"/>
        <v>8.5814041813530419</v>
      </c>
      <c r="AK576" s="11">
        <f t="shared" si="121"/>
        <v>0.29657740228630625</v>
      </c>
      <c r="AL576" s="11">
        <f t="shared" si="122"/>
        <v>9.4700706914011406</v>
      </c>
      <c r="AM576" s="11">
        <f t="shared" si="123"/>
        <v>2.2133195283932663</v>
      </c>
      <c r="AN576" s="3">
        <f t="shared" si="124"/>
        <v>1.3878077074441453</v>
      </c>
      <c r="AO576" s="3">
        <f t="shared" si="125"/>
        <v>0.28521266009638319</v>
      </c>
      <c r="AP576" s="3">
        <v>0.35330729858177806</v>
      </c>
      <c r="AQ576" s="124" t="s">
        <v>214</v>
      </c>
      <c r="AR576" s="160">
        <v>90</v>
      </c>
      <c r="AS576" s="24">
        <v>588</v>
      </c>
      <c r="AT576" s="24" t="s">
        <v>96</v>
      </c>
      <c r="AU576" s="24">
        <v>6</v>
      </c>
      <c r="AV576" s="24" t="s">
        <v>159</v>
      </c>
      <c r="AW576" s="24">
        <v>3</v>
      </c>
      <c r="AX576" s="24">
        <v>37</v>
      </c>
      <c r="AY576" s="34">
        <v>39</v>
      </c>
      <c r="AZ576" s="52">
        <v>268.97000000000003</v>
      </c>
    </row>
    <row r="577" spans="1:52" s="28" customFormat="1" ht="15" customHeight="1">
      <c r="A577" s="54">
        <v>13.351641999999901</v>
      </c>
      <c r="B577" s="32">
        <v>588</v>
      </c>
      <c r="C577" s="17">
        <v>-26.111699999999999</v>
      </c>
      <c r="D577" s="17">
        <v>161.22669999999999</v>
      </c>
      <c r="E577" s="40" t="s">
        <v>56</v>
      </c>
      <c r="F577" s="18">
        <v>-41.7</v>
      </c>
      <c r="G577" s="17">
        <v>-37.299999999999997</v>
      </c>
      <c r="H577" s="17">
        <v>-38.200000000000003</v>
      </c>
      <c r="I577" s="17">
        <v>-35.6</v>
      </c>
      <c r="J577" s="17">
        <v>-31.2</v>
      </c>
      <c r="K577" s="30">
        <v>-28.6</v>
      </c>
      <c r="L577" s="10">
        <f t="shared" si="112"/>
        <v>-28.6</v>
      </c>
      <c r="M577" s="52" t="str">
        <f t="shared" si="113"/>
        <v>mid latitude</v>
      </c>
      <c r="N577" s="32">
        <v>231429.39329754299</v>
      </c>
      <c r="O577" s="24">
        <v>22506.768589595398</v>
      </c>
      <c r="P577" s="24">
        <v>33334.748819075103</v>
      </c>
      <c r="Q577" s="24">
        <v>5341.6025179190801</v>
      </c>
      <c r="R577" s="24">
        <v>148566.221604046</v>
      </c>
      <c r="S577" s="37">
        <v>22374.3634739884</v>
      </c>
      <c r="T577" s="65">
        <v>0.49925109797602035</v>
      </c>
      <c r="U577" s="53">
        <v>4.8552730360404937E-2</v>
      </c>
      <c r="V577" s="53">
        <v>7.1911392548488273E-2</v>
      </c>
      <c r="W577" s="53">
        <v>1.1523172938512337E-2</v>
      </c>
      <c r="X577" s="53">
        <v>0.32049450677428787</v>
      </c>
      <c r="Y577" s="85">
        <v>4.8267099402286108E-2</v>
      </c>
      <c r="Z577" s="10">
        <f t="shared" si="114"/>
        <v>0.73064329281319984</v>
      </c>
      <c r="AA577" s="11">
        <f t="shared" si="115"/>
        <v>-0.26373443228549392</v>
      </c>
      <c r="AB577" s="11">
        <f t="shared" si="116"/>
        <v>-0.13629459810708153</v>
      </c>
      <c r="AC577" s="11">
        <f t="shared" si="117"/>
        <v>29.097925820729159</v>
      </c>
      <c r="AD577" s="11">
        <f t="shared" si="118"/>
        <v>29.277449489475622</v>
      </c>
      <c r="AE577" s="10">
        <v>23.412756795305</v>
      </c>
      <c r="AF577" s="11">
        <v>30.1752415875855</v>
      </c>
      <c r="AG577" s="12">
        <v>37.9294918289634</v>
      </c>
      <c r="AH577" s="10">
        <v>0.80276367481058053</v>
      </c>
      <c r="AI577" s="11">
        <f t="shared" si="119"/>
        <v>60.903174726760575</v>
      </c>
      <c r="AJ577" s="11">
        <f t="shared" si="120"/>
        <v>8.8156155600680552</v>
      </c>
      <c r="AK577" s="11">
        <f t="shared" si="121"/>
        <v>0.26357980080220933</v>
      </c>
      <c r="AL577" s="11">
        <f t="shared" si="122"/>
        <v>6.240589543540441</v>
      </c>
      <c r="AM577" s="11">
        <f t="shared" si="123"/>
        <v>2.3301147874938235</v>
      </c>
      <c r="AN577" s="3">
        <f t="shared" si="124"/>
        <v>1.5577524338899948</v>
      </c>
      <c r="AO577" s="3">
        <f t="shared" si="125"/>
        <v>0.2243763653619584</v>
      </c>
      <c r="AP577" s="3">
        <v>0.49351079087910948</v>
      </c>
      <c r="AQ577" s="124" t="s">
        <v>214</v>
      </c>
      <c r="AR577" s="160">
        <v>90</v>
      </c>
      <c r="AS577" s="24">
        <v>588</v>
      </c>
      <c r="AT577" s="24" t="s">
        <v>96</v>
      </c>
      <c r="AU577" s="24">
        <v>7</v>
      </c>
      <c r="AV577" s="24" t="s">
        <v>159</v>
      </c>
      <c r="AW577" s="24">
        <v>4</v>
      </c>
      <c r="AX577" s="24">
        <v>36</v>
      </c>
      <c r="AY577" s="34">
        <v>38</v>
      </c>
      <c r="AZ577" s="52">
        <v>275.46000000000004</v>
      </c>
    </row>
    <row r="578" spans="1:52" s="28" customFormat="1" ht="15" customHeight="1">
      <c r="A578" s="53">
        <v>13.556535353535301</v>
      </c>
      <c r="B578" s="32">
        <v>588</v>
      </c>
      <c r="C578" s="17">
        <v>-26.111699999999999</v>
      </c>
      <c r="D578" s="17">
        <v>161.22669999999999</v>
      </c>
      <c r="E578" s="40" t="s">
        <v>56</v>
      </c>
      <c r="F578" s="18">
        <v>-41.7</v>
      </c>
      <c r="G578" s="17">
        <v>-37.299999999999997</v>
      </c>
      <c r="H578" s="17">
        <v>-38.200000000000003</v>
      </c>
      <c r="I578" s="17">
        <v>-35.6</v>
      </c>
      <c r="J578" s="17">
        <v>-31.2</v>
      </c>
      <c r="K578" s="30">
        <v>-28.6</v>
      </c>
      <c r="L578" s="10">
        <f t="shared" si="112"/>
        <v>-28.6</v>
      </c>
      <c r="M578" s="52" t="str">
        <f t="shared" si="113"/>
        <v>mid latitude</v>
      </c>
      <c r="N578" s="32">
        <v>323858.88606705202</v>
      </c>
      <c r="O578" s="24">
        <v>26242.256299421999</v>
      </c>
      <c r="P578" s="24">
        <v>41841.651403612799</v>
      </c>
      <c r="Q578" s="24">
        <v>6806.4135742051503</v>
      </c>
      <c r="R578" s="24">
        <v>190970.93184104099</v>
      </c>
      <c r="S578" s="37">
        <v>26386.237911560798</v>
      </c>
      <c r="T578" s="65">
        <v>0.52565416964693978</v>
      </c>
      <c r="U578" s="53">
        <v>4.2593709909441391E-2</v>
      </c>
      <c r="V578" s="53">
        <v>6.7913030864526255E-2</v>
      </c>
      <c r="W578" s="53">
        <v>1.104746489766445E-2</v>
      </c>
      <c r="X578" s="53">
        <v>0.30996421874563296</v>
      </c>
      <c r="Y578" s="85">
        <v>4.2827405935795225E-2</v>
      </c>
      <c r="Z578" s="10">
        <f t="shared" si="114"/>
        <v>0.74088519091075233</v>
      </c>
      <c r="AA578" s="11">
        <f t="shared" si="115"/>
        <v>-0.25281687679661946</v>
      </c>
      <c r="AB578" s="11">
        <f t="shared" si="116"/>
        <v>-0.13024908597075405</v>
      </c>
      <c r="AC578" s="11">
        <f t="shared" si="117"/>
        <v>29.834860816228186</v>
      </c>
      <c r="AD578" s="11">
        <f t="shared" si="118"/>
        <v>29.690962519600426</v>
      </c>
      <c r="AE578" s="10">
        <v>24.075315668012401</v>
      </c>
      <c r="AF578" s="11">
        <v>30.802788758588399</v>
      </c>
      <c r="AG578" s="12">
        <v>38.7564943466502</v>
      </c>
      <c r="AH578" s="10">
        <v>0.77200789609631326</v>
      </c>
      <c r="AI578" s="11">
        <f t="shared" si="119"/>
        <v>62.906007927626881</v>
      </c>
      <c r="AJ578" s="11">
        <f t="shared" si="120"/>
        <v>7.5336488947586409</v>
      </c>
      <c r="AK578" s="11">
        <f t="shared" si="121"/>
        <v>0.25625650715883408</v>
      </c>
      <c r="AL578" s="11">
        <f t="shared" si="122"/>
        <v>6.147385983447097</v>
      </c>
      <c r="AM578" s="11">
        <f t="shared" si="123"/>
        <v>2.329164353182243</v>
      </c>
      <c r="AN578" s="3">
        <f t="shared" si="124"/>
        <v>1.6958543530416628</v>
      </c>
      <c r="AO578" s="3">
        <f t="shared" si="125"/>
        <v>0.21909958233036561</v>
      </c>
      <c r="AP578" s="3">
        <v>0.41388170006416686</v>
      </c>
      <c r="AQ578" s="124" t="s">
        <v>214</v>
      </c>
      <c r="AR578" s="160">
        <v>90</v>
      </c>
      <c r="AS578" s="24">
        <v>588</v>
      </c>
      <c r="AT578" s="24" t="s">
        <v>96</v>
      </c>
      <c r="AU578" s="24">
        <v>9</v>
      </c>
      <c r="AV578" s="24" t="s">
        <v>159</v>
      </c>
      <c r="AW578" s="24">
        <v>1</v>
      </c>
      <c r="AX578" s="24">
        <v>37</v>
      </c>
      <c r="AY578" s="34">
        <v>39</v>
      </c>
      <c r="AZ578" s="52">
        <v>280.97000000000003</v>
      </c>
    </row>
    <row r="579" spans="1:52" s="28" customFormat="1" ht="15" customHeight="1">
      <c r="A579" s="54">
        <v>14.1288383838383</v>
      </c>
      <c r="B579" s="32">
        <v>588</v>
      </c>
      <c r="C579" s="17">
        <v>-26.111699999999999</v>
      </c>
      <c r="D579" s="17">
        <v>161.22669999999999</v>
      </c>
      <c r="E579" s="40" t="s">
        <v>56</v>
      </c>
      <c r="F579" s="18">
        <v>-41.7</v>
      </c>
      <c r="G579" s="17">
        <v>-37.299999999999997</v>
      </c>
      <c r="H579" s="17">
        <v>-38.200000000000003</v>
      </c>
      <c r="I579" s="17">
        <v>-35.6</v>
      </c>
      <c r="J579" s="17">
        <v>-31.2</v>
      </c>
      <c r="K579" s="30">
        <v>-28.6</v>
      </c>
      <c r="L579" s="10">
        <f t="shared" ref="L579:L642" si="126">IF(A579&lt;2,C579,IF(A579&lt;15,K579,IF(A579&lt;25,J579,IF(A579&lt;35,I579,IF(A579&lt;45,H579,IF(A579&lt;55,G579,IF(A579&lt;65,F579,IF(A579&lt;70,F579,"no age"))))))))</f>
        <v>-28.6</v>
      </c>
      <c r="M579" s="52" t="str">
        <f t="shared" ref="M579:M642" si="127">IF(ABS(L579)&lt;=20,"low latitude",IF(ABS(L579)&lt;=40,"mid latitude",IF(ABS(L579)&lt;=50,"transition",IF(ABS(L579)&gt;50,"high latitude","no category"))))</f>
        <v>mid latitude</v>
      </c>
      <c r="N579" s="32">
        <v>468701.56670173397</v>
      </c>
      <c r="O579" s="24">
        <v>37601.461319653201</v>
      </c>
      <c r="P579" s="24">
        <v>69924.429605708196</v>
      </c>
      <c r="Q579" s="24">
        <v>10059.983060693599</v>
      </c>
      <c r="R579" s="24">
        <v>290422.10157687898</v>
      </c>
      <c r="S579" s="37">
        <v>44785.139471965304</v>
      </c>
      <c r="T579" s="65">
        <v>0.50863187383613206</v>
      </c>
      <c r="U579" s="53">
        <v>4.0804859827069349E-2</v>
      </c>
      <c r="V579" s="53">
        <v>7.5881533547138655E-2</v>
      </c>
      <c r="W579" s="53">
        <v>1.0917027802846051E-2</v>
      </c>
      <c r="X579" s="53">
        <v>0.31516416462605557</v>
      </c>
      <c r="Y579" s="85">
        <v>4.8600540360758226E-2</v>
      </c>
      <c r="Z579" s="10">
        <f t="shared" ref="Z579:Z642" si="128">(V579+W579+Y579)/(U579+V579+W579+Y579)</f>
        <v>0.76842257420919058</v>
      </c>
      <c r="AA579" s="11">
        <f t="shared" ref="AA579:AA642" si="129">LOG((V579)/(U579+V579+W579))</f>
        <v>-0.22572621912644586</v>
      </c>
      <c r="AB579" s="11">
        <f t="shared" ref="AB579:AB642" si="130">LOG(Z579)</f>
        <v>-0.11439988520743165</v>
      </c>
      <c r="AC579" s="11">
        <f t="shared" ref="AC579:AC642" si="131">67.5*AA579+46.9</f>
        <v>31.663480208964906</v>
      </c>
      <c r="AD579" s="11">
        <f t="shared" ref="AD579:AD642" si="132">68.4*AB579+38.6</f>
        <v>30.775047851811678</v>
      </c>
      <c r="AE579" s="10">
        <v>25.560649662778498</v>
      </c>
      <c r="AF579" s="11">
        <v>32.4594440742624</v>
      </c>
      <c r="AG579" s="12">
        <v>40.866807458321396</v>
      </c>
      <c r="AH579" s="10">
        <v>0.74313386475738763</v>
      </c>
      <c r="AI579" s="11">
        <f t="shared" ref="AI579:AI642" si="133">((T579)/(T579+X579))*100</f>
        <v>61.742452025578451</v>
      </c>
      <c r="AJ579" s="11">
        <f t="shared" ref="AJ579:AJ642" si="134">((Y579)/(T579+Y579))*100</f>
        <v>8.721771943364713</v>
      </c>
      <c r="AK579" s="11">
        <f t="shared" ref="AK579:AK642" si="135">(U579+V579+W579)/(U579+V579+W579+X579+Y579)</f>
        <v>0.25969006612874845</v>
      </c>
      <c r="AL579" s="11">
        <f t="shared" ref="AL579:AL642" si="136">V579/W579</f>
        <v>6.9507502332600515</v>
      </c>
      <c r="AM579" s="11">
        <f t="shared" ref="AM579:AM642" si="137">((U579*1)+(V579*2)+(W579*3)+(Y579*4))/(U579+V579+W579+Y579)</f>
        <v>2.3820189291422267</v>
      </c>
      <c r="AN579" s="3">
        <f t="shared" ref="AN579:AN642" si="138">IF(T579="n/a","n/a",T579/X579)</f>
        <v>1.613863284360477</v>
      </c>
      <c r="AO579" s="3">
        <f t="shared" ref="AO579:AO642" si="139">IF(P579="n/a","n/a",P579/R579)</f>
        <v>0.24076827908773388</v>
      </c>
      <c r="AP579" s="3">
        <v>0.68858943464593358</v>
      </c>
      <c r="AQ579" s="124" t="s">
        <v>214</v>
      </c>
      <c r="AR579" s="160">
        <v>90</v>
      </c>
      <c r="AS579" s="24">
        <v>588</v>
      </c>
      <c r="AT579" s="24" t="s">
        <v>96</v>
      </c>
      <c r="AU579" s="24">
        <v>10</v>
      </c>
      <c r="AV579" s="24" t="s">
        <v>159</v>
      </c>
      <c r="AW579" s="24">
        <v>3</v>
      </c>
      <c r="AX579" s="24">
        <v>35</v>
      </c>
      <c r="AY579" s="34">
        <v>37</v>
      </c>
      <c r="AZ579" s="52">
        <v>288.95000000000005</v>
      </c>
    </row>
    <row r="580" spans="1:52" s="28" customFormat="1" ht="16" customHeight="1">
      <c r="A580" s="54">
        <v>14.9925</v>
      </c>
      <c r="B580" s="32">
        <v>588</v>
      </c>
      <c r="C580" s="17">
        <v>-26.111699999999999</v>
      </c>
      <c r="D580" s="17">
        <v>161.22669999999999</v>
      </c>
      <c r="E580" s="40" t="s">
        <v>56</v>
      </c>
      <c r="F580" s="18">
        <v>-41.7</v>
      </c>
      <c r="G580" s="17">
        <v>-37.299999999999997</v>
      </c>
      <c r="H580" s="17">
        <v>-38.200000000000003</v>
      </c>
      <c r="I580" s="17">
        <v>-35.6</v>
      </c>
      <c r="J580" s="17">
        <v>-31.2</v>
      </c>
      <c r="K580" s="30">
        <v>-28.6</v>
      </c>
      <c r="L580" s="10">
        <f t="shared" si="126"/>
        <v>-28.6</v>
      </c>
      <c r="M580" s="52" t="str">
        <f t="shared" si="127"/>
        <v>mid latitude</v>
      </c>
      <c r="N580" s="32">
        <v>72591.451520231203</v>
      </c>
      <c r="O580" s="24">
        <v>7450.9067005780198</v>
      </c>
      <c r="P580" s="24">
        <v>11455.892001734101</v>
      </c>
      <c r="Q580" s="24">
        <v>1745.09078480274</v>
      </c>
      <c r="R580" s="24">
        <v>52993.385820664596</v>
      </c>
      <c r="S580" s="37">
        <v>7010.2911387282902</v>
      </c>
      <c r="T580" s="65">
        <v>0.47368916200370437</v>
      </c>
      <c r="U580" s="53">
        <v>4.8620239398036308E-2</v>
      </c>
      <c r="V580" s="53">
        <v>7.4754420371302172E-2</v>
      </c>
      <c r="W580" s="53">
        <v>1.1387437145312009E-2</v>
      </c>
      <c r="X580" s="53">
        <v>0.34580369995954108</v>
      </c>
      <c r="Y580" s="85">
        <v>4.5745041122104035E-2</v>
      </c>
      <c r="Z580" s="10">
        <f t="shared" si="128"/>
        <v>0.73064644464012085</v>
      </c>
      <c r="AA580" s="11">
        <f t="shared" si="129"/>
        <v>-0.25593088162079763</v>
      </c>
      <c r="AB580" s="11">
        <f t="shared" si="130"/>
        <v>-0.13629272466473175</v>
      </c>
      <c r="AC580" s="11">
        <f t="shared" si="131"/>
        <v>29.624665490596158</v>
      </c>
      <c r="AD580" s="11">
        <f t="shared" si="132"/>
        <v>29.277577632932349</v>
      </c>
      <c r="AE580" s="10">
        <v>23.4615148475919</v>
      </c>
      <c r="AF580" s="11">
        <v>30.165097966876399</v>
      </c>
      <c r="AG580" s="12">
        <v>37.909875027454802</v>
      </c>
      <c r="AH580" s="10">
        <v>0.72366504737586768</v>
      </c>
      <c r="AI580" s="11">
        <f t="shared" si="133"/>
        <v>57.802719705074082</v>
      </c>
      <c r="AJ580" s="11">
        <f t="shared" si="134"/>
        <v>8.8067056129194601</v>
      </c>
      <c r="AK580" s="11">
        <f t="shared" si="135"/>
        <v>0.25605039301052551</v>
      </c>
      <c r="AL580" s="11">
        <f t="shared" si="136"/>
        <v>6.5646395600152347</v>
      </c>
      <c r="AM580" s="11">
        <f t="shared" si="137"/>
        <v>2.3005824621762936</v>
      </c>
      <c r="AN580" s="3">
        <f t="shared" si="138"/>
        <v>1.3698209766382656</v>
      </c>
      <c r="AO580" s="3">
        <f t="shared" si="139"/>
        <v>0.21617588354331785</v>
      </c>
      <c r="AP580" s="3">
        <v>0.59170584339205823</v>
      </c>
      <c r="AQ580" s="124" t="s">
        <v>214</v>
      </c>
      <c r="AR580" s="160">
        <v>90</v>
      </c>
      <c r="AS580" s="24">
        <v>588</v>
      </c>
      <c r="AT580" s="24" t="s">
        <v>96</v>
      </c>
      <c r="AU580" s="24">
        <v>11</v>
      </c>
      <c r="AV580" s="24" t="s">
        <v>159</v>
      </c>
      <c r="AW580" s="24">
        <v>3</v>
      </c>
      <c r="AX580" s="24">
        <v>40</v>
      </c>
      <c r="AY580" s="34">
        <v>42</v>
      </c>
      <c r="AZ580" s="52">
        <v>294</v>
      </c>
    </row>
    <row r="581" spans="1:52" s="28" customFormat="1" ht="15" customHeight="1">
      <c r="A581" s="54">
        <v>15.0275431825371</v>
      </c>
      <c r="B581" s="32">
        <v>588</v>
      </c>
      <c r="C581" s="17">
        <v>-26.111699999999999</v>
      </c>
      <c r="D581" s="17">
        <v>161.22669999999999</v>
      </c>
      <c r="E581" s="40" t="s">
        <v>56</v>
      </c>
      <c r="F581" s="18">
        <v>-41.7</v>
      </c>
      <c r="G581" s="17">
        <v>-37.299999999999997</v>
      </c>
      <c r="H581" s="17">
        <v>-38.200000000000003</v>
      </c>
      <c r="I581" s="17">
        <v>-35.6</v>
      </c>
      <c r="J581" s="17">
        <v>-31.2</v>
      </c>
      <c r="K581" s="30">
        <v>-28.6</v>
      </c>
      <c r="L581" s="10">
        <f t="shared" si="126"/>
        <v>-31.2</v>
      </c>
      <c r="M581" s="52" t="str">
        <f t="shared" si="127"/>
        <v>mid latitude</v>
      </c>
      <c r="N581" s="32">
        <v>130425.66205419099</v>
      </c>
      <c r="O581" s="24">
        <v>18264.469766762999</v>
      </c>
      <c r="P581" s="24">
        <v>37028.359150578101</v>
      </c>
      <c r="Q581" s="24">
        <v>3539.4862471098199</v>
      </c>
      <c r="R581" s="24">
        <v>130593.648974278</v>
      </c>
      <c r="S581" s="37">
        <v>22534.3006507225</v>
      </c>
      <c r="T581" s="65">
        <v>0.38093172595190383</v>
      </c>
      <c r="U581" s="53">
        <v>5.3344686024737936E-2</v>
      </c>
      <c r="V581" s="53">
        <v>0.10814801733217225</v>
      </c>
      <c r="W581" s="53">
        <v>1.0337709495654004E-2</v>
      </c>
      <c r="X581" s="53">
        <v>0.38142236212271735</v>
      </c>
      <c r="Y581" s="85">
        <v>6.5815499072814559E-2</v>
      </c>
      <c r="Z581" s="10">
        <f t="shared" si="128"/>
        <v>0.7755287032183904</v>
      </c>
      <c r="AA581" s="11">
        <f t="shared" si="129"/>
        <v>-0.20108147159789805</v>
      </c>
      <c r="AB581" s="11">
        <f t="shared" si="130"/>
        <v>-0.11040212380953436</v>
      </c>
      <c r="AC581" s="11">
        <f t="shared" si="131"/>
        <v>33.327000667141881</v>
      </c>
      <c r="AD581" s="11">
        <f t="shared" si="132"/>
        <v>31.048494731427851</v>
      </c>
      <c r="AE581" s="10">
        <v>24.339122049000999</v>
      </c>
      <c r="AF581" s="11">
        <v>31.163044172648299</v>
      </c>
      <c r="AG581" s="12">
        <v>39.1948346021113</v>
      </c>
      <c r="AH581" s="10">
        <v>0.57644382213639933</v>
      </c>
      <c r="AI581" s="11">
        <f t="shared" si="133"/>
        <v>49.967820978565705</v>
      </c>
      <c r="AJ581" s="11">
        <f t="shared" si="134"/>
        <v>14.732156214103625</v>
      </c>
      <c r="AK581" s="11">
        <f t="shared" si="135"/>
        <v>0.27756294427585942</v>
      </c>
      <c r="AL581" s="11">
        <f t="shared" si="136"/>
        <v>10.461506717483008</v>
      </c>
      <c r="AM581" s="11">
        <f t="shared" si="137"/>
        <v>2.3729246629934595</v>
      </c>
      <c r="AN581" s="3">
        <f t="shared" si="138"/>
        <v>0.99871366700137088</v>
      </c>
      <c r="AO581" s="3">
        <f t="shared" si="139"/>
        <v>0.28353874358676728</v>
      </c>
      <c r="AP581" s="3">
        <v>0.60034446257794238</v>
      </c>
      <c r="AQ581" s="124" t="s">
        <v>214</v>
      </c>
      <c r="AR581" s="160">
        <v>90</v>
      </c>
      <c r="AS581" s="24">
        <v>588</v>
      </c>
      <c r="AT581" s="24" t="s">
        <v>97</v>
      </c>
      <c r="AU581" s="24">
        <v>1</v>
      </c>
      <c r="AV581" s="24" t="s">
        <v>161</v>
      </c>
      <c r="AW581" s="24">
        <v>1</v>
      </c>
      <c r="AX581" s="24">
        <v>37</v>
      </c>
      <c r="AY581" s="34">
        <v>39</v>
      </c>
      <c r="AZ581" s="52">
        <v>306.07</v>
      </c>
    </row>
    <row r="582" spans="1:52" s="28" customFormat="1" ht="15" customHeight="1">
      <c r="A582" s="53">
        <v>15.3221335020563</v>
      </c>
      <c r="B582" s="32">
        <v>588</v>
      </c>
      <c r="C582" s="17">
        <v>-26.111699999999999</v>
      </c>
      <c r="D582" s="17">
        <v>161.22669999999999</v>
      </c>
      <c r="E582" s="40" t="s">
        <v>56</v>
      </c>
      <c r="F582" s="18">
        <v>-41.7</v>
      </c>
      <c r="G582" s="17">
        <v>-37.299999999999997</v>
      </c>
      <c r="H582" s="17">
        <v>-38.200000000000003</v>
      </c>
      <c r="I582" s="17">
        <v>-35.6</v>
      </c>
      <c r="J582" s="17">
        <v>-31.2</v>
      </c>
      <c r="K582" s="30">
        <v>-28.6</v>
      </c>
      <c r="L582" s="10">
        <f t="shared" si="126"/>
        <v>-31.2</v>
      </c>
      <c r="M582" s="52" t="str">
        <f t="shared" si="127"/>
        <v>mid latitude</v>
      </c>
      <c r="N582" s="32">
        <v>525769.50838497002</v>
      </c>
      <c r="O582" s="24">
        <v>83709.539682080998</v>
      </c>
      <c r="P582" s="24">
        <v>145172.939240462</v>
      </c>
      <c r="Q582" s="24">
        <v>22514.437034682</v>
      </c>
      <c r="R582" s="24">
        <v>626308.77136748901</v>
      </c>
      <c r="S582" s="37">
        <v>79745.141982659406</v>
      </c>
      <c r="T582" s="65">
        <v>0.35447835700728347</v>
      </c>
      <c r="U582" s="53">
        <v>5.6437696783688811E-2</v>
      </c>
      <c r="V582" s="53">
        <v>9.7876853189815455E-2</v>
      </c>
      <c r="W582" s="53">
        <v>1.5179428479055856E-2</v>
      </c>
      <c r="X582" s="53">
        <v>0.42226279902683006</v>
      </c>
      <c r="Y582" s="85">
        <v>5.3764865513326397E-2</v>
      </c>
      <c r="Z582" s="10">
        <f t="shared" si="128"/>
        <v>0.74720958067707111</v>
      </c>
      <c r="AA582" s="11">
        <f t="shared" si="129"/>
        <v>-0.23847427577112021</v>
      </c>
      <c r="AB582" s="11">
        <f t="shared" si="130"/>
        <v>-0.12655756824409023</v>
      </c>
      <c r="AC582" s="11">
        <f t="shared" si="131"/>
        <v>30.802986385449383</v>
      </c>
      <c r="AD582" s="11">
        <f t="shared" si="132"/>
        <v>29.943462332104229</v>
      </c>
      <c r="AE582" s="10">
        <v>24.313070173667299</v>
      </c>
      <c r="AF582" s="11">
        <v>31.132967536663301</v>
      </c>
      <c r="AG582" s="12">
        <v>39.059037904178801</v>
      </c>
      <c r="AH582" s="10">
        <v>0.58422260312707275</v>
      </c>
      <c r="AI582" s="11">
        <f t="shared" si="133"/>
        <v>45.63661320808334</v>
      </c>
      <c r="AJ582" s="11">
        <f t="shared" si="134"/>
        <v>13.169812148102992</v>
      </c>
      <c r="AK582" s="11">
        <f t="shared" si="135"/>
        <v>0.26256900956374679</v>
      </c>
      <c r="AL582" s="11">
        <f t="shared" si="136"/>
        <v>6.4479933038890866</v>
      </c>
      <c r="AM582" s="11">
        <f t="shared" si="137"/>
        <v>2.296836898125953</v>
      </c>
      <c r="AN582" s="3">
        <f t="shared" si="138"/>
        <v>0.83947332756812509</v>
      </c>
      <c r="AO582" s="3">
        <f t="shared" si="139"/>
        <v>0.23179132382816531</v>
      </c>
      <c r="AP582" s="3">
        <v>0.43219002147871832</v>
      </c>
      <c r="AQ582" s="124" t="s">
        <v>214</v>
      </c>
      <c r="AR582" s="160">
        <v>90</v>
      </c>
      <c r="AS582" s="24">
        <v>588</v>
      </c>
      <c r="AT582" s="24" t="s">
        <v>97</v>
      </c>
      <c r="AU582" s="24">
        <v>1</v>
      </c>
      <c r="AV582" s="24" t="s">
        <v>161</v>
      </c>
      <c r="AW582" s="24">
        <v>5</v>
      </c>
      <c r="AX582" s="24">
        <v>37</v>
      </c>
      <c r="AY582" s="34">
        <v>39</v>
      </c>
      <c r="AZ582" s="52">
        <v>312.07</v>
      </c>
    </row>
    <row r="583" spans="1:52" s="28" customFormat="1" ht="15" customHeight="1">
      <c r="A583" s="54">
        <v>15.362541176470501</v>
      </c>
      <c r="B583" s="32">
        <v>588</v>
      </c>
      <c r="C583" s="17">
        <v>-26.111699999999999</v>
      </c>
      <c r="D583" s="17">
        <v>161.22669999999999</v>
      </c>
      <c r="E583" s="40" t="s">
        <v>56</v>
      </c>
      <c r="F583" s="18">
        <v>-41.7</v>
      </c>
      <c r="G583" s="17">
        <v>-37.299999999999997</v>
      </c>
      <c r="H583" s="17">
        <v>-38.200000000000003</v>
      </c>
      <c r="I583" s="17">
        <v>-35.6</v>
      </c>
      <c r="J583" s="17">
        <v>-31.2</v>
      </c>
      <c r="K583" s="30">
        <v>-28.6</v>
      </c>
      <c r="L583" s="10">
        <f t="shared" si="126"/>
        <v>-31.2</v>
      </c>
      <c r="M583" s="52" t="str">
        <f t="shared" si="127"/>
        <v>mid latitude</v>
      </c>
      <c r="N583" s="32">
        <v>138258.760775145</v>
      </c>
      <c r="O583" s="24">
        <v>27172.383934682101</v>
      </c>
      <c r="P583" s="24">
        <v>51333.1149858383</v>
      </c>
      <c r="Q583" s="24">
        <v>6164.7244962427603</v>
      </c>
      <c r="R583" s="24">
        <v>208114.956659827</v>
      </c>
      <c r="S583" s="37">
        <v>33535.938554335298</v>
      </c>
      <c r="T583" s="65">
        <v>0.29759954510276715</v>
      </c>
      <c r="U583" s="53">
        <v>5.848807737739288E-2</v>
      </c>
      <c r="V583" s="53">
        <v>0.11049362501764762</v>
      </c>
      <c r="W583" s="53">
        <v>1.3269460795684663E-2</v>
      </c>
      <c r="X583" s="53">
        <v>0.44796377519811215</v>
      </c>
      <c r="Y583" s="85">
        <v>7.2185516508395525E-2</v>
      </c>
      <c r="Z583" s="10">
        <f t="shared" si="128"/>
        <v>0.77012717880709314</v>
      </c>
      <c r="AA583" s="11">
        <f t="shared" si="129"/>
        <v>-0.21733308690144398</v>
      </c>
      <c r="AB583" s="11">
        <f t="shared" si="130"/>
        <v>-0.1134375495115557</v>
      </c>
      <c r="AC583" s="11">
        <f t="shared" si="131"/>
        <v>32.230016634152534</v>
      </c>
      <c r="AD583" s="11">
        <f t="shared" si="132"/>
        <v>30.84087161340959</v>
      </c>
      <c r="AE583" s="10">
        <v>25.935613496417801</v>
      </c>
      <c r="AF583" s="11">
        <v>32.857626434129401</v>
      </c>
      <c r="AG583" s="12">
        <v>41.437253484866503</v>
      </c>
      <c r="AH583" s="10">
        <v>0.67783384068572106</v>
      </c>
      <c r="AI583" s="11">
        <f t="shared" si="133"/>
        <v>39.91606574511578</v>
      </c>
      <c r="AJ583" s="11">
        <f t="shared" si="134"/>
        <v>19.520939054130917</v>
      </c>
      <c r="AK583" s="11">
        <f t="shared" si="135"/>
        <v>0.25946902784593162</v>
      </c>
      <c r="AL583" s="11">
        <f t="shared" si="136"/>
        <v>8.3269114486988833</v>
      </c>
      <c r="AM583" s="11">
        <f t="shared" si="137"/>
        <v>2.3896938780695205</v>
      </c>
      <c r="AN583" s="3">
        <f t="shared" si="138"/>
        <v>0.66433841658547865</v>
      </c>
      <c r="AO583" s="3">
        <f t="shared" si="139"/>
        <v>0.24665750030520162</v>
      </c>
      <c r="AP583" s="3">
        <v>0.6140032965651816</v>
      </c>
      <c r="AQ583" s="124" t="s">
        <v>214</v>
      </c>
      <c r="AR583" s="160">
        <v>90</v>
      </c>
      <c r="AS583" s="24">
        <v>588</v>
      </c>
      <c r="AT583" s="24" t="s">
        <v>96</v>
      </c>
      <c r="AU583" s="24">
        <v>13</v>
      </c>
      <c r="AV583" s="24" t="s">
        <v>159</v>
      </c>
      <c r="AW583" s="24">
        <v>2</v>
      </c>
      <c r="AX583" s="24">
        <v>37</v>
      </c>
      <c r="AY583" s="34">
        <v>39</v>
      </c>
      <c r="AZ583" s="52">
        <v>302.47000000000003</v>
      </c>
    </row>
    <row r="584" spans="1:52" s="28" customFormat="1" ht="16" customHeight="1">
      <c r="A584" s="53">
        <v>15.607769585253401</v>
      </c>
      <c r="B584" s="32">
        <v>588</v>
      </c>
      <c r="C584" s="17">
        <v>-26.111699999999999</v>
      </c>
      <c r="D584" s="17">
        <v>161.22669999999999</v>
      </c>
      <c r="E584" s="40" t="s">
        <v>56</v>
      </c>
      <c r="F584" s="18">
        <v>-41.7</v>
      </c>
      <c r="G584" s="17">
        <v>-37.299999999999997</v>
      </c>
      <c r="H584" s="17">
        <v>-38.200000000000003</v>
      </c>
      <c r="I584" s="17">
        <v>-35.6</v>
      </c>
      <c r="J584" s="17">
        <v>-31.2</v>
      </c>
      <c r="K584" s="30">
        <v>-28.6</v>
      </c>
      <c r="L584" s="10">
        <f t="shared" si="126"/>
        <v>-31.2</v>
      </c>
      <c r="M584" s="52" t="str">
        <f t="shared" si="127"/>
        <v>mid latitude</v>
      </c>
      <c r="N584" s="32">
        <v>232914.18100000001</v>
      </c>
      <c r="O584" s="24">
        <v>39659.307747619001</v>
      </c>
      <c r="P584" s="24">
        <v>64182.739250000202</v>
      </c>
      <c r="Q584" s="24">
        <v>9634.5397370445899</v>
      </c>
      <c r="R584" s="24">
        <v>296178.64811428502</v>
      </c>
      <c r="S584" s="37">
        <v>42697.5061333333</v>
      </c>
      <c r="T584" s="65">
        <v>0.33988825890828872</v>
      </c>
      <c r="U584" s="53">
        <v>5.7874247939614404E-2</v>
      </c>
      <c r="V584" s="53">
        <v>9.3660932975340186E-2</v>
      </c>
      <c r="W584" s="53">
        <v>1.4059542972210898E-2</v>
      </c>
      <c r="X584" s="53">
        <v>0.43220917078198445</v>
      </c>
      <c r="Y584" s="85">
        <v>6.230784642256125E-2</v>
      </c>
      <c r="Z584" s="10">
        <f t="shared" si="128"/>
        <v>0.74605706350322643</v>
      </c>
      <c r="AA584" s="11">
        <f t="shared" si="129"/>
        <v>-0.24748801579023005</v>
      </c>
      <c r="AB584" s="11">
        <f t="shared" si="130"/>
        <v>-0.12722795346998067</v>
      </c>
      <c r="AC584" s="11">
        <f t="shared" si="131"/>
        <v>30.19455893415947</v>
      </c>
      <c r="AD584" s="11">
        <f t="shared" si="132"/>
        <v>29.897607982653323</v>
      </c>
      <c r="AE584" s="10">
        <v>23.821974085753101</v>
      </c>
      <c r="AF584" s="11">
        <v>30.524697846560599</v>
      </c>
      <c r="AG584" s="12">
        <v>38.393507460970199</v>
      </c>
      <c r="AH584" s="10">
        <v>0.64528477963464648</v>
      </c>
      <c r="AI584" s="11">
        <f t="shared" si="133"/>
        <v>44.021420851593156</v>
      </c>
      <c r="AJ584" s="11">
        <f t="shared" si="134"/>
        <v>15.491906957007027</v>
      </c>
      <c r="AK584" s="11">
        <f t="shared" si="135"/>
        <v>0.25085862525835451</v>
      </c>
      <c r="AL584" s="11">
        <f t="shared" si="136"/>
        <v>6.6617338245250064</v>
      </c>
      <c r="AM584" s="11">
        <f t="shared" si="137"/>
        <v>2.3545418016475543</v>
      </c>
      <c r="AN584" s="3">
        <f t="shared" si="138"/>
        <v>0.78639760996588304</v>
      </c>
      <c r="AO584" s="3">
        <f t="shared" si="139"/>
        <v>0.21670278954489089</v>
      </c>
      <c r="AP584" s="3">
        <v>0.43787973755004267</v>
      </c>
      <c r="AQ584" s="124" t="s">
        <v>214</v>
      </c>
      <c r="AR584" s="160">
        <v>90</v>
      </c>
      <c r="AS584" s="24">
        <v>588</v>
      </c>
      <c r="AT584" s="24" t="s">
        <v>97</v>
      </c>
      <c r="AU584" s="24">
        <v>2</v>
      </c>
      <c r="AV584" s="24" t="s">
        <v>161</v>
      </c>
      <c r="AW584" s="24">
        <v>2</v>
      </c>
      <c r="AX584" s="24">
        <v>37</v>
      </c>
      <c r="AY584" s="34">
        <v>39</v>
      </c>
      <c r="AZ584" s="52">
        <v>317.17</v>
      </c>
    </row>
    <row r="585" spans="1:52" s="28" customFormat="1" ht="15" customHeight="1">
      <c r="A585" s="53">
        <v>15.912092165898599</v>
      </c>
      <c r="B585" s="32">
        <v>588</v>
      </c>
      <c r="C585" s="17">
        <v>-26.111699999999999</v>
      </c>
      <c r="D585" s="17">
        <v>161.22669999999999</v>
      </c>
      <c r="E585" s="40" t="s">
        <v>56</v>
      </c>
      <c r="F585" s="18">
        <v>-41.7</v>
      </c>
      <c r="G585" s="17">
        <v>-37.299999999999997</v>
      </c>
      <c r="H585" s="17">
        <v>-38.200000000000003</v>
      </c>
      <c r="I585" s="17">
        <v>-35.6</v>
      </c>
      <c r="J585" s="17">
        <v>-31.2</v>
      </c>
      <c r="K585" s="30">
        <v>-28.6</v>
      </c>
      <c r="L585" s="10">
        <f t="shared" si="126"/>
        <v>-31.2</v>
      </c>
      <c r="M585" s="52" t="str">
        <f t="shared" si="127"/>
        <v>mid latitude</v>
      </c>
      <c r="N585" s="32">
        <v>115612.542679191</v>
      </c>
      <c r="O585" s="24">
        <v>21092.780461849699</v>
      </c>
      <c r="P585" s="24">
        <v>33229.991666257098</v>
      </c>
      <c r="Q585" s="24">
        <v>4245.0603415066798</v>
      </c>
      <c r="R585" s="24">
        <v>141772.155687861</v>
      </c>
      <c r="S585" s="37">
        <v>21582.876790968199</v>
      </c>
      <c r="T585" s="65">
        <v>0.34251974775557131</v>
      </c>
      <c r="U585" s="53">
        <v>6.2490571315466523E-2</v>
      </c>
      <c r="V585" s="53">
        <v>9.8448906145325532E-2</v>
      </c>
      <c r="W585" s="53">
        <v>1.257663713369531E-2</v>
      </c>
      <c r="X585" s="53">
        <v>0.42002158139291546</v>
      </c>
      <c r="Y585" s="85">
        <v>6.3942556257026106E-2</v>
      </c>
      <c r="Z585" s="10">
        <f t="shared" si="128"/>
        <v>0.73683600985645692</v>
      </c>
      <c r="AA585" s="11">
        <f t="shared" si="129"/>
        <v>-0.24612891920717714</v>
      </c>
      <c r="AB585" s="11">
        <f t="shared" si="130"/>
        <v>-0.13262915792005137</v>
      </c>
      <c r="AC585" s="11">
        <f t="shared" si="131"/>
        <v>30.286297953515543</v>
      </c>
      <c r="AD585" s="11">
        <f t="shared" si="132"/>
        <v>29.528165598268487</v>
      </c>
      <c r="AE585" s="10">
        <v>25.269287275936801</v>
      </c>
      <c r="AF585" s="11">
        <v>32.085422738997103</v>
      </c>
      <c r="AG585" s="12">
        <v>40.330034532821998</v>
      </c>
      <c r="AH585" s="10">
        <v>0.66958304503970234</v>
      </c>
      <c r="AI585" s="11">
        <f t="shared" si="133"/>
        <v>44.918187993568246</v>
      </c>
      <c r="AJ585" s="11">
        <f t="shared" si="134"/>
        <v>15.731484968171698</v>
      </c>
      <c r="AK585" s="11">
        <f t="shared" si="135"/>
        <v>0.26391076234177135</v>
      </c>
      <c r="AL585" s="11">
        <f t="shared" si="136"/>
        <v>7.8279197450613687</v>
      </c>
      <c r="AM585" s="11">
        <f t="shared" si="137"/>
        <v>2.3283568380665178</v>
      </c>
      <c r="AN585" s="3">
        <f t="shared" si="138"/>
        <v>0.8154813060311682</v>
      </c>
      <c r="AO585" s="3">
        <f t="shared" si="139"/>
        <v>0.23439011352426209</v>
      </c>
      <c r="AP585" s="3">
        <v>0.52965178110227173</v>
      </c>
      <c r="AQ585" s="124" t="s">
        <v>214</v>
      </c>
      <c r="AR585" s="160">
        <v>90</v>
      </c>
      <c r="AS585" s="24">
        <v>588</v>
      </c>
      <c r="AT585" s="24" t="s">
        <v>97</v>
      </c>
      <c r="AU585" s="24">
        <v>2</v>
      </c>
      <c r="AV585" s="24" t="s">
        <v>161</v>
      </c>
      <c r="AW585" s="24">
        <v>4</v>
      </c>
      <c r="AX585" s="24">
        <v>108</v>
      </c>
      <c r="AY585" s="34">
        <v>110</v>
      </c>
      <c r="AZ585" s="52">
        <v>320.88</v>
      </c>
    </row>
    <row r="586" spans="1:52" s="28" customFormat="1" ht="15" customHeight="1">
      <c r="A586" s="54">
        <v>15.961552238805901</v>
      </c>
      <c r="B586" s="32">
        <v>588</v>
      </c>
      <c r="C586" s="17">
        <v>-26.111699999999999</v>
      </c>
      <c r="D586" s="17">
        <v>161.22669999999999</v>
      </c>
      <c r="E586" s="40" t="s">
        <v>56</v>
      </c>
      <c r="F586" s="18">
        <v>-41.7</v>
      </c>
      <c r="G586" s="17">
        <v>-37.299999999999997</v>
      </c>
      <c r="H586" s="17">
        <v>-38.200000000000003</v>
      </c>
      <c r="I586" s="17">
        <v>-35.6</v>
      </c>
      <c r="J586" s="17">
        <v>-31.2</v>
      </c>
      <c r="K586" s="30">
        <v>-28.6</v>
      </c>
      <c r="L586" s="10">
        <f t="shared" si="126"/>
        <v>-31.2</v>
      </c>
      <c r="M586" s="52" t="str">
        <f t="shared" si="127"/>
        <v>mid latitude</v>
      </c>
      <c r="N586" s="32">
        <v>190946.66582153199</v>
      </c>
      <c r="O586" s="24">
        <v>27973.482003468202</v>
      </c>
      <c r="P586" s="24">
        <v>51265.909809248398</v>
      </c>
      <c r="Q586" s="24">
        <v>6120.2852973515101</v>
      </c>
      <c r="R586" s="24">
        <v>188416.36372716699</v>
      </c>
      <c r="S586" s="37">
        <v>32204.8659491328</v>
      </c>
      <c r="T586" s="65">
        <v>0.38425451986782433</v>
      </c>
      <c r="U586" s="53">
        <v>5.6292875552592138E-2</v>
      </c>
      <c r="V586" s="53">
        <v>0.10316575822146963</v>
      </c>
      <c r="W586" s="53">
        <v>1.2316252175808956E-2</v>
      </c>
      <c r="X586" s="53">
        <v>0.37916262673521778</v>
      </c>
      <c r="Y586" s="85">
        <v>6.4807967447087125E-2</v>
      </c>
      <c r="Z586" s="10">
        <f t="shared" si="128"/>
        <v>0.76205851462050211</v>
      </c>
      <c r="AA586" s="11">
        <f t="shared" si="129"/>
        <v>-0.22142409446993874</v>
      </c>
      <c r="AB586" s="11">
        <f t="shared" si="130"/>
        <v>-0.11801168010250172</v>
      </c>
      <c r="AC586" s="11">
        <f t="shared" si="131"/>
        <v>31.953873623279133</v>
      </c>
      <c r="AD586" s="11">
        <f t="shared" si="132"/>
        <v>30.528001080988883</v>
      </c>
      <c r="AE586" s="10">
        <v>25.670987871603799</v>
      </c>
      <c r="AF586" s="11">
        <v>32.562817997375198</v>
      </c>
      <c r="AG586" s="12">
        <v>40.993968433439498</v>
      </c>
      <c r="AH586" s="10">
        <v>0.71166703616416771</v>
      </c>
      <c r="AI586" s="11">
        <f t="shared" si="133"/>
        <v>50.333493500589007</v>
      </c>
      <c r="AJ586" s="11">
        <f t="shared" si="134"/>
        <v>14.43183727828052</v>
      </c>
      <c r="AK586" s="11">
        <f t="shared" si="135"/>
        <v>0.27897059985401368</v>
      </c>
      <c r="AL586" s="11">
        <f t="shared" si="136"/>
        <v>8.3763921645014143</v>
      </c>
      <c r="AM586" s="11">
        <f t="shared" si="137"/>
        <v>2.3619844392260263</v>
      </c>
      <c r="AN586" s="3">
        <f t="shared" si="138"/>
        <v>1.0134293117875313</v>
      </c>
      <c r="AO586" s="3">
        <f t="shared" si="139"/>
        <v>0.27208841522641369</v>
      </c>
      <c r="AP586" s="3">
        <v>0.4865784387281914</v>
      </c>
      <c r="AQ586" s="124" t="s">
        <v>214</v>
      </c>
      <c r="AR586" s="160">
        <v>90</v>
      </c>
      <c r="AS586" s="24">
        <v>588</v>
      </c>
      <c r="AT586" s="24" t="s">
        <v>96</v>
      </c>
      <c r="AU586" s="24">
        <v>14</v>
      </c>
      <c r="AV586" s="24" t="s">
        <v>159</v>
      </c>
      <c r="AW586" s="24">
        <v>3</v>
      </c>
      <c r="AX586" s="24">
        <v>37</v>
      </c>
      <c r="AY586" s="34">
        <v>39</v>
      </c>
      <c r="AZ586" s="52">
        <v>308.97000000000003</v>
      </c>
    </row>
    <row r="587" spans="1:52" s="28" customFormat="1" ht="15" customHeight="1">
      <c r="A587" s="54">
        <v>16.272193548387001</v>
      </c>
      <c r="B587" s="32">
        <v>588</v>
      </c>
      <c r="C587" s="17">
        <v>-26.111699999999999</v>
      </c>
      <c r="D587" s="17">
        <v>161.22669999999999</v>
      </c>
      <c r="E587" s="40" t="s">
        <v>56</v>
      </c>
      <c r="F587" s="18">
        <v>-41.7</v>
      </c>
      <c r="G587" s="17">
        <v>-37.299999999999997</v>
      </c>
      <c r="H587" s="17">
        <v>-38.200000000000003</v>
      </c>
      <c r="I587" s="17">
        <v>-35.6</v>
      </c>
      <c r="J587" s="17">
        <v>-31.2</v>
      </c>
      <c r="K587" s="30">
        <v>-28.6</v>
      </c>
      <c r="L587" s="10">
        <f t="shared" si="126"/>
        <v>-31.2</v>
      </c>
      <c r="M587" s="52" t="str">
        <f t="shared" si="127"/>
        <v>mid latitude</v>
      </c>
      <c r="N587" s="32">
        <v>255795.63254971101</v>
      </c>
      <c r="O587" s="24">
        <v>29273.426224277398</v>
      </c>
      <c r="P587" s="24">
        <v>60416.169860693502</v>
      </c>
      <c r="Q587" s="24">
        <v>7261.5400089887899</v>
      </c>
      <c r="R587" s="24">
        <v>195933.202265751</v>
      </c>
      <c r="S587" s="37">
        <v>34215.356862427601</v>
      </c>
      <c r="T587" s="65">
        <v>0.43883630621556785</v>
      </c>
      <c r="U587" s="53">
        <v>5.0220725453704949E-2</v>
      </c>
      <c r="V587" s="53">
        <v>0.10364840303599236</v>
      </c>
      <c r="W587" s="53">
        <v>1.2457708379215258E-2</v>
      </c>
      <c r="X587" s="53">
        <v>0.33613788433459724</v>
      </c>
      <c r="Y587" s="85">
        <v>5.8698972580922486E-2</v>
      </c>
      <c r="Z587" s="10">
        <f t="shared" si="128"/>
        <v>0.77682237616880723</v>
      </c>
      <c r="AA587" s="11">
        <f t="shared" si="129"/>
        <v>-0.20539971329217055</v>
      </c>
      <c r="AB587" s="11">
        <f t="shared" si="130"/>
        <v>-0.1096782731789937</v>
      </c>
      <c r="AC587" s="11">
        <f t="shared" si="131"/>
        <v>33.035519352778486</v>
      </c>
      <c r="AD587" s="11">
        <f t="shared" si="132"/>
        <v>31.098006114556831</v>
      </c>
      <c r="AE587" s="10">
        <v>26.0182424403265</v>
      </c>
      <c r="AF587" s="11">
        <v>32.981607852039602</v>
      </c>
      <c r="AG587" s="12">
        <v>41.490416059193102</v>
      </c>
      <c r="AH587" s="10">
        <v>0.74021181785621992</v>
      </c>
      <c r="AI587" s="11">
        <f t="shared" si="133"/>
        <v>56.625925297464654</v>
      </c>
      <c r="AJ587" s="11">
        <f t="shared" si="134"/>
        <v>11.797951840302053</v>
      </c>
      <c r="AK587" s="11">
        <f t="shared" si="135"/>
        <v>0.29639628990824562</v>
      </c>
      <c r="AL587" s="11">
        <f t="shared" si="136"/>
        <v>8.3200216188172984</v>
      </c>
      <c r="AM587" s="11">
        <f t="shared" si="137"/>
        <v>2.3538924191942896</v>
      </c>
      <c r="AN587" s="3">
        <f t="shared" si="138"/>
        <v>1.3055246869428823</v>
      </c>
      <c r="AO587" s="3">
        <f t="shared" si="139"/>
        <v>0.30835085203552665</v>
      </c>
      <c r="AP587" s="3">
        <v>0.4479843548947256</v>
      </c>
      <c r="AQ587" s="124" t="s">
        <v>214</v>
      </c>
      <c r="AR587" s="160">
        <v>90</v>
      </c>
      <c r="AS587" s="24">
        <v>588</v>
      </c>
      <c r="AT587" s="24" t="s">
        <v>97</v>
      </c>
      <c r="AU587" s="24">
        <v>3</v>
      </c>
      <c r="AV587" s="24" t="s">
        <v>161</v>
      </c>
      <c r="AW587" s="24">
        <v>1</v>
      </c>
      <c r="AX587" s="24">
        <v>37</v>
      </c>
      <c r="AY587" s="34">
        <v>39</v>
      </c>
      <c r="AZ587" s="52">
        <v>325.27</v>
      </c>
    </row>
    <row r="588" spans="1:52" s="28" customFormat="1" ht="15" customHeight="1">
      <c r="A588" s="53">
        <v>16.579797235023001</v>
      </c>
      <c r="B588" s="32">
        <v>588</v>
      </c>
      <c r="C588" s="17">
        <v>-26.111699999999999</v>
      </c>
      <c r="D588" s="17">
        <v>161.22669999999999</v>
      </c>
      <c r="E588" s="40" t="s">
        <v>56</v>
      </c>
      <c r="F588" s="18">
        <v>-41.7</v>
      </c>
      <c r="G588" s="17">
        <v>-37.299999999999997</v>
      </c>
      <c r="H588" s="17">
        <v>-38.200000000000003</v>
      </c>
      <c r="I588" s="17">
        <v>-35.6</v>
      </c>
      <c r="J588" s="17">
        <v>-31.2</v>
      </c>
      <c r="K588" s="30">
        <v>-28.6</v>
      </c>
      <c r="L588" s="10">
        <f t="shared" si="126"/>
        <v>-31.2</v>
      </c>
      <c r="M588" s="52" t="str">
        <f t="shared" si="127"/>
        <v>mid latitude</v>
      </c>
      <c r="N588" s="32">
        <v>88947.570902890395</v>
      </c>
      <c r="O588" s="24">
        <v>11353.915031791899</v>
      </c>
      <c r="P588" s="24">
        <v>21303.143133525999</v>
      </c>
      <c r="Q588" s="24">
        <v>2320.2117846820702</v>
      </c>
      <c r="R588" s="24">
        <v>75808.508159537902</v>
      </c>
      <c r="S588" s="37">
        <v>11299.853013150299</v>
      </c>
      <c r="T588" s="65">
        <v>0.42148614554078268</v>
      </c>
      <c r="U588" s="53">
        <v>5.3801557872470387E-2</v>
      </c>
      <c r="V588" s="53">
        <v>0.10094687911214996</v>
      </c>
      <c r="W588" s="53">
        <v>1.0994534331146839E-2</v>
      </c>
      <c r="X588" s="53">
        <v>0.35922550305780526</v>
      </c>
      <c r="Y588" s="85">
        <v>5.3545380085644939E-2</v>
      </c>
      <c r="Z588" s="10">
        <f t="shared" si="128"/>
        <v>0.75465382666867953</v>
      </c>
      <c r="AA588" s="11">
        <f t="shared" si="129"/>
        <v>-0.21534222350525406</v>
      </c>
      <c r="AB588" s="11">
        <f t="shared" si="130"/>
        <v>-0.12225222140976116</v>
      </c>
      <c r="AC588" s="11">
        <f t="shared" si="131"/>
        <v>32.364399913395346</v>
      </c>
      <c r="AD588" s="11">
        <f t="shared" si="132"/>
        <v>30.237948055572339</v>
      </c>
      <c r="AE588" s="10">
        <v>24.787960650176601</v>
      </c>
      <c r="AF588" s="11">
        <v>31.603847069935501</v>
      </c>
      <c r="AG588" s="12">
        <v>39.719882422732603</v>
      </c>
      <c r="AH588" s="10">
        <v>0.63466662749061442</v>
      </c>
      <c r="AI588" s="11">
        <f t="shared" si="133"/>
        <v>53.987428815410787</v>
      </c>
      <c r="AJ588" s="11">
        <f t="shared" si="134"/>
        <v>11.271963479694163</v>
      </c>
      <c r="AK588" s="11">
        <f t="shared" si="135"/>
        <v>0.28649784277111262</v>
      </c>
      <c r="AL588" s="11">
        <f t="shared" si="136"/>
        <v>9.1815511300168176</v>
      </c>
      <c r="AM588" s="11">
        <f t="shared" si="137"/>
        <v>2.2931470651274748</v>
      </c>
      <c r="AN588" s="3">
        <f t="shared" si="138"/>
        <v>1.1733191044427562</v>
      </c>
      <c r="AO588" s="3">
        <f t="shared" si="139"/>
        <v>0.28101256245135237</v>
      </c>
      <c r="AP588" s="3">
        <v>0.44401564440291119</v>
      </c>
      <c r="AQ588" s="124" t="s">
        <v>214</v>
      </c>
      <c r="AR588" s="160">
        <v>90</v>
      </c>
      <c r="AS588" s="24">
        <v>588</v>
      </c>
      <c r="AT588" s="24" t="s">
        <v>97</v>
      </c>
      <c r="AU588" s="24">
        <v>3</v>
      </c>
      <c r="AV588" s="24" t="s">
        <v>161</v>
      </c>
      <c r="AW588" s="24">
        <v>3</v>
      </c>
      <c r="AX588" s="24">
        <v>112</v>
      </c>
      <c r="AY588" s="34">
        <v>113</v>
      </c>
      <c r="AZ588" s="52">
        <v>329.02</v>
      </c>
    </row>
    <row r="589" spans="1:52" s="28" customFormat="1" ht="15" customHeight="1">
      <c r="A589" s="53">
        <v>16.948921658986102</v>
      </c>
      <c r="B589" s="32">
        <v>588</v>
      </c>
      <c r="C589" s="17">
        <v>-26.111699999999999</v>
      </c>
      <c r="D589" s="17">
        <v>161.22669999999999</v>
      </c>
      <c r="E589" s="40" t="s">
        <v>56</v>
      </c>
      <c r="F589" s="18">
        <v>-41.7</v>
      </c>
      <c r="G589" s="17">
        <v>-37.299999999999997</v>
      </c>
      <c r="H589" s="17">
        <v>-38.200000000000003</v>
      </c>
      <c r="I589" s="17">
        <v>-35.6</v>
      </c>
      <c r="J589" s="17">
        <v>-31.2</v>
      </c>
      <c r="K589" s="30">
        <v>-28.6</v>
      </c>
      <c r="L589" s="10">
        <f t="shared" si="126"/>
        <v>-31.2</v>
      </c>
      <c r="M589" s="52" t="str">
        <f t="shared" si="127"/>
        <v>mid latitude</v>
      </c>
      <c r="N589" s="32">
        <v>159964.79387283299</v>
      </c>
      <c r="O589" s="24">
        <v>25489.385639306402</v>
      </c>
      <c r="P589" s="24">
        <v>54741.185473988699</v>
      </c>
      <c r="Q589" s="24">
        <v>4712.2034393063605</v>
      </c>
      <c r="R589" s="24">
        <v>177282.39931741401</v>
      </c>
      <c r="S589" s="37">
        <v>28178.422744942302</v>
      </c>
      <c r="T589" s="65">
        <v>0.35518654783826253</v>
      </c>
      <c r="U589" s="53">
        <v>5.6596746524992643E-2</v>
      </c>
      <c r="V589" s="53">
        <v>0.12154757445276947</v>
      </c>
      <c r="W589" s="53">
        <v>1.0462997712167603E-2</v>
      </c>
      <c r="X589" s="53">
        <v>0.39363863686214906</v>
      </c>
      <c r="Y589" s="85">
        <v>6.2567496609658713E-2</v>
      </c>
      <c r="Z589" s="10">
        <f t="shared" si="128"/>
        <v>0.77467188954638244</v>
      </c>
      <c r="AA589" s="11">
        <f t="shared" si="129"/>
        <v>-0.19081224433999047</v>
      </c>
      <c r="AB589" s="11">
        <f t="shared" si="130"/>
        <v>-0.11088220295464754</v>
      </c>
      <c r="AC589" s="11">
        <f t="shared" si="131"/>
        <v>34.020173507050643</v>
      </c>
      <c r="AD589" s="11">
        <f t="shared" si="132"/>
        <v>31.015657317902111</v>
      </c>
      <c r="AE589" s="10">
        <v>25.941594802156001</v>
      </c>
      <c r="AF589" s="11">
        <v>32.827217828560997</v>
      </c>
      <c r="AG589" s="12">
        <v>41.265574177943698</v>
      </c>
      <c r="AH589" s="10">
        <v>0.50724453829211269</v>
      </c>
      <c r="AI589" s="11">
        <f t="shared" si="133"/>
        <v>47.432505622839706</v>
      </c>
      <c r="AJ589" s="11">
        <f t="shared" si="134"/>
        <v>14.977113313730852</v>
      </c>
      <c r="AK589" s="11">
        <f t="shared" si="135"/>
        <v>0.29249904458044973</v>
      </c>
      <c r="AL589" s="11">
        <f t="shared" si="136"/>
        <v>11.61689773776971</v>
      </c>
      <c r="AM589" s="11">
        <f t="shared" si="137"/>
        <v>2.3145269334119498</v>
      </c>
      <c r="AN589" s="3">
        <f t="shared" si="138"/>
        <v>0.90231627329470632</v>
      </c>
      <c r="AO589" s="3">
        <f t="shared" si="139"/>
        <v>0.30877958378698234</v>
      </c>
      <c r="AP589" s="3">
        <v>0.4256994249186703</v>
      </c>
      <c r="AQ589" s="124" t="s">
        <v>214</v>
      </c>
      <c r="AR589" s="160">
        <v>90</v>
      </c>
      <c r="AS589" s="24">
        <v>588</v>
      </c>
      <c r="AT589" s="24" t="s">
        <v>97</v>
      </c>
      <c r="AU589" s="24">
        <v>3</v>
      </c>
      <c r="AV589" s="24" t="s">
        <v>161</v>
      </c>
      <c r="AW589" s="24">
        <v>6</v>
      </c>
      <c r="AX589" s="24">
        <v>112</v>
      </c>
      <c r="AY589" s="34">
        <v>113</v>
      </c>
      <c r="AZ589" s="52">
        <v>333.52</v>
      </c>
    </row>
    <row r="590" spans="1:52" s="28" customFormat="1" ht="15" customHeight="1">
      <c r="A590" s="54">
        <v>17.6442352941176</v>
      </c>
      <c r="B590" s="32">
        <v>588</v>
      </c>
      <c r="C590" s="17">
        <v>-26.111699999999999</v>
      </c>
      <c r="D590" s="17">
        <v>161.22669999999999</v>
      </c>
      <c r="E590" s="40" t="s">
        <v>56</v>
      </c>
      <c r="F590" s="18">
        <v>-41.7</v>
      </c>
      <c r="G590" s="17">
        <v>-37.299999999999997</v>
      </c>
      <c r="H590" s="17">
        <v>-38.200000000000003</v>
      </c>
      <c r="I590" s="17">
        <v>-35.6</v>
      </c>
      <c r="J590" s="17">
        <v>-31.2</v>
      </c>
      <c r="K590" s="30">
        <v>-28.6</v>
      </c>
      <c r="L590" s="10">
        <f t="shared" si="126"/>
        <v>-31.2</v>
      </c>
      <c r="M590" s="52" t="str">
        <f t="shared" si="127"/>
        <v>mid latitude</v>
      </c>
      <c r="N590" s="32">
        <v>216224.386218208</v>
      </c>
      <c r="O590" s="24">
        <v>33440.098075144597</v>
      </c>
      <c r="P590" s="24">
        <v>65827.889680057895</v>
      </c>
      <c r="Q590" s="24">
        <v>8828.5410708092404</v>
      </c>
      <c r="R590" s="24">
        <v>180912.026231214</v>
      </c>
      <c r="S590" s="37">
        <v>19791.719945086701</v>
      </c>
      <c r="T590" s="65">
        <v>0.41183662823676315</v>
      </c>
      <c r="U590" s="53">
        <v>6.369243303239637E-2</v>
      </c>
      <c r="V590" s="53">
        <v>0.1253805669376146</v>
      </c>
      <c r="W590" s="53">
        <v>1.6815478820148378E-2</v>
      </c>
      <c r="X590" s="53">
        <v>0.3445781495494884</v>
      </c>
      <c r="Y590" s="85">
        <v>3.7696743423589002E-2</v>
      </c>
      <c r="Z590" s="10">
        <f t="shared" si="128"/>
        <v>0.73852094780813238</v>
      </c>
      <c r="AA590" s="11">
        <f t="shared" si="129"/>
        <v>-0.21540181555981958</v>
      </c>
      <c r="AB590" s="11">
        <f t="shared" si="130"/>
        <v>-0.13163718161343294</v>
      </c>
      <c r="AC590" s="11">
        <f t="shared" si="131"/>
        <v>32.360377449712175</v>
      </c>
      <c r="AD590" s="11">
        <f t="shared" si="132"/>
        <v>29.596016777641189</v>
      </c>
      <c r="AE590" s="10">
        <v>23.887726848853301</v>
      </c>
      <c r="AF590" s="11">
        <v>30.647437182167799</v>
      </c>
      <c r="AG590" s="12">
        <v>38.569553124836702</v>
      </c>
      <c r="AH590" s="10">
        <v>0.73693930143894792</v>
      </c>
      <c r="AI590" s="11">
        <f t="shared" si="133"/>
        <v>54.445872863835078</v>
      </c>
      <c r="AJ590" s="11">
        <f t="shared" si="134"/>
        <v>8.3857497129425624</v>
      </c>
      <c r="AK590" s="11">
        <f t="shared" si="135"/>
        <v>0.3500532142505452</v>
      </c>
      <c r="AL590" s="11">
        <f t="shared" si="136"/>
        <v>7.4562590978606611</v>
      </c>
      <c r="AM590" s="11">
        <f t="shared" si="137"/>
        <v>2.1170700438054753</v>
      </c>
      <c r="AN590" s="3">
        <f t="shared" si="138"/>
        <v>1.1951907826285864</v>
      </c>
      <c r="AO590" s="3">
        <f t="shared" si="139"/>
        <v>0.3638668531406905</v>
      </c>
      <c r="AP590" s="3">
        <v>0.70387057504583295</v>
      </c>
      <c r="AQ590" s="124" t="s">
        <v>214</v>
      </c>
      <c r="AR590" s="160">
        <v>90</v>
      </c>
      <c r="AS590" s="24">
        <v>588</v>
      </c>
      <c r="AT590" s="24" t="s">
        <v>97</v>
      </c>
      <c r="AU590" s="24">
        <v>4</v>
      </c>
      <c r="AV590" s="24" t="s">
        <v>161</v>
      </c>
      <c r="AW590" s="24">
        <v>5</v>
      </c>
      <c r="AX590" s="24">
        <v>38</v>
      </c>
      <c r="AY590" s="34">
        <v>40</v>
      </c>
      <c r="AZ590" s="52">
        <v>340.88</v>
      </c>
    </row>
    <row r="591" spans="1:52" s="28" customFormat="1" ht="15" customHeight="1">
      <c r="A591" s="54">
        <v>18.296941176470501</v>
      </c>
      <c r="B591" s="32">
        <v>588</v>
      </c>
      <c r="C591" s="17">
        <v>-26.111699999999999</v>
      </c>
      <c r="D591" s="17">
        <v>161.22669999999999</v>
      </c>
      <c r="E591" s="40" t="s">
        <v>56</v>
      </c>
      <c r="F591" s="18">
        <v>-41.7</v>
      </c>
      <c r="G591" s="17">
        <v>-37.299999999999997</v>
      </c>
      <c r="H591" s="17">
        <v>-38.200000000000003</v>
      </c>
      <c r="I591" s="17">
        <v>-35.6</v>
      </c>
      <c r="J591" s="17">
        <v>-31.2</v>
      </c>
      <c r="K591" s="30">
        <v>-28.6</v>
      </c>
      <c r="L591" s="10">
        <f t="shared" si="126"/>
        <v>-31.2</v>
      </c>
      <c r="M591" s="52" t="str">
        <f t="shared" si="127"/>
        <v>mid latitude</v>
      </c>
      <c r="N591" s="32">
        <v>510032.50279190799</v>
      </c>
      <c r="O591" s="24">
        <v>78251.807317919098</v>
      </c>
      <c r="P591" s="24">
        <v>148112.784456069</v>
      </c>
      <c r="Q591" s="24">
        <v>14569.889148554899</v>
      </c>
      <c r="R591" s="24">
        <v>361361.27563034702</v>
      </c>
      <c r="S591" s="37">
        <v>48154.464180996998</v>
      </c>
      <c r="T591" s="65">
        <v>0.43950029798144685</v>
      </c>
      <c r="U591" s="53">
        <v>6.7430394034797295E-2</v>
      </c>
      <c r="V591" s="53">
        <v>0.12763032266957894</v>
      </c>
      <c r="W591" s="53">
        <v>1.2555024605871301E-2</v>
      </c>
      <c r="X591" s="53">
        <v>0.31138875944008371</v>
      </c>
      <c r="Y591" s="85">
        <v>4.1495201268221746E-2</v>
      </c>
      <c r="Z591" s="10">
        <f t="shared" si="128"/>
        <v>0.72931580870416046</v>
      </c>
      <c r="AA591" s="11">
        <f t="shared" si="129"/>
        <v>-0.21130641118799875</v>
      </c>
      <c r="AB591" s="11">
        <f t="shared" si="130"/>
        <v>-0.13708437253521599</v>
      </c>
      <c r="AC591" s="11">
        <f t="shared" si="131"/>
        <v>32.636817244810082</v>
      </c>
      <c r="AD591" s="11">
        <f t="shared" si="132"/>
        <v>29.223428918591225</v>
      </c>
      <c r="AE591" s="10">
        <v>23.366658243350798</v>
      </c>
      <c r="AF591" s="11">
        <v>30.1241646221692</v>
      </c>
      <c r="AG591" s="12">
        <v>37.855643884259401</v>
      </c>
      <c r="AH591" s="10">
        <v>0.65150530936959905</v>
      </c>
      <c r="AI591" s="11">
        <f t="shared" si="133"/>
        <v>58.530656910974564</v>
      </c>
      <c r="AJ591" s="11">
        <f t="shared" si="134"/>
        <v>8.6269416934155103</v>
      </c>
      <c r="AK591" s="11">
        <f t="shared" si="135"/>
        <v>0.3704118674150077</v>
      </c>
      <c r="AL591" s="11">
        <f t="shared" si="136"/>
        <v>10.165676824710737</v>
      </c>
      <c r="AM591" s="11">
        <f t="shared" si="137"/>
        <v>2.11286149382483</v>
      </c>
      <c r="AN591" s="3">
        <f t="shared" si="138"/>
        <v>1.4114199201400972</v>
      </c>
      <c r="AO591" s="3">
        <f t="shared" si="139"/>
        <v>0.409874534003971</v>
      </c>
      <c r="AP591" s="3">
        <v>0.59148854212536905</v>
      </c>
      <c r="AQ591" s="124" t="s">
        <v>214</v>
      </c>
      <c r="AR591" s="160">
        <v>90</v>
      </c>
      <c r="AS591" s="24">
        <v>588</v>
      </c>
      <c r="AT591" s="24" t="s">
        <v>97</v>
      </c>
      <c r="AU591" s="24">
        <v>5</v>
      </c>
      <c r="AV591" s="24" t="s">
        <v>161</v>
      </c>
      <c r="AW591" s="24">
        <v>2</v>
      </c>
      <c r="AX591" s="24">
        <v>112</v>
      </c>
      <c r="AY591" s="34">
        <v>113</v>
      </c>
      <c r="AZ591" s="52">
        <v>346.72</v>
      </c>
    </row>
    <row r="592" spans="1:52" s="28" customFormat="1" ht="15" customHeight="1">
      <c r="A592" s="53">
        <v>18.967529411764701</v>
      </c>
      <c r="B592" s="32">
        <v>588</v>
      </c>
      <c r="C592" s="17">
        <v>-26.111699999999999</v>
      </c>
      <c r="D592" s="17">
        <v>161.22669999999999</v>
      </c>
      <c r="E592" s="40" t="s">
        <v>56</v>
      </c>
      <c r="F592" s="18">
        <v>-41.7</v>
      </c>
      <c r="G592" s="17">
        <v>-37.299999999999997</v>
      </c>
      <c r="H592" s="17">
        <v>-38.200000000000003</v>
      </c>
      <c r="I592" s="17">
        <v>-35.6</v>
      </c>
      <c r="J592" s="17">
        <v>-31.2</v>
      </c>
      <c r="K592" s="30">
        <v>-28.6</v>
      </c>
      <c r="L592" s="10">
        <f t="shared" si="126"/>
        <v>-31.2</v>
      </c>
      <c r="M592" s="52" t="str">
        <f t="shared" si="127"/>
        <v>mid latitude</v>
      </c>
      <c r="N592" s="32">
        <v>185461</v>
      </c>
      <c r="O592" s="24">
        <v>25035</v>
      </c>
      <c r="P592" s="24">
        <v>67605</v>
      </c>
      <c r="Q592" s="24">
        <v>5042</v>
      </c>
      <c r="R592" s="24">
        <v>165177</v>
      </c>
      <c r="S592" s="37">
        <v>27228</v>
      </c>
      <c r="T592" s="65">
        <v>0.38999428028295774</v>
      </c>
      <c r="U592" s="53">
        <v>5.2644527997173785E-2</v>
      </c>
      <c r="V592" s="53">
        <v>0.14216230538242197</v>
      </c>
      <c r="W592" s="53">
        <v>1.0602504899610555E-2</v>
      </c>
      <c r="X592" s="53">
        <v>0.34734033157536148</v>
      </c>
      <c r="Y592" s="85">
        <v>5.7256049862474449E-2</v>
      </c>
      <c r="Z592" s="10">
        <f t="shared" si="128"/>
        <v>0.79957569450004007</v>
      </c>
      <c r="AA592" s="11">
        <f t="shared" si="129"/>
        <v>-0.15983572590754386</v>
      </c>
      <c r="AB592" s="11">
        <f t="shared" si="130"/>
        <v>-9.7140416035846153E-2</v>
      </c>
      <c r="AC592" s="11">
        <f t="shared" si="131"/>
        <v>36.111088501240786</v>
      </c>
      <c r="AD592" s="11">
        <f t="shared" si="132"/>
        <v>31.955595543148124</v>
      </c>
      <c r="AE592" s="10">
        <v>27.295054211196501</v>
      </c>
      <c r="AF592" s="11">
        <v>34.3263292795192</v>
      </c>
      <c r="AG592" s="12">
        <v>43.200706024003303</v>
      </c>
      <c r="AH592" s="10">
        <v>0.84809801801006446</v>
      </c>
      <c r="AI592" s="11">
        <f t="shared" si="133"/>
        <v>52.892441777559753</v>
      </c>
      <c r="AJ592" s="11">
        <f t="shared" si="134"/>
        <v>12.801790407590428</v>
      </c>
      <c r="AK592" s="11">
        <f t="shared" si="135"/>
        <v>0.33673346271980481</v>
      </c>
      <c r="AL592" s="11">
        <f t="shared" si="136"/>
        <v>13.408369694565648</v>
      </c>
      <c r="AM592" s="11">
        <f t="shared" si="137"/>
        <v>2.2759026499079336</v>
      </c>
      <c r="AN592" s="3">
        <f t="shared" si="138"/>
        <v>1.1228016007071202</v>
      </c>
      <c r="AO592" s="3">
        <f t="shared" si="139"/>
        <v>0.40928821809331806</v>
      </c>
      <c r="AP592" s="3">
        <v>0.27689655385403872</v>
      </c>
      <c r="AQ592" s="124" t="s">
        <v>214</v>
      </c>
      <c r="AR592" s="160">
        <v>90</v>
      </c>
      <c r="AS592" s="24">
        <v>588</v>
      </c>
      <c r="AT592" s="24" t="s">
        <v>97</v>
      </c>
      <c r="AU592" s="24">
        <v>5</v>
      </c>
      <c r="AV592" s="24" t="s">
        <v>161</v>
      </c>
      <c r="AW592" s="24">
        <v>6</v>
      </c>
      <c r="AX592" s="24">
        <v>112</v>
      </c>
      <c r="AY592" s="34">
        <v>113</v>
      </c>
      <c r="AZ592" s="52">
        <v>352.72</v>
      </c>
    </row>
    <row r="593" spans="1:52" s="28" customFormat="1" ht="15" customHeight="1">
      <c r="A593" s="53">
        <v>19.788999999999898</v>
      </c>
      <c r="B593" s="32">
        <v>588</v>
      </c>
      <c r="C593" s="17">
        <v>-26.111699999999999</v>
      </c>
      <c r="D593" s="17">
        <v>161.22669999999999</v>
      </c>
      <c r="E593" s="40" t="s">
        <v>56</v>
      </c>
      <c r="F593" s="18">
        <v>-41.7</v>
      </c>
      <c r="G593" s="17">
        <v>-37.299999999999997</v>
      </c>
      <c r="H593" s="17">
        <v>-38.200000000000003</v>
      </c>
      <c r="I593" s="17">
        <v>-35.6</v>
      </c>
      <c r="J593" s="17">
        <v>-31.2</v>
      </c>
      <c r="K593" s="30">
        <v>-28.6</v>
      </c>
      <c r="L593" s="10">
        <f t="shared" si="126"/>
        <v>-31.2</v>
      </c>
      <c r="M593" s="52" t="str">
        <f t="shared" si="127"/>
        <v>mid latitude</v>
      </c>
      <c r="N593" s="32">
        <v>151968.08357777799</v>
      </c>
      <c r="O593" s="24">
        <v>43604.8075809523</v>
      </c>
      <c r="P593" s="24">
        <v>201150.397180953</v>
      </c>
      <c r="Q593" s="24">
        <v>9007.27158667601</v>
      </c>
      <c r="R593" s="24">
        <v>136346.978</v>
      </c>
      <c r="S593" s="37">
        <v>21712.827749206401</v>
      </c>
      <c r="T593" s="65">
        <v>0.26954714523310658</v>
      </c>
      <c r="U593" s="53">
        <v>7.7342236114131768E-2</v>
      </c>
      <c r="V593" s="53">
        <v>0.35678225352418558</v>
      </c>
      <c r="W593" s="53">
        <v>1.5976277948423229E-2</v>
      </c>
      <c r="X593" s="53">
        <v>0.24183985094640856</v>
      </c>
      <c r="Y593" s="85">
        <v>3.8512236233744168E-2</v>
      </c>
      <c r="Z593" s="10">
        <f t="shared" si="128"/>
        <v>0.84171064726196454</v>
      </c>
      <c r="AA593" s="11">
        <f t="shared" si="129"/>
        <v>-0.10090650929057149</v>
      </c>
      <c r="AB593" s="11">
        <f t="shared" si="130"/>
        <v>-7.4837179159051706E-2</v>
      </c>
      <c r="AC593" s="11">
        <f t="shared" si="131"/>
        <v>40.08881062288642</v>
      </c>
      <c r="AD593" s="11">
        <f t="shared" si="132"/>
        <v>33.481136945520866</v>
      </c>
      <c r="AE593" s="10">
        <v>29.435994112865501</v>
      </c>
      <c r="AF593" s="11">
        <v>36.877473319309097</v>
      </c>
      <c r="AG593" s="12">
        <v>46.551319888720599</v>
      </c>
      <c r="AH593" s="10">
        <v>0.62281026300609343</v>
      </c>
      <c r="AI593" s="11">
        <f t="shared" si="133"/>
        <v>52.709033911078549</v>
      </c>
      <c r="AJ593" s="11">
        <f t="shared" si="134"/>
        <v>12.501562539782071</v>
      </c>
      <c r="AK593" s="11">
        <f t="shared" si="135"/>
        <v>0.61619413853941263</v>
      </c>
      <c r="AL593" s="11">
        <f t="shared" si="136"/>
        <v>22.332000900084367</v>
      </c>
      <c r="AM593" s="11">
        <f t="shared" si="137"/>
        <v>2.0320468636310238</v>
      </c>
      <c r="AN593" s="3">
        <f t="shared" si="138"/>
        <v>1.1145687701107536</v>
      </c>
      <c r="AO593" s="3">
        <f t="shared" si="139"/>
        <v>1.4752831352151641</v>
      </c>
      <c r="AP593" s="3">
        <v>0.28658065252615383</v>
      </c>
      <c r="AQ593" s="124" t="s">
        <v>214</v>
      </c>
      <c r="AR593" s="160">
        <v>90</v>
      </c>
      <c r="AS593" s="24">
        <v>588</v>
      </c>
      <c r="AT593" s="24" t="s">
        <v>97</v>
      </c>
      <c r="AU593" s="24">
        <v>6</v>
      </c>
      <c r="AV593" s="24" t="s">
        <v>161</v>
      </c>
      <c r="AW593" s="24">
        <v>5</v>
      </c>
      <c r="AX593" s="24">
        <v>37</v>
      </c>
      <c r="AY593" s="34">
        <v>39</v>
      </c>
      <c r="AZ593" s="52">
        <v>360.07</v>
      </c>
    </row>
    <row r="594" spans="1:52" s="28" customFormat="1" ht="15" customHeight="1">
      <c r="A594" s="53">
        <v>20.359000000000002</v>
      </c>
      <c r="B594" s="32">
        <v>588</v>
      </c>
      <c r="C594" s="17">
        <v>-26.111699999999999</v>
      </c>
      <c r="D594" s="17">
        <v>161.22669999999999</v>
      </c>
      <c r="E594" s="40" t="s">
        <v>56</v>
      </c>
      <c r="F594" s="18">
        <v>-41.7</v>
      </c>
      <c r="G594" s="17">
        <v>-37.299999999999997</v>
      </c>
      <c r="H594" s="17">
        <v>-38.200000000000003</v>
      </c>
      <c r="I594" s="17">
        <v>-35.6</v>
      </c>
      <c r="J594" s="17">
        <v>-31.2</v>
      </c>
      <c r="K594" s="30">
        <v>-28.6</v>
      </c>
      <c r="L594" s="10">
        <f t="shared" si="126"/>
        <v>-31.2</v>
      </c>
      <c r="M594" s="52" t="str">
        <f t="shared" si="127"/>
        <v>mid latitude</v>
      </c>
      <c r="N594" s="32">
        <v>277594.359708092</v>
      </c>
      <c r="O594" s="24">
        <v>109782.09782948</v>
      </c>
      <c r="P594" s="24">
        <v>587404.12272134703</v>
      </c>
      <c r="Q594" s="24">
        <v>21841.732026300499</v>
      </c>
      <c r="R594" s="24">
        <v>285029.31404949399</v>
      </c>
      <c r="S594" s="37">
        <v>33874.0691134394</v>
      </c>
      <c r="T594" s="65">
        <v>0.21101401566582509</v>
      </c>
      <c r="U594" s="53">
        <v>8.3451123919005721E-2</v>
      </c>
      <c r="V594" s="53">
        <v>0.44651664711211836</v>
      </c>
      <c r="W594" s="53">
        <v>1.6603044776605291E-2</v>
      </c>
      <c r="X594" s="53">
        <v>0.21666571396949766</v>
      </c>
      <c r="Y594" s="85">
        <v>2.5749454556947826E-2</v>
      </c>
      <c r="Z594" s="10">
        <f t="shared" si="128"/>
        <v>0.85418806874369224</v>
      </c>
      <c r="AA594" s="11">
        <f t="shared" si="129"/>
        <v>-8.7808783817634836E-2</v>
      </c>
      <c r="AB594" s="11">
        <f t="shared" si="130"/>
        <v>-6.8446499070474523E-2</v>
      </c>
      <c r="AC594" s="11">
        <f t="shared" si="131"/>
        <v>40.972907092309647</v>
      </c>
      <c r="AD594" s="11">
        <f t="shared" si="132"/>
        <v>33.918259463579545</v>
      </c>
      <c r="AE594" s="10">
        <v>30.188649303209701</v>
      </c>
      <c r="AF594" s="11">
        <v>37.7051365866118</v>
      </c>
      <c r="AG594" s="12">
        <v>47.500235969761697</v>
      </c>
      <c r="AH594" s="10">
        <v>0.6263881859456395</v>
      </c>
      <c r="AI594" s="11">
        <f t="shared" si="133"/>
        <v>49.33926044279773</v>
      </c>
      <c r="AJ594" s="11">
        <f t="shared" si="134"/>
        <v>10.875602783115118</v>
      </c>
      <c r="AK594" s="11">
        <f t="shared" si="135"/>
        <v>0.69275098247655231</v>
      </c>
      <c r="AL594" s="11">
        <f t="shared" si="136"/>
        <v>26.893660356881512</v>
      </c>
      <c r="AM594" s="11">
        <f t="shared" si="137"/>
        <v>1.9731808030864877</v>
      </c>
      <c r="AN594" s="3">
        <f t="shared" si="138"/>
        <v>0.97391512390156842</v>
      </c>
      <c r="AO594" s="3">
        <f t="shared" si="139"/>
        <v>2.0608551253059786</v>
      </c>
      <c r="AP594" s="3">
        <v>0.29974819720550244</v>
      </c>
      <c r="AQ594" s="124" t="s">
        <v>214</v>
      </c>
      <c r="AR594" s="160">
        <v>90</v>
      </c>
      <c r="AS594" s="24">
        <v>588</v>
      </c>
      <c r="AT594" s="24" t="s">
        <v>97</v>
      </c>
      <c r="AU594" s="24">
        <v>7</v>
      </c>
      <c r="AV594" s="24" t="s">
        <v>161</v>
      </c>
      <c r="AW594" s="24">
        <v>2</v>
      </c>
      <c r="AX594" s="24">
        <v>37</v>
      </c>
      <c r="AY594" s="34">
        <v>39</v>
      </c>
      <c r="AZ594" s="52">
        <v>365.17</v>
      </c>
    </row>
    <row r="595" spans="1:52" s="28" customFormat="1" ht="15" customHeight="1">
      <c r="A595" s="53">
        <v>21.851058823529399</v>
      </c>
      <c r="B595" s="32">
        <v>588</v>
      </c>
      <c r="C595" s="17">
        <v>-26.111699999999999</v>
      </c>
      <c r="D595" s="17">
        <v>161.22669999999999</v>
      </c>
      <c r="E595" s="40" t="s">
        <v>56</v>
      </c>
      <c r="F595" s="18">
        <v>-41.7</v>
      </c>
      <c r="G595" s="17">
        <v>-37.299999999999997</v>
      </c>
      <c r="H595" s="17">
        <v>-38.200000000000003</v>
      </c>
      <c r="I595" s="17">
        <v>-35.6</v>
      </c>
      <c r="J595" s="17">
        <v>-31.2</v>
      </c>
      <c r="K595" s="30">
        <v>-28.6</v>
      </c>
      <c r="L595" s="10">
        <f t="shared" si="126"/>
        <v>-31.2</v>
      </c>
      <c r="M595" s="52" t="str">
        <f t="shared" si="127"/>
        <v>mid latitude</v>
      </c>
      <c r="N595" s="32">
        <v>323130.941239885</v>
      </c>
      <c r="O595" s="24">
        <v>70610.836432658994</v>
      </c>
      <c r="P595" s="24">
        <v>164657.44153410499</v>
      </c>
      <c r="Q595" s="24">
        <v>13757.058194797701</v>
      </c>
      <c r="R595" s="24">
        <v>348813.640426011</v>
      </c>
      <c r="S595" s="37">
        <v>51729.096670520201</v>
      </c>
      <c r="T595" s="65">
        <v>0.33220033784721875</v>
      </c>
      <c r="U595" s="53">
        <v>7.2592688365272093E-2</v>
      </c>
      <c r="V595" s="53">
        <v>0.16927892295551131</v>
      </c>
      <c r="W595" s="53">
        <v>1.4143180973507915E-2</v>
      </c>
      <c r="X595" s="53">
        <v>0.35860387974797947</v>
      </c>
      <c r="Y595" s="85">
        <v>5.3180990110510425E-2</v>
      </c>
      <c r="Z595" s="10">
        <f t="shared" si="128"/>
        <v>0.76522096193979416</v>
      </c>
      <c r="AA595" s="11">
        <f t="shared" si="129"/>
        <v>-0.17966217201774543</v>
      </c>
      <c r="AB595" s="11">
        <f t="shared" si="130"/>
        <v>-0.1162131417157143</v>
      </c>
      <c r="AC595" s="11">
        <f t="shared" si="131"/>
        <v>34.772803388802181</v>
      </c>
      <c r="AD595" s="11">
        <f t="shared" si="132"/>
        <v>30.651021106645143</v>
      </c>
      <c r="AE595" s="10">
        <v>25.3985783848888</v>
      </c>
      <c r="AF595" s="11">
        <v>32.256082821411702</v>
      </c>
      <c r="AG595" s="12">
        <v>40.5822510799577</v>
      </c>
      <c r="AH595" s="10">
        <v>0.54653282969323724</v>
      </c>
      <c r="AI595" s="11">
        <f t="shared" si="133"/>
        <v>48.088927280100016</v>
      </c>
      <c r="AJ595" s="11">
        <f t="shared" si="134"/>
        <v>13.799576225536184</v>
      </c>
      <c r="AK595" s="11">
        <f t="shared" si="135"/>
        <v>0.38337065261305781</v>
      </c>
      <c r="AL595" s="11">
        <f t="shared" si="136"/>
        <v>11.968942720353615</v>
      </c>
      <c r="AM595" s="11">
        <f t="shared" si="137"/>
        <v>2.1549583647506849</v>
      </c>
      <c r="AN595" s="3">
        <f t="shared" si="138"/>
        <v>0.92637128767453192</v>
      </c>
      <c r="AO595" s="3">
        <f t="shared" si="139"/>
        <v>0.4720498926963021</v>
      </c>
      <c r="AP595" s="3">
        <v>0.39154765896901894</v>
      </c>
      <c r="AQ595" s="124" t="s">
        <v>214</v>
      </c>
      <c r="AR595" s="160">
        <v>90</v>
      </c>
      <c r="AS595" s="24">
        <v>588</v>
      </c>
      <c r="AT595" s="24" t="s">
        <v>97</v>
      </c>
      <c r="AU595" s="24">
        <v>8</v>
      </c>
      <c r="AV595" s="24" t="s">
        <v>161</v>
      </c>
      <c r="AW595" s="24">
        <v>4</v>
      </c>
      <c r="AX595" s="24">
        <v>112</v>
      </c>
      <c r="AY595" s="34">
        <v>113</v>
      </c>
      <c r="AZ595" s="52">
        <v>378.52</v>
      </c>
    </row>
    <row r="596" spans="1:52" s="28" customFormat="1" ht="15" customHeight="1">
      <c r="A596" s="53">
        <v>22.269058823529399</v>
      </c>
      <c r="B596" s="32">
        <v>588</v>
      </c>
      <c r="C596" s="17">
        <v>-26.111699999999999</v>
      </c>
      <c r="D596" s="17">
        <v>161.22669999999999</v>
      </c>
      <c r="E596" s="40" t="s">
        <v>56</v>
      </c>
      <c r="F596" s="18">
        <v>-41.7</v>
      </c>
      <c r="G596" s="17">
        <v>-37.299999999999997</v>
      </c>
      <c r="H596" s="17">
        <v>-38.200000000000003</v>
      </c>
      <c r="I596" s="17">
        <v>-35.6</v>
      </c>
      <c r="J596" s="17">
        <v>-31.2</v>
      </c>
      <c r="K596" s="30">
        <v>-28.6</v>
      </c>
      <c r="L596" s="10">
        <f t="shared" si="126"/>
        <v>-31.2</v>
      </c>
      <c r="M596" s="52" t="str">
        <f t="shared" si="127"/>
        <v>mid latitude</v>
      </c>
      <c r="N596" s="32">
        <v>82694.300449711096</v>
      </c>
      <c r="O596" s="24">
        <v>20718.6115924855</v>
      </c>
      <c r="P596" s="24">
        <v>29017.622317918998</v>
      </c>
      <c r="Q596" s="24">
        <v>3719.7495524566398</v>
      </c>
      <c r="R596" s="24">
        <v>108403.292900289</v>
      </c>
      <c r="S596" s="37">
        <v>14491.6962687861</v>
      </c>
      <c r="T596" s="65">
        <v>0.31922721254846853</v>
      </c>
      <c r="U596" s="53">
        <v>7.9980658770620744E-2</v>
      </c>
      <c r="V596" s="53">
        <v>0.11201757118638124</v>
      </c>
      <c r="W596" s="53">
        <v>1.4359457357418094E-2</v>
      </c>
      <c r="X596" s="53">
        <v>0.41847238365211109</v>
      </c>
      <c r="Y596" s="85">
        <v>5.5942716485000391E-2</v>
      </c>
      <c r="Z596" s="10">
        <f t="shared" si="128"/>
        <v>0.69507992510838268</v>
      </c>
      <c r="AA596" s="11">
        <f t="shared" si="129"/>
        <v>-0.26533450014340021</v>
      </c>
      <c r="AB596" s="11">
        <f t="shared" si="130"/>
        <v>-0.15796525434830053</v>
      </c>
      <c r="AC596" s="11">
        <f t="shared" si="131"/>
        <v>28.989921240320484</v>
      </c>
      <c r="AD596" s="11">
        <f t="shared" si="132"/>
        <v>27.795176602576245</v>
      </c>
      <c r="AE596" s="10">
        <v>21.382156484090199</v>
      </c>
      <c r="AF596" s="11">
        <v>28.046510272030702</v>
      </c>
      <c r="AG596" s="12">
        <v>35.307814620317103</v>
      </c>
      <c r="AH596" s="10">
        <v>0.47725951380306936</v>
      </c>
      <c r="AI596" s="11">
        <f t="shared" si="133"/>
        <v>43.27333432098979</v>
      </c>
      <c r="AJ596" s="11">
        <f t="shared" si="134"/>
        <v>14.911300761530313</v>
      </c>
      <c r="AK596" s="11">
        <f t="shared" si="135"/>
        <v>0.30312270278446163</v>
      </c>
      <c r="AL596" s="11">
        <f t="shared" si="136"/>
        <v>7.8009613036326177</v>
      </c>
      <c r="AM596" s="11">
        <f t="shared" si="137"/>
        <v>2.17637880417514</v>
      </c>
      <c r="AN596" s="3">
        <f t="shared" si="138"/>
        <v>0.76283937726665352</v>
      </c>
      <c r="AO596" s="3">
        <f t="shared" si="139"/>
        <v>0.26768211132303749</v>
      </c>
      <c r="AP596" s="3">
        <v>0.36303805980122017</v>
      </c>
      <c r="AQ596" s="124" t="s">
        <v>214</v>
      </c>
      <c r="AR596" s="160">
        <v>90</v>
      </c>
      <c r="AS596" s="24">
        <v>588</v>
      </c>
      <c r="AT596" s="24" t="s">
        <v>97</v>
      </c>
      <c r="AU596" s="24">
        <v>8</v>
      </c>
      <c r="AV596" s="24" t="s">
        <v>161</v>
      </c>
      <c r="AW596" s="24">
        <v>7</v>
      </c>
      <c r="AX596" s="24">
        <v>36</v>
      </c>
      <c r="AY596" s="34">
        <v>38</v>
      </c>
      <c r="AZ596" s="52">
        <v>382.26</v>
      </c>
    </row>
    <row r="597" spans="1:52" s="28" customFormat="1" ht="15" customHeight="1">
      <c r="A597" s="53">
        <v>23.001750000000001</v>
      </c>
      <c r="B597" s="32">
        <v>588</v>
      </c>
      <c r="C597" s="17">
        <v>-26.111699999999999</v>
      </c>
      <c r="D597" s="17">
        <v>161.22669999999999</v>
      </c>
      <c r="E597" s="40" t="s">
        <v>56</v>
      </c>
      <c r="F597" s="18">
        <v>-41.7</v>
      </c>
      <c r="G597" s="17">
        <v>-37.299999999999997</v>
      </c>
      <c r="H597" s="17">
        <v>-38.200000000000003</v>
      </c>
      <c r="I597" s="17">
        <v>-35.6</v>
      </c>
      <c r="J597" s="17">
        <v>-31.2</v>
      </c>
      <c r="K597" s="30">
        <v>-28.6</v>
      </c>
      <c r="L597" s="10">
        <f t="shared" si="126"/>
        <v>-31.2</v>
      </c>
      <c r="M597" s="52" t="str">
        <f t="shared" si="127"/>
        <v>mid latitude</v>
      </c>
      <c r="N597" s="32">
        <v>142543.977527168</v>
      </c>
      <c r="O597" s="24">
        <v>29507.809937572201</v>
      </c>
      <c r="P597" s="24">
        <v>24029</v>
      </c>
      <c r="Q597" s="24">
        <v>2130</v>
      </c>
      <c r="R597" s="24">
        <v>88923.421965101006</v>
      </c>
      <c r="S597" s="37">
        <v>18409</v>
      </c>
      <c r="T597" s="65">
        <v>0.46652641305025938</v>
      </c>
      <c r="U597" s="53">
        <v>9.657491649915978E-2</v>
      </c>
      <c r="V597" s="53">
        <v>7.8643541268154205E-2</v>
      </c>
      <c r="W597" s="53">
        <v>6.9711907653738593E-3</v>
      </c>
      <c r="X597" s="53">
        <v>0.29103386761903999</v>
      </c>
      <c r="Y597" s="85">
        <v>6.0250070798012853E-2</v>
      </c>
      <c r="Z597" s="10">
        <f t="shared" si="128"/>
        <v>0.60165390074789493</v>
      </c>
      <c r="AA597" s="11">
        <f t="shared" si="129"/>
        <v>-0.36486063676702524</v>
      </c>
      <c r="AB597" s="11">
        <f t="shared" si="130"/>
        <v>-0.22065326325953161</v>
      </c>
      <c r="AC597" s="11">
        <f t="shared" si="131"/>
        <v>22.271907018225797</v>
      </c>
      <c r="AD597" s="11">
        <f t="shared" si="132"/>
        <v>23.507316793048041</v>
      </c>
      <c r="AE597" s="10">
        <v>11.6324980444058</v>
      </c>
      <c r="AF597" s="11">
        <v>18.419520108750302</v>
      </c>
      <c r="AG597" s="12">
        <v>24.130504719554501</v>
      </c>
      <c r="AH597" s="10">
        <v>0.8191668445793312</v>
      </c>
      <c r="AI597" s="11">
        <f t="shared" si="133"/>
        <v>61.582744628333266</v>
      </c>
      <c r="AJ597" s="11">
        <f t="shared" si="134"/>
        <v>11.437501985256942</v>
      </c>
      <c r="AK597" s="11">
        <f t="shared" si="135"/>
        <v>0.34151578070509458</v>
      </c>
      <c r="AL597" s="11">
        <f t="shared" si="136"/>
        <v>11.281220657276995</v>
      </c>
      <c r="AM597" s="11">
        <f t="shared" si="137"/>
        <v>2.1274395794036347</v>
      </c>
      <c r="AN597" s="3">
        <f t="shared" si="138"/>
        <v>1.6029969874878518</v>
      </c>
      <c r="AO597" s="3">
        <f t="shared" si="139"/>
        <v>0.27022126981832134</v>
      </c>
      <c r="AP597" s="3">
        <v>0.34346509331380937</v>
      </c>
      <c r="AQ597" s="124" t="s">
        <v>214</v>
      </c>
      <c r="AR597" s="160">
        <v>90</v>
      </c>
      <c r="AS597" s="24">
        <v>588</v>
      </c>
      <c r="AT597" s="24" t="s">
        <v>97</v>
      </c>
      <c r="AU597" s="24">
        <v>9</v>
      </c>
      <c r="AV597" s="24" t="s">
        <v>161</v>
      </c>
      <c r="AW597" s="24">
        <v>5</v>
      </c>
      <c r="AX597" s="24">
        <v>37</v>
      </c>
      <c r="AY597" s="34">
        <v>39</v>
      </c>
      <c r="AZ597" s="52">
        <v>388.87</v>
      </c>
    </row>
    <row r="598" spans="1:52" s="28" customFormat="1" ht="15" customHeight="1">
      <c r="A598" s="54">
        <v>0</v>
      </c>
      <c r="B598" s="32">
        <v>667</v>
      </c>
      <c r="C598" s="17">
        <v>5.1235999999999997</v>
      </c>
      <c r="D598" s="17">
        <v>-19.851299999999998</v>
      </c>
      <c r="E598" s="40" t="s">
        <v>56</v>
      </c>
      <c r="F598" s="18">
        <v>-4.7</v>
      </c>
      <c r="G598" s="17">
        <v>-5.0999999999999996</v>
      </c>
      <c r="H598" s="17">
        <v>-3.2</v>
      </c>
      <c r="I598" s="17">
        <v>-1.6</v>
      </c>
      <c r="J598" s="17">
        <v>-0.5</v>
      </c>
      <c r="K598" s="30">
        <v>1.8</v>
      </c>
      <c r="L598" s="10">
        <f t="shared" si="126"/>
        <v>5.1235999999999997</v>
      </c>
      <c r="M598" s="52" t="str">
        <f t="shared" si="127"/>
        <v>low latitude</v>
      </c>
      <c r="N598" s="87">
        <v>6086060.7297248598</v>
      </c>
      <c r="O598" s="23">
        <v>1197817.3376757</v>
      </c>
      <c r="P598" s="23">
        <v>1137779.7101106499</v>
      </c>
      <c r="Q598" s="23">
        <v>93187.071360000395</v>
      </c>
      <c r="R598" s="23">
        <v>7821894.5568665303</v>
      </c>
      <c r="S598" s="25">
        <v>434992.46238187101</v>
      </c>
      <c r="T598" s="7">
        <v>0.36287610472079462</v>
      </c>
      <c r="U598" s="6">
        <v>7.1418822283497135E-2</v>
      </c>
      <c r="V598" s="6">
        <v>6.7839130690694374E-2</v>
      </c>
      <c r="W598" s="6">
        <v>5.5561984947502148E-3</v>
      </c>
      <c r="X598" s="6">
        <v>0.46637369464120193</v>
      </c>
      <c r="Y598" s="8">
        <v>2.5936049169061805E-2</v>
      </c>
      <c r="Z598" s="10">
        <f t="shared" si="128"/>
        <v>0.58173506082779025</v>
      </c>
      <c r="AA598" s="11">
        <f t="shared" si="129"/>
        <v>-0.32933072976642491</v>
      </c>
      <c r="AB598" s="11">
        <f t="shared" si="130"/>
        <v>-0.23527476074146675</v>
      </c>
      <c r="AC598" s="11">
        <f t="shared" si="131"/>
        <v>24.670175740766318</v>
      </c>
      <c r="AD598" s="11">
        <f t="shared" si="132"/>
        <v>22.507206365283675</v>
      </c>
      <c r="AE598" s="10">
        <v>15.329870709345199</v>
      </c>
      <c r="AF598" s="11">
        <v>21.417376003835798</v>
      </c>
      <c r="AG598" s="12">
        <v>27.3021887793691</v>
      </c>
      <c r="AH598" s="10">
        <v>0.10754693998298548</v>
      </c>
      <c r="AI598" s="11">
        <f t="shared" si="133"/>
        <v>43.759564970649642</v>
      </c>
      <c r="AJ598" s="11">
        <f t="shared" si="134"/>
        <v>6.6705860168170119</v>
      </c>
      <c r="AK598" s="11">
        <f t="shared" si="135"/>
        <v>0.22729354924834541</v>
      </c>
      <c r="AL598" s="11">
        <f t="shared" si="136"/>
        <v>12.209630515323077</v>
      </c>
      <c r="AM598" s="11">
        <f t="shared" si="137"/>
        <v>1.9180643688947472</v>
      </c>
      <c r="AN598" s="3">
        <f t="shared" si="138"/>
        <v>0.7780801294978017</v>
      </c>
      <c r="AO598" s="3">
        <f t="shared" si="139"/>
        <v>0.14546088570215235</v>
      </c>
      <c r="AP598" s="3">
        <v>0.20585618977841483</v>
      </c>
      <c r="AQ598" s="123" t="s">
        <v>215</v>
      </c>
      <c r="AR598" s="87">
        <v>108</v>
      </c>
      <c r="AS598" s="23">
        <v>667</v>
      </c>
      <c r="AT598" s="23" t="s">
        <v>96</v>
      </c>
      <c r="AU598" s="23">
        <v>1</v>
      </c>
      <c r="AV598" s="23" t="s">
        <v>159</v>
      </c>
      <c r="AW598" s="23">
        <v>1</v>
      </c>
      <c r="AX598" s="23">
        <v>0</v>
      </c>
      <c r="AY598" s="34">
        <v>3</v>
      </c>
      <c r="AZ598" s="158">
        <v>0</v>
      </c>
    </row>
    <row r="599" spans="1:52" s="28" customFormat="1" ht="15" customHeight="1">
      <c r="A599" s="54">
        <v>0.75475609756097495</v>
      </c>
      <c r="B599" s="32">
        <v>667</v>
      </c>
      <c r="C599" s="17">
        <v>5.1235999999999997</v>
      </c>
      <c r="D599" s="17">
        <v>-19.851299999999998</v>
      </c>
      <c r="E599" s="40" t="s">
        <v>56</v>
      </c>
      <c r="F599" s="18">
        <v>-4.7</v>
      </c>
      <c r="G599" s="17">
        <v>-5.0999999999999996</v>
      </c>
      <c r="H599" s="17">
        <v>-3.2</v>
      </c>
      <c r="I599" s="17">
        <v>-1.6</v>
      </c>
      <c r="J599" s="17">
        <v>-0.5</v>
      </c>
      <c r="K599" s="30">
        <v>1.8</v>
      </c>
      <c r="L599" s="10">
        <f t="shared" si="126"/>
        <v>5.1235999999999997</v>
      </c>
      <c r="M599" s="52" t="str">
        <f t="shared" si="127"/>
        <v>low latitude</v>
      </c>
      <c r="N599" s="87">
        <v>248541.336248598</v>
      </c>
      <c r="O599" s="23">
        <v>30415.370128972001</v>
      </c>
      <c r="P599" s="23">
        <v>23093.680274766499</v>
      </c>
      <c r="Q599" s="23">
        <v>1745.4170850467401</v>
      </c>
      <c r="R599" s="23">
        <v>144227.59626448501</v>
      </c>
      <c r="S599" s="25">
        <v>7946.0816224298796</v>
      </c>
      <c r="T599" s="7">
        <v>0.54508327040489701</v>
      </c>
      <c r="U599" s="6">
        <v>6.6704837395308691E-2</v>
      </c>
      <c r="V599" s="6">
        <v>5.0647425333160412E-2</v>
      </c>
      <c r="W599" s="6">
        <v>3.8279252348842477E-3</v>
      </c>
      <c r="X599" s="6">
        <v>0.31630975772918762</v>
      </c>
      <c r="Y599" s="8">
        <v>1.7426783902562047E-2</v>
      </c>
      <c r="Z599" s="10">
        <f t="shared" si="128"/>
        <v>0.51874832486898903</v>
      </c>
      <c r="AA599" s="11">
        <f t="shared" si="129"/>
        <v>-0.37887424894313643</v>
      </c>
      <c r="AB599" s="11">
        <f t="shared" si="130"/>
        <v>-0.28504329269205164</v>
      </c>
      <c r="AC599" s="11">
        <f t="shared" si="131"/>
        <v>21.32598819633829</v>
      </c>
      <c r="AD599" s="11">
        <f t="shared" si="132"/>
        <v>19.103038779863667</v>
      </c>
      <c r="AE599" s="10">
        <v>11.113952635164001</v>
      </c>
      <c r="AF599" s="11">
        <v>17.508647122687002</v>
      </c>
      <c r="AG599" s="12">
        <v>23.104246657457001</v>
      </c>
      <c r="AH599" s="10">
        <v>0.8086701840223991</v>
      </c>
      <c r="AI599" s="11">
        <f t="shared" si="133"/>
        <v>63.279275847592444</v>
      </c>
      <c r="AJ599" s="11">
        <f t="shared" si="134"/>
        <v>3.0980395406473651</v>
      </c>
      <c r="AK599" s="11">
        <f t="shared" si="135"/>
        <v>0.26637883392683609</v>
      </c>
      <c r="AL599" s="11">
        <f t="shared" si="136"/>
        <v>13.231038284553103</v>
      </c>
      <c r="AM599" s="11">
        <f t="shared" si="137"/>
        <v>1.7978215382815712</v>
      </c>
      <c r="AN599" s="3">
        <f t="shared" si="138"/>
        <v>1.7232578416742255</v>
      </c>
      <c r="AO599" s="3">
        <f t="shared" si="139"/>
        <v>0.16011970574908035</v>
      </c>
      <c r="AP599" s="3">
        <v>0.33607724914156006</v>
      </c>
      <c r="AQ599" s="123" t="s">
        <v>215</v>
      </c>
      <c r="AR599" s="87">
        <v>108</v>
      </c>
      <c r="AS599" s="23">
        <v>667</v>
      </c>
      <c r="AT599" s="23" t="s">
        <v>96</v>
      </c>
      <c r="AU599" s="23">
        <v>3</v>
      </c>
      <c r="AV599" s="23" t="s">
        <v>159</v>
      </c>
      <c r="AW599" s="23">
        <v>1</v>
      </c>
      <c r="AX599" s="23">
        <v>40</v>
      </c>
      <c r="AY599" s="34">
        <v>42</v>
      </c>
      <c r="AZ599" s="158">
        <v>11.2</v>
      </c>
    </row>
    <row r="600" spans="1:52" s="28" customFormat="1" ht="15" customHeight="1">
      <c r="A600" s="54">
        <v>2.7140594059405898</v>
      </c>
      <c r="B600" s="32">
        <v>667</v>
      </c>
      <c r="C600" s="17">
        <v>5.1235999999999997</v>
      </c>
      <c r="D600" s="17">
        <v>-19.851299999999998</v>
      </c>
      <c r="E600" s="40" t="s">
        <v>56</v>
      </c>
      <c r="F600" s="18">
        <v>-4.7</v>
      </c>
      <c r="G600" s="17">
        <v>-5.0999999999999996</v>
      </c>
      <c r="H600" s="17">
        <v>-3.2</v>
      </c>
      <c r="I600" s="17">
        <v>-1.6</v>
      </c>
      <c r="J600" s="17">
        <v>-0.5</v>
      </c>
      <c r="K600" s="30">
        <v>1.8</v>
      </c>
      <c r="L600" s="10">
        <f t="shared" si="126"/>
        <v>1.8</v>
      </c>
      <c r="M600" s="52" t="str">
        <f t="shared" si="127"/>
        <v>low latitude</v>
      </c>
      <c r="N600" s="87">
        <v>175233.541634019</v>
      </c>
      <c r="O600" s="23">
        <v>27655.725579439299</v>
      </c>
      <c r="P600" s="23">
        <v>18506.783156822399</v>
      </c>
      <c r="Q600" s="23">
        <v>2077.40785327103</v>
      </c>
      <c r="R600" s="23">
        <v>144822.75138037399</v>
      </c>
      <c r="S600" s="25">
        <v>7162.6342938317703</v>
      </c>
      <c r="T600" s="7">
        <v>0.46671837534805138</v>
      </c>
      <c r="U600" s="6">
        <v>7.3658474234716192E-2</v>
      </c>
      <c r="V600" s="6">
        <v>4.9291109951486577E-2</v>
      </c>
      <c r="W600" s="6">
        <v>5.5329842059513084E-3</v>
      </c>
      <c r="X600" s="6">
        <v>0.38572204046899794</v>
      </c>
      <c r="Y600" s="8">
        <v>1.9077015790796639E-2</v>
      </c>
      <c r="Z600" s="10">
        <f t="shared" si="128"/>
        <v>0.5008221618231774</v>
      </c>
      <c r="AA600" s="11">
        <f t="shared" si="129"/>
        <v>-0.41607561182091407</v>
      </c>
      <c r="AB600" s="11">
        <f t="shared" si="130"/>
        <v>-0.30031646145785096</v>
      </c>
      <c r="AC600" s="11">
        <f t="shared" si="131"/>
        <v>18.814896202088299</v>
      </c>
      <c r="AD600" s="11">
        <f t="shared" si="132"/>
        <v>18.058354036282996</v>
      </c>
      <c r="AE600" s="10">
        <v>9.8500366828959898</v>
      </c>
      <c r="AF600" s="11">
        <v>16.382611961178199</v>
      </c>
      <c r="AG600" s="12">
        <v>21.938340949821399</v>
      </c>
      <c r="AH600" s="10">
        <v>0.39515874875947543</v>
      </c>
      <c r="AI600" s="11">
        <f t="shared" si="133"/>
        <v>54.750850228131185</v>
      </c>
      <c r="AJ600" s="11">
        <f t="shared" si="134"/>
        <v>3.9269651665641523</v>
      </c>
      <c r="AK600" s="11">
        <f t="shared" si="135"/>
        <v>0.24092817463194879</v>
      </c>
      <c r="AL600" s="11">
        <f t="shared" si="136"/>
        <v>8.9085940094440872</v>
      </c>
      <c r="AM600" s="11">
        <f t="shared" si="137"/>
        <v>1.796885721702687</v>
      </c>
      <c r="AN600" s="3">
        <f t="shared" si="138"/>
        <v>1.2099862760773803</v>
      </c>
      <c r="AO600" s="3">
        <f t="shared" si="139"/>
        <v>0.12778919734934957</v>
      </c>
      <c r="AP600" s="3">
        <v>0.20048500254616858</v>
      </c>
      <c r="AQ600" s="123" t="s">
        <v>215</v>
      </c>
      <c r="AR600" s="87">
        <v>108</v>
      </c>
      <c r="AS600" s="23">
        <v>667</v>
      </c>
      <c r="AT600" s="23" t="s">
        <v>96</v>
      </c>
      <c r="AU600" s="23">
        <v>6</v>
      </c>
      <c r="AV600" s="23" t="s">
        <v>159</v>
      </c>
      <c r="AW600" s="23">
        <v>1</v>
      </c>
      <c r="AX600" s="23">
        <v>40</v>
      </c>
      <c r="AY600" s="34">
        <v>42</v>
      </c>
      <c r="AZ600" s="158">
        <v>39.699999999999903</v>
      </c>
    </row>
    <row r="601" spans="1:52" s="28" customFormat="1" ht="15" customHeight="1">
      <c r="A601" s="54">
        <v>4.6208827037773297</v>
      </c>
      <c r="B601" s="32">
        <v>667</v>
      </c>
      <c r="C601" s="17">
        <v>5.1235999999999997</v>
      </c>
      <c r="D601" s="17">
        <v>-19.851299999999998</v>
      </c>
      <c r="E601" s="40" t="s">
        <v>56</v>
      </c>
      <c r="F601" s="18">
        <v>-4.7</v>
      </c>
      <c r="G601" s="17">
        <v>-5.0999999999999996</v>
      </c>
      <c r="H601" s="17">
        <v>-3.2</v>
      </c>
      <c r="I601" s="17">
        <v>-1.6</v>
      </c>
      <c r="J601" s="17">
        <v>-0.5</v>
      </c>
      <c r="K601" s="30">
        <v>1.8</v>
      </c>
      <c r="L601" s="10">
        <f t="shared" si="126"/>
        <v>1.8</v>
      </c>
      <c r="M601" s="52" t="str">
        <f t="shared" si="127"/>
        <v>low latitude</v>
      </c>
      <c r="N601" s="87">
        <v>218485.851179627</v>
      </c>
      <c r="O601" s="23">
        <v>25852.851478504599</v>
      </c>
      <c r="P601" s="23">
        <v>20086.363065420501</v>
      </c>
      <c r="Q601" s="23">
        <v>1741.33428130841</v>
      </c>
      <c r="R601" s="23">
        <v>97632.586346168202</v>
      </c>
      <c r="S601" s="25">
        <v>7294.1268183177599</v>
      </c>
      <c r="T601" s="7">
        <v>0.58876288302316759</v>
      </c>
      <c r="U601" s="6">
        <v>6.9666750907087793E-2</v>
      </c>
      <c r="V601" s="6">
        <v>5.4127555464103139E-2</v>
      </c>
      <c r="W601" s="6">
        <v>4.6924456949266023E-3</v>
      </c>
      <c r="X601" s="6">
        <v>0.26309457891128818</v>
      </c>
      <c r="Y601" s="8">
        <v>1.9655785999426842E-2</v>
      </c>
      <c r="Z601" s="10">
        <f t="shared" si="128"/>
        <v>0.52973162322718981</v>
      </c>
      <c r="AA601" s="11">
        <f t="shared" si="129"/>
        <v>-0.37543993729636321</v>
      </c>
      <c r="AB601" s="11">
        <f t="shared" si="130"/>
        <v>-0.27594410034526068</v>
      </c>
      <c r="AC601" s="11">
        <f t="shared" si="131"/>
        <v>21.557804232495482</v>
      </c>
      <c r="AD601" s="11">
        <f t="shared" si="132"/>
        <v>19.72542353638417</v>
      </c>
      <c r="AE601" s="10">
        <v>11.787307812104199</v>
      </c>
      <c r="AF601" s="11">
        <v>18.184298425898898</v>
      </c>
      <c r="AG601" s="12">
        <v>23.834058432225302</v>
      </c>
      <c r="AH601" s="10">
        <v>0.49914624824141157</v>
      </c>
      <c r="AI601" s="11">
        <f t="shared" si="133"/>
        <v>69.115187614388546</v>
      </c>
      <c r="AJ601" s="11">
        <f t="shared" si="134"/>
        <v>3.2306349229886795</v>
      </c>
      <c r="AK601" s="11">
        <f t="shared" si="135"/>
        <v>0.31243957989656845</v>
      </c>
      <c r="AL601" s="11">
        <f t="shared" si="136"/>
        <v>11.535041422562436</v>
      </c>
      <c r="AM601" s="11">
        <f t="shared" si="137"/>
        <v>1.8267699909262167</v>
      </c>
      <c r="AN601" s="3">
        <f t="shared" si="138"/>
        <v>2.2378373794683553</v>
      </c>
      <c r="AO601" s="3">
        <f t="shared" si="139"/>
        <v>0.20573421044283166</v>
      </c>
      <c r="AP601" s="3">
        <v>0.34326717216336478</v>
      </c>
      <c r="AQ601" s="123" t="s">
        <v>215</v>
      </c>
      <c r="AR601" s="87">
        <v>108</v>
      </c>
      <c r="AS601" s="23">
        <v>667</v>
      </c>
      <c r="AT601" s="23" t="s">
        <v>96</v>
      </c>
      <c r="AU601" s="23">
        <v>9</v>
      </c>
      <c r="AV601" s="23" t="s">
        <v>159</v>
      </c>
      <c r="AW601" s="23">
        <v>1</v>
      </c>
      <c r="AX601" s="23">
        <v>41</v>
      </c>
      <c r="AY601" s="34">
        <v>43</v>
      </c>
      <c r="AZ601" s="158">
        <v>68.209999999999994</v>
      </c>
    </row>
    <row r="602" spans="1:52" s="28" customFormat="1" ht="15" customHeight="1">
      <c r="A602" s="54">
        <v>5.9500304878048702</v>
      </c>
      <c r="B602" s="32">
        <v>667</v>
      </c>
      <c r="C602" s="17">
        <v>5.1235999999999997</v>
      </c>
      <c r="D602" s="17">
        <v>-19.851299999999998</v>
      </c>
      <c r="E602" s="40" t="s">
        <v>56</v>
      </c>
      <c r="F602" s="18">
        <v>-4.7</v>
      </c>
      <c r="G602" s="17">
        <v>-5.0999999999999996</v>
      </c>
      <c r="H602" s="17">
        <v>-3.2</v>
      </c>
      <c r="I602" s="17">
        <v>-1.6</v>
      </c>
      <c r="J602" s="17">
        <v>-0.5</v>
      </c>
      <c r="K602" s="30">
        <v>1.8</v>
      </c>
      <c r="L602" s="10">
        <f t="shared" si="126"/>
        <v>1.8</v>
      </c>
      <c r="M602" s="52" t="str">
        <f t="shared" si="127"/>
        <v>low latitude</v>
      </c>
      <c r="N602" s="87">
        <v>224362.78807644799</v>
      </c>
      <c r="O602" s="23">
        <v>52905.509415140201</v>
      </c>
      <c r="P602" s="23">
        <v>51522.341049158902</v>
      </c>
      <c r="Q602" s="23">
        <v>2968.0005523364498</v>
      </c>
      <c r="R602" s="23">
        <v>167786.46017925299</v>
      </c>
      <c r="S602" s="25">
        <v>18566.992130467301</v>
      </c>
      <c r="T602" s="7">
        <v>0.43303908902990301</v>
      </c>
      <c r="U602" s="6">
        <v>0.10211209175199323</v>
      </c>
      <c r="V602" s="6">
        <v>9.9442460239946615E-2</v>
      </c>
      <c r="W602" s="6">
        <v>5.7284911925149264E-3</v>
      </c>
      <c r="X602" s="6">
        <v>0.32384200825146964</v>
      </c>
      <c r="Y602" s="8">
        <v>3.5835859534172655E-2</v>
      </c>
      <c r="Z602" s="10">
        <f t="shared" si="128"/>
        <v>0.57999114585437161</v>
      </c>
      <c r="AA602" s="11">
        <f t="shared" si="129"/>
        <v>-0.318991915673764</v>
      </c>
      <c r="AB602" s="11">
        <f t="shared" si="130"/>
        <v>-0.2365786363266135</v>
      </c>
      <c r="AC602" s="11">
        <f t="shared" si="131"/>
        <v>25.368045692020928</v>
      </c>
      <c r="AD602" s="11">
        <f t="shared" si="132"/>
        <v>22.418021275259637</v>
      </c>
      <c r="AE602" s="10">
        <v>15.251700574852499</v>
      </c>
      <c r="AF602" s="11">
        <v>21.314908674209001</v>
      </c>
      <c r="AG602" s="12">
        <v>27.198188933563099</v>
      </c>
      <c r="AH602" s="10">
        <v>0.4848940932758341</v>
      </c>
      <c r="AI602" s="11">
        <f t="shared" si="133"/>
        <v>57.213621873412905</v>
      </c>
      <c r="AJ602" s="11">
        <f t="shared" si="134"/>
        <v>7.6429460869938941</v>
      </c>
      <c r="AK602" s="11">
        <f t="shared" si="135"/>
        <v>0.36560376416388851</v>
      </c>
      <c r="AL602" s="11">
        <f t="shared" si="136"/>
        <v>17.35927609871899</v>
      </c>
      <c r="AM602" s="11">
        <f t="shared" si="137"/>
        <v>1.8983547506393073</v>
      </c>
      <c r="AN602" s="3">
        <f t="shared" si="138"/>
        <v>1.337192451862637</v>
      </c>
      <c r="AO602" s="3">
        <f t="shared" si="139"/>
        <v>0.30707091021597049</v>
      </c>
      <c r="AP602" s="3">
        <v>0.39160670650122065</v>
      </c>
      <c r="AQ602" s="123" t="s">
        <v>215</v>
      </c>
      <c r="AR602" s="87">
        <v>108</v>
      </c>
      <c r="AS602" s="23">
        <v>667</v>
      </c>
      <c r="AT602" s="23" t="s">
        <v>96</v>
      </c>
      <c r="AU602" s="23">
        <v>12</v>
      </c>
      <c r="AV602" s="23" t="s">
        <v>159</v>
      </c>
      <c r="AW602" s="23">
        <v>1</v>
      </c>
      <c r="AX602" s="23">
        <v>40</v>
      </c>
      <c r="AY602" s="34">
        <v>42</v>
      </c>
      <c r="AZ602" s="158">
        <v>96.7</v>
      </c>
    </row>
    <row r="603" spans="1:52" s="28" customFormat="1" ht="15" customHeight="1">
      <c r="A603" s="54">
        <v>6.4201538461538403</v>
      </c>
      <c r="B603" s="32">
        <v>667</v>
      </c>
      <c r="C603" s="17">
        <v>5.1235999999999997</v>
      </c>
      <c r="D603" s="17">
        <v>-19.851299999999998</v>
      </c>
      <c r="E603" s="40" t="s">
        <v>56</v>
      </c>
      <c r="F603" s="18">
        <v>-4.7</v>
      </c>
      <c r="G603" s="17">
        <v>-5.0999999999999996</v>
      </c>
      <c r="H603" s="17">
        <v>-3.2</v>
      </c>
      <c r="I603" s="17">
        <v>-1.6</v>
      </c>
      <c r="J603" s="17">
        <v>-0.5</v>
      </c>
      <c r="K603" s="30">
        <v>1.8</v>
      </c>
      <c r="L603" s="10">
        <f t="shared" si="126"/>
        <v>1.8</v>
      </c>
      <c r="M603" s="52" t="str">
        <f t="shared" si="127"/>
        <v>low latitude</v>
      </c>
      <c r="N603" s="87">
        <v>280301.62735794397</v>
      </c>
      <c r="O603" s="23">
        <v>58307.076527102901</v>
      </c>
      <c r="P603" s="23">
        <v>56624.422564859502</v>
      </c>
      <c r="Q603" s="23">
        <v>3798.4911894606498</v>
      </c>
      <c r="R603" s="23">
        <v>199286.84522429999</v>
      </c>
      <c r="S603" s="25">
        <v>19933.697397196302</v>
      </c>
      <c r="T603" s="7">
        <v>0.45337751386048436</v>
      </c>
      <c r="U603" s="6">
        <v>9.4309539496798517E-2</v>
      </c>
      <c r="V603" s="6">
        <v>9.1587908954442743E-2</v>
      </c>
      <c r="W603" s="6">
        <v>6.143918992305545E-3</v>
      </c>
      <c r="X603" s="6">
        <v>0.32233910050587372</v>
      </c>
      <c r="Y603" s="8">
        <v>3.2242018190095027E-2</v>
      </c>
      <c r="Z603" s="10">
        <f t="shared" si="128"/>
        <v>0.57950724156246924</v>
      </c>
      <c r="AA603" s="11">
        <f t="shared" si="129"/>
        <v>-0.32155664598669853</v>
      </c>
      <c r="AB603" s="11">
        <f t="shared" si="130"/>
        <v>-0.23694113269267031</v>
      </c>
      <c r="AC603" s="11">
        <f t="shared" si="131"/>
        <v>25.194926395897848</v>
      </c>
      <c r="AD603" s="11">
        <f t="shared" si="132"/>
        <v>22.393226523821351</v>
      </c>
      <c r="AE603" s="10">
        <v>15.2306174784035</v>
      </c>
      <c r="AF603" s="11">
        <v>21.297094255350299</v>
      </c>
      <c r="AG603" s="12">
        <v>27.200971756691601</v>
      </c>
      <c r="AH603" s="10">
        <v>0.5681649193224575</v>
      </c>
      <c r="AI603" s="11">
        <f t="shared" si="133"/>
        <v>58.446281214541798</v>
      </c>
      <c r="AJ603" s="11">
        <f t="shared" si="134"/>
        <v>6.639357781584633</v>
      </c>
      <c r="AK603" s="11">
        <f t="shared" si="135"/>
        <v>0.35132357763001304</v>
      </c>
      <c r="AL603" s="11">
        <f t="shared" si="136"/>
        <v>14.907082770646003</v>
      </c>
      <c r="AM603" s="11">
        <f t="shared" si="137"/>
        <v>1.8944122229232536</v>
      </c>
      <c r="AN603" s="3">
        <f t="shared" si="138"/>
        <v>1.4065234814794765</v>
      </c>
      <c r="AO603" s="3">
        <f t="shared" si="139"/>
        <v>0.28413527496573077</v>
      </c>
      <c r="AP603" s="3">
        <v>0.37469048188928988</v>
      </c>
      <c r="AQ603" s="123" t="s">
        <v>215</v>
      </c>
      <c r="AR603" s="87">
        <v>108</v>
      </c>
      <c r="AS603" s="23">
        <v>667</v>
      </c>
      <c r="AT603" s="23" t="s">
        <v>96</v>
      </c>
      <c r="AU603" s="23">
        <v>12</v>
      </c>
      <c r="AV603" s="23" t="s">
        <v>159</v>
      </c>
      <c r="AW603" s="23">
        <v>5</v>
      </c>
      <c r="AX603" s="23">
        <v>40</v>
      </c>
      <c r="AY603" s="34">
        <v>42</v>
      </c>
      <c r="AZ603" s="158">
        <v>102.7</v>
      </c>
    </row>
    <row r="604" spans="1:52" s="28" customFormat="1" ht="15" customHeight="1">
      <c r="A604" s="54">
        <v>7.51956896551724</v>
      </c>
      <c r="B604" s="32">
        <v>667</v>
      </c>
      <c r="C604" s="17">
        <v>5.1235999999999997</v>
      </c>
      <c r="D604" s="17">
        <v>-19.851299999999998</v>
      </c>
      <c r="E604" s="40" t="s">
        <v>56</v>
      </c>
      <c r="F604" s="18">
        <v>-4.7</v>
      </c>
      <c r="G604" s="17">
        <v>-5.0999999999999996</v>
      </c>
      <c r="H604" s="17">
        <v>-3.2</v>
      </c>
      <c r="I604" s="17">
        <v>-1.6</v>
      </c>
      <c r="J604" s="17">
        <v>-0.5</v>
      </c>
      <c r="K604" s="30">
        <v>1.8</v>
      </c>
      <c r="L604" s="10">
        <f t="shared" si="126"/>
        <v>1.8</v>
      </c>
      <c r="M604" s="52" t="str">
        <f t="shared" si="127"/>
        <v>low latitude</v>
      </c>
      <c r="N604" s="87">
        <v>138003.320835327</v>
      </c>
      <c r="O604" s="23">
        <v>41297.856471027997</v>
      </c>
      <c r="P604" s="23">
        <v>42061.256640373802</v>
      </c>
      <c r="Q604" s="23">
        <v>2317.7146336631299</v>
      </c>
      <c r="R604" s="23">
        <v>155026.783009907</v>
      </c>
      <c r="S604" s="25">
        <v>17126.364077943999</v>
      </c>
      <c r="T604" s="7">
        <v>0.34864000160054948</v>
      </c>
      <c r="U604" s="6">
        <v>0.1043314368017204</v>
      </c>
      <c r="V604" s="6">
        <v>0.10626002688673848</v>
      </c>
      <c r="W604" s="6">
        <v>5.8552796316701464E-3</v>
      </c>
      <c r="X604" s="6">
        <v>0.39164664697594953</v>
      </c>
      <c r="Y604" s="8">
        <v>4.3266608103371886E-2</v>
      </c>
      <c r="Z604" s="10">
        <f t="shared" si="128"/>
        <v>0.59828235156230913</v>
      </c>
      <c r="AA604" s="11">
        <f t="shared" si="129"/>
        <v>-0.30898113429677371</v>
      </c>
      <c r="AB604" s="11">
        <f t="shared" si="130"/>
        <v>-0.22309380800894749</v>
      </c>
      <c r="AC604" s="11">
        <f t="shared" si="131"/>
        <v>26.043773434967772</v>
      </c>
      <c r="AD604" s="11">
        <f t="shared" si="132"/>
        <v>23.340383532187992</v>
      </c>
      <c r="AE604" s="10">
        <v>16.4848741757665</v>
      </c>
      <c r="AF604" s="11">
        <v>22.4373786663499</v>
      </c>
      <c r="AG604" s="12">
        <v>28.508091221672501</v>
      </c>
      <c r="AH604" s="10">
        <v>0.42558034815938223</v>
      </c>
      <c r="AI604" s="11">
        <f t="shared" si="133"/>
        <v>47.095270767202294</v>
      </c>
      <c r="AJ604" s="11">
        <f t="shared" si="134"/>
        <v>11.040030209252926</v>
      </c>
      <c r="AK604" s="11">
        <f t="shared" si="135"/>
        <v>0.33229971728689389</v>
      </c>
      <c r="AL604" s="11">
        <f t="shared" si="136"/>
        <v>18.147728814179473</v>
      </c>
      <c r="AM604" s="11">
        <f t="shared" si="137"/>
        <v>1.9540149133733531</v>
      </c>
      <c r="AN604" s="3">
        <f t="shared" si="138"/>
        <v>0.89019018621129409</v>
      </c>
      <c r="AO604" s="3">
        <f t="shared" si="139"/>
        <v>0.27131606438408695</v>
      </c>
      <c r="AP604" s="3">
        <v>0.40430456514094582</v>
      </c>
      <c r="AQ604" s="123" t="s">
        <v>215</v>
      </c>
      <c r="AR604" s="87">
        <v>108</v>
      </c>
      <c r="AS604" s="23">
        <v>667</v>
      </c>
      <c r="AT604" s="23" t="s">
        <v>96</v>
      </c>
      <c r="AU604" s="23">
        <v>13</v>
      </c>
      <c r="AV604" s="23" t="s">
        <v>159</v>
      </c>
      <c r="AW604" s="23">
        <v>3</v>
      </c>
      <c r="AX604" s="23">
        <v>40</v>
      </c>
      <c r="AY604" s="34">
        <v>42</v>
      </c>
      <c r="AZ604" s="158">
        <v>109.2</v>
      </c>
    </row>
    <row r="605" spans="1:52" s="28" customFormat="1" ht="15" customHeight="1">
      <c r="A605" s="54">
        <v>7.7006034482758601</v>
      </c>
      <c r="B605" s="32">
        <v>667</v>
      </c>
      <c r="C605" s="17">
        <v>5.1235999999999997</v>
      </c>
      <c r="D605" s="17">
        <v>-19.851299999999998</v>
      </c>
      <c r="E605" s="40" t="s">
        <v>56</v>
      </c>
      <c r="F605" s="18">
        <v>-4.7</v>
      </c>
      <c r="G605" s="17">
        <v>-5.0999999999999996</v>
      </c>
      <c r="H605" s="17">
        <v>-3.2</v>
      </c>
      <c r="I605" s="17">
        <v>-1.6</v>
      </c>
      <c r="J605" s="17">
        <v>-0.5</v>
      </c>
      <c r="K605" s="30">
        <v>1.8</v>
      </c>
      <c r="L605" s="10">
        <f t="shared" si="126"/>
        <v>1.8</v>
      </c>
      <c r="M605" s="52" t="str">
        <f t="shared" si="127"/>
        <v>low latitude</v>
      </c>
      <c r="N605" s="87">
        <v>29922.254718919001</v>
      </c>
      <c r="O605" s="23">
        <v>7528.1017599999996</v>
      </c>
      <c r="P605" s="23">
        <v>7513.9152637837697</v>
      </c>
      <c r="Q605" s="23">
        <v>740.86363189189103</v>
      </c>
      <c r="R605" s="23">
        <v>30329.2014189191</v>
      </c>
      <c r="S605" s="25">
        <v>2839.7773000000102</v>
      </c>
      <c r="T605" s="7">
        <v>0.37936723680272255</v>
      </c>
      <c r="U605" s="6">
        <v>9.5444517463291217E-2</v>
      </c>
      <c r="V605" s="6">
        <v>9.52646549522599E-2</v>
      </c>
      <c r="W605" s="6">
        <v>9.3929883131684648E-3</v>
      </c>
      <c r="X605" s="6">
        <v>0.38452668239113985</v>
      </c>
      <c r="Y605" s="8">
        <v>3.6003920077417893E-2</v>
      </c>
      <c r="Z605" s="10">
        <f t="shared" si="128"/>
        <v>0.59575578427537823</v>
      </c>
      <c r="AA605" s="11">
        <f t="shared" si="129"/>
        <v>-0.32231997944206081</v>
      </c>
      <c r="AB605" s="11">
        <f t="shared" si="130"/>
        <v>-0.22493173233579336</v>
      </c>
      <c r="AC605" s="11">
        <f t="shared" si="131"/>
        <v>25.143401387660894</v>
      </c>
      <c r="AD605" s="11">
        <f t="shared" si="132"/>
        <v>23.214669508231736</v>
      </c>
      <c r="AE605" s="10">
        <v>16.247514526678</v>
      </c>
      <c r="AF605" s="11">
        <v>22.3041076093171</v>
      </c>
      <c r="AG605" s="12">
        <v>28.304751336741401</v>
      </c>
      <c r="AH605" s="10">
        <v>0.49868009053704132</v>
      </c>
      <c r="AI605" s="11">
        <f t="shared" si="133"/>
        <v>49.662293058055624</v>
      </c>
      <c r="AJ605" s="11">
        <f t="shared" si="134"/>
        <v>8.6678912295798121</v>
      </c>
      <c r="AK605" s="11">
        <f t="shared" si="135"/>
        <v>0.32241636696371789</v>
      </c>
      <c r="AL605" s="11">
        <f t="shared" si="136"/>
        <v>10.142103000245829</v>
      </c>
      <c r="AM605" s="11">
        <f t="shared" si="137"/>
        <v>1.9405195793884784</v>
      </c>
      <c r="AN605" s="3">
        <f t="shared" si="138"/>
        <v>0.98658234701338843</v>
      </c>
      <c r="AO605" s="3">
        <f t="shared" si="139"/>
        <v>0.24774523931568646</v>
      </c>
      <c r="AP605" s="3">
        <v>0.17458937892252532</v>
      </c>
      <c r="AQ605" s="123" t="s">
        <v>215</v>
      </c>
      <c r="AR605" s="87">
        <v>108</v>
      </c>
      <c r="AS605" s="23">
        <v>667</v>
      </c>
      <c r="AT605" s="23" t="s">
        <v>96</v>
      </c>
      <c r="AU605" s="23">
        <v>13</v>
      </c>
      <c r="AV605" s="23" t="s">
        <v>159</v>
      </c>
      <c r="AW605" s="23">
        <v>5</v>
      </c>
      <c r="AX605" s="23">
        <v>40</v>
      </c>
      <c r="AY605" s="34">
        <v>42</v>
      </c>
      <c r="AZ605" s="158">
        <v>112.2</v>
      </c>
    </row>
    <row r="606" spans="1:52" s="28" customFormat="1" ht="15" customHeight="1">
      <c r="A606" s="54">
        <v>8.5392788461538398</v>
      </c>
      <c r="B606" s="32">
        <v>667</v>
      </c>
      <c r="C606" s="17">
        <v>5.1235999999999997</v>
      </c>
      <c r="D606" s="17">
        <v>-19.851299999999998</v>
      </c>
      <c r="E606" s="40" t="s">
        <v>56</v>
      </c>
      <c r="F606" s="18">
        <v>-4.7</v>
      </c>
      <c r="G606" s="17">
        <v>-5.0999999999999996</v>
      </c>
      <c r="H606" s="17">
        <v>-3.2</v>
      </c>
      <c r="I606" s="17">
        <v>-1.6</v>
      </c>
      <c r="J606" s="17">
        <v>-0.5</v>
      </c>
      <c r="K606" s="30">
        <v>1.8</v>
      </c>
      <c r="L606" s="10">
        <f t="shared" si="126"/>
        <v>1.8</v>
      </c>
      <c r="M606" s="52" t="str">
        <f t="shared" si="127"/>
        <v>low latitude</v>
      </c>
      <c r="N606" s="87">
        <v>53087.114300934598</v>
      </c>
      <c r="O606" s="23">
        <v>10137.760254205599</v>
      </c>
      <c r="P606" s="23">
        <v>9162.2838588784907</v>
      </c>
      <c r="Q606" s="23">
        <v>518.94526448598003</v>
      </c>
      <c r="R606" s="23">
        <v>32447.044938130799</v>
      </c>
      <c r="S606" s="25">
        <v>4301.1381702803701</v>
      </c>
      <c r="T606" s="7">
        <v>0.48413168200250473</v>
      </c>
      <c r="U606" s="6">
        <v>9.2452019444580938E-2</v>
      </c>
      <c r="V606" s="6">
        <v>8.3556093677240081E-2</v>
      </c>
      <c r="W606" s="6">
        <v>4.7325579299458955E-3</v>
      </c>
      <c r="X606" s="6">
        <v>0.2959031141316259</v>
      </c>
      <c r="Y606" s="8">
        <v>3.9224532814102347E-2</v>
      </c>
      <c r="Z606" s="10">
        <f t="shared" si="128"/>
        <v>0.57969707108331336</v>
      </c>
      <c r="AA606" s="11">
        <f t="shared" si="129"/>
        <v>-0.3350777622668924</v>
      </c>
      <c r="AB606" s="11">
        <f t="shared" si="130"/>
        <v>-0.23679889389448344</v>
      </c>
      <c r="AC606" s="11">
        <f t="shared" si="131"/>
        <v>24.282251046984761</v>
      </c>
      <c r="AD606" s="11">
        <f t="shared" si="132"/>
        <v>22.402955657617333</v>
      </c>
      <c r="AE606" s="10">
        <v>15.208949742322501</v>
      </c>
      <c r="AF606" s="11">
        <v>21.284876600686498</v>
      </c>
      <c r="AG606" s="12">
        <v>27.193305679698799</v>
      </c>
      <c r="AH606" s="10">
        <v>0.62030892169620688</v>
      </c>
      <c r="AI606" s="11">
        <f t="shared" si="133"/>
        <v>62.065395595410855</v>
      </c>
      <c r="AJ606" s="11">
        <f t="shared" si="134"/>
        <v>7.4948059664959352</v>
      </c>
      <c r="AK606" s="11">
        <f t="shared" si="135"/>
        <v>0.35036202989431214</v>
      </c>
      <c r="AL606" s="11">
        <f t="shared" si="136"/>
        <v>17.655588143681811</v>
      </c>
      <c r="AM606" s="11">
        <f t="shared" si="137"/>
        <v>1.9578551710747703</v>
      </c>
      <c r="AN606" s="3">
        <f t="shared" si="138"/>
        <v>1.6361155353949723</v>
      </c>
      <c r="AO606" s="3">
        <f t="shared" si="139"/>
        <v>0.28237652693331244</v>
      </c>
      <c r="AP606" s="3">
        <v>0.59699053150704107</v>
      </c>
      <c r="AQ606" s="123" t="s">
        <v>215</v>
      </c>
      <c r="AR606" s="87">
        <v>108</v>
      </c>
      <c r="AS606" s="23">
        <v>667</v>
      </c>
      <c r="AT606" s="23" t="s">
        <v>96</v>
      </c>
      <c r="AU606" s="23">
        <v>14</v>
      </c>
      <c r="AV606" s="23" t="s">
        <v>159</v>
      </c>
      <c r="AW606" s="23">
        <v>5</v>
      </c>
      <c r="AX606" s="23">
        <v>40</v>
      </c>
      <c r="AY606" s="34">
        <v>42</v>
      </c>
      <c r="AZ606" s="158">
        <v>121.7</v>
      </c>
    </row>
    <row r="607" spans="1:52" s="28" customFormat="1" ht="15" customHeight="1">
      <c r="A607" s="54">
        <v>10.0309203539822</v>
      </c>
      <c r="B607" s="32">
        <v>667</v>
      </c>
      <c r="C607" s="17">
        <v>5.1235999999999997</v>
      </c>
      <c r="D607" s="17">
        <v>-19.851299999999998</v>
      </c>
      <c r="E607" s="40" t="s">
        <v>56</v>
      </c>
      <c r="F607" s="18">
        <v>-4.7</v>
      </c>
      <c r="G607" s="17">
        <v>-5.0999999999999996</v>
      </c>
      <c r="H607" s="17">
        <v>-3.2</v>
      </c>
      <c r="I607" s="17">
        <v>-1.6</v>
      </c>
      <c r="J607" s="17">
        <v>-0.5</v>
      </c>
      <c r="K607" s="30">
        <v>1.8</v>
      </c>
      <c r="L607" s="10">
        <f t="shared" si="126"/>
        <v>1.8</v>
      </c>
      <c r="M607" s="52" t="str">
        <f t="shared" si="127"/>
        <v>low latitude</v>
      </c>
      <c r="N607" s="87">
        <v>60919.1757663553</v>
      </c>
      <c r="O607" s="23">
        <v>8156.3392429906498</v>
      </c>
      <c r="P607" s="23">
        <v>11860.2201168224</v>
      </c>
      <c r="Q607" s="23">
        <v>524.00576429387797</v>
      </c>
      <c r="R607" s="23">
        <v>39955.025061869201</v>
      </c>
      <c r="S607" s="25">
        <v>7074.7687689719696</v>
      </c>
      <c r="T607" s="7">
        <v>0.47411780187771962</v>
      </c>
      <c r="U607" s="6">
        <v>6.3478626961191262E-2</v>
      </c>
      <c r="V607" s="6">
        <v>9.2304950302353236E-2</v>
      </c>
      <c r="W607" s="6">
        <v>4.0781980060123797E-3</v>
      </c>
      <c r="X607" s="6">
        <v>0.31095937228298415</v>
      </c>
      <c r="Y607" s="8">
        <v>5.5061050569739374E-2</v>
      </c>
      <c r="Z607" s="10">
        <f t="shared" si="128"/>
        <v>0.70464455455905828</v>
      </c>
      <c r="AA607" s="11">
        <f t="shared" si="129"/>
        <v>-0.23851963870672843</v>
      </c>
      <c r="AB607" s="11">
        <f t="shared" si="130"/>
        <v>-0.15202989991806407</v>
      </c>
      <c r="AC607" s="11">
        <f t="shared" si="131"/>
        <v>30.799924387295828</v>
      </c>
      <c r="AD607" s="11">
        <f t="shared" si="132"/>
        <v>28.201154845604421</v>
      </c>
      <c r="AE607" s="10">
        <v>23.182059771631899</v>
      </c>
      <c r="AF607" s="11">
        <v>28.939388889451699</v>
      </c>
      <c r="AG607" s="12">
        <v>36.384471215880502</v>
      </c>
      <c r="AH607" s="10">
        <v>0.84039219805360854</v>
      </c>
      <c r="AI607" s="11">
        <f t="shared" si="133"/>
        <v>60.39123508903198</v>
      </c>
      <c r="AJ607" s="11">
        <f t="shared" si="134"/>
        <v>10.40499829407039</v>
      </c>
      <c r="AK607" s="11">
        <f t="shared" si="135"/>
        <v>0.30398780533047276</v>
      </c>
      <c r="AL607" s="11">
        <f t="shared" si="136"/>
        <v>22.633758872489881</v>
      </c>
      <c r="AM607" s="11">
        <f t="shared" si="137"/>
        <v>2.2359994662559752</v>
      </c>
      <c r="AN607" s="3">
        <f t="shared" si="138"/>
        <v>1.5246937193012322</v>
      </c>
      <c r="AO607" s="3">
        <f t="shared" si="139"/>
        <v>0.29683926110563547</v>
      </c>
      <c r="AP607" s="3">
        <v>0.73971592912521755</v>
      </c>
      <c r="AQ607" s="123" t="s">
        <v>215</v>
      </c>
      <c r="AR607" s="87">
        <v>108</v>
      </c>
      <c r="AS607" s="23">
        <v>667</v>
      </c>
      <c r="AT607" s="23" t="s">
        <v>96</v>
      </c>
      <c r="AU607" s="23">
        <v>15</v>
      </c>
      <c r="AV607" s="23" t="s">
        <v>159</v>
      </c>
      <c r="AW607" s="23">
        <v>5</v>
      </c>
      <c r="AX607" s="23">
        <v>40</v>
      </c>
      <c r="AY607" s="34">
        <v>42</v>
      </c>
      <c r="AZ607" s="158">
        <v>131.19999999999999</v>
      </c>
    </row>
    <row r="608" spans="1:52" s="28" customFormat="1" ht="15" customHeight="1">
      <c r="A608" s="53">
        <v>12.344548672566299</v>
      </c>
      <c r="B608" s="32">
        <v>667</v>
      </c>
      <c r="C608" s="17">
        <v>5.1235999999999997</v>
      </c>
      <c r="D608" s="17">
        <v>-19.851299999999998</v>
      </c>
      <c r="E608" s="40" t="s">
        <v>56</v>
      </c>
      <c r="F608" s="18">
        <v>-4.7</v>
      </c>
      <c r="G608" s="17">
        <v>-5.0999999999999996</v>
      </c>
      <c r="H608" s="17">
        <v>-3.2</v>
      </c>
      <c r="I608" s="17">
        <v>-1.6</v>
      </c>
      <c r="J608" s="17">
        <v>-0.5</v>
      </c>
      <c r="K608" s="30">
        <v>1.8</v>
      </c>
      <c r="L608" s="10">
        <f t="shared" si="126"/>
        <v>1.8</v>
      </c>
      <c r="M608" s="52" t="str">
        <f t="shared" si="127"/>
        <v>low latitude</v>
      </c>
      <c r="N608" s="87">
        <v>19473.4328243243</v>
      </c>
      <c r="O608" s="23">
        <v>5759.3267999999998</v>
      </c>
      <c r="P608" s="23">
        <v>6549.9069378378199</v>
      </c>
      <c r="Q608" s="23">
        <v>812.53716486486496</v>
      </c>
      <c r="R608" s="23">
        <v>21896.6302686487</v>
      </c>
      <c r="S608" s="25">
        <v>1889.84511887851</v>
      </c>
      <c r="T608" s="7">
        <v>0.34538582621420172</v>
      </c>
      <c r="U608" s="6">
        <v>0.10214890529064263</v>
      </c>
      <c r="V608" s="6">
        <v>0.11617083848336555</v>
      </c>
      <c r="W608" s="6">
        <v>1.4411368686164565E-2</v>
      </c>
      <c r="X608" s="6">
        <v>0.38836428096013142</v>
      </c>
      <c r="Y608" s="8">
        <v>3.351878036549414E-2</v>
      </c>
      <c r="Z608" s="10">
        <f t="shared" si="128"/>
        <v>0.61634198531855577</v>
      </c>
      <c r="AA608" s="11">
        <f t="shared" si="129"/>
        <v>-0.3017573214901062</v>
      </c>
      <c r="AB608" s="11">
        <f t="shared" si="130"/>
        <v>-0.21017824704929489</v>
      </c>
      <c r="AC608" s="11">
        <f t="shared" si="131"/>
        <v>26.531380799417828</v>
      </c>
      <c r="AD608" s="11">
        <f t="shared" si="132"/>
        <v>24.223807901828231</v>
      </c>
      <c r="AE608" s="10">
        <v>17.6509999963368</v>
      </c>
      <c r="AF608" s="11">
        <v>23.5413257341561</v>
      </c>
      <c r="AG608" s="12">
        <v>29.792093084857399</v>
      </c>
      <c r="AH608" s="10">
        <v>0.99637081370017166</v>
      </c>
      <c r="AI608" s="11">
        <f t="shared" si="133"/>
        <v>47.071315266212402</v>
      </c>
      <c r="AJ608" s="11">
        <f t="shared" si="134"/>
        <v>8.8462319495300346</v>
      </c>
      <c r="AK608" s="11">
        <f t="shared" si="135"/>
        <v>0.35552409614694142</v>
      </c>
      <c r="AL608" s="11">
        <f t="shared" si="136"/>
        <v>8.0610551997669564</v>
      </c>
      <c r="AM608" s="11">
        <f t="shared" si="137"/>
        <v>1.9222535804472847</v>
      </c>
      <c r="AN608" s="3">
        <f t="shared" si="138"/>
        <v>0.88933468690870221</v>
      </c>
      <c r="AO608" s="3">
        <f t="shared" si="139"/>
        <v>0.29912853518908289</v>
      </c>
      <c r="AP608" s="3">
        <v>0.32770464685090334</v>
      </c>
      <c r="AQ608" s="123" t="s">
        <v>215</v>
      </c>
      <c r="AR608" s="87">
        <v>108</v>
      </c>
      <c r="AS608" s="23">
        <v>667</v>
      </c>
      <c r="AT608" s="23" t="s">
        <v>96</v>
      </c>
      <c r="AU608" s="23">
        <v>17</v>
      </c>
      <c r="AV608" s="23" t="s">
        <v>159</v>
      </c>
      <c r="AW608" s="23">
        <v>5</v>
      </c>
      <c r="AX608" s="23">
        <v>40</v>
      </c>
      <c r="AY608" s="34">
        <v>42</v>
      </c>
      <c r="AZ608" s="158">
        <v>150.19999999999999</v>
      </c>
    </row>
    <row r="609" spans="1:52" s="28" customFormat="1" ht="15" customHeight="1">
      <c r="A609" s="54">
        <v>14.1486206896551</v>
      </c>
      <c r="B609" s="32">
        <v>667</v>
      </c>
      <c r="C609" s="17">
        <v>5.1235999999999997</v>
      </c>
      <c r="D609" s="17">
        <v>-19.851299999999998</v>
      </c>
      <c r="E609" s="40" t="s">
        <v>56</v>
      </c>
      <c r="F609" s="18">
        <v>-4.7</v>
      </c>
      <c r="G609" s="17">
        <v>-5.0999999999999996</v>
      </c>
      <c r="H609" s="17">
        <v>-3.2</v>
      </c>
      <c r="I609" s="17">
        <v>-1.6</v>
      </c>
      <c r="J609" s="17">
        <v>-0.5</v>
      </c>
      <c r="K609" s="30">
        <v>1.8</v>
      </c>
      <c r="L609" s="10">
        <f t="shared" si="126"/>
        <v>1.8</v>
      </c>
      <c r="M609" s="52" t="str">
        <f t="shared" si="127"/>
        <v>low latitude</v>
      </c>
      <c r="N609" s="87">
        <v>46725.340805794403</v>
      </c>
      <c r="O609" s="23">
        <v>3713.7973972973</v>
      </c>
      <c r="P609" s="23">
        <v>4738.0786180777905</v>
      </c>
      <c r="Q609" s="23">
        <v>365.67257850467399</v>
      </c>
      <c r="R609" s="23">
        <v>11701.510863551401</v>
      </c>
      <c r="S609" s="25">
        <v>2219.47992542057</v>
      </c>
      <c r="T609" s="7">
        <v>0.67265664801477143</v>
      </c>
      <c r="U609" s="6">
        <v>5.346371937777699E-2</v>
      </c>
      <c r="V609" s="6">
        <v>6.8209242058036204E-2</v>
      </c>
      <c r="W609" s="6">
        <v>5.2642118106791718E-3</v>
      </c>
      <c r="X609" s="6">
        <v>0.16845461024885289</v>
      </c>
      <c r="Y609" s="8">
        <v>3.1951568489883231E-2</v>
      </c>
      <c r="Z609" s="10">
        <f t="shared" si="128"/>
        <v>0.66351474123646392</v>
      </c>
      <c r="AA609" s="11">
        <f t="shared" si="129"/>
        <v>-0.26974559914523299</v>
      </c>
      <c r="AB609" s="11">
        <f t="shared" si="130"/>
        <v>-0.17814942401803024</v>
      </c>
      <c r="AC609" s="11">
        <f t="shared" si="131"/>
        <v>28.692172057696773</v>
      </c>
      <c r="AD609" s="11">
        <f t="shared" si="132"/>
        <v>26.414579397166733</v>
      </c>
      <c r="AE609" s="10">
        <v>20.659956390431098</v>
      </c>
      <c r="AF609" s="11">
        <v>26.4458485077446</v>
      </c>
      <c r="AG609" s="12">
        <v>33.206266723486898</v>
      </c>
      <c r="AH609" s="10">
        <v>0.69733210789844413</v>
      </c>
      <c r="AI609" s="11">
        <f t="shared" si="133"/>
        <v>79.972374808463783</v>
      </c>
      <c r="AJ609" s="11">
        <f t="shared" si="134"/>
        <v>4.5346573800097261</v>
      </c>
      <c r="AK609" s="11">
        <f t="shared" si="135"/>
        <v>0.38777990289602848</v>
      </c>
      <c r="AL609" s="11">
        <f t="shared" si="136"/>
        <v>12.957161396823823</v>
      </c>
      <c r="AM609" s="11">
        <f t="shared" si="137"/>
        <v>2.0988341228022542</v>
      </c>
      <c r="AN609" s="3">
        <f t="shared" si="138"/>
        <v>3.9931032283478389</v>
      </c>
      <c r="AO609" s="3">
        <f t="shared" si="139"/>
        <v>0.40491169673108235</v>
      </c>
      <c r="AP609" s="3">
        <v>0.64533957104844597</v>
      </c>
      <c r="AQ609" s="123" t="s">
        <v>215</v>
      </c>
      <c r="AR609" s="87">
        <v>108</v>
      </c>
      <c r="AS609" s="23">
        <v>667</v>
      </c>
      <c r="AT609" s="23" t="s">
        <v>96</v>
      </c>
      <c r="AU609" s="23">
        <v>19</v>
      </c>
      <c r="AV609" s="23" t="s">
        <v>159</v>
      </c>
      <c r="AW609" s="23">
        <v>1</v>
      </c>
      <c r="AX609" s="23">
        <v>40</v>
      </c>
      <c r="AY609" s="34">
        <v>42</v>
      </c>
      <c r="AZ609" s="158">
        <v>163.19999999999999</v>
      </c>
    </row>
    <row r="610" spans="1:52" s="28" customFormat="1" ht="15" customHeight="1">
      <c r="A610" s="54">
        <v>14.8624137931034</v>
      </c>
      <c r="B610" s="32">
        <v>667</v>
      </c>
      <c r="C610" s="17">
        <v>5.1235999999999997</v>
      </c>
      <c r="D610" s="17">
        <v>-19.851299999999998</v>
      </c>
      <c r="E610" s="40" t="s">
        <v>56</v>
      </c>
      <c r="F610" s="18">
        <v>-4.7</v>
      </c>
      <c r="G610" s="17">
        <v>-5.0999999999999996</v>
      </c>
      <c r="H610" s="17">
        <v>-3.2</v>
      </c>
      <c r="I610" s="17">
        <v>-1.6</v>
      </c>
      <c r="J610" s="17">
        <v>-0.5</v>
      </c>
      <c r="K610" s="30">
        <v>1.8</v>
      </c>
      <c r="L610" s="10">
        <f t="shared" si="126"/>
        <v>1.8</v>
      </c>
      <c r="M610" s="52" t="str">
        <f t="shared" si="127"/>
        <v>low latitude</v>
      </c>
      <c r="N610" s="87">
        <v>6946.5077560747504</v>
      </c>
      <c r="O610" s="23">
        <v>1124.9257341611701</v>
      </c>
      <c r="P610" s="23">
        <v>3527.5939385046599</v>
      </c>
      <c r="Q610" s="23">
        <v>181.81732897196099</v>
      </c>
      <c r="R610" s="23">
        <v>11020.5855231776</v>
      </c>
      <c r="S610" s="25">
        <v>2622.7477297196401</v>
      </c>
      <c r="T610" s="7">
        <v>0.27322447762818131</v>
      </c>
      <c r="U610" s="6">
        <v>4.424629711496382E-2</v>
      </c>
      <c r="V610" s="6">
        <v>0.13874957676242503</v>
      </c>
      <c r="W610" s="6">
        <v>7.151355253101465E-3</v>
      </c>
      <c r="X610" s="6">
        <v>0.43346870520567443</v>
      </c>
      <c r="Y610" s="8">
        <v>0.10315958803565407</v>
      </c>
      <c r="Z610" s="10">
        <f t="shared" si="128"/>
        <v>0.84914671420712196</v>
      </c>
      <c r="AA610" s="11">
        <f t="shared" si="129"/>
        <v>-0.13685833411604151</v>
      </c>
      <c r="AB610" s="11">
        <f t="shared" si="130"/>
        <v>-7.1017266569030166E-2</v>
      </c>
      <c r="AC610" s="11">
        <f t="shared" si="131"/>
        <v>37.662062447167195</v>
      </c>
      <c r="AD610" s="11">
        <f t="shared" si="132"/>
        <v>33.742418966678336</v>
      </c>
      <c r="AE610" s="10">
        <v>31.350274037994701</v>
      </c>
      <c r="AF610" s="11">
        <v>37.908452400864398</v>
      </c>
      <c r="AG610" s="12">
        <v>47.614430793460201</v>
      </c>
      <c r="AH610" s="10">
        <v>0.80074237705707674</v>
      </c>
      <c r="AI610" s="11">
        <f t="shared" si="133"/>
        <v>38.662390449635431</v>
      </c>
      <c r="AJ610" s="11">
        <f t="shared" si="134"/>
        <v>27.408064646336623</v>
      </c>
      <c r="AK610" s="11">
        <f t="shared" si="135"/>
        <v>0.26163130605987978</v>
      </c>
      <c r="AL610" s="11">
        <f t="shared" si="136"/>
        <v>19.401857669181076</v>
      </c>
      <c r="AM610" s="11">
        <f t="shared" si="137"/>
        <v>2.5769529526945445</v>
      </c>
      <c r="AN610" s="3">
        <f t="shared" si="138"/>
        <v>0.63032111510458488</v>
      </c>
      <c r="AO610" s="3">
        <f t="shared" si="139"/>
        <v>0.32009133553618463</v>
      </c>
      <c r="AP610" s="3">
        <v>0.56793484220765822</v>
      </c>
      <c r="AQ610" s="123" t="s">
        <v>215</v>
      </c>
      <c r="AR610" s="87">
        <v>108</v>
      </c>
      <c r="AS610" s="23">
        <v>667</v>
      </c>
      <c r="AT610" s="23" t="s">
        <v>96</v>
      </c>
      <c r="AU610" s="23">
        <v>19</v>
      </c>
      <c r="AV610" s="23" t="s">
        <v>159</v>
      </c>
      <c r="AW610" s="23">
        <v>3</v>
      </c>
      <c r="AX610" s="23">
        <v>40</v>
      </c>
      <c r="AY610" s="34">
        <v>42</v>
      </c>
      <c r="AZ610" s="158">
        <v>166.2</v>
      </c>
    </row>
    <row r="611" spans="1:52" s="28" customFormat="1" ht="15" customHeight="1">
      <c r="A611" s="54">
        <v>15.0991435464414</v>
      </c>
      <c r="B611" s="32">
        <v>667</v>
      </c>
      <c r="C611" s="17">
        <v>5.1235999999999997</v>
      </c>
      <c r="D611" s="17">
        <v>-19.851299999999998</v>
      </c>
      <c r="E611" s="40" t="s">
        <v>56</v>
      </c>
      <c r="F611" s="18">
        <v>-4.7</v>
      </c>
      <c r="G611" s="17">
        <v>-5.0999999999999996</v>
      </c>
      <c r="H611" s="17">
        <v>-3.2</v>
      </c>
      <c r="I611" s="17">
        <v>-1.6</v>
      </c>
      <c r="J611" s="17">
        <v>-0.5</v>
      </c>
      <c r="K611" s="30">
        <v>1.8</v>
      </c>
      <c r="L611" s="10">
        <f t="shared" si="126"/>
        <v>-0.5</v>
      </c>
      <c r="M611" s="52" t="str">
        <f t="shared" si="127"/>
        <v>low latitude</v>
      </c>
      <c r="N611" s="87">
        <v>109777.461594953</v>
      </c>
      <c r="O611" s="23">
        <v>7795.1317642990598</v>
      </c>
      <c r="P611" s="23">
        <v>13080.6275775701</v>
      </c>
      <c r="Q611" s="23">
        <v>454.882364112147</v>
      </c>
      <c r="R611" s="23">
        <v>39108.195614205702</v>
      </c>
      <c r="S611" s="25">
        <v>6251.4239039252598</v>
      </c>
      <c r="T611" s="7">
        <v>0.62208238334615618</v>
      </c>
      <c r="U611" s="6">
        <v>4.4173130585991149E-2</v>
      </c>
      <c r="V611" s="6">
        <v>7.4124759863206505E-2</v>
      </c>
      <c r="W611" s="6">
        <v>2.5777085851475742E-3</v>
      </c>
      <c r="X611" s="6">
        <v>0.22161670695044816</v>
      </c>
      <c r="Y611" s="8">
        <v>3.5425310669050393E-2</v>
      </c>
      <c r="Z611" s="10">
        <f t="shared" si="128"/>
        <v>0.71738404677351986</v>
      </c>
      <c r="AA611" s="11">
        <f t="shared" si="129"/>
        <v>-0.21237533994839777</v>
      </c>
      <c r="AB611" s="11">
        <f t="shared" si="130"/>
        <v>-0.14424828541760082</v>
      </c>
      <c r="AC611" s="11">
        <f t="shared" si="131"/>
        <v>32.564664553483148</v>
      </c>
      <c r="AD611" s="11">
        <f t="shared" si="132"/>
        <v>28.733417277436104</v>
      </c>
      <c r="AE611" s="10">
        <v>23.906649082897601</v>
      </c>
      <c r="AF611" s="11">
        <v>29.720058248376201</v>
      </c>
      <c r="AG611" s="12">
        <v>37.395460818551399</v>
      </c>
      <c r="AH611" s="10">
        <v>0.85251505572213282</v>
      </c>
      <c r="AI611" s="11">
        <f t="shared" si="133"/>
        <v>73.732731313893169</v>
      </c>
      <c r="AJ611" s="11">
        <f t="shared" si="134"/>
        <v>5.3878169018401003</v>
      </c>
      <c r="AK611" s="11">
        <f t="shared" si="135"/>
        <v>0.31984642606661556</v>
      </c>
      <c r="AL611" s="11">
        <f t="shared" si="136"/>
        <v>28.756066643958068</v>
      </c>
      <c r="AM611" s="11">
        <f t="shared" si="137"/>
        <v>2.1871722908892428</v>
      </c>
      <c r="AN611" s="3">
        <f t="shared" si="138"/>
        <v>2.8070193439217972</v>
      </c>
      <c r="AO611" s="3">
        <f t="shared" si="139"/>
        <v>0.33447279712436229</v>
      </c>
      <c r="AP611" s="3">
        <v>0.64987793671248906</v>
      </c>
      <c r="AQ611" s="123" t="s">
        <v>215</v>
      </c>
      <c r="AR611" s="87">
        <v>108</v>
      </c>
      <c r="AS611" s="23">
        <v>667</v>
      </c>
      <c r="AT611" s="23" t="s">
        <v>96</v>
      </c>
      <c r="AU611" s="23">
        <v>19</v>
      </c>
      <c r="AV611" s="23" t="s">
        <v>159</v>
      </c>
      <c r="AW611" s="23">
        <v>5</v>
      </c>
      <c r="AX611" s="23">
        <v>40</v>
      </c>
      <c r="AY611" s="34">
        <v>42</v>
      </c>
      <c r="AZ611" s="158">
        <v>169.2</v>
      </c>
    </row>
    <row r="612" spans="1:52" s="28" customFormat="1" ht="15" customHeight="1">
      <c r="A612" s="54">
        <v>15.4693244873341</v>
      </c>
      <c r="B612" s="32">
        <v>667</v>
      </c>
      <c r="C612" s="17">
        <v>5.1235999999999997</v>
      </c>
      <c r="D612" s="17">
        <v>-19.851299999999998</v>
      </c>
      <c r="E612" s="40" t="s">
        <v>56</v>
      </c>
      <c r="F612" s="18">
        <v>-4.7</v>
      </c>
      <c r="G612" s="17">
        <v>-5.0999999999999996</v>
      </c>
      <c r="H612" s="17">
        <v>-3.2</v>
      </c>
      <c r="I612" s="17">
        <v>-1.6</v>
      </c>
      <c r="J612" s="17">
        <v>-0.5</v>
      </c>
      <c r="K612" s="30">
        <v>1.8</v>
      </c>
      <c r="L612" s="10">
        <f t="shared" si="126"/>
        <v>-0.5</v>
      </c>
      <c r="M612" s="52" t="str">
        <f t="shared" si="127"/>
        <v>low latitude</v>
      </c>
      <c r="N612" s="87">
        <v>158048.02489459401</v>
      </c>
      <c r="O612" s="23">
        <v>13242.189262162199</v>
      </c>
      <c r="P612" s="23">
        <v>20332.138229729699</v>
      </c>
      <c r="Q612" s="23">
        <v>792.93878810810702</v>
      </c>
      <c r="R612" s="23">
        <v>56389.620037297398</v>
      </c>
      <c r="S612" s="25">
        <v>9172.0484864865102</v>
      </c>
      <c r="T612" s="7">
        <v>0.61264395502366165</v>
      </c>
      <c r="U612" s="6">
        <v>5.1330898998285468E-2</v>
      </c>
      <c r="V612" s="6">
        <v>7.8813775670128344E-2</v>
      </c>
      <c r="W612" s="6">
        <v>3.0736806458809226E-3</v>
      </c>
      <c r="X612" s="6">
        <v>0.21858393905884904</v>
      </c>
      <c r="Y612" s="8">
        <v>3.5553750603194587E-2</v>
      </c>
      <c r="Z612" s="10">
        <f t="shared" si="128"/>
        <v>0.69585673699313488</v>
      </c>
      <c r="AA612" s="11">
        <f t="shared" si="129"/>
        <v>-0.22796193423451638</v>
      </c>
      <c r="AB612" s="11">
        <f t="shared" si="130"/>
        <v>-0.1574801637481435</v>
      </c>
      <c r="AC612" s="11">
        <f t="shared" si="131"/>
        <v>31.512569439170143</v>
      </c>
      <c r="AD612" s="11">
        <f t="shared" si="132"/>
        <v>27.828356799626984</v>
      </c>
      <c r="AE612" s="10">
        <v>22.602074335582898</v>
      </c>
      <c r="AF612" s="11">
        <v>28.4192171041195</v>
      </c>
      <c r="AG612" s="12">
        <v>35.653987197007098</v>
      </c>
      <c r="AH612" s="10">
        <v>0.5139649501685476</v>
      </c>
      <c r="AI612" s="11">
        <f t="shared" si="133"/>
        <v>73.703488463880689</v>
      </c>
      <c r="AJ612" s="11">
        <f t="shared" si="134"/>
        <v>5.4850164223909772</v>
      </c>
      <c r="AK612" s="11">
        <f t="shared" si="135"/>
        <v>0.34391706813929385</v>
      </c>
      <c r="AL612" s="11">
        <f t="shared" si="136"/>
        <v>25.641497849084505</v>
      </c>
      <c r="AM612" s="11">
        <f t="shared" si="137"/>
        <v>2.1353913475794153</v>
      </c>
      <c r="AN612" s="3">
        <f t="shared" si="138"/>
        <v>2.8027857749361922</v>
      </c>
      <c r="AO612" s="3">
        <f t="shared" si="139"/>
        <v>0.36056526389575871</v>
      </c>
      <c r="AP612" s="3">
        <v>0.60214178246793293</v>
      </c>
      <c r="AQ612" s="123" t="s">
        <v>215</v>
      </c>
      <c r="AR612" s="87">
        <v>108</v>
      </c>
      <c r="AS612" s="23">
        <v>667</v>
      </c>
      <c r="AT612" s="23" t="s">
        <v>96</v>
      </c>
      <c r="AU612" s="23">
        <v>20</v>
      </c>
      <c r="AV612" s="23" t="s">
        <v>159</v>
      </c>
      <c r="AW612" s="23">
        <v>3</v>
      </c>
      <c r="AX612" s="23">
        <v>40</v>
      </c>
      <c r="AY612" s="34">
        <v>42</v>
      </c>
      <c r="AZ612" s="158">
        <v>174.68</v>
      </c>
    </row>
    <row r="613" spans="1:52" s="28" customFormat="1" ht="15" customHeight="1">
      <c r="A613" s="53">
        <v>15.6719782870928</v>
      </c>
      <c r="B613" s="32">
        <v>667</v>
      </c>
      <c r="C613" s="17">
        <v>5.1235999999999997</v>
      </c>
      <c r="D613" s="17">
        <v>-19.851299999999998</v>
      </c>
      <c r="E613" s="40" t="s">
        <v>56</v>
      </c>
      <c r="F613" s="18">
        <v>-4.7</v>
      </c>
      <c r="G613" s="17">
        <v>-5.0999999999999996</v>
      </c>
      <c r="H613" s="17">
        <v>-3.2</v>
      </c>
      <c r="I613" s="17">
        <v>-1.6</v>
      </c>
      <c r="J613" s="17">
        <v>-0.5</v>
      </c>
      <c r="K613" s="30">
        <v>1.8</v>
      </c>
      <c r="L613" s="10">
        <f t="shared" si="126"/>
        <v>-0.5</v>
      </c>
      <c r="M613" s="52" t="str">
        <f t="shared" si="127"/>
        <v>low latitude</v>
      </c>
      <c r="N613" s="87">
        <v>123854.01043158901</v>
      </c>
      <c r="O613" s="23">
        <v>11007.8989048598</v>
      </c>
      <c r="P613" s="23">
        <v>12669.0820816822</v>
      </c>
      <c r="Q613" s="23">
        <v>649.13541383177403</v>
      </c>
      <c r="R613" s="23">
        <v>25773.176991775701</v>
      </c>
      <c r="S613" s="25">
        <v>5117.7830820560703</v>
      </c>
      <c r="T613" s="7">
        <v>0.69164716968935336</v>
      </c>
      <c r="U613" s="6">
        <v>6.1472229241847517E-2</v>
      </c>
      <c r="V613" s="6">
        <v>7.0748898108532368E-2</v>
      </c>
      <c r="W613" s="6">
        <v>3.6250152107094227E-3</v>
      </c>
      <c r="X613" s="6">
        <v>0.14392707073551422</v>
      </c>
      <c r="Y613" s="8">
        <v>2.8579617014043296E-2</v>
      </c>
      <c r="Z613" s="10">
        <f t="shared" si="128"/>
        <v>0.6261399101899332</v>
      </c>
      <c r="AA613" s="11">
        <f t="shared" si="129"/>
        <v>-0.28332763060553007</v>
      </c>
      <c r="AB613" s="11">
        <f t="shared" si="130"/>
        <v>-0.20332861338010957</v>
      </c>
      <c r="AC613" s="11">
        <f t="shared" si="131"/>
        <v>27.77538493412672</v>
      </c>
      <c r="AD613" s="11">
        <f t="shared" si="132"/>
        <v>24.692322844800508</v>
      </c>
      <c r="AE613" s="10">
        <v>18.217495537326101</v>
      </c>
      <c r="AF613" s="11">
        <v>24.1078176471622</v>
      </c>
      <c r="AG613" s="12">
        <v>30.469007598338798</v>
      </c>
      <c r="AH613" s="10">
        <v>0.84036730478274069</v>
      </c>
      <c r="AI613" s="11">
        <f t="shared" si="133"/>
        <v>82.77507087074261</v>
      </c>
      <c r="AJ613" s="11">
        <f t="shared" si="134"/>
        <v>3.9681413607035054</v>
      </c>
      <c r="AK613" s="11">
        <f t="shared" si="135"/>
        <v>0.44055422622270901</v>
      </c>
      <c r="AL613" s="11">
        <f t="shared" si="136"/>
        <v>19.516855515397044</v>
      </c>
      <c r="AM613" s="11">
        <f t="shared" si="137"/>
        <v>1.9958158623999716</v>
      </c>
      <c r="AN613" s="3">
        <f t="shared" si="138"/>
        <v>4.8055391258559697</v>
      </c>
      <c r="AO613" s="3">
        <f t="shared" si="139"/>
        <v>0.49156074494521734</v>
      </c>
      <c r="AP613" s="3">
        <v>0.32933143639026363</v>
      </c>
      <c r="AQ613" s="123" t="s">
        <v>215</v>
      </c>
      <c r="AR613" s="87">
        <v>108</v>
      </c>
      <c r="AS613" s="23">
        <v>667</v>
      </c>
      <c r="AT613" s="23" t="s">
        <v>96</v>
      </c>
      <c r="AU613" s="23">
        <v>20</v>
      </c>
      <c r="AV613" s="23" t="s">
        <v>159</v>
      </c>
      <c r="AW613" s="23">
        <v>5</v>
      </c>
      <c r="AX613" s="23">
        <v>40</v>
      </c>
      <c r="AY613" s="34">
        <v>42</v>
      </c>
      <c r="AZ613" s="158">
        <v>177.68</v>
      </c>
    </row>
    <row r="614" spans="1:52" s="28" customFormat="1" ht="15" customHeight="1">
      <c r="A614" s="54">
        <v>16.382617611580201</v>
      </c>
      <c r="B614" s="32">
        <v>667</v>
      </c>
      <c r="C614" s="17">
        <v>5.1235999999999997</v>
      </c>
      <c r="D614" s="17">
        <v>-19.851299999999998</v>
      </c>
      <c r="E614" s="40" t="s">
        <v>56</v>
      </c>
      <c r="F614" s="18">
        <v>-4.7</v>
      </c>
      <c r="G614" s="17">
        <v>-5.0999999999999996</v>
      </c>
      <c r="H614" s="17">
        <v>-3.2</v>
      </c>
      <c r="I614" s="17">
        <v>-1.6</v>
      </c>
      <c r="J614" s="17">
        <v>-0.5</v>
      </c>
      <c r="K614" s="30">
        <v>1.8</v>
      </c>
      <c r="L614" s="10">
        <f t="shared" si="126"/>
        <v>-0.5</v>
      </c>
      <c r="M614" s="52" t="str">
        <f t="shared" si="127"/>
        <v>low latitude</v>
      </c>
      <c r="N614" s="87">
        <v>91131.900966354995</v>
      </c>
      <c r="O614" s="23">
        <v>17096.863118729099</v>
      </c>
      <c r="P614" s="23">
        <v>38064.268058759699</v>
      </c>
      <c r="Q614" s="23">
        <v>1706.87636299065</v>
      </c>
      <c r="R614" s="23">
        <v>106518.153790841</v>
      </c>
      <c r="S614" s="25">
        <v>19677.627882242999</v>
      </c>
      <c r="T614" s="7">
        <v>0.33236080737285534</v>
      </c>
      <c r="U614" s="6">
        <v>6.2352778439043612E-2</v>
      </c>
      <c r="V614" s="6">
        <v>0.13882154031590777</v>
      </c>
      <c r="W614" s="6">
        <v>6.2250298750890377E-3</v>
      </c>
      <c r="X614" s="6">
        <v>0.38847493817626089</v>
      </c>
      <c r="Y614" s="8">
        <v>7.1764905820843397E-2</v>
      </c>
      <c r="Z614" s="10">
        <f t="shared" si="128"/>
        <v>0.77664483383916194</v>
      </c>
      <c r="AA614" s="11">
        <f t="shared" si="129"/>
        <v>-0.17435052921091412</v>
      </c>
      <c r="AB614" s="11">
        <f t="shared" si="130"/>
        <v>-0.10977754228993235</v>
      </c>
      <c r="AC614" s="11">
        <f t="shared" si="131"/>
        <v>35.131339278263297</v>
      </c>
      <c r="AD614" s="11">
        <f t="shared" si="132"/>
        <v>31.091216107368627</v>
      </c>
      <c r="AE614" s="10">
        <v>27.374089116316799</v>
      </c>
      <c r="AF614" s="11">
        <v>33.367168880960399</v>
      </c>
      <c r="AG614" s="12">
        <v>41.998859230372098</v>
      </c>
      <c r="AH614" s="10">
        <v>0.41361019348877265</v>
      </c>
      <c r="AI614" s="11">
        <f t="shared" si="133"/>
        <v>46.107703374181376</v>
      </c>
      <c r="AJ614" s="11">
        <f t="shared" si="134"/>
        <v>17.758064750125477</v>
      </c>
      <c r="AK614" s="11">
        <f t="shared" si="135"/>
        <v>0.31064585620554841</v>
      </c>
      <c r="AL614" s="11">
        <f t="shared" si="136"/>
        <v>22.300542021723579</v>
      </c>
      <c r="AM614" s="11">
        <f t="shared" si="137"/>
        <v>2.3130847222888624</v>
      </c>
      <c r="AN614" s="3">
        <f t="shared" si="138"/>
        <v>0.8555527646986969</v>
      </c>
      <c r="AO614" s="3">
        <f t="shared" si="139"/>
        <v>0.35735005446585827</v>
      </c>
      <c r="AP614" s="3">
        <v>0.65123160199031782</v>
      </c>
      <c r="AQ614" s="123" t="s">
        <v>215</v>
      </c>
      <c r="AR614" s="87">
        <v>108</v>
      </c>
      <c r="AS614" s="23">
        <v>667</v>
      </c>
      <c r="AT614" s="23" t="s">
        <v>96</v>
      </c>
      <c r="AU614" s="23">
        <v>21</v>
      </c>
      <c r="AV614" s="23" t="s">
        <v>159</v>
      </c>
      <c r="AW614" s="23">
        <v>5</v>
      </c>
      <c r="AX614" s="23">
        <v>40</v>
      </c>
      <c r="AY614" s="34">
        <v>42</v>
      </c>
      <c r="AZ614" s="158">
        <v>188.2</v>
      </c>
    </row>
    <row r="615" spans="1:52" s="28" customFormat="1" ht="15" customHeight="1">
      <c r="A615" s="53">
        <v>16.9230277442702</v>
      </c>
      <c r="B615" s="32">
        <v>667</v>
      </c>
      <c r="C615" s="17">
        <v>5.1235999999999997</v>
      </c>
      <c r="D615" s="17">
        <v>-19.851299999999998</v>
      </c>
      <c r="E615" s="40" t="s">
        <v>56</v>
      </c>
      <c r="F615" s="18">
        <v>-4.7</v>
      </c>
      <c r="G615" s="17">
        <v>-5.0999999999999996</v>
      </c>
      <c r="H615" s="17">
        <v>-3.2</v>
      </c>
      <c r="I615" s="17">
        <v>-1.6</v>
      </c>
      <c r="J615" s="17">
        <v>-0.5</v>
      </c>
      <c r="K615" s="30">
        <v>1.8</v>
      </c>
      <c r="L615" s="10">
        <f t="shared" si="126"/>
        <v>-0.5</v>
      </c>
      <c r="M615" s="52" t="str">
        <f t="shared" si="127"/>
        <v>low latitude</v>
      </c>
      <c r="N615" s="87">
        <v>83494.009836822501</v>
      </c>
      <c r="O615" s="23">
        <v>7077.4205102803598</v>
      </c>
      <c r="P615" s="23">
        <v>15629.416839065399</v>
      </c>
      <c r="Q615" s="23">
        <v>487.035623364483</v>
      </c>
      <c r="R615" s="23">
        <v>54739.185575700998</v>
      </c>
      <c r="S615" s="25">
        <v>9603.5998728972008</v>
      </c>
      <c r="T615" s="7">
        <v>0.48818150970916957</v>
      </c>
      <c r="U615" s="6">
        <v>4.1381002497158245E-2</v>
      </c>
      <c r="V615" s="6">
        <v>9.1383709122134976E-2</v>
      </c>
      <c r="W615" s="6">
        <v>2.8476508238242759E-3</v>
      </c>
      <c r="X615" s="6">
        <v>0.32005479562931344</v>
      </c>
      <c r="Y615" s="8">
        <v>5.6151332218399602E-2</v>
      </c>
      <c r="Z615" s="10">
        <f t="shared" si="128"/>
        <v>0.78420835825988844</v>
      </c>
      <c r="AA615" s="11">
        <f t="shared" si="129"/>
        <v>-0.17143050027254206</v>
      </c>
      <c r="AB615" s="11">
        <f t="shared" si="130"/>
        <v>-0.10556853320795767</v>
      </c>
      <c r="AC615" s="11">
        <f t="shared" si="131"/>
        <v>35.328441231603406</v>
      </c>
      <c r="AD615" s="11">
        <f t="shared" si="132"/>
        <v>31.379112328575697</v>
      </c>
      <c r="AE615" s="10">
        <v>27.827332041201799</v>
      </c>
      <c r="AF615" s="11">
        <v>33.848649104694402</v>
      </c>
      <c r="AG615" s="12">
        <v>42.495755567575998</v>
      </c>
      <c r="AH615" s="10">
        <v>0.4048192037413299</v>
      </c>
      <c r="AI615" s="11">
        <f t="shared" si="133"/>
        <v>60.400839022533518</v>
      </c>
      <c r="AJ615" s="11">
        <f t="shared" si="134"/>
        <v>10.315624539492934</v>
      </c>
      <c r="AK615" s="11">
        <f t="shared" si="135"/>
        <v>0.26496182731901402</v>
      </c>
      <c r="AL615" s="11">
        <f t="shared" si="136"/>
        <v>32.090910991471375</v>
      </c>
      <c r="AM615" s="11">
        <f t="shared" si="137"/>
        <v>2.3846886288547777</v>
      </c>
      <c r="AN615" s="3">
        <f t="shared" si="138"/>
        <v>1.5253060300167476</v>
      </c>
      <c r="AO615" s="3">
        <f t="shared" si="139"/>
        <v>0.28552519871620774</v>
      </c>
      <c r="AP615" s="3">
        <v>0.31776137804264137</v>
      </c>
      <c r="AQ615" s="123" t="s">
        <v>215</v>
      </c>
      <c r="AR615" s="87">
        <v>108</v>
      </c>
      <c r="AS615" s="23">
        <v>667</v>
      </c>
      <c r="AT615" s="23" t="s">
        <v>96</v>
      </c>
      <c r="AU615" s="23">
        <v>22</v>
      </c>
      <c r="AV615" s="23" t="s">
        <v>159</v>
      </c>
      <c r="AW615" s="23">
        <v>4</v>
      </c>
      <c r="AX615" s="23">
        <v>40</v>
      </c>
      <c r="AY615" s="34">
        <v>42</v>
      </c>
      <c r="AZ615" s="158">
        <v>196.2</v>
      </c>
    </row>
    <row r="616" spans="1:52" s="28" customFormat="1" ht="15" customHeight="1">
      <c r="A616" s="54">
        <v>17.1256815440289</v>
      </c>
      <c r="B616" s="32">
        <v>667</v>
      </c>
      <c r="C616" s="17">
        <v>5.1235999999999997</v>
      </c>
      <c r="D616" s="17">
        <v>-19.851299999999998</v>
      </c>
      <c r="E616" s="40" t="s">
        <v>56</v>
      </c>
      <c r="F616" s="18">
        <v>-4.7</v>
      </c>
      <c r="G616" s="17">
        <v>-5.0999999999999996</v>
      </c>
      <c r="H616" s="17">
        <v>-3.2</v>
      </c>
      <c r="I616" s="17">
        <v>-1.6</v>
      </c>
      <c r="J616" s="17">
        <v>-0.5</v>
      </c>
      <c r="K616" s="30">
        <v>1.8</v>
      </c>
      <c r="L616" s="10">
        <f t="shared" si="126"/>
        <v>-0.5</v>
      </c>
      <c r="M616" s="52" t="str">
        <f t="shared" si="127"/>
        <v>low latitude</v>
      </c>
      <c r="N616" s="87">
        <v>98342.701581621601</v>
      </c>
      <c r="O616" s="23">
        <v>10021.5753081081</v>
      </c>
      <c r="P616" s="23">
        <v>19788.434951351301</v>
      </c>
      <c r="Q616" s="23">
        <v>897.61918918919298</v>
      </c>
      <c r="R616" s="23">
        <v>68004.727184864707</v>
      </c>
      <c r="S616" s="25">
        <v>10988.342154054</v>
      </c>
      <c r="T616" s="7">
        <v>0.4727028178115959</v>
      </c>
      <c r="U616" s="6">
        <v>4.8170599453402754E-2</v>
      </c>
      <c r="V616" s="6">
        <v>9.5116859829416422E-2</v>
      </c>
      <c r="W616" s="6">
        <v>4.314576610439453E-3</v>
      </c>
      <c r="X616" s="6">
        <v>0.32687759892496049</v>
      </c>
      <c r="Y616" s="8">
        <v>5.2817547370185014E-2</v>
      </c>
      <c r="Z616" s="10">
        <f t="shared" si="128"/>
        <v>0.7596512343303079</v>
      </c>
      <c r="AA616" s="11">
        <f t="shared" si="129"/>
        <v>-0.19083484367735218</v>
      </c>
      <c r="AB616" s="11">
        <f t="shared" si="130"/>
        <v>-0.11938575215438187</v>
      </c>
      <c r="AC616" s="11">
        <f t="shared" si="131"/>
        <v>34.018648051778726</v>
      </c>
      <c r="AD616" s="11">
        <f t="shared" si="132"/>
        <v>30.434014552640281</v>
      </c>
      <c r="AE616" s="10">
        <v>26.4068800701789</v>
      </c>
      <c r="AF616" s="11">
        <v>32.325674276363003</v>
      </c>
      <c r="AG616" s="12">
        <v>40.652152533380402</v>
      </c>
      <c r="AH616" s="10">
        <v>0.7445605300671837</v>
      </c>
      <c r="AI616" s="11">
        <f t="shared" si="133"/>
        <v>59.118858831098763</v>
      </c>
      <c r="AJ616" s="11">
        <f t="shared" si="134"/>
        <v>10.050523418234244</v>
      </c>
      <c r="AK616" s="11">
        <f t="shared" si="135"/>
        <v>0.27992191287781282</v>
      </c>
      <c r="AL616" s="11">
        <f t="shared" si="136"/>
        <v>22.045467821633714</v>
      </c>
      <c r="AM616" s="11">
        <f t="shared" si="137"/>
        <v>2.3082486795524395</v>
      </c>
      <c r="AN616" s="3">
        <f t="shared" si="138"/>
        <v>1.4461156694928847</v>
      </c>
      <c r="AO616" s="3">
        <f t="shared" si="139"/>
        <v>0.29098616773446101</v>
      </c>
      <c r="AP616" s="3">
        <v>0.25157660467248222</v>
      </c>
      <c r="AQ616" s="123" t="s">
        <v>215</v>
      </c>
      <c r="AR616" s="87">
        <v>108</v>
      </c>
      <c r="AS616" s="23">
        <v>667</v>
      </c>
      <c r="AT616" s="23" t="s">
        <v>96</v>
      </c>
      <c r="AU616" s="23">
        <v>22</v>
      </c>
      <c r="AV616" s="23" t="s">
        <v>159</v>
      </c>
      <c r="AW616" s="23">
        <v>6</v>
      </c>
      <c r="AX616" s="23">
        <v>40</v>
      </c>
      <c r="AY616" s="34">
        <v>42</v>
      </c>
      <c r="AZ616" s="158">
        <v>199.2</v>
      </c>
    </row>
    <row r="617" spans="1:52" s="28" customFormat="1" ht="15" customHeight="1">
      <c r="A617" s="53">
        <v>17.374270205066299</v>
      </c>
      <c r="B617" s="32">
        <v>667</v>
      </c>
      <c r="C617" s="17">
        <v>5.1235999999999997</v>
      </c>
      <c r="D617" s="17">
        <v>-19.851299999999998</v>
      </c>
      <c r="E617" s="40" t="s">
        <v>56</v>
      </c>
      <c r="F617" s="18">
        <v>-4.7</v>
      </c>
      <c r="G617" s="17">
        <v>-5.0999999999999996</v>
      </c>
      <c r="H617" s="17">
        <v>-3.2</v>
      </c>
      <c r="I617" s="17">
        <v>-1.6</v>
      </c>
      <c r="J617" s="17">
        <v>-0.5</v>
      </c>
      <c r="K617" s="30">
        <v>1.8</v>
      </c>
      <c r="L617" s="10">
        <f t="shared" si="126"/>
        <v>-0.5</v>
      </c>
      <c r="M617" s="52" t="str">
        <f t="shared" si="127"/>
        <v>low latitude</v>
      </c>
      <c r="N617" s="87">
        <v>108496.759336075</v>
      </c>
      <c r="O617" s="23">
        <v>5945.5307897196299</v>
      </c>
      <c r="P617" s="23">
        <v>10039.703490654199</v>
      </c>
      <c r="Q617" s="23">
        <v>677.76727233644499</v>
      </c>
      <c r="R617" s="23">
        <v>44489.033866355203</v>
      </c>
      <c r="S617" s="25">
        <v>7277.2069856075004</v>
      </c>
      <c r="T617" s="7">
        <v>0.6132324150695313</v>
      </c>
      <c r="U617" s="6">
        <v>3.3604618491473594E-2</v>
      </c>
      <c r="V617" s="6">
        <v>5.6745212076659647E-2</v>
      </c>
      <c r="W617" s="6">
        <v>3.8307951667250484E-3</v>
      </c>
      <c r="X617" s="6">
        <v>0.25145559967802567</v>
      </c>
      <c r="Y617" s="8">
        <v>4.1131359517584572E-2</v>
      </c>
      <c r="Z617" s="10">
        <f t="shared" si="128"/>
        <v>0.75165083544684064</v>
      </c>
      <c r="AA617" s="11">
        <f t="shared" si="129"/>
        <v>-0.22003234810171432</v>
      </c>
      <c r="AB617" s="11">
        <f t="shared" si="130"/>
        <v>-0.12398385549080478</v>
      </c>
      <c r="AC617" s="11">
        <f t="shared" si="131"/>
        <v>32.047816503134285</v>
      </c>
      <c r="AD617" s="11">
        <f t="shared" si="132"/>
        <v>30.119504284428956</v>
      </c>
      <c r="AE617" s="10">
        <v>25.929901015456402</v>
      </c>
      <c r="AF617" s="11">
        <v>31.8494514336547</v>
      </c>
      <c r="AG617" s="12">
        <v>39.9175733612811</v>
      </c>
      <c r="AH617" s="10">
        <v>0.88218079096352098</v>
      </c>
      <c r="AI617" s="11">
        <f t="shared" si="133"/>
        <v>70.919499820818331</v>
      </c>
      <c r="AJ617" s="11">
        <f t="shared" si="134"/>
        <v>6.2857024051395927</v>
      </c>
      <c r="AK617" s="11">
        <f t="shared" si="135"/>
        <v>0.24350702955572062</v>
      </c>
      <c r="AL617" s="11">
        <f t="shared" si="136"/>
        <v>14.812906878853353</v>
      </c>
      <c r="AM617" s="11">
        <f t="shared" si="137"/>
        <v>2.3879101737550847</v>
      </c>
      <c r="AN617" s="3">
        <f t="shared" si="138"/>
        <v>2.4387303995406739</v>
      </c>
      <c r="AO617" s="3">
        <f t="shared" si="139"/>
        <v>0.22566692549029971</v>
      </c>
      <c r="AP617" s="3">
        <v>0.52861310004525996</v>
      </c>
      <c r="AQ617" s="123" t="s">
        <v>215</v>
      </c>
      <c r="AR617" s="87">
        <v>108</v>
      </c>
      <c r="AS617" s="23">
        <v>667</v>
      </c>
      <c r="AT617" s="23" t="s">
        <v>96</v>
      </c>
      <c r="AU617" s="23">
        <v>23</v>
      </c>
      <c r="AV617" s="23" t="s">
        <v>159</v>
      </c>
      <c r="AW617" s="23">
        <v>3</v>
      </c>
      <c r="AX617" s="23">
        <v>40</v>
      </c>
      <c r="AY617" s="34">
        <v>42</v>
      </c>
      <c r="AZ617" s="158">
        <v>202.88</v>
      </c>
    </row>
    <row r="618" spans="1:52" s="28" customFormat="1" ht="15" customHeight="1">
      <c r="A618" s="53">
        <v>17.752739726027301</v>
      </c>
      <c r="B618" s="32">
        <v>667</v>
      </c>
      <c r="C618" s="17">
        <v>5.1235999999999997</v>
      </c>
      <c r="D618" s="17">
        <v>-19.851299999999998</v>
      </c>
      <c r="E618" s="40" t="s">
        <v>56</v>
      </c>
      <c r="F618" s="18">
        <v>-4.7</v>
      </c>
      <c r="G618" s="17">
        <v>-5.0999999999999996</v>
      </c>
      <c r="H618" s="17">
        <v>-3.2</v>
      </c>
      <c r="I618" s="17">
        <v>-1.6</v>
      </c>
      <c r="J618" s="17">
        <v>-0.5</v>
      </c>
      <c r="K618" s="30">
        <v>1.8</v>
      </c>
      <c r="L618" s="10">
        <f t="shared" si="126"/>
        <v>-0.5</v>
      </c>
      <c r="M618" s="52" t="str">
        <f t="shared" si="127"/>
        <v>low latitude</v>
      </c>
      <c r="N618" s="87">
        <v>305462.00833644898</v>
      </c>
      <c r="O618" s="23">
        <v>42923.710016822399</v>
      </c>
      <c r="P618" s="23">
        <v>55793.938182056503</v>
      </c>
      <c r="Q618" s="23">
        <v>4420.8517158878803</v>
      </c>
      <c r="R618" s="23">
        <v>170012.917870765</v>
      </c>
      <c r="S618" s="25">
        <v>21013.9686186258</v>
      </c>
      <c r="T618" s="7">
        <v>0.50941970132733694</v>
      </c>
      <c r="U618" s="6">
        <v>7.1583970968155664E-2</v>
      </c>
      <c r="V618" s="6">
        <v>9.3047680395243554E-2</v>
      </c>
      <c r="W618" s="6">
        <v>7.3726646825405659E-3</v>
      </c>
      <c r="X618" s="6">
        <v>0.28353093831597048</v>
      </c>
      <c r="Y618" s="8">
        <v>3.5045044310752775E-2</v>
      </c>
      <c r="Z618" s="10">
        <f t="shared" si="128"/>
        <v>0.65426615737988769</v>
      </c>
      <c r="AA618" s="11">
        <f t="shared" si="129"/>
        <v>-0.26683379366305332</v>
      </c>
      <c r="AB618" s="11">
        <f t="shared" si="130"/>
        <v>-0.18424554346946181</v>
      </c>
      <c r="AC618" s="11">
        <f t="shared" si="131"/>
        <v>28.888718927743898</v>
      </c>
      <c r="AD618" s="11">
        <f t="shared" si="132"/>
        <v>25.997604826688814</v>
      </c>
      <c r="AE618" s="10">
        <v>20.030952966591499</v>
      </c>
      <c r="AF618" s="11">
        <v>25.8731662530747</v>
      </c>
      <c r="AG618" s="12">
        <v>32.5499253969462</v>
      </c>
      <c r="AH618" s="10">
        <v>0.61493521195426215</v>
      </c>
      <c r="AI618" s="11">
        <f t="shared" si="133"/>
        <v>64.243557651518998</v>
      </c>
      <c r="AJ618" s="11">
        <f t="shared" si="134"/>
        <v>6.4366048658818977</v>
      </c>
      <c r="AK618" s="11">
        <f t="shared" si="135"/>
        <v>0.35061399023018797</v>
      </c>
      <c r="AL618" s="11">
        <f t="shared" si="136"/>
        <v>12.620630993240834</v>
      </c>
      <c r="AM618" s="11">
        <f t="shared" si="137"/>
        <v>2.0283931441553977</v>
      </c>
      <c r="AN618" s="3">
        <f t="shared" si="138"/>
        <v>1.7966988165490185</v>
      </c>
      <c r="AO618" s="3">
        <f t="shared" si="139"/>
        <v>0.32817469919825831</v>
      </c>
      <c r="AP618" s="3">
        <v>0.30532106513962137</v>
      </c>
      <c r="AQ618" s="123" t="s">
        <v>215</v>
      </c>
      <c r="AR618" s="87">
        <v>108</v>
      </c>
      <c r="AS618" s="23">
        <v>667</v>
      </c>
      <c r="AT618" s="23" t="s">
        <v>96</v>
      </c>
      <c r="AU618" s="23">
        <v>23</v>
      </c>
      <c r="AV618" s="23" t="s">
        <v>159</v>
      </c>
      <c r="AW618" s="23">
        <v>8</v>
      </c>
      <c r="AX618" s="23">
        <v>40</v>
      </c>
      <c r="AY618" s="34">
        <v>42</v>
      </c>
      <c r="AZ618" s="158">
        <v>208.5</v>
      </c>
    </row>
    <row r="619" spans="1:52" s="28" customFormat="1" ht="15" customHeight="1">
      <c r="A619" s="54">
        <v>17.897397260273902</v>
      </c>
      <c r="B619" s="32">
        <v>667</v>
      </c>
      <c r="C619" s="17">
        <v>5.1235999999999997</v>
      </c>
      <c r="D619" s="17">
        <v>-19.851299999999998</v>
      </c>
      <c r="E619" s="40" t="s">
        <v>56</v>
      </c>
      <c r="F619" s="18">
        <v>-4.7</v>
      </c>
      <c r="G619" s="17">
        <v>-5.0999999999999996</v>
      </c>
      <c r="H619" s="17">
        <v>-3.2</v>
      </c>
      <c r="I619" s="17">
        <v>-1.6</v>
      </c>
      <c r="J619" s="17">
        <v>-0.5</v>
      </c>
      <c r="K619" s="30">
        <v>1.8</v>
      </c>
      <c r="L619" s="10">
        <f t="shared" si="126"/>
        <v>-0.5</v>
      </c>
      <c r="M619" s="52" t="str">
        <f t="shared" si="127"/>
        <v>low latitude</v>
      </c>
      <c r="N619" s="87">
        <v>177503.68369588701</v>
      </c>
      <c r="O619" s="23">
        <v>13040.1594852337</v>
      </c>
      <c r="P619" s="23">
        <v>22787.172157196201</v>
      </c>
      <c r="Q619" s="23">
        <v>1326.1903362842299</v>
      </c>
      <c r="R619" s="23">
        <v>69250.985149906803</v>
      </c>
      <c r="S619" s="25">
        <v>10096.480299626201</v>
      </c>
      <c r="T619" s="7">
        <v>0.60374443377786235</v>
      </c>
      <c r="U619" s="6">
        <v>4.4353579265847466E-2</v>
      </c>
      <c r="V619" s="6">
        <v>7.7506156858218891E-2</v>
      </c>
      <c r="W619" s="6">
        <v>4.5107798158903678E-3</v>
      </c>
      <c r="X619" s="6">
        <v>0.2355438261750194</v>
      </c>
      <c r="Y619" s="8">
        <v>3.4341224107161485E-2</v>
      </c>
      <c r="Z619" s="10">
        <f t="shared" si="128"/>
        <v>0.72401780197984478</v>
      </c>
      <c r="AA619" s="11">
        <f t="shared" si="129"/>
        <v>-0.21230955567568385</v>
      </c>
      <c r="AB619" s="11">
        <f t="shared" si="130"/>
        <v>-0.14025075534074669</v>
      </c>
      <c r="AC619" s="11">
        <f t="shared" si="131"/>
        <v>32.569104991891336</v>
      </c>
      <c r="AD619" s="11">
        <f t="shared" si="132"/>
        <v>29.006848334692926</v>
      </c>
      <c r="AE619" s="10">
        <v>24.366352955568502</v>
      </c>
      <c r="AF619" s="11">
        <v>30.1475187214355</v>
      </c>
      <c r="AG619" s="12">
        <v>37.846612664500199</v>
      </c>
      <c r="AH619" s="10">
        <v>0.72127729358765447</v>
      </c>
      <c r="AI619" s="11">
        <f t="shared" si="133"/>
        <v>71.935288813852466</v>
      </c>
      <c r="AJ619" s="11">
        <f t="shared" si="134"/>
        <v>5.381914431518128</v>
      </c>
      <c r="AK619" s="11">
        <f t="shared" si="135"/>
        <v>0.31891164872398148</v>
      </c>
      <c r="AL619" s="11">
        <f t="shared" si="136"/>
        <v>17.182429651117921</v>
      </c>
      <c r="AM619" s="11">
        <f t="shared" si="137"/>
        <v>2.179449545850916</v>
      </c>
      <c r="AN619" s="3">
        <f t="shared" si="138"/>
        <v>2.5631936255007326</v>
      </c>
      <c r="AO619" s="3">
        <f t="shared" si="139"/>
        <v>0.32905195655872727</v>
      </c>
      <c r="AP619" s="3">
        <v>0.18800372714160926</v>
      </c>
      <c r="AQ619" s="123" t="s">
        <v>215</v>
      </c>
      <c r="AR619" s="87">
        <v>108</v>
      </c>
      <c r="AS619" s="23">
        <v>667</v>
      </c>
      <c r="AT619" s="23" t="s">
        <v>96</v>
      </c>
      <c r="AU619" s="23">
        <v>24</v>
      </c>
      <c r="AV619" s="23" t="s">
        <v>160</v>
      </c>
      <c r="AW619" s="23">
        <v>1</v>
      </c>
      <c r="AX619" s="23">
        <v>40</v>
      </c>
      <c r="AY619" s="34">
        <v>42</v>
      </c>
      <c r="AZ619" s="158">
        <v>210.7</v>
      </c>
    </row>
    <row r="620" spans="1:52" s="28" customFormat="1" ht="15" customHeight="1">
      <c r="A620" s="54">
        <v>18.0422718446601</v>
      </c>
      <c r="B620" s="32">
        <v>667</v>
      </c>
      <c r="C620" s="17">
        <v>5.1235999999999997</v>
      </c>
      <c r="D620" s="17">
        <v>-19.851299999999998</v>
      </c>
      <c r="E620" s="40" t="s">
        <v>56</v>
      </c>
      <c r="F620" s="18">
        <v>-4.7</v>
      </c>
      <c r="G620" s="17">
        <v>-5.0999999999999996</v>
      </c>
      <c r="H620" s="17">
        <v>-3.2</v>
      </c>
      <c r="I620" s="17">
        <v>-1.6</v>
      </c>
      <c r="J620" s="17">
        <v>-0.5</v>
      </c>
      <c r="K620" s="30">
        <v>1.8</v>
      </c>
      <c r="L620" s="10">
        <f t="shared" si="126"/>
        <v>-0.5</v>
      </c>
      <c r="M620" s="52" t="str">
        <f t="shared" si="127"/>
        <v>low latitude</v>
      </c>
      <c r="N620" s="87">
        <v>347490.47849459399</v>
      </c>
      <c r="O620" s="23">
        <v>27258.789991891899</v>
      </c>
      <c r="P620" s="23">
        <v>37750.672784324197</v>
      </c>
      <c r="Q620" s="23">
        <v>2977.3398318918998</v>
      </c>
      <c r="R620" s="23">
        <v>161318.49586486499</v>
      </c>
      <c r="S620" s="25">
        <v>22778.2080945946</v>
      </c>
      <c r="T620" s="7">
        <v>0.57956230115382257</v>
      </c>
      <c r="U620" s="6">
        <v>4.5463596938859534E-2</v>
      </c>
      <c r="V620" s="6">
        <v>6.296249291137998E-2</v>
      </c>
      <c r="W620" s="6">
        <v>4.9657588655772321E-3</v>
      </c>
      <c r="X620" s="6">
        <v>0.26905519566220021</v>
      </c>
      <c r="Y620" s="8">
        <v>3.7990654468160488E-2</v>
      </c>
      <c r="Z620" s="10">
        <f t="shared" si="128"/>
        <v>0.69967733402051757</v>
      </c>
      <c r="AA620" s="11">
        <f t="shared" si="129"/>
        <v>-0.25549992102365721</v>
      </c>
      <c r="AB620" s="11">
        <f t="shared" si="130"/>
        <v>-0.15510219478766996</v>
      </c>
      <c r="AC620" s="11">
        <f t="shared" si="131"/>
        <v>29.653755330903138</v>
      </c>
      <c r="AD620" s="11">
        <f t="shared" si="132"/>
        <v>27.991009876523375</v>
      </c>
      <c r="AE620" s="10">
        <v>22.9153922208551</v>
      </c>
      <c r="AF620" s="11">
        <v>28.666182084621902</v>
      </c>
      <c r="AG620" s="12">
        <v>35.993618756017497</v>
      </c>
      <c r="AH620" s="10">
        <v>0.71856052701382911</v>
      </c>
      <c r="AI620" s="11">
        <f t="shared" si="133"/>
        <v>68.294880005222154</v>
      </c>
      <c r="AJ620" s="11">
        <f t="shared" si="134"/>
        <v>6.1518051403214962</v>
      </c>
      <c r="AK620" s="11">
        <f t="shared" si="135"/>
        <v>0.26969952748529014</v>
      </c>
      <c r="AL620" s="11">
        <f t="shared" si="136"/>
        <v>12.679329507487283</v>
      </c>
      <c r="AM620" s="11">
        <f t="shared" si="137"/>
        <v>2.234396116570454</v>
      </c>
      <c r="AN620" s="3">
        <f t="shared" si="138"/>
        <v>2.154064706787767</v>
      </c>
      <c r="AO620" s="3">
        <f t="shared" si="139"/>
        <v>0.23401329513974384</v>
      </c>
      <c r="AP620" s="3">
        <v>0.33487905203892271</v>
      </c>
      <c r="AQ620" s="123" t="s">
        <v>215</v>
      </c>
      <c r="AR620" s="87">
        <v>108</v>
      </c>
      <c r="AS620" s="23">
        <v>667</v>
      </c>
      <c r="AT620" s="23" t="s">
        <v>96</v>
      </c>
      <c r="AU620" s="23">
        <v>24</v>
      </c>
      <c r="AV620" s="23" t="s">
        <v>160</v>
      </c>
      <c r="AW620" s="23">
        <v>3</v>
      </c>
      <c r="AX620" s="23">
        <v>40</v>
      </c>
      <c r="AY620" s="34">
        <v>42</v>
      </c>
      <c r="AZ620" s="158">
        <v>213.7</v>
      </c>
    </row>
    <row r="621" spans="1:52" s="28" customFormat="1" ht="15" customHeight="1">
      <c r="A621" s="53">
        <v>18.093440776699001</v>
      </c>
      <c r="B621" s="32">
        <v>667</v>
      </c>
      <c r="C621" s="17">
        <v>5.1235999999999997</v>
      </c>
      <c r="D621" s="17">
        <v>-19.851299999999998</v>
      </c>
      <c r="E621" s="40" t="s">
        <v>56</v>
      </c>
      <c r="F621" s="18">
        <v>-4.7</v>
      </c>
      <c r="G621" s="17">
        <v>-5.0999999999999996</v>
      </c>
      <c r="H621" s="17">
        <v>-3.2</v>
      </c>
      <c r="I621" s="17">
        <v>-1.6</v>
      </c>
      <c r="J621" s="17">
        <v>-0.5</v>
      </c>
      <c r="K621" s="30">
        <v>1.8</v>
      </c>
      <c r="L621" s="10">
        <f t="shared" si="126"/>
        <v>-0.5</v>
      </c>
      <c r="M621" s="52" t="str">
        <f t="shared" si="127"/>
        <v>low latitude</v>
      </c>
      <c r="N621" s="87">
        <v>328477.97284205601</v>
      </c>
      <c r="O621" s="23">
        <v>37143.425772432398</v>
      </c>
      <c r="P621" s="23">
        <v>45720.561125196102</v>
      </c>
      <c r="Q621" s="23">
        <v>3169.6645200512398</v>
      </c>
      <c r="R621" s="23">
        <v>111389.72187757</v>
      </c>
      <c r="S621" s="25">
        <v>17942.3660607477</v>
      </c>
      <c r="T621" s="7">
        <v>0.60399332652839999</v>
      </c>
      <c r="U621" s="6">
        <v>6.8297977781722988E-2</v>
      </c>
      <c r="V621" s="6">
        <v>8.4069301712448391E-2</v>
      </c>
      <c r="W621" s="6">
        <v>5.8282636150014597E-3</v>
      </c>
      <c r="X621" s="6">
        <v>0.20481936148046304</v>
      </c>
      <c r="Y621" s="8">
        <v>3.2991768881964326E-2</v>
      </c>
      <c r="Z621" s="10">
        <f t="shared" si="128"/>
        <v>0.64276929744747346</v>
      </c>
      <c r="AA621" s="11">
        <f t="shared" si="129"/>
        <v>-0.2745568036831687</v>
      </c>
      <c r="AB621" s="11">
        <f t="shared" si="130"/>
        <v>-0.1919448759466405</v>
      </c>
      <c r="AC621" s="11">
        <f t="shared" si="131"/>
        <v>28.367415751386112</v>
      </c>
      <c r="AD621" s="11">
        <f t="shared" si="132"/>
        <v>25.47097048524979</v>
      </c>
      <c r="AE621" s="10">
        <v>19.372179876710401</v>
      </c>
      <c r="AF621" s="11">
        <v>25.160455441080298</v>
      </c>
      <c r="AG621" s="12">
        <v>31.698791531782199</v>
      </c>
      <c r="AH621" s="10">
        <v>0.81410692495361281</v>
      </c>
      <c r="AI621" s="11">
        <f t="shared" si="133"/>
        <v>74.676539510688457</v>
      </c>
      <c r="AJ621" s="11">
        <f t="shared" si="134"/>
        <v>5.1793627699734595</v>
      </c>
      <c r="AK621" s="11">
        <f t="shared" si="135"/>
        <v>0.39947696265405969</v>
      </c>
      <c r="AL621" s="11">
        <f t="shared" si="136"/>
        <v>14.424416475613953</v>
      </c>
      <c r="AM621" s="11">
        <f t="shared" si="137"/>
        <v>2.0183789581045519</v>
      </c>
      <c r="AN621" s="3">
        <f t="shared" si="138"/>
        <v>2.9489073794716067</v>
      </c>
      <c r="AO621" s="3">
        <f t="shared" si="139"/>
        <v>0.41045583339770081</v>
      </c>
      <c r="AP621" s="3">
        <v>0.2926380953696559</v>
      </c>
      <c r="AQ621" s="123" t="s">
        <v>215</v>
      </c>
      <c r="AR621" s="87">
        <v>108</v>
      </c>
      <c r="AS621" s="23">
        <v>667</v>
      </c>
      <c r="AT621" s="23" t="s">
        <v>96</v>
      </c>
      <c r="AU621" s="23">
        <v>24</v>
      </c>
      <c r="AV621" s="23" t="s">
        <v>160</v>
      </c>
      <c r="AW621" s="23" t="s">
        <v>99</v>
      </c>
      <c r="AX621" s="23">
        <v>20</v>
      </c>
      <c r="AY621" s="34">
        <v>22</v>
      </c>
      <c r="AZ621" s="158">
        <v>214.92</v>
      </c>
    </row>
    <row r="622" spans="1:52" s="28" customFormat="1" ht="15" customHeight="1">
      <c r="A622" s="54">
        <v>18.3148932038834</v>
      </c>
      <c r="B622" s="32">
        <v>667</v>
      </c>
      <c r="C622" s="17">
        <v>5.1235999999999997</v>
      </c>
      <c r="D622" s="17">
        <v>-19.851299999999998</v>
      </c>
      <c r="E622" s="40" t="s">
        <v>56</v>
      </c>
      <c r="F622" s="18">
        <v>-4.7</v>
      </c>
      <c r="G622" s="17">
        <v>-5.0999999999999996</v>
      </c>
      <c r="H622" s="17">
        <v>-3.2</v>
      </c>
      <c r="I622" s="17">
        <v>-1.6</v>
      </c>
      <c r="J622" s="17">
        <v>-0.5</v>
      </c>
      <c r="K622" s="30">
        <v>1.8</v>
      </c>
      <c r="L622" s="10">
        <f t="shared" si="126"/>
        <v>-0.5</v>
      </c>
      <c r="M622" s="52" t="str">
        <f t="shared" si="127"/>
        <v>low latitude</v>
      </c>
      <c r="N622" s="87">
        <v>205680.31491215</v>
      </c>
      <c r="O622" s="23">
        <v>51679.272542056002</v>
      </c>
      <c r="P622" s="23">
        <v>56593.944585794401</v>
      </c>
      <c r="Q622" s="23">
        <v>2566.7752115877101</v>
      </c>
      <c r="R622" s="23">
        <v>120307.48745327099</v>
      </c>
      <c r="S622" s="25">
        <v>17579.5519700935</v>
      </c>
      <c r="T622" s="7">
        <v>0.4526342199728508</v>
      </c>
      <c r="U622" s="6">
        <v>0.11372895469276666</v>
      </c>
      <c r="V622" s="6">
        <v>0.12454451936112131</v>
      </c>
      <c r="W622" s="6">
        <v>5.6486217275527007E-3</v>
      </c>
      <c r="X622" s="6">
        <v>0.26475691542753493</v>
      </c>
      <c r="Y622" s="8">
        <v>3.868676881817347E-2</v>
      </c>
      <c r="Z622" s="10">
        <f t="shared" si="128"/>
        <v>0.59757470858569117</v>
      </c>
      <c r="AA622" s="11">
        <f t="shared" si="129"/>
        <v>-0.29192652187200252</v>
      </c>
      <c r="AB622" s="11">
        <f t="shared" si="130"/>
        <v>-0.22360779163795419</v>
      </c>
      <c r="AC622" s="11">
        <f t="shared" si="131"/>
        <v>27.194959773639827</v>
      </c>
      <c r="AD622" s="11">
        <f t="shared" si="132"/>
        <v>23.305227051963932</v>
      </c>
      <c r="AE622" s="10">
        <v>16.4261244001055</v>
      </c>
      <c r="AF622" s="11">
        <v>22.386506463762</v>
      </c>
      <c r="AG622" s="12">
        <v>28.438541129539701</v>
      </c>
      <c r="AH622" s="10">
        <v>0.80397368091807031</v>
      </c>
      <c r="AI622" s="11">
        <f t="shared" si="133"/>
        <v>63.094481885426354</v>
      </c>
      <c r="AJ622" s="11">
        <f t="shared" si="134"/>
        <v>7.8740313767927157</v>
      </c>
      <c r="AK622" s="11">
        <f t="shared" si="135"/>
        <v>0.44562905589264684</v>
      </c>
      <c r="AL622" s="11">
        <f t="shared" si="136"/>
        <v>22.048656356934167</v>
      </c>
      <c r="AM622" s="11">
        <f t="shared" si="137"/>
        <v>1.8913452507147261</v>
      </c>
      <c r="AN622" s="3">
        <f t="shared" si="138"/>
        <v>1.7096218969084442</v>
      </c>
      <c r="AO622" s="3">
        <f t="shared" si="139"/>
        <v>0.47041082632347575</v>
      </c>
      <c r="AP622" s="3">
        <v>0.42659484341481441</v>
      </c>
      <c r="AQ622" s="123" t="s">
        <v>215</v>
      </c>
      <c r="AR622" s="87">
        <v>108</v>
      </c>
      <c r="AS622" s="23">
        <v>667</v>
      </c>
      <c r="AT622" s="23" t="s">
        <v>96</v>
      </c>
      <c r="AU622" s="23">
        <v>25</v>
      </c>
      <c r="AV622" s="23" t="s">
        <v>160</v>
      </c>
      <c r="AW622" s="23">
        <v>1</v>
      </c>
      <c r="AX622" s="23">
        <v>40</v>
      </c>
      <c r="AY622" s="34">
        <v>42</v>
      </c>
      <c r="AZ622" s="158">
        <v>220.2</v>
      </c>
    </row>
    <row r="623" spans="1:52" s="28" customFormat="1" ht="15" customHeight="1">
      <c r="A623" s="54">
        <v>18.440718446601899</v>
      </c>
      <c r="B623" s="32">
        <v>667</v>
      </c>
      <c r="C623" s="17">
        <v>5.1235999999999997</v>
      </c>
      <c r="D623" s="17">
        <v>-19.851299999999998</v>
      </c>
      <c r="E623" s="40" t="s">
        <v>56</v>
      </c>
      <c r="F623" s="18">
        <v>-4.7</v>
      </c>
      <c r="G623" s="17">
        <v>-5.0999999999999996</v>
      </c>
      <c r="H623" s="17">
        <v>-3.2</v>
      </c>
      <c r="I623" s="17">
        <v>-1.6</v>
      </c>
      <c r="J623" s="17">
        <v>-0.5</v>
      </c>
      <c r="K623" s="30">
        <v>1.8</v>
      </c>
      <c r="L623" s="10">
        <f t="shared" si="126"/>
        <v>-0.5</v>
      </c>
      <c r="M623" s="52" t="str">
        <f t="shared" si="127"/>
        <v>low latitude</v>
      </c>
      <c r="N623" s="87">
        <v>267838.68506168202</v>
      </c>
      <c r="O623" s="23">
        <v>24946.764837944</v>
      </c>
      <c r="P623" s="23">
        <v>30339.705337837699</v>
      </c>
      <c r="Q623" s="23">
        <v>2667.5432943924998</v>
      </c>
      <c r="R623" s="23">
        <v>105734.534906356</v>
      </c>
      <c r="S623" s="25">
        <v>16340.7452102805</v>
      </c>
      <c r="T623" s="7">
        <v>0.59803044162684837</v>
      </c>
      <c r="U623" s="6">
        <v>5.5701157544740115E-2</v>
      </c>
      <c r="V623" s="6">
        <v>6.7742519635791337E-2</v>
      </c>
      <c r="W623" s="6">
        <v>5.9560929147964596E-3</v>
      </c>
      <c r="X623" s="6">
        <v>0.2360841586072428</v>
      </c>
      <c r="Y623" s="8">
        <v>3.6485629670580812E-2</v>
      </c>
      <c r="Z623" s="10">
        <f t="shared" si="128"/>
        <v>0.66421904746684457</v>
      </c>
      <c r="AA623" s="11">
        <f t="shared" si="129"/>
        <v>-0.28107215883251246</v>
      </c>
      <c r="AB623" s="11">
        <f t="shared" si="130"/>
        <v>-0.17768867452032741</v>
      </c>
      <c r="AC623" s="11">
        <f t="shared" si="131"/>
        <v>27.927629278805409</v>
      </c>
      <c r="AD623" s="11">
        <f t="shared" si="132"/>
        <v>26.446094662809607</v>
      </c>
      <c r="AE623" s="10">
        <v>20.681391407600799</v>
      </c>
      <c r="AF623" s="11">
        <v>26.470705815905799</v>
      </c>
      <c r="AG623" s="12">
        <v>33.275119263012499</v>
      </c>
      <c r="AH623" s="10">
        <v>0.70598363960263055</v>
      </c>
      <c r="AI623" s="11">
        <f t="shared" si="133"/>
        <v>71.696436132278876</v>
      </c>
      <c r="AJ623" s="11">
        <f t="shared" si="134"/>
        <v>5.7501505983885766</v>
      </c>
      <c r="AK623" s="11">
        <f t="shared" si="135"/>
        <v>0.32191435246746986</v>
      </c>
      <c r="AL623" s="11">
        <f t="shared" si="136"/>
        <v>11.373650580148201</v>
      </c>
      <c r="AM623" s="11">
        <f t="shared" si="137"/>
        <v>2.1400134957265315</v>
      </c>
      <c r="AN623" s="3">
        <f t="shared" si="138"/>
        <v>2.5331239722092116</v>
      </c>
      <c r="AO623" s="3">
        <f t="shared" si="139"/>
        <v>0.28694224989695294</v>
      </c>
      <c r="AP623" s="3">
        <v>0.93573084717429122</v>
      </c>
      <c r="AQ623" s="123" t="s">
        <v>215</v>
      </c>
      <c r="AR623" s="87">
        <v>108</v>
      </c>
      <c r="AS623" s="23">
        <v>667</v>
      </c>
      <c r="AT623" s="23" t="s">
        <v>96</v>
      </c>
      <c r="AU623" s="23">
        <v>25</v>
      </c>
      <c r="AV623" s="23" t="s">
        <v>160</v>
      </c>
      <c r="AW623" s="23">
        <v>3</v>
      </c>
      <c r="AX623" s="23">
        <v>40</v>
      </c>
      <c r="AY623" s="34">
        <v>42</v>
      </c>
      <c r="AZ623" s="158">
        <v>223.2</v>
      </c>
    </row>
    <row r="624" spans="1:52" s="28" customFormat="1" ht="15" customHeight="1">
      <c r="A624" s="54">
        <v>18.503631067961098</v>
      </c>
      <c r="B624" s="32">
        <v>667</v>
      </c>
      <c r="C624" s="17">
        <v>5.1235999999999997</v>
      </c>
      <c r="D624" s="17">
        <v>-19.851299999999998</v>
      </c>
      <c r="E624" s="40" t="s">
        <v>56</v>
      </c>
      <c r="F624" s="18">
        <v>-4.7</v>
      </c>
      <c r="G624" s="17">
        <v>-5.0999999999999996</v>
      </c>
      <c r="H624" s="17">
        <v>-3.2</v>
      </c>
      <c r="I624" s="17">
        <v>-1.6</v>
      </c>
      <c r="J624" s="17">
        <v>-0.5</v>
      </c>
      <c r="K624" s="30">
        <v>1.8</v>
      </c>
      <c r="L624" s="10">
        <f t="shared" si="126"/>
        <v>-0.5</v>
      </c>
      <c r="M624" s="52" t="str">
        <f t="shared" si="127"/>
        <v>low latitude</v>
      </c>
      <c r="N624" s="87">
        <v>537423.63634205598</v>
      </c>
      <c r="O624" s="23">
        <v>35289.175880653202</v>
      </c>
      <c r="P624" s="23">
        <v>49690.499910093298</v>
      </c>
      <c r="Q624" s="23">
        <v>4247.8012761167502</v>
      </c>
      <c r="R624" s="23">
        <v>148383.895147103</v>
      </c>
      <c r="S624" s="25">
        <v>22079.206548411399</v>
      </c>
      <c r="T624" s="7">
        <v>0.67421158242880619</v>
      </c>
      <c r="U624" s="6">
        <v>4.4271166179152638E-2</v>
      </c>
      <c r="V624" s="6">
        <v>6.2337992433848542E-2</v>
      </c>
      <c r="W624" s="6">
        <v>5.3289744375719433E-3</v>
      </c>
      <c r="X624" s="6">
        <v>0.18615135991228376</v>
      </c>
      <c r="Y624" s="8">
        <v>2.7698924608336964E-2</v>
      </c>
      <c r="Z624" s="10">
        <f t="shared" si="128"/>
        <v>0.68295546381897176</v>
      </c>
      <c r="AA624" s="11">
        <f t="shared" si="129"/>
        <v>-0.25422524737866814</v>
      </c>
      <c r="AB624" s="11">
        <f t="shared" si="130"/>
        <v>-0.16560761615492592</v>
      </c>
      <c r="AC624" s="11">
        <f t="shared" si="131"/>
        <v>29.739795801939898</v>
      </c>
      <c r="AD624" s="11">
        <f t="shared" si="132"/>
        <v>27.272439055003069</v>
      </c>
      <c r="AE624" s="10">
        <v>21.859550008230499</v>
      </c>
      <c r="AF624" s="11">
        <v>27.6392689489027</v>
      </c>
      <c r="AG624" s="12">
        <v>34.715592421708202</v>
      </c>
      <c r="AH624" s="10">
        <v>0.78928595443409255</v>
      </c>
      <c r="AI624" s="11">
        <f t="shared" si="133"/>
        <v>78.363624146135734</v>
      </c>
      <c r="AJ624" s="11">
        <f t="shared" si="134"/>
        <v>3.9462188314088329</v>
      </c>
      <c r="AK624" s="11">
        <f t="shared" si="135"/>
        <v>0.34359150606117395</v>
      </c>
      <c r="AL624" s="11">
        <f t="shared" si="136"/>
        <v>11.697934220576181</v>
      </c>
      <c r="AM624" s="11">
        <f t="shared" si="137"/>
        <v>2.1178459196360988</v>
      </c>
      <c r="AN624" s="3">
        <f t="shared" si="138"/>
        <v>3.6218461296576123</v>
      </c>
      <c r="AO624" s="3">
        <f t="shared" si="139"/>
        <v>0.33487798565222826</v>
      </c>
      <c r="AP624" s="3">
        <v>0.465213604383098</v>
      </c>
      <c r="AQ624" s="123" t="s">
        <v>215</v>
      </c>
      <c r="AR624" s="87">
        <v>108</v>
      </c>
      <c r="AS624" s="23">
        <v>667</v>
      </c>
      <c r="AT624" s="23" t="s">
        <v>96</v>
      </c>
      <c r="AU624" s="23">
        <v>25</v>
      </c>
      <c r="AV624" s="23" t="s">
        <v>160</v>
      </c>
      <c r="AW624" s="23">
        <v>4</v>
      </c>
      <c r="AX624" s="23">
        <v>40</v>
      </c>
      <c r="AY624" s="34">
        <v>42</v>
      </c>
      <c r="AZ624" s="158">
        <v>224.7</v>
      </c>
    </row>
    <row r="625" spans="1:52" s="28" customFormat="1" ht="15" customHeight="1">
      <c r="A625" s="54">
        <v>18.712920388349499</v>
      </c>
      <c r="B625" s="32">
        <v>667</v>
      </c>
      <c r="C625" s="17">
        <v>5.1235999999999997</v>
      </c>
      <c r="D625" s="17">
        <v>-19.851299999999998</v>
      </c>
      <c r="E625" s="40" t="s">
        <v>56</v>
      </c>
      <c r="F625" s="18">
        <v>-4.7</v>
      </c>
      <c r="G625" s="17">
        <v>-5.0999999999999996</v>
      </c>
      <c r="H625" s="17">
        <v>-3.2</v>
      </c>
      <c r="I625" s="17">
        <v>-1.6</v>
      </c>
      <c r="J625" s="17">
        <v>-0.5</v>
      </c>
      <c r="K625" s="30">
        <v>1.8</v>
      </c>
      <c r="L625" s="10">
        <f t="shared" si="126"/>
        <v>-0.5</v>
      </c>
      <c r="M625" s="52" t="str">
        <f t="shared" si="127"/>
        <v>low latitude</v>
      </c>
      <c r="N625" s="87">
        <v>319647.23648411199</v>
      </c>
      <c r="O625" s="23">
        <v>39810.167327102798</v>
      </c>
      <c r="P625" s="23">
        <v>72830.942849532599</v>
      </c>
      <c r="Q625" s="23">
        <v>2846.45389403429</v>
      </c>
      <c r="R625" s="23">
        <v>157542.68926261799</v>
      </c>
      <c r="S625" s="25">
        <v>20211.890824672999</v>
      </c>
      <c r="T625" s="7">
        <v>0.52154148298220548</v>
      </c>
      <c r="U625" s="6">
        <v>6.4954898199405961E-2</v>
      </c>
      <c r="V625" s="6">
        <v>0.11883211742587831</v>
      </c>
      <c r="W625" s="6">
        <v>4.6443191609100805E-3</v>
      </c>
      <c r="X625" s="6">
        <v>0.25704914171881027</v>
      </c>
      <c r="Y625" s="8">
        <v>3.2978040512789929E-2</v>
      </c>
      <c r="Z625" s="10">
        <f t="shared" si="128"/>
        <v>0.7066298655524732</v>
      </c>
      <c r="AA625" s="11">
        <f t="shared" si="129"/>
        <v>-0.20021928880842155</v>
      </c>
      <c r="AB625" s="11">
        <f t="shared" si="130"/>
        <v>-0.15080801115458717</v>
      </c>
      <c r="AC625" s="11">
        <f t="shared" si="131"/>
        <v>33.385198005431548</v>
      </c>
      <c r="AD625" s="11">
        <f t="shared" si="132"/>
        <v>28.284732037026238</v>
      </c>
      <c r="AE625" s="10">
        <v>23.271804020560801</v>
      </c>
      <c r="AF625" s="11">
        <v>29.060433563977298</v>
      </c>
      <c r="AG625" s="12">
        <v>36.524501247032198</v>
      </c>
      <c r="AH625" s="10">
        <v>0.7735348674588115</v>
      </c>
      <c r="AI625" s="11">
        <f t="shared" si="133"/>
        <v>66.985327903541233</v>
      </c>
      <c r="AJ625" s="11">
        <f t="shared" si="134"/>
        <v>5.947137858183555</v>
      </c>
      <c r="AK625" s="11">
        <f t="shared" si="135"/>
        <v>0.39383003559154184</v>
      </c>
      <c r="AL625" s="11">
        <f t="shared" si="136"/>
        <v>25.586552798966661</v>
      </c>
      <c r="AM625" s="11">
        <f t="shared" si="137"/>
        <v>2.0254980259054545</v>
      </c>
      <c r="AN625" s="3">
        <f t="shared" si="138"/>
        <v>2.0289563291081794</v>
      </c>
      <c r="AO625" s="3">
        <f t="shared" si="139"/>
        <v>0.46229338340242521</v>
      </c>
      <c r="AP625" s="3">
        <v>0.33855293503597728</v>
      </c>
      <c r="AQ625" s="123" t="s">
        <v>215</v>
      </c>
      <c r="AR625" s="87">
        <v>108</v>
      </c>
      <c r="AS625" s="23">
        <v>667</v>
      </c>
      <c r="AT625" s="23" t="s">
        <v>96</v>
      </c>
      <c r="AU625" s="23">
        <v>26</v>
      </c>
      <c r="AV625" s="23" t="s">
        <v>160</v>
      </c>
      <c r="AW625" s="23">
        <v>1</v>
      </c>
      <c r="AX625" s="23">
        <v>39</v>
      </c>
      <c r="AY625" s="34">
        <v>42</v>
      </c>
      <c r="AZ625" s="158">
        <v>229.69</v>
      </c>
    </row>
    <row r="626" spans="1:52" s="28" customFormat="1" ht="15" customHeight="1">
      <c r="A626" s="54">
        <v>18.776252427184399</v>
      </c>
      <c r="B626" s="32">
        <v>667</v>
      </c>
      <c r="C626" s="17">
        <v>5.1235999999999997</v>
      </c>
      <c r="D626" s="17">
        <v>-19.851299999999998</v>
      </c>
      <c r="E626" s="40" t="s">
        <v>56</v>
      </c>
      <c r="F626" s="18">
        <v>-4.7</v>
      </c>
      <c r="G626" s="17">
        <v>-5.0999999999999996</v>
      </c>
      <c r="H626" s="17">
        <v>-3.2</v>
      </c>
      <c r="I626" s="17">
        <v>-1.6</v>
      </c>
      <c r="J626" s="17">
        <v>-0.5</v>
      </c>
      <c r="K626" s="30">
        <v>1.8</v>
      </c>
      <c r="L626" s="10">
        <f t="shared" si="126"/>
        <v>-0.5</v>
      </c>
      <c r="M626" s="52" t="str">
        <f t="shared" si="127"/>
        <v>low latitude</v>
      </c>
      <c r="N626" s="87">
        <v>187577.691274766</v>
      </c>
      <c r="O626" s="23">
        <v>9359.8024998131095</v>
      </c>
      <c r="P626" s="23">
        <v>17531.935941121501</v>
      </c>
      <c r="Q626" s="23">
        <v>772.06623794392397</v>
      </c>
      <c r="R626" s="23">
        <v>43782.487411401897</v>
      </c>
      <c r="S626" s="25">
        <v>5012.3362635514104</v>
      </c>
      <c r="T626" s="7">
        <v>0.71042382176292607</v>
      </c>
      <c r="U626" s="6">
        <v>3.5448920485556361E-2</v>
      </c>
      <c r="V626" s="6">
        <v>6.6399713364367813E-2</v>
      </c>
      <c r="W626" s="6">
        <v>2.924091045618033E-3</v>
      </c>
      <c r="X626" s="6">
        <v>0.16581994277525067</v>
      </c>
      <c r="Y626" s="8">
        <v>1.8983510566280906E-2</v>
      </c>
      <c r="Z626" s="10">
        <f t="shared" si="128"/>
        <v>0.71355850997510495</v>
      </c>
      <c r="AA626" s="11">
        <f t="shared" si="129"/>
        <v>-0.1980820344489492</v>
      </c>
      <c r="AB626" s="11">
        <f t="shared" si="130"/>
        <v>-0.14657041005109259</v>
      </c>
      <c r="AC626" s="11">
        <f t="shared" si="131"/>
        <v>33.529462674695928</v>
      </c>
      <c r="AD626" s="11">
        <f t="shared" si="132"/>
        <v>28.574583952505268</v>
      </c>
      <c r="AE626" s="10">
        <v>23.736463625539901</v>
      </c>
      <c r="AF626" s="11">
        <v>29.5083614124215</v>
      </c>
      <c r="AG626" s="12">
        <v>37.002420930034901</v>
      </c>
      <c r="AH626" s="10">
        <v>0.85887671775925067</v>
      </c>
      <c r="AI626" s="11">
        <f t="shared" si="133"/>
        <v>81.076048756518588</v>
      </c>
      <c r="AJ626" s="11">
        <f t="shared" si="134"/>
        <v>2.6025938765464707</v>
      </c>
      <c r="AK626" s="11">
        <f t="shared" si="135"/>
        <v>0.36181403295462239</v>
      </c>
      <c r="AL626" s="11">
        <f t="shared" si="136"/>
        <v>22.707813241271232</v>
      </c>
      <c r="AM626" s="11">
        <f t="shared" si="137"/>
        <v>2.0439750908090799</v>
      </c>
      <c r="AN626" s="3">
        <f t="shared" si="138"/>
        <v>4.2843086897323417</v>
      </c>
      <c r="AO626" s="3">
        <f t="shared" si="139"/>
        <v>0.40043261536017272</v>
      </c>
      <c r="AP626" s="3">
        <v>0.2397374144799761</v>
      </c>
      <c r="AQ626" s="123" t="s">
        <v>215</v>
      </c>
      <c r="AR626" s="87">
        <v>108</v>
      </c>
      <c r="AS626" s="23">
        <v>667</v>
      </c>
      <c r="AT626" s="23" t="s">
        <v>96</v>
      </c>
      <c r="AU626" s="23">
        <v>26</v>
      </c>
      <c r="AV626" s="23" t="s">
        <v>160</v>
      </c>
      <c r="AW626" s="23">
        <v>2</v>
      </c>
      <c r="AX626" s="23">
        <v>40</v>
      </c>
      <c r="AY626" s="34">
        <v>42</v>
      </c>
      <c r="AZ626" s="158">
        <v>231.2</v>
      </c>
    </row>
    <row r="627" spans="1:52" s="28" customFormat="1" ht="15" customHeight="1">
      <c r="A627" s="54">
        <v>18.881106796116502</v>
      </c>
      <c r="B627" s="32">
        <v>667</v>
      </c>
      <c r="C627" s="17">
        <v>5.1235999999999997</v>
      </c>
      <c r="D627" s="17">
        <v>-19.851299999999998</v>
      </c>
      <c r="E627" s="40" t="s">
        <v>56</v>
      </c>
      <c r="F627" s="18">
        <v>-4.7</v>
      </c>
      <c r="G627" s="17">
        <v>-5.0999999999999996</v>
      </c>
      <c r="H627" s="17">
        <v>-3.2</v>
      </c>
      <c r="I627" s="17">
        <v>-1.6</v>
      </c>
      <c r="J627" s="17">
        <v>-0.5</v>
      </c>
      <c r="K627" s="30">
        <v>1.8</v>
      </c>
      <c r="L627" s="10">
        <f t="shared" si="126"/>
        <v>-0.5</v>
      </c>
      <c r="M627" s="52" t="str">
        <f t="shared" si="127"/>
        <v>low latitude</v>
      </c>
      <c r="N627" s="87">
        <v>188267.84547850399</v>
      </c>
      <c r="O627" s="23">
        <v>8602.3192571660602</v>
      </c>
      <c r="P627" s="23">
        <v>17337.614988411198</v>
      </c>
      <c r="Q627" s="23">
        <v>990.20830691588606</v>
      </c>
      <c r="R627" s="23">
        <v>41453.356062990802</v>
      </c>
      <c r="S627" s="25">
        <v>6773.5546586916198</v>
      </c>
      <c r="T627" s="7">
        <v>0.71469267472419939</v>
      </c>
      <c r="U627" s="6">
        <v>3.2655680225742355E-2</v>
      </c>
      <c r="V627" s="6">
        <v>6.5816158876799563E-2</v>
      </c>
      <c r="W627" s="6">
        <v>3.7589776501937957E-3</v>
      </c>
      <c r="X627" s="6">
        <v>0.15736309004681409</v>
      </c>
      <c r="Y627" s="8">
        <v>2.5713418476250693E-2</v>
      </c>
      <c r="Z627" s="10">
        <f t="shared" si="128"/>
        <v>0.74476630254346898</v>
      </c>
      <c r="AA627" s="11">
        <f t="shared" si="129"/>
        <v>-0.19124929785381539</v>
      </c>
      <c r="AB627" s="11">
        <f t="shared" si="130"/>
        <v>-0.12797998153060375</v>
      </c>
      <c r="AC627" s="11">
        <f t="shared" si="131"/>
        <v>33.99067239486746</v>
      </c>
      <c r="AD627" s="11">
        <f t="shared" si="132"/>
        <v>29.846169263306706</v>
      </c>
      <c r="AE627" s="10">
        <v>25.506089747857299</v>
      </c>
      <c r="AF627" s="11">
        <v>31.4119132717409</v>
      </c>
      <c r="AG627" s="12">
        <v>39.439544414843297</v>
      </c>
      <c r="AH627" s="10">
        <v>0.9054076330455525</v>
      </c>
      <c r="AI627" s="11">
        <f t="shared" si="133"/>
        <v>81.954928067228039</v>
      </c>
      <c r="AJ627" s="11">
        <f t="shared" si="134"/>
        <v>3.4728804520101781</v>
      </c>
      <c r="AK627" s="11">
        <f t="shared" si="135"/>
        <v>0.35831823334333029</v>
      </c>
      <c r="AL627" s="11">
        <f t="shared" si="136"/>
        <v>17.50905831360992</v>
      </c>
      <c r="AM627" s="11">
        <f t="shared" si="137"/>
        <v>2.1760933920674881</v>
      </c>
      <c r="AN627" s="3">
        <f t="shared" si="138"/>
        <v>4.5416792115075069</v>
      </c>
      <c r="AO627" s="3">
        <f t="shared" si="139"/>
        <v>0.41824394054043962</v>
      </c>
      <c r="AP627" s="3">
        <v>0.23693921199178339</v>
      </c>
      <c r="AQ627" s="123" t="s">
        <v>215</v>
      </c>
      <c r="AR627" s="87">
        <v>108</v>
      </c>
      <c r="AS627" s="23">
        <v>667</v>
      </c>
      <c r="AT627" s="23" t="s">
        <v>96</v>
      </c>
      <c r="AU627" s="23">
        <v>26</v>
      </c>
      <c r="AV627" s="23" t="s">
        <v>160</v>
      </c>
      <c r="AW627" s="23">
        <v>4</v>
      </c>
      <c r="AX627" s="23">
        <v>40</v>
      </c>
      <c r="AY627" s="34">
        <v>42</v>
      </c>
      <c r="AZ627" s="158">
        <v>233.7</v>
      </c>
    </row>
    <row r="628" spans="1:52" s="28" customFormat="1" ht="15" customHeight="1">
      <c r="A628" s="54">
        <v>19.468605341246199</v>
      </c>
      <c r="B628" s="32">
        <v>667</v>
      </c>
      <c r="C628" s="17">
        <v>5.1235999999999997</v>
      </c>
      <c r="D628" s="17">
        <v>-19.851299999999998</v>
      </c>
      <c r="E628" s="40" t="s">
        <v>56</v>
      </c>
      <c r="F628" s="18">
        <v>-4.7</v>
      </c>
      <c r="G628" s="17">
        <v>-5.0999999999999996</v>
      </c>
      <c r="H628" s="17">
        <v>-3.2</v>
      </c>
      <c r="I628" s="17">
        <v>-1.6</v>
      </c>
      <c r="J628" s="17">
        <v>-0.5</v>
      </c>
      <c r="K628" s="30">
        <v>1.8</v>
      </c>
      <c r="L628" s="10">
        <f t="shared" si="126"/>
        <v>-0.5</v>
      </c>
      <c r="M628" s="52" t="str">
        <f t="shared" si="127"/>
        <v>low latitude</v>
      </c>
      <c r="N628" s="87">
        <v>718480.90842672903</v>
      </c>
      <c r="O628" s="23">
        <v>68061.071692619298</v>
      </c>
      <c r="P628" s="23">
        <v>53156.178963283703</v>
      </c>
      <c r="Q628" s="23">
        <v>4520.3918074570902</v>
      </c>
      <c r="R628" s="23">
        <v>187198.83534392499</v>
      </c>
      <c r="S628" s="25">
        <v>25166.146956074801</v>
      </c>
      <c r="T628" s="7">
        <v>0.68000388597525863</v>
      </c>
      <c r="U628" s="6">
        <v>6.4416176813891821E-2</v>
      </c>
      <c r="V628" s="6">
        <v>5.0309490251842143E-2</v>
      </c>
      <c r="W628" s="6">
        <v>4.2783099163100731E-3</v>
      </c>
      <c r="X628" s="6">
        <v>0.17717372026301137</v>
      </c>
      <c r="Y628" s="8">
        <v>2.3818416779686068E-2</v>
      </c>
      <c r="Z628" s="10">
        <f t="shared" si="128"/>
        <v>0.54897705382702788</v>
      </c>
      <c r="AA628" s="11">
        <f t="shared" si="129"/>
        <v>-0.37391155830976486</v>
      </c>
      <c r="AB628" s="11">
        <f t="shared" si="130"/>
        <v>-0.26044580783509347</v>
      </c>
      <c r="AC628" s="11">
        <f t="shared" si="131"/>
        <v>21.660969814090869</v>
      </c>
      <c r="AD628" s="11">
        <f t="shared" si="132"/>
        <v>20.785506744079608</v>
      </c>
      <c r="AE628" s="10">
        <v>13.202443389863999</v>
      </c>
      <c r="AF628" s="11">
        <v>19.396281861643001</v>
      </c>
      <c r="AG628" s="12">
        <v>25.083124037198399</v>
      </c>
      <c r="AH628" s="10">
        <v>0.91214754603317294</v>
      </c>
      <c r="AI628" s="11">
        <f t="shared" si="133"/>
        <v>79.330570587285933</v>
      </c>
      <c r="AJ628" s="11">
        <f t="shared" si="134"/>
        <v>3.3841520347472009</v>
      </c>
      <c r="AK628" s="11">
        <f t="shared" si="135"/>
        <v>0.37189194420293148</v>
      </c>
      <c r="AL628" s="11">
        <f t="shared" si="136"/>
        <v>11.759197261528151</v>
      </c>
      <c r="AM628" s="11">
        <f t="shared" si="137"/>
        <v>1.912471475873279</v>
      </c>
      <c r="AN628" s="3">
        <f t="shared" si="138"/>
        <v>3.8380629190706412</v>
      </c>
      <c r="AO628" s="3">
        <f t="shared" si="139"/>
        <v>0.2839557140706791</v>
      </c>
      <c r="AP628" s="3">
        <v>0.33882922232019491</v>
      </c>
      <c r="AQ628" s="123" t="s">
        <v>215</v>
      </c>
      <c r="AR628" s="87">
        <v>108</v>
      </c>
      <c r="AS628" s="23">
        <v>667</v>
      </c>
      <c r="AT628" s="23" t="s">
        <v>96</v>
      </c>
      <c r="AU628" s="23">
        <v>27</v>
      </c>
      <c r="AV628" s="23" t="s">
        <v>160</v>
      </c>
      <c r="AW628" s="23">
        <v>1</v>
      </c>
      <c r="AX628" s="23">
        <v>40</v>
      </c>
      <c r="AY628" s="34">
        <v>42</v>
      </c>
      <c r="AZ628" s="158">
        <v>239.2</v>
      </c>
    </row>
    <row r="629" spans="1:52" s="28" customFormat="1" ht="15" customHeight="1">
      <c r="A629" s="54">
        <v>19.805994065281801</v>
      </c>
      <c r="B629" s="32">
        <v>667</v>
      </c>
      <c r="C629" s="17">
        <v>5.1235999999999997</v>
      </c>
      <c r="D629" s="17">
        <v>-19.851299999999998</v>
      </c>
      <c r="E629" s="40" t="s">
        <v>56</v>
      </c>
      <c r="F629" s="18">
        <v>-4.7</v>
      </c>
      <c r="G629" s="17">
        <v>-5.0999999999999996</v>
      </c>
      <c r="H629" s="17">
        <v>-3.2</v>
      </c>
      <c r="I629" s="17">
        <v>-1.6</v>
      </c>
      <c r="J629" s="17">
        <v>-0.5</v>
      </c>
      <c r="K629" s="30">
        <v>1.8</v>
      </c>
      <c r="L629" s="10">
        <f t="shared" si="126"/>
        <v>-0.5</v>
      </c>
      <c r="M629" s="52" t="str">
        <f t="shared" si="127"/>
        <v>low latitude</v>
      </c>
      <c r="N629" s="87">
        <v>751336.78933271195</v>
      </c>
      <c r="O629" s="23">
        <v>73281.227315327007</v>
      </c>
      <c r="P629" s="23">
        <v>83612.232151588396</v>
      </c>
      <c r="Q629" s="23">
        <v>10451.341999813099</v>
      </c>
      <c r="R629" s="23">
        <v>464512.47688299097</v>
      </c>
      <c r="S629" s="25">
        <v>60235.410951775899</v>
      </c>
      <c r="T629" s="7">
        <v>0.52052199324877091</v>
      </c>
      <c r="U629" s="6">
        <v>5.0768831037500142E-2</v>
      </c>
      <c r="V629" s="6">
        <v>5.7926094339366976E-2</v>
      </c>
      <c r="W629" s="6">
        <v>7.2406322265929478E-3</v>
      </c>
      <c r="X629" s="6">
        <v>0.32181168789937625</v>
      </c>
      <c r="Y629" s="8">
        <v>4.1730761248392582E-2</v>
      </c>
      <c r="Z629" s="10">
        <f t="shared" si="128"/>
        <v>0.67799824713860524</v>
      </c>
      <c r="AA629" s="11">
        <f t="shared" si="129"/>
        <v>-0.30134240791279787</v>
      </c>
      <c r="AB629" s="11">
        <f t="shared" si="130"/>
        <v>-0.16877142893384423</v>
      </c>
      <c r="AC629" s="11">
        <f t="shared" si="131"/>
        <v>26.559387465886143</v>
      </c>
      <c r="AD629" s="11">
        <f t="shared" si="132"/>
        <v>27.056034260925056</v>
      </c>
      <c r="AE629" s="10">
        <v>21.524500637550499</v>
      </c>
      <c r="AF629" s="11">
        <v>27.327621926108801</v>
      </c>
      <c r="AG629" s="12">
        <v>34.371877371707797</v>
      </c>
      <c r="AH629" s="10">
        <v>0.7973270434645825</v>
      </c>
      <c r="AI629" s="11">
        <f t="shared" si="133"/>
        <v>61.795224968241889</v>
      </c>
      <c r="AJ629" s="11">
        <f t="shared" si="134"/>
        <v>7.4220643499938799</v>
      </c>
      <c r="AK629" s="11">
        <f t="shared" si="135"/>
        <v>0.24179536072780031</v>
      </c>
      <c r="AL629" s="11">
        <f t="shared" si="136"/>
        <v>8.0001431541598791</v>
      </c>
      <c r="AM629" s="11">
        <f t="shared" si="137"/>
        <v>2.2532774531471138</v>
      </c>
      <c r="AN629" s="3">
        <f t="shared" si="138"/>
        <v>1.6174738607117563</v>
      </c>
      <c r="AO629" s="3">
        <f t="shared" si="139"/>
        <v>0.17999997053394545</v>
      </c>
      <c r="AP629" s="3">
        <v>0.22135234244217195</v>
      </c>
      <c r="AQ629" s="123" t="s">
        <v>215</v>
      </c>
      <c r="AR629" s="87">
        <v>108</v>
      </c>
      <c r="AS629" s="23">
        <v>667</v>
      </c>
      <c r="AT629" s="23" t="s">
        <v>96</v>
      </c>
      <c r="AU629" s="23">
        <v>27</v>
      </c>
      <c r="AV629" s="23" t="s">
        <v>160</v>
      </c>
      <c r="AW629" s="23">
        <v>2</v>
      </c>
      <c r="AX629" s="23">
        <v>40</v>
      </c>
      <c r="AY629" s="34">
        <v>42</v>
      </c>
      <c r="AZ629" s="158">
        <v>240.7</v>
      </c>
    </row>
    <row r="630" spans="1:52" s="28" customFormat="1" ht="15" customHeight="1">
      <c r="A630" s="54">
        <v>20.480771513353101</v>
      </c>
      <c r="B630" s="32">
        <v>667</v>
      </c>
      <c r="C630" s="17">
        <v>5.1235999999999997</v>
      </c>
      <c r="D630" s="17">
        <v>-19.851299999999998</v>
      </c>
      <c r="E630" s="40" t="s">
        <v>56</v>
      </c>
      <c r="F630" s="18">
        <v>-4.7</v>
      </c>
      <c r="G630" s="17">
        <v>-5.0999999999999996</v>
      </c>
      <c r="H630" s="17">
        <v>-3.2</v>
      </c>
      <c r="I630" s="17">
        <v>-1.6</v>
      </c>
      <c r="J630" s="17">
        <v>-0.5</v>
      </c>
      <c r="K630" s="30">
        <v>1.8</v>
      </c>
      <c r="L630" s="10">
        <f t="shared" si="126"/>
        <v>-0.5</v>
      </c>
      <c r="M630" s="52" t="str">
        <f t="shared" si="127"/>
        <v>low latitude</v>
      </c>
      <c r="N630" s="87">
        <v>9586449.9502540696</v>
      </c>
      <c r="O630" s="23">
        <v>2301510.0989459399</v>
      </c>
      <c r="P630" s="23">
        <v>3014477.9897870398</v>
      </c>
      <c r="Q630" s="23">
        <v>470375.31761027098</v>
      </c>
      <c r="R630" s="23">
        <v>19718399.986788101</v>
      </c>
      <c r="S630" s="25">
        <v>2342918.4409902599</v>
      </c>
      <c r="T630" s="7">
        <v>0.25608848110790905</v>
      </c>
      <c r="U630" s="6">
        <v>6.1481594182626345E-2</v>
      </c>
      <c r="V630" s="6">
        <v>8.0527525178111042E-2</v>
      </c>
      <c r="W630" s="6">
        <v>1.2565412771416191E-2</v>
      </c>
      <c r="X630" s="6">
        <v>0.52674922715900141</v>
      </c>
      <c r="Y630" s="8">
        <v>6.2587759600935933E-2</v>
      </c>
      <c r="Z630" s="10">
        <f t="shared" si="128"/>
        <v>0.71688641848469559</v>
      </c>
      <c r="AA630" s="11">
        <f t="shared" si="129"/>
        <v>-0.28319358835579822</v>
      </c>
      <c r="AB630" s="11">
        <f t="shared" si="130"/>
        <v>-0.14454964730684303</v>
      </c>
      <c r="AC630" s="11">
        <f t="shared" si="131"/>
        <v>27.784432785983618</v>
      </c>
      <c r="AD630" s="11">
        <f t="shared" si="132"/>
        <v>28.712804124211935</v>
      </c>
      <c r="AE630" s="10">
        <v>23.908408301730901</v>
      </c>
      <c r="AF630" s="11">
        <v>29.727776265101099</v>
      </c>
      <c r="AG630" s="12">
        <v>37.2822594960167</v>
      </c>
      <c r="AH630" s="10">
        <v>0.12847824341545055</v>
      </c>
      <c r="AI630" s="11">
        <f t="shared" si="133"/>
        <v>32.712844361426065</v>
      </c>
      <c r="AJ630" s="11">
        <f t="shared" si="134"/>
        <v>19.639920271972379</v>
      </c>
      <c r="AK630" s="11">
        <f t="shared" si="135"/>
        <v>0.20778617914447917</v>
      </c>
      <c r="AL630" s="11">
        <f t="shared" si="136"/>
        <v>6.4086653294267508</v>
      </c>
      <c r="AM630" s="11">
        <f t="shared" si="137"/>
        <v>2.3511628892017344</v>
      </c>
      <c r="AN630" s="3">
        <f t="shared" si="138"/>
        <v>0.48616773960753756</v>
      </c>
      <c r="AO630" s="3">
        <f t="shared" si="139"/>
        <v>0.15287639929237803</v>
      </c>
      <c r="AP630" s="3">
        <v>0.39593339489706952</v>
      </c>
      <c r="AQ630" s="123" t="s">
        <v>215</v>
      </c>
      <c r="AR630" s="87">
        <v>108</v>
      </c>
      <c r="AS630" s="23">
        <v>667</v>
      </c>
      <c r="AT630" s="23" t="s">
        <v>96</v>
      </c>
      <c r="AU630" s="23">
        <v>27</v>
      </c>
      <c r="AV630" s="23" t="s">
        <v>160</v>
      </c>
      <c r="AW630" s="23">
        <v>4</v>
      </c>
      <c r="AX630" s="23">
        <v>40</v>
      </c>
      <c r="AY630" s="34">
        <v>42</v>
      </c>
      <c r="AZ630" s="158">
        <v>243.7</v>
      </c>
    </row>
    <row r="631" spans="1:52" s="28" customFormat="1" ht="15" customHeight="1">
      <c r="A631" s="54">
        <v>21.605400593471799</v>
      </c>
      <c r="B631" s="32">
        <v>667</v>
      </c>
      <c r="C631" s="17">
        <v>5.1235999999999997</v>
      </c>
      <c r="D631" s="17">
        <v>-19.851299999999998</v>
      </c>
      <c r="E631" s="40" t="s">
        <v>56</v>
      </c>
      <c r="F631" s="18">
        <v>-4.7</v>
      </c>
      <c r="G631" s="17">
        <v>-5.0999999999999996</v>
      </c>
      <c r="H631" s="17">
        <v>-3.2</v>
      </c>
      <c r="I631" s="17">
        <v>-1.6</v>
      </c>
      <c r="J631" s="17">
        <v>-0.5</v>
      </c>
      <c r="K631" s="30">
        <v>1.8</v>
      </c>
      <c r="L631" s="10">
        <f t="shared" si="126"/>
        <v>-0.5</v>
      </c>
      <c r="M631" s="52" t="str">
        <f t="shared" si="127"/>
        <v>low latitude</v>
      </c>
      <c r="N631" s="87">
        <v>60897970.106933802</v>
      </c>
      <c r="O631" s="23">
        <v>18312368.639890902</v>
      </c>
      <c r="P631" s="23">
        <v>23087465.009549499</v>
      </c>
      <c r="Q631" s="23">
        <v>4417366.0179768195</v>
      </c>
      <c r="R631" s="23">
        <v>112809402.87198199</v>
      </c>
      <c r="S631" s="25">
        <v>11701050.7471458</v>
      </c>
      <c r="T631" s="7">
        <v>0.26337033592208398</v>
      </c>
      <c r="U631" s="6">
        <v>7.9196969484340282E-2</v>
      </c>
      <c r="V631" s="6">
        <v>9.9848211762678829E-2</v>
      </c>
      <c r="W631" s="6">
        <v>1.9104137133018971E-2</v>
      </c>
      <c r="X631" s="6">
        <v>0.48787587299532614</v>
      </c>
      <c r="Y631" s="8">
        <v>5.0604472702551702E-2</v>
      </c>
      <c r="Z631" s="10">
        <f t="shared" si="128"/>
        <v>0.68162507538208428</v>
      </c>
      <c r="AA631" s="11">
        <f t="shared" si="129"/>
        <v>-0.29765229147553351</v>
      </c>
      <c r="AB631" s="11">
        <f t="shared" si="130"/>
        <v>-0.16645444127574921</v>
      </c>
      <c r="AC631" s="11">
        <f t="shared" si="131"/>
        <v>26.808470325401487</v>
      </c>
      <c r="AD631" s="11">
        <f t="shared" si="132"/>
        <v>27.214516216738755</v>
      </c>
      <c r="AE631" s="10">
        <v>21.798729796653099</v>
      </c>
      <c r="AF631" s="11">
        <v>27.546749933116001</v>
      </c>
      <c r="AG631" s="12">
        <v>34.605287199086</v>
      </c>
      <c r="AH631" s="10">
        <v>7.6823183150648414E-2</v>
      </c>
      <c r="AI631" s="11">
        <f t="shared" si="133"/>
        <v>35.057792345017766</v>
      </c>
      <c r="AJ631" s="11">
        <f t="shared" si="134"/>
        <v>16.117367162105843</v>
      </c>
      <c r="AK631" s="11">
        <f t="shared" si="135"/>
        <v>0.26899448670462334</v>
      </c>
      <c r="AL631" s="11">
        <f t="shared" si="136"/>
        <v>5.2265229812501932</v>
      </c>
      <c r="AM631" s="11">
        <f t="shared" si="137"/>
        <v>2.1652883876657421</v>
      </c>
      <c r="AN631" s="3">
        <f t="shared" si="138"/>
        <v>0.53983062188567599</v>
      </c>
      <c r="AO631" s="3">
        <f t="shared" si="139"/>
        <v>0.20465904810922136</v>
      </c>
      <c r="AP631" s="3">
        <v>0.26293794465453585</v>
      </c>
      <c r="AQ631" s="123" t="s">
        <v>215</v>
      </c>
      <c r="AR631" s="87">
        <v>108</v>
      </c>
      <c r="AS631" s="23">
        <v>667</v>
      </c>
      <c r="AT631" s="23" t="s">
        <v>96</v>
      </c>
      <c r="AU631" s="23">
        <v>28</v>
      </c>
      <c r="AV631" s="23" t="s">
        <v>160</v>
      </c>
      <c r="AW631" s="23">
        <v>1</v>
      </c>
      <c r="AX631" s="23">
        <v>40</v>
      </c>
      <c r="AY631" s="34">
        <v>42</v>
      </c>
      <c r="AZ631" s="158">
        <v>248.7</v>
      </c>
    </row>
    <row r="632" spans="1:52" s="28" customFormat="1" ht="15" customHeight="1">
      <c r="A632" s="54">
        <v>22.280178041543</v>
      </c>
      <c r="B632" s="32">
        <v>667</v>
      </c>
      <c r="C632" s="17">
        <v>5.1235999999999997</v>
      </c>
      <c r="D632" s="17">
        <v>-19.851299999999998</v>
      </c>
      <c r="E632" s="40" t="s">
        <v>56</v>
      </c>
      <c r="F632" s="18">
        <v>-4.7</v>
      </c>
      <c r="G632" s="17">
        <v>-5.0999999999999996</v>
      </c>
      <c r="H632" s="17">
        <v>-3.2</v>
      </c>
      <c r="I632" s="17">
        <v>-1.6</v>
      </c>
      <c r="J632" s="17">
        <v>-0.5</v>
      </c>
      <c r="K632" s="30">
        <v>1.8</v>
      </c>
      <c r="L632" s="10">
        <f t="shared" si="126"/>
        <v>-0.5</v>
      </c>
      <c r="M632" s="52" t="str">
        <f t="shared" si="127"/>
        <v>low latitude</v>
      </c>
      <c r="N632" s="87">
        <v>7038258.0620149402</v>
      </c>
      <c r="O632" s="23">
        <v>1668429.91444299</v>
      </c>
      <c r="P632" s="23">
        <v>2121188.95475868</v>
      </c>
      <c r="Q632" s="23">
        <v>318329.13935981202</v>
      </c>
      <c r="R632" s="23">
        <v>14497544.829597101</v>
      </c>
      <c r="S632" s="25">
        <v>1748264.2281390701</v>
      </c>
      <c r="T632" s="7">
        <v>0.25694561093974222</v>
      </c>
      <c r="U632" s="6">
        <v>6.0909352839780245E-2</v>
      </c>
      <c r="V632" s="6">
        <v>7.7438222227257866E-2</v>
      </c>
      <c r="W632" s="6">
        <v>1.1621238447359962E-2</v>
      </c>
      <c r="X632" s="6">
        <v>0.52926171227951502</v>
      </c>
      <c r="Y632" s="8">
        <v>6.382386326634476E-2</v>
      </c>
      <c r="Z632" s="10">
        <f t="shared" si="128"/>
        <v>0.71510084556242115</v>
      </c>
      <c r="AA632" s="11">
        <f t="shared" si="129"/>
        <v>-0.28704558135910474</v>
      </c>
      <c r="AB632" s="11">
        <f t="shared" si="130"/>
        <v>-0.14563270843252363</v>
      </c>
      <c r="AC632" s="11">
        <f t="shared" si="131"/>
        <v>27.524423258260427</v>
      </c>
      <c r="AD632" s="11">
        <f t="shared" si="132"/>
        <v>28.638722743215382</v>
      </c>
      <c r="AE632" s="10">
        <v>23.813683306242101</v>
      </c>
      <c r="AF632" s="11">
        <v>29.630111788530701</v>
      </c>
      <c r="AG632" s="12">
        <v>37.156642504011899</v>
      </c>
      <c r="AH632" s="10">
        <v>0.12115448102759009</v>
      </c>
      <c r="AI632" s="11">
        <f t="shared" si="133"/>
        <v>32.68166084839244</v>
      </c>
      <c r="AJ632" s="11">
        <f t="shared" si="134"/>
        <v>19.897112536755728</v>
      </c>
      <c r="AK632" s="11">
        <f t="shared" si="135"/>
        <v>0.20182750512255754</v>
      </c>
      <c r="AL632" s="11">
        <f t="shared" si="136"/>
        <v>6.6635085905882763</v>
      </c>
      <c r="AM632" s="11">
        <f t="shared" si="137"/>
        <v>2.3665214979305946</v>
      </c>
      <c r="AN632" s="3">
        <f t="shared" si="138"/>
        <v>0.48547931009988393</v>
      </c>
      <c r="AO632" s="3">
        <f t="shared" si="139"/>
        <v>0.14631366756860925</v>
      </c>
      <c r="AP632" s="3">
        <v>0.24532796531264206</v>
      </c>
      <c r="AQ632" s="123" t="s">
        <v>215</v>
      </c>
      <c r="AR632" s="87">
        <v>108</v>
      </c>
      <c r="AS632" s="23">
        <v>667</v>
      </c>
      <c r="AT632" s="23" t="s">
        <v>96</v>
      </c>
      <c r="AU632" s="23">
        <v>28</v>
      </c>
      <c r="AV632" s="23" t="s">
        <v>160</v>
      </c>
      <c r="AW632" s="23">
        <v>3</v>
      </c>
      <c r="AX632" s="23">
        <v>40</v>
      </c>
      <c r="AY632" s="34">
        <v>42</v>
      </c>
      <c r="AZ632" s="158">
        <v>251.7</v>
      </c>
    </row>
    <row r="633" spans="1:52" s="28" customFormat="1" ht="15" customHeight="1">
      <c r="A633" s="53">
        <v>22.9888235294117</v>
      </c>
      <c r="B633" s="32">
        <v>667</v>
      </c>
      <c r="C633" s="17">
        <v>5.1235999999999997</v>
      </c>
      <c r="D633" s="17">
        <v>-19.851299999999998</v>
      </c>
      <c r="E633" s="40" t="s">
        <v>56</v>
      </c>
      <c r="F633" s="18">
        <v>-4.7</v>
      </c>
      <c r="G633" s="17">
        <v>-5.0999999999999996</v>
      </c>
      <c r="H633" s="17">
        <v>-3.2</v>
      </c>
      <c r="I633" s="17">
        <v>-1.6</v>
      </c>
      <c r="J633" s="17">
        <v>-0.5</v>
      </c>
      <c r="K633" s="30">
        <v>1.8</v>
      </c>
      <c r="L633" s="10">
        <f t="shared" si="126"/>
        <v>-0.5</v>
      </c>
      <c r="M633" s="52" t="str">
        <f t="shared" si="127"/>
        <v>low latitude</v>
      </c>
      <c r="N633" s="87">
        <v>387862.59174953197</v>
      </c>
      <c r="O633" s="23">
        <v>51953.345881308502</v>
      </c>
      <c r="P633" s="23">
        <v>69982.801129906395</v>
      </c>
      <c r="Q633" s="23">
        <v>7269.7253390653896</v>
      </c>
      <c r="R633" s="23">
        <v>363862.99052729202</v>
      </c>
      <c r="S633" s="25">
        <v>41229.091588224503</v>
      </c>
      <c r="T633" s="7">
        <v>0.4206020235211454</v>
      </c>
      <c r="U633" s="6">
        <v>5.6338721163610869E-2</v>
      </c>
      <c r="V633" s="6">
        <v>7.5890040424224661E-2</v>
      </c>
      <c r="W633" s="6">
        <v>7.8833619253191028E-3</v>
      </c>
      <c r="X633" s="6">
        <v>0.39457661902868735</v>
      </c>
      <c r="Y633" s="8">
        <v>4.4709233937012656E-2</v>
      </c>
      <c r="Z633" s="10">
        <f t="shared" si="128"/>
        <v>0.69517201939823836</v>
      </c>
      <c r="AA633" s="11">
        <f t="shared" si="129"/>
        <v>-0.26629093104630769</v>
      </c>
      <c r="AB633" s="11">
        <f t="shared" si="130"/>
        <v>-0.15790771651551322</v>
      </c>
      <c r="AC633" s="11">
        <f t="shared" si="131"/>
        <v>28.925362154374231</v>
      </c>
      <c r="AD633" s="11">
        <f t="shared" si="132"/>
        <v>27.799112190338896</v>
      </c>
      <c r="AE633" s="10">
        <v>22.617722803552201</v>
      </c>
      <c r="AF633" s="11">
        <v>28.382932853395999</v>
      </c>
      <c r="AG633" s="12">
        <v>35.600922278620402</v>
      </c>
      <c r="AH633" s="10">
        <v>0.69116132366327154</v>
      </c>
      <c r="AI633" s="11">
        <f t="shared" si="133"/>
        <v>51.596300683924447</v>
      </c>
      <c r="AJ633" s="11">
        <f t="shared" si="134"/>
        <v>9.6084573971505556</v>
      </c>
      <c r="AK633" s="11">
        <f t="shared" si="135"/>
        <v>0.2418236328070229</v>
      </c>
      <c r="AL633" s="11">
        <f t="shared" si="136"/>
        <v>9.6266086909555124</v>
      </c>
      <c r="AM633" s="11">
        <f t="shared" si="137"/>
        <v>2.2216362286310893</v>
      </c>
      <c r="AN633" s="3">
        <f t="shared" si="138"/>
        <v>1.0659577968824501</v>
      </c>
      <c r="AO633" s="3">
        <f t="shared" si="139"/>
        <v>0.19233283667704382</v>
      </c>
      <c r="AP633" s="3">
        <v>0.30265090858594879</v>
      </c>
      <c r="AQ633" s="123" t="s">
        <v>215</v>
      </c>
      <c r="AR633" s="87">
        <v>108</v>
      </c>
      <c r="AS633" s="23">
        <v>667</v>
      </c>
      <c r="AT633" s="23" t="s">
        <v>96</v>
      </c>
      <c r="AU633" s="23">
        <v>29</v>
      </c>
      <c r="AV633" s="23" t="s">
        <v>160</v>
      </c>
      <c r="AW633" s="23">
        <v>1</v>
      </c>
      <c r="AX633" s="23">
        <v>40</v>
      </c>
      <c r="AY633" s="34">
        <v>42</v>
      </c>
      <c r="AZ633" s="158">
        <v>258.2</v>
      </c>
    </row>
    <row r="634" spans="1:52" s="28" customFormat="1" ht="15" customHeight="1">
      <c r="A634" s="54">
        <v>23.2358823529411</v>
      </c>
      <c r="B634" s="32">
        <v>667</v>
      </c>
      <c r="C634" s="17">
        <v>5.1235999999999997</v>
      </c>
      <c r="D634" s="17">
        <v>-19.851299999999998</v>
      </c>
      <c r="E634" s="40" t="s">
        <v>56</v>
      </c>
      <c r="F634" s="18">
        <v>-4.7</v>
      </c>
      <c r="G634" s="17">
        <v>-5.0999999999999996</v>
      </c>
      <c r="H634" s="17">
        <v>-3.2</v>
      </c>
      <c r="I634" s="17">
        <v>-1.6</v>
      </c>
      <c r="J634" s="17">
        <v>-0.5</v>
      </c>
      <c r="K634" s="30">
        <v>1.8</v>
      </c>
      <c r="L634" s="10">
        <f t="shared" si="126"/>
        <v>-0.5</v>
      </c>
      <c r="M634" s="52" t="str">
        <f t="shared" si="127"/>
        <v>low latitude</v>
      </c>
      <c r="N634" s="87">
        <v>4101864.9370718901</v>
      </c>
      <c r="O634" s="23">
        <v>686528.31398972997</v>
      </c>
      <c r="P634" s="23">
        <v>958454.84250594303</v>
      </c>
      <c r="Q634" s="23">
        <v>118049.973578919</v>
      </c>
      <c r="R634" s="23">
        <v>5643682.2360070404</v>
      </c>
      <c r="S634" s="25">
        <v>627484.80322378594</v>
      </c>
      <c r="T634" s="7">
        <v>0.33798969444523053</v>
      </c>
      <c r="U634" s="6">
        <v>5.6569267548587092E-2</v>
      </c>
      <c r="V634" s="6">
        <v>7.8975749891312827E-2</v>
      </c>
      <c r="W634" s="6">
        <v>9.7272033846362311E-3</v>
      </c>
      <c r="X634" s="6">
        <v>0.46503394523166952</v>
      </c>
      <c r="Y634" s="8">
        <v>5.1704139498563895E-2</v>
      </c>
      <c r="Z634" s="10">
        <f t="shared" si="128"/>
        <v>0.71281189551986546</v>
      </c>
      <c r="AA634" s="11">
        <f t="shared" si="129"/>
        <v>-0.26468881747046413</v>
      </c>
      <c r="AB634" s="11">
        <f t="shared" si="130"/>
        <v>-0.14702506133435522</v>
      </c>
      <c r="AC634" s="11">
        <f t="shared" si="131"/>
        <v>29.033504820743669</v>
      </c>
      <c r="AD634" s="11">
        <f t="shared" si="132"/>
        <v>28.543485804730103</v>
      </c>
      <c r="AE634" s="10">
        <v>23.649823734164599</v>
      </c>
      <c r="AF634" s="11">
        <v>29.435978307357299</v>
      </c>
      <c r="AG634" s="12">
        <v>36.947758641502503</v>
      </c>
      <c r="AH634" s="10">
        <v>0.2809517909779472</v>
      </c>
      <c r="AI634" s="11">
        <f t="shared" si="133"/>
        <v>42.089631954200271</v>
      </c>
      <c r="AJ634" s="11">
        <f t="shared" si="134"/>
        <v>13.267887504224968</v>
      </c>
      <c r="AK634" s="11">
        <f t="shared" si="135"/>
        <v>0.21944102622812939</v>
      </c>
      <c r="AL634" s="11">
        <f t="shared" si="136"/>
        <v>8.1190602034755628</v>
      </c>
      <c r="AM634" s="11">
        <f t="shared" si="137"/>
        <v>2.2871726066031046</v>
      </c>
      <c r="AN634" s="3">
        <f t="shared" si="138"/>
        <v>0.72680650071007524</v>
      </c>
      <c r="AO634" s="3">
        <f t="shared" si="139"/>
        <v>0.1698279248237865</v>
      </c>
      <c r="AP634" s="3">
        <v>0.36244490395743484</v>
      </c>
      <c r="AQ634" s="123" t="s">
        <v>215</v>
      </c>
      <c r="AR634" s="87">
        <v>108</v>
      </c>
      <c r="AS634" s="23">
        <v>667</v>
      </c>
      <c r="AT634" s="23" t="s">
        <v>96</v>
      </c>
      <c r="AU634" s="23">
        <v>29</v>
      </c>
      <c r="AV634" s="23" t="s">
        <v>160</v>
      </c>
      <c r="AW634" s="23">
        <v>5</v>
      </c>
      <c r="AX634" s="23">
        <v>40</v>
      </c>
      <c r="AY634" s="34">
        <v>42</v>
      </c>
      <c r="AZ634" s="158">
        <v>264.2</v>
      </c>
    </row>
    <row r="635" spans="1:52" s="28" customFormat="1" ht="15" customHeight="1">
      <c r="A635" s="54">
        <v>5.2537313432835797E-3</v>
      </c>
      <c r="B635" s="32">
        <v>704</v>
      </c>
      <c r="C635" s="17">
        <v>-46.8795</v>
      </c>
      <c r="D635" s="17">
        <v>7.4206500000000002</v>
      </c>
      <c r="E635" s="40" t="s">
        <v>56</v>
      </c>
      <c r="F635" s="18">
        <v>-61.1</v>
      </c>
      <c r="G635" s="17">
        <v>-60.4</v>
      </c>
      <c r="H635" s="17">
        <v>-56.4</v>
      </c>
      <c r="I635" s="17">
        <v>-53.9</v>
      </c>
      <c r="J635" s="17">
        <v>-52.5</v>
      </c>
      <c r="K635" s="30">
        <v>-50.1</v>
      </c>
      <c r="L635" s="10">
        <f t="shared" si="126"/>
        <v>-46.8795</v>
      </c>
      <c r="M635" s="52" t="str">
        <f t="shared" si="127"/>
        <v>transition</v>
      </c>
      <c r="N635" s="87">
        <v>45407148.418500103</v>
      </c>
      <c r="O635" s="23">
        <v>5406161.2099047499</v>
      </c>
      <c r="P635" s="23">
        <v>2194047.2249641102</v>
      </c>
      <c r="Q635" s="23">
        <v>243399.739686813</v>
      </c>
      <c r="R635" s="23">
        <v>36807681.736535497</v>
      </c>
      <c r="S635" s="25">
        <v>879711</v>
      </c>
      <c r="T635" s="7">
        <v>0.49931902895812086</v>
      </c>
      <c r="U635" s="6">
        <v>5.944877094772353E-2</v>
      </c>
      <c r="V635" s="6">
        <v>2.4126807518504968E-2</v>
      </c>
      <c r="W635" s="6">
        <v>2.6765415997707215E-3</v>
      </c>
      <c r="X635" s="6">
        <v>0.4047551221119724</v>
      </c>
      <c r="Y635" s="8">
        <v>9.6737288639075266E-3</v>
      </c>
      <c r="Z635" s="10">
        <f t="shared" si="128"/>
        <v>0.38026328032642281</v>
      </c>
      <c r="AA635" s="11">
        <f t="shared" si="129"/>
        <v>-0.55326991931616976</v>
      </c>
      <c r="AB635" s="11">
        <f t="shared" si="130"/>
        <v>-0.41991560969634811</v>
      </c>
      <c r="AC635" s="11">
        <f t="shared" si="131"/>
        <v>9.5542804461585433</v>
      </c>
      <c r="AD635" s="11">
        <f t="shared" si="132"/>
        <v>9.8777722967697876</v>
      </c>
      <c r="AE635" s="10">
        <v>0.57323291047500302</v>
      </c>
      <c r="AF635" s="11">
        <v>8.0285303530522008</v>
      </c>
      <c r="AG635" s="12">
        <v>15.2443125565547</v>
      </c>
      <c r="AH635" s="10">
        <v>1.6202182486727085E-2</v>
      </c>
      <c r="AI635" s="11">
        <f t="shared" si="133"/>
        <v>55.229875598932864</v>
      </c>
      <c r="AJ635" s="11">
        <f t="shared" si="134"/>
        <v>1.9005631642582212</v>
      </c>
      <c r="AK635" s="11">
        <f t="shared" si="135"/>
        <v>0.17226961888828149</v>
      </c>
      <c r="AL635" s="11">
        <f t="shared" si="136"/>
        <v>9.0141724382582815</v>
      </c>
      <c r="AM635" s="11">
        <f t="shared" si="137"/>
        <v>1.6098572799967179</v>
      </c>
      <c r="AN635" s="3">
        <f t="shared" si="138"/>
        <v>1.233632390747085</v>
      </c>
      <c r="AO635" s="3">
        <f t="shared" si="139"/>
        <v>5.9608405676532666E-2</v>
      </c>
      <c r="AP635" s="3">
        <v>0.42370603517784966</v>
      </c>
      <c r="AQ635" s="123" t="s">
        <v>213</v>
      </c>
      <c r="AR635" s="87">
        <v>114</v>
      </c>
      <c r="AS635" s="23">
        <v>704</v>
      </c>
      <c r="AT635" s="23" t="s">
        <v>98</v>
      </c>
      <c r="AU635" s="23">
        <v>1</v>
      </c>
      <c r="AV635" s="23" t="s">
        <v>159</v>
      </c>
      <c r="AW635" s="23">
        <v>1</v>
      </c>
      <c r="AX635" s="23">
        <v>0</v>
      </c>
      <c r="AY635" s="34">
        <v>5</v>
      </c>
      <c r="AZ635" s="158">
        <v>0.04</v>
      </c>
    </row>
    <row r="636" spans="1:52" s="28" customFormat="1" ht="15" customHeight="1">
      <c r="A636" s="54">
        <v>0.53776244952893604</v>
      </c>
      <c r="B636" s="32">
        <v>704</v>
      </c>
      <c r="C636" s="17">
        <v>-46.8795</v>
      </c>
      <c r="D636" s="17">
        <v>7.4206500000000002</v>
      </c>
      <c r="E636" s="40" t="s">
        <v>56</v>
      </c>
      <c r="F636" s="18">
        <v>-61.1</v>
      </c>
      <c r="G636" s="17">
        <v>-60.4</v>
      </c>
      <c r="H636" s="17">
        <v>-56.4</v>
      </c>
      <c r="I636" s="17">
        <v>-53.9</v>
      </c>
      <c r="J636" s="17">
        <v>-52.5</v>
      </c>
      <c r="K636" s="30">
        <v>-50.1</v>
      </c>
      <c r="L636" s="10">
        <f t="shared" si="126"/>
        <v>-46.8795</v>
      </c>
      <c r="M636" s="52" t="str">
        <f t="shared" si="127"/>
        <v>transition</v>
      </c>
      <c r="N636" s="87">
        <v>85523921.473389596</v>
      </c>
      <c r="O636" s="23">
        <v>3856430.57133757</v>
      </c>
      <c r="P636" s="23">
        <v>1125823.64259832</v>
      </c>
      <c r="Q636" s="23">
        <v>239575.00967289801</v>
      </c>
      <c r="R636" s="23">
        <v>62043621.2255207</v>
      </c>
      <c r="S636" s="25">
        <v>1155596.42431783</v>
      </c>
      <c r="T636" s="7">
        <v>0.55554866386217183</v>
      </c>
      <c r="U636" s="6">
        <v>2.5050708787370427E-2</v>
      </c>
      <c r="V636" s="6">
        <v>7.3131564785011184E-3</v>
      </c>
      <c r="W636" s="6">
        <v>1.556238000147801E-3</v>
      </c>
      <c r="X636" s="6">
        <v>0.40302467753110877</v>
      </c>
      <c r="Y636" s="8">
        <v>7.5065553406999273E-3</v>
      </c>
      <c r="Z636" s="10">
        <f t="shared" si="128"/>
        <v>0.39529979897274942</v>
      </c>
      <c r="AA636" s="11">
        <f t="shared" si="129"/>
        <v>-0.66635229969152587</v>
      </c>
      <c r="AB636" s="11">
        <f t="shared" si="130"/>
        <v>-0.4030734065147269</v>
      </c>
      <c r="AC636" s="11">
        <f t="shared" si="131"/>
        <v>1.9212197708219989</v>
      </c>
      <c r="AD636" s="11">
        <f t="shared" si="132"/>
        <v>11.029778994392679</v>
      </c>
      <c r="AE636" s="10">
        <v>1.75053974225886</v>
      </c>
      <c r="AF636" s="11">
        <v>9.1153288528434899</v>
      </c>
      <c r="AG636" s="12">
        <v>16.4469139722463</v>
      </c>
      <c r="AH636" s="10">
        <v>2.4942814741289406E-2</v>
      </c>
      <c r="AI636" s="11">
        <f t="shared" si="133"/>
        <v>57.955780728753126</v>
      </c>
      <c r="AJ636" s="11">
        <f t="shared" si="134"/>
        <v>1.3331828006722155</v>
      </c>
      <c r="AK636" s="11">
        <f t="shared" si="135"/>
        <v>7.6319048921703408E-2</v>
      </c>
      <c r="AL636" s="11">
        <f t="shared" si="136"/>
        <v>4.6992532490573833</v>
      </c>
      <c r="AM636" s="11">
        <f t="shared" si="137"/>
        <v>1.7952680618936736</v>
      </c>
      <c r="AN636" s="3">
        <f t="shared" si="138"/>
        <v>1.3784482559862354</v>
      </c>
      <c r="AO636" s="3">
        <f t="shared" si="139"/>
        <v>1.8145679126401953E-2</v>
      </c>
      <c r="AP636" s="3">
        <v>0.66600559740462084</v>
      </c>
      <c r="AQ636" s="123" t="s">
        <v>213</v>
      </c>
      <c r="AR636" s="87">
        <v>114</v>
      </c>
      <c r="AS636" s="23">
        <v>704</v>
      </c>
      <c r="AT636" s="23" t="s">
        <v>98</v>
      </c>
      <c r="AU636" s="23">
        <v>2</v>
      </c>
      <c r="AV636" s="23" t="s">
        <v>159</v>
      </c>
      <c r="AW636" s="23">
        <v>5</v>
      </c>
      <c r="AX636" s="23">
        <v>40</v>
      </c>
      <c r="AY636" s="34">
        <v>42</v>
      </c>
      <c r="AZ636" s="158">
        <v>13.1</v>
      </c>
    </row>
    <row r="637" spans="1:52" s="28" customFormat="1" ht="15" customHeight="1">
      <c r="A637" s="54">
        <v>0.66811238223418501</v>
      </c>
      <c r="B637" s="32">
        <v>704</v>
      </c>
      <c r="C637" s="17">
        <v>-46.8795</v>
      </c>
      <c r="D637" s="17">
        <v>7.4206500000000002</v>
      </c>
      <c r="E637" s="40" t="s">
        <v>56</v>
      </c>
      <c r="F637" s="18">
        <v>-61.1</v>
      </c>
      <c r="G637" s="17">
        <v>-60.4</v>
      </c>
      <c r="H637" s="17">
        <v>-56.4</v>
      </c>
      <c r="I637" s="17">
        <v>-53.9</v>
      </c>
      <c r="J637" s="17">
        <v>-52.5</v>
      </c>
      <c r="K637" s="30">
        <v>-50.1</v>
      </c>
      <c r="L637" s="10">
        <f t="shared" si="126"/>
        <v>-46.8795</v>
      </c>
      <c r="M637" s="52" t="str">
        <f t="shared" si="127"/>
        <v>transition</v>
      </c>
      <c r="N637" s="87">
        <v>3476039.9677307699</v>
      </c>
      <c r="O637" s="23">
        <v>271547.09145384497</v>
      </c>
      <c r="P637" s="23">
        <v>88471.988361904994</v>
      </c>
      <c r="Q637" s="23">
        <v>12602.001634615401</v>
      </c>
      <c r="R637" s="23">
        <v>2223564.0019395598</v>
      </c>
      <c r="S637" s="25">
        <v>38769.1924465146</v>
      </c>
      <c r="T637" s="7">
        <v>0.5688174181132396</v>
      </c>
      <c r="U637" s="6">
        <v>4.4435828382540427E-2</v>
      </c>
      <c r="V637" s="6">
        <v>1.4477511323961037E-2</v>
      </c>
      <c r="W637" s="6">
        <v>2.0621851588030877E-3</v>
      </c>
      <c r="X637" s="6">
        <v>0.36386288602385997</v>
      </c>
      <c r="Y637" s="8">
        <v>6.3441709975959023E-3</v>
      </c>
      <c r="Z637" s="10">
        <f t="shared" si="128"/>
        <v>0.33992826597083914</v>
      </c>
      <c r="AA637" s="11">
        <f t="shared" si="129"/>
        <v>-0.62446163402295329</v>
      </c>
      <c r="AB637" s="11">
        <f t="shared" si="130"/>
        <v>-0.46861272113401736</v>
      </c>
      <c r="AC637" s="11">
        <f t="shared" si="131"/>
        <v>4.7488397034506491</v>
      </c>
      <c r="AD637" s="11">
        <f t="shared" si="132"/>
        <v>6.5468898744332122</v>
      </c>
      <c r="AE637" s="10">
        <v>-2.7873612249188202</v>
      </c>
      <c r="AF637" s="11">
        <v>5.0261566667116</v>
      </c>
      <c r="AG637" s="12">
        <v>12.132395501327499</v>
      </c>
      <c r="AH637" s="10">
        <v>0.1494619749512926</v>
      </c>
      <c r="AI637" s="11">
        <f t="shared" si="133"/>
        <v>60.987394672121873</v>
      </c>
      <c r="AJ637" s="11">
        <f t="shared" si="134"/>
        <v>1.1030241096947384</v>
      </c>
      <c r="AK637" s="11">
        <f t="shared" si="135"/>
        <v>0.14141462903832763</v>
      </c>
      <c r="AL637" s="11">
        <f t="shared" si="136"/>
        <v>7.0204711066604348</v>
      </c>
      <c r="AM637" s="11">
        <f t="shared" si="137"/>
        <v>1.5590398790719289</v>
      </c>
      <c r="AN637" s="3">
        <f t="shared" si="138"/>
        <v>1.5632740792253814</v>
      </c>
      <c r="AO637" s="3">
        <f t="shared" si="139"/>
        <v>3.9788370510015936E-2</v>
      </c>
      <c r="AP637" s="3">
        <v>0.23941609756202054</v>
      </c>
      <c r="AQ637" s="123" t="s">
        <v>213</v>
      </c>
      <c r="AR637" s="87">
        <v>114</v>
      </c>
      <c r="AS637" s="23">
        <v>704</v>
      </c>
      <c r="AT637" s="23" t="s">
        <v>98</v>
      </c>
      <c r="AU637" s="23">
        <v>4</v>
      </c>
      <c r="AV637" s="23" t="s">
        <v>159</v>
      </c>
      <c r="AW637" s="23">
        <v>1</v>
      </c>
      <c r="AX637" s="23">
        <v>40</v>
      </c>
      <c r="AY637" s="34">
        <v>42</v>
      </c>
      <c r="AZ637" s="158">
        <v>26.099999999999998</v>
      </c>
    </row>
    <row r="638" spans="1:52" s="28" customFormat="1" ht="15" customHeight="1">
      <c r="A638" s="54">
        <v>0.713233512786002</v>
      </c>
      <c r="B638" s="32">
        <v>704</v>
      </c>
      <c r="C638" s="17">
        <v>-46.8795</v>
      </c>
      <c r="D638" s="17">
        <v>7.4206500000000002</v>
      </c>
      <c r="E638" s="40" t="s">
        <v>56</v>
      </c>
      <c r="F638" s="18">
        <v>-61.1</v>
      </c>
      <c r="G638" s="17">
        <v>-60.4</v>
      </c>
      <c r="H638" s="17">
        <v>-56.4</v>
      </c>
      <c r="I638" s="17">
        <v>-53.9</v>
      </c>
      <c r="J638" s="17">
        <v>-52.5</v>
      </c>
      <c r="K638" s="30">
        <v>-50.1</v>
      </c>
      <c r="L638" s="10">
        <f t="shared" si="126"/>
        <v>-46.8795</v>
      </c>
      <c r="M638" s="52" t="str">
        <f t="shared" si="127"/>
        <v>transition</v>
      </c>
      <c r="N638" s="87">
        <v>234985327.41442701</v>
      </c>
      <c r="O638" s="23">
        <v>19623685.410974201</v>
      </c>
      <c r="P638" s="23">
        <v>6080619.3108018599</v>
      </c>
      <c r="Q638" s="23">
        <v>1080430.3407648599</v>
      </c>
      <c r="R638" s="23">
        <v>184745721.12218699</v>
      </c>
      <c r="S638" s="25">
        <v>1839796.1631657199</v>
      </c>
      <c r="T638" s="7">
        <v>0.52410483558383703</v>
      </c>
      <c r="U638" s="6">
        <v>4.3768130244697702E-2</v>
      </c>
      <c r="V638" s="6">
        <v>1.356204669968706E-2</v>
      </c>
      <c r="W638" s="6">
        <v>2.4097622278674673E-3</v>
      </c>
      <c r="X638" s="6">
        <v>0.4120517942926531</v>
      </c>
      <c r="Y638" s="8">
        <v>4.1034309512575275E-3</v>
      </c>
      <c r="Z638" s="10">
        <f t="shared" si="128"/>
        <v>0.31444517794055993</v>
      </c>
      <c r="AA638" s="11">
        <f t="shared" si="129"/>
        <v>-0.64393954056823299</v>
      </c>
      <c r="AB638" s="11">
        <f t="shared" si="130"/>
        <v>-0.50245506084913527</v>
      </c>
      <c r="AC638" s="11">
        <f t="shared" si="131"/>
        <v>3.4340810116442739</v>
      </c>
      <c r="AD638" s="11">
        <f t="shared" si="132"/>
        <v>4.2320738379191454</v>
      </c>
      <c r="AE638" s="10">
        <v>-4.9724988163682502</v>
      </c>
      <c r="AF638" s="11">
        <v>3.1290078259853802</v>
      </c>
      <c r="AG638" s="12">
        <v>10.219024107996701</v>
      </c>
      <c r="AH638" s="10">
        <v>3.2317708383744898E-2</v>
      </c>
      <c r="AI638" s="11">
        <f t="shared" si="133"/>
        <v>55.984737901496651</v>
      </c>
      <c r="AJ638" s="11">
        <f t="shared" si="134"/>
        <v>0.77685852555374435</v>
      </c>
      <c r="AK638" s="11">
        <f t="shared" si="135"/>
        <v>0.12553172135199633</v>
      </c>
      <c r="AL638" s="11">
        <f t="shared" si="136"/>
        <v>5.6279605277442117</v>
      </c>
      <c r="AM638" s="11">
        <f t="shared" si="137"/>
        <v>1.4807369026700641</v>
      </c>
      <c r="AN638" s="3">
        <f t="shared" si="138"/>
        <v>1.2719392145435</v>
      </c>
      <c r="AO638" s="3">
        <f t="shared" si="139"/>
        <v>3.291345138532472E-2</v>
      </c>
      <c r="AP638" s="3">
        <v>0.49157461067860281</v>
      </c>
      <c r="AQ638" s="123" t="s">
        <v>213</v>
      </c>
      <c r="AR638" s="87">
        <v>114</v>
      </c>
      <c r="AS638" s="23">
        <v>704</v>
      </c>
      <c r="AT638" s="23" t="s">
        <v>98</v>
      </c>
      <c r="AU638" s="23">
        <v>4</v>
      </c>
      <c r="AV638" s="23" t="s">
        <v>159</v>
      </c>
      <c r="AW638" s="23">
        <v>4</v>
      </c>
      <c r="AX638" s="23">
        <v>40</v>
      </c>
      <c r="AY638" s="34">
        <v>42</v>
      </c>
      <c r="AZ638" s="158">
        <v>30.599999999999998</v>
      </c>
    </row>
    <row r="639" spans="1:52" s="28" customFormat="1" ht="15" customHeight="1">
      <c r="A639" s="54">
        <v>0.85862382234185697</v>
      </c>
      <c r="B639" s="32">
        <v>704</v>
      </c>
      <c r="C639" s="17">
        <v>-46.8795</v>
      </c>
      <c r="D639" s="17">
        <v>7.4206500000000002</v>
      </c>
      <c r="E639" s="40" t="s">
        <v>56</v>
      </c>
      <c r="F639" s="18">
        <v>-61.1</v>
      </c>
      <c r="G639" s="17">
        <v>-60.4</v>
      </c>
      <c r="H639" s="17">
        <v>-56.4</v>
      </c>
      <c r="I639" s="17">
        <v>-53.9</v>
      </c>
      <c r="J639" s="17">
        <v>-52.5</v>
      </c>
      <c r="K639" s="30">
        <v>-50.1</v>
      </c>
      <c r="L639" s="10">
        <f t="shared" si="126"/>
        <v>-46.8795</v>
      </c>
      <c r="M639" s="52" t="str">
        <f t="shared" si="127"/>
        <v>transition</v>
      </c>
      <c r="N639" s="87">
        <v>32900569.746789798</v>
      </c>
      <c r="O639" s="23">
        <v>1963309.35911154</v>
      </c>
      <c r="P639" s="23">
        <v>515112.00009013101</v>
      </c>
      <c r="Q639" s="23">
        <v>94582.3373437884</v>
      </c>
      <c r="R639" s="23">
        <v>25759446.634139299</v>
      </c>
      <c r="S639" s="25">
        <v>1093643.1885427299</v>
      </c>
      <c r="T639" s="7">
        <v>0.52787311276983373</v>
      </c>
      <c r="U639" s="6">
        <v>3.1500312325912785E-2</v>
      </c>
      <c r="V639" s="6">
        <v>8.264713255891374E-3</v>
      </c>
      <c r="W639" s="6">
        <v>1.5175260857476073E-3</v>
      </c>
      <c r="X639" s="6">
        <v>0.41329738003452954</v>
      </c>
      <c r="Y639" s="8">
        <v>1.7546955528084929E-2</v>
      </c>
      <c r="Z639" s="10">
        <f t="shared" si="128"/>
        <v>0.46454910422487583</v>
      </c>
      <c r="AA639" s="11">
        <f t="shared" si="129"/>
        <v>-0.6985387427894364</v>
      </c>
      <c r="AB639" s="11">
        <f t="shared" si="130"/>
        <v>-0.33296837302283183</v>
      </c>
      <c r="AC639" s="11">
        <f t="shared" si="131"/>
        <v>-0.25136513828695684</v>
      </c>
      <c r="AD639" s="11">
        <f t="shared" si="132"/>
        <v>15.824963285238301</v>
      </c>
      <c r="AE639" s="10">
        <v>7.1699225803071602</v>
      </c>
      <c r="AF639" s="11">
        <v>14.2287712453558</v>
      </c>
      <c r="AG639" s="12">
        <v>22.363165021626699</v>
      </c>
      <c r="AH639" s="10">
        <v>3.0963531408164536E-2</v>
      </c>
      <c r="AI639" s="11">
        <f t="shared" si="133"/>
        <v>56.086874461709272</v>
      </c>
      <c r="AJ639" s="11">
        <f t="shared" si="134"/>
        <v>3.2171451965167615</v>
      </c>
      <c r="AK639" s="11">
        <f t="shared" si="135"/>
        <v>8.7439526924096012E-2</v>
      </c>
      <c r="AL639" s="11">
        <f t="shared" si="136"/>
        <v>5.4461754124112955</v>
      </c>
      <c r="AM639" s="11">
        <f t="shared" si="137"/>
        <v>2.0868802928946475</v>
      </c>
      <c r="AN639" s="3">
        <f t="shared" si="138"/>
        <v>1.2772234673390181</v>
      </c>
      <c r="AO639" s="3">
        <f t="shared" si="139"/>
        <v>1.9997013422153525E-2</v>
      </c>
      <c r="AP639" s="3">
        <v>0.40288423505514964</v>
      </c>
      <c r="AQ639" s="123" t="s">
        <v>213</v>
      </c>
      <c r="AR639" s="87">
        <v>114</v>
      </c>
      <c r="AS639" s="23">
        <v>704</v>
      </c>
      <c r="AT639" s="23" t="s">
        <v>98</v>
      </c>
      <c r="AU639" s="23">
        <v>6</v>
      </c>
      <c r="AV639" s="23" t="s">
        <v>159</v>
      </c>
      <c r="AW639" s="23">
        <v>1</v>
      </c>
      <c r="AX639" s="23">
        <v>40</v>
      </c>
      <c r="AY639" s="34">
        <v>42</v>
      </c>
      <c r="AZ639" s="158">
        <v>45.1</v>
      </c>
    </row>
    <row r="640" spans="1:52" s="28" customFormat="1" ht="15" customHeight="1">
      <c r="A640" s="54">
        <v>0.95387954239569295</v>
      </c>
      <c r="B640" s="32">
        <v>704</v>
      </c>
      <c r="C640" s="17">
        <v>-46.8795</v>
      </c>
      <c r="D640" s="17">
        <v>7.4206500000000002</v>
      </c>
      <c r="E640" s="40" t="s">
        <v>56</v>
      </c>
      <c r="F640" s="18">
        <v>-61.1</v>
      </c>
      <c r="G640" s="17">
        <v>-60.4</v>
      </c>
      <c r="H640" s="17">
        <v>-56.4</v>
      </c>
      <c r="I640" s="17">
        <v>-53.9</v>
      </c>
      <c r="J640" s="17">
        <v>-52.5</v>
      </c>
      <c r="K640" s="30">
        <v>-50.1</v>
      </c>
      <c r="L640" s="10">
        <f t="shared" si="126"/>
        <v>-46.8795</v>
      </c>
      <c r="M640" s="52" t="str">
        <f t="shared" si="127"/>
        <v>transition</v>
      </c>
      <c r="N640" s="87">
        <v>33701073.109578803</v>
      </c>
      <c r="O640" s="23">
        <v>1573939.69427348</v>
      </c>
      <c r="P640" s="23">
        <v>462776.60152105801</v>
      </c>
      <c r="Q640" s="23">
        <v>93698.983667312903</v>
      </c>
      <c r="R640" s="23">
        <v>27379381.5988</v>
      </c>
      <c r="S640" s="25">
        <v>726121.152774891</v>
      </c>
      <c r="T640" s="7">
        <v>0.52709820259543649</v>
      </c>
      <c r="U640" s="6">
        <v>2.4617043532936058E-2</v>
      </c>
      <c r="V640" s="6">
        <v>7.2380103171148799E-3</v>
      </c>
      <c r="W640" s="6">
        <v>1.4654894138080772E-3</v>
      </c>
      <c r="X640" s="6">
        <v>0.42822443018291223</v>
      </c>
      <c r="Y640" s="8">
        <v>1.1356823957792212E-2</v>
      </c>
      <c r="Z640" s="10">
        <f t="shared" si="128"/>
        <v>0.44900415884384692</v>
      </c>
      <c r="AA640" s="11">
        <f t="shared" si="129"/>
        <v>-0.6630928757850072</v>
      </c>
      <c r="AB640" s="11">
        <f t="shared" si="130"/>
        <v>-0.34774963638070999</v>
      </c>
      <c r="AC640" s="11">
        <f t="shared" si="131"/>
        <v>2.1412308845120123</v>
      </c>
      <c r="AD640" s="11">
        <f t="shared" si="132"/>
        <v>14.813924871559436</v>
      </c>
      <c r="AE640" s="10">
        <v>5.9774273131242497</v>
      </c>
      <c r="AF640" s="11">
        <v>13.083485022695401</v>
      </c>
      <c r="AG640" s="12">
        <v>21.000353216582599</v>
      </c>
      <c r="AH640" s="10">
        <v>3.7638355511379624E-2</v>
      </c>
      <c r="AI640" s="11">
        <f t="shared" si="133"/>
        <v>55.174889038532001</v>
      </c>
      <c r="AJ640" s="11">
        <f t="shared" si="134"/>
        <v>2.1091499564020766</v>
      </c>
      <c r="AK640" s="11">
        <f t="shared" si="135"/>
        <v>7.0459751785112323E-2</v>
      </c>
      <c r="AL640" s="11">
        <f t="shared" si="136"/>
        <v>4.9389714104497662</v>
      </c>
      <c r="AM640" s="11">
        <f t="shared" si="137"/>
        <v>1.9901984778697668</v>
      </c>
      <c r="AN640" s="3">
        <f t="shared" si="138"/>
        <v>1.2308924139855617</v>
      </c>
      <c r="AO640" s="3">
        <f t="shared" si="139"/>
        <v>1.690237596678739E-2</v>
      </c>
      <c r="AP640" s="3">
        <v>0.41113228240616118</v>
      </c>
      <c r="AQ640" s="123" t="s">
        <v>213</v>
      </c>
      <c r="AR640" s="87">
        <v>114</v>
      </c>
      <c r="AS640" s="23">
        <v>704</v>
      </c>
      <c r="AT640" s="23" t="s">
        <v>98</v>
      </c>
      <c r="AU640" s="23">
        <v>7</v>
      </c>
      <c r="AV640" s="23" t="s">
        <v>159</v>
      </c>
      <c r="AW640" s="23">
        <v>1</v>
      </c>
      <c r="AX640" s="23">
        <v>40</v>
      </c>
      <c r="AY640" s="34">
        <v>42</v>
      </c>
      <c r="AZ640" s="158">
        <v>54.6</v>
      </c>
    </row>
    <row r="641" spans="1:52" s="28" customFormat="1" ht="15" customHeight="1">
      <c r="A641" s="54">
        <v>1.04913526244952</v>
      </c>
      <c r="B641" s="32">
        <v>704</v>
      </c>
      <c r="C641" s="17">
        <v>-46.8795</v>
      </c>
      <c r="D641" s="17">
        <v>7.4206500000000002</v>
      </c>
      <c r="E641" s="40" t="s">
        <v>56</v>
      </c>
      <c r="F641" s="18">
        <v>-61.1</v>
      </c>
      <c r="G641" s="17">
        <v>-60.4</v>
      </c>
      <c r="H641" s="17">
        <v>-56.4</v>
      </c>
      <c r="I641" s="17">
        <v>-53.9</v>
      </c>
      <c r="J641" s="17">
        <v>-52.5</v>
      </c>
      <c r="K641" s="30">
        <v>-50.1</v>
      </c>
      <c r="L641" s="10">
        <f t="shared" si="126"/>
        <v>-46.8795</v>
      </c>
      <c r="M641" s="52" t="str">
        <f t="shared" si="127"/>
        <v>transition</v>
      </c>
      <c r="N641" s="87">
        <v>2190349.0746556702</v>
      </c>
      <c r="O641" s="23">
        <v>205583.702709523</v>
      </c>
      <c r="P641" s="23">
        <v>59058.1836813189</v>
      </c>
      <c r="Q641" s="23">
        <v>10762.861014743599</v>
      </c>
      <c r="R641" s="23">
        <v>1457068.6466117201</v>
      </c>
      <c r="S641" s="25">
        <v>33146.248019150902</v>
      </c>
      <c r="T641" s="7">
        <v>0.55368210203825385</v>
      </c>
      <c r="U641" s="6">
        <v>5.1967979888735444E-2</v>
      </c>
      <c r="V641" s="6">
        <v>1.4928880360485192E-2</v>
      </c>
      <c r="W641" s="6">
        <v>2.7206638336976564E-3</v>
      </c>
      <c r="X641" s="6">
        <v>0.36832157960796041</v>
      </c>
      <c r="Y641" s="8">
        <v>8.3787942708674623E-3</v>
      </c>
      <c r="Z641" s="10">
        <f t="shared" si="128"/>
        <v>0.3337123984107509</v>
      </c>
      <c r="AA641" s="11">
        <f t="shared" si="129"/>
        <v>-0.66869133609635012</v>
      </c>
      <c r="AB641" s="11">
        <f t="shared" si="130"/>
        <v>-0.47662765771036758</v>
      </c>
      <c r="AC641" s="11">
        <f t="shared" si="131"/>
        <v>1.763334813496364</v>
      </c>
      <c r="AD641" s="11">
        <f t="shared" si="132"/>
        <v>5.998668212610859</v>
      </c>
      <c r="AE641" s="10">
        <v>-3.3254028347850002</v>
      </c>
      <c r="AF641" s="11">
        <v>4.5424402428098896</v>
      </c>
      <c r="AG641" s="12">
        <v>11.6318172480476</v>
      </c>
      <c r="AH641" s="10">
        <v>0.21418717615331687</v>
      </c>
      <c r="AI641" s="11">
        <f t="shared" si="133"/>
        <v>60.052048929963973</v>
      </c>
      <c r="AJ641" s="11">
        <f t="shared" si="134"/>
        <v>1.4907271304387819</v>
      </c>
      <c r="AK641" s="11">
        <f t="shared" si="135"/>
        <v>0.15598192320059096</v>
      </c>
      <c r="AL641" s="11">
        <f t="shared" si="136"/>
        <v>5.4872197643746894</v>
      </c>
      <c r="AM641" s="11">
        <f t="shared" si="137"/>
        <v>1.5834453702554041</v>
      </c>
      <c r="AN641" s="3">
        <f t="shared" si="138"/>
        <v>1.5032572965928042</v>
      </c>
      <c r="AO641" s="3">
        <f t="shared" si="139"/>
        <v>4.0532190311453963E-2</v>
      </c>
      <c r="AP641" s="3">
        <v>0.7740184282895054</v>
      </c>
      <c r="AQ641" s="123" t="s">
        <v>213</v>
      </c>
      <c r="AR641" s="87">
        <v>114</v>
      </c>
      <c r="AS641" s="23">
        <v>704</v>
      </c>
      <c r="AT641" s="23" t="s">
        <v>98</v>
      </c>
      <c r="AU641" s="23">
        <v>8</v>
      </c>
      <c r="AV641" s="23" t="s">
        <v>159</v>
      </c>
      <c r="AW641" s="23">
        <v>1</v>
      </c>
      <c r="AX641" s="23">
        <v>40</v>
      </c>
      <c r="AY641" s="34">
        <v>42</v>
      </c>
      <c r="AZ641" s="158">
        <v>64.100000000000009</v>
      </c>
    </row>
    <row r="642" spans="1:52" s="28" customFormat="1" ht="15" customHeight="1">
      <c r="A642" s="54">
        <v>1.15943135935397</v>
      </c>
      <c r="B642" s="32">
        <v>704</v>
      </c>
      <c r="C642" s="17">
        <v>-46.8795</v>
      </c>
      <c r="D642" s="17">
        <v>7.4206500000000002</v>
      </c>
      <c r="E642" s="40" t="s">
        <v>56</v>
      </c>
      <c r="F642" s="18">
        <v>-61.1</v>
      </c>
      <c r="G642" s="17">
        <v>-60.4</v>
      </c>
      <c r="H642" s="17">
        <v>-56.4</v>
      </c>
      <c r="I642" s="17">
        <v>-53.9</v>
      </c>
      <c r="J642" s="17">
        <v>-52.5</v>
      </c>
      <c r="K642" s="30">
        <v>-50.1</v>
      </c>
      <c r="L642" s="10">
        <f t="shared" si="126"/>
        <v>-46.8795</v>
      </c>
      <c r="M642" s="52" t="str">
        <f t="shared" si="127"/>
        <v>transition</v>
      </c>
      <c r="N642" s="87">
        <v>25718338.757225402</v>
      </c>
      <c r="O642" s="23">
        <v>1411911.3892019701</v>
      </c>
      <c r="P642" s="23">
        <v>401410.18984704203</v>
      </c>
      <c r="Q642" s="23">
        <v>77410.013248732401</v>
      </c>
      <c r="R642" s="23">
        <v>18227113.844377499</v>
      </c>
      <c r="S642" s="25">
        <v>347982.15744507202</v>
      </c>
      <c r="T642" s="7">
        <v>0.55686484760974841</v>
      </c>
      <c r="U642" s="6">
        <v>3.0571329976184135E-2</v>
      </c>
      <c r="V642" s="6">
        <v>8.6915109995342743E-3</v>
      </c>
      <c r="W642" s="6">
        <v>1.6761158501776622E-3</v>
      </c>
      <c r="X642" s="6">
        <v>0.39466153195696679</v>
      </c>
      <c r="Y642" s="8">
        <v>7.5346636073887361E-3</v>
      </c>
      <c r="Z642" s="10">
        <f t="shared" si="128"/>
        <v>0.36932026733468248</v>
      </c>
      <c r="AA642" s="11">
        <f t="shared" si="129"/>
        <v>-0.67304148799319341</v>
      </c>
      <c r="AB642" s="11">
        <f t="shared" si="130"/>
        <v>-0.43259685874464571</v>
      </c>
      <c r="AC642" s="11">
        <f t="shared" si="131"/>
        <v>1.4696995604594463</v>
      </c>
      <c r="AD642" s="11">
        <f t="shared" si="132"/>
        <v>9.0103748618662323</v>
      </c>
      <c r="AE642" s="10">
        <v>-0.37587899665913699</v>
      </c>
      <c r="AF642" s="11">
        <v>7.1965722787739796</v>
      </c>
      <c r="AG642" s="12">
        <v>14.349077182602199</v>
      </c>
      <c r="AH642" s="10">
        <v>2.3566317929291061E-2</v>
      </c>
      <c r="AI642" s="11">
        <f t="shared" si="133"/>
        <v>58.523322061057414</v>
      </c>
      <c r="AJ642" s="11">
        <f t="shared" si="134"/>
        <v>1.3349876209389524</v>
      </c>
      <c r="AK642" s="11">
        <f t="shared" si="135"/>
        <v>9.2384809927790953E-2</v>
      </c>
      <c r="AL642" s="11">
        <f t="shared" si="136"/>
        <v>5.1855073135982845</v>
      </c>
      <c r="AM642" s="11">
        <f t="shared" si="137"/>
        <v>1.7147750304671832</v>
      </c>
      <c r="AN642" s="3">
        <f t="shared" si="138"/>
        <v>1.4109934780024824</v>
      </c>
      <c r="AO642" s="3">
        <f t="shared" si="139"/>
        <v>2.2022696147852537E-2</v>
      </c>
      <c r="AP642" s="3">
        <v>0.42191141744252175</v>
      </c>
      <c r="AQ642" s="123" t="s">
        <v>213</v>
      </c>
      <c r="AR642" s="87">
        <v>114</v>
      </c>
      <c r="AS642" s="23">
        <v>704</v>
      </c>
      <c r="AT642" s="23" t="s">
        <v>98</v>
      </c>
      <c r="AU642" s="23">
        <v>9</v>
      </c>
      <c r="AV642" s="23" t="s">
        <v>159</v>
      </c>
      <c r="AW642" s="23">
        <v>2</v>
      </c>
      <c r="AX642" s="23">
        <v>40</v>
      </c>
      <c r="AY642" s="34">
        <v>42</v>
      </c>
      <c r="AZ642" s="158">
        <v>75.100000000000009</v>
      </c>
    </row>
    <row r="643" spans="1:52" s="28" customFormat="1" ht="15" customHeight="1">
      <c r="A643" s="54">
        <v>1.33490242261103</v>
      </c>
      <c r="B643" s="32">
        <v>704</v>
      </c>
      <c r="C643" s="17">
        <v>-46.8795</v>
      </c>
      <c r="D643" s="17">
        <v>7.4206500000000002</v>
      </c>
      <c r="E643" s="40" t="s">
        <v>56</v>
      </c>
      <c r="F643" s="18">
        <v>-61.1</v>
      </c>
      <c r="G643" s="17">
        <v>-60.4</v>
      </c>
      <c r="H643" s="17">
        <v>-56.4</v>
      </c>
      <c r="I643" s="17">
        <v>-53.9</v>
      </c>
      <c r="J643" s="17">
        <v>-52.5</v>
      </c>
      <c r="K643" s="30">
        <v>-50.1</v>
      </c>
      <c r="L643" s="10">
        <f t="shared" ref="L643:L706" si="140">IF(A643&lt;2,C643,IF(A643&lt;15,K643,IF(A643&lt;25,J643,IF(A643&lt;35,I643,IF(A643&lt;45,H643,IF(A643&lt;55,G643,IF(A643&lt;65,F643,IF(A643&lt;70,F643,"no age"))))))))</f>
        <v>-46.8795</v>
      </c>
      <c r="M643" s="52" t="str">
        <f t="shared" ref="M643:M706" si="141">IF(ABS(L643)&lt;=20,"low latitude",IF(ABS(L643)&lt;=40,"mid latitude",IF(ABS(L643)&lt;=50,"transition",IF(ABS(L643)&gt;50,"high latitude","no category"))))</f>
        <v>transition</v>
      </c>
      <c r="N643" s="87">
        <v>19635793.737461001</v>
      </c>
      <c r="O643" s="23">
        <v>1104748.08132272</v>
      </c>
      <c r="P643" s="23">
        <v>316187.13979126699</v>
      </c>
      <c r="Q643" s="23">
        <v>59830.908083943701</v>
      </c>
      <c r="R643" s="23">
        <v>14801055.805684499</v>
      </c>
      <c r="S643" s="25">
        <v>345403.111471551</v>
      </c>
      <c r="T643" s="7">
        <v>0.54148260117342761</v>
      </c>
      <c r="U643" s="6">
        <v>3.0464868021848047E-2</v>
      </c>
      <c r="V643" s="6">
        <v>8.7192724267177828E-3</v>
      </c>
      <c r="W643" s="6">
        <v>1.649915260520109E-3</v>
      </c>
      <c r="X643" s="6">
        <v>0.40815840219817967</v>
      </c>
      <c r="Y643" s="8">
        <v>9.5249409193068155E-3</v>
      </c>
      <c r="Z643" s="10">
        <f t="shared" ref="Z643:Z706" si="142">(V643+W643+Y643)/(U643+V643+W643+Y643)</f>
        <v>0.39504616728857261</v>
      </c>
      <c r="AA643" s="11">
        <f t="shared" ref="AA643:AA706" si="143">LOG((V643)/(U643+V643+W643))</f>
        <v>-0.67054226988437515</v>
      </c>
      <c r="AB643" s="11">
        <f t="shared" ref="AB643:AB706" si="144">LOG(Z643)</f>
        <v>-0.40335214734306607</v>
      </c>
      <c r="AC643" s="11">
        <f t="shared" ref="AC643:AC706" si="145">67.5*AA643+46.9</f>
        <v>1.6383967828046764</v>
      </c>
      <c r="AD643" s="11">
        <f t="shared" ref="AD643:AD706" si="146">68.4*AB643+38.6</f>
        <v>11.01071312173428</v>
      </c>
      <c r="AE643" s="10">
        <v>1.74296315243858</v>
      </c>
      <c r="AF643" s="11">
        <v>9.1282251061372204</v>
      </c>
      <c r="AG643" s="12">
        <v>16.360308032282799</v>
      </c>
      <c r="AH643" s="10">
        <v>2.1963577275472605E-2</v>
      </c>
      <c r="AI643" s="11">
        <f t="shared" ref="AI643:AI706" si="147">((T643)/(T643+X643))*100</f>
        <v>57.019715792699209</v>
      </c>
      <c r="AJ643" s="11">
        <f t="shared" ref="AJ643:AJ706" si="148">((Y643)/(T643+Y643))*100</f>
        <v>1.728640752017832</v>
      </c>
      <c r="AK643" s="11">
        <f t="shared" ref="AK643:AK706" si="149">(U643+V643+W643)/(U643+V643+W643+X643+Y643)</f>
        <v>8.9056720232618319E-2</v>
      </c>
      <c r="AL643" s="11">
        <f t="shared" ref="AL643:AL706" si="150">V643/W643</f>
        <v>5.2846789379771986</v>
      </c>
      <c r="AM643" s="11">
        <f t="shared" ref="AM643:AM706" si="151">((U643*1)+(V643*2)+(W643*3)+(Y643*4))/(U643+V643+W643+Y643)</f>
        <v>1.8060908362656161</v>
      </c>
      <c r="AN643" s="3">
        <f t="shared" ref="AN643:AN706" si="152">IF(T643="n/a","n/a",T643/X643)</f>
        <v>1.3266481793764788</v>
      </c>
      <c r="AO643" s="3">
        <f t="shared" ref="AO643:AO706" si="153">IF(P643="n/a","n/a",P643/R643)</f>
        <v>2.1362471971076012E-2</v>
      </c>
      <c r="AP643" s="3">
        <v>0.19107661804469489</v>
      </c>
      <c r="AQ643" s="123" t="s">
        <v>213</v>
      </c>
      <c r="AR643" s="87">
        <v>114</v>
      </c>
      <c r="AS643" s="23">
        <v>704</v>
      </c>
      <c r="AT643" s="23" t="s">
        <v>98</v>
      </c>
      <c r="AU643" s="23">
        <v>11</v>
      </c>
      <c r="AV643" s="23" t="s">
        <v>159</v>
      </c>
      <c r="AW643" s="23">
        <v>1</v>
      </c>
      <c r="AX643" s="23">
        <v>40</v>
      </c>
      <c r="AY643" s="34">
        <v>42</v>
      </c>
      <c r="AZ643" s="158">
        <v>92.600000000000009</v>
      </c>
    </row>
    <row r="644" spans="1:52" s="28" customFormat="1" ht="15" customHeight="1">
      <c r="A644" s="54">
        <v>1.43015814266487</v>
      </c>
      <c r="B644" s="32">
        <v>704</v>
      </c>
      <c r="C644" s="17">
        <v>-46.8795</v>
      </c>
      <c r="D644" s="17">
        <v>7.4206500000000002</v>
      </c>
      <c r="E644" s="40" t="s">
        <v>56</v>
      </c>
      <c r="F644" s="18">
        <v>-61.1</v>
      </c>
      <c r="G644" s="17">
        <v>-60.4</v>
      </c>
      <c r="H644" s="17">
        <v>-56.4</v>
      </c>
      <c r="I644" s="17">
        <v>-53.9</v>
      </c>
      <c r="J644" s="17">
        <v>-52.5</v>
      </c>
      <c r="K644" s="30">
        <v>-50.1</v>
      </c>
      <c r="L644" s="10">
        <f t="shared" si="140"/>
        <v>-46.8795</v>
      </c>
      <c r="M644" s="52" t="str">
        <f t="shared" si="141"/>
        <v>transition</v>
      </c>
      <c r="N644" s="87">
        <v>3158662.0981195099</v>
      </c>
      <c r="O644" s="23">
        <v>327875.445298534</v>
      </c>
      <c r="P644" s="23">
        <v>114112.513094781</v>
      </c>
      <c r="Q644" s="23">
        <v>14894.5933904593</v>
      </c>
      <c r="R644" s="23">
        <v>2696627.5978582599</v>
      </c>
      <c r="S644" s="25">
        <v>54109.012763264102</v>
      </c>
      <c r="T644" s="7">
        <v>0.49615497161668348</v>
      </c>
      <c r="U644" s="6">
        <v>5.1501878707681449E-2</v>
      </c>
      <c r="V644" s="6">
        <v>1.7924516436676263E-2</v>
      </c>
      <c r="W644" s="6">
        <v>2.3396065585125367E-3</v>
      </c>
      <c r="X644" s="6">
        <v>0.42357971435838859</v>
      </c>
      <c r="Y644" s="8">
        <v>8.4993123220577903E-3</v>
      </c>
      <c r="Z644" s="10">
        <f t="shared" si="142"/>
        <v>0.35835448557908234</v>
      </c>
      <c r="AA644" s="11">
        <f t="shared" si="143"/>
        <v>-0.60247130286562078</v>
      </c>
      <c r="AB644" s="11">
        <f t="shared" si="144"/>
        <v>-0.44568715502853756</v>
      </c>
      <c r="AC644" s="11">
        <f t="shared" si="145"/>
        <v>6.2331870565705927</v>
      </c>
      <c r="AD644" s="11">
        <f t="shared" si="146"/>
        <v>8.1149985960480286</v>
      </c>
      <c r="AE644" s="10">
        <v>-1.2412052957242501</v>
      </c>
      <c r="AF644" s="11">
        <v>6.4036819692790097</v>
      </c>
      <c r="AG644" s="12">
        <v>13.520124465454099</v>
      </c>
      <c r="AH644" s="10">
        <v>0.16784157290588481</v>
      </c>
      <c r="AI644" s="11">
        <f t="shared" si="147"/>
        <v>53.945445266172221</v>
      </c>
      <c r="AJ644" s="11">
        <f t="shared" si="148"/>
        <v>1.6841851129692382</v>
      </c>
      <c r="AK644" s="11">
        <f t="shared" si="149"/>
        <v>0.14243665742449663</v>
      </c>
      <c r="AL644" s="11">
        <f t="shared" si="150"/>
        <v>7.6613379166077484</v>
      </c>
      <c r="AM644" s="11">
        <f t="shared" si="151"/>
        <v>1.5992833530176653</v>
      </c>
      <c r="AN644" s="3">
        <f t="shared" si="152"/>
        <v>1.1713378965001364</v>
      </c>
      <c r="AO644" s="3">
        <f t="shared" si="153"/>
        <v>4.2316748959111916E-2</v>
      </c>
      <c r="AP644" s="3">
        <v>0.10193699814808536</v>
      </c>
      <c r="AQ644" s="123" t="s">
        <v>213</v>
      </c>
      <c r="AR644" s="87">
        <v>114</v>
      </c>
      <c r="AS644" s="23">
        <v>704</v>
      </c>
      <c r="AT644" s="23" t="s">
        <v>98</v>
      </c>
      <c r="AU644" s="23">
        <v>12</v>
      </c>
      <c r="AV644" s="23" t="s">
        <v>159</v>
      </c>
      <c r="AW644" s="23">
        <v>1</v>
      </c>
      <c r="AX644" s="23">
        <v>40</v>
      </c>
      <c r="AY644" s="34">
        <v>42</v>
      </c>
      <c r="AZ644" s="158">
        <v>102.10000000000001</v>
      </c>
    </row>
    <row r="645" spans="1:52" s="28" customFormat="1" ht="15" customHeight="1">
      <c r="A645" s="54">
        <v>1.5254138627186999</v>
      </c>
      <c r="B645" s="32">
        <v>704</v>
      </c>
      <c r="C645" s="17">
        <v>-46.8795</v>
      </c>
      <c r="D645" s="17">
        <v>7.4206500000000002</v>
      </c>
      <c r="E645" s="40" t="s">
        <v>56</v>
      </c>
      <c r="F645" s="18">
        <v>-61.1</v>
      </c>
      <c r="G645" s="17">
        <v>-60.4</v>
      </c>
      <c r="H645" s="17">
        <v>-56.4</v>
      </c>
      <c r="I645" s="17">
        <v>-53.9</v>
      </c>
      <c r="J645" s="17">
        <v>-52.5</v>
      </c>
      <c r="K645" s="30">
        <v>-50.1</v>
      </c>
      <c r="L645" s="10">
        <f t="shared" si="140"/>
        <v>-46.8795</v>
      </c>
      <c r="M645" s="52" t="str">
        <f t="shared" si="141"/>
        <v>transition</v>
      </c>
      <c r="N645" s="87">
        <v>16399012.7639507</v>
      </c>
      <c r="O645" s="23">
        <v>1069629.49983925</v>
      </c>
      <c r="P645" s="23">
        <v>342436.06910000101</v>
      </c>
      <c r="Q645" s="23">
        <v>64603.664832523398</v>
      </c>
      <c r="R645" s="23">
        <v>11869937.095690399</v>
      </c>
      <c r="S645" s="25">
        <v>182102.68057025</v>
      </c>
      <c r="T645" s="7">
        <v>0.54795393006515947</v>
      </c>
      <c r="U645" s="6">
        <v>3.5740425145528588E-2</v>
      </c>
      <c r="V645" s="6">
        <v>1.1442102799742303E-2</v>
      </c>
      <c r="W645" s="6">
        <v>2.1586562893231949E-3</v>
      </c>
      <c r="X645" s="6">
        <v>0.39662013651868472</v>
      </c>
      <c r="Y645" s="8">
        <v>6.0847491815616975E-3</v>
      </c>
      <c r="Z645" s="10">
        <f t="shared" si="142"/>
        <v>0.3551678259132246</v>
      </c>
      <c r="AA645" s="11">
        <f t="shared" si="143"/>
        <v>-0.634703723456296</v>
      </c>
      <c r="AB645" s="11">
        <f t="shared" si="144"/>
        <v>-0.44956638315589409</v>
      </c>
      <c r="AC645" s="11">
        <f t="shared" si="145"/>
        <v>4.0574986667000204</v>
      </c>
      <c r="AD645" s="11">
        <f t="shared" si="146"/>
        <v>7.8496593921368429</v>
      </c>
      <c r="AE645" s="10">
        <v>-1.5230022995294299</v>
      </c>
      <c r="AF645" s="11">
        <v>6.15261956331448</v>
      </c>
      <c r="AG645" s="12">
        <v>13.229924996884799</v>
      </c>
      <c r="AH645" s="10">
        <v>0.11230240083868802</v>
      </c>
      <c r="AI645" s="11">
        <f t="shared" si="147"/>
        <v>58.010689627219492</v>
      </c>
      <c r="AJ645" s="11">
        <f t="shared" si="148"/>
        <v>1.0982534991662694</v>
      </c>
      <c r="AK645" s="11">
        <f t="shared" si="149"/>
        <v>0.10915078686936995</v>
      </c>
      <c r="AL645" s="11">
        <f t="shared" si="150"/>
        <v>5.300567235430405</v>
      </c>
      <c r="AM645" s="11">
        <f t="shared" si="151"/>
        <v>1.6136777646609619</v>
      </c>
      <c r="AN645" s="3">
        <f t="shared" si="152"/>
        <v>1.3815585231622385</v>
      </c>
      <c r="AO645" s="3">
        <f t="shared" si="153"/>
        <v>2.8849021383974206E-2</v>
      </c>
      <c r="AP645" s="3">
        <v>0.14770086293729359</v>
      </c>
      <c r="AQ645" s="123" t="s">
        <v>213</v>
      </c>
      <c r="AR645" s="87">
        <v>114</v>
      </c>
      <c r="AS645" s="23">
        <v>704</v>
      </c>
      <c r="AT645" s="23" t="s">
        <v>98</v>
      </c>
      <c r="AU645" s="23">
        <v>13</v>
      </c>
      <c r="AV645" s="23" t="s">
        <v>159</v>
      </c>
      <c r="AW645" s="23">
        <v>1</v>
      </c>
      <c r="AX645" s="23">
        <v>40</v>
      </c>
      <c r="AY645" s="34">
        <v>42</v>
      </c>
      <c r="AZ645" s="158">
        <v>111.60000000000001</v>
      </c>
    </row>
    <row r="646" spans="1:52" ht="15" customHeight="1">
      <c r="A646" s="54">
        <v>1.7674636608344501</v>
      </c>
      <c r="B646" s="32">
        <v>704</v>
      </c>
      <c r="C646" s="17">
        <v>-46.8795</v>
      </c>
      <c r="D646" s="17">
        <v>7.4206500000000002</v>
      </c>
      <c r="E646" s="40" t="s">
        <v>56</v>
      </c>
      <c r="F646" s="18">
        <v>-61.1</v>
      </c>
      <c r="G646" s="17">
        <v>-60.4</v>
      </c>
      <c r="H646" s="17">
        <v>-56.4</v>
      </c>
      <c r="I646" s="17">
        <v>-53.9</v>
      </c>
      <c r="J646" s="17">
        <v>-52.5</v>
      </c>
      <c r="K646" s="30">
        <v>-50.1</v>
      </c>
      <c r="L646" s="10">
        <f t="shared" si="140"/>
        <v>-46.8795</v>
      </c>
      <c r="M646" s="52" t="str">
        <f t="shared" si="141"/>
        <v>transition</v>
      </c>
      <c r="N646" s="87">
        <v>241091468.400188</v>
      </c>
      <c r="O646" s="23">
        <v>14837959.246352199</v>
      </c>
      <c r="P646" s="23">
        <v>4452456.1393569997</v>
      </c>
      <c r="Q646" s="23">
        <v>940717.20606074296</v>
      </c>
      <c r="R646" s="23">
        <v>196676402.72076499</v>
      </c>
      <c r="S646" s="25">
        <v>2869155.7427525599</v>
      </c>
      <c r="T646" s="7">
        <v>0.52312459312668114</v>
      </c>
      <c r="U646" s="6">
        <v>3.2195670154092512E-2</v>
      </c>
      <c r="V646" s="6">
        <v>9.6610192047497101E-3</v>
      </c>
      <c r="W646" s="6">
        <v>2.0411850694398554E-3</v>
      </c>
      <c r="X646" s="6">
        <v>0.42675198684400745</v>
      </c>
      <c r="Y646" s="8">
        <v>6.2255456010294188E-3</v>
      </c>
      <c r="Z646" s="10">
        <f t="shared" si="142"/>
        <v>0.35767211943508798</v>
      </c>
      <c r="AA646" s="11">
        <f t="shared" si="143"/>
        <v>-0.65742054642309267</v>
      </c>
      <c r="AB646" s="11">
        <f t="shared" si="144"/>
        <v>-0.4465149118147031</v>
      </c>
      <c r="AC646" s="11">
        <f t="shared" si="145"/>
        <v>2.5241131164412423</v>
      </c>
      <c r="AD646" s="11">
        <f t="shared" si="146"/>
        <v>8.0583800318743073</v>
      </c>
      <c r="AE646" s="10">
        <v>-1.3257873630416901</v>
      </c>
      <c r="AF646" s="11">
        <v>6.3495190332458398</v>
      </c>
      <c r="AG646" s="12">
        <v>13.4521581565603</v>
      </c>
      <c r="AH646" s="10">
        <v>2.0588905733682935E-2</v>
      </c>
      <c r="AI646" s="11">
        <f t="shared" si="147"/>
        <v>55.072901486088199</v>
      </c>
      <c r="AJ646" s="11">
        <f t="shared" si="148"/>
        <v>1.1760732916765593</v>
      </c>
      <c r="AK646" s="11">
        <f t="shared" si="149"/>
        <v>9.2053131269869554E-2</v>
      </c>
      <c r="AL646" s="11">
        <f t="shared" si="150"/>
        <v>4.7330442248438054</v>
      </c>
      <c r="AM646" s="11">
        <f t="shared" si="151"/>
        <v>1.6468039516808486</v>
      </c>
      <c r="AN646" s="3">
        <f t="shared" si="152"/>
        <v>1.2258281373108197</v>
      </c>
      <c r="AO646" s="3">
        <f t="shared" si="153"/>
        <v>2.2638486761822962E-2</v>
      </c>
      <c r="AP646" s="3">
        <v>0.37889277730469451</v>
      </c>
      <c r="AQ646" s="123" t="s">
        <v>213</v>
      </c>
      <c r="AR646" s="87">
        <v>114</v>
      </c>
      <c r="AS646" s="23">
        <v>704</v>
      </c>
      <c r="AT646" s="23" t="s">
        <v>98</v>
      </c>
      <c r="AU646" s="23">
        <v>15</v>
      </c>
      <c r="AV646" s="23" t="s">
        <v>159</v>
      </c>
      <c r="AW646" s="23">
        <v>5</v>
      </c>
      <c r="AX646" s="23">
        <v>40</v>
      </c>
      <c r="AY646" s="34">
        <v>42</v>
      </c>
      <c r="AZ646" s="158">
        <v>135.74</v>
      </c>
    </row>
    <row r="647" spans="1:52" ht="15" customHeight="1">
      <c r="A647" s="54">
        <v>1.9362842105263101</v>
      </c>
      <c r="B647" s="32">
        <v>704</v>
      </c>
      <c r="C647" s="17">
        <v>-46.8795</v>
      </c>
      <c r="D647" s="17">
        <v>7.4206500000000002</v>
      </c>
      <c r="E647" s="40" t="s">
        <v>56</v>
      </c>
      <c r="F647" s="18">
        <v>-61.1</v>
      </c>
      <c r="G647" s="17">
        <v>-60.4</v>
      </c>
      <c r="H647" s="17">
        <v>-56.4</v>
      </c>
      <c r="I647" s="17">
        <v>-53.9</v>
      </c>
      <c r="J647" s="17">
        <v>-52.5</v>
      </c>
      <c r="K647" s="30">
        <v>-50.1</v>
      </c>
      <c r="L647" s="10">
        <f t="shared" si="140"/>
        <v>-46.8795</v>
      </c>
      <c r="M647" s="52" t="str">
        <f t="shared" si="141"/>
        <v>transition</v>
      </c>
      <c r="N647" s="87">
        <v>1420235.0979264299</v>
      </c>
      <c r="O647" s="23">
        <v>116199.07055656399</v>
      </c>
      <c r="P647" s="23">
        <v>38013.468129955902</v>
      </c>
      <c r="Q647" s="23">
        <v>4942.4179016671496</v>
      </c>
      <c r="R647" s="23">
        <v>1125372.2718237899</v>
      </c>
      <c r="S647" s="25">
        <v>50019.895151718199</v>
      </c>
      <c r="T647" s="7">
        <v>0.51555258591664366</v>
      </c>
      <c r="U647" s="6">
        <v>4.2180855404863639E-2</v>
      </c>
      <c r="V647" s="6">
        <v>1.3799082857952215E-2</v>
      </c>
      <c r="W647" s="6">
        <v>1.794122912189292E-3</v>
      </c>
      <c r="X647" s="6">
        <v>0.40851587579037385</v>
      </c>
      <c r="Y647" s="8">
        <v>1.8157477117977511E-2</v>
      </c>
      <c r="Z647" s="10">
        <f t="shared" si="142"/>
        <v>0.44448833313361369</v>
      </c>
      <c r="AA647" s="11">
        <f t="shared" si="143"/>
        <v>-0.62188267453132506</v>
      </c>
      <c r="AB647" s="11">
        <f t="shared" si="144"/>
        <v>-0.35213963384379932</v>
      </c>
      <c r="AC647" s="11">
        <f t="shared" si="145"/>
        <v>4.9229194691355573</v>
      </c>
      <c r="AD647" s="11">
        <f t="shared" si="146"/>
        <v>14.513649045084126</v>
      </c>
      <c r="AE647" s="10">
        <v>5.6148101556337497</v>
      </c>
      <c r="AF647" s="11">
        <v>12.7318266681881</v>
      </c>
      <c r="AG647" s="12">
        <v>20.594140447762801</v>
      </c>
      <c r="AH647" s="10">
        <v>0.14063244165775163</v>
      </c>
      <c r="AI647" s="11">
        <f t="shared" si="147"/>
        <v>55.791600653080543</v>
      </c>
      <c r="AJ647" s="11">
        <f t="shared" si="148"/>
        <v>3.4021238075849536</v>
      </c>
      <c r="AK647" s="11">
        <f t="shared" si="149"/>
        <v>0.11925765211136877</v>
      </c>
      <c r="AL647" s="11">
        <f t="shared" si="150"/>
        <v>7.6912695134770788</v>
      </c>
      <c r="AM647" s="11">
        <f t="shared" si="151"/>
        <v>1.9463756648652588</v>
      </c>
      <c r="AN647" s="3">
        <f t="shared" si="152"/>
        <v>1.2620135874014227</v>
      </c>
      <c r="AO647" s="3">
        <f t="shared" si="153"/>
        <v>3.3778571839477509E-2</v>
      </c>
      <c r="AP647" s="3">
        <v>0.18724514481064614</v>
      </c>
      <c r="AQ647" s="123" t="s">
        <v>213</v>
      </c>
      <c r="AR647" s="87">
        <v>114</v>
      </c>
      <c r="AS647" s="23">
        <v>704</v>
      </c>
      <c r="AT647" s="23" t="s">
        <v>98</v>
      </c>
      <c r="AU647" s="23">
        <v>17</v>
      </c>
      <c r="AV647" s="23" t="s">
        <v>160</v>
      </c>
      <c r="AW647" s="23">
        <v>4</v>
      </c>
      <c r="AX647" s="23">
        <v>40</v>
      </c>
      <c r="AY647" s="34">
        <v>42</v>
      </c>
      <c r="AZ647" s="158">
        <v>152.1</v>
      </c>
    </row>
    <row r="648" spans="1:52" ht="15" customHeight="1">
      <c r="A648" s="54">
        <v>2.33428421052631</v>
      </c>
      <c r="B648" s="32">
        <v>704</v>
      </c>
      <c r="C648" s="17">
        <v>-46.8795</v>
      </c>
      <c r="D648" s="17">
        <v>7.4206500000000002</v>
      </c>
      <c r="E648" s="40" t="s">
        <v>56</v>
      </c>
      <c r="F648" s="18">
        <v>-61.1</v>
      </c>
      <c r="G648" s="17">
        <v>-60.4</v>
      </c>
      <c r="H648" s="17">
        <v>-56.4</v>
      </c>
      <c r="I648" s="17">
        <v>-53.9</v>
      </c>
      <c r="J648" s="17">
        <v>-52.5</v>
      </c>
      <c r="K648" s="30">
        <v>-50.1</v>
      </c>
      <c r="L648" s="10">
        <f t="shared" si="140"/>
        <v>-50.1</v>
      </c>
      <c r="M648" s="52" t="str">
        <f t="shared" si="141"/>
        <v>high latitude</v>
      </c>
      <c r="N648" s="87">
        <v>398455.47001497803</v>
      </c>
      <c r="O648" s="23">
        <v>39334.445433656401</v>
      </c>
      <c r="P648" s="23">
        <v>12810.300702467001</v>
      </c>
      <c r="Q648" s="23">
        <v>1899.1531461674099</v>
      </c>
      <c r="R648" s="23">
        <v>224827.685546255</v>
      </c>
      <c r="S648" s="25">
        <v>8344.99270704843</v>
      </c>
      <c r="T648" s="7">
        <v>0.58111668900370284</v>
      </c>
      <c r="U648" s="6">
        <v>5.7366266532478505E-2</v>
      </c>
      <c r="V648" s="6">
        <v>1.8682839337303112E-2</v>
      </c>
      <c r="W648" s="6">
        <v>2.7697689485108208E-3</v>
      </c>
      <c r="X648" s="6">
        <v>0.32789390547479286</v>
      </c>
      <c r="Y648" s="8">
        <v>1.217053070321193E-2</v>
      </c>
      <c r="Z648" s="10">
        <f t="shared" si="142"/>
        <v>0.36952806534250188</v>
      </c>
      <c r="AA648" s="11">
        <f t="shared" si="143"/>
        <v>-0.62518735167594208</v>
      </c>
      <c r="AB648" s="11">
        <f t="shared" si="144"/>
        <v>-0.43235257171973251</v>
      </c>
      <c r="AC648" s="11">
        <f t="shared" si="145"/>
        <v>4.6998537618739107</v>
      </c>
      <c r="AD648" s="11">
        <f t="shared" si="146"/>
        <v>9.027084094370295</v>
      </c>
      <c r="AE648" s="10">
        <v>-0.34642911909961099</v>
      </c>
      <c r="AF648" s="11">
        <v>7.2107641112981096</v>
      </c>
      <c r="AG648" s="12">
        <v>14.3715680861203</v>
      </c>
      <c r="AH648" s="10">
        <v>0.32033051194829298</v>
      </c>
      <c r="AI648" s="11">
        <f t="shared" si="147"/>
        <v>63.928483620929924</v>
      </c>
      <c r="AJ648" s="11">
        <f t="shared" si="148"/>
        <v>2.0513724717050539</v>
      </c>
      <c r="AK648" s="11">
        <f t="shared" si="149"/>
        <v>0.18816427570443159</v>
      </c>
      <c r="AL648" s="11">
        <f t="shared" si="150"/>
        <v>6.7452699790529556</v>
      </c>
      <c r="AM648" s="11">
        <f t="shared" si="151"/>
        <v>1.6674839669065289</v>
      </c>
      <c r="AN648" s="3">
        <f t="shared" si="152"/>
        <v>1.7722704792644484</v>
      </c>
      <c r="AO648" s="3">
        <f t="shared" si="153"/>
        <v>5.6978306169644166E-2</v>
      </c>
      <c r="AP648" s="3">
        <v>0.25651349518732347</v>
      </c>
      <c r="AQ648" s="123" t="s">
        <v>213</v>
      </c>
      <c r="AR648" s="87">
        <v>114</v>
      </c>
      <c r="AS648" s="23">
        <v>704</v>
      </c>
      <c r="AT648" s="23" t="s">
        <v>98</v>
      </c>
      <c r="AU648" s="23">
        <v>18</v>
      </c>
      <c r="AV648" s="23" t="s">
        <v>160</v>
      </c>
      <c r="AW648" s="23">
        <v>4</v>
      </c>
      <c r="AX648" s="23">
        <v>40</v>
      </c>
      <c r="AY648" s="34">
        <v>42</v>
      </c>
      <c r="AZ648" s="158">
        <v>161.6</v>
      </c>
    </row>
    <row r="649" spans="1:52" ht="15" customHeight="1">
      <c r="A649" s="54">
        <v>2.54375789473684</v>
      </c>
      <c r="B649" s="32">
        <v>704</v>
      </c>
      <c r="C649" s="17">
        <v>-46.8795</v>
      </c>
      <c r="D649" s="17">
        <v>7.4206500000000002</v>
      </c>
      <c r="E649" s="40" t="s">
        <v>56</v>
      </c>
      <c r="F649" s="18">
        <v>-61.1</v>
      </c>
      <c r="G649" s="17">
        <v>-60.4</v>
      </c>
      <c r="H649" s="17">
        <v>-56.4</v>
      </c>
      <c r="I649" s="17">
        <v>-53.9</v>
      </c>
      <c r="J649" s="17">
        <v>-52.5</v>
      </c>
      <c r="K649" s="30">
        <v>-50.1</v>
      </c>
      <c r="L649" s="10">
        <f t="shared" si="140"/>
        <v>-50.1</v>
      </c>
      <c r="M649" s="52" t="str">
        <f t="shared" si="141"/>
        <v>high latitude</v>
      </c>
      <c r="N649" s="87">
        <v>468173.31792948802</v>
      </c>
      <c r="O649" s="23">
        <v>20350.614210989101</v>
      </c>
      <c r="P649" s="23">
        <v>6783.1244773809303</v>
      </c>
      <c r="Q649" s="23">
        <v>899.02019194139302</v>
      </c>
      <c r="R649" s="23">
        <v>113224.566338462</v>
      </c>
      <c r="S649" s="25">
        <v>3170.9744916439299</v>
      </c>
      <c r="T649" s="7">
        <v>0.76423780879515391</v>
      </c>
      <c r="U649" s="6">
        <v>3.3219981183515969E-2</v>
      </c>
      <c r="V649" s="6">
        <v>1.1072651919388388E-2</v>
      </c>
      <c r="W649" s="6">
        <v>1.4675445935075017E-3</v>
      </c>
      <c r="X649" s="6">
        <v>0.18482577106908124</v>
      </c>
      <c r="Y649" s="8">
        <v>5.1762424393529214E-3</v>
      </c>
      <c r="Z649" s="10">
        <f t="shared" si="142"/>
        <v>0.34781476407308981</v>
      </c>
      <c r="AA649" s="11">
        <f t="shared" si="143"/>
        <v>-0.61623605462512099</v>
      </c>
      <c r="AB649" s="11">
        <f t="shared" si="144"/>
        <v>-0.45865198696992576</v>
      </c>
      <c r="AC649" s="11">
        <f t="shared" si="145"/>
        <v>5.3040663128043306</v>
      </c>
      <c r="AD649" s="11">
        <f t="shared" si="146"/>
        <v>7.2282040912570764</v>
      </c>
      <c r="AE649" s="10">
        <v>-2.11437019061793</v>
      </c>
      <c r="AF649" s="11">
        <v>5.61354489544639</v>
      </c>
      <c r="AG649" s="12">
        <v>12.674747003909999</v>
      </c>
      <c r="AH649" s="10">
        <v>0.79442238628753914</v>
      </c>
      <c r="AI649" s="11">
        <f t="shared" si="147"/>
        <v>80.525459517104125</v>
      </c>
      <c r="AJ649" s="11">
        <f t="shared" si="148"/>
        <v>0.67275122296606904</v>
      </c>
      <c r="AK649" s="11">
        <f t="shared" si="149"/>
        <v>0.19409464029222712</v>
      </c>
      <c r="AL649" s="11">
        <f t="shared" si="150"/>
        <v>7.5450190531684083</v>
      </c>
      <c r="AM649" s="11">
        <f t="shared" si="151"/>
        <v>1.5798693419313004</v>
      </c>
      <c r="AN649" s="3">
        <f t="shared" si="152"/>
        <v>4.1349093493542588</v>
      </c>
      <c r="AO649" s="3">
        <f t="shared" si="153"/>
        <v>5.9908593132555248E-2</v>
      </c>
      <c r="AP649" s="3">
        <v>0.27780126211468431</v>
      </c>
      <c r="AQ649" s="123" t="s">
        <v>213</v>
      </c>
      <c r="AR649" s="87">
        <v>114</v>
      </c>
      <c r="AS649" s="23">
        <v>704</v>
      </c>
      <c r="AT649" s="23" t="s">
        <v>98</v>
      </c>
      <c r="AU649" s="23">
        <v>19</v>
      </c>
      <c r="AV649" s="23" t="s">
        <v>160</v>
      </c>
      <c r="AW649" s="23">
        <v>1</v>
      </c>
      <c r="AX649" s="23">
        <v>40</v>
      </c>
      <c r="AY649" s="34">
        <v>42</v>
      </c>
      <c r="AZ649" s="158">
        <v>166.6</v>
      </c>
    </row>
    <row r="650" spans="1:52" ht="15" customHeight="1">
      <c r="A650" s="53">
        <v>2.7033768421052602</v>
      </c>
      <c r="B650" s="32">
        <v>704</v>
      </c>
      <c r="C650" s="17">
        <v>-46.8795</v>
      </c>
      <c r="D650" s="17">
        <v>7.4206500000000002</v>
      </c>
      <c r="E650" s="40" t="s">
        <v>56</v>
      </c>
      <c r="F650" s="18">
        <v>-61.1</v>
      </c>
      <c r="G650" s="17">
        <v>-60.4</v>
      </c>
      <c r="H650" s="17">
        <v>-56.4</v>
      </c>
      <c r="I650" s="17">
        <v>-53.9</v>
      </c>
      <c r="J650" s="17">
        <v>-52.5</v>
      </c>
      <c r="K650" s="30">
        <v>-50.1</v>
      </c>
      <c r="L650" s="10">
        <f t="shared" si="140"/>
        <v>-50.1</v>
      </c>
      <c r="M650" s="52" t="str">
        <f t="shared" si="141"/>
        <v>high latitude</v>
      </c>
      <c r="N650" s="87">
        <v>194961.82977016899</v>
      </c>
      <c r="O650" s="23">
        <v>15207.379005425</v>
      </c>
      <c r="P650" s="23">
        <v>5138.0070556962</v>
      </c>
      <c r="Q650" s="23">
        <v>897.51267142857398</v>
      </c>
      <c r="R650" s="23">
        <v>48735.247229268301</v>
      </c>
      <c r="S650" s="25">
        <v>2024.22350111022</v>
      </c>
      <c r="T650" s="7">
        <v>0.73029204039429985</v>
      </c>
      <c r="U650" s="6">
        <v>5.6964113724278141E-2</v>
      </c>
      <c r="V650" s="6">
        <v>1.9246052730875714E-2</v>
      </c>
      <c r="W650" s="6">
        <v>3.3619214636525824E-3</v>
      </c>
      <c r="X650" s="6">
        <v>0.1825534935743035</v>
      </c>
      <c r="Y650" s="8">
        <v>7.5823781125902521E-3</v>
      </c>
      <c r="Z650" s="10">
        <f t="shared" si="142"/>
        <v>0.34640051946669859</v>
      </c>
      <c r="AA650" s="11">
        <f t="shared" si="143"/>
        <v>-0.61641908245778054</v>
      </c>
      <c r="AB650" s="11">
        <f t="shared" si="144"/>
        <v>-0.46042146538058137</v>
      </c>
      <c r="AC650" s="11">
        <f t="shared" si="145"/>
        <v>5.2917119340998084</v>
      </c>
      <c r="AD650" s="11">
        <f t="shared" si="146"/>
        <v>7.1071717679682322</v>
      </c>
      <c r="AE650" s="10">
        <v>-2.2181940347251898</v>
      </c>
      <c r="AF650" s="11">
        <v>5.5184922143091004</v>
      </c>
      <c r="AG650" s="12">
        <v>12.5834925885051</v>
      </c>
      <c r="AH650" s="10">
        <v>0.7154019437472291</v>
      </c>
      <c r="AI650" s="11">
        <f t="shared" si="147"/>
        <v>80.001710390075445</v>
      </c>
      <c r="AJ650" s="11">
        <f t="shared" si="148"/>
        <v>1.0275973692018503</v>
      </c>
      <c r="AK650" s="11">
        <f t="shared" si="149"/>
        <v>0.29503055095273018</v>
      </c>
      <c r="AL650" s="11">
        <f t="shared" si="150"/>
        <v>5.7247181229408346</v>
      </c>
      <c r="AM650" s="11">
        <f t="shared" si="151"/>
        <v>1.5589734205749333</v>
      </c>
      <c r="AN650" s="3">
        <f t="shared" si="152"/>
        <v>4.0004276340899168</v>
      </c>
      <c r="AO650" s="3">
        <f t="shared" si="153"/>
        <v>0.10542692092081013</v>
      </c>
      <c r="AP650" s="3">
        <v>0.50900081881467818</v>
      </c>
      <c r="AQ650" s="123" t="s">
        <v>213</v>
      </c>
      <c r="AR650" s="87">
        <v>114</v>
      </c>
      <c r="AS650" s="23">
        <v>704</v>
      </c>
      <c r="AT650" s="23" t="s">
        <v>98</v>
      </c>
      <c r="AU650" s="23">
        <v>19</v>
      </c>
      <c r="AV650" s="23" t="s">
        <v>160</v>
      </c>
      <c r="AW650" s="23">
        <v>3</v>
      </c>
      <c r="AX650" s="23">
        <v>121</v>
      </c>
      <c r="AY650" s="34">
        <v>123</v>
      </c>
      <c r="AZ650" s="158">
        <v>170.41</v>
      </c>
    </row>
    <row r="651" spans="1:52" ht="15" customHeight="1">
      <c r="A651" s="54">
        <v>3.7377578947368399</v>
      </c>
      <c r="B651" s="32">
        <v>704</v>
      </c>
      <c r="C651" s="17">
        <v>-46.8795</v>
      </c>
      <c r="D651" s="17">
        <v>7.4206500000000002</v>
      </c>
      <c r="E651" s="40" t="s">
        <v>56</v>
      </c>
      <c r="F651" s="18">
        <v>-61.1</v>
      </c>
      <c r="G651" s="17">
        <v>-60.4</v>
      </c>
      <c r="H651" s="17">
        <v>-56.4</v>
      </c>
      <c r="I651" s="17">
        <v>-53.9</v>
      </c>
      <c r="J651" s="17">
        <v>-52.5</v>
      </c>
      <c r="K651" s="30">
        <v>-50.1</v>
      </c>
      <c r="L651" s="10">
        <f t="shared" si="140"/>
        <v>-50.1</v>
      </c>
      <c r="M651" s="52" t="str">
        <f t="shared" si="141"/>
        <v>high latitude</v>
      </c>
      <c r="N651" s="87">
        <v>304852.549072113</v>
      </c>
      <c r="O651" s="23">
        <v>33714</v>
      </c>
      <c r="P651" s="23">
        <v>11934</v>
      </c>
      <c r="Q651" s="23">
        <v>614</v>
      </c>
      <c r="R651" s="23">
        <v>169685.71402638499</v>
      </c>
      <c r="S651" s="25">
        <v>6317</v>
      </c>
      <c r="T651" s="7">
        <v>0.57833914844702738</v>
      </c>
      <c r="U651" s="6">
        <v>6.3959202932991677E-2</v>
      </c>
      <c r="V651" s="6">
        <v>2.2640123622302982E-2</v>
      </c>
      <c r="W651" s="6">
        <v>1.1648262027898466E-3</v>
      </c>
      <c r="X651" s="6">
        <v>0.32191264810592485</v>
      </c>
      <c r="Y651" s="8">
        <v>1.1984050688963292E-2</v>
      </c>
      <c r="Z651" s="10">
        <f t="shared" si="142"/>
        <v>0.35879343464120655</v>
      </c>
      <c r="AA651" s="11">
        <f t="shared" si="143"/>
        <v>-0.58843837076284022</v>
      </c>
      <c r="AB651" s="11">
        <f t="shared" si="144"/>
        <v>-0.44515551246513257</v>
      </c>
      <c r="AC651" s="11">
        <f t="shared" si="145"/>
        <v>7.1804099735082829</v>
      </c>
      <c r="AD651" s="11">
        <f t="shared" si="146"/>
        <v>8.1513629473849321</v>
      </c>
      <c r="AE651" s="10">
        <v>-1.1994556178123299</v>
      </c>
      <c r="AF651" s="11">
        <v>6.4293450635695999</v>
      </c>
      <c r="AG651" s="12">
        <v>13.504056652668099</v>
      </c>
      <c r="AH651" s="10">
        <v>0.42232468405392903</v>
      </c>
      <c r="AI651" s="11">
        <f t="shared" si="147"/>
        <v>64.24193216403205</v>
      </c>
      <c r="AJ651" s="11">
        <f t="shared" si="148"/>
        <v>2.0300829624353911</v>
      </c>
      <c r="AK651" s="11">
        <f t="shared" si="149"/>
        <v>0.20813920105423594</v>
      </c>
      <c r="AL651" s="11">
        <f t="shared" si="150"/>
        <v>19.436482084690557</v>
      </c>
      <c r="AM651" s="11">
        <f t="shared" si="151"/>
        <v>1.6107571463892429</v>
      </c>
      <c r="AN651" s="3">
        <f t="shared" si="152"/>
        <v>1.7965716844301372</v>
      </c>
      <c r="AO651" s="3">
        <f t="shared" si="153"/>
        <v>7.0330021996691736E-2</v>
      </c>
      <c r="AP651" s="3">
        <v>0.64609141827172034</v>
      </c>
      <c r="AQ651" s="123" t="s">
        <v>213</v>
      </c>
      <c r="AR651" s="87">
        <v>114</v>
      </c>
      <c r="AS651" s="23">
        <v>704</v>
      </c>
      <c r="AT651" s="23" t="s">
        <v>98</v>
      </c>
      <c r="AU651" s="23">
        <v>22</v>
      </c>
      <c r="AV651" s="23" t="s">
        <v>160</v>
      </c>
      <c r="AW651" s="23">
        <v>1</v>
      </c>
      <c r="AX651" s="23">
        <v>40</v>
      </c>
      <c r="AY651" s="34">
        <v>42</v>
      </c>
      <c r="AZ651" s="158">
        <v>195.1</v>
      </c>
    </row>
    <row r="652" spans="1:52" ht="15" customHeight="1">
      <c r="A652" s="54">
        <v>3.7763010526315699</v>
      </c>
      <c r="B652" s="32">
        <v>704</v>
      </c>
      <c r="C652" s="17">
        <v>-46.8795</v>
      </c>
      <c r="D652" s="17">
        <v>7.4206500000000002</v>
      </c>
      <c r="E652" s="40" t="s">
        <v>56</v>
      </c>
      <c r="F652" s="18">
        <v>-61.1</v>
      </c>
      <c r="G652" s="17">
        <v>-60.4</v>
      </c>
      <c r="H652" s="17">
        <v>-56.4</v>
      </c>
      <c r="I652" s="17">
        <v>-53.9</v>
      </c>
      <c r="J652" s="17">
        <v>-52.5</v>
      </c>
      <c r="K652" s="30">
        <v>-50.1</v>
      </c>
      <c r="L652" s="10">
        <f t="shared" si="140"/>
        <v>-50.1</v>
      </c>
      <c r="M652" s="52" t="str">
        <f t="shared" si="141"/>
        <v>high latitude</v>
      </c>
      <c r="N652" s="87">
        <v>337617.61237252399</v>
      </c>
      <c r="O652" s="23">
        <v>26945.827703738301</v>
      </c>
      <c r="P652" s="23">
        <v>10449</v>
      </c>
      <c r="Q652" s="23">
        <v>1218</v>
      </c>
      <c r="R652" s="23">
        <v>60977.536633644799</v>
      </c>
      <c r="S652" s="25">
        <v>1901</v>
      </c>
      <c r="T652" s="7">
        <v>0.76886975734856744</v>
      </c>
      <c r="U652" s="6">
        <v>6.1364784445160164E-2</v>
      </c>
      <c r="V652" s="6">
        <v>2.3795915260696267E-2</v>
      </c>
      <c r="W652" s="6">
        <v>2.7737989077929043E-3</v>
      </c>
      <c r="X652" s="6">
        <v>0.138866522589742</v>
      </c>
      <c r="Y652" s="8">
        <v>4.3292214480413057E-3</v>
      </c>
      <c r="Z652" s="10">
        <f t="shared" si="142"/>
        <v>0.33489800320072077</v>
      </c>
      <c r="AA652" s="11">
        <f t="shared" si="143"/>
        <v>-0.56765687796705833</v>
      </c>
      <c r="AB652" s="11">
        <f t="shared" si="144"/>
        <v>-0.47508744189427388</v>
      </c>
      <c r="AC652" s="11">
        <f t="shared" si="145"/>
        <v>8.5831607372235581</v>
      </c>
      <c r="AD652" s="11">
        <f t="shared" si="146"/>
        <v>6.1040189744316677</v>
      </c>
      <c r="AE652" s="10">
        <v>-3.2131243991380001</v>
      </c>
      <c r="AF652" s="11">
        <v>4.6302993928576699</v>
      </c>
      <c r="AG652" s="12">
        <v>11.7288370179628</v>
      </c>
      <c r="AH652" s="10">
        <v>0.85191810701093529</v>
      </c>
      <c r="AI652" s="11">
        <f t="shared" si="147"/>
        <v>84.701886918171937</v>
      </c>
      <c r="AJ652" s="11">
        <f t="shared" si="148"/>
        <v>0.55991039392980302</v>
      </c>
      <c r="AK652" s="11">
        <f t="shared" si="149"/>
        <v>0.38045431703311666</v>
      </c>
      <c r="AL652" s="11">
        <f t="shared" si="150"/>
        <v>8.5788177339901477</v>
      </c>
      <c r="AM652" s="11">
        <f t="shared" si="151"/>
        <v>1.4588063151160817</v>
      </c>
      <c r="AN652" s="3">
        <f t="shared" si="152"/>
        <v>5.5367538771030151</v>
      </c>
      <c r="AO652" s="3">
        <f t="shared" si="153"/>
        <v>0.17135818494567864</v>
      </c>
      <c r="AP652" s="3">
        <v>0.63185787198554066</v>
      </c>
      <c r="AQ652" s="123" t="s">
        <v>213</v>
      </c>
      <c r="AR652" s="87">
        <v>114</v>
      </c>
      <c r="AS652" s="23">
        <v>704</v>
      </c>
      <c r="AT652" s="23" t="s">
        <v>98</v>
      </c>
      <c r="AU652" s="23">
        <v>22</v>
      </c>
      <c r="AV652" s="23" t="s">
        <v>160</v>
      </c>
      <c r="AW652" s="23" t="s">
        <v>99</v>
      </c>
      <c r="AX652" s="23">
        <v>10</v>
      </c>
      <c r="AY652" s="34">
        <v>12</v>
      </c>
      <c r="AZ652" s="158">
        <v>196.01999999999998</v>
      </c>
    </row>
    <row r="653" spans="1:52" ht="15" customHeight="1">
      <c r="A653" s="54">
        <v>4.3526819085486999</v>
      </c>
      <c r="B653" s="32">
        <v>704</v>
      </c>
      <c r="C653" s="17">
        <v>-46.8795</v>
      </c>
      <c r="D653" s="17">
        <v>7.4206500000000002</v>
      </c>
      <c r="E653" s="40" t="s">
        <v>56</v>
      </c>
      <c r="F653" s="18">
        <v>-61.1</v>
      </c>
      <c r="G653" s="17">
        <v>-60.4</v>
      </c>
      <c r="H653" s="17">
        <v>-56.4</v>
      </c>
      <c r="I653" s="17">
        <v>-53.9</v>
      </c>
      <c r="J653" s="17">
        <v>-52.5</v>
      </c>
      <c r="K653" s="30">
        <v>-50.1</v>
      </c>
      <c r="L653" s="10">
        <f t="shared" si="140"/>
        <v>-50.1</v>
      </c>
      <c r="M653" s="52" t="str">
        <f t="shared" si="141"/>
        <v>high latitude</v>
      </c>
      <c r="N653" s="87">
        <v>1867402.2248990701</v>
      </c>
      <c r="O653" s="23">
        <v>92723.688132149502</v>
      </c>
      <c r="P653" s="23">
        <v>41963.575849532703</v>
      </c>
      <c r="Q653" s="23">
        <v>4701.4740183177701</v>
      </c>
      <c r="R653" s="23">
        <v>789559.94901027996</v>
      </c>
      <c r="S653" s="25">
        <v>24325.411102743001</v>
      </c>
      <c r="T653" s="7">
        <v>0.66204059276994331</v>
      </c>
      <c r="U653" s="6">
        <v>3.2872856547089886E-2</v>
      </c>
      <c r="V653" s="6">
        <v>1.4877132660411527E-2</v>
      </c>
      <c r="W653" s="6">
        <v>1.6667896206173859E-3</v>
      </c>
      <c r="X653" s="6">
        <v>0.27991866438866653</v>
      </c>
      <c r="Y653" s="8">
        <v>8.6239640132714044E-3</v>
      </c>
      <c r="Z653" s="10">
        <f t="shared" si="142"/>
        <v>0.43362446898857604</v>
      </c>
      <c r="AA653" s="11">
        <f t="shared" si="143"/>
        <v>-0.52135519737590708</v>
      </c>
      <c r="AB653" s="11">
        <f t="shared" si="144"/>
        <v>-0.362886218981472</v>
      </c>
      <c r="AC653" s="11">
        <f t="shared" si="145"/>
        <v>11.708524177126272</v>
      </c>
      <c r="AD653" s="11">
        <f t="shared" si="146"/>
        <v>13.778582621667315</v>
      </c>
      <c r="AE653" s="10">
        <v>4.7657596417092298</v>
      </c>
      <c r="AF653" s="11">
        <v>11.966830710819</v>
      </c>
      <c r="AG653" s="12">
        <v>19.662968643637001</v>
      </c>
      <c r="AH653" s="10">
        <v>0.50499135360307745</v>
      </c>
      <c r="AI653" s="11">
        <f t="shared" si="147"/>
        <v>70.283357559112233</v>
      </c>
      <c r="AJ653" s="11">
        <f t="shared" si="148"/>
        <v>1.2858833713586286</v>
      </c>
      <c r="AK653" s="11">
        <f t="shared" si="149"/>
        <v>0.14622104835945476</v>
      </c>
      <c r="AL653" s="11">
        <f t="shared" si="150"/>
        <v>8.9256211320184331</v>
      </c>
      <c r="AM653" s="11">
        <f t="shared" si="151"/>
        <v>1.7595113670740996</v>
      </c>
      <c r="AN653" s="3">
        <f t="shared" si="152"/>
        <v>2.3651177180907852</v>
      </c>
      <c r="AO653" s="3">
        <f t="shared" si="153"/>
        <v>5.3148055321365274E-2</v>
      </c>
      <c r="AP653" s="3">
        <v>0.56746438204297189</v>
      </c>
      <c r="AQ653" s="123" t="s">
        <v>213</v>
      </c>
      <c r="AR653" s="87">
        <v>114</v>
      </c>
      <c r="AS653" s="23">
        <v>704</v>
      </c>
      <c r="AT653" s="23" t="s">
        <v>98</v>
      </c>
      <c r="AU653" s="23">
        <v>23</v>
      </c>
      <c r="AV653" s="23" t="s">
        <v>160</v>
      </c>
      <c r="AW653" s="23">
        <v>1</v>
      </c>
      <c r="AX653" s="23">
        <v>40</v>
      </c>
      <c r="AY653" s="34">
        <v>42</v>
      </c>
      <c r="AZ653" s="158">
        <v>204.6</v>
      </c>
    </row>
    <row r="654" spans="1:52" ht="15" customHeight="1">
      <c r="A654" s="54">
        <v>4.4787057654075504</v>
      </c>
      <c r="B654" s="32">
        <v>704</v>
      </c>
      <c r="C654" s="17">
        <v>-46.8795</v>
      </c>
      <c r="D654" s="17">
        <v>7.4206500000000002</v>
      </c>
      <c r="E654" s="40" t="s">
        <v>56</v>
      </c>
      <c r="F654" s="18">
        <v>-61.1</v>
      </c>
      <c r="G654" s="17">
        <v>-60.4</v>
      </c>
      <c r="H654" s="17">
        <v>-56.4</v>
      </c>
      <c r="I654" s="17">
        <v>-53.9</v>
      </c>
      <c r="J654" s="17">
        <v>-52.5</v>
      </c>
      <c r="K654" s="30">
        <v>-50.1</v>
      </c>
      <c r="L654" s="10">
        <f t="shared" si="140"/>
        <v>-50.1</v>
      </c>
      <c r="M654" s="52" t="str">
        <f t="shared" si="141"/>
        <v>high latitude</v>
      </c>
      <c r="N654" s="87">
        <v>993377.22130493401</v>
      </c>
      <c r="O654" s="23">
        <v>125779.977542451</v>
      </c>
      <c r="P654" s="23">
        <v>51794.744317621298</v>
      </c>
      <c r="Q654" s="23">
        <v>5978.7744516299699</v>
      </c>
      <c r="R654" s="23">
        <v>781306.17437876598</v>
      </c>
      <c r="S654" s="25">
        <v>40106.004285110103</v>
      </c>
      <c r="T654" s="7">
        <v>0.49710048418311648</v>
      </c>
      <c r="U654" s="6">
        <v>6.2942139598045718E-2</v>
      </c>
      <c r="V654" s="6">
        <v>2.5918847267916895E-2</v>
      </c>
      <c r="W654" s="6">
        <v>2.9918661420711024E-3</v>
      </c>
      <c r="X654" s="6">
        <v>0.39097703193631095</v>
      </c>
      <c r="Y654" s="8">
        <v>2.0069630872538866E-2</v>
      </c>
      <c r="Z654" s="10">
        <f t="shared" si="142"/>
        <v>0.43762738803037626</v>
      </c>
      <c r="AA654" s="11">
        <f t="shared" si="143"/>
        <v>-0.54947696778824939</v>
      </c>
      <c r="AB654" s="11">
        <f t="shared" si="144"/>
        <v>-0.35889550637695861</v>
      </c>
      <c r="AC654" s="11">
        <f t="shared" si="145"/>
        <v>9.8103046742931639</v>
      </c>
      <c r="AD654" s="11">
        <f t="shared" si="146"/>
        <v>14.051547363816031</v>
      </c>
      <c r="AE654" s="10">
        <v>5.0960355909561601</v>
      </c>
      <c r="AF654" s="11">
        <v>12.2187629855729</v>
      </c>
      <c r="AG654" s="12">
        <v>20.022552156526</v>
      </c>
      <c r="AH654" s="10">
        <v>0.27970298099287427</v>
      </c>
      <c r="AI654" s="11">
        <f t="shared" si="147"/>
        <v>55.97489804215099</v>
      </c>
      <c r="AJ654" s="11">
        <f t="shared" si="148"/>
        <v>3.8806633036750524</v>
      </c>
      <c r="AK654" s="11">
        <f t="shared" si="149"/>
        <v>0.18264653299344058</v>
      </c>
      <c r="AL654" s="11">
        <f t="shared" si="150"/>
        <v>8.6631039081095782</v>
      </c>
      <c r="AM654" s="11">
        <f t="shared" si="151"/>
        <v>1.8229934591870181</v>
      </c>
      <c r="AN654" s="3">
        <f t="shared" si="152"/>
        <v>1.2714314232762725</v>
      </c>
      <c r="AO654" s="3">
        <f t="shared" si="153"/>
        <v>6.6292506082912317E-2</v>
      </c>
      <c r="AP654" s="3">
        <v>0.559795400504982</v>
      </c>
      <c r="AQ654" s="123" t="s">
        <v>213</v>
      </c>
      <c r="AR654" s="87">
        <v>114</v>
      </c>
      <c r="AS654" s="23">
        <v>704</v>
      </c>
      <c r="AT654" s="23" t="s">
        <v>98</v>
      </c>
      <c r="AU654" s="23">
        <v>23</v>
      </c>
      <c r="AV654" s="23" t="s">
        <v>160</v>
      </c>
      <c r="AW654" s="23">
        <v>2</v>
      </c>
      <c r="AX654" s="23">
        <v>40</v>
      </c>
      <c r="AY654" s="34">
        <v>42</v>
      </c>
      <c r="AZ654" s="158">
        <v>206.1</v>
      </c>
    </row>
    <row r="655" spans="1:52" ht="15" customHeight="1">
      <c r="A655" s="54">
        <v>4.7290731610337904</v>
      </c>
      <c r="B655" s="32">
        <v>704</v>
      </c>
      <c r="C655" s="17">
        <v>-46.8795</v>
      </c>
      <c r="D655" s="17">
        <v>7.4206500000000002</v>
      </c>
      <c r="E655" s="40" t="s">
        <v>56</v>
      </c>
      <c r="F655" s="18">
        <v>-61.1</v>
      </c>
      <c r="G655" s="17">
        <v>-60.4</v>
      </c>
      <c r="H655" s="17">
        <v>-56.4</v>
      </c>
      <c r="I655" s="17">
        <v>-53.9</v>
      </c>
      <c r="J655" s="17">
        <v>-52.5</v>
      </c>
      <c r="K655" s="30">
        <v>-50.1</v>
      </c>
      <c r="L655" s="10">
        <f t="shared" si="140"/>
        <v>-50.1</v>
      </c>
      <c r="M655" s="52" t="str">
        <f t="shared" si="141"/>
        <v>high latitude</v>
      </c>
      <c r="N655" s="87">
        <v>1037960.27907084</v>
      </c>
      <c r="O655" s="23">
        <v>76913.598832186806</v>
      </c>
      <c r="P655" s="23">
        <v>33614.881278266897</v>
      </c>
      <c r="Q655" s="23">
        <v>5386.3136114168001</v>
      </c>
      <c r="R655" s="23">
        <v>492435.91406533797</v>
      </c>
      <c r="S655" s="25">
        <v>14891.074033711</v>
      </c>
      <c r="T655" s="7">
        <v>0.62482482023508112</v>
      </c>
      <c r="U655" s="6">
        <v>4.6299965936051374E-2</v>
      </c>
      <c r="V655" s="6">
        <v>2.0235275448804761E-2</v>
      </c>
      <c r="W655" s="6">
        <v>3.242419292765229E-3</v>
      </c>
      <c r="X655" s="6">
        <v>0.29643348371539496</v>
      </c>
      <c r="Y655" s="8">
        <v>8.9640353719024624E-3</v>
      </c>
      <c r="Z655" s="10">
        <f t="shared" si="142"/>
        <v>0.41200192199401625</v>
      </c>
      <c r="AA655" s="11">
        <f t="shared" si="143"/>
        <v>-0.53760728495179111</v>
      </c>
      <c r="AB655" s="11">
        <f t="shared" si="144"/>
        <v>-0.38510075797305826</v>
      </c>
      <c r="AC655" s="11">
        <f t="shared" si="145"/>
        <v>10.611508265754097</v>
      </c>
      <c r="AD655" s="11">
        <f t="shared" si="146"/>
        <v>12.259108154642814</v>
      </c>
      <c r="AE655" s="10">
        <v>3.0941081979636502</v>
      </c>
      <c r="AF655" s="11">
        <v>10.3463461779371</v>
      </c>
      <c r="AG655" s="12">
        <v>17.8515829953257</v>
      </c>
      <c r="AH655" s="10">
        <v>0.68157787117943502</v>
      </c>
      <c r="AI655" s="11">
        <f t="shared" si="147"/>
        <v>67.822978371619627</v>
      </c>
      <c r="AJ655" s="11">
        <f t="shared" si="148"/>
        <v>1.4143567360958957</v>
      </c>
      <c r="AK655" s="11">
        <f t="shared" si="149"/>
        <v>0.18598687877311978</v>
      </c>
      <c r="AL655" s="11">
        <f t="shared" si="150"/>
        <v>6.2407954128435783</v>
      </c>
      <c r="AM655" s="11">
        <f t="shared" si="151"/>
        <v>1.6808618919806315</v>
      </c>
      <c r="AN655" s="3">
        <f t="shared" si="152"/>
        <v>2.1078078373729663</v>
      </c>
      <c r="AO655" s="3">
        <f t="shared" si="153"/>
        <v>6.8262448611347157E-2</v>
      </c>
      <c r="AP655" s="3">
        <v>0.67124980445041549</v>
      </c>
      <c r="AQ655" s="123" t="s">
        <v>213</v>
      </c>
      <c r="AR655" s="87">
        <v>114</v>
      </c>
      <c r="AS655" s="23">
        <v>704</v>
      </c>
      <c r="AT655" s="23" t="s">
        <v>98</v>
      </c>
      <c r="AU655" s="23">
        <v>23</v>
      </c>
      <c r="AV655" s="23" t="s">
        <v>160</v>
      </c>
      <c r="AW655" s="23">
        <v>4</v>
      </c>
      <c r="AX655" s="23">
        <v>38</v>
      </c>
      <c r="AY655" s="34">
        <v>40</v>
      </c>
      <c r="AZ655" s="158">
        <v>209.07999999999899</v>
      </c>
    </row>
    <row r="656" spans="1:52" ht="15" customHeight="1">
      <c r="A656" s="54">
        <v>4.9811208747514897</v>
      </c>
      <c r="B656" s="32">
        <v>704</v>
      </c>
      <c r="C656" s="17">
        <v>-46.8795</v>
      </c>
      <c r="D656" s="17">
        <v>7.4206500000000002</v>
      </c>
      <c r="E656" s="40" t="s">
        <v>56</v>
      </c>
      <c r="F656" s="18">
        <v>-61.1</v>
      </c>
      <c r="G656" s="17">
        <v>-60.4</v>
      </c>
      <c r="H656" s="17">
        <v>-56.4</v>
      </c>
      <c r="I656" s="17">
        <v>-53.9</v>
      </c>
      <c r="J656" s="17">
        <v>-52.5</v>
      </c>
      <c r="K656" s="30">
        <v>-50.1</v>
      </c>
      <c r="L656" s="10">
        <f t="shared" si="140"/>
        <v>-50.1</v>
      </c>
      <c r="M656" s="52" t="str">
        <f t="shared" si="141"/>
        <v>high latitude</v>
      </c>
      <c r="N656" s="87">
        <v>474067.50316088198</v>
      </c>
      <c r="O656" s="23">
        <v>37582.011008810499</v>
      </c>
      <c r="P656" s="23">
        <v>15629.8302977974</v>
      </c>
      <c r="Q656" s="23">
        <v>1335.54155466937</v>
      </c>
      <c r="R656" s="23">
        <v>147374.97865066101</v>
      </c>
      <c r="S656" s="25">
        <v>4584.8383863447198</v>
      </c>
      <c r="T656" s="7">
        <v>0.69656938618194486</v>
      </c>
      <c r="U656" s="6">
        <v>5.5220993139886577E-2</v>
      </c>
      <c r="V656" s="6">
        <v>2.2965635113297234E-2</v>
      </c>
      <c r="W656" s="6">
        <v>1.9623731952806158E-3</v>
      </c>
      <c r="X656" s="6">
        <v>0.21654489652379735</v>
      </c>
      <c r="Y656" s="8">
        <v>6.73671584579326E-3</v>
      </c>
      <c r="Z656" s="10">
        <f t="shared" si="142"/>
        <v>0.36444107432676792</v>
      </c>
      <c r="AA656" s="11">
        <f t="shared" si="143"/>
        <v>-0.54281965567515689</v>
      </c>
      <c r="AB656" s="11">
        <f t="shared" si="144"/>
        <v>-0.43837268178633426</v>
      </c>
      <c r="AC656" s="11">
        <f t="shared" si="145"/>
        <v>10.259673241926912</v>
      </c>
      <c r="AD656" s="11">
        <f t="shared" si="146"/>
        <v>8.6153085658147361</v>
      </c>
      <c r="AE656" s="10">
        <v>-0.74385069492427203</v>
      </c>
      <c r="AF656" s="11">
        <v>6.8498910086663898</v>
      </c>
      <c r="AG656" s="12">
        <v>13.9977624270834</v>
      </c>
      <c r="AH656" s="10">
        <v>0.71973447543539304</v>
      </c>
      <c r="AI656" s="11">
        <f t="shared" si="147"/>
        <v>76.285017042759307</v>
      </c>
      <c r="AJ656" s="11">
        <f t="shared" si="148"/>
        <v>0.95786398360120673</v>
      </c>
      <c r="AK656" s="11">
        <f t="shared" si="149"/>
        <v>0.26414276542486209</v>
      </c>
      <c r="AL656" s="11">
        <f t="shared" si="150"/>
        <v>11.702990628147665</v>
      </c>
      <c r="AM656" s="11">
        <f t="shared" si="151"/>
        <v>1.5420974874584035</v>
      </c>
      <c r="AN656" s="3">
        <f t="shared" si="152"/>
        <v>3.2167434899828953</v>
      </c>
      <c r="AO656" s="3">
        <f t="shared" si="153"/>
        <v>0.1060548435080455</v>
      </c>
      <c r="AP656" s="3">
        <v>0.92982739781328172</v>
      </c>
      <c r="AQ656" s="123" t="s">
        <v>213</v>
      </c>
      <c r="AR656" s="87">
        <v>114</v>
      </c>
      <c r="AS656" s="23">
        <v>704</v>
      </c>
      <c r="AT656" s="23" t="s">
        <v>98</v>
      </c>
      <c r="AU656" s="23">
        <v>23</v>
      </c>
      <c r="AV656" s="23" t="s">
        <v>160</v>
      </c>
      <c r="AW656" s="23">
        <v>6</v>
      </c>
      <c r="AX656" s="23">
        <v>38</v>
      </c>
      <c r="AY656" s="34">
        <v>40</v>
      </c>
      <c r="AZ656" s="158">
        <v>212.07999999999899</v>
      </c>
    </row>
    <row r="657" spans="1:52" ht="15" customHeight="1">
      <c r="A657" s="53">
        <v>5.1508330019880697</v>
      </c>
      <c r="B657" s="32">
        <v>704</v>
      </c>
      <c r="C657" s="17">
        <v>-46.8795</v>
      </c>
      <c r="D657" s="17">
        <v>7.4206500000000002</v>
      </c>
      <c r="E657" s="40" t="s">
        <v>56</v>
      </c>
      <c r="F657" s="18">
        <v>-61.1</v>
      </c>
      <c r="G657" s="17">
        <v>-60.4</v>
      </c>
      <c r="H657" s="17">
        <v>-56.4</v>
      </c>
      <c r="I657" s="17">
        <v>-53.9</v>
      </c>
      <c r="J657" s="17">
        <v>-52.5</v>
      </c>
      <c r="K657" s="30">
        <v>-50.1</v>
      </c>
      <c r="L657" s="10">
        <f t="shared" si="140"/>
        <v>-50.1</v>
      </c>
      <c r="M657" s="52" t="str">
        <f t="shared" si="141"/>
        <v>high latitude</v>
      </c>
      <c r="N657" s="87">
        <v>14940220.449899999</v>
      </c>
      <c r="O657" s="23">
        <v>1405611.20955495</v>
      </c>
      <c r="P657" s="23">
        <v>606977.00919285603</v>
      </c>
      <c r="Q657" s="23">
        <v>81821.0060608973</v>
      </c>
      <c r="R657" s="23">
        <v>13048483.4082423</v>
      </c>
      <c r="S657" s="25">
        <v>373082.65531474998</v>
      </c>
      <c r="T657" s="7">
        <v>0.49054782082086562</v>
      </c>
      <c r="U657" s="6">
        <v>4.6151897027274257E-2</v>
      </c>
      <c r="V657" s="6">
        <v>1.9929508412970909E-2</v>
      </c>
      <c r="W657" s="6">
        <v>2.686514322538839E-3</v>
      </c>
      <c r="X657" s="6">
        <v>0.42843444796514535</v>
      </c>
      <c r="Y657" s="8">
        <v>1.2249811451205041E-2</v>
      </c>
      <c r="Z657" s="10">
        <f t="shared" si="142"/>
        <v>0.43034819247931039</v>
      </c>
      <c r="AA657" s="11">
        <f t="shared" si="143"/>
        <v>-0.53788930068530039</v>
      </c>
      <c r="AB657" s="11">
        <f t="shared" si="144"/>
        <v>-0.36618001679012929</v>
      </c>
      <c r="AC657" s="11">
        <f t="shared" si="145"/>
        <v>10.592472203742226</v>
      </c>
      <c r="AD657" s="11">
        <f t="shared" si="146"/>
        <v>13.553286851555157</v>
      </c>
      <c r="AE657" s="10">
        <v>4.5295863018704798</v>
      </c>
      <c r="AF657" s="11">
        <v>11.681382919048501</v>
      </c>
      <c r="AG657" s="12">
        <v>19.355190005746099</v>
      </c>
      <c r="AH657" s="10">
        <v>0.16002126902441755</v>
      </c>
      <c r="AI657" s="11">
        <f t="shared" si="147"/>
        <v>53.379465250062594</v>
      </c>
      <c r="AJ657" s="11">
        <f t="shared" si="148"/>
        <v>2.4363303772632925</v>
      </c>
      <c r="AK657" s="11">
        <f t="shared" si="149"/>
        <v>0.13498405262214752</v>
      </c>
      <c r="AL657" s="11">
        <f t="shared" si="150"/>
        <v>7.4183518195938403</v>
      </c>
      <c r="AM657" s="11">
        <f t="shared" si="151"/>
        <v>1.7659060613258621</v>
      </c>
      <c r="AN657" s="3">
        <f t="shared" si="152"/>
        <v>1.1449775412568446</v>
      </c>
      <c r="AO657" s="3">
        <f t="shared" si="153"/>
        <v>4.6517054143583349E-2</v>
      </c>
      <c r="AP657" s="3">
        <v>0.32182200511308928</v>
      </c>
      <c r="AQ657" s="123" t="s">
        <v>213</v>
      </c>
      <c r="AR657" s="87">
        <v>114</v>
      </c>
      <c r="AS657" s="23">
        <v>704</v>
      </c>
      <c r="AT657" s="23" t="s">
        <v>98</v>
      </c>
      <c r="AU657" s="23">
        <v>24</v>
      </c>
      <c r="AV657" s="23" t="s">
        <v>160</v>
      </c>
      <c r="AW657" s="23">
        <v>1</v>
      </c>
      <c r="AX657" s="23">
        <v>40</v>
      </c>
      <c r="AY657" s="34">
        <v>42</v>
      </c>
      <c r="AZ657" s="158">
        <v>214.1</v>
      </c>
    </row>
    <row r="658" spans="1:52" ht="15" customHeight="1">
      <c r="A658" s="54">
        <v>5.4020405566600402</v>
      </c>
      <c r="B658" s="32">
        <v>704</v>
      </c>
      <c r="C658" s="17">
        <v>-46.8795</v>
      </c>
      <c r="D658" s="17">
        <v>7.4206500000000002</v>
      </c>
      <c r="E658" s="40" t="s">
        <v>56</v>
      </c>
      <c r="F658" s="18">
        <v>-61.1</v>
      </c>
      <c r="G658" s="17">
        <v>-60.4</v>
      </c>
      <c r="H658" s="17">
        <v>-56.4</v>
      </c>
      <c r="I658" s="17">
        <v>-53.9</v>
      </c>
      <c r="J658" s="17">
        <v>-52.5</v>
      </c>
      <c r="K658" s="30">
        <v>-50.1</v>
      </c>
      <c r="L658" s="10">
        <f t="shared" si="140"/>
        <v>-50.1</v>
      </c>
      <c r="M658" s="52" t="str">
        <f t="shared" si="141"/>
        <v>high latitude</v>
      </c>
      <c r="N658" s="87">
        <v>21344253.557110701</v>
      </c>
      <c r="O658" s="23">
        <v>1835441.7812314699</v>
      </c>
      <c r="P658" s="23">
        <v>676638.55319324497</v>
      </c>
      <c r="Q658" s="23">
        <v>77832.834858045506</v>
      </c>
      <c r="R658" s="23">
        <v>15904433.658828201</v>
      </c>
      <c r="S658" s="25">
        <v>667664.39078546595</v>
      </c>
      <c r="T658" s="7">
        <v>0.52693709664766319</v>
      </c>
      <c r="U658" s="6">
        <v>4.5312540945978516E-2</v>
      </c>
      <c r="V658" s="6">
        <v>1.6704540814487415E-2</v>
      </c>
      <c r="W658" s="6">
        <v>1.9215011625596209E-3</v>
      </c>
      <c r="X658" s="6">
        <v>0.39264132960116321</v>
      </c>
      <c r="Y658" s="8">
        <v>1.648299082814815E-2</v>
      </c>
      <c r="Z658" s="10">
        <f t="shared" si="142"/>
        <v>0.43656236961767725</v>
      </c>
      <c r="AA658" s="11">
        <f t="shared" si="143"/>
        <v>-0.58292846476881499</v>
      </c>
      <c r="AB658" s="11">
        <f t="shared" si="144"/>
        <v>-0.35995370191070736</v>
      </c>
      <c r="AC658" s="11">
        <f t="shared" si="145"/>
        <v>7.5523286281049877</v>
      </c>
      <c r="AD658" s="11">
        <f t="shared" si="146"/>
        <v>13.979166789307616</v>
      </c>
      <c r="AE658" s="10">
        <v>5.0508032875487698</v>
      </c>
      <c r="AF658" s="11">
        <v>12.167385974734101</v>
      </c>
      <c r="AG658" s="12">
        <v>19.8787024410104</v>
      </c>
      <c r="AH658" s="10">
        <v>0.31221533346074881</v>
      </c>
      <c r="AI658" s="11">
        <f t="shared" si="147"/>
        <v>57.302029017488131</v>
      </c>
      <c r="AJ658" s="11">
        <f t="shared" si="148"/>
        <v>3.0331949826720086</v>
      </c>
      <c r="AK658" s="11">
        <f t="shared" si="149"/>
        <v>0.13515873358474728</v>
      </c>
      <c r="AL658" s="11">
        <f t="shared" si="150"/>
        <v>8.6934846254453415</v>
      </c>
      <c r="AM658" s="11">
        <f t="shared" si="151"/>
        <v>1.8703698816019447</v>
      </c>
      <c r="AN658" s="3">
        <f t="shared" si="152"/>
        <v>1.3420316633068525</v>
      </c>
      <c r="AO658" s="3">
        <f t="shared" si="153"/>
        <v>4.2544020598788049E-2</v>
      </c>
      <c r="AP658" s="3">
        <v>0.47573717713034558</v>
      </c>
      <c r="AQ658" s="123" t="s">
        <v>213</v>
      </c>
      <c r="AR658" s="87">
        <v>114</v>
      </c>
      <c r="AS658" s="23">
        <v>704</v>
      </c>
      <c r="AT658" s="23" t="s">
        <v>96</v>
      </c>
      <c r="AU658" s="23">
        <v>24</v>
      </c>
      <c r="AV658" s="23" t="s">
        <v>160</v>
      </c>
      <c r="AW658" s="23">
        <v>3</v>
      </c>
      <c r="AX658" s="23">
        <v>39</v>
      </c>
      <c r="AY658" s="34">
        <v>41</v>
      </c>
      <c r="AZ658" s="158">
        <v>217.08999999999901</v>
      </c>
    </row>
    <row r="659" spans="1:52" ht="15" customHeight="1">
      <c r="A659" s="54">
        <v>5.5272242544731602</v>
      </c>
      <c r="B659" s="32">
        <v>704</v>
      </c>
      <c r="C659" s="17">
        <v>-46.8795</v>
      </c>
      <c r="D659" s="17">
        <v>7.4206500000000002</v>
      </c>
      <c r="E659" s="40" t="s">
        <v>56</v>
      </c>
      <c r="F659" s="18">
        <v>-61.1</v>
      </c>
      <c r="G659" s="17">
        <v>-60.4</v>
      </c>
      <c r="H659" s="17">
        <v>-56.4</v>
      </c>
      <c r="I659" s="17">
        <v>-53.9</v>
      </c>
      <c r="J659" s="17">
        <v>-52.5</v>
      </c>
      <c r="K659" s="30">
        <v>-50.1</v>
      </c>
      <c r="L659" s="10">
        <f t="shared" si="140"/>
        <v>-50.1</v>
      </c>
      <c r="M659" s="52" t="str">
        <f t="shared" si="141"/>
        <v>high latitude</v>
      </c>
      <c r="N659" s="87">
        <v>56894960.913808502</v>
      </c>
      <c r="O659" s="23">
        <v>4797866.9181813998</v>
      </c>
      <c r="P659" s="23">
        <v>1872522.4874691099</v>
      </c>
      <c r="Q659" s="23">
        <v>267253.99864835799</v>
      </c>
      <c r="R659" s="23">
        <v>48891842.284770302</v>
      </c>
      <c r="S659" s="25">
        <v>923061.19334084203</v>
      </c>
      <c r="T659" s="7">
        <v>0.50062656029225849</v>
      </c>
      <c r="U659" s="6">
        <v>4.2217088708926737E-2</v>
      </c>
      <c r="V659" s="6">
        <v>1.6476582054282547E-2</v>
      </c>
      <c r="W659" s="6">
        <v>2.3516045695218539E-3</v>
      </c>
      <c r="X659" s="6">
        <v>0.430206022400758</v>
      </c>
      <c r="Y659" s="8">
        <v>8.12214197425239E-3</v>
      </c>
      <c r="Z659" s="10">
        <f t="shared" si="142"/>
        <v>0.38963907642299278</v>
      </c>
      <c r="AA659" s="11">
        <f t="shared" si="143"/>
        <v>-0.56878493136574948</v>
      </c>
      <c r="AB659" s="11">
        <f t="shared" si="144"/>
        <v>-0.4093374947506454</v>
      </c>
      <c r="AC659" s="11">
        <f t="shared" si="145"/>
        <v>8.5070171328119102</v>
      </c>
      <c r="AD659" s="11">
        <f t="shared" si="146"/>
        <v>10.601315359055853</v>
      </c>
      <c r="AE659" s="10">
        <v>1.2799975427916199</v>
      </c>
      <c r="AF659" s="11">
        <v>8.7067107504459695</v>
      </c>
      <c r="AG659" s="12">
        <v>15.962545747388599</v>
      </c>
      <c r="AH659" s="10">
        <v>7.0035456442399502E-2</v>
      </c>
      <c r="AI659" s="11">
        <f t="shared" si="147"/>
        <v>53.782663993548915</v>
      </c>
      <c r="AJ659" s="11">
        <f t="shared" si="148"/>
        <v>1.5964938953293997</v>
      </c>
      <c r="AK659" s="11">
        <f t="shared" si="149"/>
        <v>0.12224373680838514</v>
      </c>
      <c r="AL659" s="11">
        <f t="shared" si="150"/>
        <v>7.0065274867333205</v>
      </c>
      <c r="AM659" s="11">
        <f t="shared" si="151"/>
        <v>1.6584923781950265</v>
      </c>
      <c r="AN659" s="3">
        <f t="shared" si="152"/>
        <v>1.1636902651862469</v>
      </c>
      <c r="AO659" s="3">
        <f t="shared" si="153"/>
        <v>3.8299282660747606E-2</v>
      </c>
      <c r="AP659" s="3">
        <v>0.58320834462302196</v>
      </c>
      <c r="AQ659" s="123" t="s">
        <v>213</v>
      </c>
      <c r="AR659" s="87">
        <v>114</v>
      </c>
      <c r="AS659" s="23">
        <v>704</v>
      </c>
      <c r="AT659" s="23" t="s">
        <v>98</v>
      </c>
      <c r="AU659" s="23">
        <v>24</v>
      </c>
      <c r="AV659" s="23" t="s">
        <v>160</v>
      </c>
      <c r="AW659" s="23">
        <v>4</v>
      </c>
      <c r="AX659" s="23">
        <v>38</v>
      </c>
      <c r="AY659" s="34">
        <v>40</v>
      </c>
      <c r="AZ659" s="158">
        <v>218.57999999999998</v>
      </c>
    </row>
    <row r="660" spans="1:52" ht="15" customHeight="1">
      <c r="A660" s="54">
        <v>5.7792719681908498</v>
      </c>
      <c r="B660" s="32">
        <v>704</v>
      </c>
      <c r="C660" s="17">
        <v>-46.8795</v>
      </c>
      <c r="D660" s="17">
        <v>7.4206500000000002</v>
      </c>
      <c r="E660" s="40" t="s">
        <v>56</v>
      </c>
      <c r="F660" s="18">
        <v>-61.1</v>
      </c>
      <c r="G660" s="17">
        <v>-60.4</v>
      </c>
      <c r="H660" s="17">
        <v>-56.4</v>
      </c>
      <c r="I660" s="17">
        <v>-53.9</v>
      </c>
      <c r="J660" s="17">
        <v>-52.5</v>
      </c>
      <c r="K660" s="30">
        <v>-50.1</v>
      </c>
      <c r="L660" s="10">
        <f t="shared" si="140"/>
        <v>-50.1</v>
      </c>
      <c r="M660" s="52" t="str">
        <f t="shared" si="141"/>
        <v>high latitude</v>
      </c>
      <c r="N660" s="87">
        <v>2641264.0761675802</v>
      </c>
      <c r="O660" s="23">
        <v>222851.48392246701</v>
      </c>
      <c r="P660" s="23">
        <v>91382.148017180603</v>
      </c>
      <c r="Q660" s="23">
        <v>9933.2253392070907</v>
      </c>
      <c r="R660" s="23">
        <v>1366193.0225334801</v>
      </c>
      <c r="S660" s="25">
        <v>45520.982779295198</v>
      </c>
      <c r="T660" s="7">
        <v>0.60342166254981255</v>
      </c>
      <c r="U660" s="6">
        <v>5.0912521070330091E-2</v>
      </c>
      <c r="V660" s="6">
        <v>2.087711266035543E-2</v>
      </c>
      <c r="W660" s="6">
        <v>2.2693389134203225E-3</v>
      </c>
      <c r="X660" s="6">
        <v>0.31211966741973018</v>
      </c>
      <c r="Y660" s="8">
        <v>1.039969738635135E-2</v>
      </c>
      <c r="Z660" s="10">
        <f t="shared" si="142"/>
        <v>0.39719011616012667</v>
      </c>
      <c r="AA660" s="11">
        <f t="shared" si="143"/>
        <v>-0.54990724833542015</v>
      </c>
      <c r="AB660" s="11">
        <f t="shared" si="144"/>
        <v>-0.40100156720214658</v>
      </c>
      <c r="AC660" s="11">
        <f t="shared" si="145"/>
        <v>9.7812607373591405</v>
      </c>
      <c r="AD660" s="11">
        <f t="shared" si="146"/>
        <v>11.171492803373173</v>
      </c>
      <c r="AE660" s="10">
        <v>1.9039580862916501</v>
      </c>
      <c r="AF660" s="11">
        <v>9.2585983901550009</v>
      </c>
      <c r="AG660" s="12">
        <v>16.597462021020799</v>
      </c>
      <c r="AH660" s="10">
        <v>0.30216429221130536</v>
      </c>
      <c r="AI660" s="11">
        <f t="shared" si="147"/>
        <v>65.908729928105657</v>
      </c>
      <c r="AJ660" s="11">
        <f t="shared" si="148"/>
        <v>1.6942547237901424</v>
      </c>
      <c r="AK660" s="11">
        <f t="shared" si="149"/>
        <v>0.18674487648586729</v>
      </c>
      <c r="AL660" s="11">
        <f t="shared" si="150"/>
        <v>9.1996451199480269</v>
      </c>
      <c r="AM660" s="11">
        <f t="shared" si="151"/>
        <v>1.6703264759655088</v>
      </c>
      <c r="AN660" s="3">
        <f t="shared" si="152"/>
        <v>1.9333022732538903</v>
      </c>
      <c r="AO660" s="3">
        <f t="shared" si="153"/>
        <v>6.6888167711265836E-2</v>
      </c>
      <c r="AP660" s="3">
        <v>0.36913917028570387</v>
      </c>
      <c r="AQ660" s="123" t="s">
        <v>213</v>
      </c>
      <c r="AR660" s="87">
        <v>114</v>
      </c>
      <c r="AS660" s="23">
        <v>704</v>
      </c>
      <c r="AT660" s="23" t="s">
        <v>98</v>
      </c>
      <c r="AU660" s="23">
        <v>24</v>
      </c>
      <c r="AV660" s="23" t="s">
        <v>160</v>
      </c>
      <c r="AW660" s="23">
        <v>6</v>
      </c>
      <c r="AX660" s="23">
        <v>38</v>
      </c>
      <c r="AY660" s="34">
        <v>40</v>
      </c>
      <c r="AZ660" s="158">
        <v>221.57999999999998</v>
      </c>
    </row>
    <row r="661" spans="1:52" ht="15" customHeight="1">
      <c r="A661" s="53">
        <v>5.9069761431411498</v>
      </c>
      <c r="B661" s="32">
        <v>704</v>
      </c>
      <c r="C661" s="17">
        <v>-46.8795</v>
      </c>
      <c r="D661" s="17">
        <v>7.4206500000000002</v>
      </c>
      <c r="E661" s="40" t="s">
        <v>56</v>
      </c>
      <c r="F661" s="18">
        <v>-61.1</v>
      </c>
      <c r="G661" s="17">
        <v>-60.4</v>
      </c>
      <c r="H661" s="17">
        <v>-56.4</v>
      </c>
      <c r="I661" s="17">
        <v>-53.9</v>
      </c>
      <c r="J661" s="17">
        <v>-52.5</v>
      </c>
      <c r="K661" s="30">
        <v>-50.1</v>
      </c>
      <c r="L661" s="10">
        <f t="shared" si="140"/>
        <v>-50.1</v>
      </c>
      <c r="M661" s="52" t="str">
        <f t="shared" si="141"/>
        <v>high latitude</v>
      </c>
      <c r="N661" s="87">
        <v>2168270.2132311198</v>
      </c>
      <c r="O661" s="23">
        <v>223159.27869973399</v>
      </c>
      <c r="P661" s="23">
        <v>79414.197397074502</v>
      </c>
      <c r="Q661" s="23">
        <v>10203.662090673601</v>
      </c>
      <c r="R661" s="23">
        <v>1163284.31117327</v>
      </c>
      <c r="S661" s="25">
        <v>46690.247577127797</v>
      </c>
      <c r="T661" s="7">
        <v>0.58744441675011405</v>
      </c>
      <c r="U661" s="6">
        <v>6.0460025470159363E-2</v>
      </c>
      <c r="V661" s="6">
        <v>2.1515504196353685E-2</v>
      </c>
      <c r="W661" s="6">
        <v>2.7644544895715365E-3</v>
      </c>
      <c r="X661" s="6">
        <v>0.31516591867643695</v>
      </c>
      <c r="Y661" s="8">
        <v>1.2649680417364416E-2</v>
      </c>
      <c r="Z661" s="10">
        <f t="shared" si="142"/>
        <v>0.37919464313831952</v>
      </c>
      <c r="AA661" s="11">
        <f t="shared" si="143"/>
        <v>-0.59533685062887054</v>
      </c>
      <c r="AB661" s="11">
        <f t="shared" si="144"/>
        <v>-0.42113780654468053</v>
      </c>
      <c r="AC661" s="11">
        <f t="shared" si="145"/>
        <v>6.7147625825512378</v>
      </c>
      <c r="AD661" s="11">
        <f t="shared" si="146"/>
        <v>9.7941740323438502</v>
      </c>
      <c r="AE661" s="10">
        <v>0.45085751467028901</v>
      </c>
      <c r="AF661" s="11">
        <v>7.9258251100603596</v>
      </c>
      <c r="AG661" s="12">
        <v>15.0665761308768</v>
      </c>
      <c r="AH661" s="10">
        <v>0.44478456061399124</v>
      </c>
      <c r="AI661" s="11">
        <f t="shared" si="147"/>
        <v>65.082837376607543</v>
      </c>
      <c r="AJ661" s="11">
        <f t="shared" si="148"/>
        <v>2.107949482768209</v>
      </c>
      <c r="AK661" s="11">
        <f t="shared" si="149"/>
        <v>0.20540258718243393</v>
      </c>
      <c r="AL661" s="11">
        <f t="shared" si="150"/>
        <v>7.7829113402002061</v>
      </c>
      <c r="AM661" s="11">
        <f t="shared" si="151"/>
        <v>1.6673547415144188</v>
      </c>
      <c r="AN661" s="3">
        <f t="shared" si="152"/>
        <v>1.8639211346744953</v>
      </c>
      <c r="AO661" s="3">
        <f t="shared" si="153"/>
        <v>6.8267229802986523E-2</v>
      </c>
      <c r="AP661" s="3">
        <v>0.552558338937848</v>
      </c>
      <c r="AQ661" s="123" t="s">
        <v>213</v>
      </c>
      <c r="AR661" s="87">
        <v>114</v>
      </c>
      <c r="AS661" s="23">
        <v>704</v>
      </c>
      <c r="AT661" s="23" t="s">
        <v>98</v>
      </c>
      <c r="AU661" s="23">
        <v>24</v>
      </c>
      <c r="AV661" s="23" t="s">
        <v>160</v>
      </c>
      <c r="AW661" s="23">
        <v>7</v>
      </c>
      <c r="AX661" s="23">
        <v>39</v>
      </c>
      <c r="AY661" s="34">
        <v>42</v>
      </c>
      <c r="AZ661" s="158">
        <v>223.1</v>
      </c>
    </row>
    <row r="662" spans="1:52" ht="15" customHeight="1">
      <c r="A662" s="54">
        <v>6.0392017699115002</v>
      </c>
      <c r="B662" s="32">
        <v>704</v>
      </c>
      <c r="C662" s="17">
        <v>-46.8795</v>
      </c>
      <c r="D662" s="17">
        <v>7.4206500000000002</v>
      </c>
      <c r="E662" s="40" t="s">
        <v>56</v>
      </c>
      <c r="F662" s="18">
        <v>-61.1</v>
      </c>
      <c r="G662" s="17">
        <v>-60.4</v>
      </c>
      <c r="H662" s="17">
        <v>-56.4</v>
      </c>
      <c r="I662" s="17">
        <v>-53.9</v>
      </c>
      <c r="J662" s="17">
        <v>-52.5</v>
      </c>
      <c r="K662" s="30">
        <v>-50.1</v>
      </c>
      <c r="L662" s="10">
        <f t="shared" si="140"/>
        <v>-50.1</v>
      </c>
      <c r="M662" s="52" t="str">
        <f t="shared" si="141"/>
        <v>high latitude</v>
      </c>
      <c r="N662" s="87">
        <v>194547498.25350201</v>
      </c>
      <c r="O662" s="23">
        <v>19617744.000562601</v>
      </c>
      <c r="P662" s="23">
        <v>8338125.46450656</v>
      </c>
      <c r="Q662" s="23">
        <v>966155.57077140396</v>
      </c>
      <c r="R662" s="23">
        <v>162808773.56942099</v>
      </c>
      <c r="S662" s="25">
        <v>4679660.9094414599</v>
      </c>
      <c r="T662" s="7">
        <v>0.49761744041247324</v>
      </c>
      <c r="U662" s="6">
        <v>5.0178653767661022E-2</v>
      </c>
      <c r="V662" s="6">
        <v>2.1327422293959671E-2</v>
      </c>
      <c r="W662" s="6">
        <v>2.4712518355854201E-3</v>
      </c>
      <c r="X662" s="6">
        <v>0.41643550242286831</v>
      </c>
      <c r="Y662" s="8">
        <v>1.196972926745229E-2</v>
      </c>
      <c r="Z662" s="10">
        <f t="shared" si="142"/>
        <v>0.41616786632347219</v>
      </c>
      <c r="AA662" s="11">
        <f t="shared" si="143"/>
        <v>-0.54016027201339001</v>
      </c>
      <c r="AB662" s="11">
        <f t="shared" si="144"/>
        <v>-0.38073145612141107</v>
      </c>
      <c r="AC662" s="11">
        <f t="shared" si="145"/>
        <v>10.439181639096176</v>
      </c>
      <c r="AD662" s="11">
        <f t="shared" si="146"/>
        <v>12.557968401295483</v>
      </c>
      <c r="AE662" s="10">
        <v>3.3792870479024102</v>
      </c>
      <c r="AF662" s="11">
        <v>10.6543212704858</v>
      </c>
      <c r="AG662" s="12">
        <v>18.167516597137801</v>
      </c>
      <c r="AH662" s="10">
        <v>0.10423337878459457</v>
      </c>
      <c r="AI662" s="11">
        <f t="shared" si="147"/>
        <v>54.44076782564602</v>
      </c>
      <c r="AJ662" s="11">
        <f t="shared" si="148"/>
        <v>2.3489071114114863</v>
      </c>
      <c r="AK662" s="11">
        <f t="shared" si="149"/>
        <v>0.14725297780628377</v>
      </c>
      <c r="AL662" s="11">
        <f t="shared" si="150"/>
        <v>8.6302099959421472</v>
      </c>
      <c r="AM662" s="11">
        <f t="shared" si="151"/>
        <v>1.7234583221199056</v>
      </c>
      <c r="AN662" s="3">
        <f t="shared" si="152"/>
        <v>1.1949448054195171</v>
      </c>
      <c r="AO662" s="3">
        <f t="shared" si="153"/>
        <v>5.1214226860760777E-2</v>
      </c>
      <c r="AP662" s="3">
        <v>0.19302820557026079</v>
      </c>
      <c r="AQ662" s="123" t="s">
        <v>213</v>
      </c>
      <c r="AR662" s="87">
        <v>114</v>
      </c>
      <c r="AS662" s="23">
        <v>704</v>
      </c>
      <c r="AT662" s="23" t="s">
        <v>98</v>
      </c>
      <c r="AU662" s="23">
        <v>25</v>
      </c>
      <c r="AV662" s="23" t="s">
        <v>160</v>
      </c>
      <c r="AW662" s="23">
        <v>2</v>
      </c>
      <c r="AX662" s="23">
        <v>38</v>
      </c>
      <c r="AY662" s="34">
        <v>40</v>
      </c>
      <c r="AZ662" s="158">
        <v>225.07999999999998</v>
      </c>
    </row>
    <row r="663" spans="1:52" ht="15" customHeight="1">
      <c r="A663" s="54">
        <v>6.0976017699114999</v>
      </c>
      <c r="B663" s="32">
        <v>704</v>
      </c>
      <c r="C663" s="17">
        <v>-46.8795</v>
      </c>
      <c r="D663" s="17">
        <v>7.4206500000000002</v>
      </c>
      <c r="E663" s="40" t="s">
        <v>56</v>
      </c>
      <c r="F663" s="18">
        <v>-61.1</v>
      </c>
      <c r="G663" s="17">
        <v>-60.4</v>
      </c>
      <c r="H663" s="17">
        <v>-56.4</v>
      </c>
      <c r="I663" s="17">
        <v>-53.9</v>
      </c>
      <c r="J663" s="17">
        <v>-52.5</v>
      </c>
      <c r="K663" s="30">
        <v>-50.1</v>
      </c>
      <c r="L663" s="10">
        <f t="shared" si="140"/>
        <v>-50.1</v>
      </c>
      <c r="M663" s="52" t="str">
        <f t="shared" si="141"/>
        <v>high latitude</v>
      </c>
      <c r="N663" s="87">
        <v>747259.42587436002</v>
      </c>
      <c r="O663" s="23">
        <v>30723.174032966901</v>
      </c>
      <c r="P663" s="23">
        <v>11381.3322115385</v>
      </c>
      <c r="Q663" s="23">
        <v>808.50126785713906</v>
      </c>
      <c r="R663" s="23">
        <v>151240.200548352</v>
      </c>
      <c r="S663" s="25">
        <v>6722.0355063365196</v>
      </c>
      <c r="T663" s="7">
        <v>0.78813637973454165</v>
      </c>
      <c r="U663" s="6">
        <v>3.2403808259714111E-2</v>
      </c>
      <c r="V663" s="6">
        <v>1.2003919462457539E-2</v>
      </c>
      <c r="W663" s="6">
        <v>8.5272830317813784E-4</v>
      </c>
      <c r="X663" s="6">
        <v>0.1595134166304186</v>
      </c>
      <c r="Y663" s="8">
        <v>7.0897476096900601E-3</v>
      </c>
      <c r="Z663" s="10">
        <f t="shared" si="142"/>
        <v>0.38101848685025758</v>
      </c>
      <c r="AA663" s="11">
        <f t="shared" si="143"/>
        <v>-0.57639585244614722</v>
      </c>
      <c r="AB663" s="11">
        <f t="shared" si="144"/>
        <v>-0.41905395203494217</v>
      </c>
      <c r="AC663" s="11">
        <f t="shared" si="145"/>
        <v>7.993279959885065</v>
      </c>
      <c r="AD663" s="11">
        <f t="shared" si="146"/>
        <v>9.9367096808099546</v>
      </c>
      <c r="AE663" s="10">
        <v>0.56870471216128105</v>
      </c>
      <c r="AF663" s="11">
        <v>8.0580540633883295</v>
      </c>
      <c r="AG663" s="12">
        <v>15.284705827956101</v>
      </c>
      <c r="AH663" s="10">
        <v>0.73998531296370695</v>
      </c>
      <c r="AI663" s="11">
        <f t="shared" si="147"/>
        <v>83.167472072247818</v>
      </c>
      <c r="AJ663" s="11">
        <f t="shared" si="148"/>
        <v>0.89153856568662537</v>
      </c>
      <c r="AK663" s="11">
        <f t="shared" si="149"/>
        <v>0.21363014550888854</v>
      </c>
      <c r="AL663" s="11">
        <f t="shared" si="150"/>
        <v>14.077074043067009</v>
      </c>
      <c r="AM663" s="11">
        <f t="shared" si="151"/>
        <v>1.6681658612397747</v>
      </c>
      <c r="AN663" s="3">
        <f t="shared" si="152"/>
        <v>4.9408783059333397</v>
      </c>
      <c r="AO663" s="3">
        <f t="shared" si="153"/>
        <v>7.525335307856755E-2</v>
      </c>
      <c r="AP663" s="3">
        <v>0.12669784479356441</v>
      </c>
      <c r="AQ663" s="123" t="s">
        <v>213</v>
      </c>
      <c r="AR663" s="87">
        <v>114</v>
      </c>
      <c r="AS663" s="23">
        <v>704</v>
      </c>
      <c r="AT663" s="23" t="s">
        <v>98</v>
      </c>
      <c r="AU663" s="23">
        <v>25</v>
      </c>
      <c r="AV663" s="23" t="s">
        <v>160</v>
      </c>
      <c r="AW663" s="23">
        <v>5</v>
      </c>
      <c r="AX663" s="23">
        <v>40</v>
      </c>
      <c r="AY663" s="34">
        <v>42</v>
      </c>
      <c r="AZ663" s="158">
        <v>229.6</v>
      </c>
    </row>
    <row r="664" spans="1:52" ht="15" customHeight="1">
      <c r="A664" s="53">
        <v>6.1364920353982297</v>
      </c>
      <c r="B664" s="32">
        <v>704</v>
      </c>
      <c r="C664" s="17">
        <v>-46.8795</v>
      </c>
      <c r="D664" s="17">
        <v>7.4206500000000002</v>
      </c>
      <c r="E664" s="40" t="s">
        <v>56</v>
      </c>
      <c r="F664" s="18">
        <v>-61.1</v>
      </c>
      <c r="G664" s="17">
        <v>-60.4</v>
      </c>
      <c r="H664" s="17">
        <v>-56.4</v>
      </c>
      <c r="I664" s="17">
        <v>-53.9</v>
      </c>
      <c r="J664" s="17">
        <v>-52.5</v>
      </c>
      <c r="K664" s="30">
        <v>-50.1</v>
      </c>
      <c r="L664" s="10">
        <f t="shared" si="140"/>
        <v>-50.1</v>
      </c>
      <c r="M664" s="52" t="str">
        <f t="shared" si="141"/>
        <v>high latitude</v>
      </c>
      <c r="N664" s="87">
        <v>6849332.8238156801</v>
      </c>
      <c r="O664" s="23">
        <v>669416.34865034698</v>
      </c>
      <c r="P664" s="23">
        <v>274758.49026231002</v>
      </c>
      <c r="Q664" s="23">
        <v>37125.749829435903</v>
      </c>
      <c r="R664" s="23">
        <v>4863948.9786565201</v>
      </c>
      <c r="S664" s="25">
        <v>167048.46931047799</v>
      </c>
      <c r="T664" s="7">
        <v>0.53253999419605635</v>
      </c>
      <c r="U664" s="6">
        <v>5.2047547928384098E-2</v>
      </c>
      <c r="V664" s="6">
        <v>2.1362647804300267E-2</v>
      </c>
      <c r="W664" s="6">
        <v>2.8865507206697369E-3</v>
      </c>
      <c r="X664" s="6">
        <v>0.37817513435135747</v>
      </c>
      <c r="Y664" s="8">
        <v>1.298812499923219E-2</v>
      </c>
      <c r="Z664" s="10">
        <f t="shared" si="142"/>
        <v>0.41706196042379534</v>
      </c>
      <c r="AA664" s="11">
        <f t="shared" si="143"/>
        <v>-0.55285093804652752</v>
      </c>
      <c r="AB664" s="11">
        <f t="shared" si="144"/>
        <v>-0.37979941967566416</v>
      </c>
      <c r="AC664" s="11">
        <f t="shared" si="145"/>
        <v>9.5825616818593886</v>
      </c>
      <c r="AD664" s="11">
        <f t="shared" si="146"/>
        <v>12.62171969418457</v>
      </c>
      <c r="AE664" s="10">
        <v>3.5072880716986199</v>
      </c>
      <c r="AF664" s="11">
        <v>10.7412396950639</v>
      </c>
      <c r="AG664" s="12">
        <v>18.222429277954799</v>
      </c>
      <c r="AH664" s="10">
        <v>0.30885170046363375</v>
      </c>
      <c r="AI664" s="11">
        <f t="shared" si="147"/>
        <v>58.47492563843263</v>
      </c>
      <c r="AJ664" s="11">
        <f t="shared" si="148"/>
        <v>2.380835110459758</v>
      </c>
      <c r="AK664" s="11">
        <f t="shared" si="149"/>
        <v>0.16321555963303849</v>
      </c>
      <c r="AL664" s="11">
        <f t="shared" si="150"/>
        <v>7.4007526184551891</v>
      </c>
      <c r="AM664" s="11">
        <f t="shared" si="151"/>
        <v>1.7403283800261509</v>
      </c>
      <c r="AN664" s="3">
        <f t="shared" si="152"/>
        <v>1.4081835261576996</v>
      </c>
      <c r="AO664" s="3">
        <f t="shared" si="153"/>
        <v>5.6488768995722805E-2</v>
      </c>
      <c r="AP664" s="3">
        <v>0.30881977636423108</v>
      </c>
      <c r="AQ664" s="123" t="s">
        <v>213</v>
      </c>
      <c r="AR664" s="87">
        <v>114</v>
      </c>
      <c r="AS664" s="23">
        <v>704</v>
      </c>
      <c r="AT664" s="23" t="s">
        <v>98</v>
      </c>
      <c r="AU664" s="23">
        <v>25</v>
      </c>
      <c r="AV664" s="23" t="s">
        <v>160</v>
      </c>
      <c r="AW664" s="23">
        <v>7</v>
      </c>
      <c r="AX664" s="23">
        <v>41</v>
      </c>
      <c r="AY664" s="34">
        <v>43</v>
      </c>
      <c r="AZ664" s="158">
        <v>232.60999999999899</v>
      </c>
    </row>
    <row r="665" spans="1:52" ht="15" customHeight="1">
      <c r="A665" s="54">
        <v>6.1814548672566296</v>
      </c>
      <c r="B665" s="32">
        <v>704</v>
      </c>
      <c r="C665" s="17">
        <v>-46.8795</v>
      </c>
      <c r="D665" s="17">
        <v>7.4206500000000002</v>
      </c>
      <c r="E665" s="40" t="s">
        <v>56</v>
      </c>
      <c r="F665" s="18">
        <v>-61.1</v>
      </c>
      <c r="G665" s="17">
        <v>-60.4</v>
      </c>
      <c r="H665" s="17">
        <v>-56.4</v>
      </c>
      <c r="I665" s="17">
        <v>-53.9</v>
      </c>
      <c r="J665" s="17">
        <v>-52.5</v>
      </c>
      <c r="K665" s="30">
        <v>-50.1</v>
      </c>
      <c r="L665" s="10">
        <f t="shared" si="140"/>
        <v>-50.1</v>
      </c>
      <c r="M665" s="52" t="str">
        <f t="shared" si="141"/>
        <v>high latitude</v>
      </c>
      <c r="N665" s="87">
        <v>5343429.4862280199</v>
      </c>
      <c r="O665" s="23">
        <v>440218.53781611897</v>
      </c>
      <c r="P665" s="23">
        <v>168228.797104761</v>
      </c>
      <c r="Q665" s="23">
        <v>24536.878444322301</v>
      </c>
      <c r="R665" s="23">
        <v>3301426.45922746</v>
      </c>
      <c r="S665" s="25">
        <v>96601.030411660104</v>
      </c>
      <c r="T665" s="7">
        <v>0.56999978754633196</v>
      </c>
      <c r="U665" s="6">
        <v>4.6959443120914997E-2</v>
      </c>
      <c r="V665" s="6">
        <v>1.7945474691119904E-2</v>
      </c>
      <c r="W665" s="6">
        <v>2.6174230494406228E-3</v>
      </c>
      <c r="X665" s="6">
        <v>0.35217314745326256</v>
      </c>
      <c r="Y665" s="8">
        <v>1.0304724138929777E-2</v>
      </c>
      <c r="Z665" s="10">
        <f t="shared" si="142"/>
        <v>0.39661809011209087</v>
      </c>
      <c r="AA665" s="11">
        <f t="shared" si="143"/>
        <v>-0.57549253926367061</v>
      </c>
      <c r="AB665" s="11">
        <f t="shared" si="144"/>
        <v>-0.40162748111234559</v>
      </c>
      <c r="AC665" s="11">
        <f t="shared" si="145"/>
        <v>8.0542535997022355</v>
      </c>
      <c r="AD665" s="11">
        <f t="shared" si="146"/>
        <v>11.128680291915561</v>
      </c>
      <c r="AE665" s="10">
        <v>1.8081096997282899</v>
      </c>
      <c r="AF665" s="11">
        <v>9.2294927132275895</v>
      </c>
      <c r="AG665" s="12">
        <v>16.491636230343701</v>
      </c>
      <c r="AH665" s="10">
        <v>0.3433720118532913</v>
      </c>
      <c r="AI665" s="11">
        <f t="shared" si="147"/>
        <v>61.810509277913539</v>
      </c>
      <c r="AJ665" s="11">
        <f t="shared" si="148"/>
        <v>1.7757442741576894</v>
      </c>
      <c r="AK665" s="11">
        <f t="shared" si="149"/>
        <v>0.15702862209341584</v>
      </c>
      <c r="AL665" s="11">
        <f t="shared" si="150"/>
        <v>6.8561613282022114</v>
      </c>
      <c r="AM665" s="11">
        <f t="shared" si="151"/>
        <v>1.6950601722743723</v>
      </c>
      <c r="AN665" s="3">
        <f t="shared" si="152"/>
        <v>1.6185214337557565</v>
      </c>
      <c r="AO665" s="3">
        <f t="shared" si="153"/>
        <v>5.0956396933986792E-2</v>
      </c>
      <c r="AP665" s="3">
        <v>0.34422519582813377</v>
      </c>
      <c r="AQ665" s="123" t="s">
        <v>213</v>
      </c>
      <c r="AR665" s="87">
        <v>114</v>
      </c>
      <c r="AS665" s="23">
        <v>704</v>
      </c>
      <c r="AT665" s="23" t="s">
        <v>98</v>
      </c>
      <c r="AU665" s="23">
        <v>26</v>
      </c>
      <c r="AV665" s="23" t="s">
        <v>160</v>
      </c>
      <c r="AW665" s="23">
        <v>3</v>
      </c>
      <c r="AX665" s="23">
        <v>39</v>
      </c>
      <c r="AY665" s="34">
        <v>42</v>
      </c>
      <c r="AZ665" s="158">
        <v>236.08999999999997</v>
      </c>
    </row>
    <row r="666" spans="1:52" ht="15" customHeight="1">
      <c r="A666" s="53">
        <v>6.2248672566371601</v>
      </c>
      <c r="B666" s="32">
        <v>704</v>
      </c>
      <c r="C666" s="17">
        <v>-46.8795</v>
      </c>
      <c r="D666" s="17">
        <v>7.4206500000000002</v>
      </c>
      <c r="E666" s="40" t="s">
        <v>56</v>
      </c>
      <c r="F666" s="18">
        <v>-61.1</v>
      </c>
      <c r="G666" s="17">
        <v>-60.4</v>
      </c>
      <c r="H666" s="17">
        <v>-56.4</v>
      </c>
      <c r="I666" s="17">
        <v>-53.9</v>
      </c>
      <c r="J666" s="17">
        <v>-52.5</v>
      </c>
      <c r="K666" s="30">
        <v>-50.1</v>
      </c>
      <c r="L666" s="10">
        <f t="shared" si="140"/>
        <v>-50.1</v>
      </c>
      <c r="M666" s="52" t="str">
        <f t="shared" si="141"/>
        <v>high latitude</v>
      </c>
      <c r="N666" s="87">
        <v>265119.78809439298</v>
      </c>
      <c r="O666" s="23">
        <v>25630.293155513998</v>
      </c>
      <c r="P666" s="23">
        <v>8264.0687104598692</v>
      </c>
      <c r="Q666" s="23">
        <v>1413.65840654206</v>
      </c>
      <c r="R666" s="23">
        <v>143101.32867102799</v>
      </c>
      <c r="S666" s="25">
        <v>4986.2796164586298</v>
      </c>
      <c r="T666" s="7">
        <v>0.5911051844594265</v>
      </c>
      <c r="U666" s="6">
        <v>5.7144731716688074E-2</v>
      </c>
      <c r="V666" s="6">
        <v>1.8425383840992394E-2</v>
      </c>
      <c r="W666" s="6">
        <v>3.1518613497991698E-3</v>
      </c>
      <c r="X666" s="6">
        <v>0.3190555404727482</v>
      </c>
      <c r="Y666" s="8">
        <v>1.1117298160345776E-2</v>
      </c>
      <c r="Z666" s="10">
        <f t="shared" si="142"/>
        <v>0.36392260875273247</v>
      </c>
      <c r="AA666" s="11">
        <f t="shared" si="143"/>
        <v>-0.63067944786250119</v>
      </c>
      <c r="AB666" s="11">
        <f t="shared" si="144"/>
        <v>-0.43899096295855972</v>
      </c>
      <c r="AC666" s="11">
        <f t="shared" si="145"/>
        <v>4.3291372692811692</v>
      </c>
      <c r="AD666" s="11">
        <f t="shared" si="146"/>
        <v>8.5730181336345126</v>
      </c>
      <c r="AE666" s="10">
        <v>-0.74238644380898</v>
      </c>
      <c r="AF666" s="11">
        <v>6.81646394177434</v>
      </c>
      <c r="AG666" s="12">
        <v>13.895299563170999</v>
      </c>
      <c r="AH666" s="10">
        <v>0.86481507902021415</v>
      </c>
      <c r="AI666" s="11">
        <f t="shared" si="147"/>
        <v>64.945143013446966</v>
      </c>
      <c r="AJ666" s="11">
        <f t="shared" si="148"/>
        <v>1.8460450217639832</v>
      </c>
      <c r="AK666" s="11">
        <f t="shared" si="149"/>
        <v>0.19252378341702953</v>
      </c>
      <c r="AL666" s="11">
        <f t="shared" si="150"/>
        <v>5.8458738491673889</v>
      </c>
      <c r="AM666" s="11">
        <f t="shared" si="151"/>
        <v>1.6464989947634705</v>
      </c>
      <c r="AN666" s="3">
        <f t="shared" si="152"/>
        <v>1.8526717435578122</v>
      </c>
      <c r="AO666" s="3">
        <f t="shared" si="153"/>
        <v>5.7749769252373094E-2</v>
      </c>
      <c r="AP666" s="3">
        <v>0.51873145440460999</v>
      </c>
      <c r="AQ666" s="123" t="s">
        <v>213</v>
      </c>
      <c r="AR666" s="87">
        <v>114</v>
      </c>
      <c r="AS666" s="23">
        <v>704</v>
      </c>
      <c r="AT666" s="23" t="s">
        <v>98</v>
      </c>
      <c r="AU666" s="23">
        <v>26</v>
      </c>
      <c r="AV666" s="23" t="s">
        <v>160</v>
      </c>
      <c r="AW666" s="23" t="s">
        <v>99</v>
      </c>
      <c r="AX666" s="23">
        <v>8</v>
      </c>
      <c r="AY666" s="34">
        <v>10</v>
      </c>
      <c r="AZ666" s="158">
        <v>239.45000000000002</v>
      </c>
    </row>
    <row r="667" spans="1:52" ht="15" customHeight="1">
      <c r="A667" s="54">
        <v>6.2847593930635801</v>
      </c>
      <c r="B667" s="32">
        <v>704</v>
      </c>
      <c r="C667" s="17">
        <v>-46.8795</v>
      </c>
      <c r="D667" s="17">
        <v>7.4206500000000002</v>
      </c>
      <c r="E667" s="40" t="s">
        <v>56</v>
      </c>
      <c r="F667" s="18">
        <v>-61.1</v>
      </c>
      <c r="G667" s="17">
        <v>-60.4</v>
      </c>
      <c r="H667" s="17">
        <v>-56.4</v>
      </c>
      <c r="I667" s="17">
        <v>-53.9</v>
      </c>
      <c r="J667" s="17">
        <v>-52.5</v>
      </c>
      <c r="K667" s="30">
        <v>-50.1</v>
      </c>
      <c r="L667" s="10">
        <f t="shared" si="140"/>
        <v>-50.1</v>
      </c>
      <c r="M667" s="52" t="str">
        <f t="shared" si="141"/>
        <v>high latitude</v>
      </c>
      <c r="N667" s="87">
        <v>39470495.001173601</v>
      </c>
      <c r="O667" s="23">
        <v>3737880.6145647499</v>
      </c>
      <c r="P667" s="23">
        <v>1543803.1510612399</v>
      </c>
      <c r="Q667" s="23">
        <v>225636.47101321601</v>
      </c>
      <c r="R667" s="23">
        <v>30017273.293757498</v>
      </c>
      <c r="S667" s="25">
        <v>942207.486303841</v>
      </c>
      <c r="T667" s="7">
        <v>0.51977746207717257</v>
      </c>
      <c r="U667" s="6">
        <v>4.922325142687365E-2</v>
      </c>
      <c r="V667" s="6">
        <v>2.0329972648721377E-2</v>
      </c>
      <c r="W667" s="6">
        <v>2.971352455848647E-3</v>
      </c>
      <c r="X667" s="6">
        <v>0.39529025746047142</v>
      </c>
      <c r="Y667" s="8">
        <v>1.2407703930912473E-2</v>
      </c>
      <c r="Z667" s="10">
        <f t="shared" si="142"/>
        <v>0.42044118962883048</v>
      </c>
      <c r="AA667" s="11">
        <f t="shared" si="143"/>
        <v>-0.55234840729839729</v>
      </c>
      <c r="AB667" s="11">
        <f t="shared" si="144"/>
        <v>-0.37629474375644861</v>
      </c>
      <c r="AC667" s="11">
        <f t="shared" si="145"/>
        <v>9.6164825073581781</v>
      </c>
      <c r="AD667" s="11">
        <f t="shared" si="146"/>
        <v>12.861439527058913</v>
      </c>
      <c r="AE667" s="10">
        <v>3.7773145483410899</v>
      </c>
      <c r="AF667" s="11">
        <v>10.992677273246599</v>
      </c>
      <c r="AG667" s="12">
        <v>18.5040140443765</v>
      </c>
      <c r="AH667" s="10">
        <v>0.11058381723662716</v>
      </c>
      <c r="AI667" s="11">
        <f t="shared" si="147"/>
        <v>56.802076062720296</v>
      </c>
      <c r="AJ667" s="11">
        <f t="shared" si="148"/>
        <v>2.3314636941090487</v>
      </c>
      <c r="AK667" s="11">
        <f t="shared" si="149"/>
        <v>0.15102285045833996</v>
      </c>
      <c r="AL667" s="11">
        <f t="shared" si="150"/>
        <v>6.8419929815814928</v>
      </c>
      <c r="AM667" s="11">
        <f t="shared" si="151"/>
        <v>1.7476049036655599</v>
      </c>
      <c r="AN667" s="3">
        <f t="shared" si="152"/>
        <v>1.3149260632337991</v>
      </c>
      <c r="AO667" s="3">
        <f t="shared" si="153"/>
        <v>5.143049256850038E-2</v>
      </c>
      <c r="AP667" s="3">
        <v>0.42267691053889256</v>
      </c>
      <c r="AQ667" s="123" t="s">
        <v>213</v>
      </c>
      <c r="AR667" s="87">
        <v>114</v>
      </c>
      <c r="AS667" s="23">
        <v>704</v>
      </c>
      <c r="AT667" s="23" t="s">
        <v>98</v>
      </c>
      <c r="AU667" s="23">
        <v>27</v>
      </c>
      <c r="AV667" s="23" t="s">
        <v>160</v>
      </c>
      <c r="AW667" s="23">
        <v>1</v>
      </c>
      <c r="AX667" s="23">
        <v>40</v>
      </c>
      <c r="AY667" s="34">
        <v>42</v>
      </c>
      <c r="AZ667" s="158">
        <v>242.6</v>
      </c>
    </row>
    <row r="668" spans="1:52" ht="15" customHeight="1">
      <c r="A668" s="54">
        <v>6.3783576589595299</v>
      </c>
      <c r="B668" s="32">
        <v>704</v>
      </c>
      <c r="C668" s="17">
        <v>-46.8795</v>
      </c>
      <c r="D668" s="17">
        <v>7.4206500000000002</v>
      </c>
      <c r="E668" s="40" t="s">
        <v>56</v>
      </c>
      <c r="F668" s="18">
        <v>-61.1</v>
      </c>
      <c r="G668" s="17">
        <v>-60.4</v>
      </c>
      <c r="H668" s="17">
        <v>-56.4</v>
      </c>
      <c r="I668" s="17">
        <v>-53.9</v>
      </c>
      <c r="J668" s="17">
        <v>-52.5</v>
      </c>
      <c r="K668" s="30">
        <v>-50.1</v>
      </c>
      <c r="L668" s="10">
        <f t="shared" si="140"/>
        <v>-50.1</v>
      </c>
      <c r="M668" s="52" t="str">
        <f t="shared" si="141"/>
        <v>high latitude</v>
      </c>
      <c r="N668" s="87">
        <v>79250070.287854895</v>
      </c>
      <c r="O668" s="23">
        <v>8444023.8183238395</v>
      </c>
      <c r="P668" s="23">
        <v>3250076.7970318599</v>
      </c>
      <c r="Q668" s="23">
        <v>455849.45617179602</v>
      </c>
      <c r="R668" s="23">
        <v>59790908.169321202</v>
      </c>
      <c r="S668" s="25">
        <v>1163627.03761832</v>
      </c>
      <c r="T668" s="7">
        <v>0.52016869461679016</v>
      </c>
      <c r="U668" s="6">
        <v>5.5423507271812736E-2</v>
      </c>
      <c r="V668" s="6">
        <v>2.133232435978627E-2</v>
      </c>
      <c r="W668" s="6">
        <v>2.9920303628424086E-3</v>
      </c>
      <c r="X668" s="6">
        <v>0.39244581789543831</v>
      </c>
      <c r="Y668" s="8">
        <v>7.6376254933301158E-3</v>
      </c>
      <c r="Z668" s="10">
        <f t="shared" si="142"/>
        <v>0.36575844725282852</v>
      </c>
      <c r="AA668" s="11">
        <f t="shared" si="143"/>
        <v>-0.57268087009360358</v>
      </c>
      <c r="AB668" s="11">
        <f t="shared" si="144"/>
        <v>-0.43680563498275565</v>
      </c>
      <c r="AC668" s="11">
        <f t="shared" si="145"/>
        <v>8.2440412686817552</v>
      </c>
      <c r="AD668" s="11">
        <f t="shared" si="146"/>
        <v>8.7224945671795133</v>
      </c>
      <c r="AE668" s="10">
        <v>-0.69205761597825499</v>
      </c>
      <c r="AF668" s="11">
        <v>6.9328927096020196</v>
      </c>
      <c r="AG668" s="12">
        <v>14.1158078127255</v>
      </c>
      <c r="AH668" s="10">
        <v>4.3922161477272452E-2</v>
      </c>
      <c r="AI668" s="11">
        <f t="shared" si="147"/>
        <v>56.997635637513511</v>
      </c>
      <c r="AJ668" s="11">
        <f t="shared" si="148"/>
        <v>1.4470507840331694</v>
      </c>
      <c r="AK668" s="11">
        <f t="shared" si="149"/>
        <v>0.16619978959220266</v>
      </c>
      <c r="AL668" s="11">
        <f t="shared" si="150"/>
        <v>7.1297152009917122</v>
      </c>
      <c r="AM668" s="11">
        <f t="shared" si="151"/>
        <v>1.5748009539054222</v>
      </c>
      <c r="AN668" s="3">
        <f t="shared" si="152"/>
        <v>1.3254535298816252</v>
      </c>
      <c r="AO668" s="3">
        <f t="shared" si="153"/>
        <v>5.4357374666864133E-2</v>
      </c>
      <c r="AP668" s="3">
        <v>0.4094695463111041</v>
      </c>
      <c r="AQ668" s="123" t="s">
        <v>213</v>
      </c>
      <c r="AR668" s="87">
        <v>114</v>
      </c>
      <c r="AS668" s="23">
        <v>704</v>
      </c>
      <c r="AT668" s="23" t="s">
        <v>98</v>
      </c>
      <c r="AU668" s="23">
        <v>27</v>
      </c>
      <c r="AV668" s="23" t="s">
        <v>160</v>
      </c>
      <c r="AW668" s="23">
        <v>3</v>
      </c>
      <c r="AX668" s="23">
        <v>40</v>
      </c>
      <c r="AY668" s="34">
        <v>42</v>
      </c>
      <c r="AZ668" s="158">
        <v>245.6</v>
      </c>
    </row>
    <row r="669" spans="1:52" ht="15" customHeight="1">
      <c r="A669" s="54">
        <v>6.4251567919075097</v>
      </c>
      <c r="B669" s="32">
        <v>704</v>
      </c>
      <c r="C669" s="17">
        <v>-46.8795</v>
      </c>
      <c r="D669" s="17">
        <v>7.4206500000000002</v>
      </c>
      <c r="E669" s="40" t="s">
        <v>56</v>
      </c>
      <c r="F669" s="18">
        <v>-61.1</v>
      </c>
      <c r="G669" s="17">
        <v>-60.4</v>
      </c>
      <c r="H669" s="17">
        <v>-56.4</v>
      </c>
      <c r="I669" s="17">
        <v>-53.9</v>
      </c>
      <c r="J669" s="17">
        <v>-52.5</v>
      </c>
      <c r="K669" s="30">
        <v>-50.1</v>
      </c>
      <c r="L669" s="10">
        <f t="shared" si="140"/>
        <v>-50.1</v>
      </c>
      <c r="M669" s="52" t="str">
        <f t="shared" si="141"/>
        <v>high latitude</v>
      </c>
      <c r="N669" s="87">
        <v>3108973.26144811</v>
      </c>
      <c r="O669" s="23">
        <v>143307.29768986799</v>
      </c>
      <c r="P669" s="23">
        <v>58955.365336652103</v>
      </c>
      <c r="Q669" s="23">
        <v>7422.4593788546499</v>
      </c>
      <c r="R669" s="23">
        <v>975577.12974819203</v>
      </c>
      <c r="S669" s="25">
        <v>31502.239486784001</v>
      </c>
      <c r="T669" s="7">
        <v>0.71871515078055459</v>
      </c>
      <c r="U669" s="6">
        <v>3.3128984203342066E-2</v>
      </c>
      <c r="V669" s="6">
        <v>1.3628973530482646E-2</v>
      </c>
      <c r="W669" s="6">
        <v>1.7158828857702282E-3</v>
      </c>
      <c r="X669" s="6">
        <v>0.22552849604709768</v>
      </c>
      <c r="Y669" s="8">
        <v>7.2825125527529377E-3</v>
      </c>
      <c r="Z669" s="10">
        <f t="shared" si="142"/>
        <v>0.40582584192805055</v>
      </c>
      <c r="AA669" s="11">
        <f t="shared" si="143"/>
        <v>-0.55104428250121396</v>
      </c>
      <c r="AB669" s="11">
        <f t="shared" si="144"/>
        <v>-0.3916603016855692</v>
      </c>
      <c r="AC669" s="11">
        <f t="shared" si="145"/>
        <v>9.7045109311680591</v>
      </c>
      <c r="AD669" s="11">
        <f t="shared" si="146"/>
        <v>11.810435364707065</v>
      </c>
      <c r="AE669" s="10">
        <v>2.5855184907003501</v>
      </c>
      <c r="AF669" s="11">
        <v>9.9033770932598593</v>
      </c>
      <c r="AG669" s="12">
        <v>17.274231722504201</v>
      </c>
      <c r="AH669" s="10">
        <v>0.66740791545162659</v>
      </c>
      <c r="AI669" s="11">
        <f t="shared" si="147"/>
        <v>76.115434103814295</v>
      </c>
      <c r="AJ669" s="11">
        <f t="shared" si="148"/>
        <v>1.0031041311230111</v>
      </c>
      <c r="AK669" s="11">
        <f t="shared" si="149"/>
        <v>0.17233008018067081</v>
      </c>
      <c r="AL669" s="11">
        <f t="shared" si="150"/>
        <v>7.9428343528030769</v>
      </c>
      <c r="AM669" s="11">
        <f t="shared" si="151"/>
        <v>1.6978267900702355</v>
      </c>
      <c r="AN669" s="3">
        <f t="shared" si="152"/>
        <v>3.1868041661150595</v>
      </c>
      <c r="AO669" s="3">
        <f t="shared" si="153"/>
        <v>6.0431270413103248E-2</v>
      </c>
      <c r="AP669" s="3">
        <v>0.41021880556767942</v>
      </c>
      <c r="AQ669" s="123" t="s">
        <v>213</v>
      </c>
      <c r="AR669" s="87">
        <v>114</v>
      </c>
      <c r="AS669" s="23">
        <v>704</v>
      </c>
      <c r="AT669" s="23" t="s">
        <v>98</v>
      </c>
      <c r="AU669" s="23">
        <v>27</v>
      </c>
      <c r="AV669" s="23" t="s">
        <v>160</v>
      </c>
      <c r="AW669" s="23">
        <v>4</v>
      </c>
      <c r="AX669" s="23">
        <v>40</v>
      </c>
      <c r="AY669" s="34">
        <v>42</v>
      </c>
      <c r="AZ669" s="158">
        <v>247.1</v>
      </c>
    </row>
    <row r="670" spans="1:52" ht="15" customHeight="1">
      <c r="A670" s="54">
        <v>6.5187550578034603</v>
      </c>
      <c r="B670" s="32">
        <v>704</v>
      </c>
      <c r="C670" s="17">
        <v>-46.8795</v>
      </c>
      <c r="D670" s="17">
        <v>7.4206500000000002</v>
      </c>
      <c r="E670" s="40" t="s">
        <v>56</v>
      </c>
      <c r="F670" s="18">
        <v>-61.1</v>
      </c>
      <c r="G670" s="17">
        <v>-60.4</v>
      </c>
      <c r="H670" s="17">
        <v>-56.4</v>
      </c>
      <c r="I670" s="17">
        <v>-53.9</v>
      </c>
      <c r="J670" s="17">
        <v>-52.5</v>
      </c>
      <c r="K670" s="30">
        <v>-50.1</v>
      </c>
      <c r="L670" s="10">
        <f t="shared" si="140"/>
        <v>-50.1</v>
      </c>
      <c r="M670" s="52" t="str">
        <f t="shared" si="141"/>
        <v>high latitude</v>
      </c>
      <c r="N670" s="87">
        <v>1026227.64408011</v>
      </c>
      <c r="O670" s="23">
        <v>37294.3319999999</v>
      </c>
      <c r="P670" s="23">
        <v>15197.577240712901</v>
      </c>
      <c r="Q670" s="23">
        <v>2014.7288313046499</v>
      </c>
      <c r="R670" s="23">
        <v>110766.034978424</v>
      </c>
      <c r="S670" s="25">
        <v>5798.7945520968196</v>
      </c>
      <c r="T670" s="7">
        <v>0.85711885531918619</v>
      </c>
      <c r="U670" s="6">
        <v>3.1148717673052946E-2</v>
      </c>
      <c r="V670" s="6">
        <v>1.2693216834809708E-2</v>
      </c>
      <c r="W670" s="6">
        <v>1.6827280765899929E-3</v>
      </c>
      <c r="X670" s="6">
        <v>9.2513252450974193E-2</v>
      </c>
      <c r="Y670" s="8">
        <v>4.8432296453869142E-3</v>
      </c>
      <c r="Z670" s="10">
        <f t="shared" si="142"/>
        <v>0.38157591485237013</v>
      </c>
      <c r="AA670" s="11">
        <f t="shared" si="143"/>
        <v>-0.55467503656443584</v>
      </c>
      <c r="AB670" s="11">
        <f t="shared" si="144"/>
        <v>-0.41841904585689599</v>
      </c>
      <c r="AC670" s="11">
        <f t="shared" si="145"/>
        <v>9.4594350319005827</v>
      </c>
      <c r="AD670" s="11">
        <f t="shared" si="146"/>
        <v>9.9801372633883148</v>
      </c>
      <c r="AE670" s="10">
        <v>0.65775882496602001</v>
      </c>
      <c r="AF670" s="11">
        <v>8.0953093678482997</v>
      </c>
      <c r="AG670" s="12">
        <v>15.332391299142399</v>
      </c>
      <c r="AH670" s="10">
        <v>0.87823082058318647</v>
      </c>
      <c r="AI670" s="11">
        <f t="shared" si="147"/>
        <v>90.257990258121595</v>
      </c>
      <c r="AJ670" s="11">
        <f t="shared" si="148"/>
        <v>0.56188430209038409</v>
      </c>
      <c r="AK670" s="11">
        <f t="shared" si="149"/>
        <v>0.31861910601396343</v>
      </c>
      <c r="AL670" s="11">
        <f t="shared" si="150"/>
        <v>7.5432370870831367</v>
      </c>
      <c r="AM670" s="11">
        <f t="shared" si="151"/>
        <v>1.6072988280821665</v>
      </c>
      <c r="AN670" s="3">
        <f t="shared" si="152"/>
        <v>9.2648224185329724</v>
      </c>
      <c r="AO670" s="3">
        <f t="shared" si="153"/>
        <v>0.13720430855607699</v>
      </c>
      <c r="AP670" s="3">
        <v>0.69985780309438661</v>
      </c>
      <c r="AQ670" s="123" t="s">
        <v>213</v>
      </c>
      <c r="AR670" s="87">
        <v>114</v>
      </c>
      <c r="AS670" s="23">
        <v>704</v>
      </c>
      <c r="AT670" s="23" t="s">
        <v>96</v>
      </c>
      <c r="AU670" s="23">
        <v>27</v>
      </c>
      <c r="AV670" s="23" t="s">
        <v>160</v>
      </c>
      <c r="AW670" s="23">
        <v>6</v>
      </c>
      <c r="AX670" s="23">
        <v>40</v>
      </c>
      <c r="AY670" s="34">
        <v>42</v>
      </c>
      <c r="AZ670" s="158">
        <v>250.1</v>
      </c>
    </row>
    <row r="671" spans="1:52" ht="15" customHeight="1">
      <c r="A671" s="54">
        <v>6.6279530346820801</v>
      </c>
      <c r="B671" s="32">
        <v>704</v>
      </c>
      <c r="C671" s="17">
        <v>-46.8795</v>
      </c>
      <c r="D671" s="17">
        <v>7.4206500000000002</v>
      </c>
      <c r="E671" s="40" t="s">
        <v>56</v>
      </c>
      <c r="F671" s="18">
        <v>-61.1</v>
      </c>
      <c r="G671" s="17">
        <v>-60.4</v>
      </c>
      <c r="H671" s="17">
        <v>-56.4</v>
      </c>
      <c r="I671" s="17">
        <v>-53.9</v>
      </c>
      <c r="J671" s="17">
        <v>-52.5</v>
      </c>
      <c r="K671" s="30">
        <v>-50.1</v>
      </c>
      <c r="L671" s="10">
        <f t="shared" si="140"/>
        <v>-50.1</v>
      </c>
      <c r="M671" s="52" t="str">
        <f t="shared" si="141"/>
        <v>high latitude</v>
      </c>
      <c r="N671" s="87">
        <v>1184283.29132531</v>
      </c>
      <c r="O671" s="23">
        <v>54560.932264924297</v>
      </c>
      <c r="P671" s="23">
        <v>19005</v>
      </c>
      <c r="Q671" s="23">
        <v>3189</v>
      </c>
      <c r="R671" s="23">
        <v>152414.74824140401</v>
      </c>
      <c r="S671" s="25">
        <v>4914</v>
      </c>
      <c r="T671" s="7">
        <v>0.8349625413202908</v>
      </c>
      <c r="U671" s="6">
        <v>3.8467430043485767E-2</v>
      </c>
      <c r="V671" s="6">
        <v>1.3399212176703106E-2</v>
      </c>
      <c r="W671" s="6">
        <v>2.2483603068406315E-3</v>
      </c>
      <c r="X671" s="6">
        <v>0.10745790847384157</v>
      </c>
      <c r="Y671" s="8">
        <v>3.4645476788381512E-3</v>
      </c>
      <c r="Z671" s="10">
        <f t="shared" si="142"/>
        <v>0.33192548559426338</v>
      </c>
      <c r="AA671" s="11">
        <f t="shared" si="143"/>
        <v>-0.60623841883048313</v>
      </c>
      <c r="AB671" s="11">
        <f t="shared" si="144"/>
        <v>-0.478959400715742</v>
      </c>
      <c r="AC671" s="11">
        <f t="shared" si="145"/>
        <v>5.9789067289423841</v>
      </c>
      <c r="AD671" s="11">
        <f t="shared" si="146"/>
        <v>5.8391769910432458</v>
      </c>
      <c r="AE671" s="10">
        <v>-3.43012427970393</v>
      </c>
      <c r="AF671" s="11">
        <v>4.4219839471437901</v>
      </c>
      <c r="AG671" s="12">
        <v>11.456957540065501</v>
      </c>
      <c r="AH671" s="10">
        <v>0.82770083570743147</v>
      </c>
      <c r="AI671" s="11">
        <f t="shared" si="147"/>
        <v>88.597668005048561</v>
      </c>
      <c r="AJ671" s="11">
        <f t="shared" si="148"/>
        <v>0.41321991193938512</v>
      </c>
      <c r="AK671" s="11">
        <f t="shared" si="149"/>
        <v>0.32789527274563368</v>
      </c>
      <c r="AL671" s="11">
        <f t="shared" si="150"/>
        <v>5.9595484477892757</v>
      </c>
      <c r="AM671" s="11">
        <f t="shared" si="151"/>
        <v>1.4913129006001851</v>
      </c>
      <c r="AN671" s="3">
        <f t="shared" si="152"/>
        <v>7.7701357971576881</v>
      </c>
      <c r="AO671" s="3">
        <f t="shared" si="153"/>
        <v>0.12469265749728295</v>
      </c>
      <c r="AP671" s="3">
        <v>0.4726616580722659</v>
      </c>
      <c r="AQ671" s="123" t="s">
        <v>213</v>
      </c>
      <c r="AR671" s="87">
        <v>114</v>
      </c>
      <c r="AS671" s="23">
        <v>704</v>
      </c>
      <c r="AT671" s="23" t="s">
        <v>98</v>
      </c>
      <c r="AU671" s="23">
        <v>28</v>
      </c>
      <c r="AV671" s="23" t="s">
        <v>160</v>
      </c>
      <c r="AW671" s="23">
        <v>2</v>
      </c>
      <c r="AX671" s="23">
        <v>40</v>
      </c>
      <c r="AY671" s="34">
        <v>42</v>
      </c>
      <c r="AZ671" s="158">
        <v>253.6</v>
      </c>
    </row>
    <row r="672" spans="1:52" ht="15" customHeight="1">
      <c r="A672" s="54">
        <v>6.7215513005780299</v>
      </c>
      <c r="B672" s="32">
        <v>704</v>
      </c>
      <c r="C672" s="17">
        <v>-46.8795</v>
      </c>
      <c r="D672" s="17">
        <v>7.4206500000000002</v>
      </c>
      <c r="E672" s="40" t="s">
        <v>56</v>
      </c>
      <c r="F672" s="18">
        <v>-61.1</v>
      </c>
      <c r="G672" s="17">
        <v>-60.4</v>
      </c>
      <c r="H672" s="17">
        <v>-56.4</v>
      </c>
      <c r="I672" s="17">
        <v>-53.9</v>
      </c>
      <c r="J672" s="17">
        <v>-52.5</v>
      </c>
      <c r="K672" s="30">
        <v>-50.1</v>
      </c>
      <c r="L672" s="10">
        <f t="shared" si="140"/>
        <v>-50.1</v>
      </c>
      <c r="M672" s="52" t="str">
        <f t="shared" si="141"/>
        <v>high latitude</v>
      </c>
      <c r="N672" s="87">
        <v>820702.03991189494</v>
      </c>
      <c r="O672" s="23">
        <v>15912.287098590299</v>
      </c>
      <c r="P672" s="23">
        <v>8825.3141355066291</v>
      </c>
      <c r="Q672" s="23">
        <v>735.75528237885703</v>
      </c>
      <c r="R672" s="23">
        <v>69932.087127577004</v>
      </c>
      <c r="S672" s="25">
        <v>3049.73298537444</v>
      </c>
      <c r="T672" s="7">
        <v>0.89288537928266265</v>
      </c>
      <c r="U672" s="6">
        <v>1.7311823061637178E-2</v>
      </c>
      <c r="V672" s="6">
        <v>9.6015284182995615E-3</v>
      </c>
      <c r="W672" s="6">
        <v>8.0046728583322831E-4</v>
      </c>
      <c r="X672" s="6">
        <v>7.6082835307242677E-2</v>
      </c>
      <c r="Y672" s="8">
        <v>3.3179666443246972E-3</v>
      </c>
      <c r="Z672" s="10">
        <f t="shared" si="142"/>
        <v>0.44212610286981341</v>
      </c>
      <c r="AA672" s="11">
        <f t="shared" si="143"/>
        <v>-0.46035600091080237</v>
      </c>
      <c r="AB672" s="11">
        <f t="shared" si="144"/>
        <v>-0.35445384384176237</v>
      </c>
      <c r="AC672" s="11">
        <f t="shared" si="145"/>
        <v>15.825969938520839</v>
      </c>
      <c r="AD672" s="11">
        <f t="shared" si="146"/>
        <v>14.355357081223453</v>
      </c>
      <c r="AE672" s="10">
        <v>5.48830648686417</v>
      </c>
      <c r="AF672" s="11">
        <v>12.575448798761199</v>
      </c>
      <c r="AG672" s="12">
        <v>20.308574594404998</v>
      </c>
      <c r="AH672" s="10">
        <v>0.84192052099687187</v>
      </c>
      <c r="AI672" s="11">
        <f t="shared" si="147"/>
        <v>92.148056648128232</v>
      </c>
      <c r="AJ672" s="11">
        <f t="shared" si="148"/>
        <v>0.37022475528617454</v>
      </c>
      <c r="AK672" s="11">
        <f t="shared" si="149"/>
        <v>0.25873049430762041</v>
      </c>
      <c r="AL672" s="11">
        <f t="shared" si="150"/>
        <v>11.994904211863034</v>
      </c>
      <c r="AM672" s="11">
        <f t="shared" si="151"/>
        <v>1.6817642827620851</v>
      </c>
      <c r="AN672" s="3">
        <f t="shared" si="152"/>
        <v>11.735700643607123</v>
      </c>
      <c r="AO672" s="3">
        <f t="shared" si="153"/>
        <v>0.12619835182963468</v>
      </c>
      <c r="AP672" s="3">
        <v>0.19444524676525266</v>
      </c>
      <c r="AQ672" s="123" t="s">
        <v>213</v>
      </c>
      <c r="AR672" s="87">
        <v>114</v>
      </c>
      <c r="AS672" s="23">
        <v>704</v>
      </c>
      <c r="AT672" s="23" t="s">
        <v>98</v>
      </c>
      <c r="AU672" s="23">
        <v>28</v>
      </c>
      <c r="AV672" s="23" t="s">
        <v>160</v>
      </c>
      <c r="AW672" s="23">
        <v>4</v>
      </c>
      <c r="AX672" s="23">
        <v>40</v>
      </c>
      <c r="AY672" s="34">
        <v>42</v>
      </c>
      <c r="AZ672" s="158">
        <v>256.59999999999997</v>
      </c>
    </row>
    <row r="673" spans="1:52" ht="15" customHeight="1">
      <c r="A673" s="53">
        <v>6.7677264450866996</v>
      </c>
      <c r="B673" s="32">
        <v>704</v>
      </c>
      <c r="C673" s="17">
        <v>-46.8795</v>
      </c>
      <c r="D673" s="17">
        <v>7.4206500000000002</v>
      </c>
      <c r="E673" s="40" t="s">
        <v>56</v>
      </c>
      <c r="F673" s="18">
        <v>-61.1</v>
      </c>
      <c r="G673" s="17">
        <v>-60.4</v>
      </c>
      <c r="H673" s="17">
        <v>-56.4</v>
      </c>
      <c r="I673" s="17">
        <v>-53.9</v>
      </c>
      <c r="J673" s="17">
        <v>-52.5</v>
      </c>
      <c r="K673" s="30">
        <v>-50.1</v>
      </c>
      <c r="L673" s="10">
        <f t="shared" si="140"/>
        <v>-50.1</v>
      </c>
      <c r="M673" s="52" t="str">
        <f t="shared" si="141"/>
        <v>high latitude</v>
      </c>
      <c r="N673" s="87">
        <v>421532.80970220198</v>
      </c>
      <c r="O673" s="23">
        <v>27698.739532599</v>
      </c>
      <c r="P673" s="23">
        <v>12863.2542723348</v>
      </c>
      <c r="Q673" s="23">
        <v>1466.71211471886</v>
      </c>
      <c r="R673" s="23">
        <v>81301.391174449207</v>
      </c>
      <c r="S673" s="25">
        <v>4001.71095355955</v>
      </c>
      <c r="T673" s="7">
        <v>0.76800871484543232</v>
      </c>
      <c r="U673" s="6">
        <v>5.0465522164925336E-2</v>
      </c>
      <c r="V673" s="6">
        <v>2.3436114947742965E-2</v>
      </c>
      <c r="W673" s="6">
        <v>2.6722657414715912E-3</v>
      </c>
      <c r="X673" s="6">
        <v>0.14812649339240352</v>
      </c>
      <c r="Y673" s="8">
        <v>7.2908889080244357E-3</v>
      </c>
      <c r="Z673" s="10">
        <f t="shared" si="142"/>
        <v>0.39825138649312308</v>
      </c>
      <c r="AA673" s="11">
        <f t="shared" si="143"/>
        <v>-0.5141951635437999</v>
      </c>
      <c r="AB673" s="11">
        <f t="shared" si="144"/>
        <v>-0.39984270354876589</v>
      </c>
      <c r="AC673" s="11">
        <f t="shared" si="145"/>
        <v>12.191826460793507</v>
      </c>
      <c r="AD673" s="11">
        <f t="shared" si="146"/>
        <v>11.250759077264412</v>
      </c>
      <c r="AE673" s="10">
        <v>1.96608817506964</v>
      </c>
      <c r="AF673" s="11">
        <v>9.3356473125439603</v>
      </c>
      <c r="AG673" s="12">
        <v>16.690293141420302</v>
      </c>
      <c r="AH673" s="10">
        <v>0.81145051171341576</v>
      </c>
      <c r="AI673" s="11">
        <f t="shared" si="147"/>
        <v>83.831372044163516</v>
      </c>
      <c r="AJ673" s="11">
        <f t="shared" si="148"/>
        <v>0.94039631553106262</v>
      </c>
      <c r="AK673" s="11">
        <f t="shared" si="149"/>
        <v>0.33007232492859079</v>
      </c>
      <c r="AL673" s="11">
        <f t="shared" si="150"/>
        <v>8.7701288775407935</v>
      </c>
      <c r="AM673" s="11">
        <f t="shared" si="151"/>
        <v>1.6039878248122206</v>
      </c>
      <c r="AN673" s="3">
        <f t="shared" si="152"/>
        <v>5.1848166877946129</v>
      </c>
      <c r="AO673" s="3">
        <f t="shared" si="153"/>
        <v>0.15821690239880382</v>
      </c>
      <c r="AP673" s="3">
        <v>0.50803252886752637</v>
      </c>
      <c r="AQ673" s="123" t="s">
        <v>213</v>
      </c>
      <c r="AR673" s="87">
        <v>114</v>
      </c>
      <c r="AS673" s="23">
        <v>704</v>
      </c>
      <c r="AT673" s="23" t="s">
        <v>98</v>
      </c>
      <c r="AU673" s="23">
        <v>28</v>
      </c>
      <c r="AV673" s="23" t="s">
        <v>160</v>
      </c>
      <c r="AW673" s="23">
        <v>5</v>
      </c>
      <c r="AX673" s="23">
        <v>38</v>
      </c>
      <c r="AY673" s="34">
        <v>40</v>
      </c>
      <c r="AZ673" s="158">
        <v>258.08</v>
      </c>
    </row>
    <row r="674" spans="1:52" ht="15" customHeight="1">
      <c r="A674" s="53">
        <v>6.9209156069364104</v>
      </c>
      <c r="B674" s="32">
        <v>704</v>
      </c>
      <c r="C674" s="17">
        <v>-46.8795</v>
      </c>
      <c r="D674" s="17">
        <v>7.4206500000000002</v>
      </c>
      <c r="E674" s="40" t="s">
        <v>56</v>
      </c>
      <c r="F674" s="18">
        <v>-61.1</v>
      </c>
      <c r="G674" s="17">
        <v>-60.4</v>
      </c>
      <c r="H674" s="17">
        <v>-56.4</v>
      </c>
      <c r="I674" s="17">
        <v>-53.9</v>
      </c>
      <c r="J674" s="17">
        <v>-52.5</v>
      </c>
      <c r="K674" s="30">
        <v>-50.1</v>
      </c>
      <c r="L674" s="10">
        <f t="shared" si="140"/>
        <v>-50.1</v>
      </c>
      <c r="M674" s="52" t="str">
        <f t="shared" si="141"/>
        <v>high latitude</v>
      </c>
      <c r="N674" s="87">
        <v>222063.87721388301</v>
      </c>
      <c r="O674" s="23">
        <v>11616.0924059674</v>
      </c>
      <c r="P674" s="23">
        <v>6439.5494742554001</v>
      </c>
      <c r="Q674" s="23">
        <v>770.709647906702</v>
      </c>
      <c r="R674" s="23">
        <v>48239.264803939797</v>
      </c>
      <c r="S674" s="25">
        <v>2446.2913286575599</v>
      </c>
      <c r="T674" s="7">
        <v>0.76159917501166996</v>
      </c>
      <c r="U674" s="6">
        <v>3.9839016161656977E-2</v>
      </c>
      <c r="V674" s="6">
        <v>2.2085337014610743E-2</v>
      </c>
      <c r="W674" s="6">
        <v>2.6432567033580663E-3</v>
      </c>
      <c r="X674" s="6">
        <v>0.1654433163051752</v>
      </c>
      <c r="Y674" s="8">
        <v>8.3898988035291423E-3</v>
      </c>
      <c r="Z674" s="10">
        <f t="shared" si="142"/>
        <v>0.45394220717331929</v>
      </c>
      <c r="AA674" s="11">
        <f t="shared" si="143"/>
        <v>-0.46591067945353892</v>
      </c>
      <c r="AB674" s="11">
        <f t="shared" si="144"/>
        <v>-0.34299943503579639</v>
      </c>
      <c r="AC674" s="11">
        <f t="shared" si="145"/>
        <v>15.45102913688612</v>
      </c>
      <c r="AD674" s="11">
        <f t="shared" si="146"/>
        <v>15.138838643551527</v>
      </c>
      <c r="AE674" s="10">
        <v>6.4010542618091497</v>
      </c>
      <c r="AF674" s="11">
        <v>13.4519590031489</v>
      </c>
      <c r="AG674" s="12">
        <v>21.419545126403399</v>
      </c>
      <c r="AH674" s="10">
        <v>0.80737065554305976</v>
      </c>
      <c r="AI674" s="11">
        <f t="shared" si="147"/>
        <v>82.153642594077184</v>
      </c>
      <c r="AJ674" s="11">
        <f t="shared" si="148"/>
        <v>1.0896127086528966</v>
      </c>
      <c r="AK674" s="11">
        <f t="shared" si="149"/>
        <v>0.27083635252850496</v>
      </c>
      <c r="AL674" s="11">
        <f t="shared" si="150"/>
        <v>8.3553508013629258</v>
      </c>
      <c r="AM674" s="11">
        <f t="shared" si="151"/>
        <v>1.7201664061761688</v>
      </c>
      <c r="AN674" s="3">
        <f t="shared" si="152"/>
        <v>4.6033843616071577</v>
      </c>
      <c r="AO674" s="3">
        <f t="shared" si="153"/>
        <v>0.13349186602299687</v>
      </c>
      <c r="AP674" s="3">
        <v>0.30891387336817289</v>
      </c>
      <c r="AQ674" s="123" t="s">
        <v>213</v>
      </c>
      <c r="AR674" s="87">
        <v>114</v>
      </c>
      <c r="AS674" s="23">
        <v>704</v>
      </c>
      <c r="AT674" s="23" t="s">
        <v>96</v>
      </c>
      <c r="AU674" s="23">
        <v>29</v>
      </c>
      <c r="AV674" s="23" t="s">
        <v>160</v>
      </c>
      <c r="AW674" s="23">
        <v>2</v>
      </c>
      <c r="AX674" s="23">
        <v>29</v>
      </c>
      <c r="AY674" s="34">
        <v>31</v>
      </c>
      <c r="AZ674" s="158">
        <v>262.99</v>
      </c>
    </row>
    <row r="675" spans="1:52" ht="15" customHeight="1">
      <c r="A675" s="54">
        <v>7.01794580924855</v>
      </c>
      <c r="B675" s="32">
        <v>704</v>
      </c>
      <c r="C675" s="17">
        <v>-46.8795</v>
      </c>
      <c r="D675" s="17">
        <v>7.4206500000000002</v>
      </c>
      <c r="E675" s="40" t="s">
        <v>56</v>
      </c>
      <c r="F675" s="18">
        <v>-61.1</v>
      </c>
      <c r="G675" s="17">
        <v>-60.4</v>
      </c>
      <c r="H675" s="17">
        <v>-56.4</v>
      </c>
      <c r="I675" s="17">
        <v>-53.9</v>
      </c>
      <c r="J675" s="17">
        <v>-52.5</v>
      </c>
      <c r="K675" s="30">
        <v>-50.1</v>
      </c>
      <c r="L675" s="10">
        <f t="shared" si="140"/>
        <v>-50.1</v>
      </c>
      <c r="M675" s="52" t="str">
        <f t="shared" si="141"/>
        <v>high latitude</v>
      </c>
      <c r="N675" s="87">
        <v>290337.93335233501</v>
      </c>
      <c r="O675" s="23">
        <v>15432.5616321586</v>
      </c>
      <c r="P675" s="23">
        <v>6208.4576951541803</v>
      </c>
      <c r="Q675" s="23">
        <v>600.15549646717102</v>
      </c>
      <c r="R675" s="23">
        <v>77539.976934361301</v>
      </c>
      <c r="S675" s="25">
        <v>3245.5053829075</v>
      </c>
      <c r="T675" s="7">
        <v>0.73808863423160198</v>
      </c>
      <c r="U675" s="6">
        <v>3.9232208503571876E-2</v>
      </c>
      <c r="V675" s="6">
        <v>1.5782960249083742E-2</v>
      </c>
      <c r="W675" s="6">
        <v>1.5256978156432852E-3</v>
      </c>
      <c r="X675" s="6">
        <v>0.19711986998399006</v>
      </c>
      <c r="Y675" s="8">
        <v>8.2506292161090896E-3</v>
      </c>
      <c r="Z675" s="10">
        <f t="shared" si="142"/>
        <v>0.39448521710139206</v>
      </c>
      <c r="AA675" s="11">
        <f t="shared" si="143"/>
        <v>-0.5541739976728115</v>
      </c>
      <c r="AB675" s="11">
        <f t="shared" si="144"/>
        <v>-0.40396926685654855</v>
      </c>
      <c r="AC675" s="11">
        <f t="shared" si="145"/>
        <v>9.4932551570852226</v>
      </c>
      <c r="AD675" s="11">
        <f t="shared" si="146"/>
        <v>10.968502147012078</v>
      </c>
      <c r="AE675" s="10">
        <v>1.67612629746491</v>
      </c>
      <c r="AF675" s="11">
        <v>9.0616437151751406</v>
      </c>
      <c r="AG675" s="12">
        <v>16.286811139712299</v>
      </c>
      <c r="AH675" s="10">
        <v>0.8338021197372617</v>
      </c>
      <c r="AI675" s="11">
        <f t="shared" si="147"/>
        <v>78.922361260035302</v>
      </c>
      <c r="AJ675" s="11">
        <f t="shared" si="148"/>
        <v>1.1054797221836277</v>
      </c>
      <c r="AK675" s="11">
        <f t="shared" si="149"/>
        <v>0.21587786540847043</v>
      </c>
      <c r="AL675" s="11">
        <f t="shared" si="150"/>
        <v>10.344748538837697</v>
      </c>
      <c r="AM675" s="11">
        <f t="shared" si="151"/>
        <v>1.6727155007152428</v>
      </c>
      <c r="AN675" s="3">
        <f t="shared" si="152"/>
        <v>3.7443644534239446</v>
      </c>
      <c r="AO675" s="3">
        <f t="shared" si="153"/>
        <v>8.0067830048617741E-2</v>
      </c>
      <c r="AP675" s="3">
        <v>0.68693371484715182</v>
      </c>
      <c r="AQ675" s="123" t="s">
        <v>213</v>
      </c>
      <c r="AR675" s="87">
        <v>114</v>
      </c>
      <c r="AS675" s="23">
        <v>704</v>
      </c>
      <c r="AT675" s="23" t="s">
        <v>98</v>
      </c>
      <c r="AU675" s="23">
        <v>29</v>
      </c>
      <c r="AV675" s="23" t="s">
        <v>160</v>
      </c>
      <c r="AW675" s="23">
        <v>4</v>
      </c>
      <c r="AX675" s="23">
        <v>40</v>
      </c>
      <c r="AY675" s="34">
        <v>42</v>
      </c>
      <c r="AZ675" s="158">
        <v>266.09999999999997</v>
      </c>
    </row>
    <row r="676" spans="1:52" ht="15" customHeight="1">
      <c r="A676" s="54">
        <v>7.1739429190751398</v>
      </c>
      <c r="B676" s="32">
        <v>704</v>
      </c>
      <c r="C676" s="17">
        <v>-46.8795</v>
      </c>
      <c r="D676" s="17">
        <v>7.4206500000000002</v>
      </c>
      <c r="E676" s="40" t="s">
        <v>56</v>
      </c>
      <c r="F676" s="18">
        <v>-61.1</v>
      </c>
      <c r="G676" s="17">
        <v>-60.4</v>
      </c>
      <c r="H676" s="17">
        <v>-56.4</v>
      </c>
      <c r="I676" s="17">
        <v>-53.9</v>
      </c>
      <c r="J676" s="17">
        <v>-52.5</v>
      </c>
      <c r="K676" s="30">
        <v>-50.1</v>
      </c>
      <c r="L676" s="10">
        <f t="shared" si="140"/>
        <v>-50.1</v>
      </c>
      <c r="M676" s="52" t="str">
        <f t="shared" si="141"/>
        <v>high latitude</v>
      </c>
      <c r="N676" s="87">
        <v>223262.40955543399</v>
      </c>
      <c r="O676" s="23">
        <v>13126.0049711141</v>
      </c>
      <c r="P676" s="23">
        <v>5510.2305565337101</v>
      </c>
      <c r="Q676" s="23">
        <v>744.01683148070504</v>
      </c>
      <c r="R676" s="23">
        <v>55151.699678817298</v>
      </c>
      <c r="S676" s="25">
        <v>2365.4782302268</v>
      </c>
      <c r="T676" s="7">
        <v>0.74381172939936768</v>
      </c>
      <c r="U676" s="6">
        <v>4.3730050558488422E-2</v>
      </c>
      <c r="V676" s="6">
        <v>1.8357654241059965E-2</v>
      </c>
      <c r="W676" s="6">
        <v>2.4787354361527438E-3</v>
      </c>
      <c r="X676" s="6">
        <v>0.18374110177839922</v>
      </c>
      <c r="Y676" s="8">
        <v>7.880728586532125E-3</v>
      </c>
      <c r="Z676" s="10">
        <f t="shared" si="142"/>
        <v>0.39638703251757518</v>
      </c>
      <c r="AA676" s="11">
        <f t="shared" si="143"/>
        <v>-0.54618965711660616</v>
      </c>
      <c r="AB676" s="11">
        <f t="shared" si="144"/>
        <v>-0.40188056154846419</v>
      </c>
      <c r="AC676" s="11">
        <f t="shared" si="145"/>
        <v>10.032198144629085</v>
      </c>
      <c r="AD676" s="11">
        <f t="shared" si="146"/>
        <v>11.111369590085047</v>
      </c>
      <c r="AE676" s="10">
        <v>1.8389023184493301</v>
      </c>
      <c r="AF676" s="11">
        <v>9.2095156846895598</v>
      </c>
      <c r="AG676" s="12">
        <v>16.501482399044999</v>
      </c>
      <c r="AH676" s="10">
        <v>0.85724984097819168</v>
      </c>
      <c r="AI676" s="11">
        <f t="shared" si="147"/>
        <v>80.190766972799537</v>
      </c>
      <c r="AJ676" s="11">
        <f t="shared" si="148"/>
        <v>1.04839798548038</v>
      </c>
      <c r="AK676" s="11">
        <f t="shared" si="149"/>
        <v>0.2520273082148739</v>
      </c>
      <c r="AL676" s="11">
        <f t="shared" si="150"/>
        <v>7.4060563194081581</v>
      </c>
      <c r="AM676" s="11">
        <f t="shared" si="151"/>
        <v>1.6481593640765038</v>
      </c>
      <c r="AN676" s="3">
        <f t="shared" si="152"/>
        <v>4.0481510244585399</v>
      </c>
      <c r="AO676" s="3">
        <f t="shared" si="153"/>
        <v>9.9910439544442245E-2</v>
      </c>
      <c r="AP676" s="3">
        <v>0.39495460308707026</v>
      </c>
      <c r="AQ676" s="123" t="s">
        <v>213</v>
      </c>
      <c r="AR676" s="87">
        <v>114</v>
      </c>
      <c r="AS676" s="23">
        <v>704</v>
      </c>
      <c r="AT676" s="23" t="s">
        <v>98</v>
      </c>
      <c r="AU676" s="23">
        <v>30</v>
      </c>
      <c r="AV676" s="23" t="s">
        <v>160</v>
      </c>
      <c r="AW676" s="23">
        <v>1</v>
      </c>
      <c r="AX676" s="23">
        <v>40</v>
      </c>
      <c r="AY676" s="34">
        <v>42</v>
      </c>
      <c r="AZ676" s="158">
        <v>271.099999999999</v>
      </c>
    </row>
    <row r="677" spans="1:52" ht="15" customHeight="1">
      <c r="A677" s="54">
        <v>7.36113945086705</v>
      </c>
      <c r="B677" s="32">
        <v>704</v>
      </c>
      <c r="C677" s="17">
        <v>-46.8795</v>
      </c>
      <c r="D677" s="17">
        <v>7.4206500000000002</v>
      </c>
      <c r="E677" s="40" t="s">
        <v>56</v>
      </c>
      <c r="F677" s="18">
        <v>-61.1</v>
      </c>
      <c r="G677" s="17">
        <v>-60.4</v>
      </c>
      <c r="H677" s="17">
        <v>-56.4</v>
      </c>
      <c r="I677" s="17">
        <v>-53.9</v>
      </c>
      <c r="J677" s="17">
        <v>-52.5</v>
      </c>
      <c r="K677" s="30">
        <v>-50.1</v>
      </c>
      <c r="L677" s="10">
        <f t="shared" si="140"/>
        <v>-50.1</v>
      </c>
      <c r="M677" s="52" t="str">
        <f t="shared" si="141"/>
        <v>high latitude</v>
      </c>
      <c r="N677" s="87">
        <v>263633.16040431702</v>
      </c>
      <c r="O677" s="23">
        <v>16422.478292951499</v>
      </c>
      <c r="P677" s="23">
        <v>7428.2123121585701</v>
      </c>
      <c r="Q677" s="23">
        <v>610.56967849097498</v>
      </c>
      <c r="R677" s="23">
        <v>77401.814445726704</v>
      </c>
      <c r="S677" s="25">
        <v>2530.65228071315</v>
      </c>
      <c r="T677" s="7">
        <v>0.71634211906777079</v>
      </c>
      <c r="U677" s="6">
        <v>4.4623039388047729E-2</v>
      </c>
      <c r="V677" s="6">
        <v>2.0183884836096823E-2</v>
      </c>
      <c r="W677" s="6">
        <v>1.6590355198791238E-3</v>
      </c>
      <c r="X677" s="6">
        <v>0.21031565109149419</v>
      </c>
      <c r="Y677" s="8">
        <v>6.8762700967114759E-3</v>
      </c>
      <c r="Z677" s="10">
        <f t="shared" si="142"/>
        <v>0.3915778196961287</v>
      </c>
      <c r="AA677" s="11">
        <f t="shared" si="143"/>
        <v>-0.51759452063797406</v>
      </c>
      <c r="AB677" s="11">
        <f t="shared" si="144"/>
        <v>-0.40718191609359322</v>
      </c>
      <c r="AC677" s="11">
        <f t="shared" si="145"/>
        <v>11.962369856936746</v>
      </c>
      <c r="AD677" s="11">
        <f t="shared" si="146"/>
        <v>10.748756939198223</v>
      </c>
      <c r="AE677" s="10">
        <v>1.4996587105485299</v>
      </c>
      <c r="AF677" s="11">
        <v>8.8676134623803602</v>
      </c>
      <c r="AG677" s="12">
        <v>16.169206644857699</v>
      </c>
      <c r="AH677" s="10">
        <v>0.85873169952647899</v>
      </c>
      <c r="AI677" s="11">
        <f t="shared" si="147"/>
        <v>77.303848533493962</v>
      </c>
      <c r="AJ677" s="11">
        <f t="shared" si="148"/>
        <v>0.95078750758197317</v>
      </c>
      <c r="AK677" s="11">
        <f t="shared" si="149"/>
        <v>0.23431733863901885</v>
      </c>
      <c r="AL677" s="11">
        <f t="shared" si="150"/>
        <v>12.166035382755041</v>
      </c>
      <c r="AM677" s="11">
        <f t="shared" si="151"/>
        <v>1.60171017791279</v>
      </c>
      <c r="AN677" s="3">
        <f t="shared" si="152"/>
        <v>3.4060333377478336</v>
      </c>
      <c r="AO677" s="3">
        <f t="shared" si="153"/>
        <v>9.5969485539220148E-2</v>
      </c>
      <c r="AP677" s="3">
        <v>0.41091493166416604</v>
      </c>
      <c r="AQ677" s="123" t="s">
        <v>213</v>
      </c>
      <c r="AR677" s="87">
        <v>114</v>
      </c>
      <c r="AS677" s="23">
        <v>704</v>
      </c>
      <c r="AT677" s="23" t="s">
        <v>98</v>
      </c>
      <c r="AU677" s="23">
        <v>30</v>
      </c>
      <c r="AV677" s="23" t="s">
        <v>160</v>
      </c>
      <c r="AW677" s="23">
        <v>5</v>
      </c>
      <c r="AX677" s="23">
        <v>40</v>
      </c>
      <c r="AY677" s="34">
        <v>42</v>
      </c>
      <c r="AZ677" s="158">
        <v>277.099999999999</v>
      </c>
    </row>
    <row r="678" spans="1:52" ht="15" customHeight="1">
      <c r="A678" s="54">
        <v>7.4391380057803396</v>
      </c>
      <c r="B678" s="32">
        <v>704</v>
      </c>
      <c r="C678" s="17">
        <v>-46.8795</v>
      </c>
      <c r="D678" s="17">
        <v>7.4206500000000002</v>
      </c>
      <c r="E678" s="40" t="s">
        <v>56</v>
      </c>
      <c r="F678" s="18">
        <v>-61.1</v>
      </c>
      <c r="G678" s="17">
        <v>-60.4</v>
      </c>
      <c r="H678" s="17">
        <v>-56.4</v>
      </c>
      <c r="I678" s="17">
        <v>-53.9</v>
      </c>
      <c r="J678" s="17">
        <v>-52.5</v>
      </c>
      <c r="K678" s="30">
        <v>-50.1</v>
      </c>
      <c r="L678" s="10">
        <f t="shared" si="140"/>
        <v>-50.1</v>
      </c>
      <c r="M678" s="52" t="str">
        <f t="shared" si="141"/>
        <v>high latitude</v>
      </c>
      <c r="N678" s="87">
        <v>978804.90667288296</v>
      </c>
      <c r="O678" s="23">
        <v>147454.26552651901</v>
      </c>
      <c r="P678" s="23">
        <v>47548.682742314697</v>
      </c>
      <c r="Q678" s="23">
        <v>6815.7531320072403</v>
      </c>
      <c r="R678" s="23">
        <v>308753.40791685198</v>
      </c>
      <c r="S678" s="25">
        <v>14991.848074776201</v>
      </c>
      <c r="T678" s="7">
        <v>0.65064156142383589</v>
      </c>
      <c r="U678" s="6">
        <v>9.8017360667811165E-2</v>
      </c>
      <c r="V678" s="6">
        <v>3.1607063851229182E-2</v>
      </c>
      <c r="W678" s="6">
        <v>4.5306395890091708E-3</v>
      </c>
      <c r="X678" s="6">
        <v>0.20523783447796701</v>
      </c>
      <c r="Y678" s="8">
        <v>9.9655399901476104E-3</v>
      </c>
      <c r="Z678" s="10">
        <f t="shared" si="142"/>
        <v>0.31989349280671447</v>
      </c>
      <c r="AA678" s="11">
        <f t="shared" si="143"/>
        <v>-0.6278229173567863</v>
      </c>
      <c r="AB678" s="11">
        <f t="shared" si="144"/>
        <v>-0.49499459413558555</v>
      </c>
      <c r="AC678" s="11">
        <f t="shared" si="145"/>
        <v>4.5219530784169208</v>
      </c>
      <c r="AD678" s="11">
        <f t="shared" si="146"/>
        <v>4.7423697611259499</v>
      </c>
      <c r="AE678" s="10">
        <v>-4.4795800561995902</v>
      </c>
      <c r="AF678" s="11">
        <v>3.53052631424708</v>
      </c>
      <c r="AG678" s="12">
        <v>10.6116996876094</v>
      </c>
      <c r="AH678" s="10">
        <v>0.72500661097988361</v>
      </c>
      <c r="AI678" s="11">
        <f t="shared" si="147"/>
        <v>76.020238895724688</v>
      </c>
      <c r="AJ678" s="11">
        <f t="shared" si="148"/>
        <v>1.5085426676184779</v>
      </c>
      <c r="AK678" s="11">
        <f t="shared" si="149"/>
        <v>0.3840040751693542</v>
      </c>
      <c r="AL678" s="11">
        <f t="shared" si="150"/>
        <v>6.9762918083143077</v>
      </c>
      <c r="AM678" s="11">
        <f t="shared" si="151"/>
        <v>1.4896243909136728</v>
      </c>
      <c r="AN678" s="3">
        <f t="shared" si="152"/>
        <v>3.1701833293981889</v>
      </c>
      <c r="AO678" s="3">
        <f t="shared" si="153"/>
        <v>0.15400213090156292</v>
      </c>
      <c r="AP678" s="3">
        <v>1.0975912689184035</v>
      </c>
      <c r="AQ678" s="123" t="s">
        <v>213</v>
      </c>
      <c r="AR678" s="87">
        <v>114</v>
      </c>
      <c r="AS678" s="23">
        <v>704</v>
      </c>
      <c r="AT678" s="23" t="s">
        <v>98</v>
      </c>
      <c r="AU678" s="23">
        <v>30</v>
      </c>
      <c r="AV678" s="23" t="s">
        <v>160</v>
      </c>
      <c r="AW678" s="23">
        <v>8</v>
      </c>
      <c r="AX678" s="23">
        <v>40</v>
      </c>
      <c r="AY678" s="34">
        <v>42</v>
      </c>
      <c r="AZ678" s="158">
        <v>279.59999999999997</v>
      </c>
    </row>
    <row r="679" spans="1:52" ht="15" customHeight="1">
      <c r="A679" s="54">
        <v>7.6572219653179099</v>
      </c>
      <c r="B679" s="32">
        <v>704</v>
      </c>
      <c r="C679" s="17">
        <v>-46.8795</v>
      </c>
      <c r="D679" s="17">
        <v>7.4206500000000002</v>
      </c>
      <c r="E679" s="40" t="s">
        <v>56</v>
      </c>
      <c r="F679" s="18">
        <v>-61.1</v>
      </c>
      <c r="G679" s="17">
        <v>-60.4</v>
      </c>
      <c r="H679" s="17">
        <v>-56.4</v>
      </c>
      <c r="I679" s="17">
        <v>-53.9</v>
      </c>
      <c r="J679" s="17">
        <v>-52.5</v>
      </c>
      <c r="K679" s="30">
        <v>-50.1</v>
      </c>
      <c r="L679" s="10">
        <f t="shared" si="140"/>
        <v>-50.1</v>
      </c>
      <c r="M679" s="52" t="str">
        <f t="shared" si="141"/>
        <v>high latitude</v>
      </c>
      <c r="N679" s="87">
        <v>465796.50168431801</v>
      </c>
      <c r="O679" s="23">
        <v>21526.0169345254</v>
      </c>
      <c r="P679" s="23">
        <v>11625.136826505999</v>
      </c>
      <c r="Q679" s="23">
        <v>1553.5671404264499</v>
      </c>
      <c r="R679" s="23">
        <v>86528.633222283403</v>
      </c>
      <c r="S679" s="25">
        <v>3181.8168490994699</v>
      </c>
      <c r="T679" s="7">
        <v>0.78920245610745354</v>
      </c>
      <c r="U679" s="6">
        <v>3.6471689618767338E-2</v>
      </c>
      <c r="V679" s="6">
        <v>1.9696555261554088E-2</v>
      </c>
      <c r="W679" s="6">
        <v>2.632220290446346E-3</v>
      </c>
      <c r="X679" s="6">
        <v>0.14660610291343057</v>
      </c>
      <c r="Y679" s="8">
        <v>5.390975808348201E-3</v>
      </c>
      <c r="Z679" s="10">
        <f t="shared" si="142"/>
        <v>0.43182939871013287</v>
      </c>
      <c r="AA679" s="11">
        <f t="shared" si="143"/>
        <v>-0.4749904829289206</v>
      </c>
      <c r="AB679" s="11">
        <f t="shared" si="144"/>
        <v>-0.36468779446365235</v>
      </c>
      <c r="AC679" s="11">
        <f t="shared" si="145"/>
        <v>14.838142402297855</v>
      </c>
      <c r="AD679" s="11">
        <f t="shared" si="146"/>
        <v>13.655354858686177</v>
      </c>
      <c r="AE679" s="10">
        <v>4.6481244680996703</v>
      </c>
      <c r="AF679" s="11">
        <v>11.821519362853801</v>
      </c>
      <c r="AG679" s="12">
        <v>19.501312384010699</v>
      </c>
      <c r="AH679" s="10">
        <v>0.86127665133570752</v>
      </c>
      <c r="AI679" s="11">
        <f t="shared" si="147"/>
        <v>84.333750583899203</v>
      </c>
      <c r="AJ679" s="11">
        <f t="shared" si="148"/>
        <v>0.67845713188822965</v>
      </c>
      <c r="AK679" s="11">
        <f t="shared" si="149"/>
        <v>0.27894283816106102</v>
      </c>
      <c r="AL679" s="11">
        <f t="shared" si="150"/>
        <v>7.4828673470236566</v>
      </c>
      <c r="AM679" s="11">
        <f t="shared" si="151"/>
        <v>1.6408007460196117</v>
      </c>
      <c r="AN679" s="3">
        <f t="shared" si="152"/>
        <v>5.3831487258990141</v>
      </c>
      <c r="AO679" s="3">
        <f t="shared" si="153"/>
        <v>0.13435017281091435</v>
      </c>
      <c r="AP679" s="3">
        <v>1.216264083232713</v>
      </c>
      <c r="AQ679" s="123" t="s">
        <v>213</v>
      </c>
      <c r="AR679" s="87">
        <v>114</v>
      </c>
      <c r="AS679" s="23">
        <v>704</v>
      </c>
      <c r="AT679" s="23" t="s">
        <v>98</v>
      </c>
      <c r="AU679" s="23">
        <v>31</v>
      </c>
      <c r="AV679" s="23" t="s">
        <v>160</v>
      </c>
      <c r="AW679" s="23">
        <v>5</v>
      </c>
      <c r="AX679" s="23">
        <v>39</v>
      </c>
      <c r="AY679" s="34">
        <v>41</v>
      </c>
      <c r="AZ679" s="158">
        <v>286.58999999999997</v>
      </c>
    </row>
    <row r="680" spans="1:52" ht="15" customHeight="1">
      <c r="A680" s="54">
        <v>7.7667319364161802</v>
      </c>
      <c r="B680" s="32">
        <v>704</v>
      </c>
      <c r="C680" s="17">
        <v>-46.8795</v>
      </c>
      <c r="D680" s="17">
        <v>7.4206500000000002</v>
      </c>
      <c r="E680" s="40" t="s">
        <v>56</v>
      </c>
      <c r="F680" s="18">
        <v>-61.1</v>
      </c>
      <c r="G680" s="17">
        <v>-60.4</v>
      </c>
      <c r="H680" s="17">
        <v>-56.4</v>
      </c>
      <c r="I680" s="17">
        <v>-53.9</v>
      </c>
      <c r="J680" s="17">
        <v>-52.5</v>
      </c>
      <c r="K680" s="30">
        <v>-50.1</v>
      </c>
      <c r="L680" s="10">
        <f t="shared" si="140"/>
        <v>-50.1</v>
      </c>
      <c r="M680" s="52" t="str">
        <f t="shared" si="141"/>
        <v>high latitude</v>
      </c>
      <c r="N680" s="87">
        <v>502116.90660713502</v>
      </c>
      <c r="O680" s="23">
        <v>48868.4310985021</v>
      </c>
      <c r="P680" s="23">
        <v>25004.9094577092</v>
      </c>
      <c r="Q680" s="23">
        <v>2799.67380764278</v>
      </c>
      <c r="R680" s="23">
        <v>208418.55451321599</v>
      </c>
      <c r="S680" s="25">
        <v>7375.9961599995804</v>
      </c>
      <c r="T680" s="7">
        <v>0.63192388540909039</v>
      </c>
      <c r="U680" s="6">
        <v>6.1501870276146266E-2</v>
      </c>
      <c r="V680" s="6">
        <v>3.1469164513078705E-2</v>
      </c>
      <c r="W680" s="6">
        <v>3.523443897474509E-3</v>
      </c>
      <c r="X680" s="6">
        <v>0.26229880138727485</v>
      </c>
      <c r="Y680" s="8">
        <v>9.2828345169352483E-3</v>
      </c>
      <c r="Z680" s="10">
        <f t="shared" si="142"/>
        <v>0.41857220217205388</v>
      </c>
      <c r="AA680" s="11">
        <f t="shared" si="143"/>
        <v>-0.48661725136252204</v>
      </c>
      <c r="AB680" s="11">
        <f t="shared" si="144"/>
        <v>-0.37822961700103269</v>
      </c>
      <c r="AC680" s="11">
        <f t="shared" si="145"/>
        <v>14.05333553302976</v>
      </c>
      <c r="AD680" s="11">
        <f t="shared" si="146"/>
        <v>12.729094197129363</v>
      </c>
      <c r="AE680" s="10">
        <v>3.6338239008953002</v>
      </c>
      <c r="AF680" s="11">
        <v>10.840251126851999</v>
      </c>
      <c r="AG680" s="12">
        <v>18.352086596811102</v>
      </c>
      <c r="AH680" s="10">
        <v>0.74696362656626647</v>
      </c>
      <c r="AI680" s="11">
        <f t="shared" si="147"/>
        <v>70.667395799699023</v>
      </c>
      <c r="AJ680" s="11">
        <f t="shared" si="148"/>
        <v>1.4477132301430318</v>
      </c>
      <c r="AK680" s="11">
        <f t="shared" si="149"/>
        <v>0.26215903412789021</v>
      </c>
      <c r="AL680" s="11">
        <f t="shared" si="150"/>
        <v>8.9313652860017978</v>
      </c>
      <c r="AM680" s="11">
        <f t="shared" si="151"/>
        <v>1.6273987667948542</v>
      </c>
      <c r="AN680" s="3">
        <f t="shared" si="152"/>
        <v>2.4091756503152193</v>
      </c>
      <c r="AO680" s="3">
        <f t="shared" si="153"/>
        <v>0.11997448843319571</v>
      </c>
      <c r="AP680" s="3">
        <v>0.86237779387563707</v>
      </c>
      <c r="AQ680" s="123" t="s">
        <v>213</v>
      </c>
      <c r="AR680" s="87">
        <v>114</v>
      </c>
      <c r="AS680" s="23">
        <v>704</v>
      </c>
      <c r="AT680" s="23" t="s">
        <v>98</v>
      </c>
      <c r="AU680" s="23">
        <v>32</v>
      </c>
      <c r="AV680" s="23" t="s">
        <v>160</v>
      </c>
      <c r="AW680" s="23">
        <v>1</v>
      </c>
      <c r="AX680" s="23">
        <v>40</v>
      </c>
      <c r="AY680" s="34">
        <v>42</v>
      </c>
      <c r="AZ680" s="158">
        <v>290.099999999999</v>
      </c>
    </row>
    <row r="681" spans="1:52" ht="15" customHeight="1">
      <c r="A681" s="54">
        <v>7.8603302023121397</v>
      </c>
      <c r="B681" s="32">
        <v>704</v>
      </c>
      <c r="C681" s="17">
        <v>-46.8795</v>
      </c>
      <c r="D681" s="17">
        <v>7.4206500000000002</v>
      </c>
      <c r="E681" s="40" t="s">
        <v>56</v>
      </c>
      <c r="F681" s="18">
        <v>-61.1</v>
      </c>
      <c r="G681" s="17">
        <v>-60.4</v>
      </c>
      <c r="H681" s="17">
        <v>-56.4</v>
      </c>
      <c r="I681" s="17">
        <v>-53.9</v>
      </c>
      <c r="J681" s="17">
        <v>-52.5</v>
      </c>
      <c r="K681" s="30">
        <v>-50.1</v>
      </c>
      <c r="L681" s="10">
        <f t="shared" si="140"/>
        <v>-50.1</v>
      </c>
      <c r="M681" s="52" t="str">
        <f t="shared" si="141"/>
        <v>high latitude</v>
      </c>
      <c r="N681" s="87">
        <v>416282.83973991201</v>
      </c>
      <c r="O681" s="23">
        <v>29141.7317656388</v>
      </c>
      <c r="P681" s="23">
        <v>13145.3559814978</v>
      </c>
      <c r="Q681" s="23">
        <v>1638.56993482403</v>
      </c>
      <c r="R681" s="23">
        <v>123784.546942555</v>
      </c>
      <c r="S681" s="25">
        <v>4751.1054400881203</v>
      </c>
      <c r="T681" s="7">
        <v>0.70706917406845216</v>
      </c>
      <c r="U681" s="6">
        <v>4.9498125417152601E-2</v>
      </c>
      <c r="V681" s="6">
        <v>2.2327790409233841E-2</v>
      </c>
      <c r="W681" s="6">
        <v>2.7831613025252042E-3</v>
      </c>
      <c r="X681" s="6">
        <v>0.21025185045771735</v>
      </c>
      <c r="Y681" s="8">
        <v>8.0698983449188546E-3</v>
      </c>
      <c r="Z681" s="10">
        <f t="shared" si="142"/>
        <v>0.40132149517479548</v>
      </c>
      <c r="AA681" s="11">
        <f t="shared" si="143"/>
        <v>-0.52394592127017658</v>
      </c>
      <c r="AB681" s="11">
        <f t="shared" si="144"/>
        <v>-0.39650757840273104</v>
      </c>
      <c r="AC681" s="11">
        <f t="shared" si="145"/>
        <v>11.533650314263078</v>
      </c>
      <c r="AD681" s="11">
        <f t="shared" si="146"/>
        <v>11.478881637253195</v>
      </c>
      <c r="AE681" s="10">
        <v>2.2526931921514399</v>
      </c>
      <c r="AF681" s="11">
        <v>9.5847923540525706</v>
      </c>
      <c r="AG681" s="12">
        <v>16.863378565480399</v>
      </c>
      <c r="AH681" s="10">
        <v>0.84646862105850285</v>
      </c>
      <c r="AI681" s="11">
        <f t="shared" si="147"/>
        <v>77.079795967140257</v>
      </c>
      <c r="AJ681" s="11">
        <f t="shared" si="148"/>
        <v>1.1284376223054724</v>
      </c>
      <c r="AK681" s="11">
        <f t="shared" si="149"/>
        <v>0.25469862002965277</v>
      </c>
      <c r="AL681" s="11">
        <f t="shared" si="150"/>
        <v>8.0224564738578028</v>
      </c>
      <c r="AM681" s="11">
        <f t="shared" si="151"/>
        <v>1.6301941666600921</v>
      </c>
      <c r="AN681" s="3">
        <f t="shared" si="152"/>
        <v>3.3629629062915054</v>
      </c>
      <c r="AO681" s="3">
        <f t="shared" si="153"/>
        <v>0.10619545255191019</v>
      </c>
      <c r="AP681" s="3">
        <v>0.36474136581771333</v>
      </c>
      <c r="AQ681" s="123" t="s">
        <v>213</v>
      </c>
      <c r="AR681" s="87">
        <v>114</v>
      </c>
      <c r="AS681" s="23">
        <v>704</v>
      </c>
      <c r="AT681" s="23" t="s">
        <v>98</v>
      </c>
      <c r="AU681" s="23">
        <v>32</v>
      </c>
      <c r="AV681" s="23" t="s">
        <v>160</v>
      </c>
      <c r="AW681" s="23">
        <v>3</v>
      </c>
      <c r="AX681" s="23">
        <v>40</v>
      </c>
      <c r="AY681" s="34">
        <v>42</v>
      </c>
      <c r="AZ681" s="158">
        <v>293.09999999999997</v>
      </c>
    </row>
    <row r="682" spans="1:52" ht="15" customHeight="1">
      <c r="A682" s="54">
        <v>7.9539284682080904</v>
      </c>
      <c r="B682" s="32">
        <v>704</v>
      </c>
      <c r="C682" s="17">
        <v>-46.8795</v>
      </c>
      <c r="D682" s="17">
        <v>7.4206500000000002</v>
      </c>
      <c r="E682" s="40" t="s">
        <v>56</v>
      </c>
      <c r="F682" s="18">
        <v>-61.1</v>
      </c>
      <c r="G682" s="17">
        <v>-60.4</v>
      </c>
      <c r="H682" s="17">
        <v>-56.4</v>
      </c>
      <c r="I682" s="17">
        <v>-53.9</v>
      </c>
      <c r="J682" s="17">
        <v>-52.5</v>
      </c>
      <c r="K682" s="30">
        <v>-50.1</v>
      </c>
      <c r="L682" s="10">
        <f t="shared" si="140"/>
        <v>-50.1</v>
      </c>
      <c r="M682" s="52" t="str">
        <f t="shared" si="141"/>
        <v>high latitude</v>
      </c>
      <c r="N682" s="87">
        <v>327431.58962926798</v>
      </c>
      <c r="O682" s="23">
        <v>57219.470284240102</v>
      </c>
      <c r="P682" s="23">
        <v>16942.676204502801</v>
      </c>
      <c r="Q682" s="23">
        <v>2105.2078585365898</v>
      </c>
      <c r="R682" s="23">
        <v>77858.156501125806</v>
      </c>
      <c r="S682" s="25">
        <v>3602.3233613545299</v>
      </c>
      <c r="T682" s="7">
        <v>0.6748948356775758</v>
      </c>
      <c r="U682" s="6">
        <v>0.11793952147000877</v>
      </c>
      <c r="V682" s="6">
        <v>3.4921873866608132E-2</v>
      </c>
      <c r="W682" s="6">
        <v>4.3392084232400313E-3</v>
      </c>
      <c r="X682" s="6">
        <v>0.16047953038825966</v>
      </c>
      <c r="Y682" s="8">
        <v>7.425030174307721E-3</v>
      </c>
      <c r="Z682" s="10">
        <f t="shared" si="142"/>
        <v>0.28358956833433419</v>
      </c>
      <c r="AA682" s="11">
        <f t="shared" si="143"/>
        <v>-0.65335667031101186</v>
      </c>
      <c r="AB682" s="11">
        <f t="shared" si="144"/>
        <v>-0.54730974844721836</v>
      </c>
      <c r="AC682" s="11">
        <f t="shared" si="145"/>
        <v>2.798424754006696</v>
      </c>
      <c r="AD682" s="11">
        <f t="shared" si="146"/>
        <v>1.1640132062102637</v>
      </c>
      <c r="AE682" s="10">
        <v>-7.5453503970779296</v>
      </c>
      <c r="AF682" s="11">
        <v>0.81944303351116798</v>
      </c>
      <c r="AG682" s="12">
        <v>8.0455101688365698</v>
      </c>
      <c r="AH682" s="10">
        <v>0.85950083014365153</v>
      </c>
      <c r="AI682" s="11">
        <f t="shared" si="147"/>
        <v>80.789507446340252</v>
      </c>
      <c r="AJ682" s="11">
        <f t="shared" si="148"/>
        <v>1.0882037217306419</v>
      </c>
      <c r="AK682" s="11">
        <f t="shared" si="149"/>
        <v>0.48353770106202509</v>
      </c>
      <c r="AL682" s="11">
        <f t="shared" si="150"/>
        <v>8.0479825950679764</v>
      </c>
      <c r="AM682" s="11">
        <f t="shared" si="151"/>
        <v>1.4001526351743949</v>
      </c>
      <c r="AN682" s="3">
        <f t="shared" si="152"/>
        <v>4.2054886006006766</v>
      </c>
      <c r="AO682" s="3">
        <f t="shared" si="153"/>
        <v>0.21760952180081242</v>
      </c>
      <c r="AP682" s="3">
        <v>1.0810077249851293</v>
      </c>
      <c r="AQ682" s="123" t="s">
        <v>213</v>
      </c>
      <c r="AR682" s="87">
        <v>114</v>
      </c>
      <c r="AS682" s="23">
        <v>704</v>
      </c>
      <c r="AT682" s="23" t="s">
        <v>96</v>
      </c>
      <c r="AU682" s="23">
        <v>32</v>
      </c>
      <c r="AV682" s="23" t="s">
        <v>160</v>
      </c>
      <c r="AW682" s="23">
        <v>5</v>
      </c>
      <c r="AX682" s="23">
        <v>40</v>
      </c>
      <c r="AY682" s="34">
        <v>42</v>
      </c>
      <c r="AZ682" s="158">
        <v>296.099999999999</v>
      </c>
    </row>
    <row r="683" spans="1:52" ht="15" customHeight="1">
      <c r="A683" s="54">
        <v>8.0631264450867004</v>
      </c>
      <c r="B683" s="32">
        <v>704</v>
      </c>
      <c r="C683" s="17">
        <v>-46.8795</v>
      </c>
      <c r="D683" s="17">
        <v>7.4206500000000002</v>
      </c>
      <c r="E683" s="40" t="s">
        <v>56</v>
      </c>
      <c r="F683" s="18">
        <v>-61.1</v>
      </c>
      <c r="G683" s="17">
        <v>-60.4</v>
      </c>
      <c r="H683" s="17">
        <v>-56.4</v>
      </c>
      <c r="I683" s="17">
        <v>-53.9</v>
      </c>
      <c r="J683" s="17">
        <v>-52.5</v>
      </c>
      <c r="K683" s="30">
        <v>-50.1</v>
      </c>
      <c r="L683" s="10">
        <f t="shared" si="140"/>
        <v>-50.1</v>
      </c>
      <c r="M683" s="52" t="str">
        <f t="shared" si="141"/>
        <v>high latitude</v>
      </c>
      <c r="N683" s="87">
        <v>89499.790023383801</v>
      </c>
      <c r="O683" s="23">
        <v>8865.4439991746603</v>
      </c>
      <c r="P683" s="23">
        <v>4128.7967496561196</v>
      </c>
      <c r="Q683" s="23">
        <v>733.50117709251197</v>
      </c>
      <c r="R683" s="23">
        <v>30380.422744704301</v>
      </c>
      <c r="S683" s="25">
        <v>1284.89571332023</v>
      </c>
      <c r="T683" s="7">
        <v>0.6634880184763251</v>
      </c>
      <c r="U683" s="6">
        <v>6.5722119240596982E-2</v>
      </c>
      <c r="V683" s="6">
        <v>3.060797319641867E-2</v>
      </c>
      <c r="W683" s="6">
        <v>5.4376579253650721E-3</v>
      </c>
      <c r="X683" s="6">
        <v>0.22521892489457751</v>
      </c>
      <c r="Y683" s="8">
        <v>9.5253062667166686E-3</v>
      </c>
      <c r="Z683" s="10">
        <f t="shared" si="142"/>
        <v>0.4094679288068539</v>
      </c>
      <c r="AA683" s="11">
        <f t="shared" si="143"/>
        <v>-0.52177560191238237</v>
      </c>
      <c r="AB683" s="11">
        <f t="shared" si="144"/>
        <v>-0.38778010828124126</v>
      </c>
      <c r="AC683" s="11">
        <f t="shared" si="145"/>
        <v>11.680146870914186</v>
      </c>
      <c r="AD683" s="11">
        <f t="shared" si="146"/>
        <v>12.075840593563097</v>
      </c>
      <c r="AE683" s="10">
        <v>2.87239750016749</v>
      </c>
      <c r="AF683" s="11">
        <v>10.160655300393399</v>
      </c>
      <c r="AG683" s="12">
        <v>17.604398132530498</v>
      </c>
      <c r="AH683" s="10">
        <v>0.92532482616275025</v>
      </c>
      <c r="AI683" s="11">
        <f t="shared" si="147"/>
        <v>74.65768366337808</v>
      </c>
      <c r="AJ683" s="11">
        <f t="shared" si="148"/>
        <v>1.4153220919293767</v>
      </c>
      <c r="AK683" s="11">
        <f t="shared" si="149"/>
        <v>0.30241939648505795</v>
      </c>
      <c r="AL683" s="11">
        <f t="shared" si="150"/>
        <v>5.6288890578499782</v>
      </c>
      <c r="AM683" s="11">
        <f t="shared" si="151"/>
        <v>1.6295020549285726</v>
      </c>
      <c r="AN683" s="3">
        <f t="shared" si="152"/>
        <v>2.94596921101056</v>
      </c>
      <c r="AO683" s="3">
        <f t="shared" si="153"/>
        <v>0.13590320267600034</v>
      </c>
      <c r="AP683" s="3">
        <v>0.62198755832647712</v>
      </c>
      <c r="AQ683" s="123" t="s">
        <v>213</v>
      </c>
      <c r="AR683" s="87">
        <v>114</v>
      </c>
      <c r="AS683" s="23">
        <v>704</v>
      </c>
      <c r="AT683" s="23" t="s">
        <v>98</v>
      </c>
      <c r="AU683" s="23">
        <v>33</v>
      </c>
      <c r="AV683" s="23" t="s">
        <v>160</v>
      </c>
      <c r="AW683" s="23">
        <v>1</v>
      </c>
      <c r="AX683" s="23">
        <v>40</v>
      </c>
      <c r="AY683" s="34">
        <v>42</v>
      </c>
      <c r="AZ683" s="158">
        <v>299.599999999999</v>
      </c>
    </row>
    <row r="684" spans="1:52" ht="15" customHeight="1">
      <c r="A684" s="54">
        <v>8.1567247109826599</v>
      </c>
      <c r="B684" s="32">
        <v>704</v>
      </c>
      <c r="C684" s="17">
        <v>-46.8795</v>
      </c>
      <c r="D684" s="17">
        <v>7.4206500000000002</v>
      </c>
      <c r="E684" s="40" t="s">
        <v>56</v>
      </c>
      <c r="F684" s="18">
        <v>-61.1</v>
      </c>
      <c r="G684" s="17">
        <v>-60.4</v>
      </c>
      <c r="H684" s="17">
        <v>-56.4</v>
      </c>
      <c r="I684" s="17">
        <v>-53.9</v>
      </c>
      <c r="J684" s="17">
        <v>-52.5</v>
      </c>
      <c r="K684" s="30">
        <v>-50.1</v>
      </c>
      <c r="L684" s="10">
        <f t="shared" si="140"/>
        <v>-50.1</v>
      </c>
      <c r="M684" s="52" t="str">
        <f t="shared" si="141"/>
        <v>high latitude</v>
      </c>
      <c r="N684" s="87">
        <v>521300</v>
      </c>
      <c r="O684" s="23">
        <v>31075</v>
      </c>
      <c r="P684" s="23">
        <v>12844</v>
      </c>
      <c r="Q684" s="23">
        <v>733</v>
      </c>
      <c r="R684" s="23">
        <v>126402.20368140801</v>
      </c>
      <c r="S684" s="25">
        <v>5148</v>
      </c>
      <c r="T684" s="7">
        <v>0.74738115126889215</v>
      </c>
      <c r="U684" s="6">
        <v>4.4551830569117254E-2</v>
      </c>
      <c r="V684" s="6">
        <v>1.8414278739492904E-2</v>
      </c>
      <c r="W684" s="6">
        <v>1.0508927371572952E-3</v>
      </c>
      <c r="X684" s="6">
        <v>0.18122122484238579</v>
      </c>
      <c r="Y684" s="8">
        <v>7.3806218429546457E-3</v>
      </c>
      <c r="Z684" s="10">
        <f t="shared" si="142"/>
        <v>0.37600401606425704</v>
      </c>
      <c r="AA684" s="11">
        <f t="shared" si="143"/>
        <v>-0.54114061917469403</v>
      </c>
      <c r="AB684" s="11">
        <f t="shared" si="144"/>
        <v>-0.42480751638821346</v>
      </c>
      <c r="AC684" s="11">
        <f t="shared" si="145"/>
        <v>10.373008205708153</v>
      </c>
      <c r="AD684" s="11">
        <f t="shared" si="146"/>
        <v>9.5431658790461995</v>
      </c>
      <c r="AE684" s="10">
        <v>0.217962341894267</v>
      </c>
      <c r="AF684" s="11">
        <v>7.6955322088055</v>
      </c>
      <c r="AG684" s="12">
        <v>14.869180130642899</v>
      </c>
      <c r="AH684" s="10">
        <v>0.84606672808549899</v>
      </c>
      <c r="AI684" s="11">
        <f t="shared" si="147"/>
        <v>80.484518508202768</v>
      </c>
      <c r="AJ684" s="11">
        <f t="shared" si="148"/>
        <v>0.97787435796128019</v>
      </c>
      <c r="AK684" s="11">
        <f t="shared" si="149"/>
        <v>0.25341340271053298</v>
      </c>
      <c r="AL684" s="11">
        <f t="shared" si="150"/>
        <v>17.522510231923601</v>
      </c>
      <c r="AM684" s="11">
        <f t="shared" si="151"/>
        <v>1.5974698795180724</v>
      </c>
      <c r="AN684" s="3">
        <f t="shared" si="152"/>
        <v>4.1241369597789372</v>
      </c>
      <c r="AO684" s="3">
        <f t="shared" si="153"/>
        <v>0.10161215252522668</v>
      </c>
      <c r="AP684" s="3">
        <v>0.70936335841225706</v>
      </c>
      <c r="AQ684" s="123" t="s">
        <v>213</v>
      </c>
      <c r="AR684" s="87">
        <v>114</v>
      </c>
      <c r="AS684" s="23">
        <v>704</v>
      </c>
      <c r="AT684" s="23" t="s">
        <v>98</v>
      </c>
      <c r="AU684" s="23">
        <v>33</v>
      </c>
      <c r="AV684" s="23" t="s">
        <v>160</v>
      </c>
      <c r="AW684" s="23">
        <v>3</v>
      </c>
      <c r="AX684" s="23">
        <v>40</v>
      </c>
      <c r="AY684" s="34">
        <v>42</v>
      </c>
      <c r="AZ684" s="158">
        <v>302.59999999999997</v>
      </c>
    </row>
    <row r="685" spans="1:52" ht="15" customHeight="1">
      <c r="A685" s="54">
        <v>8.3439212427745595</v>
      </c>
      <c r="B685" s="32">
        <v>704</v>
      </c>
      <c r="C685" s="17">
        <v>-46.8795</v>
      </c>
      <c r="D685" s="17">
        <v>7.4206500000000002</v>
      </c>
      <c r="E685" s="40" t="s">
        <v>56</v>
      </c>
      <c r="F685" s="18">
        <v>-61.1</v>
      </c>
      <c r="G685" s="17">
        <v>-60.4</v>
      </c>
      <c r="H685" s="17">
        <v>-56.4</v>
      </c>
      <c r="I685" s="17">
        <v>-53.9</v>
      </c>
      <c r="J685" s="17">
        <v>-52.5</v>
      </c>
      <c r="K685" s="30">
        <v>-50.1</v>
      </c>
      <c r="L685" s="10">
        <f t="shared" si="140"/>
        <v>-50.1</v>
      </c>
      <c r="M685" s="52" t="str">
        <f t="shared" si="141"/>
        <v>high latitude</v>
      </c>
      <c r="N685" s="87">
        <v>1398446.8293250201</v>
      </c>
      <c r="O685" s="23">
        <v>52751.740591189402</v>
      </c>
      <c r="P685" s="23">
        <v>18817.4475227031</v>
      </c>
      <c r="Q685" s="23">
        <v>2593.0014815076302</v>
      </c>
      <c r="R685" s="23">
        <v>325261.29080000101</v>
      </c>
      <c r="S685" s="25">
        <v>12341.227438325999</v>
      </c>
      <c r="T685" s="7">
        <v>0.77253227074222475</v>
      </c>
      <c r="U685" s="6">
        <v>2.9141202289532927E-2</v>
      </c>
      <c r="V685" s="6">
        <v>1.0395164949748575E-2</v>
      </c>
      <c r="W685" s="6">
        <v>1.4324300935444961E-3</v>
      </c>
      <c r="X685" s="6">
        <v>0.17968137100182291</v>
      </c>
      <c r="Y685" s="8">
        <v>6.8175609231263734E-3</v>
      </c>
      <c r="Z685" s="10">
        <f t="shared" si="142"/>
        <v>0.39017737795696045</v>
      </c>
      <c r="AA685" s="11">
        <f t="shared" si="143"/>
        <v>-0.5956218300510201</v>
      </c>
      <c r="AB685" s="11">
        <f t="shared" si="144"/>
        <v>-0.40873791411440275</v>
      </c>
      <c r="AC685" s="11">
        <f t="shared" si="145"/>
        <v>6.6955264715561427</v>
      </c>
      <c r="AD685" s="11">
        <f t="shared" si="146"/>
        <v>10.64232667457485</v>
      </c>
      <c r="AE685" s="10">
        <v>1.3777777379840399</v>
      </c>
      <c r="AF685" s="11">
        <v>8.74580332285643</v>
      </c>
      <c r="AG685" s="12">
        <v>15.9782834925178</v>
      </c>
      <c r="AH685" s="10">
        <v>0.82336431499817297</v>
      </c>
      <c r="AI685" s="11">
        <f t="shared" si="147"/>
        <v>81.130141060285212</v>
      </c>
      <c r="AJ685" s="11">
        <f t="shared" si="148"/>
        <v>0.87477544051793676</v>
      </c>
      <c r="AK685" s="11">
        <f t="shared" si="149"/>
        <v>0.1801081738781441</v>
      </c>
      <c r="AL685" s="11">
        <f t="shared" si="150"/>
        <v>7.2570137953651326</v>
      </c>
      <c r="AM685" s="11">
        <f t="shared" si="151"/>
        <v>1.705488117040544</v>
      </c>
      <c r="AN685" s="3">
        <f t="shared" si="152"/>
        <v>4.2994566795373972</v>
      </c>
      <c r="AO685" s="3">
        <f t="shared" si="153"/>
        <v>5.7853326094907821E-2</v>
      </c>
      <c r="AP685" s="3">
        <v>0.58095552917964399</v>
      </c>
      <c r="AQ685" s="123" t="s">
        <v>213</v>
      </c>
      <c r="AR685" s="87">
        <v>114</v>
      </c>
      <c r="AS685" s="23">
        <v>704</v>
      </c>
      <c r="AT685" s="23" t="s">
        <v>98</v>
      </c>
      <c r="AU685" s="23">
        <v>33</v>
      </c>
      <c r="AV685" s="23" t="s">
        <v>160</v>
      </c>
      <c r="AW685" s="23">
        <v>7</v>
      </c>
      <c r="AX685" s="23">
        <v>40</v>
      </c>
      <c r="AY685" s="34">
        <v>42</v>
      </c>
      <c r="AZ685" s="158">
        <v>308.59999999999997</v>
      </c>
    </row>
    <row r="686" spans="1:52" ht="15" customHeight="1">
      <c r="A686" s="54">
        <v>8.3560890173410396</v>
      </c>
      <c r="B686" s="32">
        <v>704</v>
      </c>
      <c r="C686" s="17">
        <v>-46.8795</v>
      </c>
      <c r="D686" s="17">
        <v>7.4206500000000002</v>
      </c>
      <c r="E686" s="40" t="s">
        <v>56</v>
      </c>
      <c r="F686" s="18">
        <v>-61.1</v>
      </c>
      <c r="G686" s="17">
        <v>-60.4</v>
      </c>
      <c r="H686" s="17">
        <v>-56.4</v>
      </c>
      <c r="I686" s="17">
        <v>-53.9</v>
      </c>
      <c r="J686" s="17">
        <v>-52.5</v>
      </c>
      <c r="K686" s="30">
        <v>-50.1</v>
      </c>
      <c r="L686" s="10">
        <f t="shared" si="140"/>
        <v>-50.1</v>
      </c>
      <c r="M686" s="52" t="str">
        <f t="shared" si="141"/>
        <v>high latitude</v>
      </c>
      <c r="N686" s="87">
        <v>652763.00366483605</v>
      </c>
      <c r="O686" s="23">
        <v>21249.510670329601</v>
      </c>
      <c r="P686" s="23">
        <v>10924.303355128201</v>
      </c>
      <c r="Q686" s="23">
        <v>1791.11756412554</v>
      </c>
      <c r="R686" s="23">
        <v>150499.11540384599</v>
      </c>
      <c r="S686" s="25">
        <v>4648.14336508203</v>
      </c>
      <c r="T686" s="7">
        <v>0.77536790286605506</v>
      </c>
      <c r="U686" s="6">
        <v>2.5240689856625347E-2</v>
      </c>
      <c r="V686" s="6">
        <v>1.2976155411968632E-2</v>
      </c>
      <c r="W686" s="6">
        <v>2.1275333646139805E-3</v>
      </c>
      <c r="X686" s="6">
        <v>0.17876653982950383</v>
      </c>
      <c r="Y686" s="8">
        <v>5.5211786712332147E-3</v>
      </c>
      <c r="Z686" s="10">
        <f t="shared" si="142"/>
        <v>0.44968095145807191</v>
      </c>
      <c r="AA686" s="11">
        <f t="shared" si="143"/>
        <v>-0.49263699270904121</v>
      </c>
      <c r="AB686" s="11">
        <f t="shared" si="144"/>
        <v>-0.34709550881155782</v>
      </c>
      <c r="AC686" s="11">
        <f t="shared" si="145"/>
        <v>13.647002992139718</v>
      </c>
      <c r="AD686" s="11">
        <f t="shared" si="146"/>
        <v>14.858667197289446</v>
      </c>
      <c r="AE686" s="10">
        <v>6.0399268650544498</v>
      </c>
      <c r="AF686" s="11">
        <v>13.118362874895</v>
      </c>
      <c r="AG686" s="12">
        <v>21.064832726336199</v>
      </c>
      <c r="AH686" s="10">
        <v>0.91456708968509948</v>
      </c>
      <c r="AI686" s="11">
        <f t="shared" si="147"/>
        <v>81.264009364920923</v>
      </c>
      <c r="AJ686" s="11">
        <f t="shared" si="148"/>
        <v>0.70703750401580845</v>
      </c>
      <c r="AK686" s="11">
        <f t="shared" si="149"/>
        <v>0.17960202102886108</v>
      </c>
      <c r="AL686" s="11">
        <f t="shared" si="150"/>
        <v>6.0991548371430708</v>
      </c>
      <c r="AM686" s="11">
        <f t="shared" si="151"/>
        <v>1.736822141516285</v>
      </c>
      <c r="AN686" s="3">
        <f t="shared" si="152"/>
        <v>4.3373211989534042</v>
      </c>
      <c r="AO686" s="3">
        <f t="shared" si="153"/>
        <v>7.2587159903326787E-2</v>
      </c>
      <c r="AP686" s="3">
        <v>0.58628226330902478</v>
      </c>
      <c r="AQ686" s="123" t="s">
        <v>213</v>
      </c>
      <c r="AR686" s="87">
        <v>114</v>
      </c>
      <c r="AS686" s="23">
        <v>704</v>
      </c>
      <c r="AT686" s="23" t="s">
        <v>98</v>
      </c>
      <c r="AU686" s="23">
        <v>33</v>
      </c>
      <c r="AV686" s="23" t="s">
        <v>160</v>
      </c>
      <c r="AW686" s="23" t="s">
        <v>99</v>
      </c>
      <c r="AX686" s="23">
        <v>10</v>
      </c>
      <c r="AY686" s="34">
        <v>12</v>
      </c>
      <c r="AZ686" s="158">
        <v>308.99</v>
      </c>
    </row>
    <row r="687" spans="1:52" ht="15" customHeight="1">
      <c r="A687" s="53">
        <v>8.35920895953757</v>
      </c>
      <c r="B687" s="32">
        <v>704</v>
      </c>
      <c r="C687" s="17">
        <v>-46.8795</v>
      </c>
      <c r="D687" s="17">
        <v>7.4206500000000002</v>
      </c>
      <c r="E687" s="40" t="s">
        <v>56</v>
      </c>
      <c r="F687" s="18">
        <v>-61.1</v>
      </c>
      <c r="G687" s="17">
        <v>-60.4</v>
      </c>
      <c r="H687" s="17">
        <v>-56.4</v>
      </c>
      <c r="I687" s="17">
        <v>-53.9</v>
      </c>
      <c r="J687" s="17">
        <v>-52.5</v>
      </c>
      <c r="K687" s="30">
        <v>-50.1</v>
      </c>
      <c r="L687" s="10">
        <f t="shared" si="140"/>
        <v>-50.1</v>
      </c>
      <c r="M687" s="52" t="str">
        <f t="shared" si="141"/>
        <v>high latitude</v>
      </c>
      <c r="N687" s="87">
        <v>134791.28216697901</v>
      </c>
      <c r="O687" s="23">
        <v>9804.23116791744</v>
      </c>
      <c r="P687" s="23">
        <v>4746.5571163226896</v>
      </c>
      <c r="Q687" s="23">
        <v>523.909594858015</v>
      </c>
      <c r="R687" s="23">
        <v>61229.912770919203</v>
      </c>
      <c r="S687" s="25">
        <v>2952.4100162505301</v>
      </c>
      <c r="T687" s="7">
        <v>0.62972366696122506</v>
      </c>
      <c r="U687" s="6">
        <v>4.5803825763362255E-2</v>
      </c>
      <c r="V687" s="6">
        <v>2.2175168190987565E-2</v>
      </c>
      <c r="W687" s="6">
        <v>2.4476232136545545E-3</v>
      </c>
      <c r="X687" s="6">
        <v>0.28605652070327331</v>
      </c>
      <c r="Y687" s="8">
        <v>1.3793195167497257E-2</v>
      </c>
      <c r="Z687" s="10">
        <f t="shared" si="142"/>
        <v>0.45613954135998092</v>
      </c>
      <c r="AA687" s="11">
        <f t="shared" si="143"/>
        <v>-0.50186990574984336</v>
      </c>
      <c r="AB687" s="11">
        <f t="shared" si="144"/>
        <v>-0.34090227844946958</v>
      </c>
      <c r="AC687" s="11">
        <f t="shared" si="145"/>
        <v>13.023781361885575</v>
      </c>
      <c r="AD687" s="11">
        <f t="shared" si="146"/>
        <v>15.282284154056281</v>
      </c>
      <c r="AE687" s="10">
        <v>6.4905472060000102</v>
      </c>
      <c r="AF687" s="11">
        <v>13.589215162190399</v>
      </c>
      <c r="AG687" s="12">
        <v>21.610772260038601</v>
      </c>
      <c r="AH687" s="10">
        <v>0.79805344911002851</v>
      </c>
      <c r="AI687" s="11">
        <f t="shared" si="147"/>
        <v>68.763626407686402</v>
      </c>
      <c r="AJ687" s="11">
        <f t="shared" si="148"/>
        <v>2.143408507101126</v>
      </c>
      <c r="AK687" s="11">
        <f t="shared" si="149"/>
        <v>0.19020015832507819</v>
      </c>
      <c r="AL687" s="11">
        <f t="shared" si="150"/>
        <v>9.0598781982778078</v>
      </c>
      <c r="AM687" s="11">
        <f t="shared" si="151"/>
        <v>1.8127541278304933</v>
      </c>
      <c r="AN687" s="3">
        <f t="shared" si="152"/>
        <v>2.2013959528454099</v>
      </c>
      <c r="AO687" s="3">
        <f t="shared" si="153"/>
        <v>7.7520233191921833E-2</v>
      </c>
      <c r="AP687" s="3">
        <v>0.29853217605209609</v>
      </c>
      <c r="AQ687" s="123" t="s">
        <v>213</v>
      </c>
      <c r="AR687" s="87">
        <v>114</v>
      </c>
      <c r="AS687" s="23">
        <v>704</v>
      </c>
      <c r="AT687" s="23" t="s">
        <v>96</v>
      </c>
      <c r="AU687" s="23">
        <v>34</v>
      </c>
      <c r="AV687" s="23" t="s">
        <v>160</v>
      </c>
      <c r="AW687" s="23">
        <v>1</v>
      </c>
      <c r="AX687" s="23">
        <v>39</v>
      </c>
      <c r="AY687" s="34">
        <v>41</v>
      </c>
      <c r="AZ687" s="158">
        <v>309.08999999999997</v>
      </c>
    </row>
    <row r="688" spans="1:52" ht="15" customHeight="1">
      <c r="A688" s="53">
        <v>8.5464054913294696</v>
      </c>
      <c r="B688" s="32">
        <v>704</v>
      </c>
      <c r="C688" s="17">
        <v>-46.8795</v>
      </c>
      <c r="D688" s="17">
        <v>7.4206500000000002</v>
      </c>
      <c r="E688" s="40" t="s">
        <v>56</v>
      </c>
      <c r="F688" s="18">
        <v>-61.1</v>
      </c>
      <c r="G688" s="17">
        <v>-60.4</v>
      </c>
      <c r="H688" s="17">
        <v>-56.4</v>
      </c>
      <c r="I688" s="17">
        <v>-53.9</v>
      </c>
      <c r="J688" s="17">
        <v>-52.5</v>
      </c>
      <c r="K688" s="30">
        <v>-50.1</v>
      </c>
      <c r="L688" s="10">
        <f t="shared" si="140"/>
        <v>-50.1</v>
      </c>
      <c r="M688" s="52" t="str">
        <f t="shared" si="141"/>
        <v>high latitude</v>
      </c>
      <c r="N688" s="87">
        <v>265850.33745116898</v>
      </c>
      <c r="O688" s="23">
        <v>20514.864707840399</v>
      </c>
      <c r="P688" s="23">
        <v>7286.5989387895197</v>
      </c>
      <c r="Q688" s="23">
        <v>1078.36934017621</v>
      </c>
      <c r="R688" s="23">
        <v>56638.876755570702</v>
      </c>
      <c r="S688" s="25">
        <v>2353.80078634653</v>
      </c>
      <c r="T688" s="7">
        <v>0.75157807579984615</v>
      </c>
      <c r="U688" s="6">
        <v>5.7997001960717512E-2</v>
      </c>
      <c r="V688" s="6">
        <v>2.0599740673816275E-2</v>
      </c>
      <c r="W688" s="6">
        <v>3.0486278913979307E-3</v>
      </c>
      <c r="X688" s="6">
        <v>0.16012218910662618</v>
      </c>
      <c r="Y688" s="8">
        <v>6.6543645675959662E-3</v>
      </c>
      <c r="Z688" s="10">
        <f t="shared" si="142"/>
        <v>0.34318034024352745</v>
      </c>
      <c r="AA688" s="11">
        <f t="shared" si="143"/>
        <v>-0.59806981115428692</v>
      </c>
      <c r="AB688" s="11">
        <f t="shared" si="144"/>
        <v>-0.46447759951886969</v>
      </c>
      <c r="AC688" s="11">
        <f t="shared" si="145"/>
        <v>6.5302877470856302</v>
      </c>
      <c r="AD688" s="11">
        <f t="shared" si="146"/>
        <v>6.8297321929093116</v>
      </c>
      <c r="AE688" s="10">
        <v>-2.5394047653032099</v>
      </c>
      <c r="AF688" s="11">
        <v>5.2811731864737297</v>
      </c>
      <c r="AG688" s="12">
        <v>12.348145612282799</v>
      </c>
      <c r="AH688" s="10">
        <v>0.84682420048475682</v>
      </c>
      <c r="AI688" s="11">
        <f t="shared" si="147"/>
        <v>82.436970211580189</v>
      </c>
      <c r="AJ688" s="11">
        <f t="shared" si="148"/>
        <v>0.8776153872249568</v>
      </c>
      <c r="AK688" s="11">
        <f t="shared" si="149"/>
        <v>0.32865605879515664</v>
      </c>
      <c r="AL688" s="11">
        <f t="shared" si="150"/>
        <v>6.757053142477937</v>
      </c>
      <c r="AM688" s="11">
        <f t="shared" si="151"/>
        <v>1.5284284274463265</v>
      </c>
      <c r="AN688" s="3">
        <f t="shared" si="152"/>
        <v>4.6937784200499939</v>
      </c>
      <c r="AO688" s="3">
        <f t="shared" si="153"/>
        <v>0.12865013143243256</v>
      </c>
      <c r="AP688" s="3">
        <v>0.51141657304472965</v>
      </c>
      <c r="AQ688" s="123" t="s">
        <v>213</v>
      </c>
      <c r="AR688" s="87">
        <v>114</v>
      </c>
      <c r="AS688" s="23">
        <v>704</v>
      </c>
      <c r="AT688" s="23" t="s">
        <v>98</v>
      </c>
      <c r="AU688" s="23">
        <v>34</v>
      </c>
      <c r="AV688" s="23" t="s">
        <v>160</v>
      </c>
      <c r="AW688" s="23">
        <v>5</v>
      </c>
      <c r="AX688" s="23">
        <v>39</v>
      </c>
      <c r="AY688" s="34">
        <v>41</v>
      </c>
      <c r="AZ688" s="158">
        <v>315.08999999999997</v>
      </c>
    </row>
    <row r="689" spans="1:52" ht="15" customHeight="1">
      <c r="A689" s="54">
        <v>8.6403157514450797</v>
      </c>
      <c r="B689" s="32">
        <v>704</v>
      </c>
      <c r="C689" s="17">
        <v>-46.8795</v>
      </c>
      <c r="D689" s="17">
        <v>7.4206500000000002</v>
      </c>
      <c r="E689" s="40" t="s">
        <v>56</v>
      </c>
      <c r="F689" s="18">
        <v>-61.1</v>
      </c>
      <c r="G689" s="17">
        <v>-60.4</v>
      </c>
      <c r="H689" s="17">
        <v>-56.4</v>
      </c>
      <c r="I689" s="17">
        <v>-53.9</v>
      </c>
      <c r="J689" s="17">
        <v>-52.5</v>
      </c>
      <c r="K689" s="30">
        <v>-50.1</v>
      </c>
      <c r="L689" s="10">
        <f t="shared" si="140"/>
        <v>-50.1</v>
      </c>
      <c r="M689" s="52" t="str">
        <f t="shared" si="141"/>
        <v>high latitude</v>
      </c>
      <c r="N689" s="87">
        <v>169024.862131776</v>
      </c>
      <c r="O689" s="23">
        <v>8915.4902383177705</v>
      </c>
      <c r="P689" s="23">
        <v>4564.9089302803905</v>
      </c>
      <c r="Q689" s="23">
        <v>470.24722086942</v>
      </c>
      <c r="R689" s="23">
        <v>60245.096612149398</v>
      </c>
      <c r="S689" s="25">
        <v>1711.6470009345801</v>
      </c>
      <c r="T689" s="7">
        <v>0.69008822096274258</v>
      </c>
      <c r="U689" s="6">
        <v>3.6399821422571463E-2</v>
      </c>
      <c r="V689" s="6">
        <v>1.8637435007035616E-2</v>
      </c>
      <c r="W689" s="6">
        <v>1.9199073081299378E-3</v>
      </c>
      <c r="X689" s="6">
        <v>0.24596636860673352</v>
      </c>
      <c r="Y689" s="8">
        <v>6.9882466927869754E-3</v>
      </c>
      <c r="Z689" s="10">
        <f t="shared" si="142"/>
        <v>0.43076725635971203</v>
      </c>
      <c r="AA689" s="11">
        <f t="shared" si="143"/>
        <v>-0.48516221288097133</v>
      </c>
      <c r="AB689" s="11">
        <f t="shared" si="144"/>
        <v>-0.36575731587253163</v>
      </c>
      <c r="AC689" s="11">
        <f t="shared" si="145"/>
        <v>14.15155063053443</v>
      </c>
      <c r="AD689" s="11">
        <f t="shared" si="146"/>
        <v>13.582199594318837</v>
      </c>
      <c r="AE689" s="10">
        <v>4.5409605180875596</v>
      </c>
      <c r="AF689" s="11">
        <v>11.7439389791894</v>
      </c>
      <c r="AG689" s="12">
        <v>19.399258392533099</v>
      </c>
      <c r="AH689" s="10">
        <v>0.87684634978205755</v>
      </c>
      <c r="AI689" s="11">
        <f t="shared" si="147"/>
        <v>73.72307434336048</v>
      </c>
      <c r="AJ689" s="11">
        <f t="shared" si="148"/>
        <v>1.0025079050926045</v>
      </c>
      <c r="AK689" s="11">
        <f t="shared" si="149"/>
        <v>0.18378508850058789</v>
      </c>
      <c r="AL689" s="11">
        <f t="shared" si="150"/>
        <v>9.7074660469880616</v>
      </c>
      <c r="AM689" s="11">
        <f t="shared" si="151"/>
        <v>1.6793605578441893</v>
      </c>
      <c r="AN689" s="3">
        <f t="shared" si="152"/>
        <v>2.8056202352854953</v>
      </c>
      <c r="AO689" s="3">
        <f t="shared" si="153"/>
        <v>7.5772289978530846E-2</v>
      </c>
      <c r="AP689" s="3">
        <v>0.4750702554652026</v>
      </c>
      <c r="AQ689" s="123" t="s">
        <v>213</v>
      </c>
      <c r="AR689" s="87">
        <v>114</v>
      </c>
      <c r="AS689" s="23">
        <v>704</v>
      </c>
      <c r="AT689" s="23" t="s">
        <v>98</v>
      </c>
      <c r="AU689" s="23">
        <v>34</v>
      </c>
      <c r="AV689" s="23" t="s">
        <v>160</v>
      </c>
      <c r="AW689" s="23">
        <v>7</v>
      </c>
      <c r="AX689" s="23">
        <v>40</v>
      </c>
      <c r="AY689" s="34">
        <v>42</v>
      </c>
      <c r="AZ689" s="158">
        <v>318.09999999999997</v>
      </c>
    </row>
    <row r="690" spans="1:52" ht="15" customHeight="1">
      <c r="A690" s="53">
        <v>8.6559154624277408</v>
      </c>
      <c r="B690" s="32">
        <v>704</v>
      </c>
      <c r="C690" s="17">
        <v>-46.8795</v>
      </c>
      <c r="D690" s="17">
        <v>7.4206500000000002</v>
      </c>
      <c r="E690" s="40" t="s">
        <v>56</v>
      </c>
      <c r="F690" s="18">
        <v>-61.1</v>
      </c>
      <c r="G690" s="17">
        <v>-60.4</v>
      </c>
      <c r="H690" s="17">
        <v>-56.4</v>
      </c>
      <c r="I690" s="17">
        <v>-53.9</v>
      </c>
      <c r="J690" s="17">
        <v>-52.5</v>
      </c>
      <c r="K690" s="30">
        <v>-50.1</v>
      </c>
      <c r="L690" s="10">
        <f t="shared" si="140"/>
        <v>-50.1</v>
      </c>
      <c r="M690" s="52" t="str">
        <f t="shared" si="141"/>
        <v>high latitude</v>
      </c>
      <c r="N690" s="87">
        <v>1229918.23532701</v>
      </c>
      <c r="O690" s="23">
        <v>89429.439606607702</v>
      </c>
      <c r="P690" s="23">
        <v>29743.818402114601</v>
      </c>
      <c r="Q690" s="23">
        <v>3089.8036595285898</v>
      </c>
      <c r="R690" s="23">
        <v>238571.87916695999</v>
      </c>
      <c r="S690" s="25">
        <v>8338.1579882755505</v>
      </c>
      <c r="T690" s="7">
        <v>0.76913570167046996</v>
      </c>
      <c r="U690" s="6">
        <v>5.592516055633328E-2</v>
      </c>
      <c r="V690" s="6">
        <v>1.860044999738289E-2</v>
      </c>
      <c r="W690" s="6">
        <v>1.9322246287889625E-3</v>
      </c>
      <c r="X690" s="6">
        <v>0.14919215311344255</v>
      </c>
      <c r="Y690" s="8">
        <v>5.2143100335823693E-3</v>
      </c>
      <c r="Z690" s="10">
        <f t="shared" si="142"/>
        <v>0.31524805172722054</v>
      </c>
      <c r="AA690" s="11">
        <f t="shared" si="143"/>
        <v>-0.61389854614367123</v>
      </c>
      <c r="AB690" s="11">
        <f t="shared" si="144"/>
        <v>-0.50134758874134211</v>
      </c>
      <c r="AC690" s="11">
        <f t="shared" si="145"/>
        <v>5.4618481353021906</v>
      </c>
      <c r="AD690" s="11">
        <f t="shared" si="146"/>
        <v>4.3078249300921954</v>
      </c>
      <c r="AE690" s="10">
        <v>-4.8798866677999602</v>
      </c>
      <c r="AF690" s="11">
        <v>3.1883985082758901</v>
      </c>
      <c r="AG690" s="12">
        <v>10.279045930712099</v>
      </c>
      <c r="AH690" s="10">
        <v>0.80631697670798985</v>
      </c>
      <c r="AI690" s="11">
        <f t="shared" si="147"/>
        <v>83.753933593950677</v>
      </c>
      <c r="AJ690" s="11">
        <f t="shared" si="148"/>
        <v>0.67337895716016571</v>
      </c>
      <c r="AK690" s="11">
        <f t="shared" si="149"/>
        <v>0.33118085271621817</v>
      </c>
      <c r="AL690" s="11">
        <f t="shared" si="150"/>
        <v>9.6264428681052845</v>
      </c>
      <c r="AM690" s="11">
        <f t="shared" si="151"/>
        <v>1.4665951807055211</v>
      </c>
      <c r="AN690" s="3">
        <f t="shared" si="152"/>
        <v>5.1553361595742606</v>
      </c>
      <c r="AO690" s="3">
        <f t="shared" si="153"/>
        <v>0.12467445243745159</v>
      </c>
      <c r="AP690" s="3">
        <v>0.49278344902085552</v>
      </c>
      <c r="AQ690" s="123" t="s">
        <v>213</v>
      </c>
      <c r="AR690" s="87">
        <v>114</v>
      </c>
      <c r="AS690" s="23">
        <v>704</v>
      </c>
      <c r="AT690" s="23" t="s">
        <v>98</v>
      </c>
      <c r="AU690" s="23">
        <v>35</v>
      </c>
      <c r="AV690" s="23" t="s">
        <v>160</v>
      </c>
      <c r="AW690" s="23">
        <v>1</v>
      </c>
      <c r="AX690" s="23">
        <v>40</v>
      </c>
      <c r="AY690" s="34">
        <v>42</v>
      </c>
      <c r="AZ690" s="158">
        <v>318.599999999999</v>
      </c>
    </row>
    <row r="691" spans="1:52" ht="15" customHeight="1">
      <c r="A691" s="54">
        <v>8.7963128612716694</v>
      </c>
      <c r="B691" s="32">
        <v>704</v>
      </c>
      <c r="C691" s="17">
        <v>-46.8795</v>
      </c>
      <c r="D691" s="17">
        <v>7.4206500000000002</v>
      </c>
      <c r="E691" s="40" t="s">
        <v>56</v>
      </c>
      <c r="F691" s="18">
        <v>-61.1</v>
      </c>
      <c r="G691" s="17">
        <v>-60.4</v>
      </c>
      <c r="H691" s="17">
        <v>-56.4</v>
      </c>
      <c r="I691" s="17">
        <v>-53.9</v>
      </c>
      <c r="J691" s="17">
        <v>-52.5</v>
      </c>
      <c r="K691" s="30">
        <v>-50.1</v>
      </c>
      <c r="L691" s="10">
        <f t="shared" si="140"/>
        <v>-50.1</v>
      </c>
      <c r="M691" s="52" t="str">
        <f t="shared" si="141"/>
        <v>high latitude</v>
      </c>
      <c r="N691" s="87">
        <v>893765</v>
      </c>
      <c r="O691" s="23">
        <v>104563</v>
      </c>
      <c r="P691" s="23">
        <v>38985</v>
      </c>
      <c r="Q691" s="23">
        <v>4217.4299908127196</v>
      </c>
      <c r="R691" s="23">
        <v>394785</v>
      </c>
      <c r="S691" s="25">
        <v>24771</v>
      </c>
      <c r="T691" s="7">
        <v>0.6117126144314543</v>
      </c>
      <c r="U691" s="6">
        <v>7.1565239299811637E-2</v>
      </c>
      <c r="V691" s="6">
        <v>2.6682199765721688E-2</v>
      </c>
      <c r="W691" s="6">
        <v>2.886502744973984E-3</v>
      </c>
      <c r="X691" s="6">
        <v>0.27019962125203123</v>
      </c>
      <c r="Y691" s="8">
        <v>1.6953822506007233E-2</v>
      </c>
      <c r="Z691" s="10">
        <f t="shared" si="142"/>
        <v>0.39396566855146015</v>
      </c>
      <c r="AA691" s="11">
        <f t="shared" si="143"/>
        <v>-0.57867530334840067</v>
      </c>
      <c r="AB691" s="11">
        <f t="shared" si="144"/>
        <v>-0.40454162235790014</v>
      </c>
      <c r="AC691" s="11">
        <f t="shared" si="145"/>
        <v>7.8394170239829535</v>
      </c>
      <c r="AD691" s="11">
        <f t="shared" si="146"/>
        <v>10.929353030719628</v>
      </c>
      <c r="AE691" s="10">
        <v>1.6225285661931099</v>
      </c>
      <c r="AF691" s="11">
        <v>9.0139083611640505</v>
      </c>
      <c r="AG691" s="12">
        <v>16.284966805194401</v>
      </c>
      <c r="AH691" s="10">
        <v>0.49819588617329236</v>
      </c>
      <c r="AI691" s="11">
        <f t="shared" si="147"/>
        <v>69.362073648674865</v>
      </c>
      <c r="AJ691" s="11">
        <f t="shared" si="148"/>
        <v>2.6967914159053104</v>
      </c>
      <c r="AK691" s="11">
        <f t="shared" si="149"/>
        <v>0.26046156936677967</v>
      </c>
      <c r="AL691" s="11">
        <f t="shared" si="150"/>
        <v>9.2437811854435541</v>
      </c>
      <c r="AM691" s="11">
        <f t="shared" si="151"/>
        <v>1.7055487353488625</v>
      </c>
      <c r="AN691" s="3">
        <f t="shared" si="152"/>
        <v>2.2639284673936446</v>
      </c>
      <c r="AO691" s="3">
        <f t="shared" si="153"/>
        <v>9.8749952505794297E-2</v>
      </c>
      <c r="AP691" s="3">
        <v>0.73951962310399799</v>
      </c>
      <c r="AQ691" s="123" t="s">
        <v>213</v>
      </c>
      <c r="AR691" s="87">
        <v>114</v>
      </c>
      <c r="AS691" s="23">
        <v>704</v>
      </c>
      <c r="AT691" s="23" t="s">
        <v>98</v>
      </c>
      <c r="AU691" s="23">
        <v>35</v>
      </c>
      <c r="AV691" s="23" t="s">
        <v>160</v>
      </c>
      <c r="AW691" s="23">
        <v>4</v>
      </c>
      <c r="AX691" s="23">
        <v>40</v>
      </c>
      <c r="AY691" s="34">
        <v>42</v>
      </c>
      <c r="AZ691" s="158">
        <v>323.09999999999997</v>
      </c>
    </row>
    <row r="692" spans="1:52" ht="15" customHeight="1">
      <c r="A692" s="54">
        <v>8.8899111271676308</v>
      </c>
      <c r="B692" s="32">
        <v>704</v>
      </c>
      <c r="C692" s="17">
        <v>-46.8795</v>
      </c>
      <c r="D692" s="17">
        <v>7.4206500000000002</v>
      </c>
      <c r="E692" s="40" t="s">
        <v>56</v>
      </c>
      <c r="F692" s="18">
        <v>-61.1</v>
      </c>
      <c r="G692" s="17">
        <v>-60.4</v>
      </c>
      <c r="H692" s="17">
        <v>-56.4</v>
      </c>
      <c r="I692" s="17">
        <v>-53.9</v>
      </c>
      <c r="J692" s="17">
        <v>-52.5</v>
      </c>
      <c r="K692" s="30">
        <v>-50.1</v>
      </c>
      <c r="L692" s="10">
        <f t="shared" si="140"/>
        <v>-50.1</v>
      </c>
      <c r="M692" s="52" t="str">
        <f t="shared" si="141"/>
        <v>high latitude</v>
      </c>
      <c r="N692" s="87">
        <v>835164.45703001705</v>
      </c>
      <c r="O692" s="23">
        <v>28164.619738461501</v>
      </c>
      <c r="P692" s="23">
        <v>14903.3809725106</v>
      </c>
      <c r="Q692" s="23">
        <v>1847.7396447062599</v>
      </c>
      <c r="R692" s="23">
        <v>129418.911747092</v>
      </c>
      <c r="S692" s="25">
        <v>6010.9443415223504</v>
      </c>
      <c r="T692" s="7">
        <v>0.8224088517614514</v>
      </c>
      <c r="U692" s="6">
        <v>2.7734456829948073E-2</v>
      </c>
      <c r="V692" s="6">
        <v>1.4675759163114603E-2</v>
      </c>
      <c r="W692" s="6">
        <v>1.8195188106554811E-3</v>
      </c>
      <c r="X692" s="6">
        <v>0.12744227524318255</v>
      </c>
      <c r="Y692" s="8">
        <v>5.9191381916480603E-3</v>
      </c>
      <c r="Z692" s="10">
        <f t="shared" si="142"/>
        <v>0.44695752519681248</v>
      </c>
      <c r="AA692" s="11">
        <f t="shared" si="143"/>
        <v>-0.47911375925609279</v>
      </c>
      <c r="AB692" s="11">
        <f t="shared" si="144"/>
        <v>-0.34973374632916926</v>
      </c>
      <c r="AC692" s="11">
        <f t="shared" si="145"/>
        <v>14.559821250213737</v>
      </c>
      <c r="AD692" s="11">
        <f t="shared" si="146"/>
        <v>14.678211751084824</v>
      </c>
      <c r="AE692" s="10">
        <v>5.8748664339019401</v>
      </c>
      <c r="AF692" s="11">
        <v>12.913701754340501</v>
      </c>
      <c r="AG692" s="12">
        <v>20.8203181163225</v>
      </c>
      <c r="AH692" s="10">
        <v>0.89780164436757559</v>
      </c>
      <c r="AI692" s="11">
        <f t="shared" si="147"/>
        <v>86.582921089426605</v>
      </c>
      <c r="AJ692" s="11">
        <f t="shared" si="148"/>
        <v>0.71458869716369311</v>
      </c>
      <c r="AK692" s="11">
        <f t="shared" si="149"/>
        <v>0.24905371265636903</v>
      </c>
      <c r="AL692" s="11">
        <f t="shared" si="150"/>
        <v>8.0657364338144237</v>
      </c>
      <c r="AM692" s="11">
        <f t="shared" si="151"/>
        <v>1.7193025327349396</v>
      </c>
      <c r="AN692" s="3">
        <f t="shared" si="152"/>
        <v>6.4531871405477412</v>
      </c>
      <c r="AO692" s="3">
        <f t="shared" si="153"/>
        <v>0.11515612958973497</v>
      </c>
      <c r="AP692" s="3">
        <v>0.98707352447648788</v>
      </c>
      <c r="AQ692" s="123" t="s">
        <v>213</v>
      </c>
      <c r="AR692" s="87">
        <v>114</v>
      </c>
      <c r="AS692" s="23">
        <v>704</v>
      </c>
      <c r="AT692" s="23" t="s">
        <v>96</v>
      </c>
      <c r="AU692" s="23">
        <v>35</v>
      </c>
      <c r="AV692" s="23" t="s">
        <v>160</v>
      </c>
      <c r="AW692" s="23">
        <v>6</v>
      </c>
      <c r="AX692" s="23">
        <v>40</v>
      </c>
      <c r="AY692" s="34">
        <v>42</v>
      </c>
      <c r="AZ692" s="158">
        <v>326.099999999999</v>
      </c>
    </row>
    <row r="693" spans="1:52" ht="15" customHeight="1">
      <c r="A693" s="54">
        <v>8.9529339595375692</v>
      </c>
      <c r="B693" s="32">
        <v>704</v>
      </c>
      <c r="C693" s="17">
        <v>-46.8795</v>
      </c>
      <c r="D693" s="17">
        <v>7.4206500000000002</v>
      </c>
      <c r="E693" s="40" t="s">
        <v>56</v>
      </c>
      <c r="F693" s="18">
        <v>-61.1</v>
      </c>
      <c r="G693" s="17">
        <v>-60.4</v>
      </c>
      <c r="H693" s="17">
        <v>-56.4</v>
      </c>
      <c r="I693" s="17">
        <v>-53.9</v>
      </c>
      <c r="J693" s="17">
        <v>-52.5</v>
      </c>
      <c r="K693" s="30">
        <v>-50.1</v>
      </c>
      <c r="L693" s="10">
        <f t="shared" si="140"/>
        <v>-50.1</v>
      </c>
      <c r="M693" s="52" t="str">
        <f t="shared" si="141"/>
        <v>high latitude</v>
      </c>
      <c r="N693" s="87">
        <v>1300165.7710460799</v>
      </c>
      <c r="O693" s="23">
        <v>94698.676340302394</v>
      </c>
      <c r="P693" s="23">
        <v>48829.918634270398</v>
      </c>
      <c r="Q693" s="23">
        <v>5633.8045742778904</v>
      </c>
      <c r="R693" s="23">
        <v>583920.26327276404</v>
      </c>
      <c r="S693" s="25">
        <v>24888.5164726767</v>
      </c>
      <c r="T693" s="7">
        <v>0.63171975549589177</v>
      </c>
      <c r="U693" s="6">
        <v>4.6011844024588001E-2</v>
      </c>
      <c r="V693" s="6">
        <v>2.3725300994277849E-2</v>
      </c>
      <c r="W693" s="6">
        <v>2.7373322136537998E-3</v>
      </c>
      <c r="X693" s="6">
        <v>0.28371302656812813</v>
      </c>
      <c r="Y693" s="8">
        <v>1.2092740703460319E-2</v>
      </c>
      <c r="Z693" s="10">
        <f t="shared" si="142"/>
        <v>0.45591394458050621</v>
      </c>
      <c r="AA693" s="11">
        <f t="shared" si="143"/>
        <v>-0.4849733605471897</v>
      </c>
      <c r="AB693" s="11">
        <f t="shared" si="144"/>
        <v>-0.34111712426710955</v>
      </c>
      <c r="AC693" s="11">
        <f t="shared" si="145"/>
        <v>14.164298163064693</v>
      </c>
      <c r="AD693" s="11">
        <f t="shared" si="146"/>
        <v>15.267588700129707</v>
      </c>
      <c r="AE693" s="10">
        <v>6.5134745174218898</v>
      </c>
      <c r="AF693" s="11">
        <v>13.569651578528299</v>
      </c>
      <c r="AG693" s="12">
        <v>21.543336963600101</v>
      </c>
      <c r="AH693" s="10">
        <v>0.6298807568096001</v>
      </c>
      <c r="AI693" s="11">
        <f t="shared" si="147"/>
        <v>69.007770736761003</v>
      </c>
      <c r="AJ693" s="11">
        <f t="shared" si="148"/>
        <v>1.8783016444769169</v>
      </c>
      <c r="AK693" s="11">
        <f t="shared" si="149"/>
        <v>0.19679165069010701</v>
      </c>
      <c r="AL693" s="11">
        <f t="shared" si="150"/>
        <v>8.6673078539521669</v>
      </c>
      <c r="AM693" s="11">
        <f t="shared" si="151"/>
        <v>1.7742738750319944</v>
      </c>
      <c r="AN693" s="3">
        <f t="shared" si="152"/>
        <v>2.2266152638014196</v>
      </c>
      <c r="AO693" s="3">
        <f t="shared" si="153"/>
        <v>8.3624292057596736E-2</v>
      </c>
      <c r="AP693" s="3">
        <v>0.16467511334460475</v>
      </c>
      <c r="AQ693" s="123" t="s">
        <v>213</v>
      </c>
      <c r="AR693" s="87">
        <v>114</v>
      </c>
      <c r="AS693" s="23">
        <v>704</v>
      </c>
      <c r="AT693" s="23" t="s">
        <v>98</v>
      </c>
      <c r="AU693" s="23">
        <v>36</v>
      </c>
      <c r="AV693" s="23" t="s">
        <v>160</v>
      </c>
      <c r="AW693" s="23">
        <v>1</v>
      </c>
      <c r="AX693" s="23">
        <v>42</v>
      </c>
      <c r="AY693" s="34">
        <v>44</v>
      </c>
      <c r="AZ693" s="158">
        <v>328.12</v>
      </c>
    </row>
    <row r="694" spans="1:52" ht="15" customHeight="1">
      <c r="A694" s="53">
        <v>9.0452842485549105</v>
      </c>
      <c r="B694" s="32">
        <v>704</v>
      </c>
      <c r="C694" s="17">
        <v>-46.8795</v>
      </c>
      <c r="D694" s="17">
        <v>7.4206500000000002</v>
      </c>
      <c r="E694" s="40" t="s">
        <v>56</v>
      </c>
      <c r="F694" s="18">
        <v>-61.1</v>
      </c>
      <c r="G694" s="17">
        <v>-60.4</v>
      </c>
      <c r="H694" s="17">
        <v>-56.4</v>
      </c>
      <c r="I694" s="17">
        <v>-53.9</v>
      </c>
      <c r="J694" s="17">
        <v>-52.5</v>
      </c>
      <c r="K694" s="30">
        <v>-50.1</v>
      </c>
      <c r="L694" s="10">
        <f t="shared" si="140"/>
        <v>-50.1</v>
      </c>
      <c r="M694" s="52" t="str">
        <f t="shared" si="141"/>
        <v>high latitude</v>
      </c>
      <c r="N694" s="87">
        <v>4284608.4106343901</v>
      </c>
      <c r="O694" s="23">
        <v>152224.86036691599</v>
      </c>
      <c r="P694" s="23">
        <v>68320.007540934399</v>
      </c>
      <c r="Q694" s="23">
        <v>6795.6111140186804</v>
      </c>
      <c r="R694" s="23">
        <v>976990.724161683</v>
      </c>
      <c r="S694" s="25">
        <v>48069.737602672503</v>
      </c>
      <c r="T694" s="7">
        <v>0.77381274596097627</v>
      </c>
      <c r="U694" s="6">
        <v>2.749225271361698E-2</v>
      </c>
      <c r="V694" s="6">
        <v>1.2338792153819594E-2</v>
      </c>
      <c r="W694" s="6">
        <v>1.2273071405008824E-3</v>
      </c>
      <c r="X694" s="6">
        <v>0.17644736755068316</v>
      </c>
      <c r="Y694" s="8">
        <v>8.6815344804031056E-3</v>
      </c>
      <c r="Z694" s="10">
        <f t="shared" si="142"/>
        <v>0.44727954455502439</v>
      </c>
      <c r="AA694" s="11">
        <f t="shared" si="143"/>
        <v>-0.5221288651307191</v>
      </c>
      <c r="AB694" s="11">
        <f t="shared" si="144"/>
        <v>-0.34942096297201908</v>
      </c>
      <c r="AC694" s="11">
        <f t="shared" si="145"/>
        <v>11.656301603676461</v>
      </c>
      <c r="AD694" s="11">
        <f t="shared" si="146"/>
        <v>14.699606132713896</v>
      </c>
      <c r="AE694" s="10">
        <v>5.8327166258893302</v>
      </c>
      <c r="AF694" s="11">
        <v>12.9548610918441</v>
      </c>
      <c r="AG694" s="12">
        <v>20.792158854508699</v>
      </c>
      <c r="AH694" s="10">
        <v>0.62684371549506379</v>
      </c>
      <c r="AI694" s="11">
        <f t="shared" si="147"/>
        <v>81.431676964886293</v>
      </c>
      <c r="AJ694" s="11">
        <f t="shared" si="148"/>
        <v>1.1094693849399304</v>
      </c>
      <c r="AK694" s="11">
        <f t="shared" si="149"/>
        <v>0.18152372105306044</v>
      </c>
      <c r="AL694" s="11">
        <f t="shared" si="150"/>
        <v>10.053548738243263</v>
      </c>
      <c r="AM694" s="11">
        <f t="shared" si="151"/>
        <v>1.8210314248626893</v>
      </c>
      <c r="AN694" s="3">
        <f t="shared" si="152"/>
        <v>4.3855159569819282</v>
      </c>
      <c r="AO694" s="3">
        <f t="shared" si="153"/>
        <v>6.9929023737208038E-2</v>
      </c>
      <c r="AP694" s="3">
        <v>0.3174489259972903</v>
      </c>
      <c r="AQ694" s="123" t="s">
        <v>213</v>
      </c>
      <c r="AR694" s="87">
        <v>114</v>
      </c>
      <c r="AS694" s="23">
        <v>704</v>
      </c>
      <c r="AT694" s="23" t="s">
        <v>98</v>
      </c>
      <c r="AU694" s="23">
        <v>36</v>
      </c>
      <c r="AV694" s="23" t="s">
        <v>160</v>
      </c>
      <c r="AW694" s="23">
        <v>3</v>
      </c>
      <c r="AX694" s="23">
        <v>38</v>
      </c>
      <c r="AY694" s="34">
        <v>40</v>
      </c>
      <c r="AZ694" s="158">
        <v>331.08</v>
      </c>
    </row>
    <row r="695" spans="1:52" ht="15" customHeight="1">
      <c r="A695" s="54">
        <v>9.3891018786127098</v>
      </c>
      <c r="B695" s="32">
        <v>704</v>
      </c>
      <c r="C695" s="17">
        <v>-46.8795</v>
      </c>
      <c r="D695" s="17">
        <v>7.4206500000000002</v>
      </c>
      <c r="E695" s="40" t="s">
        <v>56</v>
      </c>
      <c r="F695" s="18">
        <v>-61.1</v>
      </c>
      <c r="G695" s="17">
        <v>-60.4</v>
      </c>
      <c r="H695" s="17">
        <v>-56.4</v>
      </c>
      <c r="I695" s="17">
        <v>-53.9</v>
      </c>
      <c r="J695" s="17">
        <v>-52.5</v>
      </c>
      <c r="K695" s="30">
        <v>-50.1</v>
      </c>
      <c r="L695" s="10">
        <f t="shared" si="140"/>
        <v>-50.1</v>
      </c>
      <c r="M695" s="52" t="str">
        <f t="shared" si="141"/>
        <v>high latitude</v>
      </c>
      <c r="N695" s="87">
        <v>1589242.32020879</v>
      </c>
      <c r="O695" s="23">
        <v>169364.571614468</v>
      </c>
      <c r="P695" s="23">
        <v>86935.074877769293</v>
      </c>
      <c r="Q695" s="23">
        <v>9542.7930641025505</v>
      </c>
      <c r="R695" s="23">
        <v>975423.03816667001</v>
      </c>
      <c r="S695" s="25">
        <v>31451.671509026401</v>
      </c>
      <c r="T695" s="7">
        <v>0.55529868161246132</v>
      </c>
      <c r="U695" s="6">
        <v>5.9177837220580454E-2</v>
      </c>
      <c r="V695" s="6">
        <v>3.0376067797617971E-2</v>
      </c>
      <c r="W695" s="6">
        <v>3.3343564666088845E-3</v>
      </c>
      <c r="X695" s="6">
        <v>0.34082349822978086</v>
      </c>
      <c r="Y695" s="8">
        <v>1.0989558672950555E-2</v>
      </c>
      <c r="Z695" s="10">
        <f t="shared" si="142"/>
        <v>0.43031306268549085</v>
      </c>
      <c r="AA695" s="11">
        <f t="shared" si="143"/>
        <v>-0.48542928115991502</v>
      </c>
      <c r="AB695" s="11">
        <f t="shared" si="144"/>
        <v>-0.36621547017094114</v>
      </c>
      <c r="AC695" s="11">
        <f t="shared" si="145"/>
        <v>14.133523521705733</v>
      </c>
      <c r="AD695" s="11">
        <f t="shared" si="146"/>
        <v>13.550861840307626</v>
      </c>
      <c r="AE695" s="10">
        <v>4.5111740292339304</v>
      </c>
      <c r="AF695" s="11">
        <v>11.7017196495737</v>
      </c>
      <c r="AG695" s="12">
        <v>19.385699554592001</v>
      </c>
      <c r="AH695" s="10">
        <v>0.47623327015627726</v>
      </c>
      <c r="AI695" s="11">
        <f t="shared" si="147"/>
        <v>61.966849398841894</v>
      </c>
      <c r="AJ695" s="11">
        <f t="shared" si="148"/>
        <v>1.9406298579344974</v>
      </c>
      <c r="AK695" s="11">
        <f t="shared" si="149"/>
        <v>0.20887786395960053</v>
      </c>
      <c r="AL695" s="11">
        <f t="shared" si="150"/>
        <v>9.1100241086434028</v>
      </c>
      <c r="AM695" s="11">
        <f t="shared" si="151"/>
        <v>1.6739981320686061</v>
      </c>
      <c r="AN695" s="3">
        <f t="shared" si="152"/>
        <v>1.6292852003944951</v>
      </c>
      <c r="AO695" s="3">
        <f t="shared" si="153"/>
        <v>8.912550911363111E-2</v>
      </c>
      <c r="AP695" s="3">
        <v>0.49063434126131245</v>
      </c>
      <c r="AQ695" s="123" t="s">
        <v>213</v>
      </c>
      <c r="AR695" s="87">
        <v>114</v>
      </c>
      <c r="AS695" s="23">
        <v>704</v>
      </c>
      <c r="AT695" s="23" t="s">
        <v>98</v>
      </c>
      <c r="AU695" s="23">
        <v>37</v>
      </c>
      <c r="AV695" s="23" t="s">
        <v>160</v>
      </c>
      <c r="AW695" s="23">
        <v>4</v>
      </c>
      <c r="AX695" s="23">
        <v>40</v>
      </c>
      <c r="AY695" s="34">
        <v>42</v>
      </c>
      <c r="AZ695" s="158">
        <v>342.09999999999997</v>
      </c>
    </row>
    <row r="696" spans="1:52" ht="15" customHeight="1">
      <c r="A696" s="53">
        <v>9.4359010115606896</v>
      </c>
      <c r="B696" s="32">
        <v>704</v>
      </c>
      <c r="C696" s="17">
        <v>-46.8795</v>
      </c>
      <c r="D696" s="17">
        <v>7.4206500000000002</v>
      </c>
      <c r="E696" s="40" t="s">
        <v>56</v>
      </c>
      <c r="F696" s="18">
        <v>-61.1</v>
      </c>
      <c r="G696" s="17">
        <v>-60.4</v>
      </c>
      <c r="H696" s="17">
        <v>-56.4</v>
      </c>
      <c r="I696" s="17">
        <v>-53.9</v>
      </c>
      <c r="J696" s="17">
        <v>-52.5</v>
      </c>
      <c r="K696" s="30">
        <v>-50.1</v>
      </c>
      <c r="L696" s="10">
        <f t="shared" si="140"/>
        <v>-50.1</v>
      </c>
      <c r="M696" s="52" t="str">
        <f t="shared" si="141"/>
        <v>high latitude</v>
      </c>
      <c r="N696" s="87">
        <v>2816882.46626266</v>
      </c>
      <c r="O696" s="23">
        <v>237998.97937242099</v>
      </c>
      <c r="P696" s="23">
        <v>119398.740963415</v>
      </c>
      <c r="Q696" s="23">
        <v>12258.9301622889</v>
      </c>
      <c r="R696" s="23">
        <v>1495302.2375938101</v>
      </c>
      <c r="S696" s="25">
        <v>55527.044981425999</v>
      </c>
      <c r="T696" s="7">
        <v>0.59460912236790975</v>
      </c>
      <c r="U696" s="6">
        <v>5.0238647137043103E-2</v>
      </c>
      <c r="V696" s="6">
        <v>2.52036005855381E-2</v>
      </c>
      <c r="W696" s="6">
        <v>2.5877088562517299E-3</v>
      </c>
      <c r="X696" s="6">
        <v>0.31563984717831711</v>
      </c>
      <c r="Y696" s="8">
        <v>1.1721073874940476E-2</v>
      </c>
      <c r="Z696" s="10">
        <f t="shared" si="142"/>
        <v>0.44024434167450921</v>
      </c>
      <c r="AA696" s="11">
        <f t="shared" si="143"/>
        <v>-0.49079877673575728</v>
      </c>
      <c r="AB696" s="11">
        <f t="shared" si="144"/>
        <v>-0.35630621717858296</v>
      </c>
      <c r="AC696" s="11">
        <f t="shared" si="145"/>
        <v>13.771082570336382</v>
      </c>
      <c r="AD696" s="11">
        <f t="shared" si="146"/>
        <v>14.228654744984926</v>
      </c>
      <c r="AE696" s="10">
        <v>5.2806455897231697</v>
      </c>
      <c r="AF696" s="11">
        <v>12.423821323118901</v>
      </c>
      <c r="AG696" s="12">
        <v>20.285481932404299</v>
      </c>
      <c r="AH696" s="10">
        <v>0.42143733036239905</v>
      </c>
      <c r="AI696" s="11">
        <f t="shared" si="147"/>
        <v>65.323789673096982</v>
      </c>
      <c r="AJ696" s="11">
        <f t="shared" si="148"/>
        <v>1.9331172927837981</v>
      </c>
      <c r="AK696" s="11">
        <f t="shared" si="149"/>
        <v>0.19248079047710701</v>
      </c>
      <c r="AL696" s="11">
        <f t="shared" si="150"/>
        <v>9.7397357993531237</v>
      </c>
      <c r="AM696" s="11">
        <f t="shared" si="151"/>
        <v>1.7302672692612788</v>
      </c>
      <c r="AN696" s="3">
        <f t="shared" si="152"/>
        <v>1.8838214746441444</v>
      </c>
      <c r="AO696" s="3">
        <f t="shared" si="153"/>
        <v>7.9849235801016008E-2</v>
      </c>
      <c r="AP696" s="3">
        <v>0.52329587319499549</v>
      </c>
      <c r="AQ696" s="123" t="s">
        <v>213</v>
      </c>
      <c r="AR696" s="87">
        <v>114</v>
      </c>
      <c r="AS696" s="23">
        <v>704</v>
      </c>
      <c r="AT696" s="23" t="s">
        <v>96</v>
      </c>
      <c r="AU696" s="23">
        <v>37</v>
      </c>
      <c r="AV696" s="23" t="s">
        <v>160</v>
      </c>
      <c r="AW696" s="23">
        <v>5</v>
      </c>
      <c r="AX696" s="23">
        <v>40</v>
      </c>
      <c r="AY696" s="34">
        <v>42</v>
      </c>
      <c r="AZ696" s="158">
        <v>343.599999999999</v>
      </c>
    </row>
    <row r="697" spans="1:52" ht="15" customHeight="1">
      <c r="A697" s="54">
        <v>9.5276273121387298</v>
      </c>
      <c r="B697" s="32">
        <v>704</v>
      </c>
      <c r="C697" s="17">
        <v>-46.8795</v>
      </c>
      <c r="D697" s="17">
        <v>7.4206500000000002</v>
      </c>
      <c r="E697" s="40" t="s">
        <v>56</v>
      </c>
      <c r="F697" s="18">
        <v>-61.1</v>
      </c>
      <c r="G697" s="17">
        <v>-60.4</v>
      </c>
      <c r="H697" s="17">
        <v>-56.4</v>
      </c>
      <c r="I697" s="17">
        <v>-53.9</v>
      </c>
      <c r="J697" s="17">
        <v>-52.5</v>
      </c>
      <c r="K697" s="30">
        <v>-50.1</v>
      </c>
      <c r="L697" s="10">
        <f t="shared" si="140"/>
        <v>-50.1</v>
      </c>
      <c r="M697" s="52" t="str">
        <f t="shared" si="141"/>
        <v>high latitude</v>
      </c>
      <c r="N697" s="87">
        <v>2448465.04428573</v>
      </c>
      <c r="O697" s="23">
        <v>180938.97877066099</v>
      </c>
      <c r="P697" s="23">
        <v>88749.508431718306</v>
      </c>
      <c r="Q697" s="23">
        <v>9685.7439867841604</v>
      </c>
      <c r="R697" s="23">
        <v>1241592.2345559399</v>
      </c>
      <c r="S697" s="25">
        <v>34564.141578854498</v>
      </c>
      <c r="T697" s="7">
        <v>0.61150542041707701</v>
      </c>
      <c r="U697" s="6">
        <v>4.5189604213960587E-2</v>
      </c>
      <c r="V697" s="6">
        <v>2.2165235967736178E-2</v>
      </c>
      <c r="W697" s="6">
        <v>2.4190196067995964E-3</v>
      </c>
      <c r="X697" s="6">
        <v>0.31008830742780519</v>
      </c>
      <c r="Y697" s="8">
        <v>8.6324123666215793E-3</v>
      </c>
      <c r="Z697" s="10">
        <f t="shared" si="142"/>
        <v>0.42364809635945871</v>
      </c>
      <c r="AA697" s="11">
        <f t="shared" si="143"/>
        <v>-0.49802038909002644</v>
      </c>
      <c r="AB697" s="11">
        <f t="shared" si="144"/>
        <v>-0.3729947407322311</v>
      </c>
      <c r="AC697" s="11">
        <f t="shared" si="145"/>
        <v>13.283623736423216</v>
      </c>
      <c r="AD697" s="11">
        <f t="shared" si="146"/>
        <v>13.087159733915392</v>
      </c>
      <c r="AE697" s="10">
        <v>4.0363547127273396</v>
      </c>
      <c r="AF697" s="11">
        <v>11.2588257809197</v>
      </c>
      <c r="AG697" s="12">
        <v>18.753156850942599</v>
      </c>
      <c r="AH697" s="10">
        <v>0.48855875908901802</v>
      </c>
      <c r="AI697" s="11">
        <f t="shared" si="147"/>
        <v>66.353036261115079</v>
      </c>
      <c r="AJ697" s="11">
        <f t="shared" si="148"/>
        <v>1.392015115070802</v>
      </c>
      <c r="AK697" s="11">
        <f t="shared" si="149"/>
        <v>0.17960060051134719</v>
      </c>
      <c r="AL697" s="11">
        <f t="shared" si="150"/>
        <v>9.1629005012742155</v>
      </c>
      <c r="AM697" s="11">
        <f t="shared" si="151"/>
        <v>1.674697455026843</v>
      </c>
      <c r="AN697" s="3">
        <f t="shared" si="152"/>
        <v>1.9720363708310666</v>
      </c>
      <c r="AO697" s="3">
        <f t="shared" si="153"/>
        <v>7.1480399088884358E-2</v>
      </c>
      <c r="AP697" s="3">
        <v>0.58907821184636888</v>
      </c>
      <c r="AQ697" s="123" t="s">
        <v>213</v>
      </c>
      <c r="AR697" s="87">
        <v>114</v>
      </c>
      <c r="AS697" s="23">
        <v>704</v>
      </c>
      <c r="AT697" s="23" t="s">
        <v>98</v>
      </c>
      <c r="AU697" s="23">
        <v>37</v>
      </c>
      <c r="AV697" s="23" t="s">
        <v>160</v>
      </c>
      <c r="AW697" s="23">
        <v>7</v>
      </c>
      <c r="AX697" s="23">
        <v>34</v>
      </c>
      <c r="AY697" s="34">
        <v>36</v>
      </c>
      <c r="AZ697" s="158">
        <v>346.53999999999996</v>
      </c>
    </row>
    <row r="698" spans="1:52" ht="15" customHeight="1">
      <c r="A698" s="54">
        <v>9.8414934971098198</v>
      </c>
      <c r="B698" s="32">
        <v>704</v>
      </c>
      <c r="C698" s="17">
        <v>-46.8795</v>
      </c>
      <c r="D698" s="17">
        <v>7.4206500000000002</v>
      </c>
      <c r="E698" s="40" t="s">
        <v>56</v>
      </c>
      <c r="F698" s="18">
        <v>-61.1</v>
      </c>
      <c r="G698" s="17">
        <v>-60.4</v>
      </c>
      <c r="H698" s="17">
        <v>-56.4</v>
      </c>
      <c r="I698" s="17">
        <v>-53.9</v>
      </c>
      <c r="J698" s="17">
        <v>-52.5</v>
      </c>
      <c r="K698" s="30">
        <v>-50.1</v>
      </c>
      <c r="L698" s="10">
        <f t="shared" si="140"/>
        <v>-50.1</v>
      </c>
      <c r="M698" s="52" t="str">
        <f t="shared" si="141"/>
        <v>high latitude</v>
      </c>
      <c r="N698" s="87">
        <v>1180460.9351941401</v>
      </c>
      <c r="O698" s="23">
        <v>51741.535595237998</v>
      </c>
      <c r="P698" s="23">
        <v>27377.841033869601</v>
      </c>
      <c r="Q698" s="23">
        <v>3151.0152427726998</v>
      </c>
      <c r="R698" s="23">
        <v>334120.09568095201</v>
      </c>
      <c r="S698" s="25">
        <v>15170.0663218196</v>
      </c>
      <c r="T698" s="7">
        <v>0.73228610362759539</v>
      </c>
      <c r="U698" s="6">
        <v>3.2097298916981098E-2</v>
      </c>
      <c r="V698" s="6">
        <v>1.6983545951167696E-2</v>
      </c>
      <c r="W698" s="6">
        <v>1.9546980385434752E-3</v>
      </c>
      <c r="X698" s="6">
        <v>0.20726776779753811</v>
      </c>
      <c r="Y698" s="8">
        <v>9.4105856681741956E-3</v>
      </c>
      <c r="Z698" s="10">
        <f t="shared" si="142"/>
        <v>0.46899330571309455</v>
      </c>
      <c r="AA698" s="11">
        <f t="shared" si="143"/>
        <v>-0.47784436846565753</v>
      </c>
      <c r="AB698" s="11">
        <f t="shared" si="144"/>
        <v>-0.32883335624571031</v>
      </c>
      <c r="AC698" s="11">
        <f t="shared" si="145"/>
        <v>14.645505128568118</v>
      </c>
      <c r="AD698" s="11">
        <f t="shared" si="146"/>
        <v>16.107798432793416</v>
      </c>
      <c r="AE698" s="10">
        <v>7.55065745518292</v>
      </c>
      <c r="AF698" s="11">
        <v>14.528082821841</v>
      </c>
      <c r="AG698" s="12">
        <v>22.778451338036401</v>
      </c>
      <c r="AH698" s="10">
        <v>0.69072587288251486</v>
      </c>
      <c r="AI698" s="11">
        <f t="shared" si="147"/>
        <v>77.939767574673468</v>
      </c>
      <c r="AJ698" s="11">
        <f t="shared" si="148"/>
        <v>1.2687916508174537</v>
      </c>
      <c r="AK698" s="11">
        <f t="shared" si="149"/>
        <v>0.19063464242326458</v>
      </c>
      <c r="AL698" s="11">
        <f t="shared" si="150"/>
        <v>8.688577783514237</v>
      </c>
      <c r="AM698" s="11">
        <f t="shared" si="151"/>
        <v>1.8127021562999373</v>
      </c>
      <c r="AN698" s="3">
        <f t="shared" si="152"/>
        <v>3.5330438080604125</v>
      </c>
      <c r="AO698" s="3">
        <f t="shared" si="153"/>
        <v>8.1940120895967999E-2</v>
      </c>
      <c r="AP698" s="3">
        <v>0.90516704805932646</v>
      </c>
      <c r="AQ698" s="123" t="s">
        <v>213</v>
      </c>
      <c r="AR698" s="87">
        <v>114</v>
      </c>
      <c r="AS698" s="23">
        <v>704</v>
      </c>
      <c r="AT698" s="23" t="s">
        <v>98</v>
      </c>
      <c r="AU698" s="23">
        <v>39</v>
      </c>
      <c r="AV698" s="23" t="s">
        <v>160</v>
      </c>
      <c r="AW698" s="23">
        <v>1</v>
      </c>
      <c r="AX698" s="23">
        <v>40</v>
      </c>
      <c r="AY698" s="34">
        <v>42</v>
      </c>
      <c r="AZ698" s="158">
        <v>356.59999999999997</v>
      </c>
    </row>
    <row r="699" spans="1:52" ht="15" customHeight="1">
      <c r="A699" s="53">
        <v>10.122288294797601</v>
      </c>
      <c r="B699" s="32">
        <v>704</v>
      </c>
      <c r="C699" s="17">
        <v>-46.8795</v>
      </c>
      <c r="D699" s="17">
        <v>7.4206500000000002</v>
      </c>
      <c r="E699" s="40" t="s">
        <v>56</v>
      </c>
      <c r="F699" s="18">
        <v>-61.1</v>
      </c>
      <c r="G699" s="17">
        <v>-60.4</v>
      </c>
      <c r="H699" s="17">
        <v>-56.4</v>
      </c>
      <c r="I699" s="17">
        <v>-53.9</v>
      </c>
      <c r="J699" s="17">
        <v>-52.5</v>
      </c>
      <c r="K699" s="30">
        <v>-50.1</v>
      </c>
      <c r="L699" s="10">
        <f t="shared" si="140"/>
        <v>-50.1</v>
      </c>
      <c r="M699" s="52" t="str">
        <f t="shared" si="141"/>
        <v>high latitude</v>
      </c>
      <c r="N699" s="87">
        <v>8055859.5932857301</v>
      </c>
      <c r="O699" s="23">
        <v>750030.07472527202</v>
      </c>
      <c r="P699" s="23">
        <v>405843.58579871902</v>
      </c>
      <c r="Q699" s="23">
        <v>46275.292406043802</v>
      </c>
      <c r="R699" s="23">
        <v>7917525.99733519</v>
      </c>
      <c r="S699" s="25">
        <v>186713.918076979</v>
      </c>
      <c r="T699" s="7">
        <v>0.46398711613244542</v>
      </c>
      <c r="U699" s="6">
        <v>4.3198902284050551E-2</v>
      </c>
      <c r="V699" s="6">
        <v>2.337505920939148E-2</v>
      </c>
      <c r="W699" s="6">
        <v>2.6652822362447006E-3</v>
      </c>
      <c r="X699" s="6">
        <v>0.45601962296724452</v>
      </c>
      <c r="Y699" s="8">
        <v>1.0754017170623546E-2</v>
      </c>
      <c r="Z699" s="10">
        <f t="shared" si="142"/>
        <v>0.45996822985018498</v>
      </c>
      <c r="AA699" s="11">
        <f t="shared" si="143"/>
        <v>-0.47159959599778817</v>
      </c>
      <c r="AB699" s="11">
        <f t="shared" si="144"/>
        <v>-0.33727216413852429</v>
      </c>
      <c r="AC699" s="11">
        <f t="shared" si="145"/>
        <v>15.067027270149296</v>
      </c>
      <c r="AD699" s="11">
        <f t="shared" si="146"/>
        <v>15.530583972924937</v>
      </c>
      <c r="AE699" s="10">
        <v>6.8724381261135497</v>
      </c>
      <c r="AF699" s="11">
        <v>13.851494286588601</v>
      </c>
      <c r="AG699" s="12">
        <v>21.943736973847901</v>
      </c>
      <c r="AH699" s="10">
        <v>0.14891158974917479</v>
      </c>
      <c r="AI699" s="11">
        <f t="shared" si="147"/>
        <v>50.43301276102595</v>
      </c>
      <c r="AJ699" s="11">
        <f t="shared" si="148"/>
        <v>2.2652381300523023</v>
      </c>
      <c r="AK699" s="11">
        <f t="shared" si="149"/>
        <v>0.12917458854738142</v>
      </c>
      <c r="AL699" s="11">
        <f t="shared" si="150"/>
        <v>8.7702003530876365</v>
      </c>
      <c r="AM699" s="11">
        <f t="shared" si="151"/>
        <v>1.7621601433367127</v>
      </c>
      <c r="AN699" s="3">
        <f t="shared" si="152"/>
        <v>1.0174718208689304</v>
      </c>
      <c r="AO699" s="3">
        <f t="shared" si="153"/>
        <v>5.1258888942747299E-2</v>
      </c>
      <c r="AP699" s="3">
        <v>0.30855485507461156</v>
      </c>
      <c r="AQ699" s="123" t="s">
        <v>213</v>
      </c>
      <c r="AR699" s="87">
        <v>114</v>
      </c>
      <c r="AS699" s="23">
        <v>704</v>
      </c>
      <c r="AT699" s="23" t="s">
        <v>98</v>
      </c>
      <c r="AU699" s="23">
        <v>39</v>
      </c>
      <c r="AV699" s="23" t="s">
        <v>160</v>
      </c>
      <c r="AW699" s="23">
        <v>7</v>
      </c>
      <c r="AX699" s="23">
        <v>40</v>
      </c>
      <c r="AY699" s="34">
        <v>42</v>
      </c>
      <c r="AZ699" s="158">
        <v>365.59999999999997</v>
      </c>
    </row>
    <row r="700" spans="1:52" ht="15" customHeight="1">
      <c r="A700" s="54">
        <v>10.1846871387283</v>
      </c>
      <c r="B700" s="32">
        <v>704</v>
      </c>
      <c r="C700" s="17">
        <v>-46.8795</v>
      </c>
      <c r="D700" s="17">
        <v>7.4206500000000002</v>
      </c>
      <c r="E700" s="40" t="s">
        <v>56</v>
      </c>
      <c r="F700" s="18">
        <v>-61.1</v>
      </c>
      <c r="G700" s="17">
        <v>-60.4</v>
      </c>
      <c r="H700" s="17">
        <v>-56.4</v>
      </c>
      <c r="I700" s="17">
        <v>-53.9</v>
      </c>
      <c r="J700" s="17">
        <v>-52.5</v>
      </c>
      <c r="K700" s="30">
        <v>-50.1</v>
      </c>
      <c r="L700" s="10">
        <f t="shared" si="140"/>
        <v>-50.1</v>
      </c>
      <c r="M700" s="52" t="str">
        <f t="shared" si="141"/>
        <v>high latitude</v>
      </c>
      <c r="N700" s="87">
        <v>7501947.3903676001</v>
      </c>
      <c r="O700" s="23">
        <v>818577.54381521198</v>
      </c>
      <c r="P700" s="23">
        <v>516378.72844413097</v>
      </c>
      <c r="Q700" s="23">
        <v>37784.707581126597</v>
      </c>
      <c r="R700" s="23">
        <v>5151892.8488287404</v>
      </c>
      <c r="S700" s="25">
        <v>213568.426992958</v>
      </c>
      <c r="T700" s="7">
        <v>0.52681661196300589</v>
      </c>
      <c r="U700" s="6">
        <v>5.7483773988529385E-2</v>
      </c>
      <c r="V700" s="6">
        <v>3.6262170081063735E-2</v>
      </c>
      <c r="W700" s="6">
        <v>2.6533925920968942E-3</v>
      </c>
      <c r="X700" s="6">
        <v>0.36178642618865431</v>
      </c>
      <c r="Y700" s="8">
        <v>1.499762518664978E-2</v>
      </c>
      <c r="Z700" s="10">
        <f t="shared" si="142"/>
        <v>0.48397359286342073</v>
      </c>
      <c r="AA700" s="11">
        <f t="shared" si="143"/>
        <v>-0.42462025491849464</v>
      </c>
      <c r="AB700" s="11">
        <f t="shared" si="144"/>
        <v>-0.31517833419561175</v>
      </c>
      <c r="AC700" s="11">
        <f t="shared" si="145"/>
        <v>18.238132793001611</v>
      </c>
      <c r="AD700" s="11">
        <f t="shared" si="146"/>
        <v>17.041801941020157</v>
      </c>
      <c r="AE700" s="10">
        <v>8.6232379671235595</v>
      </c>
      <c r="AF700" s="11">
        <v>15.647657069904501</v>
      </c>
      <c r="AG700" s="12">
        <v>24.1166143304381</v>
      </c>
      <c r="AH700" s="10">
        <v>0.43799618094557397</v>
      </c>
      <c r="AI700" s="11">
        <f t="shared" si="147"/>
        <v>59.285934139816966</v>
      </c>
      <c r="AJ700" s="11">
        <f t="shared" si="148"/>
        <v>2.7680382238658772</v>
      </c>
      <c r="AK700" s="11">
        <f t="shared" si="149"/>
        <v>0.20372510764083163</v>
      </c>
      <c r="AL700" s="11">
        <f t="shared" si="150"/>
        <v>13.666341795432112</v>
      </c>
      <c r="AM700" s="11">
        <f t="shared" si="151"/>
        <v>1.7770573756136685</v>
      </c>
      <c r="AN700" s="3">
        <f t="shared" si="152"/>
        <v>1.4561536139233047</v>
      </c>
      <c r="AO700" s="3">
        <f t="shared" si="153"/>
        <v>0.10023087505818902</v>
      </c>
      <c r="AP700" s="3">
        <v>0.33828164023045049</v>
      </c>
      <c r="AQ700" s="123" t="s">
        <v>213</v>
      </c>
      <c r="AR700" s="87">
        <v>114</v>
      </c>
      <c r="AS700" s="23">
        <v>704</v>
      </c>
      <c r="AT700" s="23" t="s">
        <v>98</v>
      </c>
      <c r="AU700" s="23">
        <v>40</v>
      </c>
      <c r="AV700" s="23" t="s">
        <v>160</v>
      </c>
      <c r="AW700" s="23">
        <v>2</v>
      </c>
      <c r="AX700" s="23">
        <v>40</v>
      </c>
      <c r="AY700" s="34">
        <v>42</v>
      </c>
      <c r="AZ700" s="158">
        <v>367.59999999999997</v>
      </c>
    </row>
    <row r="701" spans="1:52" ht="15" customHeight="1">
      <c r="A701" s="54">
        <v>10.278285404624199</v>
      </c>
      <c r="B701" s="32">
        <v>704</v>
      </c>
      <c r="C701" s="17">
        <v>-46.8795</v>
      </c>
      <c r="D701" s="17">
        <v>7.4206500000000002</v>
      </c>
      <c r="E701" s="40" t="s">
        <v>56</v>
      </c>
      <c r="F701" s="18">
        <v>-61.1</v>
      </c>
      <c r="G701" s="17">
        <v>-60.4</v>
      </c>
      <c r="H701" s="17">
        <v>-56.4</v>
      </c>
      <c r="I701" s="17">
        <v>-53.9</v>
      </c>
      <c r="J701" s="17">
        <v>-52.5</v>
      </c>
      <c r="K701" s="30">
        <v>-50.1</v>
      </c>
      <c r="L701" s="10">
        <f t="shared" si="140"/>
        <v>-50.1</v>
      </c>
      <c r="M701" s="52" t="str">
        <f t="shared" si="141"/>
        <v>high latitude</v>
      </c>
      <c r="N701" s="87">
        <v>38474378.204616003</v>
      </c>
      <c r="O701" s="23">
        <v>4157470.3977791499</v>
      </c>
      <c r="P701" s="23">
        <v>2167777.4948774599</v>
      </c>
      <c r="Q701" s="23">
        <v>225481.28889154899</v>
      </c>
      <c r="R701" s="23">
        <v>31669764.2406618</v>
      </c>
      <c r="S701" s="25">
        <v>1109728.6661475999</v>
      </c>
      <c r="T701" s="7">
        <v>0.49450004318177282</v>
      </c>
      <c r="U701" s="6">
        <v>5.3434763267521161E-2</v>
      </c>
      <c r="V701" s="6">
        <v>2.7861816482761741E-2</v>
      </c>
      <c r="W701" s="6">
        <v>2.8980457202080366E-3</v>
      </c>
      <c r="X701" s="6">
        <v>0.40704231011288744</v>
      </c>
      <c r="Y701" s="8">
        <v>1.4263021234848733E-2</v>
      </c>
      <c r="Z701" s="10">
        <f t="shared" si="142"/>
        <v>0.4572817342726187</v>
      </c>
      <c r="AA701" s="11">
        <f t="shared" si="143"/>
        <v>-0.48027494204083498</v>
      </c>
      <c r="AB701" s="11">
        <f t="shared" si="144"/>
        <v>-0.33981614579412694</v>
      </c>
      <c r="AC701" s="11">
        <f t="shared" si="145"/>
        <v>14.48144141224364</v>
      </c>
      <c r="AD701" s="11">
        <f t="shared" si="146"/>
        <v>15.356575627681718</v>
      </c>
      <c r="AE701" s="10">
        <v>6.6149843300973599</v>
      </c>
      <c r="AF701" s="11">
        <v>13.6990349677718</v>
      </c>
      <c r="AG701" s="12">
        <v>21.760911467588201</v>
      </c>
      <c r="AH701" s="10">
        <v>0.11437861223650905</v>
      </c>
      <c r="AI701" s="11">
        <f t="shared" si="147"/>
        <v>54.850450605524728</v>
      </c>
      <c r="AJ701" s="11">
        <f t="shared" si="148"/>
        <v>2.8034702659092545</v>
      </c>
      <c r="AK701" s="11">
        <f t="shared" si="149"/>
        <v>0.16655713682042214</v>
      </c>
      <c r="AL701" s="11">
        <f t="shared" si="150"/>
        <v>9.6140017006914835</v>
      </c>
      <c r="AM701" s="11">
        <f t="shared" si="151"/>
        <v>1.7764452450962149</v>
      </c>
      <c r="AN701" s="3">
        <f t="shared" si="152"/>
        <v>1.2148615288779936</v>
      </c>
      <c r="AO701" s="3">
        <f t="shared" si="153"/>
        <v>6.8449435821634014E-2</v>
      </c>
      <c r="AP701" s="3">
        <v>0.21988361103044696</v>
      </c>
      <c r="AQ701" s="123" t="s">
        <v>213</v>
      </c>
      <c r="AR701" s="87">
        <v>114</v>
      </c>
      <c r="AS701" s="23">
        <v>704</v>
      </c>
      <c r="AT701" s="23" t="s">
        <v>98</v>
      </c>
      <c r="AU701" s="23">
        <v>40</v>
      </c>
      <c r="AV701" s="23" t="s">
        <v>160</v>
      </c>
      <c r="AW701" s="23">
        <v>4</v>
      </c>
      <c r="AX701" s="23">
        <v>40</v>
      </c>
      <c r="AY701" s="34">
        <v>42</v>
      </c>
      <c r="AZ701" s="158">
        <v>370.59999999999997</v>
      </c>
    </row>
    <row r="702" spans="1:52" ht="15" customHeight="1">
      <c r="A702" s="54">
        <v>10.3718836705202</v>
      </c>
      <c r="B702" s="32">
        <v>704</v>
      </c>
      <c r="C702" s="17">
        <v>-46.8795</v>
      </c>
      <c r="D702" s="17">
        <v>7.4206500000000002</v>
      </c>
      <c r="E702" s="40" t="s">
        <v>56</v>
      </c>
      <c r="F702" s="18">
        <v>-61.1</v>
      </c>
      <c r="G702" s="17">
        <v>-60.4</v>
      </c>
      <c r="H702" s="17">
        <v>-56.4</v>
      </c>
      <c r="I702" s="17">
        <v>-53.9</v>
      </c>
      <c r="J702" s="17">
        <v>-52.5</v>
      </c>
      <c r="K702" s="30">
        <v>-50.1</v>
      </c>
      <c r="L702" s="10">
        <f t="shared" si="140"/>
        <v>-50.1</v>
      </c>
      <c r="M702" s="52" t="str">
        <f t="shared" si="141"/>
        <v>high latitude</v>
      </c>
      <c r="N702" s="87">
        <v>11053748.6652651</v>
      </c>
      <c r="O702" s="23">
        <v>1014896.46798115</v>
      </c>
      <c r="P702" s="23">
        <v>530131.03646810504</v>
      </c>
      <c r="Q702" s="23">
        <v>55177.268130925098</v>
      </c>
      <c r="R702" s="23">
        <v>7925895.5878502298</v>
      </c>
      <c r="S702" s="25">
        <v>324194.50218238001</v>
      </c>
      <c r="T702" s="7">
        <v>0.52878519175123628</v>
      </c>
      <c r="U702" s="6">
        <v>4.8550246588784207E-2</v>
      </c>
      <c r="V702" s="6">
        <v>2.5360214915411738E-2</v>
      </c>
      <c r="W702" s="6">
        <v>2.6395500017659269E-3</v>
      </c>
      <c r="X702" s="6">
        <v>0.37915609854524834</v>
      </c>
      <c r="Y702" s="8">
        <v>1.5508698197553513E-2</v>
      </c>
      <c r="Z702" s="10">
        <f t="shared" si="142"/>
        <v>0.47261647762449305</v>
      </c>
      <c r="AA702" s="11">
        <f t="shared" si="143"/>
        <v>-0.47979233065304622</v>
      </c>
      <c r="AB702" s="11">
        <f t="shared" si="144"/>
        <v>-0.32549114089949732</v>
      </c>
      <c r="AC702" s="11">
        <f t="shared" si="145"/>
        <v>14.51401768091938</v>
      </c>
      <c r="AD702" s="11">
        <f t="shared" si="146"/>
        <v>16.336405962474384</v>
      </c>
      <c r="AE702" s="10">
        <v>7.7459556950077504</v>
      </c>
      <c r="AF702" s="11">
        <v>14.796414856932101</v>
      </c>
      <c r="AG702" s="12">
        <v>23.082277612473</v>
      </c>
      <c r="AH702" s="10">
        <v>0.3732282538677274</v>
      </c>
      <c r="AI702" s="11">
        <f t="shared" si="147"/>
        <v>58.240020296748874</v>
      </c>
      <c r="AJ702" s="11">
        <f t="shared" si="148"/>
        <v>2.8493243234849941</v>
      </c>
      <c r="AK702" s="11">
        <f t="shared" si="149"/>
        <v>0.16245247425575299</v>
      </c>
      <c r="AL702" s="11">
        <f t="shared" si="150"/>
        <v>9.6077796967078104</v>
      </c>
      <c r="AM702" s="11">
        <f t="shared" si="151"/>
        <v>1.8382195422912544</v>
      </c>
      <c r="AN702" s="3">
        <f t="shared" si="152"/>
        <v>1.3946371791989818</v>
      </c>
      <c r="AO702" s="3">
        <f t="shared" si="153"/>
        <v>6.6885947536421492E-2</v>
      </c>
      <c r="AP702" s="3">
        <v>0.20728889270133344</v>
      </c>
      <c r="AQ702" s="123" t="s">
        <v>213</v>
      </c>
      <c r="AR702" s="87">
        <v>114</v>
      </c>
      <c r="AS702" s="23">
        <v>704</v>
      </c>
      <c r="AT702" s="23" t="s">
        <v>98</v>
      </c>
      <c r="AU702" s="23">
        <v>40</v>
      </c>
      <c r="AV702" s="23" t="s">
        <v>160</v>
      </c>
      <c r="AW702" s="23">
        <v>6</v>
      </c>
      <c r="AX702" s="23">
        <v>40</v>
      </c>
      <c r="AY702" s="34">
        <v>42</v>
      </c>
      <c r="AZ702" s="158">
        <v>373.59999999999997</v>
      </c>
    </row>
    <row r="703" spans="1:52" ht="15" customHeight="1">
      <c r="A703" s="54">
        <v>10.4286666184971</v>
      </c>
      <c r="B703" s="32">
        <v>704</v>
      </c>
      <c r="C703" s="17">
        <v>-46.8795</v>
      </c>
      <c r="D703" s="17">
        <v>7.4206500000000002</v>
      </c>
      <c r="E703" s="40" t="s">
        <v>56</v>
      </c>
      <c r="F703" s="18">
        <v>-61.1</v>
      </c>
      <c r="G703" s="17">
        <v>-60.4</v>
      </c>
      <c r="H703" s="17">
        <v>-56.4</v>
      </c>
      <c r="I703" s="17">
        <v>-53.9</v>
      </c>
      <c r="J703" s="17">
        <v>-52.5</v>
      </c>
      <c r="K703" s="30">
        <v>-50.1</v>
      </c>
      <c r="L703" s="10">
        <f t="shared" si="140"/>
        <v>-50.1</v>
      </c>
      <c r="M703" s="52" t="str">
        <f t="shared" si="141"/>
        <v>high latitude</v>
      </c>
      <c r="N703" s="87">
        <v>6968404.5622026203</v>
      </c>
      <c r="O703" s="23">
        <v>657525.93062803696</v>
      </c>
      <c r="P703" s="23">
        <v>355515.66647009202</v>
      </c>
      <c r="Q703" s="23">
        <v>32589.732320934501</v>
      </c>
      <c r="R703" s="23">
        <v>5294078.5974579602</v>
      </c>
      <c r="S703" s="25">
        <v>196226.449727103</v>
      </c>
      <c r="T703" s="7">
        <v>0.51601219147080823</v>
      </c>
      <c r="U703" s="6">
        <v>4.8689968181900516E-2</v>
      </c>
      <c r="V703" s="6">
        <v>2.632602865116242E-2</v>
      </c>
      <c r="W703" s="6">
        <v>2.4132782539044925E-3</v>
      </c>
      <c r="X703" s="6">
        <v>0.39202791320564429</v>
      </c>
      <c r="Y703" s="8">
        <v>1.4530620236580144E-2</v>
      </c>
      <c r="Z703" s="10">
        <f t="shared" si="142"/>
        <v>0.47053040882015024</v>
      </c>
      <c r="AA703" s="11">
        <f t="shared" si="143"/>
        <v>-0.46851984369220628</v>
      </c>
      <c r="AB703" s="11">
        <f t="shared" si="144"/>
        <v>-0.32741230431740254</v>
      </c>
      <c r="AC703" s="11">
        <f t="shared" si="145"/>
        <v>15.274910550776074</v>
      </c>
      <c r="AD703" s="11">
        <f t="shared" si="146"/>
        <v>16.204998384689667</v>
      </c>
      <c r="AE703" s="10">
        <v>7.6021867909874503</v>
      </c>
      <c r="AF703" s="11">
        <v>14.661698778857399</v>
      </c>
      <c r="AG703" s="12">
        <v>22.915035926843998</v>
      </c>
      <c r="AH703" s="10">
        <v>0.3666030031980147</v>
      </c>
      <c r="AI703" s="11">
        <f t="shared" si="147"/>
        <v>56.827026561196945</v>
      </c>
      <c r="AJ703" s="11">
        <f t="shared" si="148"/>
        <v>2.7388214326790754</v>
      </c>
      <c r="AK703" s="11">
        <f t="shared" si="149"/>
        <v>0.15998187087040489</v>
      </c>
      <c r="AL703" s="11">
        <f t="shared" si="150"/>
        <v>10.908824379687257</v>
      </c>
      <c r="AM703" s="11">
        <f t="shared" si="151"/>
        <v>1.8127939424651838</v>
      </c>
      <c r="AN703" s="3">
        <f t="shared" si="152"/>
        <v>1.3162639038922876</v>
      </c>
      <c r="AO703" s="3">
        <f t="shared" si="153"/>
        <v>6.7153454548407876E-2</v>
      </c>
      <c r="AP703" s="3">
        <v>0.38820324319895055</v>
      </c>
      <c r="AQ703" s="123" t="s">
        <v>213</v>
      </c>
      <c r="AR703" s="87">
        <v>114</v>
      </c>
      <c r="AS703" s="23">
        <v>704</v>
      </c>
      <c r="AT703" s="23" t="s">
        <v>98</v>
      </c>
      <c r="AU703" s="23">
        <v>40</v>
      </c>
      <c r="AV703" s="23" t="s">
        <v>160</v>
      </c>
      <c r="AW703" s="23" t="s">
        <v>99</v>
      </c>
      <c r="AX703" s="23">
        <v>10</v>
      </c>
      <c r="AY703" s="34">
        <v>12</v>
      </c>
      <c r="AZ703" s="158">
        <v>375.42</v>
      </c>
    </row>
    <row r="704" spans="1:52" ht="15" customHeight="1">
      <c r="A704" s="54">
        <v>10.4336585260115</v>
      </c>
      <c r="B704" s="32">
        <v>704</v>
      </c>
      <c r="C704" s="17">
        <v>-46.8795</v>
      </c>
      <c r="D704" s="17">
        <v>7.4206500000000002</v>
      </c>
      <c r="E704" s="40" t="s">
        <v>56</v>
      </c>
      <c r="F704" s="18">
        <v>-61.1</v>
      </c>
      <c r="G704" s="17">
        <v>-60.4</v>
      </c>
      <c r="H704" s="17">
        <v>-56.4</v>
      </c>
      <c r="I704" s="17">
        <v>-53.9</v>
      </c>
      <c r="J704" s="17">
        <v>-52.5</v>
      </c>
      <c r="K704" s="30">
        <v>-50.1</v>
      </c>
      <c r="L704" s="10">
        <f t="shared" si="140"/>
        <v>-50.1</v>
      </c>
      <c r="M704" s="52" t="str">
        <f t="shared" si="141"/>
        <v>high latitude</v>
      </c>
      <c r="N704" s="87">
        <v>140788.92492971101</v>
      </c>
      <c r="O704" s="23">
        <v>7778</v>
      </c>
      <c r="P704" s="23">
        <v>7298.0938740027204</v>
      </c>
      <c r="Q704" s="23">
        <v>840</v>
      </c>
      <c r="R704" s="23">
        <v>37419.704102750897</v>
      </c>
      <c r="S704" s="25">
        <v>3636.5851393145199</v>
      </c>
      <c r="T704" s="7">
        <v>0.71191339863670511</v>
      </c>
      <c r="U704" s="6">
        <v>3.9330241475746583E-2</v>
      </c>
      <c r="V704" s="6">
        <v>3.690354774713215E-2</v>
      </c>
      <c r="W704" s="6">
        <v>4.2475447209600319E-3</v>
      </c>
      <c r="X704" s="6">
        <v>0.18921650788276909</v>
      </c>
      <c r="Y704" s="8">
        <v>1.8388759536687015E-2</v>
      </c>
      <c r="Z704" s="10">
        <f t="shared" si="142"/>
        <v>0.60220284930252055</v>
      </c>
      <c r="AA704" s="11">
        <f t="shared" si="143"/>
        <v>-0.3386270466623702</v>
      </c>
      <c r="AB704" s="11">
        <f t="shared" si="144"/>
        <v>-0.22025719396866883</v>
      </c>
      <c r="AC704" s="11">
        <f t="shared" si="145"/>
        <v>24.04267435029001</v>
      </c>
      <c r="AD704" s="11">
        <f t="shared" si="146"/>
        <v>23.534407932543054</v>
      </c>
      <c r="AE704" s="10">
        <v>17.019667714322502</v>
      </c>
      <c r="AF704" s="11">
        <v>24.240926727021002</v>
      </c>
      <c r="AG704" s="12">
        <v>35.441664149946099</v>
      </c>
      <c r="AH704" s="10">
        <v>0.94104652576999093</v>
      </c>
      <c r="AI704" s="11">
        <f t="shared" si="147"/>
        <v>79.002305160018565</v>
      </c>
      <c r="AJ704" s="11">
        <f t="shared" si="148"/>
        <v>2.5179659310716507</v>
      </c>
      <c r="AK704" s="11">
        <f t="shared" si="149"/>
        <v>0.27936507134653893</v>
      </c>
      <c r="AL704" s="11">
        <f t="shared" si="150"/>
        <v>8.6882069928603816</v>
      </c>
      <c r="AM704" s="11">
        <f t="shared" si="151"/>
        <v>2.0171419107530353</v>
      </c>
      <c r="AN704" s="3">
        <f t="shared" si="152"/>
        <v>3.7624275313112636</v>
      </c>
      <c r="AO704" s="3">
        <f t="shared" si="153"/>
        <v>0.19503344692311994</v>
      </c>
      <c r="AP704" s="3">
        <v>0.59124914859146438</v>
      </c>
      <c r="AQ704" s="123" t="s">
        <v>213</v>
      </c>
      <c r="AR704" s="87">
        <v>114</v>
      </c>
      <c r="AS704" s="23">
        <v>704</v>
      </c>
      <c r="AT704" s="23" t="s">
        <v>98</v>
      </c>
      <c r="AU704" s="23">
        <v>41</v>
      </c>
      <c r="AV704" s="23" t="s">
        <v>160</v>
      </c>
      <c r="AW704" s="23">
        <v>1</v>
      </c>
      <c r="AX704" s="23">
        <v>38</v>
      </c>
      <c r="AY704" s="34">
        <v>40</v>
      </c>
      <c r="AZ704" s="158">
        <v>375.58</v>
      </c>
    </row>
    <row r="705" spans="1:52" ht="15" customHeight="1">
      <c r="A705" s="54">
        <v>10.5278807803468</v>
      </c>
      <c r="B705" s="32">
        <v>704</v>
      </c>
      <c r="C705" s="17">
        <v>-46.8795</v>
      </c>
      <c r="D705" s="17">
        <v>7.4206500000000002</v>
      </c>
      <c r="E705" s="40" t="s">
        <v>56</v>
      </c>
      <c r="F705" s="18">
        <v>-61.1</v>
      </c>
      <c r="G705" s="17">
        <v>-60.4</v>
      </c>
      <c r="H705" s="17">
        <v>-56.4</v>
      </c>
      <c r="I705" s="17">
        <v>-53.9</v>
      </c>
      <c r="J705" s="17">
        <v>-52.5</v>
      </c>
      <c r="K705" s="30">
        <v>-50.1</v>
      </c>
      <c r="L705" s="10">
        <f t="shared" si="140"/>
        <v>-50.1</v>
      </c>
      <c r="M705" s="52" t="str">
        <f t="shared" si="141"/>
        <v>high latitude</v>
      </c>
      <c r="N705" s="87">
        <v>7046871.6904175803</v>
      </c>
      <c r="O705" s="23">
        <v>601806.17355989094</v>
      </c>
      <c r="P705" s="23">
        <v>323939.40265384602</v>
      </c>
      <c r="Q705" s="23">
        <v>33552.175780952399</v>
      </c>
      <c r="R705" s="23">
        <v>4771988.0757921301</v>
      </c>
      <c r="S705" s="25">
        <v>234207</v>
      </c>
      <c r="T705" s="7">
        <v>0.54155197393670862</v>
      </c>
      <c r="U705" s="6">
        <v>4.6248794576724275E-2</v>
      </c>
      <c r="V705" s="6">
        <v>2.4894737785792296E-2</v>
      </c>
      <c r="W705" s="6">
        <v>2.5784841589714647E-3</v>
      </c>
      <c r="X705" s="6">
        <v>0.36672720542958059</v>
      </c>
      <c r="Y705" s="8">
        <v>1.7998804112222849E-2</v>
      </c>
      <c r="Z705" s="10">
        <f t="shared" si="142"/>
        <v>0.49576558237066093</v>
      </c>
      <c r="AA705" s="11">
        <f t="shared" si="143"/>
        <v>-0.4714896497373226</v>
      </c>
      <c r="AB705" s="11">
        <f t="shared" si="144"/>
        <v>-0.3047236266310005</v>
      </c>
      <c r="AC705" s="11">
        <f t="shared" si="145"/>
        <v>15.074448642730722</v>
      </c>
      <c r="AD705" s="11">
        <f t="shared" si="146"/>
        <v>17.756903938439567</v>
      </c>
      <c r="AE705" s="10">
        <v>9.4930309211917798</v>
      </c>
      <c r="AF705" s="11">
        <v>16.494085584636</v>
      </c>
      <c r="AG705" s="12">
        <v>25.2889143222027</v>
      </c>
      <c r="AH705" s="10">
        <v>0.36291448359843148</v>
      </c>
      <c r="AI705" s="11">
        <f t="shared" si="147"/>
        <v>59.623955523735781</v>
      </c>
      <c r="AJ705" s="11">
        <f t="shared" si="148"/>
        <v>3.2166525038142102</v>
      </c>
      <c r="AK705" s="11">
        <f t="shared" si="149"/>
        <v>0.16080779571577927</v>
      </c>
      <c r="AL705" s="11">
        <f t="shared" si="150"/>
        <v>9.6547957059090859</v>
      </c>
      <c r="AM705" s="11">
        <f t="shared" si="151"/>
        <v>1.9163472138572746</v>
      </c>
      <c r="AN705" s="3">
        <f t="shared" si="152"/>
        <v>1.4767161146453263</v>
      </c>
      <c r="AO705" s="3">
        <f t="shared" si="153"/>
        <v>6.7883531456660956E-2</v>
      </c>
      <c r="AP705" s="3">
        <v>0.17659490486133519</v>
      </c>
      <c r="AQ705" s="123" t="s">
        <v>213</v>
      </c>
      <c r="AR705" s="87">
        <v>114</v>
      </c>
      <c r="AS705" s="23">
        <v>704</v>
      </c>
      <c r="AT705" s="23" t="s">
        <v>98</v>
      </c>
      <c r="AU705" s="23">
        <v>41</v>
      </c>
      <c r="AV705" s="23" t="s">
        <v>160</v>
      </c>
      <c r="AW705" s="23">
        <v>3</v>
      </c>
      <c r="AX705" s="23">
        <v>40</v>
      </c>
      <c r="AY705" s="34">
        <v>42</v>
      </c>
      <c r="AZ705" s="158">
        <v>378.59999999999997</v>
      </c>
    </row>
    <row r="706" spans="1:52" ht="15" customHeight="1">
      <c r="A706" s="54">
        <v>10.5814049586776</v>
      </c>
      <c r="B706" s="32">
        <v>704</v>
      </c>
      <c r="C706" s="17">
        <v>-46.8795</v>
      </c>
      <c r="D706" s="17">
        <v>7.4206500000000002</v>
      </c>
      <c r="E706" s="40" t="s">
        <v>56</v>
      </c>
      <c r="F706" s="18">
        <v>-61.1</v>
      </c>
      <c r="G706" s="17">
        <v>-60.4</v>
      </c>
      <c r="H706" s="17">
        <v>-56.4</v>
      </c>
      <c r="I706" s="17">
        <v>-53.9</v>
      </c>
      <c r="J706" s="17">
        <v>-52.5</v>
      </c>
      <c r="K706" s="30">
        <v>-50.1</v>
      </c>
      <c r="L706" s="10">
        <f t="shared" si="140"/>
        <v>-50.1</v>
      </c>
      <c r="M706" s="52" t="str">
        <f t="shared" si="141"/>
        <v>high latitude</v>
      </c>
      <c r="N706" s="87">
        <v>8338996.8527528998</v>
      </c>
      <c r="O706" s="23">
        <v>723614.45227981301</v>
      </c>
      <c r="P706" s="23">
        <v>394498.93148504599</v>
      </c>
      <c r="Q706" s="23">
        <v>42598.382962616801</v>
      </c>
      <c r="R706" s="23">
        <v>5856463.47175234</v>
      </c>
      <c r="S706" s="25">
        <v>218868.72551498201</v>
      </c>
      <c r="T706" s="7">
        <v>0.53540770460043052</v>
      </c>
      <c r="U706" s="6">
        <v>4.6459875180661941E-2</v>
      </c>
      <c r="V706" s="6">
        <v>2.5328917986580487E-2</v>
      </c>
      <c r="W706" s="6">
        <v>2.7350414977282854E-3</v>
      </c>
      <c r="X706" s="6">
        <v>0.3760159309152461</v>
      </c>
      <c r="Y706" s="8">
        <v>1.4052529819352672E-2</v>
      </c>
      <c r="Z706" s="10">
        <f t="shared" si="142"/>
        <v>0.47548225250445214</v>
      </c>
      <c r="AA706" s="11">
        <f t="shared" si="143"/>
        <v>-0.46867855588364438</v>
      </c>
      <c r="AB706" s="11">
        <f t="shared" si="144"/>
        <v>-0.3228656885756252</v>
      </c>
      <c r="AC706" s="11">
        <f t="shared" si="145"/>
        <v>15.264197477854005</v>
      </c>
      <c r="AD706" s="11">
        <f t="shared" si="146"/>
        <v>16.515986901427237</v>
      </c>
      <c r="AE706" s="10">
        <v>8.0218355858834602</v>
      </c>
      <c r="AF706" s="11">
        <v>14.9841589303999</v>
      </c>
      <c r="AG706" s="12">
        <v>23.396168663289099</v>
      </c>
      <c r="AH706" s="10">
        <v>0.30839350036469154</v>
      </c>
      <c r="AI706" s="11">
        <f t="shared" si="147"/>
        <v>58.744110174134434</v>
      </c>
      <c r="AJ706" s="11">
        <f t="shared" si="148"/>
        <v>2.5575153467096312</v>
      </c>
      <c r="AK706" s="11">
        <f t="shared" si="149"/>
        <v>0.16040695337161584</v>
      </c>
      <c r="AL706" s="11">
        <f t="shared" si="150"/>
        <v>9.2608898284061087</v>
      </c>
      <c r="AM706" s="11">
        <f t="shared" si="151"/>
        <v>1.8236575396251133</v>
      </c>
      <c r="AN706" s="3">
        <f t="shared" si="152"/>
        <v>1.4238963314591884</v>
      </c>
      <c r="AO706" s="3">
        <f t="shared" si="153"/>
        <v>6.7361289520176268E-2</v>
      </c>
      <c r="AP706" s="3">
        <v>0.17176510808072881</v>
      </c>
      <c r="AQ706" s="123" t="s">
        <v>213</v>
      </c>
      <c r="AR706" s="87">
        <v>114</v>
      </c>
      <c r="AS706" s="23">
        <v>704</v>
      </c>
      <c r="AT706" s="23" t="s">
        <v>98</v>
      </c>
      <c r="AU706" s="23">
        <v>41</v>
      </c>
      <c r="AV706" s="23" t="s">
        <v>160</v>
      </c>
      <c r="AW706" s="23">
        <v>4</v>
      </c>
      <c r="AX706" s="23">
        <v>40</v>
      </c>
      <c r="AY706" s="34">
        <v>42</v>
      </c>
      <c r="AZ706" s="158">
        <v>380.09999999999997</v>
      </c>
    </row>
    <row r="707" spans="1:52" ht="15" customHeight="1">
      <c r="A707" s="53">
        <v>11.0756198347107</v>
      </c>
      <c r="B707" s="32">
        <v>704</v>
      </c>
      <c r="C707" s="17">
        <v>-46.8795</v>
      </c>
      <c r="D707" s="17">
        <v>7.4206500000000002</v>
      </c>
      <c r="E707" s="40" t="s">
        <v>56</v>
      </c>
      <c r="F707" s="18">
        <v>-61.1</v>
      </c>
      <c r="G707" s="17">
        <v>-60.4</v>
      </c>
      <c r="H707" s="17">
        <v>-56.4</v>
      </c>
      <c r="I707" s="17">
        <v>-53.9</v>
      </c>
      <c r="J707" s="17">
        <v>-52.5</v>
      </c>
      <c r="K707" s="30">
        <v>-50.1</v>
      </c>
      <c r="L707" s="10">
        <f t="shared" ref="L707:L770" si="154">IF(A707&lt;2,C707,IF(A707&lt;15,K707,IF(A707&lt;25,J707,IF(A707&lt;35,I707,IF(A707&lt;45,H707,IF(A707&lt;55,G707,IF(A707&lt;65,F707,IF(A707&lt;70,F707,"no age"))))))))</f>
        <v>-50.1</v>
      </c>
      <c r="M707" s="52" t="str">
        <f t="shared" ref="M707:M770" si="155">IF(ABS(L707)&lt;=20,"low latitude",IF(ABS(L707)&lt;=40,"mid latitude",IF(ABS(L707)&lt;=50,"transition",IF(ABS(L707)&gt;50,"high latitude","no category"))))</f>
        <v>high latitude</v>
      </c>
      <c r="N707" s="87">
        <v>7706480.8732034396</v>
      </c>
      <c r="O707" s="23">
        <v>907663.12700792798</v>
      </c>
      <c r="P707" s="23">
        <v>519631.16365233599</v>
      </c>
      <c r="Q707" s="23">
        <v>46508.198561233497</v>
      </c>
      <c r="R707" s="23">
        <v>6575858.1909629796</v>
      </c>
      <c r="S707" s="25">
        <v>308311.15974784002</v>
      </c>
      <c r="T707" s="7">
        <v>0.47972259066764966</v>
      </c>
      <c r="U707" s="6">
        <v>5.6501341391215897E-2</v>
      </c>
      <c r="V707" s="6">
        <v>3.2346645910161523E-2</v>
      </c>
      <c r="W707" s="6">
        <v>2.8951000940856306E-3</v>
      </c>
      <c r="X707" s="6">
        <v>0.40934218602952838</v>
      </c>
      <c r="Y707" s="8">
        <v>1.9192135907358784E-2</v>
      </c>
      <c r="Z707" s="10">
        <f t="shared" ref="Z707:Z770" si="156">(V707+W707+Y707)/(U707+V707+W707+Y707)</f>
        <v>0.49068168153424829</v>
      </c>
      <c r="AA707" s="11">
        <f t="shared" ref="AA707:AA770" si="157">LOG((V707)/(U707+V707+W707))</f>
        <v>-0.45274409673332133</v>
      </c>
      <c r="AB707" s="11">
        <f t="shared" ref="AB707:AB770" si="158">LOG(Z707)</f>
        <v>-0.309200155096511</v>
      </c>
      <c r="AC707" s="11">
        <f t="shared" ref="AC707:AC770" si="159">67.5*AA707+46.9</f>
        <v>16.339773470500809</v>
      </c>
      <c r="AD707" s="11">
        <f t="shared" ref="AD707:AD770" si="160">68.4*AB707+38.6</f>
        <v>17.450709391398647</v>
      </c>
      <c r="AE707" s="10">
        <v>9.1531789706276605</v>
      </c>
      <c r="AF707" s="11">
        <v>16.1453919002136</v>
      </c>
      <c r="AG707" s="12">
        <v>24.704922708065901</v>
      </c>
      <c r="AH707" s="10">
        <v>0.37717109084188727</v>
      </c>
      <c r="AI707" s="11">
        <f t="shared" ref="AI707:AI770" si="161">((T707)/(T707+X707))*100</f>
        <v>53.958114553788775</v>
      </c>
      <c r="AJ707" s="11">
        <f t="shared" ref="AJ707:AJ770" si="162">((Y707)/(T707+Y707))*100</f>
        <v>3.8467767907174362</v>
      </c>
      <c r="AK707" s="11">
        <f t="shared" ref="AK707:AK770" si="163">(U707+V707+W707)/(U707+V707+W707+X707+Y707)</f>
        <v>0.17633494314733561</v>
      </c>
      <c r="AL707" s="11">
        <f t="shared" ref="AL707:AL770" si="164">V707/W707</f>
        <v>11.172893806415241</v>
      </c>
      <c r="AM707" s="11">
        <f t="shared" ref="AM707:AM770" si="165">((U707*1)+(V707*2)+(W707*3)+(Y707*4))/(U707+V707+W707+Y707)</f>
        <v>1.8627850647502553</v>
      </c>
      <c r="AN707" s="3">
        <f t="shared" ref="AN707:AN770" si="166">IF(T707="n/a","n/a",T707/X707)</f>
        <v>1.1719353808137536</v>
      </c>
      <c r="AO707" s="3">
        <f t="shared" ref="AO707:AO770" si="167">IF(P707="n/a","n/a",P707/R707)</f>
        <v>7.9021041598258734E-2</v>
      </c>
      <c r="AP707" s="3">
        <v>0.9955687038916915</v>
      </c>
      <c r="AQ707" s="123" t="s">
        <v>213</v>
      </c>
      <c r="AR707" s="87">
        <v>114</v>
      </c>
      <c r="AS707" s="23">
        <v>704</v>
      </c>
      <c r="AT707" s="23" t="s">
        <v>98</v>
      </c>
      <c r="AU707" s="23">
        <v>42</v>
      </c>
      <c r="AV707" s="23" t="s">
        <v>160</v>
      </c>
      <c r="AW707" s="23">
        <v>2</v>
      </c>
      <c r="AX707" s="23">
        <v>40</v>
      </c>
      <c r="AY707" s="34">
        <v>42</v>
      </c>
      <c r="AZ707" s="158">
        <v>386.59999999999997</v>
      </c>
    </row>
    <row r="708" spans="1:52" ht="15" customHeight="1">
      <c r="A708" s="53">
        <v>11.3037190082644</v>
      </c>
      <c r="B708" s="32">
        <v>704</v>
      </c>
      <c r="C708" s="17">
        <v>-46.8795</v>
      </c>
      <c r="D708" s="17">
        <v>7.4206500000000002</v>
      </c>
      <c r="E708" s="40" t="s">
        <v>56</v>
      </c>
      <c r="F708" s="18">
        <v>-61.1</v>
      </c>
      <c r="G708" s="17">
        <v>-60.4</v>
      </c>
      <c r="H708" s="17">
        <v>-56.4</v>
      </c>
      <c r="I708" s="17">
        <v>-53.9</v>
      </c>
      <c r="J708" s="17">
        <v>-52.5</v>
      </c>
      <c r="K708" s="30">
        <v>-50.1</v>
      </c>
      <c r="L708" s="10">
        <f t="shared" si="154"/>
        <v>-50.1</v>
      </c>
      <c r="M708" s="52" t="str">
        <f t="shared" si="155"/>
        <v>high latitude</v>
      </c>
      <c r="N708" s="87">
        <v>6071716.5267532403</v>
      </c>
      <c r="O708" s="23">
        <v>564560.57652441296</v>
      </c>
      <c r="P708" s="23">
        <v>305013.68079765298</v>
      </c>
      <c r="Q708" s="23">
        <v>25700.438411267602</v>
      </c>
      <c r="R708" s="23">
        <v>4119250.1124439398</v>
      </c>
      <c r="S708" s="25">
        <v>123035.740094835</v>
      </c>
      <c r="T708" s="7">
        <v>0.5416688771376017</v>
      </c>
      <c r="U708" s="6">
        <v>5.0365476091430834E-2</v>
      </c>
      <c r="V708" s="6">
        <v>2.7210825350836753E-2</v>
      </c>
      <c r="W708" s="6">
        <v>2.2927828654114597E-3</v>
      </c>
      <c r="X708" s="6">
        <v>0.36748579635182449</v>
      </c>
      <c r="Y708" s="8">
        <v>1.0976242202894853E-2</v>
      </c>
      <c r="Z708" s="10">
        <f t="shared" si="156"/>
        <v>0.44559089580058292</v>
      </c>
      <c r="AA708" s="11">
        <f t="shared" si="157"/>
        <v>-0.46763699043798307</v>
      </c>
      <c r="AB708" s="11">
        <f t="shared" si="158"/>
        <v>-0.35106369113765173</v>
      </c>
      <c r="AC708" s="11">
        <f t="shared" si="159"/>
        <v>15.334503145436141</v>
      </c>
      <c r="AD708" s="11">
        <f t="shared" si="160"/>
        <v>14.587243526184622</v>
      </c>
      <c r="AE708" s="10">
        <v>5.7150698339511399</v>
      </c>
      <c r="AF708" s="11">
        <v>12.831129420394401</v>
      </c>
      <c r="AG708" s="12">
        <v>20.703936352768501</v>
      </c>
      <c r="AH708" s="10">
        <v>0.36946662927249641</v>
      </c>
      <c r="AI708" s="11">
        <f t="shared" si="161"/>
        <v>59.579397536243484</v>
      </c>
      <c r="AJ708" s="11">
        <f t="shared" si="162"/>
        <v>1.9861284970712199</v>
      </c>
      <c r="AK708" s="11">
        <f t="shared" si="163"/>
        <v>0.17426066073993757</v>
      </c>
      <c r="AL708" s="11">
        <f t="shared" si="164"/>
        <v>11.868034152441878</v>
      </c>
      <c r="AM708" s="11">
        <f t="shared" si="165"/>
        <v>1.7124760312552851</v>
      </c>
      <c r="AN708" s="3">
        <f t="shared" si="166"/>
        <v>1.473985886025966</v>
      </c>
      <c r="AO708" s="3">
        <f t="shared" si="167"/>
        <v>7.4045924008408703E-2</v>
      </c>
      <c r="AP708" s="3">
        <v>0.52115008717975153</v>
      </c>
      <c r="AQ708" s="123" t="s">
        <v>213</v>
      </c>
      <c r="AR708" s="87">
        <v>114</v>
      </c>
      <c r="AS708" s="23">
        <v>704</v>
      </c>
      <c r="AT708" s="23" t="s">
        <v>98</v>
      </c>
      <c r="AU708" s="23">
        <v>42</v>
      </c>
      <c r="AV708" s="23" t="s">
        <v>160</v>
      </c>
      <c r="AW708" s="23">
        <v>4</v>
      </c>
      <c r="AX708" s="23">
        <v>40</v>
      </c>
      <c r="AY708" s="34">
        <v>42</v>
      </c>
      <c r="AZ708" s="158">
        <v>389.59999999999997</v>
      </c>
    </row>
    <row r="709" spans="1:52" ht="15" customHeight="1">
      <c r="A709" s="53">
        <v>11.499123966942101</v>
      </c>
      <c r="B709" s="32">
        <v>704</v>
      </c>
      <c r="C709" s="17">
        <v>-46.8795</v>
      </c>
      <c r="D709" s="17">
        <v>7.4206500000000002</v>
      </c>
      <c r="E709" s="40" t="s">
        <v>56</v>
      </c>
      <c r="F709" s="18">
        <v>-61.1</v>
      </c>
      <c r="G709" s="17">
        <v>-60.4</v>
      </c>
      <c r="H709" s="17">
        <v>-56.4</v>
      </c>
      <c r="I709" s="17">
        <v>-53.9</v>
      </c>
      <c r="J709" s="17">
        <v>-52.5</v>
      </c>
      <c r="K709" s="30">
        <v>-50.1</v>
      </c>
      <c r="L709" s="10">
        <f t="shared" si="154"/>
        <v>-50.1</v>
      </c>
      <c r="M709" s="52" t="str">
        <f t="shared" si="155"/>
        <v>high latitude</v>
      </c>
      <c r="N709" s="87">
        <v>13010809.886692701</v>
      </c>
      <c r="O709" s="23">
        <v>1651378.1226794401</v>
      </c>
      <c r="P709" s="23">
        <v>965661.08386986097</v>
      </c>
      <c r="Q709" s="23">
        <v>82001.677075493295</v>
      </c>
      <c r="R709" s="23">
        <v>10152837.466131199</v>
      </c>
      <c r="S709" s="25">
        <v>407315.44629014202</v>
      </c>
      <c r="T709" s="7">
        <v>0.49527248049994294</v>
      </c>
      <c r="U709" s="6">
        <v>6.286173929105715E-2</v>
      </c>
      <c r="V709" s="6">
        <v>3.6759076836535245E-2</v>
      </c>
      <c r="W709" s="6">
        <v>3.1214946927995259E-3</v>
      </c>
      <c r="X709" s="6">
        <v>0.3864802452541069</v>
      </c>
      <c r="Y709" s="8">
        <v>1.5504963425558089E-2</v>
      </c>
      <c r="Z709" s="10">
        <f t="shared" si="156"/>
        <v>0.46838741364720993</v>
      </c>
      <c r="AA709" s="11">
        <f t="shared" si="157"/>
        <v>-0.44638473337089624</v>
      </c>
      <c r="AB709" s="11">
        <f t="shared" si="158"/>
        <v>-0.32939478366160041</v>
      </c>
      <c r="AC709" s="11">
        <f t="shared" si="159"/>
        <v>16.769030497464502</v>
      </c>
      <c r="AD709" s="11">
        <f t="shared" si="160"/>
        <v>16.069396797546531</v>
      </c>
      <c r="AE709" s="10">
        <v>7.4850879182920904</v>
      </c>
      <c r="AF709" s="11">
        <v>14.4833474631059</v>
      </c>
      <c r="AG709" s="12">
        <v>22.791344039489601</v>
      </c>
      <c r="AH709" s="10">
        <v>0.19960738200013062</v>
      </c>
      <c r="AI709" s="11">
        <f t="shared" si="161"/>
        <v>56.169089817828464</v>
      </c>
      <c r="AJ709" s="11">
        <f t="shared" si="162"/>
        <v>3.0355614974688567</v>
      </c>
      <c r="AK709" s="11">
        <f t="shared" si="163"/>
        <v>0.20355995433369736</v>
      </c>
      <c r="AL709" s="11">
        <f t="shared" si="164"/>
        <v>11.776113834609056</v>
      </c>
      <c r="AM709" s="11">
        <f t="shared" si="165"/>
        <v>1.7570318814505319</v>
      </c>
      <c r="AN709" s="3">
        <f t="shared" si="166"/>
        <v>1.281494944649257</v>
      </c>
      <c r="AO709" s="3">
        <f t="shared" si="167"/>
        <v>9.5112434045280941E-2</v>
      </c>
      <c r="AP709" s="3">
        <v>0.55969063543402098</v>
      </c>
      <c r="AQ709" s="123" t="s">
        <v>213</v>
      </c>
      <c r="AR709" s="87">
        <v>114</v>
      </c>
      <c r="AS709" s="23">
        <v>704</v>
      </c>
      <c r="AT709" s="23" t="s">
        <v>98</v>
      </c>
      <c r="AU709" s="23">
        <v>42</v>
      </c>
      <c r="AV709" s="23" t="s">
        <v>160</v>
      </c>
      <c r="AW709" s="23">
        <v>6</v>
      </c>
      <c r="AX709" s="23">
        <v>40</v>
      </c>
      <c r="AY709" s="34">
        <v>42</v>
      </c>
      <c r="AZ709" s="158">
        <v>392.16999999999996</v>
      </c>
    </row>
    <row r="710" spans="1:52" ht="15" customHeight="1">
      <c r="A710" s="53">
        <v>11.613173553718999</v>
      </c>
      <c r="B710" s="32">
        <v>704</v>
      </c>
      <c r="C710" s="17">
        <v>-46.8795</v>
      </c>
      <c r="D710" s="17">
        <v>7.4206500000000002</v>
      </c>
      <c r="E710" s="40" t="s">
        <v>56</v>
      </c>
      <c r="F710" s="18">
        <v>-61.1</v>
      </c>
      <c r="G710" s="17">
        <v>-60.4</v>
      </c>
      <c r="H710" s="17">
        <v>-56.4</v>
      </c>
      <c r="I710" s="17">
        <v>-53.9</v>
      </c>
      <c r="J710" s="17">
        <v>-52.5</v>
      </c>
      <c r="K710" s="30">
        <v>-50.1</v>
      </c>
      <c r="L710" s="10">
        <f t="shared" si="154"/>
        <v>-50.1</v>
      </c>
      <c r="M710" s="52" t="str">
        <f t="shared" si="155"/>
        <v>high latitude</v>
      </c>
      <c r="N710" s="87">
        <v>4716045.6866593501</v>
      </c>
      <c r="O710" s="23">
        <v>385306.70412637299</v>
      </c>
      <c r="P710" s="23">
        <v>195885.538225275</v>
      </c>
      <c r="Q710" s="23">
        <v>27957.048967948602</v>
      </c>
      <c r="R710" s="23">
        <v>2804462.5687450599</v>
      </c>
      <c r="S710" s="25">
        <v>90574.285098519002</v>
      </c>
      <c r="T710" s="7">
        <v>0.57371200510457443</v>
      </c>
      <c r="U710" s="6">
        <v>4.6872972929395566E-2</v>
      </c>
      <c r="V710" s="6">
        <v>2.382968537054566E-2</v>
      </c>
      <c r="W710" s="6">
        <v>3.4010049278318448E-3</v>
      </c>
      <c r="X710" s="6">
        <v>0.34116587294877743</v>
      </c>
      <c r="Y710" s="8">
        <v>1.1018458718875034E-2</v>
      </c>
      <c r="Z710" s="10">
        <f t="shared" si="156"/>
        <v>0.44934440240136309</v>
      </c>
      <c r="AA710" s="11">
        <f t="shared" si="157"/>
        <v>-0.49272136906613162</v>
      </c>
      <c r="AB710" s="11">
        <f t="shared" si="158"/>
        <v>-0.34742066405755495</v>
      </c>
      <c r="AC710" s="11">
        <f t="shared" si="159"/>
        <v>13.641307588036113</v>
      </c>
      <c r="AD710" s="11">
        <f t="shared" si="160"/>
        <v>14.836426578463239</v>
      </c>
      <c r="AE710" s="10">
        <v>6.0040814406045504</v>
      </c>
      <c r="AF710" s="11">
        <v>13.1286411981997</v>
      </c>
      <c r="AG710" s="12">
        <v>21.014715575620698</v>
      </c>
      <c r="AH710" s="10">
        <v>0.43961364599317276</v>
      </c>
      <c r="AI710" s="11">
        <f t="shared" si="161"/>
        <v>62.709135160782402</v>
      </c>
      <c r="AJ710" s="11">
        <f t="shared" si="162"/>
        <v>1.8843654299841459</v>
      </c>
      <c r="AK710" s="11">
        <f t="shared" si="163"/>
        <v>0.17383474110255379</v>
      </c>
      <c r="AL710" s="11">
        <f t="shared" si="164"/>
        <v>7.0066600537792185</v>
      </c>
      <c r="AM710" s="11">
        <f t="shared" si="165"/>
        <v>1.7481847247975271</v>
      </c>
      <c r="AN710" s="3">
        <f t="shared" si="166"/>
        <v>1.6816219047522125</v>
      </c>
      <c r="AO710" s="3">
        <f t="shared" si="167"/>
        <v>6.9847799149956133E-2</v>
      </c>
      <c r="AP710" s="3">
        <v>0.31313629559293787</v>
      </c>
      <c r="AQ710" s="123" t="s">
        <v>213</v>
      </c>
      <c r="AR710" s="87">
        <v>114</v>
      </c>
      <c r="AS710" s="23">
        <v>704</v>
      </c>
      <c r="AT710" s="23" t="s">
        <v>98</v>
      </c>
      <c r="AU710" s="23">
        <v>42</v>
      </c>
      <c r="AV710" s="23" t="s">
        <v>160</v>
      </c>
      <c r="AW710" s="23">
        <v>7</v>
      </c>
      <c r="AX710" s="23">
        <v>40</v>
      </c>
      <c r="AY710" s="34">
        <v>42</v>
      </c>
      <c r="AZ710" s="158">
        <v>393.66999999999996</v>
      </c>
    </row>
    <row r="711" spans="1:52" ht="15" customHeight="1">
      <c r="A711" s="53">
        <v>11.7979338842975</v>
      </c>
      <c r="B711" s="32">
        <v>704</v>
      </c>
      <c r="C711" s="17">
        <v>-46.8795</v>
      </c>
      <c r="D711" s="17">
        <v>7.4206500000000002</v>
      </c>
      <c r="E711" s="40" t="s">
        <v>56</v>
      </c>
      <c r="F711" s="18">
        <v>-61.1</v>
      </c>
      <c r="G711" s="17">
        <v>-60.4</v>
      </c>
      <c r="H711" s="17">
        <v>-56.4</v>
      </c>
      <c r="I711" s="17">
        <v>-53.9</v>
      </c>
      <c r="J711" s="17">
        <v>-52.5</v>
      </c>
      <c r="K711" s="30">
        <v>-50.1</v>
      </c>
      <c r="L711" s="10">
        <f t="shared" si="154"/>
        <v>-50.1</v>
      </c>
      <c r="M711" s="52" t="str">
        <f t="shared" si="155"/>
        <v>high latitude</v>
      </c>
      <c r="N711" s="87">
        <v>26555464.298612598</v>
      </c>
      <c r="O711" s="23">
        <v>3291033.9915409698</v>
      </c>
      <c r="P711" s="23">
        <v>1655143.8468339201</v>
      </c>
      <c r="Q711" s="23">
        <v>166114.71390326001</v>
      </c>
      <c r="R711" s="23">
        <v>22307609.285323702</v>
      </c>
      <c r="S711" s="25">
        <v>853856.55834819598</v>
      </c>
      <c r="T711" s="7">
        <v>0.48433049008455259</v>
      </c>
      <c r="U711" s="6">
        <v>6.0023356702945528E-2</v>
      </c>
      <c r="V711" s="6">
        <v>3.0187257186815069E-2</v>
      </c>
      <c r="W711" s="6">
        <v>3.0296747927402849E-3</v>
      </c>
      <c r="X711" s="6">
        <v>0.40685620165714886</v>
      </c>
      <c r="Y711" s="8">
        <v>1.5573019575797707E-2</v>
      </c>
      <c r="Z711" s="10">
        <f t="shared" si="156"/>
        <v>0.44838220927477518</v>
      </c>
      <c r="AA711" s="11">
        <f t="shared" si="157"/>
        <v>-0.48977995464209562</v>
      </c>
      <c r="AB711" s="11">
        <f t="shared" si="158"/>
        <v>-0.34835162749337784</v>
      </c>
      <c r="AC711" s="11">
        <f t="shared" si="159"/>
        <v>13.839853061658545</v>
      </c>
      <c r="AD711" s="11">
        <f t="shared" si="160"/>
        <v>14.772748679452956</v>
      </c>
      <c r="AE711" s="10">
        <v>5.8796040355363797</v>
      </c>
      <c r="AF711" s="11">
        <v>13.0129537562651</v>
      </c>
      <c r="AG711" s="12">
        <v>20.999468657650301</v>
      </c>
      <c r="AH711" s="10">
        <v>0.14906299857361957</v>
      </c>
      <c r="AI711" s="11">
        <f t="shared" si="161"/>
        <v>54.346692401565768</v>
      </c>
      <c r="AJ711" s="11">
        <f t="shared" si="162"/>
        <v>3.1152050895538803</v>
      </c>
      <c r="AK711" s="11">
        <f t="shared" si="163"/>
        <v>0.18081404250134775</v>
      </c>
      <c r="AL711" s="11">
        <f t="shared" si="164"/>
        <v>9.9638605632359809</v>
      </c>
      <c r="AM711" s="11">
        <f t="shared" si="165"/>
        <v>1.7624588097509795</v>
      </c>
      <c r="AN711" s="3">
        <f t="shared" si="166"/>
        <v>1.190421795493952</v>
      </c>
      <c r="AO711" s="3">
        <f t="shared" si="167"/>
        <v>7.4196379614863001E-2</v>
      </c>
      <c r="AP711" s="3">
        <v>0.37365868498875582</v>
      </c>
      <c r="AQ711" s="123" t="s">
        <v>213</v>
      </c>
      <c r="AR711" s="87">
        <v>114</v>
      </c>
      <c r="AS711" s="23">
        <v>704</v>
      </c>
      <c r="AT711" s="23" t="s">
        <v>98</v>
      </c>
      <c r="AU711" s="23">
        <v>43</v>
      </c>
      <c r="AV711" s="23" t="s">
        <v>160</v>
      </c>
      <c r="AW711" s="23">
        <v>2</v>
      </c>
      <c r="AX711" s="23">
        <v>40</v>
      </c>
      <c r="AY711" s="34">
        <v>42</v>
      </c>
      <c r="AZ711" s="158">
        <v>396.09999999999997</v>
      </c>
    </row>
    <row r="712" spans="1:52" ht="15" customHeight="1">
      <c r="A712" s="53">
        <v>11.95</v>
      </c>
      <c r="B712" s="32">
        <v>704</v>
      </c>
      <c r="C712" s="17">
        <v>-46.8795</v>
      </c>
      <c r="D712" s="17">
        <v>7.4206500000000002</v>
      </c>
      <c r="E712" s="40" t="s">
        <v>56</v>
      </c>
      <c r="F712" s="18">
        <v>-61.1</v>
      </c>
      <c r="G712" s="17">
        <v>-60.4</v>
      </c>
      <c r="H712" s="17">
        <v>-56.4</v>
      </c>
      <c r="I712" s="17">
        <v>-53.9</v>
      </c>
      <c r="J712" s="17">
        <v>-52.5</v>
      </c>
      <c r="K712" s="30">
        <v>-50.1</v>
      </c>
      <c r="L712" s="10">
        <f t="shared" si="154"/>
        <v>-50.1</v>
      </c>
      <c r="M712" s="52" t="str">
        <f t="shared" si="155"/>
        <v>high latitude</v>
      </c>
      <c r="N712" s="87">
        <v>2065553.0562641099</v>
      </c>
      <c r="O712" s="23">
        <v>142225.43516074799</v>
      </c>
      <c r="P712" s="23">
        <v>83004.548887850397</v>
      </c>
      <c r="Q712" s="23">
        <v>7512.1407084111897</v>
      </c>
      <c r="R712" s="23">
        <v>852271.24863551604</v>
      </c>
      <c r="S712" s="25">
        <v>27294.9821822429</v>
      </c>
      <c r="T712" s="7">
        <v>0.64998210701355663</v>
      </c>
      <c r="U712" s="6">
        <v>4.4755077937287654E-2</v>
      </c>
      <c r="V712" s="6">
        <v>2.6119625160059948E-2</v>
      </c>
      <c r="W712" s="6">
        <v>2.3638981487440853E-3</v>
      </c>
      <c r="X712" s="6">
        <v>0.26819018773457048</v>
      </c>
      <c r="Y712" s="8">
        <v>8.5891040057812281E-3</v>
      </c>
      <c r="Z712" s="10">
        <f t="shared" si="156"/>
        <v>0.45305715466995489</v>
      </c>
      <c r="AA712" s="11">
        <f t="shared" si="157"/>
        <v>-0.44777310116304775</v>
      </c>
      <c r="AB712" s="11">
        <f t="shared" si="158"/>
        <v>-0.3438470068347968</v>
      </c>
      <c r="AC712" s="11">
        <f t="shared" si="159"/>
        <v>16.675315671494275</v>
      </c>
      <c r="AD712" s="11">
        <f t="shared" si="160"/>
        <v>15.080864732499897</v>
      </c>
      <c r="AE712" s="10">
        <v>6.2823096256423696</v>
      </c>
      <c r="AF712" s="11">
        <v>13.3746472211589</v>
      </c>
      <c r="AG712" s="12">
        <v>21.374804146942701</v>
      </c>
      <c r="AH712" s="10">
        <v>0.65560380213891156</v>
      </c>
      <c r="AI712" s="11">
        <f t="shared" si="161"/>
        <v>70.790864713671155</v>
      </c>
      <c r="AJ712" s="11">
        <f t="shared" si="162"/>
        <v>1.3042027744405946</v>
      </c>
      <c r="AK712" s="11">
        <f t="shared" si="163"/>
        <v>0.2092424493536629</v>
      </c>
      <c r="AL712" s="11">
        <f t="shared" si="164"/>
        <v>11.049386867169821</v>
      </c>
      <c r="AM712" s="11">
        <f t="shared" si="165"/>
        <v>1.6918773207757283</v>
      </c>
      <c r="AN712" s="3">
        <f t="shared" si="166"/>
        <v>2.423586457446564</v>
      </c>
      <c r="AO712" s="3">
        <f t="shared" si="167"/>
        <v>9.7392172997435328E-2</v>
      </c>
      <c r="AP712" s="3">
        <v>0.73086402969074493</v>
      </c>
      <c r="AQ712" s="123" t="s">
        <v>213</v>
      </c>
      <c r="AR712" s="87">
        <v>114</v>
      </c>
      <c r="AS712" s="23">
        <v>704</v>
      </c>
      <c r="AT712" s="23" t="s">
        <v>98</v>
      </c>
      <c r="AU712" s="23">
        <v>43</v>
      </c>
      <c r="AV712" s="23" t="s">
        <v>160</v>
      </c>
      <c r="AW712" s="23">
        <v>4</v>
      </c>
      <c r="AX712" s="23">
        <v>40</v>
      </c>
      <c r="AY712" s="34">
        <v>42</v>
      </c>
      <c r="AZ712" s="158">
        <v>398.09999999999997</v>
      </c>
    </row>
    <row r="713" spans="1:52" ht="15" customHeight="1">
      <c r="A713" s="53">
        <v>12.083928571428499</v>
      </c>
      <c r="B713" s="32">
        <v>704</v>
      </c>
      <c r="C713" s="17">
        <v>-46.8795</v>
      </c>
      <c r="D713" s="17">
        <v>7.4206500000000002</v>
      </c>
      <c r="E713" s="40" t="s">
        <v>56</v>
      </c>
      <c r="F713" s="18">
        <v>-61.1</v>
      </c>
      <c r="G713" s="17">
        <v>-60.4</v>
      </c>
      <c r="H713" s="17">
        <v>-56.4</v>
      </c>
      <c r="I713" s="17">
        <v>-53.9</v>
      </c>
      <c r="J713" s="17">
        <v>-52.5</v>
      </c>
      <c r="K713" s="30">
        <v>-50.1</v>
      </c>
      <c r="L713" s="10">
        <f t="shared" si="154"/>
        <v>-50.1</v>
      </c>
      <c r="M713" s="52" t="str">
        <f t="shared" si="155"/>
        <v>high latitude</v>
      </c>
      <c r="N713" s="87">
        <v>570586.165780187</v>
      </c>
      <c r="O713" s="23">
        <v>31091.768562616799</v>
      </c>
      <c r="P713" s="23">
        <v>16164.825323364401</v>
      </c>
      <c r="Q713" s="23">
        <v>1977.74764766355</v>
      </c>
      <c r="R713" s="23">
        <v>199792.81580841099</v>
      </c>
      <c r="S713" s="25">
        <v>9169.3042268090994</v>
      </c>
      <c r="T713" s="7">
        <v>0.68846299011511225</v>
      </c>
      <c r="U713" s="6">
        <v>3.7514985880033568E-2</v>
      </c>
      <c r="V713" s="6">
        <v>1.9504300391852195E-2</v>
      </c>
      <c r="W713" s="6">
        <v>2.3863285527467963E-3</v>
      </c>
      <c r="X713" s="6">
        <v>0.24106781345968759</v>
      </c>
      <c r="Y713" s="8">
        <v>1.1063581600567668E-2</v>
      </c>
      <c r="Z713" s="10">
        <f t="shared" si="156"/>
        <v>0.4676399365522213</v>
      </c>
      <c r="AA713" s="11">
        <f t="shared" si="157"/>
        <v>-0.48369711798530929</v>
      </c>
      <c r="AB713" s="11">
        <f t="shared" si="158"/>
        <v>-0.33008840708326292</v>
      </c>
      <c r="AC713" s="11">
        <f t="shared" si="159"/>
        <v>14.250444535991619</v>
      </c>
      <c r="AD713" s="11">
        <f t="shared" si="160"/>
        <v>16.021952955504815</v>
      </c>
      <c r="AE713" s="10">
        <v>7.3877478258930402</v>
      </c>
      <c r="AF713" s="11">
        <v>14.447587184788</v>
      </c>
      <c r="AG713" s="12">
        <v>22.630681933847601</v>
      </c>
      <c r="AH713" s="10">
        <v>0.79330166598971696</v>
      </c>
      <c r="AI713" s="11">
        <f t="shared" si="161"/>
        <v>74.065645535082183</v>
      </c>
      <c r="AJ713" s="11">
        <f t="shared" si="162"/>
        <v>1.5815813219836377</v>
      </c>
      <c r="AK713" s="11">
        <f t="shared" si="163"/>
        <v>0.19068557808455178</v>
      </c>
      <c r="AL713" s="11">
        <f t="shared" si="164"/>
        <v>8.1733508025965929</v>
      </c>
      <c r="AM713" s="11">
        <f t="shared" si="165"/>
        <v>1.8155010304402728</v>
      </c>
      <c r="AN713" s="3">
        <f t="shared" si="166"/>
        <v>2.855889304485022</v>
      </c>
      <c r="AO713" s="3">
        <f t="shared" si="167"/>
        <v>8.0907940848411047E-2</v>
      </c>
      <c r="AP713" s="3">
        <v>0.9239561060234891</v>
      </c>
      <c r="AQ713" s="123" t="s">
        <v>213</v>
      </c>
      <c r="AR713" s="87">
        <v>114</v>
      </c>
      <c r="AS713" s="23">
        <v>704</v>
      </c>
      <c r="AT713" s="23" t="s">
        <v>98</v>
      </c>
      <c r="AU713" s="23">
        <v>43</v>
      </c>
      <c r="AV713" s="23" t="s">
        <v>160</v>
      </c>
      <c r="AW713" s="23">
        <v>6</v>
      </c>
      <c r="AX713" s="23">
        <v>40</v>
      </c>
      <c r="AY713" s="34">
        <v>42</v>
      </c>
      <c r="AZ713" s="158">
        <v>401.09999999999997</v>
      </c>
    </row>
    <row r="714" spans="1:52" ht="15" customHeight="1">
      <c r="A714" s="53">
        <v>12.1455357142857</v>
      </c>
      <c r="B714" s="32">
        <v>704</v>
      </c>
      <c r="C714" s="17">
        <v>-46.8795</v>
      </c>
      <c r="D714" s="17">
        <v>7.4206500000000002</v>
      </c>
      <c r="E714" s="40" t="s">
        <v>56</v>
      </c>
      <c r="F714" s="18">
        <v>-61.1</v>
      </c>
      <c r="G714" s="17">
        <v>-60.4</v>
      </c>
      <c r="H714" s="17">
        <v>-56.4</v>
      </c>
      <c r="I714" s="17">
        <v>-53.9</v>
      </c>
      <c r="J714" s="17">
        <v>-52.5</v>
      </c>
      <c r="K714" s="30">
        <v>-50.1</v>
      </c>
      <c r="L714" s="10">
        <f t="shared" si="154"/>
        <v>-50.1</v>
      </c>
      <c r="M714" s="52" t="str">
        <f t="shared" si="155"/>
        <v>high latitude</v>
      </c>
      <c r="N714" s="87">
        <v>2993744.8639039602</v>
      </c>
      <c r="O714" s="23">
        <v>187622</v>
      </c>
      <c r="P714" s="23">
        <v>111789</v>
      </c>
      <c r="Q714" s="23">
        <v>9538</v>
      </c>
      <c r="R714" s="23">
        <v>1594164.8677000001</v>
      </c>
      <c r="S714" s="25">
        <v>73935.135519383504</v>
      </c>
      <c r="T714" s="7">
        <v>0.60226695049748158</v>
      </c>
      <c r="U714" s="6">
        <v>3.7744876374964029E-2</v>
      </c>
      <c r="V714" s="6">
        <v>2.2489164304190627E-2</v>
      </c>
      <c r="W714" s="6">
        <v>1.9188081934123234E-3</v>
      </c>
      <c r="X714" s="6">
        <v>0.32070629165368342</v>
      </c>
      <c r="Y714" s="8">
        <v>1.4873908976267934E-2</v>
      </c>
      <c r="Z714" s="10">
        <f t="shared" si="156"/>
        <v>0.50997708550789089</v>
      </c>
      <c r="AA714" s="11">
        <f t="shared" si="157"/>
        <v>-0.44148772261525238</v>
      </c>
      <c r="AB714" s="11">
        <f t="shared" si="158"/>
        <v>-0.29244933735510426</v>
      </c>
      <c r="AC714" s="11">
        <f t="shared" si="159"/>
        <v>17.099578723470461</v>
      </c>
      <c r="AD714" s="11">
        <f t="shared" si="160"/>
        <v>18.59646532491087</v>
      </c>
      <c r="AE714" s="10">
        <v>10.5790485094919</v>
      </c>
      <c r="AF714" s="11">
        <v>17.5017490476646</v>
      </c>
      <c r="AG714" s="12">
        <v>26.5345877188741</v>
      </c>
      <c r="AH714" s="10">
        <v>0.61121189128251929</v>
      </c>
      <c r="AI714" s="11">
        <f t="shared" si="161"/>
        <v>65.252915576813876</v>
      </c>
      <c r="AJ714" s="11">
        <f t="shared" si="162"/>
        <v>2.4101319411829683</v>
      </c>
      <c r="AK714" s="11">
        <f t="shared" si="163"/>
        <v>0.15626775031722237</v>
      </c>
      <c r="AL714" s="11">
        <f t="shared" si="164"/>
        <v>11.720381631369259</v>
      </c>
      <c r="AM714" s="11">
        <f t="shared" si="165"/>
        <v>1.9210891072301863</v>
      </c>
      <c r="AN714" s="3">
        <f t="shared" si="166"/>
        <v>1.8779393051254607</v>
      </c>
      <c r="AO714" s="3">
        <f t="shared" si="167"/>
        <v>7.012386376403143E-2</v>
      </c>
      <c r="AP714" s="3">
        <v>0</v>
      </c>
      <c r="AQ714" s="123" t="s">
        <v>213</v>
      </c>
      <c r="AR714" s="87">
        <v>114</v>
      </c>
      <c r="AS714" s="23">
        <v>704</v>
      </c>
      <c r="AT714" s="23" t="s">
        <v>98</v>
      </c>
      <c r="AU714" s="23">
        <v>43</v>
      </c>
      <c r="AV714" s="23" t="s">
        <v>160</v>
      </c>
      <c r="AW714" s="23">
        <v>8</v>
      </c>
      <c r="AX714" s="23">
        <v>40</v>
      </c>
      <c r="AY714" s="34">
        <v>42</v>
      </c>
      <c r="AZ714" s="158">
        <v>402.47999999999996</v>
      </c>
    </row>
    <row r="715" spans="1:52" ht="15" customHeight="1">
      <c r="A715" s="53">
        <v>12.217857142857101</v>
      </c>
      <c r="B715" s="32">
        <v>704</v>
      </c>
      <c r="C715" s="17">
        <v>-46.8795</v>
      </c>
      <c r="D715" s="17">
        <v>7.4206500000000002</v>
      </c>
      <c r="E715" s="40" t="s">
        <v>56</v>
      </c>
      <c r="F715" s="18">
        <v>-61.1</v>
      </c>
      <c r="G715" s="17">
        <v>-60.4</v>
      </c>
      <c r="H715" s="17">
        <v>-56.4</v>
      </c>
      <c r="I715" s="17">
        <v>-53.9</v>
      </c>
      <c r="J715" s="17">
        <v>-52.5</v>
      </c>
      <c r="K715" s="30">
        <v>-50.1</v>
      </c>
      <c r="L715" s="10">
        <f t="shared" si="154"/>
        <v>-50.1</v>
      </c>
      <c r="M715" s="52" t="str">
        <f t="shared" si="155"/>
        <v>high latitude</v>
      </c>
      <c r="N715" s="87">
        <v>9012474.87551268</v>
      </c>
      <c r="O715" s="23">
        <v>1168823.3376706101</v>
      </c>
      <c r="P715" s="23">
        <v>683930.95179014304</v>
      </c>
      <c r="Q715" s="23">
        <v>58643.677218404002</v>
      </c>
      <c r="R715" s="23">
        <v>7205658.38925914</v>
      </c>
      <c r="S715" s="25">
        <v>285282.31778535101</v>
      </c>
      <c r="T715" s="7">
        <v>0.48941439735003084</v>
      </c>
      <c r="U715" s="6">
        <v>6.3471907252576107E-2</v>
      </c>
      <c r="V715" s="6">
        <v>3.7140259387448755E-2</v>
      </c>
      <c r="W715" s="6">
        <v>3.1845925054634064E-3</v>
      </c>
      <c r="X715" s="6">
        <v>0.39129684207733739</v>
      </c>
      <c r="Y715" s="8">
        <v>1.549200142714352E-2</v>
      </c>
      <c r="Z715" s="10">
        <f t="shared" si="156"/>
        <v>0.46791376699794163</v>
      </c>
      <c r="AA715" s="11">
        <f t="shared" si="157"/>
        <v>-0.44633886118720817</v>
      </c>
      <c r="AB715" s="11">
        <f t="shared" si="158"/>
        <v>-0.32983417677131355</v>
      </c>
      <c r="AC715" s="11">
        <f t="shared" si="159"/>
        <v>16.772126869863449</v>
      </c>
      <c r="AD715" s="11">
        <f t="shared" si="160"/>
        <v>16.039342308842151</v>
      </c>
      <c r="AE715" s="10">
        <v>7.4251089760145899</v>
      </c>
      <c r="AF715" s="11">
        <v>14.4515327039301</v>
      </c>
      <c r="AG715" s="12">
        <v>22.727889186521601</v>
      </c>
      <c r="AH715" s="10">
        <v>0.20663301843158796</v>
      </c>
      <c r="AI715" s="11">
        <f t="shared" si="161"/>
        <v>55.57035898261551</v>
      </c>
      <c r="AJ715" s="11">
        <f t="shared" si="162"/>
        <v>3.0682917595545192</v>
      </c>
      <c r="AK715" s="11">
        <f t="shared" si="163"/>
        <v>0.20328963176160281</v>
      </c>
      <c r="AL715" s="11">
        <f t="shared" si="164"/>
        <v>11.662484077234957</v>
      </c>
      <c r="AM715" s="11">
        <f t="shared" si="165"/>
        <v>1.754349766464514</v>
      </c>
      <c r="AN715" s="3">
        <f t="shared" si="166"/>
        <v>1.2507496731938899</v>
      </c>
      <c r="AO715" s="3">
        <f t="shared" si="167"/>
        <v>9.4915816826623436E-2</v>
      </c>
      <c r="AP715" s="3">
        <v>0.76940362302973941</v>
      </c>
      <c r="AQ715" s="123" t="s">
        <v>213</v>
      </c>
      <c r="AR715" s="87">
        <v>114</v>
      </c>
      <c r="AS715" s="23">
        <v>704</v>
      </c>
      <c r="AT715" s="23" t="s">
        <v>98</v>
      </c>
      <c r="AU715" s="23">
        <v>44</v>
      </c>
      <c r="AV715" s="23" t="s">
        <v>160</v>
      </c>
      <c r="AW715" s="23">
        <v>1</v>
      </c>
      <c r="AX715" s="23">
        <v>40</v>
      </c>
      <c r="AY715" s="34">
        <v>42</v>
      </c>
      <c r="AZ715" s="158">
        <v>404.09999999999997</v>
      </c>
    </row>
    <row r="716" spans="1:52" ht="15" customHeight="1">
      <c r="A716" s="53">
        <v>12.2848214285714</v>
      </c>
      <c r="B716" s="32">
        <v>704</v>
      </c>
      <c r="C716" s="17">
        <v>-46.8795</v>
      </c>
      <c r="D716" s="17">
        <v>7.4206500000000002</v>
      </c>
      <c r="E716" s="40" t="s">
        <v>56</v>
      </c>
      <c r="F716" s="18">
        <v>-61.1</v>
      </c>
      <c r="G716" s="17">
        <v>-60.4</v>
      </c>
      <c r="H716" s="17">
        <v>-56.4</v>
      </c>
      <c r="I716" s="17">
        <v>-53.9</v>
      </c>
      <c r="J716" s="17">
        <v>-52.5</v>
      </c>
      <c r="K716" s="30">
        <v>-50.1</v>
      </c>
      <c r="L716" s="10">
        <f t="shared" si="154"/>
        <v>-50.1</v>
      </c>
      <c r="M716" s="52" t="str">
        <f t="shared" si="155"/>
        <v>high latitude</v>
      </c>
      <c r="N716" s="87">
        <v>332729.16282632999</v>
      </c>
      <c r="O716" s="23">
        <v>36749.590145595801</v>
      </c>
      <c r="P716" s="23">
        <v>23041.414440824501</v>
      </c>
      <c r="Q716" s="23">
        <v>1483.6135558236101</v>
      </c>
      <c r="R716" s="23">
        <v>85414.121728058395</v>
      </c>
      <c r="S716" s="25">
        <v>4136.17052393618</v>
      </c>
      <c r="T716" s="7">
        <v>0.68809091113696164</v>
      </c>
      <c r="U716" s="6">
        <v>7.5998925830230449E-2</v>
      </c>
      <c r="V716" s="6">
        <v>4.7650129978978356E-2</v>
      </c>
      <c r="W716" s="6">
        <v>3.068144056656254E-3</v>
      </c>
      <c r="X716" s="6">
        <v>0.17663820130638747</v>
      </c>
      <c r="Y716" s="8">
        <v>8.5536876907859414E-3</v>
      </c>
      <c r="Z716" s="10">
        <f t="shared" si="156"/>
        <v>0.43817234289674972</v>
      </c>
      <c r="AA716" s="11">
        <f t="shared" si="157"/>
        <v>-0.42477147789144321</v>
      </c>
      <c r="AB716" s="11">
        <f t="shared" si="158"/>
        <v>-0.35835503824585652</v>
      </c>
      <c r="AC716" s="11">
        <f t="shared" si="159"/>
        <v>18.227925242327583</v>
      </c>
      <c r="AD716" s="11">
        <f t="shared" si="160"/>
        <v>14.088515383983413</v>
      </c>
      <c r="AE716" s="10">
        <v>5.2058088069994604</v>
      </c>
      <c r="AF716" s="11">
        <v>12.2556981328805</v>
      </c>
      <c r="AG716" s="12">
        <v>20.0649950341388</v>
      </c>
      <c r="AH716" s="10">
        <v>0.71483972469527457</v>
      </c>
      <c r="AI716" s="11">
        <f t="shared" si="161"/>
        <v>79.573001675948589</v>
      </c>
      <c r="AJ716" s="11">
        <f t="shared" si="162"/>
        <v>1.2278409543660191</v>
      </c>
      <c r="AK716" s="11">
        <f t="shared" si="163"/>
        <v>0.40626324910175182</v>
      </c>
      <c r="AL716" s="11">
        <f t="shared" si="164"/>
        <v>15.53060387617808</v>
      </c>
      <c r="AM716" s="11">
        <f t="shared" si="165"/>
        <v>1.5873213564254642</v>
      </c>
      <c r="AN716" s="3">
        <f t="shared" si="166"/>
        <v>3.8954818722561311</v>
      </c>
      <c r="AO716" s="3">
        <f t="shared" si="167"/>
        <v>0.26976118204649802</v>
      </c>
      <c r="AP716" s="3">
        <v>0.77738811383882633</v>
      </c>
      <c r="AQ716" s="123" t="s">
        <v>213</v>
      </c>
      <c r="AR716" s="87">
        <v>114</v>
      </c>
      <c r="AS716" s="23">
        <v>704</v>
      </c>
      <c r="AT716" s="23" t="s">
        <v>98</v>
      </c>
      <c r="AU716" s="23">
        <v>44</v>
      </c>
      <c r="AV716" s="23" t="s">
        <v>160</v>
      </c>
      <c r="AW716" s="23">
        <v>2</v>
      </c>
      <c r="AX716" s="23">
        <v>40</v>
      </c>
      <c r="AY716" s="34">
        <v>42</v>
      </c>
      <c r="AZ716" s="158">
        <v>405.59999999999997</v>
      </c>
    </row>
    <row r="717" spans="1:52" ht="15" customHeight="1">
      <c r="A717" s="53">
        <v>12.3044642857142</v>
      </c>
      <c r="B717" s="32">
        <v>704</v>
      </c>
      <c r="C717" s="17">
        <v>-46.8795</v>
      </c>
      <c r="D717" s="17">
        <v>7.4206500000000002</v>
      </c>
      <c r="E717" s="40" t="s">
        <v>56</v>
      </c>
      <c r="F717" s="18">
        <v>-61.1</v>
      </c>
      <c r="G717" s="17">
        <v>-60.4</v>
      </c>
      <c r="H717" s="17">
        <v>-56.4</v>
      </c>
      <c r="I717" s="17">
        <v>-53.9</v>
      </c>
      <c r="J717" s="17">
        <v>-52.5</v>
      </c>
      <c r="K717" s="30">
        <v>-50.1</v>
      </c>
      <c r="L717" s="10">
        <f t="shared" si="154"/>
        <v>-50.1</v>
      </c>
      <c r="M717" s="52" t="str">
        <f t="shared" si="155"/>
        <v>high latitude</v>
      </c>
      <c r="N717" s="87">
        <v>28985490.491247401</v>
      </c>
      <c r="O717" s="23">
        <v>3305203.7695496702</v>
      </c>
      <c r="P717" s="23">
        <v>1809231.1761200901</v>
      </c>
      <c r="Q717" s="23">
        <v>171590.47928728</v>
      </c>
      <c r="R717" s="23">
        <v>25130279.987418599</v>
      </c>
      <c r="S717" s="25">
        <v>737091.26392807299</v>
      </c>
      <c r="T717" s="7">
        <v>0.48197583720649523</v>
      </c>
      <c r="U717" s="6">
        <v>5.4959509981306158E-2</v>
      </c>
      <c r="V717" s="6">
        <v>3.0084214413203997E-2</v>
      </c>
      <c r="W717" s="6">
        <v>2.8532366887537679E-3</v>
      </c>
      <c r="X717" s="6">
        <v>0.41787071844884482</v>
      </c>
      <c r="Y717" s="8">
        <v>1.2256483261396001E-2</v>
      </c>
      <c r="Z717" s="10">
        <f t="shared" si="156"/>
        <v>0.45124693073786892</v>
      </c>
      <c r="AA717" s="11">
        <f t="shared" si="157"/>
        <v>-0.46563518492089234</v>
      </c>
      <c r="AB717" s="11">
        <f t="shared" si="158"/>
        <v>-0.34558573903230289</v>
      </c>
      <c r="AC717" s="11">
        <f t="shared" si="159"/>
        <v>15.469625017839764</v>
      </c>
      <c r="AD717" s="11">
        <f t="shared" si="160"/>
        <v>14.961935450190481</v>
      </c>
      <c r="AE717" s="10">
        <v>6.1655555724870803</v>
      </c>
      <c r="AF717" s="11">
        <v>13.2442732877356</v>
      </c>
      <c r="AG717" s="12">
        <v>21.221893781443701</v>
      </c>
      <c r="AH717" s="10">
        <v>0.14263714177942641</v>
      </c>
      <c r="AI717" s="11">
        <f t="shared" si="161"/>
        <v>53.562002785628479</v>
      </c>
      <c r="AJ717" s="11">
        <f t="shared" si="162"/>
        <v>2.4799032264407055</v>
      </c>
      <c r="AK717" s="11">
        <f t="shared" si="163"/>
        <v>0.16967733823316172</v>
      </c>
      <c r="AL717" s="11">
        <f t="shared" si="164"/>
        <v>10.543890218355537</v>
      </c>
      <c r="AM717" s="11">
        <f t="shared" si="165"/>
        <v>1.7244896872961948</v>
      </c>
      <c r="AN717" s="3">
        <f t="shared" si="166"/>
        <v>1.1534089753778669</v>
      </c>
      <c r="AO717" s="3">
        <f t="shared" si="167"/>
        <v>7.1994071575242152E-2</v>
      </c>
      <c r="AP717" s="3">
        <v>0.579504207492746</v>
      </c>
      <c r="AQ717" s="123" t="s">
        <v>213</v>
      </c>
      <c r="AR717" s="87">
        <v>114</v>
      </c>
      <c r="AS717" s="23">
        <v>704</v>
      </c>
      <c r="AT717" s="23" t="s">
        <v>98</v>
      </c>
      <c r="AU717" s="23">
        <v>44</v>
      </c>
      <c r="AV717" s="23" t="s">
        <v>160</v>
      </c>
      <c r="AW717" s="23" t="s">
        <v>99</v>
      </c>
      <c r="AX717" s="23">
        <v>10</v>
      </c>
      <c r="AY717" s="34">
        <v>12</v>
      </c>
      <c r="AZ717" s="158">
        <v>406.04</v>
      </c>
    </row>
    <row r="718" spans="1:52" ht="15" customHeight="1">
      <c r="A718" s="54">
        <v>12.6419642857142</v>
      </c>
      <c r="B718" s="32">
        <v>704</v>
      </c>
      <c r="C718" s="17">
        <v>-46.8795</v>
      </c>
      <c r="D718" s="17">
        <v>7.4206500000000002</v>
      </c>
      <c r="E718" s="40" t="s">
        <v>56</v>
      </c>
      <c r="F718" s="18">
        <v>-61.1</v>
      </c>
      <c r="G718" s="17">
        <v>-60.4</v>
      </c>
      <c r="H718" s="17">
        <v>-56.4</v>
      </c>
      <c r="I718" s="17">
        <v>-53.9</v>
      </c>
      <c r="J718" s="17">
        <v>-52.5</v>
      </c>
      <c r="K718" s="30">
        <v>-50.1</v>
      </c>
      <c r="L718" s="10">
        <f t="shared" si="154"/>
        <v>-50.1</v>
      </c>
      <c r="M718" s="52" t="str">
        <f t="shared" si="155"/>
        <v>high latitude</v>
      </c>
      <c r="N718" s="87">
        <v>2522882.5199524201</v>
      </c>
      <c r="O718" s="23">
        <v>250481.674770485</v>
      </c>
      <c r="P718" s="23">
        <v>123023.56229867801</v>
      </c>
      <c r="Q718" s="23">
        <v>10600.4261374449</v>
      </c>
      <c r="R718" s="23">
        <v>1652166.9827572701</v>
      </c>
      <c r="S718" s="25">
        <v>63945.1903255508</v>
      </c>
      <c r="T718" s="7">
        <v>0.54571225488241171</v>
      </c>
      <c r="U718" s="6">
        <v>5.4180453693223156E-2</v>
      </c>
      <c r="V718" s="6">
        <v>2.6610619025948364E-2</v>
      </c>
      <c r="W718" s="6">
        <v>2.2929258118164798E-3</v>
      </c>
      <c r="X718" s="6">
        <v>0.35737207835573104</v>
      </c>
      <c r="Y718" s="8">
        <v>1.3831668230869272E-2</v>
      </c>
      <c r="Z718" s="10">
        <f t="shared" si="156"/>
        <v>0.44095257760175932</v>
      </c>
      <c r="AA718" s="11">
        <f t="shared" si="157"/>
        <v>-0.49446241199564617</v>
      </c>
      <c r="AB718" s="11">
        <f t="shared" si="158"/>
        <v>-0.35560811437184048</v>
      </c>
      <c r="AC718" s="11">
        <f t="shared" si="159"/>
        <v>13.523787190293881</v>
      </c>
      <c r="AD718" s="11">
        <f t="shared" si="160"/>
        <v>14.276404976966109</v>
      </c>
      <c r="AE718" s="10">
        <v>5.4215038416879997</v>
      </c>
      <c r="AF718" s="11">
        <v>12.482035363929599</v>
      </c>
      <c r="AG718" s="12">
        <v>20.329352011524598</v>
      </c>
      <c r="AH718" s="10">
        <v>0.46364389440673587</v>
      </c>
      <c r="AI718" s="11">
        <f t="shared" si="161"/>
        <v>60.427607344895421</v>
      </c>
      <c r="AJ718" s="11">
        <f t="shared" si="162"/>
        <v>2.4719539717115326</v>
      </c>
      <c r="AK718" s="11">
        <f t="shared" si="163"/>
        <v>0.18288848736054378</v>
      </c>
      <c r="AL718" s="11">
        <f t="shared" si="164"/>
        <v>11.605529881870513</v>
      </c>
      <c r="AM718" s="11">
        <f t="shared" si="165"/>
        <v>1.7500487565215621</v>
      </c>
      <c r="AN718" s="3">
        <f t="shared" si="166"/>
        <v>1.5270142463094314</v>
      </c>
      <c r="AO718" s="3">
        <f t="shared" si="167"/>
        <v>7.4461942153913718E-2</v>
      </c>
      <c r="AP718" s="3">
        <v>0.80365966852080672</v>
      </c>
      <c r="AQ718" s="123" t="s">
        <v>213</v>
      </c>
      <c r="AR718" s="87">
        <v>114</v>
      </c>
      <c r="AS718" s="23">
        <v>704</v>
      </c>
      <c r="AT718" s="23" t="s">
        <v>98</v>
      </c>
      <c r="AU718" s="23">
        <v>45</v>
      </c>
      <c r="AV718" s="23" t="s">
        <v>160</v>
      </c>
      <c r="AW718" s="23">
        <v>1</v>
      </c>
      <c r="AX718" s="23">
        <v>40</v>
      </c>
      <c r="AY718" s="34">
        <v>42</v>
      </c>
      <c r="AZ718" s="158">
        <v>413.59999999999997</v>
      </c>
    </row>
    <row r="719" spans="1:52" ht="15" customHeight="1">
      <c r="A719" s="54">
        <v>12.760714285714201</v>
      </c>
      <c r="B719" s="32">
        <v>704</v>
      </c>
      <c r="C719" s="17">
        <v>-46.8795</v>
      </c>
      <c r="D719" s="17">
        <v>7.4206500000000002</v>
      </c>
      <c r="E719" s="40" t="s">
        <v>56</v>
      </c>
      <c r="F719" s="18">
        <v>-61.1</v>
      </c>
      <c r="G719" s="17">
        <v>-60.4</v>
      </c>
      <c r="H719" s="17">
        <v>-56.4</v>
      </c>
      <c r="I719" s="17">
        <v>-53.9</v>
      </c>
      <c r="J719" s="17">
        <v>-52.5</v>
      </c>
      <c r="K719" s="30">
        <v>-50.1</v>
      </c>
      <c r="L719" s="10">
        <f t="shared" si="154"/>
        <v>-50.1</v>
      </c>
      <c r="M719" s="52" t="str">
        <f t="shared" si="155"/>
        <v>high latitude</v>
      </c>
      <c r="N719" s="87">
        <v>1134580</v>
      </c>
      <c r="O719" s="23">
        <v>79971</v>
      </c>
      <c r="P719" s="23">
        <v>33938</v>
      </c>
      <c r="Q719" s="23">
        <v>3729</v>
      </c>
      <c r="R719" s="23">
        <v>371555</v>
      </c>
      <c r="S719" s="25">
        <v>19581</v>
      </c>
      <c r="T719" s="7">
        <v>0.69040511052396503</v>
      </c>
      <c r="U719" s="6">
        <v>4.8663282530726791E-2</v>
      </c>
      <c r="V719" s="6">
        <v>2.0651667260979681E-2</v>
      </c>
      <c r="W719" s="6">
        <v>2.2691398201483064E-3</v>
      </c>
      <c r="X719" s="6">
        <v>0.2260955338898375</v>
      </c>
      <c r="Y719" s="8">
        <v>1.1915265974342715E-2</v>
      </c>
      <c r="Z719" s="10">
        <f t="shared" si="156"/>
        <v>0.4172016994731052</v>
      </c>
      <c r="AA719" s="11">
        <f t="shared" si="157"/>
        <v>-0.53986138699187436</v>
      </c>
      <c r="AB719" s="11">
        <f t="shared" si="158"/>
        <v>-0.37965393114126789</v>
      </c>
      <c r="AC719" s="11">
        <f t="shared" si="159"/>
        <v>10.459356378048483</v>
      </c>
      <c r="AD719" s="11">
        <f t="shared" si="160"/>
        <v>12.631671109937276</v>
      </c>
      <c r="AE719" s="10">
        <v>3.4625131159673601</v>
      </c>
      <c r="AF719" s="11">
        <v>10.736053282039</v>
      </c>
      <c r="AG719" s="12">
        <v>18.2681073689063</v>
      </c>
      <c r="AH719" s="10">
        <v>0.80221665541713072</v>
      </c>
      <c r="AI719" s="11">
        <f t="shared" si="161"/>
        <v>75.330564657218645</v>
      </c>
      <c r="AJ719" s="11">
        <f t="shared" si="162"/>
        <v>1.6965570661285556</v>
      </c>
      <c r="AK719" s="11">
        <f t="shared" si="163"/>
        <v>0.23121857642096486</v>
      </c>
      <c r="AL719" s="11">
        <f t="shared" si="164"/>
        <v>9.1010994904800224</v>
      </c>
      <c r="AM719" s="11">
        <f t="shared" si="165"/>
        <v>1.7297750311545783</v>
      </c>
      <c r="AN719" s="3">
        <f t="shared" si="166"/>
        <v>3.0535990633957288</v>
      </c>
      <c r="AO719" s="3">
        <f t="shared" si="167"/>
        <v>9.1340447578420428E-2</v>
      </c>
      <c r="AP719" s="3">
        <v>1.3713475746394794</v>
      </c>
      <c r="AQ719" s="123" t="s">
        <v>213</v>
      </c>
      <c r="AR719" s="87">
        <v>114</v>
      </c>
      <c r="AS719" s="23">
        <v>704</v>
      </c>
      <c r="AT719" s="23" t="s">
        <v>98</v>
      </c>
      <c r="AU719" s="23">
        <v>45</v>
      </c>
      <c r="AV719" s="23" t="s">
        <v>160</v>
      </c>
      <c r="AW719" s="23" t="s">
        <v>99</v>
      </c>
      <c r="AX719" s="23">
        <v>30</v>
      </c>
      <c r="AY719" s="34">
        <v>32</v>
      </c>
      <c r="AZ719" s="158">
        <v>416.26</v>
      </c>
    </row>
    <row r="720" spans="1:52" ht="15" customHeight="1">
      <c r="A720" s="53">
        <v>13.0660714285714</v>
      </c>
      <c r="B720" s="32">
        <v>704</v>
      </c>
      <c r="C720" s="17">
        <v>-46.8795</v>
      </c>
      <c r="D720" s="17">
        <v>7.4206500000000002</v>
      </c>
      <c r="E720" s="40" t="s">
        <v>56</v>
      </c>
      <c r="F720" s="18">
        <v>-61.1</v>
      </c>
      <c r="G720" s="17">
        <v>-60.4</v>
      </c>
      <c r="H720" s="17">
        <v>-56.4</v>
      </c>
      <c r="I720" s="17">
        <v>-53.9</v>
      </c>
      <c r="J720" s="17">
        <v>-52.5</v>
      </c>
      <c r="K720" s="30">
        <v>-50.1</v>
      </c>
      <c r="L720" s="10">
        <f t="shared" si="154"/>
        <v>-50.1</v>
      </c>
      <c r="M720" s="52" t="str">
        <f t="shared" si="155"/>
        <v>high latitude</v>
      </c>
      <c r="N720" s="87">
        <v>20739912.5940875</v>
      </c>
      <c r="O720" s="23">
        <v>2610183.1384248598</v>
      </c>
      <c r="P720" s="23">
        <v>1401701.9099725201</v>
      </c>
      <c r="Q720" s="23">
        <v>141374.23848654199</v>
      </c>
      <c r="R720" s="23">
        <v>18056378.926938299</v>
      </c>
      <c r="S720" s="25">
        <v>943011.62399378</v>
      </c>
      <c r="T720" s="7">
        <v>0.47251542049439804</v>
      </c>
      <c r="U720" s="6">
        <v>5.9467549712423191E-2</v>
      </c>
      <c r="V720" s="6">
        <v>3.1934838895477359E-2</v>
      </c>
      <c r="W720" s="6">
        <v>3.2209155869146414E-3</v>
      </c>
      <c r="X720" s="6">
        <v>0.41137673278819425</v>
      </c>
      <c r="Y720" s="8">
        <v>2.1484542522592576E-2</v>
      </c>
      <c r="Z720" s="10">
        <f t="shared" si="156"/>
        <v>0.48782488527963225</v>
      </c>
      <c r="AA720" s="11">
        <f t="shared" si="157"/>
        <v>-0.47173337973119445</v>
      </c>
      <c r="AB720" s="11">
        <f t="shared" si="158"/>
        <v>-0.31173604890962081</v>
      </c>
      <c r="AC720" s="11">
        <f t="shared" si="159"/>
        <v>15.057996868144372</v>
      </c>
      <c r="AD720" s="11">
        <f t="shared" si="160"/>
        <v>17.277254254581937</v>
      </c>
      <c r="AE720" s="10">
        <v>8.9511910686113492</v>
      </c>
      <c r="AF720" s="11">
        <v>15.8997977841336</v>
      </c>
      <c r="AG720" s="12">
        <v>24.4367125426662</v>
      </c>
      <c r="AH720" s="10">
        <v>0.13055729228392743</v>
      </c>
      <c r="AI720" s="11">
        <f t="shared" si="161"/>
        <v>53.458492502685274</v>
      </c>
      <c r="AJ720" s="11">
        <f t="shared" si="162"/>
        <v>4.3490980022307486</v>
      </c>
      <c r="AK720" s="11">
        <f t="shared" si="163"/>
        <v>0.1793859154773837</v>
      </c>
      <c r="AL720" s="11">
        <f t="shared" si="164"/>
        <v>9.9148326100865543</v>
      </c>
      <c r="AM720" s="11">
        <f t="shared" si="165"/>
        <v>1.8856446876270185</v>
      </c>
      <c r="AN720" s="3">
        <f t="shared" si="166"/>
        <v>1.1486197026550899</v>
      </c>
      <c r="AO720" s="3">
        <f t="shared" si="167"/>
        <v>7.7629181113458026E-2</v>
      </c>
      <c r="AP720" s="3">
        <v>0.30557910602406219</v>
      </c>
      <c r="AQ720" s="123" t="s">
        <v>213</v>
      </c>
      <c r="AR720" s="87">
        <v>114</v>
      </c>
      <c r="AS720" s="23">
        <v>704</v>
      </c>
      <c r="AT720" s="23" t="s">
        <v>98</v>
      </c>
      <c r="AU720" s="23">
        <v>46</v>
      </c>
      <c r="AV720" s="23" t="s">
        <v>160</v>
      </c>
      <c r="AW720" s="23">
        <v>1</v>
      </c>
      <c r="AX720" s="23">
        <v>40</v>
      </c>
      <c r="AY720" s="34">
        <v>42</v>
      </c>
      <c r="AZ720" s="158">
        <v>423.09999999999997</v>
      </c>
    </row>
    <row r="721" spans="1:52" ht="15" customHeight="1">
      <c r="A721" s="54">
        <v>13.1325892857142</v>
      </c>
      <c r="B721" s="32">
        <v>704</v>
      </c>
      <c r="C721" s="17">
        <v>-46.8795</v>
      </c>
      <c r="D721" s="17">
        <v>7.4206500000000002</v>
      </c>
      <c r="E721" s="40" t="s">
        <v>56</v>
      </c>
      <c r="F721" s="18">
        <v>-61.1</v>
      </c>
      <c r="G721" s="17">
        <v>-60.4</v>
      </c>
      <c r="H721" s="17">
        <v>-56.4</v>
      </c>
      <c r="I721" s="17">
        <v>-53.9</v>
      </c>
      <c r="J721" s="17">
        <v>-52.5</v>
      </c>
      <c r="K721" s="30">
        <v>-50.1</v>
      </c>
      <c r="L721" s="10">
        <f t="shared" si="154"/>
        <v>-50.1</v>
      </c>
      <c r="M721" s="52" t="str">
        <f t="shared" si="155"/>
        <v>high latitude</v>
      </c>
      <c r="N721" s="87">
        <v>27380119.379875701</v>
      </c>
      <c r="O721" s="23">
        <v>3180278.9138523801</v>
      </c>
      <c r="P721" s="23">
        <v>1711483.6282923101</v>
      </c>
      <c r="Q721" s="23">
        <v>180988</v>
      </c>
      <c r="R721" s="23">
        <v>28202259.6041339</v>
      </c>
      <c r="S721" s="25">
        <v>1339101</v>
      </c>
      <c r="T721" s="7">
        <v>0.4416559274548057</v>
      </c>
      <c r="U721" s="6">
        <v>5.1299594927800181E-2</v>
      </c>
      <c r="V721" s="6">
        <v>2.7607143661058341E-2</v>
      </c>
      <c r="W721" s="6">
        <v>2.9194329611631244E-3</v>
      </c>
      <c r="X721" s="6">
        <v>0.45491748772066548</v>
      </c>
      <c r="Y721" s="8">
        <v>2.1600413274507155E-2</v>
      </c>
      <c r="Z721" s="10">
        <f t="shared" si="156"/>
        <v>0.50399991438532066</v>
      </c>
      <c r="AA721" s="11">
        <f t="shared" si="157"/>
        <v>-0.4718707568333349</v>
      </c>
      <c r="AB721" s="11">
        <f t="shared" si="158"/>
        <v>-0.29756953732825636</v>
      </c>
      <c r="AC721" s="11">
        <f t="shared" si="159"/>
        <v>15.048723913749892</v>
      </c>
      <c r="AD721" s="11">
        <f t="shared" si="160"/>
        <v>18.246243646747264</v>
      </c>
      <c r="AE721" s="10">
        <v>10.160405449838301</v>
      </c>
      <c r="AF721" s="11">
        <v>17.0985501623685</v>
      </c>
      <c r="AG721" s="12">
        <v>26.0268719477194</v>
      </c>
      <c r="AH721" s="10">
        <v>0.22479649477661881</v>
      </c>
      <c r="AI721" s="11">
        <f t="shared" si="161"/>
        <v>49.260430878197283</v>
      </c>
      <c r="AJ721" s="11">
        <f t="shared" si="162"/>
        <v>4.6627345111998322</v>
      </c>
      <c r="AK721" s="11">
        <f t="shared" si="163"/>
        <v>0.14655151827262991</v>
      </c>
      <c r="AL721" s="11">
        <f t="shared" si="164"/>
        <v>9.4563375930576061</v>
      </c>
      <c r="AM721" s="11">
        <f t="shared" si="165"/>
        <v>1.9499225907303246</v>
      </c>
      <c r="AN721" s="3">
        <f t="shared" si="166"/>
        <v>0.97084842718993725</v>
      </c>
      <c r="AO721" s="3">
        <f t="shared" si="167"/>
        <v>6.0686046164947716E-2</v>
      </c>
      <c r="AP721" s="3">
        <v>0.26001048479673677</v>
      </c>
      <c r="AQ721" s="123" t="s">
        <v>213</v>
      </c>
      <c r="AR721" s="87">
        <v>114</v>
      </c>
      <c r="AS721" s="23">
        <v>704</v>
      </c>
      <c r="AT721" s="23" t="s">
        <v>98</v>
      </c>
      <c r="AU721" s="23">
        <v>46</v>
      </c>
      <c r="AV721" s="23" t="s">
        <v>160</v>
      </c>
      <c r="AW721" s="23">
        <v>2</v>
      </c>
      <c r="AX721" s="23">
        <v>39</v>
      </c>
      <c r="AY721" s="34">
        <v>42</v>
      </c>
      <c r="AZ721" s="158">
        <v>424.59</v>
      </c>
    </row>
    <row r="722" spans="1:52" ht="15" customHeight="1">
      <c r="A722" s="54">
        <v>13.2</v>
      </c>
      <c r="B722" s="32">
        <v>704</v>
      </c>
      <c r="C722" s="17">
        <v>-46.8795</v>
      </c>
      <c r="D722" s="17">
        <v>7.4206500000000002</v>
      </c>
      <c r="E722" s="40" t="s">
        <v>56</v>
      </c>
      <c r="F722" s="18">
        <v>-61.1</v>
      </c>
      <c r="G722" s="17">
        <v>-60.4</v>
      </c>
      <c r="H722" s="17">
        <v>-56.4</v>
      </c>
      <c r="I722" s="17">
        <v>-53.9</v>
      </c>
      <c r="J722" s="17">
        <v>-52.5</v>
      </c>
      <c r="K722" s="30">
        <v>-50.1</v>
      </c>
      <c r="L722" s="10">
        <f t="shared" si="154"/>
        <v>-50.1</v>
      </c>
      <c r="M722" s="52" t="str">
        <f t="shared" si="155"/>
        <v>high latitude</v>
      </c>
      <c r="N722" s="87">
        <v>838005.35382599197</v>
      </c>
      <c r="O722" s="23">
        <v>34251</v>
      </c>
      <c r="P722" s="23">
        <v>15422.9974379736</v>
      </c>
      <c r="Q722" s="23">
        <v>1380.9467330396501</v>
      </c>
      <c r="R722" s="23">
        <v>117350.838741762</v>
      </c>
      <c r="S722" s="25">
        <v>5534</v>
      </c>
      <c r="T722" s="7">
        <v>0.82811342572055102</v>
      </c>
      <c r="U722" s="6">
        <v>3.3846696581182209E-2</v>
      </c>
      <c r="V722" s="6">
        <v>1.524094229819401E-2</v>
      </c>
      <c r="W722" s="6">
        <v>1.3646458517406169E-3</v>
      </c>
      <c r="X722" s="6">
        <v>0.11596561362995711</v>
      </c>
      <c r="Y722" s="8">
        <v>5.4686759183750072E-3</v>
      </c>
      <c r="Z722" s="10">
        <f t="shared" si="156"/>
        <v>0.39474043027746564</v>
      </c>
      <c r="AA722" s="11">
        <f t="shared" si="157"/>
        <v>-0.51986901918114958</v>
      </c>
      <c r="AB722" s="11">
        <f t="shared" si="158"/>
        <v>-0.40368838982648936</v>
      </c>
      <c r="AC722" s="11">
        <f t="shared" si="159"/>
        <v>11.808841205272401</v>
      </c>
      <c r="AD722" s="11">
        <f t="shared" si="160"/>
        <v>10.987714135868128</v>
      </c>
      <c r="AE722" s="10">
        <v>1.7005539721063101</v>
      </c>
      <c r="AF722" s="11">
        <v>9.0784409289751196</v>
      </c>
      <c r="AG722" s="12">
        <v>16.353544856348002</v>
      </c>
      <c r="AH722" s="10">
        <v>0.83852573905612415</v>
      </c>
      <c r="AI722" s="11">
        <f t="shared" si="161"/>
        <v>87.716535502182396</v>
      </c>
      <c r="AJ722" s="11">
        <f t="shared" si="162"/>
        <v>0.65604526628185889</v>
      </c>
      <c r="AK722" s="11">
        <f t="shared" si="163"/>
        <v>0.2935207996471717</v>
      </c>
      <c r="AL722" s="11">
        <f t="shared" si="164"/>
        <v>11.168423132458919</v>
      </c>
      <c r="AM722" s="11">
        <f t="shared" si="165"/>
        <v>1.6147294566748942</v>
      </c>
      <c r="AN722" s="3">
        <f t="shared" si="166"/>
        <v>7.1410256868302078</v>
      </c>
      <c r="AO722" s="3">
        <f t="shared" si="167"/>
        <v>0.13142639288597577</v>
      </c>
      <c r="AP722" s="3">
        <v>0</v>
      </c>
      <c r="AQ722" s="123" t="s">
        <v>213</v>
      </c>
      <c r="AR722" s="87">
        <v>114</v>
      </c>
      <c r="AS722" s="23">
        <v>704</v>
      </c>
      <c r="AT722" s="23" t="s">
        <v>98</v>
      </c>
      <c r="AU722" s="23">
        <v>46</v>
      </c>
      <c r="AV722" s="23" t="s">
        <v>160</v>
      </c>
      <c r="AW722" s="23">
        <v>3</v>
      </c>
      <c r="AX722" s="23">
        <v>40</v>
      </c>
      <c r="AY722" s="34">
        <v>42</v>
      </c>
      <c r="AZ722" s="158">
        <v>426.09999999999997</v>
      </c>
    </row>
    <row r="723" spans="1:52" ht="15" customHeight="1">
      <c r="A723" s="54">
        <v>13.381818181818099</v>
      </c>
      <c r="B723" s="32">
        <v>704</v>
      </c>
      <c r="C723" s="17">
        <v>-46.8795</v>
      </c>
      <c r="D723" s="17">
        <v>7.4206500000000002</v>
      </c>
      <c r="E723" s="40" t="s">
        <v>56</v>
      </c>
      <c r="F723" s="18">
        <v>-61.1</v>
      </c>
      <c r="G723" s="17">
        <v>-60.4</v>
      </c>
      <c r="H723" s="17">
        <v>-56.4</v>
      </c>
      <c r="I723" s="17">
        <v>-53.9</v>
      </c>
      <c r="J723" s="17">
        <v>-52.5</v>
      </c>
      <c r="K723" s="30">
        <v>-50.1</v>
      </c>
      <c r="L723" s="10">
        <f t="shared" si="154"/>
        <v>-50.1</v>
      </c>
      <c r="M723" s="52" t="str">
        <f t="shared" si="155"/>
        <v>high latitude</v>
      </c>
      <c r="N723" s="87">
        <v>368090.12202112703</v>
      </c>
      <c r="O723" s="23">
        <v>28225.756319718301</v>
      </c>
      <c r="P723" s="23">
        <v>17109.501190140902</v>
      </c>
      <c r="Q723" s="23">
        <v>1617.64405464789</v>
      </c>
      <c r="R723" s="23">
        <v>87257.606160563199</v>
      </c>
      <c r="S723" s="25">
        <v>4317.9357749295596</v>
      </c>
      <c r="T723" s="7">
        <v>0.72656263917706165</v>
      </c>
      <c r="U723" s="6">
        <v>5.5714018870753841E-2</v>
      </c>
      <c r="V723" s="6">
        <v>3.3771958539540348E-2</v>
      </c>
      <c r="W723" s="6">
        <v>3.1930216631203016E-3</v>
      </c>
      <c r="X723" s="6">
        <v>0.17223531094010885</v>
      </c>
      <c r="Y723" s="8">
        <v>8.5230508094151052E-3</v>
      </c>
      <c r="Z723" s="10">
        <f t="shared" si="156"/>
        <v>0.44947736794601695</v>
      </c>
      <c r="AA723" s="11">
        <f t="shared" si="157"/>
        <v>-0.43842508735796781</v>
      </c>
      <c r="AB723" s="11">
        <f t="shared" si="158"/>
        <v>-0.34729217094656734</v>
      </c>
      <c r="AC723" s="11">
        <f t="shared" si="159"/>
        <v>17.30630660333717</v>
      </c>
      <c r="AD723" s="11">
        <f t="shared" si="160"/>
        <v>14.845215507254792</v>
      </c>
      <c r="AE723" s="10">
        <v>5.9899465608222702</v>
      </c>
      <c r="AF723" s="11">
        <v>13.0880398515403</v>
      </c>
      <c r="AG723" s="12">
        <v>21.0644394203442</v>
      </c>
      <c r="AH723" s="10">
        <v>0.73205725547799794</v>
      </c>
      <c r="AI723" s="11">
        <f t="shared" si="161"/>
        <v>80.837149114808753</v>
      </c>
      <c r="AJ723" s="11">
        <f t="shared" si="162"/>
        <v>1.1594635735014651</v>
      </c>
      <c r="AK723" s="11">
        <f t="shared" si="163"/>
        <v>0.33894051198595282</v>
      </c>
      <c r="AL723" s="11">
        <f t="shared" si="164"/>
        <v>10.576802196367668</v>
      </c>
      <c r="AM723" s="11">
        <f t="shared" si="165"/>
        <v>1.6494646538298809</v>
      </c>
      <c r="AN723" s="3">
        <f t="shared" si="166"/>
        <v>4.2184302116173393</v>
      </c>
      <c r="AO723" s="3">
        <f t="shared" si="167"/>
        <v>0.19608034122157345</v>
      </c>
      <c r="AP723" s="3">
        <v>0.33786982331541637</v>
      </c>
      <c r="AQ723" s="123" t="s">
        <v>213</v>
      </c>
      <c r="AR723" s="87">
        <v>114</v>
      </c>
      <c r="AS723" s="23">
        <v>704</v>
      </c>
      <c r="AT723" s="23" t="s">
        <v>98</v>
      </c>
      <c r="AU723" s="23">
        <v>46</v>
      </c>
      <c r="AV723" s="23" t="s">
        <v>160</v>
      </c>
      <c r="AW723" s="23">
        <v>5</v>
      </c>
      <c r="AX723" s="23">
        <v>40</v>
      </c>
      <c r="AY723" s="34">
        <v>42</v>
      </c>
      <c r="AZ723" s="158">
        <v>429.09999999999997</v>
      </c>
    </row>
    <row r="724" spans="1:52" ht="15" customHeight="1">
      <c r="A724" s="54">
        <v>13.5939393939393</v>
      </c>
      <c r="B724" s="32">
        <v>704</v>
      </c>
      <c r="C724" s="17">
        <v>-46.8795</v>
      </c>
      <c r="D724" s="17">
        <v>7.4206500000000002</v>
      </c>
      <c r="E724" s="40" t="s">
        <v>56</v>
      </c>
      <c r="F724" s="18">
        <v>-61.1</v>
      </c>
      <c r="G724" s="17">
        <v>-60.4</v>
      </c>
      <c r="H724" s="17">
        <v>-56.4</v>
      </c>
      <c r="I724" s="17">
        <v>-53.9</v>
      </c>
      <c r="J724" s="17">
        <v>-52.5</v>
      </c>
      <c r="K724" s="30">
        <v>-50.1</v>
      </c>
      <c r="L724" s="10">
        <f t="shared" si="154"/>
        <v>-50.1</v>
      </c>
      <c r="M724" s="52" t="str">
        <f t="shared" si="155"/>
        <v>high latitude</v>
      </c>
      <c r="N724" s="87">
        <v>930883.57917746599</v>
      </c>
      <c r="O724" s="23">
        <v>104617.82622892001</v>
      </c>
      <c r="P724" s="23">
        <v>47099.474029483703</v>
      </c>
      <c r="Q724" s="23">
        <v>6065.4527492957905</v>
      </c>
      <c r="R724" s="23">
        <v>554067.83196197101</v>
      </c>
      <c r="S724" s="25">
        <v>26649.2538549296</v>
      </c>
      <c r="T724" s="7">
        <v>0.5576211966281277</v>
      </c>
      <c r="U724" s="6">
        <v>6.2668542828901233E-2</v>
      </c>
      <c r="V724" s="6">
        <v>2.8213694662100334E-2</v>
      </c>
      <c r="W724" s="6">
        <v>3.6333491059561268E-3</v>
      </c>
      <c r="X724" s="6">
        <v>0.33189968582836687</v>
      </c>
      <c r="Y724" s="8">
        <v>1.5963530946547726E-2</v>
      </c>
      <c r="Z724" s="10">
        <f t="shared" si="156"/>
        <v>0.43275666730209827</v>
      </c>
      <c r="AA724" s="11">
        <f t="shared" si="157"/>
        <v>-0.52504347210879931</v>
      </c>
      <c r="AB724" s="11">
        <f t="shared" si="158"/>
        <v>-0.36375623240645666</v>
      </c>
      <c r="AC724" s="11">
        <f t="shared" si="159"/>
        <v>11.459565632656044</v>
      </c>
      <c r="AD724" s="11">
        <f t="shared" si="160"/>
        <v>13.719073703398365</v>
      </c>
      <c r="AE724" s="10">
        <v>4.6883652939114997</v>
      </c>
      <c r="AF724" s="11">
        <v>11.8874650427958</v>
      </c>
      <c r="AG724" s="12">
        <v>19.5933256907322</v>
      </c>
      <c r="AH724" s="10">
        <v>0.34148784412229055</v>
      </c>
      <c r="AI724" s="11">
        <f t="shared" si="161"/>
        <v>62.687814038519804</v>
      </c>
      <c r="AJ724" s="11">
        <f t="shared" si="162"/>
        <v>2.7831164567521411</v>
      </c>
      <c r="AK724" s="11">
        <f t="shared" si="163"/>
        <v>0.21365306356576499</v>
      </c>
      <c r="AL724" s="11">
        <f t="shared" si="164"/>
        <v>7.7652033535257585</v>
      </c>
      <c r="AM724" s="11">
        <f t="shared" si="165"/>
        <v>1.7546311698301287</v>
      </c>
      <c r="AN724" s="3">
        <f t="shared" si="166"/>
        <v>1.6800895584953544</v>
      </c>
      <c r="AO724" s="3">
        <f t="shared" si="167"/>
        <v>8.5006692885784468E-2</v>
      </c>
      <c r="AP724" s="3">
        <v>0.62950091108758599</v>
      </c>
      <c r="AQ724" s="123" t="s">
        <v>213</v>
      </c>
      <c r="AR724" s="87">
        <v>114</v>
      </c>
      <c r="AS724" s="23">
        <v>704</v>
      </c>
      <c r="AT724" s="23" t="s">
        <v>98</v>
      </c>
      <c r="AU724" s="23">
        <v>47</v>
      </c>
      <c r="AV724" s="23" t="s">
        <v>160</v>
      </c>
      <c r="AW724" s="23">
        <v>1</v>
      </c>
      <c r="AX724" s="23">
        <v>40</v>
      </c>
      <c r="AY724" s="34">
        <v>42</v>
      </c>
      <c r="AZ724" s="158">
        <v>432.59999999999997</v>
      </c>
    </row>
    <row r="725" spans="1:52" ht="15" customHeight="1">
      <c r="A725" s="54">
        <v>13.6848484848484</v>
      </c>
      <c r="B725" s="32">
        <v>704</v>
      </c>
      <c r="C725" s="17">
        <v>-46.8795</v>
      </c>
      <c r="D725" s="17">
        <v>7.4206500000000002</v>
      </c>
      <c r="E725" s="40" t="s">
        <v>56</v>
      </c>
      <c r="F725" s="18">
        <v>-61.1</v>
      </c>
      <c r="G725" s="17">
        <v>-60.4</v>
      </c>
      <c r="H725" s="17">
        <v>-56.4</v>
      </c>
      <c r="I725" s="17">
        <v>-53.9</v>
      </c>
      <c r="J725" s="17">
        <v>-52.5</v>
      </c>
      <c r="K725" s="30">
        <v>-50.1</v>
      </c>
      <c r="L725" s="10">
        <f t="shared" si="154"/>
        <v>-50.1</v>
      </c>
      <c r="M725" s="52" t="str">
        <f t="shared" si="155"/>
        <v>high latitude</v>
      </c>
      <c r="N725" s="87">
        <v>252661.83125268799</v>
      </c>
      <c r="O725" s="23">
        <v>15538.792611806201</v>
      </c>
      <c r="P725" s="23">
        <v>8851.8743317180306</v>
      </c>
      <c r="Q725" s="23">
        <v>804.688674798026</v>
      </c>
      <c r="R725" s="23">
        <v>23837.478299999999</v>
      </c>
      <c r="S725" s="25">
        <v>1938.1005198237899</v>
      </c>
      <c r="T725" s="7">
        <v>0.83212966386491427</v>
      </c>
      <c r="U725" s="6">
        <v>5.1176270704684626E-2</v>
      </c>
      <c r="V725" s="6">
        <v>2.9153224987355994E-2</v>
      </c>
      <c r="W725" s="6">
        <v>2.6502036859137224E-3</v>
      </c>
      <c r="X725" s="6">
        <v>7.8507595337295968E-2</v>
      </c>
      <c r="Y725" s="8">
        <v>6.383041419835464E-3</v>
      </c>
      <c r="Z725" s="10">
        <f t="shared" si="156"/>
        <v>0.4273198175458115</v>
      </c>
      <c r="AA725" s="11">
        <f t="shared" si="157"/>
        <v>-0.45428525285077709</v>
      </c>
      <c r="AB725" s="11">
        <f t="shared" si="158"/>
        <v>-0.36924696571026649</v>
      </c>
      <c r="AC725" s="11">
        <f t="shared" si="159"/>
        <v>16.235745432572546</v>
      </c>
      <c r="AD725" s="11">
        <f t="shared" si="160"/>
        <v>13.343507545417772</v>
      </c>
      <c r="AE725" s="10">
        <v>4.2922167564545104</v>
      </c>
      <c r="AF725" s="11">
        <v>11.4784219095341</v>
      </c>
      <c r="AG725" s="12">
        <v>19.167397727830199</v>
      </c>
      <c r="AH725" s="10">
        <v>0.86915106764235017</v>
      </c>
      <c r="AI725" s="11">
        <f t="shared" si="161"/>
        <v>91.378828996512311</v>
      </c>
      <c r="AJ725" s="11">
        <f t="shared" si="162"/>
        <v>0.76123371531595974</v>
      </c>
      <c r="AK725" s="11">
        <f t="shared" si="163"/>
        <v>0.49430829346276112</v>
      </c>
      <c r="AL725" s="11">
        <f t="shared" si="164"/>
        <v>11.000371459110966</v>
      </c>
      <c r="AM725" s="11">
        <f t="shared" si="165"/>
        <v>1.5998333996937522</v>
      </c>
      <c r="AN725" s="3">
        <f t="shared" si="166"/>
        <v>10.599352333870314</v>
      </c>
      <c r="AO725" s="3">
        <f t="shared" si="167"/>
        <v>0.37134273266304479</v>
      </c>
      <c r="AP725" s="3">
        <v>0.59528356373785207</v>
      </c>
      <c r="AQ725" s="123" t="s">
        <v>213</v>
      </c>
      <c r="AR725" s="87">
        <v>114</v>
      </c>
      <c r="AS725" s="23">
        <v>704</v>
      </c>
      <c r="AT725" s="23" t="s">
        <v>98</v>
      </c>
      <c r="AU725" s="23">
        <v>47</v>
      </c>
      <c r="AV725" s="23" t="s">
        <v>160</v>
      </c>
      <c r="AW725" s="23">
        <v>2</v>
      </c>
      <c r="AX725" s="23">
        <v>40</v>
      </c>
      <c r="AY725" s="34">
        <v>42</v>
      </c>
      <c r="AZ725" s="158">
        <v>434.09999999999997</v>
      </c>
    </row>
    <row r="726" spans="1:52" ht="15" customHeight="1">
      <c r="A726" s="54">
        <v>13.6848484848484</v>
      </c>
      <c r="B726" s="32">
        <v>704</v>
      </c>
      <c r="C726" s="17">
        <v>-46.8795</v>
      </c>
      <c r="D726" s="17">
        <v>7.4206500000000002</v>
      </c>
      <c r="E726" s="40" t="s">
        <v>56</v>
      </c>
      <c r="F726" s="18">
        <v>-61.1</v>
      </c>
      <c r="G726" s="17">
        <v>-60.4</v>
      </c>
      <c r="H726" s="17">
        <v>-56.4</v>
      </c>
      <c r="I726" s="17">
        <v>-53.9</v>
      </c>
      <c r="J726" s="17">
        <v>-52.5</v>
      </c>
      <c r="K726" s="30">
        <v>-50.1</v>
      </c>
      <c r="L726" s="10">
        <f t="shared" si="154"/>
        <v>-50.1</v>
      </c>
      <c r="M726" s="52" t="str">
        <f t="shared" si="155"/>
        <v>high latitude</v>
      </c>
      <c r="N726" s="87">
        <v>286510.36829340702</v>
      </c>
      <c r="O726" s="23">
        <v>20961.748604395601</v>
      </c>
      <c r="P726" s="23">
        <v>12306.017239926799</v>
      </c>
      <c r="Q726" s="23">
        <v>1341.94248894528</v>
      </c>
      <c r="R726" s="23">
        <v>49024.270807692301</v>
      </c>
      <c r="S726" s="25">
        <v>3681.84087757511</v>
      </c>
      <c r="T726" s="7">
        <v>0.76642669040170686</v>
      </c>
      <c r="U726" s="6">
        <v>5.6073515606413084E-2</v>
      </c>
      <c r="V726" s="6">
        <v>3.2919088134237266E-2</v>
      </c>
      <c r="W726" s="6">
        <v>3.589749811282579E-3</v>
      </c>
      <c r="X726" s="6">
        <v>0.13114188449200789</v>
      </c>
      <c r="Y726" s="8">
        <v>9.8490715543523392E-3</v>
      </c>
      <c r="Z726" s="10">
        <f t="shared" si="156"/>
        <v>0.45257507109532186</v>
      </c>
      <c r="AA726" s="11">
        <f t="shared" si="157"/>
        <v>-0.44908042020477573</v>
      </c>
      <c r="AB726" s="11">
        <f t="shared" si="158"/>
        <v>-0.34430937168909037</v>
      </c>
      <c r="AC726" s="11">
        <f t="shared" si="159"/>
        <v>16.587071636177637</v>
      </c>
      <c r="AD726" s="11">
        <f t="shared" si="160"/>
        <v>15.049238976466217</v>
      </c>
      <c r="AE726" s="10">
        <v>6.2409559516185302</v>
      </c>
      <c r="AF726" s="11">
        <v>13.3300115693471</v>
      </c>
      <c r="AG726" s="12">
        <v>21.2912799081199</v>
      </c>
      <c r="AH726" s="10">
        <v>0.76565859892407973</v>
      </c>
      <c r="AI726" s="11">
        <f t="shared" si="161"/>
        <v>85.3892072249146</v>
      </c>
      <c r="AJ726" s="11">
        <f t="shared" si="162"/>
        <v>1.268759381271245</v>
      </c>
      <c r="AK726" s="11">
        <f t="shared" si="163"/>
        <v>0.39637385671829978</v>
      </c>
      <c r="AL726" s="11">
        <f t="shared" si="164"/>
        <v>9.1703015153793217</v>
      </c>
      <c r="AM726" s="11">
        <f t="shared" si="165"/>
        <v>1.6799261295797978</v>
      </c>
      <c r="AN726" s="3">
        <f t="shared" si="166"/>
        <v>5.8442555814303159</v>
      </c>
      <c r="AO726" s="3">
        <f t="shared" si="167"/>
        <v>0.25101887365545245</v>
      </c>
      <c r="AP726" s="3">
        <v>0.64231718568067875</v>
      </c>
      <c r="AQ726" s="123" t="s">
        <v>213</v>
      </c>
      <c r="AR726" s="87">
        <v>114</v>
      </c>
      <c r="AS726" s="23">
        <v>704</v>
      </c>
      <c r="AT726" s="23" t="s">
        <v>98</v>
      </c>
      <c r="AU726" s="23">
        <v>47</v>
      </c>
      <c r="AV726" s="23" t="s">
        <v>160</v>
      </c>
      <c r="AW726" s="23">
        <v>2</v>
      </c>
      <c r="AX726" s="23">
        <v>40</v>
      </c>
      <c r="AY726" s="34">
        <v>42</v>
      </c>
      <c r="AZ726" s="158">
        <v>434.09999999999997</v>
      </c>
    </row>
    <row r="727" spans="1:52" ht="15" customHeight="1">
      <c r="A727" s="54">
        <v>13.775757575757501</v>
      </c>
      <c r="B727" s="32">
        <v>704</v>
      </c>
      <c r="C727" s="17">
        <v>-46.8795</v>
      </c>
      <c r="D727" s="17">
        <v>7.4206500000000002</v>
      </c>
      <c r="E727" s="40" t="s">
        <v>56</v>
      </c>
      <c r="F727" s="18">
        <v>-61.1</v>
      </c>
      <c r="G727" s="17">
        <v>-60.4</v>
      </c>
      <c r="H727" s="17">
        <v>-56.4</v>
      </c>
      <c r="I727" s="17">
        <v>-53.9</v>
      </c>
      <c r="J727" s="17">
        <v>-52.5</v>
      </c>
      <c r="K727" s="30">
        <v>-50.1</v>
      </c>
      <c r="L727" s="10">
        <f t="shared" si="154"/>
        <v>-50.1</v>
      </c>
      <c r="M727" s="52" t="str">
        <f t="shared" si="155"/>
        <v>high latitude</v>
      </c>
      <c r="N727" s="87">
        <v>377584.08425476699</v>
      </c>
      <c r="O727" s="23">
        <v>17981.411545794399</v>
      </c>
      <c r="P727" s="23">
        <v>12945.029893270999</v>
      </c>
      <c r="Q727" s="23">
        <v>898.76976934578897</v>
      </c>
      <c r="R727" s="23">
        <v>45086.856522803901</v>
      </c>
      <c r="S727" s="25">
        <v>4030.72854355142</v>
      </c>
      <c r="T727" s="7">
        <v>0.82347208045624487</v>
      </c>
      <c r="U727" s="6">
        <v>3.9215610489462295E-2</v>
      </c>
      <c r="V727" s="6">
        <v>2.8231779734093944E-2</v>
      </c>
      <c r="W727" s="6">
        <v>1.9601244932638136E-3</v>
      </c>
      <c r="X727" s="6">
        <v>9.8329800143308888E-2</v>
      </c>
      <c r="Y727" s="8">
        <v>8.7906046836261822E-3</v>
      </c>
      <c r="Z727" s="10">
        <f t="shared" si="156"/>
        <v>0.49850954485692517</v>
      </c>
      <c r="AA727" s="11">
        <f t="shared" si="157"/>
        <v>-0.39066823687074037</v>
      </c>
      <c r="AB727" s="11">
        <f t="shared" si="158"/>
        <v>-0.30232652192803555</v>
      </c>
      <c r="AC727" s="11">
        <f t="shared" si="159"/>
        <v>20.529894011225025</v>
      </c>
      <c r="AD727" s="11">
        <f t="shared" si="160"/>
        <v>17.920865900122369</v>
      </c>
      <c r="AE727" s="10">
        <v>9.72507028682959</v>
      </c>
      <c r="AF727" s="11">
        <v>16.6977256853733</v>
      </c>
      <c r="AG727" s="12">
        <v>25.538982489269898</v>
      </c>
      <c r="AH727" s="10">
        <v>0.7581093673450684</v>
      </c>
      <c r="AI727" s="11">
        <f t="shared" si="161"/>
        <v>89.332870521011102</v>
      </c>
      <c r="AJ727" s="11">
        <f t="shared" si="162"/>
        <v>1.0562295823882604</v>
      </c>
      <c r="AK727" s="11">
        <f t="shared" si="163"/>
        <v>0.39318151426815146</v>
      </c>
      <c r="AL727" s="11">
        <f t="shared" si="164"/>
        <v>14.403054413694438</v>
      </c>
      <c r="AM727" s="11">
        <f t="shared" si="165"/>
        <v>1.7484047342852871</v>
      </c>
      <c r="AN727" s="3">
        <f t="shared" si="166"/>
        <v>8.374593249005807</v>
      </c>
      <c r="AO727" s="3">
        <f t="shared" si="167"/>
        <v>0.2871131609435601</v>
      </c>
      <c r="AP727" s="3">
        <v>0.65109166237669092</v>
      </c>
      <c r="AQ727" s="123" t="s">
        <v>213</v>
      </c>
      <c r="AR727" s="87">
        <v>114</v>
      </c>
      <c r="AS727" s="23">
        <v>704</v>
      </c>
      <c r="AT727" s="23" t="s">
        <v>98</v>
      </c>
      <c r="AU727" s="23">
        <v>47</v>
      </c>
      <c r="AV727" s="23" t="s">
        <v>160</v>
      </c>
      <c r="AW727" s="23">
        <v>3</v>
      </c>
      <c r="AX727" s="23">
        <v>40</v>
      </c>
      <c r="AY727" s="34">
        <v>42</v>
      </c>
      <c r="AZ727" s="158">
        <v>435.59999999999997</v>
      </c>
    </row>
    <row r="728" spans="1:52" ht="15" customHeight="1">
      <c r="A728" s="54">
        <v>13.890909090909</v>
      </c>
      <c r="B728" s="32">
        <v>704</v>
      </c>
      <c r="C728" s="17">
        <v>-46.8795</v>
      </c>
      <c r="D728" s="17">
        <v>7.4206500000000002</v>
      </c>
      <c r="E728" s="40" t="s">
        <v>56</v>
      </c>
      <c r="F728" s="18">
        <v>-61.1</v>
      </c>
      <c r="G728" s="17">
        <v>-60.4</v>
      </c>
      <c r="H728" s="17">
        <v>-56.4</v>
      </c>
      <c r="I728" s="17">
        <v>-53.9</v>
      </c>
      <c r="J728" s="17">
        <v>-52.5</v>
      </c>
      <c r="K728" s="30">
        <v>-50.1</v>
      </c>
      <c r="L728" s="10">
        <f t="shared" si="154"/>
        <v>-50.1</v>
      </c>
      <c r="M728" s="52" t="str">
        <f t="shared" si="155"/>
        <v>high latitude</v>
      </c>
      <c r="N728" s="87">
        <v>374632.435448987</v>
      </c>
      <c r="O728" s="23">
        <v>44152.447485903103</v>
      </c>
      <c r="P728" s="23">
        <v>21440.496057445001</v>
      </c>
      <c r="Q728" s="23">
        <v>2035.8474275771</v>
      </c>
      <c r="R728" s="23">
        <v>54629.057493832501</v>
      </c>
      <c r="S728" s="25">
        <v>5076.7662504845603</v>
      </c>
      <c r="T728" s="7">
        <v>0.74632873876167372</v>
      </c>
      <c r="U728" s="6">
        <v>8.7958856007496283E-2</v>
      </c>
      <c r="V728" s="6">
        <v>4.2712955064341945E-2</v>
      </c>
      <c r="W728" s="6">
        <v>4.0557391703519765E-3</v>
      </c>
      <c r="X728" s="6">
        <v>0.10882996697882748</v>
      </c>
      <c r="Y728" s="8">
        <v>1.0113744017308681E-2</v>
      </c>
      <c r="Z728" s="10">
        <f t="shared" si="156"/>
        <v>0.39272252117611944</v>
      </c>
      <c r="AA728" s="11">
        <f t="shared" si="157"/>
        <v>-0.49889679424565153</v>
      </c>
      <c r="AB728" s="11">
        <f t="shared" si="158"/>
        <v>-0.405914192841977</v>
      </c>
      <c r="AC728" s="11">
        <f t="shared" si="159"/>
        <v>13.22446638841852</v>
      </c>
      <c r="AD728" s="11">
        <f t="shared" si="160"/>
        <v>10.835469209608771</v>
      </c>
      <c r="AE728" s="10">
        <v>1.52867121211797</v>
      </c>
      <c r="AF728" s="11">
        <v>8.9411931864744307</v>
      </c>
      <c r="AG728" s="12">
        <v>16.233161198554299</v>
      </c>
      <c r="AH728" s="10">
        <v>0.78512634101999768</v>
      </c>
      <c r="AI728" s="11">
        <f t="shared" si="161"/>
        <v>87.273711154634242</v>
      </c>
      <c r="AJ728" s="11">
        <f t="shared" si="162"/>
        <v>1.337014280339371</v>
      </c>
      <c r="AK728" s="11">
        <f t="shared" si="163"/>
        <v>0.53111081477855104</v>
      </c>
      <c r="AL728" s="11">
        <f t="shared" si="164"/>
        <v>10.531484710994151</v>
      </c>
      <c r="AM728" s="11">
        <f t="shared" si="165"/>
        <v>1.5603765547106672</v>
      </c>
      <c r="AN728" s="3">
        <f t="shared" si="166"/>
        <v>6.8577503005846685</v>
      </c>
      <c r="AO728" s="3">
        <f t="shared" si="167"/>
        <v>0.39247420770284358</v>
      </c>
      <c r="AP728" s="3">
        <v>0.92971958311216762</v>
      </c>
      <c r="AQ728" s="123" t="s">
        <v>213</v>
      </c>
      <c r="AR728" s="87">
        <v>114</v>
      </c>
      <c r="AS728" s="23">
        <v>704</v>
      </c>
      <c r="AT728" s="23" t="s">
        <v>98</v>
      </c>
      <c r="AU728" s="23">
        <v>47</v>
      </c>
      <c r="AV728" s="23" t="s">
        <v>160</v>
      </c>
      <c r="AW728" s="23">
        <v>4</v>
      </c>
      <c r="AX728" s="23">
        <v>80</v>
      </c>
      <c r="AY728" s="34">
        <v>82</v>
      </c>
      <c r="AZ728" s="158">
        <v>437.5</v>
      </c>
    </row>
    <row r="729" spans="1:52" ht="15" customHeight="1">
      <c r="A729" s="54">
        <v>13.9151515151515</v>
      </c>
      <c r="B729" s="32">
        <v>704</v>
      </c>
      <c r="C729" s="17">
        <v>-46.8795</v>
      </c>
      <c r="D729" s="17">
        <v>7.4206500000000002</v>
      </c>
      <c r="E729" s="40" t="s">
        <v>56</v>
      </c>
      <c r="F729" s="18">
        <v>-61.1</v>
      </c>
      <c r="G729" s="17">
        <v>-60.4</v>
      </c>
      <c r="H729" s="17">
        <v>-56.4</v>
      </c>
      <c r="I729" s="17">
        <v>-53.9</v>
      </c>
      <c r="J729" s="17">
        <v>-52.5</v>
      </c>
      <c r="K729" s="30">
        <v>-50.1</v>
      </c>
      <c r="L729" s="10">
        <f t="shared" si="154"/>
        <v>-50.1</v>
      </c>
      <c r="M729" s="52" t="str">
        <f t="shared" si="155"/>
        <v>high latitude</v>
      </c>
      <c r="N729" s="87">
        <v>560141.50915014104</v>
      </c>
      <c r="O729" s="23">
        <v>63203.706397183101</v>
      </c>
      <c r="P729" s="23">
        <v>26781.7227981221</v>
      </c>
      <c r="Q729" s="23">
        <v>2716.2310546082999</v>
      </c>
      <c r="R729" s="23">
        <v>74174.254037746403</v>
      </c>
      <c r="S729" s="25">
        <v>6059.8884579342703</v>
      </c>
      <c r="T729" s="7">
        <v>0.76409609199555928</v>
      </c>
      <c r="U729" s="6">
        <v>8.6216972441472167E-2</v>
      </c>
      <c r="V729" s="6">
        <v>3.6533285594209243E-2</v>
      </c>
      <c r="W729" s="6">
        <v>3.7052450137682429E-3</v>
      </c>
      <c r="X729" s="6">
        <v>0.10118203473782603</v>
      </c>
      <c r="Y729" s="8">
        <v>8.2663702171649825E-3</v>
      </c>
      <c r="Z729" s="10">
        <f t="shared" si="156"/>
        <v>0.36003730982237203</v>
      </c>
      <c r="AA729" s="11">
        <f t="shared" si="157"/>
        <v>-0.53924900165404432</v>
      </c>
      <c r="AB729" s="11">
        <f t="shared" si="158"/>
        <v>-0.44365249198164275</v>
      </c>
      <c r="AC729" s="11">
        <f t="shared" si="159"/>
        <v>10.500692388352007</v>
      </c>
      <c r="AD729" s="11">
        <f t="shared" si="160"/>
        <v>8.2541695484556357</v>
      </c>
      <c r="AE729" s="10">
        <v>-1.1294766746168801</v>
      </c>
      <c r="AF729" s="11">
        <v>6.51079686975954</v>
      </c>
      <c r="AG729" s="12">
        <v>13.612707084115099</v>
      </c>
      <c r="AH729" s="10">
        <v>0.80904925985978138</v>
      </c>
      <c r="AI729" s="11">
        <f t="shared" si="161"/>
        <v>88.306414826431549</v>
      </c>
      <c r="AJ729" s="11">
        <f t="shared" si="162"/>
        <v>1.0702708406468693</v>
      </c>
      <c r="AK729" s="11">
        <f t="shared" si="163"/>
        <v>0.53604666458967376</v>
      </c>
      <c r="AL729" s="11">
        <f t="shared" si="164"/>
        <v>9.859883883105157</v>
      </c>
      <c r="AM729" s="11">
        <f t="shared" si="165"/>
        <v>1.510257797092819</v>
      </c>
      <c r="AN729" s="3">
        <f t="shared" si="166"/>
        <v>7.5516972353384446</v>
      </c>
      <c r="AO729" s="3">
        <f t="shared" si="167"/>
        <v>0.36106494289100904</v>
      </c>
      <c r="AP729" s="3">
        <v>1.2436050774612195</v>
      </c>
      <c r="AQ729" s="123" t="s">
        <v>213</v>
      </c>
      <c r="AR729" s="87">
        <v>114</v>
      </c>
      <c r="AS729" s="23">
        <v>704</v>
      </c>
      <c r="AT729" s="23" t="s">
        <v>98</v>
      </c>
      <c r="AU729" s="23">
        <v>47</v>
      </c>
      <c r="AV729" s="23" t="s">
        <v>160</v>
      </c>
      <c r="AW729" s="23">
        <v>4</v>
      </c>
      <c r="AX729" s="23">
        <v>120</v>
      </c>
      <c r="AY729" s="34">
        <v>122</v>
      </c>
      <c r="AZ729" s="158">
        <v>437.9</v>
      </c>
    </row>
    <row r="730" spans="1:52" ht="15" customHeight="1">
      <c r="A730" s="54">
        <v>13.9575757575757</v>
      </c>
      <c r="B730" s="32">
        <v>704</v>
      </c>
      <c r="C730" s="17">
        <v>-46.8795</v>
      </c>
      <c r="D730" s="17">
        <v>7.4206500000000002</v>
      </c>
      <c r="E730" s="40" t="s">
        <v>56</v>
      </c>
      <c r="F730" s="18">
        <v>-61.1</v>
      </c>
      <c r="G730" s="17">
        <v>-60.4</v>
      </c>
      <c r="H730" s="17">
        <v>-56.4</v>
      </c>
      <c r="I730" s="17">
        <v>-53.9</v>
      </c>
      <c r="J730" s="17">
        <v>-52.5</v>
      </c>
      <c r="K730" s="30">
        <v>-50.1</v>
      </c>
      <c r="L730" s="10">
        <f t="shared" si="154"/>
        <v>-50.1</v>
      </c>
      <c r="M730" s="52" t="str">
        <f t="shared" si="155"/>
        <v>high latitude</v>
      </c>
      <c r="N730" s="87">
        <v>184380.24733943699</v>
      </c>
      <c r="O730" s="23">
        <v>13352.515450610301</v>
      </c>
      <c r="P730" s="23">
        <v>8020.84945962443</v>
      </c>
      <c r="Q730" s="23">
        <v>884.07221596244301</v>
      </c>
      <c r="R730" s="23">
        <v>19387.527822535201</v>
      </c>
      <c r="S730" s="25">
        <v>1743.58513042253</v>
      </c>
      <c r="T730" s="7">
        <v>0.80950617217592036</v>
      </c>
      <c r="U730" s="6">
        <v>5.8623110812106277E-2</v>
      </c>
      <c r="V730" s="6">
        <v>3.5214873812955898E-2</v>
      </c>
      <c r="W730" s="6">
        <v>3.8814456851949796E-3</v>
      </c>
      <c r="X730" s="6">
        <v>8.5119331718228886E-2</v>
      </c>
      <c r="Y730" s="8">
        <v>7.6550657955935086E-3</v>
      </c>
      <c r="Z730" s="10">
        <f t="shared" si="156"/>
        <v>0.44366888593974141</v>
      </c>
      <c r="AA730" s="11">
        <f t="shared" si="157"/>
        <v>-0.44325478993239942</v>
      </c>
      <c r="AB730" s="11">
        <f t="shared" si="158"/>
        <v>-0.35294102685812112</v>
      </c>
      <c r="AC730" s="11">
        <f t="shared" si="159"/>
        <v>16.980301679563038</v>
      </c>
      <c r="AD730" s="11">
        <f t="shared" si="160"/>
        <v>14.458833762904515</v>
      </c>
      <c r="AE730" s="10">
        <v>5.57271345249766</v>
      </c>
      <c r="AF730" s="11">
        <v>12.704052015939199</v>
      </c>
      <c r="AG730" s="12">
        <v>20.5308086755734</v>
      </c>
      <c r="AH730" s="10">
        <v>0.92502885001826951</v>
      </c>
      <c r="AI730" s="11">
        <f t="shared" si="161"/>
        <v>90.485478968828943</v>
      </c>
      <c r="AJ730" s="11">
        <f t="shared" si="162"/>
        <v>0.93678767908719174</v>
      </c>
      <c r="AK730" s="11">
        <f t="shared" si="163"/>
        <v>0.51297950923901203</v>
      </c>
      <c r="AL730" s="11">
        <f t="shared" si="164"/>
        <v>9.0726179545101431</v>
      </c>
      <c r="AM730" s="11">
        <f t="shared" si="165"/>
        <v>1.6257962316031898</v>
      </c>
      <c r="AN730" s="3">
        <f t="shared" si="166"/>
        <v>9.5102505604206833</v>
      </c>
      <c r="AO730" s="3">
        <f t="shared" si="167"/>
        <v>0.4137118220045235</v>
      </c>
      <c r="AP730" s="3">
        <v>0.87926339231523964</v>
      </c>
      <c r="AQ730" s="123" t="s">
        <v>213</v>
      </c>
      <c r="AR730" s="87">
        <v>114</v>
      </c>
      <c r="AS730" s="23">
        <v>704</v>
      </c>
      <c r="AT730" s="23" t="s">
        <v>98</v>
      </c>
      <c r="AU730" s="23">
        <v>47</v>
      </c>
      <c r="AV730" s="23" t="s">
        <v>160</v>
      </c>
      <c r="AW730" s="23">
        <v>5</v>
      </c>
      <c r="AX730" s="23">
        <v>40</v>
      </c>
      <c r="AY730" s="34">
        <v>42</v>
      </c>
      <c r="AZ730" s="158">
        <v>438.59999999999997</v>
      </c>
    </row>
    <row r="731" spans="1:52" ht="15" customHeight="1">
      <c r="A731" s="54">
        <v>14.006060606060601</v>
      </c>
      <c r="B731" s="32">
        <v>704</v>
      </c>
      <c r="C731" s="17">
        <v>-46.8795</v>
      </c>
      <c r="D731" s="17">
        <v>7.4206500000000002</v>
      </c>
      <c r="E731" s="40" t="s">
        <v>56</v>
      </c>
      <c r="F731" s="18">
        <v>-61.1</v>
      </c>
      <c r="G731" s="17">
        <v>-60.4</v>
      </c>
      <c r="H731" s="17">
        <v>-56.4</v>
      </c>
      <c r="I731" s="17">
        <v>-53.9</v>
      </c>
      <c r="J731" s="17">
        <v>-52.5</v>
      </c>
      <c r="K731" s="30">
        <v>-50.1</v>
      </c>
      <c r="L731" s="10">
        <f t="shared" si="154"/>
        <v>-50.1</v>
      </c>
      <c r="M731" s="52" t="str">
        <f t="shared" si="155"/>
        <v>high latitude</v>
      </c>
      <c r="N731" s="87">
        <v>662415.65991277504</v>
      </c>
      <c r="O731" s="23">
        <v>42104.178525374497</v>
      </c>
      <c r="P731" s="23">
        <v>40140.341256035201</v>
      </c>
      <c r="Q731" s="23">
        <v>3827.1496167400801</v>
      </c>
      <c r="R731" s="23">
        <v>99690.775689427493</v>
      </c>
      <c r="S731" s="25">
        <v>9574.2215167401191</v>
      </c>
      <c r="T731" s="7">
        <v>0.77226914977021055</v>
      </c>
      <c r="U731" s="6">
        <v>4.9086638676153427E-2</v>
      </c>
      <c r="V731" s="6">
        <v>4.6797123149785264E-2</v>
      </c>
      <c r="W731" s="6">
        <v>4.4618353088941645E-3</v>
      </c>
      <c r="X731" s="6">
        <v>0.11622326469719105</v>
      </c>
      <c r="Y731" s="8">
        <v>1.1161988397765462E-2</v>
      </c>
      <c r="Z731" s="10">
        <f t="shared" si="156"/>
        <v>0.55979103626270033</v>
      </c>
      <c r="AA731" s="11">
        <f t="shared" si="157"/>
        <v>-0.33127916602784235</v>
      </c>
      <c r="AB731" s="11">
        <f t="shared" si="158"/>
        <v>-0.25197406001922074</v>
      </c>
      <c r="AC731" s="11">
        <f t="shared" si="159"/>
        <v>24.538656293120638</v>
      </c>
      <c r="AD731" s="11">
        <f t="shared" si="160"/>
        <v>21.3649742946853</v>
      </c>
      <c r="AE731" s="10">
        <v>14.0782704724281</v>
      </c>
      <c r="AF731" s="11">
        <v>21.119244325869499</v>
      </c>
      <c r="AG731" s="12">
        <v>31.378113012620499</v>
      </c>
      <c r="AH731" s="10">
        <v>0.82749551545792677</v>
      </c>
      <c r="AI731" s="11">
        <f t="shared" si="161"/>
        <v>86.919048175908173</v>
      </c>
      <c r="AJ731" s="11">
        <f t="shared" si="162"/>
        <v>1.4247567978810938</v>
      </c>
      <c r="AK731" s="11">
        <f t="shared" si="163"/>
        <v>0.44063242654027857</v>
      </c>
      <c r="AL731" s="11">
        <f t="shared" si="164"/>
        <v>10.48831252388462</v>
      </c>
      <c r="AM731" s="11">
        <f t="shared" si="165"/>
        <v>1.8000061927158413</v>
      </c>
      <c r="AN731" s="3">
        <f t="shared" si="166"/>
        <v>6.6447036381423832</v>
      </c>
      <c r="AO731" s="3">
        <f t="shared" si="167"/>
        <v>0.40264849960729321</v>
      </c>
      <c r="AP731" s="3">
        <v>1.0344765289731084</v>
      </c>
      <c r="AQ731" s="123" t="s">
        <v>213</v>
      </c>
      <c r="AR731" s="87">
        <v>114</v>
      </c>
      <c r="AS731" s="23">
        <v>704</v>
      </c>
      <c r="AT731" s="23" t="s">
        <v>98</v>
      </c>
      <c r="AU731" s="23">
        <v>47</v>
      </c>
      <c r="AV731" s="23" t="s">
        <v>160</v>
      </c>
      <c r="AW731" s="23">
        <v>5</v>
      </c>
      <c r="AX731" s="23">
        <v>120</v>
      </c>
      <c r="AY731" s="34">
        <v>122</v>
      </c>
      <c r="AZ731" s="158">
        <v>439.4</v>
      </c>
    </row>
    <row r="732" spans="1:52" ht="15" customHeight="1">
      <c r="A732" s="54">
        <v>14.048484848484801</v>
      </c>
      <c r="B732" s="32">
        <v>704</v>
      </c>
      <c r="C732" s="17">
        <v>-46.8795</v>
      </c>
      <c r="D732" s="17">
        <v>7.4206500000000002</v>
      </c>
      <c r="E732" s="40" t="s">
        <v>56</v>
      </c>
      <c r="F732" s="18">
        <v>-61.1</v>
      </c>
      <c r="G732" s="17">
        <v>-60.4</v>
      </c>
      <c r="H732" s="17">
        <v>-56.4</v>
      </c>
      <c r="I732" s="17">
        <v>-53.9</v>
      </c>
      <c r="J732" s="17">
        <v>-52.5</v>
      </c>
      <c r="K732" s="30">
        <v>-50.1</v>
      </c>
      <c r="L732" s="10">
        <f t="shared" si="154"/>
        <v>-50.1</v>
      </c>
      <c r="M732" s="52" t="str">
        <f t="shared" si="155"/>
        <v>high latitude</v>
      </c>
      <c r="N732" s="87">
        <v>219085.334520187</v>
      </c>
      <c r="O732" s="23">
        <v>18870.313958878502</v>
      </c>
      <c r="P732" s="23">
        <v>13158.871028838599</v>
      </c>
      <c r="Q732" s="23">
        <v>1536.4559411215</v>
      </c>
      <c r="R732" s="23">
        <v>50930.747505981402</v>
      </c>
      <c r="S732" s="25">
        <v>5150.7845220560903</v>
      </c>
      <c r="T732" s="7">
        <v>0.70962833266420344</v>
      </c>
      <c r="U732" s="6">
        <v>6.112188869609219E-2</v>
      </c>
      <c r="V732" s="6">
        <v>4.262223999789274E-2</v>
      </c>
      <c r="W732" s="6">
        <v>4.9766574750332989E-3</v>
      </c>
      <c r="X732" s="6">
        <v>0.1649672330334869</v>
      </c>
      <c r="Y732" s="8">
        <v>1.6683648133291443E-2</v>
      </c>
      <c r="Z732" s="10">
        <f t="shared" si="156"/>
        <v>0.5126018546621165</v>
      </c>
      <c r="AA732" s="11">
        <f t="shared" si="157"/>
        <v>-0.40667631397267767</v>
      </c>
      <c r="AB732" s="11">
        <f t="shared" si="158"/>
        <v>-0.29021982681337088</v>
      </c>
      <c r="AC732" s="11">
        <f t="shared" si="159"/>
        <v>19.449348806844256</v>
      </c>
      <c r="AD732" s="11">
        <f t="shared" si="160"/>
        <v>18.748963845965431</v>
      </c>
      <c r="AE732" s="10">
        <v>10.7192299839478</v>
      </c>
      <c r="AF732" s="11">
        <v>17.734083890842001</v>
      </c>
      <c r="AG732" s="12">
        <v>26.788956036896199</v>
      </c>
      <c r="AH732" s="10">
        <v>0.92509910535324447</v>
      </c>
      <c r="AI732" s="11">
        <f t="shared" si="161"/>
        <v>81.137883668334439</v>
      </c>
      <c r="AJ732" s="11">
        <f t="shared" si="162"/>
        <v>2.2970360636172757</v>
      </c>
      <c r="AK732" s="11">
        <f t="shared" si="163"/>
        <v>0.37441940243876992</v>
      </c>
      <c r="AL732" s="11">
        <f t="shared" si="164"/>
        <v>8.5644310888821131</v>
      </c>
      <c r="AM732" s="11">
        <f t="shared" si="165"/>
        <v>1.8183641983538972</v>
      </c>
      <c r="AN732" s="3">
        <f t="shared" si="166"/>
        <v>4.301632024828562</v>
      </c>
      <c r="AO732" s="3">
        <f t="shared" si="167"/>
        <v>0.2583679147315322</v>
      </c>
      <c r="AP732" s="3">
        <v>0.83374785075617064</v>
      </c>
      <c r="AQ732" s="123" t="s">
        <v>213</v>
      </c>
      <c r="AR732" s="87">
        <v>114</v>
      </c>
      <c r="AS732" s="23">
        <v>704</v>
      </c>
      <c r="AT732" s="23" t="s">
        <v>98</v>
      </c>
      <c r="AU732" s="23">
        <v>47</v>
      </c>
      <c r="AV732" s="23" t="s">
        <v>160</v>
      </c>
      <c r="AW732" s="23">
        <v>6</v>
      </c>
      <c r="AX732" s="23">
        <v>40</v>
      </c>
      <c r="AY732" s="34">
        <v>42</v>
      </c>
      <c r="AZ732" s="158">
        <v>440.09999999999997</v>
      </c>
    </row>
    <row r="733" spans="1:52" ht="15" customHeight="1">
      <c r="A733" s="53">
        <v>14.0969696969696</v>
      </c>
      <c r="B733" s="32">
        <v>704</v>
      </c>
      <c r="C733" s="17">
        <v>-46.8795</v>
      </c>
      <c r="D733" s="17">
        <v>7.4206500000000002</v>
      </c>
      <c r="E733" s="40" t="s">
        <v>56</v>
      </c>
      <c r="F733" s="18">
        <v>-61.1</v>
      </c>
      <c r="G733" s="17">
        <v>-60.4</v>
      </c>
      <c r="H733" s="17">
        <v>-56.4</v>
      </c>
      <c r="I733" s="17">
        <v>-53.9</v>
      </c>
      <c r="J733" s="17">
        <v>-52.5</v>
      </c>
      <c r="K733" s="30">
        <v>-50.1</v>
      </c>
      <c r="L733" s="10">
        <f t="shared" si="154"/>
        <v>-50.1</v>
      </c>
      <c r="M733" s="52" t="str">
        <f t="shared" si="155"/>
        <v>high latitude</v>
      </c>
      <c r="N733" s="87">
        <v>173744.99588822399</v>
      </c>
      <c r="O733" s="23">
        <v>19642.9101357941</v>
      </c>
      <c r="P733" s="23">
        <v>12711.392193457899</v>
      </c>
      <c r="Q733" s="23">
        <v>853.18599999999697</v>
      </c>
      <c r="R733" s="23">
        <v>77681.912435887803</v>
      </c>
      <c r="S733" s="25">
        <v>8724.8570135135305</v>
      </c>
      <c r="T733" s="7">
        <v>0.59226015104851371</v>
      </c>
      <c r="U733" s="6">
        <v>6.6958549594960157E-2</v>
      </c>
      <c r="V733" s="6">
        <v>4.3330462682088296E-2</v>
      </c>
      <c r="W733" s="6">
        <v>2.9083316422969505E-3</v>
      </c>
      <c r="X733" s="6">
        <v>0.26480130237888844</v>
      </c>
      <c r="Y733" s="8">
        <v>2.9741202653252592E-2</v>
      </c>
      <c r="Z733" s="10">
        <f t="shared" si="156"/>
        <v>0.5315570837922845</v>
      </c>
      <c r="AA733" s="11">
        <f t="shared" si="157"/>
        <v>-0.41704291016666789</v>
      </c>
      <c r="AB733" s="11">
        <f t="shared" si="158"/>
        <v>-0.27445008985227748</v>
      </c>
      <c r="AC733" s="11">
        <f t="shared" si="159"/>
        <v>18.749603563749915</v>
      </c>
      <c r="AD733" s="11">
        <f t="shared" si="160"/>
        <v>19.827613854104222</v>
      </c>
      <c r="AE733" s="10">
        <v>12.0968109727523</v>
      </c>
      <c r="AF733" s="11">
        <v>19.095723216677701</v>
      </c>
      <c r="AG733" s="12">
        <v>28.637015441186598</v>
      </c>
      <c r="AH733" s="10">
        <v>0.92509512597386867</v>
      </c>
      <c r="AI733" s="11">
        <f t="shared" si="161"/>
        <v>69.1035804585606</v>
      </c>
      <c r="AJ733" s="11">
        <f t="shared" si="162"/>
        <v>4.7815334285450337</v>
      </c>
      <c r="AK733" s="11">
        <f t="shared" si="163"/>
        <v>0.27762148882537552</v>
      </c>
      <c r="AL733" s="11">
        <f t="shared" si="164"/>
        <v>14.898735086438299</v>
      </c>
      <c r="AM733" s="11">
        <f t="shared" si="165"/>
        <v>1.9680435211096956</v>
      </c>
      <c r="AN733" s="3">
        <f t="shared" si="166"/>
        <v>2.2366209898812501</v>
      </c>
      <c r="AO733" s="3">
        <f t="shared" si="167"/>
        <v>0.16363387299390739</v>
      </c>
      <c r="AP733" s="3">
        <v>0.53852827858202612</v>
      </c>
      <c r="AQ733" s="123" t="s">
        <v>213</v>
      </c>
      <c r="AR733" s="87">
        <v>114</v>
      </c>
      <c r="AS733" s="23">
        <v>704</v>
      </c>
      <c r="AT733" s="23" t="s">
        <v>98</v>
      </c>
      <c r="AU733" s="23">
        <v>47</v>
      </c>
      <c r="AV733" s="23" t="s">
        <v>160</v>
      </c>
      <c r="AW733" s="23">
        <v>6</v>
      </c>
      <c r="AX733" s="23">
        <v>120</v>
      </c>
      <c r="AY733" s="34">
        <v>122</v>
      </c>
      <c r="AZ733" s="158">
        <v>440.9</v>
      </c>
    </row>
    <row r="734" spans="1:52" ht="15" customHeight="1">
      <c r="A734" s="54">
        <v>14.169696969696901</v>
      </c>
      <c r="B734" s="32">
        <v>704</v>
      </c>
      <c r="C734" s="17">
        <v>-46.8795</v>
      </c>
      <c r="D734" s="17">
        <v>7.4206500000000002</v>
      </c>
      <c r="E734" s="40" t="s">
        <v>56</v>
      </c>
      <c r="F734" s="18">
        <v>-61.1</v>
      </c>
      <c r="G734" s="17">
        <v>-60.4</v>
      </c>
      <c r="H734" s="17">
        <v>-56.4</v>
      </c>
      <c r="I734" s="17">
        <v>-53.9</v>
      </c>
      <c r="J734" s="17">
        <v>-52.5</v>
      </c>
      <c r="K734" s="30">
        <v>-50.1</v>
      </c>
      <c r="L734" s="10">
        <f t="shared" si="154"/>
        <v>-50.1</v>
      </c>
      <c r="M734" s="52" t="str">
        <f t="shared" si="155"/>
        <v>high latitude</v>
      </c>
      <c r="N734" s="87">
        <v>132150.17800769201</v>
      </c>
      <c r="O734" s="23">
        <v>24617.503095604501</v>
      </c>
      <c r="P734" s="23">
        <v>21001.1772582417</v>
      </c>
      <c r="Q734" s="23">
        <v>1542.2132472527501</v>
      </c>
      <c r="R734" s="23">
        <v>80900.828750915796</v>
      </c>
      <c r="S734" s="25">
        <v>8463</v>
      </c>
      <c r="T734" s="7">
        <v>0.491859037933082</v>
      </c>
      <c r="U734" s="6">
        <v>9.1625615428334209E-2</v>
      </c>
      <c r="V734" s="6">
        <v>7.8165758059740423E-2</v>
      </c>
      <c r="W734" s="6">
        <v>5.7400719054441175E-3</v>
      </c>
      <c r="X734" s="6">
        <v>0.30111048200856994</v>
      </c>
      <c r="Y734" s="8">
        <v>3.1499034664829451E-2</v>
      </c>
      <c r="Z734" s="10">
        <f t="shared" si="156"/>
        <v>0.55742934372508335</v>
      </c>
      <c r="AA734" s="11">
        <f t="shared" si="157"/>
        <v>-0.3513383849167005</v>
      </c>
      <c r="AB734" s="11">
        <f t="shared" si="158"/>
        <v>-0.25381017325735467</v>
      </c>
      <c r="AC734" s="11">
        <f t="shared" si="159"/>
        <v>23.184659018122716</v>
      </c>
      <c r="AD734" s="11">
        <f t="shared" si="160"/>
        <v>21.23938414919694</v>
      </c>
      <c r="AE734" s="10">
        <v>13.933030297283899</v>
      </c>
      <c r="AF734" s="11">
        <v>20.986537673336699</v>
      </c>
      <c r="AG734" s="12">
        <v>31.103804705331299</v>
      </c>
      <c r="AH734" s="10">
        <v>0.76426914522629896</v>
      </c>
      <c r="AI734" s="11">
        <f t="shared" si="161"/>
        <v>62.027483473674216</v>
      </c>
      <c r="AJ734" s="11">
        <f t="shared" si="162"/>
        <v>6.0186393052982883</v>
      </c>
      <c r="AK734" s="11">
        <f t="shared" si="163"/>
        <v>0.345438487540004</v>
      </c>
      <c r="AL734" s="11">
        <f t="shared" si="164"/>
        <v>13.617557296730872</v>
      </c>
      <c r="AM734" s="11">
        <f t="shared" si="165"/>
        <v>1.889448770119353</v>
      </c>
      <c r="AN734" s="3">
        <f t="shared" si="166"/>
        <v>1.633483612566776</v>
      </c>
      <c r="AO734" s="3">
        <f t="shared" si="167"/>
        <v>0.25959162078427989</v>
      </c>
      <c r="AP734" s="3">
        <v>0.95532901313405794</v>
      </c>
      <c r="AQ734" s="123" t="s">
        <v>213</v>
      </c>
      <c r="AR734" s="87">
        <v>114</v>
      </c>
      <c r="AS734" s="23">
        <v>704</v>
      </c>
      <c r="AT734" s="23" t="s">
        <v>98</v>
      </c>
      <c r="AU734" s="23">
        <v>48</v>
      </c>
      <c r="AV734" s="23" t="s">
        <v>160</v>
      </c>
      <c r="AW734" s="23">
        <v>1</v>
      </c>
      <c r="AX734" s="23">
        <v>40</v>
      </c>
      <c r="AY734" s="34">
        <v>42</v>
      </c>
      <c r="AZ734" s="158">
        <v>442.09999999999997</v>
      </c>
    </row>
    <row r="735" spans="1:52" ht="15" customHeight="1">
      <c r="A735" s="54">
        <v>14.218181818181799</v>
      </c>
      <c r="B735" s="32">
        <v>704</v>
      </c>
      <c r="C735" s="17">
        <v>-46.8795</v>
      </c>
      <c r="D735" s="17">
        <v>7.4206500000000002</v>
      </c>
      <c r="E735" s="40" t="s">
        <v>56</v>
      </c>
      <c r="F735" s="18">
        <v>-61.1</v>
      </c>
      <c r="G735" s="17">
        <v>-60.4</v>
      </c>
      <c r="H735" s="17">
        <v>-56.4</v>
      </c>
      <c r="I735" s="17">
        <v>-53.9</v>
      </c>
      <c r="J735" s="17">
        <v>-52.5</v>
      </c>
      <c r="K735" s="30">
        <v>-50.1</v>
      </c>
      <c r="L735" s="10">
        <f t="shared" si="154"/>
        <v>-50.1</v>
      </c>
      <c r="M735" s="52" t="str">
        <f t="shared" si="155"/>
        <v>high latitude</v>
      </c>
      <c r="N735" s="87">
        <v>389007.92715420498</v>
      </c>
      <c r="O735" s="23">
        <v>51941.116490654298</v>
      </c>
      <c r="P735" s="23">
        <v>36800.545847850699</v>
      </c>
      <c r="Q735" s="23">
        <v>2178.7654578817101</v>
      </c>
      <c r="R735" s="23">
        <v>204439.16476541999</v>
      </c>
      <c r="S735" s="25">
        <v>17705.083859813101</v>
      </c>
      <c r="T735" s="7">
        <v>0.55408504073922549</v>
      </c>
      <c r="U735" s="6">
        <v>7.3982542868224296E-2</v>
      </c>
      <c r="V735" s="6">
        <v>5.2417008811363186E-2</v>
      </c>
      <c r="W735" s="6">
        <v>3.1033335395580642E-3</v>
      </c>
      <c r="X735" s="6">
        <v>0.2911937650382056</v>
      </c>
      <c r="Y735" s="8">
        <v>2.521830900342336E-2</v>
      </c>
      <c r="Z735" s="10">
        <f t="shared" si="156"/>
        <v>0.52183317069153923</v>
      </c>
      <c r="AA735" s="11">
        <f t="shared" si="157"/>
        <v>-0.3928072100501227</v>
      </c>
      <c r="AB735" s="11">
        <f t="shared" si="158"/>
        <v>-0.28246831812497442</v>
      </c>
      <c r="AC735" s="11">
        <f t="shared" si="159"/>
        <v>20.385513321616717</v>
      </c>
      <c r="AD735" s="11">
        <f t="shared" si="160"/>
        <v>19.27916704025175</v>
      </c>
      <c r="AE735" s="10">
        <v>11.431120218669101</v>
      </c>
      <c r="AF735" s="11">
        <v>18.3835040552995</v>
      </c>
      <c r="AG735" s="12">
        <v>27.7428999674941</v>
      </c>
      <c r="AH735" s="10">
        <v>0.799146780752373</v>
      </c>
      <c r="AI735" s="11">
        <f t="shared" si="161"/>
        <v>65.550565914120497</v>
      </c>
      <c r="AJ735" s="11">
        <f t="shared" si="162"/>
        <v>4.3532130471239983</v>
      </c>
      <c r="AK735" s="11">
        <f t="shared" si="163"/>
        <v>0.29042058923932906</v>
      </c>
      <c r="AL735" s="11">
        <f t="shared" si="164"/>
        <v>16.890549514966967</v>
      </c>
      <c r="AM735" s="11">
        <f t="shared" si="165"/>
        <v>1.8678746539894688</v>
      </c>
      <c r="AN735" s="3">
        <f t="shared" si="166"/>
        <v>1.9028053044560473</v>
      </c>
      <c r="AO735" s="3">
        <f t="shared" si="167"/>
        <v>0.1800073185100165</v>
      </c>
      <c r="AP735" s="3">
        <v>0.90478201349782117</v>
      </c>
      <c r="AQ735" s="123" t="s">
        <v>213</v>
      </c>
      <c r="AR735" s="87">
        <v>114</v>
      </c>
      <c r="AS735" s="23">
        <v>704</v>
      </c>
      <c r="AT735" s="23" t="s">
        <v>98</v>
      </c>
      <c r="AU735" s="23">
        <v>48</v>
      </c>
      <c r="AV735" s="23" t="s">
        <v>160</v>
      </c>
      <c r="AW735" s="23">
        <v>1</v>
      </c>
      <c r="AX735" s="23">
        <v>120</v>
      </c>
      <c r="AY735" s="34">
        <v>122</v>
      </c>
      <c r="AZ735" s="158">
        <v>442.9</v>
      </c>
    </row>
    <row r="736" spans="1:52" ht="15" customHeight="1">
      <c r="A736" s="54">
        <v>14.3090909090909</v>
      </c>
      <c r="B736" s="32">
        <v>704</v>
      </c>
      <c r="C736" s="17">
        <v>-46.8795</v>
      </c>
      <c r="D736" s="17">
        <v>7.4206500000000002</v>
      </c>
      <c r="E736" s="40" t="s">
        <v>56</v>
      </c>
      <c r="F736" s="18">
        <v>-61.1</v>
      </c>
      <c r="G736" s="17">
        <v>-60.4</v>
      </c>
      <c r="H736" s="17">
        <v>-56.4</v>
      </c>
      <c r="I736" s="17">
        <v>-53.9</v>
      </c>
      <c r="J736" s="17">
        <v>-52.5</v>
      </c>
      <c r="K736" s="30">
        <v>-50.1</v>
      </c>
      <c r="L736" s="10">
        <f t="shared" si="154"/>
        <v>-50.1</v>
      </c>
      <c r="M736" s="52" t="str">
        <f t="shared" si="155"/>
        <v>high latitude</v>
      </c>
      <c r="N736" s="87">
        <v>1577187.7684471</v>
      </c>
      <c r="O736" s="23">
        <v>162952.489728972</v>
      </c>
      <c r="P736" s="23">
        <v>177251.32968747601</v>
      </c>
      <c r="Q736" s="23">
        <v>10536.6621379439</v>
      </c>
      <c r="R736" s="23">
        <v>947652.40882074903</v>
      </c>
      <c r="S736" s="25">
        <v>83773.860063738393</v>
      </c>
      <c r="T736" s="7">
        <v>0.53294992485078041</v>
      </c>
      <c r="U736" s="6">
        <v>5.5063524389877397E-2</v>
      </c>
      <c r="V736" s="6">
        <v>5.989526721327075E-2</v>
      </c>
      <c r="W736" s="6">
        <v>3.5604595768101237E-3</v>
      </c>
      <c r="X736" s="6">
        <v>0.32022267111730968</v>
      </c>
      <c r="Y736" s="8">
        <v>2.8308152851951738E-2</v>
      </c>
      <c r="Z736" s="10">
        <f t="shared" si="156"/>
        <v>0.62497787962041174</v>
      </c>
      <c r="AA736" s="11">
        <f t="shared" si="157"/>
        <v>-0.2963963920971176</v>
      </c>
      <c r="AB736" s="11">
        <f t="shared" si="158"/>
        <v>-0.20413535374200625</v>
      </c>
      <c r="AC736" s="11">
        <f t="shared" si="159"/>
        <v>26.893243533444561</v>
      </c>
      <c r="AD736" s="11">
        <f t="shared" si="160"/>
        <v>24.63714180404677</v>
      </c>
      <c r="AE736" s="10">
        <v>18.593338673576898</v>
      </c>
      <c r="AF736" s="11">
        <v>25.8553302118865</v>
      </c>
      <c r="AG736" s="12">
        <v>37.703597377876903</v>
      </c>
      <c r="AH736" s="10">
        <v>0.73938886059329434</v>
      </c>
      <c r="AI736" s="11">
        <f t="shared" si="161"/>
        <v>62.466835827754785</v>
      </c>
      <c r="AJ736" s="11">
        <f t="shared" si="162"/>
        <v>5.0436962916986339</v>
      </c>
      <c r="AK736" s="11">
        <f t="shared" si="163"/>
        <v>0.2537613362808947</v>
      </c>
      <c r="AL736" s="11">
        <f t="shared" si="164"/>
        <v>16.822341588535021</v>
      </c>
      <c r="AM736" s="11">
        <f t="shared" si="165"/>
        <v>2.0348248402575102</v>
      </c>
      <c r="AN736" s="3">
        <f t="shared" si="166"/>
        <v>1.6643104093511876</v>
      </c>
      <c r="AO736" s="3">
        <f t="shared" si="167"/>
        <v>0.18704255699412628</v>
      </c>
      <c r="AP736" s="3">
        <v>0.38418857991732591</v>
      </c>
      <c r="AQ736" s="123" t="s">
        <v>213</v>
      </c>
      <c r="AR736" s="87">
        <v>114</v>
      </c>
      <c r="AS736" s="23">
        <v>704</v>
      </c>
      <c r="AT736" s="23" t="s">
        <v>98</v>
      </c>
      <c r="AU736" s="23">
        <v>48</v>
      </c>
      <c r="AV736" s="23" t="s">
        <v>160</v>
      </c>
      <c r="AW736" s="23">
        <v>2</v>
      </c>
      <c r="AX736" s="23">
        <v>120</v>
      </c>
      <c r="AY736" s="34">
        <v>122</v>
      </c>
      <c r="AZ736" s="158">
        <v>444.4</v>
      </c>
    </row>
    <row r="737" spans="1:52" ht="15" customHeight="1">
      <c r="A737" s="54">
        <v>14.401212121212099</v>
      </c>
      <c r="B737" s="32">
        <v>704</v>
      </c>
      <c r="C737" s="17">
        <v>-46.8795</v>
      </c>
      <c r="D737" s="17">
        <v>7.4206500000000002</v>
      </c>
      <c r="E737" s="40" t="s">
        <v>56</v>
      </c>
      <c r="F737" s="18">
        <v>-61.1</v>
      </c>
      <c r="G737" s="17">
        <v>-60.4</v>
      </c>
      <c r="H737" s="17">
        <v>-56.4</v>
      </c>
      <c r="I737" s="17">
        <v>-53.9</v>
      </c>
      <c r="J737" s="17">
        <v>-52.5</v>
      </c>
      <c r="K737" s="30">
        <v>-50.1</v>
      </c>
      <c r="L737" s="10">
        <f t="shared" si="154"/>
        <v>-50.1</v>
      </c>
      <c r="M737" s="52" t="str">
        <f t="shared" si="155"/>
        <v>high latitude</v>
      </c>
      <c r="N737" s="87">
        <v>1019615.9412486</v>
      </c>
      <c r="O737" s="23">
        <v>40979.0064721495</v>
      </c>
      <c r="P737" s="23">
        <v>36722.582922242902</v>
      </c>
      <c r="Q737" s="23">
        <v>1938.7571409345901</v>
      </c>
      <c r="R737" s="23">
        <v>114358.504786916</v>
      </c>
      <c r="S737" s="25">
        <v>14911.769319626101</v>
      </c>
      <c r="T737" s="7">
        <v>0.82995026145759898</v>
      </c>
      <c r="U737" s="6">
        <v>3.3356223417009875E-2</v>
      </c>
      <c r="V737" s="6">
        <v>2.9891566093397132E-2</v>
      </c>
      <c r="W737" s="6">
        <v>1.578115769797611E-3</v>
      </c>
      <c r="X737" s="6">
        <v>9.3085903336872083E-2</v>
      </c>
      <c r="Y737" s="8">
        <v>1.21379299253243E-2</v>
      </c>
      <c r="Z737" s="10">
        <f t="shared" si="156"/>
        <v>0.56659873656330439</v>
      </c>
      <c r="AA737" s="11">
        <f t="shared" si="157"/>
        <v>-0.33619992091327255</v>
      </c>
      <c r="AB737" s="11">
        <f t="shared" si="158"/>
        <v>-0.24672439823103678</v>
      </c>
      <c r="AC737" s="11">
        <f t="shared" si="159"/>
        <v>24.206505338354102</v>
      </c>
      <c r="AD737" s="11">
        <f t="shared" si="160"/>
        <v>21.724051160997085</v>
      </c>
      <c r="AE737" s="10">
        <v>14.6091488759497</v>
      </c>
      <c r="AF737" s="11">
        <v>21.660642779323599</v>
      </c>
      <c r="AG737" s="12">
        <v>31.9581002218852</v>
      </c>
      <c r="AH737" s="10">
        <v>0.83954093288835319</v>
      </c>
      <c r="AI737" s="11">
        <f t="shared" si="161"/>
        <v>89.915248514926915</v>
      </c>
      <c r="AJ737" s="11">
        <f t="shared" si="162"/>
        <v>1.441408399919577</v>
      </c>
      <c r="AK737" s="11">
        <f t="shared" si="163"/>
        <v>0.38121731815565602</v>
      </c>
      <c r="AL737" s="11">
        <f t="shared" si="164"/>
        <v>18.941301180477172</v>
      </c>
      <c r="AM737" s="11">
        <f t="shared" si="165"/>
        <v>1.9025224278840942</v>
      </c>
      <c r="AN737" s="3">
        <f t="shared" si="166"/>
        <v>8.9159607599666373</v>
      </c>
      <c r="AO737" s="3">
        <f t="shared" si="167"/>
        <v>0.32111807504538492</v>
      </c>
      <c r="AP737" s="3">
        <v>0.36287394111119931</v>
      </c>
      <c r="AQ737" s="123" t="s">
        <v>213</v>
      </c>
      <c r="AR737" s="87">
        <v>114</v>
      </c>
      <c r="AS737" s="23">
        <v>704</v>
      </c>
      <c r="AT737" s="23" t="s">
        <v>98</v>
      </c>
      <c r="AU737" s="23">
        <v>48</v>
      </c>
      <c r="AV737" s="23" t="s">
        <v>160</v>
      </c>
      <c r="AW737" s="23" t="s">
        <v>99</v>
      </c>
      <c r="AX737" s="23">
        <v>26</v>
      </c>
      <c r="AY737" s="34">
        <v>28</v>
      </c>
      <c r="AZ737" s="158">
        <v>445.92</v>
      </c>
    </row>
    <row r="738" spans="1:52" ht="15" customHeight="1">
      <c r="A738" s="54">
        <v>14.7454545454545</v>
      </c>
      <c r="B738" s="32">
        <v>704</v>
      </c>
      <c r="C738" s="17">
        <v>-46.8795</v>
      </c>
      <c r="D738" s="17">
        <v>7.4206500000000002</v>
      </c>
      <c r="E738" s="40" t="s">
        <v>56</v>
      </c>
      <c r="F738" s="18">
        <v>-61.1</v>
      </c>
      <c r="G738" s="17">
        <v>-60.4</v>
      </c>
      <c r="H738" s="17">
        <v>-56.4</v>
      </c>
      <c r="I738" s="17">
        <v>-53.9</v>
      </c>
      <c r="J738" s="17">
        <v>-52.5</v>
      </c>
      <c r="K738" s="30">
        <v>-50.1</v>
      </c>
      <c r="L738" s="10">
        <f t="shared" si="154"/>
        <v>-50.1</v>
      </c>
      <c r="M738" s="52" t="str">
        <f t="shared" si="155"/>
        <v>high latitude</v>
      </c>
      <c r="N738" s="87">
        <v>572655.92885140097</v>
      </c>
      <c r="O738" s="23">
        <v>31574.412066678899</v>
      </c>
      <c r="P738" s="23">
        <v>37091.988793831697</v>
      </c>
      <c r="Q738" s="23">
        <v>1751.8245564705701</v>
      </c>
      <c r="R738" s="23">
        <v>130460.51458</v>
      </c>
      <c r="S738" s="25">
        <v>13884.8346799999</v>
      </c>
      <c r="T738" s="7">
        <v>0.72725647038886176</v>
      </c>
      <c r="U738" s="6">
        <v>4.0098590300590417E-2</v>
      </c>
      <c r="V738" s="6">
        <v>4.7105753194611778E-2</v>
      </c>
      <c r="W738" s="6">
        <v>2.2247665299382907E-3</v>
      </c>
      <c r="X738" s="6">
        <v>0.16568108104436563</v>
      </c>
      <c r="Y738" s="8">
        <v>1.7633338541632189E-2</v>
      </c>
      <c r="Z738" s="10">
        <f t="shared" si="156"/>
        <v>0.62546540979228815</v>
      </c>
      <c r="AA738" s="11">
        <f t="shared" si="157"/>
        <v>-0.27840495647873076</v>
      </c>
      <c r="AB738" s="11">
        <f t="shared" si="158"/>
        <v>-0.20379670315956325</v>
      </c>
      <c r="AC738" s="11">
        <f t="shared" si="159"/>
        <v>28.107665437685672</v>
      </c>
      <c r="AD738" s="11">
        <f t="shared" si="160"/>
        <v>24.660305503885873</v>
      </c>
      <c r="AE738" s="10">
        <v>18.642340291499998</v>
      </c>
      <c r="AF738" s="11">
        <v>25.890485462181399</v>
      </c>
      <c r="AG738" s="12">
        <v>37.865259653954901</v>
      </c>
      <c r="AH738" s="10">
        <v>0.68250590601542938</v>
      </c>
      <c r="AI738" s="11">
        <f t="shared" si="161"/>
        <v>81.445389906781742</v>
      </c>
      <c r="AJ738" s="11">
        <f t="shared" si="162"/>
        <v>2.3672412120861175</v>
      </c>
      <c r="AK738" s="11">
        <f t="shared" si="163"/>
        <v>0.32788719187085125</v>
      </c>
      <c r="AL738" s="11">
        <f t="shared" si="164"/>
        <v>21.173346758285856</v>
      </c>
      <c r="AM738" s="11">
        <f t="shared" si="165"/>
        <v>1.9756483554944873</v>
      </c>
      <c r="AN738" s="3">
        <f t="shared" si="166"/>
        <v>4.3894961682083604</v>
      </c>
      <c r="AO738" s="3">
        <f t="shared" si="167"/>
        <v>0.28431582470178307</v>
      </c>
      <c r="AP738" s="3">
        <v>0.76608093200862437</v>
      </c>
      <c r="AQ738" s="123" t="s">
        <v>213</v>
      </c>
      <c r="AR738" s="87">
        <v>114</v>
      </c>
      <c r="AS738" s="23">
        <v>704</v>
      </c>
      <c r="AT738" s="23" t="s">
        <v>98</v>
      </c>
      <c r="AU738" s="23">
        <v>49</v>
      </c>
      <c r="AV738" s="23" t="s">
        <v>160</v>
      </c>
      <c r="AW738" s="23">
        <v>1</v>
      </c>
      <c r="AX738" s="23">
        <v>40</v>
      </c>
      <c r="AY738" s="34">
        <v>42</v>
      </c>
      <c r="AZ738" s="158">
        <v>451.59999999999997</v>
      </c>
    </row>
    <row r="739" spans="1:52" ht="15" customHeight="1">
      <c r="A739" s="54">
        <v>14.793939393939301</v>
      </c>
      <c r="B739" s="32">
        <v>704</v>
      </c>
      <c r="C739" s="17">
        <v>-46.8795</v>
      </c>
      <c r="D739" s="17">
        <v>7.4206500000000002</v>
      </c>
      <c r="E739" s="40" t="s">
        <v>56</v>
      </c>
      <c r="F739" s="18">
        <v>-61.1</v>
      </c>
      <c r="G739" s="17">
        <v>-60.4</v>
      </c>
      <c r="H739" s="17">
        <v>-56.4</v>
      </c>
      <c r="I739" s="17">
        <v>-53.9</v>
      </c>
      <c r="J739" s="17">
        <v>-52.5</v>
      </c>
      <c r="K739" s="30">
        <v>-50.1</v>
      </c>
      <c r="L739" s="10">
        <f t="shared" si="154"/>
        <v>-50.1</v>
      </c>
      <c r="M739" s="52" t="str">
        <f t="shared" si="155"/>
        <v>high latitude</v>
      </c>
      <c r="N739" s="87">
        <v>115020.947200561</v>
      </c>
      <c r="O739" s="23">
        <v>5283.5797728972002</v>
      </c>
      <c r="P739" s="23">
        <v>5069.0690295327204</v>
      </c>
      <c r="Q739" s="23">
        <v>209.215749867158</v>
      </c>
      <c r="R739" s="23">
        <v>16359.939669158901</v>
      </c>
      <c r="S739" s="25">
        <v>1705.2634271028101</v>
      </c>
      <c r="T739" s="7">
        <v>0.80071379560220768</v>
      </c>
      <c r="U739" s="6">
        <v>3.6781432576334525E-2</v>
      </c>
      <c r="V739" s="6">
        <v>3.5288124481615703E-2</v>
      </c>
      <c r="W739" s="6">
        <v>1.4564472059492577E-3</v>
      </c>
      <c r="X739" s="6">
        <v>0.11388907592174183</v>
      </c>
      <c r="Y739" s="8">
        <v>1.1871124212150985E-2</v>
      </c>
      <c r="Z739" s="10">
        <f t="shared" si="156"/>
        <v>0.56928958581259737</v>
      </c>
      <c r="AA739" s="11">
        <f t="shared" si="157"/>
        <v>-0.31881238830301972</v>
      </c>
      <c r="AB739" s="11">
        <f t="shared" si="158"/>
        <v>-0.24466676079672736</v>
      </c>
      <c r="AC739" s="11">
        <f t="shared" si="159"/>
        <v>25.380163789546167</v>
      </c>
      <c r="AD739" s="11">
        <f t="shared" si="160"/>
        <v>21.864793561503848</v>
      </c>
      <c r="AE739" s="10">
        <v>14.803829708257</v>
      </c>
      <c r="AF739" s="11">
        <v>21.802696229144502</v>
      </c>
      <c r="AG739" s="12">
        <v>32.312661428028001</v>
      </c>
      <c r="AH739" s="10">
        <v>0.79408224530509774</v>
      </c>
      <c r="AI739" s="11">
        <f t="shared" si="161"/>
        <v>87.547701907826394</v>
      </c>
      <c r="AJ739" s="11">
        <f t="shared" si="162"/>
        <v>1.4609087521416266</v>
      </c>
      <c r="AK739" s="11">
        <f t="shared" si="163"/>
        <v>0.36894678427983557</v>
      </c>
      <c r="AL739" s="11">
        <f t="shared" si="164"/>
        <v>24.228907397035531</v>
      </c>
      <c r="AM739" s="11">
        <f t="shared" si="165"/>
        <v>1.8643662011500575</v>
      </c>
      <c r="AN739" s="3">
        <f t="shared" si="166"/>
        <v>7.0306461714766497</v>
      </c>
      <c r="AO739" s="3">
        <f t="shared" si="167"/>
        <v>0.30984643782572896</v>
      </c>
      <c r="AP739" s="3">
        <v>0.6547750314571068</v>
      </c>
      <c r="AQ739" s="123" t="s">
        <v>213</v>
      </c>
      <c r="AR739" s="87">
        <v>114</v>
      </c>
      <c r="AS739" s="23">
        <v>704</v>
      </c>
      <c r="AT739" s="23" t="s">
        <v>98</v>
      </c>
      <c r="AU739" s="23">
        <v>49</v>
      </c>
      <c r="AV739" s="23" t="s">
        <v>160</v>
      </c>
      <c r="AW739" s="23">
        <v>1</v>
      </c>
      <c r="AX739" s="23">
        <v>120</v>
      </c>
      <c r="AY739" s="34">
        <v>122</v>
      </c>
      <c r="AZ739" s="158">
        <v>452.4</v>
      </c>
    </row>
    <row r="740" spans="1:52" ht="15" customHeight="1">
      <c r="A740" s="54">
        <v>14.8363636363636</v>
      </c>
      <c r="B740" s="32">
        <v>704</v>
      </c>
      <c r="C740" s="17">
        <v>-46.8795</v>
      </c>
      <c r="D740" s="17">
        <v>7.4206500000000002</v>
      </c>
      <c r="E740" s="40" t="s">
        <v>56</v>
      </c>
      <c r="F740" s="18">
        <v>-61.1</v>
      </c>
      <c r="G740" s="17">
        <v>-60.4</v>
      </c>
      <c r="H740" s="17">
        <v>-56.4</v>
      </c>
      <c r="I740" s="17">
        <v>-53.9</v>
      </c>
      <c r="J740" s="17">
        <v>-52.5</v>
      </c>
      <c r="K740" s="30">
        <v>-50.1</v>
      </c>
      <c r="L740" s="10">
        <f t="shared" si="154"/>
        <v>-50.1</v>
      </c>
      <c r="M740" s="52" t="str">
        <f t="shared" si="155"/>
        <v>high latitude</v>
      </c>
      <c r="N740" s="87">
        <v>60072.747042954703</v>
      </c>
      <c r="O740" s="23">
        <v>2500.13710336449</v>
      </c>
      <c r="P740" s="23">
        <v>3424.4466484112099</v>
      </c>
      <c r="Q740" s="23">
        <v>450.58842261682202</v>
      </c>
      <c r="R740" s="23">
        <v>11984.7914104673</v>
      </c>
      <c r="S740" s="25">
        <v>1125.36165719626</v>
      </c>
      <c r="T740" s="7">
        <v>0.75508047540102052</v>
      </c>
      <c r="U740" s="6">
        <v>3.1425310236375986E-2</v>
      </c>
      <c r="V740" s="6">
        <v>4.3043358769973568E-2</v>
      </c>
      <c r="W740" s="6">
        <v>5.6636417861235123E-3</v>
      </c>
      <c r="X740" s="6">
        <v>0.15064205386390825</v>
      </c>
      <c r="Y740" s="8">
        <v>1.4145159942598117E-2</v>
      </c>
      <c r="Z740" s="10">
        <f t="shared" si="156"/>
        <v>0.66667211167889584</v>
      </c>
      <c r="AA740" s="11">
        <f t="shared" si="157"/>
        <v>-0.26990151380926874</v>
      </c>
      <c r="AB740" s="11">
        <f t="shared" si="158"/>
        <v>-0.17608771196201917</v>
      </c>
      <c r="AC740" s="11">
        <f t="shared" si="159"/>
        <v>28.681647817874357</v>
      </c>
      <c r="AD740" s="11">
        <f t="shared" si="160"/>
        <v>26.55560050179789</v>
      </c>
      <c r="AE740" s="10">
        <v>21.349870157449999</v>
      </c>
      <c r="AF740" s="11">
        <v>28.922265589828399</v>
      </c>
      <c r="AG740" s="12">
        <v>41.958363907909003</v>
      </c>
      <c r="AH740" s="10">
        <v>0.90274535879917539</v>
      </c>
      <c r="AI740" s="11">
        <f t="shared" si="161"/>
        <v>83.367747958509199</v>
      </c>
      <c r="AJ740" s="11">
        <f t="shared" si="162"/>
        <v>1.8388830653413382</v>
      </c>
      <c r="AK740" s="11">
        <f t="shared" si="163"/>
        <v>0.32717812482968933</v>
      </c>
      <c r="AL740" s="11">
        <f t="shared" si="164"/>
        <v>7.5999437103232932</v>
      </c>
      <c r="AM740" s="11">
        <f t="shared" si="165"/>
        <v>2.0268213754063207</v>
      </c>
      <c r="AN740" s="3">
        <f t="shared" si="166"/>
        <v>5.0124149003117608</v>
      </c>
      <c r="AO740" s="3">
        <f t="shared" si="167"/>
        <v>0.28573268662985324</v>
      </c>
      <c r="AP740" s="3">
        <v>0.93772524509486921</v>
      </c>
      <c r="AQ740" s="123" t="s">
        <v>213</v>
      </c>
      <c r="AR740" s="87">
        <v>114</v>
      </c>
      <c r="AS740" s="23">
        <v>704</v>
      </c>
      <c r="AT740" s="23" t="s">
        <v>98</v>
      </c>
      <c r="AU740" s="23">
        <v>49</v>
      </c>
      <c r="AV740" s="23" t="s">
        <v>160</v>
      </c>
      <c r="AW740" s="23">
        <v>2</v>
      </c>
      <c r="AX740" s="23">
        <v>40</v>
      </c>
      <c r="AY740" s="34">
        <v>42</v>
      </c>
      <c r="AZ740" s="158">
        <v>453.09999999999997</v>
      </c>
    </row>
    <row r="741" spans="1:52" ht="15" customHeight="1">
      <c r="A741" s="54">
        <v>14.927272727272699</v>
      </c>
      <c r="B741" s="32">
        <v>704</v>
      </c>
      <c r="C741" s="17">
        <v>-46.8795</v>
      </c>
      <c r="D741" s="17">
        <v>7.4206500000000002</v>
      </c>
      <c r="E741" s="40" t="s">
        <v>56</v>
      </c>
      <c r="F741" s="18">
        <v>-61.1</v>
      </c>
      <c r="G741" s="17">
        <v>-60.4</v>
      </c>
      <c r="H741" s="17">
        <v>-56.4</v>
      </c>
      <c r="I741" s="17">
        <v>-53.9</v>
      </c>
      <c r="J741" s="17">
        <v>-52.5</v>
      </c>
      <c r="K741" s="30">
        <v>-50.1</v>
      </c>
      <c r="L741" s="10">
        <f t="shared" si="154"/>
        <v>-50.1</v>
      </c>
      <c r="M741" s="52" t="str">
        <f t="shared" si="155"/>
        <v>high latitude</v>
      </c>
      <c r="N741" s="87">
        <v>193391.03475091601</v>
      </c>
      <c r="O741" s="23">
        <v>6511.6302144688498</v>
      </c>
      <c r="P741" s="23">
        <v>7219.2336225364797</v>
      </c>
      <c r="Q741" s="23">
        <v>531.26452637362297</v>
      </c>
      <c r="R741" s="23">
        <v>30214.618742857099</v>
      </c>
      <c r="S741" s="25">
        <v>4187.0559192044402</v>
      </c>
      <c r="T741" s="7">
        <v>0.79895546202467238</v>
      </c>
      <c r="U741" s="6">
        <v>2.6901466933229357E-2</v>
      </c>
      <c r="V741" s="6">
        <v>2.9824785527346496E-2</v>
      </c>
      <c r="W741" s="6">
        <v>2.1948106109099053E-3</v>
      </c>
      <c r="X741" s="6">
        <v>0.12482551070007333</v>
      </c>
      <c r="Y741" s="8">
        <v>1.7297964203768643E-2</v>
      </c>
      <c r="Z741" s="10">
        <f t="shared" si="156"/>
        <v>0.64705050831889455</v>
      </c>
      <c r="AA741" s="11">
        <f t="shared" si="157"/>
        <v>-0.29569324460870777</v>
      </c>
      <c r="AB741" s="11">
        <f t="shared" si="158"/>
        <v>-0.18906181727870394</v>
      </c>
      <c r="AC741" s="11">
        <f t="shared" si="159"/>
        <v>26.940705988912224</v>
      </c>
      <c r="AD741" s="11">
        <f t="shared" si="160"/>
        <v>25.66817169813665</v>
      </c>
      <c r="AE741" s="10">
        <v>20.024542039313801</v>
      </c>
      <c r="AF741" s="11">
        <v>27.472680489085398</v>
      </c>
      <c r="AG741" s="12">
        <v>40.007217732942102</v>
      </c>
      <c r="AH741" s="10">
        <v>0.8136111967549956</v>
      </c>
      <c r="AI741" s="11">
        <f t="shared" si="161"/>
        <v>86.487542568462601</v>
      </c>
      <c r="AJ741" s="11">
        <f t="shared" si="162"/>
        <v>2.1191903945439052</v>
      </c>
      <c r="AK741" s="11">
        <f t="shared" si="163"/>
        <v>0.2930746772076771</v>
      </c>
      <c r="AL741" s="11">
        <f t="shared" si="164"/>
        <v>13.588774074215905</v>
      </c>
      <c r="AM741" s="11">
        <f t="shared" si="165"/>
        <v>2.1297480752346014</v>
      </c>
      <c r="AN741" s="3">
        <f t="shared" si="166"/>
        <v>6.4005783556886584</v>
      </c>
      <c r="AO741" s="3">
        <f t="shared" si="167"/>
        <v>0.23893181257642532</v>
      </c>
      <c r="AP741" s="3">
        <v>0.65368138259988451</v>
      </c>
      <c r="AQ741" s="123" t="s">
        <v>213</v>
      </c>
      <c r="AR741" s="87">
        <v>114</v>
      </c>
      <c r="AS741" s="23">
        <v>704</v>
      </c>
      <c r="AT741" s="23" t="s">
        <v>98</v>
      </c>
      <c r="AU741" s="23">
        <v>49</v>
      </c>
      <c r="AV741" s="23" t="s">
        <v>160</v>
      </c>
      <c r="AW741" s="23">
        <v>3</v>
      </c>
      <c r="AX741" s="23">
        <v>40</v>
      </c>
      <c r="AY741" s="34">
        <v>42</v>
      </c>
      <c r="AZ741" s="158">
        <v>454.59999999999997</v>
      </c>
    </row>
    <row r="742" spans="1:52" ht="15" customHeight="1">
      <c r="A742" s="54">
        <v>15.0181818181818</v>
      </c>
      <c r="B742" s="32">
        <v>704</v>
      </c>
      <c r="C742" s="17">
        <v>-46.8795</v>
      </c>
      <c r="D742" s="17">
        <v>7.4206500000000002</v>
      </c>
      <c r="E742" s="40" t="s">
        <v>56</v>
      </c>
      <c r="F742" s="18">
        <v>-61.1</v>
      </c>
      <c r="G742" s="17">
        <v>-60.4</v>
      </c>
      <c r="H742" s="17">
        <v>-56.4</v>
      </c>
      <c r="I742" s="17">
        <v>-53.9</v>
      </c>
      <c r="J742" s="17">
        <v>-52.5</v>
      </c>
      <c r="K742" s="30">
        <v>-50.1</v>
      </c>
      <c r="L742" s="10">
        <f t="shared" si="154"/>
        <v>-52.5</v>
      </c>
      <c r="M742" s="52" t="str">
        <f t="shared" si="155"/>
        <v>high latitude</v>
      </c>
      <c r="N742" s="87">
        <v>109444.46280785</v>
      </c>
      <c r="O742" s="23">
        <v>2766.9375360747699</v>
      </c>
      <c r="P742" s="23">
        <v>3424.3608678504602</v>
      </c>
      <c r="Q742" s="23">
        <v>223.88691495326901</v>
      </c>
      <c r="R742" s="23">
        <v>12561.9068708411</v>
      </c>
      <c r="S742" s="25">
        <v>1271.3990121495301</v>
      </c>
      <c r="T742" s="7">
        <v>0.8438736216899515</v>
      </c>
      <c r="U742" s="6">
        <v>2.1334524741162247E-2</v>
      </c>
      <c r="V742" s="6">
        <v>2.6403599902534724E-2</v>
      </c>
      <c r="W742" s="6">
        <v>1.7262843356663081E-3</v>
      </c>
      <c r="X742" s="6">
        <v>9.6858822954250218E-2</v>
      </c>
      <c r="Y742" s="8">
        <v>9.8031463764350086E-3</v>
      </c>
      <c r="Z742" s="10">
        <f t="shared" si="156"/>
        <v>0.64003028953892838</v>
      </c>
      <c r="AA742" s="11">
        <f t="shared" si="157"/>
        <v>-0.27262968111542707</v>
      </c>
      <c r="AB742" s="11">
        <f t="shared" si="158"/>
        <v>-0.19379947247183196</v>
      </c>
      <c r="AC742" s="11">
        <f t="shared" si="159"/>
        <v>28.497496524708673</v>
      </c>
      <c r="AD742" s="11">
        <f t="shared" si="160"/>
        <v>25.344116082926696</v>
      </c>
      <c r="AE742" s="10">
        <v>19.552668361438901</v>
      </c>
      <c r="AF742" s="11">
        <v>26.927196900641899</v>
      </c>
      <c r="AG742" s="12">
        <v>39.254838527693103</v>
      </c>
      <c r="AH742" s="10">
        <v>0.84154793530528604</v>
      </c>
      <c r="AI742" s="11">
        <f t="shared" si="161"/>
        <v>89.703892588621883</v>
      </c>
      <c r="AJ742" s="11">
        <f t="shared" si="162"/>
        <v>1.1483440504817233</v>
      </c>
      <c r="AK742" s="11">
        <f t="shared" si="163"/>
        <v>0.31682288101971356</v>
      </c>
      <c r="AL742" s="11">
        <f t="shared" si="164"/>
        <v>15.295046914935661</v>
      </c>
      <c r="AM742" s="11">
        <f t="shared" si="165"/>
        <v>1.9999671379625121</v>
      </c>
      <c r="AN742" s="3">
        <f t="shared" si="166"/>
        <v>8.7124083893580071</v>
      </c>
      <c r="AO742" s="3">
        <f t="shared" si="167"/>
        <v>0.27259881028087718</v>
      </c>
      <c r="AP742" s="3">
        <v>0.4507461415374312</v>
      </c>
      <c r="AQ742" s="123" t="s">
        <v>213</v>
      </c>
      <c r="AR742" s="87">
        <v>114</v>
      </c>
      <c r="AS742" s="23">
        <v>704</v>
      </c>
      <c r="AT742" s="23" t="s">
        <v>98</v>
      </c>
      <c r="AU742" s="23">
        <v>49</v>
      </c>
      <c r="AV742" s="23" t="s">
        <v>160</v>
      </c>
      <c r="AW742" s="23">
        <v>4</v>
      </c>
      <c r="AX742" s="23">
        <v>40</v>
      </c>
      <c r="AY742" s="34">
        <v>42</v>
      </c>
      <c r="AZ742" s="158">
        <v>456.09999999999997</v>
      </c>
    </row>
    <row r="743" spans="1:52" ht="15" customHeight="1">
      <c r="A743" s="54">
        <v>15.2</v>
      </c>
      <c r="B743" s="32">
        <v>704</v>
      </c>
      <c r="C743" s="17">
        <v>-46.8795</v>
      </c>
      <c r="D743" s="17">
        <v>7.4206500000000002</v>
      </c>
      <c r="E743" s="40" t="s">
        <v>56</v>
      </c>
      <c r="F743" s="18">
        <v>-61.1</v>
      </c>
      <c r="G743" s="17">
        <v>-60.4</v>
      </c>
      <c r="H743" s="17">
        <v>-56.4</v>
      </c>
      <c r="I743" s="17">
        <v>-53.9</v>
      </c>
      <c r="J743" s="17">
        <v>-52.5</v>
      </c>
      <c r="K743" s="30">
        <v>-50.1</v>
      </c>
      <c r="L743" s="10">
        <f t="shared" si="154"/>
        <v>-52.5</v>
      </c>
      <c r="M743" s="52" t="str">
        <f t="shared" si="155"/>
        <v>high latitude</v>
      </c>
      <c r="N743" s="87">
        <v>96958.610415887902</v>
      </c>
      <c r="O743" s="23">
        <v>2904.2820224299098</v>
      </c>
      <c r="P743" s="23">
        <v>5153.9824915887802</v>
      </c>
      <c r="Q743" s="23">
        <v>734.45212429906496</v>
      </c>
      <c r="R743" s="23">
        <v>19918.1007932711</v>
      </c>
      <c r="S743" s="25">
        <v>1860.2061714018701</v>
      </c>
      <c r="T743" s="7">
        <v>0.76028298176982778</v>
      </c>
      <c r="U743" s="6">
        <v>2.2773389453936484E-2</v>
      </c>
      <c r="V743" s="6">
        <v>4.0413998920641611E-2</v>
      </c>
      <c r="W743" s="6">
        <v>5.7590702737399966E-3</v>
      </c>
      <c r="X743" s="6">
        <v>0.15618409749629297</v>
      </c>
      <c r="Y743" s="8">
        <v>1.4586462085561209E-2</v>
      </c>
      <c r="Z743" s="10">
        <f t="shared" si="156"/>
        <v>0.72737228324042003</v>
      </c>
      <c r="AA743" s="11">
        <f t="shared" si="157"/>
        <v>-0.23198013854346086</v>
      </c>
      <c r="AB743" s="11">
        <f t="shared" si="158"/>
        <v>-0.13824325189978409</v>
      </c>
      <c r="AC743" s="11">
        <f t="shared" si="159"/>
        <v>31.241340648316388</v>
      </c>
      <c r="AD743" s="11">
        <f t="shared" si="160"/>
        <v>29.14416157005477</v>
      </c>
      <c r="AE743" s="10">
        <v>25.204073597950799</v>
      </c>
      <c r="AF743" s="11">
        <v>33.342563357547597</v>
      </c>
      <c r="AG743" s="12">
        <v>48.085502438988001</v>
      </c>
      <c r="AH743" s="10">
        <v>0.97246121848045919</v>
      </c>
      <c r="AI743" s="11">
        <f t="shared" si="161"/>
        <v>82.958024240067587</v>
      </c>
      <c r="AJ743" s="11">
        <f t="shared" si="162"/>
        <v>1.8824412552630514</v>
      </c>
      <c r="AK743" s="11">
        <f t="shared" si="163"/>
        <v>0.28761603643057521</v>
      </c>
      <c r="AL743" s="11">
        <f t="shared" si="164"/>
        <v>7.0174519496523464</v>
      </c>
      <c r="AM743" s="11">
        <f t="shared" si="165"/>
        <v>2.1455546494017734</v>
      </c>
      <c r="AN743" s="3">
        <f t="shared" si="166"/>
        <v>4.867864231746597</v>
      </c>
      <c r="AO743" s="3">
        <f t="shared" si="167"/>
        <v>0.25875873132090693</v>
      </c>
      <c r="AP743" s="3">
        <v>0.56466465918139908</v>
      </c>
      <c r="AQ743" s="123" t="s">
        <v>213</v>
      </c>
      <c r="AR743" s="87">
        <v>114</v>
      </c>
      <c r="AS743" s="23">
        <v>704</v>
      </c>
      <c r="AT743" s="23" t="s">
        <v>98</v>
      </c>
      <c r="AU743" s="23">
        <v>49</v>
      </c>
      <c r="AV743" s="23" t="s">
        <v>160</v>
      </c>
      <c r="AW743" s="23" t="s">
        <v>99</v>
      </c>
      <c r="AX743" s="23">
        <v>26</v>
      </c>
      <c r="AY743" s="34">
        <v>28</v>
      </c>
      <c r="AZ743" s="158">
        <v>459.09999999999997</v>
      </c>
    </row>
    <row r="744" spans="1:52" ht="15" customHeight="1">
      <c r="A744" s="54">
        <v>15.2675675675675</v>
      </c>
      <c r="B744" s="32">
        <v>704</v>
      </c>
      <c r="C744" s="17">
        <v>-46.8795</v>
      </c>
      <c r="D744" s="17">
        <v>7.4206500000000002</v>
      </c>
      <c r="E744" s="40" t="s">
        <v>56</v>
      </c>
      <c r="F744" s="18">
        <v>-61.1</v>
      </c>
      <c r="G744" s="17">
        <v>-60.4</v>
      </c>
      <c r="H744" s="17">
        <v>-56.4</v>
      </c>
      <c r="I744" s="17">
        <v>-53.9</v>
      </c>
      <c r="J744" s="17">
        <v>-52.5</v>
      </c>
      <c r="K744" s="30">
        <v>-50.1</v>
      </c>
      <c r="L744" s="10">
        <f t="shared" si="154"/>
        <v>-52.5</v>
      </c>
      <c r="M744" s="52" t="str">
        <f t="shared" si="155"/>
        <v>high latitude</v>
      </c>
      <c r="N744" s="87">
        <v>171196.34790934599</v>
      </c>
      <c r="O744" s="23">
        <v>11223.7119299065</v>
      </c>
      <c r="P744" s="23">
        <v>12717.2031121496</v>
      </c>
      <c r="Q744" s="23">
        <v>820.31477208024501</v>
      </c>
      <c r="R744" s="23">
        <v>42169.327801308398</v>
      </c>
      <c r="S744" s="25">
        <v>3552.9802753271101</v>
      </c>
      <c r="T744" s="7">
        <v>0.70835993381317008</v>
      </c>
      <c r="U744" s="6">
        <v>4.6440405633049277E-2</v>
      </c>
      <c r="V744" s="6">
        <v>5.2620031121114498E-2</v>
      </c>
      <c r="W744" s="6">
        <v>3.3942202900521436E-3</v>
      </c>
      <c r="X744" s="6">
        <v>0.1744842259491329</v>
      </c>
      <c r="Y744" s="8">
        <v>1.4701183193481042E-2</v>
      </c>
      <c r="Z744" s="10">
        <f t="shared" si="156"/>
        <v>0.6036014462546081</v>
      </c>
      <c r="AA744" s="11">
        <f t="shared" si="157"/>
        <v>-0.28938060330002507</v>
      </c>
      <c r="AB744" s="11">
        <f t="shared" si="158"/>
        <v>-0.21924972830724426</v>
      </c>
      <c r="AC744" s="11">
        <f t="shared" si="159"/>
        <v>27.366809277248308</v>
      </c>
      <c r="AD744" s="11">
        <f t="shared" si="160"/>
        <v>23.603318583784493</v>
      </c>
      <c r="AE744" s="10">
        <v>17.187947734674601</v>
      </c>
      <c r="AF744" s="11">
        <v>24.3225763430735</v>
      </c>
      <c r="AG744" s="12">
        <v>35.739764341137104</v>
      </c>
      <c r="AH744" s="10">
        <v>0.89260236984756347</v>
      </c>
      <c r="AI744" s="11">
        <f t="shared" si="161"/>
        <v>80.236123893472765</v>
      </c>
      <c r="AJ744" s="11">
        <f t="shared" si="162"/>
        <v>2.0331868009085339</v>
      </c>
      <c r="AK744" s="11">
        <f t="shared" si="163"/>
        <v>0.35130514947346653</v>
      </c>
      <c r="AL744" s="11">
        <f t="shared" si="164"/>
        <v>15.502833235466317</v>
      </c>
      <c r="AM744" s="11">
        <f t="shared" si="165"/>
        <v>1.8835412820363615</v>
      </c>
      <c r="AN744" s="3">
        <f t="shared" si="166"/>
        <v>4.0597362309397358</v>
      </c>
      <c r="AO744" s="3">
        <f t="shared" si="167"/>
        <v>0.30157471734123825</v>
      </c>
      <c r="AP744" s="3">
        <v>0.60007096374331081</v>
      </c>
      <c r="AQ744" s="123" t="s">
        <v>213</v>
      </c>
      <c r="AR744" s="87">
        <v>114</v>
      </c>
      <c r="AS744" s="23">
        <v>704</v>
      </c>
      <c r="AT744" s="23" t="s">
        <v>98</v>
      </c>
      <c r="AU744" s="23">
        <v>50</v>
      </c>
      <c r="AV744" s="23" t="s">
        <v>160</v>
      </c>
      <c r="AW744" s="23">
        <v>1</v>
      </c>
      <c r="AX744" s="23">
        <v>40</v>
      </c>
      <c r="AY744" s="34">
        <v>42</v>
      </c>
      <c r="AZ744" s="158">
        <v>461.09999999999997</v>
      </c>
    </row>
    <row r="745" spans="1:52" ht="15" customHeight="1">
      <c r="A745" s="54">
        <v>15.292905405405399</v>
      </c>
      <c r="B745" s="32">
        <v>704</v>
      </c>
      <c r="C745" s="17">
        <v>-46.8795</v>
      </c>
      <c r="D745" s="17">
        <v>7.4206500000000002</v>
      </c>
      <c r="E745" s="40" t="s">
        <v>56</v>
      </c>
      <c r="F745" s="18">
        <v>-61.1</v>
      </c>
      <c r="G745" s="17">
        <v>-60.4</v>
      </c>
      <c r="H745" s="17">
        <v>-56.4</v>
      </c>
      <c r="I745" s="17">
        <v>-53.9</v>
      </c>
      <c r="J745" s="17">
        <v>-52.5</v>
      </c>
      <c r="K745" s="30">
        <v>-50.1</v>
      </c>
      <c r="L745" s="10">
        <f t="shared" si="154"/>
        <v>-52.5</v>
      </c>
      <c r="M745" s="52" t="str">
        <f t="shared" si="155"/>
        <v>high latitude</v>
      </c>
      <c r="N745" s="87">
        <v>100217.273893758</v>
      </c>
      <c r="O745" s="23">
        <v>8875.5903394904508</v>
      </c>
      <c r="P745" s="23">
        <v>10542.8089105732</v>
      </c>
      <c r="Q745" s="23">
        <v>747.85027993630604</v>
      </c>
      <c r="R745" s="23">
        <v>37383.042280891597</v>
      </c>
      <c r="S745" s="25">
        <v>3443.3949631846999</v>
      </c>
      <c r="T745" s="7">
        <v>0.62165683484193091</v>
      </c>
      <c r="U745" s="6">
        <v>5.5056091464336994E-2</v>
      </c>
      <c r="V745" s="6">
        <v>6.5397999397172335E-2</v>
      </c>
      <c r="W745" s="6">
        <v>4.6389830804389152E-3</v>
      </c>
      <c r="X745" s="6">
        <v>0.23189040010944267</v>
      </c>
      <c r="Y745" s="8">
        <v>2.1359691106678316E-2</v>
      </c>
      <c r="Z745" s="10">
        <f t="shared" si="156"/>
        <v>0.6240692932901829</v>
      </c>
      <c r="AA745" s="11">
        <f t="shared" si="157"/>
        <v>-0.28166880173181807</v>
      </c>
      <c r="AB745" s="11">
        <f t="shared" si="158"/>
        <v>-0.20476718592210044</v>
      </c>
      <c r="AC745" s="11">
        <f t="shared" si="159"/>
        <v>27.887355883102277</v>
      </c>
      <c r="AD745" s="11">
        <f t="shared" si="160"/>
        <v>24.59392448292833</v>
      </c>
      <c r="AE745" s="10">
        <v>18.518558431611499</v>
      </c>
      <c r="AF745" s="11">
        <v>25.7935527515587</v>
      </c>
      <c r="AG745" s="12">
        <v>37.699458091935902</v>
      </c>
      <c r="AH745" s="10">
        <v>0.9272330976279155</v>
      </c>
      <c r="AI745" s="11">
        <f t="shared" si="161"/>
        <v>72.832153791388791</v>
      </c>
      <c r="AJ745" s="11">
        <f t="shared" si="162"/>
        <v>3.3217950464286217</v>
      </c>
      <c r="AK745" s="11">
        <f t="shared" si="163"/>
        <v>0.33063389394039988</v>
      </c>
      <c r="AL745" s="11">
        <f t="shared" si="164"/>
        <v>14.097486078993143</v>
      </c>
      <c r="AM745" s="11">
        <f t="shared" si="165"/>
        <v>1.9474388471396524</v>
      </c>
      <c r="AN745" s="3">
        <f t="shared" si="166"/>
        <v>2.6808217785149129</v>
      </c>
      <c r="AO745" s="3">
        <f t="shared" si="167"/>
        <v>0.28202115898850139</v>
      </c>
      <c r="AP745" s="3">
        <v>0.73707362593538461</v>
      </c>
      <c r="AQ745" s="123" t="s">
        <v>213</v>
      </c>
      <c r="AR745" s="87">
        <v>114</v>
      </c>
      <c r="AS745" s="23">
        <v>704</v>
      </c>
      <c r="AT745" s="23" t="s">
        <v>98</v>
      </c>
      <c r="AU745" s="23">
        <v>50</v>
      </c>
      <c r="AV745" s="23" t="s">
        <v>160</v>
      </c>
      <c r="AW745" s="23" t="s">
        <v>99</v>
      </c>
      <c r="AX745" s="23">
        <v>10</v>
      </c>
      <c r="AY745" s="34">
        <v>12</v>
      </c>
      <c r="AZ745" s="158">
        <v>461.85</v>
      </c>
    </row>
    <row r="746" spans="1:52" ht="15" customHeight="1">
      <c r="A746" s="53">
        <v>15.335135135135101</v>
      </c>
      <c r="B746" s="32">
        <v>704</v>
      </c>
      <c r="C746" s="17">
        <v>-46.8795</v>
      </c>
      <c r="D746" s="17">
        <v>7.4206500000000002</v>
      </c>
      <c r="E746" s="40" t="s">
        <v>56</v>
      </c>
      <c r="F746" s="18">
        <v>-61.1</v>
      </c>
      <c r="G746" s="17">
        <v>-60.4</v>
      </c>
      <c r="H746" s="17">
        <v>-56.4</v>
      </c>
      <c r="I746" s="17">
        <v>-53.9</v>
      </c>
      <c r="J746" s="17">
        <v>-52.5</v>
      </c>
      <c r="K746" s="30">
        <v>-50.1</v>
      </c>
      <c r="L746" s="10">
        <f t="shared" si="154"/>
        <v>-52.5</v>
      </c>
      <c r="M746" s="52" t="str">
        <f t="shared" si="155"/>
        <v>high latitude</v>
      </c>
      <c r="N746" s="87">
        <v>137419.39584448599</v>
      </c>
      <c r="O746" s="23">
        <v>6807.2051796584101</v>
      </c>
      <c r="P746" s="23">
        <v>7736.0909403738196</v>
      </c>
      <c r="Q746" s="23">
        <v>678.25355526991905</v>
      </c>
      <c r="R746" s="23">
        <v>46591.101223738202</v>
      </c>
      <c r="S746" s="25">
        <v>3809.5593727102701</v>
      </c>
      <c r="T746" s="7">
        <v>0.67680412144600832</v>
      </c>
      <c r="U746" s="6">
        <v>3.3526159046247117E-2</v>
      </c>
      <c r="V746" s="6">
        <v>3.8101013326032732E-2</v>
      </c>
      <c r="W746" s="6">
        <v>3.3404658692545736E-3</v>
      </c>
      <c r="X746" s="6">
        <v>0.2294657834663989</v>
      </c>
      <c r="Y746" s="8">
        <v>1.8762456846058369E-2</v>
      </c>
      <c r="Z746" s="10">
        <f t="shared" si="156"/>
        <v>0.64231169279284095</v>
      </c>
      <c r="AA746" s="11">
        <f t="shared" si="157"/>
        <v>-0.2939373029475989</v>
      </c>
      <c r="AB746" s="11">
        <f t="shared" si="158"/>
        <v>-0.19225417191523603</v>
      </c>
      <c r="AC746" s="11">
        <f t="shared" si="159"/>
        <v>27.059232051037071</v>
      </c>
      <c r="AD746" s="11">
        <f t="shared" si="160"/>
        <v>25.449814640997857</v>
      </c>
      <c r="AE746" s="10">
        <v>19.653989566734602</v>
      </c>
      <c r="AF746" s="11">
        <v>27.131627969856201</v>
      </c>
      <c r="AG746" s="12">
        <v>39.475936756716202</v>
      </c>
      <c r="AH746" s="10">
        <v>0.909267248984439</v>
      </c>
      <c r="AI746" s="11">
        <f t="shared" si="161"/>
        <v>74.680193811734568</v>
      </c>
      <c r="AJ746" s="11">
        <f t="shared" si="162"/>
        <v>2.6974350740268114</v>
      </c>
      <c r="AK746" s="11">
        <f t="shared" si="163"/>
        <v>0.23195728416137787</v>
      </c>
      <c r="AL746" s="11">
        <f t="shared" si="164"/>
        <v>11.405898104426671</v>
      </c>
      <c r="AM746" s="11">
        <f t="shared" si="165"/>
        <v>2.0783016437598354</v>
      </c>
      <c r="AN746" s="3">
        <f t="shared" si="166"/>
        <v>2.9494773086511787</v>
      </c>
      <c r="AO746" s="3">
        <f t="shared" si="167"/>
        <v>0.1660422427712929</v>
      </c>
      <c r="AP746" s="3">
        <v>0.51218402038304411</v>
      </c>
      <c r="AQ746" s="123" t="s">
        <v>213</v>
      </c>
      <c r="AR746" s="87">
        <v>114</v>
      </c>
      <c r="AS746" s="23">
        <v>704</v>
      </c>
      <c r="AT746" s="23" t="s">
        <v>98</v>
      </c>
      <c r="AU746" s="23">
        <v>51</v>
      </c>
      <c r="AV746" s="23" t="s">
        <v>160</v>
      </c>
      <c r="AW746" s="23">
        <v>1</v>
      </c>
      <c r="AX746" s="23">
        <v>40</v>
      </c>
      <c r="AY746" s="34">
        <v>42</v>
      </c>
      <c r="AZ746" s="158">
        <v>463.09999999999997</v>
      </c>
    </row>
    <row r="747" spans="1:52" ht="15" customHeight="1">
      <c r="A747" s="54">
        <v>15.656081081081</v>
      </c>
      <c r="B747" s="32">
        <v>704</v>
      </c>
      <c r="C747" s="17">
        <v>-46.8795</v>
      </c>
      <c r="D747" s="17">
        <v>7.4206500000000002</v>
      </c>
      <c r="E747" s="40" t="s">
        <v>56</v>
      </c>
      <c r="F747" s="18">
        <v>-61.1</v>
      </c>
      <c r="G747" s="17">
        <v>-60.4</v>
      </c>
      <c r="H747" s="17">
        <v>-56.4</v>
      </c>
      <c r="I747" s="17">
        <v>-53.9</v>
      </c>
      <c r="J747" s="17">
        <v>-52.5</v>
      </c>
      <c r="K747" s="30">
        <v>-50.1</v>
      </c>
      <c r="L747" s="10">
        <f t="shared" si="154"/>
        <v>-52.5</v>
      </c>
      <c r="M747" s="52" t="str">
        <f t="shared" si="155"/>
        <v>high latitude</v>
      </c>
      <c r="N747" s="87">
        <v>139758</v>
      </c>
      <c r="O747" s="23">
        <v>17247</v>
      </c>
      <c r="P747" s="23">
        <v>15379</v>
      </c>
      <c r="Q747" s="23">
        <v>1247</v>
      </c>
      <c r="R747" s="23">
        <v>66707</v>
      </c>
      <c r="S747" s="25">
        <v>5850</v>
      </c>
      <c r="T747" s="7">
        <v>0.56768810827497684</v>
      </c>
      <c r="U747" s="6">
        <v>7.0056217199863519E-2</v>
      </c>
      <c r="V747" s="6">
        <v>6.2468519992850989E-2</v>
      </c>
      <c r="W747" s="6">
        <v>5.0652346986855574E-3</v>
      </c>
      <c r="X747" s="6">
        <v>0.27095959185662988</v>
      </c>
      <c r="Y747" s="8">
        <v>2.3762327976993191E-2</v>
      </c>
      <c r="Z747" s="10">
        <f t="shared" si="156"/>
        <v>0.56581829166981357</v>
      </c>
      <c r="AA747" s="11">
        <f t="shared" si="157"/>
        <v>-0.34292556518811368</v>
      </c>
      <c r="AB747" s="11">
        <f t="shared" si="158"/>
        <v>-0.24732301685983779</v>
      </c>
      <c r="AC747" s="11">
        <f t="shared" si="159"/>
        <v>23.752524349802325</v>
      </c>
      <c r="AD747" s="11">
        <f t="shared" si="160"/>
        <v>21.683105646787094</v>
      </c>
      <c r="AE747" s="10">
        <v>14.536229961183301</v>
      </c>
      <c r="AF747" s="11">
        <v>21.5925137639063</v>
      </c>
      <c r="AG747" s="12">
        <v>31.902375577848598</v>
      </c>
      <c r="AH747" s="10">
        <v>0.78493718369518106</v>
      </c>
      <c r="AI747" s="11">
        <f t="shared" si="161"/>
        <v>67.690891918727147</v>
      </c>
      <c r="AJ747" s="11">
        <f t="shared" si="162"/>
        <v>4.0176363936047466</v>
      </c>
      <c r="AK747" s="11">
        <f t="shared" si="163"/>
        <v>0.31826552663722635</v>
      </c>
      <c r="AL747" s="11">
        <f t="shared" si="164"/>
        <v>12.332798716920609</v>
      </c>
      <c r="AM747" s="11">
        <f t="shared" si="165"/>
        <v>1.8917503713214006</v>
      </c>
      <c r="AN747" s="3">
        <f t="shared" si="166"/>
        <v>2.0951024630098791</v>
      </c>
      <c r="AO747" s="3">
        <f t="shared" si="167"/>
        <v>0.23054551996042394</v>
      </c>
      <c r="AP747" s="3">
        <v>0.67049173549168906</v>
      </c>
      <c r="AQ747" s="123" t="s">
        <v>213</v>
      </c>
      <c r="AR747" s="87">
        <v>114</v>
      </c>
      <c r="AS747" s="23">
        <v>704</v>
      </c>
      <c r="AT747" s="23" t="s">
        <v>98</v>
      </c>
      <c r="AU747" s="23">
        <v>52</v>
      </c>
      <c r="AV747" s="23" t="s">
        <v>160</v>
      </c>
      <c r="AW747" s="23">
        <v>1</v>
      </c>
      <c r="AX747" s="23">
        <v>40</v>
      </c>
      <c r="AY747" s="34">
        <v>42</v>
      </c>
      <c r="AZ747" s="158">
        <v>472.59999999999997</v>
      </c>
    </row>
    <row r="748" spans="1:52" ht="15" customHeight="1">
      <c r="A748" s="54">
        <v>15.7067567567567</v>
      </c>
      <c r="B748" s="32">
        <v>704</v>
      </c>
      <c r="C748" s="17">
        <v>-46.8795</v>
      </c>
      <c r="D748" s="17">
        <v>7.4206500000000002</v>
      </c>
      <c r="E748" s="40" t="s">
        <v>56</v>
      </c>
      <c r="F748" s="18">
        <v>-61.1</v>
      </c>
      <c r="G748" s="17">
        <v>-60.4</v>
      </c>
      <c r="H748" s="17">
        <v>-56.4</v>
      </c>
      <c r="I748" s="17">
        <v>-53.9</v>
      </c>
      <c r="J748" s="17">
        <v>-52.5</v>
      </c>
      <c r="K748" s="30">
        <v>-50.1</v>
      </c>
      <c r="L748" s="10">
        <f t="shared" si="154"/>
        <v>-52.5</v>
      </c>
      <c r="M748" s="52" t="str">
        <f t="shared" si="155"/>
        <v>high latitude</v>
      </c>
      <c r="N748" s="87">
        <v>94603.592698131004</v>
      </c>
      <c r="O748" s="23">
        <v>8039</v>
      </c>
      <c r="P748" s="23">
        <v>7319.9672355140301</v>
      </c>
      <c r="Q748" s="23">
        <v>655.22958598130595</v>
      </c>
      <c r="R748" s="23">
        <v>26488.618076635601</v>
      </c>
      <c r="S748" s="25">
        <v>2265</v>
      </c>
      <c r="T748" s="7">
        <v>0.67878766764115217</v>
      </c>
      <c r="U748" s="6">
        <v>5.7680410484823239E-2</v>
      </c>
      <c r="V748" s="6">
        <v>5.2521298032081852E-2</v>
      </c>
      <c r="W748" s="6">
        <v>4.7013200001495845E-3</v>
      </c>
      <c r="X748" s="6">
        <v>0.19005776388058843</v>
      </c>
      <c r="Y748" s="8">
        <v>1.6251539961204705E-2</v>
      </c>
      <c r="Z748" s="10">
        <f t="shared" si="156"/>
        <v>0.56021043602164311</v>
      </c>
      <c r="AA748" s="11">
        <f t="shared" si="157"/>
        <v>-0.33999602473132207</v>
      </c>
      <c r="AB748" s="11">
        <f t="shared" si="158"/>
        <v>-0.2516488050726135</v>
      </c>
      <c r="AC748" s="11">
        <f t="shared" si="159"/>
        <v>23.950268330635758</v>
      </c>
      <c r="AD748" s="11">
        <f t="shared" si="160"/>
        <v>21.387221733033236</v>
      </c>
      <c r="AE748" s="10">
        <v>14.154583534842599</v>
      </c>
      <c r="AF748" s="11">
        <v>21.172479459037898</v>
      </c>
      <c r="AG748" s="12">
        <v>31.3998710431086</v>
      </c>
      <c r="AH748" s="10">
        <v>0.90686692644278488</v>
      </c>
      <c r="AI748" s="11">
        <f t="shared" si="161"/>
        <v>78.125250247594508</v>
      </c>
      <c r="AJ748" s="11">
        <f t="shared" si="162"/>
        <v>2.3382191656880562</v>
      </c>
      <c r="AK748" s="11">
        <f t="shared" si="163"/>
        <v>0.35771674042915891</v>
      </c>
      <c r="AL748" s="11">
        <f t="shared" si="164"/>
        <v>11.17160670416197</v>
      </c>
      <c r="AM748" s="11">
        <f t="shared" si="165"/>
        <v>1.8438787851628791</v>
      </c>
      <c r="AN748" s="3">
        <f t="shared" si="166"/>
        <v>3.5714808686670034</v>
      </c>
      <c r="AO748" s="3">
        <f t="shared" si="167"/>
        <v>0.27634387019874918</v>
      </c>
      <c r="AP748" s="3">
        <v>0.68245067353425926</v>
      </c>
      <c r="AQ748" s="123" t="s">
        <v>213</v>
      </c>
      <c r="AR748" s="87">
        <v>114</v>
      </c>
      <c r="AS748" s="23">
        <v>704</v>
      </c>
      <c r="AT748" s="23" t="s">
        <v>98</v>
      </c>
      <c r="AU748" s="23">
        <v>52</v>
      </c>
      <c r="AV748" s="23" t="s">
        <v>160</v>
      </c>
      <c r="AW748" s="23">
        <v>2</v>
      </c>
      <c r="AX748" s="23">
        <v>40</v>
      </c>
      <c r="AY748" s="34">
        <v>42</v>
      </c>
      <c r="AZ748" s="158">
        <v>474.09999999999997</v>
      </c>
    </row>
    <row r="749" spans="1:52" ht="15" customHeight="1">
      <c r="A749" s="54">
        <v>15.757432432432401</v>
      </c>
      <c r="B749" s="32">
        <v>704</v>
      </c>
      <c r="C749" s="17">
        <v>-46.8795</v>
      </c>
      <c r="D749" s="17">
        <v>7.4206500000000002</v>
      </c>
      <c r="E749" s="40" t="s">
        <v>56</v>
      </c>
      <c r="F749" s="18">
        <v>-61.1</v>
      </c>
      <c r="G749" s="17">
        <v>-60.4</v>
      </c>
      <c r="H749" s="17">
        <v>-56.4</v>
      </c>
      <c r="I749" s="17">
        <v>-53.9</v>
      </c>
      <c r="J749" s="17">
        <v>-52.5</v>
      </c>
      <c r="K749" s="30">
        <v>-50.1</v>
      </c>
      <c r="L749" s="10">
        <f t="shared" si="154"/>
        <v>-52.5</v>
      </c>
      <c r="M749" s="52" t="str">
        <f t="shared" si="155"/>
        <v>high latitude</v>
      </c>
      <c r="N749" s="87">
        <v>84304.628715887797</v>
      </c>
      <c r="O749" s="23">
        <v>8943</v>
      </c>
      <c r="P749" s="23">
        <v>10868</v>
      </c>
      <c r="Q749" s="23">
        <v>1014</v>
      </c>
      <c r="R749" s="23">
        <v>60267.346329346001</v>
      </c>
      <c r="S749" s="25">
        <v>5749</v>
      </c>
      <c r="T749" s="7">
        <v>0.49258902345559763</v>
      </c>
      <c r="U749" s="6">
        <v>5.2253639021521657E-2</v>
      </c>
      <c r="V749" s="6">
        <v>6.3501347297986954E-2</v>
      </c>
      <c r="W749" s="6">
        <v>5.9247668531614622E-3</v>
      </c>
      <c r="X749" s="6">
        <v>0.35214001564113545</v>
      </c>
      <c r="Y749" s="8">
        <v>3.3591207730596893E-2</v>
      </c>
      <c r="Z749" s="10">
        <f t="shared" si="156"/>
        <v>0.6634680514788891</v>
      </c>
      <c r="AA749" s="11">
        <f t="shared" si="157"/>
        <v>-0.282435380332972</v>
      </c>
      <c r="AB749" s="11">
        <f t="shared" si="158"/>
        <v>-0.17817998523434117</v>
      </c>
      <c r="AC749" s="11">
        <f t="shared" si="159"/>
        <v>27.835611827524389</v>
      </c>
      <c r="AD749" s="11">
        <f t="shared" si="160"/>
        <v>26.412489009971065</v>
      </c>
      <c r="AE749" s="10">
        <v>21.152285708771899</v>
      </c>
      <c r="AF749" s="11">
        <v>28.671455000855801</v>
      </c>
      <c r="AG749" s="12">
        <v>41.623768837535401</v>
      </c>
      <c r="AH749" s="10">
        <v>0.86840261785302475</v>
      </c>
      <c r="AI749" s="11">
        <f t="shared" si="161"/>
        <v>58.313257939175621</v>
      </c>
      <c r="AJ749" s="11">
        <f t="shared" si="162"/>
        <v>6.3839737298511858</v>
      </c>
      <c r="AK749" s="11">
        <f t="shared" si="163"/>
        <v>0.23980512601706036</v>
      </c>
      <c r="AL749" s="11">
        <f t="shared" si="164"/>
        <v>10.717948717948717</v>
      </c>
      <c r="AM749" s="11">
        <f t="shared" si="165"/>
        <v>2.1343042071197411</v>
      </c>
      <c r="AN749" s="3">
        <f t="shared" si="166"/>
        <v>1.3988442141650645</v>
      </c>
      <c r="AO749" s="3">
        <f t="shared" si="167"/>
        <v>0.18032982472148507</v>
      </c>
      <c r="AP749" s="3">
        <v>0.67365859187129618</v>
      </c>
      <c r="AQ749" s="123" t="s">
        <v>213</v>
      </c>
      <c r="AR749" s="87">
        <v>114</v>
      </c>
      <c r="AS749" s="23">
        <v>704</v>
      </c>
      <c r="AT749" s="23" t="s">
        <v>98</v>
      </c>
      <c r="AU749" s="23">
        <v>52</v>
      </c>
      <c r="AV749" s="23" t="s">
        <v>160</v>
      </c>
      <c r="AW749" s="23">
        <v>3</v>
      </c>
      <c r="AX749" s="23">
        <v>40</v>
      </c>
      <c r="AY749" s="34">
        <v>42</v>
      </c>
      <c r="AZ749" s="158">
        <v>475.59999999999997</v>
      </c>
    </row>
    <row r="750" spans="1:52" ht="15" customHeight="1">
      <c r="A750" s="54">
        <v>15.808108108108099</v>
      </c>
      <c r="B750" s="32">
        <v>704</v>
      </c>
      <c r="C750" s="17">
        <v>-46.8795</v>
      </c>
      <c r="D750" s="17">
        <v>7.4206500000000002</v>
      </c>
      <c r="E750" s="40" t="s">
        <v>56</v>
      </c>
      <c r="F750" s="18">
        <v>-61.1</v>
      </c>
      <c r="G750" s="17">
        <v>-60.4</v>
      </c>
      <c r="H750" s="17">
        <v>-56.4</v>
      </c>
      <c r="I750" s="17">
        <v>-53.9</v>
      </c>
      <c r="J750" s="17">
        <v>-52.5</v>
      </c>
      <c r="K750" s="30">
        <v>-50.1</v>
      </c>
      <c r="L750" s="10">
        <f t="shared" si="154"/>
        <v>-52.5</v>
      </c>
      <c r="M750" s="52" t="str">
        <f t="shared" si="155"/>
        <v>high latitude</v>
      </c>
      <c r="N750" s="87">
        <v>74395.445178662994</v>
      </c>
      <c r="O750" s="23">
        <v>8428.0984221611798</v>
      </c>
      <c r="P750" s="23">
        <v>6727.9793076922997</v>
      </c>
      <c r="Q750" s="23">
        <v>388.05499823321497</v>
      </c>
      <c r="R750" s="23">
        <v>29409.072941208698</v>
      </c>
      <c r="S750" s="25">
        <v>2125</v>
      </c>
      <c r="T750" s="7">
        <v>0.61244100806502899</v>
      </c>
      <c r="U750" s="6">
        <v>6.9382111785790887E-2</v>
      </c>
      <c r="V750" s="6">
        <v>5.5386326670244949E-2</v>
      </c>
      <c r="W750" s="6">
        <v>3.1945610881401864E-3</v>
      </c>
      <c r="X750" s="6">
        <v>0.24210248671967846</v>
      </c>
      <c r="Y750" s="8">
        <v>1.749350567111662E-2</v>
      </c>
      <c r="Z750" s="10">
        <f t="shared" si="156"/>
        <v>0.52300440820369476</v>
      </c>
      <c r="AA750" s="11">
        <f t="shared" si="157"/>
        <v>-0.36368184886404559</v>
      </c>
      <c r="AB750" s="11">
        <f t="shared" si="158"/>
        <v>-0.28149465061557166</v>
      </c>
      <c r="AC750" s="11">
        <f t="shared" si="159"/>
        <v>22.351475201676923</v>
      </c>
      <c r="AD750" s="11">
        <f t="shared" si="160"/>
        <v>19.3457658978949</v>
      </c>
      <c r="AE750" s="10">
        <v>11.4875958893657</v>
      </c>
      <c r="AF750" s="11">
        <v>18.4808448369118</v>
      </c>
      <c r="AG750" s="12">
        <v>27.819234780843001</v>
      </c>
      <c r="AH750" s="10">
        <v>0.78095681802632322</v>
      </c>
      <c r="AI750" s="11">
        <f t="shared" si="161"/>
        <v>71.668792964052287</v>
      </c>
      <c r="AJ750" s="11">
        <f t="shared" si="162"/>
        <v>2.7770355949164505</v>
      </c>
      <c r="AK750" s="11">
        <f t="shared" si="163"/>
        <v>0.33017683038469414</v>
      </c>
      <c r="AL750" s="11">
        <f t="shared" si="164"/>
        <v>17.337695270836043</v>
      </c>
      <c r="AM750" s="11">
        <f t="shared" si="165"/>
        <v>1.7854991819772035</v>
      </c>
      <c r="AN750" s="3">
        <f t="shared" si="166"/>
        <v>2.529676652078968</v>
      </c>
      <c r="AO750" s="3">
        <f t="shared" si="167"/>
        <v>0.22877223369611538</v>
      </c>
      <c r="AP750" s="3">
        <v>0.43965313564475583</v>
      </c>
      <c r="AQ750" s="123" t="s">
        <v>213</v>
      </c>
      <c r="AR750" s="87">
        <v>114</v>
      </c>
      <c r="AS750" s="23">
        <v>704</v>
      </c>
      <c r="AT750" s="23" t="s">
        <v>98</v>
      </c>
      <c r="AU750" s="23">
        <v>52</v>
      </c>
      <c r="AV750" s="23" t="s">
        <v>160</v>
      </c>
      <c r="AW750" s="23">
        <v>4</v>
      </c>
      <c r="AX750" s="23">
        <v>40</v>
      </c>
      <c r="AY750" s="34">
        <v>42</v>
      </c>
      <c r="AZ750" s="158">
        <v>477.09999999999997</v>
      </c>
    </row>
    <row r="751" spans="1:52" ht="15" customHeight="1">
      <c r="A751" s="54">
        <v>15.8587837837837</v>
      </c>
      <c r="B751" s="32">
        <v>704</v>
      </c>
      <c r="C751" s="17">
        <v>-46.8795</v>
      </c>
      <c r="D751" s="17">
        <v>7.4206500000000002</v>
      </c>
      <c r="E751" s="40" t="s">
        <v>56</v>
      </c>
      <c r="F751" s="18">
        <v>-61.1</v>
      </c>
      <c r="G751" s="17">
        <v>-60.4</v>
      </c>
      <c r="H751" s="17">
        <v>-56.4</v>
      </c>
      <c r="I751" s="17">
        <v>-53.9</v>
      </c>
      <c r="J751" s="17">
        <v>-52.5</v>
      </c>
      <c r="K751" s="30">
        <v>-50.1</v>
      </c>
      <c r="L751" s="10">
        <f t="shared" si="154"/>
        <v>-52.5</v>
      </c>
      <c r="M751" s="52" t="str">
        <f t="shared" si="155"/>
        <v>high latitude</v>
      </c>
      <c r="N751" s="87">
        <v>124526.960182243</v>
      </c>
      <c r="O751" s="23">
        <v>13359.0716336449</v>
      </c>
      <c r="P751" s="23">
        <v>21306.195048224301</v>
      </c>
      <c r="Q751" s="23">
        <v>1064.4239086524799</v>
      </c>
      <c r="R751" s="23">
        <v>34982.226721121602</v>
      </c>
      <c r="S751" s="25">
        <v>3284.9143583177602</v>
      </c>
      <c r="T751" s="7">
        <v>0.6272646669722598</v>
      </c>
      <c r="U751" s="6">
        <v>6.7292043482578612E-2</v>
      </c>
      <c r="V751" s="6">
        <v>0.10732313164805066</v>
      </c>
      <c r="W751" s="6">
        <v>5.3616944282674018E-3</v>
      </c>
      <c r="X751" s="6">
        <v>0.17621175978325554</v>
      </c>
      <c r="Y751" s="8">
        <v>1.6546703685587954E-2</v>
      </c>
      <c r="Z751" s="10">
        <f t="shared" si="156"/>
        <v>0.65758793018248196</v>
      </c>
      <c r="AA751" s="11">
        <f t="shared" si="157"/>
        <v>-0.22452335687993122</v>
      </c>
      <c r="AB751" s="11">
        <f t="shared" si="158"/>
        <v>-0.18204616673207485</v>
      </c>
      <c r="AC751" s="11">
        <f t="shared" si="159"/>
        <v>31.744673410604641</v>
      </c>
      <c r="AD751" s="11">
        <f t="shared" si="160"/>
        <v>26.148042195526081</v>
      </c>
      <c r="AE751" s="10">
        <v>20.7243071569393</v>
      </c>
      <c r="AF751" s="11">
        <v>28.214370994003801</v>
      </c>
      <c r="AG751" s="12">
        <v>41.055030013441304</v>
      </c>
      <c r="AH751" s="10">
        <v>0.85404268303239261</v>
      </c>
      <c r="AI751" s="11">
        <f t="shared" si="161"/>
        <v>78.068832648294489</v>
      </c>
      <c r="AJ751" s="11">
        <f t="shared" si="162"/>
        <v>2.5701167204736532</v>
      </c>
      <c r="AK751" s="11">
        <f t="shared" si="163"/>
        <v>0.48285433016757279</v>
      </c>
      <c r="AL751" s="11">
        <f t="shared" si="164"/>
        <v>20.016644567104034</v>
      </c>
      <c r="AM751" s="11">
        <f t="shared" si="165"/>
        <v>1.8532647193053997</v>
      </c>
      <c r="AN751" s="3">
        <f t="shared" si="166"/>
        <v>3.5597208026513645</v>
      </c>
      <c r="AO751" s="3">
        <f t="shared" si="167"/>
        <v>0.60905771430953615</v>
      </c>
      <c r="AP751" s="3">
        <v>0.45762097530870971</v>
      </c>
      <c r="AQ751" s="123" t="s">
        <v>213</v>
      </c>
      <c r="AR751" s="87">
        <v>114</v>
      </c>
      <c r="AS751" s="23">
        <v>704</v>
      </c>
      <c r="AT751" s="23" t="s">
        <v>98</v>
      </c>
      <c r="AU751" s="23">
        <v>52</v>
      </c>
      <c r="AV751" s="23" t="s">
        <v>160</v>
      </c>
      <c r="AW751" s="23">
        <v>5</v>
      </c>
      <c r="AX751" s="23">
        <v>40</v>
      </c>
      <c r="AY751" s="34">
        <v>42</v>
      </c>
      <c r="AZ751" s="158">
        <v>478.59999999999997</v>
      </c>
    </row>
    <row r="752" spans="1:52" ht="15" customHeight="1">
      <c r="A752" s="54">
        <v>16.027702702702701</v>
      </c>
      <c r="B752" s="32">
        <v>704</v>
      </c>
      <c r="C752" s="17">
        <v>-46.8795</v>
      </c>
      <c r="D752" s="17">
        <v>7.4206500000000002</v>
      </c>
      <c r="E752" s="40" t="s">
        <v>56</v>
      </c>
      <c r="F752" s="18">
        <v>-61.1</v>
      </c>
      <c r="G752" s="17">
        <v>-60.4</v>
      </c>
      <c r="H752" s="17">
        <v>-56.4</v>
      </c>
      <c r="I752" s="17">
        <v>-53.9</v>
      </c>
      <c r="J752" s="17">
        <v>-52.5</v>
      </c>
      <c r="K752" s="30">
        <v>-50.1</v>
      </c>
      <c r="L752" s="10">
        <f t="shared" si="154"/>
        <v>-52.5</v>
      </c>
      <c r="M752" s="52" t="str">
        <f t="shared" si="155"/>
        <v>high latitude</v>
      </c>
      <c r="N752" s="87">
        <v>37349.312448598197</v>
      </c>
      <c r="O752" s="23">
        <v>3554.5976279147299</v>
      </c>
      <c r="P752" s="23">
        <v>3412.65922429906</v>
      </c>
      <c r="Q752" s="23">
        <v>287.40913431522102</v>
      </c>
      <c r="R752" s="23">
        <v>21385.356420373799</v>
      </c>
      <c r="S752" s="25">
        <v>1934.8161224298999</v>
      </c>
      <c r="T752" s="7">
        <v>0.54986793225775155</v>
      </c>
      <c r="U752" s="6">
        <v>5.233186689473155E-2</v>
      </c>
      <c r="V752" s="6">
        <v>5.0242206566672588E-2</v>
      </c>
      <c r="W752" s="6">
        <v>4.2313246492930411E-3</v>
      </c>
      <c r="X752" s="6">
        <v>0.314841718482754</v>
      </c>
      <c r="Y752" s="8">
        <v>2.8484951148797386E-2</v>
      </c>
      <c r="Z752" s="10">
        <f t="shared" si="156"/>
        <v>0.61318847071378269</v>
      </c>
      <c r="AA752" s="11">
        <f t="shared" si="157"/>
        <v>-0.32752449841728404</v>
      </c>
      <c r="AB752" s="11">
        <f t="shared" si="158"/>
        <v>-0.21240601942832199</v>
      </c>
      <c r="AC752" s="11">
        <f t="shared" si="159"/>
        <v>24.792096356833326</v>
      </c>
      <c r="AD752" s="11">
        <f t="shared" si="160"/>
        <v>24.071428271102775</v>
      </c>
      <c r="AE752" s="10">
        <v>17.7504134248451</v>
      </c>
      <c r="AF752" s="11">
        <v>25.0082843339246</v>
      </c>
      <c r="AG752" s="12">
        <v>36.565453872547899</v>
      </c>
      <c r="AH752" s="10">
        <v>0.95919597060615736</v>
      </c>
      <c r="AI752" s="11">
        <f t="shared" si="161"/>
        <v>63.58989191191111</v>
      </c>
      <c r="AJ752" s="11">
        <f t="shared" si="162"/>
        <v>4.9251852918962804</v>
      </c>
      <c r="AK752" s="11">
        <f t="shared" si="163"/>
        <v>0.2372756925459826</v>
      </c>
      <c r="AL752" s="11">
        <f t="shared" si="164"/>
        <v>11.873871832327243</v>
      </c>
      <c r="AM752" s="11">
        <f t="shared" si="165"/>
        <v>2.0655579655215788</v>
      </c>
      <c r="AN752" s="3">
        <f t="shared" si="166"/>
        <v>1.7464900614429582</v>
      </c>
      <c r="AO752" s="3">
        <f t="shared" si="167"/>
        <v>0.15957925400989925</v>
      </c>
      <c r="AP752" s="3">
        <v>0.63186510531403417</v>
      </c>
      <c r="AQ752" s="123" t="s">
        <v>213</v>
      </c>
      <c r="AR752" s="87">
        <v>114</v>
      </c>
      <c r="AS752" s="23">
        <v>704</v>
      </c>
      <c r="AT752" s="23" t="s">
        <v>98</v>
      </c>
      <c r="AU752" s="23">
        <v>53</v>
      </c>
      <c r="AV752" s="23" t="s">
        <v>160</v>
      </c>
      <c r="AW752" s="23">
        <v>2</v>
      </c>
      <c r="AX752" s="23">
        <v>40</v>
      </c>
      <c r="AY752" s="34">
        <v>42</v>
      </c>
      <c r="AZ752" s="158">
        <v>483.59999999999997</v>
      </c>
    </row>
    <row r="753" spans="1:52" ht="15" customHeight="1">
      <c r="A753" s="54">
        <v>16.0783783783783</v>
      </c>
      <c r="B753" s="32">
        <v>704</v>
      </c>
      <c r="C753" s="17">
        <v>-46.8795</v>
      </c>
      <c r="D753" s="17">
        <v>7.4206500000000002</v>
      </c>
      <c r="E753" s="40" t="s">
        <v>56</v>
      </c>
      <c r="F753" s="18">
        <v>-61.1</v>
      </c>
      <c r="G753" s="17">
        <v>-60.4</v>
      </c>
      <c r="H753" s="17">
        <v>-56.4</v>
      </c>
      <c r="I753" s="17">
        <v>-53.9</v>
      </c>
      <c r="J753" s="17">
        <v>-52.5</v>
      </c>
      <c r="K753" s="30">
        <v>-50.1</v>
      </c>
      <c r="L753" s="10">
        <f t="shared" si="154"/>
        <v>-52.5</v>
      </c>
      <c r="M753" s="52" t="str">
        <f t="shared" si="155"/>
        <v>high latitude</v>
      </c>
      <c r="N753" s="87">
        <v>117092.96507514</v>
      </c>
      <c r="O753" s="23">
        <v>8789.2633231775799</v>
      </c>
      <c r="P753" s="23">
        <v>8092.0388117756902</v>
      </c>
      <c r="Q753" s="23">
        <v>404.349719813082</v>
      </c>
      <c r="R753" s="23">
        <v>23174.886324486</v>
      </c>
      <c r="S753" s="25">
        <v>2676.6946061682302</v>
      </c>
      <c r="T753" s="7">
        <v>0.73077963229527743</v>
      </c>
      <c r="U753" s="6">
        <v>5.4853975346310105E-2</v>
      </c>
      <c r="V753" s="6">
        <v>5.0502582658093834E-2</v>
      </c>
      <c r="W753" s="6">
        <v>2.5235550177936188E-3</v>
      </c>
      <c r="X753" s="6">
        <v>0.1446349479306879</v>
      </c>
      <c r="Y753" s="8">
        <v>1.6705306751837182E-2</v>
      </c>
      <c r="Z753" s="10">
        <f t="shared" si="156"/>
        <v>0.55970790606315879</v>
      </c>
      <c r="AA753" s="11">
        <f t="shared" si="157"/>
        <v>-0.32962780464799685</v>
      </c>
      <c r="AB753" s="11">
        <f t="shared" si="158"/>
        <v>-0.25203855849374679</v>
      </c>
      <c r="AC753" s="11">
        <f t="shared" si="159"/>
        <v>24.65012318626021</v>
      </c>
      <c r="AD753" s="11">
        <f t="shared" si="160"/>
        <v>21.36056259902772</v>
      </c>
      <c r="AE753" s="10">
        <v>14.084526747962199</v>
      </c>
      <c r="AF753" s="11">
        <v>21.105379492153901</v>
      </c>
      <c r="AG753" s="12">
        <v>31.370386249171599</v>
      </c>
      <c r="AH753" s="10">
        <v>0.77929861167722547</v>
      </c>
      <c r="AI753" s="11">
        <f t="shared" si="161"/>
        <v>83.478119830565973</v>
      </c>
      <c r="AJ753" s="11">
        <f t="shared" si="162"/>
        <v>2.234868674830147</v>
      </c>
      <c r="AK753" s="11">
        <f t="shared" si="163"/>
        <v>0.40071304389762613</v>
      </c>
      <c r="AL753" s="11">
        <f t="shared" si="164"/>
        <v>20.012475377790249</v>
      </c>
      <c r="AM753" s="11">
        <f t="shared" si="165"/>
        <v>1.8481378731222509</v>
      </c>
      <c r="AN753" s="3">
        <f t="shared" si="166"/>
        <v>5.052579910669186</v>
      </c>
      <c r="AO753" s="3">
        <f t="shared" si="167"/>
        <v>0.34917275098889466</v>
      </c>
      <c r="AP753" s="3">
        <v>0.21142079989254844</v>
      </c>
      <c r="AQ753" s="123" t="s">
        <v>213</v>
      </c>
      <c r="AR753" s="87">
        <v>114</v>
      </c>
      <c r="AS753" s="23">
        <v>704</v>
      </c>
      <c r="AT753" s="23" t="s">
        <v>98</v>
      </c>
      <c r="AU753" s="23">
        <v>53</v>
      </c>
      <c r="AV753" s="23" t="s">
        <v>160</v>
      </c>
      <c r="AW753" s="23">
        <v>3</v>
      </c>
      <c r="AX753" s="23">
        <v>40</v>
      </c>
      <c r="AY753" s="34">
        <v>42</v>
      </c>
      <c r="AZ753" s="158">
        <v>485.09999999999997</v>
      </c>
    </row>
    <row r="754" spans="1:52" ht="15" customHeight="1">
      <c r="A754" s="54">
        <v>16.122297297297202</v>
      </c>
      <c r="B754" s="32">
        <v>704</v>
      </c>
      <c r="C754" s="17">
        <v>-46.8795</v>
      </c>
      <c r="D754" s="17">
        <v>7.4206500000000002</v>
      </c>
      <c r="E754" s="40" t="s">
        <v>56</v>
      </c>
      <c r="F754" s="18">
        <v>-61.1</v>
      </c>
      <c r="G754" s="17">
        <v>-60.4</v>
      </c>
      <c r="H754" s="17">
        <v>-56.4</v>
      </c>
      <c r="I754" s="17">
        <v>-53.9</v>
      </c>
      <c r="J754" s="17">
        <v>-52.5</v>
      </c>
      <c r="K754" s="30">
        <v>-50.1</v>
      </c>
      <c r="L754" s="10">
        <f t="shared" si="154"/>
        <v>-52.5</v>
      </c>
      <c r="M754" s="52" t="str">
        <f t="shared" si="155"/>
        <v>high latitude</v>
      </c>
      <c r="N754" s="87">
        <v>62328.0952373248</v>
      </c>
      <c r="O754" s="23">
        <v>4155.0765416560498</v>
      </c>
      <c r="P754" s="23">
        <v>3743.64909927403</v>
      </c>
      <c r="Q754" s="23">
        <v>282.510119426752</v>
      </c>
      <c r="R754" s="23">
        <v>17521.4796401274</v>
      </c>
      <c r="S754" s="25">
        <v>1348.7339105732499</v>
      </c>
      <c r="T754" s="7">
        <v>0.69734183086585122</v>
      </c>
      <c r="U754" s="6">
        <v>4.6488003073307839E-2</v>
      </c>
      <c r="V754" s="6">
        <v>4.1884853163998231E-2</v>
      </c>
      <c r="W754" s="6">
        <v>3.1607916649634047E-3</v>
      </c>
      <c r="X754" s="6">
        <v>0.19603455945831993</v>
      </c>
      <c r="Y754" s="8">
        <v>1.5089961773559533E-2</v>
      </c>
      <c r="Z754" s="10">
        <f t="shared" si="156"/>
        <v>0.56399897532407017</v>
      </c>
      <c r="AA754" s="11">
        <f t="shared" si="157"/>
        <v>-0.33952377342883877</v>
      </c>
      <c r="AB754" s="11">
        <f t="shared" si="158"/>
        <v>-0.24872168504415118</v>
      </c>
      <c r="AC754" s="11">
        <f t="shared" si="159"/>
        <v>23.98214529355338</v>
      </c>
      <c r="AD754" s="11">
        <f t="shared" si="160"/>
        <v>21.58743674298006</v>
      </c>
      <c r="AE754" s="10">
        <v>14.388441753572</v>
      </c>
      <c r="AF754" s="11">
        <v>21.431856190272601</v>
      </c>
      <c r="AG754" s="12">
        <v>31.717175875819599</v>
      </c>
      <c r="AH754" s="10">
        <v>0.91822789374448066</v>
      </c>
      <c r="AI754" s="11">
        <f t="shared" si="161"/>
        <v>78.056890513170302</v>
      </c>
      <c r="AJ754" s="11">
        <f t="shared" si="162"/>
        <v>2.1180921359017937</v>
      </c>
      <c r="AK754" s="11">
        <f t="shared" si="163"/>
        <v>0.30243243777007872</v>
      </c>
      <c r="AL754" s="11">
        <f t="shared" si="164"/>
        <v>13.25138054123639</v>
      </c>
      <c r="AM754" s="11">
        <f t="shared" si="165"/>
        <v>1.8766944028513248</v>
      </c>
      <c r="AN754" s="3">
        <f t="shared" si="166"/>
        <v>3.5572392581835408</v>
      </c>
      <c r="AO754" s="3">
        <f t="shared" si="167"/>
        <v>0.213660556994307</v>
      </c>
      <c r="AP754" s="3">
        <v>0.35838590792702391</v>
      </c>
      <c r="AQ754" s="123" t="s">
        <v>213</v>
      </c>
      <c r="AR754" s="87">
        <v>114</v>
      </c>
      <c r="AS754" s="23">
        <v>704</v>
      </c>
      <c r="AT754" s="23" t="s">
        <v>98</v>
      </c>
      <c r="AU754" s="23">
        <v>53</v>
      </c>
      <c r="AV754" s="23" t="s">
        <v>160</v>
      </c>
      <c r="AW754" s="23" t="s">
        <v>99</v>
      </c>
      <c r="AX754" s="23">
        <v>20</v>
      </c>
      <c r="AY754" s="34">
        <v>22</v>
      </c>
      <c r="AZ754" s="158">
        <v>486.4</v>
      </c>
    </row>
    <row r="755" spans="1:52" ht="15" customHeight="1">
      <c r="A755" s="53">
        <v>16.2979729729729</v>
      </c>
      <c r="B755" s="32">
        <v>704</v>
      </c>
      <c r="C755" s="17">
        <v>-46.8795</v>
      </c>
      <c r="D755" s="17">
        <v>7.4206500000000002</v>
      </c>
      <c r="E755" s="40" t="s">
        <v>56</v>
      </c>
      <c r="F755" s="18">
        <v>-61.1</v>
      </c>
      <c r="G755" s="17">
        <v>-60.4</v>
      </c>
      <c r="H755" s="17">
        <v>-56.4</v>
      </c>
      <c r="I755" s="17">
        <v>-53.9</v>
      </c>
      <c r="J755" s="17">
        <v>-52.5</v>
      </c>
      <c r="K755" s="30">
        <v>-50.1</v>
      </c>
      <c r="L755" s="10">
        <f t="shared" si="154"/>
        <v>-52.5</v>
      </c>
      <c r="M755" s="52" t="str">
        <f t="shared" si="155"/>
        <v>high latitude</v>
      </c>
      <c r="N755" s="87">
        <v>112680.034794953</v>
      </c>
      <c r="O755" s="23">
        <v>7400.5252037383098</v>
      </c>
      <c r="P755" s="23">
        <v>10562.052772897199</v>
      </c>
      <c r="Q755" s="23">
        <v>343.36062934579502</v>
      </c>
      <c r="R755" s="23">
        <v>21985.042410280399</v>
      </c>
      <c r="S755" s="25">
        <v>2290.3952136448502</v>
      </c>
      <c r="T755" s="7">
        <v>0.72574398268808293</v>
      </c>
      <c r="U755" s="6">
        <v>4.7664935896746301E-2</v>
      </c>
      <c r="V755" s="6">
        <v>6.8027545950912843E-2</v>
      </c>
      <c r="W755" s="6">
        <v>2.2115001215003652E-3</v>
      </c>
      <c r="X755" s="6">
        <v>0.14160017138296058</v>
      </c>
      <c r="Y755" s="8">
        <v>1.4751863959796973E-2</v>
      </c>
      <c r="Z755" s="10">
        <f t="shared" si="156"/>
        <v>0.64068725684148786</v>
      </c>
      <c r="AA755" s="11">
        <f t="shared" si="157"/>
        <v>-0.23884366840820589</v>
      </c>
      <c r="AB755" s="11">
        <f t="shared" si="158"/>
        <v>-0.19335391396422097</v>
      </c>
      <c r="AC755" s="11">
        <f t="shared" si="159"/>
        <v>30.778052382446102</v>
      </c>
      <c r="AD755" s="11">
        <f t="shared" si="160"/>
        <v>25.374592284847289</v>
      </c>
      <c r="AE755" s="10">
        <v>19.611611235761099</v>
      </c>
      <c r="AF755" s="11">
        <v>26.997419616070101</v>
      </c>
      <c r="AG755" s="12">
        <v>39.310765432248502</v>
      </c>
      <c r="AH755" s="10">
        <v>0.93250112810901398</v>
      </c>
      <c r="AI755" s="11">
        <f t="shared" si="161"/>
        <v>83.674280766367843</v>
      </c>
      <c r="AJ755" s="11">
        <f t="shared" si="162"/>
        <v>1.9921602567491197</v>
      </c>
      <c r="AK755" s="11">
        <f t="shared" si="163"/>
        <v>0.42990481348332593</v>
      </c>
      <c r="AL755" s="11">
        <f t="shared" si="164"/>
        <v>30.760814928086184</v>
      </c>
      <c r="AM755" s="11">
        <f t="shared" si="165"/>
        <v>1.8797662647736322</v>
      </c>
      <c r="AN755" s="3">
        <f t="shared" si="166"/>
        <v>5.1253044088858717</v>
      </c>
      <c r="AO755" s="3">
        <f t="shared" si="167"/>
        <v>0.48041994078475331</v>
      </c>
      <c r="AP755" s="3">
        <v>0.53956065572483836</v>
      </c>
      <c r="AQ755" s="123" t="s">
        <v>213</v>
      </c>
      <c r="AR755" s="87">
        <v>114</v>
      </c>
      <c r="AS755" s="23">
        <v>704</v>
      </c>
      <c r="AT755" s="23" t="s">
        <v>98</v>
      </c>
      <c r="AU755" s="23">
        <v>54</v>
      </c>
      <c r="AV755" s="23" t="s">
        <v>160</v>
      </c>
      <c r="AW755" s="23">
        <v>1</v>
      </c>
      <c r="AX755" s="23">
        <v>40</v>
      </c>
      <c r="AY755" s="34">
        <v>42</v>
      </c>
      <c r="AZ755" s="158">
        <v>491.59999999999997</v>
      </c>
    </row>
    <row r="756" spans="1:52" ht="15" customHeight="1">
      <c r="A756" s="54">
        <v>16.348648648648599</v>
      </c>
      <c r="B756" s="32">
        <v>704</v>
      </c>
      <c r="C756" s="17">
        <v>-46.8795</v>
      </c>
      <c r="D756" s="17">
        <v>7.4206500000000002</v>
      </c>
      <c r="E756" s="40" t="s">
        <v>56</v>
      </c>
      <c r="F756" s="18">
        <v>-61.1</v>
      </c>
      <c r="G756" s="17">
        <v>-60.4</v>
      </c>
      <c r="H756" s="17">
        <v>-56.4</v>
      </c>
      <c r="I756" s="17">
        <v>-53.9</v>
      </c>
      <c r="J756" s="17">
        <v>-52.5</v>
      </c>
      <c r="K756" s="30">
        <v>-50.1</v>
      </c>
      <c r="L756" s="10">
        <f t="shared" si="154"/>
        <v>-52.5</v>
      </c>
      <c r="M756" s="52" t="str">
        <f t="shared" si="155"/>
        <v>high latitude</v>
      </c>
      <c r="N756" s="87">
        <v>82760.204021495301</v>
      </c>
      <c r="O756" s="23">
        <v>5635.4526177570096</v>
      </c>
      <c r="P756" s="23">
        <v>4980.8743022429699</v>
      </c>
      <c r="Q756" s="23">
        <v>261.11385514018599</v>
      </c>
      <c r="R756" s="23">
        <v>18103.427286915899</v>
      </c>
      <c r="S756" s="25">
        <v>1699.15014822429</v>
      </c>
      <c r="T756" s="7">
        <v>0.72954902937693122</v>
      </c>
      <c r="U756" s="6">
        <v>4.967772900023875E-2</v>
      </c>
      <c r="V756" s="6">
        <v>4.3907480118174351E-2</v>
      </c>
      <c r="W756" s="6">
        <v>2.3017748908027579E-3</v>
      </c>
      <c r="X756" s="6">
        <v>0.15958561197039831</v>
      </c>
      <c r="Y756" s="8">
        <v>1.497837464345466E-2</v>
      </c>
      <c r="Z756" s="10">
        <f t="shared" si="156"/>
        <v>0.55190936462061302</v>
      </c>
      <c r="AA756" s="11">
        <f t="shared" si="157"/>
        <v>-0.33922114537063275</v>
      </c>
      <c r="AB756" s="11">
        <f t="shared" si="158"/>
        <v>-0.25813223690311232</v>
      </c>
      <c r="AC756" s="11">
        <f t="shared" si="159"/>
        <v>24.002572687482289</v>
      </c>
      <c r="AD756" s="11">
        <f t="shared" si="160"/>
        <v>20.943754995827117</v>
      </c>
      <c r="AE756" s="10">
        <v>13.595618297161399</v>
      </c>
      <c r="AF756" s="11">
        <v>20.564915071285998</v>
      </c>
      <c r="AG756" s="12">
        <v>30.551717194744398</v>
      </c>
      <c r="AH756" s="10">
        <v>0.90757396670400925</v>
      </c>
      <c r="AI756" s="11">
        <f t="shared" si="161"/>
        <v>82.051580879969549</v>
      </c>
      <c r="AJ756" s="11">
        <f t="shared" si="162"/>
        <v>2.0117962834642067</v>
      </c>
      <c r="AK756" s="11">
        <f t="shared" si="163"/>
        <v>0.35454479526662475</v>
      </c>
      <c r="AL756" s="11">
        <f t="shared" si="164"/>
        <v>19.075488351887163</v>
      </c>
      <c r="AM756" s="11">
        <f t="shared" si="165"/>
        <v>1.8428796421693885</v>
      </c>
      <c r="AN756" s="3">
        <f t="shared" si="166"/>
        <v>4.5715213318369576</v>
      </c>
      <c r="AO756" s="3">
        <f t="shared" si="167"/>
        <v>0.27513432806410393</v>
      </c>
      <c r="AP756" s="3">
        <v>0.57517746870720077</v>
      </c>
      <c r="AQ756" s="123" t="s">
        <v>213</v>
      </c>
      <c r="AR756" s="87">
        <v>114</v>
      </c>
      <c r="AS756" s="23">
        <v>704</v>
      </c>
      <c r="AT756" s="23" t="s">
        <v>98</v>
      </c>
      <c r="AU756" s="23">
        <v>54</v>
      </c>
      <c r="AV756" s="23" t="s">
        <v>160</v>
      </c>
      <c r="AW756" s="23">
        <v>2</v>
      </c>
      <c r="AX756" s="23">
        <v>40</v>
      </c>
      <c r="AY756" s="34">
        <v>42</v>
      </c>
      <c r="AZ756" s="158">
        <v>493.09999999999997</v>
      </c>
    </row>
    <row r="757" spans="1:52" ht="15" customHeight="1">
      <c r="A757" s="54">
        <v>16.399324324324301</v>
      </c>
      <c r="B757" s="32">
        <v>704</v>
      </c>
      <c r="C757" s="17">
        <v>-46.8795</v>
      </c>
      <c r="D757" s="17">
        <v>7.4206500000000002</v>
      </c>
      <c r="E757" s="40" t="s">
        <v>56</v>
      </c>
      <c r="F757" s="18">
        <v>-61.1</v>
      </c>
      <c r="G757" s="17">
        <v>-60.4</v>
      </c>
      <c r="H757" s="17">
        <v>-56.4</v>
      </c>
      <c r="I757" s="17">
        <v>-53.9</v>
      </c>
      <c r="J757" s="17">
        <v>-52.5</v>
      </c>
      <c r="K757" s="30">
        <v>-50.1</v>
      </c>
      <c r="L757" s="10">
        <f t="shared" si="154"/>
        <v>-52.5</v>
      </c>
      <c r="M757" s="52" t="str">
        <f t="shared" si="155"/>
        <v>high latitude</v>
      </c>
      <c r="N757" s="87">
        <v>408977.91011514101</v>
      </c>
      <c r="O757" s="23">
        <v>50104.310615887698</v>
      </c>
      <c r="P757" s="23">
        <v>58014.851203177503</v>
      </c>
      <c r="Q757" s="23">
        <v>4673.27156579441</v>
      </c>
      <c r="R757" s="23">
        <v>229975.84589719601</v>
      </c>
      <c r="S757" s="25">
        <v>18250.461481308299</v>
      </c>
      <c r="T757" s="7">
        <v>0.5311424532152571</v>
      </c>
      <c r="U757" s="6">
        <v>6.5070816293450975E-2</v>
      </c>
      <c r="V757" s="6">
        <v>7.5344290312155476E-2</v>
      </c>
      <c r="W757" s="6">
        <v>6.0692102497622276E-3</v>
      </c>
      <c r="X757" s="6">
        <v>0.29867122880964725</v>
      </c>
      <c r="Y757" s="8">
        <v>2.3702001119726916E-2</v>
      </c>
      <c r="Z757" s="10">
        <f t="shared" si="156"/>
        <v>0.61764954393705618</v>
      </c>
      <c r="AA757" s="11">
        <f t="shared" si="157"/>
        <v>-0.28874078352994409</v>
      </c>
      <c r="AB757" s="11">
        <f t="shared" si="158"/>
        <v>-0.20925787492056006</v>
      </c>
      <c r="AC757" s="11">
        <f t="shared" si="159"/>
        <v>27.409997111728771</v>
      </c>
      <c r="AD757" s="11">
        <f t="shared" si="160"/>
        <v>24.28676135543369</v>
      </c>
      <c r="AE757" s="10">
        <v>18.104697448939302</v>
      </c>
      <c r="AF757" s="11">
        <v>25.323996211320001</v>
      </c>
      <c r="AG757" s="12">
        <v>37.078059191419797</v>
      </c>
      <c r="AH757" s="10">
        <v>0.78492194501669166</v>
      </c>
      <c r="AI757" s="11">
        <f t="shared" si="161"/>
        <v>64.007435008683842</v>
      </c>
      <c r="AJ757" s="11">
        <f t="shared" si="162"/>
        <v>4.2718280654233549</v>
      </c>
      <c r="AK757" s="11">
        <f t="shared" si="163"/>
        <v>0.31242819457616855</v>
      </c>
      <c r="AL757" s="11">
        <f t="shared" si="164"/>
        <v>12.414183594168158</v>
      </c>
      <c r="AM757" s="11">
        <f t="shared" si="165"/>
        <v>1.9318534889160002</v>
      </c>
      <c r="AN757" s="3">
        <f t="shared" si="166"/>
        <v>1.7783515852267484</v>
      </c>
      <c r="AO757" s="3">
        <f t="shared" si="167"/>
        <v>0.25226497581450946</v>
      </c>
      <c r="AP757" s="3">
        <v>0.90662543512801808</v>
      </c>
      <c r="AQ757" s="123" t="s">
        <v>213</v>
      </c>
      <c r="AR757" s="87">
        <v>114</v>
      </c>
      <c r="AS757" s="23">
        <v>704</v>
      </c>
      <c r="AT757" s="23" t="s">
        <v>98</v>
      </c>
      <c r="AU757" s="23">
        <v>54</v>
      </c>
      <c r="AV757" s="23" t="s">
        <v>160</v>
      </c>
      <c r="AW757" s="23">
        <v>3</v>
      </c>
      <c r="AX757" s="23">
        <v>40</v>
      </c>
      <c r="AY757" s="34">
        <v>42</v>
      </c>
      <c r="AZ757" s="158">
        <v>494.59999999999997</v>
      </c>
    </row>
    <row r="758" spans="1:52" ht="15" customHeight="1">
      <c r="A758" s="53">
        <v>16.45</v>
      </c>
      <c r="B758" s="32">
        <v>704</v>
      </c>
      <c r="C758" s="17">
        <v>-46.8795</v>
      </c>
      <c r="D758" s="17">
        <v>7.4206500000000002</v>
      </c>
      <c r="E758" s="40" t="s">
        <v>56</v>
      </c>
      <c r="F758" s="18">
        <v>-61.1</v>
      </c>
      <c r="G758" s="17">
        <v>-60.4</v>
      </c>
      <c r="H758" s="17">
        <v>-56.4</v>
      </c>
      <c r="I758" s="17">
        <v>-53.9</v>
      </c>
      <c r="J758" s="17">
        <v>-52.5</v>
      </c>
      <c r="K758" s="30">
        <v>-50.1</v>
      </c>
      <c r="L758" s="10">
        <f t="shared" si="154"/>
        <v>-52.5</v>
      </c>
      <c r="M758" s="52" t="str">
        <f t="shared" si="155"/>
        <v>high latitude</v>
      </c>
      <c r="N758" s="87">
        <v>130835.429128598</v>
      </c>
      <c r="O758" s="23">
        <v>14992.580894205599</v>
      </c>
      <c r="P758" s="23">
        <v>19614.370509345801</v>
      </c>
      <c r="Q758" s="23">
        <v>1296.04284785047</v>
      </c>
      <c r="R758" s="23">
        <v>127639.46198037401</v>
      </c>
      <c r="S758" s="25">
        <v>9514.6115035513903</v>
      </c>
      <c r="T758" s="7">
        <v>0.43053194955051005</v>
      </c>
      <c r="U758" s="6">
        <v>4.9335146635485598E-2</v>
      </c>
      <c r="V758" s="6">
        <v>6.4543780158312303E-2</v>
      </c>
      <c r="W758" s="6">
        <v>4.2648069999266965E-3</v>
      </c>
      <c r="X758" s="6">
        <v>0.42001518068913518</v>
      </c>
      <c r="Y758" s="8">
        <v>3.1309135966630243E-2</v>
      </c>
      <c r="Z758" s="10">
        <f t="shared" si="156"/>
        <v>0.66989495273932387</v>
      </c>
      <c r="AA758" s="11">
        <f t="shared" si="157"/>
        <v>-0.26255629481416876</v>
      </c>
      <c r="AB758" s="11">
        <f t="shared" si="158"/>
        <v>-0.17399329434760397</v>
      </c>
      <c r="AC758" s="11">
        <f t="shared" si="159"/>
        <v>29.177450100043608</v>
      </c>
      <c r="AD758" s="11">
        <f t="shared" si="160"/>
        <v>26.698858666623892</v>
      </c>
      <c r="AE758" s="10">
        <v>21.527700627385698</v>
      </c>
      <c r="AF758" s="11">
        <v>29.167731818109701</v>
      </c>
      <c r="AG758" s="12">
        <v>42.305791068835298</v>
      </c>
      <c r="AH758" s="10">
        <v>0.83363617910993848</v>
      </c>
      <c r="AI758" s="11">
        <f t="shared" si="161"/>
        <v>50.618235514968568</v>
      </c>
      <c r="AJ758" s="11">
        <f t="shared" si="162"/>
        <v>6.7792011036809905</v>
      </c>
      <c r="AK758" s="11">
        <f t="shared" si="163"/>
        <v>0.20746332248222163</v>
      </c>
      <c r="AL758" s="11">
        <f t="shared" si="164"/>
        <v>15.134044790167922</v>
      </c>
      <c r="AM758" s="11">
        <f t="shared" si="165"/>
        <v>2.1174144887671904</v>
      </c>
      <c r="AN758" s="3">
        <f t="shared" si="166"/>
        <v>1.0250390208375793</v>
      </c>
      <c r="AO758" s="3">
        <f t="shared" si="167"/>
        <v>0.15367011271452813</v>
      </c>
      <c r="AP758" s="3">
        <v>0.53997622663100575</v>
      </c>
      <c r="AQ758" s="123" t="s">
        <v>213</v>
      </c>
      <c r="AR758" s="87">
        <v>114</v>
      </c>
      <c r="AS758" s="23">
        <v>704</v>
      </c>
      <c r="AT758" s="23" t="s">
        <v>98</v>
      </c>
      <c r="AU758" s="23">
        <v>54</v>
      </c>
      <c r="AV758" s="23" t="s">
        <v>160</v>
      </c>
      <c r="AW758" s="23">
        <v>4</v>
      </c>
      <c r="AX758" s="23">
        <v>40</v>
      </c>
      <c r="AY758" s="34">
        <v>42</v>
      </c>
      <c r="AZ758" s="158">
        <v>496.09999999999997</v>
      </c>
    </row>
    <row r="759" spans="1:52" ht="15" customHeight="1">
      <c r="A759" s="54">
        <v>16.567499999999999</v>
      </c>
      <c r="B759" s="32">
        <v>704</v>
      </c>
      <c r="C759" s="17">
        <v>-46.8795</v>
      </c>
      <c r="D759" s="17">
        <v>7.4206500000000002</v>
      </c>
      <c r="E759" s="40" t="s">
        <v>56</v>
      </c>
      <c r="F759" s="18">
        <v>-61.1</v>
      </c>
      <c r="G759" s="17">
        <v>-60.4</v>
      </c>
      <c r="H759" s="17">
        <v>-56.4</v>
      </c>
      <c r="I759" s="17">
        <v>-53.9</v>
      </c>
      <c r="J759" s="17">
        <v>-52.5</v>
      </c>
      <c r="K759" s="30">
        <v>-50.1</v>
      </c>
      <c r="L759" s="10">
        <f t="shared" si="154"/>
        <v>-52.5</v>
      </c>
      <c r="M759" s="52" t="str">
        <f t="shared" si="155"/>
        <v>high latitude</v>
      </c>
      <c r="N759" s="87">
        <v>779681.10240186797</v>
      </c>
      <c r="O759" s="23">
        <v>111540.12719663599</v>
      </c>
      <c r="P759" s="23">
        <v>111123.678116822</v>
      </c>
      <c r="Q759" s="23">
        <v>10048.779385981299</v>
      </c>
      <c r="R759" s="23">
        <v>718241.69505271001</v>
      </c>
      <c r="S759" s="25">
        <v>49995.108480373703</v>
      </c>
      <c r="T759" s="7">
        <v>0.43786799479328725</v>
      </c>
      <c r="U759" s="6">
        <v>6.2640804918990933E-2</v>
      </c>
      <c r="V759" s="6">
        <v>6.2406927603060207E-2</v>
      </c>
      <c r="W759" s="6">
        <v>5.6433827449518673E-3</v>
      </c>
      <c r="X759" s="6">
        <v>0.40336369551709728</v>
      </c>
      <c r="Y759" s="8">
        <v>2.8077194422612514E-2</v>
      </c>
      <c r="Z759" s="10">
        <f t="shared" si="156"/>
        <v>0.60545775765043597</v>
      </c>
      <c r="AA759" s="11">
        <f t="shared" si="157"/>
        <v>-0.32101326201203695</v>
      </c>
      <c r="AB759" s="11">
        <f t="shared" si="158"/>
        <v>-0.21791615187565017</v>
      </c>
      <c r="AC759" s="11">
        <f t="shared" si="159"/>
        <v>25.231604814187506</v>
      </c>
      <c r="AD759" s="11">
        <f t="shared" si="160"/>
        <v>23.694535211705528</v>
      </c>
      <c r="AE759" s="10">
        <v>17.284549383278801</v>
      </c>
      <c r="AF759" s="11">
        <v>24.4623811046634</v>
      </c>
      <c r="AG759" s="12">
        <v>35.902720760954999</v>
      </c>
      <c r="AH759" s="10">
        <v>0.58164803677075927</v>
      </c>
      <c r="AI759" s="11">
        <f t="shared" si="161"/>
        <v>52.050820224298675</v>
      </c>
      <c r="AJ759" s="11">
        <f t="shared" si="162"/>
        <v>6.0258577773624573</v>
      </c>
      <c r="AK759" s="11">
        <f t="shared" si="163"/>
        <v>0.23249185966371722</v>
      </c>
      <c r="AL759" s="11">
        <f t="shared" si="164"/>
        <v>11.058425491144403</v>
      </c>
      <c r="AM759" s="11">
        <f t="shared" si="165"/>
        <v>1.9946901662525593</v>
      </c>
      <c r="AN759" s="3">
        <f t="shared" si="166"/>
        <v>1.085541410046724</v>
      </c>
      <c r="AO759" s="3">
        <f t="shared" si="167"/>
        <v>0.15471627292351345</v>
      </c>
      <c r="AP759" s="3">
        <v>0.68042111552082118</v>
      </c>
      <c r="AQ759" s="123" t="s">
        <v>213</v>
      </c>
      <c r="AR759" s="87">
        <v>114</v>
      </c>
      <c r="AS759" s="23">
        <v>704</v>
      </c>
      <c r="AT759" s="23" t="s">
        <v>98</v>
      </c>
      <c r="AU759" s="23">
        <v>54</v>
      </c>
      <c r="AV759" s="23" t="s">
        <v>160</v>
      </c>
      <c r="AW759" s="23">
        <v>5</v>
      </c>
      <c r="AX759" s="23">
        <v>40</v>
      </c>
      <c r="AY759" s="34">
        <v>42</v>
      </c>
      <c r="AZ759" s="158">
        <v>497.59999999999997</v>
      </c>
    </row>
    <row r="760" spans="1:52" ht="15" customHeight="1">
      <c r="A760" s="54">
        <v>16.684999999999999</v>
      </c>
      <c r="B760" s="32">
        <v>704</v>
      </c>
      <c r="C760" s="17">
        <v>-46.8795</v>
      </c>
      <c r="D760" s="17">
        <v>7.4206500000000002</v>
      </c>
      <c r="E760" s="40" t="s">
        <v>56</v>
      </c>
      <c r="F760" s="18">
        <v>-61.1</v>
      </c>
      <c r="G760" s="17">
        <v>-60.4</v>
      </c>
      <c r="H760" s="17">
        <v>-56.4</v>
      </c>
      <c r="I760" s="17">
        <v>-53.9</v>
      </c>
      <c r="J760" s="17">
        <v>-52.5</v>
      </c>
      <c r="K760" s="30">
        <v>-50.1</v>
      </c>
      <c r="L760" s="10">
        <f t="shared" si="154"/>
        <v>-52.5</v>
      </c>
      <c r="M760" s="52" t="str">
        <f t="shared" si="155"/>
        <v>high latitude</v>
      </c>
      <c r="N760" s="87">
        <v>151182.893618879</v>
      </c>
      <c r="O760" s="23">
        <v>24366.470312523401</v>
      </c>
      <c r="P760" s="23">
        <v>22266.785759813101</v>
      </c>
      <c r="Q760" s="23">
        <v>1181.44027200095</v>
      </c>
      <c r="R760" s="23">
        <v>53153.850678504903</v>
      </c>
      <c r="S760" s="25">
        <v>3763.8019205607602</v>
      </c>
      <c r="T760" s="7">
        <v>0.59075376716603978</v>
      </c>
      <c r="U760" s="6">
        <v>9.5213048150476348E-2</v>
      </c>
      <c r="V760" s="6">
        <v>8.7008438953744743E-2</v>
      </c>
      <c r="W760" s="6">
        <v>4.6165295203681464E-3</v>
      </c>
      <c r="X760" s="6">
        <v>0.20770099563557198</v>
      </c>
      <c r="Y760" s="8">
        <v>1.4707220573799014E-2</v>
      </c>
      <c r="Z760" s="10">
        <f t="shared" si="156"/>
        <v>0.52758472750832264</v>
      </c>
      <c r="AA760" s="11">
        <f t="shared" si="157"/>
        <v>-0.33190387148592693</v>
      </c>
      <c r="AB760" s="11">
        <f t="shared" si="158"/>
        <v>-0.27770778487484182</v>
      </c>
      <c r="AC760" s="11">
        <f t="shared" si="159"/>
        <v>24.496488674699933</v>
      </c>
      <c r="AD760" s="11">
        <f t="shared" si="160"/>
        <v>19.604787514560819</v>
      </c>
      <c r="AE760" s="10">
        <v>11.8411279001567</v>
      </c>
      <c r="AF760" s="11">
        <v>18.8009407409088</v>
      </c>
      <c r="AG760" s="12">
        <v>28.280321812042999</v>
      </c>
      <c r="AH760" s="10">
        <v>0.8298609402763194</v>
      </c>
      <c r="AI760" s="11">
        <f t="shared" si="161"/>
        <v>73.987130478526751</v>
      </c>
      <c r="AJ760" s="11">
        <f t="shared" si="162"/>
        <v>2.4290946686260444</v>
      </c>
      <c r="AK760" s="11">
        <f t="shared" si="163"/>
        <v>0.45654181183481618</v>
      </c>
      <c r="AL760" s="11">
        <f t="shared" si="164"/>
        <v>18.847153163401895</v>
      </c>
      <c r="AM760" s="11">
        <f t="shared" si="165"/>
        <v>1.696435012144264</v>
      </c>
      <c r="AN760" s="3">
        <f t="shared" si="166"/>
        <v>2.8442510126555414</v>
      </c>
      <c r="AO760" s="3">
        <f t="shared" si="167"/>
        <v>0.41891199744852453</v>
      </c>
      <c r="AP760" s="3">
        <v>0.27883259539973559</v>
      </c>
      <c r="AQ760" s="123" t="s">
        <v>213</v>
      </c>
      <c r="AR760" s="87">
        <v>114</v>
      </c>
      <c r="AS760" s="23">
        <v>704</v>
      </c>
      <c r="AT760" s="23" t="s">
        <v>98</v>
      </c>
      <c r="AU760" s="23">
        <v>54</v>
      </c>
      <c r="AV760" s="23" t="s">
        <v>160</v>
      </c>
      <c r="AW760" s="23">
        <v>6</v>
      </c>
      <c r="AX760" s="23">
        <v>40</v>
      </c>
      <c r="AY760" s="34">
        <v>42</v>
      </c>
      <c r="AZ760" s="158">
        <v>499.09999999999997</v>
      </c>
    </row>
    <row r="761" spans="1:52" ht="15" customHeight="1">
      <c r="A761" s="53">
        <v>16.802499999999998</v>
      </c>
      <c r="B761" s="32">
        <v>704</v>
      </c>
      <c r="C761" s="17">
        <v>-46.8795</v>
      </c>
      <c r="D761" s="17">
        <v>7.4206500000000002</v>
      </c>
      <c r="E761" s="40" t="s">
        <v>56</v>
      </c>
      <c r="F761" s="18">
        <v>-61.1</v>
      </c>
      <c r="G761" s="17">
        <v>-60.4</v>
      </c>
      <c r="H761" s="17">
        <v>-56.4</v>
      </c>
      <c r="I761" s="17">
        <v>-53.9</v>
      </c>
      <c r="J761" s="17">
        <v>-52.5</v>
      </c>
      <c r="K761" s="30">
        <v>-50.1</v>
      </c>
      <c r="L761" s="10">
        <f t="shared" si="154"/>
        <v>-52.5</v>
      </c>
      <c r="M761" s="52" t="str">
        <f t="shared" si="155"/>
        <v>high latitude</v>
      </c>
      <c r="N761" s="87">
        <v>69359.818107289699</v>
      </c>
      <c r="O761" s="23">
        <v>10605.323617943901</v>
      </c>
      <c r="P761" s="23">
        <v>9416.0584160747494</v>
      </c>
      <c r="Q761" s="23">
        <v>894.36187757009304</v>
      </c>
      <c r="R761" s="23">
        <v>16754.595114953299</v>
      </c>
      <c r="S761" s="25">
        <v>1403.4422891588699</v>
      </c>
      <c r="T761" s="7">
        <v>0.639652455294071</v>
      </c>
      <c r="U761" s="6">
        <v>9.7804773376316698E-2</v>
      </c>
      <c r="V761" s="6">
        <v>8.6837091696490454E-2</v>
      </c>
      <c r="W761" s="6">
        <v>8.2480142901210952E-3</v>
      </c>
      <c r="X761" s="6">
        <v>0.15451479250075426</v>
      </c>
      <c r="Y761" s="8">
        <v>1.2942872842246584E-2</v>
      </c>
      <c r="Z761" s="10">
        <f t="shared" si="156"/>
        <v>0.52483376756861055</v>
      </c>
      <c r="AA761" s="11">
        <f t="shared" si="157"/>
        <v>-0.3466041716171176</v>
      </c>
      <c r="AB761" s="11">
        <f t="shared" si="158"/>
        <v>-0.27997823042177727</v>
      </c>
      <c r="AC761" s="11">
        <f t="shared" si="159"/>
        <v>23.504218415844562</v>
      </c>
      <c r="AD761" s="11">
        <f t="shared" si="160"/>
        <v>19.449489039150436</v>
      </c>
      <c r="AE761" s="10">
        <v>11.6118513002199</v>
      </c>
      <c r="AF761" s="11">
        <v>18.629550620246398</v>
      </c>
      <c r="AG761" s="12">
        <v>27.982733582944999</v>
      </c>
      <c r="AH761" s="10">
        <v>0.86305011990191771</v>
      </c>
      <c r="AI761" s="11">
        <f t="shared" si="161"/>
        <v>80.543796923154716</v>
      </c>
      <c r="AJ761" s="11">
        <f t="shared" si="162"/>
        <v>1.9832922922094547</v>
      </c>
      <c r="AK761" s="11">
        <f t="shared" si="163"/>
        <v>0.53528845193142915</v>
      </c>
      <c r="AL761" s="11">
        <f t="shared" si="164"/>
        <v>10.528242149204077</v>
      </c>
      <c r="AM761" s="11">
        <f t="shared" si="165"/>
        <v>1.6906662680279623</v>
      </c>
      <c r="AN761" s="3">
        <f t="shared" si="166"/>
        <v>4.1397489841689339</v>
      </c>
      <c r="AO761" s="3">
        <f t="shared" si="167"/>
        <v>0.56199856525754044</v>
      </c>
      <c r="AP761" s="3">
        <v>0.54059294404929714</v>
      </c>
      <c r="AQ761" s="123" t="s">
        <v>213</v>
      </c>
      <c r="AR761" s="87">
        <v>114</v>
      </c>
      <c r="AS761" s="23">
        <v>704</v>
      </c>
      <c r="AT761" s="23" t="s">
        <v>98</v>
      </c>
      <c r="AU761" s="23">
        <v>54</v>
      </c>
      <c r="AV761" s="23" t="s">
        <v>160</v>
      </c>
      <c r="AW761" s="23">
        <v>7</v>
      </c>
      <c r="AX761" s="23">
        <v>40</v>
      </c>
      <c r="AY761" s="34">
        <v>42</v>
      </c>
      <c r="AZ761" s="158">
        <v>500.59999999999997</v>
      </c>
    </row>
    <row r="762" spans="1:52" ht="15" customHeight="1">
      <c r="A762" s="53">
        <v>16.841666666666601</v>
      </c>
      <c r="B762" s="32">
        <v>704</v>
      </c>
      <c r="C762" s="17">
        <v>-46.8795</v>
      </c>
      <c r="D762" s="17">
        <v>7.4206500000000002</v>
      </c>
      <c r="E762" s="40" t="s">
        <v>56</v>
      </c>
      <c r="F762" s="18">
        <v>-61.1</v>
      </c>
      <c r="G762" s="17">
        <v>-60.4</v>
      </c>
      <c r="H762" s="17">
        <v>-56.4</v>
      </c>
      <c r="I762" s="17">
        <v>-53.9</v>
      </c>
      <c r="J762" s="17">
        <v>-52.5</v>
      </c>
      <c r="K762" s="30">
        <v>-50.1</v>
      </c>
      <c r="L762" s="10">
        <f t="shared" si="154"/>
        <v>-52.5</v>
      </c>
      <c r="M762" s="52" t="str">
        <f t="shared" si="155"/>
        <v>high latitude</v>
      </c>
      <c r="N762" s="87">
        <v>280076</v>
      </c>
      <c r="O762" s="23">
        <v>18485</v>
      </c>
      <c r="P762" s="23">
        <v>14973</v>
      </c>
      <c r="Q762" s="23">
        <v>1354</v>
      </c>
      <c r="R762" s="23">
        <v>56648</v>
      </c>
      <c r="S762" s="25">
        <v>4788</v>
      </c>
      <c r="T762" s="7">
        <v>0.74424166409795811</v>
      </c>
      <c r="U762" s="6">
        <v>4.9119907313910353E-2</v>
      </c>
      <c r="V762" s="6">
        <v>3.9787523516969417E-2</v>
      </c>
      <c r="W762" s="6">
        <v>3.5979634570210777E-3</v>
      </c>
      <c r="X762" s="6">
        <v>0.15052986256523634</v>
      </c>
      <c r="Y762" s="8">
        <v>1.2723079048904667E-2</v>
      </c>
      <c r="Z762" s="10">
        <f t="shared" si="156"/>
        <v>0.53320707070707063</v>
      </c>
      <c r="AA762" s="11">
        <f t="shared" si="157"/>
        <v>-0.36642015026450414</v>
      </c>
      <c r="AB762" s="11">
        <f t="shared" si="158"/>
        <v>-0.27310410016458586</v>
      </c>
      <c r="AC762" s="11">
        <f t="shared" si="159"/>
        <v>22.16663985714597</v>
      </c>
      <c r="AD762" s="11">
        <f t="shared" si="160"/>
        <v>19.919679548742327</v>
      </c>
      <c r="AE762" s="10">
        <v>12.2181838056012</v>
      </c>
      <c r="AF762" s="11">
        <v>19.214069073268</v>
      </c>
      <c r="AG762" s="12">
        <v>28.722160895640801</v>
      </c>
      <c r="AH762" s="10">
        <v>0.89735394860238193</v>
      </c>
      <c r="AI762" s="11">
        <f t="shared" si="161"/>
        <v>83.17672633967284</v>
      </c>
      <c r="AJ762" s="11">
        <f t="shared" si="162"/>
        <v>1.6808020669512469</v>
      </c>
      <c r="AK762" s="11">
        <f t="shared" si="163"/>
        <v>0.36169063253262401</v>
      </c>
      <c r="AL762" s="11">
        <f t="shared" si="164"/>
        <v>11.058345642540619</v>
      </c>
      <c r="AM762" s="11">
        <f t="shared" si="165"/>
        <v>1.8092171717171719</v>
      </c>
      <c r="AN762" s="3">
        <f t="shared" si="166"/>
        <v>4.9441463070187819</v>
      </c>
      <c r="AO762" s="3">
        <f t="shared" si="167"/>
        <v>0.26431648072306174</v>
      </c>
      <c r="AP762" s="3">
        <v>0.22560830311685398</v>
      </c>
      <c r="AQ762" s="123" t="s">
        <v>213</v>
      </c>
      <c r="AR762" s="87">
        <v>114</v>
      </c>
      <c r="AS762" s="23">
        <v>704</v>
      </c>
      <c r="AT762" s="23" t="s">
        <v>98</v>
      </c>
      <c r="AU762" s="23">
        <v>55</v>
      </c>
      <c r="AV762" s="23" t="s">
        <v>160</v>
      </c>
      <c r="AW762" s="23">
        <v>1</v>
      </c>
      <c r="AX762" s="23">
        <v>40</v>
      </c>
      <c r="AY762" s="34">
        <v>42</v>
      </c>
      <c r="AZ762" s="158">
        <v>501.09999999999997</v>
      </c>
    </row>
    <row r="763" spans="1:52" ht="15" customHeight="1">
      <c r="A763" s="53">
        <v>17.0766666666666</v>
      </c>
      <c r="B763" s="32">
        <v>704</v>
      </c>
      <c r="C763" s="17">
        <v>-46.8795</v>
      </c>
      <c r="D763" s="17">
        <v>7.4206500000000002</v>
      </c>
      <c r="E763" s="40" t="s">
        <v>56</v>
      </c>
      <c r="F763" s="18">
        <v>-61.1</v>
      </c>
      <c r="G763" s="17">
        <v>-60.4</v>
      </c>
      <c r="H763" s="17">
        <v>-56.4</v>
      </c>
      <c r="I763" s="17">
        <v>-53.9</v>
      </c>
      <c r="J763" s="17">
        <v>-52.5</v>
      </c>
      <c r="K763" s="30">
        <v>-50.1</v>
      </c>
      <c r="L763" s="10">
        <f t="shared" si="154"/>
        <v>-52.5</v>
      </c>
      <c r="M763" s="52" t="str">
        <f t="shared" si="155"/>
        <v>high latitude</v>
      </c>
      <c r="N763" s="87">
        <v>158326.66482897199</v>
      </c>
      <c r="O763" s="23">
        <v>7363.5471613084001</v>
      </c>
      <c r="P763" s="23">
        <v>9476.6283215776093</v>
      </c>
      <c r="Q763" s="23">
        <v>566.01612711011603</v>
      </c>
      <c r="R763" s="23">
        <v>38133.228985046699</v>
      </c>
      <c r="S763" s="25">
        <v>2841.8207385046699</v>
      </c>
      <c r="T763" s="7">
        <v>0.73059939359219939</v>
      </c>
      <c r="U763" s="6">
        <v>3.3979134825778474E-2</v>
      </c>
      <c r="V763" s="6">
        <v>4.3729961169347638E-2</v>
      </c>
      <c r="W763" s="6">
        <v>2.6118849890305051E-3</v>
      </c>
      <c r="X763" s="6">
        <v>0.17596602569935213</v>
      </c>
      <c r="Y763" s="8">
        <v>1.3113599724291804E-2</v>
      </c>
      <c r="Z763" s="10">
        <f t="shared" si="156"/>
        <v>0.63633234538926908</v>
      </c>
      <c r="AA763" s="11">
        <f t="shared" si="157"/>
        <v>-0.26404991229474289</v>
      </c>
      <c r="AB763" s="11">
        <f t="shared" si="158"/>
        <v>-0.19631600059365717</v>
      </c>
      <c r="AC763" s="11">
        <f t="shared" si="159"/>
        <v>29.076630920104854</v>
      </c>
      <c r="AD763" s="11">
        <f t="shared" si="160"/>
        <v>25.17198555939385</v>
      </c>
      <c r="AE763" s="10">
        <v>19.328897306741599</v>
      </c>
      <c r="AF763" s="11">
        <v>26.698196790257899</v>
      </c>
      <c r="AG763" s="12">
        <v>38.932560561073899</v>
      </c>
      <c r="AH763" s="10">
        <v>0.93950736106377619</v>
      </c>
      <c r="AI763" s="11">
        <f t="shared" si="161"/>
        <v>80.589814926223042</v>
      </c>
      <c r="AJ763" s="11">
        <f t="shared" si="162"/>
        <v>1.7632608065395516</v>
      </c>
      <c r="AK763" s="11">
        <f t="shared" si="163"/>
        <v>0.29814699400702949</v>
      </c>
      <c r="AL763" s="11">
        <f t="shared" si="164"/>
        <v>16.742682527372533</v>
      </c>
      <c r="AM763" s="11">
        <f t="shared" si="165"/>
        <v>1.9449877085208602</v>
      </c>
      <c r="AN763" s="3">
        <f t="shared" si="166"/>
        <v>4.1519343901104504</v>
      </c>
      <c r="AO763" s="3">
        <f t="shared" si="167"/>
        <v>0.24851366049525228</v>
      </c>
      <c r="AP763" s="3">
        <v>0.31551766636192391</v>
      </c>
      <c r="AQ763" s="123" t="s">
        <v>213</v>
      </c>
      <c r="AR763" s="87">
        <v>114</v>
      </c>
      <c r="AS763" s="23">
        <v>704</v>
      </c>
      <c r="AT763" s="23" t="s">
        <v>98</v>
      </c>
      <c r="AU763" s="23">
        <v>55</v>
      </c>
      <c r="AV763" s="23" t="s">
        <v>160</v>
      </c>
      <c r="AW763" s="23">
        <v>3</v>
      </c>
      <c r="AX763" s="23">
        <v>40</v>
      </c>
      <c r="AY763" s="34">
        <v>42</v>
      </c>
      <c r="AZ763" s="158">
        <v>504.09999999999997</v>
      </c>
    </row>
    <row r="764" spans="1:52" ht="15" customHeight="1">
      <c r="A764" s="54">
        <v>17.192599999999899</v>
      </c>
      <c r="B764" s="32">
        <v>704</v>
      </c>
      <c r="C764" s="17">
        <v>-46.8795</v>
      </c>
      <c r="D764" s="17">
        <v>7.4206500000000002</v>
      </c>
      <c r="E764" s="40" t="s">
        <v>56</v>
      </c>
      <c r="F764" s="18">
        <v>-61.1</v>
      </c>
      <c r="G764" s="17">
        <v>-60.4</v>
      </c>
      <c r="H764" s="17">
        <v>-56.4</v>
      </c>
      <c r="I764" s="17">
        <v>-53.9</v>
      </c>
      <c r="J764" s="17">
        <v>-52.5</v>
      </c>
      <c r="K764" s="30">
        <v>-50.1</v>
      </c>
      <c r="L764" s="10">
        <f t="shared" si="154"/>
        <v>-52.5</v>
      </c>
      <c r="M764" s="52" t="str">
        <f t="shared" si="155"/>
        <v>high latitude</v>
      </c>
      <c r="N764" s="87">
        <v>207767.255356879</v>
      </c>
      <c r="O764" s="23">
        <v>20277.8004980892</v>
      </c>
      <c r="P764" s="23">
        <v>18768.850592212901</v>
      </c>
      <c r="Q764" s="23">
        <v>944.49229808917096</v>
      </c>
      <c r="R764" s="23">
        <v>31415.6561738854</v>
      </c>
      <c r="S764" s="25">
        <v>2204.2902670807498</v>
      </c>
      <c r="T764" s="7">
        <v>0.73839106282099887</v>
      </c>
      <c r="U764" s="6">
        <v>7.2065959747783334E-2</v>
      </c>
      <c r="V764" s="6">
        <v>6.6703251736697527E-2</v>
      </c>
      <c r="W764" s="6">
        <v>3.3566630632646519E-3</v>
      </c>
      <c r="X764" s="6">
        <v>0.1116491610365121</v>
      </c>
      <c r="Y764" s="8">
        <v>7.8339015947435191E-3</v>
      </c>
      <c r="Z764" s="10">
        <f t="shared" si="156"/>
        <v>0.51943139952871387</v>
      </c>
      <c r="AA764" s="11">
        <f t="shared" si="157"/>
        <v>-0.32852614407857023</v>
      </c>
      <c r="AB764" s="11">
        <f t="shared" si="158"/>
        <v>-0.28447180089485569</v>
      </c>
      <c r="AC764" s="11">
        <f t="shared" si="159"/>
        <v>24.724485274696509</v>
      </c>
      <c r="AD764" s="11">
        <f t="shared" si="160"/>
        <v>19.142128818791871</v>
      </c>
      <c r="AE764" s="10">
        <v>11.195220623452</v>
      </c>
      <c r="AF764" s="11">
        <v>18.207881751874201</v>
      </c>
      <c r="AG764" s="12">
        <v>27.387469300257099</v>
      </c>
      <c r="AH764" s="10">
        <v>0.90757814566938888</v>
      </c>
      <c r="AI764" s="11">
        <f t="shared" si="161"/>
        <v>86.865426140677855</v>
      </c>
      <c r="AJ764" s="11">
        <f t="shared" si="162"/>
        <v>1.0498042773035716</v>
      </c>
      <c r="AK764" s="11">
        <f t="shared" si="163"/>
        <v>0.54327606724879762</v>
      </c>
      <c r="AL764" s="11">
        <f t="shared" si="164"/>
        <v>19.871893746708885</v>
      </c>
      <c r="AM764" s="11">
        <f t="shared" si="165"/>
        <v>1.6462951942217323</v>
      </c>
      <c r="AN764" s="3">
        <f t="shared" si="166"/>
        <v>6.6134940555399817</v>
      </c>
      <c r="AO764" s="3">
        <f t="shared" si="167"/>
        <v>0.59743621105118627</v>
      </c>
      <c r="AP764" s="3">
        <v>0.17052128964714547</v>
      </c>
      <c r="AQ764" s="123" t="s">
        <v>213</v>
      </c>
      <c r="AR764" s="87">
        <v>114</v>
      </c>
      <c r="AS764" s="23">
        <v>704</v>
      </c>
      <c r="AT764" s="23" t="s">
        <v>98</v>
      </c>
      <c r="AU764" s="23">
        <v>55</v>
      </c>
      <c r="AV764" s="23" t="s">
        <v>160</v>
      </c>
      <c r="AW764" s="23">
        <v>4</v>
      </c>
      <c r="AX764" s="23">
        <v>38</v>
      </c>
      <c r="AY764" s="34">
        <v>42</v>
      </c>
      <c r="AZ764" s="158">
        <v>505.58</v>
      </c>
    </row>
    <row r="765" spans="1:52" ht="15" customHeight="1">
      <c r="A765" s="54">
        <v>17.3116666666666</v>
      </c>
      <c r="B765" s="32">
        <v>704</v>
      </c>
      <c r="C765" s="17">
        <v>-46.8795</v>
      </c>
      <c r="D765" s="17">
        <v>7.4206500000000002</v>
      </c>
      <c r="E765" s="40" t="s">
        <v>56</v>
      </c>
      <c r="F765" s="18">
        <v>-61.1</v>
      </c>
      <c r="G765" s="17">
        <v>-60.4</v>
      </c>
      <c r="H765" s="17">
        <v>-56.4</v>
      </c>
      <c r="I765" s="17">
        <v>-53.9</v>
      </c>
      <c r="J765" s="17">
        <v>-52.5</v>
      </c>
      <c r="K765" s="30">
        <v>-50.1</v>
      </c>
      <c r="L765" s="10">
        <f t="shared" si="154"/>
        <v>-52.5</v>
      </c>
      <c r="M765" s="52" t="str">
        <f t="shared" si="155"/>
        <v>high latitude</v>
      </c>
      <c r="N765" s="87">
        <v>99206.378528037603</v>
      </c>
      <c r="O765" s="23">
        <v>11255.488884112199</v>
      </c>
      <c r="P765" s="23">
        <v>26524.383751027999</v>
      </c>
      <c r="Q765" s="23">
        <v>691.20983709074801</v>
      </c>
      <c r="R765" s="23">
        <v>24312.3866641122</v>
      </c>
      <c r="S765" s="25">
        <v>2073.6992383177599</v>
      </c>
      <c r="T765" s="7">
        <v>0.60468263914149156</v>
      </c>
      <c r="U765" s="6">
        <v>6.8604446853678683E-2</v>
      </c>
      <c r="V765" s="6">
        <v>0.16167140264716373</v>
      </c>
      <c r="W765" s="6">
        <v>4.2130616467818119E-3</v>
      </c>
      <c r="X765" s="6">
        <v>0.14818883977030678</v>
      </c>
      <c r="Y765" s="8">
        <v>1.2639609940577555E-2</v>
      </c>
      <c r="Z765" s="10">
        <f t="shared" si="156"/>
        <v>0.72239364945985618</v>
      </c>
      <c r="AA765" s="11">
        <f t="shared" si="157"/>
        <v>-0.16148910375459033</v>
      </c>
      <c r="AB765" s="11">
        <f t="shared" si="158"/>
        <v>-0.14122608054707594</v>
      </c>
      <c r="AC765" s="11">
        <f t="shared" si="159"/>
        <v>35.99948549656515</v>
      </c>
      <c r="AD765" s="11">
        <f t="shared" si="160"/>
        <v>28.940136090580005</v>
      </c>
      <c r="AE765" s="10">
        <v>24.838728494892599</v>
      </c>
      <c r="AF765" s="11">
        <v>32.974797916580997</v>
      </c>
      <c r="AG765" s="12">
        <v>47.634323272797701</v>
      </c>
      <c r="AH765" s="10">
        <v>0.94543583945055432</v>
      </c>
      <c r="AI765" s="11">
        <f t="shared" si="161"/>
        <v>80.316847706264667</v>
      </c>
      <c r="AJ765" s="11">
        <f t="shared" si="162"/>
        <v>2.0474897769150706</v>
      </c>
      <c r="AK765" s="11">
        <f t="shared" si="163"/>
        <v>0.59316623645970401</v>
      </c>
      <c r="AL765" s="11">
        <f t="shared" si="164"/>
        <v>38.373851655044739</v>
      </c>
      <c r="AM765" s="11">
        <f t="shared" si="165"/>
        <v>1.841733503063443</v>
      </c>
      <c r="AN765" s="3">
        <f t="shared" si="166"/>
        <v>4.0804870331581773</v>
      </c>
      <c r="AO765" s="3">
        <f t="shared" si="167"/>
        <v>1.0909823094489095</v>
      </c>
      <c r="AP765" s="3">
        <v>0.14309873453503932</v>
      </c>
      <c r="AQ765" s="123" t="s">
        <v>213</v>
      </c>
      <c r="AR765" s="87">
        <v>114</v>
      </c>
      <c r="AS765" s="23">
        <v>704</v>
      </c>
      <c r="AT765" s="23" t="s">
        <v>98</v>
      </c>
      <c r="AU765" s="23">
        <v>55</v>
      </c>
      <c r="AV765" s="23" t="s">
        <v>160</v>
      </c>
      <c r="AW765" s="23">
        <v>5</v>
      </c>
      <c r="AX765" s="23">
        <v>40</v>
      </c>
      <c r="AY765" s="34">
        <v>42</v>
      </c>
      <c r="AZ765" s="158">
        <v>507.09999999999997</v>
      </c>
    </row>
    <row r="766" spans="1:52" ht="15" customHeight="1">
      <c r="A766" s="54">
        <v>17.585833333333301</v>
      </c>
      <c r="B766" s="32">
        <v>704</v>
      </c>
      <c r="C766" s="17">
        <v>-46.8795</v>
      </c>
      <c r="D766" s="17">
        <v>7.4206500000000002</v>
      </c>
      <c r="E766" s="40" t="s">
        <v>56</v>
      </c>
      <c r="F766" s="18">
        <v>-61.1</v>
      </c>
      <c r="G766" s="17">
        <v>-60.4</v>
      </c>
      <c r="H766" s="17">
        <v>-56.4</v>
      </c>
      <c r="I766" s="17">
        <v>-53.9</v>
      </c>
      <c r="J766" s="17">
        <v>-52.5</v>
      </c>
      <c r="K766" s="30">
        <v>-50.1</v>
      </c>
      <c r="L766" s="10">
        <f t="shared" si="154"/>
        <v>-52.5</v>
      </c>
      <c r="M766" s="52" t="str">
        <f t="shared" si="155"/>
        <v>high latitude</v>
      </c>
      <c r="N766" s="87">
        <v>483799</v>
      </c>
      <c r="O766" s="23">
        <v>38849</v>
      </c>
      <c r="P766" s="23">
        <v>42770</v>
      </c>
      <c r="Q766" s="23">
        <v>2378.1916497507</v>
      </c>
      <c r="R766" s="23">
        <v>127966</v>
      </c>
      <c r="S766" s="25">
        <v>9528</v>
      </c>
      <c r="T766" s="7">
        <v>0.68595736298039445</v>
      </c>
      <c r="U766" s="6">
        <v>5.5082291601316544E-2</v>
      </c>
      <c r="V766" s="6">
        <v>6.0641705366632569E-2</v>
      </c>
      <c r="W766" s="6">
        <v>3.3719335358795366E-3</v>
      </c>
      <c r="X766" s="6">
        <v>0.18143737360174195</v>
      </c>
      <c r="Y766" s="8">
        <v>1.3509332914034958E-2</v>
      </c>
      <c r="Z766" s="10">
        <f t="shared" si="156"/>
        <v>0.58461459084212897</v>
      </c>
      <c r="AA766" s="11">
        <f t="shared" si="157"/>
        <v>-0.29312551590739061</v>
      </c>
      <c r="AB766" s="11">
        <f t="shared" si="158"/>
        <v>-0.23313034969848292</v>
      </c>
      <c r="AC766" s="11">
        <f t="shared" si="159"/>
        <v>27.114027676251133</v>
      </c>
      <c r="AD766" s="11">
        <f t="shared" si="160"/>
        <v>22.653884080623769</v>
      </c>
      <c r="AE766" s="10">
        <v>15.8317464474917</v>
      </c>
      <c r="AF766" s="11">
        <v>22.9552091098472</v>
      </c>
      <c r="AG766" s="12">
        <v>33.678571858911702</v>
      </c>
      <c r="AH766" s="10">
        <v>0.88251666845702237</v>
      </c>
      <c r="AI766" s="11">
        <f t="shared" si="161"/>
        <v>79.082490825725557</v>
      </c>
      <c r="AJ766" s="11">
        <f t="shared" si="162"/>
        <v>1.931376146045118</v>
      </c>
      <c r="AK766" s="11">
        <f t="shared" si="163"/>
        <v>0.37923490782684244</v>
      </c>
      <c r="AL766" s="11">
        <f t="shared" si="164"/>
        <v>17.984252868974405</v>
      </c>
      <c r="AM766" s="11">
        <f t="shared" si="165"/>
        <v>1.8137955341971681</v>
      </c>
      <c r="AN766" s="3">
        <f t="shared" si="166"/>
        <v>3.7806839316693499</v>
      </c>
      <c r="AO766" s="3">
        <f t="shared" si="167"/>
        <v>0.33422940468561962</v>
      </c>
      <c r="AP766" s="3">
        <v>0.73140523713060868</v>
      </c>
      <c r="AQ766" s="123" t="s">
        <v>213</v>
      </c>
      <c r="AR766" s="87">
        <v>114</v>
      </c>
      <c r="AS766" s="23">
        <v>704</v>
      </c>
      <c r="AT766" s="23" t="s">
        <v>98</v>
      </c>
      <c r="AU766" s="23">
        <v>56</v>
      </c>
      <c r="AV766" s="23" t="s">
        <v>160</v>
      </c>
      <c r="AW766" s="23">
        <v>1</v>
      </c>
      <c r="AX766" s="23">
        <v>40</v>
      </c>
      <c r="AY766" s="34">
        <v>42</v>
      </c>
      <c r="AZ766" s="158">
        <v>510.59999999999997</v>
      </c>
    </row>
    <row r="767" spans="1:52" ht="15" customHeight="1">
      <c r="A767" s="53">
        <v>17.938333333333301</v>
      </c>
      <c r="B767" s="32">
        <v>704</v>
      </c>
      <c r="C767" s="17">
        <v>-46.8795</v>
      </c>
      <c r="D767" s="17">
        <v>7.4206500000000002</v>
      </c>
      <c r="E767" s="40" t="s">
        <v>56</v>
      </c>
      <c r="F767" s="18">
        <v>-61.1</v>
      </c>
      <c r="G767" s="17">
        <v>-60.4</v>
      </c>
      <c r="H767" s="17">
        <v>-56.4</v>
      </c>
      <c r="I767" s="17">
        <v>-53.9</v>
      </c>
      <c r="J767" s="17">
        <v>-52.5</v>
      </c>
      <c r="K767" s="30">
        <v>-50.1</v>
      </c>
      <c r="L767" s="10">
        <f t="shared" si="154"/>
        <v>-52.5</v>
      </c>
      <c r="M767" s="52" t="str">
        <f t="shared" si="155"/>
        <v>high latitude</v>
      </c>
      <c r="N767" s="87">
        <v>366043.23696878599</v>
      </c>
      <c r="O767" s="23">
        <v>25159.533542056099</v>
      </c>
      <c r="P767" s="23">
        <v>24901.470030280401</v>
      </c>
      <c r="Q767" s="23">
        <v>1539.79747691491</v>
      </c>
      <c r="R767" s="23">
        <v>77608.728068785495</v>
      </c>
      <c r="S767" s="25">
        <v>6359.5780570093802</v>
      </c>
      <c r="T767" s="7">
        <v>0.72973331147494003</v>
      </c>
      <c r="U767" s="6">
        <v>5.0157325344533099E-2</v>
      </c>
      <c r="V767" s="6">
        <v>4.9642857319994814E-2</v>
      </c>
      <c r="W767" s="6">
        <v>3.0696961406384143E-3</v>
      </c>
      <c r="X767" s="6">
        <v>0.15471853708315433</v>
      </c>
      <c r="Y767" s="8">
        <v>1.2678272636739249E-2</v>
      </c>
      <c r="Z767" s="10">
        <f t="shared" si="156"/>
        <v>0.56591840960994677</v>
      </c>
      <c r="AA767" s="11">
        <f t="shared" si="157"/>
        <v>-0.31643145771486864</v>
      </c>
      <c r="AB767" s="11">
        <f t="shared" si="158"/>
        <v>-0.24724617801736917</v>
      </c>
      <c r="AC767" s="11">
        <f t="shared" si="159"/>
        <v>25.540876604246364</v>
      </c>
      <c r="AD767" s="11">
        <f t="shared" si="160"/>
        <v>21.688361423611948</v>
      </c>
      <c r="AE767" s="10">
        <v>14.526967409133499</v>
      </c>
      <c r="AF767" s="11">
        <v>21.5937957138025</v>
      </c>
      <c r="AG767" s="12">
        <v>31.861151496095101</v>
      </c>
      <c r="AH767" s="10">
        <v>0.90788102744563859</v>
      </c>
      <c r="AI767" s="11">
        <f t="shared" si="161"/>
        <v>82.506844512181289</v>
      </c>
      <c r="AJ767" s="11">
        <f t="shared" si="162"/>
        <v>1.7077148185812903</v>
      </c>
      <c r="AK767" s="11">
        <f t="shared" si="163"/>
        <v>0.38062359577705757</v>
      </c>
      <c r="AL767" s="11">
        <f t="shared" si="164"/>
        <v>16.171912477848846</v>
      </c>
      <c r="AM767" s="11">
        <f t="shared" si="165"/>
        <v>1.8119304925328732</v>
      </c>
      <c r="AN767" s="3">
        <f t="shared" si="166"/>
        <v>4.7165215315003968</v>
      </c>
      <c r="AO767" s="3">
        <f t="shared" si="167"/>
        <v>0.32085914368046264</v>
      </c>
      <c r="AP767" s="3">
        <v>0.5142084173978444</v>
      </c>
      <c r="AQ767" s="123" t="s">
        <v>213</v>
      </c>
      <c r="AR767" s="87">
        <v>114</v>
      </c>
      <c r="AS767" s="23">
        <v>704</v>
      </c>
      <c r="AT767" s="23" t="s">
        <v>98</v>
      </c>
      <c r="AU767" s="23">
        <v>56</v>
      </c>
      <c r="AV767" s="23" t="s">
        <v>160</v>
      </c>
      <c r="AW767" s="23">
        <v>4</v>
      </c>
      <c r="AX767" s="23">
        <v>40</v>
      </c>
      <c r="AY767" s="34">
        <v>42</v>
      </c>
      <c r="AZ767" s="158">
        <v>515.1</v>
      </c>
    </row>
    <row r="768" spans="1:52" ht="15" customHeight="1">
      <c r="A768" s="53">
        <v>18.329999999999998</v>
      </c>
      <c r="B768" s="32">
        <v>704</v>
      </c>
      <c r="C768" s="17">
        <v>-46.8795</v>
      </c>
      <c r="D768" s="17">
        <v>7.4206500000000002</v>
      </c>
      <c r="E768" s="40" t="s">
        <v>56</v>
      </c>
      <c r="F768" s="18">
        <v>-61.1</v>
      </c>
      <c r="G768" s="17">
        <v>-60.4</v>
      </c>
      <c r="H768" s="17">
        <v>-56.4</v>
      </c>
      <c r="I768" s="17">
        <v>-53.9</v>
      </c>
      <c r="J768" s="17">
        <v>-52.5</v>
      </c>
      <c r="K768" s="30">
        <v>-50.1</v>
      </c>
      <c r="L768" s="10">
        <f t="shared" si="154"/>
        <v>-52.5</v>
      </c>
      <c r="M768" s="52" t="str">
        <f t="shared" si="155"/>
        <v>high latitude</v>
      </c>
      <c r="N768" s="87">
        <v>233076.435308224</v>
      </c>
      <c r="O768" s="23">
        <v>18181.7706265421</v>
      </c>
      <c r="P768" s="23">
        <v>28864.692326728898</v>
      </c>
      <c r="Q768" s="23">
        <v>761.88649065420304</v>
      </c>
      <c r="R768" s="23">
        <v>26271.879755140199</v>
      </c>
      <c r="S768" s="25">
        <v>1762.00160542055</v>
      </c>
      <c r="T768" s="7">
        <v>0.754491265423195</v>
      </c>
      <c r="U768" s="6">
        <v>5.8856173553165685E-2</v>
      </c>
      <c r="V768" s="6">
        <v>9.3437838153158162E-2</v>
      </c>
      <c r="W768" s="6">
        <v>2.4663012444065984E-3</v>
      </c>
      <c r="X768" s="6">
        <v>8.5044649731702573E-2</v>
      </c>
      <c r="Y768" s="8">
        <v>5.7037718943719574E-3</v>
      </c>
      <c r="Z768" s="10">
        <f t="shared" si="156"/>
        <v>0.63321279269451392</v>
      </c>
      <c r="AA768" s="11">
        <f t="shared" si="157"/>
        <v>-0.21913681753811737</v>
      </c>
      <c r="AB768" s="11">
        <f t="shared" si="158"/>
        <v>-0.19845031974064464</v>
      </c>
      <c r="AC768" s="11">
        <f t="shared" si="159"/>
        <v>32.108264816177076</v>
      </c>
      <c r="AD768" s="11">
        <f t="shared" si="160"/>
        <v>25.025998129739907</v>
      </c>
      <c r="AE768" s="10">
        <v>19.063244653290099</v>
      </c>
      <c r="AF768" s="11">
        <v>26.4942287272908</v>
      </c>
      <c r="AG768" s="12">
        <v>38.639737113928298</v>
      </c>
      <c r="AH768" s="10">
        <v>0.77112863192480496</v>
      </c>
      <c r="AI768" s="11">
        <f t="shared" si="161"/>
        <v>89.870040316737203</v>
      </c>
      <c r="AJ768" s="11">
        <f t="shared" si="162"/>
        <v>0.75030375290245943</v>
      </c>
      <c r="AK768" s="11">
        <f t="shared" si="163"/>
        <v>0.63036581251375079</v>
      </c>
      <c r="AL768" s="11">
        <f t="shared" si="164"/>
        <v>37.88581721923417</v>
      </c>
      <c r="AM768" s="11">
        <f t="shared" si="165"/>
        <v>1.7196735421297729</v>
      </c>
      <c r="AN768" s="3">
        <f t="shared" si="166"/>
        <v>8.8717076006950624</v>
      </c>
      <c r="AO768" s="3">
        <f t="shared" si="167"/>
        <v>1.0986915514136899</v>
      </c>
      <c r="AP768" s="3">
        <v>0.32512611040743994</v>
      </c>
      <c r="AQ768" s="123" t="s">
        <v>213</v>
      </c>
      <c r="AR768" s="87">
        <v>114</v>
      </c>
      <c r="AS768" s="23">
        <v>704</v>
      </c>
      <c r="AT768" s="23" t="s">
        <v>98</v>
      </c>
      <c r="AU768" s="23">
        <v>57</v>
      </c>
      <c r="AV768" s="23" t="s">
        <v>160</v>
      </c>
      <c r="AW768" s="23">
        <v>1</v>
      </c>
      <c r="AX768" s="23">
        <v>40</v>
      </c>
      <c r="AY768" s="34">
        <v>42</v>
      </c>
      <c r="AZ768" s="158">
        <v>520.1</v>
      </c>
    </row>
    <row r="769" spans="1:52" ht="15" customHeight="1">
      <c r="A769" s="53">
        <v>18.447499999999899</v>
      </c>
      <c r="B769" s="32">
        <v>704</v>
      </c>
      <c r="C769" s="17">
        <v>-46.8795</v>
      </c>
      <c r="D769" s="17">
        <v>7.4206500000000002</v>
      </c>
      <c r="E769" s="40" t="s">
        <v>56</v>
      </c>
      <c r="F769" s="18">
        <v>-61.1</v>
      </c>
      <c r="G769" s="17">
        <v>-60.4</v>
      </c>
      <c r="H769" s="17">
        <v>-56.4</v>
      </c>
      <c r="I769" s="17">
        <v>-53.9</v>
      </c>
      <c r="J769" s="17">
        <v>-52.5</v>
      </c>
      <c r="K769" s="30">
        <v>-50.1</v>
      </c>
      <c r="L769" s="10">
        <f t="shared" si="154"/>
        <v>-52.5</v>
      </c>
      <c r="M769" s="52" t="str">
        <f t="shared" si="155"/>
        <v>high latitude</v>
      </c>
      <c r="N769" s="87">
        <v>91380.785502803803</v>
      </c>
      <c r="O769" s="23">
        <v>15528.7837454205</v>
      </c>
      <c r="P769" s="23">
        <v>43865.278192523299</v>
      </c>
      <c r="Q769" s="23">
        <v>1276.2881426168301</v>
      </c>
      <c r="R769" s="23">
        <v>32113.549939252302</v>
      </c>
      <c r="S769" s="25">
        <v>3006.8261420560598</v>
      </c>
      <c r="T769" s="7">
        <v>0.48821951957366833</v>
      </c>
      <c r="U769" s="6">
        <v>8.2965530423460485E-2</v>
      </c>
      <c r="V769" s="6">
        <v>0.23435873227924855</v>
      </c>
      <c r="W769" s="6">
        <v>6.8188162357921472E-3</v>
      </c>
      <c r="X769" s="6">
        <v>0.17157285130434458</v>
      </c>
      <c r="Y769" s="8">
        <v>1.6064550183485939E-2</v>
      </c>
      <c r="Z769" s="10">
        <f t="shared" si="156"/>
        <v>0.75613265746691471</v>
      </c>
      <c r="AA769" s="11">
        <f t="shared" si="157"/>
        <v>-0.14085561293260782</v>
      </c>
      <c r="AB769" s="11">
        <f t="shared" si="158"/>
        <v>-0.12140200429806686</v>
      </c>
      <c r="AC769" s="11">
        <f t="shared" si="159"/>
        <v>37.392246127048971</v>
      </c>
      <c r="AD769" s="11">
        <f t="shared" si="160"/>
        <v>30.29610290601223</v>
      </c>
      <c r="AE769" s="10">
        <v>26.959944013435699</v>
      </c>
      <c r="AF769" s="11">
        <v>35.4714793428397</v>
      </c>
      <c r="AG769" s="12">
        <v>51.031997948248303</v>
      </c>
      <c r="AH769" s="10">
        <v>0.55981604938088614</v>
      </c>
      <c r="AI769" s="11">
        <f t="shared" si="161"/>
        <v>73.99593283019847</v>
      </c>
      <c r="AJ769" s="11">
        <f t="shared" si="162"/>
        <v>3.1856152408744682</v>
      </c>
      <c r="AK769" s="11">
        <f t="shared" si="163"/>
        <v>0.63336350512719486</v>
      </c>
      <c r="AL769" s="11">
        <f t="shared" si="164"/>
        <v>34.369416065077885</v>
      </c>
      <c r="AM769" s="11">
        <f t="shared" si="165"/>
        <v>1.8706154417104111</v>
      </c>
      <c r="AN769" s="3">
        <f t="shared" si="166"/>
        <v>2.845552287917859</v>
      </c>
      <c r="AO769" s="3">
        <f t="shared" si="167"/>
        <v>1.3659429828063603</v>
      </c>
      <c r="AP769" s="3">
        <v>0.29160875920640039</v>
      </c>
      <c r="AQ769" s="123" t="s">
        <v>213</v>
      </c>
      <c r="AR769" s="87">
        <v>114</v>
      </c>
      <c r="AS769" s="23">
        <v>704</v>
      </c>
      <c r="AT769" s="23" t="s">
        <v>98</v>
      </c>
      <c r="AU769" s="23">
        <v>57</v>
      </c>
      <c r="AV769" s="23" t="s">
        <v>160</v>
      </c>
      <c r="AW769" s="23">
        <v>2</v>
      </c>
      <c r="AX769" s="23">
        <v>40</v>
      </c>
      <c r="AY769" s="34">
        <v>42</v>
      </c>
      <c r="AZ769" s="158">
        <v>521.6</v>
      </c>
    </row>
    <row r="770" spans="1:52" ht="15" customHeight="1">
      <c r="A770" s="54">
        <v>19.074166666666599</v>
      </c>
      <c r="B770" s="32">
        <v>704</v>
      </c>
      <c r="C770" s="17">
        <v>-46.8795</v>
      </c>
      <c r="D770" s="17">
        <v>7.4206500000000002</v>
      </c>
      <c r="E770" s="40" t="s">
        <v>56</v>
      </c>
      <c r="F770" s="18">
        <v>-61.1</v>
      </c>
      <c r="G770" s="17">
        <v>-60.4</v>
      </c>
      <c r="H770" s="17">
        <v>-56.4</v>
      </c>
      <c r="I770" s="17">
        <v>-53.9</v>
      </c>
      <c r="J770" s="17">
        <v>-52.5</v>
      </c>
      <c r="K770" s="30">
        <v>-50.1</v>
      </c>
      <c r="L770" s="10">
        <f t="shared" si="154"/>
        <v>-52.5</v>
      </c>
      <c r="M770" s="52" t="str">
        <f t="shared" si="155"/>
        <v>high latitude</v>
      </c>
      <c r="N770" s="87">
        <v>138257.61739999999</v>
      </c>
      <c r="O770" s="23">
        <v>20832.769010280401</v>
      </c>
      <c r="P770" s="23">
        <v>61278.377820560701</v>
      </c>
      <c r="Q770" s="23">
        <v>1747.8813379880301</v>
      </c>
      <c r="R770" s="23">
        <v>29993.514135514099</v>
      </c>
      <c r="S770" s="25">
        <v>2262.7189859813102</v>
      </c>
      <c r="T770" s="7">
        <v>0.54352342164714762</v>
      </c>
      <c r="U770" s="6">
        <v>8.1898546407702416E-2</v>
      </c>
      <c r="V770" s="6">
        <v>0.24089980872198827</v>
      </c>
      <c r="W770" s="6">
        <v>6.8713352893093379E-3</v>
      </c>
      <c r="X770" s="6">
        <v>0.11791160398050309</v>
      </c>
      <c r="Y770" s="8">
        <v>8.895283953349294E-3</v>
      </c>
      <c r="Z770" s="10">
        <f t="shared" si="156"/>
        <v>0.75810094780320814</v>
      </c>
      <c r="AA770" s="11">
        <f t="shared" si="157"/>
        <v>-0.13624256511142932</v>
      </c>
      <c r="AB770" s="11">
        <f t="shared" si="158"/>
        <v>-0.12027296039056935</v>
      </c>
      <c r="AC770" s="11">
        <f t="shared" si="159"/>
        <v>37.703626854978523</v>
      </c>
      <c r="AD770" s="11">
        <f t="shared" si="160"/>
        <v>30.373329509285057</v>
      </c>
      <c r="AE770" s="10">
        <v>27.107347119376399</v>
      </c>
      <c r="AF770" s="11">
        <v>35.633841657611796</v>
      </c>
      <c r="AG770" s="12">
        <v>51.3431759835115</v>
      </c>
      <c r="AH770" s="10">
        <v>0.76700624354032532</v>
      </c>
      <c r="AI770" s="11">
        <f t="shared" si="161"/>
        <v>82.173365574552989</v>
      </c>
      <c r="AJ770" s="11">
        <f t="shared" si="162"/>
        <v>1.610243075255722</v>
      </c>
      <c r="AK770" s="11">
        <f t="shared" si="163"/>
        <v>0.72220505071383578</v>
      </c>
      <c r="AL770" s="11">
        <f t="shared" si="164"/>
        <v>35.058660155441487</v>
      </c>
      <c r="AM770" s="11">
        <f t="shared" si="165"/>
        <v>1.8309434006934622</v>
      </c>
      <c r="AN770" s="3">
        <f t="shared" si="166"/>
        <v>4.6095838178659694</v>
      </c>
      <c r="AO770" s="3">
        <f t="shared" si="167"/>
        <v>2.043054293128109</v>
      </c>
      <c r="AP770" s="3">
        <v>0.81596322330876636</v>
      </c>
      <c r="AQ770" s="123" t="s">
        <v>213</v>
      </c>
      <c r="AR770" s="87">
        <v>114</v>
      </c>
      <c r="AS770" s="23">
        <v>704</v>
      </c>
      <c r="AT770" s="23" t="s">
        <v>98</v>
      </c>
      <c r="AU770" s="23">
        <v>58</v>
      </c>
      <c r="AV770" s="23" t="s">
        <v>160</v>
      </c>
      <c r="AW770" s="23">
        <v>1</v>
      </c>
      <c r="AX770" s="23">
        <v>40</v>
      </c>
      <c r="AY770" s="34">
        <v>42</v>
      </c>
      <c r="AZ770" s="158">
        <v>529.6</v>
      </c>
    </row>
    <row r="771" spans="1:52" ht="15" customHeight="1">
      <c r="A771" s="54">
        <v>19.661666666666601</v>
      </c>
      <c r="B771" s="32">
        <v>704</v>
      </c>
      <c r="C771" s="17">
        <v>-46.8795</v>
      </c>
      <c r="D771" s="17">
        <v>7.4206500000000002</v>
      </c>
      <c r="E771" s="40" t="s">
        <v>56</v>
      </c>
      <c r="F771" s="18">
        <v>-61.1</v>
      </c>
      <c r="G771" s="17">
        <v>-60.4</v>
      </c>
      <c r="H771" s="17">
        <v>-56.4</v>
      </c>
      <c r="I771" s="17">
        <v>-53.9</v>
      </c>
      <c r="J771" s="17">
        <v>-52.5</v>
      </c>
      <c r="K771" s="30">
        <v>-50.1</v>
      </c>
      <c r="L771" s="10">
        <f t="shared" ref="L771:L834" si="168">IF(A771&lt;2,C771,IF(A771&lt;15,K771,IF(A771&lt;25,J771,IF(A771&lt;35,I771,IF(A771&lt;45,H771,IF(A771&lt;55,G771,IF(A771&lt;65,F771,IF(A771&lt;70,F771,"no age"))))))))</f>
        <v>-52.5</v>
      </c>
      <c r="M771" s="52" t="str">
        <f t="shared" ref="M771:M834" si="169">IF(ABS(L771)&lt;=20,"low latitude",IF(ABS(L771)&lt;=40,"mid latitude",IF(ABS(L771)&lt;=50,"transition",IF(ABS(L771)&gt;50,"high latitude","no category"))))</f>
        <v>high latitude</v>
      </c>
      <c r="N771" s="87">
        <v>105493.291174725</v>
      </c>
      <c r="O771" s="23">
        <v>21808.2551780219</v>
      </c>
      <c r="P771" s="23">
        <v>48130.319950549398</v>
      </c>
      <c r="Q771" s="23">
        <v>1005.80774725275</v>
      </c>
      <c r="R771" s="23">
        <v>28833.317793956201</v>
      </c>
      <c r="S771" s="25">
        <v>2156.9355020061598</v>
      </c>
      <c r="T771" s="7">
        <v>0.5085780517803512</v>
      </c>
      <c r="U771" s="6">
        <v>0.10513654288022119</v>
      </c>
      <c r="V771" s="6">
        <v>0.23203394338577654</v>
      </c>
      <c r="W771" s="6">
        <v>4.8489504770133163E-3</v>
      </c>
      <c r="X771" s="6">
        <v>0.13900402979869592</v>
      </c>
      <c r="Y771" s="8">
        <v>1.0398481677941888E-2</v>
      </c>
      <c r="Z771" s="10">
        <f t="shared" ref="Z771:Z834" si="170">(V771+W771+Y771)/(U771+V771+W771+Y771)</f>
        <v>0.70167083628636995</v>
      </c>
      <c r="AA771" s="11">
        <f t="shared" ref="AA771:AA834" si="171">LOG((V771)/(U771+V771+W771))</f>
        <v>-0.16849926656278705</v>
      </c>
      <c r="AB771" s="11">
        <f t="shared" ref="AB771:AB834" si="172">LOG(Z771)</f>
        <v>-0.15386657378201565</v>
      </c>
      <c r="AC771" s="11">
        <f t="shared" ref="AC771:AC834" si="173">67.5*AA771+46.9</f>
        <v>35.526299507011871</v>
      </c>
      <c r="AD771" s="11">
        <f t="shared" ref="AD771:AD834" si="174">68.4*AB771+38.6</f>
        <v>28.075526353310131</v>
      </c>
      <c r="AE771" s="10">
        <v>23.539625273138501</v>
      </c>
      <c r="AF771" s="11">
        <v>31.4667023040255</v>
      </c>
      <c r="AG771" s="12">
        <v>45.471184607574202</v>
      </c>
      <c r="AH771" s="10">
        <v>0.50543271491287645</v>
      </c>
      <c r="AI771" s="11">
        <f t="shared" ref="AI771:AI834" si="175">((T771)/(T771+X771))*100</f>
        <v>78.534917232460757</v>
      </c>
      <c r="AJ771" s="11">
        <f t="shared" ref="AJ771:AJ834" si="176">((Y771)/(T771+Y771))*100</f>
        <v>2.0036516118849814</v>
      </c>
      <c r="AK771" s="11">
        <f t="shared" ref="AK771:AK834" si="177">(U771+V771+W771)/(U771+V771+W771+X771+Y771)</f>
        <v>0.69597916410143734</v>
      </c>
      <c r="AL771" s="11">
        <f t="shared" ref="AL771:AL834" si="178">V771/W771</f>
        <v>47.852405275274442</v>
      </c>
      <c r="AM771" s="11">
        <f t="shared" ref="AM771:AM834" si="179">((U771*1)+(V771*2)+(W771*3)+(Y771*4))/(U771+V771+W771+Y771)</f>
        <v>1.7744421469728595</v>
      </c>
      <c r="AN771" s="3">
        <f t="shared" ref="AN771:AN834" si="180">IF(T771="n/a","n/a",T771/X771)</f>
        <v>3.6587288333789192</v>
      </c>
      <c r="AO771" s="3">
        <f t="shared" ref="AO771:AO834" si="181">IF(P771="n/a","n/a",P771/R771)</f>
        <v>1.6692605510919758</v>
      </c>
      <c r="AP771" s="3">
        <v>0.63719222339624026</v>
      </c>
      <c r="AQ771" s="123" t="s">
        <v>213</v>
      </c>
      <c r="AR771" s="87">
        <v>114</v>
      </c>
      <c r="AS771" s="23">
        <v>704</v>
      </c>
      <c r="AT771" s="23" t="s">
        <v>98</v>
      </c>
      <c r="AU771" s="23">
        <v>58</v>
      </c>
      <c r="AV771" s="23" t="s">
        <v>160</v>
      </c>
      <c r="AW771" s="23">
        <v>6</v>
      </c>
      <c r="AX771" s="23">
        <v>40</v>
      </c>
      <c r="AY771" s="34">
        <v>42</v>
      </c>
      <c r="AZ771" s="158">
        <v>537.1</v>
      </c>
    </row>
    <row r="772" spans="1:52" ht="15" customHeight="1">
      <c r="A772" s="54">
        <v>19.816766666666599</v>
      </c>
      <c r="B772" s="32">
        <v>704</v>
      </c>
      <c r="C772" s="17">
        <v>-46.8795</v>
      </c>
      <c r="D772" s="17">
        <v>7.4206500000000002</v>
      </c>
      <c r="E772" s="40" t="s">
        <v>56</v>
      </c>
      <c r="F772" s="18">
        <v>-61.1</v>
      </c>
      <c r="G772" s="17">
        <v>-60.4</v>
      </c>
      <c r="H772" s="17">
        <v>-56.4</v>
      </c>
      <c r="I772" s="17">
        <v>-53.9</v>
      </c>
      <c r="J772" s="17">
        <v>-52.5</v>
      </c>
      <c r="K772" s="30">
        <v>-50.1</v>
      </c>
      <c r="L772" s="10">
        <f t="shared" si="168"/>
        <v>-52.5</v>
      </c>
      <c r="M772" s="52" t="str">
        <f t="shared" si="169"/>
        <v>high latitude</v>
      </c>
      <c r="N772" s="87">
        <v>36826.6227549779</v>
      </c>
      <c r="O772" s="23">
        <v>7208.7192641558304</v>
      </c>
      <c r="P772" s="23">
        <v>25727.945673744402</v>
      </c>
      <c r="Q772" s="23">
        <v>621.84631147941604</v>
      </c>
      <c r="R772" s="23">
        <v>16105.6668172687</v>
      </c>
      <c r="S772" s="25">
        <v>1687.87993761197</v>
      </c>
      <c r="T772" s="7">
        <v>0.41763635425130446</v>
      </c>
      <c r="U772" s="6">
        <v>8.1751271419430865E-2</v>
      </c>
      <c r="V772" s="6">
        <v>0.2917705895826635</v>
      </c>
      <c r="W772" s="6">
        <v>7.0521162952901966E-3</v>
      </c>
      <c r="X772" s="6">
        <v>0.18264808090340312</v>
      </c>
      <c r="Y772" s="8">
        <v>1.9141587547907783E-2</v>
      </c>
      <c r="Z772" s="10">
        <f t="shared" si="170"/>
        <v>0.79547638718779379</v>
      </c>
      <c r="AA772" s="11">
        <f t="shared" si="171"/>
        <v>-0.11539757602270509</v>
      </c>
      <c r="AB772" s="11">
        <f t="shared" si="172"/>
        <v>-9.9372707364030227E-2</v>
      </c>
      <c r="AC772" s="11">
        <f t="shared" si="173"/>
        <v>39.110663618467406</v>
      </c>
      <c r="AD772" s="11">
        <f t="shared" si="174"/>
        <v>31.802906816300332</v>
      </c>
      <c r="AE772" s="10">
        <v>29.380424939288201</v>
      </c>
      <c r="AF772" s="11">
        <v>38.344065321257801</v>
      </c>
      <c r="AG772" s="12">
        <v>55.174998370126602</v>
      </c>
      <c r="AH772" s="10">
        <v>0.81828688185574217</v>
      </c>
      <c r="AI772" s="11">
        <f t="shared" si="175"/>
        <v>69.573077326862489</v>
      </c>
      <c r="AJ772" s="11">
        <f t="shared" si="176"/>
        <v>4.3824528933531202</v>
      </c>
      <c r="AK772" s="11">
        <f t="shared" si="177"/>
        <v>0.65349885775942107</v>
      </c>
      <c r="AL772" s="11">
        <f t="shared" si="178"/>
        <v>41.373479586195202</v>
      </c>
      <c r="AM772" s="11">
        <f t="shared" si="179"/>
        <v>1.9088952664567371</v>
      </c>
      <c r="AN772" s="3">
        <f t="shared" si="180"/>
        <v>2.2865630571403557</v>
      </c>
      <c r="AO772" s="3">
        <f t="shared" si="181"/>
        <v>1.5974467847651344</v>
      </c>
      <c r="AP772" s="3">
        <v>0.15963447944571427</v>
      </c>
      <c r="AQ772" s="123" t="s">
        <v>213</v>
      </c>
      <c r="AR772" s="87">
        <v>114</v>
      </c>
      <c r="AS772" s="23">
        <v>704</v>
      </c>
      <c r="AT772" s="23" t="s">
        <v>98</v>
      </c>
      <c r="AU772" s="23">
        <v>59</v>
      </c>
      <c r="AV772" s="23" t="s">
        <v>160</v>
      </c>
      <c r="AW772" s="23">
        <v>1</v>
      </c>
      <c r="AX772" s="23">
        <v>38</v>
      </c>
      <c r="AY772" s="34">
        <v>40</v>
      </c>
      <c r="AZ772" s="158">
        <v>539.08000000000004</v>
      </c>
    </row>
    <row r="773" spans="1:52" ht="15" customHeight="1">
      <c r="A773" s="54">
        <v>19.935833333333299</v>
      </c>
      <c r="B773" s="32">
        <v>704</v>
      </c>
      <c r="C773" s="17">
        <v>-46.8795</v>
      </c>
      <c r="D773" s="17">
        <v>7.4206500000000002</v>
      </c>
      <c r="E773" s="40" t="s">
        <v>56</v>
      </c>
      <c r="F773" s="18">
        <v>-61.1</v>
      </c>
      <c r="G773" s="17">
        <v>-60.4</v>
      </c>
      <c r="H773" s="17">
        <v>-56.4</v>
      </c>
      <c r="I773" s="17">
        <v>-53.9</v>
      </c>
      <c r="J773" s="17">
        <v>-52.5</v>
      </c>
      <c r="K773" s="30">
        <v>-50.1</v>
      </c>
      <c r="L773" s="10">
        <f t="shared" si="168"/>
        <v>-52.5</v>
      </c>
      <c r="M773" s="52" t="str">
        <f t="shared" si="169"/>
        <v>high latitude</v>
      </c>
      <c r="N773" s="87">
        <v>179032.29829906599</v>
      </c>
      <c r="O773" s="23">
        <v>7105.7341028037499</v>
      </c>
      <c r="P773" s="23">
        <v>6447.7838607476797</v>
      </c>
      <c r="Q773" s="23">
        <v>572.13729962616401</v>
      </c>
      <c r="R773" s="23">
        <v>19079.9054515889</v>
      </c>
      <c r="S773" s="25">
        <v>1436.90777476636</v>
      </c>
      <c r="T773" s="7">
        <v>0.83787290839162731</v>
      </c>
      <c r="U773" s="6">
        <v>3.3254905151406465E-2</v>
      </c>
      <c r="V773" s="6">
        <v>3.0175691578626391E-2</v>
      </c>
      <c r="W773" s="6">
        <v>2.6776081622787661E-3</v>
      </c>
      <c r="X773" s="6">
        <v>8.9294144265830822E-2</v>
      </c>
      <c r="Y773" s="8">
        <v>6.7247424502303475E-3</v>
      </c>
      <c r="Z773" s="10">
        <f t="shared" si="170"/>
        <v>0.54340849348022791</v>
      </c>
      <c r="AA773" s="11">
        <f t="shared" si="171"/>
        <v>-0.34059813223371493</v>
      </c>
      <c r="AB773" s="11">
        <f t="shared" si="172"/>
        <v>-0.2648735778379514</v>
      </c>
      <c r="AC773" s="11">
        <f t="shared" si="173"/>
        <v>23.909626074224242</v>
      </c>
      <c r="AD773" s="11">
        <f t="shared" si="174"/>
        <v>20.482647275884123</v>
      </c>
      <c r="AE773" s="10">
        <v>12.930429063125599</v>
      </c>
      <c r="AF773" s="11">
        <v>19.951285919175699</v>
      </c>
      <c r="AG773" s="12">
        <v>29.760743151194902</v>
      </c>
      <c r="AH773" s="10">
        <v>0.97760594648660792</v>
      </c>
      <c r="AI773" s="11">
        <f t="shared" si="175"/>
        <v>90.369141784115953</v>
      </c>
      <c r="AJ773" s="11">
        <f t="shared" si="176"/>
        <v>0.79620662495656014</v>
      </c>
      <c r="AK773" s="11">
        <f t="shared" si="177"/>
        <v>0.40775544812707648</v>
      </c>
      <c r="AL773" s="11">
        <f t="shared" si="178"/>
        <v>11.26964430559007</v>
      </c>
      <c r="AM773" s="11">
        <f t="shared" si="179"/>
        <v>1.7648342856686428</v>
      </c>
      <c r="AN773" s="3">
        <f t="shared" si="180"/>
        <v>9.3832906433064576</v>
      </c>
      <c r="AO773" s="3">
        <f t="shared" si="181"/>
        <v>0.33793583920567771</v>
      </c>
      <c r="AP773" s="3">
        <v>8.6697539853752961E-2</v>
      </c>
      <c r="AQ773" s="123" t="s">
        <v>213</v>
      </c>
      <c r="AR773" s="87">
        <v>114</v>
      </c>
      <c r="AS773" s="23">
        <v>704</v>
      </c>
      <c r="AT773" s="23" t="s">
        <v>98</v>
      </c>
      <c r="AU773" s="23">
        <v>59</v>
      </c>
      <c r="AV773" s="23" t="s">
        <v>160</v>
      </c>
      <c r="AW773" s="23">
        <v>2</v>
      </c>
      <c r="AX773" s="23">
        <v>40</v>
      </c>
      <c r="AY773" s="34">
        <v>42</v>
      </c>
      <c r="AZ773" s="158">
        <v>540.6</v>
      </c>
    </row>
    <row r="774" spans="1:52" ht="15" customHeight="1">
      <c r="A774" s="53">
        <v>20.284416666666601</v>
      </c>
      <c r="B774" s="32">
        <v>704</v>
      </c>
      <c r="C774" s="17">
        <v>-46.8795</v>
      </c>
      <c r="D774" s="17">
        <v>7.4206500000000002</v>
      </c>
      <c r="E774" s="40" t="s">
        <v>56</v>
      </c>
      <c r="F774" s="18">
        <v>-61.1</v>
      </c>
      <c r="G774" s="17">
        <v>-60.4</v>
      </c>
      <c r="H774" s="17">
        <v>-56.4</v>
      </c>
      <c r="I774" s="17">
        <v>-53.9</v>
      </c>
      <c r="J774" s="17">
        <v>-52.5</v>
      </c>
      <c r="K774" s="30">
        <v>-50.1</v>
      </c>
      <c r="L774" s="10">
        <f t="shared" si="168"/>
        <v>-52.5</v>
      </c>
      <c r="M774" s="52" t="str">
        <f t="shared" si="169"/>
        <v>high latitude</v>
      </c>
      <c r="N774" s="87">
        <v>102082.97574624199</v>
      </c>
      <c r="O774" s="23">
        <v>6617.0290999999997</v>
      </c>
      <c r="P774" s="23">
        <v>5747.6710571974299</v>
      </c>
      <c r="Q774" s="23">
        <v>532.005388730204</v>
      </c>
      <c r="R774" s="23">
        <v>13513.821219745199</v>
      </c>
      <c r="S774" s="25">
        <v>1423.71647579618</v>
      </c>
      <c r="T774" s="7">
        <v>0.78575400968133502</v>
      </c>
      <c r="U774" s="6">
        <v>5.0932656591316898E-2</v>
      </c>
      <c r="V774" s="6">
        <v>4.4241025954697408E-2</v>
      </c>
      <c r="W774" s="6">
        <v>4.0949567184048706E-3</v>
      </c>
      <c r="X774" s="6">
        <v>0.10401870764354558</v>
      </c>
      <c r="Y774" s="8">
        <v>1.0958643410700245E-2</v>
      </c>
      <c r="Z774" s="10">
        <f t="shared" si="170"/>
        <v>0.53793057984170511</v>
      </c>
      <c r="AA774" s="11">
        <f t="shared" si="171"/>
        <v>-0.35098687902732001</v>
      </c>
      <c r="AB774" s="11">
        <f t="shared" si="172"/>
        <v>-0.2692737665956062</v>
      </c>
      <c r="AC774" s="11">
        <f t="shared" si="173"/>
        <v>23.208385665655896</v>
      </c>
      <c r="AD774" s="11">
        <f t="shared" si="174"/>
        <v>20.181674364860537</v>
      </c>
      <c r="AE774" s="10">
        <v>12.5865545391891</v>
      </c>
      <c r="AF774" s="11">
        <v>19.543900849796799</v>
      </c>
      <c r="AG774" s="12">
        <v>29.228986179414701</v>
      </c>
      <c r="AH774" s="10">
        <v>0.67750791482573824</v>
      </c>
      <c r="AI774" s="11">
        <f t="shared" si="175"/>
        <v>88.309519316766654</v>
      </c>
      <c r="AJ774" s="11">
        <f t="shared" si="176"/>
        <v>1.3754825366673717</v>
      </c>
      <c r="AK774" s="11">
        <f t="shared" si="177"/>
        <v>0.46333954309608821</v>
      </c>
      <c r="AL774" s="11">
        <f t="shared" si="178"/>
        <v>10.803783531057892</v>
      </c>
      <c r="AM774" s="11">
        <f t="shared" si="179"/>
        <v>1.7739179226166613</v>
      </c>
      <c r="AN774" s="3">
        <f t="shared" si="180"/>
        <v>7.5539681993933279</v>
      </c>
      <c r="AO774" s="3">
        <f t="shared" si="181"/>
        <v>0.42531797363128065</v>
      </c>
      <c r="AP774" s="3">
        <v>0.52556098521072259</v>
      </c>
      <c r="AQ774" s="123" t="s">
        <v>213</v>
      </c>
      <c r="AR774" s="87">
        <v>114</v>
      </c>
      <c r="AS774" s="23">
        <v>704</v>
      </c>
      <c r="AT774" s="23" t="s">
        <v>98</v>
      </c>
      <c r="AU774" s="23">
        <v>59</v>
      </c>
      <c r="AV774" s="23" t="s">
        <v>160</v>
      </c>
      <c r="AW774" s="23">
        <v>5</v>
      </c>
      <c r="AX774" s="23">
        <v>35</v>
      </c>
      <c r="AY774" s="34">
        <v>37</v>
      </c>
      <c r="AZ774" s="158">
        <v>545.05000000000007</v>
      </c>
    </row>
    <row r="775" spans="1:52" ht="15" customHeight="1">
      <c r="A775" s="54">
        <v>20.5625</v>
      </c>
      <c r="B775" s="32">
        <v>704</v>
      </c>
      <c r="C775" s="17">
        <v>-46.8795</v>
      </c>
      <c r="D775" s="17">
        <v>7.4206500000000002</v>
      </c>
      <c r="E775" s="40" t="s">
        <v>56</v>
      </c>
      <c r="F775" s="18">
        <v>-61.1</v>
      </c>
      <c r="G775" s="17">
        <v>-60.4</v>
      </c>
      <c r="H775" s="17">
        <v>-56.4</v>
      </c>
      <c r="I775" s="17">
        <v>-53.9</v>
      </c>
      <c r="J775" s="17">
        <v>-52.5</v>
      </c>
      <c r="K775" s="30">
        <v>-50.1</v>
      </c>
      <c r="L775" s="10">
        <f t="shared" si="168"/>
        <v>-52.5</v>
      </c>
      <c r="M775" s="52" t="str">
        <f t="shared" si="169"/>
        <v>high latitude</v>
      </c>
      <c r="N775" s="87">
        <v>29455.939803348101</v>
      </c>
      <c r="O775" s="23">
        <v>2734.1420538961002</v>
      </c>
      <c r="P775" s="23">
        <v>2988.6633823788702</v>
      </c>
      <c r="Q775" s="23">
        <v>216.30761268490599</v>
      </c>
      <c r="R775" s="23">
        <v>9168.4235804405507</v>
      </c>
      <c r="S775" s="25">
        <v>1013.40646767714</v>
      </c>
      <c r="T775" s="7">
        <v>0.64629123206389782</v>
      </c>
      <c r="U775" s="6">
        <v>5.9989667566110898E-2</v>
      </c>
      <c r="V775" s="6">
        <v>6.5574106700284171E-2</v>
      </c>
      <c r="W775" s="6">
        <v>4.7459939978230885E-3</v>
      </c>
      <c r="X775" s="6">
        <v>0.20116390145572946</v>
      </c>
      <c r="Y775" s="8">
        <v>2.2235098216154558E-2</v>
      </c>
      <c r="Z775" s="10">
        <f t="shared" si="170"/>
        <v>0.60674083008994939</v>
      </c>
      <c r="AA775" s="11">
        <f t="shared" si="171"/>
        <v>-0.29824458944320459</v>
      </c>
      <c r="AB775" s="11">
        <f t="shared" si="172"/>
        <v>-0.21699677860777625</v>
      </c>
      <c r="AC775" s="11">
        <f t="shared" si="173"/>
        <v>26.768490212583689</v>
      </c>
      <c r="AD775" s="11">
        <f t="shared" si="174"/>
        <v>23.757420343228105</v>
      </c>
      <c r="AE775" s="10">
        <v>17.370845552833199</v>
      </c>
      <c r="AF775" s="11">
        <v>24.539276019390002</v>
      </c>
      <c r="AG775" s="12">
        <v>35.952300532434798</v>
      </c>
      <c r="AH775" s="10">
        <v>0.60410216766549485</v>
      </c>
      <c r="AI775" s="11">
        <f t="shared" si="175"/>
        <v>76.26258978215624</v>
      </c>
      <c r="AJ775" s="11">
        <f t="shared" si="176"/>
        <v>3.3259869071783679</v>
      </c>
      <c r="AK775" s="11">
        <f t="shared" si="177"/>
        <v>0.36840977684714538</v>
      </c>
      <c r="AL775" s="11">
        <f t="shared" si="178"/>
        <v>13.816727692947349</v>
      </c>
      <c r="AM775" s="11">
        <f t="shared" si="179"/>
        <v>1.9293750266098608</v>
      </c>
      <c r="AN775" s="3">
        <f t="shared" si="180"/>
        <v>3.212759483122912</v>
      </c>
      <c r="AO775" s="3">
        <f t="shared" si="181"/>
        <v>0.32597352818152214</v>
      </c>
      <c r="AP775" s="3">
        <v>0.46051686508222039</v>
      </c>
      <c r="AQ775" s="123" t="s">
        <v>213</v>
      </c>
      <c r="AR775" s="87">
        <v>114</v>
      </c>
      <c r="AS775" s="23">
        <v>704</v>
      </c>
      <c r="AT775" s="23" t="s">
        <v>98</v>
      </c>
      <c r="AU775" s="23">
        <v>60</v>
      </c>
      <c r="AV775" s="23" t="s">
        <v>160</v>
      </c>
      <c r="AW775" s="23">
        <v>1</v>
      </c>
      <c r="AX775" s="23">
        <v>40</v>
      </c>
      <c r="AY775" s="34">
        <v>42</v>
      </c>
      <c r="AZ775" s="158">
        <v>548.6</v>
      </c>
    </row>
    <row r="776" spans="1:52" ht="15" customHeight="1">
      <c r="A776" s="54">
        <v>20.68</v>
      </c>
      <c r="B776" s="32">
        <v>704</v>
      </c>
      <c r="C776" s="17">
        <v>-46.8795</v>
      </c>
      <c r="D776" s="17">
        <v>7.4206500000000002</v>
      </c>
      <c r="E776" s="40" t="s">
        <v>56</v>
      </c>
      <c r="F776" s="18">
        <v>-61.1</v>
      </c>
      <c r="G776" s="17">
        <v>-60.4</v>
      </c>
      <c r="H776" s="17">
        <v>-56.4</v>
      </c>
      <c r="I776" s="17">
        <v>-53.9</v>
      </c>
      <c r="J776" s="17">
        <v>-52.5</v>
      </c>
      <c r="K776" s="30">
        <v>-50.1</v>
      </c>
      <c r="L776" s="10">
        <f t="shared" si="168"/>
        <v>-52.5</v>
      </c>
      <c r="M776" s="52" t="str">
        <f t="shared" si="169"/>
        <v>high latitude</v>
      </c>
      <c r="N776" s="87">
        <v>31914.4322514019</v>
      </c>
      <c r="O776" s="23">
        <v>3654.0633895327101</v>
      </c>
      <c r="P776" s="23">
        <v>4776.18484046299</v>
      </c>
      <c r="Q776" s="23">
        <v>344.95356317399001</v>
      </c>
      <c r="R776" s="23">
        <v>13083.719308224299</v>
      </c>
      <c r="S776" s="25">
        <v>1108.6182863551401</v>
      </c>
      <c r="T776" s="7">
        <v>0.58151030836208462</v>
      </c>
      <c r="U776" s="6">
        <v>6.6580395718254748E-2</v>
      </c>
      <c r="V776" s="6">
        <v>8.7026480605806325E-2</v>
      </c>
      <c r="W776" s="6">
        <v>6.2853711860437469E-3</v>
      </c>
      <c r="X776" s="6">
        <v>0.23839739931811771</v>
      </c>
      <c r="Y776" s="8">
        <v>2.0200044809692796E-2</v>
      </c>
      <c r="Z776" s="10">
        <f t="shared" si="170"/>
        <v>0.63029847163017361</v>
      </c>
      <c r="AA776" s="11">
        <f t="shared" si="171"/>
        <v>-0.26417598638593154</v>
      </c>
      <c r="AB776" s="11">
        <f t="shared" si="172"/>
        <v>-0.20045374596559024</v>
      </c>
      <c r="AC776" s="11">
        <f t="shared" si="173"/>
        <v>29.068120918949621</v>
      </c>
      <c r="AD776" s="11">
        <f t="shared" si="174"/>
        <v>24.888963775953627</v>
      </c>
      <c r="AE776" s="10">
        <v>18.892831546353701</v>
      </c>
      <c r="AF776" s="11">
        <v>26.2569900271059</v>
      </c>
      <c r="AG776" s="12">
        <v>38.2191800625125</v>
      </c>
      <c r="AH776" s="10">
        <v>0.49847165033990737</v>
      </c>
      <c r="AI776" s="11">
        <f t="shared" si="175"/>
        <v>70.923873859824411</v>
      </c>
      <c r="AJ776" s="11">
        <f t="shared" si="176"/>
        <v>3.357104411318987</v>
      </c>
      <c r="AK776" s="11">
        <f t="shared" si="177"/>
        <v>0.38206973960172574</v>
      </c>
      <c r="AL776" s="11">
        <f t="shared" si="178"/>
        <v>13.845877678480294</v>
      </c>
      <c r="AM776" s="11">
        <f t="shared" si="179"/>
        <v>1.8895292260620624</v>
      </c>
      <c r="AN776" s="3">
        <f t="shared" si="180"/>
        <v>2.4392477016333416</v>
      </c>
      <c r="AO776" s="3">
        <f t="shared" si="181"/>
        <v>0.36504794454438705</v>
      </c>
      <c r="AP776" s="3">
        <v>0.73352290963686484</v>
      </c>
      <c r="AQ776" s="123" t="s">
        <v>213</v>
      </c>
      <c r="AR776" s="87">
        <v>114</v>
      </c>
      <c r="AS776" s="23">
        <v>704</v>
      </c>
      <c r="AT776" s="23" t="s">
        <v>98</v>
      </c>
      <c r="AU776" s="23">
        <v>60</v>
      </c>
      <c r="AV776" s="23" t="s">
        <v>160</v>
      </c>
      <c r="AW776" s="23">
        <v>2</v>
      </c>
      <c r="AX776" s="23">
        <v>40</v>
      </c>
      <c r="AY776" s="34">
        <v>42</v>
      </c>
      <c r="AZ776" s="158">
        <v>550.1</v>
      </c>
    </row>
    <row r="777" spans="1:52" ht="15" customHeight="1">
      <c r="A777" s="54">
        <v>21.4899666666666</v>
      </c>
      <c r="B777" s="32">
        <v>704</v>
      </c>
      <c r="C777" s="17">
        <v>-46.8795</v>
      </c>
      <c r="D777" s="17">
        <v>7.4206500000000002</v>
      </c>
      <c r="E777" s="40" t="s">
        <v>56</v>
      </c>
      <c r="F777" s="18">
        <v>-61.1</v>
      </c>
      <c r="G777" s="17">
        <v>-60.4</v>
      </c>
      <c r="H777" s="17">
        <v>-56.4</v>
      </c>
      <c r="I777" s="17">
        <v>-53.9</v>
      </c>
      <c r="J777" s="17">
        <v>-52.5</v>
      </c>
      <c r="K777" s="30">
        <v>-50.1</v>
      </c>
      <c r="L777" s="10">
        <f t="shared" si="168"/>
        <v>-52.5</v>
      </c>
      <c r="M777" s="52" t="str">
        <f t="shared" si="169"/>
        <v>high latitude</v>
      </c>
      <c r="N777" s="87">
        <v>342440.90312897199</v>
      </c>
      <c r="O777" s="23">
        <v>14016.4641274767</v>
      </c>
      <c r="P777" s="23">
        <v>23861.128750280299</v>
      </c>
      <c r="Q777" s="23">
        <v>1094.8851082243</v>
      </c>
      <c r="R777" s="23">
        <v>36480.569574766501</v>
      </c>
      <c r="S777" s="25">
        <v>3923.9747738317801</v>
      </c>
      <c r="T777" s="7">
        <v>0.81182159992999547</v>
      </c>
      <c r="U777" s="6">
        <v>3.3228706703427743E-2</v>
      </c>
      <c r="V777" s="6">
        <v>5.6567365467122835E-2</v>
      </c>
      <c r="W777" s="6">
        <v>2.5956343771334272E-3</v>
      </c>
      <c r="X777" s="6">
        <v>8.6484161465344642E-2</v>
      </c>
      <c r="Y777" s="8">
        <v>9.3025320569759505E-3</v>
      </c>
      <c r="Z777" s="10">
        <f t="shared" si="170"/>
        <v>0.6732488766388669</v>
      </c>
      <c r="AA777" s="11">
        <f t="shared" si="171"/>
        <v>-0.21306703629137372</v>
      </c>
      <c r="AB777" s="11">
        <f t="shared" si="172"/>
        <v>-0.1718243625654654</v>
      </c>
      <c r="AC777" s="11">
        <f t="shared" si="173"/>
        <v>32.517975050332275</v>
      </c>
      <c r="AD777" s="11">
        <f t="shared" si="174"/>
        <v>26.847213600522167</v>
      </c>
      <c r="AE777" s="10">
        <v>21.7345720361932</v>
      </c>
      <c r="AF777" s="11">
        <v>29.398718537243901</v>
      </c>
      <c r="AG777" s="12">
        <v>42.661253070809401</v>
      </c>
      <c r="AH777" s="10">
        <v>0.73882833289782368</v>
      </c>
      <c r="AI777" s="11">
        <f t="shared" si="175"/>
        <v>90.372525126521666</v>
      </c>
      <c r="AJ777" s="11">
        <f t="shared" si="176"/>
        <v>1.1329020417979327</v>
      </c>
      <c r="AK777" s="11">
        <f t="shared" si="177"/>
        <v>0.4909793393572971</v>
      </c>
      <c r="AL777" s="11">
        <f t="shared" si="178"/>
        <v>21.793271797237804</v>
      </c>
      <c r="AM777" s="11">
        <f t="shared" si="179"/>
        <v>1.8817237989351421</v>
      </c>
      <c r="AN777" s="3">
        <f t="shared" si="180"/>
        <v>9.3869395988224191</v>
      </c>
      <c r="AO777" s="3">
        <f t="shared" si="181"/>
        <v>0.65407774682292708</v>
      </c>
      <c r="AP777" s="3">
        <v>0.60029106204719329</v>
      </c>
      <c r="AQ777" s="123" t="s">
        <v>213</v>
      </c>
      <c r="AR777" s="87">
        <v>114</v>
      </c>
      <c r="AS777" s="23">
        <v>704</v>
      </c>
      <c r="AT777" s="23" t="s">
        <v>98</v>
      </c>
      <c r="AU777" s="23">
        <v>61</v>
      </c>
      <c r="AV777" s="23" t="s">
        <v>160</v>
      </c>
      <c r="AW777" s="23" t="s">
        <v>99</v>
      </c>
      <c r="AX777" s="23">
        <v>10</v>
      </c>
      <c r="AY777" s="34">
        <v>12</v>
      </c>
      <c r="AZ777" s="158">
        <v>560.44000000000005</v>
      </c>
    </row>
    <row r="778" spans="1:52" ht="15" customHeight="1">
      <c r="A778" s="54">
        <v>22.050833333333301</v>
      </c>
      <c r="B778" s="32">
        <v>704</v>
      </c>
      <c r="C778" s="17">
        <v>-46.8795</v>
      </c>
      <c r="D778" s="17">
        <v>7.4206500000000002</v>
      </c>
      <c r="E778" s="40" t="s">
        <v>56</v>
      </c>
      <c r="F778" s="18">
        <v>-61.1</v>
      </c>
      <c r="G778" s="17">
        <v>-60.4</v>
      </c>
      <c r="H778" s="17">
        <v>-56.4</v>
      </c>
      <c r="I778" s="17">
        <v>-53.9</v>
      </c>
      <c r="J778" s="17">
        <v>-52.5</v>
      </c>
      <c r="K778" s="30">
        <v>-50.1</v>
      </c>
      <c r="L778" s="10">
        <f t="shared" si="168"/>
        <v>-52.5</v>
      </c>
      <c r="M778" s="52" t="str">
        <f t="shared" si="169"/>
        <v>high latitude</v>
      </c>
      <c r="N778" s="87">
        <v>678211.92642433103</v>
      </c>
      <c r="O778" s="23">
        <v>30271.933917579601</v>
      </c>
      <c r="P778" s="23">
        <v>40921.238291719797</v>
      </c>
      <c r="Q778" s="23">
        <v>1714.8400626087</v>
      </c>
      <c r="R778" s="23">
        <v>44169.373847770803</v>
      </c>
      <c r="S778" s="25">
        <v>4902.1823235668799</v>
      </c>
      <c r="T778" s="7">
        <v>0.84756202830744642</v>
      </c>
      <c r="U778" s="6">
        <v>3.7830861877117657E-2</v>
      </c>
      <c r="V778" s="6">
        <v>5.1139306721189062E-2</v>
      </c>
      <c r="W778" s="6">
        <v>2.14303710250318E-3</v>
      </c>
      <c r="X778" s="6">
        <v>5.5198504521821193E-2</v>
      </c>
      <c r="Y778" s="8">
        <v>6.1262614699224447E-3</v>
      </c>
      <c r="Z778" s="10">
        <f t="shared" si="170"/>
        <v>0.610951571642258</v>
      </c>
      <c r="AA778" s="11">
        <f t="shared" si="171"/>
        <v>-0.25082649085646158</v>
      </c>
      <c r="AB778" s="11">
        <f t="shared" si="172"/>
        <v>-0.21399321365612406</v>
      </c>
      <c r="AC778" s="11">
        <f t="shared" si="173"/>
        <v>29.969211867188843</v>
      </c>
      <c r="AD778" s="11">
        <f t="shared" si="174"/>
        <v>23.962864185921113</v>
      </c>
      <c r="AE778" s="10">
        <v>17.5717541614876</v>
      </c>
      <c r="AF778" s="11">
        <v>24.843693185842401</v>
      </c>
      <c r="AG778" s="12">
        <v>36.279686399264698</v>
      </c>
      <c r="AH778" s="10">
        <v>0.83965438879647458</v>
      </c>
      <c r="AI778" s="11">
        <f t="shared" si="175"/>
        <v>93.885587316402948</v>
      </c>
      <c r="AJ778" s="11">
        <f t="shared" si="176"/>
        <v>0.71762276035437911</v>
      </c>
      <c r="AK778" s="11">
        <f t="shared" si="177"/>
        <v>0.59770675697898101</v>
      </c>
      <c r="AL778" s="11">
        <f t="shared" si="178"/>
        <v>23.863005760122242</v>
      </c>
      <c r="AM778" s="11">
        <f t="shared" si="179"/>
        <v>1.758993929968558</v>
      </c>
      <c r="AN778" s="3">
        <f t="shared" si="180"/>
        <v>15.354800562982398</v>
      </c>
      <c r="AO778" s="3">
        <f t="shared" si="181"/>
        <v>0.92646181566336749</v>
      </c>
      <c r="AP778" s="3">
        <v>0.6331782877619232</v>
      </c>
      <c r="AQ778" s="123" t="s">
        <v>213</v>
      </c>
      <c r="AR778" s="87">
        <v>114</v>
      </c>
      <c r="AS778" s="23">
        <v>704</v>
      </c>
      <c r="AT778" s="23" t="s">
        <v>98</v>
      </c>
      <c r="AU778" s="23">
        <v>62</v>
      </c>
      <c r="AV778" s="23" t="s">
        <v>160</v>
      </c>
      <c r="AW778" s="23">
        <v>1</v>
      </c>
      <c r="AX778" s="23">
        <v>40</v>
      </c>
      <c r="AY778" s="34">
        <v>42</v>
      </c>
      <c r="AZ778" s="158">
        <v>567.6</v>
      </c>
    </row>
    <row r="779" spans="1:52" ht="15" customHeight="1">
      <c r="A779" s="54">
        <v>22.6383333333333</v>
      </c>
      <c r="B779" s="32">
        <v>704</v>
      </c>
      <c r="C779" s="17">
        <v>-46.8795</v>
      </c>
      <c r="D779" s="17">
        <v>7.4206500000000002</v>
      </c>
      <c r="E779" s="40" t="s">
        <v>56</v>
      </c>
      <c r="F779" s="18">
        <v>-61.1</v>
      </c>
      <c r="G779" s="17">
        <v>-60.4</v>
      </c>
      <c r="H779" s="17">
        <v>-56.4</v>
      </c>
      <c r="I779" s="17">
        <v>-53.9</v>
      </c>
      <c r="J779" s="17">
        <v>-52.5</v>
      </c>
      <c r="K779" s="30">
        <v>-50.1</v>
      </c>
      <c r="L779" s="10">
        <f t="shared" si="168"/>
        <v>-52.5</v>
      </c>
      <c r="M779" s="52" t="str">
        <f t="shared" si="169"/>
        <v>high latitude</v>
      </c>
      <c r="N779" s="87">
        <v>246614.26578429999</v>
      </c>
      <c r="O779" s="23">
        <v>6050.1970725233496</v>
      </c>
      <c r="P779" s="23">
        <v>5284.4438895327003</v>
      </c>
      <c r="Q779" s="23">
        <v>524.341201607583</v>
      </c>
      <c r="R779" s="23">
        <v>21121.986521495299</v>
      </c>
      <c r="S779" s="25">
        <v>1339.69306074766</v>
      </c>
      <c r="T779" s="7">
        <v>0.87783412319845366</v>
      </c>
      <c r="U779" s="6">
        <v>2.1535937612715751E-2</v>
      </c>
      <c r="V779" s="6">
        <v>1.881020610712247E-2</v>
      </c>
      <c r="W779" s="6">
        <v>1.8664151382572572E-3</v>
      </c>
      <c r="X779" s="6">
        <v>7.5184622671113865E-2</v>
      </c>
      <c r="Y779" s="8">
        <v>4.7686952723370929E-3</v>
      </c>
      <c r="Z779" s="10">
        <f t="shared" si="170"/>
        <v>0.54160573166211767</v>
      </c>
      <c r="AA779" s="11">
        <f t="shared" si="171"/>
        <v>-0.35104812496587751</v>
      </c>
      <c r="AB779" s="11">
        <f t="shared" si="172"/>
        <v>-0.26631674828144536</v>
      </c>
      <c r="AC779" s="11">
        <f t="shared" si="173"/>
        <v>23.204251564803268</v>
      </c>
      <c r="AD779" s="11">
        <f t="shared" si="174"/>
        <v>20.383934417549138</v>
      </c>
      <c r="AE779" s="10">
        <v>12.8655324301881</v>
      </c>
      <c r="AF779" s="11">
        <v>19.844003139223702</v>
      </c>
      <c r="AG779" s="12">
        <v>29.5060603043915</v>
      </c>
      <c r="AH779" s="10">
        <v>0.92683424144974158</v>
      </c>
      <c r="AI779" s="11">
        <f t="shared" si="175"/>
        <v>92.110897818435575</v>
      </c>
      <c r="AJ779" s="11">
        <f t="shared" si="176"/>
        <v>0.54029912125132307</v>
      </c>
      <c r="AK779" s="11">
        <f t="shared" si="177"/>
        <v>0.34553477585781245</v>
      </c>
      <c r="AL779" s="11">
        <f t="shared" si="178"/>
        <v>10.078254146977331</v>
      </c>
      <c r="AM779" s="11">
        <f t="shared" si="179"/>
        <v>1.7843367079632491</v>
      </c>
      <c r="AN779" s="3">
        <f t="shared" si="180"/>
        <v>11.67571362349498</v>
      </c>
      <c r="AO779" s="3">
        <f t="shared" si="181"/>
        <v>0.25018687916285043</v>
      </c>
      <c r="AP779" s="3">
        <v>0.49270073248741036</v>
      </c>
      <c r="AQ779" s="123" t="s">
        <v>213</v>
      </c>
      <c r="AR779" s="87">
        <v>114</v>
      </c>
      <c r="AS779" s="23">
        <v>704</v>
      </c>
      <c r="AT779" s="23" t="s">
        <v>98</v>
      </c>
      <c r="AU779" s="23">
        <v>62</v>
      </c>
      <c r="AV779" s="23" t="s">
        <v>160</v>
      </c>
      <c r="AW779" s="23">
        <v>6</v>
      </c>
      <c r="AX779" s="23">
        <v>40</v>
      </c>
      <c r="AY779" s="34">
        <v>42</v>
      </c>
      <c r="AZ779" s="158">
        <v>575.1</v>
      </c>
    </row>
    <row r="780" spans="1:52" ht="15" customHeight="1">
      <c r="A780" s="54">
        <v>22.795000000000002</v>
      </c>
      <c r="B780" s="32">
        <v>704</v>
      </c>
      <c r="C780" s="17">
        <v>-46.8795</v>
      </c>
      <c r="D780" s="17">
        <v>7.4206500000000002</v>
      </c>
      <c r="E780" s="40" t="s">
        <v>56</v>
      </c>
      <c r="F780" s="18">
        <v>-61.1</v>
      </c>
      <c r="G780" s="17">
        <v>-60.4</v>
      </c>
      <c r="H780" s="17">
        <v>-56.4</v>
      </c>
      <c r="I780" s="17">
        <v>-53.9</v>
      </c>
      <c r="J780" s="17">
        <v>-52.5</v>
      </c>
      <c r="K780" s="30">
        <v>-50.1</v>
      </c>
      <c r="L780" s="10">
        <f t="shared" si="168"/>
        <v>-52.5</v>
      </c>
      <c r="M780" s="52" t="str">
        <f t="shared" si="169"/>
        <v>high latitude</v>
      </c>
      <c r="N780" s="87">
        <v>530664.12788915902</v>
      </c>
      <c r="O780" s="23">
        <v>14299.772553271099</v>
      </c>
      <c r="P780" s="23">
        <v>10265.5171837383</v>
      </c>
      <c r="Q780" s="23">
        <v>566.83315943925095</v>
      </c>
      <c r="R780" s="23">
        <v>41792.371760747701</v>
      </c>
      <c r="S780" s="25">
        <v>3995.4758298787601</v>
      </c>
      <c r="T780" s="7">
        <v>0.88211129469928007</v>
      </c>
      <c r="U780" s="6">
        <v>2.3770197037900991E-2</v>
      </c>
      <c r="V780" s="6">
        <v>1.7064143170417025E-2</v>
      </c>
      <c r="W780" s="6">
        <v>9.4223427941200364E-4</v>
      </c>
      <c r="X780" s="6">
        <v>6.9470539320357017E-2</v>
      </c>
      <c r="Y780" s="8">
        <v>6.6415914926327832E-3</v>
      </c>
      <c r="Z780" s="10">
        <f t="shared" si="170"/>
        <v>0.50906448939966908</v>
      </c>
      <c r="AA780" s="11">
        <f t="shared" si="171"/>
        <v>-0.38884834044626476</v>
      </c>
      <c r="AB780" s="11">
        <f t="shared" si="172"/>
        <v>-0.29322719680602322</v>
      </c>
      <c r="AC780" s="11">
        <f t="shared" si="173"/>
        <v>20.652737019877126</v>
      </c>
      <c r="AD780" s="11">
        <f t="shared" si="174"/>
        <v>18.543259738468013</v>
      </c>
      <c r="AE780" s="10">
        <v>10.503797421142499</v>
      </c>
      <c r="AF780" s="11">
        <v>17.455981332060698</v>
      </c>
      <c r="AG780" s="12">
        <v>26.504832805539799</v>
      </c>
      <c r="AH780" s="10">
        <v>0.88463036913856263</v>
      </c>
      <c r="AI780" s="11">
        <f t="shared" si="175"/>
        <v>92.699467682469077</v>
      </c>
      <c r="AJ780" s="11">
        <f t="shared" si="176"/>
        <v>0.74729338107585408</v>
      </c>
      <c r="AK780" s="11">
        <f t="shared" si="177"/>
        <v>0.35437300275003475</v>
      </c>
      <c r="AL780" s="11">
        <f t="shared" si="178"/>
        <v>18.110297558974199</v>
      </c>
      <c r="AM780" s="11">
        <f t="shared" si="179"/>
        <v>1.8028677960025472</v>
      </c>
      <c r="AN780" s="3">
        <f t="shared" si="180"/>
        <v>12.697631302839104</v>
      </c>
      <c r="AO780" s="3">
        <f t="shared" si="181"/>
        <v>0.24563136168739522</v>
      </c>
      <c r="AP780" s="3">
        <v>0.36064790491584264</v>
      </c>
      <c r="AQ780" s="123" t="s">
        <v>213</v>
      </c>
      <c r="AR780" s="87">
        <v>114</v>
      </c>
      <c r="AS780" s="23">
        <v>704</v>
      </c>
      <c r="AT780" s="23" t="s">
        <v>98</v>
      </c>
      <c r="AU780" s="23">
        <v>63</v>
      </c>
      <c r="AV780" s="23" t="s">
        <v>160</v>
      </c>
      <c r="AW780" s="23">
        <v>1</v>
      </c>
      <c r="AX780" s="23">
        <v>40</v>
      </c>
      <c r="AY780" s="34">
        <v>42</v>
      </c>
      <c r="AZ780" s="158">
        <v>577.1</v>
      </c>
    </row>
    <row r="781" spans="1:52" ht="15" customHeight="1">
      <c r="A781" s="54">
        <v>23.03</v>
      </c>
      <c r="B781" s="32">
        <v>704</v>
      </c>
      <c r="C781" s="17">
        <v>-46.8795</v>
      </c>
      <c r="D781" s="17">
        <v>7.4206500000000002</v>
      </c>
      <c r="E781" s="40" t="s">
        <v>56</v>
      </c>
      <c r="F781" s="18">
        <v>-61.1</v>
      </c>
      <c r="G781" s="17">
        <v>-60.4</v>
      </c>
      <c r="H781" s="17">
        <v>-56.4</v>
      </c>
      <c r="I781" s="17">
        <v>-53.9</v>
      </c>
      <c r="J781" s="17">
        <v>-52.5</v>
      </c>
      <c r="K781" s="30">
        <v>-50.1</v>
      </c>
      <c r="L781" s="10">
        <f t="shared" si="168"/>
        <v>-52.5</v>
      </c>
      <c r="M781" s="52" t="str">
        <f t="shared" si="169"/>
        <v>high latitude</v>
      </c>
      <c r="N781" s="87">
        <v>179451.03718373799</v>
      </c>
      <c r="O781" s="23">
        <v>6755.73409233645</v>
      </c>
      <c r="P781" s="23">
        <v>4202.1886807476703</v>
      </c>
      <c r="Q781" s="23">
        <v>447.05719999999798</v>
      </c>
      <c r="R781" s="23">
        <v>18093.8274962617</v>
      </c>
      <c r="S781" s="25">
        <v>1121.58911271028</v>
      </c>
      <c r="T781" s="7">
        <v>0.85423817016361026</v>
      </c>
      <c r="U781" s="6">
        <v>3.2159223037761191E-2</v>
      </c>
      <c r="V781" s="6">
        <v>2.000361784283643E-2</v>
      </c>
      <c r="W781" s="6">
        <v>2.1281199065762376E-3</v>
      </c>
      <c r="X781" s="6">
        <v>8.6131784659661398E-2</v>
      </c>
      <c r="Y781" s="8">
        <v>5.3390843895544842E-3</v>
      </c>
      <c r="Z781" s="10">
        <f t="shared" si="170"/>
        <v>0.46068759561644795</v>
      </c>
      <c r="AA781" s="11">
        <f t="shared" si="171"/>
        <v>-0.4336189784150945</v>
      </c>
      <c r="AB781" s="11">
        <f t="shared" si="172"/>
        <v>-0.33659348131765715</v>
      </c>
      <c r="AC781" s="11">
        <f t="shared" si="173"/>
        <v>17.63071895698112</v>
      </c>
      <c r="AD781" s="11">
        <f t="shared" si="174"/>
        <v>15.577005877872249</v>
      </c>
      <c r="AE781" s="10">
        <v>6.8583067122845396</v>
      </c>
      <c r="AF781" s="11">
        <v>13.9539472384975</v>
      </c>
      <c r="AG781" s="12">
        <v>22.045976058001301</v>
      </c>
      <c r="AH781" s="10">
        <v>0.92793804636275412</v>
      </c>
      <c r="AI781" s="11">
        <f t="shared" si="175"/>
        <v>90.840649021389822</v>
      </c>
      <c r="AJ781" s="11">
        <f t="shared" si="176"/>
        <v>0.62112909122169691</v>
      </c>
      <c r="AK781" s="11">
        <f t="shared" si="177"/>
        <v>0.37246349643190341</v>
      </c>
      <c r="AL781" s="11">
        <f t="shared" si="178"/>
        <v>9.3996667109884129</v>
      </c>
      <c r="AM781" s="11">
        <f t="shared" si="179"/>
        <v>1.6754499465040014</v>
      </c>
      <c r="AN781" s="3">
        <f t="shared" si="180"/>
        <v>9.917804136289778</v>
      </c>
      <c r="AO781" s="3">
        <f t="shared" si="181"/>
        <v>0.23224432097718789</v>
      </c>
      <c r="AP781" s="3">
        <v>0.23552904799450852</v>
      </c>
      <c r="AQ781" s="123" t="s">
        <v>213</v>
      </c>
      <c r="AR781" s="87">
        <v>114</v>
      </c>
      <c r="AS781" s="23">
        <v>704</v>
      </c>
      <c r="AT781" s="23" t="s">
        <v>98</v>
      </c>
      <c r="AU781" s="23">
        <v>63</v>
      </c>
      <c r="AV781" s="23" t="s">
        <v>160</v>
      </c>
      <c r="AW781" s="23">
        <v>3</v>
      </c>
      <c r="AX781" s="23">
        <v>40</v>
      </c>
      <c r="AY781" s="34">
        <v>42</v>
      </c>
      <c r="AZ781" s="158">
        <v>580.1</v>
      </c>
    </row>
    <row r="782" spans="1:52" ht="15" customHeight="1">
      <c r="A782" s="54">
        <v>23.385282555282501</v>
      </c>
      <c r="B782" s="32">
        <v>704</v>
      </c>
      <c r="C782" s="17">
        <v>-46.8795</v>
      </c>
      <c r="D782" s="17">
        <v>7.4206500000000002</v>
      </c>
      <c r="E782" s="40" t="s">
        <v>56</v>
      </c>
      <c r="F782" s="18">
        <v>-61.1</v>
      </c>
      <c r="G782" s="17">
        <v>-60.4</v>
      </c>
      <c r="H782" s="17">
        <v>-56.4</v>
      </c>
      <c r="I782" s="17">
        <v>-53.9</v>
      </c>
      <c r="J782" s="17">
        <v>-52.5</v>
      </c>
      <c r="K782" s="30">
        <v>-50.1</v>
      </c>
      <c r="L782" s="10">
        <f t="shared" si="168"/>
        <v>-52.5</v>
      </c>
      <c r="M782" s="52" t="str">
        <f t="shared" si="169"/>
        <v>high latitude</v>
      </c>
      <c r="N782" s="87">
        <v>1408510.9645140199</v>
      </c>
      <c r="O782" s="23">
        <v>144954.27232467299</v>
      </c>
      <c r="P782" s="23">
        <v>116267.770703551</v>
      </c>
      <c r="Q782" s="23">
        <v>11576.8812448598</v>
      </c>
      <c r="R782" s="23">
        <v>879909.51256448601</v>
      </c>
      <c r="S782" s="25">
        <v>62810.973616635303</v>
      </c>
      <c r="T782" s="7">
        <v>0.53677387958250133</v>
      </c>
      <c r="U782" s="6">
        <v>5.5241080174778183E-2</v>
      </c>
      <c r="V782" s="6">
        <v>4.430885092363266E-2</v>
      </c>
      <c r="W782" s="6">
        <v>4.4118701350779853E-3</v>
      </c>
      <c r="X782" s="6">
        <v>0.33532748742481344</v>
      </c>
      <c r="Y782" s="8">
        <v>2.3936831759196343E-2</v>
      </c>
      <c r="Z782" s="10">
        <f t="shared" si="170"/>
        <v>0.56808701639572989</v>
      </c>
      <c r="AA782" s="11">
        <f t="shared" si="171"/>
        <v>-0.37038330797164554</v>
      </c>
      <c r="AB782" s="11">
        <f t="shared" si="172"/>
        <v>-0.2455851363909784</v>
      </c>
      <c r="AC782" s="11">
        <f t="shared" si="173"/>
        <v>21.899126711913926</v>
      </c>
      <c r="AD782" s="11">
        <f t="shared" si="174"/>
        <v>21.801976670857076</v>
      </c>
      <c r="AE782" s="10">
        <v>14.7309597422233</v>
      </c>
      <c r="AF782" s="11">
        <v>21.725990873824401</v>
      </c>
      <c r="AG782" s="12">
        <v>32.134120658547502</v>
      </c>
      <c r="AH782" s="10">
        <v>0.58319221750158245</v>
      </c>
      <c r="AI782" s="11">
        <f t="shared" si="175"/>
        <v>61.549482650678968</v>
      </c>
      <c r="AJ782" s="11">
        <f t="shared" si="176"/>
        <v>4.2690163171520394</v>
      </c>
      <c r="AK782" s="11">
        <f t="shared" si="177"/>
        <v>0.22442992018625729</v>
      </c>
      <c r="AL782" s="11">
        <f t="shared" si="178"/>
        <v>10.043099539884677</v>
      </c>
      <c r="AM782" s="11">
        <f t="shared" si="179"/>
        <v>1.976891492487832</v>
      </c>
      <c r="AN782" s="3">
        <f t="shared" si="180"/>
        <v>1.6007452407338241</v>
      </c>
      <c r="AO782" s="3">
        <f t="shared" si="181"/>
        <v>0.13213605381386312</v>
      </c>
      <c r="AP782" s="3">
        <v>0.66366477194666151</v>
      </c>
      <c r="AQ782" s="123" t="s">
        <v>213</v>
      </c>
      <c r="AR782" s="87">
        <v>114</v>
      </c>
      <c r="AS782" s="23">
        <v>704</v>
      </c>
      <c r="AT782" s="23" t="s">
        <v>98</v>
      </c>
      <c r="AU782" s="23">
        <v>63</v>
      </c>
      <c r="AV782" s="23" t="s">
        <v>160</v>
      </c>
      <c r="AW782" s="23">
        <v>5</v>
      </c>
      <c r="AX782" s="23">
        <v>40</v>
      </c>
      <c r="AY782" s="34">
        <v>42</v>
      </c>
      <c r="AZ782" s="158">
        <v>583.1</v>
      </c>
    </row>
    <row r="783" spans="1:52" ht="15" customHeight="1">
      <c r="A783" s="54">
        <v>23.547528255528199</v>
      </c>
      <c r="B783" s="32">
        <v>704</v>
      </c>
      <c r="C783" s="17">
        <v>-46.8795</v>
      </c>
      <c r="D783" s="17">
        <v>7.4206500000000002</v>
      </c>
      <c r="E783" s="40" t="s">
        <v>56</v>
      </c>
      <c r="F783" s="18">
        <v>-61.1</v>
      </c>
      <c r="G783" s="17">
        <v>-60.4</v>
      </c>
      <c r="H783" s="17">
        <v>-56.4</v>
      </c>
      <c r="I783" s="17">
        <v>-53.9</v>
      </c>
      <c r="J783" s="17">
        <v>-52.5</v>
      </c>
      <c r="K783" s="30">
        <v>-50.1</v>
      </c>
      <c r="L783" s="10">
        <f t="shared" si="168"/>
        <v>-52.5</v>
      </c>
      <c r="M783" s="52" t="str">
        <f t="shared" si="169"/>
        <v>high latitude</v>
      </c>
      <c r="N783" s="87">
        <v>368399.12711904797</v>
      </c>
      <c r="O783" s="23">
        <v>38909.270614651898</v>
      </c>
      <c r="P783" s="23">
        <v>36647.737072344396</v>
      </c>
      <c r="Q783" s="23">
        <v>3365.6232069597099</v>
      </c>
      <c r="R783" s="23">
        <v>261986.76187179601</v>
      </c>
      <c r="S783" s="25">
        <v>21240</v>
      </c>
      <c r="T783" s="7">
        <v>0.50427742592256675</v>
      </c>
      <c r="U783" s="6">
        <v>5.3260351031561182E-2</v>
      </c>
      <c r="V783" s="6">
        <v>5.0164685951486661E-2</v>
      </c>
      <c r="W783" s="6">
        <v>4.6069810770274838E-3</v>
      </c>
      <c r="X783" s="6">
        <v>0.35861651175901177</v>
      </c>
      <c r="Y783" s="8">
        <v>2.9074044258346223E-2</v>
      </c>
      <c r="Z783" s="10">
        <f t="shared" si="170"/>
        <v>0.611539051366913</v>
      </c>
      <c r="AA783" s="11">
        <f t="shared" si="171"/>
        <v>-0.33315439112071638</v>
      </c>
      <c r="AB783" s="11">
        <f t="shared" si="172"/>
        <v>-0.21357580477382099</v>
      </c>
      <c r="AC783" s="11">
        <f t="shared" si="173"/>
        <v>24.412078599351645</v>
      </c>
      <c r="AD783" s="11">
        <f t="shared" si="174"/>
        <v>23.991414953470645</v>
      </c>
      <c r="AE783" s="10">
        <v>17.7026286422034</v>
      </c>
      <c r="AF783" s="11">
        <v>24.9048010160156</v>
      </c>
      <c r="AG783" s="12">
        <v>36.371623385389597</v>
      </c>
      <c r="AH783" s="10">
        <v>0.70536849956301517</v>
      </c>
      <c r="AI783" s="11">
        <f t="shared" si="175"/>
        <v>58.440255969054341</v>
      </c>
      <c r="AJ783" s="11">
        <f t="shared" si="176"/>
        <v>5.4511979217914774</v>
      </c>
      <c r="AK783" s="11">
        <f t="shared" si="177"/>
        <v>0.21792838113359833</v>
      </c>
      <c r="AL783" s="11">
        <f t="shared" si="178"/>
        <v>10.888841328572141</v>
      </c>
      <c r="AM783" s="11">
        <f t="shared" si="179"/>
        <v>2.0692509025611705</v>
      </c>
      <c r="AN783" s="3">
        <f t="shared" si="180"/>
        <v>1.4061745886966808</v>
      </c>
      <c r="AO783" s="3">
        <f t="shared" si="181"/>
        <v>0.13988392699886903</v>
      </c>
      <c r="AP783" s="3">
        <v>0.60935186001300157</v>
      </c>
      <c r="AQ783" s="123" t="s">
        <v>213</v>
      </c>
      <c r="AR783" s="87">
        <v>114</v>
      </c>
      <c r="AS783" s="23">
        <v>704</v>
      </c>
      <c r="AT783" s="23" t="s">
        <v>98</v>
      </c>
      <c r="AU783" s="23">
        <v>63</v>
      </c>
      <c r="AV783" s="23" t="s">
        <v>160</v>
      </c>
      <c r="AW783" s="23">
        <v>6</v>
      </c>
      <c r="AX783" s="23">
        <v>27</v>
      </c>
      <c r="AY783" s="34">
        <v>29</v>
      </c>
      <c r="AZ783" s="158">
        <v>584.47</v>
      </c>
    </row>
    <row r="784" spans="1:52" ht="15" customHeight="1">
      <c r="A784" s="54">
        <v>23.5617395577395</v>
      </c>
      <c r="B784" s="32">
        <v>704</v>
      </c>
      <c r="C784" s="17">
        <v>-46.8795</v>
      </c>
      <c r="D784" s="17">
        <v>7.4206500000000002</v>
      </c>
      <c r="E784" s="40" t="s">
        <v>56</v>
      </c>
      <c r="F784" s="18">
        <v>-61.1</v>
      </c>
      <c r="G784" s="17">
        <v>-60.4</v>
      </c>
      <c r="H784" s="17">
        <v>-56.4</v>
      </c>
      <c r="I784" s="17">
        <v>-53.9</v>
      </c>
      <c r="J784" s="17">
        <v>-52.5</v>
      </c>
      <c r="K784" s="30">
        <v>-50.1</v>
      </c>
      <c r="L784" s="10">
        <f t="shared" si="168"/>
        <v>-52.5</v>
      </c>
      <c r="M784" s="52" t="str">
        <f t="shared" si="169"/>
        <v>high latitude</v>
      </c>
      <c r="N784" s="87">
        <v>177505.98863084099</v>
      </c>
      <c r="O784" s="23">
        <v>16652.066925607502</v>
      </c>
      <c r="P784" s="23">
        <v>13175.3858940187</v>
      </c>
      <c r="Q784" s="23">
        <v>1716.7435192523301</v>
      </c>
      <c r="R784" s="23">
        <v>119453.562621495</v>
      </c>
      <c r="S784" s="25">
        <v>9464.6055125233906</v>
      </c>
      <c r="T784" s="7">
        <v>0.52521482263268682</v>
      </c>
      <c r="U784" s="6">
        <v>4.9271083439271668E-2</v>
      </c>
      <c r="V784" s="6">
        <v>3.8984081713634801E-2</v>
      </c>
      <c r="W784" s="6">
        <v>5.0795984401692876E-3</v>
      </c>
      <c r="X784" s="6">
        <v>0.35344600026745476</v>
      </c>
      <c r="Y784" s="8">
        <v>2.8004413506782604E-2</v>
      </c>
      <c r="Z784" s="10">
        <f t="shared" si="170"/>
        <v>0.59393919905420911</v>
      </c>
      <c r="AA784" s="11">
        <f t="shared" si="171"/>
        <v>-0.37915612310322749</v>
      </c>
      <c r="AB784" s="11">
        <f t="shared" si="172"/>
        <v>-0.22625801102344972</v>
      </c>
      <c r="AC784" s="11">
        <f t="shared" si="173"/>
        <v>21.306961690532141</v>
      </c>
      <c r="AD784" s="11">
        <f t="shared" si="174"/>
        <v>23.123952045996042</v>
      </c>
      <c r="AE784" s="10">
        <v>16.476987618648199</v>
      </c>
      <c r="AF784" s="11">
        <v>23.634855031399699</v>
      </c>
      <c r="AG784" s="12">
        <v>34.657742654312898</v>
      </c>
      <c r="AH784" s="10">
        <v>0.84407736250953491</v>
      </c>
      <c r="AI784" s="11">
        <f t="shared" si="175"/>
        <v>59.774466886908954</v>
      </c>
      <c r="AJ784" s="11">
        <f t="shared" si="176"/>
        <v>5.0620823856751329</v>
      </c>
      <c r="AK784" s="11">
        <f t="shared" si="177"/>
        <v>0.19658314547774555</v>
      </c>
      <c r="AL784" s="11">
        <f t="shared" si="178"/>
        <v>7.6746384921591515</v>
      </c>
      <c r="AM784" s="11">
        <f t="shared" si="179"/>
        <v>2.0973909853100254</v>
      </c>
      <c r="AN784" s="3">
        <f t="shared" si="180"/>
        <v>1.4859832116794462</v>
      </c>
      <c r="AO784" s="3">
        <f t="shared" si="181"/>
        <v>0.11029713643423694</v>
      </c>
      <c r="AP784" s="3">
        <v>0.62810855982190583</v>
      </c>
      <c r="AQ784" s="123" t="s">
        <v>213</v>
      </c>
      <c r="AR784" s="87">
        <v>114</v>
      </c>
      <c r="AS784" s="23">
        <v>704</v>
      </c>
      <c r="AT784" s="23" t="s">
        <v>98</v>
      </c>
      <c r="AU784" s="23">
        <v>63</v>
      </c>
      <c r="AV784" s="23" t="s">
        <v>160</v>
      </c>
      <c r="AW784" s="23" t="s">
        <v>99</v>
      </c>
      <c r="AX784" s="23">
        <v>10</v>
      </c>
      <c r="AY784" s="34">
        <v>12</v>
      </c>
      <c r="AZ784" s="158">
        <v>584.59</v>
      </c>
    </row>
    <row r="785" spans="1:52" ht="15" customHeight="1">
      <c r="A785" s="54">
        <v>24.155061425061401</v>
      </c>
      <c r="B785" s="32">
        <v>704</v>
      </c>
      <c r="C785" s="17">
        <v>-46.8795</v>
      </c>
      <c r="D785" s="17">
        <v>7.4206500000000002</v>
      </c>
      <c r="E785" s="40" t="s">
        <v>56</v>
      </c>
      <c r="F785" s="18">
        <v>-61.1</v>
      </c>
      <c r="G785" s="17">
        <v>-60.4</v>
      </c>
      <c r="H785" s="17">
        <v>-56.4</v>
      </c>
      <c r="I785" s="17">
        <v>-53.9</v>
      </c>
      <c r="J785" s="17">
        <v>-52.5</v>
      </c>
      <c r="K785" s="30">
        <v>-50.1</v>
      </c>
      <c r="L785" s="10">
        <f t="shared" si="168"/>
        <v>-52.5</v>
      </c>
      <c r="M785" s="52" t="str">
        <f t="shared" si="169"/>
        <v>high latitude</v>
      </c>
      <c r="N785" s="87">
        <v>108396.167409236</v>
      </c>
      <c r="O785" s="23">
        <v>6471.0775292993603</v>
      </c>
      <c r="P785" s="23">
        <v>4833.0105138946901</v>
      </c>
      <c r="Q785" s="23">
        <v>468.08820981366398</v>
      </c>
      <c r="R785" s="23">
        <v>19221.326506114601</v>
      </c>
      <c r="S785" s="25">
        <v>2158.5981197452202</v>
      </c>
      <c r="T785" s="7">
        <v>0.76578942801765215</v>
      </c>
      <c r="U785" s="6">
        <v>4.5716401956457015E-2</v>
      </c>
      <c r="V785" s="6">
        <v>3.4143904212644335E-2</v>
      </c>
      <c r="W785" s="6">
        <v>3.3069158349640117E-3</v>
      </c>
      <c r="X785" s="6">
        <v>0.13579344161944831</v>
      </c>
      <c r="Y785" s="8">
        <v>1.5249908358833943E-2</v>
      </c>
      <c r="Z785" s="10">
        <f t="shared" si="170"/>
        <v>0.53548328641686438</v>
      </c>
      <c r="AA785" s="11">
        <f t="shared" si="171"/>
        <v>-0.38663901581384719</v>
      </c>
      <c r="AB785" s="11">
        <f t="shared" si="172"/>
        <v>-0.27125407988386407</v>
      </c>
      <c r="AC785" s="11">
        <f t="shared" si="173"/>
        <v>20.801866432565312</v>
      </c>
      <c r="AD785" s="11">
        <f t="shared" si="174"/>
        <v>20.046220935943698</v>
      </c>
      <c r="AE785" s="10">
        <v>12.393968049297699</v>
      </c>
      <c r="AF785" s="11">
        <v>19.382941650989199</v>
      </c>
      <c r="AG785" s="12">
        <v>29.048795523322301</v>
      </c>
      <c r="AH785" s="10">
        <v>0.89340774338210771</v>
      </c>
      <c r="AI785" s="11">
        <f t="shared" si="175"/>
        <v>84.938329443403575</v>
      </c>
      <c r="AJ785" s="11">
        <f t="shared" si="176"/>
        <v>1.9525147644398535</v>
      </c>
      <c r="AK785" s="11">
        <f t="shared" si="177"/>
        <v>0.35509593482540852</v>
      </c>
      <c r="AL785" s="11">
        <f t="shared" si="178"/>
        <v>10.324999460718333</v>
      </c>
      <c r="AM785" s="11">
        <f t="shared" si="179"/>
        <v>1.8789878412435939</v>
      </c>
      <c r="AN785" s="3">
        <f t="shared" si="180"/>
        <v>5.6393697581045465</v>
      </c>
      <c r="AO785" s="3">
        <f t="shared" si="181"/>
        <v>0.25144000921878285</v>
      </c>
      <c r="AP785" s="3">
        <v>0.33482654914742199</v>
      </c>
      <c r="AQ785" s="123" t="s">
        <v>213</v>
      </c>
      <c r="AR785" s="87">
        <v>114</v>
      </c>
      <c r="AS785" s="23">
        <v>704</v>
      </c>
      <c r="AT785" s="23" t="s">
        <v>98</v>
      </c>
      <c r="AU785" s="23">
        <v>64</v>
      </c>
      <c r="AV785" s="23" t="s">
        <v>160</v>
      </c>
      <c r="AW785" s="23">
        <v>3</v>
      </c>
      <c r="AX785" s="23">
        <v>40</v>
      </c>
      <c r="AY785" s="34">
        <v>42</v>
      </c>
      <c r="AZ785" s="158">
        <v>589.6</v>
      </c>
    </row>
    <row r="786" spans="1:52" ht="15" customHeight="1">
      <c r="A786" s="53">
        <v>25.280122850122801</v>
      </c>
      <c r="B786" s="32">
        <v>704</v>
      </c>
      <c r="C786" s="17">
        <v>-46.8795</v>
      </c>
      <c r="D786" s="17">
        <v>7.4206500000000002</v>
      </c>
      <c r="E786" s="40" t="s">
        <v>56</v>
      </c>
      <c r="F786" s="18">
        <v>-61.1</v>
      </c>
      <c r="G786" s="17">
        <v>-60.4</v>
      </c>
      <c r="H786" s="17">
        <v>-56.4</v>
      </c>
      <c r="I786" s="17">
        <v>-53.9</v>
      </c>
      <c r="J786" s="17">
        <v>-52.5</v>
      </c>
      <c r="K786" s="30">
        <v>-50.1</v>
      </c>
      <c r="L786" s="10">
        <f t="shared" si="168"/>
        <v>-53.9</v>
      </c>
      <c r="M786" s="52" t="str">
        <f t="shared" si="169"/>
        <v>high latitude</v>
      </c>
      <c r="N786" s="87">
        <v>265675.14801428601</v>
      </c>
      <c r="O786" s="23">
        <v>12097.874033333401</v>
      </c>
      <c r="P786" s="23">
        <v>11557.8654285714</v>
      </c>
      <c r="Q786" s="23">
        <v>811.89999495798702</v>
      </c>
      <c r="R786" s="23">
        <v>33251.8434692308</v>
      </c>
      <c r="S786" s="25">
        <v>3717.71267844362</v>
      </c>
      <c r="T786" s="7">
        <v>0.81218319393006888</v>
      </c>
      <c r="U786" s="6">
        <v>3.6983850561844854E-2</v>
      </c>
      <c r="V786" s="6">
        <v>3.5333015259245384E-2</v>
      </c>
      <c r="W786" s="6">
        <v>2.4820218826840609E-3</v>
      </c>
      <c r="X786" s="6">
        <v>0.10165267107125263</v>
      </c>
      <c r="Y786" s="8">
        <v>1.1365247294904251E-2</v>
      </c>
      <c r="Z786" s="10">
        <f t="shared" si="170"/>
        <v>0.57077442299615666</v>
      </c>
      <c r="AA786" s="11">
        <f t="shared" si="171"/>
        <v>-0.32571443877353407</v>
      </c>
      <c r="AB786" s="11">
        <f t="shared" si="172"/>
        <v>-0.24353549631511417</v>
      </c>
      <c r="AC786" s="11">
        <f t="shared" si="173"/>
        <v>24.91427538278645</v>
      </c>
      <c r="AD786" s="11">
        <f t="shared" si="174"/>
        <v>21.942172052046189</v>
      </c>
      <c r="AE786" s="10">
        <v>14.8519817441363</v>
      </c>
      <c r="AF786" s="11">
        <v>21.946160358670401</v>
      </c>
      <c r="AG786" s="12">
        <v>32.358575579004899</v>
      </c>
      <c r="AH786" s="10">
        <v>0.8419480729457266</v>
      </c>
      <c r="AI786" s="11">
        <f t="shared" si="175"/>
        <v>88.876265972434155</v>
      </c>
      <c r="AJ786" s="11">
        <f t="shared" si="176"/>
        <v>1.380033854231963</v>
      </c>
      <c r="AK786" s="11">
        <f t="shared" si="177"/>
        <v>0.39825449739531765</v>
      </c>
      <c r="AL786" s="11">
        <f t="shared" si="178"/>
        <v>14.235577657774808</v>
      </c>
      <c r="AM786" s="11">
        <f t="shared" si="179"/>
        <v>1.8633847587568446</v>
      </c>
      <c r="AN786" s="3">
        <f t="shared" si="180"/>
        <v>7.9897870402320814</v>
      </c>
      <c r="AO786" s="3">
        <f t="shared" si="181"/>
        <v>0.34758570421114648</v>
      </c>
      <c r="AP786" s="3">
        <v>0.30217475477893002</v>
      </c>
      <c r="AQ786" s="123" t="s">
        <v>213</v>
      </c>
      <c r="AR786" s="87">
        <v>114</v>
      </c>
      <c r="AS786" s="23">
        <v>704</v>
      </c>
      <c r="AT786" s="23" t="s">
        <v>98</v>
      </c>
      <c r="AU786" s="23">
        <v>65</v>
      </c>
      <c r="AV786" s="23" t="s">
        <v>160</v>
      </c>
      <c r="AW786" s="23">
        <v>3</v>
      </c>
      <c r="AX786" s="23">
        <v>40</v>
      </c>
      <c r="AY786" s="34">
        <v>42</v>
      </c>
      <c r="AZ786" s="158">
        <v>599.1</v>
      </c>
    </row>
    <row r="787" spans="1:52" ht="15" customHeight="1">
      <c r="A787" s="54">
        <v>26.171985964912199</v>
      </c>
      <c r="B787" s="32">
        <v>704</v>
      </c>
      <c r="C787" s="17">
        <v>-46.8795</v>
      </c>
      <c r="D787" s="17">
        <v>7.4206500000000002</v>
      </c>
      <c r="E787" s="40" t="s">
        <v>56</v>
      </c>
      <c r="F787" s="18">
        <v>-61.1</v>
      </c>
      <c r="G787" s="17">
        <v>-60.4</v>
      </c>
      <c r="H787" s="17">
        <v>-56.4</v>
      </c>
      <c r="I787" s="17">
        <v>-53.9</v>
      </c>
      <c r="J787" s="17">
        <v>-52.5</v>
      </c>
      <c r="K787" s="30">
        <v>-50.1</v>
      </c>
      <c r="L787" s="10">
        <f t="shared" si="168"/>
        <v>-53.9</v>
      </c>
      <c r="M787" s="52" t="str">
        <f t="shared" si="169"/>
        <v>high latitude</v>
      </c>
      <c r="N787" s="87">
        <v>96424.844354777102</v>
      </c>
      <c r="O787" s="23">
        <v>9564.5901900189892</v>
      </c>
      <c r="P787" s="23">
        <v>10969.0144378981</v>
      </c>
      <c r="Q787" s="23">
        <v>639.99143070063599</v>
      </c>
      <c r="R787" s="23">
        <v>27210.563250700601</v>
      </c>
      <c r="S787" s="25">
        <v>1641.6428057324799</v>
      </c>
      <c r="T787" s="7">
        <v>0.6584118723889878</v>
      </c>
      <c r="U787" s="6">
        <v>6.5309306722585947E-2</v>
      </c>
      <c r="V787" s="6">
        <v>7.4899050992977084E-2</v>
      </c>
      <c r="W787" s="6">
        <v>4.3700143777275057E-3</v>
      </c>
      <c r="X787" s="6">
        <v>0.18580022626466577</v>
      </c>
      <c r="Y787" s="8">
        <v>1.1209529253055874E-2</v>
      </c>
      <c r="Z787" s="10">
        <f t="shared" si="170"/>
        <v>0.58078062443763967</v>
      </c>
      <c r="AA787" s="11">
        <f t="shared" si="171"/>
        <v>-0.28562701540584445</v>
      </c>
      <c r="AB787" s="11">
        <f t="shared" si="172"/>
        <v>-0.23598788066915022</v>
      </c>
      <c r="AC787" s="11">
        <f t="shared" si="173"/>
        <v>27.620176460105498</v>
      </c>
      <c r="AD787" s="11">
        <f t="shared" si="174"/>
        <v>22.458428962230126</v>
      </c>
      <c r="AE787" s="10">
        <v>15.5339959289456</v>
      </c>
      <c r="AF787" s="11">
        <v>22.680525982819201</v>
      </c>
      <c r="AG787" s="12">
        <v>33.357741800026403</v>
      </c>
      <c r="AH787" s="10">
        <v>0.83460282665427588</v>
      </c>
      <c r="AI787" s="11">
        <f t="shared" si="175"/>
        <v>77.991286009643872</v>
      </c>
      <c r="AJ787" s="11">
        <f t="shared" si="176"/>
        <v>1.6740100040960308</v>
      </c>
      <c r="AK787" s="11">
        <f t="shared" si="177"/>
        <v>0.42325350445999982</v>
      </c>
      <c r="AL787" s="11">
        <f t="shared" si="178"/>
        <v>17.139314546586476</v>
      </c>
      <c r="AM787" s="11">
        <f t="shared" si="179"/>
        <v>1.7527392467203931</v>
      </c>
      <c r="AN787" s="3">
        <f t="shared" si="180"/>
        <v>3.5436548470673208</v>
      </c>
      <c r="AO787" s="3">
        <f t="shared" si="181"/>
        <v>0.40311603757837233</v>
      </c>
      <c r="AP787" s="3">
        <v>0.61541980368376359</v>
      </c>
      <c r="AQ787" s="123" t="s">
        <v>213</v>
      </c>
      <c r="AR787" s="87">
        <v>114</v>
      </c>
      <c r="AS787" s="23">
        <v>704</v>
      </c>
      <c r="AT787" s="23" t="s">
        <v>98</v>
      </c>
      <c r="AU787" s="23">
        <v>67</v>
      </c>
      <c r="AV787" s="23" t="s">
        <v>160</v>
      </c>
      <c r="AW787" s="23">
        <v>1</v>
      </c>
      <c r="AX787" s="23">
        <v>40</v>
      </c>
      <c r="AY787" s="34">
        <v>42</v>
      </c>
      <c r="AZ787" s="158">
        <v>615.1</v>
      </c>
    </row>
    <row r="788" spans="1:52" ht="15" customHeight="1">
      <c r="A788" s="54">
        <v>26.796047719298201</v>
      </c>
      <c r="B788" s="32">
        <v>704</v>
      </c>
      <c r="C788" s="17">
        <v>-46.8795</v>
      </c>
      <c r="D788" s="17">
        <v>7.4206500000000002</v>
      </c>
      <c r="E788" s="40" t="s">
        <v>56</v>
      </c>
      <c r="F788" s="18">
        <v>-61.1</v>
      </c>
      <c r="G788" s="17">
        <v>-60.4</v>
      </c>
      <c r="H788" s="17">
        <v>-56.4</v>
      </c>
      <c r="I788" s="17">
        <v>-53.9</v>
      </c>
      <c r="J788" s="17">
        <v>-52.5</v>
      </c>
      <c r="K788" s="30">
        <v>-50.1</v>
      </c>
      <c r="L788" s="10">
        <f t="shared" si="168"/>
        <v>-53.9</v>
      </c>
      <c r="M788" s="52" t="str">
        <f t="shared" si="169"/>
        <v>high latitude</v>
      </c>
      <c r="N788" s="87">
        <v>169248.745620879</v>
      </c>
      <c r="O788" s="23">
        <v>6479.42442307695</v>
      </c>
      <c r="P788" s="23">
        <v>7057.9578146995</v>
      </c>
      <c r="Q788" s="23">
        <v>324.22678205128102</v>
      </c>
      <c r="R788" s="23">
        <v>27162.3861071428</v>
      </c>
      <c r="S788" s="25">
        <v>1689</v>
      </c>
      <c r="T788" s="7">
        <v>0.79848724125274062</v>
      </c>
      <c r="U788" s="6">
        <v>3.0568839452893987E-2</v>
      </c>
      <c r="V788" s="6">
        <v>3.3298263119548879E-2</v>
      </c>
      <c r="W788" s="6">
        <v>1.5296476661652934E-3</v>
      </c>
      <c r="X788" s="6">
        <v>0.12814758933054468</v>
      </c>
      <c r="Y788" s="8">
        <v>7.9684191781064888E-3</v>
      </c>
      <c r="Z788" s="10">
        <f t="shared" si="170"/>
        <v>0.5833330762277289</v>
      </c>
      <c r="AA788" s="11">
        <f t="shared" si="171"/>
        <v>-0.29313458672475484</v>
      </c>
      <c r="AB788" s="11">
        <f t="shared" si="172"/>
        <v>-0.23408339744977349</v>
      </c>
      <c r="AC788" s="11">
        <f t="shared" si="173"/>
        <v>27.113415396079048</v>
      </c>
      <c r="AD788" s="11">
        <f t="shared" si="174"/>
        <v>22.588695614435494</v>
      </c>
      <c r="AE788" s="10">
        <v>15.7994955206161</v>
      </c>
      <c r="AF788" s="11">
        <v>22.867869929082101</v>
      </c>
      <c r="AG788" s="12">
        <v>33.639992089615497</v>
      </c>
      <c r="AH788" s="10">
        <v>0.91237767287916904</v>
      </c>
      <c r="AI788" s="11">
        <f t="shared" si="175"/>
        <v>86.170648339445634</v>
      </c>
      <c r="AJ788" s="11">
        <f t="shared" si="176"/>
        <v>0.98807901898157402</v>
      </c>
      <c r="AK788" s="11">
        <f t="shared" si="177"/>
        <v>0.32452908016921084</v>
      </c>
      <c r="AL788" s="11">
        <f t="shared" si="178"/>
        <v>21.768583613130343</v>
      </c>
      <c r="AM788" s="11">
        <f t="shared" si="179"/>
        <v>1.8214090755233692</v>
      </c>
      <c r="AN788" s="3">
        <f t="shared" si="180"/>
        <v>6.230996973287712</v>
      </c>
      <c r="AO788" s="3">
        <f t="shared" si="181"/>
        <v>0.25984307073977914</v>
      </c>
      <c r="AP788" s="3">
        <v>0.36356427508498074</v>
      </c>
      <c r="AQ788" s="123" t="s">
        <v>213</v>
      </c>
      <c r="AR788" s="87">
        <v>114</v>
      </c>
      <c r="AS788" s="23">
        <v>704</v>
      </c>
      <c r="AT788" s="23" t="s">
        <v>98</v>
      </c>
      <c r="AU788" s="23">
        <v>68</v>
      </c>
      <c r="AV788" s="23" t="s">
        <v>160</v>
      </c>
      <c r="AW788" s="23" t="s">
        <v>99</v>
      </c>
      <c r="AX788" s="23">
        <v>12</v>
      </c>
      <c r="AY788" s="34">
        <v>14</v>
      </c>
      <c r="AZ788" s="158">
        <v>627.59</v>
      </c>
    </row>
    <row r="789" spans="1:52" ht="15" customHeight="1">
      <c r="A789" s="54">
        <v>27.595985964912199</v>
      </c>
      <c r="B789" s="32">
        <v>704</v>
      </c>
      <c r="C789" s="17">
        <v>-46.8795</v>
      </c>
      <c r="D789" s="17">
        <v>7.4206500000000002</v>
      </c>
      <c r="E789" s="40" t="s">
        <v>56</v>
      </c>
      <c r="F789" s="18">
        <v>-61.1</v>
      </c>
      <c r="G789" s="17">
        <v>-60.4</v>
      </c>
      <c r="H789" s="17">
        <v>-56.4</v>
      </c>
      <c r="I789" s="17">
        <v>-53.9</v>
      </c>
      <c r="J789" s="17">
        <v>-52.5</v>
      </c>
      <c r="K789" s="30">
        <v>-50.1</v>
      </c>
      <c r="L789" s="10">
        <f t="shared" si="168"/>
        <v>-53.9</v>
      </c>
      <c r="M789" s="52" t="str">
        <f t="shared" si="169"/>
        <v>high latitude</v>
      </c>
      <c r="N789" s="87">
        <v>480224.99430350802</v>
      </c>
      <c r="O789" s="23">
        <v>32811.180900000101</v>
      </c>
      <c r="P789" s="23">
        <v>29462.377695031901</v>
      </c>
      <c r="Q789" s="23">
        <v>2046.5745649681501</v>
      </c>
      <c r="R789" s="23">
        <v>129095.5135</v>
      </c>
      <c r="S789" s="25">
        <v>10703.305530891799</v>
      </c>
      <c r="T789" s="7">
        <v>0.70173046282281648</v>
      </c>
      <c r="U789" s="6">
        <v>4.7945453551649996E-2</v>
      </c>
      <c r="V789" s="6">
        <v>4.3052003084055913E-2</v>
      </c>
      <c r="W789" s="6">
        <v>2.9905642848919354E-3</v>
      </c>
      <c r="X789" s="6">
        <v>0.18864127338497091</v>
      </c>
      <c r="Y789" s="8">
        <v>1.5640242871614831E-2</v>
      </c>
      <c r="Z789" s="10">
        <f t="shared" si="170"/>
        <v>0.56265426548645436</v>
      </c>
      <c r="AA789" s="11">
        <f t="shared" si="171"/>
        <v>-0.33907914216600432</v>
      </c>
      <c r="AB789" s="11">
        <f t="shared" si="172"/>
        <v>-0.24975838439120032</v>
      </c>
      <c r="AC789" s="11">
        <f t="shared" si="173"/>
        <v>24.012157903794709</v>
      </c>
      <c r="AD789" s="11">
        <f t="shared" si="174"/>
        <v>21.516526507641899</v>
      </c>
      <c r="AE789" s="10">
        <v>14.3412807088206</v>
      </c>
      <c r="AF789" s="11">
        <v>21.344069770635599</v>
      </c>
      <c r="AG789" s="12">
        <v>31.667132099802501</v>
      </c>
      <c r="AH789" s="10">
        <v>0.659617589605898</v>
      </c>
      <c r="AI789" s="11">
        <f t="shared" si="175"/>
        <v>78.813200631410496</v>
      </c>
      <c r="AJ789" s="11">
        <f t="shared" si="176"/>
        <v>2.1802176681405911</v>
      </c>
      <c r="AK789" s="11">
        <f t="shared" si="177"/>
        <v>0.31511102947387265</v>
      </c>
      <c r="AL789" s="11">
        <f t="shared" si="178"/>
        <v>14.395946377595292</v>
      </c>
      <c r="AM789" s="11">
        <f t="shared" si="179"/>
        <v>1.8752657111358926</v>
      </c>
      <c r="AN789" s="3">
        <f t="shared" si="180"/>
        <v>3.7199200908210339</v>
      </c>
      <c r="AO789" s="3">
        <f t="shared" si="181"/>
        <v>0.22822154617349968</v>
      </c>
      <c r="AP789" s="3">
        <v>0.4527743272161518</v>
      </c>
      <c r="AQ789" s="123" t="s">
        <v>213</v>
      </c>
      <c r="AR789" s="87">
        <v>114</v>
      </c>
      <c r="AS789" s="23">
        <v>704</v>
      </c>
      <c r="AT789" s="23" t="s">
        <v>98</v>
      </c>
      <c r="AU789" s="23">
        <v>70</v>
      </c>
      <c r="AV789" s="23" t="s">
        <v>160</v>
      </c>
      <c r="AW789" s="23">
        <v>1</v>
      </c>
      <c r="AX789" s="23">
        <v>40</v>
      </c>
      <c r="AY789" s="34">
        <v>42</v>
      </c>
      <c r="AZ789" s="158">
        <v>643.6</v>
      </c>
    </row>
    <row r="790" spans="1:52" ht="15" customHeight="1">
      <c r="A790" s="54">
        <v>28.145599999999899</v>
      </c>
      <c r="B790" s="32">
        <v>704</v>
      </c>
      <c r="C790" s="17">
        <v>-46.8795</v>
      </c>
      <c r="D790" s="17">
        <v>7.4206500000000002</v>
      </c>
      <c r="E790" s="40" t="s">
        <v>56</v>
      </c>
      <c r="F790" s="18">
        <v>-61.1</v>
      </c>
      <c r="G790" s="17">
        <v>-60.4</v>
      </c>
      <c r="H790" s="17">
        <v>-56.4</v>
      </c>
      <c r="I790" s="17">
        <v>-53.9</v>
      </c>
      <c r="J790" s="17">
        <v>-52.5</v>
      </c>
      <c r="K790" s="30">
        <v>-50.1</v>
      </c>
      <c r="L790" s="10">
        <f t="shared" si="168"/>
        <v>-53.9</v>
      </c>
      <c r="M790" s="52" t="str">
        <f t="shared" si="169"/>
        <v>high latitude</v>
      </c>
      <c r="N790" s="87">
        <v>330629.90614893602</v>
      </c>
      <c r="O790" s="23">
        <v>22432.253059574599</v>
      </c>
      <c r="P790" s="23">
        <v>30960.390719880201</v>
      </c>
      <c r="Q790" s="23">
        <v>973.51417512381499</v>
      </c>
      <c r="R790" s="23">
        <v>53744.690954255297</v>
      </c>
      <c r="S790" s="25">
        <v>4618.9127946808603</v>
      </c>
      <c r="T790" s="7">
        <v>0.74573744551561016</v>
      </c>
      <c r="U790" s="6">
        <v>5.0596061586368771E-2</v>
      </c>
      <c r="V790" s="6">
        <v>6.9831319727043276E-2</v>
      </c>
      <c r="W790" s="6">
        <v>2.1957662045339645E-3</v>
      </c>
      <c r="X790" s="6">
        <v>0.12122142551798697</v>
      </c>
      <c r="Y790" s="8">
        <v>1.0417981448456935E-2</v>
      </c>
      <c r="Z790" s="10">
        <f t="shared" si="170"/>
        <v>0.61969608962694633</v>
      </c>
      <c r="AA790" s="11">
        <f t="shared" si="171"/>
        <v>-0.24452220974438268</v>
      </c>
      <c r="AB790" s="11">
        <f t="shared" si="172"/>
        <v>-0.20782124430343962</v>
      </c>
      <c r="AC790" s="11">
        <f t="shared" si="173"/>
        <v>30.394750842254169</v>
      </c>
      <c r="AD790" s="11">
        <f t="shared" si="174"/>
        <v>24.385026889644728</v>
      </c>
      <c r="AE790" s="10">
        <v>18.231773729541398</v>
      </c>
      <c r="AF790" s="11">
        <v>25.5184303548861</v>
      </c>
      <c r="AG790" s="12">
        <v>37.204945782391597</v>
      </c>
      <c r="AH790" s="10">
        <v>0.38924785381339927</v>
      </c>
      <c r="AI790" s="11">
        <f t="shared" si="175"/>
        <v>86.017626721615343</v>
      </c>
      <c r="AJ790" s="11">
        <f t="shared" si="176"/>
        <v>1.3777566194670718</v>
      </c>
      <c r="AK790" s="11">
        <f t="shared" si="177"/>
        <v>0.48226978513060703</v>
      </c>
      <c r="AL790" s="11">
        <f t="shared" si="178"/>
        <v>31.802711774528142</v>
      </c>
      <c r="AM790" s="11">
        <f t="shared" si="179"/>
        <v>1.7928134502535547</v>
      </c>
      <c r="AN790" s="3">
        <f t="shared" si="180"/>
        <v>6.1518617053794404</v>
      </c>
      <c r="AO790" s="3">
        <f t="shared" si="181"/>
        <v>0.5760641687610053</v>
      </c>
      <c r="AP790" s="3">
        <v>0.73205454380058177</v>
      </c>
      <c r="AQ790" s="123" t="s">
        <v>213</v>
      </c>
      <c r="AR790" s="87">
        <v>114</v>
      </c>
      <c r="AS790" s="23">
        <v>704</v>
      </c>
      <c r="AT790" s="23" t="s">
        <v>98</v>
      </c>
      <c r="AU790" s="23">
        <v>71</v>
      </c>
      <c r="AV790" s="23" t="s">
        <v>160</v>
      </c>
      <c r="AW790" s="23">
        <v>2</v>
      </c>
      <c r="AX790" s="23">
        <v>40</v>
      </c>
      <c r="AY790" s="34">
        <v>42</v>
      </c>
      <c r="AZ790" s="158">
        <v>654.6</v>
      </c>
    </row>
    <row r="791" spans="1:52" ht="15" customHeight="1">
      <c r="A791" s="9">
        <v>4.4042056074766302E-3</v>
      </c>
      <c r="B791" s="32">
        <v>730</v>
      </c>
      <c r="C791" s="17">
        <v>17.731400000000001</v>
      </c>
      <c r="D791" s="17">
        <v>57.692</v>
      </c>
      <c r="E791" s="40" t="s">
        <v>56</v>
      </c>
      <c r="F791" s="18">
        <v>-2.9</v>
      </c>
      <c r="G791" s="17">
        <v>0.5</v>
      </c>
      <c r="H791" s="17">
        <v>6.6</v>
      </c>
      <c r="I791" s="17">
        <v>9.1</v>
      </c>
      <c r="J791" s="17">
        <v>10.9</v>
      </c>
      <c r="K791" s="30">
        <v>14.5</v>
      </c>
      <c r="L791" s="10">
        <f t="shared" si="168"/>
        <v>17.731400000000001</v>
      </c>
      <c r="M791" s="52" t="str">
        <f t="shared" si="169"/>
        <v>low latitude</v>
      </c>
      <c r="N791" s="87">
        <v>2289484.3771083802</v>
      </c>
      <c r="O791" s="23">
        <v>718797.23059277202</v>
      </c>
      <c r="P791" s="23">
        <v>1004619.58682948</v>
      </c>
      <c r="Q791" s="23">
        <v>160410.16306358401</v>
      </c>
      <c r="R791" s="23">
        <v>8377935.8047682503</v>
      </c>
      <c r="S791" s="25">
        <v>818791.96974508697</v>
      </c>
      <c r="T791" s="7">
        <v>0.17123991594088048</v>
      </c>
      <c r="U791" s="6">
        <v>5.3761789587183216E-2</v>
      </c>
      <c r="V791" s="6">
        <v>7.5139614544353181E-2</v>
      </c>
      <c r="W791" s="6">
        <v>1.1997733251084221E-2</v>
      </c>
      <c r="X791" s="6">
        <v>0.62662014089764406</v>
      </c>
      <c r="Y791" s="8">
        <v>6.1240805778854789E-2</v>
      </c>
      <c r="Z791" s="10">
        <f t="shared" si="170"/>
        <v>0.73403678290224561</v>
      </c>
      <c r="AA791" s="11">
        <f t="shared" si="171"/>
        <v>-0.27303937140187723</v>
      </c>
      <c r="AB791" s="11">
        <f t="shared" si="172"/>
        <v>-0.13428217685338503</v>
      </c>
      <c r="AC791" s="11">
        <f t="shared" si="173"/>
        <v>28.469842430373287</v>
      </c>
      <c r="AD791" s="11">
        <f t="shared" si="174"/>
        <v>29.415099103228464</v>
      </c>
      <c r="AE791" s="10">
        <v>23.256688952011199</v>
      </c>
      <c r="AF791" s="11">
        <v>29.885995299934098</v>
      </c>
      <c r="AG791" s="12">
        <v>36.174743039270197</v>
      </c>
      <c r="AH791" s="7">
        <v>1.0532017876020722E-2</v>
      </c>
      <c r="AI791" s="11">
        <f t="shared" si="175"/>
        <v>21.462399887445045</v>
      </c>
      <c r="AJ791" s="11">
        <f t="shared" si="176"/>
        <v>26.342315752393013</v>
      </c>
      <c r="AK791" s="11">
        <f t="shared" si="177"/>
        <v>0.17001197342000557</v>
      </c>
      <c r="AL791" s="11">
        <f t="shared" si="178"/>
        <v>6.2628175649398523</v>
      </c>
      <c r="AM791" s="11">
        <f t="shared" si="179"/>
        <v>2.3993152167710416</v>
      </c>
      <c r="AN791" s="3">
        <f t="shared" si="180"/>
        <v>0.27327547387094259</v>
      </c>
      <c r="AO791" s="3">
        <f t="shared" si="181"/>
        <v>0.11991254292706648</v>
      </c>
      <c r="AP791" s="3">
        <v>0.5309777341366696</v>
      </c>
      <c r="AQ791" s="123" t="s">
        <v>215</v>
      </c>
      <c r="AR791" s="84">
        <v>117</v>
      </c>
      <c r="AS791" s="84">
        <v>730</v>
      </c>
      <c r="AT791" s="84" t="s">
        <v>96</v>
      </c>
      <c r="AU791" s="84">
        <v>1</v>
      </c>
      <c r="AV791" s="84" t="s">
        <v>159</v>
      </c>
      <c r="AW791" s="84">
        <v>1</v>
      </c>
      <c r="AX791" s="84">
        <v>13</v>
      </c>
      <c r="AY791" s="34">
        <v>15</v>
      </c>
      <c r="AZ791" s="158">
        <v>0.13</v>
      </c>
    </row>
    <row r="792" spans="1:52" ht="15" customHeight="1">
      <c r="A792" s="53">
        <v>0.166004672897196</v>
      </c>
      <c r="B792" s="32">
        <v>730</v>
      </c>
      <c r="C792" s="17">
        <v>17.731400000000001</v>
      </c>
      <c r="D792" s="17">
        <v>57.692</v>
      </c>
      <c r="E792" s="40" t="s">
        <v>56</v>
      </c>
      <c r="F792" s="18">
        <v>-2.9</v>
      </c>
      <c r="G792" s="17">
        <v>0.5</v>
      </c>
      <c r="H792" s="17">
        <v>6.6</v>
      </c>
      <c r="I792" s="17">
        <v>9.1</v>
      </c>
      <c r="J792" s="17">
        <v>10.9</v>
      </c>
      <c r="K792" s="30">
        <v>14.5</v>
      </c>
      <c r="L792" s="10">
        <f t="shared" si="168"/>
        <v>17.731400000000001</v>
      </c>
      <c r="M792" s="52" t="str">
        <f t="shared" si="169"/>
        <v>low latitude</v>
      </c>
      <c r="N792" s="87">
        <v>41045396.2525381</v>
      </c>
      <c r="O792" s="23">
        <v>11681110.037857199</v>
      </c>
      <c r="P792" s="23">
        <v>13975528.9192222</v>
      </c>
      <c r="Q792" s="23">
        <v>2205339.7665428598</v>
      </c>
      <c r="R792" s="23">
        <v>100355639.09999999</v>
      </c>
      <c r="S792" s="25">
        <v>10230077.977790499</v>
      </c>
      <c r="T792" s="7">
        <v>0.22867396055665998</v>
      </c>
      <c r="U792" s="6">
        <v>6.5078326436909154E-2</v>
      </c>
      <c r="V792" s="6">
        <v>7.786109626448201E-2</v>
      </c>
      <c r="W792" s="6">
        <v>1.2286488250366722E-2</v>
      </c>
      <c r="X792" s="6">
        <v>0.559105857231741</v>
      </c>
      <c r="Y792" s="8">
        <v>5.6994271259841064E-2</v>
      </c>
      <c r="Z792" s="10">
        <f t="shared" si="170"/>
        <v>0.69334525228132482</v>
      </c>
      <c r="AA792" s="11">
        <f t="shared" si="171"/>
        <v>-0.29964370302513127</v>
      </c>
      <c r="AB792" s="11">
        <f t="shared" si="172"/>
        <v>-0.15905045395567396</v>
      </c>
      <c r="AC792" s="11">
        <f t="shared" si="173"/>
        <v>26.674050045803639</v>
      </c>
      <c r="AD792" s="11">
        <f t="shared" si="174"/>
        <v>27.7209489494319</v>
      </c>
      <c r="AE792" s="10">
        <v>20.9818045720172</v>
      </c>
      <c r="AF792" s="11">
        <v>27.494117329498799</v>
      </c>
      <c r="AG792" s="12">
        <v>33.427802693643699</v>
      </c>
      <c r="AH792" s="10">
        <v>1.1390092089859648E-2</v>
      </c>
      <c r="AI792" s="11">
        <f t="shared" si="175"/>
        <v>29.027649019828306</v>
      </c>
      <c r="AJ792" s="11">
        <f t="shared" si="176"/>
        <v>19.95121084953238</v>
      </c>
      <c r="AK792" s="11">
        <f t="shared" si="177"/>
        <v>0.20124552136705148</v>
      </c>
      <c r="AL792" s="11">
        <f t="shared" si="178"/>
        <v>6.3371318702199586</v>
      </c>
      <c r="AM792" s="11">
        <f t="shared" si="179"/>
        <v>2.2883642059647378</v>
      </c>
      <c r="AN792" s="3">
        <f t="shared" si="180"/>
        <v>0.40899940073759244</v>
      </c>
      <c r="AO792" s="3">
        <f t="shared" si="181"/>
        <v>0.1392600260887801</v>
      </c>
      <c r="AP792" s="3">
        <v>0.50810645766997875</v>
      </c>
      <c r="AQ792" s="123" t="s">
        <v>215</v>
      </c>
      <c r="AR792" s="84">
        <v>117</v>
      </c>
      <c r="AS792" s="84">
        <v>730</v>
      </c>
      <c r="AT792" s="84" t="s">
        <v>96</v>
      </c>
      <c r="AU792" s="84">
        <v>1</v>
      </c>
      <c r="AV792" s="84" t="s">
        <v>159</v>
      </c>
      <c r="AW792" s="84">
        <v>4</v>
      </c>
      <c r="AX792" s="84">
        <v>40</v>
      </c>
      <c r="AY792" s="34">
        <v>42</v>
      </c>
      <c r="AZ792" s="158">
        <v>4.9000000000000004</v>
      </c>
    </row>
    <row r="793" spans="1:52" ht="15" customHeight="1">
      <c r="A793" s="53">
        <v>0.30658354114713199</v>
      </c>
      <c r="B793" s="32">
        <v>730</v>
      </c>
      <c r="C793" s="17">
        <v>17.731400000000001</v>
      </c>
      <c r="D793" s="17">
        <v>57.692</v>
      </c>
      <c r="E793" s="40" t="s">
        <v>56</v>
      </c>
      <c r="F793" s="18">
        <v>-2.9</v>
      </c>
      <c r="G793" s="17">
        <v>0.5</v>
      </c>
      <c r="H793" s="17">
        <v>6.6</v>
      </c>
      <c r="I793" s="17">
        <v>9.1</v>
      </c>
      <c r="J793" s="17">
        <v>10.9</v>
      </c>
      <c r="K793" s="30">
        <v>14.5</v>
      </c>
      <c r="L793" s="10">
        <f t="shared" si="168"/>
        <v>17.731400000000001</v>
      </c>
      <c r="M793" s="52" t="str">
        <f t="shared" si="169"/>
        <v>low latitude</v>
      </c>
      <c r="N793" s="87">
        <v>5919522.0795630198</v>
      </c>
      <c r="O793" s="23">
        <v>1531464.0232752799</v>
      </c>
      <c r="P793" s="23">
        <v>1902113.91897399</v>
      </c>
      <c r="Q793" s="23">
        <v>299125.04615491198</v>
      </c>
      <c r="R793" s="23">
        <v>16138609.036702899</v>
      </c>
      <c r="S793" s="25">
        <v>1268947.4056800599</v>
      </c>
      <c r="T793" s="7">
        <v>0.2187572016166815</v>
      </c>
      <c r="U793" s="6">
        <v>5.6595579779145908E-2</v>
      </c>
      <c r="V793" s="6">
        <v>7.0293025767648787E-2</v>
      </c>
      <c r="W793" s="6">
        <v>1.1054229910928842E-2</v>
      </c>
      <c r="X793" s="6">
        <v>0.59640574076808428</v>
      </c>
      <c r="Y793" s="8">
        <v>4.6894222157510664E-2</v>
      </c>
      <c r="Z793" s="10">
        <f t="shared" si="170"/>
        <v>0.69380826275130392</v>
      </c>
      <c r="AA793" s="11">
        <f t="shared" si="171"/>
        <v>-0.29278691085045028</v>
      </c>
      <c r="AB793" s="11">
        <f t="shared" si="172"/>
        <v>-0.15876053233205564</v>
      </c>
      <c r="AC793" s="11">
        <f t="shared" si="173"/>
        <v>27.136883517594605</v>
      </c>
      <c r="AD793" s="11">
        <f t="shared" si="174"/>
        <v>27.740779588487392</v>
      </c>
      <c r="AE793" s="10">
        <v>21.036638241450301</v>
      </c>
      <c r="AF793" s="11">
        <v>27.497613404517899</v>
      </c>
      <c r="AG793" s="12">
        <v>33.547122156418098</v>
      </c>
      <c r="AH793" s="7">
        <v>1.2938096953362415E-2</v>
      </c>
      <c r="AI793" s="11">
        <f t="shared" si="175"/>
        <v>26.836009126801759</v>
      </c>
      <c r="AJ793" s="11">
        <f t="shared" si="176"/>
        <v>17.652539365786151</v>
      </c>
      <c r="AK793" s="11">
        <f t="shared" si="177"/>
        <v>0.17656845700616824</v>
      </c>
      <c r="AL793" s="11">
        <f t="shared" si="178"/>
        <v>6.3589256179802351</v>
      </c>
      <c r="AM793" s="11">
        <f t="shared" si="179"/>
        <v>2.2610250080221346</v>
      </c>
      <c r="AN793" s="3">
        <f t="shared" si="180"/>
        <v>0.36679258206829779</v>
      </c>
      <c r="AO793" s="3">
        <f t="shared" si="181"/>
        <v>0.11786108174800855</v>
      </c>
      <c r="AP793" s="3">
        <v>0.52466548501115029</v>
      </c>
      <c r="AQ793" s="123" t="s">
        <v>215</v>
      </c>
      <c r="AR793" s="84">
        <v>117</v>
      </c>
      <c r="AS793" s="84">
        <v>730</v>
      </c>
      <c r="AT793" s="84" t="s">
        <v>96</v>
      </c>
      <c r="AU793" s="84">
        <v>2</v>
      </c>
      <c r="AV793" s="84" t="s">
        <v>159</v>
      </c>
      <c r="AW793" s="84">
        <v>1</v>
      </c>
      <c r="AX793" s="84">
        <v>40</v>
      </c>
      <c r="AY793" s="34">
        <v>42</v>
      </c>
      <c r="AZ793" s="158">
        <v>8.6999999999999993</v>
      </c>
    </row>
    <row r="794" spans="1:52" ht="15" customHeight="1">
      <c r="A794" s="53">
        <v>0.83962593516209405</v>
      </c>
      <c r="B794" s="32">
        <v>730</v>
      </c>
      <c r="C794" s="17">
        <v>17.731400000000001</v>
      </c>
      <c r="D794" s="17">
        <v>57.692</v>
      </c>
      <c r="E794" s="40" t="s">
        <v>56</v>
      </c>
      <c r="F794" s="18">
        <v>-2.9</v>
      </c>
      <c r="G794" s="17">
        <v>0.5</v>
      </c>
      <c r="H794" s="17">
        <v>6.6</v>
      </c>
      <c r="I794" s="17">
        <v>9.1</v>
      </c>
      <c r="J794" s="17">
        <v>10.9</v>
      </c>
      <c r="K794" s="30">
        <v>14.5</v>
      </c>
      <c r="L794" s="10">
        <f t="shared" si="168"/>
        <v>17.731400000000001</v>
      </c>
      <c r="M794" s="52" t="str">
        <f t="shared" si="169"/>
        <v>low latitude</v>
      </c>
      <c r="N794" s="87">
        <v>4002235.0282699498</v>
      </c>
      <c r="O794" s="23">
        <v>1101386.2143894499</v>
      </c>
      <c r="P794" s="23">
        <v>1357100.0074009399</v>
      </c>
      <c r="Q794" s="23">
        <v>204621.885297687</v>
      </c>
      <c r="R794" s="23">
        <v>10963584.141664</v>
      </c>
      <c r="S794" s="25">
        <v>1060468.1480187799</v>
      </c>
      <c r="T794" s="7">
        <v>0.21414470277126213</v>
      </c>
      <c r="U794" s="6">
        <v>5.8931077723026193E-2</v>
      </c>
      <c r="V794" s="6">
        <v>7.261337119458891E-2</v>
      </c>
      <c r="W794" s="6">
        <v>1.0948555619061188E-2</v>
      </c>
      <c r="X794" s="6">
        <v>0.58662058843137044</v>
      </c>
      <c r="Y794" s="8">
        <v>5.6741704260691167E-2</v>
      </c>
      <c r="Z794" s="10">
        <f t="shared" si="170"/>
        <v>0.7042127946543576</v>
      </c>
      <c r="AA794" s="11">
        <f t="shared" si="171"/>
        <v>-0.29277694382622216</v>
      </c>
      <c r="AB794" s="11">
        <f t="shared" si="172"/>
        <v>-0.15229608861359595</v>
      </c>
      <c r="AC794" s="11">
        <f t="shared" si="173"/>
        <v>27.137556291730004</v>
      </c>
      <c r="AD794" s="11">
        <f t="shared" si="174"/>
        <v>28.182947538830035</v>
      </c>
      <c r="AE794" s="10">
        <v>21.591501955764301</v>
      </c>
      <c r="AF794" s="11">
        <v>28.162632478879701</v>
      </c>
      <c r="AG794" s="12">
        <v>34.123844104733898</v>
      </c>
      <c r="AH794" s="7">
        <v>1.3676165378194731E-2</v>
      </c>
      <c r="AI794" s="11">
        <f t="shared" si="175"/>
        <v>26.742505591076259</v>
      </c>
      <c r="AJ794" s="11">
        <f t="shared" si="176"/>
        <v>20.946678307855443</v>
      </c>
      <c r="AK794" s="11">
        <f t="shared" si="177"/>
        <v>0.18132219129802599</v>
      </c>
      <c r="AL794" s="11">
        <f t="shared" si="178"/>
        <v>6.6322329374817874</v>
      </c>
      <c r="AM794" s="11">
        <f t="shared" si="179"/>
        <v>2.3287624270529852</v>
      </c>
      <c r="AN794" s="3">
        <f t="shared" si="180"/>
        <v>0.36504805149080649</v>
      </c>
      <c r="AO794" s="3">
        <f t="shared" si="181"/>
        <v>0.12378251399044453</v>
      </c>
      <c r="AP794" s="3">
        <v>0.4208293826153649</v>
      </c>
      <c r="AQ794" s="123" t="s">
        <v>215</v>
      </c>
      <c r="AR794" s="84">
        <v>117</v>
      </c>
      <c r="AS794" s="84">
        <v>730</v>
      </c>
      <c r="AT794" s="84" t="s">
        <v>96</v>
      </c>
      <c r="AU794" s="84">
        <v>2</v>
      </c>
      <c r="AV794" s="84" t="s">
        <v>159</v>
      </c>
      <c r="AW794" s="84">
        <v>4</v>
      </c>
      <c r="AX794" s="84">
        <v>40</v>
      </c>
      <c r="AY794" s="34">
        <v>42</v>
      </c>
      <c r="AZ794" s="158">
        <v>13.2</v>
      </c>
    </row>
    <row r="795" spans="1:52" ht="15" customHeight="1">
      <c r="A795" s="53">
        <v>2.0654333128457201</v>
      </c>
      <c r="B795" s="32">
        <v>730</v>
      </c>
      <c r="C795" s="17">
        <v>17.731400000000001</v>
      </c>
      <c r="D795" s="17">
        <v>57.692</v>
      </c>
      <c r="E795" s="40" t="s">
        <v>56</v>
      </c>
      <c r="F795" s="18">
        <v>-2.9</v>
      </c>
      <c r="G795" s="17">
        <v>0.5</v>
      </c>
      <c r="H795" s="17">
        <v>6.6</v>
      </c>
      <c r="I795" s="17">
        <v>9.1</v>
      </c>
      <c r="J795" s="17">
        <v>10.9</v>
      </c>
      <c r="K795" s="30">
        <v>14.5</v>
      </c>
      <c r="L795" s="10">
        <f t="shared" si="168"/>
        <v>14.5</v>
      </c>
      <c r="M795" s="52" t="str">
        <f t="shared" si="169"/>
        <v>low latitude</v>
      </c>
      <c r="N795" s="87">
        <v>18765338.028787602</v>
      </c>
      <c r="O795" s="23">
        <v>5394282.0688497201</v>
      </c>
      <c r="P795" s="23">
        <v>6189285.0584618403</v>
      </c>
      <c r="Q795" s="23">
        <v>1289687.5167998499</v>
      </c>
      <c r="R795" s="23">
        <v>49883372.838712297</v>
      </c>
      <c r="S795" s="25">
        <v>4749408.6437681997</v>
      </c>
      <c r="T795" s="7">
        <v>0.21751523274672999</v>
      </c>
      <c r="U795" s="6">
        <v>6.2526905612217548E-2</v>
      </c>
      <c r="V795" s="6">
        <v>7.1742047916318052E-2</v>
      </c>
      <c r="W795" s="6">
        <v>1.4949194091623617E-2</v>
      </c>
      <c r="X795" s="6">
        <v>0.5782146549430125</v>
      </c>
      <c r="Y795" s="8">
        <v>5.5051964690098154E-2</v>
      </c>
      <c r="Z795" s="10">
        <f t="shared" si="170"/>
        <v>0.6939008604584892</v>
      </c>
      <c r="AA795" s="11">
        <f t="shared" si="171"/>
        <v>-0.31804787470444101</v>
      </c>
      <c r="AB795" s="11">
        <f t="shared" si="172"/>
        <v>-0.15870257397081908</v>
      </c>
      <c r="AC795" s="11">
        <f t="shared" si="173"/>
        <v>25.431768457450229</v>
      </c>
      <c r="AD795" s="11">
        <f t="shared" si="174"/>
        <v>27.744743940395978</v>
      </c>
      <c r="AE795" s="10">
        <v>21.000416731881899</v>
      </c>
      <c r="AF795" s="11">
        <v>27.538420175336501</v>
      </c>
      <c r="AG795" s="12">
        <v>33.417169287290399</v>
      </c>
      <c r="AH795" s="7">
        <v>1.9033892077439482E-2</v>
      </c>
      <c r="AI795" s="11">
        <f t="shared" si="175"/>
        <v>27.335310148805149</v>
      </c>
      <c r="AJ795" s="11">
        <f t="shared" si="176"/>
        <v>20.197575206333234</v>
      </c>
      <c r="AK795" s="11">
        <f t="shared" si="177"/>
        <v>0.19069783063503545</v>
      </c>
      <c r="AL795" s="11">
        <f t="shared" si="178"/>
        <v>4.7990578941320186</v>
      </c>
      <c r="AM795" s="11">
        <f t="shared" si="179"/>
        <v>2.3060957726631779</v>
      </c>
      <c r="AN795" s="3">
        <f t="shared" si="180"/>
        <v>0.37618422654501515</v>
      </c>
      <c r="AO795" s="3">
        <f t="shared" si="181"/>
        <v>0.12407511173058866</v>
      </c>
      <c r="AP795" s="3">
        <v>0.51295220732711266</v>
      </c>
      <c r="AQ795" s="123" t="s">
        <v>215</v>
      </c>
      <c r="AR795" s="84">
        <v>117</v>
      </c>
      <c r="AS795" s="84">
        <v>730</v>
      </c>
      <c r="AT795" s="84" t="s">
        <v>96</v>
      </c>
      <c r="AU795" s="84">
        <v>3</v>
      </c>
      <c r="AV795" s="84" t="s">
        <v>159</v>
      </c>
      <c r="AW795" s="84">
        <v>1</v>
      </c>
      <c r="AX795" s="84">
        <v>40</v>
      </c>
      <c r="AY795" s="34">
        <v>42</v>
      </c>
      <c r="AZ795" s="158">
        <v>18.2</v>
      </c>
    </row>
    <row r="796" spans="1:52" ht="15" customHeight="1">
      <c r="A796" s="53">
        <v>5.1225937307928699</v>
      </c>
      <c r="B796" s="32">
        <v>730</v>
      </c>
      <c r="C796" s="17">
        <v>17.731400000000001</v>
      </c>
      <c r="D796" s="17">
        <v>57.692</v>
      </c>
      <c r="E796" s="40" t="s">
        <v>56</v>
      </c>
      <c r="F796" s="18">
        <v>-2.9</v>
      </c>
      <c r="G796" s="17">
        <v>0.5</v>
      </c>
      <c r="H796" s="17">
        <v>6.6</v>
      </c>
      <c r="I796" s="17">
        <v>9.1</v>
      </c>
      <c r="J796" s="17">
        <v>10.9</v>
      </c>
      <c r="K796" s="30">
        <v>14.5</v>
      </c>
      <c r="L796" s="10">
        <f t="shared" si="168"/>
        <v>14.5</v>
      </c>
      <c r="M796" s="52" t="str">
        <f t="shared" si="169"/>
        <v>low latitude</v>
      </c>
      <c r="N796" s="87">
        <v>14578109.7168581</v>
      </c>
      <c r="O796" s="23">
        <v>4382978.5893482501</v>
      </c>
      <c r="P796" s="23">
        <v>5110829.1235257396</v>
      </c>
      <c r="Q796" s="23">
        <v>1220644.1125351901</v>
      </c>
      <c r="R796" s="23">
        <v>42415638.124957301</v>
      </c>
      <c r="S796" s="25">
        <v>4613004.6829473898</v>
      </c>
      <c r="T796" s="7">
        <v>0.20157448770173078</v>
      </c>
      <c r="U796" s="6">
        <v>6.0604336290174449E-2</v>
      </c>
      <c r="V796" s="6">
        <v>7.0668473644045257E-2</v>
      </c>
      <c r="W796" s="6">
        <v>1.6878094377756132E-2</v>
      </c>
      <c r="X796" s="6">
        <v>0.58648965412114895</v>
      </c>
      <c r="Y796" s="8">
        <v>6.3784953865144253E-2</v>
      </c>
      <c r="Z796" s="10">
        <f t="shared" si="170"/>
        <v>0.71404397155140276</v>
      </c>
      <c r="AA796" s="11">
        <f t="shared" si="171"/>
        <v>-0.32147859558856612</v>
      </c>
      <c r="AB796" s="11">
        <f t="shared" si="172"/>
        <v>-0.14627504310599815</v>
      </c>
      <c r="AC796" s="11">
        <f t="shared" si="173"/>
        <v>25.200194797771786</v>
      </c>
      <c r="AD796" s="11">
        <f t="shared" si="174"/>
        <v>28.594787051549726</v>
      </c>
      <c r="AE796" s="10">
        <v>22.123126984295101</v>
      </c>
      <c r="AF796" s="11">
        <v>28.7206982839533</v>
      </c>
      <c r="AG796" s="12">
        <v>34.905050993977298</v>
      </c>
      <c r="AH796" s="7">
        <v>2.0625590413390821E-2</v>
      </c>
      <c r="AI796" s="11">
        <f t="shared" si="175"/>
        <v>25.578436703828022</v>
      </c>
      <c r="AJ796" s="11">
        <f t="shared" si="176"/>
        <v>24.03719026860756</v>
      </c>
      <c r="AK796" s="11">
        <f t="shared" si="177"/>
        <v>0.18555382065074952</v>
      </c>
      <c r="AL796" s="11">
        <f t="shared" si="178"/>
        <v>4.1869936298721138</v>
      </c>
      <c r="AM796" s="11">
        <f t="shared" si="179"/>
        <v>2.3956086833960866</v>
      </c>
      <c r="AN796" s="3">
        <f t="shared" si="180"/>
        <v>0.34369657893418237</v>
      </c>
      <c r="AO796" s="3">
        <f t="shared" si="181"/>
        <v>0.12049398168828998</v>
      </c>
      <c r="AP796" s="3">
        <v>0.52547229479560864</v>
      </c>
      <c r="AQ796" s="123" t="s">
        <v>215</v>
      </c>
      <c r="AR796" s="84">
        <v>117</v>
      </c>
      <c r="AS796" s="84">
        <v>730</v>
      </c>
      <c r="AT796" s="84" t="s">
        <v>96</v>
      </c>
      <c r="AU796" s="84">
        <v>3</v>
      </c>
      <c r="AV796" s="84" t="s">
        <v>159</v>
      </c>
      <c r="AW796" s="84">
        <v>5</v>
      </c>
      <c r="AX796" s="84">
        <v>40</v>
      </c>
      <c r="AY796" s="34">
        <v>42</v>
      </c>
      <c r="AZ796" s="158">
        <v>24.2</v>
      </c>
    </row>
    <row r="797" spans="1:52" ht="15" customHeight="1">
      <c r="A797" s="54">
        <v>6.8142224953902799</v>
      </c>
      <c r="B797" s="32">
        <v>730</v>
      </c>
      <c r="C797" s="17">
        <v>17.731400000000001</v>
      </c>
      <c r="D797" s="17">
        <v>57.692</v>
      </c>
      <c r="E797" s="40" t="s">
        <v>56</v>
      </c>
      <c r="F797" s="18">
        <v>-2.9</v>
      </c>
      <c r="G797" s="17">
        <v>0.5</v>
      </c>
      <c r="H797" s="17">
        <v>6.6</v>
      </c>
      <c r="I797" s="17">
        <v>9.1</v>
      </c>
      <c r="J797" s="17">
        <v>10.9</v>
      </c>
      <c r="K797" s="30">
        <v>14.5</v>
      </c>
      <c r="L797" s="10">
        <f t="shared" si="168"/>
        <v>14.5</v>
      </c>
      <c r="M797" s="52" t="str">
        <f t="shared" si="169"/>
        <v>low latitude</v>
      </c>
      <c r="N797" s="87">
        <v>8946564.5465573091</v>
      </c>
      <c r="O797" s="23">
        <v>2656546.5653005801</v>
      </c>
      <c r="P797" s="23">
        <v>3101058.8849971099</v>
      </c>
      <c r="Q797" s="23">
        <v>783843.96645375504</v>
      </c>
      <c r="R797" s="23">
        <v>28529574.624480501</v>
      </c>
      <c r="S797" s="25">
        <v>2844587.1628777399</v>
      </c>
      <c r="T797" s="7">
        <v>0.1909122742007977</v>
      </c>
      <c r="U797" s="6">
        <v>5.6688502459529298E-2</v>
      </c>
      <c r="V797" s="6">
        <v>6.617402703400882E-2</v>
      </c>
      <c r="W797" s="6">
        <v>1.6726580742307907E-2</v>
      </c>
      <c r="X797" s="6">
        <v>0.60879748256405786</v>
      </c>
      <c r="Y797" s="8">
        <v>6.0701132999298538E-2</v>
      </c>
      <c r="Z797" s="10">
        <f t="shared" si="170"/>
        <v>0.71696822798814075</v>
      </c>
      <c r="AA797" s="11">
        <f t="shared" si="171"/>
        <v>-0.32416397446894007</v>
      </c>
      <c r="AB797" s="11">
        <f t="shared" si="172"/>
        <v>-0.14450008940215664</v>
      </c>
      <c r="AC797" s="11">
        <f t="shared" si="173"/>
        <v>25.018931723346544</v>
      </c>
      <c r="AD797" s="11">
        <f t="shared" si="174"/>
        <v>28.716193884892487</v>
      </c>
      <c r="AE797" s="10">
        <v>22.357124602740701</v>
      </c>
      <c r="AF797" s="11">
        <v>28.885448802921001</v>
      </c>
      <c r="AG797" s="12">
        <v>35.105474325989498</v>
      </c>
      <c r="AH797" s="7">
        <v>2.3262136915605001E-2</v>
      </c>
      <c r="AI797" s="11">
        <f t="shared" si="175"/>
        <v>23.872695385525102</v>
      </c>
      <c r="AJ797" s="11">
        <f t="shared" si="176"/>
        <v>24.124760947665163</v>
      </c>
      <c r="AK797" s="11">
        <f t="shared" si="177"/>
        <v>0.17252654537301551</v>
      </c>
      <c r="AL797" s="11">
        <f t="shared" si="178"/>
        <v>3.9562196275195354</v>
      </c>
      <c r="AM797" s="11">
        <f t="shared" si="179"/>
        <v>2.4066116400176476</v>
      </c>
      <c r="AN797" s="3">
        <f t="shared" si="180"/>
        <v>0.31358913213099537</v>
      </c>
      <c r="AO797" s="3">
        <f t="shared" si="181"/>
        <v>0.10869628887968663</v>
      </c>
      <c r="AP797" s="3">
        <v>0.48760260967620173</v>
      </c>
      <c r="AQ797" s="123" t="s">
        <v>215</v>
      </c>
      <c r="AR797" s="84">
        <v>117</v>
      </c>
      <c r="AS797" s="84">
        <v>730</v>
      </c>
      <c r="AT797" s="84" t="s">
        <v>96</v>
      </c>
      <c r="AU797" s="84">
        <v>3</v>
      </c>
      <c r="AV797" s="84" t="s">
        <v>159</v>
      </c>
      <c r="AW797" s="84" t="s">
        <v>99</v>
      </c>
      <c r="AX797" s="84">
        <v>20</v>
      </c>
      <c r="AY797" s="34">
        <v>22</v>
      </c>
      <c r="AZ797" s="158">
        <v>27.52</v>
      </c>
    </row>
    <row r="798" spans="1:52" ht="15" customHeight="1">
      <c r="A798" s="53">
        <v>9.1988076213890597</v>
      </c>
      <c r="B798" s="32">
        <v>730</v>
      </c>
      <c r="C798" s="17">
        <v>17.731400000000001</v>
      </c>
      <c r="D798" s="17">
        <v>57.692</v>
      </c>
      <c r="E798" s="40" t="s">
        <v>56</v>
      </c>
      <c r="F798" s="18">
        <v>-2.9</v>
      </c>
      <c r="G798" s="17">
        <v>0.5</v>
      </c>
      <c r="H798" s="17">
        <v>6.6</v>
      </c>
      <c r="I798" s="17">
        <v>9.1</v>
      </c>
      <c r="J798" s="17">
        <v>10.9</v>
      </c>
      <c r="K798" s="30">
        <v>14.5</v>
      </c>
      <c r="L798" s="10">
        <f t="shared" si="168"/>
        <v>14.5</v>
      </c>
      <c r="M798" s="52" t="str">
        <f t="shared" si="169"/>
        <v>low latitude</v>
      </c>
      <c r="N798" s="87">
        <v>13663802.990069401</v>
      </c>
      <c r="O798" s="23">
        <v>4000702.0071105501</v>
      </c>
      <c r="P798" s="23">
        <v>4582475.2190791797</v>
      </c>
      <c r="Q798" s="23">
        <v>1228375.85405318</v>
      </c>
      <c r="R798" s="23">
        <v>41094070.681149602</v>
      </c>
      <c r="S798" s="25">
        <v>4525551.4736602502</v>
      </c>
      <c r="T798" s="7">
        <v>0.19775392280392087</v>
      </c>
      <c r="U798" s="6">
        <v>5.7901487342186322E-2</v>
      </c>
      <c r="V798" s="6">
        <v>6.6321393200946738E-2</v>
      </c>
      <c r="W798" s="6">
        <v>1.7778077157082833E-2</v>
      </c>
      <c r="X798" s="6">
        <v>0.59474757408937517</v>
      </c>
      <c r="Y798" s="8">
        <v>6.5497545406488181E-2</v>
      </c>
      <c r="Z798" s="10">
        <f t="shared" si="170"/>
        <v>0.72095467449029715</v>
      </c>
      <c r="AA798" s="11">
        <f t="shared" si="171"/>
        <v>-0.3306376326348876</v>
      </c>
      <c r="AB798" s="11">
        <f t="shared" si="172"/>
        <v>-0.14209203796783032</v>
      </c>
      <c r="AC798" s="11">
        <f t="shared" si="173"/>
        <v>24.581959797145085</v>
      </c>
      <c r="AD798" s="11">
        <f t="shared" si="174"/>
        <v>28.880904603000406</v>
      </c>
      <c r="AE798" s="10">
        <v>22.5392477072566</v>
      </c>
      <c r="AF798" s="11">
        <v>29.104602601319801</v>
      </c>
      <c r="AG798" s="12">
        <v>35.301440270654702</v>
      </c>
      <c r="AH798" s="7">
        <v>2.2719626435166236E-2</v>
      </c>
      <c r="AI798" s="11">
        <f t="shared" si="175"/>
        <v>24.953129246965553</v>
      </c>
      <c r="AJ798" s="11">
        <f t="shared" si="176"/>
        <v>24.880220365623163</v>
      </c>
      <c r="AK798" s="11">
        <f t="shared" si="177"/>
        <v>0.17700424063963235</v>
      </c>
      <c r="AL798" s="11">
        <f t="shared" si="178"/>
        <v>3.7305155453509844</v>
      </c>
      <c r="AM798" s="11">
        <f t="shared" si="179"/>
        <v>2.4379389695218325</v>
      </c>
      <c r="AN798" s="3">
        <f t="shared" si="180"/>
        <v>0.33250059591534137</v>
      </c>
      <c r="AO798" s="3">
        <f t="shared" si="181"/>
        <v>0.11151183475189821</v>
      </c>
      <c r="AP798" s="3">
        <v>0.51850067324482152</v>
      </c>
      <c r="AQ798" s="123" t="s">
        <v>215</v>
      </c>
      <c r="AR798" s="84">
        <v>117</v>
      </c>
      <c r="AS798" s="84">
        <v>730</v>
      </c>
      <c r="AT798" s="84" t="s">
        <v>96</v>
      </c>
      <c r="AU798" s="84">
        <v>4</v>
      </c>
      <c r="AV798" s="84" t="s">
        <v>159</v>
      </c>
      <c r="AW798" s="84">
        <v>4</v>
      </c>
      <c r="AX798" s="84">
        <v>40</v>
      </c>
      <c r="AY798" s="34">
        <v>42</v>
      </c>
      <c r="AZ798" s="158">
        <v>32.200000000000003</v>
      </c>
    </row>
    <row r="799" spans="1:52" ht="15" customHeight="1">
      <c r="A799" s="53">
        <v>9.5630223880597001</v>
      </c>
      <c r="B799" s="32">
        <v>730</v>
      </c>
      <c r="C799" s="17">
        <v>17.731400000000001</v>
      </c>
      <c r="D799" s="17">
        <v>57.692</v>
      </c>
      <c r="E799" s="40" t="s">
        <v>56</v>
      </c>
      <c r="F799" s="18">
        <v>-2.9</v>
      </c>
      <c r="G799" s="17">
        <v>0.5</v>
      </c>
      <c r="H799" s="17">
        <v>6.6</v>
      </c>
      <c r="I799" s="17">
        <v>9.1</v>
      </c>
      <c r="J799" s="17">
        <v>10.9</v>
      </c>
      <c r="K799" s="30">
        <v>14.5</v>
      </c>
      <c r="L799" s="10">
        <f t="shared" si="168"/>
        <v>14.5</v>
      </c>
      <c r="M799" s="52" t="str">
        <f t="shared" si="169"/>
        <v>low latitude</v>
      </c>
      <c r="N799" s="87">
        <v>15520535.4006561</v>
      </c>
      <c r="O799" s="23">
        <v>3897542.22893715</v>
      </c>
      <c r="P799" s="23">
        <v>4201856.6948653096</v>
      </c>
      <c r="Q799" s="23">
        <v>979957.39966473996</v>
      </c>
      <c r="R799" s="23">
        <v>37735190.976922996</v>
      </c>
      <c r="S799" s="25">
        <v>3564763.5694349702</v>
      </c>
      <c r="T799" s="7">
        <v>0.23551701982661929</v>
      </c>
      <c r="U799" s="6">
        <v>5.9143419135455386E-2</v>
      </c>
      <c r="V799" s="6">
        <v>6.3761251849042036E-2</v>
      </c>
      <c r="W799" s="6">
        <v>1.4870404942108272E-2</v>
      </c>
      <c r="X799" s="6">
        <v>0.57261424893225954</v>
      </c>
      <c r="Y799" s="8">
        <v>5.4093655314515453E-2</v>
      </c>
      <c r="Z799" s="10">
        <f t="shared" si="170"/>
        <v>0.6917506111971421</v>
      </c>
      <c r="AA799" s="11">
        <f t="shared" si="171"/>
        <v>-0.33461382389194588</v>
      </c>
      <c r="AB799" s="11">
        <f t="shared" si="172"/>
        <v>-0.1600504484653929</v>
      </c>
      <c r="AC799" s="11">
        <f t="shared" si="173"/>
        <v>24.31356688729365</v>
      </c>
      <c r="AD799" s="11">
        <f t="shared" si="174"/>
        <v>27.652549324967126</v>
      </c>
      <c r="AE799" s="10">
        <v>20.939919483300599</v>
      </c>
      <c r="AF799" s="11">
        <v>27.398055576971501</v>
      </c>
      <c r="AG799" s="12">
        <v>33.3137217805833</v>
      </c>
      <c r="AH799" s="7">
        <v>2.4428799929071768E-2</v>
      </c>
      <c r="AI799" s="11">
        <f t="shared" si="175"/>
        <v>29.143411340625931</v>
      </c>
      <c r="AJ799" s="11">
        <f t="shared" si="176"/>
        <v>18.6780598775077</v>
      </c>
      <c r="AK799" s="11">
        <f t="shared" si="177"/>
        <v>0.18021993883416348</v>
      </c>
      <c r="AL799" s="11">
        <f t="shared" si="178"/>
        <v>4.2877952616132458</v>
      </c>
      <c r="AM799" s="11">
        <f t="shared" si="179"/>
        <v>2.3331147082812715</v>
      </c>
      <c r="AN799" s="3">
        <f t="shared" si="180"/>
        <v>0.41130136084769531</v>
      </c>
      <c r="AO799" s="3">
        <f t="shared" si="181"/>
        <v>0.11135114427895595</v>
      </c>
      <c r="AP799" s="3">
        <v>0.52265833383569849</v>
      </c>
      <c r="AQ799" s="123" t="s">
        <v>215</v>
      </c>
      <c r="AR799" s="84">
        <v>117</v>
      </c>
      <c r="AS799" s="84">
        <v>730</v>
      </c>
      <c r="AT799" s="84" t="s">
        <v>96</v>
      </c>
      <c r="AU799" s="84">
        <v>5</v>
      </c>
      <c r="AV799" s="84" t="s">
        <v>159</v>
      </c>
      <c r="AW799" s="84">
        <v>4</v>
      </c>
      <c r="AX799" s="84">
        <v>40</v>
      </c>
      <c r="AY799" s="34">
        <v>42</v>
      </c>
      <c r="AZ799" s="158">
        <v>41.699999999999903</v>
      </c>
    </row>
    <row r="800" spans="1:52" ht="15" customHeight="1">
      <c r="A800" s="53">
        <v>9.5984701492537301</v>
      </c>
      <c r="B800" s="32">
        <v>730</v>
      </c>
      <c r="C800" s="17">
        <v>17.731400000000001</v>
      </c>
      <c r="D800" s="17">
        <v>57.692</v>
      </c>
      <c r="E800" s="40" t="s">
        <v>56</v>
      </c>
      <c r="F800" s="18">
        <v>-2.9</v>
      </c>
      <c r="G800" s="17">
        <v>0.5</v>
      </c>
      <c r="H800" s="17">
        <v>6.6</v>
      </c>
      <c r="I800" s="17">
        <v>9.1</v>
      </c>
      <c r="J800" s="17">
        <v>10.9</v>
      </c>
      <c r="K800" s="30">
        <v>14.5</v>
      </c>
      <c r="L800" s="10">
        <f t="shared" si="168"/>
        <v>14.5</v>
      </c>
      <c r="M800" s="52" t="str">
        <f t="shared" si="169"/>
        <v>low latitude</v>
      </c>
      <c r="N800" s="87">
        <v>18491732.553242002</v>
      </c>
      <c r="O800" s="23">
        <v>5228808.8688722402</v>
      </c>
      <c r="P800" s="23">
        <v>6114020.4877208304</v>
      </c>
      <c r="Q800" s="23">
        <v>1385268.88976763</v>
      </c>
      <c r="R800" s="23">
        <v>49362665.9294504</v>
      </c>
      <c r="S800" s="25">
        <v>5396025.7374393102</v>
      </c>
      <c r="T800" s="7">
        <v>0.21507385824696634</v>
      </c>
      <c r="U800" s="6">
        <v>6.08152910619046E-2</v>
      </c>
      <c r="V800" s="6">
        <v>7.1111020663370772E-2</v>
      </c>
      <c r="W800" s="6">
        <v>1.6111801529358656E-2</v>
      </c>
      <c r="X800" s="6">
        <v>0.57412786953495321</v>
      </c>
      <c r="Y800" s="8">
        <v>6.2760158963446389E-2</v>
      </c>
      <c r="Z800" s="10">
        <f t="shared" si="170"/>
        <v>0.71150004968262548</v>
      </c>
      <c r="AA800" s="11">
        <f t="shared" si="171"/>
        <v>-0.31843662922052302</v>
      </c>
      <c r="AB800" s="11">
        <f t="shared" si="172"/>
        <v>-0.14782506525378072</v>
      </c>
      <c r="AC800" s="11">
        <f t="shared" si="173"/>
        <v>25.405527527614694</v>
      </c>
      <c r="AD800" s="11">
        <f t="shared" si="174"/>
        <v>28.488765536641399</v>
      </c>
      <c r="AE800" s="10">
        <v>22.0499481793188</v>
      </c>
      <c r="AF800" s="11">
        <v>28.5607455953383</v>
      </c>
      <c r="AG800" s="12">
        <v>34.704706340372397</v>
      </c>
      <c r="AH800" s="7">
        <v>2.6712962099654434E-2</v>
      </c>
      <c r="AI800" s="11">
        <f t="shared" si="175"/>
        <v>27.252076455970176</v>
      </c>
      <c r="AJ800" s="11">
        <f t="shared" si="176"/>
        <v>22.589083796717404</v>
      </c>
      <c r="AK800" s="11">
        <f t="shared" si="177"/>
        <v>0.18860132868553664</v>
      </c>
      <c r="AL800" s="11">
        <f t="shared" si="178"/>
        <v>4.4135983511088721</v>
      </c>
      <c r="AM800" s="11">
        <f t="shared" si="179"/>
        <v>2.383384681211894</v>
      </c>
      <c r="AN800" s="3">
        <f t="shared" si="180"/>
        <v>0.37460968132617806</v>
      </c>
      <c r="AO800" s="3">
        <f t="shared" si="181"/>
        <v>0.12385920356204115</v>
      </c>
      <c r="AP800" s="3">
        <v>0.44001618414134747</v>
      </c>
      <c r="AQ800" s="123" t="s">
        <v>215</v>
      </c>
      <c r="AR800" s="84">
        <v>117</v>
      </c>
      <c r="AS800" s="84">
        <v>730</v>
      </c>
      <c r="AT800" s="84" t="s">
        <v>96</v>
      </c>
      <c r="AU800" s="84">
        <v>6</v>
      </c>
      <c r="AV800" s="84" t="s">
        <v>160</v>
      </c>
      <c r="AW800" s="84">
        <v>4</v>
      </c>
      <c r="AX800" s="84">
        <v>40</v>
      </c>
      <c r="AY800" s="34">
        <v>42</v>
      </c>
      <c r="AZ800" s="158">
        <v>51.199999999999903</v>
      </c>
    </row>
    <row r="801" spans="1:52" ht="15" customHeight="1">
      <c r="A801" s="54">
        <v>9.6339179104477601</v>
      </c>
      <c r="B801" s="32">
        <v>730</v>
      </c>
      <c r="C801" s="17">
        <v>17.731400000000001</v>
      </c>
      <c r="D801" s="17">
        <v>57.692</v>
      </c>
      <c r="E801" s="40" t="s">
        <v>56</v>
      </c>
      <c r="F801" s="18">
        <v>-2.9</v>
      </c>
      <c r="G801" s="17">
        <v>0.5</v>
      </c>
      <c r="H801" s="17">
        <v>6.6</v>
      </c>
      <c r="I801" s="17">
        <v>9.1</v>
      </c>
      <c r="J801" s="17">
        <v>10.9</v>
      </c>
      <c r="K801" s="30">
        <v>14.5</v>
      </c>
      <c r="L801" s="10">
        <f t="shared" si="168"/>
        <v>14.5</v>
      </c>
      <c r="M801" s="52" t="str">
        <f t="shared" si="169"/>
        <v>low latitude</v>
      </c>
      <c r="N801" s="87">
        <v>54671726.628014296</v>
      </c>
      <c r="O801" s="23">
        <v>17066874.1026925</v>
      </c>
      <c r="P801" s="23">
        <v>20380410.408444401</v>
      </c>
      <c r="Q801" s="23">
        <v>5137979.2514303699</v>
      </c>
      <c r="R801" s="23">
        <v>147971298.56076199</v>
      </c>
      <c r="S801" s="25">
        <v>18233406.676584098</v>
      </c>
      <c r="T801" s="7">
        <v>0.20751299917701943</v>
      </c>
      <c r="U801" s="6">
        <v>6.4779337512482646E-2</v>
      </c>
      <c r="V801" s="6">
        <v>7.7356256133819634E-2</v>
      </c>
      <c r="W801" s="6">
        <v>1.9501807422838625E-2</v>
      </c>
      <c r="X801" s="6">
        <v>0.56164255000367735</v>
      </c>
      <c r="Y801" s="8">
        <v>6.9207049750162272E-2</v>
      </c>
      <c r="Z801" s="10">
        <f t="shared" si="170"/>
        <v>0.71938100620322198</v>
      </c>
      <c r="AA801" s="11">
        <f t="shared" si="171"/>
        <v>-0.32004641618275259</v>
      </c>
      <c r="AB801" s="11">
        <f t="shared" si="172"/>
        <v>-0.14304103303130791</v>
      </c>
      <c r="AC801" s="11">
        <f t="shared" si="173"/>
        <v>25.296866907664199</v>
      </c>
      <c r="AD801" s="11">
        <f t="shared" si="174"/>
        <v>28.81599334065854</v>
      </c>
      <c r="AE801" s="10">
        <v>22.462858982736599</v>
      </c>
      <c r="AF801" s="11">
        <v>29.029025936521101</v>
      </c>
      <c r="AG801" s="12">
        <v>35.1815445885074</v>
      </c>
      <c r="AH801" s="7">
        <v>2.3315113068561485E-2</v>
      </c>
      <c r="AI801" s="11">
        <f t="shared" si="175"/>
        <v>26.979328095345856</v>
      </c>
      <c r="AJ801" s="11">
        <f t="shared" si="176"/>
        <v>25.009770711761458</v>
      </c>
      <c r="AK801" s="11">
        <f t="shared" si="177"/>
        <v>0.20396221124294026</v>
      </c>
      <c r="AL801" s="11">
        <f t="shared" si="178"/>
        <v>3.9666198345917154</v>
      </c>
      <c r="AM801" s="11">
        <f t="shared" si="179"/>
        <v>2.4034602914652012</v>
      </c>
      <c r="AN801" s="3">
        <f t="shared" si="180"/>
        <v>0.3694752101237001</v>
      </c>
      <c r="AO801" s="3">
        <f t="shared" si="181"/>
        <v>0.13773218594871978</v>
      </c>
      <c r="AP801" s="3">
        <v>0.48689006272778851</v>
      </c>
      <c r="AQ801" s="123" t="s">
        <v>215</v>
      </c>
      <c r="AR801" s="84">
        <v>117</v>
      </c>
      <c r="AS801" s="84">
        <v>730</v>
      </c>
      <c r="AT801" s="84" t="s">
        <v>96</v>
      </c>
      <c r="AU801" s="84">
        <v>7</v>
      </c>
      <c r="AV801" s="84" t="s">
        <v>160</v>
      </c>
      <c r="AW801" s="84">
        <v>4</v>
      </c>
      <c r="AX801" s="84">
        <v>40</v>
      </c>
      <c r="AY801" s="34">
        <v>42</v>
      </c>
      <c r="AZ801" s="158">
        <v>60.699999999999903</v>
      </c>
    </row>
    <row r="802" spans="1:52" ht="15" customHeight="1">
      <c r="A802" s="53">
        <v>9.6701119402985007</v>
      </c>
      <c r="B802" s="32">
        <v>730</v>
      </c>
      <c r="C802" s="17">
        <v>17.731400000000001</v>
      </c>
      <c r="D802" s="17">
        <v>57.692</v>
      </c>
      <c r="E802" s="40" t="s">
        <v>56</v>
      </c>
      <c r="F802" s="18">
        <v>-2.9</v>
      </c>
      <c r="G802" s="17">
        <v>0.5</v>
      </c>
      <c r="H802" s="17">
        <v>6.6</v>
      </c>
      <c r="I802" s="17">
        <v>9.1</v>
      </c>
      <c r="J802" s="17">
        <v>10.9</v>
      </c>
      <c r="K802" s="30">
        <v>14.5</v>
      </c>
      <c r="L802" s="10">
        <f t="shared" si="168"/>
        <v>14.5</v>
      </c>
      <c r="M802" s="52" t="str">
        <f t="shared" si="169"/>
        <v>low latitude</v>
      </c>
      <c r="N802" s="87">
        <v>8828375.2602150291</v>
      </c>
      <c r="O802" s="23">
        <v>2338043.5879508602</v>
      </c>
      <c r="P802" s="23">
        <v>2881590.5366404699</v>
      </c>
      <c r="Q802" s="23">
        <v>581008.35331921803</v>
      </c>
      <c r="R802" s="23">
        <v>24790483.0797249</v>
      </c>
      <c r="S802" s="25">
        <v>2941453.3845216702</v>
      </c>
      <c r="T802" s="7">
        <v>0.20840831908646321</v>
      </c>
      <c r="U802" s="6">
        <v>5.5193364549373944E-2</v>
      </c>
      <c r="V802" s="6">
        <v>6.8024684308907873E-2</v>
      </c>
      <c r="W802" s="6">
        <v>1.3715657833002319E-2</v>
      </c>
      <c r="X802" s="6">
        <v>0.58522012892562913</v>
      </c>
      <c r="Y802" s="8">
        <v>6.9437845296623502E-2</v>
      </c>
      <c r="Z802" s="10">
        <f t="shared" si="170"/>
        <v>0.73255342600414231</v>
      </c>
      <c r="AA802" s="11">
        <f t="shared" si="171"/>
        <v>-0.30384382936810678</v>
      </c>
      <c r="AB802" s="11">
        <f t="shared" si="172"/>
        <v>-0.13516069619887533</v>
      </c>
      <c r="AC802" s="11">
        <f t="shared" si="173"/>
        <v>26.390541517652792</v>
      </c>
      <c r="AD802" s="11">
        <f t="shared" si="174"/>
        <v>29.355008379996928</v>
      </c>
      <c r="AE802" s="10">
        <v>23.201582537561599</v>
      </c>
      <c r="AF802" s="11">
        <v>29.8022217893228</v>
      </c>
      <c r="AG802" s="12">
        <v>36.079039979407902</v>
      </c>
      <c r="AH802" s="7">
        <v>2.4235811325910774E-2</v>
      </c>
      <c r="AI802" s="11">
        <f t="shared" si="175"/>
        <v>26.260187573730693</v>
      </c>
      <c r="AJ802" s="11">
        <f t="shared" si="176"/>
        <v>24.991471611925686</v>
      </c>
      <c r="AK802" s="11">
        <f t="shared" si="177"/>
        <v>0.17298527762855681</v>
      </c>
      <c r="AL802" s="11">
        <f t="shared" si="178"/>
        <v>4.95963701757187</v>
      </c>
      <c r="AM802" s="11">
        <f t="shared" si="179"/>
        <v>2.4719545060289239</v>
      </c>
      <c r="AN802" s="3">
        <f t="shared" si="180"/>
        <v>0.35611953312178046</v>
      </c>
      <c r="AO802" s="3">
        <f t="shared" si="181"/>
        <v>0.11623777267161052</v>
      </c>
      <c r="AP802" s="3">
        <v>0.44251208277473331</v>
      </c>
      <c r="AQ802" s="123" t="s">
        <v>215</v>
      </c>
      <c r="AR802" s="84">
        <v>117</v>
      </c>
      <c r="AS802" s="84">
        <v>730</v>
      </c>
      <c r="AT802" s="84" t="s">
        <v>96</v>
      </c>
      <c r="AU802" s="84">
        <v>8</v>
      </c>
      <c r="AV802" s="84" t="s">
        <v>160</v>
      </c>
      <c r="AW802" s="84">
        <v>4</v>
      </c>
      <c r="AX802" s="84">
        <v>40</v>
      </c>
      <c r="AY802" s="34">
        <v>42</v>
      </c>
      <c r="AZ802" s="158">
        <v>70.400000000000006</v>
      </c>
    </row>
    <row r="803" spans="1:52" ht="15" customHeight="1">
      <c r="A803" s="53">
        <v>9.6895149253731301</v>
      </c>
      <c r="B803" s="32">
        <v>730</v>
      </c>
      <c r="C803" s="17">
        <v>17.731400000000001</v>
      </c>
      <c r="D803" s="17">
        <v>57.692</v>
      </c>
      <c r="E803" s="40" t="s">
        <v>56</v>
      </c>
      <c r="F803" s="18">
        <v>-2.9</v>
      </c>
      <c r="G803" s="17">
        <v>0.5</v>
      </c>
      <c r="H803" s="17">
        <v>6.6</v>
      </c>
      <c r="I803" s="17">
        <v>9.1</v>
      </c>
      <c r="J803" s="17">
        <v>10.9</v>
      </c>
      <c r="K803" s="30">
        <v>14.5</v>
      </c>
      <c r="L803" s="10">
        <f t="shared" si="168"/>
        <v>14.5</v>
      </c>
      <c r="M803" s="52" t="str">
        <f t="shared" si="169"/>
        <v>low latitude</v>
      </c>
      <c r="N803" s="87">
        <v>10320948.518650301</v>
      </c>
      <c r="O803" s="23">
        <v>2907943.14367803</v>
      </c>
      <c r="P803" s="23">
        <v>3589991.3204822298</v>
      </c>
      <c r="Q803" s="23">
        <v>877606.92374494101</v>
      </c>
      <c r="R803" s="23">
        <v>32056447.814968199</v>
      </c>
      <c r="S803" s="25">
        <v>3652404.2237526001</v>
      </c>
      <c r="T803" s="7">
        <v>0.19325685676211998</v>
      </c>
      <c r="U803" s="6">
        <v>5.4450417088570617E-2</v>
      </c>
      <c r="V803" s="6">
        <v>6.7221577275187988E-2</v>
      </c>
      <c r="W803" s="6">
        <v>1.6432942694088775E-2</v>
      </c>
      <c r="X803" s="6">
        <v>0.60024796485370291</v>
      </c>
      <c r="Y803" s="8">
        <v>6.839024132632962E-2</v>
      </c>
      <c r="Z803" s="10">
        <f t="shared" si="170"/>
        <v>0.73631143586671299</v>
      </c>
      <c r="AA803" s="11">
        <f t="shared" si="171"/>
        <v>-0.3127005058130537</v>
      </c>
      <c r="AB803" s="11">
        <f t="shared" si="172"/>
        <v>-0.13293845431721293</v>
      </c>
      <c r="AC803" s="11">
        <f t="shared" si="173"/>
        <v>25.792715857618873</v>
      </c>
      <c r="AD803" s="11">
        <f t="shared" si="174"/>
        <v>29.507009724702634</v>
      </c>
      <c r="AE803" s="10">
        <v>23.394096956086202</v>
      </c>
      <c r="AF803" s="11">
        <v>30.027944671413401</v>
      </c>
      <c r="AG803" s="12">
        <v>36.399744319470003</v>
      </c>
      <c r="AH803" s="7">
        <v>2.7916818894007593E-2</v>
      </c>
      <c r="AI803" s="11">
        <f t="shared" si="175"/>
        <v>24.354843410855253</v>
      </c>
      <c r="AJ803" s="11">
        <f t="shared" si="176"/>
        <v>26.138352699486216</v>
      </c>
      <c r="AK803" s="11">
        <f t="shared" si="177"/>
        <v>0.17118823781205059</v>
      </c>
      <c r="AL803" s="11">
        <f t="shared" si="178"/>
        <v>4.0906597513644831</v>
      </c>
      <c r="AM803" s="11">
        <f t="shared" si="179"/>
        <v>2.4782823939570746</v>
      </c>
      <c r="AN803" s="3">
        <f t="shared" si="180"/>
        <v>0.32196170262605062</v>
      </c>
      <c r="AO803" s="3">
        <f t="shared" si="181"/>
        <v>0.11198967961777556</v>
      </c>
      <c r="AP803" s="3">
        <v>0.4650134149325808</v>
      </c>
      <c r="AQ803" s="123" t="s">
        <v>215</v>
      </c>
      <c r="AR803" s="84">
        <v>117</v>
      </c>
      <c r="AS803" s="84">
        <v>730</v>
      </c>
      <c r="AT803" s="84" t="s">
        <v>96</v>
      </c>
      <c r="AU803" s="84">
        <v>9</v>
      </c>
      <c r="AV803" s="84" t="s">
        <v>160</v>
      </c>
      <c r="AW803" s="84">
        <v>1</v>
      </c>
      <c r="AX803" s="84">
        <v>40</v>
      </c>
      <c r="AY803" s="34">
        <v>42</v>
      </c>
      <c r="AZ803" s="158">
        <v>75.599999999999994</v>
      </c>
    </row>
    <row r="804" spans="1:52" ht="15" customHeight="1">
      <c r="A804" s="53">
        <v>10.685416952250399</v>
      </c>
      <c r="B804" s="32">
        <v>730</v>
      </c>
      <c r="C804" s="17">
        <v>17.731400000000001</v>
      </c>
      <c r="D804" s="17">
        <v>57.692</v>
      </c>
      <c r="E804" s="40" t="s">
        <v>56</v>
      </c>
      <c r="F804" s="18">
        <v>-2.9</v>
      </c>
      <c r="G804" s="17">
        <v>0.5</v>
      </c>
      <c r="H804" s="17">
        <v>6.6</v>
      </c>
      <c r="I804" s="17">
        <v>9.1</v>
      </c>
      <c r="J804" s="17">
        <v>10.9</v>
      </c>
      <c r="K804" s="30">
        <v>14.5</v>
      </c>
      <c r="L804" s="10">
        <f t="shared" si="168"/>
        <v>14.5</v>
      </c>
      <c r="M804" s="52" t="str">
        <f t="shared" si="169"/>
        <v>low latitude</v>
      </c>
      <c r="N804" s="87">
        <v>11128402.7412926</v>
      </c>
      <c r="O804" s="23">
        <v>3029085.50133048</v>
      </c>
      <c r="P804" s="23">
        <v>3769956.3683743002</v>
      </c>
      <c r="Q804" s="23">
        <v>887254.00945057697</v>
      </c>
      <c r="R804" s="23">
        <v>33470895.661622901</v>
      </c>
      <c r="S804" s="25">
        <v>3955416.9174416098</v>
      </c>
      <c r="T804" s="7">
        <v>0.19786989074245287</v>
      </c>
      <c r="U804" s="6">
        <v>5.3859015631581283E-2</v>
      </c>
      <c r="V804" s="6">
        <v>6.703215834794557E-2</v>
      </c>
      <c r="W804" s="6">
        <v>1.577592561952848E-2</v>
      </c>
      <c r="X804" s="6">
        <v>0.59513324792270184</v>
      </c>
      <c r="Y804" s="8">
        <v>7.0329761735790017E-2</v>
      </c>
      <c r="Z804" s="10">
        <f t="shared" si="170"/>
        <v>0.73980757348558501</v>
      </c>
      <c r="AA804" s="11">
        <f t="shared" si="171"/>
        <v>-0.3093807744211417</v>
      </c>
      <c r="AB804" s="11">
        <f t="shared" si="172"/>
        <v>-0.13088122708096164</v>
      </c>
      <c r="AC804" s="11">
        <f t="shared" si="173"/>
        <v>26.016797726572932</v>
      </c>
      <c r="AD804" s="11">
        <f t="shared" si="174"/>
        <v>29.647724067662224</v>
      </c>
      <c r="AE804" s="10">
        <v>23.641673876118499</v>
      </c>
      <c r="AF804" s="11">
        <v>30.205525644021701</v>
      </c>
      <c r="AG804" s="12">
        <v>36.632925264614101</v>
      </c>
      <c r="AH804" s="7">
        <v>3.1663966838846577E-2</v>
      </c>
      <c r="AI804" s="11">
        <f t="shared" si="175"/>
        <v>24.951968169447987</v>
      </c>
      <c r="AJ804" s="11">
        <f t="shared" si="176"/>
        <v>26.222913074615324</v>
      </c>
      <c r="AK804" s="11">
        <f t="shared" si="177"/>
        <v>0.17038021391012811</v>
      </c>
      <c r="AL804" s="11">
        <f t="shared" si="178"/>
        <v>4.2490158716879813</v>
      </c>
      <c r="AM804" s="11">
        <f t="shared" si="179"/>
        <v>2.4955458396714336</v>
      </c>
      <c r="AN804" s="3">
        <f t="shared" si="180"/>
        <v>0.33247998063141815</v>
      </c>
      <c r="AO804" s="3">
        <f t="shared" si="181"/>
        <v>0.11263386574673773</v>
      </c>
      <c r="AP804" s="3">
        <v>0.44779924175984359</v>
      </c>
      <c r="AQ804" s="123" t="s">
        <v>215</v>
      </c>
      <c r="AR804" s="84">
        <v>117</v>
      </c>
      <c r="AS804" s="84">
        <v>730</v>
      </c>
      <c r="AT804" s="84" t="s">
        <v>96</v>
      </c>
      <c r="AU804" s="84">
        <v>10</v>
      </c>
      <c r="AV804" s="84" t="s">
        <v>160</v>
      </c>
      <c r="AW804" s="84">
        <v>1</v>
      </c>
      <c r="AX804" s="84">
        <v>40</v>
      </c>
      <c r="AY804" s="34">
        <v>42</v>
      </c>
      <c r="AZ804" s="158">
        <v>85.3</v>
      </c>
    </row>
    <row r="805" spans="1:52" ht="15" customHeight="1">
      <c r="A805" s="53">
        <v>10.822816997943701</v>
      </c>
      <c r="B805" s="32">
        <v>730</v>
      </c>
      <c r="C805" s="17">
        <v>17.731400000000001</v>
      </c>
      <c r="D805" s="17">
        <v>57.692</v>
      </c>
      <c r="E805" s="40" t="s">
        <v>56</v>
      </c>
      <c r="F805" s="18">
        <v>-2.9</v>
      </c>
      <c r="G805" s="17">
        <v>0.5</v>
      </c>
      <c r="H805" s="17">
        <v>6.6</v>
      </c>
      <c r="I805" s="17">
        <v>9.1</v>
      </c>
      <c r="J805" s="17">
        <v>10.9</v>
      </c>
      <c r="K805" s="30">
        <v>14.5</v>
      </c>
      <c r="L805" s="10">
        <f t="shared" si="168"/>
        <v>14.5</v>
      </c>
      <c r="M805" s="52" t="str">
        <f t="shared" si="169"/>
        <v>low latitude</v>
      </c>
      <c r="N805" s="87">
        <v>10245331.500515301</v>
      </c>
      <c r="O805" s="23">
        <v>3165754.0044512199</v>
      </c>
      <c r="P805" s="23">
        <v>4330740.9139092797</v>
      </c>
      <c r="Q805" s="23">
        <v>948400.87709768605</v>
      </c>
      <c r="R805" s="23">
        <v>34477449.1207994</v>
      </c>
      <c r="S805" s="25">
        <v>4196819.5725737</v>
      </c>
      <c r="T805" s="7">
        <v>0.17860056684570202</v>
      </c>
      <c r="U805" s="6">
        <v>5.5186643756778515E-2</v>
      </c>
      <c r="V805" s="6">
        <v>7.5495144500416445E-2</v>
      </c>
      <c r="W805" s="6">
        <v>1.6532889564196952E-2</v>
      </c>
      <c r="X805" s="6">
        <v>0.60102417926241969</v>
      </c>
      <c r="Y805" s="8">
        <v>7.3160576070486344E-2</v>
      </c>
      <c r="Z805" s="10">
        <f t="shared" si="170"/>
        <v>0.7495787626688134</v>
      </c>
      <c r="AA805" s="11">
        <f t="shared" si="171"/>
        <v>-0.29003209213941938</v>
      </c>
      <c r="AB805" s="11">
        <f t="shared" si="172"/>
        <v>-0.12518272653116627</v>
      </c>
      <c r="AC805" s="11">
        <f t="shared" si="173"/>
        <v>27.322833780589189</v>
      </c>
      <c r="AD805" s="11">
        <f t="shared" si="174"/>
        <v>30.037501505268228</v>
      </c>
      <c r="AE805" s="10">
        <v>24.1270909504528</v>
      </c>
      <c r="AF805" s="11">
        <v>30.797200619678499</v>
      </c>
      <c r="AG805" s="12">
        <v>37.237848686962899</v>
      </c>
      <c r="AH805" s="7">
        <v>2.1520405546478105E-2</v>
      </c>
      <c r="AI805" s="11">
        <f t="shared" si="175"/>
        <v>22.908529742965975</v>
      </c>
      <c r="AJ805" s="11">
        <f t="shared" si="176"/>
        <v>29.059518567105336</v>
      </c>
      <c r="AK805" s="11">
        <f t="shared" si="177"/>
        <v>0.17922422621606313</v>
      </c>
      <c r="AL805" s="11">
        <f t="shared" si="178"/>
        <v>4.5663611437837277</v>
      </c>
      <c r="AM805" s="11">
        <f t="shared" si="179"/>
        <v>2.4885639201632661</v>
      </c>
      <c r="AN805" s="3">
        <f t="shared" si="180"/>
        <v>0.29716036893038422</v>
      </c>
      <c r="AO805" s="3">
        <f t="shared" si="181"/>
        <v>0.12561082749293798</v>
      </c>
      <c r="AP805" s="3">
        <v>0.42493892760753726</v>
      </c>
      <c r="AQ805" s="123" t="s">
        <v>215</v>
      </c>
      <c r="AR805" s="84">
        <v>117</v>
      </c>
      <c r="AS805" s="84">
        <v>730</v>
      </c>
      <c r="AT805" s="84" t="s">
        <v>96</v>
      </c>
      <c r="AU805" s="84">
        <v>11</v>
      </c>
      <c r="AV805" s="84" t="s">
        <v>160</v>
      </c>
      <c r="AW805" s="84">
        <v>1</v>
      </c>
      <c r="AX805" s="84">
        <v>40</v>
      </c>
      <c r="AY805" s="34">
        <v>42</v>
      </c>
      <c r="AZ805" s="158">
        <v>95</v>
      </c>
    </row>
    <row r="806" spans="1:52" ht="15" customHeight="1">
      <c r="A806" s="53">
        <v>10.9078067169294</v>
      </c>
      <c r="B806" s="32">
        <v>730</v>
      </c>
      <c r="C806" s="17">
        <v>17.731400000000001</v>
      </c>
      <c r="D806" s="17">
        <v>57.692</v>
      </c>
      <c r="E806" s="40" t="s">
        <v>56</v>
      </c>
      <c r="F806" s="18">
        <v>-2.9</v>
      </c>
      <c r="G806" s="17">
        <v>0.5</v>
      </c>
      <c r="H806" s="17">
        <v>6.6</v>
      </c>
      <c r="I806" s="17">
        <v>9.1</v>
      </c>
      <c r="J806" s="17">
        <v>10.9</v>
      </c>
      <c r="K806" s="30">
        <v>14.5</v>
      </c>
      <c r="L806" s="10">
        <f t="shared" si="168"/>
        <v>14.5</v>
      </c>
      <c r="M806" s="52" t="str">
        <f t="shared" si="169"/>
        <v>low latitude</v>
      </c>
      <c r="N806" s="87">
        <v>10145403.9895529</v>
      </c>
      <c r="O806" s="23">
        <v>3017687.7739252099</v>
      </c>
      <c r="P806" s="23">
        <v>4151782.0285401801</v>
      </c>
      <c r="Q806" s="23">
        <v>860237.35910115403</v>
      </c>
      <c r="R806" s="23">
        <v>36024366.646827303</v>
      </c>
      <c r="S806" s="25">
        <v>4445814.1542698704</v>
      </c>
      <c r="T806" s="7">
        <v>0.17299605222903888</v>
      </c>
      <c r="U806" s="6">
        <v>5.1456607571908418E-2</v>
      </c>
      <c r="V806" s="6">
        <v>7.0794805351519011E-2</v>
      </c>
      <c r="W806" s="6">
        <v>1.4668481142562365E-2</v>
      </c>
      <c r="X806" s="6">
        <v>0.61427551040549788</v>
      </c>
      <c r="Y806" s="8">
        <v>7.5808543299473355E-2</v>
      </c>
      <c r="Z806" s="10">
        <f t="shared" si="170"/>
        <v>0.75811128869664468</v>
      </c>
      <c r="AA806" s="11">
        <f t="shared" si="171"/>
        <v>-0.28646516244253145</v>
      </c>
      <c r="AB806" s="11">
        <f t="shared" si="172"/>
        <v>-0.12026703642709062</v>
      </c>
      <c r="AC806" s="11">
        <f t="shared" si="173"/>
        <v>27.563601535129127</v>
      </c>
      <c r="AD806" s="11">
        <f t="shared" si="174"/>
        <v>30.373734708387005</v>
      </c>
      <c r="AE806" s="10">
        <v>24.606918171265299</v>
      </c>
      <c r="AF806" s="11">
        <v>31.282137862875999</v>
      </c>
      <c r="AG806" s="12">
        <v>37.850880594471903</v>
      </c>
      <c r="AH806" s="7">
        <v>2.9778511781399411E-2</v>
      </c>
      <c r="AI806" s="11">
        <f t="shared" si="175"/>
        <v>21.974126901030495</v>
      </c>
      <c r="AJ806" s="11">
        <f t="shared" si="176"/>
        <v>30.469108956143025</v>
      </c>
      <c r="AK806" s="11">
        <f t="shared" si="177"/>
        <v>0.1655613548581388</v>
      </c>
      <c r="AL806" s="11">
        <f t="shared" si="178"/>
        <v>4.8263214618791954</v>
      </c>
      <c r="AM806" s="11">
        <f t="shared" si="179"/>
        <v>2.5397913019608507</v>
      </c>
      <c r="AN806" s="3">
        <f t="shared" si="180"/>
        <v>0.28162615845590211</v>
      </c>
      <c r="AO806" s="3">
        <f t="shared" si="181"/>
        <v>0.11524927195092911</v>
      </c>
      <c r="AP806" s="3">
        <v>0.43544694546136004</v>
      </c>
      <c r="AQ806" s="123" t="s">
        <v>215</v>
      </c>
      <c r="AR806" s="84">
        <v>117</v>
      </c>
      <c r="AS806" s="84">
        <v>730</v>
      </c>
      <c r="AT806" s="84" t="s">
        <v>96</v>
      </c>
      <c r="AU806" s="84">
        <v>11</v>
      </c>
      <c r="AV806" s="84" t="s">
        <v>160</v>
      </c>
      <c r="AW806" s="84">
        <v>5</v>
      </c>
      <c r="AX806" s="84">
        <v>40</v>
      </c>
      <c r="AY806" s="34">
        <v>42</v>
      </c>
      <c r="AZ806" s="158">
        <v>101</v>
      </c>
    </row>
    <row r="807" spans="1:52" ht="15" customHeight="1">
      <c r="A807" s="53">
        <v>10.9800479780671</v>
      </c>
      <c r="B807" s="32">
        <v>730</v>
      </c>
      <c r="C807" s="17">
        <v>17.731400000000001</v>
      </c>
      <c r="D807" s="17">
        <v>57.692</v>
      </c>
      <c r="E807" s="40" t="s">
        <v>56</v>
      </c>
      <c r="F807" s="18">
        <v>-2.9</v>
      </c>
      <c r="G807" s="17">
        <v>0.5</v>
      </c>
      <c r="H807" s="17">
        <v>6.6</v>
      </c>
      <c r="I807" s="17">
        <v>9.1</v>
      </c>
      <c r="J807" s="17">
        <v>10.9</v>
      </c>
      <c r="K807" s="30">
        <v>14.5</v>
      </c>
      <c r="L807" s="10">
        <f t="shared" si="168"/>
        <v>14.5</v>
      </c>
      <c r="M807" s="52" t="str">
        <f t="shared" si="169"/>
        <v>low latitude</v>
      </c>
      <c r="N807" s="87">
        <v>10975787.7046846</v>
      </c>
      <c r="O807" s="23">
        <v>2774641.66006864</v>
      </c>
      <c r="P807" s="23">
        <v>4263389.7154739797</v>
      </c>
      <c r="Q807" s="23">
        <v>802942.27026639797</v>
      </c>
      <c r="R807" s="23">
        <v>34516300.721002199</v>
      </c>
      <c r="S807" s="25">
        <v>4390772.5702090897</v>
      </c>
      <c r="T807" s="7">
        <v>0.1901430799393688</v>
      </c>
      <c r="U807" s="6">
        <v>4.806752145436971E-2</v>
      </c>
      <c r="V807" s="6">
        <v>7.3858393884208839E-2</v>
      </c>
      <c r="W807" s="6">
        <v>1.3910064624956154E-2</v>
      </c>
      <c r="X807" s="6">
        <v>0.59795578265454508</v>
      </c>
      <c r="Y807" s="8">
        <v>7.6065157442551462E-2</v>
      </c>
      <c r="Z807" s="10">
        <f t="shared" si="170"/>
        <v>0.77316062555033216</v>
      </c>
      <c r="AA807" s="11">
        <f t="shared" si="171"/>
        <v>-0.26461496093691217</v>
      </c>
      <c r="AB807" s="11">
        <f t="shared" si="172"/>
        <v>-0.11173027122604609</v>
      </c>
      <c r="AC807" s="11">
        <f t="shared" si="173"/>
        <v>29.038490136758426</v>
      </c>
      <c r="AD807" s="11">
        <f t="shared" si="174"/>
        <v>30.957649448138447</v>
      </c>
      <c r="AE807" s="10">
        <v>25.391820633697101</v>
      </c>
      <c r="AF807" s="11">
        <v>32.199352439261098</v>
      </c>
      <c r="AG807" s="12">
        <v>38.994266937421003</v>
      </c>
      <c r="AH807" s="7">
        <v>3.2821561520664941E-2</v>
      </c>
      <c r="AI807" s="11">
        <f t="shared" si="175"/>
        <v>24.126805527106114</v>
      </c>
      <c r="AJ807" s="11">
        <f t="shared" si="176"/>
        <v>28.573555120093175</v>
      </c>
      <c r="AK807" s="11">
        <f t="shared" si="177"/>
        <v>0.1677283685535034</v>
      </c>
      <c r="AL807" s="11">
        <f t="shared" si="178"/>
        <v>5.3097088960822605</v>
      </c>
      <c r="AM807" s="11">
        <f t="shared" si="179"/>
        <v>2.5567353696153452</v>
      </c>
      <c r="AN807" s="3">
        <f t="shared" si="180"/>
        <v>0.3179885293445176</v>
      </c>
      <c r="AO807" s="3">
        <f t="shared" si="181"/>
        <v>0.12351815305861635</v>
      </c>
      <c r="AP807" s="3">
        <v>0.5012520065006828</v>
      </c>
      <c r="AQ807" s="123" t="s">
        <v>215</v>
      </c>
      <c r="AR807" s="84">
        <v>117</v>
      </c>
      <c r="AS807" s="84">
        <v>730</v>
      </c>
      <c r="AT807" s="84" t="s">
        <v>96</v>
      </c>
      <c r="AU807" s="84">
        <v>12</v>
      </c>
      <c r="AV807" s="84" t="s">
        <v>160</v>
      </c>
      <c r="AW807" s="84">
        <v>2</v>
      </c>
      <c r="AX807" s="84">
        <v>40</v>
      </c>
      <c r="AY807" s="34">
        <v>42</v>
      </c>
      <c r="AZ807" s="158">
        <v>106.1</v>
      </c>
    </row>
    <row r="808" spans="1:52" ht="15" customHeight="1">
      <c r="A808" s="53">
        <v>11.0650376970527</v>
      </c>
      <c r="B808" s="32">
        <v>730</v>
      </c>
      <c r="C808" s="17">
        <v>17.731400000000001</v>
      </c>
      <c r="D808" s="17">
        <v>57.692</v>
      </c>
      <c r="E808" s="40" t="s">
        <v>56</v>
      </c>
      <c r="F808" s="18">
        <v>-2.9</v>
      </c>
      <c r="G808" s="17">
        <v>0.5</v>
      </c>
      <c r="H808" s="17">
        <v>6.6</v>
      </c>
      <c r="I808" s="17">
        <v>9.1</v>
      </c>
      <c r="J808" s="17">
        <v>10.9</v>
      </c>
      <c r="K808" s="30">
        <v>14.5</v>
      </c>
      <c r="L808" s="10">
        <f t="shared" si="168"/>
        <v>14.5</v>
      </c>
      <c r="M808" s="52" t="str">
        <f t="shared" si="169"/>
        <v>low latitude</v>
      </c>
      <c r="N808" s="87">
        <v>14271419.6538042</v>
      </c>
      <c r="O808" s="23">
        <v>3900277.1485346798</v>
      </c>
      <c r="P808" s="23">
        <v>5683452.1418612702</v>
      </c>
      <c r="Q808" s="23">
        <v>1084465.9707976901</v>
      </c>
      <c r="R808" s="23">
        <v>42940183.026781999</v>
      </c>
      <c r="S808" s="25">
        <v>6086847.5607528696</v>
      </c>
      <c r="T808" s="7">
        <v>0.19294398923789952</v>
      </c>
      <c r="U808" s="6">
        <v>5.27302153833802E-2</v>
      </c>
      <c r="V808" s="6">
        <v>7.6838041028461437E-2</v>
      </c>
      <c r="W808" s="6">
        <v>1.4661554048176441E-2</v>
      </c>
      <c r="X808" s="6">
        <v>0.58053441162627384</v>
      </c>
      <c r="Y808" s="8">
        <v>8.2291788675808594E-2</v>
      </c>
      <c r="Z808" s="10">
        <f t="shared" si="170"/>
        <v>0.76721771528832383</v>
      </c>
      <c r="AA808" s="11">
        <f t="shared" si="171"/>
        <v>-0.2734787487107318</v>
      </c>
      <c r="AB808" s="11">
        <f t="shared" si="172"/>
        <v>-0.11508137773111113</v>
      </c>
      <c r="AC808" s="11">
        <f t="shared" si="173"/>
        <v>28.440184462025602</v>
      </c>
      <c r="AD808" s="11">
        <f t="shared" si="174"/>
        <v>30.728433763192001</v>
      </c>
      <c r="AE808" s="10">
        <v>25.101829591605298</v>
      </c>
      <c r="AF808" s="11">
        <v>31.837188667398401</v>
      </c>
      <c r="AG808" s="12">
        <v>38.523779717901903</v>
      </c>
      <c r="AH808" s="7">
        <v>3.1473506742036861E-2</v>
      </c>
      <c r="AI808" s="11">
        <f t="shared" si="175"/>
        <v>24.944974419755187</v>
      </c>
      <c r="AJ808" s="11">
        <f t="shared" si="176"/>
        <v>29.898652457024937</v>
      </c>
      <c r="AK808" s="11">
        <f t="shared" si="177"/>
        <v>0.17871102939165562</v>
      </c>
      <c r="AL808" s="11">
        <f t="shared" si="178"/>
        <v>5.2407842153689241</v>
      </c>
      <c r="AM808" s="11">
        <f t="shared" si="179"/>
        <v>2.5585114907322932</v>
      </c>
      <c r="AN808" s="3">
        <f t="shared" si="180"/>
        <v>0.33235581797364594</v>
      </c>
      <c r="AO808" s="3">
        <f t="shared" si="181"/>
        <v>0.13235742703556885</v>
      </c>
      <c r="AP808" s="3">
        <v>0.49729012023443375</v>
      </c>
      <c r="AQ808" s="123" t="s">
        <v>215</v>
      </c>
      <c r="AR808" s="84">
        <v>117</v>
      </c>
      <c r="AS808" s="84">
        <v>730</v>
      </c>
      <c r="AT808" s="84" t="s">
        <v>96</v>
      </c>
      <c r="AU808" s="84">
        <v>12</v>
      </c>
      <c r="AV808" s="84" t="s">
        <v>160</v>
      </c>
      <c r="AW808" s="84">
        <v>6</v>
      </c>
      <c r="AX808" s="84">
        <v>40</v>
      </c>
      <c r="AY808" s="34">
        <v>42</v>
      </c>
      <c r="AZ808" s="158">
        <v>112.1</v>
      </c>
    </row>
    <row r="809" spans="1:52" ht="15" customHeight="1">
      <c r="A809" s="53">
        <v>11.1386954535069</v>
      </c>
      <c r="B809" s="32">
        <v>730</v>
      </c>
      <c r="C809" s="17">
        <v>17.731400000000001</v>
      </c>
      <c r="D809" s="17">
        <v>57.692</v>
      </c>
      <c r="E809" s="40" t="s">
        <v>56</v>
      </c>
      <c r="F809" s="18">
        <v>-2.9</v>
      </c>
      <c r="G809" s="17">
        <v>0.5</v>
      </c>
      <c r="H809" s="17">
        <v>6.6</v>
      </c>
      <c r="I809" s="17">
        <v>9.1</v>
      </c>
      <c r="J809" s="17">
        <v>10.9</v>
      </c>
      <c r="K809" s="30">
        <v>14.5</v>
      </c>
      <c r="L809" s="10">
        <f t="shared" si="168"/>
        <v>14.5</v>
      </c>
      <c r="M809" s="52" t="str">
        <f t="shared" si="169"/>
        <v>low latitude</v>
      </c>
      <c r="N809" s="87">
        <v>13837752.300185001</v>
      </c>
      <c r="O809" s="23">
        <v>3791000.4115101201</v>
      </c>
      <c r="P809" s="23">
        <v>5746382.2067901604</v>
      </c>
      <c r="Q809" s="23">
        <v>1002826.68126878</v>
      </c>
      <c r="R809" s="23">
        <v>42604317.890914202</v>
      </c>
      <c r="S809" s="25">
        <v>5662482.16853482</v>
      </c>
      <c r="T809" s="7">
        <v>0.19048520477087902</v>
      </c>
      <c r="U809" s="6">
        <v>5.2185461483028391E-2</v>
      </c>
      <c r="V809" s="6">
        <v>7.9102499279274235E-2</v>
      </c>
      <c r="W809" s="6">
        <v>1.3804528480295947E-2</v>
      </c>
      <c r="X809" s="6">
        <v>0.58647474253935872</v>
      </c>
      <c r="Y809" s="8">
        <v>7.7947563447163734E-2</v>
      </c>
      <c r="Z809" s="10">
        <f t="shared" si="170"/>
        <v>0.76602650127770644</v>
      </c>
      <c r="AA809" s="11">
        <f t="shared" si="171"/>
        <v>-0.26345472618674043</v>
      </c>
      <c r="AB809" s="11">
        <f t="shared" si="172"/>
        <v>-0.11575620535488768</v>
      </c>
      <c r="AC809" s="11">
        <f t="shared" si="173"/>
        <v>29.116805982395018</v>
      </c>
      <c r="AD809" s="11">
        <f t="shared" si="174"/>
        <v>30.682275553725685</v>
      </c>
      <c r="AE809" s="10">
        <v>25.038342562731</v>
      </c>
      <c r="AF809" s="11">
        <v>31.768033939525601</v>
      </c>
      <c r="AG809" s="12">
        <v>38.455449088645899</v>
      </c>
      <c r="AH809" s="7">
        <v>2.9536113674383295E-2</v>
      </c>
      <c r="AI809" s="11">
        <f t="shared" si="175"/>
        <v>24.516734154742579</v>
      </c>
      <c r="AJ809" s="11">
        <f t="shared" si="176"/>
        <v>29.038020940814661</v>
      </c>
      <c r="AK809" s="11">
        <f t="shared" si="177"/>
        <v>0.17923389430026704</v>
      </c>
      <c r="AL809" s="11">
        <f t="shared" si="178"/>
        <v>5.7301848007472405</v>
      </c>
      <c r="AM809" s="11">
        <f t="shared" si="179"/>
        <v>2.5268748481468997</v>
      </c>
      <c r="AN809" s="3">
        <f t="shared" si="180"/>
        <v>0.32479694512691726</v>
      </c>
      <c r="AO809" s="3">
        <f t="shared" si="181"/>
        <v>0.13487793001412268</v>
      </c>
      <c r="AP809" s="3">
        <v>0.5110937518194959</v>
      </c>
      <c r="AQ809" s="123" t="s">
        <v>215</v>
      </c>
      <c r="AR809" s="84">
        <v>117</v>
      </c>
      <c r="AS809" s="84">
        <v>730</v>
      </c>
      <c r="AT809" s="84" t="s">
        <v>96</v>
      </c>
      <c r="AU809" s="84">
        <v>13</v>
      </c>
      <c r="AV809" s="84" t="s">
        <v>160</v>
      </c>
      <c r="AW809" s="84">
        <v>3</v>
      </c>
      <c r="AX809" s="84">
        <v>40</v>
      </c>
      <c r="AY809" s="34">
        <v>42</v>
      </c>
      <c r="AZ809" s="158">
        <v>117.3</v>
      </c>
    </row>
    <row r="810" spans="1:52" ht="15" customHeight="1">
      <c r="A810" s="53">
        <v>11.295926433630299</v>
      </c>
      <c r="B810" s="32">
        <v>730</v>
      </c>
      <c r="C810" s="17">
        <v>17.731400000000001</v>
      </c>
      <c r="D810" s="17">
        <v>57.692</v>
      </c>
      <c r="E810" s="40" t="s">
        <v>56</v>
      </c>
      <c r="F810" s="18">
        <v>-2.9</v>
      </c>
      <c r="G810" s="17">
        <v>0.5</v>
      </c>
      <c r="H810" s="17">
        <v>6.6</v>
      </c>
      <c r="I810" s="17">
        <v>9.1</v>
      </c>
      <c r="J810" s="17">
        <v>10.9</v>
      </c>
      <c r="K810" s="30">
        <v>14.5</v>
      </c>
      <c r="L810" s="10">
        <f t="shared" si="168"/>
        <v>14.5</v>
      </c>
      <c r="M810" s="52" t="str">
        <f t="shared" si="169"/>
        <v>low latitude</v>
      </c>
      <c r="N810" s="87">
        <v>17912343.2042167</v>
      </c>
      <c r="O810" s="23">
        <v>4673751.9816952301</v>
      </c>
      <c r="P810" s="23">
        <v>7067036.1706300303</v>
      </c>
      <c r="Q810" s="23">
        <v>1276611.70558571</v>
      </c>
      <c r="R810" s="23">
        <v>54108348.632830299</v>
      </c>
      <c r="S810" s="25">
        <v>7325743.0808285903</v>
      </c>
      <c r="T810" s="7">
        <v>0.19393243305346683</v>
      </c>
      <c r="U810" s="6">
        <v>5.0601536770758543E-2</v>
      </c>
      <c r="V810" s="6">
        <v>7.6513022524295121E-2</v>
      </c>
      <c r="W810" s="6">
        <v>1.3821553735666001E-2</v>
      </c>
      <c r="X810" s="6">
        <v>0.58581747676651197</v>
      </c>
      <c r="Y810" s="8">
        <v>7.9313977149301454E-2</v>
      </c>
      <c r="Z810" s="10">
        <f t="shared" si="170"/>
        <v>0.77025418364460396</v>
      </c>
      <c r="AA810" s="11">
        <f t="shared" si="171"/>
        <v>-0.265286931224616</v>
      </c>
      <c r="AB810" s="11">
        <f t="shared" si="172"/>
        <v>-0.11336593412905956</v>
      </c>
      <c r="AC810" s="11">
        <f t="shared" si="173"/>
        <v>28.993132142338418</v>
      </c>
      <c r="AD810" s="11">
        <f t="shared" si="174"/>
        <v>30.845770105572328</v>
      </c>
      <c r="AE810" s="10">
        <v>25.256705808972601</v>
      </c>
      <c r="AF810" s="11">
        <v>32.020809612688502</v>
      </c>
      <c r="AG810" s="12">
        <v>38.839769223068302</v>
      </c>
      <c r="AH810" s="7">
        <v>3.9586566284992797E-2</v>
      </c>
      <c r="AI810" s="11">
        <f t="shared" si="175"/>
        <v>24.87110682683376</v>
      </c>
      <c r="AJ810" s="11">
        <f t="shared" si="176"/>
        <v>29.026539485164633</v>
      </c>
      <c r="AK810" s="11">
        <f t="shared" si="177"/>
        <v>0.17484404386173255</v>
      </c>
      <c r="AL810" s="11">
        <f t="shared" si="178"/>
        <v>5.5357757881341616</v>
      </c>
      <c r="AM810" s="11">
        <f t="shared" si="179"/>
        <v>2.553225522695215</v>
      </c>
      <c r="AN810" s="3">
        <f t="shared" si="180"/>
        <v>0.33104583039055024</v>
      </c>
      <c r="AO810" s="3">
        <f t="shared" si="181"/>
        <v>0.13060897900591442</v>
      </c>
      <c r="AP810" s="3">
        <v>0.44781002941070447</v>
      </c>
      <c r="AQ810" s="123" t="s">
        <v>215</v>
      </c>
      <c r="AR810" s="84">
        <v>117</v>
      </c>
      <c r="AS810" s="84">
        <v>730</v>
      </c>
      <c r="AT810" s="84" t="s">
        <v>96</v>
      </c>
      <c r="AU810" s="84">
        <v>14</v>
      </c>
      <c r="AV810" s="84" t="s">
        <v>160</v>
      </c>
      <c r="AW810" s="84">
        <v>4</v>
      </c>
      <c r="AX810" s="84">
        <v>40</v>
      </c>
      <c r="AY810" s="34">
        <v>42</v>
      </c>
      <c r="AZ810" s="158">
        <v>128.4</v>
      </c>
    </row>
    <row r="811" spans="1:52" ht="15" customHeight="1">
      <c r="A811" s="53">
        <v>11.3622184144391</v>
      </c>
      <c r="B811" s="32">
        <v>730</v>
      </c>
      <c r="C811" s="17">
        <v>17.731400000000001</v>
      </c>
      <c r="D811" s="17">
        <v>57.692</v>
      </c>
      <c r="E811" s="40" t="s">
        <v>56</v>
      </c>
      <c r="F811" s="18">
        <v>-2.9</v>
      </c>
      <c r="G811" s="17">
        <v>0.5</v>
      </c>
      <c r="H811" s="17">
        <v>6.6</v>
      </c>
      <c r="I811" s="17">
        <v>9.1</v>
      </c>
      <c r="J811" s="17">
        <v>10.9</v>
      </c>
      <c r="K811" s="30">
        <v>14.5</v>
      </c>
      <c r="L811" s="10">
        <f t="shared" si="168"/>
        <v>14.5</v>
      </c>
      <c r="M811" s="52" t="str">
        <f t="shared" si="169"/>
        <v>low latitude</v>
      </c>
      <c r="N811" s="87">
        <v>3926529.6330172098</v>
      </c>
      <c r="O811" s="23">
        <v>1141024.1589732701</v>
      </c>
      <c r="P811" s="23">
        <v>1694400.35539999</v>
      </c>
      <c r="Q811" s="23">
        <v>315638.97341300698</v>
      </c>
      <c r="R811" s="23">
        <v>14184953.811237</v>
      </c>
      <c r="S811" s="25">
        <v>1687250.1793641699</v>
      </c>
      <c r="T811" s="7">
        <v>0.17109212835114629</v>
      </c>
      <c r="U811" s="6">
        <v>4.9718267810143331E-2</v>
      </c>
      <c r="V811" s="6">
        <v>7.3830733543085517E-2</v>
      </c>
      <c r="W811" s="6">
        <v>1.3753453761739519E-2</v>
      </c>
      <c r="X811" s="6">
        <v>0.61808624025647463</v>
      </c>
      <c r="Y811" s="8">
        <v>7.3519176277410739E-2</v>
      </c>
      <c r="Z811" s="10">
        <f t="shared" si="170"/>
        <v>0.76416903957256532</v>
      </c>
      <c r="AA811" s="11">
        <f t="shared" si="171"/>
        <v>-0.26944111959273914</v>
      </c>
      <c r="AB811" s="11">
        <f t="shared" si="172"/>
        <v>-0.11681056179962619</v>
      </c>
      <c r="AC811" s="11">
        <f t="shared" si="173"/>
        <v>28.712724427490105</v>
      </c>
      <c r="AD811" s="11">
        <f t="shared" si="174"/>
        <v>30.610157572905571</v>
      </c>
      <c r="AE811" s="10">
        <v>25.0024599721241</v>
      </c>
      <c r="AF811" s="11">
        <v>31.6493065845508</v>
      </c>
      <c r="AG811" s="12">
        <v>38.276738918890402</v>
      </c>
      <c r="AH811" s="7">
        <v>3.9329595433794211E-2</v>
      </c>
      <c r="AI811" s="11">
        <f t="shared" si="175"/>
        <v>21.679779268786977</v>
      </c>
      <c r="AJ811" s="11">
        <f t="shared" si="176"/>
        <v>30.055510471623471</v>
      </c>
      <c r="AK811" s="11">
        <f t="shared" si="177"/>
        <v>0.16564260011410911</v>
      </c>
      <c r="AL811" s="11">
        <f t="shared" si="178"/>
        <v>5.3681595053944839</v>
      </c>
      <c r="AM811" s="11">
        <f t="shared" si="179"/>
        <v>2.5268602551494754</v>
      </c>
      <c r="AN811" s="3">
        <f t="shared" si="180"/>
        <v>0.27680947610183276</v>
      </c>
      <c r="AO811" s="3">
        <f t="shared" si="181"/>
        <v>0.11945053737557638</v>
      </c>
      <c r="AP811" s="3">
        <v>0.46781471749506759</v>
      </c>
      <c r="AQ811" s="123" t="s">
        <v>215</v>
      </c>
      <c r="AR811" s="84">
        <v>117</v>
      </c>
      <c r="AS811" s="84">
        <v>730</v>
      </c>
      <c r="AT811" s="84" t="s">
        <v>96</v>
      </c>
      <c r="AU811" s="84">
        <v>14</v>
      </c>
      <c r="AV811" s="84" t="s">
        <v>160</v>
      </c>
      <c r="AW811" s="84" t="s">
        <v>99</v>
      </c>
      <c r="AX811" s="84">
        <v>20</v>
      </c>
      <c r="AY811" s="34">
        <v>22</v>
      </c>
      <c r="AZ811" s="158">
        <v>133.07999999999899</v>
      </c>
    </row>
    <row r="812" spans="1:52" ht="15" customHeight="1">
      <c r="A812" s="53">
        <v>11.4333264793237</v>
      </c>
      <c r="B812" s="32">
        <v>730</v>
      </c>
      <c r="C812" s="17">
        <v>17.731400000000001</v>
      </c>
      <c r="D812" s="17">
        <v>57.692</v>
      </c>
      <c r="E812" s="40" t="s">
        <v>56</v>
      </c>
      <c r="F812" s="18">
        <v>-2.9</v>
      </c>
      <c r="G812" s="17">
        <v>0.5</v>
      </c>
      <c r="H812" s="17">
        <v>6.6</v>
      </c>
      <c r="I812" s="17">
        <v>9.1</v>
      </c>
      <c r="J812" s="17">
        <v>10.9</v>
      </c>
      <c r="K812" s="30">
        <v>14.5</v>
      </c>
      <c r="L812" s="10">
        <f t="shared" si="168"/>
        <v>14.5</v>
      </c>
      <c r="M812" s="52" t="str">
        <f t="shared" si="169"/>
        <v>low latitude</v>
      </c>
      <c r="N812" s="87">
        <v>13247300.2195087</v>
      </c>
      <c r="O812" s="23">
        <v>3540863.8931962298</v>
      </c>
      <c r="P812" s="23">
        <v>5788565.1635491401</v>
      </c>
      <c r="Q812" s="23">
        <v>1080274.4099226501</v>
      </c>
      <c r="R812" s="23">
        <v>42834011.009230703</v>
      </c>
      <c r="S812" s="25">
        <v>5643900.4001936503</v>
      </c>
      <c r="T812" s="7">
        <v>0.1836461608355944</v>
      </c>
      <c r="U812" s="6">
        <v>4.90866855322903E-2</v>
      </c>
      <c r="V812" s="6">
        <v>8.0246371065627528E-2</v>
      </c>
      <c r="W812" s="6">
        <v>1.4975749378660147E-2</v>
      </c>
      <c r="X812" s="6">
        <v>0.59380413704601154</v>
      </c>
      <c r="Y812" s="8">
        <v>7.824089614181616E-2</v>
      </c>
      <c r="Z812" s="10">
        <f t="shared" si="170"/>
        <v>0.77943495288896547</v>
      </c>
      <c r="AA812" s="11">
        <f t="shared" si="171"/>
        <v>-0.2548674316360795</v>
      </c>
      <c r="AB812" s="11">
        <f t="shared" si="172"/>
        <v>-0.10822012265618766</v>
      </c>
      <c r="AC812" s="11">
        <f t="shared" si="173"/>
        <v>29.696448364564631</v>
      </c>
      <c r="AD812" s="11">
        <f t="shared" si="174"/>
        <v>31.197743610316763</v>
      </c>
      <c r="AE812" s="10">
        <v>25.762742805498601</v>
      </c>
      <c r="AF812" s="11">
        <v>32.593721131157999</v>
      </c>
      <c r="AG812" s="12">
        <v>39.379150343797299</v>
      </c>
      <c r="AH812" s="7">
        <v>2.2146328019249661E-2</v>
      </c>
      <c r="AI812" s="11">
        <f t="shared" si="175"/>
        <v>23.621595018484509</v>
      </c>
      <c r="AJ812" s="11">
        <f t="shared" si="176"/>
        <v>29.875816332750244</v>
      </c>
      <c r="AK812" s="11">
        <f t="shared" si="177"/>
        <v>0.17677237375926103</v>
      </c>
      <c r="AL812" s="11">
        <f t="shared" si="178"/>
        <v>5.3584210737377491</v>
      </c>
      <c r="AM812" s="11">
        <f t="shared" si="179"/>
        <v>2.5498585482936398</v>
      </c>
      <c r="AN812" s="3">
        <f t="shared" si="180"/>
        <v>0.30927059846564253</v>
      </c>
      <c r="AO812" s="3">
        <f t="shared" si="181"/>
        <v>0.13513946107689304</v>
      </c>
      <c r="AP812" s="3">
        <v>0.5669819573429089</v>
      </c>
      <c r="AQ812" s="123" t="s">
        <v>215</v>
      </c>
      <c r="AR812" s="84">
        <v>117</v>
      </c>
      <c r="AS812" s="84">
        <v>730</v>
      </c>
      <c r="AT812" s="84" t="s">
        <v>96</v>
      </c>
      <c r="AU812" s="84">
        <v>15</v>
      </c>
      <c r="AV812" s="84" t="s">
        <v>160</v>
      </c>
      <c r="AW812" s="84">
        <v>4</v>
      </c>
      <c r="AX812" s="84">
        <v>40</v>
      </c>
      <c r="AY812" s="34">
        <v>42</v>
      </c>
      <c r="AZ812" s="158">
        <v>138.1</v>
      </c>
    </row>
    <row r="813" spans="1:52" ht="15" customHeight="1">
      <c r="A813" s="53">
        <v>11.570726525017101</v>
      </c>
      <c r="B813" s="32">
        <v>730</v>
      </c>
      <c r="C813" s="17">
        <v>17.731400000000001</v>
      </c>
      <c r="D813" s="17">
        <v>57.692</v>
      </c>
      <c r="E813" s="40" t="s">
        <v>56</v>
      </c>
      <c r="F813" s="18">
        <v>-2.9</v>
      </c>
      <c r="G813" s="17">
        <v>0.5</v>
      </c>
      <c r="H813" s="17">
        <v>6.6</v>
      </c>
      <c r="I813" s="17">
        <v>9.1</v>
      </c>
      <c r="J813" s="17">
        <v>10.9</v>
      </c>
      <c r="K813" s="30">
        <v>14.5</v>
      </c>
      <c r="L813" s="10">
        <f t="shared" si="168"/>
        <v>14.5</v>
      </c>
      <c r="M813" s="52" t="str">
        <f t="shared" si="169"/>
        <v>low latitude</v>
      </c>
      <c r="N813" s="87">
        <v>4061436.53237283</v>
      </c>
      <c r="O813" s="23">
        <v>1048806.4707655399</v>
      </c>
      <c r="P813" s="23">
        <v>1506352.0240971099</v>
      </c>
      <c r="Q813" s="23">
        <v>313142.48123525898</v>
      </c>
      <c r="R813" s="23">
        <v>12623278.6009595</v>
      </c>
      <c r="S813" s="25">
        <v>1648280.4981213801</v>
      </c>
      <c r="T813" s="7">
        <v>0.1915654786380471</v>
      </c>
      <c r="U813" s="6">
        <v>4.9468977779027395E-2</v>
      </c>
      <c r="V813" s="6">
        <v>7.1049995289465803E-2</v>
      </c>
      <c r="W813" s="6">
        <v>1.4769968414277163E-2</v>
      </c>
      <c r="X813" s="6">
        <v>0.59540125467907734</v>
      </c>
      <c r="Y813" s="8">
        <v>7.7744325200105199E-2</v>
      </c>
      <c r="Z813" s="10">
        <f t="shared" si="170"/>
        <v>0.76778754534770544</v>
      </c>
      <c r="AA813" s="11">
        <f t="shared" si="171"/>
        <v>-0.27969824534990867</v>
      </c>
      <c r="AB813" s="11">
        <f t="shared" si="172"/>
        <v>-0.11475893706184935</v>
      </c>
      <c r="AC813" s="11">
        <f t="shared" si="173"/>
        <v>28.020368438881164</v>
      </c>
      <c r="AD813" s="11">
        <f t="shared" si="174"/>
        <v>30.750488704969506</v>
      </c>
      <c r="AE813" s="10">
        <v>25.145534098463099</v>
      </c>
      <c r="AF813" s="11">
        <v>31.8981385564704</v>
      </c>
      <c r="AG813" s="12">
        <v>38.560953047894898</v>
      </c>
      <c r="AH813" s="7">
        <v>3.8608033933372421E-2</v>
      </c>
      <c r="AI813" s="11">
        <f t="shared" si="175"/>
        <v>24.34225876748107</v>
      </c>
      <c r="AJ813" s="11">
        <f t="shared" si="176"/>
        <v>28.867989242169358</v>
      </c>
      <c r="AK813" s="11">
        <f t="shared" si="177"/>
        <v>0.16734681400647253</v>
      </c>
      <c r="AL813" s="11">
        <f t="shared" si="178"/>
        <v>4.8104365085023755</v>
      </c>
      <c r="AM813" s="11">
        <f t="shared" si="179"/>
        <v>2.5669989617878288</v>
      </c>
      <c r="AN813" s="3">
        <f t="shared" si="180"/>
        <v>0.32174181215204417</v>
      </c>
      <c r="AO813" s="3">
        <f t="shared" si="181"/>
        <v>0.11933128244373942</v>
      </c>
      <c r="AP813" s="3">
        <v>0.45121069936483782</v>
      </c>
      <c r="AQ813" s="123" t="s">
        <v>215</v>
      </c>
      <c r="AR813" s="84">
        <v>117</v>
      </c>
      <c r="AS813" s="84">
        <v>730</v>
      </c>
      <c r="AT813" s="84" t="s">
        <v>96</v>
      </c>
      <c r="AU813" s="84">
        <v>16</v>
      </c>
      <c r="AV813" s="84" t="s">
        <v>160</v>
      </c>
      <c r="AW813" s="84">
        <v>4</v>
      </c>
      <c r="AX813" s="84">
        <v>40</v>
      </c>
      <c r="AY813" s="34">
        <v>42</v>
      </c>
      <c r="AZ813" s="158">
        <v>147.80000000000001</v>
      </c>
    </row>
    <row r="814" spans="1:52" ht="15" customHeight="1">
      <c r="A814" s="53">
        <v>11.636168608636</v>
      </c>
      <c r="B814" s="32">
        <v>730</v>
      </c>
      <c r="C814" s="17">
        <v>17.731400000000001</v>
      </c>
      <c r="D814" s="17">
        <v>57.692</v>
      </c>
      <c r="E814" s="40" t="s">
        <v>56</v>
      </c>
      <c r="F814" s="18">
        <v>-2.9</v>
      </c>
      <c r="G814" s="17">
        <v>0.5</v>
      </c>
      <c r="H814" s="17">
        <v>6.6</v>
      </c>
      <c r="I814" s="17">
        <v>9.1</v>
      </c>
      <c r="J814" s="17">
        <v>10.9</v>
      </c>
      <c r="K814" s="30">
        <v>14.5</v>
      </c>
      <c r="L814" s="10">
        <f t="shared" si="168"/>
        <v>14.5</v>
      </c>
      <c r="M814" s="52" t="str">
        <f t="shared" si="169"/>
        <v>low latitude</v>
      </c>
      <c r="N814" s="87">
        <v>8326521.67734579</v>
      </c>
      <c r="O814" s="23">
        <v>2355736.4085957301</v>
      </c>
      <c r="P814" s="23">
        <v>3355775.2564398898</v>
      </c>
      <c r="Q814" s="23">
        <v>733342.70580130199</v>
      </c>
      <c r="R814" s="23">
        <v>28777358.2168971</v>
      </c>
      <c r="S814" s="25">
        <v>4138513.5343656102</v>
      </c>
      <c r="T814" s="7">
        <v>0.17460688258554991</v>
      </c>
      <c r="U814" s="6">
        <v>4.9399714122800059E-2</v>
      </c>
      <c r="V814" s="6">
        <v>7.0370495495001406E-2</v>
      </c>
      <c r="W814" s="6">
        <v>1.5378172145422709E-2</v>
      </c>
      <c r="X814" s="6">
        <v>0.6034602445065359</v>
      </c>
      <c r="Y814" s="8">
        <v>8.6784491144690029E-2</v>
      </c>
      <c r="Z814" s="10">
        <f t="shared" si="170"/>
        <v>0.77741146016121154</v>
      </c>
      <c r="AA814" s="11">
        <f t="shared" si="171"/>
        <v>-0.28342024091351758</v>
      </c>
      <c r="AB814" s="11">
        <f t="shared" si="172"/>
        <v>-0.10934906153329493</v>
      </c>
      <c r="AC814" s="11">
        <f t="shared" si="173"/>
        <v>27.769133738337562</v>
      </c>
      <c r="AD814" s="11">
        <f t="shared" si="174"/>
        <v>31.120524191122627</v>
      </c>
      <c r="AE814" s="10">
        <v>25.631389788554198</v>
      </c>
      <c r="AF814" s="11">
        <v>32.421259213776302</v>
      </c>
      <c r="AG814" s="12">
        <v>39.286344419356702</v>
      </c>
      <c r="AH814" s="7">
        <v>3.0058648040116917E-2</v>
      </c>
      <c r="AI814" s="11">
        <f t="shared" si="175"/>
        <v>22.441107779237257</v>
      </c>
      <c r="AJ814" s="11">
        <f t="shared" si="176"/>
        <v>33.200977486829011</v>
      </c>
      <c r="AK814" s="11">
        <f t="shared" si="177"/>
        <v>0.16373819809229503</v>
      </c>
      <c r="AL814" s="11">
        <f t="shared" si="178"/>
        <v>4.5759986836892761</v>
      </c>
      <c r="AM814" s="11">
        <f t="shared" si="179"/>
        <v>2.6287822010482631</v>
      </c>
      <c r="AN814" s="3">
        <f t="shared" si="180"/>
        <v>0.28934280953060992</v>
      </c>
      <c r="AO814" s="3">
        <f t="shared" si="181"/>
        <v>0.11661165111637979</v>
      </c>
      <c r="AP814" s="3">
        <v>0.45339050515179197</v>
      </c>
      <c r="AQ814" s="123" t="s">
        <v>215</v>
      </c>
      <c r="AR814" s="84">
        <v>117</v>
      </c>
      <c r="AS814" s="84">
        <v>730</v>
      </c>
      <c r="AT814" s="84" t="s">
        <v>96</v>
      </c>
      <c r="AU814" s="84">
        <v>16</v>
      </c>
      <c r="AV814" s="84" t="s">
        <v>160</v>
      </c>
      <c r="AW814" s="84" t="s">
        <v>99</v>
      </c>
      <c r="AX814" s="84">
        <v>20</v>
      </c>
      <c r="AY814" s="34">
        <v>22</v>
      </c>
      <c r="AZ814" s="158">
        <v>152.41999999999999</v>
      </c>
    </row>
    <row r="815" spans="1:52" ht="15" customHeight="1">
      <c r="A815" s="53">
        <v>11.780367831848199</v>
      </c>
      <c r="B815" s="32">
        <v>730</v>
      </c>
      <c r="C815" s="17">
        <v>17.731400000000001</v>
      </c>
      <c r="D815" s="17">
        <v>57.692</v>
      </c>
      <c r="E815" s="40" t="s">
        <v>56</v>
      </c>
      <c r="F815" s="18">
        <v>-2.9</v>
      </c>
      <c r="G815" s="17">
        <v>0.5</v>
      </c>
      <c r="H815" s="17">
        <v>6.6</v>
      </c>
      <c r="I815" s="17">
        <v>9.1</v>
      </c>
      <c r="J815" s="17">
        <v>10.9</v>
      </c>
      <c r="K815" s="30">
        <v>14.5</v>
      </c>
      <c r="L815" s="10">
        <f t="shared" si="168"/>
        <v>14.5</v>
      </c>
      <c r="M815" s="52" t="str">
        <f t="shared" si="169"/>
        <v>low latitude</v>
      </c>
      <c r="N815" s="87">
        <v>5854499.0802145796</v>
      </c>
      <c r="O815" s="23">
        <v>1725753.4775696599</v>
      </c>
      <c r="P815" s="23">
        <v>3014933.0070421798</v>
      </c>
      <c r="Q815" s="23">
        <v>530444.25166474003</v>
      </c>
      <c r="R815" s="23">
        <v>23616352.678175502</v>
      </c>
      <c r="S815" s="25">
        <v>3263869.14324567</v>
      </c>
      <c r="T815" s="7">
        <v>0.15404204426179693</v>
      </c>
      <c r="U815" s="6">
        <v>4.5407572865651905E-2</v>
      </c>
      <c r="V815" s="6">
        <v>7.9328126514988162E-2</v>
      </c>
      <c r="W815" s="6">
        <v>1.3956910023181826E-2</v>
      </c>
      <c r="X815" s="6">
        <v>0.62138727749537548</v>
      </c>
      <c r="Y815" s="8">
        <v>8.5878068839005631E-2</v>
      </c>
      <c r="Z815" s="10">
        <f t="shared" si="170"/>
        <v>0.79780275314236337</v>
      </c>
      <c r="AA815" s="11">
        <f t="shared" si="171"/>
        <v>-0.24262612146483054</v>
      </c>
      <c r="AB815" s="11">
        <f t="shared" si="172"/>
        <v>-9.8104469314129569E-2</v>
      </c>
      <c r="AC815" s="11">
        <f t="shared" si="173"/>
        <v>30.522736801123937</v>
      </c>
      <c r="AD815" s="11">
        <f t="shared" si="174"/>
        <v>31.889654298913538</v>
      </c>
      <c r="AE815" s="10">
        <v>26.746830269292801</v>
      </c>
      <c r="AF815" s="11">
        <v>33.644350483276497</v>
      </c>
      <c r="AG815" s="12">
        <v>40.683884405297398</v>
      </c>
      <c r="AH815" s="7">
        <v>3.2324459256305851E-2</v>
      </c>
      <c r="AI815" s="11">
        <f t="shared" si="175"/>
        <v>19.865388106904163</v>
      </c>
      <c r="AJ815" s="11">
        <f t="shared" si="176"/>
        <v>35.794443295766499</v>
      </c>
      <c r="AK815" s="11">
        <f t="shared" si="177"/>
        <v>0.1639474024247404</v>
      </c>
      <c r="AL815" s="11">
        <f t="shared" si="178"/>
        <v>5.6837886310958199</v>
      </c>
      <c r="AM815" s="11">
        <f t="shared" si="179"/>
        <v>2.6247720135744053</v>
      </c>
      <c r="AN815" s="3">
        <f t="shared" si="180"/>
        <v>0.24790022235842019</v>
      </c>
      <c r="AO815" s="3">
        <f t="shared" si="181"/>
        <v>0.12766293966419123</v>
      </c>
      <c r="AP815" s="3">
        <v>0.46923690421288522</v>
      </c>
      <c r="AQ815" s="123" t="s">
        <v>215</v>
      </c>
      <c r="AR815" s="84">
        <v>117</v>
      </c>
      <c r="AS815" s="84">
        <v>730</v>
      </c>
      <c r="AT815" s="84" t="s">
        <v>96</v>
      </c>
      <c r="AU815" s="84">
        <v>18</v>
      </c>
      <c r="AV815" s="84" t="s">
        <v>160</v>
      </c>
      <c r="AW815" s="84">
        <v>1</v>
      </c>
      <c r="AX815" s="84">
        <v>40</v>
      </c>
      <c r="AY815" s="34">
        <v>42</v>
      </c>
      <c r="AZ815" s="158">
        <v>162.6</v>
      </c>
    </row>
    <row r="816" spans="1:52" ht="15" customHeight="1">
      <c r="A816" s="53">
        <v>11.798961715160701</v>
      </c>
      <c r="B816" s="32">
        <v>730</v>
      </c>
      <c r="C816" s="17">
        <v>17.731400000000001</v>
      </c>
      <c r="D816" s="17">
        <v>57.692</v>
      </c>
      <c r="E816" s="40" t="s">
        <v>56</v>
      </c>
      <c r="F816" s="18">
        <v>-2.9</v>
      </c>
      <c r="G816" s="17">
        <v>0.5</v>
      </c>
      <c r="H816" s="17">
        <v>6.6</v>
      </c>
      <c r="I816" s="17">
        <v>9.1</v>
      </c>
      <c r="J816" s="17">
        <v>10.9</v>
      </c>
      <c r="K816" s="30">
        <v>14.5</v>
      </c>
      <c r="L816" s="10">
        <f t="shared" si="168"/>
        <v>14.5</v>
      </c>
      <c r="M816" s="52" t="str">
        <f t="shared" si="169"/>
        <v>low latitude</v>
      </c>
      <c r="N816" s="87">
        <v>3762653.8397066402</v>
      </c>
      <c r="O816" s="23">
        <v>1031748.56856619</v>
      </c>
      <c r="P816" s="23">
        <v>1768480.9538169701</v>
      </c>
      <c r="Q816" s="23">
        <v>287184.61327938002</v>
      </c>
      <c r="R816" s="23">
        <v>14061102.2917179</v>
      </c>
      <c r="S816" s="25">
        <v>1898555.5587760101</v>
      </c>
      <c r="T816" s="7">
        <v>0.16495831069746172</v>
      </c>
      <c r="U816" s="6">
        <v>4.5232835170527529E-2</v>
      </c>
      <c r="V816" s="6">
        <v>7.7531881238649361E-2</v>
      </c>
      <c r="W816" s="6">
        <v>1.2590445649011361E-2</v>
      </c>
      <c r="X816" s="6">
        <v>0.61645205203538855</v>
      </c>
      <c r="Y816" s="8">
        <v>8.3234475208961489E-2</v>
      </c>
      <c r="Z816" s="10">
        <f t="shared" si="170"/>
        <v>0.79306962701417494</v>
      </c>
      <c r="AA816" s="11">
        <f t="shared" si="171"/>
        <v>-0.24199450132283262</v>
      </c>
      <c r="AB816" s="11">
        <f t="shared" si="172"/>
        <v>-0.10068868241679881</v>
      </c>
      <c r="AC816" s="11">
        <f t="shared" si="173"/>
        <v>30.565371160708796</v>
      </c>
      <c r="AD816" s="11">
        <f t="shared" si="174"/>
        <v>31.712894122690962</v>
      </c>
      <c r="AE816" s="10">
        <v>26.457517862034901</v>
      </c>
      <c r="AF816" s="11">
        <v>33.353455630389703</v>
      </c>
      <c r="AG816" s="12">
        <v>40.393795749953703</v>
      </c>
      <c r="AH816" s="7">
        <v>3.4039850337212935E-2</v>
      </c>
      <c r="AI816" s="11">
        <f t="shared" si="175"/>
        <v>21.110330572088653</v>
      </c>
      <c r="AJ816" s="11">
        <f t="shared" si="176"/>
        <v>33.536218591117148</v>
      </c>
      <c r="AK816" s="11">
        <f t="shared" si="177"/>
        <v>0.16209389757682938</v>
      </c>
      <c r="AL816" s="11">
        <f t="shared" si="178"/>
        <v>6.1579934023016412</v>
      </c>
      <c r="AM816" s="11">
        <f t="shared" si="179"/>
        <v>2.6122273798956464</v>
      </c>
      <c r="AN816" s="3">
        <f t="shared" si="180"/>
        <v>0.2675930920382304</v>
      </c>
      <c r="AO816" s="3">
        <f t="shared" si="181"/>
        <v>0.12577114632461064</v>
      </c>
      <c r="AP816" s="3">
        <v>0.50534854902261706</v>
      </c>
      <c r="AQ816" s="123" t="s">
        <v>215</v>
      </c>
      <c r="AR816" s="84">
        <v>117</v>
      </c>
      <c r="AS816" s="84">
        <v>730</v>
      </c>
      <c r="AT816" s="84" t="s">
        <v>96</v>
      </c>
      <c r="AU816" s="84">
        <v>18</v>
      </c>
      <c r="AV816" s="84" t="s">
        <v>160</v>
      </c>
      <c r="AW816" s="84">
        <v>5</v>
      </c>
      <c r="AX816" s="84">
        <v>40</v>
      </c>
      <c r="AY816" s="34">
        <v>42</v>
      </c>
      <c r="AZ816" s="158">
        <v>168.6</v>
      </c>
    </row>
    <row r="817" spans="1:52" ht="15" customHeight="1">
      <c r="A817" s="53">
        <v>11.805194486983099</v>
      </c>
      <c r="B817" s="32">
        <v>730</v>
      </c>
      <c r="C817" s="17">
        <v>17.731400000000001</v>
      </c>
      <c r="D817" s="17">
        <v>57.692</v>
      </c>
      <c r="E817" s="40" t="s">
        <v>56</v>
      </c>
      <c r="F817" s="18">
        <v>-2.9</v>
      </c>
      <c r="G817" s="17">
        <v>0.5</v>
      </c>
      <c r="H817" s="17">
        <v>6.6</v>
      </c>
      <c r="I817" s="17">
        <v>9.1</v>
      </c>
      <c r="J817" s="17">
        <v>10.9</v>
      </c>
      <c r="K817" s="30">
        <v>14.5</v>
      </c>
      <c r="L817" s="10">
        <f t="shared" si="168"/>
        <v>14.5</v>
      </c>
      <c r="M817" s="52" t="str">
        <f t="shared" si="169"/>
        <v>low latitude</v>
      </c>
      <c r="N817" s="87">
        <v>3969853.2313858401</v>
      </c>
      <c r="O817" s="23">
        <v>1063593.1576057801</v>
      </c>
      <c r="P817" s="23">
        <v>1751140.88559248</v>
      </c>
      <c r="Q817" s="23">
        <v>316992.26003728999</v>
      </c>
      <c r="R817" s="23">
        <v>14047317.8805086</v>
      </c>
      <c r="S817" s="25">
        <v>1815012.95151517</v>
      </c>
      <c r="T817" s="7">
        <v>0.17287357283679397</v>
      </c>
      <c r="U817" s="6">
        <v>4.6315855645850196E-2</v>
      </c>
      <c r="V817" s="6">
        <v>7.6256214975302883E-2</v>
      </c>
      <c r="W817" s="6">
        <v>1.3803932125502367E-2</v>
      </c>
      <c r="X817" s="6">
        <v>0.61171279874494644</v>
      </c>
      <c r="Y817" s="8">
        <v>7.9037625671604148E-2</v>
      </c>
      <c r="Z817" s="10">
        <f t="shared" si="170"/>
        <v>0.78499106121586393</v>
      </c>
      <c r="AA817" s="11">
        <f t="shared" si="171"/>
        <v>-0.25246271189669395</v>
      </c>
      <c r="AB817" s="11">
        <f t="shared" si="172"/>
        <v>-0.10513528858815879</v>
      </c>
      <c r="AC817" s="11">
        <f t="shared" si="173"/>
        <v>29.858766946973159</v>
      </c>
      <c r="AD817" s="11">
        <f t="shared" si="174"/>
        <v>31.408746260569941</v>
      </c>
      <c r="AE817" s="10">
        <v>26.0715017134665</v>
      </c>
      <c r="AF817" s="11">
        <v>32.9009318651581</v>
      </c>
      <c r="AG817" s="12">
        <v>39.839862040014403</v>
      </c>
      <c r="AH817" s="7">
        <v>4.0648852625711641E-2</v>
      </c>
      <c r="AI817" s="11">
        <f t="shared" si="175"/>
        <v>22.033721091570545</v>
      </c>
      <c r="AJ817" s="11">
        <f t="shared" si="176"/>
        <v>31.375193377506488</v>
      </c>
      <c r="AK817" s="11">
        <f t="shared" si="177"/>
        <v>0.16487927149708417</v>
      </c>
      <c r="AL817" s="11">
        <f t="shared" si="178"/>
        <v>5.5242386214303183</v>
      </c>
      <c r="AM817" s="11">
        <f t="shared" si="179"/>
        <v>2.582894075666649</v>
      </c>
      <c r="AN817" s="3">
        <f t="shared" si="180"/>
        <v>0.28260578034574291</v>
      </c>
      <c r="AO817" s="3">
        <f t="shared" si="181"/>
        <v>0.12466015936197195</v>
      </c>
      <c r="AP817" s="3">
        <v>0.47698758816341169</v>
      </c>
      <c r="AQ817" s="123" t="s">
        <v>215</v>
      </c>
      <c r="AR817" s="84">
        <v>117</v>
      </c>
      <c r="AS817" s="84">
        <v>730</v>
      </c>
      <c r="AT817" s="84" t="s">
        <v>96</v>
      </c>
      <c r="AU817" s="84">
        <v>19</v>
      </c>
      <c r="AV817" s="84" t="s">
        <v>160</v>
      </c>
      <c r="AW817" s="84">
        <v>1</v>
      </c>
      <c r="AX817" s="84">
        <v>40</v>
      </c>
      <c r="AY817" s="34">
        <v>42</v>
      </c>
      <c r="AZ817" s="158">
        <v>172.3</v>
      </c>
    </row>
    <row r="818" spans="1:52" ht="15" customHeight="1">
      <c r="A818" s="53">
        <v>11.8153016845329</v>
      </c>
      <c r="B818" s="32">
        <v>730</v>
      </c>
      <c r="C818" s="17">
        <v>17.731400000000001</v>
      </c>
      <c r="D818" s="17">
        <v>57.692</v>
      </c>
      <c r="E818" s="40" t="s">
        <v>56</v>
      </c>
      <c r="F818" s="18">
        <v>-2.9</v>
      </c>
      <c r="G818" s="17">
        <v>0.5</v>
      </c>
      <c r="H818" s="17">
        <v>6.6</v>
      </c>
      <c r="I818" s="17">
        <v>9.1</v>
      </c>
      <c r="J818" s="17">
        <v>10.9</v>
      </c>
      <c r="K818" s="30">
        <v>14.5</v>
      </c>
      <c r="L818" s="10">
        <f t="shared" si="168"/>
        <v>14.5</v>
      </c>
      <c r="M818" s="52" t="str">
        <f t="shared" si="169"/>
        <v>low latitude</v>
      </c>
      <c r="N818" s="87">
        <v>7499862.28609828</v>
      </c>
      <c r="O818" s="23">
        <v>2224101.49972542</v>
      </c>
      <c r="P818" s="23">
        <v>3766440.9515722599</v>
      </c>
      <c r="Q818" s="23">
        <v>644294.30703220202</v>
      </c>
      <c r="R818" s="23">
        <v>29040069.794086501</v>
      </c>
      <c r="S818" s="25">
        <v>4521991.8377814898</v>
      </c>
      <c r="T818" s="7">
        <v>0.1572404955757401</v>
      </c>
      <c r="U818" s="6">
        <v>4.6630032484171011E-2</v>
      </c>
      <c r="V818" s="6">
        <v>7.8966388873533438E-2</v>
      </c>
      <c r="W818" s="6">
        <v>1.3508135518989172E-2</v>
      </c>
      <c r="X818" s="6">
        <v>0.608847841705077</v>
      </c>
      <c r="Y818" s="8">
        <v>9.4807105842489275E-2</v>
      </c>
      <c r="Z818" s="10">
        <f t="shared" si="170"/>
        <v>0.80065110075271628</v>
      </c>
      <c r="AA818" s="11">
        <f t="shared" si="171"/>
        <v>-0.2458990789072896</v>
      </c>
      <c r="AB818" s="11">
        <f t="shared" si="172"/>
        <v>-9.655669493701545E-2</v>
      </c>
      <c r="AC818" s="11">
        <f t="shared" si="173"/>
        <v>30.301812173757952</v>
      </c>
      <c r="AD818" s="11">
        <f t="shared" si="174"/>
        <v>31.995522066308144</v>
      </c>
      <c r="AE818" s="10">
        <v>26.902592084336501</v>
      </c>
      <c r="AF818" s="11">
        <v>33.813475246484202</v>
      </c>
      <c r="AG818" s="12">
        <v>40.956186505244901</v>
      </c>
      <c r="AH818" s="7">
        <v>3.207225447957484E-2</v>
      </c>
      <c r="AI818" s="11">
        <f t="shared" si="175"/>
        <v>20.525112826264326</v>
      </c>
      <c r="AJ818" s="11">
        <f t="shared" si="176"/>
        <v>37.614762175488153</v>
      </c>
      <c r="AK818" s="11">
        <f t="shared" si="177"/>
        <v>0.16505842550150099</v>
      </c>
      <c r="AL818" s="11">
        <f t="shared" si="178"/>
        <v>5.8458392546125841</v>
      </c>
      <c r="AM818" s="11">
        <f t="shared" si="179"/>
        <v>2.6690231384814274</v>
      </c>
      <c r="AN818" s="3">
        <f t="shared" si="180"/>
        <v>0.25825909990152623</v>
      </c>
      <c r="AO818" s="3">
        <f t="shared" si="181"/>
        <v>0.12969806816164159</v>
      </c>
      <c r="AP818" s="3">
        <v>0.46828427741273371</v>
      </c>
      <c r="AQ818" s="123" t="s">
        <v>215</v>
      </c>
      <c r="AR818" s="84">
        <v>117</v>
      </c>
      <c r="AS818" s="84">
        <v>730</v>
      </c>
      <c r="AT818" s="84" t="s">
        <v>96</v>
      </c>
      <c r="AU818" s="84">
        <v>19</v>
      </c>
      <c r="AV818" s="84" t="s">
        <v>160</v>
      </c>
      <c r="AW818" s="84">
        <v>5</v>
      </c>
      <c r="AX818" s="84">
        <v>40</v>
      </c>
      <c r="AY818" s="34">
        <v>42</v>
      </c>
      <c r="AZ818" s="158">
        <v>178.3</v>
      </c>
    </row>
    <row r="819" spans="1:52" ht="15" customHeight="1">
      <c r="A819" s="53">
        <v>11.821534456355201</v>
      </c>
      <c r="B819" s="32">
        <v>730</v>
      </c>
      <c r="C819" s="17">
        <v>17.731400000000001</v>
      </c>
      <c r="D819" s="17">
        <v>57.692</v>
      </c>
      <c r="E819" s="40" t="s">
        <v>56</v>
      </c>
      <c r="F819" s="18">
        <v>-2.9</v>
      </c>
      <c r="G819" s="17">
        <v>0.5</v>
      </c>
      <c r="H819" s="17">
        <v>6.6</v>
      </c>
      <c r="I819" s="17">
        <v>9.1</v>
      </c>
      <c r="J819" s="17">
        <v>10.9</v>
      </c>
      <c r="K819" s="30">
        <v>14.5</v>
      </c>
      <c r="L819" s="10">
        <f t="shared" si="168"/>
        <v>14.5</v>
      </c>
      <c r="M819" s="52" t="str">
        <f t="shared" si="169"/>
        <v>low latitude</v>
      </c>
      <c r="N819" s="87">
        <v>32190527.747000001</v>
      </c>
      <c r="O819" s="23">
        <v>9494006.3286777996</v>
      </c>
      <c r="P819" s="23">
        <v>15880066.576280899</v>
      </c>
      <c r="Q819" s="23">
        <v>2948260.75489158</v>
      </c>
      <c r="R819" s="23">
        <v>110238108.021791</v>
      </c>
      <c r="S819" s="25">
        <v>18094494.215</v>
      </c>
      <c r="T819" s="7">
        <v>0.17045962940229678</v>
      </c>
      <c r="U819" s="6">
        <v>5.0273944343155408E-2</v>
      </c>
      <c r="V819" s="6">
        <v>8.409027291355646E-2</v>
      </c>
      <c r="W819" s="6">
        <v>1.5612028470300259E-2</v>
      </c>
      <c r="X819" s="6">
        <v>0.5837477156973947</v>
      </c>
      <c r="Y819" s="8">
        <v>9.5816409173296396E-2</v>
      </c>
      <c r="Z819" s="10">
        <f t="shared" si="170"/>
        <v>0.7954619743883472</v>
      </c>
      <c r="AA819" s="11">
        <f t="shared" si="171"/>
        <v>-0.25127671596723067</v>
      </c>
      <c r="AB819" s="11">
        <f t="shared" si="172"/>
        <v>-9.9380576178334762E-2</v>
      </c>
      <c r="AC819" s="11">
        <f t="shared" si="173"/>
        <v>29.93882167221193</v>
      </c>
      <c r="AD819" s="11">
        <f t="shared" si="174"/>
        <v>31.802368589401901</v>
      </c>
      <c r="AE819" s="10">
        <v>26.699684847379402</v>
      </c>
      <c r="AF819" s="11">
        <v>33.519268327672599</v>
      </c>
      <c r="AG819" s="12">
        <v>40.51328837034</v>
      </c>
      <c r="AH819" s="7">
        <v>4.7702039672649077E-2</v>
      </c>
      <c r="AI819" s="11">
        <f t="shared" si="175"/>
        <v>22.601162731949444</v>
      </c>
      <c r="AJ819" s="11">
        <f t="shared" si="176"/>
        <v>35.983864596248701</v>
      </c>
      <c r="AK819" s="11">
        <f t="shared" si="177"/>
        <v>0.18079439053575025</v>
      </c>
      <c r="AL819" s="11">
        <f t="shared" si="178"/>
        <v>5.3862490113649653</v>
      </c>
      <c r="AM819" s="11">
        <f t="shared" si="179"/>
        <v>2.6386313803290977</v>
      </c>
      <c r="AN819" s="3">
        <f t="shared" si="180"/>
        <v>0.29200907312956453</v>
      </c>
      <c r="AO819" s="3">
        <f t="shared" si="181"/>
        <v>0.14405242307988317</v>
      </c>
      <c r="AP819" s="3">
        <v>0.48539686382051322</v>
      </c>
      <c r="AQ819" s="123" t="s">
        <v>215</v>
      </c>
      <c r="AR819" s="84">
        <v>117</v>
      </c>
      <c r="AS819" s="84">
        <v>730</v>
      </c>
      <c r="AT819" s="84" t="s">
        <v>96</v>
      </c>
      <c r="AU819" s="84">
        <v>20</v>
      </c>
      <c r="AV819" s="84" t="s">
        <v>160</v>
      </c>
      <c r="AW819" s="84">
        <v>1</v>
      </c>
      <c r="AX819" s="84">
        <v>40</v>
      </c>
      <c r="AY819" s="34">
        <v>42</v>
      </c>
      <c r="AZ819" s="158">
        <v>182</v>
      </c>
    </row>
    <row r="820" spans="1:52" ht="15" customHeight="1">
      <c r="A820" s="53">
        <v>11.831641653905001</v>
      </c>
      <c r="B820" s="32">
        <v>730</v>
      </c>
      <c r="C820" s="17">
        <v>17.731400000000001</v>
      </c>
      <c r="D820" s="17">
        <v>57.692</v>
      </c>
      <c r="E820" s="40" t="s">
        <v>56</v>
      </c>
      <c r="F820" s="18">
        <v>-2.9</v>
      </c>
      <c r="G820" s="17">
        <v>0.5</v>
      </c>
      <c r="H820" s="17">
        <v>6.6</v>
      </c>
      <c r="I820" s="17">
        <v>9.1</v>
      </c>
      <c r="J820" s="17">
        <v>10.9</v>
      </c>
      <c r="K820" s="30">
        <v>14.5</v>
      </c>
      <c r="L820" s="10">
        <f t="shared" si="168"/>
        <v>14.5</v>
      </c>
      <c r="M820" s="52" t="str">
        <f t="shared" si="169"/>
        <v>low latitude</v>
      </c>
      <c r="N820" s="87">
        <v>6680885.3443167601</v>
      </c>
      <c r="O820" s="23">
        <v>1708357.6424161899</v>
      </c>
      <c r="P820" s="23">
        <v>2709992.0900832298</v>
      </c>
      <c r="Q820" s="23">
        <v>555101.73369170201</v>
      </c>
      <c r="R820" s="23">
        <v>22244806.7235687</v>
      </c>
      <c r="S820" s="25">
        <v>3165224.2541982699</v>
      </c>
      <c r="T820" s="7">
        <v>0.18025089170494979</v>
      </c>
      <c r="U820" s="6">
        <v>4.6091643925371933E-2</v>
      </c>
      <c r="V820" s="6">
        <v>7.3115832045583237E-2</v>
      </c>
      <c r="W820" s="6">
        <v>1.4976695052850894E-2</v>
      </c>
      <c r="X820" s="6">
        <v>0.60016690020558627</v>
      </c>
      <c r="Y820" s="8">
        <v>8.5398037065657822E-2</v>
      </c>
      <c r="Z820" s="10">
        <f t="shared" si="170"/>
        <v>0.79009390457266504</v>
      </c>
      <c r="AA820" s="11">
        <f t="shared" si="171"/>
        <v>-0.26368986094347341</v>
      </c>
      <c r="AB820" s="11">
        <f t="shared" si="172"/>
        <v>-0.10232128869170533</v>
      </c>
      <c r="AC820" s="11">
        <f t="shared" si="173"/>
        <v>29.100934386315544</v>
      </c>
      <c r="AD820" s="11">
        <f t="shared" si="174"/>
        <v>31.601223853487355</v>
      </c>
      <c r="AE820" s="10">
        <v>26.290811845174801</v>
      </c>
      <c r="AF820" s="11">
        <v>33.195511951572897</v>
      </c>
      <c r="AG820" s="12">
        <v>40.131545504259201</v>
      </c>
      <c r="AH820" s="7">
        <v>3.5849553491802931E-2</v>
      </c>
      <c r="AI820" s="11">
        <f t="shared" si="175"/>
        <v>23.096717370279151</v>
      </c>
      <c r="AJ820" s="11">
        <f t="shared" si="176"/>
        <v>32.146953296920863</v>
      </c>
      <c r="AK820" s="11">
        <f t="shared" si="177"/>
        <v>0.16368931623834043</v>
      </c>
      <c r="AL820" s="11">
        <f t="shared" si="178"/>
        <v>4.8819737457140286</v>
      </c>
      <c r="AM820" s="11">
        <f t="shared" si="179"/>
        <v>2.6361222362873984</v>
      </c>
      <c r="AN820" s="3">
        <f t="shared" si="180"/>
        <v>0.30033460966142106</v>
      </c>
      <c r="AO820" s="3">
        <f t="shared" si="181"/>
        <v>0.12182583214858654</v>
      </c>
      <c r="AP820" s="3">
        <v>0.45467081292471456</v>
      </c>
      <c r="AQ820" s="123" t="s">
        <v>215</v>
      </c>
      <c r="AR820" s="84">
        <v>117</v>
      </c>
      <c r="AS820" s="84">
        <v>730</v>
      </c>
      <c r="AT820" s="84" t="s">
        <v>96</v>
      </c>
      <c r="AU820" s="84">
        <v>20</v>
      </c>
      <c r="AV820" s="84" t="s">
        <v>160</v>
      </c>
      <c r="AW820" s="84">
        <v>5</v>
      </c>
      <c r="AX820" s="84">
        <v>40</v>
      </c>
      <c r="AY820" s="34">
        <v>42</v>
      </c>
      <c r="AZ820" s="158">
        <v>188</v>
      </c>
    </row>
    <row r="821" spans="1:52" ht="15" customHeight="1">
      <c r="A821" s="53">
        <v>11.840232771822301</v>
      </c>
      <c r="B821" s="32">
        <v>730</v>
      </c>
      <c r="C821" s="17">
        <v>17.731400000000001</v>
      </c>
      <c r="D821" s="17">
        <v>57.692</v>
      </c>
      <c r="E821" s="40" t="s">
        <v>56</v>
      </c>
      <c r="F821" s="18">
        <v>-2.9</v>
      </c>
      <c r="G821" s="17">
        <v>0.5</v>
      </c>
      <c r="H821" s="17">
        <v>6.6</v>
      </c>
      <c r="I821" s="17">
        <v>9.1</v>
      </c>
      <c r="J821" s="17">
        <v>10.9</v>
      </c>
      <c r="K821" s="30">
        <v>14.5</v>
      </c>
      <c r="L821" s="10">
        <f t="shared" si="168"/>
        <v>14.5</v>
      </c>
      <c r="M821" s="52" t="str">
        <f t="shared" si="169"/>
        <v>low latitude</v>
      </c>
      <c r="N821" s="87">
        <v>5808819.4151141597</v>
      </c>
      <c r="O821" s="23">
        <v>1565592.12707226</v>
      </c>
      <c r="P821" s="23">
        <v>2517899.82672355</v>
      </c>
      <c r="Q821" s="23">
        <v>480226.59354315302</v>
      </c>
      <c r="R821" s="23">
        <v>21301087.8004121</v>
      </c>
      <c r="S821" s="25">
        <v>3046970.98633064</v>
      </c>
      <c r="T821" s="7">
        <v>0.16730183116016556</v>
      </c>
      <c r="U821" s="6">
        <v>4.5091164140446963E-2</v>
      </c>
      <c r="V821" s="6">
        <v>7.2518909882557381E-2</v>
      </c>
      <c r="W821" s="6">
        <v>1.383117338138133E-2</v>
      </c>
      <c r="X821" s="6">
        <v>0.61350004881196163</v>
      </c>
      <c r="Y821" s="8">
        <v>8.7756872623487039E-2</v>
      </c>
      <c r="Z821" s="10">
        <f t="shared" si="170"/>
        <v>0.79429037012400805</v>
      </c>
      <c r="AA821" s="11">
        <f t="shared" si="171"/>
        <v>-0.25828040491133403</v>
      </c>
      <c r="AB821" s="11">
        <f t="shared" si="172"/>
        <v>-0.10002070275006368</v>
      </c>
      <c r="AC821" s="11">
        <f t="shared" si="173"/>
        <v>29.466072668484951</v>
      </c>
      <c r="AD821" s="11">
        <f t="shared" si="174"/>
        <v>31.758583931895643</v>
      </c>
      <c r="AE821" s="10">
        <v>26.6123867994359</v>
      </c>
      <c r="AF821" s="11">
        <v>33.454832774019501</v>
      </c>
      <c r="AG821" s="12">
        <v>40.51317054567</v>
      </c>
      <c r="AH821" s="7">
        <v>3.6161814576040889E-2</v>
      </c>
      <c r="AI821" s="11">
        <f t="shared" si="175"/>
        <v>21.426924736161986</v>
      </c>
      <c r="AJ821" s="11">
        <f t="shared" si="176"/>
        <v>34.406539091457432</v>
      </c>
      <c r="AK821" s="11">
        <f t="shared" si="177"/>
        <v>0.15784980959849784</v>
      </c>
      <c r="AL821" s="11">
        <f t="shared" si="178"/>
        <v>5.2431495060410311</v>
      </c>
      <c r="AM821" s="11">
        <f t="shared" si="179"/>
        <v>2.6580975898404855</v>
      </c>
      <c r="AN821" s="3">
        <f t="shared" si="180"/>
        <v>0.27270059959105847</v>
      </c>
      <c r="AO821" s="3">
        <f t="shared" si="181"/>
        <v>0.11820522267763423</v>
      </c>
      <c r="AP821" s="3">
        <v>0.42374925055674928</v>
      </c>
      <c r="AQ821" s="123" t="s">
        <v>215</v>
      </c>
      <c r="AR821" s="84">
        <v>117</v>
      </c>
      <c r="AS821" s="84">
        <v>730</v>
      </c>
      <c r="AT821" s="84" t="s">
        <v>96</v>
      </c>
      <c r="AU821" s="84">
        <v>21</v>
      </c>
      <c r="AV821" s="84" t="s">
        <v>160</v>
      </c>
      <c r="AW821" s="84">
        <v>2</v>
      </c>
      <c r="AX821" s="84">
        <v>40</v>
      </c>
      <c r="AY821" s="34">
        <v>42</v>
      </c>
      <c r="AZ821" s="158">
        <v>193.1</v>
      </c>
    </row>
    <row r="822" spans="1:52" ht="15" customHeight="1">
      <c r="A822" s="53">
        <v>11.850339969372101</v>
      </c>
      <c r="B822" s="32">
        <v>730</v>
      </c>
      <c r="C822" s="17">
        <v>17.731400000000001</v>
      </c>
      <c r="D822" s="17">
        <v>57.692</v>
      </c>
      <c r="E822" s="40" t="s">
        <v>56</v>
      </c>
      <c r="F822" s="18">
        <v>-2.9</v>
      </c>
      <c r="G822" s="17">
        <v>0.5</v>
      </c>
      <c r="H822" s="17">
        <v>6.6</v>
      </c>
      <c r="I822" s="17">
        <v>9.1</v>
      </c>
      <c r="J822" s="17">
        <v>10.9</v>
      </c>
      <c r="K822" s="30">
        <v>14.5</v>
      </c>
      <c r="L822" s="10">
        <f t="shared" si="168"/>
        <v>14.5</v>
      </c>
      <c r="M822" s="52" t="str">
        <f t="shared" si="169"/>
        <v>low latitude</v>
      </c>
      <c r="N822" s="87">
        <v>5301085.3307252899</v>
      </c>
      <c r="O822" s="23">
        <v>1377863.1310028899</v>
      </c>
      <c r="P822" s="23">
        <v>2096673.15666532</v>
      </c>
      <c r="Q822" s="23">
        <v>429440.96931502799</v>
      </c>
      <c r="R822" s="23">
        <v>18072537.007872</v>
      </c>
      <c r="S822" s="25">
        <v>2329363.3445462398</v>
      </c>
      <c r="T822" s="7">
        <v>0.17904860223068164</v>
      </c>
      <c r="U822" s="6">
        <v>4.6538482646440282E-2</v>
      </c>
      <c r="V822" s="6">
        <v>7.0816894015956866E-2</v>
      </c>
      <c r="W822" s="6">
        <v>1.4504728843126296E-2</v>
      </c>
      <c r="X822" s="6">
        <v>0.61041509203154432</v>
      </c>
      <c r="Y822" s="8">
        <v>7.867620023225072E-2</v>
      </c>
      <c r="Z822" s="10">
        <f t="shared" si="170"/>
        <v>0.77895269662228894</v>
      </c>
      <c r="AA822" s="11">
        <f t="shared" si="171"/>
        <v>-0.26997654394149811</v>
      </c>
      <c r="AB822" s="11">
        <f t="shared" si="172"/>
        <v>-0.10848891488157811</v>
      </c>
      <c r="AC822" s="11">
        <f t="shared" si="173"/>
        <v>28.676583283948876</v>
      </c>
      <c r="AD822" s="11">
        <f t="shared" si="174"/>
        <v>31.179358222100056</v>
      </c>
      <c r="AE822" s="10">
        <v>25.685393470719699</v>
      </c>
      <c r="AF822" s="11">
        <v>32.540274979018101</v>
      </c>
      <c r="AG822" s="12">
        <v>39.380154645939498</v>
      </c>
      <c r="AH822" s="7">
        <v>3.5194242435089701E-2</v>
      </c>
      <c r="AI822" s="11">
        <f t="shared" si="175"/>
        <v>22.679776604294279</v>
      </c>
      <c r="AJ822" s="11">
        <f t="shared" si="176"/>
        <v>30.527213322267045</v>
      </c>
      <c r="AK822" s="11">
        <f t="shared" si="177"/>
        <v>0.16061865034131434</v>
      </c>
      <c r="AL822" s="11">
        <f t="shared" si="178"/>
        <v>4.8823314645772617</v>
      </c>
      <c r="AM822" s="11">
        <f t="shared" si="179"/>
        <v>2.5952353263824892</v>
      </c>
      <c r="AN822" s="3">
        <f t="shared" si="180"/>
        <v>0.29332269887820694</v>
      </c>
      <c r="AO822" s="3">
        <f t="shared" si="181"/>
        <v>0.11601432359784657</v>
      </c>
      <c r="AP822" s="3">
        <v>0.45969976776615334</v>
      </c>
      <c r="AQ822" s="123" t="s">
        <v>215</v>
      </c>
      <c r="AR822" s="84">
        <v>117</v>
      </c>
      <c r="AS822" s="84">
        <v>730</v>
      </c>
      <c r="AT822" s="84" t="s">
        <v>96</v>
      </c>
      <c r="AU822" s="84">
        <v>21</v>
      </c>
      <c r="AV822" s="84" t="s">
        <v>160</v>
      </c>
      <c r="AW822" s="84">
        <v>6</v>
      </c>
      <c r="AX822" s="84">
        <v>40</v>
      </c>
      <c r="AY822" s="34">
        <v>42</v>
      </c>
      <c r="AZ822" s="158">
        <v>199.1</v>
      </c>
    </row>
    <row r="823" spans="1:52" ht="15" customHeight="1">
      <c r="A823" s="53">
        <v>11.8565727411944</v>
      </c>
      <c r="B823" s="32">
        <v>730</v>
      </c>
      <c r="C823" s="17">
        <v>17.731400000000001</v>
      </c>
      <c r="D823" s="17">
        <v>57.692</v>
      </c>
      <c r="E823" s="40" t="s">
        <v>56</v>
      </c>
      <c r="F823" s="18">
        <v>-2.9</v>
      </c>
      <c r="G823" s="17">
        <v>0.5</v>
      </c>
      <c r="H823" s="17">
        <v>6.6</v>
      </c>
      <c r="I823" s="17">
        <v>9.1</v>
      </c>
      <c r="J823" s="17">
        <v>10.9</v>
      </c>
      <c r="K823" s="30">
        <v>14.5</v>
      </c>
      <c r="L823" s="10">
        <f t="shared" si="168"/>
        <v>14.5</v>
      </c>
      <c r="M823" s="52" t="str">
        <f t="shared" si="169"/>
        <v>low latitude</v>
      </c>
      <c r="N823" s="87">
        <v>3582329.5487254402</v>
      </c>
      <c r="O823" s="23">
        <v>837293.56717904401</v>
      </c>
      <c r="P823" s="23">
        <v>1266604.9580641701</v>
      </c>
      <c r="Q823" s="23">
        <v>227383.01682080899</v>
      </c>
      <c r="R823" s="23">
        <v>10816452.501170499</v>
      </c>
      <c r="S823" s="25">
        <v>1252750.25062572</v>
      </c>
      <c r="T823" s="7">
        <v>0.19920850986301208</v>
      </c>
      <c r="U823" s="6">
        <v>4.6560764878532085E-2</v>
      </c>
      <c r="V823" s="6">
        <v>7.0434191731701179E-2</v>
      </c>
      <c r="W823" s="6">
        <v>1.2644462585846044E-2</v>
      </c>
      <c r="X823" s="6">
        <v>0.60148832078524372</v>
      </c>
      <c r="Y823" s="8">
        <v>6.9663750155664825E-2</v>
      </c>
      <c r="Z823" s="10">
        <f t="shared" si="170"/>
        <v>0.76638221544606544</v>
      </c>
      <c r="AA823" s="11">
        <f t="shared" si="171"/>
        <v>-0.26495354144472616</v>
      </c>
      <c r="AB823" s="11">
        <f t="shared" si="172"/>
        <v>-0.11555458198699388</v>
      </c>
      <c r="AC823" s="11">
        <f t="shared" si="173"/>
        <v>29.015635952480984</v>
      </c>
      <c r="AD823" s="11">
        <f t="shared" si="174"/>
        <v>30.696066592089618</v>
      </c>
      <c r="AE823" s="10">
        <v>25.001421452286898</v>
      </c>
      <c r="AF823" s="11">
        <v>31.8184376368248</v>
      </c>
      <c r="AG823" s="12">
        <v>38.471291277075402</v>
      </c>
      <c r="AH823" s="7">
        <v>4.4035346936404422E-2</v>
      </c>
      <c r="AI823" s="11">
        <f t="shared" si="175"/>
        <v>24.879392828585317</v>
      </c>
      <c r="AJ823" s="11">
        <f t="shared" si="176"/>
        <v>25.909608581720445</v>
      </c>
      <c r="AK823" s="11">
        <f t="shared" si="177"/>
        <v>0.16188910695579753</v>
      </c>
      <c r="AL823" s="11">
        <f t="shared" si="178"/>
        <v>5.5703586651870669</v>
      </c>
      <c r="AM823" s="11">
        <f t="shared" si="179"/>
        <v>2.5288987544026789</v>
      </c>
      <c r="AN823" s="3">
        <f t="shared" si="180"/>
        <v>0.33119264826779204</v>
      </c>
      <c r="AO823" s="3">
        <f t="shared" si="181"/>
        <v>0.11709984932001549</v>
      </c>
      <c r="AP823" s="3">
        <v>0.46962078170608729</v>
      </c>
      <c r="AQ823" s="123" t="s">
        <v>215</v>
      </c>
      <c r="AR823" s="84">
        <v>117</v>
      </c>
      <c r="AS823" s="84">
        <v>730</v>
      </c>
      <c r="AT823" s="84" t="s">
        <v>96</v>
      </c>
      <c r="AU823" s="84">
        <v>22</v>
      </c>
      <c r="AV823" s="84" t="s">
        <v>160</v>
      </c>
      <c r="AW823" s="84">
        <v>2</v>
      </c>
      <c r="AX823" s="84">
        <v>40</v>
      </c>
      <c r="AY823" s="34">
        <v>42</v>
      </c>
      <c r="AZ823" s="158">
        <v>202.8</v>
      </c>
    </row>
    <row r="824" spans="1:52" ht="15" customHeight="1">
      <c r="A824" s="53">
        <v>11.8666799387442</v>
      </c>
      <c r="B824" s="32">
        <v>730</v>
      </c>
      <c r="C824" s="17">
        <v>17.731400000000001</v>
      </c>
      <c r="D824" s="17">
        <v>57.692</v>
      </c>
      <c r="E824" s="40" t="s">
        <v>56</v>
      </c>
      <c r="F824" s="18">
        <v>-2.9</v>
      </c>
      <c r="G824" s="17">
        <v>0.5</v>
      </c>
      <c r="H824" s="17">
        <v>6.6</v>
      </c>
      <c r="I824" s="17">
        <v>9.1</v>
      </c>
      <c r="J824" s="17">
        <v>10.9</v>
      </c>
      <c r="K824" s="30">
        <v>14.5</v>
      </c>
      <c r="L824" s="10">
        <f t="shared" si="168"/>
        <v>14.5</v>
      </c>
      <c r="M824" s="52" t="str">
        <f t="shared" si="169"/>
        <v>low latitude</v>
      </c>
      <c r="N824" s="87">
        <v>2530770.2152355402</v>
      </c>
      <c r="O824" s="23">
        <v>655105.01997616002</v>
      </c>
      <c r="P824" s="23">
        <v>1005130.55114335</v>
      </c>
      <c r="Q824" s="23">
        <v>188184.28903988501</v>
      </c>
      <c r="R824" s="23">
        <v>9066419.2523131296</v>
      </c>
      <c r="S824" s="25">
        <v>1102438.3829783299</v>
      </c>
      <c r="T824" s="7">
        <v>0.17395943878961442</v>
      </c>
      <c r="U824" s="6">
        <v>4.5030442091205609E-2</v>
      </c>
      <c r="V824" s="6">
        <v>6.9090407945598273E-2</v>
      </c>
      <c r="W824" s="6">
        <v>1.293536375342326E-2</v>
      </c>
      <c r="X824" s="6">
        <v>0.62320521850181398</v>
      </c>
      <c r="Y824" s="8">
        <v>7.5779128918344429E-2</v>
      </c>
      <c r="Z824" s="10">
        <f t="shared" si="170"/>
        <v>0.77799508956432639</v>
      </c>
      <c r="AA824" s="11">
        <f t="shared" si="171"/>
        <v>-0.26457815244873922</v>
      </c>
      <c r="AB824" s="11">
        <f t="shared" si="172"/>
        <v>-0.10902314411808332</v>
      </c>
      <c r="AC824" s="11">
        <f t="shared" si="173"/>
        <v>29.040974709710103</v>
      </c>
      <c r="AD824" s="11">
        <f t="shared" si="174"/>
        <v>31.142816942323101</v>
      </c>
      <c r="AE824" s="10">
        <v>25.709242617817502</v>
      </c>
      <c r="AF824" s="11">
        <v>32.469915283232702</v>
      </c>
      <c r="AG824" s="12">
        <v>39.329344300825703</v>
      </c>
      <c r="AH824" s="7">
        <v>3.9844301671714044E-2</v>
      </c>
      <c r="AI824" s="11">
        <f t="shared" si="175"/>
        <v>21.822271873001281</v>
      </c>
      <c r="AJ824" s="11">
        <f t="shared" si="176"/>
        <v>30.343382527507561</v>
      </c>
      <c r="AK824" s="11">
        <f t="shared" si="177"/>
        <v>0.15381352896769798</v>
      </c>
      <c r="AL824" s="11">
        <f t="shared" si="178"/>
        <v>5.3412033293083043</v>
      </c>
      <c r="AM824" s="11">
        <f t="shared" si="179"/>
        <v>2.5889662910992195</v>
      </c>
      <c r="AN824" s="3">
        <f t="shared" si="180"/>
        <v>0.27913668503581068</v>
      </c>
      <c r="AO824" s="3">
        <f t="shared" si="181"/>
        <v>0.11086301252690355</v>
      </c>
      <c r="AP824" s="3">
        <v>0.44399422192561011</v>
      </c>
      <c r="AQ824" s="123" t="s">
        <v>215</v>
      </c>
      <c r="AR824" s="84">
        <v>117</v>
      </c>
      <c r="AS824" s="84">
        <v>730</v>
      </c>
      <c r="AT824" s="84" t="s">
        <v>96</v>
      </c>
      <c r="AU824" s="84">
        <v>22</v>
      </c>
      <c r="AV824" s="84" t="s">
        <v>160</v>
      </c>
      <c r="AW824" s="84">
        <v>6</v>
      </c>
      <c r="AX824" s="84">
        <v>40</v>
      </c>
      <c r="AY824" s="34">
        <v>42</v>
      </c>
      <c r="AZ824" s="158">
        <v>208.8</v>
      </c>
    </row>
    <row r="825" spans="1:52" ht="15" customHeight="1">
      <c r="A825" s="53">
        <v>11.872912710566601</v>
      </c>
      <c r="B825" s="32">
        <v>730</v>
      </c>
      <c r="C825" s="17">
        <v>17.731400000000001</v>
      </c>
      <c r="D825" s="17">
        <v>57.692</v>
      </c>
      <c r="E825" s="40" t="s">
        <v>56</v>
      </c>
      <c r="F825" s="18">
        <v>-2.9</v>
      </c>
      <c r="G825" s="17">
        <v>0.5</v>
      </c>
      <c r="H825" s="17">
        <v>6.6</v>
      </c>
      <c r="I825" s="17">
        <v>9.1</v>
      </c>
      <c r="J825" s="17">
        <v>10.9</v>
      </c>
      <c r="K825" s="30">
        <v>14.5</v>
      </c>
      <c r="L825" s="10">
        <f t="shared" si="168"/>
        <v>14.5</v>
      </c>
      <c r="M825" s="52" t="str">
        <f t="shared" si="169"/>
        <v>low latitude</v>
      </c>
      <c r="N825" s="87">
        <v>4373558.6454284601</v>
      </c>
      <c r="O825" s="23">
        <v>1178048.16499856</v>
      </c>
      <c r="P825" s="23">
        <v>1976407.2738572201</v>
      </c>
      <c r="Q825" s="23">
        <v>350674.31604140002</v>
      </c>
      <c r="R825" s="23">
        <v>16762026.193164701</v>
      </c>
      <c r="S825" s="25">
        <v>2297580.1864283201</v>
      </c>
      <c r="T825" s="7">
        <v>0.16235469546828035</v>
      </c>
      <c r="U825" s="6">
        <v>4.3731356220689376E-2</v>
      </c>
      <c r="V825" s="6">
        <v>7.3367942923044507E-2</v>
      </c>
      <c r="W825" s="6">
        <v>1.3017687975662537E-2</v>
      </c>
      <c r="X825" s="6">
        <v>0.62223783391293463</v>
      </c>
      <c r="Y825" s="8">
        <v>8.5290483499388656E-2</v>
      </c>
      <c r="Z825" s="10">
        <f t="shared" si="170"/>
        <v>0.79698310325512145</v>
      </c>
      <c r="AA825" s="11">
        <f t="shared" si="171"/>
        <v>-0.24882765598858234</v>
      </c>
      <c r="AB825" s="11">
        <f t="shared" si="172"/>
        <v>-9.8550885932432317E-2</v>
      </c>
      <c r="AC825" s="11">
        <f t="shared" si="173"/>
        <v>30.104133220770692</v>
      </c>
      <c r="AD825" s="11">
        <f t="shared" si="174"/>
        <v>31.85911940222163</v>
      </c>
      <c r="AE825" s="10">
        <v>26.723984230945501</v>
      </c>
      <c r="AF825" s="11">
        <v>33.5795288350741</v>
      </c>
      <c r="AG825" s="12">
        <v>40.589431073751904</v>
      </c>
      <c r="AH825" s="7">
        <v>4.3453424170109362E-2</v>
      </c>
      <c r="AI825" s="11">
        <f t="shared" si="175"/>
        <v>20.692867875803596</v>
      </c>
      <c r="AJ825" s="11">
        <f t="shared" si="176"/>
        <v>34.440599189101775</v>
      </c>
      <c r="AK825" s="11">
        <f t="shared" si="177"/>
        <v>0.15533661612552999</v>
      </c>
      <c r="AL825" s="11">
        <f t="shared" si="178"/>
        <v>5.6360194729057049</v>
      </c>
      <c r="AM825" s="11">
        <f t="shared" si="179"/>
        <v>2.6493149859285943</v>
      </c>
      <c r="AN825" s="3">
        <f t="shared" si="180"/>
        <v>0.26092064258985176</v>
      </c>
      <c r="AO825" s="3">
        <f t="shared" si="181"/>
        <v>0.11790980702936552</v>
      </c>
      <c r="AP825" s="3">
        <v>0.45733936479868342</v>
      </c>
      <c r="AQ825" s="123" t="s">
        <v>215</v>
      </c>
      <c r="AR825" s="84">
        <v>117</v>
      </c>
      <c r="AS825" s="84">
        <v>730</v>
      </c>
      <c r="AT825" s="84" t="s">
        <v>96</v>
      </c>
      <c r="AU825" s="84">
        <v>23</v>
      </c>
      <c r="AV825" s="84" t="s">
        <v>160</v>
      </c>
      <c r="AW825" s="84">
        <v>2</v>
      </c>
      <c r="AX825" s="84">
        <v>40</v>
      </c>
      <c r="AY825" s="34">
        <v>42</v>
      </c>
      <c r="AZ825" s="158">
        <v>212.5</v>
      </c>
    </row>
    <row r="826" spans="1:52" ht="15" customHeight="1">
      <c r="A826" s="53">
        <v>11.883019908116299</v>
      </c>
      <c r="B826" s="32">
        <v>730</v>
      </c>
      <c r="C826" s="17">
        <v>17.731400000000001</v>
      </c>
      <c r="D826" s="17">
        <v>57.692</v>
      </c>
      <c r="E826" s="40" t="s">
        <v>56</v>
      </c>
      <c r="F826" s="18">
        <v>-2.9</v>
      </c>
      <c r="G826" s="17">
        <v>0.5</v>
      </c>
      <c r="H826" s="17">
        <v>6.6</v>
      </c>
      <c r="I826" s="17">
        <v>9.1</v>
      </c>
      <c r="J826" s="17">
        <v>10.9</v>
      </c>
      <c r="K826" s="30">
        <v>14.5</v>
      </c>
      <c r="L826" s="10">
        <f t="shared" si="168"/>
        <v>14.5</v>
      </c>
      <c r="M826" s="52" t="str">
        <f t="shared" si="169"/>
        <v>low latitude</v>
      </c>
      <c r="N826" s="87">
        <v>1978105.1216455901</v>
      </c>
      <c r="O826" s="23">
        <v>519420.41372268798</v>
      </c>
      <c r="P826" s="23">
        <v>845859.75158901804</v>
      </c>
      <c r="Q826" s="23">
        <v>132084.281497516</v>
      </c>
      <c r="R826" s="23">
        <v>6857160.3854918797</v>
      </c>
      <c r="S826" s="25">
        <v>947747.53519161802</v>
      </c>
      <c r="T826" s="7">
        <v>0.17535806080517033</v>
      </c>
      <c r="U826" s="6">
        <v>4.6046368060184993E-2</v>
      </c>
      <c r="V826" s="6">
        <v>7.4985057229111571E-2</v>
      </c>
      <c r="W826" s="6">
        <v>1.1709207570819133E-2</v>
      </c>
      <c r="X826" s="6">
        <v>0.60788394644545607</v>
      </c>
      <c r="Y826" s="8">
        <v>8.4017359889258014E-2</v>
      </c>
      <c r="Z826" s="10">
        <f t="shared" si="170"/>
        <v>0.78756784247662748</v>
      </c>
      <c r="AA826" s="11">
        <f t="shared" si="171"/>
        <v>-0.24802915660761712</v>
      </c>
      <c r="AB826" s="11">
        <f t="shared" si="172"/>
        <v>-0.10371202503781859</v>
      </c>
      <c r="AC826" s="11">
        <f t="shared" si="173"/>
        <v>30.158031928985842</v>
      </c>
      <c r="AD826" s="11">
        <f t="shared" si="174"/>
        <v>31.506097487413207</v>
      </c>
      <c r="AE826" s="10">
        <v>26.157626444991699</v>
      </c>
      <c r="AF826" s="11">
        <v>33.023907713402998</v>
      </c>
      <c r="AG826" s="12">
        <v>39.983809942102397</v>
      </c>
      <c r="AH826" s="7">
        <v>4.9710635673789062E-2</v>
      </c>
      <c r="AI826" s="11">
        <f t="shared" si="175"/>
        <v>22.38874564717495</v>
      </c>
      <c r="AJ826" s="11">
        <f t="shared" si="176"/>
        <v>32.392182599383368</v>
      </c>
      <c r="AK826" s="11">
        <f t="shared" si="177"/>
        <v>0.16096759884626047</v>
      </c>
      <c r="AL826" s="11">
        <f t="shared" si="178"/>
        <v>6.4039395301168014</v>
      </c>
      <c r="AM826" s="11">
        <f t="shared" si="179"/>
        <v>2.6168056715847978</v>
      </c>
      <c r="AN826" s="3">
        <f t="shared" si="180"/>
        <v>0.28847292617375409</v>
      </c>
      <c r="AO826" s="3">
        <f t="shared" si="181"/>
        <v>0.1233542317864777</v>
      </c>
      <c r="AP826" s="3">
        <v>0.40821449066689924</v>
      </c>
      <c r="AQ826" s="123" t="s">
        <v>215</v>
      </c>
      <c r="AR826" s="84">
        <v>117</v>
      </c>
      <c r="AS826" s="84">
        <v>730</v>
      </c>
      <c r="AT826" s="84" t="s">
        <v>96</v>
      </c>
      <c r="AU826" s="84">
        <v>23</v>
      </c>
      <c r="AV826" s="84" t="s">
        <v>160</v>
      </c>
      <c r="AW826" s="84">
        <v>6</v>
      </c>
      <c r="AX826" s="84">
        <v>40</v>
      </c>
      <c r="AY826" s="34">
        <v>42</v>
      </c>
      <c r="AZ826" s="158">
        <v>218.5</v>
      </c>
    </row>
    <row r="827" spans="1:52" ht="15" customHeight="1">
      <c r="A827" s="53">
        <v>11.889084226646199</v>
      </c>
      <c r="B827" s="32">
        <v>730</v>
      </c>
      <c r="C827" s="17">
        <v>17.731400000000001</v>
      </c>
      <c r="D827" s="17">
        <v>57.692</v>
      </c>
      <c r="E827" s="40" t="s">
        <v>56</v>
      </c>
      <c r="F827" s="18">
        <v>-2.9</v>
      </c>
      <c r="G827" s="17">
        <v>0.5</v>
      </c>
      <c r="H827" s="17">
        <v>6.6</v>
      </c>
      <c r="I827" s="17">
        <v>9.1</v>
      </c>
      <c r="J827" s="17">
        <v>10.9</v>
      </c>
      <c r="K827" s="30">
        <v>14.5</v>
      </c>
      <c r="L827" s="10">
        <f t="shared" si="168"/>
        <v>14.5</v>
      </c>
      <c r="M827" s="52" t="str">
        <f t="shared" si="169"/>
        <v>low latitude</v>
      </c>
      <c r="N827" s="87">
        <v>4771344.2859231196</v>
      </c>
      <c r="O827" s="23">
        <v>1306382.24937948</v>
      </c>
      <c r="P827" s="23">
        <v>2264282.1231950098</v>
      </c>
      <c r="Q827" s="23">
        <v>377067.95529703802</v>
      </c>
      <c r="R827" s="23">
        <v>19915195.4916026</v>
      </c>
      <c r="S827" s="25">
        <v>2950794.5221604099</v>
      </c>
      <c r="T827" s="7">
        <v>0.15106329653141112</v>
      </c>
      <c r="U827" s="6">
        <v>4.1360756486094427E-2</v>
      </c>
      <c r="V827" s="6">
        <v>7.1688375709153832E-2</v>
      </c>
      <c r="W827" s="6">
        <v>1.1938171913433609E-2</v>
      </c>
      <c r="X827" s="6">
        <v>0.63052567615060173</v>
      </c>
      <c r="Y827" s="8">
        <v>9.3423723209305212E-2</v>
      </c>
      <c r="Z827" s="10">
        <f t="shared" si="170"/>
        <v>0.81062880847185048</v>
      </c>
      <c r="AA827" s="11">
        <f t="shared" si="171"/>
        <v>-0.24141716032272117</v>
      </c>
      <c r="AB827" s="11">
        <f t="shared" si="172"/>
        <v>-9.1177966177798428E-2</v>
      </c>
      <c r="AC827" s="11">
        <f t="shared" si="173"/>
        <v>30.604341678216318</v>
      </c>
      <c r="AD827" s="11">
        <f t="shared" si="174"/>
        <v>32.36342711343859</v>
      </c>
      <c r="AE827" s="10">
        <v>27.341977070087001</v>
      </c>
      <c r="AF827" s="11">
        <v>34.375424325640402</v>
      </c>
      <c r="AG827" s="12">
        <v>41.672163211566101</v>
      </c>
      <c r="AH827" s="7">
        <v>4.240060467021859E-2</v>
      </c>
      <c r="AI827" s="11">
        <f t="shared" si="175"/>
        <v>19.32771594934858</v>
      </c>
      <c r="AJ827" s="11">
        <f t="shared" si="176"/>
        <v>38.212140386177985</v>
      </c>
      <c r="AK827" s="11">
        <f t="shared" si="177"/>
        <v>0.14722806022876411</v>
      </c>
      <c r="AL827" s="11">
        <f t="shared" si="178"/>
        <v>6.0049709644812035</v>
      </c>
      <c r="AM827" s="11">
        <f t="shared" si="179"/>
        <v>2.7207734141406377</v>
      </c>
      <c r="AN827" s="3">
        <f t="shared" si="180"/>
        <v>0.23958310064970215</v>
      </c>
      <c r="AO827" s="3">
        <f t="shared" si="181"/>
        <v>0.11369620369279138</v>
      </c>
      <c r="AP827" s="3">
        <v>0.46999057417879209</v>
      </c>
      <c r="AQ827" s="123" t="s">
        <v>215</v>
      </c>
      <c r="AR827" s="84">
        <v>117</v>
      </c>
      <c r="AS827" s="84">
        <v>730</v>
      </c>
      <c r="AT827" s="84" t="s">
        <v>96</v>
      </c>
      <c r="AU827" s="84">
        <v>24</v>
      </c>
      <c r="AV827" s="84" t="s">
        <v>160</v>
      </c>
      <c r="AW827" s="84">
        <v>2</v>
      </c>
      <c r="AX827" s="84">
        <v>40</v>
      </c>
      <c r="AY827" s="34">
        <v>42</v>
      </c>
      <c r="AZ827" s="158">
        <v>222.1</v>
      </c>
    </row>
    <row r="828" spans="1:52" ht="15" customHeight="1">
      <c r="A828" s="53">
        <v>11.899191424195999</v>
      </c>
      <c r="B828" s="32">
        <v>730</v>
      </c>
      <c r="C828" s="17">
        <v>17.731400000000001</v>
      </c>
      <c r="D828" s="17">
        <v>57.692</v>
      </c>
      <c r="E828" s="40" t="s">
        <v>56</v>
      </c>
      <c r="F828" s="18">
        <v>-2.9</v>
      </c>
      <c r="G828" s="17">
        <v>0.5</v>
      </c>
      <c r="H828" s="17">
        <v>6.6</v>
      </c>
      <c r="I828" s="17">
        <v>9.1</v>
      </c>
      <c r="J828" s="17">
        <v>10.9</v>
      </c>
      <c r="K828" s="30">
        <v>14.5</v>
      </c>
      <c r="L828" s="10">
        <f t="shared" si="168"/>
        <v>14.5</v>
      </c>
      <c r="M828" s="52" t="str">
        <f t="shared" si="169"/>
        <v>low latitude</v>
      </c>
      <c r="N828" s="87">
        <v>5160149.7032698402</v>
      </c>
      <c r="O828" s="23">
        <v>1267040.8731460299</v>
      </c>
      <c r="P828" s="23">
        <v>2216978.1571853901</v>
      </c>
      <c r="Q828" s="23">
        <v>453946.64061992802</v>
      </c>
      <c r="R828" s="23">
        <v>18545275.9468382</v>
      </c>
      <c r="S828" s="25">
        <v>2307648.7547499998</v>
      </c>
      <c r="T828" s="7">
        <v>0.17228616068787367</v>
      </c>
      <c r="U828" s="6">
        <v>4.2303735360742382E-2</v>
      </c>
      <c r="V828" s="6">
        <v>7.4020072477415599E-2</v>
      </c>
      <c r="W828" s="6">
        <v>1.5156289713844293E-2</v>
      </c>
      <c r="X828" s="6">
        <v>0.61918637549474276</v>
      </c>
      <c r="Y828" s="8">
        <v>7.7047366265381306E-2</v>
      </c>
      <c r="Z828" s="10">
        <f t="shared" si="170"/>
        <v>0.79713110884142535</v>
      </c>
      <c r="AA828" s="11">
        <f t="shared" si="171"/>
        <v>-0.24951051163300808</v>
      </c>
      <c r="AB828" s="11">
        <f t="shared" si="172"/>
        <v>-9.8470241761369065E-2</v>
      </c>
      <c r="AC828" s="11">
        <f t="shared" si="173"/>
        <v>30.058040464771953</v>
      </c>
      <c r="AD828" s="11">
        <f t="shared" si="174"/>
        <v>31.864635463522358</v>
      </c>
      <c r="AE828" s="10">
        <v>26.6536007973342</v>
      </c>
      <c r="AF828" s="11">
        <v>33.586275796789799</v>
      </c>
      <c r="AG828" s="12">
        <v>40.661266810149201</v>
      </c>
      <c r="AH828" s="7">
        <v>6.9791027773304759E-2</v>
      </c>
      <c r="AI828" s="11">
        <f t="shared" si="175"/>
        <v>21.767800247224507</v>
      </c>
      <c r="AJ828" s="11">
        <f t="shared" si="176"/>
        <v>30.901326109996486</v>
      </c>
      <c r="AK828" s="11">
        <f t="shared" si="177"/>
        <v>0.15884728671598528</v>
      </c>
      <c r="AL828" s="11">
        <f t="shared" si="178"/>
        <v>4.8837857994891083</v>
      </c>
      <c r="AM828" s="11">
        <f t="shared" si="179"/>
        <v>2.6087797000928261</v>
      </c>
      <c r="AN828" s="3">
        <f t="shared" si="180"/>
        <v>0.27824604595056446</v>
      </c>
      <c r="AO828" s="3">
        <f t="shared" si="181"/>
        <v>0.11954409109579006</v>
      </c>
      <c r="AP828" s="3">
        <v>0.4254484006474562</v>
      </c>
      <c r="AQ828" s="123" t="s">
        <v>215</v>
      </c>
      <c r="AR828" s="84">
        <v>117</v>
      </c>
      <c r="AS828" s="84">
        <v>730</v>
      </c>
      <c r="AT828" s="84" t="s">
        <v>96</v>
      </c>
      <c r="AU828" s="84">
        <v>24</v>
      </c>
      <c r="AV828" s="84" t="s">
        <v>160</v>
      </c>
      <c r="AW828" s="84">
        <v>6</v>
      </c>
      <c r="AX828" s="84">
        <v>40</v>
      </c>
      <c r="AY828" s="34">
        <v>42</v>
      </c>
      <c r="AZ828" s="158">
        <v>228.1</v>
      </c>
    </row>
    <row r="829" spans="1:52" ht="15" customHeight="1">
      <c r="A829" s="53">
        <v>11.9876959064327</v>
      </c>
      <c r="B829" s="32">
        <v>730</v>
      </c>
      <c r="C829" s="17">
        <v>17.731400000000001</v>
      </c>
      <c r="D829" s="17">
        <v>57.692</v>
      </c>
      <c r="E829" s="40" t="s">
        <v>56</v>
      </c>
      <c r="F829" s="18">
        <v>-2.9</v>
      </c>
      <c r="G829" s="17">
        <v>0.5</v>
      </c>
      <c r="H829" s="17">
        <v>6.6</v>
      </c>
      <c r="I829" s="17">
        <v>9.1</v>
      </c>
      <c r="J829" s="17">
        <v>10.9</v>
      </c>
      <c r="K829" s="30">
        <v>14.5</v>
      </c>
      <c r="L829" s="10">
        <f t="shared" si="168"/>
        <v>14.5</v>
      </c>
      <c r="M829" s="52" t="str">
        <f t="shared" si="169"/>
        <v>low latitude</v>
      </c>
      <c r="N829" s="87">
        <v>752509.99097283301</v>
      </c>
      <c r="O829" s="23">
        <v>173918.49905780301</v>
      </c>
      <c r="P829" s="23">
        <v>299148.618427746</v>
      </c>
      <c r="Q829" s="23">
        <v>48940.348915606897</v>
      </c>
      <c r="R829" s="23">
        <v>2529834.5341686402</v>
      </c>
      <c r="S829" s="25">
        <v>322346.12568439299</v>
      </c>
      <c r="T829" s="7">
        <v>0.18235159674788373</v>
      </c>
      <c r="U829" s="6">
        <v>4.2144710884417534E-2</v>
      </c>
      <c r="V829" s="6">
        <v>7.2491035188384956E-2</v>
      </c>
      <c r="W829" s="6">
        <v>1.1859444894043492E-2</v>
      </c>
      <c r="X829" s="6">
        <v>0.61304085307519152</v>
      </c>
      <c r="Y829" s="8">
        <v>7.8112359210078794E-2</v>
      </c>
      <c r="Z829" s="10">
        <f t="shared" si="170"/>
        <v>0.79402172183785558</v>
      </c>
      <c r="AA829" s="11">
        <f t="shared" si="171"/>
        <v>-0.24178971340756578</v>
      </c>
      <c r="AB829" s="11">
        <f t="shared" si="172"/>
        <v>-0.10016761653350946</v>
      </c>
      <c r="AC829" s="11">
        <f t="shared" si="173"/>
        <v>30.579194344989308</v>
      </c>
      <c r="AD829" s="11">
        <f t="shared" si="174"/>
        <v>31.748535029107956</v>
      </c>
      <c r="AE829" s="10">
        <v>26.559734756923401</v>
      </c>
      <c r="AF829" s="11">
        <v>33.430192745245201</v>
      </c>
      <c r="AG829" s="12">
        <v>40.378825249532603</v>
      </c>
      <c r="AH829" s="7">
        <v>8.0889828218463258E-2</v>
      </c>
      <c r="AI829" s="11">
        <f t="shared" si="175"/>
        <v>22.925990407432895</v>
      </c>
      <c r="AJ829" s="11">
        <f t="shared" si="176"/>
        <v>29.989700080684372</v>
      </c>
      <c r="AK829" s="11">
        <f t="shared" si="177"/>
        <v>0.15470609428664422</v>
      </c>
      <c r="AL829" s="11">
        <f t="shared" si="178"/>
        <v>6.1125150321997115</v>
      </c>
      <c r="AM829" s="11">
        <f t="shared" si="179"/>
        <v>2.615517131801262</v>
      </c>
      <c r="AN829" s="3">
        <f t="shared" si="180"/>
        <v>0.29745423299793972</v>
      </c>
      <c r="AO829" s="3">
        <f t="shared" si="181"/>
        <v>0.11824829426089437</v>
      </c>
      <c r="AP829" s="3">
        <v>0.3676604228151174</v>
      </c>
      <c r="AQ829" s="123" t="s">
        <v>215</v>
      </c>
      <c r="AR829" s="84">
        <v>117</v>
      </c>
      <c r="AS829" s="84">
        <v>730</v>
      </c>
      <c r="AT829" s="84" t="s">
        <v>96</v>
      </c>
      <c r="AU829" s="84">
        <v>25</v>
      </c>
      <c r="AV829" s="84" t="s">
        <v>160</v>
      </c>
      <c r="AW829" s="84">
        <v>2</v>
      </c>
      <c r="AX829" s="84">
        <v>40</v>
      </c>
      <c r="AY829" s="34">
        <v>42</v>
      </c>
      <c r="AZ829" s="158">
        <v>231.8</v>
      </c>
    </row>
    <row r="830" spans="1:52" ht="15" customHeight="1">
      <c r="A830" s="53">
        <v>12.151104427736</v>
      </c>
      <c r="B830" s="32">
        <v>730</v>
      </c>
      <c r="C830" s="17">
        <v>17.731400000000001</v>
      </c>
      <c r="D830" s="17">
        <v>57.692</v>
      </c>
      <c r="E830" s="40" t="s">
        <v>56</v>
      </c>
      <c r="F830" s="18">
        <v>-2.9</v>
      </c>
      <c r="G830" s="17">
        <v>0.5</v>
      </c>
      <c r="H830" s="17">
        <v>6.6</v>
      </c>
      <c r="I830" s="17">
        <v>9.1</v>
      </c>
      <c r="J830" s="17">
        <v>10.9</v>
      </c>
      <c r="K830" s="30">
        <v>14.5</v>
      </c>
      <c r="L830" s="10">
        <f t="shared" si="168"/>
        <v>14.5</v>
      </c>
      <c r="M830" s="52" t="str">
        <f t="shared" si="169"/>
        <v>low latitude</v>
      </c>
      <c r="N830" s="87">
        <v>706312.03030924895</v>
      </c>
      <c r="O830" s="23">
        <v>165860.796729769</v>
      </c>
      <c r="P830" s="23">
        <v>275224.46430693602</v>
      </c>
      <c r="Q830" s="23">
        <v>48399.645183595203</v>
      </c>
      <c r="R830" s="23">
        <v>2244239.1694552</v>
      </c>
      <c r="S830" s="25">
        <v>311107.79561560601</v>
      </c>
      <c r="T830" s="7">
        <v>0.18829243794350681</v>
      </c>
      <c r="U830" s="6">
        <v>4.4216058109369676E-2</v>
      </c>
      <c r="V830" s="6">
        <v>7.3370809418832658E-2</v>
      </c>
      <c r="W830" s="6">
        <v>1.2902636223298819E-2</v>
      </c>
      <c r="X830" s="6">
        <v>0.59828127854485602</v>
      </c>
      <c r="Y830" s="8">
        <v>8.2936779760136026E-2</v>
      </c>
      <c r="Z830" s="10">
        <f t="shared" si="170"/>
        <v>0.79282749349398296</v>
      </c>
      <c r="AA830" s="11">
        <f t="shared" si="171"/>
        <v>-0.25005226932906621</v>
      </c>
      <c r="AB830" s="11">
        <f t="shared" si="172"/>
        <v>-0.1008212978950167</v>
      </c>
      <c r="AC830" s="11">
        <f t="shared" si="173"/>
        <v>30.021471820288028</v>
      </c>
      <c r="AD830" s="11">
        <f t="shared" si="174"/>
        <v>31.703823223980859</v>
      </c>
      <c r="AE830" s="10">
        <v>26.427195404034499</v>
      </c>
      <c r="AF830" s="11">
        <v>33.382052268257702</v>
      </c>
      <c r="AG830" s="12">
        <v>40.4188922998732</v>
      </c>
      <c r="AH830" s="7">
        <v>7.8014822936967695E-2</v>
      </c>
      <c r="AI830" s="11">
        <f t="shared" si="175"/>
        <v>23.938307878393562</v>
      </c>
      <c r="AJ830" s="11">
        <f t="shared" si="176"/>
        <v>30.578114136197694</v>
      </c>
      <c r="AK830" s="11">
        <f t="shared" si="177"/>
        <v>0.1607592559824142</v>
      </c>
      <c r="AL830" s="11">
        <f t="shared" si="178"/>
        <v>5.6864975613544759</v>
      </c>
      <c r="AM830" s="11">
        <f t="shared" si="179"/>
        <v>2.6304759442942003</v>
      </c>
      <c r="AN830" s="3">
        <f t="shared" si="180"/>
        <v>0.31472226308246348</v>
      </c>
      <c r="AO830" s="3">
        <f t="shared" si="181"/>
        <v>0.12263597750757915</v>
      </c>
      <c r="AP830" s="3">
        <v>0.41072888541363345</v>
      </c>
      <c r="AQ830" s="123" t="s">
        <v>215</v>
      </c>
      <c r="AR830" s="84">
        <v>117</v>
      </c>
      <c r="AS830" s="84">
        <v>730</v>
      </c>
      <c r="AT830" s="84" t="s">
        <v>96</v>
      </c>
      <c r="AU830" s="84">
        <v>25</v>
      </c>
      <c r="AV830" s="84" t="s">
        <v>160</v>
      </c>
      <c r="AW830" s="84">
        <v>6</v>
      </c>
      <c r="AX830" s="84">
        <v>40</v>
      </c>
      <c r="AY830" s="34">
        <v>42</v>
      </c>
      <c r="AZ830" s="158">
        <v>237.8</v>
      </c>
    </row>
    <row r="831" spans="1:52" ht="15" customHeight="1">
      <c r="A831" s="53">
        <v>12.251873015873</v>
      </c>
      <c r="B831" s="32">
        <v>730</v>
      </c>
      <c r="C831" s="17">
        <v>17.731400000000001</v>
      </c>
      <c r="D831" s="17">
        <v>57.692</v>
      </c>
      <c r="E831" s="40" t="s">
        <v>56</v>
      </c>
      <c r="F831" s="18">
        <v>-2.9</v>
      </c>
      <c r="G831" s="17">
        <v>0.5</v>
      </c>
      <c r="H831" s="17">
        <v>6.6</v>
      </c>
      <c r="I831" s="17">
        <v>9.1</v>
      </c>
      <c r="J831" s="17">
        <v>10.9</v>
      </c>
      <c r="K831" s="30">
        <v>14.5</v>
      </c>
      <c r="L831" s="10">
        <f t="shared" si="168"/>
        <v>14.5</v>
      </c>
      <c r="M831" s="52" t="str">
        <f t="shared" si="169"/>
        <v>low latitude</v>
      </c>
      <c r="N831" s="87">
        <v>1073689.17519884</v>
      </c>
      <c r="O831" s="23">
        <v>278804.16474855499</v>
      </c>
      <c r="P831" s="23">
        <v>461093.00709710899</v>
      </c>
      <c r="Q831" s="23">
        <v>84677.891450866999</v>
      </c>
      <c r="R831" s="23">
        <v>3944607.6040421799</v>
      </c>
      <c r="S831" s="25">
        <v>525399.80747499899</v>
      </c>
      <c r="T831" s="7">
        <v>0.16859977623547576</v>
      </c>
      <c r="U831" s="6">
        <v>4.3780193445109326E-2</v>
      </c>
      <c r="V831" s="6">
        <v>7.2404732781177816E-2</v>
      </c>
      <c r="W831" s="6">
        <v>1.3296840352389823E-2</v>
      </c>
      <c r="X831" s="6">
        <v>0.61941572546365953</v>
      </c>
      <c r="Y831" s="8">
        <v>8.2502731722187694E-2</v>
      </c>
      <c r="Z831" s="10">
        <f t="shared" si="170"/>
        <v>0.79347455216761598</v>
      </c>
      <c r="AA831" s="11">
        <f t="shared" si="171"/>
        <v>-0.2524416609896214</v>
      </c>
      <c r="AB831" s="11">
        <f t="shared" si="172"/>
        <v>-0.10046699711379971</v>
      </c>
      <c r="AC831" s="11">
        <f t="shared" si="173"/>
        <v>29.860187883200553</v>
      </c>
      <c r="AD831" s="11">
        <f t="shared" si="174"/>
        <v>31.728057397416102</v>
      </c>
      <c r="AE831" s="10">
        <v>26.546157042657899</v>
      </c>
      <c r="AF831" s="11">
        <v>33.3682420548122</v>
      </c>
      <c r="AG831" s="12">
        <v>40.445626485414998</v>
      </c>
      <c r="AH831" s="7">
        <v>5.3846562934621457E-2</v>
      </c>
      <c r="AI831" s="11">
        <f t="shared" si="175"/>
        <v>21.395489793276585</v>
      </c>
      <c r="AJ831" s="11">
        <f t="shared" si="176"/>
        <v>32.856195819476994</v>
      </c>
      <c r="AK831" s="11">
        <f t="shared" si="177"/>
        <v>0.15573939346851778</v>
      </c>
      <c r="AL831" s="11">
        <f t="shared" si="178"/>
        <v>5.4452584871536498</v>
      </c>
      <c r="AM831" s="11">
        <f t="shared" si="179"/>
        <v>2.6345846579816028</v>
      </c>
      <c r="AN831" s="3">
        <f t="shared" si="180"/>
        <v>0.27219163044217437</v>
      </c>
      <c r="AO831" s="3">
        <f t="shared" si="181"/>
        <v>0.11689198353332042</v>
      </c>
      <c r="AP831" s="3">
        <v>0.43396025819184125</v>
      </c>
      <c r="AQ831" s="123" t="s">
        <v>215</v>
      </c>
      <c r="AR831" s="84">
        <v>117</v>
      </c>
      <c r="AS831" s="84">
        <v>730</v>
      </c>
      <c r="AT831" s="84" t="s">
        <v>96</v>
      </c>
      <c r="AU831" s="84">
        <v>26</v>
      </c>
      <c r="AV831" s="84" t="s">
        <v>160</v>
      </c>
      <c r="AW831" s="84">
        <v>2</v>
      </c>
      <c r="AX831" s="84">
        <v>40</v>
      </c>
      <c r="AY831" s="34">
        <v>42</v>
      </c>
      <c r="AZ831" s="158">
        <v>241.5</v>
      </c>
    </row>
    <row r="832" spans="1:52" ht="15" customHeight="1">
      <c r="A832" s="53">
        <v>12.3943107769423</v>
      </c>
      <c r="B832" s="32">
        <v>730</v>
      </c>
      <c r="C832" s="17">
        <v>17.731400000000001</v>
      </c>
      <c r="D832" s="17">
        <v>57.692</v>
      </c>
      <c r="E832" s="40" t="s">
        <v>56</v>
      </c>
      <c r="F832" s="18">
        <v>-2.9</v>
      </c>
      <c r="G832" s="17">
        <v>0.5</v>
      </c>
      <c r="H832" s="17">
        <v>6.6</v>
      </c>
      <c r="I832" s="17">
        <v>9.1</v>
      </c>
      <c r="J832" s="17">
        <v>10.9</v>
      </c>
      <c r="K832" s="30">
        <v>14.5</v>
      </c>
      <c r="L832" s="10">
        <f t="shared" si="168"/>
        <v>14.5</v>
      </c>
      <c r="M832" s="52" t="str">
        <f t="shared" si="169"/>
        <v>low latitude</v>
      </c>
      <c r="N832" s="87">
        <v>1199542.30842052</v>
      </c>
      <c r="O832" s="23">
        <v>291472.465753467</v>
      </c>
      <c r="P832" s="23">
        <v>462839.09585491603</v>
      </c>
      <c r="Q832" s="23">
        <v>101231.789321965</v>
      </c>
      <c r="R832" s="23">
        <v>4223830.7490122998</v>
      </c>
      <c r="S832" s="25">
        <v>539982.555921964</v>
      </c>
      <c r="T832" s="7">
        <v>0.17591436897705603</v>
      </c>
      <c r="U832" s="6">
        <v>4.2744799018154082E-2</v>
      </c>
      <c r="V832" s="6">
        <v>6.7875928104976446E-2</v>
      </c>
      <c r="W832" s="6">
        <v>1.4845767601511567E-2</v>
      </c>
      <c r="X832" s="6">
        <v>0.61943002398703384</v>
      </c>
      <c r="Y832" s="8">
        <v>7.9189112311267948E-2</v>
      </c>
      <c r="Z832" s="10">
        <f t="shared" si="170"/>
        <v>0.79113790412468965</v>
      </c>
      <c r="AA832" s="11">
        <f t="shared" si="171"/>
        <v>-0.26681198388399585</v>
      </c>
      <c r="AB832" s="11">
        <f t="shared" si="172"/>
        <v>-0.10174780755131488</v>
      </c>
      <c r="AC832" s="11">
        <f t="shared" si="173"/>
        <v>28.890191087830278</v>
      </c>
      <c r="AD832" s="11">
        <f t="shared" si="174"/>
        <v>31.640449963490063</v>
      </c>
      <c r="AE832" s="10">
        <v>26.338952686265301</v>
      </c>
      <c r="AF832" s="11">
        <v>33.270682891234003</v>
      </c>
      <c r="AG832" s="12">
        <v>40.347342616258999</v>
      </c>
      <c r="AH832" s="7">
        <v>6.2089707145566594E-2</v>
      </c>
      <c r="AI832" s="11">
        <f t="shared" si="175"/>
        <v>22.118012088003571</v>
      </c>
      <c r="AJ832" s="11">
        <f t="shared" si="176"/>
        <v>31.041956742944855</v>
      </c>
      <c r="AK832" s="11">
        <f t="shared" si="177"/>
        <v>0.15224934157497635</v>
      </c>
      <c r="AL832" s="11">
        <f t="shared" si="178"/>
        <v>4.5720726557827467</v>
      </c>
      <c r="AM832" s="11">
        <f t="shared" si="179"/>
        <v>2.6375549397139104</v>
      </c>
      <c r="AN832" s="3">
        <f t="shared" si="180"/>
        <v>0.28399393339825962</v>
      </c>
      <c r="AO832" s="3">
        <f t="shared" si="181"/>
        <v>0.10957804025721113</v>
      </c>
      <c r="AP832" s="3">
        <v>0.58645899202467711</v>
      </c>
      <c r="AQ832" s="123" t="s">
        <v>215</v>
      </c>
      <c r="AR832" s="84">
        <v>117</v>
      </c>
      <c r="AS832" s="84">
        <v>730</v>
      </c>
      <c r="AT832" s="84" t="s">
        <v>96</v>
      </c>
      <c r="AU832" s="84">
        <v>26</v>
      </c>
      <c r="AV832" s="84" t="s">
        <v>160</v>
      </c>
      <c r="AW832" s="84" t="s">
        <v>99</v>
      </c>
      <c r="AX832" s="84">
        <v>10</v>
      </c>
      <c r="AY832" s="34">
        <v>12</v>
      </c>
      <c r="AZ832" s="158">
        <v>246.73</v>
      </c>
    </row>
    <row r="833" spans="1:52" ht="15" customHeight="1">
      <c r="A833" s="53">
        <v>12.5950309106098</v>
      </c>
      <c r="B833" s="32">
        <v>730</v>
      </c>
      <c r="C833" s="17">
        <v>17.731400000000001</v>
      </c>
      <c r="D833" s="17">
        <v>57.692</v>
      </c>
      <c r="E833" s="40" t="s">
        <v>56</v>
      </c>
      <c r="F833" s="18">
        <v>-2.9</v>
      </c>
      <c r="G833" s="17">
        <v>0.5</v>
      </c>
      <c r="H833" s="17">
        <v>6.6</v>
      </c>
      <c r="I833" s="17">
        <v>9.1</v>
      </c>
      <c r="J833" s="17">
        <v>10.9</v>
      </c>
      <c r="K833" s="30">
        <v>14.5</v>
      </c>
      <c r="L833" s="10">
        <f t="shared" si="168"/>
        <v>14.5</v>
      </c>
      <c r="M833" s="52" t="str">
        <f t="shared" si="169"/>
        <v>low latitude</v>
      </c>
      <c r="N833" s="87">
        <v>830200.96000433702</v>
      </c>
      <c r="O833" s="23">
        <v>187118.681535404</v>
      </c>
      <c r="P833" s="23">
        <v>339643.59234797698</v>
      </c>
      <c r="Q833" s="23">
        <v>56259.267202600997</v>
      </c>
      <c r="R833" s="23">
        <v>2749855.4344566399</v>
      </c>
      <c r="S833" s="25">
        <v>360672.62439176301</v>
      </c>
      <c r="T833" s="7">
        <v>0.18352049897631467</v>
      </c>
      <c r="U833" s="6">
        <v>4.1363616109270779E-2</v>
      </c>
      <c r="V833" s="6">
        <v>7.5080088490241115E-2</v>
      </c>
      <c r="W833" s="6">
        <v>1.243642116362912E-2</v>
      </c>
      <c r="X833" s="6">
        <v>0.60787070330727733</v>
      </c>
      <c r="Y833" s="8">
        <v>7.9728671953267174E-2</v>
      </c>
      <c r="Z833" s="10">
        <f t="shared" si="170"/>
        <v>0.80171681845603537</v>
      </c>
      <c r="AA833" s="11">
        <f t="shared" si="171"/>
        <v>-0.23466117538837786</v>
      </c>
      <c r="AB833" s="11">
        <f t="shared" si="172"/>
        <v>-9.597900565540432E-2</v>
      </c>
      <c r="AC833" s="11">
        <f t="shared" si="173"/>
        <v>31.060370661284495</v>
      </c>
      <c r="AD833" s="11">
        <f t="shared" si="174"/>
        <v>32.035036013170348</v>
      </c>
      <c r="AE833" s="10">
        <v>26.918545183534999</v>
      </c>
      <c r="AF833" s="11">
        <v>33.887317284418003</v>
      </c>
      <c r="AG833" s="12">
        <v>40.947202279128398</v>
      </c>
      <c r="AH833" s="7">
        <v>7.2014328896164756E-2</v>
      </c>
      <c r="AI833" s="11">
        <f t="shared" si="175"/>
        <v>23.189605652268899</v>
      </c>
      <c r="AJ833" s="11">
        <f t="shared" si="176"/>
        <v>30.28639052185061</v>
      </c>
      <c r="AK833" s="11">
        <f t="shared" si="177"/>
        <v>0.15784857501205321</v>
      </c>
      <c r="AL833" s="11">
        <f t="shared" si="178"/>
        <v>6.037113692306936</v>
      </c>
      <c r="AM833" s="11">
        <f t="shared" si="179"/>
        <v>2.6257173733312107</v>
      </c>
      <c r="AN833" s="3">
        <f t="shared" si="180"/>
        <v>0.30190712922637014</v>
      </c>
      <c r="AO833" s="3">
        <f t="shared" si="181"/>
        <v>0.12351325385768476</v>
      </c>
      <c r="AP833" s="3">
        <v>0.3868171570126705</v>
      </c>
      <c r="AQ833" s="123" t="s">
        <v>215</v>
      </c>
      <c r="AR833" s="84">
        <v>117</v>
      </c>
      <c r="AS833" s="84">
        <v>730</v>
      </c>
      <c r="AT833" s="84" t="s">
        <v>96</v>
      </c>
      <c r="AU833" s="84">
        <v>27</v>
      </c>
      <c r="AV833" s="84" t="s">
        <v>160</v>
      </c>
      <c r="AW833" s="84">
        <v>4</v>
      </c>
      <c r="AX833" s="84">
        <v>40</v>
      </c>
      <c r="AY833" s="34">
        <v>42</v>
      </c>
      <c r="AZ833" s="158">
        <v>254.1</v>
      </c>
    </row>
    <row r="834" spans="1:52" ht="15" customHeight="1">
      <c r="A834" s="53">
        <v>12.8183558897243</v>
      </c>
      <c r="B834" s="32">
        <v>730</v>
      </c>
      <c r="C834" s="17">
        <v>17.731400000000001</v>
      </c>
      <c r="D834" s="17">
        <v>57.692</v>
      </c>
      <c r="E834" s="40" t="s">
        <v>56</v>
      </c>
      <c r="F834" s="18">
        <v>-2.9</v>
      </c>
      <c r="G834" s="17">
        <v>0.5</v>
      </c>
      <c r="H834" s="17">
        <v>6.6</v>
      </c>
      <c r="I834" s="17">
        <v>9.1</v>
      </c>
      <c r="J834" s="17">
        <v>10.9</v>
      </c>
      <c r="K834" s="30">
        <v>14.5</v>
      </c>
      <c r="L834" s="10">
        <f t="shared" si="168"/>
        <v>14.5</v>
      </c>
      <c r="M834" s="52" t="str">
        <f t="shared" si="169"/>
        <v>low latitude</v>
      </c>
      <c r="N834" s="87">
        <v>610636.31342303497</v>
      </c>
      <c r="O834" s="23">
        <v>155221.153446387</v>
      </c>
      <c r="P834" s="23">
        <v>268611.68922081101</v>
      </c>
      <c r="Q834" s="23">
        <v>41098.312728827397</v>
      </c>
      <c r="R834" s="23">
        <v>2034293.0877612799</v>
      </c>
      <c r="S834" s="25">
        <v>297924.10015462298</v>
      </c>
      <c r="T834" s="7">
        <v>0.17918864451021163</v>
      </c>
      <c r="U834" s="6">
        <v>4.5548991230891372E-2</v>
      </c>
      <c r="V834" s="6">
        <v>7.8822964558497327E-2</v>
      </c>
      <c r="W834" s="6">
        <v>1.206012611377978E-2</v>
      </c>
      <c r="X834" s="6">
        <v>0.59695470596735378</v>
      </c>
      <c r="Y834" s="8">
        <v>8.7424567619265994E-2</v>
      </c>
      <c r="Z834" s="10">
        <f t="shared" si="170"/>
        <v>0.7965260744853303</v>
      </c>
      <c r="AA834" s="11">
        <f t="shared" si="171"/>
        <v>-0.23826374155591562</v>
      </c>
      <c r="AB834" s="11">
        <f t="shared" si="172"/>
        <v>-9.880000288890331E-2</v>
      </c>
      <c r="AC834" s="11">
        <f t="shared" si="173"/>
        <v>30.817197444975694</v>
      </c>
      <c r="AD834" s="11">
        <f t="shared" si="174"/>
        <v>31.842079802399013</v>
      </c>
      <c r="AE834" s="10">
        <v>26.720271228284499</v>
      </c>
      <c r="AF834" s="11">
        <v>33.554379384169202</v>
      </c>
      <c r="AG834" s="12">
        <v>40.662234533192603</v>
      </c>
      <c r="AH834" s="7">
        <v>7.1857398190887725E-2</v>
      </c>
      <c r="AI834" s="11">
        <f t="shared" si="175"/>
        <v>23.087055297189089</v>
      </c>
      <c r="AJ834" s="11">
        <f t="shared" si="176"/>
        <v>32.790785918294723</v>
      </c>
      <c r="AK834" s="11">
        <f t="shared" si="177"/>
        <v>0.16621612382757273</v>
      </c>
      <c r="AL834" s="11">
        <f t="shared" si="178"/>
        <v>6.5358325290176689</v>
      </c>
      <c r="AM834" s="11">
        <f t="shared" si="179"/>
        <v>2.6314767527477607</v>
      </c>
      <c r="AN834" s="3">
        <f t="shared" si="180"/>
        <v>0.30017125708028353</v>
      </c>
      <c r="AO834" s="3">
        <f t="shared" si="181"/>
        <v>0.13204178436078531</v>
      </c>
      <c r="AP834" s="3">
        <v>0.43395894485304221</v>
      </c>
      <c r="AQ834" s="123" t="s">
        <v>215</v>
      </c>
      <c r="AR834" s="84">
        <v>117</v>
      </c>
      <c r="AS834" s="84">
        <v>730</v>
      </c>
      <c r="AT834" s="84" t="s">
        <v>96</v>
      </c>
      <c r="AU834" s="84">
        <v>28</v>
      </c>
      <c r="AV834" s="84" t="s">
        <v>160</v>
      </c>
      <c r="AW834" s="84">
        <v>3</v>
      </c>
      <c r="AX834" s="84">
        <v>40</v>
      </c>
      <c r="AY834" s="34">
        <v>42</v>
      </c>
      <c r="AZ834" s="158">
        <v>262.29999999999899</v>
      </c>
    </row>
    <row r="835" spans="1:52" ht="15" customHeight="1">
      <c r="A835" s="53">
        <v>13.0416808688387</v>
      </c>
      <c r="B835" s="32">
        <v>730</v>
      </c>
      <c r="C835" s="17">
        <v>17.731400000000001</v>
      </c>
      <c r="D835" s="17">
        <v>57.692</v>
      </c>
      <c r="E835" s="40" t="s">
        <v>56</v>
      </c>
      <c r="F835" s="18">
        <v>-2.9</v>
      </c>
      <c r="G835" s="17">
        <v>0.5</v>
      </c>
      <c r="H835" s="17">
        <v>6.6</v>
      </c>
      <c r="I835" s="17">
        <v>9.1</v>
      </c>
      <c r="J835" s="17">
        <v>10.9</v>
      </c>
      <c r="K835" s="30">
        <v>14.5</v>
      </c>
      <c r="L835" s="10">
        <f t="shared" ref="L835:L898" si="182">IF(A835&lt;2,C835,IF(A835&lt;15,K835,IF(A835&lt;25,J835,IF(A835&lt;35,I835,IF(A835&lt;45,H835,IF(A835&lt;55,G835,IF(A835&lt;65,F835,IF(A835&lt;70,F835,"no age"))))))))</f>
        <v>14.5</v>
      </c>
      <c r="M835" s="52" t="str">
        <f t="shared" ref="M835:M898" si="183">IF(ABS(L835)&lt;=20,"low latitude",IF(ABS(L835)&lt;=40,"mid latitude",IF(ABS(L835)&lt;=50,"transition",IF(ABS(L835)&gt;50,"high latitude","no category"))))</f>
        <v>low latitude</v>
      </c>
      <c r="N835" s="87">
        <v>632858.36564234295</v>
      </c>
      <c r="O835" s="23">
        <v>138978.12967051999</v>
      </c>
      <c r="P835" s="23">
        <v>239110.52263583901</v>
      </c>
      <c r="Q835" s="23">
        <v>35944.273773988301</v>
      </c>
      <c r="R835" s="23">
        <v>1980051.8551463101</v>
      </c>
      <c r="S835" s="25">
        <v>286237.54080671899</v>
      </c>
      <c r="T835" s="7">
        <v>0.1910123308385904</v>
      </c>
      <c r="U835" s="6">
        <v>4.1947042063684339E-2</v>
      </c>
      <c r="V835" s="6">
        <v>7.2169478569423004E-2</v>
      </c>
      <c r="W835" s="6">
        <v>1.0848872175216054E-2</v>
      </c>
      <c r="X835" s="6">
        <v>0.59762869634959959</v>
      </c>
      <c r="Y835" s="8">
        <v>8.6393580003486597E-2</v>
      </c>
      <c r="Z835" s="10">
        <f t="shared" ref="Z835:Z898" si="184">(V835+W835+Y835)/(U835+V835+W835+Y835)</f>
        <v>0.80153649733605981</v>
      </c>
      <c r="AA835" s="11">
        <f t="shared" ref="AA835:AA898" si="185">LOG((V835)/(U835+V835+W835))</f>
        <v>-0.23843619116678957</v>
      </c>
      <c r="AB835" s="11">
        <f t="shared" ref="AB835:AB898" si="186">LOG(Z835)</f>
        <v>-9.6076697600819119E-2</v>
      </c>
      <c r="AC835" s="11">
        <f t="shared" ref="AC835:AC898" si="187">67.5*AA835+46.9</f>
        <v>30.805557096241703</v>
      </c>
      <c r="AD835" s="11">
        <f t="shared" ref="AD835:AD898" si="188">68.4*AB835+38.6</f>
        <v>32.028353884103971</v>
      </c>
      <c r="AE835" s="10">
        <v>26.8893241012617</v>
      </c>
      <c r="AF835" s="11">
        <v>33.875445028270597</v>
      </c>
      <c r="AG835" s="12">
        <v>40.975341305096798</v>
      </c>
      <c r="AH835" s="7">
        <v>7.8734649827643763E-2</v>
      </c>
      <c r="AI835" s="11">
        <f t="shared" ref="AI835:AI898" si="189">((T835)/(T835+X835))*100</f>
        <v>24.220440511397584</v>
      </c>
      <c r="AJ835" s="11">
        <f t="shared" ref="AJ835:AJ898" si="190">((Y835)/(T835+Y835))*100</f>
        <v>31.143381098562518</v>
      </c>
      <c r="AK835" s="11">
        <f t="shared" ref="AK835:AK898" si="191">(U835+V835+W835)/(U835+V835+W835+X835+Y835)</f>
        <v>0.15447131961586208</v>
      </c>
      <c r="AL835" s="11">
        <f t="shared" ref="AL835:AL898" si="192">V835/W835</f>
        <v>6.6522563270947339</v>
      </c>
      <c r="AM835" s="11">
        <f t="shared" ref="AM835:AM898" si="193">((U835*1)+(V835*2)+(W835*3)+(Y835*4))/(U835+V835+W835+Y835)</f>
        <v>2.6703713035389423</v>
      </c>
      <c r="AN835" s="3">
        <f t="shared" ref="AN835:AN898" si="194">IF(T835="n/a","n/a",T835/X835)</f>
        <v>0.319617066592218</v>
      </c>
      <c r="AO835" s="3">
        <f t="shared" ref="AO835:AO898" si="195">IF(P835="n/a","n/a",P835/R835)</f>
        <v>0.1207597275871195</v>
      </c>
      <c r="AP835" s="3">
        <v>0.3900766634038117</v>
      </c>
      <c r="AQ835" s="123" t="s">
        <v>215</v>
      </c>
      <c r="AR835" s="84">
        <v>117</v>
      </c>
      <c r="AS835" s="84">
        <v>730</v>
      </c>
      <c r="AT835" s="84" t="s">
        <v>96</v>
      </c>
      <c r="AU835" s="84">
        <v>29</v>
      </c>
      <c r="AV835" s="84" t="s">
        <v>160</v>
      </c>
      <c r="AW835" s="84">
        <v>2</v>
      </c>
      <c r="AX835" s="84">
        <v>40</v>
      </c>
      <c r="AY835" s="34">
        <v>42</v>
      </c>
      <c r="AZ835" s="158">
        <v>270.5</v>
      </c>
    </row>
    <row r="836" spans="1:52" ht="15" customHeight="1">
      <c r="A836" s="53">
        <v>13.1762205513784</v>
      </c>
      <c r="B836" s="32">
        <v>730</v>
      </c>
      <c r="C836" s="17">
        <v>17.731400000000001</v>
      </c>
      <c r="D836" s="17">
        <v>57.692</v>
      </c>
      <c r="E836" s="40" t="s">
        <v>56</v>
      </c>
      <c r="F836" s="18">
        <v>-2.9</v>
      </c>
      <c r="G836" s="17">
        <v>0.5</v>
      </c>
      <c r="H836" s="17">
        <v>6.6</v>
      </c>
      <c r="I836" s="17">
        <v>9.1</v>
      </c>
      <c r="J836" s="17">
        <v>10.9</v>
      </c>
      <c r="K836" s="30">
        <v>14.5</v>
      </c>
      <c r="L836" s="10">
        <f t="shared" si="182"/>
        <v>14.5</v>
      </c>
      <c r="M836" s="52" t="str">
        <f t="shared" si="183"/>
        <v>low latitude</v>
      </c>
      <c r="N836" s="87">
        <v>151191.150336272</v>
      </c>
      <c r="O836" s="23">
        <v>40449.238429190802</v>
      </c>
      <c r="P836" s="23">
        <v>73352.556517919103</v>
      </c>
      <c r="Q836" s="23">
        <v>11600.848472543301</v>
      </c>
      <c r="R836" s="23">
        <v>551704.97707514302</v>
      </c>
      <c r="S836" s="25">
        <v>92335.140595375502</v>
      </c>
      <c r="T836" s="7">
        <v>0.16422505021785933</v>
      </c>
      <c r="U836" s="6">
        <v>4.3936289905417619E-2</v>
      </c>
      <c r="V836" s="6">
        <v>7.9676140111182264E-2</v>
      </c>
      <c r="W836" s="6">
        <v>1.260093542998951E-2</v>
      </c>
      <c r="X836" s="6">
        <v>0.59926640788228536</v>
      </c>
      <c r="Y836" s="8">
        <v>0.10029517645326584</v>
      </c>
      <c r="Z836" s="10">
        <f t="shared" si="184"/>
        <v>0.81422958531442147</v>
      </c>
      <c r="AA836" s="11">
        <f t="shared" si="185"/>
        <v>-0.2328914366037978</v>
      </c>
      <c r="AB836" s="11">
        <f t="shared" si="186"/>
        <v>-8.9253121429274551E-2</v>
      </c>
      <c r="AC836" s="11">
        <f t="shared" si="187"/>
        <v>31.179828029243648</v>
      </c>
      <c r="AD836" s="11">
        <f t="shared" si="188"/>
        <v>32.495086494237619</v>
      </c>
      <c r="AE836" s="10">
        <v>27.617992609162901</v>
      </c>
      <c r="AF836" s="11">
        <v>34.598039724735798</v>
      </c>
      <c r="AG836" s="12">
        <v>41.895889949429197</v>
      </c>
      <c r="AH836" s="7">
        <v>0.10520185510124337</v>
      </c>
      <c r="AI836" s="11">
        <f t="shared" si="189"/>
        <v>21.509742967722694</v>
      </c>
      <c r="AJ836" s="11">
        <f t="shared" si="190"/>
        <v>37.915881789244658</v>
      </c>
      <c r="AK836" s="11">
        <f t="shared" si="191"/>
        <v>0.16297852128984702</v>
      </c>
      <c r="AL836" s="11">
        <f t="shared" si="192"/>
        <v>6.3230337583952361</v>
      </c>
      <c r="AM836" s="11">
        <f t="shared" si="193"/>
        <v>2.7156401078434249</v>
      </c>
      <c r="AN836" s="3">
        <f t="shared" si="194"/>
        <v>0.27404347725447387</v>
      </c>
      <c r="AO836" s="3">
        <f t="shared" si="195"/>
        <v>0.1329561261288538</v>
      </c>
      <c r="AP836" s="3">
        <v>0.37529522408650529</v>
      </c>
      <c r="AQ836" s="123" t="s">
        <v>215</v>
      </c>
      <c r="AR836" s="84">
        <v>117</v>
      </c>
      <c r="AS836" s="84">
        <v>730</v>
      </c>
      <c r="AT836" s="84" t="s">
        <v>96</v>
      </c>
      <c r="AU836" s="84">
        <v>29</v>
      </c>
      <c r="AV836" s="84" t="s">
        <v>160</v>
      </c>
      <c r="AW836" s="84" t="s">
        <v>99</v>
      </c>
      <c r="AX836" s="84">
        <v>10</v>
      </c>
      <c r="AY836" s="34">
        <v>12</v>
      </c>
      <c r="AZ836" s="158">
        <v>275.44</v>
      </c>
    </row>
    <row r="837" spans="1:52" ht="15" customHeight="1">
      <c r="A837" s="53">
        <v>13.384838763575599</v>
      </c>
      <c r="B837" s="32">
        <v>730</v>
      </c>
      <c r="C837" s="17">
        <v>17.731400000000001</v>
      </c>
      <c r="D837" s="17">
        <v>57.692</v>
      </c>
      <c r="E837" s="40" t="s">
        <v>56</v>
      </c>
      <c r="F837" s="18">
        <v>-2.9</v>
      </c>
      <c r="G837" s="17">
        <v>0.5</v>
      </c>
      <c r="H837" s="17">
        <v>6.6</v>
      </c>
      <c r="I837" s="17">
        <v>9.1</v>
      </c>
      <c r="J837" s="17">
        <v>10.9</v>
      </c>
      <c r="K837" s="30">
        <v>14.5</v>
      </c>
      <c r="L837" s="10">
        <f t="shared" si="182"/>
        <v>14.5</v>
      </c>
      <c r="M837" s="52" t="str">
        <f t="shared" si="183"/>
        <v>low latitude</v>
      </c>
      <c r="N837" s="87">
        <v>5147348.4592857203</v>
      </c>
      <c r="O837" s="23">
        <v>1236997.0692130099</v>
      </c>
      <c r="P837" s="23">
        <v>2375181.52065728</v>
      </c>
      <c r="Q837" s="23">
        <v>375318.277004987</v>
      </c>
      <c r="R837" s="23">
        <v>19515370.233924799</v>
      </c>
      <c r="S837" s="25">
        <v>3163068.40897618</v>
      </c>
      <c r="T837" s="7">
        <v>0.16179871478503927</v>
      </c>
      <c r="U837" s="6">
        <v>3.8883036105797006E-2</v>
      </c>
      <c r="V837" s="6">
        <v>7.4660054679269033E-2</v>
      </c>
      <c r="W837" s="6">
        <v>1.1797533299925257E-2</v>
      </c>
      <c r="X837" s="6">
        <v>0.61343463481806071</v>
      </c>
      <c r="Y837" s="8">
        <v>9.9426026311908722E-2</v>
      </c>
      <c r="Z837" s="10">
        <f t="shared" si="184"/>
        <v>0.827007093636284</v>
      </c>
      <c r="AA837" s="11">
        <f t="shared" si="185"/>
        <v>-0.225003549112681</v>
      </c>
      <c r="AB837" s="11">
        <f t="shared" si="186"/>
        <v>-8.2490765279518263E-2</v>
      </c>
      <c r="AC837" s="11">
        <f t="shared" si="187"/>
        <v>31.712260434894031</v>
      </c>
      <c r="AD837" s="11">
        <f t="shared" si="188"/>
        <v>32.957631654880949</v>
      </c>
      <c r="AE837" s="10">
        <v>28.2769785758891</v>
      </c>
      <c r="AF837" s="11">
        <v>35.387017502554301</v>
      </c>
      <c r="AG837" s="12">
        <v>42.833387155274004</v>
      </c>
      <c r="AH837" s="7">
        <v>7.2826465850777816E-2</v>
      </c>
      <c r="AI837" s="11">
        <f t="shared" si="189"/>
        <v>20.870969349793342</v>
      </c>
      <c r="AJ837" s="11">
        <f t="shared" si="190"/>
        <v>38.061489081927682</v>
      </c>
      <c r="AK837" s="11">
        <f t="shared" si="191"/>
        <v>0.14953523252215856</v>
      </c>
      <c r="AL837" s="11">
        <f t="shared" si="192"/>
        <v>6.3284461913527332</v>
      </c>
      <c r="AM837" s="11">
        <f t="shared" si="193"/>
        <v>2.7641994464687483</v>
      </c>
      <c r="AN837" s="3">
        <f t="shared" si="194"/>
        <v>0.26375868854067447</v>
      </c>
      <c r="AO837" s="3">
        <f t="shared" si="195"/>
        <v>0.12170824802126234</v>
      </c>
      <c r="AP837" s="3">
        <v>0.43576517082393396</v>
      </c>
      <c r="AQ837" s="123" t="s">
        <v>215</v>
      </c>
      <c r="AR837" s="84">
        <v>117</v>
      </c>
      <c r="AS837" s="84">
        <v>730</v>
      </c>
      <c r="AT837" s="84" t="s">
        <v>96</v>
      </c>
      <c r="AU837" s="84">
        <v>30</v>
      </c>
      <c r="AV837" s="84" t="s">
        <v>160</v>
      </c>
      <c r="AW837" s="84">
        <v>4</v>
      </c>
      <c r="AX837" s="84">
        <v>40</v>
      </c>
      <c r="AY837" s="34">
        <v>42</v>
      </c>
      <c r="AZ837" s="158">
        <v>283.099999999999</v>
      </c>
    </row>
    <row r="838" spans="1:52" ht="15" customHeight="1">
      <c r="A838" s="53">
        <v>13.526459482038399</v>
      </c>
      <c r="B838" s="32">
        <v>730</v>
      </c>
      <c r="C838" s="17">
        <v>17.731400000000001</v>
      </c>
      <c r="D838" s="17">
        <v>57.692</v>
      </c>
      <c r="E838" s="40" t="s">
        <v>56</v>
      </c>
      <c r="F838" s="18">
        <v>-2.9</v>
      </c>
      <c r="G838" s="17">
        <v>0.5</v>
      </c>
      <c r="H838" s="17">
        <v>6.6</v>
      </c>
      <c r="I838" s="17">
        <v>9.1</v>
      </c>
      <c r="J838" s="17">
        <v>10.9</v>
      </c>
      <c r="K838" s="30">
        <v>14.5</v>
      </c>
      <c r="L838" s="10">
        <f t="shared" si="182"/>
        <v>14.5</v>
      </c>
      <c r="M838" s="52" t="str">
        <f t="shared" si="183"/>
        <v>low latitude</v>
      </c>
      <c r="N838" s="87">
        <v>2045374.5652745699</v>
      </c>
      <c r="O838" s="23">
        <v>505591.70040144603</v>
      </c>
      <c r="P838" s="23">
        <v>976757.95899746695</v>
      </c>
      <c r="Q838" s="23">
        <v>159423.41873880001</v>
      </c>
      <c r="R838" s="23">
        <v>8806931.6869731005</v>
      </c>
      <c r="S838" s="25">
        <v>1301968.43242717</v>
      </c>
      <c r="T838" s="7">
        <v>0.14825800841222853</v>
      </c>
      <c r="U838" s="6">
        <v>3.6647575384906671E-2</v>
      </c>
      <c r="V838" s="6">
        <v>7.0799838895189399E-2</v>
      </c>
      <c r="W838" s="6">
        <v>1.155573113979267E-2</v>
      </c>
      <c r="X838" s="6">
        <v>0.63836627984953143</v>
      </c>
      <c r="Y838" s="8">
        <v>9.4372566318351322E-2</v>
      </c>
      <c r="Z838" s="10">
        <f t="shared" si="184"/>
        <v>0.82824860858641547</v>
      </c>
      <c r="AA838" s="11">
        <f t="shared" si="185"/>
        <v>-0.22552617110078976</v>
      </c>
      <c r="AB838" s="11">
        <f t="shared" si="186"/>
        <v>-8.1839285037006798E-2</v>
      </c>
      <c r="AC838" s="11">
        <f t="shared" si="187"/>
        <v>31.676983450696689</v>
      </c>
      <c r="AD838" s="11">
        <f t="shared" si="188"/>
        <v>33.002192903468739</v>
      </c>
      <c r="AE838" s="10">
        <v>28.256965145796201</v>
      </c>
      <c r="AF838" s="11">
        <v>35.4373868249087</v>
      </c>
      <c r="AG838" s="12">
        <v>42.839259180952602</v>
      </c>
      <c r="AH838" s="7">
        <v>8.3490898636762845E-2</v>
      </c>
      <c r="AI838" s="11">
        <f t="shared" si="189"/>
        <v>18.847372325591557</v>
      </c>
      <c r="AJ838" s="11">
        <f t="shared" si="190"/>
        <v>38.895578771613529</v>
      </c>
      <c r="AK838" s="11">
        <f t="shared" si="191"/>
        <v>0.13971736346830746</v>
      </c>
      <c r="AL838" s="11">
        <f t="shared" si="192"/>
        <v>6.1268160394790625</v>
      </c>
      <c r="AM838" s="11">
        <f t="shared" si="193"/>
        <v>2.7669724312031883</v>
      </c>
      <c r="AN838" s="3">
        <f t="shared" si="194"/>
        <v>0.23224598963337201</v>
      </c>
      <c r="AO838" s="3">
        <f t="shared" si="195"/>
        <v>0.11090786141128499</v>
      </c>
      <c r="AP838" s="3">
        <v>0.44435806664684074</v>
      </c>
      <c r="AQ838" s="123" t="s">
        <v>215</v>
      </c>
      <c r="AR838" s="84">
        <v>117</v>
      </c>
      <c r="AS838" s="84">
        <v>730</v>
      </c>
      <c r="AT838" s="84" t="s">
        <v>96</v>
      </c>
      <c r="AU838" s="84">
        <v>31</v>
      </c>
      <c r="AV838" s="84" t="s">
        <v>160</v>
      </c>
      <c r="AW838" s="84">
        <v>1</v>
      </c>
      <c r="AX838" s="84">
        <v>40</v>
      </c>
      <c r="AY838" s="34">
        <v>42</v>
      </c>
      <c r="AZ838" s="158">
        <v>288.29999999999899</v>
      </c>
    </row>
    <row r="839" spans="1:52" ht="15" customHeight="1">
      <c r="A839" s="53">
        <v>14.6753658536585</v>
      </c>
      <c r="B839" s="32">
        <v>730</v>
      </c>
      <c r="C839" s="17">
        <v>17.731400000000001</v>
      </c>
      <c r="D839" s="17">
        <v>57.692</v>
      </c>
      <c r="E839" s="40" t="s">
        <v>56</v>
      </c>
      <c r="F839" s="18">
        <v>-2.9</v>
      </c>
      <c r="G839" s="17">
        <v>0.5</v>
      </c>
      <c r="H839" s="17">
        <v>6.6</v>
      </c>
      <c r="I839" s="17">
        <v>9.1</v>
      </c>
      <c r="J839" s="17">
        <v>10.9</v>
      </c>
      <c r="K839" s="30">
        <v>14.5</v>
      </c>
      <c r="L839" s="10">
        <f t="shared" si="182"/>
        <v>14.5</v>
      </c>
      <c r="M839" s="52" t="str">
        <f t="shared" si="183"/>
        <v>low latitude</v>
      </c>
      <c r="N839" s="87">
        <v>916049.24068164802</v>
      </c>
      <c r="O839" s="23">
        <v>228577.37046907499</v>
      </c>
      <c r="P839" s="23">
        <v>438415.162583236</v>
      </c>
      <c r="Q839" s="23">
        <v>70562.262537777293</v>
      </c>
      <c r="R839" s="23">
        <v>3696656.7001478202</v>
      </c>
      <c r="S839" s="25">
        <v>507393.75025043299</v>
      </c>
      <c r="T839" s="7">
        <v>0.15638499040294399</v>
      </c>
      <c r="U839" s="6">
        <v>3.9021996088918973E-2</v>
      </c>
      <c r="V839" s="6">
        <v>7.4844831422016853E-2</v>
      </c>
      <c r="W839" s="6">
        <v>1.204616330620947E-2</v>
      </c>
      <c r="X839" s="6">
        <v>0.6310813839498628</v>
      </c>
      <c r="Y839" s="8">
        <v>8.6620634830047921E-2</v>
      </c>
      <c r="Z839" s="10">
        <f t="shared" si="184"/>
        <v>0.81639613040011072</v>
      </c>
      <c r="AA839" s="11">
        <f t="shared" si="185"/>
        <v>-0.22590872533733392</v>
      </c>
      <c r="AB839" s="11">
        <f t="shared" si="186"/>
        <v>-8.8099062444283921E-2</v>
      </c>
      <c r="AC839" s="11">
        <f t="shared" si="187"/>
        <v>31.65116103972996</v>
      </c>
      <c r="AD839" s="11">
        <f t="shared" si="188"/>
        <v>32.574024128810983</v>
      </c>
      <c r="AE839" s="10">
        <v>27.781478617523401</v>
      </c>
      <c r="AF839" s="11">
        <v>34.752687780667301</v>
      </c>
      <c r="AG839" s="12">
        <v>41.978215418520399</v>
      </c>
      <c r="AH839" s="7">
        <v>7.8583593075093841E-2</v>
      </c>
      <c r="AI839" s="11">
        <f t="shared" si="189"/>
        <v>19.859259454915996</v>
      </c>
      <c r="AJ839" s="11">
        <f t="shared" si="190"/>
        <v>35.645526619804265</v>
      </c>
      <c r="AK839" s="11">
        <f t="shared" si="191"/>
        <v>0.14925409029562708</v>
      </c>
      <c r="AL839" s="11">
        <f t="shared" si="192"/>
        <v>6.2131675886741782</v>
      </c>
      <c r="AM839" s="11">
        <f t="shared" si="193"/>
        <v>2.6881990387732224</v>
      </c>
      <c r="AN839" s="3">
        <f t="shared" si="194"/>
        <v>0.24780479091959434</v>
      </c>
      <c r="AO839" s="3">
        <f t="shared" si="195"/>
        <v>0.1185977487619299</v>
      </c>
      <c r="AP839" s="3">
        <v>0.44610805244206075</v>
      </c>
      <c r="AQ839" s="123" t="s">
        <v>215</v>
      </c>
      <c r="AR839" s="84">
        <v>117</v>
      </c>
      <c r="AS839" s="84">
        <v>730</v>
      </c>
      <c r="AT839" s="84" t="s">
        <v>96</v>
      </c>
      <c r="AU839" s="84">
        <v>31</v>
      </c>
      <c r="AV839" s="84" t="s">
        <v>160</v>
      </c>
      <c r="AW839" s="84">
        <v>5</v>
      </c>
      <c r="AX839" s="84">
        <v>40</v>
      </c>
      <c r="AY839" s="34">
        <v>42</v>
      </c>
      <c r="AZ839" s="158">
        <v>294.29999999999899</v>
      </c>
    </row>
    <row r="840" spans="1:52" ht="15" customHeight="1">
      <c r="A840" s="6">
        <v>15.397317073170701</v>
      </c>
      <c r="B840" s="32">
        <v>730</v>
      </c>
      <c r="C840" s="17">
        <v>17.731400000000001</v>
      </c>
      <c r="D840" s="17">
        <v>57.692</v>
      </c>
      <c r="E840" s="40" t="s">
        <v>56</v>
      </c>
      <c r="F840" s="18">
        <v>-2.9</v>
      </c>
      <c r="G840" s="17">
        <v>0.5</v>
      </c>
      <c r="H840" s="17">
        <v>6.6</v>
      </c>
      <c r="I840" s="17">
        <v>9.1</v>
      </c>
      <c r="J840" s="17">
        <v>10.9</v>
      </c>
      <c r="K840" s="30">
        <v>14.5</v>
      </c>
      <c r="L840" s="10">
        <f t="shared" si="182"/>
        <v>10.9</v>
      </c>
      <c r="M840" s="52" t="str">
        <f t="shared" si="183"/>
        <v>low latitude</v>
      </c>
      <c r="N840" s="87">
        <v>686817.05669942405</v>
      </c>
      <c r="O840" s="23">
        <v>159871.10239248499</v>
      </c>
      <c r="P840" s="23">
        <v>294286.70484971203</v>
      </c>
      <c r="Q840" s="23">
        <v>52510.962143352503</v>
      </c>
      <c r="R840" s="23">
        <v>2454839.7208453701</v>
      </c>
      <c r="S840" s="25">
        <v>362057.78146878502</v>
      </c>
      <c r="T840" s="7">
        <v>0.17125970274108157</v>
      </c>
      <c r="U840" s="6">
        <v>3.9864294582608539E-2</v>
      </c>
      <c r="V840" s="6">
        <v>7.3381190961410131E-2</v>
      </c>
      <c r="W840" s="6">
        <v>1.3093751355762271E-2</v>
      </c>
      <c r="X840" s="6">
        <v>0.61212096695636742</v>
      </c>
      <c r="Y840" s="8">
        <v>9.0280093402770004E-2</v>
      </c>
      <c r="Z840" s="10">
        <f t="shared" si="184"/>
        <v>0.81597074219124255</v>
      </c>
      <c r="AA840" s="11">
        <f t="shared" si="185"/>
        <v>-0.23595349340309846</v>
      </c>
      <c r="AB840" s="11">
        <f t="shared" si="186"/>
        <v>-8.8325413222484758E-2</v>
      </c>
      <c r="AC840" s="11">
        <f t="shared" si="187"/>
        <v>30.973139195290855</v>
      </c>
      <c r="AD840" s="11">
        <f t="shared" si="188"/>
        <v>32.55854173558204</v>
      </c>
      <c r="AE840" s="10">
        <v>27.717054745467799</v>
      </c>
      <c r="AF840" s="11">
        <v>34.7238488236802</v>
      </c>
      <c r="AG840" s="12">
        <v>42.048424784641803</v>
      </c>
      <c r="AH840" s="7">
        <v>0.12811597978908529</v>
      </c>
      <c r="AI840" s="11">
        <f t="shared" si="189"/>
        <v>21.861619690874441</v>
      </c>
      <c r="AJ840" s="11">
        <f t="shared" si="190"/>
        <v>34.51868309674537</v>
      </c>
      <c r="AK840" s="11">
        <f t="shared" si="191"/>
        <v>0.15244731952537061</v>
      </c>
      <c r="AL840" s="11">
        <f t="shared" si="192"/>
        <v>5.6042908535235538</v>
      </c>
      <c r="AM840" s="11">
        <f t="shared" si="193"/>
        <v>2.709953462435216</v>
      </c>
      <c r="AN840" s="3">
        <f t="shared" si="194"/>
        <v>0.2797808145547302</v>
      </c>
      <c r="AO840" s="3">
        <f t="shared" si="195"/>
        <v>0.11988021146585036</v>
      </c>
      <c r="AP840" s="3">
        <v>0.43307295267389379</v>
      </c>
      <c r="AQ840" s="153" t="s">
        <v>105</v>
      </c>
      <c r="AR840" s="84">
        <v>117</v>
      </c>
      <c r="AS840" s="84">
        <v>730</v>
      </c>
      <c r="AT840" s="84" t="s">
        <v>96</v>
      </c>
      <c r="AU840" s="84">
        <v>32</v>
      </c>
      <c r="AV840" s="84" t="s">
        <v>160</v>
      </c>
      <c r="AW840" s="84">
        <v>1</v>
      </c>
      <c r="AX840" s="84">
        <v>40</v>
      </c>
      <c r="AY840" s="34">
        <v>42</v>
      </c>
      <c r="AZ840" s="158">
        <v>298</v>
      </c>
    </row>
    <row r="841" spans="1:52" ht="15" customHeight="1">
      <c r="A841" s="6">
        <v>17.855853658536599</v>
      </c>
      <c r="B841" s="32">
        <v>730</v>
      </c>
      <c r="C841" s="17">
        <v>17.731400000000001</v>
      </c>
      <c r="D841" s="17">
        <v>57.692</v>
      </c>
      <c r="E841" s="40" t="s">
        <v>56</v>
      </c>
      <c r="F841" s="18">
        <v>-2.9</v>
      </c>
      <c r="G841" s="17">
        <v>0.5</v>
      </c>
      <c r="H841" s="17">
        <v>6.6</v>
      </c>
      <c r="I841" s="17">
        <v>9.1</v>
      </c>
      <c r="J841" s="17">
        <v>10.9</v>
      </c>
      <c r="K841" s="30">
        <v>14.5</v>
      </c>
      <c r="L841" s="10">
        <f t="shared" si="182"/>
        <v>10.9</v>
      </c>
      <c r="M841" s="52" t="str">
        <f t="shared" si="183"/>
        <v>low latitude</v>
      </c>
      <c r="N841" s="87">
        <v>1506264.9</v>
      </c>
      <c r="O841" s="23">
        <v>394332.3</v>
      </c>
      <c r="P841" s="23">
        <v>722134.2</v>
      </c>
      <c r="Q841" s="23">
        <v>126590.2</v>
      </c>
      <c r="R841" s="23">
        <v>6281516</v>
      </c>
      <c r="S841" s="25">
        <v>962728.9</v>
      </c>
      <c r="T841" s="7">
        <v>0.15072345793666353</v>
      </c>
      <c r="U841" s="6">
        <v>3.9458615700410857E-2</v>
      </c>
      <c r="V841" s="6">
        <v>7.2259908412076912E-2</v>
      </c>
      <c r="W841" s="6">
        <v>1.2667169423448576E-2</v>
      </c>
      <c r="X841" s="6">
        <v>0.62855598149069203</v>
      </c>
      <c r="Y841" s="8">
        <v>9.6334867036708072E-2</v>
      </c>
      <c r="Z841" s="10">
        <f t="shared" si="184"/>
        <v>0.82122818282973653</v>
      </c>
      <c r="AA841" s="11">
        <f t="shared" si="185"/>
        <v>-0.23587302522392672</v>
      </c>
      <c r="AB841" s="11">
        <f t="shared" si="186"/>
        <v>-8.5536154969471714E-2</v>
      </c>
      <c r="AC841" s="11">
        <f t="shared" si="187"/>
        <v>30.978570797384947</v>
      </c>
      <c r="AD841" s="11">
        <f t="shared" si="188"/>
        <v>32.749327000088137</v>
      </c>
      <c r="AE841" s="10">
        <v>27.9880682889866</v>
      </c>
      <c r="AF841" s="11">
        <v>35.026447633549701</v>
      </c>
      <c r="AG841" s="12">
        <v>42.377366936011001</v>
      </c>
      <c r="AH841" s="7">
        <v>0</v>
      </c>
      <c r="AI841" s="11">
        <f t="shared" si="189"/>
        <v>19.341387737294973</v>
      </c>
      <c r="AJ841" s="11">
        <f t="shared" si="190"/>
        <v>38.992762962790756</v>
      </c>
      <c r="AK841" s="11">
        <f t="shared" si="191"/>
        <v>0.14646076675300429</v>
      </c>
      <c r="AL841" s="11">
        <f t="shared" si="192"/>
        <v>5.7045031921902334</v>
      </c>
      <c r="AM841" s="11">
        <f t="shared" si="193"/>
        <v>2.751530747140611</v>
      </c>
      <c r="AN841" s="3">
        <f t="shared" si="194"/>
        <v>0.23979321233918688</v>
      </c>
      <c r="AO841" s="3">
        <f t="shared" si="195"/>
        <v>0.11496177037517694</v>
      </c>
      <c r="AP841" s="3" t="s">
        <v>8</v>
      </c>
      <c r="AQ841" s="153" t="s">
        <v>105</v>
      </c>
      <c r="AR841" s="84">
        <v>117</v>
      </c>
      <c r="AS841" s="84">
        <v>730</v>
      </c>
      <c r="AT841" s="84" t="s">
        <v>96</v>
      </c>
      <c r="AU841" s="84">
        <v>33</v>
      </c>
      <c r="AV841" s="84" t="s">
        <v>160</v>
      </c>
      <c r="AW841" s="84">
        <v>3</v>
      </c>
      <c r="AX841" s="84">
        <v>40</v>
      </c>
      <c r="AY841" s="34">
        <v>42</v>
      </c>
      <c r="AZ841" s="158">
        <v>310.599999999999</v>
      </c>
    </row>
    <row r="842" spans="1:52" ht="15" customHeight="1">
      <c r="A842" s="6">
        <v>19.1631707317073</v>
      </c>
      <c r="B842" s="32">
        <v>730</v>
      </c>
      <c r="C842" s="17">
        <v>17.731400000000001</v>
      </c>
      <c r="D842" s="17">
        <v>57.692</v>
      </c>
      <c r="E842" s="40" t="s">
        <v>56</v>
      </c>
      <c r="F842" s="18">
        <v>-2.9</v>
      </c>
      <c r="G842" s="17">
        <v>0.5</v>
      </c>
      <c r="H842" s="17">
        <v>6.6</v>
      </c>
      <c r="I842" s="17">
        <v>9.1</v>
      </c>
      <c r="J842" s="17">
        <v>10.9</v>
      </c>
      <c r="K842" s="30">
        <v>14.5</v>
      </c>
      <c r="L842" s="10">
        <f t="shared" si="182"/>
        <v>10.9</v>
      </c>
      <c r="M842" s="52" t="str">
        <f t="shared" si="183"/>
        <v>low latitude</v>
      </c>
      <c r="N842" s="87">
        <v>471140.033294219</v>
      </c>
      <c r="O842" s="23">
        <v>132579.917821893</v>
      </c>
      <c r="P842" s="23">
        <v>249928.14491524501</v>
      </c>
      <c r="Q842" s="23">
        <v>40027.778912572299</v>
      </c>
      <c r="R842" s="23">
        <v>2001476.4615832299</v>
      </c>
      <c r="S842" s="25">
        <v>303263.19374971098</v>
      </c>
      <c r="T842" s="7">
        <v>0.14730419760481681</v>
      </c>
      <c r="U842" s="6">
        <v>4.1451749019745486E-2</v>
      </c>
      <c r="V842" s="6">
        <v>7.8141236668398117E-2</v>
      </c>
      <c r="W842" s="6">
        <v>1.251487761163644E-2</v>
      </c>
      <c r="X842" s="6">
        <v>0.6257712428659864</v>
      </c>
      <c r="Y842" s="8">
        <v>9.4816696229416769E-2</v>
      </c>
      <c r="Z842" s="10">
        <f t="shared" si="184"/>
        <v>0.81733246896789868</v>
      </c>
      <c r="AA842" s="11">
        <f t="shared" si="185"/>
        <v>-0.22804838826317025</v>
      </c>
      <c r="AB842" s="11">
        <f t="shared" si="186"/>
        <v>-8.7601248158770878E-2</v>
      </c>
      <c r="AC842" s="11">
        <f t="shared" si="187"/>
        <v>31.506733792236005</v>
      </c>
      <c r="AD842" s="11">
        <f t="shared" si="188"/>
        <v>32.60807462594007</v>
      </c>
      <c r="AE842" s="10">
        <v>27.767587860269</v>
      </c>
      <c r="AF842" s="11">
        <v>34.836242540690101</v>
      </c>
      <c r="AG842" s="12">
        <v>42.044915805904999</v>
      </c>
      <c r="AH842" s="7">
        <v>7.5974048672338451E-2</v>
      </c>
      <c r="AI842" s="11">
        <f t="shared" si="189"/>
        <v>19.05431085937855</v>
      </c>
      <c r="AJ842" s="11">
        <f t="shared" si="190"/>
        <v>39.160889722442697</v>
      </c>
      <c r="AK842" s="11">
        <f t="shared" si="191"/>
        <v>0.15492965126448979</v>
      </c>
      <c r="AL842" s="11">
        <f t="shared" si="192"/>
        <v>6.2438674266971441</v>
      </c>
      <c r="AM842" s="11">
        <f t="shared" si="193"/>
        <v>2.7081495338544381</v>
      </c>
      <c r="AN842" s="3">
        <f t="shared" si="194"/>
        <v>0.23539623989458894</v>
      </c>
      <c r="AO842" s="3">
        <f t="shared" si="195"/>
        <v>0.12487188818475742</v>
      </c>
      <c r="AP842" s="3">
        <v>0.49859683668288723</v>
      </c>
      <c r="AQ842" s="153" t="s">
        <v>105</v>
      </c>
      <c r="AR842" s="84">
        <v>117</v>
      </c>
      <c r="AS842" s="84">
        <v>730</v>
      </c>
      <c r="AT842" s="84" t="s">
        <v>96</v>
      </c>
      <c r="AU842" s="84">
        <v>34</v>
      </c>
      <c r="AV842" s="84" t="s">
        <v>160</v>
      </c>
      <c r="AW842" s="84">
        <v>1</v>
      </c>
      <c r="AX842" s="84">
        <v>40</v>
      </c>
      <c r="AY842" s="34">
        <v>42</v>
      </c>
      <c r="AZ842" s="158">
        <v>317.29999999999899</v>
      </c>
    </row>
    <row r="843" spans="1:52" ht="15" customHeight="1">
      <c r="A843" s="6">
        <v>21.286097560975598</v>
      </c>
      <c r="B843" s="32">
        <v>730</v>
      </c>
      <c r="C843" s="17">
        <v>17.731400000000001</v>
      </c>
      <c r="D843" s="17">
        <v>57.692</v>
      </c>
      <c r="E843" s="40" t="s">
        <v>56</v>
      </c>
      <c r="F843" s="18">
        <v>-2.9</v>
      </c>
      <c r="G843" s="17">
        <v>0.5</v>
      </c>
      <c r="H843" s="17">
        <v>6.6</v>
      </c>
      <c r="I843" s="17">
        <v>9.1</v>
      </c>
      <c r="J843" s="17">
        <v>10.9</v>
      </c>
      <c r="K843" s="30">
        <v>14.5</v>
      </c>
      <c r="L843" s="10">
        <f t="shared" si="182"/>
        <v>10.9</v>
      </c>
      <c r="M843" s="52" t="str">
        <f t="shared" si="183"/>
        <v>low latitude</v>
      </c>
      <c r="N843" s="87">
        <v>263242.19241907599</v>
      </c>
      <c r="O843" s="23">
        <v>53854.655520231099</v>
      </c>
      <c r="P843" s="23">
        <v>101749.284803469</v>
      </c>
      <c r="Q843" s="23">
        <v>18854.046745568001</v>
      </c>
      <c r="R843" s="23">
        <v>852107.61841098196</v>
      </c>
      <c r="S843" s="25">
        <v>132088.94270722501</v>
      </c>
      <c r="T843" s="7">
        <v>0.18513453537194441</v>
      </c>
      <c r="U843" s="6">
        <v>3.7875222568734379E-2</v>
      </c>
      <c r="V843" s="6">
        <v>7.1558842423441321E-2</v>
      </c>
      <c r="W843" s="6">
        <v>1.32597861765442E-2</v>
      </c>
      <c r="X843" s="6">
        <v>0.59927531590478988</v>
      </c>
      <c r="Y843" s="8">
        <v>9.2896297554545815E-2</v>
      </c>
      <c r="Z843" s="10">
        <f t="shared" si="184"/>
        <v>0.82431839862334566</v>
      </c>
      <c r="AA843" s="11">
        <f t="shared" si="185"/>
        <v>-0.23415949194453575</v>
      </c>
      <c r="AB843" s="11">
        <f t="shared" si="186"/>
        <v>-8.3905006681323752E-2</v>
      </c>
      <c r="AC843" s="11">
        <f t="shared" si="187"/>
        <v>31.094234293743835</v>
      </c>
      <c r="AD843" s="11">
        <f t="shared" si="188"/>
        <v>32.860897542997456</v>
      </c>
      <c r="AE843" s="10">
        <v>28.203019315263301</v>
      </c>
      <c r="AF843" s="11">
        <v>35.208099604042602</v>
      </c>
      <c r="AG843" s="12">
        <v>42.6865143221737</v>
      </c>
      <c r="AH843" s="7">
        <v>0.13231104107340985</v>
      </c>
      <c r="AI843" s="11">
        <f t="shared" si="189"/>
        <v>23.601760619223818</v>
      </c>
      <c r="AJ843" s="11">
        <f t="shared" si="190"/>
        <v>33.412228628292844</v>
      </c>
      <c r="AK843" s="11">
        <f t="shared" si="191"/>
        <v>0.1505694577751229</v>
      </c>
      <c r="AL843" s="11">
        <f t="shared" si="192"/>
        <v>5.3966814751526542</v>
      </c>
      <c r="AM843" s="11">
        <f t="shared" si="193"/>
        <v>2.7476091077045943</v>
      </c>
      <c r="AN843" s="3">
        <f t="shared" si="194"/>
        <v>0.30893068754621911</v>
      </c>
      <c r="AO843" s="3">
        <f t="shared" si="195"/>
        <v>0.11940896032969636</v>
      </c>
      <c r="AP843" s="3">
        <v>0.41718774143880843</v>
      </c>
      <c r="AQ843" s="153" t="s">
        <v>105</v>
      </c>
      <c r="AR843" s="84">
        <v>117</v>
      </c>
      <c r="AS843" s="84">
        <v>730</v>
      </c>
      <c r="AT843" s="84" t="s">
        <v>96</v>
      </c>
      <c r="AU843" s="84">
        <v>35</v>
      </c>
      <c r="AV843" s="84" t="s">
        <v>160</v>
      </c>
      <c r="AW843" s="84">
        <v>2</v>
      </c>
      <c r="AX843" s="84">
        <v>8</v>
      </c>
      <c r="AY843" s="34">
        <v>10</v>
      </c>
      <c r="AZ843" s="158">
        <v>328.18</v>
      </c>
    </row>
    <row r="844" spans="1:52" ht="15" customHeight="1">
      <c r="A844" s="6">
        <v>24.821707317073201</v>
      </c>
      <c r="B844" s="32">
        <v>730</v>
      </c>
      <c r="C844" s="17">
        <v>17.731400000000001</v>
      </c>
      <c r="D844" s="17">
        <v>57.692</v>
      </c>
      <c r="E844" s="40" t="s">
        <v>56</v>
      </c>
      <c r="F844" s="18">
        <v>-2.9</v>
      </c>
      <c r="G844" s="17">
        <v>0.5</v>
      </c>
      <c r="H844" s="17">
        <v>6.6</v>
      </c>
      <c r="I844" s="17">
        <v>9.1</v>
      </c>
      <c r="J844" s="17">
        <v>10.9</v>
      </c>
      <c r="K844" s="30">
        <v>14.5</v>
      </c>
      <c r="L844" s="10">
        <f t="shared" si="182"/>
        <v>10.9</v>
      </c>
      <c r="M844" s="52" t="str">
        <f t="shared" si="183"/>
        <v>low latitude</v>
      </c>
      <c r="N844" s="87">
        <v>280362.48843164701</v>
      </c>
      <c r="O844" s="23">
        <v>65867.543452023194</v>
      </c>
      <c r="P844" s="23">
        <v>121748.695103468</v>
      </c>
      <c r="Q844" s="23">
        <v>21136.439866329401</v>
      </c>
      <c r="R844" s="23">
        <v>1021071.86260491</v>
      </c>
      <c r="S844" s="25">
        <v>156286.13726445101</v>
      </c>
      <c r="T844" s="7">
        <v>0.16823702537196478</v>
      </c>
      <c r="U844" s="6">
        <v>3.9525114935726073E-2</v>
      </c>
      <c r="V844" s="6">
        <v>7.3057699058479655E-2</v>
      </c>
      <c r="W844" s="6">
        <v>1.2683336454732644E-2</v>
      </c>
      <c r="X844" s="6">
        <v>0.61271425366715004</v>
      </c>
      <c r="Y844" s="8">
        <v>9.3782570511946842E-2</v>
      </c>
      <c r="Z844" s="10">
        <f t="shared" si="184"/>
        <v>0.81956016559994482</v>
      </c>
      <c r="AA844" s="11">
        <f t="shared" si="185"/>
        <v>-0.23416774128485468</v>
      </c>
      <c r="AB844" s="11">
        <f t="shared" si="186"/>
        <v>-8.6419158470639496E-2</v>
      </c>
      <c r="AC844" s="11">
        <f t="shared" si="187"/>
        <v>31.093677463272307</v>
      </c>
      <c r="AD844" s="11">
        <f t="shared" si="188"/>
        <v>32.688929560608258</v>
      </c>
      <c r="AE844" s="10">
        <v>27.891752509163101</v>
      </c>
      <c r="AF844" s="11">
        <v>34.929490044469503</v>
      </c>
      <c r="AG844" s="12">
        <v>42.301676814834899</v>
      </c>
      <c r="AH844" s="7">
        <v>0.11377375456658421</v>
      </c>
      <c r="AI844" s="11">
        <f t="shared" si="189"/>
        <v>21.542576328060335</v>
      </c>
      <c r="AJ844" s="11">
        <f t="shared" si="190"/>
        <v>35.792197219286386</v>
      </c>
      <c r="AK844" s="11">
        <f t="shared" si="191"/>
        <v>0.15060318175975243</v>
      </c>
      <c r="AL844" s="11">
        <f t="shared" si="192"/>
        <v>5.7601325423500063</v>
      </c>
      <c r="AM844" s="11">
        <f t="shared" si="193"/>
        <v>2.7337333988432655</v>
      </c>
      <c r="AN844" s="3">
        <f t="shared" si="194"/>
        <v>0.27457664705048235</v>
      </c>
      <c r="AO844" s="3">
        <f t="shared" si="195"/>
        <v>0.11923616697542572</v>
      </c>
      <c r="AP844" s="3">
        <v>0.4285369472212382</v>
      </c>
      <c r="AQ844" s="153" t="s">
        <v>105</v>
      </c>
      <c r="AR844" s="84">
        <v>117</v>
      </c>
      <c r="AS844" s="84">
        <v>730</v>
      </c>
      <c r="AT844" s="84" t="s">
        <v>96</v>
      </c>
      <c r="AU844" s="84">
        <v>37</v>
      </c>
      <c r="AV844" s="84" t="s">
        <v>160</v>
      </c>
      <c r="AW844" s="84">
        <v>1</v>
      </c>
      <c r="AX844" s="84">
        <v>40</v>
      </c>
      <c r="AY844" s="34">
        <v>42</v>
      </c>
      <c r="AZ844" s="158">
        <v>346.29999999999899</v>
      </c>
    </row>
    <row r="845" spans="1:52" ht="15" customHeight="1">
      <c r="A845" s="6">
        <v>26.7143902439025</v>
      </c>
      <c r="B845" s="32">
        <v>730</v>
      </c>
      <c r="C845" s="17">
        <v>17.731400000000001</v>
      </c>
      <c r="D845" s="17">
        <v>57.692</v>
      </c>
      <c r="E845" s="40" t="s">
        <v>56</v>
      </c>
      <c r="F845" s="18">
        <v>-2.9</v>
      </c>
      <c r="G845" s="17">
        <v>0.5</v>
      </c>
      <c r="H845" s="17">
        <v>6.6</v>
      </c>
      <c r="I845" s="17">
        <v>9.1</v>
      </c>
      <c r="J845" s="17">
        <v>10.9</v>
      </c>
      <c r="K845" s="30">
        <v>14.5</v>
      </c>
      <c r="L845" s="10">
        <f t="shared" si="182"/>
        <v>9.1</v>
      </c>
      <c r="M845" s="52" t="str">
        <f t="shared" si="183"/>
        <v>low latitude</v>
      </c>
      <c r="N845" s="87">
        <v>2093643.1710231199</v>
      </c>
      <c r="O845" s="23">
        <v>499491.35774985497</v>
      </c>
      <c r="P845" s="23">
        <v>987603.19038179098</v>
      </c>
      <c r="Q845" s="23">
        <v>171326.16705852601</v>
      </c>
      <c r="R845" s="23">
        <v>9514153.2405996807</v>
      </c>
      <c r="S845" s="25">
        <v>1520907.89772138</v>
      </c>
      <c r="T845" s="7">
        <v>0.14158554604423851</v>
      </c>
      <c r="U845" s="6">
        <v>3.37788012829481E-2</v>
      </c>
      <c r="V845" s="6">
        <v>6.6788046272902246E-2</v>
      </c>
      <c r="W845" s="6">
        <v>1.1586171535999513E-2</v>
      </c>
      <c r="X845" s="6">
        <v>0.64340791227598904</v>
      </c>
      <c r="Y845" s="8">
        <v>0.10285352258792263</v>
      </c>
      <c r="Z845" s="10">
        <f t="shared" si="184"/>
        <v>0.84289407652880732</v>
      </c>
      <c r="AA845" s="11">
        <f t="shared" si="185"/>
        <v>-0.2251122296350517</v>
      </c>
      <c r="AB845" s="11">
        <f t="shared" si="186"/>
        <v>-7.4226998174040215E-2</v>
      </c>
      <c r="AC845" s="11">
        <f t="shared" si="187"/>
        <v>31.704924499634011</v>
      </c>
      <c r="AD845" s="11">
        <f t="shared" si="188"/>
        <v>33.522873324895649</v>
      </c>
      <c r="AE845" s="10">
        <v>29.095635821095001</v>
      </c>
      <c r="AF845" s="11">
        <v>36.330150279938202</v>
      </c>
      <c r="AG845" s="12">
        <v>43.892832810615602</v>
      </c>
      <c r="AH845" s="7">
        <v>8.6079446248036373E-2</v>
      </c>
      <c r="AI845" s="11">
        <f t="shared" si="189"/>
        <v>18.036525596940781</v>
      </c>
      <c r="AJ845" s="11">
        <f t="shared" si="190"/>
        <v>42.077366422427154</v>
      </c>
      <c r="AK845" s="11">
        <f t="shared" si="191"/>
        <v>0.13065136377308681</v>
      </c>
      <c r="AL845" s="11">
        <f t="shared" si="192"/>
        <v>5.7644620628465946</v>
      </c>
      <c r="AM845" s="11">
        <f t="shared" si="193"/>
        <v>2.8535294507560618</v>
      </c>
      <c r="AN845" s="3">
        <f t="shared" si="194"/>
        <v>0.22005564952316839</v>
      </c>
      <c r="AO845" s="3">
        <f t="shared" si="195"/>
        <v>0.10380358245307619</v>
      </c>
      <c r="AP845" s="3">
        <v>0.36469075857411937</v>
      </c>
      <c r="AQ845" s="153" t="s">
        <v>105</v>
      </c>
      <c r="AR845" s="84">
        <v>117</v>
      </c>
      <c r="AS845" s="84">
        <v>730</v>
      </c>
      <c r="AT845" s="84" t="s">
        <v>96</v>
      </c>
      <c r="AU845" s="84">
        <v>38</v>
      </c>
      <c r="AV845" s="84" t="s">
        <v>160</v>
      </c>
      <c r="AW845" s="84">
        <v>1</v>
      </c>
      <c r="AX845" s="84">
        <v>40</v>
      </c>
      <c r="AY845" s="34">
        <v>42</v>
      </c>
      <c r="AZ845" s="158">
        <v>356</v>
      </c>
    </row>
    <row r="846" spans="1:52" ht="15" customHeight="1">
      <c r="A846" s="11">
        <v>0.248142857142857</v>
      </c>
      <c r="B846" s="32">
        <v>754</v>
      </c>
      <c r="C846" s="17">
        <v>-30.940999999999999</v>
      </c>
      <c r="D846" s="17">
        <v>93.566500000000005</v>
      </c>
      <c r="E846" s="40" t="s">
        <v>56</v>
      </c>
      <c r="F846" s="18">
        <v>-53.9</v>
      </c>
      <c r="G846" s="17">
        <v>-50.2</v>
      </c>
      <c r="H846" s="17">
        <v>-45.9</v>
      </c>
      <c r="I846" s="17">
        <v>-42.2</v>
      </c>
      <c r="J846" s="17">
        <v>-38.299999999999997</v>
      </c>
      <c r="K846" s="30">
        <v>-34</v>
      </c>
      <c r="L846" s="10">
        <f t="shared" si="182"/>
        <v>-30.940999999999999</v>
      </c>
      <c r="M846" s="52" t="str">
        <f t="shared" si="183"/>
        <v>mid latitude</v>
      </c>
      <c r="N846" s="87">
        <v>263459.54834504001</v>
      </c>
      <c r="O846" s="23">
        <v>76159.803499999703</v>
      </c>
      <c r="P846" s="23">
        <v>66856.231440828502</v>
      </c>
      <c r="Q846" s="23">
        <v>10801.4935951184</v>
      </c>
      <c r="R846" s="23">
        <v>339939.19114970497</v>
      </c>
      <c r="S846" s="25">
        <v>18847.157411608699</v>
      </c>
      <c r="T846" s="7">
        <v>0.33948198009059249</v>
      </c>
      <c r="U846" s="6">
        <v>9.813605564080552E-2</v>
      </c>
      <c r="V846" s="6">
        <v>8.6147896227328671E-2</v>
      </c>
      <c r="W846" s="6">
        <v>1.3918312912327141E-2</v>
      </c>
      <c r="X846" s="6">
        <v>0.43803016609881351</v>
      </c>
      <c r="Y846" s="8">
        <v>2.4285589030132657E-2</v>
      </c>
      <c r="Z846" s="10">
        <f t="shared" si="184"/>
        <v>0.55891499711103476</v>
      </c>
      <c r="AA846" s="11">
        <f t="shared" si="185"/>
        <v>-0.36186393645695802</v>
      </c>
      <c r="AB846" s="11">
        <f t="shared" si="186"/>
        <v>-0.25265423700212364</v>
      </c>
      <c r="AC846" s="11">
        <f t="shared" si="187"/>
        <v>22.474184289155332</v>
      </c>
      <c r="AD846" s="11">
        <f t="shared" si="188"/>
        <v>21.318450189054744</v>
      </c>
      <c r="AE846" s="10">
        <v>13.0266450992758</v>
      </c>
      <c r="AF846" s="11">
        <v>19.818552481821001</v>
      </c>
      <c r="AG846" s="12">
        <v>25.594629080431702</v>
      </c>
      <c r="AH846" s="10">
        <v>0.17152198706325944</v>
      </c>
      <c r="AI846" s="11">
        <f t="shared" si="189"/>
        <v>43.662595080269384</v>
      </c>
      <c r="AJ846" s="11">
        <f t="shared" si="190"/>
        <v>6.6761281355658424</v>
      </c>
      <c r="AK846" s="11">
        <f t="shared" si="191"/>
        <v>0.30007094251212935</v>
      </c>
      <c r="AL846" s="11">
        <f t="shared" si="192"/>
        <v>6.1895358129956533</v>
      </c>
      <c r="AM846" s="11">
        <f t="shared" si="193"/>
        <v>1.8397819743519153</v>
      </c>
      <c r="AN846" s="3">
        <f t="shared" si="194"/>
        <v>0.77501963646496919</v>
      </c>
      <c r="AO846" s="3">
        <f t="shared" si="195"/>
        <v>0.19667114937443578</v>
      </c>
      <c r="AP846" s="3">
        <v>1.2816069574316142</v>
      </c>
      <c r="AQ846" s="123" t="s">
        <v>213</v>
      </c>
      <c r="AR846" s="83">
        <v>121</v>
      </c>
      <c r="AS846" s="34">
        <v>754</v>
      </c>
      <c r="AT846" s="34" t="s">
        <v>96</v>
      </c>
      <c r="AU846" s="34">
        <v>1</v>
      </c>
      <c r="AV846" s="34" t="s">
        <v>159</v>
      </c>
      <c r="AW846" s="34">
        <v>1</v>
      </c>
      <c r="AX846" s="34">
        <v>81</v>
      </c>
      <c r="AY846" s="34">
        <v>83</v>
      </c>
      <c r="AZ846" s="158">
        <v>0.81</v>
      </c>
    </row>
    <row r="847" spans="1:52" ht="15" customHeight="1">
      <c r="A847" s="11">
        <v>4.4280625000000002</v>
      </c>
      <c r="B847" s="32">
        <v>754</v>
      </c>
      <c r="C847" s="17">
        <v>-30.940999999999999</v>
      </c>
      <c r="D847" s="17">
        <v>93.566500000000005</v>
      </c>
      <c r="E847" s="40" t="s">
        <v>56</v>
      </c>
      <c r="F847" s="18">
        <v>-53.9</v>
      </c>
      <c r="G847" s="17">
        <v>-50.2</v>
      </c>
      <c r="H847" s="17">
        <v>-45.9</v>
      </c>
      <c r="I847" s="17">
        <v>-42.2</v>
      </c>
      <c r="J847" s="17">
        <v>-38.299999999999997</v>
      </c>
      <c r="K847" s="30">
        <v>-34</v>
      </c>
      <c r="L847" s="10">
        <f t="shared" si="182"/>
        <v>-34</v>
      </c>
      <c r="M847" s="52" t="str">
        <f t="shared" si="183"/>
        <v>mid latitude</v>
      </c>
      <c r="N847" s="87">
        <v>32169.652940318301</v>
      </c>
      <c r="O847" s="23">
        <v>4924.5409331360797</v>
      </c>
      <c r="P847" s="23">
        <v>5410.2846041420198</v>
      </c>
      <c r="Q847" s="23">
        <v>752.806436094677</v>
      </c>
      <c r="R847" s="23">
        <v>29679.6913043639</v>
      </c>
      <c r="S847" s="25">
        <v>2504.9373539806202</v>
      </c>
      <c r="T847" s="7">
        <v>0.42641618454708413</v>
      </c>
      <c r="U847" s="6">
        <v>6.5275928193866517E-2</v>
      </c>
      <c r="V847" s="6">
        <v>7.171457281469959E-2</v>
      </c>
      <c r="W847" s="6">
        <v>9.9786232937458686E-3</v>
      </c>
      <c r="X847" s="6">
        <v>0.39341116760014699</v>
      </c>
      <c r="Y847" s="8">
        <v>3.3203523550456929E-2</v>
      </c>
      <c r="Z847" s="10">
        <f t="shared" si="184"/>
        <v>0.63770345292806119</v>
      </c>
      <c r="AA847" s="11">
        <f t="shared" si="185"/>
        <v>-0.31161869071431192</v>
      </c>
      <c r="AB847" s="11">
        <f t="shared" si="186"/>
        <v>-0.19538123146257474</v>
      </c>
      <c r="AC847" s="11">
        <f t="shared" si="187"/>
        <v>25.865738376783945</v>
      </c>
      <c r="AD847" s="11">
        <f t="shared" si="188"/>
        <v>25.235923767959889</v>
      </c>
      <c r="AE847" s="10">
        <v>17.995166644627901</v>
      </c>
      <c r="AF847" s="11">
        <v>24.590197946531099</v>
      </c>
      <c r="AG847" s="12">
        <v>31.043194740557599</v>
      </c>
      <c r="AH847" s="10">
        <v>0.6892382983211055</v>
      </c>
      <c r="AI847" s="11">
        <f t="shared" si="189"/>
        <v>52.012924846950568</v>
      </c>
      <c r="AJ847" s="11">
        <f t="shared" si="190"/>
        <v>7.2241296370630037</v>
      </c>
      <c r="AK847" s="11">
        <f t="shared" si="191"/>
        <v>0.25622955240859008</v>
      </c>
      <c r="AL847" s="11">
        <f t="shared" si="192"/>
        <v>7.1868203361927598</v>
      </c>
      <c r="AM847" s="11">
        <f t="shared" si="193"/>
        <v>2.061661646943612</v>
      </c>
      <c r="AN847" s="3">
        <f t="shared" si="194"/>
        <v>1.0838944586862429</v>
      </c>
      <c r="AO847" s="3">
        <f t="shared" si="195"/>
        <v>0.18228911307263254</v>
      </c>
      <c r="AP847" s="3">
        <v>0.90777799822314365</v>
      </c>
      <c r="AQ847" s="123" t="s">
        <v>213</v>
      </c>
      <c r="AR847" s="83">
        <v>121</v>
      </c>
      <c r="AS847" s="34">
        <v>754</v>
      </c>
      <c r="AT847" s="34" t="s">
        <v>96</v>
      </c>
      <c r="AU847" s="34">
        <v>3</v>
      </c>
      <c r="AV847" s="34" t="s">
        <v>159</v>
      </c>
      <c r="AW847" s="34">
        <v>3</v>
      </c>
      <c r="AX847" s="34">
        <v>83</v>
      </c>
      <c r="AY847" s="34">
        <v>85</v>
      </c>
      <c r="AZ847" s="158">
        <v>19.529999999999902</v>
      </c>
    </row>
    <row r="848" spans="1:52" ht="15" customHeight="1">
      <c r="A848" s="11">
        <v>6.8111764705882303</v>
      </c>
      <c r="B848" s="32">
        <v>754</v>
      </c>
      <c r="C848" s="17">
        <v>-30.940999999999999</v>
      </c>
      <c r="D848" s="17">
        <v>93.566500000000005</v>
      </c>
      <c r="E848" s="40" t="s">
        <v>56</v>
      </c>
      <c r="F848" s="18">
        <v>-53.9</v>
      </c>
      <c r="G848" s="17">
        <v>-50.2</v>
      </c>
      <c r="H848" s="17">
        <v>-45.9</v>
      </c>
      <c r="I848" s="17">
        <v>-42.2</v>
      </c>
      <c r="J848" s="17">
        <v>-38.299999999999997</v>
      </c>
      <c r="K848" s="30">
        <v>-34</v>
      </c>
      <c r="L848" s="10">
        <f t="shared" si="182"/>
        <v>-34</v>
      </c>
      <c r="M848" s="52" t="str">
        <f t="shared" si="183"/>
        <v>mid latitude</v>
      </c>
      <c r="N848" s="87">
        <v>38390.432455555601</v>
      </c>
      <c r="O848" s="23">
        <v>4475.0204182530097</v>
      </c>
      <c r="P848" s="23">
        <v>5646.9842278502501</v>
      </c>
      <c r="Q848" s="23">
        <v>1102.7389147465401</v>
      </c>
      <c r="R848" s="23">
        <v>29150.7050158731</v>
      </c>
      <c r="S848" s="25">
        <v>3206.9700079365198</v>
      </c>
      <c r="T848" s="7">
        <v>0.46833106288717058</v>
      </c>
      <c r="U848" s="6">
        <v>5.459149415283375E-2</v>
      </c>
      <c r="V848" s="6">
        <v>6.8888469245505429E-2</v>
      </c>
      <c r="W848" s="6">
        <v>1.3452489461487048E-2</v>
      </c>
      <c r="X848" s="6">
        <v>0.3556141410962036</v>
      </c>
      <c r="Y848" s="8">
        <v>3.9122343156799737E-2</v>
      </c>
      <c r="Z848" s="10">
        <f t="shared" si="184"/>
        <v>0.68991759731624513</v>
      </c>
      <c r="AA848" s="11">
        <f t="shared" si="185"/>
        <v>-0.29835985320421299</v>
      </c>
      <c r="AB848" s="11">
        <f t="shared" si="186"/>
        <v>-0.16120277762207411</v>
      </c>
      <c r="AC848" s="11">
        <f t="shared" si="187"/>
        <v>26.760709908715622</v>
      </c>
      <c r="AD848" s="11">
        <f t="shared" si="188"/>
        <v>27.573730010650131</v>
      </c>
      <c r="AE848" s="10">
        <v>21.1092396344647</v>
      </c>
      <c r="AF848" s="11">
        <v>27.752730894211101</v>
      </c>
      <c r="AG848" s="12">
        <v>34.935847956598401</v>
      </c>
      <c r="AH848" s="10">
        <v>0.62557176136749726</v>
      </c>
      <c r="AI848" s="11">
        <f t="shared" si="189"/>
        <v>56.840073905766765</v>
      </c>
      <c r="AJ848" s="11">
        <f t="shared" si="190"/>
        <v>7.7095439090243936</v>
      </c>
      <c r="AK848" s="11">
        <f t="shared" si="191"/>
        <v>0.25755210301249315</v>
      </c>
      <c r="AL848" s="11">
        <f t="shared" si="192"/>
        <v>5.1208714522858614</v>
      </c>
      <c r="AM848" s="11">
        <f t="shared" si="193"/>
        <v>2.2107621176008667</v>
      </c>
      <c r="AN848" s="3">
        <f t="shared" si="194"/>
        <v>1.3169641157787195</v>
      </c>
      <c r="AO848" s="3">
        <f t="shared" si="195"/>
        <v>0.19371690066416447</v>
      </c>
      <c r="AP848" s="3">
        <v>0.99482711068039953</v>
      </c>
      <c r="AQ848" s="123" t="s">
        <v>213</v>
      </c>
      <c r="AR848" s="83">
        <v>121</v>
      </c>
      <c r="AS848" s="34">
        <v>754</v>
      </c>
      <c r="AT848" s="34" t="s">
        <v>96</v>
      </c>
      <c r="AU848" s="34">
        <v>4</v>
      </c>
      <c r="AV848" s="34" t="s">
        <v>159</v>
      </c>
      <c r="AW848" s="34">
        <v>4</v>
      </c>
      <c r="AX848" s="34">
        <v>80</v>
      </c>
      <c r="AY848" s="34">
        <v>82</v>
      </c>
      <c r="AZ848" s="158">
        <v>30.6</v>
      </c>
    </row>
    <row r="849" spans="1:52" ht="15" customHeight="1">
      <c r="A849" s="11">
        <v>7.5895053003533501</v>
      </c>
      <c r="B849" s="32">
        <v>754</v>
      </c>
      <c r="C849" s="17">
        <v>-30.940999999999999</v>
      </c>
      <c r="D849" s="17">
        <v>93.566500000000005</v>
      </c>
      <c r="E849" s="40" t="s">
        <v>56</v>
      </c>
      <c r="F849" s="18">
        <v>-53.9</v>
      </c>
      <c r="G849" s="17">
        <v>-50.2</v>
      </c>
      <c r="H849" s="17">
        <v>-45.9</v>
      </c>
      <c r="I849" s="17">
        <v>-42.2</v>
      </c>
      <c r="J849" s="17">
        <v>-38.299999999999997</v>
      </c>
      <c r="K849" s="30">
        <v>-34</v>
      </c>
      <c r="L849" s="10">
        <f t="shared" si="182"/>
        <v>-34</v>
      </c>
      <c r="M849" s="52" t="str">
        <f t="shared" si="183"/>
        <v>mid latitude</v>
      </c>
      <c r="N849" s="87">
        <v>29403.764058730201</v>
      </c>
      <c r="O849" s="23">
        <v>5011.4867068887597</v>
      </c>
      <c r="P849" s="23">
        <v>6290.4793848949002</v>
      </c>
      <c r="Q849" s="23">
        <v>680.22479133932302</v>
      </c>
      <c r="R849" s="23">
        <v>29014.390610508199</v>
      </c>
      <c r="S849" s="25">
        <v>3287.9077708672098</v>
      </c>
      <c r="T849" s="7">
        <v>0.39902919030734191</v>
      </c>
      <c r="U849" s="6">
        <v>6.8009302444803632E-2</v>
      </c>
      <c r="V849" s="6">
        <v>8.5366107910064493E-2</v>
      </c>
      <c r="W849" s="6">
        <v>9.2311156888949791E-3</v>
      </c>
      <c r="X849" s="6">
        <v>0.39374512628544084</v>
      </c>
      <c r="Y849" s="8">
        <v>4.4619157363454148E-2</v>
      </c>
      <c r="Z849" s="10">
        <f t="shared" si="184"/>
        <v>0.67181045647146354</v>
      </c>
      <c r="AA849" s="11">
        <f t="shared" si="185"/>
        <v>-0.27985249044460042</v>
      </c>
      <c r="AB849" s="11">
        <f t="shared" si="186"/>
        <v>-0.17275324081511118</v>
      </c>
      <c r="AC849" s="11">
        <f t="shared" si="187"/>
        <v>28.009956894989472</v>
      </c>
      <c r="AD849" s="11">
        <f t="shared" si="188"/>
        <v>26.783678328246395</v>
      </c>
      <c r="AE849" s="10">
        <v>20.0386309279912</v>
      </c>
      <c r="AF849" s="11">
        <v>26.633819836690499</v>
      </c>
      <c r="AG849" s="12">
        <v>33.532461080149098</v>
      </c>
      <c r="AH849" s="10">
        <v>0.50540701810331945</v>
      </c>
      <c r="AI849" s="11">
        <f t="shared" si="189"/>
        <v>50.333264077260424</v>
      </c>
      <c r="AJ849" s="11">
        <f t="shared" si="190"/>
        <v>10.057325266218111</v>
      </c>
      <c r="AK849" s="11">
        <f t="shared" si="191"/>
        <v>0.27057308511693201</v>
      </c>
      <c r="AL849" s="11">
        <f t="shared" si="192"/>
        <v>9.2476479319568945</v>
      </c>
      <c r="AM849" s="11">
        <f t="shared" si="193"/>
        <v>2.1469901195169072</v>
      </c>
      <c r="AN849" s="3">
        <f t="shared" si="194"/>
        <v>1.013420011243696</v>
      </c>
      <c r="AO849" s="3">
        <f t="shared" si="195"/>
        <v>0.21680549729059845</v>
      </c>
      <c r="AP849" s="3">
        <v>0.54981584434578168</v>
      </c>
      <c r="AQ849" s="123" t="s">
        <v>213</v>
      </c>
      <c r="AR849" s="83">
        <v>121</v>
      </c>
      <c r="AS849" s="34">
        <v>754</v>
      </c>
      <c r="AT849" s="34" t="s">
        <v>96</v>
      </c>
      <c r="AU849" s="34">
        <v>4</v>
      </c>
      <c r="AV849" s="34" t="s">
        <v>159</v>
      </c>
      <c r="AW849" s="34">
        <v>7</v>
      </c>
      <c r="AX849" s="34">
        <v>28</v>
      </c>
      <c r="AY849" s="34">
        <v>30</v>
      </c>
      <c r="AZ849" s="158">
        <v>34.58</v>
      </c>
    </row>
    <row r="850" spans="1:52" ht="15" customHeight="1">
      <c r="A850" s="11">
        <v>7.9505653710247302</v>
      </c>
      <c r="B850" s="32">
        <v>754</v>
      </c>
      <c r="C850" s="17">
        <v>-30.940999999999999</v>
      </c>
      <c r="D850" s="17">
        <v>93.566500000000005</v>
      </c>
      <c r="E850" s="40" t="s">
        <v>56</v>
      </c>
      <c r="F850" s="18">
        <v>-53.9</v>
      </c>
      <c r="G850" s="17">
        <v>-50.2</v>
      </c>
      <c r="H850" s="17">
        <v>-45.9</v>
      </c>
      <c r="I850" s="17">
        <v>-42.2</v>
      </c>
      <c r="J850" s="17">
        <v>-38.299999999999997</v>
      </c>
      <c r="K850" s="30">
        <v>-34</v>
      </c>
      <c r="L850" s="10">
        <f t="shared" si="182"/>
        <v>-34</v>
      </c>
      <c r="M850" s="52" t="str">
        <f t="shared" si="183"/>
        <v>mid latitude</v>
      </c>
      <c r="N850" s="87">
        <v>39478.314909303801</v>
      </c>
      <c r="O850" s="23">
        <v>8883.5629346208407</v>
      </c>
      <c r="P850" s="23">
        <v>14043.212391545499</v>
      </c>
      <c r="Q850" s="23">
        <v>1161.1462862165799</v>
      </c>
      <c r="R850" s="23">
        <v>49886.813782352801</v>
      </c>
      <c r="S850" s="25">
        <v>5464.3395294117599</v>
      </c>
      <c r="T850" s="7">
        <v>0.33198100769445754</v>
      </c>
      <c r="U850" s="6">
        <v>7.47036488697123E-2</v>
      </c>
      <c r="V850" s="6">
        <v>0.11809216811110299</v>
      </c>
      <c r="W850" s="6">
        <v>9.7643102311849687E-3</v>
      </c>
      <c r="X850" s="6">
        <v>0.41950814638818884</v>
      </c>
      <c r="Y850" s="8">
        <v>4.5950718705353291E-2</v>
      </c>
      <c r="Z850" s="10">
        <f t="shared" si="184"/>
        <v>0.69939481476572563</v>
      </c>
      <c r="AA850" s="11">
        <f t="shared" si="185"/>
        <v>-0.23433286498482186</v>
      </c>
      <c r="AB850" s="11">
        <f t="shared" si="186"/>
        <v>-0.15527759182514472</v>
      </c>
      <c r="AC850" s="11">
        <f t="shared" si="187"/>
        <v>31.082531613524523</v>
      </c>
      <c r="AD850" s="11">
        <f t="shared" si="188"/>
        <v>27.979012719160103</v>
      </c>
      <c r="AE850" s="10">
        <v>21.643483434837901</v>
      </c>
      <c r="AF850" s="11">
        <v>28.291503717085799</v>
      </c>
      <c r="AG850" s="12">
        <v>35.638437230541903</v>
      </c>
      <c r="AH850" s="10">
        <v>0.24627650710282167</v>
      </c>
      <c r="AI850" s="11">
        <f t="shared" si="189"/>
        <v>44.17642036360612</v>
      </c>
      <c r="AJ850" s="11">
        <f t="shared" si="190"/>
        <v>12.158470828337499</v>
      </c>
      <c r="AK850" s="11">
        <f t="shared" si="191"/>
        <v>0.30322510219792093</v>
      </c>
      <c r="AL850" s="11">
        <f t="shared" si="192"/>
        <v>12.094266293787314</v>
      </c>
      <c r="AM850" s="11">
        <f t="shared" si="193"/>
        <v>2.108494656129198</v>
      </c>
      <c r="AN850" s="3">
        <f t="shared" si="194"/>
        <v>0.79135771391495535</v>
      </c>
      <c r="AO850" s="3">
        <f t="shared" si="195"/>
        <v>0.28150148960832638</v>
      </c>
      <c r="AP850" s="3">
        <v>0.67591663335378205</v>
      </c>
      <c r="AQ850" s="123" t="s">
        <v>213</v>
      </c>
      <c r="AR850" s="83">
        <v>121</v>
      </c>
      <c r="AS850" s="34">
        <v>754</v>
      </c>
      <c r="AT850" s="34" t="s">
        <v>96</v>
      </c>
      <c r="AU850" s="34">
        <v>5</v>
      </c>
      <c r="AV850" s="34" t="s">
        <v>159</v>
      </c>
      <c r="AW850" s="34">
        <v>2</v>
      </c>
      <c r="AX850" s="34">
        <v>80</v>
      </c>
      <c r="AY850" s="34">
        <v>82</v>
      </c>
      <c r="AZ850" s="158">
        <v>37.199999999999903</v>
      </c>
    </row>
    <row r="851" spans="1:52" ht="15" customHeight="1">
      <c r="A851" s="11">
        <v>8.1600353356890398</v>
      </c>
      <c r="B851" s="32">
        <v>754</v>
      </c>
      <c r="C851" s="17">
        <v>-30.940999999999999</v>
      </c>
      <c r="D851" s="17">
        <v>93.566500000000005</v>
      </c>
      <c r="E851" s="40" t="s">
        <v>56</v>
      </c>
      <c r="F851" s="18">
        <v>-53.9</v>
      </c>
      <c r="G851" s="17">
        <v>-50.2</v>
      </c>
      <c r="H851" s="17">
        <v>-45.9</v>
      </c>
      <c r="I851" s="17">
        <v>-42.2</v>
      </c>
      <c r="J851" s="17">
        <v>-38.299999999999997</v>
      </c>
      <c r="K851" s="30">
        <v>-34</v>
      </c>
      <c r="L851" s="10">
        <f t="shared" si="182"/>
        <v>-34</v>
      </c>
      <c r="M851" s="52" t="str">
        <f t="shared" si="183"/>
        <v>mid latitude</v>
      </c>
      <c r="N851" s="87">
        <v>53748.953540319599</v>
      </c>
      <c r="O851" s="23">
        <v>11775.803533292999</v>
      </c>
      <c r="P851" s="23">
        <v>13627.5795835799</v>
      </c>
      <c r="Q851" s="23">
        <v>1626.5070961538499</v>
      </c>
      <c r="R851" s="23">
        <v>67804.156089418699</v>
      </c>
      <c r="S851" s="25">
        <v>6552.0807634085004</v>
      </c>
      <c r="T851" s="7">
        <v>0.34646550174403734</v>
      </c>
      <c r="U851" s="6">
        <v>7.5906774194981055E-2</v>
      </c>
      <c r="V851" s="6">
        <v>8.7843313906381504E-2</v>
      </c>
      <c r="W851" s="6">
        <v>1.0484457092479981E-2</v>
      </c>
      <c r="X851" s="6">
        <v>0.43706527127508032</v>
      </c>
      <c r="Y851" s="8">
        <v>4.2234681787039742E-2</v>
      </c>
      <c r="Z851" s="10">
        <f t="shared" si="184"/>
        <v>0.64934150108234634</v>
      </c>
      <c r="AA851" s="11">
        <f t="shared" si="185"/>
        <v>-0.29742555479414867</v>
      </c>
      <c r="AB851" s="11">
        <f t="shared" si="186"/>
        <v>-0.18752683936492529</v>
      </c>
      <c r="AC851" s="11">
        <f t="shared" si="187"/>
        <v>26.823775051394964</v>
      </c>
      <c r="AD851" s="11">
        <f t="shared" si="188"/>
        <v>25.773164187439111</v>
      </c>
      <c r="AE851" s="10">
        <v>18.6886009140966</v>
      </c>
      <c r="AF851" s="11">
        <v>25.284047841901899</v>
      </c>
      <c r="AG851" s="12">
        <v>31.9024670681858</v>
      </c>
      <c r="AH851" s="10">
        <v>0.24832546389669635</v>
      </c>
      <c r="AI851" s="11">
        <f t="shared" si="189"/>
        <v>44.218493219995558</v>
      </c>
      <c r="AJ851" s="11">
        <f t="shared" si="190"/>
        <v>10.865619203820886</v>
      </c>
      <c r="AK851" s="11">
        <f t="shared" si="191"/>
        <v>0.266603439694169</v>
      </c>
      <c r="AL851" s="11">
        <f t="shared" si="192"/>
        <v>8.378432295687249</v>
      </c>
      <c r="AM851" s="11">
        <f t="shared" si="193"/>
        <v>2.0879896266884188</v>
      </c>
      <c r="AN851" s="3">
        <f t="shared" si="194"/>
        <v>0.79270883438821371</v>
      </c>
      <c r="AO851" s="3">
        <f t="shared" si="195"/>
        <v>0.20098442882480735</v>
      </c>
      <c r="AP851" s="3">
        <v>0.45718948592058034</v>
      </c>
      <c r="AQ851" s="123" t="s">
        <v>213</v>
      </c>
      <c r="AR851" s="83">
        <v>121</v>
      </c>
      <c r="AS851" s="34">
        <v>754</v>
      </c>
      <c r="AT851" s="34" t="s">
        <v>96</v>
      </c>
      <c r="AU851" s="34">
        <v>5</v>
      </c>
      <c r="AV851" s="34" t="s">
        <v>159</v>
      </c>
      <c r="AW851" s="34">
        <v>3</v>
      </c>
      <c r="AX851" s="34">
        <v>82</v>
      </c>
      <c r="AY851" s="34">
        <v>84</v>
      </c>
      <c r="AZ851" s="158">
        <v>38.72</v>
      </c>
    </row>
    <row r="852" spans="1:52" ht="15" customHeight="1">
      <c r="A852" s="11">
        <v>8.3639929328621907</v>
      </c>
      <c r="B852" s="32">
        <v>754</v>
      </c>
      <c r="C852" s="17">
        <v>-30.940999999999999</v>
      </c>
      <c r="D852" s="17">
        <v>93.566500000000005</v>
      </c>
      <c r="E852" s="40" t="s">
        <v>56</v>
      </c>
      <c r="F852" s="18">
        <v>-53.9</v>
      </c>
      <c r="G852" s="17">
        <v>-50.2</v>
      </c>
      <c r="H852" s="17">
        <v>-45.9</v>
      </c>
      <c r="I852" s="17">
        <v>-42.2</v>
      </c>
      <c r="J852" s="17">
        <v>-38.299999999999997</v>
      </c>
      <c r="K852" s="30">
        <v>-34</v>
      </c>
      <c r="L852" s="10">
        <f t="shared" si="182"/>
        <v>-34</v>
      </c>
      <c r="M852" s="52" t="str">
        <f t="shared" si="183"/>
        <v>mid latitude</v>
      </c>
      <c r="N852" s="87">
        <v>26069.649971428498</v>
      </c>
      <c r="O852" s="23">
        <v>5159.8988428571602</v>
      </c>
      <c r="P852" s="23">
        <v>7216.3471666666701</v>
      </c>
      <c r="Q852" s="23">
        <v>865.88620870985903</v>
      </c>
      <c r="R852" s="23">
        <v>35998.760500000099</v>
      </c>
      <c r="S852" s="25">
        <v>3444.1820000000098</v>
      </c>
      <c r="T852" s="7">
        <v>0.33102331414600855</v>
      </c>
      <c r="U852" s="6">
        <v>6.5518594131209903E-2</v>
      </c>
      <c r="V852" s="6">
        <v>9.1630657019031142E-2</v>
      </c>
      <c r="W852" s="6">
        <v>1.0994720788142369E-2</v>
      </c>
      <c r="X852" s="6">
        <v>0.45709969328005867</v>
      </c>
      <c r="Y852" s="8">
        <v>4.3733020635549361E-2</v>
      </c>
      <c r="Z852" s="10">
        <f t="shared" si="184"/>
        <v>0.69077060545708979</v>
      </c>
      <c r="AA852" s="11">
        <f t="shared" si="185"/>
        <v>-0.26364050161707492</v>
      </c>
      <c r="AB852" s="11">
        <f t="shared" si="186"/>
        <v>-0.16066615135848039</v>
      </c>
      <c r="AC852" s="11">
        <f t="shared" si="187"/>
        <v>29.104266140847443</v>
      </c>
      <c r="AD852" s="11">
        <f t="shared" si="188"/>
        <v>27.610435247079941</v>
      </c>
      <c r="AE852" s="10">
        <v>21.162694248835098</v>
      </c>
      <c r="AF852" s="11">
        <v>27.7705310993293</v>
      </c>
      <c r="AG852" s="12">
        <v>34.925970301772502</v>
      </c>
      <c r="AH852" s="10">
        <v>0.18844325179228494</v>
      </c>
      <c r="AI852" s="11">
        <f t="shared" si="189"/>
        <v>42.001478325965685</v>
      </c>
      <c r="AJ852" s="11">
        <f t="shared" si="190"/>
        <v>11.669721516793292</v>
      </c>
      <c r="AK852" s="11">
        <f t="shared" si="191"/>
        <v>0.25134504010963682</v>
      </c>
      <c r="AL852" s="11">
        <f t="shared" si="192"/>
        <v>8.3340594804238552</v>
      </c>
      <c r="AM852" s="11">
        <f t="shared" si="193"/>
        <v>2.1554777964697429</v>
      </c>
      <c r="AN852" s="3">
        <f t="shared" si="194"/>
        <v>0.72418187763515984</v>
      </c>
      <c r="AO852" s="3">
        <f t="shared" si="195"/>
        <v>0.20046098994621359</v>
      </c>
      <c r="AP852" s="3">
        <v>0.54550087341651921</v>
      </c>
      <c r="AQ852" s="123" t="s">
        <v>213</v>
      </c>
      <c r="AR852" s="83">
        <v>121</v>
      </c>
      <c r="AS852" s="34">
        <v>754</v>
      </c>
      <c r="AT852" s="34" t="s">
        <v>96</v>
      </c>
      <c r="AU852" s="34">
        <v>5</v>
      </c>
      <c r="AV852" s="34" t="s">
        <v>159</v>
      </c>
      <c r="AW852" s="34">
        <v>4</v>
      </c>
      <c r="AX852" s="34">
        <v>80</v>
      </c>
      <c r="AY852" s="34">
        <v>82</v>
      </c>
      <c r="AZ852" s="158">
        <v>40.199999999999903</v>
      </c>
    </row>
    <row r="853" spans="1:52" ht="15" customHeight="1">
      <c r="A853" s="11">
        <v>8.5707067137809094</v>
      </c>
      <c r="B853" s="32">
        <v>754</v>
      </c>
      <c r="C853" s="17">
        <v>-30.940999999999999</v>
      </c>
      <c r="D853" s="17">
        <v>93.566500000000005</v>
      </c>
      <c r="E853" s="40" t="s">
        <v>56</v>
      </c>
      <c r="F853" s="18">
        <v>-53.9</v>
      </c>
      <c r="G853" s="17">
        <v>-50.2</v>
      </c>
      <c r="H853" s="17">
        <v>-45.9</v>
      </c>
      <c r="I853" s="17">
        <v>-42.2</v>
      </c>
      <c r="J853" s="17">
        <v>-38.299999999999997</v>
      </c>
      <c r="K853" s="30">
        <v>-34</v>
      </c>
      <c r="L853" s="10">
        <f t="shared" si="182"/>
        <v>-34</v>
      </c>
      <c r="M853" s="52" t="str">
        <f t="shared" si="183"/>
        <v>mid latitude</v>
      </c>
      <c r="N853" s="87">
        <v>23998.1145</v>
      </c>
      <c r="O853" s="23">
        <v>4941.95963174603</v>
      </c>
      <c r="P853" s="23">
        <v>6647.8243999999804</v>
      </c>
      <c r="Q853" s="23">
        <v>820.22579999999903</v>
      </c>
      <c r="R853" s="23">
        <v>38289.995685714297</v>
      </c>
      <c r="S853" s="25">
        <v>3857.6653857142901</v>
      </c>
      <c r="T853" s="7">
        <v>0.30549136994600251</v>
      </c>
      <c r="U853" s="6">
        <v>6.2910193137045697E-2</v>
      </c>
      <c r="V853" s="6">
        <v>8.4625522689145277E-2</v>
      </c>
      <c r="W853" s="6">
        <v>1.0441316267036545E-2</v>
      </c>
      <c r="X853" s="6">
        <v>0.48742426148751755</v>
      </c>
      <c r="Y853" s="8">
        <v>4.910733647325221E-2</v>
      </c>
      <c r="Z853" s="10">
        <f t="shared" si="184"/>
        <v>0.69620984156102639</v>
      </c>
      <c r="AA853" s="11">
        <f t="shared" si="185"/>
        <v>-0.27109258637784839</v>
      </c>
      <c r="AB853" s="11">
        <f t="shared" si="186"/>
        <v>-0.15725984185977765</v>
      </c>
      <c r="AC853" s="11">
        <f t="shared" si="187"/>
        <v>28.601250419495234</v>
      </c>
      <c r="AD853" s="11">
        <f t="shared" si="188"/>
        <v>27.843426816791208</v>
      </c>
      <c r="AE853" s="10">
        <v>21.4792415027926</v>
      </c>
      <c r="AF853" s="11">
        <v>28.0905116878454</v>
      </c>
      <c r="AG853" s="12">
        <v>35.311265106266703</v>
      </c>
      <c r="AH853" s="10">
        <v>0.23624655891626423</v>
      </c>
      <c r="AI853" s="11">
        <f t="shared" si="189"/>
        <v>38.527600899190453</v>
      </c>
      <c r="AJ853" s="11">
        <f t="shared" si="190"/>
        <v>13.848707167924873</v>
      </c>
      <c r="AK853" s="11">
        <f t="shared" si="191"/>
        <v>0.22746590216012863</v>
      </c>
      <c r="AL853" s="11">
        <f t="shared" si="192"/>
        <v>8.1048711220739325</v>
      </c>
      <c r="AM853" s="11">
        <f t="shared" si="193"/>
        <v>2.2209041483583039</v>
      </c>
      <c r="AN853" s="3">
        <f t="shared" si="194"/>
        <v>0.6267463359614196</v>
      </c>
      <c r="AO853" s="3">
        <f t="shared" si="195"/>
        <v>0.17361778921485313</v>
      </c>
      <c r="AP853" s="3">
        <v>0.49975317317560874</v>
      </c>
      <c r="AQ853" s="123" t="s">
        <v>213</v>
      </c>
      <c r="AR853" s="83">
        <v>121</v>
      </c>
      <c r="AS853" s="34">
        <v>754</v>
      </c>
      <c r="AT853" s="34" t="s">
        <v>96</v>
      </c>
      <c r="AU853" s="34">
        <v>5</v>
      </c>
      <c r="AV853" s="34" t="s">
        <v>159</v>
      </c>
      <c r="AW853" s="34">
        <v>5</v>
      </c>
      <c r="AX853" s="34">
        <v>80</v>
      </c>
      <c r="AY853" s="34">
        <v>82</v>
      </c>
      <c r="AZ853" s="158">
        <v>41.699999999999903</v>
      </c>
    </row>
    <row r="854" spans="1:52" ht="15" customHeight="1">
      <c r="A854" s="11">
        <v>8.7774204946996406</v>
      </c>
      <c r="B854" s="32">
        <v>754</v>
      </c>
      <c r="C854" s="17">
        <v>-30.940999999999999</v>
      </c>
      <c r="D854" s="17">
        <v>93.566500000000005</v>
      </c>
      <c r="E854" s="40" t="s">
        <v>56</v>
      </c>
      <c r="F854" s="18">
        <v>-53.9</v>
      </c>
      <c r="G854" s="17">
        <v>-50.2</v>
      </c>
      <c r="H854" s="17">
        <v>-45.9</v>
      </c>
      <c r="I854" s="17">
        <v>-42.2</v>
      </c>
      <c r="J854" s="17">
        <v>-38.299999999999997</v>
      </c>
      <c r="K854" s="30">
        <v>-34</v>
      </c>
      <c r="L854" s="10">
        <f t="shared" si="182"/>
        <v>-34</v>
      </c>
      <c r="M854" s="52" t="str">
        <f t="shared" si="183"/>
        <v>mid latitude</v>
      </c>
      <c r="N854" s="87">
        <v>14857.184244230801</v>
      </c>
      <c r="O854" s="23">
        <v>3447.9964467455502</v>
      </c>
      <c r="P854" s="23">
        <v>4142.02768934913</v>
      </c>
      <c r="Q854" s="23">
        <v>482.29169835526102</v>
      </c>
      <c r="R854" s="23">
        <v>17985.761653846199</v>
      </c>
      <c r="S854" s="25">
        <v>1824.7488831706401</v>
      </c>
      <c r="T854" s="7">
        <v>0.34761770131086595</v>
      </c>
      <c r="U854" s="6">
        <v>8.0673738660213795E-2</v>
      </c>
      <c r="V854" s="6">
        <v>9.6912182043956796E-2</v>
      </c>
      <c r="W854" s="6">
        <v>1.1284313957987754E-2</v>
      </c>
      <c r="X854" s="6">
        <v>0.42081790328897051</v>
      </c>
      <c r="Y854" s="8">
        <v>4.2694160738005173E-2</v>
      </c>
      <c r="Z854" s="10">
        <f t="shared" si="184"/>
        <v>0.65161423663252493</v>
      </c>
      <c r="AA854" s="11">
        <f t="shared" si="185"/>
        <v>-0.28978514779224296</v>
      </c>
      <c r="AB854" s="11">
        <f t="shared" si="186"/>
        <v>-0.18600943568427211</v>
      </c>
      <c r="AC854" s="11">
        <f t="shared" si="187"/>
        <v>27.339502524023597</v>
      </c>
      <c r="AD854" s="11">
        <f t="shared" si="188"/>
        <v>25.876954599195788</v>
      </c>
      <c r="AE854" s="10">
        <v>18.809287799886398</v>
      </c>
      <c r="AF854" s="11">
        <v>25.450396420288499</v>
      </c>
      <c r="AG854" s="12">
        <v>32.072484751256397</v>
      </c>
      <c r="AH854" s="10">
        <v>0.42191347985307753</v>
      </c>
      <c r="AI854" s="11">
        <f t="shared" si="189"/>
        <v>45.237063357037997</v>
      </c>
      <c r="AJ854" s="11">
        <f t="shared" si="190"/>
        <v>10.938473792185034</v>
      </c>
      <c r="AK854" s="11">
        <f t="shared" si="191"/>
        <v>0.28950852137108141</v>
      </c>
      <c r="AL854" s="11">
        <f t="shared" si="192"/>
        <v>8.588220994627342</v>
      </c>
      <c r="AM854" s="11">
        <f t="shared" si="193"/>
        <v>2.0690904866706159</v>
      </c>
      <c r="AN854" s="3">
        <f t="shared" si="194"/>
        <v>0.82605254813068429</v>
      </c>
      <c r="AO854" s="3">
        <f t="shared" si="195"/>
        <v>0.23029481703730742</v>
      </c>
      <c r="AP854" s="3">
        <v>0.20499538675125395</v>
      </c>
      <c r="AQ854" s="123" t="s">
        <v>213</v>
      </c>
      <c r="AR854" s="83">
        <v>121</v>
      </c>
      <c r="AS854" s="34">
        <v>754</v>
      </c>
      <c r="AT854" s="34" t="s">
        <v>96</v>
      </c>
      <c r="AU854" s="34">
        <v>5</v>
      </c>
      <c r="AV854" s="34" t="s">
        <v>159</v>
      </c>
      <c r="AW854" s="34">
        <v>6</v>
      </c>
      <c r="AX854" s="34">
        <v>80</v>
      </c>
      <c r="AY854" s="34">
        <v>82</v>
      </c>
      <c r="AZ854" s="158">
        <v>43.199999999999903</v>
      </c>
    </row>
    <row r="855" spans="1:52" ht="15" customHeight="1">
      <c r="A855" s="11">
        <v>8.9703533568904597</v>
      </c>
      <c r="B855" s="32">
        <v>754</v>
      </c>
      <c r="C855" s="17">
        <v>-30.940999999999999</v>
      </c>
      <c r="D855" s="17">
        <v>93.566500000000005</v>
      </c>
      <c r="E855" s="40" t="s">
        <v>56</v>
      </c>
      <c r="F855" s="18">
        <v>-53.9</v>
      </c>
      <c r="G855" s="17">
        <v>-50.2</v>
      </c>
      <c r="H855" s="17">
        <v>-45.9</v>
      </c>
      <c r="I855" s="17">
        <v>-42.2</v>
      </c>
      <c r="J855" s="17">
        <v>-38.299999999999997</v>
      </c>
      <c r="K855" s="30">
        <v>-34</v>
      </c>
      <c r="L855" s="10">
        <f t="shared" si="182"/>
        <v>-34</v>
      </c>
      <c r="M855" s="52" t="str">
        <f t="shared" si="183"/>
        <v>mid latitude</v>
      </c>
      <c r="N855" s="87">
        <v>40589.9696587301</v>
      </c>
      <c r="O855" s="23">
        <v>8934.3059165061495</v>
      </c>
      <c r="P855" s="23">
        <v>12122.934219090799</v>
      </c>
      <c r="Q855" s="23">
        <v>1217.64326583703</v>
      </c>
      <c r="R855" s="23">
        <v>52685.530680890697</v>
      </c>
      <c r="S855" s="25">
        <v>6372.4306334060002</v>
      </c>
      <c r="T855" s="7">
        <v>0.33291529454090835</v>
      </c>
      <c r="U855" s="6">
        <v>7.3278376670885173E-2</v>
      </c>
      <c r="V855" s="6">
        <v>9.9431220328114384E-2</v>
      </c>
      <c r="W855" s="6">
        <v>9.9870009733969058E-3</v>
      </c>
      <c r="X855" s="6">
        <v>0.43212200236026344</v>
      </c>
      <c r="Y855" s="8">
        <v>5.226610512643183E-2</v>
      </c>
      <c r="Z855" s="10">
        <f t="shared" si="184"/>
        <v>0.6881276232165946</v>
      </c>
      <c r="AA855" s="11">
        <f t="shared" si="185"/>
        <v>-0.26420769076704514</v>
      </c>
      <c r="AB855" s="11">
        <f t="shared" si="186"/>
        <v>-0.16233100810368922</v>
      </c>
      <c r="AC855" s="11">
        <f t="shared" si="187"/>
        <v>29.065980873224451</v>
      </c>
      <c r="AD855" s="11">
        <f t="shared" si="188"/>
        <v>27.496559045707656</v>
      </c>
      <c r="AE855" s="10">
        <v>23.7448644816259</v>
      </c>
      <c r="AF855" s="11">
        <v>30.540826532313901</v>
      </c>
      <c r="AG855" s="12">
        <v>38.378792895099998</v>
      </c>
      <c r="AH855" s="10">
        <v>0.14023981469100913</v>
      </c>
      <c r="AI855" s="11">
        <f t="shared" si="189"/>
        <v>43.516217560817125</v>
      </c>
      <c r="AJ855" s="11">
        <f t="shared" si="190"/>
        <v>13.569218340130435</v>
      </c>
      <c r="AK855" s="11">
        <f t="shared" si="191"/>
        <v>0.27387316254937005</v>
      </c>
      <c r="AL855" s="11">
        <f t="shared" si="192"/>
        <v>9.9560639468221233</v>
      </c>
      <c r="AM855" s="11">
        <f t="shared" si="193"/>
        <v>2.1755207699412145</v>
      </c>
      <c r="AN855" s="3">
        <f t="shared" si="194"/>
        <v>0.77041967944819967</v>
      </c>
      <c r="AO855" s="3">
        <f t="shared" si="195"/>
        <v>0.23009987870327833</v>
      </c>
      <c r="AP855" s="3">
        <v>0.58230753931521173</v>
      </c>
      <c r="AQ855" s="123" t="s">
        <v>213</v>
      </c>
      <c r="AR855" s="83">
        <v>121</v>
      </c>
      <c r="AS855" s="34">
        <v>754</v>
      </c>
      <c r="AT855" s="34" t="s">
        <v>96</v>
      </c>
      <c r="AU855" s="34">
        <v>6</v>
      </c>
      <c r="AV855" s="34" t="s">
        <v>159</v>
      </c>
      <c r="AW855" s="34">
        <v>1</v>
      </c>
      <c r="AX855" s="34">
        <v>80</v>
      </c>
      <c r="AY855" s="34">
        <v>82</v>
      </c>
      <c r="AZ855" s="158">
        <v>45.3</v>
      </c>
    </row>
    <row r="856" spans="1:52" ht="15" customHeight="1">
      <c r="A856" s="11">
        <v>9.0668197879858603</v>
      </c>
      <c r="B856" s="32">
        <v>754</v>
      </c>
      <c r="C856" s="17">
        <v>-30.940999999999999</v>
      </c>
      <c r="D856" s="17">
        <v>93.566500000000005</v>
      </c>
      <c r="E856" s="40" t="s">
        <v>56</v>
      </c>
      <c r="F856" s="18">
        <v>-53.9</v>
      </c>
      <c r="G856" s="17">
        <v>-50.2</v>
      </c>
      <c r="H856" s="17">
        <v>-45.9</v>
      </c>
      <c r="I856" s="17">
        <v>-42.2</v>
      </c>
      <c r="J856" s="17">
        <v>-38.299999999999997</v>
      </c>
      <c r="K856" s="30">
        <v>-34</v>
      </c>
      <c r="L856" s="10">
        <f t="shared" si="182"/>
        <v>-34</v>
      </c>
      <c r="M856" s="52" t="str">
        <f t="shared" si="183"/>
        <v>mid latitude</v>
      </c>
      <c r="N856" s="87">
        <v>83490.810579365105</v>
      </c>
      <c r="O856" s="23">
        <v>18569.838862786601</v>
      </c>
      <c r="P856" s="23">
        <v>29978.101573356998</v>
      </c>
      <c r="Q856" s="23">
        <v>4081.3904249591601</v>
      </c>
      <c r="R856" s="23">
        <v>150435.78</v>
      </c>
      <c r="S856" s="25">
        <v>17788</v>
      </c>
      <c r="T856" s="7">
        <v>0.27433046858370252</v>
      </c>
      <c r="U856" s="6">
        <v>6.1015967642445622E-2</v>
      </c>
      <c r="V856" s="6">
        <v>9.8500740318616664E-2</v>
      </c>
      <c r="W856" s="6">
        <v>1.3410454875004011E-2</v>
      </c>
      <c r="X856" s="6">
        <v>0.49429533301661965</v>
      </c>
      <c r="Y856" s="8">
        <v>5.8447035563611464E-2</v>
      </c>
      <c r="Z856" s="10">
        <f t="shared" si="184"/>
        <v>0.73628879942332148</v>
      </c>
      <c r="AA856" s="11">
        <f t="shared" si="185"/>
        <v>-0.2444237215861686</v>
      </c>
      <c r="AB856" s="11">
        <f t="shared" si="186"/>
        <v>-0.13295180605004583</v>
      </c>
      <c r="AC856" s="11">
        <f t="shared" si="187"/>
        <v>30.40139879293362</v>
      </c>
      <c r="AD856" s="11">
        <f t="shared" si="188"/>
        <v>29.506096466176864</v>
      </c>
      <c r="AE856" s="10">
        <v>20.959018815416101</v>
      </c>
      <c r="AF856" s="11">
        <v>27.617588708679001</v>
      </c>
      <c r="AG856" s="12">
        <v>34.756662437384001</v>
      </c>
      <c r="AH856" s="10">
        <v>0.14889835481662395</v>
      </c>
      <c r="AI856" s="11">
        <f t="shared" si="189"/>
        <v>35.691030409404817</v>
      </c>
      <c r="AJ856" s="11">
        <f t="shared" si="190"/>
        <v>17.563397415751432</v>
      </c>
      <c r="AK856" s="11">
        <f t="shared" si="191"/>
        <v>0.23830015640668059</v>
      </c>
      <c r="AL856" s="11">
        <f t="shared" si="192"/>
        <v>7.3450707851986419</v>
      </c>
      <c r="AM856" s="11">
        <f t="shared" si="193"/>
        <v>2.2994653632039457</v>
      </c>
      <c r="AN856" s="3">
        <f t="shared" si="194"/>
        <v>0.55499303808818023</v>
      </c>
      <c r="AO856" s="3">
        <f t="shared" si="195"/>
        <v>0.19927507653669227</v>
      </c>
      <c r="AP856" s="3">
        <v>0.45351095626823662</v>
      </c>
      <c r="AQ856" s="123" t="s">
        <v>213</v>
      </c>
      <c r="AR856" s="83">
        <v>121</v>
      </c>
      <c r="AS856" s="34">
        <v>754</v>
      </c>
      <c r="AT856" s="34" t="s">
        <v>96</v>
      </c>
      <c r="AU856" s="34">
        <v>6</v>
      </c>
      <c r="AV856" s="34" t="s">
        <v>159</v>
      </c>
      <c r="AW856" s="34">
        <v>1</v>
      </c>
      <c r="AX856" s="34">
        <v>10</v>
      </c>
      <c r="AY856" s="34">
        <v>12</v>
      </c>
      <c r="AZ856" s="158">
        <v>44.6</v>
      </c>
    </row>
    <row r="857" spans="1:52" ht="15" customHeight="1">
      <c r="A857" s="11">
        <v>9.2735335689045897</v>
      </c>
      <c r="B857" s="32">
        <v>754</v>
      </c>
      <c r="C857" s="17">
        <v>-30.940999999999999</v>
      </c>
      <c r="D857" s="17">
        <v>93.566500000000005</v>
      </c>
      <c r="E857" s="40" t="s">
        <v>56</v>
      </c>
      <c r="F857" s="18">
        <v>-53.9</v>
      </c>
      <c r="G857" s="17">
        <v>-50.2</v>
      </c>
      <c r="H857" s="17">
        <v>-45.9</v>
      </c>
      <c r="I857" s="17">
        <v>-42.2</v>
      </c>
      <c r="J857" s="17">
        <v>-38.299999999999997</v>
      </c>
      <c r="K857" s="30">
        <v>-34</v>
      </c>
      <c r="L857" s="10">
        <f t="shared" si="182"/>
        <v>-34</v>
      </c>
      <c r="M857" s="52" t="str">
        <f t="shared" si="183"/>
        <v>mid latitude</v>
      </c>
      <c r="N857" s="87">
        <v>32013.781259508502</v>
      </c>
      <c r="O857" s="23">
        <v>6450.8963577141203</v>
      </c>
      <c r="P857" s="23">
        <v>9836.7612364338602</v>
      </c>
      <c r="Q857" s="23">
        <v>815.831965442777</v>
      </c>
      <c r="R857" s="23">
        <v>38610.384260099097</v>
      </c>
      <c r="S857" s="25">
        <v>4124.29632664776</v>
      </c>
      <c r="T857" s="7">
        <v>0.34853675691718528</v>
      </c>
      <c r="U857" s="6">
        <v>7.0231456806083045E-2</v>
      </c>
      <c r="V857" s="6">
        <v>0.10709365545180762</v>
      </c>
      <c r="W857" s="6">
        <v>8.8820319324304699E-3</v>
      </c>
      <c r="X857" s="6">
        <v>0.42035453432556746</v>
      </c>
      <c r="Y857" s="8">
        <v>4.4901564566926122E-2</v>
      </c>
      <c r="Z857" s="10">
        <f t="shared" si="184"/>
        <v>0.69611072995153545</v>
      </c>
      <c r="AA857" s="11">
        <f t="shared" si="185"/>
        <v>-0.24023259680564879</v>
      </c>
      <c r="AB857" s="11">
        <f t="shared" si="186"/>
        <v>-0.15732167190962085</v>
      </c>
      <c r="AC857" s="11">
        <f t="shared" si="187"/>
        <v>30.684299715618707</v>
      </c>
      <c r="AD857" s="11">
        <f t="shared" si="188"/>
        <v>27.839197641381936</v>
      </c>
      <c r="AE857" s="10">
        <v>21.396027692849898</v>
      </c>
      <c r="AF857" s="11">
        <v>28.0903076036263</v>
      </c>
      <c r="AG857" s="12">
        <v>35.331029678698997</v>
      </c>
      <c r="AH857" s="10">
        <v>0.14528129829221728</v>
      </c>
      <c r="AI857" s="11">
        <f t="shared" si="189"/>
        <v>45.329783402000579</v>
      </c>
      <c r="AJ857" s="11">
        <f t="shared" si="190"/>
        <v>11.412605766909115</v>
      </c>
      <c r="AK857" s="11">
        <f t="shared" si="191"/>
        <v>0.28582908731605949</v>
      </c>
      <c r="AL857" s="11">
        <f t="shared" si="192"/>
        <v>12.057337360022597</v>
      </c>
      <c r="AM857" s="11">
        <f t="shared" si="193"/>
        <v>2.1231182693772346</v>
      </c>
      <c r="AN857" s="3">
        <f t="shared" si="194"/>
        <v>0.82914951179577656</v>
      </c>
      <c r="AO857" s="3">
        <f t="shared" si="195"/>
        <v>0.25476983523832492</v>
      </c>
      <c r="AP857" s="3">
        <v>0.33966376222181549</v>
      </c>
      <c r="AQ857" s="123" t="s">
        <v>213</v>
      </c>
      <c r="AR857" s="83">
        <v>121</v>
      </c>
      <c r="AS857" s="34">
        <v>754</v>
      </c>
      <c r="AT857" s="34" t="s">
        <v>96</v>
      </c>
      <c r="AU857" s="34">
        <v>6</v>
      </c>
      <c r="AV857" s="34" t="s">
        <v>159</v>
      </c>
      <c r="AW857" s="34">
        <v>2</v>
      </c>
      <c r="AX857" s="34">
        <v>80</v>
      </c>
      <c r="AY857" s="34">
        <v>82</v>
      </c>
      <c r="AZ857" s="158">
        <v>46.8</v>
      </c>
    </row>
    <row r="858" spans="1:52" ht="15" customHeight="1">
      <c r="A858" s="11">
        <v>9.4901444043321295</v>
      </c>
      <c r="B858" s="32">
        <v>754</v>
      </c>
      <c r="C858" s="17">
        <v>-30.940999999999999</v>
      </c>
      <c r="D858" s="17">
        <v>93.566500000000005</v>
      </c>
      <c r="E858" s="40" t="s">
        <v>56</v>
      </c>
      <c r="F858" s="18">
        <v>-53.9</v>
      </c>
      <c r="G858" s="17">
        <v>-50.2</v>
      </c>
      <c r="H858" s="17">
        <v>-45.9</v>
      </c>
      <c r="I858" s="17">
        <v>-42.2</v>
      </c>
      <c r="J858" s="17">
        <v>-38.299999999999997</v>
      </c>
      <c r="K858" s="30">
        <v>-34</v>
      </c>
      <c r="L858" s="10">
        <f t="shared" si="182"/>
        <v>-34</v>
      </c>
      <c r="M858" s="52" t="str">
        <f t="shared" si="183"/>
        <v>mid latitude</v>
      </c>
      <c r="N858" s="87">
        <v>24319.476455723001</v>
      </c>
      <c r="O858" s="23">
        <v>4723.9495464250103</v>
      </c>
      <c r="P858" s="23">
        <v>6701.2281053254801</v>
      </c>
      <c r="Q858" s="23">
        <v>713.25190091139802</v>
      </c>
      <c r="R858" s="23">
        <v>24881.215393860999</v>
      </c>
      <c r="S858" s="25">
        <v>3177.8725301046502</v>
      </c>
      <c r="T858" s="7">
        <v>0.37694683173278737</v>
      </c>
      <c r="U858" s="6">
        <v>7.3220236382654777E-2</v>
      </c>
      <c r="V858" s="6">
        <v>0.10386764318796486</v>
      </c>
      <c r="W858" s="6">
        <v>1.1055256257898194E-2</v>
      </c>
      <c r="X858" s="6">
        <v>0.38565366855049482</v>
      </c>
      <c r="Y858" s="8">
        <v>4.9256363888200011E-2</v>
      </c>
      <c r="Z858" s="10">
        <f t="shared" si="184"/>
        <v>0.69157375449389569</v>
      </c>
      <c r="AA858" s="11">
        <f t="shared" si="185"/>
        <v>-0.25800810088358522</v>
      </c>
      <c r="AB858" s="11">
        <f t="shared" si="186"/>
        <v>-0.16016149673813498</v>
      </c>
      <c r="AC858" s="11">
        <f t="shared" si="187"/>
        <v>29.484453190357996</v>
      </c>
      <c r="AD858" s="11">
        <f t="shared" si="188"/>
        <v>27.644953623111569</v>
      </c>
      <c r="AE858" s="10">
        <v>21.1679878859889</v>
      </c>
      <c r="AF858" s="11">
        <v>27.827855966771502</v>
      </c>
      <c r="AG858" s="12">
        <v>34.9798628561988</v>
      </c>
      <c r="AH858" s="10">
        <v>0.30165443726457369</v>
      </c>
      <c r="AI858" s="11">
        <f t="shared" si="189"/>
        <v>49.429135122880645</v>
      </c>
      <c r="AJ858" s="11">
        <f t="shared" si="190"/>
        <v>11.557014211597453</v>
      </c>
      <c r="AK858" s="11">
        <f t="shared" si="191"/>
        <v>0.30196963182414588</v>
      </c>
      <c r="AL858" s="11">
        <f t="shared" si="192"/>
        <v>9.3953175543767991</v>
      </c>
      <c r="AM858" s="11">
        <f t="shared" si="193"/>
        <v>2.1531079370218396</v>
      </c>
      <c r="AN858" s="3">
        <f t="shared" si="194"/>
        <v>0.9774231712862147</v>
      </c>
      <c r="AO858" s="3">
        <f t="shared" si="195"/>
        <v>0.26932880887237082</v>
      </c>
      <c r="AP858" s="3">
        <v>0.56735175628190504</v>
      </c>
      <c r="AQ858" s="123" t="s">
        <v>213</v>
      </c>
      <c r="AR858" s="32">
        <v>121</v>
      </c>
      <c r="AS858" s="24">
        <v>754</v>
      </c>
      <c r="AT858" s="24" t="s">
        <v>96</v>
      </c>
      <c r="AU858" s="24">
        <v>6</v>
      </c>
      <c r="AV858" s="34" t="s">
        <v>159</v>
      </c>
      <c r="AW858" s="24">
        <v>3</v>
      </c>
      <c r="AX858" s="24">
        <v>80</v>
      </c>
      <c r="AY858" s="34">
        <v>82</v>
      </c>
      <c r="AZ858" s="158">
        <v>48.3</v>
      </c>
    </row>
    <row r="859" spans="1:52" ht="15" customHeight="1">
      <c r="A859" s="11">
        <v>9.7109097472924102</v>
      </c>
      <c r="B859" s="32">
        <v>754</v>
      </c>
      <c r="C859" s="17">
        <v>-30.940999999999999</v>
      </c>
      <c r="D859" s="17">
        <v>93.566500000000005</v>
      </c>
      <c r="E859" s="40" t="s">
        <v>56</v>
      </c>
      <c r="F859" s="18">
        <v>-53.9</v>
      </c>
      <c r="G859" s="17">
        <v>-50.2</v>
      </c>
      <c r="H859" s="17">
        <v>-45.9</v>
      </c>
      <c r="I859" s="17">
        <v>-42.2</v>
      </c>
      <c r="J859" s="17">
        <v>-38.299999999999997</v>
      </c>
      <c r="K859" s="30">
        <v>-34</v>
      </c>
      <c r="L859" s="10">
        <f t="shared" si="182"/>
        <v>-34</v>
      </c>
      <c r="M859" s="52" t="str">
        <f t="shared" si="183"/>
        <v>mid latitude</v>
      </c>
      <c r="N859" s="87">
        <v>21557.326361904801</v>
      </c>
      <c r="O859" s="23">
        <v>4786.4107761904697</v>
      </c>
      <c r="P859" s="23">
        <v>7013.7277777777699</v>
      </c>
      <c r="Q859" s="23">
        <v>1193.4037785714299</v>
      </c>
      <c r="R859" s="23">
        <v>44445.265912698298</v>
      </c>
      <c r="S859" s="25">
        <v>5058.8554999999897</v>
      </c>
      <c r="T859" s="7">
        <v>0.25646694306222895</v>
      </c>
      <c r="U859" s="6">
        <v>5.6943802742577848E-2</v>
      </c>
      <c r="V859" s="6">
        <v>8.3442134355587325E-2</v>
      </c>
      <c r="W859" s="6">
        <v>1.419789327260914E-2</v>
      </c>
      <c r="X859" s="6">
        <v>0.52876415613213501</v>
      </c>
      <c r="Y859" s="8">
        <v>6.0185070434861689E-2</v>
      </c>
      <c r="Z859" s="10">
        <f t="shared" si="184"/>
        <v>0.73486010996484308</v>
      </c>
      <c r="AA859" s="11">
        <f t="shared" si="185"/>
        <v>-0.26777865998105099</v>
      </c>
      <c r="AB859" s="11">
        <f t="shared" si="186"/>
        <v>-0.13379532656556789</v>
      </c>
      <c r="AC859" s="11">
        <f t="shared" si="187"/>
        <v>28.824940451279055</v>
      </c>
      <c r="AD859" s="11">
        <f t="shared" si="188"/>
        <v>29.448399662915158</v>
      </c>
      <c r="AE859" s="10">
        <v>23.621363052272599</v>
      </c>
      <c r="AF859" s="11">
        <v>30.456639214801999</v>
      </c>
      <c r="AG859" s="12">
        <v>38.284826443518099</v>
      </c>
      <c r="AH859" s="10">
        <v>0.11461004332220721</v>
      </c>
      <c r="AI859" s="11">
        <f t="shared" si="189"/>
        <v>32.66133286434534</v>
      </c>
      <c r="AJ859" s="11">
        <f t="shared" si="190"/>
        <v>19.006691216070433</v>
      </c>
      <c r="AK859" s="11">
        <f t="shared" si="191"/>
        <v>0.20790444880477185</v>
      </c>
      <c r="AL859" s="11">
        <f t="shared" si="192"/>
        <v>5.8770785745069354</v>
      </c>
      <c r="AM859" s="11">
        <f t="shared" si="193"/>
        <v>2.3614314321513614</v>
      </c>
      <c r="AN859" s="3">
        <f t="shared" si="194"/>
        <v>0.48503087829981312</v>
      </c>
      <c r="AO859" s="3">
        <f t="shared" si="195"/>
        <v>0.15780595826683766</v>
      </c>
      <c r="AP859" s="3">
        <v>1.1897250655593297</v>
      </c>
      <c r="AQ859" s="123" t="s">
        <v>213</v>
      </c>
      <c r="AR859" s="32">
        <v>121</v>
      </c>
      <c r="AS859" s="24">
        <v>754</v>
      </c>
      <c r="AT859" s="24" t="s">
        <v>96</v>
      </c>
      <c r="AU859" s="24">
        <v>6</v>
      </c>
      <c r="AV859" s="34" t="s">
        <v>159</v>
      </c>
      <c r="AW859" s="24">
        <v>4</v>
      </c>
      <c r="AX859" s="24">
        <v>77</v>
      </c>
      <c r="AY859" s="34">
        <v>79</v>
      </c>
      <c r="AZ859" s="158">
        <v>49.77</v>
      </c>
    </row>
    <row r="860" spans="1:52" ht="15" customHeight="1">
      <c r="A860" s="11">
        <v>9.9406859205776108</v>
      </c>
      <c r="B860" s="32">
        <v>754</v>
      </c>
      <c r="C860" s="17">
        <v>-30.940999999999999</v>
      </c>
      <c r="D860" s="17">
        <v>93.566500000000005</v>
      </c>
      <c r="E860" s="40" t="s">
        <v>56</v>
      </c>
      <c r="F860" s="18">
        <v>-53.9</v>
      </c>
      <c r="G860" s="17">
        <v>-50.2</v>
      </c>
      <c r="H860" s="17">
        <v>-45.9</v>
      </c>
      <c r="I860" s="17">
        <v>-42.2</v>
      </c>
      <c r="J860" s="17">
        <v>-38.299999999999997</v>
      </c>
      <c r="K860" s="30">
        <v>-34</v>
      </c>
      <c r="L860" s="10">
        <f t="shared" si="182"/>
        <v>-34</v>
      </c>
      <c r="M860" s="52" t="str">
        <f t="shared" si="183"/>
        <v>mid latitude</v>
      </c>
      <c r="N860" s="87">
        <v>27289.7897539683</v>
      </c>
      <c r="O860" s="23">
        <v>6031.0021444444401</v>
      </c>
      <c r="P860" s="23">
        <v>9646.5360460317206</v>
      </c>
      <c r="Q860" s="23">
        <v>850.56822222222104</v>
      </c>
      <c r="R860" s="23">
        <v>39814.562942857199</v>
      </c>
      <c r="S860" s="25">
        <v>4948.8995047619201</v>
      </c>
      <c r="T860" s="7">
        <v>0.30807599003756064</v>
      </c>
      <c r="U860" s="6">
        <v>6.8084326530884795E-2</v>
      </c>
      <c r="V860" s="6">
        <v>0.10890029456463983</v>
      </c>
      <c r="W860" s="6">
        <v>9.6021130803140235E-3</v>
      </c>
      <c r="X860" s="6">
        <v>0.44946886755512205</v>
      </c>
      <c r="Y860" s="8">
        <v>5.5868408231478567E-2</v>
      </c>
      <c r="Z860" s="10">
        <f t="shared" si="184"/>
        <v>0.71918794604692193</v>
      </c>
      <c r="AA860" s="11">
        <f t="shared" si="185"/>
        <v>-0.23385170883562478</v>
      </c>
      <c r="AB860" s="11">
        <f t="shared" si="186"/>
        <v>-0.14315760020861104</v>
      </c>
      <c r="AC860" s="11">
        <f t="shared" si="187"/>
        <v>31.115009653595326</v>
      </c>
      <c r="AD860" s="11">
        <f t="shared" si="188"/>
        <v>28.808020145731007</v>
      </c>
      <c r="AE860" s="10">
        <v>22.740126632092299</v>
      </c>
      <c r="AF860" s="11">
        <v>29.452853659297201</v>
      </c>
      <c r="AG860" s="12">
        <v>37.091721837258802</v>
      </c>
      <c r="AH860" s="10">
        <v>0.15721280898137108</v>
      </c>
      <c r="AI860" s="11">
        <f t="shared" si="189"/>
        <v>40.667689437766228</v>
      </c>
      <c r="AJ860" s="11">
        <f t="shared" si="190"/>
        <v>15.350808666707069</v>
      </c>
      <c r="AK860" s="11">
        <f t="shared" si="191"/>
        <v>0.26966362127824911</v>
      </c>
      <c r="AL860" s="11">
        <f t="shared" si="192"/>
        <v>11.34128432499968</v>
      </c>
      <c r="AM860" s="11">
        <f t="shared" si="193"/>
        <v>2.2196472406550165</v>
      </c>
      <c r="AN860" s="3">
        <f t="shared" si="194"/>
        <v>0.68542231125669406</v>
      </c>
      <c r="AO860" s="3">
        <f t="shared" si="195"/>
        <v>0.24228662411481591</v>
      </c>
      <c r="AP860" s="3">
        <v>0.55693057069796026</v>
      </c>
      <c r="AQ860" s="123" t="s">
        <v>213</v>
      </c>
      <c r="AR860" s="32">
        <v>121</v>
      </c>
      <c r="AS860" s="24">
        <v>754</v>
      </c>
      <c r="AT860" s="24" t="s">
        <v>96</v>
      </c>
      <c r="AU860" s="24">
        <v>6</v>
      </c>
      <c r="AV860" s="34" t="s">
        <v>159</v>
      </c>
      <c r="AW860" s="24">
        <v>5</v>
      </c>
      <c r="AX860" s="24">
        <v>80</v>
      </c>
      <c r="AY860" s="34">
        <v>82</v>
      </c>
      <c r="AZ860" s="158">
        <v>51.3</v>
      </c>
    </row>
    <row r="861" spans="1:52" ht="15" customHeight="1">
      <c r="A861" s="11">
        <v>10.167458483754499</v>
      </c>
      <c r="B861" s="32">
        <v>754</v>
      </c>
      <c r="C861" s="17">
        <v>-30.940999999999999</v>
      </c>
      <c r="D861" s="17">
        <v>93.566500000000005</v>
      </c>
      <c r="E861" s="40" t="s">
        <v>56</v>
      </c>
      <c r="F861" s="18">
        <v>-53.9</v>
      </c>
      <c r="G861" s="17">
        <v>-50.2</v>
      </c>
      <c r="H861" s="17">
        <v>-45.9</v>
      </c>
      <c r="I861" s="17">
        <v>-42.2</v>
      </c>
      <c r="J861" s="17">
        <v>-38.299999999999997</v>
      </c>
      <c r="K861" s="30">
        <v>-34</v>
      </c>
      <c r="L861" s="10">
        <f t="shared" si="182"/>
        <v>-34</v>
      </c>
      <c r="M861" s="52" t="str">
        <f t="shared" si="183"/>
        <v>mid latitude</v>
      </c>
      <c r="N861" s="87">
        <v>14442</v>
      </c>
      <c r="O861" s="23">
        <v>2993</v>
      </c>
      <c r="P861" s="23">
        <v>4857</v>
      </c>
      <c r="Q861" s="23">
        <v>333</v>
      </c>
      <c r="R861" s="23">
        <v>17726</v>
      </c>
      <c r="S861" s="25">
        <v>2253</v>
      </c>
      <c r="T861" s="7">
        <v>0.33898225518730635</v>
      </c>
      <c r="U861" s="6">
        <v>7.0251619566237905E-2</v>
      </c>
      <c r="V861" s="6">
        <v>0.1140033799643226</v>
      </c>
      <c r="W861" s="6">
        <v>7.8161674960097651E-3</v>
      </c>
      <c r="X861" s="6">
        <v>0.41606421932212939</v>
      </c>
      <c r="Y861" s="8">
        <v>5.2882358463993993E-2</v>
      </c>
      <c r="Z861" s="10">
        <f t="shared" si="184"/>
        <v>0.71320429283250286</v>
      </c>
      <c r="AA861" s="11">
        <f t="shared" si="185"/>
        <v>-0.22654444770306081</v>
      </c>
      <c r="AB861" s="11">
        <f t="shared" si="186"/>
        <v>-0.14678605143631163</v>
      </c>
      <c r="AC861" s="11">
        <f t="shared" si="187"/>
        <v>31.608249780043394</v>
      </c>
      <c r="AD861" s="11">
        <f t="shared" si="188"/>
        <v>28.559834081756286</v>
      </c>
      <c r="AE861" s="10">
        <v>22.3924745770539</v>
      </c>
      <c r="AF861" s="11">
        <v>29.1061443481316</v>
      </c>
      <c r="AG861" s="12">
        <v>36.578466201569697</v>
      </c>
      <c r="AH861" s="10">
        <v>0.40080175279632935</v>
      </c>
      <c r="AI861" s="11">
        <f t="shared" si="189"/>
        <v>44.895548371051973</v>
      </c>
      <c r="AJ861" s="11">
        <f t="shared" si="190"/>
        <v>13.495058400718779</v>
      </c>
      <c r="AK861" s="11">
        <f t="shared" si="191"/>
        <v>0.29056885164405938</v>
      </c>
      <c r="AL861" s="11">
        <f t="shared" si="192"/>
        <v>14.585585585585584</v>
      </c>
      <c r="AM861" s="11">
        <f t="shared" si="193"/>
        <v>2.1768876964354158</v>
      </c>
      <c r="AN861" s="3">
        <f t="shared" si="194"/>
        <v>0.81473541690172624</v>
      </c>
      <c r="AO861" s="3">
        <f t="shared" si="195"/>
        <v>0.27400428748730676</v>
      </c>
      <c r="AP861" s="3">
        <v>0.3365694187741724</v>
      </c>
      <c r="AQ861" s="123" t="s">
        <v>213</v>
      </c>
      <c r="AR861" s="32">
        <v>121</v>
      </c>
      <c r="AS861" s="24">
        <v>754</v>
      </c>
      <c r="AT861" s="24" t="s">
        <v>96</v>
      </c>
      <c r="AU861" s="24">
        <v>6</v>
      </c>
      <c r="AV861" s="34" t="s">
        <v>159</v>
      </c>
      <c r="AW861" s="24">
        <v>6</v>
      </c>
      <c r="AX861" s="24">
        <v>81</v>
      </c>
      <c r="AY861" s="34">
        <v>83</v>
      </c>
      <c r="AZ861" s="158">
        <v>52.81</v>
      </c>
    </row>
    <row r="862" spans="1:52" ht="15" customHeight="1">
      <c r="A862" s="11">
        <v>10.295111913357299</v>
      </c>
      <c r="B862" s="32">
        <v>754</v>
      </c>
      <c r="C862" s="17">
        <v>-30.940999999999999</v>
      </c>
      <c r="D862" s="17">
        <v>93.566500000000005</v>
      </c>
      <c r="E862" s="40" t="s">
        <v>56</v>
      </c>
      <c r="F862" s="18">
        <v>-53.9</v>
      </c>
      <c r="G862" s="17">
        <v>-50.2</v>
      </c>
      <c r="H862" s="17">
        <v>-45.9</v>
      </c>
      <c r="I862" s="17">
        <v>-42.2</v>
      </c>
      <c r="J862" s="17">
        <v>-38.299999999999997</v>
      </c>
      <c r="K862" s="30">
        <v>-34</v>
      </c>
      <c r="L862" s="10">
        <f t="shared" si="182"/>
        <v>-34</v>
      </c>
      <c r="M862" s="52" t="str">
        <f t="shared" si="183"/>
        <v>mid latitude</v>
      </c>
      <c r="N862" s="87">
        <v>35729.737797618996</v>
      </c>
      <c r="O862" s="23">
        <v>8885.9724222222194</v>
      </c>
      <c r="P862" s="23">
        <v>12369.5567052675</v>
      </c>
      <c r="Q862" s="23">
        <v>1340.0090211051399</v>
      </c>
      <c r="R862" s="23">
        <v>52017.499349206599</v>
      </c>
      <c r="S862" s="25">
        <v>5492</v>
      </c>
      <c r="T862" s="7">
        <v>0.30845432821443541</v>
      </c>
      <c r="U862" s="6">
        <v>7.6712476020778603E-2</v>
      </c>
      <c r="V862" s="6">
        <v>0.10678621056345702</v>
      </c>
      <c r="W862" s="6">
        <v>1.1568279194979518E-2</v>
      </c>
      <c r="X862" s="6">
        <v>0.44906634658325367</v>
      </c>
      <c r="Y862" s="8">
        <v>4.7412359423095692E-2</v>
      </c>
      <c r="Z862" s="10">
        <f t="shared" si="184"/>
        <v>0.6836329202220679</v>
      </c>
      <c r="AA862" s="11">
        <f t="shared" si="185"/>
        <v>-0.26166855334922234</v>
      </c>
      <c r="AB862" s="11">
        <f t="shared" si="186"/>
        <v>-0.16517703207396733</v>
      </c>
      <c r="AC862" s="11">
        <f t="shared" si="187"/>
        <v>29.23737264892749</v>
      </c>
      <c r="AD862" s="11">
        <f t="shared" si="188"/>
        <v>27.301891006140636</v>
      </c>
      <c r="AE862" s="10">
        <v>20.7115693785567</v>
      </c>
      <c r="AF862" s="11">
        <v>27.343302507883902</v>
      </c>
      <c r="AG862" s="12">
        <v>34.400532400233999</v>
      </c>
      <c r="AH862" s="10">
        <v>0.13808189971841789</v>
      </c>
      <c r="AI862" s="11">
        <f t="shared" si="189"/>
        <v>40.718931968003943</v>
      </c>
      <c r="AJ862" s="11">
        <f t="shared" si="190"/>
        <v>13.32306761777817</v>
      </c>
      <c r="AK862" s="11">
        <f t="shared" si="191"/>
        <v>0.28207387268516054</v>
      </c>
      <c r="AL862" s="11">
        <f t="shared" si="192"/>
        <v>9.2309503223090292</v>
      </c>
      <c r="AM862" s="11">
        <f t="shared" si="193"/>
        <v>2.1224043410531128</v>
      </c>
      <c r="AN862" s="3">
        <f t="shared" si="194"/>
        <v>0.6868791895926456</v>
      </c>
      <c r="AO862" s="3">
        <f t="shared" si="195"/>
        <v>0.23779606593980124</v>
      </c>
      <c r="AP862" s="3">
        <v>0.75346765275633465</v>
      </c>
      <c r="AQ862" s="123" t="s">
        <v>213</v>
      </c>
      <c r="AR862" s="32">
        <v>121</v>
      </c>
      <c r="AS862" s="24">
        <v>754</v>
      </c>
      <c r="AT862" s="24" t="s">
        <v>96</v>
      </c>
      <c r="AU862" s="24">
        <v>6</v>
      </c>
      <c r="AV862" s="34" t="s">
        <v>159</v>
      </c>
      <c r="AW862" s="24">
        <v>7</v>
      </c>
      <c r="AX862" s="24">
        <v>16</v>
      </c>
      <c r="AY862" s="34">
        <v>18</v>
      </c>
      <c r="AZ862" s="158">
        <v>53.66</v>
      </c>
    </row>
    <row r="863" spans="1:52" ht="15" customHeight="1">
      <c r="A863" s="11">
        <v>10.295111913357299</v>
      </c>
      <c r="B863" s="32">
        <v>754</v>
      </c>
      <c r="C863" s="17">
        <v>-30.940999999999999</v>
      </c>
      <c r="D863" s="17">
        <v>93.566500000000005</v>
      </c>
      <c r="E863" s="40" t="s">
        <v>56</v>
      </c>
      <c r="F863" s="18">
        <v>-53.9</v>
      </c>
      <c r="G863" s="17">
        <v>-50.2</v>
      </c>
      <c r="H863" s="17">
        <v>-45.9</v>
      </c>
      <c r="I863" s="17">
        <v>-42.2</v>
      </c>
      <c r="J863" s="17">
        <v>-38.299999999999997</v>
      </c>
      <c r="K863" s="30">
        <v>-34</v>
      </c>
      <c r="L863" s="10">
        <f t="shared" si="182"/>
        <v>-34</v>
      </c>
      <c r="M863" s="52" t="str">
        <f t="shared" si="183"/>
        <v>mid latitude</v>
      </c>
      <c r="N863" s="87">
        <v>33067.841904761997</v>
      </c>
      <c r="O863" s="23">
        <v>6460.2427021737903</v>
      </c>
      <c r="P863" s="23">
        <v>12983.943333769201</v>
      </c>
      <c r="Q863" s="23">
        <v>862.82952644764805</v>
      </c>
      <c r="R863" s="23">
        <v>52659.921251322703</v>
      </c>
      <c r="S863" s="25">
        <v>6565.1959015872999</v>
      </c>
      <c r="T863" s="7">
        <v>0.29367539394516073</v>
      </c>
      <c r="U863" s="6">
        <v>5.7373393945887523E-2</v>
      </c>
      <c r="V863" s="6">
        <v>0.11531035755185481</v>
      </c>
      <c r="W863" s="6">
        <v>7.6627861538959207E-3</v>
      </c>
      <c r="X863" s="6">
        <v>0.46767258544248336</v>
      </c>
      <c r="Y863" s="8">
        <v>5.8305482960717629E-2</v>
      </c>
      <c r="Z863" s="10">
        <f t="shared" si="184"/>
        <v>0.75959393178958434</v>
      </c>
      <c r="AA863" s="11">
        <f t="shared" si="185"/>
        <v>-0.19423949022366779</v>
      </c>
      <c r="AB863" s="11">
        <f t="shared" si="186"/>
        <v>-0.11941851339371579</v>
      </c>
      <c r="AC863" s="11">
        <f t="shared" si="187"/>
        <v>33.788834409902421</v>
      </c>
      <c r="AD863" s="11">
        <f t="shared" si="188"/>
        <v>30.431773683869842</v>
      </c>
      <c r="AE863" s="10">
        <v>25.089586534364699</v>
      </c>
      <c r="AF863" s="11">
        <v>31.962259468898999</v>
      </c>
      <c r="AG863" s="12">
        <v>40.220089542609202</v>
      </c>
      <c r="AH863" s="10">
        <v>0.13662752912813358</v>
      </c>
      <c r="AI863" s="11">
        <f t="shared" si="189"/>
        <v>38.573083779819747</v>
      </c>
      <c r="AJ863" s="11">
        <f t="shared" si="190"/>
        <v>16.564957583280538</v>
      </c>
      <c r="AK863" s="11">
        <f t="shared" si="191"/>
        <v>0.25533095704956388</v>
      </c>
      <c r="AL863" s="11">
        <f t="shared" si="192"/>
        <v>15.048098072426127</v>
      </c>
      <c r="AM863" s="11">
        <f t="shared" si="193"/>
        <v>2.280325965637267</v>
      </c>
      <c r="AN863" s="3">
        <f t="shared" si="194"/>
        <v>0.62795084229130715</v>
      </c>
      <c r="AO863" s="3">
        <f t="shared" si="195"/>
        <v>0.24656214869373874</v>
      </c>
      <c r="AP863" s="3">
        <v>0.75346765275633465</v>
      </c>
      <c r="AQ863" s="123" t="s">
        <v>213</v>
      </c>
      <c r="AR863" s="32">
        <v>121</v>
      </c>
      <c r="AS863" s="24">
        <v>754</v>
      </c>
      <c r="AT863" s="24" t="s">
        <v>96</v>
      </c>
      <c r="AU863" s="24">
        <v>6</v>
      </c>
      <c r="AV863" s="34" t="s">
        <v>159</v>
      </c>
      <c r="AW863" s="24">
        <v>7</v>
      </c>
      <c r="AX863" s="24">
        <v>16</v>
      </c>
      <c r="AY863" s="34">
        <v>18</v>
      </c>
      <c r="AZ863" s="158">
        <v>53.66</v>
      </c>
    </row>
    <row r="864" spans="1:52" ht="15" customHeight="1">
      <c r="A864" s="11">
        <v>10.4813357400722</v>
      </c>
      <c r="B864" s="32">
        <v>754</v>
      </c>
      <c r="C864" s="17">
        <v>-30.940999999999999</v>
      </c>
      <c r="D864" s="17">
        <v>93.566500000000005</v>
      </c>
      <c r="E864" s="40" t="s">
        <v>56</v>
      </c>
      <c r="F864" s="18">
        <v>-53.9</v>
      </c>
      <c r="G864" s="17">
        <v>-50.2</v>
      </c>
      <c r="H864" s="17">
        <v>-45.9</v>
      </c>
      <c r="I864" s="17">
        <v>-42.2</v>
      </c>
      <c r="J864" s="17">
        <v>-38.299999999999997</v>
      </c>
      <c r="K864" s="30">
        <v>-34</v>
      </c>
      <c r="L864" s="10">
        <f t="shared" si="182"/>
        <v>-34</v>
      </c>
      <c r="M864" s="52" t="str">
        <f t="shared" si="183"/>
        <v>mid latitude</v>
      </c>
      <c r="N864" s="87">
        <v>21010.897735442901</v>
      </c>
      <c r="O864" s="23">
        <v>4676.14128016008</v>
      </c>
      <c r="P864" s="23">
        <v>8561.8175991917196</v>
      </c>
      <c r="Q864" s="23">
        <v>606.24373170123897</v>
      </c>
      <c r="R864" s="23">
        <v>26642.595576895899</v>
      </c>
      <c r="S864" s="25">
        <v>3099.8505987243202</v>
      </c>
      <c r="T864" s="7">
        <v>0.32525844814012306</v>
      </c>
      <c r="U864" s="6">
        <v>7.2388837222465058E-2</v>
      </c>
      <c r="V864" s="6">
        <v>0.13254090999045026</v>
      </c>
      <c r="W864" s="6">
        <v>9.3849343255425401E-3</v>
      </c>
      <c r="X864" s="6">
        <v>0.41243974440692294</v>
      </c>
      <c r="Y864" s="8">
        <v>4.7987125914496297E-2</v>
      </c>
      <c r="Z864" s="10">
        <f t="shared" si="184"/>
        <v>0.72402463435007569</v>
      </c>
      <c r="AA864" s="11">
        <f t="shared" si="185"/>
        <v>-0.20870197520934525</v>
      </c>
      <c r="AB864" s="11">
        <f t="shared" si="186"/>
        <v>-0.14024665703448827</v>
      </c>
      <c r="AC864" s="11">
        <f t="shared" si="187"/>
        <v>32.812616673369192</v>
      </c>
      <c r="AD864" s="11">
        <f t="shared" si="188"/>
        <v>29.007128658841005</v>
      </c>
      <c r="AE864" s="10">
        <v>23.044088034174202</v>
      </c>
      <c r="AF864" s="11">
        <v>29.763118445583601</v>
      </c>
      <c r="AG864" s="12">
        <v>37.423285750682297</v>
      </c>
      <c r="AH864" s="10">
        <v>0.15750957385859507</v>
      </c>
      <c r="AI864" s="11">
        <f t="shared" si="189"/>
        <v>44.090991604182356</v>
      </c>
      <c r="AJ864" s="11">
        <f t="shared" si="190"/>
        <v>12.856716663296334</v>
      </c>
      <c r="AK864" s="11">
        <f t="shared" si="191"/>
        <v>0.31762484605804209</v>
      </c>
      <c r="AL864" s="11">
        <f t="shared" si="192"/>
        <v>14.122731752072022</v>
      </c>
      <c r="AM864" s="11">
        <f t="shared" si="193"/>
        <v>2.1256962323371851</v>
      </c>
      <c r="AN864" s="3">
        <f t="shared" si="194"/>
        <v>0.78862052590939269</v>
      </c>
      <c r="AO864" s="3">
        <f t="shared" si="195"/>
        <v>0.32135823908299732</v>
      </c>
      <c r="AP864" s="3">
        <v>0.56089508704688773</v>
      </c>
      <c r="AQ864" s="123" t="s">
        <v>213</v>
      </c>
      <c r="AR864" s="32">
        <v>121</v>
      </c>
      <c r="AS864" s="24">
        <v>754</v>
      </c>
      <c r="AT864" s="24" t="s">
        <v>96</v>
      </c>
      <c r="AU864" s="24">
        <v>7</v>
      </c>
      <c r="AV864" s="34" t="s">
        <v>159</v>
      </c>
      <c r="AW864" s="24">
        <v>1</v>
      </c>
      <c r="AX864" s="24">
        <v>80</v>
      </c>
      <c r="AY864" s="34">
        <v>82</v>
      </c>
      <c r="AZ864" s="158">
        <v>54.9</v>
      </c>
    </row>
    <row r="865" spans="1:52" ht="15" customHeight="1">
      <c r="A865" s="11">
        <v>10.706606498194899</v>
      </c>
      <c r="B865" s="32">
        <v>754</v>
      </c>
      <c r="C865" s="17">
        <v>-30.940999999999999</v>
      </c>
      <c r="D865" s="17">
        <v>93.566500000000005</v>
      </c>
      <c r="E865" s="40" t="s">
        <v>56</v>
      </c>
      <c r="F865" s="18">
        <v>-53.9</v>
      </c>
      <c r="G865" s="17">
        <v>-50.2</v>
      </c>
      <c r="H865" s="17">
        <v>-45.9</v>
      </c>
      <c r="I865" s="17">
        <v>-42.2</v>
      </c>
      <c r="J865" s="17">
        <v>-38.299999999999997</v>
      </c>
      <c r="K865" s="30">
        <v>-34</v>
      </c>
      <c r="L865" s="10">
        <f t="shared" si="182"/>
        <v>-34</v>
      </c>
      <c r="M865" s="52" t="str">
        <f t="shared" si="183"/>
        <v>mid latitude</v>
      </c>
      <c r="N865" s="87">
        <v>31522.527442857201</v>
      </c>
      <c r="O865" s="23">
        <v>7782.19092857143</v>
      </c>
      <c r="P865" s="23">
        <v>12229.518400000001</v>
      </c>
      <c r="Q865" s="23">
        <v>1660.9921952380901</v>
      </c>
      <c r="R865" s="23">
        <v>60748.584428571703</v>
      </c>
      <c r="S865" s="25">
        <v>7406.0785833333703</v>
      </c>
      <c r="T865" s="7">
        <v>0.25976559953117645</v>
      </c>
      <c r="U865" s="6">
        <v>6.4130184227486786E-2</v>
      </c>
      <c r="V865" s="6">
        <v>0.10077898052154438</v>
      </c>
      <c r="W865" s="6">
        <v>1.368762813181071E-2</v>
      </c>
      <c r="X865" s="6">
        <v>0.5006068273987323</v>
      </c>
      <c r="Y865" s="8">
        <v>6.1030780189249373E-2</v>
      </c>
      <c r="Z865" s="10">
        <f t="shared" si="184"/>
        <v>0.73237560516990818</v>
      </c>
      <c r="AA865" s="11">
        <f t="shared" si="185"/>
        <v>-0.24850369513266188</v>
      </c>
      <c r="AB865" s="11">
        <f t="shared" si="186"/>
        <v>-0.13526613012203639</v>
      </c>
      <c r="AC865" s="11">
        <f t="shared" si="187"/>
        <v>30.126000578545323</v>
      </c>
      <c r="AD865" s="11">
        <f t="shared" si="188"/>
        <v>29.347796699652712</v>
      </c>
      <c r="AE865" s="10">
        <v>23.518259952112</v>
      </c>
      <c r="AF865" s="11">
        <v>30.282539308917901</v>
      </c>
      <c r="AG865" s="12">
        <v>37.982537760858499</v>
      </c>
      <c r="AH865" s="10">
        <v>0.14088369519506722</v>
      </c>
      <c r="AI865" s="11">
        <f t="shared" si="189"/>
        <v>34.162943096189061</v>
      </c>
      <c r="AJ865" s="11">
        <f t="shared" si="190"/>
        <v>19.024772113213285</v>
      </c>
      <c r="AK865" s="11">
        <f t="shared" si="191"/>
        <v>0.24127059316309613</v>
      </c>
      <c r="AL865" s="11">
        <f t="shared" si="192"/>
        <v>7.3627789673310273</v>
      </c>
      <c r="AM865" s="11">
        <f t="shared" si="193"/>
        <v>2.2988763077856409</v>
      </c>
      <c r="AN865" s="3">
        <f t="shared" si="194"/>
        <v>0.51890143185017668</v>
      </c>
      <c r="AO865" s="3">
        <f t="shared" si="195"/>
        <v>0.20131363578322539</v>
      </c>
      <c r="AP865" s="3">
        <v>0.9178866696584429</v>
      </c>
      <c r="AQ865" s="123" t="s">
        <v>213</v>
      </c>
      <c r="AR865" s="32">
        <v>121</v>
      </c>
      <c r="AS865" s="24">
        <v>754</v>
      </c>
      <c r="AT865" s="24" t="s">
        <v>96</v>
      </c>
      <c r="AU865" s="24">
        <v>7</v>
      </c>
      <c r="AV865" s="34" t="s">
        <v>159</v>
      </c>
      <c r="AW865" s="24">
        <v>2</v>
      </c>
      <c r="AX865" s="24">
        <v>80</v>
      </c>
      <c r="AY865" s="34">
        <v>82</v>
      </c>
      <c r="AZ865" s="158">
        <v>56.4</v>
      </c>
    </row>
    <row r="866" spans="1:52" ht="15" customHeight="1">
      <c r="A866" s="11">
        <v>10.9318772563176</v>
      </c>
      <c r="B866" s="32">
        <v>754</v>
      </c>
      <c r="C866" s="17">
        <v>-30.940999999999999</v>
      </c>
      <c r="D866" s="17">
        <v>93.566500000000005</v>
      </c>
      <c r="E866" s="40" t="s">
        <v>56</v>
      </c>
      <c r="F866" s="18">
        <v>-53.9</v>
      </c>
      <c r="G866" s="17">
        <v>-50.2</v>
      </c>
      <c r="H866" s="17">
        <v>-45.9</v>
      </c>
      <c r="I866" s="17">
        <v>-42.2</v>
      </c>
      <c r="J866" s="17">
        <v>-38.299999999999997</v>
      </c>
      <c r="K866" s="30">
        <v>-34</v>
      </c>
      <c r="L866" s="10">
        <f t="shared" si="182"/>
        <v>-34</v>
      </c>
      <c r="M866" s="52" t="str">
        <f t="shared" si="183"/>
        <v>mid latitude</v>
      </c>
      <c r="N866" s="87">
        <v>29046.774000000001</v>
      </c>
      <c r="O866" s="23">
        <v>6805.3030166666704</v>
      </c>
      <c r="P866" s="23">
        <v>10784.866514285801</v>
      </c>
      <c r="Q866" s="23">
        <v>1100.3956777777801</v>
      </c>
      <c r="R866" s="23">
        <v>39968.224126984198</v>
      </c>
      <c r="S866" s="25">
        <v>4685.8054682539896</v>
      </c>
      <c r="T866" s="7">
        <v>0.31438839337503532</v>
      </c>
      <c r="U866" s="6">
        <v>7.3657345970334465E-2</v>
      </c>
      <c r="V866" s="6">
        <v>0.11673023848330043</v>
      </c>
      <c r="W866" s="6">
        <v>1.1910156673969692E-2</v>
      </c>
      <c r="X866" s="6">
        <v>0.43259694757620537</v>
      </c>
      <c r="Y866" s="8">
        <v>5.0716917921154576E-2</v>
      </c>
      <c r="Z866" s="10">
        <f t="shared" si="184"/>
        <v>0.70888111286808975</v>
      </c>
      <c r="AA866" s="11">
        <f t="shared" si="185"/>
        <v>-0.23880766063106171</v>
      </c>
      <c r="AB866" s="11">
        <f t="shared" si="186"/>
        <v>-0.14942659465437236</v>
      </c>
      <c r="AC866" s="11">
        <f t="shared" si="187"/>
        <v>30.780482907403332</v>
      </c>
      <c r="AD866" s="11">
        <f t="shared" si="188"/>
        <v>28.379220925640929</v>
      </c>
      <c r="AE866" s="10">
        <v>22.195764275635501</v>
      </c>
      <c r="AF866" s="11">
        <v>28.874972585405999</v>
      </c>
      <c r="AG866" s="12">
        <v>36.2756321000235</v>
      </c>
      <c r="AH866" s="10">
        <v>0.17519664564537929</v>
      </c>
      <c r="AI866" s="11">
        <f t="shared" si="189"/>
        <v>42.08762557169873</v>
      </c>
      <c r="AJ866" s="11">
        <f t="shared" si="190"/>
        <v>13.891038106539821</v>
      </c>
      <c r="AK866" s="11">
        <f t="shared" si="191"/>
        <v>0.2950617217865496</v>
      </c>
      <c r="AL866" s="11">
        <f t="shared" si="192"/>
        <v>9.8008986513519876</v>
      </c>
      <c r="AM866" s="11">
        <f t="shared" si="193"/>
        <v>2.1568551272687175</v>
      </c>
      <c r="AN866" s="3">
        <f t="shared" si="194"/>
        <v>0.72674667525168635</v>
      </c>
      <c r="AO866" s="3">
        <f t="shared" si="195"/>
        <v>0.26983601973459942</v>
      </c>
      <c r="AP866" s="3">
        <v>1.1219372965316876</v>
      </c>
      <c r="AQ866" s="123" t="s">
        <v>213</v>
      </c>
      <c r="AR866" s="32">
        <v>121</v>
      </c>
      <c r="AS866" s="24">
        <v>754</v>
      </c>
      <c r="AT866" s="24" t="s">
        <v>96</v>
      </c>
      <c r="AU866" s="24">
        <v>7</v>
      </c>
      <c r="AV866" s="34" t="s">
        <v>159</v>
      </c>
      <c r="AW866" s="24">
        <v>3</v>
      </c>
      <c r="AX866" s="24">
        <v>80</v>
      </c>
      <c r="AY866" s="34">
        <v>82</v>
      </c>
      <c r="AZ866" s="158">
        <v>57.9</v>
      </c>
    </row>
    <row r="867" spans="1:52" ht="15" customHeight="1">
      <c r="A867" s="11">
        <v>10.9333790613718</v>
      </c>
      <c r="B867" s="32">
        <v>754</v>
      </c>
      <c r="C867" s="17">
        <v>-30.940999999999999</v>
      </c>
      <c r="D867" s="17">
        <v>93.566500000000005</v>
      </c>
      <c r="E867" s="40" t="s">
        <v>56</v>
      </c>
      <c r="F867" s="18">
        <v>-53.9</v>
      </c>
      <c r="G867" s="17">
        <v>-50.2</v>
      </c>
      <c r="H867" s="17">
        <v>-45.9</v>
      </c>
      <c r="I867" s="17">
        <v>-42.2</v>
      </c>
      <c r="J867" s="17">
        <v>-38.299999999999997</v>
      </c>
      <c r="K867" s="30">
        <v>-34</v>
      </c>
      <c r="L867" s="10">
        <f t="shared" si="182"/>
        <v>-34</v>
      </c>
      <c r="M867" s="52" t="str">
        <f t="shared" si="183"/>
        <v>mid latitude</v>
      </c>
      <c r="N867" s="87">
        <v>47046.500632692303</v>
      </c>
      <c r="O867" s="23">
        <v>9743.8788846153802</v>
      </c>
      <c r="P867" s="23">
        <v>15820.995446745501</v>
      </c>
      <c r="Q867" s="23">
        <v>1262.2333254437899</v>
      </c>
      <c r="R867" s="23">
        <v>59356.276658875402</v>
      </c>
      <c r="S867" s="25">
        <v>6866.3777957287703</v>
      </c>
      <c r="T867" s="7">
        <v>0.33581552934518399</v>
      </c>
      <c r="U867" s="6">
        <v>6.9551312031881113E-2</v>
      </c>
      <c r="V867" s="6">
        <v>0.11292946104953579</v>
      </c>
      <c r="W867" s="6">
        <v>9.0097572963054439E-3</v>
      </c>
      <c r="X867" s="6">
        <v>0.42368208470553681</v>
      </c>
      <c r="Y867" s="8">
        <v>4.9011855571556878E-2</v>
      </c>
      <c r="Z867" s="10">
        <f t="shared" si="184"/>
        <v>0.71080822438680857</v>
      </c>
      <c r="AA867" s="11">
        <f t="shared" si="185"/>
        <v>-0.22934004653526036</v>
      </c>
      <c r="AB867" s="11">
        <f t="shared" si="186"/>
        <v>-0.14824755584543026</v>
      </c>
      <c r="AC867" s="11">
        <f t="shared" si="187"/>
        <v>31.419546858869925</v>
      </c>
      <c r="AD867" s="11">
        <f t="shared" si="188"/>
        <v>28.459867180172573</v>
      </c>
      <c r="AE867" s="10">
        <v>22.318030165827601</v>
      </c>
      <c r="AF867" s="11">
        <v>29.013658330205601</v>
      </c>
      <c r="AG867" s="12">
        <v>36.418041675158896</v>
      </c>
      <c r="AH867" s="10">
        <v>0.16365760859554368</v>
      </c>
      <c r="AI867" s="11">
        <f t="shared" si="189"/>
        <v>44.215481804365162</v>
      </c>
      <c r="AJ867" s="11">
        <f t="shared" si="190"/>
        <v>12.736062321074373</v>
      </c>
      <c r="AK867" s="11">
        <f t="shared" si="191"/>
        <v>0.28830925569357685</v>
      </c>
      <c r="AL867" s="11">
        <f t="shared" si="192"/>
        <v>12.534129093115952</v>
      </c>
      <c r="AM867" s="11">
        <f t="shared" si="193"/>
        <v>2.1558494160446413</v>
      </c>
      <c r="AN867" s="3">
        <f t="shared" si="194"/>
        <v>0.79261205858770045</v>
      </c>
      <c r="AO867" s="3">
        <f t="shared" si="195"/>
        <v>0.26654292245569661</v>
      </c>
      <c r="AP867" s="3">
        <v>1.203119806676239</v>
      </c>
      <c r="AQ867" s="123" t="s">
        <v>213</v>
      </c>
      <c r="AR867" s="32">
        <v>121</v>
      </c>
      <c r="AS867" s="24">
        <v>754</v>
      </c>
      <c r="AT867" s="24" t="s">
        <v>96</v>
      </c>
      <c r="AU867" s="24">
        <v>7</v>
      </c>
      <c r="AV867" s="34" t="s">
        <v>159</v>
      </c>
      <c r="AW867" s="24">
        <v>3</v>
      </c>
      <c r="AX867" s="24">
        <v>81</v>
      </c>
      <c r="AY867" s="34">
        <v>83</v>
      </c>
      <c r="AZ867" s="158">
        <v>57.91</v>
      </c>
    </row>
    <row r="868" spans="1:52" ht="15" customHeight="1">
      <c r="A868" s="11">
        <v>11.382418772563099</v>
      </c>
      <c r="B868" s="32">
        <v>754</v>
      </c>
      <c r="C868" s="17">
        <v>-30.940999999999999</v>
      </c>
      <c r="D868" s="17">
        <v>93.566500000000005</v>
      </c>
      <c r="E868" s="40" t="s">
        <v>56</v>
      </c>
      <c r="F868" s="18">
        <v>-53.9</v>
      </c>
      <c r="G868" s="17">
        <v>-50.2</v>
      </c>
      <c r="H868" s="17">
        <v>-45.9</v>
      </c>
      <c r="I868" s="17">
        <v>-42.2</v>
      </c>
      <c r="J868" s="17">
        <v>-38.299999999999997</v>
      </c>
      <c r="K868" s="30">
        <v>-34</v>
      </c>
      <c r="L868" s="10">
        <f t="shared" si="182"/>
        <v>-34</v>
      </c>
      <c r="M868" s="52" t="str">
        <f t="shared" si="183"/>
        <v>mid latitude</v>
      </c>
      <c r="N868" s="87">
        <v>84283.843904761801</v>
      </c>
      <c r="O868" s="23">
        <v>23670.637108033101</v>
      </c>
      <c r="P868" s="23">
        <v>37724.451255337597</v>
      </c>
      <c r="Q868" s="23">
        <v>4144.3305268187796</v>
      </c>
      <c r="R868" s="23">
        <v>156657.887319495</v>
      </c>
      <c r="S868" s="25">
        <v>19380.1974761905</v>
      </c>
      <c r="T868" s="7">
        <v>0.25864940573020445</v>
      </c>
      <c r="U868" s="6">
        <v>7.2640211191200649E-2</v>
      </c>
      <c r="V868" s="6">
        <v>0.11576841357302961</v>
      </c>
      <c r="W868" s="6">
        <v>1.2718079506702014E-2</v>
      </c>
      <c r="X868" s="6">
        <v>0.48075013645465065</v>
      </c>
      <c r="Y868" s="8">
        <v>5.9473753544212506E-2</v>
      </c>
      <c r="Z868" s="10">
        <f t="shared" si="184"/>
        <v>0.72125831320401002</v>
      </c>
      <c r="AA868" s="11">
        <f t="shared" si="185"/>
        <v>-0.23987965517039009</v>
      </c>
      <c r="AB868" s="11">
        <f t="shared" si="186"/>
        <v>-0.14190916814079194</v>
      </c>
      <c r="AC868" s="11">
        <f t="shared" si="187"/>
        <v>30.708123275998666</v>
      </c>
      <c r="AD868" s="11">
        <f t="shared" si="188"/>
        <v>28.893412899169832</v>
      </c>
      <c r="AE868" s="10">
        <v>22.907388473926598</v>
      </c>
      <c r="AF868" s="11">
        <v>29.629005853659301</v>
      </c>
      <c r="AG868" s="12">
        <v>37.199061331165503</v>
      </c>
      <c r="AH868" s="10">
        <v>4.2133602586004952E-2</v>
      </c>
      <c r="AI868" s="11">
        <f t="shared" si="189"/>
        <v>34.981007016304083</v>
      </c>
      <c r="AJ868" s="11">
        <f t="shared" si="190"/>
        <v>18.695197696345556</v>
      </c>
      <c r="AK868" s="11">
        <f t="shared" si="191"/>
        <v>0.27129769076267501</v>
      </c>
      <c r="AL868" s="11">
        <f t="shared" si="192"/>
        <v>9.10266471537809</v>
      </c>
      <c r="AM868" s="11">
        <f t="shared" si="193"/>
        <v>2.2264975890633143</v>
      </c>
      <c r="AN868" s="3">
        <f t="shared" si="194"/>
        <v>0.53801213170243778</v>
      </c>
      <c r="AO868" s="3">
        <f t="shared" si="195"/>
        <v>0.24080786419901531</v>
      </c>
      <c r="AP868" s="3">
        <v>1.0971325589446139</v>
      </c>
      <c r="AQ868" s="123" t="s">
        <v>213</v>
      </c>
      <c r="AR868" s="32">
        <v>121</v>
      </c>
      <c r="AS868" s="24">
        <v>754</v>
      </c>
      <c r="AT868" s="24" t="s">
        <v>96</v>
      </c>
      <c r="AU868" s="24">
        <v>7</v>
      </c>
      <c r="AV868" s="34" t="s">
        <v>159</v>
      </c>
      <c r="AW868" s="24">
        <v>5</v>
      </c>
      <c r="AX868" s="24">
        <v>80</v>
      </c>
      <c r="AY868" s="34">
        <v>82</v>
      </c>
      <c r="AZ868" s="158">
        <v>60.9</v>
      </c>
    </row>
    <row r="869" spans="1:52" ht="15" customHeight="1">
      <c r="A869" s="11">
        <v>11.382418772563099</v>
      </c>
      <c r="B869" s="32">
        <v>754</v>
      </c>
      <c r="C869" s="17">
        <v>-30.940999999999999</v>
      </c>
      <c r="D869" s="17">
        <v>93.566500000000005</v>
      </c>
      <c r="E869" s="40" t="s">
        <v>56</v>
      </c>
      <c r="F869" s="18">
        <v>-53.9</v>
      </c>
      <c r="G869" s="17">
        <v>-50.2</v>
      </c>
      <c r="H869" s="17">
        <v>-45.9</v>
      </c>
      <c r="I869" s="17">
        <v>-42.2</v>
      </c>
      <c r="J869" s="17">
        <v>-38.299999999999997</v>
      </c>
      <c r="K869" s="30">
        <v>-34</v>
      </c>
      <c r="L869" s="10">
        <f t="shared" si="182"/>
        <v>-34</v>
      </c>
      <c r="M869" s="52" t="str">
        <f t="shared" si="183"/>
        <v>mid latitude</v>
      </c>
      <c r="N869" s="87">
        <v>37207.316112331697</v>
      </c>
      <c r="O869" s="23">
        <v>7966.6861798479904</v>
      </c>
      <c r="P869" s="23">
        <v>14166.2441771793</v>
      </c>
      <c r="Q869" s="23">
        <v>1421.3529139125401</v>
      </c>
      <c r="R869" s="23">
        <v>47968.572474132001</v>
      </c>
      <c r="S869" s="25">
        <v>5858.0771786676396</v>
      </c>
      <c r="T869" s="7">
        <v>0.32470446512032158</v>
      </c>
      <c r="U869" s="6">
        <v>6.9524460377609593E-2</v>
      </c>
      <c r="V869" s="6">
        <v>0.12362737275721804</v>
      </c>
      <c r="W869" s="6">
        <v>1.2404002381301011E-2</v>
      </c>
      <c r="X869" s="6">
        <v>0.41861685537259585</v>
      </c>
      <c r="Y869" s="8">
        <v>5.1122843990953896E-2</v>
      </c>
      <c r="Z869" s="10">
        <f t="shared" si="184"/>
        <v>0.72913815626945666</v>
      </c>
      <c r="AA869" s="11">
        <f t="shared" si="185"/>
        <v>-0.22081517044089111</v>
      </c>
      <c r="AB869" s="11">
        <f t="shared" si="186"/>
        <v>-0.13719017425995061</v>
      </c>
      <c r="AC869" s="11">
        <f t="shared" si="187"/>
        <v>31.994975995239848</v>
      </c>
      <c r="AD869" s="11">
        <f t="shared" si="188"/>
        <v>29.216192080619379</v>
      </c>
      <c r="AE869" s="10">
        <v>23.3314520752131</v>
      </c>
      <c r="AF869" s="11">
        <v>30.1108542697582</v>
      </c>
      <c r="AG869" s="12">
        <v>37.8525281181537</v>
      </c>
      <c r="AH869" s="10">
        <v>0.1314448922222102</v>
      </c>
      <c r="AI869" s="11">
        <f t="shared" si="189"/>
        <v>43.682920988328554</v>
      </c>
      <c r="AJ869" s="11">
        <f t="shared" si="190"/>
        <v>13.602748589995988</v>
      </c>
      <c r="AK869" s="11">
        <f t="shared" si="191"/>
        <v>0.30439389111724813</v>
      </c>
      <c r="AL869" s="11">
        <f t="shared" si="192"/>
        <v>9.9667324269129338</v>
      </c>
      <c r="AM869" s="11">
        <f t="shared" si="193"/>
        <v>2.1758043561399654</v>
      </c>
      <c r="AN869" s="3">
        <f t="shared" si="194"/>
        <v>0.77566027491012945</v>
      </c>
      <c r="AO869" s="3">
        <f t="shared" si="195"/>
        <v>0.29532344713444886</v>
      </c>
      <c r="AP869" s="3">
        <v>1.1082047210426238</v>
      </c>
      <c r="AQ869" s="123" t="s">
        <v>213</v>
      </c>
      <c r="AR869" s="32">
        <v>121</v>
      </c>
      <c r="AS869" s="24">
        <v>754</v>
      </c>
      <c r="AT869" s="24" t="s">
        <v>96</v>
      </c>
      <c r="AU869" s="24">
        <v>7</v>
      </c>
      <c r="AV869" s="34" t="s">
        <v>159</v>
      </c>
      <c r="AW869" s="24">
        <v>5</v>
      </c>
      <c r="AX869" s="24">
        <v>80</v>
      </c>
      <c r="AY869" s="34">
        <v>82</v>
      </c>
      <c r="AZ869" s="158">
        <v>60.9</v>
      </c>
    </row>
    <row r="870" spans="1:52" ht="15" customHeight="1">
      <c r="A870" s="11">
        <v>11.607689530685899</v>
      </c>
      <c r="B870" s="32">
        <v>754</v>
      </c>
      <c r="C870" s="17">
        <v>-30.940999999999999</v>
      </c>
      <c r="D870" s="17">
        <v>93.566500000000005</v>
      </c>
      <c r="E870" s="40" t="s">
        <v>56</v>
      </c>
      <c r="F870" s="18">
        <v>-53.9</v>
      </c>
      <c r="G870" s="17">
        <v>-50.2</v>
      </c>
      <c r="H870" s="17">
        <v>-45.9</v>
      </c>
      <c r="I870" s="17">
        <v>-42.2</v>
      </c>
      <c r="J870" s="17">
        <v>-38.299999999999997</v>
      </c>
      <c r="K870" s="30">
        <v>-34</v>
      </c>
      <c r="L870" s="10">
        <f t="shared" si="182"/>
        <v>-34</v>
      </c>
      <c r="M870" s="52" t="str">
        <f t="shared" si="183"/>
        <v>mid latitude</v>
      </c>
      <c r="N870" s="87">
        <v>32020.428298224801</v>
      </c>
      <c r="O870" s="23">
        <v>7899.1307461538599</v>
      </c>
      <c r="P870" s="23">
        <v>12335.948723076899</v>
      </c>
      <c r="Q870" s="23">
        <v>1056.8841665391101</v>
      </c>
      <c r="R870" s="23">
        <v>45795.167213017798</v>
      </c>
      <c r="S870" s="25">
        <v>6267.7254603689498</v>
      </c>
      <c r="T870" s="7">
        <v>0.30387038495345431</v>
      </c>
      <c r="U870" s="6">
        <v>7.4961892398063654E-2</v>
      </c>
      <c r="V870" s="6">
        <v>0.11706681285881698</v>
      </c>
      <c r="W870" s="6">
        <v>1.0029715890941248E-2</v>
      </c>
      <c r="X870" s="6">
        <v>0.43459116038116868</v>
      </c>
      <c r="Y870" s="8">
        <v>5.9480033517555049E-2</v>
      </c>
      <c r="Z870" s="10">
        <f t="shared" si="184"/>
        <v>0.71338099212227513</v>
      </c>
      <c r="AA870" s="11">
        <f t="shared" si="185"/>
        <v>-0.2370431603004545</v>
      </c>
      <c r="AB870" s="11">
        <f t="shared" si="186"/>
        <v>-0.14667846652329439</v>
      </c>
      <c r="AC870" s="11">
        <f t="shared" si="187"/>
        <v>30.89958667971932</v>
      </c>
      <c r="AD870" s="11">
        <f t="shared" si="188"/>
        <v>28.567192889806662</v>
      </c>
      <c r="AE870" s="10">
        <v>22.4377886248087</v>
      </c>
      <c r="AF870" s="11">
        <v>29.160405298307602</v>
      </c>
      <c r="AG870" s="12">
        <v>36.605263201994802</v>
      </c>
      <c r="AH870" s="10">
        <v>0.103218851023306</v>
      </c>
      <c r="AI870" s="11">
        <f t="shared" si="189"/>
        <v>41.149114246126366</v>
      </c>
      <c r="AJ870" s="11">
        <f t="shared" si="190"/>
        <v>16.369881660753002</v>
      </c>
      <c r="AK870" s="11">
        <f t="shared" si="191"/>
        <v>0.29025976884249005</v>
      </c>
      <c r="AL870" s="11">
        <f t="shared" si="192"/>
        <v>11.671996907165706</v>
      </c>
      <c r="AM870" s="11">
        <f t="shared" si="193"/>
        <v>2.2065772339180985</v>
      </c>
      <c r="AN870" s="3">
        <f t="shared" si="194"/>
        <v>0.6992097692160546</v>
      </c>
      <c r="AO870" s="3">
        <f t="shared" si="195"/>
        <v>0.26937228257505447</v>
      </c>
      <c r="AP870" s="3">
        <v>1.5673921309800527</v>
      </c>
      <c r="AQ870" s="123" t="s">
        <v>213</v>
      </c>
      <c r="AR870" s="32">
        <v>121</v>
      </c>
      <c r="AS870" s="24">
        <v>754</v>
      </c>
      <c r="AT870" s="24" t="s">
        <v>96</v>
      </c>
      <c r="AU870" s="24">
        <v>7</v>
      </c>
      <c r="AV870" s="34" t="s">
        <v>159</v>
      </c>
      <c r="AW870" s="24">
        <v>6</v>
      </c>
      <c r="AX870" s="24">
        <v>80</v>
      </c>
      <c r="AY870" s="34">
        <v>82</v>
      </c>
      <c r="AZ870" s="158">
        <v>62.4</v>
      </c>
    </row>
    <row r="871" spans="1:52" ht="15" customHeight="1">
      <c r="A871" s="11">
        <v>11.7458555956678</v>
      </c>
      <c r="B871" s="32">
        <v>754</v>
      </c>
      <c r="C871" s="17">
        <v>-30.940999999999999</v>
      </c>
      <c r="D871" s="17">
        <v>93.566500000000005</v>
      </c>
      <c r="E871" s="40" t="s">
        <v>56</v>
      </c>
      <c r="F871" s="18">
        <v>-53.9</v>
      </c>
      <c r="G871" s="17">
        <v>-50.2</v>
      </c>
      <c r="H871" s="17">
        <v>-45.9</v>
      </c>
      <c r="I871" s="17">
        <v>-42.2</v>
      </c>
      <c r="J871" s="17">
        <v>-38.299999999999997</v>
      </c>
      <c r="K871" s="30">
        <v>-34</v>
      </c>
      <c r="L871" s="10">
        <f t="shared" si="182"/>
        <v>-34</v>
      </c>
      <c r="M871" s="52" t="str">
        <f t="shared" si="183"/>
        <v>mid latitude</v>
      </c>
      <c r="N871" s="87">
        <v>38591.228996592799</v>
      </c>
      <c r="O871" s="23">
        <v>9492.4012921739195</v>
      </c>
      <c r="P871" s="23">
        <v>16420.625606783098</v>
      </c>
      <c r="Q871" s="23">
        <v>1340.35873281361</v>
      </c>
      <c r="R871" s="23">
        <v>65917.684409638401</v>
      </c>
      <c r="S871" s="25">
        <v>7594.1789313252802</v>
      </c>
      <c r="T871" s="7">
        <v>0.27692454314959708</v>
      </c>
      <c r="U871" s="6">
        <v>6.8115967269661001E-2</v>
      </c>
      <c r="V871" s="6">
        <v>0.11783180693184096</v>
      </c>
      <c r="W871" s="6">
        <v>9.6182018399505482E-3</v>
      </c>
      <c r="X871" s="6">
        <v>0.47301485636101637</v>
      </c>
      <c r="Y871" s="8">
        <v>5.4494624447934084E-2</v>
      </c>
      <c r="Z871" s="10">
        <f t="shared" si="184"/>
        <v>0.72760216069083594</v>
      </c>
      <c r="AA871" s="11">
        <f t="shared" si="185"/>
        <v>-0.22003076225550069</v>
      </c>
      <c r="AB871" s="11">
        <f t="shared" si="186"/>
        <v>-0.13810601992368068</v>
      </c>
      <c r="AC871" s="11">
        <f t="shared" si="187"/>
        <v>32.047923547753697</v>
      </c>
      <c r="AD871" s="11">
        <f t="shared" si="188"/>
        <v>29.153548237220242</v>
      </c>
      <c r="AE871" s="10">
        <v>23.270545047366099</v>
      </c>
      <c r="AF871" s="11">
        <v>29.991901032149201</v>
      </c>
      <c r="AG871" s="12">
        <v>37.7497485682632</v>
      </c>
      <c r="AH871" s="10">
        <v>9.9218866670934935E-2</v>
      </c>
      <c r="AI871" s="11">
        <f t="shared" si="189"/>
        <v>36.926256085532941</v>
      </c>
      <c r="AJ871" s="11">
        <f t="shared" si="190"/>
        <v>16.44281012560845</v>
      </c>
      <c r="AK871" s="11">
        <f t="shared" si="191"/>
        <v>0.27046413232348604</v>
      </c>
      <c r="AL871" s="11">
        <f t="shared" si="192"/>
        <v>12.250918507699646</v>
      </c>
      <c r="AM871" s="11">
        <f t="shared" si="193"/>
        <v>2.2019169887912855</v>
      </c>
      <c r="AN871" s="3">
        <f t="shared" si="194"/>
        <v>0.58544576227483558</v>
      </c>
      <c r="AO871" s="3">
        <f t="shared" si="195"/>
        <v>0.24910804670775261</v>
      </c>
      <c r="AP871" s="3">
        <v>1.4876281107544185</v>
      </c>
      <c r="AQ871" s="123" t="s">
        <v>213</v>
      </c>
      <c r="AR871" s="32">
        <v>121</v>
      </c>
      <c r="AS871" s="24">
        <v>754</v>
      </c>
      <c r="AT871" s="24" t="s">
        <v>96</v>
      </c>
      <c r="AU871" s="24">
        <v>7</v>
      </c>
      <c r="AV871" s="34" t="s">
        <v>159</v>
      </c>
      <c r="AW871" s="24">
        <v>7</v>
      </c>
      <c r="AX871" s="24">
        <v>22</v>
      </c>
      <c r="AY871" s="34">
        <v>24</v>
      </c>
      <c r="AZ871" s="158">
        <v>63.32</v>
      </c>
    </row>
    <row r="872" spans="1:52" ht="15" customHeight="1">
      <c r="A872" s="11">
        <v>11.938086642599201</v>
      </c>
      <c r="B872" s="32">
        <v>754</v>
      </c>
      <c r="C872" s="17">
        <v>-30.940999999999999</v>
      </c>
      <c r="D872" s="17">
        <v>93.566500000000005</v>
      </c>
      <c r="E872" s="40" t="s">
        <v>56</v>
      </c>
      <c r="F872" s="18">
        <v>-53.9</v>
      </c>
      <c r="G872" s="17">
        <v>-50.2</v>
      </c>
      <c r="H872" s="17">
        <v>-45.9</v>
      </c>
      <c r="I872" s="17">
        <v>-42.2</v>
      </c>
      <c r="J872" s="17">
        <v>-38.299999999999997</v>
      </c>
      <c r="K872" s="30">
        <v>-34</v>
      </c>
      <c r="L872" s="10">
        <f t="shared" si="182"/>
        <v>-34</v>
      </c>
      <c r="M872" s="52" t="str">
        <f t="shared" si="183"/>
        <v>mid latitude</v>
      </c>
      <c r="N872" s="87">
        <v>17154.587387517498</v>
      </c>
      <c r="O872" s="23">
        <v>4489.7367777777799</v>
      </c>
      <c r="P872" s="23">
        <v>6843.28838888888</v>
      </c>
      <c r="Q872" s="23">
        <v>836.18792857142898</v>
      </c>
      <c r="R872" s="23">
        <v>31295.691067769902</v>
      </c>
      <c r="S872" s="25">
        <v>3688.59399999999</v>
      </c>
      <c r="T872" s="7">
        <v>0.26675630662398597</v>
      </c>
      <c r="U872" s="6">
        <v>6.981605406757585E-2</v>
      </c>
      <c r="V872" s="6">
        <v>0.10641412087306278</v>
      </c>
      <c r="W872" s="6">
        <v>1.3002842821599067E-2</v>
      </c>
      <c r="X872" s="6">
        <v>0.48665250722137499</v>
      </c>
      <c r="Y872" s="8">
        <v>5.7358168392401314E-2</v>
      </c>
      <c r="Z872" s="10">
        <f t="shared" si="184"/>
        <v>0.71687530622528517</v>
      </c>
      <c r="AA872" s="11">
        <f t="shared" si="185"/>
        <v>-0.24999765374796878</v>
      </c>
      <c r="AB872" s="11">
        <f t="shared" si="186"/>
        <v>-0.14455637923846087</v>
      </c>
      <c r="AC872" s="11">
        <f t="shared" si="187"/>
        <v>30.025158372012104</v>
      </c>
      <c r="AD872" s="11">
        <f t="shared" si="188"/>
        <v>28.712343660089275</v>
      </c>
      <c r="AE872" s="10">
        <v>22.676208774926501</v>
      </c>
      <c r="AF872" s="11">
        <v>29.350905460830699</v>
      </c>
      <c r="AG872" s="12">
        <v>36.852905186696603</v>
      </c>
      <c r="AH872" s="10">
        <v>0.12384380041920025</v>
      </c>
      <c r="AI872" s="11">
        <f t="shared" si="189"/>
        <v>35.406581622329995</v>
      </c>
      <c r="AJ872" s="11">
        <f t="shared" si="190"/>
        <v>17.696885765284403</v>
      </c>
      <c r="AK872" s="11">
        <f t="shared" si="191"/>
        <v>0.25807657054773647</v>
      </c>
      <c r="AL872" s="11">
        <f t="shared" si="192"/>
        <v>8.1839119593369158</v>
      </c>
      <c r="AM872" s="11">
        <f t="shared" si="193"/>
        <v>2.2348142544823739</v>
      </c>
      <c r="AN872" s="3">
        <f t="shared" si="194"/>
        <v>0.54814534532468828</v>
      </c>
      <c r="AO872" s="3">
        <f t="shared" si="195"/>
        <v>0.2186655144975051</v>
      </c>
      <c r="AP872" s="3">
        <v>0.67100478742740022</v>
      </c>
      <c r="AQ872" s="123" t="s">
        <v>213</v>
      </c>
      <c r="AR872" s="32">
        <v>121</v>
      </c>
      <c r="AS872" s="24">
        <v>754</v>
      </c>
      <c r="AT872" s="24" t="s">
        <v>96</v>
      </c>
      <c r="AU872" s="24">
        <v>8</v>
      </c>
      <c r="AV872" s="34" t="s">
        <v>159</v>
      </c>
      <c r="AW872" s="24">
        <v>1</v>
      </c>
      <c r="AX872" s="24">
        <v>80</v>
      </c>
      <c r="AY872" s="34">
        <v>82</v>
      </c>
      <c r="AZ872" s="158">
        <v>64.599999999999994</v>
      </c>
    </row>
    <row r="873" spans="1:52" ht="15" customHeight="1">
      <c r="A873" s="11">
        <v>12.161855595667801</v>
      </c>
      <c r="B873" s="32">
        <v>754</v>
      </c>
      <c r="C873" s="17">
        <v>-30.940999999999999</v>
      </c>
      <c r="D873" s="17">
        <v>93.566500000000005</v>
      </c>
      <c r="E873" s="40" t="s">
        <v>56</v>
      </c>
      <c r="F873" s="18">
        <v>-53.9</v>
      </c>
      <c r="G873" s="17">
        <v>-50.2</v>
      </c>
      <c r="H873" s="17">
        <v>-45.9</v>
      </c>
      <c r="I873" s="17">
        <v>-42.2</v>
      </c>
      <c r="J873" s="17">
        <v>-38.299999999999997</v>
      </c>
      <c r="K873" s="30">
        <v>-34</v>
      </c>
      <c r="L873" s="10">
        <f t="shared" si="182"/>
        <v>-34</v>
      </c>
      <c r="M873" s="52" t="str">
        <f t="shared" si="183"/>
        <v>mid latitude</v>
      </c>
      <c r="N873" s="87">
        <v>13411.3500174603</v>
      </c>
      <c r="O873" s="23">
        <v>3164.5179761904701</v>
      </c>
      <c r="P873" s="23">
        <v>5287.9511666666604</v>
      </c>
      <c r="Q873" s="23">
        <v>547.08960793650897</v>
      </c>
      <c r="R873" s="23">
        <v>21022.615285714201</v>
      </c>
      <c r="S873" s="25">
        <v>2476.7165</v>
      </c>
      <c r="T873" s="7">
        <v>0.29212110099260025</v>
      </c>
      <c r="U873" s="6">
        <v>6.8928368442559868E-2</v>
      </c>
      <c r="V873" s="6">
        <v>0.11518021040318006</v>
      </c>
      <c r="W873" s="6">
        <v>1.1916504930820332E-2</v>
      </c>
      <c r="X873" s="6">
        <v>0.45790688595939322</v>
      </c>
      <c r="Y873" s="8">
        <v>5.394692927144619E-2</v>
      </c>
      <c r="Z873" s="10">
        <f t="shared" si="184"/>
        <v>0.72425565725502883</v>
      </c>
      <c r="AA873" s="11">
        <f t="shared" si="185"/>
        <v>-0.23093378060217221</v>
      </c>
      <c r="AB873" s="11">
        <f t="shared" si="186"/>
        <v>-0.14010810378033303</v>
      </c>
      <c r="AC873" s="11">
        <f t="shared" si="187"/>
        <v>31.311969809353375</v>
      </c>
      <c r="AD873" s="11">
        <f t="shared" si="188"/>
        <v>29.01660570142522</v>
      </c>
      <c r="AE873" s="10">
        <v>23.086445555892901</v>
      </c>
      <c r="AF873" s="11">
        <v>29.762619025793001</v>
      </c>
      <c r="AG873" s="12">
        <v>37.463201620501202</v>
      </c>
      <c r="AH873" s="10">
        <v>0.11880802155847231</v>
      </c>
      <c r="AI873" s="11">
        <f t="shared" si="189"/>
        <v>38.948026750273499</v>
      </c>
      <c r="AJ873" s="11">
        <f t="shared" si="190"/>
        <v>15.588533049494698</v>
      </c>
      <c r="AK873" s="11">
        <f t="shared" si="191"/>
        <v>0.27691895330038813</v>
      </c>
      <c r="AL873" s="11">
        <f t="shared" si="192"/>
        <v>9.6656033855432693</v>
      </c>
      <c r="AM873" s="11">
        <f t="shared" si="193"/>
        <v>2.2035507671868095</v>
      </c>
      <c r="AN873" s="3">
        <f t="shared" si="194"/>
        <v>0.63794869644852925</v>
      </c>
      <c r="AO873" s="3">
        <f t="shared" si="195"/>
        <v>0.2515363143357362</v>
      </c>
      <c r="AP873" s="3">
        <v>0.54298804037519299</v>
      </c>
      <c r="AQ873" s="123" t="s">
        <v>213</v>
      </c>
      <c r="AR873" s="32">
        <v>121</v>
      </c>
      <c r="AS873" s="24">
        <v>754</v>
      </c>
      <c r="AT873" s="24" t="s">
        <v>96</v>
      </c>
      <c r="AU873" s="24">
        <v>8</v>
      </c>
      <c r="AV873" s="34" t="s">
        <v>159</v>
      </c>
      <c r="AW873" s="24">
        <v>2</v>
      </c>
      <c r="AX873" s="24">
        <v>79</v>
      </c>
      <c r="AY873" s="34">
        <v>81</v>
      </c>
      <c r="AZ873" s="158">
        <v>66.09</v>
      </c>
    </row>
    <row r="874" spans="1:52" ht="15" customHeight="1">
      <c r="A874" s="11">
        <v>12.391631768952999</v>
      </c>
      <c r="B874" s="32">
        <v>754</v>
      </c>
      <c r="C874" s="17">
        <v>-30.940999999999999</v>
      </c>
      <c r="D874" s="17">
        <v>93.566500000000005</v>
      </c>
      <c r="E874" s="40" t="s">
        <v>56</v>
      </c>
      <c r="F874" s="18">
        <v>-53.9</v>
      </c>
      <c r="G874" s="17">
        <v>-50.2</v>
      </c>
      <c r="H874" s="17">
        <v>-45.9</v>
      </c>
      <c r="I874" s="17">
        <v>-42.2</v>
      </c>
      <c r="J874" s="17">
        <v>-38.299999999999997</v>
      </c>
      <c r="K874" s="30">
        <v>-34</v>
      </c>
      <c r="L874" s="10">
        <f t="shared" si="182"/>
        <v>-34</v>
      </c>
      <c r="M874" s="52" t="str">
        <f t="shared" si="183"/>
        <v>mid latitude</v>
      </c>
      <c r="N874" s="87">
        <v>14431.797927851499</v>
      </c>
      <c r="O874" s="23">
        <v>3010.2491294688598</v>
      </c>
      <c r="P874" s="23">
        <v>4887.2872600592</v>
      </c>
      <c r="Q874" s="23">
        <v>529.64779333333297</v>
      </c>
      <c r="R874" s="23">
        <v>23189.374631656799</v>
      </c>
      <c r="S874" s="25">
        <v>2674.6459148151698</v>
      </c>
      <c r="T874" s="7">
        <v>0.29620091416355548</v>
      </c>
      <c r="U874" s="6">
        <v>6.1782914953927986E-2</v>
      </c>
      <c r="V874" s="6">
        <v>0.10030759586896075</v>
      </c>
      <c r="W874" s="6">
        <v>1.0870590161692945E-2</v>
      </c>
      <c r="X874" s="6">
        <v>0.47594305291111227</v>
      </c>
      <c r="Y874" s="8">
        <v>5.489493194075052E-2</v>
      </c>
      <c r="Z874" s="10">
        <f t="shared" si="184"/>
        <v>0.72885109004695936</v>
      </c>
      <c r="AA874" s="11">
        <f t="shared" si="185"/>
        <v>-0.23661461957577637</v>
      </c>
      <c r="AB874" s="11">
        <f t="shared" si="186"/>
        <v>-0.13736119236354416</v>
      </c>
      <c r="AC874" s="11">
        <f t="shared" si="187"/>
        <v>30.928513178635093</v>
      </c>
      <c r="AD874" s="11">
        <f t="shared" si="188"/>
        <v>29.20449444233358</v>
      </c>
      <c r="AE874" s="10">
        <v>23.2907247972609</v>
      </c>
      <c r="AF874" s="11">
        <v>30.0639368232202</v>
      </c>
      <c r="AG874" s="12">
        <v>37.776174404080201</v>
      </c>
      <c r="AH874" s="10">
        <v>0.18187430731907736</v>
      </c>
      <c r="AI874" s="11">
        <f t="shared" si="189"/>
        <v>38.360840308801158</v>
      </c>
      <c r="AJ874" s="11">
        <f t="shared" si="190"/>
        <v>15.635312280066666</v>
      </c>
      <c r="AK874" s="11">
        <f t="shared" si="191"/>
        <v>0.24575351753835045</v>
      </c>
      <c r="AL874" s="11">
        <f t="shared" si="192"/>
        <v>9.2274287206996704</v>
      </c>
      <c r="AM874" s="11">
        <f t="shared" si="193"/>
        <v>2.258397981977331</v>
      </c>
      <c r="AN874" s="3">
        <f t="shared" si="194"/>
        <v>0.62234528343640794</v>
      </c>
      <c r="AO874" s="3">
        <f t="shared" si="195"/>
        <v>0.21075545751834793</v>
      </c>
      <c r="AP874" s="3">
        <v>0.59548220425920362</v>
      </c>
      <c r="AQ874" s="123" t="s">
        <v>213</v>
      </c>
      <c r="AR874" s="32">
        <v>121</v>
      </c>
      <c r="AS874" s="24">
        <v>754</v>
      </c>
      <c r="AT874" s="24" t="s">
        <v>96</v>
      </c>
      <c r="AU874" s="24">
        <v>8</v>
      </c>
      <c r="AV874" s="34" t="s">
        <v>159</v>
      </c>
      <c r="AW874" s="24">
        <v>3</v>
      </c>
      <c r="AX874" s="24">
        <v>82</v>
      </c>
      <c r="AY874" s="34">
        <v>84</v>
      </c>
      <c r="AZ874" s="158">
        <v>67.619999999999905</v>
      </c>
    </row>
    <row r="875" spans="1:52" ht="15" customHeight="1">
      <c r="A875" s="11">
        <v>12.839169675090201</v>
      </c>
      <c r="B875" s="32">
        <v>754</v>
      </c>
      <c r="C875" s="17">
        <v>-30.940999999999999</v>
      </c>
      <c r="D875" s="17">
        <v>93.566500000000005</v>
      </c>
      <c r="E875" s="40" t="s">
        <v>56</v>
      </c>
      <c r="F875" s="18">
        <v>-53.9</v>
      </c>
      <c r="G875" s="17">
        <v>-50.2</v>
      </c>
      <c r="H875" s="17">
        <v>-45.9</v>
      </c>
      <c r="I875" s="17">
        <v>-42.2</v>
      </c>
      <c r="J875" s="17">
        <v>-38.299999999999997</v>
      </c>
      <c r="K875" s="30">
        <v>-34</v>
      </c>
      <c r="L875" s="10">
        <f t="shared" si="182"/>
        <v>-34</v>
      </c>
      <c r="M875" s="52" t="str">
        <f t="shared" si="183"/>
        <v>mid latitude</v>
      </c>
      <c r="N875" s="87">
        <v>23305.4154787478</v>
      </c>
      <c r="O875" s="23">
        <v>6114.0092127236303</v>
      </c>
      <c r="P875" s="23">
        <v>9355.59185284249</v>
      </c>
      <c r="Q875" s="23">
        <v>1137.51272328042</v>
      </c>
      <c r="R875" s="23">
        <v>35543.314807370603</v>
      </c>
      <c r="S875" s="25">
        <v>4535.1952973068701</v>
      </c>
      <c r="T875" s="7">
        <v>0.29135032700708247</v>
      </c>
      <c r="U875" s="6">
        <v>7.643367633053906E-2</v>
      </c>
      <c r="V875" s="6">
        <v>0.11695799837407192</v>
      </c>
      <c r="W875" s="6">
        <v>1.4220501848794937E-2</v>
      </c>
      <c r="X875" s="6">
        <v>0.44434120479363814</v>
      </c>
      <c r="Y875" s="8">
        <v>5.6696291645873469E-2</v>
      </c>
      <c r="Z875" s="10">
        <f t="shared" si="184"/>
        <v>0.71081639248534889</v>
      </c>
      <c r="AA875" s="11">
        <f t="shared" si="185"/>
        <v>-0.24922289436581219</v>
      </c>
      <c r="AB875" s="11">
        <f t="shared" si="186"/>
        <v>-0.14824256527326143</v>
      </c>
      <c r="AC875" s="11">
        <f t="shared" si="187"/>
        <v>30.077454630307678</v>
      </c>
      <c r="AD875" s="11">
        <f t="shared" si="188"/>
        <v>28.460208535308919</v>
      </c>
      <c r="AE875" s="10">
        <v>22.315859018408698</v>
      </c>
      <c r="AF875" s="11">
        <v>28.984829274043101</v>
      </c>
      <c r="AG875" s="12">
        <v>36.449587270004798</v>
      </c>
      <c r="AH875" s="10">
        <v>6.2593529240508622E-2</v>
      </c>
      <c r="AI875" s="11">
        <f t="shared" si="189"/>
        <v>39.602240125553266</v>
      </c>
      <c r="AJ875" s="11">
        <f t="shared" si="190"/>
        <v>16.289855613395986</v>
      </c>
      <c r="AK875" s="11">
        <f t="shared" si="191"/>
        <v>0.29296870437627492</v>
      </c>
      <c r="AL875" s="11">
        <f t="shared" si="192"/>
        <v>8.2246041396902658</v>
      </c>
      <c r="AM875" s="11">
        <f t="shared" si="193"/>
        <v>2.1936351459288672</v>
      </c>
      <c r="AN875" s="3">
        <f t="shared" si="194"/>
        <v>0.65569054560760798</v>
      </c>
      <c r="AO875" s="3">
        <f t="shared" si="195"/>
        <v>0.26321663872786633</v>
      </c>
      <c r="AP875" s="3">
        <v>0.81718955021535322</v>
      </c>
      <c r="AQ875" s="123" t="s">
        <v>213</v>
      </c>
      <c r="AR875" s="32">
        <v>121</v>
      </c>
      <c r="AS875" s="24">
        <v>754</v>
      </c>
      <c r="AT875" s="24" t="s">
        <v>96</v>
      </c>
      <c r="AU875" s="24">
        <v>8</v>
      </c>
      <c r="AV875" s="34" t="s">
        <v>159</v>
      </c>
      <c r="AW875" s="24">
        <v>5</v>
      </c>
      <c r="AX875" s="24">
        <v>80</v>
      </c>
      <c r="AY875" s="34">
        <v>82</v>
      </c>
      <c r="AZ875" s="158">
        <v>70.599999999999994</v>
      </c>
    </row>
    <row r="876" spans="1:52" ht="15" customHeight="1">
      <c r="A876" s="11">
        <v>13.058433212996301</v>
      </c>
      <c r="B876" s="32">
        <v>754</v>
      </c>
      <c r="C876" s="17">
        <v>-30.940999999999999</v>
      </c>
      <c r="D876" s="17">
        <v>93.566500000000005</v>
      </c>
      <c r="E876" s="40" t="s">
        <v>56</v>
      </c>
      <c r="F876" s="18">
        <v>-53.9</v>
      </c>
      <c r="G876" s="17">
        <v>-50.2</v>
      </c>
      <c r="H876" s="17">
        <v>-45.9</v>
      </c>
      <c r="I876" s="17">
        <v>-42.2</v>
      </c>
      <c r="J876" s="17">
        <v>-38.299999999999997</v>
      </c>
      <c r="K876" s="30">
        <v>-34</v>
      </c>
      <c r="L876" s="10">
        <f t="shared" si="182"/>
        <v>-34</v>
      </c>
      <c r="M876" s="52" t="str">
        <f t="shared" si="183"/>
        <v>mid latitude</v>
      </c>
      <c r="N876" s="87">
        <v>8069</v>
      </c>
      <c r="O876" s="23">
        <v>1785</v>
      </c>
      <c r="P876" s="23">
        <v>2462</v>
      </c>
      <c r="Q876" s="23">
        <v>439</v>
      </c>
      <c r="R876" s="23">
        <v>10158</v>
      </c>
      <c r="S876" s="25">
        <v>1105</v>
      </c>
      <c r="T876" s="7">
        <v>0.33595636605878926</v>
      </c>
      <c r="U876" s="6">
        <v>7.4319260554584057E-2</v>
      </c>
      <c r="V876" s="6">
        <v>0.10250645349321343</v>
      </c>
      <c r="W876" s="6">
        <v>1.8277958198018154E-2</v>
      </c>
      <c r="X876" s="6">
        <v>0.42293280039970021</v>
      </c>
      <c r="Y876" s="8">
        <v>4.6007161295694897E-2</v>
      </c>
      <c r="Z876" s="10">
        <f t="shared" si="184"/>
        <v>0.69176308064237613</v>
      </c>
      <c r="AA876" s="11">
        <f t="shared" si="185"/>
        <v>-0.27951423566564648</v>
      </c>
      <c r="AB876" s="11">
        <f t="shared" si="186"/>
        <v>-0.16004261997581651</v>
      </c>
      <c r="AC876" s="11">
        <f t="shared" si="187"/>
        <v>28.032789092568862</v>
      </c>
      <c r="AD876" s="11">
        <f t="shared" si="188"/>
        <v>27.653084793654152</v>
      </c>
      <c r="AE876" s="10">
        <v>21.188315386747099</v>
      </c>
      <c r="AF876" s="11">
        <v>27.844254314985001</v>
      </c>
      <c r="AG876" s="12">
        <v>35.049153966976</v>
      </c>
      <c r="AH876" s="10">
        <v>0.16327602950656603</v>
      </c>
      <c r="AI876" s="11">
        <f t="shared" si="189"/>
        <v>44.269490316563342</v>
      </c>
      <c r="AJ876" s="11">
        <f t="shared" si="190"/>
        <v>12.044909526923917</v>
      </c>
      <c r="AK876" s="11">
        <f t="shared" si="191"/>
        <v>0.29381152423349427</v>
      </c>
      <c r="AL876" s="11">
        <f t="shared" si="192"/>
        <v>5.6082004555808656</v>
      </c>
      <c r="AM876" s="11">
        <f t="shared" si="193"/>
        <v>2.1491970298739425</v>
      </c>
      <c r="AN876" s="3">
        <f t="shared" si="194"/>
        <v>0.79434928135459737</v>
      </c>
      <c r="AO876" s="3">
        <f t="shared" si="195"/>
        <v>0.24237054538294939</v>
      </c>
      <c r="AP876" s="3">
        <v>0.56161329236632485</v>
      </c>
      <c r="AQ876" s="123" t="s">
        <v>213</v>
      </c>
      <c r="AR876" s="32">
        <v>121</v>
      </c>
      <c r="AS876" s="24">
        <v>754</v>
      </c>
      <c r="AT876" s="24" t="s">
        <v>96</v>
      </c>
      <c r="AU876" s="24">
        <v>8</v>
      </c>
      <c r="AV876" s="34" t="s">
        <v>159</v>
      </c>
      <c r="AW876" s="24">
        <v>6</v>
      </c>
      <c r="AX876" s="24">
        <v>76</v>
      </c>
      <c r="AY876" s="34">
        <v>78</v>
      </c>
      <c r="AZ876" s="158">
        <v>72.06</v>
      </c>
    </row>
    <row r="877" spans="1:52" ht="15" customHeight="1">
      <c r="A877" s="11">
        <v>13.184584837545099</v>
      </c>
      <c r="B877" s="32">
        <v>754</v>
      </c>
      <c r="C877" s="17">
        <v>-30.940999999999999</v>
      </c>
      <c r="D877" s="17">
        <v>93.566500000000005</v>
      </c>
      <c r="E877" s="40" t="s">
        <v>56</v>
      </c>
      <c r="F877" s="18">
        <v>-53.9</v>
      </c>
      <c r="G877" s="17">
        <v>-50.2</v>
      </c>
      <c r="H877" s="17">
        <v>-45.9</v>
      </c>
      <c r="I877" s="17">
        <v>-42.2</v>
      </c>
      <c r="J877" s="17">
        <v>-38.299999999999997</v>
      </c>
      <c r="K877" s="30">
        <v>-34</v>
      </c>
      <c r="L877" s="10">
        <f t="shared" si="182"/>
        <v>-34</v>
      </c>
      <c r="M877" s="52" t="str">
        <f t="shared" si="183"/>
        <v>mid latitude</v>
      </c>
      <c r="N877" s="87">
        <v>13666.8625222222</v>
      </c>
      <c r="O877" s="23">
        <v>3730.0730317460402</v>
      </c>
      <c r="P877" s="23">
        <v>6967.0793666667096</v>
      </c>
      <c r="Q877" s="23">
        <v>747.87285193555601</v>
      </c>
      <c r="R877" s="23">
        <v>28371.839071428501</v>
      </c>
      <c r="S877" s="25">
        <v>3825.12726666667</v>
      </c>
      <c r="T877" s="7">
        <v>0.23847733014921124</v>
      </c>
      <c r="U877" s="6">
        <v>6.5087203184051118E-2</v>
      </c>
      <c r="V877" s="6">
        <v>0.12157073239002479</v>
      </c>
      <c r="W877" s="6">
        <v>1.3049865741363171E-2</v>
      </c>
      <c r="X877" s="6">
        <v>0.49506903447487105</v>
      </c>
      <c r="Y877" s="8">
        <v>6.6745834060478626E-2</v>
      </c>
      <c r="Z877" s="10">
        <f t="shared" si="184"/>
        <v>0.75572784701464146</v>
      </c>
      <c r="AA877" s="11">
        <f t="shared" si="185"/>
        <v>-0.21556599726273731</v>
      </c>
      <c r="AB877" s="11">
        <f t="shared" si="186"/>
        <v>-0.12163457463020967</v>
      </c>
      <c r="AC877" s="11">
        <f t="shared" si="187"/>
        <v>32.349295184765232</v>
      </c>
      <c r="AD877" s="11">
        <f t="shared" si="188"/>
        <v>30.28019509529366</v>
      </c>
      <c r="AE877" s="10">
        <v>24.3263333001536</v>
      </c>
      <c r="AF877" s="11">
        <v>31.152409121923299</v>
      </c>
      <c r="AG877" s="12">
        <v>39.253898175116099</v>
      </c>
      <c r="AH877" s="10">
        <v>0.14369846590585414</v>
      </c>
      <c r="AI877" s="11">
        <f t="shared" si="189"/>
        <v>32.510191809269315</v>
      </c>
      <c r="AJ877" s="11">
        <f t="shared" si="190"/>
        <v>21.867879599932298</v>
      </c>
      <c r="AK877" s="11">
        <f t="shared" si="191"/>
        <v>0.26224800550529825</v>
      </c>
      <c r="AL877" s="11">
        <f t="shared" si="192"/>
        <v>9.3158607758462413</v>
      </c>
      <c r="AM877" s="11">
        <f t="shared" si="193"/>
        <v>2.3056979521534848</v>
      </c>
      <c r="AN877" s="3">
        <f t="shared" si="194"/>
        <v>0.48170520380489679</v>
      </c>
      <c r="AO877" s="3">
        <f t="shared" si="195"/>
        <v>0.24556319204851326</v>
      </c>
      <c r="AP877" s="3">
        <v>0.80965371008867715</v>
      </c>
      <c r="AQ877" s="123" t="s">
        <v>213</v>
      </c>
      <c r="AR877" s="32">
        <v>121</v>
      </c>
      <c r="AS877" s="24">
        <v>754</v>
      </c>
      <c r="AT877" s="24" t="s">
        <v>96</v>
      </c>
      <c r="AU877" s="24">
        <v>8</v>
      </c>
      <c r="AV877" s="34" t="s">
        <v>159</v>
      </c>
      <c r="AW877" s="24">
        <v>7</v>
      </c>
      <c r="AX877" s="24">
        <v>80</v>
      </c>
      <c r="AY877" s="34">
        <v>82</v>
      </c>
      <c r="AZ877" s="158">
        <v>73.599999999999994</v>
      </c>
    </row>
    <row r="878" spans="1:52" ht="15" customHeight="1">
      <c r="A878" s="11">
        <v>13.2897111913357</v>
      </c>
      <c r="B878" s="32">
        <v>754</v>
      </c>
      <c r="C878" s="17">
        <v>-30.940999999999999</v>
      </c>
      <c r="D878" s="17">
        <v>93.566500000000005</v>
      </c>
      <c r="E878" s="40" t="s">
        <v>56</v>
      </c>
      <c r="F878" s="18">
        <v>-53.9</v>
      </c>
      <c r="G878" s="17">
        <v>-50.2</v>
      </c>
      <c r="H878" s="17">
        <v>-45.9</v>
      </c>
      <c r="I878" s="17">
        <v>-42.2</v>
      </c>
      <c r="J878" s="17">
        <v>-38.299999999999997</v>
      </c>
      <c r="K878" s="30">
        <v>-34</v>
      </c>
      <c r="L878" s="10">
        <f t="shared" si="182"/>
        <v>-34</v>
      </c>
      <c r="M878" s="52" t="str">
        <f t="shared" si="183"/>
        <v>mid latitude</v>
      </c>
      <c r="N878" s="87">
        <v>22425.596947271399</v>
      </c>
      <c r="O878" s="23">
        <v>5284.7763481219099</v>
      </c>
      <c r="P878" s="23">
        <v>9828.4276000708505</v>
      </c>
      <c r="Q878" s="23">
        <v>1189.1652459791401</v>
      </c>
      <c r="R878" s="23">
        <v>36563.950837349403</v>
      </c>
      <c r="S878" s="25">
        <v>4806.4822455705098</v>
      </c>
      <c r="T878" s="7">
        <v>0.27997559457405852</v>
      </c>
      <c r="U878" s="6">
        <v>6.5978551373027453E-2</v>
      </c>
      <c r="V878" s="6">
        <v>0.12270441975426366</v>
      </c>
      <c r="W878" s="6">
        <v>1.4846304763821504E-2</v>
      </c>
      <c r="X878" s="6">
        <v>0.45648790976371839</v>
      </c>
      <c r="Y878" s="8">
        <v>6.0007219771110495E-2</v>
      </c>
      <c r="Z878" s="10">
        <f t="shared" si="184"/>
        <v>0.7496416911546373</v>
      </c>
      <c r="AA878" s="11">
        <f t="shared" si="185"/>
        <v>-0.21976668139766514</v>
      </c>
      <c r="AB878" s="11">
        <f t="shared" si="186"/>
        <v>-0.12514626825834296</v>
      </c>
      <c r="AC878" s="11">
        <f t="shared" si="187"/>
        <v>32.065749005657601</v>
      </c>
      <c r="AD878" s="11">
        <f t="shared" si="188"/>
        <v>30.039995251129341</v>
      </c>
      <c r="AE878" s="10">
        <v>24.501499520044302</v>
      </c>
      <c r="AF878" s="11">
        <v>31.313590182347799</v>
      </c>
      <c r="AG878" s="12">
        <v>39.3886218608937</v>
      </c>
      <c r="AH878" s="10">
        <v>0.25445067764504753</v>
      </c>
      <c r="AI878" s="11">
        <f t="shared" si="189"/>
        <v>38.016221160315432</v>
      </c>
      <c r="AJ878" s="11">
        <f t="shared" si="190"/>
        <v>17.65007442705263</v>
      </c>
      <c r="AK878" s="11">
        <f t="shared" si="191"/>
        <v>0.28266996834740865</v>
      </c>
      <c r="AL878" s="11">
        <f t="shared" si="192"/>
        <v>8.2649805258799631</v>
      </c>
      <c r="AM878" s="11">
        <f t="shared" si="193"/>
        <v>2.2613762953777075</v>
      </c>
      <c r="AN878" s="3">
        <f t="shared" si="194"/>
        <v>0.61332532272098073</v>
      </c>
      <c r="AO878" s="3">
        <f t="shared" si="195"/>
        <v>0.26880102874526601</v>
      </c>
      <c r="AP878" s="3">
        <v>9.3926794298915262E-2</v>
      </c>
      <c r="AQ878" s="123" t="s">
        <v>213</v>
      </c>
      <c r="AR878" s="32">
        <v>121</v>
      </c>
      <c r="AS878" s="24">
        <v>754</v>
      </c>
      <c r="AT878" s="24" t="s">
        <v>96</v>
      </c>
      <c r="AU878" s="24">
        <v>8</v>
      </c>
      <c r="AV878" s="34" t="s">
        <v>159</v>
      </c>
      <c r="AW878" s="24">
        <v>7</v>
      </c>
      <c r="AX878" s="24">
        <v>10</v>
      </c>
      <c r="AY878" s="34">
        <v>12</v>
      </c>
      <c r="AZ878" s="158">
        <v>72.899999999999906</v>
      </c>
    </row>
    <row r="879" spans="1:52" ht="15" customHeight="1">
      <c r="A879" s="11">
        <v>13.2897111913357</v>
      </c>
      <c r="B879" s="32">
        <v>754</v>
      </c>
      <c r="C879" s="17">
        <v>-30.940999999999999</v>
      </c>
      <c r="D879" s="17">
        <v>93.566500000000005</v>
      </c>
      <c r="E879" s="40" t="s">
        <v>56</v>
      </c>
      <c r="F879" s="18">
        <v>-53.9</v>
      </c>
      <c r="G879" s="17">
        <v>-50.2</v>
      </c>
      <c r="H879" s="17">
        <v>-45.9</v>
      </c>
      <c r="I879" s="17">
        <v>-42.2</v>
      </c>
      <c r="J879" s="17">
        <v>-38.299999999999997</v>
      </c>
      <c r="K879" s="30">
        <v>-34</v>
      </c>
      <c r="L879" s="10">
        <f t="shared" si="182"/>
        <v>-34</v>
      </c>
      <c r="M879" s="52" t="str">
        <f t="shared" si="183"/>
        <v>mid latitude</v>
      </c>
      <c r="N879" s="87">
        <v>22580.925944444502</v>
      </c>
      <c r="O879" s="23">
        <v>7422.4723857142899</v>
      </c>
      <c r="P879" s="23">
        <v>13028.128952380899</v>
      </c>
      <c r="Q879" s="23">
        <v>1843.3886666666699</v>
      </c>
      <c r="R879" s="23">
        <v>59373.267571428398</v>
      </c>
      <c r="S879" s="25">
        <v>7014.0334999999704</v>
      </c>
      <c r="T879" s="7">
        <v>0.20295232783521322</v>
      </c>
      <c r="U879" s="6">
        <v>6.6711526917872896E-2</v>
      </c>
      <c r="V879" s="6">
        <v>0.11709391832417555</v>
      </c>
      <c r="W879" s="6">
        <v>1.6567966341393271E-2</v>
      </c>
      <c r="X879" s="6">
        <v>0.53363369130436267</v>
      </c>
      <c r="Y879" s="8">
        <v>6.3040569276982358E-2</v>
      </c>
      <c r="Z879" s="10">
        <f t="shared" si="184"/>
        <v>0.74674264934623391</v>
      </c>
      <c r="AA879" s="11">
        <f t="shared" si="185"/>
        <v>-0.2333057535221312</v>
      </c>
      <c r="AB879" s="11">
        <f t="shared" si="186"/>
        <v>-0.126829043734321</v>
      </c>
      <c r="AC879" s="11">
        <f t="shared" si="187"/>
        <v>31.15186163725614</v>
      </c>
      <c r="AD879" s="11">
        <f t="shared" si="188"/>
        <v>29.924893408572444</v>
      </c>
      <c r="AE879" s="10">
        <v>24.879369670778601</v>
      </c>
      <c r="AF879" s="11">
        <v>31.6745457183242</v>
      </c>
      <c r="AG879" s="12">
        <v>39.915982184248797</v>
      </c>
      <c r="AH879" s="10">
        <v>6.8525193005244942E-2</v>
      </c>
      <c r="AI879" s="11">
        <f t="shared" si="189"/>
        <v>27.553106162982406</v>
      </c>
      <c r="AJ879" s="11">
        <f t="shared" si="190"/>
        <v>23.700094988022141</v>
      </c>
      <c r="AK879" s="11">
        <f t="shared" si="191"/>
        <v>0.25139451325317369</v>
      </c>
      <c r="AL879" s="11">
        <f t="shared" si="192"/>
        <v>7.0674889066879061</v>
      </c>
      <c r="AM879" s="11">
        <f t="shared" si="193"/>
        <v>2.2882822609849338</v>
      </c>
      <c r="AN879" s="3">
        <f t="shared" si="194"/>
        <v>0.38032142861732765</v>
      </c>
      <c r="AO879" s="3">
        <f t="shared" si="195"/>
        <v>0.21942752159812567</v>
      </c>
      <c r="AP879" s="3">
        <v>0.52298080085019893</v>
      </c>
      <c r="AQ879" s="123" t="s">
        <v>213</v>
      </c>
      <c r="AR879" s="32">
        <v>121</v>
      </c>
      <c r="AS879" s="24">
        <v>754</v>
      </c>
      <c r="AT879" s="24" t="s">
        <v>96</v>
      </c>
      <c r="AU879" s="24">
        <v>9</v>
      </c>
      <c r="AV879" s="34" t="s">
        <v>159</v>
      </c>
      <c r="AW879" s="24">
        <v>1</v>
      </c>
      <c r="AX879" s="24">
        <v>78</v>
      </c>
      <c r="AY879" s="34">
        <v>80</v>
      </c>
      <c r="AZ879" s="158">
        <v>74.28</v>
      </c>
    </row>
    <row r="880" spans="1:52" ht="15" customHeight="1">
      <c r="A880" s="11">
        <v>13.2897111913357</v>
      </c>
      <c r="B880" s="32">
        <v>754</v>
      </c>
      <c r="C880" s="17">
        <v>-30.940999999999999</v>
      </c>
      <c r="D880" s="17">
        <v>93.566500000000005</v>
      </c>
      <c r="E880" s="40" t="s">
        <v>56</v>
      </c>
      <c r="F880" s="18">
        <v>-53.9</v>
      </c>
      <c r="G880" s="17">
        <v>-50.2</v>
      </c>
      <c r="H880" s="17">
        <v>-45.9</v>
      </c>
      <c r="I880" s="17">
        <v>-42.2</v>
      </c>
      <c r="J880" s="17">
        <v>-38.299999999999997</v>
      </c>
      <c r="K880" s="30">
        <v>-34</v>
      </c>
      <c r="L880" s="10">
        <f t="shared" si="182"/>
        <v>-34</v>
      </c>
      <c r="M880" s="52" t="str">
        <f t="shared" si="183"/>
        <v>mid latitude</v>
      </c>
      <c r="N880" s="87">
        <v>23044.519470414201</v>
      </c>
      <c r="O880" s="23">
        <v>5184.8466897262897</v>
      </c>
      <c r="P880" s="23">
        <v>7797.5856213017696</v>
      </c>
      <c r="Q880" s="23">
        <v>841.36339644970599</v>
      </c>
      <c r="R880" s="23">
        <v>34359.640936982199</v>
      </c>
      <c r="S880" s="25">
        <v>4600.3676026501598</v>
      </c>
      <c r="T880" s="7">
        <v>0.30390384938825293</v>
      </c>
      <c r="U880" s="6">
        <v>6.8376121685623445E-2</v>
      </c>
      <c r="V880" s="6">
        <v>0.10283209807392467</v>
      </c>
      <c r="W880" s="6">
        <v>1.1095634918476543E-2</v>
      </c>
      <c r="X880" s="6">
        <v>0.45312409997323344</v>
      </c>
      <c r="Y880" s="8">
        <v>6.0668195960488974E-2</v>
      </c>
      <c r="Z880" s="10">
        <f t="shared" si="184"/>
        <v>0.71858441534351059</v>
      </c>
      <c r="AA880" s="11">
        <f t="shared" si="185"/>
        <v>-0.24866715481691201</v>
      </c>
      <c r="AB880" s="11">
        <f t="shared" si="186"/>
        <v>-0.14352220600655849</v>
      </c>
      <c r="AC880" s="11">
        <f t="shared" si="187"/>
        <v>30.114967049858439</v>
      </c>
      <c r="AD880" s="11">
        <f t="shared" si="188"/>
        <v>28.7830811091514</v>
      </c>
      <c r="AE880" s="10">
        <v>24.401442472026901</v>
      </c>
      <c r="AF880" s="11">
        <v>31.236018004702501</v>
      </c>
      <c r="AG880" s="12">
        <v>39.3321588678673</v>
      </c>
      <c r="AH880" s="10">
        <v>0.18317464389058699</v>
      </c>
      <c r="AI880" s="11">
        <f t="shared" si="189"/>
        <v>40.14433676386453</v>
      </c>
      <c r="AJ880" s="11">
        <f t="shared" si="190"/>
        <v>16.640934688904924</v>
      </c>
      <c r="AK880" s="11">
        <f t="shared" si="191"/>
        <v>0.26189464561441889</v>
      </c>
      <c r="AL880" s="11">
        <f t="shared" si="192"/>
        <v>9.2677975464646742</v>
      </c>
      <c r="AM880" s="11">
        <f t="shared" si="193"/>
        <v>2.2636348707001344</v>
      </c>
      <c r="AN880" s="3">
        <f t="shared" si="194"/>
        <v>0.67068568943078699</v>
      </c>
      <c r="AO880" s="3">
        <f t="shared" si="195"/>
        <v>0.22694025340960475</v>
      </c>
      <c r="AP880" s="3">
        <v>0.68551744996681696</v>
      </c>
      <c r="AQ880" s="123" t="s">
        <v>213</v>
      </c>
      <c r="AR880" s="83">
        <v>121</v>
      </c>
      <c r="AS880" s="34">
        <v>754</v>
      </c>
      <c r="AT880" s="34" t="s">
        <v>96</v>
      </c>
      <c r="AU880" s="34">
        <v>9</v>
      </c>
      <c r="AV880" s="34" t="s">
        <v>159</v>
      </c>
      <c r="AW880" s="34">
        <v>1</v>
      </c>
      <c r="AX880" s="34">
        <v>10</v>
      </c>
      <c r="AY880" s="34">
        <v>12</v>
      </c>
      <c r="AZ880" s="158">
        <v>73.599999999999994</v>
      </c>
    </row>
    <row r="881" spans="1:52" ht="15" customHeight="1">
      <c r="A881" s="11">
        <v>13.391833935017999</v>
      </c>
      <c r="B881" s="32">
        <v>754</v>
      </c>
      <c r="C881" s="17">
        <v>-30.940999999999999</v>
      </c>
      <c r="D881" s="17">
        <v>93.566500000000005</v>
      </c>
      <c r="E881" s="40" t="s">
        <v>56</v>
      </c>
      <c r="F881" s="18">
        <v>-53.9</v>
      </c>
      <c r="G881" s="17">
        <v>-50.2</v>
      </c>
      <c r="H881" s="17">
        <v>-45.9</v>
      </c>
      <c r="I881" s="17">
        <v>-42.2</v>
      </c>
      <c r="J881" s="17">
        <v>-38.299999999999997</v>
      </c>
      <c r="K881" s="30">
        <v>-34</v>
      </c>
      <c r="L881" s="10">
        <f t="shared" si="182"/>
        <v>-34</v>
      </c>
      <c r="M881" s="52" t="str">
        <f t="shared" si="183"/>
        <v>mid latitude</v>
      </c>
      <c r="N881" s="87">
        <v>30866.831646825402</v>
      </c>
      <c r="O881" s="23">
        <v>7115.3075634799097</v>
      </c>
      <c r="P881" s="23">
        <v>12526.1380567162</v>
      </c>
      <c r="Q881" s="23">
        <v>1743.1320285714301</v>
      </c>
      <c r="R881" s="23">
        <v>51263.991634920501</v>
      </c>
      <c r="S881" s="25">
        <v>6895.6880714285599</v>
      </c>
      <c r="T881" s="7">
        <v>0.27956278600134532</v>
      </c>
      <c r="U881" s="6">
        <v>6.4443776687636511E-2</v>
      </c>
      <c r="V881" s="6">
        <v>0.11345000008555191</v>
      </c>
      <c r="W881" s="6">
        <v>1.5787653616393282E-2</v>
      </c>
      <c r="X881" s="6">
        <v>0.46430111412105379</v>
      </c>
      <c r="Y881" s="8">
        <v>6.2454669488019206E-2</v>
      </c>
      <c r="Z881" s="10">
        <f t="shared" si="184"/>
        <v>0.74840025783779762</v>
      </c>
      <c r="AA881" s="11">
        <f t="shared" si="185"/>
        <v>-0.2322834832789053</v>
      </c>
      <c r="AB881" s="11">
        <f t="shared" si="186"/>
        <v>-0.12586607154948168</v>
      </c>
      <c r="AC881" s="11">
        <f t="shared" si="187"/>
        <v>31.220864878673893</v>
      </c>
      <c r="AD881" s="11">
        <f t="shared" si="188"/>
        <v>29.990760706015454</v>
      </c>
      <c r="AE881" s="10">
        <v>22.770227556878801</v>
      </c>
      <c r="AF881" s="11">
        <v>29.445518627935101</v>
      </c>
      <c r="AG881" s="12">
        <v>37.042702906127197</v>
      </c>
      <c r="AH881" s="10">
        <v>8.1893570308508343E-2</v>
      </c>
      <c r="AI881" s="11">
        <f t="shared" si="189"/>
        <v>37.582518247672006</v>
      </c>
      <c r="AJ881" s="11">
        <f t="shared" si="190"/>
        <v>18.260667251224934</v>
      </c>
      <c r="AK881" s="11">
        <f t="shared" si="191"/>
        <v>0.2688387365702396</v>
      </c>
      <c r="AL881" s="11">
        <f t="shared" si="192"/>
        <v>7.185995008640794</v>
      </c>
      <c r="AM881" s="11">
        <f t="shared" si="193"/>
        <v>2.2977058522450924</v>
      </c>
      <c r="AN881" s="3">
        <f t="shared" si="194"/>
        <v>0.60211525990104986</v>
      </c>
      <c r="AO881" s="3">
        <f t="shared" si="195"/>
        <v>0.24434574166447709</v>
      </c>
      <c r="AP881" s="3">
        <v>0.65392357998687578</v>
      </c>
      <c r="AQ881" s="123" t="s">
        <v>213</v>
      </c>
      <c r="AR881" s="83">
        <v>121</v>
      </c>
      <c r="AS881" s="34">
        <v>754</v>
      </c>
      <c r="AT881" s="34" t="s">
        <v>96</v>
      </c>
      <c r="AU881" s="34">
        <v>9</v>
      </c>
      <c r="AV881" s="34" t="s">
        <v>159</v>
      </c>
      <c r="AW881" s="34">
        <v>1</v>
      </c>
      <c r="AX881" s="34">
        <v>10</v>
      </c>
      <c r="AY881" s="34">
        <v>12</v>
      </c>
      <c r="AZ881" s="158">
        <v>73.599999999999994</v>
      </c>
    </row>
    <row r="882" spans="1:52" ht="15" customHeight="1">
      <c r="A882" s="11">
        <v>13.5149819494584</v>
      </c>
      <c r="B882" s="32">
        <v>754</v>
      </c>
      <c r="C882" s="17">
        <v>-30.940999999999999</v>
      </c>
      <c r="D882" s="17">
        <v>93.566500000000005</v>
      </c>
      <c r="E882" s="40" t="s">
        <v>56</v>
      </c>
      <c r="F882" s="18">
        <v>-53.9</v>
      </c>
      <c r="G882" s="17">
        <v>-50.2</v>
      </c>
      <c r="H882" s="17">
        <v>-45.9</v>
      </c>
      <c r="I882" s="17">
        <v>-42.2</v>
      </c>
      <c r="J882" s="17">
        <v>-38.299999999999997</v>
      </c>
      <c r="K882" s="30">
        <v>-34</v>
      </c>
      <c r="L882" s="10">
        <f t="shared" si="182"/>
        <v>-34</v>
      </c>
      <c r="M882" s="52" t="str">
        <f t="shared" si="183"/>
        <v>mid latitude</v>
      </c>
      <c r="N882" s="87">
        <v>6983.98642771084</v>
      </c>
      <c r="O882" s="23">
        <v>1937.9633713314799</v>
      </c>
      <c r="P882" s="23">
        <v>3153.2059127427101</v>
      </c>
      <c r="Q882" s="23">
        <v>381.93841502480598</v>
      </c>
      <c r="R882" s="23">
        <v>12498.075098511699</v>
      </c>
      <c r="S882" s="25">
        <v>1748.5175541459901</v>
      </c>
      <c r="T882" s="7">
        <v>0.26153641200887773</v>
      </c>
      <c r="U882" s="6">
        <v>7.2572876821697163E-2</v>
      </c>
      <c r="V882" s="6">
        <v>0.11808129487075961</v>
      </c>
      <c r="W882" s="6">
        <v>1.430283459280531E-2</v>
      </c>
      <c r="X882" s="6">
        <v>0.4680280742403507</v>
      </c>
      <c r="Y882" s="8">
        <v>6.5478507465509428E-2</v>
      </c>
      <c r="Z882" s="10">
        <f t="shared" si="184"/>
        <v>0.73164442859165668</v>
      </c>
      <c r="AA882" s="11">
        <f t="shared" si="185"/>
        <v>-0.23948166195662568</v>
      </c>
      <c r="AB882" s="11">
        <f t="shared" si="186"/>
        <v>-0.13569993016890813</v>
      </c>
      <c r="AC882" s="11">
        <f t="shared" si="187"/>
        <v>30.734987817927767</v>
      </c>
      <c r="AD882" s="11">
        <f t="shared" si="188"/>
        <v>29.318124776446684</v>
      </c>
      <c r="AE882" s="10">
        <v>23.5258595244144</v>
      </c>
      <c r="AF882" s="11">
        <v>30.253624156830199</v>
      </c>
      <c r="AG882" s="12">
        <v>37.9928300153151</v>
      </c>
      <c r="AH882" s="10">
        <v>0.19276183635048683</v>
      </c>
      <c r="AI882" s="11">
        <f t="shared" si="189"/>
        <v>35.848292637360316</v>
      </c>
      <c r="AJ882" s="11">
        <f t="shared" si="190"/>
        <v>20.023094839450561</v>
      </c>
      <c r="AK882" s="11">
        <f t="shared" si="191"/>
        <v>0.27754517571112264</v>
      </c>
      <c r="AL882" s="11">
        <f t="shared" si="192"/>
        <v>8.2557967166982067</v>
      </c>
      <c r="AM882" s="11">
        <f t="shared" si="193"/>
        <v>2.2687774682178539</v>
      </c>
      <c r="AN882" s="3">
        <f t="shared" si="194"/>
        <v>0.5588049657776909</v>
      </c>
      <c r="AO882" s="3">
        <f t="shared" si="195"/>
        <v>0.25229532451106823</v>
      </c>
      <c r="AP882" s="3">
        <v>0.75290890597608018</v>
      </c>
      <c r="AQ882" s="123" t="s">
        <v>213</v>
      </c>
      <c r="AR882" s="83">
        <v>121</v>
      </c>
      <c r="AS882" s="34">
        <v>754</v>
      </c>
      <c r="AT882" s="34" t="s">
        <v>96</v>
      </c>
      <c r="AU882" s="34">
        <v>9</v>
      </c>
      <c r="AV882" s="34" t="s">
        <v>159</v>
      </c>
      <c r="AW882" s="34">
        <v>2</v>
      </c>
      <c r="AX882" s="34">
        <v>10</v>
      </c>
      <c r="AY882" s="34">
        <v>12</v>
      </c>
      <c r="AZ882" s="158">
        <v>75.099999999999994</v>
      </c>
    </row>
    <row r="883" spans="1:52" ht="15" customHeight="1">
      <c r="A883" s="11">
        <v>13.713276923076901</v>
      </c>
      <c r="B883" s="32">
        <v>754</v>
      </c>
      <c r="C883" s="17">
        <v>-30.940999999999999</v>
      </c>
      <c r="D883" s="17">
        <v>93.566500000000005</v>
      </c>
      <c r="E883" s="40" t="s">
        <v>56</v>
      </c>
      <c r="F883" s="18">
        <v>-53.9</v>
      </c>
      <c r="G883" s="17">
        <v>-50.2</v>
      </c>
      <c r="H883" s="17">
        <v>-45.9</v>
      </c>
      <c r="I883" s="17">
        <v>-42.2</v>
      </c>
      <c r="J883" s="17">
        <v>-38.299999999999997</v>
      </c>
      <c r="K883" s="30">
        <v>-34</v>
      </c>
      <c r="L883" s="10">
        <f t="shared" si="182"/>
        <v>-34</v>
      </c>
      <c r="M883" s="52" t="str">
        <f t="shared" si="183"/>
        <v>mid latitude</v>
      </c>
      <c r="N883" s="87">
        <v>10054.6692455621</v>
      </c>
      <c r="O883" s="23">
        <v>2514.72627788717</v>
      </c>
      <c r="P883" s="23">
        <v>3818.9101499999902</v>
      </c>
      <c r="Q883" s="23">
        <v>535.28651538461395</v>
      </c>
      <c r="R883" s="23">
        <v>13648.1053002958</v>
      </c>
      <c r="S883" s="25">
        <v>2037.13579192673</v>
      </c>
      <c r="T883" s="7">
        <v>0.30834188880358393</v>
      </c>
      <c r="U883" s="6">
        <v>7.7117947036395851E-2</v>
      </c>
      <c r="V883" s="6">
        <v>0.11711275031169321</v>
      </c>
      <c r="W883" s="6">
        <v>1.6415383855379467E-2</v>
      </c>
      <c r="X883" s="6">
        <v>0.41854012937728918</v>
      </c>
      <c r="Y883" s="8">
        <v>6.247190061565841E-2</v>
      </c>
      <c r="Z883" s="10">
        <f t="shared" si="184"/>
        <v>0.71763870499208871</v>
      </c>
      <c r="AA883" s="11">
        <f t="shared" si="185"/>
        <v>-0.25494920385267866</v>
      </c>
      <c r="AB883" s="11">
        <f t="shared" si="186"/>
        <v>-0.14409414617469243</v>
      </c>
      <c r="AC883" s="11">
        <f t="shared" si="187"/>
        <v>29.690928739944187</v>
      </c>
      <c r="AD883" s="11">
        <f t="shared" si="188"/>
        <v>28.743960401651037</v>
      </c>
      <c r="AE883" s="10">
        <v>22.768874961272498</v>
      </c>
      <c r="AF883" s="11">
        <v>29.4171245722168</v>
      </c>
      <c r="AG883" s="12">
        <v>37.045259245845699</v>
      </c>
      <c r="AH883" s="10">
        <v>0.56547017805302835</v>
      </c>
      <c r="AI883" s="11">
        <f t="shared" si="189"/>
        <v>42.419798686897487</v>
      </c>
      <c r="AJ883" s="11">
        <f t="shared" si="190"/>
        <v>16.84724311722605</v>
      </c>
      <c r="AK883" s="11">
        <f t="shared" si="191"/>
        <v>0.30455231825315721</v>
      </c>
      <c r="AL883" s="11">
        <f t="shared" si="192"/>
        <v>7.1343290746938166</v>
      </c>
      <c r="AM883" s="11">
        <f t="shared" si="193"/>
        <v>2.2352142382658804</v>
      </c>
      <c r="AN883" s="3">
        <f t="shared" si="194"/>
        <v>0.73670806491683372</v>
      </c>
      <c r="AO883" s="3">
        <f t="shared" si="195"/>
        <v>0.2798124769683028</v>
      </c>
      <c r="AP883" s="3">
        <v>0.53433290966373448</v>
      </c>
      <c r="AQ883" s="123" t="s">
        <v>213</v>
      </c>
      <c r="AR883" s="83">
        <v>121</v>
      </c>
      <c r="AS883" s="34">
        <v>754</v>
      </c>
      <c r="AT883" s="34" t="s">
        <v>96</v>
      </c>
      <c r="AU883" s="34">
        <v>9</v>
      </c>
      <c r="AV883" s="34" t="s">
        <v>159</v>
      </c>
      <c r="AW883" s="34">
        <v>2</v>
      </c>
      <c r="AX883" s="34">
        <v>77</v>
      </c>
      <c r="AY883" s="34">
        <v>79</v>
      </c>
      <c r="AZ883" s="158">
        <v>75.77</v>
      </c>
    </row>
    <row r="884" spans="1:52" ht="15" customHeight="1">
      <c r="A884" s="11">
        <v>13.980153846153801</v>
      </c>
      <c r="B884" s="32">
        <v>754</v>
      </c>
      <c r="C884" s="17">
        <v>-30.940999999999999</v>
      </c>
      <c r="D884" s="17">
        <v>93.566500000000005</v>
      </c>
      <c r="E884" s="40" t="s">
        <v>56</v>
      </c>
      <c r="F884" s="18">
        <v>-53.9</v>
      </c>
      <c r="G884" s="17">
        <v>-50.2</v>
      </c>
      <c r="H884" s="17">
        <v>-45.9</v>
      </c>
      <c r="I884" s="17">
        <v>-42.2</v>
      </c>
      <c r="J884" s="17">
        <v>-38.299999999999997</v>
      </c>
      <c r="K884" s="30">
        <v>-34</v>
      </c>
      <c r="L884" s="10">
        <f t="shared" si="182"/>
        <v>-34</v>
      </c>
      <c r="M884" s="52" t="str">
        <f t="shared" si="183"/>
        <v>mid latitude</v>
      </c>
      <c r="N884" s="87">
        <v>4378.9046609585303</v>
      </c>
      <c r="O884" s="23">
        <v>1095.1921368292201</v>
      </c>
      <c r="P884" s="23">
        <v>2006.82460643492</v>
      </c>
      <c r="Q884" s="23">
        <v>202.47839733650599</v>
      </c>
      <c r="R884" s="23">
        <v>6575.4000990384902</v>
      </c>
      <c r="S884" s="25">
        <v>1031.8331491855099</v>
      </c>
      <c r="T884" s="7">
        <v>0.28637824521075822</v>
      </c>
      <c r="U884" s="6">
        <v>7.1625035619094266E-2</v>
      </c>
      <c r="V884" s="6">
        <v>0.13124535785412605</v>
      </c>
      <c r="W884" s="6">
        <v>1.3241989175809642E-2</v>
      </c>
      <c r="X884" s="6">
        <v>0.43002798364399508</v>
      </c>
      <c r="Y884" s="8">
        <v>6.7481388496216738E-2</v>
      </c>
      <c r="Z884" s="10">
        <f t="shared" si="184"/>
        <v>0.74743790976138724</v>
      </c>
      <c r="AA884" s="11">
        <f t="shared" si="185"/>
        <v>-0.21659570012145005</v>
      </c>
      <c r="AB884" s="11">
        <f t="shared" si="186"/>
        <v>-0.12642487867978525</v>
      </c>
      <c r="AC884" s="11">
        <f t="shared" si="187"/>
        <v>32.279790241802118</v>
      </c>
      <c r="AD884" s="11">
        <f t="shared" si="188"/>
        <v>29.952538298302692</v>
      </c>
      <c r="AE884" s="10">
        <v>24.525681577094701</v>
      </c>
      <c r="AF884" s="11">
        <v>31.279386712037599</v>
      </c>
      <c r="AG884" s="12">
        <v>39.330840327160097</v>
      </c>
      <c r="AH884" s="10">
        <v>0.19526531380205356</v>
      </c>
      <c r="AI884" s="11">
        <f t="shared" si="189"/>
        <v>39.974281863596076</v>
      </c>
      <c r="AJ884" s="11">
        <f t="shared" si="190"/>
        <v>19.070100703290986</v>
      </c>
      <c r="AK884" s="11">
        <f t="shared" si="191"/>
        <v>0.30283883751954249</v>
      </c>
      <c r="AL884" s="11">
        <f t="shared" si="192"/>
        <v>9.9113023059922156</v>
      </c>
      <c r="AM884" s="11">
        <f t="shared" si="193"/>
        <v>2.2700331895157428</v>
      </c>
      <c r="AN884" s="3">
        <f t="shared" si="194"/>
        <v>0.66595258007172065</v>
      </c>
      <c r="AO884" s="3">
        <f t="shared" si="195"/>
        <v>0.30520190044836581</v>
      </c>
      <c r="AP884" s="3">
        <v>0.62944349987148362</v>
      </c>
      <c r="AQ884" s="123" t="s">
        <v>213</v>
      </c>
      <c r="AR884" s="83">
        <v>121</v>
      </c>
      <c r="AS884" s="34">
        <v>754</v>
      </c>
      <c r="AT884" s="34" t="s">
        <v>96</v>
      </c>
      <c r="AU884" s="34">
        <v>9</v>
      </c>
      <c r="AV884" s="34" t="s">
        <v>159</v>
      </c>
      <c r="AW884" s="34">
        <v>3</v>
      </c>
      <c r="AX884" s="34">
        <v>81</v>
      </c>
      <c r="AY884" s="34">
        <v>83</v>
      </c>
      <c r="AZ884" s="158">
        <v>77.31</v>
      </c>
    </row>
    <row r="885" spans="1:52" ht="15" customHeight="1">
      <c r="A885" s="11">
        <v>14.208446153846101</v>
      </c>
      <c r="B885" s="32">
        <v>754</v>
      </c>
      <c r="C885" s="17">
        <v>-30.940999999999999</v>
      </c>
      <c r="D885" s="17">
        <v>93.566500000000005</v>
      </c>
      <c r="E885" s="40" t="s">
        <v>56</v>
      </c>
      <c r="F885" s="18">
        <v>-53.9</v>
      </c>
      <c r="G885" s="17">
        <v>-50.2</v>
      </c>
      <c r="H885" s="17">
        <v>-45.9</v>
      </c>
      <c r="I885" s="17">
        <v>-42.2</v>
      </c>
      <c r="J885" s="17">
        <v>-38.299999999999997</v>
      </c>
      <c r="K885" s="30">
        <v>-34</v>
      </c>
      <c r="L885" s="10">
        <f t="shared" si="182"/>
        <v>-34</v>
      </c>
      <c r="M885" s="52" t="str">
        <f t="shared" si="183"/>
        <v>mid latitude</v>
      </c>
      <c r="N885" s="87">
        <v>12796.145380952399</v>
      </c>
      <c r="O885" s="23">
        <v>3290.7324063492101</v>
      </c>
      <c r="P885" s="23">
        <v>5612.5251714285796</v>
      </c>
      <c r="Q885" s="23">
        <v>770.01268571428795</v>
      </c>
      <c r="R885" s="23">
        <v>28974.029376190399</v>
      </c>
      <c r="S885" s="25">
        <v>3448.7480317460099</v>
      </c>
      <c r="T885" s="7">
        <v>0.23311412187051217</v>
      </c>
      <c r="U885" s="6">
        <v>5.9949005921644052E-2</v>
      </c>
      <c r="V885" s="6">
        <v>0.10224632792631963</v>
      </c>
      <c r="W885" s="6">
        <v>1.4027726765798977E-2</v>
      </c>
      <c r="X885" s="6">
        <v>0.5278351576979613</v>
      </c>
      <c r="Y885" s="8">
        <v>6.282765981776392E-2</v>
      </c>
      <c r="Z885" s="10">
        <f t="shared" si="184"/>
        <v>0.74922055949705535</v>
      </c>
      <c r="AA885" s="11">
        <f t="shared" si="185"/>
        <v>-0.23641502001720432</v>
      </c>
      <c r="AB885" s="11">
        <f t="shared" si="186"/>
        <v>-0.12539031357975369</v>
      </c>
      <c r="AC885" s="11">
        <f t="shared" si="187"/>
        <v>30.941986148838708</v>
      </c>
      <c r="AD885" s="11">
        <f t="shared" si="188"/>
        <v>30.023302551144848</v>
      </c>
      <c r="AE885" s="10">
        <v>24.418260517150198</v>
      </c>
      <c r="AF885" s="11">
        <v>31.203208154791501</v>
      </c>
      <c r="AG885" s="12">
        <v>39.227262723643499</v>
      </c>
      <c r="AH885" s="10">
        <v>8.3361558576925593E-2</v>
      </c>
      <c r="AI885" s="11">
        <f t="shared" si="189"/>
        <v>30.634646503996798</v>
      </c>
      <c r="AJ885" s="11">
        <f t="shared" si="190"/>
        <v>21.229736287775033</v>
      </c>
      <c r="AK885" s="11">
        <f t="shared" si="191"/>
        <v>0.22979046249174453</v>
      </c>
      <c r="AL885" s="11">
        <f t="shared" si="192"/>
        <v>7.2888736452727727</v>
      </c>
      <c r="AM885" s="11">
        <f t="shared" si="193"/>
        <v>2.3335444475371148</v>
      </c>
      <c r="AN885" s="3">
        <f t="shared" si="194"/>
        <v>0.44164189988251051</v>
      </c>
      <c r="AO885" s="3">
        <f t="shared" si="195"/>
        <v>0.19370882449786944</v>
      </c>
      <c r="AP885" s="3">
        <v>0.73064051368937533</v>
      </c>
      <c r="AQ885" s="123" t="s">
        <v>213</v>
      </c>
      <c r="AR885" s="83">
        <v>121</v>
      </c>
      <c r="AS885" s="34">
        <v>754</v>
      </c>
      <c r="AT885" s="34" t="s">
        <v>96</v>
      </c>
      <c r="AU885" s="34">
        <v>9</v>
      </c>
      <c r="AV885" s="34" t="s">
        <v>159</v>
      </c>
      <c r="AW885" s="34">
        <v>3</v>
      </c>
      <c r="AX885" s="34">
        <v>10</v>
      </c>
      <c r="AY885" s="34">
        <v>12</v>
      </c>
      <c r="AZ885" s="158">
        <v>76.599999999999994</v>
      </c>
    </row>
    <row r="886" spans="1:52" ht="15" customHeight="1">
      <c r="A886" s="11">
        <v>14.462461538461501</v>
      </c>
      <c r="B886" s="32">
        <v>754</v>
      </c>
      <c r="C886" s="17">
        <v>-30.940999999999999</v>
      </c>
      <c r="D886" s="17">
        <v>93.566500000000005</v>
      </c>
      <c r="E886" s="40" t="s">
        <v>56</v>
      </c>
      <c r="F886" s="18">
        <v>-53.9</v>
      </c>
      <c r="G886" s="17">
        <v>-50.2</v>
      </c>
      <c r="H886" s="17">
        <v>-45.9</v>
      </c>
      <c r="I886" s="17">
        <v>-42.2</v>
      </c>
      <c r="J886" s="17">
        <v>-38.299999999999997</v>
      </c>
      <c r="K886" s="30">
        <v>-34</v>
      </c>
      <c r="L886" s="10">
        <f t="shared" si="182"/>
        <v>-34</v>
      </c>
      <c r="M886" s="52" t="str">
        <f t="shared" si="183"/>
        <v>mid latitude</v>
      </c>
      <c r="N886" s="87">
        <v>10168.2527142857</v>
      </c>
      <c r="O886" s="23">
        <v>2394.3445714285699</v>
      </c>
      <c r="P886" s="23">
        <v>4782.69500714286</v>
      </c>
      <c r="Q886" s="23">
        <v>659.29192109230405</v>
      </c>
      <c r="R886" s="23">
        <v>17782.0733031747</v>
      </c>
      <c r="S886" s="25">
        <v>2363.7330000000202</v>
      </c>
      <c r="T886" s="7">
        <v>0.26653076355067945</v>
      </c>
      <c r="U886" s="6">
        <v>6.2760683153527522E-2</v>
      </c>
      <c r="V886" s="6">
        <v>0.12536424771316834</v>
      </c>
      <c r="W886" s="6">
        <v>1.7281393772270167E-2</v>
      </c>
      <c r="X886" s="6">
        <v>0.46610462074282188</v>
      </c>
      <c r="Y886" s="8">
        <v>6.195829106753277E-2</v>
      </c>
      <c r="Z886" s="10">
        <f t="shared" si="184"/>
        <v>0.76526182050049785</v>
      </c>
      <c r="AA886" s="11">
        <f t="shared" si="185"/>
        <v>-0.21444011287390213</v>
      </c>
      <c r="AB886" s="11">
        <f t="shared" si="186"/>
        <v>-0.11618995341505528</v>
      </c>
      <c r="AC886" s="11">
        <f t="shared" si="187"/>
        <v>32.425292381011602</v>
      </c>
      <c r="AD886" s="11">
        <f t="shared" si="188"/>
        <v>30.652607186410219</v>
      </c>
      <c r="AE886" s="10">
        <v>25.368225255006799</v>
      </c>
      <c r="AF886" s="11">
        <v>32.269134470477098</v>
      </c>
      <c r="AG886" s="12">
        <v>40.634971627398699</v>
      </c>
      <c r="AH886" s="10">
        <v>0.11043766247804278</v>
      </c>
      <c r="AI886" s="11">
        <f t="shared" si="189"/>
        <v>36.379728479494851</v>
      </c>
      <c r="AJ886" s="11">
        <f t="shared" si="190"/>
        <v>18.861599860471472</v>
      </c>
      <c r="AK886" s="11">
        <f t="shared" si="191"/>
        <v>0.28004763449020076</v>
      </c>
      <c r="AL886" s="11">
        <f t="shared" si="192"/>
        <v>7.2542903289622735</v>
      </c>
      <c r="AM886" s="11">
        <f t="shared" si="193"/>
        <v>2.2933720026733582</v>
      </c>
      <c r="AN886" s="3">
        <f t="shared" si="194"/>
        <v>0.57182604867961739</v>
      </c>
      <c r="AO886" s="3">
        <f t="shared" si="195"/>
        <v>0.26896160675982522</v>
      </c>
      <c r="AP886" s="3">
        <v>0.76493449044846795</v>
      </c>
      <c r="AQ886" s="123" t="s">
        <v>213</v>
      </c>
      <c r="AR886" s="83">
        <v>121</v>
      </c>
      <c r="AS886" s="34">
        <v>754</v>
      </c>
      <c r="AT886" s="34" t="s">
        <v>96</v>
      </c>
      <c r="AU886" s="34">
        <v>9</v>
      </c>
      <c r="AV886" s="34" t="s">
        <v>159</v>
      </c>
      <c r="AW886" s="34">
        <v>4</v>
      </c>
      <c r="AX886" s="34">
        <v>10</v>
      </c>
      <c r="AY886" s="34">
        <v>12</v>
      </c>
      <c r="AZ886" s="158">
        <v>78.099999999999994</v>
      </c>
    </row>
    <row r="887" spans="1:52" ht="15" customHeight="1">
      <c r="A887" s="11">
        <v>15.1698461538461</v>
      </c>
      <c r="B887" s="32">
        <v>754</v>
      </c>
      <c r="C887" s="17">
        <v>-30.940999999999999</v>
      </c>
      <c r="D887" s="17">
        <v>93.566500000000005</v>
      </c>
      <c r="E887" s="40" t="s">
        <v>56</v>
      </c>
      <c r="F887" s="18">
        <v>-53.9</v>
      </c>
      <c r="G887" s="17">
        <v>-50.2</v>
      </c>
      <c r="H887" s="17">
        <v>-45.9</v>
      </c>
      <c r="I887" s="17">
        <v>-42.2</v>
      </c>
      <c r="J887" s="17">
        <v>-38.299999999999997</v>
      </c>
      <c r="K887" s="30">
        <v>-34</v>
      </c>
      <c r="L887" s="10">
        <f t="shared" si="182"/>
        <v>-38.299999999999997</v>
      </c>
      <c r="M887" s="52" t="str">
        <f t="shared" si="183"/>
        <v>mid latitude</v>
      </c>
      <c r="N887" s="87">
        <v>10634.536898893701</v>
      </c>
      <c r="O887" s="23">
        <v>1867.6984495754</v>
      </c>
      <c r="P887" s="23">
        <v>2591.9516183432002</v>
      </c>
      <c r="Q887" s="23">
        <v>388.00533076922801</v>
      </c>
      <c r="R887" s="23">
        <v>12373.4280449705</v>
      </c>
      <c r="S887" s="25">
        <v>1433.6542333423699</v>
      </c>
      <c r="T887" s="7">
        <v>0.36308638752173522</v>
      </c>
      <c r="U887" s="6">
        <v>6.37673167608101E-2</v>
      </c>
      <c r="V887" s="6">
        <v>8.8494906612553076E-2</v>
      </c>
      <c r="W887" s="6">
        <v>1.3247352021772617E-2</v>
      </c>
      <c r="X887" s="6">
        <v>0.42245594075430104</v>
      </c>
      <c r="Y887" s="8">
        <v>4.8948096328827934E-2</v>
      </c>
      <c r="Z887" s="10">
        <f t="shared" si="184"/>
        <v>0.70265779606668799</v>
      </c>
      <c r="AA887" s="11">
        <f t="shared" si="185"/>
        <v>-0.27190484923387565</v>
      </c>
      <c r="AB887" s="11">
        <f t="shared" si="186"/>
        <v>-0.1532561308313439</v>
      </c>
      <c r="AC887" s="11">
        <f t="shared" si="187"/>
        <v>28.546422676713391</v>
      </c>
      <c r="AD887" s="11">
        <f t="shared" si="188"/>
        <v>28.117280651136078</v>
      </c>
      <c r="AE887" s="10">
        <v>21.8154939247767</v>
      </c>
      <c r="AF887" s="11">
        <v>28.517671732715499</v>
      </c>
      <c r="AG887" s="12">
        <v>35.879795233129499</v>
      </c>
      <c r="AH887" s="10">
        <v>0.18550781424133458</v>
      </c>
      <c r="AI887" s="11">
        <f t="shared" si="189"/>
        <v>46.221110492997923</v>
      </c>
      <c r="AJ887" s="11">
        <f t="shared" si="190"/>
        <v>11.879611597407088</v>
      </c>
      <c r="AK887" s="11">
        <f t="shared" si="191"/>
        <v>0.25986189045501673</v>
      </c>
      <c r="AL887" s="11">
        <f t="shared" si="192"/>
        <v>6.6801958962898951</v>
      </c>
      <c r="AM887" s="11">
        <f t="shared" si="193"/>
        <v>2.2209117889687713</v>
      </c>
      <c r="AN887" s="3">
        <f t="shared" si="194"/>
        <v>0.85946569214635582</v>
      </c>
      <c r="AO887" s="3">
        <f t="shared" si="195"/>
        <v>0.20947724502239021</v>
      </c>
      <c r="AP887" s="3">
        <v>0.72888981040708689</v>
      </c>
      <c r="AQ887" s="123" t="s">
        <v>213</v>
      </c>
      <c r="AR887" s="83">
        <v>121</v>
      </c>
      <c r="AS887" s="34">
        <v>754</v>
      </c>
      <c r="AT887" s="34" t="s">
        <v>96</v>
      </c>
      <c r="AU887" s="34">
        <v>9</v>
      </c>
      <c r="AV887" s="34" t="s">
        <v>159</v>
      </c>
      <c r="AW887" s="34">
        <v>5</v>
      </c>
      <c r="AX887" s="34">
        <v>80</v>
      </c>
      <c r="AY887" s="34">
        <v>82</v>
      </c>
      <c r="AZ887" s="158">
        <v>80.3</v>
      </c>
    </row>
    <row r="888" spans="1:52" ht="15" customHeight="1">
      <c r="A888" s="11">
        <v>15.4270769230769</v>
      </c>
      <c r="B888" s="32">
        <v>754</v>
      </c>
      <c r="C888" s="17">
        <v>-30.940999999999999</v>
      </c>
      <c r="D888" s="17">
        <v>93.566500000000005</v>
      </c>
      <c r="E888" s="40" t="s">
        <v>56</v>
      </c>
      <c r="F888" s="18">
        <v>-53.9</v>
      </c>
      <c r="G888" s="17">
        <v>-50.2</v>
      </c>
      <c r="H888" s="17">
        <v>-45.9</v>
      </c>
      <c r="I888" s="17">
        <v>-42.2</v>
      </c>
      <c r="J888" s="17">
        <v>-38.299999999999997</v>
      </c>
      <c r="K888" s="30">
        <v>-34</v>
      </c>
      <c r="L888" s="10">
        <f t="shared" si="182"/>
        <v>-38.299999999999997</v>
      </c>
      <c r="M888" s="52" t="str">
        <f t="shared" si="183"/>
        <v>mid latitude</v>
      </c>
      <c r="N888" s="87">
        <v>18411.5774507936</v>
      </c>
      <c r="O888" s="23">
        <v>3481.88272124693</v>
      </c>
      <c r="P888" s="23">
        <v>6491.5476809154497</v>
      </c>
      <c r="Q888" s="23">
        <v>898.85383020967402</v>
      </c>
      <c r="R888" s="23">
        <v>27056.771222222302</v>
      </c>
      <c r="S888" s="25">
        <v>3844.8892824751401</v>
      </c>
      <c r="T888" s="7">
        <v>0.30591372777864584</v>
      </c>
      <c r="U888" s="6">
        <v>5.7852496658225887E-2</v>
      </c>
      <c r="V888" s="6">
        <v>0.10785895751893174</v>
      </c>
      <c r="W888" s="6">
        <v>1.493471847604797E-2</v>
      </c>
      <c r="X888" s="6">
        <v>0.44955614304993968</v>
      </c>
      <c r="Y888" s="8">
        <v>6.3883956518208856E-2</v>
      </c>
      <c r="Z888" s="10">
        <f t="shared" si="184"/>
        <v>0.76341362573905336</v>
      </c>
      <c r="AA888" s="11">
        <f t="shared" si="185"/>
        <v>-0.22397254619449583</v>
      </c>
      <c r="AB888" s="11">
        <f t="shared" si="186"/>
        <v>-0.11724009284058443</v>
      </c>
      <c r="AC888" s="11">
        <f t="shared" si="187"/>
        <v>31.781853131871529</v>
      </c>
      <c r="AD888" s="11">
        <f t="shared" si="188"/>
        <v>30.580777649704025</v>
      </c>
      <c r="AE888" s="10">
        <v>25.325481586500899</v>
      </c>
      <c r="AF888" s="11">
        <v>32.135205053760799</v>
      </c>
      <c r="AG888" s="12">
        <v>40.462701289039899</v>
      </c>
      <c r="AH888" s="10">
        <v>6.8397285431111884E-2</v>
      </c>
      <c r="AI888" s="11">
        <f t="shared" si="189"/>
        <v>40.493173797007323</v>
      </c>
      <c r="AJ888" s="11">
        <f t="shared" si="190"/>
        <v>17.275380358230173</v>
      </c>
      <c r="AK888" s="11">
        <f t="shared" si="191"/>
        <v>0.26026472483754137</v>
      </c>
      <c r="AL888" s="11">
        <f t="shared" si="192"/>
        <v>7.2220281682519811</v>
      </c>
      <c r="AM888" s="11">
        <f t="shared" si="193"/>
        <v>2.3469925572842611</v>
      </c>
      <c r="AN888" s="3">
        <f t="shared" si="194"/>
        <v>0.68047947405016973</v>
      </c>
      <c r="AO888" s="3">
        <f t="shared" si="195"/>
        <v>0.23992322023936852</v>
      </c>
      <c r="AP888" s="3">
        <v>0.8424146991176471</v>
      </c>
      <c r="AQ888" s="123" t="s">
        <v>213</v>
      </c>
      <c r="AR888" s="83">
        <v>121</v>
      </c>
      <c r="AS888" s="34">
        <v>754</v>
      </c>
      <c r="AT888" s="34" t="s">
        <v>96</v>
      </c>
      <c r="AU888" s="34">
        <v>9</v>
      </c>
      <c r="AV888" s="34" t="s">
        <v>159</v>
      </c>
      <c r="AW888" s="34">
        <v>6</v>
      </c>
      <c r="AX888" s="34">
        <v>10</v>
      </c>
      <c r="AY888" s="34">
        <v>12</v>
      </c>
      <c r="AZ888" s="158">
        <v>81.099999999999994</v>
      </c>
    </row>
    <row r="889" spans="1:52" ht="15" customHeight="1">
      <c r="A889" s="11">
        <v>17.227692307692301</v>
      </c>
      <c r="B889" s="32">
        <v>754</v>
      </c>
      <c r="C889" s="17">
        <v>-30.940999999999999</v>
      </c>
      <c r="D889" s="17">
        <v>93.566500000000005</v>
      </c>
      <c r="E889" s="40" t="s">
        <v>56</v>
      </c>
      <c r="F889" s="18">
        <v>-53.9</v>
      </c>
      <c r="G889" s="17">
        <v>-50.2</v>
      </c>
      <c r="H889" s="17">
        <v>-45.9</v>
      </c>
      <c r="I889" s="17">
        <v>-42.2</v>
      </c>
      <c r="J889" s="17">
        <v>-38.299999999999997</v>
      </c>
      <c r="K889" s="30">
        <v>-34</v>
      </c>
      <c r="L889" s="10">
        <f t="shared" si="182"/>
        <v>-38.299999999999997</v>
      </c>
      <c r="M889" s="52" t="str">
        <f t="shared" si="183"/>
        <v>mid latitude</v>
      </c>
      <c r="N889" s="87">
        <v>7040.5129999999999</v>
      </c>
      <c r="O889" s="23">
        <v>1823.7753268961301</v>
      </c>
      <c r="P889" s="23">
        <v>3312.6164285714299</v>
      </c>
      <c r="Q889" s="23">
        <v>462.21338571428498</v>
      </c>
      <c r="R889" s="23">
        <v>16625.396642857198</v>
      </c>
      <c r="S889" s="25">
        <v>2149.0140714285799</v>
      </c>
      <c r="T889" s="7">
        <v>0.22412359440396257</v>
      </c>
      <c r="U889" s="6">
        <v>5.8057002614613808E-2</v>
      </c>
      <c r="V889" s="6">
        <v>0.10545190398100908</v>
      </c>
      <c r="W889" s="6">
        <v>1.4713831987514364E-2</v>
      </c>
      <c r="X889" s="6">
        <v>0.52924320344110265</v>
      </c>
      <c r="Y889" s="8">
        <v>6.8410463571797572E-2</v>
      </c>
      <c r="Z889" s="10">
        <f t="shared" si="184"/>
        <v>0.76460183743572996</v>
      </c>
      <c r="AA889" s="11">
        <f t="shared" si="185"/>
        <v>-0.22790868725647417</v>
      </c>
      <c r="AB889" s="11">
        <f t="shared" si="186"/>
        <v>-0.11656466265070828</v>
      </c>
      <c r="AC889" s="11">
        <f t="shared" si="187"/>
        <v>31.516163610187991</v>
      </c>
      <c r="AD889" s="11">
        <f t="shared" si="188"/>
        <v>30.626977074691553</v>
      </c>
      <c r="AE889" s="10">
        <v>25.387619981035801</v>
      </c>
      <c r="AF889" s="11">
        <v>32.202951889585599</v>
      </c>
      <c r="AG889" s="12">
        <v>40.695805729261103</v>
      </c>
      <c r="AH889" s="10">
        <v>0.12695742856922254</v>
      </c>
      <c r="AI889" s="11">
        <f t="shared" si="189"/>
        <v>29.749598076932383</v>
      </c>
      <c r="AJ889" s="11">
        <f t="shared" si="190"/>
        <v>23.385469727926917</v>
      </c>
      <c r="AK889" s="11">
        <f t="shared" si="191"/>
        <v>0.22970506294262732</v>
      </c>
      <c r="AL889" s="11">
        <f t="shared" si="192"/>
        <v>7.1668552468515223</v>
      </c>
      <c r="AM889" s="11">
        <f t="shared" si="193"/>
        <v>2.3790152976150103</v>
      </c>
      <c r="AN889" s="3">
        <f t="shared" si="194"/>
        <v>0.42347940029598202</v>
      </c>
      <c r="AO889" s="3">
        <f t="shared" si="195"/>
        <v>0.19925036976453947</v>
      </c>
      <c r="AP889" s="3">
        <v>0.51094715459006323</v>
      </c>
      <c r="AQ889" s="123" t="s">
        <v>213</v>
      </c>
      <c r="AR889" s="83">
        <v>121</v>
      </c>
      <c r="AS889" s="34">
        <v>754</v>
      </c>
      <c r="AT889" s="34" t="s">
        <v>96</v>
      </c>
      <c r="AU889" s="34">
        <v>10</v>
      </c>
      <c r="AV889" s="34" t="s">
        <v>159</v>
      </c>
      <c r="AW889" s="34">
        <v>3</v>
      </c>
      <c r="AX889" s="34">
        <v>50</v>
      </c>
      <c r="AY889" s="34">
        <v>52</v>
      </c>
      <c r="AZ889" s="158">
        <v>86.7</v>
      </c>
    </row>
    <row r="890" spans="1:52" ht="15" customHeight="1">
      <c r="A890" s="11">
        <v>17.5813846153846</v>
      </c>
      <c r="B890" s="32">
        <v>754</v>
      </c>
      <c r="C890" s="17">
        <v>-30.940999999999999</v>
      </c>
      <c r="D890" s="17">
        <v>93.566500000000005</v>
      </c>
      <c r="E890" s="40" t="s">
        <v>56</v>
      </c>
      <c r="F890" s="18">
        <v>-53.9</v>
      </c>
      <c r="G890" s="17">
        <v>-50.2</v>
      </c>
      <c r="H890" s="17">
        <v>-45.9</v>
      </c>
      <c r="I890" s="17">
        <v>-42.2</v>
      </c>
      <c r="J890" s="17">
        <v>-38.299999999999997</v>
      </c>
      <c r="K890" s="30">
        <v>-34</v>
      </c>
      <c r="L890" s="10">
        <f t="shared" si="182"/>
        <v>-38.299999999999997</v>
      </c>
      <c r="M890" s="52" t="str">
        <f t="shared" si="183"/>
        <v>mid latitude</v>
      </c>
      <c r="N890" s="87">
        <v>5148.7483293636797</v>
      </c>
      <c r="O890" s="23">
        <v>1537.41133333333</v>
      </c>
      <c r="P890" s="23">
        <v>2770.0303211638902</v>
      </c>
      <c r="Q890" s="23">
        <v>318.47109352936201</v>
      </c>
      <c r="R890" s="23">
        <v>10302.7910185897</v>
      </c>
      <c r="S890" s="25">
        <v>1308.33785714285</v>
      </c>
      <c r="T890" s="7">
        <v>0.24075558306004238</v>
      </c>
      <c r="U890" s="6">
        <v>7.1889387144608741E-2</v>
      </c>
      <c r="V890" s="6">
        <v>0.12952667763200407</v>
      </c>
      <c r="W890" s="6">
        <v>1.4891715210307578E-2</v>
      </c>
      <c r="X890" s="6">
        <v>0.48175873050157109</v>
      </c>
      <c r="Y890" s="8">
        <v>6.1177906451466049E-2</v>
      </c>
      <c r="Z890" s="10">
        <f t="shared" si="184"/>
        <v>0.74092578227248052</v>
      </c>
      <c r="AA890" s="11">
        <f t="shared" si="185"/>
        <v>-0.22271291409396765</v>
      </c>
      <c r="AB890" s="11">
        <f t="shared" si="186"/>
        <v>-0.13022529264659202</v>
      </c>
      <c r="AC890" s="11">
        <f t="shared" si="187"/>
        <v>31.866878298657184</v>
      </c>
      <c r="AD890" s="11">
        <f t="shared" si="188"/>
        <v>29.692589982973104</v>
      </c>
      <c r="AE890" s="10">
        <v>24.001793582069201</v>
      </c>
      <c r="AF890" s="11">
        <v>30.793512446274502</v>
      </c>
      <c r="AG890" s="12">
        <v>38.678096555544499</v>
      </c>
      <c r="AH890" s="10">
        <v>0.14443585802965361</v>
      </c>
      <c r="AI890" s="11">
        <f t="shared" si="189"/>
        <v>33.321911904173177</v>
      </c>
      <c r="AJ890" s="11">
        <f t="shared" si="190"/>
        <v>20.262047297384743</v>
      </c>
      <c r="AK890" s="11">
        <f t="shared" si="191"/>
        <v>0.28489874296174961</v>
      </c>
      <c r="AL890" s="11">
        <f t="shared" si="192"/>
        <v>8.6979018738116718</v>
      </c>
      <c r="AM890" s="11">
        <f t="shared" si="193"/>
        <v>2.2355369814116273</v>
      </c>
      <c r="AN890" s="3">
        <f t="shared" si="194"/>
        <v>0.4997430618629074</v>
      </c>
      <c r="AO890" s="3">
        <f t="shared" si="195"/>
        <v>0.26886212834617573</v>
      </c>
      <c r="AP890" s="3">
        <v>0.34853304166750032</v>
      </c>
      <c r="AQ890" s="123" t="s">
        <v>213</v>
      </c>
      <c r="AR890" s="83">
        <v>121</v>
      </c>
      <c r="AS890" s="34">
        <v>754</v>
      </c>
      <c r="AT890" s="34" t="s">
        <v>96</v>
      </c>
      <c r="AU890" s="34">
        <v>10</v>
      </c>
      <c r="AV890" s="34" t="s">
        <v>159</v>
      </c>
      <c r="AW890" s="34">
        <v>4</v>
      </c>
      <c r="AX890" s="34">
        <v>130</v>
      </c>
      <c r="AY890" s="34">
        <v>132</v>
      </c>
      <c r="AZ890" s="158">
        <v>89</v>
      </c>
    </row>
    <row r="891" spans="1:52" ht="15" customHeight="1">
      <c r="A891" s="11">
        <v>17.71</v>
      </c>
      <c r="B891" s="32">
        <v>754</v>
      </c>
      <c r="C891" s="17">
        <v>-30.940999999999999</v>
      </c>
      <c r="D891" s="17">
        <v>93.566500000000005</v>
      </c>
      <c r="E891" s="40" t="s">
        <v>56</v>
      </c>
      <c r="F891" s="18">
        <v>-53.9</v>
      </c>
      <c r="G891" s="17">
        <v>-50.2</v>
      </c>
      <c r="H891" s="17">
        <v>-45.9</v>
      </c>
      <c r="I891" s="17">
        <v>-42.2</v>
      </c>
      <c r="J891" s="17">
        <v>-38.299999999999997</v>
      </c>
      <c r="K891" s="30">
        <v>-34</v>
      </c>
      <c r="L891" s="10">
        <f t="shared" si="182"/>
        <v>-38.299999999999997</v>
      </c>
      <c r="M891" s="52" t="str">
        <f t="shared" si="183"/>
        <v>mid latitude</v>
      </c>
      <c r="N891" s="87">
        <v>5717.4013253968196</v>
      </c>
      <c r="O891" s="23">
        <v>1529.38071904762</v>
      </c>
      <c r="P891" s="23">
        <v>2598.7986047619102</v>
      </c>
      <c r="Q891" s="23">
        <v>588.13935714285901</v>
      </c>
      <c r="R891" s="23">
        <v>10533.938116666601</v>
      </c>
      <c r="S891" s="25">
        <v>1373.28506666667</v>
      </c>
      <c r="T891" s="7">
        <v>0.25591584369800624</v>
      </c>
      <c r="U891" s="6">
        <v>6.8456407863474636E-2</v>
      </c>
      <c r="V891" s="6">
        <v>0.1163244802467467</v>
      </c>
      <c r="W891" s="6">
        <v>2.6325627890879475E-2</v>
      </c>
      <c r="X891" s="6">
        <v>0.47150820926537224</v>
      </c>
      <c r="Y891" s="8">
        <v>6.1469431035520557E-2</v>
      </c>
      <c r="Z891" s="10">
        <f t="shared" si="184"/>
        <v>0.74885381998039136</v>
      </c>
      <c r="AA891" s="11">
        <f t="shared" si="185"/>
        <v>-0.25883051769793269</v>
      </c>
      <c r="AB891" s="11">
        <f t="shared" si="186"/>
        <v>-0.12560295048716863</v>
      </c>
      <c r="AC891" s="11">
        <f t="shared" si="187"/>
        <v>29.428940055389543</v>
      </c>
      <c r="AD891" s="11">
        <f t="shared" si="188"/>
        <v>30.008758186677667</v>
      </c>
      <c r="AE891" s="10">
        <v>22.3634197764544</v>
      </c>
      <c r="AF891" s="11">
        <v>29.0349677161019</v>
      </c>
      <c r="AG891" s="12">
        <v>36.464165123561102</v>
      </c>
      <c r="AH891" s="10">
        <v>0.48068001181697684</v>
      </c>
      <c r="AI891" s="11">
        <f t="shared" si="189"/>
        <v>35.181108275902737</v>
      </c>
      <c r="AJ891" s="11">
        <f t="shared" si="190"/>
        <v>19.367448942654828</v>
      </c>
      <c r="AK891" s="11">
        <f t="shared" si="191"/>
        <v>0.28371322546400413</v>
      </c>
      <c r="AL891" s="11">
        <f t="shared" si="192"/>
        <v>4.4186782829611966</v>
      </c>
      <c r="AM891" s="11">
        <f t="shared" si="193"/>
        <v>2.2964607955212908</v>
      </c>
      <c r="AN891" s="3">
        <f t="shared" si="194"/>
        <v>0.542760101879738</v>
      </c>
      <c r="AO891" s="3">
        <f t="shared" si="195"/>
        <v>0.24670722155184674</v>
      </c>
      <c r="AP891" s="3">
        <v>0.66638203157385734</v>
      </c>
      <c r="AQ891" s="123" t="s">
        <v>213</v>
      </c>
      <c r="AR891" s="83">
        <v>121</v>
      </c>
      <c r="AS891" s="34">
        <v>754</v>
      </c>
      <c r="AT891" s="34" t="s">
        <v>96</v>
      </c>
      <c r="AU891" s="34">
        <v>10</v>
      </c>
      <c r="AV891" s="34" t="s">
        <v>159</v>
      </c>
      <c r="AW891" s="34">
        <v>4</v>
      </c>
      <c r="AX891" s="34">
        <v>89</v>
      </c>
      <c r="AY891" s="34">
        <v>91</v>
      </c>
      <c r="AZ891" s="158">
        <v>88.59</v>
      </c>
    </row>
    <row r="892" spans="1:52" ht="15" customHeight="1">
      <c r="A892" s="11">
        <v>17.7951612903225</v>
      </c>
      <c r="B892" s="32">
        <v>754</v>
      </c>
      <c r="C892" s="17">
        <v>-30.940999999999999</v>
      </c>
      <c r="D892" s="17">
        <v>93.566500000000005</v>
      </c>
      <c r="E892" s="40" t="s">
        <v>56</v>
      </c>
      <c r="F892" s="18">
        <v>-53.9</v>
      </c>
      <c r="G892" s="17">
        <v>-50.2</v>
      </c>
      <c r="H892" s="17">
        <v>-45.9</v>
      </c>
      <c r="I892" s="17">
        <v>-42.2</v>
      </c>
      <c r="J892" s="17">
        <v>-38.299999999999997</v>
      </c>
      <c r="K892" s="30">
        <v>-34</v>
      </c>
      <c r="L892" s="10">
        <f t="shared" si="182"/>
        <v>-38.299999999999997</v>
      </c>
      <c r="M892" s="52" t="str">
        <f t="shared" si="183"/>
        <v>mid latitude</v>
      </c>
      <c r="N892" s="87">
        <v>4774.5023114699097</v>
      </c>
      <c r="O892" s="23">
        <v>991.558797941987</v>
      </c>
      <c r="P892" s="23">
        <v>2219.3302216455199</v>
      </c>
      <c r="Q892" s="23">
        <v>140.02302071006</v>
      </c>
      <c r="R892" s="23">
        <v>8622.0883064417394</v>
      </c>
      <c r="S892" s="25">
        <v>1069.9295384188599</v>
      </c>
      <c r="T892" s="7">
        <v>0.267968035953771</v>
      </c>
      <c r="U892" s="6">
        <v>5.5651049320655649E-2</v>
      </c>
      <c r="V892" s="6">
        <v>0.12455948742521523</v>
      </c>
      <c r="W892" s="6">
        <v>7.8587654587263783E-3</v>
      </c>
      <c r="X892" s="6">
        <v>0.483913069587741</v>
      </c>
      <c r="Y892" s="8">
        <v>6.0049592253890692E-2</v>
      </c>
      <c r="Z892" s="10">
        <f t="shared" si="184"/>
        <v>0.77570813604456679</v>
      </c>
      <c r="AA892" s="11">
        <f t="shared" si="185"/>
        <v>-0.17894110079608858</v>
      </c>
      <c r="AB892" s="11">
        <f t="shared" si="186"/>
        <v>-0.11030165341757889</v>
      </c>
      <c r="AC892" s="11">
        <f t="shared" si="187"/>
        <v>34.821475696264017</v>
      </c>
      <c r="AD892" s="11">
        <f t="shared" si="188"/>
        <v>31.055366906237605</v>
      </c>
      <c r="AE892" s="10">
        <v>24.547052088156398</v>
      </c>
      <c r="AF892" s="11">
        <v>31.290764218684401</v>
      </c>
      <c r="AG892" s="12">
        <v>39.274869116305403</v>
      </c>
      <c r="AH892" s="10">
        <v>0.26260335244252808</v>
      </c>
      <c r="AI892" s="11">
        <f t="shared" si="189"/>
        <v>35.639682122451774</v>
      </c>
      <c r="AJ892" s="11">
        <f t="shared" si="190"/>
        <v>18.306818624965622</v>
      </c>
      <c r="AK892" s="11">
        <f t="shared" si="191"/>
        <v>0.25691405763904646</v>
      </c>
      <c r="AL892" s="11">
        <f t="shared" si="192"/>
        <v>15.849752493491748</v>
      </c>
      <c r="AM892" s="11">
        <f t="shared" si="193"/>
        <v>2.2914203724938389</v>
      </c>
      <c r="AN892" s="3">
        <f t="shared" si="194"/>
        <v>0.55375242537272329</v>
      </c>
      <c r="AO892" s="3">
        <f t="shared" si="195"/>
        <v>0.25740054413353813</v>
      </c>
      <c r="AP892" s="3">
        <v>0.63623190146335296</v>
      </c>
      <c r="AQ892" s="123" t="s">
        <v>213</v>
      </c>
      <c r="AR892" s="83">
        <v>121</v>
      </c>
      <c r="AS892" s="34">
        <v>754</v>
      </c>
      <c r="AT892" s="34" t="s">
        <v>96</v>
      </c>
      <c r="AU892" s="34">
        <v>10</v>
      </c>
      <c r="AV892" s="34" t="s">
        <v>159</v>
      </c>
      <c r="AW892" s="34">
        <v>4</v>
      </c>
      <c r="AX892" s="34">
        <v>50</v>
      </c>
      <c r="AY892" s="34">
        <v>52</v>
      </c>
      <c r="AZ892" s="158">
        <v>88.2</v>
      </c>
    </row>
    <row r="893" spans="1:52" ht="15" customHeight="1">
      <c r="A893" s="11">
        <v>17.876064516128999</v>
      </c>
      <c r="B893" s="32">
        <v>754</v>
      </c>
      <c r="C893" s="17">
        <v>-30.940999999999999</v>
      </c>
      <c r="D893" s="17">
        <v>93.566500000000005</v>
      </c>
      <c r="E893" s="40" t="s">
        <v>56</v>
      </c>
      <c r="F893" s="18">
        <v>-53.9</v>
      </c>
      <c r="G893" s="17">
        <v>-50.2</v>
      </c>
      <c r="H893" s="17">
        <v>-45.9</v>
      </c>
      <c r="I893" s="17">
        <v>-42.2</v>
      </c>
      <c r="J893" s="17">
        <v>-38.299999999999997</v>
      </c>
      <c r="K893" s="30">
        <v>-34</v>
      </c>
      <c r="L893" s="10">
        <f t="shared" si="182"/>
        <v>-38.299999999999997</v>
      </c>
      <c r="M893" s="52" t="str">
        <f t="shared" si="183"/>
        <v>mid latitude</v>
      </c>
      <c r="N893" s="87">
        <v>5404.1755952381</v>
      </c>
      <c r="O893" s="23">
        <v>1745.12085</v>
      </c>
      <c r="P893" s="23">
        <v>2736.48279761904</v>
      </c>
      <c r="Q893" s="23">
        <v>326.15414285714297</v>
      </c>
      <c r="R893" s="23">
        <v>11255.4230206349</v>
      </c>
      <c r="S893" s="25">
        <v>1238.6495</v>
      </c>
      <c r="T893" s="7">
        <v>0.23800643836382307</v>
      </c>
      <c r="U893" s="6">
        <v>7.6857235799098381E-2</v>
      </c>
      <c r="V893" s="6">
        <v>0.12051801663866601</v>
      </c>
      <c r="W893" s="6">
        <v>1.4364223465913125E-2</v>
      </c>
      <c r="X893" s="6">
        <v>0.4957024615891425</v>
      </c>
      <c r="Y893" s="8">
        <v>5.4551624143356785E-2</v>
      </c>
      <c r="Z893" s="10">
        <f t="shared" si="184"/>
        <v>0.71137887903304597</v>
      </c>
      <c r="AA893" s="11">
        <f t="shared" si="185"/>
        <v>-0.24474985789271014</v>
      </c>
      <c r="AB893" s="11">
        <f t="shared" si="186"/>
        <v>-0.14789903324015846</v>
      </c>
      <c r="AC893" s="11">
        <f t="shared" si="187"/>
        <v>30.379384592242065</v>
      </c>
      <c r="AD893" s="11">
        <f t="shared" si="188"/>
        <v>28.483706126373164</v>
      </c>
      <c r="AE893" s="10">
        <v>18.3567564047469</v>
      </c>
      <c r="AF893" s="11">
        <v>24.915567669491899</v>
      </c>
      <c r="AG893" s="12">
        <v>31.516562378431001</v>
      </c>
      <c r="AH893" s="10">
        <v>0.42915002778422112</v>
      </c>
      <c r="AI893" s="11">
        <f t="shared" si="189"/>
        <v>32.438810320970681</v>
      </c>
      <c r="AJ893" s="11">
        <f t="shared" si="190"/>
        <v>18.646426516451925</v>
      </c>
      <c r="AK893" s="11">
        <f t="shared" si="191"/>
        <v>0.27787567581151706</v>
      </c>
      <c r="AL893" s="11">
        <f t="shared" si="192"/>
        <v>8.3901518884511983</v>
      </c>
      <c r="AM893" s="11">
        <f t="shared" si="193"/>
        <v>2.1750348995715432</v>
      </c>
      <c r="AN893" s="3">
        <f t="shared" si="194"/>
        <v>0.4801397144585739</v>
      </c>
      <c r="AO893" s="3">
        <f t="shared" si="195"/>
        <v>0.24312571749654943</v>
      </c>
      <c r="AP893" s="3">
        <v>0.11198369142820419</v>
      </c>
      <c r="AQ893" s="123" t="s">
        <v>213</v>
      </c>
      <c r="AR893" s="83">
        <v>121</v>
      </c>
      <c r="AS893" s="34">
        <v>754</v>
      </c>
      <c r="AT893" s="34" t="s">
        <v>96</v>
      </c>
      <c r="AU893" s="34">
        <v>10</v>
      </c>
      <c r="AV893" s="34" t="s">
        <v>159</v>
      </c>
      <c r="AW893" s="34">
        <v>4</v>
      </c>
      <c r="AX893" s="34">
        <v>130</v>
      </c>
      <c r="AY893" s="34">
        <v>132</v>
      </c>
      <c r="AZ893" s="158">
        <v>89</v>
      </c>
    </row>
    <row r="894" spans="1:52" ht="15" customHeight="1">
      <c r="A894" s="11">
        <v>18.050645161290301</v>
      </c>
      <c r="B894" s="32">
        <v>754</v>
      </c>
      <c r="C894" s="17">
        <v>-30.940999999999999</v>
      </c>
      <c r="D894" s="17">
        <v>93.566500000000005</v>
      </c>
      <c r="E894" s="40" t="s">
        <v>56</v>
      </c>
      <c r="F894" s="18">
        <v>-53.9</v>
      </c>
      <c r="G894" s="17">
        <v>-50.2</v>
      </c>
      <c r="H894" s="17">
        <v>-45.9</v>
      </c>
      <c r="I894" s="17">
        <v>-42.2</v>
      </c>
      <c r="J894" s="17">
        <v>-38.299999999999997</v>
      </c>
      <c r="K894" s="30">
        <v>-34</v>
      </c>
      <c r="L894" s="10">
        <f t="shared" si="182"/>
        <v>-38.299999999999997</v>
      </c>
      <c r="M894" s="52" t="str">
        <f t="shared" si="183"/>
        <v>mid latitude</v>
      </c>
      <c r="N894" s="87">
        <v>5086.5393166353697</v>
      </c>
      <c r="O894" s="23">
        <v>1462.31197396684</v>
      </c>
      <c r="P894" s="23">
        <v>2307.2727364583402</v>
      </c>
      <c r="Q894" s="23">
        <v>493.563438750003</v>
      </c>
      <c r="R894" s="23">
        <v>9466.6315988743299</v>
      </c>
      <c r="S894" s="25">
        <v>1373.3014771210401</v>
      </c>
      <c r="T894" s="7">
        <v>0.2519383316839886</v>
      </c>
      <c r="U894" s="6">
        <v>7.2428898350956283E-2</v>
      </c>
      <c r="V894" s="6">
        <v>0.11428014368475889</v>
      </c>
      <c r="W894" s="6">
        <v>2.4446395004205201E-2</v>
      </c>
      <c r="X894" s="6">
        <v>0.46888605852062032</v>
      </c>
      <c r="Y894" s="8">
        <v>6.8020172755470759E-2</v>
      </c>
      <c r="Z894" s="10">
        <f t="shared" si="184"/>
        <v>0.74056151107168822</v>
      </c>
      <c r="AA894" s="11">
        <f t="shared" si="185"/>
        <v>-0.26663149079980647</v>
      </c>
      <c r="AB894" s="11">
        <f t="shared" si="186"/>
        <v>-0.13043886312582501</v>
      </c>
      <c r="AC894" s="11">
        <f t="shared" si="187"/>
        <v>28.90237437101306</v>
      </c>
      <c r="AD894" s="11">
        <f t="shared" si="188"/>
        <v>29.677981762193568</v>
      </c>
      <c r="AE894" s="10">
        <v>26.018737364597701</v>
      </c>
      <c r="AF894" s="11">
        <v>32.924947484846399</v>
      </c>
      <c r="AG894" s="12">
        <v>41.376470489593899</v>
      </c>
      <c r="AH894" s="10">
        <v>0.13319673493545331</v>
      </c>
      <c r="AI894" s="11">
        <f t="shared" si="189"/>
        <v>34.951416060224446</v>
      </c>
      <c r="AJ894" s="11">
        <f t="shared" si="190"/>
        <v>21.25906072558891</v>
      </c>
      <c r="AK894" s="11">
        <f t="shared" si="191"/>
        <v>0.28227009347405807</v>
      </c>
      <c r="AL894" s="11">
        <f t="shared" si="192"/>
        <v>4.6747237645919055</v>
      </c>
      <c r="AM894" s="11">
        <f t="shared" si="193"/>
        <v>2.3154209718704593</v>
      </c>
      <c r="AN894" s="3">
        <f t="shared" si="194"/>
        <v>0.53731248158428457</v>
      </c>
      <c r="AO894" s="3">
        <f t="shared" si="195"/>
        <v>0.24372689613618179</v>
      </c>
      <c r="AP894" s="3">
        <v>0.64928424606901347</v>
      </c>
      <c r="AQ894" s="123" t="s">
        <v>213</v>
      </c>
      <c r="AR894" s="83">
        <v>121</v>
      </c>
      <c r="AS894" s="34">
        <v>754</v>
      </c>
      <c r="AT894" s="34" t="s">
        <v>96</v>
      </c>
      <c r="AU894" s="34">
        <v>10</v>
      </c>
      <c r="AV894" s="34" t="s">
        <v>159</v>
      </c>
      <c r="AW894" s="34">
        <v>4</v>
      </c>
      <c r="AX894" s="34">
        <v>70</v>
      </c>
      <c r="AY894" s="34">
        <v>72</v>
      </c>
      <c r="AZ894" s="158">
        <v>88.4</v>
      </c>
    </row>
    <row r="895" spans="1:52" ht="15" customHeight="1">
      <c r="A895" s="11">
        <v>18.050645161290301</v>
      </c>
      <c r="B895" s="32">
        <v>754</v>
      </c>
      <c r="C895" s="17">
        <v>-30.940999999999999</v>
      </c>
      <c r="D895" s="17">
        <v>93.566500000000005</v>
      </c>
      <c r="E895" s="40" t="s">
        <v>56</v>
      </c>
      <c r="F895" s="18">
        <v>-53.9</v>
      </c>
      <c r="G895" s="17">
        <v>-50.2</v>
      </c>
      <c r="H895" s="17">
        <v>-45.9</v>
      </c>
      <c r="I895" s="17">
        <v>-42.2</v>
      </c>
      <c r="J895" s="17">
        <v>-38.299999999999997</v>
      </c>
      <c r="K895" s="30">
        <v>-34</v>
      </c>
      <c r="L895" s="10">
        <f t="shared" si="182"/>
        <v>-38.299999999999997</v>
      </c>
      <c r="M895" s="52" t="str">
        <f t="shared" si="183"/>
        <v>mid latitude</v>
      </c>
      <c r="N895" s="87">
        <v>9257.1679571530203</v>
      </c>
      <c r="O895" s="23">
        <v>1981.60686519041</v>
      </c>
      <c r="P895" s="23">
        <v>2148.71070951921</v>
      </c>
      <c r="Q895" s="23">
        <v>288.47350455818702</v>
      </c>
      <c r="R895" s="23">
        <v>10123.531028994001</v>
      </c>
      <c r="S895" s="25">
        <v>1136.83767697299</v>
      </c>
      <c r="T895" s="7">
        <v>0.37123220599227591</v>
      </c>
      <c r="U895" s="6">
        <v>7.946666749258316E-2</v>
      </c>
      <c r="V895" s="6">
        <v>8.6167888540650717E-2</v>
      </c>
      <c r="W895" s="6">
        <v>1.1568403637389943E-2</v>
      </c>
      <c r="X895" s="6">
        <v>0.405975215499979</v>
      </c>
      <c r="Y895" s="8">
        <v>4.5589618837121128E-2</v>
      </c>
      <c r="Z895" s="10">
        <f t="shared" si="184"/>
        <v>0.64331546398516748</v>
      </c>
      <c r="AA895" s="11">
        <f t="shared" si="185"/>
        <v>-0.31312552014683342</v>
      </c>
      <c r="AB895" s="11">
        <f t="shared" si="186"/>
        <v>-0.1915760089249742</v>
      </c>
      <c r="AC895" s="11">
        <f t="shared" si="187"/>
        <v>25.764027390088742</v>
      </c>
      <c r="AD895" s="11">
        <f t="shared" si="188"/>
        <v>25.496200989531765</v>
      </c>
      <c r="AE895" s="10">
        <v>24.042644271240398</v>
      </c>
      <c r="AF895" s="11">
        <v>30.815846376899799</v>
      </c>
      <c r="AG895" s="12">
        <v>38.754614119297997</v>
      </c>
      <c r="AH895" s="10">
        <v>0.3946298018763329</v>
      </c>
      <c r="AI895" s="11">
        <f t="shared" si="189"/>
        <v>47.764881771136736</v>
      </c>
      <c r="AJ895" s="11">
        <f t="shared" si="190"/>
        <v>10.937435643102592</v>
      </c>
      <c r="AK895" s="11">
        <f t="shared" si="191"/>
        <v>0.28182575723407205</v>
      </c>
      <c r="AL895" s="11">
        <f t="shared" si="192"/>
        <v>7.4485548085605933</v>
      </c>
      <c r="AM895" s="11">
        <f t="shared" si="193"/>
        <v>2.1044961819418937</v>
      </c>
      <c r="AN895" s="3">
        <f t="shared" si="194"/>
        <v>0.91442086072935436</v>
      </c>
      <c r="AO895" s="3">
        <f t="shared" si="195"/>
        <v>0.21224913554028316</v>
      </c>
      <c r="AP895" s="3">
        <v>0.86859062309512813</v>
      </c>
      <c r="AQ895" s="123" t="s">
        <v>213</v>
      </c>
      <c r="AR895" s="83">
        <v>121</v>
      </c>
      <c r="AS895" s="34">
        <v>754</v>
      </c>
      <c r="AT895" s="34" t="s">
        <v>96</v>
      </c>
      <c r="AU895" s="34">
        <v>10</v>
      </c>
      <c r="AV895" s="34" t="s">
        <v>159</v>
      </c>
      <c r="AW895" s="34">
        <v>4</v>
      </c>
      <c r="AX895" s="34">
        <v>10</v>
      </c>
      <c r="AY895" s="34">
        <v>12</v>
      </c>
      <c r="AZ895" s="158">
        <v>87.8</v>
      </c>
    </row>
    <row r="896" spans="1:52" ht="15" customHeight="1">
      <c r="A896" s="11">
        <v>18.9874193548387</v>
      </c>
      <c r="B896" s="32">
        <v>754</v>
      </c>
      <c r="C896" s="17">
        <v>-30.940999999999999</v>
      </c>
      <c r="D896" s="17">
        <v>93.566500000000005</v>
      </c>
      <c r="E896" s="40" t="s">
        <v>56</v>
      </c>
      <c r="F896" s="18">
        <v>-53.9</v>
      </c>
      <c r="G896" s="17">
        <v>-50.2</v>
      </c>
      <c r="H896" s="17">
        <v>-45.9</v>
      </c>
      <c r="I896" s="17">
        <v>-42.2</v>
      </c>
      <c r="J896" s="17">
        <v>-38.299999999999997</v>
      </c>
      <c r="K896" s="30">
        <v>-34</v>
      </c>
      <c r="L896" s="10">
        <f t="shared" si="182"/>
        <v>-38.299999999999997</v>
      </c>
      <c r="M896" s="52" t="str">
        <f t="shared" si="183"/>
        <v>mid latitude</v>
      </c>
      <c r="N896" s="87">
        <v>8818.7009460317495</v>
      </c>
      <c r="O896" s="23">
        <v>2530.54887301587</v>
      </c>
      <c r="P896" s="23">
        <v>3638.76748412698</v>
      </c>
      <c r="Q896" s="23">
        <v>494.11772230906502</v>
      </c>
      <c r="R896" s="23">
        <v>16385.084522222201</v>
      </c>
      <c r="S896" s="25">
        <v>1856.41198095237</v>
      </c>
      <c r="T896" s="7">
        <v>0.26149914900290749</v>
      </c>
      <c r="U896" s="6">
        <v>7.5037852043467426E-2</v>
      </c>
      <c r="V896" s="6">
        <v>0.10789963355621314</v>
      </c>
      <c r="W896" s="6">
        <v>1.4651972516339627E-2</v>
      </c>
      <c r="X896" s="6">
        <v>0.48586358525173085</v>
      </c>
      <c r="Y896" s="8">
        <v>5.5047807629341361E-2</v>
      </c>
      <c r="Z896" s="10">
        <f t="shared" si="184"/>
        <v>0.70298185494494836</v>
      </c>
      <c r="AA896" s="11">
        <f t="shared" si="185"/>
        <v>-0.26274380043560419</v>
      </c>
      <c r="AB896" s="11">
        <f t="shared" si="186"/>
        <v>-0.15305588465156048</v>
      </c>
      <c r="AC896" s="11">
        <f t="shared" si="187"/>
        <v>29.164793470596717</v>
      </c>
      <c r="AD896" s="11">
        <f t="shared" si="188"/>
        <v>28.130977489833263</v>
      </c>
      <c r="AE896" s="10">
        <v>21.8434381389993</v>
      </c>
      <c r="AF896" s="11">
        <v>28.526375214893999</v>
      </c>
      <c r="AG896" s="12">
        <v>35.769060590317501</v>
      </c>
      <c r="AH896" s="10">
        <v>7.1985940160147019E-2</v>
      </c>
      <c r="AI896" s="11">
        <f t="shared" si="189"/>
        <v>34.989588993048535</v>
      </c>
      <c r="AJ896" s="11">
        <f t="shared" si="190"/>
        <v>17.390092204643633</v>
      </c>
      <c r="AK896" s="11">
        <f t="shared" si="191"/>
        <v>0.26755481439086132</v>
      </c>
      <c r="AL896" s="11">
        <f t="shared" si="192"/>
        <v>7.3641711677991024</v>
      </c>
      <c r="AM896" s="11">
        <f t="shared" si="193"/>
        <v>2.1967632747484624</v>
      </c>
      <c r="AN896" s="3">
        <f t="shared" si="194"/>
        <v>0.53821516355752852</v>
      </c>
      <c r="AO896" s="3">
        <f t="shared" si="195"/>
        <v>0.22207804172092716</v>
      </c>
      <c r="AP896" s="3">
        <v>1.2292764309949651</v>
      </c>
      <c r="AQ896" s="123" t="s">
        <v>213</v>
      </c>
      <c r="AR896" s="83">
        <v>121</v>
      </c>
      <c r="AS896" s="34">
        <v>754</v>
      </c>
      <c r="AT896" s="34" t="s">
        <v>96</v>
      </c>
      <c r="AU896" s="34">
        <v>10</v>
      </c>
      <c r="AV896" s="34" t="s">
        <v>159</v>
      </c>
      <c r="AW896" s="34">
        <v>6</v>
      </c>
      <c r="AX896" s="34">
        <v>50</v>
      </c>
      <c r="AY896" s="34">
        <v>52</v>
      </c>
      <c r="AZ896" s="158">
        <v>91.2</v>
      </c>
    </row>
    <row r="897" spans="1:52" ht="15" customHeight="1">
      <c r="A897" s="11">
        <v>20.001575757575701</v>
      </c>
      <c r="B897" s="32">
        <v>754</v>
      </c>
      <c r="C897" s="17">
        <v>-30.940999999999999</v>
      </c>
      <c r="D897" s="17">
        <v>93.566500000000005</v>
      </c>
      <c r="E897" s="40" t="s">
        <v>56</v>
      </c>
      <c r="F897" s="18">
        <v>-53.9</v>
      </c>
      <c r="G897" s="17">
        <v>-50.2</v>
      </c>
      <c r="H897" s="17">
        <v>-45.9</v>
      </c>
      <c r="I897" s="17">
        <v>-42.2</v>
      </c>
      <c r="J897" s="17">
        <v>-38.299999999999997</v>
      </c>
      <c r="K897" s="30">
        <v>-34</v>
      </c>
      <c r="L897" s="10">
        <f t="shared" si="182"/>
        <v>-38.299999999999997</v>
      </c>
      <c r="M897" s="52" t="str">
        <f t="shared" si="183"/>
        <v>mid latitude</v>
      </c>
      <c r="N897" s="87">
        <v>6384.57615412004</v>
      </c>
      <c r="O897" s="23">
        <v>1449.93708415727</v>
      </c>
      <c r="P897" s="23">
        <v>2514.6568682253701</v>
      </c>
      <c r="Q897" s="23">
        <v>295.51430231552899</v>
      </c>
      <c r="R897" s="23">
        <v>10989.176292899399</v>
      </c>
      <c r="S897" s="25">
        <v>1298.07678965327</v>
      </c>
      <c r="T897" s="7">
        <v>0.27841416175682976</v>
      </c>
      <c r="U897" s="6">
        <v>6.3227849138472084E-2</v>
      </c>
      <c r="V897" s="6">
        <v>0.10965740985346821</v>
      </c>
      <c r="W897" s="6">
        <v>1.2886582410523702E-2</v>
      </c>
      <c r="X897" s="6">
        <v>0.47920836593220906</v>
      </c>
      <c r="Y897" s="8">
        <v>5.660563090849724E-2</v>
      </c>
      <c r="Z897" s="10">
        <f t="shared" si="184"/>
        <v>0.73913479443603936</v>
      </c>
      <c r="AA897" s="11">
        <f t="shared" si="185"/>
        <v>-0.22894190244036353</v>
      </c>
      <c r="AB897" s="11">
        <f t="shared" si="186"/>
        <v>-0.13127635302400051</v>
      </c>
      <c r="AC897" s="11">
        <f t="shared" si="187"/>
        <v>31.446421585275459</v>
      </c>
      <c r="AD897" s="11">
        <f t="shared" si="188"/>
        <v>29.620697453158364</v>
      </c>
      <c r="AE897" s="10">
        <v>23.936092084470101</v>
      </c>
      <c r="AF897" s="11">
        <v>30.686059163930501</v>
      </c>
      <c r="AG897" s="12">
        <v>38.533307853881396</v>
      </c>
      <c r="AH897" s="10">
        <v>0.15383963860127797</v>
      </c>
      <c r="AI897" s="11">
        <f t="shared" si="189"/>
        <v>36.748400632445687</v>
      </c>
      <c r="AJ897" s="11">
        <f t="shared" si="190"/>
        <v>16.896204984833322</v>
      </c>
      <c r="AK897" s="11">
        <f t="shared" si="191"/>
        <v>0.25744940041334341</v>
      </c>
      <c r="AL897" s="11">
        <f t="shared" si="192"/>
        <v>8.509425258004601</v>
      </c>
      <c r="AM897" s="11">
        <f t="shared" si="193"/>
        <v>2.2593887727667457</v>
      </c>
      <c r="AN897" s="3">
        <f t="shared" si="194"/>
        <v>0.58098769042820819</v>
      </c>
      <c r="AO897" s="3">
        <f t="shared" si="195"/>
        <v>0.22883033279302314</v>
      </c>
      <c r="AP897" s="3">
        <v>0.67770389173795276</v>
      </c>
      <c r="AQ897" s="123" t="s">
        <v>213</v>
      </c>
      <c r="AR897" s="83">
        <v>121</v>
      </c>
      <c r="AS897" s="34">
        <v>754</v>
      </c>
      <c r="AT897" s="34" t="s">
        <v>96</v>
      </c>
      <c r="AU897" s="34">
        <v>11</v>
      </c>
      <c r="AV897" s="34" t="s">
        <v>159</v>
      </c>
      <c r="AW897" s="34">
        <v>2</v>
      </c>
      <c r="AX897" s="34">
        <v>81</v>
      </c>
      <c r="AY897" s="34">
        <v>83</v>
      </c>
      <c r="AZ897" s="158">
        <v>95.21</v>
      </c>
    </row>
    <row r="898" spans="1:52" ht="15" customHeight="1">
      <c r="A898" s="11">
        <v>21.117272727272699</v>
      </c>
      <c r="B898" s="32">
        <v>754</v>
      </c>
      <c r="C898" s="17">
        <v>-30.940999999999999</v>
      </c>
      <c r="D898" s="17">
        <v>93.566500000000005</v>
      </c>
      <c r="E898" s="40" t="s">
        <v>56</v>
      </c>
      <c r="F898" s="18">
        <v>-53.9</v>
      </c>
      <c r="G898" s="17">
        <v>-50.2</v>
      </c>
      <c r="H898" s="17">
        <v>-45.9</v>
      </c>
      <c r="I898" s="17">
        <v>-42.2</v>
      </c>
      <c r="J898" s="17">
        <v>-38.299999999999997</v>
      </c>
      <c r="K898" s="30">
        <v>-34</v>
      </c>
      <c r="L898" s="10">
        <f t="shared" si="182"/>
        <v>-38.299999999999997</v>
      </c>
      <c r="M898" s="52" t="str">
        <f t="shared" si="183"/>
        <v>mid latitude</v>
      </c>
      <c r="N898" s="87">
        <v>2302.1051595936601</v>
      </c>
      <c r="O898" s="23">
        <v>504.52457314258999</v>
      </c>
      <c r="P898" s="23">
        <v>466.23103605283899</v>
      </c>
      <c r="Q898" s="23">
        <v>100.415976968462</v>
      </c>
      <c r="R898" s="23">
        <v>2238.4286823964599</v>
      </c>
      <c r="S898" s="25">
        <v>1427.43424987238</v>
      </c>
      <c r="T898" s="7">
        <v>0.32704354010476405</v>
      </c>
      <c r="U898" s="6">
        <v>7.1674181252224675E-2</v>
      </c>
      <c r="V898" s="6">
        <v>6.6234093565189653E-2</v>
      </c>
      <c r="W898" s="6">
        <v>1.4265376389947739E-2</v>
      </c>
      <c r="X898" s="6">
        <v>0.31799748048529453</v>
      </c>
      <c r="Y898" s="8">
        <v>0.20278532820257927</v>
      </c>
      <c r="Z898" s="10">
        <f t="shared" si="184"/>
        <v>0.79807756555033271</v>
      </c>
      <c r="AA898" s="11">
        <f t="shared" si="185"/>
        <v>-0.36125786383804337</v>
      </c>
      <c r="AB898" s="11">
        <f t="shared" si="186"/>
        <v>-9.7954897304096775E-2</v>
      </c>
      <c r="AC898" s="11">
        <f t="shared" si="187"/>
        <v>22.515094190932071</v>
      </c>
      <c r="AD898" s="11">
        <f t="shared" si="188"/>
        <v>31.899885024399779</v>
      </c>
      <c r="AE898" s="10">
        <v>27.191851169662499</v>
      </c>
      <c r="AF898" s="11">
        <v>34.2464177544244</v>
      </c>
      <c r="AG898" s="12">
        <v>43.1237964463133</v>
      </c>
      <c r="AH898" s="10">
        <v>0.27869248498162774</v>
      </c>
      <c r="AI898" s="11">
        <f t="shared" si="189"/>
        <v>50.701200336933198</v>
      </c>
      <c r="AJ898" s="11">
        <f t="shared" si="190"/>
        <v>38.273740887396777</v>
      </c>
      <c r="AK898" s="11">
        <f t="shared" si="191"/>
        <v>0.2261270383392294</v>
      </c>
      <c r="AL898" s="11">
        <f t="shared" si="192"/>
        <v>4.6429965641749398</v>
      </c>
      <c r="AM898" s="11">
        <f t="shared" si="193"/>
        <v>2.9808509482465864</v>
      </c>
      <c r="AN898" s="3">
        <f t="shared" si="194"/>
        <v>1.0284469537483893</v>
      </c>
      <c r="AO898" s="3">
        <f t="shared" si="195"/>
        <v>0.2082849633403073</v>
      </c>
      <c r="AP898" s="3">
        <v>0.76981010693218721</v>
      </c>
      <c r="AQ898" s="123" t="s">
        <v>213</v>
      </c>
      <c r="AR898" s="83">
        <v>121</v>
      </c>
      <c r="AS898" s="34">
        <v>754</v>
      </c>
      <c r="AT898" s="34" t="s">
        <v>96</v>
      </c>
      <c r="AU898" s="34">
        <v>11</v>
      </c>
      <c r="AV898" s="34" t="s">
        <v>159</v>
      </c>
      <c r="AW898" s="34">
        <v>5</v>
      </c>
      <c r="AX898" s="34">
        <v>80</v>
      </c>
      <c r="AY898" s="34">
        <v>82</v>
      </c>
      <c r="AZ898" s="158">
        <v>99.7</v>
      </c>
    </row>
    <row r="899" spans="1:52" ht="15" customHeight="1">
      <c r="A899" s="11">
        <v>23.164650000000002</v>
      </c>
      <c r="B899" s="32">
        <v>754</v>
      </c>
      <c r="C899" s="17">
        <v>-30.940999999999999</v>
      </c>
      <c r="D899" s="17">
        <v>93.566500000000005</v>
      </c>
      <c r="E899" s="40" t="s">
        <v>56</v>
      </c>
      <c r="F899" s="18">
        <v>-53.9</v>
      </c>
      <c r="G899" s="17">
        <v>-50.2</v>
      </c>
      <c r="H899" s="17">
        <v>-45.9</v>
      </c>
      <c r="I899" s="17">
        <v>-42.2</v>
      </c>
      <c r="J899" s="17">
        <v>-38.299999999999997</v>
      </c>
      <c r="K899" s="30">
        <v>-34</v>
      </c>
      <c r="L899" s="10">
        <f t="shared" ref="L899:L962" si="196">IF(A899&lt;2,C899,IF(A899&lt;15,K899,IF(A899&lt;25,J899,IF(A899&lt;35,I899,IF(A899&lt;45,H899,IF(A899&lt;55,G899,IF(A899&lt;65,F899,IF(A899&lt;70,F899,"no age"))))))))</f>
        <v>-38.299999999999997</v>
      </c>
      <c r="M899" s="52" t="str">
        <f t="shared" ref="M899:M962" si="197">IF(ABS(L899)&lt;=20,"low latitude",IF(ABS(L899)&lt;=40,"mid latitude",IF(ABS(L899)&lt;=50,"transition",IF(ABS(L899)&gt;50,"high latitude","no category"))))</f>
        <v>mid latitude</v>
      </c>
      <c r="N899" s="87">
        <v>14706.2295295858</v>
      </c>
      <c r="O899" s="23">
        <v>2457.6199230769198</v>
      </c>
      <c r="P899" s="23">
        <v>3057.53434169106</v>
      </c>
      <c r="Q899" s="23">
        <v>464.37447041419898</v>
      </c>
      <c r="R899" s="23">
        <v>15211.1206967456</v>
      </c>
      <c r="S899" s="25">
        <v>1771.9968440539301</v>
      </c>
      <c r="T899" s="7">
        <v>0.39040797515417758</v>
      </c>
      <c r="U899" s="6">
        <v>6.5242720164048015E-2</v>
      </c>
      <c r="V899" s="6">
        <v>8.1168717576624694E-2</v>
      </c>
      <c r="W899" s="6">
        <v>1.2327802741210659E-2</v>
      </c>
      <c r="X899" s="6">
        <v>0.40381137932705113</v>
      </c>
      <c r="Y899" s="8">
        <v>4.7041405036887952E-2</v>
      </c>
      <c r="Z899" s="10">
        <f t="shared" ref="Z899:Z962" si="198">(V899+W899+Y899)/(U899+V899+W899+Y899)</f>
        <v>0.6829501627834258</v>
      </c>
      <c r="AA899" s="11">
        <f t="shared" ref="AA899:AA962" si="199">LOG((V899)/(U899+V899+W899))</f>
        <v>-0.29129561361480233</v>
      </c>
      <c r="AB899" s="11">
        <f t="shared" ref="AB899:AB962" si="200">LOG(Z899)</f>
        <v>-0.16561098712059319</v>
      </c>
      <c r="AC899" s="11">
        <f t="shared" ref="AC899:AC962" si="201">67.5*AA899+46.9</f>
        <v>27.23754608100084</v>
      </c>
      <c r="AD899" s="11">
        <f t="shared" ref="AD899:AD962" si="202">68.4*AB899+38.6</f>
        <v>27.272208480951427</v>
      </c>
      <c r="AE899" s="10">
        <v>20.7020907879383</v>
      </c>
      <c r="AF899" s="11">
        <v>27.3507357432979</v>
      </c>
      <c r="AG899" s="12">
        <v>34.324026533017999</v>
      </c>
      <c r="AH899" s="10">
        <v>0.62231059116230658</v>
      </c>
      <c r="AI899" s="11">
        <f t="shared" ref="AI899:AI962" si="203">((T899)/(T899+X899))*100</f>
        <v>49.1561900313026</v>
      </c>
      <c r="AJ899" s="11">
        <f t="shared" ref="AJ899:AJ962" si="204">((Y899)/(T899+Y899))*100</f>
        <v>10.753565364829548</v>
      </c>
      <c r="AK899" s="11">
        <f t="shared" ref="AK899:AK962" si="205">(U899+V899+W899)/(U899+V899+W899+X899+Y899)</f>
        <v>0.26040242327978552</v>
      </c>
      <c r="AL899" s="11">
        <f t="shared" ref="AL899:AL962" si="206">V899/W899</f>
        <v>6.5841999000588709</v>
      </c>
      <c r="AM899" s="11">
        <f t="shared" ref="AM899:AM962" si="207">((U899*1)+(V899*2)+(W899*3)+(Y899*4))/(U899+V899+W899+Y899)</f>
        <v>2.2000571654693508</v>
      </c>
      <c r="AN899" s="3">
        <f t="shared" ref="AN899:AN962" si="208">IF(T899="n/a","n/a",T899/X899)</f>
        <v>0.96680776011015279</v>
      </c>
      <c r="AO899" s="3">
        <f t="shared" ref="AO899:AO962" si="209">IF(P899="n/a","n/a",P899/R899)</f>
        <v>0.20100651376365816</v>
      </c>
      <c r="AP899" s="3">
        <v>0.50339737413873364</v>
      </c>
      <c r="AQ899" s="123" t="s">
        <v>213</v>
      </c>
      <c r="AR899" s="83">
        <v>121</v>
      </c>
      <c r="AS899" s="34">
        <v>754</v>
      </c>
      <c r="AT899" s="34" t="s">
        <v>96</v>
      </c>
      <c r="AU899" s="34">
        <v>12</v>
      </c>
      <c r="AV899" s="34" t="s">
        <v>159</v>
      </c>
      <c r="AW899" s="34">
        <v>4</v>
      </c>
      <c r="AX899" s="34">
        <v>82</v>
      </c>
      <c r="AY899" s="34">
        <v>84</v>
      </c>
      <c r="AZ899" s="158">
        <v>107.91999999999901</v>
      </c>
    </row>
    <row r="900" spans="1:52" ht="15" customHeight="1">
      <c r="A900" s="11">
        <v>24.663262499999998</v>
      </c>
      <c r="B900" s="32">
        <v>754</v>
      </c>
      <c r="C900" s="17">
        <v>-30.940999999999999</v>
      </c>
      <c r="D900" s="17">
        <v>93.566500000000005</v>
      </c>
      <c r="E900" s="40" t="s">
        <v>56</v>
      </c>
      <c r="F900" s="18">
        <v>-53.9</v>
      </c>
      <c r="G900" s="17">
        <v>-50.2</v>
      </c>
      <c r="H900" s="17">
        <v>-45.9</v>
      </c>
      <c r="I900" s="17">
        <v>-42.2</v>
      </c>
      <c r="J900" s="17">
        <v>-38.299999999999997</v>
      </c>
      <c r="K900" s="30">
        <v>-34</v>
      </c>
      <c r="L900" s="10">
        <f t="shared" si="196"/>
        <v>-38.299999999999997</v>
      </c>
      <c r="M900" s="52" t="str">
        <f t="shared" si="197"/>
        <v>mid latitude</v>
      </c>
      <c r="N900" s="87">
        <v>25383.391904733799</v>
      </c>
      <c r="O900" s="23">
        <v>4283.0748636782</v>
      </c>
      <c r="P900" s="23">
        <v>5758.92619822489</v>
      </c>
      <c r="Q900" s="23">
        <v>989.82009497041201</v>
      </c>
      <c r="R900" s="23">
        <v>26425.9857840238</v>
      </c>
      <c r="S900" s="25">
        <v>3307.7511171792198</v>
      </c>
      <c r="T900" s="7">
        <v>0.38373083652884321</v>
      </c>
      <c r="U900" s="6">
        <v>6.4748947127447859E-2</v>
      </c>
      <c r="V900" s="6">
        <v>8.7059979054280118E-2</v>
      </c>
      <c r="W900" s="6">
        <v>1.4963504266158419E-2</v>
      </c>
      <c r="X900" s="6">
        <v>0.39949214309343967</v>
      </c>
      <c r="Y900" s="8">
        <v>5.0004589929830701E-2</v>
      </c>
      <c r="Z900" s="10">
        <f t="shared" si="198"/>
        <v>0.7013108353707056</v>
      </c>
      <c r="AA900" s="11">
        <f t="shared" si="199"/>
        <v>-0.28230569963391278</v>
      </c>
      <c r="AB900" s="11">
        <f t="shared" si="200"/>
        <v>-0.15408945112637878</v>
      </c>
      <c r="AC900" s="11">
        <f t="shared" si="201"/>
        <v>27.844365274710885</v>
      </c>
      <c r="AD900" s="11">
        <f t="shared" si="202"/>
        <v>28.060281542955693</v>
      </c>
      <c r="AE900" s="10">
        <v>21.763441902063001</v>
      </c>
      <c r="AF900" s="11">
        <v>28.430278909450902</v>
      </c>
      <c r="AG900" s="12">
        <v>35.776292217586203</v>
      </c>
      <c r="AH900" s="10">
        <v>0.22605615382495814</v>
      </c>
      <c r="AI900" s="11">
        <f t="shared" si="203"/>
        <v>48.993817407387766</v>
      </c>
      <c r="AJ900" s="11">
        <f t="shared" si="204"/>
        <v>11.528823074956989</v>
      </c>
      <c r="AK900" s="11">
        <f t="shared" si="205"/>
        <v>0.27061621825848803</v>
      </c>
      <c r="AL900" s="11">
        <f t="shared" si="206"/>
        <v>5.8181544580553677</v>
      </c>
      <c r="AM900" s="11">
        <f t="shared" si="207"/>
        <v>2.2316838607286926</v>
      </c>
      <c r="AN900" s="3">
        <f t="shared" si="208"/>
        <v>0.96054664193756134</v>
      </c>
      <c r="AO900" s="3">
        <f t="shared" si="209"/>
        <v>0.21792663650438082</v>
      </c>
      <c r="AP900" s="3">
        <v>0.26670458947683268</v>
      </c>
      <c r="AQ900" s="123" t="s">
        <v>213</v>
      </c>
      <c r="AR900" s="83">
        <v>121</v>
      </c>
      <c r="AS900" s="34">
        <v>754</v>
      </c>
      <c r="AT900" s="34" t="s">
        <v>96</v>
      </c>
      <c r="AU900" s="34">
        <v>13</v>
      </c>
      <c r="AV900" s="34" t="s">
        <v>160</v>
      </c>
      <c r="AW900" s="34">
        <v>1</v>
      </c>
      <c r="AX900" s="34">
        <v>81</v>
      </c>
      <c r="AY900" s="34">
        <v>83</v>
      </c>
      <c r="AZ900" s="158">
        <v>113.11</v>
      </c>
    </row>
    <row r="901" spans="1:52" ht="15" customHeight="1">
      <c r="A901" s="11">
        <v>28.327500000000001</v>
      </c>
      <c r="B901" s="32">
        <v>754</v>
      </c>
      <c r="C901" s="17">
        <v>-30.940999999999999</v>
      </c>
      <c r="D901" s="17">
        <v>93.566500000000005</v>
      </c>
      <c r="E901" s="40" t="s">
        <v>56</v>
      </c>
      <c r="F901" s="18">
        <v>-53.9</v>
      </c>
      <c r="G901" s="17">
        <v>-50.2</v>
      </c>
      <c r="H901" s="17">
        <v>-45.9</v>
      </c>
      <c r="I901" s="17">
        <v>-42.2</v>
      </c>
      <c r="J901" s="17">
        <v>-38.299999999999997</v>
      </c>
      <c r="K901" s="30">
        <v>-34</v>
      </c>
      <c r="L901" s="10">
        <f t="shared" si="196"/>
        <v>-42.2</v>
      </c>
      <c r="M901" s="52" t="str">
        <f t="shared" si="197"/>
        <v>transition</v>
      </c>
      <c r="N901" s="87">
        <v>40791.368208284002</v>
      </c>
      <c r="O901" s="23">
        <v>3122.8734169170202</v>
      </c>
      <c r="P901" s="23">
        <v>3176.4025615384498</v>
      </c>
      <c r="Q901" s="23">
        <v>902.85668892865601</v>
      </c>
      <c r="R901" s="23">
        <v>19605.716256213102</v>
      </c>
      <c r="S901" s="25">
        <v>1301.91350099291</v>
      </c>
      <c r="T901" s="7">
        <v>0.59202755939714002</v>
      </c>
      <c r="U901" s="6">
        <v>4.5323979276285391E-2</v>
      </c>
      <c r="V901" s="6">
        <v>4.6100877189712224E-2</v>
      </c>
      <c r="W901" s="6">
        <v>1.3103655638676624E-2</v>
      </c>
      <c r="X901" s="6">
        <v>0.28454854189081785</v>
      </c>
      <c r="Y901" s="8">
        <v>1.8895386607367809E-2</v>
      </c>
      <c r="Z901" s="10">
        <f t="shared" si="198"/>
        <v>0.63277793240002977</v>
      </c>
      <c r="AA901" s="11">
        <f t="shared" si="199"/>
        <v>-0.35552557948442537</v>
      </c>
      <c r="AB901" s="11">
        <f t="shared" si="200"/>
        <v>-0.19874867490230166</v>
      </c>
      <c r="AC901" s="11">
        <f t="shared" si="201"/>
        <v>22.902023384801286</v>
      </c>
      <c r="AD901" s="11">
        <f t="shared" si="202"/>
        <v>25.005590636682566</v>
      </c>
      <c r="AE901" s="10">
        <v>17.723117564917001</v>
      </c>
      <c r="AF901" s="11">
        <v>24.318860119250701</v>
      </c>
      <c r="AG901" s="12">
        <v>30.7062031254051</v>
      </c>
      <c r="AH901" s="10">
        <v>0.29168773979563112</v>
      </c>
      <c r="AI901" s="11">
        <f t="shared" si="203"/>
        <v>67.538637949092035</v>
      </c>
      <c r="AJ901" s="11">
        <f t="shared" si="204"/>
        <v>3.0929246856654138</v>
      </c>
      <c r="AK901" s="11">
        <f t="shared" si="205"/>
        <v>0.25621464025906432</v>
      </c>
      <c r="AL901" s="11">
        <f t="shared" si="206"/>
        <v>3.5181691629350604</v>
      </c>
      <c r="AM901" s="11">
        <f t="shared" si="207"/>
        <v>2.0451326658390787</v>
      </c>
      <c r="AN901" s="3">
        <f t="shared" si="208"/>
        <v>2.0805854616689716</v>
      </c>
      <c r="AO901" s="3">
        <f t="shared" si="209"/>
        <v>0.16201410445955219</v>
      </c>
      <c r="AP901" s="3">
        <v>0.53535615155072991</v>
      </c>
      <c r="AQ901" s="123" t="s">
        <v>213</v>
      </c>
      <c r="AR901" s="83">
        <v>121</v>
      </c>
      <c r="AS901" s="34">
        <v>754</v>
      </c>
      <c r="AT901" s="34" t="s">
        <v>96</v>
      </c>
      <c r="AU901" s="34">
        <v>14</v>
      </c>
      <c r="AV901" s="34" t="s">
        <v>160</v>
      </c>
      <c r="AW901" s="34">
        <v>3</v>
      </c>
      <c r="AX901" s="34">
        <v>80</v>
      </c>
      <c r="AY901" s="34">
        <v>82</v>
      </c>
      <c r="AZ901" s="158">
        <v>125.8</v>
      </c>
    </row>
    <row r="902" spans="1:52" ht="15" customHeight="1">
      <c r="A902" s="11">
        <v>1.72866520787746E-4</v>
      </c>
      <c r="B902" s="87">
        <v>1146</v>
      </c>
      <c r="C902" s="17">
        <v>19.456679999999999</v>
      </c>
      <c r="D902" s="17">
        <v>116.27271</v>
      </c>
      <c r="E902" s="40" t="s">
        <v>56</v>
      </c>
      <c r="F902" s="18">
        <v>25.6</v>
      </c>
      <c r="G902" s="17">
        <v>26.6</v>
      </c>
      <c r="H902" s="17">
        <v>27.2</v>
      </c>
      <c r="I902" s="17">
        <v>25.4</v>
      </c>
      <c r="J902" s="17">
        <v>23.9</v>
      </c>
      <c r="K902" s="30">
        <v>22.2</v>
      </c>
      <c r="L902" s="10">
        <f t="shared" si="196"/>
        <v>19.456679999999999</v>
      </c>
      <c r="M902" s="52" t="str">
        <f t="shared" si="197"/>
        <v>low latitude</v>
      </c>
      <c r="N902" s="32">
        <v>1696329.5316572301</v>
      </c>
      <c r="O902" s="24">
        <v>432492.73311770102</v>
      </c>
      <c r="P902" s="24">
        <v>457248.82594118401</v>
      </c>
      <c r="Q902" s="24">
        <v>66814.493285260294</v>
      </c>
      <c r="R902" s="24">
        <v>3688355.70249118</v>
      </c>
      <c r="S902" s="37">
        <v>262278.84113005898</v>
      </c>
      <c r="T902" s="65">
        <v>0.25688261697900494</v>
      </c>
      <c r="U902" s="53">
        <v>6.5494270443513608E-2</v>
      </c>
      <c r="V902" s="53">
        <v>6.9243194100144553E-2</v>
      </c>
      <c r="W902" s="53">
        <v>1.0118011605018717E-2</v>
      </c>
      <c r="X902" s="53">
        <v>0.5585438722391014</v>
      </c>
      <c r="Y902" s="85">
        <v>3.9718034633216763E-2</v>
      </c>
      <c r="Z902" s="10">
        <f t="shared" si="198"/>
        <v>0.64515888457630999</v>
      </c>
      <c r="AA902" s="11">
        <f t="shared" si="199"/>
        <v>-0.32055782489999174</v>
      </c>
      <c r="AB902" s="11">
        <f t="shared" si="200"/>
        <v>-0.19033331761692268</v>
      </c>
      <c r="AC902" s="11">
        <f t="shared" si="201"/>
        <v>25.262346819250556</v>
      </c>
      <c r="AD902" s="11">
        <f t="shared" si="202"/>
        <v>25.58120107500249</v>
      </c>
      <c r="AE902" s="10">
        <v>18.4304627078414</v>
      </c>
      <c r="AF902" s="11">
        <v>24.975420014983399</v>
      </c>
      <c r="AG902" s="12">
        <v>31.434511937381899</v>
      </c>
      <c r="AH902" s="7">
        <v>3.9156825450722708E-2</v>
      </c>
      <c r="AI902" s="11">
        <f t="shared" si="203"/>
        <v>31.50285407398572</v>
      </c>
      <c r="AJ902" s="11">
        <f t="shared" si="204"/>
        <v>13.391081380746414</v>
      </c>
      <c r="AK902" s="11">
        <f t="shared" si="205"/>
        <v>0.19492946801997271</v>
      </c>
      <c r="AL902" s="11">
        <f t="shared" si="206"/>
        <v>6.843557489675014</v>
      </c>
      <c r="AM902" s="11">
        <f t="shared" si="207"/>
        <v>2.1303535394977104</v>
      </c>
      <c r="AN902" s="3">
        <f t="shared" si="208"/>
        <v>0.45991484240836616</v>
      </c>
      <c r="AO902" s="3">
        <f t="shared" si="209"/>
        <v>0.12397091355162686</v>
      </c>
      <c r="AP902" s="3">
        <v>0.15353296226820831</v>
      </c>
      <c r="AQ902" s="123" t="s">
        <v>216</v>
      </c>
      <c r="AR902" s="32">
        <v>184</v>
      </c>
      <c r="AS902" s="24">
        <v>1146</v>
      </c>
      <c r="AT902" s="24" t="s">
        <v>96</v>
      </c>
      <c r="AU902" s="24">
        <v>1</v>
      </c>
      <c r="AV902" s="24" t="s">
        <v>159</v>
      </c>
      <c r="AW902" s="24">
        <v>1</v>
      </c>
      <c r="AX902" s="24">
        <v>1</v>
      </c>
      <c r="AY902" s="34">
        <v>3</v>
      </c>
      <c r="AZ902" s="158">
        <v>0.01</v>
      </c>
    </row>
    <row r="903" spans="1:52" ht="15" customHeight="1">
      <c r="A903" s="11">
        <v>1.1115317286652</v>
      </c>
      <c r="B903" s="87">
        <v>1146</v>
      </c>
      <c r="C903" s="17">
        <v>19.456679999999999</v>
      </c>
      <c r="D903" s="17">
        <v>116.27271</v>
      </c>
      <c r="E903" s="40" t="s">
        <v>56</v>
      </c>
      <c r="F903" s="18">
        <v>25.6</v>
      </c>
      <c r="G903" s="17">
        <v>26.6</v>
      </c>
      <c r="H903" s="17">
        <v>27.2</v>
      </c>
      <c r="I903" s="17">
        <v>25.4</v>
      </c>
      <c r="J903" s="17">
        <v>23.9</v>
      </c>
      <c r="K903" s="30">
        <v>22.2</v>
      </c>
      <c r="L903" s="10">
        <f t="shared" si="196"/>
        <v>19.456679999999999</v>
      </c>
      <c r="M903" s="52" t="str">
        <f t="shared" si="197"/>
        <v>low latitude</v>
      </c>
      <c r="N903" s="32">
        <v>95687504.868000105</v>
      </c>
      <c r="O903" s="24">
        <v>25028573.316280302</v>
      </c>
      <c r="P903" s="24">
        <v>26264571.748947699</v>
      </c>
      <c r="Q903" s="24">
        <v>4242366.1548262602</v>
      </c>
      <c r="R903" s="24">
        <v>157159282.31004801</v>
      </c>
      <c r="S903" s="37">
        <v>10649897.5828191</v>
      </c>
      <c r="T903" s="65">
        <v>0.29993055896378035</v>
      </c>
      <c r="U903" s="53">
        <v>7.8451559534063575E-2</v>
      </c>
      <c r="V903" s="53">
        <v>8.2325771755394711E-2</v>
      </c>
      <c r="W903" s="53">
        <v>1.3297611364214659E-2</v>
      </c>
      <c r="X903" s="53">
        <v>0.49261260866425632</v>
      </c>
      <c r="Y903" s="85">
        <v>3.33818897182903E-2</v>
      </c>
      <c r="Z903" s="10">
        <f t="shared" si="198"/>
        <v>0.62184152415186533</v>
      </c>
      <c r="AA903" s="11">
        <f t="shared" si="199"/>
        <v>-0.32520045011916116</v>
      </c>
      <c r="AB903" s="11">
        <f t="shared" si="200"/>
        <v>-0.206320280832716</v>
      </c>
      <c r="AC903" s="11">
        <f t="shared" si="201"/>
        <v>24.948969616956621</v>
      </c>
      <c r="AD903" s="11">
        <f t="shared" si="202"/>
        <v>24.487692791042228</v>
      </c>
      <c r="AE903" s="10">
        <v>17.016804698617001</v>
      </c>
      <c r="AF903" s="11">
        <v>23.555630820771</v>
      </c>
      <c r="AG903" s="12">
        <v>29.775091111798901</v>
      </c>
      <c r="AH903" s="7">
        <v>4.1133959656930383E-2</v>
      </c>
      <c r="AI903" s="11">
        <f t="shared" si="203"/>
        <v>37.844065940461988</v>
      </c>
      <c r="AJ903" s="11">
        <f t="shared" si="204"/>
        <v>10.015194407014645</v>
      </c>
      <c r="AK903" s="11">
        <f t="shared" si="205"/>
        <v>0.24865382267795177</v>
      </c>
      <c r="AL903" s="11">
        <f t="shared" si="206"/>
        <v>6.1910195373089678</v>
      </c>
      <c r="AM903" s="11">
        <f t="shared" si="207"/>
        <v>2.0077598373036238</v>
      </c>
      <c r="AN903" s="3">
        <f t="shared" si="208"/>
        <v>0.60885684549783858</v>
      </c>
      <c r="AO903" s="3">
        <f t="shared" si="209"/>
        <v>0.16712071576613752</v>
      </c>
      <c r="AP903" s="3">
        <v>0.2919686305858239</v>
      </c>
      <c r="AQ903" s="123" t="s">
        <v>216</v>
      </c>
      <c r="AR903" s="32">
        <v>184</v>
      </c>
      <c r="AS903" s="24">
        <v>1146</v>
      </c>
      <c r="AT903" s="24" t="s">
        <v>96</v>
      </c>
      <c r="AU903" s="24">
        <v>8</v>
      </c>
      <c r="AV903" s="24" t="s">
        <v>159</v>
      </c>
      <c r="AW903" s="24">
        <v>1</v>
      </c>
      <c r="AX903" s="24">
        <v>40</v>
      </c>
      <c r="AY903" s="34">
        <v>42</v>
      </c>
      <c r="AZ903" s="158">
        <v>64.3</v>
      </c>
    </row>
    <row r="904" spans="1:52" ht="15" customHeight="1">
      <c r="A904" s="11">
        <v>2.1720678336980299</v>
      </c>
      <c r="B904" s="87">
        <v>1146</v>
      </c>
      <c r="C904" s="17">
        <v>19.456679999999999</v>
      </c>
      <c r="D904" s="17">
        <v>116.27271</v>
      </c>
      <c r="E904" s="40" t="s">
        <v>56</v>
      </c>
      <c r="F904" s="18">
        <v>25.6</v>
      </c>
      <c r="G904" s="17">
        <v>26.6</v>
      </c>
      <c r="H904" s="17">
        <v>27.2</v>
      </c>
      <c r="I904" s="17">
        <v>25.4</v>
      </c>
      <c r="J904" s="17">
        <v>23.9</v>
      </c>
      <c r="K904" s="30">
        <v>22.2</v>
      </c>
      <c r="L904" s="10">
        <f t="shared" si="196"/>
        <v>22.2</v>
      </c>
      <c r="M904" s="52" t="str">
        <f t="shared" si="197"/>
        <v>mid latitude</v>
      </c>
      <c r="N904" s="32">
        <v>14753530.088501399</v>
      </c>
      <c r="O904" s="24">
        <v>3612785.9401398799</v>
      </c>
      <c r="P904" s="24">
        <v>4062660.5347891799</v>
      </c>
      <c r="Q904" s="24">
        <v>560420.83613410301</v>
      </c>
      <c r="R904" s="24">
        <v>29560722.473849401</v>
      </c>
      <c r="S904" s="37">
        <v>1917658.6850262999</v>
      </c>
      <c r="T904" s="65">
        <v>0.27086711591646523</v>
      </c>
      <c r="U904" s="53">
        <v>6.6328865170508164E-2</v>
      </c>
      <c r="V904" s="53">
        <v>7.4588328041141211E-2</v>
      </c>
      <c r="W904" s="53">
        <v>1.0289034195378632E-2</v>
      </c>
      <c r="X904" s="53">
        <v>0.54271944360889868</v>
      </c>
      <c r="Y904" s="85">
        <v>3.5207213067608052E-2</v>
      </c>
      <c r="Z904" s="10">
        <f t="shared" si="198"/>
        <v>0.64418410495710443</v>
      </c>
      <c r="AA904" s="11">
        <f t="shared" si="199"/>
        <v>-0.30689880569793437</v>
      </c>
      <c r="AB904" s="11">
        <f t="shared" si="200"/>
        <v>-0.19098999546569834</v>
      </c>
      <c r="AC904" s="11">
        <f t="shared" si="201"/>
        <v>26.184330615389428</v>
      </c>
      <c r="AD904" s="11">
        <f t="shared" si="202"/>
        <v>25.536284310146236</v>
      </c>
      <c r="AE904" s="10">
        <v>18.3388699264687</v>
      </c>
      <c r="AF904" s="11">
        <v>24.9091848497863</v>
      </c>
      <c r="AG904" s="12">
        <v>31.282528770738999</v>
      </c>
      <c r="AH904" s="7">
        <v>6.6022407532009428E-2</v>
      </c>
      <c r="AI904" s="11">
        <f t="shared" si="203"/>
        <v>33.292968368907871</v>
      </c>
      <c r="AJ904" s="11">
        <f t="shared" si="204"/>
        <v>11.502831088274664</v>
      </c>
      <c r="AK904" s="11">
        <f t="shared" si="205"/>
        <v>0.20737814835643142</v>
      </c>
      <c r="AL904" s="11">
        <f t="shared" si="206"/>
        <v>7.2493031537054184</v>
      </c>
      <c r="AM904" s="11">
        <f t="shared" si="207"/>
        <v>2.0771113666669465</v>
      </c>
      <c r="AN904" s="3">
        <f t="shared" si="208"/>
        <v>0.49909233786667295</v>
      </c>
      <c r="AO904" s="3">
        <f t="shared" si="209"/>
        <v>0.13743441278822505</v>
      </c>
      <c r="AP904" s="3">
        <v>0.24566685321977569</v>
      </c>
      <c r="AQ904" s="123" t="s">
        <v>216</v>
      </c>
      <c r="AR904" s="32">
        <v>184</v>
      </c>
      <c r="AS904" s="24">
        <v>1146</v>
      </c>
      <c r="AT904" s="24" t="s">
        <v>96</v>
      </c>
      <c r="AU904" s="24">
        <v>14</v>
      </c>
      <c r="AV904" s="24" t="s">
        <v>159</v>
      </c>
      <c r="AW904" s="24">
        <v>1</v>
      </c>
      <c r="AX904" s="24">
        <v>40</v>
      </c>
      <c r="AY904" s="34">
        <v>42</v>
      </c>
      <c r="AZ904" s="158">
        <v>125.65</v>
      </c>
    </row>
    <row r="905" spans="1:52" ht="15" customHeight="1">
      <c r="A905" s="11">
        <v>3.4080634573304098</v>
      </c>
      <c r="B905" s="87">
        <v>1146</v>
      </c>
      <c r="C905" s="17">
        <v>19.456679999999999</v>
      </c>
      <c r="D905" s="17">
        <v>116.27271</v>
      </c>
      <c r="E905" s="40" t="s">
        <v>56</v>
      </c>
      <c r="F905" s="18">
        <v>25.6</v>
      </c>
      <c r="G905" s="17">
        <v>26.6</v>
      </c>
      <c r="H905" s="17">
        <v>27.2</v>
      </c>
      <c r="I905" s="17">
        <v>25.4</v>
      </c>
      <c r="J905" s="17">
        <v>23.9</v>
      </c>
      <c r="K905" s="30">
        <v>22.2</v>
      </c>
      <c r="L905" s="10">
        <f t="shared" si="196"/>
        <v>22.2</v>
      </c>
      <c r="M905" s="52" t="str">
        <f t="shared" si="197"/>
        <v>mid latitude</v>
      </c>
      <c r="N905" s="32">
        <v>1381890.8425390201</v>
      </c>
      <c r="O905" s="24">
        <v>339383.09132369899</v>
      </c>
      <c r="P905" s="24">
        <v>493476.715954335</v>
      </c>
      <c r="Q905" s="24">
        <v>69900.942549133295</v>
      </c>
      <c r="R905" s="24">
        <v>3407378.8722942201</v>
      </c>
      <c r="S905" s="37">
        <v>335798.12736011599</v>
      </c>
      <c r="T905" s="65">
        <v>0.22925184773308416</v>
      </c>
      <c r="U905" s="53">
        <v>5.6302711024823288E-2</v>
      </c>
      <c r="V905" s="53">
        <v>8.1866414816039415E-2</v>
      </c>
      <c r="W905" s="53">
        <v>1.1596371974091345E-2</v>
      </c>
      <c r="X905" s="53">
        <v>0.56527467897889727</v>
      </c>
      <c r="Y905" s="85">
        <v>5.5707975473064456E-2</v>
      </c>
      <c r="Z905" s="10">
        <f t="shared" si="198"/>
        <v>0.72598550010442431</v>
      </c>
      <c r="AA905" s="11">
        <f t="shared" si="199"/>
        <v>-0.26230600271032628</v>
      </c>
      <c r="AB905" s="11">
        <f t="shared" si="200"/>
        <v>-0.13907205324966193</v>
      </c>
      <c r="AC905" s="11">
        <f t="shared" si="201"/>
        <v>29.194344817052976</v>
      </c>
      <c r="AD905" s="11">
        <f t="shared" si="202"/>
        <v>29.087471557723127</v>
      </c>
      <c r="AE905" s="10">
        <v>23.011359926186699</v>
      </c>
      <c r="AF905" s="11">
        <v>29.824422434939599</v>
      </c>
      <c r="AG905" s="12">
        <v>37.206740891852597</v>
      </c>
      <c r="AH905" s="7">
        <v>0.3470413600704676</v>
      </c>
      <c r="AI905" s="11">
        <f t="shared" si="203"/>
        <v>28.853894744308356</v>
      </c>
      <c r="AJ905" s="11">
        <f t="shared" si="204"/>
        <v>19.549413965197338</v>
      </c>
      <c r="AK905" s="11">
        <f t="shared" si="205"/>
        <v>0.19431184800698575</v>
      </c>
      <c r="AL905" s="11">
        <f t="shared" si="206"/>
        <v>7.0596575376286346</v>
      </c>
      <c r="AM905" s="11">
        <f t="shared" si="207"/>
        <v>2.3246628911649729</v>
      </c>
      <c r="AN905" s="3">
        <f t="shared" si="208"/>
        <v>0.40555831750185745</v>
      </c>
      <c r="AO905" s="3">
        <f t="shared" si="209"/>
        <v>0.14482590121305544</v>
      </c>
      <c r="AP905" s="3">
        <v>0.17704956121870852</v>
      </c>
      <c r="AQ905" s="123" t="s">
        <v>216</v>
      </c>
      <c r="AR905" s="32">
        <v>184</v>
      </c>
      <c r="AS905" s="24">
        <v>1146</v>
      </c>
      <c r="AT905" s="24" t="s">
        <v>96</v>
      </c>
      <c r="AU905" s="24">
        <v>21</v>
      </c>
      <c r="AV905" s="24" t="s">
        <v>159</v>
      </c>
      <c r="AW905" s="24">
        <v>1</v>
      </c>
      <c r="AX905" s="24">
        <v>40</v>
      </c>
      <c r="AY905" s="34">
        <v>42</v>
      </c>
      <c r="AZ905" s="158">
        <v>197.15</v>
      </c>
    </row>
    <row r="906" spans="1:52" ht="15" customHeight="1">
      <c r="A906" s="11">
        <v>4.4634135667396002</v>
      </c>
      <c r="B906" s="87">
        <v>1146</v>
      </c>
      <c r="C906" s="17">
        <v>19.456679999999999</v>
      </c>
      <c r="D906" s="17">
        <v>116.27271</v>
      </c>
      <c r="E906" s="40" t="s">
        <v>56</v>
      </c>
      <c r="F906" s="18">
        <v>25.6</v>
      </c>
      <c r="G906" s="17">
        <v>26.6</v>
      </c>
      <c r="H906" s="17">
        <v>27.2</v>
      </c>
      <c r="I906" s="17">
        <v>25.4</v>
      </c>
      <c r="J906" s="17">
        <v>23.9</v>
      </c>
      <c r="K906" s="30">
        <v>22.2</v>
      </c>
      <c r="L906" s="10">
        <f t="shared" si="196"/>
        <v>22.2</v>
      </c>
      <c r="M906" s="52" t="str">
        <f t="shared" si="197"/>
        <v>mid latitude</v>
      </c>
      <c r="N906" s="32">
        <v>30653909.442816298</v>
      </c>
      <c r="O906" s="24">
        <v>9199255.4864292108</v>
      </c>
      <c r="P906" s="24">
        <v>12123085.742796499</v>
      </c>
      <c r="Q906" s="24">
        <v>1482630.5392159901</v>
      </c>
      <c r="R906" s="24">
        <v>71340454.878166303</v>
      </c>
      <c r="S906" s="37">
        <v>6962938.56528184</v>
      </c>
      <c r="T906" s="65">
        <v>0.23264556963021005</v>
      </c>
      <c r="U906" s="53">
        <v>6.9817066459550839E-2</v>
      </c>
      <c r="V906" s="53">
        <v>9.2007259092680663E-2</v>
      </c>
      <c r="W906" s="53">
        <v>1.1252314390453148E-2</v>
      </c>
      <c r="X906" s="53">
        <v>0.5414330851916439</v>
      </c>
      <c r="Y906" s="85">
        <v>5.2844705235461302E-2</v>
      </c>
      <c r="Z906" s="10">
        <f t="shared" si="198"/>
        <v>0.69096737448824086</v>
      </c>
      <c r="AA906" s="11">
        <f t="shared" si="199"/>
        <v>-0.27441636213739462</v>
      </c>
      <c r="AB906" s="11">
        <f t="shared" si="200"/>
        <v>-0.16054245829039321</v>
      </c>
      <c r="AC906" s="11">
        <f t="shared" si="201"/>
        <v>28.376895555725863</v>
      </c>
      <c r="AD906" s="11">
        <f t="shared" si="202"/>
        <v>27.618895852937104</v>
      </c>
      <c r="AE906" s="10">
        <v>21.003024274599699</v>
      </c>
      <c r="AF906" s="11">
        <v>27.7025208225465</v>
      </c>
      <c r="AG906" s="12">
        <v>34.6732541607049</v>
      </c>
      <c r="AH906" s="7">
        <v>4.6627620288459931E-2</v>
      </c>
      <c r="AI906" s="11">
        <f t="shared" si="203"/>
        <v>30.054512959506809</v>
      </c>
      <c r="AJ906" s="11">
        <f t="shared" si="204"/>
        <v>18.51015950029322</v>
      </c>
      <c r="AK906" s="11">
        <f t="shared" si="205"/>
        <v>0.22554980214198886</v>
      </c>
      <c r="AL906" s="11">
        <f t="shared" si="206"/>
        <v>8.1767408819240597</v>
      </c>
      <c r="AM906" s="11">
        <f t="shared" si="207"/>
        <v>2.2085887828114057</v>
      </c>
      <c r="AN906" s="3">
        <f t="shared" si="208"/>
        <v>0.42968480499831957</v>
      </c>
      <c r="AO906" s="3">
        <f t="shared" si="209"/>
        <v>0.16993283493215799</v>
      </c>
      <c r="AP906" s="3">
        <v>0.25705974560750794</v>
      </c>
      <c r="AQ906" s="123" t="s">
        <v>216</v>
      </c>
      <c r="AR906" s="32">
        <v>184</v>
      </c>
      <c r="AS906" s="24">
        <v>1146</v>
      </c>
      <c r="AT906" s="24" t="s">
        <v>96</v>
      </c>
      <c r="AU906" s="24">
        <v>27</v>
      </c>
      <c r="AV906" s="24" t="s">
        <v>160</v>
      </c>
      <c r="AW906" s="24">
        <v>1</v>
      </c>
      <c r="AX906" s="24">
        <v>40</v>
      </c>
      <c r="AY906" s="34">
        <v>42</v>
      </c>
      <c r="AZ906" s="158">
        <v>258.2</v>
      </c>
    </row>
    <row r="907" spans="1:52" ht="15" customHeight="1">
      <c r="A907" s="11">
        <v>5.5533333333333301</v>
      </c>
      <c r="B907" s="87">
        <v>1146</v>
      </c>
      <c r="C907" s="17">
        <v>19.456679999999999</v>
      </c>
      <c r="D907" s="17">
        <v>116.27271</v>
      </c>
      <c r="E907" s="40" t="s">
        <v>56</v>
      </c>
      <c r="F907" s="18">
        <v>25.6</v>
      </c>
      <c r="G907" s="17">
        <v>26.6</v>
      </c>
      <c r="H907" s="17">
        <v>27.2</v>
      </c>
      <c r="I907" s="17">
        <v>25.4</v>
      </c>
      <c r="J907" s="17">
        <v>23.9</v>
      </c>
      <c r="K907" s="30">
        <v>22.2</v>
      </c>
      <c r="L907" s="10">
        <f t="shared" si="196"/>
        <v>22.2</v>
      </c>
      <c r="M907" s="52" t="str">
        <f t="shared" si="197"/>
        <v>mid latitude</v>
      </c>
      <c r="N907" s="32">
        <v>1624421.97388266</v>
      </c>
      <c r="O907" s="24">
        <v>295321.83675317798</v>
      </c>
      <c r="P907" s="24">
        <v>425083.66665665002</v>
      </c>
      <c r="Q907" s="24">
        <v>40530.901499999898</v>
      </c>
      <c r="R907" s="24">
        <v>2273654.22946293</v>
      </c>
      <c r="S907" s="37">
        <v>215019.872941907</v>
      </c>
      <c r="T907" s="65">
        <v>0.33328090860067772</v>
      </c>
      <c r="U907" s="53">
        <v>6.0590863498027211E-2</v>
      </c>
      <c r="V907" s="53">
        <v>8.7213958523359406E-2</v>
      </c>
      <c r="W907" s="53">
        <v>8.3156814519306059E-3</v>
      </c>
      <c r="X907" s="53">
        <v>0.46648319194302912</v>
      </c>
      <c r="Y907" s="85">
        <v>4.4115395982976001E-2</v>
      </c>
      <c r="Z907" s="10">
        <f t="shared" si="198"/>
        <v>0.69740259532605564</v>
      </c>
      <c r="AA907" s="11">
        <f t="shared" si="199"/>
        <v>-0.25287394419328885</v>
      </c>
      <c r="AB907" s="11">
        <f t="shared" si="200"/>
        <v>-0.15651644076605398</v>
      </c>
      <c r="AC907" s="11">
        <f t="shared" si="201"/>
        <v>29.831008766953001</v>
      </c>
      <c r="AD907" s="11">
        <f t="shared" si="202"/>
        <v>27.894275451601906</v>
      </c>
      <c r="AE907" s="10">
        <v>21.4282299976344</v>
      </c>
      <c r="AF907" s="11">
        <v>28.074364600553199</v>
      </c>
      <c r="AG907" s="12">
        <v>35.096807344028001</v>
      </c>
      <c r="AH907" s="7">
        <v>0.33644759038443978</v>
      </c>
      <c r="AI907" s="11">
        <f t="shared" si="203"/>
        <v>41.672401696212923</v>
      </c>
      <c r="AJ907" s="11">
        <f t="shared" si="204"/>
        <v>11.689408573209116</v>
      </c>
      <c r="AK907" s="11">
        <f t="shared" si="205"/>
        <v>0.23416234136275987</v>
      </c>
      <c r="AL907" s="11">
        <f t="shared" si="206"/>
        <v>10.487890743230842</v>
      </c>
      <c r="AM907" s="11">
        <f t="shared" si="207"/>
        <v>2.179566251693561</v>
      </c>
      <c r="AN907" s="3">
        <f t="shared" si="208"/>
        <v>0.71445427050109189</v>
      </c>
      <c r="AO907" s="3">
        <f t="shared" si="209"/>
        <v>0.18696055941499115</v>
      </c>
      <c r="AP907" s="3">
        <v>0.18054872136709846</v>
      </c>
      <c r="AQ907" s="123" t="s">
        <v>216</v>
      </c>
      <c r="AR907" s="32">
        <v>184</v>
      </c>
      <c r="AS907" s="24">
        <v>1146</v>
      </c>
      <c r="AT907" s="24" t="s">
        <v>96</v>
      </c>
      <c r="AU907" s="24">
        <v>33</v>
      </c>
      <c r="AV907" s="24" t="s">
        <v>160</v>
      </c>
      <c r="AW907" s="24">
        <v>3</v>
      </c>
      <c r="AX907" s="24">
        <v>40</v>
      </c>
      <c r="AY907" s="34">
        <v>42</v>
      </c>
      <c r="AZ907" s="158">
        <v>321.64999999999998</v>
      </c>
    </row>
    <row r="908" spans="1:52" ht="15" customHeight="1">
      <c r="A908" s="11">
        <v>5.6418825065274101</v>
      </c>
      <c r="B908" s="87">
        <v>1146</v>
      </c>
      <c r="C908" s="17">
        <v>19.456679999999999</v>
      </c>
      <c r="D908" s="17">
        <v>116.27271</v>
      </c>
      <c r="E908" s="40" t="s">
        <v>56</v>
      </c>
      <c r="F908" s="18">
        <v>25.6</v>
      </c>
      <c r="G908" s="17">
        <v>26.6</v>
      </c>
      <c r="H908" s="17">
        <v>27.2</v>
      </c>
      <c r="I908" s="17">
        <v>25.4</v>
      </c>
      <c r="J908" s="17">
        <v>23.9</v>
      </c>
      <c r="K908" s="30">
        <v>22.2</v>
      </c>
      <c r="L908" s="10">
        <f t="shared" si="196"/>
        <v>22.2</v>
      </c>
      <c r="M908" s="52" t="str">
        <f t="shared" si="197"/>
        <v>mid latitude</v>
      </c>
      <c r="N908" s="32">
        <v>725912.02452629805</v>
      </c>
      <c r="O908" s="24">
        <v>134946.80726416101</v>
      </c>
      <c r="P908" s="24">
        <v>186502.465326879</v>
      </c>
      <c r="Q908" s="24">
        <v>26969.234490173501</v>
      </c>
      <c r="R908" s="24">
        <v>1339605.45692775</v>
      </c>
      <c r="S908" s="37">
        <v>143961.57085838201</v>
      </c>
      <c r="T908" s="65">
        <v>0.28379245363460814</v>
      </c>
      <c r="U908" s="53">
        <v>5.2756924048260358E-2</v>
      </c>
      <c r="V908" s="53">
        <v>7.2912405988256185E-2</v>
      </c>
      <c r="W908" s="53">
        <v>1.0543516252686298E-2</v>
      </c>
      <c r="X908" s="53">
        <v>0.52371348962282405</v>
      </c>
      <c r="Y908" s="85">
        <v>5.6281210453364858E-2</v>
      </c>
      <c r="Z908" s="10">
        <f t="shared" si="198"/>
        <v>0.7259295952247764</v>
      </c>
      <c r="AA908" s="11">
        <f t="shared" si="199"/>
        <v>-0.27141663853023856</v>
      </c>
      <c r="AB908" s="11">
        <f t="shared" si="200"/>
        <v>-0.13910549760303031</v>
      </c>
      <c r="AC908" s="11">
        <f t="shared" si="201"/>
        <v>28.579376899208896</v>
      </c>
      <c r="AD908" s="11">
        <f t="shared" si="202"/>
        <v>29.085183963952726</v>
      </c>
      <c r="AE908" s="10">
        <v>23.004306791079198</v>
      </c>
      <c r="AF908" s="11">
        <v>29.795551351917901</v>
      </c>
      <c r="AG908" s="12">
        <v>37.225013430341903</v>
      </c>
      <c r="AH908" s="7">
        <v>0.29399621735203291</v>
      </c>
      <c r="AI908" s="11">
        <f t="shared" si="203"/>
        <v>35.144317636822073</v>
      </c>
      <c r="AJ908" s="11">
        <f t="shared" si="204"/>
        <v>16.549711546850503</v>
      </c>
      <c r="AK908" s="11">
        <f t="shared" si="205"/>
        <v>0.19018627628325815</v>
      </c>
      <c r="AL908" s="11">
        <f t="shared" si="206"/>
        <v>6.9153785360438382</v>
      </c>
      <c r="AM908" s="11">
        <f t="shared" si="207"/>
        <v>2.3654607020165668</v>
      </c>
      <c r="AN908" s="3">
        <f t="shared" si="208"/>
        <v>0.54188494139991339</v>
      </c>
      <c r="AO908" s="3">
        <f t="shared" si="209"/>
        <v>0.13922193610244288</v>
      </c>
      <c r="AP908" s="3">
        <v>0.22624309281531349</v>
      </c>
      <c r="AQ908" s="123" t="s">
        <v>216</v>
      </c>
      <c r="AR908" s="32">
        <v>184</v>
      </c>
      <c r="AS908" s="24">
        <v>1146</v>
      </c>
      <c r="AT908" s="24" t="s">
        <v>96</v>
      </c>
      <c r="AU908" s="24">
        <v>33</v>
      </c>
      <c r="AV908" s="24" t="s">
        <v>160</v>
      </c>
      <c r="AW908" s="24" t="s">
        <v>99</v>
      </c>
      <c r="AX908" s="24">
        <v>10</v>
      </c>
      <c r="AY908" s="34">
        <v>12</v>
      </c>
      <c r="AZ908" s="158">
        <v>327.73</v>
      </c>
    </row>
    <row r="909" spans="1:52" ht="15" customHeight="1">
      <c r="A909" s="11">
        <v>5.8368433420365502</v>
      </c>
      <c r="B909" s="87">
        <v>1146</v>
      </c>
      <c r="C909" s="17">
        <v>19.456679999999999</v>
      </c>
      <c r="D909" s="17">
        <v>116.27271</v>
      </c>
      <c r="E909" s="40" t="s">
        <v>56</v>
      </c>
      <c r="F909" s="18">
        <v>25.6</v>
      </c>
      <c r="G909" s="17">
        <v>26.6</v>
      </c>
      <c r="H909" s="17">
        <v>27.2</v>
      </c>
      <c r="I909" s="17">
        <v>25.4</v>
      </c>
      <c r="J909" s="17">
        <v>23.9</v>
      </c>
      <c r="K909" s="30">
        <v>22.2</v>
      </c>
      <c r="L909" s="10">
        <f t="shared" si="196"/>
        <v>22.2</v>
      </c>
      <c r="M909" s="52" t="str">
        <f t="shared" si="197"/>
        <v>mid latitude</v>
      </c>
      <c r="N909" s="32">
        <v>1894541.1540953701</v>
      </c>
      <c r="O909" s="24">
        <v>451110.95574739802</v>
      </c>
      <c r="P909" s="24">
        <v>679454.12069451006</v>
      </c>
      <c r="Q909" s="24">
        <v>88869.216489017694</v>
      </c>
      <c r="R909" s="24">
        <v>4576997.2560195103</v>
      </c>
      <c r="S909" s="37">
        <v>492108.42978323798</v>
      </c>
      <c r="T909" s="65">
        <v>0.23151929246977804</v>
      </c>
      <c r="U909" s="53">
        <v>5.5127273996786165E-2</v>
      </c>
      <c r="V909" s="53">
        <v>8.3031575718913841E-2</v>
      </c>
      <c r="W909" s="53">
        <v>1.0860116751438579E-2</v>
      </c>
      <c r="X909" s="53">
        <v>0.55932443803562248</v>
      </c>
      <c r="Y909" s="85">
        <v>6.013730302746087E-2</v>
      </c>
      <c r="Z909" s="10">
        <f t="shared" si="198"/>
        <v>0.73643021014863919</v>
      </c>
      <c r="AA909" s="11">
        <f t="shared" si="199"/>
        <v>-0.25399826723022628</v>
      </c>
      <c r="AB909" s="11">
        <f t="shared" si="200"/>
        <v>-0.1328684039923865</v>
      </c>
      <c r="AC909" s="11">
        <f t="shared" si="201"/>
        <v>29.755116961959725</v>
      </c>
      <c r="AD909" s="11">
        <f t="shared" si="202"/>
        <v>29.511801166920762</v>
      </c>
      <c r="AE909" s="10">
        <v>23.678521582668001</v>
      </c>
      <c r="AF909" s="11">
        <v>30.428477994978898</v>
      </c>
      <c r="AG909" s="12">
        <v>38.0011761695053</v>
      </c>
      <c r="AH909" s="7">
        <v>0.23669165462389208</v>
      </c>
      <c r="AI909" s="11">
        <f t="shared" si="203"/>
        <v>29.27497349214897</v>
      </c>
      <c r="AJ909" s="11">
        <f t="shared" si="204"/>
        <v>20.619215870957458</v>
      </c>
      <c r="AK909" s="11">
        <f t="shared" si="205"/>
        <v>0.1939137378556483</v>
      </c>
      <c r="AL909" s="11">
        <f t="shared" si="206"/>
        <v>7.645550929083254</v>
      </c>
      <c r="AM909" s="11">
        <f t="shared" si="207"/>
        <v>2.36340028913901</v>
      </c>
      <c r="AN909" s="3">
        <f t="shared" si="208"/>
        <v>0.41392665280795926</v>
      </c>
      <c r="AO909" s="3">
        <f t="shared" si="209"/>
        <v>0.14844975486950865</v>
      </c>
      <c r="AP909" s="3">
        <v>0.23064536564229801</v>
      </c>
      <c r="AQ909" s="123" t="s">
        <v>216</v>
      </c>
      <c r="AR909" s="32">
        <v>184</v>
      </c>
      <c r="AS909" s="24">
        <v>1146</v>
      </c>
      <c r="AT909" s="24" t="s">
        <v>96</v>
      </c>
      <c r="AU909" s="24">
        <v>35</v>
      </c>
      <c r="AV909" s="24" t="s">
        <v>160</v>
      </c>
      <c r="AW909" s="24">
        <v>2</v>
      </c>
      <c r="AX909" s="24">
        <v>93</v>
      </c>
      <c r="AY909" s="34">
        <v>95</v>
      </c>
      <c r="AZ909" s="158">
        <v>340.83</v>
      </c>
    </row>
    <row r="910" spans="1:52" ht="15" customHeight="1">
      <c r="A910" s="11">
        <v>5.9405744125326301</v>
      </c>
      <c r="B910" s="87">
        <v>1146</v>
      </c>
      <c r="C910" s="17">
        <v>19.456679999999999</v>
      </c>
      <c r="D910" s="17">
        <v>116.27271</v>
      </c>
      <c r="E910" s="40" t="s">
        <v>56</v>
      </c>
      <c r="F910" s="18">
        <v>25.6</v>
      </c>
      <c r="G910" s="17">
        <v>26.6</v>
      </c>
      <c r="H910" s="17">
        <v>27.2</v>
      </c>
      <c r="I910" s="17">
        <v>25.4</v>
      </c>
      <c r="J910" s="17">
        <v>23.9</v>
      </c>
      <c r="K910" s="30">
        <v>22.2</v>
      </c>
      <c r="L910" s="10">
        <f t="shared" si="196"/>
        <v>22.2</v>
      </c>
      <c r="M910" s="52" t="str">
        <f t="shared" si="197"/>
        <v>mid latitude</v>
      </c>
      <c r="N910" s="32">
        <v>1209041.2643583801</v>
      </c>
      <c r="O910" s="24">
        <v>314608.89233236999</v>
      </c>
      <c r="P910" s="24">
        <v>462421.39892918902</v>
      </c>
      <c r="Q910" s="24">
        <v>70351.077332232395</v>
      </c>
      <c r="R910" s="24">
        <v>3421841.2534225299</v>
      </c>
      <c r="S910" s="37">
        <v>374945.708888439</v>
      </c>
      <c r="T910" s="65">
        <v>0.20656039129998482</v>
      </c>
      <c r="U910" s="53">
        <v>5.374980806888844E-2</v>
      </c>
      <c r="V910" s="53">
        <v>7.9003048054765601E-2</v>
      </c>
      <c r="W910" s="53">
        <v>1.2019230848860394E-2</v>
      </c>
      <c r="X910" s="53">
        <v>0.5846093835750803</v>
      </c>
      <c r="Y910" s="85">
        <v>6.405813815242041E-2</v>
      </c>
      <c r="Z910" s="10">
        <f t="shared" si="198"/>
        <v>0.74261480570290039</v>
      </c>
      <c r="AA910" s="11">
        <f t="shared" si="199"/>
        <v>-0.2630409877101903</v>
      </c>
      <c r="AB910" s="11">
        <f t="shared" si="200"/>
        <v>-0.12923639638245446</v>
      </c>
      <c r="AC910" s="11">
        <f t="shared" si="201"/>
        <v>29.144733329562154</v>
      </c>
      <c r="AD910" s="11">
        <f t="shared" si="202"/>
        <v>29.760230487440115</v>
      </c>
      <c r="AE910" s="10">
        <v>24.012165815317299</v>
      </c>
      <c r="AF910" s="11">
        <v>30.768012162443998</v>
      </c>
      <c r="AG910" s="12">
        <v>38.472722048822398</v>
      </c>
      <c r="AH910" s="7">
        <v>0.2794104337615449</v>
      </c>
      <c r="AI910" s="11">
        <f t="shared" si="203"/>
        <v>26.108225801801275</v>
      </c>
      <c r="AJ910" s="11">
        <f t="shared" si="204"/>
        <v>23.671009624522615</v>
      </c>
      <c r="AK910" s="11">
        <f t="shared" si="205"/>
        <v>0.18246138128862946</v>
      </c>
      <c r="AL910" s="11">
        <f t="shared" si="206"/>
        <v>6.573053554608804</v>
      </c>
      <c r="AM910" s="11">
        <f t="shared" si="207"/>
        <v>2.4136647318803188</v>
      </c>
      <c r="AN910" s="3">
        <f t="shared" si="208"/>
        <v>0.35333061203499594</v>
      </c>
      <c r="AO910" s="3">
        <f t="shared" si="209"/>
        <v>0.13513817991020902</v>
      </c>
      <c r="AP910" s="3">
        <v>0.21144989215951163</v>
      </c>
      <c r="AQ910" s="123" t="s">
        <v>216</v>
      </c>
      <c r="AR910" s="32">
        <v>184</v>
      </c>
      <c r="AS910" s="24">
        <v>1146</v>
      </c>
      <c r="AT910" s="24" t="s">
        <v>96</v>
      </c>
      <c r="AU910" s="24">
        <v>35</v>
      </c>
      <c r="AV910" s="24" t="s">
        <v>160</v>
      </c>
      <c r="AW910" s="24">
        <v>7</v>
      </c>
      <c r="AX910" s="24">
        <v>40</v>
      </c>
      <c r="AY910" s="34">
        <v>42</v>
      </c>
      <c r="AZ910" s="158">
        <v>347.79999999999899</v>
      </c>
    </row>
    <row r="911" spans="1:52" ht="15" customHeight="1">
      <c r="A911" s="11">
        <v>6.0529373368146198</v>
      </c>
      <c r="B911" s="87">
        <v>1146</v>
      </c>
      <c r="C911" s="17">
        <v>19.456679999999999</v>
      </c>
      <c r="D911" s="17">
        <v>116.27271</v>
      </c>
      <c r="E911" s="40" t="s">
        <v>56</v>
      </c>
      <c r="F911" s="18">
        <v>25.6</v>
      </c>
      <c r="G911" s="17">
        <v>26.6</v>
      </c>
      <c r="H911" s="17">
        <v>27.2</v>
      </c>
      <c r="I911" s="17">
        <v>25.4</v>
      </c>
      <c r="J911" s="17">
        <v>23.9</v>
      </c>
      <c r="K911" s="30">
        <v>22.2</v>
      </c>
      <c r="L911" s="10">
        <f t="shared" si="196"/>
        <v>22.2</v>
      </c>
      <c r="M911" s="52" t="str">
        <f t="shared" si="197"/>
        <v>mid latitude</v>
      </c>
      <c r="N911" s="32">
        <v>5488542.5680831503</v>
      </c>
      <c r="O911" s="24">
        <v>1612081.46018323</v>
      </c>
      <c r="P911" s="24">
        <v>2342983.5059239999</v>
      </c>
      <c r="Q911" s="24">
        <v>360734.30135679099</v>
      </c>
      <c r="R911" s="24">
        <v>16251018.0814752</v>
      </c>
      <c r="S911" s="37">
        <v>1465962.04</v>
      </c>
      <c r="T911" s="65">
        <v>0.19942874025652274</v>
      </c>
      <c r="U911" s="53">
        <v>5.8575727674007663E-2</v>
      </c>
      <c r="V911" s="53">
        <v>8.5133392559515547E-2</v>
      </c>
      <c r="W911" s="53">
        <v>1.3107448178547457E-2</v>
      </c>
      <c r="X911" s="53">
        <v>0.59048828057216829</v>
      </c>
      <c r="Y911" s="85">
        <v>5.3266410759238388E-2</v>
      </c>
      <c r="Z911" s="10">
        <f t="shared" si="198"/>
        <v>0.72117813682448328</v>
      </c>
      <c r="AA911" s="11">
        <f t="shared" si="199"/>
        <v>-0.26529200569766759</v>
      </c>
      <c r="AB911" s="11">
        <f t="shared" si="200"/>
        <v>-0.14195744778492128</v>
      </c>
      <c r="AC911" s="11">
        <f t="shared" si="201"/>
        <v>28.992789615407435</v>
      </c>
      <c r="AD911" s="11">
        <f t="shared" si="202"/>
        <v>28.890110571511386</v>
      </c>
      <c r="AE911" s="10">
        <v>22.842148541111499</v>
      </c>
      <c r="AF911" s="11">
        <v>29.483972904298799</v>
      </c>
      <c r="AG911" s="12">
        <v>36.900051901934603</v>
      </c>
      <c r="AH911" s="7">
        <v>0.15192608722839437</v>
      </c>
      <c r="AI911" s="11">
        <f t="shared" si="203"/>
        <v>25.246796182123639</v>
      </c>
      <c r="AJ911" s="11">
        <f t="shared" si="204"/>
        <v>21.079316538177675</v>
      </c>
      <c r="AK911" s="11">
        <f t="shared" si="205"/>
        <v>0.19588083696923936</v>
      </c>
      <c r="AL911" s="11">
        <f t="shared" si="206"/>
        <v>6.4950394157461293</v>
      </c>
      <c r="AM911" s="11">
        <f t="shared" si="207"/>
        <v>2.29066867893768</v>
      </c>
      <c r="AN911" s="3">
        <f t="shared" si="208"/>
        <v>0.3377353062168843</v>
      </c>
      <c r="AO911" s="3">
        <f t="shared" si="209"/>
        <v>0.14417456765953665</v>
      </c>
      <c r="AP911" s="3">
        <v>0.1318536422875454</v>
      </c>
      <c r="AQ911" s="123" t="s">
        <v>216</v>
      </c>
      <c r="AR911" s="32">
        <v>184</v>
      </c>
      <c r="AS911" s="24">
        <v>1146</v>
      </c>
      <c r="AT911" s="24" t="s">
        <v>96</v>
      </c>
      <c r="AU911" s="24">
        <v>36</v>
      </c>
      <c r="AV911" s="24" t="s">
        <v>160</v>
      </c>
      <c r="AW911" s="24">
        <v>4</v>
      </c>
      <c r="AX911" s="24">
        <v>35</v>
      </c>
      <c r="AY911" s="34">
        <v>37</v>
      </c>
      <c r="AZ911" s="158">
        <v>355.35</v>
      </c>
    </row>
    <row r="912" spans="1:52" ht="15" customHeight="1">
      <c r="A912" s="11">
        <v>6.1377676240208796</v>
      </c>
      <c r="B912" s="87">
        <v>1146</v>
      </c>
      <c r="C912" s="17">
        <v>19.456679999999999</v>
      </c>
      <c r="D912" s="17">
        <v>116.27271</v>
      </c>
      <c r="E912" s="40" t="s">
        <v>56</v>
      </c>
      <c r="F912" s="18">
        <v>25.6</v>
      </c>
      <c r="G912" s="17">
        <v>26.6</v>
      </c>
      <c r="H912" s="17">
        <v>27.2</v>
      </c>
      <c r="I912" s="17">
        <v>25.4</v>
      </c>
      <c r="J912" s="17">
        <v>23.9</v>
      </c>
      <c r="K912" s="30">
        <v>22.2</v>
      </c>
      <c r="L912" s="10">
        <f t="shared" si="196"/>
        <v>22.2</v>
      </c>
      <c r="M912" s="52" t="str">
        <f t="shared" si="197"/>
        <v>mid latitude</v>
      </c>
      <c r="N912" s="32">
        <v>2872975.9652476199</v>
      </c>
      <c r="O912" s="24">
        <v>887163.36054640403</v>
      </c>
      <c r="P912" s="24">
        <v>1294079.6042095299</v>
      </c>
      <c r="Q912" s="24">
        <v>204444.78908128201</v>
      </c>
      <c r="R912" s="24">
        <v>9140867.7272762209</v>
      </c>
      <c r="S912" s="37">
        <v>1041723.5352</v>
      </c>
      <c r="T912" s="65">
        <v>0.18605844982667152</v>
      </c>
      <c r="U912" s="53">
        <v>5.745409693744432E-2</v>
      </c>
      <c r="V912" s="53">
        <v>8.3806633965622337E-2</v>
      </c>
      <c r="W912" s="53">
        <v>1.3240166639655694E-2</v>
      </c>
      <c r="X912" s="53">
        <v>0.59197699527607384</v>
      </c>
      <c r="Y912" s="85">
        <v>6.7463657354532289E-2</v>
      </c>
      <c r="Z912" s="10">
        <f t="shared" si="198"/>
        <v>0.74115643389982122</v>
      </c>
      <c r="AA912" s="11">
        <f t="shared" si="199"/>
        <v>-0.2656526088429057</v>
      </c>
      <c r="AB912" s="11">
        <f t="shared" si="200"/>
        <v>-0.13009011697453857</v>
      </c>
      <c r="AC912" s="11">
        <f t="shared" si="201"/>
        <v>28.968448903103862</v>
      </c>
      <c r="AD912" s="11">
        <f t="shared" si="202"/>
        <v>29.701835998941561</v>
      </c>
      <c r="AE912" s="10">
        <v>23.848799807896199</v>
      </c>
      <c r="AF912" s="11">
        <v>30.674759570961299</v>
      </c>
      <c r="AG912" s="12">
        <v>38.320885495726102</v>
      </c>
      <c r="AH912" s="7">
        <v>0.14447258036466301</v>
      </c>
      <c r="AI912" s="11">
        <f t="shared" si="203"/>
        <v>23.913878345491206</v>
      </c>
      <c r="AJ912" s="11">
        <f t="shared" si="204"/>
        <v>26.610561936641265</v>
      </c>
      <c r="AK912" s="11">
        <f t="shared" si="205"/>
        <v>0.18981817245946156</v>
      </c>
      <c r="AL912" s="11">
        <f t="shared" si="206"/>
        <v>6.3297265243333598</v>
      </c>
      <c r="AM912" s="11">
        <f t="shared" si="207"/>
        <v>2.4086841002756785</v>
      </c>
      <c r="AN912" s="3">
        <f t="shared" si="208"/>
        <v>0.31430013549749763</v>
      </c>
      <c r="AO912" s="3">
        <f t="shared" si="209"/>
        <v>0.14157076142213659</v>
      </c>
      <c r="AP912" s="3">
        <v>0.226449876107231</v>
      </c>
      <c r="AQ912" s="123" t="s">
        <v>216</v>
      </c>
      <c r="AR912" s="32">
        <v>184</v>
      </c>
      <c r="AS912" s="24">
        <v>1146</v>
      </c>
      <c r="AT912" s="24" t="s">
        <v>96</v>
      </c>
      <c r="AU912" s="24">
        <v>37</v>
      </c>
      <c r="AV912" s="24" t="s">
        <v>160</v>
      </c>
      <c r="AW912" s="24">
        <v>1</v>
      </c>
      <c r="AX912" s="24">
        <v>20</v>
      </c>
      <c r="AY912" s="34">
        <v>22</v>
      </c>
      <c r="AZ912" s="158">
        <v>361.05</v>
      </c>
    </row>
    <row r="913" spans="1:52" ht="15" customHeight="1">
      <c r="A913" s="11">
        <v>6.1618978102189699</v>
      </c>
      <c r="B913" s="87">
        <v>1146</v>
      </c>
      <c r="C913" s="17">
        <v>19.456679999999999</v>
      </c>
      <c r="D913" s="17">
        <v>116.27271</v>
      </c>
      <c r="E913" s="40" t="s">
        <v>56</v>
      </c>
      <c r="F913" s="18">
        <v>25.6</v>
      </c>
      <c r="G913" s="17">
        <v>26.6</v>
      </c>
      <c r="H913" s="17">
        <v>27.2</v>
      </c>
      <c r="I913" s="17">
        <v>25.4</v>
      </c>
      <c r="J913" s="17">
        <v>23.9</v>
      </c>
      <c r="K913" s="30">
        <v>22.2</v>
      </c>
      <c r="L913" s="10">
        <f t="shared" si="196"/>
        <v>22.2</v>
      </c>
      <c r="M913" s="52" t="str">
        <f t="shared" si="197"/>
        <v>mid latitude</v>
      </c>
      <c r="N913" s="32">
        <v>1823329.67287052</v>
      </c>
      <c r="O913" s="24">
        <v>409811.15651430498</v>
      </c>
      <c r="P913" s="24">
        <v>705941.87483641796</v>
      </c>
      <c r="Q913" s="24">
        <v>91846.982708092197</v>
      </c>
      <c r="R913" s="24">
        <v>4175074.7181105702</v>
      </c>
      <c r="S913" s="37">
        <v>480526.71249002998</v>
      </c>
      <c r="T913" s="65">
        <v>0.23721099218764974</v>
      </c>
      <c r="U913" s="53">
        <v>5.3315487864179452E-2</v>
      </c>
      <c r="V913" s="53">
        <v>9.1841412471022718E-2</v>
      </c>
      <c r="W913" s="53">
        <v>1.194908097081993E-2</v>
      </c>
      <c r="X913" s="53">
        <v>0.54316760763367977</v>
      </c>
      <c r="Y913" s="85">
        <v>6.2515418872648387E-2</v>
      </c>
      <c r="Z913" s="10">
        <f t="shared" si="198"/>
        <v>0.75723910410913853</v>
      </c>
      <c r="AA913" s="11">
        <f t="shared" si="199"/>
        <v>-0.23315416540487868</v>
      </c>
      <c r="AB913" s="11">
        <f t="shared" si="200"/>
        <v>-0.12076696700048252</v>
      </c>
      <c r="AC913" s="11">
        <f t="shared" si="201"/>
        <v>31.162093835170687</v>
      </c>
      <c r="AD913" s="11">
        <f t="shared" si="202"/>
        <v>30.339539457166996</v>
      </c>
      <c r="AE913" s="10">
        <v>24.808205442439501</v>
      </c>
      <c r="AF913" s="11">
        <v>31.676269428400399</v>
      </c>
      <c r="AG913" s="12">
        <v>39.595012340964303</v>
      </c>
      <c r="AH913" s="7">
        <v>0.29538700008278113</v>
      </c>
      <c r="AI913" s="11">
        <f t="shared" si="203"/>
        <v>30.396911478859113</v>
      </c>
      <c r="AJ913" s="11">
        <f t="shared" si="204"/>
        <v>20.857494223314109</v>
      </c>
      <c r="AK913" s="11">
        <f t="shared" si="205"/>
        <v>0.20596256592186096</v>
      </c>
      <c r="AL913" s="11">
        <f t="shared" si="206"/>
        <v>7.6860649530539318</v>
      </c>
      <c r="AM913" s="11">
        <f t="shared" si="207"/>
        <v>2.3809484448413176</v>
      </c>
      <c r="AN913" s="3">
        <f t="shared" si="208"/>
        <v>0.4367178544042124</v>
      </c>
      <c r="AO913" s="3">
        <f t="shared" si="209"/>
        <v>0.1690848481762961</v>
      </c>
      <c r="AP913" s="3">
        <v>0.22715950800020565</v>
      </c>
      <c r="AQ913" s="123" t="s">
        <v>216</v>
      </c>
      <c r="AR913" s="32">
        <v>184</v>
      </c>
      <c r="AS913" s="24">
        <v>1146</v>
      </c>
      <c r="AT913" s="24" t="s">
        <v>96</v>
      </c>
      <c r="AU913" s="24">
        <v>37</v>
      </c>
      <c r="AV913" s="24" t="s">
        <v>160</v>
      </c>
      <c r="AW913" s="24">
        <v>6</v>
      </c>
      <c r="AX913" s="24">
        <v>35</v>
      </c>
      <c r="AY913" s="34">
        <v>37</v>
      </c>
      <c r="AZ913" s="158">
        <v>368.7</v>
      </c>
    </row>
    <row r="914" spans="1:52" ht="15" customHeight="1">
      <c r="A914" s="11">
        <v>6.1797956204379503</v>
      </c>
      <c r="B914" s="87">
        <v>1146</v>
      </c>
      <c r="C914" s="17">
        <v>19.456679999999999</v>
      </c>
      <c r="D914" s="17">
        <v>116.27271</v>
      </c>
      <c r="E914" s="40" t="s">
        <v>56</v>
      </c>
      <c r="F914" s="18">
        <v>25.6</v>
      </c>
      <c r="G914" s="17">
        <v>26.6</v>
      </c>
      <c r="H914" s="17">
        <v>27.2</v>
      </c>
      <c r="I914" s="17">
        <v>25.4</v>
      </c>
      <c r="J914" s="17">
        <v>23.9</v>
      </c>
      <c r="K914" s="30">
        <v>22.2</v>
      </c>
      <c r="L914" s="10">
        <f t="shared" si="196"/>
        <v>22.2</v>
      </c>
      <c r="M914" s="52" t="str">
        <f t="shared" si="197"/>
        <v>mid latitude</v>
      </c>
      <c r="N914" s="32">
        <v>1774559.1602485599</v>
      </c>
      <c r="O914" s="24">
        <v>439874.37927818001</v>
      </c>
      <c r="P914" s="24">
        <v>777048.16909912997</v>
      </c>
      <c r="Q914" s="24">
        <v>87961.699994219598</v>
      </c>
      <c r="R914" s="24">
        <v>4104295.2105281702</v>
      </c>
      <c r="S914" s="37">
        <v>447331.53080252802</v>
      </c>
      <c r="T914" s="65">
        <v>0.2325439453940813</v>
      </c>
      <c r="U914" s="53">
        <v>5.7642554796985677E-2</v>
      </c>
      <c r="V914" s="53">
        <v>0.10182689371609839</v>
      </c>
      <c r="W914" s="53">
        <v>1.1526784352098618E-2</v>
      </c>
      <c r="X914" s="53">
        <v>0.53784005780036481</v>
      </c>
      <c r="Y914" s="85">
        <v>5.8619763940371168E-2</v>
      </c>
      <c r="Z914" s="10">
        <f t="shared" si="198"/>
        <v>0.74896106717774014</v>
      </c>
      <c r="AA914" s="11">
        <f t="shared" si="199"/>
        <v>-0.22512404718309112</v>
      </c>
      <c r="AB914" s="11">
        <f t="shared" si="200"/>
        <v>-0.12554075739977566</v>
      </c>
      <c r="AC914" s="11">
        <f t="shared" si="201"/>
        <v>31.70412681514135</v>
      </c>
      <c r="AD914" s="11">
        <f t="shared" si="202"/>
        <v>30.013012193855346</v>
      </c>
      <c r="AE914" s="10">
        <v>24.3561671938504</v>
      </c>
      <c r="AF914" s="11">
        <v>31.177421374210098</v>
      </c>
      <c r="AG914" s="12">
        <v>38.906997076516099</v>
      </c>
      <c r="AH914" s="7">
        <v>0.19400665832643801</v>
      </c>
      <c r="AI914" s="11">
        <f t="shared" si="203"/>
        <v>30.185458736139779</v>
      </c>
      <c r="AJ914" s="11">
        <f t="shared" si="204"/>
        <v>20.132922497232002</v>
      </c>
      <c r="AK914" s="11">
        <f t="shared" si="205"/>
        <v>0.22280915218394834</v>
      </c>
      <c r="AL914" s="11">
        <f t="shared" si="206"/>
        <v>8.8339376018220843</v>
      </c>
      <c r="AM914" s="11">
        <f t="shared" si="207"/>
        <v>2.3097508815820231</v>
      </c>
      <c r="AN914" s="3">
        <f t="shared" si="208"/>
        <v>0.43236635505568244</v>
      </c>
      <c r="AO914" s="3">
        <f t="shared" si="209"/>
        <v>0.18932560384688649</v>
      </c>
      <c r="AP914" s="3">
        <v>0.2229444953185003</v>
      </c>
      <c r="AQ914" s="123" t="s">
        <v>216</v>
      </c>
      <c r="AR914" s="32">
        <v>184</v>
      </c>
      <c r="AS914" s="24">
        <v>1146</v>
      </c>
      <c r="AT914" s="24" t="s">
        <v>96</v>
      </c>
      <c r="AU914" s="24">
        <v>38</v>
      </c>
      <c r="AV914" s="24" t="s">
        <v>160</v>
      </c>
      <c r="AW914" s="24">
        <v>3</v>
      </c>
      <c r="AX914" s="24">
        <v>38</v>
      </c>
      <c r="AY914" s="34">
        <v>40</v>
      </c>
      <c r="AZ914" s="158">
        <v>374.83</v>
      </c>
    </row>
    <row r="915" spans="1:52" ht="15" customHeight="1">
      <c r="A915" s="11">
        <v>6.1980729927007303</v>
      </c>
      <c r="B915" s="87">
        <v>1146</v>
      </c>
      <c r="C915" s="17">
        <v>19.456679999999999</v>
      </c>
      <c r="D915" s="17">
        <v>116.27271</v>
      </c>
      <c r="E915" s="40" t="s">
        <v>56</v>
      </c>
      <c r="F915" s="18">
        <v>25.6</v>
      </c>
      <c r="G915" s="17">
        <v>26.6</v>
      </c>
      <c r="H915" s="17">
        <v>27.2</v>
      </c>
      <c r="I915" s="17">
        <v>25.4</v>
      </c>
      <c r="J915" s="17">
        <v>23.9</v>
      </c>
      <c r="K915" s="30">
        <v>22.2</v>
      </c>
      <c r="L915" s="10">
        <f t="shared" si="196"/>
        <v>22.2</v>
      </c>
      <c r="M915" s="52" t="str">
        <f t="shared" si="197"/>
        <v>mid latitude</v>
      </c>
      <c r="N915" s="32">
        <v>1141115.0485982699</v>
      </c>
      <c r="O915" s="24">
        <v>202528.71534831499</v>
      </c>
      <c r="P915" s="24">
        <v>445407.734562859</v>
      </c>
      <c r="Q915" s="24">
        <v>35164.689792529498</v>
      </c>
      <c r="R915" s="24">
        <v>1409454.0837644399</v>
      </c>
      <c r="S915" s="37">
        <v>149461.894972865</v>
      </c>
      <c r="T915" s="65">
        <v>0.33729543874039891</v>
      </c>
      <c r="U915" s="53">
        <v>5.986426345428781E-2</v>
      </c>
      <c r="V915" s="53">
        <v>0.13165543424590889</v>
      </c>
      <c r="W915" s="53">
        <v>1.0394122386091584E-2</v>
      </c>
      <c r="X915" s="53">
        <v>0.41661218485528828</v>
      </c>
      <c r="Y915" s="85">
        <v>4.4178556318024489E-2</v>
      </c>
      <c r="Z915" s="10">
        <f t="shared" si="198"/>
        <v>0.75674068279167273</v>
      </c>
      <c r="AA915" s="11">
        <f t="shared" si="199"/>
        <v>-0.18572725558032468</v>
      </c>
      <c r="AB915" s="11">
        <f t="shared" si="200"/>
        <v>-0.12105291749669299</v>
      </c>
      <c r="AC915" s="11">
        <f t="shared" si="201"/>
        <v>34.36341024832808</v>
      </c>
      <c r="AD915" s="11">
        <f t="shared" si="202"/>
        <v>30.3199804432262</v>
      </c>
      <c r="AE915" s="10">
        <v>24.719001550788398</v>
      </c>
      <c r="AF915" s="11">
        <v>31.640003473744098</v>
      </c>
      <c r="AG915" s="12">
        <v>39.535170980901697</v>
      </c>
      <c r="AH915" s="7">
        <v>0.5587074092368749</v>
      </c>
      <c r="AI915" s="11">
        <f t="shared" si="203"/>
        <v>44.739624349691802</v>
      </c>
      <c r="AJ915" s="11">
        <f t="shared" si="204"/>
        <v>11.581013880450348</v>
      </c>
      <c r="AK915" s="11">
        <f t="shared" si="205"/>
        <v>0.30468150046004078</v>
      </c>
      <c r="AL915" s="11">
        <f t="shared" si="206"/>
        <v>12.666334814575354</v>
      </c>
      <c r="AM915" s="11">
        <f t="shared" si="207"/>
        <v>2.1580177823305027</v>
      </c>
      <c r="AN915" s="3">
        <f t="shared" si="208"/>
        <v>0.80961491526600371</v>
      </c>
      <c r="AO915" s="3">
        <f t="shared" si="209"/>
        <v>0.31601436307399383</v>
      </c>
      <c r="AP915" s="3">
        <v>0.26479262861603187</v>
      </c>
      <c r="AQ915" s="123" t="s">
        <v>216</v>
      </c>
      <c r="AR915" s="32">
        <v>184</v>
      </c>
      <c r="AS915" s="24">
        <v>1146</v>
      </c>
      <c r="AT915" s="24" t="s">
        <v>96</v>
      </c>
      <c r="AU915" s="24">
        <v>38</v>
      </c>
      <c r="AV915" s="24" t="s">
        <v>160</v>
      </c>
      <c r="AW915" s="24" t="s">
        <v>99</v>
      </c>
      <c r="AX915" s="24">
        <v>20</v>
      </c>
      <c r="AY915" s="34">
        <v>22</v>
      </c>
      <c r="AZ915" s="158">
        <v>381.09</v>
      </c>
    </row>
    <row r="916" spans="1:52" ht="15" customHeight="1">
      <c r="A916" s="11">
        <v>6.7148387096774096</v>
      </c>
      <c r="B916" s="87">
        <v>1146</v>
      </c>
      <c r="C916" s="17">
        <v>19.456679999999999</v>
      </c>
      <c r="D916" s="17">
        <v>116.27271</v>
      </c>
      <c r="E916" s="40" t="s">
        <v>56</v>
      </c>
      <c r="F916" s="18">
        <v>25.6</v>
      </c>
      <c r="G916" s="17">
        <v>26.6</v>
      </c>
      <c r="H916" s="17">
        <v>27.2</v>
      </c>
      <c r="I916" s="17">
        <v>25.4</v>
      </c>
      <c r="J916" s="17">
        <v>23.9</v>
      </c>
      <c r="K916" s="30">
        <v>22.2</v>
      </c>
      <c r="L916" s="10">
        <f t="shared" si="196"/>
        <v>22.2</v>
      </c>
      <c r="M916" s="52" t="str">
        <f t="shared" si="197"/>
        <v>mid latitude</v>
      </c>
      <c r="N916" s="32">
        <v>1272598.58135766</v>
      </c>
      <c r="O916" s="24">
        <v>260855.84390115499</v>
      </c>
      <c r="P916" s="24">
        <v>510214.49225289101</v>
      </c>
      <c r="Q916" s="24">
        <v>52362.577743435802</v>
      </c>
      <c r="R916" s="24">
        <v>2449171.87134177</v>
      </c>
      <c r="S916" s="37">
        <v>317462.609391907</v>
      </c>
      <c r="T916" s="65">
        <v>0.2617079987894661</v>
      </c>
      <c r="U916" s="53">
        <v>5.3644614947690329E-2</v>
      </c>
      <c r="V916" s="53">
        <v>0.1049248487912311</v>
      </c>
      <c r="W916" s="53">
        <v>1.0768285957126207E-2</v>
      </c>
      <c r="X916" s="53">
        <v>0.50366853973426229</v>
      </c>
      <c r="Y916" s="85">
        <v>6.5285711780223854E-2</v>
      </c>
      <c r="Z916" s="10">
        <f t="shared" si="198"/>
        <v>0.77135869273194724</v>
      </c>
      <c r="AA916" s="11">
        <f t="shared" si="199"/>
        <v>-0.20787543218405793</v>
      </c>
      <c r="AB916" s="11">
        <f t="shared" si="200"/>
        <v>-0.11274362188547031</v>
      </c>
      <c r="AC916" s="11">
        <f t="shared" si="201"/>
        <v>32.868408327576091</v>
      </c>
      <c r="AD916" s="11">
        <f t="shared" si="202"/>
        <v>30.888336263033832</v>
      </c>
      <c r="AE916" s="10">
        <v>25.540682269630398</v>
      </c>
      <c r="AF916" s="11">
        <v>32.511265364804999</v>
      </c>
      <c r="AG916" s="12">
        <v>40.609533444159297</v>
      </c>
      <c r="AH916" s="7">
        <v>0.34810466128525402</v>
      </c>
      <c r="AI916" s="11">
        <f t="shared" si="203"/>
        <v>34.193365698699502</v>
      </c>
      <c r="AJ916" s="11">
        <f t="shared" si="204"/>
        <v>19.965433483868171</v>
      </c>
      <c r="AK916" s="11">
        <f t="shared" si="205"/>
        <v>0.22936419386691784</v>
      </c>
      <c r="AL916" s="11">
        <f t="shared" si="206"/>
        <v>9.7438765286312083</v>
      </c>
      <c r="AM916" s="11">
        <f t="shared" si="207"/>
        <v>2.3737695029222499</v>
      </c>
      <c r="AN916" s="3">
        <f t="shared" si="208"/>
        <v>0.5196036244938872</v>
      </c>
      <c r="AO916" s="3">
        <f t="shared" si="209"/>
        <v>0.20832122817635162</v>
      </c>
      <c r="AP916" s="3">
        <v>0.11908457003941063</v>
      </c>
      <c r="AQ916" s="123" t="s">
        <v>216</v>
      </c>
      <c r="AR916" s="32">
        <v>184</v>
      </c>
      <c r="AS916" s="24">
        <v>1146</v>
      </c>
      <c r="AT916" s="24" t="s">
        <v>96</v>
      </c>
      <c r="AU916" s="24">
        <v>39</v>
      </c>
      <c r="AV916" s="24" t="s">
        <v>160</v>
      </c>
      <c r="AW916" s="24">
        <v>5</v>
      </c>
      <c r="AX916" s="24">
        <v>35</v>
      </c>
      <c r="AY916" s="34">
        <v>37</v>
      </c>
      <c r="AZ916" s="158">
        <v>387.45</v>
      </c>
    </row>
    <row r="917" spans="1:52" ht="15" customHeight="1">
      <c r="A917" s="11">
        <v>7.2703225806451597</v>
      </c>
      <c r="B917" s="87">
        <v>1146</v>
      </c>
      <c r="C917" s="17">
        <v>19.456679999999999</v>
      </c>
      <c r="D917" s="17">
        <v>116.27271</v>
      </c>
      <c r="E917" s="40" t="s">
        <v>56</v>
      </c>
      <c r="F917" s="18">
        <v>25.6</v>
      </c>
      <c r="G917" s="17">
        <v>26.6</v>
      </c>
      <c r="H917" s="17">
        <v>27.2</v>
      </c>
      <c r="I917" s="17">
        <v>25.4</v>
      </c>
      <c r="J917" s="17">
        <v>23.9</v>
      </c>
      <c r="K917" s="30">
        <v>22.2</v>
      </c>
      <c r="L917" s="10">
        <f t="shared" si="196"/>
        <v>22.2</v>
      </c>
      <c r="M917" s="52" t="str">
        <f t="shared" si="197"/>
        <v>mid latitude</v>
      </c>
      <c r="N917" s="32">
        <v>1189157.1441011601</v>
      </c>
      <c r="O917" s="24">
        <v>195584.02102312099</v>
      </c>
      <c r="P917" s="24">
        <v>327071.03983757301</v>
      </c>
      <c r="Q917" s="24">
        <v>38565.749853179201</v>
      </c>
      <c r="R917" s="24">
        <v>1870270.97522111</v>
      </c>
      <c r="S917" s="37">
        <v>205726.98550000001</v>
      </c>
      <c r="T917" s="65">
        <v>0.31077896431264201</v>
      </c>
      <c r="U917" s="53">
        <v>5.1114690595086547E-2</v>
      </c>
      <c r="V917" s="53">
        <v>8.5478020732248028E-2</v>
      </c>
      <c r="W917" s="53">
        <v>1.0078923426365821E-2</v>
      </c>
      <c r="X917" s="53">
        <v>0.48878390845690128</v>
      </c>
      <c r="Y917" s="85">
        <v>5.3765492476756299E-2</v>
      </c>
      <c r="Z917" s="10">
        <f t="shared" si="198"/>
        <v>0.74498391938976261</v>
      </c>
      <c r="AA917" s="11">
        <f t="shared" si="199"/>
        <v>-0.23449167511676658</v>
      </c>
      <c r="AB917" s="11">
        <f t="shared" si="200"/>
        <v>-0.12785310147407442</v>
      </c>
      <c r="AC917" s="11">
        <f t="shared" si="201"/>
        <v>31.071811929618256</v>
      </c>
      <c r="AD917" s="11">
        <f t="shared" si="202"/>
        <v>29.854847859173312</v>
      </c>
      <c r="AE917" s="10">
        <v>24.023727797379099</v>
      </c>
      <c r="AF917" s="11">
        <v>30.918684507457399</v>
      </c>
      <c r="AG917" s="12">
        <v>38.570899329259497</v>
      </c>
      <c r="AH917" s="7">
        <v>0.51392693377275134</v>
      </c>
      <c r="AI917" s="11">
        <f t="shared" si="203"/>
        <v>38.868608698170171</v>
      </c>
      <c r="AJ917" s="11">
        <f t="shared" si="204"/>
        <v>14.748679200961565</v>
      </c>
      <c r="AK917" s="11">
        <f t="shared" si="205"/>
        <v>0.21280783255175204</v>
      </c>
      <c r="AL917" s="11">
        <f t="shared" si="206"/>
        <v>8.4808681558828969</v>
      </c>
      <c r="AM917" s="11">
        <f t="shared" si="207"/>
        <v>2.3317510019405616</v>
      </c>
      <c r="AN917" s="3">
        <f t="shared" si="208"/>
        <v>0.63582077669818604</v>
      </c>
      <c r="AO917" s="3">
        <f t="shared" si="209"/>
        <v>0.17487895827443162</v>
      </c>
      <c r="AP917" s="3">
        <v>0.18681762192903306</v>
      </c>
      <c r="AQ917" s="123" t="s">
        <v>216</v>
      </c>
      <c r="AR917" s="32">
        <v>184</v>
      </c>
      <c r="AS917" s="24">
        <v>1146</v>
      </c>
      <c r="AT917" s="24" t="s">
        <v>96</v>
      </c>
      <c r="AU917" s="24">
        <v>40</v>
      </c>
      <c r="AV917" s="24" t="s">
        <v>160</v>
      </c>
      <c r="AW917" s="24">
        <v>2</v>
      </c>
      <c r="AX917" s="24">
        <v>40</v>
      </c>
      <c r="AY917" s="34">
        <v>42</v>
      </c>
      <c r="AZ917" s="158">
        <v>393.599999999999</v>
      </c>
    </row>
    <row r="918" spans="1:52" ht="15" customHeight="1">
      <c r="A918" s="11">
        <v>7.9423225806451603</v>
      </c>
      <c r="B918" s="87">
        <v>1146</v>
      </c>
      <c r="C918" s="17">
        <v>19.456679999999999</v>
      </c>
      <c r="D918" s="17">
        <v>116.27271</v>
      </c>
      <c r="E918" s="40" t="s">
        <v>56</v>
      </c>
      <c r="F918" s="18">
        <v>25.6</v>
      </c>
      <c r="G918" s="17">
        <v>26.6</v>
      </c>
      <c r="H918" s="17">
        <v>27.2</v>
      </c>
      <c r="I918" s="17">
        <v>25.4</v>
      </c>
      <c r="J918" s="17">
        <v>23.9</v>
      </c>
      <c r="K918" s="30">
        <v>22.2</v>
      </c>
      <c r="L918" s="10">
        <f t="shared" si="196"/>
        <v>22.2</v>
      </c>
      <c r="M918" s="52" t="str">
        <f t="shared" si="197"/>
        <v>mid latitude</v>
      </c>
      <c r="N918" s="32">
        <v>1733991.9950260101</v>
      </c>
      <c r="O918" s="24">
        <v>466828.26073146099</v>
      </c>
      <c r="P918" s="24">
        <v>794925.22053352406</v>
      </c>
      <c r="Q918" s="24">
        <v>102505.530379769</v>
      </c>
      <c r="R918" s="24">
        <v>5153247.3711861204</v>
      </c>
      <c r="S918" s="37">
        <v>596413.13120635902</v>
      </c>
      <c r="T918" s="65">
        <v>0.19597754715898977</v>
      </c>
      <c r="U918" s="53">
        <v>5.2761407056712929E-2</v>
      </c>
      <c r="V918" s="53">
        <v>8.9843260719691051E-2</v>
      </c>
      <c r="W918" s="53">
        <v>1.1585279788882245E-2</v>
      </c>
      <c r="X918" s="53">
        <v>0.58242528374153135</v>
      </c>
      <c r="Y918" s="85">
        <v>6.7407221534192666E-2</v>
      </c>
      <c r="Z918" s="10">
        <f t="shared" si="198"/>
        <v>0.76190396623240519</v>
      </c>
      <c r="AA918" s="11">
        <f t="shared" si="199"/>
        <v>-0.23457055517586517</v>
      </c>
      <c r="AB918" s="11">
        <f t="shared" si="200"/>
        <v>-0.11809976562063083</v>
      </c>
      <c r="AC918" s="11">
        <f t="shared" si="201"/>
        <v>31.0664875256291</v>
      </c>
      <c r="AD918" s="11">
        <f t="shared" si="202"/>
        <v>30.521976031548853</v>
      </c>
      <c r="AE918" s="10">
        <v>24.991828704834099</v>
      </c>
      <c r="AF918" s="11">
        <v>31.900298482633701</v>
      </c>
      <c r="AG918" s="12">
        <v>39.8812078474716</v>
      </c>
      <c r="AH918" s="7">
        <v>0.20932356895173232</v>
      </c>
      <c r="AI918" s="11">
        <f t="shared" si="203"/>
        <v>25.176880065077185</v>
      </c>
      <c r="AJ918" s="11">
        <f t="shared" si="204"/>
        <v>25.592680195078216</v>
      </c>
      <c r="AK918" s="11">
        <f t="shared" si="205"/>
        <v>0.19177318620948536</v>
      </c>
      <c r="AL918" s="11">
        <f t="shared" si="206"/>
        <v>7.7549495874850329</v>
      </c>
      <c r="AM918" s="11">
        <f t="shared" si="207"/>
        <v>2.4225609748584769</v>
      </c>
      <c r="AN918" s="3">
        <f t="shared" si="208"/>
        <v>0.33648530142788352</v>
      </c>
      <c r="AO918" s="3">
        <f t="shared" si="209"/>
        <v>0.15425714375332938</v>
      </c>
      <c r="AP918" s="3">
        <v>0.25165345144793649</v>
      </c>
      <c r="AQ918" s="123" t="s">
        <v>216</v>
      </c>
      <c r="AR918" s="32">
        <v>184</v>
      </c>
      <c r="AS918" s="24">
        <v>1146</v>
      </c>
      <c r="AT918" s="24" t="s">
        <v>96</v>
      </c>
      <c r="AU918" s="24">
        <v>40</v>
      </c>
      <c r="AV918" s="24" t="s">
        <v>160</v>
      </c>
      <c r="AW918" s="24">
        <v>7</v>
      </c>
      <c r="AX918" s="24">
        <v>34</v>
      </c>
      <c r="AY918" s="34">
        <v>36</v>
      </c>
      <c r="AZ918" s="158">
        <v>401.039999999999</v>
      </c>
    </row>
    <row r="919" spans="1:52" ht="15" customHeight="1">
      <c r="A919" s="11">
        <v>8.4770322580645097</v>
      </c>
      <c r="B919" s="87">
        <v>1146</v>
      </c>
      <c r="C919" s="17">
        <v>19.456679999999999</v>
      </c>
      <c r="D919" s="17">
        <v>116.27271</v>
      </c>
      <c r="E919" s="40" t="s">
        <v>56</v>
      </c>
      <c r="F919" s="18">
        <v>25.6</v>
      </c>
      <c r="G919" s="17">
        <v>26.6</v>
      </c>
      <c r="H919" s="17">
        <v>27.2</v>
      </c>
      <c r="I919" s="17">
        <v>25.4</v>
      </c>
      <c r="J919" s="17">
        <v>23.9</v>
      </c>
      <c r="K919" s="30">
        <v>22.2</v>
      </c>
      <c r="L919" s="10">
        <f t="shared" si="196"/>
        <v>22.2</v>
      </c>
      <c r="M919" s="52" t="str">
        <f t="shared" si="197"/>
        <v>mid latitude</v>
      </c>
      <c r="N919" s="32">
        <v>1985295.19296243</v>
      </c>
      <c r="O919" s="24">
        <v>408869.73500000098</v>
      </c>
      <c r="P919" s="24">
        <v>654463.01334869699</v>
      </c>
      <c r="Q919" s="24">
        <v>88344.3798516854</v>
      </c>
      <c r="R919" s="24">
        <v>4445656.2587601701</v>
      </c>
      <c r="S919" s="37">
        <v>532872.06540715101</v>
      </c>
      <c r="T919" s="65">
        <v>0.24463003328141181</v>
      </c>
      <c r="U919" s="53">
        <v>5.0381332325477049E-2</v>
      </c>
      <c r="V919" s="53">
        <v>8.064357849879436E-2</v>
      </c>
      <c r="W919" s="53">
        <v>1.0885881686488559E-2</v>
      </c>
      <c r="X919" s="53">
        <v>0.54779815233189755</v>
      </c>
      <c r="Y919" s="85">
        <v>6.566102187593062E-2</v>
      </c>
      <c r="Z919" s="10">
        <f t="shared" si="198"/>
        <v>0.75728240139761738</v>
      </c>
      <c r="AA919" s="11">
        <f t="shared" si="199"/>
        <v>-0.24544563438201161</v>
      </c>
      <c r="AB919" s="11">
        <f t="shared" si="200"/>
        <v>-0.12074213569448325</v>
      </c>
      <c r="AC919" s="11">
        <f t="shared" si="201"/>
        <v>30.332419679214215</v>
      </c>
      <c r="AD919" s="11">
        <f t="shared" si="202"/>
        <v>30.341237918497349</v>
      </c>
      <c r="AE919" s="10">
        <v>24.749807716095798</v>
      </c>
      <c r="AF919" s="11">
        <v>31.601395042019501</v>
      </c>
      <c r="AG919" s="12">
        <v>39.528015703001302</v>
      </c>
      <c r="AH919" s="7">
        <v>0.32292172831910848</v>
      </c>
      <c r="AI919" s="11">
        <f t="shared" si="203"/>
        <v>30.870940448954055</v>
      </c>
      <c r="AJ919" s="11">
        <f t="shared" si="204"/>
        <v>21.161106897727109</v>
      </c>
      <c r="AK919" s="11">
        <f t="shared" si="205"/>
        <v>0.18786925448894451</v>
      </c>
      <c r="AL919" s="11">
        <f t="shared" si="206"/>
        <v>7.4080888274661589</v>
      </c>
      <c r="AM919" s="11">
        <f t="shared" si="207"/>
        <v>2.4423846916990706</v>
      </c>
      <c r="AN919" s="3">
        <f t="shared" si="208"/>
        <v>0.44656965752815542</v>
      </c>
      <c r="AO919" s="3">
        <f t="shared" si="209"/>
        <v>0.14721403888550244</v>
      </c>
      <c r="AP919" s="3">
        <v>0.21307167722503118</v>
      </c>
      <c r="AQ919" s="123" t="s">
        <v>216</v>
      </c>
      <c r="AR919" s="32">
        <v>184</v>
      </c>
      <c r="AS919" s="24">
        <v>1146</v>
      </c>
      <c r="AT919" s="24" t="s">
        <v>96</v>
      </c>
      <c r="AU919" s="24">
        <v>41</v>
      </c>
      <c r="AV919" s="24" t="s">
        <v>160</v>
      </c>
      <c r="AW919" s="24">
        <v>4</v>
      </c>
      <c r="AX919" s="24">
        <v>34</v>
      </c>
      <c r="AY919" s="34">
        <v>36</v>
      </c>
      <c r="AZ919" s="158">
        <v>406.96</v>
      </c>
    </row>
    <row r="920" spans="1:52" ht="15" customHeight="1">
      <c r="A920" s="11">
        <v>8.9367849223946703</v>
      </c>
      <c r="B920" s="87">
        <v>1146</v>
      </c>
      <c r="C920" s="17">
        <v>19.456679999999999</v>
      </c>
      <c r="D920" s="17">
        <v>116.27271</v>
      </c>
      <c r="E920" s="40" t="s">
        <v>56</v>
      </c>
      <c r="F920" s="18">
        <v>25.6</v>
      </c>
      <c r="G920" s="17">
        <v>26.6</v>
      </c>
      <c r="H920" s="17">
        <v>27.2</v>
      </c>
      <c r="I920" s="17">
        <v>25.4</v>
      </c>
      <c r="J920" s="17">
        <v>23.9</v>
      </c>
      <c r="K920" s="30">
        <v>22.2</v>
      </c>
      <c r="L920" s="10">
        <f t="shared" si="196"/>
        <v>22.2</v>
      </c>
      <c r="M920" s="52" t="str">
        <f t="shared" si="197"/>
        <v>mid latitude</v>
      </c>
      <c r="N920" s="32">
        <v>1371298.6043283299</v>
      </c>
      <c r="O920" s="24">
        <v>269684.73867109802</v>
      </c>
      <c r="P920" s="24">
        <v>478766.57438728499</v>
      </c>
      <c r="Q920" s="24">
        <v>66896.244538294603</v>
      </c>
      <c r="R920" s="24">
        <v>2779183.9540508799</v>
      </c>
      <c r="S920" s="37">
        <v>300146.53716647299</v>
      </c>
      <c r="T920" s="65">
        <v>0.26040727003793995</v>
      </c>
      <c r="U920" s="53">
        <v>5.1212672678708007E-2</v>
      </c>
      <c r="V920" s="53">
        <v>9.0916957275454513E-2</v>
      </c>
      <c r="W920" s="53">
        <v>1.2703482932909639E-2</v>
      </c>
      <c r="X920" s="53">
        <v>0.5277623007296206</v>
      </c>
      <c r="Y920" s="85">
        <v>5.6997316345367172E-2</v>
      </c>
      <c r="Z920" s="10">
        <f t="shared" si="198"/>
        <v>0.75823741251776045</v>
      </c>
      <c r="AA920" s="11">
        <f t="shared" si="199"/>
        <v>-0.23121895254579169</v>
      </c>
      <c r="AB920" s="11">
        <f t="shared" si="200"/>
        <v>-0.12019479067038627</v>
      </c>
      <c r="AC920" s="11">
        <f t="shared" si="201"/>
        <v>31.292720703159059</v>
      </c>
      <c r="AD920" s="11">
        <f t="shared" si="202"/>
        <v>30.37867631814558</v>
      </c>
      <c r="AE920" s="10">
        <v>24.851221907871</v>
      </c>
      <c r="AF920" s="11">
        <v>31.714301083354801</v>
      </c>
      <c r="AG920" s="12">
        <v>39.643417154443902</v>
      </c>
      <c r="AH920" s="7">
        <v>0.38603527172880536</v>
      </c>
      <c r="AI920" s="11">
        <f t="shared" si="203"/>
        <v>33.039498059325197</v>
      </c>
      <c r="AJ920" s="11">
        <f t="shared" si="204"/>
        <v>17.957307105996108</v>
      </c>
      <c r="AK920" s="11">
        <f t="shared" si="205"/>
        <v>0.20934915476388585</v>
      </c>
      <c r="AL920" s="11">
        <f t="shared" si="206"/>
        <v>7.1568527903418575</v>
      </c>
      <c r="AM920" s="11">
        <f t="shared" si="207"/>
        <v>2.3563484397329275</v>
      </c>
      <c r="AN920" s="3">
        <f t="shared" si="208"/>
        <v>0.49341771793463124</v>
      </c>
      <c r="AO920" s="3">
        <f t="shared" si="209"/>
        <v>0.17226876029182772</v>
      </c>
      <c r="AP920" s="3">
        <v>0.13777501052866997</v>
      </c>
      <c r="AQ920" s="123" t="s">
        <v>216</v>
      </c>
      <c r="AR920" s="32">
        <v>184</v>
      </c>
      <c r="AS920" s="24">
        <v>1146</v>
      </c>
      <c r="AT920" s="24" t="s">
        <v>96</v>
      </c>
      <c r="AU920" s="24">
        <v>42</v>
      </c>
      <c r="AV920" s="24" t="s">
        <v>160</v>
      </c>
      <c r="AW920" s="24">
        <v>1</v>
      </c>
      <c r="AX920" s="24">
        <v>35</v>
      </c>
      <c r="AY920" s="34">
        <v>37</v>
      </c>
      <c r="AZ920" s="158">
        <v>410.77</v>
      </c>
    </row>
    <row r="921" spans="1:52" ht="15" customHeight="1">
      <c r="A921" s="11">
        <v>9.2377161862527704</v>
      </c>
      <c r="B921" s="87">
        <v>1146</v>
      </c>
      <c r="C921" s="17">
        <v>19.456679999999999</v>
      </c>
      <c r="D921" s="17">
        <v>116.27271</v>
      </c>
      <c r="E921" s="40" t="s">
        <v>56</v>
      </c>
      <c r="F921" s="18">
        <v>25.6</v>
      </c>
      <c r="G921" s="17">
        <v>26.6</v>
      </c>
      <c r="H921" s="17">
        <v>27.2</v>
      </c>
      <c r="I921" s="17">
        <v>25.4</v>
      </c>
      <c r="J921" s="17">
        <v>23.9</v>
      </c>
      <c r="K921" s="30">
        <v>22.2</v>
      </c>
      <c r="L921" s="10">
        <f t="shared" si="196"/>
        <v>22.2</v>
      </c>
      <c r="M921" s="52" t="str">
        <f t="shared" si="197"/>
        <v>mid latitude</v>
      </c>
      <c r="N921" s="32">
        <v>1233766.0830000001</v>
      </c>
      <c r="O921" s="24">
        <v>180240.53074141301</v>
      </c>
      <c r="P921" s="24">
        <v>248096.98751666601</v>
      </c>
      <c r="Q921" s="24">
        <v>37269.806971450897</v>
      </c>
      <c r="R921" s="24">
        <v>1671726.9799182501</v>
      </c>
      <c r="S921" s="37">
        <v>204236.684266667</v>
      </c>
      <c r="T921" s="65">
        <v>0.34507685793295856</v>
      </c>
      <c r="U921" s="53">
        <v>5.0412178513757719E-2</v>
      </c>
      <c r="V921" s="53">
        <v>6.939121612640696E-2</v>
      </c>
      <c r="W921" s="53">
        <v>1.0424137981005065E-2</v>
      </c>
      <c r="X921" s="53">
        <v>0.46757185296359277</v>
      </c>
      <c r="Y921" s="85">
        <v>5.7123756482278944E-2</v>
      </c>
      <c r="Z921" s="10">
        <f t="shared" si="198"/>
        <v>0.73092163520731424</v>
      </c>
      <c r="AA921" s="11">
        <f t="shared" si="199"/>
        <v>-0.27339831334802861</v>
      </c>
      <c r="AB921" s="11">
        <f t="shared" si="200"/>
        <v>-0.13612918285253142</v>
      </c>
      <c r="AC921" s="11">
        <f t="shared" si="201"/>
        <v>28.445613849008069</v>
      </c>
      <c r="AD921" s="11">
        <f t="shared" si="202"/>
        <v>29.288763892886852</v>
      </c>
      <c r="AE921" s="10">
        <v>23.2883964241793</v>
      </c>
      <c r="AF921" s="11">
        <v>30.073764088080701</v>
      </c>
      <c r="AG921" s="12">
        <v>37.594355430472802</v>
      </c>
      <c r="AH921" s="7">
        <v>0.4490350158282298</v>
      </c>
      <c r="AI921" s="11">
        <f t="shared" si="203"/>
        <v>42.463225906339524</v>
      </c>
      <c r="AJ921" s="11">
        <f t="shared" si="204"/>
        <v>14.202801894107397</v>
      </c>
      <c r="AK921" s="11">
        <f t="shared" si="205"/>
        <v>0.19884399291518537</v>
      </c>
      <c r="AL921" s="11">
        <f t="shared" si="206"/>
        <v>6.6567821965568861</v>
      </c>
      <c r="AM921" s="11">
        <f t="shared" si="207"/>
        <v>2.3963648864502973</v>
      </c>
      <c r="AN921" s="3">
        <f t="shared" si="208"/>
        <v>0.73801888575150776</v>
      </c>
      <c r="AO921" s="3">
        <f t="shared" si="209"/>
        <v>0.14840759914564416</v>
      </c>
      <c r="AP921" s="3">
        <v>0.38419326917448787</v>
      </c>
      <c r="AQ921" s="123" t="s">
        <v>216</v>
      </c>
      <c r="AR921" s="32">
        <v>184</v>
      </c>
      <c r="AS921" s="24">
        <v>1146</v>
      </c>
      <c r="AT921" s="24" t="s">
        <v>96</v>
      </c>
      <c r="AU921" s="24">
        <v>42</v>
      </c>
      <c r="AV921" s="24" t="s">
        <v>160</v>
      </c>
      <c r="AW921" s="24">
        <v>6</v>
      </c>
      <c r="AX921" s="24">
        <v>39</v>
      </c>
      <c r="AY921" s="34">
        <v>41</v>
      </c>
      <c r="AZ921" s="158">
        <v>418.31</v>
      </c>
    </row>
    <row r="922" spans="1:52" ht="15" customHeight="1">
      <c r="A922" s="11">
        <v>9.4484478935698402</v>
      </c>
      <c r="B922" s="87">
        <v>1146</v>
      </c>
      <c r="C922" s="17">
        <v>19.456679999999999</v>
      </c>
      <c r="D922" s="17">
        <v>116.27271</v>
      </c>
      <c r="E922" s="40" t="s">
        <v>56</v>
      </c>
      <c r="F922" s="18">
        <v>25.6</v>
      </c>
      <c r="G922" s="17">
        <v>26.6</v>
      </c>
      <c r="H922" s="17">
        <v>27.2</v>
      </c>
      <c r="I922" s="17">
        <v>25.4</v>
      </c>
      <c r="J922" s="17">
        <v>23.9</v>
      </c>
      <c r="K922" s="30">
        <v>22.2</v>
      </c>
      <c r="L922" s="10">
        <f t="shared" si="196"/>
        <v>22.2</v>
      </c>
      <c r="M922" s="52" t="str">
        <f t="shared" si="197"/>
        <v>mid latitude</v>
      </c>
      <c r="N922" s="32">
        <v>1689165.93215896</v>
      </c>
      <c r="O922" s="24">
        <v>294817.90696705203</v>
      </c>
      <c r="P922" s="24">
        <v>534903.54333333205</v>
      </c>
      <c r="Q922" s="24">
        <v>58731.030500000001</v>
      </c>
      <c r="R922" s="24">
        <v>2756883.22908381</v>
      </c>
      <c r="S922" s="37">
        <v>323185.62330057798</v>
      </c>
      <c r="T922" s="65">
        <v>0.29856120583157308</v>
      </c>
      <c r="U922" s="53">
        <v>5.2109261813208463E-2</v>
      </c>
      <c r="V922" s="53">
        <v>9.4544558270283602E-2</v>
      </c>
      <c r="W922" s="53">
        <v>1.0380748837030636E-2</v>
      </c>
      <c r="X922" s="53">
        <v>0.48728095064058219</v>
      </c>
      <c r="Y922" s="85">
        <v>5.7123274607321868E-2</v>
      </c>
      <c r="Z922" s="10">
        <f t="shared" si="198"/>
        <v>0.75667824743279466</v>
      </c>
      <c r="AA922" s="11">
        <f t="shared" si="199"/>
        <v>-0.22035872958776737</v>
      </c>
      <c r="AB922" s="11">
        <f t="shared" si="200"/>
        <v>-0.12108875071023388</v>
      </c>
      <c r="AC922" s="11">
        <f t="shared" si="201"/>
        <v>32.025785752825698</v>
      </c>
      <c r="AD922" s="11">
        <f t="shared" si="202"/>
        <v>30.317529451420004</v>
      </c>
      <c r="AE922" s="10">
        <v>24.770032880335801</v>
      </c>
      <c r="AF922" s="11">
        <v>31.622073611795798</v>
      </c>
      <c r="AG922" s="12">
        <v>39.483119740712297</v>
      </c>
      <c r="AH922" s="7">
        <v>0.41888350682499204</v>
      </c>
      <c r="AI922" s="11">
        <f t="shared" si="203"/>
        <v>37.992515847188706</v>
      </c>
      <c r="AJ922" s="11">
        <f t="shared" si="204"/>
        <v>16.060097572105171</v>
      </c>
      <c r="AK922" s="11">
        <f t="shared" si="205"/>
        <v>0.22387494137202818</v>
      </c>
      <c r="AL922" s="11">
        <f t="shared" si="206"/>
        <v>9.1076818979590701</v>
      </c>
      <c r="AM922" s="11">
        <f t="shared" si="207"/>
        <v>2.3386195669692444</v>
      </c>
      <c r="AN922" s="3">
        <f t="shared" si="208"/>
        <v>0.61270855230249177</v>
      </c>
      <c r="AO922" s="3">
        <f t="shared" si="209"/>
        <v>0.19402473695307565</v>
      </c>
      <c r="AP922" s="3">
        <v>0.31339458481503074</v>
      </c>
      <c r="AQ922" s="123" t="s">
        <v>216</v>
      </c>
      <c r="AR922" s="32">
        <v>184</v>
      </c>
      <c r="AS922" s="24">
        <v>1146</v>
      </c>
      <c r="AT922" s="24" t="s">
        <v>96</v>
      </c>
      <c r="AU922" s="24">
        <v>43</v>
      </c>
      <c r="AV922" s="24" t="s">
        <v>160</v>
      </c>
      <c r="AW922" s="24">
        <v>3</v>
      </c>
      <c r="AX922" s="24">
        <v>42</v>
      </c>
      <c r="AY922" s="34">
        <v>44</v>
      </c>
      <c r="AZ922" s="158">
        <v>423.59</v>
      </c>
    </row>
    <row r="923" spans="1:52" ht="15" customHeight="1">
      <c r="A923" s="11">
        <v>9.6966962305986701</v>
      </c>
      <c r="B923" s="87">
        <v>1146</v>
      </c>
      <c r="C923" s="17">
        <v>19.456679999999999</v>
      </c>
      <c r="D923" s="17">
        <v>116.27271</v>
      </c>
      <c r="E923" s="40" t="s">
        <v>56</v>
      </c>
      <c r="F923" s="18">
        <v>25.6</v>
      </c>
      <c r="G923" s="17">
        <v>26.6</v>
      </c>
      <c r="H923" s="17">
        <v>27.2</v>
      </c>
      <c r="I923" s="17">
        <v>25.4</v>
      </c>
      <c r="J923" s="17">
        <v>23.9</v>
      </c>
      <c r="K923" s="30">
        <v>22.2</v>
      </c>
      <c r="L923" s="10">
        <f t="shared" si="196"/>
        <v>22.2</v>
      </c>
      <c r="M923" s="52" t="str">
        <f t="shared" si="197"/>
        <v>mid latitude</v>
      </c>
      <c r="N923" s="32">
        <v>2157187.9481723299</v>
      </c>
      <c r="O923" s="24">
        <v>529283.68849711097</v>
      </c>
      <c r="P923" s="24">
        <v>884530.09075910004</v>
      </c>
      <c r="Q923" s="24">
        <v>132293.685236994</v>
      </c>
      <c r="R923" s="24">
        <v>6306404.5781820696</v>
      </c>
      <c r="S923" s="37">
        <v>766157.12893930404</v>
      </c>
      <c r="T923" s="65">
        <v>0.20018713353309459</v>
      </c>
      <c r="U923" s="53">
        <v>4.911754885142515E-2</v>
      </c>
      <c r="V923" s="53">
        <v>8.2084430122491406E-2</v>
      </c>
      <c r="W923" s="53">
        <v>1.2276859628555478E-2</v>
      </c>
      <c r="X923" s="53">
        <v>0.5852346136440586</v>
      </c>
      <c r="Y923" s="85">
        <v>7.1099414220374774E-2</v>
      </c>
      <c r="Z923" s="10">
        <f t="shared" si="198"/>
        <v>0.77109726542523394</v>
      </c>
      <c r="AA923" s="11">
        <f t="shared" si="199"/>
        <v>-0.24252706518710079</v>
      </c>
      <c r="AB923" s="11">
        <f t="shared" si="200"/>
        <v>-0.11289083702923002</v>
      </c>
      <c r="AC923" s="11">
        <f t="shared" si="201"/>
        <v>30.529423099870694</v>
      </c>
      <c r="AD923" s="11">
        <f t="shared" si="202"/>
        <v>30.878266747200669</v>
      </c>
      <c r="AE923" s="10">
        <v>25.524994097070699</v>
      </c>
      <c r="AF923" s="11">
        <v>32.471740839759804</v>
      </c>
      <c r="AG923" s="12">
        <v>40.520322796547802</v>
      </c>
      <c r="AH923" s="7">
        <v>0.21723954551540625</v>
      </c>
      <c r="AI923" s="11">
        <f t="shared" si="203"/>
        <v>25.487852132001386</v>
      </c>
      <c r="AJ923" s="11">
        <f t="shared" si="204"/>
        <v>26.208234359259897</v>
      </c>
      <c r="AK923" s="11">
        <f t="shared" si="205"/>
        <v>0.17939051072818532</v>
      </c>
      <c r="AL923" s="11">
        <f t="shared" si="206"/>
        <v>6.6861096897749279</v>
      </c>
      <c r="AM923" s="11">
        <f t="shared" si="207"/>
        <v>2.4910010116675814</v>
      </c>
      <c r="AN923" s="3">
        <f t="shared" si="208"/>
        <v>0.34206304423211881</v>
      </c>
      <c r="AO923" s="3">
        <f t="shared" si="209"/>
        <v>0.14025901443419306</v>
      </c>
      <c r="AP923" s="3">
        <v>0.27668491019866048</v>
      </c>
      <c r="AQ923" s="123" t="s">
        <v>216</v>
      </c>
      <c r="AR923" s="32">
        <v>184</v>
      </c>
      <c r="AS923" s="24">
        <v>1146</v>
      </c>
      <c r="AT923" s="24" t="s">
        <v>96</v>
      </c>
      <c r="AU923" s="24">
        <v>44</v>
      </c>
      <c r="AV923" s="24" t="s">
        <v>160</v>
      </c>
      <c r="AW923" s="24">
        <v>1</v>
      </c>
      <c r="AX923" s="24">
        <v>44</v>
      </c>
      <c r="AY923" s="34">
        <v>46</v>
      </c>
      <c r="AZ923" s="158">
        <v>429.81</v>
      </c>
    </row>
    <row r="924" spans="1:52" ht="15" customHeight="1">
      <c r="A924" s="11">
        <v>10.0576842105263</v>
      </c>
      <c r="B924" s="87">
        <v>1146</v>
      </c>
      <c r="C924" s="17">
        <v>19.456679999999999</v>
      </c>
      <c r="D924" s="17">
        <v>116.27271</v>
      </c>
      <c r="E924" s="40" t="s">
        <v>56</v>
      </c>
      <c r="F924" s="18">
        <v>25.6</v>
      </c>
      <c r="G924" s="17">
        <v>26.6</v>
      </c>
      <c r="H924" s="17">
        <v>27.2</v>
      </c>
      <c r="I924" s="17">
        <v>25.4</v>
      </c>
      <c r="J924" s="17">
        <v>23.9</v>
      </c>
      <c r="K924" s="30">
        <v>22.2</v>
      </c>
      <c r="L924" s="10">
        <f t="shared" si="196"/>
        <v>22.2</v>
      </c>
      <c r="M924" s="52" t="str">
        <f t="shared" si="197"/>
        <v>mid latitude</v>
      </c>
      <c r="N924" s="32">
        <v>1906275.43064581</v>
      </c>
      <c r="O924" s="24">
        <v>431731.64138219599</v>
      </c>
      <c r="P924" s="24">
        <v>733101.45921733696</v>
      </c>
      <c r="Q924" s="24">
        <v>111609.138715637</v>
      </c>
      <c r="R924" s="24">
        <v>5177829.6302051898</v>
      </c>
      <c r="S924" s="37">
        <v>656107.03557976696</v>
      </c>
      <c r="T924" s="65">
        <v>0.21141715759120383</v>
      </c>
      <c r="U924" s="53">
        <v>4.788157838885141E-2</v>
      </c>
      <c r="V924" s="53">
        <v>8.1305263784040627E-2</v>
      </c>
      <c r="W924" s="53">
        <v>1.2378109946299025E-2</v>
      </c>
      <c r="X924" s="53">
        <v>0.57425176095284292</v>
      </c>
      <c r="Y924" s="85">
        <v>7.2766129336762256E-2</v>
      </c>
      <c r="Z924" s="10">
        <f t="shared" si="198"/>
        <v>0.77659993098718427</v>
      </c>
      <c r="AA924" s="11">
        <f t="shared" si="199"/>
        <v>-0.24083708323260627</v>
      </c>
      <c r="AB924" s="11">
        <f t="shared" si="200"/>
        <v>-0.10980265238369562</v>
      </c>
      <c r="AC924" s="11">
        <f t="shared" si="201"/>
        <v>30.643496881799074</v>
      </c>
      <c r="AD924" s="11">
        <f t="shared" si="202"/>
        <v>31.089498576955222</v>
      </c>
      <c r="AE924" s="10">
        <v>25.784472872520201</v>
      </c>
      <c r="AF924" s="11">
        <v>32.830805669937902</v>
      </c>
      <c r="AG924" s="12">
        <v>40.931347341861901</v>
      </c>
      <c r="AH924" s="7">
        <v>0.18135381426636932</v>
      </c>
      <c r="AI924" s="11">
        <f t="shared" si="203"/>
        <v>26.90919197656299</v>
      </c>
      <c r="AJ924" s="11">
        <f t="shared" si="204"/>
        <v>25.605351434761463</v>
      </c>
      <c r="AK924" s="11">
        <f t="shared" si="205"/>
        <v>0.17951817425645269</v>
      </c>
      <c r="AL924" s="11">
        <f t="shared" si="206"/>
        <v>6.568471611318202</v>
      </c>
      <c r="AM924" s="11">
        <f t="shared" si="207"/>
        <v>2.5133590027332731</v>
      </c>
      <c r="AN924" s="3">
        <f t="shared" si="208"/>
        <v>0.36816109582390161</v>
      </c>
      <c r="AO924" s="3">
        <f t="shared" si="209"/>
        <v>0.14158470084468291</v>
      </c>
      <c r="AP924" s="3">
        <v>0.28888379315088242</v>
      </c>
      <c r="AQ924" s="123" t="s">
        <v>216</v>
      </c>
      <c r="AR924" s="32">
        <v>184</v>
      </c>
      <c r="AS924" s="24">
        <v>1146</v>
      </c>
      <c r="AT924" s="24" t="s">
        <v>96</v>
      </c>
      <c r="AU924" s="24">
        <v>44</v>
      </c>
      <c r="AV924" s="24" t="s">
        <v>160</v>
      </c>
      <c r="AW924" s="24">
        <v>6</v>
      </c>
      <c r="AX924" s="24">
        <v>40</v>
      </c>
      <c r="AY924" s="34">
        <v>42</v>
      </c>
      <c r="AZ924" s="158">
        <v>437.27</v>
      </c>
    </row>
    <row r="925" spans="1:52" ht="15" customHeight="1">
      <c r="A925" s="11">
        <v>10.4417631578947</v>
      </c>
      <c r="B925" s="87">
        <v>1146</v>
      </c>
      <c r="C925" s="17">
        <v>19.456679999999999</v>
      </c>
      <c r="D925" s="17">
        <v>116.27271</v>
      </c>
      <c r="E925" s="40" t="s">
        <v>56</v>
      </c>
      <c r="F925" s="18">
        <v>25.6</v>
      </c>
      <c r="G925" s="17">
        <v>26.6</v>
      </c>
      <c r="H925" s="17">
        <v>27.2</v>
      </c>
      <c r="I925" s="17">
        <v>25.4</v>
      </c>
      <c r="J925" s="17">
        <v>23.9</v>
      </c>
      <c r="K925" s="30">
        <v>22.2</v>
      </c>
      <c r="L925" s="10">
        <f t="shared" si="196"/>
        <v>22.2</v>
      </c>
      <c r="M925" s="52" t="str">
        <f t="shared" si="197"/>
        <v>mid latitude</v>
      </c>
      <c r="N925" s="32">
        <v>1847524.9994999999</v>
      </c>
      <c r="O925" s="24">
        <v>444467.11727745598</v>
      </c>
      <c r="P925" s="24">
        <v>723260.11752615497</v>
      </c>
      <c r="Q925" s="24">
        <v>112913.641971677</v>
      </c>
      <c r="R925" s="24">
        <v>5000955.14966127</v>
      </c>
      <c r="S925" s="37">
        <v>595218.31485664996</v>
      </c>
      <c r="T925" s="65">
        <v>0.21176675130704223</v>
      </c>
      <c r="U925" s="53">
        <v>5.0945647563159266E-2</v>
      </c>
      <c r="V925" s="53">
        <v>8.2901419726344225E-2</v>
      </c>
      <c r="W925" s="53">
        <v>1.2942371629644912E-2</v>
      </c>
      <c r="X925" s="53">
        <v>0.57321877959031664</v>
      </c>
      <c r="Y925" s="85">
        <v>6.8225030183492769E-2</v>
      </c>
      <c r="Z925" s="10">
        <f t="shared" si="198"/>
        <v>0.7630594453676538</v>
      </c>
      <c r="AA925" s="11">
        <f t="shared" si="199"/>
        <v>-0.24813284234249613</v>
      </c>
      <c r="AB925" s="11">
        <f t="shared" si="200"/>
        <v>-0.1174416274586122</v>
      </c>
      <c r="AC925" s="11">
        <f t="shared" si="201"/>
        <v>30.151033141881509</v>
      </c>
      <c r="AD925" s="11">
        <f t="shared" si="202"/>
        <v>30.566992681830925</v>
      </c>
      <c r="AE925" s="10">
        <v>25.135238556157098</v>
      </c>
      <c r="AF925" s="11">
        <v>31.997911688828399</v>
      </c>
      <c r="AG925" s="12">
        <v>39.969895481726702</v>
      </c>
      <c r="AH925" s="7">
        <v>0.19742283263455604</v>
      </c>
      <c r="AI925" s="11">
        <f t="shared" si="203"/>
        <v>26.977153459753627</v>
      </c>
      <c r="AJ925" s="11">
        <f t="shared" si="204"/>
        <v>24.366797418230323</v>
      </c>
      <c r="AK925" s="11">
        <f t="shared" si="205"/>
        <v>0.18622589082933697</v>
      </c>
      <c r="AL925" s="11">
        <f t="shared" si="206"/>
        <v>6.4054272353342023</v>
      </c>
      <c r="AM925" s="11">
        <f t="shared" si="207"/>
        <v>2.4578612074077482</v>
      </c>
      <c r="AN925" s="3">
        <f t="shared" si="208"/>
        <v>0.36943442686646338</v>
      </c>
      <c r="AO925" s="3">
        <f t="shared" si="209"/>
        <v>0.14462439591667675</v>
      </c>
      <c r="AP925" s="3">
        <v>0.1806310512743092</v>
      </c>
      <c r="AQ925" s="123" t="s">
        <v>216</v>
      </c>
      <c r="AR925" s="32">
        <v>184</v>
      </c>
      <c r="AS925" s="24">
        <v>1146</v>
      </c>
      <c r="AT925" s="24" t="s">
        <v>96</v>
      </c>
      <c r="AU925" s="24">
        <v>45</v>
      </c>
      <c r="AV925" s="24" t="s">
        <v>160</v>
      </c>
      <c r="AW925" s="24">
        <v>4</v>
      </c>
      <c r="AX925" s="24">
        <v>40</v>
      </c>
      <c r="AY925" s="34">
        <v>42</v>
      </c>
      <c r="AZ925" s="158">
        <v>444.219999999999</v>
      </c>
    </row>
    <row r="926" spans="1:52" ht="15" customHeight="1">
      <c r="A926" s="11">
        <v>10.7844785992217</v>
      </c>
      <c r="B926" s="87">
        <v>1146</v>
      </c>
      <c r="C926" s="17">
        <v>19.456679999999999</v>
      </c>
      <c r="D926" s="17">
        <v>116.27271</v>
      </c>
      <c r="E926" s="40" t="s">
        <v>56</v>
      </c>
      <c r="F926" s="18">
        <v>25.6</v>
      </c>
      <c r="G926" s="17">
        <v>26.6</v>
      </c>
      <c r="H926" s="17">
        <v>27.2</v>
      </c>
      <c r="I926" s="17">
        <v>25.4</v>
      </c>
      <c r="J926" s="17">
        <v>23.9</v>
      </c>
      <c r="K926" s="30">
        <v>22.2</v>
      </c>
      <c r="L926" s="10">
        <f t="shared" si="196"/>
        <v>22.2</v>
      </c>
      <c r="M926" s="52" t="str">
        <f t="shared" si="197"/>
        <v>mid latitude</v>
      </c>
      <c r="N926" s="32">
        <v>2502776.0096705202</v>
      </c>
      <c r="O926" s="24">
        <v>716983.64299942099</v>
      </c>
      <c r="P926" s="24">
        <v>1303619.4560554901</v>
      </c>
      <c r="Q926" s="24">
        <v>201625.81912774601</v>
      </c>
      <c r="R926" s="24">
        <v>8623171.9536364004</v>
      </c>
      <c r="S926" s="37">
        <v>1111901.50765318</v>
      </c>
      <c r="T926" s="65">
        <v>0.17308177330143043</v>
      </c>
      <c r="U926" s="53">
        <v>4.9583662253018128E-2</v>
      </c>
      <c r="V926" s="53">
        <v>9.0153000625107463E-2</v>
      </c>
      <c r="W926" s="53">
        <v>1.3943618679075436E-2</v>
      </c>
      <c r="X926" s="53">
        <v>0.59634337529670955</v>
      </c>
      <c r="Y926" s="85">
        <v>7.6894569844658853E-2</v>
      </c>
      <c r="Z926" s="10">
        <f t="shared" si="198"/>
        <v>0.78495633000929199</v>
      </c>
      <c r="AA926" s="11">
        <f t="shared" si="199"/>
        <v>-0.23163796129934375</v>
      </c>
      <c r="AB926" s="11">
        <f t="shared" si="200"/>
        <v>-0.10515450397263702</v>
      </c>
      <c r="AC926" s="11">
        <f t="shared" si="201"/>
        <v>31.264437612294294</v>
      </c>
      <c r="AD926" s="11">
        <f t="shared" si="202"/>
        <v>31.407431928271627</v>
      </c>
      <c r="AE926" s="10">
        <v>26.2262508100528</v>
      </c>
      <c r="AF926" s="11">
        <v>33.266138214678399</v>
      </c>
      <c r="AG926" s="12">
        <v>41.535193187145801</v>
      </c>
      <c r="AH926" s="7">
        <v>0.16108665585772899</v>
      </c>
      <c r="AI926" s="11">
        <f t="shared" si="203"/>
        <v>22.494946209748679</v>
      </c>
      <c r="AJ926" s="11">
        <f t="shared" si="204"/>
        <v>30.760738747074441</v>
      </c>
      <c r="AK926" s="11">
        <f t="shared" si="205"/>
        <v>0.185847011947919</v>
      </c>
      <c r="AL926" s="11">
        <f t="shared" si="206"/>
        <v>6.4655383010721623</v>
      </c>
      <c r="AM926" s="11">
        <f t="shared" si="207"/>
        <v>2.5124110257343619</v>
      </c>
      <c r="AN926" s="3">
        <f t="shared" si="208"/>
        <v>0.29023844394232418</v>
      </c>
      <c r="AO926" s="3">
        <f t="shared" si="209"/>
        <v>0.1511763261900109</v>
      </c>
      <c r="AP926" s="3">
        <v>0.2642968284381601</v>
      </c>
      <c r="AQ926" s="123" t="s">
        <v>216</v>
      </c>
      <c r="AR926" s="32">
        <v>184</v>
      </c>
      <c r="AS926" s="24">
        <v>1146</v>
      </c>
      <c r="AT926" s="24" t="s">
        <v>96</v>
      </c>
      <c r="AU926" s="24">
        <v>46</v>
      </c>
      <c r="AV926" s="24" t="s">
        <v>160</v>
      </c>
      <c r="AW926" s="24">
        <v>1</v>
      </c>
      <c r="AX926" s="24">
        <v>40</v>
      </c>
      <c r="AY926" s="34">
        <v>42</v>
      </c>
      <c r="AZ926" s="158">
        <v>450.82</v>
      </c>
    </row>
    <row r="927" spans="1:52" ht="15" customHeight="1">
      <c r="A927" s="11">
        <v>11.172610894941601</v>
      </c>
      <c r="B927" s="87">
        <v>1146</v>
      </c>
      <c r="C927" s="17">
        <v>19.456679999999999</v>
      </c>
      <c r="D927" s="17">
        <v>116.27271</v>
      </c>
      <c r="E927" s="40" t="s">
        <v>56</v>
      </c>
      <c r="F927" s="18">
        <v>25.6</v>
      </c>
      <c r="G927" s="17">
        <v>26.6</v>
      </c>
      <c r="H927" s="17">
        <v>27.2</v>
      </c>
      <c r="I927" s="17">
        <v>25.4</v>
      </c>
      <c r="J927" s="17">
        <v>23.9</v>
      </c>
      <c r="K927" s="30">
        <v>22.2</v>
      </c>
      <c r="L927" s="10">
        <f t="shared" si="196"/>
        <v>22.2</v>
      </c>
      <c r="M927" s="52" t="str">
        <f t="shared" si="197"/>
        <v>mid latitude</v>
      </c>
      <c r="N927" s="32">
        <v>926463.39754161902</v>
      </c>
      <c r="O927" s="24">
        <v>132615.133332</v>
      </c>
      <c r="P927" s="24">
        <v>211033.685005779</v>
      </c>
      <c r="Q927" s="24">
        <v>25693.549800000001</v>
      </c>
      <c r="R927" s="24">
        <v>957691.01705967996</v>
      </c>
      <c r="S927" s="37">
        <v>107070.49532196501</v>
      </c>
      <c r="T927" s="65">
        <v>0.3924748962472322</v>
      </c>
      <c r="U927" s="53">
        <v>5.6179349160905667E-2</v>
      </c>
      <c r="V927" s="53">
        <v>8.9399563811255134E-2</v>
      </c>
      <c r="W927" s="53">
        <v>1.0884481047752447E-2</v>
      </c>
      <c r="X927" s="53">
        <v>0.40570375856701796</v>
      </c>
      <c r="Y927" s="85">
        <v>4.5357951165836775E-2</v>
      </c>
      <c r="Z927" s="10">
        <f t="shared" si="198"/>
        <v>0.7216382186472895</v>
      </c>
      <c r="AA927" s="11">
        <f t="shared" si="199"/>
        <v>-0.24307734693429517</v>
      </c>
      <c r="AB927" s="11">
        <f t="shared" si="200"/>
        <v>-0.14168047420767646</v>
      </c>
      <c r="AC927" s="11">
        <f t="shared" si="201"/>
        <v>30.492279081935074</v>
      </c>
      <c r="AD927" s="11">
        <f t="shared" si="202"/>
        <v>28.909055564194929</v>
      </c>
      <c r="AE927" s="10">
        <v>22.7823990572534</v>
      </c>
      <c r="AF927" s="11">
        <v>29.524301731914498</v>
      </c>
      <c r="AG927" s="12">
        <v>36.918139723778403</v>
      </c>
      <c r="AH927" s="7">
        <v>0.73314968805818592</v>
      </c>
      <c r="AI927" s="11">
        <f t="shared" si="203"/>
        <v>49.171309440562247</v>
      </c>
      <c r="AJ927" s="11">
        <f t="shared" si="204"/>
        <v>10.35965013448255</v>
      </c>
      <c r="AK927" s="11">
        <f t="shared" si="205"/>
        <v>0.25754226953489967</v>
      </c>
      <c r="AL927" s="11">
        <f t="shared" si="206"/>
        <v>8.2134888580393444</v>
      </c>
      <c r="AM927" s="11">
        <f t="shared" si="207"/>
        <v>2.2250556509605874</v>
      </c>
      <c r="AN927" s="3">
        <f t="shared" si="208"/>
        <v>0.96739280314653409</v>
      </c>
      <c r="AO927" s="3">
        <f t="shared" si="209"/>
        <v>0.22035675520242257</v>
      </c>
      <c r="AP927" s="3">
        <v>0.25873501309930375</v>
      </c>
      <c r="AQ927" s="123" t="s">
        <v>216</v>
      </c>
      <c r="AR927" s="32">
        <v>184</v>
      </c>
      <c r="AS927" s="24">
        <v>1146</v>
      </c>
      <c r="AT927" s="24" t="s">
        <v>96</v>
      </c>
      <c r="AU927" s="24">
        <v>46</v>
      </c>
      <c r="AV927" s="24" t="s">
        <v>160</v>
      </c>
      <c r="AW927" s="24">
        <v>6</v>
      </c>
      <c r="AX927" s="24">
        <v>40</v>
      </c>
      <c r="AY927" s="34">
        <v>42</v>
      </c>
      <c r="AZ927" s="158">
        <v>458.32</v>
      </c>
    </row>
    <row r="928" spans="1:52" ht="15" customHeight="1">
      <c r="A928" s="11">
        <v>11.5400428015564</v>
      </c>
      <c r="B928" s="87">
        <v>1146</v>
      </c>
      <c r="C928" s="17">
        <v>19.456679999999999</v>
      </c>
      <c r="D928" s="17">
        <v>116.27271</v>
      </c>
      <c r="E928" s="40" t="s">
        <v>56</v>
      </c>
      <c r="F928" s="18">
        <v>25.6</v>
      </c>
      <c r="G928" s="17">
        <v>26.6</v>
      </c>
      <c r="H928" s="17">
        <v>27.2</v>
      </c>
      <c r="I928" s="17">
        <v>25.4</v>
      </c>
      <c r="J928" s="17">
        <v>23.9</v>
      </c>
      <c r="K928" s="30">
        <v>22.2</v>
      </c>
      <c r="L928" s="10">
        <f t="shared" si="196"/>
        <v>22.2</v>
      </c>
      <c r="M928" s="52" t="str">
        <f t="shared" si="197"/>
        <v>mid latitude</v>
      </c>
      <c r="N928" s="32">
        <v>1994435.12232745</v>
      </c>
      <c r="O928" s="24">
        <v>315775.37530062598</v>
      </c>
      <c r="P928" s="24">
        <v>1056261.0056855499</v>
      </c>
      <c r="Q928" s="24">
        <v>32997.330999820297</v>
      </c>
      <c r="R928" s="24">
        <v>1346097.11782515</v>
      </c>
      <c r="S928" s="37">
        <v>169847.85725317901</v>
      </c>
      <c r="T928" s="65">
        <v>0.40575121437725659</v>
      </c>
      <c r="U928" s="53">
        <v>6.4241870073539015E-2</v>
      </c>
      <c r="V928" s="53">
        <v>0.21488750421528593</v>
      </c>
      <c r="W928" s="53">
        <v>6.7130321635938362E-3</v>
      </c>
      <c r="X928" s="53">
        <v>0.27385224724176649</v>
      </c>
      <c r="Y928" s="85">
        <v>3.4554131928557948E-2</v>
      </c>
      <c r="Z928" s="10">
        <f t="shared" si="198"/>
        <v>0.79949262124314735</v>
      </c>
      <c r="AA928" s="11">
        <f t="shared" si="199"/>
        <v>-0.12391549760448105</v>
      </c>
      <c r="AB928" s="11">
        <f t="shared" si="200"/>
        <v>-9.718554013309641E-2</v>
      </c>
      <c r="AC928" s="11">
        <f t="shared" si="201"/>
        <v>38.535703911697524</v>
      </c>
      <c r="AD928" s="11">
        <f t="shared" si="202"/>
        <v>31.952509054896208</v>
      </c>
      <c r="AE928" s="10">
        <v>27.0258394960264</v>
      </c>
      <c r="AF928" s="11">
        <v>34.170307323182101</v>
      </c>
      <c r="AG928" s="12">
        <v>42.683838655715199</v>
      </c>
      <c r="AH928" s="7">
        <v>0.59842220104569643</v>
      </c>
      <c r="AI928" s="11">
        <f t="shared" si="203"/>
        <v>59.704112367325678</v>
      </c>
      <c r="AJ928" s="11">
        <f t="shared" si="204"/>
        <v>7.8477656967985894</v>
      </c>
      <c r="AK928" s="11">
        <f t="shared" si="205"/>
        <v>0.48101470860032153</v>
      </c>
      <c r="AL928" s="11">
        <f t="shared" si="206"/>
        <v>32.010498233669338</v>
      </c>
      <c r="AM928" s="11">
        <f t="shared" si="207"/>
        <v>2.036140920890356</v>
      </c>
      <c r="AN928" s="3">
        <f t="shared" si="208"/>
        <v>1.4816428145614047</v>
      </c>
      <c r="AO928" s="3">
        <f t="shared" si="209"/>
        <v>0.78468410020230939</v>
      </c>
      <c r="AP928" s="3">
        <v>0.22094031918633492</v>
      </c>
      <c r="AQ928" s="123" t="s">
        <v>216</v>
      </c>
      <c r="AR928" s="32">
        <v>184</v>
      </c>
      <c r="AS928" s="24">
        <v>1146</v>
      </c>
      <c r="AT928" s="24" t="s">
        <v>96</v>
      </c>
      <c r="AU928" s="24">
        <v>47</v>
      </c>
      <c r="AV928" s="24" t="s">
        <v>160</v>
      </c>
      <c r="AW928" s="24">
        <v>3</v>
      </c>
      <c r="AX928" s="24">
        <v>40</v>
      </c>
      <c r="AY928" s="34">
        <v>42</v>
      </c>
      <c r="AZ928" s="158">
        <v>465.41999999999899</v>
      </c>
    </row>
    <row r="929" spans="1:52" ht="15" customHeight="1">
      <c r="A929" s="11">
        <v>11.700666666666599</v>
      </c>
      <c r="B929" s="87">
        <v>1146</v>
      </c>
      <c r="C929" s="17">
        <v>19.456679999999999</v>
      </c>
      <c r="D929" s="17">
        <v>116.27271</v>
      </c>
      <c r="E929" s="40" t="s">
        <v>56</v>
      </c>
      <c r="F929" s="18">
        <v>25.6</v>
      </c>
      <c r="G929" s="17">
        <v>26.6</v>
      </c>
      <c r="H929" s="17">
        <v>27.2</v>
      </c>
      <c r="I929" s="17">
        <v>25.4</v>
      </c>
      <c r="J929" s="17">
        <v>23.9</v>
      </c>
      <c r="K929" s="30">
        <v>22.2</v>
      </c>
      <c r="L929" s="10">
        <f t="shared" si="196"/>
        <v>22.2</v>
      </c>
      <c r="M929" s="52" t="str">
        <f t="shared" si="197"/>
        <v>mid latitude</v>
      </c>
      <c r="N929" s="32">
        <v>262856.05900838098</v>
      </c>
      <c r="O929" s="24">
        <v>38933.617436416098</v>
      </c>
      <c r="P929" s="24">
        <v>70493.486672977</v>
      </c>
      <c r="Q929" s="24">
        <v>6757.7762023121504</v>
      </c>
      <c r="R929" s="24">
        <v>269933.15949667699</v>
      </c>
      <c r="S929" s="37">
        <v>36242.3752180636</v>
      </c>
      <c r="T929" s="65">
        <v>0.38361024430802154</v>
      </c>
      <c r="U929" s="53">
        <v>5.681944160968503E-2</v>
      </c>
      <c r="V929" s="53">
        <v>0.10287768806532534</v>
      </c>
      <c r="W929" s="53">
        <v>9.8622500456238011E-3</v>
      </c>
      <c r="X929" s="53">
        <v>0.39393851392276569</v>
      </c>
      <c r="Y929" s="85">
        <v>5.289186204857875E-2</v>
      </c>
      <c r="Z929" s="10">
        <f t="shared" si="198"/>
        <v>0.74457574991362074</v>
      </c>
      <c r="AA929" s="11">
        <f t="shared" si="199"/>
        <v>-0.21700062322983715</v>
      </c>
      <c r="AB929" s="11">
        <f t="shared" si="200"/>
        <v>-0.12809111242356455</v>
      </c>
      <c r="AC929" s="11">
        <f t="shared" si="201"/>
        <v>32.252457931985987</v>
      </c>
      <c r="AD929" s="11">
        <f t="shared" si="202"/>
        <v>29.838567910228186</v>
      </c>
      <c r="AE929" s="10">
        <v>24.087699107296299</v>
      </c>
      <c r="AF929" s="11">
        <v>30.896111429430601</v>
      </c>
      <c r="AG929" s="12">
        <v>38.662654600221998</v>
      </c>
      <c r="AH929" s="7">
        <v>0.62961072470505675</v>
      </c>
      <c r="AI929" s="11">
        <f t="shared" si="203"/>
        <v>49.335844247359823</v>
      </c>
      <c r="AJ929" s="11">
        <f t="shared" si="204"/>
        <v>12.117206601832239</v>
      </c>
      <c r="AK929" s="11">
        <f t="shared" si="205"/>
        <v>0.27508468165614053</v>
      </c>
      <c r="AL929" s="11">
        <f t="shared" si="206"/>
        <v>10.431462150057277</v>
      </c>
      <c r="AM929" s="11">
        <f t="shared" si="207"/>
        <v>2.264446860647904</v>
      </c>
      <c r="AN929" s="3">
        <f t="shared" si="208"/>
        <v>0.97378202625608457</v>
      </c>
      <c r="AO929" s="3">
        <f t="shared" si="209"/>
        <v>0.26115163770327671</v>
      </c>
      <c r="AP929" s="3">
        <v>0.14667117457432147</v>
      </c>
      <c r="AQ929" s="123" t="s">
        <v>216</v>
      </c>
      <c r="AR929" s="32">
        <v>184</v>
      </c>
      <c r="AS929" s="24">
        <v>1146</v>
      </c>
      <c r="AT929" s="24" t="s">
        <v>96</v>
      </c>
      <c r="AU929" s="24">
        <v>47</v>
      </c>
      <c r="AV929" s="24" t="s">
        <v>160</v>
      </c>
      <c r="AW929" s="24" t="s">
        <v>99</v>
      </c>
      <c r="AX929" s="24">
        <v>20</v>
      </c>
      <c r="AY929" s="34">
        <v>22</v>
      </c>
      <c r="AZ929" s="158">
        <v>471.59</v>
      </c>
    </row>
    <row r="930" spans="1:52" ht="15" customHeight="1">
      <c r="A930" s="11">
        <v>11.9428819875776</v>
      </c>
      <c r="B930" s="87">
        <v>1146</v>
      </c>
      <c r="C930" s="17">
        <v>19.456679999999999</v>
      </c>
      <c r="D930" s="17">
        <v>116.27271</v>
      </c>
      <c r="E930" s="40" t="s">
        <v>56</v>
      </c>
      <c r="F930" s="18">
        <v>25.6</v>
      </c>
      <c r="G930" s="17">
        <v>26.6</v>
      </c>
      <c r="H930" s="17">
        <v>27.2</v>
      </c>
      <c r="I930" s="17">
        <v>25.4</v>
      </c>
      <c r="J930" s="17">
        <v>23.9</v>
      </c>
      <c r="K930" s="30">
        <v>22.2</v>
      </c>
      <c r="L930" s="10">
        <f t="shared" si="196"/>
        <v>22.2</v>
      </c>
      <c r="M930" s="52" t="str">
        <f t="shared" si="197"/>
        <v>mid latitude</v>
      </c>
      <c r="N930" s="32">
        <v>2600837.1961523802</v>
      </c>
      <c r="O930" s="24">
        <v>392769.29839816003</v>
      </c>
      <c r="P930" s="24">
        <v>553359.11568888999</v>
      </c>
      <c r="Q930" s="24">
        <v>96721.129809092701</v>
      </c>
      <c r="R930" s="24">
        <v>3772659.1990000098</v>
      </c>
      <c r="S930" s="37">
        <v>481536.94144047599</v>
      </c>
      <c r="T930" s="65">
        <v>0.32930814947604614</v>
      </c>
      <c r="U930" s="53">
        <v>4.9730960099251452E-2</v>
      </c>
      <c r="V930" s="53">
        <v>7.0064234183050841E-2</v>
      </c>
      <c r="W930" s="53">
        <v>1.2246462915781308E-2</v>
      </c>
      <c r="X930" s="53">
        <v>0.47767981066419918</v>
      </c>
      <c r="Y930" s="85">
        <v>6.0970382661671089E-2</v>
      </c>
      <c r="Z930" s="10">
        <f t="shared" si="198"/>
        <v>0.74234270496603916</v>
      </c>
      <c r="AA930" s="11">
        <f t="shared" si="199"/>
        <v>-0.27521458689729672</v>
      </c>
      <c r="AB930" s="11">
        <f t="shared" si="200"/>
        <v>-0.12939555494290378</v>
      </c>
      <c r="AC930" s="11">
        <f t="shared" si="201"/>
        <v>28.32301538443247</v>
      </c>
      <c r="AD930" s="11">
        <f t="shared" si="202"/>
        <v>29.749344041905381</v>
      </c>
      <c r="AE930" s="10">
        <v>23.9470521420483</v>
      </c>
      <c r="AF930" s="11">
        <v>30.7666933806766</v>
      </c>
      <c r="AG930" s="12">
        <v>38.440391110676302</v>
      </c>
      <c r="AH930" s="7">
        <v>0.40404146140523478</v>
      </c>
      <c r="AI930" s="11">
        <f t="shared" si="203"/>
        <v>40.80707095293171</v>
      </c>
      <c r="AJ930" s="11">
        <f t="shared" si="204"/>
        <v>15.622274258261411</v>
      </c>
      <c r="AK930" s="11">
        <f t="shared" si="205"/>
        <v>0.19687380589898446</v>
      </c>
      <c r="AL930" s="11">
        <f t="shared" si="206"/>
        <v>5.7211812639193242</v>
      </c>
      <c r="AM930" s="11">
        <f t="shared" si="207"/>
        <v>2.4375699474563306</v>
      </c>
      <c r="AN930" s="3">
        <f t="shared" si="208"/>
        <v>0.68939097304144636</v>
      </c>
      <c r="AO930" s="3">
        <f t="shared" si="209"/>
        <v>0.14667614711542581</v>
      </c>
      <c r="AP930" s="3">
        <v>0.39861217042775943</v>
      </c>
      <c r="AQ930" s="123" t="s">
        <v>216</v>
      </c>
      <c r="AR930" s="32">
        <v>184</v>
      </c>
      <c r="AS930" s="24">
        <v>1146</v>
      </c>
      <c r="AT930" s="24" t="s">
        <v>96</v>
      </c>
      <c r="AU930" s="24">
        <v>48</v>
      </c>
      <c r="AV930" s="24" t="s">
        <v>160</v>
      </c>
      <c r="AW930" s="24">
        <v>5</v>
      </c>
      <c r="AX930" s="24">
        <v>40</v>
      </c>
      <c r="AY930" s="34">
        <v>42</v>
      </c>
      <c r="AZ930" s="158">
        <v>478.31</v>
      </c>
    </row>
    <row r="931" spans="1:52" ht="15" customHeight="1">
      <c r="A931" s="11">
        <v>12.1717391304347</v>
      </c>
      <c r="B931" s="87">
        <v>1146</v>
      </c>
      <c r="C931" s="17">
        <v>19.456679999999999</v>
      </c>
      <c r="D931" s="17">
        <v>116.27271</v>
      </c>
      <c r="E931" s="40" t="s">
        <v>56</v>
      </c>
      <c r="F931" s="18">
        <v>25.6</v>
      </c>
      <c r="G931" s="17">
        <v>26.6</v>
      </c>
      <c r="H931" s="17">
        <v>27.2</v>
      </c>
      <c r="I931" s="17">
        <v>25.4</v>
      </c>
      <c r="J931" s="17">
        <v>23.9</v>
      </c>
      <c r="K931" s="30">
        <v>22.2</v>
      </c>
      <c r="L931" s="10">
        <f t="shared" si="196"/>
        <v>22.2</v>
      </c>
      <c r="M931" s="52" t="str">
        <f t="shared" si="197"/>
        <v>mid latitude</v>
      </c>
      <c r="N931" s="32">
        <v>1842061.3923953699</v>
      </c>
      <c r="O931" s="24">
        <v>493383.84546387102</v>
      </c>
      <c r="P931" s="24">
        <v>1637265.6412929201</v>
      </c>
      <c r="Q931" s="24">
        <v>105657.019713873</v>
      </c>
      <c r="R931" s="24">
        <v>3850902.8903075201</v>
      </c>
      <c r="S931" s="37">
        <v>476431.66286589799</v>
      </c>
      <c r="T931" s="65">
        <v>0.21914425390449499</v>
      </c>
      <c r="U931" s="53">
        <v>5.8696325295711921E-2</v>
      </c>
      <c r="V931" s="53">
        <v>0.19478034710777503</v>
      </c>
      <c r="W931" s="53">
        <v>1.2569683535281186E-2</v>
      </c>
      <c r="X931" s="53">
        <v>0.45812981274077647</v>
      </c>
      <c r="Y931" s="85">
        <v>5.6679577415960365E-2</v>
      </c>
      <c r="Z931" s="10">
        <f t="shared" si="198"/>
        <v>0.81812330764508145</v>
      </c>
      <c r="AA931" s="11">
        <f t="shared" si="199"/>
        <v>-0.13541217929869404</v>
      </c>
      <c r="AB931" s="11">
        <f t="shared" si="200"/>
        <v>-8.7181234477865979E-2</v>
      </c>
      <c r="AC931" s="11">
        <f t="shared" si="201"/>
        <v>37.75967789733815</v>
      </c>
      <c r="AD931" s="11">
        <f t="shared" si="202"/>
        <v>32.636803561713968</v>
      </c>
      <c r="AE931" s="10">
        <v>28.0139701546392</v>
      </c>
      <c r="AF931" s="11">
        <v>35.310581776005201</v>
      </c>
      <c r="AG931" s="12">
        <v>44.154789551415</v>
      </c>
      <c r="AH931" s="7">
        <v>0.28392999614200309</v>
      </c>
      <c r="AI931" s="11">
        <f t="shared" si="203"/>
        <v>32.356805715296019</v>
      </c>
      <c r="AJ931" s="11">
        <f t="shared" si="204"/>
        <v>20.549195167298421</v>
      </c>
      <c r="AK931" s="11">
        <f t="shared" si="205"/>
        <v>0.34071127384164562</v>
      </c>
      <c r="AL931" s="11">
        <f t="shared" si="206"/>
        <v>15.496042248084949</v>
      </c>
      <c r="AM931" s="11">
        <f t="shared" si="207"/>
        <v>2.2083269614332188</v>
      </c>
      <c r="AN931" s="3">
        <f t="shared" si="208"/>
        <v>0.47834532442553213</v>
      </c>
      <c r="AO931" s="3">
        <f t="shared" si="209"/>
        <v>0.42516409474095401</v>
      </c>
      <c r="AP931" s="3">
        <v>0.21777950975281196</v>
      </c>
      <c r="AQ931" s="123" t="s">
        <v>216</v>
      </c>
      <c r="AR931" s="32">
        <v>184</v>
      </c>
      <c r="AS931" s="24">
        <v>1146</v>
      </c>
      <c r="AT931" s="24" t="s">
        <v>96</v>
      </c>
      <c r="AU931" s="24">
        <v>49</v>
      </c>
      <c r="AV931" s="24" t="s">
        <v>160</v>
      </c>
      <c r="AW931" s="24">
        <v>2</v>
      </c>
      <c r="AX931" s="24">
        <v>40</v>
      </c>
      <c r="AY931" s="34">
        <v>42</v>
      </c>
      <c r="AZ931" s="158">
        <v>482.45</v>
      </c>
    </row>
    <row r="932" spans="1:52" ht="15" customHeight="1">
      <c r="A932" s="11">
        <v>12.5830186335403</v>
      </c>
      <c r="B932" s="87">
        <v>1146</v>
      </c>
      <c r="C932" s="17">
        <v>19.456679999999999</v>
      </c>
      <c r="D932" s="17">
        <v>116.27271</v>
      </c>
      <c r="E932" s="40" t="s">
        <v>56</v>
      </c>
      <c r="F932" s="18">
        <v>25.6</v>
      </c>
      <c r="G932" s="17">
        <v>26.6</v>
      </c>
      <c r="H932" s="17">
        <v>27.2</v>
      </c>
      <c r="I932" s="17">
        <v>25.4</v>
      </c>
      <c r="J932" s="17">
        <v>23.9</v>
      </c>
      <c r="K932" s="30">
        <v>22.2</v>
      </c>
      <c r="L932" s="10">
        <f t="shared" si="196"/>
        <v>22.2</v>
      </c>
      <c r="M932" s="52" t="str">
        <f t="shared" si="197"/>
        <v>mid latitude</v>
      </c>
      <c r="N932" s="32">
        <v>943562.57541156199</v>
      </c>
      <c r="O932" s="24">
        <v>193601.98493063601</v>
      </c>
      <c r="P932" s="24">
        <v>520683.30935924599</v>
      </c>
      <c r="Q932" s="24">
        <v>41582.7334052023</v>
      </c>
      <c r="R932" s="24">
        <v>1298801.2035050599</v>
      </c>
      <c r="S932" s="37">
        <v>167187.56274725401</v>
      </c>
      <c r="T932" s="65">
        <v>0.29808453961746179</v>
      </c>
      <c r="U932" s="53">
        <v>6.1161559446021516E-2</v>
      </c>
      <c r="V932" s="53">
        <v>0.1644910985253405</v>
      </c>
      <c r="W932" s="53">
        <v>1.313656377026067E-2</v>
      </c>
      <c r="X932" s="53">
        <v>0.41030936250576</v>
      </c>
      <c r="Y932" s="85">
        <v>5.281687613515542E-2</v>
      </c>
      <c r="Z932" s="10">
        <f t="shared" si="198"/>
        <v>0.79025966915182244</v>
      </c>
      <c r="AA932" s="11">
        <f t="shared" si="199"/>
        <v>-0.16187231912306915</v>
      </c>
      <c r="AB932" s="11">
        <f t="shared" si="200"/>
        <v>-0.10223018168440767</v>
      </c>
      <c r="AC932" s="11">
        <f t="shared" si="201"/>
        <v>35.973618459192835</v>
      </c>
      <c r="AD932" s="11">
        <f t="shared" si="202"/>
        <v>31.607455572786517</v>
      </c>
      <c r="AE932" s="10">
        <v>26.561664817114401</v>
      </c>
      <c r="AF932" s="11">
        <v>33.638145858486197</v>
      </c>
      <c r="AG932" s="12">
        <v>42.0565295900265</v>
      </c>
      <c r="AH932" s="7">
        <v>0.66021435954527175</v>
      </c>
      <c r="AI932" s="11">
        <f t="shared" si="203"/>
        <v>42.078925118360402</v>
      </c>
      <c r="AJ932" s="11">
        <f t="shared" si="204"/>
        <v>15.051770601116901</v>
      </c>
      <c r="AK932" s="11">
        <f t="shared" si="205"/>
        <v>0.34019655531092674</v>
      </c>
      <c r="AL932" s="11">
        <f t="shared" si="206"/>
        <v>12.521622960315176</v>
      </c>
      <c r="AM932" s="11">
        <f t="shared" si="207"/>
        <v>2.1975567624065713</v>
      </c>
      <c r="AN932" s="3">
        <f t="shared" si="208"/>
        <v>0.72648729679737012</v>
      </c>
      <c r="AO932" s="3">
        <f t="shared" si="209"/>
        <v>0.4008953086539217</v>
      </c>
      <c r="AP932" s="3">
        <v>0.43777254648836833</v>
      </c>
      <c r="AQ932" s="123" t="s">
        <v>216</v>
      </c>
      <c r="AR932" s="32">
        <v>184</v>
      </c>
      <c r="AS932" s="24">
        <v>1146</v>
      </c>
      <c r="AT932" s="24" t="s">
        <v>96</v>
      </c>
      <c r="AU932" s="24">
        <v>49</v>
      </c>
      <c r="AV932" s="24" t="s">
        <v>160</v>
      </c>
      <c r="AW932" s="24">
        <v>7</v>
      </c>
      <c r="AX932" s="24">
        <v>27</v>
      </c>
      <c r="AY932" s="34">
        <v>29</v>
      </c>
      <c r="AZ932" s="158">
        <v>489.89</v>
      </c>
    </row>
    <row r="933" spans="1:52" ht="15" customHeight="1">
      <c r="A933" s="11">
        <v>12.842832298136599</v>
      </c>
      <c r="B933" s="87">
        <v>1146</v>
      </c>
      <c r="C933" s="17">
        <v>19.456679999999999</v>
      </c>
      <c r="D933" s="17">
        <v>116.27271</v>
      </c>
      <c r="E933" s="40" t="s">
        <v>56</v>
      </c>
      <c r="F933" s="18">
        <v>25.6</v>
      </c>
      <c r="G933" s="17">
        <v>26.6</v>
      </c>
      <c r="H933" s="17">
        <v>27.2</v>
      </c>
      <c r="I933" s="17">
        <v>25.4</v>
      </c>
      <c r="J933" s="17">
        <v>23.9</v>
      </c>
      <c r="K933" s="30">
        <v>22.2</v>
      </c>
      <c r="L933" s="10">
        <f t="shared" si="196"/>
        <v>22.2</v>
      </c>
      <c r="M933" s="52" t="str">
        <f t="shared" si="197"/>
        <v>mid latitude</v>
      </c>
      <c r="N933" s="32">
        <v>4906974.9037714303</v>
      </c>
      <c r="O933" s="24">
        <v>1192540.7994059401</v>
      </c>
      <c r="P933" s="24">
        <v>2189847.0953502399</v>
      </c>
      <c r="Q933" s="24">
        <v>343980.50136340503</v>
      </c>
      <c r="R933" s="24">
        <v>12747563.636071401</v>
      </c>
      <c r="S933" s="37">
        <v>1486774.02551428</v>
      </c>
      <c r="T933" s="65">
        <v>0.21458122107081204</v>
      </c>
      <c r="U933" s="53">
        <v>5.2149616807008796E-2</v>
      </c>
      <c r="V933" s="53">
        <v>9.5761660268012985E-2</v>
      </c>
      <c r="W933" s="53">
        <v>1.5042211842244989E-2</v>
      </c>
      <c r="X933" s="53">
        <v>0.5574489016855787</v>
      </c>
      <c r="Y933" s="85">
        <v>6.5016388326342586E-2</v>
      </c>
      <c r="Z933" s="10">
        <f t="shared" si="198"/>
        <v>0.77124338777758106</v>
      </c>
      <c r="AA933" s="11">
        <f t="shared" si="199"/>
        <v>-0.2308719963217139</v>
      </c>
      <c r="AB933" s="11">
        <f t="shared" si="200"/>
        <v>-0.11280854634803042</v>
      </c>
      <c r="AC933" s="11">
        <f t="shared" si="201"/>
        <v>31.316140248284309</v>
      </c>
      <c r="AD933" s="11">
        <f t="shared" si="202"/>
        <v>30.88389542979472</v>
      </c>
      <c r="AE933" s="10">
        <v>25.565487019787199</v>
      </c>
      <c r="AF933" s="11">
        <v>32.496656354905099</v>
      </c>
      <c r="AG933" s="12">
        <v>40.499565752528603</v>
      </c>
      <c r="AH933" s="7">
        <v>0.32511086716173415</v>
      </c>
      <c r="AI933" s="11">
        <f t="shared" si="203"/>
        <v>27.794410444075613</v>
      </c>
      <c r="AJ933" s="11">
        <f t="shared" si="204"/>
        <v>23.253556590317629</v>
      </c>
      <c r="AK933" s="11">
        <f t="shared" si="205"/>
        <v>0.20747338017488165</v>
      </c>
      <c r="AL933" s="11">
        <f t="shared" si="206"/>
        <v>6.3661954287249918</v>
      </c>
      <c r="AM933" s="11">
        <f t="shared" si="207"/>
        <v>2.4076212735273836</v>
      </c>
      <c r="AN933" s="3">
        <f t="shared" si="208"/>
        <v>0.38493433285450007</v>
      </c>
      <c r="AO933" s="3">
        <f t="shared" si="209"/>
        <v>0.17178553940720837</v>
      </c>
      <c r="AP933" s="3">
        <v>0.19998819214977046</v>
      </c>
      <c r="AQ933" s="123" t="s">
        <v>216</v>
      </c>
      <c r="AR933" s="32">
        <v>184</v>
      </c>
      <c r="AS933" s="24">
        <v>1146</v>
      </c>
      <c r="AT933" s="24" t="s">
        <v>96</v>
      </c>
      <c r="AU933" s="24">
        <v>50</v>
      </c>
      <c r="AV933" s="24" t="s">
        <v>160</v>
      </c>
      <c r="AW933" s="24">
        <v>4</v>
      </c>
      <c r="AX933" s="24">
        <v>40</v>
      </c>
      <c r="AY933" s="34">
        <v>42</v>
      </c>
      <c r="AZ933" s="158">
        <v>494.59</v>
      </c>
    </row>
    <row r="934" spans="1:52" ht="15" customHeight="1">
      <c r="A934" s="11">
        <v>13.1302857142857</v>
      </c>
      <c r="B934" s="87">
        <v>1146</v>
      </c>
      <c r="C934" s="17">
        <v>19.456679999999999</v>
      </c>
      <c r="D934" s="17">
        <v>116.27271</v>
      </c>
      <c r="E934" s="40" t="s">
        <v>56</v>
      </c>
      <c r="F934" s="18">
        <v>25.6</v>
      </c>
      <c r="G934" s="17">
        <v>26.6</v>
      </c>
      <c r="H934" s="17">
        <v>27.2</v>
      </c>
      <c r="I934" s="17">
        <v>25.4</v>
      </c>
      <c r="J934" s="17">
        <v>23.9</v>
      </c>
      <c r="K934" s="30">
        <v>22.2</v>
      </c>
      <c r="L934" s="10">
        <f t="shared" si="196"/>
        <v>22.2</v>
      </c>
      <c r="M934" s="52" t="str">
        <f t="shared" si="197"/>
        <v>mid latitude</v>
      </c>
      <c r="N934" s="32">
        <v>2977484.4946095301</v>
      </c>
      <c r="O934" s="24">
        <v>764689.16075450904</v>
      </c>
      <c r="P934" s="24">
        <v>1437489.5108924999</v>
      </c>
      <c r="Q934" s="24">
        <v>241260.33054266201</v>
      </c>
      <c r="R934" s="24">
        <v>8093060.0310000097</v>
      </c>
      <c r="S934" s="37">
        <v>912305.19686507795</v>
      </c>
      <c r="T934" s="65">
        <v>0.20639296436088889</v>
      </c>
      <c r="U934" s="53">
        <v>5.3006644699072035E-2</v>
      </c>
      <c r="V934" s="53">
        <v>9.9643750262315048E-2</v>
      </c>
      <c r="W934" s="53">
        <v>1.6723658811166369E-2</v>
      </c>
      <c r="X934" s="53">
        <v>0.56099390393895932</v>
      </c>
      <c r="Y934" s="85">
        <v>6.3239077927598322E-2</v>
      </c>
      <c r="Z934" s="10">
        <f t="shared" si="198"/>
        <v>0.77212531248063909</v>
      </c>
      <c r="AA934" s="11">
        <f t="shared" si="199"/>
        <v>-0.23039681740480836</v>
      </c>
      <c r="AB934" s="11">
        <f t="shared" si="200"/>
        <v>-0.11231220989437955</v>
      </c>
      <c r="AC934" s="11">
        <f t="shared" si="201"/>
        <v>31.348214825175432</v>
      </c>
      <c r="AD934" s="11">
        <f t="shared" si="202"/>
        <v>30.91784484322444</v>
      </c>
      <c r="AE934" s="10">
        <v>25.636233623079299</v>
      </c>
      <c r="AF934" s="11">
        <v>32.532899438929299</v>
      </c>
      <c r="AG934" s="12">
        <v>40.628915094075097</v>
      </c>
      <c r="AH934" s="7">
        <v>0.28483950069268094</v>
      </c>
      <c r="AI934" s="11">
        <f t="shared" si="203"/>
        <v>26.895555929716934</v>
      </c>
      <c r="AJ934" s="11">
        <f t="shared" si="204"/>
        <v>23.453843760875049</v>
      </c>
      <c r="AK934" s="11">
        <f t="shared" si="205"/>
        <v>0.21342307485486489</v>
      </c>
      <c r="AL934" s="11">
        <f t="shared" si="206"/>
        <v>5.9582506069654464</v>
      </c>
      <c r="AM934" s="11">
        <f t="shared" si="207"/>
        <v>2.3877475416287179</v>
      </c>
      <c r="AN934" s="3">
        <f t="shared" si="208"/>
        <v>0.3679058950760829</v>
      </c>
      <c r="AO934" s="3">
        <f t="shared" si="209"/>
        <v>0.17762002325279652</v>
      </c>
      <c r="AP934" s="3">
        <v>0.59318319593601998</v>
      </c>
      <c r="AQ934" s="123" t="s">
        <v>216</v>
      </c>
      <c r="AR934" s="32">
        <v>184</v>
      </c>
      <c r="AS934" s="24">
        <v>1146</v>
      </c>
      <c r="AT934" s="24" t="s">
        <v>96</v>
      </c>
      <c r="AU934" s="24">
        <v>51</v>
      </c>
      <c r="AV934" s="24" t="s">
        <v>160</v>
      </c>
      <c r="AW934" s="24">
        <v>1</v>
      </c>
      <c r="AX934" s="24">
        <v>20</v>
      </c>
      <c r="AY934" s="34">
        <v>22</v>
      </c>
      <c r="AZ934" s="158">
        <v>499.789999999999</v>
      </c>
    </row>
    <row r="935" spans="1:52" ht="15" customHeight="1">
      <c r="A935" s="11">
        <v>13.4600302114803</v>
      </c>
      <c r="B935" s="87">
        <v>1146</v>
      </c>
      <c r="C935" s="17">
        <v>19.456679999999999</v>
      </c>
      <c r="D935" s="17">
        <v>116.27271</v>
      </c>
      <c r="E935" s="40" t="s">
        <v>56</v>
      </c>
      <c r="F935" s="18">
        <v>25.6</v>
      </c>
      <c r="G935" s="17">
        <v>26.6</v>
      </c>
      <c r="H935" s="17">
        <v>27.2</v>
      </c>
      <c r="I935" s="17">
        <v>25.4</v>
      </c>
      <c r="J935" s="17">
        <v>23.9</v>
      </c>
      <c r="K935" s="30">
        <v>22.2</v>
      </c>
      <c r="L935" s="10">
        <f t="shared" si="196"/>
        <v>22.2</v>
      </c>
      <c r="M935" s="52" t="str">
        <f t="shared" si="197"/>
        <v>mid latitude</v>
      </c>
      <c r="N935" s="32">
        <v>2848005.3372940398</v>
      </c>
      <c r="O935" s="24">
        <v>567583.83664316905</v>
      </c>
      <c r="P935" s="24">
        <v>1077051.1300381999</v>
      </c>
      <c r="Q935" s="24">
        <v>132408.42674600999</v>
      </c>
      <c r="R935" s="24">
        <v>4187842.5075211902</v>
      </c>
      <c r="S935" s="37">
        <v>552961.70137967495</v>
      </c>
      <c r="T935" s="65">
        <v>0.30408392654186783</v>
      </c>
      <c r="U935" s="53">
        <v>6.0601403876629642E-2</v>
      </c>
      <c r="V935" s="53">
        <v>0.11499765552390109</v>
      </c>
      <c r="W935" s="53">
        <v>1.4137359149197776E-2</v>
      </c>
      <c r="X935" s="53">
        <v>0.44713946871880755</v>
      </c>
      <c r="Y935" s="85">
        <v>5.9040186189596028E-2</v>
      </c>
      <c r="Z935" s="10">
        <f t="shared" si="198"/>
        <v>0.75640231950215109</v>
      </c>
      <c r="AA935" s="11">
        <f t="shared" si="199"/>
        <v>-0.21746171220137087</v>
      </c>
      <c r="AB935" s="11">
        <f t="shared" si="200"/>
        <v>-0.1212471480641205</v>
      </c>
      <c r="AC935" s="11">
        <f t="shared" si="201"/>
        <v>32.221334426407466</v>
      </c>
      <c r="AD935" s="11">
        <f t="shared" si="202"/>
        <v>30.306695072414158</v>
      </c>
      <c r="AE935" s="10">
        <v>24.706100340944101</v>
      </c>
      <c r="AF935" s="11">
        <v>31.597143099351801</v>
      </c>
      <c r="AG935" s="12">
        <v>39.468205119419103</v>
      </c>
      <c r="AH935" s="7">
        <v>0.49054760063099562</v>
      </c>
      <c r="AI935" s="11">
        <f t="shared" si="203"/>
        <v>40.478495273213682</v>
      </c>
      <c r="AJ935" s="11">
        <f t="shared" si="204"/>
        <v>16.258955029311757</v>
      </c>
      <c r="AK935" s="11">
        <f t="shared" si="205"/>
        <v>0.27264267314145241</v>
      </c>
      <c r="AL935" s="11">
        <f t="shared" si="206"/>
        <v>8.1343095489249588</v>
      </c>
      <c r="AM935" s="11">
        <f t="shared" si="207"/>
        <v>2.2878740455791733</v>
      </c>
      <c r="AN935" s="3">
        <f t="shared" si="208"/>
        <v>0.68006505311007781</v>
      </c>
      <c r="AO935" s="3">
        <f t="shared" si="209"/>
        <v>0.25718520410064638</v>
      </c>
      <c r="AP935" s="3">
        <v>0.3163426727712324</v>
      </c>
      <c r="AQ935" s="123" t="s">
        <v>216</v>
      </c>
      <c r="AR935" s="32">
        <v>184</v>
      </c>
      <c r="AS935" s="24">
        <v>1146</v>
      </c>
      <c r="AT935" s="24" t="s">
        <v>96</v>
      </c>
      <c r="AU935" s="24">
        <v>51</v>
      </c>
      <c r="AV935" s="24" t="s">
        <v>160</v>
      </c>
      <c r="AW935" s="24">
        <v>6</v>
      </c>
      <c r="AX935" s="24">
        <v>6</v>
      </c>
      <c r="AY935" s="34">
        <v>8</v>
      </c>
      <c r="AZ935" s="158">
        <v>507.15</v>
      </c>
    </row>
    <row r="936" spans="1:52" ht="15" customHeight="1">
      <c r="A936" s="11">
        <v>13.467425981873101</v>
      </c>
      <c r="B936" s="87">
        <v>1146</v>
      </c>
      <c r="C936" s="17">
        <v>19.456679999999999</v>
      </c>
      <c r="D936" s="17">
        <v>116.27271</v>
      </c>
      <c r="E936" s="40" t="s">
        <v>56</v>
      </c>
      <c r="F936" s="18">
        <v>25.6</v>
      </c>
      <c r="G936" s="17">
        <v>26.6</v>
      </c>
      <c r="H936" s="17">
        <v>27.2</v>
      </c>
      <c r="I936" s="17">
        <v>25.4</v>
      </c>
      <c r="J936" s="17">
        <v>23.9</v>
      </c>
      <c r="K936" s="30">
        <v>22.2</v>
      </c>
      <c r="L936" s="10">
        <f t="shared" si="196"/>
        <v>22.2</v>
      </c>
      <c r="M936" s="52" t="str">
        <f t="shared" si="197"/>
        <v>mid latitude</v>
      </c>
      <c r="N936" s="32">
        <v>6785350.8379642796</v>
      </c>
      <c r="O936" s="24">
        <v>843891.83332473505</v>
      </c>
      <c r="P936" s="24">
        <v>1469797.0134999999</v>
      </c>
      <c r="Q936" s="24">
        <v>245135.434893889</v>
      </c>
      <c r="R936" s="24">
        <v>8160409.5854920503</v>
      </c>
      <c r="S936" s="37">
        <v>981693.22449999896</v>
      </c>
      <c r="T936" s="65">
        <v>0.36704797275995449</v>
      </c>
      <c r="U936" s="53">
        <v>4.564963463900347E-2</v>
      </c>
      <c r="V936" s="53">
        <v>7.9507460565689095E-2</v>
      </c>
      <c r="W936" s="53">
        <v>1.3260399731434702E-2</v>
      </c>
      <c r="X936" s="53">
        <v>0.44143064474826577</v>
      </c>
      <c r="Y936" s="85">
        <v>5.3103887555652485E-2</v>
      </c>
      <c r="Z936" s="10">
        <f t="shared" si="198"/>
        <v>0.76164732081044384</v>
      </c>
      <c r="AA936" s="11">
        <f t="shared" si="199"/>
        <v>-0.24078310266526426</v>
      </c>
      <c r="AB936" s="11">
        <f t="shared" si="200"/>
        <v>-0.11824608126168043</v>
      </c>
      <c r="AC936" s="11">
        <f t="shared" si="201"/>
        <v>30.64714057009466</v>
      </c>
      <c r="AD936" s="11">
        <f t="shared" si="202"/>
        <v>30.51196804170106</v>
      </c>
      <c r="AE936" s="10">
        <v>25.0894742078506</v>
      </c>
      <c r="AF936" s="11">
        <v>31.926016547918699</v>
      </c>
      <c r="AG936" s="12">
        <v>39.886063431988603</v>
      </c>
      <c r="AH936" s="7">
        <v>0.33015181063292998</v>
      </c>
      <c r="AI936" s="11">
        <f t="shared" si="203"/>
        <v>45.399836781239614</v>
      </c>
      <c r="AJ936" s="11">
        <f t="shared" si="204"/>
        <v>12.639212763633189</v>
      </c>
      <c r="AK936" s="11">
        <f t="shared" si="205"/>
        <v>0.21868560171880572</v>
      </c>
      <c r="AL936" s="11">
        <f t="shared" si="206"/>
        <v>5.9958570009930483</v>
      </c>
      <c r="AM936" s="11">
        <f t="shared" si="207"/>
        <v>2.3854323691867907</v>
      </c>
      <c r="AN936" s="3">
        <f t="shared" si="208"/>
        <v>0.83149635650979914</v>
      </c>
      <c r="AO936" s="3">
        <f t="shared" si="209"/>
        <v>0.18011314237376913</v>
      </c>
      <c r="AP936" s="3">
        <v>0.18786623322762053</v>
      </c>
      <c r="AQ936" s="123" t="s">
        <v>216</v>
      </c>
      <c r="AR936" s="32">
        <v>184</v>
      </c>
      <c r="AS936" s="24">
        <v>1146</v>
      </c>
      <c r="AT936" s="24" t="s">
        <v>96</v>
      </c>
      <c r="AU936" s="24">
        <v>51</v>
      </c>
      <c r="AV936" s="24" t="s">
        <v>160</v>
      </c>
      <c r="AW936" s="24">
        <v>6</v>
      </c>
      <c r="AX936" s="24">
        <v>40</v>
      </c>
      <c r="AY936" s="34">
        <v>42</v>
      </c>
      <c r="AZ936" s="158">
        <v>507.48999999999899</v>
      </c>
    </row>
    <row r="937" spans="1:52" ht="15" customHeight="1">
      <c r="A937" s="11">
        <v>13.476996978851901</v>
      </c>
      <c r="B937" s="87">
        <v>1146</v>
      </c>
      <c r="C937" s="17">
        <v>19.456679999999999</v>
      </c>
      <c r="D937" s="17">
        <v>116.27271</v>
      </c>
      <c r="E937" s="40" t="s">
        <v>56</v>
      </c>
      <c r="F937" s="18">
        <v>25.6</v>
      </c>
      <c r="G937" s="17">
        <v>26.6</v>
      </c>
      <c r="H937" s="17">
        <v>27.2</v>
      </c>
      <c r="I937" s="17">
        <v>25.4</v>
      </c>
      <c r="J937" s="17">
        <v>23.9</v>
      </c>
      <c r="K937" s="30">
        <v>22.2</v>
      </c>
      <c r="L937" s="10">
        <f t="shared" si="196"/>
        <v>22.2</v>
      </c>
      <c r="M937" s="52" t="str">
        <f t="shared" si="197"/>
        <v>mid latitude</v>
      </c>
      <c r="N937" s="32">
        <v>6895494.1077193599</v>
      </c>
      <c r="O937" s="24">
        <v>740759.73999928997</v>
      </c>
      <c r="P937" s="24">
        <v>1339283.7662835601</v>
      </c>
      <c r="Q937" s="24">
        <v>114244.37474684601</v>
      </c>
      <c r="R937" s="24">
        <v>4397234.6298700804</v>
      </c>
      <c r="S937" s="37">
        <v>601325.43645910698</v>
      </c>
      <c r="T937" s="65">
        <v>0.48944681217715252</v>
      </c>
      <c r="U937" s="53">
        <v>5.2579624848920946E-2</v>
      </c>
      <c r="V937" s="53">
        <v>9.5063263019001282E-2</v>
      </c>
      <c r="W937" s="53">
        <v>8.1091426017489265E-3</v>
      </c>
      <c r="X937" s="53">
        <v>0.31211867320364112</v>
      </c>
      <c r="Y937" s="85">
        <v>4.2682484149535176E-2</v>
      </c>
      <c r="Z937" s="10">
        <f t="shared" si="198"/>
        <v>0.73502782542734224</v>
      </c>
      <c r="AA937" s="11">
        <f t="shared" si="199"/>
        <v>-0.2144209998243061</v>
      </c>
      <c r="AB937" s="11">
        <f t="shared" si="200"/>
        <v>-0.13369621982626415</v>
      </c>
      <c r="AC937" s="11">
        <f t="shared" si="201"/>
        <v>32.426582511859337</v>
      </c>
      <c r="AD937" s="11">
        <f t="shared" si="202"/>
        <v>29.455178563883536</v>
      </c>
      <c r="AE937" s="10">
        <v>23.528385368843299</v>
      </c>
      <c r="AF937" s="11">
        <v>30.312379960903499</v>
      </c>
      <c r="AG937" s="12">
        <v>37.928375933920698</v>
      </c>
      <c r="AH937" s="7">
        <v>0.48794153322262646</v>
      </c>
      <c r="AI937" s="11">
        <f t="shared" si="203"/>
        <v>61.06136318290136</v>
      </c>
      <c r="AJ937" s="11">
        <f t="shared" si="204"/>
        <v>8.0210739089492478</v>
      </c>
      <c r="AK937" s="11">
        <f t="shared" si="205"/>
        <v>0.30506523940011954</v>
      </c>
      <c r="AL937" s="11">
        <f t="shared" si="206"/>
        <v>11.722973400233295</v>
      </c>
      <c r="AM937" s="11">
        <f t="shared" si="207"/>
        <v>2.2060855498368035</v>
      </c>
      <c r="AN937" s="3">
        <f t="shared" si="208"/>
        <v>1.5681433191849246</v>
      </c>
      <c r="AO937" s="3">
        <f t="shared" si="209"/>
        <v>0.30457409690761267</v>
      </c>
      <c r="AP937" s="3">
        <v>0.23432518552227827</v>
      </c>
      <c r="AQ937" s="123" t="s">
        <v>216</v>
      </c>
      <c r="AR937" s="32">
        <v>184</v>
      </c>
      <c r="AS937" s="24">
        <v>1146</v>
      </c>
      <c r="AT937" s="24" t="s">
        <v>96</v>
      </c>
      <c r="AU937" s="24">
        <v>51</v>
      </c>
      <c r="AV937" s="24" t="s">
        <v>160</v>
      </c>
      <c r="AW937" s="24">
        <v>6</v>
      </c>
      <c r="AX937" s="24">
        <v>84</v>
      </c>
      <c r="AY937" s="34">
        <v>86</v>
      </c>
      <c r="AZ937" s="158">
        <v>507.92999999999898</v>
      </c>
    </row>
    <row r="938" spans="1:52" ht="15" customHeight="1">
      <c r="A938" s="11">
        <v>13.4933111782477</v>
      </c>
      <c r="B938" s="87">
        <v>1146</v>
      </c>
      <c r="C938" s="17">
        <v>19.456679999999999</v>
      </c>
      <c r="D938" s="17">
        <v>116.27271</v>
      </c>
      <c r="E938" s="40" t="s">
        <v>56</v>
      </c>
      <c r="F938" s="18">
        <v>25.6</v>
      </c>
      <c r="G938" s="17">
        <v>26.6</v>
      </c>
      <c r="H938" s="17">
        <v>27.2</v>
      </c>
      <c r="I938" s="17">
        <v>25.4</v>
      </c>
      <c r="J938" s="17">
        <v>23.9</v>
      </c>
      <c r="K938" s="30">
        <v>22.2</v>
      </c>
      <c r="L938" s="10">
        <f t="shared" si="196"/>
        <v>22.2</v>
      </c>
      <c r="M938" s="52" t="str">
        <f t="shared" si="197"/>
        <v>mid latitude</v>
      </c>
      <c r="N938" s="32">
        <v>3713227.15998059</v>
      </c>
      <c r="O938" s="24">
        <v>623535.56880779797</v>
      </c>
      <c r="P938" s="24">
        <v>1052146.8506136099</v>
      </c>
      <c r="Q938" s="24">
        <v>171676.66626653101</v>
      </c>
      <c r="R938" s="24">
        <v>5519011.36546838</v>
      </c>
      <c r="S938" s="37">
        <v>651941.04346920503</v>
      </c>
      <c r="T938" s="65">
        <v>0.31651663684564324</v>
      </c>
      <c r="U938" s="53">
        <v>5.3150365622584489E-2</v>
      </c>
      <c r="V938" s="53">
        <v>8.9685324456609872E-2</v>
      </c>
      <c r="W938" s="53">
        <v>1.4633772373850227E-2</v>
      </c>
      <c r="X938" s="53">
        <v>0.47044224359278475</v>
      </c>
      <c r="Y938" s="85">
        <v>5.5571657108527329E-2</v>
      </c>
      <c r="Z938" s="10">
        <f t="shared" si="198"/>
        <v>0.75051592982629223</v>
      </c>
      <c r="AA938" s="11">
        <f t="shared" si="199"/>
        <v>-0.24447496132175986</v>
      </c>
      <c r="AB938" s="11">
        <f t="shared" si="200"/>
        <v>-0.1246400853497774</v>
      </c>
      <c r="AC938" s="11">
        <f t="shared" si="201"/>
        <v>30.397940110781207</v>
      </c>
      <c r="AD938" s="11">
        <f t="shared" si="202"/>
        <v>30.074618162075225</v>
      </c>
      <c r="AE938" s="10">
        <v>24.418520819080499</v>
      </c>
      <c r="AF938" s="11">
        <v>31.264524090912399</v>
      </c>
      <c r="AG938" s="12">
        <v>39.149492109443997</v>
      </c>
      <c r="AH938" s="7">
        <v>0.33543619180516659</v>
      </c>
      <c r="AI938" s="11">
        <f t="shared" si="203"/>
        <v>40.220225568749726</v>
      </c>
      <c r="AJ938" s="11">
        <f t="shared" si="204"/>
        <v>14.935072672663004</v>
      </c>
      <c r="AK938" s="11">
        <f t="shared" si="205"/>
        <v>0.2303925317601066</v>
      </c>
      <c r="AL938" s="11">
        <f t="shared" si="206"/>
        <v>6.1286537856002719</v>
      </c>
      <c r="AM938" s="11">
        <f t="shared" si="207"/>
        <v>2.3409047094653963</v>
      </c>
      <c r="AN938" s="3">
        <f t="shared" si="208"/>
        <v>0.67280657967361523</v>
      </c>
      <c r="AO938" s="3">
        <f t="shared" si="209"/>
        <v>0.19064045731029541</v>
      </c>
      <c r="AP938" s="3">
        <v>0.27587804556507511</v>
      </c>
      <c r="AQ938" s="123" t="s">
        <v>216</v>
      </c>
      <c r="AR938" s="32">
        <v>184</v>
      </c>
      <c r="AS938" s="24">
        <v>1146</v>
      </c>
      <c r="AT938" s="24" t="s">
        <v>96</v>
      </c>
      <c r="AU938" s="24">
        <v>51</v>
      </c>
      <c r="AV938" s="24" t="s">
        <v>160</v>
      </c>
      <c r="AW938" s="24">
        <v>7</v>
      </c>
      <c r="AX938" s="24">
        <v>9</v>
      </c>
      <c r="AY938" s="34">
        <v>11</v>
      </c>
      <c r="AZ938" s="158">
        <v>508.67999999999898</v>
      </c>
    </row>
    <row r="939" spans="1:52" ht="15" customHeight="1">
      <c r="A939" s="11">
        <v>13.533552870090601</v>
      </c>
      <c r="B939" s="87">
        <v>1146</v>
      </c>
      <c r="C939" s="17">
        <v>19.456679999999999</v>
      </c>
      <c r="D939" s="17">
        <v>116.27271</v>
      </c>
      <c r="E939" s="40" t="s">
        <v>56</v>
      </c>
      <c r="F939" s="18">
        <v>25.6</v>
      </c>
      <c r="G939" s="17">
        <v>26.6</v>
      </c>
      <c r="H939" s="17">
        <v>27.2</v>
      </c>
      <c r="I939" s="17">
        <v>25.4</v>
      </c>
      <c r="J939" s="17">
        <v>23.9</v>
      </c>
      <c r="K939" s="30">
        <v>22.2</v>
      </c>
      <c r="L939" s="10">
        <f t="shared" si="196"/>
        <v>22.2</v>
      </c>
      <c r="M939" s="52" t="str">
        <f t="shared" si="197"/>
        <v>mid latitude</v>
      </c>
      <c r="N939" s="32">
        <v>8756780.7613361292</v>
      </c>
      <c r="O939" s="24">
        <v>1975274.20290163</v>
      </c>
      <c r="P939" s="24">
        <v>3747047.2089488301</v>
      </c>
      <c r="Q939" s="24">
        <v>627827.61828731804</v>
      </c>
      <c r="R939" s="24">
        <v>23206988.337774601</v>
      </c>
      <c r="S939" s="37">
        <v>3333928.85503578</v>
      </c>
      <c r="T939" s="65">
        <v>0.21025770586989714</v>
      </c>
      <c r="U939" s="53">
        <v>4.7428002788403319E-2</v>
      </c>
      <c r="V939" s="53">
        <v>8.9969769874605254E-2</v>
      </c>
      <c r="W939" s="53">
        <v>1.5074671651675709E-2</v>
      </c>
      <c r="X939" s="53">
        <v>0.55721940071792186</v>
      </c>
      <c r="Y939" s="85">
        <v>8.0050449097496673E-2</v>
      </c>
      <c r="Z939" s="10">
        <f t="shared" si="198"/>
        <v>0.79602867445688374</v>
      </c>
      <c r="AA939" s="11">
        <f t="shared" si="199"/>
        <v>-0.22909475297254128</v>
      </c>
      <c r="AB939" s="11">
        <f t="shared" si="200"/>
        <v>-9.9071287872757666E-2</v>
      </c>
      <c r="AC939" s="11">
        <f t="shared" si="201"/>
        <v>31.43610417435346</v>
      </c>
      <c r="AD939" s="11">
        <f t="shared" si="202"/>
        <v>31.823523909503376</v>
      </c>
      <c r="AE939" s="10">
        <v>26.817510096049801</v>
      </c>
      <c r="AF939" s="11">
        <v>33.976384619718601</v>
      </c>
      <c r="AG939" s="12">
        <v>42.409893556581899</v>
      </c>
      <c r="AH939" s="7">
        <v>0.19762418907711093</v>
      </c>
      <c r="AI939" s="11">
        <f t="shared" si="203"/>
        <v>27.395958011659371</v>
      </c>
      <c r="AJ939" s="11">
        <f t="shared" si="204"/>
        <v>27.574302591150978</v>
      </c>
      <c r="AK939" s="11">
        <f t="shared" si="205"/>
        <v>0.19306607414591095</v>
      </c>
      <c r="AL939" s="11">
        <f t="shared" si="206"/>
        <v>5.9682739334892352</v>
      </c>
      <c r="AM939" s="11">
        <f t="shared" si="207"/>
        <v>2.549397804162941</v>
      </c>
      <c r="AN939" s="3">
        <f t="shared" si="208"/>
        <v>0.37733378557710118</v>
      </c>
      <c r="AO939" s="3">
        <f t="shared" si="209"/>
        <v>0.16146201973349841</v>
      </c>
      <c r="AP939" s="3">
        <v>0.22221128030653706</v>
      </c>
      <c r="AQ939" s="123" t="s">
        <v>216</v>
      </c>
      <c r="AR939" s="32">
        <v>184</v>
      </c>
      <c r="AS939" s="24">
        <v>1146</v>
      </c>
      <c r="AT939" s="24" t="s">
        <v>96</v>
      </c>
      <c r="AU939" s="24">
        <v>52</v>
      </c>
      <c r="AV939" s="24" t="s">
        <v>160</v>
      </c>
      <c r="AW939" s="24">
        <v>1</v>
      </c>
      <c r="AX939" s="24">
        <v>9</v>
      </c>
      <c r="AY939" s="34">
        <v>11</v>
      </c>
      <c r="AZ939" s="158">
        <v>510.53</v>
      </c>
    </row>
    <row r="940" spans="1:52" ht="15" customHeight="1">
      <c r="A940" s="11">
        <v>13.6055528700906</v>
      </c>
      <c r="B940" s="87">
        <v>1146</v>
      </c>
      <c r="C940" s="17">
        <v>19.456679999999999</v>
      </c>
      <c r="D940" s="17">
        <v>116.27271</v>
      </c>
      <c r="E940" s="40" t="s">
        <v>56</v>
      </c>
      <c r="F940" s="18">
        <v>25.6</v>
      </c>
      <c r="G940" s="17">
        <v>26.6</v>
      </c>
      <c r="H940" s="17">
        <v>27.2</v>
      </c>
      <c r="I940" s="17">
        <v>25.4</v>
      </c>
      <c r="J940" s="17">
        <v>23.9</v>
      </c>
      <c r="K940" s="30">
        <v>22.2</v>
      </c>
      <c r="L940" s="10">
        <f t="shared" si="196"/>
        <v>22.2</v>
      </c>
      <c r="M940" s="52" t="str">
        <f t="shared" si="197"/>
        <v>mid latitude</v>
      </c>
      <c r="N940" s="32">
        <v>6858347.6071373103</v>
      </c>
      <c r="O940" s="24">
        <v>1396970.161847</v>
      </c>
      <c r="P940" s="24">
        <v>2241975.8541460298</v>
      </c>
      <c r="Q940" s="24">
        <v>406563.33190634003</v>
      </c>
      <c r="R940" s="24">
        <v>14366530.601923799</v>
      </c>
      <c r="S940" s="37">
        <v>1764047.52935714</v>
      </c>
      <c r="T940" s="65">
        <v>0.25368932567813796</v>
      </c>
      <c r="U940" s="53">
        <v>5.1673732311647964E-2</v>
      </c>
      <c r="V940" s="53">
        <v>8.2930375537261181E-2</v>
      </c>
      <c r="W940" s="53">
        <v>1.5038721194218908E-2</v>
      </c>
      <c r="X940" s="53">
        <v>0.53141597211309344</v>
      </c>
      <c r="Y940" s="85">
        <v>6.5251873165640545E-2</v>
      </c>
      <c r="Z940" s="10">
        <f t="shared" si="198"/>
        <v>0.7595392916599345</v>
      </c>
      <c r="AA940" s="11">
        <f t="shared" si="199"/>
        <v>-0.25634227805130311</v>
      </c>
      <c r="AB940" s="11">
        <f t="shared" si="200"/>
        <v>-0.11944975477062907</v>
      </c>
      <c r="AC940" s="11">
        <f t="shared" si="201"/>
        <v>29.596896231537038</v>
      </c>
      <c r="AD940" s="11">
        <f t="shared" si="202"/>
        <v>30.429636773688973</v>
      </c>
      <c r="AE940" s="10">
        <v>24.948180848080799</v>
      </c>
      <c r="AF940" s="11">
        <v>31.783439250865801</v>
      </c>
      <c r="AG940" s="12">
        <v>39.618292656763103</v>
      </c>
      <c r="AH940" s="7">
        <v>0.24912828104122794</v>
      </c>
      <c r="AI940" s="11">
        <f t="shared" si="203"/>
        <v>32.312777202224012</v>
      </c>
      <c r="AJ940" s="11">
        <f t="shared" si="204"/>
        <v>20.458903836252826</v>
      </c>
      <c r="AK940" s="11">
        <f t="shared" si="205"/>
        <v>0.20051010147898735</v>
      </c>
      <c r="AL940" s="11">
        <f t="shared" si="206"/>
        <v>5.5144566127830581</v>
      </c>
      <c r="AM940" s="11">
        <f t="shared" si="207"/>
        <v>2.4368127005879345</v>
      </c>
      <c r="AN940" s="3">
        <f t="shared" si="208"/>
        <v>0.47738370502749772</v>
      </c>
      <c r="AO940" s="3">
        <f t="shared" si="209"/>
        <v>0.1560554817490738</v>
      </c>
      <c r="AP940" s="3">
        <v>0.26023979803797931</v>
      </c>
      <c r="AQ940" s="123" t="s">
        <v>216</v>
      </c>
      <c r="AR940" s="32">
        <v>184</v>
      </c>
      <c r="AS940" s="24">
        <v>1146</v>
      </c>
      <c r="AT940" s="24" t="s">
        <v>96</v>
      </c>
      <c r="AU940" s="24">
        <v>52</v>
      </c>
      <c r="AV940" s="24" t="s">
        <v>160</v>
      </c>
      <c r="AW940" s="24">
        <v>3</v>
      </c>
      <c r="AX940" s="24">
        <v>40</v>
      </c>
      <c r="AY940" s="34">
        <v>42</v>
      </c>
      <c r="AZ940" s="158">
        <v>513.84</v>
      </c>
    </row>
    <row r="941" spans="1:52" ht="15" customHeight="1">
      <c r="A941" s="11">
        <v>13.639921450151</v>
      </c>
      <c r="B941" s="87">
        <v>1146</v>
      </c>
      <c r="C941" s="17">
        <v>19.456679999999999</v>
      </c>
      <c r="D941" s="17">
        <v>116.27271</v>
      </c>
      <c r="E941" s="40" t="s">
        <v>56</v>
      </c>
      <c r="F941" s="18">
        <v>25.6</v>
      </c>
      <c r="G941" s="17">
        <v>26.6</v>
      </c>
      <c r="H941" s="17">
        <v>27.2</v>
      </c>
      <c r="I941" s="17">
        <v>25.4</v>
      </c>
      <c r="J941" s="17">
        <v>23.9</v>
      </c>
      <c r="K941" s="30">
        <v>22.2</v>
      </c>
      <c r="L941" s="10">
        <f t="shared" si="196"/>
        <v>22.2</v>
      </c>
      <c r="M941" s="52" t="str">
        <f t="shared" si="197"/>
        <v>mid latitude</v>
      </c>
      <c r="N941" s="32">
        <v>7955335.8541068798</v>
      </c>
      <c r="O941" s="24">
        <v>1499332.53597073</v>
      </c>
      <c r="P941" s="24">
        <v>2824298.1900240998</v>
      </c>
      <c r="Q941" s="24">
        <v>495426.86696189397</v>
      </c>
      <c r="R941" s="24">
        <v>18309665.235686701</v>
      </c>
      <c r="S941" s="37">
        <v>2465940.4177009198</v>
      </c>
      <c r="T941" s="65">
        <v>0.23711880975877239</v>
      </c>
      <c r="U941" s="53">
        <v>4.4689495563967535E-2</v>
      </c>
      <c r="V941" s="53">
        <v>8.4181766490304163E-2</v>
      </c>
      <c r="W941" s="53">
        <v>1.4766822063945473E-2</v>
      </c>
      <c r="X941" s="53">
        <v>0.54574264460831079</v>
      </c>
      <c r="Y941" s="85">
        <v>7.350046151469955E-2</v>
      </c>
      <c r="Z941" s="10">
        <f t="shared" si="198"/>
        <v>0.79418902602618835</v>
      </c>
      <c r="AA941" s="11">
        <f t="shared" si="199"/>
        <v>-0.23205156891413561</v>
      </c>
      <c r="AB941" s="11">
        <f t="shared" si="200"/>
        <v>-0.10007611824065543</v>
      </c>
      <c r="AC941" s="11">
        <f t="shared" si="201"/>
        <v>31.236519098295844</v>
      </c>
      <c r="AD941" s="11">
        <f t="shared" si="202"/>
        <v>31.75479351233917</v>
      </c>
      <c r="AE941" s="10">
        <v>26.812354427277398</v>
      </c>
      <c r="AF941" s="11">
        <v>33.875034663940198</v>
      </c>
      <c r="AG941" s="12">
        <v>42.252817719172597</v>
      </c>
      <c r="AH941" s="7">
        <v>0.17815268175140336</v>
      </c>
      <c r="AI941" s="11">
        <f t="shared" si="203"/>
        <v>30.288732244516353</v>
      </c>
      <c r="AJ941" s="11">
        <f t="shared" si="204"/>
        <v>23.662556805752434</v>
      </c>
      <c r="AK941" s="11">
        <f t="shared" si="205"/>
        <v>0.18828368814913102</v>
      </c>
      <c r="AL941" s="11">
        <f t="shared" si="206"/>
        <v>5.7007368359805417</v>
      </c>
      <c r="AM941" s="11">
        <f t="shared" si="207"/>
        <v>2.5391868550473928</v>
      </c>
      <c r="AN941" s="3">
        <f t="shared" si="208"/>
        <v>0.43448832907121776</v>
      </c>
      <c r="AO941" s="3">
        <f t="shared" si="209"/>
        <v>0.15425176559314493</v>
      </c>
      <c r="AP941" s="3">
        <v>0.34719139482217209</v>
      </c>
      <c r="AQ941" s="123" t="s">
        <v>216</v>
      </c>
      <c r="AR941" s="32">
        <v>184</v>
      </c>
      <c r="AS941" s="24">
        <v>1146</v>
      </c>
      <c r="AT941" s="24" t="s">
        <v>96</v>
      </c>
      <c r="AU941" s="24">
        <v>52</v>
      </c>
      <c r="AV941" s="24" t="s">
        <v>160</v>
      </c>
      <c r="AW941" s="24">
        <v>4</v>
      </c>
      <c r="AX941" s="24">
        <v>48</v>
      </c>
      <c r="AY941" s="34">
        <v>50</v>
      </c>
      <c r="AZ941" s="158">
        <v>515.41999999999996</v>
      </c>
    </row>
    <row r="942" spans="1:52" ht="15" customHeight="1">
      <c r="A942" s="11">
        <v>13.656018126888201</v>
      </c>
      <c r="B942" s="87">
        <v>1146</v>
      </c>
      <c r="C942" s="17">
        <v>19.456679999999999</v>
      </c>
      <c r="D942" s="17">
        <v>116.27271</v>
      </c>
      <c r="E942" s="40" t="s">
        <v>56</v>
      </c>
      <c r="F942" s="18">
        <v>25.6</v>
      </c>
      <c r="G942" s="17">
        <v>26.6</v>
      </c>
      <c r="H942" s="17">
        <v>27.2</v>
      </c>
      <c r="I942" s="17">
        <v>25.4</v>
      </c>
      <c r="J942" s="17">
        <v>23.9</v>
      </c>
      <c r="K942" s="30">
        <v>22.2</v>
      </c>
      <c r="L942" s="10">
        <f t="shared" si="196"/>
        <v>22.2</v>
      </c>
      <c r="M942" s="52" t="str">
        <f t="shared" si="197"/>
        <v>mid latitude</v>
      </c>
      <c r="N942" s="32">
        <v>2169957.0692930901</v>
      </c>
      <c r="O942" s="24">
        <v>331451.29864756402</v>
      </c>
      <c r="P942" s="24">
        <v>537977.82118462003</v>
      </c>
      <c r="Q942" s="24">
        <v>95615.902509860898</v>
      </c>
      <c r="R942" s="24">
        <v>3615415.8112603002</v>
      </c>
      <c r="S942" s="37">
        <v>440292.53488249303</v>
      </c>
      <c r="T942" s="65">
        <v>0.30177227800646211</v>
      </c>
      <c r="U942" s="53">
        <v>4.6094374334170657E-2</v>
      </c>
      <c r="V942" s="53">
        <v>7.481567027900872E-2</v>
      </c>
      <c r="W942" s="53">
        <v>1.3297142658884216E-2</v>
      </c>
      <c r="X942" s="53">
        <v>0.50278979282296543</v>
      </c>
      <c r="Y942" s="85">
        <v>6.1230741898508724E-2</v>
      </c>
      <c r="Z942" s="10">
        <f t="shared" si="198"/>
        <v>0.76414826676790626</v>
      </c>
      <c r="AA942" s="11">
        <f t="shared" si="199"/>
        <v>-0.25378320330365256</v>
      </c>
      <c r="AB942" s="11">
        <f t="shared" si="200"/>
        <v>-0.11682236761298735</v>
      </c>
      <c r="AC942" s="11">
        <f t="shared" si="201"/>
        <v>29.769633777003452</v>
      </c>
      <c r="AD942" s="11">
        <f t="shared" si="202"/>
        <v>30.609350055271666</v>
      </c>
      <c r="AE942" s="10">
        <v>25.085994272121699</v>
      </c>
      <c r="AF942" s="11">
        <v>32.052657084281101</v>
      </c>
      <c r="AG942" s="12">
        <v>40.078193778367698</v>
      </c>
      <c r="AH942" s="7">
        <v>0.32740914905514645</v>
      </c>
      <c r="AI942" s="11">
        <f t="shared" si="203"/>
        <v>37.507644089580729</v>
      </c>
      <c r="AJ942" s="11">
        <f t="shared" si="204"/>
        <v>16.867832646278831</v>
      </c>
      <c r="AK942" s="11">
        <f t="shared" si="205"/>
        <v>0.19221119850252194</v>
      </c>
      <c r="AL942" s="11">
        <f t="shared" si="206"/>
        <v>5.6264471396809563</v>
      </c>
      <c r="AM942" s="11">
        <f t="shared" si="207"/>
        <v>2.458786339490298</v>
      </c>
      <c r="AN942" s="3">
        <f t="shared" si="208"/>
        <v>0.60019571262998472</v>
      </c>
      <c r="AO942" s="3">
        <f t="shared" si="209"/>
        <v>0.14880109212032405</v>
      </c>
      <c r="AP942" s="3">
        <v>0.35526672727352382</v>
      </c>
      <c r="AQ942" s="123" t="s">
        <v>216</v>
      </c>
      <c r="AR942" s="32">
        <v>184</v>
      </c>
      <c r="AS942" s="24">
        <v>1146</v>
      </c>
      <c r="AT942" s="24" t="s">
        <v>96</v>
      </c>
      <c r="AU942" s="24">
        <v>52</v>
      </c>
      <c r="AV942" s="24" t="s">
        <v>160</v>
      </c>
      <c r="AW942" s="24">
        <v>4</v>
      </c>
      <c r="AX942" s="24">
        <v>122</v>
      </c>
      <c r="AY942" s="34">
        <v>124</v>
      </c>
      <c r="AZ942" s="158">
        <v>516.16</v>
      </c>
    </row>
    <row r="943" spans="1:52" ht="15" customHeight="1">
      <c r="A943" s="11">
        <v>13.6727673716012</v>
      </c>
      <c r="B943" s="87">
        <v>1146</v>
      </c>
      <c r="C943" s="17">
        <v>19.456679999999999</v>
      </c>
      <c r="D943" s="17">
        <v>116.27271</v>
      </c>
      <c r="E943" s="40" t="s">
        <v>56</v>
      </c>
      <c r="F943" s="18">
        <v>25.6</v>
      </c>
      <c r="G943" s="17">
        <v>26.6</v>
      </c>
      <c r="H943" s="17">
        <v>27.2</v>
      </c>
      <c r="I943" s="17">
        <v>25.4</v>
      </c>
      <c r="J943" s="17">
        <v>23.9</v>
      </c>
      <c r="K943" s="30">
        <v>22.2</v>
      </c>
      <c r="L943" s="10">
        <f t="shared" si="196"/>
        <v>22.2</v>
      </c>
      <c r="M943" s="52" t="str">
        <f t="shared" si="197"/>
        <v>mid latitude</v>
      </c>
      <c r="N943" s="32">
        <v>10414020</v>
      </c>
      <c r="O943" s="24">
        <v>1667809</v>
      </c>
      <c r="P943" s="24">
        <v>2890681</v>
      </c>
      <c r="Q943" s="24">
        <v>565922</v>
      </c>
      <c r="R943" s="24">
        <v>17402612</v>
      </c>
      <c r="S943" s="37">
        <v>2092491</v>
      </c>
      <c r="T943" s="65">
        <v>0.29725861235527617</v>
      </c>
      <c r="U943" s="53">
        <v>4.7606072296158521E-2</v>
      </c>
      <c r="V943" s="53">
        <v>8.2511827596044765E-2</v>
      </c>
      <c r="W943" s="53">
        <v>1.6153722426241027E-2</v>
      </c>
      <c r="X943" s="53">
        <v>0.49674153635937679</v>
      </c>
      <c r="Y943" s="85">
        <v>5.9728228966902712E-2</v>
      </c>
      <c r="Z943" s="10">
        <f t="shared" si="198"/>
        <v>0.76890239483612288</v>
      </c>
      <c r="AA943" s="11">
        <f t="shared" si="199"/>
        <v>-0.24864387160890786</v>
      </c>
      <c r="AB943" s="11">
        <f t="shared" si="200"/>
        <v>-0.11412878643320692</v>
      </c>
      <c r="AC943" s="11">
        <f t="shared" si="201"/>
        <v>30.116538666398718</v>
      </c>
      <c r="AD943" s="11">
        <f t="shared" si="202"/>
        <v>30.793591007968647</v>
      </c>
      <c r="AE943" s="10">
        <v>25.4318845445218</v>
      </c>
      <c r="AF943" s="11">
        <v>32.330283193413102</v>
      </c>
      <c r="AG943" s="12">
        <v>40.394682380547799</v>
      </c>
      <c r="AH943" s="7">
        <v>0.32111434829846736</v>
      </c>
      <c r="AI943" s="11">
        <f t="shared" si="203"/>
        <v>37.438105375230187</v>
      </c>
      <c r="AJ943" s="11">
        <f t="shared" si="204"/>
        <v>16.731213045748731</v>
      </c>
      <c r="AK943" s="11">
        <f t="shared" si="205"/>
        <v>0.20814431153497542</v>
      </c>
      <c r="AL943" s="11">
        <f t="shared" si="206"/>
        <v>5.1079141648495732</v>
      </c>
      <c r="AM943" s="11">
        <f t="shared" si="207"/>
        <v>2.4272047164829567</v>
      </c>
      <c r="AN943" s="3">
        <f t="shared" si="208"/>
        <v>0.59841706520837223</v>
      </c>
      <c r="AO943" s="3">
        <f t="shared" si="209"/>
        <v>0.1661061569378206</v>
      </c>
      <c r="AP943" s="3">
        <v>0.20809088177398882</v>
      </c>
      <c r="AQ943" s="123" t="s">
        <v>216</v>
      </c>
      <c r="AR943" s="32">
        <v>184</v>
      </c>
      <c r="AS943" s="24">
        <v>1146</v>
      </c>
      <c r="AT943" s="24" t="s">
        <v>96</v>
      </c>
      <c r="AU943" s="24">
        <v>52</v>
      </c>
      <c r="AV943" s="24" t="s">
        <v>160</v>
      </c>
      <c r="AW943" s="24">
        <v>5</v>
      </c>
      <c r="AX943" s="24">
        <v>49</v>
      </c>
      <c r="AY943" s="34">
        <v>51</v>
      </c>
      <c r="AZ943" s="158">
        <v>516.92999999999995</v>
      </c>
    </row>
    <row r="944" spans="1:52" ht="15" customHeight="1">
      <c r="A944" s="11">
        <v>13.688646525679699</v>
      </c>
      <c r="B944" s="87">
        <v>1146</v>
      </c>
      <c r="C944" s="17">
        <v>19.456679999999999</v>
      </c>
      <c r="D944" s="17">
        <v>116.27271</v>
      </c>
      <c r="E944" s="40" t="s">
        <v>56</v>
      </c>
      <c r="F944" s="18">
        <v>25.6</v>
      </c>
      <c r="G944" s="17">
        <v>26.6</v>
      </c>
      <c r="H944" s="17">
        <v>27.2</v>
      </c>
      <c r="I944" s="17">
        <v>25.4</v>
      </c>
      <c r="J944" s="17">
        <v>23.9</v>
      </c>
      <c r="K944" s="30">
        <v>22.2</v>
      </c>
      <c r="L944" s="10">
        <f t="shared" si="196"/>
        <v>22.2</v>
      </c>
      <c r="M944" s="52" t="str">
        <f t="shared" si="197"/>
        <v>mid latitude</v>
      </c>
      <c r="N944" s="32">
        <v>4080793.2735567</v>
      </c>
      <c r="O944" s="24">
        <v>928693.87405625498</v>
      </c>
      <c r="P944" s="24">
        <v>1836967.45584125</v>
      </c>
      <c r="Q944" s="24">
        <v>227294.35236603799</v>
      </c>
      <c r="R944" s="24">
        <v>10837980.295396199</v>
      </c>
      <c r="S944" s="37">
        <v>1437663.68991658</v>
      </c>
      <c r="T944" s="65">
        <v>0.21090032570901654</v>
      </c>
      <c r="U944" s="53">
        <v>4.7996021212739631E-2</v>
      </c>
      <c r="V944" s="53">
        <v>9.4936697054521887E-2</v>
      </c>
      <c r="W944" s="53">
        <v>1.1746846687001466E-2</v>
      </c>
      <c r="X944" s="53">
        <v>0.56011991323804144</v>
      </c>
      <c r="Y944" s="85">
        <v>7.4300196098679064E-2</v>
      </c>
      <c r="Z944" s="10">
        <f t="shared" si="198"/>
        <v>0.79039186261687755</v>
      </c>
      <c r="AA944" s="11">
        <f t="shared" si="199"/>
        <v>-0.21199882383014054</v>
      </c>
      <c r="AB944" s="11">
        <f t="shared" si="200"/>
        <v>-0.10215753962333719</v>
      </c>
      <c r="AC944" s="11">
        <f t="shared" si="201"/>
        <v>32.590079391465508</v>
      </c>
      <c r="AD944" s="11">
        <f t="shared" si="202"/>
        <v>31.612424289763737</v>
      </c>
      <c r="AE944" s="10">
        <v>26.572864785809099</v>
      </c>
      <c r="AF944" s="11">
        <v>33.648134183508397</v>
      </c>
      <c r="AG944" s="12">
        <v>42.0411600745025</v>
      </c>
      <c r="AH944" s="7">
        <v>0.29383322456418504</v>
      </c>
      <c r="AI944" s="11">
        <f t="shared" si="203"/>
        <v>27.35340981412266</v>
      </c>
      <c r="AJ944" s="11">
        <f t="shared" si="204"/>
        <v>26.051914501326905</v>
      </c>
      <c r="AK944" s="11">
        <f t="shared" si="205"/>
        <v>0.19602031276117887</v>
      </c>
      <c r="AL944" s="11">
        <f t="shared" si="206"/>
        <v>8.0818878107581487</v>
      </c>
      <c r="AM944" s="11">
        <f t="shared" si="207"/>
        <v>2.4906600354327533</v>
      </c>
      <c r="AN944" s="3">
        <f t="shared" si="208"/>
        <v>0.37652709843827226</v>
      </c>
      <c r="AO944" s="3">
        <f t="shared" si="209"/>
        <v>0.1694935223882594</v>
      </c>
      <c r="AP944" s="3">
        <v>0.32698408186569611</v>
      </c>
      <c r="AQ944" s="123" t="s">
        <v>216</v>
      </c>
      <c r="AR944" s="32">
        <v>184</v>
      </c>
      <c r="AS944" s="24">
        <v>1146</v>
      </c>
      <c r="AT944" s="24" t="s">
        <v>96</v>
      </c>
      <c r="AU944" s="24">
        <v>52</v>
      </c>
      <c r="AV944" s="24" t="s">
        <v>160</v>
      </c>
      <c r="AW944" s="24">
        <v>5</v>
      </c>
      <c r="AX944" s="24">
        <v>122</v>
      </c>
      <c r="AY944" s="34">
        <v>124</v>
      </c>
      <c r="AZ944" s="158">
        <v>517.66</v>
      </c>
    </row>
    <row r="945" spans="1:52" ht="15" customHeight="1">
      <c r="A945" s="11">
        <v>13.704090634441</v>
      </c>
      <c r="B945" s="87">
        <v>1146</v>
      </c>
      <c r="C945" s="17">
        <v>19.456679999999999</v>
      </c>
      <c r="D945" s="17">
        <v>116.27271</v>
      </c>
      <c r="E945" s="40" t="s">
        <v>56</v>
      </c>
      <c r="F945" s="18">
        <v>25.6</v>
      </c>
      <c r="G945" s="17">
        <v>26.6</v>
      </c>
      <c r="H945" s="17">
        <v>27.2</v>
      </c>
      <c r="I945" s="17">
        <v>25.4</v>
      </c>
      <c r="J945" s="17">
        <v>23.9</v>
      </c>
      <c r="K945" s="30">
        <v>22.2</v>
      </c>
      <c r="L945" s="10">
        <f t="shared" si="196"/>
        <v>22.2</v>
      </c>
      <c r="M945" s="52" t="str">
        <f t="shared" si="197"/>
        <v>mid latitude</v>
      </c>
      <c r="N945" s="32">
        <v>10846688.8080648</v>
      </c>
      <c r="O945" s="24">
        <v>1314885.6317656599</v>
      </c>
      <c r="P945" s="24">
        <v>2907879.6797327502</v>
      </c>
      <c r="Q945" s="24">
        <v>431262.59595702298</v>
      </c>
      <c r="R945" s="24">
        <v>14544046.534530099</v>
      </c>
      <c r="S945" s="37">
        <v>1819339.5590512401</v>
      </c>
      <c r="T945" s="65">
        <v>0.34040465137360093</v>
      </c>
      <c r="U945" s="53">
        <v>4.1265421456965663E-2</v>
      </c>
      <c r="V945" s="53">
        <v>9.1258796682709406E-2</v>
      </c>
      <c r="W945" s="53">
        <v>1.3534433984873986E-2</v>
      </c>
      <c r="X945" s="53">
        <v>0.4564398571541069</v>
      </c>
      <c r="Y945" s="85">
        <v>5.7096839347743032E-2</v>
      </c>
      <c r="Z945" s="10">
        <f t="shared" si="198"/>
        <v>0.79687764697911823</v>
      </c>
      <c r="AA945" s="11">
        <f t="shared" si="199"/>
        <v>-0.20425255054878672</v>
      </c>
      <c r="AB945" s="11">
        <f t="shared" si="200"/>
        <v>-9.8608355292676447E-2</v>
      </c>
      <c r="AC945" s="11">
        <f t="shared" si="201"/>
        <v>33.112952837956897</v>
      </c>
      <c r="AD945" s="11">
        <f t="shared" si="202"/>
        <v>31.855188497980933</v>
      </c>
      <c r="AE945" s="10">
        <v>26.924512293838401</v>
      </c>
      <c r="AF945" s="11">
        <v>34.013245934059597</v>
      </c>
      <c r="AG945" s="12">
        <v>42.478282618483</v>
      </c>
      <c r="AH945" s="7">
        <v>0.32897407062772616</v>
      </c>
      <c r="AI945" s="11">
        <f t="shared" si="203"/>
        <v>42.719081041613833</v>
      </c>
      <c r="AJ945" s="11">
        <f t="shared" si="204"/>
        <v>14.363930873348346</v>
      </c>
      <c r="AK945" s="11">
        <f t="shared" si="205"/>
        <v>0.22143675274350375</v>
      </c>
      <c r="AL945" s="11">
        <f t="shared" si="206"/>
        <v>6.7427124610234728</v>
      </c>
      <c r="AM945" s="11">
        <f t="shared" si="207"/>
        <v>2.4255985924711605</v>
      </c>
      <c r="AN945" s="3">
        <f t="shared" si="208"/>
        <v>0.74578204781680746</v>
      </c>
      <c r="AO945" s="3">
        <f t="shared" si="209"/>
        <v>0.19993608194452192</v>
      </c>
      <c r="AP945" s="3">
        <v>0.51612447020507424</v>
      </c>
      <c r="AQ945" s="123" t="s">
        <v>216</v>
      </c>
      <c r="AR945" s="32">
        <v>184</v>
      </c>
      <c r="AS945" s="24">
        <v>1146</v>
      </c>
      <c r="AT945" s="24" t="s">
        <v>96</v>
      </c>
      <c r="AU945" s="24">
        <v>52</v>
      </c>
      <c r="AV945" s="24" t="s">
        <v>160</v>
      </c>
      <c r="AW945" s="24">
        <v>6</v>
      </c>
      <c r="AX945" s="24">
        <v>43</v>
      </c>
      <c r="AY945" s="34">
        <v>45</v>
      </c>
      <c r="AZ945" s="158">
        <v>518.37</v>
      </c>
    </row>
    <row r="946" spans="1:52" ht="15" customHeight="1">
      <c r="A946" s="11">
        <v>13.721492447129901</v>
      </c>
      <c r="B946" s="87">
        <v>1146</v>
      </c>
      <c r="C946" s="17">
        <v>19.456679999999999</v>
      </c>
      <c r="D946" s="17">
        <v>116.27271</v>
      </c>
      <c r="E946" s="40" t="s">
        <v>56</v>
      </c>
      <c r="F946" s="18">
        <v>25.6</v>
      </c>
      <c r="G946" s="17">
        <v>26.6</v>
      </c>
      <c r="H946" s="17">
        <v>27.2</v>
      </c>
      <c r="I946" s="17">
        <v>25.4</v>
      </c>
      <c r="J946" s="17">
        <v>23.9</v>
      </c>
      <c r="K946" s="30">
        <v>22.2</v>
      </c>
      <c r="L946" s="10">
        <f t="shared" si="196"/>
        <v>22.2</v>
      </c>
      <c r="M946" s="52" t="str">
        <f t="shared" si="197"/>
        <v>mid latitude</v>
      </c>
      <c r="N946" s="32">
        <v>5901884.8161656205</v>
      </c>
      <c r="O946" s="24">
        <v>748862.68181176495</v>
      </c>
      <c r="P946" s="24">
        <v>2873025.7373012002</v>
      </c>
      <c r="Q946" s="24">
        <v>97346.033210985304</v>
      </c>
      <c r="R946" s="24">
        <v>1700775.95825283</v>
      </c>
      <c r="S946" s="37">
        <v>224571.25546917101</v>
      </c>
      <c r="T946" s="65">
        <v>0.51114207322716732</v>
      </c>
      <c r="U946" s="53">
        <v>6.4856437505401238E-2</v>
      </c>
      <c r="V946" s="53">
        <v>0.24882294005073924</v>
      </c>
      <c r="W946" s="53">
        <v>8.4308072396829022E-3</v>
      </c>
      <c r="X946" s="53">
        <v>0.14729839305150513</v>
      </c>
      <c r="Y946" s="85">
        <v>1.9449348925504123E-2</v>
      </c>
      <c r="Z946" s="10">
        <f t="shared" si="198"/>
        <v>0.81011674070759065</v>
      </c>
      <c r="AA946" s="11">
        <f t="shared" si="199"/>
        <v>-0.11211403965597155</v>
      </c>
      <c r="AB946" s="11">
        <f t="shared" si="200"/>
        <v>-9.1452393230078033E-2</v>
      </c>
      <c r="AC946" s="11">
        <f t="shared" si="201"/>
        <v>39.332302323221917</v>
      </c>
      <c r="AD946" s="11">
        <f t="shared" si="202"/>
        <v>32.344656303062663</v>
      </c>
      <c r="AE946" s="10">
        <v>27.7074209304558</v>
      </c>
      <c r="AF946" s="11">
        <v>34.806376116725197</v>
      </c>
      <c r="AG946" s="12">
        <v>43.527139375511901</v>
      </c>
      <c r="AH946" s="7">
        <v>0.62135012207948181</v>
      </c>
      <c r="AI946" s="11">
        <f t="shared" si="203"/>
        <v>77.629201029518143</v>
      </c>
      <c r="AJ946" s="11">
        <f t="shared" si="204"/>
        <v>3.6655980691500516</v>
      </c>
      <c r="AK946" s="11">
        <f t="shared" si="205"/>
        <v>0.65890347103956193</v>
      </c>
      <c r="AL946" s="11">
        <f t="shared" si="206"/>
        <v>29.513536838982208</v>
      </c>
      <c r="AM946" s="11">
        <f t="shared" si="207"/>
        <v>1.9486855710811162</v>
      </c>
      <c r="AN946" s="3">
        <f t="shared" si="208"/>
        <v>3.4701130313651056</v>
      </c>
      <c r="AO946" s="3">
        <f t="shared" si="209"/>
        <v>1.6892440908281634</v>
      </c>
      <c r="AP946" s="3">
        <v>0.30120162849724114</v>
      </c>
      <c r="AQ946" s="123" t="s">
        <v>216</v>
      </c>
      <c r="AR946" s="32">
        <v>184</v>
      </c>
      <c r="AS946" s="24">
        <v>1146</v>
      </c>
      <c r="AT946" s="24" t="s">
        <v>96</v>
      </c>
      <c r="AU946" s="24">
        <v>52</v>
      </c>
      <c r="AV946" s="24" t="s">
        <v>160</v>
      </c>
      <c r="AW946" s="24">
        <v>6</v>
      </c>
      <c r="AX946" s="24">
        <v>123</v>
      </c>
      <c r="AY946" s="34">
        <v>125</v>
      </c>
      <c r="AZ946" s="158">
        <v>519.16999999999996</v>
      </c>
    </row>
    <row r="947" spans="1:52" ht="15" customHeight="1">
      <c r="A947" s="11">
        <v>13.7367190332326</v>
      </c>
      <c r="B947" s="87">
        <v>1146</v>
      </c>
      <c r="C947" s="17">
        <v>19.456679999999999</v>
      </c>
      <c r="D947" s="17">
        <v>116.27271</v>
      </c>
      <c r="E947" s="40" t="s">
        <v>56</v>
      </c>
      <c r="F947" s="18">
        <v>25.6</v>
      </c>
      <c r="G947" s="17">
        <v>26.6</v>
      </c>
      <c r="H947" s="17">
        <v>27.2</v>
      </c>
      <c r="I947" s="17">
        <v>25.4</v>
      </c>
      <c r="J947" s="17">
        <v>23.9</v>
      </c>
      <c r="K947" s="30">
        <v>22.2</v>
      </c>
      <c r="L947" s="10">
        <f t="shared" si="196"/>
        <v>22.2</v>
      </c>
      <c r="M947" s="52" t="str">
        <f t="shared" si="197"/>
        <v>mid latitude</v>
      </c>
      <c r="N947" s="32">
        <v>7293684.4156853398</v>
      </c>
      <c r="O947" s="24">
        <v>2220796.0845009</v>
      </c>
      <c r="P947" s="24">
        <v>4266964.6946355896</v>
      </c>
      <c r="Q947" s="24">
        <v>658686.66440524301</v>
      </c>
      <c r="R947" s="24">
        <v>25269402.169780701</v>
      </c>
      <c r="S947" s="37">
        <v>3297578.03807654</v>
      </c>
      <c r="T947" s="65">
        <v>0.16959251772842457</v>
      </c>
      <c r="U947" s="53">
        <v>5.1637879824081377E-2</v>
      </c>
      <c r="V947" s="53">
        <v>9.9215327176114421E-2</v>
      </c>
      <c r="W947" s="53">
        <v>1.5315761341468257E-2</v>
      </c>
      <c r="X947" s="53">
        <v>0.58756333441697772</v>
      </c>
      <c r="Y947" s="85">
        <v>7.6675179512933525E-2</v>
      </c>
      <c r="Z947" s="10">
        <f t="shared" si="198"/>
        <v>0.78736205801014636</v>
      </c>
      <c r="AA947" s="11">
        <f t="shared" si="199"/>
        <v>-0.22397115469579146</v>
      </c>
      <c r="AB947" s="11">
        <f t="shared" si="200"/>
        <v>-0.1038255171478295</v>
      </c>
      <c r="AC947" s="11">
        <f t="shared" si="201"/>
        <v>31.781947058034078</v>
      </c>
      <c r="AD947" s="11">
        <f t="shared" si="202"/>
        <v>31.498334627088461</v>
      </c>
      <c r="AE947" s="10">
        <v>26.432819754433702</v>
      </c>
      <c r="AF947" s="11">
        <v>33.459288493211403</v>
      </c>
      <c r="AG947" s="12">
        <v>41.6511269524798</v>
      </c>
      <c r="AH947" s="7">
        <v>0.20890655827721089</v>
      </c>
      <c r="AI947" s="11">
        <f t="shared" si="203"/>
        <v>22.398627343087149</v>
      </c>
      <c r="AJ947" s="11">
        <f t="shared" si="204"/>
        <v>31.13489116592784</v>
      </c>
      <c r="AK947" s="11">
        <f t="shared" si="205"/>
        <v>0.20010533610211423</v>
      </c>
      <c r="AL947" s="11">
        <f t="shared" si="206"/>
        <v>6.4779885873177934</v>
      </c>
      <c r="AM947" s="11">
        <f t="shared" si="207"/>
        <v>2.4819067767419472</v>
      </c>
      <c r="AN947" s="3">
        <f t="shared" si="208"/>
        <v>0.28863699927209785</v>
      </c>
      <c r="AO947" s="3">
        <f t="shared" si="209"/>
        <v>0.16885894909450563</v>
      </c>
      <c r="AP947" s="3">
        <v>0.32233166059655788</v>
      </c>
      <c r="AQ947" s="123" t="s">
        <v>216</v>
      </c>
      <c r="AR947" s="32">
        <v>184</v>
      </c>
      <c r="AS947" s="24">
        <v>1146</v>
      </c>
      <c r="AT947" s="24" t="s">
        <v>96</v>
      </c>
      <c r="AU947" s="24">
        <v>52</v>
      </c>
      <c r="AV947" s="24" t="s">
        <v>160</v>
      </c>
      <c r="AW947" s="24" t="s">
        <v>99</v>
      </c>
      <c r="AX947" s="24">
        <v>3</v>
      </c>
      <c r="AY947" s="34">
        <v>5</v>
      </c>
      <c r="AZ947" s="158">
        <v>519.87</v>
      </c>
    </row>
    <row r="948" spans="1:52" ht="15" customHeight="1">
      <c r="A948" s="11">
        <v>13.7406344410876</v>
      </c>
      <c r="B948" s="87">
        <v>1146</v>
      </c>
      <c r="C948" s="17">
        <v>19.456679999999999</v>
      </c>
      <c r="D948" s="17">
        <v>116.27271</v>
      </c>
      <c r="E948" s="40" t="s">
        <v>56</v>
      </c>
      <c r="F948" s="18">
        <v>25.6</v>
      </c>
      <c r="G948" s="17">
        <v>26.6</v>
      </c>
      <c r="H948" s="17">
        <v>27.2</v>
      </c>
      <c r="I948" s="17">
        <v>25.4</v>
      </c>
      <c r="J948" s="17">
        <v>23.9</v>
      </c>
      <c r="K948" s="30">
        <v>22.2</v>
      </c>
      <c r="L948" s="10">
        <f t="shared" si="196"/>
        <v>22.2</v>
      </c>
      <c r="M948" s="52" t="str">
        <f t="shared" si="197"/>
        <v>mid latitude</v>
      </c>
      <c r="N948" s="32">
        <v>3114727.3229999999</v>
      </c>
      <c r="O948" s="24">
        <v>990316.74269966397</v>
      </c>
      <c r="P948" s="24">
        <v>2189033.7974999999</v>
      </c>
      <c r="Q948" s="24">
        <v>290091.71455758403</v>
      </c>
      <c r="R948" s="24">
        <v>8046231.2432999797</v>
      </c>
      <c r="S948" s="37">
        <v>1016907.99572857</v>
      </c>
      <c r="T948" s="65">
        <v>0.19905834028524105</v>
      </c>
      <c r="U948" s="53">
        <v>6.3289908462552516E-2</v>
      </c>
      <c r="V948" s="53">
        <v>0.13989842107236314</v>
      </c>
      <c r="W948" s="53">
        <v>1.853939983892856E-2</v>
      </c>
      <c r="X948" s="53">
        <v>0.51422460804686809</v>
      </c>
      <c r="Y948" s="85">
        <v>6.498932229404665E-2</v>
      </c>
      <c r="Z948" s="10">
        <f t="shared" si="198"/>
        <v>0.77926004716363273</v>
      </c>
      <c r="AA948" s="11">
        <f t="shared" si="199"/>
        <v>-0.20000719661636668</v>
      </c>
      <c r="AB948" s="11">
        <f t="shared" si="200"/>
        <v>-0.10831758956495628</v>
      </c>
      <c r="AC948" s="11">
        <f t="shared" si="201"/>
        <v>33.399514228395248</v>
      </c>
      <c r="AD948" s="11">
        <f t="shared" si="202"/>
        <v>31.191076873756991</v>
      </c>
      <c r="AE948" s="10">
        <v>25.982901207979101</v>
      </c>
      <c r="AF948" s="11">
        <v>32.952485156549898</v>
      </c>
      <c r="AG948" s="12">
        <v>41.2231083350283</v>
      </c>
      <c r="AH948" s="7">
        <v>0.39279427021461744</v>
      </c>
      <c r="AI948" s="11">
        <f t="shared" si="203"/>
        <v>27.907345990914983</v>
      </c>
      <c r="AJ948" s="11">
        <f t="shared" si="204"/>
        <v>24.61272395264313</v>
      </c>
      <c r="AK948" s="11">
        <f t="shared" si="205"/>
        <v>0.27683380766185717</v>
      </c>
      <c r="AL948" s="11">
        <f t="shared" si="206"/>
        <v>7.5460059272581193</v>
      </c>
      <c r="AM948" s="11">
        <f t="shared" si="207"/>
        <v>2.2972552049788462</v>
      </c>
      <c r="AN948" s="3">
        <f t="shared" si="208"/>
        <v>0.38710387867532436</v>
      </c>
      <c r="AO948" s="3">
        <f t="shared" si="209"/>
        <v>0.27205703282798238</v>
      </c>
      <c r="AP948" s="3">
        <v>0.38686188953301209</v>
      </c>
      <c r="AQ948" s="123" t="s">
        <v>216</v>
      </c>
      <c r="AR948" s="32">
        <v>184</v>
      </c>
      <c r="AS948" s="24">
        <v>1146</v>
      </c>
      <c r="AT948" s="24" t="s">
        <v>96</v>
      </c>
      <c r="AU948" s="24">
        <v>52</v>
      </c>
      <c r="AV948" s="24" t="s">
        <v>160</v>
      </c>
      <c r="AW948" s="24" t="s">
        <v>99</v>
      </c>
      <c r="AX948" s="24">
        <v>21</v>
      </c>
      <c r="AY948" s="34">
        <v>23</v>
      </c>
      <c r="AZ948" s="158">
        <v>520.04999999999995</v>
      </c>
    </row>
    <row r="949" spans="1:52" ht="15" customHeight="1">
      <c r="A949" s="11">
        <v>13.790198347107401</v>
      </c>
      <c r="B949" s="87">
        <v>1146</v>
      </c>
      <c r="C949" s="17">
        <v>19.456679999999999</v>
      </c>
      <c r="D949" s="17">
        <v>116.27271</v>
      </c>
      <c r="E949" s="40" t="s">
        <v>56</v>
      </c>
      <c r="F949" s="18">
        <v>25.6</v>
      </c>
      <c r="G949" s="17">
        <v>26.6</v>
      </c>
      <c r="H949" s="17">
        <v>27.2</v>
      </c>
      <c r="I949" s="17">
        <v>25.4</v>
      </c>
      <c r="J949" s="17">
        <v>23.9</v>
      </c>
      <c r="K949" s="30">
        <v>22.2</v>
      </c>
      <c r="L949" s="10">
        <f t="shared" si="196"/>
        <v>22.2</v>
      </c>
      <c r="M949" s="52" t="str">
        <f t="shared" si="197"/>
        <v>mid latitude</v>
      </c>
      <c r="N949" s="32">
        <v>4220470.73612261</v>
      </c>
      <c r="O949" s="24">
        <v>1101066.27866474</v>
      </c>
      <c r="P949" s="24">
        <v>2360761.0645654202</v>
      </c>
      <c r="Q949" s="24">
        <v>346100.65805566899</v>
      </c>
      <c r="R949" s="24">
        <v>11123661.613122201</v>
      </c>
      <c r="S949" s="37">
        <v>1491779.5958982999</v>
      </c>
      <c r="T949" s="65">
        <v>0.20444213610814616</v>
      </c>
      <c r="U949" s="53">
        <v>5.3336311535161232E-2</v>
      </c>
      <c r="V949" s="53">
        <v>0.1143566831893499</v>
      </c>
      <c r="W949" s="53">
        <v>1.6765323648788459E-2</v>
      </c>
      <c r="X949" s="53">
        <v>0.53883684634197226</v>
      </c>
      <c r="Y949" s="85">
        <v>7.2262699176581943E-2</v>
      </c>
      <c r="Z949" s="10">
        <f t="shared" si="198"/>
        <v>0.79224018335468838</v>
      </c>
      <c r="AA949" s="11">
        <f t="shared" si="199"/>
        <v>-0.20763669448914118</v>
      </c>
      <c r="AB949" s="11">
        <f t="shared" si="200"/>
        <v>-0.10114313344571223</v>
      </c>
      <c r="AC949" s="11">
        <f t="shared" si="201"/>
        <v>32.884523121982966</v>
      </c>
      <c r="AD949" s="11">
        <f t="shared" si="202"/>
        <v>31.681809672313285</v>
      </c>
      <c r="AE949" s="10">
        <v>26.6713884389581</v>
      </c>
      <c r="AF949" s="11">
        <v>33.756543019831099</v>
      </c>
      <c r="AG949" s="12">
        <v>42.263184667167899</v>
      </c>
      <c r="AH949" s="7">
        <v>0.36498053790453316</v>
      </c>
      <c r="AI949" s="11">
        <f t="shared" si="203"/>
        <v>27.505437518794135</v>
      </c>
      <c r="AJ949" s="11">
        <f t="shared" si="204"/>
        <v>26.115445038112156</v>
      </c>
      <c r="AK949" s="11">
        <f t="shared" si="205"/>
        <v>0.23186034196297559</v>
      </c>
      <c r="AL949" s="11">
        <f t="shared" si="206"/>
        <v>6.821024489891899</v>
      </c>
      <c r="AM949" s="11">
        <f t="shared" si="207"/>
        <v>2.4205125528758678</v>
      </c>
      <c r="AN949" s="3">
        <f t="shared" si="208"/>
        <v>0.37941380122026241</v>
      </c>
      <c r="AO949" s="3">
        <f t="shared" si="209"/>
        <v>0.21222877382214789</v>
      </c>
      <c r="AP949" s="3">
        <v>0.32220753532310287</v>
      </c>
      <c r="AQ949" s="123" t="s">
        <v>216</v>
      </c>
      <c r="AR949" s="32">
        <v>184</v>
      </c>
      <c r="AS949" s="24">
        <v>1146</v>
      </c>
      <c r="AT949" s="24" t="s">
        <v>96</v>
      </c>
      <c r="AU949" s="24">
        <v>53</v>
      </c>
      <c r="AV949" s="24" t="s">
        <v>160</v>
      </c>
      <c r="AW949" s="24">
        <v>1</v>
      </c>
      <c r="AX949" s="24">
        <v>43</v>
      </c>
      <c r="AY949" s="34">
        <v>45</v>
      </c>
      <c r="AZ949" s="158">
        <v>521.91999999999996</v>
      </c>
    </row>
    <row r="950" spans="1:52" ht="15" customHeight="1">
      <c r="A950" s="11">
        <v>13.821272727272699</v>
      </c>
      <c r="B950" s="87">
        <v>1146</v>
      </c>
      <c r="C950" s="17">
        <v>19.456679999999999</v>
      </c>
      <c r="D950" s="17">
        <v>116.27271</v>
      </c>
      <c r="E950" s="40" t="s">
        <v>56</v>
      </c>
      <c r="F950" s="18">
        <v>25.6</v>
      </c>
      <c r="G950" s="17">
        <v>26.6</v>
      </c>
      <c r="H950" s="17">
        <v>27.2</v>
      </c>
      <c r="I950" s="17">
        <v>25.4</v>
      </c>
      <c r="J950" s="17">
        <v>23.9</v>
      </c>
      <c r="K950" s="30">
        <v>22.2</v>
      </c>
      <c r="L950" s="10">
        <f t="shared" si="196"/>
        <v>22.2</v>
      </c>
      <c r="M950" s="52" t="str">
        <f t="shared" si="197"/>
        <v>mid latitude</v>
      </c>
      <c r="N950" s="32">
        <v>4979969.4120251602</v>
      </c>
      <c r="O950" s="24">
        <v>1274822.2463245799</v>
      </c>
      <c r="P950" s="24">
        <v>2841275.3115194901</v>
      </c>
      <c r="Q950" s="24">
        <v>373170.890371482</v>
      </c>
      <c r="R950" s="24">
        <v>12294115.030874301</v>
      </c>
      <c r="S950" s="37">
        <v>1458117.8176527</v>
      </c>
      <c r="T950" s="65">
        <v>0.21445538374728682</v>
      </c>
      <c r="U950" s="53">
        <v>5.4898428368847729E-2</v>
      </c>
      <c r="V950" s="53">
        <v>0.12235552808663028</v>
      </c>
      <c r="W950" s="53">
        <v>1.6070079929544866E-2</v>
      </c>
      <c r="X950" s="53">
        <v>0.52942878532807236</v>
      </c>
      <c r="Y950" s="85">
        <v>6.2791794539618015E-2</v>
      </c>
      <c r="Z950" s="10">
        <f t="shared" si="198"/>
        <v>0.78564999996036577</v>
      </c>
      <c r="AA950" s="11">
        <f t="shared" si="199"/>
        <v>-0.19866225835166093</v>
      </c>
      <c r="AB950" s="11">
        <f t="shared" si="200"/>
        <v>-0.10477088518051471</v>
      </c>
      <c r="AC950" s="11">
        <f t="shared" si="201"/>
        <v>33.490297561262885</v>
      </c>
      <c r="AD950" s="11">
        <f t="shared" si="202"/>
        <v>31.433671453652796</v>
      </c>
      <c r="AE950" s="10">
        <v>26.336485147934699</v>
      </c>
      <c r="AF950" s="11">
        <v>33.353579702243302</v>
      </c>
      <c r="AG950" s="12">
        <v>41.722104983601199</v>
      </c>
      <c r="AH950" s="7">
        <v>0.3729557524382377</v>
      </c>
      <c r="AI950" s="11">
        <f t="shared" si="203"/>
        <v>28.8291366670503</v>
      </c>
      <c r="AJ950" s="11">
        <f t="shared" si="204"/>
        <v>22.648307884540099</v>
      </c>
      <c r="AK950" s="11">
        <f t="shared" si="205"/>
        <v>0.24610191755528457</v>
      </c>
      <c r="AL950" s="11">
        <f t="shared" si="206"/>
        <v>7.6138717805428868</v>
      </c>
      <c r="AM950" s="11">
        <f t="shared" si="207"/>
        <v>2.3387343934450495</v>
      </c>
      <c r="AN950" s="3">
        <f t="shared" si="208"/>
        <v>0.40506936851647524</v>
      </c>
      <c r="AO950" s="3">
        <f t="shared" si="209"/>
        <v>0.23110856734170573</v>
      </c>
      <c r="AP950" s="3">
        <v>0.25153744437417008</v>
      </c>
      <c r="AQ950" s="123" t="s">
        <v>216</v>
      </c>
      <c r="AR950" s="32">
        <v>184</v>
      </c>
      <c r="AS950" s="24">
        <v>1146</v>
      </c>
      <c r="AT950" s="24" t="s">
        <v>96</v>
      </c>
      <c r="AU950" s="24">
        <v>53</v>
      </c>
      <c r="AV950" s="24" t="s">
        <v>160</v>
      </c>
      <c r="AW950" s="24">
        <v>1</v>
      </c>
      <c r="AX950" s="24">
        <v>123</v>
      </c>
      <c r="AY950" s="34">
        <v>125</v>
      </c>
      <c r="AZ950" s="158">
        <v>522.72</v>
      </c>
    </row>
    <row r="951" spans="1:52" ht="15" customHeight="1">
      <c r="A951" s="11">
        <v>13.8507933884297</v>
      </c>
      <c r="B951" s="87">
        <v>1146</v>
      </c>
      <c r="C951" s="17">
        <v>19.456679999999999</v>
      </c>
      <c r="D951" s="17">
        <v>116.27271</v>
      </c>
      <c r="E951" s="40" t="s">
        <v>56</v>
      </c>
      <c r="F951" s="18">
        <v>25.6</v>
      </c>
      <c r="G951" s="17">
        <v>26.6</v>
      </c>
      <c r="H951" s="17">
        <v>27.2</v>
      </c>
      <c r="I951" s="17">
        <v>25.4</v>
      </c>
      <c r="J951" s="17">
        <v>23.9</v>
      </c>
      <c r="K951" s="30">
        <v>22.2</v>
      </c>
      <c r="L951" s="10">
        <f t="shared" si="196"/>
        <v>22.2</v>
      </c>
      <c r="M951" s="52" t="str">
        <f t="shared" si="197"/>
        <v>mid latitude</v>
      </c>
      <c r="N951" s="32">
        <v>1040547.47193771</v>
      </c>
      <c r="O951" s="24">
        <v>176468.34421651301</v>
      </c>
      <c r="P951" s="24">
        <v>446696.79578518699</v>
      </c>
      <c r="Q951" s="24">
        <v>25415.531893408999</v>
      </c>
      <c r="R951" s="24">
        <v>678099.33843281202</v>
      </c>
      <c r="S951" s="37">
        <v>80721.596810418006</v>
      </c>
      <c r="T951" s="65">
        <v>0.42506908367981772</v>
      </c>
      <c r="U951" s="53">
        <v>7.2088241428256747E-2</v>
      </c>
      <c r="V951" s="53">
        <v>0.18247797701485999</v>
      </c>
      <c r="W951" s="53">
        <v>1.0382377685324158E-2</v>
      </c>
      <c r="X951" s="53">
        <v>0.2770071257727113</v>
      </c>
      <c r="Y951" s="85">
        <v>3.2975194419029935E-2</v>
      </c>
      <c r="Z951" s="10">
        <f t="shared" si="198"/>
        <v>0.75803126935319276</v>
      </c>
      <c r="AA951" s="11">
        <f t="shared" si="199"/>
        <v>-0.16195116505418256</v>
      </c>
      <c r="AB951" s="11">
        <f t="shared" si="200"/>
        <v>-0.12031287902830835</v>
      </c>
      <c r="AC951" s="11">
        <f t="shared" si="201"/>
        <v>35.968296358842679</v>
      </c>
      <c r="AD951" s="11">
        <f t="shared" si="202"/>
        <v>30.370599074463712</v>
      </c>
      <c r="AE951" s="10">
        <v>24.830882320704902</v>
      </c>
      <c r="AF951" s="11">
        <v>31.670246300846401</v>
      </c>
      <c r="AG951" s="12">
        <v>39.574065774287902</v>
      </c>
      <c r="AH951" s="7">
        <v>0.77735597609932594</v>
      </c>
      <c r="AI951" s="11">
        <f t="shared" si="203"/>
        <v>60.544578773190693</v>
      </c>
      <c r="AJ951" s="11">
        <f t="shared" si="204"/>
        <v>7.1991281183330855</v>
      </c>
      <c r="AK951" s="11">
        <f t="shared" si="205"/>
        <v>0.46083553450948811</v>
      </c>
      <c r="AL951" s="11">
        <f t="shared" si="206"/>
        <v>17.575740600613941</v>
      </c>
      <c r="AM951" s="11">
        <f t="shared" si="207"/>
        <v>2.0142470162833503</v>
      </c>
      <c r="AN951" s="3">
        <f t="shared" si="208"/>
        <v>1.5345059535710051</v>
      </c>
      <c r="AO951" s="3">
        <f t="shared" si="209"/>
        <v>0.65874831380542187</v>
      </c>
      <c r="AP951" s="3">
        <v>0.34358511799884917</v>
      </c>
      <c r="AQ951" s="123" t="s">
        <v>216</v>
      </c>
      <c r="AR951" s="32">
        <v>184</v>
      </c>
      <c r="AS951" s="24">
        <v>1146</v>
      </c>
      <c r="AT951" s="24" t="s">
        <v>96</v>
      </c>
      <c r="AU951" s="24">
        <v>53</v>
      </c>
      <c r="AV951" s="24" t="s">
        <v>160</v>
      </c>
      <c r="AW951" s="24">
        <v>2</v>
      </c>
      <c r="AX951" s="24">
        <v>49</v>
      </c>
      <c r="AY951" s="34">
        <v>51</v>
      </c>
      <c r="AZ951" s="158">
        <v>523.48</v>
      </c>
    </row>
    <row r="952" spans="1:52" ht="15" customHeight="1">
      <c r="A952" s="11">
        <v>13.879537190082599</v>
      </c>
      <c r="B952" s="87">
        <v>1146</v>
      </c>
      <c r="C952" s="17">
        <v>19.456679999999999</v>
      </c>
      <c r="D952" s="17">
        <v>116.27271</v>
      </c>
      <c r="E952" s="40" t="s">
        <v>56</v>
      </c>
      <c r="F952" s="18">
        <v>25.6</v>
      </c>
      <c r="G952" s="17">
        <v>26.6</v>
      </c>
      <c r="H952" s="17">
        <v>27.2</v>
      </c>
      <c r="I952" s="17">
        <v>25.4</v>
      </c>
      <c r="J952" s="17">
        <v>23.9</v>
      </c>
      <c r="K952" s="30">
        <v>22.2</v>
      </c>
      <c r="L952" s="10">
        <f t="shared" si="196"/>
        <v>22.2</v>
      </c>
      <c r="M952" s="52" t="str">
        <f t="shared" si="197"/>
        <v>mid latitude</v>
      </c>
      <c r="N952" s="32">
        <v>3818601.49792672</v>
      </c>
      <c r="O952" s="24">
        <v>1175125.5691082601</v>
      </c>
      <c r="P952" s="24">
        <v>2314419.1264447202</v>
      </c>
      <c r="Q952" s="24">
        <v>423412.853287948</v>
      </c>
      <c r="R952" s="24">
        <v>13660854.131621299</v>
      </c>
      <c r="S952" s="37">
        <v>1683877.4346948999</v>
      </c>
      <c r="T952" s="65">
        <v>0.16547726677361399</v>
      </c>
      <c r="U952" s="53">
        <v>5.0923503643258192E-2</v>
      </c>
      <c r="V952" s="53">
        <v>0.10029424422019047</v>
      </c>
      <c r="W952" s="53">
        <v>1.8348393179269482E-2</v>
      </c>
      <c r="X952" s="53">
        <v>0.5919865701412097</v>
      </c>
      <c r="Y952" s="85">
        <v>7.2970022042458213E-2</v>
      </c>
      <c r="Z952" s="10">
        <f t="shared" si="198"/>
        <v>0.79003748143993546</v>
      </c>
      <c r="AA952" s="11">
        <f t="shared" si="199"/>
        <v>-0.22806312664251038</v>
      </c>
      <c r="AB952" s="11">
        <f t="shared" si="200"/>
        <v>-0.10235230415715772</v>
      </c>
      <c r="AC952" s="11">
        <f t="shared" si="201"/>
        <v>31.505738951630548</v>
      </c>
      <c r="AD952" s="11">
        <f t="shared" si="202"/>
        <v>31.599102395650412</v>
      </c>
      <c r="AE952" s="10">
        <v>26.550152194882099</v>
      </c>
      <c r="AF952" s="11">
        <v>33.591111436807999</v>
      </c>
      <c r="AG952" s="12">
        <v>41.989299029791297</v>
      </c>
      <c r="AH952" s="7">
        <v>0.21507738375644683</v>
      </c>
      <c r="AI952" s="11">
        <f t="shared" si="203"/>
        <v>21.846226672366118</v>
      </c>
      <c r="AJ952" s="11">
        <f t="shared" si="204"/>
        <v>30.602160504640548</v>
      </c>
      <c r="AK952" s="11">
        <f t="shared" si="205"/>
        <v>0.2031893611659335</v>
      </c>
      <c r="AL952" s="11">
        <f t="shared" si="206"/>
        <v>5.466105028395928</v>
      </c>
      <c r="AM952" s="11">
        <f t="shared" si="207"/>
        <v>2.4674145586327061</v>
      </c>
      <c r="AN952" s="3">
        <f t="shared" si="208"/>
        <v>0.27952875136025773</v>
      </c>
      <c r="AO952" s="3">
        <f t="shared" si="209"/>
        <v>0.16941979645968447</v>
      </c>
      <c r="AP952" s="3">
        <v>0.25813545864233051</v>
      </c>
      <c r="AQ952" s="123" t="s">
        <v>216</v>
      </c>
      <c r="AR952" s="32">
        <v>184</v>
      </c>
      <c r="AS952" s="24">
        <v>1146</v>
      </c>
      <c r="AT952" s="24" t="s">
        <v>96</v>
      </c>
      <c r="AU952" s="24">
        <v>53</v>
      </c>
      <c r="AV952" s="24" t="s">
        <v>160</v>
      </c>
      <c r="AW952" s="24">
        <v>2</v>
      </c>
      <c r="AX952" s="24">
        <v>123</v>
      </c>
      <c r="AY952" s="34">
        <v>125</v>
      </c>
      <c r="AZ952" s="158">
        <v>524.22</v>
      </c>
    </row>
    <row r="953" spans="1:52" ht="15" customHeight="1">
      <c r="A953" s="11">
        <v>13.9090578512396</v>
      </c>
      <c r="B953" s="87">
        <v>1146</v>
      </c>
      <c r="C953" s="17">
        <v>19.456679999999999</v>
      </c>
      <c r="D953" s="17">
        <v>116.27271</v>
      </c>
      <c r="E953" s="40" t="s">
        <v>56</v>
      </c>
      <c r="F953" s="18">
        <v>25.6</v>
      </c>
      <c r="G953" s="17">
        <v>26.6</v>
      </c>
      <c r="H953" s="17">
        <v>27.2</v>
      </c>
      <c r="I953" s="17">
        <v>25.4</v>
      </c>
      <c r="J953" s="17">
        <v>23.9</v>
      </c>
      <c r="K953" s="30">
        <v>22.2</v>
      </c>
      <c r="L953" s="10">
        <f t="shared" si="196"/>
        <v>22.2</v>
      </c>
      <c r="M953" s="52" t="str">
        <f t="shared" si="197"/>
        <v>mid latitude</v>
      </c>
      <c r="N953" s="32">
        <v>5750778.8571571903</v>
      </c>
      <c r="O953" s="24">
        <v>1046125.31453296</v>
      </c>
      <c r="P953" s="24">
        <v>2749387.9381890502</v>
      </c>
      <c r="Q953" s="24">
        <v>222007.89499999999</v>
      </c>
      <c r="R953" s="24">
        <v>7527087.6494660396</v>
      </c>
      <c r="S953" s="37">
        <v>885205.189466618</v>
      </c>
      <c r="T953" s="65">
        <v>0.3163141546902079</v>
      </c>
      <c r="U953" s="53">
        <v>5.754077017840651E-2</v>
      </c>
      <c r="V953" s="53">
        <v>0.15122652829909569</v>
      </c>
      <c r="W953" s="53">
        <v>1.221125718546439E-2</v>
      </c>
      <c r="X953" s="53">
        <v>0.4140177228614435</v>
      </c>
      <c r="Y953" s="85">
        <v>4.8689566785382145E-2</v>
      </c>
      <c r="Z953" s="10">
        <f t="shared" si="198"/>
        <v>0.78662375939733964</v>
      </c>
      <c r="AA953" s="11">
        <f t="shared" si="199"/>
        <v>-0.16472214846493202</v>
      </c>
      <c r="AB953" s="11">
        <f t="shared" si="200"/>
        <v>-0.10423294017986494</v>
      </c>
      <c r="AC953" s="11">
        <f t="shared" si="201"/>
        <v>35.781254978617085</v>
      </c>
      <c r="AD953" s="11">
        <f t="shared" si="202"/>
        <v>31.470466891697239</v>
      </c>
      <c r="AE953" s="10">
        <v>26.350188489127699</v>
      </c>
      <c r="AF953" s="11">
        <v>33.417568782272603</v>
      </c>
      <c r="AG953" s="12">
        <v>41.745620468510801</v>
      </c>
      <c r="AH953" s="7">
        <v>0.44916111142364501</v>
      </c>
      <c r="AI953" s="11">
        <f t="shared" si="203"/>
        <v>43.311015774172773</v>
      </c>
      <c r="AJ953" s="11">
        <f t="shared" si="204"/>
        <v>13.339471331565122</v>
      </c>
      <c r="AK953" s="11">
        <f t="shared" si="205"/>
        <v>0.32321651410354507</v>
      </c>
      <c r="AL953" s="11">
        <f t="shared" si="206"/>
        <v>12.384189932475376</v>
      </c>
      <c r="AM953" s="11">
        <f t="shared" si="207"/>
        <v>2.1930136202427541</v>
      </c>
      <c r="AN953" s="3">
        <f t="shared" si="208"/>
        <v>0.76401114547472315</v>
      </c>
      <c r="AO953" s="3">
        <f t="shared" si="209"/>
        <v>0.36526583271341179</v>
      </c>
      <c r="AP953" s="3">
        <v>0.28361094318215507</v>
      </c>
      <c r="AQ953" s="123" t="s">
        <v>216</v>
      </c>
      <c r="AR953" s="32">
        <v>184</v>
      </c>
      <c r="AS953" s="24">
        <v>1146</v>
      </c>
      <c r="AT953" s="24" t="s">
        <v>96</v>
      </c>
      <c r="AU953" s="24">
        <v>53</v>
      </c>
      <c r="AV953" s="24" t="s">
        <v>160</v>
      </c>
      <c r="AW953" s="24">
        <v>3</v>
      </c>
      <c r="AX953" s="24">
        <v>49</v>
      </c>
      <c r="AY953" s="34">
        <v>51</v>
      </c>
      <c r="AZ953" s="158">
        <v>524.98</v>
      </c>
    </row>
    <row r="954" spans="1:52" ht="15" customHeight="1">
      <c r="A954" s="11">
        <v>13.9378016528925</v>
      </c>
      <c r="B954" s="87">
        <v>1146</v>
      </c>
      <c r="C954" s="17">
        <v>19.456679999999999</v>
      </c>
      <c r="D954" s="17">
        <v>116.27271</v>
      </c>
      <c r="E954" s="40" t="s">
        <v>56</v>
      </c>
      <c r="F954" s="18">
        <v>25.6</v>
      </c>
      <c r="G954" s="17">
        <v>26.6</v>
      </c>
      <c r="H954" s="17">
        <v>27.2</v>
      </c>
      <c r="I954" s="17">
        <v>25.4</v>
      </c>
      <c r="J954" s="17">
        <v>23.9</v>
      </c>
      <c r="K954" s="30">
        <v>22.2</v>
      </c>
      <c r="L954" s="10">
        <f t="shared" si="196"/>
        <v>22.2</v>
      </c>
      <c r="M954" s="52" t="str">
        <f t="shared" si="197"/>
        <v>mid latitude</v>
      </c>
      <c r="N954" s="32">
        <v>2613706.4788794098</v>
      </c>
      <c r="O954" s="24">
        <v>687167.12548374699</v>
      </c>
      <c r="P954" s="24">
        <v>1203253.53772786</v>
      </c>
      <c r="Q954" s="24">
        <v>202097.58900199001</v>
      </c>
      <c r="R954" s="24">
        <v>7347183.8526410498</v>
      </c>
      <c r="S954" s="37">
        <v>840295.05343976198</v>
      </c>
      <c r="T954" s="65">
        <v>0.20271184699358499</v>
      </c>
      <c r="U954" s="53">
        <v>5.3294782075072392E-2</v>
      </c>
      <c r="V954" s="53">
        <v>9.3321017109371227E-2</v>
      </c>
      <c r="W954" s="53">
        <v>1.5674130156002865E-2</v>
      </c>
      <c r="X954" s="53">
        <v>0.5698272629330795</v>
      </c>
      <c r="Y954" s="85">
        <v>6.5170960732888916E-2</v>
      </c>
      <c r="Z954" s="10">
        <f t="shared" si="198"/>
        <v>0.76569694219569051</v>
      </c>
      <c r="AA954" s="11">
        <f t="shared" si="199"/>
        <v>-0.24031210762606289</v>
      </c>
      <c r="AB954" s="11">
        <f t="shared" si="200"/>
        <v>-0.11594308725396547</v>
      </c>
      <c r="AC954" s="11">
        <f t="shared" si="201"/>
        <v>30.678932735240753</v>
      </c>
      <c r="AD954" s="11">
        <f t="shared" si="202"/>
        <v>30.669492831828762</v>
      </c>
      <c r="AE954" s="10">
        <v>25.2515505842075</v>
      </c>
      <c r="AF954" s="11">
        <v>32.164196749270403</v>
      </c>
      <c r="AG954" s="12">
        <v>40.1881181976308</v>
      </c>
      <c r="AH954" s="7">
        <v>0.27665046267985477</v>
      </c>
      <c r="AI954" s="11">
        <f t="shared" si="203"/>
        <v>26.23968733606613</v>
      </c>
      <c r="AJ954" s="11">
        <f t="shared" si="204"/>
        <v>24.32816099173964</v>
      </c>
      <c r="AK954" s="11">
        <f t="shared" si="205"/>
        <v>0.20355241543284378</v>
      </c>
      <c r="AL954" s="11">
        <f t="shared" si="206"/>
        <v>5.9538243067116055</v>
      </c>
      <c r="AM954" s="11">
        <f t="shared" si="207"/>
        <v>2.407636097426745</v>
      </c>
      <c r="AN954" s="3">
        <f t="shared" si="208"/>
        <v>0.35574262619546071</v>
      </c>
      <c r="AO954" s="3">
        <f t="shared" si="209"/>
        <v>0.16377071295083129</v>
      </c>
      <c r="AP954" s="3">
        <v>0.28381930798872296</v>
      </c>
      <c r="AQ954" s="123" t="s">
        <v>216</v>
      </c>
      <c r="AR954" s="32">
        <v>184</v>
      </c>
      <c r="AS954" s="24">
        <v>1146</v>
      </c>
      <c r="AT954" s="24" t="s">
        <v>96</v>
      </c>
      <c r="AU954" s="24">
        <v>53</v>
      </c>
      <c r="AV954" s="24" t="s">
        <v>160</v>
      </c>
      <c r="AW954" s="24">
        <v>3</v>
      </c>
      <c r="AX954" s="24">
        <v>123</v>
      </c>
      <c r="AY954" s="34">
        <v>125</v>
      </c>
      <c r="AZ954" s="158">
        <v>525.72</v>
      </c>
    </row>
    <row r="955" spans="1:52" ht="15" customHeight="1">
      <c r="A955" s="11">
        <v>14.022479338842899</v>
      </c>
      <c r="B955" s="87">
        <v>1146</v>
      </c>
      <c r="C955" s="17">
        <v>19.456679999999999</v>
      </c>
      <c r="D955" s="17">
        <v>116.27271</v>
      </c>
      <c r="E955" s="40" t="s">
        <v>56</v>
      </c>
      <c r="F955" s="18">
        <v>25.6</v>
      </c>
      <c r="G955" s="17">
        <v>26.6</v>
      </c>
      <c r="H955" s="17">
        <v>27.2</v>
      </c>
      <c r="I955" s="17">
        <v>25.4</v>
      </c>
      <c r="J955" s="17">
        <v>23.9</v>
      </c>
      <c r="K955" s="30">
        <v>22.2</v>
      </c>
      <c r="L955" s="10">
        <f t="shared" si="196"/>
        <v>22.2</v>
      </c>
      <c r="M955" s="52" t="str">
        <f t="shared" si="197"/>
        <v>mid latitude</v>
      </c>
      <c r="N955" s="32">
        <v>1268189.49807143</v>
      </c>
      <c r="O955" s="24">
        <v>357277.03397993499</v>
      </c>
      <c r="P955" s="24">
        <v>811442.51966717804</v>
      </c>
      <c r="Q955" s="24">
        <v>94041.390171809297</v>
      </c>
      <c r="R955" s="24">
        <v>3094240.7501722202</v>
      </c>
      <c r="S955" s="37">
        <v>396520.19121428498</v>
      </c>
      <c r="T955" s="65">
        <v>0.21060283652806269</v>
      </c>
      <c r="U955" s="53">
        <v>5.9331477588272299E-2</v>
      </c>
      <c r="V955" s="53">
        <v>0.13475280829975819</v>
      </c>
      <c r="W955" s="53">
        <v>1.5617053722132138E-2</v>
      </c>
      <c r="X955" s="53">
        <v>0.51384740204676105</v>
      </c>
      <c r="Y955" s="85">
        <v>6.5848421815013852E-2</v>
      </c>
      <c r="Z955" s="10">
        <f t="shared" si="198"/>
        <v>0.7846796263535023</v>
      </c>
      <c r="AA955" s="11">
        <f t="shared" si="199"/>
        <v>-0.19206338001085352</v>
      </c>
      <c r="AB955" s="11">
        <f t="shared" si="200"/>
        <v>-0.10530762339066464</v>
      </c>
      <c r="AC955" s="11">
        <f t="shared" si="201"/>
        <v>33.935721849267388</v>
      </c>
      <c r="AD955" s="11">
        <f t="shared" si="202"/>
        <v>31.396958560078538</v>
      </c>
      <c r="AE955" s="10">
        <v>26.337681206986201</v>
      </c>
      <c r="AF955" s="11">
        <v>33.302890886099</v>
      </c>
      <c r="AG955" s="12">
        <v>41.614133346494697</v>
      </c>
      <c r="AH955" s="7">
        <v>0.46965131795793436</v>
      </c>
      <c r="AI955" s="11">
        <f t="shared" si="203"/>
        <v>29.070711184024393</v>
      </c>
      <c r="AJ955" s="11">
        <f t="shared" si="204"/>
        <v>23.819179630318711</v>
      </c>
      <c r="AK955" s="11">
        <f t="shared" si="205"/>
        <v>0.26564744505522581</v>
      </c>
      <c r="AL955" s="11">
        <f t="shared" si="206"/>
        <v>8.6285678910606265</v>
      </c>
      <c r="AM955" s="11">
        <f t="shared" si="207"/>
        <v>2.3192977533670569</v>
      </c>
      <c r="AN955" s="3">
        <f t="shared" si="208"/>
        <v>0.40985482399869649</v>
      </c>
      <c r="AO955" s="3">
        <f t="shared" si="209"/>
        <v>0.26224285218337151</v>
      </c>
      <c r="AP955" s="3">
        <v>0.33257957848734765</v>
      </c>
      <c r="AQ955" s="123" t="s">
        <v>216</v>
      </c>
      <c r="AR955" s="32">
        <v>184</v>
      </c>
      <c r="AS955" s="24">
        <v>1146</v>
      </c>
      <c r="AT955" s="24" t="s">
        <v>96</v>
      </c>
      <c r="AU955" s="24">
        <v>53</v>
      </c>
      <c r="AV955" s="24" t="s">
        <v>160</v>
      </c>
      <c r="AW955" s="24">
        <v>5</v>
      </c>
      <c r="AX955" s="24">
        <v>41</v>
      </c>
      <c r="AY955" s="34">
        <v>43</v>
      </c>
      <c r="AZ955" s="158">
        <v>527.9</v>
      </c>
    </row>
    <row r="956" spans="1:52" ht="15" customHeight="1">
      <c r="A956" s="11">
        <v>14.0617107438016</v>
      </c>
      <c r="B956" s="87">
        <v>1146</v>
      </c>
      <c r="C956" s="17">
        <v>19.456679999999999</v>
      </c>
      <c r="D956" s="17">
        <v>116.27271</v>
      </c>
      <c r="E956" s="40" t="s">
        <v>56</v>
      </c>
      <c r="F956" s="18">
        <v>25.6</v>
      </c>
      <c r="G956" s="17">
        <v>26.6</v>
      </c>
      <c r="H956" s="17">
        <v>27.2</v>
      </c>
      <c r="I956" s="17">
        <v>25.4</v>
      </c>
      <c r="J956" s="17">
        <v>23.9</v>
      </c>
      <c r="K956" s="30">
        <v>22.2</v>
      </c>
      <c r="L956" s="10">
        <f t="shared" si="196"/>
        <v>22.2</v>
      </c>
      <c r="M956" s="52" t="str">
        <f t="shared" si="197"/>
        <v>mid latitude</v>
      </c>
      <c r="N956" s="32">
        <v>6296229.0327824196</v>
      </c>
      <c r="O956" s="24">
        <v>2255368.3407163201</v>
      </c>
      <c r="P956" s="24">
        <v>3624935.9154686802</v>
      </c>
      <c r="Q956" s="24">
        <v>891016.44899820501</v>
      </c>
      <c r="R956" s="24">
        <v>25117070.8154332</v>
      </c>
      <c r="S956" s="37">
        <v>2862775.44406489</v>
      </c>
      <c r="T956" s="65">
        <v>0.15338924381881516</v>
      </c>
      <c r="U956" s="53">
        <v>5.4945466963499397E-2</v>
      </c>
      <c r="V956" s="53">
        <v>8.8310983617393451E-2</v>
      </c>
      <c r="W956" s="53">
        <v>2.170701520391842E-2</v>
      </c>
      <c r="X956" s="53">
        <v>0.61190412217586621</v>
      </c>
      <c r="Y956" s="85">
        <v>6.9743168220507301E-2</v>
      </c>
      <c r="Z956" s="10">
        <f t="shared" si="198"/>
        <v>0.76589725639261519</v>
      </c>
      <c r="AA956" s="11">
        <f t="shared" si="199"/>
        <v>-0.27137305029325481</v>
      </c>
      <c r="AB956" s="11">
        <f t="shared" si="200"/>
        <v>-0.11582948620879634</v>
      </c>
      <c r="AC956" s="11">
        <f t="shared" si="201"/>
        <v>28.582319105205297</v>
      </c>
      <c r="AD956" s="11">
        <f t="shared" si="202"/>
        <v>30.677263143318331</v>
      </c>
      <c r="AE956" s="10">
        <v>25.215483312290399</v>
      </c>
      <c r="AF956" s="11">
        <v>32.174201796965001</v>
      </c>
      <c r="AG956" s="12">
        <v>40.1923367982779</v>
      </c>
      <c r="AH956" s="7">
        <v>0.27448532342838794</v>
      </c>
      <c r="AI956" s="11">
        <f t="shared" si="203"/>
        <v>20.043195280995182</v>
      </c>
      <c r="AJ956" s="11">
        <f t="shared" si="204"/>
        <v>31.256404026240936</v>
      </c>
      <c r="AK956" s="11">
        <f t="shared" si="205"/>
        <v>0.19485160633785653</v>
      </c>
      <c r="AL956" s="11">
        <f t="shared" si="206"/>
        <v>4.0683153712193505</v>
      </c>
      <c r="AM956" s="11">
        <f t="shared" si="207"/>
        <v>2.4526837732205986</v>
      </c>
      <c r="AN956" s="3">
        <f t="shared" si="208"/>
        <v>0.25067529088279267</v>
      </c>
      <c r="AO956" s="3">
        <f t="shared" si="209"/>
        <v>0.14432160271019087</v>
      </c>
      <c r="AP956" s="3">
        <v>0.30383899069332693</v>
      </c>
      <c r="AQ956" s="123" t="s">
        <v>216</v>
      </c>
      <c r="AR956" s="32">
        <v>184</v>
      </c>
      <c r="AS956" s="24">
        <v>1146</v>
      </c>
      <c r="AT956" s="24" t="s">
        <v>96</v>
      </c>
      <c r="AU956" s="24">
        <v>53</v>
      </c>
      <c r="AV956" s="24" t="s">
        <v>160</v>
      </c>
      <c r="AW956" s="24">
        <v>5</v>
      </c>
      <c r="AX956" s="24">
        <v>142</v>
      </c>
      <c r="AY956" s="34">
        <v>144</v>
      </c>
      <c r="AZ956" s="158">
        <v>528.91</v>
      </c>
    </row>
    <row r="957" spans="1:52" ht="15" customHeight="1">
      <c r="A957" s="11">
        <v>14.090066115702401</v>
      </c>
      <c r="B957" s="87">
        <v>1146</v>
      </c>
      <c r="C957" s="17">
        <v>19.456679999999999</v>
      </c>
      <c r="D957" s="17">
        <v>116.27271</v>
      </c>
      <c r="E957" s="40" t="s">
        <v>56</v>
      </c>
      <c r="F957" s="18">
        <v>25.6</v>
      </c>
      <c r="G957" s="17">
        <v>26.6</v>
      </c>
      <c r="H957" s="17">
        <v>27.2</v>
      </c>
      <c r="I957" s="17">
        <v>25.4</v>
      </c>
      <c r="J957" s="17">
        <v>23.9</v>
      </c>
      <c r="K957" s="30">
        <v>22.2</v>
      </c>
      <c r="L957" s="10">
        <f t="shared" si="196"/>
        <v>22.2</v>
      </c>
      <c r="M957" s="52" t="str">
        <f t="shared" si="197"/>
        <v>mid latitude</v>
      </c>
      <c r="N957" s="32">
        <v>7834926</v>
      </c>
      <c r="O957" s="24">
        <v>2339694</v>
      </c>
      <c r="P957" s="24">
        <v>4326058</v>
      </c>
      <c r="Q957" s="24">
        <v>747261</v>
      </c>
      <c r="R957" s="24">
        <v>24026130</v>
      </c>
      <c r="S957" s="37">
        <v>3178509</v>
      </c>
      <c r="T957" s="65">
        <v>0.1845571310180503</v>
      </c>
      <c r="U957" s="53">
        <v>5.5113119396423937E-2</v>
      </c>
      <c r="V957" s="53">
        <v>0.10190330490647706</v>
      </c>
      <c r="W957" s="53">
        <v>1.7602252565203459E-2</v>
      </c>
      <c r="X957" s="53">
        <v>0.5659522020076142</v>
      </c>
      <c r="Y957" s="85">
        <v>7.4871990106231009E-2</v>
      </c>
      <c r="Z957" s="10">
        <f t="shared" si="198"/>
        <v>0.77909747059959844</v>
      </c>
      <c r="AA957" s="11">
        <f t="shared" si="199"/>
        <v>-0.23390242395039815</v>
      </c>
      <c r="AB957" s="11">
        <f t="shared" si="200"/>
        <v>-0.10840820561948578</v>
      </c>
      <c r="AC957" s="11">
        <f t="shared" si="201"/>
        <v>31.111586383348126</v>
      </c>
      <c r="AD957" s="11">
        <f t="shared" si="202"/>
        <v>31.184878735627173</v>
      </c>
      <c r="AE957" s="10">
        <v>26.006655136277601</v>
      </c>
      <c r="AF957" s="11">
        <v>32.928831281501999</v>
      </c>
      <c r="AG957" s="12">
        <v>41.102234591358098</v>
      </c>
      <c r="AH957" s="7">
        <v>0.24460218375318746</v>
      </c>
      <c r="AI957" s="11">
        <f t="shared" si="203"/>
        <v>24.590917513845117</v>
      </c>
      <c r="AJ957" s="11">
        <f t="shared" si="204"/>
        <v>28.860287458000165</v>
      </c>
      <c r="AK957" s="11">
        <f t="shared" si="205"/>
        <v>0.21413968226383467</v>
      </c>
      <c r="AL957" s="11">
        <f t="shared" si="206"/>
        <v>5.7892195631780599</v>
      </c>
      <c r="AM957" s="11">
        <f t="shared" si="207"/>
        <v>2.4498489452224148</v>
      </c>
      <c r="AN957" s="3">
        <f t="shared" si="208"/>
        <v>0.32610020839810655</v>
      </c>
      <c r="AO957" s="3">
        <f t="shared" si="209"/>
        <v>0.18005638028263396</v>
      </c>
      <c r="AP957" s="3">
        <v>0.50766951042950492</v>
      </c>
      <c r="AQ957" s="123" t="s">
        <v>216</v>
      </c>
      <c r="AR957" s="32">
        <v>184</v>
      </c>
      <c r="AS957" s="24">
        <v>1146</v>
      </c>
      <c r="AT957" s="24" t="s">
        <v>96</v>
      </c>
      <c r="AU957" s="24">
        <v>53</v>
      </c>
      <c r="AV957" s="24" t="s">
        <v>160</v>
      </c>
      <c r="AW957" s="24">
        <v>6</v>
      </c>
      <c r="AX957" s="24">
        <v>65</v>
      </c>
      <c r="AY957" s="34">
        <v>67</v>
      </c>
      <c r="AZ957" s="158">
        <v>529.64</v>
      </c>
    </row>
    <row r="958" spans="1:52" ht="15" customHeight="1">
      <c r="A958" s="11">
        <v>14.119586776859499</v>
      </c>
      <c r="B958" s="87">
        <v>1146</v>
      </c>
      <c r="C958" s="17">
        <v>19.456679999999999</v>
      </c>
      <c r="D958" s="17">
        <v>116.27271</v>
      </c>
      <c r="E958" s="40" t="s">
        <v>56</v>
      </c>
      <c r="F958" s="18">
        <v>25.6</v>
      </c>
      <c r="G958" s="17">
        <v>26.6</v>
      </c>
      <c r="H958" s="17">
        <v>27.2</v>
      </c>
      <c r="I958" s="17">
        <v>25.4</v>
      </c>
      <c r="J958" s="17">
        <v>23.9</v>
      </c>
      <c r="K958" s="30">
        <v>22.2</v>
      </c>
      <c r="L958" s="10">
        <f t="shared" si="196"/>
        <v>22.2</v>
      </c>
      <c r="M958" s="52" t="str">
        <f t="shared" si="197"/>
        <v>mid latitude</v>
      </c>
      <c r="N958" s="32">
        <v>2259891.93431042</v>
      </c>
      <c r="O958" s="24">
        <v>606855.10293035104</v>
      </c>
      <c r="P958" s="24">
        <v>1229392.0739128301</v>
      </c>
      <c r="Q958" s="24">
        <v>222386.66690736401</v>
      </c>
      <c r="R958" s="24">
        <v>4034908.4533141102</v>
      </c>
      <c r="S958" s="37">
        <v>503995.78552218399</v>
      </c>
      <c r="T958" s="65">
        <v>0.25514081737018973</v>
      </c>
      <c r="U958" s="53">
        <v>6.851367741801602E-2</v>
      </c>
      <c r="V958" s="53">
        <v>0.13879783092471826</v>
      </c>
      <c r="W958" s="53">
        <v>2.5107358057937627E-2</v>
      </c>
      <c r="X958" s="53">
        <v>0.45553941105001594</v>
      </c>
      <c r="Y958" s="85">
        <v>5.6900905179122462E-2</v>
      </c>
      <c r="Z958" s="10">
        <f t="shared" si="198"/>
        <v>0.7631904759086956</v>
      </c>
      <c r="AA958" s="11">
        <f t="shared" si="199"/>
        <v>-0.2238886994318032</v>
      </c>
      <c r="AB958" s="11">
        <f t="shared" si="200"/>
        <v>-0.11736705796605168</v>
      </c>
      <c r="AC958" s="11">
        <f t="shared" si="201"/>
        <v>31.787512788353283</v>
      </c>
      <c r="AD958" s="11">
        <f t="shared" si="202"/>
        <v>30.572093235122068</v>
      </c>
      <c r="AE958" s="10">
        <v>25.062041217710401</v>
      </c>
      <c r="AF958" s="11">
        <v>32.0194459435751</v>
      </c>
      <c r="AG958" s="12">
        <v>39.940661599147099</v>
      </c>
      <c r="AH958" s="7">
        <v>0.52330529732088893</v>
      </c>
      <c r="AI958" s="11">
        <f t="shared" si="203"/>
        <v>35.900930850060462</v>
      </c>
      <c r="AJ958" s="11">
        <f t="shared" si="204"/>
        <v>18.235031108742316</v>
      </c>
      <c r="AK958" s="11">
        <f t="shared" si="205"/>
        <v>0.31203061171923874</v>
      </c>
      <c r="AL958" s="11">
        <f t="shared" si="206"/>
        <v>5.5281734782460585</v>
      </c>
      <c r="AM958" s="11">
        <f t="shared" si="207"/>
        <v>2.2433137929488218</v>
      </c>
      <c r="AN958" s="3">
        <f t="shared" si="208"/>
        <v>0.56008505780453</v>
      </c>
      <c r="AO958" s="3">
        <f t="shared" si="209"/>
        <v>0.30468896336496987</v>
      </c>
      <c r="AP958" s="3">
        <v>0.33974363227725801</v>
      </c>
      <c r="AQ958" s="123" t="s">
        <v>216</v>
      </c>
      <c r="AR958" s="32">
        <v>184</v>
      </c>
      <c r="AS958" s="24">
        <v>1146</v>
      </c>
      <c r="AT958" s="24" t="s">
        <v>96</v>
      </c>
      <c r="AU958" s="24">
        <v>53</v>
      </c>
      <c r="AV958" s="24" t="s">
        <v>160</v>
      </c>
      <c r="AW958" s="24">
        <v>6</v>
      </c>
      <c r="AX958" s="24">
        <v>141</v>
      </c>
      <c r="AY958" s="34">
        <v>143</v>
      </c>
      <c r="AZ958" s="158">
        <v>530.4</v>
      </c>
    </row>
    <row r="959" spans="1:52" ht="15" customHeight="1">
      <c r="A959" s="11">
        <v>14.1428925619834</v>
      </c>
      <c r="B959" s="87">
        <v>1146</v>
      </c>
      <c r="C959" s="17">
        <v>19.456679999999999</v>
      </c>
      <c r="D959" s="17">
        <v>116.27271</v>
      </c>
      <c r="E959" s="40" t="s">
        <v>56</v>
      </c>
      <c r="F959" s="18">
        <v>25.6</v>
      </c>
      <c r="G959" s="17">
        <v>26.6</v>
      </c>
      <c r="H959" s="17">
        <v>27.2</v>
      </c>
      <c r="I959" s="17">
        <v>25.4</v>
      </c>
      <c r="J959" s="17">
        <v>23.9</v>
      </c>
      <c r="K959" s="30">
        <v>22.2</v>
      </c>
      <c r="L959" s="10">
        <f t="shared" si="196"/>
        <v>22.2</v>
      </c>
      <c r="M959" s="52" t="str">
        <f t="shared" si="197"/>
        <v>mid latitude</v>
      </c>
      <c r="N959" s="32">
        <v>7770562.9565828498</v>
      </c>
      <c r="O959" s="24">
        <v>2055904.7648483301</v>
      </c>
      <c r="P959" s="24">
        <v>3885368.8461247399</v>
      </c>
      <c r="Q959" s="24">
        <v>847934.79209970997</v>
      </c>
      <c r="R959" s="24">
        <v>24101514.326980598</v>
      </c>
      <c r="S959" s="37">
        <v>2959006.4247145299</v>
      </c>
      <c r="T959" s="65">
        <v>0.18670130752070449</v>
      </c>
      <c r="U959" s="53">
        <v>4.9396692347760819E-2</v>
      </c>
      <c r="V959" s="53">
        <v>9.3352752924699328E-2</v>
      </c>
      <c r="W959" s="53">
        <v>2.0373110064464437E-2</v>
      </c>
      <c r="X959" s="53">
        <v>0.57908085465857628</v>
      </c>
      <c r="Y959" s="85">
        <v>7.1095282483794597E-2</v>
      </c>
      <c r="Z959" s="10">
        <f t="shared" si="198"/>
        <v>0.78909935807036502</v>
      </c>
      <c r="AA959" s="11">
        <f t="shared" si="199"/>
        <v>-0.2423868865102789</v>
      </c>
      <c r="AB959" s="11">
        <f t="shared" si="200"/>
        <v>-0.10286830991484094</v>
      </c>
      <c r="AC959" s="11">
        <f t="shared" si="201"/>
        <v>30.538885160556173</v>
      </c>
      <c r="AD959" s="11">
        <f t="shared" si="202"/>
        <v>31.56380760182488</v>
      </c>
      <c r="AE959" s="10">
        <v>26.5702408021404</v>
      </c>
      <c r="AF959" s="11">
        <v>33.543478455529502</v>
      </c>
      <c r="AG959" s="12">
        <v>42.017337906197398</v>
      </c>
      <c r="AH959" s="7">
        <v>0.24223173454330499</v>
      </c>
      <c r="AI959" s="11">
        <f t="shared" si="203"/>
        <v>24.380472246752987</v>
      </c>
      <c r="AJ959" s="11">
        <f t="shared" si="204"/>
        <v>27.57805387672267</v>
      </c>
      <c r="AK959" s="11">
        <f t="shared" si="205"/>
        <v>0.20056906133668384</v>
      </c>
      <c r="AL959" s="11">
        <f t="shared" si="206"/>
        <v>4.5821552344886607</v>
      </c>
      <c r="AM959" s="11">
        <f t="shared" si="207"/>
        <v>2.4831697864571525</v>
      </c>
      <c r="AN959" s="3">
        <f t="shared" si="208"/>
        <v>0.32240973953591129</v>
      </c>
      <c r="AO959" s="3">
        <f t="shared" si="209"/>
        <v>0.16120849476147806</v>
      </c>
      <c r="AP959" s="3">
        <v>0.31946594931950445</v>
      </c>
      <c r="AQ959" s="123" t="s">
        <v>216</v>
      </c>
      <c r="AR959" s="32">
        <v>184</v>
      </c>
      <c r="AS959" s="24">
        <v>1146</v>
      </c>
      <c r="AT959" s="24" t="s">
        <v>96</v>
      </c>
      <c r="AU959" s="24">
        <v>53</v>
      </c>
      <c r="AV959" s="24" t="s">
        <v>160</v>
      </c>
      <c r="AW959" s="24" t="s">
        <v>99</v>
      </c>
      <c r="AX959" s="24">
        <v>8</v>
      </c>
      <c r="AY959" s="34">
        <v>10</v>
      </c>
      <c r="AZ959" s="158">
        <v>531</v>
      </c>
    </row>
    <row r="960" spans="1:52" ht="15" customHeight="1">
      <c r="A960" s="11">
        <v>14.2583987341772</v>
      </c>
      <c r="B960" s="87">
        <v>1146</v>
      </c>
      <c r="C960" s="17">
        <v>19.456679999999999</v>
      </c>
      <c r="D960" s="17">
        <v>116.27271</v>
      </c>
      <c r="E960" s="40" t="s">
        <v>56</v>
      </c>
      <c r="F960" s="18">
        <v>25.6</v>
      </c>
      <c r="G960" s="17">
        <v>26.6</v>
      </c>
      <c r="H960" s="17">
        <v>27.2</v>
      </c>
      <c r="I960" s="17">
        <v>25.4</v>
      </c>
      <c r="J960" s="17">
        <v>23.9</v>
      </c>
      <c r="K960" s="30">
        <v>22.2</v>
      </c>
      <c r="L960" s="10">
        <f t="shared" si="196"/>
        <v>22.2</v>
      </c>
      <c r="M960" s="52" t="str">
        <f t="shared" si="197"/>
        <v>mid latitude</v>
      </c>
      <c r="N960" s="32">
        <v>3544906.4604666699</v>
      </c>
      <c r="O960" s="24">
        <v>1052491.68037499</v>
      </c>
      <c r="P960" s="24">
        <v>1837298.40225947</v>
      </c>
      <c r="Q960" s="24">
        <v>329972.59855848498</v>
      </c>
      <c r="R960" s="24">
        <v>10715820.3924683</v>
      </c>
      <c r="S960" s="37">
        <v>1242075.35444445</v>
      </c>
      <c r="T960" s="65">
        <v>0.18933871943103073</v>
      </c>
      <c r="U960" s="53">
        <v>5.6215143952706825E-2</v>
      </c>
      <c r="V960" s="53">
        <v>9.813283667030559E-2</v>
      </c>
      <c r="W960" s="53">
        <v>1.7624326609218449E-2</v>
      </c>
      <c r="X960" s="53">
        <v>0.57234788375650825</v>
      </c>
      <c r="Y960" s="85">
        <v>6.6341089580230092E-2</v>
      </c>
      <c r="Z960" s="10">
        <f t="shared" si="198"/>
        <v>0.76411253121055156</v>
      </c>
      <c r="AA960" s="11">
        <f t="shared" si="199"/>
        <v>-0.24364416499717978</v>
      </c>
      <c r="AB960" s="11">
        <f t="shared" si="200"/>
        <v>-0.11684267796235998</v>
      </c>
      <c r="AC960" s="11">
        <f t="shared" si="201"/>
        <v>30.454018862690365</v>
      </c>
      <c r="AD960" s="11">
        <f t="shared" si="202"/>
        <v>30.607960827374576</v>
      </c>
      <c r="AE960" s="10">
        <v>25.215250572144399</v>
      </c>
      <c r="AF960" s="11">
        <v>32.0623280372984</v>
      </c>
      <c r="AG960" s="12">
        <v>40.0202961054149</v>
      </c>
      <c r="AH960" s="7">
        <v>0.29911888591993374</v>
      </c>
      <c r="AI960" s="11">
        <f t="shared" si="203"/>
        <v>24.857824548663174</v>
      </c>
      <c r="AJ960" s="11">
        <f t="shared" si="204"/>
        <v>25.946941151425946</v>
      </c>
      <c r="AK960" s="11">
        <f t="shared" si="205"/>
        <v>0.21213830159931987</v>
      </c>
      <c r="AL960" s="11">
        <f t="shared" si="206"/>
        <v>5.5680332557487304</v>
      </c>
      <c r="AM960" s="11">
        <f t="shared" si="207"/>
        <v>2.3948219574538494</v>
      </c>
      <c r="AN960" s="3">
        <f t="shared" si="208"/>
        <v>0.33081055212144433</v>
      </c>
      <c r="AO960" s="3">
        <f t="shared" si="209"/>
        <v>0.17145662534161452</v>
      </c>
      <c r="AP960" s="3">
        <v>0.29352400245377969</v>
      </c>
      <c r="AQ960" s="123" t="s">
        <v>216</v>
      </c>
      <c r="AR960" s="32">
        <v>184</v>
      </c>
      <c r="AS960" s="24">
        <v>1146</v>
      </c>
      <c r="AT960" s="24" t="s">
        <v>96</v>
      </c>
      <c r="AU960" s="24">
        <v>54</v>
      </c>
      <c r="AV960" s="24" t="s">
        <v>160</v>
      </c>
      <c r="AW960" s="24">
        <v>2</v>
      </c>
      <c r="AX960" s="24">
        <v>40</v>
      </c>
      <c r="AY960" s="34">
        <v>42</v>
      </c>
      <c r="AZ960" s="158">
        <v>533.84</v>
      </c>
    </row>
    <row r="961" spans="1:52" ht="15" customHeight="1">
      <c r="A961" s="11">
        <v>14.590658227848101</v>
      </c>
      <c r="B961" s="87">
        <v>1146</v>
      </c>
      <c r="C961" s="17">
        <v>19.456679999999999</v>
      </c>
      <c r="D961" s="17">
        <v>116.27271</v>
      </c>
      <c r="E961" s="40" t="s">
        <v>56</v>
      </c>
      <c r="F961" s="18">
        <v>25.6</v>
      </c>
      <c r="G961" s="17">
        <v>26.6</v>
      </c>
      <c r="H961" s="17">
        <v>27.2</v>
      </c>
      <c r="I961" s="17">
        <v>25.4</v>
      </c>
      <c r="J961" s="17">
        <v>23.9</v>
      </c>
      <c r="K961" s="30">
        <v>22.2</v>
      </c>
      <c r="L961" s="10">
        <f t="shared" si="196"/>
        <v>22.2</v>
      </c>
      <c r="M961" s="52" t="str">
        <f t="shared" si="197"/>
        <v>mid latitude</v>
      </c>
      <c r="N961" s="32">
        <v>12521995.812799999</v>
      </c>
      <c r="O961" s="24">
        <v>1385885.2353098299</v>
      </c>
      <c r="P961" s="24">
        <v>2363918.6190836998</v>
      </c>
      <c r="Q961" s="24">
        <v>352481.95619349403</v>
      </c>
      <c r="R961" s="24">
        <v>10281425.329584099</v>
      </c>
      <c r="S961" s="37">
        <v>1189552.27083809</v>
      </c>
      <c r="T961" s="65">
        <v>0.44569782086894877</v>
      </c>
      <c r="U961" s="53">
        <v>4.9328081448537307E-2</v>
      </c>
      <c r="V961" s="53">
        <v>8.4139412996780849E-2</v>
      </c>
      <c r="W961" s="53">
        <v>1.2545958497324866E-2</v>
      </c>
      <c r="X961" s="53">
        <v>0.36594876194881831</v>
      </c>
      <c r="Y961" s="85">
        <v>4.233996423958989E-2</v>
      </c>
      <c r="Z961" s="10">
        <f t="shared" si="198"/>
        <v>0.73810891150006508</v>
      </c>
      <c r="AA961" s="11">
        <f t="shared" si="199"/>
        <v>-0.23939339351728725</v>
      </c>
      <c r="AB961" s="11">
        <f t="shared" si="200"/>
        <v>-0.13187955122075704</v>
      </c>
      <c r="AC961" s="11">
        <f t="shared" si="201"/>
        <v>30.74094593758311</v>
      </c>
      <c r="AD961" s="11">
        <f t="shared" si="202"/>
        <v>29.579438696500219</v>
      </c>
      <c r="AE961" s="10">
        <v>23.814303529332399</v>
      </c>
      <c r="AF961" s="11">
        <v>30.521782540969902</v>
      </c>
      <c r="AG961" s="12">
        <v>38.122042228348</v>
      </c>
      <c r="AH961" s="7">
        <v>0.34337974801693716</v>
      </c>
      <c r="AI961" s="11">
        <f t="shared" si="203"/>
        <v>54.912794596095523</v>
      </c>
      <c r="AJ961" s="11">
        <f t="shared" si="204"/>
        <v>8.6755504453765937</v>
      </c>
      <c r="AK961" s="11">
        <f t="shared" si="205"/>
        <v>0.26341850788236165</v>
      </c>
      <c r="AL961" s="11">
        <f t="shared" si="206"/>
        <v>6.7064954036570121</v>
      </c>
      <c r="AM961" s="11">
        <f t="shared" si="207"/>
        <v>2.2542975128591691</v>
      </c>
      <c r="AN961" s="3">
        <f t="shared" si="208"/>
        <v>1.2179241118222015</v>
      </c>
      <c r="AO961" s="3">
        <f t="shared" si="209"/>
        <v>0.22992129430553615</v>
      </c>
      <c r="AP961" s="3">
        <v>0.2448372405962129</v>
      </c>
      <c r="AQ961" s="123" t="s">
        <v>216</v>
      </c>
      <c r="AR961" s="32">
        <v>184</v>
      </c>
      <c r="AS961" s="24">
        <v>1146</v>
      </c>
      <c r="AT961" s="24" t="s">
        <v>96</v>
      </c>
      <c r="AU961" s="24">
        <v>54</v>
      </c>
      <c r="AV961" s="24" t="s">
        <v>160</v>
      </c>
      <c r="AW961" s="24" t="s">
        <v>99</v>
      </c>
      <c r="AX961" s="24">
        <v>18</v>
      </c>
      <c r="AY961" s="34">
        <v>20</v>
      </c>
      <c r="AZ961" s="158">
        <v>539.979999999999</v>
      </c>
    </row>
    <row r="962" spans="1:52" ht="15" customHeight="1">
      <c r="A962" s="11">
        <v>14.8130907590759</v>
      </c>
      <c r="B962" s="87">
        <v>1146</v>
      </c>
      <c r="C962" s="17">
        <v>19.456679999999999</v>
      </c>
      <c r="D962" s="17">
        <v>116.27271</v>
      </c>
      <c r="E962" s="40" t="s">
        <v>56</v>
      </c>
      <c r="F962" s="18">
        <v>25.6</v>
      </c>
      <c r="G962" s="17">
        <v>26.6</v>
      </c>
      <c r="H962" s="17">
        <v>27.2</v>
      </c>
      <c r="I962" s="17">
        <v>25.4</v>
      </c>
      <c r="J962" s="17">
        <v>23.9</v>
      </c>
      <c r="K962" s="30">
        <v>22.2</v>
      </c>
      <c r="L962" s="10">
        <f t="shared" si="196"/>
        <v>22.2</v>
      </c>
      <c r="M962" s="52" t="str">
        <f t="shared" si="197"/>
        <v>mid latitude</v>
      </c>
      <c r="N962" s="32">
        <v>12186676.7796208</v>
      </c>
      <c r="O962" s="24">
        <v>2867887.2449266198</v>
      </c>
      <c r="P962" s="24">
        <v>5006718.4449855201</v>
      </c>
      <c r="Q962" s="24">
        <v>1285127.5636632601</v>
      </c>
      <c r="R962" s="24">
        <v>33172470.108449101</v>
      </c>
      <c r="S962" s="37">
        <v>3780114.3944277298</v>
      </c>
      <c r="T962" s="65">
        <v>0.20903751216635794</v>
      </c>
      <c r="U962" s="53">
        <v>4.9192739390249499E-2</v>
      </c>
      <c r="V962" s="53">
        <v>8.5880013623349336E-2</v>
      </c>
      <c r="W962" s="53">
        <v>2.2043734611376115E-2</v>
      </c>
      <c r="X962" s="53">
        <v>0.56900587003989123</v>
      </c>
      <c r="Y962" s="85">
        <v>6.4840130168775892E-2</v>
      </c>
      <c r="Z962" s="10">
        <f t="shared" si="198"/>
        <v>0.77836777349003849</v>
      </c>
      <c r="AA962" s="11">
        <f t="shared" si="199"/>
        <v>-0.26232965714151962</v>
      </c>
      <c r="AB962" s="11">
        <f t="shared" si="200"/>
        <v>-0.1088151533218923</v>
      </c>
      <c r="AC962" s="11">
        <f t="shared" si="201"/>
        <v>29.192748142947423</v>
      </c>
      <c r="AD962" s="11">
        <f t="shared" si="202"/>
        <v>31.157043512782568</v>
      </c>
      <c r="AE962" s="10">
        <v>25.955637001514699</v>
      </c>
      <c r="AF962" s="11">
        <v>32.946698395246599</v>
      </c>
      <c r="AG962" s="12">
        <v>41.062113145058603</v>
      </c>
      <c r="AH962" s="7">
        <v>0.17665556335975022</v>
      </c>
      <c r="AI962" s="11">
        <f t="shared" si="203"/>
        <v>26.86707668839793</v>
      </c>
      <c r="AJ962" s="11">
        <f t="shared" si="204"/>
        <v>23.674853345434251</v>
      </c>
      <c r="AK962" s="11">
        <f t="shared" si="205"/>
        <v>0.19863961950370046</v>
      </c>
      <c r="AL962" s="11">
        <f t="shared" si="206"/>
        <v>3.8958921951015149</v>
      </c>
      <c r="AM962" s="11">
        <f t="shared" si="207"/>
        <v>2.4619427732222596</v>
      </c>
      <c r="AN962" s="3">
        <f t="shared" si="208"/>
        <v>0.3673732085605777</v>
      </c>
      <c r="AO962" s="3">
        <f t="shared" si="209"/>
        <v>0.15092992558640661</v>
      </c>
      <c r="AP962" s="3">
        <v>0.22041490978724723</v>
      </c>
      <c r="AQ962" s="123" t="s">
        <v>216</v>
      </c>
      <c r="AR962" s="32">
        <v>184</v>
      </c>
      <c r="AS962" s="24">
        <v>1146</v>
      </c>
      <c r="AT962" s="24" t="s">
        <v>96</v>
      </c>
      <c r="AU962" s="24">
        <v>55</v>
      </c>
      <c r="AV962" s="24" t="s">
        <v>160</v>
      </c>
      <c r="AW962" s="24">
        <v>5</v>
      </c>
      <c r="AX962" s="24">
        <v>40</v>
      </c>
      <c r="AY962" s="34">
        <v>42</v>
      </c>
      <c r="AZ962" s="158">
        <v>547.84</v>
      </c>
    </row>
    <row r="963" spans="1:52" ht="15" customHeight="1">
      <c r="A963" s="11">
        <v>14.9821930693069</v>
      </c>
      <c r="B963" s="87">
        <v>1146</v>
      </c>
      <c r="C963" s="17">
        <v>19.456679999999999</v>
      </c>
      <c r="D963" s="17">
        <v>116.27271</v>
      </c>
      <c r="E963" s="40" t="s">
        <v>56</v>
      </c>
      <c r="F963" s="18">
        <v>25.6</v>
      </c>
      <c r="G963" s="17">
        <v>26.6</v>
      </c>
      <c r="H963" s="17">
        <v>27.2</v>
      </c>
      <c r="I963" s="17">
        <v>25.4</v>
      </c>
      <c r="J963" s="17">
        <v>23.9</v>
      </c>
      <c r="K963" s="30">
        <v>22.2</v>
      </c>
      <c r="L963" s="10">
        <f t="shared" ref="L963:L1026" si="210">IF(A963&lt;2,C963,IF(A963&lt;15,K963,IF(A963&lt;25,J963,IF(A963&lt;35,I963,IF(A963&lt;45,H963,IF(A963&lt;55,G963,IF(A963&lt;65,F963,IF(A963&lt;70,F963,"no age"))))))))</f>
        <v>22.2</v>
      </c>
      <c r="M963" s="52" t="str">
        <f t="shared" ref="M963:M1026" si="211">IF(ABS(L963)&lt;=20,"low latitude",IF(ABS(L963)&lt;=40,"mid latitude",IF(ABS(L963)&lt;=50,"transition",IF(ABS(L963)&gt;50,"high latitude","no category"))))</f>
        <v>mid latitude</v>
      </c>
      <c r="N963" s="32">
        <v>5746313.9145486904</v>
      </c>
      <c r="O963" s="24">
        <v>1253300.8500427699</v>
      </c>
      <c r="P963" s="24">
        <v>2103210.1899213898</v>
      </c>
      <c r="Q963" s="24">
        <v>399957.079248555</v>
      </c>
      <c r="R963" s="24">
        <v>13867710.900598301</v>
      </c>
      <c r="S963" s="37">
        <v>1717301.4137578099</v>
      </c>
      <c r="T963" s="65">
        <v>0.22904819111688351</v>
      </c>
      <c r="U963" s="53">
        <v>4.99565977244553E-2</v>
      </c>
      <c r="V963" s="53">
        <v>8.3834001536257252E-2</v>
      </c>
      <c r="W963" s="53">
        <v>1.5942297425543355E-2</v>
      </c>
      <c r="X963" s="53">
        <v>0.55276724243551834</v>
      </c>
      <c r="Y963" s="85">
        <v>6.8451669761342301E-2</v>
      </c>
      <c r="Z963" s="10">
        <f t="shared" ref="Z963:Z1026" si="212">(V963+W963+Y963)/(U963+V963+W963+Y963)</f>
        <v>0.77103514452085009</v>
      </c>
      <c r="AA963" s="11">
        <f t="shared" ref="AA963:AA1026" si="213">LOG((V963)/(U963+V963+W963))</f>
        <v>-0.25189703014258136</v>
      </c>
      <c r="AB963" s="11">
        <f t="shared" ref="AB963:AB1026" si="214">LOG(Z963)</f>
        <v>-0.11292582593916452</v>
      </c>
      <c r="AC963" s="11">
        <f t="shared" ref="AC963:AC1026" si="215">67.5*AA963+46.9</f>
        <v>29.896950465375756</v>
      </c>
      <c r="AD963" s="11">
        <f t="shared" ref="AD963:AD1026" si="216">68.4*AB963+38.6</f>
        <v>30.875873505761149</v>
      </c>
      <c r="AE963" s="10">
        <v>25.606319961993801</v>
      </c>
      <c r="AF963" s="11">
        <v>32.482202370106897</v>
      </c>
      <c r="AG963" s="12">
        <v>40.5732449424479</v>
      </c>
      <c r="AH963" s="7">
        <v>0.15341896487487242</v>
      </c>
      <c r="AI963" s="11">
        <f t="shared" ref="AI963:AI1026" si="217">((T963)/(T963+X963))*100</f>
        <v>29.296964639868722</v>
      </c>
      <c r="AJ963" s="11">
        <f t="shared" ref="AJ963:AJ1026" si="218">((Y963)/(T963+Y963))*100</f>
        <v>23.008975385491453</v>
      </c>
      <c r="AK963" s="11">
        <f t="shared" ref="AK963:AK1026" si="219">(U963+V963+W963)/(U963+V963+W963+X963+Y963)</f>
        <v>0.1942182312318263</v>
      </c>
      <c r="AL963" s="11">
        <f t="shared" ref="AL963:AL1026" si="220">V963/W963</f>
        <v>5.2585897313605017</v>
      </c>
      <c r="AM963" s="11">
        <f t="shared" ref="AM963:AM1026" si="221">((U963*1)+(V963*2)+(W963*3)+(Y963*4))/(U963+V963+W963+Y963)</f>
        <v>2.4715688231251853</v>
      </c>
      <c r="AN963" s="3">
        <f t="shared" ref="AN963:AN1026" si="222">IF(T963="n/a","n/a",T963/X963)</f>
        <v>0.41436643406669049</v>
      </c>
      <c r="AO963" s="3">
        <f t="shared" ref="AO963:AO1026" si="223">IF(P963="n/a","n/a",P963/R963)</f>
        <v>0.15166239078654647</v>
      </c>
      <c r="AP963" s="3">
        <v>0.12686999895960893</v>
      </c>
      <c r="AQ963" s="123" t="s">
        <v>216</v>
      </c>
      <c r="AR963" s="32">
        <v>184</v>
      </c>
      <c r="AS963" s="24">
        <v>1146</v>
      </c>
      <c r="AT963" s="24" t="s">
        <v>96</v>
      </c>
      <c r="AU963" s="24">
        <v>56</v>
      </c>
      <c r="AV963" s="24" t="s">
        <v>160</v>
      </c>
      <c r="AW963" s="24">
        <v>2</v>
      </c>
      <c r="AX963" s="24">
        <v>37</v>
      </c>
      <c r="AY963" s="34">
        <v>39</v>
      </c>
      <c r="AZ963" s="158">
        <v>555.32000000000005</v>
      </c>
    </row>
    <row r="964" spans="1:52" ht="15" customHeight="1">
      <c r="A964" s="11">
        <v>15.1411221122112</v>
      </c>
      <c r="B964" s="87">
        <v>1146</v>
      </c>
      <c r="C964" s="17">
        <v>19.456679999999999</v>
      </c>
      <c r="D964" s="17">
        <v>116.27271</v>
      </c>
      <c r="E964" s="40" t="s">
        <v>56</v>
      </c>
      <c r="F964" s="18">
        <v>25.6</v>
      </c>
      <c r="G964" s="17">
        <v>26.6</v>
      </c>
      <c r="H964" s="17">
        <v>27.2</v>
      </c>
      <c r="I964" s="17">
        <v>25.4</v>
      </c>
      <c r="J964" s="17">
        <v>23.9</v>
      </c>
      <c r="K964" s="30">
        <v>22.2</v>
      </c>
      <c r="L964" s="10">
        <f t="shared" si="210"/>
        <v>23.9</v>
      </c>
      <c r="M964" s="52" t="str">
        <f t="shared" si="211"/>
        <v>mid latitude</v>
      </c>
      <c r="N964" s="32">
        <v>2485686.3850751398</v>
      </c>
      <c r="O964" s="24">
        <v>561909.56554624403</v>
      </c>
      <c r="P964" s="24">
        <v>952209.16546069202</v>
      </c>
      <c r="Q964" s="24">
        <v>173527.427346243</v>
      </c>
      <c r="R964" s="24">
        <v>5103415.1904674899</v>
      </c>
      <c r="S964" s="37">
        <v>624784.31708901597</v>
      </c>
      <c r="T964" s="65">
        <v>0.25104058364663973</v>
      </c>
      <c r="U964" s="53">
        <v>5.6749759800086237E-2</v>
      </c>
      <c r="V964" s="53">
        <v>9.6167861756906961E-2</v>
      </c>
      <c r="W964" s="53">
        <v>1.7525310876409642E-2</v>
      </c>
      <c r="X964" s="53">
        <v>0.51541672179507769</v>
      </c>
      <c r="Y964" s="85">
        <v>6.3099762124879832E-2</v>
      </c>
      <c r="Z964" s="10">
        <f t="shared" si="212"/>
        <v>0.75700477419162493</v>
      </c>
      <c r="AA964" s="11">
        <f t="shared" si="213"/>
        <v>-0.24854903769599546</v>
      </c>
      <c r="AB964" s="11">
        <f t="shared" si="214"/>
        <v>-0.12090138153223889</v>
      </c>
      <c r="AC964" s="11">
        <f t="shared" si="215"/>
        <v>30.122939955520305</v>
      </c>
      <c r="AD964" s="11">
        <f t="shared" si="216"/>
        <v>30.330345503194863</v>
      </c>
      <c r="AE964" s="10">
        <v>24.780561281759201</v>
      </c>
      <c r="AF964" s="11">
        <v>31.637090240146399</v>
      </c>
      <c r="AG964" s="12">
        <v>39.453671057217598</v>
      </c>
      <c r="AH964" s="7">
        <v>0.23371203055873851</v>
      </c>
      <c r="AI964" s="11">
        <f t="shared" si="217"/>
        <v>32.753368239077894</v>
      </c>
      <c r="AJ964" s="11">
        <f t="shared" si="218"/>
        <v>20.086487767086602</v>
      </c>
      <c r="AK964" s="11">
        <f t="shared" si="219"/>
        <v>0.2275729882178123</v>
      </c>
      <c r="AL964" s="11">
        <f t="shared" si="220"/>
        <v>5.4873698067379779</v>
      </c>
      <c r="AM964" s="11">
        <f t="shared" si="221"/>
        <v>2.3724161678042877</v>
      </c>
      <c r="AN964" s="3">
        <f t="shared" si="222"/>
        <v>0.48706332765518978</v>
      </c>
      <c r="AO964" s="3">
        <f t="shared" si="223"/>
        <v>0.18658273527094049</v>
      </c>
      <c r="AP964" s="3">
        <v>0.33168235220811515</v>
      </c>
      <c r="AQ964" s="123" t="s">
        <v>216</v>
      </c>
      <c r="AR964" s="32">
        <v>184</v>
      </c>
      <c r="AS964" s="24">
        <v>1146</v>
      </c>
      <c r="AT964" s="24" t="s">
        <v>96</v>
      </c>
      <c r="AU964" s="24">
        <v>56</v>
      </c>
      <c r="AV964" s="24" t="s">
        <v>160</v>
      </c>
      <c r="AW964" s="24">
        <v>7</v>
      </c>
      <c r="AX964" s="24">
        <v>40</v>
      </c>
      <c r="AY964" s="34">
        <v>42</v>
      </c>
      <c r="AZ964" s="158">
        <v>562.35</v>
      </c>
    </row>
    <row r="965" spans="1:52" ht="15" customHeight="1">
      <c r="A965" s="11">
        <v>15.298920792079199</v>
      </c>
      <c r="B965" s="87">
        <v>1146</v>
      </c>
      <c r="C965" s="17">
        <v>19.456679999999999</v>
      </c>
      <c r="D965" s="17">
        <v>116.27271</v>
      </c>
      <c r="E965" s="40" t="s">
        <v>56</v>
      </c>
      <c r="F965" s="18">
        <v>25.6</v>
      </c>
      <c r="G965" s="17">
        <v>26.6</v>
      </c>
      <c r="H965" s="17">
        <v>27.2</v>
      </c>
      <c r="I965" s="17">
        <v>25.4</v>
      </c>
      <c r="J965" s="17">
        <v>23.9</v>
      </c>
      <c r="K965" s="30">
        <v>22.2</v>
      </c>
      <c r="L965" s="10">
        <f t="shared" si="210"/>
        <v>23.9</v>
      </c>
      <c r="M965" s="52" t="str">
        <f t="shared" si="211"/>
        <v>mid latitude</v>
      </c>
      <c r="N965" s="32">
        <v>2671488.2642519898</v>
      </c>
      <c r="O965" s="24">
        <v>415814.35369887698</v>
      </c>
      <c r="P965" s="24">
        <v>596721.72809595102</v>
      </c>
      <c r="Q965" s="24">
        <v>82202.137516763207</v>
      </c>
      <c r="R965" s="24">
        <v>2331710.1075023101</v>
      </c>
      <c r="S965" s="37">
        <v>282144.02802948002</v>
      </c>
      <c r="T965" s="65">
        <v>0.41872327698435557</v>
      </c>
      <c r="U965" s="53">
        <v>6.5173840038064465E-2</v>
      </c>
      <c r="V965" s="53">
        <v>9.3528869574152795E-2</v>
      </c>
      <c r="W965" s="53">
        <v>1.2884184765743385E-2</v>
      </c>
      <c r="X965" s="53">
        <v>0.36546718555931385</v>
      </c>
      <c r="Y965" s="85">
        <v>4.4222643078369928E-2</v>
      </c>
      <c r="Z965" s="10">
        <f t="shared" si="212"/>
        <v>0.69800296684639107</v>
      </c>
      <c r="AA965" s="11">
        <f t="shared" si="213"/>
        <v>-0.26353842850779974</v>
      </c>
      <c r="AB965" s="11">
        <f t="shared" si="214"/>
        <v>-0.15614273141368998</v>
      </c>
      <c r="AC965" s="11">
        <f t="shared" si="215"/>
        <v>29.111156075723517</v>
      </c>
      <c r="AD965" s="11">
        <f t="shared" si="216"/>
        <v>27.919837171303605</v>
      </c>
      <c r="AE965" s="10">
        <v>21.453857759257701</v>
      </c>
      <c r="AF965" s="11">
        <v>28.119229324468201</v>
      </c>
      <c r="AG965" s="12">
        <v>35.124906192822898</v>
      </c>
      <c r="AH965" s="7">
        <v>0.56549518461463111</v>
      </c>
      <c r="AI965" s="11">
        <f t="shared" si="217"/>
        <v>53.395609483204851</v>
      </c>
      <c r="AJ965" s="11">
        <f t="shared" si="218"/>
        <v>9.5524425557909893</v>
      </c>
      <c r="AK965" s="11">
        <f t="shared" si="219"/>
        <v>0.29518968777516763</v>
      </c>
      <c r="AL965" s="11">
        <f t="shared" si="220"/>
        <v>7.2591996524939937</v>
      </c>
      <c r="AM965" s="11">
        <f t="shared" si="221"/>
        <v>2.1675349074492822</v>
      </c>
      <c r="AN965" s="3">
        <f t="shared" si="222"/>
        <v>1.1457205832133415</v>
      </c>
      <c r="AO965" s="3">
        <f t="shared" si="223"/>
        <v>0.25591591603775721</v>
      </c>
      <c r="AP965" s="3">
        <v>0.26608972298022909</v>
      </c>
      <c r="AQ965" s="123" t="s">
        <v>216</v>
      </c>
      <c r="AR965" s="32">
        <v>184</v>
      </c>
      <c r="AS965" s="24">
        <v>1146</v>
      </c>
      <c r="AT965" s="24" t="s">
        <v>96</v>
      </c>
      <c r="AU965" s="24">
        <v>57</v>
      </c>
      <c r="AV965" s="24" t="s">
        <v>160</v>
      </c>
      <c r="AW965" s="24">
        <v>4</v>
      </c>
      <c r="AX965" s="24">
        <v>43</v>
      </c>
      <c r="AY965" s="34">
        <v>45</v>
      </c>
      <c r="AZ965" s="158">
        <v>569.32999999999902</v>
      </c>
    </row>
    <row r="966" spans="1:52" ht="15" customHeight="1">
      <c r="A966" s="11">
        <v>15.4377293729372</v>
      </c>
      <c r="B966" s="87">
        <v>1146</v>
      </c>
      <c r="C966" s="17">
        <v>19.456679999999999</v>
      </c>
      <c r="D966" s="17">
        <v>116.27271</v>
      </c>
      <c r="E966" s="40" t="s">
        <v>56</v>
      </c>
      <c r="F966" s="18">
        <v>25.6</v>
      </c>
      <c r="G966" s="17">
        <v>26.6</v>
      </c>
      <c r="H966" s="17">
        <v>27.2</v>
      </c>
      <c r="I966" s="17">
        <v>25.4</v>
      </c>
      <c r="J966" s="17">
        <v>23.9</v>
      </c>
      <c r="K966" s="30">
        <v>22.2</v>
      </c>
      <c r="L966" s="10">
        <f t="shared" si="210"/>
        <v>23.9</v>
      </c>
      <c r="M966" s="52" t="str">
        <f t="shared" si="211"/>
        <v>mid latitude</v>
      </c>
      <c r="N966" s="32">
        <v>2146490.7215126902</v>
      </c>
      <c r="O966" s="24">
        <v>524291.22494066996</v>
      </c>
      <c r="P966" s="24">
        <v>775844.76187514095</v>
      </c>
      <c r="Q966" s="24">
        <v>172379.27447582199</v>
      </c>
      <c r="R966" s="24">
        <v>5636597.2034494104</v>
      </c>
      <c r="S966" s="37">
        <v>641713.94046531501</v>
      </c>
      <c r="T966" s="65">
        <v>0.21687601741263493</v>
      </c>
      <c r="U966" s="53">
        <v>5.2973065147653001E-2</v>
      </c>
      <c r="V966" s="53">
        <v>7.8389401081294122E-2</v>
      </c>
      <c r="W966" s="53">
        <v>1.7416767823924983E-2</v>
      </c>
      <c r="X966" s="53">
        <v>0.5695075878929563</v>
      </c>
      <c r="Y966" s="85">
        <v>6.4837160641536662E-2</v>
      </c>
      <c r="Z966" s="10">
        <f t="shared" si="212"/>
        <v>0.75201779234485155</v>
      </c>
      <c r="AA966" s="11">
        <f t="shared" si="213"/>
        <v>-0.27828497221917231</v>
      </c>
      <c r="AB966" s="11">
        <f t="shared" si="214"/>
        <v>-0.12377188410812016</v>
      </c>
      <c r="AC966" s="11">
        <f t="shared" si="215"/>
        <v>28.115764375205867</v>
      </c>
      <c r="AD966" s="11">
        <f t="shared" si="216"/>
        <v>30.134003127004583</v>
      </c>
      <c r="AE966" s="10">
        <v>24.452600828969501</v>
      </c>
      <c r="AF966" s="11">
        <v>31.350144227352502</v>
      </c>
      <c r="AG966" s="12">
        <v>39.110857209452</v>
      </c>
      <c r="AH966" s="7">
        <v>0.2771490185990782</v>
      </c>
      <c r="AI966" s="11">
        <f t="shared" si="217"/>
        <v>27.578908811095598</v>
      </c>
      <c r="AJ966" s="11">
        <f t="shared" si="218"/>
        <v>23.015309787555942</v>
      </c>
      <c r="AK966" s="11">
        <f t="shared" si="219"/>
        <v>0.18998171089246951</v>
      </c>
      <c r="AL966" s="11">
        <f t="shared" si="220"/>
        <v>4.5008007153665179</v>
      </c>
      <c r="AM966" s="11">
        <f t="shared" si="221"/>
        <v>2.4405936355867572</v>
      </c>
      <c r="AN966" s="3">
        <f t="shared" si="222"/>
        <v>0.38081321833660731</v>
      </c>
      <c r="AO966" s="3">
        <f t="shared" si="223"/>
        <v>0.1376441732257096</v>
      </c>
      <c r="AP966" s="3">
        <v>0.27841638392994811</v>
      </c>
      <c r="AQ966" s="123" t="s">
        <v>216</v>
      </c>
      <c r="AR966" s="32">
        <v>184</v>
      </c>
      <c r="AS966" s="24">
        <v>1146</v>
      </c>
      <c r="AT966" s="24" t="s">
        <v>96</v>
      </c>
      <c r="AU966" s="24">
        <v>58</v>
      </c>
      <c r="AV966" s="24" t="s">
        <v>160</v>
      </c>
      <c r="AW966" s="24">
        <v>1</v>
      </c>
      <c r="AX966" s="24">
        <v>20</v>
      </c>
      <c r="AY966" s="34">
        <v>22</v>
      </c>
      <c r="AZ966" s="158">
        <v>575.47</v>
      </c>
    </row>
    <row r="967" spans="1:52" ht="15" customHeight="1">
      <c r="A967" s="11">
        <v>15.6124834983498</v>
      </c>
      <c r="B967" s="87">
        <v>1146</v>
      </c>
      <c r="C967" s="17">
        <v>19.456679999999999</v>
      </c>
      <c r="D967" s="17">
        <v>116.27271</v>
      </c>
      <c r="E967" s="40" t="s">
        <v>56</v>
      </c>
      <c r="F967" s="18">
        <v>25.6</v>
      </c>
      <c r="G967" s="17">
        <v>26.6</v>
      </c>
      <c r="H967" s="17">
        <v>27.2</v>
      </c>
      <c r="I967" s="17">
        <v>25.4</v>
      </c>
      <c r="J967" s="17">
        <v>23.9</v>
      </c>
      <c r="K967" s="30">
        <v>22.2</v>
      </c>
      <c r="L967" s="10">
        <f t="shared" si="210"/>
        <v>23.9</v>
      </c>
      <c r="M967" s="52" t="str">
        <f t="shared" si="211"/>
        <v>mid latitude</v>
      </c>
      <c r="N967" s="32">
        <v>2229389.2280115499</v>
      </c>
      <c r="O967" s="24">
        <v>262012.63933525901</v>
      </c>
      <c r="P967" s="24">
        <v>441487.26721459499</v>
      </c>
      <c r="Q967" s="24">
        <v>81276.892653757401</v>
      </c>
      <c r="R967" s="24">
        <v>2292740.3855289002</v>
      </c>
      <c r="S967" s="37">
        <v>277217.46878287703</v>
      </c>
      <c r="T967" s="65">
        <v>0.3992370648127419</v>
      </c>
      <c r="U967" s="53">
        <v>4.6920993318581891E-2</v>
      </c>
      <c r="V967" s="53">
        <v>7.9061152041253344E-2</v>
      </c>
      <c r="W967" s="53">
        <v>1.4554994548497164E-2</v>
      </c>
      <c r="X967" s="53">
        <v>0.41058193445772323</v>
      </c>
      <c r="Y967" s="85">
        <v>4.9643860821202618E-2</v>
      </c>
      <c r="Z967" s="10">
        <f t="shared" si="212"/>
        <v>0.75328243547676799</v>
      </c>
      <c r="AA967" s="11">
        <f t="shared" si="213"/>
        <v>-0.2498279725169876</v>
      </c>
      <c r="AB967" s="11">
        <f t="shared" si="214"/>
        <v>-0.12304215903024604</v>
      </c>
      <c r="AC967" s="11">
        <f t="shared" si="215"/>
        <v>30.036611855103335</v>
      </c>
      <c r="AD967" s="11">
        <f t="shared" si="216"/>
        <v>30.183916322331172</v>
      </c>
      <c r="AE967" s="10">
        <v>24.538892537515899</v>
      </c>
      <c r="AF967" s="11">
        <v>31.438616486333299</v>
      </c>
      <c r="AG967" s="12">
        <v>39.140490610072497</v>
      </c>
      <c r="AH967" s="7">
        <v>0.35042523518197166</v>
      </c>
      <c r="AI967" s="11">
        <f t="shared" si="217"/>
        <v>49.299542882100724</v>
      </c>
      <c r="AJ967" s="11">
        <f t="shared" si="218"/>
        <v>11.059472119714533</v>
      </c>
      <c r="AK967" s="11">
        <f t="shared" si="219"/>
        <v>0.23393110938930819</v>
      </c>
      <c r="AL967" s="11">
        <f t="shared" si="220"/>
        <v>5.431891559823125</v>
      </c>
      <c r="AM967" s="11">
        <f t="shared" si="221"/>
        <v>2.3518843765444948</v>
      </c>
      <c r="AN967" s="3">
        <f t="shared" si="222"/>
        <v>0.97236880463344033</v>
      </c>
      <c r="AO967" s="3">
        <f t="shared" si="223"/>
        <v>0.19255876941023597</v>
      </c>
      <c r="AP967" s="3">
        <v>0.24347592344923125</v>
      </c>
      <c r="AQ967" s="123" t="s">
        <v>216</v>
      </c>
      <c r="AR967" s="32">
        <v>184</v>
      </c>
      <c r="AS967" s="24">
        <v>1146</v>
      </c>
      <c r="AT967" s="24" t="s">
        <v>96</v>
      </c>
      <c r="AU967" s="24">
        <v>58</v>
      </c>
      <c r="AV967" s="24" t="s">
        <v>160</v>
      </c>
      <c r="AW967" s="24">
        <v>6</v>
      </c>
      <c r="AX967" s="24">
        <v>43</v>
      </c>
      <c r="AY967" s="34">
        <v>45</v>
      </c>
      <c r="AZ967" s="158">
        <v>583.19999999999902</v>
      </c>
    </row>
    <row r="968" spans="1:52" ht="15" customHeight="1">
      <c r="A968" s="11">
        <v>15.726198019801901</v>
      </c>
      <c r="B968" s="87">
        <v>1146</v>
      </c>
      <c r="C968" s="17">
        <v>19.456679999999999</v>
      </c>
      <c r="D968" s="17">
        <v>116.27271</v>
      </c>
      <c r="E968" s="40" t="s">
        <v>56</v>
      </c>
      <c r="F968" s="18">
        <v>25.6</v>
      </c>
      <c r="G968" s="17">
        <v>26.6</v>
      </c>
      <c r="H968" s="17">
        <v>27.2</v>
      </c>
      <c r="I968" s="17">
        <v>25.4</v>
      </c>
      <c r="J968" s="17">
        <v>23.9</v>
      </c>
      <c r="K968" s="30">
        <v>22.2</v>
      </c>
      <c r="L968" s="10">
        <f t="shared" si="210"/>
        <v>23.9</v>
      </c>
      <c r="M968" s="52" t="str">
        <f t="shared" si="211"/>
        <v>mid latitude</v>
      </c>
      <c r="N968" s="32">
        <v>3776898.77399999</v>
      </c>
      <c r="O968" s="24">
        <v>348601.36440112401</v>
      </c>
      <c r="P968" s="24">
        <v>506981.049616765</v>
      </c>
      <c r="Q968" s="24">
        <v>99740.245363583294</v>
      </c>
      <c r="R968" s="24">
        <v>3044852.16147399</v>
      </c>
      <c r="S968" s="37">
        <v>414997.94941965101</v>
      </c>
      <c r="T968" s="65">
        <v>0.46104318713371278</v>
      </c>
      <c r="U968" s="53">
        <v>4.2553505852221035E-2</v>
      </c>
      <c r="V968" s="53">
        <v>6.1886794674182323E-2</v>
      </c>
      <c r="W968" s="53">
        <v>1.2175216588932888E-2</v>
      </c>
      <c r="X968" s="53">
        <v>0.37168280880088694</v>
      </c>
      <c r="Y968" s="85">
        <v>5.0658486950064009E-2</v>
      </c>
      <c r="Z968" s="10">
        <f t="shared" si="212"/>
        <v>0.74560598289030255</v>
      </c>
      <c r="AA968" s="11">
        <f t="shared" si="213"/>
        <v>-0.27515835274071759</v>
      </c>
      <c r="AB968" s="11">
        <f t="shared" si="214"/>
        <v>-0.12749061577502541</v>
      </c>
      <c r="AC968" s="11">
        <f t="shared" si="215"/>
        <v>28.32681119000156</v>
      </c>
      <c r="AD968" s="11">
        <f t="shared" si="216"/>
        <v>29.879641880988263</v>
      </c>
      <c r="AE968" s="10">
        <v>24.157846277130901</v>
      </c>
      <c r="AF968" s="11">
        <v>30.933968155511099</v>
      </c>
      <c r="AG968" s="12">
        <v>38.651229827546103</v>
      </c>
      <c r="AH968" s="7">
        <v>0.43932936889357893</v>
      </c>
      <c r="AI968" s="11">
        <f t="shared" si="217"/>
        <v>55.365533126687929</v>
      </c>
      <c r="AJ968" s="11">
        <f t="shared" si="218"/>
        <v>9.9000041461209101</v>
      </c>
      <c r="AK968" s="11">
        <f t="shared" si="219"/>
        <v>0.21637265608565198</v>
      </c>
      <c r="AL968" s="11">
        <f t="shared" si="220"/>
        <v>5.0830138603395856</v>
      </c>
      <c r="AM968" s="11">
        <f t="shared" si="221"/>
        <v>2.4240867254490093</v>
      </c>
      <c r="AN968" s="3">
        <f t="shared" si="222"/>
        <v>1.240421069301316</v>
      </c>
      <c r="AO968" s="3">
        <f t="shared" si="223"/>
        <v>0.16650432360280484</v>
      </c>
      <c r="AP968" s="3">
        <v>0.25904281996682499</v>
      </c>
      <c r="AQ968" s="123" t="s">
        <v>216</v>
      </c>
      <c r="AR968" s="32">
        <v>184</v>
      </c>
      <c r="AS968" s="24">
        <v>1146</v>
      </c>
      <c r="AT968" s="24" t="s">
        <v>96</v>
      </c>
      <c r="AU968" s="24">
        <v>59</v>
      </c>
      <c r="AV968" s="24" t="s">
        <v>160</v>
      </c>
      <c r="AW968" s="24">
        <v>3</v>
      </c>
      <c r="AX968" s="24">
        <v>40</v>
      </c>
      <c r="AY968" s="34">
        <v>42</v>
      </c>
      <c r="AZ968" s="158">
        <v>588.23</v>
      </c>
    </row>
    <row r="969" spans="1:52" ht="15" customHeight="1">
      <c r="A969" s="11">
        <v>15.867493399339899</v>
      </c>
      <c r="B969" s="87">
        <v>1146</v>
      </c>
      <c r="C969" s="17">
        <v>19.456679999999999</v>
      </c>
      <c r="D969" s="17">
        <v>116.27271</v>
      </c>
      <c r="E969" s="40" t="s">
        <v>56</v>
      </c>
      <c r="F969" s="18">
        <v>25.6</v>
      </c>
      <c r="G969" s="17">
        <v>26.6</v>
      </c>
      <c r="H969" s="17">
        <v>27.2</v>
      </c>
      <c r="I969" s="17">
        <v>25.4</v>
      </c>
      <c r="J969" s="17">
        <v>23.9</v>
      </c>
      <c r="K969" s="30">
        <v>22.2</v>
      </c>
      <c r="L969" s="10">
        <f t="shared" si="210"/>
        <v>23.9</v>
      </c>
      <c r="M969" s="52" t="str">
        <f t="shared" si="211"/>
        <v>mid latitude</v>
      </c>
      <c r="N969" s="32">
        <v>10105828.546349199</v>
      </c>
      <c r="O969" s="24">
        <v>2096938.8222959901</v>
      </c>
      <c r="P969" s="24">
        <v>3608156.5586293698</v>
      </c>
      <c r="Q969" s="24">
        <v>665598.11787336995</v>
      </c>
      <c r="R969" s="24">
        <v>21937082.232000001</v>
      </c>
      <c r="S969" s="37">
        <v>3073301.49561112</v>
      </c>
      <c r="T969" s="65">
        <v>0.24359079950919946</v>
      </c>
      <c r="U969" s="53">
        <v>5.0544594330119284E-2</v>
      </c>
      <c r="V969" s="53">
        <v>8.6970972923185355E-2</v>
      </c>
      <c r="W969" s="53">
        <v>1.604357098885914E-2</v>
      </c>
      <c r="X969" s="53">
        <v>0.52877123090737299</v>
      </c>
      <c r="Y969" s="85">
        <v>7.4078831341263765E-2</v>
      </c>
      <c r="Z969" s="10">
        <f t="shared" si="212"/>
        <v>0.77796061692777019</v>
      </c>
      <c r="AA969" s="11">
        <f t="shared" si="213"/>
        <v>-0.24690133778806334</v>
      </c>
      <c r="AB969" s="11">
        <f t="shared" si="214"/>
        <v>-0.10904238795101892</v>
      </c>
      <c r="AC969" s="11">
        <f t="shared" si="215"/>
        <v>30.234159699305724</v>
      </c>
      <c r="AD969" s="11">
        <f t="shared" si="216"/>
        <v>31.141500664150307</v>
      </c>
      <c r="AE969" s="10">
        <v>25.953459090301799</v>
      </c>
      <c r="AF969" s="11">
        <v>32.867853103569601</v>
      </c>
      <c r="AG969" s="12">
        <v>41.084670854418199</v>
      </c>
      <c r="AH969" s="7">
        <v>0.20950533503006286</v>
      </c>
      <c r="AI969" s="11">
        <f t="shared" si="217"/>
        <v>31.538422386949687</v>
      </c>
      <c r="AJ969" s="11">
        <f t="shared" si="218"/>
        <v>23.31945648784253</v>
      </c>
      <c r="AK969" s="11">
        <f t="shared" si="219"/>
        <v>0.2030106695456983</v>
      </c>
      <c r="AL969" s="11">
        <f t="shared" si="220"/>
        <v>5.4209236200331645</v>
      </c>
      <c r="AM969" s="11">
        <f t="shared" si="221"/>
        <v>2.4992868261356249</v>
      </c>
      <c r="AN969" s="3">
        <f t="shared" si="222"/>
        <v>0.46067332197933109</v>
      </c>
      <c r="AO969" s="3">
        <f t="shared" si="223"/>
        <v>0.16447750527944366</v>
      </c>
      <c r="AP969" s="3">
        <v>0.28364307855132898</v>
      </c>
      <c r="AQ969" s="123" t="s">
        <v>216</v>
      </c>
      <c r="AR969" s="32">
        <v>184</v>
      </c>
      <c r="AS969" s="24">
        <v>1146</v>
      </c>
      <c r="AT969" s="24" t="s">
        <v>96</v>
      </c>
      <c r="AU969" s="24">
        <v>59</v>
      </c>
      <c r="AV969" s="24" t="s">
        <v>160</v>
      </c>
      <c r="AW969" s="24" t="s">
        <v>99</v>
      </c>
      <c r="AX969" s="24">
        <v>19</v>
      </c>
      <c r="AY969" s="34">
        <v>21</v>
      </c>
      <c r="AZ969" s="158">
        <v>594.48</v>
      </c>
    </row>
    <row r="970" spans="1:52" ht="15" customHeight="1">
      <c r="A970" s="11">
        <v>16.020996699669901</v>
      </c>
      <c r="B970" s="87">
        <v>1146</v>
      </c>
      <c r="C970" s="17">
        <v>19.456679999999999</v>
      </c>
      <c r="D970" s="17">
        <v>116.27271</v>
      </c>
      <c r="E970" s="40" t="s">
        <v>56</v>
      </c>
      <c r="F970" s="18">
        <v>25.6</v>
      </c>
      <c r="G970" s="17">
        <v>26.6</v>
      </c>
      <c r="H970" s="17">
        <v>27.2</v>
      </c>
      <c r="I970" s="17">
        <v>25.4</v>
      </c>
      <c r="J970" s="17">
        <v>23.9</v>
      </c>
      <c r="K970" s="30">
        <v>22.2</v>
      </c>
      <c r="L970" s="10">
        <f t="shared" si="210"/>
        <v>23.9</v>
      </c>
      <c r="M970" s="52" t="str">
        <f t="shared" si="211"/>
        <v>mid latitude</v>
      </c>
      <c r="N970" s="32">
        <v>6885175.4222543398</v>
      </c>
      <c r="O970" s="24">
        <v>1980741.8356901701</v>
      </c>
      <c r="P970" s="24">
        <v>3148134.16977354</v>
      </c>
      <c r="Q970" s="24">
        <v>779575.696044693</v>
      </c>
      <c r="R970" s="24">
        <v>21874915.730688602</v>
      </c>
      <c r="S970" s="37">
        <v>2867458.72277109</v>
      </c>
      <c r="T970" s="65">
        <v>0.18342857877628596</v>
      </c>
      <c r="U970" s="53">
        <v>5.2769121708800278E-2</v>
      </c>
      <c r="V970" s="53">
        <v>8.386972606277511E-2</v>
      </c>
      <c r="W970" s="53">
        <v>2.0768746357836751E-2</v>
      </c>
      <c r="X970" s="53">
        <v>0.58277160090388314</v>
      </c>
      <c r="Y970" s="85">
        <v>7.6392226190418716E-2</v>
      </c>
      <c r="Z970" s="10">
        <f t="shared" si="212"/>
        <v>0.77429785174080223</v>
      </c>
      <c r="AA970" s="11">
        <f t="shared" si="213"/>
        <v>-0.27342045654869346</v>
      </c>
      <c r="AB970" s="11">
        <f t="shared" si="214"/>
        <v>-0.11109194566790294</v>
      </c>
      <c r="AC970" s="11">
        <f t="shared" si="215"/>
        <v>28.444119182963192</v>
      </c>
      <c r="AD970" s="11">
        <f t="shared" si="216"/>
        <v>31.00131091631544</v>
      </c>
      <c r="AE970" s="10">
        <v>25.712250850012801</v>
      </c>
      <c r="AF970" s="11">
        <v>32.665845265463602</v>
      </c>
      <c r="AG970" s="12">
        <v>40.850897754969303</v>
      </c>
      <c r="AH970" s="7">
        <v>0.22605906301446596</v>
      </c>
      <c r="AI970" s="11">
        <f t="shared" si="217"/>
        <v>23.940033380422019</v>
      </c>
      <c r="AJ970" s="11">
        <f t="shared" si="218"/>
        <v>29.401889583171819</v>
      </c>
      <c r="AK970" s="11">
        <f t="shared" si="219"/>
        <v>0.19276647460123097</v>
      </c>
      <c r="AL970" s="11">
        <f t="shared" si="220"/>
        <v>4.0382661821630954</v>
      </c>
      <c r="AM970" s="11">
        <f t="shared" si="221"/>
        <v>2.5166132158042087</v>
      </c>
      <c r="AN970" s="3">
        <f t="shared" si="222"/>
        <v>0.31475208896896634</v>
      </c>
      <c r="AO970" s="3">
        <f t="shared" si="223"/>
        <v>0.1439152593103242</v>
      </c>
      <c r="AP970" s="3">
        <v>0.26981628334534408</v>
      </c>
      <c r="AQ970" s="123" t="s">
        <v>216</v>
      </c>
      <c r="AR970" s="32">
        <v>184</v>
      </c>
      <c r="AS970" s="24">
        <v>1146</v>
      </c>
      <c r="AT970" s="24" t="s">
        <v>96</v>
      </c>
      <c r="AU970" s="24">
        <v>60</v>
      </c>
      <c r="AV970" s="24" t="s">
        <v>160</v>
      </c>
      <c r="AW970" s="24">
        <v>5</v>
      </c>
      <c r="AX970" s="24">
        <v>43</v>
      </c>
      <c r="AY970" s="34">
        <v>45</v>
      </c>
      <c r="AZ970" s="158">
        <v>601.27</v>
      </c>
    </row>
    <row r="971" spans="1:52" ht="15" customHeight="1">
      <c r="A971" s="11">
        <v>16.132224422442199</v>
      </c>
      <c r="B971" s="87">
        <v>1146</v>
      </c>
      <c r="C971" s="17">
        <v>19.456679999999999</v>
      </c>
      <c r="D971" s="17">
        <v>116.27271</v>
      </c>
      <c r="E971" s="40" t="s">
        <v>56</v>
      </c>
      <c r="F971" s="18">
        <v>25.6</v>
      </c>
      <c r="G971" s="17">
        <v>26.6</v>
      </c>
      <c r="H971" s="17">
        <v>27.2</v>
      </c>
      <c r="I971" s="17">
        <v>25.4</v>
      </c>
      <c r="J971" s="17">
        <v>23.9</v>
      </c>
      <c r="K971" s="30">
        <v>22.2</v>
      </c>
      <c r="L971" s="10">
        <f t="shared" si="210"/>
        <v>23.9</v>
      </c>
      <c r="M971" s="52" t="str">
        <f t="shared" si="211"/>
        <v>mid latitude</v>
      </c>
      <c r="N971" s="32">
        <v>9055198.5180103593</v>
      </c>
      <c r="O971" s="24">
        <v>1406103.2484822299</v>
      </c>
      <c r="P971" s="24">
        <v>2863504.3237238298</v>
      </c>
      <c r="Q971" s="24">
        <v>427305.17024718999</v>
      </c>
      <c r="R971" s="24">
        <v>11054182.962787401</v>
      </c>
      <c r="S971" s="37">
        <v>1519628.2432196499</v>
      </c>
      <c r="T971" s="65">
        <v>0.34396509864158731</v>
      </c>
      <c r="U971" s="53">
        <v>5.3411357200230214E-2</v>
      </c>
      <c r="V971" s="53">
        <v>0.10877128151428916</v>
      </c>
      <c r="W971" s="53">
        <v>1.6231346528936121E-2</v>
      </c>
      <c r="X971" s="53">
        <v>0.41989726957778134</v>
      </c>
      <c r="Y971" s="85">
        <v>5.7723646537175884E-2</v>
      </c>
      <c r="Z971" s="10">
        <f t="shared" si="212"/>
        <v>0.77381259904457489</v>
      </c>
      <c r="AA971" s="11">
        <f t="shared" si="213"/>
        <v>-0.21491464888325043</v>
      </c>
      <c r="AB971" s="11">
        <f t="shared" si="214"/>
        <v>-0.11136420347107856</v>
      </c>
      <c r="AC971" s="11">
        <f t="shared" si="215"/>
        <v>32.393261200380593</v>
      </c>
      <c r="AD971" s="11">
        <f t="shared" si="216"/>
        <v>30.982688482578226</v>
      </c>
      <c r="AE971" s="10">
        <v>25.715024233298099</v>
      </c>
      <c r="AF971" s="11">
        <v>32.626555665783997</v>
      </c>
      <c r="AG971" s="12">
        <v>40.755789356887703</v>
      </c>
      <c r="AH971" s="7">
        <v>0.35244506700556294</v>
      </c>
      <c r="AI971" s="11">
        <f t="shared" si="217"/>
        <v>45.029721708035005</v>
      </c>
      <c r="AJ971" s="11">
        <f t="shared" si="218"/>
        <v>14.370242440197616</v>
      </c>
      <c r="AK971" s="11">
        <f t="shared" si="219"/>
        <v>0.2719580694167707</v>
      </c>
      <c r="AL971" s="11">
        <f t="shared" si="220"/>
        <v>6.7013097970879523</v>
      </c>
      <c r="AM971" s="11">
        <f t="shared" si="221"/>
        <v>2.3314477316168176</v>
      </c>
      <c r="AN971" s="3">
        <f t="shared" si="222"/>
        <v>0.81916488522884179</v>
      </c>
      <c r="AO971" s="3">
        <f t="shared" si="223"/>
        <v>0.25904260254814654</v>
      </c>
      <c r="AP971" s="3">
        <v>0.2454217237379685</v>
      </c>
      <c r="AQ971" s="123" t="s">
        <v>216</v>
      </c>
      <c r="AR971" s="32">
        <v>184</v>
      </c>
      <c r="AS971" s="24">
        <v>1146</v>
      </c>
      <c r="AT971" s="24" t="s">
        <v>96</v>
      </c>
      <c r="AU971" s="24">
        <v>61</v>
      </c>
      <c r="AV971" s="24" t="s">
        <v>160</v>
      </c>
      <c r="AW971" s="24">
        <v>2</v>
      </c>
      <c r="AX971" s="24">
        <v>40</v>
      </c>
      <c r="AY971" s="34">
        <v>42</v>
      </c>
      <c r="AZ971" s="158">
        <v>606.18999999999903</v>
      </c>
    </row>
    <row r="972" spans="1:52" ht="15" customHeight="1">
      <c r="A972" s="11">
        <v>16.301778877887699</v>
      </c>
      <c r="B972" s="87">
        <v>1146</v>
      </c>
      <c r="C972" s="17">
        <v>19.456679999999999</v>
      </c>
      <c r="D972" s="17">
        <v>116.27271</v>
      </c>
      <c r="E972" s="40" t="s">
        <v>56</v>
      </c>
      <c r="F972" s="18">
        <v>25.6</v>
      </c>
      <c r="G972" s="17">
        <v>26.6</v>
      </c>
      <c r="H972" s="17">
        <v>27.2</v>
      </c>
      <c r="I972" s="17">
        <v>25.4</v>
      </c>
      <c r="J972" s="17">
        <v>23.9</v>
      </c>
      <c r="K972" s="30">
        <v>22.2</v>
      </c>
      <c r="L972" s="10">
        <f t="shared" si="210"/>
        <v>23.9</v>
      </c>
      <c r="M972" s="52" t="str">
        <f t="shared" si="211"/>
        <v>mid latitude</v>
      </c>
      <c r="N972" s="32">
        <v>12058194.37709</v>
      </c>
      <c r="O972" s="24">
        <v>1232237.50308439</v>
      </c>
      <c r="P972" s="24">
        <v>2557760.0981300599</v>
      </c>
      <c r="Q972" s="24">
        <v>360846.25650231302</v>
      </c>
      <c r="R972" s="24">
        <v>9872791.2783044204</v>
      </c>
      <c r="S972" s="37">
        <v>1283469.5029021699</v>
      </c>
      <c r="T972" s="65">
        <v>0.4406381370082566</v>
      </c>
      <c r="U972" s="53">
        <v>4.5029199292261401E-2</v>
      </c>
      <c r="V972" s="53">
        <v>9.3467281195551186E-2</v>
      </c>
      <c r="W972" s="53">
        <v>1.3186271280688605E-2</v>
      </c>
      <c r="X972" s="53">
        <v>0.36077775991145428</v>
      </c>
      <c r="Y972" s="85">
        <v>4.6901351311788048E-2</v>
      </c>
      <c r="Z972" s="10">
        <f t="shared" si="212"/>
        <v>0.77324872135381484</v>
      </c>
      <c r="AA972" s="11">
        <f t="shared" si="213"/>
        <v>-0.21027658887955886</v>
      </c>
      <c r="AB972" s="11">
        <f t="shared" si="214"/>
        <v>-0.11168078947472411</v>
      </c>
      <c r="AC972" s="11">
        <f t="shared" si="215"/>
        <v>32.706330250629776</v>
      </c>
      <c r="AD972" s="11">
        <f t="shared" si="216"/>
        <v>30.961033999928873</v>
      </c>
      <c r="AE972" s="10">
        <v>25.639636120531499</v>
      </c>
      <c r="AF972" s="11">
        <v>32.642185429473102</v>
      </c>
      <c r="AG972" s="12">
        <v>40.715490192366303</v>
      </c>
      <c r="AH972" s="7">
        <v>0.36185933392671854</v>
      </c>
      <c r="AI972" s="11">
        <f t="shared" si="217"/>
        <v>54.982455264722738</v>
      </c>
      <c r="AJ972" s="11">
        <f t="shared" si="218"/>
        <v>9.6200107756194129</v>
      </c>
      <c r="AK972" s="11">
        <f t="shared" si="219"/>
        <v>0.27117106439331945</v>
      </c>
      <c r="AL972" s="11">
        <f t="shared" si="220"/>
        <v>7.0882267781366464</v>
      </c>
      <c r="AM972" s="11">
        <f t="shared" si="221"/>
        <v>2.3120077269576425</v>
      </c>
      <c r="AN972" s="3">
        <f t="shared" si="222"/>
        <v>1.2213561532074551</v>
      </c>
      <c r="AO972" s="3">
        <f t="shared" si="223"/>
        <v>0.259071626861065</v>
      </c>
      <c r="AP972" s="3">
        <v>7.9367093163513175E-2</v>
      </c>
      <c r="AQ972" s="123" t="s">
        <v>216</v>
      </c>
      <c r="AR972" s="32">
        <v>184</v>
      </c>
      <c r="AS972" s="24">
        <v>1146</v>
      </c>
      <c r="AT972" s="24" t="s">
        <v>96</v>
      </c>
      <c r="AU972" s="24">
        <v>61</v>
      </c>
      <c r="AV972" s="24" t="s">
        <v>160</v>
      </c>
      <c r="AW972" s="24">
        <v>7</v>
      </c>
      <c r="AX972" s="24">
        <v>40</v>
      </c>
      <c r="AY972" s="34">
        <v>42</v>
      </c>
      <c r="AZ972" s="158">
        <v>613.68999999999903</v>
      </c>
    </row>
    <row r="973" spans="1:52" ht="15" customHeight="1">
      <c r="A973" s="11">
        <v>16.952116504854299</v>
      </c>
      <c r="B973" s="87">
        <v>1146</v>
      </c>
      <c r="C973" s="17">
        <v>19.456679999999999</v>
      </c>
      <c r="D973" s="17">
        <v>116.27271</v>
      </c>
      <c r="E973" s="40" t="s">
        <v>56</v>
      </c>
      <c r="F973" s="18">
        <v>25.6</v>
      </c>
      <c r="G973" s="17">
        <v>26.6</v>
      </c>
      <c r="H973" s="17">
        <v>27.2</v>
      </c>
      <c r="I973" s="17">
        <v>25.4</v>
      </c>
      <c r="J973" s="17">
        <v>23.9</v>
      </c>
      <c r="K973" s="30">
        <v>22.2</v>
      </c>
      <c r="L973" s="10">
        <f t="shared" si="210"/>
        <v>23.9</v>
      </c>
      <c r="M973" s="52" t="str">
        <f t="shared" si="211"/>
        <v>mid latitude</v>
      </c>
      <c r="N973" s="32">
        <v>13568782.3846</v>
      </c>
      <c r="O973" s="24">
        <v>1330425.41960839</v>
      </c>
      <c r="P973" s="24">
        <v>2615790.1731680501</v>
      </c>
      <c r="Q973" s="24">
        <v>263014.78578670498</v>
      </c>
      <c r="R973" s="24">
        <v>8783872.6237861104</v>
      </c>
      <c r="S973" s="37">
        <v>1081443.9727601099</v>
      </c>
      <c r="T973" s="65">
        <v>0.49085195954640465</v>
      </c>
      <c r="U973" s="53">
        <v>4.8128262782539802E-2</v>
      </c>
      <c r="V973" s="53">
        <v>9.4626451797105535E-2</v>
      </c>
      <c r="W973" s="53">
        <v>9.514584237094597E-3</v>
      </c>
      <c r="X973" s="53">
        <v>0.3177574057555006</v>
      </c>
      <c r="Y973" s="85">
        <v>3.912133588135492E-2</v>
      </c>
      <c r="Z973" s="10">
        <f t="shared" si="212"/>
        <v>0.74853386709094349</v>
      </c>
      <c r="AA973" s="11">
        <f t="shared" si="213"/>
        <v>-0.20659979218298968</v>
      </c>
      <c r="AB973" s="11">
        <f t="shared" si="214"/>
        <v>-0.12578854541047496</v>
      </c>
      <c r="AC973" s="11">
        <f t="shared" si="215"/>
        <v>32.954514027648194</v>
      </c>
      <c r="AD973" s="11">
        <f t="shared" si="216"/>
        <v>29.996063493923515</v>
      </c>
      <c r="AE973" s="10">
        <v>24.353958633674399</v>
      </c>
      <c r="AF973" s="11">
        <v>31.146002723476801</v>
      </c>
      <c r="AG973" s="12">
        <v>38.883894803626198</v>
      </c>
      <c r="AH973" s="7">
        <v>0.2808817517589004</v>
      </c>
      <c r="AI973" s="11">
        <f t="shared" si="217"/>
        <v>60.703224648299539</v>
      </c>
      <c r="AJ973" s="11">
        <f t="shared" si="218"/>
        <v>7.3817560656105785</v>
      </c>
      <c r="AK973" s="11">
        <f t="shared" si="219"/>
        <v>0.29906684641481596</v>
      </c>
      <c r="AL973" s="11">
        <f t="shared" si="220"/>
        <v>9.9454111119416559</v>
      </c>
      <c r="AM973" s="11">
        <f t="shared" si="221"/>
        <v>2.2070581629021535</v>
      </c>
      <c r="AN973" s="3">
        <f t="shared" si="222"/>
        <v>1.5447380632383818</v>
      </c>
      <c r="AO973" s="3">
        <f t="shared" si="223"/>
        <v>0.29779463856120519</v>
      </c>
      <c r="AP973" s="3">
        <v>0.20927003838473665</v>
      </c>
      <c r="AQ973" s="123" t="s">
        <v>216</v>
      </c>
      <c r="AR973" s="32">
        <v>184</v>
      </c>
      <c r="AS973" s="24">
        <v>1146</v>
      </c>
      <c r="AT973" s="24" t="s">
        <v>96</v>
      </c>
      <c r="AU973" s="24">
        <v>62</v>
      </c>
      <c r="AV973" s="24" t="s">
        <v>160</v>
      </c>
      <c r="AW973" s="24">
        <v>4</v>
      </c>
      <c r="AX973" s="24">
        <v>40</v>
      </c>
      <c r="AY973" s="34">
        <v>42</v>
      </c>
      <c r="AZ973" s="158">
        <v>619.68999999999903</v>
      </c>
    </row>
    <row r="974" spans="1:52" ht="15" customHeight="1">
      <c r="A974" s="11">
        <v>17.547285714285699</v>
      </c>
      <c r="B974" s="87">
        <v>1146</v>
      </c>
      <c r="C974" s="17">
        <v>19.456679999999999</v>
      </c>
      <c r="D974" s="17">
        <v>116.27271</v>
      </c>
      <c r="E974" s="40" t="s">
        <v>56</v>
      </c>
      <c r="F974" s="18">
        <v>25.6</v>
      </c>
      <c r="G974" s="17">
        <v>26.6</v>
      </c>
      <c r="H974" s="17">
        <v>27.2</v>
      </c>
      <c r="I974" s="17">
        <v>25.4</v>
      </c>
      <c r="J974" s="17">
        <v>23.9</v>
      </c>
      <c r="K974" s="30">
        <v>22.2</v>
      </c>
      <c r="L974" s="10">
        <f t="shared" si="210"/>
        <v>23.9</v>
      </c>
      <c r="M974" s="52" t="str">
        <f t="shared" si="211"/>
        <v>mid latitude</v>
      </c>
      <c r="N974" s="32">
        <v>23466994.746792998</v>
      </c>
      <c r="O974" s="24">
        <v>4988043.6892445097</v>
      </c>
      <c r="P974" s="24">
        <v>8595563.0086924694</v>
      </c>
      <c r="Q974" s="24">
        <v>1841463.0540112399</v>
      </c>
      <c r="R974" s="24">
        <v>51328345.5769611</v>
      </c>
      <c r="S974" s="37">
        <v>7369874.1401416101</v>
      </c>
      <c r="T974" s="65">
        <v>0.24046445745449627</v>
      </c>
      <c r="U974" s="53">
        <v>5.1112093066685564E-2</v>
      </c>
      <c r="V974" s="53">
        <v>8.8078061025843063E-2</v>
      </c>
      <c r="W974" s="53">
        <v>1.8869327708262541E-2</v>
      </c>
      <c r="X974" s="53">
        <v>0.52595753757040364</v>
      </c>
      <c r="Y974" s="85">
        <v>7.5518523174308988E-2</v>
      </c>
      <c r="Z974" s="10">
        <f t="shared" si="212"/>
        <v>0.78117762812412839</v>
      </c>
      <c r="AA974" s="11">
        <f t="shared" si="213"/>
        <v>-0.25395280837455098</v>
      </c>
      <c r="AB974" s="11">
        <f t="shared" si="214"/>
        <v>-0.10725020281552713</v>
      </c>
      <c r="AC974" s="11">
        <f t="shared" si="215"/>
        <v>29.758185434717809</v>
      </c>
      <c r="AD974" s="11">
        <f t="shared" si="216"/>
        <v>31.264086127417944</v>
      </c>
      <c r="AE974" s="10">
        <v>26.0712046340557</v>
      </c>
      <c r="AF974" s="11">
        <v>33.119775996748203</v>
      </c>
      <c r="AG974" s="12">
        <v>41.364072832941297</v>
      </c>
      <c r="AH974" s="7">
        <v>0.14057586225235816</v>
      </c>
      <c r="AI974" s="11">
        <f t="shared" si="217"/>
        <v>31.374942135720403</v>
      </c>
      <c r="AJ974" s="11">
        <f t="shared" si="218"/>
        <v>23.899554027886989</v>
      </c>
      <c r="AK974" s="11">
        <f t="shared" si="219"/>
        <v>0.20810017826298344</v>
      </c>
      <c r="AL974" s="11">
        <f t="shared" si="220"/>
        <v>4.6677900976448283</v>
      </c>
      <c r="AM974" s="11">
        <f t="shared" si="221"/>
        <v>2.5085850485059953</v>
      </c>
      <c r="AN974" s="3">
        <f t="shared" si="222"/>
        <v>0.45719367111895065</v>
      </c>
      <c r="AO974" s="3">
        <f t="shared" si="223"/>
        <v>0.16746230395843142</v>
      </c>
      <c r="AP974" s="3">
        <v>0.26631516532515154</v>
      </c>
      <c r="AQ974" s="123" t="s">
        <v>216</v>
      </c>
      <c r="AR974" s="32">
        <v>184</v>
      </c>
      <c r="AS974" s="24">
        <v>1146</v>
      </c>
      <c r="AT974" s="24" t="s">
        <v>96</v>
      </c>
      <c r="AU974" s="24">
        <v>63</v>
      </c>
      <c r="AV974" s="24" t="s">
        <v>160</v>
      </c>
      <c r="AW974" s="24">
        <v>1</v>
      </c>
      <c r="AX974" s="24">
        <v>40</v>
      </c>
      <c r="AY974" s="34">
        <v>42</v>
      </c>
      <c r="AZ974" s="158">
        <v>624.34</v>
      </c>
    </row>
    <row r="975" spans="1:52" ht="15" customHeight="1">
      <c r="A975" s="11">
        <v>17.574071428571401</v>
      </c>
      <c r="B975" s="87">
        <v>1146</v>
      </c>
      <c r="C975" s="17">
        <v>19.456679999999999</v>
      </c>
      <c r="D975" s="17">
        <v>116.27271</v>
      </c>
      <c r="E975" s="40" t="s">
        <v>56</v>
      </c>
      <c r="F975" s="18">
        <v>25.6</v>
      </c>
      <c r="G975" s="17">
        <v>26.6</v>
      </c>
      <c r="H975" s="17">
        <v>27.2</v>
      </c>
      <c r="I975" s="17">
        <v>25.4</v>
      </c>
      <c r="J975" s="17">
        <v>23.9</v>
      </c>
      <c r="K975" s="30">
        <v>22.2</v>
      </c>
      <c r="L975" s="10">
        <f t="shared" si="210"/>
        <v>23.9</v>
      </c>
      <c r="M975" s="52" t="str">
        <f t="shared" si="211"/>
        <v>mid latitude</v>
      </c>
      <c r="N975" s="32">
        <v>6564888.4502643105</v>
      </c>
      <c r="O975" s="24">
        <v>1624391.6365424399</v>
      </c>
      <c r="P975" s="24">
        <v>2664822.19933757</v>
      </c>
      <c r="Q975" s="24">
        <v>493934.16104101198</v>
      </c>
      <c r="R975" s="24">
        <v>16270734.575693199</v>
      </c>
      <c r="S975" s="37">
        <v>2122874.19713641</v>
      </c>
      <c r="T975" s="65">
        <v>0.220730507734199</v>
      </c>
      <c r="U975" s="53">
        <v>5.4616737726710864E-2</v>
      </c>
      <c r="V975" s="53">
        <v>8.9599017795567379E-2</v>
      </c>
      <c r="W975" s="53">
        <v>1.6607492873615948E-2</v>
      </c>
      <c r="X975" s="53">
        <v>0.54706908294177503</v>
      </c>
      <c r="Y975" s="85">
        <v>7.1377160928131858E-2</v>
      </c>
      <c r="Z975" s="10">
        <f t="shared" si="212"/>
        <v>0.76478621254067003</v>
      </c>
      <c r="AA975" s="11">
        <f t="shared" si="213"/>
        <v>-0.2540455811308675</v>
      </c>
      <c r="AB975" s="11">
        <f t="shared" si="214"/>
        <v>-0.11645995006182025</v>
      </c>
      <c r="AC975" s="11">
        <f t="shared" si="215"/>
        <v>29.751923273666442</v>
      </c>
      <c r="AD975" s="11">
        <f t="shared" si="216"/>
        <v>30.634139415771497</v>
      </c>
      <c r="AE975" s="10">
        <v>25.107963904437501</v>
      </c>
      <c r="AF975" s="11">
        <v>32.099150280671502</v>
      </c>
      <c r="AG975" s="12">
        <v>40.085305340754601</v>
      </c>
      <c r="AH975" s="7">
        <v>0.26444487141517614</v>
      </c>
      <c r="AI975" s="11">
        <f t="shared" si="217"/>
        <v>28.748453426481628</v>
      </c>
      <c r="AJ975" s="11">
        <f t="shared" si="218"/>
        <v>24.435223236347852</v>
      </c>
      <c r="AK975" s="11">
        <f t="shared" si="219"/>
        <v>0.20637693377201913</v>
      </c>
      <c r="AL975" s="11">
        <f t="shared" si="220"/>
        <v>5.3950959652622741</v>
      </c>
      <c r="AM975" s="11">
        <f t="shared" si="221"/>
        <v>2.4510977276400983</v>
      </c>
      <c r="AN975" s="3">
        <f t="shared" si="222"/>
        <v>0.40347830761566089</v>
      </c>
      <c r="AO975" s="3">
        <f t="shared" si="223"/>
        <v>0.16378007931605865</v>
      </c>
      <c r="AP975" s="3">
        <v>0.19762869608484487</v>
      </c>
      <c r="AQ975" s="123" t="s">
        <v>216</v>
      </c>
      <c r="AR975" s="32">
        <v>184</v>
      </c>
      <c r="AS975" s="24">
        <v>1146</v>
      </c>
      <c r="AT975" s="24" t="s">
        <v>96</v>
      </c>
      <c r="AU975" s="24">
        <v>63</v>
      </c>
      <c r="AV975" s="24" t="s">
        <v>160</v>
      </c>
      <c r="AW975" s="24">
        <v>6</v>
      </c>
      <c r="AX975" s="24">
        <v>40</v>
      </c>
      <c r="AY975" s="34">
        <v>42</v>
      </c>
      <c r="AZ975" s="158">
        <v>631.84</v>
      </c>
    </row>
    <row r="976" spans="1:52" ht="15" customHeight="1">
      <c r="A976" s="11">
        <v>17.672857142857101</v>
      </c>
      <c r="B976" s="87">
        <v>1146</v>
      </c>
      <c r="C976" s="17">
        <v>19.456679999999999</v>
      </c>
      <c r="D976" s="17">
        <v>116.27271</v>
      </c>
      <c r="E976" s="40" t="s">
        <v>56</v>
      </c>
      <c r="F976" s="18">
        <v>25.6</v>
      </c>
      <c r="G976" s="17">
        <v>26.6</v>
      </c>
      <c r="H976" s="17">
        <v>27.2</v>
      </c>
      <c r="I976" s="17">
        <v>25.4</v>
      </c>
      <c r="J976" s="17">
        <v>23.9</v>
      </c>
      <c r="K976" s="30">
        <v>22.2</v>
      </c>
      <c r="L976" s="10">
        <f t="shared" si="210"/>
        <v>23.9</v>
      </c>
      <c r="M976" s="52" t="str">
        <f t="shared" si="211"/>
        <v>mid latitude</v>
      </c>
      <c r="N976" s="32">
        <v>16080138.2104242</v>
      </c>
      <c r="O976" s="24">
        <v>1375296.95937572</v>
      </c>
      <c r="P976" s="24">
        <v>2318656.9612398902</v>
      </c>
      <c r="Q976" s="24">
        <v>519094.997465319</v>
      </c>
      <c r="R976" s="24">
        <v>15517337.512250699</v>
      </c>
      <c r="S976" s="37">
        <v>1860948.1210852701</v>
      </c>
      <c r="T976" s="65">
        <v>0.42685185981665141</v>
      </c>
      <c r="U976" s="53">
        <v>3.6507650446011009E-2</v>
      </c>
      <c r="V976" s="53">
        <v>6.1549411033076144E-2</v>
      </c>
      <c r="W976" s="53">
        <v>1.3779524913905954E-2</v>
      </c>
      <c r="X976" s="53">
        <v>0.41191215459908465</v>
      </c>
      <c r="Y976" s="85">
        <v>4.9399399191270711E-2</v>
      </c>
      <c r="Z976" s="10">
        <f t="shared" si="212"/>
        <v>0.77357628749115881</v>
      </c>
      <c r="AA976" s="11">
        <f t="shared" si="213"/>
        <v>-0.25936000104110196</v>
      </c>
      <c r="AB976" s="11">
        <f t="shared" si="214"/>
        <v>-0.11149685119182857</v>
      </c>
      <c r="AC976" s="11">
        <f t="shared" si="215"/>
        <v>29.393199929725615</v>
      </c>
      <c r="AD976" s="11">
        <f t="shared" si="216"/>
        <v>30.973615378478925</v>
      </c>
      <c r="AE976" s="10">
        <v>25.6818478337951</v>
      </c>
      <c r="AF976" s="11">
        <v>32.648326151329698</v>
      </c>
      <c r="AG976" s="12">
        <v>40.733857713078997</v>
      </c>
      <c r="AH976" s="7">
        <v>0.13655651071202143</v>
      </c>
      <c r="AI976" s="11">
        <f t="shared" si="217"/>
        <v>50.890578575189203</v>
      </c>
      <c r="AJ976" s="11">
        <f t="shared" si="218"/>
        <v>10.372549837280111</v>
      </c>
      <c r="AK976" s="11">
        <f t="shared" si="219"/>
        <v>0.19512684165252095</v>
      </c>
      <c r="AL976" s="11">
        <f t="shared" si="220"/>
        <v>4.4667295438438526</v>
      </c>
      <c r="AM976" s="11">
        <f t="shared" si="221"/>
        <v>2.4717971151091511</v>
      </c>
      <c r="AN976" s="3">
        <f t="shared" si="222"/>
        <v>1.0362691536308455</v>
      </c>
      <c r="AO976" s="3">
        <f t="shared" si="223"/>
        <v>0.14942363400998052</v>
      </c>
      <c r="AP976" s="3">
        <v>0.25704509817646687</v>
      </c>
      <c r="AQ976" s="123" t="s">
        <v>216</v>
      </c>
      <c r="AR976" s="32">
        <v>184</v>
      </c>
      <c r="AS976" s="24">
        <v>1146</v>
      </c>
      <c r="AT976" s="24" t="s">
        <v>96</v>
      </c>
      <c r="AU976" s="24">
        <v>64</v>
      </c>
      <c r="AV976" s="24" t="s">
        <v>160</v>
      </c>
      <c r="AW976" s="24">
        <v>3</v>
      </c>
      <c r="AX976" s="24">
        <v>40</v>
      </c>
      <c r="AY976" s="34">
        <v>42</v>
      </c>
      <c r="AZ976" s="158">
        <v>636.59</v>
      </c>
    </row>
    <row r="977" spans="1:52" ht="15" customHeight="1">
      <c r="A977" s="11">
        <v>19.387142857142798</v>
      </c>
      <c r="B977" s="87">
        <v>1146</v>
      </c>
      <c r="C977" s="17">
        <v>19.456679999999999</v>
      </c>
      <c r="D977" s="17">
        <v>116.27271</v>
      </c>
      <c r="E977" s="40" t="s">
        <v>56</v>
      </c>
      <c r="F977" s="18">
        <v>25.6</v>
      </c>
      <c r="G977" s="17">
        <v>26.6</v>
      </c>
      <c r="H977" s="17">
        <v>27.2</v>
      </c>
      <c r="I977" s="17">
        <v>25.4</v>
      </c>
      <c r="J977" s="17">
        <v>23.9</v>
      </c>
      <c r="K977" s="30">
        <v>22.2</v>
      </c>
      <c r="L977" s="10">
        <f t="shared" si="210"/>
        <v>23.9</v>
      </c>
      <c r="M977" s="52" t="str">
        <f t="shared" si="211"/>
        <v>mid latitude</v>
      </c>
      <c r="N977" s="32">
        <v>5434055.7579317996</v>
      </c>
      <c r="O977" s="24">
        <v>1412551.0521965299</v>
      </c>
      <c r="P977" s="24">
        <v>2365708.32501416</v>
      </c>
      <c r="Q977" s="24">
        <v>428977.84190195298</v>
      </c>
      <c r="R977" s="24">
        <v>13039317.597149299</v>
      </c>
      <c r="S977" s="37">
        <v>1627724.63593469</v>
      </c>
      <c r="T977" s="65">
        <v>0.22354701426314125</v>
      </c>
      <c r="U977" s="53">
        <v>5.810974054726583E-2</v>
      </c>
      <c r="V977" s="53">
        <v>9.7320869757812623E-2</v>
      </c>
      <c r="W977" s="53">
        <v>1.7647355863482289E-2</v>
      </c>
      <c r="X977" s="53">
        <v>0.5364134353271659</v>
      </c>
      <c r="Y977" s="85">
        <v>6.6961584241131994E-2</v>
      </c>
      <c r="Z977" s="10">
        <f t="shared" si="212"/>
        <v>0.75791597489627949</v>
      </c>
      <c r="AA977" s="11">
        <f t="shared" si="213"/>
        <v>-0.25003580161037636</v>
      </c>
      <c r="AB977" s="11">
        <f t="shared" si="214"/>
        <v>-0.12037893904024868</v>
      </c>
      <c r="AC977" s="11">
        <f t="shared" si="215"/>
        <v>30.022583391299595</v>
      </c>
      <c r="AD977" s="11">
        <f t="shared" si="216"/>
        <v>30.366080569646989</v>
      </c>
      <c r="AE977" s="10">
        <v>24.7760974875508</v>
      </c>
      <c r="AF977" s="11">
        <v>31.694253999983399</v>
      </c>
      <c r="AG977" s="12">
        <v>39.603807156806504</v>
      </c>
      <c r="AH977" s="7">
        <v>0.24536491111588785</v>
      </c>
      <c r="AI977" s="11">
        <f t="shared" si="217"/>
        <v>29.415611612901028</v>
      </c>
      <c r="AJ977" s="11">
        <f t="shared" si="218"/>
        <v>23.049777041331541</v>
      </c>
      <c r="AK977" s="11">
        <f t="shared" si="219"/>
        <v>0.22290849458748452</v>
      </c>
      <c r="AL977" s="11">
        <f t="shared" si="220"/>
        <v>5.5147564604394308</v>
      </c>
      <c r="AM977" s="11">
        <f t="shared" si="221"/>
        <v>2.3893557692428775</v>
      </c>
      <c r="AN977" s="3">
        <f t="shared" si="222"/>
        <v>0.4167438761611123</v>
      </c>
      <c r="AO977" s="3">
        <f t="shared" si="223"/>
        <v>0.18142884452261207</v>
      </c>
      <c r="AP977" s="3">
        <v>0.16671660353188322</v>
      </c>
      <c r="AQ977" s="123" t="s">
        <v>216</v>
      </c>
      <c r="AR977" s="32">
        <v>184</v>
      </c>
      <c r="AS977" s="24">
        <v>1146</v>
      </c>
      <c r="AT977" s="24" t="s">
        <v>96</v>
      </c>
      <c r="AU977" s="24">
        <v>64</v>
      </c>
      <c r="AV977" s="24" t="s">
        <v>160</v>
      </c>
      <c r="AW977" s="24">
        <v>7</v>
      </c>
      <c r="AX977" s="24">
        <v>40</v>
      </c>
      <c r="AY977" s="34">
        <v>42</v>
      </c>
      <c r="AZ977" s="158">
        <v>642.59</v>
      </c>
    </row>
    <row r="978" spans="1:52" ht="15" customHeight="1">
      <c r="A978" s="11">
        <v>46.771530054644799</v>
      </c>
      <c r="B978" s="32">
        <v>1263</v>
      </c>
      <c r="C978" s="17">
        <v>-28.532857</v>
      </c>
      <c r="D978" s="17">
        <v>2.7795070000000002</v>
      </c>
      <c r="E978" s="40" t="s">
        <v>56</v>
      </c>
      <c r="F978" s="18">
        <v>-42.4</v>
      </c>
      <c r="G978" s="17">
        <v>-41.7</v>
      </c>
      <c r="H978" s="17">
        <v>-37.9</v>
      </c>
      <c r="I978" s="17">
        <v>-35.6</v>
      </c>
      <c r="J978" s="17">
        <v>-34.299999999999997</v>
      </c>
      <c r="K978" s="30">
        <v>-31.8</v>
      </c>
      <c r="L978" s="10">
        <f t="shared" si="210"/>
        <v>-41.7</v>
      </c>
      <c r="M978" s="52" t="str">
        <f t="shared" si="211"/>
        <v>transition</v>
      </c>
      <c r="N978" s="83">
        <v>48559</v>
      </c>
      <c r="O978" s="34">
        <v>5293</v>
      </c>
      <c r="P978" s="34">
        <v>7651</v>
      </c>
      <c r="Q978" s="34">
        <v>1242</v>
      </c>
      <c r="R978" s="34">
        <v>50413</v>
      </c>
      <c r="S978" s="42">
        <v>6022</v>
      </c>
      <c r="T978" s="10">
        <v>0.40744252391340829</v>
      </c>
      <c r="U978" s="11">
        <v>4.4411814062762206E-2</v>
      </c>
      <c r="V978" s="11">
        <v>6.4197012921631144E-2</v>
      </c>
      <c r="W978" s="11">
        <v>1.0421211612686693E-2</v>
      </c>
      <c r="X978" s="11">
        <v>0.42299882530625943</v>
      </c>
      <c r="Y978" s="12">
        <v>5.0528612183252226E-2</v>
      </c>
      <c r="Z978" s="10">
        <f t="shared" si="212"/>
        <v>0.73807403008709427</v>
      </c>
      <c r="AA978" s="11">
        <f t="shared" si="213"/>
        <v>-0.26814175354855246</v>
      </c>
      <c r="AB978" s="11">
        <f t="shared" si="214"/>
        <v>-0.13190007551317398</v>
      </c>
      <c r="AC978" s="11">
        <f t="shared" si="215"/>
        <v>28.800431635472709</v>
      </c>
      <c r="AD978" s="9">
        <f t="shared" si="216"/>
        <v>29.578034834898901</v>
      </c>
      <c r="AE978" s="10">
        <v>22.789471721643199</v>
      </c>
      <c r="AF978" s="11">
        <v>29.613532807734</v>
      </c>
      <c r="AG978" s="12">
        <v>35.514961311896897</v>
      </c>
      <c r="AH978" s="74">
        <v>8.9968770872068879E-2</v>
      </c>
      <c r="AI978" s="11">
        <f t="shared" si="217"/>
        <v>49.063371458594354</v>
      </c>
      <c r="AJ978" s="11">
        <f t="shared" si="218"/>
        <v>11.033143401549991</v>
      </c>
      <c r="AK978" s="11">
        <f t="shared" si="219"/>
        <v>0.20087509381062291</v>
      </c>
      <c r="AL978" s="11">
        <f t="shared" si="220"/>
        <v>6.1602254428341379</v>
      </c>
      <c r="AM978" s="11">
        <f t="shared" si="221"/>
        <v>2.3955364212193189</v>
      </c>
      <c r="AN978" s="3">
        <f t="shared" si="222"/>
        <v>0.96322377164620243</v>
      </c>
      <c r="AO978" s="3">
        <f t="shared" si="223"/>
        <v>0.15176640945787792</v>
      </c>
      <c r="AP978" s="3" t="s">
        <v>8</v>
      </c>
      <c r="AQ978" s="123" t="s">
        <v>216</v>
      </c>
      <c r="AR978" s="83">
        <v>208</v>
      </c>
      <c r="AS978" s="34">
        <v>1263</v>
      </c>
      <c r="AT978" s="34" t="s">
        <v>96</v>
      </c>
      <c r="AU978" s="34">
        <v>20</v>
      </c>
      <c r="AV978" s="34" t="s">
        <v>159</v>
      </c>
      <c r="AW978" s="34">
        <v>5</v>
      </c>
      <c r="AX978" s="34">
        <v>5</v>
      </c>
      <c r="AY978" s="34">
        <v>7</v>
      </c>
      <c r="AZ978" s="52">
        <v>207.12</v>
      </c>
    </row>
    <row r="979" spans="1:52" ht="15" customHeight="1">
      <c r="A979" s="11">
        <v>55.336689051094801</v>
      </c>
      <c r="B979" s="32">
        <v>1263</v>
      </c>
      <c r="C979" s="17">
        <v>-28.532857</v>
      </c>
      <c r="D979" s="17">
        <v>2.7795070000000002</v>
      </c>
      <c r="E979" s="40" t="s">
        <v>56</v>
      </c>
      <c r="F979" s="18">
        <v>-42.4</v>
      </c>
      <c r="G979" s="17">
        <v>-41.7</v>
      </c>
      <c r="H979" s="17">
        <v>-37.9</v>
      </c>
      <c r="I979" s="17">
        <v>-35.6</v>
      </c>
      <c r="J979" s="17">
        <v>-34.299999999999997</v>
      </c>
      <c r="K979" s="30">
        <v>-31.8</v>
      </c>
      <c r="L979" s="10">
        <f t="shared" si="210"/>
        <v>-42.4</v>
      </c>
      <c r="M979" s="52" t="str">
        <f t="shared" si="211"/>
        <v>transition</v>
      </c>
      <c r="N979" s="83">
        <v>40236</v>
      </c>
      <c r="O979" s="34">
        <v>14664</v>
      </c>
      <c r="P979" s="34">
        <v>44450</v>
      </c>
      <c r="Q979" s="34">
        <v>11666</v>
      </c>
      <c r="R979" s="34">
        <v>264437</v>
      </c>
      <c r="S979" s="42">
        <v>52553</v>
      </c>
      <c r="T979" s="10">
        <v>9.4008027924842169E-2</v>
      </c>
      <c r="U979" s="11">
        <v>3.4261201945767115E-2</v>
      </c>
      <c r="V979" s="11">
        <v>0.1038536842941454</v>
      </c>
      <c r="W979" s="11">
        <v>2.7256627243543316E-2</v>
      </c>
      <c r="X979" s="11">
        <v>0.61783479670845731</v>
      </c>
      <c r="Y979" s="12">
        <v>0.12278566188324462</v>
      </c>
      <c r="Z979" s="10">
        <f t="shared" si="212"/>
        <v>0.88110238135778729</v>
      </c>
      <c r="AA979" s="11">
        <f t="shared" si="213"/>
        <v>-0.20203879299526367</v>
      </c>
      <c r="AB979" s="11">
        <f t="shared" si="214"/>
        <v>-5.4973624987081193E-2</v>
      </c>
      <c r="AC979" s="11">
        <f t="shared" si="215"/>
        <v>33.262381472819698</v>
      </c>
      <c r="AD979" s="9">
        <f t="shared" si="216"/>
        <v>34.83980405088365</v>
      </c>
      <c r="AE979" s="10">
        <v>30.140687205446302</v>
      </c>
      <c r="AF979" s="11">
        <v>37.697556646178803</v>
      </c>
      <c r="AG979" s="12">
        <v>45.438630924916303</v>
      </c>
      <c r="AH979" s="74">
        <v>2.5611430468172425E-3</v>
      </c>
      <c r="AI979" s="11">
        <f t="shared" si="217"/>
        <v>13.206290022417477</v>
      </c>
      <c r="AJ979" s="11">
        <f t="shared" si="218"/>
        <v>56.637101380551577</v>
      </c>
      <c r="AK979" s="11">
        <f t="shared" si="219"/>
        <v>0.18253088170822915</v>
      </c>
      <c r="AL979" s="11">
        <f t="shared" si="220"/>
        <v>3.8102177267272412</v>
      </c>
      <c r="AM979" s="11">
        <f t="shared" si="221"/>
        <v>2.8279049402836218</v>
      </c>
      <c r="AN979" s="3">
        <f t="shared" si="222"/>
        <v>0.15215722459413775</v>
      </c>
      <c r="AO979" s="3">
        <f t="shared" si="223"/>
        <v>0.16809296732302967</v>
      </c>
      <c r="AP979" s="3" t="s">
        <v>8</v>
      </c>
      <c r="AQ979" s="123" t="s">
        <v>216</v>
      </c>
      <c r="AR979" s="83">
        <v>208</v>
      </c>
      <c r="AS979" s="34">
        <v>1263</v>
      </c>
      <c r="AT979" s="34" t="s">
        <v>96</v>
      </c>
      <c r="AU979" s="34">
        <v>32</v>
      </c>
      <c r="AV979" s="34" t="s">
        <v>159</v>
      </c>
      <c r="AW979" s="34">
        <v>2</v>
      </c>
      <c r="AX979" s="34">
        <v>5</v>
      </c>
      <c r="AY979" s="34">
        <v>7</v>
      </c>
      <c r="AZ979" s="52">
        <v>321.52999999999997</v>
      </c>
    </row>
    <row r="980" spans="1:52" ht="15" customHeight="1">
      <c r="A980" s="11">
        <v>55.731940298507403</v>
      </c>
      <c r="B980" s="32">
        <v>1263</v>
      </c>
      <c r="C980" s="17">
        <v>-28.532857</v>
      </c>
      <c r="D980" s="17">
        <v>2.7795070000000002</v>
      </c>
      <c r="E980" s="40" t="s">
        <v>56</v>
      </c>
      <c r="F980" s="18">
        <v>-42.4</v>
      </c>
      <c r="G980" s="17">
        <v>-41.7</v>
      </c>
      <c r="H980" s="17">
        <v>-37.9</v>
      </c>
      <c r="I980" s="17">
        <v>-35.6</v>
      </c>
      <c r="J980" s="17">
        <v>-34.299999999999997</v>
      </c>
      <c r="K980" s="30">
        <v>-31.8</v>
      </c>
      <c r="L980" s="10">
        <f t="shared" si="210"/>
        <v>-42.4</v>
      </c>
      <c r="M980" s="52" t="str">
        <f t="shared" si="211"/>
        <v>transition</v>
      </c>
      <c r="N980" s="83">
        <v>42657</v>
      </c>
      <c r="O980" s="34">
        <v>22527.5</v>
      </c>
      <c r="P980" s="34">
        <v>63093</v>
      </c>
      <c r="Q980" s="34">
        <v>8258.5</v>
      </c>
      <c r="R980" s="34">
        <v>229093</v>
      </c>
      <c r="S980" s="42">
        <v>54214.5</v>
      </c>
      <c r="T980" s="10">
        <v>0.10160214460864585</v>
      </c>
      <c r="U980" s="11">
        <v>5.3656898344263994E-2</v>
      </c>
      <c r="V980" s="11">
        <v>0.15027742480233705</v>
      </c>
      <c r="W980" s="11">
        <v>1.9670424813055341E-2</v>
      </c>
      <c r="X980" s="11">
        <v>0.54566284818033384</v>
      </c>
      <c r="Y980" s="12">
        <v>0.1291302592513639</v>
      </c>
      <c r="Z980" s="10">
        <f t="shared" si="212"/>
        <v>0.8478832629386166</v>
      </c>
      <c r="AA980" s="11">
        <f t="shared" si="213"/>
        <v>-0.17258727673932275</v>
      </c>
      <c r="AB980" s="11">
        <f t="shared" si="214"/>
        <v>-7.166393754460143E-2</v>
      </c>
      <c r="AC980" s="11">
        <f t="shared" si="215"/>
        <v>35.250358820095713</v>
      </c>
      <c r="AD980" s="9">
        <f t="shared" si="216"/>
        <v>33.698186671949266</v>
      </c>
      <c r="AE980" s="10">
        <v>28.523322883927701</v>
      </c>
      <c r="AF980" s="11">
        <v>35.841287084565501</v>
      </c>
      <c r="AG980" s="12">
        <v>43.072942882076802</v>
      </c>
      <c r="AH980" s="74">
        <v>4.8617563886068048E-2</v>
      </c>
      <c r="AI980" s="11">
        <f t="shared" si="217"/>
        <v>15.697148114075441</v>
      </c>
      <c r="AJ980" s="11">
        <f t="shared" si="218"/>
        <v>55.965376813613908</v>
      </c>
      <c r="AK980" s="11">
        <f t="shared" si="219"/>
        <v>0.24889278911095705</v>
      </c>
      <c r="AL980" s="11">
        <f t="shared" si="220"/>
        <v>7.6397650905128049</v>
      </c>
      <c r="AM980" s="11">
        <f t="shared" si="221"/>
        <v>2.6358145360869996</v>
      </c>
      <c r="AN980" s="3">
        <f t="shared" si="222"/>
        <v>0.18619949103639136</v>
      </c>
      <c r="AO980" s="3">
        <f t="shared" si="223"/>
        <v>0.27540343877813811</v>
      </c>
      <c r="AP980" s="3" t="s">
        <v>8</v>
      </c>
      <c r="AQ980" s="123" t="s">
        <v>216</v>
      </c>
      <c r="AR980" s="83">
        <v>208</v>
      </c>
      <c r="AS980" s="34">
        <v>1263</v>
      </c>
      <c r="AT980" s="34" t="s">
        <v>96</v>
      </c>
      <c r="AU980" s="34">
        <v>33</v>
      </c>
      <c r="AV980" s="34" t="s">
        <v>159</v>
      </c>
      <c r="AW980" s="34">
        <v>1</v>
      </c>
      <c r="AX980" s="34">
        <v>5</v>
      </c>
      <c r="AY980" s="34">
        <v>7</v>
      </c>
      <c r="AZ980" s="52">
        <v>332.15</v>
      </c>
    </row>
    <row r="981" spans="1:52" ht="15" customHeight="1">
      <c r="A981" s="11">
        <v>56.122777777777699</v>
      </c>
      <c r="B981" s="32">
        <v>1263</v>
      </c>
      <c r="C981" s="17">
        <v>-28.532857</v>
      </c>
      <c r="D981" s="17">
        <v>2.7795070000000002</v>
      </c>
      <c r="E981" s="40" t="s">
        <v>56</v>
      </c>
      <c r="F981" s="18">
        <v>-42.4</v>
      </c>
      <c r="G981" s="17">
        <v>-41.7</v>
      </c>
      <c r="H981" s="17">
        <v>-37.9</v>
      </c>
      <c r="I981" s="17">
        <v>-35.6</v>
      </c>
      <c r="J981" s="17">
        <v>-34.299999999999997</v>
      </c>
      <c r="K981" s="30">
        <v>-31.8</v>
      </c>
      <c r="L981" s="10">
        <f t="shared" si="210"/>
        <v>-42.4</v>
      </c>
      <c r="M981" s="52" t="str">
        <f t="shared" si="211"/>
        <v>transition</v>
      </c>
      <c r="N981" s="83">
        <v>5207</v>
      </c>
      <c r="O981" s="34">
        <v>21179</v>
      </c>
      <c r="P981" s="34">
        <v>56759</v>
      </c>
      <c r="Q981" s="34">
        <v>5685</v>
      </c>
      <c r="R981" s="34">
        <v>196651</v>
      </c>
      <c r="S981" s="42">
        <v>42260</v>
      </c>
      <c r="T981" s="10">
        <v>1.5887545348308572E-2</v>
      </c>
      <c r="U981" s="11">
        <v>6.4621149017059204E-2</v>
      </c>
      <c r="V981" s="11">
        <v>0.17318248250905441</v>
      </c>
      <c r="W981" s="11">
        <v>1.7346014078189791E-2</v>
      </c>
      <c r="X981" s="11">
        <v>0.60001952761479338</v>
      </c>
      <c r="Y981" s="12">
        <v>0.12894328143259465</v>
      </c>
      <c r="Z981" s="10">
        <f t="shared" si="212"/>
        <v>0.83175647227981531</v>
      </c>
      <c r="AA981" s="11">
        <f t="shared" si="213"/>
        <v>-0.16829100863750462</v>
      </c>
      <c r="AB981" s="11">
        <f t="shared" si="214"/>
        <v>-8.0003811000801769E-2</v>
      </c>
      <c r="AC981" s="11">
        <f t="shared" si="215"/>
        <v>35.540356916968435</v>
      </c>
      <c r="AD981" s="9">
        <f t="shared" si="216"/>
        <v>33.127739327545157</v>
      </c>
      <c r="AE981" s="10">
        <v>27.665825398987099</v>
      </c>
      <c r="AF981" s="11">
        <v>34.912141403280401</v>
      </c>
      <c r="AG981" s="12">
        <v>41.823035462762697</v>
      </c>
      <c r="AH981" s="74">
        <v>0.13297797294675767</v>
      </c>
      <c r="AI981" s="11">
        <f t="shared" si="217"/>
        <v>2.5795361095423512</v>
      </c>
      <c r="AJ981" s="11">
        <f t="shared" si="218"/>
        <v>89.030273663808529</v>
      </c>
      <c r="AK981" s="11">
        <f t="shared" si="219"/>
        <v>0.25926879026707261</v>
      </c>
      <c r="AL981" s="11">
        <f t="shared" si="220"/>
        <v>9.9839929639401923</v>
      </c>
      <c r="AM981" s="11">
        <f t="shared" si="221"/>
        <v>2.5483345646354154</v>
      </c>
      <c r="AN981" s="3">
        <f t="shared" si="222"/>
        <v>2.6478380481156975E-2</v>
      </c>
      <c r="AO981" s="3">
        <f t="shared" si="223"/>
        <v>0.28862807715190869</v>
      </c>
      <c r="AP981" s="3" t="s">
        <v>8</v>
      </c>
      <c r="AQ981" s="123" t="s">
        <v>216</v>
      </c>
      <c r="AR981" s="83">
        <v>208</v>
      </c>
      <c r="AS981" s="34">
        <v>1263</v>
      </c>
      <c r="AT981" s="34" t="s">
        <v>96</v>
      </c>
      <c r="AU981" s="34">
        <v>34</v>
      </c>
      <c r="AV981" s="34" t="s">
        <v>160</v>
      </c>
      <c r="AW981" s="34">
        <v>3</v>
      </c>
      <c r="AX981" s="34">
        <v>5</v>
      </c>
      <c r="AY981" s="34">
        <v>7</v>
      </c>
      <c r="AZ981" s="52">
        <v>338.39</v>
      </c>
    </row>
    <row r="982" spans="1:52" ht="15" customHeight="1">
      <c r="A982" s="11">
        <v>56.860602584814202</v>
      </c>
      <c r="B982" s="32">
        <v>1263</v>
      </c>
      <c r="C982" s="17">
        <v>-28.532857</v>
      </c>
      <c r="D982" s="17">
        <v>2.7795070000000002</v>
      </c>
      <c r="E982" s="40" t="s">
        <v>56</v>
      </c>
      <c r="F982" s="18">
        <v>-42.4</v>
      </c>
      <c r="G982" s="17">
        <v>-41.7</v>
      </c>
      <c r="H982" s="17">
        <v>-37.9</v>
      </c>
      <c r="I982" s="17">
        <v>-35.6</v>
      </c>
      <c r="J982" s="17">
        <v>-34.299999999999997</v>
      </c>
      <c r="K982" s="30">
        <v>-31.8</v>
      </c>
      <c r="L982" s="10">
        <f t="shared" si="210"/>
        <v>-42.4</v>
      </c>
      <c r="M982" s="52" t="str">
        <f t="shared" si="211"/>
        <v>transition</v>
      </c>
      <c r="N982" s="83">
        <v>219058</v>
      </c>
      <c r="O982" s="34">
        <v>72717</v>
      </c>
      <c r="P982" s="34">
        <v>214027</v>
      </c>
      <c r="Q982" s="34">
        <v>21781</v>
      </c>
      <c r="R982" s="34">
        <v>751559</v>
      </c>
      <c r="S982" s="42">
        <v>160358</v>
      </c>
      <c r="T982" s="10">
        <v>0.15217645015630427</v>
      </c>
      <c r="U982" s="11">
        <v>5.0515456755817992E-2</v>
      </c>
      <c r="V982" s="11">
        <v>0.14868148662730116</v>
      </c>
      <c r="W982" s="11">
        <v>1.5130948245918721E-2</v>
      </c>
      <c r="X982" s="11">
        <v>0.52209725599166379</v>
      </c>
      <c r="Y982" s="12">
        <v>0.11139840222299409</v>
      </c>
      <c r="Z982" s="10">
        <f t="shared" si="212"/>
        <v>0.84491440295340203</v>
      </c>
      <c r="AA982" s="11">
        <f t="shared" si="213"/>
        <v>-0.15882179692917145</v>
      </c>
      <c r="AB982" s="11">
        <f t="shared" si="214"/>
        <v>-7.3187286562709397E-2</v>
      </c>
      <c r="AC982" s="11">
        <f t="shared" si="215"/>
        <v>36.179528707280923</v>
      </c>
      <c r="AD982" s="9">
        <f t="shared" si="216"/>
        <v>33.593989599110678</v>
      </c>
      <c r="AE982" s="10">
        <v>28.4261270660446</v>
      </c>
      <c r="AF982" s="11">
        <v>35.669715128892797</v>
      </c>
      <c r="AG982" s="12">
        <v>42.836752482929299</v>
      </c>
      <c r="AH982" s="74">
        <v>4.3528447545185436E-2</v>
      </c>
      <c r="AI982" s="11">
        <f t="shared" si="217"/>
        <v>22.568943259802783</v>
      </c>
      <c r="AJ982" s="11">
        <f t="shared" si="218"/>
        <v>42.264427435848781</v>
      </c>
      <c r="AK982" s="11">
        <f t="shared" si="219"/>
        <v>0.25279775687824574</v>
      </c>
      <c r="AL982" s="11">
        <f t="shared" si="220"/>
        <v>9.8263165143932802</v>
      </c>
      <c r="AM982" s="11">
        <f t="shared" si="221"/>
        <v>2.5753674157519044</v>
      </c>
      <c r="AN982" s="3">
        <f t="shared" si="222"/>
        <v>0.29147146132239782</v>
      </c>
      <c r="AO982" s="3">
        <f t="shared" si="223"/>
        <v>0.28477737609422549</v>
      </c>
      <c r="AP982" s="3" t="s">
        <v>8</v>
      </c>
      <c r="AQ982" s="123" t="s">
        <v>216</v>
      </c>
      <c r="AR982" s="83">
        <v>208</v>
      </c>
      <c r="AS982" s="34">
        <v>1263</v>
      </c>
      <c r="AT982" s="34" t="s">
        <v>96</v>
      </c>
      <c r="AU982" s="34">
        <v>35</v>
      </c>
      <c r="AV982" s="34" t="s">
        <v>160</v>
      </c>
      <c r="AW982" s="34">
        <v>3</v>
      </c>
      <c r="AX982" s="34">
        <v>5</v>
      </c>
      <c r="AY982" s="34">
        <v>7</v>
      </c>
      <c r="AZ982" s="52">
        <v>345.71</v>
      </c>
    </row>
    <row r="983" spans="1:52" ht="15" customHeight="1">
      <c r="A983" s="11">
        <v>57.399936102236403</v>
      </c>
      <c r="B983" s="32">
        <v>1263</v>
      </c>
      <c r="C983" s="17">
        <v>-28.532857</v>
      </c>
      <c r="D983" s="17">
        <v>2.7795070000000002</v>
      </c>
      <c r="E983" s="40" t="s">
        <v>56</v>
      </c>
      <c r="F983" s="18">
        <v>-42.4</v>
      </c>
      <c r="G983" s="17">
        <v>-41.7</v>
      </c>
      <c r="H983" s="17">
        <v>-37.9</v>
      </c>
      <c r="I983" s="17">
        <v>-35.6</v>
      </c>
      <c r="J983" s="17">
        <v>-34.299999999999997</v>
      </c>
      <c r="K983" s="30">
        <v>-31.8</v>
      </c>
      <c r="L983" s="10">
        <f t="shared" si="210"/>
        <v>-42.4</v>
      </c>
      <c r="M983" s="52" t="str">
        <f t="shared" si="211"/>
        <v>transition</v>
      </c>
      <c r="N983" s="83">
        <v>41365.182775412104</v>
      </c>
      <c r="O983" s="34">
        <v>11289.147077020205</v>
      </c>
      <c r="P983" s="34">
        <v>31820.107211538452</v>
      </c>
      <c r="Q983" s="34">
        <v>2979.0903597069596</v>
      </c>
      <c r="R983" s="34">
        <v>99467.001348168502</v>
      </c>
      <c r="S983" s="42">
        <v>20154.190520512824</v>
      </c>
      <c r="T983" s="10">
        <v>0.199759695035542</v>
      </c>
      <c r="U983" s="11">
        <v>5.4517263698817771E-2</v>
      </c>
      <c r="V983" s="11">
        <v>0.15366485740160848</v>
      </c>
      <c r="W983" s="11">
        <v>1.4386547860054914E-2</v>
      </c>
      <c r="X983" s="11">
        <v>0.48034352859721008</v>
      </c>
      <c r="Y983" s="12">
        <v>9.7328107406766895E-2</v>
      </c>
      <c r="Z983" s="10">
        <f t="shared" si="212"/>
        <v>0.8295785774463984</v>
      </c>
      <c r="AA983" s="11">
        <f t="shared" si="213"/>
        <v>-0.16088947129908418</v>
      </c>
      <c r="AB983" s="11">
        <f t="shared" si="214"/>
        <v>-8.1142471441752961E-2</v>
      </c>
      <c r="AC983" s="11">
        <f t="shared" si="215"/>
        <v>36.039960687311819</v>
      </c>
      <c r="AD983" s="9">
        <f t="shared" si="216"/>
        <v>33.049854953384099</v>
      </c>
      <c r="AE983" s="10">
        <v>27.569607590772598</v>
      </c>
      <c r="AF983" s="11">
        <v>34.804113140193301</v>
      </c>
      <c r="AG983" s="12">
        <v>41.785608557862503</v>
      </c>
      <c r="AH983" s="74" t="s">
        <v>8</v>
      </c>
      <c r="AI983" s="11">
        <f t="shared" si="217"/>
        <v>29.371967091779283</v>
      </c>
      <c r="AJ983" s="11">
        <f t="shared" si="218"/>
        <v>32.760721445528517</v>
      </c>
      <c r="AK983" s="11">
        <f t="shared" si="219"/>
        <v>0.278127291989331</v>
      </c>
      <c r="AL983" s="11">
        <f t="shared" si="220"/>
        <v>10.681148729798334</v>
      </c>
      <c r="AM983" s="11">
        <f t="shared" si="221"/>
        <v>2.4830480029513411</v>
      </c>
      <c r="AN983" s="3">
        <f t="shared" si="222"/>
        <v>0.41586840072336978</v>
      </c>
      <c r="AO983" s="3">
        <f t="shared" si="223"/>
        <v>0.3199061676762246</v>
      </c>
      <c r="AP983" s="3" t="s">
        <v>8</v>
      </c>
      <c r="AQ983" s="123" t="s">
        <v>216</v>
      </c>
      <c r="AR983" s="83">
        <v>208</v>
      </c>
      <c r="AS983" s="34">
        <v>1263</v>
      </c>
      <c r="AT983" s="34" t="s">
        <v>96</v>
      </c>
      <c r="AU983" s="34">
        <v>36</v>
      </c>
      <c r="AV983" s="34" t="s">
        <v>160</v>
      </c>
      <c r="AW983" s="34">
        <v>1</v>
      </c>
      <c r="AX983" s="34">
        <v>11</v>
      </c>
      <c r="AY983" s="34">
        <v>13</v>
      </c>
      <c r="AZ983" s="52">
        <v>354.21</v>
      </c>
    </row>
    <row r="984" spans="1:52" ht="15" customHeight="1">
      <c r="A984" s="11">
        <v>57.453713420786997</v>
      </c>
      <c r="B984" s="32">
        <v>1263</v>
      </c>
      <c r="C984" s="17">
        <v>-28.532857</v>
      </c>
      <c r="D984" s="17">
        <v>2.7795070000000002</v>
      </c>
      <c r="E984" s="40" t="s">
        <v>56</v>
      </c>
      <c r="F984" s="18">
        <v>-42.4</v>
      </c>
      <c r="G984" s="17">
        <v>-41.7</v>
      </c>
      <c r="H984" s="17">
        <v>-37.9</v>
      </c>
      <c r="I984" s="17">
        <v>-35.6</v>
      </c>
      <c r="J984" s="17">
        <v>-34.299999999999997</v>
      </c>
      <c r="K984" s="30">
        <v>-31.8</v>
      </c>
      <c r="L984" s="10">
        <f t="shared" si="210"/>
        <v>-42.4</v>
      </c>
      <c r="M984" s="52" t="str">
        <f t="shared" si="211"/>
        <v>transition</v>
      </c>
      <c r="N984" s="83">
        <v>358126</v>
      </c>
      <c r="O984" s="34">
        <v>96426</v>
      </c>
      <c r="P984" s="34">
        <v>252994</v>
      </c>
      <c r="Q984" s="34">
        <v>21760</v>
      </c>
      <c r="R984" s="34">
        <v>740006</v>
      </c>
      <c r="S984" s="42">
        <v>162129</v>
      </c>
      <c r="T984" s="10">
        <v>0.21951514029621666</v>
      </c>
      <c r="U984" s="11">
        <v>5.9104803667432655E-2</v>
      </c>
      <c r="V984" s="11">
        <v>0.15507394996202745</v>
      </c>
      <c r="W984" s="11">
        <v>1.333790189164058E-2</v>
      </c>
      <c r="X984" s="11">
        <v>0.4535904148541075</v>
      </c>
      <c r="Y984" s="12">
        <v>9.9377789328575161E-2</v>
      </c>
      <c r="Z984" s="10">
        <f t="shared" si="212"/>
        <v>0.81919300068065604</v>
      </c>
      <c r="AA984" s="11">
        <f t="shared" si="213"/>
        <v>-0.16647434584944748</v>
      </c>
      <c r="AB984" s="11">
        <f t="shared" si="214"/>
        <v>-8.6613767035669087E-2</v>
      </c>
      <c r="AC984" s="11">
        <f t="shared" si="215"/>
        <v>35.662981655162298</v>
      </c>
      <c r="AD984" s="9">
        <f t="shared" si="216"/>
        <v>32.675618334760237</v>
      </c>
      <c r="AE984" s="10">
        <v>27.020028831053601</v>
      </c>
      <c r="AF984" s="11">
        <v>34.212673748527799</v>
      </c>
      <c r="AG984" s="12">
        <v>41.097986834204399</v>
      </c>
      <c r="AH984" s="74">
        <v>3.3378224277945921E-2</v>
      </c>
      <c r="AI984" s="11">
        <f t="shared" si="217"/>
        <v>32.612290690008123</v>
      </c>
      <c r="AJ984" s="11">
        <f t="shared" si="218"/>
        <v>31.163371808055661</v>
      </c>
      <c r="AK984" s="11">
        <f t="shared" si="219"/>
        <v>0.29150681488869601</v>
      </c>
      <c r="AL984" s="11">
        <f t="shared" si="220"/>
        <v>11.6265625</v>
      </c>
      <c r="AM984" s="11">
        <f t="shared" si="221"/>
        <v>2.4680063527898461</v>
      </c>
      <c r="AN984" s="3">
        <f t="shared" si="222"/>
        <v>0.48395013013408</v>
      </c>
      <c r="AO984" s="3">
        <f t="shared" si="223"/>
        <v>0.34188101177558022</v>
      </c>
      <c r="AP984" s="3" t="s">
        <v>8</v>
      </c>
      <c r="AQ984" s="123" t="s">
        <v>216</v>
      </c>
      <c r="AR984" s="83">
        <v>208</v>
      </c>
      <c r="AS984" s="34">
        <v>1263</v>
      </c>
      <c r="AT984" s="34" t="s">
        <v>96</v>
      </c>
      <c r="AU984" s="34">
        <v>37</v>
      </c>
      <c r="AV984" s="34" t="s">
        <v>160</v>
      </c>
      <c r="AW984" s="34">
        <v>1</v>
      </c>
      <c r="AX984" s="34">
        <v>11</v>
      </c>
      <c r="AY984" s="34">
        <v>13</v>
      </c>
      <c r="AZ984" s="52">
        <v>362.59</v>
      </c>
    </row>
    <row r="985" spans="1:52" ht="15" customHeight="1">
      <c r="A985" s="11">
        <v>57.487013118062499</v>
      </c>
      <c r="B985" s="32">
        <v>1263</v>
      </c>
      <c r="C985" s="17">
        <v>-28.532857</v>
      </c>
      <c r="D985" s="17">
        <v>2.7795070000000002</v>
      </c>
      <c r="E985" s="40" t="s">
        <v>56</v>
      </c>
      <c r="F985" s="18">
        <v>-42.4</v>
      </c>
      <c r="G985" s="17">
        <v>-41.7</v>
      </c>
      <c r="H985" s="17">
        <v>-37.9</v>
      </c>
      <c r="I985" s="17">
        <v>-35.6</v>
      </c>
      <c r="J985" s="17">
        <v>-34.299999999999997</v>
      </c>
      <c r="K985" s="30">
        <v>-31.8</v>
      </c>
      <c r="L985" s="10">
        <f t="shared" si="210"/>
        <v>-42.4</v>
      </c>
      <c r="M985" s="52" t="str">
        <f t="shared" si="211"/>
        <v>transition</v>
      </c>
      <c r="N985" s="83">
        <v>84145</v>
      </c>
      <c r="O985" s="34">
        <v>25426</v>
      </c>
      <c r="P985" s="34">
        <v>80867</v>
      </c>
      <c r="Q985" s="34">
        <v>6017</v>
      </c>
      <c r="R985" s="34">
        <v>259384</v>
      </c>
      <c r="S985" s="42">
        <v>62766</v>
      </c>
      <c r="T985" s="10">
        <v>0.16225258144445195</v>
      </c>
      <c r="U985" s="11">
        <v>4.90276800262242E-2</v>
      </c>
      <c r="V985" s="11">
        <v>0.15593177852122522</v>
      </c>
      <c r="W985" s="11">
        <v>1.1602279191292024E-2</v>
      </c>
      <c r="X985" s="11">
        <v>0.50015715236065983</v>
      </c>
      <c r="Y985" s="12">
        <v>0.12102852845614678</v>
      </c>
      <c r="Z985" s="10">
        <f t="shared" si="212"/>
        <v>0.85477164202974709</v>
      </c>
      <c r="AA985" s="11">
        <f t="shared" si="213"/>
        <v>-0.14264709527106625</v>
      </c>
      <c r="AB985" s="11">
        <f t="shared" si="214"/>
        <v>-6.8149894456365517E-2</v>
      </c>
      <c r="AC985" s="11">
        <f t="shared" si="215"/>
        <v>37.271321069203026</v>
      </c>
      <c r="AD985" s="9">
        <f t="shared" si="216"/>
        <v>33.938547219184599</v>
      </c>
      <c r="AE985" s="10">
        <v>28.871670024937401</v>
      </c>
      <c r="AF985" s="11">
        <v>36.164886504581602</v>
      </c>
      <c r="AG985" s="12">
        <v>43.439831092372401</v>
      </c>
      <c r="AH985" s="74">
        <v>0.13997632633844051</v>
      </c>
      <c r="AI985" s="11">
        <f t="shared" si="217"/>
        <v>24.494293058227981</v>
      </c>
      <c r="AJ985" s="11">
        <f t="shared" si="218"/>
        <v>42.723825989885036</v>
      </c>
      <c r="AK985" s="11">
        <f t="shared" si="219"/>
        <v>0.25850481056944258</v>
      </c>
      <c r="AL985" s="11">
        <f t="shared" si="220"/>
        <v>13.439754030247633</v>
      </c>
      <c r="AM985" s="11">
        <f t="shared" si="221"/>
        <v>2.6061538988782016</v>
      </c>
      <c r="AN985" s="3">
        <f t="shared" si="222"/>
        <v>0.32440320143108292</v>
      </c>
      <c r="AO985" s="3">
        <f t="shared" si="223"/>
        <v>0.31176556765259228</v>
      </c>
      <c r="AP985" s="3" t="s">
        <v>8</v>
      </c>
      <c r="AQ985" s="123" t="s">
        <v>216</v>
      </c>
      <c r="AR985" s="83">
        <v>208</v>
      </c>
      <c r="AS985" s="34">
        <v>1263</v>
      </c>
      <c r="AT985" s="34" t="s">
        <v>96</v>
      </c>
      <c r="AU985" s="34">
        <v>37</v>
      </c>
      <c r="AV985" s="34" t="s">
        <v>160</v>
      </c>
      <c r="AW985" s="34">
        <v>3</v>
      </c>
      <c r="AX985" s="34">
        <v>11</v>
      </c>
      <c r="AY985" s="34">
        <v>13</v>
      </c>
      <c r="AZ985" s="52">
        <v>365.59</v>
      </c>
    </row>
    <row r="986" spans="1:52" ht="15" customHeight="1">
      <c r="A986" s="11">
        <v>57.729436464088302</v>
      </c>
      <c r="B986" s="32">
        <v>1263</v>
      </c>
      <c r="C986" s="17">
        <v>-28.532857</v>
      </c>
      <c r="D986" s="17">
        <v>2.7795070000000002</v>
      </c>
      <c r="E986" s="40" t="s">
        <v>56</v>
      </c>
      <c r="F986" s="18">
        <v>-42.4</v>
      </c>
      <c r="G986" s="17">
        <v>-41.7</v>
      </c>
      <c r="H986" s="17">
        <v>-37.9</v>
      </c>
      <c r="I986" s="17">
        <v>-35.6</v>
      </c>
      <c r="J986" s="17">
        <v>-34.299999999999997</v>
      </c>
      <c r="K986" s="30">
        <v>-31.8</v>
      </c>
      <c r="L986" s="10">
        <f t="shared" si="210"/>
        <v>-42.4</v>
      </c>
      <c r="M986" s="52" t="str">
        <f t="shared" si="211"/>
        <v>transition</v>
      </c>
      <c r="N986" s="83">
        <v>162069.5</v>
      </c>
      <c r="O986" s="34">
        <v>7226.5</v>
      </c>
      <c r="P986" s="34">
        <v>148832.5</v>
      </c>
      <c r="Q986" s="34">
        <v>15095.5</v>
      </c>
      <c r="R986" s="34">
        <v>493410</v>
      </c>
      <c r="S986" s="42">
        <v>105244</v>
      </c>
      <c r="T986" s="10">
        <v>0.17391707927432562</v>
      </c>
      <c r="U986" s="11">
        <v>7.7547704742466292E-3</v>
      </c>
      <c r="V986" s="11">
        <v>0.15971243016789752</v>
      </c>
      <c r="W986" s="11">
        <v>1.6199008883137064E-2</v>
      </c>
      <c r="X986" s="11">
        <v>0.52947918075112832</v>
      </c>
      <c r="Y986" s="12">
        <v>0.11293753044926481</v>
      </c>
      <c r="Z986" s="10">
        <f t="shared" si="212"/>
        <v>0.97385477851724944</v>
      </c>
      <c r="AA986" s="11">
        <f t="shared" si="213"/>
        <v>-6.069054527139759E-2</v>
      </c>
      <c r="AB986" s="11">
        <f t="shared" si="214"/>
        <v>-1.1505800401470043E-2</v>
      </c>
      <c r="AC986" s="11">
        <f t="shared" si="215"/>
        <v>42.803388194180663</v>
      </c>
      <c r="AD986" s="9">
        <f t="shared" si="216"/>
        <v>37.813003252539453</v>
      </c>
      <c r="AE986" s="10">
        <v>34.686907797288399</v>
      </c>
      <c r="AF986" s="11">
        <v>43.060563507361401</v>
      </c>
      <c r="AG986" s="12">
        <v>52.088566392909698</v>
      </c>
      <c r="AH986" s="74">
        <v>1.8191986150481575E-2</v>
      </c>
      <c r="AI986" s="11">
        <f t="shared" si="217"/>
        <v>24.725334659588899</v>
      </c>
      <c r="AJ986" s="11">
        <f t="shared" si="218"/>
        <v>39.371000716387314</v>
      </c>
      <c r="AK986" s="11">
        <f t="shared" si="219"/>
        <v>0.22233386614982822</v>
      </c>
      <c r="AL986" s="11">
        <f t="shared" si="220"/>
        <v>9.859395183995229</v>
      </c>
      <c r="AM986" s="11">
        <f t="shared" si="221"/>
        <v>2.7900079052527418</v>
      </c>
      <c r="AN986" s="3">
        <f t="shared" si="222"/>
        <v>0.32846821102126028</v>
      </c>
      <c r="AO986" s="3">
        <f t="shared" si="223"/>
        <v>0.30164062341663123</v>
      </c>
      <c r="AP986" s="3" t="s">
        <v>8</v>
      </c>
      <c r="AQ986" s="123" t="s">
        <v>216</v>
      </c>
      <c r="AR986" s="83">
        <v>208</v>
      </c>
      <c r="AS986" s="34">
        <v>1263</v>
      </c>
      <c r="AT986" s="34" t="s">
        <v>96</v>
      </c>
      <c r="AU986" s="34">
        <v>38</v>
      </c>
      <c r="AV986" s="34" t="s">
        <v>160</v>
      </c>
      <c r="AW986" s="34">
        <v>1</v>
      </c>
      <c r="AX986" s="34">
        <v>11</v>
      </c>
      <c r="AY986" s="34">
        <v>13</v>
      </c>
      <c r="AZ986" s="52">
        <v>373.92</v>
      </c>
    </row>
    <row r="987" spans="1:52" ht="15" customHeight="1">
      <c r="A987" s="11">
        <v>57.870230341540903</v>
      </c>
      <c r="B987" s="32">
        <v>1263</v>
      </c>
      <c r="C987" s="17">
        <v>-28.532857</v>
      </c>
      <c r="D987" s="17">
        <v>2.7795070000000002</v>
      </c>
      <c r="E987" s="40" t="s">
        <v>56</v>
      </c>
      <c r="F987" s="18">
        <v>-42.4</v>
      </c>
      <c r="G987" s="17">
        <v>-41.7</v>
      </c>
      <c r="H987" s="17">
        <v>-37.9</v>
      </c>
      <c r="I987" s="17">
        <v>-35.6</v>
      </c>
      <c r="J987" s="17">
        <v>-34.299999999999997</v>
      </c>
      <c r="K987" s="30">
        <v>-31.8</v>
      </c>
      <c r="L987" s="10">
        <f t="shared" si="210"/>
        <v>-42.4</v>
      </c>
      <c r="M987" s="52" t="str">
        <f t="shared" si="211"/>
        <v>transition</v>
      </c>
      <c r="N987" s="83">
        <v>73479</v>
      </c>
      <c r="O987" s="34">
        <v>19662</v>
      </c>
      <c r="P987" s="34">
        <v>51476</v>
      </c>
      <c r="Q987" s="34">
        <v>3849</v>
      </c>
      <c r="R987" s="34">
        <v>168500</v>
      </c>
      <c r="S987" s="42">
        <v>36981</v>
      </c>
      <c r="T987" s="10">
        <v>0.20759887779808842</v>
      </c>
      <c r="U987" s="11">
        <v>5.5550689792539562E-2</v>
      </c>
      <c r="V987" s="11">
        <v>0.14543420342593666</v>
      </c>
      <c r="W987" s="11">
        <v>1.0874509460455943E-2</v>
      </c>
      <c r="X987" s="11">
        <v>0.47605997508101494</v>
      </c>
      <c r="Y987" s="12">
        <v>0.10448174444196448</v>
      </c>
      <c r="Z987" s="10">
        <f t="shared" si="212"/>
        <v>0.82439625607316369</v>
      </c>
      <c r="AA987" s="11">
        <f t="shared" si="213"/>
        <v>-0.16338118695037226</v>
      </c>
      <c r="AB987" s="11">
        <f t="shared" si="214"/>
        <v>-8.3863989200512454E-2</v>
      </c>
      <c r="AC987" s="11">
        <f t="shared" si="215"/>
        <v>35.871769880849868</v>
      </c>
      <c r="AD987" s="9">
        <f t="shared" si="216"/>
        <v>32.863703138684947</v>
      </c>
      <c r="AE987" s="10">
        <v>27.308957561893401</v>
      </c>
      <c r="AF987" s="11">
        <v>34.4678769813681</v>
      </c>
      <c r="AG987" s="12">
        <v>41.423113051399099</v>
      </c>
      <c r="AH987" s="74">
        <v>0.12129745515227368</v>
      </c>
      <c r="AI987" s="11">
        <f t="shared" si="217"/>
        <v>30.365858194306117</v>
      </c>
      <c r="AJ987" s="11">
        <f t="shared" si="218"/>
        <v>33.479087452471482</v>
      </c>
      <c r="AK987" s="11">
        <f t="shared" si="219"/>
        <v>0.26736383473337427</v>
      </c>
      <c r="AL987" s="11">
        <f t="shared" si="220"/>
        <v>13.373863341127567</v>
      </c>
      <c r="AM987" s="11">
        <f t="shared" si="221"/>
        <v>2.5193358816804796</v>
      </c>
      <c r="AN987" s="3">
        <f t="shared" si="222"/>
        <v>0.43607715133531161</v>
      </c>
      <c r="AO987" s="3">
        <f t="shared" si="223"/>
        <v>0.30549554896142433</v>
      </c>
      <c r="AP987" s="3" t="s">
        <v>8</v>
      </c>
      <c r="AQ987" s="123" t="s">
        <v>216</v>
      </c>
      <c r="AR987" s="83">
        <v>208</v>
      </c>
      <c r="AS987" s="34">
        <v>1263</v>
      </c>
      <c r="AT987" s="34" t="s">
        <v>96</v>
      </c>
      <c r="AU987" s="34">
        <v>38</v>
      </c>
      <c r="AV987" s="34" t="s">
        <v>160</v>
      </c>
      <c r="AW987" s="34">
        <v>3</v>
      </c>
      <c r="AX987" s="34">
        <v>11</v>
      </c>
      <c r="AY987" s="34">
        <v>13</v>
      </c>
      <c r="AZ987" s="52">
        <v>376.92</v>
      </c>
    </row>
    <row r="988" spans="1:52" ht="15" customHeight="1">
      <c r="A988" s="11">
        <v>58.480270055599597</v>
      </c>
      <c r="B988" s="32">
        <v>1263</v>
      </c>
      <c r="C988" s="17">
        <v>-28.532857</v>
      </c>
      <c r="D988" s="17">
        <v>2.7795070000000002</v>
      </c>
      <c r="E988" s="40" t="s">
        <v>56</v>
      </c>
      <c r="F988" s="18">
        <v>-42.4</v>
      </c>
      <c r="G988" s="17">
        <v>-41.7</v>
      </c>
      <c r="H988" s="17">
        <v>-37.9</v>
      </c>
      <c r="I988" s="17">
        <v>-35.6</v>
      </c>
      <c r="J988" s="17">
        <v>-34.299999999999997</v>
      </c>
      <c r="K988" s="30">
        <v>-31.8</v>
      </c>
      <c r="L988" s="10">
        <f t="shared" si="210"/>
        <v>-42.4</v>
      </c>
      <c r="M988" s="52" t="str">
        <f t="shared" si="211"/>
        <v>transition</v>
      </c>
      <c r="N988" s="83">
        <v>660218</v>
      </c>
      <c r="O988" s="34">
        <v>188514</v>
      </c>
      <c r="P988" s="34">
        <v>636186</v>
      </c>
      <c r="Q988" s="34">
        <v>51485</v>
      </c>
      <c r="R988" s="34">
        <v>1915603</v>
      </c>
      <c r="S988" s="42">
        <v>442174</v>
      </c>
      <c r="T988" s="10">
        <v>0.16953967202337847</v>
      </c>
      <c r="U988" s="11">
        <v>4.8409164445403143E-2</v>
      </c>
      <c r="V988" s="11">
        <v>0.16336841132151056</v>
      </c>
      <c r="W988" s="11">
        <v>1.3221011868994242E-2</v>
      </c>
      <c r="X988" s="11">
        <v>0.49191434396971889</v>
      </c>
      <c r="Y988" s="12">
        <v>0.11354739637099466</v>
      </c>
      <c r="Z988" s="10">
        <f t="shared" si="212"/>
        <v>0.85700859932689044</v>
      </c>
      <c r="AA988" s="11">
        <f t="shared" si="213"/>
        <v>-0.13901170619653302</v>
      </c>
      <c r="AB988" s="11">
        <f t="shared" si="214"/>
        <v>-6.701482029211149E-2</v>
      </c>
      <c r="AC988" s="11">
        <f t="shared" si="215"/>
        <v>37.516709831734019</v>
      </c>
      <c r="AD988" s="9">
        <f t="shared" si="216"/>
        <v>34.016186292019576</v>
      </c>
      <c r="AE988" s="10">
        <v>28.964384656182901</v>
      </c>
      <c r="AF988" s="11">
        <v>36.348531682431798</v>
      </c>
      <c r="AG988" s="12">
        <v>43.632480360643697</v>
      </c>
      <c r="AH988" s="74">
        <v>1.9213272651217611E-2</v>
      </c>
      <c r="AI988" s="11">
        <f t="shared" si="217"/>
        <v>25.631361806585161</v>
      </c>
      <c r="AJ988" s="11">
        <f t="shared" si="218"/>
        <v>40.110414444226734</v>
      </c>
      <c r="AK988" s="11">
        <f t="shared" si="219"/>
        <v>0.27093237335503634</v>
      </c>
      <c r="AL988" s="11">
        <f t="shared" si="220"/>
        <v>12.356725259784403</v>
      </c>
      <c r="AM988" s="11">
        <f t="shared" si="221"/>
        <v>2.5668554619796278</v>
      </c>
      <c r="AN988" s="3">
        <f t="shared" si="222"/>
        <v>0.34465283255455331</v>
      </c>
      <c r="AO988" s="3">
        <f t="shared" si="223"/>
        <v>0.33210743562209916</v>
      </c>
      <c r="AP988" s="3" t="s">
        <v>8</v>
      </c>
      <c r="AQ988" s="123" t="s">
        <v>216</v>
      </c>
      <c r="AR988" s="83">
        <v>208</v>
      </c>
      <c r="AS988" s="34">
        <v>1263</v>
      </c>
      <c r="AT988" s="34" t="s">
        <v>96</v>
      </c>
      <c r="AU988" s="34">
        <v>39</v>
      </c>
      <c r="AV988" s="34" t="s">
        <v>160</v>
      </c>
      <c r="AW988" s="34">
        <v>1</v>
      </c>
      <c r="AX988" s="34">
        <v>11</v>
      </c>
      <c r="AY988" s="34">
        <v>13</v>
      </c>
      <c r="AZ988" s="52">
        <v>385.36</v>
      </c>
    </row>
    <row r="989" spans="1:52" ht="15" customHeight="1">
      <c r="A989" s="11">
        <v>58.697108816521002</v>
      </c>
      <c r="B989" s="32">
        <v>1263</v>
      </c>
      <c r="C989" s="17">
        <v>-28.532857</v>
      </c>
      <c r="D989" s="17">
        <v>2.7795070000000002</v>
      </c>
      <c r="E989" s="40" t="s">
        <v>56</v>
      </c>
      <c r="F989" s="18">
        <v>-42.4</v>
      </c>
      <c r="G989" s="17">
        <v>-41.7</v>
      </c>
      <c r="H989" s="17">
        <v>-37.9</v>
      </c>
      <c r="I989" s="17">
        <v>-35.6</v>
      </c>
      <c r="J989" s="17">
        <v>-34.299999999999997</v>
      </c>
      <c r="K989" s="30">
        <v>-31.8</v>
      </c>
      <c r="L989" s="10">
        <f t="shared" si="210"/>
        <v>-42.4</v>
      </c>
      <c r="M989" s="52" t="str">
        <f t="shared" si="211"/>
        <v>transition</v>
      </c>
      <c r="N989" s="83">
        <v>26708.245551923101</v>
      </c>
      <c r="O989" s="34">
        <v>9022.291836921584</v>
      </c>
      <c r="P989" s="34">
        <v>23572.642348901099</v>
      </c>
      <c r="Q989" s="34">
        <v>4276.4731618746728</v>
      </c>
      <c r="R989" s="34">
        <v>66923.683216575097</v>
      </c>
      <c r="S989" s="42">
        <v>14332.289339926725</v>
      </c>
      <c r="T989" s="10">
        <v>0.18440384033840018</v>
      </c>
      <c r="U989" s="11">
        <v>6.2293319123028011E-2</v>
      </c>
      <c r="V989" s="11">
        <v>0.16275444853201806</v>
      </c>
      <c r="W989" s="11">
        <v>2.9526389991461208E-2</v>
      </c>
      <c r="X989" s="11">
        <v>0.46206644950657888</v>
      </c>
      <c r="Y989" s="12">
        <v>9.8955552508513664E-2</v>
      </c>
      <c r="Z989" s="10">
        <f t="shared" si="212"/>
        <v>0.82379608464671117</v>
      </c>
      <c r="AA989" s="11">
        <f t="shared" si="213"/>
        <v>-0.19428144753754925</v>
      </c>
      <c r="AB989" s="11">
        <f t="shared" si="214"/>
        <v>-8.418027649755333E-2</v>
      </c>
      <c r="AC989" s="11">
        <f t="shared" si="215"/>
        <v>33.786002291215425</v>
      </c>
      <c r="AD989" s="9">
        <f t="shared" si="216"/>
        <v>32.842069087567353</v>
      </c>
      <c r="AE989" s="10">
        <v>27.227926744454798</v>
      </c>
      <c r="AF989" s="11">
        <v>34.4461848127415</v>
      </c>
      <c r="AG989" s="12">
        <v>41.282763832624198</v>
      </c>
      <c r="AH989" s="74" t="s">
        <v>8</v>
      </c>
      <c r="AI989" s="11">
        <f t="shared" si="217"/>
        <v>28.524720042837465</v>
      </c>
      <c r="AJ989" s="11">
        <f t="shared" si="218"/>
        <v>34.922277152808142</v>
      </c>
      <c r="AK989" s="11">
        <f t="shared" si="219"/>
        <v>0.31213260954064942</v>
      </c>
      <c r="AL989" s="11">
        <f t="shared" si="220"/>
        <v>5.5121688963359672</v>
      </c>
      <c r="AM989" s="11">
        <f t="shared" si="221"/>
        <v>2.4671295541555631</v>
      </c>
      <c r="AN989" s="3">
        <f t="shared" si="222"/>
        <v>0.39908511110321299</v>
      </c>
      <c r="AO989" s="3">
        <f t="shared" si="223"/>
        <v>0.3522316946097615</v>
      </c>
      <c r="AP989" s="3" t="s">
        <v>8</v>
      </c>
      <c r="AQ989" s="123" t="s">
        <v>216</v>
      </c>
      <c r="AR989" s="83">
        <v>208</v>
      </c>
      <c r="AS989" s="34">
        <v>1263</v>
      </c>
      <c r="AT989" s="34" t="s">
        <v>96</v>
      </c>
      <c r="AU989" s="34">
        <v>39</v>
      </c>
      <c r="AV989" s="34" t="s">
        <v>160</v>
      </c>
      <c r="AW989" s="34">
        <v>3</v>
      </c>
      <c r="AX989" s="34">
        <v>11</v>
      </c>
      <c r="AY989" s="34">
        <v>13</v>
      </c>
      <c r="AZ989" s="52">
        <v>388.36</v>
      </c>
    </row>
    <row r="990" spans="1:52" ht="15" customHeight="1">
      <c r="A990" s="11">
        <v>59.379008662175103</v>
      </c>
      <c r="B990" s="32">
        <v>1263</v>
      </c>
      <c r="C990" s="17">
        <v>-28.532857</v>
      </c>
      <c r="D990" s="17">
        <v>2.7795070000000002</v>
      </c>
      <c r="E990" s="40" t="s">
        <v>56</v>
      </c>
      <c r="F990" s="18">
        <v>-42.4</v>
      </c>
      <c r="G990" s="17">
        <v>-41.7</v>
      </c>
      <c r="H990" s="17">
        <v>-37.9</v>
      </c>
      <c r="I990" s="17">
        <v>-35.6</v>
      </c>
      <c r="J990" s="17">
        <v>-34.299999999999997</v>
      </c>
      <c r="K990" s="30">
        <v>-31.8</v>
      </c>
      <c r="L990" s="10">
        <f t="shared" si="210"/>
        <v>-42.4</v>
      </c>
      <c r="M990" s="52" t="str">
        <f t="shared" si="211"/>
        <v>transition</v>
      </c>
      <c r="N990" s="83">
        <v>752736</v>
      </c>
      <c r="O990" s="34">
        <v>262589</v>
      </c>
      <c r="P990" s="34">
        <v>802865</v>
      </c>
      <c r="Q990" s="34">
        <v>59283</v>
      </c>
      <c r="R990" s="34">
        <v>2291942</v>
      </c>
      <c r="S990" s="42">
        <v>486986</v>
      </c>
      <c r="T990" s="10">
        <v>0.16165618038480792</v>
      </c>
      <c r="U990" s="11">
        <v>5.6393124217609267E-2</v>
      </c>
      <c r="V990" s="11">
        <v>0.1724217909926572</v>
      </c>
      <c r="W990" s="11">
        <v>1.2731506586309898E-2</v>
      </c>
      <c r="X990" s="11">
        <v>0.49221319211983677</v>
      </c>
      <c r="Y990" s="12">
        <v>0.10458420569877895</v>
      </c>
      <c r="Z990" s="10">
        <f t="shared" si="212"/>
        <v>0.83707560170078854</v>
      </c>
      <c r="AA990" s="11">
        <f t="shared" si="213"/>
        <v>-0.14640845643220088</v>
      </c>
      <c r="AB990" s="11">
        <f t="shared" si="214"/>
        <v>-7.7235316297382645E-2</v>
      </c>
      <c r="AC990" s="11">
        <f t="shared" si="215"/>
        <v>37.017429190826441</v>
      </c>
      <c r="AD990" s="9">
        <f t="shared" si="216"/>
        <v>33.317104365259027</v>
      </c>
      <c r="AE990" s="10">
        <v>27.949288453432999</v>
      </c>
      <c r="AF990" s="11">
        <v>35.200018884345603</v>
      </c>
      <c r="AG990" s="12">
        <v>42.286067533056197</v>
      </c>
      <c r="AH990" s="74">
        <v>4.3656595598372337E-2</v>
      </c>
      <c r="AI990" s="11">
        <f t="shared" si="217"/>
        <v>24.723008475773135</v>
      </c>
      <c r="AJ990" s="11">
        <f t="shared" si="218"/>
        <v>39.2818712582337</v>
      </c>
      <c r="AK990" s="11">
        <f t="shared" si="219"/>
        <v>0.28812334050181049</v>
      </c>
      <c r="AL990" s="11">
        <f t="shared" si="220"/>
        <v>13.542921242177353</v>
      </c>
      <c r="AM990" s="11">
        <f t="shared" si="221"/>
        <v>2.4781628108552152</v>
      </c>
      <c r="AN990" s="3">
        <f t="shared" si="222"/>
        <v>0.32842715915149684</v>
      </c>
      <c r="AO990" s="3">
        <f t="shared" si="223"/>
        <v>0.35029900407601938</v>
      </c>
      <c r="AP990" s="3" t="s">
        <v>8</v>
      </c>
      <c r="AQ990" s="123" t="s">
        <v>216</v>
      </c>
      <c r="AR990" s="83">
        <v>208</v>
      </c>
      <c r="AS990" s="34">
        <v>1263</v>
      </c>
      <c r="AT990" s="34" t="s">
        <v>96</v>
      </c>
      <c r="AU990" s="34">
        <v>40</v>
      </c>
      <c r="AV990" s="34" t="s">
        <v>160</v>
      </c>
      <c r="AW990" s="34">
        <v>1</v>
      </c>
      <c r="AX990" s="34">
        <v>11</v>
      </c>
      <c r="AY990" s="34">
        <v>13</v>
      </c>
      <c r="AZ990" s="52">
        <v>396.69</v>
      </c>
    </row>
    <row r="991" spans="1:52" ht="15" customHeight="1">
      <c r="A991" s="11">
        <v>3.9656961700000002</v>
      </c>
      <c r="B991" s="32">
        <v>609</v>
      </c>
      <c r="C991" s="17">
        <v>49.877800000000001</v>
      </c>
      <c r="D991" s="17">
        <v>-24.238199999999999</v>
      </c>
      <c r="E991" s="40" t="s">
        <v>37</v>
      </c>
      <c r="F991" s="18">
        <v>38.799999999999997</v>
      </c>
      <c r="G991" s="17">
        <v>38.799999999999997</v>
      </c>
      <c r="H991" s="17">
        <v>40.9</v>
      </c>
      <c r="I991" s="17">
        <v>42.9</v>
      </c>
      <c r="J991" s="17">
        <v>44.2</v>
      </c>
      <c r="K991" s="30">
        <v>46.7</v>
      </c>
      <c r="L991" s="10">
        <f t="shared" si="210"/>
        <v>46.7</v>
      </c>
      <c r="M991" s="52" t="str">
        <f t="shared" si="211"/>
        <v>transition</v>
      </c>
      <c r="N991" s="83" t="s">
        <v>8</v>
      </c>
      <c r="O991" s="34" t="s">
        <v>8</v>
      </c>
      <c r="P991" s="34" t="s">
        <v>8</v>
      </c>
      <c r="Q991" s="34" t="s">
        <v>8</v>
      </c>
      <c r="R991" s="34" t="s">
        <v>8</v>
      </c>
      <c r="S991" s="42" t="s">
        <v>8</v>
      </c>
      <c r="T991" s="10">
        <v>0.5794081785436489</v>
      </c>
      <c r="U991" s="3">
        <v>7.6614093881137865E-2</v>
      </c>
      <c r="V991" s="3">
        <v>0.12510449858549297</v>
      </c>
      <c r="W991" s="3">
        <v>3.601041035392028E-3</v>
      </c>
      <c r="X991" s="3">
        <v>0.20634902030343691</v>
      </c>
      <c r="Y991" s="52">
        <v>8.9231676508915447E-3</v>
      </c>
      <c r="Z991" s="10">
        <f t="shared" si="212"/>
        <v>0.64239594764047614</v>
      </c>
      <c r="AA991" s="11">
        <f t="shared" si="213"/>
        <v>-0.21515755376290052</v>
      </c>
      <c r="AB991" s="11">
        <f t="shared" si="214"/>
        <v>-0.19219720733543219</v>
      </c>
      <c r="AC991" s="11">
        <f t="shared" si="215"/>
        <v>32.376865121004215</v>
      </c>
      <c r="AD991" s="9">
        <f t="shared" si="216"/>
        <v>25.453711018256438</v>
      </c>
      <c r="AE991" s="10">
        <v>19.671217209247899</v>
      </c>
      <c r="AF991" s="11">
        <v>25.748944145936399</v>
      </c>
      <c r="AG991" s="12">
        <v>33.539465186900998</v>
      </c>
      <c r="AH991" s="10">
        <v>0.30125036597292237</v>
      </c>
      <c r="AI991" s="11">
        <f t="shared" si="217"/>
        <v>73.738831714656172</v>
      </c>
      <c r="AJ991" s="11">
        <f t="shared" si="218"/>
        <v>1.5166908424323473</v>
      </c>
      <c r="AK991" s="11">
        <f t="shared" si="219"/>
        <v>0.48816839279251356</v>
      </c>
      <c r="AL991" s="11">
        <f t="shared" si="220"/>
        <v>34.741203267591601</v>
      </c>
      <c r="AM991" s="11">
        <f t="shared" si="221"/>
        <v>1.7425037515982262</v>
      </c>
      <c r="AN991" s="3">
        <f t="shared" si="222"/>
        <v>2.8079037045663084</v>
      </c>
      <c r="AO991" s="3" t="str">
        <f t="shared" si="223"/>
        <v>n/a</v>
      </c>
      <c r="AP991" s="3" t="s">
        <v>8</v>
      </c>
      <c r="AQ991" s="124"/>
      <c r="AR991" s="4"/>
      <c r="AS991" s="3"/>
      <c r="AT991" s="28"/>
    </row>
    <row r="992" spans="1:52" ht="15" customHeight="1">
      <c r="A992" s="11">
        <v>3.9725252340000003</v>
      </c>
      <c r="B992" s="32">
        <v>609</v>
      </c>
      <c r="C992" s="17">
        <v>49.877800000000001</v>
      </c>
      <c r="D992" s="17">
        <v>-24.238199999999999</v>
      </c>
      <c r="E992" s="40" t="s">
        <v>37</v>
      </c>
      <c r="F992" s="18">
        <v>38.799999999999997</v>
      </c>
      <c r="G992" s="17">
        <v>38.799999999999997</v>
      </c>
      <c r="H992" s="17">
        <v>40.9</v>
      </c>
      <c r="I992" s="17">
        <v>42.9</v>
      </c>
      <c r="J992" s="17">
        <v>44.2</v>
      </c>
      <c r="K992" s="30">
        <v>46.7</v>
      </c>
      <c r="L992" s="10">
        <f t="shared" si="210"/>
        <v>46.7</v>
      </c>
      <c r="M992" s="52" t="str">
        <f t="shared" si="211"/>
        <v>transition</v>
      </c>
      <c r="N992" s="83" t="s">
        <v>8</v>
      </c>
      <c r="O992" s="34" t="s">
        <v>8</v>
      </c>
      <c r="P992" s="34" t="s">
        <v>8</v>
      </c>
      <c r="Q992" s="34" t="s">
        <v>8</v>
      </c>
      <c r="R992" s="34" t="s">
        <v>8</v>
      </c>
      <c r="S992" s="42" t="s">
        <v>8</v>
      </c>
      <c r="T992" s="10">
        <v>0.57999518128721983</v>
      </c>
      <c r="U992" s="3">
        <v>7.9885963861867693E-2</v>
      </c>
      <c r="V992" s="3">
        <v>0.15627161263131828</v>
      </c>
      <c r="W992" s="3">
        <v>4.7889994550126555E-3</v>
      </c>
      <c r="X992" s="3">
        <v>0.16950415419384637</v>
      </c>
      <c r="Y992" s="52">
        <v>9.5540885707350604E-3</v>
      </c>
      <c r="Z992" s="10">
        <f t="shared" si="212"/>
        <v>0.68109480262145305</v>
      </c>
      <c r="AA992" s="11">
        <f t="shared" si="213"/>
        <v>-0.18804066515464926</v>
      </c>
      <c r="AB992" s="11">
        <f t="shared" si="214"/>
        <v>-0.16679243377029906</v>
      </c>
      <c r="AC992" s="11">
        <f t="shared" si="215"/>
        <v>34.207255102061175</v>
      </c>
      <c r="AD992" s="9">
        <f t="shared" si="216"/>
        <v>27.191397530111544</v>
      </c>
      <c r="AE992" s="10">
        <v>22.183623810695199</v>
      </c>
      <c r="AF992" s="11">
        <v>28.2324593243751</v>
      </c>
      <c r="AG992" s="12">
        <v>36.814330038294003</v>
      </c>
      <c r="AH992" s="10">
        <v>0.25401775981522606</v>
      </c>
      <c r="AI992" s="11">
        <f t="shared" si="217"/>
        <v>77.384348968761913</v>
      </c>
      <c r="AJ992" s="11">
        <f t="shared" si="218"/>
        <v>1.6205750832389307</v>
      </c>
      <c r="AK992" s="11">
        <f t="shared" si="219"/>
        <v>0.57367574183230907</v>
      </c>
      <c r="AL992" s="11">
        <f t="shared" si="220"/>
        <v>32.631369892462288</v>
      </c>
      <c r="AM992" s="11">
        <f t="shared" si="221"/>
        <v>1.776492460118192</v>
      </c>
      <c r="AN992" s="3">
        <f t="shared" si="222"/>
        <v>3.4217166183663705</v>
      </c>
      <c r="AO992" s="3" t="str">
        <f t="shared" si="223"/>
        <v>n/a</v>
      </c>
      <c r="AP992" s="3" t="s">
        <v>8</v>
      </c>
      <c r="AQ992" s="124"/>
      <c r="AR992" s="4"/>
      <c r="AS992" s="3"/>
      <c r="AT992" s="28"/>
    </row>
    <row r="993" spans="1:46" ht="15" customHeight="1">
      <c r="A993" s="11">
        <v>3.9851160490000002</v>
      </c>
      <c r="B993" s="32">
        <v>609</v>
      </c>
      <c r="C993" s="17">
        <v>49.877800000000001</v>
      </c>
      <c r="D993" s="17">
        <v>-24.238199999999999</v>
      </c>
      <c r="E993" s="40" t="s">
        <v>37</v>
      </c>
      <c r="F993" s="18">
        <v>38.799999999999997</v>
      </c>
      <c r="G993" s="17">
        <v>38.799999999999997</v>
      </c>
      <c r="H993" s="17">
        <v>40.9</v>
      </c>
      <c r="I993" s="17">
        <v>42.9</v>
      </c>
      <c r="J993" s="17">
        <v>44.2</v>
      </c>
      <c r="K993" s="30">
        <v>46.7</v>
      </c>
      <c r="L993" s="10">
        <f t="shared" si="210"/>
        <v>46.7</v>
      </c>
      <c r="M993" s="52" t="str">
        <f t="shared" si="211"/>
        <v>transition</v>
      </c>
      <c r="N993" s="83" t="s">
        <v>8</v>
      </c>
      <c r="O993" s="34" t="s">
        <v>8</v>
      </c>
      <c r="P993" s="34" t="s">
        <v>8</v>
      </c>
      <c r="Q993" s="34" t="s">
        <v>8</v>
      </c>
      <c r="R993" s="34" t="s">
        <v>8</v>
      </c>
      <c r="S993" s="42" t="s">
        <v>8</v>
      </c>
      <c r="T993" s="10">
        <v>0.52713655539544746</v>
      </c>
      <c r="U993" s="11">
        <v>7.4909105289684433E-2</v>
      </c>
      <c r="V993" s="11">
        <v>8.6134430867006478E-2</v>
      </c>
      <c r="W993" s="11">
        <v>5.133764808384407E-3</v>
      </c>
      <c r="X993" s="11">
        <v>0.29364184720642456</v>
      </c>
      <c r="Y993" s="12">
        <v>1.3044296433052591E-2</v>
      </c>
      <c r="Z993" s="10">
        <f t="shared" si="212"/>
        <v>0.58203081337747897</v>
      </c>
      <c r="AA993" s="11">
        <f t="shared" si="213"/>
        <v>-0.28539491245996396</v>
      </c>
      <c r="AB993" s="11">
        <f t="shared" si="214"/>
        <v>-0.23505402269449235</v>
      </c>
      <c r="AC993" s="11">
        <f t="shared" si="215"/>
        <v>27.635843408952432</v>
      </c>
      <c r="AD993" s="9">
        <f t="shared" si="216"/>
        <v>22.522304847696724</v>
      </c>
      <c r="AE993" s="10">
        <v>15.726916231021599</v>
      </c>
      <c r="AF993" s="11">
        <v>21.882776038590901</v>
      </c>
      <c r="AG993" s="12">
        <v>28.823315032498101</v>
      </c>
      <c r="AH993" s="10">
        <v>0.22518327080303466</v>
      </c>
      <c r="AI993" s="11">
        <f t="shared" si="217"/>
        <v>64.223979788505844</v>
      </c>
      <c r="AJ993" s="11">
        <f t="shared" si="218"/>
        <v>2.4148017074092762</v>
      </c>
      <c r="AK993" s="11">
        <f t="shared" si="219"/>
        <v>0.35142767507445311</v>
      </c>
      <c r="AL993" s="11">
        <f t="shared" si="220"/>
        <v>16.778024331448275</v>
      </c>
      <c r="AM993" s="11">
        <f t="shared" si="221"/>
        <v>1.7562417239360504</v>
      </c>
      <c r="AN993" s="3">
        <f t="shared" si="222"/>
        <v>1.7951683672146383</v>
      </c>
      <c r="AO993" s="3" t="str">
        <f t="shared" si="223"/>
        <v>n/a</v>
      </c>
      <c r="AP993" s="3" t="s">
        <v>8</v>
      </c>
      <c r="AQ993" s="124"/>
      <c r="AR993" s="4"/>
      <c r="AS993" s="3"/>
      <c r="AT993" s="28"/>
    </row>
    <row r="994" spans="1:46" ht="15" customHeight="1">
      <c r="A994" s="11">
        <v>3.9908688040000002</v>
      </c>
      <c r="B994" s="32">
        <v>609</v>
      </c>
      <c r="C994" s="17">
        <v>49.877800000000001</v>
      </c>
      <c r="D994" s="17">
        <v>-24.238199999999999</v>
      </c>
      <c r="E994" s="40" t="s">
        <v>37</v>
      </c>
      <c r="F994" s="18">
        <v>38.799999999999997</v>
      </c>
      <c r="G994" s="17">
        <v>38.799999999999997</v>
      </c>
      <c r="H994" s="17">
        <v>40.9</v>
      </c>
      <c r="I994" s="17">
        <v>42.9</v>
      </c>
      <c r="J994" s="17">
        <v>44.2</v>
      </c>
      <c r="K994" s="30">
        <v>46.7</v>
      </c>
      <c r="L994" s="10">
        <f t="shared" si="210"/>
        <v>46.7</v>
      </c>
      <c r="M994" s="52" t="str">
        <f t="shared" si="211"/>
        <v>transition</v>
      </c>
      <c r="N994" s="83" t="s">
        <v>8</v>
      </c>
      <c r="O994" s="34" t="s">
        <v>8</v>
      </c>
      <c r="P994" s="34" t="s">
        <v>8</v>
      </c>
      <c r="Q994" s="34" t="s">
        <v>8</v>
      </c>
      <c r="R994" s="34" t="s">
        <v>8</v>
      </c>
      <c r="S994" s="42" t="s">
        <v>8</v>
      </c>
      <c r="T994" s="10">
        <v>0.56927174890848253</v>
      </c>
      <c r="U994" s="11">
        <v>7.0411050931609848E-2</v>
      </c>
      <c r="V994" s="11">
        <v>6.4631672426992914E-2</v>
      </c>
      <c r="W994" s="11">
        <v>6.2925084958137135E-3</v>
      </c>
      <c r="X994" s="11">
        <v>0.27459867569682483</v>
      </c>
      <c r="Y994" s="12">
        <v>1.4794343540276146E-2</v>
      </c>
      <c r="Z994" s="10">
        <f t="shared" si="212"/>
        <v>0.54902169717933291</v>
      </c>
      <c r="AA994" s="11">
        <f t="shared" si="213"/>
        <v>-0.33980504169027015</v>
      </c>
      <c r="AB994" s="11">
        <f t="shared" si="214"/>
        <v>-0.26041049201792582</v>
      </c>
      <c r="AC994" s="11">
        <f t="shared" si="215"/>
        <v>23.963159685906763</v>
      </c>
      <c r="AD994" s="9">
        <f t="shared" si="216"/>
        <v>20.787922345973875</v>
      </c>
      <c r="AE994" s="10">
        <v>13.5283960216978</v>
      </c>
      <c r="AF994" s="11">
        <v>19.743830430956599</v>
      </c>
      <c r="AG994" s="12">
        <v>26.2004988515456</v>
      </c>
      <c r="AH994" s="10">
        <v>0.21593636855248113</v>
      </c>
      <c r="AI994" s="11">
        <f t="shared" si="217"/>
        <v>67.459616110463955</v>
      </c>
      <c r="AJ994" s="11">
        <f t="shared" si="218"/>
        <v>2.5329913397727473</v>
      </c>
      <c r="AK994" s="11">
        <f t="shared" si="219"/>
        <v>0.32813086092276494</v>
      </c>
      <c r="AL994" s="11">
        <f t="shared" si="220"/>
        <v>10.271209402417357</v>
      </c>
      <c r="AM994" s="11">
        <f t="shared" si="221"/>
        <v>1.7788384726727591</v>
      </c>
      <c r="AN994" s="3">
        <f t="shared" si="222"/>
        <v>2.073104495001266</v>
      </c>
      <c r="AO994" s="3" t="str">
        <f t="shared" si="223"/>
        <v>n/a</v>
      </c>
      <c r="AP994" s="3" t="s">
        <v>8</v>
      </c>
      <c r="AQ994" s="124"/>
      <c r="AR994" s="4"/>
      <c r="AS994" s="3"/>
      <c r="AT994" s="28"/>
    </row>
    <row r="995" spans="1:46" ht="15" customHeight="1">
      <c r="A995" s="11">
        <v>3.9963476179999997</v>
      </c>
      <c r="B995" s="32">
        <v>609</v>
      </c>
      <c r="C995" s="17">
        <v>49.877800000000001</v>
      </c>
      <c r="D995" s="17">
        <v>-24.238199999999999</v>
      </c>
      <c r="E995" s="40" t="s">
        <v>37</v>
      </c>
      <c r="F995" s="18">
        <v>38.799999999999997</v>
      </c>
      <c r="G995" s="17">
        <v>38.799999999999997</v>
      </c>
      <c r="H995" s="17">
        <v>40.9</v>
      </c>
      <c r="I995" s="17">
        <v>42.9</v>
      </c>
      <c r="J995" s="17">
        <v>44.2</v>
      </c>
      <c r="K995" s="30">
        <v>46.7</v>
      </c>
      <c r="L995" s="10">
        <f t="shared" si="210"/>
        <v>46.7</v>
      </c>
      <c r="M995" s="52" t="str">
        <f t="shared" si="211"/>
        <v>transition</v>
      </c>
      <c r="N995" s="83" t="s">
        <v>8</v>
      </c>
      <c r="O995" s="34" t="s">
        <v>8</v>
      </c>
      <c r="P995" s="34" t="s">
        <v>8</v>
      </c>
      <c r="Q995" s="34" t="s">
        <v>8</v>
      </c>
      <c r="R995" s="34" t="s">
        <v>8</v>
      </c>
      <c r="S995" s="42" t="s">
        <v>8</v>
      </c>
      <c r="T995" s="10">
        <v>0.55220042201251429</v>
      </c>
      <c r="U995" s="11">
        <v>7.6763931756307593E-2</v>
      </c>
      <c r="V995" s="11">
        <v>8.2072793664715357E-2</v>
      </c>
      <c r="W995" s="11">
        <v>4.3075767463782852E-3</v>
      </c>
      <c r="X995" s="11">
        <v>0.27432326869529999</v>
      </c>
      <c r="Y995" s="12">
        <v>1.0332007124784435E-2</v>
      </c>
      <c r="Z995" s="10">
        <f t="shared" si="212"/>
        <v>0.55749616723160567</v>
      </c>
      <c r="AA995" s="11">
        <f t="shared" si="213"/>
        <v>-0.29837269404053179</v>
      </c>
      <c r="AB995" s="11">
        <f t="shared" si="214"/>
        <v>-0.25375811403026977</v>
      </c>
      <c r="AC995" s="11">
        <f t="shared" si="215"/>
        <v>26.759843152264104</v>
      </c>
      <c r="AD995" s="9">
        <f t="shared" si="216"/>
        <v>21.242945000329549</v>
      </c>
      <c r="AE995" s="10">
        <v>14.1167775838554</v>
      </c>
      <c r="AF995" s="11">
        <v>20.290464482794</v>
      </c>
      <c r="AG995" s="12">
        <v>26.845153990417899</v>
      </c>
      <c r="AH995" s="10">
        <v>0.23859948380066082</v>
      </c>
      <c r="AI995" s="11">
        <f t="shared" si="217"/>
        <v>66.809993254957234</v>
      </c>
      <c r="AJ995" s="11">
        <f t="shared" si="218"/>
        <v>1.8366953778344175</v>
      </c>
      <c r="AK995" s="11">
        <f t="shared" si="219"/>
        <v>0.36432437676830615</v>
      </c>
      <c r="AL995" s="11">
        <f t="shared" si="220"/>
        <v>19.053123948103849</v>
      </c>
      <c r="AM995" s="11">
        <f t="shared" si="221"/>
        <v>1.7014443011170668</v>
      </c>
      <c r="AN995" s="3">
        <f t="shared" si="222"/>
        <v>2.0129550972428145</v>
      </c>
      <c r="AO995" s="3" t="str">
        <f t="shared" si="223"/>
        <v>n/a</v>
      </c>
      <c r="AP995" s="3" t="s">
        <v>8</v>
      </c>
      <c r="AQ995" s="124"/>
      <c r="AR995" s="4"/>
      <c r="AS995" s="3"/>
      <c r="AT995" s="28"/>
    </row>
    <row r="996" spans="1:46" ht="15" customHeight="1">
      <c r="A996" s="11">
        <v>4.001552491</v>
      </c>
      <c r="B996" s="32">
        <v>609</v>
      </c>
      <c r="C996" s="17">
        <v>49.877800000000001</v>
      </c>
      <c r="D996" s="17">
        <v>-24.238199999999999</v>
      </c>
      <c r="E996" s="40" t="s">
        <v>37</v>
      </c>
      <c r="F996" s="18">
        <v>38.799999999999997</v>
      </c>
      <c r="G996" s="17">
        <v>38.799999999999997</v>
      </c>
      <c r="H996" s="17">
        <v>40.9</v>
      </c>
      <c r="I996" s="17">
        <v>42.9</v>
      </c>
      <c r="J996" s="17">
        <v>44.2</v>
      </c>
      <c r="K996" s="30">
        <v>46.7</v>
      </c>
      <c r="L996" s="10">
        <f t="shared" si="210"/>
        <v>46.7</v>
      </c>
      <c r="M996" s="52" t="str">
        <f t="shared" si="211"/>
        <v>transition</v>
      </c>
      <c r="N996" s="83" t="s">
        <v>8</v>
      </c>
      <c r="O996" s="34" t="s">
        <v>8</v>
      </c>
      <c r="P996" s="34" t="s">
        <v>8</v>
      </c>
      <c r="Q996" s="34" t="s">
        <v>8</v>
      </c>
      <c r="R996" s="34" t="s">
        <v>8</v>
      </c>
      <c r="S996" s="42" t="s">
        <v>8</v>
      </c>
      <c r="T996" s="10">
        <v>0.60530380308776188</v>
      </c>
      <c r="U996" s="11">
        <v>0.10078716850225251</v>
      </c>
      <c r="V996" s="11">
        <v>7.512401788663399E-2</v>
      </c>
      <c r="W996" s="11">
        <v>1.2542467990488066E-2</v>
      </c>
      <c r="X996" s="11">
        <v>0.19558030722972825</v>
      </c>
      <c r="Y996" s="12">
        <v>1.0662235303135271E-2</v>
      </c>
      <c r="Z996" s="10">
        <f t="shared" si="212"/>
        <v>0.49382659182570726</v>
      </c>
      <c r="AA996" s="11">
        <f t="shared" si="213"/>
        <v>-0.39942575602600183</v>
      </c>
      <c r="AB996" s="11">
        <f t="shared" si="214"/>
        <v>-0.306425527664064</v>
      </c>
      <c r="AC996" s="11">
        <f t="shared" si="215"/>
        <v>19.938761468244873</v>
      </c>
      <c r="AD996" s="9">
        <f t="shared" si="216"/>
        <v>17.640493907778023</v>
      </c>
      <c r="AE996" s="10">
        <v>9.7124355393551305</v>
      </c>
      <c r="AF996" s="11">
        <v>16.133494960690498</v>
      </c>
      <c r="AG996" s="12">
        <v>22.195026941541698</v>
      </c>
      <c r="AH996" s="10">
        <v>3.410113251366919E-2</v>
      </c>
      <c r="AI996" s="11">
        <f t="shared" si="217"/>
        <v>75.579449671913778</v>
      </c>
      <c r="AJ996" s="11">
        <f t="shared" si="218"/>
        <v>1.7309777875073249</v>
      </c>
      <c r="AK996" s="11">
        <f t="shared" si="219"/>
        <v>0.47746508796809567</v>
      </c>
      <c r="AL996" s="11">
        <f t="shared" si="220"/>
        <v>5.9895722232344069</v>
      </c>
      <c r="AM996" s="11">
        <f t="shared" si="221"/>
        <v>1.6639131612640352</v>
      </c>
      <c r="AN996" s="3">
        <f t="shared" si="222"/>
        <v>3.0949118122448454</v>
      </c>
      <c r="AO996" s="3" t="str">
        <f t="shared" si="223"/>
        <v>n/a</v>
      </c>
      <c r="AP996" s="3" t="s">
        <v>8</v>
      </c>
      <c r="AQ996" s="124"/>
      <c r="AR996" s="4"/>
      <c r="AS996" s="3"/>
      <c r="AT996" s="28"/>
    </row>
    <row r="997" spans="1:46" ht="15" customHeight="1">
      <c r="A997" s="11">
        <v>4.0070313049999999</v>
      </c>
      <c r="B997" s="32">
        <v>609</v>
      </c>
      <c r="C997" s="17">
        <v>49.877800000000001</v>
      </c>
      <c r="D997" s="17">
        <v>-24.238199999999999</v>
      </c>
      <c r="E997" s="40" t="s">
        <v>37</v>
      </c>
      <c r="F997" s="18">
        <v>38.799999999999997</v>
      </c>
      <c r="G997" s="17">
        <v>38.799999999999997</v>
      </c>
      <c r="H997" s="17">
        <v>40.9</v>
      </c>
      <c r="I997" s="17">
        <v>42.9</v>
      </c>
      <c r="J997" s="17">
        <v>44.2</v>
      </c>
      <c r="K997" s="30">
        <v>46.7</v>
      </c>
      <c r="L997" s="10">
        <f t="shared" si="210"/>
        <v>46.7</v>
      </c>
      <c r="M997" s="52" t="str">
        <f t="shared" si="211"/>
        <v>transition</v>
      </c>
      <c r="N997" s="83" t="s">
        <v>8</v>
      </c>
      <c r="O997" s="34" t="s">
        <v>8</v>
      </c>
      <c r="P997" s="34" t="s">
        <v>8</v>
      </c>
      <c r="Q997" s="34" t="s">
        <v>8</v>
      </c>
      <c r="R997" s="34" t="s">
        <v>8</v>
      </c>
      <c r="S997" s="42" t="s">
        <v>8</v>
      </c>
      <c r="T997" s="10">
        <v>0.56708002020805015</v>
      </c>
      <c r="U997" s="3">
        <v>8.4304930281475413E-2</v>
      </c>
      <c r="V997" s="3">
        <v>0.11216313875068232</v>
      </c>
      <c r="W997" s="3">
        <v>3.8965552772218482E-3</v>
      </c>
      <c r="X997" s="3">
        <v>0.2206893894501907</v>
      </c>
      <c r="Y997" s="52">
        <v>1.1865966032379542E-2</v>
      </c>
      <c r="Z997" s="10">
        <f t="shared" si="212"/>
        <v>0.60276730067179518</v>
      </c>
      <c r="AA997" s="11">
        <f t="shared" si="213"/>
        <v>-0.25197089241776888</v>
      </c>
      <c r="AB997" s="11">
        <f t="shared" si="214"/>
        <v>-0.2198503156191689</v>
      </c>
      <c r="AC997" s="11">
        <f t="shared" si="215"/>
        <v>29.891964761800601</v>
      </c>
      <c r="AD997" s="9">
        <f t="shared" si="216"/>
        <v>23.562238411648849</v>
      </c>
      <c r="AE997" s="10">
        <v>17.107360815025601</v>
      </c>
      <c r="AF997" s="11">
        <v>23.190660675575401</v>
      </c>
      <c r="AG997" s="12">
        <v>30.411589056568001</v>
      </c>
      <c r="AH997" s="10">
        <v>0.31009350672287306</v>
      </c>
      <c r="AI997" s="11">
        <f t="shared" si="217"/>
        <v>71.985534504832742</v>
      </c>
      <c r="AJ997" s="11">
        <f t="shared" si="218"/>
        <v>2.0495808442226151</v>
      </c>
      <c r="AK997" s="11">
        <f t="shared" si="219"/>
        <v>0.46282138423287755</v>
      </c>
      <c r="AL997" s="11">
        <f t="shared" si="220"/>
        <v>28.785204050961642</v>
      </c>
      <c r="AM997" s="11">
        <f t="shared" si="221"/>
        <v>1.7329487570654762</v>
      </c>
      <c r="AN997" s="3">
        <f t="shared" si="222"/>
        <v>2.5695844354856914</v>
      </c>
      <c r="AO997" s="3" t="str">
        <f t="shared" si="223"/>
        <v>n/a</v>
      </c>
      <c r="AP997" s="3" t="s">
        <v>8</v>
      </c>
      <c r="AQ997" s="124"/>
      <c r="AR997" s="4"/>
      <c r="AS997" s="3"/>
      <c r="AT997" s="28"/>
    </row>
    <row r="998" spans="1:46" ht="15" customHeight="1">
      <c r="A998" s="11">
        <v>4.0127840599999995</v>
      </c>
      <c r="B998" s="32">
        <v>609</v>
      </c>
      <c r="C998" s="17">
        <v>49.877800000000001</v>
      </c>
      <c r="D998" s="17">
        <v>-24.238199999999999</v>
      </c>
      <c r="E998" s="40" t="s">
        <v>37</v>
      </c>
      <c r="F998" s="18">
        <v>38.799999999999997</v>
      </c>
      <c r="G998" s="17">
        <v>38.799999999999997</v>
      </c>
      <c r="H998" s="17">
        <v>40.9</v>
      </c>
      <c r="I998" s="17">
        <v>42.9</v>
      </c>
      <c r="J998" s="17">
        <v>44.2</v>
      </c>
      <c r="K998" s="30">
        <v>46.7</v>
      </c>
      <c r="L998" s="10">
        <f t="shared" si="210"/>
        <v>46.7</v>
      </c>
      <c r="M998" s="52" t="str">
        <f t="shared" si="211"/>
        <v>transition</v>
      </c>
      <c r="N998" s="83" t="s">
        <v>8</v>
      </c>
      <c r="O998" s="34" t="s">
        <v>8</v>
      </c>
      <c r="P998" s="34" t="s">
        <v>8</v>
      </c>
      <c r="Q998" s="34" t="s">
        <v>8</v>
      </c>
      <c r="R998" s="34" t="s">
        <v>8</v>
      </c>
      <c r="S998" s="42" t="s">
        <v>8</v>
      </c>
      <c r="T998" s="10">
        <v>0.52895030647299224</v>
      </c>
      <c r="U998" s="3">
        <v>7.3151273062669178E-2</v>
      </c>
      <c r="V998" s="3">
        <v>0.15158058189876331</v>
      </c>
      <c r="W998" s="3">
        <v>4.468559063854234E-3</v>
      </c>
      <c r="X998" s="3">
        <v>0.22914459783150401</v>
      </c>
      <c r="Y998" s="52">
        <v>1.2704681670217127E-2</v>
      </c>
      <c r="Z998" s="10">
        <f t="shared" si="212"/>
        <v>0.69760342231588301</v>
      </c>
      <c r="AA998" s="11">
        <f t="shared" si="213"/>
        <v>-0.17957182786632536</v>
      </c>
      <c r="AB998" s="11">
        <f t="shared" si="214"/>
        <v>-0.15639139750029199</v>
      </c>
      <c r="AC998" s="11">
        <f t="shared" si="215"/>
        <v>34.778901619023038</v>
      </c>
      <c r="AD998" s="9">
        <f t="shared" si="216"/>
        <v>27.902828410980028</v>
      </c>
      <c r="AE998" s="10">
        <v>23.202501025117499</v>
      </c>
      <c r="AF998" s="11">
        <v>29.279289008909899</v>
      </c>
      <c r="AG998" s="12">
        <v>38.141708048896298</v>
      </c>
      <c r="AH998" s="10">
        <v>0.28147416234978151</v>
      </c>
      <c r="AI998" s="11">
        <f t="shared" si="217"/>
        <v>69.773626424553058</v>
      </c>
      <c r="AJ998" s="11">
        <f t="shared" si="218"/>
        <v>2.3455302634189179</v>
      </c>
      <c r="AK998" s="11">
        <f t="shared" si="219"/>
        <v>0.48657374619891441</v>
      </c>
      <c r="AL998" s="11">
        <f t="shared" si="220"/>
        <v>33.921579581410214</v>
      </c>
      <c r="AM998" s="11">
        <f t="shared" si="221"/>
        <v>1.8211143484432808</v>
      </c>
      <c r="AN998" s="3">
        <f t="shared" si="222"/>
        <v>2.3083690886832215</v>
      </c>
      <c r="AO998" s="3" t="str">
        <f t="shared" si="223"/>
        <v>n/a</v>
      </c>
      <c r="AP998" s="3" t="s">
        <v>8</v>
      </c>
      <c r="AQ998" s="124"/>
      <c r="AR998" s="4"/>
      <c r="AS998" s="3"/>
      <c r="AT998" s="28"/>
    </row>
    <row r="999" spans="1:46" ht="15" customHeight="1">
      <c r="A999" s="11">
        <v>4.0182628740000004</v>
      </c>
      <c r="B999" s="32">
        <v>609</v>
      </c>
      <c r="C999" s="17">
        <v>49.877800000000001</v>
      </c>
      <c r="D999" s="17">
        <v>-24.238199999999999</v>
      </c>
      <c r="E999" s="40" t="s">
        <v>37</v>
      </c>
      <c r="F999" s="18">
        <v>38.799999999999997</v>
      </c>
      <c r="G999" s="17">
        <v>38.799999999999997</v>
      </c>
      <c r="H999" s="17">
        <v>40.9</v>
      </c>
      <c r="I999" s="17">
        <v>42.9</v>
      </c>
      <c r="J999" s="17">
        <v>44.2</v>
      </c>
      <c r="K999" s="30">
        <v>46.7</v>
      </c>
      <c r="L999" s="10">
        <f t="shared" si="210"/>
        <v>46.7</v>
      </c>
      <c r="M999" s="52" t="str">
        <f t="shared" si="211"/>
        <v>transition</v>
      </c>
      <c r="N999" s="83" t="s">
        <v>8</v>
      </c>
      <c r="O999" s="34" t="s">
        <v>8</v>
      </c>
      <c r="P999" s="34" t="s">
        <v>8</v>
      </c>
      <c r="Q999" s="34" t="s">
        <v>8</v>
      </c>
      <c r="R999" s="34" t="s">
        <v>8</v>
      </c>
      <c r="S999" s="42" t="s">
        <v>8</v>
      </c>
      <c r="T999" s="10">
        <v>0.39196317499204192</v>
      </c>
      <c r="U999" s="11">
        <v>0.11204011246661778</v>
      </c>
      <c r="V999" s="11">
        <v>9.6641370489883194E-2</v>
      </c>
      <c r="W999" s="11">
        <v>6.7818904564976405E-3</v>
      </c>
      <c r="X999" s="11">
        <v>0.37345937143822355</v>
      </c>
      <c r="Y999" s="12">
        <v>1.9114080156736071E-2</v>
      </c>
      <c r="Z999" s="10">
        <f t="shared" si="212"/>
        <v>0.52237476039737674</v>
      </c>
      <c r="AA999" s="11">
        <f t="shared" si="213"/>
        <v>-0.34821037498165675</v>
      </c>
      <c r="AB999" s="11">
        <f t="shared" si="214"/>
        <v>-0.28201781505027218</v>
      </c>
      <c r="AC999" s="11">
        <f t="shared" si="215"/>
        <v>23.395799688738169</v>
      </c>
      <c r="AD999" s="9">
        <f t="shared" si="216"/>
        <v>19.309981450561384</v>
      </c>
      <c r="AE999" s="10">
        <v>11.6229111646541</v>
      </c>
      <c r="AF999" s="11">
        <v>18.031043591932601</v>
      </c>
      <c r="AG999" s="12">
        <v>24.247521731652</v>
      </c>
      <c r="AH999" s="10">
        <v>0.34560464901395616</v>
      </c>
      <c r="AI999" s="11">
        <f t="shared" si="217"/>
        <v>51.208731284446429</v>
      </c>
      <c r="AJ999" s="11">
        <f t="shared" si="218"/>
        <v>4.6497537670427089</v>
      </c>
      <c r="AK999" s="11">
        <f t="shared" si="219"/>
        <v>0.35435908575139097</v>
      </c>
      <c r="AL999" s="11">
        <f t="shared" si="220"/>
        <v>14.249916171573128</v>
      </c>
      <c r="AM999" s="11">
        <f t="shared" si="221"/>
        <v>1.7142518998454326</v>
      </c>
      <c r="AN999" s="3">
        <f t="shared" si="222"/>
        <v>1.0495470323386413</v>
      </c>
      <c r="AO999" s="3" t="str">
        <f t="shared" si="223"/>
        <v>n/a</v>
      </c>
      <c r="AP999" s="3" t="s">
        <v>8</v>
      </c>
      <c r="AQ999" s="124"/>
      <c r="AR999" s="4"/>
      <c r="AS999" s="3"/>
      <c r="AT999" s="28"/>
    </row>
    <row r="1000" spans="1:46" ht="15" customHeight="1">
      <c r="A1000" s="11">
        <v>4.0237416880000003</v>
      </c>
      <c r="B1000" s="32">
        <v>609</v>
      </c>
      <c r="C1000" s="17">
        <v>49.877800000000001</v>
      </c>
      <c r="D1000" s="17">
        <v>-24.238199999999999</v>
      </c>
      <c r="E1000" s="40" t="s">
        <v>37</v>
      </c>
      <c r="F1000" s="18">
        <v>38.799999999999997</v>
      </c>
      <c r="G1000" s="17">
        <v>38.799999999999997</v>
      </c>
      <c r="H1000" s="17">
        <v>40.9</v>
      </c>
      <c r="I1000" s="17">
        <v>42.9</v>
      </c>
      <c r="J1000" s="17">
        <v>44.2</v>
      </c>
      <c r="K1000" s="30">
        <v>46.7</v>
      </c>
      <c r="L1000" s="10">
        <f t="shared" si="210"/>
        <v>46.7</v>
      </c>
      <c r="M1000" s="52" t="str">
        <f t="shared" si="211"/>
        <v>transition</v>
      </c>
      <c r="N1000" s="83" t="s">
        <v>8</v>
      </c>
      <c r="O1000" s="34" t="s">
        <v>8</v>
      </c>
      <c r="P1000" s="34" t="s">
        <v>8</v>
      </c>
      <c r="Q1000" s="34" t="s">
        <v>8</v>
      </c>
      <c r="R1000" s="34" t="s">
        <v>8</v>
      </c>
      <c r="S1000" s="42" t="s">
        <v>8</v>
      </c>
      <c r="T1000" s="10">
        <v>0.72814172902122953</v>
      </c>
      <c r="U1000" s="3">
        <v>8.8570835320216951E-2</v>
      </c>
      <c r="V1000" s="3">
        <v>9.5062061322589667E-2</v>
      </c>
      <c r="W1000" s="3">
        <v>1.8141959871435178E-3</v>
      </c>
      <c r="X1000" s="3">
        <v>8.2857218470972799E-2</v>
      </c>
      <c r="Y1000" s="52">
        <v>3.55395987784773E-3</v>
      </c>
      <c r="Z1000" s="10">
        <f t="shared" si="212"/>
        <v>0.53137385138867055</v>
      </c>
      <c r="AA1000" s="11">
        <f t="shared" si="213"/>
        <v>-0.29021280172379366</v>
      </c>
      <c r="AB1000" s="11">
        <f t="shared" si="214"/>
        <v>-0.27459982078953749</v>
      </c>
      <c r="AC1000" s="11">
        <f t="shared" si="215"/>
        <v>27.310635883643926</v>
      </c>
      <c r="AD1000" s="9">
        <f t="shared" si="216"/>
        <v>19.817372257995636</v>
      </c>
      <c r="AE1000" s="10">
        <v>12.3051311883992</v>
      </c>
      <c r="AF1000" s="11">
        <v>18.578087252808</v>
      </c>
      <c r="AG1000" s="12">
        <v>24.835107514887198</v>
      </c>
      <c r="AH1000" s="10">
        <v>0.38540753758450541</v>
      </c>
      <c r="AI1000" s="11">
        <f t="shared" si="217"/>
        <v>89.783313686511363</v>
      </c>
      <c r="AJ1000" s="11">
        <f t="shared" si="218"/>
        <v>0.48571556888562284</v>
      </c>
      <c r="AK1000" s="11">
        <f t="shared" si="219"/>
        <v>0.68214622259711077</v>
      </c>
      <c r="AL1000" s="11">
        <f t="shared" si="220"/>
        <v>52.39900319274021</v>
      </c>
      <c r="AM1000" s="11">
        <f t="shared" si="221"/>
        <v>1.5785805501051808</v>
      </c>
      <c r="AN1000" s="3">
        <f t="shared" si="222"/>
        <v>8.7879093995451694</v>
      </c>
      <c r="AO1000" s="3" t="str">
        <f t="shared" si="223"/>
        <v>n/a</v>
      </c>
      <c r="AP1000" s="3" t="s">
        <v>8</v>
      </c>
      <c r="AQ1000" s="124"/>
      <c r="AR1000" s="4"/>
      <c r="AS1000" s="3"/>
      <c r="AT1000" s="28"/>
    </row>
    <row r="1001" spans="1:46" ht="15" customHeight="1">
      <c r="A1001" s="11">
        <v>4.0292205020000003</v>
      </c>
      <c r="B1001" s="32">
        <v>609</v>
      </c>
      <c r="C1001" s="17">
        <v>49.877800000000001</v>
      </c>
      <c r="D1001" s="17">
        <v>-24.238199999999999</v>
      </c>
      <c r="E1001" s="40" t="s">
        <v>37</v>
      </c>
      <c r="F1001" s="18">
        <v>38.799999999999997</v>
      </c>
      <c r="G1001" s="17">
        <v>38.799999999999997</v>
      </c>
      <c r="H1001" s="17">
        <v>40.9</v>
      </c>
      <c r="I1001" s="17">
        <v>42.9</v>
      </c>
      <c r="J1001" s="17">
        <v>44.2</v>
      </c>
      <c r="K1001" s="30">
        <v>46.7</v>
      </c>
      <c r="L1001" s="10">
        <f t="shared" si="210"/>
        <v>46.7</v>
      </c>
      <c r="M1001" s="52" t="str">
        <f t="shared" si="211"/>
        <v>transition</v>
      </c>
      <c r="N1001" s="83" t="s">
        <v>8</v>
      </c>
      <c r="O1001" s="34" t="s">
        <v>8</v>
      </c>
      <c r="P1001" s="34" t="s">
        <v>8</v>
      </c>
      <c r="Q1001" s="34" t="s">
        <v>8</v>
      </c>
      <c r="R1001" s="34" t="s">
        <v>8</v>
      </c>
      <c r="S1001" s="42" t="s">
        <v>8</v>
      </c>
      <c r="T1001" s="10">
        <v>0.55360599683497913</v>
      </c>
      <c r="U1001" s="11">
        <v>7.2972906352136796E-2</v>
      </c>
      <c r="V1001" s="11">
        <v>7.3269030572825772E-2</v>
      </c>
      <c r="W1001" s="11">
        <v>5.3878091962668035E-3</v>
      </c>
      <c r="X1001" s="11">
        <v>0.28093563654801834</v>
      </c>
      <c r="Y1001" s="12">
        <v>1.3828620495773183E-2</v>
      </c>
      <c r="Z1001" s="10">
        <f t="shared" si="212"/>
        <v>0.55896514728051183</v>
      </c>
      <c r="AA1001" s="11">
        <f t="shared" si="213"/>
        <v>-0.31586396242094616</v>
      </c>
      <c r="AB1001" s="11">
        <f t="shared" si="214"/>
        <v>-0.25261527049575122</v>
      </c>
      <c r="AC1001" s="11">
        <f t="shared" si="215"/>
        <v>25.579182536586131</v>
      </c>
      <c r="AD1001" s="9">
        <f t="shared" si="216"/>
        <v>21.321115498090617</v>
      </c>
      <c r="AE1001" s="10">
        <v>14.1617030625791</v>
      </c>
      <c r="AF1001" s="11">
        <v>20.373165682060598</v>
      </c>
      <c r="AG1001" s="12">
        <v>26.9064302769359</v>
      </c>
      <c r="AH1001" s="10">
        <v>0.20497658637592334</v>
      </c>
      <c r="AI1001" s="11">
        <f t="shared" si="217"/>
        <v>66.336534294977696</v>
      </c>
      <c r="AJ1001" s="11">
        <f t="shared" si="218"/>
        <v>2.4370420967306989</v>
      </c>
      <c r="AK1001" s="11">
        <f t="shared" si="219"/>
        <v>0.33967693348509342</v>
      </c>
      <c r="AL1001" s="11">
        <f t="shared" si="220"/>
        <v>13.59903959174977</v>
      </c>
      <c r="AM1001" s="11">
        <f t="shared" si="221"/>
        <v>1.7586833656061207</v>
      </c>
      <c r="AN1001" s="3">
        <f t="shared" si="222"/>
        <v>1.9705794666614151</v>
      </c>
      <c r="AO1001" s="3" t="str">
        <f t="shared" si="223"/>
        <v>n/a</v>
      </c>
      <c r="AP1001" s="3" t="s">
        <v>8</v>
      </c>
      <c r="AQ1001" s="124"/>
      <c r="AR1001" s="4"/>
      <c r="AS1001" s="3"/>
      <c r="AT1001" s="28"/>
    </row>
    <row r="1002" spans="1:46" ht="15" customHeight="1">
      <c r="A1002" s="11">
        <v>4.0346993170000003</v>
      </c>
      <c r="B1002" s="32">
        <v>609</v>
      </c>
      <c r="C1002" s="17">
        <v>49.877800000000001</v>
      </c>
      <c r="D1002" s="17">
        <v>-24.238199999999999</v>
      </c>
      <c r="E1002" s="40" t="s">
        <v>37</v>
      </c>
      <c r="F1002" s="18">
        <v>38.799999999999997</v>
      </c>
      <c r="G1002" s="17">
        <v>38.799999999999997</v>
      </c>
      <c r="H1002" s="17">
        <v>40.9</v>
      </c>
      <c r="I1002" s="17">
        <v>42.9</v>
      </c>
      <c r="J1002" s="17">
        <v>44.2</v>
      </c>
      <c r="K1002" s="30">
        <v>46.7</v>
      </c>
      <c r="L1002" s="10">
        <f t="shared" si="210"/>
        <v>46.7</v>
      </c>
      <c r="M1002" s="52" t="str">
        <f t="shared" si="211"/>
        <v>transition</v>
      </c>
      <c r="N1002" s="83" t="s">
        <v>8</v>
      </c>
      <c r="O1002" s="34" t="s">
        <v>8</v>
      </c>
      <c r="P1002" s="34" t="s">
        <v>8</v>
      </c>
      <c r="Q1002" s="34" t="s">
        <v>8</v>
      </c>
      <c r="R1002" s="34" t="s">
        <v>8</v>
      </c>
      <c r="S1002" s="42" t="s">
        <v>8</v>
      </c>
      <c r="T1002" s="10">
        <v>0.43290361301742497</v>
      </c>
      <c r="U1002" s="11">
        <v>5.3125846403233853E-2</v>
      </c>
      <c r="V1002" s="11">
        <v>5.4752327613910329E-2</v>
      </c>
      <c r="W1002" s="11">
        <v>1.10854307134293E-2</v>
      </c>
      <c r="X1002" s="11">
        <v>0.43642397221768742</v>
      </c>
      <c r="Y1002" s="12">
        <v>1.1708810034314187E-2</v>
      </c>
      <c r="Z1002" s="10">
        <f t="shared" si="212"/>
        <v>0.59344252955896981</v>
      </c>
      <c r="AA1002" s="11">
        <f t="shared" si="213"/>
        <v>-0.33701152882644436</v>
      </c>
      <c r="AB1002" s="11">
        <f t="shared" si="214"/>
        <v>-0.22662133282383509</v>
      </c>
      <c r="AC1002" s="11">
        <f t="shared" si="215"/>
        <v>24.151721804215004</v>
      </c>
      <c r="AD1002" s="9">
        <f t="shared" si="216"/>
        <v>23.099100834849679</v>
      </c>
      <c r="AE1002" s="10">
        <v>16.531478894682198</v>
      </c>
      <c r="AF1002" s="11">
        <v>22.624433675337698</v>
      </c>
      <c r="AG1002" s="12">
        <v>29.6583677226843</v>
      </c>
      <c r="AH1002" s="10">
        <v>3.5690506582636186E-2</v>
      </c>
      <c r="AI1002" s="11">
        <f t="shared" si="217"/>
        <v>49.797524013958999</v>
      </c>
      <c r="AJ1002" s="11">
        <f t="shared" si="218"/>
        <v>2.6334869264216767</v>
      </c>
      <c r="AK1002" s="11">
        <f t="shared" si="219"/>
        <v>0.20977669310072469</v>
      </c>
      <c r="AL1002" s="11">
        <f t="shared" si="220"/>
        <v>4.9391249676551885</v>
      </c>
      <c r="AM1002" s="11">
        <f t="shared" si="221"/>
        <v>1.8574848742584027</v>
      </c>
      <c r="AN1002" s="3">
        <f t="shared" si="222"/>
        <v>0.99193362550096931</v>
      </c>
      <c r="AO1002" s="3" t="str">
        <f t="shared" si="223"/>
        <v>n/a</v>
      </c>
      <c r="AP1002" s="3" t="s">
        <v>8</v>
      </c>
      <c r="AQ1002" s="124"/>
      <c r="AR1002" s="4"/>
      <c r="AS1002" s="3"/>
      <c r="AT1002" s="28"/>
    </row>
    <row r="1003" spans="1:46" ht="15" customHeight="1">
      <c r="A1003" s="11">
        <v>4.0401781310000002</v>
      </c>
      <c r="B1003" s="32">
        <v>609</v>
      </c>
      <c r="C1003" s="17">
        <v>49.877800000000001</v>
      </c>
      <c r="D1003" s="17">
        <v>-24.238199999999999</v>
      </c>
      <c r="E1003" s="40" t="s">
        <v>37</v>
      </c>
      <c r="F1003" s="18">
        <v>38.799999999999997</v>
      </c>
      <c r="G1003" s="17">
        <v>38.799999999999997</v>
      </c>
      <c r="H1003" s="17">
        <v>40.9</v>
      </c>
      <c r="I1003" s="17">
        <v>42.9</v>
      </c>
      <c r="J1003" s="17">
        <v>44.2</v>
      </c>
      <c r="K1003" s="30">
        <v>46.7</v>
      </c>
      <c r="L1003" s="10">
        <f t="shared" si="210"/>
        <v>46.7</v>
      </c>
      <c r="M1003" s="52" t="str">
        <f t="shared" si="211"/>
        <v>transition</v>
      </c>
      <c r="N1003" s="83" t="s">
        <v>8</v>
      </c>
      <c r="O1003" s="34" t="s">
        <v>8</v>
      </c>
      <c r="P1003" s="34" t="s">
        <v>8</v>
      </c>
      <c r="Q1003" s="34" t="s">
        <v>8</v>
      </c>
      <c r="R1003" s="34" t="s">
        <v>8</v>
      </c>
      <c r="S1003" s="42" t="s">
        <v>8</v>
      </c>
      <c r="T1003" s="10">
        <v>0.54992983800991868</v>
      </c>
      <c r="U1003" s="3">
        <v>6.1677178795751471E-2</v>
      </c>
      <c r="V1003" s="3">
        <v>0.10571647601483092</v>
      </c>
      <c r="W1003" s="3">
        <v>4.8669714487983677E-3</v>
      </c>
      <c r="X1003" s="3">
        <v>0.26264735600163397</v>
      </c>
      <c r="Y1003" s="52">
        <v>1.5162179729066682E-2</v>
      </c>
      <c r="Z1003" s="10">
        <f t="shared" si="212"/>
        <v>0.67091956354792182</v>
      </c>
      <c r="AA1003" s="11">
        <f t="shared" si="213"/>
        <v>-0.21204334397882824</v>
      </c>
      <c r="AB1003" s="11">
        <f t="shared" si="214"/>
        <v>-0.17332954421440644</v>
      </c>
      <c r="AC1003" s="11">
        <f t="shared" si="215"/>
        <v>32.587074281429096</v>
      </c>
      <c r="AD1003" s="9">
        <f t="shared" si="216"/>
        <v>26.744259175734598</v>
      </c>
      <c r="AE1003" s="10">
        <v>21.4911178997184</v>
      </c>
      <c r="AF1003" s="11">
        <v>27.579514733363201</v>
      </c>
      <c r="AG1003" s="12">
        <v>35.969540839590302</v>
      </c>
      <c r="AH1003" s="10">
        <v>0.32523940528313844</v>
      </c>
      <c r="AI1003" s="11">
        <f t="shared" si="217"/>
        <v>67.677242490034757</v>
      </c>
      <c r="AJ1003" s="11">
        <f t="shared" si="218"/>
        <v>2.6831346494209476</v>
      </c>
      <c r="AK1003" s="11">
        <f t="shared" si="219"/>
        <v>0.38274171630861636</v>
      </c>
      <c r="AL1003" s="11">
        <f t="shared" si="220"/>
        <v>21.721203242507581</v>
      </c>
      <c r="AM1003" s="11">
        <f t="shared" si="221"/>
        <v>1.8586839645840523</v>
      </c>
      <c r="AN1003" s="3">
        <f t="shared" si="222"/>
        <v>2.0937954464178863</v>
      </c>
      <c r="AO1003" s="3" t="str">
        <f t="shared" si="223"/>
        <v>n/a</v>
      </c>
      <c r="AP1003" s="3" t="s">
        <v>8</v>
      </c>
      <c r="AQ1003" s="124"/>
      <c r="AR1003" s="4"/>
      <c r="AS1003" s="3"/>
      <c r="AT1003" s="28"/>
    </row>
    <row r="1004" spans="1:46" ht="15" customHeight="1">
      <c r="A1004" s="11">
        <v>4.0543107049999998</v>
      </c>
      <c r="B1004" s="32">
        <v>609</v>
      </c>
      <c r="C1004" s="17">
        <v>49.877800000000001</v>
      </c>
      <c r="D1004" s="17">
        <v>-24.238199999999999</v>
      </c>
      <c r="E1004" s="40" t="s">
        <v>37</v>
      </c>
      <c r="F1004" s="18">
        <v>38.799999999999997</v>
      </c>
      <c r="G1004" s="17">
        <v>38.799999999999997</v>
      </c>
      <c r="H1004" s="17">
        <v>40.9</v>
      </c>
      <c r="I1004" s="17">
        <v>42.9</v>
      </c>
      <c r="J1004" s="17">
        <v>44.2</v>
      </c>
      <c r="K1004" s="30">
        <v>46.7</v>
      </c>
      <c r="L1004" s="10">
        <f t="shared" si="210"/>
        <v>46.7</v>
      </c>
      <c r="M1004" s="52" t="str">
        <f t="shared" si="211"/>
        <v>transition</v>
      </c>
      <c r="N1004" s="83" t="s">
        <v>8</v>
      </c>
      <c r="O1004" s="34" t="s">
        <v>8</v>
      </c>
      <c r="P1004" s="34" t="s">
        <v>8</v>
      </c>
      <c r="Q1004" s="34" t="s">
        <v>8</v>
      </c>
      <c r="R1004" s="34" t="s">
        <v>8</v>
      </c>
      <c r="S1004" s="42" t="s">
        <v>8</v>
      </c>
      <c r="T1004" s="10">
        <v>0.57540202087604064</v>
      </c>
      <c r="U1004" s="11">
        <v>5.4032195209701234E-2</v>
      </c>
      <c r="V1004" s="11">
        <v>9.3481151670201434E-2</v>
      </c>
      <c r="W1004" s="11">
        <v>5.0547609321649461E-3</v>
      </c>
      <c r="X1004" s="11">
        <v>0.25444474558890967</v>
      </c>
      <c r="Y1004" s="12">
        <v>1.7585125722981949E-2</v>
      </c>
      <c r="Z1004" s="10">
        <f t="shared" si="212"/>
        <v>0.68244978900990882</v>
      </c>
      <c r="AA1004" s="11">
        <f t="shared" si="213"/>
        <v>-0.21273970585637986</v>
      </c>
      <c r="AB1004" s="11">
        <f t="shared" si="214"/>
        <v>-0.16592929616721383</v>
      </c>
      <c r="AC1004" s="11">
        <f t="shared" si="215"/>
        <v>32.540069854694359</v>
      </c>
      <c r="AD1004" s="9">
        <f t="shared" si="216"/>
        <v>27.250436142162574</v>
      </c>
      <c r="AE1004" s="10">
        <v>22.2156105257021</v>
      </c>
      <c r="AF1004" s="11">
        <v>28.313762717732502</v>
      </c>
      <c r="AG1004" s="12">
        <v>36.913284549653298</v>
      </c>
      <c r="AH1004" s="10">
        <v>0.37981276135007869</v>
      </c>
      <c r="AI1004" s="11">
        <f t="shared" si="217"/>
        <v>69.338345840303234</v>
      </c>
      <c r="AJ1004" s="11">
        <f t="shared" si="218"/>
        <v>2.9655154962191776</v>
      </c>
      <c r="AK1004" s="11">
        <f t="shared" si="219"/>
        <v>0.3593236786638736</v>
      </c>
      <c r="AL1004" s="11">
        <f t="shared" si="220"/>
        <v>18.493684058399889</v>
      </c>
      <c r="AM1004" s="11">
        <f t="shared" si="221"/>
        <v>1.9188544199559492</v>
      </c>
      <c r="AN1004" s="3">
        <f t="shared" si="222"/>
        <v>2.2614026457660925</v>
      </c>
      <c r="AO1004" s="3" t="str">
        <f t="shared" si="223"/>
        <v>n/a</v>
      </c>
      <c r="AP1004" s="3" t="s">
        <v>8</v>
      </c>
      <c r="AQ1004" s="124"/>
      <c r="AR1004" s="4"/>
      <c r="AS1004" s="3"/>
      <c r="AT1004" s="28"/>
    </row>
    <row r="1005" spans="1:46" ht="15" customHeight="1">
      <c r="A1005" s="11">
        <v>4.0685436819999996</v>
      </c>
      <c r="B1005" s="32">
        <v>609</v>
      </c>
      <c r="C1005" s="17">
        <v>49.877800000000001</v>
      </c>
      <c r="D1005" s="17">
        <v>-24.238199999999999</v>
      </c>
      <c r="E1005" s="40" t="s">
        <v>37</v>
      </c>
      <c r="F1005" s="18">
        <v>38.799999999999997</v>
      </c>
      <c r="G1005" s="17">
        <v>38.799999999999997</v>
      </c>
      <c r="H1005" s="17">
        <v>40.9</v>
      </c>
      <c r="I1005" s="17">
        <v>42.9</v>
      </c>
      <c r="J1005" s="17">
        <v>44.2</v>
      </c>
      <c r="K1005" s="30">
        <v>46.7</v>
      </c>
      <c r="L1005" s="10">
        <f t="shared" si="210"/>
        <v>46.7</v>
      </c>
      <c r="M1005" s="52" t="str">
        <f t="shared" si="211"/>
        <v>transition</v>
      </c>
      <c r="N1005" s="83" t="s">
        <v>8</v>
      </c>
      <c r="O1005" s="34" t="s">
        <v>8</v>
      </c>
      <c r="P1005" s="34" t="s">
        <v>8</v>
      </c>
      <c r="Q1005" s="34" t="s">
        <v>8</v>
      </c>
      <c r="R1005" s="34" t="s">
        <v>8</v>
      </c>
      <c r="S1005" s="42" t="s">
        <v>8</v>
      </c>
      <c r="T1005" s="10">
        <v>0.4971898879712115</v>
      </c>
      <c r="U1005" s="3">
        <v>5.5240159827446365E-2</v>
      </c>
      <c r="V1005" s="3">
        <v>0.12103121318853226</v>
      </c>
      <c r="W1005" s="3">
        <v>5.7395840622633323E-3</v>
      </c>
      <c r="X1005" s="3">
        <v>0.30739876710109437</v>
      </c>
      <c r="Y1005" s="52">
        <v>1.3400387849452366E-2</v>
      </c>
      <c r="Z1005" s="10">
        <f t="shared" si="212"/>
        <v>0.71731344539956887</v>
      </c>
      <c r="AA1005" s="11">
        <f t="shared" si="213"/>
        <v>-0.17720014676815202</v>
      </c>
      <c r="AB1005" s="11">
        <f t="shared" si="214"/>
        <v>-0.14429102862627541</v>
      </c>
      <c r="AC1005" s="11">
        <f t="shared" si="215"/>
        <v>34.938990093149741</v>
      </c>
      <c r="AD1005" s="9">
        <f t="shared" si="216"/>
        <v>28.730493641962763</v>
      </c>
      <c r="AE1005" s="10">
        <v>24.397625641203099</v>
      </c>
      <c r="AF1005" s="11">
        <v>30.5560793062374</v>
      </c>
      <c r="AG1005" s="12">
        <v>39.820659445216599</v>
      </c>
      <c r="AH1005" s="10">
        <v>0.25368418900480416</v>
      </c>
      <c r="AI1005" s="11">
        <f t="shared" si="217"/>
        <v>61.79429511425694</v>
      </c>
      <c r="AJ1005" s="11">
        <f t="shared" si="218"/>
        <v>2.6244894358620772</v>
      </c>
      <c r="AK1005" s="11">
        <f t="shared" si="219"/>
        <v>0.36198746350554861</v>
      </c>
      <c r="AL1005" s="11">
        <f t="shared" si="220"/>
        <v>21.087105245881727</v>
      </c>
      <c r="AM1005" s="11">
        <f t="shared" si="221"/>
        <v>1.8838358127329937</v>
      </c>
      <c r="AN1005" s="3">
        <f t="shared" si="222"/>
        <v>1.6174101563904466</v>
      </c>
      <c r="AO1005" s="3" t="str">
        <f t="shared" si="223"/>
        <v>n/a</v>
      </c>
      <c r="AP1005" s="3" t="s">
        <v>8</v>
      </c>
      <c r="AQ1005" s="124"/>
      <c r="AR1005" s="4"/>
      <c r="AS1005" s="3"/>
      <c r="AT1005" s="28"/>
    </row>
    <row r="1006" spans="1:46" ht="15" customHeight="1">
      <c r="A1006" s="11">
        <v>4.0827766600000004</v>
      </c>
      <c r="B1006" s="32">
        <v>609</v>
      </c>
      <c r="C1006" s="17">
        <v>49.877800000000001</v>
      </c>
      <c r="D1006" s="17">
        <v>-24.238199999999999</v>
      </c>
      <c r="E1006" s="40" t="s">
        <v>37</v>
      </c>
      <c r="F1006" s="18">
        <v>38.799999999999997</v>
      </c>
      <c r="G1006" s="17">
        <v>38.799999999999997</v>
      </c>
      <c r="H1006" s="17">
        <v>40.9</v>
      </c>
      <c r="I1006" s="17">
        <v>42.9</v>
      </c>
      <c r="J1006" s="17">
        <v>44.2</v>
      </c>
      <c r="K1006" s="30">
        <v>46.7</v>
      </c>
      <c r="L1006" s="10">
        <f t="shared" si="210"/>
        <v>46.7</v>
      </c>
      <c r="M1006" s="52" t="str">
        <f t="shared" si="211"/>
        <v>transition</v>
      </c>
      <c r="N1006" s="83" t="s">
        <v>8</v>
      </c>
      <c r="O1006" s="34" t="s">
        <v>8</v>
      </c>
      <c r="P1006" s="34" t="s">
        <v>8</v>
      </c>
      <c r="Q1006" s="34" t="s">
        <v>8</v>
      </c>
      <c r="R1006" s="34" t="s">
        <v>8</v>
      </c>
      <c r="S1006" s="42" t="s">
        <v>8</v>
      </c>
      <c r="T1006" s="10">
        <v>0.42957836876662514</v>
      </c>
      <c r="U1006" s="11">
        <v>6.219286128982441E-2</v>
      </c>
      <c r="V1006" s="11">
        <v>0.12971518529908266</v>
      </c>
      <c r="W1006" s="11">
        <v>7.9508305276604178E-3</v>
      </c>
      <c r="X1006" s="11">
        <v>0.35678233140380289</v>
      </c>
      <c r="Y1006" s="12">
        <v>1.3780422713004585E-2</v>
      </c>
      <c r="Z1006" s="10">
        <f t="shared" si="212"/>
        <v>0.70888848007160699</v>
      </c>
      <c r="AA1006" s="11">
        <f t="shared" si="213"/>
        <v>-0.18773262266661939</v>
      </c>
      <c r="AB1006" s="11">
        <f t="shared" si="214"/>
        <v>-0.14942208117651168</v>
      </c>
      <c r="AC1006" s="11">
        <f t="shared" si="215"/>
        <v>34.228047970003189</v>
      </c>
      <c r="AD1006" s="9">
        <f t="shared" si="216"/>
        <v>28.379529647526603</v>
      </c>
      <c r="AE1006" s="10">
        <v>23.884134397318402</v>
      </c>
      <c r="AF1006" s="11">
        <v>30.020016004269198</v>
      </c>
      <c r="AG1006" s="12">
        <v>39.041722516470003</v>
      </c>
      <c r="AH1006" s="10">
        <v>0.35818941530002635</v>
      </c>
      <c r="AI1006" s="11">
        <f t="shared" si="217"/>
        <v>54.628667057435933</v>
      </c>
      <c r="AJ1006" s="11">
        <f t="shared" si="218"/>
        <v>3.1081875397158401</v>
      </c>
      <c r="AK1006" s="11">
        <f t="shared" si="219"/>
        <v>0.35037043859018696</v>
      </c>
      <c r="AL1006" s="11">
        <f t="shared" si="220"/>
        <v>16.314671133765465</v>
      </c>
      <c r="AM1006" s="11">
        <f t="shared" si="221"/>
        <v>1.8751110616939892</v>
      </c>
      <c r="AN1006" s="3">
        <f t="shared" si="222"/>
        <v>1.2040348721204817</v>
      </c>
      <c r="AO1006" s="3" t="str">
        <f t="shared" si="223"/>
        <v>n/a</v>
      </c>
      <c r="AP1006" s="3" t="s">
        <v>8</v>
      </c>
      <c r="AQ1006" s="124"/>
      <c r="AR1006" s="4"/>
      <c r="AS1006" s="3"/>
      <c r="AT1006" s="28"/>
    </row>
    <row r="1007" spans="1:46" ht="15" customHeight="1">
      <c r="A1007" s="11">
        <v>4.0970096370000002</v>
      </c>
      <c r="B1007" s="32">
        <v>609</v>
      </c>
      <c r="C1007" s="17">
        <v>49.877800000000001</v>
      </c>
      <c r="D1007" s="17">
        <v>-24.238199999999999</v>
      </c>
      <c r="E1007" s="40" t="s">
        <v>37</v>
      </c>
      <c r="F1007" s="18">
        <v>38.799999999999997</v>
      </c>
      <c r="G1007" s="17">
        <v>38.799999999999997</v>
      </c>
      <c r="H1007" s="17">
        <v>40.9</v>
      </c>
      <c r="I1007" s="17">
        <v>42.9</v>
      </c>
      <c r="J1007" s="17">
        <v>44.2</v>
      </c>
      <c r="K1007" s="30">
        <v>46.7</v>
      </c>
      <c r="L1007" s="10">
        <f t="shared" si="210"/>
        <v>46.7</v>
      </c>
      <c r="M1007" s="52" t="str">
        <f t="shared" si="211"/>
        <v>transition</v>
      </c>
      <c r="N1007" s="83" t="s">
        <v>8</v>
      </c>
      <c r="O1007" s="34" t="s">
        <v>8</v>
      </c>
      <c r="P1007" s="34" t="s">
        <v>8</v>
      </c>
      <c r="Q1007" s="34" t="s">
        <v>8</v>
      </c>
      <c r="R1007" s="34" t="s">
        <v>8</v>
      </c>
      <c r="S1007" s="42" t="s">
        <v>8</v>
      </c>
      <c r="T1007" s="10">
        <v>0.50029858184166243</v>
      </c>
      <c r="U1007" s="11">
        <v>6.3871514282188346E-2</v>
      </c>
      <c r="V1007" s="11">
        <v>0.10292949922251637</v>
      </c>
      <c r="W1007" s="11">
        <v>6.5130171923650617E-3</v>
      </c>
      <c r="X1007" s="11">
        <v>0.31249752345969228</v>
      </c>
      <c r="Y1007" s="12">
        <v>1.3889864001575502E-2</v>
      </c>
      <c r="Z1007" s="10">
        <f t="shared" si="212"/>
        <v>0.65881311184787794</v>
      </c>
      <c r="AA1007" s="11">
        <f t="shared" si="213"/>
        <v>-0.22629386276568825</v>
      </c>
      <c r="AB1007" s="11">
        <f t="shared" si="214"/>
        <v>-0.18123776598905481</v>
      </c>
      <c r="AC1007" s="11">
        <f t="shared" si="215"/>
        <v>31.625164263316044</v>
      </c>
      <c r="AD1007" s="9">
        <f t="shared" si="216"/>
        <v>26.203336806348652</v>
      </c>
      <c r="AE1007" s="10">
        <v>20.717398241264601</v>
      </c>
      <c r="AF1007" s="11">
        <v>26.776549289650699</v>
      </c>
      <c r="AG1007" s="12">
        <v>34.925826784469002</v>
      </c>
      <c r="AH1007" s="10">
        <v>0.211207306295565</v>
      </c>
      <c r="AI1007" s="11">
        <f t="shared" si="217"/>
        <v>61.552777944989082</v>
      </c>
      <c r="AJ1007" s="11">
        <f t="shared" si="218"/>
        <v>2.7013177977573894</v>
      </c>
      <c r="AK1007" s="11">
        <f t="shared" si="219"/>
        <v>0.34683517876699871</v>
      </c>
      <c r="AL1007" s="11">
        <f t="shared" si="220"/>
        <v>15.803658455435421</v>
      </c>
      <c r="AM1007" s="11">
        <f t="shared" si="221"/>
        <v>1.8419970421326588</v>
      </c>
      <c r="AN1007" s="3">
        <f t="shared" si="222"/>
        <v>1.600968149452211</v>
      </c>
      <c r="AO1007" s="3" t="str">
        <f t="shared" si="223"/>
        <v>n/a</v>
      </c>
      <c r="AP1007" s="3" t="s">
        <v>8</v>
      </c>
      <c r="AQ1007" s="124"/>
      <c r="AR1007" s="4"/>
      <c r="AS1007" s="3"/>
      <c r="AT1007" s="28"/>
    </row>
    <row r="1008" spans="1:46" ht="15" customHeight="1">
      <c r="A1008" s="11">
        <v>4.1112426150000001</v>
      </c>
      <c r="B1008" s="32">
        <v>609</v>
      </c>
      <c r="C1008" s="17">
        <v>49.877800000000001</v>
      </c>
      <c r="D1008" s="17">
        <v>-24.238199999999999</v>
      </c>
      <c r="E1008" s="40" t="s">
        <v>37</v>
      </c>
      <c r="F1008" s="18">
        <v>38.799999999999997</v>
      </c>
      <c r="G1008" s="17">
        <v>38.799999999999997</v>
      </c>
      <c r="H1008" s="17">
        <v>40.9</v>
      </c>
      <c r="I1008" s="17">
        <v>42.9</v>
      </c>
      <c r="J1008" s="17">
        <v>44.2</v>
      </c>
      <c r="K1008" s="30">
        <v>46.7</v>
      </c>
      <c r="L1008" s="10">
        <f t="shared" si="210"/>
        <v>46.7</v>
      </c>
      <c r="M1008" s="52" t="str">
        <f t="shared" si="211"/>
        <v>transition</v>
      </c>
      <c r="N1008" s="83" t="s">
        <v>8</v>
      </c>
      <c r="O1008" s="34" t="s">
        <v>8</v>
      </c>
      <c r="P1008" s="34" t="s">
        <v>8</v>
      </c>
      <c r="Q1008" s="34" t="s">
        <v>8</v>
      </c>
      <c r="R1008" s="34" t="s">
        <v>8</v>
      </c>
      <c r="S1008" s="42" t="s">
        <v>8</v>
      </c>
      <c r="T1008" s="10">
        <v>0.49730006518610487</v>
      </c>
      <c r="U1008" s="3">
        <v>6.4938693317465046E-2</v>
      </c>
      <c r="V1008" s="3">
        <v>0.13037468252132525</v>
      </c>
      <c r="W1008" s="3">
        <v>4.9263480552466567E-3</v>
      </c>
      <c r="X1008" s="3">
        <v>0.28764608490900201</v>
      </c>
      <c r="Y1008" s="52">
        <v>1.4814126010855997E-2</v>
      </c>
      <c r="Z1008" s="10">
        <f t="shared" si="212"/>
        <v>0.69803519748107734</v>
      </c>
      <c r="AA1008" s="11">
        <f t="shared" si="213"/>
        <v>-0.18635697388744038</v>
      </c>
      <c r="AB1008" s="11">
        <f t="shared" si="214"/>
        <v>-0.15612267811263755</v>
      </c>
      <c r="AC1008" s="11">
        <f t="shared" si="215"/>
        <v>34.320904262597772</v>
      </c>
      <c r="AD1008" s="9">
        <f t="shared" si="216"/>
        <v>27.921208817095589</v>
      </c>
      <c r="AE1008" s="10">
        <v>23.208949037870401</v>
      </c>
      <c r="AF1008" s="11">
        <v>29.307862237593</v>
      </c>
      <c r="AG1008" s="12">
        <v>38.144434102399401</v>
      </c>
      <c r="AH1008" s="10">
        <v>0.16645082021856927</v>
      </c>
      <c r="AI1008" s="11">
        <f t="shared" si="217"/>
        <v>63.35467281747291</v>
      </c>
      <c r="AJ1008" s="11">
        <f t="shared" si="218"/>
        <v>2.892738819877466</v>
      </c>
      <c r="AK1008" s="11">
        <f t="shared" si="219"/>
        <v>0.39832852568037014</v>
      </c>
      <c r="AL1008" s="11">
        <f t="shared" si="220"/>
        <v>26.464772902611635</v>
      </c>
      <c r="AM1008" s="11">
        <f t="shared" si="221"/>
        <v>1.8587140232367676</v>
      </c>
      <c r="AN1008" s="3">
        <f t="shared" si="222"/>
        <v>1.728860885916204</v>
      </c>
      <c r="AO1008" s="3" t="str">
        <f t="shared" si="223"/>
        <v>n/a</v>
      </c>
      <c r="AP1008" s="3" t="s">
        <v>8</v>
      </c>
      <c r="AQ1008" s="124"/>
      <c r="AR1008" s="4"/>
      <c r="AS1008" s="3"/>
      <c r="AT1008" s="28"/>
    </row>
    <row r="1009" spans="1:46" ht="15" customHeight="1">
      <c r="A1009" s="11">
        <v>4.1254755919999999</v>
      </c>
      <c r="B1009" s="32">
        <v>609</v>
      </c>
      <c r="C1009" s="17">
        <v>49.877800000000001</v>
      </c>
      <c r="D1009" s="17">
        <v>-24.238199999999999</v>
      </c>
      <c r="E1009" s="40" t="s">
        <v>37</v>
      </c>
      <c r="F1009" s="18">
        <v>38.799999999999997</v>
      </c>
      <c r="G1009" s="17">
        <v>38.799999999999997</v>
      </c>
      <c r="H1009" s="17">
        <v>40.9</v>
      </c>
      <c r="I1009" s="17">
        <v>42.9</v>
      </c>
      <c r="J1009" s="17">
        <v>44.2</v>
      </c>
      <c r="K1009" s="30">
        <v>46.7</v>
      </c>
      <c r="L1009" s="10">
        <f t="shared" si="210"/>
        <v>46.7</v>
      </c>
      <c r="M1009" s="52" t="str">
        <f t="shared" si="211"/>
        <v>transition</v>
      </c>
      <c r="N1009" s="83" t="s">
        <v>8</v>
      </c>
      <c r="O1009" s="34" t="s">
        <v>8</v>
      </c>
      <c r="P1009" s="34" t="s">
        <v>8</v>
      </c>
      <c r="Q1009" s="34" t="s">
        <v>8</v>
      </c>
      <c r="R1009" s="34" t="s">
        <v>8</v>
      </c>
      <c r="S1009" s="42" t="s">
        <v>8</v>
      </c>
      <c r="T1009" s="10">
        <v>0.42128771523527636</v>
      </c>
      <c r="U1009" s="11">
        <v>6.3293507640612159E-2</v>
      </c>
      <c r="V1009" s="11">
        <v>6.5052619357907668E-2</v>
      </c>
      <c r="W1009" s="11">
        <v>7.9774486663223686E-3</v>
      </c>
      <c r="X1009" s="11">
        <v>0.41415560249970473</v>
      </c>
      <c r="Y1009" s="12">
        <v>2.8233106600176663E-2</v>
      </c>
      <c r="Z1009" s="10">
        <f t="shared" si="212"/>
        <v>0.61536956889615801</v>
      </c>
      <c r="AA1009" s="11">
        <f t="shared" si="213"/>
        <v>-0.32130618057787297</v>
      </c>
      <c r="AB1009" s="11">
        <f t="shared" si="214"/>
        <v>-0.21086398418093946</v>
      </c>
      <c r="AC1009" s="11">
        <f t="shared" si="215"/>
        <v>25.211832810993574</v>
      </c>
      <c r="AD1009" s="9">
        <f t="shared" si="216"/>
        <v>24.176903482023739</v>
      </c>
      <c r="AE1009" s="10">
        <v>17.9417761534148</v>
      </c>
      <c r="AF1009" s="11">
        <v>24.027061632196901</v>
      </c>
      <c r="AG1009" s="12">
        <v>31.4186686110008</v>
      </c>
      <c r="AH1009" s="10">
        <v>6.2158070850847603E-2</v>
      </c>
      <c r="AI1009" s="11">
        <f t="shared" si="217"/>
        <v>50.426845998056926</v>
      </c>
      <c r="AJ1009" s="11">
        <f t="shared" si="218"/>
        <v>6.2807116442119755</v>
      </c>
      <c r="AK1009" s="11">
        <f t="shared" si="219"/>
        <v>0.23556364579380712</v>
      </c>
      <c r="AL1009" s="11">
        <f t="shared" si="220"/>
        <v>8.1545644577487639</v>
      </c>
      <c r="AM1009" s="11">
        <f t="shared" si="221"/>
        <v>2.0069894106409563</v>
      </c>
      <c r="AN1009" s="3">
        <f t="shared" si="222"/>
        <v>1.0172208529657081</v>
      </c>
      <c r="AO1009" s="3" t="str">
        <f t="shared" si="223"/>
        <v>n/a</v>
      </c>
      <c r="AP1009" s="3" t="s">
        <v>8</v>
      </c>
      <c r="AQ1009" s="124"/>
      <c r="AR1009" s="4"/>
      <c r="AS1009" s="3"/>
      <c r="AT1009" s="28"/>
    </row>
    <row r="1010" spans="1:46" ht="15" customHeight="1">
      <c r="A1010" s="11">
        <v>4.1397085699999998</v>
      </c>
      <c r="B1010" s="32">
        <v>609</v>
      </c>
      <c r="C1010" s="17">
        <v>49.877800000000001</v>
      </c>
      <c r="D1010" s="17">
        <v>-24.238199999999999</v>
      </c>
      <c r="E1010" s="40" t="s">
        <v>37</v>
      </c>
      <c r="F1010" s="18">
        <v>38.799999999999997</v>
      </c>
      <c r="G1010" s="17">
        <v>38.799999999999997</v>
      </c>
      <c r="H1010" s="17">
        <v>40.9</v>
      </c>
      <c r="I1010" s="17">
        <v>42.9</v>
      </c>
      <c r="J1010" s="17">
        <v>44.2</v>
      </c>
      <c r="K1010" s="30">
        <v>46.7</v>
      </c>
      <c r="L1010" s="10">
        <f t="shared" si="210"/>
        <v>46.7</v>
      </c>
      <c r="M1010" s="52" t="str">
        <f t="shared" si="211"/>
        <v>transition</v>
      </c>
      <c r="N1010" s="83" t="s">
        <v>8</v>
      </c>
      <c r="O1010" s="34" t="s">
        <v>8</v>
      </c>
      <c r="P1010" s="34" t="s">
        <v>8</v>
      </c>
      <c r="Q1010" s="34" t="s">
        <v>8</v>
      </c>
      <c r="R1010" s="34" t="s">
        <v>8</v>
      </c>
      <c r="S1010" s="42" t="s">
        <v>8</v>
      </c>
      <c r="T1010" s="10">
        <v>0.57715324018045355</v>
      </c>
      <c r="U1010" s="3">
        <v>5.5825780773796199E-2</v>
      </c>
      <c r="V1010" s="3">
        <v>0.11193051126571062</v>
      </c>
      <c r="W1010" s="3">
        <v>4.1725316956486751E-3</v>
      </c>
      <c r="X1010" s="3">
        <v>0.23873747184525931</v>
      </c>
      <c r="Y1010" s="52">
        <v>1.2180464239131782E-2</v>
      </c>
      <c r="Z1010" s="10">
        <f t="shared" si="212"/>
        <v>0.69677911751202448</v>
      </c>
      <c r="AA1010" s="11">
        <f t="shared" si="213"/>
        <v>-0.18640020443232819</v>
      </c>
      <c r="AB1010" s="11">
        <f t="shared" si="214"/>
        <v>-0.15690487362208685</v>
      </c>
      <c r="AC1010" s="11">
        <f t="shared" si="215"/>
        <v>34.317986200817842</v>
      </c>
      <c r="AD1010" s="9">
        <f t="shared" si="216"/>
        <v>27.86770664424926</v>
      </c>
      <c r="AE1010" s="10">
        <v>23.1243549327381</v>
      </c>
      <c r="AF1010" s="11">
        <v>29.224582110169202</v>
      </c>
      <c r="AG1010" s="12">
        <v>38.069325713553098</v>
      </c>
      <c r="AH1010" s="10">
        <v>0.26584883592537967</v>
      </c>
      <c r="AI1010" s="11">
        <f t="shared" si="217"/>
        <v>70.739037921817228</v>
      </c>
      <c r="AJ1010" s="11">
        <f t="shared" si="218"/>
        <v>2.0668195536394625</v>
      </c>
      <c r="AK1010" s="11">
        <f t="shared" si="219"/>
        <v>0.40659841832187049</v>
      </c>
      <c r="AL1010" s="11">
        <f t="shared" si="220"/>
        <v>26.825562854905897</v>
      </c>
      <c r="AM1010" s="11">
        <f t="shared" si="221"/>
        <v>1.851760218617023</v>
      </c>
      <c r="AN1010" s="3">
        <f t="shared" si="222"/>
        <v>2.4175226273424837</v>
      </c>
      <c r="AO1010" s="3" t="str">
        <f t="shared" si="223"/>
        <v>n/a</v>
      </c>
      <c r="AP1010" s="3" t="s">
        <v>8</v>
      </c>
      <c r="AQ1010" s="124"/>
      <c r="AR1010" s="4"/>
      <c r="AS1010" s="3"/>
      <c r="AT1010" s="28"/>
    </row>
    <row r="1011" spans="1:46" ht="15" customHeight="1">
      <c r="A1011" s="11">
        <v>4.154653197</v>
      </c>
      <c r="B1011" s="32">
        <v>609</v>
      </c>
      <c r="C1011" s="17">
        <v>49.877800000000001</v>
      </c>
      <c r="D1011" s="17">
        <v>-24.238199999999999</v>
      </c>
      <c r="E1011" s="40" t="s">
        <v>37</v>
      </c>
      <c r="F1011" s="18">
        <v>38.799999999999997</v>
      </c>
      <c r="G1011" s="17">
        <v>38.799999999999997</v>
      </c>
      <c r="H1011" s="17">
        <v>40.9</v>
      </c>
      <c r="I1011" s="17">
        <v>42.9</v>
      </c>
      <c r="J1011" s="17">
        <v>44.2</v>
      </c>
      <c r="K1011" s="30">
        <v>46.7</v>
      </c>
      <c r="L1011" s="10">
        <f t="shared" si="210"/>
        <v>46.7</v>
      </c>
      <c r="M1011" s="52" t="str">
        <f t="shared" si="211"/>
        <v>transition</v>
      </c>
      <c r="N1011" s="83" t="s">
        <v>8</v>
      </c>
      <c r="O1011" s="34" t="s">
        <v>8</v>
      </c>
      <c r="P1011" s="34" t="s">
        <v>8</v>
      </c>
      <c r="Q1011" s="34" t="s">
        <v>8</v>
      </c>
      <c r="R1011" s="34" t="s">
        <v>8</v>
      </c>
      <c r="S1011" s="42" t="s">
        <v>8</v>
      </c>
      <c r="T1011" s="10">
        <v>0.51229671527535547</v>
      </c>
      <c r="U1011" s="3">
        <v>6.2222039364657387E-2</v>
      </c>
      <c r="V1011" s="3">
        <v>0.14413177861842363</v>
      </c>
      <c r="W1011" s="3">
        <v>4.6600488362711417E-3</v>
      </c>
      <c r="X1011" s="3">
        <v>0.26041243592086694</v>
      </c>
      <c r="Y1011" s="52">
        <v>1.627698198442552E-2</v>
      </c>
      <c r="Z1011" s="10">
        <f t="shared" si="212"/>
        <v>0.7262448545899256</v>
      </c>
      <c r="AA1011" s="11">
        <f t="shared" si="213"/>
        <v>-0.16555125002953888</v>
      </c>
      <c r="AB1011" s="11">
        <f t="shared" si="214"/>
        <v>-0.13891693154635437</v>
      </c>
      <c r="AC1011" s="11">
        <f t="shared" si="215"/>
        <v>35.725290623006124</v>
      </c>
      <c r="AD1011" s="9">
        <f t="shared" si="216"/>
        <v>29.098081882229362</v>
      </c>
      <c r="AE1011" s="10">
        <v>24.932140050692901</v>
      </c>
      <c r="AF1011" s="11">
        <v>31.121059489736201</v>
      </c>
      <c r="AG1011" s="12">
        <v>40.442172115775499</v>
      </c>
      <c r="AH1011" s="10">
        <v>0.23722479049848641</v>
      </c>
      <c r="AI1011" s="11">
        <f t="shared" si="217"/>
        <v>66.298776775488506</v>
      </c>
      <c r="AJ1011" s="11">
        <f t="shared" si="218"/>
        <v>3.0794158068795809</v>
      </c>
      <c r="AK1011" s="11">
        <f t="shared" si="219"/>
        <v>0.43266853726131815</v>
      </c>
      <c r="AL1011" s="11">
        <f t="shared" si="220"/>
        <v>30.929242092182534</v>
      </c>
      <c r="AM1011" s="11">
        <f t="shared" si="221"/>
        <v>1.8899734560755463</v>
      </c>
      <c r="AN1011" s="3">
        <f t="shared" si="222"/>
        <v>1.9672513467483945</v>
      </c>
      <c r="AO1011" s="3" t="str">
        <f t="shared" si="223"/>
        <v>n/a</v>
      </c>
      <c r="AP1011" s="3" t="s">
        <v>8</v>
      </c>
      <c r="AQ1011" s="124"/>
      <c r="AR1011" s="4"/>
      <c r="AS1011" s="3"/>
      <c r="AT1011" s="28"/>
    </row>
    <row r="1012" spans="1:46" ht="15" customHeight="1">
      <c r="A1012" s="11">
        <v>4.1636247409999996</v>
      </c>
      <c r="B1012" s="32">
        <v>609</v>
      </c>
      <c r="C1012" s="17">
        <v>49.877800000000001</v>
      </c>
      <c r="D1012" s="17">
        <v>-24.238199999999999</v>
      </c>
      <c r="E1012" s="40" t="s">
        <v>37</v>
      </c>
      <c r="F1012" s="18">
        <v>38.799999999999997</v>
      </c>
      <c r="G1012" s="17">
        <v>38.799999999999997</v>
      </c>
      <c r="H1012" s="17">
        <v>40.9</v>
      </c>
      <c r="I1012" s="17">
        <v>42.9</v>
      </c>
      <c r="J1012" s="17">
        <v>44.2</v>
      </c>
      <c r="K1012" s="30">
        <v>46.7</v>
      </c>
      <c r="L1012" s="10">
        <f t="shared" si="210"/>
        <v>46.7</v>
      </c>
      <c r="M1012" s="52" t="str">
        <f t="shared" si="211"/>
        <v>transition</v>
      </c>
      <c r="N1012" s="83" t="s">
        <v>8</v>
      </c>
      <c r="O1012" s="34" t="s">
        <v>8</v>
      </c>
      <c r="P1012" s="34" t="s">
        <v>8</v>
      </c>
      <c r="Q1012" s="34" t="s">
        <v>8</v>
      </c>
      <c r="R1012" s="34" t="s">
        <v>8</v>
      </c>
      <c r="S1012" s="42" t="s">
        <v>8</v>
      </c>
      <c r="T1012" s="10">
        <v>0.55180954835681095</v>
      </c>
      <c r="U1012" s="3">
        <v>5.3956321499002868E-2</v>
      </c>
      <c r="V1012" s="3">
        <v>0.11414787968893525</v>
      </c>
      <c r="W1012" s="3">
        <v>4.3000587076827412E-3</v>
      </c>
      <c r="X1012" s="3">
        <v>0.26199955710845502</v>
      </c>
      <c r="Y1012" s="52">
        <v>1.3786634639113182E-2</v>
      </c>
      <c r="Z1012" s="10">
        <f t="shared" si="212"/>
        <v>0.71020966608580705</v>
      </c>
      <c r="AA1012" s="11">
        <f t="shared" si="213"/>
        <v>-0.17908014367259437</v>
      </c>
      <c r="AB1012" s="11">
        <f t="shared" si="214"/>
        <v>-0.1486134211654084</v>
      </c>
      <c r="AC1012" s="11">
        <f t="shared" si="215"/>
        <v>34.812090302099875</v>
      </c>
      <c r="AD1012" s="9">
        <f t="shared" si="216"/>
        <v>28.434841992286067</v>
      </c>
      <c r="AE1012" s="10">
        <v>23.976041033045199</v>
      </c>
      <c r="AF1012" s="11">
        <v>30.0977787705549</v>
      </c>
      <c r="AG1012" s="12">
        <v>39.188100081908701</v>
      </c>
      <c r="AH1012" s="10">
        <v>7.2541362161016643E-2</v>
      </c>
      <c r="AI1012" s="11">
        <f t="shared" si="217"/>
        <v>67.805772219927889</v>
      </c>
      <c r="AJ1012" s="11">
        <f t="shared" si="218"/>
        <v>2.4375402546188205</v>
      </c>
      <c r="AK1012" s="11">
        <f t="shared" si="219"/>
        <v>0.38466740927554255</v>
      </c>
      <c r="AL1012" s="11">
        <f t="shared" si="220"/>
        <v>26.545656105808938</v>
      </c>
      <c r="AM1012" s="11">
        <f t="shared" si="221"/>
        <v>1.8813959535009692</v>
      </c>
      <c r="AN1012" s="3">
        <f t="shared" si="222"/>
        <v>2.106146874623871</v>
      </c>
      <c r="AO1012" s="3" t="str">
        <f t="shared" si="223"/>
        <v>n/a</v>
      </c>
      <c r="AP1012" s="3" t="s">
        <v>8</v>
      </c>
      <c r="AQ1012" s="124"/>
      <c r="AR1012" s="4"/>
      <c r="AS1012" s="3"/>
      <c r="AT1012" s="28"/>
    </row>
    <row r="1013" spans="1:46" ht="15" customHeight="1">
      <c r="A1013" s="11">
        <v>4.1741810509999997</v>
      </c>
      <c r="B1013" s="32">
        <v>609</v>
      </c>
      <c r="C1013" s="17">
        <v>49.877800000000001</v>
      </c>
      <c r="D1013" s="17">
        <v>-24.238199999999999</v>
      </c>
      <c r="E1013" s="40" t="s">
        <v>37</v>
      </c>
      <c r="F1013" s="18">
        <v>38.799999999999997</v>
      </c>
      <c r="G1013" s="17">
        <v>38.799999999999997</v>
      </c>
      <c r="H1013" s="17">
        <v>40.9</v>
      </c>
      <c r="I1013" s="17">
        <v>42.9</v>
      </c>
      <c r="J1013" s="17">
        <v>44.2</v>
      </c>
      <c r="K1013" s="30">
        <v>46.7</v>
      </c>
      <c r="L1013" s="10">
        <f t="shared" si="210"/>
        <v>46.7</v>
      </c>
      <c r="M1013" s="52" t="str">
        <f t="shared" si="211"/>
        <v>transition</v>
      </c>
      <c r="N1013" s="83" t="s">
        <v>8</v>
      </c>
      <c r="O1013" s="34" t="s">
        <v>8</v>
      </c>
      <c r="P1013" s="34" t="s">
        <v>8</v>
      </c>
      <c r="Q1013" s="34" t="s">
        <v>8</v>
      </c>
      <c r="R1013" s="34" t="s">
        <v>8</v>
      </c>
      <c r="S1013" s="42" t="s">
        <v>8</v>
      </c>
      <c r="T1013" s="10">
        <v>0.52491026660989859</v>
      </c>
      <c r="U1013" s="3">
        <v>6.4093036707721915E-2</v>
      </c>
      <c r="V1013" s="3">
        <v>0.14311235272748829</v>
      </c>
      <c r="W1013" s="3">
        <v>3.9852594910162508E-3</v>
      </c>
      <c r="X1013" s="3">
        <v>0.25213887774451366</v>
      </c>
      <c r="Y1013" s="52">
        <v>1.1760206719361364E-2</v>
      </c>
      <c r="Z1013" s="10">
        <f t="shared" si="212"/>
        <v>0.7125239258574233</v>
      </c>
      <c r="AA1013" s="11">
        <f t="shared" si="213"/>
        <v>-0.16899756318979106</v>
      </c>
      <c r="AB1013" s="11">
        <f t="shared" si="214"/>
        <v>-0.14720054789012701</v>
      </c>
      <c r="AC1013" s="11">
        <f t="shared" si="215"/>
        <v>35.492664484689101</v>
      </c>
      <c r="AD1013" s="9">
        <f t="shared" si="216"/>
        <v>28.531482524315315</v>
      </c>
      <c r="AE1013" s="10">
        <v>24.093942646754101</v>
      </c>
      <c r="AF1013" s="11">
        <v>30.261944726121701</v>
      </c>
      <c r="AG1013" s="12">
        <v>39.389802361380603</v>
      </c>
      <c r="AH1013" s="10">
        <v>0.29614659929710702</v>
      </c>
      <c r="AI1013" s="11">
        <f t="shared" si="217"/>
        <v>67.551746298621097</v>
      </c>
      <c r="AJ1013" s="11">
        <f t="shared" si="218"/>
        <v>2.1913273235261816</v>
      </c>
      <c r="AK1013" s="11">
        <f t="shared" si="219"/>
        <v>0.44452791564076061</v>
      </c>
      <c r="AL1013" s="11">
        <f t="shared" si="220"/>
        <v>35.910422658825233</v>
      </c>
      <c r="AM1013" s="11">
        <f t="shared" si="221"/>
        <v>1.8358949389450034</v>
      </c>
      <c r="AN1013" s="3">
        <f t="shared" si="222"/>
        <v>2.0818299474695756</v>
      </c>
      <c r="AO1013" s="3" t="str">
        <f t="shared" si="223"/>
        <v>n/a</v>
      </c>
      <c r="AP1013" s="3" t="s">
        <v>8</v>
      </c>
      <c r="AQ1013" s="124"/>
      <c r="AR1013" s="4"/>
      <c r="AS1013" s="3"/>
      <c r="AT1013" s="28"/>
    </row>
    <row r="1014" spans="1:46" ht="15" customHeight="1">
      <c r="A1014" s="11">
        <v>4.1847373610000007</v>
      </c>
      <c r="B1014" s="32">
        <v>609</v>
      </c>
      <c r="C1014" s="17">
        <v>49.877800000000001</v>
      </c>
      <c r="D1014" s="17">
        <v>-24.238199999999999</v>
      </c>
      <c r="E1014" s="40" t="s">
        <v>37</v>
      </c>
      <c r="F1014" s="18">
        <v>38.799999999999997</v>
      </c>
      <c r="G1014" s="17">
        <v>38.799999999999997</v>
      </c>
      <c r="H1014" s="17">
        <v>40.9</v>
      </c>
      <c r="I1014" s="17">
        <v>42.9</v>
      </c>
      <c r="J1014" s="17">
        <v>44.2</v>
      </c>
      <c r="K1014" s="30">
        <v>46.7</v>
      </c>
      <c r="L1014" s="10">
        <f t="shared" si="210"/>
        <v>46.7</v>
      </c>
      <c r="M1014" s="52" t="str">
        <f t="shared" si="211"/>
        <v>transition</v>
      </c>
      <c r="N1014" s="83" t="s">
        <v>8</v>
      </c>
      <c r="O1014" s="34" t="s">
        <v>8</v>
      </c>
      <c r="P1014" s="34" t="s">
        <v>8</v>
      </c>
      <c r="Q1014" s="34" t="s">
        <v>8</v>
      </c>
      <c r="R1014" s="34" t="s">
        <v>8</v>
      </c>
      <c r="S1014" s="42" t="s">
        <v>8</v>
      </c>
      <c r="T1014" s="10">
        <v>0.44369943327261108</v>
      </c>
      <c r="U1014" s="11">
        <v>6.2152470640585815E-2</v>
      </c>
      <c r="V1014" s="11">
        <v>6.5458299056524991E-2</v>
      </c>
      <c r="W1014" s="11">
        <v>7.4146310852132979E-3</v>
      </c>
      <c r="X1014" s="11">
        <v>0.40420188809418889</v>
      </c>
      <c r="Y1014" s="12">
        <v>1.7073277850875847E-2</v>
      </c>
      <c r="Z1014" s="10">
        <f t="shared" si="212"/>
        <v>0.59136745171552574</v>
      </c>
      <c r="AA1014" s="11">
        <f t="shared" si="213"/>
        <v>-0.31445075911482456</v>
      </c>
      <c r="AB1014" s="11">
        <f t="shared" si="214"/>
        <v>-0.22814258229441012</v>
      </c>
      <c r="AC1014" s="11">
        <f t="shared" si="215"/>
        <v>25.67457375974934</v>
      </c>
      <c r="AD1014" s="9">
        <f t="shared" si="216"/>
        <v>22.995047371062348</v>
      </c>
      <c r="AE1014" s="10">
        <v>16.333953670098101</v>
      </c>
      <c r="AF1014" s="11">
        <v>22.4602375857535</v>
      </c>
      <c r="AG1014" s="12">
        <v>29.483798446695499</v>
      </c>
      <c r="AH1014" s="10">
        <v>9.8229991309452008E-2</v>
      </c>
      <c r="AI1014" s="11">
        <f t="shared" si="217"/>
        <v>52.329135725060141</v>
      </c>
      <c r="AJ1014" s="11">
        <f t="shared" si="218"/>
        <v>3.7053578562078111</v>
      </c>
      <c r="AK1014" s="11">
        <f t="shared" si="219"/>
        <v>0.24272022870056204</v>
      </c>
      <c r="AL1014" s="11">
        <f t="shared" si="220"/>
        <v>8.8282610832878596</v>
      </c>
      <c r="AM1014" s="11">
        <f t="shared" si="221"/>
        <v>1.8646189168856717</v>
      </c>
      <c r="AN1014" s="3">
        <f t="shared" si="222"/>
        <v>1.0977173693192108</v>
      </c>
      <c r="AO1014" s="3" t="str">
        <f t="shared" si="223"/>
        <v>n/a</v>
      </c>
      <c r="AP1014" s="3" t="s">
        <v>8</v>
      </c>
      <c r="AQ1014" s="124"/>
      <c r="AR1014" s="4"/>
      <c r="AS1014" s="3"/>
      <c r="AT1014" s="28"/>
    </row>
    <row r="1015" spans="1:46" ht="15" customHeight="1">
      <c r="A1015" s="11">
        <v>4.1947909900000004</v>
      </c>
      <c r="B1015" s="32">
        <v>609</v>
      </c>
      <c r="C1015" s="17">
        <v>49.877800000000001</v>
      </c>
      <c r="D1015" s="17">
        <v>-24.238199999999999</v>
      </c>
      <c r="E1015" s="40" t="s">
        <v>37</v>
      </c>
      <c r="F1015" s="18">
        <v>38.799999999999997</v>
      </c>
      <c r="G1015" s="17">
        <v>38.799999999999997</v>
      </c>
      <c r="H1015" s="17">
        <v>40.9</v>
      </c>
      <c r="I1015" s="17">
        <v>42.9</v>
      </c>
      <c r="J1015" s="17">
        <v>44.2</v>
      </c>
      <c r="K1015" s="30">
        <v>46.7</v>
      </c>
      <c r="L1015" s="10">
        <f t="shared" si="210"/>
        <v>46.7</v>
      </c>
      <c r="M1015" s="52" t="str">
        <f t="shared" si="211"/>
        <v>transition</v>
      </c>
      <c r="N1015" s="83" t="s">
        <v>8</v>
      </c>
      <c r="O1015" s="34" t="s">
        <v>8</v>
      </c>
      <c r="P1015" s="34" t="s">
        <v>8</v>
      </c>
      <c r="Q1015" s="34" t="s">
        <v>8</v>
      </c>
      <c r="R1015" s="34" t="s">
        <v>8</v>
      </c>
      <c r="S1015" s="42" t="s">
        <v>8</v>
      </c>
      <c r="T1015" s="10">
        <v>0.55928853598741268</v>
      </c>
      <c r="U1015" s="11">
        <v>5.6242201373940724E-2</v>
      </c>
      <c r="V1015" s="11">
        <v>5.2687903192266052E-2</v>
      </c>
      <c r="W1015" s="11">
        <v>5.1385971991565194E-3</v>
      </c>
      <c r="X1015" s="11">
        <v>0.30801237705564577</v>
      </c>
      <c r="Y1015" s="12">
        <v>1.863038519157835E-2</v>
      </c>
      <c r="Z1015" s="10">
        <f t="shared" si="212"/>
        <v>0.57616738243127275</v>
      </c>
      <c r="AA1015" s="11">
        <f t="shared" si="213"/>
        <v>-0.33545558339425124</v>
      </c>
      <c r="AB1015" s="11">
        <f t="shared" si="214"/>
        <v>-0.23945133132299729</v>
      </c>
      <c r="AC1015" s="11">
        <f t="shared" si="215"/>
        <v>24.256748120888041</v>
      </c>
      <c r="AD1015" s="9">
        <f t="shared" si="216"/>
        <v>22.221528937506985</v>
      </c>
      <c r="AE1015" s="10">
        <v>15.340903035977201</v>
      </c>
      <c r="AF1015" s="11">
        <v>21.4946508420262</v>
      </c>
      <c r="AG1015" s="12">
        <v>28.2819132467814</v>
      </c>
      <c r="AH1015" s="10">
        <v>0.18016257401596253</v>
      </c>
      <c r="AI1015" s="11">
        <f t="shared" si="217"/>
        <v>64.486100219249508</v>
      </c>
      <c r="AJ1015" s="11">
        <f t="shared" si="218"/>
        <v>3.2237022372569477</v>
      </c>
      <c r="AK1015" s="11">
        <f t="shared" si="219"/>
        <v>0.25882853313320053</v>
      </c>
      <c r="AL1015" s="11">
        <f t="shared" si="220"/>
        <v>10.253363155398629</v>
      </c>
      <c r="AM1015" s="11">
        <f t="shared" si="221"/>
        <v>1.8956825242051645</v>
      </c>
      <c r="AN1015" s="3">
        <f t="shared" si="222"/>
        <v>1.8157989017641689</v>
      </c>
      <c r="AO1015" s="3" t="str">
        <f t="shared" si="223"/>
        <v>n/a</v>
      </c>
      <c r="AP1015" s="3" t="s">
        <v>8</v>
      </c>
      <c r="AQ1015" s="124"/>
      <c r="AR1015" s="4"/>
      <c r="AS1015" s="3"/>
      <c r="AT1015" s="28"/>
    </row>
    <row r="1016" spans="1:46" ht="15" customHeight="1">
      <c r="A1016" s="11">
        <v>4.2048446180000001</v>
      </c>
      <c r="B1016" s="32">
        <v>609</v>
      </c>
      <c r="C1016" s="17">
        <v>49.877800000000001</v>
      </c>
      <c r="D1016" s="17">
        <v>-24.238199999999999</v>
      </c>
      <c r="E1016" s="40" t="s">
        <v>37</v>
      </c>
      <c r="F1016" s="18">
        <v>38.799999999999997</v>
      </c>
      <c r="G1016" s="17">
        <v>38.799999999999997</v>
      </c>
      <c r="H1016" s="17">
        <v>40.9</v>
      </c>
      <c r="I1016" s="17">
        <v>42.9</v>
      </c>
      <c r="J1016" s="17">
        <v>44.2</v>
      </c>
      <c r="K1016" s="30">
        <v>46.7</v>
      </c>
      <c r="L1016" s="10">
        <f t="shared" si="210"/>
        <v>46.7</v>
      </c>
      <c r="M1016" s="52" t="str">
        <f t="shared" si="211"/>
        <v>transition</v>
      </c>
      <c r="N1016" s="83" t="s">
        <v>8</v>
      </c>
      <c r="O1016" s="34" t="s">
        <v>8</v>
      </c>
      <c r="P1016" s="34" t="s">
        <v>8</v>
      </c>
      <c r="Q1016" s="34" t="s">
        <v>8</v>
      </c>
      <c r="R1016" s="34" t="s">
        <v>8</v>
      </c>
      <c r="S1016" s="42" t="s">
        <v>8</v>
      </c>
      <c r="T1016" s="10">
        <v>0.45600196732967768</v>
      </c>
      <c r="U1016" s="11">
        <v>6.2615530368522215E-2</v>
      </c>
      <c r="V1016" s="11">
        <v>8.6538730891658158E-2</v>
      </c>
      <c r="W1016" s="11">
        <v>8.2242989176840985E-3</v>
      </c>
      <c r="X1016" s="11">
        <v>0.37056797576336614</v>
      </c>
      <c r="Y1016" s="12">
        <v>1.6051496729091876E-2</v>
      </c>
      <c r="Z1016" s="10">
        <f t="shared" si="212"/>
        <v>0.63895802443220739</v>
      </c>
      <c r="AA1016" s="11">
        <f t="shared" si="213"/>
        <v>-0.25973504583540941</v>
      </c>
      <c r="AB1016" s="11">
        <f t="shared" si="214"/>
        <v>-0.19452767135059015</v>
      </c>
      <c r="AC1016" s="11">
        <f t="shared" si="215"/>
        <v>29.367884406109862</v>
      </c>
      <c r="AD1016" s="9">
        <f t="shared" si="216"/>
        <v>25.294307279619634</v>
      </c>
      <c r="AE1016" s="10">
        <v>19.4297070286901</v>
      </c>
      <c r="AF1016" s="11">
        <v>25.5325943931038</v>
      </c>
      <c r="AG1016" s="12">
        <v>33.309676747934901</v>
      </c>
      <c r="AH1016" s="10">
        <v>0.13597501366943773</v>
      </c>
      <c r="AI1016" s="11">
        <f t="shared" si="217"/>
        <v>55.167983198531005</v>
      </c>
      <c r="AJ1016" s="11">
        <f t="shared" si="218"/>
        <v>3.4003556696903088</v>
      </c>
      <c r="AK1016" s="11">
        <f t="shared" si="219"/>
        <v>0.28929987008471431</v>
      </c>
      <c r="AL1016" s="11">
        <f t="shared" si="220"/>
        <v>10.522323149707066</v>
      </c>
      <c r="AM1016" s="11">
        <f t="shared" si="221"/>
        <v>1.8714857251957671</v>
      </c>
      <c r="AN1016" s="3">
        <f t="shared" si="222"/>
        <v>1.230548771491434</v>
      </c>
      <c r="AO1016" s="3" t="str">
        <f t="shared" si="223"/>
        <v>n/a</v>
      </c>
      <c r="AP1016" s="3" t="s">
        <v>8</v>
      </c>
      <c r="AQ1016" s="124"/>
      <c r="AR1016" s="4"/>
      <c r="AS1016" s="3"/>
      <c r="AT1016" s="28"/>
    </row>
    <row r="1017" spans="1:46" ht="15" customHeight="1">
      <c r="A1017" s="11">
        <v>4.2148982469999998</v>
      </c>
      <c r="B1017" s="32">
        <v>609</v>
      </c>
      <c r="C1017" s="17">
        <v>49.877800000000001</v>
      </c>
      <c r="D1017" s="17">
        <v>-24.238199999999999</v>
      </c>
      <c r="E1017" s="40" t="s">
        <v>37</v>
      </c>
      <c r="F1017" s="18">
        <v>38.799999999999997</v>
      </c>
      <c r="G1017" s="17">
        <v>38.799999999999997</v>
      </c>
      <c r="H1017" s="17">
        <v>40.9</v>
      </c>
      <c r="I1017" s="17">
        <v>42.9</v>
      </c>
      <c r="J1017" s="17">
        <v>44.2</v>
      </c>
      <c r="K1017" s="30">
        <v>46.7</v>
      </c>
      <c r="L1017" s="10">
        <f t="shared" si="210"/>
        <v>46.7</v>
      </c>
      <c r="M1017" s="52" t="str">
        <f t="shared" si="211"/>
        <v>transition</v>
      </c>
      <c r="N1017" s="83" t="s">
        <v>8</v>
      </c>
      <c r="O1017" s="34" t="s">
        <v>8</v>
      </c>
      <c r="P1017" s="34" t="s">
        <v>8</v>
      </c>
      <c r="Q1017" s="34" t="s">
        <v>8</v>
      </c>
      <c r="R1017" s="34" t="s">
        <v>8</v>
      </c>
      <c r="S1017" s="42" t="s">
        <v>8</v>
      </c>
      <c r="T1017" s="10">
        <v>0.53497209847646843</v>
      </c>
      <c r="U1017" s="3">
        <v>6.0357999629675883E-2</v>
      </c>
      <c r="V1017" s="3">
        <v>0.14191708694580754</v>
      </c>
      <c r="W1017" s="3">
        <v>4.6056325705054304E-3</v>
      </c>
      <c r="X1017" s="3">
        <v>0.2451699671336838</v>
      </c>
      <c r="Y1017" s="52">
        <v>1.297721524385885E-2</v>
      </c>
      <c r="Z1017" s="10">
        <f t="shared" si="212"/>
        <v>0.7254681765423564</v>
      </c>
      <c r="AA1017" s="11">
        <f t="shared" si="213"/>
        <v>-0.16368532915206746</v>
      </c>
      <c r="AB1017" s="11">
        <f t="shared" si="214"/>
        <v>-0.13938163361242933</v>
      </c>
      <c r="AC1017" s="11">
        <f t="shared" si="215"/>
        <v>35.851240282235445</v>
      </c>
      <c r="AD1017" s="9">
        <f t="shared" si="216"/>
        <v>29.066296260909834</v>
      </c>
      <c r="AE1017" s="10">
        <v>24.860587995804899</v>
      </c>
      <c r="AF1017" s="11">
        <v>31.064891741936101</v>
      </c>
      <c r="AG1017" s="12">
        <v>40.467843001320901</v>
      </c>
      <c r="AH1017" s="10">
        <v>0.29943765651081233</v>
      </c>
      <c r="AI1017" s="11">
        <f t="shared" si="217"/>
        <v>68.573676777455233</v>
      </c>
      <c r="AJ1017" s="11">
        <f t="shared" si="218"/>
        <v>2.3683240254010802</v>
      </c>
      <c r="AK1017" s="11">
        <f t="shared" si="219"/>
        <v>0.44487807821466857</v>
      </c>
      <c r="AL1017" s="11">
        <f t="shared" si="220"/>
        <v>30.813809997490377</v>
      </c>
      <c r="AM1017" s="11">
        <f t="shared" si="221"/>
        <v>1.8644673131577065</v>
      </c>
      <c r="AN1017" s="3">
        <f t="shared" si="222"/>
        <v>2.1820458057359216</v>
      </c>
      <c r="AO1017" s="3" t="str">
        <f t="shared" si="223"/>
        <v>n/a</v>
      </c>
      <c r="AP1017" s="3" t="s">
        <v>8</v>
      </c>
      <c r="AQ1017" s="124"/>
      <c r="AR1017" s="4"/>
      <c r="AS1017" s="3"/>
      <c r="AT1017" s="28"/>
    </row>
    <row r="1018" spans="1:46" ht="15" customHeight="1">
      <c r="A1018" s="11">
        <v>4.2249518760000004</v>
      </c>
      <c r="B1018" s="32">
        <v>609</v>
      </c>
      <c r="C1018" s="17">
        <v>49.877800000000001</v>
      </c>
      <c r="D1018" s="17">
        <v>-24.238199999999999</v>
      </c>
      <c r="E1018" s="40" t="s">
        <v>37</v>
      </c>
      <c r="F1018" s="18">
        <v>38.799999999999997</v>
      </c>
      <c r="G1018" s="17">
        <v>38.799999999999997</v>
      </c>
      <c r="H1018" s="17">
        <v>40.9</v>
      </c>
      <c r="I1018" s="17">
        <v>42.9</v>
      </c>
      <c r="J1018" s="17">
        <v>44.2</v>
      </c>
      <c r="K1018" s="30">
        <v>46.7</v>
      </c>
      <c r="L1018" s="10">
        <f t="shared" si="210"/>
        <v>46.7</v>
      </c>
      <c r="M1018" s="52" t="str">
        <f t="shared" si="211"/>
        <v>transition</v>
      </c>
      <c r="N1018" s="83" t="s">
        <v>8</v>
      </c>
      <c r="O1018" s="34" t="s">
        <v>8</v>
      </c>
      <c r="P1018" s="34" t="s">
        <v>8</v>
      </c>
      <c r="Q1018" s="34" t="s">
        <v>8</v>
      </c>
      <c r="R1018" s="34" t="s">
        <v>8</v>
      </c>
      <c r="S1018" s="42" t="s">
        <v>8</v>
      </c>
      <c r="T1018" s="10">
        <v>0.4528950092654368</v>
      </c>
      <c r="U1018" s="11">
        <v>6.2375100734139391E-2</v>
      </c>
      <c r="V1018" s="11">
        <v>8.4576681803270951E-2</v>
      </c>
      <c r="W1018" s="11">
        <v>4.9682346526895554E-3</v>
      </c>
      <c r="X1018" s="11">
        <v>0.3736684502710696</v>
      </c>
      <c r="Y1018" s="12">
        <v>2.1516523273393758E-2</v>
      </c>
      <c r="Z1018" s="10">
        <f t="shared" si="212"/>
        <v>0.64035778984378089</v>
      </c>
      <c r="AA1018" s="11">
        <f t="shared" si="213"/>
        <v>-0.25436435839950999</v>
      </c>
      <c r="AB1018" s="11">
        <f t="shared" si="214"/>
        <v>-0.19357730298960832</v>
      </c>
      <c r="AC1018" s="11">
        <f t="shared" si="215"/>
        <v>29.730405808033073</v>
      </c>
      <c r="AD1018" s="9">
        <f t="shared" si="216"/>
        <v>25.359312475510791</v>
      </c>
      <c r="AE1018" s="10">
        <v>19.542504976509498</v>
      </c>
      <c r="AF1018" s="11">
        <v>25.6031099436698</v>
      </c>
      <c r="AG1018" s="12">
        <v>33.3516865837274</v>
      </c>
      <c r="AH1018" s="10">
        <v>0.45795854539274305</v>
      </c>
      <c r="AI1018" s="11">
        <f t="shared" si="217"/>
        <v>54.792527305694918</v>
      </c>
      <c r="AJ1018" s="11">
        <f t="shared" si="218"/>
        <v>4.5354132009075121</v>
      </c>
      <c r="AK1018" s="11">
        <f t="shared" si="219"/>
        <v>0.27767982336649227</v>
      </c>
      <c r="AL1018" s="11">
        <f t="shared" si="220"/>
        <v>17.02348776088612</v>
      </c>
      <c r="AM1018" s="11">
        <f t="shared" si="221"/>
        <v>1.9171234648924063</v>
      </c>
      <c r="AN1018" s="3">
        <f t="shared" si="222"/>
        <v>1.2120236775058051</v>
      </c>
      <c r="AO1018" s="3" t="str">
        <f t="shared" si="223"/>
        <v>n/a</v>
      </c>
      <c r="AP1018" s="3" t="s">
        <v>8</v>
      </c>
      <c r="AQ1018" s="124"/>
      <c r="AR1018" s="4"/>
      <c r="AS1018" s="3"/>
      <c r="AT1018" s="28"/>
    </row>
    <row r="1019" spans="1:46" ht="15" customHeight="1">
      <c r="A1019" s="11">
        <v>4.2350055040000001</v>
      </c>
      <c r="B1019" s="32">
        <v>609</v>
      </c>
      <c r="C1019" s="17">
        <v>49.877800000000001</v>
      </c>
      <c r="D1019" s="17">
        <v>-24.238199999999999</v>
      </c>
      <c r="E1019" s="40" t="s">
        <v>37</v>
      </c>
      <c r="F1019" s="18">
        <v>38.799999999999997</v>
      </c>
      <c r="G1019" s="17">
        <v>38.799999999999997</v>
      </c>
      <c r="H1019" s="17">
        <v>40.9</v>
      </c>
      <c r="I1019" s="17">
        <v>42.9</v>
      </c>
      <c r="J1019" s="17">
        <v>44.2</v>
      </c>
      <c r="K1019" s="30">
        <v>46.7</v>
      </c>
      <c r="L1019" s="10">
        <f t="shared" si="210"/>
        <v>46.7</v>
      </c>
      <c r="M1019" s="52" t="str">
        <f t="shared" si="211"/>
        <v>transition</v>
      </c>
      <c r="N1019" s="83" t="s">
        <v>8</v>
      </c>
      <c r="O1019" s="34" t="s">
        <v>8</v>
      </c>
      <c r="P1019" s="34" t="s">
        <v>8</v>
      </c>
      <c r="Q1019" s="34" t="s">
        <v>8</v>
      </c>
      <c r="R1019" s="34" t="s">
        <v>8</v>
      </c>
      <c r="S1019" s="42" t="s">
        <v>8</v>
      </c>
      <c r="T1019" s="10">
        <v>0.4306353182257463</v>
      </c>
      <c r="U1019" s="11">
        <v>5.7422493417426286E-2</v>
      </c>
      <c r="V1019" s="11">
        <v>4.1530421742999521E-2</v>
      </c>
      <c r="W1019" s="11">
        <v>9.316034580843081E-3</v>
      </c>
      <c r="X1019" s="11">
        <v>0.43911198191201511</v>
      </c>
      <c r="Y1019" s="12">
        <v>2.1983750120969751E-2</v>
      </c>
      <c r="Z1019" s="10">
        <f t="shared" si="212"/>
        <v>0.55914546509854313</v>
      </c>
      <c r="AA1019" s="11">
        <f t="shared" si="213"/>
        <v>-0.41613758253377309</v>
      </c>
      <c r="AB1019" s="11">
        <f t="shared" si="214"/>
        <v>-0.25247519305945521</v>
      </c>
      <c r="AC1019" s="11">
        <f t="shared" si="215"/>
        <v>18.810713178970314</v>
      </c>
      <c r="AD1019" s="9">
        <f t="shared" si="216"/>
        <v>21.330696794733264</v>
      </c>
      <c r="AE1019" s="10">
        <v>14.2022858489724</v>
      </c>
      <c r="AF1019" s="11">
        <v>20.407192480996301</v>
      </c>
      <c r="AG1019" s="12">
        <v>26.935292139361799</v>
      </c>
      <c r="AH1019" s="10">
        <v>6.8347972181437636E-2</v>
      </c>
      <c r="AI1019" s="11">
        <f t="shared" si="217"/>
        <v>49.512693877582251</v>
      </c>
      <c r="AJ1019" s="11">
        <f t="shared" si="218"/>
        <v>4.8570092730007834</v>
      </c>
      <c r="AK1019" s="11">
        <f t="shared" si="219"/>
        <v>0.19015747412340589</v>
      </c>
      <c r="AL1019" s="11">
        <f t="shared" si="220"/>
        <v>4.4579505778563897</v>
      </c>
      <c r="AM1019" s="11">
        <f t="shared" si="221"/>
        <v>1.9682236253143213</v>
      </c>
      <c r="AN1019" s="3">
        <f t="shared" si="222"/>
        <v>0.98069589527172751</v>
      </c>
      <c r="AO1019" s="3" t="str">
        <f t="shared" si="223"/>
        <v>n/a</v>
      </c>
      <c r="AP1019" s="3" t="s">
        <v>8</v>
      </c>
      <c r="AQ1019" s="124"/>
      <c r="AR1019" s="4"/>
      <c r="AS1019" s="3"/>
      <c r="AT1019" s="28"/>
    </row>
    <row r="1020" spans="1:46" ht="15" customHeight="1">
      <c r="A1020" s="11">
        <v>4.2450591329999998</v>
      </c>
      <c r="B1020" s="32">
        <v>609</v>
      </c>
      <c r="C1020" s="17">
        <v>49.877800000000001</v>
      </c>
      <c r="D1020" s="17">
        <v>-24.238199999999999</v>
      </c>
      <c r="E1020" s="40" t="s">
        <v>37</v>
      </c>
      <c r="F1020" s="18">
        <v>38.799999999999997</v>
      </c>
      <c r="G1020" s="17">
        <v>38.799999999999997</v>
      </c>
      <c r="H1020" s="17">
        <v>40.9</v>
      </c>
      <c r="I1020" s="17">
        <v>42.9</v>
      </c>
      <c r="J1020" s="17">
        <v>44.2</v>
      </c>
      <c r="K1020" s="30">
        <v>46.7</v>
      </c>
      <c r="L1020" s="10">
        <f t="shared" si="210"/>
        <v>46.7</v>
      </c>
      <c r="M1020" s="52" t="str">
        <f t="shared" si="211"/>
        <v>transition</v>
      </c>
      <c r="N1020" s="83" t="s">
        <v>8</v>
      </c>
      <c r="O1020" s="34" t="s">
        <v>8</v>
      </c>
      <c r="P1020" s="34" t="s">
        <v>8</v>
      </c>
      <c r="Q1020" s="34" t="s">
        <v>8</v>
      </c>
      <c r="R1020" s="34" t="s">
        <v>8</v>
      </c>
      <c r="S1020" s="42" t="s">
        <v>8</v>
      </c>
      <c r="T1020" s="10">
        <v>0.45958746660327293</v>
      </c>
      <c r="U1020" s="3">
        <v>6.6078302961888158E-2</v>
      </c>
      <c r="V1020" s="3">
        <v>0.15592534221466153</v>
      </c>
      <c r="W1020" s="3">
        <v>6.2394569543808669E-3</v>
      </c>
      <c r="X1020" s="3">
        <v>0.29778263402303767</v>
      </c>
      <c r="Y1020" s="52">
        <v>1.4386797242758849E-2</v>
      </c>
      <c r="Z1020" s="10">
        <f t="shared" si="212"/>
        <v>0.72765803747823821</v>
      </c>
      <c r="AA1020" s="11">
        <f t="shared" si="213"/>
        <v>-0.16548095545050842</v>
      </c>
      <c r="AB1020" s="11">
        <f t="shared" si="214"/>
        <v>-0.13807266921364583</v>
      </c>
      <c r="AC1020" s="11">
        <f t="shared" si="215"/>
        <v>35.730035507090676</v>
      </c>
      <c r="AD1020" s="9">
        <f t="shared" si="216"/>
        <v>29.155829425786628</v>
      </c>
      <c r="AE1020" s="10">
        <v>25.017206016255201</v>
      </c>
      <c r="AF1020" s="11">
        <v>31.217179774136799</v>
      </c>
      <c r="AG1020" s="12">
        <v>40.684771967202799</v>
      </c>
      <c r="AH1020" s="10">
        <v>0.21597239472574767</v>
      </c>
      <c r="AI1020" s="11">
        <f t="shared" si="217"/>
        <v>60.682018767735222</v>
      </c>
      <c r="AJ1020" s="11">
        <f t="shared" si="218"/>
        <v>3.0353540983466414</v>
      </c>
      <c r="AK1020" s="11">
        <f t="shared" si="219"/>
        <v>0.42234975694646404</v>
      </c>
      <c r="AL1020" s="11">
        <f t="shared" si="220"/>
        <v>24.990210422909119</v>
      </c>
      <c r="AM1020" s="11">
        <f t="shared" si="221"/>
        <v>1.8719644544955936</v>
      </c>
      <c r="AN1020" s="3">
        <f t="shared" si="222"/>
        <v>1.5433655764080501</v>
      </c>
      <c r="AO1020" s="3" t="str">
        <f t="shared" si="223"/>
        <v>n/a</v>
      </c>
      <c r="AP1020" s="3" t="s">
        <v>8</v>
      </c>
      <c r="AQ1020" s="124"/>
      <c r="AR1020" s="4"/>
      <c r="AS1020" s="3"/>
      <c r="AT1020" s="28"/>
    </row>
    <row r="1021" spans="1:46" ht="15" customHeight="1">
      <c r="A1021" s="11">
        <v>4.2551127619999995</v>
      </c>
      <c r="B1021" s="32">
        <v>609</v>
      </c>
      <c r="C1021" s="17">
        <v>49.877800000000001</v>
      </c>
      <c r="D1021" s="17">
        <v>-24.238199999999999</v>
      </c>
      <c r="E1021" s="40" t="s">
        <v>37</v>
      </c>
      <c r="F1021" s="18">
        <v>38.799999999999997</v>
      </c>
      <c r="G1021" s="17">
        <v>38.799999999999997</v>
      </c>
      <c r="H1021" s="17">
        <v>40.9</v>
      </c>
      <c r="I1021" s="17">
        <v>42.9</v>
      </c>
      <c r="J1021" s="17">
        <v>44.2</v>
      </c>
      <c r="K1021" s="30">
        <v>46.7</v>
      </c>
      <c r="L1021" s="10">
        <f t="shared" si="210"/>
        <v>46.7</v>
      </c>
      <c r="M1021" s="52" t="str">
        <f t="shared" si="211"/>
        <v>transition</v>
      </c>
      <c r="N1021" s="83" t="s">
        <v>8</v>
      </c>
      <c r="O1021" s="34" t="s">
        <v>8</v>
      </c>
      <c r="P1021" s="34" t="s">
        <v>8</v>
      </c>
      <c r="Q1021" s="34" t="s">
        <v>8</v>
      </c>
      <c r="R1021" s="34" t="s">
        <v>8</v>
      </c>
      <c r="S1021" s="42" t="s">
        <v>8</v>
      </c>
      <c r="T1021" s="10">
        <v>0.49114423525424472</v>
      </c>
      <c r="U1021" s="11">
        <v>5.5562376174561418E-2</v>
      </c>
      <c r="V1021" s="11">
        <v>5.5664537780719357E-2</v>
      </c>
      <c r="W1021" s="11">
        <v>8.7553150973971646E-3</v>
      </c>
      <c r="X1021" s="11">
        <v>0.37192433298048994</v>
      </c>
      <c r="Y1021" s="12">
        <v>1.6949202712587461E-2</v>
      </c>
      <c r="Z1021" s="10">
        <f t="shared" si="212"/>
        <v>0.5942321243685732</v>
      </c>
      <c r="AA1021" s="11">
        <f t="shared" si="213"/>
        <v>-0.33353831889527707</v>
      </c>
      <c r="AB1021" s="11">
        <f t="shared" si="214"/>
        <v>-0.22604387380652213</v>
      </c>
      <c r="AC1021" s="11">
        <f t="shared" si="215"/>
        <v>24.386163474568797</v>
      </c>
      <c r="AD1021" s="9">
        <f t="shared" si="216"/>
        <v>23.138599031633888</v>
      </c>
      <c r="AE1021" s="10">
        <v>16.517685708222999</v>
      </c>
      <c r="AF1021" s="11">
        <v>22.679359196346901</v>
      </c>
      <c r="AG1021" s="12">
        <v>29.751743939759098</v>
      </c>
      <c r="AH1021" s="10">
        <v>0.20734823433997832</v>
      </c>
      <c r="AI1021" s="11">
        <f t="shared" si="217"/>
        <v>56.906745689835489</v>
      </c>
      <c r="AJ1021" s="11">
        <f t="shared" si="218"/>
        <v>3.3358436551376776</v>
      </c>
      <c r="AK1021" s="11">
        <f t="shared" si="219"/>
        <v>0.2357882869080315</v>
      </c>
      <c r="AL1021" s="11">
        <f t="shared" si="220"/>
        <v>6.3577994808282412</v>
      </c>
      <c r="AM1021" s="11">
        <f t="shared" si="221"/>
        <v>1.9057290536907698</v>
      </c>
      <c r="AN1021" s="3">
        <f t="shared" si="222"/>
        <v>1.3205488098032261</v>
      </c>
      <c r="AO1021" s="3" t="str">
        <f t="shared" si="223"/>
        <v>n/a</v>
      </c>
      <c r="AP1021" s="3" t="s">
        <v>8</v>
      </c>
      <c r="AQ1021" s="124"/>
      <c r="AR1021" s="4"/>
      <c r="AS1021" s="3"/>
      <c r="AT1021" s="28"/>
    </row>
    <row r="1022" spans="1:46" ht="15" customHeight="1">
      <c r="A1022" s="11">
        <v>4.2651663900000001</v>
      </c>
      <c r="B1022" s="32">
        <v>609</v>
      </c>
      <c r="C1022" s="17">
        <v>49.877800000000001</v>
      </c>
      <c r="D1022" s="17">
        <v>-24.238199999999999</v>
      </c>
      <c r="E1022" s="40" t="s">
        <v>37</v>
      </c>
      <c r="F1022" s="18">
        <v>38.799999999999997</v>
      </c>
      <c r="G1022" s="17">
        <v>38.799999999999997</v>
      </c>
      <c r="H1022" s="17">
        <v>40.9</v>
      </c>
      <c r="I1022" s="17">
        <v>42.9</v>
      </c>
      <c r="J1022" s="17">
        <v>44.2</v>
      </c>
      <c r="K1022" s="30">
        <v>46.7</v>
      </c>
      <c r="L1022" s="10">
        <f t="shared" si="210"/>
        <v>46.7</v>
      </c>
      <c r="M1022" s="52" t="str">
        <f t="shared" si="211"/>
        <v>transition</v>
      </c>
      <c r="N1022" s="83" t="s">
        <v>8</v>
      </c>
      <c r="O1022" s="34" t="s">
        <v>8</v>
      </c>
      <c r="P1022" s="34" t="s">
        <v>8</v>
      </c>
      <c r="Q1022" s="34" t="s">
        <v>8</v>
      </c>
      <c r="R1022" s="34" t="s">
        <v>8</v>
      </c>
      <c r="S1022" s="42" t="s">
        <v>8</v>
      </c>
      <c r="T1022" s="10">
        <v>0.45877768341993358</v>
      </c>
      <c r="U1022" s="11">
        <v>5.4617368891637659E-2</v>
      </c>
      <c r="V1022" s="11">
        <v>4.5378143315976595E-2</v>
      </c>
      <c r="W1022" s="11">
        <v>9.1330134290584439E-3</v>
      </c>
      <c r="X1022" s="11">
        <v>0.41817671402565043</v>
      </c>
      <c r="Y1022" s="12">
        <v>1.3917076917743333E-2</v>
      </c>
      <c r="Z1022" s="10">
        <f t="shared" si="212"/>
        <v>0.55612091974206457</v>
      </c>
      <c r="AA1022" s="11">
        <f t="shared" si="213"/>
        <v>-0.38109156538042654</v>
      </c>
      <c r="AB1022" s="11">
        <f t="shared" si="214"/>
        <v>-0.25483076764984525</v>
      </c>
      <c r="AC1022" s="11">
        <f t="shared" si="215"/>
        <v>21.176319336821209</v>
      </c>
      <c r="AD1022" s="9">
        <f t="shared" si="216"/>
        <v>21.169575492750585</v>
      </c>
      <c r="AE1022" s="10">
        <v>13.9742905112775</v>
      </c>
      <c r="AF1022" s="11">
        <v>20.204157718214599</v>
      </c>
      <c r="AG1022" s="12">
        <v>26.734385101823801</v>
      </c>
      <c r="AH1022" s="10">
        <v>8.4166464168956442E-2</v>
      </c>
      <c r="AI1022" s="11">
        <f t="shared" si="217"/>
        <v>52.314884873862702</v>
      </c>
      <c r="AJ1022" s="11">
        <f t="shared" si="218"/>
        <v>2.9441995311734468</v>
      </c>
      <c r="AK1022" s="11">
        <f t="shared" si="219"/>
        <v>0.20163345503978053</v>
      </c>
      <c r="AL1022" s="11">
        <f t="shared" si="220"/>
        <v>4.968583881810277</v>
      </c>
      <c r="AM1022" s="11">
        <f t="shared" si="221"/>
        <v>1.8565556081592851</v>
      </c>
      <c r="AN1022" s="3">
        <f t="shared" si="222"/>
        <v>1.0970904596849282</v>
      </c>
      <c r="AO1022" s="3" t="str">
        <f t="shared" si="223"/>
        <v>n/a</v>
      </c>
      <c r="AP1022" s="3" t="s">
        <v>8</v>
      </c>
      <c r="AQ1022" s="124"/>
      <c r="AR1022" s="4"/>
      <c r="AS1022" s="3"/>
      <c r="AT1022" s="28"/>
    </row>
    <row r="1023" spans="1:46" ht="15" customHeight="1">
      <c r="A1023" s="11">
        <v>4.2752200190000007</v>
      </c>
      <c r="B1023" s="32">
        <v>609</v>
      </c>
      <c r="C1023" s="17">
        <v>49.877800000000001</v>
      </c>
      <c r="D1023" s="17">
        <v>-24.238199999999999</v>
      </c>
      <c r="E1023" s="40" t="s">
        <v>37</v>
      </c>
      <c r="F1023" s="18">
        <v>38.799999999999997</v>
      </c>
      <c r="G1023" s="17">
        <v>38.799999999999997</v>
      </c>
      <c r="H1023" s="17">
        <v>40.9</v>
      </c>
      <c r="I1023" s="17">
        <v>42.9</v>
      </c>
      <c r="J1023" s="17">
        <v>44.2</v>
      </c>
      <c r="K1023" s="30">
        <v>46.7</v>
      </c>
      <c r="L1023" s="10">
        <f t="shared" si="210"/>
        <v>46.7</v>
      </c>
      <c r="M1023" s="52" t="str">
        <f t="shared" si="211"/>
        <v>transition</v>
      </c>
      <c r="N1023" s="83" t="s">
        <v>8</v>
      </c>
      <c r="O1023" s="34" t="s">
        <v>8</v>
      </c>
      <c r="P1023" s="34" t="s">
        <v>8</v>
      </c>
      <c r="Q1023" s="34" t="s">
        <v>8</v>
      </c>
      <c r="R1023" s="34" t="s">
        <v>8</v>
      </c>
      <c r="S1023" s="42" t="s">
        <v>8</v>
      </c>
      <c r="T1023" s="10">
        <v>0.4188957983647994</v>
      </c>
      <c r="U1023" s="11">
        <v>6.0127137765816366E-2</v>
      </c>
      <c r="V1023" s="11">
        <v>7.2130193921477723E-2</v>
      </c>
      <c r="W1023" s="11">
        <v>8.4377253166473161E-3</v>
      </c>
      <c r="X1023" s="11">
        <v>0.42161373169575678</v>
      </c>
      <c r="Y1023" s="12">
        <v>1.8795412935502288E-2</v>
      </c>
      <c r="Z1023" s="10">
        <f t="shared" si="212"/>
        <v>0.62300482412117897</v>
      </c>
      <c r="AA1023" s="11">
        <f t="shared" si="213"/>
        <v>-0.29016173997958772</v>
      </c>
      <c r="AB1023" s="11">
        <f t="shared" si="214"/>
        <v>-0.20550859044982464</v>
      </c>
      <c r="AC1023" s="11">
        <f t="shared" si="215"/>
        <v>27.314082551377826</v>
      </c>
      <c r="AD1023" s="9">
        <f t="shared" si="216"/>
        <v>24.543212413231995</v>
      </c>
      <c r="AE1023" s="10">
        <v>18.453615003427199</v>
      </c>
      <c r="AF1023" s="11">
        <v>24.520414680513301</v>
      </c>
      <c r="AG1023" s="12">
        <v>32.013039775024197</v>
      </c>
      <c r="AH1023" s="10">
        <v>8.4092082695175818E-2</v>
      </c>
      <c r="AI1023" s="11">
        <f t="shared" si="217"/>
        <v>49.838316328741591</v>
      </c>
      <c r="AJ1023" s="11">
        <f t="shared" si="218"/>
        <v>4.2942175785674346</v>
      </c>
      <c r="AK1023" s="11">
        <f t="shared" si="219"/>
        <v>0.24211674362021821</v>
      </c>
      <c r="AL1023" s="11">
        <f t="shared" si="220"/>
        <v>8.5485354422675446</v>
      </c>
      <c r="AM1023" s="11">
        <f t="shared" si="221"/>
        <v>1.9116023259351012</v>
      </c>
      <c r="AN1023" s="3">
        <f t="shared" si="222"/>
        <v>0.99355349902854051</v>
      </c>
      <c r="AO1023" s="3" t="str">
        <f t="shared" si="223"/>
        <v>n/a</v>
      </c>
      <c r="AP1023" s="3" t="s">
        <v>8</v>
      </c>
      <c r="AQ1023" s="124"/>
      <c r="AR1023" s="4"/>
      <c r="AS1023" s="3"/>
      <c r="AT1023" s="28"/>
    </row>
    <row r="1024" spans="1:46" ht="15" customHeight="1">
      <c r="A1024" s="11">
        <v>4.2852736480000004</v>
      </c>
      <c r="B1024" s="32">
        <v>609</v>
      </c>
      <c r="C1024" s="17">
        <v>49.877800000000001</v>
      </c>
      <c r="D1024" s="17">
        <v>-24.238199999999999</v>
      </c>
      <c r="E1024" s="40" t="s">
        <v>37</v>
      </c>
      <c r="F1024" s="18">
        <v>38.799999999999997</v>
      </c>
      <c r="G1024" s="17">
        <v>38.799999999999997</v>
      </c>
      <c r="H1024" s="17">
        <v>40.9</v>
      </c>
      <c r="I1024" s="17">
        <v>42.9</v>
      </c>
      <c r="J1024" s="17">
        <v>44.2</v>
      </c>
      <c r="K1024" s="30">
        <v>46.7</v>
      </c>
      <c r="L1024" s="10">
        <f t="shared" si="210"/>
        <v>46.7</v>
      </c>
      <c r="M1024" s="52" t="str">
        <f t="shared" si="211"/>
        <v>transition</v>
      </c>
      <c r="N1024" s="83" t="s">
        <v>8</v>
      </c>
      <c r="O1024" s="34" t="s">
        <v>8</v>
      </c>
      <c r="P1024" s="34" t="s">
        <v>8</v>
      </c>
      <c r="Q1024" s="34" t="s">
        <v>8</v>
      </c>
      <c r="R1024" s="34" t="s">
        <v>8</v>
      </c>
      <c r="S1024" s="42" t="s">
        <v>8</v>
      </c>
      <c r="T1024" s="10">
        <v>0.48145989450206089</v>
      </c>
      <c r="U1024" s="11">
        <v>6.2953968620830872E-2</v>
      </c>
      <c r="V1024" s="11">
        <v>7.9635341101173859E-2</v>
      </c>
      <c r="W1024" s="11">
        <v>6.3460853621234142E-3</v>
      </c>
      <c r="X1024" s="11">
        <v>0.35170914255663288</v>
      </c>
      <c r="Y1024" s="12">
        <v>1.7895567857178163E-2</v>
      </c>
      <c r="Z1024" s="10">
        <f t="shared" si="212"/>
        <v>0.62264817327117483</v>
      </c>
      <c r="AA1024" s="11">
        <f t="shared" si="213"/>
        <v>-0.27189207720563241</v>
      </c>
      <c r="AB1024" s="11">
        <f t="shared" si="214"/>
        <v>-0.20575728169960233</v>
      </c>
      <c r="AC1024" s="11">
        <f t="shared" si="215"/>
        <v>28.547284788619812</v>
      </c>
      <c r="AD1024" s="9">
        <f t="shared" si="216"/>
        <v>24.526201931747202</v>
      </c>
      <c r="AE1024" s="10">
        <v>18.408107340272899</v>
      </c>
      <c r="AF1024" s="11">
        <v>24.482534730102302</v>
      </c>
      <c r="AG1024" s="12">
        <v>32.006670193910601</v>
      </c>
      <c r="AH1024" s="10">
        <v>0.16756205488837114</v>
      </c>
      <c r="AI1024" s="11">
        <f t="shared" si="217"/>
        <v>57.786580284085112</v>
      </c>
      <c r="AJ1024" s="11">
        <f t="shared" si="218"/>
        <v>3.5837332734139582</v>
      </c>
      <c r="AK1024" s="11">
        <f t="shared" si="219"/>
        <v>0.28722059008552436</v>
      </c>
      <c r="AL1024" s="11">
        <f t="shared" si="220"/>
        <v>12.548734622524476</v>
      </c>
      <c r="AM1024" s="11">
        <f t="shared" si="221"/>
        <v>1.8752225175870096</v>
      </c>
      <c r="AN1024" s="3">
        <f t="shared" si="222"/>
        <v>1.3689149249924184</v>
      </c>
      <c r="AO1024" s="3" t="str">
        <f t="shared" si="223"/>
        <v>n/a</v>
      </c>
      <c r="AP1024" s="3" t="s">
        <v>8</v>
      </c>
      <c r="AQ1024" s="124"/>
      <c r="AR1024" s="4"/>
      <c r="AS1024" s="3"/>
      <c r="AT1024" s="28"/>
    </row>
    <row r="1025" spans="1:46" ht="15" customHeight="1">
      <c r="A1025" s="11">
        <v>4.2953272770000002</v>
      </c>
      <c r="B1025" s="32">
        <v>609</v>
      </c>
      <c r="C1025" s="17">
        <v>49.877800000000001</v>
      </c>
      <c r="D1025" s="17">
        <v>-24.238199999999999</v>
      </c>
      <c r="E1025" s="40" t="s">
        <v>37</v>
      </c>
      <c r="F1025" s="18">
        <v>38.799999999999997</v>
      </c>
      <c r="G1025" s="17">
        <v>38.799999999999997</v>
      </c>
      <c r="H1025" s="17">
        <v>40.9</v>
      </c>
      <c r="I1025" s="17">
        <v>42.9</v>
      </c>
      <c r="J1025" s="17">
        <v>44.2</v>
      </c>
      <c r="K1025" s="30">
        <v>46.7</v>
      </c>
      <c r="L1025" s="10">
        <f t="shared" si="210"/>
        <v>46.7</v>
      </c>
      <c r="M1025" s="52" t="str">
        <f t="shared" si="211"/>
        <v>transition</v>
      </c>
      <c r="N1025" s="83" t="s">
        <v>8</v>
      </c>
      <c r="O1025" s="34" t="s">
        <v>8</v>
      </c>
      <c r="P1025" s="34" t="s">
        <v>8</v>
      </c>
      <c r="Q1025" s="34" t="s">
        <v>8</v>
      </c>
      <c r="R1025" s="34" t="s">
        <v>8</v>
      </c>
      <c r="S1025" s="42" t="s">
        <v>8</v>
      </c>
      <c r="T1025" s="10">
        <v>0.53464282902763205</v>
      </c>
      <c r="U1025" s="11">
        <v>5.7829581743985073E-2</v>
      </c>
      <c r="V1025" s="11">
        <v>6.3341399371780294E-2</v>
      </c>
      <c r="W1025" s="11">
        <v>6.2934672064908943E-3</v>
      </c>
      <c r="X1025" s="11">
        <v>0.31826104631030333</v>
      </c>
      <c r="Y1025" s="12">
        <v>1.9631676339808349E-2</v>
      </c>
      <c r="Z1025" s="10">
        <f t="shared" si="212"/>
        <v>0.60685856356283019</v>
      </c>
      <c r="AA1025" s="11">
        <f t="shared" si="213"/>
        <v>-0.30370141684277835</v>
      </c>
      <c r="AB1025" s="11">
        <f t="shared" si="214"/>
        <v>-0.21691251522064001</v>
      </c>
      <c r="AC1025" s="11">
        <f t="shared" si="215"/>
        <v>26.40015436311246</v>
      </c>
      <c r="AD1025" s="9">
        <f t="shared" si="216"/>
        <v>23.763183958908222</v>
      </c>
      <c r="AE1025" s="10">
        <v>17.351041886747002</v>
      </c>
      <c r="AF1025" s="11">
        <v>23.4489518288363</v>
      </c>
      <c r="AG1025" s="12">
        <v>30.697620907395901</v>
      </c>
      <c r="AH1025" s="10">
        <v>0.2969877783441503</v>
      </c>
      <c r="AI1025" s="11">
        <f t="shared" si="217"/>
        <v>62.685004076901073</v>
      </c>
      <c r="AJ1025" s="11">
        <f t="shared" si="218"/>
        <v>3.5418689024482717</v>
      </c>
      <c r="AK1025" s="11">
        <f t="shared" si="219"/>
        <v>0.27390670279329349</v>
      </c>
      <c r="AL1025" s="11">
        <f t="shared" si="220"/>
        <v>10.064626904935942</v>
      </c>
      <c r="AM1025" s="11">
        <f t="shared" si="221"/>
        <v>1.916566382111883</v>
      </c>
      <c r="AN1025" s="3">
        <f t="shared" si="222"/>
        <v>1.6798877375221009</v>
      </c>
      <c r="AO1025" s="3" t="str">
        <f t="shared" si="223"/>
        <v>n/a</v>
      </c>
      <c r="AP1025" s="3" t="s">
        <v>8</v>
      </c>
      <c r="AQ1025" s="124"/>
      <c r="AR1025" s="4"/>
      <c r="AS1025" s="3"/>
      <c r="AT1025" s="28"/>
    </row>
    <row r="1026" spans="1:46" ht="15" customHeight="1">
      <c r="A1026" s="11">
        <v>4.3050575980000003</v>
      </c>
      <c r="B1026" s="32">
        <v>609</v>
      </c>
      <c r="C1026" s="17">
        <v>49.877800000000001</v>
      </c>
      <c r="D1026" s="17">
        <v>-24.238199999999999</v>
      </c>
      <c r="E1026" s="40" t="s">
        <v>37</v>
      </c>
      <c r="F1026" s="18">
        <v>38.799999999999997</v>
      </c>
      <c r="G1026" s="17">
        <v>38.799999999999997</v>
      </c>
      <c r="H1026" s="17">
        <v>40.9</v>
      </c>
      <c r="I1026" s="17">
        <v>42.9</v>
      </c>
      <c r="J1026" s="17">
        <v>44.2</v>
      </c>
      <c r="K1026" s="30">
        <v>46.7</v>
      </c>
      <c r="L1026" s="10">
        <f t="shared" si="210"/>
        <v>46.7</v>
      </c>
      <c r="M1026" s="52" t="str">
        <f t="shared" si="211"/>
        <v>transition</v>
      </c>
      <c r="N1026" s="83" t="s">
        <v>8</v>
      </c>
      <c r="O1026" s="34" t="s">
        <v>8</v>
      </c>
      <c r="P1026" s="34" t="s">
        <v>8</v>
      </c>
      <c r="Q1026" s="34" t="s">
        <v>8</v>
      </c>
      <c r="R1026" s="34" t="s">
        <v>8</v>
      </c>
      <c r="S1026" s="42" t="s">
        <v>8</v>
      </c>
      <c r="T1026" s="10">
        <v>0.49266140772903211</v>
      </c>
      <c r="U1026" s="11">
        <v>6.4622766017873881E-2</v>
      </c>
      <c r="V1026" s="11">
        <v>8.5598595203514927E-2</v>
      </c>
      <c r="W1026" s="11">
        <v>6.0624703180377163E-3</v>
      </c>
      <c r="X1026" s="11">
        <v>0.33271235343411698</v>
      </c>
      <c r="Y1026" s="12">
        <v>1.8342407297424441E-2</v>
      </c>
      <c r="Z1026" s="10">
        <f t="shared" si="212"/>
        <v>0.62993667819731625</v>
      </c>
      <c r="AA1026" s="11">
        <f t="shared" si="213"/>
        <v>-0.26144741274661926</v>
      </c>
      <c r="AB1026" s="11">
        <f t="shared" si="214"/>
        <v>-0.20070310402518235</v>
      </c>
      <c r="AC1026" s="11">
        <f t="shared" si="215"/>
        <v>29.252299639603198</v>
      </c>
      <c r="AD1026" s="9">
        <f t="shared" si="216"/>
        <v>24.871907684677527</v>
      </c>
      <c r="AE1026" s="10">
        <v>18.8910905570145</v>
      </c>
      <c r="AF1026" s="11">
        <v>24.969359759488</v>
      </c>
      <c r="AG1026" s="12">
        <v>32.602653200434297</v>
      </c>
      <c r="AH1026" s="10">
        <v>0.14760390509202492</v>
      </c>
      <c r="AI1026" s="11">
        <f t="shared" si="217"/>
        <v>59.689492313731222</v>
      </c>
      <c r="AJ1026" s="11">
        <f t="shared" si="218"/>
        <v>3.5894853928780917</v>
      </c>
      <c r="AK1026" s="11">
        <f t="shared" si="219"/>
        <v>0.30804640908522851</v>
      </c>
      <c r="AL1026" s="11">
        <f t="shared" si="220"/>
        <v>14.11942503847528</v>
      </c>
      <c r="AM1026" s="11">
        <f t="shared" si="221"/>
        <v>1.8747297012711528</v>
      </c>
      <c r="AN1026" s="3">
        <f t="shared" si="222"/>
        <v>1.4807427576523331</v>
      </c>
      <c r="AO1026" s="3" t="str">
        <f t="shared" si="223"/>
        <v>n/a</v>
      </c>
      <c r="AP1026" s="3" t="s">
        <v>8</v>
      </c>
      <c r="AQ1026" s="124"/>
      <c r="AR1026" s="4"/>
      <c r="AS1026" s="3"/>
      <c r="AT1026" s="28"/>
    </row>
    <row r="1027" spans="1:46" ht="15" customHeight="1">
      <c r="A1027" s="11">
        <v>4.3117324230000005</v>
      </c>
      <c r="B1027" s="32">
        <v>609</v>
      </c>
      <c r="C1027" s="17">
        <v>49.877800000000001</v>
      </c>
      <c r="D1027" s="17">
        <v>-24.238199999999999</v>
      </c>
      <c r="E1027" s="40" t="s">
        <v>37</v>
      </c>
      <c r="F1027" s="18">
        <v>38.799999999999997</v>
      </c>
      <c r="G1027" s="17">
        <v>38.799999999999997</v>
      </c>
      <c r="H1027" s="17">
        <v>40.9</v>
      </c>
      <c r="I1027" s="17">
        <v>42.9</v>
      </c>
      <c r="J1027" s="17">
        <v>44.2</v>
      </c>
      <c r="K1027" s="30">
        <v>46.7</v>
      </c>
      <c r="L1027" s="10">
        <f t="shared" ref="L1027:L1090" si="224">IF(A1027&lt;2,C1027,IF(A1027&lt;15,K1027,IF(A1027&lt;25,J1027,IF(A1027&lt;35,I1027,IF(A1027&lt;45,H1027,IF(A1027&lt;55,G1027,IF(A1027&lt;65,F1027,IF(A1027&lt;70,F1027,"no age"))))))))</f>
        <v>46.7</v>
      </c>
      <c r="M1027" s="52" t="str">
        <f t="shared" ref="M1027:M1090" si="225">IF(ABS(L1027)&lt;=20,"low latitude",IF(ABS(L1027)&lt;=40,"mid latitude",IF(ABS(L1027)&lt;=50,"transition",IF(ABS(L1027)&gt;50,"high latitude","no category"))))</f>
        <v>transition</v>
      </c>
      <c r="N1027" s="83" t="s">
        <v>8</v>
      </c>
      <c r="O1027" s="34" t="s">
        <v>8</v>
      </c>
      <c r="P1027" s="34" t="s">
        <v>8</v>
      </c>
      <c r="Q1027" s="34" t="s">
        <v>8</v>
      </c>
      <c r="R1027" s="34" t="s">
        <v>8</v>
      </c>
      <c r="S1027" s="42" t="s">
        <v>8</v>
      </c>
      <c r="T1027" s="10">
        <v>0.50465426775227595</v>
      </c>
      <c r="U1027" s="11">
        <v>7.5449679210446707E-2</v>
      </c>
      <c r="V1027" s="11">
        <v>7.6659356752291047E-2</v>
      </c>
      <c r="W1027" s="11">
        <v>6.3471874287055977E-3</v>
      </c>
      <c r="X1027" s="11">
        <v>0.32037235379663059</v>
      </c>
      <c r="Y1027" s="12">
        <v>1.6517155059649947E-2</v>
      </c>
      <c r="Z1027" s="10">
        <f t="shared" ref="Z1027:Z1090" si="226">(V1027+W1027+Y1027)/(U1027+V1027+W1027+Y1027)</f>
        <v>0.56879337943665753</v>
      </c>
      <c r="AA1027" s="11">
        <f t="shared" ref="AA1027:AA1090" si="227">LOG((V1027)/(U1027+V1027+W1027))</f>
        <v>-0.31534413006681289</v>
      </c>
      <c r="AB1027" s="11">
        <f t="shared" ref="AB1027:AB1090" si="228">LOG(Z1027)</f>
        <v>-0.24504546729035107</v>
      </c>
      <c r="AC1027" s="11">
        <f t="shared" ref="AC1027:AC1090" si="229">67.5*AA1027+46.9</f>
        <v>25.614271220490128</v>
      </c>
      <c r="AD1027" s="9">
        <f t="shared" ref="AD1027:AD1090" si="230">68.4*AB1027+38.6</f>
        <v>21.838890037339986</v>
      </c>
      <c r="AE1027" s="10">
        <v>14.817861442096</v>
      </c>
      <c r="AF1027" s="11">
        <v>21.0232631024986</v>
      </c>
      <c r="AG1027" s="12">
        <v>27.676578287400599</v>
      </c>
      <c r="AH1027" s="10">
        <v>0.15132488560769003</v>
      </c>
      <c r="AI1027" s="11">
        <f t="shared" ref="AI1027:AI1090" si="231">((T1027)/(T1027+X1027))*100</f>
        <v>61.16824046293646</v>
      </c>
      <c r="AJ1027" s="11">
        <f t="shared" ref="AJ1027:AJ1090" si="232">((Y1027)/(T1027+Y1027))*100</f>
        <v>3.169236519249917</v>
      </c>
      <c r="AK1027" s="11">
        <f t="shared" ref="AK1027:AK1090" si="233">(U1027+V1027+W1027)/(U1027+V1027+W1027+X1027+Y1027)</f>
        <v>0.31989015565435197</v>
      </c>
      <c r="AL1027" s="11">
        <f t="shared" ref="AL1027:AL1090" si="234">V1027/W1027</f>
        <v>12.077689151827116</v>
      </c>
      <c r="AM1027" s="11">
        <f t="shared" ref="AM1027:AM1090" si="235">((U1027*1)+(V1027*2)+(W1027*3)+(Y1027*4))/(U1027+V1027+W1027+Y1027)</f>
        <v>1.7938647468447741</v>
      </c>
      <c r="AN1027" s="3">
        <f t="shared" ref="AN1027:AN1090" si="236">IF(T1027="n/a","n/a",T1027/X1027)</f>
        <v>1.5752116615924538</v>
      </c>
      <c r="AO1027" s="3" t="str">
        <f t="shared" ref="AO1027:AO1090" si="237">IF(P1027="n/a","n/a",P1027/R1027)</f>
        <v>n/a</v>
      </c>
      <c r="AP1027" s="3" t="s">
        <v>8</v>
      </c>
      <c r="AQ1027" s="124"/>
      <c r="AR1027" s="4"/>
      <c r="AS1027" s="3"/>
      <c r="AT1027" s="28"/>
    </row>
    <row r="1028" spans="1:46" ht="15" customHeight="1">
      <c r="A1028" s="11">
        <v>4.3203704329999999</v>
      </c>
      <c r="B1028" s="32">
        <v>609</v>
      </c>
      <c r="C1028" s="17">
        <v>49.877800000000001</v>
      </c>
      <c r="D1028" s="17">
        <v>-24.238199999999999</v>
      </c>
      <c r="E1028" s="40" t="s">
        <v>37</v>
      </c>
      <c r="F1028" s="18">
        <v>38.799999999999997</v>
      </c>
      <c r="G1028" s="17">
        <v>38.799999999999997</v>
      </c>
      <c r="H1028" s="17">
        <v>40.9</v>
      </c>
      <c r="I1028" s="17">
        <v>42.9</v>
      </c>
      <c r="J1028" s="17">
        <v>44.2</v>
      </c>
      <c r="K1028" s="30">
        <v>46.7</v>
      </c>
      <c r="L1028" s="10">
        <f t="shared" si="224"/>
        <v>46.7</v>
      </c>
      <c r="M1028" s="52" t="str">
        <f t="shared" si="225"/>
        <v>transition</v>
      </c>
      <c r="N1028" s="83" t="s">
        <v>8</v>
      </c>
      <c r="O1028" s="34" t="s">
        <v>8</v>
      </c>
      <c r="P1028" s="34" t="s">
        <v>8</v>
      </c>
      <c r="Q1028" s="34" t="s">
        <v>8</v>
      </c>
      <c r="R1028" s="34" t="s">
        <v>8</v>
      </c>
      <c r="S1028" s="42" t="s">
        <v>8</v>
      </c>
      <c r="T1028" s="10">
        <v>0.50134578114916328</v>
      </c>
      <c r="U1028" s="11">
        <v>5.9883671420095777E-2</v>
      </c>
      <c r="V1028" s="11">
        <v>7.4235494727519682E-2</v>
      </c>
      <c r="W1028" s="11">
        <v>6.8681572128361078E-3</v>
      </c>
      <c r="X1028" s="11">
        <v>0.33982010922662564</v>
      </c>
      <c r="Y1028" s="12">
        <v>1.7846786263759302E-2</v>
      </c>
      <c r="Z1028" s="10">
        <f t="shared" si="226"/>
        <v>0.62297977706567009</v>
      </c>
      <c r="AA1028" s="11">
        <f t="shared" si="227"/>
        <v>-0.2785684584035919</v>
      </c>
      <c r="AB1028" s="11">
        <f t="shared" si="228"/>
        <v>-0.20552605101552751</v>
      </c>
      <c r="AC1028" s="11">
        <f t="shared" si="229"/>
        <v>28.096629057757546</v>
      </c>
      <c r="AD1028" s="9">
        <f t="shared" si="230"/>
        <v>24.542018110537917</v>
      </c>
      <c r="AE1028" s="10">
        <v>18.4496786090264</v>
      </c>
      <c r="AF1028" s="11">
        <v>24.512345487149499</v>
      </c>
      <c r="AG1028" s="12">
        <v>32.034842774953901</v>
      </c>
      <c r="AH1028" s="10">
        <v>0.16748324067879233</v>
      </c>
      <c r="AI1028" s="11">
        <f t="shared" si="231"/>
        <v>59.601297067001639</v>
      </c>
      <c r="AJ1028" s="11">
        <f t="shared" si="232"/>
        <v>3.437411739672585</v>
      </c>
      <c r="AK1028" s="11">
        <f t="shared" si="233"/>
        <v>0.28273564732964868</v>
      </c>
      <c r="AL1028" s="11">
        <f t="shared" si="234"/>
        <v>10.808648146373049</v>
      </c>
      <c r="AM1028" s="11">
        <f t="shared" si="235"/>
        <v>1.8909431877024188</v>
      </c>
      <c r="AN1028" s="3">
        <f t="shared" si="236"/>
        <v>1.4753269966575648</v>
      </c>
      <c r="AO1028" s="3" t="str">
        <f t="shared" si="237"/>
        <v>n/a</v>
      </c>
      <c r="AP1028" s="3" t="s">
        <v>8</v>
      </c>
      <c r="AQ1028" s="124"/>
      <c r="AR1028" s="4"/>
      <c r="AS1028" s="3"/>
      <c r="AT1028" s="28"/>
    </row>
    <row r="1029" spans="1:46" ht="15" customHeight="1">
      <c r="A1029" s="11">
        <v>4.327830531</v>
      </c>
      <c r="B1029" s="32">
        <v>609</v>
      </c>
      <c r="C1029" s="17">
        <v>49.877800000000001</v>
      </c>
      <c r="D1029" s="17">
        <v>-24.238199999999999</v>
      </c>
      <c r="E1029" s="40" t="s">
        <v>37</v>
      </c>
      <c r="F1029" s="18">
        <v>38.799999999999997</v>
      </c>
      <c r="G1029" s="17">
        <v>38.799999999999997</v>
      </c>
      <c r="H1029" s="17">
        <v>40.9</v>
      </c>
      <c r="I1029" s="17">
        <v>42.9</v>
      </c>
      <c r="J1029" s="17">
        <v>44.2</v>
      </c>
      <c r="K1029" s="30">
        <v>46.7</v>
      </c>
      <c r="L1029" s="10">
        <f t="shared" si="224"/>
        <v>46.7</v>
      </c>
      <c r="M1029" s="52" t="str">
        <f t="shared" si="225"/>
        <v>transition</v>
      </c>
      <c r="N1029" s="83" t="s">
        <v>8</v>
      </c>
      <c r="O1029" s="34" t="s">
        <v>8</v>
      </c>
      <c r="P1029" s="34" t="s">
        <v>8</v>
      </c>
      <c r="Q1029" s="34" t="s">
        <v>8</v>
      </c>
      <c r="R1029" s="34" t="s">
        <v>8</v>
      </c>
      <c r="S1029" s="42" t="s">
        <v>8</v>
      </c>
      <c r="T1029" s="10">
        <v>0.52773761594870561</v>
      </c>
      <c r="U1029" s="11">
        <v>6.5925301704362504E-2</v>
      </c>
      <c r="V1029" s="11">
        <v>8.3046863509536106E-2</v>
      </c>
      <c r="W1029" s="11">
        <v>5.8103047569917224E-3</v>
      </c>
      <c r="X1029" s="11">
        <v>0.30012417300444194</v>
      </c>
      <c r="Y1029" s="12">
        <v>1.7355741075962185E-2</v>
      </c>
      <c r="Z1029" s="10">
        <f t="shared" si="226"/>
        <v>0.61702110586928904</v>
      </c>
      <c r="AA1029" s="11">
        <f t="shared" si="227"/>
        <v>-0.27039853793037105</v>
      </c>
      <c r="AB1029" s="11">
        <f t="shared" si="228"/>
        <v>-0.20969998020371619</v>
      </c>
      <c r="AC1029" s="11">
        <f t="shared" si="229"/>
        <v>28.648098689699953</v>
      </c>
      <c r="AD1029" s="9">
        <f t="shared" si="230"/>
        <v>24.256521354065811</v>
      </c>
      <c r="AE1029" s="10">
        <v>18.034514876209901</v>
      </c>
      <c r="AF1029" s="11">
        <v>24.118845681017099</v>
      </c>
      <c r="AG1029" s="12">
        <v>31.519350010374399</v>
      </c>
      <c r="AH1029" s="10">
        <v>0.21502432987378123</v>
      </c>
      <c r="AI1029" s="11">
        <f t="shared" si="231"/>
        <v>63.747067806577149</v>
      </c>
      <c r="AJ1029" s="11">
        <f t="shared" si="232"/>
        <v>3.1839942373718495</v>
      </c>
      <c r="AK1029" s="11">
        <f t="shared" si="233"/>
        <v>0.32774676789434654</v>
      </c>
      <c r="AL1029" s="11">
        <f t="shared" si="234"/>
        <v>14.293030569455622</v>
      </c>
      <c r="AM1029" s="11">
        <f t="shared" si="235"/>
        <v>1.8524237318317889</v>
      </c>
      <c r="AN1029" s="3">
        <f t="shared" si="236"/>
        <v>1.7583975681322241</v>
      </c>
      <c r="AO1029" s="3" t="str">
        <f t="shared" si="237"/>
        <v>n/a</v>
      </c>
      <c r="AP1029" s="3" t="s">
        <v>8</v>
      </c>
      <c r="AQ1029" s="124"/>
      <c r="AR1029" s="4"/>
      <c r="AS1029" s="3"/>
      <c r="AT1029" s="28"/>
    </row>
    <row r="1030" spans="1:46" ht="15" customHeight="1">
      <c r="A1030" s="11">
        <v>4.3356832670000003</v>
      </c>
      <c r="B1030" s="32">
        <v>609</v>
      </c>
      <c r="C1030" s="17">
        <v>49.877800000000001</v>
      </c>
      <c r="D1030" s="17">
        <v>-24.238199999999999</v>
      </c>
      <c r="E1030" s="40" t="s">
        <v>37</v>
      </c>
      <c r="F1030" s="18">
        <v>38.799999999999997</v>
      </c>
      <c r="G1030" s="17">
        <v>38.799999999999997</v>
      </c>
      <c r="H1030" s="17">
        <v>40.9</v>
      </c>
      <c r="I1030" s="17">
        <v>42.9</v>
      </c>
      <c r="J1030" s="17">
        <v>44.2</v>
      </c>
      <c r="K1030" s="30">
        <v>46.7</v>
      </c>
      <c r="L1030" s="10">
        <f t="shared" si="224"/>
        <v>46.7</v>
      </c>
      <c r="M1030" s="52" t="str">
        <f t="shared" si="225"/>
        <v>transition</v>
      </c>
      <c r="N1030" s="83" t="s">
        <v>8</v>
      </c>
      <c r="O1030" s="34" t="s">
        <v>8</v>
      </c>
      <c r="P1030" s="34" t="s">
        <v>8</v>
      </c>
      <c r="Q1030" s="34" t="s">
        <v>8</v>
      </c>
      <c r="R1030" s="34" t="s">
        <v>8</v>
      </c>
      <c r="S1030" s="42" t="s">
        <v>8</v>
      </c>
      <c r="T1030" s="10">
        <v>0.60194915491358336</v>
      </c>
      <c r="U1030" s="11">
        <v>6.8063422873656729E-2</v>
      </c>
      <c r="V1030" s="11">
        <v>6.5261191919872633E-2</v>
      </c>
      <c r="W1030" s="11">
        <v>4.9197607362330151E-3</v>
      </c>
      <c r="X1030" s="11">
        <v>0.24510753465085736</v>
      </c>
      <c r="Y1030" s="12">
        <v>1.4698934905796854E-2</v>
      </c>
      <c r="Z1030" s="10">
        <f t="shared" si="226"/>
        <v>0.55497613671482282</v>
      </c>
      <c r="AA1030" s="11">
        <f t="shared" si="227"/>
        <v>-0.32599246966342793</v>
      </c>
      <c r="AB1030" s="11">
        <f t="shared" si="228"/>
        <v>-0.25572569059963424</v>
      </c>
      <c r="AC1030" s="11">
        <f t="shared" si="229"/>
        <v>24.895508297718614</v>
      </c>
      <c r="AD1030" s="9">
        <f t="shared" si="230"/>
        <v>21.108362762985017</v>
      </c>
      <c r="AE1030" s="10">
        <v>13.952167990012301</v>
      </c>
      <c r="AF1030" s="11">
        <v>20.143244815545799</v>
      </c>
      <c r="AG1030" s="12">
        <v>26.641921042320099</v>
      </c>
      <c r="AH1030" s="10">
        <v>0.24618079558590816</v>
      </c>
      <c r="AI1030" s="11">
        <f t="shared" si="231"/>
        <v>71.063620927556528</v>
      </c>
      <c r="AJ1030" s="11">
        <f t="shared" si="232"/>
        <v>2.3836828733390316</v>
      </c>
      <c r="AK1030" s="11">
        <f t="shared" si="233"/>
        <v>0.34730330870105197</v>
      </c>
      <c r="AL1030" s="11">
        <f t="shared" si="234"/>
        <v>13.265114996190267</v>
      </c>
      <c r="AM1030" s="11">
        <f t="shared" si="235"/>
        <v>1.779357513383703</v>
      </c>
      <c r="AN1030" s="3">
        <f t="shared" si="236"/>
        <v>2.4558574087533782</v>
      </c>
      <c r="AO1030" s="3" t="str">
        <f t="shared" si="237"/>
        <v>n/a</v>
      </c>
      <c r="AP1030" s="3" t="s">
        <v>8</v>
      </c>
      <c r="AQ1030" s="124"/>
      <c r="AR1030" s="4"/>
      <c r="AS1030" s="3"/>
      <c r="AT1030" s="28"/>
    </row>
    <row r="1031" spans="1:46" ht="15" customHeight="1">
      <c r="A1031" s="11">
        <v>4.3439286389999996</v>
      </c>
      <c r="B1031" s="32">
        <v>609</v>
      </c>
      <c r="C1031" s="17">
        <v>49.877800000000001</v>
      </c>
      <c r="D1031" s="17">
        <v>-24.238199999999999</v>
      </c>
      <c r="E1031" s="40" t="s">
        <v>37</v>
      </c>
      <c r="F1031" s="18">
        <v>38.799999999999997</v>
      </c>
      <c r="G1031" s="17">
        <v>38.799999999999997</v>
      </c>
      <c r="H1031" s="17">
        <v>40.9</v>
      </c>
      <c r="I1031" s="17">
        <v>42.9</v>
      </c>
      <c r="J1031" s="17">
        <v>44.2</v>
      </c>
      <c r="K1031" s="30">
        <v>46.7</v>
      </c>
      <c r="L1031" s="10">
        <f t="shared" si="224"/>
        <v>46.7</v>
      </c>
      <c r="M1031" s="52" t="str">
        <f t="shared" si="225"/>
        <v>transition</v>
      </c>
      <c r="N1031" s="83" t="s">
        <v>8</v>
      </c>
      <c r="O1031" s="34" t="s">
        <v>8</v>
      </c>
      <c r="P1031" s="34" t="s">
        <v>8</v>
      </c>
      <c r="Q1031" s="34" t="s">
        <v>8</v>
      </c>
      <c r="R1031" s="34" t="s">
        <v>8</v>
      </c>
      <c r="S1031" s="42" t="s">
        <v>8</v>
      </c>
      <c r="T1031" s="10">
        <v>0.60775717547691355</v>
      </c>
      <c r="U1031" s="11">
        <v>4.9249928415715606E-2</v>
      </c>
      <c r="V1031" s="11">
        <v>9.2006300796423496E-2</v>
      </c>
      <c r="W1031" s="11">
        <v>4.3903920412647892E-3</v>
      </c>
      <c r="X1031" s="11">
        <v>0.23315527531578817</v>
      </c>
      <c r="Y1031" s="12">
        <v>1.3440927953894564E-2</v>
      </c>
      <c r="Z1031" s="10">
        <f t="shared" si="226"/>
        <v>0.69042248333626244</v>
      </c>
      <c r="AA1031" s="11">
        <f t="shared" si="227"/>
        <v>-0.19948284439148456</v>
      </c>
      <c r="AB1031" s="11">
        <f t="shared" si="228"/>
        <v>-0.16088507443380121</v>
      </c>
      <c r="AC1031" s="11">
        <f t="shared" si="229"/>
        <v>33.43490800357479</v>
      </c>
      <c r="AD1031" s="9">
        <f t="shared" si="230"/>
        <v>27.595460908728001</v>
      </c>
      <c r="AE1031" s="10">
        <v>22.726614470160701</v>
      </c>
      <c r="AF1031" s="11">
        <v>28.832015031436299</v>
      </c>
      <c r="AG1031" s="12">
        <v>37.513141833865603</v>
      </c>
      <c r="AH1031" s="10">
        <v>0.23631342872153704</v>
      </c>
      <c r="AI1031" s="11">
        <f t="shared" si="231"/>
        <v>72.273537501317762</v>
      </c>
      <c r="AJ1031" s="11">
        <f t="shared" si="232"/>
        <v>2.1637103976431695</v>
      </c>
      <c r="AK1031" s="11">
        <f t="shared" si="233"/>
        <v>0.37131749046140017</v>
      </c>
      <c r="AL1031" s="11">
        <f t="shared" si="234"/>
        <v>20.956283614690186</v>
      </c>
      <c r="AM1031" s="11">
        <f t="shared" si="235"/>
        <v>1.8869950504848374</v>
      </c>
      <c r="AN1031" s="3">
        <f t="shared" si="236"/>
        <v>2.6066627686367392</v>
      </c>
      <c r="AO1031" s="3" t="str">
        <f t="shared" si="237"/>
        <v>n/a</v>
      </c>
      <c r="AP1031" s="3" t="s">
        <v>8</v>
      </c>
      <c r="AQ1031" s="124"/>
      <c r="AR1031" s="4"/>
      <c r="AS1031" s="3"/>
      <c r="AT1031" s="28"/>
    </row>
    <row r="1032" spans="1:46" ht="15" customHeight="1">
      <c r="A1032" s="11">
        <v>4.3513887379999998</v>
      </c>
      <c r="B1032" s="32">
        <v>609</v>
      </c>
      <c r="C1032" s="17">
        <v>49.877800000000001</v>
      </c>
      <c r="D1032" s="17">
        <v>-24.238199999999999</v>
      </c>
      <c r="E1032" s="40" t="s">
        <v>37</v>
      </c>
      <c r="F1032" s="18">
        <v>38.799999999999997</v>
      </c>
      <c r="G1032" s="17">
        <v>38.799999999999997</v>
      </c>
      <c r="H1032" s="17">
        <v>40.9</v>
      </c>
      <c r="I1032" s="17">
        <v>42.9</v>
      </c>
      <c r="J1032" s="17">
        <v>44.2</v>
      </c>
      <c r="K1032" s="30">
        <v>46.7</v>
      </c>
      <c r="L1032" s="10">
        <f t="shared" si="224"/>
        <v>46.7</v>
      </c>
      <c r="M1032" s="52" t="str">
        <f t="shared" si="225"/>
        <v>transition</v>
      </c>
      <c r="N1032" s="83" t="s">
        <v>8</v>
      </c>
      <c r="O1032" s="34" t="s">
        <v>8</v>
      </c>
      <c r="P1032" s="34" t="s">
        <v>8</v>
      </c>
      <c r="Q1032" s="34" t="s">
        <v>8</v>
      </c>
      <c r="R1032" s="34" t="s">
        <v>8</v>
      </c>
      <c r="S1032" s="42" t="s">
        <v>8</v>
      </c>
      <c r="T1032" s="10">
        <v>0.47296038189903061</v>
      </c>
      <c r="U1032" s="3">
        <v>5.6791825794607106E-2</v>
      </c>
      <c r="V1032" s="3">
        <v>0.14534151260028022</v>
      </c>
      <c r="W1032" s="3">
        <v>5.2743786737957099E-3</v>
      </c>
      <c r="X1032" s="3">
        <v>0.30180383364819502</v>
      </c>
      <c r="Y1032" s="52">
        <v>1.7828067384091387E-2</v>
      </c>
      <c r="Z1032" s="10">
        <f t="shared" si="226"/>
        <v>0.7478561147262337</v>
      </c>
      <c r="AA1032" s="11">
        <f t="shared" si="227"/>
        <v>-0.154435235576074</v>
      </c>
      <c r="AB1032" s="11">
        <f t="shared" si="228"/>
        <v>-0.12618195105445054</v>
      </c>
      <c r="AC1032" s="11">
        <f t="shared" si="229"/>
        <v>36.475621598615007</v>
      </c>
      <c r="AD1032" s="9">
        <f t="shared" si="230"/>
        <v>29.969154547875583</v>
      </c>
      <c r="AE1032" s="10">
        <v>26.2179357673058</v>
      </c>
      <c r="AF1032" s="11">
        <v>32.504295213572099</v>
      </c>
      <c r="AG1032" s="12">
        <v>42.412467400290097</v>
      </c>
      <c r="AH1032" s="10">
        <v>0.35313850665161656</v>
      </c>
      <c r="AI1032" s="11">
        <f t="shared" si="231"/>
        <v>61.045718479004975</v>
      </c>
      <c r="AJ1032" s="11">
        <f t="shared" si="232"/>
        <v>3.632536057059256</v>
      </c>
      <c r="AK1032" s="11">
        <f t="shared" si="233"/>
        <v>0.39353344595993578</v>
      </c>
      <c r="AL1032" s="11">
        <f t="shared" si="234"/>
        <v>27.556139137747028</v>
      </c>
      <c r="AM1032" s="11">
        <f t="shared" si="235"/>
        <v>1.9295790746964798</v>
      </c>
      <c r="AN1032" s="3">
        <f t="shared" si="236"/>
        <v>1.5671119090234897</v>
      </c>
      <c r="AO1032" s="3" t="str">
        <f t="shared" si="237"/>
        <v>n/a</v>
      </c>
      <c r="AP1032" s="3" t="s">
        <v>8</v>
      </c>
      <c r="AQ1032" s="124"/>
      <c r="AR1032" s="4"/>
      <c r="AS1032" s="3"/>
      <c r="AT1032" s="28"/>
    </row>
    <row r="1033" spans="1:46" ht="15" customHeight="1">
      <c r="A1033" s="11">
        <v>4.359241473</v>
      </c>
      <c r="B1033" s="32">
        <v>609</v>
      </c>
      <c r="C1033" s="17">
        <v>49.877800000000001</v>
      </c>
      <c r="D1033" s="17">
        <v>-24.238199999999999</v>
      </c>
      <c r="E1033" s="40" t="s">
        <v>37</v>
      </c>
      <c r="F1033" s="18">
        <v>38.799999999999997</v>
      </c>
      <c r="G1033" s="17">
        <v>38.799999999999997</v>
      </c>
      <c r="H1033" s="17">
        <v>40.9</v>
      </c>
      <c r="I1033" s="17">
        <v>42.9</v>
      </c>
      <c r="J1033" s="17">
        <v>44.2</v>
      </c>
      <c r="K1033" s="30">
        <v>46.7</v>
      </c>
      <c r="L1033" s="10">
        <f t="shared" si="224"/>
        <v>46.7</v>
      </c>
      <c r="M1033" s="52" t="str">
        <f t="shared" si="225"/>
        <v>transition</v>
      </c>
      <c r="N1033" s="83" t="s">
        <v>8</v>
      </c>
      <c r="O1033" s="34" t="s">
        <v>8</v>
      </c>
      <c r="P1033" s="34" t="s">
        <v>8</v>
      </c>
      <c r="Q1033" s="34" t="s">
        <v>8</v>
      </c>
      <c r="R1033" s="34" t="s">
        <v>8</v>
      </c>
      <c r="S1033" s="42" t="s">
        <v>8</v>
      </c>
      <c r="T1033" s="10">
        <v>0.44715147435689834</v>
      </c>
      <c r="U1033" s="11">
        <v>6.3603509749238785E-2</v>
      </c>
      <c r="V1033" s="11">
        <v>5.939896458507217E-2</v>
      </c>
      <c r="W1033" s="11">
        <v>7.7516193095125245E-3</v>
      </c>
      <c r="X1033" s="11">
        <v>0.40065675100100512</v>
      </c>
      <c r="Y1033" s="12">
        <v>2.1437680998273145E-2</v>
      </c>
      <c r="Z1033" s="10">
        <f t="shared" si="226"/>
        <v>0.58208313229271003</v>
      </c>
      <c r="AA1033" s="11">
        <f t="shared" si="227"/>
        <v>-0.34267641999687098</v>
      </c>
      <c r="AB1033" s="11">
        <f t="shared" si="228"/>
        <v>-0.23501498559458675</v>
      </c>
      <c r="AC1033" s="11">
        <f t="shared" si="229"/>
        <v>23.769341650211206</v>
      </c>
      <c r="AD1033" s="9">
        <f t="shared" si="230"/>
        <v>22.524974985330267</v>
      </c>
      <c r="AE1033" s="10">
        <v>15.7186045773448</v>
      </c>
      <c r="AF1033" s="11">
        <v>21.902408463529099</v>
      </c>
      <c r="AG1033" s="12">
        <v>28.7984802911465</v>
      </c>
      <c r="AH1033" s="10">
        <v>0.169218849267666</v>
      </c>
      <c r="AI1033" s="11">
        <f t="shared" si="231"/>
        <v>52.742054273905246</v>
      </c>
      <c r="AJ1033" s="11">
        <f t="shared" si="232"/>
        <v>4.5749417700510495</v>
      </c>
      <c r="AK1033" s="11">
        <f t="shared" si="233"/>
        <v>0.23650979893945384</v>
      </c>
      <c r="AL1033" s="11">
        <f t="shared" si="234"/>
        <v>7.6627814413150777</v>
      </c>
      <c r="AM1033" s="11">
        <f t="shared" si="235"/>
        <v>1.9147356782342779</v>
      </c>
      <c r="AN1033" s="3">
        <f t="shared" si="236"/>
        <v>1.1160462746221804</v>
      </c>
      <c r="AO1033" s="3" t="str">
        <f t="shared" si="237"/>
        <v>n/a</v>
      </c>
      <c r="AP1033" s="3" t="s">
        <v>8</v>
      </c>
      <c r="AQ1033" s="124"/>
      <c r="AR1033" s="4"/>
      <c r="AS1033" s="3"/>
      <c r="AT1033" s="28"/>
    </row>
    <row r="1034" spans="1:46" ht="15" customHeight="1">
      <c r="A1034" s="11">
        <v>4.3678794820000002</v>
      </c>
      <c r="B1034" s="32">
        <v>609</v>
      </c>
      <c r="C1034" s="17">
        <v>49.877800000000001</v>
      </c>
      <c r="D1034" s="17">
        <v>-24.238199999999999</v>
      </c>
      <c r="E1034" s="40" t="s">
        <v>37</v>
      </c>
      <c r="F1034" s="18">
        <v>38.799999999999997</v>
      </c>
      <c r="G1034" s="17">
        <v>38.799999999999997</v>
      </c>
      <c r="H1034" s="17">
        <v>40.9</v>
      </c>
      <c r="I1034" s="17">
        <v>42.9</v>
      </c>
      <c r="J1034" s="17">
        <v>44.2</v>
      </c>
      <c r="K1034" s="30">
        <v>46.7</v>
      </c>
      <c r="L1034" s="10">
        <f t="shared" si="224"/>
        <v>46.7</v>
      </c>
      <c r="M1034" s="52" t="str">
        <f t="shared" si="225"/>
        <v>transition</v>
      </c>
      <c r="N1034" s="83" t="s">
        <v>8</v>
      </c>
      <c r="O1034" s="34" t="s">
        <v>8</v>
      </c>
      <c r="P1034" s="34" t="s">
        <v>8</v>
      </c>
      <c r="Q1034" s="34" t="s">
        <v>8</v>
      </c>
      <c r="R1034" s="34" t="s">
        <v>8</v>
      </c>
      <c r="S1034" s="42" t="s">
        <v>8</v>
      </c>
      <c r="T1034" s="10">
        <v>0.46902808875308766</v>
      </c>
      <c r="U1034" s="11">
        <v>6.172099258454869E-2</v>
      </c>
      <c r="V1034" s="11">
        <v>7.9651850303617933E-2</v>
      </c>
      <c r="W1034" s="11">
        <v>5.5049283900310136E-3</v>
      </c>
      <c r="X1034" s="11">
        <v>0.36929035604288113</v>
      </c>
      <c r="Y1034" s="12">
        <v>1.4803783925833525E-2</v>
      </c>
      <c r="Z1034" s="10">
        <f t="shared" si="226"/>
        <v>0.61825582079130192</v>
      </c>
      <c r="AA1034" s="11">
        <f t="shared" si="227"/>
        <v>-0.26576020506031689</v>
      </c>
      <c r="AB1034" s="11">
        <f t="shared" si="228"/>
        <v>-0.20883178612615946</v>
      </c>
      <c r="AC1034" s="11">
        <f t="shared" si="229"/>
        <v>28.961186158428607</v>
      </c>
      <c r="AD1034" s="9">
        <f t="shared" si="230"/>
        <v>24.315905828970692</v>
      </c>
      <c r="AE1034" s="10">
        <v>18.075740097990099</v>
      </c>
      <c r="AF1034" s="11">
        <v>24.1938082167642</v>
      </c>
      <c r="AG1034" s="12">
        <v>31.598374538784501</v>
      </c>
      <c r="AH1034" s="10">
        <v>0.15997538625020699</v>
      </c>
      <c r="AI1034" s="11">
        <f t="shared" si="231"/>
        <v>55.948678174108458</v>
      </c>
      <c r="AJ1034" s="11">
        <f t="shared" si="232"/>
        <v>3.0596958906131348</v>
      </c>
      <c r="AK1034" s="11">
        <f t="shared" si="233"/>
        <v>0.27662060490784907</v>
      </c>
      <c r="AL1034" s="11">
        <f t="shared" si="234"/>
        <v>14.469189181072924</v>
      </c>
      <c r="AM1034" s="11">
        <f t="shared" si="235"/>
        <v>1.8354265190653782</v>
      </c>
      <c r="AN1034" s="3">
        <f t="shared" si="236"/>
        <v>1.2700794404136164</v>
      </c>
      <c r="AO1034" s="3" t="str">
        <f t="shared" si="237"/>
        <v>n/a</v>
      </c>
      <c r="AP1034" s="3" t="s">
        <v>8</v>
      </c>
      <c r="AQ1034" s="124"/>
      <c r="AR1034" s="4"/>
      <c r="AS1034" s="3"/>
      <c r="AT1034" s="28"/>
    </row>
    <row r="1035" spans="1:46" ht="15" customHeight="1">
      <c r="A1035" s="11">
        <v>4.3757322180000005</v>
      </c>
      <c r="B1035" s="32">
        <v>609</v>
      </c>
      <c r="C1035" s="17">
        <v>49.877800000000001</v>
      </c>
      <c r="D1035" s="17">
        <v>-24.238199999999999</v>
      </c>
      <c r="E1035" s="40" t="s">
        <v>37</v>
      </c>
      <c r="F1035" s="18">
        <v>38.799999999999997</v>
      </c>
      <c r="G1035" s="17">
        <v>38.799999999999997</v>
      </c>
      <c r="H1035" s="17">
        <v>40.9</v>
      </c>
      <c r="I1035" s="17">
        <v>42.9</v>
      </c>
      <c r="J1035" s="17">
        <v>44.2</v>
      </c>
      <c r="K1035" s="30">
        <v>46.7</v>
      </c>
      <c r="L1035" s="10">
        <f t="shared" si="224"/>
        <v>46.7</v>
      </c>
      <c r="M1035" s="52" t="str">
        <f t="shared" si="225"/>
        <v>transition</v>
      </c>
      <c r="N1035" s="83" t="s">
        <v>8</v>
      </c>
      <c r="O1035" s="34" t="s">
        <v>8</v>
      </c>
      <c r="P1035" s="34" t="s">
        <v>8</v>
      </c>
      <c r="Q1035" s="34" t="s">
        <v>8</v>
      </c>
      <c r="R1035" s="34" t="s">
        <v>8</v>
      </c>
      <c r="S1035" s="42" t="s">
        <v>8</v>
      </c>
      <c r="T1035" s="10">
        <v>0.39318901920480093</v>
      </c>
      <c r="U1035" s="11">
        <v>5.9039761193835701E-2</v>
      </c>
      <c r="V1035" s="11">
        <v>4.4326333198109247E-2</v>
      </c>
      <c r="W1035" s="11">
        <v>8.1822930726080292E-3</v>
      </c>
      <c r="X1035" s="11">
        <v>0.47478038453086024</v>
      </c>
      <c r="Y1035" s="12">
        <v>2.0482208799785902E-2</v>
      </c>
      <c r="Z1035" s="10">
        <f t="shared" si="226"/>
        <v>0.55283273071317507</v>
      </c>
      <c r="AA1035" s="11">
        <f t="shared" si="227"/>
        <v>-0.40080148984011638</v>
      </c>
      <c r="AB1035" s="11">
        <f t="shared" si="228"/>
        <v>-0.25740625227040564</v>
      </c>
      <c r="AC1035" s="11">
        <f t="shared" si="229"/>
        <v>19.845899435792145</v>
      </c>
      <c r="AD1035" s="9">
        <f t="shared" si="230"/>
        <v>20.993412344704254</v>
      </c>
      <c r="AE1035" s="10">
        <v>13.7887718079455</v>
      </c>
      <c r="AF1035" s="11">
        <v>20.003887599793199</v>
      </c>
      <c r="AG1035" s="12">
        <v>26.4859940532377</v>
      </c>
      <c r="AH1035" s="10">
        <v>2.6167584636789129E-2</v>
      </c>
      <c r="AI1035" s="11">
        <f t="shared" si="231"/>
        <v>45.299870883990991</v>
      </c>
      <c r="AJ1035" s="11">
        <f t="shared" si="232"/>
        <v>4.9513254519985122</v>
      </c>
      <c r="AK1035" s="11">
        <f t="shared" si="233"/>
        <v>0.18382723944509657</v>
      </c>
      <c r="AL1035" s="11">
        <f t="shared" si="234"/>
        <v>5.4173485115683642</v>
      </c>
      <c r="AM1035" s="11">
        <f t="shared" si="235"/>
        <v>1.925070015575413</v>
      </c>
      <c r="AN1035" s="3">
        <f t="shared" si="236"/>
        <v>0.82814924966480796</v>
      </c>
      <c r="AO1035" s="3" t="str">
        <f t="shared" si="237"/>
        <v>n/a</v>
      </c>
      <c r="AP1035" s="3" t="s">
        <v>8</v>
      </c>
      <c r="AQ1035" s="124"/>
      <c r="AR1035" s="4"/>
      <c r="AS1035" s="3"/>
      <c r="AT1035" s="28"/>
    </row>
    <row r="1036" spans="1:46" ht="15" customHeight="1">
      <c r="A1036" s="11">
        <v>4.3851554999999998</v>
      </c>
      <c r="B1036" s="32">
        <v>609</v>
      </c>
      <c r="C1036" s="17">
        <v>49.877800000000001</v>
      </c>
      <c r="D1036" s="17">
        <v>-24.238199999999999</v>
      </c>
      <c r="E1036" s="40" t="s">
        <v>37</v>
      </c>
      <c r="F1036" s="18">
        <v>38.799999999999997</v>
      </c>
      <c r="G1036" s="17">
        <v>38.799999999999997</v>
      </c>
      <c r="H1036" s="17">
        <v>40.9</v>
      </c>
      <c r="I1036" s="17">
        <v>42.9</v>
      </c>
      <c r="J1036" s="17">
        <v>44.2</v>
      </c>
      <c r="K1036" s="30">
        <v>46.7</v>
      </c>
      <c r="L1036" s="10">
        <f t="shared" si="224"/>
        <v>46.7</v>
      </c>
      <c r="M1036" s="52" t="str">
        <f t="shared" si="225"/>
        <v>transition</v>
      </c>
      <c r="N1036" s="83" t="s">
        <v>8</v>
      </c>
      <c r="O1036" s="34" t="s">
        <v>8</v>
      </c>
      <c r="P1036" s="34" t="s">
        <v>8</v>
      </c>
      <c r="Q1036" s="34" t="s">
        <v>8</v>
      </c>
      <c r="R1036" s="34" t="s">
        <v>8</v>
      </c>
      <c r="S1036" s="42" t="s">
        <v>8</v>
      </c>
      <c r="T1036" s="10">
        <v>0.41976312941509736</v>
      </c>
      <c r="U1036" s="11">
        <v>5.6490109514663857E-2</v>
      </c>
      <c r="V1036" s="11">
        <v>4.7177127683885746E-2</v>
      </c>
      <c r="W1036" s="11">
        <v>8.0497541905565212E-3</v>
      </c>
      <c r="X1036" s="11">
        <v>0.44514279401054518</v>
      </c>
      <c r="Y1036" s="12">
        <v>2.3377085185251348E-2</v>
      </c>
      <c r="Z1036" s="10">
        <f t="shared" si="226"/>
        <v>0.5818461405036438</v>
      </c>
      <c r="AA1036" s="11">
        <f t="shared" si="227"/>
        <v>-0.37438773543723258</v>
      </c>
      <c r="AB1036" s="11">
        <f t="shared" si="228"/>
        <v>-0.23519184209278776</v>
      </c>
      <c r="AC1036" s="11">
        <f t="shared" si="229"/>
        <v>21.628827857986799</v>
      </c>
      <c r="AD1036" s="9">
        <f t="shared" si="230"/>
        <v>22.512878000853316</v>
      </c>
      <c r="AE1036" s="10">
        <v>15.7220592484931</v>
      </c>
      <c r="AF1036" s="11">
        <v>21.883885625382899</v>
      </c>
      <c r="AG1036" s="12">
        <v>28.739130928173701</v>
      </c>
      <c r="AH1036" s="10">
        <v>6.9805461888137771E-2</v>
      </c>
      <c r="AI1036" s="11">
        <f t="shared" si="231"/>
        <v>48.532807794001094</v>
      </c>
      <c r="AJ1036" s="11">
        <f t="shared" si="232"/>
        <v>5.2753246974739705</v>
      </c>
      <c r="AK1036" s="11">
        <f t="shared" si="233"/>
        <v>0.19253687080672896</v>
      </c>
      <c r="AL1036" s="11">
        <f t="shared" si="234"/>
        <v>5.8606917139446395</v>
      </c>
      <c r="AM1036" s="11">
        <f t="shared" si="235"/>
        <v>1.9875184390288458</v>
      </c>
      <c r="AN1036" s="3">
        <f t="shared" si="236"/>
        <v>0.94298534102554388</v>
      </c>
      <c r="AO1036" s="3" t="str">
        <f t="shared" si="237"/>
        <v>n/a</v>
      </c>
      <c r="AP1036" s="3" t="s">
        <v>8</v>
      </c>
      <c r="AQ1036" s="124"/>
      <c r="AR1036" s="4"/>
      <c r="AS1036" s="3"/>
      <c r="AT1036" s="28"/>
    </row>
    <row r="1037" spans="1:46" ht="15" customHeight="1">
      <c r="A1037" s="11">
        <v>4.3967453970000001</v>
      </c>
      <c r="B1037" s="32">
        <v>609</v>
      </c>
      <c r="C1037" s="17">
        <v>49.877800000000001</v>
      </c>
      <c r="D1037" s="17">
        <v>-24.238199999999999</v>
      </c>
      <c r="E1037" s="40" t="s">
        <v>37</v>
      </c>
      <c r="F1037" s="18">
        <v>38.799999999999997</v>
      </c>
      <c r="G1037" s="17">
        <v>38.799999999999997</v>
      </c>
      <c r="H1037" s="17">
        <v>40.9</v>
      </c>
      <c r="I1037" s="17">
        <v>42.9</v>
      </c>
      <c r="J1037" s="17">
        <v>44.2</v>
      </c>
      <c r="K1037" s="30">
        <v>46.7</v>
      </c>
      <c r="L1037" s="10">
        <f t="shared" si="224"/>
        <v>46.7</v>
      </c>
      <c r="M1037" s="52" t="str">
        <f t="shared" si="225"/>
        <v>transition</v>
      </c>
      <c r="N1037" s="83" t="s">
        <v>8</v>
      </c>
      <c r="O1037" s="34" t="s">
        <v>8</v>
      </c>
      <c r="P1037" s="34" t="s">
        <v>8</v>
      </c>
      <c r="Q1037" s="34" t="s">
        <v>8</v>
      </c>
      <c r="R1037" s="34" t="s">
        <v>8</v>
      </c>
      <c r="S1037" s="42" t="s">
        <v>8</v>
      </c>
      <c r="T1037" s="10">
        <v>0.45750779518516321</v>
      </c>
      <c r="U1037" s="11">
        <v>6.4159063124294688E-2</v>
      </c>
      <c r="V1037" s="11">
        <v>6.8648348402567089E-2</v>
      </c>
      <c r="W1037" s="11">
        <v>7.4510009553949239E-3</v>
      </c>
      <c r="X1037" s="11">
        <v>0.38461410989258121</v>
      </c>
      <c r="Y1037" s="12">
        <v>1.7619682439998775E-2</v>
      </c>
      <c r="Z1037" s="10">
        <f t="shared" si="226"/>
        <v>0.59361643452887636</v>
      </c>
      <c r="AA1037" s="11">
        <f t="shared" si="227"/>
        <v>-0.31029882592859193</v>
      </c>
      <c r="AB1037" s="11">
        <f t="shared" si="228"/>
        <v>-0.22649408393118331</v>
      </c>
      <c r="AC1037" s="11">
        <f t="shared" si="229"/>
        <v>25.954829249820044</v>
      </c>
      <c r="AD1037" s="9">
        <f t="shared" si="230"/>
        <v>23.10780465910706</v>
      </c>
      <c r="AE1037" s="10">
        <v>16.522545334125201</v>
      </c>
      <c r="AF1037" s="11">
        <v>22.643701290305899</v>
      </c>
      <c r="AG1037" s="12">
        <v>29.641066376047299</v>
      </c>
      <c r="AH1037" s="10">
        <v>0.11563993456730047</v>
      </c>
      <c r="AI1037" s="11">
        <f t="shared" si="231"/>
        <v>54.32797703355385</v>
      </c>
      <c r="AJ1037" s="11">
        <f t="shared" si="232"/>
        <v>3.7084115884157116</v>
      </c>
      <c r="AK1037" s="11">
        <f t="shared" si="233"/>
        <v>0.25854456753001576</v>
      </c>
      <c r="AL1037" s="11">
        <f t="shared" si="234"/>
        <v>9.2133055429099109</v>
      </c>
      <c r="AM1037" s="11">
        <f t="shared" si="235"/>
        <v>1.8640172514149345</v>
      </c>
      <c r="AN1037" s="3">
        <f t="shared" si="236"/>
        <v>1.1895242098968768</v>
      </c>
      <c r="AO1037" s="3" t="str">
        <f t="shared" si="237"/>
        <v>n/a</v>
      </c>
      <c r="AP1037" s="3" t="s">
        <v>8</v>
      </c>
      <c r="AQ1037" s="124"/>
      <c r="AR1037" s="4"/>
      <c r="AS1037" s="3"/>
      <c r="AT1037" s="28"/>
    </row>
    <row r="1038" spans="1:46" ht="15" customHeight="1">
      <c r="A1038" s="11">
        <v>4.4019170010000002</v>
      </c>
      <c r="B1038" s="32">
        <v>609</v>
      </c>
      <c r="C1038" s="17">
        <v>49.877800000000001</v>
      </c>
      <c r="D1038" s="17">
        <v>-24.238199999999999</v>
      </c>
      <c r="E1038" s="40" t="s">
        <v>37</v>
      </c>
      <c r="F1038" s="18">
        <v>38.799999999999997</v>
      </c>
      <c r="G1038" s="17">
        <v>38.799999999999997</v>
      </c>
      <c r="H1038" s="17">
        <v>40.9</v>
      </c>
      <c r="I1038" s="17">
        <v>42.9</v>
      </c>
      <c r="J1038" s="17">
        <v>44.2</v>
      </c>
      <c r="K1038" s="30">
        <v>46.7</v>
      </c>
      <c r="L1038" s="10">
        <f t="shared" si="224"/>
        <v>46.7</v>
      </c>
      <c r="M1038" s="52" t="str">
        <f t="shared" si="225"/>
        <v>transition</v>
      </c>
      <c r="N1038" s="83" t="s">
        <v>8</v>
      </c>
      <c r="O1038" s="34" t="s">
        <v>8</v>
      </c>
      <c r="P1038" s="34" t="s">
        <v>8</v>
      </c>
      <c r="Q1038" s="34" t="s">
        <v>8</v>
      </c>
      <c r="R1038" s="34" t="s">
        <v>8</v>
      </c>
      <c r="S1038" s="42" t="s">
        <v>8</v>
      </c>
      <c r="T1038" s="10">
        <v>0.39242475176011182</v>
      </c>
      <c r="U1038" s="11">
        <v>6.3560276056230047E-2</v>
      </c>
      <c r="V1038" s="11">
        <v>5.1506583440442073E-2</v>
      </c>
      <c r="W1038" s="11">
        <v>7.990799732284044E-3</v>
      </c>
      <c r="X1038" s="11">
        <v>0.46189151594773614</v>
      </c>
      <c r="Y1038" s="12">
        <v>2.2626073063195803E-2</v>
      </c>
      <c r="Z1038" s="10">
        <f t="shared" si="226"/>
        <v>0.56371054574050028</v>
      </c>
      <c r="AA1038" s="11">
        <f t="shared" si="227"/>
        <v>-0.37824590678824382</v>
      </c>
      <c r="AB1038" s="11">
        <f t="shared" si="228"/>
        <v>-0.24894384044313234</v>
      </c>
      <c r="AC1038" s="11">
        <f t="shared" si="229"/>
        <v>21.368401291793539</v>
      </c>
      <c r="AD1038" s="9">
        <f t="shared" si="230"/>
        <v>21.572241313689748</v>
      </c>
      <c r="AE1038" s="10">
        <v>14.4845655529565</v>
      </c>
      <c r="AF1038" s="11">
        <v>20.690630002240201</v>
      </c>
      <c r="AG1038" s="12">
        <v>27.359391177441498</v>
      </c>
      <c r="AH1038" s="10">
        <v>2.5862720544365926E-2</v>
      </c>
      <c r="AI1038" s="11">
        <f t="shared" si="231"/>
        <v>45.934364894279412</v>
      </c>
      <c r="AJ1038" s="11">
        <f t="shared" si="232"/>
        <v>5.4513981686045332</v>
      </c>
      <c r="AK1038" s="11">
        <f t="shared" si="233"/>
        <v>0.20253896054101514</v>
      </c>
      <c r="AL1038" s="11">
        <f t="shared" si="234"/>
        <v>6.4457357418616885</v>
      </c>
      <c r="AM1038" s="11">
        <f t="shared" si="235"/>
        <v>1.9291799431877257</v>
      </c>
      <c r="AN1038" s="3">
        <f t="shared" si="236"/>
        <v>0.84960372340875689</v>
      </c>
      <c r="AO1038" s="3" t="str">
        <f t="shared" si="237"/>
        <v>n/a</v>
      </c>
      <c r="AP1038" s="3" t="s">
        <v>8</v>
      </c>
      <c r="AQ1038" s="124"/>
      <c r="AR1038" s="4"/>
      <c r="AS1038" s="3"/>
      <c r="AT1038" s="28"/>
    </row>
    <row r="1039" spans="1:46" ht="15" customHeight="1">
      <c r="A1039" s="11">
        <v>4.4080012399999999</v>
      </c>
      <c r="B1039" s="32">
        <v>609</v>
      </c>
      <c r="C1039" s="17">
        <v>49.877800000000001</v>
      </c>
      <c r="D1039" s="17">
        <v>-24.238199999999999</v>
      </c>
      <c r="E1039" s="40" t="s">
        <v>37</v>
      </c>
      <c r="F1039" s="18">
        <v>38.799999999999997</v>
      </c>
      <c r="G1039" s="17">
        <v>38.799999999999997</v>
      </c>
      <c r="H1039" s="17">
        <v>40.9</v>
      </c>
      <c r="I1039" s="17">
        <v>42.9</v>
      </c>
      <c r="J1039" s="17">
        <v>44.2</v>
      </c>
      <c r="K1039" s="30">
        <v>46.7</v>
      </c>
      <c r="L1039" s="10">
        <f t="shared" si="224"/>
        <v>46.7</v>
      </c>
      <c r="M1039" s="52" t="str">
        <f t="shared" si="225"/>
        <v>transition</v>
      </c>
      <c r="N1039" s="83" t="s">
        <v>8</v>
      </c>
      <c r="O1039" s="34" t="s">
        <v>8</v>
      </c>
      <c r="P1039" s="34" t="s">
        <v>8</v>
      </c>
      <c r="Q1039" s="34" t="s">
        <v>8</v>
      </c>
      <c r="R1039" s="34" t="s">
        <v>8</v>
      </c>
      <c r="S1039" s="42" t="s">
        <v>8</v>
      </c>
      <c r="T1039" s="10">
        <v>0.51539204819775297</v>
      </c>
      <c r="U1039" s="11">
        <v>6.7144234238111389E-2</v>
      </c>
      <c r="V1039" s="11">
        <v>6.8470745365894786E-2</v>
      </c>
      <c r="W1039" s="11">
        <v>6.5610159081145583E-3</v>
      </c>
      <c r="X1039" s="11">
        <v>0.32697234902322209</v>
      </c>
      <c r="Y1039" s="12">
        <v>1.54596072669044E-2</v>
      </c>
      <c r="Z1039" s="10">
        <f t="shared" si="226"/>
        <v>0.57405412829083591</v>
      </c>
      <c r="AA1039" s="11">
        <f t="shared" si="227"/>
        <v>-0.3173212222713146</v>
      </c>
      <c r="AB1039" s="11">
        <f t="shared" si="228"/>
        <v>-0.24104715549452035</v>
      </c>
      <c r="AC1039" s="11">
        <f t="shared" si="229"/>
        <v>25.480817496686264</v>
      </c>
      <c r="AD1039" s="9">
        <f t="shared" si="230"/>
        <v>22.112374564174807</v>
      </c>
      <c r="AE1039" s="10">
        <v>15.143655871459</v>
      </c>
      <c r="AF1039" s="11">
        <v>21.356337113942601</v>
      </c>
      <c r="AG1039" s="12">
        <v>28.1450459799117</v>
      </c>
      <c r="AH1039" s="10">
        <v>0.1601600651424625</v>
      </c>
      <c r="AI1039" s="11">
        <f t="shared" si="231"/>
        <v>61.18397808573949</v>
      </c>
      <c r="AJ1039" s="11">
        <f t="shared" si="232"/>
        <v>2.9122273817480178</v>
      </c>
      <c r="AK1039" s="11">
        <f t="shared" si="233"/>
        <v>0.29338353814329932</v>
      </c>
      <c r="AL1039" s="11">
        <f t="shared" si="234"/>
        <v>10.435997462102062</v>
      </c>
      <c r="AM1039" s="11">
        <f t="shared" si="235"/>
        <v>1.8118191368369283</v>
      </c>
      <c r="AN1039" s="3">
        <f t="shared" si="236"/>
        <v>1.5762557590493655</v>
      </c>
      <c r="AO1039" s="3" t="str">
        <f t="shared" si="237"/>
        <v>n/a</v>
      </c>
      <c r="AP1039" s="3" t="s">
        <v>8</v>
      </c>
      <c r="AQ1039" s="124"/>
      <c r="AR1039" s="4"/>
      <c r="AS1039" s="3"/>
      <c r="AT1039" s="28"/>
    </row>
    <row r="1040" spans="1:46" ht="15" customHeight="1">
      <c r="A1040" s="11">
        <v>4.4140854790000006</v>
      </c>
      <c r="B1040" s="32">
        <v>609</v>
      </c>
      <c r="C1040" s="17">
        <v>49.877800000000001</v>
      </c>
      <c r="D1040" s="17">
        <v>-24.238199999999999</v>
      </c>
      <c r="E1040" s="40" t="s">
        <v>37</v>
      </c>
      <c r="F1040" s="18">
        <v>38.799999999999997</v>
      </c>
      <c r="G1040" s="17">
        <v>38.799999999999997</v>
      </c>
      <c r="H1040" s="17">
        <v>40.9</v>
      </c>
      <c r="I1040" s="17">
        <v>42.9</v>
      </c>
      <c r="J1040" s="17">
        <v>44.2</v>
      </c>
      <c r="K1040" s="30">
        <v>46.7</v>
      </c>
      <c r="L1040" s="10">
        <f t="shared" si="224"/>
        <v>46.7</v>
      </c>
      <c r="M1040" s="52" t="str">
        <f t="shared" si="225"/>
        <v>transition</v>
      </c>
      <c r="N1040" s="83" t="s">
        <v>8</v>
      </c>
      <c r="O1040" s="34" t="s">
        <v>8</v>
      </c>
      <c r="P1040" s="34" t="s">
        <v>8</v>
      </c>
      <c r="Q1040" s="34" t="s">
        <v>8</v>
      </c>
      <c r="R1040" s="34" t="s">
        <v>8</v>
      </c>
      <c r="S1040" s="42" t="s">
        <v>8</v>
      </c>
      <c r="T1040" s="10">
        <v>0.55168361760975115</v>
      </c>
      <c r="U1040" s="11">
        <v>6.5631429243540901E-2</v>
      </c>
      <c r="V1040" s="11">
        <v>9.4183182111254482E-2</v>
      </c>
      <c r="W1040" s="11">
        <v>4.7334323492662089E-3</v>
      </c>
      <c r="X1040" s="11">
        <v>0.26823023879706609</v>
      </c>
      <c r="Y1040" s="12">
        <v>1.5538099889121167E-2</v>
      </c>
      <c r="Z1040" s="10">
        <f t="shared" si="226"/>
        <v>0.6355553629278482</v>
      </c>
      <c r="AA1040" s="11">
        <f t="shared" si="227"/>
        <v>-0.24231936377117408</v>
      </c>
      <c r="AB1040" s="11">
        <f t="shared" si="228"/>
        <v>-0.19684661227470407</v>
      </c>
      <c r="AC1040" s="11">
        <f t="shared" si="229"/>
        <v>30.543442945445747</v>
      </c>
      <c r="AD1040" s="9">
        <f t="shared" si="230"/>
        <v>25.135691720410243</v>
      </c>
      <c r="AE1040" s="10">
        <v>19.238738294155201</v>
      </c>
      <c r="AF1040" s="11">
        <v>25.337356990834898</v>
      </c>
      <c r="AG1040" s="12">
        <v>33.055674637616498</v>
      </c>
      <c r="AH1040" s="10">
        <v>0.30940430737763036</v>
      </c>
      <c r="AI1040" s="11">
        <f t="shared" si="231"/>
        <v>67.285558513115546</v>
      </c>
      <c r="AJ1040" s="11">
        <f t="shared" si="232"/>
        <v>2.7393344453797397</v>
      </c>
      <c r="AK1040" s="11">
        <f t="shared" si="233"/>
        <v>0.3670355359908003</v>
      </c>
      <c r="AL1040" s="11">
        <f t="shared" si="234"/>
        <v>19.897439143892072</v>
      </c>
      <c r="AM1040" s="11">
        <f t="shared" si="235"/>
        <v>1.834402600216704</v>
      </c>
      <c r="AN1040" s="3">
        <f t="shared" si="236"/>
        <v>2.0567540038881904</v>
      </c>
      <c r="AO1040" s="3" t="str">
        <f t="shared" si="237"/>
        <v>n/a</v>
      </c>
      <c r="AP1040" s="3" t="s">
        <v>8</v>
      </c>
      <c r="AQ1040" s="124"/>
      <c r="AR1040" s="4"/>
      <c r="AS1040" s="3"/>
      <c r="AT1040" s="28"/>
    </row>
    <row r="1041" spans="1:46" ht="15" customHeight="1">
      <c r="A1041" s="11">
        <v>4.42047393</v>
      </c>
      <c r="B1041" s="32">
        <v>609</v>
      </c>
      <c r="C1041" s="17">
        <v>49.877800000000001</v>
      </c>
      <c r="D1041" s="17">
        <v>-24.238199999999999</v>
      </c>
      <c r="E1041" s="40" t="s">
        <v>37</v>
      </c>
      <c r="F1041" s="18">
        <v>38.799999999999997</v>
      </c>
      <c r="G1041" s="17">
        <v>38.799999999999997</v>
      </c>
      <c r="H1041" s="17">
        <v>40.9</v>
      </c>
      <c r="I1041" s="17">
        <v>42.9</v>
      </c>
      <c r="J1041" s="17">
        <v>44.2</v>
      </c>
      <c r="K1041" s="30">
        <v>46.7</v>
      </c>
      <c r="L1041" s="10">
        <f t="shared" si="224"/>
        <v>46.7</v>
      </c>
      <c r="M1041" s="52" t="str">
        <f t="shared" si="225"/>
        <v>transition</v>
      </c>
      <c r="N1041" s="83" t="s">
        <v>8</v>
      </c>
      <c r="O1041" s="34" t="s">
        <v>8</v>
      </c>
      <c r="P1041" s="34" t="s">
        <v>8</v>
      </c>
      <c r="Q1041" s="34" t="s">
        <v>8</v>
      </c>
      <c r="R1041" s="34" t="s">
        <v>8</v>
      </c>
      <c r="S1041" s="42" t="s">
        <v>8</v>
      </c>
      <c r="T1041" s="10">
        <v>0.45395009261815272</v>
      </c>
      <c r="U1041" s="3">
        <v>6.7207518953083328E-2</v>
      </c>
      <c r="V1041" s="3">
        <v>0.17069883191955454</v>
      </c>
      <c r="W1041" s="3">
        <v>4.283759738403314E-3</v>
      </c>
      <c r="X1041" s="3">
        <v>0.28812398474867329</v>
      </c>
      <c r="Y1041" s="52">
        <v>1.5735812022132794E-2</v>
      </c>
      <c r="Z1041" s="10">
        <f t="shared" si="226"/>
        <v>0.73943092548837419</v>
      </c>
      <c r="AA1041" s="11">
        <f t="shared" si="227"/>
        <v>-0.15192585627303623</v>
      </c>
      <c r="AB1041" s="11">
        <f t="shared" si="228"/>
        <v>-0.13110238972708946</v>
      </c>
      <c r="AC1041" s="11">
        <f t="shared" si="229"/>
        <v>36.645004701570052</v>
      </c>
      <c r="AD1041" s="9">
        <f t="shared" si="230"/>
        <v>29.632596542667081</v>
      </c>
      <c r="AE1041" s="10">
        <v>25.755023263531999</v>
      </c>
      <c r="AF1041" s="11">
        <v>31.9634193881725</v>
      </c>
      <c r="AG1041" s="12">
        <v>41.619674506895201</v>
      </c>
      <c r="AH1041" s="10">
        <v>0.24425306291020385</v>
      </c>
      <c r="AI1041" s="11">
        <f t="shared" si="231"/>
        <v>61.173150560513875</v>
      </c>
      <c r="AJ1041" s="11">
        <f t="shared" si="232"/>
        <v>3.3502840657277657</v>
      </c>
      <c r="AK1041" s="11">
        <f t="shared" si="233"/>
        <v>0.44353108999188973</v>
      </c>
      <c r="AL1041" s="11">
        <f t="shared" si="234"/>
        <v>39.847900522819501</v>
      </c>
      <c r="AM1041" s="11">
        <f t="shared" si="235"/>
        <v>1.8780574870128655</v>
      </c>
      <c r="AN1041" s="3">
        <f t="shared" si="236"/>
        <v>1.5755373264538437</v>
      </c>
      <c r="AO1041" s="3" t="str">
        <f t="shared" si="237"/>
        <v>n/a</v>
      </c>
      <c r="AP1041" s="3" t="s">
        <v>8</v>
      </c>
      <c r="AQ1041" s="124"/>
      <c r="AR1041" s="4"/>
      <c r="AS1041" s="3"/>
      <c r="AT1041" s="28"/>
    </row>
    <row r="1042" spans="1:46" ht="15" customHeight="1">
      <c r="A1042" s="11">
        <v>4.4323381959999999</v>
      </c>
      <c r="B1042" s="32">
        <v>609</v>
      </c>
      <c r="C1042" s="17">
        <v>49.877800000000001</v>
      </c>
      <c r="D1042" s="17">
        <v>-24.238199999999999</v>
      </c>
      <c r="E1042" s="40" t="s">
        <v>37</v>
      </c>
      <c r="F1042" s="18">
        <v>38.799999999999997</v>
      </c>
      <c r="G1042" s="17">
        <v>38.799999999999997</v>
      </c>
      <c r="H1042" s="17">
        <v>40.9</v>
      </c>
      <c r="I1042" s="17">
        <v>42.9</v>
      </c>
      <c r="J1042" s="17">
        <v>44.2</v>
      </c>
      <c r="K1042" s="30">
        <v>46.7</v>
      </c>
      <c r="L1042" s="10">
        <f t="shared" si="224"/>
        <v>46.7</v>
      </c>
      <c r="M1042" s="52" t="str">
        <f t="shared" si="225"/>
        <v>transition</v>
      </c>
      <c r="N1042" s="83" t="s">
        <v>8</v>
      </c>
      <c r="O1042" s="34" t="s">
        <v>8</v>
      </c>
      <c r="P1042" s="34" t="s">
        <v>8</v>
      </c>
      <c r="Q1042" s="34" t="s">
        <v>8</v>
      </c>
      <c r="R1042" s="34" t="s">
        <v>8</v>
      </c>
      <c r="S1042" s="42" t="s">
        <v>8</v>
      </c>
      <c r="T1042" s="10">
        <v>0.52544111006986427</v>
      </c>
      <c r="U1042" s="11">
        <v>6.8905649098357336E-2</v>
      </c>
      <c r="V1042" s="11">
        <v>7.5786790688829334E-2</v>
      </c>
      <c r="W1042" s="11">
        <v>5.8989915032466112E-3</v>
      </c>
      <c r="X1042" s="11">
        <v>0.30746104514012179</v>
      </c>
      <c r="Y1042" s="12">
        <v>1.6506413499580614E-2</v>
      </c>
      <c r="Z1042" s="10">
        <f t="shared" si="226"/>
        <v>0.5876329273728893</v>
      </c>
      <c r="AA1042" s="11">
        <f t="shared" si="227"/>
        <v>-0.29820674447643569</v>
      </c>
      <c r="AB1042" s="11">
        <f t="shared" si="228"/>
        <v>-0.23089387698032693</v>
      </c>
      <c r="AC1042" s="11">
        <f t="shared" si="229"/>
        <v>26.771044747840591</v>
      </c>
      <c r="AD1042" s="9">
        <f t="shared" si="230"/>
        <v>22.806858814545638</v>
      </c>
      <c r="AE1042" s="10">
        <v>16.0733405697497</v>
      </c>
      <c r="AF1042" s="11">
        <v>22.236607470100999</v>
      </c>
      <c r="AG1042" s="12">
        <v>29.258976094786401</v>
      </c>
      <c r="AH1042" s="10">
        <v>0.19976757368885681</v>
      </c>
      <c r="AI1042" s="11">
        <f t="shared" si="231"/>
        <v>63.085574551958437</v>
      </c>
      <c r="AJ1042" s="11">
        <f t="shared" si="232"/>
        <v>3.0457586356081006</v>
      </c>
      <c r="AK1042" s="11">
        <f t="shared" si="233"/>
        <v>0.3173292809088526</v>
      </c>
      <c r="AL1042" s="11">
        <f t="shared" si="234"/>
        <v>12.847414790666976</v>
      </c>
      <c r="AM1042" s="11">
        <f t="shared" si="235"/>
        <v>1.8205013916628208</v>
      </c>
      <c r="AN1042" s="3">
        <f t="shared" si="236"/>
        <v>1.7089680737616715</v>
      </c>
      <c r="AO1042" s="3" t="str">
        <f t="shared" si="237"/>
        <v>n/a</v>
      </c>
      <c r="AP1042" s="3" t="s">
        <v>8</v>
      </c>
      <c r="AQ1042" s="124"/>
      <c r="AR1042" s="4"/>
      <c r="AS1042" s="3"/>
      <c r="AT1042" s="28"/>
    </row>
    <row r="1043" spans="1:46" ht="15" customHeight="1">
      <c r="A1043" s="11">
        <v>4.4378140110000004</v>
      </c>
      <c r="B1043" s="32">
        <v>609</v>
      </c>
      <c r="C1043" s="17">
        <v>49.877800000000001</v>
      </c>
      <c r="D1043" s="17">
        <v>-24.238199999999999</v>
      </c>
      <c r="E1043" s="40" t="s">
        <v>37</v>
      </c>
      <c r="F1043" s="18">
        <v>38.799999999999997</v>
      </c>
      <c r="G1043" s="17">
        <v>38.799999999999997</v>
      </c>
      <c r="H1043" s="17">
        <v>40.9</v>
      </c>
      <c r="I1043" s="17">
        <v>42.9</v>
      </c>
      <c r="J1043" s="17">
        <v>44.2</v>
      </c>
      <c r="K1043" s="30">
        <v>46.7</v>
      </c>
      <c r="L1043" s="10">
        <f t="shared" si="224"/>
        <v>46.7</v>
      </c>
      <c r="M1043" s="52" t="str">
        <f t="shared" si="225"/>
        <v>transition</v>
      </c>
      <c r="N1043" s="83" t="s">
        <v>8</v>
      </c>
      <c r="O1043" s="34" t="s">
        <v>8</v>
      </c>
      <c r="P1043" s="34" t="s">
        <v>8</v>
      </c>
      <c r="Q1043" s="34" t="s">
        <v>8</v>
      </c>
      <c r="R1043" s="34" t="s">
        <v>8</v>
      </c>
      <c r="S1043" s="42" t="s">
        <v>8</v>
      </c>
      <c r="T1043" s="10">
        <v>0.55376991594651437</v>
      </c>
      <c r="U1043" s="11">
        <v>6.5801306493023209E-2</v>
      </c>
      <c r="V1043" s="11">
        <v>7.0252928192644851E-2</v>
      </c>
      <c r="W1043" s="11">
        <v>5.6788557030452739E-3</v>
      </c>
      <c r="X1043" s="11">
        <v>0.2886791730535927</v>
      </c>
      <c r="Y1043" s="12">
        <v>1.5817820611179582E-2</v>
      </c>
      <c r="Z1043" s="10">
        <f t="shared" si="226"/>
        <v>0.58234893041609925</v>
      </c>
      <c r="AA1043" s="11">
        <f t="shared" si="227"/>
        <v>-0.30480682604710985</v>
      </c>
      <c r="AB1043" s="11">
        <f t="shared" si="228"/>
        <v>-0.23481671784846417</v>
      </c>
      <c r="AC1043" s="11">
        <f t="shared" si="229"/>
        <v>26.325539241820085</v>
      </c>
      <c r="AD1043" s="9">
        <f t="shared" si="230"/>
        <v>22.538536499165051</v>
      </c>
      <c r="AE1043" s="10">
        <v>15.779004081948999</v>
      </c>
      <c r="AF1043" s="11">
        <v>21.920708038806598</v>
      </c>
      <c r="AG1043" s="12">
        <v>28.799263064023499</v>
      </c>
      <c r="AH1043" s="10">
        <v>0.25780143498479674</v>
      </c>
      <c r="AI1043" s="11">
        <f t="shared" si="231"/>
        <v>65.733339044116875</v>
      </c>
      <c r="AJ1043" s="11">
        <f t="shared" si="232"/>
        <v>2.7770648130127684</v>
      </c>
      <c r="AK1043" s="11">
        <f t="shared" si="233"/>
        <v>0.31762334153096916</v>
      </c>
      <c r="AL1043" s="11">
        <f t="shared" si="234"/>
        <v>12.370965537119014</v>
      </c>
      <c r="AM1043" s="11">
        <f t="shared" si="235"/>
        <v>1.8191898137127356</v>
      </c>
      <c r="AN1043" s="3">
        <f t="shared" si="236"/>
        <v>1.9182884240966982</v>
      </c>
      <c r="AO1043" s="3" t="str">
        <f t="shared" si="237"/>
        <v>n/a</v>
      </c>
      <c r="AP1043" s="3" t="s">
        <v>8</v>
      </c>
      <c r="AQ1043" s="124"/>
      <c r="AR1043" s="4"/>
      <c r="AS1043" s="3"/>
      <c r="AT1043" s="28"/>
    </row>
    <row r="1044" spans="1:46" ht="15" customHeight="1">
      <c r="A1044" s="11">
        <v>4.4414645549999996</v>
      </c>
      <c r="B1044" s="32">
        <v>609</v>
      </c>
      <c r="C1044" s="17">
        <v>49.877800000000001</v>
      </c>
      <c r="D1044" s="17">
        <v>-24.238199999999999</v>
      </c>
      <c r="E1044" s="40" t="s">
        <v>37</v>
      </c>
      <c r="F1044" s="18">
        <v>38.799999999999997</v>
      </c>
      <c r="G1044" s="17">
        <v>38.799999999999997</v>
      </c>
      <c r="H1044" s="17">
        <v>40.9</v>
      </c>
      <c r="I1044" s="17">
        <v>42.9</v>
      </c>
      <c r="J1044" s="17">
        <v>44.2</v>
      </c>
      <c r="K1044" s="30">
        <v>46.7</v>
      </c>
      <c r="L1044" s="10">
        <f t="shared" si="224"/>
        <v>46.7</v>
      </c>
      <c r="M1044" s="52" t="str">
        <f t="shared" si="225"/>
        <v>transition</v>
      </c>
      <c r="N1044" s="83" t="s">
        <v>8</v>
      </c>
      <c r="O1044" s="34" t="s">
        <v>8</v>
      </c>
      <c r="P1044" s="34" t="s">
        <v>8</v>
      </c>
      <c r="Q1044" s="34" t="s">
        <v>8</v>
      </c>
      <c r="R1044" s="34" t="s">
        <v>8</v>
      </c>
      <c r="S1044" s="42" t="s">
        <v>8</v>
      </c>
      <c r="T1044" s="10">
        <v>0.40594756481292166</v>
      </c>
      <c r="U1044" s="11">
        <v>6.7791701014452962E-2</v>
      </c>
      <c r="V1044" s="11">
        <v>5.5912396007963695E-2</v>
      </c>
      <c r="W1044" s="11">
        <v>8.7968232859185133E-3</v>
      </c>
      <c r="X1044" s="11">
        <v>0.4389447702454044</v>
      </c>
      <c r="Y1044" s="12">
        <v>2.2606744633338807E-2</v>
      </c>
      <c r="Z1044" s="10">
        <f t="shared" si="226"/>
        <v>0.56293777589943683</v>
      </c>
      <c r="AA1044" s="11">
        <f t="shared" si="227"/>
        <v>-0.37471079131892338</v>
      </c>
      <c r="AB1044" s="11">
        <f t="shared" si="228"/>
        <v>-0.24953960706158701</v>
      </c>
      <c r="AC1044" s="11">
        <f t="shared" si="229"/>
        <v>21.607021585972671</v>
      </c>
      <c r="AD1044" s="9">
        <f t="shared" si="230"/>
        <v>21.531490876987448</v>
      </c>
      <c r="AE1044" s="10">
        <v>14.4056549182922</v>
      </c>
      <c r="AF1044" s="11">
        <v>20.659092743585202</v>
      </c>
      <c r="AG1044" s="12">
        <v>27.289974270985802</v>
      </c>
      <c r="AH1044" s="10">
        <v>5.9390630158274754E-2</v>
      </c>
      <c r="AI1044" s="11">
        <f t="shared" si="231"/>
        <v>48.047253829672584</v>
      </c>
      <c r="AJ1044" s="11">
        <f t="shared" si="232"/>
        <v>5.2751177937165581</v>
      </c>
      <c r="AK1044" s="11">
        <f t="shared" si="233"/>
        <v>0.22304583309486498</v>
      </c>
      <c r="AL1044" s="11">
        <f t="shared" si="234"/>
        <v>6.3559758097522865</v>
      </c>
      <c r="AM1044" s="11">
        <f t="shared" si="235"/>
        <v>1.9111495330225028</v>
      </c>
      <c r="AN1044" s="3">
        <f t="shared" si="236"/>
        <v>0.92482606544318835</v>
      </c>
      <c r="AO1044" s="3" t="str">
        <f t="shared" si="237"/>
        <v>n/a</v>
      </c>
      <c r="AP1044" s="3" t="s">
        <v>8</v>
      </c>
      <c r="AQ1044" s="124"/>
      <c r="AR1044" s="4"/>
      <c r="AS1044" s="3"/>
      <c r="AT1044" s="28"/>
    </row>
    <row r="1045" spans="1:46" ht="15" customHeight="1">
      <c r="A1045" s="11">
        <v>4.4475487940000002</v>
      </c>
      <c r="B1045" s="32">
        <v>609</v>
      </c>
      <c r="C1045" s="17">
        <v>49.877800000000001</v>
      </c>
      <c r="D1045" s="17">
        <v>-24.238199999999999</v>
      </c>
      <c r="E1045" s="40" t="s">
        <v>37</v>
      </c>
      <c r="F1045" s="18">
        <v>38.799999999999997</v>
      </c>
      <c r="G1045" s="17">
        <v>38.799999999999997</v>
      </c>
      <c r="H1045" s="17">
        <v>40.9</v>
      </c>
      <c r="I1045" s="17">
        <v>42.9</v>
      </c>
      <c r="J1045" s="17">
        <v>44.2</v>
      </c>
      <c r="K1045" s="30">
        <v>46.7</v>
      </c>
      <c r="L1045" s="10">
        <f t="shared" si="224"/>
        <v>46.7</v>
      </c>
      <c r="M1045" s="52" t="str">
        <f t="shared" si="225"/>
        <v>transition</v>
      </c>
      <c r="N1045" s="83" t="s">
        <v>8</v>
      </c>
      <c r="O1045" s="34" t="s">
        <v>8</v>
      </c>
      <c r="P1045" s="34" t="s">
        <v>8</v>
      </c>
      <c r="Q1045" s="34" t="s">
        <v>8</v>
      </c>
      <c r="R1045" s="34" t="s">
        <v>8</v>
      </c>
      <c r="S1045" s="42" t="s">
        <v>8</v>
      </c>
      <c r="T1045" s="10">
        <v>0.5319176570435904</v>
      </c>
      <c r="U1045" s="11">
        <v>6.4946559466008247E-2</v>
      </c>
      <c r="V1045" s="11">
        <v>7.126049211475613E-2</v>
      </c>
      <c r="W1045" s="11">
        <v>5.8428105086690656E-3</v>
      </c>
      <c r="X1045" s="11">
        <v>0.30872277446324026</v>
      </c>
      <c r="Y1045" s="12">
        <v>1.7309706403736025E-2</v>
      </c>
      <c r="Z1045" s="10">
        <f t="shared" si="226"/>
        <v>0.59245271507627106</v>
      </c>
      <c r="AA1045" s="11">
        <f t="shared" si="227"/>
        <v>-0.29959199921903756</v>
      </c>
      <c r="AB1045" s="11">
        <f t="shared" si="228"/>
        <v>-0.22734630591013755</v>
      </c>
      <c r="AC1045" s="11">
        <f t="shared" si="229"/>
        <v>26.677540052714964</v>
      </c>
      <c r="AD1045" s="9">
        <f t="shared" si="230"/>
        <v>23.049512675746591</v>
      </c>
      <c r="AE1045" s="10">
        <v>16.490737069378799</v>
      </c>
      <c r="AF1045" s="11">
        <v>22.554824988978901</v>
      </c>
      <c r="AG1045" s="12">
        <v>29.638956755328401</v>
      </c>
      <c r="AH1045" s="10">
        <v>0.23705256540504083</v>
      </c>
      <c r="AI1045" s="11">
        <f t="shared" si="231"/>
        <v>63.27528835249322</v>
      </c>
      <c r="AJ1045" s="11">
        <f t="shared" si="232"/>
        <v>3.1516467597478162</v>
      </c>
      <c r="AK1045" s="11">
        <f t="shared" si="233"/>
        <v>0.30347195152084994</v>
      </c>
      <c r="AL1045" s="11">
        <f t="shared" si="234"/>
        <v>12.196269587902238</v>
      </c>
      <c r="AM1045" s="11">
        <f t="shared" si="235"/>
        <v>1.8463579163687522</v>
      </c>
      <c r="AN1045" s="3">
        <f t="shared" si="236"/>
        <v>1.7229621558319017</v>
      </c>
      <c r="AO1045" s="3" t="str">
        <f t="shared" si="237"/>
        <v>n/a</v>
      </c>
      <c r="AP1045" s="3" t="s">
        <v>8</v>
      </c>
      <c r="AQ1045" s="124"/>
      <c r="AR1045" s="4"/>
      <c r="AS1045" s="3"/>
      <c r="AT1045" s="28"/>
    </row>
    <row r="1046" spans="1:46" ht="15" customHeight="1">
      <c r="A1046" s="11">
        <v>4.4533288210000004</v>
      </c>
      <c r="B1046" s="32">
        <v>609</v>
      </c>
      <c r="C1046" s="17">
        <v>49.877800000000001</v>
      </c>
      <c r="D1046" s="17">
        <v>-24.238199999999999</v>
      </c>
      <c r="E1046" s="40" t="s">
        <v>37</v>
      </c>
      <c r="F1046" s="18">
        <v>38.799999999999997</v>
      </c>
      <c r="G1046" s="17">
        <v>38.799999999999997</v>
      </c>
      <c r="H1046" s="17">
        <v>40.9</v>
      </c>
      <c r="I1046" s="17">
        <v>42.9</v>
      </c>
      <c r="J1046" s="17">
        <v>44.2</v>
      </c>
      <c r="K1046" s="30">
        <v>46.7</v>
      </c>
      <c r="L1046" s="10">
        <f t="shared" si="224"/>
        <v>46.7</v>
      </c>
      <c r="M1046" s="52" t="str">
        <f t="shared" si="225"/>
        <v>transition</v>
      </c>
      <c r="N1046" s="83" t="s">
        <v>8</v>
      </c>
      <c r="O1046" s="34" t="s">
        <v>8</v>
      </c>
      <c r="P1046" s="34" t="s">
        <v>8</v>
      </c>
      <c r="Q1046" s="34" t="s">
        <v>8</v>
      </c>
      <c r="R1046" s="34" t="s">
        <v>8</v>
      </c>
      <c r="S1046" s="42" t="s">
        <v>8</v>
      </c>
      <c r="T1046" s="10">
        <v>0.58963801043099173</v>
      </c>
      <c r="U1046" s="11">
        <v>5.9287568512360868E-2</v>
      </c>
      <c r="V1046" s="11">
        <v>8.0160020151059913E-2</v>
      </c>
      <c r="W1046" s="11">
        <v>4.4548096279374587E-3</v>
      </c>
      <c r="X1046" s="11">
        <v>0.2531295683923464</v>
      </c>
      <c r="Y1046" s="12">
        <v>1.3330022885303543E-2</v>
      </c>
      <c r="Z1046" s="10">
        <f t="shared" si="226"/>
        <v>0.62293038503969178</v>
      </c>
      <c r="AA1046" s="11">
        <f t="shared" si="227"/>
        <v>-0.25411021429248953</v>
      </c>
      <c r="AB1046" s="11">
        <f t="shared" si="228"/>
        <v>-0.20556048477326716</v>
      </c>
      <c r="AC1046" s="11">
        <f t="shared" si="229"/>
        <v>29.747560535256955</v>
      </c>
      <c r="AD1046" s="9">
        <f t="shared" si="230"/>
        <v>24.539662841508527</v>
      </c>
      <c r="AE1046" s="10">
        <v>18.3845744733906</v>
      </c>
      <c r="AF1046" s="11">
        <v>24.509329496668201</v>
      </c>
      <c r="AG1046" s="12">
        <v>32.001637727953501</v>
      </c>
      <c r="AH1046" s="10">
        <v>0.32140402393184986</v>
      </c>
      <c r="AI1046" s="11">
        <f t="shared" si="231"/>
        <v>69.964486680211067</v>
      </c>
      <c r="AJ1046" s="11">
        <f t="shared" si="232"/>
        <v>2.2107345910178782</v>
      </c>
      <c r="AK1046" s="11">
        <f t="shared" si="233"/>
        <v>0.35067185058366374</v>
      </c>
      <c r="AL1046" s="11">
        <f t="shared" si="234"/>
        <v>17.994039441854525</v>
      </c>
      <c r="AM1046" s="11">
        <f t="shared" si="235"/>
        <v>1.8208212218384507</v>
      </c>
      <c r="AN1046" s="3">
        <f t="shared" si="236"/>
        <v>2.3293920744852024</v>
      </c>
      <c r="AO1046" s="3" t="str">
        <f t="shared" si="237"/>
        <v>n/a</v>
      </c>
      <c r="AP1046" s="3" t="s">
        <v>8</v>
      </c>
      <c r="AQ1046" s="124"/>
      <c r="AR1046" s="4"/>
      <c r="AS1046" s="3"/>
      <c r="AT1046" s="28"/>
    </row>
    <row r="1047" spans="1:46" ht="15" customHeight="1">
      <c r="A1047" s="11">
        <v>4.460325696</v>
      </c>
      <c r="B1047" s="32">
        <v>609</v>
      </c>
      <c r="C1047" s="17">
        <v>49.877800000000001</v>
      </c>
      <c r="D1047" s="17">
        <v>-24.238199999999999</v>
      </c>
      <c r="E1047" s="40" t="s">
        <v>37</v>
      </c>
      <c r="F1047" s="18">
        <v>38.799999999999997</v>
      </c>
      <c r="G1047" s="17">
        <v>38.799999999999997</v>
      </c>
      <c r="H1047" s="17">
        <v>40.9</v>
      </c>
      <c r="I1047" s="17">
        <v>42.9</v>
      </c>
      <c r="J1047" s="17">
        <v>44.2</v>
      </c>
      <c r="K1047" s="30">
        <v>46.7</v>
      </c>
      <c r="L1047" s="10">
        <f t="shared" si="224"/>
        <v>46.7</v>
      </c>
      <c r="M1047" s="52" t="str">
        <f t="shared" si="225"/>
        <v>transition</v>
      </c>
      <c r="N1047" s="83" t="s">
        <v>8</v>
      </c>
      <c r="O1047" s="34" t="s">
        <v>8</v>
      </c>
      <c r="P1047" s="34" t="s">
        <v>8</v>
      </c>
      <c r="Q1047" s="34" t="s">
        <v>8</v>
      </c>
      <c r="R1047" s="34" t="s">
        <v>8</v>
      </c>
      <c r="S1047" s="42" t="s">
        <v>8</v>
      </c>
      <c r="T1047" s="10">
        <v>0.56334803824212487</v>
      </c>
      <c r="U1047" s="11">
        <v>5.7252797480778286E-2</v>
      </c>
      <c r="V1047" s="11">
        <v>9.7670108502021707E-2</v>
      </c>
      <c r="W1047" s="11">
        <v>4.8050830776718151E-3</v>
      </c>
      <c r="X1047" s="11">
        <v>0.26283549067619016</v>
      </c>
      <c r="Y1047" s="12">
        <v>1.4088482021213143E-2</v>
      </c>
      <c r="Z1047" s="10">
        <f t="shared" si="226"/>
        <v>0.67061350903924188</v>
      </c>
      <c r="AA1047" s="11">
        <f t="shared" si="227"/>
        <v>-0.21361935384674266</v>
      </c>
      <c r="AB1047" s="11">
        <f t="shared" si="228"/>
        <v>-0.17352770226105221</v>
      </c>
      <c r="AC1047" s="11">
        <f t="shared" si="229"/>
        <v>32.480693615344869</v>
      </c>
      <c r="AD1047" s="9">
        <f t="shared" si="230"/>
        <v>26.730705165344027</v>
      </c>
      <c r="AE1047" s="10">
        <v>21.512106720933499</v>
      </c>
      <c r="AF1047" s="11">
        <v>27.559604228872601</v>
      </c>
      <c r="AG1047" s="12">
        <v>35.899374984851299</v>
      </c>
      <c r="AH1047" s="10">
        <v>0.24561475705520866</v>
      </c>
      <c r="AI1047" s="11">
        <f t="shared" si="231"/>
        <v>68.186791254443321</v>
      </c>
      <c r="AJ1047" s="11">
        <f t="shared" si="232"/>
        <v>2.4398321766673394</v>
      </c>
      <c r="AK1047" s="11">
        <f t="shared" si="233"/>
        <v>0.36580160642686288</v>
      </c>
      <c r="AL1047" s="11">
        <f t="shared" si="234"/>
        <v>20.326414116724358</v>
      </c>
      <c r="AM1047" s="11">
        <f t="shared" si="235"/>
        <v>1.8603656476878179</v>
      </c>
      <c r="AN1047" s="3">
        <f t="shared" si="236"/>
        <v>2.1433484374306291</v>
      </c>
      <c r="AO1047" s="3" t="str">
        <f t="shared" si="237"/>
        <v>n/a</v>
      </c>
      <c r="AP1047" s="3" t="s">
        <v>8</v>
      </c>
      <c r="AQ1047" s="124"/>
      <c r="AR1047" s="4"/>
      <c r="AS1047" s="3"/>
      <c r="AT1047" s="28"/>
    </row>
    <row r="1048" spans="1:46" ht="15" customHeight="1">
      <c r="A1048" s="11">
        <v>4.4664099349999997</v>
      </c>
      <c r="B1048" s="32">
        <v>609</v>
      </c>
      <c r="C1048" s="17">
        <v>49.877800000000001</v>
      </c>
      <c r="D1048" s="17">
        <v>-24.238199999999999</v>
      </c>
      <c r="E1048" s="40" t="s">
        <v>37</v>
      </c>
      <c r="F1048" s="18">
        <v>38.799999999999997</v>
      </c>
      <c r="G1048" s="17">
        <v>38.799999999999997</v>
      </c>
      <c r="H1048" s="17">
        <v>40.9</v>
      </c>
      <c r="I1048" s="17">
        <v>42.9</v>
      </c>
      <c r="J1048" s="17">
        <v>44.2</v>
      </c>
      <c r="K1048" s="30">
        <v>46.7</v>
      </c>
      <c r="L1048" s="10">
        <f t="shared" si="224"/>
        <v>46.7</v>
      </c>
      <c r="M1048" s="52" t="str">
        <f t="shared" si="225"/>
        <v>transition</v>
      </c>
      <c r="N1048" s="83" t="s">
        <v>8</v>
      </c>
      <c r="O1048" s="34" t="s">
        <v>8</v>
      </c>
      <c r="P1048" s="34" t="s">
        <v>8</v>
      </c>
      <c r="Q1048" s="34" t="s">
        <v>8</v>
      </c>
      <c r="R1048" s="34" t="s">
        <v>8</v>
      </c>
      <c r="S1048" s="42" t="s">
        <v>8</v>
      </c>
      <c r="T1048" s="10">
        <v>0.46779245282783527</v>
      </c>
      <c r="U1048" s="11">
        <v>6.2941753707164608E-2</v>
      </c>
      <c r="V1048" s="11">
        <v>6.9643297180514568E-2</v>
      </c>
      <c r="W1048" s="11">
        <v>7.1201865487164019E-3</v>
      </c>
      <c r="X1048" s="11">
        <v>0.37568993590579669</v>
      </c>
      <c r="Y1048" s="12">
        <v>1.6812373829972565E-2</v>
      </c>
      <c r="Z1048" s="10">
        <f t="shared" si="226"/>
        <v>0.59786152371027612</v>
      </c>
      <c r="AA1048" s="11">
        <f t="shared" si="227"/>
        <v>-0.30233336367163588</v>
      </c>
      <c r="AB1048" s="11">
        <f t="shared" si="228"/>
        <v>-0.22339939536392708</v>
      </c>
      <c r="AC1048" s="11">
        <f t="shared" si="229"/>
        <v>26.492497952164577</v>
      </c>
      <c r="AD1048" s="9">
        <f t="shared" si="230"/>
        <v>23.319481357107385</v>
      </c>
      <c r="AE1048" s="10">
        <v>16.754184456129501</v>
      </c>
      <c r="AF1048" s="11">
        <v>22.917892571384101</v>
      </c>
      <c r="AG1048" s="12">
        <v>29.987176697647602</v>
      </c>
      <c r="AH1048" s="10">
        <v>0.12065768737280123</v>
      </c>
      <c r="AI1048" s="11">
        <f t="shared" si="231"/>
        <v>55.459658562659342</v>
      </c>
      <c r="AJ1048" s="11">
        <f t="shared" si="232"/>
        <v>3.4692955796423015</v>
      </c>
      <c r="AK1048" s="11">
        <f t="shared" si="233"/>
        <v>0.26250142106910418</v>
      </c>
      <c r="AL1048" s="11">
        <f t="shared" si="234"/>
        <v>9.781105692107122</v>
      </c>
      <c r="AM1048" s="11">
        <f t="shared" si="235"/>
        <v>1.858183246479991</v>
      </c>
      <c r="AN1048" s="3">
        <f t="shared" si="236"/>
        <v>1.2451556672658195</v>
      </c>
      <c r="AO1048" s="3" t="str">
        <f t="shared" si="237"/>
        <v>n/a</v>
      </c>
      <c r="AP1048" s="3" t="s">
        <v>8</v>
      </c>
      <c r="AQ1048" s="124"/>
      <c r="AR1048" s="4"/>
      <c r="AS1048" s="3"/>
      <c r="AT1048" s="28"/>
    </row>
    <row r="1049" spans="1:46" ht="15" customHeight="1">
      <c r="A1049" s="11">
        <v>4.4721899629999999</v>
      </c>
      <c r="B1049" s="32">
        <v>609</v>
      </c>
      <c r="C1049" s="17">
        <v>49.877800000000001</v>
      </c>
      <c r="D1049" s="17">
        <v>-24.238199999999999</v>
      </c>
      <c r="E1049" s="40" t="s">
        <v>37</v>
      </c>
      <c r="F1049" s="18">
        <v>38.799999999999997</v>
      </c>
      <c r="G1049" s="17">
        <v>38.799999999999997</v>
      </c>
      <c r="H1049" s="17">
        <v>40.9</v>
      </c>
      <c r="I1049" s="17">
        <v>42.9</v>
      </c>
      <c r="J1049" s="17">
        <v>44.2</v>
      </c>
      <c r="K1049" s="30">
        <v>46.7</v>
      </c>
      <c r="L1049" s="10">
        <f t="shared" si="224"/>
        <v>46.7</v>
      </c>
      <c r="M1049" s="52" t="str">
        <f t="shared" si="225"/>
        <v>transition</v>
      </c>
      <c r="N1049" s="83" t="s">
        <v>8</v>
      </c>
      <c r="O1049" s="34" t="s">
        <v>8</v>
      </c>
      <c r="P1049" s="34" t="s">
        <v>8</v>
      </c>
      <c r="Q1049" s="34" t="s">
        <v>8</v>
      </c>
      <c r="R1049" s="34" t="s">
        <v>8</v>
      </c>
      <c r="S1049" s="42" t="s">
        <v>8</v>
      </c>
      <c r="T1049" s="10">
        <v>0.48484814571611495</v>
      </c>
      <c r="U1049" s="3">
        <v>6.8799835809144616E-2</v>
      </c>
      <c r="V1049" s="3">
        <v>0.12420688292945023</v>
      </c>
      <c r="W1049" s="3">
        <v>4.9544135850003506E-3</v>
      </c>
      <c r="X1049" s="3">
        <v>0.30218077492895656</v>
      </c>
      <c r="Y1049" s="52">
        <v>1.5009947031333393E-2</v>
      </c>
      <c r="Z1049" s="10">
        <f t="shared" si="226"/>
        <v>0.67695221333556888</v>
      </c>
      <c r="AA1049" s="11">
        <f t="shared" si="227"/>
        <v>-0.20243426632604741</v>
      </c>
      <c r="AB1049" s="11">
        <f t="shared" si="228"/>
        <v>-0.16944198747018407</v>
      </c>
      <c r="AC1049" s="11">
        <f t="shared" si="229"/>
        <v>33.235687022991797</v>
      </c>
      <c r="AD1049" s="9">
        <f t="shared" si="230"/>
        <v>27.010168057039408</v>
      </c>
      <c r="AE1049" s="10">
        <v>21.876725465566999</v>
      </c>
      <c r="AF1049" s="11">
        <v>27.9574896115647</v>
      </c>
      <c r="AG1049" s="12">
        <v>36.483663404782597</v>
      </c>
      <c r="AH1049" s="10">
        <v>0.31060855313104974</v>
      </c>
      <c r="AI1049" s="11">
        <f t="shared" si="231"/>
        <v>61.604870291007785</v>
      </c>
      <c r="AJ1049" s="11">
        <f t="shared" si="232"/>
        <v>3.0028416562852609</v>
      </c>
      <c r="AK1049" s="11">
        <f t="shared" si="233"/>
        <v>0.38427723918179785</v>
      </c>
      <c r="AL1049" s="11">
        <f t="shared" si="234"/>
        <v>25.069946381846407</v>
      </c>
      <c r="AM1049" s="11">
        <f t="shared" si="235"/>
        <v>1.8411731383250149</v>
      </c>
      <c r="AN1049" s="3">
        <f t="shared" si="236"/>
        <v>1.6044969963099205</v>
      </c>
      <c r="AO1049" s="3" t="str">
        <f t="shared" si="237"/>
        <v>n/a</v>
      </c>
      <c r="AP1049" s="3" t="s">
        <v>8</v>
      </c>
      <c r="AQ1049" s="124"/>
      <c r="AR1049" s="4"/>
      <c r="AS1049" s="3"/>
      <c r="AT1049" s="28"/>
    </row>
    <row r="1050" spans="1:46" ht="15" customHeight="1">
      <c r="A1050" s="11">
        <v>4.4782742019999997</v>
      </c>
      <c r="B1050" s="32">
        <v>609</v>
      </c>
      <c r="C1050" s="17">
        <v>49.877800000000001</v>
      </c>
      <c r="D1050" s="17">
        <v>-24.238199999999999</v>
      </c>
      <c r="E1050" s="40" t="s">
        <v>37</v>
      </c>
      <c r="F1050" s="18">
        <v>38.799999999999997</v>
      </c>
      <c r="G1050" s="17">
        <v>38.799999999999997</v>
      </c>
      <c r="H1050" s="17">
        <v>40.9</v>
      </c>
      <c r="I1050" s="17">
        <v>42.9</v>
      </c>
      <c r="J1050" s="17">
        <v>44.2</v>
      </c>
      <c r="K1050" s="30">
        <v>46.7</v>
      </c>
      <c r="L1050" s="10">
        <f t="shared" si="224"/>
        <v>46.7</v>
      </c>
      <c r="M1050" s="52" t="str">
        <f t="shared" si="225"/>
        <v>transition</v>
      </c>
      <c r="N1050" s="83" t="s">
        <v>8</v>
      </c>
      <c r="O1050" s="34" t="s">
        <v>8</v>
      </c>
      <c r="P1050" s="34" t="s">
        <v>8</v>
      </c>
      <c r="Q1050" s="34" t="s">
        <v>8</v>
      </c>
      <c r="R1050" s="34" t="s">
        <v>8</v>
      </c>
      <c r="S1050" s="42" t="s">
        <v>8</v>
      </c>
      <c r="T1050" s="10">
        <v>0.50262037799687109</v>
      </c>
      <c r="U1050" s="11">
        <v>7.5173206282691085E-2</v>
      </c>
      <c r="V1050" s="11">
        <v>0.11343744667699569</v>
      </c>
      <c r="W1050" s="11">
        <v>5.5604906776839267E-3</v>
      </c>
      <c r="X1050" s="11">
        <v>0.28777488699809495</v>
      </c>
      <c r="Y1050" s="12">
        <v>1.5433591367663231E-2</v>
      </c>
      <c r="Z1050" s="10">
        <f t="shared" si="226"/>
        <v>0.64135730864626839</v>
      </c>
      <c r="AA1050" s="11">
        <f t="shared" si="227"/>
        <v>-0.23342824597760062</v>
      </c>
      <c r="AB1050" s="11">
        <f t="shared" si="228"/>
        <v>-0.19289995185442352</v>
      </c>
      <c r="AC1050" s="11">
        <f t="shared" si="229"/>
        <v>31.143593396511957</v>
      </c>
      <c r="AD1050" s="9">
        <f t="shared" si="230"/>
        <v>25.405643293157432</v>
      </c>
      <c r="AE1050" s="10">
        <v>19.592675763020001</v>
      </c>
      <c r="AF1050" s="11">
        <v>25.704831002172298</v>
      </c>
      <c r="AG1050" s="12">
        <v>33.518756044444302</v>
      </c>
      <c r="AH1050" s="10">
        <v>0.29254693273642263</v>
      </c>
      <c r="AI1050" s="11">
        <f t="shared" si="231"/>
        <v>63.591015819163879</v>
      </c>
      <c r="AJ1050" s="11">
        <f t="shared" si="232"/>
        <v>2.9791474016876451</v>
      </c>
      <c r="AK1050" s="11">
        <f t="shared" si="233"/>
        <v>0.39038821666109436</v>
      </c>
      <c r="AL1050" s="11">
        <f t="shared" si="234"/>
        <v>20.400618084345933</v>
      </c>
      <c r="AM1050" s="11">
        <f t="shared" si="235"/>
        <v>1.8151495343425794</v>
      </c>
      <c r="AN1050" s="3">
        <f t="shared" si="236"/>
        <v>1.7465748427179415</v>
      </c>
      <c r="AO1050" s="3" t="str">
        <f t="shared" si="237"/>
        <v>n/a</v>
      </c>
      <c r="AP1050" s="3" t="s">
        <v>8</v>
      </c>
      <c r="AQ1050" s="124"/>
      <c r="AR1050" s="4"/>
      <c r="AS1050" s="3"/>
      <c r="AT1050" s="28"/>
    </row>
    <row r="1051" spans="1:46" ht="15" customHeight="1">
      <c r="A1051" s="11">
        <v>4.4837500170000002</v>
      </c>
      <c r="B1051" s="32">
        <v>609</v>
      </c>
      <c r="C1051" s="17">
        <v>49.877800000000001</v>
      </c>
      <c r="D1051" s="17">
        <v>-24.238199999999999</v>
      </c>
      <c r="E1051" s="40" t="s">
        <v>37</v>
      </c>
      <c r="F1051" s="18">
        <v>38.799999999999997</v>
      </c>
      <c r="G1051" s="17">
        <v>38.799999999999997</v>
      </c>
      <c r="H1051" s="17">
        <v>40.9</v>
      </c>
      <c r="I1051" s="17">
        <v>42.9</v>
      </c>
      <c r="J1051" s="17">
        <v>44.2</v>
      </c>
      <c r="K1051" s="30">
        <v>46.7</v>
      </c>
      <c r="L1051" s="10">
        <f t="shared" si="224"/>
        <v>46.7</v>
      </c>
      <c r="M1051" s="52" t="str">
        <f t="shared" si="225"/>
        <v>transition</v>
      </c>
      <c r="N1051" s="83" t="s">
        <v>8</v>
      </c>
      <c r="O1051" s="34" t="s">
        <v>8</v>
      </c>
      <c r="P1051" s="34" t="s">
        <v>8</v>
      </c>
      <c r="Q1051" s="34" t="s">
        <v>8</v>
      </c>
      <c r="R1051" s="34" t="s">
        <v>8</v>
      </c>
      <c r="S1051" s="42" t="s">
        <v>8</v>
      </c>
      <c r="T1051" s="10">
        <v>0.4449858009286618</v>
      </c>
      <c r="U1051" s="11">
        <v>8.1077377507888362E-2</v>
      </c>
      <c r="V1051" s="11">
        <v>8.9129600729594069E-2</v>
      </c>
      <c r="W1051" s="11">
        <v>6.2498043020189674E-3</v>
      </c>
      <c r="X1051" s="11">
        <v>0.35538218338641614</v>
      </c>
      <c r="Y1051" s="12">
        <v>2.3175233145420651E-2</v>
      </c>
      <c r="Z1051" s="10">
        <f t="shared" si="226"/>
        <v>0.59386585748925025</v>
      </c>
      <c r="AA1051" s="11">
        <f t="shared" si="227"/>
        <v>-0.29661639513088861</v>
      </c>
      <c r="AB1051" s="11">
        <f t="shared" si="228"/>
        <v>-0.22631164244524035</v>
      </c>
      <c r="AC1051" s="11">
        <f t="shared" si="229"/>
        <v>26.878393328665016</v>
      </c>
      <c r="AD1051" s="9">
        <f t="shared" si="230"/>
        <v>23.12028365674556</v>
      </c>
      <c r="AE1051" s="10">
        <v>16.507872191627602</v>
      </c>
      <c r="AF1051" s="11">
        <v>22.663483913099199</v>
      </c>
      <c r="AG1051" s="12">
        <v>29.702015213389199</v>
      </c>
      <c r="AH1051" s="10">
        <v>0.12849177620213201</v>
      </c>
      <c r="AI1051" s="11">
        <f t="shared" si="231"/>
        <v>55.597651286546949</v>
      </c>
      <c r="AJ1051" s="11">
        <f t="shared" si="232"/>
        <v>4.9502695565546304</v>
      </c>
      <c r="AK1051" s="11">
        <f t="shared" si="233"/>
        <v>0.31793201477503225</v>
      </c>
      <c r="AL1051" s="11">
        <f t="shared" si="234"/>
        <v>14.261182658279589</v>
      </c>
      <c r="AM1051" s="11">
        <f t="shared" si="235"/>
        <v>1.8573520042998848</v>
      </c>
      <c r="AN1051" s="3">
        <f t="shared" si="236"/>
        <v>1.2521331167714094</v>
      </c>
      <c r="AO1051" s="3" t="str">
        <f t="shared" si="237"/>
        <v>n/a</v>
      </c>
      <c r="AP1051" s="3" t="s">
        <v>8</v>
      </c>
      <c r="AQ1051" s="124"/>
      <c r="AR1051" s="4"/>
      <c r="AS1051" s="3"/>
      <c r="AT1051" s="28"/>
    </row>
    <row r="1052" spans="1:46" ht="15" customHeight="1">
      <c r="A1052" s="11">
        <v>4.4904426800000001</v>
      </c>
      <c r="B1052" s="32">
        <v>609</v>
      </c>
      <c r="C1052" s="17">
        <v>49.877800000000001</v>
      </c>
      <c r="D1052" s="17">
        <v>-24.238199999999999</v>
      </c>
      <c r="E1052" s="40" t="s">
        <v>37</v>
      </c>
      <c r="F1052" s="18">
        <v>38.799999999999997</v>
      </c>
      <c r="G1052" s="17">
        <v>38.799999999999997</v>
      </c>
      <c r="H1052" s="17">
        <v>40.9</v>
      </c>
      <c r="I1052" s="17">
        <v>42.9</v>
      </c>
      <c r="J1052" s="17">
        <v>44.2</v>
      </c>
      <c r="K1052" s="30">
        <v>46.7</v>
      </c>
      <c r="L1052" s="10">
        <f t="shared" si="224"/>
        <v>46.7</v>
      </c>
      <c r="M1052" s="52" t="str">
        <f t="shared" si="225"/>
        <v>transition</v>
      </c>
      <c r="N1052" s="83" t="s">
        <v>8</v>
      </c>
      <c r="O1052" s="34" t="s">
        <v>8</v>
      </c>
      <c r="P1052" s="34" t="s">
        <v>8</v>
      </c>
      <c r="Q1052" s="34" t="s">
        <v>8</v>
      </c>
      <c r="R1052" s="34" t="s">
        <v>8</v>
      </c>
      <c r="S1052" s="42" t="s">
        <v>8</v>
      </c>
      <c r="T1052" s="10">
        <v>0.50868254405648849</v>
      </c>
      <c r="U1052" s="11">
        <v>8.0889480888593046E-2</v>
      </c>
      <c r="V1052" s="11">
        <v>8.4092313582990477E-2</v>
      </c>
      <c r="W1052" s="11">
        <v>6.0469357773218751E-3</v>
      </c>
      <c r="X1052" s="11">
        <v>0.30538290586365496</v>
      </c>
      <c r="Y1052" s="12">
        <v>1.4905819830951211E-2</v>
      </c>
      <c r="Z1052" s="10">
        <f t="shared" si="226"/>
        <v>0.56495723439322065</v>
      </c>
      <c r="AA1052" s="11">
        <f t="shared" si="227"/>
        <v>-0.30831277031149823</v>
      </c>
      <c r="AB1052" s="11">
        <f t="shared" si="228"/>
        <v>-0.24798442575574303</v>
      </c>
      <c r="AC1052" s="11">
        <f t="shared" si="229"/>
        <v>26.088888003973867</v>
      </c>
      <c r="AD1052" s="9">
        <f t="shared" si="230"/>
        <v>21.637865278307178</v>
      </c>
      <c r="AE1052" s="10">
        <v>14.6080263919948</v>
      </c>
      <c r="AF1052" s="11">
        <v>20.775551402637699</v>
      </c>
      <c r="AG1052" s="12">
        <v>27.4110413531353</v>
      </c>
      <c r="AH1052" s="10">
        <v>0.16754799913937363</v>
      </c>
      <c r="AI1052" s="11">
        <f t="shared" si="231"/>
        <v>62.486688767640032</v>
      </c>
      <c r="AJ1052" s="11">
        <f t="shared" si="232"/>
        <v>2.8468584978247615</v>
      </c>
      <c r="AK1052" s="11">
        <f t="shared" si="233"/>
        <v>0.34810228739067872</v>
      </c>
      <c r="AL1052" s="11">
        <f t="shared" si="234"/>
        <v>13.906599421539431</v>
      </c>
      <c r="AM1052" s="11">
        <f t="shared" si="235"/>
        <v>1.7578131367729748</v>
      </c>
      <c r="AN1052" s="3">
        <f t="shared" si="236"/>
        <v>1.6657204260267311</v>
      </c>
      <c r="AO1052" s="3" t="str">
        <f t="shared" si="237"/>
        <v>n/a</v>
      </c>
      <c r="AP1052" s="3" t="s">
        <v>8</v>
      </c>
      <c r="AQ1052" s="124"/>
      <c r="AR1052" s="4"/>
      <c r="AS1052" s="3"/>
    </row>
    <row r="1053" spans="1:46" ht="15" customHeight="1">
      <c r="A1053" s="11">
        <v>4.4965269189999999</v>
      </c>
      <c r="B1053" s="32">
        <v>609</v>
      </c>
      <c r="C1053" s="17">
        <v>49.877800000000001</v>
      </c>
      <c r="D1053" s="17">
        <v>-24.238199999999999</v>
      </c>
      <c r="E1053" s="40" t="s">
        <v>37</v>
      </c>
      <c r="F1053" s="18">
        <v>38.799999999999997</v>
      </c>
      <c r="G1053" s="17">
        <v>38.799999999999997</v>
      </c>
      <c r="H1053" s="17">
        <v>40.9</v>
      </c>
      <c r="I1053" s="17">
        <v>42.9</v>
      </c>
      <c r="J1053" s="17">
        <v>44.2</v>
      </c>
      <c r="K1053" s="30">
        <v>46.7</v>
      </c>
      <c r="L1053" s="10">
        <f t="shared" si="224"/>
        <v>46.7</v>
      </c>
      <c r="M1053" s="52" t="str">
        <f t="shared" si="225"/>
        <v>transition</v>
      </c>
      <c r="N1053" s="83" t="s">
        <v>8</v>
      </c>
      <c r="O1053" s="34" t="s">
        <v>8</v>
      </c>
      <c r="P1053" s="34" t="s">
        <v>8</v>
      </c>
      <c r="Q1053" s="34" t="s">
        <v>8</v>
      </c>
      <c r="R1053" s="34" t="s">
        <v>8</v>
      </c>
      <c r="S1053" s="42" t="s">
        <v>8</v>
      </c>
      <c r="T1053" s="10">
        <v>0.50970858895294924</v>
      </c>
      <c r="U1053" s="11">
        <v>6.891542710539611E-2</v>
      </c>
      <c r="V1053" s="11">
        <v>9.0948661259006081E-2</v>
      </c>
      <c r="W1053" s="11">
        <v>6.2816417842222671E-3</v>
      </c>
      <c r="X1053" s="11">
        <v>0.30822184758621718</v>
      </c>
      <c r="Y1053" s="12">
        <v>1.5923833312208948E-2</v>
      </c>
      <c r="Z1053" s="10">
        <f t="shared" si="226"/>
        <v>0.62148848058164796</v>
      </c>
      <c r="AA1053" s="11">
        <f t="shared" si="227"/>
        <v>-0.2616928738923423</v>
      </c>
      <c r="AB1053" s="11">
        <f t="shared" si="228"/>
        <v>-0.20656691668635718</v>
      </c>
      <c r="AC1053" s="11">
        <f t="shared" si="229"/>
        <v>29.235731012266893</v>
      </c>
      <c r="AD1053" s="9">
        <f t="shared" si="230"/>
        <v>24.470822898653168</v>
      </c>
      <c r="AE1053" s="10">
        <v>18.353987534239302</v>
      </c>
      <c r="AF1053" s="11">
        <v>24.4034688828377</v>
      </c>
      <c r="AG1053" s="12">
        <v>31.833530808537599</v>
      </c>
      <c r="AH1053" s="10">
        <v>5.4420242643047012E-2</v>
      </c>
      <c r="AI1053" s="11">
        <f t="shared" si="231"/>
        <v>62.316862924142079</v>
      </c>
      <c r="AJ1053" s="11">
        <f t="shared" si="232"/>
        <v>3.0294617755097462</v>
      </c>
      <c r="AK1053" s="11">
        <f t="shared" si="233"/>
        <v>0.33887138629210128</v>
      </c>
      <c r="AL1053" s="11">
        <f t="shared" si="234"/>
        <v>14.478485781765487</v>
      </c>
      <c r="AM1053" s="11">
        <f t="shared" si="235"/>
        <v>1.8309101306579525</v>
      </c>
      <c r="AN1053" s="3">
        <f t="shared" si="236"/>
        <v>1.6537068768636567</v>
      </c>
      <c r="AO1053" s="3" t="str">
        <f t="shared" si="237"/>
        <v>n/a</v>
      </c>
      <c r="AP1053" s="3" t="s">
        <v>8</v>
      </c>
      <c r="AQ1053" s="124"/>
      <c r="AR1053" s="4"/>
      <c r="AS1053" s="3"/>
    </row>
    <row r="1054" spans="1:46" ht="15" customHeight="1">
      <c r="A1054" s="11">
        <v>4.5026111579999997</v>
      </c>
      <c r="B1054" s="32">
        <v>609</v>
      </c>
      <c r="C1054" s="17">
        <v>49.877800000000001</v>
      </c>
      <c r="D1054" s="17">
        <v>-24.238199999999999</v>
      </c>
      <c r="E1054" s="40" t="s">
        <v>37</v>
      </c>
      <c r="F1054" s="18">
        <v>38.799999999999997</v>
      </c>
      <c r="G1054" s="17">
        <v>38.799999999999997</v>
      </c>
      <c r="H1054" s="17">
        <v>40.9</v>
      </c>
      <c r="I1054" s="17">
        <v>42.9</v>
      </c>
      <c r="J1054" s="17">
        <v>44.2</v>
      </c>
      <c r="K1054" s="30">
        <v>46.7</v>
      </c>
      <c r="L1054" s="10">
        <f t="shared" si="224"/>
        <v>46.7</v>
      </c>
      <c r="M1054" s="52" t="str">
        <f t="shared" si="225"/>
        <v>transition</v>
      </c>
      <c r="N1054" s="83" t="s">
        <v>8</v>
      </c>
      <c r="O1054" s="34" t="s">
        <v>8</v>
      </c>
      <c r="P1054" s="34" t="s">
        <v>8</v>
      </c>
      <c r="Q1054" s="34" t="s">
        <v>8</v>
      </c>
      <c r="R1054" s="34" t="s">
        <v>8</v>
      </c>
      <c r="S1054" s="42" t="s">
        <v>8</v>
      </c>
      <c r="T1054" s="10">
        <v>0.59297426961368449</v>
      </c>
      <c r="U1054" s="3">
        <v>6.9004538357824968E-2</v>
      </c>
      <c r="V1054" s="3">
        <v>0.10345015646818101</v>
      </c>
      <c r="W1054" s="3">
        <v>4.2125817090536873E-3</v>
      </c>
      <c r="X1054" s="3">
        <v>0.21941867344196711</v>
      </c>
      <c r="Y1054" s="52">
        <v>1.0939780409288495E-2</v>
      </c>
      <c r="Z1054" s="10">
        <f t="shared" si="226"/>
        <v>0.63218580643107403</v>
      </c>
      <c r="AA1054" s="11">
        <f t="shared" si="227"/>
        <v>-0.23242496222821557</v>
      </c>
      <c r="AB1054" s="11">
        <f t="shared" si="228"/>
        <v>-0.19915525898340591</v>
      </c>
      <c r="AC1054" s="11">
        <f t="shared" si="229"/>
        <v>31.211315049595449</v>
      </c>
      <c r="AD1054" s="9">
        <f t="shared" si="230"/>
        <v>24.977780285535037</v>
      </c>
      <c r="AE1054" s="10">
        <v>18.991069235020198</v>
      </c>
      <c r="AF1054" s="11">
        <v>25.073166625571801</v>
      </c>
      <c r="AG1054" s="12">
        <v>32.766388610564398</v>
      </c>
      <c r="AH1054" s="10">
        <v>0.29535172978820184</v>
      </c>
      <c r="AI1054" s="11">
        <f t="shared" si="231"/>
        <v>72.991066045371085</v>
      </c>
      <c r="AJ1054" s="11">
        <f t="shared" si="232"/>
        <v>1.8114796979590631</v>
      </c>
      <c r="AK1054" s="11">
        <f t="shared" si="233"/>
        <v>0.43404449238966208</v>
      </c>
      <c r="AL1054" s="11">
        <f t="shared" si="234"/>
        <v>24.557424309621286</v>
      </c>
      <c r="AM1054" s="11">
        <f t="shared" si="235"/>
        <v>1.7712644901043144</v>
      </c>
      <c r="AN1054" s="3">
        <f t="shared" si="236"/>
        <v>2.7024786008950015</v>
      </c>
      <c r="AO1054" s="3" t="str">
        <f t="shared" si="237"/>
        <v>n/a</v>
      </c>
      <c r="AP1054" s="3" t="s">
        <v>8</v>
      </c>
      <c r="AQ1054" s="124"/>
      <c r="AR1054" s="4"/>
      <c r="AS1054" s="3"/>
    </row>
    <row r="1055" spans="1:46" ht="17" customHeight="1">
      <c r="A1055" s="11">
        <v>4.5086953970000003</v>
      </c>
      <c r="B1055" s="32">
        <v>609</v>
      </c>
      <c r="C1055" s="17">
        <v>49.877800000000001</v>
      </c>
      <c r="D1055" s="17">
        <v>-24.238199999999999</v>
      </c>
      <c r="E1055" s="40" t="s">
        <v>37</v>
      </c>
      <c r="F1055" s="18">
        <v>38.799999999999997</v>
      </c>
      <c r="G1055" s="17">
        <v>38.799999999999997</v>
      </c>
      <c r="H1055" s="17">
        <v>40.9</v>
      </c>
      <c r="I1055" s="17">
        <v>42.9</v>
      </c>
      <c r="J1055" s="17">
        <v>44.2</v>
      </c>
      <c r="K1055" s="30">
        <v>46.7</v>
      </c>
      <c r="L1055" s="10">
        <f t="shared" si="224"/>
        <v>46.7</v>
      </c>
      <c r="M1055" s="52" t="str">
        <f t="shared" si="225"/>
        <v>transition</v>
      </c>
      <c r="N1055" s="83" t="s">
        <v>8</v>
      </c>
      <c r="O1055" s="34" t="s">
        <v>8</v>
      </c>
      <c r="P1055" s="34" t="s">
        <v>8</v>
      </c>
      <c r="Q1055" s="34" t="s">
        <v>8</v>
      </c>
      <c r="R1055" s="34" t="s">
        <v>8</v>
      </c>
      <c r="S1055" s="42" t="s">
        <v>8</v>
      </c>
      <c r="T1055" s="10">
        <v>0.58338550514849075</v>
      </c>
      <c r="U1055" s="3">
        <v>6.2621883097384631E-2</v>
      </c>
      <c r="V1055" s="3">
        <v>0.11581542274544561</v>
      </c>
      <c r="W1055" s="3">
        <v>4.648915456886415E-3</v>
      </c>
      <c r="X1055" s="3">
        <v>0.22140138195772713</v>
      </c>
      <c r="Y1055" s="52">
        <v>1.2126891594065468E-2</v>
      </c>
      <c r="Z1055" s="10">
        <f t="shared" si="226"/>
        <v>0.67921272209076466</v>
      </c>
      <c r="AA1055" s="11">
        <f t="shared" si="227"/>
        <v>-0.19888926464375639</v>
      </c>
      <c r="AB1055" s="11">
        <f t="shared" si="228"/>
        <v>-0.16799418807318445</v>
      </c>
      <c r="AC1055" s="11">
        <f t="shared" si="229"/>
        <v>33.474974636546442</v>
      </c>
      <c r="AD1055" s="9">
        <f t="shared" si="230"/>
        <v>27.109197535794184</v>
      </c>
      <c r="AE1055" s="10">
        <v>22.0393531517329</v>
      </c>
      <c r="AF1055" s="11">
        <v>28.084814256478001</v>
      </c>
      <c r="AG1055" s="12">
        <v>36.678898617166503</v>
      </c>
      <c r="AH1055" s="10">
        <v>0.44591644398033853</v>
      </c>
      <c r="AI1055" s="11">
        <f t="shared" si="231"/>
        <v>72.48943968833504</v>
      </c>
      <c r="AJ1055" s="11">
        <f t="shared" si="232"/>
        <v>2.0363793701691826</v>
      </c>
      <c r="AK1055" s="11">
        <f t="shared" si="233"/>
        <v>0.43946195718651765</v>
      </c>
      <c r="AL1055" s="11">
        <f t="shared" si="234"/>
        <v>24.912352960492928</v>
      </c>
      <c r="AM1055" s="11">
        <f t="shared" si="235"/>
        <v>1.8272698798122524</v>
      </c>
      <c r="AN1055" s="3">
        <f t="shared" si="236"/>
        <v>2.6349677675448224</v>
      </c>
      <c r="AO1055" s="3" t="str">
        <f t="shared" si="237"/>
        <v>n/a</v>
      </c>
      <c r="AP1055" s="3" t="s">
        <v>8</v>
      </c>
      <c r="AQ1055" s="124"/>
      <c r="AR1055" s="4"/>
      <c r="AS1055" s="3"/>
    </row>
    <row r="1056" spans="1:46" ht="15" customHeight="1">
      <c r="A1056" s="11">
        <v>4.5147796360000001</v>
      </c>
      <c r="B1056" s="32">
        <v>609</v>
      </c>
      <c r="C1056" s="17">
        <v>49.877800000000001</v>
      </c>
      <c r="D1056" s="17">
        <v>-24.238199999999999</v>
      </c>
      <c r="E1056" s="40" t="s">
        <v>37</v>
      </c>
      <c r="F1056" s="18">
        <v>38.799999999999997</v>
      </c>
      <c r="G1056" s="17">
        <v>38.799999999999997</v>
      </c>
      <c r="H1056" s="17">
        <v>40.9</v>
      </c>
      <c r="I1056" s="17">
        <v>42.9</v>
      </c>
      <c r="J1056" s="17">
        <v>44.2</v>
      </c>
      <c r="K1056" s="30">
        <v>46.7</v>
      </c>
      <c r="L1056" s="10">
        <f t="shared" si="224"/>
        <v>46.7</v>
      </c>
      <c r="M1056" s="52" t="str">
        <f t="shared" si="225"/>
        <v>transition</v>
      </c>
      <c r="N1056" s="83" t="s">
        <v>8</v>
      </c>
      <c r="O1056" s="34" t="s">
        <v>8</v>
      </c>
      <c r="P1056" s="34" t="s">
        <v>8</v>
      </c>
      <c r="Q1056" s="34" t="s">
        <v>8</v>
      </c>
      <c r="R1056" s="34" t="s">
        <v>8</v>
      </c>
      <c r="S1056" s="42" t="s">
        <v>8</v>
      </c>
      <c r="T1056" s="10">
        <v>0.57836317590577502</v>
      </c>
      <c r="U1056" s="11">
        <v>6.1252802674613444E-2</v>
      </c>
      <c r="V1056" s="11">
        <v>7.2866459760101851E-2</v>
      </c>
      <c r="W1056" s="11">
        <v>4.8968263696649549E-3</v>
      </c>
      <c r="X1056" s="11">
        <v>0.26730297112014834</v>
      </c>
      <c r="Y1056" s="12">
        <v>1.5317764169696494E-2</v>
      </c>
      <c r="Z1056" s="10">
        <f t="shared" si="226"/>
        <v>0.60311492589443749</v>
      </c>
      <c r="AA1056" s="11">
        <f t="shared" si="227"/>
        <v>-0.28053739583593823</v>
      </c>
      <c r="AB1056" s="11">
        <f t="shared" si="228"/>
        <v>-0.2195999234717104</v>
      </c>
      <c r="AC1056" s="11">
        <f t="shared" si="229"/>
        <v>27.963725781074167</v>
      </c>
      <c r="AD1056" s="9">
        <f t="shared" si="230"/>
        <v>23.579365234535011</v>
      </c>
      <c r="AE1056" s="10">
        <v>17.159262896198999</v>
      </c>
      <c r="AF1056" s="11">
        <v>23.248941846527401</v>
      </c>
      <c r="AG1056" s="12">
        <v>30.394199548076099</v>
      </c>
      <c r="AH1056" s="10">
        <v>0.26165595746812864</v>
      </c>
      <c r="AI1056" s="11">
        <f t="shared" si="231"/>
        <v>68.391430582835625</v>
      </c>
      <c r="AJ1056" s="11">
        <f t="shared" si="232"/>
        <v>2.5801340645615514</v>
      </c>
      <c r="AK1056" s="11">
        <f t="shared" si="233"/>
        <v>0.32970575827436199</v>
      </c>
      <c r="AL1056" s="11">
        <f t="shared" si="234"/>
        <v>14.880343769486652</v>
      </c>
      <c r="AM1056" s="11">
        <f t="shared" si="235"/>
        <v>1.8333453907233452</v>
      </c>
      <c r="AN1056" s="3">
        <f t="shared" si="236"/>
        <v>2.1636990171942765</v>
      </c>
      <c r="AO1056" s="3" t="str">
        <f t="shared" si="237"/>
        <v>n/a</v>
      </c>
      <c r="AP1056" s="3" t="s">
        <v>8</v>
      </c>
      <c r="AQ1056" s="124"/>
      <c r="AR1056" s="4"/>
      <c r="AS1056" s="3"/>
    </row>
    <row r="1057" spans="1:45" ht="15" customHeight="1">
      <c r="A1057" s="11">
        <v>4.5208638759999999</v>
      </c>
      <c r="B1057" s="32">
        <v>609</v>
      </c>
      <c r="C1057" s="17">
        <v>49.877800000000001</v>
      </c>
      <c r="D1057" s="17">
        <v>-24.238199999999999</v>
      </c>
      <c r="E1057" s="40" t="s">
        <v>37</v>
      </c>
      <c r="F1057" s="18">
        <v>38.799999999999997</v>
      </c>
      <c r="G1057" s="17">
        <v>38.799999999999997</v>
      </c>
      <c r="H1057" s="17">
        <v>40.9</v>
      </c>
      <c r="I1057" s="17">
        <v>42.9</v>
      </c>
      <c r="J1057" s="17">
        <v>44.2</v>
      </c>
      <c r="K1057" s="30">
        <v>46.7</v>
      </c>
      <c r="L1057" s="10">
        <f t="shared" si="224"/>
        <v>46.7</v>
      </c>
      <c r="M1057" s="52" t="str">
        <f t="shared" si="225"/>
        <v>transition</v>
      </c>
      <c r="N1057" s="83" t="s">
        <v>8</v>
      </c>
      <c r="O1057" s="34" t="s">
        <v>8</v>
      </c>
      <c r="P1057" s="34" t="s">
        <v>8</v>
      </c>
      <c r="Q1057" s="34" t="s">
        <v>8</v>
      </c>
      <c r="R1057" s="34" t="s">
        <v>8</v>
      </c>
      <c r="S1057" s="42" t="s">
        <v>8</v>
      </c>
      <c r="T1057" s="10">
        <v>0.4093053009862444</v>
      </c>
      <c r="U1057" s="11">
        <v>4.2311189492866441E-2</v>
      </c>
      <c r="V1057" s="11">
        <v>4.9848760532194926E-2</v>
      </c>
      <c r="W1057" s="11">
        <v>1.0204711587421152E-2</v>
      </c>
      <c r="X1057" s="11">
        <v>0.4645150966997933</v>
      </c>
      <c r="Y1057" s="12">
        <v>2.381494070147986E-2</v>
      </c>
      <c r="Z1057" s="10">
        <f t="shared" si="226"/>
        <v>0.66467488629749405</v>
      </c>
      <c r="AA1057" s="11">
        <f t="shared" si="227"/>
        <v>-0.31249569088332191</v>
      </c>
      <c r="AB1057" s="11">
        <f t="shared" si="228"/>
        <v>-0.17739073005459857</v>
      </c>
      <c r="AC1057" s="11">
        <f t="shared" si="229"/>
        <v>25.806540865375769</v>
      </c>
      <c r="AD1057" s="9">
        <f t="shared" si="230"/>
        <v>26.466474064265459</v>
      </c>
      <c r="AE1057" s="10">
        <v>21.076186153087601</v>
      </c>
      <c r="AF1057" s="11">
        <v>27.1816954276186</v>
      </c>
      <c r="AG1057" s="12">
        <v>35.484936021119701</v>
      </c>
      <c r="AH1057" s="10">
        <v>0.22437594187668897</v>
      </c>
      <c r="AI1057" s="11">
        <f t="shared" si="231"/>
        <v>46.840895688647812</v>
      </c>
      <c r="AJ1057" s="11">
        <f t="shared" si="232"/>
        <v>5.4984594136448166</v>
      </c>
      <c r="AK1057" s="11">
        <f t="shared" si="233"/>
        <v>0.17329537878601942</v>
      </c>
      <c r="AL1057" s="11">
        <f t="shared" si="234"/>
        <v>4.8848769615048262</v>
      </c>
      <c r="AM1057" s="11">
        <f t="shared" si="235"/>
        <v>2.1230262515718574</v>
      </c>
      <c r="AN1057" s="3">
        <f t="shared" si="236"/>
        <v>0.88114531453166123</v>
      </c>
      <c r="AO1057" s="3" t="str">
        <f t="shared" si="237"/>
        <v>n/a</v>
      </c>
      <c r="AP1057" s="3" t="s">
        <v>8</v>
      </c>
      <c r="AQ1057" s="124"/>
      <c r="AR1057" s="4"/>
      <c r="AS1057" s="3"/>
    </row>
    <row r="1058" spans="1:45" ht="15" customHeight="1">
      <c r="A1058" s="11">
        <v>4.5269481149999997</v>
      </c>
      <c r="B1058" s="32">
        <v>609</v>
      </c>
      <c r="C1058" s="17">
        <v>49.877800000000001</v>
      </c>
      <c r="D1058" s="17">
        <v>-24.238199999999999</v>
      </c>
      <c r="E1058" s="40" t="s">
        <v>37</v>
      </c>
      <c r="F1058" s="18">
        <v>38.799999999999997</v>
      </c>
      <c r="G1058" s="17">
        <v>38.799999999999997</v>
      </c>
      <c r="H1058" s="17">
        <v>40.9</v>
      </c>
      <c r="I1058" s="17">
        <v>42.9</v>
      </c>
      <c r="J1058" s="17">
        <v>44.2</v>
      </c>
      <c r="K1058" s="30">
        <v>46.7</v>
      </c>
      <c r="L1058" s="10">
        <f t="shared" si="224"/>
        <v>46.7</v>
      </c>
      <c r="M1058" s="52" t="str">
        <f t="shared" si="225"/>
        <v>transition</v>
      </c>
      <c r="N1058" s="83" t="s">
        <v>8</v>
      </c>
      <c r="O1058" s="34" t="s">
        <v>8</v>
      </c>
      <c r="P1058" s="34" t="s">
        <v>8</v>
      </c>
      <c r="Q1058" s="34" t="s">
        <v>8</v>
      </c>
      <c r="R1058" s="34" t="s">
        <v>8</v>
      </c>
      <c r="S1058" s="42" t="s">
        <v>8</v>
      </c>
      <c r="T1058" s="10">
        <v>0.62899216160715898</v>
      </c>
      <c r="U1058" s="11">
        <v>5.7249251472056603E-2</v>
      </c>
      <c r="V1058" s="11">
        <v>5.8066931740753336E-2</v>
      </c>
      <c r="W1058" s="11">
        <v>4.5624294435141982E-3</v>
      </c>
      <c r="X1058" s="11">
        <v>0.2409416456766868</v>
      </c>
      <c r="Y1058" s="12">
        <v>1.0187580059829953E-2</v>
      </c>
      <c r="Z1058" s="10">
        <f t="shared" si="226"/>
        <v>0.55984525819870246</v>
      </c>
      <c r="AA1058" s="11">
        <f t="shared" si="227"/>
        <v>-0.31481282975442149</v>
      </c>
      <c r="AB1058" s="11">
        <f t="shared" si="228"/>
        <v>-0.25193199584581238</v>
      </c>
      <c r="AC1058" s="11">
        <f t="shared" si="229"/>
        <v>25.650133991576549</v>
      </c>
      <c r="AD1058" s="9">
        <f t="shared" si="230"/>
        <v>21.367851484146431</v>
      </c>
      <c r="AE1058" s="10">
        <v>14.301959402569899</v>
      </c>
      <c r="AF1058" s="11">
        <v>20.4487901645345</v>
      </c>
      <c r="AG1058" s="12">
        <v>27.043311761547098</v>
      </c>
      <c r="AH1058" s="10">
        <v>0.30417231275164797</v>
      </c>
      <c r="AI1058" s="11">
        <f t="shared" si="231"/>
        <v>72.303450715524235</v>
      </c>
      <c r="AJ1058" s="11">
        <f t="shared" si="232"/>
        <v>1.593852150767578</v>
      </c>
      <c r="AK1058" s="11">
        <f t="shared" si="233"/>
        <v>0.32311611845082072</v>
      </c>
      <c r="AL1058" s="11">
        <f t="shared" si="234"/>
        <v>12.727195556590887</v>
      </c>
      <c r="AM1058" s="11">
        <f t="shared" si="235"/>
        <v>1.7515752461564178</v>
      </c>
      <c r="AN1058" s="3">
        <f t="shared" si="236"/>
        <v>2.6105580869617984</v>
      </c>
      <c r="AO1058" s="3" t="str">
        <f t="shared" si="237"/>
        <v>n/a</v>
      </c>
      <c r="AP1058" s="3" t="s">
        <v>8</v>
      </c>
      <c r="AQ1058" s="124"/>
      <c r="AR1058" s="4"/>
      <c r="AS1058" s="3"/>
    </row>
    <row r="1059" spans="1:45" ht="15" customHeight="1">
      <c r="A1059" s="11">
        <v>4.5325470010000002</v>
      </c>
      <c r="B1059" s="32">
        <v>609</v>
      </c>
      <c r="C1059" s="17">
        <v>49.877800000000001</v>
      </c>
      <c r="D1059" s="17">
        <v>-24.238199999999999</v>
      </c>
      <c r="E1059" s="40" t="s">
        <v>37</v>
      </c>
      <c r="F1059" s="18">
        <v>38.799999999999997</v>
      </c>
      <c r="G1059" s="17">
        <v>38.799999999999997</v>
      </c>
      <c r="H1059" s="17">
        <v>40.9</v>
      </c>
      <c r="I1059" s="17">
        <v>42.9</v>
      </c>
      <c r="J1059" s="17">
        <v>44.2</v>
      </c>
      <c r="K1059" s="30">
        <v>46.7</v>
      </c>
      <c r="L1059" s="10">
        <f t="shared" si="224"/>
        <v>46.7</v>
      </c>
      <c r="M1059" s="52" t="str">
        <f t="shared" si="225"/>
        <v>transition</v>
      </c>
      <c r="N1059" s="83" t="s">
        <v>8</v>
      </c>
      <c r="O1059" s="34" t="s">
        <v>8</v>
      </c>
      <c r="P1059" s="34" t="s">
        <v>8</v>
      </c>
      <c r="Q1059" s="34" t="s">
        <v>8</v>
      </c>
      <c r="R1059" s="34" t="s">
        <v>8</v>
      </c>
      <c r="S1059" s="42" t="s">
        <v>8</v>
      </c>
      <c r="T1059" s="10">
        <v>0.43548187774678854</v>
      </c>
      <c r="U1059" s="11">
        <v>6.7666029728113974E-2</v>
      </c>
      <c r="V1059" s="11">
        <v>6.6305865668290387E-2</v>
      </c>
      <c r="W1059" s="11">
        <v>7.0865436780472614E-3</v>
      </c>
      <c r="X1059" s="11">
        <v>0.40478900575070642</v>
      </c>
      <c r="Y1059" s="12">
        <v>1.8670677428053457E-2</v>
      </c>
      <c r="Z1059" s="10">
        <f t="shared" si="226"/>
        <v>0.5763700995174994</v>
      </c>
      <c r="AA1059" s="11">
        <f t="shared" si="227"/>
        <v>-0.32784712427516438</v>
      </c>
      <c r="AB1059" s="11">
        <f t="shared" si="228"/>
        <v>-0.23929855726710325</v>
      </c>
      <c r="AC1059" s="11">
        <f t="shared" si="229"/>
        <v>24.770319111426403</v>
      </c>
      <c r="AD1059" s="9">
        <f t="shared" si="230"/>
        <v>22.231978682930137</v>
      </c>
      <c r="AE1059" s="10">
        <v>15.3169775476763</v>
      </c>
      <c r="AF1059" s="11">
        <v>21.522736119438701</v>
      </c>
      <c r="AG1059" s="12">
        <v>28.349512754462001</v>
      </c>
      <c r="AH1059" s="10">
        <v>5.3983904336270684E-2</v>
      </c>
      <c r="AI1059" s="11">
        <f t="shared" si="231"/>
        <v>51.826367698731147</v>
      </c>
      <c r="AJ1059" s="11">
        <f t="shared" si="232"/>
        <v>4.1111025833302914</v>
      </c>
      <c r="AK1059" s="11">
        <f t="shared" si="233"/>
        <v>0.24987406695011402</v>
      </c>
      <c r="AL1059" s="11">
        <f t="shared" si="234"/>
        <v>9.3565874537248828</v>
      </c>
      <c r="AM1059" s="11">
        <f t="shared" si="235"/>
        <v>1.8545153713813014</v>
      </c>
      <c r="AN1059" s="3">
        <f t="shared" si="236"/>
        <v>1.0758243716109834</v>
      </c>
      <c r="AO1059" s="3" t="str">
        <f t="shared" si="237"/>
        <v>n/a</v>
      </c>
      <c r="AP1059" s="3" t="s">
        <v>8</v>
      </c>
      <c r="AQ1059" s="124"/>
      <c r="AR1059" s="4"/>
      <c r="AS1059" s="3"/>
    </row>
    <row r="1060" spans="1:45" ht="15" customHeight="1">
      <c r="A1060" s="11">
        <v>4.5379516610000001</v>
      </c>
      <c r="B1060" s="32">
        <v>609</v>
      </c>
      <c r="C1060" s="17">
        <v>49.877800000000001</v>
      </c>
      <c r="D1060" s="17">
        <v>-24.238199999999999</v>
      </c>
      <c r="E1060" s="40" t="s">
        <v>37</v>
      </c>
      <c r="F1060" s="18">
        <v>38.799999999999997</v>
      </c>
      <c r="G1060" s="17">
        <v>38.799999999999997</v>
      </c>
      <c r="H1060" s="17">
        <v>40.9</v>
      </c>
      <c r="I1060" s="17">
        <v>42.9</v>
      </c>
      <c r="J1060" s="17">
        <v>44.2</v>
      </c>
      <c r="K1060" s="30">
        <v>46.7</v>
      </c>
      <c r="L1060" s="10">
        <f t="shared" si="224"/>
        <v>46.7</v>
      </c>
      <c r="M1060" s="52" t="str">
        <f t="shared" si="225"/>
        <v>transition</v>
      </c>
      <c r="N1060" s="83" t="s">
        <v>8</v>
      </c>
      <c r="O1060" s="34" t="s">
        <v>8</v>
      </c>
      <c r="P1060" s="34" t="s">
        <v>8</v>
      </c>
      <c r="Q1060" s="34" t="s">
        <v>8</v>
      </c>
      <c r="R1060" s="34" t="s">
        <v>8</v>
      </c>
      <c r="S1060" s="42" t="s">
        <v>8</v>
      </c>
      <c r="T1060" s="10">
        <v>0.44435223117045725</v>
      </c>
      <c r="U1060" s="11">
        <v>5.597625128236184E-2</v>
      </c>
      <c r="V1060" s="11">
        <v>5.9065416360904198E-2</v>
      </c>
      <c r="W1060" s="11">
        <v>6.7413107785843172E-3</v>
      </c>
      <c r="X1060" s="11">
        <v>0.40996621380112802</v>
      </c>
      <c r="Y1060" s="12">
        <v>2.3898576606564272E-2</v>
      </c>
      <c r="Z1060" s="10">
        <f t="shared" si="226"/>
        <v>0.61576294767416584</v>
      </c>
      <c r="AA1060" s="11">
        <f t="shared" si="227"/>
        <v>-0.3142533215846417</v>
      </c>
      <c r="AB1060" s="11">
        <f t="shared" si="228"/>
        <v>-0.21058644746397137</v>
      </c>
      <c r="AC1060" s="11">
        <f t="shared" si="229"/>
        <v>25.687900793036683</v>
      </c>
      <c r="AD1060" s="9">
        <f t="shared" si="230"/>
        <v>24.195886993464356</v>
      </c>
      <c r="AE1060" s="10">
        <v>17.9828751681661</v>
      </c>
      <c r="AF1060" s="11">
        <v>24.048999460947201</v>
      </c>
      <c r="AG1060" s="12">
        <v>31.448583028330201</v>
      </c>
      <c r="AH1060" s="10">
        <v>0.26200609480937603</v>
      </c>
      <c r="AI1060" s="11">
        <f t="shared" si="231"/>
        <v>52.012482439757747</v>
      </c>
      <c r="AJ1060" s="11">
        <f t="shared" si="232"/>
        <v>5.103798265724433</v>
      </c>
      <c r="AK1060" s="11">
        <f t="shared" si="233"/>
        <v>0.21917298197450338</v>
      </c>
      <c r="AL1060" s="11">
        <f t="shared" si="234"/>
        <v>8.7617109343990229</v>
      </c>
      <c r="AM1060" s="11">
        <f t="shared" si="235"/>
        <v>1.9901306154346818</v>
      </c>
      <c r="AN1060" s="3">
        <f t="shared" si="236"/>
        <v>1.0838752468173138</v>
      </c>
      <c r="AO1060" s="3" t="str">
        <f t="shared" si="237"/>
        <v>n/a</v>
      </c>
      <c r="AP1060" s="3" t="s">
        <v>8</v>
      </c>
      <c r="AQ1060" s="124"/>
      <c r="AR1060" s="4"/>
      <c r="AS1060" s="3"/>
    </row>
    <row r="1061" spans="1:45" ht="15" customHeight="1">
      <c r="A1061" s="11">
        <v>4.543086089</v>
      </c>
      <c r="B1061" s="32">
        <v>609</v>
      </c>
      <c r="C1061" s="17">
        <v>49.877800000000001</v>
      </c>
      <c r="D1061" s="17">
        <v>-24.238199999999999</v>
      </c>
      <c r="E1061" s="40" t="s">
        <v>37</v>
      </c>
      <c r="F1061" s="18">
        <v>38.799999999999997</v>
      </c>
      <c r="G1061" s="17">
        <v>38.799999999999997</v>
      </c>
      <c r="H1061" s="17">
        <v>40.9</v>
      </c>
      <c r="I1061" s="17">
        <v>42.9</v>
      </c>
      <c r="J1061" s="17">
        <v>44.2</v>
      </c>
      <c r="K1061" s="30">
        <v>46.7</v>
      </c>
      <c r="L1061" s="10">
        <f t="shared" si="224"/>
        <v>46.7</v>
      </c>
      <c r="M1061" s="52" t="str">
        <f t="shared" si="225"/>
        <v>transition</v>
      </c>
      <c r="N1061" s="83" t="s">
        <v>8</v>
      </c>
      <c r="O1061" s="34" t="s">
        <v>8</v>
      </c>
      <c r="P1061" s="34" t="s">
        <v>8</v>
      </c>
      <c r="Q1061" s="34" t="s">
        <v>8</v>
      </c>
      <c r="R1061" s="34" t="s">
        <v>8</v>
      </c>
      <c r="S1061" s="42" t="s">
        <v>8</v>
      </c>
      <c r="T1061" s="10">
        <v>0.31076987909492237</v>
      </c>
      <c r="U1061" s="3">
        <v>3.0616464880805171E-2</v>
      </c>
      <c r="V1061" s="3">
        <v>2.7070849394719123E-2</v>
      </c>
      <c r="W1061" s="3">
        <v>1.0886767695871987E-3</v>
      </c>
      <c r="X1061" s="3">
        <v>0.59935403976691337</v>
      </c>
      <c r="Y1061" s="52">
        <v>3.1100090093052753E-2</v>
      </c>
      <c r="Z1061" s="10">
        <f t="shared" si="226"/>
        <v>0.65934802126341896</v>
      </c>
      <c r="AA1061" s="11">
        <f t="shared" si="227"/>
        <v>-0.33669807794407497</v>
      </c>
      <c r="AB1061" s="11">
        <f t="shared" si="228"/>
        <v>-0.18088529281350166</v>
      </c>
      <c r="AC1061" s="11">
        <f t="shared" si="229"/>
        <v>24.172879738774938</v>
      </c>
      <c r="AD1061" s="9">
        <f t="shared" si="230"/>
        <v>26.227445971556484</v>
      </c>
      <c r="AE1061" s="10">
        <v>20.7282985797276</v>
      </c>
      <c r="AF1061" s="11">
        <v>26.826565839502599</v>
      </c>
      <c r="AG1061" s="12">
        <v>34.965919201300302</v>
      </c>
      <c r="AH1061" s="10">
        <v>0.26356722985687936</v>
      </c>
      <c r="AI1061" s="11">
        <f t="shared" si="231"/>
        <v>34.145886362766802</v>
      </c>
      <c r="AJ1061" s="11">
        <f t="shared" si="232"/>
        <v>9.0970523579251719</v>
      </c>
      <c r="AK1061" s="11">
        <f t="shared" si="233"/>
        <v>8.5277745795451484E-2</v>
      </c>
      <c r="AL1061" s="11">
        <f t="shared" si="234"/>
        <v>24.865828086865278</v>
      </c>
      <c r="AM1061" s="11">
        <f t="shared" si="235"/>
        <v>2.3635271104517912</v>
      </c>
      <c r="AN1061" s="3">
        <f t="shared" si="236"/>
        <v>0.51850802443206967</v>
      </c>
      <c r="AO1061" s="3" t="str">
        <f t="shared" si="237"/>
        <v>n/a</v>
      </c>
      <c r="AP1061" s="3" t="s">
        <v>8</v>
      </c>
      <c r="AQ1061" s="124"/>
      <c r="AR1061" s="4"/>
      <c r="AS1061" s="3"/>
    </row>
    <row r="1062" spans="1:45" ht="15" customHeight="1">
      <c r="A1062" s="11">
        <v>4.5487609830000002</v>
      </c>
      <c r="B1062" s="32">
        <v>609</v>
      </c>
      <c r="C1062" s="17">
        <v>49.877800000000001</v>
      </c>
      <c r="D1062" s="17">
        <v>-24.238199999999999</v>
      </c>
      <c r="E1062" s="40" t="s">
        <v>37</v>
      </c>
      <c r="F1062" s="18">
        <v>38.799999999999997</v>
      </c>
      <c r="G1062" s="17">
        <v>38.799999999999997</v>
      </c>
      <c r="H1062" s="17">
        <v>40.9</v>
      </c>
      <c r="I1062" s="17">
        <v>42.9</v>
      </c>
      <c r="J1062" s="17">
        <v>44.2</v>
      </c>
      <c r="K1062" s="30">
        <v>46.7</v>
      </c>
      <c r="L1062" s="10">
        <f t="shared" si="224"/>
        <v>46.7</v>
      </c>
      <c r="M1062" s="52" t="str">
        <f t="shared" si="225"/>
        <v>transition</v>
      </c>
      <c r="N1062" s="83" t="s">
        <v>8</v>
      </c>
      <c r="O1062" s="34" t="s">
        <v>8</v>
      </c>
      <c r="P1062" s="34" t="s">
        <v>8</v>
      </c>
      <c r="Q1062" s="34" t="s">
        <v>8</v>
      </c>
      <c r="R1062" s="34" t="s">
        <v>8</v>
      </c>
      <c r="S1062" s="42" t="s">
        <v>8</v>
      </c>
      <c r="T1062" s="10">
        <v>0.54144942666176066</v>
      </c>
      <c r="U1062" s="11">
        <v>5.7535605385722423E-2</v>
      </c>
      <c r="V1062" s="11">
        <v>4.8184332030708092E-2</v>
      </c>
      <c r="W1062" s="11">
        <v>5.3470271857420848E-3</v>
      </c>
      <c r="X1062" s="11">
        <v>0.32888007912119388</v>
      </c>
      <c r="Y1062" s="12">
        <v>1.8603529614872664E-2</v>
      </c>
      <c r="Z1062" s="10">
        <f t="shared" si="226"/>
        <v>0.55629377574964667</v>
      </c>
      <c r="AA1062" s="11">
        <f t="shared" si="227"/>
        <v>-0.36267906017694218</v>
      </c>
      <c r="AB1062" s="11">
        <f t="shared" si="228"/>
        <v>-0.25469579925871344</v>
      </c>
      <c r="AC1062" s="11">
        <f t="shared" si="229"/>
        <v>22.419163438056401</v>
      </c>
      <c r="AD1062" s="9">
        <f t="shared" si="230"/>
        <v>21.178807330704</v>
      </c>
      <c r="AE1062" s="10">
        <v>13.9870937354564</v>
      </c>
      <c r="AF1062" s="11">
        <v>20.222158666795998</v>
      </c>
      <c r="AG1062" s="12">
        <v>26.802418162635199</v>
      </c>
      <c r="AH1062" s="10">
        <v>0.22425543573423098</v>
      </c>
      <c r="AI1062" s="11">
        <f t="shared" si="231"/>
        <v>62.212003966781403</v>
      </c>
      <c r="AJ1062" s="11">
        <f t="shared" si="232"/>
        <v>3.3217447397391493</v>
      </c>
      <c r="AK1062" s="11">
        <f t="shared" si="233"/>
        <v>0.24221311903201273</v>
      </c>
      <c r="AL1062" s="11">
        <f t="shared" si="234"/>
        <v>9.0114245461837594</v>
      </c>
      <c r="AM1062" s="11">
        <f t="shared" si="235"/>
        <v>1.8844647037038462</v>
      </c>
      <c r="AN1062" s="3">
        <f t="shared" si="236"/>
        <v>1.6463430321124253</v>
      </c>
      <c r="AO1062" s="3" t="str">
        <f t="shared" si="237"/>
        <v>n/a</v>
      </c>
      <c r="AP1062" s="3" t="s">
        <v>8</v>
      </c>
      <c r="AQ1062" s="124"/>
      <c r="AR1062" s="4"/>
      <c r="AS1062" s="3"/>
    </row>
    <row r="1063" spans="1:45" ht="15" customHeight="1">
      <c r="A1063" s="11">
        <v>4.5547061099999997</v>
      </c>
      <c r="B1063" s="32">
        <v>609</v>
      </c>
      <c r="C1063" s="17">
        <v>49.877800000000001</v>
      </c>
      <c r="D1063" s="17">
        <v>-24.238199999999999</v>
      </c>
      <c r="E1063" s="40" t="s">
        <v>37</v>
      </c>
      <c r="F1063" s="18">
        <v>38.799999999999997</v>
      </c>
      <c r="G1063" s="17">
        <v>38.799999999999997</v>
      </c>
      <c r="H1063" s="17">
        <v>40.9</v>
      </c>
      <c r="I1063" s="17">
        <v>42.9</v>
      </c>
      <c r="J1063" s="17">
        <v>44.2</v>
      </c>
      <c r="K1063" s="30">
        <v>46.7</v>
      </c>
      <c r="L1063" s="10">
        <f t="shared" si="224"/>
        <v>46.7</v>
      </c>
      <c r="M1063" s="52" t="str">
        <f t="shared" si="225"/>
        <v>transition</v>
      </c>
      <c r="N1063" s="83" t="s">
        <v>8</v>
      </c>
      <c r="O1063" s="34" t="s">
        <v>8</v>
      </c>
      <c r="P1063" s="34" t="s">
        <v>8</v>
      </c>
      <c r="Q1063" s="34" t="s">
        <v>8</v>
      </c>
      <c r="R1063" s="34" t="s">
        <v>8</v>
      </c>
      <c r="S1063" s="42" t="s">
        <v>8</v>
      </c>
      <c r="T1063" s="10">
        <v>0.53572724475169586</v>
      </c>
      <c r="U1063" s="11">
        <v>5.7736612766938367E-2</v>
      </c>
      <c r="V1063" s="11">
        <v>3.9233174635332962E-2</v>
      </c>
      <c r="W1063" s="11">
        <v>6.5476636460456202E-3</v>
      </c>
      <c r="X1063" s="11">
        <v>0.34827793559007908</v>
      </c>
      <c r="Y1063" s="12">
        <v>1.2477368609908154E-2</v>
      </c>
      <c r="Z1063" s="10">
        <f t="shared" si="226"/>
        <v>0.50224835094310782</v>
      </c>
      <c r="AA1063" s="11">
        <f t="shared" si="227"/>
        <v>-0.42136011824094471</v>
      </c>
      <c r="AB1063" s="11">
        <f t="shared" si="228"/>
        <v>-0.2990814805179598</v>
      </c>
      <c r="AC1063" s="11">
        <f t="shared" si="229"/>
        <v>18.458192018736231</v>
      </c>
      <c r="AD1063" s="9">
        <f t="shared" si="230"/>
        <v>18.14282673257155</v>
      </c>
      <c r="AE1063" s="10">
        <v>10.2645611124462</v>
      </c>
      <c r="AF1063" s="11">
        <v>16.673076703550599</v>
      </c>
      <c r="AG1063" s="12">
        <v>22.784835778792001</v>
      </c>
      <c r="AH1063" s="10">
        <v>0.16701924396984316</v>
      </c>
      <c r="AI1063" s="11">
        <f t="shared" si="231"/>
        <v>60.602274360493283</v>
      </c>
      <c r="AJ1063" s="11">
        <f t="shared" si="232"/>
        <v>2.2760422487867493</v>
      </c>
      <c r="AK1063" s="11">
        <f t="shared" si="233"/>
        <v>0.22296688719749092</v>
      </c>
      <c r="AL1063" s="11">
        <f t="shared" si="234"/>
        <v>5.9919349490451221</v>
      </c>
      <c r="AM1063" s="11">
        <f t="shared" si="235"/>
        <v>1.7738329006556099</v>
      </c>
      <c r="AN1063" s="3">
        <f t="shared" si="236"/>
        <v>1.5382175843095711</v>
      </c>
      <c r="AO1063" s="3" t="str">
        <f t="shared" si="237"/>
        <v>n/a</v>
      </c>
      <c r="AP1063" s="3" t="s">
        <v>8</v>
      </c>
      <c r="AQ1063" s="124"/>
      <c r="AR1063" s="4"/>
      <c r="AS1063" s="3"/>
    </row>
    <row r="1064" spans="1:45" ht="15" customHeight="1">
      <c r="A1064" s="11">
        <v>4.5601107700000005</v>
      </c>
      <c r="B1064" s="32">
        <v>609</v>
      </c>
      <c r="C1064" s="17">
        <v>49.877800000000001</v>
      </c>
      <c r="D1064" s="17">
        <v>-24.238199999999999</v>
      </c>
      <c r="E1064" s="40" t="s">
        <v>37</v>
      </c>
      <c r="F1064" s="18">
        <v>38.799999999999997</v>
      </c>
      <c r="G1064" s="17">
        <v>38.799999999999997</v>
      </c>
      <c r="H1064" s="17">
        <v>40.9</v>
      </c>
      <c r="I1064" s="17">
        <v>42.9</v>
      </c>
      <c r="J1064" s="17">
        <v>44.2</v>
      </c>
      <c r="K1064" s="30">
        <v>46.7</v>
      </c>
      <c r="L1064" s="10">
        <f t="shared" si="224"/>
        <v>46.7</v>
      </c>
      <c r="M1064" s="52" t="str">
        <f t="shared" si="225"/>
        <v>transition</v>
      </c>
      <c r="N1064" s="83" t="s">
        <v>8</v>
      </c>
      <c r="O1064" s="34" t="s">
        <v>8</v>
      </c>
      <c r="P1064" s="34" t="s">
        <v>8</v>
      </c>
      <c r="Q1064" s="34" t="s">
        <v>8</v>
      </c>
      <c r="R1064" s="34" t="s">
        <v>8</v>
      </c>
      <c r="S1064" s="42" t="s">
        <v>8</v>
      </c>
      <c r="T1064" s="10">
        <v>0.5607062026304479</v>
      </c>
      <c r="U1064" s="11">
        <v>7.0873771045487047E-2</v>
      </c>
      <c r="V1064" s="11">
        <v>4.9514817226537451E-2</v>
      </c>
      <c r="W1064" s="11">
        <v>5.7633817706215888E-3</v>
      </c>
      <c r="X1064" s="11">
        <v>0.29423825617715155</v>
      </c>
      <c r="Y1064" s="12">
        <v>1.8903571149754477E-2</v>
      </c>
      <c r="Z1064" s="10">
        <f t="shared" si="226"/>
        <v>0.51140252579885515</v>
      </c>
      <c r="AA1064" s="11">
        <f t="shared" si="227"/>
        <v>-0.40615885675046037</v>
      </c>
      <c r="AB1064" s="11">
        <f t="shared" si="228"/>
        <v>-0.29123713133941292</v>
      </c>
      <c r="AC1064" s="11">
        <f t="shared" si="229"/>
        <v>19.484277169343923</v>
      </c>
      <c r="AD1064" s="9">
        <f t="shared" si="230"/>
        <v>18.679380216384157</v>
      </c>
      <c r="AE1064" s="10">
        <v>10.8436833916063</v>
      </c>
      <c r="AF1064" s="11">
        <v>17.283142502280601</v>
      </c>
      <c r="AG1064" s="12">
        <v>23.412507610907799</v>
      </c>
      <c r="AH1064" s="10">
        <v>0.32869825580070366</v>
      </c>
      <c r="AI1064" s="11">
        <f t="shared" si="231"/>
        <v>65.58393318467391</v>
      </c>
      <c r="AJ1064" s="11">
        <f t="shared" si="232"/>
        <v>3.2614307081928238</v>
      </c>
      <c r="AK1064" s="11">
        <f t="shared" si="233"/>
        <v>0.28716993228229404</v>
      </c>
      <c r="AL1064" s="11">
        <f t="shared" si="234"/>
        <v>8.5912783843221288</v>
      </c>
      <c r="AM1064" s="11">
        <f t="shared" si="235"/>
        <v>1.8117738436538482</v>
      </c>
      <c r="AN1064" s="3">
        <f t="shared" si="236"/>
        <v>1.9056196495837865</v>
      </c>
      <c r="AO1064" s="3" t="str">
        <f t="shared" si="237"/>
        <v>n/a</v>
      </c>
      <c r="AP1064" s="3" t="s">
        <v>8</v>
      </c>
      <c r="AQ1064" s="124"/>
      <c r="AR1064" s="4"/>
      <c r="AS1064" s="3"/>
    </row>
    <row r="1065" spans="1:45" ht="15" customHeight="1">
      <c r="A1065" s="11">
        <v>4.5655154309999997</v>
      </c>
      <c r="B1065" s="32">
        <v>609</v>
      </c>
      <c r="C1065" s="17">
        <v>49.877800000000001</v>
      </c>
      <c r="D1065" s="17">
        <v>-24.238199999999999</v>
      </c>
      <c r="E1065" s="40" t="s">
        <v>37</v>
      </c>
      <c r="F1065" s="18">
        <v>38.799999999999997</v>
      </c>
      <c r="G1065" s="17">
        <v>38.799999999999997</v>
      </c>
      <c r="H1065" s="17">
        <v>40.9</v>
      </c>
      <c r="I1065" s="17">
        <v>42.9</v>
      </c>
      <c r="J1065" s="17">
        <v>44.2</v>
      </c>
      <c r="K1065" s="30">
        <v>46.7</v>
      </c>
      <c r="L1065" s="10">
        <f t="shared" si="224"/>
        <v>46.7</v>
      </c>
      <c r="M1065" s="52" t="str">
        <f t="shared" si="225"/>
        <v>transition</v>
      </c>
      <c r="N1065" s="83" t="s">
        <v>8</v>
      </c>
      <c r="O1065" s="34" t="s">
        <v>8</v>
      </c>
      <c r="P1065" s="34" t="s">
        <v>8</v>
      </c>
      <c r="Q1065" s="34" t="s">
        <v>8</v>
      </c>
      <c r="R1065" s="34" t="s">
        <v>8</v>
      </c>
      <c r="S1065" s="42" t="s">
        <v>8</v>
      </c>
      <c r="T1065" s="10">
        <v>0.54855958162650065</v>
      </c>
      <c r="U1065" s="11">
        <v>5.979398655373671E-2</v>
      </c>
      <c r="V1065" s="11">
        <v>3.3752051259281851E-2</v>
      </c>
      <c r="W1065" s="11">
        <v>5.1876492001825631E-3</v>
      </c>
      <c r="X1065" s="11">
        <v>0.33572481185745301</v>
      </c>
      <c r="Y1065" s="12">
        <v>1.6981919502845229E-2</v>
      </c>
      <c r="Z1065" s="10">
        <f t="shared" si="226"/>
        <v>0.48326774275304818</v>
      </c>
      <c r="AA1065" s="11">
        <f t="shared" si="227"/>
        <v>-0.46616518324276007</v>
      </c>
      <c r="AB1065" s="11">
        <f t="shared" si="228"/>
        <v>-0.31581219226415008</v>
      </c>
      <c r="AC1065" s="11">
        <f t="shared" si="229"/>
        <v>15.433850131113694</v>
      </c>
      <c r="AD1065" s="9">
        <f t="shared" si="230"/>
        <v>16.998446049132134</v>
      </c>
      <c r="AE1065" s="10">
        <v>8.9847833915654807</v>
      </c>
      <c r="AF1065" s="11">
        <v>15.428094392838601</v>
      </c>
      <c r="AG1065" s="12">
        <v>21.3969582618905</v>
      </c>
      <c r="AH1065" s="10">
        <v>0.46786268500145967</v>
      </c>
      <c r="AI1065" s="11">
        <f t="shared" si="231"/>
        <v>62.034294133050864</v>
      </c>
      <c r="AJ1065" s="11">
        <f t="shared" si="232"/>
        <v>3.0027715859814976</v>
      </c>
      <c r="AK1065" s="11">
        <f t="shared" si="233"/>
        <v>0.2187081240287036</v>
      </c>
      <c r="AL1065" s="11">
        <f t="shared" si="234"/>
        <v>6.5062323909824231</v>
      </c>
      <c r="AM1065" s="11">
        <f t="shared" si="235"/>
        <v>1.8216100751716562</v>
      </c>
      <c r="AN1065" s="3">
        <f t="shared" si="236"/>
        <v>1.6339560325955775</v>
      </c>
      <c r="AO1065" s="3" t="str">
        <f t="shared" si="237"/>
        <v>n/a</v>
      </c>
      <c r="AP1065" s="3" t="s">
        <v>8</v>
      </c>
      <c r="AQ1065" s="124"/>
      <c r="AR1065" s="4"/>
      <c r="AS1065" s="3"/>
    </row>
    <row r="1066" spans="1:45" ht="15" customHeight="1">
      <c r="A1066" s="11">
        <v>4.5695689270000006</v>
      </c>
      <c r="B1066" s="32">
        <v>609</v>
      </c>
      <c r="C1066" s="17">
        <v>49.877800000000001</v>
      </c>
      <c r="D1066" s="17">
        <v>-24.238199999999999</v>
      </c>
      <c r="E1066" s="40" t="s">
        <v>37</v>
      </c>
      <c r="F1066" s="18">
        <v>38.799999999999997</v>
      </c>
      <c r="G1066" s="17">
        <v>38.799999999999997</v>
      </c>
      <c r="H1066" s="17">
        <v>40.9</v>
      </c>
      <c r="I1066" s="17">
        <v>42.9</v>
      </c>
      <c r="J1066" s="17">
        <v>44.2</v>
      </c>
      <c r="K1066" s="30">
        <v>46.7</v>
      </c>
      <c r="L1066" s="10">
        <f t="shared" si="224"/>
        <v>46.7</v>
      </c>
      <c r="M1066" s="52" t="str">
        <f t="shared" si="225"/>
        <v>transition</v>
      </c>
      <c r="N1066" s="83" t="s">
        <v>8</v>
      </c>
      <c r="O1066" s="34" t="s">
        <v>8</v>
      </c>
      <c r="P1066" s="34" t="s">
        <v>8</v>
      </c>
      <c r="Q1066" s="34" t="s">
        <v>8</v>
      </c>
      <c r="R1066" s="34" t="s">
        <v>8</v>
      </c>
      <c r="S1066" s="42" t="s">
        <v>8</v>
      </c>
      <c r="T1066" s="10">
        <v>0.58964003935028808</v>
      </c>
      <c r="U1066" s="11">
        <v>5.2748738778320398E-2</v>
      </c>
      <c r="V1066" s="11">
        <v>3.5601296665085991E-2</v>
      </c>
      <c r="W1066" s="11">
        <v>4.8728345205101917E-3</v>
      </c>
      <c r="X1066" s="11">
        <v>0.30085591502054776</v>
      </c>
      <c r="Y1066" s="12">
        <v>1.6281175665247477E-2</v>
      </c>
      <c r="Z1066" s="10">
        <f t="shared" si="226"/>
        <v>0.51829415547847202</v>
      </c>
      <c r="AA1066" s="11">
        <f t="shared" si="227"/>
        <v>-0.41805665294452066</v>
      </c>
      <c r="AB1066" s="11">
        <f t="shared" si="228"/>
        <v>-0.28542368843571503</v>
      </c>
      <c r="AC1066" s="11">
        <f t="shared" si="229"/>
        <v>18.681175926244855</v>
      </c>
      <c r="AD1066" s="9">
        <f t="shared" si="230"/>
        <v>19.077019710997092</v>
      </c>
      <c r="AE1066" s="10">
        <v>11.428219998649</v>
      </c>
      <c r="AF1066" s="11">
        <v>17.738163996357599</v>
      </c>
      <c r="AG1066" s="12">
        <v>23.961830054563301</v>
      </c>
      <c r="AH1066" s="10">
        <v>0.37106467166767582</v>
      </c>
      <c r="AI1066" s="11">
        <f t="shared" si="231"/>
        <v>66.214791482897624</v>
      </c>
      <c r="AJ1066" s="11">
        <f t="shared" si="232"/>
        <v>2.6870119846901277</v>
      </c>
      <c r="AK1066" s="11">
        <f t="shared" si="233"/>
        <v>0.22717340604165998</v>
      </c>
      <c r="AL1066" s="11">
        <f t="shared" si="234"/>
        <v>7.306075450589792</v>
      </c>
      <c r="AM1066" s="11">
        <f t="shared" si="235"/>
        <v>1.8601553683306398</v>
      </c>
      <c r="AN1066" s="3">
        <f t="shared" si="236"/>
        <v>1.959875175829656</v>
      </c>
      <c r="AO1066" s="3" t="str">
        <f t="shared" si="237"/>
        <v>n/a</v>
      </c>
      <c r="AP1066" s="3" t="s">
        <v>8</v>
      </c>
      <c r="AQ1066" s="124"/>
      <c r="AR1066" s="4"/>
      <c r="AS1066" s="3"/>
    </row>
    <row r="1067" spans="1:45" ht="15" customHeight="1">
      <c r="A1067" s="11">
        <v>4.5752438199999999</v>
      </c>
      <c r="B1067" s="32">
        <v>609</v>
      </c>
      <c r="C1067" s="17">
        <v>49.877800000000001</v>
      </c>
      <c r="D1067" s="17">
        <v>-24.238199999999999</v>
      </c>
      <c r="E1067" s="40" t="s">
        <v>37</v>
      </c>
      <c r="F1067" s="18">
        <v>38.799999999999997</v>
      </c>
      <c r="G1067" s="17">
        <v>38.799999999999997</v>
      </c>
      <c r="H1067" s="17">
        <v>40.9</v>
      </c>
      <c r="I1067" s="17">
        <v>42.9</v>
      </c>
      <c r="J1067" s="17">
        <v>44.2</v>
      </c>
      <c r="K1067" s="30">
        <v>46.7</v>
      </c>
      <c r="L1067" s="10">
        <f t="shared" si="224"/>
        <v>46.7</v>
      </c>
      <c r="M1067" s="52" t="str">
        <f t="shared" si="225"/>
        <v>transition</v>
      </c>
      <c r="N1067" s="83" t="s">
        <v>8</v>
      </c>
      <c r="O1067" s="34" t="s">
        <v>8</v>
      </c>
      <c r="P1067" s="34" t="s">
        <v>8</v>
      </c>
      <c r="Q1067" s="34" t="s">
        <v>8</v>
      </c>
      <c r="R1067" s="34" t="s">
        <v>8</v>
      </c>
      <c r="S1067" s="42" t="s">
        <v>8</v>
      </c>
      <c r="T1067" s="10">
        <v>0.51014239473095535</v>
      </c>
      <c r="U1067" s="11">
        <v>5.946186955588776E-2</v>
      </c>
      <c r="V1067" s="11">
        <v>3.5554864815895662E-2</v>
      </c>
      <c r="W1067" s="11">
        <v>4.2769031496799649E-3</v>
      </c>
      <c r="X1067" s="11">
        <v>0.37538714488247926</v>
      </c>
      <c r="Y1067" s="12">
        <v>1.5176822865101998E-2</v>
      </c>
      <c r="Z1067" s="10">
        <f t="shared" si="226"/>
        <v>0.48054834972196547</v>
      </c>
      <c r="AA1067" s="11">
        <f t="shared" si="227"/>
        <v>-0.44602238918717574</v>
      </c>
      <c r="AB1067" s="11">
        <f t="shared" si="228"/>
        <v>-0.3182629098454417</v>
      </c>
      <c r="AC1067" s="11">
        <f t="shared" si="229"/>
        <v>16.793488729865636</v>
      </c>
      <c r="AD1067" s="9">
        <f t="shared" si="230"/>
        <v>16.830816966571788</v>
      </c>
      <c r="AE1067" s="10">
        <v>8.7720921286322309</v>
      </c>
      <c r="AF1067" s="11">
        <v>15.269573635217499</v>
      </c>
      <c r="AG1067" s="12">
        <v>21.235293099371301</v>
      </c>
      <c r="AH1067" s="10">
        <v>0.45399047490397371</v>
      </c>
      <c r="AI1067" s="11">
        <f t="shared" si="231"/>
        <v>57.608738264524838</v>
      </c>
      <c r="AJ1067" s="11">
        <f t="shared" si="232"/>
        <v>2.8890667534596401</v>
      </c>
      <c r="AK1067" s="11">
        <f t="shared" si="233"/>
        <v>0.20269898120072732</v>
      </c>
      <c r="AL1067" s="11">
        <f t="shared" si="234"/>
        <v>8.3132265500461902</v>
      </c>
      <c r="AM1067" s="11">
        <f t="shared" si="235"/>
        <v>1.7830766069067185</v>
      </c>
      <c r="AN1067" s="3">
        <f t="shared" si="236"/>
        <v>1.3589767302518132</v>
      </c>
      <c r="AO1067" s="3" t="str">
        <f t="shared" si="237"/>
        <v>n/a</v>
      </c>
      <c r="AP1067" s="3" t="s">
        <v>8</v>
      </c>
      <c r="AQ1067" s="124"/>
      <c r="AR1067" s="4"/>
      <c r="AS1067" s="3"/>
    </row>
    <row r="1068" spans="1:45" ht="15" customHeight="1">
      <c r="A1068" s="11">
        <v>4.5806484809999999</v>
      </c>
      <c r="B1068" s="32">
        <v>609</v>
      </c>
      <c r="C1068" s="17">
        <v>49.877800000000001</v>
      </c>
      <c r="D1068" s="17">
        <v>-24.238199999999999</v>
      </c>
      <c r="E1068" s="40" t="s">
        <v>37</v>
      </c>
      <c r="F1068" s="18">
        <v>38.799999999999997</v>
      </c>
      <c r="G1068" s="17">
        <v>38.799999999999997</v>
      </c>
      <c r="H1068" s="17">
        <v>40.9</v>
      </c>
      <c r="I1068" s="17">
        <v>42.9</v>
      </c>
      <c r="J1068" s="17">
        <v>44.2</v>
      </c>
      <c r="K1068" s="30">
        <v>46.7</v>
      </c>
      <c r="L1068" s="10">
        <f t="shared" si="224"/>
        <v>46.7</v>
      </c>
      <c r="M1068" s="52" t="str">
        <f t="shared" si="225"/>
        <v>transition</v>
      </c>
      <c r="N1068" s="83" t="s">
        <v>8</v>
      </c>
      <c r="O1068" s="34" t="s">
        <v>8</v>
      </c>
      <c r="P1068" s="34" t="s">
        <v>8</v>
      </c>
      <c r="Q1068" s="34" t="s">
        <v>8</v>
      </c>
      <c r="R1068" s="34" t="s">
        <v>8</v>
      </c>
      <c r="S1068" s="42" t="s">
        <v>8</v>
      </c>
      <c r="T1068" s="10">
        <v>0.53692987129051872</v>
      </c>
      <c r="U1068" s="11">
        <v>5.2342558291383005E-2</v>
      </c>
      <c r="V1068" s="11">
        <v>3.1840073146432869E-2</v>
      </c>
      <c r="W1068" s="11">
        <v>6.8346166767321425E-3</v>
      </c>
      <c r="X1068" s="11">
        <v>0.35923814640225649</v>
      </c>
      <c r="Y1068" s="12">
        <v>1.2814734192676883E-2</v>
      </c>
      <c r="Z1068" s="10">
        <f t="shared" si="226"/>
        <v>0.49589175581268979</v>
      </c>
      <c r="AA1068" s="11">
        <f t="shared" si="227"/>
        <v>-0.4561496438009629</v>
      </c>
      <c r="AB1068" s="11">
        <f t="shared" si="228"/>
        <v>-0.30461311178313588</v>
      </c>
      <c r="AC1068" s="11">
        <f t="shared" si="229"/>
        <v>16.109899043435004</v>
      </c>
      <c r="AD1068" s="9">
        <f t="shared" si="230"/>
        <v>17.764463154033507</v>
      </c>
      <c r="AE1068" s="10">
        <v>9.7634695566949699</v>
      </c>
      <c r="AF1068" s="11">
        <v>16.263502577786699</v>
      </c>
      <c r="AG1068" s="12">
        <v>22.2785999639325</v>
      </c>
      <c r="AH1068" s="10">
        <v>0.19183123259159016</v>
      </c>
      <c r="AI1068" s="11">
        <f t="shared" si="231"/>
        <v>59.913973796216112</v>
      </c>
      <c r="AJ1068" s="11">
        <f t="shared" si="232"/>
        <v>2.3310340956258098</v>
      </c>
      <c r="AK1068" s="11">
        <f t="shared" si="233"/>
        <v>0.19655175851701279</v>
      </c>
      <c r="AL1068" s="11">
        <f t="shared" si="234"/>
        <v>4.6586479758008412</v>
      </c>
      <c r="AM1068" s="11">
        <f t="shared" si="235"/>
        <v>1.8085515388651698</v>
      </c>
      <c r="AN1068" s="3">
        <f t="shared" si="236"/>
        <v>1.4946349007415602</v>
      </c>
      <c r="AO1068" s="3" t="str">
        <f t="shared" si="237"/>
        <v>n/a</v>
      </c>
      <c r="AP1068" s="3" t="s">
        <v>8</v>
      </c>
      <c r="AQ1068" s="124"/>
      <c r="AR1068" s="4"/>
      <c r="AS1068" s="3"/>
    </row>
    <row r="1069" spans="1:45" ht="15" customHeight="1">
      <c r="A1069" s="11">
        <v>4.5860531419999999</v>
      </c>
      <c r="B1069" s="32">
        <v>609</v>
      </c>
      <c r="C1069" s="17">
        <v>49.877800000000001</v>
      </c>
      <c r="D1069" s="17">
        <v>-24.238199999999999</v>
      </c>
      <c r="E1069" s="40" t="s">
        <v>37</v>
      </c>
      <c r="F1069" s="18">
        <v>38.799999999999997</v>
      </c>
      <c r="G1069" s="17">
        <v>38.799999999999997</v>
      </c>
      <c r="H1069" s="17">
        <v>40.9</v>
      </c>
      <c r="I1069" s="17">
        <v>42.9</v>
      </c>
      <c r="J1069" s="17">
        <v>44.2</v>
      </c>
      <c r="K1069" s="30">
        <v>46.7</v>
      </c>
      <c r="L1069" s="10">
        <f t="shared" si="224"/>
        <v>46.7</v>
      </c>
      <c r="M1069" s="52" t="str">
        <f t="shared" si="225"/>
        <v>transition</v>
      </c>
      <c r="N1069" s="83" t="s">
        <v>8</v>
      </c>
      <c r="O1069" s="34" t="s">
        <v>8</v>
      </c>
      <c r="P1069" s="34" t="s">
        <v>8</v>
      </c>
      <c r="Q1069" s="34" t="s">
        <v>8</v>
      </c>
      <c r="R1069" s="34" t="s">
        <v>8</v>
      </c>
      <c r="S1069" s="42" t="s">
        <v>8</v>
      </c>
      <c r="T1069" s="10">
        <v>0.64375131951582831</v>
      </c>
      <c r="U1069" s="11">
        <v>4.9990615723128261E-2</v>
      </c>
      <c r="V1069" s="11">
        <v>3.2249228702604806E-2</v>
      </c>
      <c r="W1069" s="11">
        <v>3.4033478270318117E-3</v>
      </c>
      <c r="X1069" s="11">
        <v>0.25783979231164278</v>
      </c>
      <c r="Y1069" s="12">
        <v>1.2765695919763835E-2</v>
      </c>
      <c r="Z1069" s="10">
        <f t="shared" si="226"/>
        <v>0.49201117245135823</v>
      </c>
      <c r="AA1069" s="11">
        <f t="shared" si="227"/>
        <v>-0.42417351458375069</v>
      </c>
      <c r="AB1069" s="11">
        <f t="shared" si="228"/>
        <v>-0.3080250352836898</v>
      </c>
      <c r="AC1069" s="11">
        <f t="shared" si="229"/>
        <v>18.268287765596828</v>
      </c>
      <c r="AD1069" s="9">
        <f t="shared" si="230"/>
        <v>17.531087586595618</v>
      </c>
      <c r="AE1069" s="10">
        <v>9.5485691814694391</v>
      </c>
      <c r="AF1069" s="11">
        <v>15.9840149959846</v>
      </c>
      <c r="AG1069" s="12">
        <v>22.0511794570393</v>
      </c>
      <c r="AH1069" s="10">
        <v>0.35513871811102976</v>
      </c>
      <c r="AI1069" s="11">
        <f t="shared" si="231"/>
        <v>71.401693192270159</v>
      </c>
      <c r="AJ1069" s="11">
        <f t="shared" si="232"/>
        <v>1.9444577398034277</v>
      </c>
      <c r="AK1069" s="11">
        <f t="shared" si="233"/>
        <v>0.240402833594692</v>
      </c>
      <c r="AL1069" s="11">
        <f t="shared" si="234"/>
        <v>9.4757369336329571</v>
      </c>
      <c r="AM1069" s="11">
        <f t="shared" si="235"/>
        <v>1.7860368463908058</v>
      </c>
      <c r="AN1069" s="3">
        <f t="shared" si="236"/>
        <v>2.4967105106016629</v>
      </c>
      <c r="AO1069" s="3" t="str">
        <f t="shared" si="237"/>
        <v>n/a</v>
      </c>
      <c r="AP1069" s="3" t="s">
        <v>8</v>
      </c>
      <c r="AQ1069" s="124"/>
      <c r="AR1069" s="4"/>
      <c r="AS1069" s="3"/>
    </row>
    <row r="1070" spans="1:45" ht="15" customHeight="1">
      <c r="A1070" s="11">
        <v>4.5914578029999999</v>
      </c>
      <c r="B1070" s="32">
        <v>609</v>
      </c>
      <c r="C1070" s="17">
        <v>49.877800000000001</v>
      </c>
      <c r="D1070" s="17">
        <v>-24.238199999999999</v>
      </c>
      <c r="E1070" s="40" t="s">
        <v>37</v>
      </c>
      <c r="F1070" s="18">
        <v>38.799999999999997</v>
      </c>
      <c r="G1070" s="17">
        <v>38.799999999999997</v>
      </c>
      <c r="H1070" s="17">
        <v>40.9</v>
      </c>
      <c r="I1070" s="17">
        <v>42.9</v>
      </c>
      <c r="J1070" s="17">
        <v>44.2</v>
      </c>
      <c r="K1070" s="30">
        <v>46.7</v>
      </c>
      <c r="L1070" s="10">
        <f t="shared" si="224"/>
        <v>46.7</v>
      </c>
      <c r="M1070" s="52" t="str">
        <f t="shared" si="225"/>
        <v>transition</v>
      </c>
      <c r="N1070" s="83" t="s">
        <v>8</v>
      </c>
      <c r="O1070" s="34" t="s">
        <v>8</v>
      </c>
      <c r="P1070" s="34" t="s">
        <v>8</v>
      </c>
      <c r="Q1070" s="34" t="s">
        <v>8</v>
      </c>
      <c r="R1070" s="34" t="s">
        <v>8</v>
      </c>
      <c r="S1070" s="42" t="s">
        <v>8</v>
      </c>
      <c r="T1070" s="10">
        <v>0.59640994182928853</v>
      </c>
      <c r="U1070" s="11">
        <v>6.1711305549331491E-2</v>
      </c>
      <c r="V1070" s="11">
        <v>4.1308751867396049E-2</v>
      </c>
      <c r="W1070" s="11">
        <v>5.8233060710436973E-3</v>
      </c>
      <c r="X1070" s="11">
        <v>0.27934707369221579</v>
      </c>
      <c r="Y1070" s="12">
        <v>1.5399620990724597E-2</v>
      </c>
      <c r="Z1070" s="10">
        <f t="shared" si="226"/>
        <v>0.50330148773903149</v>
      </c>
      <c r="AA1070" s="11">
        <f t="shared" si="227"/>
        <v>-0.42075988083746962</v>
      </c>
      <c r="AB1070" s="11">
        <f t="shared" si="228"/>
        <v>-0.29817178584387599</v>
      </c>
      <c r="AC1070" s="11">
        <f t="shared" si="229"/>
        <v>18.498708043470799</v>
      </c>
      <c r="AD1070" s="9">
        <f t="shared" si="230"/>
        <v>18.205049848278883</v>
      </c>
      <c r="AE1070" s="10">
        <v>10.3286462154181</v>
      </c>
      <c r="AF1070" s="11">
        <v>16.742811373863301</v>
      </c>
      <c r="AG1070" s="12">
        <v>22.824897156946399</v>
      </c>
      <c r="AH1070" s="10">
        <v>0.30409504833209877</v>
      </c>
      <c r="AI1070" s="11">
        <f t="shared" si="231"/>
        <v>68.102216854538412</v>
      </c>
      <c r="AJ1070" s="11">
        <f t="shared" si="232"/>
        <v>2.5170611782763155</v>
      </c>
      <c r="AK1070" s="11">
        <f t="shared" si="233"/>
        <v>0.26968792041386802</v>
      </c>
      <c r="AL1070" s="11">
        <f t="shared" si="234"/>
        <v>7.0936940911973014</v>
      </c>
      <c r="AM1070" s="11">
        <f t="shared" si="235"/>
        <v>1.7980670087558865</v>
      </c>
      <c r="AN1070" s="3">
        <f t="shared" si="236"/>
        <v>2.135014102515397</v>
      </c>
      <c r="AO1070" s="3" t="str">
        <f t="shared" si="237"/>
        <v>n/a</v>
      </c>
      <c r="AP1070" s="3" t="s">
        <v>8</v>
      </c>
      <c r="AQ1070" s="124"/>
      <c r="AR1070" s="4"/>
      <c r="AS1070" s="3"/>
    </row>
    <row r="1071" spans="1:45" ht="15" customHeight="1">
      <c r="A1071" s="11">
        <v>4.5965922300000006</v>
      </c>
      <c r="B1071" s="32">
        <v>609</v>
      </c>
      <c r="C1071" s="17">
        <v>49.877800000000001</v>
      </c>
      <c r="D1071" s="17">
        <v>-24.238199999999999</v>
      </c>
      <c r="E1071" s="40" t="s">
        <v>37</v>
      </c>
      <c r="F1071" s="18">
        <v>38.799999999999997</v>
      </c>
      <c r="G1071" s="17">
        <v>38.799999999999997</v>
      </c>
      <c r="H1071" s="17">
        <v>40.9</v>
      </c>
      <c r="I1071" s="17">
        <v>42.9</v>
      </c>
      <c r="J1071" s="17">
        <v>44.2</v>
      </c>
      <c r="K1071" s="30">
        <v>46.7</v>
      </c>
      <c r="L1071" s="10">
        <f t="shared" si="224"/>
        <v>46.7</v>
      </c>
      <c r="M1071" s="52" t="str">
        <f t="shared" si="225"/>
        <v>transition</v>
      </c>
      <c r="N1071" s="83" t="s">
        <v>8</v>
      </c>
      <c r="O1071" s="34" t="s">
        <v>8</v>
      </c>
      <c r="P1071" s="34" t="s">
        <v>8</v>
      </c>
      <c r="Q1071" s="34" t="s">
        <v>8</v>
      </c>
      <c r="R1071" s="34" t="s">
        <v>8</v>
      </c>
      <c r="S1071" s="42" t="s">
        <v>8</v>
      </c>
      <c r="T1071" s="10">
        <v>0.41452485033574771</v>
      </c>
      <c r="U1071" s="11">
        <v>5.9217488528521503E-2</v>
      </c>
      <c r="V1071" s="11">
        <v>3.8525557495092365E-2</v>
      </c>
      <c r="W1071" s="11">
        <v>8.7021265032440065E-3</v>
      </c>
      <c r="X1071" s="11">
        <v>0.45902944870158385</v>
      </c>
      <c r="Y1071" s="12">
        <v>2.0000528435810513E-2</v>
      </c>
      <c r="Z1071" s="10">
        <f t="shared" si="226"/>
        <v>0.53167653721968156</v>
      </c>
      <c r="AA1071" s="11">
        <f t="shared" si="227"/>
        <v>-0.44137703819478974</v>
      </c>
      <c r="AB1071" s="11">
        <f t="shared" si="228"/>
        <v>-0.2743525045924512</v>
      </c>
      <c r="AC1071" s="11">
        <f t="shared" si="229"/>
        <v>17.10704992185169</v>
      </c>
      <c r="AD1071" s="9">
        <f t="shared" si="230"/>
        <v>19.834288685876338</v>
      </c>
      <c r="AE1071" s="10">
        <v>12.310522485316699</v>
      </c>
      <c r="AF1071" s="11">
        <v>18.586155194897</v>
      </c>
      <c r="AG1071" s="12">
        <v>24.915800415507899</v>
      </c>
      <c r="AH1071" s="10">
        <v>5.2421472564974571E-2</v>
      </c>
      <c r="AI1071" s="11">
        <f t="shared" si="231"/>
        <v>47.452671321354565</v>
      </c>
      <c r="AJ1071" s="11">
        <f t="shared" si="232"/>
        <v>4.6028447158492281</v>
      </c>
      <c r="AK1071" s="11">
        <f t="shared" si="233"/>
        <v>0.18180988994648217</v>
      </c>
      <c r="AL1071" s="11">
        <f t="shared" si="234"/>
        <v>4.4271428921115641</v>
      </c>
      <c r="AM1071" s="11">
        <f t="shared" si="235"/>
        <v>1.9168472706180757</v>
      </c>
      <c r="AN1071" s="3">
        <f t="shared" si="236"/>
        <v>0.90304631109894495</v>
      </c>
      <c r="AO1071" s="3" t="str">
        <f t="shared" si="237"/>
        <v>n/a</v>
      </c>
      <c r="AP1071" s="3" t="s">
        <v>8</v>
      </c>
      <c r="AQ1071" s="124"/>
      <c r="AR1071" s="4"/>
      <c r="AS1071" s="3"/>
    </row>
    <row r="1072" spans="1:45" ht="15" customHeight="1">
      <c r="A1072" s="11">
        <v>4.6014564250000003</v>
      </c>
      <c r="B1072" s="32">
        <v>609</v>
      </c>
      <c r="C1072" s="17">
        <v>49.877800000000001</v>
      </c>
      <c r="D1072" s="17">
        <v>-24.238199999999999</v>
      </c>
      <c r="E1072" s="40" t="s">
        <v>37</v>
      </c>
      <c r="F1072" s="18">
        <v>38.799999999999997</v>
      </c>
      <c r="G1072" s="17">
        <v>38.799999999999997</v>
      </c>
      <c r="H1072" s="17">
        <v>40.9</v>
      </c>
      <c r="I1072" s="17">
        <v>42.9</v>
      </c>
      <c r="J1072" s="17">
        <v>44.2</v>
      </c>
      <c r="K1072" s="30">
        <v>46.7</v>
      </c>
      <c r="L1072" s="10">
        <f t="shared" si="224"/>
        <v>46.7</v>
      </c>
      <c r="M1072" s="52" t="str">
        <f t="shared" si="225"/>
        <v>transition</v>
      </c>
      <c r="N1072" s="83" t="s">
        <v>8</v>
      </c>
      <c r="O1072" s="34" t="s">
        <v>8</v>
      </c>
      <c r="P1072" s="34" t="s">
        <v>8</v>
      </c>
      <c r="Q1072" s="34" t="s">
        <v>8</v>
      </c>
      <c r="R1072" s="34" t="s">
        <v>8</v>
      </c>
      <c r="S1072" s="42" t="s">
        <v>8</v>
      </c>
      <c r="T1072" s="10">
        <v>0.47718798053953881</v>
      </c>
      <c r="U1072" s="11">
        <v>5.7101343816069516E-2</v>
      </c>
      <c r="V1072" s="11">
        <v>3.8893220170706094E-2</v>
      </c>
      <c r="W1072" s="11">
        <v>7.8780729677309369E-3</v>
      </c>
      <c r="X1072" s="11">
        <v>0.40064554717729939</v>
      </c>
      <c r="Y1072" s="12">
        <v>1.8293835328655278E-2</v>
      </c>
      <c r="Z1072" s="10">
        <f t="shared" si="226"/>
        <v>0.53259398631305344</v>
      </c>
      <c r="AA1072" s="11">
        <f t="shared" si="227"/>
        <v>-0.42662725482261654</v>
      </c>
      <c r="AB1072" s="11">
        <f t="shared" si="228"/>
        <v>-0.27360374162558221</v>
      </c>
      <c r="AC1072" s="11">
        <f t="shared" si="229"/>
        <v>18.102660299473381</v>
      </c>
      <c r="AD1072" s="9">
        <f t="shared" si="230"/>
        <v>19.885504072810178</v>
      </c>
      <c r="AE1072" s="10">
        <v>12.3243884376911</v>
      </c>
      <c r="AF1072" s="11">
        <v>18.676311272708801</v>
      </c>
      <c r="AG1072" s="12">
        <v>24.9643782418222</v>
      </c>
      <c r="AH1072" s="10">
        <v>0.12957435300414277</v>
      </c>
      <c r="AI1072" s="11">
        <f t="shared" si="231"/>
        <v>54.359735128898478</v>
      </c>
      <c r="AJ1072" s="11">
        <f t="shared" si="232"/>
        <v>3.6921305167577989</v>
      </c>
      <c r="AK1072" s="11">
        <f t="shared" si="233"/>
        <v>0.1986806597554939</v>
      </c>
      <c r="AL1072" s="11">
        <f t="shared" si="234"/>
        <v>4.9368951430146781</v>
      </c>
      <c r="AM1072" s="11">
        <f t="shared" si="235"/>
        <v>1.8965706387777099</v>
      </c>
      <c r="AN1072" s="3">
        <f t="shared" si="236"/>
        <v>1.1910477575540526</v>
      </c>
      <c r="AO1072" s="3" t="str">
        <f t="shared" si="237"/>
        <v>n/a</v>
      </c>
      <c r="AP1072" s="3" t="s">
        <v>8</v>
      </c>
      <c r="AQ1072" s="124"/>
      <c r="AR1072" s="4"/>
      <c r="AS1072" s="3"/>
    </row>
    <row r="1073" spans="1:45" ht="15" customHeight="1">
      <c r="A1073" s="11">
        <v>4.6063206189999999</v>
      </c>
      <c r="B1073" s="32">
        <v>609</v>
      </c>
      <c r="C1073" s="17">
        <v>49.877800000000001</v>
      </c>
      <c r="D1073" s="17">
        <v>-24.238199999999999</v>
      </c>
      <c r="E1073" s="40" t="s">
        <v>37</v>
      </c>
      <c r="F1073" s="18">
        <v>38.799999999999997</v>
      </c>
      <c r="G1073" s="17">
        <v>38.799999999999997</v>
      </c>
      <c r="H1073" s="17">
        <v>40.9</v>
      </c>
      <c r="I1073" s="17">
        <v>42.9</v>
      </c>
      <c r="J1073" s="17">
        <v>44.2</v>
      </c>
      <c r="K1073" s="30">
        <v>46.7</v>
      </c>
      <c r="L1073" s="10">
        <f t="shared" si="224"/>
        <v>46.7</v>
      </c>
      <c r="M1073" s="52" t="str">
        <f t="shared" si="225"/>
        <v>transition</v>
      </c>
      <c r="N1073" s="83" t="s">
        <v>8</v>
      </c>
      <c r="O1073" s="34" t="s">
        <v>8</v>
      </c>
      <c r="P1073" s="34" t="s">
        <v>8</v>
      </c>
      <c r="Q1073" s="34" t="s">
        <v>8</v>
      </c>
      <c r="R1073" s="34" t="s">
        <v>8</v>
      </c>
      <c r="S1073" s="42" t="s">
        <v>8</v>
      </c>
      <c r="T1073" s="10">
        <v>0.52621519349393664</v>
      </c>
      <c r="U1073" s="11">
        <v>5.1352433938578274E-2</v>
      </c>
      <c r="V1073" s="11">
        <v>3.5076353240993188E-2</v>
      </c>
      <c r="W1073" s="11">
        <v>6.1838635847852388E-3</v>
      </c>
      <c r="X1073" s="11">
        <v>0.36265133086223983</v>
      </c>
      <c r="Y1073" s="12">
        <v>1.8520824879466925E-2</v>
      </c>
      <c r="Z1073" s="10">
        <f t="shared" si="226"/>
        <v>0.53792110216043398</v>
      </c>
      <c r="AA1073" s="11">
        <f t="shared" si="227"/>
        <v>-0.42165587973372837</v>
      </c>
      <c r="AB1073" s="11">
        <f t="shared" si="228"/>
        <v>-0.26928141840253506</v>
      </c>
      <c r="AC1073" s="11">
        <f t="shared" si="229"/>
        <v>18.438228117973335</v>
      </c>
      <c r="AD1073" s="9">
        <f t="shared" si="230"/>
        <v>20.181150981266601</v>
      </c>
      <c r="AE1073" s="10">
        <v>12.7744294609272</v>
      </c>
      <c r="AF1073" s="11">
        <v>19.044484103207399</v>
      </c>
      <c r="AG1073" s="12">
        <v>25.398422852776498</v>
      </c>
      <c r="AH1073" s="10">
        <v>0.20784048517157527</v>
      </c>
      <c r="AI1073" s="11">
        <f t="shared" si="231"/>
        <v>59.200698763527484</v>
      </c>
      <c r="AJ1073" s="11">
        <f t="shared" si="232"/>
        <v>3.3999633317382991</v>
      </c>
      <c r="AK1073" s="11">
        <f t="shared" si="233"/>
        <v>0.19547408336567554</v>
      </c>
      <c r="AL1073" s="11">
        <f t="shared" si="234"/>
        <v>5.672239168938809</v>
      </c>
      <c r="AM1073" s="11">
        <f t="shared" si="235"/>
        <v>1.9268724338208814</v>
      </c>
      <c r="AN1073" s="3">
        <f t="shared" si="236"/>
        <v>1.4510223697312992</v>
      </c>
      <c r="AO1073" s="3" t="str">
        <f t="shared" si="237"/>
        <v>n/a</v>
      </c>
      <c r="AP1073" s="3" t="s">
        <v>8</v>
      </c>
      <c r="AQ1073" s="124"/>
      <c r="AR1073" s="4"/>
      <c r="AS1073" s="3"/>
    </row>
    <row r="1074" spans="1:45" ht="15" customHeight="1">
      <c r="A1074" s="11">
        <v>4.6103741149999999</v>
      </c>
      <c r="B1074" s="32">
        <v>609</v>
      </c>
      <c r="C1074" s="17">
        <v>49.877800000000001</v>
      </c>
      <c r="D1074" s="17">
        <v>-24.238199999999999</v>
      </c>
      <c r="E1074" s="40" t="s">
        <v>37</v>
      </c>
      <c r="F1074" s="18">
        <v>38.799999999999997</v>
      </c>
      <c r="G1074" s="17">
        <v>38.799999999999997</v>
      </c>
      <c r="H1074" s="17">
        <v>40.9</v>
      </c>
      <c r="I1074" s="17">
        <v>42.9</v>
      </c>
      <c r="J1074" s="17">
        <v>44.2</v>
      </c>
      <c r="K1074" s="30">
        <v>46.7</v>
      </c>
      <c r="L1074" s="10">
        <f t="shared" si="224"/>
        <v>46.7</v>
      </c>
      <c r="M1074" s="52" t="str">
        <f t="shared" si="225"/>
        <v>transition</v>
      </c>
      <c r="N1074" s="83" t="s">
        <v>8</v>
      </c>
      <c r="O1074" s="34" t="s">
        <v>8</v>
      </c>
      <c r="P1074" s="34" t="s">
        <v>8</v>
      </c>
      <c r="Q1074" s="34" t="s">
        <v>8</v>
      </c>
      <c r="R1074" s="34" t="s">
        <v>8</v>
      </c>
      <c r="S1074" s="42" t="s">
        <v>8</v>
      </c>
      <c r="T1074" s="10">
        <v>0.43894726764593484</v>
      </c>
      <c r="U1074" s="11">
        <v>6.0220736326294898E-2</v>
      </c>
      <c r="V1074" s="11">
        <v>3.7035015218271433E-2</v>
      </c>
      <c r="W1074" s="11">
        <v>6.6739353343634334E-3</v>
      </c>
      <c r="X1074" s="11">
        <v>0.43467427890153348</v>
      </c>
      <c r="Y1074" s="12">
        <v>2.2448766573601973E-2</v>
      </c>
      <c r="Z1074" s="10">
        <f t="shared" si="226"/>
        <v>0.52348889639708984</v>
      </c>
      <c r="AA1074" s="11">
        <f t="shared" si="227"/>
        <v>-0.44812709139257439</v>
      </c>
      <c r="AB1074" s="11">
        <f t="shared" si="228"/>
        <v>-0.28109252560808901</v>
      </c>
      <c r="AC1074" s="11">
        <f t="shared" si="229"/>
        <v>16.651421331001227</v>
      </c>
      <c r="AD1074" s="9">
        <f t="shared" si="230"/>
        <v>19.373271248406713</v>
      </c>
      <c r="AE1074" s="10">
        <v>11.7430067253192</v>
      </c>
      <c r="AF1074" s="11">
        <v>18.100253761047501</v>
      </c>
      <c r="AG1074" s="12">
        <v>24.325449287882599</v>
      </c>
      <c r="AH1074" s="10">
        <v>9.1137925200416192E-2</v>
      </c>
      <c r="AI1074" s="11">
        <f t="shared" si="231"/>
        <v>50.244556052977863</v>
      </c>
      <c r="AJ1074" s="11">
        <f t="shared" si="232"/>
        <v>4.8654008506108282</v>
      </c>
      <c r="AK1074" s="11">
        <f t="shared" si="233"/>
        <v>0.18524049681187998</v>
      </c>
      <c r="AL1074" s="11">
        <f t="shared" si="234"/>
        <v>5.5492019869569011</v>
      </c>
      <c r="AM1074" s="11">
        <f t="shared" si="235"/>
        <v>1.9315605816621566</v>
      </c>
      <c r="AN1074" s="3">
        <f t="shared" si="236"/>
        <v>1.0098303234210215</v>
      </c>
      <c r="AO1074" s="3" t="str">
        <f t="shared" si="237"/>
        <v>n/a</v>
      </c>
      <c r="AP1074" s="3" t="s">
        <v>8</v>
      </c>
      <c r="AQ1074" s="124"/>
      <c r="AR1074" s="4"/>
      <c r="AS1074" s="3"/>
    </row>
    <row r="1075" spans="1:45" ht="15" customHeight="1">
      <c r="A1075" s="11">
        <v>4.6163192419999994</v>
      </c>
      <c r="B1075" s="32">
        <v>609</v>
      </c>
      <c r="C1075" s="17">
        <v>49.877800000000001</v>
      </c>
      <c r="D1075" s="17">
        <v>-24.238199999999999</v>
      </c>
      <c r="E1075" s="40" t="s">
        <v>37</v>
      </c>
      <c r="F1075" s="18">
        <v>38.799999999999997</v>
      </c>
      <c r="G1075" s="17">
        <v>38.799999999999997</v>
      </c>
      <c r="H1075" s="17">
        <v>40.9</v>
      </c>
      <c r="I1075" s="17">
        <v>42.9</v>
      </c>
      <c r="J1075" s="17">
        <v>44.2</v>
      </c>
      <c r="K1075" s="30">
        <v>46.7</v>
      </c>
      <c r="L1075" s="10">
        <f t="shared" si="224"/>
        <v>46.7</v>
      </c>
      <c r="M1075" s="52" t="str">
        <f t="shared" si="225"/>
        <v>transition</v>
      </c>
      <c r="N1075" s="83" t="s">
        <v>8</v>
      </c>
      <c r="O1075" s="34" t="s">
        <v>8</v>
      </c>
      <c r="P1075" s="34" t="s">
        <v>8</v>
      </c>
      <c r="Q1075" s="34" t="s">
        <v>8</v>
      </c>
      <c r="R1075" s="34" t="s">
        <v>8</v>
      </c>
      <c r="S1075" s="42" t="s">
        <v>8</v>
      </c>
      <c r="T1075" s="10">
        <v>0.55249652992484821</v>
      </c>
      <c r="U1075" s="11">
        <v>5.4105379727942084E-2</v>
      </c>
      <c r="V1075" s="11">
        <v>3.4173981361287943E-2</v>
      </c>
      <c r="W1075" s="11">
        <v>7.8437864681040106E-3</v>
      </c>
      <c r="X1075" s="11">
        <v>0.33265626251197233</v>
      </c>
      <c r="Y1075" s="12">
        <v>1.8724060005845485E-2</v>
      </c>
      <c r="Z1075" s="10">
        <f t="shared" si="226"/>
        <v>0.52889250965742696</v>
      </c>
      <c r="AA1075" s="11">
        <f t="shared" si="227"/>
        <v>-0.44913240513105029</v>
      </c>
      <c r="AB1075" s="11">
        <f t="shared" si="228"/>
        <v>-0.27663258355292336</v>
      </c>
      <c r="AC1075" s="11">
        <f t="shared" si="229"/>
        <v>16.583562653654102</v>
      </c>
      <c r="AD1075" s="9">
        <f t="shared" si="230"/>
        <v>19.678331284980043</v>
      </c>
      <c r="AE1075" s="10">
        <v>12.0773473889979</v>
      </c>
      <c r="AF1075" s="11">
        <v>18.421179776280599</v>
      </c>
      <c r="AG1075" s="12">
        <v>24.696967738619499</v>
      </c>
      <c r="AH1075" s="10">
        <v>0.25951280544889327</v>
      </c>
      <c r="AI1075" s="11">
        <f t="shared" si="231"/>
        <v>62.418210126618753</v>
      </c>
      <c r="AJ1075" s="11">
        <f t="shared" si="232"/>
        <v>3.2779035517815065</v>
      </c>
      <c r="AK1075" s="11">
        <f t="shared" si="233"/>
        <v>0.21479866411134535</v>
      </c>
      <c r="AL1075" s="11">
        <f t="shared" si="234"/>
        <v>4.3568219890040467</v>
      </c>
      <c r="AM1075" s="11">
        <f t="shared" si="235"/>
        <v>1.9232591419926459</v>
      </c>
      <c r="AN1075" s="3">
        <f t="shared" si="236"/>
        <v>1.6608631557175744</v>
      </c>
      <c r="AO1075" s="3" t="str">
        <f t="shared" si="237"/>
        <v>n/a</v>
      </c>
      <c r="AP1075" s="3" t="s">
        <v>8</v>
      </c>
      <c r="AQ1075" s="124"/>
      <c r="AR1075" s="4"/>
      <c r="AS1075" s="3"/>
    </row>
    <row r="1076" spans="1:45" ht="15" customHeight="1">
      <c r="A1076" s="11">
        <v>4.6217239030000004</v>
      </c>
      <c r="B1076" s="32">
        <v>609</v>
      </c>
      <c r="C1076" s="17">
        <v>49.877800000000001</v>
      </c>
      <c r="D1076" s="17">
        <v>-24.238199999999999</v>
      </c>
      <c r="E1076" s="40" t="s">
        <v>37</v>
      </c>
      <c r="F1076" s="18">
        <v>38.799999999999997</v>
      </c>
      <c r="G1076" s="17">
        <v>38.799999999999997</v>
      </c>
      <c r="H1076" s="17">
        <v>40.9</v>
      </c>
      <c r="I1076" s="17">
        <v>42.9</v>
      </c>
      <c r="J1076" s="17">
        <v>44.2</v>
      </c>
      <c r="K1076" s="30">
        <v>46.7</v>
      </c>
      <c r="L1076" s="10">
        <f t="shared" si="224"/>
        <v>46.7</v>
      </c>
      <c r="M1076" s="52" t="str">
        <f t="shared" si="225"/>
        <v>transition</v>
      </c>
      <c r="N1076" s="83" t="s">
        <v>8</v>
      </c>
      <c r="O1076" s="34" t="s">
        <v>8</v>
      </c>
      <c r="P1076" s="34" t="s">
        <v>8</v>
      </c>
      <c r="Q1076" s="34" t="s">
        <v>8</v>
      </c>
      <c r="R1076" s="34" t="s">
        <v>8</v>
      </c>
      <c r="S1076" s="42" t="s">
        <v>8</v>
      </c>
      <c r="T1076" s="10">
        <v>0.65965249630714651</v>
      </c>
      <c r="U1076" s="11">
        <v>5.030484391129858E-2</v>
      </c>
      <c r="V1076" s="11">
        <v>3.5213732119850044E-2</v>
      </c>
      <c r="W1076" s="11">
        <v>4.3237336631436257E-3</v>
      </c>
      <c r="X1076" s="11">
        <v>0.23695149279713856</v>
      </c>
      <c r="Y1076" s="12">
        <v>1.3553701201422758E-2</v>
      </c>
      <c r="Z1076" s="10">
        <f t="shared" si="226"/>
        <v>0.51347403564692717</v>
      </c>
      <c r="AA1076" s="11">
        <f t="shared" si="227"/>
        <v>-0.40676885225866427</v>
      </c>
      <c r="AB1076" s="11">
        <f t="shared" si="228"/>
        <v>-0.28948151206739769</v>
      </c>
      <c r="AC1076" s="11">
        <f t="shared" si="229"/>
        <v>19.443102472540161</v>
      </c>
      <c r="AD1076" s="9">
        <f t="shared" si="230"/>
        <v>18.799464574589997</v>
      </c>
      <c r="AE1076" s="10">
        <v>11.050078484518901</v>
      </c>
      <c r="AF1076" s="11">
        <v>17.433009370995102</v>
      </c>
      <c r="AG1076" s="12">
        <v>23.586359338026401</v>
      </c>
      <c r="AH1076" s="10">
        <v>0.26215550710361368</v>
      </c>
      <c r="AI1076" s="11">
        <f t="shared" si="231"/>
        <v>73.572335649113597</v>
      </c>
      <c r="AJ1076" s="11">
        <f t="shared" si="232"/>
        <v>2.0133060645583605</v>
      </c>
      <c r="AK1076" s="11">
        <f t="shared" si="233"/>
        <v>0.26397228926165534</v>
      </c>
      <c r="AL1076" s="11">
        <f t="shared" si="234"/>
        <v>8.1442879842528164</v>
      </c>
      <c r="AM1076" s="11">
        <f t="shared" si="235"/>
        <v>1.8174619341519336</v>
      </c>
      <c r="AN1076" s="3">
        <f t="shared" si="236"/>
        <v>2.7839136547322587</v>
      </c>
      <c r="AO1076" s="3" t="str">
        <f t="shared" si="237"/>
        <v>n/a</v>
      </c>
      <c r="AP1076" s="3" t="s">
        <v>8</v>
      </c>
      <c r="AQ1076" s="124"/>
      <c r="AR1076" s="4"/>
      <c r="AS1076" s="3"/>
    </row>
    <row r="1077" spans="1:45" ht="15" customHeight="1">
      <c r="A1077" s="11">
        <v>4.6271285630000003</v>
      </c>
      <c r="B1077" s="32">
        <v>609</v>
      </c>
      <c r="C1077" s="17">
        <v>49.877800000000001</v>
      </c>
      <c r="D1077" s="17">
        <v>-24.238199999999999</v>
      </c>
      <c r="E1077" s="40" t="s">
        <v>37</v>
      </c>
      <c r="F1077" s="18">
        <v>38.799999999999997</v>
      </c>
      <c r="G1077" s="17">
        <v>38.799999999999997</v>
      </c>
      <c r="H1077" s="17">
        <v>40.9</v>
      </c>
      <c r="I1077" s="17">
        <v>42.9</v>
      </c>
      <c r="J1077" s="17">
        <v>44.2</v>
      </c>
      <c r="K1077" s="30">
        <v>46.7</v>
      </c>
      <c r="L1077" s="10">
        <f t="shared" si="224"/>
        <v>46.7</v>
      </c>
      <c r="M1077" s="52" t="str">
        <f t="shared" si="225"/>
        <v>transition</v>
      </c>
      <c r="N1077" s="83" t="s">
        <v>8</v>
      </c>
      <c r="O1077" s="34" t="s">
        <v>8</v>
      </c>
      <c r="P1077" s="34" t="s">
        <v>8</v>
      </c>
      <c r="Q1077" s="34" t="s">
        <v>8</v>
      </c>
      <c r="R1077" s="34" t="s">
        <v>8</v>
      </c>
      <c r="S1077" s="42" t="s">
        <v>8</v>
      </c>
      <c r="T1077" s="10">
        <v>0.58401604207383873</v>
      </c>
      <c r="U1077" s="11">
        <v>6.349208851859979E-2</v>
      </c>
      <c r="V1077" s="11">
        <v>4.0663565846885193E-2</v>
      </c>
      <c r="W1077" s="11">
        <v>6.3482737138758731E-3</v>
      </c>
      <c r="X1077" s="11">
        <v>0.28900803235756423</v>
      </c>
      <c r="Y1077" s="12">
        <v>1.647199748923624E-2</v>
      </c>
      <c r="Z1077" s="10">
        <f t="shared" si="226"/>
        <v>0.49996750774382798</v>
      </c>
      <c r="AA1077" s="11">
        <f t="shared" si="227"/>
        <v>-0.43417225626364453</v>
      </c>
      <c r="AB1077" s="11">
        <f t="shared" si="228"/>
        <v>-0.30105821899615104</v>
      </c>
      <c r="AC1077" s="11">
        <f t="shared" si="229"/>
        <v>17.593372702203993</v>
      </c>
      <c r="AD1077" s="9">
        <f t="shared" si="230"/>
        <v>18.007617820663267</v>
      </c>
      <c r="AE1077" s="10">
        <v>10.1227742019523</v>
      </c>
      <c r="AF1077" s="11">
        <v>16.55674411903</v>
      </c>
      <c r="AG1077" s="12">
        <v>22.633744017009398</v>
      </c>
      <c r="AH1077" s="10">
        <v>0.25651621782749529</v>
      </c>
      <c r="AI1077" s="11">
        <f t="shared" si="231"/>
        <v>66.895754559140414</v>
      </c>
      <c r="AJ1077" s="11">
        <f t="shared" si="232"/>
        <v>2.7431016779653992</v>
      </c>
      <c r="AK1077" s="11">
        <f t="shared" si="233"/>
        <v>0.26564468646883665</v>
      </c>
      <c r="AL1077" s="11">
        <f t="shared" si="234"/>
        <v>6.4054525182182909</v>
      </c>
      <c r="AM1077" s="11">
        <f t="shared" si="235"/>
        <v>1.8094141096598833</v>
      </c>
      <c r="AN1077" s="3">
        <f t="shared" si="236"/>
        <v>2.0207605903191195</v>
      </c>
      <c r="AO1077" s="3" t="str">
        <f t="shared" si="237"/>
        <v>n/a</v>
      </c>
      <c r="AP1077" s="3" t="s">
        <v>8</v>
      </c>
      <c r="AQ1077" s="124"/>
      <c r="AR1077" s="4"/>
      <c r="AS1077" s="3"/>
    </row>
    <row r="1078" spans="1:45" ht="15" customHeight="1">
      <c r="A1078" s="11">
        <v>4.6328034569999996</v>
      </c>
      <c r="B1078" s="32">
        <v>609</v>
      </c>
      <c r="C1078" s="17">
        <v>49.877800000000001</v>
      </c>
      <c r="D1078" s="17">
        <v>-24.238199999999999</v>
      </c>
      <c r="E1078" s="40" t="s">
        <v>37</v>
      </c>
      <c r="F1078" s="18">
        <v>38.799999999999997</v>
      </c>
      <c r="G1078" s="17">
        <v>38.799999999999997</v>
      </c>
      <c r="H1078" s="17">
        <v>40.9</v>
      </c>
      <c r="I1078" s="17">
        <v>42.9</v>
      </c>
      <c r="J1078" s="17">
        <v>44.2</v>
      </c>
      <c r="K1078" s="30">
        <v>46.7</v>
      </c>
      <c r="L1078" s="10">
        <f t="shared" si="224"/>
        <v>46.7</v>
      </c>
      <c r="M1078" s="52" t="str">
        <f t="shared" si="225"/>
        <v>transition</v>
      </c>
      <c r="N1078" s="83" t="s">
        <v>8</v>
      </c>
      <c r="O1078" s="34" t="s">
        <v>8</v>
      </c>
      <c r="P1078" s="34" t="s">
        <v>8</v>
      </c>
      <c r="Q1078" s="34" t="s">
        <v>8</v>
      </c>
      <c r="R1078" s="34" t="s">
        <v>8</v>
      </c>
      <c r="S1078" s="42" t="s">
        <v>8</v>
      </c>
      <c r="T1078" s="10">
        <v>0.57870372266960779</v>
      </c>
      <c r="U1078" s="11">
        <v>7.2516853475507181E-2</v>
      </c>
      <c r="V1078" s="11">
        <v>3.8057436122234736E-2</v>
      </c>
      <c r="W1078" s="11">
        <v>5.4952815381819507E-3</v>
      </c>
      <c r="X1078" s="11">
        <v>0.29060442794351637</v>
      </c>
      <c r="Y1078" s="12">
        <v>1.4622278250951793E-2</v>
      </c>
      <c r="Z1078" s="10">
        <f t="shared" si="226"/>
        <v>0.44513101761348645</v>
      </c>
      <c r="AA1078" s="11">
        <f t="shared" si="227"/>
        <v>-0.48427885266707188</v>
      </c>
      <c r="AB1078" s="11">
        <f t="shared" si="228"/>
        <v>-0.35151214216089971</v>
      </c>
      <c r="AC1078" s="11">
        <f t="shared" si="229"/>
        <v>14.211177444972648</v>
      </c>
      <c r="AD1078" s="9">
        <f t="shared" si="230"/>
        <v>14.556569476194458</v>
      </c>
      <c r="AE1078" s="10">
        <v>6.1561253200405899</v>
      </c>
      <c r="AF1078" s="11">
        <v>12.944919130606101</v>
      </c>
      <c r="AG1078" s="12">
        <v>18.8916212070862</v>
      </c>
      <c r="AH1078" s="10">
        <v>0.20956646593614561</v>
      </c>
      <c r="AI1078" s="11">
        <f t="shared" si="231"/>
        <v>66.570608162531002</v>
      </c>
      <c r="AJ1078" s="11">
        <f t="shared" si="232"/>
        <v>2.4644593744863661</v>
      </c>
      <c r="AK1078" s="11">
        <f t="shared" si="233"/>
        <v>0.27550580762644372</v>
      </c>
      <c r="AL1078" s="11">
        <f t="shared" si="234"/>
        <v>6.925475220478984</v>
      </c>
      <c r="AM1078" s="11">
        <f t="shared" si="235"/>
        <v>1.7109458959173982</v>
      </c>
      <c r="AN1078" s="3">
        <f t="shared" si="236"/>
        <v>1.9913795765771611</v>
      </c>
      <c r="AO1078" s="3" t="str">
        <f t="shared" si="237"/>
        <v>n/a</v>
      </c>
      <c r="AP1078" s="3" t="s">
        <v>8</v>
      </c>
      <c r="AQ1078" s="124"/>
      <c r="AR1078" s="4"/>
      <c r="AS1078" s="3"/>
    </row>
    <row r="1079" spans="1:45" ht="15" customHeight="1">
      <c r="A1079" s="11">
        <v>4.6379378850000004</v>
      </c>
      <c r="B1079" s="32">
        <v>609</v>
      </c>
      <c r="C1079" s="17">
        <v>49.877800000000001</v>
      </c>
      <c r="D1079" s="17">
        <v>-24.238199999999999</v>
      </c>
      <c r="E1079" s="40" t="s">
        <v>37</v>
      </c>
      <c r="F1079" s="18">
        <v>38.799999999999997</v>
      </c>
      <c r="G1079" s="17">
        <v>38.799999999999997</v>
      </c>
      <c r="H1079" s="17">
        <v>40.9</v>
      </c>
      <c r="I1079" s="17">
        <v>42.9</v>
      </c>
      <c r="J1079" s="17">
        <v>44.2</v>
      </c>
      <c r="K1079" s="30">
        <v>46.7</v>
      </c>
      <c r="L1079" s="10">
        <f t="shared" si="224"/>
        <v>46.7</v>
      </c>
      <c r="M1079" s="52" t="str">
        <f t="shared" si="225"/>
        <v>transition</v>
      </c>
      <c r="N1079" s="83" t="s">
        <v>8</v>
      </c>
      <c r="O1079" s="34" t="s">
        <v>8</v>
      </c>
      <c r="P1079" s="34" t="s">
        <v>8</v>
      </c>
      <c r="Q1079" s="34" t="s">
        <v>8</v>
      </c>
      <c r="R1079" s="34" t="s">
        <v>8</v>
      </c>
      <c r="S1079" s="42" t="s">
        <v>8</v>
      </c>
      <c r="T1079" s="10">
        <v>0.5005573065893214</v>
      </c>
      <c r="U1079" s="11">
        <v>5.5597637650006818E-2</v>
      </c>
      <c r="V1079" s="11">
        <v>3.6777701918702395E-2</v>
      </c>
      <c r="W1079" s="11">
        <v>1.1939774417631123E-2</v>
      </c>
      <c r="X1079" s="11">
        <v>0.37893743343885239</v>
      </c>
      <c r="Y1079" s="12">
        <v>1.6190145985486005E-2</v>
      </c>
      <c r="Z1079" s="10">
        <f t="shared" si="226"/>
        <v>0.53862895559077395</v>
      </c>
      <c r="AA1079" s="11">
        <f t="shared" si="227"/>
        <v>-0.4527626484080316</v>
      </c>
      <c r="AB1079" s="11">
        <f t="shared" si="228"/>
        <v>-0.26871030351404168</v>
      </c>
      <c r="AC1079" s="11">
        <f t="shared" si="229"/>
        <v>16.338521232457865</v>
      </c>
      <c r="AD1079" s="9">
        <f t="shared" si="230"/>
        <v>20.22021523963955</v>
      </c>
      <c r="AE1079" s="10">
        <v>12.7405067145283</v>
      </c>
      <c r="AF1079" s="11">
        <v>19.091667403007399</v>
      </c>
      <c r="AG1079" s="12">
        <v>25.4451886154229</v>
      </c>
      <c r="AH1079" s="10">
        <v>0.10862216239496372</v>
      </c>
      <c r="AI1079" s="11">
        <f t="shared" si="231"/>
        <v>56.91418991013937</v>
      </c>
      <c r="AJ1079" s="11">
        <f t="shared" si="232"/>
        <v>3.1330867534643967</v>
      </c>
      <c r="AK1079" s="11">
        <f t="shared" si="233"/>
        <v>0.2088630294578456</v>
      </c>
      <c r="AL1079" s="11">
        <f t="shared" si="234"/>
        <v>3.0802677364150042</v>
      </c>
      <c r="AM1079" s="11">
        <f t="shared" si="235"/>
        <v>1.9064142821314158</v>
      </c>
      <c r="AN1079" s="3">
        <f t="shared" si="236"/>
        <v>1.3209497463651723</v>
      </c>
      <c r="AO1079" s="3" t="str">
        <f t="shared" si="237"/>
        <v>n/a</v>
      </c>
      <c r="AP1079" s="3" t="s">
        <v>8</v>
      </c>
      <c r="AQ1079" s="124"/>
      <c r="AR1079" s="4"/>
      <c r="AS1079" s="3"/>
    </row>
    <row r="1080" spans="1:45" ht="15" customHeight="1">
      <c r="A1080" s="11">
        <v>4.6700956159999993</v>
      </c>
      <c r="B1080" s="32">
        <v>609</v>
      </c>
      <c r="C1080" s="17">
        <v>49.877800000000001</v>
      </c>
      <c r="D1080" s="17">
        <v>-24.238199999999999</v>
      </c>
      <c r="E1080" s="40" t="s">
        <v>37</v>
      </c>
      <c r="F1080" s="18">
        <v>38.799999999999997</v>
      </c>
      <c r="G1080" s="17">
        <v>38.799999999999997</v>
      </c>
      <c r="H1080" s="17">
        <v>40.9</v>
      </c>
      <c r="I1080" s="17">
        <v>42.9</v>
      </c>
      <c r="J1080" s="17">
        <v>44.2</v>
      </c>
      <c r="K1080" s="30">
        <v>46.7</v>
      </c>
      <c r="L1080" s="10">
        <f t="shared" si="224"/>
        <v>46.7</v>
      </c>
      <c r="M1080" s="52" t="str">
        <f t="shared" si="225"/>
        <v>transition</v>
      </c>
      <c r="N1080" s="83" t="s">
        <v>8</v>
      </c>
      <c r="O1080" s="34" t="s">
        <v>8</v>
      </c>
      <c r="P1080" s="34" t="s">
        <v>8</v>
      </c>
      <c r="Q1080" s="34" t="s">
        <v>8</v>
      </c>
      <c r="R1080" s="34" t="s">
        <v>8</v>
      </c>
      <c r="S1080" s="42" t="s">
        <v>8</v>
      </c>
      <c r="T1080" s="10">
        <v>0.52272587373954027</v>
      </c>
      <c r="U1080" s="11">
        <v>6.3544807681526164E-2</v>
      </c>
      <c r="V1080" s="11">
        <v>4.9078140134176378E-2</v>
      </c>
      <c r="W1080" s="11">
        <v>5.5797139331403168E-3</v>
      </c>
      <c r="X1080" s="11">
        <v>0.34208998119937822</v>
      </c>
      <c r="Y1080" s="12">
        <v>1.6981483312238619E-2</v>
      </c>
      <c r="Z1080" s="10">
        <f t="shared" si="226"/>
        <v>0.52993890183782921</v>
      </c>
      <c r="AA1080" s="11">
        <f t="shared" si="227"/>
        <v>-0.38173915998615171</v>
      </c>
      <c r="AB1080" s="11">
        <f t="shared" si="228"/>
        <v>-0.27577419855817481</v>
      </c>
      <c r="AC1080" s="11">
        <f t="shared" si="229"/>
        <v>21.132606700934758</v>
      </c>
      <c r="AD1080" s="9">
        <f t="shared" si="230"/>
        <v>19.737044818620841</v>
      </c>
      <c r="AE1080" s="10">
        <v>12.164044932378401</v>
      </c>
      <c r="AF1080" s="11">
        <v>18.480753163933201</v>
      </c>
      <c r="AG1080" s="12">
        <v>24.7843862371314</v>
      </c>
      <c r="AH1080" s="10">
        <v>0.28263441791373312</v>
      </c>
      <c r="AI1080" s="11">
        <f t="shared" si="231"/>
        <v>60.443604352797188</v>
      </c>
      <c r="AJ1080" s="11">
        <f t="shared" si="232"/>
        <v>3.1464242779646669</v>
      </c>
      <c r="AK1080" s="11">
        <f t="shared" si="233"/>
        <v>0.24766199390481283</v>
      </c>
      <c r="AL1080" s="11">
        <f t="shared" si="234"/>
        <v>8.7958165458412179</v>
      </c>
      <c r="AM1080" s="11">
        <f t="shared" si="235"/>
        <v>1.8224486524432026</v>
      </c>
      <c r="AN1080" s="3">
        <f t="shared" si="236"/>
        <v>1.5280361965201288</v>
      </c>
      <c r="AO1080" s="3" t="str">
        <f t="shared" si="237"/>
        <v>n/a</v>
      </c>
      <c r="AP1080" s="3" t="s">
        <v>8</v>
      </c>
      <c r="AQ1080" s="124"/>
      <c r="AR1080" s="4"/>
      <c r="AS1080" s="3"/>
    </row>
    <row r="1081" spans="1:45" ht="15" customHeight="1">
      <c r="A1081" s="11">
        <v>4.6755002770000003</v>
      </c>
      <c r="B1081" s="32">
        <v>609</v>
      </c>
      <c r="C1081" s="17">
        <v>49.877800000000001</v>
      </c>
      <c r="D1081" s="17">
        <v>-24.238199999999999</v>
      </c>
      <c r="E1081" s="40" t="s">
        <v>37</v>
      </c>
      <c r="F1081" s="18">
        <v>38.799999999999997</v>
      </c>
      <c r="G1081" s="17">
        <v>38.799999999999997</v>
      </c>
      <c r="H1081" s="17">
        <v>40.9</v>
      </c>
      <c r="I1081" s="17">
        <v>42.9</v>
      </c>
      <c r="J1081" s="17">
        <v>44.2</v>
      </c>
      <c r="K1081" s="30">
        <v>46.7</v>
      </c>
      <c r="L1081" s="10">
        <f t="shared" si="224"/>
        <v>46.7</v>
      </c>
      <c r="M1081" s="52" t="str">
        <f t="shared" si="225"/>
        <v>transition</v>
      </c>
      <c r="N1081" s="83" t="s">
        <v>8</v>
      </c>
      <c r="O1081" s="34" t="s">
        <v>8</v>
      </c>
      <c r="P1081" s="34" t="s">
        <v>8</v>
      </c>
      <c r="Q1081" s="34" t="s">
        <v>8</v>
      </c>
      <c r="R1081" s="34" t="s">
        <v>8</v>
      </c>
      <c r="S1081" s="42" t="s">
        <v>8</v>
      </c>
      <c r="T1081" s="10">
        <v>0.54143618754962453</v>
      </c>
      <c r="U1081" s="11">
        <v>6.5191243695146603E-2</v>
      </c>
      <c r="V1081" s="11">
        <v>6.7431297528879108E-2</v>
      </c>
      <c r="W1081" s="11">
        <v>5.417359194356511E-3</v>
      </c>
      <c r="X1081" s="11">
        <v>0.30354552285079633</v>
      </c>
      <c r="Y1081" s="12">
        <v>1.6978389181196887E-2</v>
      </c>
      <c r="Z1081" s="10">
        <f t="shared" si="226"/>
        <v>0.57946095352013471</v>
      </c>
      <c r="AA1081" s="11">
        <f t="shared" si="227"/>
        <v>-0.3111431207671162</v>
      </c>
      <c r="AB1081" s="11">
        <f t="shared" si="228"/>
        <v>-0.2369758232760012</v>
      </c>
      <c r="AC1081" s="11">
        <f t="shared" si="229"/>
        <v>25.897839348219655</v>
      </c>
      <c r="AD1081" s="9">
        <f t="shared" si="230"/>
        <v>22.390853687921517</v>
      </c>
      <c r="AE1081" s="10">
        <v>15.572139532872701</v>
      </c>
      <c r="AF1081" s="11">
        <v>21.7322481455701</v>
      </c>
      <c r="AG1081" s="12">
        <v>28.579011846837201</v>
      </c>
      <c r="AH1081" s="10">
        <v>0.30657475651435706</v>
      </c>
      <c r="AI1081" s="11">
        <f t="shared" si="231"/>
        <v>64.076675374789843</v>
      </c>
      <c r="AJ1081" s="11">
        <f t="shared" si="232"/>
        <v>3.0404631054932443</v>
      </c>
      <c r="AK1081" s="11">
        <f t="shared" si="233"/>
        <v>0.30102658925647463</v>
      </c>
      <c r="AL1081" s="11">
        <f t="shared" si="234"/>
        <v>12.447263530010176</v>
      </c>
      <c r="AM1081" s="11">
        <f t="shared" si="235"/>
        <v>1.8334576764775086</v>
      </c>
      <c r="AN1081" s="3">
        <f t="shared" si="236"/>
        <v>1.7837067154364195</v>
      </c>
      <c r="AO1081" s="3" t="str">
        <f t="shared" si="237"/>
        <v>n/a</v>
      </c>
      <c r="AP1081" s="3" t="s">
        <v>8</v>
      </c>
      <c r="AQ1081" s="124"/>
      <c r="AR1081" s="4"/>
      <c r="AS1081" s="3"/>
    </row>
    <row r="1082" spans="1:45" ht="15" customHeight="1">
      <c r="A1082" s="11">
        <v>4.6809049370000002</v>
      </c>
      <c r="B1082" s="32">
        <v>609</v>
      </c>
      <c r="C1082" s="17">
        <v>49.877800000000001</v>
      </c>
      <c r="D1082" s="17">
        <v>-24.238199999999999</v>
      </c>
      <c r="E1082" s="40" t="s">
        <v>37</v>
      </c>
      <c r="F1082" s="18">
        <v>38.799999999999997</v>
      </c>
      <c r="G1082" s="17">
        <v>38.799999999999997</v>
      </c>
      <c r="H1082" s="17">
        <v>40.9</v>
      </c>
      <c r="I1082" s="17">
        <v>42.9</v>
      </c>
      <c r="J1082" s="17">
        <v>44.2</v>
      </c>
      <c r="K1082" s="30">
        <v>46.7</v>
      </c>
      <c r="L1082" s="10">
        <f t="shared" si="224"/>
        <v>46.7</v>
      </c>
      <c r="M1082" s="52" t="str">
        <f t="shared" si="225"/>
        <v>transition</v>
      </c>
      <c r="N1082" s="83" t="s">
        <v>8</v>
      </c>
      <c r="O1082" s="34" t="s">
        <v>8</v>
      </c>
      <c r="P1082" s="34" t="s">
        <v>8</v>
      </c>
      <c r="Q1082" s="34" t="s">
        <v>8</v>
      </c>
      <c r="R1082" s="34" t="s">
        <v>8</v>
      </c>
      <c r="S1082" s="42" t="s">
        <v>8</v>
      </c>
      <c r="T1082" s="10">
        <v>0.55307485744117812</v>
      </c>
      <c r="U1082" s="11">
        <v>6.2668362602259886E-2</v>
      </c>
      <c r="V1082" s="11">
        <v>4.5923356448748572E-2</v>
      </c>
      <c r="W1082" s="11">
        <v>5.8473059813778086E-3</v>
      </c>
      <c r="X1082" s="11">
        <v>0.31489841027222032</v>
      </c>
      <c r="Y1082" s="12">
        <v>1.7587707254215074E-2</v>
      </c>
      <c r="Z1082" s="10">
        <f t="shared" si="226"/>
        <v>0.52533580497758214</v>
      </c>
      <c r="AA1082" s="11">
        <f t="shared" si="227"/>
        <v>-0.3965405268722576</v>
      </c>
      <c r="AB1082" s="11">
        <f t="shared" si="228"/>
        <v>-0.27956299825597364</v>
      </c>
      <c r="AC1082" s="11">
        <f t="shared" si="229"/>
        <v>20.13351443612261</v>
      </c>
      <c r="AD1082" s="9">
        <f t="shared" si="230"/>
        <v>19.477890919291404</v>
      </c>
      <c r="AE1082" s="10">
        <v>11.8366600654207</v>
      </c>
      <c r="AF1082" s="11">
        <v>18.221906521134802</v>
      </c>
      <c r="AG1082" s="12">
        <v>24.432938301926601</v>
      </c>
      <c r="AH1082" s="10">
        <v>0.20470812011576883</v>
      </c>
      <c r="AI1082" s="11">
        <f t="shared" si="231"/>
        <v>63.72026397750782</v>
      </c>
      <c r="AJ1082" s="11">
        <f t="shared" si="232"/>
        <v>3.0819802002612513</v>
      </c>
      <c r="AK1082" s="11">
        <f t="shared" si="233"/>
        <v>0.2560585971448775</v>
      </c>
      <c r="AL1082" s="11">
        <f t="shared" si="234"/>
        <v>7.8537631851322391</v>
      </c>
      <c r="AM1082" s="11">
        <f t="shared" si="235"/>
        <v>1.8360510652837794</v>
      </c>
      <c r="AN1082" s="3">
        <f t="shared" si="236"/>
        <v>1.7563596366303067</v>
      </c>
      <c r="AO1082" s="3" t="str">
        <f t="shared" si="237"/>
        <v>n/a</v>
      </c>
      <c r="AP1082" s="3" t="s">
        <v>8</v>
      </c>
      <c r="AQ1082" s="124"/>
      <c r="AR1082" s="4"/>
      <c r="AS1082" s="3"/>
    </row>
    <row r="1083" spans="1:45" ht="15" customHeight="1">
      <c r="A1083" s="11">
        <v>4.6863095980000002</v>
      </c>
      <c r="B1083" s="32">
        <v>609</v>
      </c>
      <c r="C1083" s="17">
        <v>49.877800000000001</v>
      </c>
      <c r="D1083" s="17">
        <v>-24.238199999999999</v>
      </c>
      <c r="E1083" s="40" t="s">
        <v>37</v>
      </c>
      <c r="F1083" s="18">
        <v>38.799999999999997</v>
      </c>
      <c r="G1083" s="17">
        <v>38.799999999999997</v>
      </c>
      <c r="H1083" s="17">
        <v>40.9</v>
      </c>
      <c r="I1083" s="17">
        <v>42.9</v>
      </c>
      <c r="J1083" s="17">
        <v>44.2</v>
      </c>
      <c r="K1083" s="30">
        <v>46.7</v>
      </c>
      <c r="L1083" s="10">
        <f t="shared" si="224"/>
        <v>46.7</v>
      </c>
      <c r="M1083" s="52" t="str">
        <f t="shared" si="225"/>
        <v>transition</v>
      </c>
      <c r="N1083" s="83" t="s">
        <v>8</v>
      </c>
      <c r="O1083" s="34" t="s">
        <v>8</v>
      </c>
      <c r="P1083" s="34" t="s">
        <v>8</v>
      </c>
      <c r="Q1083" s="34" t="s">
        <v>8</v>
      </c>
      <c r="R1083" s="34" t="s">
        <v>8</v>
      </c>
      <c r="S1083" s="42" t="s">
        <v>8</v>
      </c>
      <c r="T1083" s="10">
        <v>0.53797057708862894</v>
      </c>
      <c r="U1083" s="11">
        <v>5.089307299340734E-2</v>
      </c>
      <c r="V1083" s="11">
        <v>4.1583074001833156E-2</v>
      </c>
      <c r="W1083" s="11">
        <v>8.2060525398371179E-3</v>
      </c>
      <c r="X1083" s="11">
        <v>0.3468466788300098</v>
      </c>
      <c r="Y1083" s="12">
        <v>1.4500544546283699E-2</v>
      </c>
      <c r="Z1083" s="10">
        <f t="shared" si="226"/>
        <v>0.55815366790134679</v>
      </c>
      <c r="AA1083" s="11">
        <f t="shared" si="227"/>
        <v>-0.38403610359347573</v>
      </c>
      <c r="AB1083" s="11">
        <f t="shared" si="228"/>
        <v>-0.2532462169514848</v>
      </c>
      <c r="AC1083" s="11">
        <f t="shared" si="229"/>
        <v>20.977563007440388</v>
      </c>
      <c r="AD1083" s="9">
        <f t="shared" si="230"/>
        <v>21.277958760518441</v>
      </c>
      <c r="AE1083" s="10">
        <v>14.082291025641799</v>
      </c>
      <c r="AF1083" s="11">
        <v>20.348175320429402</v>
      </c>
      <c r="AG1083" s="12">
        <v>26.887379436746102</v>
      </c>
      <c r="AH1083" s="10">
        <v>0.11792975104219014</v>
      </c>
      <c r="AI1083" s="11">
        <f t="shared" si="231"/>
        <v>60.800190490192783</v>
      </c>
      <c r="AJ1083" s="11">
        <f t="shared" si="232"/>
        <v>2.624670137214165</v>
      </c>
      <c r="AK1083" s="11">
        <f t="shared" si="233"/>
        <v>0.2179129608254213</v>
      </c>
      <c r="AL1083" s="11">
        <f t="shared" si="234"/>
        <v>5.067366288475962</v>
      </c>
      <c r="AM1083" s="11">
        <f t="shared" si="235"/>
        <v>1.8811807144363955</v>
      </c>
      <c r="AN1083" s="3">
        <f t="shared" si="236"/>
        <v>1.5510328047635402</v>
      </c>
      <c r="AO1083" s="3" t="str">
        <f t="shared" si="237"/>
        <v>n/a</v>
      </c>
      <c r="AP1083" s="3" t="s">
        <v>8</v>
      </c>
      <c r="AQ1083" s="124"/>
      <c r="AR1083" s="4"/>
      <c r="AS1083" s="3"/>
    </row>
    <row r="1084" spans="1:45" ht="15" customHeight="1">
      <c r="A1084" s="11">
        <v>4.6914440260000001</v>
      </c>
      <c r="B1084" s="32">
        <v>609</v>
      </c>
      <c r="C1084" s="17">
        <v>49.877800000000001</v>
      </c>
      <c r="D1084" s="17">
        <v>-24.238199999999999</v>
      </c>
      <c r="E1084" s="40" t="s">
        <v>37</v>
      </c>
      <c r="F1084" s="18">
        <v>38.799999999999997</v>
      </c>
      <c r="G1084" s="17">
        <v>38.799999999999997</v>
      </c>
      <c r="H1084" s="17">
        <v>40.9</v>
      </c>
      <c r="I1084" s="17">
        <v>42.9</v>
      </c>
      <c r="J1084" s="17">
        <v>44.2</v>
      </c>
      <c r="K1084" s="30">
        <v>46.7</v>
      </c>
      <c r="L1084" s="10">
        <f t="shared" si="224"/>
        <v>46.7</v>
      </c>
      <c r="M1084" s="52" t="str">
        <f t="shared" si="225"/>
        <v>transition</v>
      </c>
      <c r="N1084" s="83" t="s">
        <v>8</v>
      </c>
      <c r="O1084" s="34" t="s">
        <v>8</v>
      </c>
      <c r="P1084" s="34" t="s">
        <v>8</v>
      </c>
      <c r="Q1084" s="34" t="s">
        <v>8</v>
      </c>
      <c r="R1084" s="34" t="s">
        <v>8</v>
      </c>
      <c r="S1084" s="42" t="s">
        <v>8</v>
      </c>
      <c r="T1084" s="10">
        <v>0.62745345553981557</v>
      </c>
      <c r="U1084" s="11">
        <v>5.8920339750821241E-2</v>
      </c>
      <c r="V1084" s="11">
        <v>4.8105706748911424E-2</v>
      </c>
      <c r="W1084" s="11">
        <v>4.694468188132875E-3</v>
      </c>
      <c r="X1084" s="11">
        <v>0.25021026011694647</v>
      </c>
      <c r="Y1084" s="12">
        <v>1.0615769655372304E-2</v>
      </c>
      <c r="Z1084" s="10">
        <f t="shared" si="226"/>
        <v>0.51837396347996845</v>
      </c>
      <c r="AA1084" s="11">
        <f t="shared" si="227"/>
        <v>-0.36593632829126593</v>
      </c>
      <c r="AB1084" s="11">
        <f t="shared" si="228"/>
        <v>-0.28535682002509016</v>
      </c>
      <c r="AC1084" s="11">
        <f t="shared" si="229"/>
        <v>22.199297840339547</v>
      </c>
      <c r="AD1084" s="9">
        <f t="shared" si="230"/>
        <v>19.081593510283831</v>
      </c>
      <c r="AE1084" s="10">
        <v>11.388321698425701</v>
      </c>
      <c r="AF1084" s="11">
        <v>17.752141421984799</v>
      </c>
      <c r="AG1084" s="12">
        <v>23.907094346762701</v>
      </c>
      <c r="AH1084" s="10">
        <v>0.38209063221987155</v>
      </c>
      <c r="AI1084" s="11">
        <f t="shared" si="231"/>
        <v>71.491329121460566</v>
      </c>
      <c r="AJ1084" s="11">
        <f t="shared" si="232"/>
        <v>1.6637332183079192</v>
      </c>
      <c r="AK1084" s="11">
        <f t="shared" si="233"/>
        <v>0.29988337390096392</v>
      </c>
      <c r="AL1084" s="11">
        <f t="shared" si="234"/>
        <v>10.247317655814054</v>
      </c>
      <c r="AM1084" s="11">
        <f t="shared" si="235"/>
        <v>1.730298067911137</v>
      </c>
      <c r="AN1084" s="3">
        <f t="shared" si="236"/>
        <v>2.5077047409908304</v>
      </c>
      <c r="AO1084" s="3" t="str">
        <f t="shared" si="237"/>
        <v>n/a</v>
      </c>
      <c r="AP1084" s="3" t="s">
        <v>8</v>
      </c>
      <c r="AQ1084" s="124"/>
      <c r="AR1084" s="4"/>
      <c r="AS1084" s="3"/>
    </row>
    <row r="1085" spans="1:45" ht="15" customHeight="1">
      <c r="A1085" s="11">
        <v>4.6963659939999998</v>
      </c>
      <c r="B1085" s="32">
        <v>609</v>
      </c>
      <c r="C1085" s="17">
        <v>49.877800000000001</v>
      </c>
      <c r="D1085" s="17">
        <v>-24.238199999999999</v>
      </c>
      <c r="E1085" s="40" t="s">
        <v>37</v>
      </c>
      <c r="F1085" s="18">
        <v>38.799999999999997</v>
      </c>
      <c r="G1085" s="17">
        <v>38.799999999999997</v>
      </c>
      <c r="H1085" s="17">
        <v>40.9</v>
      </c>
      <c r="I1085" s="17">
        <v>42.9</v>
      </c>
      <c r="J1085" s="17">
        <v>44.2</v>
      </c>
      <c r="K1085" s="30">
        <v>46.7</v>
      </c>
      <c r="L1085" s="10">
        <f t="shared" si="224"/>
        <v>46.7</v>
      </c>
      <c r="M1085" s="52" t="str">
        <f t="shared" si="225"/>
        <v>transition</v>
      </c>
      <c r="N1085" s="83" t="s">
        <v>8</v>
      </c>
      <c r="O1085" s="34" t="s">
        <v>8</v>
      </c>
      <c r="P1085" s="34" t="s">
        <v>8</v>
      </c>
      <c r="Q1085" s="34" t="s">
        <v>8</v>
      </c>
      <c r="R1085" s="34" t="s">
        <v>8</v>
      </c>
      <c r="S1085" s="42" t="s">
        <v>8</v>
      </c>
      <c r="T1085" s="10">
        <v>0.52006351290111341</v>
      </c>
      <c r="U1085" s="11">
        <v>5.4924424058797286E-2</v>
      </c>
      <c r="V1085" s="11">
        <v>4.6811551238799251E-2</v>
      </c>
      <c r="W1085" s="11">
        <v>5.4808775981235692E-3</v>
      </c>
      <c r="X1085" s="11">
        <v>0.35139554682533553</v>
      </c>
      <c r="Y1085" s="12">
        <v>2.1324087377830998E-2</v>
      </c>
      <c r="Z1085" s="10">
        <f t="shared" si="226"/>
        <v>0.57270871099969167</v>
      </c>
      <c r="AA1085" s="11">
        <f t="shared" si="227"/>
        <v>-0.35991002236576958</v>
      </c>
      <c r="AB1085" s="11">
        <f t="shared" si="228"/>
        <v>-0.24206621114138233</v>
      </c>
      <c r="AC1085" s="11">
        <f t="shared" si="229"/>
        <v>22.606073490310553</v>
      </c>
      <c r="AD1085" s="9">
        <f t="shared" si="230"/>
        <v>22.042671157929448</v>
      </c>
      <c r="AE1085" s="10">
        <v>15.070590076645001</v>
      </c>
      <c r="AF1085" s="11">
        <v>21.274925510833299</v>
      </c>
      <c r="AG1085" s="12">
        <v>28.002758811915601</v>
      </c>
      <c r="AH1085" s="10">
        <v>0.28379535682263823</v>
      </c>
      <c r="AI1085" s="11">
        <f t="shared" si="231"/>
        <v>59.677331608023152</v>
      </c>
      <c r="AJ1085" s="11">
        <f t="shared" si="232"/>
        <v>3.9387838522426408</v>
      </c>
      <c r="AK1085" s="11">
        <f t="shared" si="233"/>
        <v>0.22339800323126724</v>
      </c>
      <c r="AL1085" s="11">
        <f t="shared" si="234"/>
        <v>8.5408860899987324</v>
      </c>
      <c r="AM1085" s="11">
        <f t="shared" si="235"/>
        <v>1.9471345729185552</v>
      </c>
      <c r="AN1085" s="3">
        <f t="shared" si="236"/>
        <v>1.4799946032315996</v>
      </c>
      <c r="AO1085" s="3" t="str">
        <f t="shared" si="237"/>
        <v>n/a</v>
      </c>
      <c r="AP1085" s="3" t="s">
        <v>8</v>
      </c>
      <c r="AQ1085" s="124"/>
      <c r="AR1085" s="4"/>
      <c r="AS1085" s="3"/>
    </row>
    <row r="1086" spans="1:45" ht="15" customHeight="1">
      <c r="A1086" s="11">
        <v>4.700687254</v>
      </c>
      <c r="B1086" s="32">
        <v>609</v>
      </c>
      <c r="C1086" s="17">
        <v>49.877800000000001</v>
      </c>
      <c r="D1086" s="17">
        <v>-24.238199999999999</v>
      </c>
      <c r="E1086" s="40" t="s">
        <v>37</v>
      </c>
      <c r="F1086" s="18">
        <v>38.799999999999997</v>
      </c>
      <c r="G1086" s="17">
        <v>38.799999999999997</v>
      </c>
      <c r="H1086" s="17">
        <v>40.9</v>
      </c>
      <c r="I1086" s="17">
        <v>42.9</v>
      </c>
      <c r="J1086" s="17">
        <v>44.2</v>
      </c>
      <c r="K1086" s="30">
        <v>46.7</v>
      </c>
      <c r="L1086" s="10">
        <f t="shared" si="224"/>
        <v>46.7</v>
      </c>
      <c r="M1086" s="52" t="str">
        <f t="shared" si="225"/>
        <v>transition</v>
      </c>
      <c r="N1086" s="83" t="s">
        <v>8</v>
      </c>
      <c r="O1086" s="34" t="s">
        <v>8</v>
      </c>
      <c r="P1086" s="34" t="s">
        <v>8</v>
      </c>
      <c r="Q1086" s="34" t="s">
        <v>8</v>
      </c>
      <c r="R1086" s="34" t="s">
        <v>8</v>
      </c>
      <c r="S1086" s="42" t="s">
        <v>8</v>
      </c>
      <c r="T1086" s="10">
        <v>0.52058741814739817</v>
      </c>
      <c r="U1086" s="11">
        <v>4.9508903911634809E-2</v>
      </c>
      <c r="V1086" s="11">
        <v>3.770057044680674E-2</v>
      </c>
      <c r="W1086" s="11">
        <v>8.76329789600655E-3</v>
      </c>
      <c r="X1086" s="11">
        <v>0.36961071574418547</v>
      </c>
      <c r="Y1086" s="12">
        <v>1.382909385396832E-2</v>
      </c>
      <c r="Z1086" s="10">
        <f t="shared" si="226"/>
        <v>0.54910689894149345</v>
      </c>
      <c r="AA1086" s="11">
        <f t="shared" si="227"/>
        <v>-0.40580011838798347</v>
      </c>
      <c r="AB1086" s="11">
        <f t="shared" si="228"/>
        <v>-0.26034309981020132</v>
      </c>
      <c r="AC1086" s="11">
        <f t="shared" si="229"/>
        <v>19.508492008811114</v>
      </c>
      <c r="AD1086" s="9">
        <f t="shared" si="230"/>
        <v>20.792531972982228</v>
      </c>
      <c r="AE1086" s="10">
        <v>13.492801776770101</v>
      </c>
      <c r="AF1086" s="11">
        <v>19.757019990290399</v>
      </c>
      <c r="AG1086" s="12">
        <v>26.165161018604699</v>
      </c>
      <c r="AH1086" s="10">
        <v>0.15740346498333754</v>
      </c>
      <c r="AI1086" s="11">
        <f t="shared" si="231"/>
        <v>58.479949387402328</v>
      </c>
      <c r="AJ1086" s="11">
        <f t="shared" si="232"/>
        <v>2.5876995832667982</v>
      </c>
      <c r="AK1086" s="11">
        <f t="shared" si="233"/>
        <v>0.20018826348607485</v>
      </c>
      <c r="AL1086" s="11">
        <f t="shared" si="234"/>
        <v>4.3020984672890048</v>
      </c>
      <c r="AM1086" s="11">
        <f t="shared" si="235"/>
        <v>1.8808087806561564</v>
      </c>
      <c r="AN1086" s="3">
        <f t="shared" si="236"/>
        <v>1.4084749060893205</v>
      </c>
      <c r="AO1086" s="3" t="str">
        <f t="shared" si="237"/>
        <v>n/a</v>
      </c>
      <c r="AP1086" s="3" t="s">
        <v>8</v>
      </c>
      <c r="AQ1086" s="124"/>
      <c r="AR1086" s="4"/>
      <c r="AS1086" s="3"/>
    </row>
    <row r="1087" spans="1:45" ht="15" customHeight="1">
      <c r="A1087" s="11">
        <v>4.7047810800000001</v>
      </c>
      <c r="B1087" s="32">
        <v>609</v>
      </c>
      <c r="C1087" s="17">
        <v>49.877800000000001</v>
      </c>
      <c r="D1087" s="17">
        <v>-24.238199999999999</v>
      </c>
      <c r="E1087" s="40" t="s">
        <v>37</v>
      </c>
      <c r="F1087" s="18">
        <v>38.799999999999997</v>
      </c>
      <c r="G1087" s="17">
        <v>38.799999999999997</v>
      </c>
      <c r="H1087" s="17">
        <v>40.9</v>
      </c>
      <c r="I1087" s="17">
        <v>42.9</v>
      </c>
      <c r="J1087" s="17">
        <v>44.2</v>
      </c>
      <c r="K1087" s="30">
        <v>46.7</v>
      </c>
      <c r="L1087" s="10">
        <f t="shared" si="224"/>
        <v>46.7</v>
      </c>
      <c r="M1087" s="52" t="str">
        <f t="shared" si="225"/>
        <v>transition</v>
      </c>
      <c r="N1087" s="83" t="s">
        <v>8</v>
      </c>
      <c r="O1087" s="34" t="s">
        <v>8</v>
      </c>
      <c r="P1087" s="34" t="s">
        <v>8</v>
      </c>
      <c r="Q1087" s="34" t="s">
        <v>8</v>
      </c>
      <c r="R1087" s="34" t="s">
        <v>8</v>
      </c>
      <c r="S1087" s="42" t="s">
        <v>8</v>
      </c>
      <c r="T1087" s="10">
        <v>0.59300818587899984</v>
      </c>
      <c r="U1087" s="11">
        <v>5.1783814981073428E-2</v>
      </c>
      <c r="V1087" s="11">
        <v>4.669922117649794E-2</v>
      </c>
      <c r="W1087" s="11">
        <v>5.7518075432594776E-3</v>
      </c>
      <c r="X1087" s="11">
        <v>0.28960352761568292</v>
      </c>
      <c r="Y1087" s="12">
        <v>1.3153442804486227E-2</v>
      </c>
      <c r="Z1087" s="10">
        <f t="shared" si="226"/>
        <v>0.5588672726837367</v>
      </c>
      <c r="AA1087" s="11">
        <f t="shared" si="227"/>
        <v>-0.34870328180917814</v>
      </c>
      <c r="AB1087" s="11">
        <f t="shared" si="228"/>
        <v>-0.25269132196222766</v>
      </c>
      <c r="AC1087" s="11">
        <f t="shared" si="229"/>
        <v>23.362528477880474</v>
      </c>
      <c r="AD1087" s="9">
        <f t="shared" si="230"/>
        <v>21.315913577783629</v>
      </c>
      <c r="AE1087" s="10">
        <v>14.152950251660201</v>
      </c>
      <c r="AF1087" s="11">
        <v>20.408220890911402</v>
      </c>
      <c r="AG1087" s="12">
        <v>26.934814026022799</v>
      </c>
      <c r="AH1087" s="10">
        <v>0.29110644120158252</v>
      </c>
      <c r="AI1087" s="11">
        <f t="shared" si="231"/>
        <v>67.18788985147232</v>
      </c>
      <c r="AJ1087" s="11">
        <f t="shared" si="232"/>
        <v>2.1699563585134882</v>
      </c>
      <c r="AK1087" s="11">
        <f t="shared" si="233"/>
        <v>0.25611041815657132</v>
      </c>
      <c r="AL1087" s="11">
        <f t="shared" si="234"/>
        <v>8.1190514156240479</v>
      </c>
      <c r="AM1087" s="11">
        <f t="shared" si="235"/>
        <v>1.8319668647012064</v>
      </c>
      <c r="AN1087" s="3">
        <f t="shared" si="236"/>
        <v>2.0476552573832896</v>
      </c>
      <c r="AO1087" s="3" t="str">
        <f t="shared" si="237"/>
        <v>n/a</v>
      </c>
      <c r="AP1087" s="3" t="s">
        <v>8</v>
      </c>
      <c r="AQ1087" s="124"/>
      <c r="AR1087" s="4"/>
      <c r="AS1087" s="3"/>
    </row>
    <row r="1088" spans="1:45" ht="15" customHeight="1">
      <c r="A1088" s="11">
        <v>4.7122864259999995</v>
      </c>
      <c r="B1088" s="32">
        <v>609</v>
      </c>
      <c r="C1088" s="17">
        <v>49.877800000000001</v>
      </c>
      <c r="D1088" s="17">
        <v>-24.238199999999999</v>
      </c>
      <c r="E1088" s="40" t="s">
        <v>37</v>
      </c>
      <c r="F1088" s="18">
        <v>38.799999999999997</v>
      </c>
      <c r="G1088" s="17">
        <v>38.799999999999997</v>
      </c>
      <c r="H1088" s="17">
        <v>40.9</v>
      </c>
      <c r="I1088" s="17">
        <v>42.9</v>
      </c>
      <c r="J1088" s="17">
        <v>44.2</v>
      </c>
      <c r="K1088" s="30">
        <v>46.7</v>
      </c>
      <c r="L1088" s="10">
        <f t="shared" si="224"/>
        <v>46.7</v>
      </c>
      <c r="M1088" s="52" t="str">
        <f t="shared" si="225"/>
        <v>transition</v>
      </c>
      <c r="N1088" s="83" t="s">
        <v>8</v>
      </c>
      <c r="O1088" s="34" t="s">
        <v>8</v>
      </c>
      <c r="P1088" s="34" t="s">
        <v>8</v>
      </c>
      <c r="Q1088" s="34" t="s">
        <v>8</v>
      </c>
      <c r="R1088" s="34" t="s">
        <v>8</v>
      </c>
      <c r="S1088" s="42" t="s">
        <v>8</v>
      </c>
      <c r="T1088" s="10">
        <v>0.54493912900004171</v>
      </c>
      <c r="U1088" s="11">
        <v>5.3632244041685186E-2</v>
      </c>
      <c r="V1088" s="11">
        <v>3.9776519625843589E-2</v>
      </c>
      <c r="W1088" s="11">
        <v>5.5266093834695669E-3</v>
      </c>
      <c r="X1088" s="11">
        <v>0.33824792236287532</v>
      </c>
      <c r="Y1088" s="12">
        <v>1.7877575586084729E-2</v>
      </c>
      <c r="Z1088" s="10">
        <f t="shared" si="226"/>
        <v>0.5408707282245655</v>
      </c>
      <c r="AA1088" s="11">
        <f t="shared" si="227"/>
        <v>-0.39572481522222963</v>
      </c>
      <c r="AB1088" s="11">
        <f t="shared" si="228"/>
        <v>-0.26690652182016694</v>
      </c>
      <c r="AC1088" s="11">
        <f t="shared" si="229"/>
        <v>20.188574972499499</v>
      </c>
      <c r="AD1088" s="9">
        <f t="shared" si="230"/>
        <v>20.34359390750058</v>
      </c>
      <c r="AE1088" s="10">
        <v>12.9756448041909</v>
      </c>
      <c r="AF1088" s="11">
        <v>19.2108651531356</v>
      </c>
      <c r="AG1088" s="12">
        <v>25.595995314447698</v>
      </c>
      <c r="AH1088" s="10">
        <v>0.23442090745871821</v>
      </c>
      <c r="AI1088" s="11">
        <f t="shared" si="231"/>
        <v>61.701440047054845</v>
      </c>
      <c r="AJ1088" s="11">
        <f t="shared" si="232"/>
        <v>3.1764472234759284</v>
      </c>
      <c r="AK1088" s="11">
        <f t="shared" si="233"/>
        <v>0.2174112945232933</v>
      </c>
      <c r="AL1088" s="11">
        <f t="shared" si="234"/>
        <v>7.1972735661068494</v>
      </c>
      <c r="AM1088" s="11">
        <f t="shared" si="235"/>
        <v>1.8942712804518198</v>
      </c>
      <c r="AN1088" s="3">
        <f t="shared" si="236"/>
        <v>1.6110642312103436</v>
      </c>
      <c r="AO1088" s="3" t="str">
        <f t="shared" si="237"/>
        <v>n/a</v>
      </c>
      <c r="AP1088" s="3" t="s">
        <v>8</v>
      </c>
      <c r="AQ1088" s="124"/>
      <c r="AR1088" s="4"/>
      <c r="AS1088" s="3"/>
    </row>
    <row r="1089" spans="1:45" ht="15" customHeight="1">
      <c r="A1089" s="11">
        <v>4.7170625560000001</v>
      </c>
      <c r="B1089" s="32">
        <v>609</v>
      </c>
      <c r="C1089" s="17">
        <v>49.877800000000001</v>
      </c>
      <c r="D1089" s="17">
        <v>-24.238199999999999</v>
      </c>
      <c r="E1089" s="40" t="s">
        <v>37</v>
      </c>
      <c r="F1089" s="18">
        <v>38.799999999999997</v>
      </c>
      <c r="G1089" s="17">
        <v>38.799999999999997</v>
      </c>
      <c r="H1089" s="17">
        <v>40.9</v>
      </c>
      <c r="I1089" s="17">
        <v>42.9</v>
      </c>
      <c r="J1089" s="17">
        <v>44.2</v>
      </c>
      <c r="K1089" s="30">
        <v>46.7</v>
      </c>
      <c r="L1089" s="10">
        <f t="shared" si="224"/>
        <v>46.7</v>
      </c>
      <c r="M1089" s="52" t="str">
        <f t="shared" si="225"/>
        <v>transition</v>
      </c>
      <c r="N1089" s="83" t="s">
        <v>8</v>
      </c>
      <c r="O1089" s="34" t="s">
        <v>8</v>
      </c>
      <c r="P1089" s="34" t="s">
        <v>8</v>
      </c>
      <c r="Q1089" s="34" t="s">
        <v>8</v>
      </c>
      <c r="R1089" s="34" t="s">
        <v>8</v>
      </c>
      <c r="S1089" s="42" t="s">
        <v>8</v>
      </c>
      <c r="T1089" s="10">
        <v>0.45196550076708736</v>
      </c>
      <c r="U1089" s="11">
        <v>5.8669646659345445E-2</v>
      </c>
      <c r="V1089" s="11">
        <v>5.1516853768588285E-2</v>
      </c>
      <c r="W1089" s="11">
        <v>9.2781073463805985E-3</v>
      </c>
      <c r="X1089" s="11">
        <v>0.41425009272062907</v>
      </c>
      <c r="Y1089" s="12">
        <v>1.4319798737969264E-2</v>
      </c>
      <c r="Z1089" s="10">
        <f t="shared" si="226"/>
        <v>0.56146124807184739</v>
      </c>
      <c r="AA1089" s="11">
        <f t="shared" si="227"/>
        <v>-0.36528992958232748</v>
      </c>
      <c r="AB1089" s="11">
        <f t="shared" si="228"/>
        <v>-0.25068021327489948</v>
      </c>
      <c r="AC1089" s="11">
        <f t="shared" si="229"/>
        <v>22.242929753192893</v>
      </c>
      <c r="AD1089" s="9">
        <f t="shared" si="230"/>
        <v>21.453473411996875</v>
      </c>
      <c r="AE1089" s="10">
        <v>14.3647234557617</v>
      </c>
      <c r="AF1089" s="11">
        <v>20.561007360190899</v>
      </c>
      <c r="AG1089" s="12">
        <v>27.135421111506499</v>
      </c>
      <c r="AH1089" s="10">
        <v>7.5610896081574772E-2</v>
      </c>
      <c r="AI1089" s="11">
        <f t="shared" si="231"/>
        <v>52.17702199833424</v>
      </c>
      <c r="AJ1089" s="11">
        <f t="shared" si="232"/>
        <v>3.0710380003764142</v>
      </c>
      <c r="AK1089" s="11">
        <f t="shared" si="233"/>
        <v>0.21798738572394566</v>
      </c>
      <c r="AL1089" s="11">
        <f t="shared" si="234"/>
        <v>5.5525175389014088</v>
      </c>
      <c r="AM1089" s="11">
        <f t="shared" si="235"/>
        <v>1.8448851971763918</v>
      </c>
      <c r="AN1089" s="3">
        <f t="shared" si="236"/>
        <v>1.0910450201682722</v>
      </c>
      <c r="AO1089" s="3" t="str">
        <f t="shared" si="237"/>
        <v>n/a</v>
      </c>
      <c r="AP1089" s="3" t="s">
        <v>8</v>
      </c>
      <c r="AQ1089" s="124"/>
      <c r="AR1089" s="4"/>
      <c r="AS1089" s="3"/>
    </row>
    <row r="1090" spans="1:45" ht="15" customHeight="1">
      <c r="A1090" s="11">
        <v>4.7216112510000006</v>
      </c>
      <c r="B1090" s="32">
        <v>609</v>
      </c>
      <c r="C1090" s="17">
        <v>49.877800000000001</v>
      </c>
      <c r="D1090" s="17">
        <v>-24.238199999999999</v>
      </c>
      <c r="E1090" s="40" t="s">
        <v>37</v>
      </c>
      <c r="F1090" s="18">
        <v>38.799999999999997</v>
      </c>
      <c r="G1090" s="17">
        <v>38.799999999999997</v>
      </c>
      <c r="H1090" s="17">
        <v>40.9</v>
      </c>
      <c r="I1090" s="17">
        <v>42.9</v>
      </c>
      <c r="J1090" s="17">
        <v>44.2</v>
      </c>
      <c r="K1090" s="30">
        <v>46.7</v>
      </c>
      <c r="L1090" s="10">
        <f t="shared" si="224"/>
        <v>46.7</v>
      </c>
      <c r="M1090" s="52" t="str">
        <f t="shared" si="225"/>
        <v>transition</v>
      </c>
      <c r="N1090" s="83" t="s">
        <v>8</v>
      </c>
      <c r="O1090" s="34" t="s">
        <v>8</v>
      </c>
      <c r="P1090" s="34" t="s">
        <v>8</v>
      </c>
      <c r="Q1090" s="34" t="s">
        <v>8</v>
      </c>
      <c r="R1090" s="34" t="s">
        <v>8</v>
      </c>
      <c r="S1090" s="42" t="s">
        <v>8</v>
      </c>
      <c r="T1090" s="10">
        <v>0.46625093305324999</v>
      </c>
      <c r="U1090" s="11">
        <v>5.4492287151502561E-2</v>
      </c>
      <c r="V1090" s="11">
        <v>4.5341217477426844E-2</v>
      </c>
      <c r="W1090" s="11">
        <v>9.7657360118358679E-3</v>
      </c>
      <c r="X1090" s="11">
        <v>0.40806763903818338</v>
      </c>
      <c r="Y1090" s="12">
        <v>1.60821872678014E-2</v>
      </c>
      <c r="Z1090" s="10">
        <f t="shared" si="226"/>
        <v>0.56642530198538388</v>
      </c>
      <c r="AA1090" s="11">
        <f t="shared" si="227"/>
        <v>-0.38331436776234429</v>
      </c>
      <c r="AB1090" s="11">
        <f t="shared" si="228"/>
        <v>-0.24685735512901552</v>
      </c>
      <c r="AC1090" s="11">
        <f t="shared" si="229"/>
        <v>21.026280176041759</v>
      </c>
      <c r="AD1090" s="9">
        <f t="shared" si="230"/>
        <v>21.714956909175338</v>
      </c>
      <c r="AE1090" s="10">
        <v>14.7197646728712</v>
      </c>
      <c r="AF1090" s="11">
        <v>20.8799736021531</v>
      </c>
      <c r="AG1090" s="12">
        <v>27.550920386095399</v>
      </c>
      <c r="AH1090" s="10">
        <v>0.10878987030383816</v>
      </c>
      <c r="AI1090" s="11">
        <f t="shared" si="231"/>
        <v>53.327350914889529</v>
      </c>
      <c r="AJ1090" s="11">
        <f t="shared" si="232"/>
        <v>3.3342490055621199</v>
      </c>
      <c r="AK1090" s="11">
        <f t="shared" si="233"/>
        <v>0.20533851472137474</v>
      </c>
      <c r="AL1090" s="11">
        <f t="shared" si="234"/>
        <v>4.6428878911404361</v>
      </c>
      <c r="AM1090" s="11">
        <f t="shared" si="235"/>
        <v>1.9000474707114019</v>
      </c>
      <c r="AN1090" s="3">
        <f t="shared" si="236"/>
        <v>1.1425824751803519</v>
      </c>
      <c r="AO1090" s="3" t="str">
        <f t="shared" si="237"/>
        <v>n/a</v>
      </c>
      <c r="AP1090" s="3" t="s">
        <v>8</v>
      </c>
      <c r="AQ1090" s="124"/>
      <c r="AR1090" s="4"/>
      <c r="AS1090" s="3"/>
    </row>
    <row r="1091" spans="1:45" ht="15" customHeight="1">
      <c r="A1091" s="11">
        <v>4.7261599460000001</v>
      </c>
      <c r="B1091" s="32">
        <v>609</v>
      </c>
      <c r="C1091" s="17">
        <v>49.877800000000001</v>
      </c>
      <c r="D1091" s="17">
        <v>-24.238199999999999</v>
      </c>
      <c r="E1091" s="40" t="s">
        <v>37</v>
      </c>
      <c r="F1091" s="18">
        <v>38.799999999999997</v>
      </c>
      <c r="G1091" s="17">
        <v>38.799999999999997</v>
      </c>
      <c r="H1091" s="17">
        <v>40.9</v>
      </c>
      <c r="I1091" s="17">
        <v>42.9</v>
      </c>
      <c r="J1091" s="17">
        <v>44.2</v>
      </c>
      <c r="K1091" s="30">
        <v>46.7</v>
      </c>
      <c r="L1091" s="10">
        <f t="shared" ref="L1091:L1154" si="238">IF(A1091&lt;2,C1091,IF(A1091&lt;15,K1091,IF(A1091&lt;25,J1091,IF(A1091&lt;35,I1091,IF(A1091&lt;45,H1091,IF(A1091&lt;55,G1091,IF(A1091&lt;65,F1091,IF(A1091&lt;70,F1091,"no age"))))))))</f>
        <v>46.7</v>
      </c>
      <c r="M1091" s="52" t="str">
        <f t="shared" ref="M1091:M1154" si="239">IF(ABS(L1091)&lt;=20,"low latitude",IF(ABS(L1091)&lt;=40,"mid latitude",IF(ABS(L1091)&lt;=50,"transition",IF(ABS(L1091)&gt;50,"high latitude","no category"))))</f>
        <v>transition</v>
      </c>
      <c r="N1091" s="83" t="s">
        <v>8</v>
      </c>
      <c r="O1091" s="34" t="s">
        <v>8</v>
      </c>
      <c r="P1091" s="34" t="s">
        <v>8</v>
      </c>
      <c r="Q1091" s="34" t="s">
        <v>8</v>
      </c>
      <c r="R1091" s="34" t="s">
        <v>8</v>
      </c>
      <c r="S1091" s="42" t="s">
        <v>8</v>
      </c>
      <c r="T1091" s="10">
        <v>0.52577423011033342</v>
      </c>
      <c r="U1091" s="11">
        <v>5.9509868749337488E-2</v>
      </c>
      <c r="V1091" s="11">
        <v>5.3112264595430621E-2</v>
      </c>
      <c r="W1091" s="11">
        <v>6.7291036746818999E-3</v>
      </c>
      <c r="X1091" s="11">
        <v>0.33427522171557411</v>
      </c>
      <c r="Y1091" s="12">
        <v>2.0599311154642499E-2</v>
      </c>
      <c r="Z1091" s="10">
        <f t="shared" ref="Z1091:Z1154" si="240">(V1091+W1091+Y1091)/(U1091+V1091+W1091+Y1091)</f>
        <v>0.57477930936497834</v>
      </c>
      <c r="AA1091" s="11">
        <f t="shared" ref="AA1091:AA1154" si="241">LOG((V1091)/(U1091+V1091+W1091))</f>
        <v>-0.35163210540554696</v>
      </c>
      <c r="AB1091" s="11">
        <f t="shared" ref="AB1091:AB1154" si="242">LOG(Z1091)</f>
        <v>-0.24049887378476542</v>
      </c>
      <c r="AC1091" s="11">
        <f t="shared" ref="AC1091:AC1154" si="243">67.5*AA1091+46.9</f>
        <v>23.16483288512558</v>
      </c>
      <c r="AD1091" s="9">
        <f t="shared" ref="AD1091:AD1154" si="244">68.4*AB1091+38.6</f>
        <v>22.149877033122046</v>
      </c>
      <c r="AE1091" s="10">
        <v>15.2492050807236</v>
      </c>
      <c r="AF1091" s="11">
        <v>21.424899183612698</v>
      </c>
      <c r="AG1091" s="12">
        <v>28.228762865812602</v>
      </c>
      <c r="AH1091" s="10">
        <v>0.31127134077622093</v>
      </c>
      <c r="AI1091" s="11">
        <f t="shared" ref="AI1091:AI1154" si="245">((T1091)/(T1091+X1091))*100</f>
        <v>61.133023106299397</v>
      </c>
      <c r="AJ1091" s="11">
        <f t="shared" ref="AJ1091:AJ1154" si="246">((Y1091)/(T1091+Y1091))*100</f>
        <v>3.7701882684418653</v>
      </c>
      <c r="AK1091" s="11">
        <f t="shared" ref="AK1091:AK1154" si="247">(U1091+V1091+W1091)/(U1091+V1091+W1091+X1091+Y1091)</f>
        <v>0.2516759834608277</v>
      </c>
      <c r="AL1091" s="11">
        <f t="shared" ref="AL1091:AL1154" si="248">V1091/W1091</f>
        <v>7.8929181601502609</v>
      </c>
      <c r="AM1091" s="11">
        <f t="shared" ref="AM1091:AM1154" si="249">((U1091*1)+(V1091*2)+(W1091*3)+(Y1091*4))/(U1091+V1091+W1091+Y1091)</f>
        <v>1.9172411761405688</v>
      </c>
      <c r="AN1091" s="3">
        <f t="shared" ref="AN1091:AN1154" si="250">IF(T1091="n/a","n/a",T1091/X1091)</f>
        <v>1.5728782630430822</v>
      </c>
      <c r="AO1091" s="3" t="str">
        <f t="shared" ref="AO1091:AO1154" si="251">IF(P1091="n/a","n/a",P1091/R1091)</f>
        <v>n/a</v>
      </c>
      <c r="AP1091" s="3" t="s">
        <v>8</v>
      </c>
      <c r="AQ1091" s="124"/>
      <c r="AR1091" s="4"/>
      <c r="AS1091" s="3"/>
    </row>
    <row r="1092" spans="1:45" ht="15" customHeight="1">
      <c r="A1092" s="11">
        <v>4.7302537720000002</v>
      </c>
      <c r="B1092" s="32">
        <v>609</v>
      </c>
      <c r="C1092" s="17">
        <v>49.877800000000001</v>
      </c>
      <c r="D1092" s="17">
        <v>-24.238199999999999</v>
      </c>
      <c r="E1092" s="40" t="s">
        <v>37</v>
      </c>
      <c r="F1092" s="18">
        <v>38.799999999999997</v>
      </c>
      <c r="G1092" s="17">
        <v>38.799999999999997</v>
      </c>
      <c r="H1092" s="17">
        <v>40.9</v>
      </c>
      <c r="I1092" s="17">
        <v>42.9</v>
      </c>
      <c r="J1092" s="17">
        <v>44.2</v>
      </c>
      <c r="K1092" s="30">
        <v>46.7</v>
      </c>
      <c r="L1092" s="10">
        <f t="shared" si="238"/>
        <v>46.7</v>
      </c>
      <c r="M1092" s="52" t="str">
        <f t="shared" si="239"/>
        <v>transition</v>
      </c>
      <c r="N1092" s="83" t="s">
        <v>8</v>
      </c>
      <c r="O1092" s="34" t="s">
        <v>8</v>
      </c>
      <c r="P1092" s="34" t="s">
        <v>8</v>
      </c>
      <c r="Q1092" s="34" t="s">
        <v>8</v>
      </c>
      <c r="R1092" s="34" t="s">
        <v>8</v>
      </c>
      <c r="S1092" s="42" t="s">
        <v>8</v>
      </c>
      <c r="T1092" s="10">
        <v>0.60728982959862343</v>
      </c>
      <c r="U1092" s="11">
        <v>4.966144614157246E-2</v>
      </c>
      <c r="V1092" s="11">
        <v>7.6194974477506963E-2</v>
      </c>
      <c r="W1092" s="11">
        <v>5.2026746231248E-3</v>
      </c>
      <c r="X1092" s="11">
        <v>0.24694502669864191</v>
      </c>
      <c r="Y1092" s="12">
        <v>1.4706048460530549E-2</v>
      </c>
      <c r="Z1092" s="10">
        <f t="shared" si="240"/>
        <v>0.65930506512003162</v>
      </c>
      <c r="AA1092" s="11">
        <f t="shared" si="241"/>
        <v>-0.23554083758840111</v>
      </c>
      <c r="AB1092" s="11">
        <f t="shared" si="242"/>
        <v>-0.18091358777028174</v>
      </c>
      <c r="AC1092" s="11">
        <f t="shared" si="243"/>
        <v>31.000993462782922</v>
      </c>
      <c r="AD1092" s="9">
        <f t="shared" si="244"/>
        <v>26.225510596512727</v>
      </c>
      <c r="AE1092" s="10">
        <v>20.7943496220689</v>
      </c>
      <c r="AF1092" s="11">
        <v>26.852951848193499</v>
      </c>
      <c r="AG1092" s="12">
        <v>34.992524688720401</v>
      </c>
      <c r="AH1092" s="10">
        <v>0.33104046580241731</v>
      </c>
      <c r="AI1092" s="11">
        <f t="shared" si="245"/>
        <v>71.091670530860711</v>
      </c>
      <c r="AJ1092" s="11">
        <f t="shared" si="246"/>
        <v>2.364332140981158</v>
      </c>
      <c r="AK1092" s="11">
        <f t="shared" si="247"/>
        <v>0.33372982194032019</v>
      </c>
      <c r="AL1092" s="11">
        <f t="shared" si="248"/>
        <v>14.645346864252522</v>
      </c>
      <c r="AM1092" s="11">
        <f t="shared" si="249"/>
        <v>1.8967745359749935</v>
      </c>
      <c r="AN1092" s="3">
        <f t="shared" si="250"/>
        <v>2.4592106094111643</v>
      </c>
      <c r="AO1092" s="3" t="str">
        <f t="shared" si="251"/>
        <v>n/a</v>
      </c>
      <c r="AP1092" s="3" t="s">
        <v>8</v>
      </c>
      <c r="AQ1092" s="124"/>
      <c r="AR1092" s="4"/>
      <c r="AS1092" s="3"/>
    </row>
    <row r="1093" spans="1:45" ht="15" customHeight="1">
      <c r="A1093" s="11">
        <v>4.7348024659999997</v>
      </c>
      <c r="B1093" s="32">
        <v>609</v>
      </c>
      <c r="C1093" s="17">
        <v>49.877800000000001</v>
      </c>
      <c r="D1093" s="17">
        <v>-24.238199999999999</v>
      </c>
      <c r="E1093" s="40" t="s">
        <v>37</v>
      </c>
      <c r="F1093" s="18">
        <v>38.799999999999997</v>
      </c>
      <c r="G1093" s="17">
        <v>38.799999999999997</v>
      </c>
      <c r="H1093" s="17">
        <v>40.9</v>
      </c>
      <c r="I1093" s="17">
        <v>42.9</v>
      </c>
      <c r="J1093" s="17">
        <v>44.2</v>
      </c>
      <c r="K1093" s="30">
        <v>46.7</v>
      </c>
      <c r="L1093" s="10">
        <f t="shared" si="238"/>
        <v>46.7</v>
      </c>
      <c r="M1093" s="52" t="str">
        <f t="shared" si="239"/>
        <v>transition</v>
      </c>
      <c r="N1093" s="83" t="s">
        <v>8</v>
      </c>
      <c r="O1093" s="34" t="s">
        <v>8</v>
      </c>
      <c r="P1093" s="34" t="s">
        <v>8</v>
      </c>
      <c r="Q1093" s="34" t="s">
        <v>8</v>
      </c>
      <c r="R1093" s="34" t="s">
        <v>8</v>
      </c>
      <c r="S1093" s="42" t="s">
        <v>8</v>
      </c>
      <c r="T1093" s="10">
        <v>0.48269263361940584</v>
      </c>
      <c r="U1093" s="11">
        <v>6.3521627696716876E-2</v>
      </c>
      <c r="V1093" s="11">
        <v>6.8360528009546687E-2</v>
      </c>
      <c r="W1093" s="11">
        <v>6.3555705657359803E-3</v>
      </c>
      <c r="X1093" s="11">
        <v>0.3572684663243873</v>
      </c>
      <c r="Y1093" s="12">
        <v>2.1801173784207387E-2</v>
      </c>
      <c r="Z1093" s="10">
        <f t="shared" si="240"/>
        <v>0.60308632667178064</v>
      </c>
      <c r="AA1093" s="11">
        <f t="shared" si="241"/>
        <v>-0.30582117343048526</v>
      </c>
      <c r="AB1093" s="11">
        <f t="shared" si="242"/>
        <v>-0.21962051785355588</v>
      </c>
      <c r="AC1093" s="11">
        <f t="shared" si="243"/>
        <v>26.257070793442242</v>
      </c>
      <c r="AD1093" s="9">
        <f t="shared" si="244"/>
        <v>23.577956578816778</v>
      </c>
      <c r="AE1093" s="10">
        <v>17.083208256900001</v>
      </c>
      <c r="AF1093" s="11">
        <v>23.214310688222199</v>
      </c>
      <c r="AG1093" s="12">
        <v>30.425185078073401</v>
      </c>
      <c r="AH1093" s="10">
        <v>0.18581369171654549</v>
      </c>
      <c r="AI1093" s="11">
        <f t="shared" si="245"/>
        <v>57.46606999439684</v>
      </c>
      <c r="AJ1093" s="11">
        <f t="shared" si="246"/>
        <v>4.3213957167100885</v>
      </c>
      <c r="AK1093" s="11">
        <f t="shared" si="247"/>
        <v>0.26722551283040313</v>
      </c>
      <c r="AL1093" s="11">
        <f t="shared" si="248"/>
        <v>10.756001731471686</v>
      </c>
      <c r="AM1093" s="11">
        <f t="shared" si="249"/>
        <v>1.9152474207345689</v>
      </c>
      <c r="AN1093" s="3">
        <f t="shared" si="250"/>
        <v>1.3510641971439421</v>
      </c>
      <c r="AO1093" s="3" t="str">
        <f t="shared" si="251"/>
        <v>n/a</v>
      </c>
      <c r="AP1093" s="3" t="s">
        <v>8</v>
      </c>
      <c r="AQ1093" s="124"/>
      <c r="AR1093" s="4"/>
      <c r="AS1093" s="3"/>
    </row>
    <row r="1094" spans="1:45" ht="15" customHeight="1">
      <c r="A1094" s="11">
        <v>4.739123727</v>
      </c>
      <c r="B1094" s="32">
        <v>609</v>
      </c>
      <c r="C1094" s="17">
        <v>49.877800000000001</v>
      </c>
      <c r="D1094" s="17">
        <v>-24.238199999999999</v>
      </c>
      <c r="E1094" s="40" t="s">
        <v>37</v>
      </c>
      <c r="F1094" s="18">
        <v>38.799999999999997</v>
      </c>
      <c r="G1094" s="17">
        <v>38.799999999999997</v>
      </c>
      <c r="H1094" s="17">
        <v>40.9</v>
      </c>
      <c r="I1094" s="17">
        <v>42.9</v>
      </c>
      <c r="J1094" s="17">
        <v>44.2</v>
      </c>
      <c r="K1094" s="30">
        <v>46.7</v>
      </c>
      <c r="L1094" s="10">
        <f t="shared" si="238"/>
        <v>46.7</v>
      </c>
      <c r="M1094" s="52" t="str">
        <f t="shared" si="239"/>
        <v>transition</v>
      </c>
      <c r="N1094" s="83" t="s">
        <v>8</v>
      </c>
      <c r="O1094" s="34" t="s">
        <v>8</v>
      </c>
      <c r="P1094" s="34" t="s">
        <v>8</v>
      </c>
      <c r="Q1094" s="34" t="s">
        <v>8</v>
      </c>
      <c r="R1094" s="34" t="s">
        <v>8</v>
      </c>
      <c r="S1094" s="42" t="s">
        <v>8</v>
      </c>
      <c r="T1094" s="10">
        <v>0.47078561816756725</v>
      </c>
      <c r="U1094" s="11">
        <v>5.454857648015761E-2</v>
      </c>
      <c r="V1094" s="11">
        <v>5.061909318637553E-2</v>
      </c>
      <c r="W1094" s="11">
        <v>5.9131147087027793E-3</v>
      </c>
      <c r="X1094" s="11">
        <v>0.39776853065309081</v>
      </c>
      <c r="Y1094" s="12">
        <v>2.0365066804105915E-2</v>
      </c>
      <c r="Z1094" s="10">
        <f t="shared" si="240"/>
        <v>0.58501104454234376</v>
      </c>
      <c r="AA1094" s="11">
        <f t="shared" si="241"/>
        <v>-0.34132457703298119</v>
      </c>
      <c r="AB1094" s="11">
        <f t="shared" si="242"/>
        <v>-0.23283593470667951</v>
      </c>
      <c r="AC1094" s="11">
        <f t="shared" si="243"/>
        <v>23.860591050273769</v>
      </c>
      <c r="AD1094" s="9">
        <f t="shared" si="244"/>
        <v>22.674022066063124</v>
      </c>
      <c r="AE1094" s="10">
        <v>15.917014552298699</v>
      </c>
      <c r="AF1094" s="11">
        <v>22.080596018767299</v>
      </c>
      <c r="AG1094" s="12">
        <v>28.9950830534743</v>
      </c>
      <c r="AH1094" s="10">
        <v>0.15561520753878638</v>
      </c>
      <c r="AI1094" s="11">
        <f t="shared" si="245"/>
        <v>54.20336991157204</v>
      </c>
      <c r="AJ1094" s="11">
        <f t="shared" si="246"/>
        <v>4.1463989417586697</v>
      </c>
      <c r="AK1094" s="11">
        <f t="shared" si="247"/>
        <v>0.20989751637250079</v>
      </c>
      <c r="AL1094" s="11">
        <f t="shared" si="248"/>
        <v>8.5604788136234813</v>
      </c>
      <c r="AM1094" s="11">
        <f t="shared" si="249"/>
        <v>1.9398586711386037</v>
      </c>
      <c r="AN1094" s="3">
        <f t="shared" si="250"/>
        <v>1.1835667778810723</v>
      </c>
      <c r="AO1094" s="3" t="str">
        <f t="shared" si="251"/>
        <v>n/a</v>
      </c>
      <c r="AP1094" s="3" t="s">
        <v>8</v>
      </c>
      <c r="AQ1094" s="124"/>
      <c r="AR1094" s="4"/>
      <c r="AS1094" s="3"/>
    </row>
    <row r="1095" spans="1:45" ht="15" customHeight="1">
      <c r="A1095" s="11">
        <v>4.7441272909999999</v>
      </c>
      <c r="B1095" s="32">
        <v>609</v>
      </c>
      <c r="C1095" s="17">
        <v>49.877800000000001</v>
      </c>
      <c r="D1095" s="17">
        <v>-24.238199999999999</v>
      </c>
      <c r="E1095" s="40" t="s">
        <v>37</v>
      </c>
      <c r="F1095" s="18">
        <v>38.799999999999997</v>
      </c>
      <c r="G1095" s="17">
        <v>38.799999999999997</v>
      </c>
      <c r="H1095" s="17">
        <v>40.9</v>
      </c>
      <c r="I1095" s="17">
        <v>42.9</v>
      </c>
      <c r="J1095" s="17">
        <v>44.2</v>
      </c>
      <c r="K1095" s="30">
        <v>46.7</v>
      </c>
      <c r="L1095" s="10">
        <f t="shared" si="238"/>
        <v>46.7</v>
      </c>
      <c r="M1095" s="52" t="str">
        <f t="shared" si="239"/>
        <v>transition</v>
      </c>
      <c r="N1095" s="83" t="s">
        <v>8</v>
      </c>
      <c r="O1095" s="34" t="s">
        <v>8</v>
      </c>
      <c r="P1095" s="34" t="s">
        <v>8</v>
      </c>
      <c r="Q1095" s="34" t="s">
        <v>8</v>
      </c>
      <c r="R1095" s="34" t="s">
        <v>8</v>
      </c>
      <c r="S1095" s="42" t="s">
        <v>8</v>
      </c>
      <c r="T1095" s="10">
        <v>0.44793734055970325</v>
      </c>
      <c r="U1095" s="11">
        <v>5.5030986495205818E-2</v>
      </c>
      <c r="V1095" s="11">
        <v>3.8602354284948202E-2</v>
      </c>
      <c r="W1095" s="11">
        <v>5.9956185644160689E-3</v>
      </c>
      <c r="X1095" s="11">
        <v>0.43101472354380527</v>
      </c>
      <c r="Y1095" s="12">
        <v>2.1418976551921355E-2</v>
      </c>
      <c r="Z1095" s="10">
        <f t="shared" si="240"/>
        <v>0.54537856356127368</v>
      </c>
      <c r="AA1095" s="11">
        <f t="shared" si="241"/>
        <v>-0.4117718017182635</v>
      </c>
      <c r="AB1095" s="11">
        <f t="shared" si="242"/>
        <v>-0.26330193626972881</v>
      </c>
      <c r="AC1095" s="11">
        <f t="shared" si="243"/>
        <v>19.105403384017212</v>
      </c>
      <c r="AD1095" s="9">
        <f t="shared" si="244"/>
        <v>20.590147559150548</v>
      </c>
      <c r="AE1095" s="10">
        <v>13.2033684747758</v>
      </c>
      <c r="AF1095" s="11">
        <v>19.515632868233499</v>
      </c>
      <c r="AG1095" s="12">
        <v>25.9629704758561</v>
      </c>
      <c r="AH1095" s="10">
        <v>0.13432636861234912</v>
      </c>
      <c r="AI1095" s="11">
        <f t="shared" si="245"/>
        <v>50.962658699320443</v>
      </c>
      <c r="AJ1095" s="11">
        <f t="shared" si="246"/>
        <v>4.563478911657513</v>
      </c>
      <c r="AK1095" s="11">
        <f t="shared" si="247"/>
        <v>0.18046675977972848</v>
      </c>
      <c r="AL1095" s="11">
        <f t="shared" si="248"/>
        <v>6.4384273065756314</v>
      </c>
      <c r="AM1095" s="11">
        <f t="shared" si="249"/>
        <v>1.9488019784802737</v>
      </c>
      <c r="AN1095" s="3">
        <f t="shared" si="250"/>
        <v>1.0392622713135182</v>
      </c>
      <c r="AO1095" s="3" t="str">
        <f t="shared" si="251"/>
        <v>n/a</v>
      </c>
      <c r="AP1095" s="3" t="s">
        <v>8</v>
      </c>
      <c r="AQ1095" s="124"/>
      <c r="AR1095" s="4"/>
      <c r="AS1095" s="3"/>
    </row>
    <row r="1096" spans="1:45" ht="15" customHeight="1">
      <c r="A1096" s="11">
        <v>4.7486759860000003</v>
      </c>
      <c r="B1096" s="32">
        <v>609</v>
      </c>
      <c r="C1096" s="17">
        <v>49.877800000000001</v>
      </c>
      <c r="D1096" s="17">
        <v>-24.238199999999999</v>
      </c>
      <c r="E1096" s="40" t="s">
        <v>37</v>
      </c>
      <c r="F1096" s="18">
        <v>38.799999999999997</v>
      </c>
      <c r="G1096" s="17">
        <v>38.799999999999997</v>
      </c>
      <c r="H1096" s="17">
        <v>40.9</v>
      </c>
      <c r="I1096" s="17">
        <v>42.9</v>
      </c>
      <c r="J1096" s="17">
        <v>44.2</v>
      </c>
      <c r="K1096" s="30">
        <v>46.7</v>
      </c>
      <c r="L1096" s="10">
        <f t="shared" si="238"/>
        <v>46.7</v>
      </c>
      <c r="M1096" s="52" t="str">
        <f t="shared" si="239"/>
        <v>transition</v>
      </c>
      <c r="N1096" s="83" t="s">
        <v>8</v>
      </c>
      <c r="O1096" s="34" t="s">
        <v>8</v>
      </c>
      <c r="P1096" s="34" t="s">
        <v>8</v>
      </c>
      <c r="Q1096" s="34" t="s">
        <v>8</v>
      </c>
      <c r="R1096" s="34" t="s">
        <v>8</v>
      </c>
      <c r="S1096" s="42" t="s">
        <v>8</v>
      </c>
      <c r="T1096" s="10">
        <v>0.43359409054152048</v>
      </c>
      <c r="U1096" s="11">
        <v>5.2817037256132335E-2</v>
      </c>
      <c r="V1096" s="11">
        <v>4.3896376128588446E-2</v>
      </c>
      <c r="W1096" s="11">
        <v>7.107258797400001E-3</v>
      </c>
      <c r="X1096" s="11">
        <v>0.44444864497417763</v>
      </c>
      <c r="Y1096" s="12">
        <v>1.8136592302181037E-2</v>
      </c>
      <c r="Z1096" s="10">
        <f t="shared" si="240"/>
        <v>0.56692176165585551</v>
      </c>
      <c r="AA1096" s="11">
        <f t="shared" si="241"/>
        <v>-0.37385516789052292</v>
      </c>
      <c r="AB1096" s="11">
        <f t="shared" si="242"/>
        <v>-0.24647687201650556</v>
      </c>
      <c r="AC1096" s="11">
        <f t="shared" si="243"/>
        <v>21.6647761673897</v>
      </c>
      <c r="AD1096" s="9">
        <f t="shared" si="244"/>
        <v>21.740981954071021</v>
      </c>
      <c r="AE1096" s="10">
        <v>14.7194416910298</v>
      </c>
      <c r="AF1096" s="11">
        <v>20.9219243924625</v>
      </c>
      <c r="AG1096" s="12">
        <v>27.562091252665802</v>
      </c>
      <c r="AH1096" s="10">
        <v>4.9817009630464981E-2</v>
      </c>
      <c r="AI1096" s="11">
        <f t="shared" si="245"/>
        <v>49.381889172724492</v>
      </c>
      <c r="AJ1096" s="11">
        <f t="shared" si="246"/>
        <v>4.0149126439693896</v>
      </c>
      <c r="AK1096" s="11">
        <f t="shared" si="247"/>
        <v>0.18329729695331046</v>
      </c>
      <c r="AL1096" s="11">
        <f t="shared" si="248"/>
        <v>6.1762737758538853</v>
      </c>
      <c r="AM1096" s="11">
        <f t="shared" si="249"/>
        <v>1.9226237658390171</v>
      </c>
      <c r="AN1096" s="3">
        <f t="shared" si="250"/>
        <v>0.97557748334841299</v>
      </c>
      <c r="AO1096" s="3" t="str">
        <f t="shared" si="251"/>
        <v>n/a</v>
      </c>
      <c r="AP1096" s="3" t="s">
        <v>8</v>
      </c>
      <c r="AQ1096" s="124"/>
      <c r="AR1096" s="4"/>
      <c r="AS1096" s="3"/>
    </row>
    <row r="1097" spans="1:45" ht="15" customHeight="1">
      <c r="A1097" s="11">
        <v>4.7534521160000001</v>
      </c>
      <c r="B1097" s="32">
        <v>609</v>
      </c>
      <c r="C1097" s="17">
        <v>49.877800000000001</v>
      </c>
      <c r="D1097" s="17">
        <v>-24.238199999999999</v>
      </c>
      <c r="E1097" s="40" t="s">
        <v>37</v>
      </c>
      <c r="F1097" s="18">
        <v>38.799999999999997</v>
      </c>
      <c r="G1097" s="17">
        <v>38.799999999999997</v>
      </c>
      <c r="H1097" s="17">
        <v>40.9</v>
      </c>
      <c r="I1097" s="17">
        <v>42.9</v>
      </c>
      <c r="J1097" s="17">
        <v>44.2</v>
      </c>
      <c r="K1097" s="30">
        <v>46.7</v>
      </c>
      <c r="L1097" s="10">
        <f t="shared" si="238"/>
        <v>46.7</v>
      </c>
      <c r="M1097" s="52" t="str">
        <f t="shared" si="239"/>
        <v>transition</v>
      </c>
      <c r="N1097" s="83" t="s">
        <v>8</v>
      </c>
      <c r="O1097" s="34" t="s">
        <v>8</v>
      </c>
      <c r="P1097" s="34" t="s">
        <v>8</v>
      </c>
      <c r="Q1097" s="34" t="s">
        <v>8</v>
      </c>
      <c r="R1097" s="34" t="s">
        <v>8</v>
      </c>
      <c r="S1097" s="42" t="s">
        <v>8</v>
      </c>
      <c r="T1097" s="10">
        <v>0.48313234134218097</v>
      </c>
      <c r="U1097" s="11">
        <v>5.3982094591554619E-2</v>
      </c>
      <c r="V1097" s="11">
        <v>6.4777086232670561E-2</v>
      </c>
      <c r="W1097" s="11">
        <v>6.2416603008634925E-3</v>
      </c>
      <c r="X1097" s="11">
        <v>0.37448676927540842</v>
      </c>
      <c r="Y1097" s="12">
        <v>1.7380048257321923E-2</v>
      </c>
      <c r="Z1097" s="10">
        <f t="shared" si="240"/>
        <v>0.62086137524701102</v>
      </c>
      <c r="AA1097" s="11">
        <f t="shared" si="241"/>
        <v>-0.28549152644854681</v>
      </c>
      <c r="AB1097" s="11">
        <f t="shared" si="242"/>
        <v>-0.2070053574496547</v>
      </c>
      <c r="AC1097" s="11">
        <f t="shared" si="243"/>
        <v>27.62932196472309</v>
      </c>
      <c r="AD1097" s="9">
        <f t="shared" si="244"/>
        <v>24.440833550443621</v>
      </c>
      <c r="AE1097" s="10">
        <v>18.2911989480803</v>
      </c>
      <c r="AF1097" s="11">
        <v>24.3765837628364</v>
      </c>
      <c r="AG1097" s="12">
        <v>31.831395671718401</v>
      </c>
      <c r="AH1097" s="10">
        <v>0.12688353568673388</v>
      </c>
      <c r="AI1097" s="11">
        <f t="shared" si="245"/>
        <v>56.334138938936107</v>
      </c>
      <c r="AJ1097" s="11">
        <f t="shared" si="246"/>
        <v>3.4724511557504076</v>
      </c>
      <c r="AK1097" s="11">
        <f t="shared" si="247"/>
        <v>0.24184303086342412</v>
      </c>
      <c r="AL1097" s="11">
        <f t="shared" si="248"/>
        <v>10.378181943626295</v>
      </c>
      <c r="AM1097" s="11">
        <f t="shared" si="249"/>
        <v>1.9088337077233424</v>
      </c>
      <c r="AN1097" s="3">
        <f t="shared" si="250"/>
        <v>1.2901185862373457</v>
      </c>
      <c r="AO1097" s="3" t="str">
        <f t="shared" si="251"/>
        <v>n/a</v>
      </c>
      <c r="AP1097" s="3" t="s">
        <v>8</v>
      </c>
      <c r="AQ1097" s="124"/>
      <c r="AR1097" s="4"/>
      <c r="AS1097" s="3"/>
    </row>
    <row r="1098" spans="1:45" ht="15" customHeight="1">
      <c r="A1098" s="11">
        <v>4.7577733760000003</v>
      </c>
      <c r="B1098" s="32">
        <v>609</v>
      </c>
      <c r="C1098" s="17">
        <v>49.877800000000001</v>
      </c>
      <c r="D1098" s="17">
        <v>-24.238199999999999</v>
      </c>
      <c r="E1098" s="40" t="s">
        <v>37</v>
      </c>
      <c r="F1098" s="18">
        <v>38.799999999999997</v>
      </c>
      <c r="G1098" s="17">
        <v>38.799999999999997</v>
      </c>
      <c r="H1098" s="17">
        <v>40.9</v>
      </c>
      <c r="I1098" s="17">
        <v>42.9</v>
      </c>
      <c r="J1098" s="17">
        <v>44.2</v>
      </c>
      <c r="K1098" s="30">
        <v>46.7</v>
      </c>
      <c r="L1098" s="10">
        <f t="shared" si="238"/>
        <v>46.7</v>
      </c>
      <c r="M1098" s="52" t="str">
        <f t="shared" si="239"/>
        <v>transition</v>
      </c>
      <c r="N1098" s="83" t="s">
        <v>8</v>
      </c>
      <c r="O1098" s="34" t="s">
        <v>8</v>
      </c>
      <c r="P1098" s="34" t="s">
        <v>8</v>
      </c>
      <c r="Q1098" s="34" t="s">
        <v>8</v>
      </c>
      <c r="R1098" s="34" t="s">
        <v>8</v>
      </c>
      <c r="S1098" s="42" t="s">
        <v>8</v>
      </c>
      <c r="T1098" s="10">
        <v>0.48692989941704345</v>
      </c>
      <c r="U1098" s="11">
        <v>5.6275197430566262E-2</v>
      </c>
      <c r="V1098" s="11">
        <v>6.0290884483818481E-2</v>
      </c>
      <c r="W1098" s="11">
        <v>7.8687318779320677E-3</v>
      </c>
      <c r="X1098" s="11">
        <v>0.37538968770970227</v>
      </c>
      <c r="Y1098" s="12">
        <v>1.3245599080937467E-2</v>
      </c>
      <c r="Z1098" s="10">
        <f t="shared" si="240"/>
        <v>0.59126213920950366</v>
      </c>
      <c r="AA1098" s="11">
        <f t="shared" si="241"/>
        <v>-0.31469024710997023</v>
      </c>
      <c r="AB1098" s="11">
        <f t="shared" si="242"/>
        <v>-0.22821992965779869</v>
      </c>
      <c r="AC1098" s="11">
        <f t="shared" si="243"/>
        <v>25.658408320077008</v>
      </c>
      <c r="AD1098" s="9">
        <f t="shared" si="244"/>
        <v>22.989756811406572</v>
      </c>
      <c r="AE1098" s="10">
        <v>16.339350411344299</v>
      </c>
      <c r="AF1098" s="11">
        <v>22.4769136089783</v>
      </c>
      <c r="AG1098" s="12">
        <v>29.475079851350099</v>
      </c>
      <c r="AH1098" s="10">
        <v>0.11240387778189265</v>
      </c>
      <c r="AI1098" s="11">
        <f t="shared" si="245"/>
        <v>56.467452054463585</v>
      </c>
      <c r="AJ1098" s="11">
        <f t="shared" si="246"/>
        <v>2.6481903093441783</v>
      </c>
      <c r="AK1098" s="11">
        <f t="shared" si="247"/>
        <v>0.24252984855467596</v>
      </c>
      <c r="AL1098" s="11">
        <f t="shared" si="248"/>
        <v>7.6620839824146039</v>
      </c>
      <c r="AM1098" s="11">
        <f t="shared" si="249"/>
        <v>1.8408250895431726</v>
      </c>
      <c r="AN1098" s="3">
        <f t="shared" si="250"/>
        <v>1.297131794929854</v>
      </c>
      <c r="AO1098" s="3" t="str">
        <f t="shared" si="251"/>
        <v>n/a</v>
      </c>
      <c r="AP1098" s="3" t="s">
        <v>8</v>
      </c>
      <c r="AQ1098" s="124"/>
      <c r="AR1098" s="4"/>
      <c r="AS1098" s="3"/>
    </row>
    <row r="1099" spans="1:45" ht="15" customHeight="1">
      <c r="A1099" s="11">
        <v>4.762549506</v>
      </c>
      <c r="B1099" s="32">
        <v>609</v>
      </c>
      <c r="C1099" s="17">
        <v>49.877800000000001</v>
      </c>
      <c r="D1099" s="17">
        <v>-24.238199999999999</v>
      </c>
      <c r="E1099" s="40" t="s">
        <v>37</v>
      </c>
      <c r="F1099" s="18">
        <v>38.799999999999997</v>
      </c>
      <c r="G1099" s="17">
        <v>38.799999999999997</v>
      </c>
      <c r="H1099" s="17">
        <v>40.9</v>
      </c>
      <c r="I1099" s="17">
        <v>42.9</v>
      </c>
      <c r="J1099" s="17">
        <v>44.2</v>
      </c>
      <c r="K1099" s="30">
        <v>46.7</v>
      </c>
      <c r="L1099" s="10">
        <f t="shared" si="238"/>
        <v>46.7</v>
      </c>
      <c r="M1099" s="52" t="str">
        <f t="shared" si="239"/>
        <v>transition</v>
      </c>
      <c r="N1099" s="83" t="s">
        <v>8</v>
      </c>
      <c r="O1099" s="34" t="s">
        <v>8</v>
      </c>
      <c r="P1099" s="34" t="s">
        <v>8</v>
      </c>
      <c r="Q1099" s="34" t="s">
        <v>8</v>
      </c>
      <c r="R1099" s="34" t="s">
        <v>8</v>
      </c>
      <c r="S1099" s="42" t="s">
        <v>8</v>
      </c>
      <c r="T1099" s="10">
        <v>0.52372645818889596</v>
      </c>
      <c r="U1099" s="3">
        <v>6.6587263139290712E-2</v>
      </c>
      <c r="V1099" s="3">
        <v>0.11613491487732233</v>
      </c>
      <c r="W1099" s="3">
        <v>4.8084407724395773E-3</v>
      </c>
      <c r="X1099" s="3">
        <v>0.27375789903884834</v>
      </c>
      <c r="Y1099" s="52">
        <v>1.4985023983202993E-2</v>
      </c>
      <c r="Z1099" s="10">
        <f t="shared" si="240"/>
        <v>0.67119940846163073</v>
      </c>
      <c r="AA1099" s="11">
        <f t="shared" si="241"/>
        <v>-0.2081093807045746</v>
      </c>
      <c r="AB1099" s="11">
        <f t="shared" si="242"/>
        <v>-0.17314843492959872</v>
      </c>
      <c r="AC1099" s="11">
        <f t="shared" si="243"/>
        <v>32.852616802441212</v>
      </c>
      <c r="AD1099" s="9">
        <f t="shared" si="244"/>
        <v>26.756647050815445</v>
      </c>
      <c r="AE1099" s="10">
        <v>21.544369319391599</v>
      </c>
      <c r="AF1099" s="11">
        <v>27.6211284457533</v>
      </c>
      <c r="AG1099" s="12">
        <v>35.990333552763197</v>
      </c>
      <c r="AH1099" s="10">
        <v>0.23006241549384893</v>
      </c>
      <c r="AI1099" s="11">
        <f t="shared" si="245"/>
        <v>65.672317386826307</v>
      </c>
      <c r="AJ1099" s="11">
        <f t="shared" si="246"/>
        <v>2.7816418396695348</v>
      </c>
      <c r="AK1099" s="11">
        <f t="shared" si="247"/>
        <v>0.39374561533680497</v>
      </c>
      <c r="AL1099" s="11">
        <f t="shared" si="248"/>
        <v>24.152302247949063</v>
      </c>
      <c r="AM1099" s="11">
        <f t="shared" si="249"/>
        <v>1.8429317658378783</v>
      </c>
      <c r="AN1099" s="3">
        <f t="shared" si="250"/>
        <v>1.9131008092466957</v>
      </c>
      <c r="AO1099" s="3" t="str">
        <f t="shared" si="251"/>
        <v>n/a</v>
      </c>
      <c r="AP1099" s="3" t="s">
        <v>8</v>
      </c>
      <c r="AQ1099" s="124"/>
      <c r="AR1099" s="4"/>
      <c r="AS1099" s="3"/>
    </row>
    <row r="1100" spans="1:45" ht="15" customHeight="1">
      <c r="A1100" s="11">
        <v>4.7670982009999996</v>
      </c>
      <c r="B1100" s="32">
        <v>609</v>
      </c>
      <c r="C1100" s="17">
        <v>49.877800000000001</v>
      </c>
      <c r="D1100" s="17">
        <v>-24.238199999999999</v>
      </c>
      <c r="E1100" s="40" t="s">
        <v>37</v>
      </c>
      <c r="F1100" s="18">
        <v>38.799999999999997</v>
      </c>
      <c r="G1100" s="17">
        <v>38.799999999999997</v>
      </c>
      <c r="H1100" s="17">
        <v>40.9</v>
      </c>
      <c r="I1100" s="17">
        <v>42.9</v>
      </c>
      <c r="J1100" s="17">
        <v>44.2</v>
      </c>
      <c r="K1100" s="30">
        <v>46.7</v>
      </c>
      <c r="L1100" s="10">
        <f t="shared" si="238"/>
        <v>46.7</v>
      </c>
      <c r="M1100" s="52" t="str">
        <f t="shared" si="239"/>
        <v>transition</v>
      </c>
      <c r="N1100" s="83" t="s">
        <v>8</v>
      </c>
      <c r="O1100" s="34" t="s">
        <v>8</v>
      </c>
      <c r="P1100" s="34" t="s">
        <v>8</v>
      </c>
      <c r="Q1100" s="34" t="s">
        <v>8</v>
      </c>
      <c r="R1100" s="34" t="s">
        <v>8</v>
      </c>
      <c r="S1100" s="42" t="s">
        <v>8</v>
      </c>
      <c r="T1100" s="10">
        <v>0.51179030619906352</v>
      </c>
      <c r="U1100" s="11">
        <v>7.3805692936029427E-2</v>
      </c>
      <c r="V1100" s="11">
        <v>8.5973135159907538E-2</v>
      </c>
      <c r="W1100" s="11">
        <v>5.1328106088694165E-3</v>
      </c>
      <c r="X1100" s="11">
        <v>0.30547145143342058</v>
      </c>
      <c r="Y1100" s="12">
        <v>1.7826603662709627E-2</v>
      </c>
      <c r="Z1100" s="10">
        <f t="shared" si="240"/>
        <v>0.59611249413467438</v>
      </c>
      <c r="AA1100" s="11">
        <f t="shared" si="241"/>
        <v>-0.2828885429020907</v>
      </c>
      <c r="AB1100" s="11">
        <f t="shared" si="242"/>
        <v>-0.22467177554196899</v>
      </c>
      <c r="AC1100" s="11">
        <f t="shared" si="243"/>
        <v>27.805023354108876</v>
      </c>
      <c r="AD1100" s="9">
        <f t="shared" si="244"/>
        <v>23.232450552929322</v>
      </c>
      <c r="AE1100" s="10">
        <v>16.683152536461201</v>
      </c>
      <c r="AF1100" s="11">
        <v>22.7764157629891</v>
      </c>
      <c r="AG1100" s="12">
        <v>29.859695452408801</v>
      </c>
      <c r="AH1100" s="10">
        <v>0.23125244637410636</v>
      </c>
      <c r="AI1100" s="11">
        <f t="shared" si="245"/>
        <v>62.62256876935767</v>
      </c>
      <c r="AJ1100" s="11">
        <f t="shared" si="246"/>
        <v>3.3659430676717372</v>
      </c>
      <c r="AK1100" s="11">
        <f t="shared" si="247"/>
        <v>0.33778853799664149</v>
      </c>
      <c r="AL1100" s="11">
        <f t="shared" si="248"/>
        <v>16.749718957357846</v>
      </c>
      <c r="AM1100" s="11">
        <f t="shared" si="249"/>
        <v>1.8193061585033041</v>
      </c>
      <c r="AN1100" s="3">
        <f t="shared" si="250"/>
        <v>1.6754112497174272</v>
      </c>
      <c r="AO1100" s="3" t="str">
        <f t="shared" si="251"/>
        <v>n/a</v>
      </c>
      <c r="AP1100" s="3" t="s">
        <v>8</v>
      </c>
      <c r="AQ1100" s="124"/>
      <c r="AR1100" s="4"/>
      <c r="AS1100" s="3"/>
    </row>
    <row r="1101" spans="1:45" ht="15" customHeight="1">
      <c r="A1101" s="11">
        <v>4.771646896</v>
      </c>
      <c r="B1101" s="32">
        <v>609</v>
      </c>
      <c r="C1101" s="17">
        <v>49.877800000000001</v>
      </c>
      <c r="D1101" s="17">
        <v>-24.238199999999999</v>
      </c>
      <c r="E1101" s="40" t="s">
        <v>37</v>
      </c>
      <c r="F1101" s="18">
        <v>38.799999999999997</v>
      </c>
      <c r="G1101" s="17">
        <v>38.799999999999997</v>
      </c>
      <c r="H1101" s="17">
        <v>40.9</v>
      </c>
      <c r="I1101" s="17">
        <v>42.9</v>
      </c>
      <c r="J1101" s="17">
        <v>44.2</v>
      </c>
      <c r="K1101" s="30">
        <v>46.7</v>
      </c>
      <c r="L1101" s="10">
        <f t="shared" si="238"/>
        <v>46.7</v>
      </c>
      <c r="M1101" s="52" t="str">
        <f t="shared" si="239"/>
        <v>transition</v>
      </c>
      <c r="N1101" s="83" t="s">
        <v>8</v>
      </c>
      <c r="O1101" s="34" t="s">
        <v>8</v>
      </c>
      <c r="P1101" s="34" t="s">
        <v>8</v>
      </c>
      <c r="Q1101" s="34" t="s">
        <v>8</v>
      </c>
      <c r="R1101" s="34" t="s">
        <v>8</v>
      </c>
      <c r="S1101" s="42" t="s">
        <v>8</v>
      </c>
      <c r="T1101" s="10">
        <v>0.52329956306358338</v>
      </c>
      <c r="U1101" s="11">
        <v>6.6655256829655132E-2</v>
      </c>
      <c r="V1101" s="11">
        <v>5.0984064371285089E-2</v>
      </c>
      <c r="W1101" s="11">
        <v>5.4186940838136652E-3</v>
      </c>
      <c r="X1101" s="11">
        <v>0.33451047342662515</v>
      </c>
      <c r="Y1101" s="12">
        <v>1.9131948225037502E-2</v>
      </c>
      <c r="Z1101" s="10">
        <f t="shared" si="240"/>
        <v>0.53122389805617209</v>
      </c>
      <c r="AA1101" s="11">
        <f t="shared" si="241"/>
        <v>-0.38267545257934438</v>
      </c>
      <c r="AB1101" s="11">
        <f t="shared" si="242"/>
        <v>-0.27472239568735451</v>
      </c>
      <c r="AC1101" s="11">
        <f t="shared" si="243"/>
        <v>21.069406950894255</v>
      </c>
      <c r="AD1101" s="9">
        <f t="shared" si="244"/>
        <v>19.808988134984951</v>
      </c>
      <c r="AE1101" s="10">
        <v>12.2879217377027</v>
      </c>
      <c r="AF1101" s="11">
        <v>18.568871140122798</v>
      </c>
      <c r="AG1101" s="12">
        <v>24.832519953898199</v>
      </c>
      <c r="AH1101" s="10">
        <v>0.20006265934846082</v>
      </c>
      <c r="AI1101" s="11">
        <f t="shared" si="245"/>
        <v>61.004131544636749</v>
      </c>
      <c r="AJ1101" s="11">
        <f t="shared" si="246"/>
        <v>3.5270716812869001</v>
      </c>
      <c r="AK1101" s="11">
        <f t="shared" si="247"/>
        <v>0.25814537967618367</v>
      </c>
      <c r="AL1101" s="11">
        <f t="shared" si="248"/>
        <v>9.4089209655848691</v>
      </c>
      <c r="AM1101" s="11">
        <f t="shared" si="249"/>
        <v>1.8384367944915847</v>
      </c>
      <c r="AN1101" s="3">
        <f t="shared" si="250"/>
        <v>1.5643742263225999</v>
      </c>
      <c r="AO1101" s="3" t="str">
        <f t="shared" si="251"/>
        <v>n/a</v>
      </c>
      <c r="AP1101" s="3" t="s">
        <v>8</v>
      </c>
      <c r="AQ1101" s="124"/>
      <c r="AR1101" s="4"/>
      <c r="AS1101" s="3"/>
    </row>
    <row r="1102" spans="1:45" ht="15" customHeight="1">
      <c r="A1102" s="11">
        <v>4.7761955900000004</v>
      </c>
      <c r="B1102" s="32">
        <v>609</v>
      </c>
      <c r="C1102" s="17">
        <v>49.877800000000001</v>
      </c>
      <c r="D1102" s="17">
        <v>-24.238199999999999</v>
      </c>
      <c r="E1102" s="40" t="s">
        <v>37</v>
      </c>
      <c r="F1102" s="18">
        <v>38.799999999999997</v>
      </c>
      <c r="G1102" s="17">
        <v>38.799999999999997</v>
      </c>
      <c r="H1102" s="17">
        <v>40.9</v>
      </c>
      <c r="I1102" s="17">
        <v>42.9</v>
      </c>
      <c r="J1102" s="17">
        <v>44.2</v>
      </c>
      <c r="K1102" s="30">
        <v>46.7</v>
      </c>
      <c r="L1102" s="10">
        <f t="shared" si="238"/>
        <v>46.7</v>
      </c>
      <c r="M1102" s="52" t="str">
        <f t="shared" si="239"/>
        <v>transition</v>
      </c>
      <c r="N1102" s="83" t="s">
        <v>8</v>
      </c>
      <c r="O1102" s="34" t="s">
        <v>8</v>
      </c>
      <c r="P1102" s="34" t="s">
        <v>8</v>
      </c>
      <c r="Q1102" s="34" t="s">
        <v>8</v>
      </c>
      <c r="R1102" s="34" t="s">
        <v>8</v>
      </c>
      <c r="S1102" s="42" t="s">
        <v>8</v>
      </c>
      <c r="T1102" s="10">
        <v>0.43745553978706264</v>
      </c>
      <c r="U1102" s="11">
        <v>5.9659597972869544E-2</v>
      </c>
      <c r="V1102" s="11">
        <v>3.5276294430610956E-2</v>
      </c>
      <c r="W1102" s="11">
        <v>7.4576585780630096E-3</v>
      </c>
      <c r="X1102" s="11">
        <v>0.43523514539363317</v>
      </c>
      <c r="Y1102" s="12">
        <v>2.4915763837760729E-2</v>
      </c>
      <c r="Z1102" s="10">
        <f t="shared" si="240"/>
        <v>0.53138073158631749</v>
      </c>
      <c r="AA1102" s="11">
        <f t="shared" si="241"/>
        <v>-0.46278964573005765</v>
      </c>
      <c r="AB1102" s="11">
        <f t="shared" si="242"/>
        <v>-0.27459419760631087</v>
      </c>
      <c r="AC1102" s="11">
        <f t="shared" si="243"/>
        <v>15.661698913221105</v>
      </c>
      <c r="AD1102" s="9">
        <f t="shared" si="244"/>
        <v>19.817756883728336</v>
      </c>
      <c r="AE1102" s="10">
        <v>12.297000296986299</v>
      </c>
      <c r="AF1102" s="11">
        <v>18.5904881480797</v>
      </c>
      <c r="AG1102" s="12">
        <v>24.894285103923199</v>
      </c>
      <c r="AH1102" s="10">
        <v>9.2751982742898878E-2</v>
      </c>
      <c r="AI1102" s="11">
        <f t="shared" si="245"/>
        <v>50.127215428738637</v>
      </c>
      <c r="AJ1102" s="11">
        <f t="shared" si="246"/>
        <v>5.3886916515861119</v>
      </c>
      <c r="AK1102" s="11">
        <f t="shared" si="247"/>
        <v>0.18201859270427254</v>
      </c>
      <c r="AL1102" s="11">
        <f t="shared" si="248"/>
        <v>4.7302104355350263</v>
      </c>
      <c r="AM1102" s="11">
        <f t="shared" si="249"/>
        <v>1.9813806890513115</v>
      </c>
      <c r="AN1102" s="3">
        <f t="shared" si="250"/>
        <v>1.0051015971870132</v>
      </c>
      <c r="AO1102" s="3" t="str">
        <f t="shared" si="251"/>
        <v>n/a</v>
      </c>
      <c r="AP1102" s="3" t="s">
        <v>8</v>
      </c>
      <c r="AQ1102" s="124"/>
      <c r="AR1102" s="4"/>
      <c r="AS1102" s="3"/>
    </row>
    <row r="1103" spans="1:45" ht="15" customHeight="1">
      <c r="A1103" s="11">
        <v>4.7807442849999999</v>
      </c>
      <c r="B1103" s="32">
        <v>609</v>
      </c>
      <c r="C1103" s="17">
        <v>49.877800000000001</v>
      </c>
      <c r="D1103" s="17">
        <v>-24.238199999999999</v>
      </c>
      <c r="E1103" s="40" t="s">
        <v>37</v>
      </c>
      <c r="F1103" s="18">
        <v>38.799999999999997</v>
      </c>
      <c r="G1103" s="17">
        <v>38.799999999999997</v>
      </c>
      <c r="H1103" s="17">
        <v>40.9</v>
      </c>
      <c r="I1103" s="17">
        <v>42.9</v>
      </c>
      <c r="J1103" s="17">
        <v>44.2</v>
      </c>
      <c r="K1103" s="30">
        <v>46.7</v>
      </c>
      <c r="L1103" s="10">
        <f t="shared" si="238"/>
        <v>46.7</v>
      </c>
      <c r="M1103" s="52" t="str">
        <f t="shared" si="239"/>
        <v>transition</v>
      </c>
      <c r="N1103" s="83" t="s">
        <v>8</v>
      </c>
      <c r="O1103" s="34" t="s">
        <v>8</v>
      </c>
      <c r="P1103" s="34" t="s">
        <v>8</v>
      </c>
      <c r="Q1103" s="34" t="s">
        <v>8</v>
      </c>
      <c r="R1103" s="34" t="s">
        <v>8</v>
      </c>
      <c r="S1103" s="42" t="s">
        <v>8</v>
      </c>
      <c r="T1103" s="10">
        <v>0.52886904337547547</v>
      </c>
      <c r="U1103" s="11">
        <v>5.9404389398489334E-2</v>
      </c>
      <c r="V1103" s="11">
        <v>3.8369627768475099E-2</v>
      </c>
      <c r="W1103" s="11">
        <v>5.7505380388414573E-3</v>
      </c>
      <c r="X1103" s="11">
        <v>0.34950658526680956</v>
      </c>
      <c r="Y1103" s="12">
        <v>1.8099816151909077E-2</v>
      </c>
      <c r="Z1103" s="10">
        <f t="shared" si="240"/>
        <v>0.51157495216339188</v>
      </c>
      <c r="AA1103" s="11">
        <f t="shared" si="241"/>
        <v>-0.43105578718814452</v>
      </c>
      <c r="AB1103" s="11">
        <f t="shared" si="242"/>
        <v>-0.29109072768737693</v>
      </c>
      <c r="AC1103" s="11">
        <f t="shared" si="243"/>
        <v>17.803734364800242</v>
      </c>
      <c r="AD1103" s="9">
        <f t="shared" si="244"/>
        <v>18.689394226183417</v>
      </c>
      <c r="AE1103" s="10">
        <v>10.939499537974701</v>
      </c>
      <c r="AF1103" s="11">
        <v>17.302707144911199</v>
      </c>
      <c r="AG1103" s="12">
        <v>23.456439086129901</v>
      </c>
      <c r="AH1103" s="10">
        <v>0.19146370553330955</v>
      </c>
      <c r="AI1103" s="11">
        <f t="shared" si="245"/>
        <v>60.20989496178921</v>
      </c>
      <c r="AJ1103" s="11">
        <f t="shared" si="246"/>
        <v>3.3091127285652897</v>
      </c>
      <c r="AK1103" s="11">
        <f t="shared" si="247"/>
        <v>0.21973626175516092</v>
      </c>
      <c r="AL1103" s="11">
        <f t="shared" si="248"/>
        <v>6.6723543969818353</v>
      </c>
      <c r="AM1103" s="11">
        <f t="shared" si="249"/>
        <v>1.8564907767992131</v>
      </c>
      <c r="AN1103" s="3">
        <f t="shared" si="250"/>
        <v>1.5131876355684186</v>
      </c>
      <c r="AO1103" s="3" t="str">
        <f t="shared" si="251"/>
        <v>n/a</v>
      </c>
      <c r="AP1103" s="3" t="s">
        <v>8</v>
      </c>
      <c r="AQ1103" s="124"/>
      <c r="AR1103" s="4"/>
      <c r="AS1103" s="3"/>
    </row>
    <row r="1104" spans="1:45" ht="15" customHeight="1">
      <c r="A1104" s="11">
        <v>4.7852929800000004</v>
      </c>
      <c r="B1104" s="32">
        <v>609</v>
      </c>
      <c r="C1104" s="17">
        <v>49.877800000000001</v>
      </c>
      <c r="D1104" s="17">
        <v>-24.238199999999999</v>
      </c>
      <c r="E1104" s="40" t="s">
        <v>37</v>
      </c>
      <c r="F1104" s="18">
        <v>38.799999999999997</v>
      </c>
      <c r="G1104" s="17">
        <v>38.799999999999997</v>
      </c>
      <c r="H1104" s="17">
        <v>40.9</v>
      </c>
      <c r="I1104" s="17">
        <v>42.9</v>
      </c>
      <c r="J1104" s="17">
        <v>44.2</v>
      </c>
      <c r="K1104" s="30">
        <v>46.7</v>
      </c>
      <c r="L1104" s="10">
        <f t="shared" si="238"/>
        <v>46.7</v>
      </c>
      <c r="M1104" s="52" t="str">
        <f t="shared" si="239"/>
        <v>transition</v>
      </c>
      <c r="N1104" s="83" t="s">
        <v>8</v>
      </c>
      <c r="O1104" s="34" t="s">
        <v>8</v>
      </c>
      <c r="P1104" s="34" t="s">
        <v>8</v>
      </c>
      <c r="Q1104" s="34" t="s">
        <v>8</v>
      </c>
      <c r="R1104" s="34" t="s">
        <v>8</v>
      </c>
      <c r="S1104" s="42" t="s">
        <v>8</v>
      </c>
      <c r="T1104" s="10">
        <v>0.59186582659019216</v>
      </c>
      <c r="U1104" s="11">
        <v>5.7904868662201514E-2</v>
      </c>
      <c r="V1104" s="11">
        <v>3.7362828414696687E-2</v>
      </c>
      <c r="W1104" s="11">
        <v>5.0102537189036156E-3</v>
      </c>
      <c r="X1104" s="11">
        <v>0.29298032384497036</v>
      </c>
      <c r="Y1104" s="12">
        <v>1.4875898769035644E-2</v>
      </c>
      <c r="Z1104" s="10">
        <f t="shared" si="240"/>
        <v>0.49715212404081965</v>
      </c>
      <c r="AA1104" s="11">
        <f t="shared" si="241"/>
        <v>-0.42876570500444616</v>
      </c>
      <c r="AB1104" s="11">
        <f t="shared" si="242"/>
        <v>-0.30351070075848546</v>
      </c>
      <c r="AC1104" s="11">
        <f t="shared" si="243"/>
        <v>17.958314912199882</v>
      </c>
      <c r="AD1104" s="9">
        <f t="shared" si="244"/>
        <v>17.839868068119593</v>
      </c>
      <c r="AE1104" s="10">
        <v>9.9044772158258105</v>
      </c>
      <c r="AF1104" s="11">
        <v>16.358030051171902</v>
      </c>
      <c r="AG1104" s="12">
        <v>22.401791937491701</v>
      </c>
      <c r="AH1104" s="10">
        <v>0.28552154630521009</v>
      </c>
      <c r="AI1104" s="11">
        <f t="shared" si="245"/>
        <v>66.889122623081505</v>
      </c>
      <c r="AJ1104" s="11">
        <f t="shared" si="246"/>
        <v>2.4517678852938976</v>
      </c>
      <c r="AK1104" s="11">
        <f t="shared" si="247"/>
        <v>0.24569849164557125</v>
      </c>
      <c r="AL1104" s="11">
        <f t="shared" si="248"/>
        <v>7.4572727272727271</v>
      </c>
      <c r="AM1104" s="11">
        <f t="shared" si="249"/>
        <v>1.7990269757139468</v>
      </c>
      <c r="AN1104" s="3">
        <f t="shared" si="250"/>
        <v>2.0201555477267346</v>
      </c>
      <c r="AO1104" s="3" t="str">
        <f t="shared" si="251"/>
        <v>n/a</v>
      </c>
      <c r="AP1104" s="3" t="s">
        <v>8</v>
      </c>
      <c r="AQ1104" s="124"/>
      <c r="AR1104" s="4"/>
      <c r="AS1104" s="3"/>
    </row>
    <row r="1105" spans="1:45" ht="15" customHeight="1">
      <c r="A1105" s="11">
        <v>4.7893868060000004</v>
      </c>
      <c r="B1105" s="32">
        <v>609</v>
      </c>
      <c r="C1105" s="17">
        <v>49.877800000000001</v>
      </c>
      <c r="D1105" s="17">
        <v>-24.238199999999999</v>
      </c>
      <c r="E1105" s="40" t="s">
        <v>37</v>
      </c>
      <c r="F1105" s="18">
        <v>38.799999999999997</v>
      </c>
      <c r="G1105" s="17">
        <v>38.799999999999997</v>
      </c>
      <c r="H1105" s="17">
        <v>40.9</v>
      </c>
      <c r="I1105" s="17">
        <v>42.9</v>
      </c>
      <c r="J1105" s="17">
        <v>44.2</v>
      </c>
      <c r="K1105" s="30">
        <v>46.7</v>
      </c>
      <c r="L1105" s="10">
        <f t="shared" si="238"/>
        <v>46.7</v>
      </c>
      <c r="M1105" s="52" t="str">
        <f t="shared" si="239"/>
        <v>transition</v>
      </c>
      <c r="N1105" s="83" t="s">
        <v>8</v>
      </c>
      <c r="O1105" s="34" t="s">
        <v>8</v>
      </c>
      <c r="P1105" s="34" t="s">
        <v>8</v>
      </c>
      <c r="Q1105" s="34" t="s">
        <v>8</v>
      </c>
      <c r="R1105" s="34" t="s">
        <v>8</v>
      </c>
      <c r="S1105" s="42" t="s">
        <v>8</v>
      </c>
      <c r="T1105" s="10">
        <v>0.60577764264559875</v>
      </c>
      <c r="U1105" s="11">
        <v>5.388975785972925E-2</v>
      </c>
      <c r="V1105" s="11">
        <v>5.0253994782603555E-2</v>
      </c>
      <c r="W1105" s="11">
        <v>5.6968260525396891E-3</v>
      </c>
      <c r="X1105" s="11">
        <v>0.26869071657723553</v>
      </c>
      <c r="Y1105" s="12">
        <v>1.5691062082293268E-2</v>
      </c>
      <c r="Z1105" s="10">
        <f t="shared" si="240"/>
        <v>0.57070777115555871</v>
      </c>
      <c r="AA1105" s="11">
        <f t="shared" si="241"/>
        <v>-0.33959222198135192</v>
      </c>
      <c r="AB1105" s="11">
        <f t="shared" si="242"/>
        <v>-0.24358621375382952</v>
      </c>
      <c r="AC1105" s="11">
        <f t="shared" si="243"/>
        <v>23.977525016258745</v>
      </c>
      <c r="AD1105" s="9">
        <f t="shared" si="244"/>
        <v>21.938702979238062</v>
      </c>
      <c r="AE1105" s="10">
        <v>14.959896202757299</v>
      </c>
      <c r="AF1105" s="11">
        <v>21.127243208813599</v>
      </c>
      <c r="AG1105" s="12">
        <v>27.8232778528035</v>
      </c>
      <c r="AH1105" s="10">
        <v>0.28445730634297067</v>
      </c>
      <c r="AI1105" s="11">
        <f t="shared" si="245"/>
        <v>69.27382063131148</v>
      </c>
      <c r="AJ1105" s="11">
        <f t="shared" si="246"/>
        <v>2.5248354362692402</v>
      </c>
      <c r="AK1105" s="11">
        <f t="shared" si="247"/>
        <v>0.27862594965948895</v>
      </c>
      <c r="AL1105" s="11">
        <f t="shared" si="248"/>
        <v>8.8214023596876263</v>
      </c>
      <c r="AM1105" s="11">
        <f t="shared" si="249"/>
        <v>1.8660831043191393</v>
      </c>
      <c r="AN1105" s="3">
        <f t="shared" si="250"/>
        <v>2.2545536755508526</v>
      </c>
      <c r="AO1105" s="3" t="str">
        <f t="shared" si="251"/>
        <v>n/a</v>
      </c>
      <c r="AP1105" s="3" t="s">
        <v>8</v>
      </c>
      <c r="AQ1105" s="124"/>
      <c r="AR1105" s="4"/>
      <c r="AS1105" s="3"/>
    </row>
    <row r="1106" spans="1:45" ht="15" customHeight="1">
      <c r="A1106" s="11">
        <v>4.7993939350000003</v>
      </c>
      <c r="B1106" s="32">
        <v>609</v>
      </c>
      <c r="C1106" s="17">
        <v>49.877800000000001</v>
      </c>
      <c r="D1106" s="17">
        <v>-24.238199999999999</v>
      </c>
      <c r="E1106" s="40" t="s">
        <v>37</v>
      </c>
      <c r="F1106" s="18">
        <v>38.799999999999997</v>
      </c>
      <c r="G1106" s="17">
        <v>38.799999999999997</v>
      </c>
      <c r="H1106" s="17">
        <v>40.9</v>
      </c>
      <c r="I1106" s="17">
        <v>42.9</v>
      </c>
      <c r="J1106" s="17">
        <v>44.2</v>
      </c>
      <c r="K1106" s="30">
        <v>46.7</v>
      </c>
      <c r="L1106" s="10">
        <f t="shared" si="238"/>
        <v>46.7</v>
      </c>
      <c r="M1106" s="52" t="str">
        <f t="shared" si="239"/>
        <v>transition</v>
      </c>
      <c r="N1106" s="83" t="s">
        <v>8</v>
      </c>
      <c r="O1106" s="34" t="s">
        <v>8</v>
      </c>
      <c r="P1106" s="34" t="s">
        <v>8</v>
      </c>
      <c r="Q1106" s="34" t="s">
        <v>8</v>
      </c>
      <c r="R1106" s="34" t="s">
        <v>8</v>
      </c>
      <c r="S1106" s="42" t="s">
        <v>8</v>
      </c>
      <c r="T1106" s="10">
        <v>0.5212632539147275</v>
      </c>
      <c r="U1106" s="11">
        <v>6.1360173678664864E-2</v>
      </c>
      <c r="V1106" s="11">
        <v>6.9641663874734916E-2</v>
      </c>
      <c r="W1106" s="11">
        <v>5.3629811644506833E-3</v>
      </c>
      <c r="X1106" s="11">
        <v>0.32338479867541514</v>
      </c>
      <c r="Y1106" s="12">
        <v>1.8987128692007121E-2</v>
      </c>
      <c r="Z1106" s="10">
        <f t="shared" si="240"/>
        <v>0.60502475378193188</v>
      </c>
      <c r="AA1106" s="11">
        <f t="shared" si="241"/>
        <v>-0.29183320076511138</v>
      </c>
      <c r="AB1106" s="11">
        <f t="shared" si="242"/>
        <v>-0.21822685640376835</v>
      </c>
      <c r="AC1106" s="11">
        <f t="shared" si="243"/>
        <v>27.20125894835498</v>
      </c>
      <c r="AD1106" s="9">
        <f t="shared" si="244"/>
        <v>23.673283021982243</v>
      </c>
      <c r="AE1106" s="10">
        <v>17.229655494868801</v>
      </c>
      <c r="AF1106" s="11">
        <v>23.341555329186701</v>
      </c>
      <c r="AG1106" s="12">
        <v>30.540125395859398</v>
      </c>
      <c r="AH1106" s="10">
        <v>0.19996000272392991</v>
      </c>
      <c r="AI1106" s="11">
        <f t="shared" si="245"/>
        <v>61.713663142447984</v>
      </c>
      <c r="AJ1106" s="11">
        <f t="shared" si="246"/>
        <v>3.514505367010254</v>
      </c>
      <c r="AK1106" s="11">
        <f t="shared" si="247"/>
        <v>0.28484301619404234</v>
      </c>
      <c r="AL1106" s="11">
        <f t="shared" si="248"/>
        <v>12.985625296684804</v>
      </c>
      <c r="AM1106" s="11">
        <f t="shared" si="249"/>
        <v>1.8839864228888559</v>
      </c>
      <c r="AN1106" s="3">
        <f t="shared" si="250"/>
        <v>1.6118978259022161</v>
      </c>
      <c r="AO1106" s="3" t="str">
        <f t="shared" si="251"/>
        <v>n/a</v>
      </c>
      <c r="AP1106" s="3" t="s">
        <v>8</v>
      </c>
      <c r="AQ1106" s="124"/>
      <c r="AR1106" s="4"/>
      <c r="AS1106" s="3"/>
    </row>
    <row r="1107" spans="1:45" ht="15" customHeight="1">
      <c r="A1107" s="11">
        <v>4.8078090199999997</v>
      </c>
      <c r="B1107" s="32">
        <v>609</v>
      </c>
      <c r="C1107" s="17">
        <v>49.877800000000001</v>
      </c>
      <c r="D1107" s="17">
        <v>-24.238199999999999</v>
      </c>
      <c r="E1107" s="40" t="s">
        <v>37</v>
      </c>
      <c r="F1107" s="18">
        <v>38.799999999999997</v>
      </c>
      <c r="G1107" s="17">
        <v>38.799999999999997</v>
      </c>
      <c r="H1107" s="17">
        <v>40.9</v>
      </c>
      <c r="I1107" s="17">
        <v>42.9</v>
      </c>
      <c r="J1107" s="17">
        <v>44.2</v>
      </c>
      <c r="K1107" s="30">
        <v>46.7</v>
      </c>
      <c r="L1107" s="10">
        <f t="shared" si="238"/>
        <v>46.7</v>
      </c>
      <c r="M1107" s="52" t="str">
        <f t="shared" si="239"/>
        <v>transition</v>
      </c>
      <c r="N1107" s="83" t="s">
        <v>8</v>
      </c>
      <c r="O1107" s="34" t="s">
        <v>8</v>
      </c>
      <c r="P1107" s="34" t="s">
        <v>8</v>
      </c>
      <c r="Q1107" s="34" t="s">
        <v>8</v>
      </c>
      <c r="R1107" s="34" t="s">
        <v>8</v>
      </c>
      <c r="S1107" s="42" t="s">
        <v>8</v>
      </c>
      <c r="T1107" s="10">
        <v>0.43574394775068748</v>
      </c>
      <c r="U1107" s="11">
        <v>6.0879727103489649E-2</v>
      </c>
      <c r="V1107" s="11">
        <v>4.3267043212597861E-2</v>
      </c>
      <c r="W1107" s="11">
        <v>7.1355984258421375E-3</v>
      </c>
      <c r="X1107" s="11">
        <v>0.42826164622187002</v>
      </c>
      <c r="Y1107" s="12">
        <v>2.4712037285512762E-2</v>
      </c>
      <c r="Z1107" s="10">
        <f t="shared" si="240"/>
        <v>0.55233653440712338</v>
      </c>
      <c r="AA1107" s="11">
        <f t="shared" si="241"/>
        <v>-0.41026914406356962</v>
      </c>
      <c r="AB1107" s="11">
        <f t="shared" si="242"/>
        <v>-0.25779622933353991</v>
      </c>
      <c r="AC1107" s="11">
        <f t="shared" si="243"/>
        <v>19.206832775709049</v>
      </c>
      <c r="AD1107" s="9">
        <f t="shared" si="244"/>
        <v>20.96673791358587</v>
      </c>
      <c r="AE1107" s="10">
        <v>13.696224633757501</v>
      </c>
      <c r="AF1107" s="11">
        <v>19.947863498512699</v>
      </c>
      <c r="AG1107" s="12">
        <v>26.496863659322401</v>
      </c>
      <c r="AH1107" s="10">
        <v>0.17470537694865279</v>
      </c>
      <c r="AI1107" s="11">
        <f t="shared" si="245"/>
        <v>50.43300075722977</v>
      </c>
      <c r="AJ1107" s="11">
        <f t="shared" si="246"/>
        <v>5.3668619995394229</v>
      </c>
      <c r="AK1107" s="11">
        <f t="shared" si="247"/>
        <v>0.19721962803645807</v>
      </c>
      <c r="AL1107" s="11">
        <f t="shared" si="248"/>
        <v>6.0635479507791272</v>
      </c>
      <c r="AM1107" s="11">
        <f t="shared" si="249"/>
        <v>1.9682335896540462</v>
      </c>
      <c r="AN1107" s="3">
        <f t="shared" si="250"/>
        <v>1.0174713322914308</v>
      </c>
      <c r="AO1107" s="3" t="str">
        <f t="shared" si="251"/>
        <v>n/a</v>
      </c>
      <c r="AP1107" s="3" t="s">
        <v>8</v>
      </c>
      <c r="AQ1107" s="124"/>
      <c r="AR1107" s="4"/>
      <c r="AS1107" s="3"/>
    </row>
    <row r="1108" spans="1:45" ht="15" customHeight="1">
      <c r="A1108" s="11">
        <v>4.8125851500000003</v>
      </c>
      <c r="B1108" s="32">
        <v>609</v>
      </c>
      <c r="C1108" s="17">
        <v>49.877800000000001</v>
      </c>
      <c r="D1108" s="17">
        <v>-24.238199999999999</v>
      </c>
      <c r="E1108" s="40" t="s">
        <v>37</v>
      </c>
      <c r="F1108" s="18">
        <v>38.799999999999997</v>
      </c>
      <c r="G1108" s="17">
        <v>38.799999999999997</v>
      </c>
      <c r="H1108" s="17">
        <v>40.9</v>
      </c>
      <c r="I1108" s="17">
        <v>42.9</v>
      </c>
      <c r="J1108" s="17">
        <v>44.2</v>
      </c>
      <c r="K1108" s="30">
        <v>46.7</v>
      </c>
      <c r="L1108" s="10">
        <f t="shared" si="238"/>
        <v>46.7</v>
      </c>
      <c r="M1108" s="52" t="str">
        <f t="shared" si="239"/>
        <v>transition</v>
      </c>
      <c r="N1108" s="83" t="s">
        <v>8</v>
      </c>
      <c r="O1108" s="34" t="s">
        <v>8</v>
      </c>
      <c r="P1108" s="34" t="s">
        <v>8</v>
      </c>
      <c r="Q1108" s="34" t="s">
        <v>8</v>
      </c>
      <c r="R1108" s="34" t="s">
        <v>8</v>
      </c>
      <c r="S1108" s="42" t="s">
        <v>8</v>
      </c>
      <c r="T1108" s="10">
        <v>0.43878882164633859</v>
      </c>
      <c r="U1108" s="11">
        <v>6.0246597587382246E-2</v>
      </c>
      <c r="V1108" s="11">
        <v>5.2052410807351172E-2</v>
      </c>
      <c r="W1108" s="11">
        <v>6.9800624476128344E-3</v>
      </c>
      <c r="X1108" s="11">
        <v>0.41865498827040787</v>
      </c>
      <c r="Y1108" s="12">
        <v>2.3277119240907203E-2</v>
      </c>
      <c r="Z1108" s="10">
        <f t="shared" si="240"/>
        <v>0.57738350364022806</v>
      </c>
      <c r="AA1108" s="11">
        <f t="shared" si="241"/>
        <v>-0.36012339873905364</v>
      </c>
      <c r="AB1108" s="11">
        <f t="shared" si="242"/>
        <v>-0.23853562845731488</v>
      </c>
      <c r="AC1108" s="11">
        <f t="shared" si="243"/>
        <v>22.591670585113878</v>
      </c>
      <c r="AD1108" s="9">
        <f t="shared" si="244"/>
        <v>22.284163013519663</v>
      </c>
      <c r="AE1108" s="10">
        <v>15.3894444800156</v>
      </c>
      <c r="AF1108" s="11">
        <v>21.566317698834698</v>
      </c>
      <c r="AG1108" s="12">
        <v>28.4779662973379</v>
      </c>
      <c r="AH1108" s="10">
        <v>0.11973720288577494</v>
      </c>
      <c r="AI1108" s="11">
        <f t="shared" si="245"/>
        <v>51.174061387059609</v>
      </c>
      <c r="AJ1108" s="11">
        <f t="shared" si="246"/>
        <v>5.0376184828102986</v>
      </c>
      <c r="AK1108" s="11">
        <f t="shared" si="247"/>
        <v>0.21253865825028084</v>
      </c>
      <c r="AL1108" s="11">
        <f t="shared" si="248"/>
        <v>7.4572987273420424</v>
      </c>
      <c r="AM1108" s="11">
        <f t="shared" si="249"/>
        <v>1.9529147302966292</v>
      </c>
      <c r="AN1108" s="3">
        <f t="shared" si="250"/>
        <v>1.0480917078263172</v>
      </c>
      <c r="AO1108" s="3" t="str">
        <f t="shared" si="251"/>
        <v>n/a</v>
      </c>
      <c r="AP1108" s="3" t="s">
        <v>8</v>
      </c>
      <c r="AQ1108" s="124"/>
      <c r="AR1108" s="4"/>
      <c r="AS1108" s="3"/>
    </row>
    <row r="1109" spans="1:45" ht="15" customHeight="1">
      <c r="A1109" s="11">
        <v>4.8171338449999999</v>
      </c>
      <c r="B1109" s="32">
        <v>609</v>
      </c>
      <c r="C1109" s="17">
        <v>49.877800000000001</v>
      </c>
      <c r="D1109" s="17">
        <v>-24.238199999999999</v>
      </c>
      <c r="E1109" s="40" t="s">
        <v>37</v>
      </c>
      <c r="F1109" s="18">
        <v>38.799999999999997</v>
      </c>
      <c r="G1109" s="17">
        <v>38.799999999999997</v>
      </c>
      <c r="H1109" s="17">
        <v>40.9</v>
      </c>
      <c r="I1109" s="17">
        <v>42.9</v>
      </c>
      <c r="J1109" s="17">
        <v>44.2</v>
      </c>
      <c r="K1109" s="30">
        <v>46.7</v>
      </c>
      <c r="L1109" s="10">
        <f t="shared" si="238"/>
        <v>46.7</v>
      </c>
      <c r="M1109" s="52" t="str">
        <f t="shared" si="239"/>
        <v>transition</v>
      </c>
      <c r="N1109" s="83" t="s">
        <v>8</v>
      </c>
      <c r="O1109" s="34" t="s">
        <v>8</v>
      </c>
      <c r="P1109" s="34" t="s">
        <v>8</v>
      </c>
      <c r="Q1109" s="34" t="s">
        <v>8</v>
      </c>
      <c r="R1109" s="34" t="s">
        <v>8</v>
      </c>
      <c r="S1109" s="42" t="s">
        <v>8</v>
      </c>
      <c r="T1109" s="10">
        <v>0.51647091879886331</v>
      </c>
      <c r="U1109" s="11">
        <v>5.0790098405813063E-2</v>
      </c>
      <c r="V1109" s="11">
        <v>3.2686167318002869E-2</v>
      </c>
      <c r="W1109" s="11">
        <v>4.9136818833179488E-3</v>
      </c>
      <c r="X1109" s="11">
        <v>0.37680596258264998</v>
      </c>
      <c r="Y1109" s="12">
        <v>1.8333171011352786E-2</v>
      </c>
      <c r="Z1109" s="10">
        <f t="shared" si="240"/>
        <v>0.524094694164839</v>
      </c>
      <c r="AA1109" s="11">
        <f t="shared" si="241"/>
        <v>-0.43203887697576537</v>
      </c>
      <c r="AB1109" s="11">
        <f t="shared" si="242"/>
        <v>-0.28059023699001567</v>
      </c>
      <c r="AC1109" s="11">
        <f t="shared" si="243"/>
        <v>17.737375804135837</v>
      </c>
      <c r="AD1109" s="9">
        <f t="shared" si="244"/>
        <v>19.407627789882927</v>
      </c>
      <c r="AE1109" s="10">
        <v>11.7486951797198</v>
      </c>
      <c r="AF1109" s="11">
        <v>18.113978838629698</v>
      </c>
      <c r="AG1109" s="12">
        <v>24.326809644255601</v>
      </c>
      <c r="AH1109" s="10">
        <v>0.2826365508775357</v>
      </c>
      <c r="AI1109" s="11">
        <f t="shared" si="245"/>
        <v>57.817562456122893</v>
      </c>
      <c r="AJ1109" s="11">
        <f t="shared" si="246"/>
        <v>3.4280162326093295</v>
      </c>
      <c r="AK1109" s="11">
        <f t="shared" si="247"/>
        <v>0.18280171977984042</v>
      </c>
      <c r="AL1109" s="11">
        <f t="shared" si="248"/>
        <v>6.6520723347950304</v>
      </c>
      <c r="AM1109" s="11">
        <f t="shared" si="249"/>
        <v>1.9137012240739173</v>
      </c>
      <c r="AN1109" s="3">
        <f t="shared" si="250"/>
        <v>1.3706548464863497</v>
      </c>
      <c r="AO1109" s="3" t="str">
        <f t="shared" si="251"/>
        <v>n/a</v>
      </c>
      <c r="AP1109" s="3" t="s">
        <v>8</v>
      </c>
      <c r="AQ1109" s="124"/>
      <c r="AR1109" s="4"/>
      <c r="AS1109" s="3"/>
    </row>
    <row r="1110" spans="1:45" ht="15" customHeight="1">
      <c r="A1110" s="11">
        <v>4.8303835570000002</v>
      </c>
      <c r="B1110" s="32">
        <v>609</v>
      </c>
      <c r="C1110" s="17">
        <v>49.877800000000001</v>
      </c>
      <c r="D1110" s="17">
        <v>-24.238199999999999</v>
      </c>
      <c r="E1110" s="40" t="s">
        <v>37</v>
      </c>
      <c r="F1110" s="18">
        <v>38.799999999999997</v>
      </c>
      <c r="G1110" s="17">
        <v>38.799999999999997</v>
      </c>
      <c r="H1110" s="17">
        <v>40.9</v>
      </c>
      <c r="I1110" s="17">
        <v>42.9</v>
      </c>
      <c r="J1110" s="17">
        <v>44.2</v>
      </c>
      <c r="K1110" s="30">
        <v>46.7</v>
      </c>
      <c r="L1110" s="10">
        <f t="shared" si="238"/>
        <v>46.7</v>
      </c>
      <c r="M1110" s="52" t="str">
        <f t="shared" si="239"/>
        <v>transition</v>
      </c>
      <c r="N1110" s="83" t="s">
        <v>8</v>
      </c>
      <c r="O1110" s="34" t="s">
        <v>8</v>
      </c>
      <c r="P1110" s="34" t="s">
        <v>8</v>
      </c>
      <c r="Q1110" s="34" t="s">
        <v>8</v>
      </c>
      <c r="R1110" s="34" t="s">
        <v>8</v>
      </c>
      <c r="S1110" s="42" t="s">
        <v>8</v>
      </c>
      <c r="T1110" s="10">
        <v>0.50790495501829225</v>
      </c>
      <c r="U1110" s="11">
        <v>5.4820085855945562E-2</v>
      </c>
      <c r="V1110" s="11">
        <v>3.6035295557045266E-2</v>
      </c>
      <c r="W1110" s="11">
        <v>5.2179583959183077E-3</v>
      </c>
      <c r="X1110" s="11">
        <v>0.37519291624767287</v>
      </c>
      <c r="Y1110" s="12">
        <v>2.082878892512571E-2</v>
      </c>
      <c r="Z1110" s="10">
        <f t="shared" si="240"/>
        <v>0.53105998624997441</v>
      </c>
      <c r="AA1110" s="11">
        <f t="shared" si="241"/>
        <v>-0.42587479995488936</v>
      </c>
      <c r="AB1110" s="11">
        <f t="shared" si="242"/>
        <v>-0.27485642011258976</v>
      </c>
      <c r="AC1110" s="11">
        <f t="shared" si="243"/>
        <v>18.153451003044967</v>
      </c>
      <c r="AD1110" s="9">
        <f t="shared" si="244"/>
        <v>19.799820864298859</v>
      </c>
      <c r="AE1110" s="10">
        <v>12.275005633068901</v>
      </c>
      <c r="AF1110" s="11">
        <v>18.566889373539599</v>
      </c>
      <c r="AG1110" s="12">
        <v>24.861214672123801</v>
      </c>
      <c r="AH1110" s="10">
        <v>0.20827100605960283</v>
      </c>
      <c r="AI1110" s="11">
        <f t="shared" si="245"/>
        <v>57.514005134015889</v>
      </c>
      <c r="AJ1110" s="11">
        <f t="shared" si="246"/>
        <v>3.9393719738369271</v>
      </c>
      <c r="AK1110" s="11">
        <f t="shared" si="247"/>
        <v>0.19523330053542887</v>
      </c>
      <c r="AL1110" s="11">
        <f t="shared" si="248"/>
        <v>6.9060143494500634</v>
      </c>
      <c r="AM1110" s="11">
        <f t="shared" si="249"/>
        <v>1.9320410184501382</v>
      </c>
      <c r="AN1110" s="3">
        <f t="shared" si="250"/>
        <v>1.3537168028060884</v>
      </c>
      <c r="AO1110" s="3" t="str">
        <f t="shared" si="251"/>
        <v>n/a</v>
      </c>
      <c r="AP1110" s="3" t="s">
        <v>8</v>
      </c>
      <c r="AQ1110" s="124"/>
      <c r="AR1110" s="4"/>
      <c r="AS1110" s="3"/>
    </row>
    <row r="1111" spans="1:45" ht="15" customHeight="1">
      <c r="A1111" s="11">
        <v>4.8479285409999999</v>
      </c>
      <c r="B1111" s="32">
        <v>609</v>
      </c>
      <c r="C1111" s="17">
        <v>49.877800000000001</v>
      </c>
      <c r="D1111" s="17">
        <v>-24.238199999999999</v>
      </c>
      <c r="E1111" s="40" t="s">
        <v>37</v>
      </c>
      <c r="F1111" s="18">
        <v>38.799999999999997</v>
      </c>
      <c r="G1111" s="17">
        <v>38.799999999999997</v>
      </c>
      <c r="H1111" s="17">
        <v>40.9</v>
      </c>
      <c r="I1111" s="17">
        <v>42.9</v>
      </c>
      <c r="J1111" s="17">
        <v>44.2</v>
      </c>
      <c r="K1111" s="30">
        <v>46.7</v>
      </c>
      <c r="L1111" s="10">
        <f t="shared" si="238"/>
        <v>46.7</v>
      </c>
      <c r="M1111" s="52" t="str">
        <f t="shared" si="239"/>
        <v>transition</v>
      </c>
      <c r="N1111" s="83" t="s">
        <v>8</v>
      </c>
      <c r="O1111" s="34" t="s">
        <v>8</v>
      </c>
      <c r="P1111" s="34" t="s">
        <v>8</v>
      </c>
      <c r="Q1111" s="34" t="s">
        <v>8</v>
      </c>
      <c r="R1111" s="34" t="s">
        <v>8</v>
      </c>
      <c r="S1111" s="42" t="s">
        <v>8</v>
      </c>
      <c r="T1111" s="10">
        <v>0.45604452169347637</v>
      </c>
      <c r="U1111" s="11">
        <v>6.4575287213495966E-2</v>
      </c>
      <c r="V1111" s="11">
        <v>3.9924504693959577E-2</v>
      </c>
      <c r="W1111" s="11">
        <v>7.5665991707607166E-3</v>
      </c>
      <c r="X1111" s="11">
        <v>0.41031627258741438</v>
      </c>
      <c r="Y1111" s="12">
        <v>2.1572814640892932E-2</v>
      </c>
      <c r="Z1111" s="10">
        <f t="shared" si="240"/>
        <v>0.51679384155257446</v>
      </c>
      <c r="AA1111" s="11">
        <f t="shared" si="241"/>
        <v>-0.44823584943040284</v>
      </c>
      <c r="AB1111" s="11">
        <f t="shared" si="242"/>
        <v>-0.28668267031419126</v>
      </c>
      <c r="AC1111" s="11">
        <f t="shared" si="243"/>
        <v>16.644080163447807</v>
      </c>
      <c r="AD1111" s="9">
        <f t="shared" si="244"/>
        <v>18.990905350509319</v>
      </c>
      <c r="AE1111" s="10">
        <v>11.2658334604966</v>
      </c>
      <c r="AF1111" s="11">
        <v>17.6524490945385</v>
      </c>
      <c r="AG1111" s="12">
        <v>23.852108362261301</v>
      </c>
      <c r="AH1111" s="10">
        <v>0.16420492008821946</v>
      </c>
      <c r="AI1111" s="11">
        <f t="shared" si="245"/>
        <v>52.63909963423599</v>
      </c>
      <c r="AJ1111" s="11">
        <f t="shared" si="246"/>
        <v>4.5167570353414224</v>
      </c>
      <c r="AK1111" s="11">
        <f t="shared" si="247"/>
        <v>0.20602125642177263</v>
      </c>
      <c r="AL1111" s="11">
        <f t="shared" si="248"/>
        <v>5.2764133255846462</v>
      </c>
      <c r="AM1111" s="11">
        <f t="shared" si="249"/>
        <v>1.8962650317595602</v>
      </c>
      <c r="AN1111" s="3">
        <f t="shared" si="250"/>
        <v>1.1114463455658341</v>
      </c>
      <c r="AO1111" s="3" t="str">
        <f t="shared" si="251"/>
        <v>n/a</v>
      </c>
      <c r="AP1111" s="3" t="s">
        <v>8</v>
      </c>
      <c r="AQ1111" s="124"/>
      <c r="AR1111" s="4"/>
      <c r="AS1111" s="3"/>
    </row>
    <row r="1112" spans="1:45" ht="15" customHeight="1">
      <c r="A1112" s="11">
        <v>4.8553065550000003</v>
      </c>
      <c r="B1112" s="32">
        <v>609</v>
      </c>
      <c r="C1112" s="17">
        <v>49.877800000000001</v>
      </c>
      <c r="D1112" s="17">
        <v>-24.238199999999999</v>
      </c>
      <c r="E1112" s="40" t="s">
        <v>37</v>
      </c>
      <c r="F1112" s="18">
        <v>38.799999999999997</v>
      </c>
      <c r="G1112" s="17">
        <v>38.799999999999997</v>
      </c>
      <c r="H1112" s="17">
        <v>40.9</v>
      </c>
      <c r="I1112" s="17">
        <v>42.9</v>
      </c>
      <c r="J1112" s="17">
        <v>44.2</v>
      </c>
      <c r="K1112" s="30">
        <v>46.7</v>
      </c>
      <c r="L1112" s="10">
        <f t="shared" si="238"/>
        <v>46.7</v>
      </c>
      <c r="M1112" s="52" t="str">
        <f t="shared" si="239"/>
        <v>transition</v>
      </c>
      <c r="N1112" s="83" t="s">
        <v>8</v>
      </c>
      <c r="O1112" s="34" t="s">
        <v>8</v>
      </c>
      <c r="P1112" s="34" t="s">
        <v>8</v>
      </c>
      <c r="Q1112" s="34" t="s">
        <v>8</v>
      </c>
      <c r="R1112" s="34" t="s">
        <v>8</v>
      </c>
      <c r="S1112" s="42" t="s">
        <v>8</v>
      </c>
      <c r="T1112" s="10">
        <v>0.48452557793225276</v>
      </c>
      <c r="U1112" s="11">
        <v>5.4273851680346055E-2</v>
      </c>
      <c r="V1112" s="11">
        <v>3.8131581115189883E-2</v>
      </c>
      <c r="W1112" s="11">
        <v>7.2081375228221023E-3</v>
      </c>
      <c r="X1112" s="11">
        <v>0.39277565912112783</v>
      </c>
      <c r="Y1112" s="12">
        <v>2.3085192628261423E-2</v>
      </c>
      <c r="Z1112" s="10">
        <f t="shared" si="240"/>
        <v>0.55766586086969694</v>
      </c>
      <c r="AA1112" s="11">
        <f t="shared" si="241"/>
        <v>-0.41703369267969376</v>
      </c>
      <c r="AB1112" s="11">
        <f t="shared" si="242"/>
        <v>-0.2536259412888226</v>
      </c>
      <c r="AC1112" s="11">
        <f t="shared" si="243"/>
        <v>18.750225744120669</v>
      </c>
      <c r="AD1112" s="9">
        <f t="shared" si="244"/>
        <v>21.251985615844536</v>
      </c>
      <c r="AE1112" s="10">
        <v>14.0895067674003</v>
      </c>
      <c r="AF1112" s="11">
        <v>20.304326312399699</v>
      </c>
      <c r="AG1112" s="12">
        <v>26.884545905361499</v>
      </c>
      <c r="AH1112" s="10">
        <v>0.21202582400768907</v>
      </c>
      <c r="AI1112" s="11">
        <f t="shared" si="245"/>
        <v>55.229100047737781</v>
      </c>
      <c r="AJ1112" s="11">
        <f t="shared" si="246"/>
        <v>4.5478137910214711</v>
      </c>
      <c r="AK1112" s="11">
        <f t="shared" si="247"/>
        <v>0.19324638828590826</v>
      </c>
      <c r="AL1112" s="11">
        <f t="shared" si="248"/>
        <v>5.2900740301443019</v>
      </c>
      <c r="AM1112" s="11">
        <f t="shared" si="249"/>
        <v>1.9927030323737605</v>
      </c>
      <c r="AN1112" s="3">
        <f t="shared" si="250"/>
        <v>1.2335936982867624</v>
      </c>
      <c r="AO1112" s="3" t="str">
        <f t="shared" si="251"/>
        <v>n/a</v>
      </c>
      <c r="AP1112" s="3" t="s">
        <v>8</v>
      </c>
      <c r="AQ1112" s="124"/>
      <c r="AR1112" s="4"/>
      <c r="AS1112" s="3"/>
    </row>
    <row r="1113" spans="1:45" ht="15" customHeight="1">
      <c r="A1113" s="11">
        <v>4.8697851029999999</v>
      </c>
      <c r="B1113" s="32">
        <v>609</v>
      </c>
      <c r="C1113" s="17">
        <v>49.877800000000001</v>
      </c>
      <c r="D1113" s="17">
        <v>-24.238199999999999</v>
      </c>
      <c r="E1113" s="40" t="s">
        <v>37</v>
      </c>
      <c r="F1113" s="18">
        <v>38.799999999999997</v>
      </c>
      <c r="G1113" s="17">
        <v>38.799999999999997</v>
      </c>
      <c r="H1113" s="17">
        <v>40.9</v>
      </c>
      <c r="I1113" s="17">
        <v>42.9</v>
      </c>
      <c r="J1113" s="17">
        <v>44.2</v>
      </c>
      <c r="K1113" s="30">
        <v>46.7</v>
      </c>
      <c r="L1113" s="10">
        <f t="shared" si="238"/>
        <v>46.7</v>
      </c>
      <c r="M1113" s="52" t="str">
        <f t="shared" si="239"/>
        <v>transition</v>
      </c>
      <c r="N1113" s="83" t="s">
        <v>8</v>
      </c>
      <c r="O1113" s="34" t="s">
        <v>8</v>
      </c>
      <c r="P1113" s="34" t="s">
        <v>8</v>
      </c>
      <c r="Q1113" s="34" t="s">
        <v>8</v>
      </c>
      <c r="R1113" s="34" t="s">
        <v>8</v>
      </c>
      <c r="S1113" s="42" t="s">
        <v>8</v>
      </c>
      <c r="T1113" s="10">
        <v>0.40301148702837697</v>
      </c>
      <c r="U1113" s="11">
        <v>6.008724711221914E-2</v>
      </c>
      <c r="V1113" s="11">
        <v>4.1689506271090887E-2</v>
      </c>
      <c r="W1113" s="11">
        <v>9.8138547000375335E-3</v>
      </c>
      <c r="X1113" s="11">
        <v>0.45970650990438672</v>
      </c>
      <c r="Y1113" s="12">
        <v>2.5691394983888807E-2</v>
      </c>
      <c r="Z1113" s="10">
        <f t="shared" si="240"/>
        <v>0.56230790803081221</v>
      </c>
      <c r="AA1113" s="11">
        <f t="shared" si="241"/>
        <v>-0.42760089235422993</v>
      </c>
      <c r="AB1113" s="11">
        <f t="shared" si="242"/>
        <v>-0.25002580873673907</v>
      </c>
      <c r="AC1113" s="11">
        <f t="shared" si="243"/>
        <v>18.036939766089478</v>
      </c>
      <c r="AD1113" s="9">
        <f t="shared" si="244"/>
        <v>21.498234682407048</v>
      </c>
      <c r="AE1113" s="10">
        <v>14.417740738079299</v>
      </c>
      <c r="AF1113" s="11">
        <v>20.5896253844688</v>
      </c>
      <c r="AG1113" s="12">
        <v>27.224153029745001</v>
      </c>
      <c r="AH1113" s="10">
        <v>2.143903677930448E-2</v>
      </c>
      <c r="AI1113" s="11">
        <f t="shared" si="245"/>
        <v>46.714162502835308</v>
      </c>
      <c r="AJ1113" s="11">
        <f t="shared" si="246"/>
        <v>5.9928206834760083</v>
      </c>
      <c r="AK1113" s="11">
        <f t="shared" si="247"/>
        <v>0.18692253813709783</v>
      </c>
      <c r="AL1113" s="11">
        <f t="shared" si="248"/>
        <v>4.2480256275784729</v>
      </c>
      <c r="AM1113" s="11">
        <f t="shared" si="249"/>
        <v>2.0080811579872759</v>
      </c>
      <c r="AN1113" s="3">
        <f t="shared" si="250"/>
        <v>0.87667126382917304</v>
      </c>
      <c r="AO1113" s="3" t="str">
        <f t="shared" si="251"/>
        <v>n/a</v>
      </c>
      <c r="AP1113" s="3" t="s">
        <v>8</v>
      </c>
      <c r="AQ1113" s="124"/>
      <c r="AR1113" s="4"/>
      <c r="AS1113" s="3"/>
    </row>
    <row r="1114" spans="1:45" ht="15" customHeight="1">
      <c r="A1114" s="11">
        <v>4.8842636519999996</v>
      </c>
      <c r="B1114" s="32">
        <v>609</v>
      </c>
      <c r="C1114" s="17">
        <v>49.877800000000001</v>
      </c>
      <c r="D1114" s="17">
        <v>-24.238199999999999</v>
      </c>
      <c r="E1114" s="40" t="s">
        <v>37</v>
      </c>
      <c r="F1114" s="18">
        <v>38.799999999999997</v>
      </c>
      <c r="G1114" s="17">
        <v>38.799999999999997</v>
      </c>
      <c r="H1114" s="17">
        <v>40.9</v>
      </c>
      <c r="I1114" s="17">
        <v>42.9</v>
      </c>
      <c r="J1114" s="17">
        <v>44.2</v>
      </c>
      <c r="K1114" s="30">
        <v>46.7</v>
      </c>
      <c r="L1114" s="10">
        <f t="shared" si="238"/>
        <v>46.7</v>
      </c>
      <c r="M1114" s="52" t="str">
        <f t="shared" si="239"/>
        <v>transition</v>
      </c>
      <c r="N1114" s="83" t="s">
        <v>8</v>
      </c>
      <c r="O1114" s="34" t="s">
        <v>8</v>
      </c>
      <c r="P1114" s="34" t="s">
        <v>8</v>
      </c>
      <c r="Q1114" s="34" t="s">
        <v>8</v>
      </c>
      <c r="R1114" s="34" t="s">
        <v>8</v>
      </c>
      <c r="S1114" s="42" t="s">
        <v>8</v>
      </c>
      <c r="T1114" s="10">
        <v>0.44144135762305675</v>
      </c>
      <c r="U1114" s="11">
        <v>5.0473445817109823E-2</v>
      </c>
      <c r="V1114" s="11">
        <v>3.0700204282093236E-2</v>
      </c>
      <c r="W1114" s="11">
        <v>7.4075245893839171E-3</v>
      </c>
      <c r="X1114" s="11">
        <v>0.4498106865645557</v>
      </c>
      <c r="Y1114" s="12">
        <v>2.0166781123800603E-2</v>
      </c>
      <c r="Z1114" s="10">
        <f t="shared" si="240"/>
        <v>0.53586763594722808</v>
      </c>
      <c r="AA1114" s="11">
        <f t="shared" si="241"/>
        <v>-0.46020016990908591</v>
      </c>
      <c r="AB1114" s="11">
        <f t="shared" si="242"/>
        <v>-0.2709424716445174</v>
      </c>
      <c r="AC1114" s="11">
        <f t="shared" si="243"/>
        <v>15.836488531136698</v>
      </c>
      <c r="AD1114" s="9">
        <f t="shared" si="244"/>
        <v>20.06753493951501</v>
      </c>
      <c r="AE1114" s="10">
        <v>12.5948534343379</v>
      </c>
      <c r="AF1114" s="11">
        <v>18.8870952328882</v>
      </c>
      <c r="AG1114" s="12">
        <v>25.195191535266702</v>
      </c>
      <c r="AH1114" s="10">
        <v>7.4197969314965195E-2</v>
      </c>
      <c r="AI1114" s="11">
        <f t="shared" si="245"/>
        <v>49.530473506564149</v>
      </c>
      <c r="AJ1114" s="11">
        <f t="shared" si="246"/>
        <v>4.3688096961522431</v>
      </c>
      <c r="AK1114" s="11">
        <f t="shared" si="247"/>
        <v>0.15858885346689877</v>
      </c>
      <c r="AL1114" s="11">
        <f t="shared" si="248"/>
        <v>4.1444620144887789</v>
      </c>
      <c r="AM1114" s="11">
        <f t="shared" si="249"/>
        <v>1.9748743876635386</v>
      </c>
      <c r="AN1114" s="3">
        <f t="shared" si="250"/>
        <v>0.98139366362008873</v>
      </c>
      <c r="AO1114" s="3" t="str">
        <f t="shared" si="251"/>
        <v>n/a</v>
      </c>
      <c r="AP1114" s="3" t="s">
        <v>8</v>
      </c>
      <c r="AQ1114" s="124"/>
      <c r="AR1114" s="4"/>
      <c r="AS1114" s="3"/>
    </row>
    <row r="1115" spans="1:45" ht="15" customHeight="1">
      <c r="A1115" s="11">
        <v>4.8994661269999993</v>
      </c>
      <c r="B1115" s="32">
        <v>609</v>
      </c>
      <c r="C1115" s="17">
        <v>49.877800000000001</v>
      </c>
      <c r="D1115" s="17">
        <v>-24.238199999999999</v>
      </c>
      <c r="E1115" s="40" t="s">
        <v>37</v>
      </c>
      <c r="F1115" s="18">
        <v>38.799999999999997</v>
      </c>
      <c r="G1115" s="17">
        <v>38.799999999999997</v>
      </c>
      <c r="H1115" s="17">
        <v>40.9</v>
      </c>
      <c r="I1115" s="17">
        <v>42.9</v>
      </c>
      <c r="J1115" s="17">
        <v>44.2</v>
      </c>
      <c r="K1115" s="30">
        <v>46.7</v>
      </c>
      <c r="L1115" s="10">
        <f t="shared" si="238"/>
        <v>46.7</v>
      </c>
      <c r="M1115" s="52" t="str">
        <f t="shared" si="239"/>
        <v>transition</v>
      </c>
      <c r="N1115" s="83" t="s">
        <v>8</v>
      </c>
      <c r="O1115" s="34" t="s">
        <v>8</v>
      </c>
      <c r="P1115" s="34" t="s">
        <v>8</v>
      </c>
      <c r="Q1115" s="34" t="s">
        <v>8</v>
      </c>
      <c r="R1115" s="34" t="s">
        <v>8</v>
      </c>
      <c r="S1115" s="42" t="s">
        <v>8</v>
      </c>
      <c r="T1115" s="10">
        <v>0.47659917832747739</v>
      </c>
      <c r="U1115" s="11">
        <v>5.2741144040170655E-2</v>
      </c>
      <c r="V1115" s="11">
        <v>2.7313176603441625E-2</v>
      </c>
      <c r="W1115" s="11">
        <v>5.3831924192339169E-3</v>
      </c>
      <c r="X1115" s="11">
        <v>0.42425316913747263</v>
      </c>
      <c r="Y1115" s="12">
        <v>1.3710139472203823E-2</v>
      </c>
      <c r="Z1115" s="10">
        <f t="shared" si="240"/>
        <v>0.46805453592029361</v>
      </c>
      <c r="AA1115" s="11">
        <f t="shared" si="241"/>
        <v>-0.49527638549932651</v>
      </c>
      <c r="AB1115" s="11">
        <f t="shared" si="242"/>
        <v>-0.32970354164943755</v>
      </c>
      <c r="AC1115" s="11">
        <f t="shared" si="243"/>
        <v>13.468843978795462</v>
      </c>
      <c r="AD1115" s="11">
        <f t="shared" si="244"/>
        <v>16.048277751178471</v>
      </c>
      <c r="AE1115" s="10">
        <v>7.8208954813455502</v>
      </c>
      <c r="AF1115" s="11">
        <v>14.4247374637796</v>
      </c>
      <c r="AG1115" s="12">
        <v>20.3389484470393</v>
      </c>
      <c r="AH1115" s="10">
        <v>8.7241491831436521E-2</v>
      </c>
      <c r="AI1115" s="11">
        <f t="shared" si="245"/>
        <v>52.905360092434094</v>
      </c>
      <c r="AJ1115" s="11">
        <f t="shared" si="246"/>
        <v>2.796222501691306</v>
      </c>
      <c r="AK1115" s="11">
        <f t="shared" si="247"/>
        <v>0.1632353437845806</v>
      </c>
      <c r="AL1115" s="11">
        <f t="shared" si="248"/>
        <v>5.0737879080548582</v>
      </c>
      <c r="AM1115" s="11">
        <f t="shared" si="249"/>
        <v>1.7989092815941266</v>
      </c>
      <c r="AN1115" s="3">
        <f t="shared" si="250"/>
        <v>1.1233838966870342</v>
      </c>
      <c r="AO1115" s="3" t="str">
        <f t="shared" si="251"/>
        <v>n/a</v>
      </c>
      <c r="AP1115" s="3" t="s">
        <v>8</v>
      </c>
      <c r="AQ1115" s="124"/>
      <c r="AR1115" s="4"/>
      <c r="AS1115" s="3"/>
    </row>
    <row r="1116" spans="1:45" ht="15" customHeight="1">
      <c r="A1116" s="11">
        <v>4.904190067</v>
      </c>
      <c r="B1116" s="32">
        <v>609</v>
      </c>
      <c r="C1116" s="17">
        <v>49.877800000000001</v>
      </c>
      <c r="D1116" s="17">
        <v>-24.238199999999999</v>
      </c>
      <c r="E1116" s="40" t="s">
        <v>37</v>
      </c>
      <c r="F1116" s="18">
        <v>38.799999999999997</v>
      </c>
      <c r="G1116" s="17">
        <v>38.799999999999997</v>
      </c>
      <c r="H1116" s="17">
        <v>40.9</v>
      </c>
      <c r="I1116" s="17">
        <v>42.9</v>
      </c>
      <c r="J1116" s="17">
        <v>44.2</v>
      </c>
      <c r="K1116" s="30">
        <v>46.7</v>
      </c>
      <c r="L1116" s="10">
        <f t="shared" si="238"/>
        <v>46.7</v>
      </c>
      <c r="M1116" s="52" t="str">
        <f t="shared" si="239"/>
        <v>transition</v>
      </c>
      <c r="N1116" s="83" t="s">
        <v>8</v>
      </c>
      <c r="O1116" s="34" t="s">
        <v>8</v>
      </c>
      <c r="P1116" s="34" t="s">
        <v>8</v>
      </c>
      <c r="Q1116" s="34" t="s">
        <v>8</v>
      </c>
      <c r="R1116" s="34" t="s">
        <v>8</v>
      </c>
      <c r="S1116" s="42" t="s">
        <v>8</v>
      </c>
      <c r="T1116" s="10">
        <v>0.39867866445607802</v>
      </c>
      <c r="U1116" s="11">
        <v>5.022556596124976E-2</v>
      </c>
      <c r="V1116" s="11">
        <v>3.5274379556999115E-2</v>
      </c>
      <c r="W1116" s="11">
        <v>8.0870778446460699E-3</v>
      </c>
      <c r="X1116" s="11">
        <v>0.48506414603935</v>
      </c>
      <c r="Y1116" s="12">
        <v>2.2670166141676992E-2</v>
      </c>
      <c r="Z1116" s="10">
        <f t="shared" si="240"/>
        <v>0.56797883919880421</v>
      </c>
      <c r="AA1116" s="11">
        <f t="shared" si="241"/>
        <v>-0.42375625062332795</v>
      </c>
      <c r="AB1116" s="11">
        <f t="shared" si="242"/>
        <v>-0.24566784420162727</v>
      </c>
      <c r="AC1116" s="11">
        <f t="shared" si="243"/>
        <v>18.296453082925364</v>
      </c>
      <c r="AD1116" s="9">
        <f t="shared" si="244"/>
        <v>21.796319456608696</v>
      </c>
      <c r="AE1116" s="10">
        <v>14.7904796879942</v>
      </c>
      <c r="AF1116" s="11">
        <v>20.9700546141367</v>
      </c>
      <c r="AG1116" s="12">
        <v>27.6345690721834</v>
      </c>
      <c r="AH1116" s="10">
        <v>0.13448337810461669</v>
      </c>
      <c r="AI1116" s="11">
        <f t="shared" si="245"/>
        <v>45.112521394383734</v>
      </c>
      <c r="AJ1116" s="11">
        <f t="shared" si="246"/>
        <v>5.3803795087114645</v>
      </c>
      <c r="AK1116" s="11">
        <f t="shared" si="247"/>
        <v>0.15563562746071755</v>
      </c>
      <c r="AL1116" s="11">
        <f t="shared" si="248"/>
        <v>4.3618202068318155</v>
      </c>
      <c r="AM1116" s="11">
        <f t="shared" si="249"/>
        <v>2.0275410422391502</v>
      </c>
      <c r="AN1116" s="3">
        <f t="shared" si="250"/>
        <v>0.82190915925527075</v>
      </c>
      <c r="AO1116" s="3" t="str">
        <f t="shared" si="251"/>
        <v>n/a</v>
      </c>
      <c r="AP1116" s="3" t="s">
        <v>8</v>
      </c>
      <c r="AQ1116" s="124"/>
      <c r="AR1116" s="4"/>
      <c r="AS1116" s="3"/>
    </row>
    <row r="1117" spans="1:45" ht="15" customHeight="1">
      <c r="A1117" s="11">
        <v>4.9087791190000001</v>
      </c>
      <c r="B1117" s="32">
        <v>609</v>
      </c>
      <c r="C1117" s="17">
        <v>49.877800000000001</v>
      </c>
      <c r="D1117" s="17">
        <v>-24.238199999999999</v>
      </c>
      <c r="E1117" s="40" t="s">
        <v>37</v>
      </c>
      <c r="F1117" s="18">
        <v>38.799999999999997</v>
      </c>
      <c r="G1117" s="17">
        <v>38.799999999999997</v>
      </c>
      <c r="H1117" s="17">
        <v>40.9</v>
      </c>
      <c r="I1117" s="17">
        <v>42.9</v>
      </c>
      <c r="J1117" s="17">
        <v>44.2</v>
      </c>
      <c r="K1117" s="30">
        <v>46.7</v>
      </c>
      <c r="L1117" s="10">
        <f t="shared" si="238"/>
        <v>46.7</v>
      </c>
      <c r="M1117" s="52" t="str">
        <f t="shared" si="239"/>
        <v>transition</v>
      </c>
      <c r="N1117" s="83" t="s">
        <v>8</v>
      </c>
      <c r="O1117" s="34" t="s">
        <v>8</v>
      </c>
      <c r="P1117" s="34" t="s">
        <v>8</v>
      </c>
      <c r="Q1117" s="34" t="s">
        <v>8</v>
      </c>
      <c r="R1117" s="34" t="s">
        <v>8</v>
      </c>
      <c r="S1117" s="42" t="s">
        <v>8</v>
      </c>
      <c r="T1117" s="10">
        <v>0.43861731620436911</v>
      </c>
      <c r="U1117" s="11">
        <v>5.8341627461980447E-2</v>
      </c>
      <c r="V1117" s="11">
        <v>4.5186439311404723E-2</v>
      </c>
      <c r="W1117" s="11">
        <v>7.3826072456724488E-3</v>
      </c>
      <c r="X1117" s="11">
        <v>0.42602589938027913</v>
      </c>
      <c r="Y1117" s="12">
        <v>2.4446110396294244E-2</v>
      </c>
      <c r="Z1117" s="10">
        <f t="shared" si="240"/>
        <v>0.56897891957188451</v>
      </c>
      <c r="AA1117" s="11">
        <f t="shared" si="241"/>
        <v>-0.3899652242652219</v>
      </c>
      <c r="AB1117" s="11">
        <f t="shared" si="242"/>
        <v>-0.24490382373357761</v>
      </c>
      <c r="AC1117" s="11">
        <f t="shared" si="243"/>
        <v>20.57734736209752</v>
      </c>
      <c r="AD1117" s="9">
        <f t="shared" si="244"/>
        <v>21.84857845662329</v>
      </c>
      <c r="AE1117" s="10">
        <v>14.8458413505306</v>
      </c>
      <c r="AF1117" s="11">
        <v>21.038612454927001</v>
      </c>
      <c r="AG1117" s="12">
        <v>27.783680361718901</v>
      </c>
      <c r="AH1117" s="10">
        <v>0.12924193791698238</v>
      </c>
      <c r="AI1117" s="11">
        <f t="shared" si="245"/>
        <v>50.728127891200536</v>
      </c>
      <c r="AJ1117" s="11">
        <f t="shared" si="246"/>
        <v>5.2792142484135507</v>
      </c>
      <c r="AK1117" s="11">
        <f t="shared" si="247"/>
        <v>0.19756696674212731</v>
      </c>
      <c r="AL1117" s="11">
        <f t="shared" si="248"/>
        <v>6.1206614150972474</v>
      </c>
      <c r="AM1117" s="11">
        <f t="shared" si="249"/>
        <v>1.984730728994142</v>
      </c>
      <c r="AN1117" s="3">
        <f t="shared" si="250"/>
        <v>1.0295555196113808</v>
      </c>
      <c r="AO1117" s="3" t="str">
        <f t="shared" si="251"/>
        <v>n/a</v>
      </c>
      <c r="AP1117" s="3" t="s">
        <v>8</v>
      </c>
      <c r="AQ1117" s="124"/>
      <c r="AR1117" s="4"/>
      <c r="AS1117" s="3"/>
    </row>
    <row r="1118" spans="1:45" ht="15" customHeight="1">
      <c r="A1118" s="11">
        <v>4.91438796</v>
      </c>
      <c r="B1118" s="32">
        <v>609</v>
      </c>
      <c r="C1118" s="17">
        <v>49.877800000000001</v>
      </c>
      <c r="D1118" s="17">
        <v>-24.238199999999999</v>
      </c>
      <c r="E1118" s="40" t="s">
        <v>37</v>
      </c>
      <c r="F1118" s="18">
        <v>38.799999999999997</v>
      </c>
      <c r="G1118" s="17">
        <v>38.799999999999997</v>
      </c>
      <c r="H1118" s="17">
        <v>40.9</v>
      </c>
      <c r="I1118" s="17">
        <v>42.9</v>
      </c>
      <c r="J1118" s="17">
        <v>44.2</v>
      </c>
      <c r="K1118" s="30">
        <v>46.7</v>
      </c>
      <c r="L1118" s="10">
        <f t="shared" si="238"/>
        <v>46.7</v>
      </c>
      <c r="M1118" s="52" t="str">
        <f t="shared" si="239"/>
        <v>transition</v>
      </c>
      <c r="N1118" s="83" t="s">
        <v>8</v>
      </c>
      <c r="O1118" s="34" t="s">
        <v>8</v>
      </c>
      <c r="P1118" s="34" t="s">
        <v>8</v>
      </c>
      <c r="Q1118" s="34" t="s">
        <v>8</v>
      </c>
      <c r="R1118" s="34" t="s">
        <v>8</v>
      </c>
      <c r="S1118" s="42" t="s">
        <v>8</v>
      </c>
      <c r="T1118" s="10">
        <v>0.4328372891572525</v>
      </c>
      <c r="U1118" s="11">
        <v>5.8774256459824391E-2</v>
      </c>
      <c r="V1118" s="11">
        <v>5.8525825376973227E-2</v>
      </c>
      <c r="W1118" s="11">
        <v>7.6830715898765119E-3</v>
      </c>
      <c r="X1118" s="11">
        <v>0.41824137311260856</v>
      </c>
      <c r="Y1118" s="12">
        <v>2.3938184303464834E-2</v>
      </c>
      <c r="Z1118" s="10">
        <f t="shared" si="240"/>
        <v>0.6053335448387559</v>
      </c>
      <c r="AA1118" s="11">
        <f t="shared" si="241"/>
        <v>-0.32950393090046481</v>
      </c>
      <c r="AB1118" s="11">
        <f t="shared" si="242"/>
        <v>-0.21800525879072741</v>
      </c>
      <c r="AC1118" s="11">
        <f t="shared" si="243"/>
        <v>24.658484664218623</v>
      </c>
      <c r="AD1118" s="9">
        <f t="shared" si="244"/>
        <v>23.688440298714248</v>
      </c>
      <c r="AE1118" s="10">
        <v>17.275202792282599</v>
      </c>
      <c r="AF1118" s="11">
        <v>23.359889409303101</v>
      </c>
      <c r="AG1118" s="12">
        <v>30.608953975904502</v>
      </c>
      <c r="AH1118" s="10">
        <v>0.13223581117704913</v>
      </c>
      <c r="AI1118" s="11">
        <f t="shared" si="245"/>
        <v>50.857495123054555</v>
      </c>
      <c r="AJ1118" s="11">
        <f t="shared" si="246"/>
        <v>5.2406895059621705</v>
      </c>
      <c r="AK1118" s="11">
        <f t="shared" si="247"/>
        <v>0.22036560415081161</v>
      </c>
      <c r="AL1118" s="11">
        <f t="shared" si="248"/>
        <v>7.6175035846456165</v>
      </c>
      <c r="AM1118" s="11">
        <f t="shared" si="249"/>
        <v>1.9784126552177244</v>
      </c>
      <c r="AN1118" s="3">
        <f t="shared" si="250"/>
        <v>1.0348983074917222</v>
      </c>
      <c r="AO1118" s="3" t="str">
        <f t="shared" si="251"/>
        <v>n/a</v>
      </c>
      <c r="AP1118" s="3" t="s">
        <v>8</v>
      </c>
      <c r="AQ1118" s="124"/>
      <c r="AR1118" s="4"/>
      <c r="AS1118" s="3"/>
    </row>
    <row r="1119" spans="1:45" ht="15" customHeight="1">
      <c r="A1119" s="11">
        <v>4.9192319589999993</v>
      </c>
      <c r="B1119" s="32">
        <v>609</v>
      </c>
      <c r="C1119" s="17">
        <v>49.877800000000001</v>
      </c>
      <c r="D1119" s="17">
        <v>-24.238199999999999</v>
      </c>
      <c r="E1119" s="40" t="s">
        <v>37</v>
      </c>
      <c r="F1119" s="18">
        <v>38.799999999999997</v>
      </c>
      <c r="G1119" s="17">
        <v>38.799999999999997</v>
      </c>
      <c r="H1119" s="17">
        <v>40.9</v>
      </c>
      <c r="I1119" s="17">
        <v>42.9</v>
      </c>
      <c r="J1119" s="17">
        <v>44.2</v>
      </c>
      <c r="K1119" s="30">
        <v>46.7</v>
      </c>
      <c r="L1119" s="10">
        <f t="shared" si="238"/>
        <v>46.7</v>
      </c>
      <c r="M1119" s="52" t="str">
        <f t="shared" si="239"/>
        <v>transition</v>
      </c>
      <c r="N1119" s="83" t="s">
        <v>8</v>
      </c>
      <c r="O1119" s="34" t="s">
        <v>8</v>
      </c>
      <c r="P1119" s="34" t="s">
        <v>8</v>
      </c>
      <c r="Q1119" s="34" t="s">
        <v>8</v>
      </c>
      <c r="R1119" s="34" t="s">
        <v>8</v>
      </c>
      <c r="S1119" s="42" t="s">
        <v>8</v>
      </c>
      <c r="T1119" s="10">
        <v>0.43907263381890033</v>
      </c>
      <c r="U1119" s="11">
        <v>5.8805024377720456E-2</v>
      </c>
      <c r="V1119" s="11">
        <v>4.3549765157589841E-2</v>
      </c>
      <c r="W1119" s="11">
        <v>8.4047159772328746E-3</v>
      </c>
      <c r="X1119" s="11">
        <v>0.42599359404949044</v>
      </c>
      <c r="Y1119" s="12">
        <v>2.4174266619065982E-2</v>
      </c>
      <c r="Z1119" s="10">
        <f t="shared" si="240"/>
        <v>0.56419343023802582</v>
      </c>
      <c r="AA1119" s="11">
        <f t="shared" si="241"/>
        <v>-0.40539519074970687</v>
      </c>
      <c r="AB1119" s="11">
        <f t="shared" si="242"/>
        <v>-0.24857197530221381</v>
      </c>
      <c r="AC1119" s="11">
        <f t="shared" si="243"/>
        <v>19.535824624394785</v>
      </c>
      <c r="AD1119" s="9">
        <f t="shared" si="244"/>
        <v>21.597676889328575</v>
      </c>
      <c r="AE1119" s="10">
        <v>14.5452370036859</v>
      </c>
      <c r="AF1119" s="11">
        <v>20.726578024610198</v>
      </c>
      <c r="AG1119" s="12">
        <v>27.349055507985501</v>
      </c>
      <c r="AH1119" s="10">
        <v>0.11275798492564916</v>
      </c>
      <c r="AI1119" s="11">
        <f t="shared" si="245"/>
        <v>50.75595598048244</v>
      </c>
      <c r="AJ1119" s="11">
        <f t="shared" si="246"/>
        <v>5.2184410939848647</v>
      </c>
      <c r="AK1119" s="11">
        <f t="shared" si="247"/>
        <v>0.19745783891168475</v>
      </c>
      <c r="AL1119" s="11">
        <f t="shared" si="248"/>
        <v>5.1815867752770801</v>
      </c>
      <c r="AM1119" s="11">
        <f t="shared" si="249"/>
        <v>1.984794205854155</v>
      </c>
      <c r="AN1119" s="3">
        <f t="shared" si="250"/>
        <v>1.0307024329757655</v>
      </c>
      <c r="AO1119" s="3" t="str">
        <f t="shared" si="251"/>
        <v>n/a</v>
      </c>
      <c r="AP1119" s="3" t="s">
        <v>8</v>
      </c>
      <c r="AQ1119" s="124"/>
      <c r="AR1119" s="4"/>
      <c r="AS1119" s="3"/>
    </row>
    <row r="1120" spans="1:45" ht="15" customHeight="1">
      <c r="A1120" s="11">
        <v>4.9261155369999994</v>
      </c>
      <c r="B1120" s="32">
        <v>609</v>
      </c>
      <c r="C1120" s="17">
        <v>49.877800000000001</v>
      </c>
      <c r="D1120" s="17">
        <v>-24.238199999999999</v>
      </c>
      <c r="E1120" s="40" t="s">
        <v>37</v>
      </c>
      <c r="F1120" s="18">
        <v>38.799999999999997</v>
      </c>
      <c r="G1120" s="17">
        <v>38.799999999999997</v>
      </c>
      <c r="H1120" s="17">
        <v>40.9</v>
      </c>
      <c r="I1120" s="17">
        <v>42.9</v>
      </c>
      <c r="J1120" s="17">
        <v>44.2</v>
      </c>
      <c r="K1120" s="30">
        <v>46.7</v>
      </c>
      <c r="L1120" s="10">
        <f t="shared" si="238"/>
        <v>46.7</v>
      </c>
      <c r="M1120" s="52" t="str">
        <f t="shared" si="239"/>
        <v>transition</v>
      </c>
      <c r="N1120" s="83" t="s">
        <v>8</v>
      </c>
      <c r="O1120" s="34" t="s">
        <v>8</v>
      </c>
      <c r="P1120" s="34" t="s">
        <v>8</v>
      </c>
      <c r="Q1120" s="34" t="s">
        <v>8</v>
      </c>
      <c r="R1120" s="34" t="s">
        <v>8</v>
      </c>
      <c r="S1120" s="42" t="s">
        <v>8</v>
      </c>
      <c r="T1120" s="10">
        <v>0.39412371779772548</v>
      </c>
      <c r="U1120" s="11">
        <v>5.8533781346255691E-2</v>
      </c>
      <c r="V1120" s="11">
        <v>4.5701649949360039E-2</v>
      </c>
      <c r="W1120" s="11">
        <v>8.946112377085938E-3</v>
      </c>
      <c r="X1120" s="11">
        <v>0.47508447458734093</v>
      </c>
      <c r="Y1120" s="12">
        <v>1.7610263942231842E-2</v>
      </c>
      <c r="Z1120" s="10">
        <f t="shared" si="240"/>
        <v>0.55246599604628122</v>
      </c>
      <c r="AA1120" s="11">
        <f t="shared" si="241"/>
        <v>-0.39384373342025003</v>
      </c>
      <c r="AB1120" s="11">
        <f t="shared" si="242"/>
        <v>-0.25769444738751435</v>
      </c>
      <c r="AC1120" s="11">
        <f t="shared" si="243"/>
        <v>20.315547994133123</v>
      </c>
      <c r="AD1120" s="9">
        <f t="shared" si="244"/>
        <v>20.973699798694017</v>
      </c>
      <c r="AE1120" s="10">
        <v>13.743303261061699</v>
      </c>
      <c r="AF1120" s="11">
        <v>19.961044553636899</v>
      </c>
      <c r="AG1120" s="12">
        <v>26.465286497738099</v>
      </c>
      <c r="AH1120" s="10">
        <v>4.766564046415734E-2</v>
      </c>
      <c r="AI1120" s="11">
        <f t="shared" si="245"/>
        <v>45.342844355420596</v>
      </c>
      <c r="AJ1120" s="11">
        <f t="shared" si="246"/>
        <v>4.2770975249145504</v>
      </c>
      <c r="AK1120" s="11">
        <f t="shared" si="247"/>
        <v>0.18680636129426093</v>
      </c>
      <c r="AL1120" s="11">
        <f t="shared" si="248"/>
        <v>5.1085486100552053</v>
      </c>
      <c r="AM1120" s="11">
        <f t="shared" si="249"/>
        <v>1.8901525917662623</v>
      </c>
      <c r="AN1120" s="3">
        <f t="shared" si="250"/>
        <v>0.82958660802389284</v>
      </c>
      <c r="AO1120" s="3" t="str">
        <f t="shared" si="251"/>
        <v>n/a</v>
      </c>
      <c r="AP1120" s="3" t="s">
        <v>8</v>
      </c>
      <c r="AQ1120" s="124"/>
      <c r="AR1120" s="4"/>
      <c r="AS1120" s="3"/>
    </row>
    <row r="1121" spans="1:45" ht="15" customHeight="1">
      <c r="A1121" s="11">
        <v>4.9309595360000005</v>
      </c>
      <c r="B1121" s="32">
        <v>609</v>
      </c>
      <c r="C1121" s="17">
        <v>49.877800000000001</v>
      </c>
      <c r="D1121" s="17">
        <v>-24.238199999999999</v>
      </c>
      <c r="E1121" s="40" t="s">
        <v>37</v>
      </c>
      <c r="F1121" s="18">
        <v>38.799999999999997</v>
      </c>
      <c r="G1121" s="17">
        <v>38.799999999999997</v>
      </c>
      <c r="H1121" s="17">
        <v>40.9</v>
      </c>
      <c r="I1121" s="17">
        <v>42.9</v>
      </c>
      <c r="J1121" s="17">
        <v>44.2</v>
      </c>
      <c r="K1121" s="30">
        <v>46.7</v>
      </c>
      <c r="L1121" s="10">
        <f t="shared" si="238"/>
        <v>46.7</v>
      </c>
      <c r="M1121" s="52" t="str">
        <f t="shared" si="239"/>
        <v>transition</v>
      </c>
      <c r="N1121" s="83" t="s">
        <v>8</v>
      </c>
      <c r="O1121" s="34" t="s">
        <v>8</v>
      </c>
      <c r="P1121" s="34" t="s">
        <v>8</v>
      </c>
      <c r="Q1121" s="34" t="s">
        <v>8</v>
      </c>
      <c r="R1121" s="34" t="s">
        <v>8</v>
      </c>
      <c r="S1121" s="42" t="s">
        <v>8</v>
      </c>
      <c r="T1121" s="10">
        <v>0.4137606273157573</v>
      </c>
      <c r="U1121" s="11">
        <v>5.7806199059745003E-2</v>
      </c>
      <c r="V1121" s="11">
        <v>4.055129776673165E-2</v>
      </c>
      <c r="W1121" s="11">
        <v>9.5759900623357506E-3</v>
      </c>
      <c r="X1121" s="11">
        <v>0.45613293599204435</v>
      </c>
      <c r="Y1121" s="12">
        <v>2.2172949803386088E-2</v>
      </c>
      <c r="Z1121" s="10">
        <f t="shared" si="240"/>
        <v>0.55570069760267904</v>
      </c>
      <c r="AA1121" s="11">
        <f t="shared" si="241"/>
        <v>-0.42515145002898819</v>
      </c>
      <c r="AB1121" s="11">
        <f t="shared" si="242"/>
        <v>-0.25515905801972449</v>
      </c>
      <c r="AC1121" s="11">
        <f t="shared" si="243"/>
        <v>18.202277123043295</v>
      </c>
      <c r="AD1121" s="9">
        <f t="shared" si="244"/>
        <v>21.147120431450844</v>
      </c>
      <c r="AE1121" s="10">
        <v>13.9393614395096</v>
      </c>
      <c r="AF1121" s="11">
        <v>20.183281602786401</v>
      </c>
      <c r="AG1121" s="12">
        <v>26.784671434914902</v>
      </c>
      <c r="AH1121" s="10">
        <v>5.0999575260614535E-2</v>
      </c>
      <c r="AI1121" s="11">
        <f t="shared" si="245"/>
        <v>47.564511886076907</v>
      </c>
      <c r="AJ1121" s="11">
        <f t="shared" si="246"/>
        <v>5.0863138255868012</v>
      </c>
      <c r="AK1121" s="11">
        <f t="shared" si="247"/>
        <v>0.18411163070575093</v>
      </c>
      <c r="AL1121" s="11">
        <f t="shared" si="248"/>
        <v>4.2346846125319058</v>
      </c>
      <c r="AM1121" s="11">
        <f t="shared" si="249"/>
        <v>1.9701451404758212</v>
      </c>
      <c r="AN1121" s="3">
        <f t="shared" si="250"/>
        <v>0.90710535167969963</v>
      </c>
      <c r="AO1121" s="3" t="str">
        <f t="shared" si="251"/>
        <v>n/a</v>
      </c>
      <c r="AP1121" s="3" t="s">
        <v>8</v>
      </c>
      <c r="AQ1121" s="124"/>
      <c r="AR1121" s="4"/>
      <c r="AS1121" s="3"/>
    </row>
    <row r="1122" spans="1:45" ht="15" customHeight="1">
      <c r="A1122" s="11">
        <v>4.936058482</v>
      </c>
      <c r="B1122" s="32">
        <v>609</v>
      </c>
      <c r="C1122" s="17">
        <v>49.877800000000001</v>
      </c>
      <c r="D1122" s="17">
        <v>-24.238199999999999</v>
      </c>
      <c r="E1122" s="40" t="s">
        <v>37</v>
      </c>
      <c r="F1122" s="18">
        <v>38.799999999999997</v>
      </c>
      <c r="G1122" s="17">
        <v>38.799999999999997</v>
      </c>
      <c r="H1122" s="17">
        <v>40.9</v>
      </c>
      <c r="I1122" s="17">
        <v>42.9</v>
      </c>
      <c r="J1122" s="17">
        <v>44.2</v>
      </c>
      <c r="K1122" s="30">
        <v>46.7</v>
      </c>
      <c r="L1122" s="10">
        <f t="shared" si="238"/>
        <v>46.7</v>
      </c>
      <c r="M1122" s="52" t="str">
        <f t="shared" si="239"/>
        <v>transition</v>
      </c>
      <c r="N1122" s="83" t="s">
        <v>8</v>
      </c>
      <c r="O1122" s="34" t="s">
        <v>8</v>
      </c>
      <c r="P1122" s="34" t="s">
        <v>8</v>
      </c>
      <c r="Q1122" s="34" t="s">
        <v>8</v>
      </c>
      <c r="R1122" s="34" t="s">
        <v>8</v>
      </c>
      <c r="S1122" s="42" t="s">
        <v>8</v>
      </c>
      <c r="T1122" s="10">
        <v>0.39322399514323148</v>
      </c>
      <c r="U1122" s="11">
        <v>5.4471362185365753E-2</v>
      </c>
      <c r="V1122" s="11">
        <v>3.9659755312381889E-2</v>
      </c>
      <c r="W1122" s="11">
        <v>7.796845509868932E-3</v>
      </c>
      <c r="X1122" s="11">
        <v>0.48796792258908217</v>
      </c>
      <c r="Y1122" s="12">
        <v>1.6880119260069822E-2</v>
      </c>
      <c r="Z1122" s="10">
        <f t="shared" si="240"/>
        <v>0.54151804199114706</v>
      </c>
      <c r="AA1122" s="11">
        <f t="shared" si="241"/>
        <v>-0.40994331466149009</v>
      </c>
      <c r="AB1122" s="11">
        <f t="shared" si="242"/>
        <v>-0.2663870692202559</v>
      </c>
      <c r="AC1122" s="11">
        <f t="shared" si="243"/>
        <v>19.228826260349418</v>
      </c>
      <c r="AD1122" s="9">
        <f t="shared" si="244"/>
        <v>20.379124465334495</v>
      </c>
      <c r="AE1122" s="10">
        <v>12.991812309503301</v>
      </c>
      <c r="AF1122" s="11">
        <v>19.27486313064</v>
      </c>
      <c r="AG1122" s="12">
        <v>25.6998348294591</v>
      </c>
      <c r="AH1122" s="10">
        <v>5.0362082704517697E-2</v>
      </c>
      <c r="AI1122" s="11">
        <f t="shared" si="245"/>
        <v>44.624103697542552</v>
      </c>
      <c r="AJ1122" s="11">
        <f t="shared" si="246"/>
        <v>4.1160570370356515</v>
      </c>
      <c r="AK1122" s="11">
        <f t="shared" si="247"/>
        <v>0.16798285065949006</v>
      </c>
      <c r="AL1122" s="11">
        <f t="shared" si="248"/>
        <v>5.0866411630424349</v>
      </c>
      <c r="AM1122" s="11">
        <f t="shared" si="249"/>
        <v>1.8913013499682618</v>
      </c>
      <c r="AN1122" s="3">
        <f t="shared" si="250"/>
        <v>0.80583984508007389</v>
      </c>
      <c r="AO1122" s="3" t="str">
        <f t="shared" si="251"/>
        <v>n/a</v>
      </c>
      <c r="AP1122" s="3" t="s">
        <v>8</v>
      </c>
      <c r="AQ1122" s="124"/>
      <c r="AR1122" s="4"/>
      <c r="AS1122" s="3"/>
    </row>
    <row r="1123" spans="1:45" ht="15" customHeight="1">
      <c r="A1123" s="11">
        <v>4.9411574289999995</v>
      </c>
      <c r="B1123" s="32">
        <v>609</v>
      </c>
      <c r="C1123" s="17">
        <v>49.877800000000001</v>
      </c>
      <c r="D1123" s="17">
        <v>-24.238199999999999</v>
      </c>
      <c r="E1123" s="40" t="s">
        <v>37</v>
      </c>
      <c r="F1123" s="18">
        <v>38.799999999999997</v>
      </c>
      <c r="G1123" s="17">
        <v>38.799999999999997</v>
      </c>
      <c r="H1123" s="17">
        <v>40.9</v>
      </c>
      <c r="I1123" s="17">
        <v>42.9</v>
      </c>
      <c r="J1123" s="17">
        <v>44.2</v>
      </c>
      <c r="K1123" s="30">
        <v>46.7</v>
      </c>
      <c r="L1123" s="10">
        <f t="shared" si="238"/>
        <v>46.7</v>
      </c>
      <c r="M1123" s="52" t="str">
        <f t="shared" si="239"/>
        <v>transition</v>
      </c>
      <c r="N1123" s="83" t="s">
        <v>8</v>
      </c>
      <c r="O1123" s="34" t="s">
        <v>8</v>
      </c>
      <c r="P1123" s="34" t="s">
        <v>8</v>
      </c>
      <c r="Q1123" s="34" t="s">
        <v>8</v>
      </c>
      <c r="R1123" s="34" t="s">
        <v>8</v>
      </c>
      <c r="S1123" s="42" t="s">
        <v>8</v>
      </c>
      <c r="T1123" s="10">
        <v>0.42013941703916535</v>
      </c>
      <c r="U1123" s="11">
        <v>5.7821625504778984E-2</v>
      </c>
      <c r="V1123" s="11">
        <v>3.9143478312548684E-2</v>
      </c>
      <c r="W1123" s="11">
        <v>8.3844880602933231E-3</v>
      </c>
      <c r="X1123" s="11">
        <v>0.45298184820475457</v>
      </c>
      <c r="Y1123" s="12">
        <v>2.1529142878458932E-2</v>
      </c>
      <c r="Z1123" s="10">
        <f t="shared" si="240"/>
        <v>0.54427646511498473</v>
      </c>
      <c r="AA1123" s="11">
        <f t="shared" si="241"/>
        <v>-0.42997344279825334</v>
      </c>
      <c r="AB1123" s="11">
        <f t="shared" si="242"/>
        <v>-0.26418044446608663</v>
      </c>
      <c r="AC1123" s="11">
        <f t="shared" si="243"/>
        <v>17.876792611117899</v>
      </c>
      <c r="AD1123" s="9">
        <f t="shared" si="244"/>
        <v>20.530057598519676</v>
      </c>
      <c r="AE1123" s="10">
        <v>13.206729903492899</v>
      </c>
      <c r="AF1123" s="11">
        <v>19.444208730538399</v>
      </c>
      <c r="AG1123" s="12">
        <v>25.872924416657899</v>
      </c>
      <c r="AH1123" s="10">
        <v>2.9409303886410786E-2</v>
      </c>
      <c r="AI1123" s="11">
        <f t="shared" si="245"/>
        <v>48.119251444619536</v>
      </c>
      <c r="AJ1123" s="11">
        <f t="shared" si="246"/>
        <v>4.8745020208081682</v>
      </c>
      <c r="AK1123" s="11">
        <f t="shared" si="247"/>
        <v>0.18168089877689894</v>
      </c>
      <c r="AL1123" s="11">
        <f t="shared" si="248"/>
        <v>4.6685591333741234</v>
      </c>
      <c r="AM1123" s="11">
        <f t="shared" si="249"/>
        <v>1.9497248163781669</v>
      </c>
      <c r="AN1123" s="3">
        <f t="shared" si="250"/>
        <v>0.92749724675337553</v>
      </c>
      <c r="AO1123" s="3" t="str">
        <f t="shared" si="251"/>
        <v>n/a</v>
      </c>
      <c r="AP1123" s="3" t="s">
        <v>8</v>
      </c>
      <c r="AQ1123" s="124"/>
      <c r="AR1123" s="4"/>
      <c r="AS1123" s="3"/>
    </row>
    <row r="1124" spans="1:45" ht="15" customHeight="1">
      <c r="A1124" s="11">
        <v>4.9462563749999999</v>
      </c>
      <c r="B1124" s="32">
        <v>609</v>
      </c>
      <c r="C1124" s="17">
        <v>49.877800000000001</v>
      </c>
      <c r="D1124" s="17">
        <v>-24.238199999999999</v>
      </c>
      <c r="E1124" s="40" t="s">
        <v>37</v>
      </c>
      <c r="F1124" s="18">
        <v>38.799999999999997</v>
      </c>
      <c r="G1124" s="17">
        <v>38.799999999999997</v>
      </c>
      <c r="H1124" s="17">
        <v>40.9</v>
      </c>
      <c r="I1124" s="17">
        <v>42.9</v>
      </c>
      <c r="J1124" s="17">
        <v>44.2</v>
      </c>
      <c r="K1124" s="30">
        <v>46.7</v>
      </c>
      <c r="L1124" s="10">
        <f t="shared" si="238"/>
        <v>46.7</v>
      </c>
      <c r="M1124" s="52" t="str">
        <f t="shared" si="239"/>
        <v>transition</v>
      </c>
      <c r="N1124" s="83" t="s">
        <v>8</v>
      </c>
      <c r="O1124" s="34" t="s">
        <v>8</v>
      </c>
      <c r="P1124" s="34" t="s">
        <v>8</v>
      </c>
      <c r="Q1124" s="34" t="s">
        <v>8</v>
      </c>
      <c r="R1124" s="34" t="s">
        <v>8</v>
      </c>
      <c r="S1124" s="42" t="s">
        <v>8</v>
      </c>
      <c r="T1124" s="10">
        <v>0.38385738746026321</v>
      </c>
      <c r="U1124" s="11">
        <v>5.6667189186673066E-2</v>
      </c>
      <c r="V1124" s="11">
        <v>3.9608097609525911E-2</v>
      </c>
      <c r="W1124" s="11">
        <v>9.0829413981334383E-3</v>
      </c>
      <c r="X1124" s="11">
        <v>0.48823009318475463</v>
      </c>
      <c r="Y1124" s="12">
        <v>2.2554291160649772E-2</v>
      </c>
      <c r="Z1124" s="10">
        <f t="shared" si="240"/>
        <v>0.55698480905211034</v>
      </c>
      <c r="AA1124" s="11">
        <f t="shared" si="241"/>
        <v>-0.42488447490718317</v>
      </c>
      <c r="AB1124" s="11">
        <f t="shared" si="242"/>
        <v>-0.25415664941300181</v>
      </c>
      <c r="AC1124" s="11">
        <f t="shared" si="243"/>
        <v>18.220297943765136</v>
      </c>
      <c r="AD1124" s="9">
        <f t="shared" si="244"/>
        <v>21.215685180150675</v>
      </c>
      <c r="AE1124" s="10">
        <v>14.0552545526653</v>
      </c>
      <c r="AF1124" s="11">
        <v>20.253388765337899</v>
      </c>
      <c r="AG1124" s="12">
        <v>26.825212293604601</v>
      </c>
      <c r="AH1124" s="10">
        <v>6.545551181019954E-2</v>
      </c>
      <c r="AI1124" s="11">
        <f t="shared" si="245"/>
        <v>44.015926839857009</v>
      </c>
      <c r="AJ1124" s="11">
        <f t="shared" si="246"/>
        <v>5.5496168902389362</v>
      </c>
      <c r="AK1124" s="11">
        <f t="shared" si="247"/>
        <v>0.17099649667151948</v>
      </c>
      <c r="AL1124" s="11">
        <f t="shared" si="248"/>
        <v>4.3607126671174443</v>
      </c>
      <c r="AM1124" s="11">
        <f t="shared" si="249"/>
        <v>1.9806456359414699</v>
      </c>
      <c r="AN1124" s="3">
        <f t="shared" si="250"/>
        <v>0.78622230136683724</v>
      </c>
      <c r="AO1124" s="3" t="str">
        <f t="shared" si="251"/>
        <v>n/a</v>
      </c>
      <c r="AP1124" s="3" t="s">
        <v>8</v>
      </c>
      <c r="AQ1124" s="124"/>
      <c r="AR1124" s="4"/>
      <c r="AS1124" s="3"/>
    </row>
    <row r="1125" spans="1:45" ht="15" customHeight="1">
      <c r="A1125" s="11">
        <v>4.9513553220000004</v>
      </c>
      <c r="B1125" s="32">
        <v>609</v>
      </c>
      <c r="C1125" s="17">
        <v>49.877800000000001</v>
      </c>
      <c r="D1125" s="17">
        <v>-24.238199999999999</v>
      </c>
      <c r="E1125" s="40" t="s">
        <v>37</v>
      </c>
      <c r="F1125" s="18">
        <v>38.799999999999997</v>
      </c>
      <c r="G1125" s="17">
        <v>38.799999999999997</v>
      </c>
      <c r="H1125" s="17">
        <v>40.9</v>
      </c>
      <c r="I1125" s="17">
        <v>42.9</v>
      </c>
      <c r="J1125" s="17">
        <v>44.2</v>
      </c>
      <c r="K1125" s="30">
        <v>46.7</v>
      </c>
      <c r="L1125" s="10">
        <f t="shared" si="238"/>
        <v>46.7</v>
      </c>
      <c r="M1125" s="52" t="str">
        <f t="shared" si="239"/>
        <v>transition</v>
      </c>
      <c r="N1125" s="83" t="s">
        <v>8</v>
      </c>
      <c r="O1125" s="34" t="s">
        <v>8</v>
      </c>
      <c r="P1125" s="34" t="s">
        <v>8</v>
      </c>
      <c r="Q1125" s="34" t="s">
        <v>8</v>
      </c>
      <c r="R1125" s="34" t="s">
        <v>8</v>
      </c>
      <c r="S1125" s="42" t="s">
        <v>8</v>
      </c>
      <c r="T1125" s="10">
        <v>0.41728668107715977</v>
      </c>
      <c r="U1125" s="11">
        <v>5.5802693774729566E-2</v>
      </c>
      <c r="V1125" s="11">
        <v>4.0061768689716233E-2</v>
      </c>
      <c r="W1125" s="11">
        <v>8.6259440528727704E-3</v>
      </c>
      <c r="X1125" s="11">
        <v>0.45777865047008581</v>
      </c>
      <c r="Y1125" s="12">
        <v>2.0444261935435758E-2</v>
      </c>
      <c r="Z1125" s="10">
        <f t="shared" si="240"/>
        <v>0.5533450045066387</v>
      </c>
      <c r="AA1125" s="11">
        <f t="shared" si="241"/>
        <v>-0.41634629971596077</v>
      </c>
      <c r="AB1125" s="11">
        <f t="shared" si="242"/>
        <v>-0.25700400642772431</v>
      </c>
      <c r="AC1125" s="11">
        <f t="shared" si="243"/>
        <v>18.796624769172645</v>
      </c>
      <c r="AD1125" s="9">
        <f t="shared" si="244"/>
        <v>21.020925960343657</v>
      </c>
      <c r="AE1125" s="10">
        <v>13.804774191134801</v>
      </c>
      <c r="AF1125" s="11">
        <v>20.020538336685402</v>
      </c>
      <c r="AG1125" s="12">
        <v>26.569082360763598</v>
      </c>
      <c r="AH1125" s="10">
        <v>6.883197191606566E-2</v>
      </c>
      <c r="AI1125" s="11">
        <f t="shared" si="245"/>
        <v>47.686345925661897</v>
      </c>
      <c r="AJ1125" s="11">
        <f t="shared" si="246"/>
        <v>4.6705087364243028</v>
      </c>
      <c r="AK1125" s="11">
        <f t="shared" si="247"/>
        <v>0.17931700396083558</v>
      </c>
      <c r="AL1125" s="11">
        <f t="shared" si="248"/>
        <v>4.6443343991286525</v>
      </c>
      <c r="AM1125" s="11">
        <f t="shared" si="249"/>
        <v>1.9496678869935666</v>
      </c>
      <c r="AN1125" s="3">
        <f t="shared" si="250"/>
        <v>0.9115468374260236</v>
      </c>
      <c r="AO1125" s="3" t="str">
        <f t="shared" si="251"/>
        <v>n/a</v>
      </c>
      <c r="AP1125" s="3" t="s">
        <v>8</v>
      </c>
      <c r="AQ1125" s="124"/>
      <c r="AR1125" s="4"/>
      <c r="AS1125" s="3"/>
    </row>
    <row r="1126" spans="1:45" ht="15" customHeight="1">
      <c r="A1126" s="11">
        <v>4.9559443739999995</v>
      </c>
      <c r="B1126" s="32">
        <v>609</v>
      </c>
      <c r="C1126" s="17">
        <v>49.877800000000001</v>
      </c>
      <c r="D1126" s="17">
        <v>-24.238199999999999</v>
      </c>
      <c r="E1126" s="40" t="s">
        <v>37</v>
      </c>
      <c r="F1126" s="18">
        <v>38.799999999999997</v>
      </c>
      <c r="G1126" s="17">
        <v>38.799999999999997</v>
      </c>
      <c r="H1126" s="17">
        <v>40.9</v>
      </c>
      <c r="I1126" s="17">
        <v>42.9</v>
      </c>
      <c r="J1126" s="17">
        <v>44.2</v>
      </c>
      <c r="K1126" s="30">
        <v>46.7</v>
      </c>
      <c r="L1126" s="10">
        <f t="shared" si="238"/>
        <v>46.7</v>
      </c>
      <c r="M1126" s="52" t="str">
        <f t="shared" si="239"/>
        <v>transition</v>
      </c>
      <c r="N1126" s="83" t="s">
        <v>8</v>
      </c>
      <c r="O1126" s="34" t="s">
        <v>8</v>
      </c>
      <c r="P1126" s="34" t="s">
        <v>8</v>
      </c>
      <c r="Q1126" s="34" t="s">
        <v>8</v>
      </c>
      <c r="R1126" s="34" t="s">
        <v>8</v>
      </c>
      <c r="S1126" s="42" t="s">
        <v>8</v>
      </c>
      <c r="T1126" s="10">
        <v>0.50453622163851619</v>
      </c>
      <c r="U1126" s="11">
        <v>5.3453110708287378E-2</v>
      </c>
      <c r="V1126" s="11">
        <v>4.1936959745229353E-2</v>
      </c>
      <c r="W1126" s="11">
        <v>8.4290590765001717E-3</v>
      </c>
      <c r="X1126" s="11">
        <v>0.3753504412620875</v>
      </c>
      <c r="Y1126" s="12">
        <v>1.6294207569379451E-2</v>
      </c>
      <c r="Z1126" s="10">
        <f t="shared" si="240"/>
        <v>0.55497772354743757</v>
      </c>
      <c r="AA1126" s="11">
        <f t="shared" si="241"/>
        <v>-0.39368044049141948</v>
      </c>
      <c r="AB1126" s="11">
        <f t="shared" si="242"/>
        <v>-0.25572444883153383</v>
      </c>
      <c r="AC1126" s="11">
        <f t="shared" si="243"/>
        <v>20.326570266829183</v>
      </c>
      <c r="AD1126" s="9">
        <f t="shared" si="244"/>
        <v>21.108447699923087</v>
      </c>
      <c r="AE1126" s="10">
        <v>13.914387318973599</v>
      </c>
      <c r="AF1126" s="11">
        <v>20.1319342100618</v>
      </c>
      <c r="AG1126" s="12">
        <v>26.6086740113976</v>
      </c>
      <c r="AH1126" s="10">
        <v>0.17153196865302836</v>
      </c>
      <c r="AI1126" s="11">
        <f t="shared" si="245"/>
        <v>57.341046626991677</v>
      </c>
      <c r="AJ1126" s="11">
        <f t="shared" si="246"/>
        <v>3.1285052976187422</v>
      </c>
      <c r="AK1126" s="11">
        <f t="shared" si="247"/>
        <v>0.20953929240468477</v>
      </c>
      <c r="AL1126" s="11">
        <f t="shared" si="248"/>
        <v>4.9752836425298836</v>
      </c>
      <c r="AM1126" s="11">
        <f t="shared" si="249"/>
        <v>1.8964674798541521</v>
      </c>
      <c r="AN1126" s="3">
        <f t="shared" si="250"/>
        <v>1.3441737804864469</v>
      </c>
      <c r="AO1126" s="3" t="str">
        <f t="shared" si="251"/>
        <v>n/a</v>
      </c>
      <c r="AP1126" s="3" t="s">
        <v>8</v>
      </c>
      <c r="AQ1126" s="124"/>
      <c r="AR1126" s="4"/>
      <c r="AS1126" s="3"/>
    </row>
    <row r="1127" spans="1:45" ht="15" customHeight="1">
      <c r="A1127" s="11">
        <v>4.9610433199999999</v>
      </c>
      <c r="B1127" s="32">
        <v>609</v>
      </c>
      <c r="C1127" s="17">
        <v>49.877800000000001</v>
      </c>
      <c r="D1127" s="17">
        <v>-24.238199999999999</v>
      </c>
      <c r="E1127" s="40" t="s">
        <v>37</v>
      </c>
      <c r="F1127" s="18">
        <v>38.799999999999997</v>
      </c>
      <c r="G1127" s="17">
        <v>38.799999999999997</v>
      </c>
      <c r="H1127" s="17">
        <v>40.9</v>
      </c>
      <c r="I1127" s="17">
        <v>42.9</v>
      </c>
      <c r="J1127" s="17">
        <v>44.2</v>
      </c>
      <c r="K1127" s="30">
        <v>46.7</v>
      </c>
      <c r="L1127" s="10">
        <f t="shared" si="238"/>
        <v>46.7</v>
      </c>
      <c r="M1127" s="52" t="str">
        <f t="shared" si="239"/>
        <v>transition</v>
      </c>
      <c r="N1127" s="83" t="s">
        <v>8</v>
      </c>
      <c r="O1127" s="34" t="s">
        <v>8</v>
      </c>
      <c r="P1127" s="34" t="s">
        <v>8</v>
      </c>
      <c r="Q1127" s="34" t="s">
        <v>8</v>
      </c>
      <c r="R1127" s="34" t="s">
        <v>8</v>
      </c>
      <c r="S1127" s="42" t="s">
        <v>8</v>
      </c>
      <c r="T1127" s="10">
        <v>0.4774709668069344</v>
      </c>
      <c r="U1127" s="11">
        <v>5.4742851672071095E-2</v>
      </c>
      <c r="V1127" s="11">
        <v>3.8584741802078014E-2</v>
      </c>
      <c r="W1127" s="11">
        <v>8.1226112402428031E-3</v>
      </c>
      <c r="X1127" s="11">
        <v>0.3963024212552575</v>
      </c>
      <c r="Y1127" s="12">
        <v>2.4776407223416043E-2</v>
      </c>
      <c r="Z1127" s="10">
        <f t="shared" si="240"/>
        <v>0.56631291269195294</v>
      </c>
      <c r="AA1127" s="11">
        <f t="shared" si="241"/>
        <v>-0.41983732930187423</v>
      </c>
      <c r="AB1127" s="11">
        <f t="shared" si="242"/>
        <v>-0.24694353576544109</v>
      </c>
      <c r="AC1127" s="11">
        <f t="shared" si="243"/>
        <v>18.560980272123487</v>
      </c>
      <c r="AD1127" s="9">
        <f t="shared" si="244"/>
        <v>21.709062153643828</v>
      </c>
      <c r="AE1127" s="10">
        <v>14.671315088885301</v>
      </c>
      <c r="AF1127" s="11">
        <v>20.8666849659216</v>
      </c>
      <c r="AG1127" s="12">
        <v>27.510145512440999</v>
      </c>
      <c r="AH1127" s="10">
        <v>0.20878811467155567</v>
      </c>
      <c r="AI1127" s="11">
        <f t="shared" si="245"/>
        <v>54.644713758774934</v>
      </c>
      <c r="AJ1127" s="11">
        <f t="shared" si="246"/>
        <v>4.9331083654244896</v>
      </c>
      <c r="AK1127" s="11">
        <f t="shared" si="247"/>
        <v>0.19415228297354306</v>
      </c>
      <c r="AL1127" s="11">
        <f t="shared" si="248"/>
        <v>4.750287889061231</v>
      </c>
      <c r="AM1127" s="11">
        <f t="shared" si="249"/>
        <v>2.0232326129172242</v>
      </c>
      <c r="AN1127" s="3">
        <f t="shared" si="250"/>
        <v>1.2048146597100815</v>
      </c>
      <c r="AO1127" s="3" t="str">
        <f t="shared" si="251"/>
        <v>n/a</v>
      </c>
      <c r="AP1127" s="3" t="s">
        <v>8</v>
      </c>
      <c r="AQ1127" s="124"/>
      <c r="AR1127" s="4"/>
      <c r="AS1127" s="3"/>
    </row>
    <row r="1128" spans="1:45" ht="15" customHeight="1">
      <c r="A1128" s="11">
        <v>4.9666521609999998</v>
      </c>
      <c r="B1128" s="32">
        <v>609</v>
      </c>
      <c r="C1128" s="17">
        <v>49.877800000000001</v>
      </c>
      <c r="D1128" s="17">
        <v>-24.238199999999999</v>
      </c>
      <c r="E1128" s="40" t="s">
        <v>37</v>
      </c>
      <c r="F1128" s="18">
        <v>38.799999999999997</v>
      </c>
      <c r="G1128" s="17">
        <v>38.799999999999997</v>
      </c>
      <c r="H1128" s="17">
        <v>40.9</v>
      </c>
      <c r="I1128" s="17">
        <v>42.9</v>
      </c>
      <c r="J1128" s="17">
        <v>44.2</v>
      </c>
      <c r="K1128" s="30">
        <v>46.7</v>
      </c>
      <c r="L1128" s="10">
        <f t="shared" si="238"/>
        <v>46.7</v>
      </c>
      <c r="M1128" s="52" t="str">
        <f t="shared" si="239"/>
        <v>transition</v>
      </c>
      <c r="N1128" s="83" t="s">
        <v>8</v>
      </c>
      <c r="O1128" s="34" t="s">
        <v>8</v>
      </c>
      <c r="P1128" s="34" t="s">
        <v>8</v>
      </c>
      <c r="Q1128" s="34" t="s">
        <v>8</v>
      </c>
      <c r="R1128" s="34" t="s">
        <v>8</v>
      </c>
      <c r="S1128" s="42" t="s">
        <v>8</v>
      </c>
      <c r="T1128" s="10">
        <v>0.50455758513299775</v>
      </c>
      <c r="U1128" s="11">
        <v>5.3418398508083192E-2</v>
      </c>
      <c r="V1128" s="11">
        <v>4.3260533313917819E-2</v>
      </c>
      <c r="W1128" s="11">
        <v>7.755292216671472E-3</v>
      </c>
      <c r="X1128" s="11">
        <v>0.36741925971453987</v>
      </c>
      <c r="Y1128" s="12">
        <v>2.3588931113789766E-2</v>
      </c>
      <c r="Z1128" s="10">
        <f t="shared" si="240"/>
        <v>0.58274424306706507</v>
      </c>
      <c r="AA1128" s="11">
        <f t="shared" si="241"/>
        <v>-0.38275097511759609</v>
      </c>
      <c r="AB1128" s="11">
        <f t="shared" si="242"/>
        <v>-0.23452200818328625</v>
      </c>
      <c r="AC1128" s="11">
        <f t="shared" si="243"/>
        <v>21.064309179562262</v>
      </c>
      <c r="AD1128" s="9">
        <f t="shared" si="244"/>
        <v>22.558694640263219</v>
      </c>
      <c r="AE1128" s="10">
        <v>15.760948254078601</v>
      </c>
      <c r="AF1128" s="11">
        <v>21.917479050250499</v>
      </c>
      <c r="AG1128" s="12">
        <v>28.819141360835999</v>
      </c>
      <c r="AH1128" s="10">
        <v>0.26008666093869665</v>
      </c>
      <c r="AI1128" s="11">
        <f t="shared" si="245"/>
        <v>57.863644902315968</v>
      </c>
      <c r="AJ1128" s="11">
        <f t="shared" si="246"/>
        <v>4.466361206246666</v>
      </c>
      <c r="AK1128" s="11">
        <f t="shared" si="247"/>
        <v>0.21078983329819892</v>
      </c>
      <c r="AL1128" s="11">
        <f t="shared" si="248"/>
        <v>5.5781951350486958</v>
      </c>
      <c r="AM1128" s="11">
        <f t="shared" si="249"/>
        <v>2.0118318903667376</v>
      </c>
      <c r="AN1128" s="3">
        <f t="shared" si="250"/>
        <v>1.3732475143654832</v>
      </c>
      <c r="AO1128" s="3" t="str">
        <f t="shared" si="251"/>
        <v>n/a</v>
      </c>
      <c r="AP1128" s="3" t="s">
        <v>8</v>
      </c>
      <c r="AQ1128" s="124"/>
      <c r="AR1128" s="4"/>
      <c r="AS1128" s="3"/>
    </row>
    <row r="1129" spans="1:45" ht="15" customHeight="1">
      <c r="A1129" s="11">
        <v>4.9717511070000002</v>
      </c>
      <c r="B1129" s="32">
        <v>609</v>
      </c>
      <c r="C1129" s="17">
        <v>49.877800000000001</v>
      </c>
      <c r="D1129" s="17">
        <v>-24.238199999999999</v>
      </c>
      <c r="E1129" s="40" t="s">
        <v>37</v>
      </c>
      <c r="F1129" s="18">
        <v>38.799999999999997</v>
      </c>
      <c r="G1129" s="17">
        <v>38.799999999999997</v>
      </c>
      <c r="H1129" s="17">
        <v>40.9</v>
      </c>
      <c r="I1129" s="17">
        <v>42.9</v>
      </c>
      <c r="J1129" s="17">
        <v>44.2</v>
      </c>
      <c r="K1129" s="30">
        <v>46.7</v>
      </c>
      <c r="L1129" s="10">
        <f t="shared" si="238"/>
        <v>46.7</v>
      </c>
      <c r="M1129" s="52" t="str">
        <f t="shared" si="239"/>
        <v>transition</v>
      </c>
      <c r="N1129" s="83" t="s">
        <v>8</v>
      </c>
      <c r="O1129" s="34" t="s">
        <v>8</v>
      </c>
      <c r="P1129" s="34" t="s">
        <v>8</v>
      </c>
      <c r="Q1129" s="34" t="s">
        <v>8</v>
      </c>
      <c r="R1129" s="34" t="s">
        <v>8</v>
      </c>
      <c r="S1129" s="42" t="s">
        <v>8</v>
      </c>
      <c r="T1129" s="10">
        <v>0.45571177901057119</v>
      </c>
      <c r="U1129" s="11">
        <v>6.9416893519261766E-2</v>
      </c>
      <c r="V1129" s="11">
        <v>4.5673029294946189E-2</v>
      </c>
      <c r="W1129" s="11">
        <v>8.6466253267906395E-3</v>
      </c>
      <c r="X1129" s="11">
        <v>0.39761109227407204</v>
      </c>
      <c r="Y1129" s="12">
        <v>2.2940580574358219E-2</v>
      </c>
      <c r="Z1129" s="10">
        <f t="shared" si="240"/>
        <v>0.52673675761697702</v>
      </c>
      <c r="AA1129" s="11">
        <f t="shared" si="241"/>
        <v>-0.43283817896696336</v>
      </c>
      <c r="AB1129" s="11">
        <f t="shared" si="242"/>
        <v>-0.27840637392805578</v>
      </c>
      <c r="AC1129" s="11">
        <f t="shared" si="243"/>
        <v>17.683422919729971</v>
      </c>
      <c r="AD1129" s="9">
        <f t="shared" si="244"/>
        <v>19.557004023320985</v>
      </c>
      <c r="AE1129" s="10">
        <v>11.9763339425933</v>
      </c>
      <c r="AF1129" s="11">
        <v>18.284732400541799</v>
      </c>
      <c r="AG1129" s="12">
        <v>24.521990962174701</v>
      </c>
      <c r="AH1129" s="10">
        <v>0.15791413341136321</v>
      </c>
      <c r="AI1129" s="11">
        <f t="shared" si="245"/>
        <v>53.404378851877652</v>
      </c>
      <c r="AJ1129" s="11">
        <f t="shared" si="246"/>
        <v>4.792743650997874</v>
      </c>
      <c r="AK1129" s="11">
        <f t="shared" si="247"/>
        <v>0.22733644302657399</v>
      </c>
      <c r="AL1129" s="11">
        <f t="shared" si="248"/>
        <v>5.2821797601699263</v>
      </c>
      <c r="AM1129" s="11">
        <f t="shared" si="249"/>
        <v>1.8984906019489334</v>
      </c>
      <c r="AN1129" s="3">
        <f t="shared" si="250"/>
        <v>1.146124411178274</v>
      </c>
      <c r="AO1129" s="3" t="str">
        <f t="shared" si="251"/>
        <v>n/a</v>
      </c>
      <c r="AP1129" s="3" t="s">
        <v>8</v>
      </c>
      <c r="AQ1129" s="124"/>
      <c r="AR1129" s="4"/>
      <c r="AS1129" s="3"/>
    </row>
    <row r="1130" spans="1:45" ht="15" customHeight="1">
      <c r="A1130" s="11">
        <v>4.9768500540000007</v>
      </c>
      <c r="B1130" s="32">
        <v>609</v>
      </c>
      <c r="C1130" s="17">
        <v>49.877800000000001</v>
      </c>
      <c r="D1130" s="17">
        <v>-24.238199999999999</v>
      </c>
      <c r="E1130" s="40" t="s">
        <v>37</v>
      </c>
      <c r="F1130" s="18">
        <v>38.799999999999997</v>
      </c>
      <c r="G1130" s="17">
        <v>38.799999999999997</v>
      </c>
      <c r="H1130" s="17">
        <v>40.9</v>
      </c>
      <c r="I1130" s="17">
        <v>42.9</v>
      </c>
      <c r="J1130" s="17">
        <v>44.2</v>
      </c>
      <c r="K1130" s="30">
        <v>46.7</v>
      </c>
      <c r="L1130" s="10">
        <f t="shared" si="238"/>
        <v>46.7</v>
      </c>
      <c r="M1130" s="52" t="str">
        <f t="shared" si="239"/>
        <v>transition</v>
      </c>
      <c r="N1130" s="83" t="s">
        <v>8</v>
      </c>
      <c r="O1130" s="34" t="s">
        <v>8</v>
      </c>
      <c r="P1130" s="34" t="s">
        <v>8</v>
      </c>
      <c r="Q1130" s="34" t="s">
        <v>8</v>
      </c>
      <c r="R1130" s="34" t="s">
        <v>8</v>
      </c>
      <c r="S1130" s="42" t="s">
        <v>8</v>
      </c>
      <c r="T1130" s="10">
        <v>0.42514814874368589</v>
      </c>
      <c r="U1130" s="11">
        <v>6.4846094901093984E-2</v>
      </c>
      <c r="V1130" s="11">
        <v>4.1910871617969143E-2</v>
      </c>
      <c r="W1130" s="11">
        <v>1.0623610544572677E-2</v>
      </c>
      <c r="X1130" s="11">
        <v>0.43592609460348075</v>
      </c>
      <c r="Y1130" s="12">
        <v>2.1545179589197532E-2</v>
      </c>
      <c r="Z1130" s="10">
        <f t="shared" si="240"/>
        <v>0.53323201929257613</v>
      </c>
      <c r="AA1130" s="11">
        <f t="shared" si="241"/>
        <v>-0.44726954732618757</v>
      </c>
      <c r="AB1130" s="11">
        <f t="shared" si="242"/>
        <v>-0.27308378014233631</v>
      </c>
      <c r="AC1130" s="11">
        <f t="shared" si="243"/>
        <v>16.709305555482338</v>
      </c>
      <c r="AD1130" s="9">
        <f t="shared" si="244"/>
        <v>19.921069438264198</v>
      </c>
      <c r="AE1130" s="10">
        <v>12.400260013963299</v>
      </c>
      <c r="AF1130" s="11">
        <v>18.715517859455201</v>
      </c>
      <c r="AG1130" s="12">
        <v>24.999101585877199</v>
      </c>
      <c r="AH1130" s="10">
        <v>0.126524738621523</v>
      </c>
      <c r="AI1130" s="11">
        <f t="shared" si="245"/>
        <v>49.374156993832564</v>
      </c>
      <c r="AJ1130" s="11">
        <f t="shared" si="246"/>
        <v>4.8232597674128899</v>
      </c>
      <c r="AK1130" s="11">
        <f t="shared" si="247"/>
        <v>0.20419274428203646</v>
      </c>
      <c r="AL1130" s="11">
        <f t="shared" si="248"/>
        <v>3.9450685284562041</v>
      </c>
      <c r="AM1130" s="11">
        <f t="shared" si="249"/>
        <v>1.9198699690659615</v>
      </c>
      <c r="AN1130" s="3">
        <f t="shared" si="250"/>
        <v>0.97527574973551767</v>
      </c>
      <c r="AO1130" s="3" t="str">
        <f t="shared" si="251"/>
        <v>n/a</v>
      </c>
      <c r="AP1130" s="3" t="s">
        <v>8</v>
      </c>
      <c r="AQ1130" s="124"/>
      <c r="AR1130" s="4"/>
      <c r="AS1130" s="3"/>
    </row>
    <row r="1131" spans="1:45" ht="15" customHeight="1">
      <c r="A1131" s="11">
        <v>4.9819489999999993</v>
      </c>
      <c r="B1131" s="32">
        <v>609</v>
      </c>
      <c r="C1131" s="17">
        <v>49.877800000000001</v>
      </c>
      <c r="D1131" s="17">
        <v>-24.238199999999999</v>
      </c>
      <c r="E1131" s="40" t="s">
        <v>37</v>
      </c>
      <c r="F1131" s="18">
        <v>38.799999999999997</v>
      </c>
      <c r="G1131" s="17">
        <v>38.799999999999997</v>
      </c>
      <c r="H1131" s="17">
        <v>40.9</v>
      </c>
      <c r="I1131" s="17">
        <v>42.9</v>
      </c>
      <c r="J1131" s="17">
        <v>44.2</v>
      </c>
      <c r="K1131" s="30">
        <v>46.7</v>
      </c>
      <c r="L1131" s="10">
        <f t="shared" si="238"/>
        <v>46.7</v>
      </c>
      <c r="M1131" s="52" t="str">
        <f t="shared" si="239"/>
        <v>transition</v>
      </c>
      <c r="N1131" s="83" t="s">
        <v>8</v>
      </c>
      <c r="O1131" s="34" t="s">
        <v>8</v>
      </c>
      <c r="P1131" s="34" t="s">
        <v>8</v>
      </c>
      <c r="Q1131" s="34" t="s">
        <v>8</v>
      </c>
      <c r="R1131" s="34" t="s">
        <v>8</v>
      </c>
      <c r="S1131" s="42" t="s">
        <v>8</v>
      </c>
      <c r="T1131" s="10">
        <v>0.3742904796886839</v>
      </c>
      <c r="U1131" s="11">
        <v>6.0323075651093953E-2</v>
      </c>
      <c r="V1131" s="11">
        <v>4.5811731536109575E-2</v>
      </c>
      <c r="W1131" s="11">
        <v>8.8020801591509844E-3</v>
      </c>
      <c r="X1131" s="11">
        <v>0.48285103901297599</v>
      </c>
      <c r="Y1131" s="12">
        <v>2.7921593951985711E-2</v>
      </c>
      <c r="Z1131" s="10">
        <f t="shared" si="240"/>
        <v>0.57774242661086717</v>
      </c>
      <c r="AA1131" s="11">
        <f t="shared" si="241"/>
        <v>-0.39948272462653744</v>
      </c>
      <c r="AB1131" s="11">
        <f t="shared" si="242"/>
        <v>-0.2382657388002459</v>
      </c>
      <c r="AC1131" s="11">
        <f t="shared" si="243"/>
        <v>19.934916087708721</v>
      </c>
      <c r="AD1131" s="9">
        <f t="shared" si="244"/>
        <v>22.302623466063181</v>
      </c>
      <c r="AE1131" s="10">
        <v>15.431413543715699</v>
      </c>
      <c r="AF1131" s="11">
        <v>21.596856986674599</v>
      </c>
      <c r="AG1131" s="12">
        <v>28.377183593813299</v>
      </c>
      <c r="AH1131" s="10">
        <v>7.5519251040137292E-2</v>
      </c>
      <c r="AI1131" s="11">
        <f t="shared" si="245"/>
        <v>43.667290817464291</v>
      </c>
      <c r="AJ1131" s="11">
        <f t="shared" si="246"/>
        <v>6.9420079062396463</v>
      </c>
      <c r="AK1131" s="11">
        <f t="shared" si="247"/>
        <v>0.18369048834220819</v>
      </c>
      <c r="AL1131" s="11">
        <f t="shared" si="248"/>
        <v>5.2046482999228223</v>
      </c>
      <c r="AM1131" s="11">
        <f t="shared" si="249"/>
        <v>2.0302550634218361</v>
      </c>
      <c r="AN1131" s="3">
        <f t="shared" si="250"/>
        <v>0.77516759714091721</v>
      </c>
      <c r="AO1131" s="3" t="str">
        <f t="shared" si="251"/>
        <v>n/a</v>
      </c>
      <c r="AP1131" s="3" t="s">
        <v>8</v>
      </c>
      <c r="AQ1131" s="124"/>
      <c r="AR1131" s="4"/>
      <c r="AS1131" s="3"/>
    </row>
    <row r="1132" spans="1:45" ht="15" customHeight="1">
      <c r="A1132" s="11">
        <v>4.9873028940000008</v>
      </c>
      <c r="B1132" s="32">
        <v>609</v>
      </c>
      <c r="C1132" s="17">
        <v>49.877800000000001</v>
      </c>
      <c r="D1132" s="17">
        <v>-24.238199999999999</v>
      </c>
      <c r="E1132" s="40" t="s">
        <v>37</v>
      </c>
      <c r="F1132" s="18">
        <v>38.799999999999997</v>
      </c>
      <c r="G1132" s="17">
        <v>38.799999999999997</v>
      </c>
      <c r="H1132" s="17">
        <v>40.9</v>
      </c>
      <c r="I1132" s="17">
        <v>42.9</v>
      </c>
      <c r="J1132" s="17">
        <v>44.2</v>
      </c>
      <c r="K1132" s="30">
        <v>46.7</v>
      </c>
      <c r="L1132" s="10">
        <f t="shared" si="238"/>
        <v>46.7</v>
      </c>
      <c r="M1132" s="52" t="str">
        <f t="shared" si="239"/>
        <v>transition</v>
      </c>
      <c r="N1132" s="83" t="s">
        <v>8</v>
      </c>
      <c r="O1132" s="34" t="s">
        <v>8</v>
      </c>
      <c r="P1132" s="34" t="s">
        <v>8</v>
      </c>
      <c r="Q1132" s="34" t="s">
        <v>8</v>
      </c>
      <c r="R1132" s="34" t="s">
        <v>8</v>
      </c>
      <c r="S1132" s="42" t="s">
        <v>8</v>
      </c>
      <c r="T1132" s="10">
        <v>0.39431522884919751</v>
      </c>
      <c r="U1132" s="11">
        <v>6.0919218612352825E-2</v>
      </c>
      <c r="V1132" s="11">
        <v>4.1591171279159879E-2</v>
      </c>
      <c r="W1132" s="11">
        <v>8.4556681244262483E-3</v>
      </c>
      <c r="X1132" s="11">
        <v>0.47170735553141047</v>
      </c>
      <c r="Y1132" s="12">
        <v>2.3011357603453027E-2</v>
      </c>
      <c r="Z1132" s="10">
        <f t="shared" si="240"/>
        <v>0.54530233076435508</v>
      </c>
      <c r="AA1132" s="11">
        <f t="shared" si="241"/>
        <v>-0.42618900731161652</v>
      </c>
      <c r="AB1132" s="11">
        <f t="shared" si="242"/>
        <v>-0.26336264602134901</v>
      </c>
      <c r="AC1132" s="11">
        <f t="shared" si="243"/>
        <v>18.132242006465884</v>
      </c>
      <c r="AD1132" s="9">
        <f t="shared" si="244"/>
        <v>20.585995012139726</v>
      </c>
      <c r="AE1132" s="10">
        <v>13.2340468966842</v>
      </c>
      <c r="AF1132" s="11">
        <v>19.493604793221799</v>
      </c>
      <c r="AG1132" s="12">
        <v>25.886966744960201</v>
      </c>
      <c r="AH1132" s="10">
        <v>3.7864130711216915E-2</v>
      </c>
      <c r="AI1132" s="11">
        <f t="shared" si="245"/>
        <v>45.531748935995417</v>
      </c>
      <c r="AJ1132" s="11">
        <f t="shared" si="246"/>
        <v>5.513992721876078</v>
      </c>
      <c r="AK1132" s="11">
        <f t="shared" si="247"/>
        <v>0.18320760782065423</v>
      </c>
      <c r="AL1132" s="11">
        <f t="shared" si="248"/>
        <v>4.9187326970666803</v>
      </c>
      <c r="AM1132" s="11">
        <f t="shared" si="249"/>
        <v>1.9519259626613645</v>
      </c>
      <c r="AN1132" s="3">
        <f t="shared" si="250"/>
        <v>0.83593190613908186</v>
      </c>
      <c r="AO1132" s="3" t="str">
        <f t="shared" si="251"/>
        <v>n/a</v>
      </c>
      <c r="AP1132" s="3" t="s">
        <v>8</v>
      </c>
      <c r="AQ1132" s="124"/>
      <c r="AR1132" s="4"/>
      <c r="AS1132" s="3"/>
    </row>
    <row r="1133" spans="1:45" ht="15" customHeight="1">
      <c r="A1133" s="11">
        <v>4.9916369990000007</v>
      </c>
      <c r="B1133" s="32">
        <v>609</v>
      </c>
      <c r="C1133" s="17">
        <v>49.877800000000001</v>
      </c>
      <c r="D1133" s="17">
        <v>-24.238199999999999</v>
      </c>
      <c r="E1133" s="40" t="s">
        <v>37</v>
      </c>
      <c r="F1133" s="18">
        <v>38.799999999999997</v>
      </c>
      <c r="G1133" s="17">
        <v>38.799999999999997</v>
      </c>
      <c r="H1133" s="17">
        <v>40.9</v>
      </c>
      <c r="I1133" s="17">
        <v>42.9</v>
      </c>
      <c r="J1133" s="17">
        <v>44.2</v>
      </c>
      <c r="K1133" s="30">
        <v>46.7</v>
      </c>
      <c r="L1133" s="10">
        <f t="shared" si="238"/>
        <v>46.7</v>
      </c>
      <c r="M1133" s="52" t="str">
        <f t="shared" si="239"/>
        <v>transition</v>
      </c>
      <c r="N1133" s="83" t="s">
        <v>8</v>
      </c>
      <c r="O1133" s="34" t="s">
        <v>8</v>
      </c>
      <c r="P1133" s="34" t="s">
        <v>8</v>
      </c>
      <c r="Q1133" s="34" t="s">
        <v>8</v>
      </c>
      <c r="R1133" s="34" t="s">
        <v>8</v>
      </c>
      <c r="S1133" s="42" t="s">
        <v>8</v>
      </c>
      <c r="T1133" s="10">
        <v>0.43687477094682731</v>
      </c>
      <c r="U1133" s="11">
        <v>5.980480319146439E-2</v>
      </c>
      <c r="V1133" s="11">
        <v>4.2534538871141309E-2</v>
      </c>
      <c r="W1133" s="11">
        <v>7.5800641766444249E-3</v>
      </c>
      <c r="X1133" s="11">
        <v>0.4346531088116829</v>
      </c>
      <c r="Y1133" s="12">
        <v>1.8552714002239706E-2</v>
      </c>
      <c r="Z1133" s="10">
        <f t="shared" si="240"/>
        <v>0.53449197320750264</v>
      </c>
      <c r="AA1133" s="11">
        <f t="shared" si="241"/>
        <v>-0.41233264489915306</v>
      </c>
      <c r="AB1133" s="11">
        <f t="shared" si="242"/>
        <v>-0.27205881247178781</v>
      </c>
      <c r="AC1133" s="11">
        <f t="shared" si="243"/>
        <v>19.067546469307167</v>
      </c>
      <c r="AD1133" s="9">
        <f t="shared" si="244"/>
        <v>19.991177226929715</v>
      </c>
      <c r="AE1133" s="10">
        <v>12.5119018995546</v>
      </c>
      <c r="AF1133" s="11">
        <v>18.783052268807499</v>
      </c>
      <c r="AG1133" s="12">
        <v>25.118678423350001</v>
      </c>
      <c r="AH1133" s="10">
        <v>7.8147901734858499E-2</v>
      </c>
      <c r="AI1133" s="11">
        <f t="shared" si="245"/>
        <v>50.127457892440574</v>
      </c>
      <c r="AJ1133" s="11">
        <f t="shared" si="246"/>
        <v>4.0736922156366031</v>
      </c>
      <c r="AK1133" s="11">
        <f t="shared" si="247"/>
        <v>0.19519531459115472</v>
      </c>
      <c r="AL1133" s="11">
        <f t="shared" si="248"/>
        <v>5.6113692285347749</v>
      </c>
      <c r="AM1133" s="11">
        <f t="shared" si="249"/>
        <v>1.8823144587174192</v>
      </c>
      <c r="AN1133" s="3">
        <f t="shared" si="250"/>
        <v>1.0051113453236726</v>
      </c>
      <c r="AO1133" s="3" t="str">
        <f t="shared" si="251"/>
        <v>n/a</v>
      </c>
      <c r="AP1133" s="3" t="s">
        <v>8</v>
      </c>
      <c r="AQ1133" s="124"/>
      <c r="AR1133" s="4"/>
      <c r="AS1133" s="3"/>
    </row>
    <row r="1134" spans="1:45" ht="15" customHeight="1">
      <c r="A1134" s="11">
        <v>4.9967359450000002</v>
      </c>
      <c r="B1134" s="32">
        <v>609</v>
      </c>
      <c r="C1134" s="17">
        <v>49.877800000000001</v>
      </c>
      <c r="D1134" s="17">
        <v>-24.238199999999999</v>
      </c>
      <c r="E1134" s="40" t="s">
        <v>37</v>
      </c>
      <c r="F1134" s="18">
        <v>38.799999999999997</v>
      </c>
      <c r="G1134" s="17">
        <v>38.799999999999997</v>
      </c>
      <c r="H1134" s="17">
        <v>40.9</v>
      </c>
      <c r="I1134" s="17">
        <v>42.9</v>
      </c>
      <c r="J1134" s="17">
        <v>44.2</v>
      </c>
      <c r="K1134" s="30">
        <v>46.7</v>
      </c>
      <c r="L1134" s="10">
        <f t="shared" si="238"/>
        <v>46.7</v>
      </c>
      <c r="M1134" s="52" t="str">
        <f t="shared" si="239"/>
        <v>transition</v>
      </c>
      <c r="N1134" s="83" t="s">
        <v>8</v>
      </c>
      <c r="O1134" s="34" t="s">
        <v>8</v>
      </c>
      <c r="P1134" s="34" t="s">
        <v>8</v>
      </c>
      <c r="Q1134" s="34" t="s">
        <v>8</v>
      </c>
      <c r="R1134" s="34" t="s">
        <v>8</v>
      </c>
      <c r="S1134" s="42" t="s">
        <v>8</v>
      </c>
      <c r="T1134" s="10">
        <v>0.36413503984047529</v>
      </c>
      <c r="U1134" s="11">
        <v>4.7896904528367763E-2</v>
      </c>
      <c r="V1134" s="11">
        <v>4.1883126663462895E-2</v>
      </c>
      <c r="W1134" s="11">
        <v>7.2271899305435781E-3</v>
      </c>
      <c r="X1134" s="11">
        <v>0.5175011592402643</v>
      </c>
      <c r="Y1134" s="12">
        <v>2.1356579796886276E-2</v>
      </c>
      <c r="Z1134" s="10">
        <f t="shared" si="240"/>
        <v>0.59534161494999915</v>
      </c>
      <c r="AA1134" s="11">
        <f t="shared" si="241"/>
        <v>-0.3647649687115625</v>
      </c>
      <c r="AB1134" s="11">
        <f t="shared" si="242"/>
        <v>-0.2252337587862786</v>
      </c>
      <c r="AC1134" s="11">
        <f t="shared" si="243"/>
        <v>22.278364611969529</v>
      </c>
      <c r="AD1134" s="9">
        <f t="shared" si="244"/>
        <v>23.194010899018544</v>
      </c>
      <c r="AE1134" s="10">
        <v>16.606798673918899</v>
      </c>
      <c r="AF1134" s="11">
        <v>22.730123966642001</v>
      </c>
      <c r="AG1134" s="12">
        <v>29.833885533654701</v>
      </c>
      <c r="AH1134" s="10">
        <v>4.1526491478103646E-2</v>
      </c>
      <c r="AI1134" s="11">
        <f t="shared" si="245"/>
        <v>41.302187934223888</v>
      </c>
      <c r="AJ1134" s="11">
        <f t="shared" si="246"/>
        <v>5.5400892545930756</v>
      </c>
      <c r="AK1134" s="11">
        <f t="shared" si="247"/>
        <v>0.15255946969941103</v>
      </c>
      <c r="AL1134" s="11">
        <f t="shared" si="248"/>
        <v>5.7952159921045192</v>
      </c>
      <c r="AM1134" s="11">
        <f t="shared" si="249"/>
        <v>2.0172641042284734</v>
      </c>
      <c r="AN1134" s="3">
        <f t="shared" si="250"/>
        <v>0.70364101285310454</v>
      </c>
      <c r="AO1134" s="3" t="str">
        <f t="shared" si="251"/>
        <v>n/a</v>
      </c>
      <c r="AP1134" s="3" t="s">
        <v>8</v>
      </c>
      <c r="AQ1134" s="124"/>
      <c r="AR1134" s="4"/>
      <c r="AS1134" s="3"/>
    </row>
    <row r="1135" spans="1:45" ht="15" customHeight="1">
      <c r="A1135" s="11">
        <v>5.0018348919999998</v>
      </c>
      <c r="B1135" s="32">
        <v>609</v>
      </c>
      <c r="C1135" s="17">
        <v>49.877800000000001</v>
      </c>
      <c r="D1135" s="17">
        <v>-24.238199999999999</v>
      </c>
      <c r="E1135" s="40" t="s">
        <v>37</v>
      </c>
      <c r="F1135" s="18">
        <v>38.799999999999997</v>
      </c>
      <c r="G1135" s="17">
        <v>38.799999999999997</v>
      </c>
      <c r="H1135" s="17">
        <v>40.9</v>
      </c>
      <c r="I1135" s="17">
        <v>42.9</v>
      </c>
      <c r="J1135" s="17">
        <v>44.2</v>
      </c>
      <c r="K1135" s="30">
        <v>46.7</v>
      </c>
      <c r="L1135" s="10">
        <f t="shared" si="238"/>
        <v>46.7</v>
      </c>
      <c r="M1135" s="52" t="str">
        <f t="shared" si="239"/>
        <v>transition</v>
      </c>
      <c r="N1135" s="83" t="s">
        <v>8</v>
      </c>
      <c r="O1135" s="34" t="s">
        <v>8</v>
      </c>
      <c r="P1135" s="34" t="s">
        <v>8</v>
      </c>
      <c r="Q1135" s="34" t="s">
        <v>8</v>
      </c>
      <c r="R1135" s="34" t="s">
        <v>8</v>
      </c>
      <c r="S1135" s="42" t="s">
        <v>8</v>
      </c>
      <c r="T1135" s="10">
        <v>0.38250997944626658</v>
      </c>
      <c r="U1135" s="11">
        <v>6.0768977289138305E-2</v>
      </c>
      <c r="V1135" s="11">
        <v>4.2096428060670481E-2</v>
      </c>
      <c r="W1135" s="11">
        <v>9.3747867933684347E-3</v>
      </c>
      <c r="X1135" s="11">
        <v>0.48331398944598769</v>
      </c>
      <c r="Y1135" s="12">
        <v>2.1935838964568511E-2</v>
      </c>
      <c r="Z1135" s="10">
        <f t="shared" si="240"/>
        <v>0.54709513474623694</v>
      </c>
      <c r="AA1135" s="11">
        <f t="shared" si="241"/>
        <v>-0.42590315456660571</v>
      </c>
      <c r="AB1135" s="11">
        <f t="shared" si="242"/>
        <v>-0.26193714733596052</v>
      </c>
      <c r="AC1135" s="11">
        <f t="shared" si="243"/>
        <v>18.151537066754113</v>
      </c>
      <c r="AD1135" s="9">
        <f t="shared" si="244"/>
        <v>20.683499122220301</v>
      </c>
      <c r="AE1135" s="10">
        <v>13.376588712042199</v>
      </c>
      <c r="AF1135" s="11">
        <v>19.617091233679201</v>
      </c>
      <c r="AG1135" s="12">
        <v>26.096030145181899</v>
      </c>
      <c r="AH1135" s="10">
        <v>4.0791009963163177E-2</v>
      </c>
      <c r="AI1135" s="11">
        <f t="shared" si="245"/>
        <v>44.178723757862066</v>
      </c>
      <c r="AJ1135" s="11">
        <f t="shared" si="246"/>
        <v>5.4236780221290699</v>
      </c>
      <c r="AK1135" s="11">
        <f t="shared" si="247"/>
        <v>0.18176843091735467</v>
      </c>
      <c r="AL1135" s="11">
        <f t="shared" si="248"/>
        <v>4.4903877803865129</v>
      </c>
      <c r="AM1135" s="11">
        <f t="shared" si="249"/>
        <v>1.9439354964927222</v>
      </c>
      <c r="AN1135" s="3">
        <f t="shared" si="250"/>
        <v>0.79143163202192723</v>
      </c>
      <c r="AO1135" s="3" t="str">
        <f t="shared" si="251"/>
        <v>n/a</v>
      </c>
      <c r="AP1135" s="3" t="s">
        <v>8</v>
      </c>
      <c r="AQ1135" s="124"/>
      <c r="AR1135" s="4"/>
      <c r="AS1135" s="3"/>
    </row>
    <row r="1136" spans="1:45" ht="15" customHeight="1">
      <c r="A1136" s="11">
        <v>5.0062990599999999</v>
      </c>
      <c r="B1136" s="32">
        <v>609</v>
      </c>
      <c r="C1136" s="17">
        <v>49.877800000000001</v>
      </c>
      <c r="D1136" s="17">
        <v>-24.238199999999999</v>
      </c>
      <c r="E1136" s="40" t="s">
        <v>37</v>
      </c>
      <c r="F1136" s="18">
        <v>38.799999999999997</v>
      </c>
      <c r="G1136" s="17">
        <v>38.799999999999997</v>
      </c>
      <c r="H1136" s="17">
        <v>40.9</v>
      </c>
      <c r="I1136" s="17">
        <v>42.9</v>
      </c>
      <c r="J1136" s="17">
        <v>44.2</v>
      </c>
      <c r="K1136" s="30">
        <v>46.7</v>
      </c>
      <c r="L1136" s="10">
        <f t="shared" si="238"/>
        <v>46.7</v>
      </c>
      <c r="M1136" s="52" t="str">
        <f t="shared" si="239"/>
        <v>transition</v>
      </c>
      <c r="N1136" s="83" t="s">
        <v>8</v>
      </c>
      <c r="O1136" s="34" t="s">
        <v>8</v>
      </c>
      <c r="P1136" s="34" t="s">
        <v>8</v>
      </c>
      <c r="Q1136" s="34" t="s">
        <v>8</v>
      </c>
      <c r="R1136" s="34" t="s">
        <v>8</v>
      </c>
      <c r="S1136" s="42" t="s">
        <v>8</v>
      </c>
      <c r="T1136" s="10">
        <v>0.39910780631110199</v>
      </c>
      <c r="U1136" s="11">
        <v>5.8323682210902249E-2</v>
      </c>
      <c r="V1136" s="11">
        <v>4.0394609035385824E-2</v>
      </c>
      <c r="W1136" s="11">
        <v>9.5719658997778373E-3</v>
      </c>
      <c r="X1136" s="11">
        <v>0.47300025451377831</v>
      </c>
      <c r="Y1136" s="12">
        <v>1.9601682029053706E-2</v>
      </c>
      <c r="Z1136" s="10">
        <f t="shared" si="240"/>
        <v>0.54396123331087409</v>
      </c>
      <c r="AA1136" s="11">
        <f t="shared" si="241"/>
        <v>-0.42826597588017723</v>
      </c>
      <c r="AB1136" s="11">
        <f t="shared" si="242"/>
        <v>-0.26443205022661648</v>
      </c>
      <c r="AC1136" s="11">
        <f t="shared" si="243"/>
        <v>17.992046628088037</v>
      </c>
      <c r="AD1136" s="9">
        <f t="shared" si="244"/>
        <v>20.512847764499433</v>
      </c>
      <c r="AE1136" s="10">
        <v>13.1977434595911</v>
      </c>
      <c r="AF1136" s="11">
        <v>19.4274826002978</v>
      </c>
      <c r="AG1136" s="12">
        <v>25.887083361238101</v>
      </c>
      <c r="AH1136" s="10">
        <v>7.0709346898298109E-2</v>
      </c>
      <c r="AI1136" s="11">
        <f t="shared" si="245"/>
        <v>45.763572685431583</v>
      </c>
      <c r="AJ1136" s="11">
        <f t="shared" si="246"/>
        <v>4.681451597086685</v>
      </c>
      <c r="AK1136" s="11">
        <f t="shared" si="247"/>
        <v>0.18021578293648363</v>
      </c>
      <c r="AL1136" s="11">
        <f t="shared" si="248"/>
        <v>4.2200953762615656</v>
      </c>
      <c r="AM1136" s="11">
        <f t="shared" si="249"/>
        <v>1.9253404685658675</v>
      </c>
      <c r="AN1136" s="3">
        <f t="shared" si="250"/>
        <v>0.84377926333541986</v>
      </c>
      <c r="AO1136" s="3" t="str">
        <f t="shared" si="251"/>
        <v>n/a</v>
      </c>
      <c r="AP1136" s="3" t="s">
        <v>8</v>
      </c>
      <c r="AQ1136" s="124"/>
      <c r="AR1136" s="4"/>
      <c r="AS1136" s="3"/>
    </row>
    <row r="1137" spans="1:45" ht="15" customHeight="1">
      <c r="A1137" s="11">
        <v>5.0128356930000004</v>
      </c>
      <c r="B1137" s="32">
        <v>609</v>
      </c>
      <c r="C1137" s="17">
        <v>49.877800000000001</v>
      </c>
      <c r="D1137" s="17">
        <v>-24.238199999999999</v>
      </c>
      <c r="E1137" s="40" t="s">
        <v>37</v>
      </c>
      <c r="F1137" s="18">
        <v>38.799999999999997</v>
      </c>
      <c r="G1137" s="17">
        <v>38.799999999999997</v>
      </c>
      <c r="H1137" s="17">
        <v>40.9</v>
      </c>
      <c r="I1137" s="17">
        <v>42.9</v>
      </c>
      <c r="J1137" s="17">
        <v>44.2</v>
      </c>
      <c r="K1137" s="30">
        <v>46.7</v>
      </c>
      <c r="L1137" s="10">
        <f t="shared" si="238"/>
        <v>46.7</v>
      </c>
      <c r="M1137" s="52" t="str">
        <f t="shared" si="239"/>
        <v>transition</v>
      </c>
      <c r="N1137" s="83" t="s">
        <v>8</v>
      </c>
      <c r="O1137" s="34" t="s">
        <v>8</v>
      </c>
      <c r="P1137" s="34" t="s">
        <v>8</v>
      </c>
      <c r="Q1137" s="34" t="s">
        <v>8</v>
      </c>
      <c r="R1137" s="34" t="s">
        <v>8</v>
      </c>
      <c r="S1137" s="42" t="s">
        <v>8</v>
      </c>
      <c r="T1137" s="10">
        <v>0.55170572778866822</v>
      </c>
      <c r="U1137" s="11">
        <v>6.6217054399277123E-2</v>
      </c>
      <c r="V1137" s="11">
        <v>4.4176297923548984E-2</v>
      </c>
      <c r="W1137" s="11">
        <v>7.527708392557105E-3</v>
      </c>
      <c r="X1137" s="11">
        <v>0.31009970879891063</v>
      </c>
      <c r="Y1137" s="12">
        <v>2.0273502697037912E-2</v>
      </c>
      <c r="Z1137" s="10">
        <f t="shared" si="240"/>
        <v>0.52084182789693279</v>
      </c>
      <c r="AA1137" s="11">
        <f t="shared" si="241"/>
        <v>-0.42640205889503763</v>
      </c>
      <c r="AB1137" s="11">
        <f t="shared" si="242"/>
        <v>-0.28329414560848348</v>
      </c>
      <c r="AC1137" s="11">
        <f t="shared" si="243"/>
        <v>18.117861024584958</v>
      </c>
      <c r="AD1137" s="9">
        <f t="shared" si="244"/>
        <v>19.22268044037973</v>
      </c>
      <c r="AE1137" s="10">
        <v>11.518872681202801</v>
      </c>
      <c r="AF1137" s="11">
        <v>17.906016530379901</v>
      </c>
      <c r="AG1137" s="12">
        <v>24.070183231986402</v>
      </c>
      <c r="AH1137" s="10">
        <v>0.28037671526143448</v>
      </c>
      <c r="AI1137" s="11">
        <f t="shared" si="245"/>
        <v>64.01743414072817</v>
      </c>
      <c r="AJ1137" s="11">
        <f t="shared" si="246"/>
        <v>3.5444473534156682</v>
      </c>
      <c r="AK1137" s="11">
        <f t="shared" si="247"/>
        <v>0.26304387101290838</v>
      </c>
      <c r="AL1137" s="11">
        <f t="shared" si="248"/>
        <v>5.8684921917575279</v>
      </c>
      <c r="AM1137" s="11">
        <f t="shared" si="249"/>
        <v>1.868718854311938</v>
      </c>
      <c r="AN1137" s="3">
        <f t="shared" si="250"/>
        <v>1.7791236564702195</v>
      </c>
      <c r="AO1137" s="3" t="str">
        <f t="shared" si="251"/>
        <v>n/a</v>
      </c>
      <c r="AP1137" s="3" t="s">
        <v>8</v>
      </c>
      <c r="AQ1137" s="124"/>
      <c r="AR1137" s="4"/>
      <c r="AS1137" s="3"/>
    </row>
    <row r="1138" spans="1:45" ht="15" customHeight="1">
      <c r="A1138" s="11">
        <v>5.0193723260000001</v>
      </c>
      <c r="B1138" s="32">
        <v>609</v>
      </c>
      <c r="C1138" s="17">
        <v>49.877800000000001</v>
      </c>
      <c r="D1138" s="17">
        <v>-24.238199999999999</v>
      </c>
      <c r="E1138" s="40" t="s">
        <v>37</v>
      </c>
      <c r="F1138" s="18">
        <v>38.799999999999997</v>
      </c>
      <c r="G1138" s="17">
        <v>38.799999999999997</v>
      </c>
      <c r="H1138" s="17">
        <v>40.9</v>
      </c>
      <c r="I1138" s="17">
        <v>42.9</v>
      </c>
      <c r="J1138" s="17">
        <v>44.2</v>
      </c>
      <c r="K1138" s="30">
        <v>46.7</v>
      </c>
      <c r="L1138" s="10">
        <f t="shared" si="238"/>
        <v>46.7</v>
      </c>
      <c r="M1138" s="52" t="str">
        <f t="shared" si="239"/>
        <v>transition</v>
      </c>
      <c r="N1138" s="83" t="s">
        <v>8</v>
      </c>
      <c r="O1138" s="34" t="s">
        <v>8</v>
      </c>
      <c r="P1138" s="34" t="s">
        <v>8</v>
      </c>
      <c r="Q1138" s="34" t="s">
        <v>8</v>
      </c>
      <c r="R1138" s="34" t="s">
        <v>8</v>
      </c>
      <c r="S1138" s="42" t="s">
        <v>8</v>
      </c>
      <c r="T1138" s="10">
        <v>0.44629293009934257</v>
      </c>
      <c r="U1138" s="11">
        <v>6.2544819466799975E-2</v>
      </c>
      <c r="V1138" s="11">
        <v>4.6570323303204382E-2</v>
      </c>
      <c r="W1138" s="11">
        <v>1.0048306132573988E-2</v>
      </c>
      <c r="X1138" s="11">
        <v>0.41139359693209177</v>
      </c>
      <c r="Y1138" s="12">
        <v>2.3150024065987627E-2</v>
      </c>
      <c r="Z1138" s="10">
        <f t="shared" si="240"/>
        <v>0.56051371551718931</v>
      </c>
      <c r="AA1138" s="11">
        <f t="shared" si="241"/>
        <v>-0.40803381141806178</v>
      </c>
      <c r="AB1138" s="11">
        <f t="shared" si="242"/>
        <v>-0.25141375594937587</v>
      </c>
      <c r="AC1138" s="11">
        <f t="shared" si="243"/>
        <v>19.357717729280829</v>
      </c>
      <c r="AD1138" s="9">
        <f t="shared" si="244"/>
        <v>21.403299093062689</v>
      </c>
      <c r="AE1138" s="10">
        <v>14.290239591928099</v>
      </c>
      <c r="AF1138" s="11">
        <v>20.482775770711299</v>
      </c>
      <c r="AG1138" s="12">
        <v>27.077314536562199</v>
      </c>
      <c r="AH1138" s="10">
        <v>0.14028688367275852</v>
      </c>
      <c r="AI1138" s="11">
        <f t="shared" si="245"/>
        <v>52.034503986441408</v>
      </c>
      <c r="AJ1138" s="11">
        <f t="shared" si="246"/>
        <v>4.9313817281906767</v>
      </c>
      <c r="AK1138" s="11">
        <f t="shared" si="247"/>
        <v>0.21521027160436623</v>
      </c>
      <c r="AL1138" s="11">
        <f t="shared" si="248"/>
        <v>4.6346441568132102</v>
      </c>
      <c r="AM1138" s="11">
        <f t="shared" si="249"/>
        <v>1.9564590402229913</v>
      </c>
      <c r="AN1138" s="3">
        <f t="shared" si="250"/>
        <v>1.0848319794656687</v>
      </c>
      <c r="AO1138" s="3" t="str">
        <f t="shared" si="251"/>
        <v>n/a</v>
      </c>
      <c r="AP1138" s="3" t="s">
        <v>8</v>
      </c>
      <c r="AQ1138" s="124"/>
      <c r="AR1138" s="4"/>
      <c r="AS1138" s="3"/>
    </row>
    <row r="1139" spans="1:45" ht="15" customHeight="1">
      <c r="A1139" s="11">
        <v>5.0324455910000001</v>
      </c>
      <c r="B1139" s="32">
        <v>609</v>
      </c>
      <c r="C1139" s="17">
        <v>49.877800000000001</v>
      </c>
      <c r="D1139" s="17">
        <v>-24.238199999999999</v>
      </c>
      <c r="E1139" s="40" t="s">
        <v>37</v>
      </c>
      <c r="F1139" s="18">
        <v>38.799999999999997</v>
      </c>
      <c r="G1139" s="17">
        <v>38.799999999999997</v>
      </c>
      <c r="H1139" s="17">
        <v>40.9</v>
      </c>
      <c r="I1139" s="17">
        <v>42.9</v>
      </c>
      <c r="J1139" s="17">
        <v>44.2</v>
      </c>
      <c r="K1139" s="30">
        <v>46.7</v>
      </c>
      <c r="L1139" s="10">
        <f t="shared" si="238"/>
        <v>46.7</v>
      </c>
      <c r="M1139" s="52" t="str">
        <f t="shared" si="239"/>
        <v>transition</v>
      </c>
      <c r="N1139" s="83" t="s">
        <v>8</v>
      </c>
      <c r="O1139" s="34" t="s">
        <v>8</v>
      </c>
      <c r="P1139" s="34" t="s">
        <v>8</v>
      </c>
      <c r="Q1139" s="34" t="s">
        <v>8</v>
      </c>
      <c r="R1139" s="34" t="s">
        <v>8</v>
      </c>
      <c r="S1139" s="42" t="s">
        <v>8</v>
      </c>
      <c r="T1139" s="10">
        <v>0.37374650383844416</v>
      </c>
      <c r="U1139" s="11">
        <v>6.1489019030153629E-2</v>
      </c>
      <c r="V1139" s="11">
        <v>5.2177558649113755E-2</v>
      </c>
      <c r="W1139" s="11">
        <v>9.2451628583381899E-3</v>
      </c>
      <c r="X1139" s="11">
        <v>0.47622214214077746</v>
      </c>
      <c r="Y1139" s="12">
        <v>2.7119613483172822E-2</v>
      </c>
      <c r="Z1139" s="10">
        <f t="shared" si="240"/>
        <v>0.59015887424679392</v>
      </c>
      <c r="AA1139" s="11">
        <f t="shared" si="241"/>
        <v>-0.37210961379613433</v>
      </c>
      <c r="AB1139" s="11">
        <f t="shared" si="242"/>
        <v>-0.22903105798412118</v>
      </c>
      <c r="AC1139" s="11">
        <f t="shared" si="243"/>
        <v>21.782601068760933</v>
      </c>
      <c r="AD1139" s="9">
        <f t="shared" si="244"/>
        <v>22.934275633886109</v>
      </c>
      <c r="AE1139" s="10">
        <v>16.280984499756499</v>
      </c>
      <c r="AF1139" s="11">
        <v>22.3959968803393</v>
      </c>
      <c r="AG1139" s="12">
        <v>29.450384279785698</v>
      </c>
      <c r="AH1139" s="10">
        <v>7.1943652037076408E-2</v>
      </c>
      <c r="AI1139" s="11">
        <f t="shared" si="245"/>
        <v>43.971798913577899</v>
      </c>
      <c r="AJ1139" s="11">
        <f t="shared" si="246"/>
        <v>6.7652546102854121</v>
      </c>
      <c r="AK1139" s="11">
        <f t="shared" si="247"/>
        <v>0.19626515666732147</v>
      </c>
      <c r="AL1139" s="11">
        <f t="shared" si="248"/>
        <v>5.6437684709961538</v>
      </c>
      <c r="AM1139" s="11">
        <f t="shared" si="249"/>
        <v>2.0132996919714121</v>
      </c>
      <c r="AN1139" s="3">
        <f t="shared" si="250"/>
        <v>0.78481546901269417</v>
      </c>
      <c r="AO1139" s="3" t="str">
        <f t="shared" si="251"/>
        <v>n/a</v>
      </c>
      <c r="AP1139" s="3" t="s">
        <v>8</v>
      </c>
      <c r="AQ1139" s="124"/>
      <c r="AR1139" s="4"/>
      <c r="AS1139" s="3"/>
    </row>
    <row r="1140" spans="1:45" ht="15" customHeight="1">
      <c r="A1140" s="11">
        <v>5.0455188570000002</v>
      </c>
      <c r="B1140" s="32">
        <v>609</v>
      </c>
      <c r="C1140" s="17">
        <v>49.877800000000001</v>
      </c>
      <c r="D1140" s="17">
        <v>-24.238199999999999</v>
      </c>
      <c r="E1140" s="40" t="s">
        <v>37</v>
      </c>
      <c r="F1140" s="18">
        <v>38.799999999999997</v>
      </c>
      <c r="G1140" s="17">
        <v>38.799999999999997</v>
      </c>
      <c r="H1140" s="17">
        <v>40.9</v>
      </c>
      <c r="I1140" s="17">
        <v>42.9</v>
      </c>
      <c r="J1140" s="17">
        <v>44.2</v>
      </c>
      <c r="K1140" s="30">
        <v>46.7</v>
      </c>
      <c r="L1140" s="10">
        <f t="shared" si="238"/>
        <v>46.7</v>
      </c>
      <c r="M1140" s="52" t="str">
        <f t="shared" si="239"/>
        <v>transition</v>
      </c>
      <c r="N1140" s="83" t="s">
        <v>8</v>
      </c>
      <c r="O1140" s="34" t="s">
        <v>8</v>
      </c>
      <c r="P1140" s="34" t="s">
        <v>8</v>
      </c>
      <c r="Q1140" s="34" t="s">
        <v>8</v>
      </c>
      <c r="R1140" s="34" t="s">
        <v>8</v>
      </c>
      <c r="S1140" s="42" t="s">
        <v>8</v>
      </c>
      <c r="T1140" s="10">
        <v>0.38974740369228489</v>
      </c>
      <c r="U1140" s="11">
        <v>6.1840381106815355E-2</v>
      </c>
      <c r="V1140" s="11">
        <v>4.3713088502986691E-2</v>
      </c>
      <c r="W1140" s="11">
        <v>8.3761368299023215E-3</v>
      </c>
      <c r="X1140" s="11">
        <v>0.47208107577884362</v>
      </c>
      <c r="Y1140" s="12">
        <v>2.4241914089167073E-2</v>
      </c>
      <c r="Z1140" s="10">
        <f t="shared" si="240"/>
        <v>0.5524375727348706</v>
      </c>
      <c r="AA1140" s="11">
        <f t="shared" si="241"/>
        <v>-0.41602510494784212</v>
      </c>
      <c r="AB1140" s="11">
        <f t="shared" si="242"/>
        <v>-0.25771679157691613</v>
      </c>
      <c r="AC1140" s="11">
        <f t="shared" si="243"/>
        <v>18.818305416020657</v>
      </c>
      <c r="AD1140" s="9">
        <f t="shared" si="244"/>
        <v>20.972171456138938</v>
      </c>
      <c r="AE1140" s="10">
        <v>13.7878691558022</v>
      </c>
      <c r="AF1140" s="11">
        <v>19.959803844848899</v>
      </c>
      <c r="AG1140" s="12">
        <v>26.474061912856701</v>
      </c>
      <c r="AH1140" s="10">
        <v>3.4654444625581586E-2</v>
      </c>
      <c r="AI1140" s="11">
        <f t="shared" si="245"/>
        <v>45.223314496575711</v>
      </c>
      <c r="AJ1140" s="11">
        <f t="shared" si="246"/>
        <v>5.8556858952492483</v>
      </c>
      <c r="AK1140" s="11">
        <f t="shared" si="247"/>
        <v>0.18669253867828897</v>
      </c>
      <c r="AL1140" s="11">
        <f t="shared" si="248"/>
        <v>5.2187648543339824</v>
      </c>
      <c r="AM1140" s="11">
        <f t="shared" si="249"/>
        <v>1.9639548289002273</v>
      </c>
      <c r="AN1140" s="3">
        <f t="shared" si="250"/>
        <v>0.82559421186133353</v>
      </c>
      <c r="AO1140" s="3" t="str">
        <f t="shared" si="251"/>
        <v>n/a</v>
      </c>
      <c r="AP1140" s="3" t="s">
        <v>8</v>
      </c>
      <c r="AQ1140" s="124"/>
      <c r="AR1140" s="4"/>
      <c r="AS1140" s="3"/>
    </row>
    <row r="1141" spans="1:45" ht="15" customHeight="1">
      <c r="A1141" s="11">
        <v>5.0527091529999995</v>
      </c>
      <c r="B1141" s="32">
        <v>609</v>
      </c>
      <c r="C1141" s="17">
        <v>49.877800000000001</v>
      </c>
      <c r="D1141" s="17">
        <v>-24.238199999999999</v>
      </c>
      <c r="E1141" s="40" t="s">
        <v>37</v>
      </c>
      <c r="F1141" s="18">
        <v>38.799999999999997</v>
      </c>
      <c r="G1141" s="17">
        <v>38.799999999999997</v>
      </c>
      <c r="H1141" s="17">
        <v>40.9</v>
      </c>
      <c r="I1141" s="17">
        <v>42.9</v>
      </c>
      <c r="J1141" s="17">
        <v>44.2</v>
      </c>
      <c r="K1141" s="30">
        <v>46.7</v>
      </c>
      <c r="L1141" s="10">
        <f t="shared" si="238"/>
        <v>46.7</v>
      </c>
      <c r="M1141" s="52" t="str">
        <f t="shared" si="239"/>
        <v>transition</v>
      </c>
      <c r="N1141" s="83" t="s">
        <v>8</v>
      </c>
      <c r="O1141" s="34" t="s">
        <v>8</v>
      </c>
      <c r="P1141" s="34" t="s">
        <v>8</v>
      </c>
      <c r="Q1141" s="34" t="s">
        <v>8</v>
      </c>
      <c r="R1141" s="34" t="s">
        <v>8</v>
      </c>
      <c r="S1141" s="42" t="s">
        <v>8</v>
      </c>
      <c r="T1141" s="10">
        <v>0.39986938299502184</v>
      </c>
      <c r="U1141" s="11">
        <v>6.1589764169184671E-2</v>
      </c>
      <c r="V1141" s="11">
        <v>4.2167271424682323E-2</v>
      </c>
      <c r="W1141" s="11">
        <v>8.5696444681795068E-3</v>
      </c>
      <c r="X1141" s="11">
        <v>0.46209195643618034</v>
      </c>
      <c r="Y1141" s="12">
        <v>2.5711980506751279E-2</v>
      </c>
      <c r="Z1141" s="10">
        <f t="shared" si="240"/>
        <v>0.55382235733525786</v>
      </c>
      <c r="AA1141" s="11">
        <f t="shared" si="241"/>
        <v>-0.42550742358796806</v>
      </c>
      <c r="AB1141" s="11">
        <f t="shared" si="242"/>
        <v>-0.25662951613947932</v>
      </c>
      <c r="AC1141" s="11">
        <f t="shared" si="243"/>
        <v>18.178248907812154</v>
      </c>
      <c r="AD1141" s="9">
        <f t="shared" si="244"/>
        <v>21.046541096059613</v>
      </c>
      <c r="AE1141" s="10">
        <v>13.825992967085099</v>
      </c>
      <c r="AF1141" s="11">
        <v>20.056334675362098</v>
      </c>
      <c r="AG1141" s="12">
        <v>26.5786294105745</v>
      </c>
      <c r="AH1141" s="10">
        <v>5.6597037723998496E-2</v>
      </c>
      <c r="AI1141" s="11">
        <f t="shared" si="245"/>
        <v>46.390640125332162</v>
      </c>
      <c r="AJ1141" s="11">
        <f t="shared" si="246"/>
        <v>6.0416133580633531</v>
      </c>
      <c r="AK1141" s="11">
        <f t="shared" si="247"/>
        <v>0.18717038737771105</v>
      </c>
      <c r="AL1141" s="11">
        <f t="shared" si="248"/>
        <v>4.9205391870405251</v>
      </c>
      <c r="AM1141" s="11">
        <f t="shared" si="249"/>
        <v>1.9884368720985444</v>
      </c>
      <c r="AN1141" s="3">
        <f t="shared" si="250"/>
        <v>0.86534590664368749</v>
      </c>
      <c r="AO1141" s="3" t="str">
        <f t="shared" si="251"/>
        <v>n/a</v>
      </c>
      <c r="AP1141" s="3" t="s">
        <v>8</v>
      </c>
      <c r="AQ1141" s="124"/>
      <c r="AR1141" s="4"/>
      <c r="AS1141" s="3"/>
    </row>
    <row r="1142" spans="1:45" ht="15" customHeight="1">
      <c r="A1142" s="11">
        <v>5.059245786</v>
      </c>
      <c r="B1142" s="32">
        <v>609</v>
      </c>
      <c r="C1142" s="17">
        <v>49.877800000000001</v>
      </c>
      <c r="D1142" s="17">
        <v>-24.238199999999999</v>
      </c>
      <c r="E1142" s="40" t="s">
        <v>37</v>
      </c>
      <c r="F1142" s="18">
        <v>38.799999999999997</v>
      </c>
      <c r="G1142" s="17">
        <v>38.799999999999997</v>
      </c>
      <c r="H1142" s="17">
        <v>40.9</v>
      </c>
      <c r="I1142" s="17">
        <v>42.9</v>
      </c>
      <c r="J1142" s="17">
        <v>44.2</v>
      </c>
      <c r="K1142" s="30">
        <v>46.7</v>
      </c>
      <c r="L1142" s="10">
        <f t="shared" si="238"/>
        <v>46.7</v>
      </c>
      <c r="M1142" s="52" t="str">
        <f t="shared" si="239"/>
        <v>transition</v>
      </c>
      <c r="N1142" s="83" t="s">
        <v>8</v>
      </c>
      <c r="O1142" s="34" t="s">
        <v>8</v>
      </c>
      <c r="P1142" s="34" t="s">
        <v>8</v>
      </c>
      <c r="Q1142" s="34" t="s">
        <v>8</v>
      </c>
      <c r="R1142" s="34" t="s">
        <v>8</v>
      </c>
      <c r="S1142" s="42" t="s">
        <v>8</v>
      </c>
      <c r="T1142" s="10">
        <v>0.41950683388632287</v>
      </c>
      <c r="U1142" s="11">
        <v>5.7353541545150211E-2</v>
      </c>
      <c r="V1142" s="11">
        <v>4.0817597936013056E-2</v>
      </c>
      <c r="W1142" s="11">
        <v>8.4606568324321046E-3</v>
      </c>
      <c r="X1142" s="11">
        <v>0.45201990348628279</v>
      </c>
      <c r="Y1142" s="12">
        <v>2.1841466313799011E-2</v>
      </c>
      <c r="Z1142" s="10">
        <f t="shared" si="240"/>
        <v>0.55357604864842358</v>
      </c>
      <c r="AA1142" s="11">
        <f t="shared" si="241"/>
        <v>-0.41703928191933343</v>
      </c>
      <c r="AB1142" s="11">
        <f t="shared" si="242"/>
        <v>-0.256822708588959</v>
      </c>
      <c r="AC1142" s="11">
        <f t="shared" si="243"/>
        <v>18.749848470444991</v>
      </c>
      <c r="AD1142" s="9">
        <f t="shared" si="244"/>
        <v>21.033326732515203</v>
      </c>
      <c r="AE1142" s="10">
        <v>13.834646080457899</v>
      </c>
      <c r="AF1142" s="11">
        <v>20.039834134156798</v>
      </c>
      <c r="AG1142" s="12">
        <v>26.597303667163999</v>
      </c>
      <c r="AH1142" s="10">
        <v>9.7888813597588914E-2</v>
      </c>
      <c r="AI1142" s="11">
        <f t="shared" si="245"/>
        <v>48.134706130876879</v>
      </c>
      <c r="AJ1142" s="11">
        <f t="shared" si="246"/>
        <v>4.9488049016831761</v>
      </c>
      <c r="AK1142" s="11">
        <f t="shared" si="247"/>
        <v>0.18369173409478831</v>
      </c>
      <c r="AL1142" s="11">
        <f t="shared" si="248"/>
        <v>4.8244006044007826</v>
      </c>
      <c r="AM1142" s="11">
        <f t="shared" si="249"/>
        <v>1.9594471878539406</v>
      </c>
      <c r="AN1142" s="3">
        <f t="shared" si="250"/>
        <v>0.92807159740268697</v>
      </c>
      <c r="AO1142" s="3" t="str">
        <f t="shared" si="251"/>
        <v>n/a</v>
      </c>
      <c r="AP1142" s="3" t="s">
        <v>8</v>
      </c>
      <c r="AQ1142" s="124"/>
      <c r="AR1142" s="4"/>
      <c r="AS1142" s="3"/>
    </row>
    <row r="1143" spans="1:45" ht="15" customHeight="1">
      <c r="A1143" s="11">
        <v>5.0651287549999999</v>
      </c>
      <c r="B1143" s="32">
        <v>609</v>
      </c>
      <c r="C1143" s="17">
        <v>49.877800000000001</v>
      </c>
      <c r="D1143" s="17">
        <v>-24.238199999999999</v>
      </c>
      <c r="E1143" s="40" t="s">
        <v>37</v>
      </c>
      <c r="F1143" s="18">
        <v>38.799999999999997</v>
      </c>
      <c r="G1143" s="17">
        <v>38.799999999999997</v>
      </c>
      <c r="H1143" s="17">
        <v>40.9</v>
      </c>
      <c r="I1143" s="17">
        <v>42.9</v>
      </c>
      <c r="J1143" s="17">
        <v>44.2</v>
      </c>
      <c r="K1143" s="30">
        <v>46.7</v>
      </c>
      <c r="L1143" s="10">
        <f t="shared" si="238"/>
        <v>46.7</v>
      </c>
      <c r="M1143" s="52" t="str">
        <f t="shared" si="239"/>
        <v>transition</v>
      </c>
      <c r="N1143" s="83" t="s">
        <v>8</v>
      </c>
      <c r="O1143" s="34" t="s">
        <v>8</v>
      </c>
      <c r="P1143" s="34" t="s">
        <v>8</v>
      </c>
      <c r="Q1143" s="34" t="s">
        <v>8</v>
      </c>
      <c r="R1143" s="34" t="s">
        <v>8</v>
      </c>
      <c r="S1143" s="42" t="s">
        <v>8</v>
      </c>
      <c r="T1143" s="10">
        <v>0.43338006453477135</v>
      </c>
      <c r="U1143" s="11">
        <v>5.7214677163597724E-2</v>
      </c>
      <c r="V1143" s="11">
        <v>4.1080336706680189E-2</v>
      </c>
      <c r="W1143" s="11">
        <v>9.908850015414682E-3</v>
      </c>
      <c r="X1143" s="11">
        <v>0.43451730064333588</v>
      </c>
      <c r="Y1143" s="12">
        <v>2.3898770936200259E-2</v>
      </c>
      <c r="Z1143" s="10">
        <f t="shared" si="240"/>
        <v>0.56689223314328807</v>
      </c>
      <c r="AA1143" s="11">
        <f t="shared" si="241"/>
        <v>-0.42060877485843284</v>
      </c>
      <c r="AB1143" s="11">
        <f t="shared" si="242"/>
        <v>-0.24649949313448183</v>
      </c>
      <c r="AC1143" s="11">
        <f t="shared" si="243"/>
        <v>18.508907697055783</v>
      </c>
      <c r="AD1143" s="9">
        <f t="shared" si="244"/>
        <v>21.739434669601444</v>
      </c>
      <c r="AE1143" s="10">
        <v>14.7303665620468</v>
      </c>
      <c r="AF1143" s="11">
        <v>20.903499731452001</v>
      </c>
      <c r="AG1143" s="12">
        <v>27.552042059176198</v>
      </c>
      <c r="AH1143" s="10">
        <v>0.11613553515206607</v>
      </c>
      <c r="AI1143" s="11">
        <f t="shared" si="245"/>
        <v>49.934483260683066</v>
      </c>
      <c r="AJ1143" s="11">
        <f t="shared" si="246"/>
        <v>5.2263015653427001</v>
      </c>
      <c r="AK1143" s="11">
        <f t="shared" si="247"/>
        <v>0.19096374326619969</v>
      </c>
      <c r="AL1143" s="11">
        <f t="shared" si="248"/>
        <v>4.1458228394590337</v>
      </c>
      <c r="AM1143" s="11">
        <f t="shared" si="249"/>
        <v>2.003722217387113</v>
      </c>
      <c r="AN1143" s="3">
        <f t="shared" si="250"/>
        <v>0.99738275988808556</v>
      </c>
      <c r="AO1143" s="3" t="str">
        <f t="shared" si="251"/>
        <v>n/a</v>
      </c>
      <c r="AP1143" s="3" t="s">
        <v>8</v>
      </c>
      <c r="AQ1143" s="124"/>
      <c r="AR1143" s="4"/>
      <c r="AS1143" s="3"/>
    </row>
    <row r="1144" spans="1:45" ht="15" customHeight="1">
      <c r="A1144" s="11">
        <v>5.0716653880000004</v>
      </c>
      <c r="B1144" s="32">
        <v>609</v>
      </c>
      <c r="C1144" s="17">
        <v>49.877800000000001</v>
      </c>
      <c r="D1144" s="17">
        <v>-24.238199999999999</v>
      </c>
      <c r="E1144" s="40" t="s">
        <v>37</v>
      </c>
      <c r="F1144" s="18">
        <v>38.799999999999997</v>
      </c>
      <c r="G1144" s="17">
        <v>38.799999999999997</v>
      </c>
      <c r="H1144" s="17">
        <v>40.9</v>
      </c>
      <c r="I1144" s="17">
        <v>42.9</v>
      </c>
      <c r="J1144" s="17">
        <v>44.2</v>
      </c>
      <c r="K1144" s="30">
        <v>46.7</v>
      </c>
      <c r="L1144" s="10">
        <f t="shared" si="238"/>
        <v>46.7</v>
      </c>
      <c r="M1144" s="52" t="str">
        <f t="shared" si="239"/>
        <v>transition</v>
      </c>
      <c r="N1144" s="83" t="s">
        <v>8</v>
      </c>
      <c r="O1144" s="34" t="s">
        <v>8</v>
      </c>
      <c r="P1144" s="34" t="s">
        <v>8</v>
      </c>
      <c r="Q1144" s="34" t="s">
        <v>8</v>
      </c>
      <c r="R1144" s="34" t="s">
        <v>8</v>
      </c>
      <c r="S1144" s="42" t="s">
        <v>8</v>
      </c>
      <c r="T1144" s="10">
        <v>0.44699714627514903</v>
      </c>
      <c r="U1144" s="11">
        <v>5.7587970963448622E-2</v>
      </c>
      <c r="V1144" s="11">
        <v>4.0892091836743624E-2</v>
      </c>
      <c r="W1144" s="11">
        <v>9.351946329415016E-3</v>
      </c>
      <c r="X1144" s="11">
        <v>0.42294075480230803</v>
      </c>
      <c r="Y1144" s="12">
        <v>2.2230089792935639E-2</v>
      </c>
      <c r="Z1144" s="10">
        <f t="shared" si="240"/>
        <v>0.55722711350564524</v>
      </c>
      <c r="AA1144" s="11">
        <f t="shared" si="241"/>
        <v>-0.4211083695984349</v>
      </c>
      <c r="AB1144" s="11">
        <f t="shared" si="242"/>
        <v>-0.25396775987297954</v>
      </c>
      <c r="AC1144" s="11">
        <f t="shared" si="243"/>
        <v>18.475185052105644</v>
      </c>
      <c r="AD1144" s="9">
        <f t="shared" si="244"/>
        <v>21.228605224688199</v>
      </c>
      <c r="AE1144" s="10">
        <v>14.136493478774399</v>
      </c>
      <c r="AF1144" s="11">
        <v>20.261583117527</v>
      </c>
      <c r="AG1144" s="12">
        <v>26.819414879356898</v>
      </c>
      <c r="AH1144" s="10">
        <v>8.599537810184063E-2</v>
      </c>
      <c r="AI1144" s="11">
        <f t="shared" si="245"/>
        <v>51.382649924957057</v>
      </c>
      <c r="AJ1144" s="11">
        <f t="shared" si="246"/>
        <v>4.7375957924382002</v>
      </c>
      <c r="AK1144" s="11">
        <f t="shared" si="247"/>
        <v>0.19499358530120639</v>
      </c>
      <c r="AL1144" s="11">
        <f t="shared" si="248"/>
        <v>4.3725755469879299</v>
      </c>
      <c r="AM1144" s="11">
        <f t="shared" si="249"/>
        <v>1.9709689057808375</v>
      </c>
      <c r="AN1144" s="3">
        <f t="shared" si="250"/>
        <v>1.0568788682568213</v>
      </c>
      <c r="AO1144" s="3" t="str">
        <f t="shared" si="251"/>
        <v>n/a</v>
      </c>
      <c r="AP1144" s="3" t="s">
        <v>8</v>
      </c>
      <c r="AQ1144" s="124"/>
      <c r="AR1144" s="4"/>
      <c r="AS1144" s="3"/>
    </row>
    <row r="1145" spans="1:45" ht="15" customHeight="1">
      <c r="A1145" s="11">
        <v>5.0782020210000001</v>
      </c>
      <c r="B1145" s="32">
        <v>609</v>
      </c>
      <c r="C1145" s="17">
        <v>49.877800000000001</v>
      </c>
      <c r="D1145" s="17">
        <v>-24.238199999999999</v>
      </c>
      <c r="E1145" s="40" t="s">
        <v>37</v>
      </c>
      <c r="F1145" s="18">
        <v>38.799999999999997</v>
      </c>
      <c r="G1145" s="17">
        <v>38.799999999999997</v>
      </c>
      <c r="H1145" s="17">
        <v>40.9</v>
      </c>
      <c r="I1145" s="17">
        <v>42.9</v>
      </c>
      <c r="J1145" s="17">
        <v>44.2</v>
      </c>
      <c r="K1145" s="30">
        <v>46.7</v>
      </c>
      <c r="L1145" s="10">
        <f t="shared" si="238"/>
        <v>46.7</v>
      </c>
      <c r="M1145" s="52" t="str">
        <f t="shared" si="239"/>
        <v>transition</v>
      </c>
      <c r="N1145" s="83" t="s">
        <v>8</v>
      </c>
      <c r="O1145" s="34" t="s">
        <v>8</v>
      </c>
      <c r="P1145" s="34" t="s">
        <v>8</v>
      </c>
      <c r="Q1145" s="34" t="s">
        <v>8</v>
      </c>
      <c r="R1145" s="34" t="s">
        <v>8</v>
      </c>
      <c r="S1145" s="42" t="s">
        <v>8</v>
      </c>
      <c r="T1145" s="10">
        <v>0.41039583239844118</v>
      </c>
      <c r="U1145" s="11">
        <v>5.2915492651552702E-2</v>
      </c>
      <c r="V1145" s="11">
        <v>4.2671888235913162E-2</v>
      </c>
      <c r="W1145" s="11">
        <v>7.9687638837229683E-3</v>
      </c>
      <c r="X1145" s="11">
        <v>0.46829566090810781</v>
      </c>
      <c r="Y1145" s="12">
        <v>1.7752361922262164E-2</v>
      </c>
      <c r="Z1145" s="10">
        <f t="shared" si="240"/>
        <v>0.56379404797001409</v>
      </c>
      <c r="AA1145" s="11">
        <f t="shared" si="241"/>
        <v>-0.38503401311352842</v>
      </c>
      <c r="AB1145" s="11">
        <f t="shared" si="242"/>
        <v>-0.24887951333036834</v>
      </c>
      <c r="AC1145" s="11">
        <f t="shared" si="243"/>
        <v>20.91020411483683</v>
      </c>
      <c r="AD1145" s="9">
        <f t="shared" si="244"/>
        <v>21.576641288202804</v>
      </c>
      <c r="AE1145" s="10">
        <v>14.479290202009</v>
      </c>
      <c r="AF1145" s="11">
        <v>20.714511484127499</v>
      </c>
      <c r="AG1145" s="12">
        <v>27.354482149181401</v>
      </c>
      <c r="AH1145" s="10">
        <v>3.3722285724593473E-2</v>
      </c>
      <c r="AI1145" s="11">
        <f t="shared" si="245"/>
        <v>46.705338053758354</v>
      </c>
      <c r="AJ1145" s="11">
        <f t="shared" si="246"/>
        <v>4.1463124585700815</v>
      </c>
      <c r="AK1145" s="11">
        <f t="shared" si="247"/>
        <v>0.17563672453748622</v>
      </c>
      <c r="AL1145" s="11">
        <f t="shared" si="248"/>
        <v>5.3548942920839888</v>
      </c>
      <c r="AM1145" s="11">
        <f t="shared" si="249"/>
        <v>1.9221653519553614</v>
      </c>
      <c r="AN1145" s="3">
        <f t="shared" si="250"/>
        <v>0.87636052745526483</v>
      </c>
      <c r="AO1145" s="3" t="str">
        <f t="shared" si="251"/>
        <v>n/a</v>
      </c>
      <c r="AP1145" s="3" t="s">
        <v>8</v>
      </c>
      <c r="AQ1145" s="124"/>
      <c r="AR1145" s="4"/>
      <c r="AS1145" s="3"/>
    </row>
    <row r="1146" spans="1:45" ht="15" customHeight="1">
      <c r="A1146" s="11">
        <v>5.0847386539999997</v>
      </c>
      <c r="B1146" s="32">
        <v>609</v>
      </c>
      <c r="C1146" s="17">
        <v>49.877800000000001</v>
      </c>
      <c r="D1146" s="17">
        <v>-24.238199999999999</v>
      </c>
      <c r="E1146" s="40" t="s">
        <v>37</v>
      </c>
      <c r="F1146" s="18">
        <v>38.799999999999997</v>
      </c>
      <c r="G1146" s="17">
        <v>38.799999999999997</v>
      </c>
      <c r="H1146" s="17">
        <v>40.9</v>
      </c>
      <c r="I1146" s="17">
        <v>42.9</v>
      </c>
      <c r="J1146" s="17">
        <v>44.2</v>
      </c>
      <c r="K1146" s="30">
        <v>46.7</v>
      </c>
      <c r="L1146" s="10">
        <f t="shared" si="238"/>
        <v>46.7</v>
      </c>
      <c r="M1146" s="52" t="str">
        <f t="shared" si="239"/>
        <v>transition</v>
      </c>
      <c r="N1146" s="83" t="s">
        <v>8</v>
      </c>
      <c r="O1146" s="34" t="s">
        <v>8</v>
      </c>
      <c r="P1146" s="34" t="s">
        <v>8</v>
      </c>
      <c r="Q1146" s="34" t="s">
        <v>8</v>
      </c>
      <c r="R1146" s="34" t="s">
        <v>8</v>
      </c>
      <c r="S1146" s="42" t="s">
        <v>8</v>
      </c>
      <c r="T1146" s="10">
        <v>0.51596566011039779</v>
      </c>
      <c r="U1146" s="11">
        <v>5.8965601923946613E-2</v>
      </c>
      <c r="V1146" s="11">
        <v>4.0281887328774794E-2</v>
      </c>
      <c r="W1146" s="11">
        <v>7.14202395548829E-3</v>
      </c>
      <c r="X1146" s="11">
        <v>0.3560076281106489</v>
      </c>
      <c r="Y1146" s="12">
        <v>2.1637198570743508E-2</v>
      </c>
      <c r="Z1146" s="10">
        <f t="shared" si="240"/>
        <v>0.539427349928703</v>
      </c>
      <c r="AA1146" s="11">
        <f t="shared" si="241"/>
        <v>-0.42178901137967412</v>
      </c>
      <c r="AB1146" s="11">
        <f t="shared" si="242"/>
        <v>-0.2680670378201036</v>
      </c>
      <c r="AC1146" s="11">
        <f t="shared" si="243"/>
        <v>18.429241731871997</v>
      </c>
      <c r="AD1146" s="9">
        <f t="shared" si="244"/>
        <v>20.264214613104912</v>
      </c>
      <c r="AE1146" s="10">
        <v>12.846764872540099</v>
      </c>
      <c r="AF1146" s="11">
        <v>19.141104910921801</v>
      </c>
      <c r="AG1146" s="12">
        <v>25.511401570247902</v>
      </c>
      <c r="AH1146" s="10">
        <v>0.21336269812563477</v>
      </c>
      <c r="AI1146" s="11">
        <f t="shared" si="245"/>
        <v>59.17218647408837</v>
      </c>
      <c r="AJ1146" s="11">
        <f t="shared" si="246"/>
        <v>4.0247551182715693</v>
      </c>
      <c r="AK1146" s="11">
        <f t="shared" si="247"/>
        <v>0.21979744914890723</v>
      </c>
      <c r="AL1146" s="11">
        <f t="shared" si="248"/>
        <v>5.6401221250203406</v>
      </c>
      <c r="AM1146" s="11">
        <f t="shared" si="249"/>
        <v>1.9332234601031379</v>
      </c>
      <c r="AN1146" s="3">
        <f t="shared" si="250"/>
        <v>1.4493106871014381</v>
      </c>
      <c r="AO1146" s="3" t="str">
        <f t="shared" si="251"/>
        <v>n/a</v>
      </c>
      <c r="AP1146" s="3" t="s">
        <v>8</v>
      </c>
      <c r="AQ1146" s="124"/>
      <c r="AR1146" s="4"/>
      <c r="AS1146" s="3"/>
    </row>
    <row r="1147" spans="1:45" ht="15" customHeight="1">
      <c r="A1147" s="11">
        <v>5.0912752870000002</v>
      </c>
      <c r="B1147" s="32">
        <v>609</v>
      </c>
      <c r="C1147" s="17">
        <v>49.877800000000001</v>
      </c>
      <c r="D1147" s="17">
        <v>-24.238199999999999</v>
      </c>
      <c r="E1147" s="40" t="s">
        <v>37</v>
      </c>
      <c r="F1147" s="18">
        <v>38.799999999999997</v>
      </c>
      <c r="G1147" s="17">
        <v>38.799999999999997</v>
      </c>
      <c r="H1147" s="17">
        <v>40.9</v>
      </c>
      <c r="I1147" s="17">
        <v>42.9</v>
      </c>
      <c r="J1147" s="17">
        <v>44.2</v>
      </c>
      <c r="K1147" s="30">
        <v>46.7</v>
      </c>
      <c r="L1147" s="10">
        <f t="shared" si="238"/>
        <v>46.7</v>
      </c>
      <c r="M1147" s="52" t="str">
        <f t="shared" si="239"/>
        <v>transition</v>
      </c>
      <c r="N1147" s="83" t="s">
        <v>8</v>
      </c>
      <c r="O1147" s="34" t="s">
        <v>8</v>
      </c>
      <c r="P1147" s="34" t="s">
        <v>8</v>
      </c>
      <c r="Q1147" s="34" t="s">
        <v>8</v>
      </c>
      <c r="R1147" s="34" t="s">
        <v>8</v>
      </c>
      <c r="S1147" s="42" t="s">
        <v>8</v>
      </c>
      <c r="T1147" s="10">
        <v>0.58979627307614102</v>
      </c>
      <c r="U1147" s="11">
        <v>5.0340797754780987E-2</v>
      </c>
      <c r="V1147" s="11">
        <v>3.3311449631916693E-2</v>
      </c>
      <c r="W1147" s="11">
        <v>5.9527264347952738E-3</v>
      </c>
      <c r="X1147" s="11">
        <v>0.30391790644910088</v>
      </c>
      <c r="Y1147" s="12">
        <v>1.6680846653265035E-2</v>
      </c>
      <c r="Z1147" s="10">
        <f t="shared" si="240"/>
        <v>0.52636393518986369</v>
      </c>
      <c r="AA1147" s="11">
        <f t="shared" si="241"/>
        <v>-0.42973858476360444</v>
      </c>
      <c r="AB1147" s="11">
        <f t="shared" si="242"/>
        <v>-0.27871387487396809</v>
      </c>
      <c r="AC1147" s="11">
        <f t="shared" si="243"/>
        <v>17.892645528456701</v>
      </c>
      <c r="AD1147" s="9">
        <f t="shared" si="244"/>
        <v>19.535970958620581</v>
      </c>
      <c r="AE1147" s="10">
        <v>11.970234028895799</v>
      </c>
      <c r="AF1147" s="11">
        <v>18.265948411097</v>
      </c>
      <c r="AG1147" s="12">
        <v>24.5558281963004</v>
      </c>
      <c r="AH1147" s="10">
        <v>0.28466051186021862</v>
      </c>
      <c r="AI1147" s="11">
        <f t="shared" si="245"/>
        <v>65.993836350392485</v>
      </c>
      <c r="AJ1147" s="11">
        <f t="shared" si="246"/>
        <v>2.750449458127552</v>
      </c>
      <c r="AK1147" s="11">
        <f t="shared" si="247"/>
        <v>0.21844017482104749</v>
      </c>
      <c r="AL1147" s="11">
        <f t="shared" si="248"/>
        <v>5.5959987405438936</v>
      </c>
      <c r="AM1147" s="11">
        <f t="shared" si="249"/>
        <v>1.8962572997583029</v>
      </c>
      <c r="AN1147" s="3">
        <f t="shared" si="250"/>
        <v>1.9406433795467002</v>
      </c>
      <c r="AO1147" s="3" t="str">
        <f t="shared" si="251"/>
        <v>n/a</v>
      </c>
      <c r="AP1147" s="3" t="s">
        <v>8</v>
      </c>
      <c r="AQ1147" s="124"/>
      <c r="AR1147" s="4"/>
      <c r="AS1147" s="3"/>
    </row>
    <row r="1148" spans="1:45" ht="15" customHeight="1">
      <c r="A1148" s="11">
        <v>5.097485088</v>
      </c>
      <c r="B1148" s="32">
        <v>609</v>
      </c>
      <c r="C1148" s="17">
        <v>49.877800000000001</v>
      </c>
      <c r="D1148" s="17">
        <v>-24.238199999999999</v>
      </c>
      <c r="E1148" s="40" t="s">
        <v>37</v>
      </c>
      <c r="F1148" s="18">
        <v>38.799999999999997</v>
      </c>
      <c r="G1148" s="17">
        <v>38.799999999999997</v>
      </c>
      <c r="H1148" s="17">
        <v>40.9</v>
      </c>
      <c r="I1148" s="17">
        <v>42.9</v>
      </c>
      <c r="J1148" s="17">
        <v>44.2</v>
      </c>
      <c r="K1148" s="30">
        <v>46.7</v>
      </c>
      <c r="L1148" s="10">
        <f t="shared" si="238"/>
        <v>46.7</v>
      </c>
      <c r="M1148" s="52" t="str">
        <f t="shared" si="239"/>
        <v>transition</v>
      </c>
      <c r="N1148" s="83" t="s">
        <v>8</v>
      </c>
      <c r="O1148" s="34" t="s">
        <v>8</v>
      </c>
      <c r="P1148" s="34" t="s">
        <v>8</v>
      </c>
      <c r="Q1148" s="34" t="s">
        <v>8</v>
      </c>
      <c r="R1148" s="34" t="s">
        <v>8</v>
      </c>
      <c r="S1148" s="42" t="s">
        <v>8</v>
      </c>
      <c r="T1148" s="10">
        <v>0.53514561630561952</v>
      </c>
      <c r="U1148" s="11">
        <v>5.4678507655293675E-2</v>
      </c>
      <c r="V1148" s="11">
        <v>3.7521898762920607E-2</v>
      </c>
      <c r="W1148" s="11">
        <v>6.4752239377723533E-3</v>
      </c>
      <c r="X1148" s="11">
        <v>0.34713579204445827</v>
      </c>
      <c r="Y1148" s="12">
        <v>1.9042961293935661E-2</v>
      </c>
      <c r="Z1148" s="10">
        <f t="shared" si="240"/>
        <v>0.53551510522739287</v>
      </c>
      <c r="AA1148" s="11">
        <f t="shared" si="241"/>
        <v>-0.41992510206413125</v>
      </c>
      <c r="AB1148" s="11">
        <f t="shared" si="242"/>
        <v>-0.27122827455316489</v>
      </c>
      <c r="AC1148" s="11">
        <f t="shared" si="243"/>
        <v>18.55505561067114</v>
      </c>
      <c r="AD1148" s="9">
        <f t="shared" si="244"/>
        <v>20.047986020563521</v>
      </c>
      <c r="AE1148" s="10">
        <v>12.574360847572599</v>
      </c>
      <c r="AF1148" s="11">
        <v>18.870767643401798</v>
      </c>
      <c r="AG1148" s="12">
        <v>25.172590537381101</v>
      </c>
      <c r="AH1148" s="10">
        <v>0.27522542415197521</v>
      </c>
      <c r="AI1148" s="11">
        <f t="shared" si="245"/>
        <v>60.654753828075755</v>
      </c>
      <c r="AJ1148" s="11">
        <f t="shared" si="246"/>
        <v>3.4361879807085627</v>
      </c>
      <c r="AK1148" s="11">
        <f t="shared" si="247"/>
        <v>0.21227213040731721</v>
      </c>
      <c r="AL1148" s="11">
        <f t="shared" si="248"/>
        <v>5.7946874306603711</v>
      </c>
      <c r="AM1148" s="11">
        <f t="shared" si="249"/>
        <v>1.9140546876423943</v>
      </c>
      <c r="AN1148" s="3">
        <f t="shared" si="250"/>
        <v>1.541603109128783</v>
      </c>
      <c r="AO1148" s="3" t="str">
        <f t="shared" si="251"/>
        <v>n/a</v>
      </c>
      <c r="AP1148" s="3" t="s">
        <v>8</v>
      </c>
      <c r="AQ1148" s="124"/>
      <c r="AR1148" s="4"/>
      <c r="AS1148" s="3"/>
    </row>
    <row r="1149" spans="1:45" ht="15" customHeight="1">
      <c r="A1149" s="11">
        <v>5.1043485520000003</v>
      </c>
      <c r="B1149" s="32">
        <v>609</v>
      </c>
      <c r="C1149" s="17">
        <v>49.877800000000001</v>
      </c>
      <c r="D1149" s="17">
        <v>-24.238199999999999</v>
      </c>
      <c r="E1149" s="40" t="s">
        <v>37</v>
      </c>
      <c r="F1149" s="18">
        <v>38.799999999999997</v>
      </c>
      <c r="G1149" s="17">
        <v>38.799999999999997</v>
      </c>
      <c r="H1149" s="17">
        <v>40.9</v>
      </c>
      <c r="I1149" s="17">
        <v>42.9</v>
      </c>
      <c r="J1149" s="17">
        <v>44.2</v>
      </c>
      <c r="K1149" s="30">
        <v>46.7</v>
      </c>
      <c r="L1149" s="10">
        <f t="shared" si="238"/>
        <v>46.7</v>
      </c>
      <c r="M1149" s="52" t="str">
        <f t="shared" si="239"/>
        <v>transition</v>
      </c>
      <c r="N1149" s="83" t="s">
        <v>8</v>
      </c>
      <c r="O1149" s="34" t="s">
        <v>8</v>
      </c>
      <c r="P1149" s="34" t="s">
        <v>8</v>
      </c>
      <c r="Q1149" s="34" t="s">
        <v>8</v>
      </c>
      <c r="R1149" s="34" t="s">
        <v>8</v>
      </c>
      <c r="S1149" s="42" t="s">
        <v>8</v>
      </c>
      <c r="T1149" s="10">
        <v>0.48210758943836557</v>
      </c>
      <c r="U1149" s="11">
        <v>5.4432543786149458E-2</v>
      </c>
      <c r="V1149" s="11">
        <v>3.7459752567508997E-2</v>
      </c>
      <c r="W1149" s="11">
        <v>6.3869696211910267E-3</v>
      </c>
      <c r="X1149" s="11">
        <v>0.39904780964945086</v>
      </c>
      <c r="Y1149" s="12">
        <v>2.0565334937334218E-2</v>
      </c>
      <c r="Z1149" s="10">
        <f t="shared" si="240"/>
        <v>0.5419855561939193</v>
      </c>
      <c r="AA1149" s="11">
        <f t="shared" si="241"/>
        <v>-0.4188969997667894</v>
      </c>
      <c r="AB1149" s="11">
        <f t="shared" si="242"/>
        <v>-0.26601228716800251</v>
      </c>
      <c r="AC1149" s="11">
        <f t="shared" si="243"/>
        <v>18.624452515741712</v>
      </c>
      <c r="AD1149" s="9">
        <f t="shared" si="244"/>
        <v>20.404759557708626</v>
      </c>
      <c r="AE1149" s="10">
        <v>12.9690145374751</v>
      </c>
      <c r="AF1149" s="11">
        <v>19.316683658651801</v>
      </c>
      <c r="AG1149" s="12">
        <v>25.699460324459</v>
      </c>
      <c r="AH1149" s="10">
        <v>0.19371260985967836</v>
      </c>
      <c r="AI1149" s="11">
        <f t="shared" si="245"/>
        <v>54.713117565579196</v>
      </c>
      <c r="AJ1149" s="11">
        <f t="shared" si="246"/>
        <v>4.0911960720533269</v>
      </c>
      <c r="AK1149" s="11">
        <f t="shared" si="247"/>
        <v>0.18976772775694734</v>
      </c>
      <c r="AL1149" s="11">
        <f t="shared" si="248"/>
        <v>5.8650275152746998</v>
      </c>
      <c r="AM1149" s="11">
        <f t="shared" si="249"/>
        <v>1.9418155790232363</v>
      </c>
      <c r="AN1149" s="3">
        <f t="shared" si="250"/>
        <v>1.2081449334651899</v>
      </c>
      <c r="AO1149" s="3" t="str">
        <f t="shared" si="251"/>
        <v>n/a</v>
      </c>
      <c r="AP1149" s="3" t="s">
        <v>8</v>
      </c>
      <c r="AQ1149" s="124"/>
      <c r="AR1149" s="4"/>
      <c r="AS1149" s="3"/>
    </row>
    <row r="1150" spans="1:45" ht="15" customHeight="1">
      <c r="A1150" s="11">
        <v>5.1087238600000004</v>
      </c>
      <c r="B1150" s="32">
        <v>609</v>
      </c>
      <c r="C1150" s="17">
        <v>49.877800000000001</v>
      </c>
      <c r="D1150" s="17">
        <v>-24.238199999999999</v>
      </c>
      <c r="E1150" s="40" t="s">
        <v>37</v>
      </c>
      <c r="F1150" s="18">
        <v>38.799999999999997</v>
      </c>
      <c r="G1150" s="17">
        <v>38.799999999999997</v>
      </c>
      <c r="H1150" s="17">
        <v>40.9</v>
      </c>
      <c r="I1150" s="17">
        <v>42.9</v>
      </c>
      <c r="J1150" s="17">
        <v>44.2</v>
      </c>
      <c r="K1150" s="30">
        <v>46.7</v>
      </c>
      <c r="L1150" s="10">
        <f t="shared" si="238"/>
        <v>46.7</v>
      </c>
      <c r="M1150" s="52" t="str">
        <f t="shared" si="239"/>
        <v>transition</v>
      </c>
      <c r="N1150" s="83" t="s">
        <v>8</v>
      </c>
      <c r="O1150" s="34" t="s">
        <v>8</v>
      </c>
      <c r="P1150" s="34" t="s">
        <v>8</v>
      </c>
      <c r="Q1150" s="34" t="s">
        <v>8</v>
      </c>
      <c r="R1150" s="34" t="s">
        <v>8</v>
      </c>
      <c r="S1150" s="42" t="s">
        <v>8</v>
      </c>
      <c r="T1150" s="10">
        <v>0.49064225390706939</v>
      </c>
      <c r="U1150" s="11">
        <v>5.6905128720951263E-2</v>
      </c>
      <c r="V1150" s="11">
        <v>3.971008934800118E-2</v>
      </c>
      <c r="W1150" s="11">
        <v>7.1056692973918197E-3</v>
      </c>
      <c r="X1150" s="11">
        <v>0.38480959766619283</v>
      </c>
      <c r="Y1150" s="12">
        <v>2.0827261060393471E-2</v>
      </c>
      <c r="Z1150" s="10">
        <f t="shared" si="240"/>
        <v>0.54310738907191181</v>
      </c>
      <c r="AA1150" s="11">
        <f t="shared" si="241"/>
        <v>-0.41696535941465424</v>
      </c>
      <c r="AB1150" s="11">
        <f t="shared" si="242"/>
        <v>-0.2651142885140787</v>
      </c>
      <c r="AC1150" s="11">
        <f t="shared" si="243"/>
        <v>18.754838239510839</v>
      </c>
      <c r="AD1150" s="9">
        <f t="shared" si="244"/>
        <v>20.466182665637017</v>
      </c>
      <c r="AE1150" s="10">
        <v>13.11043699991</v>
      </c>
      <c r="AF1150" s="11">
        <v>19.364320063446499</v>
      </c>
      <c r="AG1150" s="12">
        <v>25.7684620843348</v>
      </c>
      <c r="AH1150" s="10">
        <v>0.17609637235794751</v>
      </c>
      <c r="AI1150" s="11">
        <f t="shared" si="245"/>
        <v>56.044458987132536</v>
      </c>
      <c r="AJ1150" s="11">
        <f t="shared" si="246"/>
        <v>4.0720434846871374</v>
      </c>
      <c r="AK1150" s="11">
        <f t="shared" si="247"/>
        <v>0.20363072548114489</v>
      </c>
      <c r="AL1150" s="11">
        <f t="shared" si="248"/>
        <v>5.588507948516126</v>
      </c>
      <c r="AM1150" s="11">
        <f t="shared" si="249"/>
        <v>1.9346041076831941</v>
      </c>
      <c r="AN1150" s="3">
        <f t="shared" si="250"/>
        <v>1.2750260307506214</v>
      </c>
      <c r="AO1150" s="3" t="str">
        <f t="shared" si="251"/>
        <v>n/a</v>
      </c>
      <c r="AP1150" s="3" t="s">
        <v>8</v>
      </c>
      <c r="AQ1150" s="124"/>
      <c r="AR1150" s="4"/>
      <c r="AS1150" s="3"/>
    </row>
    <row r="1151" spans="1:45" ht="15" customHeight="1">
      <c r="A1151" s="11">
        <v>5.1129790609999999</v>
      </c>
      <c r="B1151" s="32">
        <v>609</v>
      </c>
      <c r="C1151" s="17">
        <v>49.877800000000001</v>
      </c>
      <c r="D1151" s="17">
        <v>-24.238199999999999</v>
      </c>
      <c r="E1151" s="40" t="s">
        <v>37</v>
      </c>
      <c r="F1151" s="18">
        <v>38.799999999999997</v>
      </c>
      <c r="G1151" s="17">
        <v>38.799999999999997</v>
      </c>
      <c r="H1151" s="17">
        <v>40.9</v>
      </c>
      <c r="I1151" s="17">
        <v>42.9</v>
      </c>
      <c r="J1151" s="17">
        <v>44.2</v>
      </c>
      <c r="K1151" s="30">
        <v>46.7</v>
      </c>
      <c r="L1151" s="10">
        <f t="shared" si="238"/>
        <v>46.7</v>
      </c>
      <c r="M1151" s="52" t="str">
        <f t="shared" si="239"/>
        <v>transition</v>
      </c>
      <c r="N1151" s="83" t="s">
        <v>8</v>
      </c>
      <c r="O1151" s="34" t="s">
        <v>8</v>
      </c>
      <c r="P1151" s="34" t="s">
        <v>8</v>
      </c>
      <c r="Q1151" s="34" t="s">
        <v>8</v>
      </c>
      <c r="R1151" s="34" t="s">
        <v>8</v>
      </c>
      <c r="S1151" s="42" t="s">
        <v>8</v>
      </c>
      <c r="T1151" s="10">
        <v>0.45534527996276863</v>
      </c>
      <c r="U1151" s="11">
        <v>6.1366743430825009E-2</v>
      </c>
      <c r="V1151" s="11">
        <v>4.3755801379962989E-2</v>
      </c>
      <c r="W1151" s="11">
        <v>7.6364015850461696E-3</v>
      </c>
      <c r="X1151" s="11">
        <v>0.40993675631913423</v>
      </c>
      <c r="Y1151" s="12">
        <v>2.1959017322263005E-2</v>
      </c>
      <c r="Z1151" s="10">
        <f t="shared" si="240"/>
        <v>0.54447987679477239</v>
      </c>
      <c r="AA1151" s="11">
        <f t="shared" si="241"/>
        <v>-0.41111536695145207</v>
      </c>
      <c r="AB1151" s="11">
        <f t="shared" si="242"/>
        <v>-0.26401816652066618</v>
      </c>
      <c r="AC1151" s="11">
        <f t="shared" si="243"/>
        <v>19.149712730776983</v>
      </c>
      <c r="AD1151" s="9">
        <f t="shared" si="244"/>
        <v>20.541157409986432</v>
      </c>
      <c r="AE1151" s="10">
        <v>13.187632962753201</v>
      </c>
      <c r="AF1151" s="11">
        <v>19.450877294739101</v>
      </c>
      <c r="AG1151" s="12">
        <v>25.8586418890816</v>
      </c>
      <c r="AH1151" s="10">
        <v>0.205298534433143</v>
      </c>
      <c r="AI1151" s="11">
        <f t="shared" si="245"/>
        <v>52.623914616253543</v>
      </c>
      <c r="AJ1151" s="11">
        <f t="shared" si="246"/>
        <v>4.6006326461271616</v>
      </c>
      <c r="AK1151" s="11">
        <f t="shared" si="247"/>
        <v>0.20702831031763796</v>
      </c>
      <c r="AL1151" s="11">
        <f t="shared" si="248"/>
        <v>5.7298978966280281</v>
      </c>
      <c r="AM1151" s="11">
        <f t="shared" si="249"/>
        <v>1.9271640772288874</v>
      </c>
      <c r="AN1151" s="3">
        <f t="shared" si="250"/>
        <v>1.110769583219037</v>
      </c>
      <c r="AO1151" s="3" t="str">
        <f t="shared" si="251"/>
        <v>n/a</v>
      </c>
      <c r="AP1151" s="3" t="s">
        <v>8</v>
      </c>
      <c r="AQ1151" s="124"/>
      <c r="AR1151" s="4"/>
      <c r="AS1151" s="3"/>
    </row>
    <row r="1152" spans="1:45" ht="15" customHeight="1">
      <c r="A1152" s="11">
        <v>5.1168087409999998</v>
      </c>
      <c r="B1152" s="32">
        <v>609</v>
      </c>
      <c r="C1152" s="17">
        <v>49.877800000000001</v>
      </c>
      <c r="D1152" s="17">
        <v>-24.238199999999999</v>
      </c>
      <c r="E1152" s="40" t="s">
        <v>37</v>
      </c>
      <c r="F1152" s="18">
        <v>38.799999999999997</v>
      </c>
      <c r="G1152" s="17">
        <v>38.799999999999997</v>
      </c>
      <c r="H1152" s="17">
        <v>40.9</v>
      </c>
      <c r="I1152" s="17">
        <v>42.9</v>
      </c>
      <c r="J1152" s="17">
        <v>44.2</v>
      </c>
      <c r="K1152" s="30">
        <v>46.7</v>
      </c>
      <c r="L1152" s="10">
        <f t="shared" si="238"/>
        <v>46.7</v>
      </c>
      <c r="M1152" s="52" t="str">
        <f t="shared" si="239"/>
        <v>transition</v>
      </c>
      <c r="N1152" s="83" t="s">
        <v>8</v>
      </c>
      <c r="O1152" s="34" t="s">
        <v>8</v>
      </c>
      <c r="P1152" s="34" t="s">
        <v>8</v>
      </c>
      <c r="Q1152" s="34" t="s">
        <v>8</v>
      </c>
      <c r="R1152" s="34" t="s">
        <v>8</v>
      </c>
      <c r="S1152" s="42" t="s">
        <v>8</v>
      </c>
      <c r="T1152" s="10">
        <v>0.39876137469201245</v>
      </c>
      <c r="U1152" s="11">
        <v>4.794220026685634E-2</v>
      </c>
      <c r="V1152" s="11">
        <v>4.2036070354801371E-2</v>
      </c>
      <c r="W1152" s="11">
        <v>1.0986050714515073E-2</v>
      </c>
      <c r="X1152" s="11">
        <v>0.4724371223637891</v>
      </c>
      <c r="Y1152" s="12">
        <v>2.7837181608025591E-2</v>
      </c>
      <c r="Z1152" s="10">
        <f t="shared" si="240"/>
        <v>0.62778229158066046</v>
      </c>
      <c r="AA1152" s="11">
        <f t="shared" si="241"/>
        <v>-0.38054582013904076</v>
      </c>
      <c r="AB1152" s="11">
        <f t="shared" si="242"/>
        <v>-0.20219093899798685</v>
      </c>
      <c r="AC1152" s="11">
        <f t="shared" si="243"/>
        <v>21.213157140614747</v>
      </c>
      <c r="AD1152" s="9">
        <f t="shared" si="244"/>
        <v>24.7701397725377</v>
      </c>
      <c r="AE1152" s="10">
        <v>18.7424289340032</v>
      </c>
      <c r="AF1152" s="11">
        <v>24.818263145665501</v>
      </c>
      <c r="AG1152" s="12">
        <v>32.393606804442101</v>
      </c>
      <c r="AH1152" s="10">
        <v>0.22189853443558591</v>
      </c>
      <c r="AI1152" s="11">
        <f t="shared" si="245"/>
        <v>45.7715866177018</v>
      </c>
      <c r="AJ1152" s="11">
        <f t="shared" si="246"/>
        <v>6.5253811099273769</v>
      </c>
      <c r="AK1152" s="11">
        <f t="shared" si="247"/>
        <v>0.16792720408548817</v>
      </c>
      <c r="AL1152" s="11">
        <f t="shared" si="248"/>
        <v>3.8263131535759394</v>
      </c>
      <c r="AM1152" s="11">
        <f t="shared" si="249"/>
        <v>2.1453260500525317</v>
      </c>
      <c r="AN1152" s="3">
        <f t="shared" si="250"/>
        <v>0.84405173898454922</v>
      </c>
      <c r="AO1152" s="3" t="str">
        <f t="shared" si="251"/>
        <v>n/a</v>
      </c>
      <c r="AP1152" s="3" t="s">
        <v>8</v>
      </c>
      <c r="AQ1152" s="124"/>
      <c r="AR1152" s="4"/>
      <c r="AS1152" s="3"/>
    </row>
    <row r="1153" spans="1:45" ht="15" customHeight="1">
      <c r="A1153" s="11">
        <v>5.1210639410000001</v>
      </c>
      <c r="B1153" s="32">
        <v>609</v>
      </c>
      <c r="C1153" s="17">
        <v>49.877800000000001</v>
      </c>
      <c r="D1153" s="17">
        <v>-24.238199999999999</v>
      </c>
      <c r="E1153" s="40" t="s">
        <v>37</v>
      </c>
      <c r="F1153" s="18">
        <v>38.799999999999997</v>
      </c>
      <c r="G1153" s="17">
        <v>38.799999999999997</v>
      </c>
      <c r="H1153" s="17">
        <v>40.9</v>
      </c>
      <c r="I1153" s="17">
        <v>42.9</v>
      </c>
      <c r="J1153" s="17">
        <v>44.2</v>
      </c>
      <c r="K1153" s="30">
        <v>46.7</v>
      </c>
      <c r="L1153" s="10">
        <f t="shared" si="238"/>
        <v>46.7</v>
      </c>
      <c r="M1153" s="52" t="str">
        <f t="shared" si="239"/>
        <v>transition</v>
      </c>
      <c r="N1153" s="83" t="s">
        <v>8</v>
      </c>
      <c r="O1153" s="34" t="s">
        <v>8</v>
      </c>
      <c r="P1153" s="34" t="s">
        <v>8</v>
      </c>
      <c r="Q1153" s="34" t="s">
        <v>8</v>
      </c>
      <c r="R1153" s="34" t="s">
        <v>8</v>
      </c>
      <c r="S1153" s="42" t="s">
        <v>8</v>
      </c>
      <c r="T1153" s="10">
        <v>0.60123983091250655</v>
      </c>
      <c r="U1153" s="11">
        <v>4.967737896992095E-2</v>
      </c>
      <c r="V1153" s="11">
        <v>7.2631904928679297E-2</v>
      </c>
      <c r="W1153" s="11">
        <v>5.2914097701468555E-3</v>
      </c>
      <c r="X1153" s="11">
        <v>0.25664187758869056</v>
      </c>
      <c r="Y1153" s="12">
        <v>1.4517597830055646E-2</v>
      </c>
      <c r="Z1153" s="10">
        <f t="shared" si="240"/>
        <v>0.65045049130541055</v>
      </c>
      <c r="AA1153" s="11">
        <f t="shared" si="241"/>
        <v>-0.24472560070100147</v>
      </c>
      <c r="AB1153" s="11">
        <f t="shared" si="242"/>
        <v>-0.18678575393887106</v>
      </c>
      <c r="AC1153" s="11">
        <f t="shared" si="243"/>
        <v>30.381021952682399</v>
      </c>
      <c r="AD1153" s="9">
        <f t="shared" si="244"/>
        <v>25.823854430581221</v>
      </c>
      <c r="AE1153" s="10">
        <v>20.210322303786</v>
      </c>
      <c r="AF1153" s="11">
        <v>26.269532397474499</v>
      </c>
      <c r="AG1153" s="12">
        <v>34.277151491510601</v>
      </c>
      <c r="AH1153" s="10">
        <v>0.30163288484544115</v>
      </c>
      <c r="AI1153" s="11">
        <f t="shared" si="245"/>
        <v>70.084234802363483</v>
      </c>
      <c r="AJ1153" s="11">
        <f t="shared" si="246"/>
        <v>2.3576813128673124</v>
      </c>
      <c r="AK1153" s="11">
        <f t="shared" si="247"/>
        <v>0.31999357899948583</v>
      </c>
      <c r="AL1153" s="11">
        <f t="shared" si="248"/>
        <v>13.726380696965659</v>
      </c>
      <c r="AM1153" s="11">
        <f t="shared" si="249"/>
        <v>1.8919859408822672</v>
      </c>
      <c r="AN1153" s="3">
        <f t="shared" si="250"/>
        <v>2.3427191094513775</v>
      </c>
      <c r="AO1153" s="3" t="str">
        <f t="shared" si="251"/>
        <v>n/a</v>
      </c>
      <c r="AP1153" s="3" t="s">
        <v>8</v>
      </c>
      <c r="AQ1153" s="124"/>
      <c r="AR1153" s="4"/>
      <c r="AS1153" s="3"/>
    </row>
    <row r="1154" spans="1:45" ht="15" customHeight="1">
      <c r="A1154" s="11">
        <v>5.1257446619999998</v>
      </c>
      <c r="B1154" s="32">
        <v>609</v>
      </c>
      <c r="C1154" s="17">
        <v>49.877800000000001</v>
      </c>
      <c r="D1154" s="17">
        <v>-24.238199999999999</v>
      </c>
      <c r="E1154" s="40" t="s">
        <v>37</v>
      </c>
      <c r="F1154" s="18">
        <v>38.799999999999997</v>
      </c>
      <c r="G1154" s="17">
        <v>38.799999999999997</v>
      </c>
      <c r="H1154" s="17">
        <v>40.9</v>
      </c>
      <c r="I1154" s="17">
        <v>42.9</v>
      </c>
      <c r="J1154" s="17">
        <v>44.2</v>
      </c>
      <c r="K1154" s="30">
        <v>46.7</v>
      </c>
      <c r="L1154" s="10">
        <f t="shared" si="238"/>
        <v>46.7</v>
      </c>
      <c r="M1154" s="52" t="str">
        <f t="shared" si="239"/>
        <v>transition</v>
      </c>
      <c r="N1154" s="83" t="s">
        <v>8</v>
      </c>
      <c r="O1154" s="34" t="s">
        <v>8</v>
      </c>
      <c r="P1154" s="34" t="s">
        <v>8</v>
      </c>
      <c r="Q1154" s="34" t="s">
        <v>8</v>
      </c>
      <c r="R1154" s="34" t="s">
        <v>8</v>
      </c>
      <c r="S1154" s="42" t="s">
        <v>8</v>
      </c>
      <c r="T1154" s="10">
        <v>0.47521909938179191</v>
      </c>
      <c r="U1154" s="11">
        <v>6.4694932980231004E-2</v>
      </c>
      <c r="V1154" s="11">
        <v>4.952167330318745E-2</v>
      </c>
      <c r="W1154" s="11">
        <v>7.6339046973613904E-3</v>
      </c>
      <c r="X1154" s="11">
        <v>0.38252032097295097</v>
      </c>
      <c r="Y1154" s="12">
        <v>2.0410068664477265E-2</v>
      </c>
      <c r="Z1154" s="10">
        <f t="shared" si="240"/>
        <v>0.54523640251181915</v>
      </c>
      <c r="AA1154" s="11">
        <f t="shared" si="241"/>
        <v>-0.39103204396981839</v>
      </c>
      <c r="AB1154" s="11">
        <f t="shared" si="242"/>
        <v>-0.26341515635489166</v>
      </c>
      <c r="AC1154" s="11">
        <f t="shared" si="243"/>
        <v>20.505337032037257</v>
      </c>
      <c r="AD1154" s="9">
        <f t="shared" si="244"/>
        <v>20.582403305325411</v>
      </c>
      <c r="AE1154" s="10">
        <v>13.208013739433</v>
      </c>
      <c r="AF1154" s="11">
        <v>19.484039129910698</v>
      </c>
      <c r="AG1154" s="12">
        <v>25.8383596687755</v>
      </c>
      <c r="AH1154" s="10">
        <v>0.18903845308553041</v>
      </c>
      <c r="AI1154" s="11">
        <f t="shared" si="245"/>
        <v>55.403667839499718</v>
      </c>
      <c r="AJ1154" s="11">
        <f t="shared" si="246"/>
        <v>4.1180120098524737</v>
      </c>
      <c r="AK1154" s="11">
        <f t="shared" si="247"/>
        <v>0.232193113044389</v>
      </c>
      <c r="AL1154" s="11">
        <f t="shared" si="248"/>
        <v>6.4870698897124424</v>
      </c>
      <c r="AM1154" s="11">
        <f t="shared" si="249"/>
        <v>1.8858370253065637</v>
      </c>
      <c r="AN1154" s="3">
        <f t="shared" si="250"/>
        <v>1.242336872909285</v>
      </c>
      <c r="AO1154" s="3" t="str">
        <f t="shared" si="251"/>
        <v>n/a</v>
      </c>
      <c r="AP1154" s="3" t="s">
        <v>8</v>
      </c>
      <c r="AQ1154" s="124"/>
      <c r="AR1154" s="4"/>
      <c r="AS1154" s="3"/>
    </row>
    <row r="1155" spans="1:45" ht="15" customHeight="1">
      <c r="A1155" s="11">
        <v>5.129999862</v>
      </c>
      <c r="B1155" s="32">
        <v>609</v>
      </c>
      <c r="C1155" s="17">
        <v>49.877800000000001</v>
      </c>
      <c r="D1155" s="17">
        <v>-24.238199999999999</v>
      </c>
      <c r="E1155" s="40" t="s">
        <v>37</v>
      </c>
      <c r="F1155" s="18">
        <v>38.799999999999997</v>
      </c>
      <c r="G1155" s="17">
        <v>38.799999999999997</v>
      </c>
      <c r="H1155" s="17">
        <v>40.9</v>
      </c>
      <c r="I1155" s="17">
        <v>42.9</v>
      </c>
      <c r="J1155" s="17">
        <v>44.2</v>
      </c>
      <c r="K1155" s="30">
        <v>46.7</v>
      </c>
      <c r="L1155" s="10">
        <f t="shared" ref="L1155:L1218" si="252">IF(A1155&lt;2,C1155,IF(A1155&lt;15,K1155,IF(A1155&lt;25,J1155,IF(A1155&lt;35,I1155,IF(A1155&lt;45,H1155,IF(A1155&lt;55,G1155,IF(A1155&lt;65,F1155,IF(A1155&lt;70,F1155,"no age"))))))))</f>
        <v>46.7</v>
      </c>
      <c r="M1155" s="52" t="str">
        <f t="shared" ref="M1155:M1218" si="253">IF(ABS(L1155)&lt;=20,"low latitude",IF(ABS(L1155)&lt;=40,"mid latitude",IF(ABS(L1155)&lt;=50,"transition",IF(ABS(L1155)&gt;50,"high latitude","no category"))))</f>
        <v>transition</v>
      </c>
      <c r="N1155" s="83" t="s">
        <v>8</v>
      </c>
      <c r="O1155" s="34" t="s">
        <v>8</v>
      </c>
      <c r="P1155" s="34" t="s">
        <v>8</v>
      </c>
      <c r="Q1155" s="34" t="s">
        <v>8</v>
      </c>
      <c r="R1155" s="34" t="s">
        <v>8</v>
      </c>
      <c r="S1155" s="42" t="s">
        <v>8</v>
      </c>
      <c r="T1155" s="10">
        <v>0.45914492062994833</v>
      </c>
      <c r="U1155" s="11">
        <v>6.6167848453367678E-2</v>
      </c>
      <c r="V1155" s="11">
        <v>7.2441507696840129E-2</v>
      </c>
      <c r="W1155" s="11">
        <v>7.006735806243964E-3</v>
      </c>
      <c r="X1155" s="11">
        <v>0.37370437802505191</v>
      </c>
      <c r="Y1155" s="12">
        <v>2.1534609388548134E-2</v>
      </c>
      <c r="Z1155" s="10">
        <f t="shared" ref="Z1155:Z1218" si="254">(V1155+W1155+Y1155)/(U1155+V1155+W1155+Y1155)</f>
        <v>0.60414256164682845</v>
      </c>
      <c r="AA1155" s="11">
        <f t="shared" ref="AA1155:AA1218" si="255">LOG((V1155)/(U1155+V1155+W1155))</f>
        <v>-0.30322189074232453</v>
      </c>
      <c r="AB1155" s="11">
        <f t="shared" ref="AB1155:AB1218" si="256">LOG(Z1155)</f>
        <v>-0.21886056728785361</v>
      </c>
      <c r="AC1155" s="11">
        <f t="shared" ref="AC1155:AC1218" si="257">67.5*AA1155+46.9</f>
        <v>26.432522374893093</v>
      </c>
      <c r="AD1155" s="9">
        <f t="shared" ref="AD1155:AD1218" si="258">68.4*AB1155+38.6</f>
        <v>23.629937197510813</v>
      </c>
      <c r="AE1155" s="10">
        <v>17.179250098436601</v>
      </c>
      <c r="AF1155" s="11">
        <v>23.3127117287403</v>
      </c>
      <c r="AG1155" s="12">
        <v>30.500632238727601</v>
      </c>
      <c r="AH1155" s="10">
        <v>0.21060957740532402</v>
      </c>
      <c r="AI1155" s="11">
        <f t="shared" ref="AI1155:AI1218" si="259">((T1155)/(T1155+X1155))*100</f>
        <v>55.129411932199361</v>
      </c>
      <c r="AJ1155" s="11">
        <f t="shared" ref="AJ1155:AJ1218" si="260">((Y1155)/(T1155+Y1155))*100</f>
        <v>4.4800346267542297</v>
      </c>
      <c r="AK1155" s="11">
        <f t="shared" ref="AK1155:AK1218" si="261">(U1155+V1155+W1155)/(U1155+V1155+W1155+X1155+Y1155)</f>
        <v>0.26923310422831692</v>
      </c>
      <c r="AL1155" s="11">
        <f t="shared" ref="AL1155:AL1218" si="262">V1155/W1155</f>
        <v>10.338838183720984</v>
      </c>
      <c r="AM1155" s="11">
        <f t="shared" ref="AM1155:AM1218" si="263">((U1155*1)+(V1155*2)+(W1155*3)+(Y1155*4))/(U1155+V1155+W1155+Y1155)</f>
        <v>1.9037282300310918</v>
      </c>
      <c r="AN1155" s="3">
        <f t="shared" ref="AN1155:AN1218" si="264">IF(T1155="n/a","n/a",T1155/X1155)</f>
        <v>1.2286313664732309</v>
      </c>
      <c r="AO1155" s="3" t="str">
        <f t="shared" ref="AO1155:AO1218" si="265">IF(P1155="n/a","n/a",P1155/R1155)</f>
        <v>n/a</v>
      </c>
      <c r="AP1155" s="3" t="s">
        <v>8</v>
      </c>
      <c r="AQ1155" s="124"/>
      <c r="AR1155" s="4"/>
      <c r="AS1155" s="3"/>
    </row>
    <row r="1156" spans="1:45" ht="15" customHeight="1">
      <c r="A1156" s="11">
        <v>5.1387230229999998</v>
      </c>
      <c r="B1156" s="32">
        <v>609</v>
      </c>
      <c r="C1156" s="17">
        <v>49.877800000000001</v>
      </c>
      <c r="D1156" s="17">
        <v>-24.238199999999999</v>
      </c>
      <c r="E1156" s="40" t="s">
        <v>37</v>
      </c>
      <c r="F1156" s="18">
        <v>38.799999999999997</v>
      </c>
      <c r="G1156" s="17">
        <v>38.799999999999997</v>
      </c>
      <c r="H1156" s="17">
        <v>40.9</v>
      </c>
      <c r="I1156" s="17">
        <v>42.9</v>
      </c>
      <c r="J1156" s="17">
        <v>44.2</v>
      </c>
      <c r="K1156" s="30">
        <v>46.7</v>
      </c>
      <c r="L1156" s="10">
        <f t="shared" si="252"/>
        <v>46.7</v>
      </c>
      <c r="M1156" s="52" t="str">
        <f t="shared" si="253"/>
        <v>transition</v>
      </c>
      <c r="N1156" s="83" t="s">
        <v>8</v>
      </c>
      <c r="O1156" s="34" t="s">
        <v>8</v>
      </c>
      <c r="P1156" s="34" t="s">
        <v>8</v>
      </c>
      <c r="Q1156" s="34" t="s">
        <v>8</v>
      </c>
      <c r="R1156" s="34" t="s">
        <v>8</v>
      </c>
      <c r="S1156" s="42" t="s">
        <v>8</v>
      </c>
      <c r="T1156" s="10">
        <v>0.61561174021916965</v>
      </c>
      <c r="U1156" s="11">
        <v>6.3198084792925213E-2</v>
      </c>
      <c r="V1156" s="11">
        <v>5.1355750527051075E-2</v>
      </c>
      <c r="W1156" s="11">
        <v>5.3290481089336436E-3</v>
      </c>
      <c r="X1156" s="11">
        <v>0.25068538007956187</v>
      </c>
      <c r="Y1156" s="12">
        <v>1.3819996272358583E-2</v>
      </c>
      <c r="Z1156" s="10">
        <f t="shared" si="254"/>
        <v>0.52732443060218082</v>
      </c>
      <c r="AA1156" s="11">
        <f t="shared" si="255"/>
        <v>-0.36816809957038488</v>
      </c>
      <c r="AB1156" s="11">
        <f t="shared" si="256"/>
        <v>-0.27792210761802588</v>
      </c>
      <c r="AC1156" s="11">
        <f t="shared" si="257"/>
        <v>22.048653278999019</v>
      </c>
      <c r="AD1156" s="9">
        <f t="shared" si="258"/>
        <v>19.590127838927028</v>
      </c>
      <c r="AE1156" s="10">
        <v>12.0682673702494</v>
      </c>
      <c r="AF1156" s="11">
        <v>18.330007094875199</v>
      </c>
      <c r="AG1156" s="12">
        <v>24.554610146311301</v>
      </c>
      <c r="AH1156" s="10">
        <v>0.40035307615578208</v>
      </c>
      <c r="AI1156" s="11">
        <f t="shared" si="259"/>
        <v>71.062424864910525</v>
      </c>
      <c r="AJ1156" s="11">
        <f t="shared" si="260"/>
        <v>2.1956306730562498</v>
      </c>
      <c r="AK1156" s="11">
        <f t="shared" si="261"/>
        <v>0.31187966952285295</v>
      </c>
      <c r="AL1156" s="11">
        <f t="shared" si="262"/>
        <v>9.6369463133496645</v>
      </c>
      <c r="AM1156" s="11">
        <f t="shared" si="263"/>
        <v>1.7739088028110168</v>
      </c>
      <c r="AN1156" s="3">
        <f t="shared" si="264"/>
        <v>2.4557145694886091</v>
      </c>
      <c r="AO1156" s="3" t="str">
        <f t="shared" si="265"/>
        <v>n/a</v>
      </c>
      <c r="AP1156" s="3" t="s">
        <v>8</v>
      </c>
      <c r="AQ1156" s="124"/>
      <c r="AR1156" s="4"/>
      <c r="AS1156" s="3"/>
    </row>
    <row r="1157" spans="1:45" ht="15" customHeight="1">
      <c r="A1157" s="11">
        <v>5.1427654629999999</v>
      </c>
      <c r="B1157" s="32">
        <v>609</v>
      </c>
      <c r="C1157" s="17">
        <v>49.877800000000001</v>
      </c>
      <c r="D1157" s="17">
        <v>-24.238199999999999</v>
      </c>
      <c r="E1157" s="40" t="s">
        <v>37</v>
      </c>
      <c r="F1157" s="18">
        <v>38.799999999999997</v>
      </c>
      <c r="G1157" s="17">
        <v>38.799999999999997</v>
      </c>
      <c r="H1157" s="17">
        <v>40.9</v>
      </c>
      <c r="I1157" s="17">
        <v>42.9</v>
      </c>
      <c r="J1157" s="17">
        <v>44.2</v>
      </c>
      <c r="K1157" s="30">
        <v>46.7</v>
      </c>
      <c r="L1157" s="10">
        <f t="shared" si="252"/>
        <v>46.7</v>
      </c>
      <c r="M1157" s="52" t="str">
        <f t="shared" si="253"/>
        <v>transition</v>
      </c>
      <c r="N1157" s="83" t="s">
        <v>8</v>
      </c>
      <c r="O1157" s="34" t="s">
        <v>8</v>
      </c>
      <c r="P1157" s="34" t="s">
        <v>8</v>
      </c>
      <c r="Q1157" s="34" t="s">
        <v>8</v>
      </c>
      <c r="R1157" s="34" t="s">
        <v>8</v>
      </c>
      <c r="S1157" s="42" t="s">
        <v>8</v>
      </c>
      <c r="T1157" s="10">
        <v>0.57121492155627829</v>
      </c>
      <c r="U1157" s="11">
        <v>6.7788130819956952E-2</v>
      </c>
      <c r="V1157" s="11">
        <v>8.9287035218174049E-2</v>
      </c>
      <c r="W1157" s="11">
        <v>5.2624350061150349E-3</v>
      </c>
      <c r="X1157" s="11">
        <v>0.25250825108977315</v>
      </c>
      <c r="Y1157" s="12">
        <v>1.3939226309702436E-2</v>
      </c>
      <c r="Z1157" s="10">
        <f t="shared" si="254"/>
        <v>0.61544502565930403</v>
      </c>
      <c r="AA1157" s="11">
        <f t="shared" si="255"/>
        <v>-0.25963072143259897</v>
      </c>
      <c r="AB1157" s="11">
        <f t="shared" si="256"/>
        <v>-0.21081073415279936</v>
      </c>
      <c r="AC1157" s="11">
        <f t="shared" si="257"/>
        <v>29.374926303299567</v>
      </c>
      <c r="AD1157" s="9">
        <f t="shared" si="258"/>
        <v>24.180545783948524</v>
      </c>
      <c r="AE1157" s="10">
        <v>17.945815742589598</v>
      </c>
      <c r="AF1157" s="11">
        <v>24.016653658823799</v>
      </c>
      <c r="AG1157" s="12">
        <v>31.3684805463507</v>
      </c>
      <c r="AH1157" s="10">
        <v>0.33371482577917572</v>
      </c>
      <c r="AI1157" s="11">
        <f t="shared" si="259"/>
        <v>69.34549622069764</v>
      </c>
      <c r="AJ1157" s="11">
        <f t="shared" si="260"/>
        <v>2.3821460311847553</v>
      </c>
      <c r="AK1157" s="11">
        <f t="shared" si="261"/>
        <v>0.37859899797225094</v>
      </c>
      <c r="AL1157" s="11">
        <f t="shared" si="262"/>
        <v>16.966867070932196</v>
      </c>
      <c r="AM1157" s="11">
        <f t="shared" si="263"/>
        <v>1.8034498140537305</v>
      </c>
      <c r="AN1157" s="3">
        <f t="shared" si="264"/>
        <v>2.2621633910616121</v>
      </c>
      <c r="AO1157" s="3" t="str">
        <f t="shared" si="265"/>
        <v>n/a</v>
      </c>
      <c r="AP1157" s="3" t="s">
        <v>8</v>
      </c>
      <c r="AQ1157" s="124"/>
      <c r="AR1157" s="4"/>
      <c r="AS1157" s="3"/>
    </row>
    <row r="1158" spans="1:45" ht="15" customHeight="1">
      <c r="A1158" s="11">
        <v>5.1470206630000002</v>
      </c>
      <c r="B1158" s="32">
        <v>609</v>
      </c>
      <c r="C1158" s="17">
        <v>49.877800000000001</v>
      </c>
      <c r="D1158" s="17">
        <v>-24.238199999999999</v>
      </c>
      <c r="E1158" s="40" t="s">
        <v>37</v>
      </c>
      <c r="F1158" s="18">
        <v>38.799999999999997</v>
      </c>
      <c r="G1158" s="17">
        <v>38.799999999999997</v>
      </c>
      <c r="H1158" s="17">
        <v>40.9</v>
      </c>
      <c r="I1158" s="17">
        <v>42.9</v>
      </c>
      <c r="J1158" s="17">
        <v>44.2</v>
      </c>
      <c r="K1158" s="30">
        <v>46.7</v>
      </c>
      <c r="L1158" s="10">
        <f t="shared" si="252"/>
        <v>46.7</v>
      </c>
      <c r="M1158" s="52" t="str">
        <f t="shared" si="253"/>
        <v>transition</v>
      </c>
      <c r="N1158" s="83" t="s">
        <v>8</v>
      </c>
      <c r="O1158" s="34" t="s">
        <v>8</v>
      </c>
      <c r="P1158" s="34" t="s">
        <v>8</v>
      </c>
      <c r="Q1158" s="34" t="s">
        <v>8</v>
      </c>
      <c r="R1158" s="34" t="s">
        <v>8</v>
      </c>
      <c r="S1158" s="42" t="s">
        <v>8</v>
      </c>
      <c r="T1158" s="10">
        <v>0.54774982880716139</v>
      </c>
      <c r="U1158" s="11">
        <v>7.0458907901129436E-2</v>
      </c>
      <c r="V1158" s="11">
        <v>8.1719779733037914E-2</v>
      </c>
      <c r="W1158" s="11">
        <v>6.5103672135296588E-3</v>
      </c>
      <c r="X1158" s="11">
        <v>0.27608227612714892</v>
      </c>
      <c r="Y1158" s="12">
        <v>1.7478840217992609E-2</v>
      </c>
      <c r="Z1158" s="10">
        <f t="shared" si="254"/>
        <v>0.60004683103662737</v>
      </c>
      <c r="AA1158" s="11">
        <f t="shared" si="255"/>
        <v>-0.28821978612227361</v>
      </c>
      <c r="AB1158" s="11">
        <f t="shared" si="256"/>
        <v>-0.22181485350451574</v>
      </c>
      <c r="AC1158" s="11">
        <f t="shared" si="257"/>
        <v>27.445164436746531</v>
      </c>
      <c r="AD1158" s="9">
        <f t="shared" si="258"/>
        <v>23.427864020291125</v>
      </c>
      <c r="AE1158" s="10">
        <v>16.969921420557501</v>
      </c>
      <c r="AF1158" s="11">
        <v>23.042475429952599</v>
      </c>
      <c r="AG1158" s="12">
        <v>30.212169541086599</v>
      </c>
      <c r="AH1158" s="10">
        <v>0.18719048249443837</v>
      </c>
      <c r="AI1158" s="11">
        <f t="shared" si="259"/>
        <v>66.488041134405321</v>
      </c>
      <c r="AJ1158" s="11">
        <f t="shared" si="260"/>
        <v>3.0923484911227601</v>
      </c>
      <c r="AK1158" s="11">
        <f t="shared" si="261"/>
        <v>0.35088777175947672</v>
      </c>
      <c r="AL1158" s="11">
        <f t="shared" si="262"/>
        <v>12.552253513935467</v>
      </c>
      <c r="AM1158" s="11">
        <f t="shared" si="263"/>
        <v>1.8354361886380917</v>
      </c>
      <c r="AN1158" s="3">
        <f t="shared" si="264"/>
        <v>1.9840093920223141</v>
      </c>
      <c r="AO1158" s="3" t="str">
        <f t="shared" si="265"/>
        <v>n/a</v>
      </c>
      <c r="AP1158" s="3" t="s">
        <v>8</v>
      </c>
      <c r="AQ1158" s="124"/>
      <c r="AR1158" s="4"/>
      <c r="AS1158" s="3"/>
    </row>
    <row r="1159" spans="1:45" ht="15" customHeight="1">
      <c r="A1159" s="11">
        <v>5.1514886239999997</v>
      </c>
      <c r="B1159" s="32">
        <v>609</v>
      </c>
      <c r="C1159" s="17">
        <v>49.877800000000001</v>
      </c>
      <c r="D1159" s="17">
        <v>-24.238199999999999</v>
      </c>
      <c r="E1159" s="40" t="s">
        <v>37</v>
      </c>
      <c r="F1159" s="18">
        <v>38.799999999999997</v>
      </c>
      <c r="G1159" s="17">
        <v>38.799999999999997</v>
      </c>
      <c r="H1159" s="17">
        <v>40.9</v>
      </c>
      <c r="I1159" s="17">
        <v>42.9</v>
      </c>
      <c r="J1159" s="17">
        <v>44.2</v>
      </c>
      <c r="K1159" s="30">
        <v>46.7</v>
      </c>
      <c r="L1159" s="10">
        <f t="shared" si="252"/>
        <v>46.7</v>
      </c>
      <c r="M1159" s="52" t="str">
        <f t="shared" si="253"/>
        <v>transition</v>
      </c>
      <c r="N1159" s="83" t="s">
        <v>8</v>
      </c>
      <c r="O1159" s="34" t="s">
        <v>8</v>
      </c>
      <c r="P1159" s="34" t="s">
        <v>8</v>
      </c>
      <c r="Q1159" s="34" t="s">
        <v>8</v>
      </c>
      <c r="R1159" s="34" t="s">
        <v>8</v>
      </c>
      <c r="S1159" s="42" t="s">
        <v>8</v>
      </c>
      <c r="T1159" s="10">
        <v>0.63957233911615796</v>
      </c>
      <c r="U1159" s="11">
        <v>5.7301053733060388E-2</v>
      </c>
      <c r="V1159" s="11">
        <v>5.1469685904610214E-2</v>
      </c>
      <c r="W1159" s="11">
        <v>4.9320661115015265E-3</v>
      </c>
      <c r="X1159" s="11">
        <v>0.23399659183719465</v>
      </c>
      <c r="Y1159" s="12">
        <v>1.2728263297475305E-2</v>
      </c>
      <c r="Z1159" s="10">
        <f t="shared" si="254"/>
        <v>0.54678027983834532</v>
      </c>
      <c r="AA1159" s="11">
        <f t="shared" si="255"/>
        <v>-0.34421966357975142</v>
      </c>
      <c r="AB1159" s="11">
        <f t="shared" si="256"/>
        <v>-0.26218715707390799</v>
      </c>
      <c r="AC1159" s="11">
        <f t="shared" si="257"/>
        <v>23.665172708366779</v>
      </c>
      <c r="AD1159" s="9">
        <f t="shared" si="258"/>
        <v>20.666398456144695</v>
      </c>
      <c r="AE1159" s="10">
        <v>13.3534982324121</v>
      </c>
      <c r="AF1159" s="11">
        <v>19.603314629839598</v>
      </c>
      <c r="AG1159" s="12">
        <v>26.081726105048698</v>
      </c>
      <c r="AH1159" s="10">
        <v>0.3098200854842747</v>
      </c>
      <c r="AI1159" s="11">
        <f t="shared" si="259"/>
        <v>73.213723205354043</v>
      </c>
      <c r="AJ1159" s="11">
        <f t="shared" si="260"/>
        <v>1.9512879875288123</v>
      </c>
      <c r="AK1159" s="11">
        <f t="shared" si="261"/>
        <v>0.3154663697851316</v>
      </c>
      <c r="AL1159" s="11">
        <f t="shared" si="262"/>
        <v>10.435725057412236</v>
      </c>
      <c r="AM1159" s="11">
        <f t="shared" si="263"/>
        <v>1.787137281765143</v>
      </c>
      <c r="AN1159" s="3">
        <f t="shared" si="264"/>
        <v>2.7332549337348744</v>
      </c>
      <c r="AO1159" s="3" t="str">
        <f t="shared" si="265"/>
        <v>n/a</v>
      </c>
      <c r="AP1159" s="3" t="s">
        <v>8</v>
      </c>
      <c r="AQ1159" s="124"/>
      <c r="AR1159" s="4"/>
      <c r="AS1159" s="3"/>
    </row>
    <row r="1160" spans="1:45" ht="15" customHeight="1">
      <c r="A1160" s="11">
        <v>5.1561693440000003</v>
      </c>
      <c r="B1160" s="32">
        <v>609</v>
      </c>
      <c r="C1160" s="17">
        <v>49.877800000000001</v>
      </c>
      <c r="D1160" s="17">
        <v>-24.238199999999999</v>
      </c>
      <c r="E1160" s="40" t="s">
        <v>37</v>
      </c>
      <c r="F1160" s="18">
        <v>38.799999999999997</v>
      </c>
      <c r="G1160" s="17">
        <v>38.799999999999997</v>
      </c>
      <c r="H1160" s="17">
        <v>40.9</v>
      </c>
      <c r="I1160" s="17">
        <v>42.9</v>
      </c>
      <c r="J1160" s="17">
        <v>44.2</v>
      </c>
      <c r="K1160" s="30">
        <v>46.7</v>
      </c>
      <c r="L1160" s="10">
        <f t="shared" si="252"/>
        <v>46.7</v>
      </c>
      <c r="M1160" s="52" t="str">
        <f t="shared" si="253"/>
        <v>transition</v>
      </c>
      <c r="N1160" s="83" t="s">
        <v>8</v>
      </c>
      <c r="O1160" s="34" t="s">
        <v>8</v>
      </c>
      <c r="P1160" s="34" t="s">
        <v>8</v>
      </c>
      <c r="Q1160" s="34" t="s">
        <v>8</v>
      </c>
      <c r="R1160" s="34" t="s">
        <v>8</v>
      </c>
      <c r="S1160" s="42" t="s">
        <v>8</v>
      </c>
      <c r="T1160" s="10">
        <v>0.47044630240007501</v>
      </c>
      <c r="U1160" s="11">
        <v>5.5079657208467608E-2</v>
      </c>
      <c r="V1160" s="11">
        <v>4.2166085616467557E-2</v>
      </c>
      <c r="W1160" s="11">
        <v>6.5888656254688661E-3</v>
      </c>
      <c r="X1160" s="11">
        <v>0.40467248221334312</v>
      </c>
      <c r="Y1160" s="12">
        <v>2.1046606936177784E-2</v>
      </c>
      <c r="Z1160" s="10">
        <f t="shared" si="254"/>
        <v>0.5589436166363112</v>
      </c>
      <c r="AA1160" s="11">
        <f t="shared" si="255"/>
        <v>-0.39137884332235984</v>
      </c>
      <c r="AB1160" s="11">
        <f t="shared" si="256"/>
        <v>-0.25263199930273644</v>
      </c>
      <c r="AC1160" s="11">
        <f t="shared" si="257"/>
        <v>20.481928075740708</v>
      </c>
      <c r="AD1160" s="9">
        <f t="shared" si="258"/>
        <v>21.319971247692827</v>
      </c>
      <c r="AE1160" s="10">
        <v>14.1725950060556</v>
      </c>
      <c r="AF1160" s="11">
        <v>20.394827452311301</v>
      </c>
      <c r="AG1160" s="12">
        <v>26.970904015487601</v>
      </c>
      <c r="AH1160" s="10">
        <v>8.9827175543175541E-2</v>
      </c>
      <c r="AI1160" s="11">
        <f t="shared" si="259"/>
        <v>53.757993848560083</v>
      </c>
      <c r="AJ1160" s="11">
        <f t="shared" si="260"/>
        <v>4.2821791599395862</v>
      </c>
      <c r="AK1160" s="11">
        <f t="shared" si="261"/>
        <v>0.19607947016706612</v>
      </c>
      <c r="AL1160" s="11">
        <f t="shared" si="262"/>
        <v>6.3995971405877627</v>
      </c>
      <c r="AM1160" s="11">
        <f t="shared" si="263"/>
        <v>1.9487706962905598</v>
      </c>
      <c r="AN1160" s="3">
        <f t="shared" si="264"/>
        <v>1.1625359348058066</v>
      </c>
      <c r="AO1160" s="3" t="str">
        <f t="shared" si="265"/>
        <v>n/a</v>
      </c>
      <c r="AP1160" s="3" t="s">
        <v>8</v>
      </c>
      <c r="AQ1160" s="124"/>
      <c r="AR1160" s="4"/>
      <c r="AS1160" s="3"/>
    </row>
    <row r="1161" spans="1:45" ht="15" customHeight="1">
      <c r="A1161" s="11">
        <v>5.1599990239999993</v>
      </c>
      <c r="B1161" s="32">
        <v>609</v>
      </c>
      <c r="C1161" s="17">
        <v>49.877800000000001</v>
      </c>
      <c r="D1161" s="17">
        <v>-24.238199999999999</v>
      </c>
      <c r="E1161" s="40" t="s">
        <v>37</v>
      </c>
      <c r="F1161" s="18">
        <v>38.799999999999997</v>
      </c>
      <c r="G1161" s="17">
        <v>38.799999999999997</v>
      </c>
      <c r="H1161" s="17">
        <v>40.9</v>
      </c>
      <c r="I1161" s="17">
        <v>42.9</v>
      </c>
      <c r="J1161" s="17">
        <v>44.2</v>
      </c>
      <c r="K1161" s="30">
        <v>46.7</v>
      </c>
      <c r="L1161" s="10">
        <f t="shared" si="252"/>
        <v>46.7</v>
      </c>
      <c r="M1161" s="52" t="str">
        <f t="shared" si="253"/>
        <v>transition</v>
      </c>
      <c r="N1161" s="83" t="s">
        <v>8</v>
      </c>
      <c r="O1161" s="34" t="s">
        <v>8</v>
      </c>
      <c r="P1161" s="34" t="s">
        <v>8</v>
      </c>
      <c r="Q1161" s="34" t="s">
        <v>8</v>
      </c>
      <c r="R1161" s="34" t="s">
        <v>8</v>
      </c>
      <c r="S1161" s="42" t="s">
        <v>8</v>
      </c>
      <c r="T1161" s="10">
        <v>0.44110886238000663</v>
      </c>
      <c r="U1161" s="11">
        <v>5.7722941862055691E-2</v>
      </c>
      <c r="V1161" s="11">
        <v>4.1029825975519005E-2</v>
      </c>
      <c r="W1161" s="11">
        <v>8.7451449635815633E-3</v>
      </c>
      <c r="X1161" s="11">
        <v>0.43043735692343205</v>
      </c>
      <c r="Y1161" s="12">
        <v>2.0955867895405156E-2</v>
      </c>
      <c r="Z1161" s="10">
        <f t="shared" si="254"/>
        <v>0.55063259680607546</v>
      </c>
      <c r="AA1161" s="11">
        <f t="shared" si="255"/>
        <v>-0.41830035704547891</v>
      </c>
      <c r="AB1161" s="11">
        <f t="shared" si="256"/>
        <v>-0.2591380824560004</v>
      </c>
      <c r="AC1161" s="11">
        <f t="shared" si="257"/>
        <v>18.664725899430174</v>
      </c>
      <c r="AD1161" s="9">
        <f t="shared" si="258"/>
        <v>20.874955160009574</v>
      </c>
      <c r="AE1161" s="10">
        <v>13.644963773280899</v>
      </c>
      <c r="AF1161" s="11">
        <v>19.855804502615001</v>
      </c>
      <c r="AG1161" s="12">
        <v>26.342292913336699</v>
      </c>
      <c r="AH1161" s="10">
        <v>7.9326326224809493E-2</v>
      </c>
      <c r="AI1161" s="11">
        <f t="shared" si="259"/>
        <v>50.612216840611367</v>
      </c>
      <c r="AJ1161" s="11">
        <f t="shared" si="260"/>
        <v>4.5352667109897125</v>
      </c>
      <c r="AK1161" s="11">
        <f t="shared" si="261"/>
        <v>0.19234141600264068</v>
      </c>
      <c r="AL1161" s="11">
        <f t="shared" si="262"/>
        <v>4.6917262259670185</v>
      </c>
      <c r="AM1161" s="11">
        <f t="shared" si="263"/>
        <v>1.9449914119355076</v>
      </c>
      <c r="AN1161" s="3">
        <f t="shared" si="264"/>
        <v>1.0247922381385519</v>
      </c>
      <c r="AO1161" s="3" t="str">
        <f t="shared" si="265"/>
        <v>n/a</v>
      </c>
      <c r="AP1161" s="3" t="s">
        <v>8</v>
      </c>
      <c r="AQ1161" s="124"/>
      <c r="AR1161" s="4"/>
      <c r="AS1161" s="3"/>
    </row>
    <row r="1162" spans="1:45" ht="15" customHeight="1">
      <c r="A1162" s="11">
        <v>5.1655307849999996</v>
      </c>
      <c r="B1162" s="32">
        <v>609</v>
      </c>
      <c r="C1162" s="17">
        <v>49.877800000000001</v>
      </c>
      <c r="D1162" s="17">
        <v>-24.238199999999999</v>
      </c>
      <c r="E1162" s="40" t="s">
        <v>37</v>
      </c>
      <c r="F1162" s="18">
        <v>38.799999999999997</v>
      </c>
      <c r="G1162" s="17">
        <v>38.799999999999997</v>
      </c>
      <c r="H1162" s="17">
        <v>40.9</v>
      </c>
      <c r="I1162" s="17">
        <v>42.9</v>
      </c>
      <c r="J1162" s="17">
        <v>44.2</v>
      </c>
      <c r="K1162" s="30">
        <v>46.7</v>
      </c>
      <c r="L1162" s="10">
        <f t="shared" si="252"/>
        <v>46.7</v>
      </c>
      <c r="M1162" s="52" t="str">
        <f t="shared" si="253"/>
        <v>transition</v>
      </c>
      <c r="N1162" s="83" t="s">
        <v>8</v>
      </c>
      <c r="O1162" s="34" t="s">
        <v>8</v>
      </c>
      <c r="P1162" s="34" t="s">
        <v>8</v>
      </c>
      <c r="Q1162" s="34" t="s">
        <v>8</v>
      </c>
      <c r="R1162" s="34" t="s">
        <v>8</v>
      </c>
      <c r="S1162" s="42" t="s">
        <v>8</v>
      </c>
      <c r="T1162" s="10">
        <v>0.56404537383552278</v>
      </c>
      <c r="U1162" s="11">
        <v>5.4565619818643087E-2</v>
      </c>
      <c r="V1162" s="11">
        <v>6.1512534749132451E-2</v>
      </c>
      <c r="W1162" s="11">
        <v>6.1017916647582828E-3</v>
      </c>
      <c r="X1162" s="11">
        <v>0.29602759514595828</v>
      </c>
      <c r="Y1162" s="12">
        <v>1.7747084785985009E-2</v>
      </c>
      <c r="Z1162" s="10">
        <f t="shared" si="254"/>
        <v>0.61004232404944303</v>
      </c>
      <c r="AA1162" s="11">
        <f t="shared" si="255"/>
        <v>-0.29803630629688149</v>
      </c>
      <c r="AB1162" s="11">
        <f t="shared" si="256"/>
        <v>-0.2146400330818885</v>
      </c>
      <c r="AC1162" s="11">
        <f t="shared" si="257"/>
        <v>26.782549324960499</v>
      </c>
      <c r="AD1162" s="9">
        <f t="shared" si="258"/>
        <v>23.918621737198826</v>
      </c>
      <c r="AE1162" s="10">
        <v>17.597687332026201</v>
      </c>
      <c r="AF1162" s="11">
        <v>23.687838227401901</v>
      </c>
      <c r="AG1162" s="12">
        <v>30.941662873837299</v>
      </c>
      <c r="AH1162" s="10">
        <v>0.25489390218987246</v>
      </c>
      <c r="AI1162" s="11">
        <f t="shared" si="259"/>
        <v>65.581106973223314</v>
      </c>
      <c r="AJ1162" s="11">
        <f t="shared" si="260"/>
        <v>3.0504150617618428</v>
      </c>
      <c r="AK1162" s="11">
        <f t="shared" si="261"/>
        <v>0.28025840053005363</v>
      </c>
      <c r="AL1162" s="11">
        <f t="shared" si="262"/>
        <v>10.081061125768413</v>
      </c>
      <c r="AM1162" s="11">
        <f t="shared" si="263"/>
        <v>1.9073112715426779</v>
      </c>
      <c r="AN1162" s="3">
        <f t="shared" si="264"/>
        <v>1.9053810627263199</v>
      </c>
      <c r="AO1162" s="3" t="str">
        <f t="shared" si="265"/>
        <v>n/a</v>
      </c>
      <c r="AP1162" s="3" t="s">
        <v>8</v>
      </c>
      <c r="AQ1162" s="124"/>
      <c r="AR1162" s="4"/>
      <c r="AS1162" s="3"/>
    </row>
    <row r="1163" spans="1:45" ht="15" customHeight="1">
      <c r="A1163" s="11">
        <v>5.1787219059999998</v>
      </c>
      <c r="B1163" s="32">
        <v>609</v>
      </c>
      <c r="C1163" s="17">
        <v>49.877800000000001</v>
      </c>
      <c r="D1163" s="17">
        <v>-24.238199999999999</v>
      </c>
      <c r="E1163" s="40" t="s">
        <v>37</v>
      </c>
      <c r="F1163" s="18">
        <v>38.799999999999997</v>
      </c>
      <c r="G1163" s="17">
        <v>38.799999999999997</v>
      </c>
      <c r="H1163" s="17">
        <v>40.9</v>
      </c>
      <c r="I1163" s="17">
        <v>42.9</v>
      </c>
      <c r="J1163" s="17">
        <v>44.2</v>
      </c>
      <c r="K1163" s="30">
        <v>46.7</v>
      </c>
      <c r="L1163" s="10">
        <f t="shared" si="252"/>
        <v>46.7</v>
      </c>
      <c r="M1163" s="52" t="str">
        <f t="shared" si="253"/>
        <v>transition</v>
      </c>
      <c r="N1163" s="83" t="s">
        <v>8</v>
      </c>
      <c r="O1163" s="34" t="s">
        <v>8</v>
      </c>
      <c r="P1163" s="34" t="s">
        <v>8</v>
      </c>
      <c r="Q1163" s="34" t="s">
        <v>8</v>
      </c>
      <c r="R1163" s="34" t="s">
        <v>8</v>
      </c>
      <c r="S1163" s="42" t="s">
        <v>8</v>
      </c>
      <c r="T1163" s="10">
        <v>0.41260367214509069</v>
      </c>
      <c r="U1163" s="11">
        <v>6.0113580003915972E-2</v>
      </c>
      <c r="V1163" s="11">
        <v>4.3056583859707849E-2</v>
      </c>
      <c r="W1163" s="11">
        <v>8.3113573590114492E-3</v>
      </c>
      <c r="X1163" s="11">
        <v>0.45119864393244141</v>
      </c>
      <c r="Y1163" s="12">
        <v>2.471616269983256E-2</v>
      </c>
      <c r="Z1163" s="10">
        <f t="shared" si="254"/>
        <v>0.55862993941852668</v>
      </c>
      <c r="AA1163" s="11">
        <f t="shared" si="255"/>
        <v>-0.41316331663487466</v>
      </c>
      <c r="AB1163" s="11">
        <f t="shared" si="256"/>
        <v>-0.25287579227300111</v>
      </c>
      <c r="AC1163" s="11">
        <f t="shared" si="257"/>
        <v>19.011476127145958</v>
      </c>
      <c r="AD1163" s="9">
        <f t="shared" si="258"/>
        <v>21.303295808526723</v>
      </c>
      <c r="AE1163" s="10">
        <v>14.131947550594701</v>
      </c>
      <c r="AF1163" s="11">
        <v>20.3769946727041</v>
      </c>
      <c r="AG1163" s="12">
        <v>26.924751024301099</v>
      </c>
      <c r="AH1163" s="10">
        <v>9.5957445323703663E-2</v>
      </c>
      <c r="AI1163" s="11">
        <f t="shared" si="259"/>
        <v>47.76598354339869</v>
      </c>
      <c r="AJ1163" s="11">
        <f t="shared" si="260"/>
        <v>5.6517360363032898</v>
      </c>
      <c r="AK1163" s="11">
        <f t="shared" si="261"/>
        <v>0.18978927163155834</v>
      </c>
      <c r="AL1163" s="11">
        <f t="shared" si="262"/>
        <v>5.1804515195131726</v>
      </c>
      <c r="AM1163" s="11">
        <f t="shared" si="263"/>
        <v>1.9825995774892289</v>
      </c>
      <c r="AN1163" s="3">
        <f t="shared" si="264"/>
        <v>0.91446124161417119</v>
      </c>
      <c r="AO1163" s="3" t="str">
        <f t="shared" si="265"/>
        <v>n/a</v>
      </c>
      <c r="AP1163" s="3" t="s">
        <v>8</v>
      </c>
      <c r="AQ1163" s="124"/>
      <c r="AR1163" s="4"/>
      <c r="AS1163" s="3"/>
    </row>
    <row r="1164" spans="1:45" ht="15" customHeight="1">
      <c r="A1164" s="11">
        <v>5.1831898659999993</v>
      </c>
      <c r="B1164" s="32">
        <v>609</v>
      </c>
      <c r="C1164" s="17">
        <v>49.877800000000001</v>
      </c>
      <c r="D1164" s="17">
        <v>-24.238199999999999</v>
      </c>
      <c r="E1164" s="40" t="s">
        <v>37</v>
      </c>
      <c r="F1164" s="18">
        <v>38.799999999999997</v>
      </c>
      <c r="G1164" s="17">
        <v>38.799999999999997</v>
      </c>
      <c r="H1164" s="17">
        <v>40.9</v>
      </c>
      <c r="I1164" s="17">
        <v>42.9</v>
      </c>
      <c r="J1164" s="17">
        <v>44.2</v>
      </c>
      <c r="K1164" s="30">
        <v>46.7</v>
      </c>
      <c r="L1164" s="10">
        <f t="shared" si="252"/>
        <v>46.7</v>
      </c>
      <c r="M1164" s="52" t="str">
        <f t="shared" si="253"/>
        <v>transition</v>
      </c>
      <c r="N1164" s="83" t="s">
        <v>8</v>
      </c>
      <c r="O1164" s="34" t="s">
        <v>8</v>
      </c>
      <c r="P1164" s="34" t="s">
        <v>8</v>
      </c>
      <c r="Q1164" s="34" t="s">
        <v>8</v>
      </c>
      <c r="R1164" s="34" t="s">
        <v>8</v>
      </c>
      <c r="S1164" s="42" t="s">
        <v>8</v>
      </c>
      <c r="T1164" s="10">
        <v>0.49128641850322746</v>
      </c>
      <c r="U1164" s="11">
        <v>5.3260584399529493E-2</v>
      </c>
      <c r="V1164" s="11">
        <v>5.1017216623632386E-2</v>
      </c>
      <c r="W1164" s="11">
        <v>6.5889294209052025E-3</v>
      </c>
      <c r="X1164" s="11">
        <v>0.3777130817694635</v>
      </c>
      <c r="Y1164" s="12">
        <v>2.0133769283241915E-2</v>
      </c>
      <c r="Z1164" s="10">
        <f t="shared" si="254"/>
        <v>0.5934322043778697</v>
      </c>
      <c r="AA1164" s="11">
        <f t="shared" si="255"/>
        <v>-0.33708447913697737</v>
      </c>
      <c r="AB1164" s="11">
        <f t="shared" si="256"/>
        <v>-0.22662888908743786</v>
      </c>
      <c r="AC1164" s="11">
        <f t="shared" si="257"/>
        <v>24.146797658254027</v>
      </c>
      <c r="AD1164" s="9">
        <f t="shared" si="258"/>
        <v>23.09858398641925</v>
      </c>
      <c r="AE1164" s="10">
        <v>16.459622388951701</v>
      </c>
      <c r="AF1164" s="11">
        <v>22.629661614095799</v>
      </c>
      <c r="AG1164" s="12">
        <v>29.642470459286901</v>
      </c>
      <c r="AH1164" s="10">
        <v>0.16438607851362708</v>
      </c>
      <c r="AI1164" s="11">
        <f t="shared" si="259"/>
        <v>56.534718184425017</v>
      </c>
      <c r="AJ1164" s="11">
        <f t="shared" si="260"/>
        <v>3.9368350651907122</v>
      </c>
      <c r="AK1164" s="11">
        <f t="shared" si="261"/>
        <v>0.21793546403433398</v>
      </c>
      <c r="AL1164" s="11">
        <f t="shared" si="262"/>
        <v>7.7428688888009853</v>
      </c>
      <c r="AM1164" s="11">
        <f t="shared" si="263"/>
        <v>1.9511138016612812</v>
      </c>
      <c r="AN1164" s="3">
        <f t="shared" si="264"/>
        <v>1.3006867969775091</v>
      </c>
      <c r="AO1164" s="3" t="str">
        <f t="shared" si="265"/>
        <v>n/a</v>
      </c>
      <c r="AP1164" s="3" t="s">
        <v>8</v>
      </c>
      <c r="AQ1164" s="124"/>
      <c r="AR1164" s="4"/>
      <c r="AS1164" s="3"/>
    </row>
    <row r="1165" spans="1:45" ht="15" customHeight="1">
      <c r="A1165" s="11">
        <v>5.1874450660000004</v>
      </c>
      <c r="B1165" s="32">
        <v>609</v>
      </c>
      <c r="C1165" s="17">
        <v>49.877800000000001</v>
      </c>
      <c r="D1165" s="17">
        <v>-24.238199999999999</v>
      </c>
      <c r="E1165" s="40" t="s">
        <v>37</v>
      </c>
      <c r="F1165" s="18">
        <v>38.799999999999997</v>
      </c>
      <c r="G1165" s="17">
        <v>38.799999999999997</v>
      </c>
      <c r="H1165" s="17">
        <v>40.9</v>
      </c>
      <c r="I1165" s="17">
        <v>42.9</v>
      </c>
      <c r="J1165" s="17">
        <v>44.2</v>
      </c>
      <c r="K1165" s="30">
        <v>46.7</v>
      </c>
      <c r="L1165" s="10">
        <f t="shared" si="252"/>
        <v>46.7</v>
      </c>
      <c r="M1165" s="52" t="str">
        <f t="shared" si="253"/>
        <v>transition</v>
      </c>
      <c r="N1165" s="83" t="s">
        <v>8</v>
      </c>
      <c r="O1165" s="34" t="s">
        <v>8</v>
      </c>
      <c r="P1165" s="34" t="s">
        <v>8</v>
      </c>
      <c r="Q1165" s="34" t="s">
        <v>8</v>
      </c>
      <c r="R1165" s="34" t="s">
        <v>8</v>
      </c>
      <c r="S1165" s="42" t="s">
        <v>8</v>
      </c>
      <c r="T1165" s="10">
        <v>0.5421567474577843</v>
      </c>
      <c r="U1165" s="11">
        <v>4.6929378997063322E-2</v>
      </c>
      <c r="V1165" s="11">
        <v>4.0661407381655051E-2</v>
      </c>
      <c r="W1165" s="11">
        <v>5.9375403091727046E-3</v>
      </c>
      <c r="X1165" s="11">
        <v>0.3457020017267125</v>
      </c>
      <c r="Y1165" s="12">
        <v>1.8612924127612115E-2</v>
      </c>
      <c r="Z1165" s="10">
        <f t="shared" si="254"/>
        <v>0.581515466826098</v>
      </c>
      <c r="AA1165" s="11">
        <f t="shared" si="255"/>
        <v>-0.36176075800799057</v>
      </c>
      <c r="AB1165" s="11">
        <f t="shared" si="256"/>
        <v>-0.23543872965798074</v>
      </c>
      <c r="AC1165" s="11">
        <f t="shared" si="257"/>
        <v>22.481148834460637</v>
      </c>
      <c r="AD1165" s="9">
        <f t="shared" si="258"/>
        <v>22.495990891394118</v>
      </c>
      <c r="AE1165" s="10">
        <v>15.712490375819</v>
      </c>
      <c r="AF1165" s="11">
        <v>21.838943185339399</v>
      </c>
      <c r="AG1165" s="12">
        <v>28.669326812200399</v>
      </c>
      <c r="AH1165" s="10">
        <v>0.20169059106269646</v>
      </c>
      <c r="AI1165" s="11">
        <f t="shared" si="259"/>
        <v>61.063400901974362</v>
      </c>
      <c r="AJ1165" s="11">
        <f t="shared" si="260"/>
        <v>3.3191745329218749</v>
      </c>
      <c r="AK1165" s="11">
        <f t="shared" si="261"/>
        <v>0.2042802338323578</v>
      </c>
      <c r="AL1165" s="11">
        <f t="shared" si="262"/>
        <v>6.8481905409279697</v>
      </c>
      <c r="AM1165" s="11">
        <f t="shared" si="263"/>
        <v>1.9664174386741746</v>
      </c>
      <c r="AN1165" s="3">
        <f t="shared" si="264"/>
        <v>1.5682777211292371</v>
      </c>
      <c r="AO1165" s="3" t="str">
        <f t="shared" si="265"/>
        <v>n/a</v>
      </c>
      <c r="AP1165" s="3" t="s">
        <v>8</v>
      </c>
      <c r="AQ1165" s="124"/>
      <c r="AR1165" s="4"/>
      <c r="AS1165" s="3"/>
    </row>
    <row r="1166" spans="1:45" ht="15" customHeight="1">
      <c r="A1166" s="11">
        <v>5.1959554670000001</v>
      </c>
      <c r="B1166" s="32">
        <v>609</v>
      </c>
      <c r="C1166" s="17">
        <v>49.877800000000001</v>
      </c>
      <c r="D1166" s="17">
        <v>-24.238199999999999</v>
      </c>
      <c r="E1166" s="40" t="s">
        <v>37</v>
      </c>
      <c r="F1166" s="18">
        <v>38.799999999999997</v>
      </c>
      <c r="G1166" s="17">
        <v>38.799999999999997</v>
      </c>
      <c r="H1166" s="17">
        <v>40.9</v>
      </c>
      <c r="I1166" s="17">
        <v>42.9</v>
      </c>
      <c r="J1166" s="17">
        <v>44.2</v>
      </c>
      <c r="K1166" s="30">
        <v>46.7</v>
      </c>
      <c r="L1166" s="10">
        <f t="shared" si="252"/>
        <v>46.7</v>
      </c>
      <c r="M1166" s="52" t="str">
        <f t="shared" si="253"/>
        <v>transition</v>
      </c>
      <c r="N1166" s="83" t="s">
        <v>8</v>
      </c>
      <c r="O1166" s="34" t="s">
        <v>8</v>
      </c>
      <c r="P1166" s="34" t="s">
        <v>8</v>
      </c>
      <c r="Q1166" s="34" t="s">
        <v>8</v>
      </c>
      <c r="R1166" s="34" t="s">
        <v>8</v>
      </c>
      <c r="S1166" s="42" t="s">
        <v>8</v>
      </c>
      <c r="T1166" s="10">
        <v>0.54195709022806315</v>
      </c>
      <c r="U1166" s="11">
        <v>4.9636727186415028E-2</v>
      </c>
      <c r="V1166" s="11">
        <v>3.8763665369939561E-2</v>
      </c>
      <c r="W1166" s="11">
        <v>5.5030729943074458E-3</v>
      </c>
      <c r="X1166" s="11">
        <v>0.34431335904981469</v>
      </c>
      <c r="Y1166" s="12">
        <v>1.9826085171460107E-2</v>
      </c>
      <c r="Z1166" s="10">
        <f t="shared" si="254"/>
        <v>0.56355470613179937</v>
      </c>
      <c r="AA1166" s="11">
        <f t="shared" si="255"/>
        <v>-0.38425678456299267</v>
      </c>
      <c r="AB1166" s="11">
        <f t="shared" si="256"/>
        <v>-0.24906391916007942</v>
      </c>
      <c r="AC1166" s="11">
        <f t="shared" si="257"/>
        <v>20.962667041997992</v>
      </c>
      <c r="AD1166" s="9">
        <f t="shared" si="258"/>
        <v>21.564027929450567</v>
      </c>
      <c r="AE1166" s="10">
        <v>14.502779211237099</v>
      </c>
      <c r="AF1166" s="11">
        <v>20.705891780314101</v>
      </c>
      <c r="AG1166" s="12">
        <v>27.267185686181801</v>
      </c>
      <c r="AH1166" s="10">
        <v>0.22435495188374649</v>
      </c>
      <c r="AI1166" s="11">
        <f t="shared" si="259"/>
        <v>61.150305831548714</v>
      </c>
      <c r="AJ1166" s="11">
        <f t="shared" si="260"/>
        <v>3.5291347337627892</v>
      </c>
      <c r="AK1166" s="11">
        <f t="shared" si="261"/>
        <v>0.20501019347164942</v>
      </c>
      <c r="AL1166" s="11">
        <f t="shared" si="262"/>
        <v>7.0440034886031739</v>
      </c>
      <c r="AM1166" s="11">
        <f t="shared" si="263"/>
        <v>1.9605952558439532</v>
      </c>
      <c r="AN1166" s="3">
        <f t="shared" si="264"/>
        <v>1.574022836998473</v>
      </c>
      <c r="AO1166" s="3" t="str">
        <f t="shared" si="265"/>
        <v>n/a</v>
      </c>
      <c r="AP1166" s="3" t="s">
        <v>8</v>
      </c>
      <c r="AQ1166" s="124"/>
      <c r="AR1166" s="4"/>
      <c r="AS1166" s="3"/>
    </row>
    <row r="1167" spans="1:45" ht="15" customHeight="1">
      <c r="A1167" s="11">
        <v>5.2004234269999996</v>
      </c>
      <c r="B1167" s="32">
        <v>609</v>
      </c>
      <c r="C1167" s="17">
        <v>49.877800000000001</v>
      </c>
      <c r="D1167" s="17">
        <v>-24.238199999999999</v>
      </c>
      <c r="E1167" s="40" t="s">
        <v>37</v>
      </c>
      <c r="F1167" s="18">
        <v>38.799999999999997</v>
      </c>
      <c r="G1167" s="17">
        <v>38.799999999999997</v>
      </c>
      <c r="H1167" s="17">
        <v>40.9</v>
      </c>
      <c r="I1167" s="17">
        <v>42.9</v>
      </c>
      <c r="J1167" s="17">
        <v>44.2</v>
      </c>
      <c r="K1167" s="30">
        <v>46.7</v>
      </c>
      <c r="L1167" s="10">
        <f t="shared" si="252"/>
        <v>46.7</v>
      </c>
      <c r="M1167" s="52" t="str">
        <f t="shared" si="253"/>
        <v>transition</v>
      </c>
      <c r="N1167" s="83" t="s">
        <v>8</v>
      </c>
      <c r="O1167" s="34" t="s">
        <v>8</v>
      </c>
      <c r="P1167" s="34" t="s">
        <v>8</v>
      </c>
      <c r="Q1167" s="34" t="s">
        <v>8</v>
      </c>
      <c r="R1167" s="34" t="s">
        <v>8</v>
      </c>
      <c r="S1167" s="42" t="s">
        <v>8</v>
      </c>
      <c r="T1167" s="10">
        <v>0.51767842327157365</v>
      </c>
      <c r="U1167" s="11">
        <v>5.0787099446495912E-2</v>
      </c>
      <c r="V1167" s="11">
        <v>3.9945941042458952E-2</v>
      </c>
      <c r="W1167" s="11">
        <v>5.5141144452408464E-3</v>
      </c>
      <c r="X1167" s="11">
        <v>0.36573265210293843</v>
      </c>
      <c r="Y1167" s="12">
        <v>2.0341769691292196E-2</v>
      </c>
      <c r="Z1167" s="10">
        <f t="shared" si="254"/>
        <v>0.5643917326655471</v>
      </c>
      <c r="AA1167" s="11">
        <f t="shared" si="255"/>
        <v>-0.38191524394498932</v>
      </c>
      <c r="AB1167" s="11">
        <f t="shared" si="256"/>
        <v>-0.24841935651235619</v>
      </c>
      <c r="AC1167" s="11">
        <f t="shared" si="257"/>
        <v>21.12072103371322</v>
      </c>
      <c r="AD1167" s="9">
        <f t="shared" si="258"/>
        <v>21.608116014554838</v>
      </c>
      <c r="AE1167" s="10">
        <v>14.5623441903432</v>
      </c>
      <c r="AF1167" s="11">
        <v>20.759142377550901</v>
      </c>
      <c r="AG1167" s="12">
        <v>27.324904928376601</v>
      </c>
      <c r="AH1167" s="10">
        <v>0.19819527782806989</v>
      </c>
      <c r="AI1167" s="11">
        <f t="shared" si="259"/>
        <v>58.59994714828651</v>
      </c>
      <c r="AJ1167" s="11">
        <f t="shared" si="260"/>
        <v>3.7808561755406429</v>
      </c>
      <c r="AK1167" s="11">
        <f t="shared" si="261"/>
        <v>0.19954976011448097</v>
      </c>
      <c r="AL1167" s="11">
        <f t="shared" si="262"/>
        <v>7.2443075745255383</v>
      </c>
      <c r="AM1167" s="11">
        <f t="shared" si="263"/>
        <v>1.9606356638641871</v>
      </c>
      <c r="AN1167" s="3">
        <f t="shared" si="264"/>
        <v>1.4154558535994999</v>
      </c>
      <c r="AO1167" s="3" t="str">
        <f t="shared" si="265"/>
        <v>n/a</v>
      </c>
      <c r="AP1167" s="3" t="s">
        <v>8</v>
      </c>
      <c r="AQ1167" s="124"/>
      <c r="AR1167" s="4"/>
      <c r="AS1167" s="3"/>
    </row>
    <row r="1168" spans="1:45" ht="15" customHeight="1">
      <c r="A1168" s="11">
        <v>5.2044658680000007</v>
      </c>
      <c r="B1168" s="32">
        <v>609</v>
      </c>
      <c r="C1168" s="17">
        <v>49.877800000000001</v>
      </c>
      <c r="D1168" s="17">
        <v>-24.238199999999999</v>
      </c>
      <c r="E1168" s="40" t="s">
        <v>37</v>
      </c>
      <c r="F1168" s="18">
        <v>38.799999999999997</v>
      </c>
      <c r="G1168" s="17">
        <v>38.799999999999997</v>
      </c>
      <c r="H1168" s="17">
        <v>40.9</v>
      </c>
      <c r="I1168" s="17">
        <v>42.9</v>
      </c>
      <c r="J1168" s="17">
        <v>44.2</v>
      </c>
      <c r="K1168" s="30">
        <v>46.7</v>
      </c>
      <c r="L1168" s="10">
        <f t="shared" si="252"/>
        <v>46.7</v>
      </c>
      <c r="M1168" s="52" t="str">
        <f t="shared" si="253"/>
        <v>transition</v>
      </c>
      <c r="N1168" s="83" t="s">
        <v>8</v>
      </c>
      <c r="O1168" s="34" t="s">
        <v>8</v>
      </c>
      <c r="P1168" s="34" t="s">
        <v>8</v>
      </c>
      <c r="Q1168" s="34" t="s">
        <v>8</v>
      </c>
      <c r="R1168" s="34" t="s">
        <v>8</v>
      </c>
      <c r="S1168" s="42" t="s">
        <v>8</v>
      </c>
      <c r="T1168" s="10">
        <v>0.57623709148701585</v>
      </c>
      <c r="U1168" s="11">
        <v>5.3996299720280118E-2</v>
      </c>
      <c r="V1168" s="11">
        <v>5.1493776412803761E-2</v>
      </c>
      <c r="W1168" s="11">
        <v>5.7554078893095675E-3</v>
      </c>
      <c r="X1168" s="11">
        <v>0.29392956221534017</v>
      </c>
      <c r="Y1168" s="12">
        <v>1.8587862275250541E-2</v>
      </c>
      <c r="Z1168" s="10">
        <f t="shared" si="254"/>
        <v>0.58411069836794349</v>
      </c>
      <c r="AA1168" s="11">
        <f t="shared" si="255"/>
        <v>-0.33452764698908222</v>
      </c>
      <c r="AB1168" s="11">
        <f t="shared" si="256"/>
        <v>-0.23350483930111485</v>
      </c>
      <c r="AC1168" s="11">
        <f t="shared" si="257"/>
        <v>24.319383828236948</v>
      </c>
      <c r="AD1168" s="9">
        <f t="shared" si="258"/>
        <v>22.628268991803743</v>
      </c>
      <c r="AE1168" s="10">
        <v>15.8575481521084</v>
      </c>
      <c r="AF1168" s="11">
        <v>22.0032927657175</v>
      </c>
      <c r="AG1168" s="12">
        <v>28.8603957574188</v>
      </c>
      <c r="AH1168" s="10">
        <v>0.27811425701399584</v>
      </c>
      <c r="AI1168" s="11">
        <f t="shared" si="259"/>
        <v>66.221463329496885</v>
      </c>
      <c r="AJ1168" s="11">
        <f t="shared" si="260"/>
        <v>3.1249298062702913</v>
      </c>
      <c r="AK1168" s="11">
        <f t="shared" si="261"/>
        <v>0.26251821900307937</v>
      </c>
      <c r="AL1168" s="11">
        <f t="shared" si="262"/>
        <v>8.947024677165162</v>
      </c>
      <c r="AM1168" s="11">
        <f t="shared" si="263"/>
        <v>1.9147740731021254</v>
      </c>
      <c r="AN1168" s="3">
        <f t="shared" si="264"/>
        <v>1.9604598024912177</v>
      </c>
      <c r="AO1168" s="3" t="str">
        <f t="shared" si="265"/>
        <v>n/a</v>
      </c>
      <c r="AP1168" s="3" t="s">
        <v>8</v>
      </c>
      <c r="AQ1168" s="124"/>
      <c r="AR1168" s="4"/>
      <c r="AS1168" s="3"/>
    </row>
    <row r="1169" spans="1:45" ht="15" customHeight="1">
      <c r="A1169" s="11">
        <v>5.2129762680000002</v>
      </c>
      <c r="B1169" s="32">
        <v>609</v>
      </c>
      <c r="C1169" s="17">
        <v>49.877800000000001</v>
      </c>
      <c r="D1169" s="17">
        <v>-24.238199999999999</v>
      </c>
      <c r="E1169" s="40" t="s">
        <v>37</v>
      </c>
      <c r="F1169" s="18">
        <v>38.799999999999997</v>
      </c>
      <c r="G1169" s="17">
        <v>38.799999999999997</v>
      </c>
      <c r="H1169" s="17">
        <v>40.9</v>
      </c>
      <c r="I1169" s="17">
        <v>42.9</v>
      </c>
      <c r="J1169" s="17">
        <v>44.2</v>
      </c>
      <c r="K1169" s="30">
        <v>46.7</v>
      </c>
      <c r="L1169" s="10">
        <f t="shared" si="252"/>
        <v>46.7</v>
      </c>
      <c r="M1169" s="52" t="str">
        <f t="shared" si="253"/>
        <v>transition</v>
      </c>
      <c r="N1169" s="83" t="s">
        <v>8</v>
      </c>
      <c r="O1169" s="34" t="s">
        <v>8</v>
      </c>
      <c r="P1169" s="34" t="s">
        <v>8</v>
      </c>
      <c r="Q1169" s="34" t="s">
        <v>8</v>
      </c>
      <c r="R1169" s="34" t="s">
        <v>8</v>
      </c>
      <c r="S1169" s="42" t="s">
        <v>8</v>
      </c>
      <c r="T1169" s="10">
        <v>0.49128641850322746</v>
      </c>
      <c r="U1169" s="11">
        <v>5.3260584399529493E-2</v>
      </c>
      <c r="V1169" s="11">
        <v>5.1017216623632386E-2</v>
      </c>
      <c r="W1169" s="11">
        <v>6.5889294209052025E-3</v>
      </c>
      <c r="X1169" s="11">
        <v>0.3777130817694635</v>
      </c>
      <c r="Y1169" s="12">
        <v>2.0133769283241915E-2</v>
      </c>
      <c r="Z1169" s="10">
        <f t="shared" si="254"/>
        <v>0.5934322043778697</v>
      </c>
      <c r="AA1169" s="11">
        <f t="shared" si="255"/>
        <v>-0.33708447913697737</v>
      </c>
      <c r="AB1169" s="11">
        <f t="shared" si="256"/>
        <v>-0.22662888908743786</v>
      </c>
      <c r="AC1169" s="11">
        <f t="shared" si="257"/>
        <v>24.146797658254027</v>
      </c>
      <c r="AD1169" s="9">
        <f t="shared" si="258"/>
        <v>23.09858398641925</v>
      </c>
      <c r="AE1169" s="10">
        <v>16.4942108075359</v>
      </c>
      <c r="AF1169" s="11">
        <v>22.6051617670221</v>
      </c>
      <c r="AG1169" s="12">
        <v>29.677962845525599</v>
      </c>
      <c r="AH1169" s="10">
        <v>0.16438607851362708</v>
      </c>
      <c r="AI1169" s="11">
        <f t="shared" si="259"/>
        <v>56.534718184425017</v>
      </c>
      <c r="AJ1169" s="11">
        <f t="shared" si="260"/>
        <v>3.9368350651907122</v>
      </c>
      <c r="AK1169" s="11">
        <f t="shared" si="261"/>
        <v>0.21793546403433398</v>
      </c>
      <c r="AL1169" s="11">
        <f t="shared" si="262"/>
        <v>7.7428688888009853</v>
      </c>
      <c r="AM1169" s="11">
        <f t="shared" si="263"/>
        <v>1.9511138016612812</v>
      </c>
      <c r="AN1169" s="3">
        <f t="shared" si="264"/>
        <v>1.3006867969775091</v>
      </c>
      <c r="AO1169" s="3" t="str">
        <f t="shared" si="265"/>
        <v>n/a</v>
      </c>
      <c r="AP1169" s="3" t="s">
        <v>8</v>
      </c>
      <c r="AQ1169" s="124"/>
      <c r="AR1169" s="4"/>
      <c r="AS1169" s="3"/>
    </row>
    <row r="1170" spans="1:45" ht="15" customHeight="1">
      <c r="A1170" s="11">
        <v>5.2174442289999998</v>
      </c>
      <c r="B1170" s="32">
        <v>609</v>
      </c>
      <c r="C1170" s="17">
        <v>49.877800000000001</v>
      </c>
      <c r="D1170" s="17">
        <v>-24.238199999999999</v>
      </c>
      <c r="E1170" s="40" t="s">
        <v>37</v>
      </c>
      <c r="F1170" s="18">
        <v>38.799999999999997</v>
      </c>
      <c r="G1170" s="17">
        <v>38.799999999999997</v>
      </c>
      <c r="H1170" s="17">
        <v>40.9</v>
      </c>
      <c r="I1170" s="17">
        <v>42.9</v>
      </c>
      <c r="J1170" s="17">
        <v>44.2</v>
      </c>
      <c r="K1170" s="30">
        <v>46.7</v>
      </c>
      <c r="L1170" s="10">
        <f t="shared" si="252"/>
        <v>46.7</v>
      </c>
      <c r="M1170" s="52" t="str">
        <f t="shared" si="253"/>
        <v>transition</v>
      </c>
      <c r="N1170" s="83" t="s">
        <v>8</v>
      </c>
      <c r="O1170" s="34" t="s">
        <v>8</v>
      </c>
      <c r="P1170" s="34" t="s">
        <v>8</v>
      </c>
      <c r="Q1170" s="34" t="s">
        <v>8</v>
      </c>
      <c r="R1170" s="34" t="s">
        <v>8</v>
      </c>
      <c r="S1170" s="42" t="s">
        <v>8</v>
      </c>
      <c r="T1170" s="10">
        <v>0.62378658637950046</v>
      </c>
      <c r="U1170" s="11">
        <v>5.5604859576504809E-2</v>
      </c>
      <c r="V1170" s="11">
        <v>8.1266551937549891E-2</v>
      </c>
      <c r="W1170" s="11">
        <v>4.8142557940741085E-3</v>
      </c>
      <c r="X1170" s="11">
        <v>0.2216996468898508</v>
      </c>
      <c r="Y1170" s="12">
        <v>1.2828099422520046E-2</v>
      </c>
      <c r="Z1170" s="10">
        <f t="shared" si="254"/>
        <v>0.64013006249833915</v>
      </c>
      <c r="AA1170" s="11">
        <f t="shared" si="255"/>
        <v>-0.24141408650308138</v>
      </c>
      <c r="AB1170" s="11">
        <f t="shared" si="256"/>
        <v>-0.19373177650587889</v>
      </c>
      <c r="AC1170" s="11">
        <f t="shared" si="257"/>
        <v>30.604549161042005</v>
      </c>
      <c r="AD1170" s="9">
        <f t="shared" si="258"/>
        <v>25.348746486997882</v>
      </c>
      <c r="AE1170" s="10">
        <v>19.513368591268701</v>
      </c>
      <c r="AF1170" s="11">
        <v>25.586330844885602</v>
      </c>
      <c r="AG1170" s="12">
        <v>33.3816041980566</v>
      </c>
      <c r="AH1170" s="10">
        <v>0.33224255629931043</v>
      </c>
      <c r="AI1170" s="11">
        <f t="shared" si="259"/>
        <v>73.778443910011873</v>
      </c>
      <c r="AJ1170" s="11">
        <f t="shared" si="260"/>
        <v>2.0150492454252666</v>
      </c>
      <c r="AK1170" s="11">
        <f t="shared" si="261"/>
        <v>0.37660982351642663</v>
      </c>
      <c r="AL1170" s="11">
        <f t="shared" si="262"/>
        <v>16.880397596982963</v>
      </c>
      <c r="AM1170" s="11">
        <f t="shared" si="263"/>
        <v>1.837332261912912</v>
      </c>
      <c r="AN1170" s="3">
        <f t="shared" si="264"/>
        <v>2.8136562016691999</v>
      </c>
      <c r="AO1170" s="3" t="str">
        <f t="shared" si="265"/>
        <v>n/a</v>
      </c>
      <c r="AP1170" s="3" t="s">
        <v>8</v>
      </c>
      <c r="AQ1170" s="124"/>
      <c r="AR1170" s="4"/>
      <c r="AS1170" s="3"/>
    </row>
    <row r="1171" spans="1:45" ht="15" customHeight="1">
      <c r="A1171" s="11">
        <v>5.2221249490000003</v>
      </c>
      <c r="B1171" s="32">
        <v>609</v>
      </c>
      <c r="C1171" s="17">
        <v>49.877800000000001</v>
      </c>
      <c r="D1171" s="17">
        <v>-24.238199999999999</v>
      </c>
      <c r="E1171" s="40" t="s">
        <v>37</v>
      </c>
      <c r="F1171" s="18">
        <v>38.799999999999997</v>
      </c>
      <c r="G1171" s="17">
        <v>38.799999999999997</v>
      </c>
      <c r="H1171" s="17">
        <v>40.9</v>
      </c>
      <c r="I1171" s="17">
        <v>42.9</v>
      </c>
      <c r="J1171" s="17">
        <v>44.2</v>
      </c>
      <c r="K1171" s="30">
        <v>46.7</v>
      </c>
      <c r="L1171" s="10">
        <f t="shared" si="252"/>
        <v>46.7</v>
      </c>
      <c r="M1171" s="52" t="str">
        <f t="shared" si="253"/>
        <v>transition</v>
      </c>
      <c r="N1171" s="83" t="s">
        <v>8</v>
      </c>
      <c r="O1171" s="34" t="s">
        <v>8</v>
      </c>
      <c r="P1171" s="34" t="s">
        <v>8</v>
      </c>
      <c r="Q1171" s="34" t="s">
        <v>8</v>
      </c>
      <c r="R1171" s="34" t="s">
        <v>8</v>
      </c>
      <c r="S1171" s="42" t="s">
        <v>8</v>
      </c>
      <c r="T1171" s="10">
        <v>0.56806595203997112</v>
      </c>
      <c r="U1171" s="11">
        <v>5.5752628088059954E-2</v>
      </c>
      <c r="V1171" s="11">
        <v>4.6979551856770642E-2</v>
      </c>
      <c r="W1171" s="11">
        <v>6.0924892512987877E-3</v>
      </c>
      <c r="X1171" s="11">
        <v>0.30490248554537758</v>
      </c>
      <c r="Y1171" s="12">
        <v>1.8206893218521963E-2</v>
      </c>
      <c r="Z1171" s="10">
        <f t="shared" si="254"/>
        <v>0.56111200218041513</v>
      </c>
      <c r="AA1171" s="11">
        <f t="shared" si="255"/>
        <v>-0.36481848599106459</v>
      </c>
      <c r="AB1171" s="11">
        <f t="shared" si="256"/>
        <v>-0.25095044164233277</v>
      </c>
      <c r="AC1171" s="11">
        <f t="shared" si="257"/>
        <v>22.274752195603138</v>
      </c>
      <c r="AD1171" s="9">
        <f t="shared" si="258"/>
        <v>21.434989791664439</v>
      </c>
      <c r="AE1171" s="10">
        <v>14.367284902943</v>
      </c>
      <c r="AF1171" s="11">
        <v>20.520421430410899</v>
      </c>
      <c r="AG1171" s="12">
        <v>27.128132580968401</v>
      </c>
      <c r="AH1171" s="10">
        <v>0.29571159728287993</v>
      </c>
      <c r="AI1171" s="11">
        <f t="shared" si="259"/>
        <v>65.072908433122151</v>
      </c>
      <c r="AJ1171" s="11">
        <f t="shared" si="260"/>
        <v>3.1055324096572092</v>
      </c>
      <c r="AK1171" s="11">
        <f t="shared" si="261"/>
        <v>0.25194742046869156</v>
      </c>
      <c r="AL1171" s="11">
        <f t="shared" si="262"/>
        <v>7.7110602774975128</v>
      </c>
      <c r="AM1171" s="11">
        <f t="shared" si="263"/>
        <v>1.8957239275977802</v>
      </c>
      <c r="AN1171" s="3">
        <f t="shared" si="264"/>
        <v>1.8631069898425863</v>
      </c>
      <c r="AO1171" s="3" t="str">
        <f t="shared" si="265"/>
        <v>n/a</v>
      </c>
      <c r="AP1171" s="3" t="s">
        <v>8</v>
      </c>
      <c r="AQ1171" s="124"/>
      <c r="AR1171" s="4"/>
      <c r="AS1171" s="3"/>
    </row>
    <row r="1172" spans="1:45" ht="15" customHeight="1">
      <c r="A1172" s="11">
        <v>5.2261673890000004</v>
      </c>
      <c r="B1172" s="32">
        <v>609</v>
      </c>
      <c r="C1172" s="17">
        <v>49.877800000000001</v>
      </c>
      <c r="D1172" s="17">
        <v>-24.238199999999999</v>
      </c>
      <c r="E1172" s="40" t="s">
        <v>37</v>
      </c>
      <c r="F1172" s="18">
        <v>38.799999999999997</v>
      </c>
      <c r="G1172" s="17">
        <v>38.799999999999997</v>
      </c>
      <c r="H1172" s="17">
        <v>40.9</v>
      </c>
      <c r="I1172" s="17">
        <v>42.9</v>
      </c>
      <c r="J1172" s="17">
        <v>44.2</v>
      </c>
      <c r="K1172" s="30">
        <v>46.7</v>
      </c>
      <c r="L1172" s="10">
        <f t="shared" si="252"/>
        <v>46.7</v>
      </c>
      <c r="M1172" s="52" t="str">
        <f t="shared" si="253"/>
        <v>transition</v>
      </c>
      <c r="N1172" s="83" t="s">
        <v>8</v>
      </c>
      <c r="O1172" s="34" t="s">
        <v>8</v>
      </c>
      <c r="P1172" s="34" t="s">
        <v>8</v>
      </c>
      <c r="Q1172" s="34" t="s">
        <v>8</v>
      </c>
      <c r="R1172" s="34" t="s">
        <v>8</v>
      </c>
      <c r="S1172" s="42" t="s">
        <v>8</v>
      </c>
      <c r="T1172" s="10">
        <v>0.62626630086760471</v>
      </c>
      <c r="U1172" s="11">
        <v>5.5817304405762255E-2</v>
      </c>
      <c r="V1172" s="11">
        <v>4.0036058135675998E-2</v>
      </c>
      <c r="W1172" s="11">
        <v>4.9128288217072406E-3</v>
      </c>
      <c r="X1172" s="11">
        <v>0.25820283909856945</v>
      </c>
      <c r="Y1172" s="12">
        <v>1.476466867068045E-2</v>
      </c>
      <c r="Z1172" s="10">
        <f t="shared" si="254"/>
        <v>0.51686238300814458</v>
      </c>
      <c r="AA1172" s="11">
        <f t="shared" si="255"/>
        <v>-0.40086353273168746</v>
      </c>
      <c r="AB1172" s="11">
        <f t="shared" si="256"/>
        <v>-0.28662507442249718</v>
      </c>
      <c r="AC1172" s="11">
        <f t="shared" si="257"/>
        <v>19.841711540611094</v>
      </c>
      <c r="AD1172" s="9">
        <f t="shared" si="258"/>
        <v>18.994844909501193</v>
      </c>
      <c r="AE1172" s="10">
        <v>11.3177512440343</v>
      </c>
      <c r="AF1172" s="11">
        <v>17.668244244733799</v>
      </c>
      <c r="AG1172" s="12">
        <v>23.873236900558599</v>
      </c>
      <c r="AH1172" s="10">
        <v>0.31319897098294258</v>
      </c>
      <c r="AI1172" s="11">
        <f t="shared" si="259"/>
        <v>70.807026788018376</v>
      </c>
      <c r="AJ1172" s="11">
        <f t="shared" si="260"/>
        <v>2.3032691667479006</v>
      </c>
      <c r="AK1172" s="11">
        <f t="shared" si="261"/>
        <v>0.2696202980814128</v>
      </c>
      <c r="AL1172" s="11">
        <f t="shared" si="262"/>
        <v>8.149288238738837</v>
      </c>
      <c r="AM1172" s="11">
        <f t="shared" si="263"/>
        <v>1.8149833019815158</v>
      </c>
      <c r="AN1172" s="3">
        <f t="shared" si="264"/>
        <v>2.4254818539331642</v>
      </c>
      <c r="AO1172" s="3" t="str">
        <f t="shared" si="265"/>
        <v>n/a</v>
      </c>
      <c r="AP1172" s="3" t="s">
        <v>8</v>
      </c>
      <c r="AQ1172" s="124"/>
      <c r="AR1172" s="4"/>
      <c r="AS1172" s="3"/>
    </row>
    <row r="1173" spans="1:45" ht="15" customHeight="1">
      <c r="A1173" s="11">
        <v>5.2299970700000005</v>
      </c>
      <c r="B1173" s="32">
        <v>609</v>
      </c>
      <c r="C1173" s="17">
        <v>49.877800000000001</v>
      </c>
      <c r="D1173" s="17">
        <v>-24.238199999999999</v>
      </c>
      <c r="E1173" s="40" t="s">
        <v>37</v>
      </c>
      <c r="F1173" s="18">
        <v>38.799999999999997</v>
      </c>
      <c r="G1173" s="17">
        <v>38.799999999999997</v>
      </c>
      <c r="H1173" s="17">
        <v>40.9</v>
      </c>
      <c r="I1173" s="17">
        <v>42.9</v>
      </c>
      <c r="J1173" s="17">
        <v>44.2</v>
      </c>
      <c r="K1173" s="30">
        <v>46.7</v>
      </c>
      <c r="L1173" s="10">
        <f t="shared" si="252"/>
        <v>46.7</v>
      </c>
      <c r="M1173" s="52" t="str">
        <f t="shared" si="253"/>
        <v>transition</v>
      </c>
      <c r="N1173" s="83" t="s">
        <v>8</v>
      </c>
      <c r="O1173" s="34" t="s">
        <v>8</v>
      </c>
      <c r="P1173" s="34" t="s">
        <v>8</v>
      </c>
      <c r="Q1173" s="34" t="s">
        <v>8</v>
      </c>
      <c r="R1173" s="34" t="s">
        <v>8</v>
      </c>
      <c r="S1173" s="42" t="s">
        <v>8</v>
      </c>
      <c r="T1173" s="10">
        <v>0.59497220925143857</v>
      </c>
      <c r="U1173" s="11">
        <v>5.022751125661034E-2</v>
      </c>
      <c r="V1173" s="11">
        <v>4.7432395071625659E-2</v>
      </c>
      <c r="W1173" s="11">
        <v>5.7207931015633741E-3</v>
      </c>
      <c r="X1173" s="11">
        <v>0.28273182142674752</v>
      </c>
      <c r="Y1173" s="12">
        <v>1.8915269892014593E-2</v>
      </c>
      <c r="Z1173" s="10">
        <f t="shared" si="254"/>
        <v>0.58929544828709857</v>
      </c>
      <c r="AA1173" s="11">
        <f t="shared" si="255"/>
        <v>-0.33836441143648049</v>
      </c>
      <c r="AB1173" s="11">
        <f t="shared" si="256"/>
        <v>-0.22966691337868522</v>
      </c>
      <c r="AC1173" s="11">
        <f t="shared" si="257"/>
        <v>24.060402228037564</v>
      </c>
      <c r="AD1173" s="9">
        <f t="shared" si="258"/>
        <v>22.890783124897929</v>
      </c>
      <c r="AE1173" s="10">
        <v>16.214656928591001</v>
      </c>
      <c r="AF1173" s="11">
        <v>22.3498746315062</v>
      </c>
      <c r="AG1173" s="12">
        <v>29.331740664389699</v>
      </c>
      <c r="AH1173" s="10">
        <v>0.33694464021389586</v>
      </c>
      <c r="AI1173" s="11">
        <f t="shared" si="259"/>
        <v>67.787339291550737</v>
      </c>
      <c r="AJ1173" s="11">
        <f t="shared" si="260"/>
        <v>3.0812275106843274</v>
      </c>
      <c r="AK1173" s="11">
        <f t="shared" si="261"/>
        <v>0.25524347166088018</v>
      </c>
      <c r="AL1173" s="11">
        <f t="shared" si="262"/>
        <v>8.2912271479741797</v>
      </c>
      <c r="AM1173" s="11">
        <f t="shared" si="263"/>
        <v>1.945409661430052</v>
      </c>
      <c r="AN1173" s="3">
        <f t="shared" si="264"/>
        <v>2.1043694560061712</v>
      </c>
      <c r="AO1173" s="3" t="str">
        <f t="shared" si="265"/>
        <v>n/a</v>
      </c>
      <c r="AP1173" s="3" t="s">
        <v>8</v>
      </c>
      <c r="AQ1173" s="124"/>
      <c r="AR1173" s="4"/>
      <c r="AS1173" s="3"/>
    </row>
    <row r="1174" spans="1:45" ht="15" customHeight="1">
      <c r="A1174" s="11">
        <v>5.23446503</v>
      </c>
      <c r="B1174" s="32">
        <v>609</v>
      </c>
      <c r="C1174" s="17">
        <v>49.877800000000001</v>
      </c>
      <c r="D1174" s="17">
        <v>-24.238199999999999</v>
      </c>
      <c r="E1174" s="40" t="s">
        <v>37</v>
      </c>
      <c r="F1174" s="18">
        <v>38.799999999999997</v>
      </c>
      <c r="G1174" s="17">
        <v>38.799999999999997</v>
      </c>
      <c r="H1174" s="17">
        <v>40.9</v>
      </c>
      <c r="I1174" s="17">
        <v>42.9</v>
      </c>
      <c r="J1174" s="17">
        <v>44.2</v>
      </c>
      <c r="K1174" s="30">
        <v>46.7</v>
      </c>
      <c r="L1174" s="10">
        <f t="shared" si="252"/>
        <v>46.7</v>
      </c>
      <c r="M1174" s="52" t="str">
        <f t="shared" si="253"/>
        <v>transition</v>
      </c>
      <c r="N1174" s="83" t="s">
        <v>8</v>
      </c>
      <c r="O1174" s="34" t="s">
        <v>8</v>
      </c>
      <c r="P1174" s="34" t="s">
        <v>8</v>
      </c>
      <c r="Q1174" s="34" t="s">
        <v>8</v>
      </c>
      <c r="R1174" s="34" t="s">
        <v>8</v>
      </c>
      <c r="S1174" s="42" t="s">
        <v>8</v>
      </c>
      <c r="T1174" s="10">
        <v>0.50447974169426724</v>
      </c>
      <c r="U1174" s="11">
        <v>6.2272972839099952E-2</v>
      </c>
      <c r="V1174" s="11">
        <v>5.4631183076913711E-2</v>
      </c>
      <c r="W1174" s="11">
        <v>7.427406385972027E-3</v>
      </c>
      <c r="X1174" s="11">
        <v>0.35017505344046412</v>
      </c>
      <c r="Y1174" s="12">
        <v>2.1013642563282947E-2</v>
      </c>
      <c r="Z1174" s="10">
        <f t="shared" si="254"/>
        <v>0.57155123970670074</v>
      </c>
      <c r="AA1174" s="11">
        <f t="shared" si="255"/>
        <v>-0.35714078528821125</v>
      </c>
      <c r="AB1174" s="11">
        <f t="shared" si="256"/>
        <v>-0.24294482891813815</v>
      </c>
      <c r="AC1174" s="11">
        <f t="shared" si="257"/>
        <v>22.79299699304574</v>
      </c>
      <c r="AD1174" s="9">
        <f t="shared" si="258"/>
        <v>21.98257370199935</v>
      </c>
      <c r="AE1174" s="10">
        <v>15.006726879018499</v>
      </c>
      <c r="AF1174" s="11">
        <v>21.213720759016599</v>
      </c>
      <c r="AG1174" s="12">
        <v>27.9460382039107</v>
      </c>
      <c r="AH1174" s="10">
        <v>0.18740965464596165</v>
      </c>
      <c r="AI1174" s="11">
        <f t="shared" si="259"/>
        <v>59.027310741846229</v>
      </c>
      <c r="AJ1174" s="11">
        <f t="shared" si="260"/>
        <v>3.9988405549524342</v>
      </c>
      <c r="AK1174" s="11">
        <f t="shared" si="261"/>
        <v>0.25091115896471367</v>
      </c>
      <c r="AL1174" s="11">
        <f t="shared" si="262"/>
        <v>7.355351281181326</v>
      </c>
      <c r="AM1174" s="11">
        <f t="shared" si="263"/>
        <v>1.9118080205092127</v>
      </c>
      <c r="AN1174" s="3">
        <f t="shared" si="264"/>
        <v>1.4406501455136855</v>
      </c>
      <c r="AO1174" s="3" t="str">
        <f t="shared" si="265"/>
        <v>n/a</v>
      </c>
      <c r="AP1174" s="3" t="s">
        <v>8</v>
      </c>
      <c r="AQ1174" s="124"/>
      <c r="AR1174" s="4"/>
      <c r="AS1174" s="3"/>
    </row>
    <row r="1175" spans="1:45" ht="15" customHeight="1">
      <c r="A1175" s="11">
        <v>5.2387202300000002</v>
      </c>
      <c r="B1175" s="32">
        <v>609</v>
      </c>
      <c r="C1175" s="17">
        <v>49.877800000000001</v>
      </c>
      <c r="D1175" s="17">
        <v>-24.238199999999999</v>
      </c>
      <c r="E1175" s="40" t="s">
        <v>37</v>
      </c>
      <c r="F1175" s="18">
        <v>38.799999999999997</v>
      </c>
      <c r="G1175" s="17">
        <v>38.799999999999997</v>
      </c>
      <c r="H1175" s="17">
        <v>40.9</v>
      </c>
      <c r="I1175" s="17">
        <v>42.9</v>
      </c>
      <c r="J1175" s="17">
        <v>44.2</v>
      </c>
      <c r="K1175" s="30">
        <v>46.7</v>
      </c>
      <c r="L1175" s="10">
        <f t="shared" si="252"/>
        <v>46.7</v>
      </c>
      <c r="M1175" s="52" t="str">
        <f t="shared" si="253"/>
        <v>transition</v>
      </c>
      <c r="N1175" s="83" t="s">
        <v>8</v>
      </c>
      <c r="O1175" s="34" t="s">
        <v>8</v>
      </c>
      <c r="P1175" s="34" t="s">
        <v>8</v>
      </c>
      <c r="Q1175" s="34" t="s">
        <v>8</v>
      </c>
      <c r="R1175" s="34" t="s">
        <v>8</v>
      </c>
      <c r="S1175" s="42" t="s">
        <v>8</v>
      </c>
      <c r="T1175" s="10">
        <v>0.44043820065925571</v>
      </c>
      <c r="U1175" s="11">
        <v>6.0196423554543008E-2</v>
      </c>
      <c r="V1175" s="11">
        <v>5.2090837712043599E-2</v>
      </c>
      <c r="W1175" s="11">
        <v>7.3247015250916684E-3</v>
      </c>
      <c r="X1175" s="11">
        <v>0.41727735557144913</v>
      </c>
      <c r="Y1175" s="12">
        <v>2.2672480977617045E-2</v>
      </c>
      <c r="Z1175" s="10">
        <f t="shared" si="254"/>
        <v>0.57692898844129803</v>
      </c>
      <c r="AA1175" s="11">
        <f t="shared" si="255"/>
        <v>-0.36101327535952488</v>
      </c>
      <c r="AB1175" s="11">
        <f t="shared" si="256"/>
        <v>-0.23887763888238089</v>
      </c>
      <c r="AC1175" s="11">
        <f t="shared" si="257"/>
        <v>22.531603913232068</v>
      </c>
      <c r="AD1175" s="9">
        <f t="shared" si="258"/>
        <v>22.260769500445146</v>
      </c>
      <c r="AE1175" s="10">
        <v>15.390752913438901</v>
      </c>
      <c r="AF1175" s="11">
        <v>21.538135842170199</v>
      </c>
      <c r="AG1175" s="12">
        <v>28.282890346847601</v>
      </c>
      <c r="AH1175" s="10">
        <v>9.7917695465984E-2</v>
      </c>
      <c r="AI1175" s="11">
        <f t="shared" si="259"/>
        <v>51.350147197375584</v>
      </c>
      <c r="AJ1175" s="11">
        <f t="shared" si="260"/>
        <v>4.8956938107064962</v>
      </c>
      <c r="AK1175" s="11">
        <f t="shared" si="261"/>
        <v>0.21376005819661167</v>
      </c>
      <c r="AL1175" s="11">
        <f t="shared" si="262"/>
        <v>7.1116669441887854</v>
      </c>
      <c r="AM1175" s="11">
        <f t="shared" si="263"/>
        <v>1.9471006114595253</v>
      </c>
      <c r="AN1175" s="3">
        <f t="shared" si="264"/>
        <v>1.0555046775928889</v>
      </c>
      <c r="AO1175" s="3" t="str">
        <f t="shared" si="265"/>
        <v>n/a</v>
      </c>
      <c r="AP1175" s="3" t="s">
        <v>8</v>
      </c>
      <c r="AQ1175" s="124"/>
      <c r="AR1175" s="4"/>
      <c r="AS1175" s="3"/>
    </row>
    <row r="1176" spans="1:45" ht="15" customHeight="1">
      <c r="A1176" s="11">
        <v>5.2429754309999996</v>
      </c>
      <c r="B1176" s="32">
        <v>609</v>
      </c>
      <c r="C1176" s="17">
        <v>49.877800000000001</v>
      </c>
      <c r="D1176" s="17">
        <v>-24.238199999999999</v>
      </c>
      <c r="E1176" s="40" t="s">
        <v>37</v>
      </c>
      <c r="F1176" s="18">
        <v>38.799999999999997</v>
      </c>
      <c r="G1176" s="17">
        <v>38.799999999999997</v>
      </c>
      <c r="H1176" s="17">
        <v>40.9</v>
      </c>
      <c r="I1176" s="17">
        <v>42.9</v>
      </c>
      <c r="J1176" s="17">
        <v>44.2</v>
      </c>
      <c r="K1176" s="30">
        <v>46.7</v>
      </c>
      <c r="L1176" s="10">
        <f t="shared" si="252"/>
        <v>46.7</v>
      </c>
      <c r="M1176" s="52" t="str">
        <f t="shared" si="253"/>
        <v>transition</v>
      </c>
      <c r="N1176" s="83" t="s">
        <v>8</v>
      </c>
      <c r="O1176" s="34" t="s">
        <v>8</v>
      </c>
      <c r="P1176" s="34" t="s">
        <v>8</v>
      </c>
      <c r="Q1176" s="34" t="s">
        <v>8</v>
      </c>
      <c r="R1176" s="34" t="s">
        <v>8</v>
      </c>
      <c r="S1176" s="42" t="s">
        <v>8</v>
      </c>
      <c r="T1176" s="10">
        <v>0.68906410028670995</v>
      </c>
      <c r="U1176" s="11">
        <v>5.4309456690777136E-2</v>
      </c>
      <c r="V1176" s="11">
        <v>6.1737988814813773E-2</v>
      </c>
      <c r="W1176" s="11">
        <v>4.7683446506849242E-3</v>
      </c>
      <c r="X1176" s="11">
        <v>0.17839814809402391</v>
      </c>
      <c r="Y1176" s="12">
        <v>1.1721961462990333E-2</v>
      </c>
      <c r="Z1176" s="10">
        <f t="shared" si="254"/>
        <v>0.59023405763824255</v>
      </c>
      <c r="AA1176" s="11">
        <f t="shared" si="255"/>
        <v>-0.29157122086297443</v>
      </c>
      <c r="AB1176" s="11">
        <f t="shared" si="256"/>
        <v>-0.22897573448768357</v>
      </c>
      <c r="AC1176" s="11">
        <f t="shared" si="257"/>
        <v>27.218942591749226</v>
      </c>
      <c r="AD1176" s="9">
        <f t="shared" si="258"/>
        <v>22.938059761042446</v>
      </c>
      <c r="AE1176" s="10">
        <v>16.234633777796599</v>
      </c>
      <c r="AF1176" s="11">
        <v>22.413013927553202</v>
      </c>
      <c r="AG1176" s="12">
        <v>29.378831873210899</v>
      </c>
      <c r="AH1176" s="10">
        <v>0.41967228075699786</v>
      </c>
      <c r="AI1176" s="11">
        <f t="shared" si="259"/>
        <v>79.434477013030317</v>
      </c>
      <c r="AJ1176" s="11">
        <f t="shared" si="260"/>
        <v>1.67268758652581</v>
      </c>
      <c r="AK1176" s="11">
        <f t="shared" si="261"/>
        <v>0.38855529473334699</v>
      </c>
      <c r="AL1176" s="11">
        <f t="shared" si="262"/>
        <v>12.947467798063997</v>
      </c>
      <c r="AM1176" s="11">
        <f t="shared" si="263"/>
        <v>1.803096183575835</v>
      </c>
      <c r="AN1176" s="3">
        <f t="shared" si="264"/>
        <v>3.8625070251488371</v>
      </c>
      <c r="AO1176" s="3" t="str">
        <f t="shared" si="265"/>
        <v>n/a</v>
      </c>
      <c r="AP1176" s="3" t="s">
        <v>8</v>
      </c>
      <c r="AQ1176" s="124"/>
      <c r="AR1176" s="4"/>
      <c r="AS1176" s="3"/>
    </row>
    <row r="1177" spans="1:45" ht="15" customHeight="1">
      <c r="A1177" s="11">
        <v>5.2514858310000001</v>
      </c>
      <c r="B1177" s="32">
        <v>609</v>
      </c>
      <c r="C1177" s="17">
        <v>49.877800000000001</v>
      </c>
      <c r="D1177" s="17">
        <v>-24.238199999999999</v>
      </c>
      <c r="E1177" s="40" t="s">
        <v>37</v>
      </c>
      <c r="F1177" s="18">
        <v>38.799999999999997</v>
      </c>
      <c r="G1177" s="17">
        <v>38.799999999999997</v>
      </c>
      <c r="H1177" s="17">
        <v>40.9</v>
      </c>
      <c r="I1177" s="17">
        <v>42.9</v>
      </c>
      <c r="J1177" s="17">
        <v>44.2</v>
      </c>
      <c r="K1177" s="30">
        <v>46.7</v>
      </c>
      <c r="L1177" s="10">
        <f t="shared" si="252"/>
        <v>46.7</v>
      </c>
      <c r="M1177" s="52" t="str">
        <f t="shared" si="253"/>
        <v>transition</v>
      </c>
      <c r="N1177" s="83" t="s">
        <v>8</v>
      </c>
      <c r="O1177" s="34" t="s">
        <v>8</v>
      </c>
      <c r="P1177" s="34" t="s">
        <v>8</v>
      </c>
      <c r="Q1177" s="34" t="s">
        <v>8</v>
      </c>
      <c r="R1177" s="34" t="s">
        <v>8</v>
      </c>
      <c r="S1177" s="42" t="s">
        <v>8</v>
      </c>
      <c r="T1177" s="10">
        <v>0.54849567453809855</v>
      </c>
      <c r="U1177" s="11">
        <v>5.5685829679052772E-2</v>
      </c>
      <c r="V1177" s="11">
        <v>4.2972246526169829E-2</v>
      </c>
      <c r="W1177" s="11">
        <v>6.548376255331079E-3</v>
      </c>
      <c r="X1177" s="11">
        <v>0.32712422661848334</v>
      </c>
      <c r="Y1177" s="12">
        <v>1.9173646382864496E-2</v>
      </c>
      <c r="Z1177" s="10">
        <f t="shared" si="254"/>
        <v>0.5522930903186084</v>
      </c>
      <c r="AA1177" s="11">
        <f t="shared" si="255"/>
        <v>-0.38885431797205161</v>
      </c>
      <c r="AB1177" s="11">
        <f t="shared" si="256"/>
        <v>-0.25783039015541315</v>
      </c>
      <c r="AC1177" s="11">
        <f t="shared" si="257"/>
        <v>20.652333536886516</v>
      </c>
      <c r="AD1177" s="9">
        <f t="shared" si="258"/>
        <v>20.964401313369741</v>
      </c>
      <c r="AE1177" s="10">
        <v>13.728191958181499</v>
      </c>
      <c r="AF1177" s="11">
        <v>19.9416075380637</v>
      </c>
      <c r="AG1177" s="12">
        <v>26.461213837621901</v>
      </c>
      <c r="AH1177" s="10">
        <v>0.1752155112749893</v>
      </c>
      <c r="AI1177" s="11">
        <f t="shared" si="259"/>
        <v>62.640841512807768</v>
      </c>
      <c r="AJ1177" s="11">
        <f t="shared" si="260"/>
        <v>3.3776083498326051</v>
      </c>
      <c r="AK1177" s="11">
        <f t="shared" si="261"/>
        <v>0.23301316627016708</v>
      </c>
      <c r="AL1177" s="11">
        <f t="shared" si="262"/>
        <v>6.5622751122747145</v>
      </c>
      <c r="AM1177" s="11">
        <f t="shared" si="263"/>
        <v>1.9132484958741154</v>
      </c>
      <c r="AN1177" s="3">
        <f t="shared" si="264"/>
        <v>1.6767198205035272</v>
      </c>
      <c r="AO1177" s="3" t="str">
        <f t="shared" si="265"/>
        <v>n/a</v>
      </c>
      <c r="AP1177" s="3" t="s">
        <v>8</v>
      </c>
      <c r="AQ1177" s="124"/>
      <c r="AR1177" s="4"/>
      <c r="AS1177" s="3"/>
    </row>
    <row r="1178" spans="1:45" ht="15" customHeight="1">
      <c r="A1178" s="11">
        <v>5.2561665519999998</v>
      </c>
      <c r="B1178" s="32">
        <v>609</v>
      </c>
      <c r="C1178" s="17">
        <v>49.877800000000001</v>
      </c>
      <c r="D1178" s="17">
        <v>-24.238199999999999</v>
      </c>
      <c r="E1178" s="40" t="s">
        <v>37</v>
      </c>
      <c r="F1178" s="18">
        <v>38.799999999999997</v>
      </c>
      <c r="G1178" s="17">
        <v>38.799999999999997</v>
      </c>
      <c r="H1178" s="17">
        <v>40.9</v>
      </c>
      <c r="I1178" s="17">
        <v>42.9</v>
      </c>
      <c r="J1178" s="17">
        <v>44.2</v>
      </c>
      <c r="K1178" s="30">
        <v>46.7</v>
      </c>
      <c r="L1178" s="10">
        <f t="shared" si="252"/>
        <v>46.7</v>
      </c>
      <c r="M1178" s="52" t="str">
        <f t="shared" si="253"/>
        <v>transition</v>
      </c>
      <c r="N1178" s="83" t="s">
        <v>8</v>
      </c>
      <c r="O1178" s="34" t="s">
        <v>8</v>
      </c>
      <c r="P1178" s="34" t="s">
        <v>8</v>
      </c>
      <c r="Q1178" s="34" t="s">
        <v>8</v>
      </c>
      <c r="R1178" s="34" t="s">
        <v>8</v>
      </c>
      <c r="S1178" s="42" t="s">
        <v>8</v>
      </c>
      <c r="T1178" s="10">
        <v>0.68365262036542274</v>
      </c>
      <c r="U1178" s="11">
        <v>5.6951699772691794E-2</v>
      </c>
      <c r="V1178" s="11">
        <v>4.6492192914689472E-2</v>
      </c>
      <c r="W1178" s="11">
        <v>4.2013529972478947E-3</v>
      </c>
      <c r="X1178" s="11">
        <v>0.19678661368307676</v>
      </c>
      <c r="Y1178" s="12">
        <v>1.1915520266871333E-2</v>
      </c>
      <c r="Z1178" s="10">
        <f t="shared" si="254"/>
        <v>0.52365895852662814</v>
      </c>
      <c r="AA1178" s="11">
        <f t="shared" si="255"/>
        <v>-0.36461482211246443</v>
      </c>
      <c r="AB1178" s="11">
        <f t="shared" si="256"/>
        <v>-0.2809514623480322</v>
      </c>
      <c r="AC1178" s="11">
        <f t="shared" si="257"/>
        <v>22.288499507408648</v>
      </c>
      <c r="AD1178" s="9">
        <f t="shared" si="258"/>
        <v>19.382919975394596</v>
      </c>
      <c r="AE1178" s="10">
        <v>11.766709495139001</v>
      </c>
      <c r="AF1178" s="11">
        <v>18.094215571296999</v>
      </c>
      <c r="AG1178" s="12">
        <v>24.360801353221898</v>
      </c>
      <c r="AH1178" s="10">
        <v>0.35525113523860585</v>
      </c>
      <c r="AI1178" s="11">
        <f t="shared" si="259"/>
        <v>77.649040834062077</v>
      </c>
      <c r="AJ1178" s="11">
        <f t="shared" si="260"/>
        <v>1.7130629726714821</v>
      </c>
      <c r="AK1178" s="11">
        <f t="shared" si="261"/>
        <v>0.34027544596378057</v>
      </c>
      <c r="AL1178" s="11">
        <f t="shared" si="262"/>
        <v>11.066004914403594</v>
      </c>
      <c r="AM1178" s="11">
        <f t="shared" si="263"/>
        <v>1.7581204334753737</v>
      </c>
      <c r="AN1178" s="3">
        <f t="shared" si="264"/>
        <v>3.4740809223255384</v>
      </c>
      <c r="AO1178" s="3" t="str">
        <f t="shared" si="265"/>
        <v>n/a</v>
      </c>
      <c r="AP1178" s="3" t="s">
        <v>8</v>
      </c>
      <c r="AQ1178" s="124"/>
      <c r="AR1178" s="4"/>
      <c r="AS1178" s="3"/>
    </row>
    <row r="1179" spans="1:45" ht="15" customHeight="1">
      <c r="A1179" s="11">
        <v>5.2602089919999999</v>
      </c>
      <c r="B1179" s="32">
        <v>609</v>
      </c>
      <c r="C1179" s="17">
        <v>49.877800000000001</v>
      </c>
      <c r="D1179" s="17">
        <v>-24.238199999999999</v>
      </c>
      <c r="E1179" s="40" t="s">
        <v>37</v>
      </c>
      <c r="F1179" s="18">
        <v>38.799999999999997</v>
      </c>
      <c r="G1179" s="17">
        <v>38.799999999999997</v>
      </c>
      <c r="H1179" s="17">
        <v>40.9</v>
      </c>
      <c r="I1179" s="17">
        <v>42.9</v>
      </c>
      <c r="J1179" s="17">
        <v>44.2</v>
      </c>
      <c r="K1179" s="30">
        <v>46.7</v>
      </c>
      <c r="L1179" s="10">
        <f t="shared" si="252"/>
        <v>46.7</v>
      </c>
      <c r="M1179" s="52" t="str">
        <f t="shared" si="253"/>
        <v>transition</v>
      </c>
      <c r="N1179" s="83" t="s">
        <v>8</v>
      </c>
      <c r="O1179" s="34" t="s">
        <v>8</v>
      </c>
      <c r="P1179" s="34" t="s">
        <v>8</v>
      </c>
      <c r="Q1179" s="34" t="s">
        <v>8</v>
      </c>
      <c r="R1179" s="34" t="s">
        <v>8</v>
      </c>
      <c r="S1179" s="42" t="s">
        <v>8</v>
      </c>
      <c r="T1179" s="10">
        <v>0.62668917399039847</v>
      </c>
      <c r="U1179" s="3">
        <v>7.6551344294405715E-2</v>
      </c>
      <c r="V1179" s="3">
        <v>7.8890545139586904E-2</v>
      </c>
      <c r="W1179" s="3">
        <v>3.5706357305695653E-3</v>
      </c>
      <c r="X1179" s="3">
        <v>0.20116302448150311</v>
      </c>
      <c r="Y1179" s="52">
        <v>1.3135276363536442E-2</v>
      </c>
      <c r="Z1179" s="10">
        <f t="shared" si="254"/>
        <v>0.55531616660285543</v>
      </c>
      <c r="AA1179" s="11">
        <f t="shared" si="255"/>
        <v>-0.30440637727756764</v>
      </c>
      <c r="AB1179" s="11">
        <f t="shared" si="256"/>
        <v>-0.25545968297582156</v>
      </c>
      <c r="AC1179" s="11">
        <f t="shared" si="257"/>
        <v>26.352569533764182</v>
      </c>
      <c r="AD1179" s="9">
        <f t="shared" si="258"/>
        <v>21.126557684453804</v>
      </c>
      <c r="AE1179" s="10">
        <v>13.953185585735101</v>
      </c>
      <c r="AF1179" s="11">
        <v>20.177930147437198</v>
      </c>
      <c r="AG1179" s="12">
        <v>26.667733703217898</v>
      </c>
      <c r="AH1179" s="10">
        <v>0.33040052668351227</v>
      </c>
      <c r="AI1179" s="11">
        <f t="shared" si="259"/>
        <v>75.700611189675925</v>
      </c>
      <c r="AJ1179" s="11">
        <f t="shared" si="260"/>
        <v>2.0529500484500609</v>
      </c>
      <c r="AK1179" s="11">
        <f t="shared" si="261"/>
        <v>0.42595208626623732</v>
      </c>
      <c r="AL1179" s="11">
        <f t="shared" si="262"/>
        <v>22.094257463502945</v>
      </c>
      <c r="AM1179" s="11">
        <f t="shared" si="263"/>
        <v>1.7286624898945393</v>
      </c>
      <c r="AN1179" s="3">
        <f t="shared" si="264"/>
        <v>3.1153298455602729</v>
      </c>
      <c r="AO1179" s="3" t="str">
        <f t="shared" si="265"/>
        <v>n/a</v>
      </c>
      <c r="AP1179" s="3" t="s">
        <v>8</v>
      </c>
      <c r="AQ1179" s="124"/>
      <c r="AR1179" s="4"/>
      <c r="AS1179" s="3"/>
    </row>
    <row r="1180" spans="1:45" ht="15" customHeight="1">
      <c r="A1180" s="11">
        <v>5.264251432</v>
      </c>
      <c r="B1180" s="32">
        <v>609</v>
      </c>
      <c r="C1180" s="17">
        <v>49.877800000000001</v>
      </c>
      <c r="D1180" s="17">
        <v>-24.238199999999999</v>
      </c>
      <c r="E1180" s="40" t="s">
        <v>37</v>
      </c>
      <c r="F1180" s="18">
        <v>38.799999999999997</v>
      </c>
      <c r="G1180" s="17">
        <v>38.799999999999997</v>
      </c>
      <c r="H1180" s="17">
        <v>40.9</v>
      </c>
      <c r="I1180" s="17">
        <v>42.9</v>
      </c>
      <c r="J1180" s="17">
        <v>44.2</v>
      </c>
      <c r="K1180" s="30">
        <v>46.7</v>
      </c>
      <c r="L1180" s="10">
        <f t="shared" si="252"/>
        <v>46.7</v>
      </c>
      <c r="M1180" s="52" t="str">
        <f t="shared" si="253"/>
        <v>transition</v>
      </c>
      <c r="N1180" s="83" t="s">
        <v>8</v>
      </c>
      <c r="O1180" s="34" t="s">
        <v>8</v>
      </c>
      <c r="P1180" s="34" t="s">
        <v>8</v>
      </c>
      <c r="Q1180" s="34" t="s">
        <v>8</v>
      </c>
      <c r="R1180" s="34" t="s">
        <v>8</v>
      </c>
      <c r="S1180" s="42" t="s">
        <v>8</v>
      </c>
      <c r="T1180" s="10">
        <v>0.54166709032728755</v>
      </c>
      <c r="U1180" s="11">
        <v>5.0308678025142418E-2</v>
      </c>
      <c r="V1180" s="11">
        <v>4.1968384989580221E-2</v>
      </c>
      <c r="W1180" s="11">
        <v>5.9595051775798175E-3</v>
      </c>
      <c r="X1180" s="11">
        <v>0.33464969002120332</v>
      </c>
      <c r="Y1180" s="12">
        <v>2.5446651459206576E-2</v>
      </c>
      <c r="Z1180" s="10">
        <f t="shared" si="254"/>
        <v>0.59324572753771609</v>
      </c>
      <c r="AA1180" s="11">
        <f t="shared" si="255"/>
        <v>-0.36935092517974422</v>
      </c>
      <c r="AB1180" s="11">
        <f t="shared" si="256"/>
        <v>-0.22676538081981101</v>
      </c>
      <c r="AC1180" s="11">
        <f t="shared" si="257"/>
        <v>21.968812550367264</v>
      </c>
      <c r="AD1180" s="9">
        <f t="shared" si="258"/>
        <v>23.089247951924925</v>
      </c>
      <c r="AE1180" s="10">
        <v>16.4542156876234</v>
      </c>
      <c r="AF1180" s="11">
        <v>22.598213356262601</v>
      </c>
      <c r="AG1180" s="12">
        <v>29.721000386242999</v>
      </c>
      <c r="AH1180" s="10">
        <v>0.28618502903443305</v>
      </c>
      <c r="AI1180" s="11">
        <f t="shared" si="259"/>
        <v>61.811790265145802</v>
      </c>
      <c r="AJ1180" s="11">
        <f t="shared" si="260"/>
        <v>4.4870454697581081</v>
      </c>
      <c r="AK1180" s="11">
        <f t="shared" si="261"/>
        <v>0.21433452872160433</v>
      </c>
      <c r="AL1180" s="11">
        <f t="shared" si="262"/>
        <v>7.0422600096848607</v>
      </c>
      <c r="AM1180" s="11">
        <f t="shared" si="263"/>
        <v>2.0529104116895511</v>
      </c>
      <c r="AN1180" s="3">
        <f t="shared" si="264"/>
        <v>1.6186092695707193</v>
      </c>
      <c r="AO1180" s="3" t="str">
        <f t="shared" si="265"/>
        <v>n/a</v>
      </c>
      <c r="AP1180" s="3" t="s">
        <v>8</v>
      </c>
      <c r="AQ1180" s="124"/>
      <c r="AR1180" s="4"/>
      <c r="AS1180" s="3"/>
    </row>
    <row r="1181" spans="1:45" ht="15" customHeight="1">
      <c r="A1181" s="11">
        <v>5.2682938729999993</v>
      </c>
      <c r="B1181" s="32">
        <v>609</v>
      </c>
      <c r="C1181" s="17">
        <v>49.877800000000001</v>
      </c>
      <c r="D1181" s="17">
        <v>-24.238199999999999</v>
      </c>
      <c r="E1181" s="40" t="s">
        <v>37</v>
      </c>
      <c r="F1181" s="18">
        <v>38.799999999999997</v>
      </c>
      <c r="G1181" s="17">
        <v>38.799999999999997</v>
      </c>
      <c r="H1181" s="17">
        <v>40.9</v>
      </c>
      <c r="I1181" s="17">
        <v>42.9</v>
      </c>
      <c r="J1181" s="17">
        <v>44.2</v>
      </c>
      <c r="K1181" s="30">
        <v>46.7</v>
      </c>
      <c r="L1181" s="10">
        <f t="shared" si="252"/>
        <v>46.7</v>
      </c>
      <c r="M1181" s="52" t="str">
        <f t="shared" si="253"/>
        <v>transition</v>
      </c>
      <c r="N1181" s="83" t="s">
        <v>8</v>
      </c>
      <c r="O1181" s="34" t="s">
        <v>8</v>
      </c>
      <c r="P1181" s="34" t="s">
        <v>8</v>
      </c>
      <c r="Q1181" s="34" t="s">
        <v>8</v>
      </c>
      <c r="R1181" s="34" t="s">
        <v>8</v>
      </c>
      <c r="S1181" s="42" t="s">
        <v>8</v>
      </c>
      <c r="T1181" s="10">
        <v>0.53984839873722412</v>
      </c>
      <c r="U1181" s="11">
        <v>5.4973604851892406E-2</v>
      </c>
      <c r="V1181" s="11">
        <v>4.7027891426842869E-2</v>
      </c>
      <c r="W1181" s="11">
        <v>5.4702954861946488E-3</v>
      </c>
      <c r="X1181" s="11">
        <v>0.33239389971312439</v>
      </c>
      <c r="Y1181" s="12">
        <v>2.0285909784721484E-2</v>
      </c>
      <c r="Z1181" s="10">
        <f t="shared" si="254"/>
        <v>0.56970418076496454</v>
      </c>
      <c r="AA1181" s="11">
        <f t="shared" si="255"/>
        <v>-0.35893898260316381</v>
      </c>
      <c r="AB1181" s="11">
        <f t="shared" si="256"/>
        <v>-0.24435059346855781</v>
      </c>
      <c r="AC1181" s="11">
        <f t="shared" si="257"/>
        <v>22.671618674286442</v>
      </c>
      <c r="AD1181" s="9">
        <f t="shared" si="258"/>
        <v>21.886419406750647</v>
      </c>
      <c r="AE1181" s="10">
        <v>14.899635940539</v>
      </c>
      <c r="AF1181" s="11">
        <v>21.0898758226129</v>
      </c>
      <c r="AG1181" s="12">
        <v>27.866634014622701</v>
      </c>
      <c r="AH1181" s="10">
        <v>0.23108040986513062</v>
      </c>
      <c r="AI1181" s="11">
        <f t="shared" si="259"/>
        <v>61.892022399777538</v>
      </c>
      <c r="AJ1181" s="11">
        <f t="shared" si="260"/>
        <v>3.6216152940624058</v>
      </c>
      <c r="AK1181" s="11">
        <f t="shared" si="261"/>
        <v>0.2335573569015067</v>
      </c>
      <c r="AL1181" s="11">
        <f t="shared" si="262"/>
        <v>8.5969563336252808</v>
      </c>
      <c r="AM1181" s="11">
        <f t="shared" si="263"/>
        <v>1.9300904001252426</v>
      </c>
      <c r="AN1181" s="3">
        <f t="shared" si="264"/>
        <v>1.6241224619439323</v>
      </c>
      <c r="AO1181" s="3" t="str">
        <f t="shared" si="265"/>
        <v>n/a</v>
      </c>
      <c r="AP1181" s="3" t="s">
        <v>8</v>
      </c>
      <c r="AQ1181" s="124"/>
      <c r="AR1181" s="4"/>
      <c r="AS1181" s="3"/>
    </row>
    <row r="1182" spans="1:45" ht="15" customHeight="1">
      <c r="A1182" s="11">
        <v>5.2725490730000004</v>
      </c>
      <c r="B1182" s="32">
        <v>609</v>
      </c>
      <c r="C1182" s="17">
        <v>49.877800000000001</v>
      </c>
      <c r="D1182" s="17">
        <v>-24.238199999999999</v>
      </c>
      <c r="E1182" s="40" t="s">
        <v>37</v>
      </c>
      <c r="F1182" s="18">
        <v>38.799999999999997</v>
      </c>
      <c r="G1182" s="17">
        <v>38.799999999999997</v>
      </c>
      <c r="H1182" s="17">
        <v>40.9</v>
      </c>
      <c r="I1182" s="17">
        <v>42.9</v>
      </c>
      <c r="J1182" s="17">
        <v>44.2</v>
      </c>
      <c r="K1182" s="30">
        <v>46.7</v>
      </c>
      <c r="L1182" s="10">
        <f t="shared" si="252"/>
        <v>46.7</v>
      </c>
      <c r="M1182" s="52" t="str">
        <f t="shared" si="253"/>
        <v>transition</v>
      </c>
      <c r="N1182" s="83" t="s">
        <v>8</v>
      </c>
      <c r="O1182" s="34" t="s">
        <v>8</v>
      </c>
      <c r="P1182" s="34" t="s">
        <v>8</v>
      </c>
      <c r="Q1182" s="34" t="s">
        <v>8</v>
      </c>
      <c r="R1182" s="34" t="s">
        <v>8</v>
      </c>
      <c r="S1182" s="42" t="s">
        <v>8</v>
      </c>
      <c r="T1182" s="10">
        <v>0.55445556954447328</v>
      </c>
      <c r="U1182" s="11">
        <v>6.2469034442067847E-2</v>
      </c>
      <c r="V1182" s="11">
        <v>5.2686614701670242E-2</v>
      </c>
      <c r="W1182" s="11">
        <v>5.6232806104531043E-3</v>
      </c>
      <c r="X1182" s="11">
        <v>0.30506597312707612</v>
      </c>
      <c r="Y1182" s="12">
        <v>1.9699527574259312E-2</v>
      </c>
      <c r="Z1182" s="10">
        <f t="shared" si="254"/>
        <v>0.55531235443445992</v>
      </c>
      <c r="AA1182" s="11">
        <f t="shared" si="255"/>
        <v>-0.36029088238312573</v>
      </c>
      <c r="AB1182" s="11">
        <f t="shared" si="256"/>
        <v>-0.25546266435738502</v>
      </c>
      <c r="AC1182" s="11">
        <f t="shared" si="257"/>
        <v>22.580365439139012</v>
      </c>
      <c r="AD1182" s="9">
        <f t="shared" si="258"/>
        <v>21.126353757954863</v>
      </c>
      <c r="AE1182" s="10">
        <v>13.9732213464038</v>
      </c>
      <c r="AF1182" s="11">
        <v>20.146899686692802</v>
      </c>
      <c r="AG1182" s="12">
        <v>26.646496863302499</v>
      </c>
      <c r="AH1182" s="10">
        <v>0.18210102300778955</v>
      </c>
      <c r="AI1182" s="11">
        <f t="shared" si="259"/>
        <v>64.507466307490617</v>
      </c>
      <c r="AJ1182" s="11">
        <f t="shared" si="260"/>
        <v>3.4310463624057217</v>
      </c>
      <c r="AK1182" s="11">
        <f t="shared" si="261"/>
        <v>0.27108167333773259</v>
      </c>
      <c r="AL1182" s="11">
        <f t="shared" si="262"/>
        <v>9.3693732096049427</v>
      </c>
      <c r="AM1182" s="11">
        <f t="shared" si="263"/>
        <v>1.875805166038347</v>
      </c>
      <c r="AN1182" s="3">
        <f t="shared" si="264"/>
        <v>1.8174939796170357</v>
      </c>
      <c r="AO1182" s="3" t="str">
        <f t="shared" si="265"/>
        <v>n/a</v>
      </c>
      <c r="AP1182" s="3" t="s">
        <v>8</v>
      </c>
      <c r="AQ1182" s="124"/>
      <c r="AR1182" s="4"/>
      <c r="AS1182" s="3"/>
    </row>
    <row r="1183" spans="1:45" ht="15" customHeight="1">
      <c r="A1183" s="11">
        <v>5.2768042729999998</v>
      </c>
      <c r="B1183" s="32">
        <v>609</v>
      </c>
      <c r="C1183" s="17">
        <v>49.877800000000001</v>
      </c>
      <c r="D1183" s="17">
        <v>-24.238199999999999</v>
      </c>
      <c r="E1183" s="40" t="s">
        <v>37</v>
      </c>
      <c r="F1183" s="18">
        <v>38.799999999999997</v>
      </c>
      <c r="G1183" s="17">
        <v>38.799999999999997</v>
      </c>
      <c r="H1183" s="17">
        <v>40.9</v>
      </c>
      <c r="I1183" s="17">
        <v>42.9</v>
      </c>
      <c r="J1183" s="17">
        <v>44.2</v>
      </c>
      <c r="K1183" s="30">
        <v>46.7</v>
      </c>
      <c r="L1183" s="10">
        <f t="shared" si="252"/>
        <v>46.7</v>
      </c>
      <c r="M1183" s="52" t="str">
        <f t="shared" si="253"/>
        <v>transition</v>
      </c>
      <c r="N1183" s="83" t="s">
        <v>8</v>
      </c>
      <c r="O1183" s="34" t="s">
        <v>8</v>
      </c>
      <c r="P1183" s="34" t="s">
        <v>8</v>
      </c>
      <c r="Q1183" s="34" t="s">
        <v>8</v>
      </c>
      <c r="R1183" s="34" t="s">
        <v>8</v>
      </c>
      <c r="S1183" s="42" t="s">
        <v>8</v>
      </c>
      <c r="T1183" s="10">
        <v>0.57195757565244698</v>
      </c>
      <c r="U1183" s="11">
        <v>6.0147069560906867E-2</v>
      </c>
      <c r="V1183" s="11">
        <v>4.8404351836699631E-2</v>
      </c>
      <c r="W1183" s="11">
        <v>5.6660062448692155E-3</v>
      </c>
      <c r="X1183" s="11">
        <v>0.29494753925890665</v>
      </c>
      <c r="Y1183" s="12">
        <v>1.8877457446170746E-2</v>
      </c>
      <c r="Z1183" s="10">
        <f t="shared" si="254"/>
        <v>0.54808879754585216</v>
      </c>
      <c r="AA1183" s="11">
        <f t="shared" si="255"/>
        <v>-0.3728479659037785</v>
      </c>
      <c r="AB1183" s="11">
        <f t="shared" si="256"/>
        <v>-0.26114907443526136</v>
      </c>
      <c r="AC1183" s="11">
        <f t="shared" si="257"/>
        <v>21.732762301494951</v>
      </c>
      <c r="AD1183" s="9">
        <f t="shared" si="258"/>
        <v>20.737403308628124</v>
      </c>
      <c r="AE1183" s="10">
        <v>13.423989799508099</v>
      </c>
      <c r="AF1183" s="11">
        <v>19.661403127828201</v>
      </c>
      <c r="AG1183" s="12">
        <v>26.112837249525501</v>
      </c>
      <c r="AH1183" s="10">
        <v>0.29784225734047826</v>
      </c>
      <c r="AI1183" s="11">
        <f t="shared" si="259"/>
        <v>65.97695247315886</v>
      </c>
      <c r="AJ1183" s="11">
        <f t="shared" si="260"/>
        <v>3.195047075520971</v>
      </c>
      <c r="AK1183" s="11">
        <f t="shared" si="261"/>
        <v>0.26683669922805542</v>
      </c>
      <c r="AL1183" s="11">
        <f t="shared" si="262"/>
        <v>8.5429400789191892</v>
      </c>
      <c r="AM1183" s="11">
        <f t="shared" si="263"/>
        <v>1.8743291418557833</v>
      </c>
      <c r="AN1183" s="3">
        <f t="shared" si="264"/>
        <v>1.9391840904642343</v>
      </c>
      <c r="AO1183" s="3" t="str">
        <f t="shared" si="265"/>
        <v>n/a</v>
      </c>
      <c r="AP1183" s="3" t="s">
        <v>8</v>
      </c>
      <c r="AQ1183" s="124"/>
      <c r="AR1183" s="4"/>
      <c r="AS1183" s="3"/>
    </row>
    <row r="1184" spans="1:45" ht="15" customHeight="1">
      <c r="A1184" s="11">
        <v>5.281059473</v>
      </c>
      <c r="B1184" s="32">
        <v>609</v>
      </c>
      <c r="C1184" s="17">
        <v>49.877800000000001</v>
      </c>
      <c r="D1184" s="17">
        <v>-24.238199999999999</v>
      </c>
      <c r="E1184" s="40" t="s">
        <v>37</v>
      </c>
      <c r="F1184" s="18">
        <v>38.799999999999997</v>
      </c>
      <c r="G1184" s="17">
        <v>38.799999999999997</v>
      </c>
      <c r="H1184" s="17">
        <v>40.9</v>
      </c>
      <c r="I1184" s="17">
        <v>42.9</v>
      </c>
      <c r="J1184" s="17">
        <v>44.2</v>
      </c>
      <c r="K1184" s="30">
        <v>46.7</v>
      </c>
      <c r="L1184" s="10">
        <f t="shared" si="252"/>
        <v>46.7</v>
      </c>
      <c r="M1184" s="52" t="str">
        <f t="shared" si="253"/>
        <v>transition</v>
      </c>
      <c r="N1184" s="83" t="s">
        <v>8</v>
      </c>
      <c r="O1184" s="34" t="s">
        <v>8</v>
      </c>
      <c r="P1184" s="34" t="s">
        <v>8</v>
      </c>
      <c r="Q1184" s="34" t="s">
        <v>8</v>
      </c>
      <c r="R1184" s="34" t="s">
        <v>8</v>
      </c>
      <c r="S1184" s="42" t="s">
        <v>8</v>
      </c>
      <c r="T1184" s="10">
        <v>0.53708032029265462</v>
      </c>
      <c r="U1184" s="11">
        <v>6.2594508134816637E-2</v>
      </c>
      <c r="V1184" s="11">
        <v>5.6679402446573261E-2</v>
      </c>
      <c r="W1184" s="11">
        <v>5.8389464188264824E-3</v>
      </c>
      <c r="X1184" s="11">
        <v>0.31719307454114892</v>
      </c>
      <c r="Y1184" s="12">
        <v>2.0613748165980033E-2</v>
      </c>
      <c r="Z1184" s="10">
        <f t="shared" si="254"/>
        <v>0.57046616118292437</v>
      </c>
      <c r="AA1184" s="11">
        <f t="shared" si="255"/>
        <v>-0.34387667851965592</v>
      </c>
      <c r="AB1184" s="11">
        <f t="shared" si="256"/>
        <v>-0.24377011188974421</v>
      </c>
      <c r="AC1184" s="11">
        <f t="shared" si="257"/>
        <v>23.688324199923223</v>
      </c>
      <c r="AD1184" s="9">
        <f t="shared" si="258"/>
        <v>21.926124346741496</v>
      </c>
      <c r="AE1184" s="10">
        <v>14.9554336521457</v>
      </c>
      <c r="AF1184" s="11">
        <v>21.1368765454881</v>
      </c>
      <c r="AG1184" s="12">
        <v>27.867685737319899</v>
      </c>
      <c r="AH1184" s="10">
        <v>0.17394966298923972</v>
      </c>
      <c r="AI1184" s="11">
        <f t="shared" si="259"/>
        <v>62.869840444597024</v>
      </c>
      <c r="AJ1184" s="11">
        <f t="shared" si="260"/>
        <v>3.6962466219073655</v>
      </c>
      <c r="AK1184" s="11">
        <f t="shared" si="261"/>
        <v>0.27026903906809896</v>
      </c>
      <c r="AL1184" s="11">
        <f t="shared" si="262"/>
        <v>9.7071283723074053</v>
      </c>
      <c r="AM1184" s="11">
        <f t="shared" si="263"/>
        <v>1.893443854220574</v>
      </c>
      <c r="AN1184" s="3">
        <f t="shared" si="264"/>
        <v>1.6932283943134454</v>
      </c>
      <c r="AO1184" s="3" t="str">
        <f t="shared" si="265"/>
        <v>n/a</v>
      </c>
      <c r="AP1184" s="3" t="s">
        <v>8</v>
      </c>
      <c r="AQ1184" s="124"/>
      <c r="AR1184" s="4"/>
      <c r="AS1184" s="3"/>
    </row>
    <row r="1185" spans="1:46" ht="15" customHeight="1">
      <c r="A1185" s="11">
        <v>5.2853146740000003</v>
      </c>
      <c r="B1185" s="32">
        <v>609</v>
      </c>
      <c r="C1185" s="17">
        <v>49.877800000000001</v>
      </c>
      <c r="D1185" s="17">
        <v>-24.238199999999999</v>
      </c>
      <c r="E1185" s="40" t="s">
        <v>37</v>
      </c>
      <c r="F1185" s="18">
        <v>38.799999999999997</v>
      </c>
      <c r="G1185" s="17">
        <v>38.799999999999997</v>
      </c>
      <c r="H1185" s="17">
        <v>40.9</v>
      </c>
      <c r="I1185" s="17">
        <v>42.9</v>
      </c>
      <c r="J1185" s="17">
        <v>44.2</v>
      </c>
      <c r="K1185" s="30">
        <v>46.7</v>
      </c>
      <c r="L1185" s="10">
        <f t="shared" si="252"/>
        <v>46.7</v>
      </c>
      <c r="M1185" s="52" t="str">
        <f t="shared" si="253"/>
        <v>transition</v>
      </c>
      <c r="N1185" s="83" t="s">
        <v>8</v>
      </c>
      <c r="O1185" s="34" t="s">
        <v>8</v>
      </c>
      <c r="P1185" s="34" t="s">
        <v>8</v>
      </c>
      <c r="Q1185" s="34" t="s">
        <v>8</v>
      </c>
      <c r="R1185" s="34" t="s">
        <v>8</v>
      </c>
      <c r="S1185" s="42" t="s">
        <v>8</v>
      </c>
      <c r="T1185" s="10">
        <v>0.66372909619132414</v>
      </c>
      <c r="U1185" s="11">
        <v>5.3875534123122105E-2</v>
      </c>
      <c r="V1185" s="11">
        <v>5.6294161177580536E-2</v>
      </c>
      <c r="W1185" s="11">
        <v>4.4606805440496385E-3</v>
      </c>
      <c r="X1185" s="11">
        <v>0.21009743385530677</v>
      </c>
      <c r="Y1185" s="12">
        <v>1.154309410861675E-2</v>
      </c>
      <c r="Z1185" s="10">
        <f t="shared" si="254"/>
        <v>0.5730042603803055</v>
      </c>
      <c r="AA1185" s="11">
        <f t="shared" si="255"/>
        <v>-0.30883636412988458</v>
      </c>
      <c r="AB1185" s="11">
        <f t="shared" si="256"/>
        <v>-0.24184214897016854</v>
      </c>
      <c r="AC1185" s="11">
        <f t="shared" si="257"/>
        <v>26.053545421232791</v>
      </c>
      <c r="AD1185" s="9">
        <f t="shared" si="258"/>
        <v>22.057997010440474</v>
      </c>
      <c r="AE1185" s="10">
        <v>15.1133540328997</v>
      </c>
      <c r="AF1185" s="11">
        <v>21.2977151942315</v>
      </c>
      <c r="AG1185" s="12">
        <v>28.026574760857699</v>
      </c>
      <c r="AH1185" s="10">
        <v>0.36307537195887307</v>
      </c>
      <c r="AI1185" s="11">
        <f t="shared" si="259"/>
        <v>75.956619920421147</v>
      </c>
      <c r="AJ1185" s="11">
        <f t="shared" si="260"/>
        <v>1.7093987097987202</v>
      </c>
      <c r="AK1185" s="11">
        <f t="shared" si="261"/>
        <v>0.34088698887243662</v>
      </c>
      <c r="AL1185" s="11">
        <f t="shared" si="262"/>
        <v>12.62008355489043</v>
      </c>
      <c r="AM1185" s="11">
        <f t="shared" si="263"/>
        <v>1.7913296244323831</v>
      </c>
      <c r="AN1185" s="3">
        <f t="shared" si="264"/>
        <v>3.1591489910744537</v>
      </c>
      <c r="AO1185" s="3" t="str">
        <f t="shared" si="265"/>
        <v>n/a</v>
      </c>
      <c r="AP1185" s="3" t="s">
        <v>8</v>
      </c>
      <c r="AQ1185" s="124"/>
      <c r="AR1185" s="4"/>
      <c r="AS1185" s="3"/>
    </row>
    <row r="1186" spans="1:46" ht="15" customHeight="1">
      <c r="A1186" s="11">
        <v>37.01</v>
      </c>
      <c r="B1186" s="32">
        <v>1172</v>
      </c>
      <c r="C1186" s="17">
        <v>-43.959516999999998</v>
      </c>
      <c r="D1186" s="17">
        <v>149.92843300000001</v>
      </c>
      <c r="E1186" s="40" t="s">
        <v>51</v>
      </c>
      <c r="F1186" s="18">
        <v>-59.6</v>
      </c>
      <c r="G1186" s="17">
        <v>-57.4</v>
      </c>
      <c r="H1186" s="17">
        <v>-57.8</v>
      </c>
      <c r="I1186" s="17">
        <v>-54.6</v>
      </c>
      <c r="J1186" s="17">
        <v>-50</v>
      </c>
      <c r="K1186" s="30">
        <v>-46.9</v>
      </c>
      <c r="L1186" s="10">
        <f t="shared" si="252"/>
        <v>-57.8</v>
      </c>
      <c r="M1186" s="52" t="str">
        <f t="shared" si="253"/>
        <v>high latitude</v>
      </c>
      <c r="N1186" s="32">
        <v>16700000</v>
      </c>
      <c r="O1186" s="24">
        <v>2820000</v>
      </c>
      <c r="P1186" s="24">
        <v>1990000</v>
      </c>
      <c r="Q1186" s="24">
        <v>686000</v>
      </c>
      <c r="R1186" s="24">
        <v>19500000</v>
      </c>
      <c r="S1186" s="37">
        <v>851000</v>
      </c>
      <c r="T1186" s="10">
        <v>0.39250710978447362</v>
      </c>
      <c r="U1186" s="11">
        <v>6.6279643688156628E-2</v>
      </c>
      <c r="V1186" s="11">
        <v>4.6771805297670811E-2</v>
      </c>
      <c r="W1186" s="11">
        <v>1.6123345946835264E-2</v>
      </c>
      <c r="X1186" s="11">
        <v>0.45831668507767881</v>
      </c>
      <c r="Y1186" s="12">
        <v>2.0001410205184856E-2</v>
      </c>
      <c r="Z1186" s="10">
        <f t="shared" si="254"/>
        <v>0.55569560422246722</v>
      </c>
      <c r="AA1186" s="11">
        <f t="shared" si="255"/>
        <v>-0.44119364764178737</v>
      </c>
      <c r="AB1186" s="11">
        <f t="shared" si="256"/>
        <v>-0.25516303864646689</v>
      </c>
      <c r="AC1186" s="11">
        <f t="shared" si="257"/>
        <v>17.119428784179352</v>
      </c>
      <c r="AD1186" s="11">
        <f t="shared" si="258"/>
        <v>21.146848156581665</v>
      </c>
      <c r="AE1186" s="10">
        <v>13.4822084575446</v>
      </c>
      <c r="AF1186" s="11">
        <v>19.721202660815599</v>
      </c>
      <c r="AG1186" s="12">
        <v>25.3871745722676</v>
      </c>
      <c r="AH1186" s="10">
        <v>0.3562444290383282</v>
      </c>
      <c r="AI1186" s="11">
        <f t="shared" si="259"/>
        <v>46.132596685082873</v>
      </c>
      <c r="AJ1186" s="11">
        <f t="shared" si="260"/>
        <v>4.8487265682867076</v>
      </c>
      <c r="AK1186" s="11">
        <f t="shared" si="261"/>
        <v>0.21263589584864784</v>
      </c>
      <c r="AL1186" s="11">
        <f t="shared" si="262"/>
        <v>2.9008746355685133</v>
      </c>
      <c r="AM1186" s="11">
        <f t="shared" si="263"/>
        <v>1.9319363478808884</v>
      </c>
      <c r="AN1186" s="3">
        <f t="shared" si="264"/>
        <v>0.85641025641025637</v>
      </c>
      <c r="AO1186" s="3">
        <f t="shared" si="265"/>
        <v>0.10205128205128206</v>
      </c>
      <c r="AP1186" s="3" t="s">
        <v>8</v>
      </c>
      <c r="AQ1186" s="124"/>
      <c r="AR1186" s="4"/>
      <c r="AS1186" s="3"/>
      <c r="AT1186" s="35"/>
    </row>
    <row r="1187" spans="1:46" ht="15" customHeight="1">
      <c r="A1187" s="11">
        <v>38.210000000000008</v>
      </c>
      <c r="B1187" s="32">
        <v>1172</v>
      </c>
      <c r="C1187" s="17">
        <v>-43.959516999999998</v>
      </c>
      <c r="D1187" s="17">
        <v>149.92843300000001</v>
      </c>
      <c r="E1187" s="40" t="s">
        <v>51</v>
      </c>
      <c r="F1187" s="18">
        <v>-59.6</v>
      </c>
      <c r="G1187" s="17">
        <v>-57.4</v>
      </c>
      <c r="H1187" s="17">
        <v>-57.8</v>
      </c>
      <c r="I1187" s="17">
        <v>-54.6</v>
      </c>
      <c r="J1187" s="17">
        <v>-50</v>
      </c>
      <c r="K1187" s="30">
        <v>-46.9</v>
      </c>
      <c r="L1187" s="10">
        <f t="shared" si="252"/>
        <v>-57.8</v>
      </c>
      <c r="M1187" s="52" t="str">
        <f t="shared" si="253"/>
        <v>high latitude</v>
      </c>
      <c r="N1187" s="32">
        <v>10500000</v>
      </c>
      <c r="O1187" s="24">
        <v>1770000</v>
      </c>
      <c r="P1187" s="24">
        <v>1300000</v>
      </c>
      <c r="Q1187" s="24">
        <v>454000</v>
      </c>
      <c r="R1187" s="24">
        <v>12600000</v>
      </c>
      <c r="S1187" s="37">
        <v>650000</v>
      </c>
      <c r="T1187" s="10">
        <v>0.38498203417173865</v>
      </c>
      <c r="U1187" s="11">
        <v>6.4896971474664514E-2</v>
      </c>
      <c r="V1187" s="11">
        <v>4.7664442326024785E-2</v>
      </c>
      <c r="W1187" s="11">
        <v>1.6645889858473272E-2</v>
      </c>
      <c r="X1187" s="11">
        <v>0.46197844100608637</v>
      </c>
      <c r="Y1187" s="12">
        <v>2.3832221163012392E-2</v>
      </c>
      <c r="Z1187" s="10">
        <f t="shared" si="254"/>
        <v>0.57594633445136567</v>
      </c>
      <c r="AA1187" s="11">
        <f t="shared" si="255"/>
        <v>-0.43309254743317344</v>
      </c>
      <c r="AB1187" s="11">
        <f t="shared" si="256"/>
        <v>-0.23961798139873325</v>
      </c>
      <c r="AC1187" s="11">
        <f t="shared" si="257"/>
        <v>17.666253048260792</v>
      </c>
      <c r="AD1187" s="11">
        <f t="shared" si="258"/>
        <v>22.210130072326645</v>
      </c>
      <c r="AE1187" s="10">
        <v>14.897211110937301</v>
      </c>
      <c r="AF1187" s="11">
        <v>20.9930724519173</v>
      </c>
      <c r="AG1187" s="12">
        <v>26.8447251286537</v>
      </c>
      <c r="AH1187" s="10">
        <v>0.33488175675675674</v>
      </c>
      <c r="AI1187" s="11">
        <f t="shared" si="259"/>
        <v>45.454545454545453</v>
      </c>
      <c r="AJ1187" s="11">
        <f t="shared" si="260"/>
        <v>5.8295964125560538</v>
      </c>
      <c r="AK1187" s="11">
        <f t="shared" si="261"/>
        <v>0.21008703946583998</v>
      </c>
      <c r="AL1187" s="11">
        <f t="shared" si="262"/>
        <v>2.8634361233480172</v>
      </c>
      <c r="AM1187" s="11">
        <f t="shared" si="263"/>
        <v>1.9961667465261141</v>
      </c>
      <c r="AN1187" s="3">
        <f t="shared" si="264"/>
        <v>0.83333333333333337</v>
      </c>
      <c r="AO1187" s="3">
        <f t="shared" si="265"/>
        <v>0.10317460317460317</v>
      </c>
      <c r="AP1187" s="3" t="s">
        <v>8</v>
      </c>
      <c r="AQ1187" s="124"/>
      <c r="AR1187" s="4"/>
      <c r="AS1187" s="3"/>
      <c r="AT1187" s="35"/>
    </row>
    <row r="1188" spans="1:46" ht="15" customHeight="1">
      <c r="A1188" s="11">
        <v>38.538658536585366</v>
      </c>
      <c r="B1188" s="32">
        <v>1172</v>
      </c>
      <c r="C1188" s="17">
        <v>-43.959516999999998</v>
      </c>
      <c r="D1188" s="17">
        <v>149.92843300000001</v>
      </c>
      <c r="E1188" s="40" t="s">
        <v>51</v>
      </c>
      <c r="F1188" s="18">
        <v>-59.6</v>
      </c>
      <c r="G1188" s="17">
        <v>-57.4</v>
      </c>
      <c r="H1188" s="17">
        <v>-57.8</v>
      </c>
      <c r="I1188" s="17">
        <v>-54.6</v>
      </c>
      <c r="J1188" s="17">
        <v>-50</v>
      </c>
      <c r="K1188" s="30">
        <v>-46.9</v>
      </c>
      <c r="L1188" s="10">
        <f t="shared" si="252"/>
        <v>-57.8</v>
      </c>
      <c r="M1188" s="52" t="str">
        <f t="shared" si="253"/>
        <v>high latitude</v>
      </c>
      <c r="N1188" s="32">
        <v>3720000</v>
      </c>
      <c r="O1188" s="24">
        <v>695000</v>
      </c>
      <c r="P1188" s="24">
        <v>492000</v>
      </c>
      <c r="Q1188" s="24">
        <v>164000</v>
      </c>
      <c r="R1188" s="24">
        <v>4430000</v>
      </c>
      <c r="S1188" s="37">
        <v>262000</v>
      </c>
      <c r="T1188" s="10">
        <v>0.38103042097715867</v>
      </c>
      <c r="U1188" s="11">
        <v>7.1187135101915391E-2</v>
      </c>
      <c r="V1188" s="11">
        <v>5.0394346000204857E-2</v>
      </c>
      <c r="W1188" s="11">
        <v>1.6798115333401618E-2</v>
      </c>
      <c r="X1188" s="11">
        <v>0.4537539690668852</v>
      </c>
      <c r="Y1188" s="12">
        <v>2.6836013520434292E-2</v>
      </c>
      <c r="Z1188" s="10">
        <f t="shared" si="254"/>
        <v>0.56912585244885305</v>
      </c>
      <c r="AA1188" s="11">
        <f t="shared" si="255"/>
        <v>-0.43869024625467024</v>
      </c>
      <c r="AB1188" s="11">
        <f t="shared" si="256"/>
        <v>-0.2447916861877191</v>
      </c>
      <c r="AC1188" s="11">
        <f t="shared" si="257"/>
        <v>17.288408377809759</v>
      </c>
      <c r="AD1188" s="11">
        <f t="shared" si="258"/>
        <v>21.856248664760013</v>
      </c>
      <c r="AE1188" s="10">
        <v>14.428436371467001</v>
      </c>
      <c r="AF1188" s="11">
        <v>20.558230074666501</v>
      </c>
      <c r="AG1188" s="12">
        <v>26.343643847610402</v>
      </c>
      <c r="AH1188" s="10">
        <v>0.36861308666961218</v>
      </c>
      <c r="AI1188" s="11">
        <f t="shared" si="259"/>
        <v>45.644171779141104</v>
      </c>
      <c r="AJ1188" s="11">
        <f t="shared" si="260"/>
        <v>6.5796082370668003</v>
      </c>
      <c r="AK1188" s="11">
        <f t="shared" si="261"/>
        <v>0.22356445474102266</v>
      </c>
      <c r="AL1188" s="11">
        <f t="shared" si="262"/>
        <v>3</v>
      </c>
      <c r="AM1188" s="11">
        <f t="shared" si="263"/>
        <v>1.9956602603843769</v>
      </c>
      <c r="AN1188" s="3">
        <f t="shared" si="264"/>
        <v>0.83972911963882613</v>
      </c>
      <c r="AO1188" s="3">
        <f t="shared" si="265"/>
        <v>0.11106094808126411</v>
      </c>
      <c r="AP1188" s="3" t="s">
        <v>8</v>
      </c>
      <c r="AQ1188" s="124"/>
      <c r="AR1188" s="4"/>
      <c r="AS1188" s="3"/>
      <c r="AT1188" s="35"/>
    </row>
    <row r="1189" spans="1:46" ht="15" customHeight="1">
      <c r="A1189" s="11">
        <v>38.733316195372751</v>
      </c>
      <c r="B1189" s="32">
        <v>1172</v>
      </c>
      <c r="C1189" s="17">
        <v>-43.959516999999998</v>
      </c>
      <c r="D1189" s="17">
        <v>149.92843300000001</v>
      </c>
      <c r="E1189" s="40" t="s">
        <v>51</v>
      </c>
      <c r="F1189" s="18">
        <v>-59.6</v>
      </c>
      <c r="G1189" s="17">
        <v>-57.4</v>
      </c>
      <c r="H1189" s="17">
        <v>-57.8</v>
      </c>
      <c r="I1189" s="17">
        <v>-54.6</v>
      </c>
      <c r="J1189" s="17">
        <v>-50</v>
      </c>
      <c r="K1189" s="30">
        <v>-46.9</v>
      </c>
      <c r="L1189" s="10">
        <f t="shared" si="252"/>
        <v>-57.8</v>
      </c>
      <c r="M1189" s="52" t="str">
        <f t="shared" si="253"/>
        <v>high latitude</v>
      </c>
      <c r="N1189" s="32">
        <v>8360000</v>
      </c>
      <c r="O1189" s="24">
        <v>1620000</v>
      </c>
      <c r="P1189" s="24">
        <v>1150000</v>
      </c>
      <c r="Q1189" s="24">
        <v>385000</v>
      </c>
      <c r="R1189" s="24">
        <v>9990000</v>
      </c>
      <c r="S1189" s="37">
        <v>553000</v>
      </c>
      <c r="T1189" s="10">
        <v>0.37900081603046515</v>
      </c>
      <c r="U1189" s="11">
        <v>7.3442741862362867E-2</v>
      </c>
      <c r="V1189" s="11">
        <v>5.2135279717109441E-2</v>
      </c>
      <c r="W1189" s="11">
        <v>1.7453984948771421E-2</v>
      </c>
      <c r="X1189" s="11">
        <v>0.45289690815123762</v>
      </c>
      <c r="Y1189" s="12">
        <v>2.5070269290053494E-2</v>
      </c>
      <c r="Z1189" s="10">
        <f t="shared" si="254"/>
        <v>0.56310679611650483</v>
      </c>
      <c r="AA1189" s="11">
        <f t="shared" si="255"/>
        <v>-0.43830152322654148</v>
      </c>
      <c r="AB1189" s="11">
        <f t="shared" si="256"/>
        <v>-0.24940923114223496</v>
      </c>
      <c r="AC1189" s="11">
        <f t="shared" si="257"/>
        <v>17.31464718220845</v>
      </c>
      <c r="AD1189" s="11">
        <f t="shared" si="258"/>
        <v>21.540408589871131</v>
      </c>
      <c r="AE1189" s="10">
        <v>14.0503094541151</v>
      </c>
      <c r="AF1189" s="11">
        <v>20.175723076914501</v>
      </c>
      <c r="AG1189" s="12">
        <v>25.897677829384602</v>
      </c>
      <c r="AH1189" s="10">
        <v>0.38153903299696651</v>
      </c>
      <c r="AI1189" s="11">
        <f t="shared" si="259"/>
        <v>45.558583106267037</v>
      </c>
      <c r="AJ1189" s="11">
        <f t="shared" si="260"/>
        <v>6.2044205093683376</v>
      </c>
      <c r="AK1189" s="11">
        <f t="shared" si="261"/>
        <v>0.23032559497736899</v>
      </c>
      <c r="AL1189" s="11">
        <f t="shared" si="262"/>
        <v>2.9870129870129869</v>
      </c>
      <c r="AM1189" s="11">
        <f t="shared" si="263"/>
        <v>1.9652103559870548</v>
      </c>
      <c r="AN1189" s="3">
        <f t="shared" si="264"/>
        <v>0.83683683683683696</v>
      </c>
      <c r="AO1189" s="3">
        <f t="shared" si="265"/>
        <v>0.11511511511511512</v>
      </c>
      <c r="AP1189" s="3" t="s">
        <v>8</v>
      </c>
      <c r="AQ1189" s="124"/>
      <c r="AR1189" s="4"/>
      <c r="AS1189" s="3"/>
      <c r="AT1189" s="35"/>
    </row>
    <row r="1190" spans="1:46" ht="15" customHeight="1">
      <c r="A1190" s="11">
        <v>38.967763496143959</v>
      </c>
      <c r="B1190" s="32">
        <v>1172</v>
      </c>
      <c r="C1190" s="17">
        <v>-43.959516999999998</v>
      </c>
      <c r="D1190" s="17">
        <v>149.92843300000001</v>
      </c>
      <c r="E1190" s="40" t="s">
        <v>51</v>
      </c>
      <c r="F1190" s="18">
        <v>-59.6</v>
      </c>
      <c r="G1190" s="17">
        <v>-57.4</v>
      </c>
      <c r="H1190" s="17">
        <v>-57.8</v>
      </c>
      <c r="I1190" s="17">
        <v>-54.6</v>
      </c>
      <c r="J1190" s="17">
        <v>-50</v>
      </c>
      <c r="K1190" s="30">
        <v>-46.9</v>
      </c>
      <c r="L1190" s="10">
        <f t="shared" si="252"/>
        <v>-57.8</v>
      </c>
      <c r="M1190" s="52" t="str">
        <f t="shared" si="253"/>
        <v>high latitude</v>
      </c>
      <c r="N1190" s="32">
        <v>11100000</v>
      </c>
      <c r="O1190" s="24">
        <v>2170000</v>
      </c>
      <c r="P1190" s="24">
        <v>1670000</v>
      </c>
      <c r="Q1190" s="24">
        <v>657000</v>
      </c>
      <c r="R1190" s="24">
        <v>13800000</v>
      </c>
      <c r="S1190" s="37">
        <v>807000</v>
      </c>
      <c r="T1190" s="10">
        <v>0.36750099324592767</v>
      </c>
      <c r="U1190" s="11">
        <v>7.184478876969938E-2</v>
      </c>
      <c r="V1190" s="11">
        <v>5.529068997483777E-2</v>
      </c>
      <c r="W1190" s="11">
        <v>2.1752085816448153E-2</v>
      </c>
      <c r="X1190" s="11">
        <v>0.45689312673818039</v>
      </c>
      <c r="Y1190" s="12">
        <v>2.6718315454906636E-2</v>
      </c>
      <c r="Z1190" s="10">
        <f t="shared" si="254"/>
        <v>0.59087481146304666</v>
      </c>
      <c r="AA1190" s="11">
        <f t="shared" si="255"/>
        <v>-0.43020641642035867</v>
      </c>
      <c r="AB1190" s="11">
        <f t="shared" si="256"/>
        <v>-0.22850452326414547</v>
      </c>
      <c r="AC1190" s="11">
        <f t="shared" si="257"/>
        <v>17.861066891625789</v>
      </c>
      <c r="AD1190" s="11">
        <f t="shared" si="258"/>
        <v>22.970290608732448</v>
      </c>
      <c r="AE1190" s="10">
        <v>15.947953743189901</v>
      </c>
      <c r="AF1190" s="11">
        <v>21.917060347997499</v>
      </c>
      <c r="AG1190" s="12">
        <v>27.805366208609801</v>
      </c>
      <c r="AH1190" s="10">
        <v>0.41076003415883861</v>
      </c>
      <c r="AI1190" s="11">
        <f t="shared" si="259"/>
        <v>44.578313253012048</v>
      </c>
      <c r="AJ1190" s="11">
        <f t="shared" si="260"/>
        <v>6.7775258251448731</v>
      </c>
      <c r="AK1190" s="11">
        <f t="shared" si="261"/>
        <v>0.23539572864321609</v>
      </c>
      <c r="AL1190" s="11">
        <f t="shared" si="262"/>
        <v>2.541856925418569</v>
      </c>
      <c r="AM1190" s="11">
        <f t="shared" si="263"/>
        <v>2.0190422322775263</v>
      </c>
      <c r="AN1190" s="3">
        <f t="shared" si="264"/>
        <v>0.80434782608695643</v>
      </c>
      <c r="AO1190" s="3">
        <f t="shared" si="265"/>
        <v>0.12101449275362319</v>
      </c>
      <c r="AP1190" s="3" t="s">
        <v>8</v>
      </c>
      <c r="AQ1190" s="124"/>
      <c r="AR1190" s="4"/>
      <c r="AS1190" s="3"/>
      <c r="AT1190" s="35"/>
    </row>
    <row r="1191" spans="1:46" ht="15" customHeight="1">
      <c r="A1191" s="11">
        <v>39.196349614395892</v>
      </c>
      <c r="B1191" s="32">
        <v>1172</v>
      </c>
      <c r="C1191" s="17">
        <v>-43.959516999999998</v>
      </c>
      <c r="D1191" s="17">
        <v>149.92843300000001</v>
      </c>
      <c r="E1191" s="40" t="s">
        <v>51</v>
      </c>
      <c r="F1191" s="18">
        <v>-59.6</v>
      </c>
      <c r="G1191" s="17">
        <v>-57.4</v>
      </c>
      <c r="H1191" s="17">
        <v>-57.8</v>
      </c>
      <c r="I1191" s="17">
        <v>-54.6</v>
      </c>
      <c r="J1191" s="17">
        <v>-50</v>
      </c>
      <c r="K1191" s="30">
        <v>-46.9</v>
      </c>
      <c r="L1191" s="10">
        <f t="shared" si="252"/>
        <v>-57.8</v>
      </c>
      <c r="M1191" s="52" t="str">
        <f t="shared" si="253"/>
        <v>high latitude</v>
      </c>
      <c r="N1191" s="32">
        <v>14200000</v>
      </c>
      <c r="O1191" s="24">
        <v>3520000</v>
      </c>
      <c r="P1191" s="24">
        <v>2680000</v>
      </c>
      <c r="Q1191" s="24">
        <v>923000</v>
      </c>
      <c r="R1191" s="24">
        <v>17400000</v>
      </c>
      <c r="S1191" s="37">
        <v>1470000</v>
      </c>
      <c r="T1191" s="10">
        <v>0.35329534993655609</v>
      </c>
      <c r="U1191" s="11">
        <v>8.7577438857512499E-2</v>
      </c>
      <c r="V1191" s="11">
        <v>6.667827731196975E-2</v>
      </c>
      <c r="W1191" s="11">
        <v>2.2964197745876148E-2</v>
      </c>
      <c r="X1191" s="11">
        <v>0.43291120344338568</v>
      </c>
      <c r="Y1191" s="12">
        <v>3.6573532704699825E-2</v>
      </c>
      <c r="Z1191" s="10">
        <f t="shared" si="254"/>
        <v>0.59036424997090653</v>
      </c>
      <c r="AA1191" s="11">
        <f t="shared" si="255"/>
        <v>-0.42452815031578039</v>
      </c>
      <c r="AB1191" s="11">
        <f t="shared" si="256"/>
        <v>-0.22887994947507284</v>
      </c>
      <c r="AC1191" s="11">
        <f t="shared" si="257"/>
        <v>18.24434985368482</v>
      </c>
      <c r="AD1191" s="11">
        <f t="shared" si="258"/>
        <v>22.944611455905019</v>
      </c>
      <c r="AE1191" s="10">
        <v>15.864792443293</v>
      </c>
      <c r="AF1191" s="11">
        <v>21.8887077082959</v>
      </c>
      <c r="AG1191" s="12">
        <v>27.830645930160099</v>
      </c>
      <c r="AH1191" s="10">
        <v>0.38880887983420565</v>
      </c>
      <c r="AI1191" s="11">
        <f t="shared" si="259"/>
        <v>44.936708860759488</v>
      </c>
      <c r="AJ1191" s="11">
        <f t="shared" si="260"/>
        <v>9.3809827696234862</v>
      </c>
      <c r="AK1191" s="11">
        <f t="shared" si="261"/>
        <v>0.27403531720078483</v>
      </c>
      <c r="AL1191" s="11">
        <f t="shared" si="262"/>
        <v>2.903575297941495</v>
      </c>
      <c r="AM1191" s="11">
        <f t="shared" si="263"/>
        <v>2.0399162108693121</v>
      </c>
      <c r="AN1191" s="3">
        <f t="shared" si="264"/>
        <v>0.8160919540229884</v>
      </c>
      <c r="AO1191" s="3">
        <f t="shared" si="265"/>
        <v>0.15402298850574714</v>
      </c>
      <c r="AP1191" s="3" t="s">
        <v>8</v>
      </c>
      <c r="AQ1191" s="124"/>
      <c r="AR1191" s="4"/>
      <c r="AS1191" s="3"/>
      <c r="AT1191" s="35"/>
    </row>
    <row r="1192" spans="1:46" ht="15" customHeight="1">
      <c r="A1192" s="11">
        <v>39.483547557840616</v>
      </c>
      <c r="B1192" s="32">
        <v>1172</v>
      </c>
      <c r="C1192" s="17">
        <v>-43.959516999999998</v>
      </c>
      <c r="D1192" s="17">
        <v>149.92843300000001</v>
      </c>
      <c r="E1192" s="40" t="s">
        <v>51</v>
      </c>
      <c r="F1192" s="18">
        <v>-59.6</v>
      </c>
      <c r="G1192" s="17">
        <v>-57.4</v>
      </c>
      <c r="H1192" s="17">
        <v>-57.8</v>
      </c>
      <c r="I1192" s="17">
        <v>-54.6</v>
      </c>
      <c r="J1192" s="17">
        <v>-50</v>
      </c>
      <c r="K1192" s="30">
        <v>-46.9</v>
      </c>
      <c r="L1192" s="10">
        <f t="shared" si="252"/>
        <v>-57.8</v>
      </c>
      <c r="M1192" s="52" t="str">
        <f t="shared" si="253"/>
        <v>high latitude</v>
      </c>
      <c r="N1192" s="32">
        <v>9050000</v>
      </c>
      <c r="O1192" s="24">
        <v>1980000</v>
      </c>
      <c r="P1192" s="24">
        <v>1710000</v>
      </c>
      <c r="Q1192" s="24">
        <v>633000</v>
      </c>
      <c r="R1192" s="24">
        <v>12500000</v>
      </c>
      <c r="S1192" s="37">
        <v>857000</v>
      </c>
      <c r="T1192" s="10">
        <v>0.3385708941264497</v>
      </c>
      <c r="U1192" s="11">
        <v>7.407407407407407E-2</v>
      </c>
      <c r="V1192" s="11">
        <v>6.3973063973063973E-2</v>
      </c>
      <c r="W1192" s="11">
        <v>2.3681257014590347E-2</v>
      </c>
      <c r="X1192" s="11">
        <v>0.4676393565282454</v>
      </c>
      <c r="Y1192" s="12">
        <v>3.2061354283576503E-2</v>
      </c>
      <c r="Z1192" s="10">
        <f t="shared" si="254"/>
        <v>0.61776061776061786</v>
      </c>
      <c r="AA1192" s="11">
        <f t="shared" si="255"/>
        <v>-0.40278912514149778</v>
      </c>
      <c r="AB1192" s="11">
        <f t="shared" si="256"/>
        <v>-0.20917978142532698</v>
      </c>
      <c r="AC1192" s="11">
        <f t="shared" si="257"/>
        <v>19.711734052948898</v>
      </c>
      <c r="AD1192" s="11">
        <f t="shared" si="258"/>
        <v>24.292102950507633</v>
      </c>
      <c r="AE1192" s="10">
        <v>17.6141393778158</v>
      </c>
      <c r="AF1192" s="11">
        <v>23.5503072778593</v>
      </c>
      <c r="AG1192" s="12">
        <v>29.676808497210999</v>
      </c>
      <c r="AH1192" s="10">
        <v>0.41182006399397703</v>
      </c>
      <c r="AI1192" s="11">
        <f t="shared" si="259"/>
        <v>41.995359628770302</v>
      </c>
      <c r="AJ1192" s="11">
        <f t="shared" si="260"/>
        <v>8.6504491773493477</v>
      </c>
      <c r="AK1192" s="11">
        <f t="shared" si="261"/>
        <v>0.24451357466063345</v>
      </c>
      <c r="AL1192" s="11">
        <f t="shared" si="262"/>
        <v>2.7014218009478674</v>
      </c>
      <c r="AM1192" s="11">
        <f t="shared" si="263"/>
        <v>2.070849420849421</v>
      </c>
      <c r="AN1192" s="3">
        <f t="shared" si="264"/>
        <v>0.72400000000000009</v>
      </c>
      <c r="AO1192" s="3">
        <f t="shared" si="265"/>
        <v>0.1368</v>
      </c>
      <c r="AP1192" s="3" t="s">
        <v>8</v>
      </c>
      <c r="AQ1192" s="124"/>
      <c r="AR1192" s="4"/>
      <c r="AS1192" s="3"/>
      <c r="AT1192" s="35"/>
    </row>
    <row r="1193" spans="1:46" ht="15" customHeight="1">
      <c r="A1193" s="11">
        <v>39.77660668380463</v>
      </c>
      <c r="B1193" s="32">
        <v>1172</v>
      </c>
      <c r="C1193" s="17">
        <v>-43.959516999999998</v>
      </c>
      <c r="D1193" s="17">
        <v>149.92843300000001</v>
      </c>
      <c r="E1193" s="40" t="s">
        <v>51</v>
      </c>
      <c r="F1193" s="18">
        <v>-59.6</v>
      </c>
      <c r="G1193" s="17">
        <v>-57.4</v>
      </c>
      <c r="H1193" s="17">
        <v>-57.8</v>
      </c>
      <c r="I1193" s="17">
        <v>-54.6</v>
      </c>
      <c r="J1193" s="17">
        <v>-50</v>
      </c>
      <c r="K1193" s="30">
        <v>-46.9</v>
      </c>
      <c r="L1193" s="10">
        <f t="shared" si="252"/>
        <v>-57.8</v>
      </c>
      <c r="M1193" s="52" t="str">
        <f t="shared" si="253"/>
        <v>high latitude</v>
      </c>
      <c r="N1193" s="32">
        <v>9750000</v>
      </c>
      <c r="O1193" s="24">
        <v>2090000</v>
      </c>
      <c r="P1193" s="24">
        <v>1990000</v>
      </c>
      <c r="Q1193" s="24">
        <v>738000</v>
      </c>
      <c r="R1193" s="24">
        <v>13600000</v>
      </c>
      <c r="S1193" s="37">
        <v>1080000</v>
      </c>
      <c r="T1193" s="10">
        <v>0.33335612691466082</v>
      </c>
      <c r="U1193" s="11">
        <v>7.1457877461706787E-2</v>
      </c>
      <c r="V1193" s="11">
        <v>6.8038840262582057E-2</v>
      </c>
      <c r="W1193" s="11">
        <v>2.5232494529540482E-2</v>
      </c>
      <c r="X1193" s="11">
        <v>0.46498905908096277</v>
      </c>
      <c r="Y1193" s="12">
        <v>3.6925601750547044E-2</v>
      </c>
      <c r="Z1193" s="10">
        <f t="shared" si="254"/>
        <v>0.64564259070871477</v>
      </c>
      <c r="AA1193" s="11">
        <f t="shared" si="255"/>
        <v>-0.38401371925261796</v>
      </c>
      <c r="AB1193" s="11">
        <f t="shared" si="256"/>
        <v>-0.19000782850334255</v>
      </c>
      <c r="AC1193" s="11">
        <f t="shared" si="257"/>
        <v>20.979073950448285</v>
      </c>
      <c r="AD1193" s="11">
        <f t="shared" si="258"/>
        <v>25.603464530371369</v>
      </c>
      <c r="AE1193" s="10">
        <v>19.450946942286102</v>
      </c>
      <c r="AF1193" s="11">
        <v>25.235019463720299</v>
      </c>
      <c r="AG1193" s="12">
        <v>31.682576555775402</v>
      </c>
      <c r="AH1193" s="10">
        <v>0.43507518484672258</v>
      </c>
      <c r="AI1193" s="11">
        <f t="shared" si="259"/>
        <v>41.755888650963598</v>
      </c>
      <c r="AJ1193" s="11">
        <f t="shared" si="260"/>
        <v>9.9722991689750682</v>
      </c>
      <c r="AK1193" s="11">
        <f t="shared" si="261"/>
        <v>0.24710226689916917</v>
      </c>
      <c r="AL1193" s="11">
        <f t="shared" si="262"/>
        <v>2.6964769647696478</v>
      </c>
      <c r="AM1193" s="11">
        <f t="shared" si="263"/>
        <v>2.1369955917260088</v>
      </c>
      <c r="AN1193" s="3">
        <f t="shared" si="264"/>
        <v>0.71691176470588236</v>
      </c>
      <c r="AO1193" s="3">
        <f t="shared" si="265"/>
        <v>0.14632352941176471</v>
      </c>
      <c r="AP1193" s="3" t="s">
        <v>8</v>
      </c>
      <c r="AQ1193" s="124"/>
      <c r="AR1193" s="4"/>
      <c r="AS1193" s="3"/>
      <c r="AT1193" s="35"/>
    </row>
    <row r="1194" spans="1:46" ht="15" customHeight="1">
      <c r="A1194" s="11">
        <v>39.975886889460156</v>
      </c>
      <c r="B1194" s="32">
        <v>1172</v>
      </c>
      <c r="C1194" s="17">
        <v>-43.959516999999998</v>
      </c>
      <c r="D1194" s="17">
        <v>149.92843300000001</v>
      </c>
      <c r="E1194" s="40" t="s">
        <v>51</v>
      </c>
      <c r="F1194" s="18">
        <v>-59.6</v>
      </c>
      <c r="G1194" s="17">
        <v>-57.4</v>
      </c>
      <c r="H1194" s="17">
        <v>-57.8</v>
      </c>
      <c r="I1194" s="17">
        <v>-54.6</v>
      </c>
      <c r="J1194" s="17">
        <v>-50</v>
      </c>
      <c r="K1194" s="30">
        <v>-46.9</v>
      </c>
      <c r="L1194" s="10">
        <f t="shared" si="252"/>
        <v>-57.8</v>
      </c>
      <c r="M1194" s="52" t="str">
        <f t="shared" si="253"/>
        <v>high latitude</v>
      </c>
      <c r="N1194" s="32">
        <v>14700000</v>
      </c>
      <c r="O1194" s="24">
        <v>3300000</v>
      </c>
      <c r="P1194" s="24">
        <v>3500000</v>
      </c>
      <c r="Q1194" s="24">
        <v>1120000</v>
      </c>
      <c r="R1194" s="24">
        <v>24300000</v>
      </c>
      <c r="S1194" s="37">
        <v>1980000</v>
      </c>
      <c r="T1194" s="10">
        <v>0.30061349693251532</v>
      </c>
      <c r="U1194" s="11">
        <v>6.7484662576687116E-2</v>
      </c>
      <c r="V1194" s="11">
        <v>7.1574642126789365E-2</v>
      </c>
      <c r="W1194" s="11">
        <v>2.2903885480572598E-2</v>
      </c>
      <c r="X1194" s="11">
        <v>0.49693251533742333</v>
      </c>
      <c r="Y1194" s="12">
        <v>4.0490797546012272E-2</v>
      </c>
      <c r="Z1194" s="10">
        <f t="shared" si="254"/>
        <v>0.66666666666666663</v>
      </c>
      <c r="AA1194" s="11">
        <f t="shared" si="255"/>
        <v>-0.35465713723921788</v>
      </c>
      <c r="AB1194" s="11">
        <f t="shared" si="256"/>
        <v>-0.17609125905568127</v>
      </c>
      <c r="AC1194" s="11">
        <f t="shared" si="257"/>
        <v>22.960643236352791</v>
      </c>
      <c r="AD1194" s="11">
        <f t="shared" si="258"/>
        <v>26.555357880591401</v>
      </c>
      <c r="AE1194" s="10">
        <v>20.760330888924099</v>
      </c>
      <c r="AF1194" s="11">
        <v>26.488477198585802</v>
      </c>
      <c r="AG1194" s="12">
        <v>33.251334490445799</v>
      </c>
      <c r="AH1194" s="10">
        <v>0.350475783171175</v>
      </c>
      <c r="AI1194" s="11">
        <f t="shared" si="259"/>
        <v>37.692307692307686</v>
      </c>
      <c r="AJ1194" s="11">
        <f t="shared" si="260"/>
        <v>11.870503597122303</v>
      </c>
      <c r="AK1194" s="11">
        <f t="shared" si="261"/>
        <v>0.23157894736842108</v>
      </c>
      <c r="AL1194" s="11">
        <f t="shared" si="262"/>
        <v>3.125</v>
      </c>
      <c r="AM1194" s="11">
        <f t="shared" si="263"/>
        <v>2.1797979797979798</v>
      </c>
      <c r="AN1194" s="3">
        <f t="shared" si="264"/>
        <v>0.60493827160493818</v>
      </c>
      <c r="AO1194" s="3">
        <f t="shared" si="265"/>
        <v>0.1440329218106996</v>
      </c>
      <c r="AP1194" s="3" t="s">
        <v>8</v>
      </c>
      <c r="AQ1194" s="124"/>
      <c r="AR1194" s="4"/>
      <c r="AS1194" s="3"/>
      <c r="AT1194" s="35"/>
    </row>
    <row r="1195" spans="1:46" ht="15" customHeight="1">
      <c r="A1195" s="11">
        <v>40.034498714652955</v>
      </c>
      <c r="B1195" s="32">
        <v>1172</v>
      </c>
      <c r="C1195" s="17">
        <v>-43.959516999999998</v>
      </c>
      <c r="D1195" s="17">
        <v>149.92843300000001</v>
      </c>
      <c r="E1195" s="40" t="s">
        <v>51</v>
      </c>
      <c r="F1195" s="18">
        <v>-59.6</v>
      </c>
      <c r="G1195" s="17">
        <v>-57.4</v>
      </c>
      <c r="H1195" s="17">
        <v>-57.8</v>
      </c>
      <c r="I1195" s="17">
        <v>-54.6</v>
      </c>
      <c r="J1195" s="17">
        <v>-50</v>
      </c>
      <c r="K1195" s="30">
        <v>-46.9</v>
      </c>
      <c r="L1195" s="10">
        <f t="shared" si="252"/>
        <v>-57.8</v>
      </c>
      <c r="M1195" s="52" t="str">
        <f t="shared" si="253"/>
        <v>high latitude</v>
      </c>
      <c r="N1195" s="32">
        <v>9250000</v>
      </c>
      <c r="O1195" s="24">
        <v>2290000</v>
      </c>
      <c r="P1195" s="24">
        <v>2280000</v>
      </c>
      <c r="Q1195" s="24">
        <v>669000</v>
      </c>
      <c r="R1195" s="24">
        <v>15700000</v>
      </c>
      <c r="S1195" s="37">
        <v>1410000</v>
      </c>
      <c r="T1195" s="10">
        <v>0.29273078261970314</v>
      </c>
      <c r="U1195" s="11">
        <v>7.247064780531029E-2</v>
      </c>
      <c r="V1195" s="11">
        <v>7.2154182094370078E-2</v>
      </c>
      <c r="W1195" s="11">
        <v>2.1171556061900694E-2</v>
      </c>
      <c r="X1195" s="11">
        <v>0.49685116617614483</v>
      </c>
      <c r="Y1195" s="12">
        <v>4.4621665242570968E-2</v>
      </c>
      <c r="Z1195" s="10">
        <f t="shared" si="254"/>
        <v>0.65558730636185891</v>
      </c>
      <c r="AA1195" s="11">
        <f t="shared" si="255"/>
        <v>-0.36131355144749239</v>
      </c>
      <c r="AB1195" s="11">
        <f t="shared" si="256"/>
        <v>-0.18336946393370671</v>
      </c>
      <c r="AC1195" s="11">
        <f t="shared" si="257"/>
        <v>22.511335277294261</v>
      </c>
      <c r="AD1195" s="11">
        <f t="shared" si="258"/>
        <v>26.057528666934459</v>
      </c>
      <c r="AE1195" s="10">
        <v>20.058798047402199</v>
      </c>
      <c r="AF1195" s="11">
        <v>25.8509109252355</v>
      </c>
      <c r="AG1195" s="12">
        <v>32.482425391141902</v>
      </c>
      <c r="AH1195" s="10">
        <v>0.36077521273563778</v>
      </c>
      <c r="AI1195" s="11">
        <f t="shared" si="259"/>
        <v>37.074148296593187</v>
      </c>
      <c r="AJ1195" s="11">
        <f t="shared" si="260"/>
        <v>13.22701688555347</v>
      </c>
      <c r="AK1195" s="11">
        <f t="shared" si="261"/>
        <v>0.23441764732202783</v>
      </c>
      <c r="AL1195" s="11">
        <f t="shared" si="262"/>
        <v>3.4080717488789238</v>
      </c>
      <c r="AM1195" s="11">
        <f t="shared" si="263"/>
        <v>2.180327868852459</v>
      </c>
      <c r="AN1195" s="3">
        <f t="shared" si="264"/>
        <v>0.58917197452229297</v>
      </c>
      <c r="AO1195" s="3">
        <f t="shared" si="265"/>
        <v>0.14522292993630573</v>
      </c>
      <c r="AP1195" s="3" t="s">
        <v>8</v>
      </c>
      <c r="AQ1195" s="124"/>
      <c r="AR1195" s="4"/>
      <c r="AS1195" s="3"/>
      <c r="AT1195" s="35"/>
    </row>
    <row r="1196" spans="1:46" ht="15" customHeight="1">
      <c r="A1196" s="11">
        <v>40.241</v>
      </c>
      <c r="B1196" s="32">
        <v>1172</v>
      </c>
      <c r="C1196" s="17">
        <v>-43.959516999999998</v>
      </c>
      <c r="D1196" s="17">
        <v>149.92843300000001</v>
      </c>
      <c r="E1196" s="40" t="s">
        <v>51</v>
      </c>
      <c r="F1196" s="18">
        <v>-59.6</v>
      </c>
      <c r="G1196" s="17">
        <v>-57.4</v>
      </c>
      <c r="H1196" s="17">
        <v>-57.8</v>
      </c>
      <c r="I1196" s="17">
        <v>-54.6</v>
      </c>
      <c r="J1196" s="17">
        <v>-50</v>
      </c>
      <c r="K1196" s="30">
        <v>-46.9</v>
      </c>
      <c r="L1196" s="10">
        <f t="shared" si="252"/>
        <v>-57.8</v>
      </c>
      <c r="M1196" s="52" t="str">
        <f t="shared" si="253"/>
        <v>high latitude</v>
      </c>
      <c r="N1196" s="32">
        <v>18100000</v>
      </c>
      <c r="O1196" s="24">
        <v>3360000</v>
      </c>
      <c r="P1196" s="24">
        <v>2430000</v>
      </c>
      <c r="Q1196" s="24">
        <v>774000</v>
      </c>
      <c r="R1196" s="24">
        <v>23700000</v>
      </c>
      <c r="S1196" s="37">
        <v>1350000</v>
      </c>
      <c r="T1196" s="10">
        <v>0.36408255219857583</v>
      </c>
      <c r="U1196" s="11">
        <v>6.7586595325260485E-2</v>
      </c>
      <c r="V1196" s="11">
        <v>4.8879591262018747E-2</v>
      </c>
      <c r="W1196" s="11">
        <v>1.5569054994568935E-2</v>
      </c>
      <c r="X1196" s="11">
        <v>0.47672687774067668</v>
      </c>
      <c r="Y1196" s="12">
        <v>2.7155328478899305E-2</v>
      </c>
      <c r="Z1196" s="10">
        <f t="shared" si="254"/>
        <v>0.57543593631539047</v>
      </c>
      <c r="AA1196" s="11">
        <f t="shared" si="255"/>
        <v>-0.43156229878274338</v>
      </c>
      <c r="AB1196" s="11">
        <f t="shared" si="256"/>
        <v>-0.24000301965088491</v>
      </c>
      <c r="AC1196" s="11">
        <f t="shared" si="257"/>
        <v>17.769544832164819</v>
      </c>
      <c r="AD1196" s="11">
        <f t="shared" si="258"/>
        <v>22.183793455879471</v>
      </c>
      <c r="AE1196" s="10">
        <v>14.862367988328501</v>
      </c>
      <c r="AF1196" s="11">
        <v>20.974052263504198</v>
      </c>
      <c r="AG1196" s="12">
        <v>26.7540106282976</v>
      </c>
      <c r="AH1196" s="10">
        <v>0.26305970149253732</v>
      </c>
      <c r="AI1196" s="11">
        <f t="shared" si="259"/>
        <v>43.301435406698559</v>
      </c>
      <c r="AJ1196" s="11">
        <f t="shared" si="260"/>
        <v>6.9408740359897179</v>
      </c>
      <c r="AK1196" s="11">
        <f t="shared" si="261"/>
        <v>0.20762953122034539</v>
      </c>
      <c r="AL1196" s="11">
        <f t="shared" si="262"/>
        <v>3.13953488372093</v>
      </c>
      <c r="AM1196" s="11">
        <f t="shared" si="263"/>
        <v>2.0144048521607281</v>
      </c>
      <c r="AN1196" s="3">
        <f t="shared" si="264"/>
        <v>0.76371308016877626</v>
      </c>
      <c r="AO1196" s="3">
        <f t="shared" si="265"/>
        <v>0.10253164556962026</v>
      </c>
      <c r="AP1196" s="3" t="s">
        <v>8</v>
      </c>
      <c r="AQ1196" s="124"/>
      <c r="AR1196" s="4"/>
      <c r="AS1196" s="3"/>
      <c r="AT1196" s="35"/>
    </row>
    <row r="1197" spans="1:46" ht="15" customHeight="1">
      <c r="A1197" s="11">
        <v>40.409333333333329</v>
      </c>
      <c r="B1197" s="32">
        <v>1172</v>
      </c>
      <c r="C1197" s="17">
        <v>-43.959516999999998</v>
      </c>
      <c r="D1197" s="17">
        <v>149.92843300000001</v>
      </c>
      <c r="E1197" s="40" t="s">
        <v>51</v>
      </c>
      <c r="F1197" s="18">
        <v>-59.6</v>
      </c>
      <c r="G1197" s="17">
        <v>-57.4</v>
      </c>
      <c r="H1197" s="17">
        <v>-57.8</v>
      </c>
      <c r="I1197" s="17">
        <v>-54.6</v>
      </c>
      <c r="J1197" s="17">
        <v>-50</v>
      </c>
      <c r="K1197" s="30">
        <v>-46.9</v>
      </c>
      <c r="L1197" s="10">
        <f t="shared" si="252"/>
        <v>-57.8</v>
      </c>
      <c r="M1197" s="52" t="str">
        <f t="shared" si="253"/>
        <v>high latitude</v>
      </c>
      <c r="N1197" s="32">
        <v>72800000</v>
      </c>
      <c r="O1197" s="24">
        <v>17200000</v>
      </c>
      <c r="P1197" s="24">
        <v>14700000</v>
      </c>
      <c r="Q1197" s="24">
        <v>5430000</v>
      </c>
      <c r="R1197" s="24">
        <v>100000000</v>
      </c>
      <c r="S1197" s="37">
        <v>7890000</v>
      </c>
      <c r="T1197" s="10">
        <v>0.33391431978717551</v>
      </c>
      <c r="U1197" s="11">
        <v>7.889184478488212E-2</v>
      </c>
      <c r="V1197" s="11">
        <v>6.7425006880102736E-2</v>
      </c>
      <c r="W1197" s="11">
        <v>2.4905971929180808E-2</v>
      </c>
      <c r="X1197" s="11">
        <v>0.45867351619117513</v>
      </c>
      <c r="Y1197" s="12">
        <v>3.6189340427483715E-2</v>
      </c>
      <c r="Z1197" s="10">
        <f t="shared" si="254"/>
        <v>0.61963732861565668</v>
      </c>
      <c r="AA1197" s="11">
        <f t="shared" si="255"/>
        <v>-0.40474065517812857</v>
      </c>
      <c r="AB1197" s="11">
        <f t="shared" si="256"/>
        <v>-0.20786242705958519</v>
      </c>
      <c r="AC1197" s="11">
        <f t="shared" si="257"/>
        <v>19.580005775476319</v>
      </c>
      <c r="AD1197" s="11">
        <f t="shared" si="258"/>
        <v>24.382209989124373</v>
      </c>
      <c r="AE1197" s="10">
        <v>17.713912947771099</v>
      </c>
      <c r="AF1197" s="11">
        <v>23.6532673910989</v>
      </c>
      <c r="AG1197" s="12">
        <v>29.822487116521099</v>
      </c>
      <c r="AH1197" s="10">
        <v>0.33678206658708054</v>
      </c>
      <c r="AI1197" s="11">
        <f t="shared" si="259"/>
        <v>42.129629629629626</v>
      </c>
      <c r="AJ1197" s="11">
        <f t="shared" si="260"/>
        <v>9.7781633411823012</v>
      </c>
      <c r="AK1197" s="11">
        <f t="shared" si="261"/>
        <v>0.25705825643850716</v>
      </c>
      <c r="AL1197" s="11">
        <f t="shared" si="262"/>
        <v>2.7071823204419889</v>
      </c>
      <c r="AM1197" s="11">
        <f t="shared" si="263"/>
        <v>2.0886775762936751</v>
      </c>
      <c r="AN1197" s="3">
        <f t="shared" si="264"/>
        <v>0.72799999999999998</v>
      </c>
      <c r="AO1197" s="3">
        <f t="shared" si="265"/>
        <v>0.14699999999999999</v>
      </c>
      <c r="AP1197" s="3" t="s">
        <v>8</v>
      </c>
      <c r="AQ1197" s="124"/>
      <c r="AR1197" s="4"/>
      <c r="AS1197" s="3"/>
      <c r="AT1197" s="35"/>
    </row>
    <row r="1198" spans="1:46" ht="15" customHeight="1">
      <c r="A1198" s="11">
        <v>40.577666666666666</v>
      </c>
      <c r="B1198" s="32">
        <v>1172</v>
      </c>
      <c r="C1198" s="17">
        <v>-43.959516999999998</v>
      </c>
      <c r="D1198" s="17">
        <v>149.92843300000001</v>
      </c>
      <c r="E1198" s="40" t="s">
        <v>51</v>
      </c>
      <c r="F1198" s="18">
        <v>-59.6</v>
      </c>
      <c r="G1198" s="17">
        <v>-57.4</v>
      </c>
      <c r="H1198" s="17">
        <v>-57.8</v>
      </c>
      <c r="I1198" s="17">
        <v>-54.6</v>
      </c>
      <c r="J1198" s="17">
        <v>-50</v>
      </c>
      <c r="K1198" s="30">
        <v>-46.9</v>
      </c>
      <c r="L1198" s="10">
        <f t="shared" si="252"/>
        <v>-57.8</v>
      </c>
      <c r="M1198" s="52" t="str">
        <f t="shared" si="253"/>
        <v>high latitude</v>
      </c>
      <c r="N1198" s="32">
        <v>35400000</v>
      </c>
      <c r="O1198" s="24">
        <v>8210000</v>
      </c>
      <c r="P1198" s="24">
        <v>7280000</v>
      </c>
      <c r="Q1198" s="24">
        <v>2260000</v>
      </c>
      <c r="R1198" s="24">
        <v>52200000</v>
      </c>
      <c r="S1198" s="37">
        <v>3900000</v>
      </c>
      <c r="T1198" s="10">
        <v>0.32402745995423343</v>
      </c>
      <c r="U1198" s="11">
        <v>7.5148741418764306E-2</v>
      </c>
      <c r="V1198" s="11">
        <v>6.6636155606407316E-2</v>
      </c>
      <c r="W1198" s="11">
        <v>2.0686498855835241E-2</v>
      </c>
      <c r="X1198" s="11">
        <v>0.47780320366132722</v>
      </c>
      <c r="Y1198" s="12">
        <v>3.5697940503432495E-2</v>
      </c>
      <c r="Z1198" s="10">
        <f t="shared" si="254"/>
        <v>0.62078521939953812</v>
      </c>
      <c r="AA1198" s="11">
        <f t="shared" si="255"/>
        <v>-0.38706697807807572</v>
      </c>
      <c r="AB1198" s="11">
        <f t="shared" si="256"/>
        <v>-0.20705863197157778</v>
      </c>
      <c r="AC1198" s="11">
        <f t="shared" si="257"/>
        <v>20.772978979729888</v>
      </c>
      <c r="AD1198" s="11">
        <f t="shared" si="258"/>
        <v>24.437189573144082</v>
      </c>
      <c r="AE1198" s="10">
        <v>17.860891962276799</v>
      </c>
      <c r="AF1198" s="11">
        <v>23.720149153743598</v>
      </c>
      <c r="AG1198" s="12">
        <v>29.930410639336699</v>
      </c>
      <c r="AH1198" s="10">
        <v>0.35611200197360304</v>
      </c>
      <c r="AI1198" s="11">
        <f t="shared" si="259"/>
        <v>40.410958904109592</v>
      </c>
      <c r="AJ1198" s="11">
        <f t="shared" si="260"/>
        <v>9.9236641221374047</v>
      </c>
      <c r="AK1198" s="11">
        <f t="shared" si="261"/>
        <v>0.24035206499661477</v>
      </c>
      <c r="AL1198" s="11">
        <f t="shared" si="262"/>
        <v>3.221238938053097</v>
      </c>
      <c r="AM1198" s="11">
        <f t="shared" si="263"/>
        <v>2.0854503464203233</v>
      </c>
      <c r="AN1198" s="3">
        <f t="shared" si="264"/>
        <v>0.67816091954022995</v>
      </c>
      <c r="AO1198" s="3">
        <f t="shared" si="265"/>
        <v>0.13946360153256704</v>
      </c>
      <c r="AP1198" s="3" t="s">
        <v>8</v>
      </c>
      <c r="AQ1198" s="124"/>
      <c r="AR1198" s="4"/>
      <c r="AS1198" s="3"/>
      <c r="AT1198" s="35"/>
    </row>
    <row r="1199" spans="1:46" ht="15" customHeight="1">
      <c r="A1199" s="11">
        <v>40.745999999999995</v>
      </c>
      <c r="B1199" s="32">
        <v>1172</v>
      </c>
      <c r="C1199" s="17">
        <v>-43.959516999999998</v>
      </c>
      <c r="D1199" s="17">
        <v>149.92843300000001</v>
      </c>
      <c r="E1199" s="40" t="s">
        <v>51</v>
      </c>
      <c r="F1199" s="18">
        <v>-59.6</v>
      </c>
      <c r="G1199" s="17">
        <v>-57.4</v>
      </c>
      <c r="H1199" s="17">
        <v>-57.8</v>
      </c>
      <c r="I1199" s="17">
        <v>-54.6</v>
      </c>
      <c r="J1199" s="17">
        <v>-50</v>
      </c>
      <c r="K1199" s="30">
        <v>-46.9</v>
      </c>
      <c r="L1199" s="10">
        <f t="shared" si="252"/>
        <v>-57.8</v>
      </c>
      <c r="M1199" s="52" t="str">
        <f t="shared" si="253"/>
        <v>high latitude</v>
      </c>
      <c r="N1199" s="32">
        <v>50100000</v>
      </c>
      <c r="O1199" s="24">
        <v>10800000</v>
      </c>
      <c r="P1199" s="24">
        <v>8950000</v>
      </c>
      <c r="Q1199" s="24">
        <v>3180000</v>
      </c>
      <c r="R1199" s="24">
        <v>66500000</v>
      </c>
      <c r="S1199" s="37">
        <v>4790000</v>
      </c>
      <c r="T1199" s="10">
        <v>0.34714523281596454</v>
      </c>
      <c r="U1199" s="11">
        <v>7.4833702882483366E-2</v>
      </c>
      <c r="V1199" s="11">
        <v>6.2014966740576494E-2</v>
      </c>
      <c r="W1199" s="11">
        <v>2.2034368070953436E-2</v>
      </c>
      <c r="X1199" s="11">
        <v>0.46078159645232813</v>
      </c>
      <c r="Y1199" s="12">
        <v>3.3190133037694011E-2</v>
      </c>
      <c r="Z1199" s="10">
        <f t="shared" si="254"/>
        <v>0.61038961038961037</v>
      </c>
      <c r="AA1199" s="11">
        <f t="shared" si="255"/>
        <v>-0.40858101941402691</v>
      </c>
      <c r="AB1199" s="11">
        <f t="shared" si="256"/>
        <v>-0.21439286723676443</v>
      </c>
      <c r="AC1199" s="11">
        <f t="shared" si="257"/>
        <v>19.32078118955318</v>
      </c>
      <c r="AD1199" s="11">
        <f t="shared" si="258"/>
        <v>23.935527881005314</v>
      </c>
      <c r="AE1199" s="10">
        <v>17.201745526544101</v>
      </c>
      <c r="AF1199" s="11">
        <v>23.083404454461501</v>
      </c>
      <c r="AG1199" s="12">
        <v>29.208797186203299</v>
      </c>
      <c r="AH1199" s="10">
        <v>0.37370502919570542</v>
      </c>
      <c r="AI1199" s="11">
        <f t="shared" si="259"/>
        <v>42.967409948542027</v>
      </c>
      <c r="AJ1199" s="11">
        <f t="shared" si="260"/>
        <v>8.7265439970850771</v>
      </c>
      <c r="AK1199" s="11">
        <f t="shared" si="261"/>
        <v>0.24336658883464232</v>
      </c>
      <c r="AL1199" s="11">
        <f t="shared" si="262"/>
        <v>2.8144654088050314</v>
      </c>
      <c r="AM1199" s="11">
        <f t="shared" si="263"/>
        <v>2.0707070707070705</v>
      </c>
      <c r="AN1199" s="3">
        <f t="shared" si="264"/>
        <v>0.7533834586466166</v>
      </c>
      <c r="AO1199" s="3">
        <f t="shared" si="265"/>
        <v>0.13458646616541353</v>
      </c>
      <c r="AP1199" s="3" t="s">
        <v>8</v>
      </c>
      <c r="AQ1199" s="124"/>
      <c r="AR1199" s="4"/>
      <c r="AS1199" s="3"/>
      <c r="AT1199" s="35"/>
    </row>
    <row r="1200" spans="1:46" ht="15" customHeight="1">
      <c r="A1200" s="11">
        <v>40.914333333333332</v>
      </c>
      <c r="B1200" s="32">
        <v>1172</v>
      </c>
      <c r="C1200" s="17">
        <v>-43.959516999999998</v>
      </c>
      <c r="D1200" s="17">
        <v>149.92843300000001</v>
      </c>
      <c r="E1200" s="40" t="s">
        <v>51</v>
      </c>
      <c r="F1200" s="18">
        <v>-59.6</v>
      </c>
      <c r="G1200" s="17">
        <v>-57.4</v>
      </c>
      <c r="H1200" s="17">
        <v>-57.8</v>
      </c>
      <c r="I1200" s="17">
        <v>-54.6</v>
      </c>
      <c r="J1200" s="17">
        <v>-50</v>
      </c>
      <c r="K1200" s="30">
        <v>-46.9</v>
      </c>
      <c r="L1200" s="10">
        <f t="shared" si="252"/>
        <v>-57.8</v>
      </c>
      <c r="M1200" s="52" t="str">
        <f t="shared" si="253"/>
        <v>high latitude</v>
      </c>
      <c r="N1200" s="32">
        <v>8180000</v>
      </c>
      <c r="O1200" s="24">
        <v>1860000</v>
      </c>
      <c r="P1200" s="24">
        <v>1580000</v>
      </c>
      <c r="Q1200" s="24">
        <v>503000</v>
      </c>
      <c r="R1200" s="24">
        <v>11700000</v>
      </c>
      <c r="S1200" s="37">
        <v>875000</v>
      </c>
      <c r="T1200" s="10">
        <v>0.33120090695602883</v>
      </c>
      <c r="U1200" s="11">
        <v>7.5309741679488215E-2</v>
      </c>
      <c r="V1200" s="11">
        <v>6.397279131913515E-2</v>
      </c>
      <c r="W1200" s="11">
        <v>2.0366021540205684E-2</v>
      </c>
      <c r="X1200" s="11">
        <v>0.47372256862903878</v>
      </c>
      <c r="Y1200" s="12">
        <v>3.5427969876103325E-2</v>
      </c>
      <c r="Z1200" s="10">
        <f t="shared" si="254"/>
        <v>0.61394769613947697</v>
      </c>
      <c r="AA1200" s="11">
        <f t="shared" si="255"/>
        <v>-0.39716969011880054</v>
      </c>
      <c r="AB1200" s="11">
        <f t="shared" si="256"/>
        <v>-0.21186862600145093</v>
      </c>
      <c r="AC1200" s="11">
        <f t="shared" si="257"/>
        <v>20.091045916980963</v>
      </c>
      <c r="AD1200" s="11">
        <f t="shared" si="258"/>
        <v>24.108185981500757</v>
      </c>
      <c r="AE1200" s="10">
        <v>17.372588681460101</v>
      </c>
      <c r="AF1200" s="11">
        <v>23.302452259168401</v>
      </c>
      <c r="AG1200" s="12">
        <v>29.441539320152099</v>
      </c>
      <c r="AH1200" s="10">
        <v>0.365234375</v>
      </c>
      <c r="AI1200" s="11">
        <f t="shared" si="259"/>
        <v>41.146881287726359</v>
      </c>
      <c r="AJ1200" s="11">
        <f t="shared" si="260"/>
        <v>9.6631695196024303</v>
      </c>
      <c r="AK1200" s="11">
        <f t="shared" si="261"/>
        <v>0.23870928683860029</v>
      </c>
      <c r="AL1200" s="11">
        <f t="shared" si="262"/>
        <v>3.1411530815109345</v>
      </c>
      <c r="AM1200" s="11">
        <f t="shared" si="263"/>
        <v>2.0815691158156913</v>
      </c>
      <c r="AN1200" s="3">
        <f t="shared" si="264"/>
        <v>0.69914529914529921</v>
      </c>
      <c r="AO1200" s="3">
        <f t="shared" si="265"/>
        <v>0.13504273504273503</v>
      </c>
      <c r="AP1200" s="3" t="s">
        <v>8</v>
      </c>
      <c r="AQ1200" s="124"/>
      <c r="AR1200" s="4"/>
      <c r="AS1200" s="3"/>
      <c r="AT1200" s="35"/>
    </row>
    <row r="1201" spans="1:46" ht="15" customHeight="1">
      <c r="A1201" s="11">
        <v>41.465833333333336</v>
      </c>
      <c r="B1201" s="32">
        <v>1172</v>
      </c>
      <c r="C1201" s="17">
        <v>-43.959516999999998</v>
      </c>
      <c r="D1201" s="17">
        <v>149.92843300000001</v>
      </c>
      <c r="E1201" s="40" t="s">
        <v>51</v>
      </c>
      <c r="F1201" s="18">
        <v>-59.6</v>
      </c>
      <c r="G1201" s="17">
        <v>-57.4</v>
      </c>
      <c r="H1201" s="17">
        <v>-57.8</v>
      </c>
      <c r="I1201" s="17">
        <v>-54.6</v>
      </c>
      <c r="J1201" s="17">
        <v>-50</v>
      </c>
      <c r="K1201" s="30">
        <v>-46.9</v>
      </c>
      <c r="L1201" s="10">
        <f t="shared" si="252"/>
        <v>-57.8</v>
      </c>
      <c r="M1201" s="52" t="str">
        <f t="shared" si="253"/>
        <v>high latitude</v>
      </c>
      <c r="N1201" s="32">
        <v>32200000</v>
      </c>
      <c r="O1201" s="24">
        <v>7620000</v>
      </c>
      <c r="P1201" s="24">
        <v>7420000</v>
      </c>
      <c r="Q1201" s="24">
        <v>2390000</v>
      </c>
      <c r="R1201" s="24">
        <v>49300000</v>
      </c>
      <c r="S1201" s="37">
        <v>4320000</v>
      </c>
      <c r="T1201" s="10">
        <v>0.31186440677966104</v>
      </c>
      <c r="U1201" s="11">
        <v>7.3801452784503632E-2</v>
      </c>
      <c r="V1201" s="11">
        <v>7.1864406779661022E-2</v>
      </c>
      <c r="W1201" s="11">
        <v>2.3147699757869251E-2</v>
      </c>
      <c r="X1201" s="11">
        <v>0.4774818401937046</v>
      </c>
      <c r="Y1201" s="12">
        <v>4.1840193704600487E-2</v>
      </c>
      <c r="Z1201" s="10">
        <f t="shared" si="254"/>
        <v>0.649655172413793</v>
      </c>
      <c r="AA1201" s="11">
        <f t="shared" si="255"/>
        <v>-0.37089348183096615</v>
      </c>
      <c r="AB1201" s="11">
        <f t="shared" si="256"/>
        <v>-0.1873170994420976</v>
      </c>
      <c r="AC1201" s="11">
        <f t="shared" si="257"/>
        <v>21.864689976409782</v>
      </c>
      <c r="AD1201" s="11">
        <f t="shared" si="258"/>
        <v>25.787510398160524</v>
      </c>
      <c r="AE1201" s="10">
        <v>19.7190303299814</v>
      </c>
      <c r="AF1201" s="11">
        <v>25.503128417606501</v>
      </c>
      <c r="AG1201" s="12">
        <v>31.929723135038799</v>
      </c>
      <c r="AH1201" s="10">
        <v>0.36288446627035409</v>
      </c>
      <c r="AI1201" s="11">
        <f t="shared" si="259"/>
        <v>39.509202453987733</v>
      </c>
      <c r="AJ1201" s="11">
        <f t="shared" si="260"/>
        <v>11.829134720700985</v>
      </c>
      <c r="AK1201" s="11">
        <f t="shared" si="261"/>
        <v>0.245320197044335</v>
      </c>
      <c r="AL1201" s="11">
        <f t="shared" si="262"/>
        <v>3.1046025104602513</v>
      </c>
      <c r="AM1201" s="11">
        <f t="shared" si="263"/>
        <v>2.1567816091954022</v>
      </c>
      <c r="AN1201" s="3">
        <f t="shared" si="264"/>
        <v>0.65314401622718055</v>
      </c>
      <c r="AO1201" s="3">
        <f t="shared" si="265"/>
        <v>0.15050709939148074</v>
      </c>
      <c r="AP1201" s="3" t="s">
        <v>8</v>
      </c>
      <c r="AQ1201" s="124"/>
      <c r="AR1201" s="4"/>
      <c r="AS1201" s="3"/>
      <c r="AT1201" s="35"/>
    </row>
    <row r="1202" spans="1:46" ht="15" customHeight="1">
      <c r="A1202" s="11">
        <v>41.807083333333331</v>
      </c>
      <c r="B1202" s="32">
        <v>1172</v>
      </c>
      <c r="C1202" s="17">
        <v>-43.959516999999998</v>
      </c>
      <c r="D1202" s="17">
        <v>149.92843300000001</v>
      </c>
      <c r="E1202" s="40" t="s">
        <v>51</v>
      </c>
      <c r="F1202" s="18">
        <v>-59.6</v>
      </c>
      <c r="G1202" s="17">
        <v>-57.4</v>
      </c>
      <c r="H1202" s="17">
        <v>-57.8</v>
      </c>
      <c r="I1202" s="17">
        <v>-54.6</v>
      </c>
      <c r="J1202" s="17">
        <v>-50</v>
      </c>
      <c r="K1202" s="30">
        <v>-46.9</v>
      </c>
      <c r="L1202" s="10">
        <f t="shared" si="252"/>
        <v>-57.8</v>
      </c>
      <c r="M1202" s="52" t="str">
        <f t="shared" si="253"/>
        <v>high latitude</v>
      </c>
      <c r="N1202" s="32">
        <v>5890000</v>
      </c>
      <c r="O1202" s="24">
        <v>1400000</v>
      </c>
      <c r="P1202" s="24">
        <v>1290000</v>
      </c>
      <c r="Q1202" s="24">
        <v>439000</v>
      </c>
      <c r="R1202" s="24">
        <v>8540000</v>
      </c>
      <c r="S1202" s="37">
        <v>676000</v>
      </c>
      <c r="T1202" s="10">
        <v>0.32300520976144775</v>
      </c>
      <c r="U1202" s="11">
        <v>7.6775431861804216E-2</v>
      </c>
      <c r="V1202" s="11">
        <v>7.074307650123389E-2</v>
      </c>
      <c r="W1202" s="11">
        <v>2.4074581848094325E-2</v>
      </c>
      <c r="X1202" s="11">
        <v>0.46833013435700577</v>
      </c>
      <c r="Y1202" s="12">
        <v>3.7071565670414038E-2</v>
      </c>
      <c r="Z1202" s="10">
        <f t="shared" si="254"/>
        <v>0.63206307490144553</v>
      </c>
      <c r="AA1202" s="11">
        <f t="shared" si="255"/>
        <v>-0.38481585284694436</v>
      </c>
      <c r="AB1202" s="11">
        <f t="shared" si="256"/>
        <v>-0.19923958039674103</v>
      </c>
      <c r="AC1202" s="11">
        <f t="shared" si="257"/>
        <v>20.924929932831255</v>
      </c>
      <c r="AD1202" s="11">
        <f t="shared" si="258"/>
        <v>24.972012700862912</v>
      </c>
      <c r="AE1202" s="10">
        <v>18.586657562808199</v>
      </c>
      <c r="AF1202" s="11">
        <v>24.411971564867699</v>
      </c>
      <c r="AG1202" s="12">
        <v>30.729664349930701</v>
      </c>
      <c r="AH1202" s="10">
        <v>0.34997716547419699</v>
      </c>
      <c r="AI1202" s="11">
        <f t="shared" si="259"/>
        <v>40.81774081774082</v>
      </c>
      <c r="AJ1202" s="11">
        <f t="shared" si="260"/>
        <v>10.295461468169357</v>
      </c>
      <c r="AK1202" s="11">
        <f t="shared" si="261"/>
        <v>0.25346294046172535</v>
      </c>
      <c r="AL1202" s="11">
        <f t="shared" si="262"/>
        <v>2.9384965831435079</v>
      </c>
      <c r="AM1202" s="11">
        <f t="shared" si="263"/>
        <v>2.1027595269382391</v>
      </c>
      <c r="AN1202" s="3">
        <f t="shared" si="264"/>
        <v>0.68969555035128804</v>
      </c>
      <c r="AO1202" s="3">
        <f t="shared" si="265"/>
        <v>0.15105386416861827</v>
      </c>
      <c r="AP1202" s="3" t="s">
        <v>8</v>
      </c>
      <c r="AQ1202" s="124"/>
      <c r="AR1202" s="4"/>
      <c r="AS1202" s="3"/>
      <c r="AT1202" s="35"/>
    </row>
    <row r="1203" spans="1:46" ht="15" customHeight="1">
      <c r="A1203" s="11">
        <v>42.309416666666664</v>
      </c>
      <c r="B1203" s="32">
        <v>1172</v>
      </c>
      <c r="C1203" s="17">
        <v>-43.959516999999998</v>
      </c>
      <c r="D1203" s="17">
        <v>149.92843300000001</v>
      </c>
      <c r="E1203" s="40" t="s">
        <v>51</v>
      </c>
      <c r="F1203" s="18">
        <v>-59.6</v>
      </c>
      <c r="G1203" s="17">
        <v>-57.4</v>
      </c>
      <c r="H1203" s="17">
        <v>-57.8</v>
      </c>
      <c r="I1203" s="17">
        <v>-54.6</v>
      </c>
      <c r="J1203" s="17">
        <v>-50</v>
      </c>
      <c r="K1203" s="30">
        <v>-46.9</v>
      </c>
      <c r="L1203" s="10">
        <f t="shared" si="252"/>
        <v>-57.8</v>
      </c>
      <c r="M1203" s="52" t="str">
        <f t="shared" si="253"/>
        <v>high latitude</v>
      </c>
      <c r="N1203" s="32">
        <v>38800000</v>
      </c>
      <c r="O1203" s="24">
        <v>8810000</v>
      </c>
      <c r="P1203" s="24">
        <v>7940000</v>
      </c>
      <c r="Q1203" s="24">
        <v>2620000</v>
      </c>
      <c r="R1203" s="24">
        <v>56100000</v>
      </c>
      <c r="S1203" s="37">
        <v>4240000</v>
      </c>
      <c r="T1203" s="10">
        <v>0.32739853176947092</v>
      </c>
      <c r="U1203" s="11">
        <v>7.4339718167243274E-2</v>
      </c>
      <c r="V1203" s="11">
        <v>6.6998565521896883E-2</v>
      </c>
      <c r="W1203" s="11">
        <v>2.2107839000928192E-2</v>
      </c>
      <c r="X1203" s="11">
        <v>0.47337777402750825</v>
      </c>
      <c r="Y1203" s="12">
        <v>3.5777571512952494E-2</v>
      </c>
      <c r="Z1203" s="10">
        <f t="shared" si="254"/>
        <v>0.6268530283778061</v>
      </c>
      <c r="AA1203" s="11">
        <f t="shared" si="255"/>
        <v>-0.38730911829201453</v>
      </c>
      <c r="AB1203" s="11">
        <f t="shared" si="256"/>
        <v>-0.20283427168376955</v>
      </c>
      <c r="AC1203" s="11">
        <f t="shared" si="257"/>
        <v>20.756634515289019</v>
      </c>
      <c r="AD1203" s="11">
        <f t="shared" si="258"/>
        <v>24.726135816830165</v>
      </c>
      <c r="AE1203" s="10">
        <v>18.251902180186701</v>
      </c>
      <c r="AF1203" s="11">
        <v>24.0887110066373</v>
      </c>
      <c r="AG1203" s="12">
        <v>30.330751376744601</v>
      </c>
      <c r="AH1203" s="10">
        <v>0.29425972751632262</v>
      </c>
      <c r="AI1203" s="11">
        <f t="shared" si="259"/>
        <v>40.885142255005263</v>
      </c>
      <c r="AJ1203" s="11">
        <f t="shared" si="260"/>
        <v>9.8513011152416361</v>
      </c>
      <c r="AK1203" s="11">
        <f t="shared" si="261"/>
        <v>0.24300589637435704</v>
      </c>
      <c r="AL1203" s="11">
        <f t="shared" si="262"/>
        <v>3.0305343511450378</v>
      </c>
      <c r="AM1203" s="11">
        <f t="shared" si="263"/>
        <v>2.0969927996611606</v>
      </c>
      <c r="AN1203" s="3">
        <f t="shared" si="264"/>
        <v>0.69162210338680918</v>
      </c>
      <c r="AO1203" s="3">
        <f t="shared" si="265"/>
        <v>0.14153297682709448</v>
      </c>
      <c r="AP1203" s="3" t="s">
        <v>8</v>
      </c>
      <c r="AQ1203" s="124"/>
      <c r="AR1203" s="4"/>
      <c r="AS1203" s="3"/>
      <c r="AT1203" s="35"/>
    </row>
    <row r="1204" spans="1:46" ht="15" customHeight="1">
      <c r="A1204" s="11">
        <v>42.733166666666669</v>
      </c>
      <c r="B1204" s="32">
        <v>1172</v>
      </c>
      <c r="C1204" s="17">
        <v>-43.959516999999998</v>
      </c>
      <c r="D1204" s="17">
        <v>149.92843300000001</v>
      </c>
      <c r="E1204" s="40" t="s">
        <v>51</v>
      </c>
      <c r="F1204" s="18">
        <v>-59.6</v>
      </c>
      <c r="G1204" s="17">
        <v>-57.4</v>
      </c>
      <c r="H1204" s="17">
        <v>-57.8</v>
      </c>
      <c r="I1204" s="17">
        <v>-54.6</v>
      </c>
      <c r="J1204" s="17">
        <v>-50</v>
      </c>
      <c r="K1204" s="30">
        <v>-46.9</v>
      </c>
      <c r="L1204" s="10">
        <f t="shared" si="252"/>
        <v>-57.8</v>
      </c>
      <c r="M1204" s="52" t="str">
        <f t="shared" si="253"/>
        <v>high latitude</v>
      </c>
      <c r="N1204" s="32">
        <v>3930000</v>
      </c>
      <c r="O1204" s="24">
        <v>988000</v>
      </c>
      <c r="P1204" s="24">
        <v>994000</v>
      </c>
      <c r="Q1204" s="24">
        <v>309000</v>
      </c>
      <c r="R1204" s="24">
        <v>6340000</v>
      </c>
      <c r="S1204" s="37">
        <v>542000</v>
      </c>
      <c r="T1204" s="10">
        <v>0.29993131343967028</v>
      </c>
      <c r="U1204" s="11">
        <v>7.5402579561932387E-2</v>
      </c>
      <c r="V1204" s="11">
        <v>7.5860489964130348E-2</v>
      </c>
      <c r="W1204" s="11">
        <v>2.3582385713195451E-2</v>
      </c>
      <c r="X1204" s="11">
        <v>0.48385865832252156</v>
      </c>
      <c r="Y1204" s="12">
        <v>4.1364572998549953E-2</v>
      </c>
      <c r="Z1204" s="10">
        <f t="shared" si="254"/>
        <v>0.6512530885986586</v>
      </c>
      <c r="AA1204" s="11">
        <f t="shared" si="255"/>
        <v>-0.36263870479208421</v>
      </c>
      <c r="AB1204" s="11">
        <f t="shared" si="256"/>
        <v>-0.18625020402535808</v>
      </c>
      <c r="AC1204" s="11">
        <f t="shared" si="257"/>
        <v>22.421887426534315</v>
      </c>
      <c r="AD1204" s="11">
        <f t="shared" si="258"/>
        <v>25.860486044665507</v>
      </c>
      <c r="AE1204" s="10">
        <v>19.819207916303199</v>
      </c>
      <c r="AF1204" s="11">
        <v>25.572034827893599</v>
      </c>
      <c r="AG1204" s="12">
        <v>32.098531859524599</v>
      </c>
      <c r="AH1204" s="10">
        <v>0.29675887925105932</v>
      </c>
      <c r="AI1204" s="11">
        <f t="shared" si="259"/>
        <v>38.266796494644588</v>
      </c>
      <c r="AJ1204" s="11">
        <f t="shared" si="260"/>
        <v>12.119856887298749</v>
      </c>
      <c r="AK1204" s="11">
        <f t="shared" si="261"/>
        <v>0.24975471492423418</v>
      </c>
      <c r="AL1204" s="11">
        <f t="shared" si="262"/>
        <v>3.2168284789644011</v>
      </c>
      <c r="AM1204" s="11">
        <f t="shared" si="263"/>
        <v>2.142957995058242</v>
      </c>
      <c r="AN1204" s="3">
        <f t="shared" si="264"/>
        <v>0.61987381703470024</v>
      </c>
      <c r="AO1204" s="3">
        <f t="shared" si="265"/>
        <v>0.15678233438485806</v>
      </c>
      <c r="AP1204" s="3" t="s">
        <v>8</v>
      </c>
      <c r="AQ1204" s="124"/>
      <c r="AR1204" s="4"/>
      <c r="AS1204" s="3"/>
      <c r="AT1204" s="35"/>
    </row>
    <row r="1205" spans="1:46" ht="15" customHeight="1">
      <c r="A1205" s="11">
        <v>43.072166666666668</v>
      </c>
      <c r="B1205" s="32">
        <v>1172</v>
      </c>
      <c r="C1205" s="17">
        <v>-43.959516999999998</v>
      </c>
      <c r="D1205" s="17">
        <v>149.92843300000001</v>
      </c>
      <c r="E1205" s="40" t="s">
        <v>51</v>
      </c>
      <c r="F1205" s="18">
        <v>-59.6</v>
      </c>
      <c r="G1205" s="17">
        <v>-57.4</v>
      </c>
      <c r="H1205" s="17">
        <v>-57.8</v>
      </c>
      <c r="I1205" s="17">
        <v>-54.6</v>
      </c>
      <c r="J1205" s="17">
        <v>-50</v>
      </c>
      <c r="K1205" s="30">
        <v>-46.9</v>
      </c>
      <c r="L1205" s="10">
        <f t="shared" si="252"/>
        <v>-57.8</v>
      </c>
      <c r="M1205" s="52" t="str">
        <f t="shared" si="253"/>
        <v>high latitude</v>
      </c>
      <c r="N1205" s="32">
        <v>4610000</v>
      </c>
      <c r="O1205" s="24">
        <v>1030000</v>
      </c>
      <c r="P1205" s="24">
        <v>904000</v>
      </c>
      <c r="Q1205" s="24">
        <v>259000</v>
      </c>
      <c r="R1205" s="24">
        <v>6660000</v>
      </c>
      <c r="S1205" s="37">
        <v>518000</v>
      </c>
      <c r="T1205" s="10">
        <v>0.32973320935555395</v>
      </c>
      <c r="U1205" s="11">
        <v>7.3671411200915526E-2</v>
      </c>
      <c r="V1205" s="11">
        <v>6.4659180316143344E-2</v>
      </c>
      <c r="W1205" s="11">
        <v>1.8525141263142836E-2</v>
      </c>
      <c r="X1205" s="11">
        <v>0.47636077533795868</v>
      </c>
      <c r="Y1205" s="12">
        <v>3.7050282526285672E-2</v>
      </c>
      <c r="Z1205" s="10">
        <f t="shared" si="254"/>
        <v>0.62006639616377723</v>
      </c>
      <c r="AA1205" s="11">
        <f t="shared" si="255"/>
        <v>-0.38487020120215953</v>
      </c>
      <c r="AB1205" s="11">
        <f t="shared" si="256"/>
        <v>-0.20756180414101455</v>
      </c>
      <c r="AC1205" s="11">
        <f t="shared" si="257"/>
        <v>20.921261418854229</v>
      </c>
      <c r="AD1205" s="11">
        <f t="shared" si="258"/>
        <v>24.402772596754605</v>
      </c>
      <c r="AE1205" s="10">
        <v>17.8002033098184</v>
      </c>
      <c r="AF1205" s="11">
        <v>23.703401579306199</v>
      </c>
      <c r="AG1205" s="12">
        <v>29.9238580608314</v>
      </c>
      <c r="AH1205" s="10">
        <v>0.26202533048189969</v>
      </c>
      <c r="AI1205" s="11">
        <f t="shared" si="259"/>
        <v>40.905057675244002</v>
      </c>
      <c r="AJ1205" s="11">
        <f t="shared" si="260"/>
        <v>10.101404056162247</v>
      </c>
      <c r="AK1205" s="11">
        <f t="shared" si="261"/>
        <v>0.23401984846867993</v>
      </c>
      <c r="AL1205" s="11">
        <f t="shared" si="262"/>
        <v>3.4903474903474909</v>
      </c>
      <c r="AM1205" s="11">
        <f t="shared" si="263"/>
        <v>2.0977499077831059</v>
      </c>
      <c r="AN1205" s="3">
        <f t="shared" si="264"/>
        <v>0.69219219219219208</v>
      </c>
      <c r="AO1205" s="3">
        <f t="shared" si="265"/>
        <v>0.13573573573573575</v>
      </c>
      <c r="AP1205" s="3" t="s">
        <v>8</v>
      </c>
      <c r="AQ1205" s="124"/>
      <c r="AR1205" s="4"/>
      <c r="AS1205" s="3"/>
      <c r="AT1205" s="35"/>
    </row>
    <row r="1206" spans="1:46" ht="15" customHeight="1">
      <c r="A1206" s="11">
        <v>43.34525</v>
      </c>
      <c r="B1206" s="32">
        <v>1172</v>
      </c>
      <c r="C1206" s="17">
        <v>-43.959516999999998</v>
      </c>
      <c r="D1206" s="17">
        <v>149.92843300000001</v>
      </c>
      <c r="E1206" s="40" t="s">
        <v>51</v>
      </c>
      <c r="F1206" s="18">
        <v>-59.6</v>
      </c>
      <c r="G1206" s="17">
        <v>-57.4</v>
      </c>
      <c r="H1206" s="17">
        <v>-57.8</v>
      </c>
      <c r="I1206" s="17">
        <v>-54.6</v>
      </c>
      <c r="J1206" s="17">
        <v>-50</v>
      </c>
      <c r="K1206" s="30">
        <v>-46.9</v>
      </c>
      <c r="L1206" s="10">
        <f t="shared" si="252"/>
        <v>-57.8</v>
      </c>
      <c r="M1206" s="52" t="str">
        <f t="shared" si="253"/>
        <v>high latitude</v>
      </c>
      <c r="N1206" s="32">
        <v>34400000</v>
      </c>
      <c r="O1206" s="24">
        <v>6950000</v>
      </c>
      <c r="P1206" s="24">
        <v>5650000</v>
      </c>
      <c r="Q1206" s="24">
        <v>1870000</v>
      </c>
      <c r="R1206" s="24">
        <v>46700000</v>
      </c>
      <c r="S1206" s="37">
        <v>3010000</v>
      </c>
      <c r="T1206" s="10">
        <v>0.34895516331913168</v>
      </c>
      <c r="U1206" s="11">
        <v>7.0501115844998991E-2</v>
      </c>
      <c r="V1206" s="11">
        <v>5.7313856766078315E-2</v>
      </c>
      <c r="W1206" s="11">
        <v>1.8969364982755123E-2</v>
      </c>
      <c r="X1206" s="11">
        <v>0.4737269222966119</v>
      </c>
      <c r="Y1206" s="12">
        <v>3.0533576790424021E-2</v>
      </c>
      <c r="Z1206" s="10">
        <f t="shared" si="254"/>
        <v>0.60240274599542343</v>
      </c>
      <c r="AA1206" s="11">
        <f t="shared" si="255"/>
        <v>-0.40842008329959889</v>
      </c>
      <c r="AB1206" s="11">
        <f t="shared" si="256"/>
        <v>-0.22011305711289764</v>
      </c>
      <c r="AC1206" s="11">
        <f t="shared" si="257"/>
        <v>19.331644377277073</v>
      </c>
      <c r="AD1206" s="11">
        <f t="shared" si="258"/>
        <v>23.544266893477804</v>
      </c>
      <c r="AE1206" s="10">
        <v>16.6644419018108</v>
      </c>
      <c r="AF1206" s="11">
        <v>22.612092433247899</v>
      </c>
      <c r="AG1206" s="12">
        <v>28.656744458275199</v>
      </c>
      <c r="AH1206" s="10">
        <v>0.22733289212442093</v>
      </c>
      <c r="AI1206" s="11">
        <f t="shared" si="259"/>
        <v>42.416769420468562</v>
      </c>
      <c r="AJ1206" s="11">
        <f t="shared" si="260"/>
        <v>8.0459770114942533</v>
      </c>
      <c r="AK1206" s="11">
        <f t="shared" si="261"/>
        <v>0.22545964474914304</v>
      </c>
      <c r="AL1206" s="11">
        <f t="shared" si="262"/>
        <v>3.0213903743315509</v>
      </c>
      <c r="AM1206" s="11">
        <f t="shared" si="263"/>
        <v>2.0537757437070945</v>
      </c>
      <c r="AN1206" s="3">
        <f t="shared" si="264"/>
        <v>0.7366167023554604</v>
      </c>
      <c r="AO1206" s="3">
        <f t="shared" si="265"/>
        <v>0.12098501070663811</v>
      </c>
      <c r="AP1206" s="3" t="s">
        <v>8</v>
      </c>
      <c r="AQ1206" s="124"/>
      <c r="AR1206" s="4"/>
      <c r="AS1206" s="3"/>
      <c r="AT1206" s="35"/>
    </row>
    <row r="1207" spans="1:46" ht="15" customHeight="1">
      <c r="A1207" s="11">
        <v>43.550880681818178</v>
      </c>
      <c r="B1207" s="32">
        <v>1172</v>
      </c>
      <c r="C1207" s="17">
        <v>-43.959516999999998</v>
      </c>
      <c r="D1207" s="17">
        <v>149.92843300000001</v>
      </c>
      <c r="E1207" s="40" t="s">
        <v>51</v>
      </c>
      <c r="F1207" s="18">
        <v>-59.6</v>
      </c>
      <c r="G1207" s="17">
        <v>-57.4</v>
      </c>
      <c r="H1207" s="17">
        <v>-57.8</v>
      </c>
      <c r="I1207" s="17">
        <v>-54.6</v>
      </c>
      <c r="J1207" s="17">
        <v>-50</v>
      </c>
      <c r="K1207" s="30">
        <v>-46.9</v>
      </c>
      <c r="L1207" s="10">
        <f t="shared" si="252"/>
        <v>-57.8</v>
      </c>
      <c r="M1207" s="52" t="str">
        <f t="shared" si="253"/>
        <v>high latitude</v>
      </c>
      <c r="N1207" s="32">
        <v>4940000</v>
      </c>
      <c r="O1207" s="24">
        <v>1200000</v>
      </c>
      <c r="P1207" s="24">
        <v>1160000</v>
      </c>
      <c r="Q1207" s="24">
        <v>351000</v>
      </c>
      <c r="R1207" s="24">
        <v>7740000</v>
      </c>
      <c r="S1207" s="37">
        <v>650000</v>
      </c>
      <c r="T1207" s="10">
        <v>0.3079608503210523</v>
      </c>
      <c r="U1207" s="11">
        <v>7.4808303721713112E-2</v>
      </c>
      <c r="V1207" s="11">
        <v>7.2314693597656007E-2</v>
      </c>
      <c r="W1207" s="11">
        <v>2.1881428838601086E-2</v>
      </c>
      <c r="X1207" s="11">
        <v>0.48251355900504955</v>
      </c>
      <c r="Y1207" s="12">
        <v>4.0521164515927938E-2</v>
      </c>
      <c r="Z1207" s="10">
        <f t="shared" si="254"/>
        <v>0.64296340374888428</v>
      </c>
      <c r="AA1207" s="11">
        <f t="shared" si="255"/>
        <v>-0.36867152835356709</v>
      </c>
      <c r="AB1207" s="11">
        <f t="shared" si="256"/>
        <v>-0.1918137455862361</v>
      </c>
      <c r="AC1207" s="11">
        <f t="shared" si="257"/>
        <v>22.01467183613422</v>
      </c>
      <c r="AD1207" s="11">
        <f t="shared" si="258"/>
        <v>25.479939801901452</v>
      </c>
      <c r="AE1207" s="10">
        <v>19.2730035471401</v>
      </c>
      <c r="AF1207" s="11">
        <v>25.065431404335801</v>
      </c>
      <c r="AG1207" s="12">
        <v>31.509325786084698</v>
      </c>
      <c r="AH1207" s="10">
        <v>0.29366672750501915</v>
      </c>
      <c r="AI1207" s="11">
        <f t="shared" si="259"/>
        <v>38.958990536277604</v>
      </c>
      <c r="AJ1207" s="11">
        <f t="shared" si="260"/>
        <v>11.627906976744185</v>
      </c>
      <c r="AK1207" s="11">
        <f t="shared" si="261"/>
        <v>0.24421223313215029</v>
      </c>
      <c r="AL1207" s="11">
        <f t="shared" si="262"/>
        <v>3.3048433048433048</v>
      </c>
      <c r="AM1207" s="11">
        <f t="shared" si="263"/>
        <v>2.1341862540910443</v>
      </c>
      <c r="AN1207" s="3">
        <f t="shared" si="264"/>
        <v>0.63824289405684753</v>
      </c>
      <c r="AO1207" s="3">
        <f t="shared" si="265"/>
        <v>0.14987080103359174</v>
      </c>
      <c r="AP1207" s="3" t="s">
        <v>8</v>
      </c>
      <c r="AQ1207" s="124"/>
      <c r="AR1207" s="4"/>
      <c r="AS1207" s="3"/>
      <c r="AT1207" s="35"/>
    </row>
    <row r="1208" spans="1:46" ht="15" customHeight="1">
      <c r="A1208" s="11">
        <v>43.880852272727275</v>
      </c>
      <c r="B1208" s="32">
        <v>1172</v>
      </c>
      <c r="C1208" s="17">
        <v>-43.959516999999998</v>
      </c>
      <c r="D1208" s="17">
        <v>149.92843300000001</v>
      </c>
      <c r="E1208" s="40" t="s">
        <v>51</v>
      </c>
      <c r="F1208" s="18">
        <v>-59.6</v>
      </c>
      <c r="G1208" s="17">
        <v>-57.4</v>
      </c>
      <c r="H1208" s="17">
        <v>-57.8</v>
      </c>
      <c r="I1208" s="17">
        <v>-54.6</v>
      </c>
      <c r="J1208" s="17">
        <v>-50</v>
      </c>
      <c r="K1208" s="30">
        <v>-46.9</v>
      </c>
      <c r="L1208" s="10">
        <f t="shared" si="252"/>
        <v>-57.8</v>
      </c>
      <c r="M1208" s="52" t="str">
        <f t="shared" si="253"/>
        <v>high latitude</v>
      </c>
      <c r="N1208" s="32">
        <v>6030000</v>
      </c>
      <c r="O1208" s="24">
        <v>1450000</v>
      </c>
      <c r="P1208" s="24">
        <v>1440000</v>
      </c>
      <c r="Q1208" s="24">
        <v>467000</v>
      </c>
      <c r="R1208" s="24">
        <v>9640000</v>
      </c>
      <c r="S1208" s="37">
        <v>831000</v>
      </c>
      <c r="T1208" s="10">
        <v>0.30365595729680733</v>
      </c>
      <c r="U1208" s="11">
        <v>7.3018430859099606E-2</v>
      </c>
      <c r="V1208" s="11">
        <v>7.2514855473864437E-2</v>
      </c>
      <c r="W1208" s="11">
        <v>2.3516970490482424E-2</v>
      </c>
      <c r="X1208" s="11">
        <v>0.48544667136670361</v>
      </c>
      <c r="Y1208" s="12">
        <v>4.1847114513042599E-2</v>
      </c>
      <c r="Z1208" s="10">
        <f t="shared" si="254"/>
        <v>0.65377268385864384</v>
      </c>
      <c r="AA1208" s="11">
        <f t="shared" si="255"/>
        <v>-0.3675888491527628</v>
      </c>
      <c r="AB1208" s="11">
        <f t="shared" si="256"/>
        <v>-0.18457322920883346</v>
      </c>
      <c r="AC1208" s="11">
        <f t="shared" si="257"/>
        <v>22.087752682188508</v>
      </c>
      <c r="AD1208" s="11">
        <f t="shared" si="258"/>
        <v>25.975191122115792</v>
      </c>
      <c r="AE1208" s="10">
        <v>19.916377925224701</v>
      </c>
      <c r="AF1208" s="11">
        <v>25.7455268535149</v>
      </c>
      <c r="AG1208" s="12">
        <v>32.313863193723598</v>
      </c>
      <c r="AH1208" s="10">
        <v>0.38469394268207058</v>
      </c>
      <c r="AI1208" s="11">
        <f t="shared" si="259"/>
        <v>38.481174218251432</v>
      </c>
      <c r="AJ1208" s="11">
        <f t="shared" si="260"/>
        <v>12.111937035417576</v>
      </c>
      <c r="AK1208" s="11">
        <f t="shared" si="261"/>
        <v>0.24276829621058721</v>
      </c>
      <c r="AL1208" s="11">
        <f t="shared" si="262"/>
        <v>3.0835117773019274</v>
      </c>
      <c r="AM1208" s="11">
        <f t="shared" si="263"/>
        <v>2.1621298949379177</v>
      </c>
      <c r="AN1208" s="3">
        <f t="shared" si="264"/>
        <v>0.62551867219917012</v>
      </c>
      <c r="AO1208" s="3">
        <f t="shared" si="265"/>
        <v>0.14937759336099585</v>
      </c>
      <c r="AP1208" s="3" t="s">
        <v>8</v>
      </c>
      <c r="AQ1208" s="124"/>
      <c r="AR1208" s="4"/>
      <c r="AS1208" s="3"/>
      <c r="AT1208" s="35"/>
    </row>
    <row r="1209" spans="1:46" ht="15" customHeight="1">
      <c r="A1209" s="11">
        <v>43.933124999999997</v>
      </c>
      <c r="B1209" s="32">
        <v>1172</v>
      </c>
      <c r="C1209" s="17">
        <v>-43.959516999999998</v>
      </c>
      <c r="D1209" s="17">
        <v>149.92843300000001</v>
      </c>
      <c r="E1209" s="40" t="s">
        <v>51</v>
      </c>
      <c r="F1209" s="18">
        <v>-59.6</v>
      </c>
      <c r="G1209" s="17">
        <v>-57.4</v>
      </c>
      <c r="H1209" s="17">
        <v>-57.8</v>
      </c>
      <c r="I1209" s="17">
        <v>-54.6</v>
      </c>
      <c r="J1209" s="17">
        <v>-50</v>
      </c>
      <c r="K1209" s="30">
        <v>-46.9</v>
      </c>
      <c r="L1209" s="10">
        <f t="shared" si="252"/>
        <v>-57.8</v>
      </c>
      <c r="M1209" s="52" t="str">
        <f t="shared" si="253"/>
        <v>high latitude</v>
      </c>
      <c r="N1209" s="32">
        <v>5970000</v>
      </c>
      <c r="O1209" s="24">
        <v>1450000</v>
      </c>
      <c r="P1209" s="24">
        <v>1280000</v>
      </c>
      <c r="Q1209" s="24">
        <v>412000</v>
      </c>
      <c r="R1209" s="24">
        <v>8840000</v>
      </c>
      <c r="S1209" s="37">
        <v>650000</v>
      </c>
      <c r="T1209" s="10">
        <v>0.32093323298570048</v>
      </c>
      <c r="U1209" s="11">
        <v>7.7948607676593909E-2</v>
      </c>
      <c r="V1209" s="11">
        <v>6.8809805397269108E-2</v>
      </c>
      <c r="W1209" s="11">
        <v>2.2148156112245996E-2</v>
      </c>
      <c r="X1209" s="11">
        <v>0.47521771852488981</v>
      </c>
      <c r="Y1209" s="12">
        <v>3.4942479303300723E-2</v>
      </c>
      <c r="Z1209" s="10">
        <f t="shared" si="254"/>
        <v>0.6176160337552743</v>
      </c>
      <c r="AA1209" s="11">
        <f t="shared" si="255"/>
        <v>-0.38999621105608612</v>
      </c>
      <c r="AB1209" s="11">
        <f t="shared" si="256"/>
        <v>-0.20928143792968429</v>
      </c>
      <c r="AC1209" s="11">
        <f t="shared" si="257"/>
        <v>20.575255753714185</v>
      </c>
      <c r="AD1209" s="11">
        <f t="shared" si="258"/>
        <v>24.285149645609593</v>
      </c>
      <c r="AE1209" s="10">
        <v>17.635743595068799</v>
      </c>
      <c r="AF1209" s="11">
        <v>23.51515263508</v>
      </c>
      <c r="AG1209" s="12">
        <v>29.700952953158101</v>
      </c>
      <c r="AH1209" s="10">
        <v>0.30715573320793166</v>
      </c>
      <c r="AI1209" s="11">
        <f t="shared" si="259"/>
        <v>40.310600945307229</v>
      </c>
      <c r="AJ1209" s="11">
        <f t="shared" si="260"/>
        <v>9.8187311178247736</v>
      </c>
      <c r="AK1209" s="11">
        <f t="shared" si="261"/>
        <v>0.24873337555414815</v>
      </c>
      <c r="AL1209" s="11">
        <f t="shared" si="262"/>
        <v>3.1067961165048543</v>
      </c>
      <c r="AM1209" s="11">
        <f t="shared" si="263"/>
        <v>2.0690928270042197</v>
      </c>
      <c r="AN1209" s="3">
        <f t="shared" si="264"/>
        <v>0.67533936651583715</v>
      </c>
      <c r="AO1209" s="3">
        <f t="shared" si="265"/>
        <v>0.14479638009049775</v>
      </c>
      <c r="AP1209" s="3" t="s">
        <v>8</v>
      </c>
      <c r="AQ1209" s="124"/>
      <c r="AR1209" s="4"/>
      <c r="AS1209" s="3"/>
      <c r="AT1209" s="35"/>
    </row>
    <row r="1210" spans="1:46" ht="15" customHeight="1">
      <c r="A1210" s="11">
        <v>44.031136363636364</v>
      </c>
      <c r="B1210" s="32">
        <v>1172</v>
      </c>
      <c r="C1210" s="17">
        <v>-43.959516999999998</v>
      </c>
      <c r="D1210" s="17">
        <v>149.92843300000001</v>
      </c>
      <c r="E1210" s="40" t="s">
        <v>51</v>
      </c>
      <c r="F1210" s="18">
        <v>-59.6</v>
      </c>
      <c r="G1210" s="17">
        <v>-57.4</v>
      </c>
      <c r="H1210" s="17">
        <v>-57.8</v>
      </c>
      <c r="I1210" s="17">
        <v>-54.6</v>
      </c>
      <c r="J1210" s="17">
        <v>-50</v>
      </c>
      <c r="K1210" s="30">
        <v>-46.9</v>
      </c>
      <c r="L1210" s="10">
        <f t="shared" si="252"/>
        <v>-57.8</v>
      </c>
      <c r="M1210" s="52" t="str">
        <f t="shared" si="253"/>
        <v>high latitude</v>
      </c>
      <c r="N1210" s="32">
        <v>3770000</v>
      </c>
      <c r="O1210" s="24">
        <v>896000</v>
      </c>
      <c r="P1210" s="24">
        <v>790000</v>
      </c>
      <c r="Q1210" s="24">
        <v>242000</v>
      </c>
      <c r="R1210" s="24">
        <v>5390000</v>
      </c>
      <c r="S1210" s="37">
        <v>398000</v>
      </c>
      <c r="T1210" s="10">
        <v>0.32822566602820824</v>
      </c>
      <c r="U1210" s="11">
        <v>7.8008009751001223E-2</v>
      </c>
      <c r="V1210" s="11">
        <v>6.8779383597422944E-2</v>
      </c>
      <c r="W1210" s="11">
        <v>2.1069127633640956E-2</v>
      </c>
      <c r="X1210" s="11">
        <v>0.46926693365836669</v>
      </c>
      <c r="Y1210" s="12">
        <v>3.4650879331359914E-2</v>
      </c>
      <c r="Z1210" s="10">
        <f t="shared" si="254"/>
        <v>0.61478933791917456</v>
      </c>
      <c r="AA1210" s="11">
        <f t="shared" si="255"/>
        <v>-0.38747993827637062</v>
      </c>
      <c r="AB1210" s="11">
        <f t="shared" si="256"/>
        <v>-0.21127367292736779</v>
      </c>
      <c r="AC1210" s="11">
        <f t="shared" si="257"/>
        <v>20.745104166344984</v>
      </c>
      <c r="AD1210" s="11">
        <f t="shared" si="258"/>
        <v>24.148880771768042</v>
      </c>
      <c r="AE1210" s="10">
        <v>17.439765598803</v>
      </c>
      <c r="AF1210" s="11">
        <v>23.371624359457499</v>
      </c>
      <c r="AG1210" s="12">
        <v>29.521720408773799</v>
      </c>
      <c r="AH1210" s="10">
        <v>0.31916076142837291</v>
      </c>
      <c r="AI1210" s="11">
        <f t="shared" si="259"/>
        <v>41.157205240174669</v>
      </c>
      <c r="AJ1210" s="11">
        <f t="shared" si="260"/>
        <v>9.5489443378118999</v>
      </c>
      <c r="AK1210" s="11">
        <f t="shared" si="261"/>
        <v>0.2498703991705547</v>
      </c>
      <c r="AL1210" s="11">
        <f t="shared" si="262"/>
        <v>3.2644628099173549</v>
      </c>
      <c r="AM1210" s="11">
        <f t="shared" si="263"/>
        <v>2.061049011177988</v>
      </c>
      <c r="AN1210" s="3">
        <f t="shared" si="264"/>
        <v>0.69944341372912799</v>
      </c>
      <c r="AO1210" s="3">
        <f t="shared" si="265"/>
        <v>0.14656771799628943</v>
      </c>
      <c r="AP1210" s="3" t="s">
        <v>8</v>
      </c>
      <c r="AQ1210" s="124"/>
      <c r="AR1210" s="4"/>
      <c r="AS1210" s="3"/>
      <c r="AT1210" s="35"/>
    </row>
    <row r="1211" spans="1:46" ht="15" customHeight="1">
      <c r="A1211" s="11">
        <v>44.19775568181818</v>
      </c>
      <c r="B1211" s="32">
        <v>1172</v>
      </c>
      <c r="C1211" s="17">
        <v>-43.959516999999998</v>
      </c>
      <c r="D1211" s="17">
        <v>149.92843300000001</v>
      </c>
      <c r="E1211" s="40" t="s">
        <v>51</v>
      </c>
      <c r="F1211" s="18">
        <v>-59.6</v>
      </c>
      <c r="G1211" s="17">
        <v>-57.4</v>
      </c>
      <c r="H1211" s="17">
        <v>-57.8</v>
      </c>
      <c r="I1211" s="17">
        <v>-54.6</v>
      </c>
      <c r="J1211" s="17">
        <v>-50</v>
      </c>
      <c r="K1211" s="30">
        <v>-46.9</v>
      </c>
      <c r="L1211" s="10">
        <f t="shared" si="252"/>
        <v>-57.8</v>
      </c>
      <c r="M1211" s="52" t="str">
        <f t="shared" si="253"/>
        <v>high latitude</v>
      </c>
      <c r="N1211" s="32">
        <v>4430000</v>
      </c>
      <c r="O1211" s="24">
        <v>974000</v>
      </c>
      <c r="P1211" s="24">
        <v>801000</v>
      </c>
      <c r="Q1211" s="24">
        <v>245000</v>
      </c>
      <c r="R1211" s="24">
        <v>6340000</v>
      </c>
      <c r="S1211" s="37">
        <v>419000</v>
      </c>
      <c r="T1211" s="10">
        <v>0.33537739420092361</v>
      </c>
      <c r="U1211" s="11">
        <v>7.373760314936785E-2</v>
      </c>
      <c r="V1211" s="11">
        <v>6.0640472405178288E-2</v>
      </c>
      <c r="W1211" s="11">
        <v>1.8547959724430314E-2</v>
      </c>
      <c r="X1211" s="11">
        <v>0.47997577409342113</v>
      </c>
      <c r="Y1211" s="12">
        <v>3.1720796426678778E-2</v>
      </c>
      <c r="Z1211" s="10">
        <f t="shared" si="254"/>
        <v>0.60065600656006557</v>
      </c>
      <c r="AA1211" s="11">
        <f t="shared" si="255"/>
        <v>-0.40171885336238616</v>
      </c>
      <c r="AB1211" s="11">
        <f t="shared" si="256"/>
        <v>-0.22137417562360237</v>
      </c>
      <c r="AC1211" s="11">
        <f t="shared" si="257"/>
        <v>19.783977398038932</v>
      </c>
      <c r="AD1211" s="11">
        <f t="shared" si="258"/>
        <v>23.458006387345598</v>
      </c>
      <c r="AE1211" s="10">
        <v>16.523034665770801</v>
      </c>
      <c r="AF1211" s="11">
        <v>22.521593081571101</v>
      </c>
      <c r="AG1211" s="12">
        <v>28.555261472767601</v>
      </c>
      <c r="AH1211" s="10">
        <v>0.23914217480528521</v>
      </c>
      <c r="AI1211" s="11">
        <f t="shared" si="259"/>
        <v>41.132776230269272</v>
      </c>
      <c r="AJ1211" s="11">
        <f t="shared" si="260"/>
        <v>8.6409568983295522</v>
      </c>
      <c r="AK1211" s="11">
        <f t="shared" si="261"/>
        <v>0.23009454379769909</v>
      </c>
      <c r="AL1211" s="11">
        <f t="shared" si="262"/>
        <v>3.2693877551020405</v>
      </c>
      <c r="AM1211" s="11">
        <f t="shared" si="263"/>
        <v>2.0446904469044687</v>
      </c>
      <c r="AN1211" s="3">
        <f t="shared" si="264"/>
        <v>0.69873817034700314</v>
      </c>
      <c r="AO1211" s="3">
        <f t="shared" si="265"/>
        <v>0.12634069400630915</v>
      </c>
      <c r="AP1211" s="3" t="s">
        <v>8</v>
      </c>
      <c r="AQ1211" s="124"/>
      <c r="AR1211" s="4"/>
      <c r="AS1211" s="3"/>
      <c r="AT1211" s="35"/>
    </row>
    <row r="1212" spans="1:46" ht="15" customHeight="1">
      <c r="A1212" s="11">
        <v>44.344772727272726</v>
      </c>
      <c r="B1212" s="32">
        <v>1172</v>
      </c>
      <c r="C1212" s="17">
        <v>-43.959516999999998</v>
      </c>
      <c r="D1212" s="17">
        <v>149.92843300000001</v>
      </c>
      <c r="E1212" s="40" t="s">
        <v>51</v>
      </c>
      <c r="F1212" s="18">
        <v>-59.6</v>
      </c>
      <c r="G1212" s="17">
        <v>-57.4</v>
      </c>
      <c r="H1212" s="17">
        <v>-57.8</v>
      </c>
      <c r="I1212" s="17">
        <v>-54.6</v>
      </c>
      <c r="J1212" s="17">
        <v>-50</v>
      </c>
      <c r="K1212" s="30">
        <v>-46.9</v>
      </c>
      <c r="L1212" s="10">
        <f t="shared" si="252"/>
        <v>-57.8</v>
      </c>
      <c r="M1212" s="52" t="str">
        <f t="shared" si="253"/>
        <v>high latitude</v>
      </c>
      <c r="N1212" s="32">
        <v>19400000</v>
      </c>
      <c r="O1212" s="24">
        <v>4070000</v>
      </c>
      <c r="P1212" s="24">
        <v>3300000</v>
      </c>
      <c r="Q1212" s="24">
        <v>1210000</v>
      </c>
      <c r="R1212" s="24">
        <v>27100000</v>
      </c>
      <c r="S1212" s="37">
        <v>1770000</v>
      </c>
      <c r="T1212" s="10">
        <v>0.34124890061565522</v>
      </c>
      <c r="U1212" s="11">
        <v>7.159190853122252E-2</v>
      </c>
      <c r="V1212" s="11">
        <v>5.8047493403693931E-2</v>
      </c>
      <c r="W1212" s="11">
        <v>2.1284080914687774E-2</v>
      </c>
      <c r="X1212" s="11">
        <v>0.47669305189094108</v>
      </c>
      <c r="Y1212" s="12">
        <v>3.1134564643799472E-2</v>
      </c>
      <c r="Z1212" s="10">
        <f t="shared" si="254"/>
        <v>0.60676328502415455</v>
      </c>
      <c r="AA1212" s="11">
        <f t="shared" si="255"/>
        <v>-0.41497334797081808</v>
      </c>
      <c r="AB1212" s="11">
        <f t="shared" si="256"/>
        <v>-0.21698070605574046</v>
      </c>
      <c r="AC1212" s="11">
        <f t="shared" si="257"/>
        <v>18.889299011969779</v>
      </c>
      <c r="AD1212" s="11">
        <f t="shared" si="258"/>
        <v>23.75851970578735</v>
      </c>
      <c r="AE1212" s="10">
        <v>16.914988508602999</v>
      </c>
      <c r="AF1212" s="11">
        <v>22.8632856104865</v>
      </c>
      <c r="AG1212" s="12">
        <v>28.938361954425101</v>
      </c>
      <c r="AH1212" s="10">
        <v>0.301564392670292</v>
      </c>
      <c r="AI1212" s="11">
        <f t="shared" si="259"/>
        <v>41.72043010752688</v>
      </c>
      <c r="AJ1212" s="11">
        <f t="shared" si="260"/>
        <v>8.3608880491261228</v>
      </c>
      <c r="AK1212" s="11">
        <f t="shared" si="261"/>
        <v>0.22910547396528705</v>
      </c>
      <c r="AL1212" s="11">
        <f t="shared" si="262"/>
        <v>2.7272727272727275</v>
      </c>
      <c r="AM1212" s="11">
        <f t="shared" si="263"/>
        <v>2.0657004830917871</v>
      </c>
      <c r="AN1212" s="3">
        <f t="shared" si="264"/>
        <v>0.71586715867158668</v>
      </c>
      <c r="AO1212" s="3">
        <f t="shared" si="265"/>
        <v>0.12177121771217712</v>
      </c>
      <c r="AP1212" s="3" t="s">
        <v>8</v>
      </c>
      <c r="AQ1212" s="124"/>
      <c r="AR1212" s="4"/>
      <c r="AS1212" s="3"/>
      <c r="AT1212" s="35"/>
    </row>
    <row r="1213" spans="1:46" ht="15" customHeight="1">
      <c r="A1213" s="11">
        <v>44.439517045454544</v>
      </c>
      <c r="B1213" s="32">
        <v>1172</v>
      </c>
      <c r="C1213" s="17">
        <v>-43.959516999999998</v>
      </c>
      <c r="D1213" s="17">
        <v>149.92843300000001</v>
      </c>
      <c r="E1213" s="40" t="s">
        <v>51</v>
      </c>
      <c r="F1213" s="18">
        <v>-59.6</v>
      </c>
      <c r="G1213" s="17">
        <v>-57.4</v>
      </c>
      <c r="H1213" s="17">
        <v>-57.8</v>
      </c>
      <c r="I1213" s="17">
        <v>-54.6</v>
      </c>
      <c r="J1213" s="17">
        <v>-50</v>
      </c>
      <c r="K1213" s="30">
        <v>-46.9</v>
      </c>
      <c r="L1213" s="10">
        <f t="shared" si="252"/>
        <v>-57.8</v>
      </c>
      <c r="M1213" s="52" t="str">
        <f t="shared" si="253"/>
        <v>high latitude</v>
      </c>
      <c r="N1213" s="32">
        <v>6410000</v>
      </c>
      <c r="O1213" s="24">
        <v>1270000</v>
      </c>
      <c r="P1213" s="24">
        <v>988000</v>
      </c>
      <c r="Q1213" s="24">
        <v>348000</v>
      </c>
      <c r="R1213" s="24">
        <v>8170000</v>
      </c>
      <c r="S1213" s="37">
        <v>457000</v>
      </c>
      <c r="T1213" s="10">
        <v>0.36331689621946384</v>
      </c>
      <c r="U1213" s="11">
        <v>7.1983222807912486E-2</v>
      </c>
      <c r="V1213" s="11">
        <v>5.5999546562376011E-2</v>
      </c>
      <c r="W1213" s="11">
        <v>1.9724536643427989E-2</v>
      </c>
      <c r="X1213" s="11">
        <v>0.4630731734965709</v>
      </c>
      <c r="Y1213" s="12">
        <v>2.5902624270248822E-2</v>
      </c>
      <c r="Z1213" s="10">
        <f t="shared" si="254"/>
        <v>0.58537381651975184</v>
      </c>
      <c r="AA1213" s="11">
        <f t="shared" si="255"/>
        <v>-0.42121746678893779</v>
      </c>
      <c r="AB1213" s="11">
        <f t="shared" si="256"/>
        <v>-0.23256670724438985</v>
      </c>
      <c r="AC1213" s="11">
        <f t="shared" si="257"/>
        <v>18.467820991746699</v>
      </c>
      <c r="AD1213" s="11">
        <f t="shared" si="258"/>
        <v>22.692437224483733</v>
      </c>
      <c r="AE1213" s="10">
        <v>15.5179630131972</v>
      </c>
      <c r="AF1213" s="11">
        <v>21.5913887934496</v>
      </c>
      <c r="AG1213" s="12">
        <v>27.4837734495067</v>
      </c>
      <c r="AH1213" s="10">
        <v>0.24119996284944739</v>
      </c>
      <c r="AI1213" s="11">
        <f t="shared" si="259"/>
        <v>43.964334705075444</v>
      </c>
      <c r="AJ1213" s="11">
        <f t="shared" si="260"/>
        <v>6.6550167467598644</v>
      </c>
      <c r="AK1213" s="11">
        <f t="shared" si="261"/>
        <v>0.23199501468886316</v>
      </c>
      <c r="AL1213" s="11">
        <f t="shared" si="262"/>
        <v>2.8390804597701149</v>
      </c>
      <c r="AM1213" s="11">
        <f t="shared" si="263"/>
        <v>1.9973881815213841</v>
      </c>
      <c r="AN1213" s="3">
        <f t="shared" si="264"/>
        <v>0.78457772337821297</v>
      </c>
      <c r="AO1213" s="3">
        <f t="shared" si="265"/>
        <v>0.12093023255813953</v>
      </c>
      <c r="AP1213" s="3" t="s">
        <v>8</v>
      </c>
      <c r="AQ1213" s="124"/>
      <c r="AR1213" s="4"/>
      <c r="AS1213" s="3"/>
      <c r="AT1213" s="35"/>
    </row>
    <row r="1214" spans="1:46" ht="15" customHeight="1">
      <c r="A1214" s="11">
        <v>44.560397727272729</v>
      </c>
      <c r="B1214" s="32">
        <v>1172</v>
      </c>
      <c r="C1214" s="17">
        <v>-43.959516999999998</v>
      </c>
      <c r="D1214" s="17">
        <v>149.92843300000001</v>
      </c>
      <c r="E1214" s="40" t="s">
        <v>51</v>
      </c>
      <c r="F1214" s="18">
        <v>-59.6</v>
      </c>
      <c r="G1214" s="17">
        <v>-57.4</v>
      </c>
      <c r="H1214" s="17">
        <v>-57.8</v>
      </c>
      <c r="I1214" s="17">
        <v>-54.6</v>
      </c>
      <c r="J1214" s="17">
        <v>-50</v>
      </c>
      <c r="K1214" s="30">
        <v>-46.9</v>
      </c>
      <c r="L1214" s="10">
        <f t="shared" si="252"/>
        <v>-57.8</v>
      </c>
      <c r="M1214" s="52" t="str">
        <f t="shared" si="253"/>
        <v>high latitude</v>
      </c>
      <c r="N1214" s="32">
        <v>5510000</v>
      </c>
      <c r="O1214" s="24">
        <v>1260000</v>
      </c>
      <c r="P1214" s="24">
        <v>1110000</v>
      </c>
      <c r="Q1214" s="24">
        <v>381000</v>
      </c>
      <c r="R1214" s="24">
        <v>7800000</v>
      </c>
      <c r="S1214" s="37">
        <v>569000</v>
      </c>
      <c r="T1214" s="10">
        <v>0.3313289236319904</v>
      </c>
      <c r="U1214" s="11">
        <v>7.5766686710763684E-2</v>
      </c>
      <c r="V1214" s="11">
        <v>6.6746843054720381E-2</v>
      </c>
      <c r="W1214" s="11">
        <v>2.2910402886349969E-2</v>
      </c>
      <c r="X1214" s="11">
        <v>0.46903187011425135</v>
      </c>
      <c r="Y1214" s="12">
        <v>3.421527360192423E-2</v>
      </c>
      <c r="Z1214" s="10">
        <f t="shared" si="254"/>
        <v>0.62048192771084343</v>
      </c>
      <c r="AA1214" s="11">
        <f t="shared" si="255"/>
        <v>-0.39416761160302605</v>
      </c>
      <c r="AB1214" s="11">
        <f t="shared" si="256"/>
        <v>-0.20727086333488284</v>
      </c>
      <c r="AC1214" s="11">
        <f t="shared" si="257"/>
        <v>20.293686216795741</v>
      </c>
      <c r="AD1214" s="11">
        <f t="shared" si="258"/>
        <v>24.422672947894014</v>
      </c>
      <c r="AE1214" s="10">
        <v>17.807421161566801</v>
      </c>
      <c r="AF1214" s="11">
        <v>23.694352142205499</v>
      </c>
      <c r="AG1214" s="12">
        <v>29.896686219715601</v>
      </c>
      <c r="AH1214" s="10">
        <v>0.31222996208447229</v>
      </c>
      <c r="AI1214" s="11">
        <f t="shared" si="259"/>
        <v>41.397445529676936</v>
      </c>
      <c r="AJ1214" s="11">
        <f t="shared" si="260"/>
        <v>9.3600921204145404</v>
      </c>
      <c r="AK1214" s="11">
        <f t="shared" si="261"/>
        <v>0.24739208633093523</v>
      </c>
      <c r="AL1214" s="11">
        <f t="shared" si="262"/>
        <v>2.9133858267716537</v>
      </c>
      <c r="AM1214" s="11">
        <f t="shared" si="263"/>
        <v>2.0780120481927713</v>
      </c>
      <c r="AN1214" s="3">
        <f t="shared" si="264"/>
        <v>0.70641025641025645</v>
      </c>
      <c r="AO1214" s="3">
        <f t="shared" si="265"/>
        <v>0.1423076923076923</v>
      </c>
      <c r="AP1214" s="3" t="s">
        <v>8</v>
      </c>
      <c r="AQ1214" s="124"/>
      <c r="AR1214" s="4"/>
      <c r="AS1214" s="3"/>
      <c r="AT1214" s="35"/>
    </row>
    <row r="1215" spans="1:46" ht="15" customHeight="1">
      <c r="A1215" s="11">
        <v>44.658409090909096</v>
      </c>
      <c r="B1215" s="32">
        <v>1172</v>
      </c>
      <c r="C1215" s="17">
        <v>-43.959516999999998</v>
      </c>
      <c r="D1215" s="17">
        <v>149.92843300000001</v>
      </c>
      <c r="E1215" s="40" t="s">
        <v>51</v>
      </c>
      <c r="F1215" s="18">
        <v>-59.6</v>
      </c>
      <c r="G1215" s="17">
        <v>-57.4</v>
      </c>
      <c r="H1215" s="17">
        <v>-57.8</v>
      </c>
      <c r="I1215" s="17">
        <v>-54.6</v>
      </c>
      <c r="J1215" s="17">
        <v>-50</v>
      </c>
      <c r="K1215" s="30">
        <v>-46.9</v>
      </c>
      <c r="L1215" s="10">
        <f t="shared" si="252"/>
        <v>-57.8</v>
      </c>
      <c r="M1215" s="52" t="str">
        <f t="shared" si="253"/>
        <v>high latitude</v>
      </c>
      <c r="N1215" s="32">
        <v>2850000</v>
      </c>
      <c r="O1215" s="24">
        <v>688000</v>
      </c>
      <c r="P1215" s="24">
        <v>637000</v>
      </c>
      <c r="Q1215" s="24">
        <v>201000</v>
      </c>
      <c r="R1215" s="24">
        <v>4270000</v>
      </c>
      <c r="S1215" s="37">
        <v>345000</v>
      </c>
      <c r="T1215" s="10">
        <v>0.31698365031698367</v>
      </c>
      <c r="U1215" s="11">
        <v>7.65209654098543E-2</v>
      </c>
      <c r="V1215" s="11">
        <v>7.0848626404181964E-2</v>
      </c>
      <c r="W1215" s="11">
        <v>2.2355689022355688E-2</v>
      </c>
      <c r="X1215" s="11">
        <v>0.47491936380825267</v>
      </c>
      <c r="Y1215" s="12">
        <v>3.8371705038371708E-2</v>
      </c>
      <c r="Z1215" s="10">
        <f t="shared" si="254"/>
        <v>0.6322822020309995</v>
      </c>
      <c r="AA1215" s="11">
        <f t="shared" si="255"/>
        <v>-0.37941510128351119</v>
      </c>
      <c r="AB1215" s="11">
        <f t="shared" si="256"/>
        <v>-0.19908904287207954</v>
      </c>
      <c r="AC1215" s="11">
        <f t="shared" si="257"/>
        <v>21.289480663362994</v>
      </c>
      <c r="AD1215" s="11">
        <f t="shared" si="258"/>
        <v>24.982309467549761</v>
      </c>
      <c r="AE1215" s="10">
        <v>18.576872655997999</v>
      </c>
      <c r="AF1215" s="11">
        <v>24.429841665003199</v>
      </c>
      <c r="AG1215" s="12">
        <v>30.743370694012299</v>
      </c>
      <c r="AH1215" s="10">
        <v>0.31711685777799103</v>
      </c>
      <c r="AI1215" s="11">
        <f t="shared" si="259"/>
        <v>40.028089887640448</v>
      </c>
      <c r="AJ1215" s="11">
        <f t="shared" si="260"/>
        <v>10.798122065727698</v>
      </c>
      <c r="AK1215" s="11">
        <f t="shared" si="261"/>
        <v>0.24849373066275851</v>
      </c>
      <c r="AL1215" s="11">
        <f t="shared" si="262"/>
        <v>3.1691542288557217</v>
      </c>
      <c r="AM1215" s="11">
        <f t="shared" si="263"/>
        <v>2.1084981293425975</v>
      </c>
      <c r="AN1215" s="3">
        <f t="shared" si="264"/>
        <v>0.66744730679156916</v>
      </c>
      <c r="AO1215" s="3">
        <f t="shared" si="265"/>
        <v>0.14918032786885246</v>
      </c>
      <c r="AP1215" s="3" t="s">
        <v>8</v>
      </c>
      <c r="AQ1215" s="124"/>
      <c r="AR1215" s="4"/>
      <c r="AS1215" s="3"/>
      <c r="AT1215" s="35"/>
    </row>
    <row r="1216" spans="1:46" ht="15" customHeight="1">
      <c r="A1216" s="11">
        <v>44.805426136363643</v>
      </c>
      <c r="B1216" s="32">
        <v>1172</v>
      </c>
      <c r="C1216" s="17">
        <v>-43.959516999999998</v>
      </c>
      <c r="D1216" s="17">
        <v>149.92843300000001</v>
      </c>
      <c r="E1216" s="40" t="s">
        <v>51</v>
      </c>
      <c r="F1216" s="18">
        <v>-59.6</v>
      </c>
      <c r="G1216" s="17">
        <v>-57.4</v>
      </c>
      <c r="H1216" s="17">
        <v>-57.8</v>
      </c>
      <c r="I1216" s="17">
        <v>-54.6</v>
      </c>
      <c r="J1216" s="17">
        <v>-50</v>
      </c>
      <c r="K1216" s="30">
        <v>-46.9</v>
      </c>
      <c r="L1216" s="10">
        <f t="shared" si="252"/>
        <v>-57.8</v>
      </c>
      <c r="M1216" s="52" t="str">
        <f t="shared" si="253"/>
        <v>high latitude</v>
      </c>
      <c r="N1216" s="32">
        <v>29600000</v>
      </c>
      <c r="O1216" s="24">
        <v>6760000</v>
      </c>
      <c r="P1216" s="24">
        <v>6300000</v>
      </c>
      <c r="Q1216" s="24">
        <v>2180000</v>
      </c>
      <c r="R1216" s="24">
        <v>46400000</v>
      </c>
      <c r="S1216" s="37">
        <v>3320000</v>
      </c>
      <c r="T1216" s="10">
        <v>0.31302876480541453</v>
      </c>
      <c r="U1216" s="11">
        <v>7.1489001692047374E-2</v>
      </c>
      <c r="V1216" s="11">
        <v>6.6624365482233508E-2</v>
      </c>
      <c r="W1216" s="11">
        <v>2.3054145516074449E-2</v>
      </c>
      <c r="X1216" s="11">
        <v>0.4906937394247039</v>
      </c>
      <c r="Y1216" s="12">
        <v>3.5109983079526223E-2</v>
      </c>
      <c r="Z1216" s="10">
        <f t="shared" si="254"/>
        <v>0.63577586206896552</v>
      </c>
      <c r="AA1216" s="11">
        <f t="shared" si="255"/>
        <v>-0.38364441755000001</v>
      </c>
      <c r="AB1216" s="11">
        <f t="shared" si="256"/>
        <v>-0.19669596457671787</v>
      </c>
      <c r="AC1216" s="11">
        <f t="shared" si="257"/>
        <v>21.004001815374998</v>
      </c>
      <c r="AD1216" s="11">
        <f t="shared" si="258"/>
        <v>25.145996022952499</v>
      </c>
      <c r="AE1216" s="10">
        <v>18.860255378382099</v>
      </c>
      <c r="AF1216" s="11">
        <v>24.630005622136899</v>
      </c>
      <c r="AG1216" s="12">
        <v>31.052694631622401</v>
      </c>
      <c r="AH1216" s="10">
        <v>0.31333520784928892</v>
      </c>
      <c r="AI1216" s="11">
        <f t="shared" si="259"/>
        <v>38.94736842105263</v>
      </c>
      <c r="AJ1216" s="11">
        <f t="shared" si="260"/>
        <v>10.085054678007289</v>
      </c>
      <c r="AK1216" s="11">
        <f t="shared" si="261"/>
        <v>0.23460591133004927</v>
      </c>
      <c r="AL1216" s="11">
        <f t="shared" si="262"/>
        <v>2.8899082568807342</v>
      </c>
      <c r="AM1216" s="11">
        <f t="shared" si="263"/>
        <v>2.1109913793103448</v>
      </c>
      <c r="AN1216" s="3">
        <f t="shared" si="264"/>
        <v>0.63793103448275856</v>
      </c>
      <c r="AO1216" s="3">
        <f t="shared" si="265"/>
        <v>0.13577586206896552</v>
      </c>
      <c r="AP1216" s="3" t="s">
        <v>8</v>
      </c>
      <c r="AQ1216" s="124"/>
      <c r="AR1216" s="4"/>
      <c r="AS1216" s="3"/>
      <c r="AT1216" s="35"/>
    </row>
    <row r="1217" spans="1:46" ht="15" customHeight="1">
      <c r="A1217" s="11">
        <v>44.874034090909092</v>
      </c>
      <c r="B1217" s="32">
        <v>1172</v>
      </c>
      <c r="C1217" s="17">
        <v>-43.959516999999998</v>
      </c>
      <c r="D1217" s="17">
        <v>149.92843300000001</v>
      </c>
      <c r="E1217" s="40" t="s">
        <v>51</v>
      </c>
      <c r="F1217" s="18">
        <v>-59.6</v>
      </c>
      <c r="G1217" s="17">
        <v>-57.4</v>
      </c>
      <c r="H1217" s="17">
        <v>-57.8</v>
      </c>
      <c r="I1217" s="17">
        <v>-54.6</v>
      </c>
      <c r="J1217" s="17">
        <v>-50</v>
      </c>
      <c r="K1217" s="30">
        <v>-46.9</v>
      </c>
      <c r="L1217" s="10">
        <f t="shared" si="252"/>
        <v>-57.8</v>
      </c>
      <c r="M1217" s="52" t="str">
        <f t="shared" si="253"/>
        <v>high latitude</v>
      </c>
      <c r="N1217" s="32">
        <v>4540000</v>
      </c>
      <c r="O1217" s="24">
        <v>1000000</v>
      </c>
      <c r="P1217" s="24">
        <v>836000</v>
      </c>
      <c r="Q1217" s="24">
        <v>258000</v>
      </c>
      <c r="R1217" s="24">
        <v>6730000</v>
      </c>
      <c r="S1217" s="37">
        <v>440000</v>
      </c>
      <c r="T1217" s="10">
        <v>0.32889017676035931</v>
      </c>
      <c r="U1217" s="11">
        <v>7.2442770211532892E-2</v>
      </c>
      <c r="V1217" s="11">
        <v>6.0562155896841496E-2</v>
      </c>
      <c r="W1217" s="11">
        <v>1.8690234714575486E-2</v>
      </c>
      <c r="X1217" s="11">
        <v>0.48753984352361635</v>
      </c>
      <c r="Y1217" s="12">
        <v>3.1874818893074468E-2</v>
      </c>
      <c r="Z1217" s="10">
        <f t="shared" si="254"/>
        <v>0.60536700868192583</v>
      </c>
      <c r="AA1217" s="11">
        <f t="shared" si="255"/>
        <v>-0.39877039990380714</v>
      </c>
      <c r="AB1217" s="11">
        <f t="shared" si="256"/>
        <v>-0.21798125093446036</v>
      </c>
      <c r="AC1217" s="11">
        <f t="shared" si="257"/>
        <v>19.982998006493016</v>
      </c>
      <c r="AD1217" s="11">
        <f t="shared" si="258"/>
        <v>23.690082436082911</v>
      </c>
      <c r="AE1217" s="10">
        <v>16.824992318160501</v>
      </c>
      <c r="AF1217" s="11">
        <v>22.751818568273301</v>
      </c>
      <c r="AG1217" s="12">
        <v>28.852258364765198</v>
      </c>
      <c r="AH1217" s="10">
        <v>0.30669303911569884</v>
      </c>
      <c r="AI1217" s="11">
        <f t="shared" si="259"/>
        <v>40.283939662821652</v>
      </c>
      <c r="AJ1217" s="11">
        <f t="shared" si="260"/>
        <v>8.8353413654618471</v>
      </c>
      <c r="AK1217" s="11">
        <f t="shared" si="261"/>
        <v>0.22603626943005184</v>
      </c>
      <c r="AL1217" s="11">
        <f t="shared" si="262"/>
        <v>3.2403100775193798</v>
      </c>
      <c r="AM1217" s="11">
        <f t="shared" si="263"/>
        <v>2.054459352801894</v>
      </c>
      <c r="AN1217" s="3">
        <f t="shared" si="264"/>
        <v>0.6745913818722139</v>
      </c>
      <c r="AO1217" s="3">
        <f t="shared" si="265"/>
        <v>0.12421991084695394</v>
      </c>
      <c r="AP1217" s="3" t="s">
        <v>8</v>
      </c>
      <c r="AQ1217" s="124"/>
      <c r="AR1217" s="4"/>
      <c r="AS1217" s="3"/>
      <c r="AT1217" s="35"/>
    </row>
    <row r="1218" spans="1:46" ht="15" customHeight="1">
      <c r="A1218" s="11">
        <v>44.947542613636365</v>
      </c>
      <c r="B1218" s="32">
        <v>1172</v>
      </c>
      <c r="C1218" s="17">
        <v>-43.959516999999998</v>
      </c>
      <c r="D1218" s="17">
        <v>149.92843300000001</v>
      </c>
      <c r="E1218" s="40" t="s">
        <v>51</v>
      </c>
      <c r="F1218" s="18">
        <v>-59.6</v>
      </c>
      <c r="G1218" s="17">
        <v>-57.4</v>
      </c>
      <c r="H1218" s="17">
        <v>-57.8</v>
      </c>
      <c r="I1218" s="17">
        <v>-54.6</v>
      </c>
      <c r="J1218" s="17">
        <v>-50</v>
      </c>
      <c r="K1218" s="30">
        <v>-46.9</v>
      </c>
      <c r="L1218" s="10">
        <f t="shared" si="252"/>
        <v>-57.8</v>
      </c>
      <c r="M1218" s="52" t="str">
        <f t="shared" si="253"/>
        <v>high latitude</v>
      </c>
      <c r="N1218" s="32">
        <v>1140000</v>
      </c>
      <c r="O1218" s="24">
        <v>255000</v>
      </c>
      <c r="P1218" s="24">
        <v>216000</v>
      </c>
      <c r="Q1218" s="24">
        <v>69600</v>
      </c>
      <c r="R1218" s="24">
        <v>1630000</v>
      </c>
      <c r="S1218" s="37">
        <v>115000</v>
      </c>
      <c r="T1218" s="10">
        <v>0.33278841662774405</v>
      </c>
      <c r="U1218" s="11">
        <v>7.4439514245679586E-2</v>
      </c>
      <c r="V1218" s="11">
        <v>6.305464736104624E-2</v>
      </c>
      <c r="W1218" s="11">
        <v>2.0317608594114901E-2</v>
      </c>
      <c r="X1218" s="11">
        <v>0.47582905184493229</v>
      </c>
      <c r="Y1218" s="12">
        <v>3.3570761326482949E-2</v>
      </c>
      <c r="Z1218" s="10">
        <f t="shared" si="254"/>
        <v>0.61104331909701026</v>
      </c>
      <c r="AA1218" s="11">
        <f t="shared" si="255"/>
        <v>-0.39842229021177578</v>
      </c>
      <c r="AB1218" s="11">
        <f t="shared" si="256"/>
        <v>-0.21392799994090411</v>
      </c>
      <c r="AC1218" s="11">
        <f t="shared" si="257"/>
        <v>20.006495410705135</v>
      </c>
      <c r="AD1218" s="11">
        <f t="shared" si="258"/>
        <v>23.967324804042157</v>
      </c>
      <c r="AE1218" s="10">
        <v>17.223961703888499</v>
      </c>
      <c r="AF1218" s="11">
        <v>23.132097853641699</v>
      </c>
      <c r="AG1218" s="12">
        <v>29.2297791500879</v>
      </c>
      <c r="AH1218" s="10">
        <v>0.11331121144535712</v>
      </c>
      <c r="AI1218" s="11">
        <f t="shared" si="259"/>
        <v>41.155234657039713</v>
      </c>
      <c r="AJ1218" s="11">
        <f t="shared" si="260"/>
        <v>9.1633466135458157</v>
      </c>
      <c r="AK1218" s="11">
        <f t="shared" si="261"/>
        <v>0.23652432621631087</v>
      </c>
      <c r="AL1218" s="11">
        <f t="shared" si="262"/>
        <v>3.103448275862069</v>
      </c>
      <c r="AM1218" s="11">
        <f t="shared" si="263"/>
        <v>2.0680292861500913</v>
      </c>
      <c r="AN1218" s="3">
        <f t="shared" si="264"/>
        <v>0.69938650306748462</v>
      </c>
      <c r="AO1218" s="3">
        <f t="shared" si="265"/>
        <v>0.1325153374233129</v>
      </c>
      <c r="AP1218" s="3" t="s">
        <v>8</v>
      </c>
      <c r="AQ1218" s="124"/>
      <c r="AR1218" s="4"/>
      <c r="AS1218" s="3"/>
      <c r="AT1218" s="35"/>
    </row>
    <row r="1219" spans="1:46" ht="15" customHeight="1">
      <c r="A1219" s="11">
        <v>45.145198863636367</v>
      </c>
      <c r="B1219" s="32">
        <v>1172</v>
      </c>
      <c r="C1219" s="17">
        <v>-43.959516999999998</v>
      </c>
      <c r="D1219" s="17">
        <v>149.92843300000001</v>
      </c>
      <c r="E1219" s="40" t="s">
        <v>51</v>
      </c>
      <c r="F1219" s="18">
        <v>-59.6</v>
      </c>
      <c r="G1219" s="17">
        <v>-57.4</v>
      </c>
      <c r="H1219" s="17">
        <v>-57.8</v>
      </c>
      <c r="I1219" s="17">
        <v>-54.6</v>
      </c>
      <c r="J1219" s="17">
        <v>-50</v>
      </c>
      <c r="K1219" s="30">
        <v>-46.9</v>
      </c>
      <c r="L1219" s="10">
        <f t="shared" ref="L1219:L1282" si="266">IF(A1219&lt;2,C1219,IF(A1219&lt;15,K1219,IF(A1219&lt;25,J1219,IF(A1219&lt;35,I1219,IF(A1219&lt;45,H1219,IF(A1219&lt;55,G1219,IF(A1219&lt;65,F1219,IF(A1219&lt;70,F1219,"no age"))))))))</f>
        <v>-57.4</v>
      </c>
      <c r="M1219" s="52" t="str">
        <f t="shared" ref="M1219:M1282" si="267">IF(ABS(L1219)&lt;=20,"low latitude",IF(ABS(L1219)&lt;=40,"mid latitude",IF(ABS(L1219)&lt;=50,"transition",IF(ABS(L1219)&gt;50,"high latitude","no category"))))</f>
        <v>high latitude</v>
      </c>
      <c r="N1219" s="32">
        <v>33100000</v>
      </c>
      <c r="O1219" s="24">
        <v>7900000</v>
      </c>
      <c r="P1219" s="24">
        <v>7260000</v>
      </c>
      <c r="Q1219" s="24">
        <v>2010000</v>
      </c>
      <c r="R1219" s="24">
        <v>51200000</v>
      </c>
      <c r="S1219" s="37">
        <v>4190000</v>
      </c>
      <c r="T1219" s="10">
        <v>0.31326897596062842</v>
      </c>
      <c r="U1219" s="11">
        <v>7.4768124171872036E-2</v>
      </c>
      <c r="V1219" s="11">
        <v>6.8710959681998862E-2</v>
      </c>
      <c r="W1219" s="11">
        <v>1.9023282226007951E-2</v>
      </c>
      <c r="X1219" s="11">
        <v>0.48457315918985427</v>
      </c>
      <c r="Y1219" s="12">
        <v>3.9655498769638461E-2</v>
      </c>
      <c r="Z1219" s="10">
        <f t="shared" ref="Z1219:Z1282" si="268">(V1219+W1219+Y1219)/(U1219+V1219+W1219+Y1219)</f>
        <v>0.63014981273408244</v>
      </c>
      <c r="AA1219" s="11">
        <f t="shared" ref="AA1219:AA1282" si="269">LOG((V1219)/(U1219+V1219+W1219))</f>
        <v>-0.37383367446082272</v>
      </c>
      <c r="AB1219" s="11">
        <f t="shared" ref="AB1219:AB1282" si="270">LOG(Z1219)</f>
        <v>-0.20055618846856074</v>
      </c>
      <c r="AC1219" s="11">
        <f t="shared" ref="AC1219:AC1282" si="271">67.5*AA1219+46.9</f>
        <v>21.666226973894464</v>
      </c>
      <c r="AD1219" s="11">
        <f t="shared" ref="AD1219:AD1282" si="272">68.4*AB1219+38.6</f>
        <v>24.881956708750444</v>
      </c>
      <c r="AE1219" s="10">
        <v>18.4407875156252</v>
      </c>
      <c r="AF1219" s="11">
        <v>24.285171833565499</v>
      </c>
      <c r="AG1219" s="12">
        <v>30.630032862594099</v>
      </c>
      <c r="AH1219" s="10">
        <v>0.25244561249817493</v>
      </c>
      <c r="AI1219" s="11">
        <f t="shared" ref="AI1219:AI1282" si="273">((T1219)/(T1219+X1219))*100</f>
        <v>39.264531435349937</v>
      </c>
      <c r="AJ1219" s="11">
        <f t="shared" ref="AJ1219:AJ1282" si="274">((Y1219)/(T1219+Y1219))*100</f>
        <v>11.236256368999733</v>
      </c>
      <c r="AK1219" s="11">
        <f t="shared" ref="AK1219:AK1282" si="275">(U1219+V1219+W1219)/(U1219+V1219+W1219+X1219+Y1219)</f>
        <v>0.23663175303197351</v>
      </c>
      <c r="AL1219" s="11">
        <f t="shared" ref="AL1219:AL1282" si="276">V1219/W1219</f>
        <v>3.6119402985074625</v>
      </c>
      <c r="AM1219" s="11">
        <f t="shared" ref="AM1219:AM1282" si="277">((U1219*1)+(V1219*2)+(W1219*3)+(Y1219*4))/(U1219+V1219+W1219+Y1219)</f>
        <v>2.1165730337078652</v>
      </c>
      <c r="AN1219" s="3">
        <f t="shared" ref="AN1219:AN1282" si="278">IF(T1219="n/a","n/a",T1219/X1219)</f>
        <v>0.64648437499999989</v>
      </c>
      <c r="AO1219" s="3">
        <f t="shared" ref="AO1219:AO1282" si="279">IF(P1219="n/a","n/a",P1219/R1219)</f>
        <v>0.14179687499999999</v>
      </c>
      <c r="AP1219" s="3" t="s">
        <v>8</v>
      </c>
      <c r="AQ1219" s="124"/>
      <c r="AR1219" s="4"/>
      <c r="AS1219" s="3"/>
      <c r="AT1219" s="35"/>
    </row>
    <row r="1220" spans="1:46" ht="15" customHeight="1">
      <c r="A1220" s="11">
        <v>45.279147727272729</v>
      </c>
      <c r="B1220" s="32">
        <v>1172</v>
      </c>
      <c r="C1220" s="17">
        <v>-43.959516999999998</v>
      </c>
      <c r="D1220" s="17">
        <v>149.92843300000001</v>
      </c>
      <c r="E1220" s="40" t="s">
        <v>51</v>
      </c>
      <c r="F1220" s="18">
        <v>-59.6</v>
      </c>
      <c r="G1220" s="17">
        <v>-57.4</v>
      </c>
      <c r="H1220" s="17">
        <v>-57.8</v>
      </c>
      <c r="I1220" s="17">
        <v>-54.6</v>
      </c>
      <c r="J1220" s="17">
        <v>-50</v>
      </c>
      <c r="K1220" s="30">
        <v>-46.9</v>
      </c>
      <c r="L1220" s="10">
        <f t="shared" si="266"/>
        <v>-57.4</v>
      </c>
      <c r="M1220" s="52" t="str">
        <f t="shared" si="267"/>
        <v>high latitude</v>
      </c>
      <c r="N1220" s="32">
        <v>10100000</v>
      </c>
      <c r="O1220" s="24">
        <v>2500000</v>
      </c>
      <c r="P1220" s="24">
        <v>2340000</v>
      </c>
      <c r="Q1220" s="24">
        <v>547000</v>
      </c>
      <c r="R1220" s="24">
        <v>16400000</v>
      </c>
      <c r="S1220" s="37">
        <v>1420000</v>
      </c>
      <c r="T1220" s="10">
        <v>0.30323955925180895</v>
      </c>
      <c r="U1220" s="11">
        <v>7.5059296844507156E-2</v>
      </c>
      <c r="V1220" s="11">
        <v>7.0255501846458707E-2</v>
      </c>
      <c r="W1220" s="11">
        <v>1.6422974149578166E-2</v>
      </c>
      <c r="X1220" s="11">
        <v>0.492388987299967</v>
      </c>
      <c r="Y1220" s="12">
        <v>4.2633680607680066E-2</v>
      </c>
      <c r="Z1220" s="10">
        <f t="shared" si="268"/>
        <v>0.63273101219333028</v>
      </c>
      <c r="AA1220" s="11">
        <f t="shared" si="269"/>
        <v>-0.36213111813581206</v>
      </c>
      <c r="AB1220" s="11">
        <f t="shared" si="270"/>
        <v>-0.19878087884199841</v>
      </c>
      <c r="AC1220" s="11">
        <f t="shared" si="271"/>
        <v>22.456149525832686</v>
      </c>
      <c r="AD1220" s="11">
        <f t="shared" si="272"/>
        <v>25.00338788720731</v>
      </c>
      <c r="AE1220" s="10">
        <v>18.617218252942202</v>
      </c>
      <c r="AF1220" s="11">
        <v>24.449480819786601</v>
      </c>
      <c r="AG1220" s="12">
        <v>30.811093959987002</v>
      </c>
      <c r="AH1220" s="10">
        <v>0.21956790710954602</v>
      </c>
      <c r="AI1220" s="11">
        <f t="shared" si="273"/>
        <v>38.113207547169814</v>
      </c>
      <c r="AJ1220" s="11">
        <f t="shared" si="274"/>
        <v>12.326388888888888</v>
      </c>
      <c r="AK1220" s="11">
        <f t="shared" si="275"/>
        <v>0.23212823716981948</v>
      </c>
      <c r="AL1220" s="11">
        <f t="shared" si="276"/>
        <v>4.2778793418647174</v>
      </c>
      <c r="AM1220" s="11">
        <f t="shared" si="277"/>
        <v>2.1303070368738064</v>
      </c>
      <c r="AN1220" s="3">
        <f t="shared" si="278"/>
        <v>0.61585365853658536</v>
      </c>
      <c r="AO1220" s="3">
        <f t="shared" si="279"/>
        <v>0.14268292682926828</v>
      </c>
      <c r="AP1220" s="3" t="s">
        <v>8</v>
      </c>
      <c r="AQ1220" s="124"/>
      <c r="AR1220" s="4"/>
      <c r="AS1220" s="3"/>
      <c r="AT1220" s="35"/>
    </row>
    <row r="1221" spans="1:46" ht="15" customHeight="1">
      <c r="A1221" s="11">
        <v>45.444623579545457</v>
      </c>
      <c r="B1221" s="32">
        <v>1172</v>
      </c>
      <c r="C1221" s="17">
        <v>-43.959516999999998</v>
      </c>
      <c r="D1221" s="17">
        <v>149.92843300000001</v>
      </c>
      <c r="E1221" s="40" t="s">
        <v>51</v>
      </c>
      <c r="F1221" s="18">
        <v>-59.6</v>
      </c>
      <c r="G1221" s="17">
        <v>-57.4</v>
      </c>
      <c r="H1221" s="17">
        <v>-57.8</v>
      </c>
      <c r="I1221" s="17">
        <v>-54.6</v>
      </c>
      <c r="J1221" s="17">
        <v>-50</v>
      </c>
      <c r="K1221" s="30">
        <v>-46.9</v>
      </c>
      <c r="L1221" s="10">
        <f t="shared" si="266"/>
        <v>-57.4</v>
      </c>
      <c r="M1221" s="52" t="str">
        <f t="shared" si="267"/>
        <v>high latitude</v>
      </c>
      <c r="N1221" s="32">
        <v>9010000</v>
      </c>
      <c r="O1221" s="24">
        <v>2310000</v>
      </c>
      <c r="P1221" s="24">
        <v>2330000</v>
      </c>
      <c r="Q1221" s="24">
        <v>569000</v>
      </c>
      <c r="R1221" s="24">
        <v>15500000</v>
      </c>
      <c r="S1221" s="37">
        <v>1460000</v>
      </c>
      <c r="T1221" s="10">
        <v>0.2889765547323519</v>
      </c>
      <c r="U1221" s="11">
        <v>7.408832868276724E-2</v>
      </c>
      <c r="V1221" s="11">
        <v>7.4729786073960039E-2</v>
      </c>
      <c r="W1221" s="11">
        <v>1.8249462779434875E-2</v>
      </c>
      <c r="X1221" s="11">
        <v>0.49712947817441228</v>
      </c>
      <c r="Y1221" s="12">
        <v>4.6826389557073668E-2</v>
      </c>
      <c r="Z1221" s="10">
        <f t="shared" si="268"/>
        <v>0.65362123256860105</v>
      </c>
      <c r="AA1221" s="11">
        <f t="shared" si="269"/>
        <v>-0.34939843640667817</v>
      </c>
      <c r="AB1221" s="11">
        <f t="shared" si="270"/>
        <v>-0.18467384840096904</v>
      </c>
      <c r="AC1221" s="11">
        <f t="shared" si="271"/>
        <v>23.315605542549221</v>
      </c>
      <c r="AD1221" s="11">
        <f t="shared" si="272"/>
        <v>25.968308769373721</v>
      </c>
      <c r="AE1221" s="10">
        <v>19.938445196720998</v>
      </c>
      <c r="AF1221" s="11">
        <v>25.761027442645101</v>
      </c>
      <c r="AG1221" s="12">
        <v>32.281500775951002</v>
      </c>
      <c r="AH1221" s="10">
        <v>0.19476336433061459</v>
      </c>
      <c r="AI1221" s="11">
        <f t="shared" si="273"/>
        <v>36.76050591595267</v>
      </c>
      <c r="AJ1221" s="11">
        <f t="shared" si="274"/>
        <v>13.944603629417381</v>
      </c>
      <c r="AK1221" s="11">
        <f t="shared" si="275"/>
        <v>0.23496774775587534</v>
      </c>
      <c r="AL1221" s="11">
        <f t="shared" si="276"/>
        <v>4.0949033391915641</v>
      </c>
      <c r="AM1221" s="11">
        <f t="shared" si="277"/>
        <v>2.1767881241565452</v>
      </c>
      <c r="AN1221" s="3">
        <f t="shared" si="278"/>
        <v>0.58129032258064517</v>
      </c>
      <c r="AO1221" s="3">
        <f t="shared" si="279"/>
        <v>0.1503225806451613</v>
      </c>
      <c r="AP1221" s="3" t="s">
        <v>8</v>
      </c>
      <c r="AQ1221" s="124"/>
      <c r="AR1221" s="4"/>
      <c r="AS1221" s="3"/>
      <c r="AT1221" s="35"/>
    </row>
    <row r="1222" spans="1:46" ht="15" customHeight="1">
      <c r="A1222" s="11">
        <v>45.496079545454549</v>
      </c>
      <c r="B1222" s="32">
        <v>1172</v>
      </c>
      <c r="C1222" s="17">
        <v>-43.959516999999998</v>
      </c>
      <c r="D1222" s="17">
        <v>149.92843300000001</v>
      </c>
      <c r="E1222" s="40" t="s">
        <v>51</v>
      </c>
      <c r="F1222" s="18">
        <v>-59.6</v>
      </c>
      <c r="G1222" s="17">
        <v>-57.4</v>
      </c>
      <c r="H1222" s="17">
        <v>-57.8</v>
      </c>
      <c r="I1222" s="17">
        <v>-54.6</v>
      </c>
      <c r="J1222" s="17">
        <v>-50</v>
      </c>
      <c r="K1222" s="30">
        <v>-46.9</v>
      </c>
      <c r="L1222" s="10">
        <f t="shared" si="266"/>
        <v>-57.4</v>
      </c>
      <c r="M1222" s="52" t="str">
        <f t="shared" si="267"/>
        <v>high latitude</v>
      </c>
      <c r="N1222" s="32">
        <v>12900000</v>
      </c>
      <c r="O1222" s="24">
        <v>3140000</v>
      </c>
      <c r="P1222" s="24">
        <v>3230000</v>
      </c>
      <c r="Q1222" s="24">
        <v>812000</v>
      </c>
      <c r="R1222" s="24">
        <v>22000000</v>
      </c>
      <c r="S1222" s="37">
        <v>2050000</v>
      </c>
      <c r="T1222" s="10">
        <v>0.29230490347140398</v>
      </c>
      <c r="U1222" s="11">
        <v>7.1150185806217708E-2</v>
      </c>
      <c r="V1222" s="11">
        <v>7.3189522342064717E-2</v>
      </c>
      <c r="W1222" s="11">
        <v>1.8399347412308528E-2</v>
      </c>
      <c r="X1222" s="11">
        <v>0.49850448654037888</v>
      </c>
      <c r="Y1222" s="12">
        <v>4.6451554427626211E-2</v>
      </c>
      <c r="Z1222" s="10">
        <f t="shared" si="268"/>
        <v>0.65987868284228768</v>
      </c>
      <c r="AA1222" s="11">
        <f t="shared" si="269"/>
        <v>-0.34704287845895138</v>
      </c>
      <c r="AB1222" s="11">
        <f t="shared" si="270"/>
        <v>-0.18053590114765125</v>
      </c>
      <c r="AC1222" s="11">
        <f t="shared" si="271"/>
        <v>23.474605704020782</v>
      </c>
      <c r="AD1222" s="11">
        <f t="shared" si="272"/>
        <v>26.251344361500657</v>
      </c>
      <c r="AE1222" s="10">
        <v>20.282001747978502</v>
      </c>
      <c r="AF1222" s="11">
        <v>26.080451685481901</v>
      </c>
      <c r="AG1222" s="12">
        <v>32.798644821292903</v>
      </c>
      <c r="AH1222" s="10">
        <v>0.18911945744720063</v>
      </c>
      <c r="AI1222" s="11">
        <f t="shared" si="273"/>
        <v>36.96275071633238</v>
      </c>
      <c r="AJ1222" s="11">
        <f t="shared" si="274"/>
        <v>13.712374581939798</v>
      </c>
      <c r="AK1222" s="11">
        <f t="shared" si="275"/>
        <v>0.22995645491803282</v>
      </c>
      <c r="AL1222" s="11">
        <f t="shared" si="276"/>
        <v>3.9778325123152714</v>
      </c>
      <c r="AM1222" s="11">
        <f t="shared" si="277"/>
        <v>2.1919410745233967</v>
      </c>
      <c r="AN1222" s="3">
        <f t="shared" si="278"/>
        <v>0.58636363636363631</v>
      </c>
      <c r="AO1222" s="3">
        <f t="shared" si="279"/>
        <v>0.14681818181818182</v>
      </c>
      <c r="AP1222" s="3" t="s">
        <v>8</v>
      </c>
      <c r="AQ1222" s="124"/>
      <c r="AR1222" s="4"/>
      <c r="AS1222" s="3"/>
      <c r="AT1222" s="35"/>
    </row>
    <row r="1223" spans="1:46" ht="15" customHeight="1">
      <c r="A1223" s="11">
        <v>45.517968750000001</v>
      </c>
      <c r="B1223" s="32">
        <v>1172</v>
      </c>
      <c r="C1223" s="17">
        <v>-43.959516999999998</v>
      </c>
      <c r="D1223" s="17">
        <v>149.92843300000001</v>
      </c>
      <c r="E1223" s="40" t="s">
        <v>51</v>
      </c>
      <c r="F1223" s="18">
        <v>-59.6</v>
      </c>
      <c r="G1223" s="17">
        <v>-57.4</v>
      </c>
      <c r="H1223" s="17">
        <v>-57.8</v>
      </c>
      <c r="I1223" s="17">
        <v>-54.6</v>
      </c>
      <c r="J1223" s="17">
        <v>-50</v>
      </c>
      <c r="K1223" s="30">
        <v>-46.9</v>
      </c>
      <c r="L1223" s="10">
        <f t="shared" si="266"/>
        <v>-57.4</v>
      </c>
      <c r="M1223" s="52" t="str">
        <f t="shared" si="267"/>
        <v>high latitude</v>
      </c>
      <c r="N1223" s="32">
        <v>5214510</v>
      </c>
      <c r="O1223" s="24">
        <v>1315890</v>
      </c>
      <c r="P1223" s="24">
        <v>1480820</v>
      </c>
      <c r="Q1223" s="24">
        <v>376629</v>
      </c>
      <c r="R1223" s="24">
        <v>10362200</v>
      </c>
      <c r="S1223" s="37">
        <v>1045540</v>
      </c>
      <c r="T1223" s="10">
        <v>0.26341777453552911</v>
      </c>
      <c r="U1223" s="11">
        <v>6.6473899816772306E-2</v>
      </c>
      <c r="V1223" s="11">
        <v>7.4805553903953048E-2</v>
      </c>
      <c r="W1223" s="11">
        <v>1.9025905215550799E-2</v>
      </c>
      <c r="X1223" s="11">
        <v>0.52346004961004189</v>
      </c>
      <c r="Y1223" s="12">
        <v>5.2816816918152827E-2</v>
      </c>
      <c r="Z1223" s="10">
        <f t="shared" si="268"/>
        <v>0.68809487069906483</v>
      </c>
      <c r="AA1223" s="11">
        <f t="shared" si="269"/>
        <v>-0.33101419781102792</v>
      </c>
      <c r="AB1223" s="11">
        <f t="shared" si="270"/>
        <v>-0.1623516795252031</v>
      </c>
      <c r="AC1223" s="11">
        <f t="shared" si="271"/>
        <v>24.556541647755616</v>
      </c>
      <c r="AD1223" s="11">
        <f t="shared" si="272"/>
        <v>27.49514512047611</v>
      </c>
      <c r="AE1223" s="10">
        <v>22.102123391665302</v>
      </c>
      <c r="AF1223" s="11">
        <v>27.841315439635501</v>
      </c>
      <c r="AG1223" s="12">
        <v>34.814523030519098</v>
      </c>
      <c r="AH1223" s="10">
        <v>0.2279323642464629</v>
      </c>
      <c r="AI1223" s="11">
        <f t="shared" si="273"/>
        <v>33.476324589724022</v>
      </c>
      <c r="AJ1223" s="11">
        <f t="shared" si="274"/>
        <v>16.701783532080412</v>
      </c>
      <c r="AK1223" s="11">
        <f t="shared" si="275"/>
        <v>0.21763403106176163</v>
      </c>
      <c r="AL1223" s="11">
        <f t="shared" si="276"/>
        <v>3.9317737083442856</v>
      </c>
      <c r="AM1223" s="11">
        <f t="shared" si="277"/>
        <v>2.2730154147582806</v>
      </c>
      <c r="AN1223" s="3">
        <f t="shared" si="278"/>
        <v>0.5032242187952366</v>
      </c>
      <c r="AO1223" s="3">
        <f t="shared" si="279"/>
        <v>0.14290594661365347</v>
      </c>
      <c r="AP1223" s="3" t="s">
        <v>8</v>
      </c>
      <c r="AQ1223" s="124"/>
      <c r="AR1223" s="4"/>
      <c r="AS1223" s="3"/>
      <c r="AT1223" s="35"/>
    </row>
    <row r="1224" spans="1:46" ht="15" customHeight="1">
      <c r="A1224" s="11">
        <v>45.560113636363639</v>
      </c>
      <c r="B1224" s="32">
        <v>1172</v>
      </c>
      <c r="C1224" s="17">
        <v>-43.959516999999998</v>
      </c>
      <c r="D1224" s="17">
        <v>149.92843300000001</v>
      </c>
      <c r="E1224" s="40" t="s">
        <v>51</v>
      </c>
      <c r="F1224" s="18">
        <v>-59.6</v>
      </c>
      <c r="G1224" s="17">
        <v>-57.4</v>
      </c>
      <c r="H1224" s="17">
        <v>-57.8</v>
      </c>
      <c r="I1224" s="17">
        <v>-54.6</v>
      </c>
      <c r="J1224" s="17">
        <v>-50</v>
      </c>
      <c r="K1224" s="30">
        <v>-46.9</v>
      </c>
      <c r="L1224" s="10">
        <f t="shared" si="266"/>
        <v>-57.4</v>
      </c>
      <c r="M1224" s="52" t="str">
        <f t="shared" si="267"/>
        <v>high latitude</v>
      </c>
      <c r="N1224" s="32">
        <v>9880000</v>
      </c>
      <c r="O1224" s="24">
        <v>2500000</v>
      </c>
      <c r="P1224" s="24">
        <v>2860000</v>
      </c>
      <c r="Q1224" s="24">
        <v>823000</v>
      </c>
      <c r="R1224" s="24">
        <v>19300000</v>
      </c>
      <c r="S1224" s="37">
        <v>1930000</v>
      </c>
      <c r="T1224" s="10">
        <v>0.26492907516155845</v>
      </c>
      <c r="U1224" s="11">
        <v>6.7036709302013789E-2</v>
      </c>
      <c r="V1224" s="11">
        <v>7.6689995441503761E-2</v>
      </c>
      <c r="W1224" s="11">
        <v>2.2068484702222939E-2</v>
      </c>
      <c r="X1224" s="11">
        <v>0.51752339581154638</v>
      </c>
      <c r="Y1224" s="12">
        <v>5.175233958115464E-2</v>
      </c>
      <c r="Z1224" s="10">
        <f t="shared" si="268"/>
        <v>0.69185258227536051</v>
      </c>
      <c r="AA1224" s="11">
        <f t="shared" si="269"/>
        <v>-0.33483321336983241</v>
      </c>
      <c r="AB1224" s="11">
        <f t="shared" si="270"/>
        <v>-0.15998643375818047</v>
      </c>
      <c r="AC1224" s="11">
        <f t="shared" si="271"/>
        <v>24.298758097536311</v>
      </c>
      <c r="AD1224" s="11">
        <f t="shared" si="272"/>
        <v>27.656927930940455</v>
      </c>
      <c r="AE1224" s="10">
        <v>22.328461540069998</v>
      </c>
      <c r="AF1224" s="11">
        <v>28.0495548321692</v>
      </c>
      <c r="AG1224" s="12">
        <v>35.129846705749998</v>
      </c>
      <c r="AH1224" s="10">
        <v>0.29858991132432039</v>
      </c>
      <c r="AI1224" s="11">
        <f t="shared" si="273"/>
        <v>33.858807402330356</v>
      </c>
      <c r="AJ1224" s="11">
        <f t="shared" si="274"/>
        <v>16.342082980524982</v>
      </c>
      <c r="AK1224" s="11">
        <f t="shared" si="275"/>
        <v>0.22554992157005802</v>
      </c>
      <c r="AL1224" s="11">
        <f t="shared" si="276"/>
        <v>3.4750911300121503</v>
      </c>
      <c r="AM1224" s="11">
        <f t="shared" si="277"/>
        <v>2.2690743251571548</v>
      </c>
      <c r="AN1224" s="3">
        <f t="shared" si="278"/>
        <v>0.51191709844559585</v>
      </c>
      <c r="AO1224" s="3">
        <f t="shared" si="279"/>
        <v>0.14818652849740932</v>
      </c>
      <c r="AP1224" s="3" t="s">
        <v>8</v>
      </c>
      <c r="AQ1224" s="124"/>
      <c r="AR1224" s="4"/>
      <c r="AS1224" s="3"/>
      <c r="AT1224" s="35"/>
    </row>
    <row r="1225" spans="1:46" ht="15" customHeight="1">
      <c r="A1225" s="11">
        <v>45.600951704545459</v>
      </c>
      <c r="B1225" s="32">
        <v>1172</v>
      </c>
      <c r="C1225" s="17">
        <v>-43.959516999999998</v>
      </c>
      <c r="D1225" s="17">
        <v>149.92843300000001</v>
      </c>
      <c r="E1225" s="40" t="s">
        <v>51</v>
      </c>
      <c r="F1225" s="18">
        <v>-59.6</v>
      </c>
      <c r="G1225" s="17">
        <v>-57.4</v>
      </c>
      <c r="H1225" s="17">
        <v>-57.8</v>
      </c>
      <c r="I1225" s="17">
        <v>-54.6</v>
      </c>
      <c r="J1225" s="17">
        <v>-50</v>
      </c>
      <c r="K1225" s="30">
        <v>-46.9</v>
      </c>
      <c r="L1225" s="10">
        <f t="shared" si="266"/>
        <v>-57.4</v>
      </c>
      <c r="M1225" s="52" t="str">
        <f t="shared" si="267"/>
        <v>high latitude</v>
      </c>
      <c r="N1225" s="32">
        <v>8461870</v>
      </c>
      <c r="O1225" s="24">
        <v>1989970</v>
      </c>
      <c r="P1225" s="24">
        <v>2064300</v>
      </c>
      <c r="Q1225" s="24">
        <v>582459</v>
      </c>
      <c r="R1225" s="24">
        <v>15203900</v>
      </c>
      <c r="S1225" s="37">
        <v>1354530</v>
      </c>
      <c r="T1225" s="10">
        <v>0.28532426494912894</v>
      </c>
      <c r="U1225" s="11">
        <v>6.709943871990684E-2</v>
      </c>
      <c r="V1225" s="11">
        <v>6.9605758553899652E-2</v>
      </c>
      <c r="W1225" s="11">
        <v>1.9639829734799125E-2</v>
      </c>
      <c r="X1225" s="11">
        <v>0.51265755581922923</v>
      </c>
      <c r="Y1225" s="12">
        <v>4.567315222303623E-2</v>
      </c>
      <c r="Z1225" s="10">
        <f t="shared" si="268"/>
        <v>0.66785445262840415</v>
      </c>
      <c r="AA1225" s="11">
        <f t="shared" si="269"/>
        <v>-0.35143890113351989</v>
      </c>
      <c r="AB1225" s="11">
        <f t="shared" si="270"/>
        <v>-0.17531817421255363</v>
      </c>
      <c r="AC1225" s="11">
        <f t="shared" si="271"/>
        <v>23.177874173487407</v>
      </c>
      <c r="AD1225" s="11">
        <f t="shared" si="272"/>
        <v>26.608236883861331</v>
      </c>
      <c r="AE1225" s="10">
        <v>20.841158857005802</v>
      </c>
      <c r="AF1225" s="11">
        <v>26.565649160481801</v>
      </c>
      <c r="AG1225" s="12">
        <v>33.389618162199397</v>
      </c>
      <c r="AH1225" s="10">
        <v>0.22235825756979424</v>
      </c>
      <c r="AI1225" s="11">
        <f t="shared" si="273"/>
        <v>35.755734970803822</v>
      </c>
      <c r="AJ1225" s="11">
        <f t="shared" si="274"/>
        <v>13.798643087078762</v>
      </c>
      <c r="AK1225" s="11">
        <f t="shared" si="275"/>
        <v>0.21876358653407599</v>
      </c>
      <c r="AL1225" s="11">
        <f t="shared" si="276"/>
        <v>3.5441121177627957</v>
      </c>
      <c r="AM1225" s="11">
        <f t="shared" si="277"/>
        <v>2.2172413177263746</v>
      </c>
      <c r="AN1225" s="3">
        <f t="shared" si="278"/>
        <v>0.55655917231762908</v>
      </c>
      <c r="AO1225" s="3">
        <f t="shared" si="279"/>
        <v>0.13577437368043727</v>
      </c>
      <c r="AP1225" s="3" t="s">
        <v>8</v>
      </c>
      <c r="AQ1225" s="124"/>
      <c r="AR1225" s="4"/>
      <c r="AS1225" s="3"/>
      <c r="AT1225" s="35"/>
    </row>
    <row r="1226" spans="1:46" ht="15" customHeight="1">
      <c r="A1226" s="11">
        <v>45.76454411764707</v>
      </c>
      <c r="B1226" s="32">
        <v>1172</v>
      </c>
      <c r="C1226" s="17">
        <v>-43.959516999999998</v>
      </c>
      <c r="D1226" s="17">
        <v>149.92843300000001</v>
      </c>
      <c r="E1226" s="40" t="s">
        <v>51</v>
      </c>
      <c r="F1226" s="18">
        <v>-59.6</v>
      </c>
      <c r="G1226" s="17">
        <v>-57.4</v>
      </c>
      <c r="H1226" s="17">
        <v>-57.8</v>
      </c>
      <c r="I1226" s="17">
        <v>-54.6</v>
      </c>
      <c r="J1226" s="17">
        <v>-50</v>
      </c>
      <c r="K1226" s="30">
        <v>-46.9</v>
      </c>
      <c r="L1226" s="10">
        <f t="shared" si="266"/>
        <v>-57.4</v>
      </c>
      <c r="M1226" s="52" t="str">
        <f t="shared" si="267"/>
        <v>high latitude</v>
      </c>
      <c r="N1226" s="32">
        <v>7388080</v>
      </c>
      <c r="O1226" s="24">
        <v>1724360</v>
      </c>
      <c r="P1226" s="24">
        <v>1672210</v>
      </c>
      <c r="Q1226" s="24">
        <v>456184</v>
      </c>
      <c r="R1226" s="24">
        <v>13350600</v>
      </c>
      <c r="S1226" s="37">
        <v>1124530</v>
      </c>
      <c r="T1226" s="10">
        <v>0.28729547140445522</v>
      </c>
      <c r="U1226" s="11">
        <v>6.7054068048936447E-2</v>
      </c>
      <c r="V1226" s="11">
        <v>6.5026144849168396E-2</v>
      </c>
      <c r="W1226" s="11">
        <v>1.7739331101878975E-2</v>
      </c>
      <c r="X1226" s="11">
        <v>0.51915611641080228</v>
      </c>
      <c r="Y1226" s="12">
        <v>4.3728868184758699E-2</v>
      </c>
      <c r="Z1226" s="10">
        <f t="shared" si="268"/>
        <v>0.65355402665389406</v>
      </c>
      <c r="AA1226" s="11">
        <f t="shared" si="269"/>
        <v>-0.36248046377522858</v>
      </c>
      <c r="AB1226" s="11">
        <f t="shared" si="270"/>
        <v>-0.18471850524056005</v>
      </c>
      <c r="AC1226" s="11">
        <f t="shared" si="271"/>
        <v>22.432568695172069</v>
      </c>
      <c r="AD1226" s="11">
        <f t="shared" si="272"/>
        <v>25.965254241545694</v>
      </c>
      <c r="AE1226" s="10">
        <v>19.922671225579201</v>
      </c>
      <c r="AF1226" s="11">
        <v>25.720009662852501</v>
      </c>
      <c r="AG1226" s="12">
        <v>32.266569268848201</v>
      </c>
      <c r="AH1226" s="10">
        <v>0.19778259046532648</v>
      </c>
      <c r="AI1226" s="11">
        <f t="shared" si="273"/>
        <v>35.62463956240223</v>
      </c>
      <c r="AJ1226" s="11">
        <f t="shared" si="274"/>
        <v>13.210167034552272</v>
      </c>
      <c r="AK1226" s="11">
        <f t="shared" si="275"/>
        <v>0.21021270104066564</v>
      </c>
      <c r="AL1226" s="11">
        <f t="shared" si="276"/>
        <v>3.6656480718306641</v>
      </c>
      <c r="AM1226" s="11">
        <f t="shared" si="277"/>
        <v>2.197072138137989</v>
      </c>
      <c r="AN1226" s="3">
        <f t="shared" si="278"/>
        <v>0.55338936077779266</v>
      </c>
      <c r="AO1226" s="3">
        <f t="shared" si="279"/>
        <v>0.12525354665707908</v>
      </c>
      <c r="AP1226" s="3" t="s">
        <v>8</v>
      </c>
      <c r="AQ1226" s="124"/>
      <c r="AR1226" s="4"/>
      <c r="AS1226" s="3"/>
      <c r="AT1226" s="35"/>
    </row>
    <row r="1227" spans="1:46" ht="15" customHeight="1">
      <c r="A1227" s="11">
        <v>45.849117647058826</v>
      </c>
      <c r="B1227" s="32">
        <v>1172</v>
      </c>
      <c r="C1227" s="17">
        <v>-43.959516999999998</v>
      </c>
      <c r="D1227" s="17">
        <v>149.92843300000001</v>
      </c>
      <c r="E1227" s="40" t="s">
        <v>51</v>
      </c>
      <c r="F1227" s="18">
        <v>-59.6</v>
      </c>
      <c r="G1227" s="17">
        <v>-57.4</v>
      </c>
      <c r="H1227" s="17">
        <v>-57.8</v>
      </c>
      <c r="I1227" s="17">
        <v>-54.6</v>
      </c>
      <c r="J1227" s="17">
        <v>-50</v>
      </c>
      <c r="K1227" s="30">
        <v>-46.9</v>
      </c>
      <c r="L1227" s="10">
        <f t="shared" si="266"/>
        <v>-57.4</v>
      </c>
      <c r="M1227" s="52" t="str">
        <f t="shared" si="267"/>
        <v>high latitude</v>
      </c>
      <c r="N1227" s="83">
        <v>19000000</v>
      </c>
      <c r="O1227" s="34">
        <v>4680000</v>
      </c>
      <c r="P1227" s="34">
        <v>5430000</v>
      </c>
      <c r="Q1227" s="34">
        <v>1620000</v>
      </c>
      <c r="R1227" s="34">
        <v>34200000</v>
      </c>
      <c r="S1227" s="42">
        <v>3550000</v>
      </c>
      <c r="T1227" s="10">
        <v>0.27745327102803741</v>
      </c>
      <c r="U1227" s="11">
        <v>6.8341121495327103E-2</v>
      </c>
      <c r="V1227" s="11">
        <v>7.9293224299065421E-2</v>
      </c>
      <c r="W1227" s="11">
        <v>2.3656542056074766E-2</v>
      </c>
      <c r="X1227" s="11">
        <v>0.49941588785046731</v>
      </c>
      <c r="Y1227" s="12">
        <v>5.1839953271028034E-2</v>
      </c>
      <c r="Z1227" s="10">
        <f t="shared" si="268"/>
        <v>0.69371727748691103</v>
      </c>
      <c r="AA1227" s="11">
        <f t="shared" si="269"/>
        <v>-0.33449818252668229</v>
      </c>
      <c r="AB1227" s="11">
        <f t="shared" si="270"/>
        <v>-0.15881748897490086</v>
      </c>
      <c r="AC1227" s="11">
        <f t="shared" si="271"/>
        <v>24.321372679448945</v>
      </c>
      <c r="AD1227" s="11">
        <f t="shared" si="272"/>
        <v>27.736883754116782</v>
      </c>
      <c r="AE1227" s="10">
        <v>22.406243397187598</v>
      </c>
      <c r="AF1227" s="11">
        <v>28.127265873110201</v>
      </c>
      <c r="AG1227" s="12">
        <v>35.2399460033701</v>
      </c>
      <c r="AH1227" s="10">
        <v>0.24509977043969627</v>
      </c>
      <c r="AI1227" s="11">
        <f t="shared" si="273"/>
        <v>35.714285714285715</v>
      </c>
      <c r="AJ1227" s="11">
        <f t="shared" si="274"/>
        <v>15.742793791574277</v>
      </c>
      <c r="AK1227" s="11">
        <f t="shared" si="275"/>
        <v>0.23706548100242519</v>
      </c>
      <c r="AL1227" s="11">
        <f t="shared" si="276"/>
        <v>3.3518518518518521</v>
      </c>
      <c r="AM1227" s="11">
        <f t="shared" si="277"/>
        <v>2.2643979057591621</v>
      </c>
      <c r="AN1227" s="3">
        <f t="shared" si="278"/>
        <v>0.55555555555555558</v>
      </c>
      <c r="AO1227" s="3">
        <f t="shared" si="279"/>
        <v>0.1587719298245614</v>
      </c>
      <c r="AP1227" s="3" t="s">
        <v>8</v>
      </c>
      <c r="AQ1227" s="124"/>
      <c r="AR1227" s="4"/>
      <c r="AS1227" s="3"/>
      <c r="AT1227" s="35"/>
    </row>
    <row r="1228" spans="1:46" ht="15" customHeight="1">
      <c r="A1228" s="11">
        <v>46.075441176470591</v>
      </c>
      <c r="B1228" s="32">
        <v>1172</v>
      </c>
      <c r="C1228" s="17">
        <v>-43.959516999999998</v>
      </c>
      <c r="D1228" s="17">
        <v>149.92843300000001</v>
      </c>
      <c r="E1228" s="40" t="s">
        <v>51</v>
      </c>
      <c r="F1228" s="18">
        <v>-59.6</v>
      </c>
      <c r="G1228" s="17">
        <v>-57.4</v>
      </c>
      <c r="H1228" s="17">
        <v>-57.8</v>
      </c>
      <c r="I1228" s="17">
        <v>-54.6</v>
      </c>
      <c r="J1228" s="17">
        <v>-50</v>
      </c>
      <c r="K1228" s="30">
        <v>-46.9</v>
      </c>
      <c r="L1228" s="10">
        <f t="shared" si="266"/>
        <v>-57.4</v>
      </c>
      <c r="M1228" s="52" t="str">
        <f t="shared" si="267"/>
        <v>high latitude</v>
      </c>
      <c r="N1228" s="83">
        <v>5640000</v>
      </c>
      <c r="O1228" s="34">
        <v>1390000</v>
      </c>
      <c r="P1228" s="34">
        <v>1540000</v>
      </c>
      <c r="Q1228" s="34">
        <v>434000</v>
      </c>
      <c r="R1228" s="34">
        <v>10400000</v>
      </c>
      <c r="S1228" s="42">
        <v>1010000</v>
      </c>
      <c r="T1228" s="10">
        <v>0.27628098363867931</v>
      </c>
      <c r="U1228" s="11">
        <v>6.8090526109532673E-2</v>
      </c>
      <c r="V1228" s="11">
        <v>7.5438424610561383E-2</v>
      </c>
      <c r="W1228" s="11">
        <v>2.1259919662976388E-2</v>
      </c>
      <c r="X1228" s="11">
        <v>0.50945429607132364</v>
      </c>
      <c r="Y1228" s="12">
        <v>4.9475849906926619E-2</v>
      </c>
      <c r="Z1228" s="10">
        <f t="shared" si="268"/>
        <v>0.68221307727480573</v>
      </c>
      <c r="AA1228" s="11">
        <f t="shared" si="269"/>
        <v>-0.33933526628941152</v>
      </c>
      <c r="AB1228" s="11">
        <f t="shared" si="270"/>
        <v>-0.16607995990098703</v>
      </c>
      <c r="AC1228" s="11">
        <f t="shared" si="271"/>
        <v>23.994869525464722</v>
      </c>
      <c r="AD1228" s="11">
        <f t="shared" si="272"/>
        <v>27.240130742772486</v>
      </c>
      <c r="AE1228" s="10">
        <v>21.7261225752667</v>
      </c>
      <c r="AF1228" s="11">
        <v>27.4387564144502</v>
      </c>
      <c r="AG1228" s="12">
        <v>34.412728009965697</v>
      </c>
      <c r="AH1228" s="10">
        <v>0.2715658532485361</v>
      </c>
      <c r="AI1228" s="11">
        <f t="shared" si="273"/>
        <v>35.162094763092263</v>
      </c>
      <c r="AJ1228" s="11">
        <f t="shared" si="274"/>
        <v>15.18796992481203</v>
      </c>
      <c r="AK1228" s="11">
        <f t="shared" si="275"/>
        <v>0.22769730607824554</v>
      </c>
      <c r="AL1228" s="11">
        <f t="shared" si="276"/>
        <v>3.5483870967741939</v>
      </c>
      <c r="AM1228" s="11">
        <f t="shared" si="277"/>
        <v>2.2432556012802927</v>
      </c>
      <c r="AN1228" s="3">
        <f t="shared" si="278"/>
        <v>0.54230769230769227</v>
      </c>
      <c r="AO1228" s="3">
        <f t="shared" si="279"/>
        <v>0.14807692307692308</v>
      </c>
      <c r="AP1228" s="3" t="s">
        <v>8</v>
      </c>
      <c r="AQ1228" s="124"/>
      <c r="AR1228" s="4"/>
      <c r="AS1228" s="3"/>
      <c r="AT1228" s="35"/>
    </row>
    <row r="1229" spans="1:46" ht="15" customHeight="1">
      <c r="A1229" s="11">
        <v>46.189794117647061</v>
      </c>
      <c r="B1229" s="32">
        <v>1172</v>
      </c>
      <c r="C1229" s="17">
        <v>-43.959516999999998</v>
      </c>
      <c r="D1229" s="17">
        <v>149.92843300000001</v>
      </c>
      <c r="E1229" s="40" t="s">
        <v>51</v>
      </c>
      <c r="F1229" s="18">
        <v>-59.6</v>
      </c>
      <c r="G1229" s="17">
        <v>-57.4</v>
      </c>
      <c r="H1229" s="17">
        <v>-57.8</v>
      </c>
      <c r="I1229" s="17">
        <v>-54.6</v>
      </c>
      <c r="J1229" s="17">
        <v>-50</v>
      </c>
      <c r="K1229" s="30">
        <v>-46.9</v>
      </c>
      <c r="L1229" s="10">
        <f t="shared" si="266"/>
        <v>-57.4</v>
      </c>
      <c r="M1229" s="52" t="str">
        <f t="shared" si="267"/>
        <v>high latitude</v>
      </c>
      <c r="N1229" s="83">
        <v>8360000</v>
      </c>
      <c r="O1229" s="34">
        <v>2090000</v>
      </c>
      <c r="P1229" s="34">
        <v>2380000</v>
      </c>
      <c r="Q1229" s="34">
        <v>714000</v>
      </c>
      <c r="R1229" s="34">
        <v>15000000</v>
      </c>
      <c r="S1229" s="42">
        <v>1490000</v>
      </c>
      <c r="T1229" s="10">
        <v>0.27835120197109942</v>
      </c>
      <c r="U1229" s="11">
        <v>6.9587800492774854E-2</v>
      </c>
      <c r="V1229" s="11">
        <v>7.9243524006126387E-2</v>
      </c>
      <c r="W1229" s="11">
        <v>2.3773057201837918E-2</v>
      </c>
      <c r="X1229" s="11">
        <v>0.49943397482852769</v>
      </c>
      <c r="Y1229" s="12">
        <v>4.9610441499633749E-2</v>
      </c>
      <c r="Z1229" s="10">
        <f t="shared" si="268"/>
        <v>0.68684447108181002</v>
      </c>
      <c r="AA1229" s="11">
        <f t="shared" si="269"/>
        <v>-0.33808803580602498</v>
      </c>
      <c r="AB1229" s="11">
        <f t="shared" si="270"/>
        <v>-0.16314159335944037</v>
      </c>
      <c r="AC1229" s="11">
        <f t="shared" si="271"/>
        <v>24.079057583093313</v>
      </c>
      <c r="AD1229" s="11">
        <f t="shared" si="272"/>
        <v>27.441115014214279</v>
      </c>
      <c r="AE1229" s="10">
        <v>22.036222006332402</v>
      </c>
      <c r="AF1229" s="11">
        <v>27.725874147727598</v>
      </c>
      <c r="AG1229" s="12">
        <v>34.754036301538299</v>
      </c>
      <c r="AH1229" s="10">
        <v>0.25134757436614097</v>
      </c>
      <c r="AI1229" s="11">
        <f t="shared" si="273"/>
        <v>35.787671232876711</v>
      </c>
      <c r="AJ1229" s="11">
        <f t="shared" si="274"/>
        <v>15.126903553299496</v>
      </c>
      <c r="AK1229" s="11">
        <f t="shared" si="275"/>
        <v>0.2391805850327581</v>
      </c>
      <c r="AL1229" s="11">
        <f t="shared" si="276"/>
        <v>3.333333333333333</v>
      </c>
      <c r="AM1229" s="11">
        <f t="shared" si="277"/>
        <v>2.2403356308061135</v>
      </c>
      <c r="AN1229" s="3">
        <f t="shared" si="278"/>
        <v>0.55733333333333335</v>
      </c>
      <c r="AO1229" s="3">
        <f t="shared" si="279"/>
        <v>0.15866666666666668</v>
      </c>
      <c r="AP1229" s="3" t="s">
        <v>8</v>
      </c>
      <c r="AQ1229" s="124"/>
      <c r="AR1229" s="4"/>
      <c r="AS1229" s="3"/>
      <c r="AT1229" s="35"/>
    </row>
    <row r="1230" spans="1:46" ht="15" customHeight="1">
      <c r="A1230" s="11">
        <v>46.420882352941184</v>
      </c>
      <c r="B1230" s="32">
        <v>1172</v>
      </c>
      <c r="C1230" s="17">
        <v>-43.959516999999998</v>
      </c>
      <c r="D1230" s="17">
        <v>149.92843300000001</v>
      </c>
      <c r="E1230" s="40" t="s">
        <v>51</v>
      </c>
      <c r="F1230" s="18">
        <v>-59.6</v>
      </c>
      <c r="G1230" s="17">
        <v>-57.4</v>
      </c>
      <c r="H1230" s="17">
        <v>-57.8</v>
      </c>
      <c r="I1230" s="17">
        <v>-54.6</v>
      </c>
      <c r="J1230" s="17">
        <v>-50</v>
      </c>
      <c r="K1230" s="30">
        <v>-46.9</v>
      </c>
      <c r="L1230" s="10">
        <f t="shared" si="266"/>
        <v>-57.4</v>
      </c>
      <c r="M1230" s="52" t="str">
        <f t="shared" si="267"/>
        <v>high latitude</v>
      </c>
      <c r="N1230" s="83">
        <v>9140000</v>
      </c>
      <c r="O1230" s="34">
        <v>2580000</v>
      </c>
      <c r="P1230" s="34">
        <v>3680000</v>
      </c>
      <c r="Q1230" s="34">
        <v>1150000</v>
      </c>
      <c r="R1230" s="34">
        <v>22200000</v>
      </c>
      <c r="S1230" s="42">
        <v>2580000</v>
      </c>
      <c r="T1230" s="10">
        <v>0.22114686668279701</v>
      </c>
      <c r="U1230" s="11">
        <v>6.2424389063634164E-2</v>
      </c>
      <c r="V1230" s="11">
        <v>8.9039438664408416E-2</v>
      </c>
      <c r="W1230" s="11">
        <v>2.7824824582627632E-2</v>
      </c>
      <c r="X1230" s="11">
        <v>0.53714009194289858</v>
      </c>
      <c r="Y1230" s="12">
        <v>6.2424389063634164E-2</v>
      </c>
      <c r="Z1230" s="10">
        <f t="shared" si="268"/>
        <v>0.74174174174174168</v>
      </c>
      <c r="AA1230" s="11">
        <f t="shared" si="269"/>
        <v>-0.3039703893058105</v>
      </c>
      <c r="AB1230" s="11">
        <f t="shared" si="270"/>
        <v>-0.12974728024665419</v>
      </c>
      <c r="AC1230" s="11">
        <f t="shared" si="271"/>
        <v>26.381998721857791</v>
      </c>
      <c r="AD1230" s="11">
        <f t="shared" si="272"/>
        <v>29.725286031128853</v>
      </c>
      <c r="AE1230" s="10">
        <v>25.2794959003154</v>
      </c>
      <c r="AF1230" s="11">
        <v>31.045871147282799</v>
      </c>
      <c r="AG1230" s="12">
        <v>38.880920288383898</v>
      </c>
      <c r="AH1230" s="10">
        <v>0.26135418399600729</v>
      </c>
      <c r="AI1230" s="11">
        <f t="shared" si="273"/>
        <v>29.164007657945117</v>
      </c>
      <c r="AJ1230" s="11">
        <f t="shared" si="274"/>
        <v>22.013651877133107</v>
      </c>
      <c r="AK1230" s="11">
        <f t="shared" si="275"/>
        <v>0.23019571295433364</v>
      </c>
      <c r="AL1230" s="11">
        <f t="shared" si="276"/>
        <v>3.1999999999999997</v>
      </c>
      <c r="AM1230" s="11">
        <f t="shared" si="277"/>
        <v>2.3733733733733735</v>
      </c>
      <c r="AN1230" s="3">
        <f t="shared" si="278"/>
        <v>0.41171171171171178</v>
      </c>
      <c r="AO1230" s="3">
        <f t="shared" si="279"/>
        <v>0.16576576576576577</v>
      </c>
      <c r="AP1230" s="3" t="s">
        <v>8</v>
      </c>
      <c r="AQ1230" s="124"/>
      <c r="AR1230" s="4"/>
      <c r="AS1230" s="3"/>
      <c r="AT1230" s="35"/>
    </row>
    <row r="1231" spans="1:46" ht="15" customHeight="1">
      <c r="A1231" s="11">
        <v>46.760367647058821</v>
      </c>
      <c r="B1231" s="32">
        <v>1172</v>
      </c>
      <c r="C1231" s="17">
        <v>-43.959516999999998</v>
      </c>
      <c r="D1231" s="17">
        <v>149.92843300000001</v>
      </c>
      <c r="E1231" s="40" t="s">
        <v>51</v>
      </c>
      <c r="F1231" s="18">
        <v>-59.6</v>
      </c>
      <c r="G1231" s="17">
        <v>-57.4</v>
      </c>
      <c r="H1231" s="17">
        <v>-57.8</v>
      </c>
      <c r="I1231" s="17">
        <v>-54.6</v>
      </c>
      <c r="J1231" s="17">
        <v>-50</v>
      </c>
      <c r="K1231" s="30">
        <v>-46.9</v>
      </c>
      <c r="L1231" s="10">
        <f t="shared" si="266"/>
        <v>-57.4</v>
      </c>
      <c r="M1231" s="52" t="str">
        <f t="shared" si="267"/>
        <v>high latitude</v>
      </c>
      <c r="N1231" s="83">
        <v>14700000</v>
      </c>
      <c r="O1231" s="34">
        <v>3590000</v>
      </c>
      <c r="P1231" s="34">
        <v>4300000</v>
      </c>
      <c r="Q1231" s="34">
        <v>1440000</v>
      </c>
      <c r="R1231" s="34">
        <v>26200000</v>
      </c>
      <c r="S1231" s="42">
        <v>2740000</v>
      </c>
      <c r="T1231" s="10">
        <v>0.27751557485369077</v>
      </c>
      <c r="U1231" s="11">
        <v>6.7774211818010188E-2</v>
      </c>
      <c r="V1231" s="11">
        <v>8.1178025297338113E-2</v>
      </c>
      <c r="W1231" s="11">
        <v>2.7185199169341135E-2</v>
      </c>
      <c r="X1231" s="11">
        <v>0.49461959599773458</v>
      </c>
      <c r="Y1231" s="12">
        <v>5.1727392863885217E-2</v>
      </c>
      <c r="Z1231" s="10">
        <f t="shared" si="268"/>
        <v>0.70256835128417561</v>
      </c>
      <c r="AA1231" s="11">
        <f t="shared" si="269"/>
        <v>-0.33641318816691346</v>
      </c>
      <c r="AB1231" s="11">
        <f t="shared" si="270"/>
        <v>-0.1533114178406354</v>
      </c>
      <c r="AC1231" s="11">
        <f t="shared" si="271"/>
        <v>24.192109798733341</v>
      </c>
      <c r="AD1231" s="11">
        <f t="shared" si="272"/>
        <v>28.113499019700541</v>
      </c>
      <c r="AE1231" s="10">
        <v>22.913524228600799</v>
      </c>
      <c r="AF1231" s="11">
        <v>28.675040824644899</v>
      </c>
      <c r="AG1231" s="12">
        <v>35.902241077110403</v>
      </c>
      <c r="AH1231" s="10">
        <v>0.27143294124190093</v>
      </c>
      <c r="AI1231" s="11">
        <f t="shared" si="273"/>
        <v>35.941320293398533</v>
      </c>
      <c r="AJ1231" s="11">
        <f t="shared" si="274"/>
        <v>15.711009174311927</v>
      </c>
      <c r="AK1231" s="11">
        <f t="shared" si="275"/>
        <v>0.24379409459106352</v>
      </c>
      <c r="AL1231" s="11">
        <f t="shared" si="276"/>
        <v>2.9861111111111112</v>
      </c>
      <c r="AM1231" s="11">
        <f t="shared" si="277"/>
        <v>2.2758906379453192</v>
      </c>
      <c r="AN1231" s="3">
        <f t="shared" si="278"/>
        <v>0.56106870229007633</v>
      </c>
      <c r="AO1231" s="3">
        <f t="shared" si="279"/>
        <v>0.16412213740458015</v>
      </c>
      <c r="AP1231" s="3" t="s">
        <v>8</v>
      </c>
      <c r="AQ1231" s="124"/>
      <c r="AR1231" s="4"/>
      <c r="AS1231" s="3"/>
      <c r="AT1231" s="35"/>
    </row>
    <row r="1232" spans="1:46" ht="15" customHeight="1">
      <c r="A1232" s="11">
        <v>47.040294117647058</v>
      </c>
      <c r="B1232" s="32">
        <v>1172</v>
      </c>
      <c r="C1232" s="17">
        <v>-43.959516999999998</v>
      </c>
      <c r="D1232" s="17">
        <v>149.92843300000001</v>
      </c>
      <c r="E1232" s="40" t="s">
        <v>51</v>
      </c>
      <c r="F1232" s="18">
        <v>-59.6</v>
      </c>
      <c r="G1232" s="17">
        <v>-57.4</v>
      </c>
      <c r="H1232" s="17">
        <v>-57.8</v>
      </c>
      <c r="I1232" s="17">
        <v>-54.6</v>
      </c>
      <c r="J1232" s="17">
        <v>-50</v>
      </c>
      <c r="K1232" s="30">
        <v>-46.9</v>
      </c>
      <c r="L1232" s="10">
        <f t="shared" si="266"/>
        <v>-57.4</v>
      </c>
      <c r="M1232" s="52" t="str">
        <f t="shared" si="267"/>
        <v>high latitude</v>
      </c>
      <c r="N1232" s="83">
        <v>3100000</v>
      </c>
      <c r="O1232" s="34">
        <v>919000</v>
      </c>
      <c r="P1232" s="34">
        <v>1230000</v>
      </c>
      <c r="Q1232" s="34">
        <v>412000</v>
      </c>
      <c r="R1232" s="34">
        <v>7460000</v>
      </c>
      <c r="S1232" s="42">
        <v>824000</v>
      </c>
      <c r="T1232" s="10">
        <v>0.22230190032269631</v>
      </c>
      <c r="U1232" s="11">
        <v>6.5901756902115458E-2</v>
      </c>
      <c r="V1232" s="11">
        <v>8.8203657224811757E-2</v>
      </c>
      <c r="W1232" s="11">
        <v>2.9544639655790607E-2</v>
      </c>
      <c r="X1232" s="11">
        <v>0.53495876658300467</v>
      </c>
      <c r="Y1232" s="12">
        <v>5.9089279311581214E-2</v>
      </c>
      <c r="Z1232" s="10">
        <f t="shared" si="268"/>
        <v>0.72850812407680954</v>
      </c>
      <c r="AA1232" s="11">
        <f t="shared" si="269"/>
        <v>-0.31850446702903179</v>
      </c>
      <c r="AB1232" s="11">
        <f t="shared" si="270"/>
        <v>-0.13756560076145022</v>
      </c>
      <c r="AC1232" s="11">
        <f t="shared" si="271"/>
        <v>25.400948475540353</v>
      </c>
      <c r="AD1232" s="11">
        <f t="shared" si="272"/>
        <v>29.190512907916805</v>
      </c>
      <c r="AE1232" s="10">
        <v>24.4708801844166</v>
      </c>
      <c r="AF1232" s="11">
        <v>30.259340061328299</v>
      </c>
      <c r="AG1232" s="12">
        <v>37.868867012168202</v>
      </c>
      <c r="AH1232" s="10">
        <v>0.29019980970504283</v>
      </c>
      <c r="AI1232" s="11">
        <f t="shared" si="273"/>
        <v>29.356060606060609</v>
      </c>
      <c r="AJ1232" s="11">
        <f t="shared" si="274"/>
        <v>20.998980632008156</v>
      </c>
      <c r="AK1232" s="11">
        <f t="shared" si="275"/>
        <v>0.23614568925772242</v>
      </c>
      <c r="AL1232" s="11">
        <f t="shared" si="276"/>
        <v>2.9854368932038833</v>
      </c>
      <c r="AM1232" s="11">
        <f t="shared" si="277"/>
        <v>2.3370753323485967</v>
      </c>
      <c r="AN1232" s="3">
        <f t="shared" si="278"/>
        <v>0.41554959785522788</v>
      </c>
      <c r="AO1232" s="3">
        <f t="shared" si="279"/>
        <v>0.16487935656836461</v>
      </c>
      <c r="AP1232" s="3" t="s">
        <v>8</v>
      </c>
      <c r="AQ1232" s="124"/>
      <c r="AR1232" s="4"/>
      <c r="AS1232" s="3"/>
      <c r="AT1232" s="35"/>
    </row>
    <row r="1233" spans="1:46" ht="15" customHeight="1">
      <c r="A1233" s="11">
        <v>47.344044117647066</v>
      </c>
      <c r="B1233" s="32">
        <v>1172</v>
      </c>
      <c r="C1233" s="17">
        <v>-43.959516999999998</v>
      </c>
      <c r="D1233" s="17">
        <v>149.92843300000001</v>
      </c>
      <c r="E1233" s="40" t="s">
        <v>51</v>
      </c>
      <c r="F1233" s="18">
        <v>-59.6</v>
      </c>
      <c r="G1233" s="17">
        <v>-57.4</v>
      </c>
      <c r="H1233" s="17">
        <v>-57.8</v>
      </c>
      <c r="I1233" s="17">
        <v>-54.6</v>
      </c>
      <c r="J1233" s="17">
        <v>-50</v>
      </c>
      <c r="K1233" s="30">
        <v>-46.9</v>
      </c>
      <c r="L1233" s="10">
        <f t="shared" si="266"/>
        <v>-57.4</v>
      </c>
      <c r="M1233" s="52" t="str">
        <f t="shared" si="267"/>
        <v>high latitude</v>
      </c>
      <c r="N1233" s="83">
        <v>7480000</v>
      </c>
      <c r="O1233" s="34">
        <v>1810000</v>
      </c>
      <c r="P1233" s="34">
        <v>2220000</v>
      </c>
      <c r="Q1233" s="34">
        <v>705000</v>
      </c>
      <c r="R1233" s="34">
        <v>13500000</v>
      </c>
      <c r="S1233" s="42">
        <v>1400000</v>
      </c>
      <c r="T1233" s="10">
        <v>0.27586206896551724</v>
      </c>
      <c r="U1233" s="11">
        <v>6.6752719896736118E-2</v>
      </c>
      <c r="V1233" s="11">
        <v>8.1873501751797903E-2</v>
      </c>
      <c r="W1233" s="11">
        <v>2.600036879955744E-2</v>
      </c>
      <c r="X1233" s="11">
        <v>0.49787940254471696</v>
      </c>
      <c r="Y1233" s="12">
        <v>5.1631938041674347E-2</v>
      </c>
      <c r="Z1233" s="10">
        <f t="shared" si="268"/>
        <v>0.70497147514262437</v>
      </c>
      <c r="AA1233" s="11">
        <f t="shared" si="269"/>
        <v>-0.32896700888865354</v>
      </c>
      <c r="AB1233" s="11">
        <f t="shared" si="270"/>
        <v>-0.15182845526218997</v>
      </c>
      <c r="AC1233" s="11">
        <f t="shared" si="271"/>
        <v>24.694726900015883</v>
      </c>
      <c r="AD1233" s="11">
        <f t="shared" si="272"/>
        <v>28.214933660066208</v>
      </c>
      <c r="AE1233" s="10">
        <v>23.081998581781601</v>
      </c>
      <c r="AF1233" s="11">
        <v>28.803708816665502</v>
      </c>
      <c r="AG1233" s="12">
        <v>36.0915372754231</v>
      </c>
      <c r="AH1233" s="10">
        <v>0.23474159774617229</v>
      </c>
      <c r="AI1233" s="11">
        <f t="shared" si="273"/>
        <v>35.65300285986654</v>
      </c>
      <c r="AJ1233" s="11">
        <f t="shared" si="274"/>
        <v>15.765765765765765</v>
      </c>
      <c r="AK1233" s="11">
        <f t="shared" si="275"/>
        <v>0.2411510058568882</v>
      </c>
      <c r="AL1233" s="11">
        <f t="shared" si="276"/>
        <v>3.1489361702127661</v>
      </c>
      <c r="AM1233" s="11">
        <f t="shared" si="277"/>
        <v>2.2762836185819073</v>
      </c>
      <c r="AN1233" s="3">
        <f t="shared" si="278"/>
        <v>0.55407407407407405</v>
      </c>
      <c r="AO1233" s="3">
        <f t="shared" si="279"/>
        <v>0.16444444444444445</v>
      </c>
      <c r="AP1233" s="3" t="s">
        <v>8</v>
      </c>
      <c r="AQ1233" s="124"/>
      <c r="AR1233" s="4"/>
      <c r="AS1233" s="3"/>
      <c r="AT1233" s="35"/>
    </row>
    <row r="1234" spans="1:46" ht="15" customHeight="1">
      <c r="A1234" s="11">
        <v>47.380440251572324</v>
      </c>
      <c r="B1234" s="32">
        <v>1172</v>
      </c>
      <c r="C1234" s="17">
        <v>-43.959516999999998</v>
      </c>
      <c r="D1234" s="17">
        <v>149.92843300000001</v>
      </c>
      <c r="E1234" s="40" t="s">
        <v>51</v>
      </c>
      <c r="F1234" s="18">
        <v>-59.6</v>
      </c>
      <c r="G1234" s="17">
        <v>-57.4</v>
      </c>
      <c r="H1234" s="17">
        <v>-57.8</v>
      </c>
      <c r="I1234" s="17">
        <v>-54.6</v>
      </c>
      <c r="J1234" s="17">
        <v>-50</v>
      </c>
      <c r="K1234" s="30">
        <v>-46.9</v>
      </c>
      <c r="L1234" s="10">
        <f t="shared" si="266"/>
        <v>-57.4</v>
      </c>
      <c r="M1234" s="52" t="str">
        <f t="shared" si="267"/>
        <v>high latitude</v>
      </c>
      <c r="N1234" s="83">
        <v>3870000</v>
      </c>
      <c r="O1234" s="34">
        <v>1070000</v>
      </c>
      <c r="P1234" s="34">
        <v>1570000</v>
      </c>
      <c r="Q1234" s="34">
        <v>483000</v>
      </c>
      <c r="R1234" s="34">
        <v>9300000</v>
      </c>
      <c r="S1234" s="42">
        <v>1100000</v>
      </c>
      <c r="T1234" s="10">
        <v>0.22250330592767206</v>
      </c>
      <c r="U1234" s="11">
        <v>6.1519001897315011E-2</v>
      </c>
      <c r="V1234" s="11">
        <v>9.0266199045593049E-2</v>
      </c>
      <c r="W1234" s="11">
        <v>2.7769792445236589E-2</v>
      </c>
      <c r="X1234" s="11">
        <v>0.53469786695797161</v>
      </c>
      <c r="Y1234" s="12">
        <v>6.3243833726211701E-2</v>
      </c>
      <c r="Z1234" s="10">
        <f t="shared" si="268"/>
        <v>0.74662562159602175</v>
      </c>
      <c r="AA1234" s="11">
        <f t="shared" si="269"/>
        <v>-0.29867233182096492</v>
      </c>
      <c r="AB1234" s="11">
        <f t="shared" si="270"/>
        <v>-0.12689711067700307</v>
      </c>
      <c r="AC1234" s="11">
        <f t="shared" si="271"/>
        <v>26.739617602084866</v>
      </c>
      <c r="AD1234" s="11">
        <f t="shared" si="272"/>
        <v>29.920237629692991</v>
      </c>
      <c r="AE1234" s="10">
        <v>25.572521561897101</v>
      </c>
      <c r="AF1234" s="11">
        <v>31.359524093386099</v>
      </c>
      <c r="AG1234" s="12">
        <v>39.211644449493299</v>
      </c>
      <c r="AH1234" s="10">
        <v>0.22082492019739103</v>
      </c>
      <c r="AI1234" s="11">
        <f t="shared" si="273"/>
        <v>29.384965831435078</v>
      </c>
      <c r="AJ1234" s="11">
        <f t="shared" si="274"/>
        <v>22.132796780684107</v>
      </c>
      <c r="AK1234" s="11">
        <f t="shared" si="275"/>
        <v>0.23093988020409673</v>
      </c>
      <c r="AL1234" s="11">
        <f t="shared" si="276"/>
        <v>3.2505175983436851</v>
      </c>
      <c r="AM1234" s="11">
        <f t="shared" si="277"/>
        <v>2.3819559554818848</v>
      </c>
      <c r="AN1234" s="3">
        <f t="shared" si="278"/>
        <v>0.41612903225806452</v>
      </c>
      <c r="AO1234" s="3">
        <f t="shared" si="279"/>
        <v>0.16881720430107527</v>
      </c>
      <c r="AP1234" s="3" t="s">
        <v>8</v>
      </c>
      <c r="AQ1234" s="124"/>
      <c r="AR1234" s="4"/>
      <c r="AS1234" s="3"/>
      <c r="AT1234" s="35"/>
    </row>
    <row r="1235" spans="1:46" ht="15" customHeight="1">
      <c r="A1235" s="11">
        <v>47.566125786163525</v>
      </c>
      <c r="B1235" s="32">
        <v>1172</v>
      </c>
      <c r="C1235" s="17">
        <v>-43.959516999999998</v>
      </c>
      <c r="D1235" s="17">
        <v>149.92843300000001</v>
      </c>
      <c r="E1235" s="40" t="s">
        <v>51</v>
      </c>
      <c r="F1235" s="18">
        <v>-59.6</v>
      </c>
      <c r="G1235" s="17">
        <v>-57.4</v>
      </c>
      <c r="H1235" s="17">
        <v>-57.8</v>
      </c>
      <c r="I1235" s="17">
        <v>-54.6</v>
      </c>
      <c r="J1235" s="17">
        <v>-50</v>
      </c>
      <c r="K1235" s="30">
        <v>-46.9</v>
      </c>
      <c r="L1235" s="10">
        <f t="shared" si="266"/>
        <v>-57.4</v>
      </c>
      <c r="M1235" s="52" t="str">
        <f t="shared" si="267"/>
        <v>high latitude</v>
      </c>
      <c r="N1235" s="83">
        <v>5610000</v>
      </c>
      <c r="O1235" s="34">
        <v>1630000</v>
      </c>
      <c r="P1235" s="34">
        <v>2240000</v>
      </c>
      <c r="Q1235" s="34">
        <v>737000</v>
      </c>
      <c r="R1235" s="34">
        <v>13300000</v>
      </c>
      <c r="S1235" s="42">
        <v>1560000</v>
      </c>
      <c r="T1235" s="10">
        <v>0.22371097021174782</v>
      </c>
      <c r="U1235" s="11">
        <v>6.4999800614108552E-2</v>
      </c>
      <c r="V1235" s="11">
        <v>8.9324879371535673E-2</v>
      </c>
      <c r="W1235" s="11">
        <v>2.9389480400366871E-2</v>
      </c>
      <c r="X1235" s="11">
        <v>0.53036647126849301</v>
      </c>
      <c r="Y1235" s="12">
        <v>6.2208398133748059E-2</v>
      </c>
      <c r="Z1235" s="10">
        <f t="shared" si="268"/>
        <v>0.73568996270471865</v>
      </c>
      <c r="AA1235" s="11">
        <f t="shared" si="269"/>
        <v>-0.31317019391851686</v>
      </c>
      <c r="AB1235" s="11">
        <f t="shared" si="270"/>
        <v>-0.13330516916028809</v>
      </c>
      <c r="AC1235" s="11">
        <f t="shared" si="271"/>
        <v>25.761011910500109</v>
      </c>
      <c r="AD1235" s="11">
        <f t="shared" si="272"/>
        <v>29.481926429436296</v>
      </c>
      <c r="AE1235" s="10">
        <v>24.952534047384301</v>
      </c>
      <c r="AF1235" s="11">
        <v>30.689848737989799</v>
      </c>
      <c r="AG1235" s="12">
        <v>38.4075008168845</v>
      </c>
      <c r="AH1235" s="10">
        <v>0.25061978814514313</v>
      </c>
      <c r="AI1235" s="11">
        <f t="shared" si="273"/>
        <v>29.66684294024326</v>
      </c>
      <c r="AJ1235" s="11">
        <f t="shared" si="274"/>
        <v>21.75732217573222</v>
      </c>
      <c r="AK1235" s="11">
        <f t="shared" si="275"/>
        <v>0.23665690655981922</v>
      </c>
      <c r="AL1235" s="11">
        <f t="shared" si="276"/>
        <v>3.039348710990502</v>
      </c>
      <c r="AM1235" s="11">
        <f t="shared" si="277"/>
        <v>2.361115615372142</v>
      </c>
      <c r="AN1235" s="3">
        <f t="shared" si="278"/>
        <v>0.42180451127819552</v>
      </c>
      <c r="AO1235" s="3">
        <f t="shared" si="279"/>
        <v>0.16842105263157894</v>
      </c>
      <c r="AP1235" s="3" t="s">
        <v>8</v>
      </c>
      <c r="AQ1235" s="124"/>
      <c r="AR1235" s="4"/>
      <c r="AS1235" s="3"/>
      <c r="AT1235" s="35"/>
    </row>
    <row r="1236" spans="1:46" ht="15" customHeight="1">
      <c r="A1236" s="11">
        <v>47.601132075471696</v>
      </c>
      <c r="B1236" s="32">
        <v>1172</v>
      </c>
      <c r="C1236" s="17">
        <v>-43.959516999999998</v>
      </c>
      <c r="D1236" s="17">
        <v>149.92843300000001</v>
      </c>
      <c r="E1236" s="40" t="s">
        <v>51</v>
      </c>
      <c r="F1236" s="18">
        <v>-59.6</v>
      </c>
      <c r="G1236" s="17">
        <v>-57.4</v>
      </c>
      <c r="H1236" s="17">
        <v>-57.8</v>
      </c>
      <c r="I1236" s="17">
        <v>-54.6</v>
      </c>
      <c r="J1236" s="17">
        <v>-50</v>
      </c>
      <c r="K1236" s="30">
        <v>-46.9</v>
      </c>
      <c r="L1236" s="10">
        <f t="shared" si="266"/>
        <v>-57.4</v>
      </c>
      <c r="M1236" s="52" t="str">
        <f t="shared" si="267"/>
        <v>high latitude</v>
      </c>
      <c r="N1236" s="83">
        <v>20600000</v>
      </c>
      <c r="O1236" s="34">
        <v>5760000</v>
      </c>
      <c r="P1236" s="34">
        <v>7910000</v>
      </c>
      <c r="Q1236" s="34">
        <v>2620000</v>
      </c>
      <c r="R1236" s="34">
        <v>46500000</v>
      </c>
      <c r="S1236" s="42">
        <v>5320000</v>
      </c>
      <c r="T1236" s="10">
        <v>0.23221733739150038</v>
      </c>
      <c r="U1236" s="11">
        <v>6.4930672979370982E-2</v>
      </c>
      <c r="V1236" s="11">
        <v>8.9166948483823699E-2</v>
      </c>
      <c r="W1236" s="11">
        <v>2.9534438056588886E-2</v>
      </c>
      <c r="X1236" s="11">
        <v>0.52417991207304704</v>
      </c>
      <c r="Y1236" s="12">
        <v>5.9970691015669035E-2</v>
      </c>
      <c r="Z1236" s="10">
        <f t="shared" si="268"/>
        <v>0.73345673299398417</v>
      </c>
      <c r="AA1236" s="11">
        <f t="shared" si="269"/>
        <v>-0.31374460081083277</v>
      </c>
      <c r="AB1236" s="11">
        <f t="shared" si="270"/>
        <v>-0.1346255003294711</v>
      </c>
      <c r="AC1236" s="11">
        <f t="shared" si="271"/>
        <v>25.722239445268787</v>
      </c>
      <c r="AD1236" s="11">
        <f t="shared" si="272"/>
        <v>29.391615777464178</v>
      </c>
      <c r="AE1236" s="10">
        <v>24.7776944706922</v>
      </c>
      <c r="AF1236" s="11">
        <v>30.552511796482801</v>
      </c>
      <c r="AG1236" s="12">
        <v>38.312864897167003</v>
      </c>
      <c r="AH1236" s="10">
        <v>0.26266550384523901</v>
      </c>
      <c r="AI1236" s="11">
        <f t="shared" si="273"/>
        <v>30.700447093889714</v>
      </c>
      <c r="AJ1236" s="11">
        <f t="shared" si="274"/>
        <v>20.524691358024693</v>
      </c>
      <c r="AK1236" s="11">
        <f t="shared" si="275"/>
        <v>0.23917192776391133</v>
      </c>
      <c r="AL1236" s="11">
        <f t="shared" si="276"/>
        <v>3.0190839694656488</v>
      </c>
      <c r="AM1236" s="11">
        <f t="shared" si="277"/>
        <v>2.3470615455807495</v>
      </c>
      <c r="AN1236" s="3">
        <f t="shared" si="278"/>
        <v>0.44301075268817197</v>
      </c>
      <c r="AO1236" s="3">
        <f t="shared" si="279"/>
        <v>0.17010752688172043</v>
      </c>
      <c r="AP1236" s="3" t="s">
        <v>8</v>
      </c>
      <c r="AQ1236" s="124"/>
      <c r="AR1236" s="4"/>
      <c r="AS1236" s="3"/>
      <c r="AT1236" s="35"/>
    </row>
    <row r="1237" spans="1:46" ht="15" customHeight="1">
      <c r="A1237" s="11">
        <v>47.84084905660378</v>
      </c>
      <c r="B1237" s="32">
        <v>1172</v>
      </c>
      <c r="C1237" s="17">
        <v>-43.959516999999998</v>
      </c>
      <c r="D1237" s="17">
        <v>149.92843300000001</v>
      </c>
      <c r="E1237" s="40" t="s">
        <v>51</v>
      </c>
      <c r="F1237" s="18">
        <v>-59.6</v>
      </c>
      <c r="G1237" s="17">
        <v>-57.4</v>
      </c>
      <c r="H1237" s="17">
        <v>-57.8</v>
      </c>
      <c r="I1237" s="17">
        <v>-54.6</v>
      </c>
      <c r="J1237" s="17">
        <v>-50</v>
      </c>
      <c r="K1237" s="30">
        <v>-46.9</v>
      </c>
      <c r="L1237" s="10">
        <f t="shared" si="266"/>
        <v>-57.4</v>
      </c>
      <c r="M1237" s="52" t="str">
        <f t="shared" si="267"/>
        <v>high latitude</v>
      </c>
      <c r="N1237" s="83">
        <v>2780000</v>
      </c>
      <c r="O1237" s="34">
        <v>691000</v>
      </c>
      <c r="P1237" s="34">
        <v>943000</v>
      </c>
      <c r="Q1237" s="34">
        <v>325000</v>
      </c>
      <c r="R1237" s="34">
        <v>5390000</v>
      </c>
      <c r="S1237" s="42">
        <v>621000</v>
      </c>
      <c r="T1237" s="10">
        <v>0.25860465116279069</v>
      </c>
      <c r="U1237" s="11">
        <v>6.4279069767441854E-2</v>
      </c>
      <c r="V1237" s="11">
        <v>8.7720930232558142E-2</v>
      </c>
      <c r="W1237" s="11">
        <v>3.0232558139534883E-2</v>
      </c>
      <c r="X1237" s="11">
        <v>0.50139534883720926</v>
      </c>
      <c r="Y1237" s="12">
        <v>5.7767441860465119E-2</v>
      </c>
      <c r="Z1237" s="10">
        <f t="shared" si="268"/>
        <v>0.73217054263565895</v>
      </c>
      <c r="AA1237" s="11">
        <f t="shared" si="269"/>
        <v>-0.31752274325740798</v>
      </c>
      <c r="AB1237" s="11">
        <f t="shared" si="270"/>
        <v>-0.13538774804139656</v>
      </c>
      <c r="AC1237" s="11">
        <f t="shared" si="271"/>
        <v>25.467214830124959</v>
      </c>
      <c r="AD1237" s="11">
        <f t="shared" si="272"/>
        <v>29.339478033968476</v>
      </c>
      <c r="AE1237" s="10">
        <v>24.669840171523902</v>
      </c>
      <c r="AF1237" s="11">
        <v>30.446430750694098</v>
      </c>
      <c r="AG1237" s="12">
        <v>38.1696736737116</v>
      </c>
      <c r="AH1237" s="10">
        <v>0.26520707800528942</v>
      </c>
      <c r="AI1237" s="11">
        <f t="shared" si="273"/>
        <v>34.026927784577722</v>
      </c>
      <c r="AJ1237" s="11">
        <f t="shared" si="274"/>
        <v>18.259335489561895</v>
      </c>
      <c r="AK1237" s="11">
        <f t="shared" si="275"/>
        <v>0.24579673776662483</v>
      </c>
      <c r="AL1237" s="11">
        <f t="shared" si="276"/>
        <v>2.9015384615384616</v>
      </c>
      <c r="AM1237" s="11">
        <f t="shared" si="277"/>
        <v>2.3395348837209302</v>
      </c>
      <c r="AN1237" s="3">
        <f t="shared" si="278"/>
        <v>0.51576994434137291</v>
      </c>
      <c r="AO1237" s="3">
        <f t="shared" si="279"/>
        <v>0.17495361781076066</v>
      </c>
      <c r="AP1237" s="3" t="s">
        <v>8</v>
      </c>
      <c r="AQ1237" s="124"/>
      <c r="AR1237" s="4"/>
      <c r="AS1237" s="3"/>
      <c r="AT1237" s="35"/>
    </row>
    <row r="1238" spans="1:46" ht="15" customHeight="1">
      <c r="A1238" s="11">
        <v>47.916949685534597</v>
      </c>
      <c r="B1238" s="32">
        <v>1172</v>
      </c>
      <c r="C1238" s="17">
        <v>-43.959516999999998</v>
      </c>
      <c r="D1238" s="17">
        <v>149.92843300000001</v>
      </c>
      <c r="E1238" s="40" t="s">
        <v>51</v>
      </c>
      <c r="F1238" s="18">
        <v>-59.6</v>
      </c>
      <c r="G1238" s="17">
        <v>-57.4</v>
      </c>
      <c r="H1238" s="17">
        <v>-57.8</v>
      </c>
      <c r="I1238" s="17">
        <v>-54.6</v>
      </c>
      <c r="J1238" s="17">
        <v>-50</v>
      </c>
      <c r="K1238" s="30">
        <v>-46.9</v>
      </c>
      <c r="L1238" s="10">
        <f t="shared" si="266"/>
        <v>-57.4</v>
      </c>
      <c r="M1238" s="52" t="str">
        <f t="shared" si="267"/>
        <v>high latitude</v>
      </c>
      <c r="N1238" s="83">
        <v>2320000</v>
      </c>
      <c r="O1238" s="34">
        <v>688000</v>
      </c>
      <c r="P1238" s="34">
        <v>879000</v>
      </c>
      <c r="Q1238" s="34">
        <v>304000</v>
      </c>
      <c r="R1238" s="34">
        <v>5260000</v>
      </c>
      <c r="S1238" s="42">
        <v>590000</v>
      </c>
      <c r="T1238" s="10">
        <v>0.23105268399561796</v>
      </c>
      <c r="U1238" s="11">
        <v>6.8519071805597048E-2</v>
      </c>
      <c r="V1238" s="11">
        <v>8.7541081565581116E-2</v>
      </c>
      <c r="W1238" s="11">
        <v>3.0275868937356835E-2</v>
      </c>
      <c r="X1238" s="11">
        <v>0.52385220595558213</v>
      </c>
      <c r="Y1238" s="12">
        <v>5.8759087740264913E-2</v>
      </c>
      <c r="Z1238" s="10">
        <f t="shared" si="268"/>
        <v>0.72043884599756192</v>
      </c>
      <c r="AA1238" s="11">
        <f t="shared" si="269"/>
        <v>-0.32808491242623811</v>
      </c>
      <c r="AB1238" s="11">
        <f t="shared" si="270"/>
        <v>-0.14240287810188476</v>
      </c>
      <c r="AC1238" s="11">
        <f t="shared" si="271"/>
        <v>24.754268411228928</v>
      </c>
      <c r="AD1238" s="11">
        <f t="shared" si="272"/>
        <v>28.859643137831085</v>
      </c>
      <c r="AE1238" s="10">
        <v>24.027139386640201</v>
      </c>
      <c r="AF1238" s="11">
        <v>29.742771647089999</v>
      </c>
      <c r="AG1238" s="12">
        <v>37.329169426477499</v>
      </c>
      <c r="AH1238" s="10">
        <v>0.29624575205373149</v>
      </c>
      <c r="AI1238" s="11">
        <f t="shared" si="273"/>
        <v>30.606860158311346</v>
      </c>
      <c r="AJ1238" s="11">
        <f t="shared" si="274"/>
        <v>20.274914089347082</v>
      </c>
      <c r="AK1238" s="11">
        <f t="shared" si="275"/>
        <v>0.24232612355912445</v>
      </c>
      <c r="AL1238" s="11">
        <f t="shared" si="276"/>
        <v>2.8914473684210527</v>
      </c>
      <c r="AM1238" s="11">
        <f t="shared" si="277"/>
        <v>2.3234457537586346</v>
      </c>
      <c r="AN1238" s="3">
        <f t="shared" si="278"/>
        <v>0.44106463878326996</v>
      </c>
      <c r="AO1238" s="3">
        <f t="shared" si="279"/>
        <v>0.16711026615969582</v>
      </c>
      <c r="AP1238" s="3" t="s">
        <v>8</v>
      </c>
      <c r="AQ1238" s="124"/>
      <c r="AR1238" s="4"/>
      <c r="AS1238" s="3"/>
      <c r="AT1238" s="35"/>
    </row>
    <row r="1239" spans="1:46" ht="15" customHeight="1">
      <c r="A1239" s="11">
        <v>47.958805031446545</v>
      </c>
      <c r="B1239" s="32">
        <v>1172</v>
      </c>
      <c r="C1239" s="17">
        <v>-43.959516999999998</v>
      </c>
      <c r="D1239" s="17">
        <v>149.92843300000001</v>
      </c>
      <c r="E1239" s="40" t="s">
        <v>51</v>
      </c>
      <c r="F1239" s="18">
        <v>-59.6</v>
      </c>
      <c r="G1239" s="17">
        <v>-57.4</v>
      </c>
      <c r="H1239" s="17">
        <v>-57.8</v>
      </c>
      <c r="I1239" s="17">
        <v>-54.6</v>
      </c>
      <c r="J1239" s="17">
        <v>-50</v>
      </c>
      <c r="K1239" s="30">
        <v>-46.9</v>
      </c>
      <c r="L1239" s="10">
        <f t="shared" si="266"/>
        <v>-57.4</v>
      </c>
      <c r="M1239" s="52" t="str">
        <f t="shared" si="267"/>
        <v>high latitude</v>
      </c>
      <c r="N1239" s="83">
        <v>4390000</v>
      </c>
      <c r="O1239" s="34">
        <v>1100000</v>
      </c>
      <c r="P1239" s="34">
        <v>1370000</v>
      </c>
      <c r="Q1239" s="34">
        <v>485000</v>
      </c>
      <c r="R1239" s="34">
        <v>7650000</v>
      </c>
      <c r="S1239" s="42">
        <v>851000</v>
      </c>
      <c r="T1239" s="10">
        <v>0.27704152467499682</v>
      </c>
      <c r="U1239" s="11">
        <v>6.9418149690773701E-2</v>
      </c>
      <c r="V1239" s="11">
        <v>8.6457150069418148E-2</v>
      </c>
      <c r="W1239" s="11">
        <v>3.060709327275022E-2</v>
      </c>
      <c r="X1239" s="11">
        <v>0.48277167739492616</v>
      </c>
      <c r="Y1239" s="12">
        <v>5.3704404897134926E-2</v>
      </c>
      <c r="Z1239" s="10">
        <f t="shared" si="268"/>
        <v>0.71098265895953761</v>
      </c>
      <c r="AA1239" s="11">
        <f t="shared" si="269"/>
        <v>-0.3338369180608674</v>
      </c>
      <c r="AB1239" s="11">
        <f t="shared" si="270"/>
        <v>-0.14814099168939746</v>
      </c>
      <c r="AC1239" s="11">
        <f t="shared" si="271"/>
        <v>24.36600803089145</v>
      </c>
      <c r="AD1239" s="11">
        <f t="shared" si="272"/>
        <v>28.467156168445214</v>
      </c>
      <c r="AE1239" s="10">
        <v>23.491176472291698</v>
      </c>
      <c r="AF1239" s="11">
        <v>29.2261259738784</v>
      </c>
      <c r="AG1239" s="12">
        <v>36.5721520390859</v>
      </c>
      <c r="AH1239" s="10">
        <v>0.29028666852212637</v>
      </c>
      <c r="AI1239" s="11">
        <f t="shared" si="273"/>
        <v>36.461794019933549</v>
      </c>
      <c r="AJ1239" s="11">
        <f t="shared" si="274"/>
        <v>16.237359282579664</v>
      </c>
      <c r="AK1239" s="11">
        <f t="shared" si="275"/>
        <v>0.25794343575418993</v>
      </c>
      <c r="AL1239" s="11">
        <f t="shared" si="276"/>
        <v>2.8247422680412373</v>
      </c>
      <c r="AM1239" s="11">
        <f t="shared" si="277"/>
        <v>2.2856016815554385</v>
      </c>
      <c r="AN1239" s="3">
        <f t="shared" si="278"/>
        <v>0.57385620915032676</v>
      </c>
      <c r="AO1239" s="3">
        <f t="shared" si="279"/>
        <v>0.17908496732026144</v>
      </c>
      <c r="AP1239" s="3" t="s">
        <v>8</v>
      </c>
      <c r="AQ1239" s="124"/>
      <c r="AR1239" s="4"/>
      <c r="AS1239" s="3"/>
      <c r="AT1239" s="35"/>
    </row>
    <row r="1240" spans="1:46" ht="15" customHeight="1">
      <c r="A1240" s="11">
        <v>48.074477987421382</v>
      </c>
      <c r="B1240" s="32">
        <v>1172</v>
      </c>
      <c r="C1240" s="17">
        <v>-43.959516999999998</v>
      </c>
      <c r="D1240" s="17">
        <v>149.92843300000001</v>
      </c>
      <c r="E1240" s="40" t="s">
        <v>51</v>
      </c>
      <c r="F1240" s="18">
        <v>-59.6</v>
      </c>
      <c r="G1240" s="17">
        <v>-57.4</v>
      </c>
      <c r="H1240" s="17">
        <v>-57.8</v>
      </c>
      <c r="I1240" s="17">
        <v>-54.6</v>
      </c>
      <c r="J1240" s="17">
        <v>-50</v>
      </c>
      <c r="K1240" s="30">
        <v>-46.9</v>
      </c>
      <c r="L1240" s="10">
        <f t="shared" si="266"/>
        <v>-57.4</v>
      </c>
      <c r="M1240" s="52" t="str">
        <f t="shared" si="267"/>
        <v>high latitude</v>
      </c>
      <c r="N1240" s="83">
        <v>5200000</v>
      </c>
      <c r="O1240" s="34">
        <v>1470000</v>
      </c>
      <c r="P1240" s="34">
        <v>2100000</v>
      </c>
      <c r="Q1240" s="34">
        <v>756000</v>
      </c>
      <c r="R1240" s="34">
        <v>11600000</v>
      </c>
      <c r="S1240" s="42">
        <v>1370000</v>
      </c>
      <c r="T1240" s="10">
        <v>0.23115220483641535</v>
      </c>
      <c r="U1240" s="11">
        <v>6.5344950213371264E-2</v>
      </c>
      <c r="V1240" s="11">
        <v>9.3349928876244659E-2</v>
      </c>
      <c r="W1240" s="11">
        <v>3.3605974395448081E-2</v>
      </c>
      <c r="X1240" s="11">
        <v>0.51564722617354197</v>
      </c>
      <c r="Y1240" s="12">
        <v>6.0899715504978663E-2</v>
      </c>
      <c r="Z1240" s="10">
        <f t="shared" si="268"/>
        <v>0.74192415730337069</v>
      </c>
      <c r="AA1240" s="11">
        <f t="shared" si="269"/>
        <v>-0.31386722036915343</v>
      </c>
      <c r="AB1240" s="11">
        <f t="shared" si="270"/>
        <v>-0.12964048791250546</v>
      </c>
      <c r="AC1240" s="11">
        <f t="shared" si="271"/>
        <v>25.713962625082143</v>
      </c>
      <c r="AD1240" s="11">
        <f t="shared" si="272"/>
        <v>29.732590626784628</v>
      </c>
      <c r="AE1240" s="10">
        <v>25.294825492344401</v>
      </c>
      <c r="AF1240" s="11">
        <v>31.061899480664501</v>
      </c>
      <c r="AG1240" s="12">
        <v>38.965439446692301</v>
      </c>
      <c r="AH1240" s="10">
        <v>0.25197002721281453</v>
      </c>
      <c r="AI1240" s="11">
        <f t="shared" si="273"/>
        <v>30.952380952380953</v>
      </c>
      <c r="AJ1240" s="11">
        <f t="shared" si="274"/>
        <v>20.852359208523591</v>
      </c>
      <c r="AK1240" s="11">
        <f t="shared" si="275"/>
        <v>0.25011563367252543</v>
      </c>
      <c r="AL1240" s="11">
        <f t="shared" si="276"/>
        <v>2.7777777777777777</v>
      </c>
      <c r="AM1240" s="11">
        <f t="shared" si="277"/>
        <v>2.3556882022471912</v>
      </c>
      <c r="AN1240" s="3">
        <f t="shared" si="278"/>
        <v>0.44827586206896547</v>
      </c>
      <c r="AO1240" s="3">
        <f t="shared" si="279"/>
        <v>0.18103448275862069</v>
      </c>
      <c r="AP1240" s="3" t="s">
        <v>8</v>
      </c>
      <c r="AQ1240" s="124"/>
      <c r="AR1240" s="4"/>
      <c r="AS1240" s="3"/>
      <c r="AT1240" s="35"/>
    </row>
    <row r="1241" spans="1:46" ht="15" customHeight="1">
      <c r="A1241" s="11">
        <v>48.111006289308179</v>
      </c>
      <c r="B1241" s="32">
        <v>1172</v>
      </c>
      <c r="C1241" s="17">
        <v>-43.959516999999998</v>
      </c>
      <c r="D1241" s="17">
        <v>149.92843300000001</v>
      </c>
      <c r="E1241" s="40" t="s">
        <v>51</v>
      </c>
      <c r="F1241" s="18">
        <v>-59.6</v>
      </c>
      <c r="G1241" s="17">
        <v>-57.4</v>
      </c>
      <c r="H1241" s="17">
        <v>-57.8</v>
      </c>
      <c r="I1241" s="17">
        <v>-54.6</v>
      </c>
      <c r="J1241" s="17">
        <v>-50</v>
      </c>
      <c r="K1241" s="30">
        <v>-46.9</v>
      </c>
      <c r="L1241" s="10">
        <f t="shared" si="266"/>
        <v>-57.4</v>
      </c>
      <c r="M1241" s="52" t="str">
        <f t="shared" si="267"/>
        <v>high latitude</v>
      </c>
      <c r="N1241" s="83">
        <v>11100000</v>
      </c>
      <c r="O1241" s="34">
        <v>3160000</v>
      </c>
      <c r="P1241" s="34">
        <v>4770000</v>
      </c>
      <c r="Q1241" s="34">
        <v>1730000</v>
      </c>
      <c r="R1241" s="34">
        <v>26000000</v>
      </c>
      <c r="S1241" s="42">
        <v>3190000</v>
      </c>
      <c r="T1241" s="10">
        <v>0.22222222222222221</v>
      </c>
      <c r="U1241" s="11">
        <v>6.3263263263263259E-2</v>
      </c>
      <c r="V1241" s="11">
        <v>9.5495495495495492E-2</v>
      </c>
      <c r="W1241" s="11">
        <v>3.4634634634634634E-2</v>
      </c>
      <c r="X1241" s="11">
        <v>0.52052052052052056</v>
      </c>
      <c r="Y1241" s="12">
        <v>6.3863863863863862E-2</v>
      </c>
      <c r="Z1241" s="10">
        <f t="shared" si="268"/>
        <v>0.75408560311284056</v>
      </c>
      <c r="AA1241" s="11">
        <f t="shared" si="269"/>
        <v>-0.30645874737537943</v>
      </c>
      <c r="AB1241" s="11">
        <f t="shared" si="270"/>
        <v>-0.12257935061654796</v>
      </c>
      <c r="AC1241" s="11">
        <f t="shared" si="271"/>
        <v>26.214034552161888</v>
      </c>
      <c r="AD1241" s="11">
        <f t="shared" si="272"/>
        <v>30.21557241782812</v>
      </c>
      <c r="AE1241" s="10">
        <v>26.0167058231733</v>
      </c>
      <c r="AF1241" s="11">
        <v>31.797145824949499</v>
      </c>
      <c r="AG1241" s="12">
        <v>39.859252871183898</v>
      </c>
      <c r="AH1241" s="10">
        <v>0.29103154909606521</v>
      </c>
      <c r="AI1241" s="11">
        <f t="shared" si="273"/>
        <v>29.919137466307276</v>
      </c>
      <c r="AJ1241" s="11">
        <f t="shared" si="274"/>
        <v>22.32330300909727</v>
      </c>
      <c r="AK1241" s="11">
        <f t="shared" si="275"/>
        <v>0.24864864864864866</v>
      </c>
      <c r="AL1241" s="11">
        <f t="shared" si="276"/>
        <v>2.7572254335260116</v>
      </c>
      <c r="AM1241" s="11">
        <f t="shared" si="277"/>
        <v>2.3852140077821016</v>
      </c>
      <c r="AN1241" s="3">
        <f t="shared" si="278"/>
        <v>0.42692307692307685</v>
      </c>
      <c r="AO1241" s="3">
        <f t="shared" si="279"/>
        <v>0.18346153846153845</v>
      </c>
      <c r="AP1241" s="3" t="s">
        <v>8</v>
      </c>
      <c r="AQ1241" s="124"/>
      <c r="AR1241" s="4"/>
      <c r="AS1241" s="3"/>
      <c r="AT1241" s="35"/>
    </row>
    <row r="1242" spans="1:46" ht="15" customHeight="1">
      <c r="A1242" s="11">
        <v>48.247987421383648</v>
      </c>
      <c r="B1242" s="32">
        <v>1172</v>
      </c>
      <c r="C1242" s="17">
        <v>-43.959516999999998</v>
      </c>
      <c r="D1242" s="17">
        <v>149.92843300000001</v>
      </c>
      <c r="E1242" s="40" t="s">
        <v>51</v>
      </c>
      <c r="F1242" s="18">
        <v>-59.6</v>
      </c>
      <c r="G1242" s="17">
        <v>-57.4</v>
      </c>
      <c r="H1242" s="17">
        <v>-57.8</v>
      </c>
      <c r="I1242" s="17">
        <v>-54.6</v>
      </c>
      <c r="J1242" s="17">
        <v>-50</v>
      </c>
      <c r="K1242" s="30">
        <v>-46.9</v>
      </c>
      <c r="L1242" s="10">
        <f t="shared" si="266"/>
        <v>-57.4</v>
      </c>
      <c r="M1242" s="52" t="str">
        <f t="shared" si="267"/>
        <v>high latitude</v>
      </c>
      <c r="N1242" s="83">
        <v>140000</v>
      </c>
      <c r="O1242" s="34">
        <v>46200</v>
      </c>
      <c r="P1242" s="34">
        <v>65500</v>
      </c>
      <c r="Q1242" s="34">
        <v>23400</v>
      </c>
      <c r="R1242" s="34">
        <v>333000</v>
      </c>
      <c r="S1242" s="42">
        <v>42800</v>
      </c>
      <c r="T1242" s="10">
        <v>0.2150868028883085</v>
      </c>
      <c r="U1242" s="11">
        <v>7.0978644953141809E-2</v>
      </c>
      <c r="V1242" s="11">
        <v>0.10062989706560148</v>
      </c>
      <c r="W1242" s="11">
        <v>3.595022276847442E-2</v>
      </c>
      <c r="X1242" s="11">
        <v>0.5115993240129052</v>
      </c>
      <c r="Y1242" s="12">
        <v>6.5755108311568597E-2</v>
      </c>
      <c r="Z1242" s="10">
        <f t="shared" si="268"/>
        <v>0.74030354131534559</v>
      </c>
      <c r="AA1242" s="11">
        <f t="shared" si="269"/>
        <v>-0.31441404903024756</v>
      </c>
      <c r="AB1242" s="11">
        <f t="shared" si="270"/>
        <v>-0.1305901731221413</v>
      </c>
      <c r="AC1242" s="11">
        <f t="shared" si="271"/>
        <v>25.677051690458288</v>
      </c>
      <c r="AD1242" s="11">
        <f t="shared" si="272"/>
        <v>29.667632158445535</v>
      </c>
      <c r="AE1242" s="10">
        <v>25.182336990409201</v>
      </c>
      <c r="AF1242" s="11">
        <v>30.9933828340295</v>
      </c>
      <c r="AG1242" s="12">
        <v>38.821167026203199</v>
      </c>
      <c r="AH1242" s="10">
        <v>0.3191854759568204</v>
      </c>
      <c r="AI1242" s="11">
        <f t="shared" si="273"/>
        <v>29.598308668076111</v>
      </c>
      <c r="AJ1242" s="11">
        <f t="shared" si="274"/>
        <v>23.413566739606125</v>
      </c>
      <c r="AK1242" s="11">
        <f t="shared" si="275"/>
        <v>0.26443531023683697</v>
      </c>
      <c r="AL1242" s="11">
        <f t="shared" si="276"/>
        <v>2.7991452991452994</v>
      </c>
      <c r="AM1242" s="11">
        <f t="shared" si="277"/>
        <v>2.3530073074761098</v>
      </c>
      <c r="AN1242" s="3">
        <f t="shared" si="278"/>
        <v>0.42042042042042044</v>
      </c>
      <c r="AO1242" s="3">
        <f t="shared" si="279"/>
        <v>0.1966966966966967</v>
      </c>
      <c r="AP1242" s="3" t="s">
        <v>8</v>
      </c>
      <c r="AQ1242" s="124"/>
      <c r="AR1242" s="4"/>
      <c r="AS1242" s="3"/>
      <c r="AT1242" s="35"/>
    </row>
    <row r="1243" spans="1:46" ht="15" customHeight="1">
      <c r="A1243" s="11">
        <v>48.377358490566039</v>
      </c>
      <c r="B1243" s="32">
        <v>1172</v>
      </c>
      <c r="C1243" s="17">
        <v>-43.959516999999998</v>
      </c>
      <c r="D1243" s="17">
        <v>149.92843300000001</v>
      </c>
      <c r="E1243" s="40" t="s">
        <v>51</v>
      </c>
      <c r="F1243" s="18">
        <v>-59.6</v>
      </c>
      <c r="G1243" s="17">
        <v>-57.4</v>
      </c>
      <c r="H1243" s="17">
        <v>-57.8</v>
      </c>
      <c r="I1243" s="17">
        <v>-54.6</v>
      </c>
      <c r="J1243" s="17">
        <v>-50</v>
      </c>
      <c r="K1243" s="30">
        <v>-46.9</v>
      </c>
      <c r="L1243" s="10">
        <f t="shared" si="266"/>
        <v>-57.4</v>
      </c>
      <c r="M1243" s="52" t="str">
        <f t="shared" si="267"/>
        <v>high latitude</v>
      </c>
      <c r="N1243" s="83">
        <v>3640000</v>
      </c>
      <c r="O1243" s="34">
        <v>973000</v>
      </c>
      <c r="P1243" s="34">
        <v>1280000</v>
      </c>
      <c r="Q1243" s="34">
        <v>496000</v>
      </c>
      <c r="R1243" s="34">
        <v>7450000</v>
      </c>
      <c r="S1243" s="42">
        <v>870000</v>
      </c>
      <c r="T1243" s="10">
        <v>0.24746753688218098</v>
      </c>
      <c r="U1243" s="11">
        <v>6.6149976205044536E-2</v>
      </c>
      <c r="V1243" s="11">
        <v>8.7021551431096605E-2</v>
      </c>
      <c r="W1243" s="11">
        <v>3.3720851179549934E-2</v>
      </c>
      <c r="X1243" s="11">
        <v>0.50649262356380442</v>
      </c>
      <c r="Y1243" s="12">
        <v>5.9147460738323478E-2</v>
      </c>
      <c r="Z1243" s="10">
        <f t="shared" si="268"/>
        <v>0.7311411992263056</v>
      </c>
      <c r="AA1243" s="11">
        <f t="shared" si="269"/>
        <v>-0.33196477019560011</v>
      </c>
      <c r="AB1243" s="11">
        <f t="shared" si="270"/>
        <v>-0.13599874325671718</v>
      </c>
      <c r="AC1243" s="11">
        <f t="shared" si="271"/>
        <v>24.49237801179699</v>
      </c>
      <c r="AD1243" s="11">
        <f t="shared" si="272"/>
        <v>29.297685961240546</v>
      </c>
      <c r="AE1243" s="10">
        <v>24.703996331430801</v>
      </c>
      <c r="AF1243" s="11">
        <v>30.4033888475388</v>
      </c>
      <c r="AG1243" s="12">
        <v>38.087590022254403</v>
      </c>
      <c r="AH1243" s="10">
        <v>0.31245789381396677</v>
      </c>
      <c r="AI1243" s="11">
        <f t="shared" si="273"/>
        <v>32.822362488728594</v>
      </c>
      <c r="AJ1243" s="11">
        <f t="shared" si="274"/>
        <v>19.290465631929045</v>
      </c>
      <c r="AK1243" s="11">
        <f t="shared" si="275"/>
        <v>0.24835125124220797</v>
      </c>
      <c r="AL1243" s="11">
        <f t="shared" si="276"/>
        <v>2.5806451612903225</v>
      </c>
      <c r="AM1243" s="11">
        <f t="shared" si="277"/>
        <v>2.3489914340978171</v>
      </c>
      <c r="AN1243" s="3">
        <f t="shared" si="278"/>
        <v>0.48859060402684568</v>
      </c>
      <c r="AO1243" s="3">
        <f t="shared" si="279"/>
        <v>0.17181208053691274</v>
      </c>
      <c r="AP1243" s="3" t="s">
        <v>8</v>
      </c>
      <c r="AQ1243" s="124"/>
      <c r="AR1243" s="4"/>
      <c r="AS1243" s="3"/>
      <c r="AT1243" s="35"/>
    </row>
    <row r="1244" spans="1:46" ht="15" customHeight="1">
      <c r="A1244" s="11">
        <v>48.453459119496856</v>
      </c>
      <c r="B1244" s="32">
        <v>1172</v>
      </c>
      <c r="C1244" s="17">
        <v>-43.959516999999998</v>
      </c>
      <c r="D1244" s="17">
        <v>149.92843300000001</v>
      </c>
      <c r="E1244" s="40" t="s">
        <v>51</v>
      </c>
      <c r="F1244" s="18">
        <v>-59.6</v>
      </c>
      <c r="G1244" s="17">
        <v>-57.4</v>
      </c>
      <c r="H1244" s="17">
        <v>-57.8</v>
      </c>
      <c r="I1244" s="17">
        <v>-54.6</v>
      </c>
      <c r="J1244" s="17">
        <v>-50</v>
      </c>
      <c r="K1244" s="30">
        <v>-46.9</v>
      </c>
      <c r="L1244" s="10">
        <f t="shared" si="266"/>
        <v>-57.4</v>
      </c>
      <c r="M1244" s="52" t="str">
        <f t="shared" si="267"/>
        <v>high latitude</v>
      </c>
      <c r="N1244" s="83">
        <v>4240000</v>
      </c>
      <c r="O1244" s="34">
        <v>1190000</v>
      </c>
      <c r="P1244" s="34">
        <v>1780000</v>
      </c>
      <c r="Q1244" s="34">
        <v>664000</v>
      </c>
      <c r="R1244" s="34">
        <v>10100000</v>
      </c>
      <c r="S1244" s="42">
        <v>1300000</v>
      </c>
      <c r="T1244" s="10">
        <v>0.21998547265746601</v>
      </c>
      <c r="U1244" s="11">
        <v>6.1741205769430318E-2</v>
      </c>
      <c r="V1244" s="11">
        <v>9.2352391823181487E-2</v>
      </c>
      <c r="W1244" s="11">
        <v>3.445055515201826E-2</v>
      </c>
      <c r="X1244" s="11">
        <v>0.52402199854726572</v>
      </c>
      <c r="Y1244" s="12">
        <v>6.7448376050638165E-2</v>
      </c>
      <c r="Z1244" s="10">
        <f t="shared" si="268"/>
        <v>0.75881637616538311</v>
      </c>
      <c r="AA1244" s="11">
        <f t="shared" si="269"/>
        <v>-0.30996492066312153</v>
      </c>
      <c r="AB1244" s="11">
        <f t="shared" si="270"/>
        <v>-0.11986330508764957</v>
      </c>
      <c r="AC1244" s="11">
        <f t="shared" si="271"/>
        <v>25.977367855239294</v>
      </c>
      <c r="AD1244" s="11">
        <f t="shared" si="272"/>
        <v>30.40134993200477</v>
      </c>
      <c r="AE1244" s="10">
        <v>26.230489038850902</v>
      </c>
      <c r="AF1244" s="11">
        <v>32.071077540359497</v>
      </c>
      <c r="AG1244" s="12">
        <v>40.228272820503001</v>
      </c>
      <c r="AH1244" s="10">
        <v>0.32927355677599729</v>
      </c>
      <c r="AI1244" s="11">
        <f t="shared" si="273"/>
        <v>29.567642956764296</v>
      </c>
      <c r="AJ1244" s="11">
        <f t="shared" si="274"/>
        <v>23.465703971119133</v>
      </c>
      <c r="AK1244" s="11">
        <f t="shared" si="275"/>
        <v>0.24171877078621792</v>
      </c>
      <c r="AL1244" s="11">
        <f t="shared" si="276"/>
        <v>2.6807228915662651</v>
      </c>
      <c r="AM1244" s="11">
        <f t="shared" si="277"/>
        <v>2.4203486015403324</v>
      </c>
      <c r="AN1244" s="3">
        <f t="shared" si="278"/>
        <v>0.41980198019801984</v>
      </c>
      <c r="AO1244" s="3">
        <f t="shared" si="279"/>
        <v>0.17623762376237623</v>
      </c>
      <c r="AP1244" s="3" t="s">
        <v>8</v>
      </c>
      <c r="AQ1244" s="124"/>
      <c r="AR1244" s="4"/>
      <c r="AS1244" s="3"/>
      <c r="AT1244" s="35"/>
    </row>
    <row r="1245" spans="1:46" ht="15" customHeight="1">
      <c r="A1245" s="11">
        <v>48.578255319148944</v>
      </c>
      <c r="B1245" s="32">
        <v>1172</v>
      </c>
      <c r="C1245" s="17">
        <v>-43.959516999999998</v>
      </c>
      <c r="D1245" s="17">
        <v>149.92843300000001</v>
      </c>
      <c r="E1245" s="40" t="s">
        <v>51</v>
      </c>
      <c r="F1245" s="18">
        <v>-59.6</v>
      </c>
      <c r="G1245" s="17">
        <v>-57.4</v>
      </c>
      <c r="H1245" s="17">
        <v>-57.8</v>
      </c>
      <c r="I1245" s="17">
        <v>-54.6</v>
      </c>
      <c r="J1245" s="17">
        <v>-50</v>
      </c>
      <c r="K1245" s="30">
        <v>-46.9</v>
      </c>
      <c r="L1245" s="10">
        <f t="shared" si="266"/>
        <v>-57.4</v>
      </c>
      <c r="M1245" s="52" t="str">
        <f t="shared" si="267"/>
        <v>high latitude</v>
      </c>
      <c r="N1245" s="83">
        <v>2710000</v>
      </c>
      <c r="O1245" s="34">
        <v>765000</v>
      </c>
      <c r="P1245" s="34">
        <v>1120000</v>
      </c>
      <c r="Q1245" s="34">
        <v>435000</v>
      </c>
      <c r="R1245" s="34">
        <v>6170000</v>
      </c>
      <c r="S1245" s="42">
        <v>781000</v>
      </c>
      <c r="T1245" s="10">
        <v>0.22619146982722643</v>
      </c>
      <c r="U1245" s="11">
        <v>6.3851097571154328E-2</v>
      </c>
      <c r="V1245" s="11">
        <v>9.3481345463650778E-2</v>
      </c>
      <c r="W1245" s="11">
        <v>3.6307486854185791E-2</v>
      </c>
      <c r="X1245" s="11">
        <v>0.51498205492029048</v>
      </c>
      <c r="Y1245" s="12">
        <v>6.5186545363492193E-2</v>
      </c>
      <c r="Z1245" s="10">
        <f t="shared" si="268"/>
        <v>0.75330538535956149</v>
      </c>
      <c r="AA1245" s="11">
        <f t="shared" si="269"/>
        <v>-0.31626996222071802</v>
      </c>
      <c r="AB1245" s="11">
        <f t="shared" si="270"/>
        <v>-0.12302892779696448</v>
      </c>
      <c r="AC1245" s="11">
        <f t="shared" si="271"/>
        <v>25.551777550101534</v>
      </c>
      <c r="AD1245" s="11">
        <f t="shared" si="272"/>
        <v>30.18482133868763</v>
      </c>
      <c r="AE1245" s="10">
        <v>25.974924310993298</v>
      </c>
      <c r="AF1245" s="11">
        <v>31.751931443464301</v>
      </c>
      <c r="AG1245" s="12">
        <v>39.825752989275699</v>
      </c>
      <c r="AH1245" s="10">
        <v>0.31171424428008881</v>
      </c>
      <c r="AI1245" s="11">
        <f t="shared" si="273"/>
        <v>30.518018018018019</v>
      </c>
      <c r="AJ1245" s="11">
        <f t="shared" si="274"/>
        <v>22.371813234030366</v>
      </c>
      <c r="AK1245" s="11">
        <f t="shared" si="275"/>
        <v>0.25024269226620638</v>
      </c>
      <c r="AL1245" s="11">
        <f t="shared" si="276"/>
        <v>2.5747126436781609</v>
      </c>
      <c r="AM1245" s="11">
        <f t="shared" si="277"/>
        <v>2.3972911963882626</v>
      </c>
      <c r="AN1245" s="3">
        <f t="shared" si="278"/>
        <v>0.43922204213938409</v>
      </c>
      <c r="AO1245" s="3">
        <f t="shared" si="279"/>
        <v>0.18152350081037277</v>
      </c>
      <c r="AP1245" s="3" t="s">
        <v>8</v>
      </c>
      <c r="AQ1245" s="124"/>
      <c r="AR1245" s="4"/>
      <c r="AS1245" s="3"/>
      <c r="AT1245" s="35"/>
    </row>
    <row r="1246" spans="1:46" ht="15" customHeight="1">
      <c r="A1246" s="11">
        <v>48.60425531914894</v>
      </c>
      <c r="B1246" s="32">
        <v>1172</v>
      </c>
      <c r="C1246" s="17">
        <v>-43.959516999999998</v>
      </c>
      <c r="D1246" s="17">
        <v>149.92843300000001</v>
      </c>
      <c r="E1246" s="40" t="s">
        <v>51</v>
      </c>
      <c r="F1246" s="18">
        <v>-59.6</v>
      </c>
      <c r="G1246" s="17">
        <v>-57.4</v>
      </c>
      <c r="H1246" s="17">
        <v>-57.8</v>
      </c>
      <c r="I1246" s="17">
        <v>-54.6</v>
      </c>
      <c r="J1246" s="17">
        <v>-50</v>
      </c>
      <c r="K1246" s="30">
        <v>-46.9</v>
      </c>
      <c r="L1246" s="10">
        <f t="shared" si="266"/>
        <v>-57.4</v>
      </c>
      <c r="M1246" s="52" t="str">
        <f t="shared" si="267"/>
        <v>high latitude</v>
      </c>
      <c r="N1246" s="83">
        <v>4370000</v>
      </c>
      <c r="O1246" s="34">
        <v>1350000</v>
      </c>
      <c r="P1246" s="34">
        <v>1880000</v>
      </c>
      <c r="Q1246" s="34">
        <v>726000</v>
      </c>
      <c r="R1246" s="34">
        <v>10700000</v>
      </c>
      <c r="S1246" s="42">
        <v>1290000</v>
      </c>
      <c r="T1246" s="10">
        <v>0.215101397912975</v>
      </c>
      <c r="U1246" s="11">
        <v>6.645008860011814E-2</v>
      </c>
      <c r="V1246" s="11">
        <v>9.2537901161645994E-2</v>
      </c>
      <c r="W1246" s="11">
        <v>3.5735380980507971E-2</v>
      </c>
      <c r="X1246" s="11">
        <v>0.52667848001575113</v>
      </c>
      <c r="Y1246" s="12">
        <v>6.3496751329001774E-2</v>
      </c>
      <c r="Z1246" s="10">
        <f t="shared" si="268"/>
        <v>0.74266107510484181</v>
      </c>
      <c r="AA1246" s="11">
        <f t="shared" si="269"/>
        <v>-0.32309843366146196</v>
      </c>
      <c r="AB1246" s="11">
        <f t="shared" si="270"/>
        <v>-0.12920933804775683</v>
      </c>
      <c r="AC1246" s="11">
        <f t="shared" si="271"/>
        <v>25.090855727851316</v>
      </c>
      <c r="AD1246" s="11">
        <f t="shared" si="272"/>
        <v>29.762081277533433</v>
      </c>
      <c r="AE1246" s="10">
        <v>25.293504630292599</v>
      </c>
      <c r="AF1246" s="11">
        <v>31.078311419356499</v>
      </c>
      <c r="AG1246" s="12">
        <v>38.943190725535999</v>
      </c>
      <c r="AH1246" s="10">
        <v>0.34117357305584634</v>
      </c>
      <c r="AI1246" s="11">
        <f t="shared" si="273"/>
        <v>28.998009289980093</v>
      </c>
      <c r="AJ1246" s="11">
        <f t="shared" si="274"/>
        <v>22.791519434628974</v>
      </c>
      <c r="AK1246" s="11">
        <f t="shared" si="275"/>
        <v>0.24808729461934029</v>
      </c>
      <c r="AL1246" s="11">
        <f t="shared" si="276"/>
        <v>2.5895316804407718</v>
      </c>
      <c r="AM1246" s="11">
        <f t="shared" si="277"/>
        <v>2.3728555089592072</v>
      </c>
      <c r="AN1246" s="3">
        <f t="shared" si="278"/>
        <v>0.40841121495327104</v>
      </c>
      <c r="AO1246" s="3">
        <f t="shared" si="279"/>
        <v>0.17570093457943925</v>
      </c>
      <c r="AP1246" s="3" t="s">
        <v>8</v>
      </c>
      <c r="AQ1246" s="124"/>
      <c r="AR1246" s="4"/>
      <c r="AS1246" s="3"/>
      <c r="AT1246" s="35"/>
    </row>
    <row r="1247" spans="1:46" ht="15" customHeight="1">
      <c r="A1247" s="11">
        <v>48.742553191489371</v>
      </c>
      <c r="B1247" s="32">
        <v>1172</v>
      </c>
      <c r="C1247" s="17">
        <v>-43.959516999999998</v>
      </c>
      <c r="D1247" s="17">
        <v>149.92843300000001</v>
      </c>
      <c r="E1247" s="40" t="s">
        <v>51</v>
      </c>
      <c r="F1247" s="18">
        <v>-59.6</v>
      </c>
      <c r="G1247" s="17">
        <v>-57.4</v>
      </c>
      <c r="H1247" s="17">
        <v>-57.8</v>
      </c>
      <c r="I1247" s="17">
        <v>-54.6</v>
      </c>
      <c r="J1247" s="17">
        <v>-50</v>
      </c>
      <c r="K1247" s="30">
        <v>-46.9</v>
      </c>
      <c r="L1247" s="10">
        <f t="shared" si="266"/>
        <v>-57.4</v>
      </c>
      <c r="M1247" s="52" t="str">
        <f t="shared" si="267"/>
        <v>high latitude</v>
      </c>
      <c r="N1247" s="83">
        <v>3840000</v>
      </c>
      <c r="O1247" s="34">
        <v>924000</v>
      </c>
      <c r="P1247" s="34">
        <v>1300000</v>
      </c>
      <c r="Q1247" s="34">
        <v>511000</v>
      </c>
      <c r="R1247" s="34">
        <v>7150000</v>
      </c>
      <c r="S1247" s="42">
        <v>858000</v>
      </c>
      <c r="T1247" s="10">
        <v>0.26332030446410204</v>
      </c>
      <c r="U1247" s="11">
        <v>6.3361448261674558E-2</v>
      </c>
      <c r="V1247" s="11">
        <v>8.9144894740451217E-2</v>
      </c>
      <c r="W1247" s="11">
        <v>3.5040800932592743E-2</v>
      </c>
      <c r="X1247" s="11">
        <v>0.49029692107248168</v>
      </c>
      <c r="Y1247" s="12">
        <v>5.8835630528697801E-2</v>
      </c>
      <c r="Z1247" s="10">
        <f t="shared" si="268"/>
        <v>0.74283328694684103</v>
      </c>
      <c r="AA1247" s="11">
        <f t="shared" si="269"/>
        <v>-0.32301397836261281</v>
      </c>
      <c r="AB1247" s="11">
        <f t="shared" si="270"/>
        <v>-0.12910864341714184</v>
      </c>
      <c r="AC1247" s="11">
        <f t="shared" si="271"/>
        <v>25.096556460523633</v>
      </c>
      <c r="AD1247" s="11">
        <f t="shared" si="272"/>
        <v>29.7689687902675</v>
      </c>
      <c r="AE1247" s="10">
        <v>25.334094994252201</v>
      </c>
      <c r="AF1247" s="11">
        <v>31.110211150716399</v>
      </c>
      <c r="AG1247" s="12">
        <v>39.0261443438364</v>
      </c>
      <c r="AH1247" s="10">
        <v>0.30548135484560318</v>
      </c>
      <c r="AI1247" s="11">
        <f t="shared" si="273"/>
        <v>34.940855323020926</v>
      </c>
      <c r="AJ1247" s="11">
        <f t="shared" si="274"/>
        <v>18.263090676883781</v>
      </c>
      <c r="AK1247" s="11">
        <f t="shared" si="275"/>
        <v>0.25458438052685473</v>
      </c>
      <c r="AL1247" s="11">
        <f t="shared" si="276"/>
        <v>2.5440313111545994</v>
      </c>
      <c r="AM1247" s="11">
        <f t="shared" si="277"/>
        <v>2.3626495964375174</v>
      </c>
      <c r="AN1247" s="3">
        <f t="shared" si="278"/>
        <v>0.53706293706293706</v>
      </c>
      <c r="AO1247" s="3">
        <f t="shared" si="279"/>
        <v>0.18181818181818182</v>
      </c>
      <c r="AP1247" s="3" t="s">
        <v>8</v>
      </c>
      <c r="AQ1247" s="124"/>
      <c r="AR1247" s="4"/>
      <c r="AS1247" s="3"/>
      <c r="AT1247" s="35"/>
    </row>
    <row r="1248" spans="1:46" ht="15" customHeight="1">
      <c r="A1248" s="11">
        <v>48.827744680851069</v>
      </c>
      <c r="B1248" s="32">
        <v>1172</v>
      </c>
      <c r="C1248" s="17">
        <v>-43.959516999999998</v>
      </c>
      <c r="D1248" s="17">
        <v>149.92843300000001</v>
      </c>
      <c r="E1248" s="40" t="s">
        <v>51</v>
      </c>
      <c r="F1248" s="18">
        <v>-59.6</v>
      </c>
      <c r="G1248" s="17">
        <v>-57.4</v>
      </c>
      <c r="H1248" s="17">
        <v>-57.8</v>
      </c>
      <c r="I1248" s="17">
        <v>-54.6</v>
      </c>
      <c r="J1248" s="17">
        <v>-50</v>
      </c>
      <c r="K1248" s="30">
        <v>-46.9</v>
      </c>
      <c r="L1248" s="10">
        <f t="shared" si="266"/>
        <v>-57.4</v>
      </c>
      <c r="M1248" s="52" t="str">
        <f t="shared" si="267"/>
        <v>high latitude</v>
      </c>
      <c r="N1248" s="83">
        <v>7000000</v>
      </c>
      <c r="O1248" s="34">
        <v>2080000</v>
      </c>
      <c r="P1248" s="34">
        <v>3180000</v>
      </c>
      <c r="Q1248" s="34">
        <v>1170000</v>
      </c>
      <c r="R1248" s="34">
        <v>17100000</v>
      </c>
      <c r="S1248" s="42">
        <v>2180000</v>
      </c>
      <c r="T1248" s="10">
        <v>0.21400183430143688</v>
      </c>
      <c r="U1248" s="11">
        <v>6.3589116478141236E-2</v>
      </c>
      <c r="V1248" s="11">
        <v>9.7217976154081315E-2</v>
      </c>
      <c r="W1248" s="11">
        <v>3.5768878018954446E-2</v>
      </c>
      <c r="X1248" s="11">
        <v>0.52277590950779573</v>
      </c>
      <c r="Y1248" s="12">
        <v>6.6646285539590344E-2</v>
      </c>
      <c r="Z1248" s="10">
        <f t="shared" si="268"/>
        <v>0.75842044134727071</v>
      </c>
      <c r="AA1248" s="11">
        <f t="shared" si="269"/>
        <v>-0.30578385293978938</v>
      </c>
      <c r="AB1248" s="11">
        <f t="shared" si="270"/>
        <v>-0.12008997017858078</v>
      </c>
      <c r="AC1248" s="11">
        <f t="shared" si="271"/>
        <v>26.259589926564214</v>
      </c>
      <c r="AD1248" s="11">
        <f t="shared" si="272"/>
        <v>30.385846039785076</v>
      </c>
      <c r="AE1248" s="10">
        <v>26.254348180103602</v>
      </c>
      <c r="AF1248" s="11">
        <v>32.061164228587501</v>
      </c>
      <c r="AG1248" s="12">
        <v>40.2174293289807</v>
      </c>
      <c r="AH1248" s="10">
        <v>0.29846153846153844</v>
      </c>
      <c r="AI1248" s="11">
        <f t="shared" si="273"/>
        <v>29.045643153526974</v>
      </c>
      <c r="AJ1248" s="11">
        <f t="shared" si="274"/>
        <v>23.747276688453159</v>
      </c>
      <c r="AK1248" s="11">
        <f t="shared" si="275"/>
        <v>0.25009723842862697</v>
      </c>
      <c r="AL1248" s="11">
        <f t="shared" si="276"/>
        <v>2.7179487179487181</v>
      </c>
      <c r="AM1248" s="11">
        <f t="shared" si="277"/>
        <v>2.4006968641114983</v>
      </c>
      <c r="AN1248" s="3">
        <f t="shared" si="278"/>
        <v>0.40935672514619886</v>
      </c>
      <c r="AO1248" s="3">
        <f t="shared" si="279"/>
        <v>0.18596491228070175</v>
      </c>
      <c r="AP1248" s="3" t="s">
        <v>8</v>
      </c>
      <c r="AQ1248" s="124"/>
      <c r="AR1248" s="4"/>
      <c r="AS1248" s="3"/>
      <c r="AT1248" s="35"/>
    </row>
    <row r="1249" spans="1:46" ht="15" customHeight="1">
      <c r="A1249" s="11">
        <v>48.894680851063839</v>
      </c>
      <c r="B1249" s="32">
        <v>1172</v>
      </c>
      <c r="C1249" s="17">
        <v>-43.959516999999998</v>
      </c>
      <c r="D1249" s="17">
        <v>149.92843300000001</v>
      </c>
      <c r="E1249" s="40" t="s">
        <v>51</v>
      </c>
      <c r="F1249" s="18">
        <v>-59.6</v>
      </c>
      <c r="G1249" s="17">
        <v>-57.4</v>
      </c>
      <c r="H1249" s="17">
        <v>-57.8</v>
      </c>
      <c r="I1249" s="17">
        <v>-54.6</v>
      </c>
      <c r="J1249" s="17">
        <v>-50</v>
      </c>
      <c r="K1249" s="30">
        <v>-46.9</v>
      </c>
      <c r="L1249" s="10">
        <f t="shared" si="266"/>
        <v>-57.4</v>
      </c>
      <c r="M1249" s="52" t="str">
        <f t="shared" si="267"/>
        <v>high latitude</v>
      </c>
      <c r="N1249" s="83">
        <v>1610000</v>
      </c>
      <c r="O1249" s="34">
        <v>485000</v>
      </c>
      <c r="P1249" s="34">
        <v>794000</v>
      </c>
      <c r="Q1249" s="34">
        <v>287000</v>
      </c>
      <c r="R1249" s="34">
        <v>4290000</v>
      </c>
      <c r="S1249" s="42">
        <v>616000</v>
      </c>
      <c r="T1249" s="10">
        <v>0.19920811680277159</v>
      </c>
      <c r="U1249" s="11">
        <v>6.0009898539965356E-2</v>
      </c>
      <c r="V1249" s="11">
        <v>9.8243009156149474E-2</v>
      </c>
      <c r="W1249" s="11">
        <v>3.5511012125711457E-2</v>
      </c>
      <c r="X1249" s="11">
        <v>0.53080920564216783</v>
      </c>
      <c r="Y1249" s="12">
        <v>7.6218757733234346E-2</v>
      </c>
      <c r="Z1249" s="10">
        <f t="shared" si="268"/>
        <v>0.77772685609532533</v>
      </c>
      <c r="AA1249" s="11">
        <f t="shared" si="269"/>
        <v>-0.29497125529482837</v>
      </c>
      <c r="AB1249" s="11">
        <f t="shared" si="270"/>
        <v>-0.10917290393464731</v>
      </c>
      <c r="AC1249" s="11">
        <f t="shared" si="271"/>
        <v>26.989440267599083</v>
      </c>
      <c r="AD1249" s="11">
        <f t="shared" si="272"/>
        <v>31.132573370870126</v>
      </c>
      <c r="AE1249" s="10">
        <v>27.296500310479299</v>
      </c>
      <c r="AF1249" s="11">
        <v>33.241803653031802</v>
      </c>
      <c r="AG1249" s="12">
        <v>41.622648843232597</v>
      </c>
      <c r="AH1249" s="10">
        <v>0.28987618353969408</v>
      </c>
      <c r="AI1249" s="11">
        <f t="shared" si="273"/>
        <v>27.288135593220336</v>
      </c>
      <c r="AJ1249" s="11">
        <f t="shared" si="274"/>
        <v>27.672955974842768</v>
      </c>
      <c r="AK1249" s="11">
        <f t="shared" si="275"/>
        <v>0.24196538936959205</v>
      </c>
      <c r="AL1249" s="11">
        <f t="shared" si="276"/>
        <v>2.766550522648084</v>
      </c>
      <c r="AM1249" s="11">
        <f t="shared" si="277"/>
        <v>2.4738771769019245</v>
      </c>
      <c r="AN1249" s="3">
        <f t="shared" si="278"/>
        <v>0.37529137529137524</v>
      </c>
      <c r="AO1249" s="3">
        <f t="shared" si="279"/>
        <v>0.18508158508158509</v>
      </c>
      <c r="AP1249" s="3" t="s">
        <v>8</v>
      </c>
      <c r="AQ1249" s="124"/>
      <c r="AR1249" s="4"/>
      <c r="AS1249" s="3"/>
      <c r="AT1249" s="35"/>
    </row>
    <row r="1250" spans="1:46" ht="15" customHeight="1">
      <c r="A1250" s="11">
        <v>48.936170212765965</v>
      </c>
      <c r="B1250" s="32">
        <v>1172</v>
      </c>
      <c r="C1250" s="17">
        <v>-43.959516999999998</v>
      </c>
      <c r="D1250" s="17">
        <v>149.92843300000001</v>
      </c>
      <c r="E1250" s="40" t="s">
        <v>51</v>
      </c>
      <c r="F1250" s="18">
        <v>-59.6</v>
      </c>
      <c r="G1250" s="17">
        <v>-57.4</v>
      </c>
      <c r="H1250" s="17">
        <v>-57.8</v>
      </c>
      <c r="I1250" s="17">
        <v>-54.6</v>
      </c>
      <c r="J1250" s="17">
        <v>-50</v>
      </c>
      <c r="K1250" s="30">
        <v>-46.9</v>
      </c>
      <c r="L1250" s="10">
        <f t="shared" si="266"/>
        <v>-57.4</v>
      </c>
      <c r="M1250" s="52" t="str">
        <f t="shared" si="267"/>
        <v>high latitude</v>
      </c>
      <c r="N1250" s="83">
        <v>4980000</v>
      </c>
      <c r="O1250" s="34">
        <v>1500000</v>
      </c>
      <c r="P1250" s="34">
        <v>2420000</v>
      </c>
      <c r="Q1250" s="34">
        <v>937000</v>
      </c>
      <c r="R1250" s="34">
        <v>13100000</v>
      </c>
      <c r="S1250" s="42">
        <v>1720000</v>
      </c>
      <c r="T1250" s="10">
        <v>0.20197104270592531</v>
      </c>
      <c r="U1250" s="11">
        <v>6.0834651417447379E-2</v>
      </c>
      <c r="V1250" s="11">
        <v>9.8146570953481768E-2</v>
      </c>
      <c r="W1250" s="11">
        <v>3.8001378918765462E-2</v>
      </c>
      <c r="X1250" s="11">
        <v>0.53128928904570705</v>
      </c>
      <c r="Y1250" s="12">
        <v>6.9757066958672995E-2</v>
      </c>
      <c r="Z1250" s="10">
        <f t="shared" si="268"/>
        <v>0.77193249201763725</v>
      </c>
      <c r="AA1250" s="11">
        <f t="shared" si="269"/>
        <v>-0.30255273749260486</v>
      </c>
      <c r="AB1250" s="11">
        <f t="shared" si="270"/>
        <v>-0.11242067845465116</v>
      </c>
      <c r="AC1250" s="11">
        <f t="shared" si="271"/>
        <v>26.477690219249169</v>
      </c>
      <c r="AD1250" s="11">
        <f t="shared" si="272"/>
        <v>30.910425593701859</v>
      </c>
      <c r="AE1250" s="10">
        <v>27.028011541425801</v>
      </c>
      <c r="AF1250" s="11">
        <v>32.890832301162497</v>
      </c>
      <c r="AG1250" s="12">
        <v>41.211111064227602</v>
      </c>
      <c r="AH1250" s="10">
        <v>0.32964896121174908</v>
      </c>
      <c r="AI1250" s="11">
        <f t="shared" si="273"/>
        <v>27.544247787610622</v>
      </c>
      <c r="AJ1250" s="11">
        <f t="shared" si="274"/>
        <v>25.671641791044774</v>
      </c>
      <c r="AK1250" s="11">
        <f t="shared" si="275"/>
        <v>0.24683640798902273</v>
      </c>
      <c r="AL1250" s="11">
        <f t="shared" si="276"/>
        <v>2.5827107790821771</v>
      </c>
      <c r="AM1250" s="11">
        <f t="shared" si="277"/>
        <v>2.437433480310172</v>
      </c>
      <c r="AN1250" s="3">
        <f t="shared" si="278"/>
        <v>0.38015267175572526</v>
      </c>
      <c r="AO1250" s="3">
        <f t="shared" si="279"/>
        <v>0.18473282442748093</v>
      </c>
      <c r="AP1250" s="3" t="s">
        <v>8</v>
      </c>
      <c r="AQ1250" s="124"/>
      <c r="AR1250" s="4"/>
      <c r="AS1250" s="3"/>
      <c r="AT1250" s="35"/>
    </row>
    <row r="1251" spans="1:46" ht="15" customHeight="1">
      <c r="A1251" s="11">
        <v>49.109319148936173</v>
      </c>
      <c r="B1251" s="32">
        <v>1172</v>
      </c>
      <c r="C1251" s="17">
        <v>-43.959516999999998</v>
      </c>
      <c r="D1251" s="17">
        <v>149.92843300000001</v>
      </c>
      <c r="E1251" s="40" t="s">
        <v>51</v>
      </c>
      <c r="F1251" s="18">
        <v>-59.6</v>
      </c>
      <c r="G1251" s="17">
        <v>-57.4</v>
      </c>
      <c r="H1251" s="17">
        <v>-57.8</v>
      </c>
      <c r="I1251" s="17">
        <v>-54.6</v>
      </c>
      <c r="J1251" s="17">
        <v>-50</v>
      </c>
      <c r="K1251" s="30">
        <v>-46.9</v>
      </c>
      <c r="L1251" s="10">
        <f t="shared" si="266"/>
        <v>-57.4</v>
      </c>
      <c r="M1251" s="52" t="str">
        <f t="shared" si="267"/>
        <v>high latitude</v>
      </c>
      <c r="N1251" s="83">
        <v>1940000</v>
      </c>
      <c r="O1251" s="34">
        <v>624000</v>
      </c>
      <c r="P1251" s="34">
        <v>998000</v>
      </c>
      <c r="Q1251" s="34">
        <v>399000</v>
      </c>
      <c r="R1251" s="34">
        <v>5310000</v>
      </c>
      <c r="S1251" s="42">
        <v>747000</v>
      </c>
      <c r="T1251" s="10">
        <v>0.19365142743062488</v>
      </c>
      <c r="U1251" s="11">
        <v>6.2287881812737075E-2</v>
      </c>
      <c r="V1251" s="11">
        <v>9.9620682771012173E-2</v>
      </c>
      <c r="W1251" s="11">
        <v>3.9828309043721304E-2</v>
      </c>
      <c r="X1251" s="11">
        <v>0.53004591734877216</v>
      </c>
      <c r="Y1251" s="12">
        <v>7.456578159313236E-2</v>
      </c>
      <c r="Z1251" s="10">
        <f t="shared" si="268"/>
        <v>0.77456647398843925</v>
      </c>
      <c r="AA1251" s="11">
        <f t="shared" si="269"/>
        <v>-0.30643577222793289</v>
      </c>
      <c r="AB1251" s="11">
        <f t="shared" si="270"/>
        <v>-0.11094130476398782</v>
      </c>
      <c r="AC1251" s="11">
        <f t="shared" si="271"/>
        <v>26.215585374614527</v>
      </c>
      <c r="AD1251" s="11">
        <f t="shared" si="272"/>
        <v>31.011614754143235</v>
      </c>
      <c r="AE1251" s="10">
        <v>27.144692351962</v>
      </c>
      <c r="AF1251" s="11">
        <v>33.054138179843598</v>
      </c>
      <c r="AG1251" s="12">
        <v>41.4621156305857</v>
      </c>
      <c r="AH1251" s="10">
        <v>0.31600370981038745</v>
      </c>
      <c r="AI1251" s="11">
        <f t="shared" si="273"/>
        <v>26.758620689655178</v>
      </c>
      <c r="AJ1251" s="11">
        <f t="shared" si="274"/>
        <v>27.800521027167846</v>
      </c>
      <c r="AK1251" s="11">
        <f t="shared" si="275"/>
        <v>0.25018568952711073</v>
      </c>
      <c r="AL1251" s="11">
        <f t="shared" si="276"/>
        <v>2.5012531328320797</v>
      </c>
      <c r="AM1251" s="11">
        <f t="shared" si="277"/>
        <v>2.458453757225433</v>
      </c>
      <c r="AN1251" s="3">
        <f t="shared" si="278"/>
        <v>0.36534839924670437</v>
      </c>
      <c r="AO1251" s="3">
        <f t="shared" si="279"/>
        <v>0.18794726930320152</v>
      </c>
      <c r="AP1251" s="3" t="s">
        <v>8</v>
      </c>
      <c r="AQ1251" s="124"/>
      <c r="AR1251" s="4"/>
      <c r="AS1251" s="3"/>
      <c r="AT1251" s="35"/>
    </row>
    <row r="1252" spans="1:46" ht="15" customHeight="1">
      <c r="A1252" s="11">
        <v>49.229361702127662</v>
      </c>
      <c r="B1252" s="32">
        <v>1172</v>
      </c>
      <c r="C1252" s="17">
        <v>-43.959516999999998</v>
      </c>
      <c r="D1252" s="17">
        <v>149.92843300000001</v>
      </c>
      <c r="E1252" s="40" t="s">
        <v>51</v>
      </c>
      <c r="F1252" s="18">
        <v>-59.6</v>
      </c>
      <c r="G1252" s="17">
        <v>-57.4</v>
      </c>
      <c r="H1252" s="17">
        <v>-57.8</v>
      </c>
      <c r="I1252" s="17">
        <v>-54.6</v>
      </c>
      <c r="J1252" s="17">
        <v>-50</v>
      </c>
      <c r="K1252" s="30">
        <v>-46.9</v>
      </c>
      <c r="L1252" s="10">
        <f t="shared" si="266"/>
        <v>-57.4</v>
      </c>
      <c r="M1252" s="52" t="str">
        <f t="shared" si="267"/>
        <v>high latitude</v>
      </c>
      <c r="N1252" s="83">
        <v>1267260</v>
      </c>
      <c r="O1252" s="34">
        <v>408540</v>
      </c>
      <c r="P1252" s="34">
        <v>679048</v>
      </c>
      <c r="Q1252" s="34">
        <v>243481</v>
      </c>
      <c r="R1252" s="34">
        <v>4065090</v>
      </c>
      <c r="S1252" s="42">
        <v>578680</v>
      </c>
      <c r="T1252" s="10">
        <v>0.17498518040142783</v>
      </c>
      <c r="U1252" s="11">
        <v>5.641182204220075E-2</v>
      </c>
      <c r="V1252" s="11">
        <v>9.3763976438322641E-2</v>
      </c>
      <c r="W1252" s="11">
        <v>3.362022529656112E-2</v>
      </c>
      <c r="X1252" s="11">
        <v>0.56131378485712502</v>
      </c>
      <c r="Y1252" s="12">
        <v>7.9905010964362685E-2</v>
      </c>
      <c r="Z1252" s="10">
        <f t="shared" si="268"/>
        <v>0.78607659959502529</v>
      </c>
      <c r="AA1252" s="11">
        <f t="shared" si="269"/>
        <v>-0.29230009460497547</v>
      </c>
      <c r="AB1252" s="11">
        <f t="shared" si="270"/>
        <v>-0.10453513187339813</v>
      </c>
      <c r="AC1252" s="11">
        <f t="shared" si="271"/>
        <v>27.169743614164155</v>
      </c>
      <c r="AD1252" s="11">
        <f t="shared" si="272"/>
        <v>31.44979697985957</v>
      </c>
      <c r="AE1252" s="10">
        <v>27.826592867472002</v>
      </c>
      <c r="AF1252" s="11">
        <v>33.726910643932499</v>
      </c>
      <c r="AG1252" s="12">
        <v>42.224596934523902</v>
      </c>
      <c r="AH1252" s="10">
        <v>0.29900994114676394</v>
      </c>
      <c r="AI1252" s="11">
        <f t="shared" si="273"/>
        <v>23.765506765309851</v>
      </c>
      <c r="AJ1252" s="11">
        <f t="shared" si="274"/>
        <v>31.348797902423698</v>
      </c>
      <c r="AK1252" s="11">
        <f t="shared" si="275"/>
        <v>0.22277905731016351</v>
      </c>
      <c r="AL1252" s="11">
        <f t="shared" si="276"/>
        <v>2.7889157675547578</v>
      </c>
      <c r="AM1252" s="11">
        <f t="shared" si="277"/>
        <v>2.5195976015696306</v>
      </c>
      <c r="AN1252" s="3">
        <f t="shared" si="278"/>
        <v>0.31174217544999006</v>
      </c>
      <c r="AO1252" s="3">
        <f t="shared" si="279"/>
        <v>0.16704378008850973</v>
      </c>
      <c r="AP1252" s="3" t="s">
        <v>8</v>
      </c>
      <c r="AQ1252" s="124"/>
      <c r="AR1252" s="4"/>
      <c r="AS1252" s="3"/>
      <c r="AT1252" s="35"/>
    </row>
    <row r="1253" spans="1:46" ht="15" customHeight="1">
      <c r="A1253" s="11">
        <v>49.275276595744685</v>
      </c>
      <c r="B1253" s="32">
        <v>1172</v>
      </c>
      <c r="C1253" s="17">
        <v>-43.959516999999998</v>
      </c>
      <c r="D1253" s="17">
        <v>149.92843300000001</v>
      </c>
      <c r="E1253" s="40" t="s">
        <v>51</v>
      </c>
      <c r="F1253" s="18">
        <v>-59.6</v>
      </c>
      <c r="G1253" s="17">
        <v>-57.4</v>
      </c>
      <c r="H1253" s="17">
        <v>-57.8</v>
      </c>
      <c r="I1253" s="17">
        <v>-54.6</v>
      </c>
      <c r="J1253" s="17">
        <v>-50</v>
      </c>
      <c r="K1253" s="30">
        <v>-46.9</v>
      </c>
      <c r="L1253" s="10">
        <f t="shared" si="266"/>
        <v>-57.4</v>
      </c>
      <c r="M1253" s="52" t="str">
        <f t="shared" si="267"/>
        <v>high latitude</v>
      </c>
      <c r="N1253" s="83">
        <v>3550000</v>
      </c>
      <c r="O1253" s="34">
        <v>1040000</v>
      </c>
      <c r="P1253" s="34">
        <v>979000</v>
      </c>
      <c r="Q1253" s="34">
        <v>382000</v>
      </c>
      <c r="R1253" s="34">
        <v>5050000</v>
      </c>
      <c r="S1253" s="42">
        <v>782000</v>
      </c>
      <c r="T1253" s="10">
        <v>0.30128150725621661</v>
      </c>
      <c r="U1253" s="11">
        <v>8.8262751421539512E-2</v>
      </c>
      <c r="V1253" s="11">
        <v>8.3085801578545365E-2</v>
      </c>
      <c r="W1253" s="11">
        <v>3.2419587541373161E-2</v>
      </c>
      <c r="X1253" s="11">
        <v>0.42858355257574471</v>
      </c>
      <c r="Y1253" s="12">
        <v>6.6366799626580666E-2</v>
      </c>
      <c r="Z1253" s="10">
        <f t="shared" si="268"/>
        <v>0.67326421614828769</v>
      </c>
      <c r="AA1253" s="11">
        <f t="shared" si="269"/>
        <v>-0.38960946825388953</v>
      </c>
      <c r="AB1253" s="11">
        <f t="shared" si="270"/>
        <v>-0.17181446757917448</v>
      </c>
      <c r="AC1253" s="11">
        <f t="shared" si="271"/>
        <v>20.601360892862456</v>
      </c>
      <c r="AD1253" s="11">
        <f t="shared" si="272"/>
        <v>26.847890417584466</v>
      </c>
      <c r="AE1253" s="10">
        <v>21.141948217263</v>
      </c>
      <c r="AF1253" s="11">
        <v>26.926025337249701</v>
      </c>
      <c r="AG1253" s="12">
        <v>33.739016708760197</v>
      </c>
      <c r="AH1253" s="10">
        <v>0.378813225742964</v>
      </c>
      <c r="AI1253" s="11">
        <f t="shared" si="273"/>
        <v>41.279069767441861</v>
      </c>
      <c r="AJ1253" s="11">
        <f t="shared" si="274"/>
        <v>18.051708217913205</v>
      </c>
      <c r="AK1253" s="11">
        <f t="shared" si="275"/>
        <v>0.29163124013117947</v>
      </c>
      <c r="AL1253" s="11">
        <f t="shared" si="276"/>
        <v>2.5628272251308903</v>
      </c>
      <c r="AM1253" s="11">
        <f t="shared" si="277"/>
        <v>2.2846371347785106</v>
      </c>
      <c r="AN1253" s="3">
        <f t="shared" si="278"/>
        <v>0.70297029702970304</v>
      </c>
      <c r="AO1253" s="3">
        <f t="shared" si="279"/>
        <v>0.19386138613861387</v>
      </c>
      <c r="AP1253" s="3" t="s">
        <v>8</v>
      </c>
      <c r="AQ1253" s="124"/>
      <c r="AR1253" s="4"/>
      <c r="AS1253" s="3"/>
      <c r="AT1253" s="35"/>
    </row>
    <row r="1254" spans="1:46" ht="15" customHeight="1">
      <c r="A1254" s="11">
        <v>49.287446808510644</v>
      </c>
      <c r="B1254" s="32">
        <v>1172</v>
      </c>
      <c r="C1254" s="17">
        <v>-43.959516999999998</v>
      </c>
      <c r="D1254" s="17">
        <v>149.92843300000001</v>
      </c>
      <c r="E1254" s="40" t="s">
        <v>51</v>
      </c>
      <c r="F1254" s="18">
        <v>-59.6</v>
      </c>
      <c r="G1254" s="17">
        <v>-57.4</v>
      </c>
      <c r="H1254" s="17">
        <v>-57.8</v>
      </c>
      <c r="I1254" s="17">
        <v>-54.6</v>
      </c>
      <c r="J1254" s="17">
        <v>-50</v>
      </c>
      <c r="K1254" s="30">
        <v>-46.9</v>
      </c>
      <c r="L1254" s="10">
        <f t="shared" si="266"/>
        <v>-57.4</v>
      </c>
      <c r="M1254" s="52" t="str">
        <f t="shared" si="267"/>
        <v>high latitude</v>
      </c>
      <c r="N1254" s="83">
        <v>2251630</v>
      </c>
      <c r="O1254" s="34">
        <v>443786</v>
      </c>
      <c r="P1254" s="34">
        <v>794478</v>
      </c>
      <c r="Q1254" s="34">
        <v>314423</v>
      </c>
      <c r="R1254" s="34">
        <v>4595120</v>
      </c>
      <c r="S1254" s="42">
        <v>697795</v>
      </c>
      <c r="T1254" s="10">
        <v>0.24750715382437208</v>
      </c>
      <c r="U1254" s="11">
        <v>4.8782530774195934E-2</v>
      </c>
      <c r="V1254" s="11">
        <v>8.7331838959366984E-2</v>
      </c>
      <c r="W1254" s="11">
        <v>3.4562491096192777E-2</v>
      </c>
      <c r="X1254" s="11">
        <v>0.50511188458203549</v>
      </c>
      <c r="Y1254" s="12">
        <v>7.6704100763836741E-2</v>
      </c>
      <c r="Z1254" s="10">
        <f t="shared" si="268"/>
        <v>0.80280402153849706</v>
      </c>
      <c r="AA1254" s="11">
        <f t="shared" si="269"/>
        <v>-0.29100204125195678</v>
      </c>
      <c r="AB1254" s="11">
        <f t="shared" si="270"/>
        <v>-9.5390460639455499E-2</v>
      </c>
      <c r="AC1254" s="11">
        <f t="shared" si="271"/>
        <v>27.257362215492915</v>
      </c>
      <c r="AD1254" s="11">
        <f t="shared" si="272"/>
        <v>32.075292492261241</v>
      </c>
      <c r="AE1254" s="10">
        <v>28.755437478419601</v>
      </c>
      <c r="AF1254" s="11">
        <v>34.763764708223199</v>
      </c>
      <c r="AG1254" s="12">
        <v>43.675720286790501</v>
      </c>
      <c r="AH1254" s="10">
        <v>0.29405088480460323</v>
      </c>
      <c r="AI1254" s="11">
        <f t="shared" si="273"/>
        <v>32.886113849636686</v>
      </c>
      <c r="AJ1254" s="11">
        <f t="shared" si="274"/>
        <v>23.658679234088002</v>
      </c>
      <c r="AK1254" s="11">
        <f t="shared" si="275"/>
        <v>0.22681526036716712</v>
      </c>
      <c r="AL1254" s="11">
        <f t="shared" si="276"/>
        <v>2.5267808016589117</v>
      </c>
      <c r="AM1254" s="11">
        <f t="shared" si="277"/>
        <v>2.5626470240597348</v>
      </c>
      <c r="AN1254" s="3">
        <f t="shared" si="278"/>
        <v>0.49000461359006947</v>
      </c>
      <c r="AO1254" s="3">
        <f t="shared" si="279"/>
        <v>0.1728960288305855</v>
      </c>
      <c r="AP1254" s="3" t="s">
        <v>8</v>
      </c>
      <c r="AQ1254" s="124"/>
      <c r="AR1254" s="4"/>
      <c r="AS1254" s="3"/>
      <c r="AT1254" s="35"/>
    </row>
    <row r="1255" spans="1:46" ht="15" customHeight="1">
      <c r="A1255" s="11">
        <v>49.301276595744682</v>
      </c>
      <c r="B1255" s="32">
        <v>1172</v>
      </c>
      <c r="C1255" s="17">
        <v>-43.959516999999998</v>
      </c>
      <c r="D1255" s="17">
        <v>149.92843300000001</v>
      </c>
      <c r="E1255" s="40" t="s">
        <v>51</v>
      </c>
      <c r="F1255" s="18">
        <v>-59.6</v>
      </c>
      <c r="G1255" s="17">
        <v>-57.4</v>
      </c>
      <c r="H1255" s="17">
        <v>-57.8</v>
      </c>
      <c r="I1255" s="17">
        <v>-54.6</v>
      </c>
      <c r="J1255" s="17">
        <v>-50</v>
      </c>
      <c r="K1255" s="30">
        <v>-46.9</v>
      </c>
      <c r="L1255" s="10">
        <f t="shared" si="266"/>
        <v>-57.4</v>
      </c>
      <c r="M1255" s="52" t="str">
        <f t="shared" si="267"/>
        <v>high latitude</v>
      </c>
      <c r="N1255" s="83">
        <v>3240000</v>
      </c>
      <c r="O1255" s="34">
        <v>1090000</v>
      </c>
      <c r="P1255" s="34">
        <v>1740000</v>
      </c>
      <c r="Q1255" s="34">
        <v>679000</v>
      </c>
      <c r="R1255" s="34">
        <v>9710000</v>
      </c>
      <c r="S1255" s="42">
        <v>1270000</v>
      </c>
      <c r="T1255" s="10">
        <v>0.18275142422020418</v>
      </c>
      <c r="U1255" s="11">
        <v>6.1481189012352645E-2</v>
      </c>
      <c r="V1255" s="11">
        <v>9.8144283377517058E-2</v>
      </c>
      <c r="W1255" s="11">
        <v>3.8298832421456368E-2</v>
      </c>
      <c r="X1255" s="11">
        <v>0.54769022505499465</v>
      </c>
      <c r="Y1255" s="12">
        <v>7.1634045913475095E-2</v>
      </c>
      <c r="Z1255" s="10">
        <f t="shared" si="268"/>
        <v>0.77191881146683394</v>
      </c>
      <c r="AA1255" s="11">
        <f t="shared" si="269"/>
        <v>-0.30463411993280648</v>
      </c>
      <c r="AB1255" s="11">
        <f t="shared" si="270"/>
        <v>-0.11242837529399057</v>
      </c>
      <c r="AC1255" s="11">
        <f t="shared" si="271"/>
        <v>26.33719690453556</v>
      </c>
      <c r="AD1255" s="11">
        <f t="shared" si="272"/>
        <v>30.909899129891045</v>
      </c>
      <c r="AE1255" s="10">
        <v>26.974631696997399</v>
      </c>
      <c r="AF1255" s="11">
        <v>32.871200150899199</v>
      </c>
      <c r="AG1255" s="12">
        <v>41.272680430331199</v>
      </c>
      <c r="AH1255" s="10">
        <v>0.30642361731155221</v>
      </c>
      <c r="AI1255" s="11">
        <f t="shared" si="273"/>
        <v>25.019305019305023</v>
      </c>
      <c r="AJ1255" s="11">
        <f t="shared" si="274"/>
        <v>28.159645232815961</v>
      </c>
      <c r="AK1255" s="11">
        <f t="shared" si="275"/>
        <v>0.24218372558492651</v>
      </c>
      <c r="AL1255" s="11">
        <f t="shared" si="276"/>
        <v>2.5625920471281298</v>
      </c>
      <c r="AM1255" s="11">
        <f t="shared" si="277"/>
        <v>2.4454906884285412</v>
      </c>
      <c r="AN1255" s="3">
        <f t="shared" si="278"/>
        <v>0.3336766220391349</v>
      </c>
      <c r="AO1255" s="3">
        <f t="shared" si="279"/>
        <v>0.17919670442842431</v>
      </c>
      <c r="AP1255" s="3" t="s">
        <v>8</v>
      </c>
      <c r="AQ1255" s="124"/>
      <c r="AR1255" s="4"/>
      <c r="AS1255" s="3"/>
      <c r="AT1255" s="35"/>
    </row>
    <row r="1256" spans="1:46" ht="15" customHeight="1">
      <c r="A1256" s="11">
        <v>49.433090909090907</v>
      </c>
      <c r="B1256" s="32">
        <v>1172</v>
      </c>
      <c r="C1256" s="17">
        <v>-43.959516999999998</v>
      </c>
      <c r="D1256" s="17">
        <v>149.92843300000001</v>
      </c>
      <c r="E1256" s="40" t="s">
        <v>51</v>
      </c>
      <c r="F1256" s="18">
        <v>-59.6</v>
      </c>
      <c r="G1256" s="17">
        <v>-57.4</v>
      </c>
      <c r="H1256" s="17">
        <v>-57.8</v>
      </c>
      <c r="I1256" s="17">
        <v>-54.6</v>
      </c>
      <c r="J1256" s="17">
        <v>-50</v>
      </c>
      <c r="K1256" s="30">
        <v>-46.9</v>
      </c>
      <c r="L1256" s="10">
        <f t="shared" si="266"/>
        <v>-57.4</v>
      </c>
      <c r="M1256" s="52" t="str">
        <f t="shared" si="267"/>
        <v>high latitude</v>
      </c>
      <c r="N1256" s="83">
        <v>2470000</v>
      </c>
      <c r="O1256" s="34">
        <v>892000</v>
      </c>
      <c r="P1256" s="34">
        <v>1390000</v>
      </c>
      <c r="Q1256" s="34">
        <v>566000</v>
      </c>
      <c r="R1256" s="34">
        <v>7370000</v>
      </c>
      <c r="S1256" s="42">
        <v>1160000</v>
      </c>
      <c r="T1256" s="10">
        <v>0.17836510687463894</v>
      </c>
      <c r="U1256" s="11">
        <v>6.4413633737723852E-2</v>
      </c>
      <c r="V1256" s="11">
        <v>0.10037550548815713</v>
      </c>
      <c r="W1256" s="11">
        <v>4.0872328134026574E-2</v>
      </c>
      <c r="X1256" s="11">
        <v>0.53220681686886195</v>
      </c>
      <c r="Y1256" s="12">
        <v>8.3766608896591571E-2</v>
      </c>
      <c r="Z1256" s="10">
        <f t="shared" si="268"/>
        <v>0.77744510978043913</v>
      </c>
      <c r="AA1256" s="11">
        <f t="shared" si="269"/>
        <v>-0.31152518471072366</v>
      </c>
      <c r="AB1256" s="11">
        <f t="shared" si="270"/>
        <v>-0.10933026385866246</v>
      </c>
      <c r="AC1256" s="11">
        <f t="shared" si="271"/>
        <v>25.872050032026152</v>
      </c>
      <c r="AD1256" s="11">
        <f t="shared" si="272"/>
        <v>31.121809952067487</v>
      </c>
      <c r="AE1256" s="10">
        <v>27.309279934639999</v>
      </c>
      <c r="AF1256" s="11">
        <v>33.249161534373002</v>
      </c>
      <c r="AG1256" s="12">
        <v>41.614569392456197</v>
      </c>
      <c r="AH1256" s="10">
        <v>0.37746017265555049</v>
      </c>
      <c r="AI1256" s="11">
        <f t="shared" si="273"/>
        <v>25.101626016260166</v>
      </c>
      <c r="AJ1256" s="11">
        <f t="shared" si="274"/>
        <v>31.955922865013775</v>
      </c>
      <c r="AK1256" s="11">
        <f t="shared" si="275"/>
        <v>0.25030761117946915</v>
      </c>
      <c r="AL1256" s="11">
        <f t="shared" si="276"/>
        <v>2.4558303886925792</v>
      </c>
      <c r="AM1256" s="11">
        <f t="shared" si="277"/>
        <v>2.49750499001996</v>
      </c>
      <c r="AN1256" s="3">
        <f t="shared" si="278"/>
        <v>0.33514246947082765</v>
      </c>
      <c r="AO1256" s="3">
        <f t="shared" si="279"/>
        <v>0.18860244233378562</v>
      </c>
      <c r="AP1256" s="3" t="s">
        <v>8</v>
      </c>
      <c r="AQ1256" s="124"/>
      <c r="AR1256" s="4"/>
      <c r="AS1256" s="3"/>
      <c r="AT1256" s="35"/>
    </row>
    <row r="1257" spans="1:46" ht="15" customHeight="1">
      <c r="A1257" s="11">
        <v>49.652436363636362</v>
      </c>
      <c r="B1257" s="32">
        <v>1172</v>
      </c>
      <c r="C1257" s="17">
        <v>-43.959516999999998</v>
      </c>
      <c r="D1257" s="17">
        <v>149.92843300000001</v>
      </c>
      <c r="E1257" s="40" t="s">
        <v>51</v>
      </c>
      <c r="F1257" s="18">
        <v>-59.6</v>
      </c>
      <c r="G1257" s="17">
        <v>-57.4</v>
      </c>
      <c r="H1257" s="17">
        <v>-57.8</v>
      </c>
      <c r="I1257" s="17">
        <v>-54.6</v>
      </c>
      <c r="J1257" s="17">
        <v>-50</v>
      </c>
      <c r="K1257" s="30">
        <v>-46.9</v>
      </c>
      <c r="L1257" s="10">
        <f t="shared" si="266"/>
        <v>-57.4</v>
      </c>
      <c r="M1257" s="52" t="str">
        <f t="shared" si="267"/>
        <v>high latitude</v>
      </c>
      <c r="N1257" s="83">
        <v>6430000</v>
      </c>
      <c r="O1257" s="34">
        <v>1960000</v>
      </c>
      <c r="P1257" s="34">
        <v>2960000</v>
      </c>
      <c r="Q1257" s="34">
        <v>1180000</v>
      </c>
      <c r="R1257" s="34">
        <v>15900000</v>
      </c>
      <c r="S1257" s="42">
        <v>2090000</v>
      </c>
      <c r="T1257" s="10">
        <v>0.21068152031454784</v>
      </c>
      <c r="U1257" s="11">
        <v>6.4220183486238536E-2</v>
      </c>
      <c r="V1257" s="11">
        <v>9.6985583224115338E-2</v>
      </c>
      <c r="W1257" s="11">
        <v>3.866317169069463E-2</v>
      </c>
      <c r="X1257" s="11">
        <v>0.5209698558322412</v>
      </c>
      <c r="Y1257" s="12">
        <v>6.8479685452162514E-2</v>
      </c>
      <c r="Z1257" s="10">
        <f t="shared" si="268"/>
        <v>0.76068376068376065</v>
      </c>
      <c r="AA1257" s="11">
        <f t="shared" si="269"/>
        <v>-0.31403812395182845</v>
      </c>
      <c r="AB1257" s="11">
        <f t="shared" si="270"/>
        <v>-0.11879585510124888</v>
      </c>
      <c r="AC1257" s="11">
        <f t="shared" si="271"/>
        <v>25.702426633251577</v>
      </c>
      <c r="AD1257" s="11">
        <f t="shared" si="272"/>
        <v>30.474363511074579</v>
      </c>
      <c r="AE1257" s="10">
        <v>26.400428818242901</v>
      </c>
      <c r="AF1257" s="11">
        <v>32.234320900659498</v>
      </c>
      <c r="AG1257" s="12">
        <v>40.379173440106399</v>
      </c>
      <c r="AH1257" s="10">
        <v>0.29599291565198138</v>
      </c>
      <c r="AI1257" s="11">
        <f t="shared" si="273"/>
        <v>28.795342588446033</v>
      </c>
      <c r="AJ1257" s="11">
        <f t="shared" si="274"/>
        <v>24.530516431924884</v>
      </c>
      <c r="AK1257" s="11">
        <f t="shared" si="275"/>
        <v>0.253217102532171</v>
      </c>
      <c r="AL1257" s="11">
        <f t="shared" si="276"/>
        <v>2.5084745762711864</v>
      </c>
      <c r="AM1257" s="11">
        <f t="shared" si="277"/>
        <v>2.4151404151404154</v>
      </c>
      <c r="AN1257" s="3">
        <f t="shared" si="278"/>
        <v>0.40440251572327041</v>
      </c>
      <c r="AO1257" s="3">
        <f t="shared" si="279"/>
        <v>0.1861635220125786</v>
      </c>
      <c r="AP1257" s="3" t="s">
        <v>8</v>
      </c>
      <c r="AQ1257" s="124"/>
      <c r="AR1257" s="4"/>
      <c r="AS1257" s="3"/>
      <c r="AT1257" s="35"/>
    </row>
    <row r="1258" spans="1:46" ht="15" customHeight="1">
      <c r="A1258" s="11">
        <v>50.089381818181828</v>
      </c>
      <c r="B1258" s="32">
        <v>1172</v>
      </c>
      <c r="C1258" s="17">
        <v>-43.959516999999998</v>
      </c>
      <c r="D1258" s="17">
        <v>149.92843300000001</v>
      </c>
      <c r="E1258" s="40" t="s">
        <v>51</v>
      </c>
      <c r="F1258" s="18">
        <v>-59.6</v>
      </c>
      <c r="G1258" s="17">
        <v>-57.4</v>
      </c>
      <c r="H1258" s="17">
        <v>-57.8</v>
      </c>
      <c r="I1258" s="17">
        <v>-54.6</v>
      </c>
      <c r="J1258" s="17">
        <v>-50</v>
      </c>
      <c r="K1258" s="30">
        <v>-46.9</v>
      </c>
      <c r="L1258" s="10">
        <f t="shared" si="266"/>
        <v>-57.4</v>
      </c>
      <c r="M1258" s="52" t="str">
        <f t="shared" si="267"/>
        <v>high latitude</v>
      </c>
      <c r="N1258" s="83">
        <v>2060000</v>
      </c>
      <c r="O1258" s="34">
        <v>614000</v>
      </c>
      <c r="P1258" s="34">
        <v>1070000</v>
      </c>
      <c r="Q1258" s="34">
        <v>418000</v>
      </c>
      <c r="R1258" s="34">
        <v>6500000</v>
      </c>
      <c r="S1258" s="42">
        <v>1010000</v>
      </c>
      <c r="T1258" s="10">
        <v>0.17649074708704593</v>
      </c>
      <c r="U1258" s="11">
        <v>5.2604523646333105E-2</v>
      </c>
      <c r="V1258" s="11">
        <v>9.1672378341329672E-2</v>
      </c>
      <c r="W1258" s="11">
        <v>3.581220013708019E-2</v>
      </c>
      <c r="X1258" s="11">
        <v>0.55688827964359155</v>
      </c>
      <c r="Y1258" s="12">
        <v>8.6531871144619604E-2</v>
      </c>
      <c r="Z1258" s="10">
        <f t="shared" si="268"/>
        <v>0.8026992287917738</v>
      </c>
      <c r="AA1258" s="11">
        <f t="shared" si="269"/>
        <v>-0.29324893400701374</v>
      </c>
      <c r="AB1258" s="11">
        <f t="shared" si="270"/>
        <v>-9.544715427953461E-2</v>
      </c>
      <c r="AC1258" s="11">
        <f t="shared" si="271"/>
        <v>27.105696954526572</v>
      </c>
      <c r="AD1258" s="11">
        <f t="shared" si="272"/>
        <v>32.07141464727983</v>
      </c>
      <c r="AE1258" s="10">
        <v>28.730328323612301</v>
      </c>
      <c r="AF1258" s="11">
        <v>34.767147571379702</v>
      </c>
      <c r="AG1258" s="12">
        <v>43.573511252805197</v>
      </c>
      <c r="AH1258" s="10">
        <v>0.28863790574999454</v>
      </c>
      <c r="AI1258" s="11">
        <f t="shared" si="273"/>
        <v>24.065420560747665</v>
      </c>
      <c r="AJ1258" s="11">
        <f t="shared" si="274"/>
        <v>32.899022801302934</v>
      </c>
      <c r="AK1258" s="11">
        <f t="shared" si="275"/>
        <v>0.2186849771119434</v>
      </c>
      <c r="AL1258" s="11">
        <f t="shared" si="276"/>
        <v>2.5598086124401913</v>
      </c>
      <c r="AM1258" s="11">
        <f t="shared" si="277"/>
        <v>2.5861182519280206</v>
      </c>
      <c r="AN1258" s="3">
        <f t="shared" si="278"/>
        <v>0.31692307692307692</v>
      </c>
      <c r="AO1258" s="3">
        <f t="shared" si="279"/>
        <v>0.16461538461538461</v>
      </c>
      <c r="AP1258" s="3" t="s">
        <v>8</v>
      </c>
      <c r="AQ1258" s="124"/>
      <c r="AR1258" s="4"/>
      <c r="AS1258" s="3"/>
      <c r="AT1258" s="35"/>
    </row>
    <row r="1259" spans="1:46" ht="15" customHeight="1">
      <c r="A1259" s="11">
        <v>50.161527272727263</v>
      </c>
      <c r="B1259" s="32">
        <v>1172</v>
      </c>
      <c r="C1259" s="17">
        <v>-43.959516999999998</v>
      </c>
      <c r="D1259" s="17">
        <v>149.92843300000001</v>
      </c>
      <c r="E1259" s="40" t="s">
        <v>51</v>
      </c>
      <c r="F1259" s="18">
        <v>-59.6</v>
      </c>
      <c r="G1259" s="17">
        <v>-57.4</v>
      </c>
      <c r="H1259" s="17">
        <v>-57.8</v>
      </c>
      <c r="I1259" s="17">
        <v>-54.6</v>
      </c>
      <c r="J1259" s="17">
        <v>-50</v>
      </c>
      <c r="K1259" s="30">
        <v>-46.9</v>
      </c>
      <c r="L1259" s="10">
        <f t="shared" si="266"/>
        <v>-57.4</v>
      </c>
      <c r="M1259" s="52" t="str">
        <f t="shared" si="267"/>
        <v>high latitude</v>
      </c>
      <c r="N1259" s="83">
        <v>5240000</v>
      </c>
      <c r="O1259" s="34">
        <v>1360000</v>
      </c>
      <c r="P1259" s="34">
        <v>2290000</v>
      </c>
      <c r="Q1259" s="34">
        <v>1010000</v>
      </c>
      <c r="R1259" s="34">
        <v>11700000</v>
      </c>
      <c r="S1259" s="42">
        <v>1610000</v>
      </c>
      <c r="T1259" s="10">
        <v>0.22576475657044379</v>
      </c>
      <c r="U1259" s="11">
        <v>5.8595433003015944E-2</v>
      </c>
      <c r="V1259" s="11">
        <v>9.8664368806548899E-2</v>
      </c>
      <c r="W1259" s="11">
        <v>4.3515725980180955E-2</v>
      </c>
      <c r="X1259" s="11">
        <v>0.50409306333476944</v>
      </c>
      <c r="Y1259" s="12">
        <v>6.9366652305040924E-2</v>
      </c>
      <c r="Z1259" s="10">
        <f t="shared" si="268"/>
        <v>0.78309409888357273</v>
      </c>
      <c r="AA1259" s="11">
        <f t="shared" si="269"/>
        <v>-0.30855043435011215</v>
      </c>
      <c r="AB1259" s="11">
        <f t="shared" si="270"/>
        <v>-0.10618604870774788</v>
      </c>
      <c r="AC1259" s="11">
        <f t="shared" si="271"/>
        <v>26.072845681367429</v>
      </c>
      <c r="AD1259" s="11">
        <f t="shared" si="272"/>
        <v>31.336874268390048</v>
      </c>
      <c r="AE1259" s="10">
        <v>27.704675494528999</v>
      </c>
      <c r="AF1259" s="11">
        <v>33.5784590548203</v>
      </c>
      <c r="AG1259" s="12">
        <v>42.0784161893435</v>
      </c>
      <c r="AH1259" s="10">
        <v>0.34866113678116128</v>
      </c>
      <c r="AI1259" s="11">
        <f t="shared" si="273"/>
        <v>30.93270365997639</v>
      </c>
      <c r="AJ1259" s="11">
        <f t="shared" si="274"/>
        <v>23.503649635036492</v>
      </c>
      <c r="AK1259" s="11">
        <f t="shared" si="275"/>
        <v>0.25932109070673348</v>
      </c>
      <c r="AL1259" s="11">
        <f t="shared" si="276"/>
        <v>2.2673267326732671</v>
      </c>
      <c r="AM1259" s="11">
        <f t="shared" si="277"/>
        <v>2.4577352472089316</v>
      </c>
      <c r="AN1259" s="3">
        <f t="shared" si="278"/>
        <v>0.44786324786324794</v>
      </c>
      <c r="AO1259" s="3">
        <f t="shared" si="279"/>
        <v>0.19572649572649573</v>
      </c>
      <c r="AP1259" s="3" t="s">
        <v>8</v>
      </c>
      <c r="AQ1259" s="124"/>
      <c r="AR1259" s="4"/>
      <c r="AS1259" s="3"/>
      <c r="AT1259" s="35"/>
    </row>
    <row r="1260" spans="1:46" ht="15" customHeight="1">
      <c r="A1260" s="11">
        <v>50.333745454545451</v>
      </c>
      <c r="B1260" s="32">
        <v>1172</v>
      </c>
      <c r="C1260" s="17">
        <v>-43.959516999999998</v>
      </c>
      <c r="D1260" s="17">
        <v>149.92843300000001</v>
      </c>
      <c r="E1260" s="40" t="s">
        <v>51</v>
      </c>
      <c r="F1260" s="18">
        <v>-59.6</v>
      </c>
      <c r="G1260" s="17">
        <v>-57.4</v>
      </c>
      <c r="H1260" s="17">
        <v>-57.8</v>
      </c>
      <c r="I1260" s="17">
        <v>-54.6</v>
      </c>
      <c r="J1260" s="17">
        <v>-50</v>
      </c>
      <c r="K1260" s="30">
        <v>-46.9</v>
      </c>
      <c r="L1260" s="10">
        <f t="shared" si="266"/>
        <v>-57.4</v>
      </c>
      <c r="M1260" s="52" t="str">
        <f t="shared" si="267"/>
        <v>high latitude</v>
      </c>
      <c r="N1260" s="83">
        <v>2190000</v>
      </c>
      <c r="O1260" s="34">
        <v>632000</v>
      </c>
      <c r="P1260" s="34">
        <v>1010000</v>
      </c>
      <c r="Q1260" s="34">
        <v>376000</v>
      </c>
      <c r="R1260" s="34">
        <v>5970000</v>
      </c>
      <c r="S1260" s="42">
        <v>777000</v>
      </c>
      <c r="T1260" s="10">
        <v>0.19990871748060246</v>
      </c>
      <c r="U1260" s="11">
        <v>5.7690552259242356E-2</v>
      </c>
      <c r="V1260" s="11">
        <v>9.2195344591510728E-2</v>
      </c>
      <c r="W1260" s="11">
        <v>3.4322227293473298E-2</v>
      </c>
      <c r="X1260" s="11">
        <v>0.54495664080328621</v>
      </c>
      <c r="Y1260" s="12">
        <v>7.0926517571884978E-2</v>
      </c>
      <c r="Z1260" s="10">
        <f t="shared" si="268"/>
        <v>0.77388193202146693</v>
      </c>
      <c r="AA1260" s="11">
        <f t="shared" si="269"/>
        <v>-0.30059978811824917</v>
      </c>
      <c r="AB1260" s="11">
        <f t="shared" si="270"/>
        <v>-0.11132529278335061</v>
      </c>
      <c r="AC1260" s="11">
        <f t="shared" si="271"/>
        <v>26.60951430201818</v>
      </c>
      <c r="AD1260" s="11">
        <f t="shared" si="272"/>
        <v>30.985349973618817</v>
      </c>
      <c r="AE1260" s="10">
        <v>27.106741368735602</v>
      </c>
      <c r="AF1260" s="11">
        <v>33.031165844491099</v>
      </c>
      <c r="AG1260" s="12">
        <v>41.303993182344698</v>
      </c>
      <c r="AH1260" s="10">
        <v>0.31473829201101927</v>
      </c>
      <c r="AI1260" s="11">
        <f t="shared" si="273"/>
        <v>26.838235294117645</v>
      </c>
      <c r="AJ1260" s="11">
        <f t="shared" si="274"/>
        <v>26.188068756319517</v>
      </c>
      <c r="AK1260" s="11">
        <f t="shared" si="275"/>
        <v>0.23023388476896747</v>
      </c>
      <c r="AL1260" s="11">
        <f t="shared" si="276"/>
        <v>2.6861702127659575</v>
      </c>
      <c r="AM1260" s="11">
        <f t="shared" si="277"/>
        <v>2.4644007155635062</v>
      </c>
      <c r="AN1260" s="3">
        <f t="shared" si="278"/>
        <v>0.36683417085427134</v>
      </c>
      <c r="AO1260" s="3">
        <f t="shared" si="279"/>
        <v>0.16917922948073702</v>
      </c>
      <c r="AP1260" s="3" t="s">
        <v>8</v>
      </c>
      <c r="AQ1260" s="124"/>
      <c r="AR1260" s="4"/>
      <c r="AS1260" s="3"/>
      <c r="AT1260" s="35"/>
    </row>
    <row r="1261" spans="1:46" ht="15" customHeight="1">
      <c r="A1261" s="11">
        <v>50.632099999999987</v>
      </c>
      <c r="B1261" s="32">
        <v>1172</v>
      </c>
      <c r="C1261" s="17">
        <v>-43.959516999999998</v>
      </c>
      <c r="D1261" s="17">
        <v>149.92843300000001</v>
      </c>
      <c r="E1261" s="40" t="s">
        <v>51</v>
      </c>
      <c r="F1261" s="18">
        <v>-59.6</v>
      </c>
      <c r="G1261" s="17">
        <v>-57.4</v>
      </c>
      <c r="H1261" s="17">
        <v>-57.8</v>
      </c>
      <c r="I1261" s="17">
        <v>-54.6</v>
      </c>
      <c r="J1261" s="17">
        <v>-50</v>
      </c>
      <c r="K1261" s="30">
        <v>-46.9</v>
      </c>
      <c r="L1261" s="10">
        <f t="shared" si="266"/>
        <v>-57.4</v>
      </c>
      <c r="M1261" s="52" t="str">
        <f t="shared" si="267"/>
        <v>high latitude</v>
      </c>
      <c r="N1261" s="83">
        <v>544000</v>
      </c>
      <c r="O1261" s="34">
        <v>175000</v>
      </c>
      <c r="P1261" s="34">
        <v>288000</v>
      </c>
      <c r="Q1261" s="34">
        <v>119000</v>
      </c>
      <c r="R1261" s="34">
        <v>1480000</v>
      </c>
      <c r="S1261" s="42">
        <v>224000</v>
      </c>
      <c r="T1261" s="10">
        <v>0.19222614840989399</v>
      </c>
      <c r="U1261" s="11">
        <v>6.1837455830388695E-2</v>
      </c>
      <c r="V1261" s="11">
        <v>0.10176678445229682</v>
      </c>
      <c r="W1261" s="11">
        <v>4.2049469964664313E-2</v>
      </c>
      <c r="X1261" s="11">
        <v>0.52296819787985871</v>
      </c>
      <c r="Y1261" s="12">
        <v>7.9151943462897528E-2</v>
      </c>
      <c r="Z1261" s="10">
        <f t="shared" si="268"/>
        <v>0.78287841191066998</v>
      </c>
      <c r="AA1261" s="11">
        <f t="shared" si="269"/>
        <v>-0.30553049689065764</v>
      </c>
      <c r="AB1261" s="11">
        <f t="shared" si="270"/>
        <v>-0.10630568256095632</v>
      </c>
      <c r="AC1261" s="11">
        <f t="shared" si="271"/>
        <v>26.276691459880606</v>
      </c>
      <c r="AD1261" s="11">
        <f t="shared" si="272"/>
        <v>31.328691312830589</v>
      </c>
      <c r="AE1261" s="10">
        <v>27.678730136314702</v>
      </c>
      <c r="AF1261" s="11">
        <v>33.566757816601402</v>
      </c>
      <c r="AG1261" s="12">
        <v>42.094936700539499</v>
      </c>
      <c r="AH1261" s="10">
        <v>0.40059130857397435</v>
      </c>
      <c r="AI1261" s="11">
        <f t="shared" si="273"/>
        <v>26.877470355731219</v>
      </c>
      <c r="AJ1261" s="11">
        <f t="shared" si="274"/>
        <v>29.166666666666668</v>
      </c>
      <c r="AK1261" s="11">
        <f t="shared" si="275"/>
        <v>0.25459317585301838</v>
      </c>
      <c r="AL1261" s="11">
        <f t="shared" si="276"/>
        <v>2.4201680672268906</v>
      </c>
      <c r="AM1261" s="11">
        <f t="shared" si="277"/>
        <v>2.4863523573200994</v>
      </c>
      <c r="AN1261" s="3">
        <f t="shared" si="278"/>
        <v>0.36756756756756753</v>
      </c>
      <c r="AO1261" s="3">
        <f t="shared" si="279"/>
        <v>0.19459459459459461</v>
      </c>
      <c r="AP1261" s="3" t="s">
        <v>8</v>
      </c>
      <c r="AQ1261" s="124"/>
      <c r="AR1261" s="4"/>
      <c r="AS1261" s="3"/>
      <c r="AT1261" s="35"/>
    </row>
    <row r="1262" spans="1:46" ht="15" customHeight="1">
      <c r="A1262" s="11">
        <v>50.783349999999984</v>
      </c>
      <c r="B1262" s="32">
        <v>1172</v>
      </c>
      <c r="C1262" s="17">
        <v>-43.959516999999998</v>
      </c>
      <c r="D1262" s="17">
        <v>149.92843300000001</v>
      </c>
      <c r="E1262" s="40" t="s">
        <v>51</v>
      </c>
      <c r="F1262" s="18">
        <v>-59.6</v>
      </c>
      <c r="G1262" s="17">
        <v>-57.4</v>
      </c>
      <c r="H1262" s="17">
        <v>-57.8</v>
      </c>
      <c r="I1262" s="17">
        <v>-54.6</v>
      </c>
      <c r="J1262" s="17">
        <v>-50</v>
      </c>
      <c r="K1262" s="30">
        <v>-46.9</v>
      </c>
      <c r="L1262" s="10">
        <f t="shared" si="266"/>
        <v>-57.4</v>
      </c>
      <c r="M1262" s="52" t="str">
        <f t="shared" si="267"/>
        <v>high latitude</v>
      </c>
      <c r="N1262" s="83">
        <v>3870000</v>
      </c>
      <c r="O1262" s="34">
        <v>836000</v>
      </c>
      <c r="P1262" s="34">
        <v>1330000</v>
      </c>
      <c r="Q1262" s="34">
        <v>601000</v>
      </c>
      <c r="R1262" s="34">
        <v>7540000</v>
      </c>
      <c r="S1262" s="42">
        <v>1020000</v>
      </c>
      <c r="T1262" s="10">
        <v>0.25465552411660197</v>
      </c>
      <c r="U1262" s="11">
        <v>5.5010857406066989E-2</v>
      </c>
      <c r="V1262" s="11">
        <v>8.7517273146015664E-2</v>
      </c>
      <c r="W1262" s="11">
        <v>3.954727906823715E-2</v>
      </c>
      <c r="X1262" s="11">
        <v>0.49615055603079555</v>
      </c>
      <c r="Y1262" s="12">
        <v>6.7118510232282685E-2</v>
      </c>
      <c r="Z1262" s="10">
        <f t="shared" si="268"/>
        <v>0.7792447847900712</v>
      </c>
      <c r="AA1262" s="11">
        <f t="shared" si="269"/>
        <v>-0.31815751817386623</v>
      </c>
      <c r="AB1262" s="11">
        <f t="shared" si="270"/>
        <v>-0.10832609562086683</v>
      </c>
      <c r="AC1262" s="11">
        <f t="shared" si="271"/>
        <v>25.424367523264028</v>
      </c>
      <c r="AD1262" s="11">
        <f t="shared" si="272"/>
        <v>31.190495059532708</v>
      </c>
      <c r="AE1262" s="10">
        <v>27.425772720257999</v>
      </c>
      <c r="AF1262" s="11">
        <v>33.323116078677003</v>
      </c>
      <c r="AG1262" s="12">
        <v>41.851596919479597</v>
      </c>
      <c r="AH1262" s="10">
        <v>0.33802161526237695</v>
      </c>
      <c r="AI1262" s="11">
        <f t="shared" si="273"/>
        <v>33.917616126205083</v>
      </c>
      <c r="AJ1262" s="11">
        <f t="shared" si="274"/>
        <v>20.858895705521473</v>
      </c>
      <c r="AK1262" s="11">
        <f t="shared" si="275"/>
        <v>0.24428357023042291</v>
      </c>
      <c r="AL1262" s="11">
        <f t="shared" si="276"/>
        <v>2.2129783693843597</v>
      </c>
      <c r="AM1262" s="11">
        <f t="shared" si="277"/>
        <v>2.4766305782941642</v>
      </c>
      <c r="AN1262" s="3">
        <f t="shared" si="278"/>
        <v>0.51326259946949604</v>
      </c>
      <c r="AO1262" s="3">
        <f t="shared" si="279"/>
        <v>0.17639257294429708</v>
      </c>
      <c r="AP1262" s="3" t="s">
        <v>8</v>
      </c>
      <c r="AQ1262" s="124"/>
      <c r="AR1262" s="4"/>
      <c r="AS1262" s="3"/>
      <c r="AT1262" s="35"/>
    </row>
    <row r="1263" spans="1:46" ht="15" customHeight="1">
      <c r="A1263" s="11">
        <v>51.409525000000002</v>
      </c>
      <c r="B1263" s="32">
        <v>1172</v>
      </c>
      <c r="C1263" s="17">
        <v>-43.959516999999998</v>
      </c>
      <c r="D1263" s="17">
        <v>149.92843300000001</v>
      </c>
      <c r="E1263" s="40" t="s">
        <v>51</v>
      </c>
      <c r="F1263" s="18">
        <v>-59.6</v>
      </c>
      <c r="G1263" s="17">
        <v>-57.4</v>
      </c>
      <c r="H1263" s="17">
        <v>-57.8</v>
      </c>
      <c r="I1263" s="17">
        <v>-54.6</v>
      </c>
      <c r="J1263" s="17">
        <v>-50</v>
      </c>
      <c r="K1263" s="30">
        <v>-46.9</v>
      </c>
      <c r="L1263" s="10">
        <f t="shared" si="266"/>
        <v>-57.4</v>
      </c>
      <c r="M1263" s="52" t="str">
        <f t="shared" si="267"/>
        <v>high latitude</v>
      </c>
      <c r="N1263" s="83">
        <v>4190000</v>
      </c>
      <c r="O1263" s="34">
        <v>1060000</v>
      </c>
      <c r="P1263" s="34">
        <v>1620000</v>
      </c>
      <c r="Q1263" s="34">
        <v>753000</v>
      </c>
      <c r="R1263" s="34">
        <v>8560000</v>
      </c>
      <c r="S1263" s="42">
        <v>1160000</v>
      </c>
      <c r="T1263" s="10">
        <v>0.24159603298160642</v>
      </c>
      <c r="U1263" s="11">
        <v>6.1119760133771552E-2</v>
      </c>
      <c r="V1263" s="11">
        <v>9.3409444732745206E-2</v>
      </c>
      <c r="W1263" s="11">
        <v>4.3418093755405639E-2</v>
      </c>
      <c r="X1263" s="11">
        <v>0.49357089315574004</v>
      </c>
      <c r="Y1263" s="12">
        <v>6.6885775240731124E-2</v>
      </c>
      <c r="Z1263" s="10">
        <f t="shared" si="268"/>
        <v>0.76921402133681682</v>
      </c>
      <c r="AA1263" s="11">
        <f t="shared" si="269"/>
        <v>-0.32615878888311917</v>
      </c>
      <c r="AB1263" s="11">
        <f t="shared" si="270"/>
        <v>-0.11395280798307801</v>
      </c>
      <c r="AC1263" s="11">
        <f t="shared" si="271"/>
        <v>24.884281750389455</v>
      </c>
      <c r="AD1263" s="11">
        <f t="shared" si="272"/>
        <v>30.805627933957464</v>
      </c>
      <c r="AE1263" s="10">
        <v>26.881896375785399</v>
      </c>
      <c r="AF1263" s="11">
        <v>32.7090900688845</v>
      </c>
      <c r="AG1263" s="12">
        <v>40.962351867557899</v>
      </c>
      <c r="AH1263" s="10">
        <v>0.35687453042824946</v>
      </c>
      <c r="AI1263" s="11">
        <f t="shared" si="273"/>
        <v>32.86274509803922</v>
      </c>
      <c r="AJ1263" s="11">
        <f t="shared" si="274"/>
        <v>21.682242990654203</v>
      </c>
      <c r="AK1263" s="11">
        <f t="shared" si="275"/>
        <v>0.26100509389492893</v>
      </c>
      <c r="AL1263" s="11">
        <f t="shared" si="276"/>
        <v>2.1513944223107573</v>
      </c>
      <c r="AM1263" s="11">
        <f t="shared" si="277"/>
        <v>2.4382756368386671</v>
      </c>
      <c r="AN1263" s="3">
        <f t="shared" si="278"/>
        <v>0.48948598130841126</v>
      </c>
      <c r="AO1263" s="3">
        <f t="shared" si="279"/>
        <v>0.18925233644859812</v>
      </c>
      <c r="AP1263" s="3" t="s">
        <v>8</v>
      </c>
      <c r="AQ1263" s="124"/>
      <c r="AR1263" s="4"/>
      <c r="AS1263" s="3"/>
      <c r="AT1263" s="35"/>
    </row>
    <row r="1264" spans="1:46" ht="15" customHeight="1">
      <c r="A1264" s="11">
        <v>52.744309031556043</v>
      </c>
      <c r="B1264" s="32">
        <v>1172</v>
      </c>
      <c r="C1264" s="17">
        <v>-43.959516999999998</v>
      </c>
      <c r="D1264" s="17">
        <v>149.92843300000001</v>
      </c>
      <c r="E1264" s="40" t="s">
        <v>51</v>
      </c>
      <c r="F1264" s="18">
        <v>-59.6</v>
      </c>
      <c r="G1264" s="17">
        <v>-57.4</v>
      </c>
      <c r="H1264" s="17">
        <v>-57.8</v>
      </c>
      <c r="I1264" s="17">
        <v>-54.6</v>
      </c>
      <c r="J1264" s="17">
        <v>-50</v>
      </c>
      <c r="K1264" s="30">
        <v>-46.9</v>
      </c>
      <c r="L1264" s="10">
        <f t="shared" si="266"/>
        <v>-57.4</v>
      </c>
      <c r="M1264" s="52" t="str">
        <f t="shared" si="267"/>
        <v>high latitude</v>
      </c>
      <c r="N1264" s="83">
        <v>1470000</v>
      </c>
      <c r="O1264" s="34">
        <v>487000</v>
      </c>
      <c r="P1264" s="34">
        <v>639000</v>
      </c>
      <c r="Q1264" s="34">
        <v>279000</v>
      </c>
      <c r="R1264" s="34">
        <v>2960000</v>
      </c>
      <c r="S1264" s="42">
        <v>398000</v>
      </c>
      <c r="T1264" s="10">
        <v>0.2358414888496711</v>
      </c>
      <c r="U1264" s="11">
        <v>7.8132520455639343E-2</v>
      </c>
      <c r="V1264" s="11">
        <v>0.10251885127546928</v>
      </c>
      <c r="W1264" s="11">
        <v>4.4761751965345743E-2</v>
      </c>
      <c r="X1264" s="11">
        <v>0.4748917054387935</v>
      </c>
      <c r="Y1264" s="12">
        <v>6.3853682015081015E-2</v>
      </c>
      <c r="Z1264" s="10">
        <f t="shared" si="268"/>
        <v>0.72989462007764827</v>
      </c>
      <c r="AA1264" s="11">
        <f t="shared" si="269"/>
        <v>-0.34217546608269855</v>
      </c>
      <c r="AB1264" s="11">
        <f t="shared" si="270"/>
        <v>-0.13673983744446533</v>
      </c>
      <c r="AC1264" s="11">
        <f t="shared" si="271"/>
        <v>23.803156039417846</v>
      </c>
      <c r="AD1264" s="11">
        <f t="shared" si="272"/>
        <v>29.246995118798573</v>
      </c>
      <c r="AE1264" s="10">
        <v>24.5479591967046</v>
      </c>
      <c r="AF1264" s="11">
        <v>30.310676915316002</v>
      </c>
      <c r="AG1264" s="12">
        <v>37.927066425106801</v>
      </c>
      <c r="AH1264" s="10">
        <v>0.44960952026775752</v>
      </c>
      <c r="AI1264" s="11">
        <f t="shared" si="273"/>
        <v>33.182844243792324</v>
      </c>
      <c r="AJ1264" s="11">
        <f t="shared" si="274"/>
        <v>21.306209850107066</v>
      </c>
      <c r="AK1264" s="11">
        <f t="shared" si="275"/>
        <v>0.29498215410455597</v>
      </c>
      <c r="AL1264" s="11">
        <f t="shared" si="276"/>
        <v>2.290322580645161</v>
      </c>
      <c r="AM1264" s="11">
        <f t="shared" si="277"/>
        <v>2.3261231281198</v>
      </c>
      <c r="AN1264" s="3">
        <f t="shared" si="278"/>
        <v>0.49662162162162166</v>
      </c>
      <c r="AO1264" s="3">
        <f t="shared" si="279"/>
        <v>0.21587837837837837</v>
      </c>
      <c r="AP1264" s="3" t="s">
        <v>8</v>
      </c>
      <c r="AQ1264" s="124"/>
      <c r="AR1264" s="4"/>
      <c r="AS1264" s="3"/>
      <c r="AT1264" s="35"/>
    </row>
    <row r="1265" spans="1:46" ht="15" customHeight="1">
      <c r="A1265" s="11">
        <v>53.084678998911855</v>
      </c>
      <c r="B1265" s="32">
        <v>1172</v>
      </c>
      <c r="C1265" s="17">
        <v>-43.959516999999998</v>
      </c>
      <c r="D1265" s="17">
        <v>149.92843300000001</v>
      </c>
      <c r="E1265" s="40" t="s">
        <v>51</v>
      </c>
      <c r="F1265" s="18">
        <v>-59.6</v>
      </c>
      <c r="G1265" s="17">
        <v>-57.4</v>
      </c>
      <c r="H1265" s="17">
        <v>-57.8</v>
      </c>
      <c r="I1265" s="17">
        <v>-54.6</v>
      </c>
      <c r="J1265" s="17">
        <v>-50</v>
      </c>
      <c r="K1265" s="30">
        <v>-46.9</v>
      </c>
      <c r="L1265" s="10">
        <f t="shared" si="266"/>
        <v>-57.4</v>
      </c>
      <c r="M1265" s="52" t="str">
        <f t="shared" si="267"/>
        <v>high latitude</v>
      </c>
      <c r="N1265" s="83">
        <v>1520000</v>
      </c>
      <c r="O1265" s="34">
        <v>535000</v>
      </c>
      <c r="P1265" s="34">
        <v>865000</v>
      </c>
      <c r="Q1265" s="34">
        <v>426000</v>
      </c>
      <c r="R1265" s="34">
        <v>4460000</v>
      </c>
      <c r="S1265" s="42">
        <v>631000</v>
      </c>
      <c r="T1265" s="10">
        <v>0.18015882422662083</v>
      </c>
      <c r="U1265" s="11">
        <v>6.3411165106080358E-2</v>
      </c>
      <c r="V1265" s="11">
        <v>0.10252459405001778</v>
      </c>
      <c r="W1265" s="11">
        <v>5.0491881000355579E-2</v>
      </c>
      <c r="X1265" s="11">
        <v>0.52862391845442691</v>
      </c>
      <c r="Y1265" s="12">
        <v>7.4789617162498517E-2</v>
      </c>
      <c r="Z1265" s="10">
        <f t="shared" si="268"/>
        <v>0.78225478225478229</v>
      </c>
      <c r="AA1265" s="11">
        <f t="shared" si="269"/>
        <v>-0.3244846657334659</v>
      </c>
      <c r="AB1265" s="11">
        <f t="shared" si="270"/>
        <v>-0.10665177314755434</v>
      </c>
      <c r="AC1265" s="11">
        <f t="shared" si="271"/>
        <v>24.99728506299105</v>
      </c>
      <c r="AD1265" s="11">
        <f t="shared" si="272"/>
        <v>31.305018716707284</v>
      </c>
      <c r="AE1265" s="10">
        <v>27.582932918784</v>
      </c>
      <c r="AF1265" s="11">
        <v>33.521062237369101</v>
      </c>
      <c r="AG1265" s="12">
        <v>42.0431771484999</v>
      </c>
      <c r="AH1265" s="10">
        <v>0.36548584435908382</v>
      </c>
      <c r="AI1265" s="11">
        <f t="shared" si="273"/>
        <v>25.418060200668897</v>
      </c>
      <c r="AJ1265" s="11">
        <f t="shared" si="274"/>
        <v>29.335192933519298</v>
      </c>
      <c r="AK1265" s="11">
        <f t="shared" si="275"/>
        <v>0.26398727772155561</v>
      </c>
      <c r="AL1265" s="11">
        <f t="shared" si="276"/>
        <v>2.0305164319248825</v>
      </c>
      <c r="AM1265" s="11">
        <f t="shared" si="277"/>
        <v>2.4692714692714697</v>
      </c>
      <c r="AN1265" s="3">
        <f t="shared" si="278"/>
        <v>0.34080717488789236</v>
      </c>
      <c r="AO1265" s="3">
        <f t="shared" si="279"/>
        <v>0.19394618834080718</v>
      </c>
      <c r="AP1265" s="3" t="s">
        <v>8</v>
      </c>
      <c r="AQ1265" s="124"/>
      <c r="AR1265" s="4"/>
      <c r="AS1265" s="3"/>
      <c r="AT1265" s="35"/>
    </row>
    <row r="1266" spans="1:46" ht="15" customHeight="1">
      <c r="A1266" s="11">
        <v>53.188269858541894</v>
      </c>
      <c r="B1266" s="32">
        <v>1172</v>
      </c>
      <c r="C1266" s="17">
        <v>-43.959516999999998</v>
      </c>
      <c r="D1266" s="17">
        <v>149.92843300000001</v>
      </c>
      <c r="E1266" s="40" t="s">
        <v>51</v>
      </c>
      <c r="F1266" s="18">
        <v>-59.6</v>
      </c>
      <c r="G1266" s="17">
        <v>-57.4</v>
      </c>
      <c r="H1266" s="17">
        <v>-57.8</v>
      </c>
      <c r="I1266" s="17">
        <v>-54.6</v>
      </c>
      <c r="J1266" s="17">
        <v>-50</v>
      </c>
      <c r="K1266" s="30">
        <v>-46.9</v>
      </c>
      <c r="L1266" s="10">
        <f t="shared" si="266"/>
        <v>-57.4</v>
      </c>
      <c r="M1266" s="52" t="str">
        <f t="shared" si="267"/>
        <v>high latitude</v>
      </c>
      <c r="N1266" s="83">
        <v>342000</v>
      </c>
      <c r="O1266" s="34">
        <v>741000</v>
      </c>
      <c r="P1266" s="34">
        <v>1180000</v>
      </c>
      <c r="Q1266" s="34">
        <v>537000</v>
      </c>
      <c r="R1266" s="34">
        <v>5860000</v>
      </c>
      <c r="S1266" s="42">
        <v>804000</v>
      </c>
      <c r="T1266" s="10">
        <v>3.6136939983093828E-2</v>
      </c>
      <c r="U1266" s="11">
        <v>7.8296703296703296E-2</v>
      </c>
      <c r="V1266" s="11">
        <v>0.12468300929839392</v>
      </c>
      <c r="W1266" s="11">
        <v>5.6741335587489436E-2</v>
      </c>
      <c r="X1266" s="11">
        <v>0.61918850380388846</v>
      </c>
      <c r="Y1266" s="12">
        <v>8.4953508030431113E-2</v>
      </c>
      <c r="Z1266" s="10">
        <f t="shared" si="268"/>
        <v>0.77283874923359885</v>
      </c>
      <c r="AA1266" s="11">
        <f t="shared" si="269"/>
        <v>-0.31869987124430993</v>
      </c>
      <c r="AB1266" s="11">
        <f t="shared" si="270"/>
        <v>-0.11191111102781118</v>
      </c>
      <c r="AC1266" s="11">
        <f t="shared" si="271"/>
        <v>25.387758691009079</v>
      </c>
      <c r="AD1266" s="11">
        <f t="shared" si="272"/>
        <v>30.945280005697718</v>
      </c>
      <c r="AE1266" s="10">
        <v>27.086568062701701</v>
      </c>
      <c r="AF1266" s="11">
        <v>32.986297264815803</v>
      </c>
      <c r="AG1266" s="12">
        <v>41.2386679597941</v>
      </c>
      <c r="AH1266" s="10">
        <v>0.37797214673913043</v>
      </c>
      <c r="AI1266" s="11">
        <f t="shared" si="273"/>
        <v>5.5143502096098018</v>
      </c>
      <c r="AJ1266" s="11">
        <f t="shared" si="274"/>
        <v>70.157068062827221</v>
      </c>
      <c r="AK1266" s="11">
        <f t="shared" si="275"/>
        <v>0.26945845209383906</v>
      </c>
      <c r="AL1266" s="11">
        <f t="shared" si="276"/>
        <v>2.197392923649907</v>
      </c>
      <c r="AM1266" s="11">
        <f t="shared" si="277"/>
        <v>2.4304107909258121</v>
      </c>
      <c r="AN1266" s="3">
        <f t="shared" si="278"/>
        <v>5.8361774744027296E-2</v>
      </c>
      <c r="AO1266" s="3">
        <f t="shared" si="279"/>
        <v>0.20136518771331058</v>
      </c>
      <c r="AP1266" s="3" t="s">
        <v>8</v>
      </c>
      <c r="AQ1266" s="124"/>
      <c r="AR1266" s="4"/>
      <c r="AS1266" s="3"/>
      <c r="AT1266" s="35"/>
    </row>
    <row r="1267" spans="1:46" ht="15" customHeight="1">
      <c r="A1267" s="11">
        <v>53.528639825897706</v>
      </c>
      <c r="B1267" s="32">
        <v>1172</v>
      </c>
      <c r="C1267" s="17">
        <v>-43.959516999999998</v>
      </c>
      <c r="D1267" s="17">
        <v>149.92843300000001</v>
      </c>
      <c r="E1267" s="40" t="s">
        <v>51</v>
      </c>
      <c r="F1267" s="18">
        <v>-59.6</v>
      </c>
      <c r="G1267" s="17">
        <v>-57.4</v>
      </c>
      <c r="H1267" s="17">
        <v>-57.8</v>
      </c>
      <c r="I1267" s="17">
        <v>-54.6</v>
      </c>
      <c r="J1267" s="17">
        <v>-50</v>
      </c>
      <c r="K1267" s="30">
        <v>-46.9</v>
      </c>
      <c r="L1267" s="10">
        <f t="shared" si="266"/>
        <v>-57.4</v>
      </c>
      <c r="M1267" s="52" t="str">
        <f t="shared" si="267"/>
        <v>high latitude</v>
      </c>
      <c r="N1267" s="83">
        <v>6190000</v>
      </c>
      <c r="O1267" s="34">
        <v>1790000</v>
      </c>
      <c r="P1267" s="34">
        <v>2450000</v>
      </c>
      <c r="Q1267" s="34">
        <v>915000</v>
      </c>
      <c r="R1267" s="34">
        <v>14800000</v>
      </c>
      <c r="S1267" s="42">
        <v>1570000</v>
      </c>
      <c r="T1267" s="10">
        <v>0.22334475915569185</v>
      </c>
      <c r="U1267" s="11">
        <v>6.4585964279271157E-2</v>
      </c>
      <c r="V1267" s="11">
        <v>8.8399783510734256E-2</v>
      </c>
      <c r="W1267" s="11">
        <v>3.3014613025437491E-2</v>
      </c>
      <c r="X1267" s="11">
        <v>0.53400685549341509</v>
      </c>
      <c r="Y1267" s="12">
        <v>5.664802453545012E-2</v>
      </c>
      <c r="Z1267" s="10">
        <f t="shared" si="268"/>
        <v>0.73382899628252796</v>
      </c>
      <c r="AA1267" s="11">
        <f t="shared" si="269"/>
        <v>-0.32306258525500287</v>
      </c>
      <c r="AB1267" s="11">
        <f t="shared" si="270"/>
        <v>-0.13440513166879001</v>
      </c>
      <c r="AC1267" s="11">
        <f t="shared" si="271"/>
        <v>25.093275495287305</v>
      </c>
      <c r="AD1267" s="11">
        <f t="shared" si="272"/>
        <v>29.406688993854765</v>
      </c>
      <c r="AE1267" s="10">
        <v>24.8095049175333</v>
      </c>
      <c r="AF1267" s="11">
        <v>30.5403238512583</v>
      </c>
      <c r="AG1267" s="12">
        <v>38.250162762348403</v>
      </c>
      <c r="AH1267" s="10">
        <v>0.27003699136868065</v>
      </c>
      <c r="AI1267" s="11">
        <f t="shared" si="273"/>
        <v>29.490233444497381</v>
      </c>
      <c r="AJ1267" s="11">
        <f t="shared" si="274"/>
        <v>20.231958762886599</v>
      </c>
      <c r="AK1267" s="11">
        <f t="shared" si="275"/>
        <v>0.23948896631823458</v>
      </c>
      <c r="AL1267" s="11">
        <f t="shared" si="276"/>
        <v>2.6775956284153004</v>
      </c>
      <c r="AM1267" s="11">
        <f t="shared" si="277"/>
        <v>2.3368029739776954</v>
      </c>
      <c r="AN1267" s="3">
        <f t="shared" si="278"/>
        <v>0.41824324324324325</v>
      </c>
      <c r="AO1267" s="3">
        <f t="shared" si="279"/>
        <v>0.16554054054054054</v>
      </c>
      <c r="AP1267" s="3" t="s">
        <v>8</v>
      </c>
      <c r="AQ1267" s="124"/>
      <c r="AR1267" s="4"/>
      <c r="AS1267" s="3"/>
      <c r="AT1267" s="35"/>
    </row>
    <row r="1268" spans="1:46" ht="15" customHeight="1">
      <c r="A1268" s="11">
        <v>53.632230685527745</v>
      </c>
      <c r="B1268" s="32">
        <v>1172</v>
      </c>
      <c r="C1268" s="17">
        <v>-43.959516999999998</v>
      </c>
      <c r="D1268" s="17">
        <v>149.92843300000001</v>
      </c>
      <c r="E1268" s="40" t="s">
        <v>51</v>
      </c>
      <c r="F1268" s="18">
        <v>-59.6</v>
      </c>
      <c r="G1268" s="17">
        <v>-57.4</v>
      </c>
      <c r="H1268" s="17">
        <v>-57.8</v>
      </c>
      <c r="I1268" s="17">
        <v>-54.6</v>
      </c>
      <c r="J1268" s="17">
        <v>-50</v>
      </c>
      <c r="K1268" s="30">
        <v>-46.9</v>
      </c>
      <c r="L1268" s="10">
        <f t="shared" si="266"/>
        <v>-57.4</v>
      </c>
      <c r="M1268" s="52" t="str">
        <f t="shared" si="267"/>
        <v>high latitude</v>
      </c>
      <c r="N1268" s="83">
        <v>4880000</v>
      </c>
      <c r="O1268" s="34">
        <v>1540000</v>
      </c>
      <c r="P1268" s="34">
        <v>2540000</v>
      </c>
      <c r="Q1268" s="34">
        <v>1170000</v>
      </c>
      <c r="R1268" s="34">
        <v>13800000</v>
      </c>
      <c r="S1268" s="42">
        <v>1710000</v>
      </c>
      <c r="T1268" s="10">
        <v>0.19032761310452417</v>
      </c>
      <c r="U1268" s="11">
        <v>6.0062402496099843E-2</v>
      </c>
      <c r="V1268" s="11">
        <v>9.9063962558502347E-2</v>
      </c>
      <c r="W1268" s="11">
        <v>4.563182527301092E-2</v>
      </c>
      <c r="X1268" s="11">
        <v>0.53822152886115449</v>
      </c>
      <c r="Y1268" s="12">
        <v>6.6692667706708272E-2</v>
      </c>
      <c r="Z1268" s="10">
        <f t="shared" si="268"/>
        <v>0.77873563218390807</v>
      </c>
      <c r="AA1268" s="11">
        <f t="shared" si="269"/>
        <v>-0.3153255867860188</v>
      </c>
      <c r="AB1268" s="11">
        <f t="shared" si="270"/>
        <v>-0.10860995307217518</v>
      </c>
      <c r="AC1268" s="11">
        <f t="shared" si="271"/>
        <v>25.61552289194373</v>
      </c>
      <c r="AD1268" s="11">
        <f t="shared" si="272"/>
        <v>31.171079209863219</v>
      </c>
      <c r="AE1268" s="10">
        <v>27.400464367330201</v>
      </c>
      <c r="AF1268" s="11">
        <v>33.3221711456031</v>
      </c>
      <c r="AG1268" s="12">
        <v>41.721500840486698</v>
      </c>
      <c r="AH1268" s="10">
        <v>0.32999951449240178</v>
      </c>
      <c r="AI1268" s="11">
        <f t="shared" si="273"/>
        <v>26.124197002141326</v>
      </c>
      <c r="AJ1268" s="11">
        <f t="shared" si="274"/>
        <v>25.948406676783005</v>
      </c>
      <c r="AK1268" s="11">
        <f t="shared" si="275"/>
        <v>0.25289017341040465</v>
      </c>
      <c r="AL1268" s="11">
        <f t="shared" si="276"/>
        <v>2.1709401709401712</v>
      </c>
      <c r="AM1268" s="11">
        <f t="shared" si="277"/>
        <v>2.4382183908045976</v>
      </c>
      <c r="AN1268" s="3">
        <f t="shared" si="278"/>
        <v>0.35362318840579704</v>
      </c>
      <c r="AO1268" s="3">
        <f t="shared" si="279"/>
        <v>0.18405797101449275</v>
      </c>
      <c r="AP1268" s="3" t="s">
        <v>8</v>
      </c>
      <c r="AQ1268" s="124"/>
      <c r="AR1268" s="4"/>
      <c r="AS1268" s="3"/>
      <c r="AT1268" s="35"/>
    </row>
    <row r="1269" spans="1:46" ht="15" customHeight="1">
      <c r="A1269" s="11">
        <v>53.992469879518069</v>
      </c>
      <c r="B1269" s="32">
        <v>1172</v>
      </c>
      <c r="C1269" s="17">
        <v>-43.959516999999998</v>
      </c>
      <c r="D1269" s="17">
        <v>149.92843300000001</v>
      </c>
      <c r="E1269" s="40" t="s">
        <v>51</v>
      </c>
      <c r="F1269" s="18">
        <v>-59.6</v>
      </c>
      <c r="G1269" s="17">
        <v>-57.4</v>
      </c>
      <c r="H1269" s="17">
        <v>-57.8</v>
      </c>
      <c r="I1269" s="17">
        <v>-54.6</v>
      </c>
      <c r="J1269" s="17">
        <v>-50</v>
      </c>
      <c r="K1269" s="30">
        <v>-46.9</v>
      </c>
      <c r="L1269" s="10">
        <f t="shared" si="266"/>
        <v>-57.4</v>
      </c>
      <c r="M1269" s="52" t="str">
        <f t="shared" si="267"/>
        <v>high latitude</v>
      </c>
      <c r="N1269" s="83">
        <v>2480000</v>
      </c>
      <c r="O1269" s="34">
        <v>758000</v>
      </c>
      <c r="P1269" s="34">
        <v>1080000</v>
      </c>
      <c r="Q1269" s="34">
        <v>486000</v>
      </c>
      <c r="R1269" s="34">
        <v>6080000</v>
      </c>
      <c r="S1269" s="42">
        <v>704000</v>
      </c>
      <c r="T1269" s="10">
        <v>0.21401449775629963</v>
      </c>
      <c r="U1269" s="11">
        <v>6.5412495685191571E-2</v>
      </c>
      <c r="V1269" s="11">
        <v>9.3199861926130487E-2</v>
      </c>
      <c r="W1269" s="11">
        <v>4.1939937866758717E-2</v>
      </c>
      <c r="X1269" s="11">
        <v>0.52468070417673451</v>
      </c>
      <c r="Y1269" s="12">
        <v>6.0752502588885052E-2</v>
      </c>
      <c r="Z1269" s="10">
        <f t="shared" si="268"/>
        <v>0.74966974900924699</v>
      </c>
      <c r="AA1269" s="11">
        <f t="shared" si="269"/>
        <v>-0.33281236823134341</v>
      </c>
      <c r="AB1269" s="11">
        <f t="shared" si="270"/>
        <v>-0.12513001363491244</v>
      </c>
      <c r="AC1269" s="11">
        <f t="shared" si="271"/>
        <v>24.435165144384317</v>
      </c>
      <c r="AD1269" s="11">
        <f t="shared" si="272"/>
        <v>30.041107067371989</v>
      </c>
      <c r="AE1269" s="10">
        <v>25.762768259586899</v>
      </c>
      <c r="AF1269" s="11">
        <v>31.5333071429339</v>
      </c>
      <c r="AG1269" s="12">
        <v>39.524230039301202</v>
      </c>
      <c r="AH1269" s="10">
        <v>0.32900719551494284</v>
      </c>
      <c r="AI1269" s="11">
        <f t="shared" si="273"/>
        <v>28.971962616822434</v>
      </c>
      <c r="AJ1269" s="11">
        <f t="shared" si="274"/>
        <v>22.110552763819094</v>
      </c>
      <c r="AK1269" s="11">
        <f t="shared" si="275"/>
        <v>0.25516029863855955</v>
      </c>
      <c r="AL1269" s="11">
        <f t="shared" si="276"/>
        <v>2.2222222222222223</v>
      </c>
      <c r="AM1269" s="11">
        <f t="shared" si="277"/>
        <v>2.3751651254953763</v>
      </c>
      <c r="AN1269" s="3">
        <f t="shared" si="278"/>
        <v>0.40789473684210531</v>
      </c>
      <c r="AO1269" s="3">
        <f t="shared" si="279"/>
        <v>0.17763157894736842</v>
      </c>
      <c r="AP1269" s="3" t="s">
        <v>8</v>
      </c>
      <c r="AQ1269" s="124"/>
      <c r="AR1269" s="4"/>
      <c r="AS1269" s="3"/>
      <c r="AT1269" s="35"/>
    </row>
    <row r="1270" spans="1:46" ht="15" customHeight="1">
      <c r="A1270" s="11">
        <v>54.064795180722889</v>
      </c>
      <c r="B1270" s="32">
        <v>1172</v>
      </c>
      <c r="C1270" s="17">
        <v>-43.959516999999998</v>
      </c>
      <c r="D1270" s="17">
        <v>149.92843300000001</v>
      </c>
      <c r="E1270" s="40" t="s">
        <v>51</v>
      </c>
      <c r="F1270" s="18">
        <v>-59.6</v>
      </c>
      <c r="G1270" s="17">
        <v>-57.4</v>
      </c>
      <c r="H1270" s="17">
        <v>-57.8</v>
      </c>
      <c r="I1270" s="17">
        <v>-54.6</v>
      </c>
      <c r="J1270" s="17">
        <v>-50</v>
      </c>
      <c r="K1270" s="30">
        <v>-46.9</v>
      </c>
      <c r="L1270" s="10">
        <f t="shared" si="266"/>
        <v>-57.4</v>
      </c>
      <c r="M1270" s="52" t="str">
        <f t="shared" si="267"/>
        <v>high latitude</v>
      </c>
      <c r="N1270" s="83">
        <v>2480000</v>
      </c>
      <c r="O1270" s="34">
        <v>759000</v>
      </c>
      <c r="P1270" s="34">
        <v>1030000</v>
      </c>
      <c r="Q1270" s="34">
        <v>396000</v>
      </c>
      <c r="R1270" s="34">
        <v>5960000</v>
      </c>
      <c r="S1270" s="42">
        <v>627000</v>
      </c>
      <c r="T1270" s="10">
        <v>0.22040526128688234</v>
      </c>
      <c r="U1270" s="11">
        <v>6.745467472449343E-2</v>
      </c>
      <c r="V1270" s="11">
        <v>9.1539281905439029E-2</v>
      </c>
      <c r="W1270" s="11">
        <v>3.5193743334518308E-2</v>
      </c>
      <c r="X1270" s="11">
        <v>0.52968361180234624</v>
      </c>
      <c r="Y1270" s="12">
        <v>5.5723426946320653E-2</v>
      </c>
      <c r="Z1270" s="10">
        <f t="shared" si="268"/>
        <v>0.73008534850640106</v>
      </c>
      <c r="AA1270" s="11">
        <f t="shared" si="269"/>
        <v>-0.32661421660126844</v>
      </c>
      <c r="AB1270" s="11">
        <f t="shared" si="270"/>
        <v>-0.13662636697719452</v>
      </c>
      <c r="AC1270" s="11">
        <f t="shared" si="271"/>
        <v>24.85354037941438</v>
      </c>
      <c r="AD1270" s="11">
        <f t="shared" si="272"/>
        <v>29.254756498759896</v>
      </c>
      <c r="AE1270" s="10">
        <v>24.565266898298599</v>
      </c>
      <c r="AF1270" s="11">
        <v>30.380968915847401</v>
      </c>
      <c r="AG1270" s="12">
        <v>38.095774007516901</v>
      </c>
      <c r="AH1270" s="10">
        <v>0.30624265210862656</v>
      </c>
      <c r="AI1270" s="11">
        <f t="shared" si="273"/>
        <v>29.383886255924175</v>
      </c>
      <c r="AJ1270" s="11">
        <f t="shared" si="274"/>
        <v>20.18023817186997</v>
      </c>
      <c r="AK1270" s="11">
        <f t="shared" si="275"/>
        <v>0.24908800729594163</v>
      </c>
      <c r="AL1270" s="11">
        <f t="shared" si="276"/>
        <v>2.6010101010101008</v>
      </c>
      <c r="AM1270" s="11">
        <f t="shared" si="277"/>
        <v>2.3168563300142244</v>
      </c>
      <c r="AN1270" s="3">
        <f t="shared" si="278"/>
        <v>0.41610738255033558</v>
      </c>
      <c r="AO1270" s="3">
        <f t="shared" si="279"/>
        <v>0.17281879194630873</v>
      </c>
      <c r="AP1270" s="3" t="s">
        <v>8</v>
      </c>
      <c r="AQ1270" s="124"/>
      <c r="AR1270" s="4"/>
      <c r="AS1270" s="3"/>
      <c r="AT1270" s="35"/>
    </row>
    <row r="1271" spans="1:46" ht="15" customHeight="1">
      <c r="A1271" s="11">
        <v>54.166216867469878</v>
      </c>
      <c r="B1271" s="32">
        <v>1172</v>
      </c>
      <c r="C1271" s="17">
        <v>-43.959516999999998</v>
      </c>
      <c r="D1271" s="17">
        <v>149.92843300000001</v>
      </c>
      <c r="E1271" s="40" t="s">
        <v>51</v>
      </c>
      <c r="F1271" s="18">
        <v>-59.6</v>
      </c>
      <c r="G1271" s="17">
        <v>-57.4</v>
      </c>
      <c r="H1271" s="17">
        <v>-57.8</v>
      </c>
      <c r="I1271" s="17">
        <v>-54.6</v>
      </c>
      <c r="J1271" s="17">
        <v>-50</v>
      </c>
      <c r="K1271" s="30">
        <v>-46.9</v>
      </c>
      <c r="L1271" s="10">
        <f t="shared" si="266"/>
        <v>-57.4</v>
      </c>
      <c r="M1271" s="52" t="str">
        <f t="shared" si="267"/>
        <v>high latitude</v>
      </c>
      <c r="N1271" s="83">
        <v>2480000</v>
      </c>
      <c r="O1271" s="34">
        <v>660000</v>
      </c>
      <c r="P1271" s="34">
        <v>794000</v>
      </c>
      <c r="Q1271" s="34">
        <v>257000</v>
      </c>
      <c r="R1271" s="34">
        <v>5750000</v>
      </c>
      <c r="S1271" s="42">
        <v>546000</v>
      </c>
      <c r="T1271" s="10">
        <v>0.23648326499475542</v>
      </c>
      <c r="U1271" s="11">
        <v>6.2935062458281676E-2</v>
      </c>
      <c r="V1271" s="11">
        <v>7.5712787260417663E-2</v>
      </c>
      <c r="W1271" s="11">
        <v>2.4506531896633928E-2</v>
      </c>
      <c r="X1271" s="11">
        <v>0.54829789262896922</v>
      </c>
      <c r="Y1271" s="12">
        <v>5.2064460760942122E-2</v>
      </c>
      <c r="Z1271" s="10">
        <f t="shared" si="268"/>
        <v>0.70757642888790429</v>
      </c>
      <c r="AA1271" s="11">
        <f t="shared" si="269"/>
        <v>-0.33342950711400399</v>
      </c>
      <c r="AB1271" s="11">
        <f t="shared" si="270"/>
        <v>-0.15022664293927909</v>
      </c>
      <c r="AC1271" s="11">
        <f t="shared" si="271"/>
        <v>24.39350826980473</v>
      </c>
      <c r="AD1271" s="11">
        <f t="shared" si="272"/>
        <v>28.324497622953309</v>
      </c>
      <c r="AE1271" s="10">
        <v>23.267267312128102</v>
      </c>
      <c r="AF1271" s="11">
        <v>28.988968767946002</v>
      </c>
      <c r="AG1271" s="12">
        <v>36.273812116385102</v>
      </c>
      <c r="AH1271" s="10">
        <v>0.21710123221458233</v>
      </c>
      <c r="AI1271" s="11">
        <f t="shared" si="273"/>
        <v>30.133657351154309</v>
      </c>
      <c r="AJ1271" s="11">
        <f t="shared" si="274"/>
        <v>18.043621943159287</v>
      </c>
      <c r="AK1271" s="11">
        <f t="shared" si="275"/>
        <v>0.21368802297989262</v>
      </c>
      <c r="AL1271" s="11">
        <f t="shared" si="276"/>
        <v>3.0894941634241246</v>
      </c>
      <c r="AM1271" s="11">
        <f t="shared" si="277"/>
        <v>2.3052724856003546</v>
      </c>
      <c r="AN1271" s="3">
        <f t="shared" si="278"/>
        <v>0.43130434782608695</v>
      </c>
      <c r="AO1271" s="3">
        <f t="shared" si="279"/>
        <v>0.13808695652173913</v>
      </c>
      <c r="AP1271" s="3" t="s">
        <v>8</v>
      </c>
      <c r="AQ1271" s="124"/>
      <c r="AR1271" s="4"/>
      <c r="AS1271" s="3"/>
      <c r="AT1271" s="35"/>
    </row>
    <row r="1272" spans="1:46" ht="15" customHeight="1">
      <c r="A1272" s="11">
        <v>54.290915662650605</v>
      </c>
      <c r="B1272" s="32">
        <v>1172</v>
      </c>
      <c r="C1272" s="17">
        <v>-43.959516999999998</v>
      </c>
      <c r="D1272" s="17">
        <v>149.92843300000001</v>
      </c>
      <c r="E1272" s="40" t="s">
        <v>51</v>
      </c>
      <c r="F1272" s="18">
        <v>-59.6</v>
      </c>
      <c r="G1272" s="17">
        <v>-57.4</v>
      </c>
      <c r="H1272" s="17">
        <v>-57.8</v>
      </c>
      <c r="I1272" s="17">
        <v>-54.6</v>
      </c>
      <c r="J1272" s="17">
        <v>-50</v>
      </c>
      <c r="K1272" s="30">
        <v>-46.9</v>
      </c>
      <c r="L1272" s="10">
        <f t="shared" si="266"/>
        <v>-57.4</v>
      </c>
      <c r="M1272" s="52" t="str">
        <f t="shared" si="267"/>
        <v>high latitude</v>
      </c>
      <c r="N1272" s="83">
        <v>1110000</v>
      </c>
      <c r="O1272" s="34">
        <v>333000</v>
      </c>
      <c r="P1272" s="34">
        <v>425000</v>
      </c>
      <c r="Q1272" s="34">
        <v>142000</v>
      </c>
      <c r="R1272" s="34">
        <v>2870000</v>
      </c>
      <c r="S1272" s="42">
        <v>311000</v>
      </c>
      <c r="T1272" s="10">
        <v>0.21383163167019842</v>
      </c>
      <c r="U1272" s="11">
        <v>6.4149489501059531E-2</v>
      </c>
      <c r="V1272" s="11">
        <v>8.1872471585436327E-2</v>
      </c>
      <c r="W1272" s="11">
        <v>2.7355037565016376E-2</v>
      </c>
      <c r="X1272" s="11">
        <v>0.55287998458871124</v>
      </c>
      <c r="Y1272" s="12">
        <v>5.9911385089578113E-2</v>
      </c>
      <c r="Z1272" s="10">
        <f t="shared" si="268"/>
        <v>0.7250206440957887</v>
      </c>
      <c r="AA1272" s="11">
        <f t="shared" si="269"/>
        <v>-0.32585357938901327</v>
      </c>
      <c r="AB1272" s="11">
        <f t="shared" si="270"/>
        <v>-0.13964962723694962</v>
      </c>
      <c r="AC1272" s="11">
        <f t="shared" si="271"/>
        <v>24.904883391241604</v>
      </c>
      <c r="AD1272" s="11">
        <f t="shared" si="272"/>
        <v>29.047965496992646</v>
      </c>
      <c r="AE1272" s="10">
        <v>24.2507172585855</v>
      </c>
      <c r="AF1272" s="11">
        <v>30.024433476922098</v>
      </c>
      <c r="AG1272" s="12">
        <v>37.5722936509409</v>
      </c>
      <c r="AH1272" s="10">
        <v>0.25246789779386869</v>
      </c>
      <c r="AI1272" s="11">
        <f t="shared" si="273"/>
        <v>27.88944723618091</v>
      </c>
      <c r="AJ1272" s="11">
        <f t="shared" si="274"/>
        <v>21.885995777621392</v>
      </c>
      <c r="AK1272" s="11">
        <f t="shared" si="275"/>
        <v>0.2205341827983337</v>
      </c>
      <c r="AL1272" s="11">
        <f t="shared" si="276"/>
        <v>2.992957746478873</v>
      </c>
      <c r="AM1272" s="11">
        <f t="shared" si="277"/>
        <v>2.3559042113955413</v>
      </c>
      <c r="AN1272" s="3">
        <f t="shared" si="278"/>
        <v>0.38675958188153309</v>
      </c>
      <c r="AO1272" s="3">
        <f t="shared" si="279"/>
        <v>0.1480836236933798</v>
      </c>
      <c r="AP1272" s="3" t="s">
        <v>8</v>
      </c>
      <c r="AQ1272" s="124"/>
      <c r="AR1272" s="4"/>
      <c r="AS1272" s="3"/>
      <c r="AT1272" s="35"/>
    </row>
    <row r="1273" spans="1:46" ht="15" customHeight="1">
      <c r="A1273" s="11">
        <v>54.440554216867469</v>
      </c>
      <c r="B1273" s="32">
        <v>1172</v>
      </c>
      <c r="C1273" s="17">
        <v>-43.959516999999998</v>
      </c>
      <c r="D1273" s="17">
        <v>149.92843300000001</v>
      </c>
      <c r="E1273" s="40" t="s">
        <v>51</v>
      </c>
      <c r="F1273" s="18">
        <v>-59.6</v>
      </c>
      <c r="G1273" s="17">
        <v>-57.4</v>
      </c>
      <c r="H1273" s="17">
        <v>-57.8</v>
      </c>
      <c r="I1273" s="17">
        <v>-54.6</v>
      </c>
      <c r="J1273" s="17">
        <v>-50</v>
      </c>
      <c r="K1273" s="30">
        <v>-46.9</v>
      </c>
      <c r="L1273" s="10">
        <f t="shared" si="266"/>
        <v>-57.4</v>
      </c>
      <c r="M1273" s="52" t="str">
        <f t="shared" si="267"/>
        <v>high latitude</v>
      </c>
      <c r="N1273" s="83">
        <v>2320000</v>
      </c>
      <c r="O1273" s="34">
        <v>623000</v>
      </c>
      <c r="P1273" s="34">
        <v>692000</v>
      </c>
      <c r="Q1273" s="34">
        <v>214000</v>
      </c>
      <c r="R1273" s="34">
        <v>3930000</v>
      </c>
      <c r="S1273" s="42">
        <v>432000</v>
      </c>
      <c r="T1273" s="10">
        <v>0.28254780172938743</v>
      </c>
      <c r="U1273" s="11">
        <v>7.5873827791986356E-2</v>
      </c>
      <c r="V1273" s="11">
        <v>8.4277189136524169E-2</v>
      </c>
      <c r="W1273" s="11">
        <v>2.6062598952624527E-2</v>
      </c>
      <c r="X1273" s="11">
        <v>0.47862623310193642</v>
      </c>
      <c r="Y1273" s="12">
        <v>5.2612349287541105E-2</v>
      </c>
      <c r="Z1273" s="10">
        <f t="shared" si="268"/>
        <v>0.68230494645588979</v>
      </c>
      <c r="AA1273" s="11">
        <f t="shared" si="269"/>
        <v>-0.34430139095556234</v>
      </c>
      <c r="AB1273" s="11">
        <f t="shared" si="270"/>
        <v>-0.16602148023597976</v>
      </c>
      <c r="AC1273" s="11">
        <f t="shared" si="271"/>
        <v>23.65965611049954</v>
      </c>
      <c r="AD1273" s="11">
        <f t="shared" si="272"/>
        <v>27.244130751858982</v>
      </c>
      <c r="AE1273" s="10">
        <v>21.758463891038598</v>
      </c>
      <c r="AF1273" s="11">
        <v>27.4642213656542</v>
      </c>
      <c r="AG1273" s="12">
        <v>34.384600347325602</v>
      </c>
      <c r="AH1273" s="10">
        <v>0.28542856103858322</v>
      </c>
      <c r="AI1273" s="11">
        <f t="shared" si="273"/>
        <v>37.120000000000005</v>
      </c>
      <c r="AJ1273" s="11">
        <f t="shared" si="274"/>
        <v>15.697674418604651</v>
      </c>
      <c r="AK1273" s="11">
        <f t="shared" si="275"/>
        <v>0.25954846375827534</v>
      </c>
      <c r="AL1273" s="11">
        <f t="shared" si="276"/>
        <v>3.2336448598130838</v>
      </c>
      <c r="AM1273" s="11">
        <f t="shared" si="277"/>
        <v>2.2320244773074962</v>
      </c>
      <c r="AN1273" s="3">
        <f t="shared" si="278"/>
        <v>0.5903307888040713</v>
      </c>
      <c r="AO1273" s="3">
        <f t="shared" si="279"/>
        <v>0.17608142493638676</v>
      </c>
      <c r="AP1273" s="3" t="s">
        <v>8</v>
      </c>
      <c r="AQ1273" s="124"/>
      <c r="AR1273" s="4"/>
      <c r="AS1273" s="3"/>
      <c r="AT1273" s="35"/>
    </row>
    <row r="1274" spans="1:46" ht="15" customHeight="1">
      <c r="A1274" s="11">
        <v>54.625108433734944</v>
      </c>
      <c r="B1274" s="32">
        <v>1172</v>
      </c>
      <c r="C1274" s="17">
        <v>-43.959516999999998</v>
      </c>
      <c r="D1274" s="17">
        <v>149.92843300000001</v>
      </c>
      <c r="E1274" s="40" t="s">
        <v>51</v>
      </c>
      <c r="F1274" s="18">
        <v>-59.6</v>
      </c>
      <c r="G1274" s="17">
        <v>-57.4</v>
      </c>
      <c r="H1274" s="17">
        <v>-57.8</v>
      </c>
      <c r="I1274" s="17">
        <v>-54.6</v>
      </c>
      <c r="J1274" s="17">
        <v>-50</v>
      </c>
      <c r="K1274" s="30">
        <v>-46.9</v>
      </c>
      <c r="L1274" s="10">
        <f t="shared" si="266"/>
        <v>-57.4</v>
      </c>
      <c r="M1274" s="52" t="str">
        <f t="shared" si="267"/>
        <v>high latitude</v>
      </c>
      <c r="N1274" s="83">
        <v>3880000</v>
      </c>
      <c r="O1274" s="34">
        <v>862000</v>
      </c>
      <c r="P1274" s="34">
        <v>976000</v>
      </c>
      <c r="Q1274" s="34">
        <v>271000</v>
      </c>
      <c r="R1274" s="34">
        <v>6930000</v>
      </c>
      <c r="S1274" s="42">
        <v>632000</v>
      </c>
      <c r="T1274" s="10">
        <v>0.28632573241827169</v>
      </c>
      <c r="U1274" s="11">
        <v>6.3611541583646958E-2</v>
      </c>
      <c r="V1274" s="11">
        <v>7.2024204855730203E-2</v>
      </c>
      <c r="W1274" s="11">
        <v>1.9998524094162792E-2</v>
      </c>
      <c r="X1274" s="11">
        <v>0.51140137259242857</v>
      </c>
      <c r="Y1274" s="12">
        <v>4.6638624455759725E-2</v>
      </c>
      <c r="Z1274" s="10">
        <f t="shared" si="268"/>
        <v>0.68551623495074787</v>
      </c>
      <c r="AA1274" s="11">
        <f t="shared" si="269"/>
        <v>-0.33462676207279457</v>
      </c>
      <c r="AB1274" s="11">
        <f t="shared" si="270"/>
        <v>-0.1639822554389728</v>
      </c>
      <c r="AC1274" s="11">
        <f t="shared" si="271"/>
        <v>24.312693560086366</v>
      </c>
      <c r="AD1274" s="11">
        <f t="shared" si="272"/>
        <v>27.383613727974261</v>
      </c>
      <c r="AE1274" s="10">
        <v>21.930667016619999</v>
      </c>
      <c r="AF1274" s="11">
        <v>27.662956241210502</v>
      </c>
      <c r="AG1274" s="12">
        <v>34.681257953313299</v>
      </c>
      <c r="AH1274" s="10">
        <v>0.15410436374732989</v>
      </c>
      <c r="AI1274" s="11">
        <f t="shared" si="273"/>
        <v>35.892691951896396</v>
      </c>
      <c r="AJ1274" s="11">
        <f t="shared" si="274"/>
        <v>14.00709219858156</v>
      </c>
      <c r="AK1274" s="11">
        <f t="shared" si="275"/>
        <v>0.21807465618860511</v>
      </c>
      <c r="AL1274" s="11">
        <f t="shared" si="276"/>
        <v>3.6014760147601477</v>
      </c>
      <c r="AM1274" s="11">
        <f t="shared" si="277"/>
        <v>2.2455308281649033</v>
      </c>
      <c r="AN1274" s="3">
        <f t="shared" si="278"/>
        <v>0.55988455988455987</v>
      </c>
      <c r="AO1274" s="3">
        <f t="shared" si="279"/>
        <v>0.14083694083694084</v>
      </c>
      <c r="AP1274" s="3" t="s">
        <v>8</v>
      </c>
      <c r="AQ1274" s="124"/>
      <c r="AR1274" s="4"/>
      <c r="AS1274" s="3"/>
      <c r="AT1274" s="35"/>
    </row>
    <row r="1275" spans="1:46" ht="15" customHeight="1">
      <c r="A1275" s="11">
        <v>54.769759036144578</v>
      </c>
      <c r="B1275" s="32">
        <v>1172</v>
      </c>
      <c r="C1275" s="17">
        <v>-43.959516999999998</v>
      </c>
      <c r="D1275" s="17">
        <v>149.92843300000001</v>
      </c>
      <c r="E1275" s="40" t="s">
        <v>51</v>
      </c>
      <c r="F1275" s="18">
        <v>-59.6</v>
      </c>
      <c r="G1275" s="17">
        <v>-57.4</v>
      </c>
      <c r="H1275" s="17">
        <v>-57.8</v>
      </c>
      <c r="I1275" s="17">
        <v>-54.6</v>
      </c>
      <c r="J1275" s="17">
        <v>-50</v>
      </c>
      <c r="K1275" s="30">
        <v>-46.9</v>
      </c>
      <c r="L1275" s="10">
        <f t="shared" si="266"/>
        <v>-57.4</v>
      </c>
      <c r="M1275" s="52" t="str">
        <f t="shared" si="267"/>
        <v>high latitude</v>
      </c>
      <c r="N1275" s="83">
        <v>3730000</v>
      </c>
      <c r="O1275" s="34">
        <v>861000</v>
      </c>
      <c r="P1275" s="34">
        <v>816000</v>
      </c>
      <c r="Q1275" s="34">
        <v>229000</v>
      </c>
      <c r="R1275" s="34">
        <v>6650000</v>
      </c>
      <c r="S1275" s="42">
        <v>496000</v>
      </c>
      <c r="T1275" s="10">
        <v>0.29181661711782192</v>
      </c>
      <c r="U1275" s="11">
        <v>6.7360350492880611E-2</v>
      </c>
      <c r="V1275" s="11">
        <v>6.3839774683148179E-2</v>
      </c>
      <c r="W1275" s="11">
        <v>1.7915819120638398E-2</v>
      </c>
      <c r="X1275" s="11">
        <v>0.52026286966045998</v>
      </c>
      <c r="Y1275" s="12">
        <v>3.8804568925050853E-2</v>
      </c>
      <c r="Z1275" s="10">
        <f t="shared" si="268"/>
        <v>0.64154870940882602</v>
      </c>
      <c r="AA1275" s="11">
        <f t="shared" si="269"/>
        <v>-0.36843273754844647</v>
      </c>
      <c r="AB1275" s="11">
        <f t="shared" si="270"/>
        <v>-0.19277036434846789</v>
      </c>
      <c r="AC1275" s="11">
        <f t="shared" si="271"/>
        <v>22.030790215479861</v>
      </c>
      <c r="AD1275" s="11">
        <f t="shared" si="272"/>
        <v>25.414507078564796</v>
      </c>
      <c r="AE1275" s="10">
        <v>19.225903210969701</v>
      </c>
      <c r="AF1275" s="11">
        <v>25.0045859655208</v>
      </c>
      <c r="AG1275" s="12">
        <v>31.387285060747899</v>
      </c>
      <c r="AH1275" s="10">
        <v>0.16266888276105215</v>
      </c>
      <c r="AI1275" s="11">
        <f t="shared" si="273"/>
        <v>35.934489402697494</v>
      </c>
      <c r="AJ1275" s="11">
        <f t="shared" si="274"/>
        <v>11.736867013724563</v>
      </c>
      <c r="AK1275" s="11">
        <f t="shared" si="275"/>
        <v>0.21056120194432174</v>
      </c>
      <c r="AL1275" s="11">
        <f t="shared" si="276"/>
        <v>3.5633187772925763</v>
      </c>
      <c r="AM1275" s="11">
        <f t="shared" si="277"/>
        <v>2.1498751040799333</v>
      </c>
      <c r="AN1275" s="3">
        <f t="shared" si="278"/>
        <v>0.56090225563909779</v>
      </c>
      <c r="AO1275" s="3">
        <f t="shared" si="279"/>
        <v>0.12270676691729324</v>
      </c>
      <c r="AP1275" s="3" t="s">
        <v>8</v>
      </c>
      <c r="AQ1275" s="124"/>
      <c r="AR1275" s="4"/>
      <c r="AS1275" s="3"/>
      <c r="AT1275" s="35"/>
    </row>
    <row r="1276" spans="1:46" ht="15" customHeight="1">
      <c r="A1276" s="11">
        <v>54.868686746987947</v>
      </c>
      <c r="B1276" s="32">
        <v>1172</v>
      </c>
      <c r="C1276" s="17">
        <v>-43.959516999999998</v>
      </c>
      <c r="D1276" s="17">
        <v>149.92843300000001</v>
      </c>
      <c r="E1276" s="40" t="s">
        <v>51</v>
      </c>
      <c r="F1276" s="18">
        <v>-59.6</v>
      </c>
      <c r="G1276" s="17">
        <v>-57.4</v>
      </c>
      <c r="H1276" s="17">
        <v>-57.8</v>
      </c>
      <c r="I1276" s="17">
        <v>-54.6</v>
      </c>
      <c r="J1276" s="17">
        <v>-50</v>
      </c>
      <c r="K1276" s="30">
        <v>-46.9</v>
      </c>
      <c r="L1276" s="10">
        <f t="shared" si="266"/>
        <v>-57.4</v>
      </c>
      <c r="M1276" s="52" t="str">
        <f t="shared" si="267"/>
        <v>high latitude</v>
      </c>
      <c r="N1276" s="83">
        <v>1640000</v>
      </c>
      <c r="O1276" s="34">
        <v>414000</v>
      </c>
      <c r="P1276" s="34">
        <v>426000</v>
      </c>
      <c r="Q1276" s="34">
        <v>122000</v>
      </c>
      <c r="R1276" s="34">
        <v>3180000</v>
      </c>
      <c r="S1276" s="42">
        <v>262000</v>
      </c>
      <c r="T1276" s="10">
        <v>0.27134348113831902</v>
      </c>
      <c r="U1276" s="11">
        <v>6.8497683653209795E-2</v>
      </c>
      <c r="V1276" s="11">
        <v>7.048312375909993E-2</v>
      </c>
      <c r="W1276" s="11">
        <v>2.0185307743216412E-2</v>
      </c>
      <c r="X1276" s="11">
        <v>0.52614162806088682</v>
      </c>
      <c r="Y1276" s="12">
        <v>4.3348775645268033E-2</v>
      </c>
      <c r="Z1276" s="10">
        <f t="shared" si="268"/>
        <v>0.66176470588235292</v>
      </c>
      <c r="AA1276" s="11">
        <f t="shared" si="269"/>
        <v>-0.35376547293509408</v>
      </c>
      <c r="AB1276" s="11">
        <f t="shared" si="270"/>
        <v>-0.17929639893089266</v>
      </c>
      <c r="AC1276" s="11">
        <f t="shared" si="271"/>
        <v>23.020830576881149</v>
      </c>
      <c r="AD1276" s="11">
        <f t="shared" si="272"/>
        <v>26.33612631312694</v>
      </c>
      <c r="AE1276" s="10">
        <v>20.4669885598165</v>
      </c>
      <c r="AF1276" s="11">
        <v>26.185103669159201</v>
      </c>
      <c r="AG1276" s="12">
        <v>32.889541273610298</v>
      </c>
      <c r="AH1276" s="10">
        <v>0.19571045576407506</v>
      </c>
      <c r="AI1276" s="11">
        <f t="shared" si="273"/>
        <v>34.024896265560166</v>
      </c>
      <c r="AJ1276" s="11">
        <f t="shared" si="274"/>
        <v>13.774973711882229</v>
      </c>
      <c r="AK1276" s="11">
        <f t="shared" si="275"/>
        <v>0.21843778383287921</v>
      </c>
      <c r="AL1276" s="11">
        <f t="shared" si="276"/>
        <v>3.4918032786885247</v>
      </c>
      <c r="AM1276" s="11">
        <f t="shared" si="277"/>
        <v>2.1895424836601309</v>
      </c>
      <c r="AN1276" s="3">
        <f t="shared" si="278"/>
        <v>0.51572327044025168</v>
      </c>
      <c r="AO1276" s="3">
        <f t="shared" si="279"/>
        <v>0.13396226415094339</v>
      </c>
      <c r="AP1276" s="3" t="s">
        <v>8</v>
      </c>
      <c r="AQ1276" s="124"/>
      <c r="AR1276" s="4"/>
      <c r="AS1276" s="3"/>
      <c r="AT1276" s="35"/>
    </row>
    <row r="1277" spans="1:46" ht="15" customHeight="1">
      <c r="A1277" s="11">
        <v>54.977590361445785</v>
      </c>
      <c r="B1277" s="32">
        <v>1172</v>
      </c>
      <c r="C1277" s="17">
        <v>-43.959516999999998</v>
      </c>
      <c r="D1277" s="17">
        <v>149.92843300000001</v>
      </c>
      <c r="E1277" s="40" t="s">
        <v>51</v>
      </c>
      <c r="F1277" s="18">
        <v>-59.6</v>
      </c>
      <c r="G1277" s="17">
        <v>-57.4</v>
      </c>
      <c r="H1277" s="17">
        <v>-57.8</v>
      </c>
      <c r="I1277" s="17">
        <v>-54.6</v>
      </c>
      <c r="J1277" s="17">
        <v>-50</v>
      </c>
      <c r="K1277" s="30">
        <v>-46.9</v>
      </c>
      <c r="L1277" s="10">
        <f t="shared" si="266"/>
        <v>-57.4</v>
      </c>
      <c r="M1277" s="52" t="str">
        <f t="shared" si="267"/>
        <v>high latitude</v>
      </c>
      <c r="N1277" s="83">
        <v>4070000</v>
      </c>
      <c r="O1277" s="34">
        <v>881000</v>
      </c>
      <c r="P1277" s="34">
        <v>801000</v>
      </c>
      <c r="Q1277" s="34">
        <v>210000</v>
      </c>
      <c r="R1277" s="34">
        <v>6230000</v>
      </c>
      <c r="S1277" s="42">
        <v>447000</v>
      </c>
      <c r="T1277" s="10">
        <v>0.32201914708442125</v>
      </c>
      <c r="U1277" s="11">
        <v>6.9704881715325573E-2</v>
      </c>
      <c r="V1277" s="11">
        <v>6.3375267030619506E-2</v>
      </c>
      <c r="W1277" s="11">
        <v>1.6615238547353431E-2</v>
      </c>
      <c r="X1277" s="11">
        <v>0.49291874357148507</v>
      </c>
      <c r="Y1277" s="12">
        <v>3.5366722050795156E-2</v>
      </c>
      <c r="Z1277" s="10">
        <f t="shared" si="268"/>
        <v>0.62334330910645575</v>
      </c>
      <c r="AA1277" s="11">
        <f t="shared" si="269"/>
        <v>-0.37328861598153629</v>
      </c>
      <c r="AB1277" s="11">
        <f t="shared" si="270"/>
        <v>-0.20527269782719723</v>
      </c>
      <c r="AC1277" s="11">
        <f t="shared" si="271"/>
        <v>21.703018421246298</v>
      </c>
      <c r="AD1277" s="11">
        <f t="shared" si="272"/>
        <v>24.559347468619709</v>
      </c>
      <c r="AE1277" s="10">
        <v>17.963455657108899</v>
      </c>
      <c r="AF1277" s="11">
        <v>23.885869600133201</v>
      </c>
      <c r="AG1277" s="12">
        <v>30.191348926859501</v>
      </c>
      <c r="AH1277" s="10">
        <v>0.14057111325700097</v>
      </c>
      <c r="AI1277" s="11">
        <f t="shared" si="273"/>
        <v>39.514563106796111</v>
      </c>
      <c r="AJ1277" s="11">
        <f t="shared" si="274"/>
        <v>9.8959486384768649</v>
      </c>
      <c r="AK1277" s="11">
        <f t="shared" si="275"/>
        <v>0.220795892169448</v>
      </c>
      <c r="AL1277" s="11">
        <f t="shared" si="276"/>
        <v>3.8142857142857136</v>
      </c>
      <c r="AM1277" s="11">
        <f t="shared" si="277"/>
        <v>2.0953398888413854</v>
      </c>
      <c r="AN1277" s="3">
        <f t="shared" si="278"/>
        <v>0.6532905296950241</v>
      </c>
      <c r="AO1277" s="3">
        <f t="shared" si="279"/>
        <v>0.12857142857142856</v>
      </c>
      <c r="AP1277" s="3" t="s">
        <v>8</v>
      </c>
      <c r="AQ1277" s="124"/>
      <c r="AR1277" s="4"/>
      <c r="AS1277" s="3"/>
      <c r="AT1277" s="35"/>
    </row>
    <row r="1278" spans="1:46" ht="15" customHeight="1">
      <c r="A1278" s="11">
        <v>55.102289156626512</v>
      </c>
      <c r="B1278" s="32">
        <v>1172</v>
      </c>
      <c r="C1278" s="17">
        <v>-43.959516999999998</v>
      </c>
      <c r="D1278" s="17">
        <v>149.92843300000001</v>
      </c>
      <c r="E1278" s="40" t="s">
        <v>51</v>
      </c>
      <c r="F1278" s="18">
        <v>-59.6</v>
      </c>
      <c r="G1278" s="17">
        <v>-57.4</v>
      </c>
      <c r="H1278" s="17">
        <v>-57.8</v>
      </c>
      <c r="I1278" s="17">
        <v>-54.6</v>
      </c>
      <c r="J1278" s="17">
        <v>-50</v>
      </c>
      <c r="K1278" s="30">
        <v>-46.9</v>
      </c>
      <c r="L1278" s="10">
        <f t="shared" si="266"/>
        <v>-59.6</v>
      </c>
      <c r="M1278" s="52" t="str">
        <f t="shared" si="267"/>
        <v>high latitude</v>
      </c>
      <c r="N1278" s="83">
        <v>3850000</v>
      </c>
      <c r="O1278" s="34">
        <v>969000</v>
      </c>
      <c r="P1278" s="34">
        <v>1020000</v>
      </c>
      <c r="Q1278" s="34">
        <v>326000</v>
      </c>
      <c r="R1278" s="34">
        <v>7450000</v>
      </c>
      <c r="S1278" s="42">
        <v>672000</v>
      </c>
      <c r="T1278" s="10">
        <v>0.26947574718275358</v>
      </c>
      <c r="U1278" s="11">
        <v>6.7823895849373553E-2</v>
      </c>
      <c r="V1278" s="11">
        <v>7.139357457828796E-2</v>
      </c>
      <c r="W1278" s="11">
        <v>2.2817946384825365E-2</v>
      </c>
      <c r="X1278" s="11">
        <v>0.52145306922376988</v>
      </c>
      <c r="Y1278" s="12">
        <v>4.703576678098971E-2</v>
      </c>
      <c r="Z1278" s="10">
        <f t="shared" si="268"/>
        <v>0.67559424171409455</v>
      </c>
      <c r="AA1278" s="11">
        <f t="shared" si="269"/>
        <v>-0.35595082359205438</v>
      </c>
      <c r="AB1278" s="11">
        <f t="shared" si="270"/>
        <v>-0.17031406070323649</v>
      </c>
      <c r="AC1278" s="11">
        <f t="shared" si="271"/>
        <v>22.873319407536329</v>
      </c>
      <c r="AD1278" s="11">
        <f t="shared" si="272"/>
        <v>26.950518247898625</v>
      </c>
      <c r="AE1278" s="10">
        <v>21.336893174703</v>
      </c>
      <c r="AF1278" s="11">
        <v>27.0608576122202</v>
      </c>
      <c r="AG1278" s="12">
        <v>33.955451371403598</v>
      </c>
      <c r="AH1278" s="10">
        <v>0.19797610076434494</v>
      </c>
      <c r="AI1278" s="11">
        <f t="shared" si="273"/>
        <v>34.070796460176993</v>
      </c>
      <c r="AJ1278" s="11">
        <f t="shared" si="274"/>
        <v>14.860681114551083</v>
      </c>
      <c r="AK1278" s="11">
        <f t="shared" si="275"/>
        <v>0.22180703267222382</v>
      </c>
      <c r="AL1278" s="11">
        <f t="shared" si="276"/>
        <v>3.1288343558282214</v>
      </c>
      <c r="AM1278" s="11">
        <f t="shared" si="277"/>
        <v>2.2346836290592567</v>
      </c>
      <c r="AN1278" s="3">
        <f t="shared" si="278"/>
        <v>0.51677852348993292</v>
      </c>
      <c r="AO1278" s="3">
        <f t="shared" si="279"/>
        <v>0.13691275167785236</v>
      </c>
      <c r="AP1278" s="3" t="s">
        <v>8</v>
      </c>
      <c r="AQ1278" s="124"/>
      <c r="AR1278" s="4"/>
      <c r="AS1278" s="3"/>
      <c r="AT1278" s="35"/>
    </row>
    <row r="1279" spans="1:46" ht="15" customHeight="1">
      <c r="A1279" s="11">
        <v>55.301807228915671</v>
      </c>
      <c r="B1279" s="32">
        <v>1172</v>
      </c>
      <c r="C1279" s="17">
        <v>-43.959516999999998</v>
      </c>
      <c r="D1279" s="17">
        <v>149.92843300000001</v>
      </c>
      <c r="E1279" s="40" t="s">
        <v>51</v>
      </c>
      <c r="F1279" s="18">
        <v>-59.6</v>
      </c>
      <c r="G1279" s="17">
        <v>-57.4</v>
      </c>
      <c r="H1279" s="17">
        <v>-57.8</v>
      </c>
      <c r="I1279" s="17">
        <v>-54.6</v>
      </c>
      <c r="J1279" s="17">
        <v>-50</v>
      </c>
      <c r="K1279" s="30">
        <v>-46.9</v>
      </c>
      <c r="L1279" s="10">
        <f t="shared" si="266"/>
        <v>-59.6</v>
      </c>
      <c r="M1279" s="52" t="str">
        <f t="shared" si="267"/>
        <v>high latitude</v>
      </c>
      <c r="N1279" s="83">
        <v>6040000</v>
      </c>
      <c r="O1279" s="34">
        <v>1290000</v>
      </c>
      <c r="P1279" s="34">
        <v>1120000</v>
      </c>
      <c r="Q1279" s="34">
        <v>344000</v>
      </c>
      <c r="R1279" s="34">
        <v>9210000</v>
      </c>
      <c r="S1279" s="42">
        <v>599000</v>
      </c>
      <c r="T1279" s="10">
        <v>0.32467881524485298</v>
      </c>
      <c r="U1279" s="11">
        <v>6.9343654249314629E-2</v>
      </c>
      <c r="V1279" s="11">
        <v>6.0205343224211151E-2</v>
      </c>
      <c r="W1279" s="11">
        <v>1.8491641133150567E-2</v>
      </c>
      <c r="X1279" s="11">
        <v>0.49508143847766489</v>
      </c>
      <c r="Y1279" s="12">
        <v>3.2199107670805784E-2</v>
      </c>
      <c r="Z1279" s="10">
        <f t="shared" si="268"/>
        <v>0.61526990754548161</v>
      </c>
      <c r="AA1279" s="11">
        <f t="shared" si="269"/>
        <v>-0.39074591325072328</v>
      </c>
      <c r="AB1279" s="11">
        <f t="shared" si="270"/>
        <v>-0.21093432545566851</v>
      </c>
      <c r="AC1279" s="11">
        <f t="shared" si="271"/>
        <v>20.524650855576176</v>
      </c>
      <c r="AD1279" s="11">
        <f t="shared" si="272"/>
        <v>24.172092138832276</v>
      </c>
      <c r="AE1279" s="10">
        <v>17.744512319096199</v>
      </c>
      <c r="AF1279" s="11">
        <v>23.637483086272201</v>
      </c>
      <c r="AG1279" s="12">
        <v>29.839099294585999</v>
      </c>
      <c r="AH1279" s="10">
        <v>9.0550014811889012E-2</v>
      </c>
      <c r="AI1279" s="11">
        <f t="shared" si="273"/>
        <v>39.606557377049178</v>
      </c>
      <c r="AJ1279" s="11">
        <f t="shared" si="274"/>
        <v>9.0224431390269615</v>
      </c>
      <c r="AK1279" s="11">
        <f t="shared" si="275"/>
        <v>0.21921515561569691</v>
      </c>
      <c r="AL1279" s="11">
        <f t="shared" si="276"/>
        <v>3.2558139534883721</v>
      </c>
      <c r="AM1279" s="11">
        <f t="shared" si="277"/>
        <v>2.0751565762004178</v>
      </c>
      <c r="AN1279" s="3">
        <f t="shared" si="278"/>
        <v>0.65580890336590658</v>
      </c>
      <c r="AO1279" s="3">
        <f t="shared" si="279"/>
        <v>0.12160694896851248</v>
      </c>
      <c r="AP1279" s="3" t="s">
        <v>8</v>
      </c>
      <c r="AQ1279" s="124"/>
      <c r="AR1279" s="4"/>
      <c r="AS1279" s="3"/>
      <c r="AT1279" s="35"/>
    </row>
    <row r="1280" spans="1:46" ht="15" customHeight="1">
      <c r="A1280" s="11">
        <v>55.555322580645168</v>
      </c>
      <c r="B1280" s="32">
        <v>1172</v>
      </c>
      <c r="C1280" s="17">
        <v>-43.959516999999998</v>
      </c>
      <c r="D1280" s="17">
        <v>149.92843300000001</v>
      </c>
      <c r="E1280" s="40" t="s">
        <v>51</v>
      </c>
      <c r="F1280" s="18">
        <v>-59.6</v>
      </c>
      <c r="G1280" s="17">
        <v>-57.4</v>
      </c>
      <c r="H1280" s="17">
        <v>-57.8</v>
      </c>
      <c r="I1280" s="17">
        <v>-54.6</v>
      </c>
      <c r="J1280" s="17">
        <v>-50</v>
      </c>
      <c r="K1280" s="30">
        <v>-46.9</v>
      </c>
      <c r="L1280" s="10">
        <f t="shared" si="266"/>
        <v>-59.6</v>
      </c>
      <c r="M1280" s="52" t="str">
        <f t="shared" si="267"/>
        <v>high latitude</v>
      </c>
      <c r="N1280" s="83">
        <v>2030000</v>
      </c>
      <c r="O1280" s="34">
        <v>409000</v>
      </c>
      <c r="P1280" s="34">
        <v>359000</v>
      </c>
      <c r="Q1280" s="34">
        <v>98500</v>
      </c>
      <c r="R1280" s="34">
        <v>3030000</v>
      </c>
      <c r="S1280" s="42">
        <v>208000</v>
      </c>
      <c r="T1280" s="10">
        <v>0.33091531502159915</v>
      </c>
      <c r="U1280" s="11">
        <v>6.6672100415681806E-2</v>
      </c>
      <c r="V1280" s="11">
        <v>5.8521476892982316E-2</v>
      </c>
      <c r="W1280" s="11">
        <v>1.6056728339717989E-2</v>
      </c>
      <c r="X1280" s="11">
        <v>0.49392778547558891</v>
      </c>
      <c r="Y1280" s="12">
        <v>3.3906593854429866E-2</v>
      </c>
      <c r="Z1280" s="10">
        <f t="shared" si="268"/>
        <v>0.61935784085621226</v>
      </c>
      <c r="AA1280" s="11">
        <f t="shared" si="269"/>
        <v>-0.3826741184716167</v>
      </c>
      <c r="AB1280" s="11">
        <f t="shared" si="270"/>
        <v>-0.20805836001676814</v>
      </c>
      <c r="AC1280" s="11">
        <f t="shared" si="271"/>
        <v>21.069497003165871</v>
      </c>
      <c r="AD1280" s="11">
        <f t="shared" si="272"/>
        <v>24.368808174853058</v>
      </c>
      <c r="AE1280" s="10">
        <v>28.957023061596701</v>
      </c>
      <c r="AF1280" s="11">
        <v>35.079085920225801</v>
      </c>
      <c r="AG1280" s="12">
        <v>44.005079292078499</v>
      </c>
      <c r="AH1280" s="10">
        <v>0.11862237477456512</v>
      </c>
      <c r="AI1280" s="11">
        <f t="shared" si="273"/>
        <v>40.118577075098813</v>
      </c>
      <c r="AJ1280" s="11">
        <f t="shared" si="274"/>
        <v>9.2940125111706884</v>
      </c>
      <c r="AK1280" s="11">
        <f t="shared" si="275"/>
        <v>0.21110975758314046</v>
      </c>
      <c r="AL1280" s="11">
        <f t="shared" si="276"/>
        <v>3.6446700507614214</v>
      </c>
      <c r="AM1280" s="11">
        <f t="shared" si="277"/>
        <v>2.0981852024197298</v>
      </c>
      <c r="AN1280" s="3">
        <f t="shared" si="278"/>
        <v>0.66996699669966997</v>
      </c>
      <c r="AO1280" s="3">
        <f t="shared" si="279"/>
        <v>0.11848184818481848</v>
      </c>
      <c r="AP1280" s="3" t="s">
        <v>8</v>
      </c>
      <c r="AQ1280" s="124"/>
      <c r="AR1280" s="4"/>
      <c r="AS1280" s="3"/>
      <c r="AT1280" s="35"/>
    </row>
    <row r="1281" spans="1:46" ht="15" customHeight="1">
      <c r="A1281" s="11">
        <v>55.681935483870973</v>
      </c>
      <c r="B1281" s="32">
        <v>1172</v>
      </c>
      <c r="C1281" s="17">
        <v>-43.959516999999998</v>
      </c>
      <c r="D1281" s="17">
        <v>149.92843300000001</v>
      </c>
      <c r="E1281" s="40" t="s">
        <v>51</v>
      </c>
      <c r="F1281" s="18">
        <v>-59.6</v>
      </c>
      <c r="G1281" s="17">
        <v>-57.4</v>
      </c>
      <c r="H1281" s="17">
        <v>-57.8</v>
      </c>
      <c r="I1281" s="17">
        <v>-54.6</v>
      </c>
      <c r="J1281" s="17">
        <v>-50</v>
      </c>
      <c r="K1281" s="30">
        <v>-46.9</v>
      </c>
      <c r="L1281" s="10">
        <f t="shared" si="266"/>
        <v>-59.6</v>
      </c>
      <c r="M1281" s="52" t="str">
        <f t="shared" si="267"/>
        <v>high latitude</v>
      </c>
      <c r="N1281" s="83">
        <v>4100000</v>
      </c>
      <c r="O1281" s="34">
        <v>837000</v>
      </c>
      <c r="P1281" s="34">
        <v>781000</v>
      </c>
      <c r="Q1281" s="34">
        <v>203000</v>
      </c>
      <c r="R1281" s="34">
        <v>6320000</v>
      </c>
      <c r="S1281" s="42">
        <v>460000</v>
      </c>
      <c r="T1281" s="10">
        <v>0.32280922761987246</v>
      </c>
      <c r="U1281" s="11">
        <v>6.5900322809227627E-2</v>
      </c>
      <c r="V1281" s="11">
        <v>6.1491221163687895E-2</v>
      </c>
      <c r="W1281" s="11">
        <v>1.5982993465081488E-2</v>
      </c>
      <c r="X1281" s="11">
        <v>0.49759861428233998</v>
      </c>
      <c r="Y1281" s="12">
        <v>3.6217620659790568E-2</v>
      </c>
      <c r="Z1281" s="10">
        <f t="shared" si="268"/>
        <v>0.63305567733450241</v>
      </c>
      <c r="AA1281" s="11">
        <f t="shared" si="269"/>
        <v>-0.36765891191761968</v>
      </c>
      <c r="AB1281" s="11">
        <f t="shared" si="270"/>
        <v>-0.19855809204302827</v>
      </c>
      <c r="AC1281" s="11">
        <f t="shared" si="271"/>
        <v>22.08302344556067</v>
      </c>
      <c r="AD1281" s="11">
        <f t="shared" si="272"/>
        <v>25.018626504256865</v>
      </c>
      <c r="AE1281" s="10">
        <v>20.4743509751384</v>
      </c>
      <c r="AF1281" s="11">
        <v>26.186086766620701</v>
      </c>
      <c r="AG1281" s="12">
        <v>32.937594228039302</v>
      </c>
      <c r="AH1281" s="10">
        <v>0.13931635571292386</v>
      </c>
      <c r="AI1281" s="11">
        <f t="shared" si="273"/>
        <v>39.347408829174661</v>
      </c>
      <c r="AJ1281" s="11">
        <f t="shared" si="274"/>
        <v>10.087719298245613</v>
      </c>
      <c r="AK1281" s="11">
        <f t="shared" si="275"/>
        <v>0.21171956749215204</v>
      </c>
      <c r="AL1281" s="11">
        <f t="shared" si="276"/>
        <v>3.847290640394089</v>
      </c>
      <c r="AM1281" s="11">
        <f t="shared" si="277"/>
        <v>2.1253836036825957</v>
      </c>
      <c r="AN1281" s="3">
        <f t="shared" si="278"/>
        <v>0.64873417721518989</v>
      </c>
      <c r="AO1281" s="3">
        <f t="shared" si="279"/>
        <v>0.12357594936708861</v>
      </c>
      <c r="AP1281" s="3" t="s">
        <v>8</v>
      </c>
      <c r="AQ1281" s="124"/>
      <c r="AR1281" s="4"/>
      <c r="AS1281" s="3"/>
      <c r="AT1281" s="35"/>
    </row>
    <row r="1282" spans="1:46" ht="15" customHeight="1">
      <c r="A1282" s="11">
        <v>55.859193548387111</v>
      </c>
      <c r="B1282" s="32">
        <v>1172</v>
      </c>
      <c r="C1282" s="17">
        <v>-43.959516999999998</v>
      </c>
      <c r="D1282" s="17">
        <v>149.92843300000001</v>
      </c>
      <c r="E1282" s="40" t="s">
        <v>51</v>
      </c>
      <c r="F1282" s="18">
        <v>-59.6</v>
      </c>
      <c r="G1282" s="17">
        <v>-57.4</v>
      </c>
      <c r="H1282" s="17">
        <v>-57.8</v>
      </c>
      <c r="I1282" s="17">
        <v>-54.6</v>
      </c>
      <c r="J1282" s="17">
        <v>-50</v>
      </c>
      <c r="K1282" s="30">
        <v>-46.9</v>
      </c>
      <c r="L1282" s="10">
        <f t="shared" si="266"/>
        <v>-59.6</v>
      </c>
      <c r="M1282" s="52" t="str">
        <f t="shared" si="267"/>
        <v>high latitude</v>
      </c>
      <c r="N1282" s="83">
        <v>1780000</v>
      </c>
      <c r="O1282" s="34">
        <v>357000</v>
      </c>
      <c r="P1282" s="34">
        <v>337000</v>
      </c>
      <c r="Q1282" s="34">
        <v>86200</v>
      </c>
      <c r="R1282" s="34">
        <v>2700000</v>
      </c>
      <c r="S1282" s="42">
        <v>192000</v>
      </c>
      <c r="T1282" s="10">
        <v>0.32647371703165695</v>
      </c>
      <c r="U1282" s="11">
        <v>6.5478155606910976E-2</v>
      </c>
      <c r="V1282" s="11">
        <v>6.1809911595319324E-2</v>
      </c>
      <c r="W1282" s="11">
        <v>1.5810131689960018E-2</v>
      </c>
      <c r="X1282" s="11">
        <v>0.49521294156487289</v>
      </c>
      <c r="Y1282" s="12">
        <v>3.521514251127985E-2</v>
      </c>
      <c r="Z1282" s="10">
        <f t="shared" si="268"/>
        <v>0.63279160666529521</v>
      </c>
      <c r="AA1282" s="11">
        <f t="shared" si="269"/>
        <v>-0.36457604510443387</v>
      </c>
      <c r="AB1282" s="11">
        <f t="shared" si="270"/>
        <v>-0.19873928994514872</v>
      </c>
      <c r="AC1282" s="11">
        <f t="shared" si="271"/>
        <v>22.291116955450711</v>
      </c>
      <c r="AD1282" s="11">
        <f t="shared" si="272"/>
        <v>25.00623256775183</v>
      </c>
      <c r="AE1282" s="10">
        <v>19.780279153031699</v>
      </c>
      <c r="AF1282" s="11">
        <v>25.6193588334426</v>
      </c>
      <c r="AG1282" s="12">
        <v>32.186014948961201</v>
      </c>
      <c r="AH1282" s="10">
        <v>0.12547774826715036</v>
      </c>
      <c r="AI1282" s="11">
        <f t="shared" si="273"/>
        <v>39.732142857142854</v>
      </c>
      <c r="AJ1282" s="11">
        <f t="shared" si="274"/>
        <v>9.7363083164300193</v>
      </c>
      <c r="AK1282" s="11">
        <f t="shared" si="275"/>
        <v>0.21246119492402374</v>
      </c>
      <c r="AL1282" s="11">
        <f t="shared" si="276"/>
        <v>3.9095127610208813</v>
      </c>
      <c r="AM1282" s="11">
        <f t="shared" si="277"/>
        <v>2.1164369471302202</v>
      </c>
      <c r="AN1282" s="3">
        <f t="shared" si="278"/>
        <v>0.65925925925925932</v>
      </c>
      <c r="AO1282" s="3">
        <f t="shared" si="279"/>
        <v>0.12481481481481481</v>
      </c>
      <c r="AP1282" s="3" t="s">
        <v>8</v>
      </c>
      <c r="AQ1282" s="124"/>
      <c r="AR1282" s="4"/>
      <c r="AS1282" s="3"/>
      <c r="AT1282" s="35"/>
    </row>
    <row r="1283" spans="1:46" ht="15" customHeight="1">
      <c r="A1283" s="11">
        <v>56.011129032258083</v>
      </c>
      <c r="B1283" s="32">
        <v>1172</v>
      </c>
      <c r="C1283" s="17">
        <v>-43.959516999999998</v>
      </c>
      <c r="D1283" s="17">
        <v>149.92843300000001</v>
      </c>
      <c r="E1283" s="40" t="s">
        <v>51</v>
      </c>
      <c r="F1283" s="18">
        <v>-59.6</v>
      </c>
      <c r="G1283" s="17">
        <v>-57.4</v>
      </c>
      <c r="H1283" s="17">
        <v>-57.8</v>
      </c>
      <c r="I1283" s="17">
        <v>-54.6</v>
      </c>
      <c r="J1283" s="17">
        <v>-50</v>
      </c>
      <c r="K1283" s="30">
        <v>-46.9</v>
      </c>
      <c r="L1283" s="10">
        <f t="shared" ref="L1283:L1346" si="280">IF(A1283&lt;2,C1283,IF(A1283&lt;15,K1283,IF(A1283&lt;25,J1283,IF(A1283&lt;35,I1283,IF(A1283&lt;45,H1283,IF(A1283&lt;55,G1283,IF(A1283&lt;65,F1283,IF(A1283&lt;70,F1283,"no age"))))))))</f>
        <v>-59.6</v>
      </c>
      <c r="M1283" s="52" t="str">
        <f t="shared" ref="M1283:M1346" si="281">IF(ABS(L1283)&lt;=20,"low latitude",IF(ABS(L1283)&lt;=40,"mid latitude",IF(ABS(L1283)&lt;=50,"transition",IF(ABS(L1283)&gt;50,"high latitude","no category"))))</f>
        <v>high latitude</v>
      </c>
      <c r="N1283" s="83">
        <v>5550000</v>
      </c>
      <c r="O1283" s="34">
        <v>1170000</v>
      </c>
      <c r="P1283" s="34">
        <v>1050000</v>
      </c>
      <c r="Q1283" s="34">
        <v>260000</v>
      </c>
      <c r="R1283" s="34">
        <v>8570000</v>
      </c>
      <c r="S1283" s="42">
        <v>592000</v>
      </c>
      <c r="T1283" s="10">
        <v>0.32282456956724059</v>
      </c>
      <c r="U1283" s="11">
        <v>6.8054909260120991E-2</v>
      </c>
      <c r="V1283" s="11">
        <v>6.1074918566775244E-2</v>
      </c>
      <c r="W1283" s="11">
        <v>1.5123313168915775E-2</v>
      </c>
      <c r="X1283" s="11">
        <v>0.4984876686831084</v>
      </c>
      <c r="Y1283" s="12">
        <v>3.4434620753838997E-2</v>
      </c>
      <c r="Z1283" s="10">
        <f t="shared" ref="Z1283:Z1339" si="282">(V1283+W1283+Y1283)/(U1283+V1283+W1283+Y1283)</f>
        <v>0.61914062499999989</v>
      </c>
      <c r="AA1283" s="11">
        <f t="shared" ref="AA1283:AA1339" si="283">LOG((V1283)/(U1283+V1283+W1283))</f>
        <v>-0.37326238175627824</v>
      </c>
      <c r="AB1283" s="11">
        <f t="shared" ref="AB1283:AB1339" si="284">LOG(Z1283)</f>
        <v>-0.20821069875807935</v>
      </c>
      <c r="AC1283" s="11">
        <f t="shared" ref="AC1283:AC1346" si="285">67.5*AA1283+46.9</f>
        <v>21.704789231451219</v>
      </c>
      <c r="AD1283" s="11">
        <f t="shared" ref="AD1283:AD1346" si="286">68.4*AB1283+38.6</f>
        <v>24.358388204947374</v>
      </c>
      <c r="AE1283" s="10">
        <v>19.081222032739099</v>
      </c>
      <c r="AF1283" s="11">
        <v>24.925861514568499</v>
      </c>
      <c r="AG1283" s="12">
        <v>31.371922271708399</v>
      </c>
      <c r="AH1283" s="10">
        <v>0.11804054749408253</v>
      </c>
      <c r="AI1283" s="11">
        <f t="shared" ref="AI1283:AI1339" si="287">((T1283)/(T1283+X1283))*100</f>
        <v>39.30594900849858</v>
      </c>
      <c r="AJ1283" s="11">
        <f t="shared" ref="AJ1283:AJ1339" si="288">((Y1283)/(T1283+Y1283))*100</f>
        <v>9.6385542168674689</v>
      </c>
      <c r="AK1283" s="11">
        <f t="shared" ref="AK1283:AK1339" si="289">(U1283+V1283+W1283)/(U1283+V1283+W1283+X1283+Y1283)</f>
        <v>0.2130218175571208</v>
      </c>
      <c r="AL1283" s="11">
        <f t="shared" ref="AL1283:AL1339" si="290">V1283/W1283</f>
        <v>4.0384615384615383</v>
      </c>
      <c r="AM1283" s="11">
        <f t="shared" ref="AM1283:AM1339" si="291">((U1283*1)+(V1283*2)+(W1283*3)+(Y1283*4))/(U1283+V1283+W1283+Y1283)</f>
        <v>2.0891927083333335</v>
      </c>
      <c r="AN1283" s="3">
        <f t="shared" ref="AN1283:AN1346" si="292">IF(T1283="n/a","n/a",T1283/X1283)</f>
        <v>0.64760793465577604</v>
      </c>
      <c r="AO1283" s="3">
        <f t="shared" ref="AO1283:AO1346" si="293">IF(P1283="n/a","n/a",P1283/R1283)</f>
        <v>0.12252042007001167</v>
      </c>
      <c r="AP1283" s="3" t="s">
        <v>8</v>
      </c>
      <c r="AQ1283" s="124"/>
      <c r="AR1283" s="4"/>
      <c r="AS1283" s="3"/>
      <c r="AT1283" s="35"/>
    </row>
    <row r="1284" spans="1:46" ht="15" customHeight="1">
      <c r="A1284" s="11">
        <v>56.239032258064526</v>
      </c>
      <c r="B1284" s="32">
        <v>1172</v>
      </c>
      <c r="C1284" s="17">
        <v>-43.959516999999998</v>
      </c>
      <c r="D1284" s="17">
        <v>149.92843300000001</v>
      </c>
      <c r="E1284" s="40" t="s">
        <v>51</v>
      </c>
      <c r="F1284" s="18">
        <v>-59.6</v>
      </c>
      <c r="G1284" s="17">
        <v>-57.4</v>
      </c>
      <c r="H1284" s="17">
        <v>-57.8</v>
      </c>
      <c r="I1284" s="17">
        <v>-54.6</v>
      </c>
      <c r="J1284" s="17">
        <v>-50</v>
      </c>
      <c r="K1284" s="30">
        <v>-46.9</v>
      </c>
      <c r="L1284" s="10">
        <f t="shared" si="280"/>
        <v>-59.6</v>
      </c>
      <c r="M1284" s="52" t="str">
        <f t="shared" si="281"/>
        <v>high latitude</v>
      </c>
      <c r="N1284" s="83">
        <v>1580000</v>
      </c>
      <c r="O1284" s="34">
        <v>313000</v>
      </c>
      <c r="P1284" s="34">
        <v>320000</v>
      </c>
      <c r="Q1284" s="34">
        <v>88800</v>
      </c>
      <c r="R1284" s="34">
        <v>2440000</v>
      </c>
      <c r="S1284" s="42">
        <v>207000</v>
      </c>
      <c r="T1284" s="10">
        <v>0.31926931781441964</v>
      </c>
      <c r="U1284" s="11">
        <v>6.3247655997413513E-2</v>
      </c>
      <c r="V1284" s="11">
        <v>6.4662140316844488E-2</v>
      </c>
      <c r="W1284" s="11">
        <v>1.7943743937924344E-2</v>
      </c>
      <c r="X1284" s="11">
        <v>0.49304881991593924</v>
      </c>
      <c r="Y1284" s="12">
        <v>4.1828322017458779E-2</v>
      </c>
      <c r="Z1284" s="10">
        <f t="shared" si="282"/>
        <v>0.66300602928509911</v>
      </c>
      <c r="AA1284" s="11">
        <f t="shared" si="283"/>
        <v>-0.35326689940358236</v>
      </c>
      <c r="AB1284" s="11">
        <f t="shared" si="284"/>
        <v>-0.1784825221633381</v>
      </c>
      <c r="AC1284" s="11">
        <f t="shared" si="285"/>
        <v>23.054484290258188</v>
      </c>
      <c r="AD1284" s="11">
        <f t="shared" si="286"/>
        <v>26.391795484027675</v>
      </c>
      <c r="AE1284" s="10">
        <v>18.832346765773899</v>
      </c>
      <c r="AF1284" s="11">
        <v>24.644775261317001</v>
      </c>
      <c r="AG1284" s="12">
        <v>31.012101009594499</v>
      </c>
      <c r="AH1284" s="10">
        <v>0.1552416562802936</v>
      </c>
      <c r="AI1284" s="11">
        <f t="shared" si="287"/>
        <v>39.303482587064678</v>
      </c>
      <c r="AJ1284" s="11">
        <f t="shared" si="288"/>
        <v>11.583659764969223</v>
      </c>
      <c r="AK1284" s="11">
        <f t="shared" si="289"/>
        <v>0.21426027071954401</v>
      </c>
      <c r="AL1284" s="11">
        <f t="shared" si="290"/>
        <v>3.6036036036036041</v>
      </c>
      <c r="AM1284" s="11">
        <f t="shared" si="291"/>
        <v>2.2043496985357454</v>
      </c>
      <c r="AN1284" s="3">
        <f t="shared" si="292"/>
        <v>0.64754098360655732</v>
      </c>
      <c r="AO1284" s="3">
        <f t="shared" si="293"/>
        <v>0.13114754098360656</v>
      </c>
      <c r="AP1284" s="3" t="s">
        <v>8</v>
      </c>
      <c r="AQ1284" s="124"/>
      <c r="AR1284" s="4"/>
      <c r="AS1284" s="3"/>
      <c r="AT1284" s="35"/>
    </row>
    <row r="1285" spans="1:46" ht="15" customHeight="1">
      <c r="A1285" s="11">
        <v>56.365645161290331</v>
      </c>
      <c r="B1285" s="32">
        <v>1172</v>
      </c>
      <c r="C1285" s="17">
        <v>-43.959516999999998</v>
      </c>
      <c r="D1285" s="17">
        <v>149.92843300000001</v>
      </c>
      <c r="E1285" s="40" t="s">
        <v>51</v>
      </c>
      <c r="F1285" s="18">
        <v>-59.6</v>
      </c>
      <c r="G1285" s="17">
        <v>-57.4</v>
      </c>
      <c r="H1285" s="17">
        <v>-57.8</v>
      </c>
      <c r="I1285" s="17">
        <v>-54.6</v>
      </c>
      <c r="J1285" s="17">
        <v>-50</v>
      </c>
      <c r="K1285" s="30">
        <v>-46.9</v>
      </c>
      <c r="L1285" s="10">
        <f t="shared" si="280"/>
        <v>-59.6</v>
      </c>
      <c r="M1285" s="52" t="str">
        <f t="shared" si="281"/>
        <v>high latitude</v>
      </c>
      <c r="N1285" s="83">
        <v>1830000</v>
      </c>
      <c r="O1285" s="34">
        <v>358000</v>
      </c>
      <c r="P1285" s="34">
        <v>320000</v>
      </c>
      <c r="Q1285" s="34">
        <v>87000</v>
      </c>
      <c r="R1285" s="34">
        <v>2650000</v>
      </c>
      <c r="S1285" s="42">
        <v>181000</v>
      </c>
      <c r="T1285" s="10">
        <v>0.33726502027276078</v>
      </c>
      <c r="U1285" s="11">
        <v>6.5978621452266864E-2</v>
      </c>
      <c r="V1285" s="11">
        <v>5.8975304091411725E-2</v>
      </c>
      <c r="W1285" s="11">
        <v>1.6033910799852561E-2</v>
      </c>
      <c r="X1285" s="11">
        <v>0.48838923700700332</v>
      </c>
      <c r="Y1285" s="12">
        <v>3.3357906376704757E-2</v>
      </c>
      <c r="Z1285" s="10">
        <f t="shared" si="282"/>
        <v>0.62156448202959835</v>
      </c>
      <c r="AA1285" s="11">
        <f t="shared" si="283"/>
        <v>-0.37851145683371162</v>
      </c>
      <c r="AB1285" s="11">
        <f t="shared" si="284"/>
        <v>-0.20651381032565425</v>
      </c>
      <c r="AC1285" s="11">
        <f t="shared" si="285"/>
        <v>21.350476663724464</v>
      </c>
      <c r="AD1285" s="11">
        <f t="shared" si="286"/>
        <v>24.474455373725249</v>
      </c>
      <c r="AE1285" s="10">
        <v>20.761016014238599</v>
      </c>
      <c r="AF1285" s="11">
        <v>26.5425378284218</v>
      </c>
      <c r="AG1285" s="12">
        <v>33.275695500844897</v>
      </c>
      <c r="AH1285" s="10">
        <v>0.12126537785588752</v>
      </c>
      <c r="AI1285" s="11">
        <f t="shared" si="287"/>
        <v>40.848214285714292</v>
      </c>
      <c r="AJ1285" s="11">
        <f t="shared" si="288"/>
        <v>9.0004972650422683</v>
      </c>
      <c r="AK1285" s="11">
        <f t="shared" si="289"/>
        <v>0.21273637374860957</v>
      </c>
      <c r="AL1285" s="11">
        <f t="shared" si="290"/>
        <v>3.6781609195402303</v>
      </c>
      <c r="AM1285" s="11">
        <f t="shared" si="291"/>
        <v>2.0961945031712474</v>
      </c>
      <c r="AN1285" s="3">
        <f t="shared" si="292"/>
        <v>0.69056603773584901</v>
      </c>
      <c r="AO1285" s="3">
        <f t="shared" si="293"/>
        <v>0.12075471698113208</v>
      </c>
      <c r="AP1285" s="3" t="s">
        <v>8</v>
      </c>
      <c r="AQ1285" s="124"/>
      <c r="AR1285" s="4"/>
      <c r="AS1285" s="3"/>
      <c r="AT1285" s="35"/>
    </row>
    <row r="1286" spans="1:46" ht="15" customHeight="1">
      <c r="A1286" s="11">
        <v>56.83917741935484</v>
      </c>
      <c r="B1286" s="32">
        <v>1172</v>
      </c>
      <c r="C1286" s="17">
        <v>-43.959516999999998</v>
      </c>
      <c r="D1286" s="17">
        <v>149.92843300000001</v>
      </c>
      <c r="E1286" s="40" t="s">
        <v>51</v>
      </c>
      <c r="F1286" s="18">
        <v>-59.6</v>
      </c>
      <c r="G1286" s="17">
        <v>-57.4</v>
      </c>
      <c r="H1286" s="17">
        <v>-57.8</v>
      </c>
      <c r="I1286" s="17">
        <v>-54.6</v>
      </c>
      <c r="J1286" s="17">
        <v>-50</v>
      </c>
      <c r="K1286" s="30">
        <v>-46.9</v>
      </c>
      <c r="L1286" s="10">
        <f t="shared" si="280"/>
        <v>-59.6</v>
      </c>
      <c r="M1286" s="52" t="str">
        <f t="shared" si="281"/>
        <v>high latitude</v>
      </c>
      <c r="N1286" s="83">
        <v>1180000</v>
      </c>
      <c r="O1286" s="34">
        <v>253000</v>
      </c>
      <c r="P1286" s="34">
        <v>216000</v>
      </c>
      <c r="Q1286" s="34">
        <v>64400</v>
      </c>
      <c r="R1286" s="34">
        <v>2080000</v>
      </c>
      <c r="S1286" s="42">
        <v>143000</v>
      </c>
      <c r="T1286" s="10">
        <v>0.29976628391423638</v>
      </c>
      <c r="U1286" s="11">
        <v>6.4271923585001528E-2</v>
      </c>
      <c r="V1286" s="11">
        <v>5.4872472309724619E-2</v>
      </c>
      <c r="W1286" s="11">
        <v>1.6360126003454933E-2</v>
      </c>
      <c r="X1286" s="11">
        <v>0.52840158520475566</v>
      </c>
      <c r="Y1286" s="12">
        <v>3.6327608982826949E-2</v>
      </c>
      <c r="Z1286" s="10">
        <f t="shared" si="282"/>
        <v>0.62596096984033112</v>
      </c>
      <c r="AA1286" s="11">
        <f t="shared" si="283"/>
        <v>-0.3925992602029264</v>
      </c>
      <c r="AB1286" s="11">
        <f t="shared" si="284"/>
        <v>-0.20345274524231099</v>
      </c>
      <c r="AC1286" s="11">
        <f t="shared" si="285"/>
        <v>20.399549936302467</v>
      </c>
      <c r="AD1286" s="11">
        <f t="shared" si="286"/>
        <v>24.683832225425927</v>
      </c>
      <c r="AE1286" s="10">
        <v>17.785550819122601</v>
      </c>
      <c r="AF1286" s="11">
        <v>23.662106140630701</v>
      </c>
      <c r="AG1286" s="12">
        <v>29.8540797780439</v>
      </c>
      <c r="AH1286" s="10">
        <v>0.14768070808064251</v>
      </c>
      <c r="AI1286" s="11">
        <f t="shared" si="287"/>
        <v>36.196319018404907</v>
      </c>
      <c r="AJ1286" s="11">
        <f t="shared" si="288"/>
        <v>10.808767951625093</v>
      </c>
      <c r="AK1286" s="11">
        <f t="shared" si="289"/>
        <v>0.19351327818894207</v>
      </c>
      <c r="AL1286" s="11">
        <f t="shared" si="290"/>
        <v>3.354037267080745</v>
      </c>
      <c r="AM1286" s="11">
        <f t="shared" si="291"/>
        <v>2.1439976345357779</v>
      </c>
      <c r="AN1286" s="3">
        <f t="shared" si="292"/>
        <v>0.56730769230769229</v>
      </c>
      <c r="AO1286" s="3">
        <f t="shared" si="293"/>
        <v>0.10384615384615385</v>
      </c>
      <c r="AP1286" s="3" t="s">
        <v>8</v>
      </c>
      <c r="AQ1286" s="124"/>
      <c r="AR1286" s="4"/>
      <c r="AS1286" s="3"/>
      <c r="AT1286" s="35"/>
    </row>
    <row r="1287" spans="1:46" ht="15" customHeight="1">
      <c r="A1287" s="11">
        <v>55.294325301204822</v>
      </c>
      <c r="B1287" s="32">
        <v>1172</v>
      </c>
      <c r="C1287" s="17">
        <v>-43.959516999999998</v>
      </c>
      <c r="D1287" s="17">
        <v>149.92843300000001</v>
      </c>
      <c r="E1287" s="40" t="s">
        <v>19</v>
      </c>
      <c r="F1287" s="18">
        <v>-59.6</v>
      </c>
      <c r="G1287" s="17">
        <v>-57.4</v>
      </c>
      <c r="H1287" s="17">
        <v>-57.8</v>
      </c>
      <c r="I1287" s="17">
        <v>-54.6</v>
      </c>
      <c r="J1287" s="17">
        <v>-50</v>
      </c>
      <c r="K1287" s="30">
        <v>-46.9</v>
      </c>
      <c r="L1287" s="10">
        <f t="shared" si="280"/>
        <v>-59.6</v>
      </c>
      <c r="M1287" s="52" t="str">
        <f t="shared" si="281"/>
        <v>high latitude</v>
      </c>
      <c r="N1287" s="83" t="s">
        <v>8</v>
      </c>
      <c r="O1287" s="34" t="s">
        <v>8</v>
      </c>
      <c r="P1287" s="34" t="s">
        <v>8</v>
      </c>
      <c r="Q1287" s="34" t="s">
        <v>8</v>
      </c>
      <c r="R1287" s="34" t="s">
        <v>8</v>
      </c>
      <c r="S1287" s="42" t="s">
        <v>8</v>
      </c>
      <c r="T1287" s="10">
        <v>0</v>
      </c>
      <c r="U1287" s="11">
        <v>9.3391463974300135E-2</v>
      </c>
      <c r="V1287" s="11">
        <v>9.316200091785222E-2</v>
      </c>
      <c r="W1287" s="11">
        <v>2.7765029830197338E-2</v>
      </c>
      <c r="X1287" s="11">
        <v>0.73198715006883897</v>
      </c>
      <c r="Y1287" s="12">
        <v>5.3694355208811384E-2</v>
      </c>
      <c r="Z1287" s="10">
        <f t="shared" si="282"/>
        <v>0.65154109589041098</v>
      </c>
      <c r="AA1287" s="11">
        <f t="shared" si="283"/>
        <v>-0.36182084265289932</v>
      </c>
      <c r="AB1287" s="11">
        <f t="shared" si="284"/>
        <v>-0.18605818600580784</v>
      </c>
      <c r="AC1287" s="11">
        <f t="shared" si="285"/>
        <v>22.477093120929293</v>
      </c>
      <c r="AD1287" s="11">
        <f t="shared" si="286"/>
        <v>25.873620077202744</v>
      </c>
      <c r="AE1287" s="10">
        <v>17.451817798167301</v>
      </c>
      <c r="AF1287" s="11">
        <v>23.385136759948701</v>
      </c>
      <c r="AG1287" s="12">
        <v>29.5746550808996</v>
      </c>
      <c r="AH1287" s="10">
        <v>0.14364715041206946</v>
      </c>
      <c r="AI1287" s="11">
        <f t="shared" si="287"/>
        <v>0</v>
      </c>
      <c r="AJ1287" s="11">
        <f t="shared" si="288"/>
        <v>100</v>
      </c>
      <c r="AK1287" s="11">
        <f t="shared" si="289"/>
        <v>0.21431849472234971</v>
      </c>
      <c r="AL1287" s="11">
        <f t="shared" si="290"/>
        <v>3.3553719008264462</v>
      </c>
      <c r="AM1287" s="11">
        <f t="shared" si="291"/>
        <v>2.1558219178082192</v>
      </c>
      <c r="AN1287" s="3">
        <f t="shared" si="292"/>
        <v>0</v>
      </c>
      <c r="AO1287" s="3" t="str">
        <f t="shared" si="293"/>
        <v>n/a</v>
      </c>
      <c r="AP1287" s="3" t="s">
        <v>8</v>
      </c>
      <c r="AQ1287" s="124"/>
      <c r="AR1287" s="4"/>
      <c r="AS1287" s="3"/>
      <c r="AT1287" s="35"/>
    </row>
    <row r="1288" spans="1:46" ht="15" customHeight="1">
      <c r="A1288" s="11">
        <v>55.310951807228925</v>
      </c>
      <c r="B1288" s="32">
        <v>1172</v>
      </c>
      <c r="C1288" s="17">
        <v>-43.959516999999998</v>
      </c>
      <c r="D1288" s="17">
        <v>149.92843300000001</v>
      </c>
      <c r="E1288" s="40" t="s">
        <v>19</v>
      </c>
      <c r="F1288" s="18">
        <v>-59.6</v>
      </c>
      <c r="G1288" s="17">
        <v>-57.4</v>
      </c>
      <c r="H1288" s="17">
        <v>-57.8</v>
      </c>
      <c r="I1288" s="17">
        <v>-54.6</v>
      </c>
      <c r="J1288" s="17">
        <v>-50</v>
      </c>
      <c r="K1288" s="30">
        <v>-46.9</v>
      </c>
      <c r="L1288" s="10">
        <f t="shared" si="280"/>
        <v>-59.6</v>
      </c>
      <c r="M1288" s="52" t="str">
        <f t="shared" si="281"/>
        <v>high latitude</v>
      </c>
      <c r="N1288" s="83" t="s">
        <v>8</v>
      </c>
      <c r="O1288" s="34" t="s">
        <v>8</v>
      </c>
      <c r="P1288" s="34" t="s">
        <v>8</v>
      </c>
      <c r="Q1288" s="34" t="s">
        <v>8</v>
      </c>
      <c r="R1288" s="34" t="s">
        <v>8</v>
      </c>
      <c r="S1288" s="42" t="s">
        <v>8</v>
      </c>
      <c r="T1288" s="10">
        <v>0.28971765697429414</v>
      </c>
      <c r="U1288" s="11">
        <v>6.58449220396123E-2</v>
      </c>
      <c r="V1288" s="11">
        <v>6.4580699536451749E-2</v>
      </c>
      <c r="W1288" s="11">
        <v>1.8752633796881586E-2</v>
      </c>
      <c r="X1288" s="11">
        <v>0.52254530130636323</v>
      </c>
      <c r="Y1288" s="12">
        <v>3.8558786346396964E-2</v>
      </c>
      <c r="Z1288" s="10">
        <f t="shared" si="282"/>
        <v>0.64927048260381603</v>
      </c>
      <c r="AA1288" s="11">
        <f t="shared" si="283"/>
        <v>-0.36360277883533515</v>
      </c>
      <c r="AB1288" s="11">
        <f t="shared" si="284"/>
        <v>-0.18757434074910637</v>
      </c>
      <c r="AC1288" s="11">
        <f t="shared" si="285"/>
        <v>22.356812428614877</v>
      </c>
      <c r="AD1288" s="11">
        <f t="shared" si="286"/>
        <v>25.769915092761124</v>
      </c>
      <c r="AE1288" s="10">
        <v>18.6990343469209</v>
      </c>
      <c r="AF1288" s="11">
        <v>24.465128673982601</v>
      </c>
      <c r="AG1288" s="12">
        <v>30.8205754968379</v>
      </c>
      <c r="AH1288" s="10">
        <v>0.12449473108220217</v>
      </c>
      <c r="AI1288" s="11">
        <f t="shared" si="287"/>
        <v>35.667963683527887</v>
      </c>
      <c r="AJ1288" s="11">
        <f t="shared" si="288"/>
        <v>11.745827984595634</v>
      </c>
      <c r="AK1288" s="11">
        <f t="shared" si="289"/>
        <v>0.21002669830910708</v>
      </c>
      <c r="AL1288" s="11">
        <f t="shared" si="290"/>
        <v>3.4438202247191008</v>
      </c>
      <c r="AM1288" s="11">
        <f t="shared" si="291"/>
        <v>2.15993265993266</v>
      </c>
      <c r="AN1288" s="3">
        <f t="shared" si="292"/>
        <v>0.55443548387096775</v>
      </c>
      <c r="AO1288" s="3" t="str">
        <f t="shared" si="293"/>
        <v>n/a</v>
      </c>
      <c r="AP1288" s="3" t="s">
        <v>8</v>
      </c>
      <c r="AQ1288" s="124"/>
      <c r="AR1288" s="4"/>
      <c r="AS1288" s="3"/>
      <c r="AT1288" s="35"/>
    </row>
    <row r="1289" spans="1:46" ht="15" customHeight="1">
      <c r="A1289" s="11">
        <v>55.327162650602411</v>
      </c>
      <c r="B1289" s="32">
        <v>1172</v>
      </c>
      <c r="C1289" s="17">
        <v>-43.959516999999998</v>
      </c>
      <c r="D1289" s="17">
        <v>149.92843300000001</v>
      </c>
      <c r="E1289" s="40" t="s">
        <v>19</v>
      </c>
      <c r="F1289" s="18">
        <v>-59.6</v>
      </c>
      <c r="G1289" s="17">
        <v>-57.4</v>
      </c>
      <c r="H1289" s="17">
        <v>-57.8</v>
      </c>
      <c r="I1289" s="17">
        <v>-54.6</v>
      </c>
      <c r="J1289" s="17">
        <v>-50</v>
      </c>
      <c r="K1289" s="30">
        <v>-46.9</v>
      </c>
      <c r="L1289" s="10">
        <f t="shared" si="280"/>
        <v>-59.6</v>
      </c>
      <c r="M1289" s="52" t="str">
        <f t="shared" si="281"/>
        <v>high latitude</v>
      </c>
      <c r="N1289" s="83" t="s">
        <v>8</v>
      </c>
      <c r="O1289" s="34" t="s">
        <v>8</v>
      </c>
      <c r="P1289" s="34" t="s">
        <v>8</v>
      </c>
      <c r="Q1289" s="34" t="s">
        <v>8</v>
      </c>
      <c r="R1289" s="34" t="s">
        <v>8</v>
      </c>
      <c r="S1289" s="42" t="s">
        <v>8</v>
      </c>
      <c r="T1289" s="10">
        <v>0</v>
      </c>
      <c r="U1289" s="11">
        <v>9.3042517945886249E-2</v>
      </c>
      <c r="V1289" s="11">
        <v>8.9453340695748201E-2</v>
      </c>
      <c r="W1289" s="11">
        <v>2.9541689674213143E-2</v>
      </c>
      <c r="X1289" s="11">
        <v>0.73440088348978461</v>
      </c>
      <c r="Y1289" s="12">
        <v>5.3561568194367755E-2</v>
      </c>
      <c r="Z1289" s="10">
        <f t="shared" si="282"/>
        <v>0.6496881496881497</v>
      </c>
      <c r="AA1289" s="11">
        <f t="shared" si="283"/>
        <v>-0.37481620982489988</v>
      </c>
      <c r="AB1289" s="11">
        <f t="shared" si="284"/>
        <v>-0.18729505469373775</v>
      </c>
      <c r="AC1289" s="11">
        <f t="shared" si="285"/>
        <v>21.599905836819257</v>
      </c>
      <c r="AD1289" s="11">
        <f t="shared" si="286"/>
        <v>25.789018258948339</v>
      </c>
      <c r="AE1289" s="10">
        <v>18.595527775503101</v>
      </c>
      <c r="AF1289" s="11">
        <v>24.4659707670972</v>
      </c>
      <c r="AG1289" s="12">
        <v>30.754929715506499</v>
      </c>
      <c r="AH1289" s="10">
        <v>0.14732658033081164</v>
      </c>
      <c r="AI1289" s="11">
        <f t="shared" si="287"/>
        <v>0</v>
      </c>
      <c r="AJ1289" s="11">
        <f t="shared" si="288"/>
        <v>100</v>
      </c>
      <c r="AK1289" s="11">
        <f t="shared" si="289"/>
        <v>0.21203754831584759</v>
      </c>
      <c r="AL1289" s="11">
        <f t="shared" si="290"/>
        <v>3.02803738317757</v>
      </c>
      <c r="AM1289" s="11">
        <f t="shared" si="291"/>
        <v>2.1642411642411643</v>
      </c>
      <c r="AN1289" s="3">
        <f t="shared" si="292"/>
        <v>0</v>
      </c>
      <c r="AO1289" s="3" t="str">
        <f t="shared" si="293"/>
        <v>n/a</v>
      </c>
      <c r="AP1289" s="3" t="s">
        <v>8</v>
      </c>
      <c r="AQ1289" s="124"/>
      <c r="AR1289" s="4"/>
      <c r="AS1289" s="3"/>
      <c r="AT1289" s="35"/>
    </row>
    <row r="1290" spans="1:46" ht="15" customHeight="1">
      <c r="A1290" s="11">
        <v>55.34420481927711</v>
      </c>
      <c r="B1290" s="32">
        <v>1172</v>
      </c>
      <c r="C1290" s="17">
        <v>-43.959516999999998</v>
      </c>
      <c r="D1290" s="17">
        <v>149.92843300000001</v>
      </c>
      <c r="E1290" s="40" t="s">
        <v>19</v>
      </c>
      <c r="F1290" s="18">
        <v>-59.6</v>
      </c>
      <c r="G1290" s="17">
        <v>-57.4</v>
      </c>
      <c r="H1290" s="17">
        <v>-57.8</v>
      </c>
      <c r="I1290" s="17">
        <v>-54.6</v>
      </c>
      <c r="J1290" s="17">
        <v>-50</v>
      </c>
      <c r="K1290" s="30">
        <v>-46.9</v>
      </c>
      <c r="L1290" s="10">
        <f t="shared" si="280"/>
        <v>-59.6</v>
      </c>
      <c r="M1290" s="52" t="str">
        <f t="shared" si="281"/>
        <v>high latitude</v>
      </c>
      <c r="N1290" s="83" t="s">
        <v>8</v>
      </c>
      <c r="O1290" s="34" t="s">
        <v>8</v>
      </c>
      <c r="P1290" s="34" t="s">
        <v>8</v>
      </c>
      <c r="Q1290" s="34" t="s">
        <v>8</v>
      </c>
      <c r="R1290" s="34" t="s">
        <v>8</v>
      </c>
      <c r="S1290" s="42" t="s">
        <v>8</v>
      </c>
      <c r="T1290" s="10">
        <v>0</v>
      </c>
      <c r="U1290" s="11">
        <v>9.5872603184920371E-2</v>
      </c>
      <c r="V1290" s="11">
        <v>8.9047773805654859E-2</v>
      </c>
      <c r="W1290" s="11">
        <v>2.7624309392265192E-2</v>
      </c>
      <c r="X1290" s="11">
        <v>0.73448163795905097</v>
      </c>
      <c r="Y1290" s="12">
        <v>5.2973675658108545E-2</v>
      </c>
      <c r="Z1290" s="10">
        <f t="shared" si="282"/>
        <v>0.63892288861689106</v>
      </c>
      <c r="AA1290" s="11">
        <f t="shared" si="283"/>
        <v>-0.37782718550387923</v>
      </c>
      <c r="AB1290" s="11">
        <f t="shared" si="284"/>
        <v>-0.19455155353015333</v>
      </c>
      <c r="AC1290" s="11">
        <f t="shared" si="285"/>
        <v>21.39666497848815</v>
      </c>
      <c r="AD1290" s="11">
        <f t="shared" si="286"/>
        <v>25.292673738537513</v>
      </c>
      <c r="AE1290" s="10">
        <v>17.741788624464998</v>
      </c>
      <c r="AF1290" s="11">
        <v>23.610389259484801</v>
      </c>
      <c r="AG1290" s="12">
        <v>29.7956213571474</v>
      </c>
      <c r="AH1290" s="10">
        <v>0.11911443716869348</v>
      </c>
      <c r="AI1290" s="11">
        <f t="shared" si="287"/>
        <v>0</v>
      </c>
      <c r="AJ1290" s="11">
        <f t="shared" si="288"/>
        <v>100</v>
      </c>
      <c r="AK1290" s="11">
        <f t="shared" si="289"/>
        <v>0.21254468638284044</v>
      </c>
      <c r="AL1290" s="11">
        <f t="shared" si="290"/>
        <v>3.223529411764706</v>
      </c>
      <c r="AM1290" s="11">
        <f t="shared" si="291"/>
        <v>2.1419828641370873</v>
      </c>
      <c r="AN1290" s="3">
        <f t="shared" si="292"/>
        <v>0</v>
      </c>
      <c r="AO1290" s="3" t="str">
        <f t="shared" si="293"/>
        <v>n/a</v>
      </c>
      <c r="AP1290" s="3" t="s">
        <v>8</v>
      </c>
      <c r="AQ1290" s="124"/>
      <c r="AR1290" s="4"/>
      <c r="AS1290" s="3"/>
      <c r="AT1290" s="35"/>
    </row>
    <row r="1291" spans="1:46" ht="15" customHeight="1">
      <c r="A1291" s="11">
        <v>55.352518072289165</v>
      </c>
      <c r="B1291" s="32">
        <v>1172</v>
      </c>
      <c r="C1291" s="17">
        <v>-43.959516999999998</v>
      </c>
      <c r="D1291" s="17">
        <v>149.92843300000001</v>
      </c>
      <c r="E1291" s="40" t="s">
        <v>19</v>
      </c>
      <c r="F1291" s="18">
        <v>-59.6</v>
      </c>
      <c r="G1291" s="17">
        <v>-57.4</v>
      </c>
      <c r="H1291" s="17">
        <v>-57.8</v>
      </c>
      <c r="I1291" s="17">
        <v>-54.6</v>
      </c>
      <c r="J1291" s="17">
        <v>-50</v>
      </c>
      <c r="K1291" s="30">
        <v>-46.9</v>
      </c>
      <c r="L1291" s="10">
        <f t="shared" si="280"/>
        <v>-59.6</v>
      </c>
      <c r="M1291" s="52" t="str">
        <f t="shared" si="281"/>
        <v>high latitude</v>
      </c>
      <c r="N1291" s="83" t="s">
        <v>8</v>
      </c>
      <c r="O1291" s="34" t="s">
        <v>8</v>
      </c>
      <c r="P1291" s="34" t="s">
        <v>8</v>
      </c>
      <c r="Q1291" s="34" t="s">
        <v>8</v>
      </c>
      <c r="R1291" s="34" t="s">
        <v>8</v>
      </c>
      <c r="S1291" s="42" t="s">
        <v>8</v>
      </c>
      <c r="T1291" s="10">
        <v>0</v>
      </c>
      <c r="U1291" s="11">
        <v>9.3225276762540388E-2</v>
      </c>
      <c r="V1291" s="11">
        <v>9.1636209544997085E-2</v>
      </c>
      <c r="W1291" s="11">
        <v>2.9079930081042427E-2</v>
      </c>
      <c r="X1291" s="11">
        <v>0.73097092006991893</v>
      </c>
      <c r="Y1291" s="12">
        <v>5.5087663541501138E-2</v>
      </c>
      <c r="Z1291" s="10">
        <f t="shared" si="282"/>
        <v>0.65347509352234701</v>
      </c>
      <c r="AA1291" s="11">
        <f t="shared" si="283"/>
        <v>-0.36822775004119279</v>
      </c>
      <c r="AB1291" s="11">
        <f t="shared" si="284"/>
        <v>-0.18477096041999366</v>
      </c>
      <c r="AC1291" s="11">
        <f t="shared" si="285"/>
        <v>22.044626872219485</v>
      </c>
      <c r="AD1291" s="11">
        <f t="shared" si="286"/>
        <v>25.961666307272434</v>
      </c>
      <c r="AE1291" s="10">
        <v>20.469244572305001</v>
      </c>
      <c r="AF1291" s="11">
        <v>26.276509191958802</v>
      </c>
      <c r="AG1291" s="12">
        <v>32.984683985407898</v>
      </c>
      <c r="AH1291" s="10">
        <v>0.11606456571867795</v>
      </c>
      <c r="AI1291" s="11">
        <f t="shared" si="287"/>
        <v>0</v>
      </c>
      <c r="AJ1291" s="11">
        <f t="shared" si="288"/>
        <v>100</v>
      </c>
      <c r="AK1291" s="11">
        <f t="shared" si="289"/>
        <v>0.21394141638857989</v>
      </c>
      <c r="AL1291" s="11">
        <f t="shared" si="290"/>
        <v>3.1511839708561022</v>
      </c>
      <c r="AM1291" s="11">
        <f t="shared" si="291"/>
        <v>2.1710966725733414</v>
      </c>
      <c r="AN1291" s="3">
        <f t="shared" si="292"/>
        <v>0</v>
      </c>
      <c r="AO1291" s="3" t="str">
        <f t="shared" si="293"/>
        <v>n/a</v>
      </c>
      <c r="AP1291" s="3" t="s">
        <v>8</v>
      </c>
      <c r="AQ1291" s="124"/>
      <c r="AR1291" s="4"/>
      <c r="AS1291" s="3"/>
      <c r="AT1291" s="35"/>
    </row>
    <row r="1292" spans="1:46" ht="15" customHeight="1">
      <c r="A1292" s="11">
        <v>55.363400000000013</v>
      </c>
      <c r="B1292" s="32">
        <v>1172</v>
      </c>
      <c r="C1292" s="17">
        <v>-43.959516999999998</v>
      </c>
      <c r="D1292" s="17">
        <v>149.92843300000001</v>
      </c>
      <c r="E1292" s="40" t="s">
        <v>19</v>
      </c>
      <c r="F1292" s="18">
        <v>-59.6</v>
      </c>
      <c r="G1292" s="17">
        <v>-57.4</v>
      </c>
      <c r="H1292" s="17">
        <v>-57.8</v>
      </c>
      <c r="I1292" s="17">
        <v>-54.6</v>
      </c>
      <c r="J1292" s="17">
        <v>-50</v>
      </c>
      <c r="K1292" s="30">
        <v>-46.9</v>
      </c>
      <c r="L1292" s="10">
        <f t="shared" si="280"/>
        <v>-59.6</v>
      </c>
      <c r="M1292" s="52" t="str">
        <f t="shared" si="281"/>
        <v>high latitude</v>
      </c>
      <c r="N1292" s="83" t="s">
        <v>8</v>
      </c>
      <c r="O1292" s="34" t="s">
        <v>8</v>
      </c>
      <c r="P1292" s="34" t="s">
        <v>8</v>
      </c>
      <c r="Q1292" s="34" t="s">
        <v>8</v>
      </c>
      <c r="R1292" s="34" t="s">
        <v>8</v>
      </c>
      <c r="S1292" s="42" t="s">
        <v>8</v>
      </c>
      <c r="T1292" s="10">
        <v>0.26683975191114956</v>
      </c>
      <c r="U1292" s="11">
        <v>6.6349343718448001E-2</v>
      </c>
      <c r="V1292" s="11">
        <v>6.7310928410019719E-2</v>
      </c>
      <c r="W1292" s="11">
        <v>2.0625991634213182E-2</v>
      </c>
      <c r="X1292" s="11">
        <v>0.53608346555122843</v>
      </c>
      <c r="Y1292" s="12">
        <v>4.2790518774941104E-2</v>
      </c>
      <c r="Z1292" s="10">
        <f t="shared" si="282"/>
        <v>0.66333252012686028</v>
      </c>
      <c r="AA1292" s="11">
        <f t="shared" si="283"/>
        <v>-0.36024168141726598</v>
      </c>
      <c r="AB1292" s="11">
        <f t="shared" si="284"/>
        <v>-0.17826871072900158</v>
      </c>
      <c r="AC1292" s="11">
        <f t="shared" si="285"/>
        <v>22.583686504334544</v>
      </c>
      <c r="AD1292" s="11">
        <f t="shared" si="286"/>
        <v>26.406420186136295</v>
      </c>
      <c r="AE1292" s="10">
        <v>17.9421372227634</v>
      </c>
      <c r="AF1292" s="11">
        <v>23.773677971813999</v>
      </c>
      <c r="AG1292" s="12">
        <v>29.947880431159302</v>
      </c>
      <c r="AH1292" s="10">
        <v>0.10434573058076954</v>
      </c>
      <c r="AI1292" s="11">
        <f t="shared" si="287"/>
        <v>33.233532934131738</v>
      </c>
      <c r="AJ1292" s="11">
        <f t="shared" si="288"/>
        <v>13.819875776397517</v>
      </c>
      <c r="AK1292" s="11">
        <f t="shared" si="289"/>
        <v>0.21044002885435112</v>
      </c>
      <c r="AL1292" s="11">
        <f t="shared" si="290"/>
        <v>3.2634032634032639</v>
      </c>
      <c r="AM1292" s="11">
        <f t="shared" si="291"/>
        <v>2.2022444498658209</v>
      </c>
      <c r="AN1292" s="3">
        <f t="shared" si="292"/>
        <v>0.49775784753363223</v>
      </c>
      <c r="AO1292" s="3" t="str">
        <f t="shared" si="293"/>
        <v>n/a</v>
      </c>
      <c r="AP1292" s="3" t="s">
        <v>8</v>
      </c>
      <c r="AQ1292" s="124"/>
      <c r="AR1292" s="4"/>
      <c r="AS1292" s="3"/>
      <c r="AT1292" s="35"/>
    </row>
    <row r="1293" spans="1:46" ht="15" customHeight="1">
      <c r="A1293" s="11">
        <v>55.377000000000002</v>
      </c>
      <c r="B1293" s="32">
        <v>1172</v>
      </c>
      <c r="C1293" s="17">
        <v>-43.959516999999998</v>
      </c>
      <c r="D1293" s="17">
        <v>149.92843300000001</v>
      </c>
      <c r="E1293" s="40" t="s">
        <v>19</v>
      </c>
      <c r="F1293" s="18">
        <v>-59.6</v>
      </c>
      <c r="G1293" s="17">
        <v>-57.4</v>
      </c>
      <c r="H1293" s="17">
        <v>-57.8</v>
      </c>
      <c r="I1293" s="17">
        <v>-54.6</v>
      </c>
      <c r="J1293" s="17">
        <v>-50</v>
      </c>
      <c r="K1293" s="30">
        <v>-46.9</v>
      </c>
      <c r="L1293" s="10">
        <f t="shared" si="280"/>
        <v>-59.6</v>
      </c>
      <c r="M1293" s="52" t="str">
        <f t="shared" si="281"/>
        <v>high latitude</v>
      </c>
      <c r="N1293" s="83" t="s">
        <v>8</v>
      </c>
      <c r="O1293" s="34" t="s">
        <v>8</v>
      </c>
      <c r="P1293" s="34" t="s">
        <v>8</v>
      </c>
      <c r="Q1293" s="34" t="s">
        <v>8</v>
      </c>
      <c r="R1293" s="34" t="s">
        <v>8</v>
      </c>
      <c r="S1293" s="42" t="s">
        <v>8</v>
      </c>
      <c r="T1293" s="10">
        <v>0.29333333333333333</v>
      </c>
      <c r="U1293" s="11">
        <v>6.6814814814814813E-2</v>
      </c>
      <c r="V1293" s="11">
        <v>6.3407407407407412E-2</v>
      </c>
      <c r="W1293" s="11">
        <v>1.9259259259259261E-2</v>
      </c>
      <c r="X1293" s="11">
        <v>0.52</v>
      </c>
      <c r="Y1293" s="12">
        <v>3.7185185185185182E-2</v>
      </c>
      <c r="Z1293" s="10">
        <f t="shared" si="282"/>
        <v>0.642063492063492</v>
      </c>
      <c r="AA1293" s="11">
        <f t="shared" si="283"/>
        <v>-0.37244739722373849</v>
      </c>
      <c r="AB1293" s="11">
        <f t="shared" si="284"/>
        <v>-0.19242202350529064</v>
      </c>
      <c r="AC1293" s="11">
        <f t="shared" si="285"/>
        <v>21.75980068739765</v>
      </c>
      <c r="AD1293" s="11">
        <f t="shared" si="286"/>
        <v>25.43833359223812</v>
      </c>
      <c r="AE1293" s="10">
        <v>18.130237814919301</v>
      </c>
      <c r="AF1293" s="11">
        <v>24.038962196590202</v>
      </c>
      <c r="AG1293" s="12">
        <v>30.272862195122698</v>
      </c>
      <c r="AH1293" s="10">
        <v>7.7893077630369109E-2</v>
      </c>
      <c r="AI1293" s="11">
        <f t="shared" si="287"/>
        <v>36.065573770491802</v>
      </c>
      <c r="AJ1293" s="11">
        <f t="shared" si="288"/>
        <v>11.250560286866875</v>
      </c>
      <c r="AK1293" s="11">
        <f t="shared" si="289"/>
        <v>0.21153039832285114</v>
      </c>
      <c r="AL1293" s="11">
        <f t="shared" si="290"/>
        <v>3.2923076923076922</v>
      </c>
      <c r="AM1293" s="11">
        <f t="shared" si="291"/>
        <v>2.1436507936507936</v>
      </c>
      <c r="AN1293" s="3">
        <f t="shared" si="292"/>
        <v>0.5641025641025641</v>
      </c>
      <c r="AO1293" s="3" t="str">
        <f t="shared" si="293"/>
        <v>n/a</v>
      </c>
      <c r="AP1293" s="3" t="s">
        <v>8</v>
      </c>
      <c r="AQ1293" s="124"/>
      <c r="AR1293" s="4"/>
      <c r="AS1293" s="3"/>
      <c r="AT1293" s="35"/>
    </row>
    <row r="1294" spans="1:46" ht="15" customHeight="1">
      <c r="A1294" s="11">
        <v>55.394000000000005</v>
      </c>
      <c r="B1294" s="32">
        <v>1172</v>
      </c>
      <c r="C1294" s="17">
        <v>-43.959516999999998</v>
      </c>
      <c r="D1294" s="17">
        <v>149.92843300000001</v>
      </c>
      <c r="E1294" s="40" t="s">
        <v>19</v>
      </c>
      <c r="F1294" s="18">
        <v>-59.6</v>
      </c>
      <c r="G1294" s="17">
        <v>-57.4</v>
      </c>
      <c r="H1294" s="17">
        <v>-57.8</v>
      </c>
      <c r="I1294" s="17">
        <v>-54.6</v>
      </c>
      <c r="J1294" s="17">
        <v>-50</v>
      </c>
      <c r="K1294" s="30">
        <v>-46.9</v>
      </c>
      <c r="L1294" s="10">
        <f t="shared" si="280"/>
        <v>-59.6</v>
      </c>
      <c r="M1294" s="52" t="str">
        <f t="shared" si="281"/>
        <v>high latitude</v>
      </c>
      <c r="N1294" s="83" t="s">
        <v>8</v>
      </c>
      <c r="O1294" s="34" t="s">
        <v>8</v>
      </c>
      <c r="P1294" s="34" t="s">
        <v>8</v>
      </c>
      <c r="Q1294" s="34" t="s">
        <v>8</v>
      </c>
      <c r="R1294" s="34" t="s">
        <v>8</v>
      </c>
      <c r="S1294" s="42" t="s">
        <v>8</v>
      </c>
      <c r="T1294" s="10">
        <v>0.31030916652040796</v>
      </c>
      <c r="U1294" s="11">
        <v>6.7169269921769831E-2</v>
      </c>
      <c r="V1294" s="11">
        <v>5.9787633045032103E-2</v>
      </c>
      <c r="W1294" s="11">
        <v>1.8690890171861874E-2</v>
      </c>
      <c r="X1294" s="11">
        <v>0.50948056330790226</v>
      </c>
      <c r="Y1294" s="12">
        <v>3.4562477033025923E-2</v>
      </c>
      <c r="Z1294" s="10">
        <f t="shared" si="282"/>
        <v>0.62727279717312223</v>
      </c>
      <c r="AA1294" s="11">
        <f t="shared" si="283"/>
        <v>-0.38669254825194427</v>
      </c>
      <c r="AB1294" s="11">
        <f t="shared" si="284"/>
        <v>-0.20254354602518779</v>
      </c>
      <c r="AC1294" s="11">
        <f t="shared" si="285"/>
        <v>20.79825299299376</v>
      </c>
      <c r="AD1294" s="11">
        <f t="shared" si="286"/>
        <v>24.746021451877155</v>
      </c>
      <c r="AE1294" s="10">
        <v>19.770405203728298</v>
      </c>
      <c r="AF1294" s="11">
        <v>25.574493489936799</v>
      </c>
      <c r="AG1294" s="12">
        <v>32.159888636598303</v>
      </c>
      <c r="AH1294" s="10">
        <v>6.6771385346508935E-2</v>
      </c>
      <c r="AI1294" s="11">
        <f t="shared" si="287"/>
        <v>37.852287633000294</v>
      </c>
      <c r="AJ1294" s="11">
        <f t="shared" si="288"/>
        <v>10.021837886381883</v>
      </c>
      <c r="AK1294" s="11">
        <f t="shared" si="289"/>
        <v>0.21117838032419423</v>
      </c>
      <c r="AL1294" s="11">
        <f t="shared" si="290"/>
        <v>3.1987579240628761</v>
      </c>
      <c r="AM1294" s="11">
        <f t="shared" si="291"/>
        <v>2.1145693544350914</v>
      </c>
      <c r="AN1294" s="3">
        <f t="shared" si="292"/>
        <v>0.60906968561403985</v>
      </c>
      <c r="AO1294" s="3" t="str">
        <f t="shared" si="293"/>
        <v>n/a</v>
      </c>
      <c r="AP1294" s="3" t="s">
        <v>8</v>
      </c>
      <c r="AQ1294" s="124"/>
      <c r="AR1294" s="4"/>
      <c r="AS1294" s="3"/>
      <c r="AT1294" s="35"/>
    </row>
    <row r="1295" spans="1:46" ht="15" customHeight="1">
      <c r="A1295" s="11">
        <v>55.413550000000008</v>
      </c>
      <c r="B1295" s="32">
        <v>1172</v>
      </c>
      <c r="C1295" s="17">
        <v>-43.959516999999998</v>
      </c>
      <c r="D1295" s="17">
        <v>149.92843300000001</v>
      </c>
      <c r="E1295" s="40" t="s">
        <v>19</v>
      </c>
      <c r="F1295" s="18">
        <v>-59.6</v>
      </c>
      <c r="G1295" s="17">
        <v>-57.4</v>
      </c>
      <c r="H1295" s="17">
        <v>-57.8</v>
      </c>
      <c r="I1295" s="17">
        <v>-54.6</v>
      </c>
      <c r="J1295" s="17">
        <v>-50</v>
      </c>
      <c r="K1295" s="30">
        <v>-46.9</v>
      </c>
      <c r="L1295" s="10">
        <f t="shared" si="280"/>
        <v>-59.6</v>
      </c>
      <c r="M1295" s="52" t="str">
        <f t="shared" si="281"/>
        <v>high latitude</v>
      </c>
      <c r="N1295" s="83" t="s">
        <v>8</v>
      </c>
      <c r="O1295" s="34" t="s">
        <v>8</v>
      </c>
      <c r="P1295" s="34" t="s">
        <v>8</v>
      </c>
      <c r="Q1295" s="34" t="s">
        <v>8</v>
      </c>
      <c r="R1295" s="34" t="s">
        <v>8</v>
      </c>
      <c r="S1295" s="42" t="s">
        <v>8</v>
      </c>
      <c r="T1295" s="10">
        <v>0.27223681408390715</v>
      </c>
      <c r="U1295" s="11">
        <v>6.3533754525449002E-2</v>
      </c>
      <c r="V1295" s="11">
        <v>6.6018314758287788E-2</v>
      </c>
      <c r="W1295" s="11">
        <v>2.1438205437637539E-2</v>
      </c>
      <c r="X1295" s="11">
        <v>0.53240576417974017</v>
      </c>
      <c r="Y1295" s="12">
        <v>4.4367147014978348E-2</v>
      </c>
      <c r="Z1295" s="10">
        <f t="shared" si="282"/>
        <v>0.67478197674418594</v>
      </c>
      <c r="AA1295" s="11">
        <f t="shared" si="283"/>
        <v>-0.3592845413487939</v>
      </c>
      <c r="AB1295" s="11">
        <f t="shared" si="284"/>
        <v>-0.17083652582369335</v>
      </c>
      <c r="AC1295" s="11">
        <f t="shared" si="285"/>
        <v>22.64829345895641</v>
      </c>
      <c r="AD1295" s="11">
        <f t="shared" si="286"/>
        <v>26.914781633659373</v>
      </c>
      <c r="AE1295" s="10">
        <v>19.6950858294203</v>
      </c>
      <c r="AF1295" s="11">
        <v>25.4520626056098</v>
      </c>
      <c r="AG1295" s="12">
        <v>31.930740513046199</v>
      </c>
      <c r="AH1295" s="10">
        <v>9.0909090909090912E-2</v>
      </c>
      <c r="AI1295" s="11">
        <f t="shared" si="287"/>
        <v>33.833259814733132</v>
      </c>
      <c r="AJ1295" s="11">
        <f t="shared" si="288"/>
        <v>14.013452914798204</v>
      </c>
      <c r="AK1295" s="11">
        <f t="shared" si="289"/>
        <v>0.20747171283651974</v>
      </c>
      <c r="AL1295" s="11">
        <f t="shared" si="290"/>
        <v>3.0794701986754967</v>
      </c>
      <c r="AM1295" s="11">
        <f t="shared" si="291"/>
        <v>2.238735465116279</v>
      </c>
      <c r="AN1295" s="3">
        <f t="shared" si="292"/>
        <v>0.51133333333333331</v>
      </c>
      <c r="AO1295" s="3" t="str">
        <f t="shared" si="293"/>
        <v>n/a</v>
      </c>
      <c r="AP1295" s="3" t="s">
        <v>8</v>
      </c>
      <c r="AQ1295" s="124"/>
      <c r="AR1295" s="4"/>
      <c r="AS1295" s="3"/>
      <c r="AT1295" s="35"/>
    </row>
    <row r="1296" spans="1:46" ht="15" customHeight="1">
      <c r="A1296" s="11">
        <v>55.427150000000019</v>
      </c>
      <c r="B1296" s="32">
        <v>1172</v>
      </c>
      <c r="C1296" s="17">
        <v>-43.959516999999998</v>
      </c>
      <c r="D1296" s="17">
        <v>149.92843300000001</v>
      </c>
      <c r="E1296" s="40" t="s">
        <v>19</v>
      </c>
      <c r="F1296" s="18">
        <v>-59.6</v>
      </c>
      <c r="G1296" s="17">
        <v>-57.4</v>
      </c>
      <c r="H1296" s="17">
        <v>-57.8</v>
      </c>
      <c r="I1296" s="17">
        <v>-54.6</v>
      </c>
      <c r="J1296" s="17">
        <v>-50</v>
      </c>
      <c r="K1296" s="30">
        <v>-46.9</v>
      </c>
      <c r="L1296" s="10">
        <f t="shared" si="280"/>
        <v>-59.6</v>
      </c>
      <c r="M1296" s="52" t="str">
        <f t="shared" si="281"/>
        <v>high latitude</v>
      </c>
      <c r="N1296" s="83" t="s">
        <v>8</v>
      </c>
      <c r="O1296" s="34" t="s">
        <v>8</v>
      </c>
      <c r="P1296" s="34" t="s">
        <v>8</v>
      </c>
      <c r="Q1296" s="34" t="s">
        <v>8</v>
      </c>
      <c r="R1296" s="34" t="s">
        <v>8</v>
      </c>
      <c r="S1296" s="42" t="s">
        <v>8</v>
      </c>
      <c r="T1296" s="10">
        <v>0.27016311735387405</v>
      </c>
      <c r="U1296" s="11">
        <v>6.4284096057997286E-2</v>
      </c>
      <c r="V1296" s="11">
        <v>6.4850475758948797E-2</v>
      </c>
      <c r="W1296" s="11">
        <v>2.1295876755777075E-2</v>
      </c>
      <c r="X1296" s="11">
        <v>0.53522881739918438</v>
      </c>
      <c r="Y1296" s="12">
        <v>4.4177616674218399E-2</v>
      </c>
      <c r="Z1296" s="10">
        <f t="shared" si="282"/>
        <v>0.66967403958090788</v>
      </c>
      <c r="AA1296" s="11">
        <f t="shared" si="283"/>
        <v>-0.36542258402007316</v>
      </c>
      <c r="AB1296" s="11">
        <f t="shared" si="284"/>
        <v>-0.17413653649056141</v>
      </c>
      <c r="AC1296" s="11">
        <f t="shared" si="285"/>
        <v>22.233975578645062</v>
      </c>
      <c r="AD1296" s="11">
        <f t="shared" si="286"/>
        <v>26.689060904045601</v>
      </c>
      <c r="AE1296" s="10">
        <v>19.717438803786798</v>
      </c>
      <c r="AF1296" s="11">
        <v>25.485861115305401</v>
      </c>
      <c r="AG1296" s="12">
        <v>31.992392018076401</v>
      </c>
      <c r="AH1296" s="10">
        <v>9.1782796732340216E-2</v>
      </c>
      <c r="AI1296" s="11">
        <f t="shared" si="287"/>
        <v>33.544303797468359</v>
      </c>
      <c r="AJ1296" s="11">
        <f t="shared" si="288"/>
        <v>14.054054054054054</v>
      </c>
      <c r="AK1296" s="11">
        <f t="shared" si="289"/>
        <v>0.20611516374359773</v>
      </c>
      <c r="AL1296" s="11">
        <f t="shared" si="290"/>
        <v>3.0452127659574466</v>
      </c>
      <c r="AM1296" s="11">
        <f t="shared" si="291"/>
        <v>2.2331199068684517</v>
      </c>
      <c r="AN1296" s="3">
        <f t="shared" si="292"/>
        <v>0.50476190476190486</v>
      </c>
      <c r="AO1296" s="3" t="str">
        <f t="shared" si="293"/>
        <v>n/a</v>
      </c>
      <c r="AP1296" s="3" t="s">
        <v>8</v>
      </c>
      <c r="AQ1296" s="124"/>
      <c r="AR1296" s="4"/>
      <c r="AS1296" s="3"/>
      <c r="AT1296" s="35"/>
    </row>
    <row r="1297" spans="1:46" ht="15" customHeight="1">
      <c r="A1297" s="11">
        <v>55.447550000000014</v>
      </c>
      <c r="B1297" s="32">
        <v>1172</v>
      </c>
      <c r="C1297" s="17">
        <v>-43.959516999999998</v>
      </c>
      <c r="D1297" s="17">
        <v>149.92843300000001</v>
      </c>
      <c r="E1297" s="40" t="s">
        <v>19</v>
      </c>
      <c r="F1297" s="18">
        <v>-59.6</v>
      </c>
      <c r="G1297" s="17">
        <v>-57.4</v>
      </c>
      <c r="H1297" s="17">
        <v>-57.8</v>
      </c>
      <c r="I1297" s="17">
        <v>-54.6</v>
      </c>
      <c r="J1297" s="17">
        <v>-50</v>
      </c>
      <c r="K1297" s="30">
        <v>-46.9</v>
      </c>
      <c r="L1297" s="10">
        <f t="shared" si="280"/>
        <v>-59.6</v>
      </c>
      <c r="M1297" s="52" t="str">
        <f t="shared" si="281"/>
        <v>high latitude</v>
      </c>
      <c r="N1297" s="83" t="s">
        <v>8</v>
      </c>
      <c r="O1297" s="34" t="s">
        <v>8</v>
      </c>
      <c r="P1297" s="34" t="s">
        <v>8</v>
      </c>
      <c r="Q1297" s="34" t="s">
        <v>8</v>
      </c>
      <c r="R1297" s="34" t="s">
        <v>8</v>
      </c>
      <c r="S1297" s="42" t="s">
        <v>8</v>
      </c>
      <c r="T1297" s="10">
        <v>0.27379873073436084</v>
      </c>
      <c r="U1297" s="11">
        <v>6.4369900271985497E-2</v>
      </c>
      <c r="V1297" s="11">
        <v>6.7543064369900277E-2</v>
      </c>
      <c r="W1297" s="11">
        <v>2.1758839528558477E-2</v>
      </c>
      <c r="X1297" s="11">
        <v>0.52583862194016318</v>
      </c>
      <c r="Y1297" s="12">
        <v>4.6690843155031733E-2</v>
      </c>
      <c r="Z1297" s="10">
        <f t="shared" si="282"/>
        <v>0.67873303167420818</v>
      </c>
      <c r="AA1297" s="11">
        <f t="shared" si="283"/>
        <v>-0.35701342979080813</v>
      </c>
      <c r="AB1297" s="11">
        <f t="shared" si="284"/>
        <v>-0.16830101462942942</v>
      </c>
      <c r="AC1297" s="11">
        <f t="shared" si="285"/>
        <v>22.801593489120449</v>
      </c>
      <c r="AD1297" s="11">
        <f t="shared" si="286"/>
        <v>27.088210599347029</v>
      </c>
      <c r="AE1297" s="10">
        <v>18.940082316595301</v>
      </c>
      <c r="AF1297" s="11">
        <v>24.836440811242198</v>
      </c>
      <c r="AG1297" s="12">
        <v>31.221002921697298</v>
      </c>
      <c r="AH1297" s="10">
        <v>0.1020976855793792</v>
      </c>
      <c r="AI1297" s="11">
        <f t="shared" si="287"/>
        <v>34.240362811791385</v>
      </c>
      <c r="AJ1297" s="11">
        <f t="shared" si="288"/>
        <v>14.568599717114569</v>
      </c>
      <c r="AK1297" s="11">
        <f t="shared" si="289"/>
        <v>0.21161048689138581</v>
      </c>
      <c r="AL1297" s="11">
        <f t="shared" si="290"/>
        <v>3.104166666666667</v>
      </c>
      <c r="AM1297" s="11">
        <f t="shared" si="291"/>
        <v>2.253393665158371</v>
      </c>
      <c r="AN1297" s="3">
        <f t="shared" si="292"/>
        <v>0.52068965517241383</v>
      </c>
      <c r="AO1297" s="3" t="str">
        <f t="shared" si="293"/>
        <v>n/a</v>
      </c>
      <c r="AP1297" s="3" t="s">
        <v>8</v>
      </c>
      <c r="AQ1297" s="124"/>
      <c r="AR1297" s="4"/>
      <c r="AS1297" s="3"/>
      <c r="AT1297" s="35"/>
    </row>
    <row r="1298" spans="1:46" ht="15" customHeight="1">
      <c r="A1298" s="11">
        <v>55.454350000000012</v>
      </c>
      <c r="B1298" s="32">
        <v>1172</v>
      </c>
      <c r="C1298" s="17">
        <v>-43.959516999999998</v>
      </c>
      <c r="D1298" s="17">
        <v>149.92843300000001</v>
      </c>
      <c r="E1298" s="40" t="s">
        <v>19</v>
      </c>
      <c r="F1298" s="18">
        <v>-59.6</v>
      </c>
      <c r="G1298" s="17">
        <v>-57.4</v>
      </c>
      <c r="H1298" s="17">
        <v>-57.8</v>
      </c>
      <c r="I1298" s="17">
        <v>-54.6</v>
      </c>
      <c r="J1298" s="17">
        <v>-50</v>
      </c>
      <c r="K1298" s="30">
        <v>-46.9</v>
      </c>
      <c r="L1298" s="10">
        <f t="shared" si="280"/>
        <v>-59.6</v>
      </c>
      <c r="M1298" s="52" t="str">
        <f t="shared" si="281"/>
        <v>high latitude</v>
      </c>
      <c r="N1298" s="83" t="s">
        <v>8</v>
      </c>
      <c r="O1298" s="34" t="s">
        <v>8</v>
      </c>
      <c r="P1298" s="34" t="s">
        <v>8</v>
      </c>
      <c r="Q1298" s="34" t="s">
        <v>8</v>
      </c>
      <c r="R1298" s="34" t="s">
        <v>8</v>
      </c>
      <c r="S1298" s="42" t="s">
        <v>8</v>
      </c>
      <c r="T1298" s="10">
        <v>0.25654635527246994</v>
      </c>
      <c r="U1298" s="11">
        <v>6.1924982307147915E-2</v>
      </c>
      <c r="V1298" s="11">
        <v>6.723283793347487E-2</v>
      </c>
      <c r="W1298" s="11">
        <v>2.1762208067940551E-2</v>
      </c>
      <c r="X1298" s="11">
        <v>0.54317055909412593</v>
      </c>
      <c r="Y1298" s="12">
        <v>4.9363057324840767E-2</v>
      </c>
      <c r="Z1298" s="10">
        <f t="shared" si="282"/>
        <v>0.69081272084805667</v>
      </c>
      <c r="AA1298" s="11">
        <f t="shared" si="283"/>
        <v>-0.35116543455071286</v>
      </c>
      <c r="AB1298" s="11">
        <f t="shared" si="284"/>
        <v>-0.16063967379240454</v>
      </c>
      <c r="AC1298" s="11">
        <f t="shared" si="285"/>
        <v>23.196333167826879</v>
      </c>
      <c r="AD1298" s="11">
        <f t="shared" si="286"/>
        <v>27.612246312599531</v>
      </c>
      <c r="AE1298" s="10">
        <v>19.920778904405701</v>
      </c>
      <c r="AF1298" s="11">
        <v>25.717152611851699</v>
      </c>
      <c r="AG1298" s="12">
        <v>32.396349934996401</v>
      </c>
      <c r="AH1298" s="10">
        <v>9.788134348094385E-2</v>
      </c>
      <c r="AI1298" s="11">
        <f t="shared" si="287"/>
        <v>32.079646017699119</v>
      </c>
      <c r="AJ1298" s="11">
        <f t="shared" si="288"/>
        <v>16.136495083863505</v>
      </c>
      <c r="AK1298" s="11">
        <f t="shared" si="289"/>
        <v>0.20299857210851974</v>
      </c>
      <c r="AL1298" s="11">
        <f t="shared" si="290"/>
        <v>3.089430894308943</v>
      </c>
      <c r="AM1298" s="11">
        <f t="shared" si="291"/>
        <v>2.292402826855124</v>
      </c>
      <c r="AN1298" s="3">
        <f t="shared" si="292"/>
        <v>0.47231270358306199</v>
      </c>
      <c r="AO1298" s="3" t="str">
        <f t="shared" si="293"/>
        <v>n/a</v>
      </c>
      <c r="AP1298" s="3" t="s">
        <v>8</v>
      </c>
      <c r="AQ1298" s="124"/>
      <c r="AR1298" s="4"/>
      <c r="AS1298" s="3"/>
      <c r="AT1298" s="35"/>
    </row>
    <row r="1299" spans="1:46" ht="15" customHeight="1">
      <c r="A1299" s="11">
        <v>55.473900000000015</v>
      </c>
      <c r="B1299" s="32">
        <v>1172</v>
      </c>
      <c r="C1299" s="17">
        <v>-43.959516999999998</v>
      </c>
      <c r="D1299" s="17">
        <v>149.92843300000001</v>
      </c>
      <c r="E1299" s="40" t="s">
        <v>19</v>
      </c>
      <c r="F1299" s="18">
        <v>-59.6</v>
      </c>
      <c r="G1299" s="17">
        <v>-57.4</v>
      </c>
      <c r="H1299" s="17">
        <v>-57.8</v>
      </c>
      <c r="I1299" s="17">
        <v>-54.6</v>
      </c>
      <c r="J1299" s="17">
        <v>-50</v>
      </c>
      <c r="K1299" s="30">
        <v>-46.9</v>
      </c>
      <c r="L1299" s="10">
        <f t="shared" si="280"/>
        <v>-59.6</v>
      </c>
      <c r="M1299" s="52" t="str">
        <f t="shared" si="281"/>
        <v>high latitude</v>
      </c>
      <c r="N1299" s="83" t="s">
        <v>8</v>
      </c>
      <c r="O1299" s="34" t="s">
        <v>8</v>
      </c>
      <c r="P1299" s="34" t="s">
        <v>8</v>
      </c>
      <c r="Q1299" s="34" t="s">
        <v>8</v>
      </c>
      <c r="R1299" s="34" t="s">
        <v>8</v>
      </c>
      <c r="S1299" s="42" t="s">
        <v>8</v>
      </c>
      <c r="T1299" s="10">
        <v>0.23113582208101668</v>
      </c>
      <c r="U1299" s="11">
        <v>5.8697378872120731E-2</v>
      </c>
      <c r="V1299" s="11">
        <v>7.0770452740270051E-2</v>
      </c>
      <c r="W1299" s="11">
        <v>2.4781572676727561E-2</v>
      </c>
      <c r="X1299" s="11">
        <v>0.55440826052422554</v>
      </c>
      <c r="Y1299" s="12">
        <v>6.0206513105639396E-2</v>
      </c>
      <c r="Z1299" s="10">
        <f t="shared" si="282"/>
        <v>0.72629629629629633</v>
      </c>
      <c r="AA1299" s="11">
        <f t="shared" si="283"/>
        <v>-0.3383715215351113</v>
      </c>
      <c r="AB1299" s="11">
        <f t="shared" si="284"/>
        <v>-0.13888617049120325</v>
      </c>
      <c r="AC1299" s="11">
        <f t="shared" si="285"/>
        <v>24.059922296379987</v>
      </c>
      <c r="AD1299" s="11">
        <f t="shared" si="286"/>
        <v>29.100185938401701</v>
      </c>
      <c r="AE1299" s="10">
        <v>20.559593189232899</v>
      </c>
      <c r="AF1299" s="11">
        <v>26.269452395566301</v>
      </c>
      <c r="AG1299" s="12">
        <v>33.017164788706403</v>
      </c>
      <c r="AH1299" s="10">
        <v>0.1141120178700613</v>
      </c>
      <c r="AI1299" s="11">
        <f t="shared" si="287"/>
        <v>29.423660262891811</v>
      </c>
      <c r="AJ1299" s="11">
        <f t="shared" si="288"/>
        <v>20.665212649945474</v>
      </c>
      <c r="AK1299" s="11">
        <f t="shared" si="289"/>
        <v>0.20061983471074379</v>
      </c>
      <c r="AL1299" s="11">
        <f t="shared" si="290"/>
        <v>2.8557692307692308</v>
      </c>
      <c r="AM1299" s="11">
        <f t="shared" si="291"/>
        <v>2.4033333333333333</v>
      </c>
      <c r="AN1299" s="3">
        <f t="shared" si="292"/>
        <v>0.41690544412607455</v>
      </c>
      <c r="AO1299" s="3" t="str">
        <f t="shared" si="293"/>
        <v>n/a</v>
      </c>
      <c r="AP1299" s="3" t="s">
        <v>8</v>
      </c>
      <c r="AQ1299" s="124"/>
      <c r="AR1299" s="4"/>
      <c r="AS1299" s="3"/>
      <c r="AT1299" s="35"/>
    </row>
    <row r="1300" spans="1:46" ht="15" customHeight="1">
      <c r="A1300" s="11">
        <v>55.481550000000006</v>
      </c>
      <c r="B1300" s="32">
        <v>1172</v>
      </c>
      <c r="C1300" s="17">
        <v>-43.959516999999998</v>
      </c>
      <c r="D1300" s="17">
        <v>149.92843300000001</v>
      </c>
      <c r="E1300" s="40" t="s">
        <v>19</v>
      </c>
      <c r="F1300" s="18">
        <v>-59.6</v>
      </c>
      <c r="G1300" s="17">
        <v>-57.4</v>
      </c>
      <c r="H1300" s="17">
        <v>-57.8</v>
      </c>
      <c r="I1300" s="17">
        <v>-54.6</v>
      </c>
      <c r="J1300" s="17">
        <v>-50</v>
      </c>
      <c r="K1300" s="30">
        <v>-46.9</v>
      </c>
      <c r="L1300" s="10">
        <f t="shared" si="280"/>
        <v>-59.6</v>
      </c>
      <c r="M1300" s="52" t="str">
        <f t="shared" si="281"/>
        <v>high latitude</v>
      </c>
      <c r="N1300" s="83" t="s">
        <v>8</v>
      </c>
      <c r="O1300" s="34" t="s">
        <v>8</v>
      </c>
      <c r="P1300" s="34" t="s">
        <v>8</v>
      </c>
      <c r="Q1300" s="34" t="s">
        <v>8</v>
      </c>
      <c r="R1300" s="34" t="s">
        <v>8</v>
      </c>
      <c r="S1300" s="42" t="s">
        <v>8</v>
      </c>
      <c r="T1300" s="10">
        <v>0.18133333333333335</v>
      </c>
      <c r="U1300" s="11">
        <v>5.5466666666666664E-2</v>
      </c>
      <c r="V1300" s="11">
        <v>7.6088888888888886E-2</v>
      </c>
      <c r="W1300" s="11">
        <v>2.6844444444444445E-2</v>
      </c>
      <c r="X1300" s="11">
        <v>0.58666666666666667</v>
      </c>
      <c r="Y1300" s="12">
        <v>7.3599999999999999E-2</v>
      </c>
      <c r="Z1300" s="10">
        <f t="shared" si="282"/>
        <v>0.76091954022988506</v>
      </c>
      <c r="AA1300" s="11">
        <f t="shared" si="283"/>
        <v>-0.31843393502370271</v>
      </c>
      <c r="AB1300" s="11">
        <f t="shared" si="284"/>
        <v>-0.11866126317891859</v>
      </c>
      <c r="AC1300" s="11">
        <f t="shared" si="285"/>
        <v>25.405709385900067</v>
      </c>
      <c r="AD1300" s="11">
        <f t="shared" si="286"/>
        <v>30.483569598561971</v>
      </c>
      <c r="AE1300" s="10">
        <v>19.2152629408933</v>
      </c>
      <c r="AF1300" s="11">
        <v>25.044199194551599</v>
      </c>
      <c r="AG1300" s="12">
        <v>31.427968044114401</v>
      </c>
      <c r="AH1300" s="10">
        <v>9.7497607001230682E-2</v>
      </c>
      <c r="AI1300" s="11">
        <f t="shared" si="287"/>
        <v>23.611111111111114</v>
      </c>
      <c r="AJ1300" s="11">
        <f t="shared" si="288"/>
        <v>28.870292887029287</v>
      </c>
      <c r="AK1300" s="11">
        <f t="shared" si="289"/>
        <v>0.19348534201954395</v>
      </c>
      <c r="AL1300" s="11">
        <f t="shared" si="290"/>
        <v>2.8344370860927151</v>
      </c>
      <c r="AM1300" s="11">
        <f t="shared" si="291"/>
        <v>2.5111111111111111</v>
      </c>
      <c r="AN1300" s="3">
        <f t="shared" si="292"/>
        <v>0.30909090909090914</v>
      </c>
      <c r="AO1300" s="3" t="str">
        <f t="shared" si="293"/>
        <v>n/a</v>
      </c>
      <c r="AP1300" s="3" t="s">
        <v>8</v>
      </c>
      <c r="AQ1300" s="124"/>
      <c r="AR1300" s="4"/>
      <c r="AS1300" s="3"/>
      <c r="AT1300" s="35"/>
    </row>
    <row r="1301" spans="1:46" ht="15" customHeight="1">
      <c r="A1301" s="11">
        <v>55.489199999999997</v>
      </c>
      <c r="B1301" s="32">
        <v>1172</v>
      </c>
      <c r="C1301" s="17">
        <v>-43.959516999999998</v>
      </c>
      <c r="D1301" s="17">
        <v>149.92843300000001</v>
      </c>
      <c r="E1301" s="40" t="s">
        <v>19</v>
      </c>
      <c r="F1301" s="18">
        <v>-59.6</v>
      </c>
      <c r="G1301" s="17">
        <v>-57.4</v>
      </c>
      <c r="H1301" s="17">
        <v>-57.8</v>
      </c>
      <c r="I1301" s="17">
        <v>-54.6</v>
      </c>
      <c r="J1301" s="17">
        <v>-50</v>
      </c>
      <c r="K1301" s="30">
        <v>-46.9</v>
      </c>
      <c r="L1301" s="10">
        <f t="shared" si="280"/>
        <v>-59.6</v>
      </c>
      <c r="M1301" s="52" t="str">
        <f t="shared" si="281"/>
        <v>high latitude</v>
      </c>
      <c r="N1301" s="83" t="s">
        <v>8</v>
      </c>
      <c r="O1301" s="34" t="s">
        <v>8</v>
      </c>
      <c r="P1301" s="34" t="s">
        <v>8</v>
      </c>
      <c r="Q1301" s="34" t="s">
        <v>8</v>
      </c>
      <c r="R1301" s="34" t="s">
        <v>8</v>
      </c>
      <c r="S1301" s="42" t="s">
        <v>8</v>
      </c>
      <c r="T1301" s="10">
        <v>0.18245004344048654</v>
      </c>
      <c r="U1301" s="11">
        <v>5.6125108601216334E-2</v>
      </c>
      <c r="V1301" s="11">
        <v>7.4022589052997398E-2</v>
      </c>
      <c r="W1301" s="11">
        <v>2.7628149435273676E-2</v>
      </c>
      <c r="X1301" s="11">
        <v>0.58557775847089488</v>
      </c>
      <c r="Y1301" s="12">
        <v>7.4196350999131189E-2</v>
      </c>
      <c r="Z1301" s="10">
        <f t="shared" si="282"/>
        <v>0.75805243445692883</v>
      </c>
      <c r="AA1301" s="11">
        <f t="shared" si="283"/>
        <v>-0.32867624941836621</v>
      </c>
      <c r="AB1301" s="11">
        <f t="shared" si="284"/>
        <v>-0.12030075319681373</v>
      </c>
      <c r="AC1301" s="11">
        <f t="shared" si="285"/>
        <v>24.714353164260281</v>
      </c>
      <c r="AD1301" s="11">
        <f t="shared" si="286"/>
        <v>30.371428481337944</v>
      </c>
      <c r="AE1301" s="10">
        <v>18.3174437816633</v>
      </c>
      <c r="AF1301" s="11">
        <v>24.1034433093002</v>
      </c>
      <c r="AG1301" s="12">
        <v>30.412703994473699</v>
      </c>
      <c r="AH1301" s="10">
        <v>0.1140671416178133</v>
      </c>
      <c r="AI1301" s="11">
        <f t="shared" si="287"/>
        <v>23.755656108597286</v>
      </c>
      <c r="AJ1301" s="11">
        <f t="shared" si="288"/>
        <v>28.90995260663507</v>
      </c>
      <c r="AK1301" s="11">
        <f t="shared" si="289"/>
        <v>0.19298618490967059</v>
      </c>
      <c r="AL1301" s="11">
        <f t="shared" si="290"/>
        <v>2.6792452830188682</v>
      </c>
      <c r="AM1301" s="11">
        <f t="shared" si="291"/>
        <v>2.5168539325842696</v>
      </c>
      <c r="AN1301" s="3">
        <f t="shared" si="292"/>
        <v>0.31157270029673589</v>
      </c>
      <c r="AO1301" s="3" t="str">
        <f t="shared" si="293"/>
        <v>n/a</v>
      </c>
      <c r="AP1301" s="3" t="s">
        <v>8</v>
      </c>
      <c r="AQ1301" s="124"/>
      <c r="AR1301" s="4"/>
      <c r="AS1301" s="3"/>
      <c r="AT1301" s="35"/>
    </row>
    <row r="1302" spans="1:46" ht="15" customHeight="1">
      <c r="A1302" s="11">
        <v>55.502800000000008</v>
      </c>
      <c r="B1302" s="32">
        <v>1172</v>
      </c>
      <c r="C1302" s="17">
        <v>-43.959516999999998</v>
      </c>
      <c r="D1302" s="17">
        <v>149.92843300000001</v>
      </c>
      <c r="E1302" s="40" t="s">
        <v>19</v>
      </c>
      <c r="F1302" s="18">
        <v>-59.6</v>
      </c>
      <c r="G1302" s="17">
        <v>-57.4</v>
      </c>
      <c r="H1302" s="17">
        <v>-57.8</v>
      </c>
      <c r="I1302" s="17">
        <v>-54.6</v>
      </c>
      <c r="J1302" s="17">
        <v>-50</v>
      </c>
      <c r="K1302" s="30">
        <v>-46.9</v>
      </c>
      <c r="L1302" s="10">
        <f t="shared" si="280"/>
        <v>-59.6</v>
      </c>
      <c r="M1302" s="52" t="str">
        <f t="shared" si="281"/>
        <v>high latitude</v>
      </c>
      <c r="N1302" s="83" t="s">
        <v>8</v>
      </c>
      <c r="O1302" s="34" t="s">
        <v>8</v>
      </c>
      <c r="P1302" s="34" t="s">
        <v>8</v>
      </c>
      <c r="Q1302" s="34" t="s">
        <v>8</v>
      </c>
      <c r="R1302" s="34" t="s">
        <v>8</v>
      </c>
      <c r="S1302" s="42" t="s">
        <v>8</v>
      </c>
      <c r="T1302" s="10">
        <v>0.16257802293511395</v>
      </c>
      <c r="U1302" s="11">
        <v>5.037015532007548E-2</v>
      </c>
      <c r="V1302" s="11">
        <v>7.4466540862244163E-2</v>
      </c>
      <c r="W1302" s="11">
        <v>2.9031789809841776E-2</v>
      </c>
      <c r="X1302" s="11">
        <v>0.60240963855421692</v>
      </c>
      <c r="Y1302" s="12">
        <v>8.1143852518507767E-2</v>
      </c>
      <c r="Z1302" s="10">
        <f t="shared" si="282"/>
        <v>0.78567016676961099</v>
      </c>
      <c r="AA1302" s="11">
        <f t="shared" si="283"/>
        <v>-0.31518850015295391</v>
      </c>
      <c r="AB1302" s="11">
        <f t="shared" si="284"/>
        <v>-0.10475973744097861</v>
      </c>
      <c r="AC1302" s="11">
        <f t="shared" si="285"/>
        <v>25.624776239675608</v>
      </c>
      <c r="AD1302" s="11">
        <f t="shared" si="286"/>
        <v>31.434433959037065</v>
      </c>
      <c r="AE1302" s="10">
        <v>21.250397194701499</v>
      </c>
      <c r="AF1302" s="11">
        <v>26.988728195807699</v>
      </c>
      <c r="AG1302" s="12">
        <v>33.823319676131</v>
      </c>
      <c r="AH1302" s="10">
        <v>0.10544921538196241</v>
      </c>
      <c r="AI1302" s="11">
        <f t="shared" si="287"/>
        <v>21.25237191650854</v>
      </c>
      <c r="AJ1302" s="11">
        <f t="shared" si="288"/>
        <v>33.293627159023224</v>
      </c>
      <c r="AK1302" s="11">
        <f t="shared" si="289"/>
        <v>0.18374068296065174</v>
      </c>
      <c r="AL1302" s="11">
        <f t="shared" si="290"/>
        <v>2.5650000000000004</v>
      </c>
      <c r="AM1302" s="11">
        <f t="shared" si="291"/>
        <v>2.5997529339098211</v>
      </c>
      <c r="AN1302" s="3">
        <f t="shared" si="292"/>
        <v>0.2698795180722891</v>
      </c>
      <c r="AO1302" s="3" t="str">
        <f t="shared" si="293"/>
        <v>n/a</v>
      </c>
      <c r="AP1302" s="3" t="s">
        <v>8</v>
      </c>
      <c r="AQ1302" s="124"/>
      <c r="AR1302" s="4"/>
      <c r="AS1302" s="3"/>
      <c r="AT1302" s="35"/>
    </row>
    <row r="1303" spans="1:46" ht="15" customHeight="1">
      <c r="A1303" s="11">
        <v>55.513000000000019</v>
      </c>
      <c r="B1303" s="32">
        <v>1172</v>
      </c>
      <c r="C1303" s="17">
        <v>-43.959516999999998</v>
      </c>
      <c r="D1303" s="17">
        <v>149.92843300000001</v>
      </c>
      <c r="E1303" s="40" t="s">
        <v>19</v>
      </c>
      <c r="F1303" s="18">
        <v>-59.6</v>
      </c>
      <c r="G1303" s="17">
        <v>-57.4</v>
      </c>
      <c r="H1303" s="17">
        <v>-57.8</v>
      </c>
      <c r="I1303" s="17">
        <v>-54.6</v>
      </c>
      <c r="J1303" s="17">
        <v>-50</v>
      </c>
      <c r="K1303" s="30">
        <v>-46.9</v>
      </c>
      <c r="L1303" s="10">
        <f t="shared" si="280"/>
        <v>-59.6</v>
      </c>
      <c r="M1303" s="52" t="str">
        <f t="shared" si="281"/>
        <v>high latitude</v>
      </c>
      <c r="N1303" s="83" t="s">
        <v>8</v>
      </c>
      <c r="O1303" s="34" t="s">
        <v>8</v>
      </c>
      <c r="P1303" s="34" t="s">
        <v>8</v>
      </c>
      <c r="Q1303" s="34" t="s">
        <v>8</v>
      </c>
      <c r="R1303" s="34" t="s">
        <v>8</v>
      </c>
      <c r="S1303" s="42" t="s">
        <v>8</v>
      </c>
      <c r="T1303" s="10">
        <v>0.10641931220276833</v>
      </c>
      <c r="U1303" s="11">
        <v>4.2961916201387076E-2</v>
      </c>
      <c r="V1303" s="11">
        <v>7.4894353660363552E-2</v>
      </c>
      <c r="W1303" s="11">
        <v>3.0437365469536043E-2</v>
      </c>
      <c r="X1303" s="11">
        <v>0.65091247095521587</v>
      </c>
      <c r="Y1303" s="12">
        <v>9.4374581510729097E-2</v>
      </c>
      <c r="Z1303" s="10">
        <f t="shared" si="282"/>
        <v>0.82296026747764595</v>
      </c>
      <c r="AA1303" s="11">
        <f t="shared" si="283"/>
        <v>-0.29667343462716173</v>
      </c>
      <c r="AB1303" s="11">
        <f t="shared" si="284"/>
        <v>-8.462113201950941E-2</v>
      </c>
      <c r="AC1303" s="11">
        <f t="shared" si="285"/>
        <v>26.874543162666583</v>
      </c>
      <c r="AD1303" s="11">
        <f t="shared" si="286"/>
        <v>32.811914569865557</v>
      </c>
      <c r="AE1303" s="10">
        <v>20.880881399733699</v>
      </c>
      <c r="AF1303" s="11">
        <v>26.687191753970001</v>
      </c>
      <c r="AG1303" s="12">
        <v>33.381903770280402</v>
      </c>
      <c r="AH1303" s="10">
        <v>6.5409709134936156E-2</v>
      </c>
      <c r="AI1303" s="11">
        <f t="shared" si="287"/>
        <v>14.051874564013723</v>
      </c>
      <c r="AJ1303" s="11">
        <f t="shared" si="288"/>
        <v>47.00072286330947</v>
      </c>
      <c r="AK1303" s="11">
        <f t="shared" si="289"/>
        <v>0.16595438705915383</v>
      </c>
      <c r="AL1303" s="11">
        <f t="shared" si="290"/>
        <v>2.4606056570606722</v>
      </c>
      <c r="AM1303" s="11">
        <f t="shared" si="291"/>
        <v>2.7261956863693224</v>
      </c>
      <c r="AN1303" s="3">
        <f t="shared" si="292"/>
        <v>0.16349250775084659</v>
      </c>
      <c r="AO1303" s="3" t="str">
        <f t="shared" si="293"/>
        <v>n/a</v>
      </c>
      <c r="AP1303" s="3" t="s">
        <v>8</v>
      </c>
      <c r="AQ1303" s="124"/>
      <c r="AR1303" s="4"/>
      <c r="AS1303" s="3"/>
      <c r="AT1303" s="35"/>
    </row>
    <row r="1304" spans="1:46" ht="15" customHeight="1">
      <c r="A1304" s="11">
        <v>55.519800000000011</v>
      </c>
      <c r="B1304" s="32">
        <v>1172</v>
      </c>
      <c r="C1304" s="17">
        <v>-43.959516999999998</v>
      </c>
      <c r="D1304" s="17">
        <v>149.92843300000001</v>
      </c>
      <c r="E1304" s="40" t="s">
        <v>19</v>
      </c>
      <c r="F1304" s="18">
        <v>-59.6</v>
      </c>
      <c r="G1304" s="17">
        <v>-57.4</v>
      </c>
      <c r="H1304" s="17">
        <v>-57.8</v>
      </c>
      <c r="I1304" s="17">
        <v>-54.6</v>
      </c>
      <c r="J1304" s="17">
        <v>-50</v>
      </c>
      <c r="K1304" s="30">
        <v>-46.9</v>
      </c>
      <c r="L1304" s="10">
        <f t="shared" si="280"/>
        <v>-59.6</v>
      </c>
      <c r="M1304" s="52" t="str">
        <f t="shared" si="281"/>
        <v>high latitude</v>
      </c>
      <c r="N1304" s="83" t="s">
        <v>8</v>
      </c>
      <c r="O1304" s="34" t="s">
        <v>8</v>
      </c>
      <c r="P1304" s="34" t="s">
        <v>8</v>
      </c>
      <c r="Q1304" s="34" t="s">
        <v>8</v>
      </c>
      <c r="R1304" s="34" t="s">
        <v>8</v>
      </c>
      <c r="S1304" s="42" t="s">
        <v>8</v>
      </c>
      <c r="T1304" s="10">
        <v>0.12381337103615431</v>
      </c>
      <c r="U1304" s="11">
        <v>4.6657240961421938E-2</v>
      </c>
      <c r="V1304" s="11">
        <v>7.5540294889921228E-2</v>
      </c>
      <c r="W1304" s="11">
        <v>3.0498889113310442E-2</v>
      </c>
      <c r="X1304" s="11">
        <v>0.63421531003837606</v>
      </c>
      <c r="Y1304" s="12">
        <v>8.927489396081599E-2</v>
      </c>
      <c r="Z1304" s="10">
        <f t="shared" si="282"/>
        <v>0.80717863105175292</v>
      </c>
      <c r="AA1304" s="11">
        <f t="shared" si="283"/>
        <v>-0.30565019330072635</v>
      </c>
      <c r="AB1304" s="11">
        <f t="shared" si="284"/>
        <v>-9.3030343970290905E-2</v>
      </c>
      <c r="AC1304" s="11">
        <f t="shared" si="285"/>
        <v>26.26861195220097</v>
      </c>
      <c r="AD1304" s="11">
        <f t="shared" si="286"/>
        <v>32.236724472432101</v>
      </c>
      <c r="AE1304" s="10">
        <v>21.513996072376099</v>
      </c>
      <c r="AF1304" s="11">
        <v>27.249815636350402</v>
      </c>
      <c r="AG1304" s="12">
        <v>34.101731417793403</v>
      </c>
      <c r="AH1304" s="10">
        <v>5.6830469782530341E-2</v>
      </c>
      <c r="AI1304" s="11">
        <f t="shared" si="287"/>
        <v>16.333599786837198</v>
      </c>
      <c r="AJ1304" s="11">
        <f t="shared" si="288"/>
        <v>41.895734597156391</v>
      </c>
      <c r="AK1304" s="11">
        <f t="shared" si="289"/>
        <v>0.17427385892116182</v>
      </c>
      <c r="AL1304" s="11">
        <f t="shared" si="290"/>
        <v>2.4768211920529803</v>
      </c>
      <c r="AM1304" s="11">
        <f t="shared" si="291"/>
        <v>2.671118530884808</v>
      </c>
      <c r="AN1304" s="3">
        <f t="shared" si="292"/>
        <v>0.19522292993630574</v>
      </c>
      <c r="AO1304" s="3" t="str">
        <f t="shared" si="293"/>
        <v>n/a</v>
      </c>
      <c r="AP1304" s="3" t="s">
        <v>8</v>
      </c>
      <c r="AQ1304" s="124"/>
      <c r="AR1304" s="4"/>
      <c r="AS1304" s="3"/>
      <c r="AT1304" s="35"/>
    </row>
    <row r="1305" spans="1:46" ht="15" customHeight="1">
      <c r="A1305" s="11">
        <v>55.525750000000002</v>
      </c>
      <c r="B1305" s="32">
        <v>1172</v>
      </c>
      <c r="C1305" s="17">
        <v>-43.959516999999998</v>
      </c>
      <c r="D1305" s="17">
        <v>149.92843300000001</v>
      </c>
      <c r="E1305" s="40" t="s">
        <v>19</v>
      </c>
      <c r="F1305" s="18">
        <v>-59.6</v>
      </c>
      <c r="G1305" s="17">
        <v>-57.4</v>
      </c>
      <c r="H1305" s="17">
        <v>-57.8</v>
      </c>
      <c r="I1305" s="17">
        <v>-54.6</v>
      </c>
      <c r="J1305" s="17">
        <v>-50</v>
      </c>
      <c r="K1305" s="30">
        <v>-46.9</v>
      </c>
      <c r="L1305" s="10">
        <f t="shared" si="280"/>
        <v>-59.6</v>
      </c>
      <c r="M1305" s="52" t="str">
        <f t="shared" si="281"/>
        <v>high latitude</v>
      </c>
      <c r="N1305" s="83" t="s">
        <v>8</v>
      </c>
      <c r="O1305" s="34" t="s">
        <v>8</v>
      </c>
      <c r="P1305" s="34" t="s">
        <v>8</v>
      </c>
      <c r="Q1305" s="34" t="s">
        <v>8</v>
      </c>
      <c r="R1305" s="34" t="s">
        <v>8</v>
      </c>
      <c r="S1305" s="42" t="s">
        <v>8</v>
      </c>
      <c r="T1305" s="10">
        <v>0.15172111379083533</v>
      </c>
      <c r="U1305" s="11">
        <v>4.7577285682964265E-2</v>
      </c>
      <c r="V1305" s="11">
        <v>7.4983556237667184E-2</v>
      </c>
      <c r="W1305" s="11">
        <v>2.9598772199079148E-2</v>
      </c>
      <c r="X1305" s="11">
        <v>0.60951545713659283</v>
      </c>
      <c r="Y1305" s="12">
        <v>8.6603814952861208E-2</v>
      </c>
      <c r="Z1305" s="10">
        <f t="shared" si="282"/>
        <v>0.80073461891643705</v>
      </c>
      <c r="AA1305" s="11">
        <f t="shared" si="283"/>
        <v>-0.30733336439871989</v>
      </c>
      <c r="AB1305" s="11">
        <f t="shared" si="284"/>
        <v>-9.6511394823207766E-2</v>
      </c>
      <c r="AC1305" s="11">
        <f t="shared" si="285"/>
        <v>26.154997903086407</v>
      </c>
      <c r="AD1305" s="11">
        <f t="shared" si="286"/>
        <v>31.998620594092589</v>
      </c>
      <c r="AE1305" s="10">
        <v>22.259826805220602</v>
      </c>
      <c r="AF1305" s="11">
        <v>27.980302991366699</v>
      </c>
      <c r="AG1305" s="12">
        <v>35.069397864988098</v>
      </c>
      <c r="AH1305" s="10">
        <v>5.7978380942699331E-2</v>
      </c>
      <c r="AI1305" s="11">
        <f t="shared" si="287"/>
        <v>19.930875576036865</v>
      </c>
      <c r="AJ1305" s="11">
        <f t="shared" si="288"/>
        <v>36.338546458141671</v>
      </c>
      <c r="AK1305" s="11">
        <f t="shared" si="289"/>
        <v>0.17937451537865085</v>
      </c>
      <c r="AL1305" s="11">
        <f t="shared" si="290"/>
        <v>2.5333333333333337</v>
      </c>
      <c r="AM1305" s="11">
        <f t="shared" si="291"/>
        <v>2.6501377410468314</v>
      </c>
      <c r="AN1305" s="3">
        <f t="shared" si="292"/>
        <v>0.24892086330935251</v>
      </c>
      <c r="AO1305" s="3" t="str">
        <f t="shared" si="293"/>
        <v>n/a</v>
      </c>
      <c r="AP1305" s="3" t="s">
        <v>8</v>
      </c>
      <c r="AQ1305" s="124"/>
      <c r="AR1305" s="4"/>
      <c r="AS1305" s="3"/>
      <c r="AT1305" s="35"/>
    </row>
    <row r="1306" spans="1:46" ht="15" customHeight="1">
      <c r="A1306" s="11">
        <v>55.529150000000001</v>
      </c>
      <c r="B1306" s="32">
        <v>1172</v>
      </c>
      <c r="C1306" s="17">
        <v>-43.959516999999998</v>
      </c>
      <c r="D1306" s="17">
        <v>149.92843300000001</v>
      </c>
      <c r="E1306" s="40" t="s">
        <v>19</v>
      </c>
      <c r="F1306" s="18">
        <v>-59.6</v>
      </c>
      <c r="G1306" s="17">
        <v>-57.4</v>
      </c>
      <c r="H1306" s="17">
        <v>-57.8</v>
      </c>
      <c r="I1306" s="17">
        <v>-54.6</v>
      </c>
      <c r="J1306" s="17">
        <v>-50</v>
      </c>
      <c r="K1306" s="30">
        <v>-46.9</v>
      </c>
      <c r="L1306" s="10">
        <f t="shared" si="280"/>
        <v>-59.6</v>
      </c>
      <c r="M1306" s="52" t="str">
        <f t="shared" si="281"/>
        <v>high latitude</v>
      </c>
      <c r="N1306" s="83" t="s">
        <v>8</v>
      </c>
      <c r="O1306" s="34" t="s">
        <v>8</v>
      </c>
      <c r="P1306" s="34" t="s">
        <v>8</v>
      </c>
      <c r="Q1306" s="34" t="s">
        <v>8</v>
      </c>
      <c r="R1306" s="34" t="s">
        <v>8</v>
      </c>
      <c r="S1306" s="42" t="s">
        <v>8</v>
      </c>
      <c r="T1306" s="10">
        <v>0.16082060574682888</v>
      </c>
      <c r="U1306" s="11">
        <v>5.1126067822935543E-2</v>
      </c>
      <c r="V1306" s="11">
        <v>7.4100440072482524E-2</v>
      </c>
      <c r="W1306" s="11">
        <v>2.9251876779704894E-2</v>
      </c>
      <c r="X1306" s="11">
        <v>0.60509966347398392</v>
      </c>
      <c r="Y1306" s="12">
        <v>7.9601346104064205E-2</v>
      </c>
      <c r="Z1306" s="10">
        <f t="shared" si="282"/>
        <v>0.78158695051147364</v>
      </c>
      <c r="AA1306" s="11">
        <f t="shared" si="283"/>
        <v>-0.31904693233084774</v>
      </c>
      <c r="AB1306" s="11">
        <f t="shared" si="284"/>
        <v>-0.10702270027210012</v>
      </c>
      <c r="AC1306" s="11">
        <f t="shared" si="285"/>
        <v>25.364332067667775</v>
      </c>
      <c r="AD1306" s="11">
        <f t="shared" si="286"/>
        <v>31.279647301388351</v>
      </c>
      <c r="AE1306" s="10">
        <v>24.347532856030799</v>
      </c>
      <c r="AF1306" s="11">
        <v>30.118260800970301</v>
      </c>
      <c r="AG1306" s="12">
        <v>37.748680188115301</v>
      </c>
      <c r="AH1306" s="10">
        <v>9.5657220234065185E-2</v>
      </c>
      <c r="AI1306" s="11">
        <f t="shared" si="287"/>
        <v>20.997042670046472</v>
      </c>
      <c r="AJ1306" s="11">
        <f t="shared" si="288"/>
        <v>33.109017496635261</v>
      </c>
      <c r="AK1306" s="11">
        <f t="shared" si="289"/>
        <v>0.18408267139662218</v>
      </c>
      <c r="AL1306" s="11">
        <f t="shared" si="290"/>
        <v>2.5331858407079646</v>
      </c>
      <c r="AM1306" s="11">
        <f t="shared" si="291"/>
        <v>2.5866740392590546</v>
      </c>
      <c r="AN1306" s="3">
        <f t="shared" si="292"/>
        <v>0.26577540106951869</v>
      </c>
      <c r="AO1306" s="3" t="str">
        <f t="shared" si="293"/>
        <v>n/a</v>
      </c>
      <c r="AP1306" s="3" t="s">
        <v>8</v>
      </c>
      <c r="AQ1306" s="124"/>
      <c r="AR1306" s="4"/>
      <c r="AS1306" s="3"/>
      <c r="AT1306" s="35"/>
    </row>
    <row r="1307" spans="1:46" ht="15" customHeight="1">
      <c r="A1307" s="11">
        <v>55.533798387096802</v>
      </c>
      <c r="B1307" s="32">
        <v>1172</v>
      </c>
      <c r="C1307" s="17">
        <v>-43.959516999999998</v>
      </c>
      <c r="D1307" s="17">
        <v>149.92843300000001</v>
      </c>
      <c r="E1307" s="40" t="s">
        <v>19</v>
      </c>
      <c r="F1307" s="18">
        <v>-59.6</v>
      </c>
      <c r="G1307" s="17">
        <v>-57.4</v>
      </c>
      <c r="H1307" s="17">
        <v>-57.8</v>
      </c>
      <c r="I1307" s="17">
        <v>-54.6</v>
      </c>
      <c r="J1307" s="17">
        <v>-50</v>
      </c>
      <c r="K1307" s="30">
        <v>-46.9</v>
      </c>
      <c r="L1307" s="10">
        <f t="shared" si="280"/>
        <v>-59.6</v>
      </c>
      <c r="M1307" s="52" t="str">
        <f t="shared" si="281"/>
        <v>high latitude</v>
      </c>
      <c r="N1307" s="83" t="s">
        <v>8</v>
      </c>
      <c r="O1307" s="34" t="s">
        <v>8</v>
      </c>
      <c r="P1307" s="34" t="s">
        <v>8</v>
      </c>
      <c r="Q1307" s="34" t="s">
        <v>8</v>
      </c>
      <c r="R1307" s="34" t="s">
        <v>8</v>
      </c>
      <c r="S1307" s="42" t="s">
        <v>8</v>
      </c>
      <c r="T1307" s="10">
        <v>0.61885245901639341</v>
      </c>
      <c r="U1307" s="11">
        <v>2.3483606557377048E-2</v>
      </c>
      <c r="V1307" s="11">
        <v>3.2663934426229509E-2</v>
      </c>
      <c r="W1307" s="11">
        <v>1.2500000000000001E-2</v>
      </c>
      <c r="X1307" s="11">
        <v>0.27622950819672132</v>
      </c>
      <c r="Y1307" s="12">
        <v>3.6270491803278689E-2</v>
      </c>
      <c r="Z1307" s="10">
        <f t="shared" si="282"/>
        <v>0.77617187499999996</v>
      </c>
      <c r="AA1307" s="11">
        <f t="shared" si="283"/>
        <v>-0.32255648997675168</v>
      </c>
      <c r="AB1307" s="11">
        <f t="shared" si="284"/>
        <v>-0.11004209820203444</v>
      </c>
      <c r="AC1307" s="11">
        <f t="shared" si="285"/>
        <v>25.12743692656926</v>
      </c>
      <c r="AD1307" s="11">
        <f t="shared" si="286"/>
        <v>31.073120482980848</v>
      </c>
      <c r="AE1307" s="10">
        <v>26.402805339804601</v>
      </c>
      <c r="AF1307" s="11">
        <v>32.201123990624197</v>
      </c>
      <c r="AG1307" s="12">
        <v>40.4527821407559</v>
      </c>
      <c r="AH1307" s="10">
        <v>8.6126477926022349E-2</v>
      </c>
      <c r="AI1307" s="11">
        <f t="shared" si="287"/>
        <v>69.139194139194132</v>
      </c>
      <c r="AJ1307" s="11">
        <f t="shared" si="288"/>
        <v>5.5364404128870826</v>
      </c>
      <c r="AK1307" s="11">
        <f t="shared" si="289"/>
        <v>0.18010752688172041</v>
      </c>
      <c r="AL1307" s="11">
        <f t="shared" si="290"/>
        <v>2.6131147540983606</v>
      </c>
      <c r="AM1307" s="11">
        <f t="shared" si="291"/>
        <v>2.5867187500000002</v>
      </c>
      <c r="AN1307" s="3">
        <f t="shared" si="292"/>
        <v>2.2403560830860534</v>
      </c>
      <c r="AO1307" s="3" t="str">
        <f t="shared" si="293"/>
        <v>n/a</v>
      </c>
      <c r="AP1307" s="3" t="s">
        <v>8</v>
      </c>
      <c r="AQ1307" s="124"/>
      <c r="AR1307" s="4"/>
      <c r="AS1307" s="3"/>
      <c r="AT1307" s="35"/>
    </row>
    <row r="1308" spans="1:46" ht="15" customHeight="1">
      <c r="A1308" s="11">
        <v>55.538862903225827</v>
      </c>
      <c r="B1308" s="32">
        <v>1172</v>
      </c>
      <c r="C1308" s="17">
        <v>-43.959516999999998</v>
      </c>
      <c r="D1308" s="17">
        <v>149.92843300000001</v>
      </c>
      <c r="E1308" s="40" t="s">
        <v>19</v>
      </c>
      <c r="F1308" s="18">
        <v>-59.6</v>
      </c>
      <c r="G1308" s="17">
        <v>-57.4</v>
      </c>
      <c r="H1308" s="17">
        <v>-57.8</v>
      </c>
      <c r="I1308" s="17">
        <v>-54.6</v>
      </c>
      <c r="J1308" s="17">
        <v>-50</v>
      </c>
      <c r="K1308" s="30">
        <v>-46.9</v>
      </c>
      <c r="L1308" s="10">
        <f t="shared" si="280"/>
        <v>-59.6</v>
      </c>
      <c r="M1308" s="52" t="str">
        <f t="shared" si="281"/>
        <v>high latitude</v>
      </c>
      <c r="N1308" s="83" t="s">
        <v>8</v>
      </c>
      <c r="O1308" s="34" t="s">
        <v>8</v>
      </c>
      <c r="P1308" s="34" t="s">
        <v>8</v>
      </c>
      <c r="Q1308" s="34" t="s">
        <v>8</v>
      </c>
      <c r="R1308" s="34" t="s">
        <v>8</v>
      </c>
      <c r="S1308" s="42" t="s">
        <v>8</v>
      </c>
      <c r="T1308" s="10">
        <v>0</v>
      </c>
      <c r="U1308" s="11">
        <v>6.7097718677564963E-2</v>
      </c>
      <c r="V1308" s="11">
        <v>8.9463624903419955E-2</v>
      </c>
      <c r="W1308" s="11">
        <v>3.2166239681184171E-2</v>
      </c>
      <c r="X1308" s="11">
        <v>0.73197511284616323</v>
      </c>
      <c r="Y1308" s="12">
        <v>7.9297303891667684E-2</v>
      </c>
      <c r="Z1308" s="10">
        <f t="shared" si="282"/>
        <v>0.74965862539827033</v>
      </c>
      <c r="AA1308" s="11">
        <f t="shared" si="283"/>
        <v>-0.32418888759682374</v>
      </c>
      <c r="AB1308" s="11">
        <f t="shared" si="284"/>
        <v>-0.12513645775075599</v>
      </c>
      <c r="AC1308" s="11">
        <f t="shared" si="285"/>
        <v>25.017250087214396</v>
      </c>
      <c r="AD1308" s="11">
        <f t="shared" si="286"/>
        <v>30.040666289848289</v>
      </c>
      <c r="AE1308" s="10">
        <v>26.2438414345559</v>
      </c>
      <c r="AF1308" s="11">
        <v>32.0526273321776</v>
      </c>
      <c r="AG1308" s="12">
        <v>40.154885059248798</v>
      </c>
      <c r="AH1308" s="10">
        <v>0.10603426868636702</v>
      </c>
      <c r="AI1308" s="11">
        <f t="shared" si="287"/>
        <v>0</v>
      </c>
      <c r="AJ1308" s="11">
        <f t="shared" si="288"/>
        <v>100</v>
      </c>
      <c r="AK1308" s="11">
        <f t="shared" si="289"/>
        <v>0.1887275832621691</v>
      </c>
      <c r="AL1308" s="11">
        <f t="shared" si="290"/>
        <v>2.781289506953224</v>
      </c>
      <c r="AM1308" s="11">
        <f t="shared" si="291"/>
        <v>2.461386739493248</v>
      </c>
      <c r="AN1308" s="3">
        <f t="shared" si="292"/>
        <v>0</v>
      </c>
      <c r="AO1308" s="3" t="str">
        <f t="shared" si="293"/>
        <v>n/a</v>
      </c>
      <c r="AP1308" s="3" t="s">
        <v>8</v>
      </c>
      <c r="AQ1308" s="124"/>
      <c r="AR1308" s="4"/>
      <c r="AS1308" s="3"/>
      <c r="AT1308" s="35"/>
    </row>
    <row r="1309" spans="1:46" ht="15" customHeight="1">
      <c r="A1309" s="11">
        <v>55.545193548387111</v>
      </c>
      <c r="B1309" s="32">
        <v>1172</v>
      </c>
      <c r="C1309" s="17">
        <v>-43.959516999999998</v>
      </c>
      <c r="D1309" s="17">
        <v>149.92843300000001</v>
      </c>
      <c r="E1309" s="40" t="s">
        <v>19</v>
      </c>
      <c r="F1309" s="18">
        <v>-59.6</v>
      </c>
      <c r="G1309" s="17">
        <v>-57.4</v>
      </c>
      <c r="H1309" s="17">
        <v>-57.8</v>
      </c>
      <c r="I1309" s="17">
        <v>-54.6</v>
      </c>
      <c r="J1309" s="17">
        <v>-50</v>
      </c>
      <c r="K1309" s="30">
        <v>-46.9</v>
      </c>
      <c r="L1309" s="10">
        <f t="shared" si="280"/>
        <v>-59.6</v>
      </c>
      <c r="M1309" s="52" t="str">
        <f t="shared" si="281"/>
        <v>high latitude</v>
      </c>
      <c r="N1309" s="83" t="s">
        <v>8</v>
      </c>
      <c r="O1309" s="34" t="s">
        <v>8</v>
      </c>
      <c r="P1309" s="34" t="s">
        <v>8</v>
      </c>
      <c r="Q1309" s="34" t="s">
        <v>8</v>
      </c>
      <c r="R1309" s="34" t="s">
        <v>8</v>
      </c>
      <c r="S1309" s="42" t="s">
        <v>8</v>
      </c>
      <c r="T1309" s="10">
        <v>0.33009437833836108</v>
      </c>
      <c r="U1309" s="11">
        <v>4.6222785340526429E-2</v>
      </c>
      <c r="V1309" s="11">
        <v>6.0123513607574341E-2</v>
      </c>
      <c r="W1309" s="11">
        <v>2.1127144212388892E-2</v>
      </c>
      <c r="X1309" s="11">
        <v>0.48687102025939527</v>
      </c>
      <c r="Y1309" s="12">
        <v>5.5561158241753943E-2</v>
      </c>
      <c r="Z1309" s="10">
        <f t="shared" si="282"/>
        <v>0.74746422268571222</v>
      </c>
      <c r="AA1309" s="11">
        <f t="shared" si="283"/>
        <v>-0.32637536386202132</v>
      </c>
      <c r="AB1309" s="11">
        <f t="shared" si="284"/>
        <v>-0.12640958997614343</v>
      </c>
      <c r="AC1309" s="11">
        <f t="shared" si="285"/>
        <v>24.86966293931356</v>
      </c>
      <c r="AD1309" s="11">
        <f t="shared" si="286"/>
        <v>29.953584045631789</v>
      </c>
      <c r="AE1309" s="10">
        <v>27.781382553447301</v>
      </c>
      <c r="AF1309" s="11">
        <v>33.702918322269099</v>
      </c>
      <c r="AG1309" s="12">
        <v>42.267713313455097</v>
      </c>
      <c r="AH1309" s="10">
        <v>9.5926421257651551E-2</v>
      </c>
      <c r="AI1309" s="11">
        <f t="shared" si="287"/>
        <v>40.404939903811936</v>
      </c>
      <c r="AJ1309" s="11">
        <f t="shared" si="288"/>
        <v>14.406939087262868</v>
      </c>
      <c r="AK1309" s="11">
        <f t="shared" si="289"/>
        <v>0.1902856746362325</v>
      </c>
      <c r="AL1309" s="11">
        <f t="shared" si="290"/>
        <v>2.8457946328741439</v>
      </c>
      <c r="AM1309" s="11">
        <f t="shared" si="291"/>
        <v>2.4700022547448004</v>
      </c>
      <c r="AN1309" s="3">
        <f t="shared" si="292"/>
        <v>0.67799142812503677</v>
      </c>
      <c r="AO1309" s="3" t="str">
        <f t="shared" si="293"/>
        <v>n/a</v>
      </c>
      <c r="AP1309" s="3" t="s">
        <v>8</v>
      </c>
      <c r="AQ1309" s="124"/>
      <c r="AR1309" s="4"/>
      <c r="AS1309" s="3"/>
      <c r="AT1309" s="35"/>
    </row>
    <row r="1310" spans="1:46" ht="15" customHeight="1">
      <c r="A1310" s="11">
        <v>55.551524193548396</v>
      </c>
      <c r="B1310" s="32">
        <v>1172</v>
      </c>
      <c r="C1310" s="17">
        <v>-43.959516999999998</v>
      </c>
      <c r="D1310" s="17">
        <v>149.92843300000001</v>
      </c>
      <c r="E1310" s="40" t="s">
        <v>19</v>
      </c>
      <c r="F1310" s="18">
        <v>-59.6</v>
      </c>
      <c r="G1310" s="17">
        <v>-57.4</v>
      </c>
      <c r="H1310" s="17">
        <v>-57.8</v>
      </c>
      <c r="I1310" s="17">
        <v>-54.6</v>
      </c>
      <c r="J1310" s="17">
        <v>-50</v>
      </c>
      <c r="K1310" s="30">
        <v>-46.9</v>
      </c>
      <c r="L1310" s="10">
        <f t="shared" si="280"/>
        <v>-59.6</v>
      </c>
      <c r="M1310" s="52" t="str">
        <f t="shared" si="281"/>
        <v>high latitude</v>
      </c>
      <c r="N1310" s="83" t="s">
        <v>8</v>
      </c>
      <c r="O1310" s="34" t="s">
        <v>8</v>
      </c>
      <c r="P1310" s="34" t="s">
        <v>8</v>
      </c>
      <c r="Q1310" s="34" t="s">
        <v>8</v>
      </c>
      <c r="R1310" s="34" t="s">
        <v>8</v>
      </c>
      <c r="S1310" s="42" t="s">
        <v>8</v>
      </c>
      <c r="T1310" s="10">
        <v>0.31482389344491268</v>
      </c>
      <c r="U1310" s="11">
        <v>6.3433601942615908E-2</v>
      </c>
      <c r="V1310" s="11">
        <v>5.5518745490624105E-2</v>
      </c>
      <c r="W1310" s="11">
        <v>1.6195596309138523E-2</v>
      </c>
      <c r="X1310" s="11">
        <v>0.51475254519617153</v>
      </c>
      <c r="Y1310" s="12">
        <v>3.527561761653724E-2</v>
      </c>
      <c r="Z1310" s="10">
        <f t="shared" si="282"/>
        <v>0.62778854380924864</v>
      </c>
      <c r="AA1310" s="11">
        <f t="shared" si="283"/>
        <v>-0.38636979817489403</v>
      </c>
      <c r="AB1310" s="11">
        <f t="shared" si="284"/>
        <v>-0.20218661378064517</v>
      </c>
      <c r="AC1310" s="11">
        <f t="shared" si="285"/>
        <v>20.820038623194652</v>
      </c>
      <c r="AD1310" s="11">
        <f t="shared" si="286"/>
        <v>24.770435617403869</v>
      </c>
      <c r="AE1310" s="10">
        <v>29.870115774925001</v>
      </c>
      <c r="AF1310" s="11">
        <v>36.035468918951402</v>
      </c>
      <c r="AG1310" s="12">
        <v>45.134159880744498</v>
      </c>
      <c r="AH1310" s="10">
        <v>0.11563596939393836</v>
      </c>
      <c r="AI1310" s="11">
        <f t="shared" si="287"/>
        <v>37.949955999307385</v>
      </c>
      <c r="AJ1310" s="11">
        <f t="shared" si="288"/>
        <v>10.075883142363377</v>
      </c>
      <c r="AK1310" s="11">
        <f t="shared" si="289"/>
        <v>0.19724555840376906</v>
      </c>
      <c r="AL1310" s="11">
        <f t="shared" si="290"/>
        <v>3.4280149017604935</v>
      </c>
      <c r="AM1310" s="11">
        <f t="shared" si="291"/>
        <v>2.1367958128189732</v>
      </c>
      <c r="AN1310" s="3">
        <f t="shared" si="292"/>
        <v>0.61160240271358679</v>
      </c>
      <c r="AO1310" s="3" t="str">
        <f t="shared" si="293"/>
        <v>n/a</v>
      </c>
      <c r="AP1310" s="3" t="s">
        <v>8</v>
      </c>
      <c r="AQ1310" s="124"/>
      <c r="AR1310" s="4"/>
      <c r="AS1310" s="3"/>
      <c r="AT1310" s="35"/>
    </row>
    <row r="1311" spans="1:46" ht="15" customHeight="1">
      <c r="A1311" s="11">
        <v>55.556588709677428</v>
      </c>
      <c r="B1311" s="32">
        <v>1172</v>
      </c>
      <c r="C1311" s="17">
        <v>-43.959516999999998</v>
      </c>
      <c r="D1311" s="17">
        <v>149.92843300000001</v>
      </c>
      <c r="E1311" s="40" t="s">
        <v>19</v>
      </c>
      <c r="F1311" s="18">
        <v>-59.6</v>
      </c>
      <c r="G1311" s="17">
        <v>-57.4</v>
      </c>
      <c r="H1311" s="17">
        <v>-57.8</v>
      </c>
      <c r="I1311" s="17">
        <v>-54.6</v>
      </c>
      <c r="J1311" s="17">
        <v>-50</v>
      </c>
      <c r="K1311" s="30">
        <v>-46.9</v>
      </c>
      <c r="L1311" s="10">
        <f t="shared" si="280"/>
        <v>-59.6</v>
      </c>
      <c r="M1311" s="52" t="str">
        <f t="shared" si="281"/>
        <v>high latitude</v>
      </c>
      <c r="N1311" s="83" t="s">
        <v>8</v>
      </c>
      <c r="O1311" s="34" t="s">
        <v>8</v>
      </c>
      <c r="P1311" s="34" t="s">
        <v>8</v>
      </c>
      <c r="Q1311" s="34" t="s">
        <v>8</v>
      </c>
      <c r="R1311" s="34" t="s">
        <v>8</v>
      </c>
      <c r="S1311" s="42" t="s">
        <v>8</v>
      </c>
      <c r="T1311" s="10">
        <v>0.29544493391208271</v>
      </c>
      <c r="U1311" s="11">
        <v>6.0191961985390341E-2</v>
      </c>
      <c r="V1311" s="11">
        <v>5.9223786973700565E-2</v>
      </c>
      <c r="W1311" s="11">
        <v>1.7836993555022343E-2</v>
      </c>
      <c r="X1311" s="11">
        <v>0.52591008738437162</v>
      </c>
      <c r="Y1311" s="12">
        <v>4.1392236189432496E-2</v>
      </c>
      <c r="Z1311" s="10">
        <f t="shared" si="282"/>
        <v>0.66306379041710151</v>
      </c>
      <c r="AA1311" s="11">
        <f t="shared" si="283"/>
        <v>-0.36502485682718527</v>
      </c>
      <c r="AB1311" s="11">
        <f t="shared" si="284"/>
        <v>-0.1784446880454956</v>
      </c>
      <c r="AC1311" s="11">
        <f t="shared" si="285"/>
        <v>22.260822164164992</v>
      </c>
      <c r="AD1311" s="11">
        <f t="shared" si="286"/>
        <v>26.394383337688101</v>
      </c>
      <c r="AE1311" s="10">
        <v>28.607241074605799</v>
      </c>
      <c r="AF1311" s="11">
        <v>34.6757575232756</v>
      </c>
      <c r="AG1311" s="12">
        <v>43.398329617527303</v>
      </c>
      <c r="AH1311" s="10">
        <v>0.11441152041619565</v>
      </c>
      <c r="AI1311" s="11">
        <f t="shared" si="287"/>
        <v>35.970430112637835</v>
      </c>
      <c r="AJ1311" s="11">
        <f t="shared" si="288"/>
        <v>12.288500160762483</v>
      </c>
      <c r="AK1311" s="11">
        <f t="shared" si="289"/>
        <v>0.19480768661024184</v>
      </c>
      <c r="AL1311" s="11">
        <f t="shared" si="290"/>
        <v>3.3202785430745974</v>
      </c>
      <c r="AM1311" s="11">
        <f t="shared" si="291"/>
        <v>2.226312008554062</v>
      </c>
      <c r="AN1311" s="3">
        <f t="shared" si="292"/>
        <v>0.56177841231661152</v>
      </c>
      <c r="AO1311" s="3" t="str">
        <f t="shared" si="293"/>
        <v>n/a</v>
      </c>
      <c r="AP1311" s="3" t="s">
        <v>8</v>
      </c>
      <c r="AQ1311" s="124"/>
      <c r="AR1311" s="4"/>
      <c r="AS1311" s="3"/>
      <c r="AT1311" s="35"/>
    </row>
    <row r="1312" spans="1:46" ht="15" customHeight="1">
      <c r="A1312" s="11">
        <v>55.561653225806452</v>
      </c>
      <c r="B1312" s="32">
        <v>1172</v>
      </c>
      <c r="C1312" s="17">
        <v>-43.959516999999998</v>
      </c>
      <c r="D1312" s="17">
        <v>149.92843300000001</v>
      </c>
      <c r="E1312" s="40" t="s">
        <v>19</v>
      </c>
      <c r="F1312" s="18">
        <v>-59.6</v>
      </c>
      <c r="G1312" s="17">
        <v>-57.4</v>
      </c>
      <c r="H1312" s="17">
        <v>-57.8</v>
      </c>
      <c r="I1312" s="17">
        <v>-54.6</v>
      </c>
      <c r="J1312" s="17">
        <v>-50</v>
      </c>
      <c r="K1312" s="30">
        <v>-46.9</v>
      </c>
      <c r="L1312" s="10">
        <f t="shared" si="280"/>
        <v>-59.6</v>
      </c>
      <c r="M1312" s="52" t="str">
        <f t="shared" si="281"/>
        <v>high latitude</v>
      </c>
      <c r="N1312" s="83" t="s">
        <v>8</v>
      </c>
      <c r="O1312" s="34" t="s">
        <v>8</v>
      </c>
      <c r="P1312" s="34" t="s">
        <v>8</v>
      </c>
      <c r="Q1312" s="34" t="s">
        <v>8</v>
      </c>
      <c r="R1312" s="34" t="s">
        <v>8</v>
      </c>
      <c r="S1312" s="42" t="s">
        <v>8</v>
      </c>
      <c r="T1312" s="10">
        <v>0.30855249534065021</v>
      </c>
      <c r="U1312" s="11">
        <v>6.1503416856492028E-2</v>
      </c>
      <c r="V1312" s="11">
        <v>5.64644163733002E-2</v>
      </c>
      <c r="W1312" s="11">
        <v>1.6566576931041622E-2</v>
      </c>
      <c r="X1312" s="11">
        <v>0.52115689928901776</v>
      </c>
      <c r="Y1312" s="12">
        <v>3.5756195209498173E-2</v>
      </c>
      <c r="Z1312" s="10">
        <f t="shared" si="282"/>
        <v>0.63883259019051475</v>
      </c>
      <c r="AA1312" s="11">
        <f t="shared" si="283"/>
        <v>-0.37705853544629853</v>
      </c>
      <c r="AB1312" s="11">
        <f t="shared" si="284"/>
        <v>-0.19461293633619955</v>
      </c>
      <c r="AC1312" s="11">
        <f t="shared" si="285"/>
        <v>21.448548857374849</v>
      </c>
      <c r="AD1312" s="11">
        <f t="shared" si="286"/>
        <v>25.288475154603951</v>
      </c>
      <c r="AE1312" s="10">
        <v>27.535530016692999</v>
      </c>
      <c r="AF1312" s="11">
        <v>33.483580243365402</v>
      </c>
      <c r="AG1312" s="12">
        <v>41.957075455628001</v>
      </c>
      <c r="AH1312" s="10">
        <v>0.11674212379648803</v>
      </c>
      <c r="AI1312" s="11">
        <f t="shared" si="287"/>
        <v>37.188019966722123</v>
      </c>
      <c r="AJ1312" s="11">
        <f t="shared" si="288"/>
        <v>10.384923817161187</v>
      </c>
      <c r="AK1312" s="11">
        <f t="shared" si="289"/>
        <v>0.19456923230508139</v>
      </c>
      <c r="AL1312" s="11">
        <f t="shared" si="290"/>
        <v>3.4083333333333337</v>
      </c>
      <c r="AM1312" s="11">
        <f t="shared" si="291"/>
        <v>2.1560599918929872</v>
      </c>
      <c r="AN1312" s="3">
        <f t="shared" si="292"/>
        <v>0.59205298013245022</v>
      </c>
      <c r="AO1312" s="3" t="str">
        <f t="shared" si="293"/>
        <v>n/a</v>
      </c>
      <c r="AP1312" s="3" t="s">
        <v>8</v>
      </c>
      <c r="AQ1312" s="124"/>
      <c r="AR1312" s="4"/>
      <c r="AS1312" s="3"/>
      <c r="AT1312" s="35"/>
    </row>
    <row r="1313" spans="1:45" ht="15" customHeight="1">
      <c r="A1313" s="11">
        <v>55.566717741935506</v>
      </c>
      <c r="B1313" s="32">
        <v>1172</v>
      </c>
      <c r="C1313" s="17">
        <v>-43.959516999999998</v>
      </c>
      <c r="D1313" s="17">
        <v>149.92843300000001</v>
      </c>
      <c r="E1313" s="40" t="s">
        <v>19</v>
      </c>
      <c r="F1313" s="18">
        <v>-59.6</v>
      </c>
      <c r="G1313" s="17">
        <v>-57.4</v>
      </c>
      <c r="H1313" s="17">
        <v>-57.8</v>
      </c>
      <c r="I1313" s="17">
        <v>-54.6</v>
      </c>
      <c r="J1313" s="17">
        <v>-50</v>
      </c>
      <c r="K1313" s="30">
        <v>-46.9</v>
      </c>
      <c r="L1313" s="10">
        <f t="shared" si="280"/>
        <v>-59.6</v>
      </c>
      <c r="M1313" s="52" t="str">
        <f t="shared" si="281"/>
        <v>high latitude</v>
      </c>
      <c r="N1313" s="83" t="s">
        <v>8</v>
      </c>
      <c r="O1313" s="34" t="s">
        <v>8</v>
      </c>
      <c r="P1313" s="34" t="s">
        <v>8</v>
      </c>
      <c r="Q1313" s="34" t="s">
        <v>8</v>
      </c>
      <c r="R1313" s="34" t="s">
        <v>8</v>
      </c>
      <c r="S1313" s="42" t="s">
        <v>8</v>
      </c>
      <c r="T1313" s="10">
        <v>0.29161882893226176</v>
      </c>
      <c r="U1313" s="11">
        <v>6.3719862227324911E-2</v>
      </c>
      <c r="V1313" s="11">
        <v>6.2686567164179099E-2</v>
      </c>
      <c r="W1313" s="11">
        <v>1.7336394948335245E-2</v>
      </c>
      <c r="X1313" s="11">
        <v>0.52353616532721015</v>
      </c>
      <c r="Y1313" s="12">
        <v>4.1102181400688866E-2</v>
      </c>
      <c r="Z1313" s="10">
        <f t="shared" si="282"/>
        <v>0.65527950310559013</v>
      </c>
      <c r="AA1313" s="11">
        <f t="shared" si="283"/>
        <v>-0.36041168616967362</v>
      </c>
      <c r="AB1313" s="11">
        <f t="shared" si="284"/>
        <v>-0.18357341639813821</v>
      </c>
      <c r="AC1313" s="11">
        <f t="shared" si="285"/>
        <v>22.572211183547029</v>
      </c>
      <c r="AD1313" s="11">
        <f t="shared" si="286"/>
        <v>26.043578318367345</v>
      </c>
      <c r="AE1313" s="10">
        <v>27.249281309844498</v>
      </c>
      <c r="AF1313" s="11">
        <v>33.1714708788232</v>
      </c>
      <c r="AG1313" s="12">
        <v>41.483952106579302</v>
      </c>
      <c r="AH1313" s="10">
        <v>0.14396741068914379</v>
      </c>
      <c r="AI1313" s="11">
        <f t="shared" si="287"/>
        <v>35.774647887323937</v>
      </c>
      <c r="AJ1313" s="11">
        <f t="shared" si="288"/>
        <v>12.353347135955833</v>
      </c>
      <c r="AK1313" s="11">
        <f t="shared" si="289"/>
        <v>0.20291734197730951</v>
      </c>
      <c r="AL1313" s="11">
        <f t="shared" si="290"/>
        <v>3.6158940397350996</v>
      </c>
      <c r="AM1313" s="11">
        <f t="shared" si="291"/>
        <v>2.1937888198757762</v>
      </c>
      <c r="AN1313" s="3">
        <f t="shared" si="292"/>
        <v>0.55701754385964908</v>
      </c>
      <c r="AO1313" s="3" t="str">
        <f t="shared" si="293"/>
        <v>n/a</v>
      </c>
      <c r="AP1313" s="3" t="s">
        <v>8</v>
      </c>
      <c r="AQ1313" s="124"/>
      <c r="AR1313" s="4"/>
      <c r="AS1313" s="3"/>
    </row>
    <row r="1314" spans="1:45" ht="15" customHeight="1">
      <c r="A1314" s="11">
        <v>55.571782258064538</v>
      </c>
      <c r="B1314" s="32">
        <v>1172</v>
      </c>
      <c r="C1314" s="17">
        <v>-43.959516999999998</v>
      </c>
      <c r="D1314" s="17">
        <v>149.92843300000001</v>
      </c>
      <c r="E1314" s="40" t="s">
        <v>19</v>
      </c>
      <c r="F1314" s="18">
        <v>-59.6</v>
      </c>
      <c r="G1314" s="17">
        <v>-57.4</v>
      </c>
      <c r="H1314" s="17">
        <v>-57.8</v>
      </c>
      <c r="I1314" s="17">
        <v>-54.6</v>
      </c>
      <c r="J1314" s="17">
        <v>-50</v>
      </c>
      <c r="K1314" s="30">
        <v>-46.9</v>
      </c>
      <c r="L1314" s="10">
        <f t="shared" si="280"/>
        <v>-59.6</v>
      </c>
      <c r="M1314" s="52" t="str">
        <f t="shared" si="281"/>
        <v>high latitude</v>
      </c>
      <c r="N1314" s="83" t="s">
        <v>8</v>
      </c>
      <c r="O1314" s="34" t="s">
        <v>8</v>
      </c>
      <c r="P1314" s="34" t="s">
        <v>8</v>
      </c>
      <c r="Q1314" s="34" t="s">
        <v>8</v>
      </c>
      <c r="R1314" s="34" t="s">
        <v>8</v>
      </c>
      <c r="S1314" s="42" t="s">
        <v>8</v>
      </c>
      <c r="T1314" s="10">
        <v>0.29734675205855443</v>
      </c>
      <c r="U1314" s="11">
        <v>6.4552200874250273E-2</v>
      </c>
      <c r="V1314" s="11">
        <v>6.4043915827996345E-2</v>
      </c>
      <c r="W1314" s="11">
        <v>1.8094947646640235E-2</v>
      </c>
      <c r="X1314" s="11">
        <v>0.51336789671647864</v>
      </c>
      <c r="Y1314" s="12">
        <v>4.2594286876080106E-2</v>
      </c>
      <c r="Z1314" s="10">
        <f t="shared" si="282"/>
        <v>0.65896885069817401</v>
      </c>
      <c r="AA1314" s="11">
        <f t="shared" si="283"/>
        <v>-0.35992578163991251</v>
      </c>
      <c r="AB1314" s="11">
        <f t="shared" si="284"/>
        <v>-0.18113511391831957</v>
      </c>
      <c r="AC1314" s="11">
        <f t="shared" si="285"/>
        <v>22.605009739305903</v>
      </c>
      <c r="AD1314" s="11">
        <f t="shared" si="286"/>
        <v>26.210358207986943</v>
      </c>
      <c r="AE1314" s="10">
        <v>25.747403210061201</v>
      </c>
      <c r="AF1314" s="11">
        <v>31.541467126330701</v>
      </c>
      <c r="AG1314" s="12">
        <v>39.480370877768301</v>
      </c>
      <c r="AH1314" s="10">
        <v>0.15952400765582092</v>
      </c>
      <c r="AI1314" s="11">
        <f t="shared" si="287"/>
        <v>36.677115987460809</v>
      </c>
      <c r="AJ1314" s="11">
        <f t="shared" si="288"/>
        <v>12.529904306220093</v>
      </c>
      <c r="AK1314" s="11">
        <f t="shared" si="289"/>
        <v>0.2087673611111111</v>
      </c>
      <c r="AL1314" s="11">
        <f t="shared" si="290"/>
        <v>3.5393258426966296</v>
      </c>
      <c r="AM1314" s="11">
        <f t="shared" si="291"/>
        <v>2.2046186895810953</v>
      </c>
      <c r="AN1314" s="3">
        <f t="shared" si="292"/>
        <v>0.57920792079207917</v>
      </c>
      <c r="AO1314" s="3" t="str">
        <f t="shared" si="293"/>
        <v>n/a</v>
      </c>
      <c r="AP1314" s="3" t="s">
        <v>8</v>
      </c>
      <c r="AQ1314" s="124"/>
      <c r="AR1314" s="4"/>
      <c r="AS1314" s="3"/>
    </row>
    <row r="1315" spans="1:45" ht="15" customHeight="1">
      <c r="A1315" s="11">
        <v>55.576846774193562</v>
      </c>
      <c r="B1315" s="32">
        <v>1172</v>
      </c>
      <c r="C1315" s="17">
        <v>-43.959516999999998</v>
      </c>
      <c r="D1315" s="17">
        <v>149.92843300000001</v>
      </c>
      <c r="E1315" s="40" t="s">
        <v>19</v>
      </c>
      <c r="F1315" s="18">
        <v>-59.6</v>
      </c>
      <c r="G1315" s="17">
        <v>-57.4</v>
      </c>
      <c r="H1315" s="17">
        <v>-57.8</v>
      </c>
      <c r="I1315" s="17">
        <v>-54.6</v>
      </c>
      <c r="J1315" s="17">
        <v>-50</v>
      </c>
      <c r="K1315" s="30">
        <v>-46.9</v>
      </c>
      <c r="L1315" s="10">
        <f t="shared" si="280"/>
        <v>-59.6</v>
      </c>
      <c r="M1315" s="52" t="str">
        <f t="shared" si="281"/>
        <v>high latitude</v>
      </c>
      <c r="N1315" s="83" t="s">
        <v>8</v>
      </c>
      <c r="O1315" s="34" t="s">
        <v>8</v>
      </c>
      <c r="P1315" s="34" t="s">
        <v>8</v>
      </c>
      <c r="Q1315" s="34" t="s">
        <v>8</v>
      </c>
      <c r="R1315" s="34" t="s">
        <v>8</v>
      </c>
      <c r="S1315" s="42" t="s">
        <v>8</v>
      </c>
      <c r="T1315" s="10">
        <v>0.28070637849235636</v>
      </c>
      <c r="U1315" s="11">
        <v>6.3653136531365312E-2</v>
      </c>
      <c r="V1315" s="11">
        <v>6.47074327886136E-2</v>
      </c>
      <c r="W1315" s="11">
        <v>2.0031628887717447E-2</v>
      </c>
      <c r="X1315" s="11">
        <v>0.52583025830258301</v>
      </c>
      <c r="Y1315" s="12">
        <v>4.5071164997364258E-2</v>
      </c>
      <c r="Z1315" s="10">
        <f t="shared" si="282"/>
        <v>0.67098092643051754</v>
      </c>
      <c r="AA1315" s="11">
        <f t="shared" si="283"/>
        <v>-0.36045689839235895</v>
      </c>
      <c r="AB1315" s="11">
        <f t="shared" si="284"/>
        <v>-0.17328982508244009</v>
      </c>
      <c r="AC1315" s="11">
        <f t="shared" si="285"/>
        <v>22.569159358515769</v>
      </c>
      <c r="AD1315" s="11">
        <f t="shared" si="286"/>
        <v>26.746975964361098</v>
      </c>
      <c r="AE1315" s="10">
        <v>25.581730937293599</v>
      </c>
      <c r="AF1315" s="11">
        <v>31.386653569161901</v>
      </c>
      <c r="AG1315" s="12">
        <v>39.3590732683327</v>
      </c>
      <c r="AH1315" s="10">
        <v>0.17027116952254201</v>
      </c>
      <c r="AI1315" s="11">
        <f t="shared" si="287"/>
        <v>34.803921568627452</v>
      </c>
      <c r="AJ1315" s="11">
        <f t="shared" si="288"/>
        <v>13.834951456310678</v>
      </c>
      <c r="AK1315" s="11">
        <f t="shared" si="289"/>
        <v>0.20630267497251742</v>
      </c>
      <c r="AL1315" s="11">
        <f t="shared" si="290"/>
        <v>3.2302631578947372</v>
      </c>
      <c r="AM1315" s="11">
        <f t="shared" si="291"/>
        <v>2.2404632152588553</v>
      </c>
      <c r="AN1315" s="3">
        <f t="shared" si="292"/>
        <v>0.53383458646616544</v>
      </c>
      <c r="AO1315" s="3" t="str">
        <f t="shared" si="293"/>
        <v>n/a</v>
      </c>
      <c r="AP1315" s="3" t="s">
        <v>8</v>
      </c>
      <c r="AQ1315" s="124"/>
      <c r="AR1315" s="4"/>
      <c r="AS1315" s="3"/>
    </row>
    <row r="1316" spans="1:45" ht="15" customHeight="1">
      <c r="A1316" s="11">
        <v>55.581911290322594</v>
      </c>
      <c r="B1316" s="32">
        <v>1172</v>
      </c>
      <c r="C1316" s="17">
        <v>-43.959516999999998</v>
      </c>
      <c r="D1316" s="17">
        <v>149.92843300000001</v>
      </c>
      <c r="E1316" s="40" t="s">
        <v>19</v>
      </c>
      <c r="F1316" s="18">
        <v>-59.6</v>
      </c>
      <c r="G1316" s="17">
        <v>-57.4</v>
      </c>
      <c r="H1316" s="17">
        <v>-57.8</v>
      </c>
      <c r="I1316" s="17">
        <v>-54.6</v>
      </c>
      <c r="J1316" s="17">
        <v>-50</v>
      </c>
      <c r="K1316" s="30">
        <v>-46.9</v>
      </c>
      <c r="L1316" s="10">
        <f t="shared" si="280"/>
        <v>-59.6</v>
      </c>
      <c r="M1316" s="52" t="str">
        <f t="shared" si="281"/>
        <v>high latitude</v>
      </c>
      <c r="N1316" s="83" t="s">
        <v>8</v>
      </c>
      <c r="O1316" s="34" t="s">
        <v>8</v>
      </c>
      <c r="P1316" s="34" t="s">
        <v>8</v>
      </c>
      <c r="Q1316" s="34" t="s">
        <v>8</v>
      </c>
      <c r="R1316" s="34" t="s">
        <v>8</v>
      </c>
      <c r="S1316" s="42" t="s">
        <v>8</v>
      </c>
      <c r="T1316" s="10">
        <v>0.32263571184704676</v>
      </c>
      <c r="U1316" s="11">
        <v>5.6930693069306933E-2</v>
      </c>
      <c r="V1316" s="11">
        <v>6.1539774667121884E-2</v>
      </c>
      <c r="W1316" s="11">
        <v>1.9204506657562306E-2</v>
      </c>
      <c r="X1316" s="11">
        <v>0.49334243769204505</v>
      </c>
      <c r="Y1316" s="12">
        <v>4.6346876066917037E-2</v>
      </c>
      <c r="Z1316" s="10">
        <f t="shared" si="282"/>
        <v>0.69063079777365499</v>
      </c>
      <c r="AA1316" s="11">
        <f t="shared" si="283"/>
        <v>-0.34969910266953247</v>
      </c>
      <c r="AB1316" s="11">
        <f t="shared" si="284"/>
        <v>-0.16075405876252491</v>
      </c>
      <c r="AC1316" s="11">
        <f t="shared" si="285"/>
        <v>23.295310569806556</v>
      </c>
      <c r="AD1316" s="11">
        <f t="shared" si="286"/>
        <v>27.604422380643296</v>
      </c>
      <c r="AE1316" s="10">
        <v>18.2622232461345</v>
      </c>
      <c r="AF1316" s="11">
        <v>24.1349532625681</v>
      </c>
      <c r="AG1316" s="12">
        <v>30.435920003195601</v>
      </c>
      <c r="AH1316" s="10">
        <v>0.15727470220304141</v>
      </c>
      <c r="AI1316" s="11">
        <f t="shared" si="287"/>
        <v>39.539748953974893</v>
      </c>
      <c r="AJ1316" s="11">
        <f t="shared" si="288"/>
        <v>12.560721721027065</v>
      </c>
      <c r="AK1316" s="11">
        <f t="shared" si="289"/>
        <v>0.20325100806451615</v>
      </c>
      <c r="AL1316" s="11">
        <f t="shared" si="290"/>
        <v>3.2044444444444449</v>
      </c>
      <c r="AM1316" s="11">
        <f t="shared" si="291"/>
        <v>2.2987012987012987</v>
      </c>
      <c r="AN1316" s="3">
        <f t="shared" si="292"/>
        <v>0.65397923875432529</v>
      </c>
      <c r="AO1316" s="3" t="str">
        <f t="shared" si="293"/>
        <v>n/a</v>
      </c>
      <c r="AP1316" s="3" t="s">
        <v>8</v>
      </c>
      <c r="AQ1316" s="124"/>
      <c r="AR1316" s="4"/>
      <c r="AS1316" s="3"/>
    </row>
    <row r="1317" spans="1:45" ht="15" customHeight="1">
      <c r="A1317" s="11">
        <v>55.586975806451619</v>
      </c>
      <c r="B1317" s="32">
        <v>1172</v>
      </c>
      <c r="C1317" s="17">
        <v>-43.959516999999998</v>
      </c>
      <c r="D1317" s="17">
        <v>149.92843300000001</v>
      </c>
      <c r="E1317" s="40" t="s">
        <v>19</v>
      </c>
      <c r="F1317" s="18">
        <v>-59.6</v>
      </c>
      <c r="G1317" s="17">
        <v>-57.4</v>
      </c>
      <c r="H1317" s="17">
        <v>-57.8</v>
      </c>
      <c r="I1317" s="17">
        <v>-54.6</v>
      </c>
      <c r="J1317" s="17">
        <v>-50</v>
      </c>
      <c r="K1317" s="30">
        <v>-46.9</v>
      </c>
      <c r="L1317" s="10">
        <f t="shared" si="280"/>
        <v>-59.6</v>
      </c>
      <c r="M1317" s="52" t="str">
        <f t="shared" si="281"/>
        <v>high latitude</v>
      </c>
      <c r="N1317" s="83" t="s">
        <v>8</v>
      </c>
      <c r="O1317" s="34" t="s">
        <v>8</v>
      </c>
      <c r="P1317" s="34" t="s">
        <v>8</v>
      </c>
      <c r="Q1317" s="34" t="s">
        <v>8</v>
      </c>
      <c r="R1317" s="34" t="s">
        <v>8</v>
      </c>
      <c r="S1317" s="42" t="s">
        <v>8</v>
      </c>
      <c r="T1317" s="10">
        <v>0.27151051625239003</v>
      </c>
      <c r="U1317" s="11">
        <v>6.7941363926067561E-2</v>
      </c>
      <c r="V1317" s="11">
        <v>6.6411727214786484E-2</v>
      </c>
      <c r="W1317" s="11">
        <v>2.001274697259401E-2</v>
      </c>
      <c r="X1317" s="11">
        <v>0.52772466539196938</v>
      </c>
      <c r="Y1317" s="12">
        <v>4.6398980242192481E-2</v>
      </c>
      <c r="Z1317" s="10">
        <f t="shared" si="282"/>
        <v>0.66158730158730172</v>
      </c>
      <c r="AA1317" s="11">
        <f t="shared" si="283"/>
        <v>-0.36630641984352774</v>
      </c>
      <c r="AB1317" s="11">
        <f t="shared" si="284"/>
        <v>-0.17941283916211356</v>
      </c>
      <c r="AC1317" s="11">
        <f t="shared" si="285"/>
        <v>22.174316660561875</v>
      </c>
      <c r="AD1317" s="11">
        <f t="shared" si="286"/>
        <v>26.328161801311431</v>
      </c>
      <c r="AE1317" s="10">
        <v>20.4730358992582</v>
      </c>
      <c r="AF1317" s="11">
        <v>26.2905850119405</v>
      </c>
      <c r="AG1317" s="12">
        <v>33.024396488784497</v>
      </c>
      <c r="AH1317" s="10">
        <v>0.1396508728179551</v>
      </c>
      <c r="AI1317" s="11">
        <f t="shared" si="287"/>
        <v>33.9712918660287</v>
      </c>
      <c r="AJ1317" s="11">
        <f t="shared" si="288"/>
        <v>14.595028067361671</v>
      </c>
      <c r="AK1317" s="11">
        <f t="shared" si="289"/>
        <v>0.21189851268591425</v>
      </c>
      <c r="AL1317" s="11">
        <f t="shared" si="290"/>
        <v>3.3184713375796173</v>
      </c>
      <c r="AM1317" s="11">
        <f t="shared" si="291"/>
        <v>2.2234920634920634</v>
      </c>
      <c r="AN1317" s="3">
        <f t="shared" si="292"/>
        <v>0.51449275362318836</v>
      </c>
      <c r="AO1317" s="3" t="str">
        <f t="shared" si="293"/>
        <v>n/a</v>
      </c>
      <c r="AP1317" s="3" t="s">
        <v>8</v>
      </c>
      <c r="AQ1317" s="124"/>
      <c r="AR1317" s="4"/>
      <c r="AS1317" s="3"/>
    </row>
    <row r="1318" spans="1:45" ht="15" customHeight="1">
      <c r="A1318" s="11">
        <v>55.594572580645163</v>
      </c>
      <c r="B1318" s="32">
        <v>1172</v>
      </c>
      <c r="C1318" s="17">
        <v>-43.959516999999998</v>
      </c>
      <c r="D1318" s="17">
        <v>149.92843300000001</v>
      </c>
      <c r="E1318" s="40" t="s">
        <v>19</v>
      </c>
      <c r="F1318" s="18">
        <v>-59.6</v>
      </c>
      <c r="G1318" s="17">
        <v>-57.4</v>
      </c>
      <c r="H1318" s="17">
        <v>-57.8</v>
      </c>
      <c r="I1318" s="17">
        <v>-54.6</v>
      </c>
      <c r="J1318" s="17">
        <v>-50</v>
      </c>
      <c r="K1318" s="30">
        <v>-46.9</v>
      </c>
      <c r="L1318" s="10">
        <f t="shared" si="280"/>
        <v>-59.6</v>
      </c>
      <c r="M1318" s="52" t="str">
        <f t="shared" si="281"/>
        <v>high latitude</v>
      </c>
      <c r="N1318" s="83" t="s">
        <v>8</v>
      </c>
      <c r="O1318" s="34" t="s">
        <v>8</v>
      </c>
      <c r="P1318" s="34" t="s">
        <v>8</v>
      </c>
      <c r="Q1318" s="34" t="s">
        <v>8</v>
      </c>
      <c r="R1318" s="34" t="s">
        <v>8</v>
      </c>
      <c r="S1318" s="42" t="s">
        <v>8</v>
      </c>
      <c r="T1318" s="10">
        <v>0.27645426610663459</v>
      </c>
      <c r="U1318" s="11">
        <v>6.2534235463919008E-2</v>
      </c>
      <c r="V1318" s="11">
        <v>6.4573748856592728E-2</v>
      </c>
      <c r="W1318" s="11">
        <v>2.0178458043424028E-2</v>
      </c>
      <c r="X1318" s="11">
        <v>0.52898369198512507</v>
      </c>
      <c r="Y1318" s="12">
        <v>4.7275599544304589E-2</v>
      </c>
      <c r="Z1318" s="10">
        <f t="shared" si="282"/>
        <v>0.67858974520111426</v>
      </c>
      <c r="AA1318" s="11">
        <f t="shared" si="283"/>
        <v>-0.35810677182453793</v>
      </c>
      <c r="AB1318" s="11">
        <f t="shared" si="284"/>
        <v>-0.16839270766794232</v>
      </c>
      <c r="AC1318" s="11">
        <f t="shared" si="285"/>
        <v>22.727792901843689</v>
      </c>
      <c r="AD1318" s="11">
        <f t="shared" si="286"/>
        <v>27.081938795512748</v>
      </c>
      <c r="AE1318" s="10">
        <v>19.048729894252599</v>
      </c>
      <c r="AF1318" s="11">
        <v>24.820043323027001</v>
      </c>
      <c r="AG1318" s="12">
        <v>31.2469121422982</v>
      </c>
      <c r="AH1318" s="10">
        <v>0.16899325750216332</v>
      </c>
      <c r="AI1318" s="11">
        <f t="shared" si="287"/>
        <v>34.3234712654478</v>
      </c>
      <c r="AJ1318" s="11">
        <f t="shared" si="288"/>
        <v>14.603409990995198</v>
      </c>
      <c r="AK1318" s="11">
        <f t="shared" si="289"/>
        <v>0.20356203549345026</v>
      </c>
      <c r="AL1318" s="11">
        <f t="shared" si="290"/>
        <v>3.2001329694087657</v>
      </c>
      <c r="AM1318" s="11">
        <f t="shared" si="291"/>
        <v>2.2682713501368923</v>
      </c>
      <c r="AN1318" s="3">
        <f t="shared" si="292"/>
        <v>0.52261396768051682</v>
      </c>
      <c r="AO1318" s="3" t="str">
        <f t="shared" si="293"/>
        <v>n/a</v>
      </c>
      <c r="AP1318" s="3" t="s">
        <v>8</v>
      </c>
      <c r="AQ1318" s="124"/>
      <c r="AR1318" s="4"/>
      <c r="AS1318" s="3"/>
    </row>
    <row r="1319" spans="1:45" ht="15" customHeight="1">
      <c r="A1319" s="11">
        <v>55.604701612903241</v>
      </c>
      <c r="B1319" s="32">
        <v>1172</v>
      </c>
      <c r="C1319" s="17">
        <v>-43.959516999999998</v>
      </c>
      <c r="D1319" s="17">
        <v>149.92843300000001</v>
      </c>
      <c r="E1319" s="40" t="s">
        <v>19</v>
      </c>
      <c r="F1319" s="18">
        <v>-59.6</v>
      </c>
      <c r="G1319" s="17">
        <v>-57.4</v>
      </c>
      <c r="H1319" s="17">
        <v>-57.8</v>
      </c>
      <c r="I1319" s="17">
        <v>-54.6</v>
      </c>
      <c r="J1319" s="17">
        <v>-50</v>
      </c>
      <c r="K1319" s="30">
        <v>-46.9</v>
      </c>
      <c r="L1319" s="10">
        <f t="shared" si="280"/>
        <v>-59.6</v>
      </c>
      <c r="M1319" s="52" t="str">
        <f t="shared" si="281"/>
        <v>high latitude</v>
      </c>
      <c r="N1319" s="83" t="s">
        <v>8</v>
      </c>
      <c r="O1319" s="34" t="s">
        <v>8</v>
      </c>
      <c r="P1319" s="34" t="s">
        <v>8</v>
      </c>
      <c r="Q1319" s="34" t="s">
        <v>8</v>
      </c>
      <c r="R1319" s="34" t="s">
        <v>8</v>
      </c>
      <c r="S1319" s="42" t="s">
        <v>8</v>
      </c>
      <c r="T1319" s="10">
        <v>0.2779474648747709</v>
      </c>
      <c r="U1319" s="11">
        <v>6.2818163306862143E-2</v>
      </c>
      <c r="V1319" s="11">
        <v>6.3225412339645695E-2</v>
      </c>
      <c r="W1319" s="11">
        <v>1.8326206475259621E-2</v>
      </c>
      <c r="X1319" s="11">
        <v>0.53451435552840565</v>
      </c>
      <c r="Y1319" s="12">
        <v>4.3168397475055999E-2</v>
      </c>
      <c r="Z1319" s="10">
        <f t="shared" si="282"/>
        <v>0.66503800217155273</v>
      </c>
      <c r="AA1319" s="11">
        <f t="shared" si="283"/>
        <v>-0.35858463067046753</v>
      </c>
      <c r="AB1319" s="11">
        <f t="shared" si="284"/>
        <v>-0.17715353716027879</v>
      </c>
      <c r="AC1319" s="11">
        <f t="shared" si="285"/>
        <v>22.695537429743439</v>
      </c>
      <c r="AD1319" s="11">
        <f t="shared" si="286"/>
        <v>26.482698058236931</v>
      </c>
      <c r="AE1319" s="10">
        <v>20.0448729497549</v>
      </c>
      <c r="AF1319" s="11">
        <v>25.837230041012901</v>
      </c>
      <c r="AG1319" s="12">
        <v>32.429114852646599</v>
      </c>
      <c r="AH1319" s="10">
        <v>0.15235081374321879</v>
      </c>
      <c r="AI1319" s="11">
        <f t="shared" si="287"/>
        <v>34.210526315789465</v>
      </c>
      <c r="AJ1319" s="11">
        <f t="shared" si="288"/>
        <v>13.443246670894105</v>
      </c>
      <c r="AK1319" s="11">
        <f t="shared" si="289"/>
        <v>0.19994359842075579</v>
      </c>
      <c r="AL1319" s="11">
        <f t="shared" si="290"/>
        <v>3.45</v>
      </c>
      <c r="AM1319" s="11">
        <f t="shared" si="291"/>
        <v>2.2231270358306188</v>
      </c>
      <c r="AN1319" s="3">
        <f t="shared" si="292"/>
        <v>0.51999999999999991</v>
      </c>
      <c r="AO1319" s="3" t="str">
        <f t="shared" si="293"/>
        <v>n/a</v>
      </c>
      <c r="AP1319" s="3" t="s">
        <v>8</v>
      </c>
      <c r="AQ1319" s="124"/>
      <c r="AR1319" s="4"/>
      <c r="AS1319" s="3"/>
    </row>
    <row r="1320" spans="1:45" ht="15" customHeight="1">
      <c r="A1320" s="11">
        <v>55.630024193548408</v>
      </c>
      <c r="B1320" s="32">
        <v>1172</v>
      </c>
      <c r="C1320" s="17">
        <v>-43.959516999999998</v>
      </c>
      <c r="D1320" s="17">
        <v>149.92843300000001</v>
      </c>
      <c r="E1320" s="40" t="s">
        <v>19</v>
      </c>
      <c r="F1320" s="18">
        <v>-59.6</v>
      </c>
      <c r="G1320" s="17">
        <v>-57.4</v>
      </c>
      <c r="H1320" s="17">
        <v>-57.8</v>
      </c>
      <c r="I1320" s="17">
        <v>-54.6</v>
      </c>
      <c r="J1320" s="17">
        <v>-50</v>
      </c>
      <c r="K1320" s="30">
        <v>-46.9</v>
      </c>
      <c r="L1320" s="10">
        <f t="shared" si="280"/>
        <v>-59.6</v>
      </c>
      <c r="M1320" s="52" t="str">
        <f t="shared" si="281"/>
        <v>high latitude</v>
      </c>
      <c r="N1320" s="83" t="s">
        <v>8</v>
      </c>
      <c r="O1320" s="34" t="s">
        <v>8</v>
      </c>
      <c r="P1320" s="34" t="s">
        <v>8</v>
      </c>
      <c r="Q1320" s="34" t="s">
        <v>8</v>
      </c>
      <c r="R1320" s="34" t="s">
        <v>8</v>
      </c>
      <c r="S1320" s="42" t="s">
        <v>8</v>
      </c>
      <c r="T1320" s="10">
        <v>0.31273692191053831</v>
      </c>
      <c r="U1320" s="11">
        <v>6.2310462471569371E-2</v>
      </c>
      <c r="V1320" s="11">
        <v>6.2547384382107662E-2</v>
      </c>
      <c r="W1320" s="11">
        <v>1.8432524639878697E-2</v>
      </c>
      <c r="X1320" s="11">
        <v>0.50464366944655037</v>
      </c>
      <c r="Y1320" s="12">
        <v>3.9329037149355574E-2</v>
      </c>
      <c r="Z1320" s="10">
        <f t="shared" si="282"/>
        <v>0.65879605604566693</v>
      </c>
      <c r="AA1320" s="11">
        <f t="shared" si="283"/>
        <v>-0.360007855623319</v>
      </c>
      <c r="AB1320" s="11">
        <f t="shared" si="284"/>
        <v>-0.18124900944571187</v>
      </c>
      <c r="AC1320" s="11">
        <f t="shared" si="285"/>
        <v>22.599469745425967</v>
      </c>
      <c r="AD1320" s="11">
        <f t="shared" si="286"/>
        <v>26.202567753913307</v>
      </c>
      <c r="AE1320" s="10">
        <v>20.2927303512188</v>
      </c>
      <c r="AF1320" s="11">
        <v>26.0489096880308</v>
      </c>
      <c r="AG1320" s="12">
        <v>32.687357079144498</v>
      </c>
      <c r="AH1320" s="10">
        <v>0.16002839340642006</v>
      </c>
      <c r="AI1320" s="11">
        <f t="shared" si="287"/>
        <v>38.260869565217398</v>
      </c>
      <c r="AJ1320" s="11">
        <f t="shared" si="288"/>
        <v>11.170928667563928</v>
      </c>
      <c r="AK1320" s="11">
        <f t="shared" si="289"/>
        <v>0.20849420849420852</v>
      </c>
      <c r="AL1320" s="11">
        <f t="shared" si="290"/>
        <v>3.3933161953727509</v>
      </c>
      <c r="AM1320" s="11">
        <f t="shared" si="291"/>
        <v>2.1904514789828755</v>
      </c>
      <c r="AN1320" s="3">
        <f t="shared" si="292"/>
        <v>0.61971830985915499</v>
      </c>
      <c r="AO1320" s="3" t="str">
        <f t="shared" si="293"/>
        <v>n/a</v>
      </c>
      <c r="AP1320" s="3" t="s">
        <v>8</v>
      </c>
      <c r="AQ1320" s="124"/>
      <c r="AR1320" s="4"/>
      <c r="AS1320" s="3"/>
    </row>
    <row r="1321" spans="1:45" ht="15" customHeight="1">
      <c r="A1321" s="11">
        <v>55.655346774193546</v>
      </c>
      <c r="B1321" s="32">
        <v>1172</v>
      </c>
      <c r="C1321" s="17">
        <v>-43.959516999999998</v>
      </c>
      <c r="D1321" s="17">
        <v>149.92843300000001</v>
      </c>
      <c r="E1321" s="40" t="s">
        <v>19</v>
      </c>
      <c r="F1321" s="18">
        <v>-59.6</v>
      </c>
      <c r="G1321" s="17">
        <v>-57.4</v>
      </c>
      <c r="H1321" s="17">
        <v>-57.8</v>
      </c>
      <c r="I1321" s="17">
        <v>-54.6</v>
      </c>
      <c r="J1321" s="17">
        <v>-50</v>
      </c>
      <c r="K1321" s="30">
        <v>-46.9</v>
      </c>
      <c r="L1321" s="10">
        <f t="shared" si="280"/>
        <v>-59.6</v>
      </c>
      <c r="M1321" s="52" t="str">
        <f t="shared" si="281"/>
        <v>high latitude</v>
      </c>
      <c r="N1321" s="83" t="s">
        <v>8</v>
      </c>
      <c r="O1321" s="34" t="s">
        <v>8</v>
      </c>
      <c r="P1321" s="34" t="s">
        <v>8</v>
      </c>
      <c r="Q1321" s="34" t="s">
        <v>8</v>
      </c>
      <c r="R1321" s="34" t="s">
        <v>8</v>
      </c>
      <c r="S1321" s="42" t="s">
        <v>8</v>
      </c>
      <c r="T1321" s="10">
        <v>0.28344331133773243</v>
      </c>
      <c r="U1321" s="11">
        <v>6.3287342531493707E-2</v>
      </c>
      <c r="V1321" s="11">
        <v>6.3437312537492505E-2</v>
      </c>
      <c r="W1321" s="11">
        <v>1.7396520695860829E-2</v>
      </c>
      <c r="X1321" s="11">
        <v>0.53089382123575279</v>
      </c>
      <c r="Y1321" s="12">
        <v>4.1541691661667664E-2</v>
      </c>
      <c r="Z1321" s="10">
        <f t="shared" si="282"/>
        <v>0.65912762520193846</v>
      </c>
      <c r="AA1321" s="11">
        <f t="shared" si="283"/>
        <v>-0.35638302029350311</v>
      </c>
      <c r="AB1321" s="11">
        <f t="shared" si="284"/>
        <v>-0.18103048593023813</v>
      </c>
      <c r="AC1321" s="11">
        <f t="shared" si="285"/>
        <v>22.844146130188538</v>
      </c>
      <c r="AD1321" s="11">
        <f t="shared" si="286"/>
        <v>26.217514762371714</v>
      </c>
      <c r="AE1321" s="10">
        <v>21.0239291816976</v>
      </c>
      <c r="AF1321" s="11">
        <v>26.763459966472301</v>
      </c>
      <c r="AG1321" s="12">
        <v>33.5182117826892</v>
      </c>
      <c r="AH1321" s="10">
        <v>0.13341493268053856</v>
      </c>
      <c r="AI1321" s="11">
        <f t="shared" si="287"/>
        <v>34.806629834254146</v>
      </c>
      <c r="AJ1321" s="11">
        <f t="shared" si="288"/>
        <v>12.782648823257961</v>
      </c>
      <c r="AK1321" s="11">
        <f t="shared" si="289"/>
        <v>0.20113017999162836</v>
      </c>
      <c r="AL1321" s="11">
        <f t="shared" si="290"/>
        <v>3.646551724137931</v>
      </c>
      <c r="AM1321" s="11">
        <f t="shared" si="291"/>
        <v>2.2003231017770597</v>
      </c>
      <c r="AN1321" s="3">
        <f t="shared" si="292"/>
        <v>0.53389830508474578</v>
      </c>
      <c r="AO1321" s="3" t="str">
        <f t="shared" si="293"/>
        <v>n/a</v>
      </c>
      <c r="AP1321" s="3" t="s">
        <v>8</v>
      </c>
      <c r="AQ1321" s="124"/>
      <c r="AR1321" s="4"/>
      <c r="AS1321" s="3"/>
    </row>
    <row r="1322" spans="1:45" ht="15" customHeight="1">
      <c r="A1322" s="11">
        <v>55.670540322580663</v>
      </c>
      <c r="B1322" s="32">
        <v>1172</v>
      </c>
      <c r="C1322" s="17">
        <v>-43.959516999999998</v>
      </c>
      <c r="D1322" s="17">
        <v>149.92843300000001</v>
      </c>
      <c r="E1322" s="40" t="s">
        <v>19</v>
      </c>
      <c r="F1322" s="18">
        <v>-59.6</v>
      </c>
      <c r="G1322" s="17">
        <v>-57.4</v>
      </c>
      <c r="H1322" s="17">
        <v>-57.8</v>
      </c>
      <c r="I1322" s="17">
        <v>-54.6</v>
      </c>
      <c r="J1322" s="17">
        <v>-50</v>
      </c>
      <c r="K1322" s="30">
        <v>-46.9</v>
      </c>
      <c r="L1322" s="10">
        <f t="shared" si="280"/>
        <v>-59.6</v>
      </c>
      <c r="M1322" s="52" t="str">
        <f t="shared" si="281"/>
        <v>high latitude</v>
      </c>
      <c r="N1322" s="83" t="s">
        <v>8</v>
      </c>
      <c r="O1322" s="34" t="s">
        <v>8</v>
      </c>
      <c r="P1322" s="34" t="s">
        <v>8</v>
      </c>
      <c r="Q1322" s="34" t="s">
        <v>8</v>
      </c>
      <c r="R1322" s="34" t="s">
        <v>8</v>
      </c>
      <c r="S1322" s="42" t="s">
        <v>8</v>
      </c>
      <c r="T1322" s="10">
        <v>0.28287794859027821</v>
      </c>
      <c r="U1322" s="11">
        <v>6.3484160079666396E-2</v>
      </c>
      <c r="V1322" s="11">
        <v>6.3172963216530778E-2</v>
      </c>
      <c r="W1322" s="11">
        <v>1.7551503080848945E-2</v>
      </c>
      <c r="X1322" s="11">
        <v>0.53214663596190948</v>
      </c>
      <c r="Y1322" s="12">
        <v>4.0766789070766168E-2</v>
      </c>
      <c r="Z1322" s="10">
        <f t="shared" si="282"/>
        <v>0.65679676985195168</v>
      </c>
      <c r="AA1322" s="11">
        <f t="shared" si="283"/>
        <v>-0.35845999154074376</v>
      </c>
      <c r="AB1322" s="11">
        <f t="shared" si="284"/>
        <v>-0.18256899175786459</v>
      </c>
      <c r="AC1322" s="11">
        <f t="shared" si="285"/>
        <v>22.703950570999794</v>
      </c>
      <c r="AD1322" s="11">
        <f t="shared" si="286"/>
        <v>26.112280963762061</v>
      </c>
      <c r="AE1322" s="10">
        <v>22.2152267861591</v>
      </c>
      <c r="AF1322" s="11">
        <v>27.971287308219601</v>
      </c>
      <c r="AG1322" s="12">
        <v>35.097381560079498</v>
      </c>
      <c r="AH1322" s="10">
        <v>0.14083304024518917</v>
      </c>
      <c r="AI1322" s="11">
        <f t="shared" si="287"/>
        <v>34.707903780068726</v>
      </c>
      <c r="AJ1322" s="11">
        <f t="shared" si="288"/>
        <v>12.596153846153847</v>
      </c>
      <c r="AK1322" s="11">
        <f t="shared" si="289"/>
        <v>0.20109356014580801</v>
      </c>
      <c r="AL1322" s="11">
        <f t="shared" si="290"/>
        <v>3.5992907801418439</v>
      </c>
      <c r="AM1322" s="11">
        <f t="shared" si="291"/>
        <v>2.192462987886945</v>
      </c>
      <c r="AN1322" s="3">
        <f t="shared" si="292"/>
        <v>0.53157894736842104</v>
      </c>
      <c r="AO1322" s="3" t="str">
        <f t="shared" si="293"/>
        <v>n/a</v>
      </c>
      <c r="AP1322" s="3" t="s">
        <v>8</v>
      </c>
      <c r="AQ1322" s="124"/>
      <c r="AR1322" s="4"/>
      <c r="AS1322" s="3"/>
    </row>
    <row r="1323" spans="1:45" ht="15" customHeight="1">
      <c r="A1323" s="11">
        <v>55.683201612903233</v>
      </c>
      <c r="B1323" s="32">
        <v>1172</v>
      </c>
      <c r="C1323" s="17">
        <v>-43.959516999999998</v>
      </c>
      <c r="D1323" s="17">
        <v>149.92843300000001</v>
      </c>
      <c r="E1323" s="40" t="s">
        <v>19</v>
      </c>
      <c r="F1323" s="18">
        <v>-59.6</v>
      </c>
      <c r="G1323" s="17">
        <v>-57.4</v>
      </c>
      <c r="H1323" s="17">
        <v>-57.8</v>
      </c>
      <c r="I1323" s="17">
        <v>-54.6</v>
      </c>
      <c r="J1323" s="17">
        <v>-50</v>
      </c>
      <c r="K1323" s="30">
        <v>-46.9</v>
      </c>
      <c r="L1323" s="10">
        <f t="shared" si="280"/>
        <v>-59.6</v>
      </c>
      <c r="M1323" s="52" t="str">
        <f t="shared" si="281"/>
        <v>high latitude</v>
      </c>
      <c r="N1323" s="83" t="s">
        <v>8</v>
      </c>
      <c r="O1323" s="34" t="s">
        <v>8</v>
      </c>
      <c r="P1323" s="34" t="s">
        <v>8</v>
      </c>
      <c r="Q1323" s="34" t="s">
        <v>8</v>
      </c>
      <c r="R1323" s="34" t="s">
        <v>8</v>
      </c>
      <c r="S1323" s="42" t="s">
        <v>8</v>
      </c>
      <c r="T1323" s="10">
        <v>0.31074992631268683</v>
      </c>
      <c r="U1323" s="11">
        <v>6.1476272685165693E-2</v>
      </c>
      <c r="V1323" s="11">
        <v>6.0213061602593793E-2</v>
      </c>
      <c r="W1323" s="11">
        <v>1.6590172217777591E-2</v>
      </c>
      <c r="X1323" s="11">
        <v>0.51370584024590504</v>
      </c>
      <c r="Y1323" s="12">
        <v>3.7264726935870983E-2</v>
      </c>
      <c r="Z1323" s="10">
        <f t="shared" si="282"/>
        <v>0.64979611417606142</v>
      </c>
      <c r="AA1323" s="11">
        <f t="shared" si="283"/>
        <v>-0.3610671109823414</v>
      </c>
      <c r="AB1323" s="11">
        <f t="shared" si="284"/>
        <v>-0.18722289009312915</v>
      </c>
      <c r="AC1323" s="11">
        <f t="shared" si="285"/>
        <v>22.527970008691955</v>
      </c>
      <c r="AD1323" s="11">
        <f t="shared" si="286"/>
        <v>25.793954317629968</v>
      </c>
      <c r="AE1323" s="10">
        <v>21.485877206958399</v>
      </c>
      <c r="AF1323" s="11">
        <v>27.239206122367801</v>
      </c>
      <c r="AG1323" s="12">
        <v>34.182428945338003</v>
      </c>
      <c r="AH1323" s="10">
        <v>0.1730495492442215</v>
      </c>
      <c r="AI1323" s="11">
        <f t="shared" si="287"/>
        <v>37.691521961184883</v>
      </c>
      <c r="AJ1323" s="11">
        <f t="shared" si="288"/>
        <v>10.707803992740473</v>
      </c>
      <c r="AK1323" s="11">
        <f t="shared" si="289"/>
        <v>0.20062312908546642</v>
      </c>
      <c r="AL1323" s="11">
        <f t="shared" si="290"/>
        <v>3.6294416243654819</v>
      </c>
      <c r="AM1323" s="11">
        <f t="shared" si="291"/>
        <v>2.1688654353562007</v>
      </c>
      <c r="AN1323" s="3">
        <f t="shared" si="292"/>
        <v>0.60491803278688527</v>
      </c>
      <c r="AO1323" s="3" t="str">
        <f t="shared" si="293"/>
        <v>n/a</v>
      </c>
      <c r="AP1323" s="3" t="s">
        <v>8</v>
      </c>
      <c r="AQ1323" s="124"/>
      <c r="AR1323" s="4"/>
      <c r="AS1323" s="3"/>
    </row>
    <row r="1324" spans="1:45" ht="15" customHeight="1">
      <c r="A1324" s="11">
        <v>55.69459677419357</v>
      </c>
      <c r="B1324" s="32">
        <v>1172</v>
      </c>
      <c r="C1324" s="17">
        <v>-43.959516999999998</v>
      </c>
      <c r="D1324" s="17">
        <v>149.92843300000001</v>
      </c>
      <c r="E1324" s="40" t="s">
        <v>19</v>
      </c>
      <c r="F1324" s="18">
        <v>-59.6</v>
      </c>
      <c r="G1324" s="17">
        <v>-57.4</v>
      </c>
      <c r="H1324" s="17">
        <v>-57.8</v>
      </c>
      <c r="I1324" s="17">
        <v>-54.6</v>
      </c>
      <c r="J1324" s="17">
        <v>-50</v>
      </c>
      <c r="K1324" s="30">
        <v>-46.9</v>
      </c>
      <c r="L1324" s="10">
        <f t="shared" si="280"/>
        <v>-59.6</v>
      </c>
      <c r="M1324" s="52" t="str">
        <f t="shared" si="281"/>
        <v>high latitude</v>
      </c>
      <c r="N1324" s="83" t="s">
        <v>8</v>
      </c>
      <c r="O1324" s="34" t="s">
        <v>8</v>
      </c>
      <c r="P1324" s="34" t="s">
        <v>8</v>
      </c>
      <c r="Q1324" s="34" t="s">
        <v>8</v>
      </c>
      <c r="R1324" s="34" t="s">
        <v>8</v>
      </c>
      <c r="S1324" s="42" t="s">
        <v>8</v>
      </c>
      <c r="T1324" s="10">
        <v>0.28405582314437444</v>
      </c>
      <c r="U1324" s="11">
        <v>6.4221316536989009E-2</v>
      </c>
      <c r="V1324" s="11">
        <v>6.236877855996048E-2</v>
      </c>
      <c r="W1324" s="11">
        <v>1.7352105718167223E-2</v>
      </c>
      <c r="X1324" s="11">
        <v>0.53167839940718786</v>
      </c>
      <c r="Y1324" s="12">
        <v>4.0323576633320986E-2</v>
      </c>
      <c r="Z1324" s="10">
        <f t="shared" si="282"/>
        <v>0.65147453083109919</v>
      </c>
      <c r="AA1324" s="11">
        <f t="shared" si="283"/>
        <v>-0.36322089973793414</v>
      </c>
      <c r="AB1324" s="11">
        <f t="shared" si="284"/>
        <v>-0.18610255821037541</v>
      </c>
      <c r="AC1324" s="11">
        <f t="shared" si="285"/>
        <v>22.382589267689443</v>
      </c>
      <c r="AD1324" s="11">
        <f t="shared" si="286"/>
        <v>25.870585018410324</v>
      </c>
      <c r="AE1324" s="10">
        <v>20.6734750659908</v>
      </c>
      <c r="AF1324" s="11">
        <v>26.4158139608654</v>
      </c>
      <c r="AG1324" s="12">
        <v>33.1064505700014</v>
      </c>
      <c r="AH1324" s="10">
        <v>0.13967105657587081</v>
      </c>
      <c r="AI1324" s="11">
        <f t="shared" si="287"/>
        <v>34.822104466313398</v>
      </c>
      <c r="AJ1324" s="11">
        <f t="shared" si="288"/>
        <v>12.430991814201411</v>
      </c>
      <c r="AK1324" s="11">
        <f t="shared" si="289"/>
        <v>0.20105226841469725</v>
      </c>
      <c r="AL1324" s="11">
        <f t="shared" si="290"/>
        <v>3.5943060498220638</v>
      </c>
      <c r="AM1324" s="11">
        <f t="shared" si="291"/>
        <v>2.1833109919571045</v>
      </c>
      <c r="AN1324" s="3">
        <f t="shared" si="292"/>
        <v>0.53426248548199762</v>
      </c>
      <c r="AO1324" s="3" t="str">
        <f t="shared" si="293"/>
        <v>n/a</v>
      </c>
      <c r="AP1324" s="3" t="s">
        <v>8</v>
      </c>
      <c r="AQ1324" s="124"/>
      <c r="AR1324" s="4"/>
      <c r="AS1324" s="3"/>
    </row>
    <row r="1325" spans="1:45" ht="15" customHeight="1">
      <c r="A1325" s="11">
        <v>55.70599193548388</v>
      </c>
      <c r="B1325" s="32">
        <v>1172</v>
      </c>
      <c r="C1325" s="17">
        <v>-43.959516999999998</v>
      </c>
      <c r="D1325" s="17">
        <v>149.92843300000001</v>
      </c>
      <c r="E1325" s="40" t="s">
        <v>19</v>
      </c>
      <c r="F1325" s="18">
        <v>-59.6</v>
      </c>
      <c r="G1325" s="17">
        <v>-57.4</v>
      </c>
      <c r="H1325" s="17">
        <v>-57.8</v>
      </c>
      <c r="I1325" s="17">
        <v>-54.6</v>
      </c>
      <c r="J1325" s="17">
        <v>-50</v>
      </c>
      <c r="K1325" s="30">
        <v>-46.9</v>
      </c>
      <c r="L1325" s="10">
        <f t="shared" si="280"/>
        <v>-59.6</v>
      </c>
      <c r="M1325" s="52" t="str">
        <f t="shared" si="281"/>
        <v>high latitude</v>
      </c>
      <c r="N1325" s="83" t="s">
        <v>8</v>
      </c>
      <c r="O1325" s="34" t="s">
        <v>8</v>
      </c>
      <c r="P1325" s="34" t="s">
        <v>8</v>
      </c>
      <c r="Q1325" s="34" t="s">
        <v>8</v>
      </c>
      <c r="R1325" s="34" t="s">
        <v>8</v>
      </c>
      <c r="S1325" s="42" t="s">
        <v>8</v>
      </c>
      <c r="T1325" s="10">
        <v>0.44196146708248035</v>
      </c>
      <c r="U1325" s="11">
        <v>5.08925325731341E-2</v>
      </c>
      <c r="V1325" s="11">
        <v>4.9744580710582201E-2</v>
      </c>
      <c r="W1325" s="11">
        <v>1.4292000688771117E-2</v>
      </c>
      <c r="X1325" s="11">
        <v>0.41134941741442976</v>
      </c>
      <c r="Y1325" s="12">
        <v>3.1760001530602482E-2</v>
      </c>
      <c r="Z1325" s="10">
        <f t="shared" si="282"/>
        <v>0.65305856267118811</v>
      </c>
      <c r="AA1325" s="11">
        <f t="shared" si="283"/>
        <v>-0.36368428397653729</v>
      </c>
      <c r="AB1325" s="11">
        <f t="shared" si="284"/>
        <v>-0.18504787185732538</v>
      </c>
      <c r="AC1325" s="11">
        <f t="shared" si="285"/>
        <v>22.351310831583731</v>
      </c>
      <c r="AD1325" s="11">
        <f t="shared" si="286"/>
        <v>25.942725564958945</v>
      </c>
      <c r="AE1325" s="10">
        <v>20.2904745245804</v>
      </c>
      <c r="AF1325" s="11">
        <v>26.004147175540801</v>
      </c>
      <c r="AG1325" s="12">
        <v>32.635004458796303</v>
      </c>
      <c r="AH1325" s="10">
        <v>0.14386970891570103</v>
      </c>
      <c r="AI1325" s="11">
        <f t="shared" si="287"/>
        <v>51.793721973094165</v>
      </c>
      <c r="AJ1325" s="11">
        <f t="shared" si="288"/>
        <v>6.7043618739903073</v>
      </c>
      <c r="AK1325" s="11">
        <f t="shared" si="289"/>
        <v>0.20595193197792028</v>
      </c>
      <c r="AL1325" s="11">
        <f t="shared" si="290"/>
        <v>3.4805890227576972</v>
      </c>
      <c r="AM1325" s="11">
        <f t="shared" si="291"/>
        <v>2.1835137602712922</v>
      </c>
      <c r="AN1325" s="3">
        <f t="shared" si="292"/>
        <v>1.0744186046511628</v>
      </c>
      <c r="AO1325" s="3" t="str">
        <f t="shared" si="293"/>
        <v>n/a</v>
      </c>
      <c r="AP1325" s="3" t="s">
        <v>8</v>
      </c>
      <c r="AQ1325" s="124"/>
      <c r="AR1325" s="4"/>
      <c r="AS1325" s="3"/>
    </row>
    <row r="1326" spans="1:45" ht="15" customHeight="1">
      <c r="A1326" s="11">
        <v>55.719919354838709</v>
      </c>
      <c r="B1326" s="32">
        <v>1172</v>
      </c>
      <c r="C1326" s="17">
        <v>-43.959516999999998</v>
      </c>
      <c r="D1326" s="17">
        <v>149.92843300000001</v>
      </c>
      <c r="E1326" s="40" t="s">
        <v>19</v>
      </c>
      <c r="F1326" s="18">
        <v>-59.6</v>
      </c>
      <c r="G1326" s="17">
        <v>-57.4</v>
      </c>
      <c r="H1326" s="17">
        <v>-57.8</v>
      </c>
      <c r="I1326" s="17">
        <v>-54.6</v>
      </c>
      <c r="J1326" s="17">
        <v>-50</v>
      </c>
      <c r="K1326" s="30">
        <v>-46.9</v>
      </c>
      <c r="L1326" s="10">
        <f t="shared" si="280"/>
        <v>-59.6</v>
      </c>
      <c r="M1326" s="52" t="str">
        <f t="shared" si="281"/>
        <v>high latitude</v>
      </c>
      <c r="N1326" s="83" t="s">
        <v>8</v>
      </c>
      <c r="O1326" s="34" t="s">
        <v>8</v>
      </c>
      <c r="P1326" s="34" t="s">
        <v>8</v>
      </c>
      <c r="Q1326" s="34" t="s">
        <v>8</v>
      </c>
      <c r="R1326" s="34" t="s">
        <v>8</v>
      </c>
      <c r="S1326" s="42" t="s">
        <v>8</v>
      </c>
      <c r="T1326" s="10">
        <v>0.28843547949978704</v>
      </c>
      <c r="U1326" s="11">
        <v>6.3107359944248709E-2</v>
      </c>
      <c r="V1326" s="11">
        <v>6.078438963955244E-2</v>
      </c>
      <c r="W1326" s="11">
        <v>1.777072283092648E-2</v>
      </c>
      <c r="X1326" s="11">
        <v>0.53041155290564868</v>
      </c>
      <c r="Y1326" s="12">
        <v>3.9490495179836618E-2</v>
      </c>
      <c r="Z1326" s="10">
        <f t="shared" si="282"/>
        <v>0.65163496473605476</v>
      </c>
      <c r="AA1326" s="11">
        <f t="shared" si="283"/>
        <v>-0.36746275707737375</v>
      </c>
      <c r="AB1326" s="11">
        <f t="shared" si="284"/>
        <v>-0.18599562082679952</v>
      </c>
      <c r="AC1326" s="11">
        <f t="shared" si="285"/>
        <v>22.096263897277272</v>
      </c>
      <c r="AD1326" s="11">
        <f t="shared" si="286"/>
        <v>25.877899535446915</v>
      </c>
      <c r="AE1326" s="10">
        <v>20.242522930030098</v>
      </c>
      <c r="AF1326" s="11">
        <v>26.069475816141999</v>
      </c>
      <c r="AG1326" s="12">
        <v>32.770328533008502</v>
      </c>
      <c r="AH1326" s="10">
        <v>0.13004826009652018</v>
      </c>
      <c r="AI1326" s="11">
        <f t="shared" si="287"/>
        <v>35.22458628841607</v>
      </c>
      <c r="AJ1326" s="11">
        <f t="shared" si="288"/>
        <v>12.042502951593862</v>
      </c>
      <c r="AK1326" s="11">
        <f t="shared" si="289"/>
        <v>0.19908591327058056</v>
      </c>
      <c r="AL1326" s="11">
        <f t="shared" si="290"/>
        <v>3.4204793028322436</v>
      </c>
      <c r="AM1326" s="11">
        <f t="shared" si="291"/>
        <v>2.185723445180594</v>
      </c>
      <c r="AN1326" s="3">
        <f t="shared" si="292"/>
        <v>0.54379562043795615</v>
      </c>
      <c r="AO1326" s="3" t="str">
        <f t="shared" si="293"/>
        <v>n/a</v>
      </c>
      <c r="AP1326" s="3" t="s">
        <v>8</v>
      </c>
      <c r="AQ1326" s="124"/>
      <c r="AR1326" s="4"/>
      <c r="AS1326" s="3"/>
    </row>
    <row r="1327" spans="1:45" ht="15" customHeight="1">
      <c r="A1327" s="11">
        <v>55.733846774193566</v>
      </c>
      <c r="B1327" s="32">
        <v>1172</v>
      </c>
      <c r="C1327" s="17">
        <v>-43.959516999999998</v>
      </c>
      <c r="D1327" s="17">
        <v>149.92843300000001</v>
      </c>
      <c r="E1327" s="40" t="s">
        <v>19</v>
      </c>
      <c r="F1327" s="18">
        <v>-59.6</v>
      </c>
      <c r="G1327" s="17">
        <v>-57.4</v>
      </c>
      <c r="H1327" s="17">
        <v>-57.8</v>
      </c>
      <c r="I1327" s="17">
        <v>-54.6</v>
      </c>
      <c r="J1327" s="17">
        <v>-50</v>
      </c>
      <c r="K1327" s="30">
        <v>-46.9</v>
      </c>
      <c r="L1327" s="10">
        <f t="shared" si="280"/>
        <v>-59.6</v>
      </c>
      <c r="M1327" s="52" t="str">
        <f t="shared" si="281"/>
        <v>high latitude</v>
      </c>
      <c r="N1327" s="83" t="s">
        <v>8</v>
      </c>
      <c r="O1327" s="34" t="s">
        <v>8</v>
      </c>
      <c r="P1327" s="34" t="s">
        <v>8</v>
      </c>
      <c r="Q1327" s="34" t="s">
        <v>8</v>
      </c>
      <c r="R1327" s="34" t="s">
        <v>8</v>
      </c>
      <c r="S1327" s="42" t="s">
        <v>8</v>
      </c>
      <c r="T1327" s="10">
        <v>0.29997196523689373</v>
      </c>
      <c r="U1327" s="11">
        <v>6.3078216989066446E-2</v>
      </c>
      <c r="V1327" s="11">
        <v>5.9433697785253717E-2</v>
      </c>
      <c r="W1327" s="11">
        <v>1.6260162601626018E-2</v>
      </c>
      <c r="X1327" s="11">
        <v>0.52425007008690772</v>
      </c>
      <c r="Y1327" s="12">
        <v>3.700588730025231E-2</v>
      </c>
      <c r="Z1327" s="10">
        <f t="shared" si="282"/>
        <v>0.64114832535885169</v>
      </c>
      <c r="AA1327" s="11">
        <f t="shared" si="283"/>
        <v>-0.36826933800481731</v>
      </c>
      <c r="AB1327" s="11">
        <f t="shared" si="284"/>
        <v>-0.19304148774624635</v>
      </c>
      <c r="AC1327" s="11">
        <f t="shared" si="285"/>
        <v>22.041819684674831</v>
      </c>
      <c r="AD1327" s="11">
        <f t="shared" si="286"/>
        <v>25.395962238156748</v>
      </c>
      <c r="AE1327" s="10">
        <v>20.086850026915101</v>
      </c>
      <c r="AF1327" s="11">
        <v>25.912465509855799</v>
      </c>
      <c r="AG1327" s="12">
        <v>32.452359421956999</v>
      </c>
      <c r="AH1327" s="10">
        <v>0.11100546707867839</v>
      </c>
      <c r="AI1327" s="11">
        <f t="shared" si="287"/>
        <v>36.394557823129254</v>
      </c>
      <c r="AJ1327" s="11">
        <f t="shared" si="288"/>
        <v>10.981697171381031</v>
      </c>
      <c r="AK1327" s="11">
        <f t="shared" si="289"/>
        <v>0.19823788546255508</v>
      </c>
      <c r="AL1327" s="11">
        <f t="shared" si="290"/>
        <v>3.6551724137931032</v>
      </c>
      <c r="AM1327" s="11">
        <f t="shared" si="291"/>
        <v>2.1547049441786283</v>
      </c>
      <c r="AN1327" s="3">
        <f t="shared" si="292"/>
        <v>0.57219251336898402</v>
      </c>
      <c r="AO1327" s="3" t="str">
        <f t="shared" si="293"/>
        <v>n/a</v>
      </c>
      <c r="AP1327" s="3" t="s">
        <v>8</v>
      </c>
      <c r="AQ1327" s="124"/>
      <c r="AR1327" s="4"/>
      <c r="AS1327" s="3"/>
    </row>
    <row r="1328" spans="1:45" ht="15" customHeight="1">
      <c r="A1328" s="11">
        <v>55.759169354838733</v>
      </c>
      <c r="B1328" s="32">
        <v>1172</v>
      </c>
      <c r="C1328" s="17">
        <v>-43.959516999999998</v>
      </c>
      <c r="D1328" s="17">
        <v>149.92843300000001</v>
      </c>
      <c r="E1328" s="40" t="s">
        <v>19</v>
      </c>
      <c r="F1328" s="18">
        <v>-59.6</v>
      </c>
      <c r="G1328" s="17">
        <v>-57.4</v>
      </c>
      <c r="H1328" s="17">
        <v>-57.8</v>
      </c>
      <c r="I1328" s="17">
        <v>-54.6</v>
      </c>
      <c r="J1328" s="17">
        <v>-50</v>
      </c>
      <c r="K1328" s="30">
        <v>-46.9</v>
      </c>
      <c r="L1328" s="10">
        <f t="shared" si="280"/>
        <v>-59.6</v>
      </c>
      <c r="M1328" s="52" t="str">
        <f t="shared" si="281"/>
        <v>high latitude</v>
      </c>
      <c r="N1328" s="83" t="s">
        <v>8</v>
      </c>
      <c r="O1328" s="34" t="s">
        <v>8</v>
      </c>
      <c r="P1328" s="34" t="s">
        <v>8</v>
      </c>
      <c r="Q1328" s="34" t="s">
        <v>8</v>
      </c>
      <c r="R1328" s="34" t="s">
        <v>8</v>
      </c>
      <c r="S1328" s="42" t="s">
        <v>8</v>
      </c>
      <c r="T1328" s="10">
        <v>0.30701017786259005</v>
      </c>
      <c r="U1328" s="11">
        <v>6.4385420942603924E-2</v>
      </c>
      <c r="V1328" s="11">
        <v>5.9724653794807632E-2</v>
      </c>
      <c r="W1328" s="11">
        <v>1.6372121436368386E-2</v>
      </c>
      <c r="X1328" s="11">
        <v>0.51671856259629889</v>
      </c>
      <c r="Y1328" s="12">
        <v>3.5789063367331203E-2</v>
      </c>
      <c r="Z1328" s="10">
        <f t="shared" si="282"/>
        <v>0.63473670574420826</v>
      </c>
      <c r="AA1328" s="11">
        <f t="shared" si="283"/>
        <v>-0.37146764702944274</v>
      </c>
      <c r="AB1328" s="11">
        <f t="shared" si="284"/>
        <v>-0.1974063864485589</v>
      </c>
      <c r="AC1328" s="11">
        <f t="shared" si="285"/>
        <v>21.825933825512614</v>
      </c>
      <c r="AD1328" s="11">
        <f t="shared" si="286"/>
        <v>25.097403166918571</v>
      </c>
      <c r="AE1328" s="10">
        <v>19.709115105139301</v>
      </c>
      <c r="AF1328" s="11">
        <v>25.464764200527998</v>
      </c>
      <c r="AG1328" s="12">
        <v>32.0012086781596</v>
      </c>
      <c r="AH1328" s="10">
        <v>0.10586839774548434</v>
      </c>
      <c r="AI1328" s="11">
        <f t="shared" si="287"/>
        <v>37.270786216777935</v>
      </c>
      <c r="AJ1328" s="11">
        <f t="shared" si="288"/>
        <v>10.440239960544975</v>
      </c>
      <c r="AK1328" s="11">
        <f t="shared" si="289"/>
        <v>0.20271898906175323</v>
      </c>
      <c r="AL1328" s="11">
        <f t="shared" si="290"/>
        <v>3.6479483753484527</v>
      </c>
      <c r="AM1328" s="11">
        <f t="shared" si="291"/>
        <v>2.133685022106119</v>
      </c>
      <c r="AN1328" s="3">
        <f t="shared" si="292"/>
        <v>0.5941535684725352</v>
      </c>
      <c r="AO1328" s="3" t="str">
        <f t="shared" si="293"/>
        <v>n/a</v>
      </c>
      <c r="AP1328" s="3" t="s">
        <v>8</v>
      </c>
      <c r="AQ1328" s="124"/>
      <c r="AR1328" s="4"/>
      <c r="AS1328" s="3"/>
    </row>
    <row r="1329" spans="1:45" ht="15" customHeight="1">
      <c r="A1329" s="11">
        <v>55.784491935483871</v>
      </c>
      <c r="B1329" s="32">
        <v>1172</v>
      </c>
      <c r="C1329" s="17">
        <v>-43.959516999999998</v>
      </c>
      <c r="D1329" s="17">
        <v>149.92843300000001</v>
      </c>
      <c r="E1329" s="40" t="s">
        <v>19</v>
      </c>
      <c r="F1329" s="18">
        <v>-59.6</v>
      </c>
      <c r="G1329" s="17">
        <v>-57.4</v>
      </c>
      <c r="H1329" s="17">
        <v>-57.8</v>
      </c>
      <c r="I1329" s="17">
        <v>-54.6</v>
      </c>
      <c r="J1329" s="17">
        <v>-50</v>
      </c>
      <c r="K1329" s="30">
        <v>-46.9</v>
      </c>
      <c r="L1329" s="10">
        <f t="shared" si="280"/>
        <v>-59.6</v>
      </c>
      <c r="M1329" s="52" t="str">
        <f t="shared" si="281"/>
        <v>high latitude</v>
      </c>
      <c r="N1329" s="83" t="s">
        <v>8</v>
      </c>
      <c r="O1329" s="34" t="s">
        <v>8</v>
      </c>
      <c r="P1329" s="34" t="s">
        <v>8</v>
      </c>
      <c r="Q1329" s="34" t="s">
        <v>8</v>
      </c>
      <c r="R1329" s="34" t="s">
        <v>8</v>
      </c>
      <c r="S1329" s="42" t="s">
        <v>8</v>
      </c>
      <c r="T1329" s="10">
        <v>0.30673019654556283</v>
      </c>
      <c r="U1329" s="11">
        <v>6.3132817153067303E-2</v>
      </c>
      <c r="V1329" s="11">
        <v>5.5687909469922574E-2</v>
      </c>
      <c r="W1329" s="11">
        <v>1.5485407980941036E-2</v>
      </c>
      <c r="X1329" s="11">
        <v>0.52412150089338894</v>
      </c>
      <c r="Y1329" s="12">
        <v>3.484216795711733E-2</v>
      </c>
      <c r="Z1329" s="10">
        <f t="shared" si="282"/>
        <v>0.62676056338028174</v>
      </c>
      <c r="AA1329" s="11">
        <f t="shared" si="283"/>
        <v>-0.38233493534146151</v>
      </c>
      <c r="AB1329" s="11">
        <f t="shared" si="284"/>
        <v>-0.20289833773814367</v>
      </c>
      <c r="AC1329" s="11">
        <f t="shared" si="285"/>
        <v>21.092391864451347</v>
      </c>
      <c r="AD1329" s="11">
        <f t="shared" si="286"/>
        <v>24.721753698710973</v>
      </c>
      <c r="AE1329" s="10">
        <v>19.804734884964201</v>
      </c>
      <c r="AF1329" s="11">
        <v>25.609015789777501</v>
      </c>
      <c r="AG1329" s="12">
        <v>32.155010657140899</v>
      </c>
      <c r="AH1329" s="10">
        <v>0.1158000502386335</v>
      </c>
      <c r="AI1329" s="11">
        <f t="shared" si="287"/>
        <v>36.917562724014338</v>
      </c>
      <c r="AJ1329" s="11">
        <f t="shared" si="288"/>
        <v>10.20052310374891</v>
      </c>
      <c r="AK1329" s="11">
        <f t="shared" si="289"/>
        <v>0.19372852233676974</v>
      </c>
      <c r="AL1329" s="11">
        <f t="shared" si="290"/>
        <v>3.5961538461538463</v>
      </c>
      <c r="AM1329" s="11">
        <f t="shared" si="291"/>
        <v>2.1302816901408455</v>
      </c>
      <c r="AN1329" s="3">
        <f t="shared" si="292"/>
        <v>0.58522727272727271</v>
      </c>
      <c r="AO1329" s="3" t="str">
        <f t="shared" si="293"/>
        <v>n/a</v>
      </c>
      <c r="AP1329" s="3" t="s">
        <v>8</v>
      </c>
      <c r="AQ1329" s="124"/>
      <c r="AR1329" s="4"/>
      <c r="AS1329" s="3"/>
    </row>
    <row r="1330" spans="1:45" ht="15" customHeight="1">
      <c r="A1330" s="11">
        <v>55.808548387096778</v>
      </c>
      <c r="B1330" s="32">
        <v>1172</v>
      </c>
      <c r="C1330" s="17">
        <v>-43.959516999999998</v>
      </c>
      <c r="D1330" s="17">
        <v>149.92843300000001</v>
      </c>
      <c r="E1330" s="40" t="s">
        <v>19</v>
      </c>
      <c r="F1330" s="18">
        <v>-59.6</v>
      </c>
      <c r="G1330" s="17">
        <v>-57.4</v>
      </c>
      <c r="H1330" s="17">
        <v>-57.8</v>
      </c>
      <c r="I1330" s="17">
        <v>-54.6</v>
      </c>
      <c r="J1330" s="17">
        <v>-50</v>
      </c>
      <c r="K1330" s="30">
        <v>-46.9</v>
      </c>
      <c r="L1330" s="10">
        <f t="shared" si="280"/>
        <v>-59.6</v>
      </c>
      <c r="M1330" s="52" t="str">
        <f t="shared" si="281"/>
        <v>high latitude</v>
      </c>
      <c r="N1330" s="83" t="s">
        <v>8</v>
      </c>
      <c r="O1330" s="34" t="s">
        <v>8</v>
      </c>
      <c r="P1330" s="34" t="s">
        <v>8</v>
      </c>
      <c r="Q1330" s="34" t="s">
        <v>8</v>
      </c>
      <c r="R1330" s="34" t="s">
        <v>8</v>
      </c>
      <c r="S1330" s="42" t="s">
        <v>8</v>
      </c>
      <c r="T1330" s="10">
        <v>0.29975127022258125</v>
      </c>
      <c r="U1330" s="11">
        <v>6.2926507791407127E-2</v>
      </c>
      <c r="V1330" s="11">
        <v>5.9737664491166902E-2</v>
      </c>
      <c r="W1330" s="11">
        <v>1.6560726205914242E-2</v>
      </c>
      <c r="X1330" s="11">
        <v>0.52509619677289054</v>
      </c>
      <c r="Y1330" s="12">
        <v>3.5927634516039884E-2</v>
      </c>
      <c r="Z1330" s="10">
        <f t="shared" si="282"/>
        <v>0.64073309867702377</v>
      </c>
      <c r="AA1330" s="11">
        <f t="shared" si="283"/>
        <v>-0.36746867052372179</v>
      </c>
      <c r="AB1330" s="11">
        <f t="shared" si="284"/>
        <v>-0.19332284085673315</v>
      </c>
      <c r="AC1330" s="11">
        <f t="shared" si="285"/>
        <v>22.095864739648778</v>
      </c>
      <c r="AD1330" s="11">
        <f t="shared" si="286"/>
        <v>25.376717685399452</v>
      </c>
      <c r="AE1330" s="10">
        <v>19.944878172145799</v>
      </c>
      <c r="AF1330" s="11">
        <v>25.687249497657199</v>
      </c>
      <c r="AG1330" s="12">
        <v>32.250657632695102</v>
      </c>
      <c r="AH1330" s="10">
        <v>0.10227520535000363</v>
      </c>
      <c r="AI1330" s="11">
        <f t="shared" si="287"/>
        <v>36.340206185567013</v>
      </c>
      <c r="AJ1330" s="11">
        <f t="shared" si="288"/>
        <v>10.702976567447754</v>
      </c>
      <c r="AK1330" s="11">
        <f t="shared" si="289"/>
        <v>0.19882206502929661</v>
      </c>
      <c r="AL1330" s="11">
        <f t="shared" si="290"/>
        <v>3.6071887034659817</v>
      </c>
      <c r="AM1330" s="11">
        <f t="shared" si="291"/>
        <v>2.1455273698264348</v>
      </c>
      <c r="AN1330" s="3">
        <f t="shared" si="292"/>
        <v>0.57085020242914986</v>
      </c>
      <c r="AO1330" s="3" t="str">
        <f t="shared" si="293"/>
        <v>n/a</v>
      </c>
      <c r="AP1330" s="3" t="s">
        <v>8</v>
      </c>
      <c r="AQ1330" s="124"/>
      <c r="AR1330" s="4"/>
      <c r="AS1330" s="3"/>
    </row>
    <row r="1331" spans="1:45" ht="15" customHeight="1">
      <c r="A1331" s="11">
        <v>55.860459677419371</v>
      </c>
      <c r="B1331" s="32">
        <v>1172</v>
      </c>
      <c r="C1331" s="17">
        <v>-43.959516999999998</v>
      </c>
      <c r="D1331" s="17">
        <v>149.92843300000001</v>
      </c>
      <c r="E1331" s="40" t="s">
        <v>19</v>
      </c>
      <c r="F1331" s="18">
        <v>-59.6</v>
      </c>
      <c r="G1331" s="17">
        <v>-57.4</v>
      </c>
      <c r="H1331" s="17">
        <v>-57.8</v>
      </c>
      <c r="I1331" s="17">
        <v>-54.6</v>
      </c>
      <c r="J1331" s="17">
        <v>-50</v>
      </c>
      <c r="K1331" s="30">
        <v>-46.9</v>
      </c>
      <c r="L1331" s="10">
        <f t="shared" si="280"/>
        <v>-59.6</v>
      </c>
      <c r="M1331" s="52" t="str">
        <f t="shared" si="281"/>
        <v>high latitude</v>
      </c>
      <c r="N1331" s="83" t="s">
        <v>8</v>
      </c>
      <c r="O1331" s="34" t="s">
        <v>8</v>
      </c>
      <c r="P1331" s="34" t="s">
        <v>8</v>
      </c>
      <c r="Q1331" s="34" t="s">
        <v>8</v>
      </c>
      <c r="R1331" s="34" t="s">
        <v>8</v>
      </c>
      <c r="S1331" s="42" t="s">
        <v>8</v>
      </c>
      <c r="T1331" s="10">
        <v>0.29228496177812036</v>
      </c>
      <c r="U1331" s="11">
        <v>6.3596068606667958E-2</v>
      </c>
      <c r="V1331" s="11">
        <v>6.038414594976553E-2</v>
      </c>
      <c r="W1331" s="11">
        <v>1.5545705659407721E-2</v>
      </c>
      <c r="X1331" s="11">
        <v>0.52996723838889959</v>
      </c>
      <c r="Y1331" s="12">
        <v>3.8221879617138819E-2</v>
      </c>
      <c r="Z1331" s="10">
        <f t="shared" si="282"/>
        <v>0.64221178171304649</v>
      </c>
      <c r="AA1331" s="11">
        <f t="shared" si="283"/>
        <v>-0.36373196731711066</v>
      </c>
      <c r="AB1331" s="11">
        <f t="shared" si="284"/>
        <v>-0.19232173133565053</v>
      </c>
      <c r="AC1331" s="11">
        <f t="shared" si="285"/>
        <v>22.348092206095028</v>
      </c>
      <c r="AD1331" s="11">
        <f t="shared" si="286"/>
        <v>25.445193576641504</v>
      </c>
      <c r="AE1331" s="10">
        <v>19.160622556484601</v>
      </c>
      <c r="AF1331" s="11">
        <v>24.984694824321899</v>
      </c>
      <c r="AG1331" s="12">
        <v>31.415960219718201</v>
      </c>
      <c r="AH1331" s="10">
        <v>0.10535162392235536</v>
      </c>
      <c r="AI1331" s="11">
        <f t="shared" si="287"/>
        <v>35.546875</v>
      </c>
      <c r="AJ1331" s="11">
        <f t="shared" si="288"/>
        <v>11.564625850340137</v>
      </c>
      <c r="AK1331" s="11">
        <f t="shared" si="289"/>
        <v>0.19714985930834164</v>
      </c>
      <c r="AL1331" s="11">
        <f t="shared" si="290"/>
        <v>3.884297520661157</v>
      </c>
      <c r="AM1331" s="11">
        <f t="shared" si="291"/>
        <v>2.1597397903867002</v>
      </c>
      <c r="AN1331" s="3">
        <f t="shared" si="292"/>
        <v>0.55151515151515151</v>
      </c>
      <c r="AO1331" s="3" t="str">
        <f t="shared" si="293"/>
        <v>n/a</v>
      </c>
      <c r="AP1331" s="3" t="s">
        <v>8</v>
      </c>
      <c r="AQ1331" s="124"/>
      <c r="AR1331" s="4"/>
      <c r="AS1331" s="3"/>
    </row>
    <row r="1332" spans="1:45" ht="15" customHeight="1">
      <c r="A1332" s="11">
        <v>55.911104838709676</v>
      </c>
      <c r="B1332" s="32">
        <v>1172</v>
      </c>
      <c r="C1332" s="17">
        <v>-43.959516999999998</v>
      </c>
      <c r="D1332" s="17">
        <v>149.92843300000001</v>
      </c>
      <c r="E1332" s="40" t="s">
        <v>19</v>
      </c>
      <c r="F1332" s="18">
        <v>-59.6</v>
      </c>
      <c r="G1332" s="17">
        <v>-57.4</v>
      </c>
      <c r="H1332" s="17">
        <v>-57.8</v>
      </c>
      <c r="I1332" s="17">
        <v>-54.6</v>
      </c>
      <c r="J1332" s="17">
        <v>-50</v>
      </c>
      <c r="K1332" s="30">
        <v>-46.9</v>
      </c>
      <c r="L1332" s="10">
        <f t="shared" si="280"/>
        <v>-59.6</v>
      </c>
      <c r="M1332" s="52" t="str">
        <f t="shared" si="281"/>
        <v>high latitude</v>
      </c>
      <c r="N1332" s="83" t="s">
        <v>8</v>
      </c>
      <c r="O1332" s="34" t="s">
        <v>8</v>
      </c>
      <c r="P1332" s="34" t="s">
        <v>8</v>
      </c>
      <c r="Q1332" s="34" t="s">
        <v>8</v>
      </c>
      <c r="R1332" s="34" t="s">
        <v>8</v>
      </c>
      <c r="S1332" s="42" t="s">
        <v>8</v>
      </c>
      <c r="T1332" s="10">
        <v>0.29685230024213077</v>
      </c>
      <c r="U1332" s="11">
        <v>6.2953995157384993E-2</v>
      </c>
      <c r="V1332" s="11">
        <v>5.6174334140435836E-2</v>
      </c>
      <c r="W1332" s="11">
        <v>1.5108958837772397E-2</v>
      </c>
      <c r="X1332" s="11">
        <v>0.53268765133171914</v>
      </c>
      <c r="Y1332" s="12">
        <v>3.6222760290556898E-2</v>
      </c>
      <c r="Z1332" s="10">
        <f t="shared" si="282"/>
        <v>0.63068181818181823</v>
      </c>
      <c r="AA1332" s="11">
        <f t="shared" si="283"/>
        <v>-0.37833523671285063</v>
      </c>
      <c r="AB1332" s="11">
        <f t="shared" si="284"/>
        <v>-0.20018968902749235</v>
      </c>
      <c r="AC1332" s="11">
        <f t="shared" si="285"/>
        <v>21.362371521882579</v>
      </c>
      <c r="AD1332" s="11">
        <f t="shared" si="286"/>
        <v>24.907025270519526</v>
      </c>
      <c r="AE1332" s="10">
        <v>18.8084842652937</v>
      </c>
      <c r="AF1332" s="11">
        <v>24.581434146729801</v>
      </c>
      <c r="AG1332" s="12">
        <v>30.930966620684501</v>
      </c>
      <c r="AH1332" s="10">
        <v>0.11623871195809364</v>
      </c>
      <c r="AI1332" s="11">
        <f t="shared" si="287"/>
        <v>35.785172212492697</v>
      </c>
      <c r="AJ1332" s="11">
        <f t="shared" si="288"/>
        <v>10.875254434428612</v>
      </c>
      <c r="AK1332" s="11">
        <f t="shared" si="289"/>
        <v>0.19090909090909089</v>
      </c>
      <c r="AL1332" s="11">
        <f t="shared" si="290"/>
        <v>3.7179487179487181</v>
      </c>
      <c r="AM1332" s="11">
        <f t="shared" si="291"/>
        <v>2.144318181818182</v>
      </c>
      <c r="AN1332" s="3">
        <f t="shared" si="292"/>
        <v>0.55727272727272725</v>
      </c>
      <c r="AO1332" s="3" t="str">
        <f t="shared" si="293"/>
        <v>n/a</v>
      </c>
      <c r="AP1332" s="3" t="s">
        <v>8</v>
      </c>
      <c r="AQ1332" s="124"/>
      <c r="AR1332" s="4"/>
      <c r="AS1332" s="3"/>
    </row>
    <row r="1333" spans="1:45" ht="15" customHeight="1">
      <c r="A1333" s="11">
        <v>55.961750000000009</v>
      </c>
      <c r="B1333" s="32">
        <v>1172</v>
      </c>
      <c r="C1333" s="17">
        <v>-43.959516999999998</v>
      </c>
      <c r="D1333" s="17">
        <v>149.92843300000001</v>
      </c>
      <c r="E1333" s="40" t="s">
        <v>19</v>
      </c>
      <c r="F1333" s="18">
        <v>-59.6</v>
      </c>
      <c r="G1333" s="17">
        <v>-57.4</v>
      </c>
      <c r="H1333" s="17">
        <v>-57.8</v>
      </c>
      <c r="I1333" s="17">
        <v>-54.6</v>
      </c>
      <c r="J1333" s="17">
        <v>-50</v>
      </c>
      <c r="K1333" s="30">
        <v>-46.9</v>
      </c>
      <c r="L1333" s="10">
        <f t="shared" si="280"/>
        <v>-59.6</v>
      </c>
      <c r="M1333" s="52" t="str">
        <f t="shared" si="281"/>
        <v>high latitude</v>
      </c>
      <c r="N1333" s="83" t="s">
        <v>8</v>
      </c>
      <c r="O1333" s="34" t="s">
        <v>8</v>
      </c>
      <c r="P1333" s="34" t="s">
        <v>8</v>
      </c>
      <c r="Q1333" s="34" t="s">
        <v>8</v>
      </c>
      <c r="R1333" s="34" t="s">
        <v>8</v>
      </c>
      <c r="S1333" s="42" t="s">
        <v>8</v>
      </c>
      <c r="T1333" s="10">
        <v>0.28368266259632924</v>
      </c>
      <c r="U1333" s="11">
        <v>6.4405643870295223E-2</v>
      </c>
      <c r="V1333" s="11">
        <v>6.031048732362905E-2</v>
      </c>
      <c r="W1333" s="11">
        <v>1.6790141841331298E-2</v>
      </c>
      <c r="X1333" s="11">
        <v>0.53609322065448051</v>
      </c>
      <c r="Y1333" s="12">
        <v>3.8717843713934698E-2</v>
      </c>
      <c r="Z1333" s="10">
        <f t="shared" si="282"/>
        <v>0.64263581904565181</v>
      </c>
      <c r="AA1333" s="11">
        <f t="shared" si="283"/>
        <v>-0.37038285506047286</v>
      </c>
      <c r="AB1333" s="11">
        <f t="shared" si="284"/>
        <v>-0.19203507153218621</v>
      </c>
      <c r="AC1333" s="11">
        <f t="shared" si="285"/>
        <v>21.899157283418081</v>
      </c>
      <c r="AD1333" s="11">
        <f t="shared" si="286"/>
        <v>25.464801107198461</v>
      </c>
      <c r="AE1333" s="10">
        <v>18.179901135367601</v>
      </c>
      <c r="AF1333" s="11">
        <v>24.117501026835701</v>
      </c>
      <c r="AG1333" s="12">
        <v>30.372925425638499</v>
      </c>
      <c r="AH1333" s="10">
        <v>0.13885898815931108</v>
      </c>
      <c r="AI1333" s="11">
        <f t="shared" si="287"/>
        <v>34.604904632152589</v>
      </c>
      <c r="AJ1333" s="11">
        <f t="shared" si="288"/>
        <v>12.009237875288683</v>
      </c>
      <c r="AK1333" s="11">
        <f t="shared" si="289"/>
        <v>0.19754690504651523</v>
      </c>
      <c r="AL1333" s="11">
        <f t="shared" si="290"/>
        <v>3.5920177383592016</v>
      </c>
      <c r="AM1333" s="11">
        <f t="shared" si="291"/>
        <v>2.1654616814707706</v>
      </c>
      <c r="AN1333" s="3">
        <f t="shared" si="292"/>
        <v>0.52916666666666656</v>
      </c>
      <c r="AO1333" s="3" t="str">
        <f t="shared" si="293"/>
        <v>n/a</v>
      </c>
      <c r="AP1333" s="3" t="s">
        <v>8</v>
      </c>
      <c r="AQ1333" s="124"/>
      <c r="AR1333" s="4"/>
      <c r="AS1333" s="3"/>
    </row>
    <row r="1334" spans="1:45" ht="15" customHeight="1">
      <c r="A1334" s="11">
        <v>56.012395161290343</v>
      </c>
      <c r="B1334" s="32">
        <v>1172</v>
      </c>
      <c r="C1334" s="17">
        <v>-43.959516999999998</v>
      </c>
      <c r="D1334" s="17">
        <v>149.92843300000001</v>
      </c>
      <c r="E1334" s="40" t="s">
        <v>19</v>
      </c>
      <c r="F1334" s="18">
        <v>-59.6</v>
      </c>
      <c r="G1334" s="17">
        <v>-57.4</v>
      </c>
      <c r="H1334" s="17">
        <v>-57.8</v>
      </c>
      <c r="I1334" s="17">
        <v>-54.6</v>
      </c>
      <c r="J1334" s="17">
        <v>-50</v>
      </c>
      <c r="K1334" s="30">
        <v>-46.9</v>
      </c>
      <c r="L1334" s="10">
        <f t="shared" si="280"/>
        <v>-59.6</v>
      </c>
      <c r="M1334" s="52" t="str">
        <f t="shared" si="281"/>
        <v>high latitude</v>
      </c>
      <c r="N1334" s="83" t="s">
        <v>8</v>
      </c>
      <c r="O1334" s="34" t="s">
        <v>8</v>
      </c>
      <c r="P1334" s="34" t="s">
        <v>8</v>
      </c>
      <c r="Q1334" s="34" t="s">
        <v>8</v>
      </c>
      <c r="R1334" s="34" t="s">
        <v>8</v>
      </c>
      <c r="S1334" s="42" t="s">
        <v>8</v>
      </c>
      <c r="T1334" s="10">
        <v>0.31441597233139446</v>
      </c>
      <c r="U1334" s="11">
        <v>6.4455274327935866E-2</v>
      </c>
      <c r="V1334" s="11">
        <v>5.8690981501860293E-2</v>
      </c>
      <c r="W1334" s="11">
        <v>1.456794005135461E-2</v>
      </c>
      <c r="X1334" s="11">
        <v>0.51354608814127756</v>
      </c>
      <c r="Y1334" s="12">
        <v>3.4323743646177227E-2</v>
      </c>
      <c r="Z1334" s="10">
        <f t="shared" si="282"/>
        <v>0.62534267438318603</v>
      </c>
      <c r="AA1334" s="11">
        <f t="shared" si="283"/>
        <v>-0.37040733821756161</v>
      </c>
      <c r="AB1334" s="11">
        <f t="shared" si="284"/>
        <v>-0.20388193335874827</v>
      </c>
      <c r="AC1334" s="11">
        <f t="shared" si="285"/>
        <v>21.897504670314589</v>
      </c>
      <c r="AD1334" s="11">
        <f t="shared" si="286"/>
        <v>24.654475758261619</v>
      </c>
      <c r="AE1334" s="10">
        <v>19.236699441133801</v>
      </c>
      <c r="AF1334" s="11">
        <v>25.0470206528117</v>
      </c>
      <c r="AG1334" s="12">
        <v>31.500319914398499</v>
      </c>
      <c r="AH1334" s="10">
        <v>0.10305692842760387</v>
      </c>
      <c r="AI1334" s="11">
        <f t="shared" si="287"/>
        <v>37.974683544303801</v>
      </c>
      <c r="AJ1334" s="11">
        <f t="shared" si="288"/>
        <v>9.8422238918106686</v>
      </c>
      <c r="AK1334" s="11">
        <f t="shared" si="289"/>
        <v>0.20087135977986703</v>
      </c>
      <c r="AL1334" s="11">
        <f t="shared" si="290"/>
        <v>4.028776978417266</v>
      </c>
      <c r="AM1334" s="11">
        <f t="shared" si="291"/>
        <v>2.1090466037161133</v>
      </c>
      <c r="AN1334" s="3">
        <f t="shared" si="292"/>
        <v>0.61224489795918369</v>
      </c>
      <c r="AO1334" s="3" t="str">
        <f t="shared" si="293"/>
        <v>n/a</v>
      </c>
      <c r="AP1334" s="3" t="s">
        <v>8</v>
      </c>
      <c r="AQ1334" s="124"/>
      <c r="AR1334" s="4"/>
      <c r="AS1334" s="3"/>
    </row>
    <row r="1335" spans="1:45" ht="15" customHeight="1">
      <c r="A1335" s="11">
        <v>56.063040322580648</v>
      </c>
      <c r="B1335" s="32">
        <v>1172</v>
      </c>
      <c r="C1335" s="17">
        <v>-43.959516999999998</v>
      </c>
      <c r="D1335" s="17">
        <v>149.92843300000001</v>
      </c>
      <c r="E1335" s="40" t="s">
        <v>19</v>
      </c>
      <c r="F1335" s="18">
        <v>-59.6</v>
      </c>
      <c r="G1335" s="17">
        <v>-57.4</v>
      </c>
      <c r="H1335" s="17">
        <v>-57.8</v>
      </c>
      <c r="I1335" s="17">
        <v>-54.6</v>
      </c>
      <c r="J1335" s="17">
        <v>-50</v>
      </c>
      <c r="K1335" s="30">
        <v>-46.9</v>
      </c>
      <c r="L1335" s="10">
        <f t="shared" si="280"/>
        <v>-59.6</v>
      </c>
      <c r="M1335" s="52" t="str">
        <f t="shared" si="281"/>
        <v>high latitude</v>
      </c>
      <c r="N1335" s="83" t="s">
        <v>8</v>
      </c>
      <c r="O1335" s="34" t="s">
        <v>8</v>
      </c>
      <c r="P1335" s="34" t="s">
        <v>8</v>
      </c>
      <c r="Q1335" s="34" t="s">
        <v>8</v>
      </c>
      <c r="R1335" s="34" t="s">
        <v>8</v>
      </c>
      <c r="S1335" s="42" t="s">
        <v>8</v>
      </c>
      <c r="T1335" s="10">
        <v>0.37446342131701527</v>
      </c>
      <c r="U1335" s="11">
        <v>6.0188145036076356E-2</v>
      </c>
      <c r="V1335" s="11">
        <v>5.7813498949675766E-2</v>
      </c>
      <c r="W1335" s="11">
        <v>1.3608548725911043E-2</v>
      </c>
      <c r="X1335" s="11">
        <v>0.46031601059457483</v>
      </c>
      <c r="Y1335" s="12">
        <v>3.3610375376746736E-2</v>
      </c>
      <c r="Z1335" s="10">
        <f t="shared" si="282"/>
        <v>0.63571033720287451</v>
      </c>
      <c r="AA1335" s="11">
        <f t="shared" si="283"/>
        <v>-0.35726027079663419</v>
      </c>
      <c r="AB1335" s="11">
        <f t="shared" si="284"/>
        <v>-0.19674072650620206</v>
      </c>
      <c r="AC1335" s="11">
        <f t="shared" si="285"/>
        <v>22.784931721227192</v>
      </c>
      <c r="AD1335" s="11">
        <f t="shared" si="286"/>
        <v>25.142934306975782</v>
      </c>
      <c r="AE1335" s="10">
        <v>18.452003091168098</v>
      </c>
      <c r="AF1335" s="11">
        <v>24.289850598789101</v>
      </c>
      <c r="AG1335" s="12">
        <v>30.681978985423399</v>
      </c>
      <c r="AH1335" s="10">
        <v>0.20234232808419719</v>
      </c>
      <c r="AI1335" s="11">
        <f t="shared" si="287"/>
        <v>44.857768052516413</v>
      </c>
      <c r="AJ1335" s="11">
        <f t="shared" si="288"/>
        <v>8.236347358997314</v>
      </c>
      <c r="AK1335" s="11">
        <f t="shared" si="289"/>
        <v>0.21039567820119726</v>
      </c>
      <c r="AL1335" s="11">
        <f t="shared" si="290"/>
        <v>4.248322147651006</v>
      </c>
      <c r="AM1335" s="11">
        <f t="shared" si="291"/>
        <v>2.1249309010503041</v>
      </c>
      <c r="AN1335" s="3">
        <f t="shared" si="292"/>
        <v>0.8134920634920636</v>
      </c>
      <c r="AO1335" s="3" t="str">
        <f t="shared" si="293"/>
        <v>n/a</v>
      </c>
      <c r="AP1335" s="3" t="s">
        <v>8</v>
      </c>
      <c r="AQ1335" s="124"/>
      <c r="AR1335" s="4"/>
      <c r="AS1335" s="3"/>
    </row>
    <row r="1336" spans="1:45" ht="15" customHeight="1">
      <c r="A1336" s="11">
        <v>56.113685483870981</v>
      </c>
      <c r="B1336" s="32">
        <v>1172</v>
      </c>
      <c r="C1336" s="17">
        <v>-43.959516999999998</v>
      </c>
      <c r="D1336" s="17">
        <v>149.92843300000001</v>
      </c>
      <c r="E1336" s="40" t="s">
        <v>19</v>
      </c>
      <c r="F1336" s="18">
        <v>-59.6</v>
      </c>
      <c r="G1336" s="17">
        <v>-57.4</v>
      </c>
      <c r="H1336" s="17">
        <v>-57.8</v>
      </c>
      <c r="I1336" s="17">
        <v>-54.6</v>
      </c>
      <c r="J1336" s="17">
        <v>-50</v>
      </c>
      <c r="K1336" s="30">
        <v>-46.9</v>
      </c>
      <c r="L1336" s="10">
        <f t="shared" si="280"/>
        <v>-59.6</v>
      </c>
      <c r="M1336" s="52" t="str">
        <f t="shared" si="281"/>
        <v>high latitude</v>
      </c>
      <c r="N1336" s="83" t="s">
        <v>8</v>
      </c>
      <c r="O1336" s="34" t="s">
        <v>8</v>
      </c>
      <c r="P1336" s="34" t="s">
        <v>8</v>
      </c>
      <c r="Q1336" s="34" t="s">
        <v>8</v>
      </c>
      <c r="R1336" s="34" t="s">
        <v>8</v>
      </c>
      <c r="S1336" s="42" t="s">
        <v>8</v>
      </c>
      <c r="T1336" s="10">
        <v>0.24259465114758386</v>
      </c>
      <c r="U1336" s="11">
        <v>6.2594085379513165E-2</v>
      </c>
      <c r="V1336" s="11">
        <v>7.2529373673595535E-2</v>
      </c>
      <c r="W1336" s="11">
        <v>1.7848330270371925E-2</v>
      </c>
      <c r="X1336" s="11">
        <v>0.55330861520245245</v>
      </c>
      <c r="Y1336" s="12">
        <v>5.1124944326483075E-2</v>
      </c>
      <c r="Z1336" s="10">
        <f t="shared" si="282"/>
        <v>0.69331167500766966</v>
      </c>
      <c r="AA1336" s="11">
        <f t="shared" si="283"/>
        <v>-0.32409741956083865</v>
      </c>
      <c r="AB1336" s="11">
        <f t="shared" si="284"/>
        <v>-0.15907148644666963</v>
      </c>
      <c r="AC1336" s="11">
        <f t="shared" si="285"/>
        <v>25.023424179643388</v>
      </c>
      <c r="AD1336" s="11">
        <f t="shared" si="286"/>
        <v>27.7195103270478</v>
      </c>
      <c r="AE1336" s="10">
        <v>19.2625464578026</v>
      </c>
      <c r="AF1336" s="11">
        <v>25.064572037000399</v>
      </c>
      <c r="AG1336" s="12">
        <v>31.471932502017701</v>
      </c>
      <c r="AH1336" s="10">
        <v>0.15953719857684714</v>
      </c>
      <c r="AI1336" s="11">
        <f t="shared" si="287"/>
        <v>30.480419091645157</v>
      </c>
      <c r="AJ1336" s="11">
        <f t="shared" si="288"/>
        <v>17.406037974404398</v>
      </c>
      <c r="AK1336" s="11">
        <f t="shared" si="289"/>
        <v>0.20196819253423026</v>
      </c>
      <c r="AL1336" s="11">
        <f t="shared" si="290"/>
        <v>4.0636503569184663</v>
      </c>
      <c r="AM1336" s="11">
        <f t="shared" si="291"/>
        <v>2.2817494063498711</v>
      </c>
      <c r="AN1336" s="3">
        <f t="shared" si="292"/>
        <v>0.4384436541961666</v>
      </c>
      <c r="AO1336" s="3" t="str">
        <f t="shared" si="293"/>
        <v>n/a</v>
      </c>
      <c r="AP1336" s="3" t="s">
        <v>8</v>
      </c>
      <c r="AQ1336" s="124"/>
      <c r="AR1336" s="4"/>
      <c r="AS1336" s="3"/>
    </row>
    <row r="1337" spans="1:45" ht="15" customHeight="1">
      <c r="A1337" s="11">
        <v>56.164330645161286</v>
      </c>
      <c r="B1337" s="32">
        <v>1172</v>
      </c>
      <c r="C1337" s="17">
        <v>-43.959516999999998</v>
      </c>
      <c r="D1337" s="17">
        <v>149.92843300000001</v>
      </c>
      <c r="E1337" s="40" t="s">
        <v>19</v>
      </c>
      <c r="F1337" s="18">
        <v>-59.6</v>
      </c>
      <c r="G1337" s="17">
        <v>-57.4</v>
      </c>
      <c r="H1337" s="17">
        <v>-57.8</v>
      </c>
      <c r="I1337" s="17">
        <v>-54.6</v>
      </c>
      <c r="J1337" s="17">
        <v>-50</v>
      </c>
      <c r="K1337" s="30">
        <v>-46.9</v>
      </c>
      <c r="L1337" s="10">
        <f t="shared" si="280"/>
        <v>-59.6</v>
      </c>
      <c r="M1337" s="52" t="str">
        <f t="shared" si="281"/>
        <v>high latitude</v>
      </c>
      <c r="N1337" s="83" t="s">
        <v>8</v>
      </c>
      <c r="O1337" s="34" t="s">
        <v>8</v>
      </c>
      <c r="P1337" s="34" t="s">
        <v>8</v>
      </c>
      <c r="Q1337" s="34" t="s">
        <v>8</v>
      </c>
      <c r="R1337" s="34" t="s">
        <v>8</v>
      </c>
      <c r="S1337" s="42" t="s">
        <v>8</v>
      </c>
      <c r="T1337" s="10">
        <v>0.31239153071850051</v>
      </c>
      <c r="U1337" s="11">
        <v>5.9267615411315512E-2</v>
      </c>
      <c r="V1337" s="11">
        <v>6.6730301978479692E-2</v>
      </c>
      <c r="W1337" s="11">
        <v>1.6053453661922942E-2</v>
      </c>
      <c r="X1337" s="11">
        <v>0.50416522040958001</v>
      </c>
      <c r="Y1337" s="12">
        <v>4.1391877820201317E-2</v>
      </c>
      <c r="Z1337" s="10">
        <f t="shared" si="282"/>
        <v>0.67691579943235569</v>
      </c>
      <c r="AA1337" s="11">
        <f t="shared" si="283"/>
        <v>-0.32812233961051046</v>
      </c>
      <c r="AB1337" s="11">
        <f t="shared" si="284"/>
        <v>-0.16946534921163112</v>
      </c>
      <c r="AC1337" s="11">
        <f t="shared" si="285"/>
        <v>24.751742076290544</v>
      </c>
      <c r="AD1337" s="11">
        <f t="shared" si="286"/>
        <v>27.008570113924431</v>
      </c>
      <c r="AE1337" s="10">
        <v>18.113458480436702</v>
      </c>
      <c r="AF1337" s="11">
        <v>24.018983306742602</v>
      </c>
      <c r="AG1337" s="12">
        <v>30.273546816874699</v>
      </c>
      <c r="AH1337" s="10">
        <v>0.18920427586591868</v>
      </c>
      <c r="AI1337" s="11">
        <f t="shared" si="287"/>
        <v>38.257173219978746</v>
      </c>
      <c r="AJ1337" s="11">
        <f t="shared" si="288"/>
        <v>11.699779249448124</v>
      </c>
      <c r="AK1337" s="11">
        <f t="shared" si="289"/>
        <v>0.20658758202927818</v>
      </c>
      <c r="AL1337" s="11">
        <f t="shared" si="290"/>
        <v>4.1567567567567565</v>
      </c>
      <c r="AM1337" s="11">
        <f t="shared" si="291"/>
        <v>2.2157048249763478</v>
      </c>
      <c r="AN1337" s="3">
        <f t="shared" si="292"/>
        <v>0.61962134251290879</v>
      </c>
      <c r="AO1337" s="3" t="str">
        <f t="shared" si="293"/>
        <v>n/a</v>
      </c>
      <c r="AP1337" s="3" t="s">
        <v>8</v>
      </c>
      <c r="AQ1337" s="124"/>
      <c r="AR1337" s="4"/>
      <c r="AS1337" s="3"/>
    </row>
    <row r="1338" spans="1:45" ht="15" customHeight="1">
      <c r="A1338" s="11">
        <v>56.240298387096786</v>
      </c>
      <c r="B1338" s="32">
        <v>1172</v>
      </c>
      <c r="C1338" s="17">
        <v>-43.959516999999998</v>
      </c>
      <c r="D1338" s="17">
        <v>149.92843300000001</v>
      </c>
      <c r="E1338" s="40" t="s">
        <v>19</v>
      </c>
      <c r="F1338" s="18">
        <v>-59.6</v>
      </c>
      <c r="G1338" s="17">
        <v>-57.4</v>
      </c>
      <c r="H1338" s="17">
        <v>-57.8</v>
      </c>
      <c r="I1338" s="17">
        <v>-54.6</v>
      </c>
      <c r="J1338" s="17">
        <v>-50</v>
      </c>
      <c r="K1338" s="30">
        <v>-46.9</v>
      </c>
      <c r="L1338" s="10">
        <f t="shared" si="280"/>
        <v>-59.6</v>
      </c>
      <c r="M1338" s="52" t="str">
        <f t="shared" si="281"/>
        <v>high latitude</v>
      </c>
      <c r="N1338" s="83" t="s">
        <v>8</v>
      </c>
      <c r="O1338" s="34" t="s">
        <v>8</v>
      </c>
      <c r="P1338" s="34" t="s">
        <v>8</v>
      </c>
      <c r="Q1338" s="34" t="s">
        <v>8</v>
      </c>
      <c r="R1338" s="34" t="s">
        <v>8</v>
      </c>
      <c r="S1338" s="42" t="s">
        <v>8</v>
      </c>
      <c r="T1338" s="10">
        <v>0.29772545151944768</v>
      </c>
      <c r="U1338" s="11">
        <v>6.1209394070147319E-2</v>
      </c>
      <c r="V1338" s="11">
        <v>6.2257289034087407E-2</v>
      </c>
      <c r="W1338" s="11">
        <v>1.7752573506749678E-2</v>
      </c>
      <c r="X1338" s="11">
        <v>0.51839980274918329</v>
      </c>
      <c r="Y1338" s="12">
        <v>4.2655489120384638E-2</v>
      </c>
      <c r="Z1338" s="10">
        <f t="shared" si="282"/>
        <v>0.66711364398256789</v>
      </c>
      <c r="AA1338" s="11">
        <f t="shared" si="283"/>
        <v>-0.35570371540675494</v>
      </c>
      <c r="AB1338" s="11">
        <f t="shared" si="284"/>
        <v>-0.17580017695235603</v>
      </c>
      <c r="AC1338" s="11">
        <f t="shared" si="285"/>
        <v>22.889999210044039</v>
      </c>
      <c r="AD1338" s="11">
        <f t="shared" si="286"/>
        <v>26.575267896458847</v>
      </c>
      <c r="AE1338" s="10">
        <v>22.3778541410685</v>
      </c>
      <c r="AF1338" s="11">
        <v>28.093508009024699</v>
      </c>
      <c r="AG1338" s="12">
        <v>35.265536470204303</v>
      </c>
      <c r="AH1338" s="10">
        <v>0.15244842633557398</v>
      </c>
      <c r="AI1338" s="11">
        <f t="shared" si="287"/>
        <v>36.480362537764343</v>
      </c>
      <c r="AJ1338" s="11">
        <f t="shared" si="288"/>
        <v>12.531691416153567</v>
      </c>
      <c r="AK1338" s="11">
        <f t="shared" si="289"/>
        <v>0.201088387606425</v>
      </c>
      <c r="AL1338" s="11">
        <f t="shared" si="290"/>
        <v>3.5069444444444442</v>
      </c>
      <c r="AM1338" s="11">
        <f t="shared" si="291"/>
        <v>2.2276231981226955</v>
      </c>
      <c r="AN1338" s="3">
        <f t="shared" si="292"/>
        <v>0.57431629013079655</v>
      </c>
      <c r="AO1338" s="3" t="str">
        <f t="shared" si="293"/>
        <v>n/a</v>
      </c>
      <c r="AP1338" s="3" t="s">
        <v>8</v>
      </c>
      <c r="AQ1338" s="124"/>
      <c r="AR1338" s="4"/>
      <c r="AS1338" s="3"/>
    </row>
    <row r="1339" spans="1:45" ht="15" customHeight="1">
      <c r="A1339" s="11">
        <v>56.339056451612905</v>
      </c>
      <c r="B1339" s="32">
        <v>1172</v>
      </c>
      <c r="C1339" s="17">
        <v>-43.959516999999998</v>
      </c>
      <c r="D1339" s="17">
        <v>149.92843300000001</v>
      </c>
      <c r="E1339" s="40" t="s">
        <v>19</v>
      </c>
      <c r="F1339" s="18">
        <v>-59.6</v>
      </c>
      <c r="G1339" s="17">
        <v>-57.4</v>
      </c>
      <c r="H1339" s="17">
        <v>-57.8</v>
      </c>
      <c r="I1339" s="17">
        <v>-54.6</v>
      </c>
      <c r="J1339" s="17">
        <v>-50</v>
      </c>
      <c r="K1339" s="30">
        <v>-46.9</v>
      </c>
      <c r="L1339" s="10">
        <f t="shared" si="280"/>
        <v>-59.6</v>
      </c>
      <c r="M1339" s="52" t="str">
        <f t="shared" si="281"/>
        <v>high latitude</v>
      </c>
      <c r="N1339" s="83" t="s">
        <v>8</v>
      </c>
      <c r="O1339" s="34" t="s">
        <v>8</v>
      </c>
      <c r="P1339" s="34" t="s">
        <v>8</v>
      </c>
      <c r="Q1339" s="34" t="s">
        <v>8</v>
      </c>
      <c r="R1339" s="34" t="s">
        <v>8</v>
      </c>
      <c r="S1339" s="42" t="s">
        <v>8</v>
      </c>
      <c r="T1339" s="10">
        <v>0.3251468479718792</v>
      </c>
      <c r="U1339" s="11">
        <v>5.96642153461912E-2</v>
      </c>
      <c r="V1339" s="11">
        <v>5.1338975995559873E-2</v>
      </c>
      <c r="W1339" s="11">
        <v>1.3644142269090236E-2</v>
      </c>
      <c r="X1339" s="11">
        <v>0.51801489292817171</v>
      </c>
      <c r="Y1339" s="12">
        <v>3.2190925489107812E-2</v>
      </c>
      <c r="Z1339" s="10">
        <f t="shared" si="282"/>
        <v>0.61958124447065777</v>
      </c>
      <c r="AA1339" s="11">
        <f t="shared" si="283"/>
        <v>-0.38523579073610004</v>
      </c>
      <c r="AB1339" s="11">
        <f t="shared" si="284"/>
        <v>-0.20790173737213363</v>
      </c>
      <c r="AC1339" s="11">
        <f t="shared" si="285"/>
        <v>20.896584125313247</v>
      </c>
      <c r="AD1339" s="11">
        <f t="shared" si="286"/>
        <v>24.379521163746059</v>
      </c>
      <c r="AE1339" s="10">
        <v>21.4292531566179</v>
      </c>
      <c r="AF1339" s="11">
        <v>27.133074874267901</v>
      </c>
      <c r="AG1339" s="12">
        <v>33.920685235302301</v>
      </c>
      <c r="AH1339" s="10">
        <v>9.4364033314465912E-2</v>
      </c>
      <c r="AI1339" s="11">
        <f t="shared" si="287"/>
        <v>38.562808557323095</v>
      </c>
      <c r="AJ1339" s="11">
        <f t="shared" si="288"/>
        <v>9.0085425834843385</v>
      </c>
      <c r="AK1339" s="11">
        <f t="shared" si="289"/>
        <v>0.18470289904735793</v>
      </c>
      <c r="AL1339" s="11">
        <f t="shared" si="290"/>
        <v>3.7627118644067798</v>
      </c>
      <c r="AM1339" s="11">
        <f t="shared" si="291"/>
        <v>2.1170746092598054</v>
      </c>
      <c r="AN1339" s="3">
        <f t="shared" si="292"/>
        <v>0.62767857142857142</v>
      </c>
      <c r="AO1339" s="3" t="str">
        <f t="shared" si="293"/>
        <v>n/a</v>
      </c>
      <c r="AP1339" s="3" t="s">
        <v>8</v>
      </c>
      <c r="AQ1339" s="124"/>
      <c r="AR1339" s="4"/>
      <c r="AS1339" s="3"/>
    </row>
    <row r="1340" spans="1:45" ht="15" customHeight="1">
      <c r="A1340" s="53">
        <v>47.227421530000001</v>
      </c>
      <c r="B1340" s="32" t="s">
        <v>40</v>
      </c>
      <c r="C1340" s="17">
        <v>-63.310229999999997</v>
      </c>
      <c r="D1340" s="17">
        <v>135.99896000000001</v>
      </c>
      <c r="E1340" s="40" t="s">
        <v>19</v>
      </c>
      <c r="F1340" s="18">
        <v>-59.8</v>
      </c>
      <c r="G1340" s="17">
        <v>-57.3</v>
      </c>
      <c r="H1340" s="17">
        <v>-57.4</v>
      </c>
      <c r="I1340" s="17">
        <v>-58.3</v>
      </c>
      <c r="J1340" s="17">
        <v>-59</v>
      </c>
      <c r="K1340" s="30">
        <v>-60.6</v>
      </c>
      <c r="L1340" s="10">
        <f t="shared" si="280"/>
        <v>-57.3</v>
      </c>
      <c r="M1340" s="52" t="str">
        <f t="shared" si="281"/>
        <v>high latitude</v>
      </c>
      <c r="N1340" s="32" t="s">
        <v>8</v>
      </c>
      <c r="O1340" s="24" t="s">
        <v>8</v>
      </c>
      <c r="P1340" s="24" t="s">
        <v>8</v>
      </c>
      <c r="Q1340" s="24" t="s">
        <v>8</v>
      </c>
      <c r="R1340" s="24" t="s">
        <v>8</v>
      </c>
      <c r="S1340" s="37" t="s">
        <v>8</v>
      </c>
      <c r="T1340" s="10" t="s">
        <v>8</v>
      </c>
      <c r="U1340" s="11" t="s">
        <v>8</v>
      </c>
      <c r="V1340" s="11" t="s">
        <v>8</v>
      </c>
      <c r="W1340" s="11" t="s">
        <v>8</v>
      </c>
      <c r="X1340" s="11" t="s">
        <v>8</v>
      </c>
      <c r="Y1340" s="12" t="s">
        <v>8</v>
      </c>
      <c r="Z1340" s="10">
        <f t="shared" ref="Z1340:Z1371" si="294">10^AB1340</f>
        <v>0.72511848341232232</v>
      </c>
      <c r="AA1340" s="47">
        <v>-0.39934842379257873</v>
      </c>
      <c r="AB1340" s="48">
        <v>-0.13959102448009383</v>
      </c>
      <c r="AC1340" s="48">
        <f t="shared" si="285"/>
        <v>19.943981394000936</v>
      </c>
      <c r="AD1340" s="11">
        <f t="shared" si="286"/>
        <v>29.051973925561583</v>
      </c>
      <c r="AE1340" s="65">
        <v>24.3613490283118</v>
      </c>
      <c r="AF1340" s="53">
        <v>30.1575687714755</v>
      </c>
      <c r="AG1340" s="85">
        <v>37.7459052983032</v>
      </c>
      <c r="AH1340" s="65" t="s">
        <v>8</v>
      </c>
      <c r="AI1340" s="11" t="s">
        <v>8</v>
      </c>
      <c r="AJ1340" s="11" t="s">
        <v>8</v>
      </c>
      <c r="AK1340" s="11" t="s">
        <v>8</v>
      </c>
      <c r="AL1340" s="11" t="s">
        <v>8</v>
      </c>
      <c r="AM1340" s="11" t="s">
        <v>8</v>
      </c>
      <c r="AN1340" s="3" t="str">
        <f t="shared" si="292"/>
        <v>n/a</v>
      </c>
      <c r="AO1340" s="3" t="str">
        <f t="shared" si="293"/>
        <v>n/a</v>
      </c>
      <c r="AP1340" s="3" t="s">
        <v>8</v>
      </c>
      <c r="AQ1340" s="124"/>
      <c r="AR1340" s="4"/>
      <c r="AS1340" s="3"/>
    </row>
    <row r="1341" spans="1:45" ht="15" customHeight="1">
      <c r="A1341" s="53">
        <v>47.607163489999998</v>
      </c>
      <c r="B1341" s="32" t="s">
        <v>40</v>
      </c>
      <c r="C1341" s="17">
        <v>-63.310229999999997</v>
      </c>
      <c r="D1341" s="17">
        <v>135.99896000000001</v>
      </c>
      <c r="E1341" s="40" t="s">
        <v>19</v>
      </c>
      <c r="F1341" s="18">
        <v>-59.8</v>
      </c>
      <c r="G1341" s="17">
        <v>-57.3</v>
      </c>
      <c r="H1341" s="17">
        <v>-57.4</v>
      </c>
      <c r="I1341" s="17">
        <v>-58.3</v>
      </c>
      <c r="J1341" s="17">
        <v>-59</v>
      </c>
      <c r="K1341" s="30">
        <v>-60.6</v>
      </c>
      <c r="L1341" s="10">
        <f t="shared" si="280"/>
        <v>-57.3</v>
      </c>
      <c r="M1341" s="52" t="str">
        <f t="shared" si="281"/>
        <v>high latitude</v>
      </c>
      <c r="N1341" s="32" t="s">
        <v>8</v>
      </c>
      <c r="O1341" s="24" t="s">
        <v>8</v>
      </c>
      <c r="P1341" s="24" t="s">
        <v>8</v>
      </c>
      <c r="Q1341" s="24" t="s">
        <v>8</v>
      </c>
      <c r="R1341" s="24" t="s">
        <v>8</v>
      </c>
      <c r="S1341" s="37" t="s">
        <v>8</v>
      </c>
      <c r="T1341" s="10" t="s">
        <v>8</v>
      </c>
      <c r="U1341" s="11" t="s">
        <v>8</v>
      </c>
      <c r="V1341" s="11" t="s">
        <v>8</v>
      </c>
      <c r="W1341" s="11" t="s">
        <v>8</v>
      </c>
      <c r="X1341" s="11" t="s">
        <v>8</v>
      </c>
      <c r="Y1341" s="12" t="s">
        <v>8</v>
      </c>
      <c r="Z1341" s="10">
        <f t="shared" si="294"/>
        <v>0.73670668953687812</v>
      </c>
      <c r="AA1341" s="47">
        <v>-0.39113630061709281</v>
      </c>
      <c r="AB1341" s="48">
        <v>-0.13270538659175296</v>
      </c>
      <c r="AC1341" s="48">
        <f t="shared" si="285"/>
        <v>20.498299708346234</v>
      </c>
      <c r="AD1341" s="11">
        <f t="shared" si="286"/>
        <v>29.522951557124099</v>
      </c>
      <c r="AE1341" s="65">
        <v>24.981128483910599</v>
      </c>
      <c r="AF1341" s="53">
        <v>30.8462111588901</v>
      </c>
      <c r="AG1341" s="85">
        <v>38.584643493592502</v>
      </c>
      <c r="AH1341" s="65" t="s">
        <v>8</v>
      </c>
      <c r="AI1341" s="11" t="s">
        <v>8</v>
      </c>
      <c r="AJ1341" s="11" t="s">
        <v>8</v>
      </c>
      <c r="AK1341" s="11" t="s">
        <v>8</v>
      </c>
      <c r="AL1341" s="11" t="s">
        <v>8</v>
      </c>
      <c r="AM1341" s="11" t="s">
        <v>8</v>
      </c>
      <c r="AN1341" s="3" t="str">
        <f t="shared" si="292"/>
        <v>n/a</v>
      </c>
      <c r="AO1341" s="3" t="str">
        <f t="shared" si="293"/>
        <v>n/a</v>
      </c>
      <c r="AP1341" s="3" t="s">
        <v>8</v>
      </c>
      <c r="AQ1341" s="124"/>
      <c r="AR1341" s="4"/>
      <c r="AS1341" s="3"/>
    </row>
    <row r="1342" spans="1:45" ht="15" customHeight="1">
      <c r="A1342" s="53">
        <v>47.630271520000001</v>
      </c>
      <c r="B1342" s="32" t="s">
        <v>40</v>
      </c>
      <c r="C1342" s="17">
        <v>-63.310229999999997</v>
      </c>
      <c r="D1342" s="17">
        <v>135.99896000000001</v>
      </c>
      <c r="E1342" s="40" t="s">
        <v>19</v>
      </c>
      <c r="F1342" s="18">
        <v>-59.8</v>
      </c>
      <c r="G1342" s="17">
        <v>-57.3</v>
      </c>
      <c r="H1342" s="17">
        <v>-57.4</v>
      </c>
      <c r="I1342" s="17">
        <v>-58.3</v>
      </c>
      <c r="J1342" s="17">
        <v>-59</v>
      </c>
      <c r="K1342" s="30">
        <v>-60.6</v>
      </c>
      <c r="L1342" s="10">
        <f t="shared" si="280"/>
        <v>-57.3</v>
      </c>
      <c r="M1342" s="52" t="str">
        <f t="shared" si="281"/>
        <v>high latitude</v>
      </c>
      <c r="N1342" s="32" t="s">
        <v>8</v>
      </c>
      <c r="O1342" s="24" t="s">
        <v>8</v>
      </c>
      <c r="P1342" s="24" t="s">
        <v>8</v>
      </c>
      <c r="Q1342" s="24" t="s">
        <v>8</v>
      </c>
      <c r="R1342" s="24" t="s">
        <v>8</v>
      </c>
      <c r="S1342" s="37" t="s">
        <v>8</v>
      </c>
      <c r="T1342" s="10" t="s">
        <v>8</v>
      </c>
      <c r="U1342" s="11" t="s">
        <v>8</v>
      </c>
      <c r="V1342" s="11" t="s">
        <v>8</v>
      </c>
      <c r="W1342" s="11" t="s">
        <v>8</v>
      </c>
      <c r="X1342" s="11" t="s">
        <v>8</v>
      </c>
      <c r="Y1342" s="12" t="s">
        <v>8</v>
      </c>
      <c r="Z1342" s="10">
        <f t="shared" si="294"/>
        <v>0.74314800313234142</v>
      </c>
      <c r="AA1342" s="47">
        <v>-0.38228623123892053</v>
      </c>
      <c r="AB1342" s="48">
        <v>-0.12892468483612263</v>
      </c>
      <c r="AC1342" s="48">
        <f t="shared" si="285"/>
        <v>21.095679391372862</v>
      </c>
      <c r="AD1342" s="11">
        <f t="shared" si="286"/>
        <v>29.781551557209212</v>
      </c>
      <c r="AE1342" s="65">
        <v>25.441186488408999</v>
      </c>
      <c r="AF1342" s="53">
        <v>31.217524875497102</v>
      </c>
      <c r="AG1342" s="85">
        <v>39.0631480476628</v>
      </c>
      <c r="AH1342" s="65" t="s">
        <v>8</v>
      </c>
      <c r="AI1342" s="11" t="s">
        <v>8</v>
      </c>
      <c r="AJ1342" s="11" t="s">
        <v>8</v>
      </c>
      <c r="AK1342" s="11" t="s">
        <v>8</v>
      </c>
      <c r="AL1342" s="11" t="s">
        <v>8</v>
      </c>
      <c r="AM1342" s="11" t="s">
        <v>8</v>
      </c>
      <c r="AN1342" s="3" t="str">
        <f t="shared" si="292"/>
        <v>n/a</v>
      </c>
      <c r="AO1342" s="3" t="str">
        <f t="shared" si="293"/>
        <v>n/a</v>
      </c>
      <c r="AP1342" s="3" t="s">
        <v>8</v>
      </c>
      <c r="AQ1342" s="124"/>
      <c r="AR1342" s="4"/>
      <c r="AS1342" s="3"/>
    </row>
    <row r="1343" spans="1:45" ht="15" customHeight="1">
      <c r="A1343" s="53">
        <v>47.969189290000003</v>
      </c>
      <c r="B1343" s="32" t="s">
        <v>40</v>
      </c>
      <c r="C1343" s="17">
        <v>-63.310229999999997</v>
      </c>
      <c r="D1343" s="17">
        <v>135.99896000000001</v>
      </c>
      <c r="E1343" s="40" t="s">
        <v>19</v>
      </c>
      <c r="F1343" s="18">
        <v>-59.8</v>
      </c>
      <c r="G1343" s="17">
        <v>-57.3</v>
      </c>
      <c r="H1343" s="17">
        <v>-57.4</v>
      </c>
      <c r="I1343" s="17">
        <v>-58.3</v>
      </c>
      <c r="J1343" s="17">
        <v>-59</v>
      </c>
      <c r="K1343" s="30">
        <v>-60.6</v>
      </c>
      <c r="L1343" s="10">
        <f t="shared" si="280"/>
        <v>-57.3</v>
      </c>
      <c r="M1343" s="52" t="str">
        <f t="shared" si="281"/>
        <v>high latitude</v>
      </c>
      <c r="N1343" s="32" t="s">
        <v>8</v>
      </c>
      <c r="O1343" s="24" t="s">
        <v>8</v>
      </c>
      <c r="P1343" s="24" t="s">
        <v>8</v>
      </c>
      <c r="Q1343" s="24" t="s">
        <v>8</v>
      </c>
      <c r="R1343" s="24" t="s">
        <v>8</v>
      </c>
      <c r="S1343" s="37" t="s">
        <v>8</v>
      </c>
      <c r="T1343" s="10" t="s">
        <v>8</v>
      </c>
      <c r="U1343" s="11" t="s">
        <v>8</v>
      </c>
      <c r="V1343" s="11" t="s">
        <v>8</v>
      </c>
      <c r="W1343" s="11" t="s">
        <v>8</v>
      </c>
      <c r="X1343" s="11" t="s">
        <v>8</v>
      </c>
      <c r="Y1343" s="12" t="s">
        <v>8</v>
      </c>
      <c r="Z1343" s="10">
        <f t="shared" si="294"/>
        <v>0.72658402203856753</v>
      </c>
      <c r="AA1343" s="47">
        <v>-0.38535088136401713</v>
      </c>
      <c r="AB1343" s="48">
        <v>-0.13871415673036341</v>
      </c>
      <c r="AC1343" s="48">
        <f t="shared" si="285"/>
        <v>20.888815507928843</v>
      </c>
      <c r="AD1343" s="11">
        <f t="shared" si="286"/>
        <v>29.111951679643141</v>
      </c>
      <c r="AE1343" s="65">
        <v>24.420455825347702</v>
      </c>
      <c r="AF1343" s="53">
        <v>30.237267003833999</v>
      </c>
      <c r="AG1343" s="85">
        <v>37.800936447556197</v>
      </c>
      <c r="AH1343" s="65" t="s">
        <v>8</v>
      </c>
      <c r="AI1343" s="11" t="s">
        <v>8</v>
      </c>
      <c r="AJ1343" s="11" t="s">
        <v>8</v>
      </c>
      <c r="AK1343" s="11" t="s">
        <v>8</v>
      </c>
      <c r="AL1343" s="11" t="s">
        <v>8</v>
      </c>
      <c r="AM1343" s="11" t="s">
        <v>8</v>
      </c>
      <c r="AN1343" s="3" t="str">
        <f t="shared" si="292"/>
        <v>n/a</v>
      </c>
      <c r="AO1343" s="3" t="str">
        <f t="shared" si="293"/>
        <v>n/a</v>
      </c>
      <c r="AP1343" s="3" t="s">
        <v>8</v>
      </c>
      <c r="AQ1343" s="124"/>
      <c r="AR1343" s="4"/>
      <c r="AS1343" s="3"/>
    </row>
    <row r="1344" spans="1:45" ht="15" customHeight="1">
      <c r="A1344" s="53">
        <v>48.02213622</v>
      </c>
      <c r="B1344" s="32" t="s">
        <v>40</v>
      </c>
      <c r="C1344" s="17">
        <v>-63.310229999999997</v>
      </c>
      <c r="D1344" s="17">
        <v>135.99896000000001</v>
      </c>
      <c r="E1344" s="40" t="s">
        <v>19</v>
      </c>
      <c r="F1344" s="18">
        <v>-59.8</v>
      </c>
      <c r="G1344" s="17">
        <v>-57.3</v>
      </c>
      <c r="H1344" s="17">
        <v>-57.4</v>
      </c>
      <c r="I1344" s="17">
        <v>-58.3</v>
      </c>
      <c r="J1344" s="17">
        <v>-59</v>
      </c>
      <c r="K1344" s="30">
        <v>-60.6</v>
      </c>
      <c r="L1344" s="10">
        <f t="shared" si="280"/>
        <v>-57.3</v>
      </c>
      <c r="M1344" s="52" t="str">
        <f t="shared" si="281"/>
        <v>high latitude</v>
      </c>
      <c r="N1344" s="32" t="s">
        <v>8</v>
      </c>
      <c r="O1344" s="24" t="s">
        <v>8</v>
      </c>
      <c r="P1344" s="24" t="s">
        <v>8</v>
      </c>
      <c r="Q1344" s="24" t="s">
        <v>8</v>
      </c>
      <c r="R1344" s="24" t="s">
        <v>8</v>
      </c>
      <c r="S1344" s="37" t="s">
        <v>8</v>
      </c>
      <c r="T1344" s="10" t="s">
        <v>8</v>
      </c>
      <c r="U1344" s="11" t="s">
        <v>8</v>
      </c>
      <c r="V1344" s="11" t="s">
        <v>8</v>
      </c>
      <c r="W1344" s="11" t="s">
        <v>8</v>
      </c>
      <c r="X1344" s="11" t="s">
        <v>8</v>
      </c>
      <c r="Y1344" s="12" t="s">
        <v>8</v>
      </c>
      <c r="Z1344" s="10">
        <f t="shared" si="294"/>
        <v>0.76145454545454549</v>
      </c>
      <c r="AA1344" s="47">
        <v>-0.35855571126902924</v>
      </c>
      <c r="AB1344" s="48">
        <v>-0.1183560164874391</v>
      </c>
      <c r="AC1344" s="48">
        <f t="shared" si="285"/>
        <v>22.697489489340526</v>
      </c>
      <c r="AD1344" s="11">
        <f t="shared" si="286"/>
        <v>30.504448472259167</v>
      </c>
      <c r="AE1344" s="65">
        <v>26.458723062189001</v>
      </c>
      <c r="AF1344" s="53">
        <v>32.378966200874103</v>
      </c>
      <c r="AG1344" s="85">
        <v>40.603948571122103</v>
      </c>
      <c r="AH1344" s="65" t="s">
        <v>8</v>
      </c>
      <c r="AI1344" s="11" t="s">
        <v>8</v>
      </c>
      <c r="AJ1344" s="11" t="s">
        <v>8</v>
      </c>
      <c r="AK1344" s="11" t="s">
        <v>8</v>
      </c>
      <c r="AL1344" s="11" t="s">
        <v>8</v>
      </c>
      <c r="AM1344" s="11" t="s">
        <v>8</v>
      </c>
      <c r="AN1344" s="3" t="str">
        <f t="shared" si="292"/>
        <v>n/a</v>
      </c>
      <c r="AO1344" s="3" t="str">
        <f t="shared" si="293"/>
        <v>n/a</v>
      </c>
      <c r="AP1344" s="3" t="s">
        <v>8</v>
      </c>
      <c r="AQ1344" s="124"/>
      <c r="AR1344" s="4"/>
      <c r="AS1344" s="3"/>
    </row>
    <row r="1345" spans="1:45" ht="15" customHeight="1">
      <c r="A1345" s="53">
        <v>48.372291019999999</v>
      </c>
      <c r="B1345" s="32" t="s">
        <v>40</v>
      </c>
      <c r="C1345" s="17">
        <v>-63.310229999999997</v>
      </c>
      <c r="D1345" s="17">
        <v>135.99896000000001</v>
      </c>
      <c r="E1345" s="40" t="s">
        <v>19</v>
      </c>
      <c r="F1345" s="18">
        <v>-59.8</v>
      </c>
      <c r="G1345" s="17">
        <v>-57.3</v>
      </c>
      <c r="H1345" s="17">
        <v>-57.4</v>
      </c>
      <c r="I1345" s="17">
        <v>-58.3</v>
      </c>
      <c r="J1345" s="17">
        <v>-59</v>
      </c>
      <c r="K1345" s="30">
        <v>-60.6</v>
      </c>
      <c r="L1345" s="10">
        <f t="shared" si="280"/>
        <v>-57.3</v>
      </c>
      <c r="M1345" s="52" t="str">
        <f t="shared" si="281"/>
        <v>high latitude</v>
      </c>
      <c r="N1345" s="32" t="s">
        <v>8</v>
      </c>
      <c r="O1345" s="24" t="s">
        <v>8</v>
      </c>
      <c r="P1345" s="24" t="s">
        <v>8</v>
      </c>
      <c r="Q1345" s="24" t="s">
        <v>8</v>
      </c>
      <c r="R1345" s="24" t="s">
        <v>8</v>
      </c>
      <c r="S1345" s="37" t="s">
        <v>8</v>
      </c>
      <c r="T1345" s="10" t="s">
        <v>8</v>
      </c>
      <c r="U1345" s="11" t="s">
        <v>8</v>
      </c>
      <c r="V1345" s="11" t="s">
        <v>8</v>
      </c>
      <c r="W1345" s="11" t="s">
        <v>8</v>
      </c>
      <c r="X1345" s="11" t="s">
        <v>8</v>
      </c>
      <c r="Y1345" s="12" t="s">
        <v>8</v>
      </c>
      <c r="Z1345" s="10">
        <f t="shared" si="294"/>
        <v>0.76041666666666663</v>
      </c>
      <c r="AA1345" s="47">
        <v>-0.38599988942786695</v>
      </c>
      <c r="AB1345" s="48">
        <v>-0.11894837291911253</v>
      </c>
      <c r="AC1345" s="48">
        <f t="shared" si="285"/>
        <v>20.84500746361898</v>
      </c>
      <c r="AD1345" s="11">
        <f t="shared" si="286"/>
        <v>30.463931292332703</v>
      </c>
      <c r="AE1345" s="65">
        <v>26.412506351516999</v>
      </c>
      <c r="AF1345" s="53">
        <v>32.283380712601101</v>
      </c>
      <c r="AG1345" s="85">
        <v>40.476308618036398</v>
      </c>
      <c r="AH1345" s="65" t="s">
        <v>8</v>
      </c>
      <c r="AI1345" s="11" t="s">
        <v>8</v>
      </c>
      <c r="AJ1345" s="11" t="s">
        <v>8</v>
      </c>
      <c r="AK1345" s="11" t="s">
        <v>8</v>
      </c>
      <c r="AL1345" s="11" t="s">
        <v>8</v>
      </c>
      <c r="AM1345" s="11" t="s">
        <v>8</v>
      </c>
      <c r="AN1345" s="3" t="str">
        <f t="shared" si="292"/>
        <v>n/a</v>
      </c>
      <c r="AO1345" s="3" t="str">
        <f t="shared" si="293"/>
        <v>n/a</v>
      </c>
      <c r="AP1345" s="3" t="s">
        <v>8</v>
      </c>
      <c r="AQ1345" s="124"/>
      <c r="AR1345" s="4"/>
      <c r="AS1345" s="3"/>
    </row>
    <row r="1346" spans="1:45" ht="15" customHeight="1">
      <c r="A1346" s="53">
        <v>48.387182660000001</v>
      </c>
      <c r="B1346" s="32" t="s">
        <v>40</v>
      </c>
      <c r="C1346" s="17">
        <v>-63.310229999999997</v>
      </c>
      <c r="D1346" s="17">
        <v>135.99896000000001</v>
      </c>
      <c r="E1346" s="40" t="s">
        <v>19</v>
      </c>
      <c r="F1346" s="18">
        <v>-59.8</v>
      </c>
      <c r="G1346" s="17">
        <v>-57.3</v>
      </c>
      <c r="H1346" s="17">
        <v>-57.4</v>
      </c>
      <c r="I1346" s="17">
        <v>-58.3</v>
      </c>
      <c r="J1346" s="17">
        <v>-59</v>
      </c>
      <c r="K1346" s="30">
        <v>-60.6</v>
      </c>
      <c r="L1346" s="10">
        <f t="shared" si="280"/>
        <v>-57.3</v>
      </c>
      <c r="M1346" s="52" t="str">
        <f t="shared" si="281"/>
        <v>high latitude</v>
      </c>
      <c r="N1346" s="32" t="s">
        <v>8</v>
      </c>
      <c r="O1346" s="24" t="s">
        <v>8</v>
      </c>
      <c r="P1346" s="24" t="s">
        <v>8</v>
      </c>
      <c r="Q1346" s="24" t="s">
        <v>8</v>
      </c>
      <c r="R1346" s="24" t="s">
        <v>8</v>
      </c>
      <c r="S1346" s="37" t="s">
        <v>8</v>
      </c>
      <c r="T1346" s="10" t="s">
        <v>8</v>
      </c>
      <c r="U1346" s="11" t="s">
        <v>8</v>
      </c>
      <c r="V1346" s="11" t="s">
        <v>8</v>
      </c>
      <c r="W1346" s="11" t="s">
        <v>8</v>
      </c>
      <c r="X1346" s="11" t="s">
        <v>8</v>
      </c>
      <c r="Y1346" s="12" t="s">
        <v>8</v>
      </c>
      <c r="Z1346" s="10">
        <f t="shared" si="294"/>
        <v>0.75552050473186116</v>
      </c>
      <c r="AA1346" s="47">
        <v>-0.37333851366670251</v>
      </c>
      <c r="AB1346" s="48">
        <v>-0.12175374446716949</v>
      </c>
      <c r="AC1346" s="48">
        <f t="shared" si="285"/>
        <v>21.699650327497579</v>
      </c>
      <c r="AD1346" s="11">
        <f t="shared" si="286"/>
        <v>30.272043878445608</v>
      </c>
      <c r="AE1346" s="65">
        <v>26.092591466327601</v>
      </c>
      <c r="AF1346" s="53">
        <v>32.012172582332099</v>
      </c>
      <c r="AG1346" s="85">
        <v>40.071776048700798</v>
      </c>
      <c r="AH1346" s="65" t="s">
        <v>8</v>
      </c>
      <c r="AI1346" s="11" t="s">
        <v>8</v>
      </c>
      <c r="AJ1346" s="11" t="s">
        <v>8</v>
      </c>
      <c r="AK1346" s="11" t="s">
        <v>8</v>
      </c>
      <c r="AL1346" s="11" t="s">
        <v>8</v>
      </c>
      <c r="AM1346" s="11" t="s">
        <v>8</v>
      </c>
      <c r="AN1346" s="3" t="str">
        <f t="shared" si="292"/>
        <v>n/a</v>
      </c>
      <c r="AO1346" s="3" t="str">
        <f t="shared" si="293"/>
        <v>n/a</v>
      </c>
      <c r="AP1346" s="3" t="s">
        <v>8</v>
      </c>
      <c r="AQ1346" s="124"/>
      <c r="AR1346" s="4"/>
      <c r="AS1346" s="3"/>
    </row>
    <row r="1347" spans="1:45" ht="15" customHeight="1">
      <c r="A1347" s="53">
        <v>48.41374613</v>
      </c>
      <c r="B1347" s="32" t="s">
        <v>40</v>
      </c>
      <c r="C1347" s="17">
        <v>-63.310229999999997</v>
      </c>
      <c r="D1347" s="17">
        <v>135.99896000000001</v>
      </c>
      <c r="E1347" s="40" t="s">
        <v>19</v>
      </c>
      <c r="F1347" s="18">
        <v>-59.8</v>
      </c>
      <c r="G1347" s="17">
        <v>-57.3</v>
      </c>
      <c r="H1347" s="17">
        <v>-57.4</v>
      </c>
      <c r="I1347" s="17">
        <v>-58.3</v>
      </c>
      <c r="J1347" s="17">
        <v>-59</v>
      </c>
      <c r="K1347" s="30">
        <v>-60.6</v>
      </c>
      <c r="L1347" s="10">
        <f t="shared" ref="L1347:L1410" si="295">IF(A1347&lt;2,C1347,IF(A1347&lt;15,K1347,IF(A1347&lt;25,J1347,IF(A1347&lt;35,I1347,IF(A1347&lt;45,H1347,IF(A1347&lt;55,G1347,IF(A1347&lt;65,F1347,IF(A1347&lt;70,F1347,"no age"))))))))</f>
        <v>-57.3</v>
      </c>
      <c r="M1347" s="52" t="str">
        <f t="shared" ref="M1347:M1410" si="296">IF(ABS(L1347)&lt;=20,"low latitude",IF(ABS(L1347)&lt;=40,"mid latitude",IF(ABS(L1347)&lt;=50,"transition",IF(ABS(L1347)&gt;50,"high latitude","no category"))))</f>
        <v>high latitude</v>
      </c>
      <c r="N1347" s="32" t="s">
        <v>8</v>
      </c>
      <c r="O1347" s="24" t="s">
        <v>8</v>
      </c>
      <c r="P1347" s="24" t="s">
        <v>8</v>
      </c>
      <c r="Q1347" s="24" t="s">
        <v>8</v>
      </c>
      <c r="R1347" s="24" t="s">
        <v>8</v>
      </c>
      <c r="S1347" s="37" t="s">
        <v>8</v>
      </c>
      <c r="T1347" s="10" t="s">
        <v>8</v>
      </c>
      <c r="U1347" s="11" t="s">
        <v>8</v>
      </c>
      <c r="V1347" s="11" t="s">
        <v>8</v>
      </c>
      <c r="W1347" s="11" t="s">
        <v>8</v>
      </c>
      <c r="X1347" s="11" t="s">
        <v>8</v>
      </c>
      <c r="Y1347" s="12" t="s">
        <v>8</v>
      </c>
      <c r="Z1347" s="10">
        <f t="shared" si="294"/>
        <v>0.73654916512059365</v>
      </c>
      <c r="AA1347" s="47">
        <v>-0.37920476505742556</v>
      </c>
      <c r="AB1347" s="48">
        <v>-0.13279825842362367</v>
      </c>
      <c r="AC1347" s="48">
        <f t="shared" ref="AC1347:AC1410" si="297">67.5*AA1347+46.9</f>
        <v>21.303678358623774</v>
      </c>
      <c r="AD1347" s="11">
        <f t="shared" ref="AD1347:AD1410" si="298">68.4*AB1347+38.6</f>
        <v>29.516599123824143</v>
      </c>
      <c r="AE1347" s="65">
        <v>25.059054016643099</v>
      </c>
      <c r="AF1347" s="53">
        <v>30.8217311694183</v>
      </c>
      <c r="AG1347" s="85">
        <v>38.561256222519503</v>
      </c>
      <c r="AH1347" s="65" t="s">
        <v>8</v>
      </c>
      <c r="AI1347" s="11" t="s">
        <v>8</v>
      </c>
      <c r="AJ1347" s="11" t="s">
        <v>8</v>
      </c>
      <c r="AK1347" s="11" t="s">
        <v>8</v>
      </c>
      <c r="AL1347" s="11" t="s">
        <v>8</v>
      </c>
      <c r="AM1347" s="11" t="s">
        <v>8</v>
      </c>
      <c r="AN1347" s="3" t="str">
        <f t="shared" ref="AN1347:AN1410" si="299">IF(T1347="n/a","n/a",T1347/X1347)</f>
        <v>n/a</v>
      </c>
      <c r="AO1347" s="3" t="str">
        <f t="shared" ref="AO1347:AO1410" si="300">IF(P1347="n/a","n/a",P1347/R1347)</f>
        <v>n/a</v>
      </c>
      <c r="AP1347" s="3" t="s">
        <v>8</v>
      </c>
      <c r="AQ1347" s="124"/>
      <c r="AR1347" s="4"/>
      <c r="AS1347" s="3"/>
    </row>
    <row r="1348" spans="1:45" ht="15" customHeight="1">
      <c r="A1348" s="53">
        <v>48.439907120000001</v>
      </c>
      <c r="B1348" s="32" t="s">
        <v>40</v>
      </c>
      <c r="C1348" s="17">
        <v>-63.310229999999997</v>
      </c>
      <c r="D1348" s="17">
        <v>135.99896000000001</v>
      </c>
      <c r="E1348" s="40" t="s">
        <v>19</v>
      </c>
      <c r="F1348" s="18">
        <v>-59.8</v>
      </c>
      <c r="G1348" s="17">
        <v>-57.3</v>
      </c>
      <c r="H1348" s="17">
        <v>-57.4</v>
      </c>
      <c r="I1348" s="17">
        <v>-58.3</v>
      </c>
      <c r="J1348" s="17">
        <v>-59</v>
      </c>
      <c r="K1348" s="30">
        <v>-60.6</v>
      </c>
      <c r="L1348" s="10">
        <f t="shared" si="295"/>
        <v>-57.3</v>
      </c>
      <c r="M1348" s="52" t="str">
        <f t="shared" si="296"/>
        <v>high latitude</v>
      </c>
      <c r="N1348" s="32" t="s">
        <v>8</v>
      </c>
      <c r="O1348" s="24" t="s">
        <v>8</v>
      </c>
      <c r="P1348" s="24" t="s">
        <v>8</v>
      </c>
      <c r="Q1348" s="24" t="s">
        <v>8</v>
      </c>
      <c r="R1348" s="24" t="s">
        <v>8</v>
      </c>
      <c r="S1348" s="37" t="s">
        <v>8</v>
      </c>
      <c r="T1348" s="10" t="s">
        <v>8</v>
      </c>
      <c r="U1348" s="11" t="s">
        <v>8</v>
      </c>
      <c r="V1348" s="11" t="s">
        <v>8</v>
      </c>
      <c r="W1348" s="11" t="s">
        <v>8</v>
      </c>
      <c r="X1348" s="11" t="s">
        <v>8</v>
      </c>
      <c r="Y1348" s="12" t="s">
        <v>8</v>
      </c>
      <c r="Z1348" s="10">
        <f t="shared" si="294"/>
        <v>0.77870563674321502</v>
      </c>
      <c r="AA1348" s="47">
        <v>-0.36612478043300095</v>
      </c>
      <c r="AB1348" s="48">
        <v>-0.10862668160587562</v>
      </c>
      <c r="AC1348" s="48">
        <f t="shared" si="297"/>
        <v>22.186577320772436</v>
      </c>
      <c r="AD1348" s="11">
        <f t="shared" si="298"/>
        <v>31.169934978158111</v>
      </c>
      <c r="AE1348" s="65">
        <v>27.4660899936734</v>
      </c>
      <c r="AF1348" s="53">
        <v>33.439703681658102</v>
      </c>
      <c r="AG1348" s="85">
        <v>41.889303955686898</v>
      </c>
      <c r="AH1348" s="65" t="s">
        <v>8</v>
      </c>
      <c r="AI1348" s="11" t="s">
        <v>8</v>
      </c>
      <c r="AJ1348" s="11" t="s">
        <v>8</v>
      </c>
      <c r="AK1348" s="11" t="s">
        <v>8</v>
      </c>
      <c r="AL1348" s="11" t="s">
        <v>8</v>
      </c>
      <c r="AM1348" s="11" t="s">
        <v>8</v>
      </c>
      <c r="AN1348" s="3" t="str">
        <f t="shared" si="299"/>
        <v>n/a</v>
      </c>
      <c r="AO1348" s="3" t="str">
        <f t="shared" si="300"/>
        <v>n/a</v>
      </c>
      <c r="AP1348" s="3" t="s">
        <v>8</v>
      </c>
      <c r="AQ1348" s="124"/>
      <c r="AR1348" s="4"/>
      <c r="AS1348" s="3"/>
    </row>
    <row r="1349" spans="1:45" ht="15" customHeight="1">
      <c r="A1349" s="53">
        <v>48.462043340000001</v>
      </c>
      <c r="B1349" s="32" t="s">
        <v>40</v>
      </c>
      <c r="C1349" s="17">
        <v>-63.310229999999997</v>
      </c>
      <c r="D1349" s="17">
        <v>135.99896000000001</v>
      </c>
      <c r="E1349" s="40" t="s">
        <v>19</v>
      </c>
      <c r="F1349" s="18">
        <v>-59.8</v>
      </c>
      <c r="G1349" s="17">
        <v>-57.3</v>
      </c>
      <c r="H1349" s="17">
        <v>-57.4</v>
      </c>
      <c r="I1349" s="17">
        <v>-58.3</v>
      </c>
      <c r="J1349" s="17">
        <v>-59</v>
      </c>
      <c r="K1349" s="30">
        <v>-60.6</v>
      </c>
      <c r="L1349" s="10">
        <f t="shared" si="295"/>
        <v>-57.3</v>
      </c>
      <c r="M1349" s="52" t="str">
        <f t="shared" si="296"/>
        <v>high latitude</v>
      </c>
      <c r="N1349" s="32" t="s">
        <v>8</v>
      </c>
      <c r="O1349" s="24" t="s">
        <v>8</v>
      </c>
      <c r="P1349" s="24" t="s">
        <v>8</v>
      </c>
      <c r="Q1349" s="24" t="s">
        <v>8</v>
      </c>
      <c r="R1349" s="24" t="s">
        <v>8</v>
      </c>
      <c r="S1349" s="37" t="s">
        <v>8</v>
      </c>
      <c r="T1349" s="10" t="s">
        <v>8</v>
      </c>
      <c r="U1349" s="11" t="s">
        <v>8</v>
      </c>
      <c r="V1349" s="11" t="s">
        <v>8</v>
      </c>
      <c r="W1349" s="11" t="s">
        <v>8</v>
      </c>
      <c r="X1349" s="11" t="s">
        <v>8</v>
      </c>
      <c r="Y1349" s="12" t="s">
        <v>8</v>
      </c>
      <c r="Z1349" s="10">
        <f t="shared" si="294"/>
        <v>0.78341013824884798</v>
      </c>
      <c r="AA1349" s="47">
        <v>-0.35514544131442621</v>
      </c>
      <c r="AB1349" s="48">
        <v>-0.10601081247025555</v>
      </c>
      <c r="AC1349" s="48">
        <f t="shared" si="297"/>
        <v>22.92768271127623</v>
      </c>
      <c r="AD1349" s="11">
        <f t="shared" si="298"/>
        <v>31.34886042703452</v>
      </c>
      <c r="AE1349" s="65">
        <v>27.707277940469002</v>
      </c>
      <c r="AF1349" s="53">
        <v>33.686211543214299</v>
      </c>
      <c r="AG1349" s="85">
        <v>42.259383038257397</v>
      </c>
      <c r="AH1349" s="65" t="s">
        <v>8</v>
      </c>
      <c r="AI1349" s="11" t="s">
        <v>8</v>
      </c>
      <c r="AJ1349" s="11" t="s">
        <v>8</v>
      </c>
      <c r="AK1349" s="11" t="s">
        <v>8</v>
      </c>
      <c r="AL1349" s="11" t="s">
        <v>8</v>
      </c>
      <c r="AM1349" s="11" t="s">
        <v>8</v>
      </c>
      <c r="AN1349" s="3" t="str">
        <f t="shared" si="299"/>
        <v>n/a</v>
      </c>
      <c r="AO1349" s="3" t="str">
        <f t="shared" si="300"/>
        <v>n/a</v>
      </c>
      <c r="AP1349" s="3" t="s">
        <v>8</v>
      </c>
      <c r="AQ1349" s="124"/>
      <c r="AR1349" s="4"/>
      <c r="AS1349" s="3"/>
    </row>
    <row r="1350" spans="1:45" ht="15" customHeight="1">
      <c r="A1350" s="53">
        <v>48.478142409999997</v>
      </c>
      <c r="B1350" s="32" t="s">
        <v>40</v>
      </c>
      <c r="C1350" s="17">
        <v>-63.310229999999997</v>
      </c>
      <c r="D1350" s="17">
        <v>135.99896000000001</v>
      </c>
      <c r="E1350" s="40" t="s">
        <v>19</v>
      </c>
      <c r="F1350" s="18">
        <v>-59.8</v>
      </c>
      <c r="G1350" s="17">
        <v>-57.3</v>
      </c>
      <c r="H1350" s="17">
        <v>-57.4</v>
      </c>
      <c r="I1350" s="17">
        <v>-58.3</v>
      </c>
      <c r="J1350" s="17">
        <v>-59</v>
      </c>
      <c r="K1350" s="30">
        <v>-60.6</v>
      </c>
      <c r="L1350" s="10">
        <f t="shared" si="295"/>
        <v>-57.3</v>
      </c>
      <c r="M1350" s="52" t="str">
        <f t="shared" si="296"/>
        <v>high latitude</v>
      </c>
      <c r="N1350" s="32" t="s">
        <v>8</v>
      </c>
      <c r="O1350" s="24" t="s">
        <v>8</v>
      </c>
      <c r="P1350" s="24" t="s">
        <v>8</v>
      </c>
      <c r="Q1350" s="24" t="s">
        <v>8</v>
      </c>
      <c r="R1350" s="24" t="s">
        <v>8</v>
      </c>
      <c r="S1350" s="37" t="s">
        <v>8</v>
      </c>
      <c r="T1350" s="10" t="s">
        <v>8</v>
      </c>
      <c r="U1350" s="11" t="s">
        <v>8</v>
      </c>
      <c r="V1350" s="11" t="s">
        <v>8</v>
      </c>
      <c r="W1350" s="11" t="s">
        <v>8</v>
      </c>
      <c r="X1350" s="11" t="s">
        <v>8</v>
      </c>
      <c r="Y1350" s="12" t="s">
        <v>8</v>
      </c>
      <c r="Z1350" s="10">
        <f t="shared" si="294"/>
        <v>0.75383141762452111</v>
      </c>
      <c r="AA1350" s="47">
        <v>-0.40043835390451266</v>
      </c>
      <c r="AB1350" s="48">
        <v>-0.12272576630717877</v>
      </c>
      <c r="AC1350" s="48">
        <f t="shared" si="297"/>
        <v>19.870411111445396</v>
      </c>
      <c r="AD1350" s="11">
        <f t="shared" si="298"/>
        <v>30.205557584588973</v>
      </c>
      <c r="AE1350" s="65">
        <v>26.013313441561799</v>
      </c>
      <c r="AF1350" s="53">
        <v>31.9040068881304</v>
      </c>
      <c r="AG1350" s="85">
        <v>39.9667375047528</v>
      </c>
      <c r="AH1350" s="65" t="s">
        <v>8</v>
      </c>
      <c r="AI1350" s="11" t="s">
        <v>8</v>
      </c>
      <c r="AJ1350" s="11" t="s">
        <v>8</v>
      </c>
      <c r="AK1350" s="11" t="s">
        <v>8</v>
      </c>
      <c r="AL1350" s="11" t="s">
        <v>8</v>
      </c>
      <c r="AM1350" s="11" t="s">
        <v>8</v>
      </c>
      <c r="AN1350" s="3" t="str">
        <f t="shared" si="299"/>
        <v>n/a</v>
      </c>
      <c r="AO1350" s="3" t="str">
        <f t="shared" si="300"/>
        <v>n/a</v>
      </c>
      <c r="AP1350" s="3" t="s">
        <v>8</v>
      </c>
      <c r="AQ1350" s="124"/>
      <c r="AR1350" s="4"/>
      <c r="AS1350" s="3"/>
    </row>
    <row r="1351" spans="1:45" ht="15" customHeight="1">
      <c r="A1351" s="53">
        <v>48.740557279999997</v>
      </c>
      <c r="B1351" s="32" t="s">
        <v>40</v>
      </c>
      <c r="C1351" s="17">
        <v>-63.310229999999997</v>
      </c>
      <c r="D1351" s="17">
        <v>135.99896000000001</v>
      </c>
      <c r="E1351" s="40" t="s">
        <v>19</v>
      </c>
      <c r="F1351" s="18">
        <v>-59.8</v>
      </c>
      <c r="G1351" s="17">
        <v>-57.3</v>
      </c>
      <c r="H1351" s="17">
        <v>-57.4</v>
      </c>
      <c r="I1351" s="17">
        <v>-58.3</v>
      </c>
      <c r="J1351" s="17">
        <v>-59</v>
      </c>
      <c r="K1351" s="30">
        <v>-60.6</v>
      </c>
      <c r="L1351" s="10">
        <f t="shared" si="295"/>
        <v>-57.3</v>
      </c>
      <c r="M1351" s="52" t="str">
        <f t="shared" si="296"/>
        <v>high latitude</v>
      </c>
      <c r="N1351" s="32" t="s">
        <v>8</v>
      </c>
      <c r="O1351" s="24" t="s">
        <v>8</v>
      </c>
      <c r="P1351" s="24" t="s">
        <v>8</v>
      </c>
      <c r="Q1351" s="24" t="s">
        <v>8</v>
      </c>
      <c r="R1351" s="24" t="s">
        <v>8</v>
      </c>
      <c r="S1351" s="37" t="s">
        <v>8</v>
      </c>
      <c r="T1351" s="10" t="s">
        <v>8</v>
      </c>
      <c r="U1351" s="11" t="s">
        <v>8</v>
      </c>
      <c r="V1351" s="11" t="s">
        <v>8</v>
      </c>
      <c r="W1351" s="11" t="s">
        <v>8</v>
      </c>
      <c r="X1351" s="11" t="s">
        <v>8</v>
      </c>
      <c r="Y1351" s="12" t="s">
        <v>8</v>
      </c>
      <c r="Z1351" s="10">
        <f t="shared" si="294"/>
        <v>0.72712146422628943</v>
      </c>
      <c r="AA1351" s="47">
        <v>-0.38585150906429866</v>
      </c>
      <c r="AB1351" s="48">
        <v>-0.13839303503231767</v>
      </c>
      <c r="AC1351" s="48">
        <f t="shared" si="297"/>
        <v>20.85502313815984</v>
      </c>
      <c r="AD1351" s="11">
        <f t="shared" si="298"/>
        <v>29.13391640378947</v>
      </c>
      <c r="AE1351" s="65">
        <v>24.4430742834871</v>
      </c>
      <c r="AF1351" s="53">
        <v>30.249365534271</v>
      </c>
      <c r="AG1351" s="85">
        <v>37.856036426594201</v>
      </c>
      <c r="AH1351" s="65" t="s">
        <v>8</v>
      </c>
      <c r="AI1351" s="11" t="s">
        <v>8</v>
      </c>
      <c r="AJ1351" s="11" t="s">
        <v>8</v>
      </c>
      <c r="AK1351" s="11" t="s">
        <v>8</v>
      </c>
      <c r="AL1351" s="11" t="s">
        <v>8</v>
      </c>
      <c r="AM1351" s="11" t="s">
        <v>8</v>
      </c>
      <c r="AN1351" s="3" t="str">
        <f t="shared" si="299"/>
        <v>n/a</v>
      </c>
      <c r="AO1351" s="3" t="str">
        <f t="shared" si="300"/>
        <v>n/a</v>
      </c>
      <c r="AP1351" s="3" t="s">
        <v>8</v>
      </c>
      <c r="AQ1351" s="124"/>
      <c r="AR1351" s="4"/>
      <c r="AS1351" s="3"/>
    </row>
    <row r="1352" spans="1:45" ht="15" customHeight="1">
      <c r="A1352" s="53">
        <v>48.746191949999996</v>
      </c>
      <c r="B1352" s="32" t="s">
        <v>40</v>
      </c>
      <c r="C1352" s="17">
        <v>-63.310229999999997</v>
      </c>
      <c r="D1352" s="17">
        <v>135.99896000000001</v>
      </c>
      <c r="E1352" s="40" t="s">
        <v>19</v>
      </c>
      <c r="F1352" s="18">
        <v>-59.8</v>
      </c>
      <c r="G1352" s="17">
        <v>-57.3</v>
      </c>
      <c r="H1352" s="17">
        <v>-57.4</v>
      </c>
      <c r="I1352" s="17">
        <v>-58.3</v>
      </c>
      <c r="J1352" s="17">
        <v>-59</v>
      </c>
      <c r="K1352" s="30">
        <v>-60.6</v>
      </c>
      <c r="L1352" s="10">
        <f t="shared" si="295"/>
        <v>-57.3</v>
      </c>
      <c r="M1352" s="52" t="str">
        <f t="shared" si="296"/>
        <v>high latitude</v>
      </c>
      <c r="N1352" s="32" t="s">
        <v>8</v>
      </c>
      <c r="O1352" s="24" t="s">
        <v>8</v>
      </c>
      <c r="P1352" s="24" t="s">
        <v>8</v>
      </c>
      <c r="Q1352" s="24" t="s">
        <v>8</v>
      </c>
      <c r="R1352" s="24" t="s">
        <v>8</v>
      </c>
      <c r="S1352" s="37" t="s">
        <v>8</v>
      </c>
      <c r="T1352" s="10" t="s">
        <v>8</v>
      </c>
      <c r="U1352" s="11" t="s">
        <v>8</v>
      </c>
      <c r="V1352" s="11" t="s">
        <v>8</v>
      </c>
      <c r="W1352" s="11" t="s">
        <v>8</v>
      </c>
      <c r="X1352" s="11" t="s">
        <v>8</v>
      </c>
      <c r="Y1352" s="12" t="s">
        <v>8</v>
      </c>
      <c r="Z1352" s="10">
        <f t="shared" si="294"/>
        <v>0.72773972602739723</v>
      </c>
      <c r="AA1352" s="47">
        <v>-0.38697295870311771</v>
      </c>
      <c r="AB1352" s="48">
        <v>-0.13802391706208797</v>
      </c>
      <c r="AC1352" s="48">
        <f t="shared" si="297"/>
        <v>20.779325287539553</v>
      </c>
      <c r="AD1352" s="11">
        <f t="shared" si="298"/>
        <v>29.159164072953182</v>
      </c>
      <c r="AE1352" s="65">
        <v>24.528911125019199</v>
      </c>
      <c r="AF1352" s="53">
        <v>30.287780437695499</v>
      </c>
      <c r="AG1352" s="85">
        <v>37.970145552554598</v>
      </c>
      <c r="AH1352" s="65" t="s">
        <v>8</v>
      </c>
      <c r="AI1352" s="11" t="s">
        <v>8</v>
      </c>
      <c r="AJ1352" s="11" t="s">
        <v>8</v>
      </c>
      <c r="AK1352" s="11" t="s">
        <v>8</v>
      </c>
      <c r="AL1352" s="11" t="s">
        <v>8</v>
      </c>
      <c r="AM1352" s="11" t="s">
        <v>8</v>
      </c>
      <c r="AN1352" s="3" t="str">
        <f t="shared" si="299"/>
        <v>n/a</v>
      </c>
      <c r="AO1352" s="3" t="str">
        <f t="shared" si="300"/>
        <v>n/a</v>
      </c>
      <c r="AP1352" s="3" t="s">
        <v>8</v>
      </c>
      <c r="AQ1352" s="124"/>
      <c r="AR1352" s="4"/>
      <c r="AS1352" s="3"/>
    </row>
    <row r="1353" spans="1:45" ht="15" customHeight="1">
      <c r="A1353" s="53">
        <v>48.770340560000001</v>
      </c>
      <c r="B1353" s="32" t="s">
        <v>40</v>
      </c>
      <c r="C1353" s="17">
        <v>-63.310229999999997</v>
      </c>
      <c r="D1353" s="17">
        <v>135.99896000000001</v>
      </c>
      <c r="E1353" s="40" t="s">
        <v>19</v>
      </c>
      <c r="F1353" s="18">
        <v>-59.8</v>
      </c>
      <c r="G1353" s="17">
        <v>-57.3</v>
      </c>
      <c r="H1353" s="17">
        <v>-57.4</v>
      </c>
      <c r="I1353" s="17">
        <v>-58.3</v>
      </c>
      <c r="J1353" s="17">
        <v>-59</v>
      </c>
      <c r="K1353" s="30">
        <v>-60.6</v>
      </c>
      <c r="L1353" s="10">
        <f t="shared" si="295"/>
        <v>-57.3</v>
      </c>
      <c r="M1353" s="52" t="str">
        <f t="shared" si="296"/>
        <v>high latitude</v>
      </c>
      <c r="N1353" s="32" t="s">
        <v>8</v>
      </c>
      <c r="O1353" s="24" t="s">
        <v>8</v>
      </c>
      <c r="P1353" s="24" t="s">
        <v>8</v>
      </c>
      <c r="Q1353" s="24" t="s">
        <v>8</v>
      </c>
      <c r="R1353" s="24" t="s">
        <v>8</v>
      </c>
      <c r="S1353" s="37" t="s">
        <v>8</v>
      </c>
      <c r="T1353" s="10" t="s">
        <v>8</v>
      </c>
      <c r="U1353" s="11" t="s">
        <v>8</v>
      </c>
      <c r="V1353" s="11" t="s">
        <v>8</v>
      </c>
      <c r="W1353" s="11" t="s">
        <v>8</v>
      </c>
      <c r="X1353" s="11" t="s">
        <v>8</v>
      </c>
      <c r="Y1353" s="12" t="s">
        <v>8</v>
      </c>
      <c r="Z1353" s="10">
        <f t="shared" si="294"/>
        <v>0.76302908148574722</v>
      </c>
      <c r="AA1353" s="47">
        <v>-0.40616322139466232</v>
      </c>
      <c r="AB1353" s="48">
        <v>-0.11745890937395445</v>
      </c>
      <c r="AC1353" s="48">
        <f t="shared" si="297"/>
        <v>19.48398255586029</v>
      </c>
      <c r="AD1353" s="11">
        <f t="shared" si="298"/>
        <v>30.565810598821514</v>
      </c>
      <c r="AE1353" s="65">
        <v>26.5535666064224</v>
      </c>
      <c r="AF1353" s="53">
        <v>32.474617297921498</v>
      </c>
      <c r="AG1353" s="85">
        <v>40.566190958729102</v>
      </c>
      <c r="AH1353" s="65" t="s">
        <v>8</v>
      </c>
      <c r="AI1353" s="11" t="s">
        <v>8</v>
      </c>
      <c r="AJ1353" s="11" t="s">
        <v>8</v>
      </c>
      <c r="AK1353" s="11" t="s">
        <v>8</v>
      </c>
      <c r="AL1353" s="11" t="s">
        <v>8</v>
      </c>
      <c r="AM1353" s="11" t="s">
        <v>8</v>
      </c>
      <c r="AN1353" s="3" t="str">
        <f t="shared" si="299"/>
        <v>n/a</v>
      </c>
      <c r="AO1353" s="3" t="str">
        <f t="shared" si="300"/>
        <v>n/a</v>
      </c>
      <c r="AP1353" s="3" t="s">
        <v>8</v>
      </c>
      <c r="AQ1353" s="124"/>
      <c r="AR1353" s="4"/>
      <c r="AS1353" s="3"/>
    </row>
    <row r="1354" spans="1:45" ht="15" customHeight="1">
      <c r="A1354" s="53">
        <v>48.778390090000002</v>
      </c>
      <c r="B1354" s="32" t="s">
        <v>40</v>
      </c>
      <c r="C1354" s="17">
        <v>-63.310229999999997</v>
      </c>
      <c r="D1354" s="17">
        <v>135.99896000000001</v>
      </c>
      <c r="E1354" s="40" t="s">
        <v>19</v>
      </c>
      <c r="F1354" s="18">
        <v>-59.8</v>
      </c>
      <c r="G1354" s="17">
        <v>-57.3</v>
      </c>
      <c r="H1354" s="17">
        <v>-57.4</v>
      </c>
      <c r="I1354" s="17">
        <v>-58.3</v>
      </c>
      <c r="J1354" s="17">
        <v>-59</v>
      </c>
      <c r="K1354" s="30">
        <v>-60.6</v>
      </c>
      <c r="L1354" s="10">
        <f t="shared" si="295"/>
        <v>-57.3</v>
      </c>
      <c r="M1354" s="52" t="str">
        <f t="shared" si="296"/>
        <v>high latitude</v>
      </c>
      <c r="N1354" s="32" t="s">
        <v>8</v>
      </c>
      <c r="O1354" s="24" t="s">
        <v>8</v>
      </c>
      <c r="P1354" s="24" t="s">
        <v>8</v>
      </c>
      <c r="Q1354" s="24" t="s">
        <v>8</v>
      </c>
      <c r="R1354" s="24" t="s">
        <v>8</v>
      </c>
      <c r="S1354" s="37" t="s">
        <v>8</v>
      </c>
      <c r="T1354" s="10" t="s">
        <v>8</v>
      </c>
      <c r="U1354" s="11" t="s">
        <v>8</v>
      </c>
      <c r="V1354" s="11" t="s">
        <v>8</v>
      </c>
      <c r="W1354" s="11" t="s">
        <v>8</v>
      </c>
      <c r="X1354" s="11" t="s">
        <v>8</v>
      </c>
      <c r="Y1354" s="12" t="s">
        <v>8</v>
      </c>
      <c r="Z1354" s="10">
        <f t="shared" si="294"/>
        <v>0.76581576026637066</v>
      </c>
      <c r="AA1354" s="47">
        <v>-0.3957748859296108</v>
      </c>
      <c r="AB1354" s="48">
        <v>-0.11587570024180768</v>
      </c>
      <c r="AC1354" s="48">
        <f t="shared" si="297"/>
        <v>20.18519519975127</v>
      </c>
      <c r="AD1354" s="11">
        <f t="shared" si="298"/>
        <v>30.674102103460356</v>
      </c>
      <c r="AE1354" s="65">
        <v>26.710525211212602</v>
      </c>
      <c r="AF1354" s="53">
        <v>32.633007209637</v>
      </c>
      <c r="AG1354" s="85">
        <v>40.827175724849901</v>
      </c>
      <c r="AH1354" s="65" t="s">
        <v>8</v>
      </c>
      <c r="AI1354" s="11" t="s">
        <v>8</v>
      </c>
      <c r="AJ1354" s="11" t="s">
        <v>8</v>
      </c>
      <c r="AK1354" s="11" t="s">
        <v>8</v>
      </c>
      <c r="AL1354" s="11" t="s">
        <v>8</v>
      </c>
      <c r="AM1354" s="11" t="s">
        <v>8</v>
      </c>
      <c r="AN1354" s="3" t="str">
        <f t="shared" si="299"/>
        <v>n/a</v>
      </c>
      <c r="AO1354" s="3" t="str">
        <f t="shared" si="300"/>
        <v>n/a</v>
      </c>
      <c r="AP1354" s="3" t="s">
        <v>8</v>
      </c>
      <c r="AQ1354" s="124"/>
      <c r="AR1354" s="4"/>
      <c r="AS1354" s="3"/>
    </row>
    <row r="1355" spans="1:45" ht="15" customHeight="1">
      <c r="A1355" s="53">
        <v>51.514347829999998</v>
      </c>
      <c r="B1355" s="32" t="s">
        <v>40</v>
      </c>
      <c r="C1355" s="17">
        <v>-63.310229999999997</v>
      </c>
      <c r="D1355" s="17">
        <v>135.99896000000001</v>
      </c>
      <c r="E1355" s="40" t="s">
        <v>19</v>
      </c>
      <c r="F1355" s="18">
        <v>-59.8</v>
      </c>
      <c r="G1355" s="17">
        <v>-57.3</v>
      </c>
      <c r="H1355" s="17">
        <v>-57.4</v>
      </c>
      <c r="I1355" s="17">
        <v>-58.3</v>
      </c>
      <c r="J1355" s="17">
        <v>-59</v>
      </c>
      <c r="K1355" s="30">
        <v>-60.6</v>
      </c>
      <c r="L1355" s="10">
        <f t="shared" si="295"/>
        <v>-57.3</v>
      </c>
      <c r="M1355" s="52" t="str">
        <f t="shared" si="296"/>
        <v>high latitude</v>
      </c>
      <c r="N1355" s="32" t="s">
        <v>8</v>
      </c>
      <c r="O1355" s="24" t="s">
        <v>8</v>
      </c>
      <c r="P1355" s="24" t="s">
        <v>8</v>
      </c>
      <c r="Q1355" s="24" t="s">
        <v>8</v>
      </c>
      <c r="R1355" s="24" t="s">
        <v>8</v>
      </c>
      <c r="S1355" s="37" t="s">
        <v>8</v>
      </c>
      <c r="T1355" s="10" t="s">
        <v>8</v>
      </c>
      <c r="U1355" s="11" t="s">
        <v>8</v>
      </c>
      <c r="V1355" s="11" t="s">
        <v>8</v>
      </c>
      <c r="W1355" s="11" t="s">
        <v>8</v>
      </c>
      <c r="X1355" s="11" t="s">
        <v>8</v>
      </c>
      <c r="Y1355" s="12" t="s">
        <v>8</v>
      </c>
      <c r="Z1355" s="10">
        <f t="shared" si="294"/>
        <v>0.70783645655877347</v>
      </c>
      <c r="AA1355" s="47">
        <v>-0.40453330427430262</v>
      </c>
      <c r="AB1355" s="48">
        <v>-0.15006707312748466</v>
      </c>
      <c r="AC1355" s="48">
        <f t="shared" si="297"/>
        <v>19.594001961484572</v>
      </c>
      <c r="AD1355" s="11">
        <f t="shared" si="298"/>
        <v>28.33541219808005</v>
      </c>
      <c r="AE1355" s="65">
        <v>23.356717938202902</v>
      </c>
      <c r="AF1355" s="53">
        <v>29.1029604924294</v>
      </c>
      <c r="AG1355" s="85">
        <v>36.452763871823599</v>
      </c>
      <c r="AH1355" s="65" t="s">
        <v>8</v>
      </c>
      <c r="AI1355" s="11" t="s">
        <v>8</v>
      </c>
      <c r="AJ1355" s="11" t="s">
        <v>8</v>
      </c>
      <c r="AK1355" s="11" t="s">
        <v>8</v>
      </c>
      <c r="AL1355" s="11" t="s">
        <v>8</v>
      </c>
      <c r="AM1355" s="11" t="s">
        <v>8</v>
      </c>
      <c r="AN1355" s="3" t="str">
        <f t="shared" si="299"/>
        <v>n/a</v>
      </c>
      <c r="AO1355" s="3" t="str">
        <f t="shared" si="300"/>
        <v>n/a</v>
      </c>
      <c r="AP1355" s="3" t="s">
        <v>8</v>
      </c>
      <c r="AQ1355" s="124"/>
      <c r="AR1355" s="4"/>
      <c r="AS1355" s="3"/>
    </row>
    <row r="1356" spans="1:45" ht="15" customHeight="1">
      <c r="A1356" s="53">
        <v>51.534844720000002</v>
      </c>
      <c r="B1356" s="32" t="s">
        <v>40</v>
      </c>
      <c r="C1356" s="17">
        <v>-63.310229999999997</v>
      </c>
      <c r="D1356" s="17">
        <v>135.99896000000001</v>
      </c>
      <c r="E1356" s="40" t="s">
        <v>19</v>
      </c>
      <c r="F1356" s="18">
        <v>-59.8</v>
      </c>
      <c r="G1356" s="17">
        <v>-57.3</v>
      </c>
      <c r="H1356" s="17">
        <v>-57.4</v>
      </c>
      <c r="I1356" s="17">
        <v>-58.3</v>
      </c>
      <c r="J1356" s="17">
        <v>-59</v>
      </c>
      <c r="K1356" s="30">
        <v>-60.6</v>
      </c>
      <c r="L1356" s="10">
        <f t="shared" si="295"/>
        <v>-57.3</v>
      </c>
      <c r="M1356" s="52" t="str">
        <f t="shared" si="296"/>
        <v>high latitude</v>
      </c>
      <c r="N1356" s="32" t="s">
        <v>8</v>
      </c>
      <c r="O1356" s="24" t="s">
        <v>8</v>
      </c>
      <c r="P1356" s="24" t="s">
        <v>8</v>
      </c>
      <c r="Q1356" s="24" t="s">
        <v>8</v>
      </c>
      <c r="R1356" s="24" t="s">
        <v>8</v>
      </c>
      <c r="S1356" s="37" t="s">
        <v>8</v>
      </c>
      <c r="T1356" s="10" t="s">
        <v>8</v>
      </c>
      <c r="U1356" s="11" t="s">
        <v>8</v>
      </c>
      <c r="V1356" s="11" t="s">
        <v>8</v>
      </c>
      <c r="W1356" s="11" t="s">
        <v>8</v>
      </c>
      <c r="X1356" s="11" t="s">
        <v>8</v>
      </c>
      <c r="Y1356" s="12" t="s">
        <v>8</v>
      </c>
      <c r="Z1356" s="10">
        <f t="shared" si="294"/>
        <v>0.77763328998699599</v>
      </c>
      <c r="AA1356" s="49">
        <v>-0.35777608462182475</v>
      </c>
      <c r="AB1356" s="11">
        <v>-0.1092251558130202</v>
      </c>
      <c r="AC1356" s="11">
        <f t="shared" si="297"/>
        <v>22.750114288026829</v>
      </c>
      <c r="AD1356" s="11">
        <f t="shared" si="298"/>
        <v>31.12899934238942</v>
      </c>
      <c r="AE1356" s="65">
        <v>27.4184937932602</v>
      </c>
      <c r="AF1356" s="53">
        <v>33.365187169109703</v>
      </c>
      <c r="AG1356" s="85">
        <v>41.7923530325317</v>
      </c>
      <c r="AH1356" s="65" t="s">
        <v>8</v>
      </c>
      <c r="AI1356" s="11" t="s">
        <v>8</v>
      </c>
      <c r="AJ1356" s="11" t="s">
        <v>8</v>
      </c>
      <c r="AK1356" s="11" t="s">
        <v>8</v>
      </c>
      <c r="AL1356" s="11" t="s">
        <v>8</v>
      </c>
      <c r="AM1356" s="11" t="s">
        <v>8</v>
      </c>
      <c r="AN1356" s="3" t="str">
        <f t="shared" si="299"/>
        <v>n/a</v>
      </c>
      <c r="AO1356" s="3" t="str">
        <f t="shared" si="300"/>
        <v>n/a</v>
      </c>
      <c r="AP1356" s="3" t="s">
        <v>8</v>
      </c>
      <c r="AQ1356" s="124"/>
      <c r="AR1356" s="4"/>
      <c r="AS1356" s="3"/>
    </row>
    <row r="1357" spans="1:45" ht="15" customHeight="1">
      <c r="A1357" s="53">
        <v>51.555341609999999</v>
      </c>
      <c r="B1357" s="32" t="s">
        <v>40</v>
      </c>
      <c r="C1357" s="17">
        <v>-63.310229999999997</v>
      </c>
      <c r="D1357" s="17">
        <v>135.99896000000001</v>
      </c>
      <c r="E1357" s="40" t="s">
        <v>19</v>
      </c>
      <c r="F1357" s="18">
        <v>-59.8</v>
      </c>
      <c r="G1357" s="17">
        <v>-57.3</v>
      </c>
      <c r="H1357" s="17">
        <v>-57.4</v>
      </c>
      <c r="I1357" s="17">
        <v>-58.3</v>
      </c>
      <c r="J1357" s="17">
        <v>-59</v>
      </c>
      <c r="K1357" s="30">
        <v>-60.6</v>
      </c>
      <c r="L1357" s="10">
        <f t="shared" si="295"/>
        <v>-57.3</v>
      </c>
      <c r="M1357" s="52" t="str">
        <f t="shared" si="296"/>
        <v>high latitude</v>
      </c>
      <c r="N1357" s="32" t="s">
        <v>8</v>
      </c>
      <c r="O1357" s="24" t="s">
        <v>8</v>
      </c>
      <c r="P1357" s="24" t="s">
        <v>8</v>
      </c>
      <c r="Q1357" s="24" t="s">
        <v>8</v>
      </c>
      <c r="R1357" s="24" t="s">
        <v>8</v>
      </c>
      <c r="S1357" s="37" t="s">
        <v>8</v>
      </c>
      <c r="T1357" s="10" t="s">
        <v>8</v>
      </c>
      <c r="U1357" s="11" t="s">
        <v>8</v>
      </c>
      <c r="V1357" s="11" t="s">
        <v>8</v>
      </c>
      <c r="W1357" s="11" t="s">
        <v>8</v>
      </c>
      <c r="X1357" s="11" t="s">
        <v>8</v>
      </c>
      <c r="Y1357" s="12" t="s">
        <v>8</v>
      </c>
      <c r="Z1357" s="10">
        <f t="shared" si="294"/>
        <v>0.79864636209813877</v>
      </c>
      <c r="AA1357" s="47">
        <v>-0.33561897276726144</v>
      </c>
      <c r="AB1357" s="48">
        <v>-9.764548224716757E-2</v>
      </c>
      <c r="AC1357" s="48">
        <f t="shared" si="297"/>
        <v>24.245719338209852</v>
      </c>
      <c r="AD1357" s="11">
        <f t="shared" si="298"/>
        <v>31.92104901429374</v>
      </c>
      <c r="AE1357" s="65">
        <v>28.599422162512401</v>
      </c>
      <c r="AF1357" s="53">
        <v>34.639732837324601</v>
      </c>
      <c r="AG1357" s="85">
        <v>43.431989935902898</v>
      </c>
      <c r="AH1357" s="65" t="s">
        <v>8</v>
      </c>
      <c r="AI1357" s="11" t="s">
        <v>8</v>
      </c>
      <c r="AJ1357" s="11" t="s">
        <v>8</v>
      </c>
      <c r="AK1357" s="11" t="s">
        <v>8</v>
      </c>
      <c r="AL1357" s="11" t="s">
        <v>8</v>
      </c>
      <c r="AM1357" s="11" t="s">
        <v>8</v>
      </c>
      <c r="AN1357" s="3" t="str">
        <f t="shared" si="299"/>
        <v>n/a</v>
      </c>
      <c r="AO1357" s="3" t="str">
        <f t="shared" si="300"/>
        <v>n/a</v>
      </c>
      <c r="AP1357" s="3" t="s">
        <v>8</v>
      </c>
      <c r="AQ1357" s="124"/>
      <c r="AR1357" s="4"/>
      <c r="AS1357" s="3"/>
    </row>
    <row r="1358" spans="1:45" ht="15" customHeight="1">
      <c r="A1358" s="53">
        <v>51.575838509999997</v>
      </c>
      <c r="B1358" s="32" t="s">
        <v>40</v>
      </c>
      <c r="C1358" s="17">
        <v>-63.310229999999997</v>
      </c>
      <c r="D1358" s="17">
        <v>135.99896000000001</v>
      </c>
      <c r="E1358" s="40" t="s">
        <v>19</v>
      </c>
      <c r="F1358" s="18">
        <v>-59.8</v>
      </c>
      <c r="G1358" s="17">
        <v>-57.3</v>
      </c>
      <c r="H1358" s="17">
        <v>-57.4</v>
      </c>
      <c r="I1358" s="17">
        <v>-58.3</v>
      </c>
      <c r="J1358" s="17">
        <v>-59</v>
      </c>
      <c r="K1358" s="30">
        <v>-60.6</v>
      </c>
      <c r="L1358" s="10">
        <f t="shared" si="295"/>
        <v>-57.3</v>
      </c>
      <c r="M1358" s="52" t="str">
        <f t="shared" si="296"/>
        <v>high latitude</v>
      </c>
      <c r="N1358" s="32" t="s">
        <v>8</v>
      </c>
      <c r="O1358" s="24" t="s">
        <v>8</v>
      </c>
      <c r="P1358" s="24" t="s">
        <v>8</v>
      </c>
      <c r="Q1358" s="24" t="s">
        <v>8</v>
      </c>
      <c r="R1358" s="24" t="s">
        <v>8</v>
      </c>
      <c r="S1358" s="37" t="s">
        <v>8</v>
      </c>
      <c r="T1358" s="10" t="s">
        <v>8</v>
      </c>
      <c r="U1358" s="11" t="s">
        <v>8</v>
      </c>
      <c r="V1358" s="11" t="s">
        <v>8</v>
      </c>
      <c r="W1358" s="11" t="s">
        <v>8</v>
      </c>
      <c r="X1358" s="11" t="s">
        <v>8</v>
      </c>
      <c r="Y1358" s="12" t="s">
        <v>8</v>
      </c>
      <c r="Z1358" s="10">
        <f t="shared" si="294"/>
        <v>0.74408117249154448</v>
      </c>
      <c r="AA1358" s="47">
        <v>-0.38776076576660368</v>
      </c>
      <c r="AB1358" s="48">
        <v>-0.12837968428985774</v>
      </c>
      <c r="AC1358" s="48">
        <f t="shared" si="297"/>
        <v>20.726148310754251</v>
      </c>
      <c r="AD1358" s="11">
        <f t="shared" si="298"/>
        <v>29.818829594573732</v>
      </c>
      <c r="AE1358" s="65">
        <v>25.496871933261101</v>
      </c>
      <c r="AF1358" s="53">
        <v>31.302626329834901</v>
      </c>
      <c r="AG1358" s="85">
        <v>39.180060693992601</v>
      </c>
      <c r="AH1358" s="65" t="s">
        <v>8</v>
      </c>
      <c r="AI1358" s="11" t="s">
        <v>8</v>
      </c>
      <c r="AJ1358" s="11" t="s">
        <v>8</v>
      </c>
      <c r="AK1358" s="11" t="s">
        <v>8</v>
      </c>
      <c r="AL1358" s="11" t="s">
        <v>8</v>
      </c>
      <c r="AM1358" s="11" t="s">
        <v>8</v>
      </c>
      <c r="AN1358" s="3" t="str">
        <f t="shared" si="299"/>
        <v>n/a</v>
      </c>
      <c r="AO1358" s="3" t="str">
        <f t="shared" si="300"/>
        <v>n/a</v>
      </c>
      <c r="AP1358" s="3" t="s">
        <v>8</v>
      </c>
      <c r="AQ1358" s="124"/>
      <c r="AR1358" s="4"/>
      <c r="AS1358" s="3"/>
    </row>
    <row r="1359" spans="1:45" ht="15" customHeight="1">
      <c r="A1359" s="53">
        <v>51.596335400000001</v>
      </c>
      <c r="B1359" s="32" t="s">
        <v>40</v>
      </c>
      <c r="C1359" s="17">
        <v>-63.310229999999997</v>
      </c>
      <c r="D1359" s="17">
        <v>135.99896000000001</v>
      </c>
      <c r="E1359" s="40" t="s">
        <v>19</v>
      </c>
      <c r="F1359" s="18">
        <v>-59.8</v>
      </c>
      <c r="G1359" s="17">
        <v>-57.3</v>
      </c>
      <c r="H1359" s="17">
        <v>-57.4</v>
      </c>
      <c r="I1359" s="17">
        <v>-58.3</v>
      </c>
      <c r="J1359" s="17">
        <v>-59</v>
      </c>
      <c r="K1359" s="30">
        <v>-60.6</v>
      </c>
      <c r="L1359" s="10">
        <f t="shared" si="295"/>
        <v>-57.3</v>
      </c>
      <c r="M1359" s="52" t="str">
        <f t="shared" si="296"/>
        <v>high latitude</v>
      </c>
      <c r="N1359" s="32" t="s">
        <v>8</v>
      </c>
      <c r="O1359" s="24" t="s">
        <v>8</v>
      </c>
      <c r="P1359" s="24" t="s">
        <v>8</v>
      </c>
      <c r="Q1359" s="24" t="s">
        <v>8</v>
      </c>
      <c r="R1359" s="24" t="s">
        <v>8</v>
      </c>
      <c r="S1359" s="37" t="s">
        <v>8</v>
      </c>
      <c r="T1359" s="10" t="s">
        <v>8</v>
      </c>
      <c r="U1359" s="11" t="s">
        <v>8</v>
      </c>
      <c r="V1359" s="11" t="s">
        <v>8</v>
      </c>
      <c r="W1359" s="11" t="s">
        <v>8</v>
      </c>
      <c r="X1359" s="11" t="s">
        <v>8</v>
      </c>
      <c r="Y1359" s="12" t="s">
        <v>8</v>
      </c>
      <c r="Z1359" s="10">
        <f t="shared" si="294"/>
        <v>0.79685264663805433</v>
      </c>
      <c r="AA1359" s="49">
        <v>-0.35104829317338115</v>
      </c>
      <c r="AB1359" s="11">
        <v>-9.8621980571952525E-2</v>
      </c>
      <c r="AC1359" s="11">
        <f t="shared" si="297"/>
        <v>23.204240210796769</v>
      </c>
      <c r="AD1359" s="11">
        <f t="shared" si="298"/>
        <v>31.854256528878448</v>
      </c>
      <c r="AE1359" s="65">
        <v>28.444298375020299</v>
      </c>
      <c r="AF1359" s="53">
        <v>34.543909761354399</v>
      </c>
      <c r="AG1359" s="85">
        <v>43.220129386464201</v>
      </c>
      <c r="AH1359" s="65" t="s">
        <v>8</v>
      </c>
      <c r="AI1359" s="11" t="s">
        <v>8</v>
      </c>
      <c r="AJ1359" s="11" t="s">
        <v>8</v>
      </c>
      <c r="AK1359" s="11" t="s">
        <v>8</v>
      </c>
      <c r="AL1359" s="11" t="s">
        <v>8</v>
      </c>
      <c r="AM1359" s="11" t="s">
        <v>8</v>
      </c>
      <c r="AN1359" s="3" t="str">
        <f t="shared" si="299"/>
        <v>n/a</v>
      </c>
      <c r="AO1359" s="3" t="str">
        <f t="shared" si="300"/>
        <v>n/a</v>
      </c>
      <c r="AP1359" s="3" t="s">
        <v>8</v>
      </c>
      <c r="AQ1359" s="124"/>
      <c r="AR1359" s="4"/>
      <c r="AS1359" s="3"/>
    </row>
    <row r="1360" spans="1:45" ht="15" customHeight="1">
      <c r="A1360" s="53">
        <v>51.616832299999999</v>
      </c>
      <c r="B1360" s="32" t="s">
        <v>40</v>
      </c>
      <c r="C1360" s="17">
        <v>-63.310229999999997</v>
      </c>
      <c r="D1360" s="17">
        <v>135.99896000000001</v>
      </c>
      <c r="E1360" s="40" t="s">
        <v>19</v>
      </c>
      <c r="F1360" s="18">
        <v>-59.8</v>
      </c>
      <c r="G1360" s="17">
        <v>-57.3</v>
      </c>
      <c r="H1360" s="17">
        <v>-57.4</v>
      </c>
      <c r="I1360" s="17">
        <v>-58.3</v>
      </c>
      <c r="J1360" s="17">
        <v>-59</v>
      </c>
      <c r="K1360" s="30">
        <v>-60.6</v>
      </c>
      <c r="L1360" s="10">
        <f t="shared" si="295"/>
        <v>-57.3</v>
      </c>
      <c r="M1360" s="52" t="str">
        <f t="shared" si="296"/>
        <v>high latitude</v>
      </c>
      <c r="N1360" s="32" t="s">
        <v>8</v>
      </c>
      <c r="O1360" s="24" t="s">
        <v>8</v>
      </c>
      <c r="P1360" s="24" t="s">
        <v>8</v>
      </c>
      <c r="Q1360" s="24" t="s">
        <v>8</v>
      </c>
      <c r="R1360" s="24" t="s">
        <v>8</v>
      </c>
      <c r="S1360" s="37" t="s">
        <v>8</v>
      </c>
      <c r="T1360" s="10" t="s">
        <v>8</v>
      </c>
      <c r="U1360" s="11" t="s">
        <v>8</v>
      </c>
      <c r="V1360" s="11" t="s">
        <v>8</v>
      </c>
      <c r="W1360" s="11" t="s">
        <v>8</v>
      </c>
      <c r="X1360" s="11" t="s">
        <v>8</v>
      </c>
      <c r="Y1360" s="12" t="s">
        <v>8</v>
      </c>
      <c r="Z1360" s="10">
        <f t="shared" si="294"/>
        <v>0.79554091715226749</v>
      </c>
      <c r="AA1360" s="47">
        <v>-0.3419486464125055</v>
      </c>
      <c r="AB1360" s="48">
        <v>-9.9337478322300429E-2</v>
      </c>
      <c r="AC1360" s="48">
        <f t="shared" si="297"/>
        <v>23.818466367155878</v>
      </c>
      <c r="AD1360" s="11">
        <f t="shared" si="298"/>
        <v>31.805316482754652</v>
      </c>
      <c r="AE1360" s="65">
        <v>28.382808976891599</v>
      </c>
      <c r="AF1360" s="53">
        <v>34.436450698323902</v>
      </c>
      <c r="AG1360" s="85">
        <v>43.200658009880001</v>
      </c>
      <c r="AH1360" s="65" t="s">
        <v>8</v>
      </c>
      <c r="AI1360" s="11" t="s">
        <v>8</v>
      </c>
      <c r="AJ1360" s="11" t="s">
        <v>8</v>
      </c>
      <c r="AK1360" s="11" t="s">
        <v>8</v>
      </c>
      <c r="AL1360" s="11" t="s">
        <v>8</v>
      </c>
      <c r="AM1360" s="11" t="s">
        <v>8</v>
      </c>
      <c r="AN1360" s="3" t="str">
        <f t="shared" si="299"/>
        <v>n/a</v>
      </c>
      <c r="AO1360" s="3" t="str">
        <f t="shared" si="300"/>
        <v>n/a</v>
      </c>
      <c r="AP1360" s="3" t="s">
        <v>8</v>
      </c>
      <c r="AQ1360" s="124"/>
      <c r="AR1360" s="4"/>
      <c r="AS1360" s="3"/>
    </row>
    <row r="1361" spans="1:45" ht="15" customHeight="1">
      <c r="A1361" s="53">
        <v>51.637329190000003</v>
      </c>
      <c r="B1361" s="32" t="s">
        <v>40</v>
      </c>
      <c r="C1361" s="17">
        <v>-63.310229999999997</v>
      </c>
      <c r="D1361" s="17">
        <v>135.99896000000001</v>
      </c>
      <c r="E1361" s="40" t="s">
        <v>19</v>
      </c>
      <c r="F1361" s="18">
        <v>-59.8</v>
      </c>
      <c r="G1361" s="17">
        <v>-57.3</v>
      </c>
      <c r="H1361" s="17">
        <v>-57.4</v>
      </c>
      <c r="I1361" s="17">
        <v>-58.3</v>
      </c>
      <c r="J1361" s="17">
        <v>-59</v>
      </c>
      <c r="K1361" s="30">
        <v>-60.6</v>
      </c>
      <c r="L1361" s="10">
        <f t="shared" si="295"/>
        <v>-57.3</v>
      </c>
      <c r="M1361" s="52" t="str">
        <f t="shared" si="296"/>
        <v>high latitude</v>
      </c>
      <c r="N1361" s="32" t="s">
        <v>8</v>
      </c>
      <c r="O1361" s="24" t="s">
        <v>8</v>
      </c>
      <c r="P1361" s="24" t="s">
        <v>8</v>
      </c>
      <c r="Q1361" s="24" t="s">
        <v>8</v>
      </c>
      <c r="R1361" s="24" t="s">
        <v>8</v>
      </c>
      <c r="S1361" s="37" t="s">
        <v>8</v>
      </c>
      <c r="T1361" s="10" t="s">
        <v>8</v>
      </c>
      <c r="U1361" s="11" t="s">
        <v>8</v>
      </c>
      <c r="V1361" s="11" t="s">
        <v>8</v>
      </c>
      <c r="W1361" s="11" t="s">
        <v>8</v>
      </c>
      <c r="X1361" s="11" t="s">
        <v>8</v>
      </c>
      <c r="Y1361" s="12" t="s">
        <v>8</v>
      </c>
      <c r="Z1361" s="10">
        <f t="shared" si="294"/>
        <v>0.75225225225225223</v>
      </c>
      <c r="AA1361" s="47">
        <v>-0.36495391627457408</v>
      </c>
      <c r="AB1361" s="48">
        <v>-0.12363650330305537</v>
      </c>
      <c r="AC1361" s="48">
        <f t="shared" si="297"/>
        <v>22.265610651466247</v>
      </c>
      <c r="AD1361" s="11">
        <f t="shared" si="298"/>
        <v>30.143263174071013</v>
      </c>
      <c r="AE1361" s="65">
        <v>25.920996229944699</v>
      </c>
      <c r="AF1361" s="53">
        <v>31.777587671473999</v>
      </c>
      <c r="AG1361" s="85">
        <v>39.795899512677103</v>
      </c>
      <c r="AH1361" s="65" t="s">
        <v>8</v>
      </c>
      <c r="AI1361" s="11" t="s">
        <v>8</v>
      </c>
      <c r="AJ1361" s="11" t="s">
        <v>8</v>
      </c>
      <c r="AK1361" s="11" t="s">
        <v>8</v>
      </c>
      <c r="AL1361" s="11" t="s">
        <v>8</v>
      </c>
      <c r="AM1361" s="11" t="s">
        <v>8</v>
      </c>
      <c r="AN1361" s="3" t="str">
        <f t="shared" si="299"/>
        <v>n/a</v>
      </c>
      <c r="AO1361" s="3" t="str">
        <f t="shared" si="300"/>
        <v>n/a</v>
      </c>
      <c r="AP1361" s="3" t="s">
        <v>8</v>
      </c>
      <c r="AQ1361" s="124"/>
      <c r="AR1361" s="4"/>
      <c r="AS1361" s="3"/>
    </row>
    <row r="1362" spans="1:45" ht="15" customHeight="1">
      <c r="A1362" s="53">
        <v>51.65782609</v>
      </c>
      <c r="B1362" s="32" t="s">
        <v>40</v>
      </c>
      <c r="C1362" s="17">
        <v>-63.310229999999997</v>
      </c>
      <c r="D1362" s="17">
        <v>135.99896000000001</v>
      </c>
      <c r="E1362" s="40" t="s">
        <v>19</v>
      </c>
      <c r="F1362" s="18">
        <v>-59.8</v>
      </c>
      <c r="G1362" s="17">
        <v>-57.3</v>
      </c>
      <c r="H1362" s="17">
        <v>-57.4</v>
      </c>
      <c r="I1362" s="17">
        <v>-58.3</v>
      </c>
      <c r="J1362" s="17">
        <v>-59</v>
      </c>
      <c r="K1362" s="30">
        <v>-60.6</v>
      </c>
      <c r="L1362" s="10">
        <f t="shared" si="295"/>
        <v>-57.3</v>
      </c>
      <c r="M1362" s="52" t="str">
        <f t="shared" si="296"/>
        <v>high latitude</v>
      </c>
      <c r="N1362" s="32" t="s">
        <v>8</v>
      </c>
      <c r="O1362" s="24" t="s">
        <v>8</v>
      </c>
      <c r="P1362" s="24" t="s">
        <v>8</v>
      </c>
      <c r="Q1362" s="24" t="s">
        <v>8</v>
      </c>
      <c r="R1362" s="24" t="s">
        <v>8</v>
      </c>
      <c r="S1362" s="37" t="s">
        <v>8</v>
      </c>
      <c r="T1362" s="10" t="s">
        <v>8</v>
      </c>
      <c r="U1362" s="11" t="s">
        <v>8</v>
      </c>
      <c r="V1362" s="11" t="s">
        <v>8</v>
      </c>
      <c r="W1362" s="11" t="s">
        <v>8</v>
      </c>
      <c r="X1362" s="11" t="s">
        <v>8</v>
      </c>
      <c r="Y1362" s="12" t="s">
        <v>8</v>
      </c>
      <c r="Z1362" s="10">
        <f t="shared" si="294"/>
        <v>0.80145821648906324</v>
      </c>
      <c r="AA1362" s="49">
        <v>-0.34073936676945471</v>
      </c>
      <c r="AB1362" s="11">
        <v>-9.6119114384384391E-2</v>
      </c>
      <c r="AC1362" s="11">
        <f t="shared" si="297"/>
        <v>23.900092743061805</v>
      </c>
      <c r="AD1362" s="11">
        <f t="shared" si="298"/>
        <v>32.025452576108108</v>
      </c>
      <c r="AE1362" s="65">
        <v>28.775507796881701</v>
      </c>
      <c r="AF1362" s="53">
        <v>34.839461679422797</v>
      </c>
      <c r="AG1362" s="85">
        <v>43.587737197922998</v>
      </c>
      <c r="AH1362" s="65" t="s">
        <v>8</v>
      </c>
      <c r="AI1362" s="11" t="s">
        <v>8</v>
      </c>
      <c r="AJ1362" s="11" t="s">
        <v>8</v>
      </c>
      <c r="AK1362" s="11" t="s">
        <v>8</v>
      </c>
      <c r="AL1362" s="11" t="s">
        <v>8</v>
      </c>
      <c r="AM1362" s="11" t="s">
        <v>8</v>
      </c>
      <c r="AN1362" s="3" t="str">
        <f t="shared" si="299"/>
        <v>n/a</v>
      </c>
      <c r="AO1362" s="3" t="str">
        <f t="shared" si="300"/>
        <v>n/a</v>
      </c>
      <c r="AP1362" s="3" t="s">
        <v>8</v>
      </c>
      <c r="AQ1362" s="124"/>
      <c r="AR1362" s="4"/>
      <c r="AS1362" s="3"/>
    </row>
    <row r="1363" spans="1:45" ht="15" customHeight="1">
      <c r="A1363" s="53">
        <v>51.678322979999997</v>
      </c>
      <c r="B1363" s="32" t="s">
        <v>40</v>
      </c>
      <c r="C1363" s="17">
        <v>-63.310229999999997</v>
      </c>
      <c r="D1363" s="17">
        <v>135.99896000000001</v>
      </c>
      <c r="E1363" s="40" t="s">
        <v>19</v>
      </c>
      <c r="F1363" s="18">
        <v>-59.8</v>
      </c>
      <c r="G1363" s="17">
        <v>-57.3</v>
      </c>
      <c r="H1363" s="17">
        <v>-57.4</v>
      </c>
      <c r="I1363" s="17">
        <v>-58.3</v>
      </c>
      <c r="J1363" s="17">
        <v>-59</v>
      </c>
      <c r="K1363" s="30">
        <v>-60.6</v>
      </c>
      <c r="L1363" s="10">
        <f t="shared" si="295"/>
        <v>-57.3</v>
      </c>
      <c r="M1363" s="52" t="str">
        <f t="shared" si="296"/>
        <v>high latitude</v>
      </c>
      <c r="N1363" s="32" t="s">
        <v>8</v>
      </c>
      <c r="O1363" s="24" t="s">
        <v>8</v>
      </c>
      <c r="P1363" s="24" t="s">
        <v>8</v>
      </c>
      <c r="Q1363" s="24" t="s">
        <v>8</v>
      </c>
      <c r="R1363" s="24" t="s">
        <v>8</v>
      </c>
      <c r="S1363" s="37" t="s">
        <v>8</v>
      </c>
      <c r="T1363" s="10" t="s">
        <v>8</v>
      </c>
      <c r="U1363" s="11" t="s">
        <v>8</v>
      </c>
      <c r="V1363" s="11" t="s">
        <v>8</v>
      </c>
      <c r="W1363" s="11" t="s">
        <v>8</v>
      </c>
      <c r="X1363" s="11" t="s">
        <v>8</v>
      </c>
      <c r="Y1363" s="12" t="s">
        <v>8</v>
      </c>
      <c r="Z1363" s="10">
        <f t="shared" si="294"/>
        <v>0.7968920989275553</v>
      </c>
      <c r="AA1363" s="47">
        <v>-0.32739276980233462</v>
      </c>
      <c r="AB1363" s="48">
        <v>-9.8600479121761217E-2</v>
      </c>
      <c r="AC1363" s="48">
        <f t="shared" si="297"/>
        <v>24.80098803834241</v>
      </c>
      <c r="AD1363" s="11">
        <f t="shared" si="298"/>
        <v>31.855727228071533</v>
      </c>
      <c r="AE1363" s="65">
        <v>28.4553977946651</v>
      </c>
      <c r="AF1363" s="53">
        <v>34.545393616320602</v>
      </c>
      <c r="AG1363" s="85">
        <v>43.306296075075402</v>
      </c>
      <c r="AH1363" s="65" t="s">
        <v>8</v>
      </c>
      <c r="AI1363" s="11" t="s">
        <v>8</v>
      </c>
      <c r="AJ1363" s="11" t="s">
        <v>8</v>
      </c>
      <c r="AK1363" s="11" t="s">
        <v>8</v>
      </c>
      <c r="AL1363" s="11" t="s">
        <v>8</v>
      </c>
      <c r="AM1363" s="11" t="s">
        <v>8</v>
      </c>
      <c r="AN1363" s="3" t="str">
        <f t="shared" si="299"/>
        <v>n/a</v>
      </c>
      <c r="AO1363" s="3" t="str">
        <f t="shared" si="300"/>
        <v>n/a</v>
      </c>
      <c r="AP1363" s="3" t="s">
        <v>8</v>
      </c>
      <c r="AQ1363" s="124"/>
      <c r="AR1363" s="4"/>
      <c r="AS1363" s="3"/>
    </row>
    <row r="1364" spans="1:45" ht="15" customHeight="1">
      <c r="A1364" s="53">
        <v>51.718291929999999</v>
      </c>
      <c r="B1364" s="32" t="s">
        <v>40</v>
      </c>
      <c r="C1364" s="17">
        <v>-63.310229999999997</v>
      </c>
      <c r="D1364" s="17">
        <v>135.99896000000001</v>
      </c>
      <c r="E1364" s="40" t="s">
        <v>19</v>
      </c>
      <c r="F1364" s="18">
        <v>-59.8</v>
      </c>
      <c r="G1364" s="17">
        <v>-57.3</v>
      </c>
      <c r="H1364" s="17">
        <v>-57.4</v>
      </c>
      <c r="I1364" s="17">
        <v>-58.3</v>
      </c>
      <c r="J1364" s="17">
        <v>-59</v>
      </c>
      <c r="K1364" s="30">
        <v>-60.6</v>
      </c>
      <c r="L1364" s="10">
        <f t="shared" si="295"/>
        <v>-57.3</v>
      </c>
      <c r="M1364" s="52" t="str">
        <f t="shared" si="296"/>
        <v>high latitude</v>
      </c>
      <c r="N1364" s="32" t="s">
        <v>8</v>
      </c>
      <c r="O1364" s="24" t="s">
        <v>8</v>
      </c>
      <c r="P1364" s="24" t="s">
        <v>8</v>
      </c>
      <c r="Q1364" s="24" t="s">
        <v>8</v>
      </c>
      <c r="R1364" s="24" t="s">
        <v>8</v>
      </c>
      <c r="S1364" s="37" t="s">
        <v>8</v>
      </c>
      <c r="T1364" s="10" t="s">
        <v>8</v>
      </c>
      <c r="U1364" s="11" t="s">
        <v>8</v>
      </c>
      <c r="V1364" s="11" t="s">
        <v>8</v>
      </c>
      <c r="W1364" s="11" t="s">
        <v>8</v>
      </c>
      <c r="X1364" s="11" t="s">
        <v>8</v>
      </c>
      <c r="Y1364" s="12" t="s">
        <v>8</v>
      </c>
      <c r="Z1364" s="10">
        <f t="shared" si="294"/>
        <v>0.80708364732479276</v>
      </c>
      <c r="AA1364" s="49">
        <v>-0.33741079362899062</v>
      </c>
      <c r="AB1364" s="11">
        <v>-9.3081452032579878E-2</v>
      </c>
      <c r="AC1364" s="11">
        <f t="shared" si="297"/>
        <v>24.124771430043133</v>
      </c>
      <c r="AD1364" s="11">
        <f t="shared" si="298"/>
        <v>32.233228680971536</v>
      </c>
      <c r="AE1364" s="65">
        <v>29.050823722156299</v>
      </c>
      <c r="AF1364" s="53">
        <v>35.153143118501198</v>
      </c>
      <c r="AG1364" s="85">
        <v>44.032933832386298</v>
      </c>
      <c r="AH1364" s="65" t="s">
        <v>8</v>
      </c>
      <c r="AI1364" s="11" t="s">
        <v>8</v>
      </c>
      <c r="AJ1364" s="11" t="s">
        <v>8</v>
      </c>
      <c r="AK1364" s="11" t="s">
        <v>8</v>
      </c>
      <c r="AL1364" s="11" t="s">
        <v>8</v>
      </c>
      <c r="AM1364" s="11" t="s">
        <v>8</v>
      </c>
      <c r="AN1364" s="3" t="str">
        <f t="shared" si="299"/>
        <v>n/a</v>
      </c>
      <c r="AO1364" s="3" t="str">
        <f t="shared" si="300"/>
        <v>n/a</v>
      </c>
      <c r="AP1364" s="3" t="s">
        <v>8</v>
      </c>
      <c r="AQ1364" s="124"/>
      <c r="AR1364" s="4"/>
      <c r="AS1364" s="3"/>
    </row>
    <row r="1365" spans="1:45" ht="15" customHeight="1">
      <c r="A1365" s="53">
        <v>51.738788820000003</v>
      </c>
      <c r="B1365" s="32" t="s">
        <v>40</v>
      </c>
      <c r="C1365" s="17">
        <v>-63.310229999999997</v>
      </c>
      <c r="D1365" s="17">
        <v>135.99896000000001</v>
      </c>
      <c r="E1365" s="40" t="s">
        <v>19</v>
      </c>
      <c r="F1365" s="18">
        <v>-59.8</v>
      </c>
      <c r="G1365" s="17">
        <v>-57.3</v>
      </c>
      <c r="H1365" s="17">
        <v>-57.4</v>
      </c>
      <c r="I1365" s="17">
        <v>-58.3</v>
      </c>
      <c r="J1365" s="17">
        <v>-59</v>
      </c>
      <c r="K1365" s="30">
        <v>-60.6</v>
      </c>
      <c r="L1365" s="10">
        <f t="shared" si="295"/>
        <v>-57.3</v>
      </c>
      <c r="M1365" s="52" t="str">
        <f t="shared" si="296"/>
        <v>high latitude</v>
      </c>
      <c r="N1365" s="32" t="s">
        <v>8</v>
      </c>
      <c r="O1365" s="24" t="s">
        <v>8</v>
      </c>
      <c r="P1365" s="24" t="s">
        <v>8</v>
      </c>
      <c r="Q1365" s="24" t="s">
        <v>8</v>
      </c>
      <c r="R1365" s="24" t="s">
        <v>8</v>
      </c>
      <c r="S1365" s="37" t="s">
        <v>8</v>
      </c>
      <c r="T1365" s="10" t="s">
        <v>8</v>
      </c>
      <c r="U1365" s="11" t="s">
        <v>8</v>
      </c>
      <c r="V1365" s="11" t="s">
        <v>8</v>
      </c>
      <c r="W1365" s="11" t="s">
        <v>8</v>
      </c>
      <c r="X1365" s="11" t="s">
        <v>8</v>
      </c>
      <c r="Y1365" s="12" t="s">
        <v>8</v>
      </c>
      <c r="Z1365" s="10">
        <f t="shared" si="294"/>
        <v>0.79022082018927442</v>
      </c>
      <c r="AA1365" s="47">
        <v>-0.33113172788709</v>
      </c>
      <c r="AB1365" s="48">
        <v>-0.10225153201448699</v>
      </c>
      <c r="AC1365" s="48">
        <f t="shared" si="297"/>
        <v>24.548608367621423</v>
      </c>
      <c r="AD1365" s="11">
        <f t="shared" si="298"/>
        <v>31.605995210209091</v>
      </c>
      <c r="AE1365" s="65">
        <v>28.0943811283549</v>
      </c>
      <c r="AF1365" s="53">
        <v>34.132342276233103</v>
      </c>
      <c r="AG1365" s="85">
        <v>42.757643984126901</v>
      </c>
      <c r="AH1365" s="65" t="s">
        <v>8</v>
      </c>
      <c r="AI1365" s="11" t="s">
        <v>8</v>
      </c>
      <c r="AJ1365" s="11" t="s">
        <v>8</v>
      </c>
      <c r="AK1365" s="11" t="s">
        <v>8</v>
      </c>
      <c r="AL1365" s="11" t="s">
        <v>8</v>
      </c>
      <c r="AM1365" s="11" t="s">
        <v>8</v>
      </c>
      <c r="AN1365" s="3" t="str">
        <f t="shared" si="299"/>
        <v>n/a</v>
      </c>
      <c r="AO1365" s="3" t="str">
        <f t="shared" si="300"/>
        <v>n/a</v>
      </c>
      <c r="AP1365" s="3" t="s">
        <v>8</v>
      </c>
      <c r="AQ1365" s="124"/>
      <c r="AR1365" s="4"/>
      <c r="AS1365" s="3"/>
    </row>
    <row r="1366" spans="1:45" ht="15" customHeight="1">
      <c r="A1366" s="53">
        <v>51.801304350000002</v>
      </c>
      <c r="B1366" s="32" t="s">
        <v>40</v>
      </c>
      <c r="C1366" s="17">
        <v>-63.310229999999997</v>
      </c>
      <c r="D1366" s="17">
        <v>135.99896000000001</v>
      </c>
      <c r="E1366" s="40" t="s">
        <v>19</v>
      </c>
      <c r="F1366" s="18">
        <v>-59.8</v>
      </c>
      <c r="G1366" s="17">
        <v>-57.3</v>
      </c>
      <c r="H1366" s="17">
        <v>-57.4</v>
      </c>
      <c r="I1366" s="17">
        <v>-58.3</v>
      </c>
      <c r="J1366" s="17">
        <v>-59</v>
      </c>
      <c r="K1366" s="30">
        <v>-60.6</v>
      </c>
      <c r="L1366" s="10">
        <f t="shared" si="295"/>
        <v>-57.3</v>
      </c>
      <c r="M1366" s="52" t="str">
        <f t="shared" si="296"/>
        <v>high latitude</v>
      </c>
      <c r="N1366" s="32" t="s">
        <v>8</v>
      </c>
      <c r="O1366" s="24" t="s">
        <v>8</v>
      </c>
      <c r="P1366" s="24" t="s">
        <v>8</v>
      </c>
      <c r="Q1366" s="24" t="s">
        <v>8</v>
      </c>
      <c r="R1366" s="24" t="s">
        <v>8</v>
      </c>
      <c r="S1366" s="37" t="s">
        <v>8</v>
      </c>
      <c r="T1366" s="10" t="s">
        <v>8</v>
      </c>
      <c r="U1366" s="11" t="s">
        <v>8</v>
      </c>
      <c r="V1366" s="11" t="s">
        <v>8</v>
      </c>
      <c r="W1366" s="11" t="s">
        <v>8</v>
      </c>
      <c r="X1366" s="11" t="s">
        <v>8</v>
      </c>
      <c r="Y1366" s="12" t="s">
        <v>8</v>
      </c>
      <c r="Z1366" s="10">
        <f t="shared" si="294"/>
        <v>0.79688929551692589</v>
      </c>
      <c r="AA1366" s="47">
        <v>-0.35624333762979393</v>
      </c>
      <c r="AB1366" s="48">
        <v>-9.8602006942039591E-2</v>
      </c>
      <c r="AC1366" s="48">
        <f t="shared" si="297"/>
        <v>22.853574709988909</v>
      </c>
      <c r="AD1366" s="11">
        <f t="shared" si="298"/>
        <v>31.855622725164494</v>
      </c>
      <c r="AE1366" s="65">
        <v>28.494806530759099</v>
      </c>
      <c r="AF1366" s="53">
        <v>34.517404135435299</v>
      </c>
      <c r="AG1366" s="85">
        <v>43.338313901046703</v>
      </c>
      <c r="AH1366" s="65" t="s">
        <v>8</v>
      </c>
      <c r="AI1366" s="11" t="s">
        <v>8</v>
      </c>
      <c r="AJ1366" s="11" t="s">
        <v>8</v>
      </c>
      <c r="AK1366" s="11" t="s">
        <v>8</v>
      </c>
      <c r="AL1366" s="11" t="s">
        <v>8</v>
      </c>
      <c r="AM1366" s="11" t="s">
        <v>8</v>
      </c>
      <c r="AN1366" s="3" t="str">
        <f t="shared" si="299"/>
        <v>n/a</v>
      </c>
      <c r="AO1366" s="3" t="str">
        <f t="shared" si="300"/>
        <v>n/a</v>
      </c>
      <c r="AP1366" s="3" t="s">
        <v>8</v>
      </c>
      <c r="AQ1366" s="124"/>
      <c r="AR1366" s="4"/>
      <c r="AS1366" s="3"/>
    </row>
    <row r="1367" spans="1:45" ht="15" customHeight="1">
      <c r="A1367" s="53">
        <v>51.8207764</v>
      </c>
      <c r="B1367" s="32" t="s">
        <v>40</v>
      </c>
      <c r="C1367" s="17">
        <v>-63.310229999999997</v>
      </c>
      <c r="D1367" s="17">
        <v>135.99896000000001</v>
      </c>
      <c r="E1367" s="40" t="s">
        <v>19</v>
      </c>
      <c r="F1367" s="18">
        <v>-59.8</v>
      </c>
      <c r="G1367" s="17">
        <v>-57.3</v>
      </c>
      <c r="H1367" s="17">
        <v>-57.4</v>
      </c>
      <c r="I1367" s="17">
        <v>-58.3</v>
      </c>
      <c r="J1367" s="17">
        <v>-59</v>
      </c>
      <c r="K1367" s="30">
        <v>-60.6</v>
      </c>
      <c r="L1367" s="10">
        <f t="shared" si="295"/>
        <v>-57.3</v>
      </c>
      <c r="M1367" s="52" t="str">
        <f t="shared" si="296"/>
        <v>high latitude</v>
      </c>
      <c r="N1367" s="32" t="s">
        <v>8</v>
      </c>
      <c r="O1367" s="24" t="s">
        <v>8</v>
      </c>
      <c r="P1367" s="24" t="s">
        <v>8</v>
      </c>
      <c r="Q1367" s="24" t="s">
        <v>8</v>
      </c>
      <c r="R1367" s="24" t="s">
        <v>8</v>
      </c>
      <c r="S1367" s="37" t="s">
        <v>8</v>
      </c>
      <c r="T1367" s="10" t="s">
        <v>8</v>
      </c>
      <c r="U1367" s="11" t="s">
        <v>8</v>
      </c>
      <c r="V1367" s="11" t="s">
        <v>8</v>
      </c>
      <c r="W1367" s="11" t="s">
        <v>8</v>
      </c>
      <c r="X1367" s="11" t="s">
        <v>8</v>
      </c>
      <c r="Y1367" s="12" t="s">
        <v>8</v>
      </c>
      <c r="Z1367" s="10">
        <f t="shared" si="294"/>
        <v>0.77837423312883436</v>
      </c>
      <c r="AA1367" s="47">
        <v>-0.36467414974450879</v>
      </c>
      <c r="AB1367" s="48">
        <v>-0.10881154914666967</v>
      </c>
      <c r="AC1367" s="48">
        <f t="shared" si="297"/>
        <v>22.284494892245654</v>
      </c>
      <c r="AD1367" s="11">
        <f t="shared" si="298"/>
        <v>31.157290038367798</v>
      </c>
      <c r="AE1367" s="65">
        <v>27.4593768068295</v>
      </c>
      <c r="AF1367" s="53">
        <v>33.369426685761098</v>
      </c>
      <c r="AG1367" s="85">
        <v>41.860076881274999</v>
      </c>
      <c r="AH1367" s="65" t="s">
        <v>8</v>
      </c>
      <c r="AI1367" s="11" t="s">
        <v>8</v>
      </c>
      <c r="AJ1367" s="11" t="s">
        <v>8</v>
      </c>
      <c r="AK1367" s="11" t="s">
        <v>8</v>
      </c>
      <c r="AL1367" s="11" t="s">
        <v>8</v>
      </c>
      <c r="AM1367" s="11" t="s">
        <v>8</v>
      </c>
      <c r="AN1367" s="3" t="str">
        <f t="shared" si="299"/>
        <v>n/a</v>
      </c>
      <c r="AO1367" s="3" t="str">
        <f t="shared" si="300"/>
        <v>n/a</v>
      </c>
      <c r="AP1367" s="3" t="s">
        <v>8</v>
      </c>
      <c r="AQ1367" s="124"/>
      <c r="AR1367" s="4"/>
      <c r="AS1367" s="3"/>
    </row>
    <row r="1368" spans="1:45" ht="15" customHeight="1">
      <c r="A1368" s="53">
        <v>51.848888889999998</v>
      </c>
      <c r="B1368" s="32" t="s">
        <v>40</v>
      </c>
      <c r="C1368" s="17">
        <v>-63.310229999999997</v>
      </c>
      <c r="D1368" s="17">
        <v>135.99896000000001</v>
      </c>
      <c r="E1368" s="40" t="s">
        <v>19</v>
      </c>
      <c r="F1368" s="18">
        <v>-59.8</v>
      </c>
      <c r="G1368" s="17">
        <v>-57.3</v>
      </c>
      <c r="H1368" s="17">
        <v>-57.4</v>
      </c>
      <c r="I1368" s="17">
        <v>-58.3</v>
      </c>
      <c r="J1368" s="17">
        <v>-59</v>
      </c>
      <c r="K1368" s="30">
        <v>-60.6</v>
      </c>
      <c r="L1368" s="10">
        <f t="shared" si="295"/>
        <v>-57.3</v>
      </c>
      <c r="M1368" s="52" t="str">
        <f t="shared" si="296"/>
        <v>high latitude</v>
      </c>
      <c r="N1368" s="32" t="s">
        <v>8</v>
      </c>
      <c r="O1368" s="24" t="s">
        <v>8</v>
      </c>
      <c r="P1368" s="24" t="s">
        <v>8</v>
      </c>
      <c r="Q1368" s="24" t="s">
        <v>8</v>
      </c>
      <c r="R1368" s="24" t="s">
        <v>8</v>
      </c>
      <c r="S1368" s="37" t="s">
        <v>8</v>
      </c>
      <c r="T1368" s="10" t="s">
        <v>8</v>
      </c>
      <c r="U1368" s="11" t="s">
        <v>8</v>
      </c>
      <c r="V1368" s="11" t="s">
        <v>8</v>
      </c>
      <c r="W1368" s="11" t="s">
        <v>8</v>
      </c>
      <c r="X1368" s="11" t="s">
        <v>8</v>
      </c>
      <c r="Y1368" s="12" t="s">
        <v>8</v>
      </c>
      <c r="Z1368" s="10">
        <f t="shared" si="294"/>
        <v>0.81397379912663759</v>
      </c>
      <c r="AA1368" s="49">
        <v>-0.34035154254997435</v>
      </c>
      <c r="AB1368" s="11">
        <v>-8.9389574321925416E-2</v>
      </c>
      <c r="AC1368" s="11">
        <f t="shared" si="297"/>
        <v>23.926270877876728</v>
      </c>
      <c r="AD1368" s="11">
        <f t="shared" si="298"/>
        <v>32.485753116380302</v>
      </c>
      <c r="AE1368" s="65">
        <v>29.393355804056501</v>
      </c>
      <c r="AF1368" s="53">
        <v>35.597198135180903</v>
      </c>
      <c r="AG1368" s="85">
        <v>44.6083108306998</v>
      </c>
      <c r="AH1368" s="65" t="s">
        <v>8</v>
      </c>
      <c r="AI1368" s="11" t="s">
        <v>8</v>
      </c>
      <c r="AJ1368" s="11" t="s">
        <v>8</v>
      </c>
      <c r="AK1368" s="11" t="s">
        <v>8</v>
      </c>
      <c r="AL1368" s="11" t="s">
        <v>8</v>
      </c>
      <c r="AM1368" s="11" t="s">
        <v>8</v>
      </c>
      <c r="AN1368" s="3" t="str">
        <f t="shared" si="299"/>
        <v>n/a</v>
      </c>
      <c r="AO1368" s="3" t="str">
        <f t="shared" si="300"/>
        <v>n/a</v>
      </c>
      <c r="AP1368" s="3" t="s">
        <v>8</v>
      </c>
      <c r="AQ1368" s="124"/>
      <c r="AR1368" s="4"/>
      <c r="AS1368" s="3"/>
    </row>
    <row r="1369" spans="1:45" ht="15" customHeight="1">
      <c r="A1369" s="53">
        <v>51.880370370000001</v>
      </c>
      <c r="B1369" s="32" t="s">
        <v>40</v>
      </c>
      <c r="C1369" s="17">
        <v>-63.310229999999997</v>
      </c>
      <c r="D1369" s="17">
        <v>135.99896000000001</v>
      </c>
      <c r="E1369" s="40" t="s">
        <v>19</v>
      </c>
      <c r="F1369" s="18">
        <v>-59.8</v>
      </c>
      <c r="G1369" s="17">
        <v>-57.3</v>
      </c>
      <c r="H1369" s="17">
        <v>-57.4</v>
      </c>
      <c r="I1369" s="17">
        <v>-58.3</v>
      </c>
      <c r="J1369" s="17">
        <v>-59</v>
      </c>
      <c r="K1369" s="30">
        <v>-60.6</v>
      </c>
      <c r="L1369" s="10">
        <f t="shared" si="295"/>
        <v>-57.3</v>
      </c>
      <c r="M1369" s="52" t="str">
        <f t="shared" si="296"/>
        <v>high latitude</v>
      </c>
      <c r="N1369" s="32" t="s">
        <v>8</v>
      </c>
      <c r="O1369" s="24" t="s">
        <v>8</v>
      </c>
      <c r="P1369" s="24" t="s">
        <v>8</v>
      </c>
      <c r="Q1369" s="24" t="s">
        <v>8</v>
      </c>
      <c r="R1369" s="24" t="s">
        <v>8</v>
      </c>
      <c r="S1369" s="37" t="s">
        <v>8</v>
      </c>
      <c r="T1369" s="10" t="s">
        <v>8</v>
      </c>
      <c r="U1369" s="11" t="s">
        <v>8</v>
      </c>
      <c r="V1369" s="11" t="s">
        <v>8</v>
      </c>
      <c r="W1369" s="11" t="s">
        <v>8</v>
      </c>
      <c r="X1369" s="11" t="s">
        <v>8</v>
      </c>
      <c r="Y1369" s="12" t="s">
        <v>8</v>
      </c>
      <c r="Z1369" s="10">
        <f t="shared" si="294"/>
        <v>0.79872204472843455</v>
      </c>
      <c r="AA1369" s="47">
        <v>-0.36073288831575706</v>
      </c>
      <c r="AB1369" s="48">
        <v>-9.7604328874410853E-2</v>
      </c>
      <c r="AC1369" s="48">
        <f t="shared" si="297"/>
        <v>22.550530038686396</v>
      </c>
      <c r="AD1369" s="11">
        <f t="shared" si="298"/>
        <v>31.923863904990299</v>
      </c>
      <c r="AE1369" s="65">
        <v>28.5428782126817</v>
      </c>
      <c r="AF1369" s="53">
        <v>34.604521713260503</v>
      </c>
      <c r="AG1369" s="85">
        <v>43.442382943102203</v>
      </c>
      <c r="AH1369" s="65" t="s">
        <v>8</v>
      </c>
      <c r="AI1369" s="11" t="s">
        <v>8</v>
      </c>
      <c r="AJ1369" s="11" t="s">
        <v>8</v>
      </c>
      <c r="AK1369" s="11" t="s">
        <v>8</v>
      </c>
      <c r="AL1369" s="11" t="s">
        <v>8</v>
      </c>
      <c r="AM1369" s="11" t="s">
        <v>8</v>
      </c>
      <c r="AN1369" s="3" t="str">
        <f t="shared" si="299"/>
        <v>n/a</v>
      </c>
      <c r="AO1369" s="3" t="str">
        <f t="shared" si="300"/>
        <v>n/a</v>
      </c>
      <c r="AP1369" s="3" t="s">
        <v>8</v>
      </c>
      <c r="AQ1369" s="124"/>
      <c r="AR1369" s="4"/>
      <c r="AS1369" s="3"/>
    </row>
    <row r="1370" spans="1:45" ht="15" customHeight="1">
      <c r="A1370" s="53">
        <v>51.911851849999998</v>
      </c>
      <c r="B1370" s="32" t="s">
        <v>40</v>
      </c>
      <c r="C1370" s="17">
        <v>-63.310229999999997</v>
      </c>
      <c r="D1370" s="17">
        <v>135.99896000000001</v>
      </c>
      <c r="E1370" s="40" t="s">
        <v>19</v>
      </c>
      <c r="F1370" s="18">
        <v>-59.8</v>
      </c>
      <c r="G1370" s="17">
        <v>-57.3</v>
      </c>
      <c r="H1370" s="17">
        <v>-57.4</v>
      </c>
      <c r="I1370" s="17">
        <v>-58.3</v>
      </c>
      <c r="J1370" s="17">
        <v>-59</v>
      </c>
      <c r="K1370" s="30">
        <v>-60.6</v>
      </c>
      <c r="L1370" s="10">
        <f t="shared" si="295"/>
        <v>-57.3</v>
      </c>
      <c r="M1370" s="52" t="str">
        <f t="shared" si="296"/>
        <v>high latitude</v>
      </c>
      <c r="N1370" s="32" t="s">
        <v>8</v>
      </c>
      <c r="O1370" s="24" t="s">
        <v>8</v>
      </c>
      <c r="P1370" s="24" t="s">
        <v>8</v>
      </c>
      <c r="Q1370" s="24" t="s">
        <v>8</v>
      </c>
      <c r="R1370" s="24" t="s">
        <v>8</v>
      </c>
      <c r="S1370" s="37" t="s">
        <v>8</v>
      </c>
      <c r="T1370" s="10" t="s">
        <v>8</v>
      </c>
      <c r="U1370" s="11" t="s">
        <v>8</v>
      </c>
      <c r="V1370" s="11" t="s">
        <v>8</v>
      </c>
      <c r="W1370" s="11" t="s">
        <v>8</v>
      </c>
      <c r="X1370" s="11" t="s">
        <v>8</v>
      </c>
      <c r="Y1370" s="12" t="s">
        <v>8</v>
      </c>
      <c r="Z1370" s="10">
        <f t="shared" si="294"/>
        <v>0.73813420621931247</v>
      </c>
      <c r="AA1370" s="47">
        <v>-0.39401858715894456</v>
      </c>
      <c r="AB1370" s="48">
        <v>-0.13186466836459371</v>
      </c>
      <c r="AC1370" s="48">
        <f t="shared" si="297"/>
        <v>20.303745366771242</v>
      </c>
      <c r="AD1370" s="11">
        <f t="shared" si="298"/>
        <v>29.58045668386179</v>
      </c>
      <c r="AE1370" s="65">
        <v>25.1198975731104</v>
      </c>
      <c r="AF1370" s="53">
        <v>30.9084056364314</v>
      </c>
      <c r="AG1370" s="85">
        <v>38.719149976801297</v>
      </c>
      <c r="AH1370" s="65" t="s">
        <v>8</v>
      </c>
      <c r="AI1370" s="11" t="s">
        <v>8</v>
      </c>
      <c r="AJ1370" s="11" t="s">
        <v>8</v>
      </c>
      <c r="AK1370" s="11" t="s">
        <v>8</v>
      </c>
      <c r="AL1370" s="11" t="s">
        <v>8</v>
      </c>
      <c r="AM1370" s="11" t="s">
        <v>8</v>
      </c>
      <c r="AN1370" s="3" t="str">
        <f t="shared" si="299"/>
        <v>n/a</v>
      </c>
      <c r="AO1370" s="3" t="str">
        <f t="shared" si="300"/>
        <v>n/a</v>
      </c>
      <c r="AP1370" s="3" t="s">
        <v>8</v>
      </c>
      <c r="AQ1370" s="124"/>
      <c r="AR1370" s="4"/>
      <c r="AS1370" s="3"/>
    </row>
    <row r="1371" spans="1:45" ht="15" customHeight="1">
      <c r="A1371" s="53">
        <v>51.943333330000002</v>
      </c>
      <c r="B1371" s="32" t="s">
        <v>40</v>
      </c>
      <c r="C1371" s="17">
        <v>-63.310229999999997</v>
      </c>
      <c r="D1371" s="17">
        <v>135.99896000000001</v>
      </c>
      <c r="E1371" s="40" t="s">
        <v>19</v>
      </c>
      <c r="F1371" s="18">
        <v>-59.8</v>
      </c>
      <c r="G1371" s="17">
        <v>-57.3</v>
      </c>
      <c r="H1371" s="17">
        <v>-57.4</v>
      </c>
      <c r="I1371" s="17">
        <v>-58.3</v>
      </c>
      <c r="J1371" s="17">
        <v>-59</v>
      </c>
      <c r="K1371" s="30">
        <v>-60.6</v>
      </c>
      <c r="L1371" s="10">
        <f t="shared" si="295"/>
        <v>-57.3</v>
      </c>
      <c r="M1371" s="52" t="str">
        <f t="shared" si="296"/>
        <v>high latitude</v>
      </c>
      <c r="N1371" s="32" t="s">
        <v>8</v>
      </c>
      <c r="O1371" s="24" t="s">
        <v>8</v>
      </c>
      <c r="P1371" s="24" t="s">
        <v>8</v>
      </c>
      <c r="Q1371" s="24" t="s">
        <v>8</v>
      </c>
      <c r="R1371" s="24" t="s">
        <v>8</v>
      </c>
      <c r="S1371" s="37" t="s">
        <v>8</v>
      </c>
      <c r="T1371" s="10" t="s">
        <v>8</v>
      </c>
      <c r="U1371" s="11" t="s">
        <v>8</v>
      </c>
      <c r="V1371" s="11" t="s">
        <v>8</v>
      </c>
      <c r="W1371" s="11" t="s">
        <v>8</v>
      </c>
      <c r="X1371" s="11" t="s">
        <v>8</v>
      </c>
      <c r="Y1371" s="12" t="s">
        <v>8</v>
      </c>
      <c r="Z1371" s="10">
        <f t="shared" si="294"/>
        <v>0.79169755374351358</v>
      </c>
      <c r="AA1371" s="49">
        <v>-0.34114721887196364</v>
      </c>
      <c r="AB1371" s="11">
        <v>-0.10144069697936664</v>
      </c>
      <c r="AC1371" s="11">
        <f t="shared" si="297"/>
        <v>23.872562726142451</v>
      </c>
      <c r="AD1371" s="11">
        <f t="shared" si="298"/>
        <v>31.661456326611322</v>
      </c>
      <c r="AE1371" s="65">
        <v>28.190892091879402</v>
      </c>
      <c r="AF1371" s="53">
        <v>34.207151751237603</v>
      </c>
      <c r="AG1371" s="85">
        <v>42.894577878599698</v>
      </c>
      <c r="AH1371" s="65" t="s">
        <v>8</v>
      </c>
      <c r="AI1371" s="11" t="s">
        <v>8</v>
      </c>
      <c r="AJ1371" s="11" t="s">
        <v>8</v>
      </c>
      <c r="AK1371" s="11" t="s">
        <v>8</v>
      </c>
      <c r="AL1371" s="11" t="s">
        <v>8</v>
      </c>
      <c r="AM1371" s="11" t="s">
        <v>8</v>
      </c>
      <c r="AN1371" s="3" t="str">
        <f t="shared" si="299"/>
        <v>n/a</v>
      </c>
      <c r="AO1371" s="3" t="str">
        <f t="shared" si="300"/>
        <v>n/a</v>
      </c>
      <c r="AP1371" s="3" t="s">
        <v>8</v>
      </c>
      <c r="AQ1371" s="124"/>
      <c r="AR1371" s="4"/>
      <c r="AS1371" s="3"/>
    </row>
    <row r="1372" spans="1:45" ht="15" customHeight="1">
      <c r="A1372" s="53">
        <v>51.974814809999998</v>
      </c>
      <c r="B1372" s="32" t="s">
        <v>40</v>
      </c>
      <c r="C1372" s="17">
        <v>-63.310229999999997</v>
      </c>
      <c r="D1372" s="17">
        <v>135.99896000000001</v>
      </c>
      <c r="E1372" s="40" t="s">
        <v>19</v>
      </c>
      <c r="F1372" s="18">
        <v>-59.8</v>
      </c>
      <c r="G1372" s="17">
        <v>-57.3</v>
      </c>
      <c r="H1372" s="17">
        <v>-57.4</v>
      </c>
      <c r="I1372" s="17">
        <v>-58.3</v>
      </c>
      <c r="J1372" s="17">
        <v>-59</v>
      </c>
      <c r="K1372" s="30">
        <v>-60.6</v>
      </c>
      <c r="L1372" s="10">
        <f t="shared" si="295"/>
        <v>-57.3</v>
      </c>
      <c r="M1372" s="52" t="str">
        <f t="shared" si="296"/>
        <v>high latitude</v>
      </c>
      <c r="N1372" s="32" t="s">
        <v>8</v>
      </c>
      <c r="O1372" s="24" t="s">
        <v>8</v>
      </c>
      <c r="P1372" s="24" t="s">
        <v>8</v>
      </c>
      <c r="Q1372" s="24" t="s">
        <v>8</v>
      </c>
      <c r="R1372" s="24" t="s">
        <v>8</v>
      </c>
      <c r="S1372" s="37" t="s">
        <v>8</v>
      </c>
      <c r="T1372" s="10" t="s">
        <v>8</v>
      </c>
      <c r="U1372" s="11" t="s">
        <v>8</v>
      </c>
      <c r="V1372" s="11" t="s">
        <v>8</v>
      </c>
      <c r="W1372" s="11" t="s">
        <v>8</v>
      </c>
      <c r="X1372" s="11" t="s">
        <v>8</v>
      </c>
      <c r="Y1372" s="12" t="s">
        <v>8</v>
      </c>
      <c r="Z1372" s="10">
        <f t="shared" ref="Z1372:Z1403" si="301">10^AB1372</f>
        <v>0.7876651982378855</v>
      </c>
      <c r="AA1372" s="47">
        <v>-0.34165855812330459</v>
      </c>
      <c r="AB1372" s="48">
        <v>-0.10365834273322383</v>
      </c>
      <c r="AC1372" s="48">
        <f t="shared" si="297"/>
        <v>23.838047326676939</v>
      </c>
      <c r="AD1372" s="11">
        <f t="shared" si="298"/>
        <v>31.509769357047489</v>
      </c>
      <c r="AE1372" s="65">
        <v>27.948717041922301</v>
      </c>
      <c r="AF1372" s="53">
        <v>33.9307792002638</v>
      </c>
      <c r="AG1372" s="85">
        <v>42.531466849406598</v>
      </c>
      <c r="AH1372" s="65" t="s">
        <v>8</v>
      </c>
      <c r="AI1372" s="11" t="s">
        <v>8</v>
      </c>
      <c r="AJ1372" s="11" t="s">
        <v>8</v>
      </c>
      <c r="AK1372" s="11" t="s">
        <v>8</v>
      </c>
      <c r="AL1372" s="11" t="s">
        <v>8</v>
      </c>
      <c r="AM1372" s="11" t="s">
        <v>8</v>
      </c>
      <c r="AN1372" s="3" t="str">
        <f t="shared" si="299"/>
        <v>n/a</v>
      </c>
      <c r="AO1372" s="3" t="str">
        <f t="shared" si="300"/>
        <v>n/a</v>
      </c>
      <c r="AP1372" s="3" t="s">
        <v>8</v>
      </c>
      <c r="AQ1372" s="124"/>
      <c r="AR1372" s="4"/>
      <c r="AS1372" s="3"/>
    </row>
    <row r="1373" spans="1:45" ht="15" customHeight="1">
      <c r="A1373" s="53">
        <v>52.005819320000001</v>
      </c>
      <c r="B1373" s="32" t="s">
        <v>40</v>
      </c>
      <c r="C1373" s="17">
        <v>-63.310229999999997</v>
      </c>
      <c r="D1373" s="17">
        <v>135.99896000000001</v>
      </c>
      <c r="E1373" s="40" t="s">
        <v>19</v>
      </c>
      <c r="F1373" s="18">
        <v>-59.8</v>
      </c>
      <c r="G1373" s="17">
        <v>-57.3</v>
      </c>
      <c r="H1373" s="17">
        <v>-57.4</v>
      </c>
      <c r="I1373" s="17">
        <v>-58.3</v>
      </c>
      <c r="J1373" s="17">
        <v>-59</v>
      </c>
      <c r="K1373" s="30">
        <v>-60.6</v>
      </c>
      <c r="L1373" s="10">
        <f t="shared" si="295"/>
        <v>-57.3</v>
      </c>
      <c r="M1373" s="52" t="str">
        <f t="shared" si="296"/>
        <v>high latitude</v>
      </c>
      <c r="N1373" s="32" t="s">
        <v>8</v>
      </c>
      <c r="O1373" s="24" t="s">
        <v>8</v>
      </c>
      <c r="P1373" s="24" t="s">
        <v>8</v>
      </c>
      <c r="Q1373" s="24" t="s">
        <v>8</v>
      </c>
      <c r="R1373" s="24" t="s">
        <v>8</v>
      </c>
      <c r="S1373" s="37" t="s">
        <v>8</v>
      </c>
      <c r="T1373" s="10" t="s">
        <v>8</v>
      </c>
      <c r="U1373" s="11" t="s">
        <v>8</v>
      </c>
      <c r="V1373" s="11" t="s">
        <v>8</v>
      </c>
      <c r="W1373" s="11" t="s">
        <v>8</v>
      </c>
      <c r="X1373" s="11" t="s">
        <v>8</v>
      </c>
      <c r="Y1373" s="12" t="s">
        <v>8</v>
      </c>
      <c r="Z1373" s="10">
        <f t="shared" si="301"/>
        <v>0.79759862778730706</v>
      </c>
      <c r="AA1373" s="49">
        <v>-0.3572859197494922</v>
      </c>
      <c r="AB1373" s="11">
        <v>-9.8215601869060157E-2</v>
      </c>
      <c r="AC1373" s="11">
        <f t="shared" si="297"/>
        <v>22.783200416909274</v>
      </c>
      <c r="AD1373" s="11">
        <f t="shared" si="298"/>
        <v>31.882052832156287</v>
      </c>
      <c r="AE1373" s="65">
        <v>28.5594900898821</v>
      </c>
      <c r="AF1373" s="53">
        <v>34.5794056881522</v>
      </c>
      <c r="AG1373" s="85">
        <v>43.285667289338697</v>
      </c>
      <c r="AH1373" s="65" t="s">
        <v>8</v>
      </c>
      <c r="AI1373" s="11" t="s">
        <v>8</v>
      </c>
      <c r="AJ1373" s="11" t="s">
        <v>8</v>
      </c>
      <c r="AK1373" s="11" t="s">
        <v>8</v>
      </c>
      <c r="AL1373" s="11" t="s">
        <v>8</v>
      </c>
      <c r="AM1373" s="11" t="s">
        <v>8</v>
      </c>
      <c r="AN1373" s="3" t="str">
        <f t="shared" si="299"/>
        <v>n/a</v>
      </c>
      <c r="AO1373" s="3" t="str">
        <f t="shared" si="300"/>
        <v>n/a</v>
      </c>
      <c r="AP1373" s="3" t="s">
        <v>8</v>
      </c>
      <c r="AQ1373" s="124"/>
      <c r="AR1373" s="4"/>
      <c r="AS1373" s="3"/>
    </row>
    <row r="1374" spans="1:45" ht="15" customHeight="1">
      <c r="A1374" s="53">
        <v>52.010668750000001</v>
      </c>
      <c r="B1374" s="32" t="s">
        <v>40</v>
      </c>
      <c r="C1374" s="17">
        <v>-63.310229999999997</v>
      </c>
      <c r="D1374" s="17">
        <v>135.99896000000001</v>
      </c>
      <c r="E1374" s="40" t="s">
        <v>19</v>
      </c>
      <c r="F1374" s="18">
        <v>-59.8</v>
      </c>
      <c r="G1374" s="17">
        <v>-57.3</v>
      </c>
      <c r="H1374" s="17">
        <v>-57.4</v>
      </c>
      <c r="I1374" s="17">
        <v>-58.3</v>
      </c>
      <c r="J1374" s="17">
        <v>-59</v>
      </c>
      <c r="K1374" s="30">
        <v>-60.6</v>
      </c>
      <c r="L1374" s="10">
        <f t="shared" si="295"/>
        <v>-57.3</v>
      </c>
      <c r="M1374" s="52" t="str">
        <f t="shared" si="296"/>
        <v>high latitude</v>
      </c>
      <c r="N1374" s="32" t="s">
        <v>8</v>
      </c>
      <c r="O1374" s="24" t="s">
        <v>8</v>
      </c>
      <c r="P1374" s="24" t="s">
        <v>8</v>
      </c>
      <c r="Q1374" s="24" t="s">
        <v>8</v>
      </c>
      <c r="R1374" s="24" t="s">
        <v>8</v>
      </c>
      <c r="S1374" s="37" t="s">
        <v>8</v>
      </c>
      <c r="T1374" s="10" t="s">
        <v>8</v>
      </c>
      <c r="U1374" s="11" t="s">
        <v>8</v>
      </c>
      <c r="V1374" s="11" t="s">
        <v>8</v>
      </c>
      <c r="W1374" s="11" t="s">
        <v>8</v>
      </c>
      <c r="X1374" s="11" t="s">
        <v>8</v>
      </c>
      <c r="Y1374" s="12" t="s">
        <v>8</v>
      </c>
      <c r="Z1374" s="10">
        <f t="shared" si="301"/>
        <v>0.79301745635910226</v>
      </c>
      <c r="AA1374" s="47">
        <v>-0.33065707778478026</v>
      </c>
      <c r="AB1374" s="48">
        <v>-0.10071725263574963</v>
      </c>
      <c r="AC1374" s="48">
        <f t="shared" si="297"/>
        <v>24.580647249527331</v>
      </c>
      <c r="AD1374" s="11">
        <f t="shared" si="298"/>
        <v>31.710939919714725</v>
      </c>
      <c r="AE1374" s="65">
        <v>28.2668672374168</v>
      </c>
      <c r="AF1374" s="53">
        <v>34.299990699966003</v>
      </c>
      <c r="AG1374" s="85">
        <v>42.878985784891803</v>
      </c>
      <c r="AH1374" s="65" t="s">
        <v>8</v>
      </c>
      <c r="AI1374" s="11" t="s">
        <v>8</v>
      </c>
      <c r="AJ1374" s="11" t="s">
        <v>8</v>
      </c>
      <c r="AK1374" s="11" t="s">
        <v>8</v>
      </c>
      <c r="AL1374" s="11" t="s">
        <v>8</v>
      </c>
      <c r="AM1374" s="11" t="s">
        <v>8</v>
      </c>
      <c r="AN1374" s="3" t="str">
        <f t="shared" si="299"/>
        <v>n/a</v>
      </c>
      <c r="AO1374" s="3" t="str">
        <f t="shared" si="300"/>
        <v>n/a</v>
      </c>
      <c r="AP1374" s="3" t="s">
        <v>8</v>
      </c>
      <c r="AQ1374" s="124"/>
      <c r="AR1374" s="4"/>
      <c r="AS1374" s="3"/>
    </row>
    <row r="1375" spans="1:45" ht="15" customHeight="1">
      <c r="A1375" s="53">
        <v>52.020125149999998</v>
      </c>
      <c r="B1375" s="32" t="s">
        <v>40</v>
      </c>
      <c r="C1375" s="17">
        <v>-63.310229999999997</v>
      </c>
      <c r="D1375" s="17">
        <v>135.99896000000001</v>
      </c>
      <c r="E1375" s="40" t="s">
        <v>19</v>
      </c>
      <c r="F1375" s="18">
        <v>-59.8</v>
      </c>
      <c r="G1375" s="17">
        <v>-57.3</v>
      </c>
      <c r="H1375" s="17">
        <v>-57.4</v>
      </c>
      <c r="I1375" s="17">
        <v>-58.3</v>
      </c>
      <c r="J1375" s="17">
        <v>-59</v>
      </c>
      <c r="K1375" s="30">
        <v>-60.6</v>
      </c>
      <c r="L1375" s="10">
        <f t="shared" si="295"/>
        <v>-57.3</v>
      </c>
      <c r="M1375" s="52" t="str">
        <f t="shared" si="296"/>
        <v>high latitude</v>
      </c>
      <c r="N1375" s="32" t="s">
        <v>8</v>
      </c>
      <c r="O1375" s="24" t="s">
        <v>8</v>
      </c>
      <c r="P1375" s="24" t="s">
        <v>8</v>
      </c>
      <c r="Q1375" s="24" t="s">
        <v>8</v>
      </c>
      <c r="R1375" s="24" t="s">
        <v>8</v>
      </c>
      <c r="S1375" s="37" t="s">
        <v>8</v>
      </c>
      <c r="T1375" s="10" t="s">
        <v>8</v>
      </c>
      <c r="U1375" s="11" t="s">
        <v>8</v>
      </c>
      <c r="V1375" s="11" t="s">
        <v>8</v>
      </c>
      <c r="W1375" s="11" t="s">
        <v>8</v>
      </c>
      <c r="X1375" s="11" t="s">
        <v>8</v>
      </c>
      <c r="Y1375" s="12" t="s">
        <v>8</v>
      </c>
      <c r="Z1375" s="10">
        <f t="shared" si="301"/>
        <v>0.79744852282900625</v>
      </c>
      <c r="AA1375" s="49">
        <v>-0.34436459486786142</v>
      </c>
      <c r="AB1375" s="11">
        <v>-9.8297342092555876E-2</v>
      </c>
      <c r="AC1375" s="11">
        <f t="shared" si="297"/>
        <v>23.655389846419354</v>
      </c>
      <c r="AD1375" s="11">
        <f t="shared" si="298"/>
        <v>31.87646180086918</v>
      </c>
      <c r="AE1375" s="65">
        <v>28.508489408921399</v>
      </c>
      <c r="AF1375" s="53">
        <v>34.578741880518599</v>
      </c>
      <c r="AG1375" s="85">
        <v>43.368437314367903</v>
      </c>
      <c r="AH1375" s="65" t="s">
        <v>8</v>
      </c>
      <c r="AI1375" s="11" t="s">
        <v>8</v>
      </c>
      <c r="AJ1375" s="11" t="s">
        <v>8</v>
      </c>
      <c r="AK1375" s="11" t="s">
        <v>8</v>
      </c>
      <c r="AL1375" s="11" t="s">
        <v>8</v>
      </c>
      <c r="AM1375" s="11" t="s">
        <v>8</v>
      </c>
      <c r="AN1375" s="3" t="str">
        <f t="shared" si="299"/>
        <v>n/a</v>
      </c>
      <c r="AO1375" s="3" t="str">
        <f t="shared" si="300"/>
        <v>n/a</v>
      </c>
      <c r="AP1375" s="3" t="s">
        <v>8</v>
      </c>
      <c r="AQ1375" s="124"/>
      <c r="AR1375" s="4"/>
      <c r="AS1375" s="3"/>
    </row>
    <row r="1376" spans="1:45" ht="15" customHeight="1">
      <c r="A1376" s="53">
        <v>52.024974579999999</v>
      </c>
      <c r="B1376" s="32" t="s">
        <v>40</v>
      </c>
      <c r="C1376" s="17">
        <v>-63.310229999999997</v>
      </c>
      <c r="D1376" s="17">
        <v>135.99896000000001</v>
      </c>
      <c r="E1376" s="40" t="s">
        <v>19</v>
      </c>
      <c r="F1376" s="18">
        <v>-59.8</v>
      </c>
      <c r="G1376" s="17">
        <v>-57.3</v>
      </c>
      <c r="H1376" s="17">
        <v>-57.4</v>
      </c>
      <c r="I1376" s="17">
        <v>-58.3</v>
      </c>
      <c r="J1376" s="17">
        <v>-59</v>
      </c>
      <c r="K1376" s="30">
        <v>-60.6</v>
      </c>
      <c r="L1376" s="10">
        <f t="shared" si="295"/>
        <v>-57.3</v>
      </c>
      <c r="M1376" s="52" t="str">
        <f t="shared" si="296"/>
        <v>high latitude</v>
      </c>
      <c r="N1376" s="32" t="s">
        <v>8</v>
      </c>
      <c r="O1376" s="24" t="s">
        <v>8</v>
      </c>
      <c r="P1376" s="24" t="s">
        <v>8</v>
      </c>
      <c r="Q1376" s="24" t="s">
        <v>8</v>
      </c>
      <c r="R1376" s="24" t="s">
        <v>8</v>
      </c>
      <c r="S1376" s="37" t="s">
        <v>8</v>
      </c>
      <c r="T1376" s="10" t="s">
        <v>8</v>
      </c>
      <c r="U1376" s="11" t="s">
        <v>8</v>
      </c>
      <c r="V1376" s="11" t="s">
        <v>8</v>
      </c>
      <c r="W1376" s="11" t="s">
        <v>8</v>
      </c>
      <c r="X1376" s="11" t="s">
        <v>8</v>
      </c>
      <c r="Y1376" s="12" t="s">
        <v>8</v>
      </c>
      <c r="Z1376" s="10">
        <f t="shared" si="301"/>
        <v>0.79542941393291555</v>
      </c>
      <c r="AA1376" s="47">
        <v>-0.34028944346109957</v>
      </c>
      <c r="AB1376" s="48">
        <v>-9.9398353414704266E-2</v>
      </c>
      <c r="AC1376" s="48">
        <f t="shared" si="297"/>
        <v>23.930462566375777</v>
      </c>
      <c r="AD1376" s="11">
        <f t="shared" si="298"/>
        <v>31.801152626434231</v>
      </c>
      <c r="AE1376" s="65">
        <v>28.412732682602101</v>
      </c>
      <c r="AF1376" s="53">
        <v>34.428898620817598</v>
      </c>
      <c r="AG1376" s="85">
        <v>43.080448045126303</v>
      </c>
      <c r="AH1376" s="65" t="s">
        <v>8</v>
      </c>
      <c r="AI1376" s="11" t="s">
        <v>8</v>
      </c>
      <c r="AJ1376" s="11" t="s">
        <v>8</v>
      </c>
      <c r="AK1376" s="11" t="s">
        <v>8</v>
      </c>
      <c r="AL1376" s="11" t="s">
        <v>8</v>
      </c>
      <c r="AM1376" s="11" t="s">
        <v>8</v>
      </c>
      <c r="AN1376" s="3" t="str">
        <f t="shared" si="299"/>
        <v>n/a</v>
      </c>
      <c r="AO1376" s="3" t="str">
        <f t="shared" si="300"/>
        <v>n/a</v>
      </c>
      <c r="AP1376" s="3" t="s">
        <v>8</v>
      </c>
      <c r="AQ1376" s="124"/>
      <c r="AR1376" s="4"/>
      <c r="AS1376" s="3"/>
    </row>
    <row r="1377" spans="1:45" ht="15" customHeight="1">
      <c r="A1377" s="53">
        <v>52.364434879999997</v>
      </c>
      <c r="B1377" s="32" t="s">
        <v>40</v>
      </c>
      <c r="C1377" s="17">
        <v>-63.310229999999997</v>
      </c>
      <c r="D1377" s="17">
        <v>135.99896000000001</v>
      </c>
      <c r="E1377" s="40" t="s">
        <v>19</v>
      </c>
      <c r="F1377" s="18">
        <v>-59.8</v>
      </c>
      <c r="G1377" s="17">
        <v>-57.3</v>
      </c>
      <c r="H1377" s="17">
        <v>-57.4</v>
      </c>
      <c r="I1377" s="17">
        <v>-58.3</v>
      </c>
      <c r="J1377" s="17">
        <v>-59</v>
      </c>
      <c r="K1377" s="30">
        <v>-60.6</v>
      </c>
      <c r="L1377" s="10">
        <f t="shared" si="295"/>
        <v>-57.3</v>
      </c>
      <c r="M1377" s="52" t="str">
        <f t="shared" si="296"/>
        <v>high latitude</v>
      </c>
      <c r="N1377" s="32" t="s">
        <v>8</v>
      </c>
      <c r="O1377" s="24" t="s">
        <v>8</v>
      </c>
      <c r="P1377" s="24" t="s">
        <v>8</v>
      </c>
      <c r="Q1377" s="24" t="s">
        <v>8</v>
      </c>
      <c r="R1377" s="24" t="s">
        <v>8</v>
      </c>
      <c r="S1377" s="37" t="s">
        <v>8</v>
      </c>
      <c r="T1377" s="10" t="s">
        <v>8</v>
      </c>
      <c r="U1377" s="11" t="s">
        <v>8</v>
      </c>
      <c r="V1377" s="11" t="s">
        <v>8</v>
      </c>
      <c r="W1377" s="11" t="s">
        <v>8</v>
      </c>
      <c r="X1377" s="11" t="s">
        <v>8</v>
      </c>
      <c r="Y1377" s="12" t="s">
        <v>8</v>
      </c>
      <c r="Z1377" s="10">
        <f t="shared" si="301"/>
        <v>0.79113018597997131</v>
      </c>
      <c r="AA1377" s="47">
        <v>-0.35803826276041462</v>
      </c>
      <c r="AB1377" s="48">
        <v>-0.10175204444098312</v>
      </c>
      <c r="AC1377" s="48">
        <f t="shared" si="297"/>
        <v>22.732417263672012</v>
      </c>
      <c r="AD1377" s="11">
        <f t="shared" si="298"/>
        <v>31.640160160236753</v>
      </c>
      <c r="AE1377" s="65">
        <v>28.113578332661099</v>
      </c>
      <c r="AF1377" s="53">
        <v>34.235317950086198</v>
      </c>
      <c r="AG1377" s="85">
        <v>42.736909511948497</v>
      </c>
      <c r="AH1377" s="65" t="s">
        <v>8</v>
      </c>
      <c r="AI1377" s="11" t="s">
        <v>8</v>
      </c>
      <c r="AJ1377" s="11" t="s">
        <v>8</v>
      </c>
      <c r="AK1377" s="11" t="s">
        <v>8</v>
      </c>
      <c r="AL1377" s="11" t="s">
        <v>8</v>
      </c>
      <c r="AM1377" s="11" t="s">
        <v>8</v>
      </c>
      <c r="AN1377" s="3" t="str">
        <f t="shared" si="299"/>
        <v>n/a</v>
      </c>
      <c r="AO1377" s="3" t="str">
        <f t="shared" si="300"/>
        <v>n/a</v>
      </c>
      <c r="AP1377" s="3" t="s">
        <v>8</v>
      </c>
      <c r="AQ1377" s="124"/>
      <c r="AR1377" s="4"/>
      <c r="AS1377" s="3"/>
    </row>
    <row r="1378" spans="1:45" ht="15" customHeight="1">
      <c r="A1378" s="53">
        <v>52.374376220000002</v>
      </c>
      <c r="B1378" s="32" t="s">
        <v>40</v>
      </c>
      <c r="C1378" s="17">
        <v>-63.310229999999997</v>
      </c>
      <c r="D1378" s="17">
        <v>135.99896000000001</v>
      </c>
      <c r="E1378" s="40" t="s">
        <v>19</v>
      </c>
      <c r="F1378" s="18">
        <v>-59.8</v>
      </c>
      <c r="G1378" s="17">
        <v>-57.3</v>
      </c>
      <c r="H1378" s="17">
        <v>-57.4</v>
      </c>
      <c r="I1378" s="17">
        <v>-58.3</v>
      </c>
      <c r="J1378" s="17">
        <v>-59</v>
      </c>
      <c r="K1378" s="30">
        <v>-60.6</v>
      </c>
      <c r="L1378" s="10">
        <f t="shared" si="295"/>
        <v>-57.3</v>
      </c>
      <c r="M1378" s="52" t="str">
        <f t="shared" si="296"/>
        <v>high latitude</v>
      </c>
      <c r="N1378" s="32" t="s">
        <v>8</v>
      </c>
      <c r="O1378" s="24" t="s">
        <v>8</v>
      </c>
      <c r="P1378" s="24" t="s">
        <v>8</v>
      </c>
      <c r="Q1378" s="24" t="s">
        <v>8</v>
      </c>
      <c r="R1378" s="24" t="s">
        <v>8</v>
      </c>
      <c r="S1378" s="37" t="s">
        <v>8</v>
      </c>
      <c r="T1378" s="10" t="s">
        <v>8</v>
      </c>
      <c r="U1378" s="11" t="s">
        <v>8</v>
      </c>
      <c r="V1378" s="11" t="s">
        <v>8</v>
      </c>
      <c r="W1378" s="11" t="s">
        <v>8</v>
      </c>
      <c r="X1378" s="11" t="s">
        <v>8</v>
      </c>
      <c r="Y1378" s="12" t="s">
        <v>8</v>
      </c>
      <c r="Z1378" s="10">
        <f t="shared" si="301"/>
        <v>0.80232558139534882</v>
      </c>
      <c r="AA1378" s="49">
        <v>-0.34205864519158441</v>
      </c>
      <c r="AB1378" s="11">
        <v>-9.5649360506312411E-2</v>
      </c>
      <c r="AC1378" s="11">
        <f t="shared" si="297"/>
        <v>23.811041449568052</v>
      </c>
      <c r="AD1378" s="11">
        <f t="shared" si="298"/>
        <v>32.057583741368234</v>
      </c>
      <c r="AE1378" s="65">
        <v>28.743866548421899</v>
      </c>
      <c r="AF1378" s="53">
        <v>34.886367269676398</v>
      </c>
      <c r="AG1378" s="85">
        <v>43.724864190521401</v>
      </c>
      <c r="AH1378" s="65" t="s">
        <v>8</v>
      </c>
      <c r="AI1378" s="11" t="s">
        <v>8</v>
      </c>
      <c r="AJ1378" s="11" t="s">
        <v>8</v>
      </c>
      <c r="AK1378" s="11" t="s">
        <v>8</v>
      </c>
      <c r="AL1378" s="11" t="s">
        <v>8</v>
      </c>
      <c r="AM1378" s="11" t="s">
        <v>8</v>
      </c>
      <c r="AN1378" s="3" t="str">
        <f t="shared" si="299"/>
        <v>n/a</v>
      </c>
      <c r="AO1378" s="3" t="str">
        <f t="shared" si="300"/>
        <v>n/a</v>
      </c>
      <c r="AP1378" s="3" t="s">
        <v>8</v>
      </c>
      <c r="AQ1378" s="124"/>
      <c r="AR1378" s="4"/>
      <c r="AS1378" s="3"/>
    </row>
    <row r="1379" spans="1:45" ht="15" customHeight="1">
      <c r="A1379" s="53">
        <v>52.379225660000003</v>
      </c>
      <c r="B1379" s="32" t="s">
        <v>40</v>
      </c>
      <c r="C1379" s="17">
        <v>-63.310229999999997</v>
      </c>
      <c r="D1379" s="17">
        <v>135.99896000000001</v>
      </c>
      <c r="E1379" s="40" t="s">
        <v>19</v>
      </c>
      <c r="F1379" s="18">
        <v>-59.8</v>
      </c>
      <c r="G1379" s="17">
        <v>-57.3</v>
      </c>
      <c r="H1379" s="17">
        <v>-57.4</v>
      </c>
      <c r="I1379" s="17">
        <v>-58.3</v>
      </c>
      <c r="J1379" s="17">
        <v>-59</v>
      </c>
      <c r="K1379" s="30">
        <v>-60.6</v>
      </c>
      <c r="L1379" s="10">
        <f t="shared" si="295"/>
        <v>-57.3</v>
      </c>
      <c r="M1379" s="52" t="str">
        <f t="shared" si="296"/>
        <v>high latitude</v>
      </c>
      <c r="N1379" s="32" t="s">
        <v>8</v>
      </c>
      <c r="O1379" s="24" t="s">
        <v>8</v>
      </c>
      <c r="P1379" s="24" t="s">
        <v>8</v>
      </c>
      <c r="Q1379" s="24" t="s">
        <v>8</v>
      </c>
      <c r="R1379" s="24" t="s">
        <v>8</v>
      </c>
      <c r="S1379" s="37" t="s">
        <v>8</v>
      </c>
      <c r="T1379" s="10" t="s">
        <v>8</v>
      </c>
      <c r="U1379" s="11" t="s">
        <v>8</v>
      </c>
      <c r="V1379" s="11" t="s">
        <v>8</v>
      </c>
      <c r="W1379" s="11" t="s">
        <v>8</v>
      </c>
      <c r="X1379" s="11" t="s">
        <v>8</v>
      </c>
      <c r="Y1379" s="12" t="s">
        <v>8</v>
      </c>
      <c r="Z1379" s="10">
        <f t="shared" si="301"/>
        <v>0.79471228615863143</v>
      </c>
      <c r="AA1379" s="47">
        <v>-0.338818556553381</v>
      </c>
      <c r="AB1379" s="48">
        <v>-9.9790072789509326E-2</v>
      </c>
      <c r="AC1379" s="48">
        <f t="shared" si="297"/>
        <v>24.029747432646779</v>
      </c>
      <c r="AD1379" s="11">
        <f t="shared" si="298"/>
        <v>31.774359021197562</v>
      </c>
      <c r="AE1379" s="65">
        <v>28.327996324645401</v>
      </c>
      <c r="AF1379" s="53">
        <v>34.4167858341699</v>
      </c>
      <c r="AG1379" s="85">
        <v>43.100633826896498</v>
      </c>
      <c r="AH1379" s="65" t="s">
        <v>8</v>
      </c>
      <c r="AI1379" s="11" t="s">
        <v>8</v>
      </c>
      <c r="AJ1379" s="11" t="s">
        <v>8</v>
      </c>
      <c r="AK1379" s="11" t="s">
        <v>8</v>
      </c>
      <c r="AL1379" s="11" t="s">
        <v>8</v>
      </c>
      <c r="AM1379" s="11" t="s">
        <v>8</v>
      </c>
      <c r="AN1379" s="3" t="str">
        <f t="shared" si="299"/>
        <v>n/a</v>
      </c>
      <c r="AO1379" s="3" t="str">
        <f t="shared" si="300"/>
        <v>n/a</v>
      </c>
      <c r="AP1379" s="3" t="s">
        <v>8</v>
      </c>
      <c r="AQ1379" s="124"/>
      <c r="AR1379" s="4"/>
      <c r="AS1379" s="3"/>
    </row>
    <row r="1380" spans="1:45" ht="15" customHeight="1">
      <c r="A1380" s="53">
        <v>52.384075090000003</v>
      </c>
      <c r="B1380" s="32" t="s">
        <v>40</v>
      </c>
      <c r="C1380" s="17">
        <v>-63.310229999999997</v>
      </c>
      <c r="D1380" s="17">
        <v>135.99896000000001</v>
      </c>
      <c r="E1380" s="40" t="s">
        <v>19</v>
      </c>
      <c r="F1380" s="18">
        <v>-59.8</v>
      </c>
      <c r="G1380" s="17">
        <v>-57.3</v>
      </c>
      <c r="H1380" s="17">
        <v>-57.4</v>
      </c>
      <c r="I1380" s="17">
        <v>-58.3</v>
      </c>
      <c r="J1380" s="17">
        <v>-59</v>
      </c>
      <c r="K1380" s="30">
        <v>-60.6</v>
      </c>
      <c r="L1380" s="10">
        <f t="shared" si="295"/>
        <v>-57.3</v>
      </c>
      <c r="M1380" s="52" t="str">
        <f t="shared" si="296"/>
        <v>high latitude</v>
      </c>
      <c r="N1380" s="32" t="s">
        <v>8</v>
      </c>
      <c r="O1380" s="24" t="s">
        <v>8</v>
      </c>
      <c r="P1380" s="24" t="s">
        <v>8</v>
      </c>
      <c r="Q1380" s="24" t="s">
        <v>8</v>
      </c>
      <c r="R1380" s="24" t="s">
        <v>8</v>
      </c>
      <c r="S1380" s="37" t="s">
        <v>8</v>
      </c>
      <c r="T1380" s="10" t="s">
        <v>8</v>
      </c>
      <c r="U1380" s="11" t="s">
        <v>8</v>
      </c>
      <c r="V1380" s="11" t="s">
        <v>8</v>
      </c>
      <c r="W1380" s="11" t="s">
        <v>8</v>
      </c>
      <c r="X1380" s="11" t="s">
        <v>8</v>
      </c>
      <c r="Y1380" s="12" t="s">
        <v>8</v>
      </c>
      <c r="Z1380" s="10">
        <f t="shared" si="301"/>
        <v>0.78468899521531099</v>
      </c>
      <c r="AA1380" s="47">
        <v>-0.36377754970436815</v>
      </c>
      <c r="AB1380" s="48">
        <v>-0.10530243806335612</v>
      </c>
      <c r="AC1380" s="48">
        <f t="shared" si="297"/>
        <v>22.345015394955148</v>
      </c>
      <c r="AD1380" s="11">
        <f t="shared" si="298"/>
        <v>31.397313236466442</v>
      </c>
      <c r="AE1380" s="65">
        <v>27.782581775241098</v>
      </c>
      <c r="AF1380" s="53">
        <v>33.776842990492099</v>
      </c>
      <c r="AG1380" s="85">
        <v>42.255082820976497</v>
      </c>
      <c r="AH1380" s="65" t="s">
        <v>8</v>
      </c>
      <c r="AI1380" s="11" t="s">
        <v>8</v>
      </c>
      <c r="AJ1380" s="11" t="s">
        <v>8</v>
      </c>
      <c r="AK1380" s="11" t="s">
        <v>8</v>
      </c>
      <c r="AL1380" s="11" t="s">
        <v>8</v>
      </c>
      <c r="AM1380" s="11" t="s">
        <v>8</v>
      </c>
      <c r="AN1380" s="3" t="str">
        <f t="shared" si="299"/>
        <v>n/a</v>
      </c>
      <c r="AO1380" s="3" t="str">
        <f t="shared" si="300"/>
        <v>n/a</v>
      </c>
      <c r="AP1380" s="3" t="s">
        <v>8</v>
      </c>
      <c r="AQ1380" s="124"/>
      <c r="AR1380" s="4"/>
      <c r="AS1380" s="3"/>
    </row>
    <row r="1381" spans="1:45" ht="15" customHeight="1">
      <c r="A1381" s="53">
        <v>52.749203389999998</v>
      </c>
      <c r="B1381" s="32" t="s">
        <v>40</v>
      </c>
      <c r="C1381" s="17">
        <v>-63.310229999999997</v>
      </c>
      <c r="D1381" s="17">
        <v>135.99896000000001</v>
      </c>
      <c r="E1381" s="40" t="s">
        <v>19</v>
      </c>
      <c r="F1381" s="18">
        <v>-59.8</v>
      </c>
      <c r="G1381" s="17">
        <v>-57.3</v>
      </c>
      <c r="H1381" s="17">
        <v>-57.4</v>
      </c>
      <c r="I1381" s="17">
        <v>-58.3</v>
      </c>
      <c r="J1381" s="17">
        <v>-59</v>
      </c>
      <c r="K1381" s="30">
        <v>-60.6</v>
      </c>
      <c r="L1381" s="10">
        <f t="shared" si="295"/>
        <v>-57.3</v>
      </c>
      <c r="M1381" s="52" t="str">
        <f t="shared" si="296"/>
        <v>high latitude</v>
      </c>
      <c r="N1381" s="32" t="s">
        <v>8</v>
      </c>
      <c r="O1381" s="24" t="s">
        <v>8</v>
      </c>
      <c r="P1381" s="24" t="s">
        <v>8</v>
      </c>
      <c r="Q1381" s="24" t="s">
        <v>8</v>
      </c>
      <c r="R1381" s="24" t="s">
        <v>8</v>
      </c>
      <c r="S1381" s="37" t="s">
        <v>8</v>
      </c>
      <c r="T1381" s="10" t="s">
        <v>8</v>
      </c>
      <c r="U1381" s="11" t="s">
        <v>8</v>
      </c>
      <c r="V1381" s="11" t="s">
        <v>8</v>
      </c>
      <c r="W1381" s="11" t="s">
        <v>8</v>
      </c>
      <c r="X1381" s="11" t="s">
        <v>8</v>
      </c>
      <c r="Y1381" s="12" t="s">
        <v>8</v>
      </c>
      <c r="Z1381" s="10">
        <f t="shared" si="301"/>
        <v>0.80604982206405684</v>
      </c>
      <c r="AA1381" s="47">
        <v>-0.34286606471156328</v>
      </c>
      <c r="AB1381" s="48">
        <v>-9.3638113556229211E-2</v>
      </c>
      <c r="AC1381" s="48">
        <f t="shared" si="297"/>
        <v>23.756540631969479</v>
      </c>
      <c r="AD1381" s="11">
        <f t="shared" si="298"/>
        <v>32.195153032753922</v>
      </c>
      <c r="AE1381" s="65">
        <v>28.9887273229272</v>
      </c>
      <c r="AF1381" s="53">
        <v>35.101121844860302</v>
      </c>
      <c r="AG1381" s="85">
        <v>43.937558125152897</v>
      </c>
      <c r="AH1381" s="65" t="s">
        <v>8</v>
      </c>
      <c r="AI1381" s="11" t="s">
        <v>8</v>
      </c>
      <c r="AJ1381" s="11" t="s">
        <v>8</v>
      </c>
      <c r="AK1381" s="11" t="s">
        <v>8</v>
      </c>
      <c r="AL1381" s="11" t="s">
        <v>8</v>
      </c>
      <c r="AM1381" s="11" t="s">
        <v>8</v>
      </c>
      <c r="AN1381" s="3" t="str">
        <f t="shared" si="299"/>
        <v>n/a</v>
      </c>
      <c r="AO1381" s="3" t="str">
        <f t="shared" si="300"/>
        <v>n/a</v>
      </c>
      <c r="AP1381" s="3" t="s">
        <v>8</v>
      </c>
      <c r="AQ1381" s="124"/>
      <c r="AR1381" s="4"/>
      <c r="AS1381" s="3"/>
    </row>
    <row r="1382" spans="1:45" ht="15" customHeight="1">
      <c r="A1382" s="53">
        <v>52.755305079999999</v>
      </c>
      <c r="B1382" s="32" t="s">
        <v>40</v>
      </c>
      <c r="C1382" s="17">
        <v>-63.310229999999997</v>
      </c>
      <c r="D1382" s="17">
        <v>135.99896000000001</v>
      </c>
      <c r="E1382" s="40" t="s">
        <v>19</v>
      </c>
      <c r="F1382" s="18">
        <v>-59.8</v>
      </c>
      <c r="G1382" s="17">
        <v>-57.3</v>
      </c>
      <c r="H1382" s="17">
        <v>-57.4</v>
      </c>
      <c r="I1382" s="17">
        <v>-58.3</v>
      </c>
      <c r="J1382" s="17">
        <v>-59</v>
      </c>
      <c r="K1382" s="30">
        <v>-60.6</v>
      </c>
      <c r="L1382" s="10">
        <f t="shared" si="295"/>
        <v>-57.3</v>
      </c>
      <c r="M1382" s="52" t="str">
        <f t="shared" si="296"/>
        <v>high latitude</v>
      </c>
      <c r="N1382" s="32" t="s">
        <v>8</v>
      </c>
      <c r="O1382" s="24" t="s">
        <v>8</v>
      </c>
      <c r="P1382" s="24" t="s">
        <v>8</v>
      </c>
      <c r="Q1382" s="24" t="s">
        <v>8</v>
      </c>
      <c r="R1382" s="24" t="s">
        <v>8</v>
      </c>
      <c r="S1382" s="37" t="s">
        <v>8</v>
      </c>
      <c r="T1382" s="10" t="s">
        <v>8</v>
      </c>
      <c r="U1382" s="11" t="s">
        <v>8</v>
      </c>
      <c r="V1382" s="11" t="s">
        <v>8</v>
      </c>
      <c r="W1382" s="11" t="s">
        <v>8</v>
      </c>
      <c r="X1382" s="11" t="s">
        <v>8</v>
      </c>
      <c r="Y1382" s="12" t="s">
        <v>8</v>
      </c>
      <c r="Z1382" s="10">
        <f t="shared" si="301"/>
        <v>0.81063122923588038</v>
      </c>
      <c r="AA1382" s="47">
        <v>-0.33988170147084285</v>
      </c>
      <c r="AB1382" s="48">
        <v>-9.1176669255113946E-2</v>
      </c>
      <c r="AC1382" s="48">
        <f t="shared" si="297"/>
        <v>23.957985150718105</v>
      </c>
      <c r="AD1382" s="11">
        <f t="shared" si="298"/>
        <v>32.363515822950205</v>
      </c>
      <c r="AE1382" s="65">
        <v>29.208354669813801</v>
      </c>
      <c r="AF1382" s="53">
        <v>35.362861422508701</v>
      </c>
      <c r="AG1382" s="85">
        <v>44.362714313850603</v>
      </c>
      <c r="AH1382" s="65" t="s">
        <v>8</v>
      </c>
      <c r="AI1382" s="11" t="s">
        <v>8</v>
      </c>
      <c r="AJ1382" s="11" t="s">
        <v>8</v>
      </c>
      <c r="AK1382" s="11" t="s">
        <v>8</v>
      </c>
      <c r="AL1382" s="11" t="s">
        <v>8</v>
      </c>
      <c r="AM1382" s="11" t="s">
        <v>8</v>
      </c>
      <c r="AN1382" s="3" t="str">
        <f t="shared" si="299"/>
        <v>n/a</v>
      </c>
      <c r="AO1382" s="3" t="str">
        <f t="shared" si="300"/>
        <v>n/a</v>
      </c>
      <c r="AP1382" s="3" t="s">
        <v>8</v>
      </c>
      <c r="AQ1382" s="124"/>
      <c r="AR1382" s="4"/>
      <c r="AS1382" s="3"/>
    </row>
    <row r="1383" spans="1:45" ht="15" customHeight="1">
      <c r="A1383" s="53">
        <v>52.75835593</v>
      </c>
      <c r="B1383" s="32" t="s">
        <v>40</v>
      </c>
      <c r="C1383" s="17">
        <v>-63.310229999999997</v>
      </c>
      <c r="D1383" s="17">
        <v>135.99896000000001</v>
      </c>
      <c r="E1383" s="40" t="s">
        <v>19</v>
      </c>
      <c r="F1383" s="18">
        <v>-59.8</v>
      </c>
      <c r="G1383" s="17">
        <v>-57.3</v>
      </c>
      <c r="H1383" s="17">
        <v>-57.4</v>
      </c>
      <c r="I1383" s="17">
        <v>-58.3</v>
      </c>
      <c r="J1383" s="17">
        <v>-59</v>
      </c>
      <c r="K1383" s="30">
        <v>-60.6</v>
      </c>
      <c r="L1383" s="10">
        <f t="shared" si="295"/>
        <v>-57.3</v>
      </c>
      <c r="M1383" s="52" t="str">
        <f t="shared" si="296"/>
        <v>high latitude</v>
      </c>
      <c r="N1383" s="32" t="s">
        <v>8</v>
      </c>
      <c r="O1383" s="24" t="s">
        <v>8</v>
      </c>
      <c r="P1383" s="24" t="s">
        <v>8</v>
      </c>
      <c r="Q1383" s="24" t="s">
        <v>8</v>
      </c>
      <c r="R1383" s="24" t="s">
        <v>8</v>
      </c>
      <c r="S1383" s="37" t="s">
        <v>8</v>
      </c>
      <c r="T1383" s="10" t="s">
        <v>8</v>
      </c>
      <c r="U1383" s="11" t="s">
        <v>8</v>
      </c>
      <c r="V1383" s="11" t="s">
        <v>8</v>
      </c>
      <c r="W1383" s="11" t="s">
        <v>8</v>
      </c>
      <c r="X1383" s="11" t="s">
        <v>8</v>
      </c>
      <c r="Y1383" s="12" t="s">
        <v>8</v>
      </c>
      <c r="Z1383" s="10">
        <f t="shared" si="301"/>
        <v>0.8247767857142857</v>
      </c>
      <c r="AA1383" s="47">
        <v>-0.33506524906415136</v>
      </c>
      <c r="AB1383" s="48">
        <v>-8.3663571267299466E-2</v>
      </c>
      <c r="AC1383" s="48">
        <f t="shared" si="297"/>
        <v>24.28309568816978</v>
      </c>
      <c r="AD1383" s="11">
        <f t="shared" si="298"/>
        <v>32.877411725316719</v>
      </c>
      <c r="AE1383" s="65">
        <v>30.016817684062399</v>
      </c>
      <c r="AF1383" s="53">
        <v>36.249309735703797</v>
      </c>
      <c r="AG1383" s="85">
        <v>45.455021656672102</v>
      </c>
      <c r="AH1383" s="65" t="s">
        <v>8</v>
      </c>
      <c r="AI1383" s="11" t="s">
        <v>8</v>
      </c>
      <c r="AJ1383" s="11" t="s">
        <v>8</v>
      </c>
      <c r="AK1383" s="11" t="s">
        <v>8</v>
      </c>
      <c r="AL1383" s="11" t="s">
        <v>8</v>
      </c>
      <c r="AM1383" s="11" t="s">
        <v>8</v>
      </c>
      <c r="AN1383" s="3" t="str">
        <f t="shared" si="299"/>
        <v>n/a</v>
      </c>
      <c r="AO1383" s="3" t="str">
        <f t="shared" si="300"/>
        <v>n/a</v>
      </c>
      <c r="AP1383" s="3" t="s">
        <v>8</v>
      </c>
      <c r="AQ1383" s="124"/>
      <c r="AR1383" s="4"/>
      <c r="AS1383" s="3"/>
    </row>
    <row r="1384" spans="1:45" ht="15" customHeight="1">
      <c r="A1384" s="53">
        <v>52.761406780000002</v>
      </c>
      <c r="B1384" s="32" t="s">
        <v>40</v>
      </c>
      <c r="C1384" s="17">
        <v>-63.310229999999997</v>
      </c>
      <c r="D1384" s="17">
        <v>135.99896000000001</v>
      </c>
      <c r="E1384" s="40" t="s">
        <v>19</v>
      </c>
      <c r="F1384" s="18">
        <v>-59.8</v>
      </c>
      <c r="G1384" s="17">
        <v>-57.3</v>
      </c>
      <c r="H1384" s="17">
        <v>-57.4</v>
      </c>
      <c r="I1384" s="17">
        <v>-58.3</v>
      </c>
      <c r="J1384" s="17">
        <v>-59</v>
      </c>
      <c r="K1384" s="30">
        <v>-60.6</v>
      </c>
      <c r="L1384" s="10">
        <f t="shared" si="295"/>
        <v>-57.3</v>
      </c>
      <c r="M1384" s="52" t="str">
        <f t="shared" si="296"/>
        <v>high latitude</v>
      </c>
      <c r="N1384" s="32" t="s">
        <v>8</v>
      </c>
      <c r="O1384" s="24" t="s">
        <v>8</v>
      </c>
      <c r="P1384" s="24" t="s">
        <v>8</v>
      </c>
      <c r="Q1384" s="24" t="s">
        <v>8</v>
      </c>
      <c r="R1384" s="24" t="s">
        <v>8</v>
      </c>
      <c r="S1384" s="37" t="s">
        <v>8</v>
      </c>
      <c r="T1384" s="10" t="s">
        <v>8</v>
      </c>
      <c r="U1384" s="11" t="s">
        <v>8</v>
      </c>
      <c r="V1384" s="11" t="s">
        <v>8</v>
      </c>
      <c r="W1384" s="11" t="s">
        <v>8</v>
      </c>
      <c r="X1384" s="11" t="s">
        <v>8</v>
      </c>
      <c r="Y1384" s="12" t="s">
        <v>8</v>
      </c>
      <c r="Z1384" s="10">
        <f t="shared" si="301"/>
        <v>0.81343012704174222</v>
      </c>
      <c r="AA1384" s="49">
        <v>-0.31607200074259478</v>
      </c>
      <c r="AB1384" s="11">
        <v>-8.9679746652742615E-2</v>
      </c>
      <c r="AC1384" s="11">
        <f t="shared" si="297"/>
        <v>25.565139949874851</v>
      </c>
      <c r="AD1384" s="11">
        <f t="shared" si="298"/>
        <v>32.465905328952402</v>
      </c>
      <c r="AE1384" s="65">
        <v>29.346136943068402</v>
      </c>
      <c r="AF1384" s="53">
        <v>35.555359946578697</v>
      </c>
      <c r="AG1384" s="85">
        <v>44.629528529193102</v>
      </c>
      <c r="AH1384" s="65" t="s">
        <v>8</v>
      </c>
      <c r="AI1384" s="11" t="s">
        <v>8</v>
      </c>
      <c r="AJ1384" s="11" t="s">
        <v>8</v>
      </c>
      <c r="AK1384" s="11" t="s">
        <v>8</v>
      </c>
      <c r="AL1384" s="11" t="s">
        <v>8</v>
      </c>
      <c r="AM1384" s="11" t="s">
        <v>8</v>
      </c>
      <c r="AN1384" s="3" t="str">
        <f t="shared" si="299"/>
        <v>n/a</v>
      </c>
      <c r="AO1384" s="3" t="str">
        <f t="shared" si="300"/>
        <v>n/a</v>
      </c>
      <c r="AP1384" s="3" t="s">
        <v>8</v>
      </c>
      <c r="AQ1384" s="124"/>
      <c r="AR1384" s="4"/>
      <c r="AS1384" s="3"/>
    </row>
    <row r="1385" spans="1:45" ht="15" customHeight="1">
      <c r="A1385" s="53">
        <v>52.764457630000003</v>
      </c>
      <c r="B1385" s="32" t="s">
        <v>40</v>
      </c>
      <c r="C1385" s="17">
        <v>-63.310229999999997</v>
      </c>
      <c r="D1385" s="17">
        <v>135.99896000000001</v>
      </c>
      <c r="E1385" s="40" t="s">
        <v>19</v>
      </c>
      <c r="F1385" s="18">
        <v>-59.8</v>
      </c>
      <c r="G1385" s="17">
        <v>-57.3</v>
      </c>
      <c r="H1385" s="17">
        <v>-57.4</v>
      </c>
      <c r="I1385" s="17">
        <v>-58.3</v>
      </c>
      <c r="J1385" s="17">
        <v>-59</v>
      </c>
      <c r="K1385" s="30">
        <v>-60.6</v>
      </c>
      <c r="L1385" s="10">
        <f t="shared" si="295"/>
        <v>-57.3</v>
      </c>
      <c r="M1385" s="52" t="str">
        <f t="shared" si="296"/>
        <v>high latitude</v>
      </c>
      <c r="N1385" s="32" t="s">
        <v>8</v>
      </c>
      <c r="O1385" s="24" t="s">
        <v>8</v>
      </c>
      <c r="P1385" s="24" t="s">
        <v>8</v>
      </c>
      <c r="Q1385" s="24" t="s">
        <v>8</v>
      </c>
      <c r="R1385" s="24" t="s">
        <v>8</v>
      </c>
      <c r="S1385" s="37" t="s">
        <v>8</v>
      </c>
      <c r="T1385" s="10" t="s">
        <v>8</v>
      </c>
      <c r="U1385" s="11" t="s">
        <v>8</v>
      </c>
      <c r="V1385" s="11" t="s">
        <v>8</v>
      </c>
      <c r="W1385" s="11" t="s">
        <v>8</v>
      </c>
      <c r="X1385" s="11" t="s">
        <v>8</v>
      </c>
      <c r="Y1385" s="12" t="s">
        <v>8</v>
      </c>
      <c r="Z1385" s="10">
        <f t="shared" si="301"/>
        <v>0.80710214818062254</v>
      </c>
      <c r="AA1385" s="47">
        <v>-0.34292927803305867</v>
      </c>
      <c r="AB1385" s="48">
        <v>-9.3071496772633863E-2</v>
      </c>
      <c r="AC1385" s="48">
        <f t="shared" si="297"/>
        <v>23.75227373276854</v>
      </c>
      <c r="AD1385" s="11">
        <f t="shared" si="298"/>
        <v>32.233909620751845</v>
      </c>
      <c r="AE1385" s="65">
        <v>29.007097149946102</v>
      </c>
      <c r="AF1385" s="53">
        <v>35.136505225658297</v>
      </c>
      <c r="AG1385" s="85">
        <v>44.053353892512902</v>
      </c>
      <c r="AH1385" s="65" t="s">
        <v>8</v>
      </c>
      <c r="AI1385" s="11" t="s">
        <v>8</v>
      </c>
      <c r="AJ1385" s="11" t="s">
        <v>8</v>
      </c>
      <c r="AK1385" s="11" t="s">
        <v>8</v>
      </c>
      <c r="AL1385" s="11" t="s">
        <v>8</v>
      </c>
      <c r="AM1385" s="11" t="s">
        <v>8</v>
      </c>
      <c r="AN1385" s="3" t="str">
        <f t="shared" si="299"/>
        <v>n/a</v>
      </c>
      <c r="AO1385" s="3" t="str">
        <f t="shared" si="300"/>
        <v>n/a</v>
      </c>
      <c r="AP1385" s="3" t="s">
        <v>8</v>
      </c>
      <c r="AQ1385" s="124"/>
      <c r="AR1385" s="4"/>
      <c r="AS1385" s="3"/>
    </row>
    <row r="1386" spans="1:45" ht="15" customHeight="1">
      <c r="A1386" s="53">
        <v>52.773610169999998</v>
      </c>
      <c r="B1386" s="32" t="s">
        <v>40</v>
      </c>
      <c r="C1386" s="17">
        <v>-63.310229999999997</v>
      </c>
      <c r="D1386" s="17">
        <v>135.99896000000001</v>
      </c>
      <c r="E1386" s="40" t="s">
        <v>19</v>
      </c>
      <c r="F1386" s="18">
        <v>-59.8</v>
      </c>
      <c r="G1386" s="17">
        <v>-57.3</v>
      </c>
      <c r="H1386" s="17">
        <v>-57.4</v>
      </c>
      <c r="I1386" s="17">
        <v>-58.3</v>
      </c>
      <c r="J1386" s="17">
        <v>-59</v>
      </c>
      <c r="K1386" s="30">
        <v>-60.6</v>
      </c>
      <c r="L1386" s="10">
        <f t="shared" si="295"/>
        <v>-57.3</v>
      </c>
      <c r="M1386" s="52" t="str">
        <f t="shared" si="296"/>
        <v>high latitude</v>
      </c>
      <c r="N1386" s="32" t="s">
        <v>8</v>
      </c>
      <c r="O1386" s="24" t="s">
        <v>8</v>
      </c>
      <c r="P1386" s="24" t="s">
        <v>8</v>
      </c>
      <c r="Q1386" s="24" t="s">
        <v>8</v>
      </c>
      <c r="R1386" s="24" t="s">
        <v>8</v>
      </c>
      <c r="S1386" s="37" t="s">
        <v>8</v>
      </c>
      <c r="T1386" s="10" t="s">
        <v>8</v>
      </c>
      <c r="U1386" s="11" t="s">
        <v>8</v>
      </c>
      <c r="V1386" s="11" t="s">
        <v>8</v>
      </c>
      <c r="W1386" s="11" t="s">
        <v>8</v>
      </c>
      <c r="X1386" s="11" t="s">
        <v>8</v>
      </c>
      <c r="Y1386" s="12" t="s">
        <v>8</v>
      </c>
      <c r="Z1386" s="10">
        <f t="shared" si="301"/>
        <v>0.83601586190809418</v>
      </c>
      <c r="AA1386" s="50">
        <v>-0.32289131727714548</v>
      </c>
      <c r="AB1386" s="51">
        <v>-7.7785482520545055E-2</v>
      </c>
      <c r="AC1386" s="51">
        <f t="shared" si="297"/>
        <v>25.10483608379268</v>
      </c>
      <c r="AD1386" s="11">
        <f t="shared" si="298"/>
        <v>33.279472995594716</v>
      </c>
      <c r="AE1386" s="65">
        <v>30.592012777976201</v>
      </c>
      <c r="AF1386" s="53">
        <v>36.935261014490401</v>
      </c>
      <c r="AG1386" s="85">
        <v>46.350601544872902</v>
      </c>
      <c r="AH1386" s="65" t="s">
        <v>8</v>
      </c>
      <c r="AI1386" s="11" t="s">
        <v>8</v>
      </c>
      <c r="AJ1386" s="11" t="s">
        <v>8</v>
      </c>
      <c r="AK1386" s="11" t="s">
        <v>8</v>
      </c>
      <c r="AL1386" s="11" t="s">
        <v>8</v>
      </c>
      <c r="AM1386" s="11" t="s">
        <v>8</v>
      </c>
      <c r="AN1386" s="3" t="str">
        <f t="shared" si="299"/>
        <v>n/a</v>
      </c>
      <c r="AO1386" s="3" t="str">
        <f t="shared" si="300"/>
        <v>n/a</v>
      </c>
      <c r="AP1386" s="3" t="s">
        <v>8</v>
      </c>
      <c r="AQ1386" s="124"/>
      <c r="AR1386" s="4"/>
      <c r="AS1386" s="3"/>
    </row>
    <row r="1387" spans="1:45" ht="15" customHeight="1">
      <c r="A1387" s="53">
        <v>52.776661019999999</v>
      </c>
      <c r="B1387" s="32" t="s">
        <v>40</v>
      </c>
      <c r="C1387" s="17">
        <v>-63.310229999999997</v>
      </c>
      <c r="D1387" s="17">
        <v>135.99896000000001</v>
      </c>
      <c r="E1387" s="40" t="s">
        <v>19</v>
      </c>
      <c r="F1387" s="18">
        <v>-59.8</v>
      </c>
      <c r="G1387" s="17">
        <v>-57.3</v>
      </c>
      <c r="H1387" s="17">
        <v>-57.4</v>
      </c>
      <c r="I1387" s="17">
        <v>-58.3</v>
      </c>
      <c r="J1387" s="17">
        <v>-59</v>
      </c>
      <c r="K1387" s="30">
        <v>-60.6</v>
      </c>
      <c r="L1387" s="10">
        <f t="shared" si="295"/>
        <v>-57.3</v>
      </c>
      <c r="M1387" s="52" t="str">
        <f t="shared" si="296"/>
        <v>high latitude</v>
      </c>
      <c r="N1387" s="32" t="s">
        <v>8</v>
      </c>
      <c r="O1387" s="24" t="s">
        <v>8</v>
      </c>
      <c r="P1387" s="24" t="s">
        <v>8</v>
      </c>
      <c r="Q1387" s="24" t="s">
        <v>8</v>
      </c>
      <c r="R1387" s="24" t="s">
        <v>8</v>
      </c>
      <c r="S1387" s="37" t="s">
        <v>8</v>
      </c>
      <c r="T1387" s="10" t="s">
        <v>8</v>
      </c>
      <c r="U1387" s="11" t="s">
        <v>8</v>
      </c>
      <c r="V1387" s="11" t="s">
        <v>8</v>
      </c>
      <c r="W1387" s="11" t="s">
        <v>8</v>
      </c>
      <c r="X1387" s="11" t="s">
        <v>8</v>
      </c>
      <c r="Y1387" s="12" t="s">
        <v>8</v>
      </c>
      <c r="Z1387" s="10">
        <f t="shared" si="301"/>
        <v>0.80960219478737994</v>
      </c>
      <c r="AA1387" s="47">
        <v>-0.36582147326845954</v>
      </c>
      <c r="AB1387" s="48">
        <v>-9.1728323154033953E-2</v>
      </c>
      <c r="AC1387" s="48">
        <f t="shared" si="297"/>
        <v>22.207050554378981</v>
      </c>
      <c r="AD1387" s="11">
        <f t="shared" si="298"/>
        <v>32.325782696264078</v>
      </c>
      <c r="AE1387" s="65">
        <v>29.141372674911299</v>
      </c>
      <c r="AF1387" s="53">
        <v>35.2967618425875</v>
      </c>
      <c r="AG1387" s="85">
        <v>44.2594859886714</v>
      </c>
      <c r="AH1387" s="65" t="s">
        <v>8</v>
      </c>
      <c r="AI1387" s="11" t="s">
        <v>8</v>
      </c>
      <c r="AJ1387" s="11" t="s">
        <v>8</v>
      </c>
      <c r="AK1387" s="11" t="s">
        <v>8</v>
      </c>
      <c r="AL1387" s="11" t="s">
        <v>8</v>
      </c>
      <c r="AM1387" s="11" t="s">
        <v>8</v>
      </c>
      <c r="AN1387" s="3" t="str">
        <f t="shared" si="299"/>
        <v>n/a</v>
      </c>
      <c r="AO1387" s="3" t="str">
        <f t="shared" si="300"/>
        <v>n/a</v>
      </c>
      <c r="AP1387" s="3" t="s">
        <v>8</v>
      </c>
      <c r="AQ1387" s="124"/>
      <c r="AR1387" s="4"/>
      <c r="AS1387" s="3"/>
    </row>
    <row r="1388" spans="1:45" ht="15" customHeight="1">
      <c r="A1388" s="53">
        <v>52.779711859999999</v>
      </c>
      <c r="B1388" s="32" t="s">
        <v>40</v>
      </c>
      <c r="C1388" s="17">
        <v>-63.310229999999997</v>
      </c>
      <c r="D1388" s="17">
        <v>135.99896000000001</v>
      </c>
      <c r="E1388" s="40" t="s">
        <v>19</v>
      </c>
      <c r="F1388" s="18">
        <v>-59.8</v>
      </c>
      <c r="G1388" s="17">
        <v>-57.3</v>
      </c>
      <c r="H1388" s="17">
        <v>-57.4</v>
      </c>
      <c r="I1388" s="17">
        <v>-58.3</v>
      </c>
      <c r="J1388" s="17">
        <v>-59</v>
      </c>
      <c r="K1388" s="30">
        <v>-60.6</v>
      </c>
      <c r="L1388" s="10">
        <f t="shared" si="295"/>
        <v>-57.3</v>
      </c>
      <c r="M1388" s="52" t="str">
        <f t="shared" si="296"/>
        <v>high latitude</v>
      </c>
      <c r="N1388" s="32" t="s">
        <v>8</v>
      </c>
      <c r="O1388" s="24" t="s">
        <v>8</v>
      </c>
      <c r="P1388" s="24" t="s">
        <v>8</v>
      </c>
      <c r="Q1388" s="24" t="s">
        <v>8</v>
      </c>
      <c r="R1388" s="24" t="s">
        <v>8</v>
      </c>
      <c r="S1388" s="37" t="s">
        <v>8</v>
      </c>
      <c r="T1388" s="10" t="s">
        <v>8</v>
      </c>
      <c r="U1388" s="11" t="s">
        <v>8</v>
      </c>
      <c r="V1388" s="11" t="s">
        <v>8</v>
      </c>
      <c r="W1388" s="11" t="s">
        <v>8</v>
      </c>
      <c r="X1388" s="11" t="s">
        <v>8</v>
      </c>
      <c r="Y1388" s="12" t="s">
        <v>8</v>
      </c>
      <c r="Z1388" s="10">
        <f t="shared" si="301"/>
        <v>0.80865603644646922</v>
      </c>
      <c r="AA1388" s="49">
        <v>-0.31022618007466235</v>
      </c>
      <c r="AB1388" s="11">
        <v>-9.223616718702729E-2</v>
      </c>
      <c r="AC1388" s="11">
        <f t="shared" si="297"/>
        <v>25.959732844960289</v>
      </c>
      <c r="AD1388" s="11">
        <f t="shared" si="298"/>
        <v>32.291046164407334</v>
      </c>
      <c r="AE1388" s="65">
        <v>29.1649768327425</v>
      </c>
      <c r="AF1388" s="53">
        <v>35.2799541043264</v>
      </c>
      <c r="AG1388" s="85">
        <v>44.169611837421201</v>
      </c>
      <c r="AH1388" s="65" t="s">
        <v>8</v>
      </c>
      <c r="AI1388" s="11" t="s">
        <v>8</v>
      </c>
      <c r="AJ1388" s="11" t="s">
        <v>8</v>
      </c>
      <c r="AK1388" s="11" t="s">
        <v>8</v>
      </c>
      <c r="AL1388" s="11" t="s">
        <v>8</v>
      </c>
      <c r="AM1388" s="11" t="s">
        <v>8</v>
      </c>
      <c r="AN1388" s="3" t="str">
        <f t="shared" si="299"/>
        <v>n/a</v>
      </c>
      <c r="AO1388" s="3" t="str">
        <f t="shared" si="300"/>
        <v>n/a</v>
      </c>
      <c r="AP1388" s="3" t="s">
        <v>8</v>
      </c>
      <c r="AQ1388" s="124"/>
      <c r="AR1388" s="4"/>
      <c r="AS1388" s="3"/>
    </row>
    <row r="1389" spans="1:45" ht="15" customHeight="1">
      <c r="A1389" s="53">
        <v>52.782610169999998</v>
      </c>
      <c r="B1389" s="32" t="s">
        <v>40</v>
      </c>
      <c r="C1389" s="17">
        <v>-63.310229999999997</v>
      </c>
      <c r="D1389" s="17">
        <v>135.99896000000001</v>
      </c>
      <c r="E1389" s="40" t="s">
        <v>19</v>
      </c>
      <c r="F1389" s="18">
        <v>-59.8</v>
      </c>
      <c r="G1389" s="17">
        <v>-57.3</v>
      </c>
      <c r="H1389" s="17">
        <v>-57.4</v>
      </c>
      <c r="I1389" s="17">
        <v>-58.3</v>
      </c>
      <c r="J1389" s="17">
        <v>-59</v>
      </c>
      <c r="K1389" s="30">
        <v>-60.6</v>
      </c>
      <c r="L1389" s="10">
        <f t="shared" si="295"/>
        <v>-57.3</v>
      </c>
      <c r="M1389" s="52" t="str">
        <f t="shared" si="296"/>
        <v>high latitude</v>
      </c>
      <c r="N1389" s="32" t="s">
        <v>8</v>
      </c>
      <c r="O1389" s="24" t="s">
        <v>8</v>
      </c>
      <c r="P1389" s="24" t="s">
        <v>8</v>
      </c>
      <c r="Q1389" s="24" t="s">
        <v>8</v>
      </c>
      <c r="R1389" s="24" t="s">
        <v>8</v>
      </c>
      <c r="S1389" s="37" t="s">
        <v>8</v>
      </c>
      <c r="T1389" s="10" t="s">
        <v>8</v>
      </c>
      <c r="U1389" s="11" t="s">
        <v>8</v>
      </c>
      <c r="V1389" s="11" t="s">
        <v>8</v>
      </c>
      <c r="W1389" s="11" t="s">
        <v>8</v>
      </c>
      <c r="X1389" s="11" t="s">
        <v>8</v>
      </c>
      <c r="Y1389" s="12" t="s">
        <v>8</v>
      </c>
      <c r="Z1389" s="10">
        <f t="shared" si="301"/>
        <v>0.78185524974515797</v>
      </c>
      <c r="AA1389" s="50">
        <v>-0.35016722687603691</v>
      </c>
      <c r="AB1389" s="51">
        <v>-0.10687364343096757</v>
      </c>
      <c r="AC1389" s="51">
        <f t="shared" si="297"/>
        <v>23.263712185867508</v>
      </c>
      <c r="AD1389" s="11">
        <f t="shared" si="298"/>
        <v>31.289842789321817</v>
      </c>
      <c r="AE1389" s="65">
        <v>27.606649679754199</v>
      </c>
      <c r="AF1389" s="53">
        <v>33.636689331442902</v>
      </c>
      <c r="AG1389" s="85">
        <v>42.0471568862392</v>
      </c>
      <c r="AH1389" s="65" t="s">
        <v>8</v>
      </c>
      <c r="AI1389" s="11" t="s">
        <v>8</v>
      </c>
      <c r="AJ1389" s="11" t="s">
        <v>8</v>
      </c>
      <c r="AK1389" s="11" t="s">
        <v>8</v>
      </c>
      <c r="AL1389" s="11" t="s">
        <v>8</v>
      </c>
      <c r="AM1389" s="11" t="s">
        <v>8</v>
      </c>
      <c r="AN1389" s="3" t="str">
        <f t="shared" si="299"/>
        <v>n/a</v>
      </c>
      <c r="AO1389" s="3" t="str">
        <f t="shared" si="300"/>
        <v>n/a</v>
      </c>
      <c r="AP1389" s="3" t="s">
        <v>8</v>
      </c>
      <c r="AQ1389" s="124"/>
      <c r="AR1389" s="4"/>
      <c r="AS1389" s="3"/>
    </row>
    <row r="1390" spans="1:45" ht="15" customHeight="1">
      <c r="A1390" s="53">
        <v>52.794966100000003</v>
      </c>
      <c r="B1390" s="32" t="s">
        <v>40</v>
      </c>
      <c r="C1390" s="17">
        <v>-63.310229999999997</v>
      </c>
      <c r="D1390" s="17">
        <v>135.99896000000001</v>
      </c>
      <c r="E1390" s="40" t="s">
        <v>19</v>
      </c>
      <c r="F1390" s="18">
        <v>-59.8</v>
      </c>
      <c r="G1390" s="17">
        <v>-57.3</v>
      </c>
      <c r="H1390" s="17">
        <v>-57.4</v>
      </c>
      <c r="I1390" s="17">
        <v>-58.3</v>
      </c>
      <c r="J1390" s="17">
        <v>-59</v>
      </c>
      <c r="K1390" s="30">
        <v>-60.6</v>
      </c>
      <c r="L1390" s="10">
        <f t="shared" si="295"/>
        <v>-57.3</v>
      </c>
      <c r="M1390" s="52" t="str">
        <f t="shared" si="296"/>
        <v>high latitude</v>
      </c>
      <c r="N1390" s="32" t="s">
        <v>8</v>
      </c>
      <c r="O1390" s="24" t="s">
        <v>8</v>
      </c>
      <c r="P1390" s="24" t="s">
        <v>8</v>
      </c>
      <c r="Q1390" s="24" t="s">
        <v>8</v>
      </c>
      <c r="R1390" s="24" t="s">
        <v>8</v>
      </c>
      <c r="S1390" s="37" t="s">
        <v>8</v>
      </c>
      <c r="T1390" s="10" t="s">
        <v>8</v>
      </c>
      <c r="U1390" s="11" t="s">
        <v>8</v>
      </c>
      <c r="V1390" s="11" t="s">
        <v>8</v>
      </c>
      <c r="W1390" s="11" t="s">
        <v>8</v>
      </c>
      <c r="X1390" s="11" t="s">
        <v>8</v>
      </c>
      <c r="Y1390" s="12" t="s">
        <v>8</v>
      </c>
      <c r="Z1390" s="10">
        <f t="shared" si="301"/>
        <v>0.82136060894386309</v>
      </c>
      <c r="AA1390" s="47">
        <v>-0.34272396039162717</v>
      </c>
      <c r="AB1390" s="48">
        <v>-8.546612900675038E-2</v>
      </c>
      <c r="AC1390" s="48">
        <f t="shared" si="297"/>
        <v>23.766132673565163</v>
      </c>
      <c r="AD1390" s="11">
        <f t="shared" si="298"/>
        <v>32.754116775938272</v>
      </c>
      <c r="AE1390" s="65">
        <v>29.797216688515199</v>
      </c>
      <c r="AF1390" s="53">
        <v>36.033048477772603</v>
      </c>
      <c r="AG1390" s="85">
        <v>45.177693510182699</v>
      </c>
      <c r="AH1390" s="65" t="s">
        <v>8</v>
      </c>
      <c r="AI1390" s="11" t="s">
        <v>8</v>
      </c>
      <c r="AJ1390" s="11" t="s">
        <v>8</v>
      </c>
      <c r="AK1390" s="11" t="s">
        <v>8</v>
      </c>
      <c r="AL1390" s="11" t="s">
        <v>8</v>
      </c>
      <c r="AM1390" s="11" t="s">
        <v>8</v>
      </c>
      <c r="AN1390" s="3" t="str">
        <f t="shared" si="299"/>
        <v>n/a</v>
      </c>
      <c r="AO1390" s="3" t="str">
        <f t="shared" si="300"/>
        <v>n/a</v>
      </c>
      <c r="AP1390" s="3" t="s">
        <v>8</v>
      </c>
      <c r="AQ1390" s="124"/>
      <c r="AR1390" s="4"/>
      <c r="AS1390" s="3"/>
    </row>
    <row r="1391" spans="1:45" ht="15" customHeight="1">
      <c r="A1391" s="53">
        <v>52.797864410000003</v>
      </c>
      <c r="B1391" s="32" t="s">
        <v>40</v>
      </c>
      <c r="C1391" s="17">
        <v>-63.310229999999997</v>
      </c>
      <c r="D1391" s="17">
        <v>135.99896000000001</v>
      </c>
      <c r="E1391" s="40" t="s">
        <v>19</v>
      </c>
      <c r="F1391" s="18">
        <v>-59.8</v>
      </c>
      <c r="G1391" s="17">
        <v>-57.3</v>
      </c>
      <c r="H1391" s="17">
        <v>-57.4</v>
      </c>
      <c r="I1391" s="17">
        <v>-58.3</v>
      </c>
      <c r="J1391" s="17">
        <v>-59</v>
      </c>
      <c r="K1391" s="30">
        <v>-60.6</v>
      </c>
      <c r="L1391" s="10">
        <f t="shared" si="295"/>
        <v>-57.3</v>
      </c>
      <c r="M1391" s="52" t="str">
        <f t="shared" si="296"/>
        <v>high latitude</v>
      </c>
      <c r="N1391" s="32" t="s">
        <v>8</v>
      </c>
      <c r="O1391" s="24" t="s">
        <v>8</v>
      </c>
      <c r="P1391" s="24" t="s">
        <v>8</v>
      </c>
      <c r="Q1391" s="24" t="s">
        <v>8</v>
      </c>
      <c r="R1391" s="24" t="s">
        <v>8</v>
      </c>
      <c r="S1391" s="37" t="s">
        <v>8</v>
      </c>
      <c r="T1391" s="10" t="s">
        <v>8</v>
      </c>
      <c r="U1391" s="11" t="s">
        <v>8</v>
      </c>
      <c r="V1391" s="11" t="s">
        <v>8</v>
      </c>
      <c r="W1391" s="11" t="s">
        <v>8</v>
      </c>
      <c r="X1391" s="11" t="s">
        <v>8</v>
      </c>
      <c r="Y1391" s="12" t="s">
        <v>8</v>
      </c>
      <c r="Z1391" s="10">
        <f t="shared" si="301"/>
        <v>0.81515151515151518</v>
      </c>
      <c r="AA1391" s="49">
        <v>-0.34604897970069681</v>
      </c>
      <c r="AB1391" s="11">
        <v>-8.8761659875479487E-2</v>
      </c>
      <c r="AC1391" s="11">
        <f t="shared" si="297"/>
        <v>23.541693870202963</v>
      </c>
      <c r="AD1391" s="11">
        <f t="shared" si="298"/>
        <v>32.528702464517202</v>
      </c>
      <c r="AE1391" s="65">
        <v>29.494107441407301</v>
      </c>
      <c r="AF1391" s="53">
        <v>35.681213547892902</v>
      </c>
      <c r="AG1391" s="85">
        <v>44.720586028466599</v>
      </c>
      <c r="AH1391" s="65" t="s">
        <v>8</v>
      </c>
      <c r="AI1391" s="11" t="s">
        <v>8</v>
      </c>
      <c r="AJ1391" s="11" t="s">
        <v>8</v>
      </c>
      <c r="AK1391" s="11" t="s">
        <v>8</v>
      </c>
      <c r="AL1391" s="11" t="s">
        <v>8</v>
      </c>
      <c r="AM1391" s="11" t="s">
        <v>8</v>
      </c>
      <c r="AN1391" s="3" t="str">
        <f t="shared" si="299"/>
        <v>n/a</v>
      </c>
      <c r="AO1391" s="3" t="str">
        <f t="shared" si="300"/>
        <v>n/a</v>
      </c>
      <c r="AP1391" s="3" t="s">
        <v>8</v>
      </c>
      <c r="AQ1391" s="124"/>
      <c r="AR1391" s="4"/>
      <c r="AS1391" s="3"/>
    </row>
    <row r="1392" spans="1:45" ht="15" customHeight="1">
      <c r="A1392" s="53">
        <v>52.801067799999998</v>
      </c>
      <c r="B1392" s="32" t="s">
        <v>40</v>
      </c>
      <c r="C1392" s="17">
        <v>-63.310229999999997</v>
      </c>
      <c r="D1392" s="17">
        <v>135.99896000000001</v>
      </c>
      <c r="E1392" s="40" t="s">
        <v>19</v>
      </c>
      <c r="F1392" s="18">
        <v>-59.8</v>
      </c>
      <c r="G1392" s="17">
        <v>-57.3</v>
      </c>
      <c r="H1392" s="17">
        <v>-57.4</v>
      </c>
      <c r="I1392" s="17">
        <v>-58.3</v>
      </c>
      <c r="J1392" s="17">
        <v>-59</v>
      </c>
      <c r="K1392" s="30">
        <v>-60.6</v>
      </c>
      <c r="L1392" s="10">
        <f t="shared" si="295"/>
        <v>-57.3</v>
      </c>
      <c r="M1392" s="52" t="str">
        <f t="shared" si="296"/>
        <v>high latitude</v>
      </c>
      <c r="N1392" s="32" t="s">
        <v>8</v>
      </c>
      <c r="O1392" s="24" t="s">
        <v>8</v>
      </c>
      <c r="P1392" s="24" t="s">
        <v>8</v>
      </c>
      <c r="Q1392" s="24" t="s">
        <v>8</v>
      </c>
      <c r="R1392" s="24" t="s">
        <v>8</v>
      </c>
      <c r="S1392" s="37" t="s">
        <v>8</v>
      </c>
      <c r="T1392" s="10" t="s">
        <v>8</v>
      </c>
      <c r="U1392" s="11" t="s">
        <v>8</v>
      </c>
      <c r="V1392" s="11" t="s">
        <v>8</v>
      </c>
      <c r="W1392" s="11" t="s">
        <v>8</v>
      </c>
      <c r="X1392" s="11" t="s">
        <v>8</v>
      </c>
      <c r="Y1392" s="12" t="s">
        <v>8</v>
      </c>
      <c r="Z1392" s="10">
        <f t="shared" si="301"/>
        <v>0.82349468713105067</v>
      </c>
      <c r="AA1392" s="47">
        <v>-0.33733124523021463</v>
      </c>
      <c r="AB1392" s="48">
        <v>-8.4339198385071742E-2</v>
      </c>
      <c r="AC1392" s="48">
        <f t="shared" si="297"/>
        <v>24.130140946960513</v>
      </c>
      <c r="AD1392" s="11">
        <f t="shared" si="298"/>
        <v>32.831198830461091</v>
      </c>
      <c r="AE1392" s="65">
        <v>29.965788518319801</v>
      </c>
      <c r="AF1392" s="53">
        <v>36.191600711225597</v>
      </c>
      <c r="AG1392" s="85">
        <v>45.293857574800498</v>
      </c>
      <c r="AH1392" s="65" t="s">
        <v>8</v>
      </c>
      <c r="AI1392" s="11" t="s">
        <v>8</v>
      </c>
      <c r="AJ1392" s="11" t="s">
        <v>8</v>
      </c>
      <c r="AK1392" s="11" t="s">
        <v>8</v>
      </c>
      <c r="AL1392" s="11" t="s">
        <v>8</v>
      </c>
      <c r="AM1392" s="11" t="s">
        <v>8</v>
      </c>
      <c r="AN1392" s="3" t="str">
        <f t="shared" si="299"/>
        <v>n/a</v>
      </c>
      <c r="AO1392" s="3" t="str">
        <f t="shared" si="300"/>
        <v>n/a</v>
      </c>
      <c r="AP1392" s="3" t="s">
        <v>8</v>
      </c>
      <c r="AQ1392" s="124"/>
      <c r="AR1392" s="4"/>
      <c r="AS1392" s="3"/>
    </row>
    <row r="1393" spans="1:45" ht="15" customHeight="1">
      <c r="A1393" s="53">
        <v>52.804118639999999</v>
      </c>
      <c r="B1393" s="32" t="s">
        <v>40</v>
      </c>
      <c r="C1393" s="17">
        <v>-63.310229999999997</v>
      </c>
      <c r="D1393" s="17">
        <v>135.99896000000001</v>
      </c>
      <c r="E1393" s="40" t="s">
        <v>19</v>
      </c>
      <c r="F1393" s="18">
        <v>-59.8</v>
      </c>
      <c r="G1393" s="17">
        <v>-57.3</v>
      </c>
      <c r="H1393" s="17">
        <v>-57.4</v>
      </c>
      <c r="I1393" s="17">
        <v>-58.3</v>
      </c>
      <c r="J1393" s="17">
        <v>-59</v>
      </c>
      <c r="K1393" s="30">
        <v>-60.6</v>
      </c>
      <c r="L1393" s="10">
        <f t="shared" si="295"/>
        <v>-57.3</v>
      </c>
      <c r="M1393" s="52" t="str">
        <f t="shared" si="296"/>
        <v>high latitude</v>
      </c>
      <c r="N1393" s="32" t="s">
        <v>8</v>
      </c>
      <c r="O1393" s="24" t="s">
        <v>8</v>
      </c>
      <c r="P1393" s="24" t="s">
        <v>8</v>
      </c>
      <c r="Q1393" s="24" t="s">
        <v>8</v>
      </c>
      <c r="R1393" s="24" t="s">
        <v>8</v>
      </c>
      <c r="S1393" s="37" t="s">
        <v>8</v>
      </c>
      <c r="T1393" s="10" t="s">
        <v>8</v>
      </c>
      <c r="U1393" s="11" t="s">
        <v>8</v>
      </c>
      <c r="V1393" s="11" t="s">
        <v>8</v>
      </c>
      <c r="W1393" s="11" t="s">
        <v>8</v>
      </c>
      <c r="X1393" s="11" t="s">
        <v>8</v>
      </c>
      <c r="Y1393" s="12" t="s">
        <v>8</v>
      </c>
      <c r="Z1393" s="10">
        <f t="shared" si="301"/>
        <v>0.80684326710816778</v>
      </c>
      <c r="AA1393" s="47">
        <v>-0.3525398151137476</v>
      </c>
      <c r="AB1393" s="48">
        <v>-9.3210820718952606E-2</v>
      </c>
      <c r="AC1393" s="48">
        <f t="shared" si="297"/>
        <v>23.103562479822035</v>
      </c>
      <c r="AD1393" s="11">
        <f t="shared" si="298"/>
        <v>32.224379862823639</v>
      </c>
      <c r="AE1393" s="65">
        <v>29.031920169661301</v>
      </c>
      <c r="AF1393" s="53">
        <v>35.155526177012298</v>
      </c>
      <c r="AG1393" s="85">
        <v>44.021171175237697</v>
      </c>
      <c r="AH1393" s="65" t="s">
        <v>8</v>
      </c>
      <c r="AI1393" s="11" t="s">
        <v>8</v>
      </c>
      <c r="AJ1393" s="11" t="s">
        <v>8</v>
      </c>
      <c r="AK1393" s="11" t="s">
        <v>8</v>
      </c>
      <c r="AL1393" s="11" t="s">
        <v>8</v>
      </c>
      <c r="AM1393" s="11" t="s">
        <v>8</v>
      </c>
      <c r="AN1393" s="3" t="str">
        <f t="shared" si="299"/>
        <v>n/a</v>
      </c>
      <c r="AO1393" s="3" t="str">
        <f t="shared" si="300"/>
        <v>n/a</v>
      </c>
      <c r="AP1393" s="3" t="s">
        <v>8</v>
      </c>
      <c r="AQ1393" s="124"/>
      <c r="AR1393" s="4"/>
      <c r="AS1393" s="3"/>
    </row>
    <row r="1394" spans="1:45" ht="15" customHeight="1">
      <c r="A1394" s="53">
        <v>52.80716949</v>
      </c>
      <c r="B1394" s="32" t="s">
        <v>40</v>
      </c>
      <c r="C1394" s="17">
        <v>-63.310229999999997</v>
      </c>
      <c r="D1394" s="17">
        <v>135.99896000000001</v>
      </c>
      <c r="E1394" s="40" t="s">
        <v>19</v>
      </c>
      <c r="F1394" s="18">
        <v>-59.8</v>
      </c>
      <c r="G1394" s="17">
        <v>-57.3</v>
      </c>
      <c r="H1394" s="17">
        <v>-57.4</v>
      </c>
      <c r="I1394" s="17">
        <v>-58.3</v>
      </c>
      <c r="J1394" s="17">
        <v>-59</v>
      </c>
      <c r="K1394" s="30">
        <v>-60.6</v>
      </c>
      <c r="L1394" s="10">
        <f t="shared" si="295"/>
        <v>-57.3</v>
      </c>
      <c r="M1394" s="52" t="str">
        <f t="shared" si="296"/>
        <v>high latitude</v>
      </c>
      <c r="N1394" s="32" t="s">
        <v>8</v>
      </c>
      <c r="O1394" s="24" t="s">
        <v>8</v>
      </c>
      <c r="P1394" s="24" t="s">
        <v>8</v>
      </c>
      <c r="Q1394" s="24" t="s">
        <v>8</v>
      </c>
      <c r="R1394" s="24" t="s">
        <v>8</v>
      </c>
      <c r="S1394" s="37" t="s">
        <v>8</v>
      </c>
      <c r="T1394" s="10" t="s">
        <v>8</v>
      </c>
      <c r="U1394" s="11" t="s">
        <v>8</v>
      </c>
      <c r="V1394" s="11" t="s">
        <v>8</v>
      </c>
      <c r="W1394" s="11" t="s">
        <v>8</v>
      </c>
      <c r="X1394" s="11" t="s">
        <v>8</v>
      </c>
      <c r="Y1394" s="12" t="s">
        <v>8</v>
      </c>
      <c r="Z1394" s="10">
        <f t="shared" si="301"/>
        <v>0.81051344743276277</v>
      </c>
      <c r="AA1394" s="49">
        <v>-0.33315360971349273</v>
      </c>
      <c r="AB1394" s="11">
        <v>-9.1239775266549847E-2</v>
      </c>
      <c r="AC1394" s="11">
        <f t="shared" si="297"/>
        <v>24.41213134433924</v>
      </c>
      <c r="AD1394" s="11">
        <f t="shared" si="298"/>
        <v>32.359199371767993</v>
      </c>
      <c r="AE1394" s="65">
        <v>29.221165252459102</v>
      </c>
      <c r="AF1394" s="53">
        <v>35.391508811056298</v>
      </c>
      <c r="AG1394" s="85">
        <v>44.342029329505003</v>
      </c>
      <c r="AH1394" s="65" t="s">
        <v>8</v>
      </c>
      <c r="AI1394" s="11" t="s">
        <v>8</v>
      </c>
      <c r="AJ1394" s="11" t="s">
        <v>8</v>
      </c>
      <c r="AK1394" s="11" t="s">
        <v>8</v>
      </c>
      <c r="AL1394" s="11" t="s">
        <v>8</v>
      </c>
      <c r="AM1394" s="11" t="s">
        <v>8</v>
      </c>
      <c r="AN1394" s="3" t="str">
        <f t="shared" si="299"/>
        <v>n/a</v>
      </c>
      <c r="AO1394" s="3" t="str">
        <f t="shared" si="300"/>
        <v>n/a</v>
      </c>
      <c r="AP1394" s="3" t="s">
        <v>8</v>
      </c>
      <c r="AQ1394" s="124"/>
      <c r="AR1394" s="4"/>
      <c r="AS1394" s="3"/>
    </row>
    <row r="1395" spans="1:45" ht="15" customHeight="1">
      <c r="A1395" s="53">
        <v>52.809915250000003</v>
      </c>
      <c r="B1395" s="32" t="s">
        <v>40</v>
      </c>
      <c r="C1395" s="17">
        <v>-63.310229999999997</v>
      </c>
      <c r="D1395" s="17">
        <v>135.99896000000001</v>
      </c>
      <c r="E1395" s="40" t="s">
        <v>19</v>
      </c>
      <c r="F1395" s="18">
        <v>-59.8</v>
      </c>
      <c r="G1395" s="17">
        <v>-57.3</v>
      </c>
      <c r="H1395" s="17">
        <v>-57.4</v>
      </c>
      <c r="I1395" s="17">
        <v>-58.3</v>
      </c>
      <c r="J1395" s="17">
        <v>-59</v>
      </c>
      <c r="K1395" s="30">
        <v>-60.6</v>
      </c>
      <c r="L1395" s="10">
        <f t="shared" si="295"/>
        <v>-57.3</v>
      </c>
      <c r="M1395" s="52" t="str">
        <f t="shared" si="296"/>
        <v>high latitude</v>
      </c>
      <c r="N1395" s="32" t="s">
        <v>8</v>
      </c>
      <c r="O1395" s="24" t="s">
        <v>8</v>
      </c>
      <c r="P1395" s="24" t="s">
        <v>8</v>
      </c>
      <c r="Q1395" s="24" t="s">
        <v>8</v>
      </c>
      <c r="R1395" s="24" t="s">
        <v>8</v>
      </c>
      <c r="S1395" s="37" t="s">
        <v>8</v>
      </c>
      <c r="T1395" s="10" t="s">
        <v>8</v>
      </c>
      <c r="U1395" s="11" t="s">
        <v>8</v>
      </c>
      <c r="V1395" s="11" t="s">
        <v>8</v>
      </c>
      <c r="W1395" s="11" t="s">
        <v>8</v>
      </c>
      <c r="X1395" s="11" t="s">
        <v>8</v>
      </c>
      <c r="Y1395" s="12" t="s">
        <v>8</v>
      </c>
      <c r="Z1395" s="10">
        <f t="shared" si="301"/>
        <v>0.8085808580858086</v>
      </c>
      <c r="AA1395" s="50">
        <v>-0.34477658621568358</v>
      </c>
      <c r="AB1395" s="51">
        <v>-9.2276544137772532E-2</v>
      </c>
      <c r="AC1395" s="51">
        <f t="shared" si="297"/>
        <v>23.627580430441355</v>
      </c>
      <c r="AD1395" s="11">
        <f t="shared" si="298"/>
        <v>32.288284380976357</v>
      </c>
      <c r="AE1395" s="65">
        <v>29.1165905883833</v>
      </c>
      <c r="AF1395" s="53">
        <v>35.250903180741503</v>
      </c>
      <c r="AG1395" s="85">
        <v>44.221139850733302</v>
      </c>
      <c r="AH1395" s="65" t="s">
        <v>8</v>
      </c>
      <c r="AI1395" s="11" t="s">
        <v>8</v>
      </c>
      <c r="AJ1395" s="11" t="s">
        <v>8</v>
      </c>
      <c r="AK1395" s="11" t="s">
        <v>8</v>
      </c>
      <c r="AL1395" s="11" t="s">
        <v>8</v>
      </c>
      <c r="AM1395" s="11" t="s">
        <v>8</v>
      </c>
      <c r="AN1395" s="3" t="str">
        <f t="shared" si="299"/>
        <v>n/a</v>
      </c>
      <c r="AO1395" s="3" t="str">
        <f t="shared" si="300"/>
        <v>n/a</v>
      </c>
      <c r="AP1395" s="3" t="s">
        <v>8</v>
      </c>
      <c r="AQ1395" s="124"/>
      <c r="AR1395" s="4"/>
      <c r="AS1395" s="3"/>
    </row>
    <row r="1396" spans="1:45" ht="15" customHeight="1">
      <c r="A1396" s="53">
        <v>52.816322030000002</v>
      </c>
      <c r="B1396" s="32" t="s">
        <v>40</v>
      </c>
      <c r="C1396" s="17">
        <v>-63.310229999999997</v>
      </c>
      <c r="D1396" s="17">
        <v>135.99896000000001</v>
      </c>
      <c r="E1396" s="40" t="s">
        <v>19</v>
      </c>
      <c r="F1396" s="18">
        <v>-59.8</v>
      </c>
      <c r="G1396" s="17">
        <v>-57.3</v>
      </c>
      <c r="H1396" s="17">
        <v>-57.4</v>
      </c>
      <c r="I1396" s="17">
        <v>-58.3</v>
      </c>
      <c r="J1396" s="17">
        <v>-59</v>
      </c>
      <c r="K1396" s="30">
        <v>-60.6</v>
      </c>
      <c r="L1396" s="10">
        <f t="shared" si="295"/>
        <v>-57.3</v>
      </c>
      <c r="M1396" s="52" t="str">
        <f t="shared" si="296"/>
        <v>high latitude</v>
      </c>
      <c r="N1396" s="32" t="s">
        <v>8</v>
      </c>
      <c r="O1396" s="24" t="s">
        <v>8</v>
      </c>
      <c r="P1396" s="24" t="s">
        <v>8</v>
      </c>
      <c r="Q1396" s="24" t="s">
        <v>8</v>
      </c>
      <c r="R1396" s="24" t="s">
        <v>8</v>
      </c>
      <c r="S1396" s="37" t="s">
        <v>8</v>
      </c>
      <c r="T1396" s="10" t="s">
        <v>8</v>
      </c>
      <c r="U1396" s="11" t="s">
        <v>8</v>
      </c>
      <c r="V1396" s="11" t="s">
        <v>8</v>
      </c>
      <c r="W1396" s="11" t="s">
        <v>8</v>
      </c>
      <c r="X1396" s="11" t="s">
        <v>8</v>
      </c>
      <c r="Y1396" s="12" t="s">
        <v>8</v>
      </c>
      <c r="Z1396" s="10">
        <f t="shared" si="301"/>
        <v>0.80640465793304217</v>
      </c>
      <c r="AA1396" s="49">
        <v>-0.34464130369015844</v>
      </c>
      <c r="AB1396" s="11">
        <v>-9.3446972331120703E-2</v>
      </c>
      <c r="AC1396" s="11">
        <f t="shared" si="297"/>
        <v>23.636712000914304</v>
      </c>
      <c r="AD1396" s="11">
        <f t="shared" si="298"/>
        <v>32.208227092551347</v>
      </c>
      <c r="AE1396" s="65">
        <v>29.0159014690697</v>
      </c>
      <c r="AF1396" s="53">
        <v>35.091063820993398</v>
      </c>
      <c r="AG1396" s="85">
        <v>43.963796958317403</v>
      </c>
      <c r="AH1396" s="65" t="s">
        <v>8</v>
      </c>
      <c r="AI1396" s="11" t="s">
        <v>8</v>
      </c>
      <c r="AJ1396" s="11" t="s">
        <v>8</v>
      </c>
      <c r="AK1396" s="11" t="s">
        <v>8</v>
      </c>
      <c r="AL1396" s="11" t="s">
        <v>8</v>
      </c>
      <c r="AM1396" s="11" t="s">
        <v>8</v>
      </c>
      <c r="AN1396" s="3" t="str">
        <f t="shared" si="299"/>
        <v>n/a</v>
      </c>
      <c r="AO1396" s="3" t="str">
        <f t="shared" si="300"/>
        <v>n/a</v>
      </c>
      <c r="AP1396" s="3" t="s">
        <v>8</v>
      </c>
      <c r="AQ1396" s="124"/>
      <c r="AR1396" s="4"/>
      <c r="AS1396" s="3"/>
    </row>
    <row r="1397" spans="1:45" ht="15" customHeight="1">
      <c r="A1397" s="53">
        <v>52.819372880000003</v>
      </c>
      <c r="B1397" s="32" t="s">
        <v>40</v>
      </c>
      <c r="C1397" s="17">
        <v>-63.310229999999997</v>
      </c>
      <c r="D1397" s="17">
        <v>135.99896000000001</v>
      </c>
      <c r="E1397" s="40" t="s">
        <v>19</v>
      </c>
      <c r="F1397" s="18">
        <v>-59.8</v>
      </c>
      <c r="G1397" s="17">
        <v>-57.3</v>
      </c>
      <c r="H1397" s="17">
        <v>-57.4</v>
      </c>
      <c r="I1397" s="17">
        <v>-58.3</v>
      </c>
      <c r="J1397" s="17">
        <v>-59</v>
      </c>
      <c r="K1397" s="30">
        <v>-60.6</v>
      </c>
      <c r="L1397" s="10">
        <f t="shared" si="295"/>
        <v>-57.3</v>
      </c>
      <c r="M1397" s="52" t="str">
        <f t="shared" si="296"/>
        <v>high latitude</v>
      </c>
      <c r="N1397" s="32" t="s">
        <v>8</v>
      </c>
      <c r="O1397" s="24" t="s">
        <v>8</v>
      </c>
      <c r="P1397" s="24" t="s">
        <v>8</v>
      </c>
      <c r="Q1397" s="24" t="s">
        <v>8</v>
      </c>
      <c r="R1397" s="24" t="s">
        <v>8</v>
      </c>
      <c r="S1397" s="37" t="s">
        <v>8</v>
      </c>
      <c r="T1397" s="10" t="s">
        <v>8</v>
      </c>
      <c r="U1397" s="11" t="s">
        <v>8</v>
      </c>
      <c r="V1397" s="11" t="s">
        <v>8</v>
      </c>
      <c r="W1397" s="11" t="s">
        <v>8</v>
      </c>
      <c r="X1397" s="11" t="s">
        <v>8</v>
      </c>
      <c r="Y1397" s="12" t="s">
        <v>8</v>
      </c>
      <c r="Z1397" s="10">
        <f t="shared" si="301"/>
        <v>0.82949308755760354</v>
      </c>
      <c r="AA1397" s="47">
        <v>-0.3469866581987518</v>
      </c>
      <c r="AB1397" s="48">
        <v>-8.1187228745223466E-2</v>
      </c>
      <c r="AC1397" s="48">
        <f t="shared" si="297"/>
        <v>23.478400571584253</v>
      </c>
      <c r="AD1397" s="11">
        <f t="shared" si="298"/>
        <v>33.046793553826717</v>
      </c>
      <c r="AE1397" s="65">
        <v>30.246456834967301</v>
      </c>
      <c r="AF1397" s="53">
        <v>36.535286912561098</v>
      </c>
      <c r="AG1397" s="85">
        <v>45.7482019899346</v>
      </c>
      <c r="AH1397" s="65" t="s">
        <v>8</v>
      </c>
      <c r="AI1397" s="11" t="s">
        <v>8</v>
      </c>
      <c r="AJ1397" s="11" t="s">
        <v>8</v>
      </c>
      <c r="AK1397" s="11" t="s">
        <v>8</v>
      </c>
      <c r="AL1397" s="11" t="s">
        <v>8</v>
      </c>
      <c r="AM1397" s="11" t="s">
        <v>8</v>
      </c>
      <c r="AN1397" s="3" t="str">
        <f t="shared" si="299"/>
        <v>n/a</v>
      </c>
      <c r="AO1397" s="3" t="str">
        <f t="shared" si="300"/>
        <v>n/a</v>
      </c>
      <c r="AP1397" s="3" t="s">
        <v>8</v>
      </c>
      <c r="AQ1397" s="124"/>
      <c r="AR1397" s="4"/>
      <c r="AS1397" s="3"/>
    </row>
    <row r="1398" spans="1:45" ht="15" customHeight="1">
      <c r="A1398" s="53">
        <v>52.822423729999997</v>
      </c>
      <c r="B1398" s="32" t="s">
        <v>40</v>
      </c>
      <c r="C1398" s="17">
        <v>-63.310229999999997</v>
      </c>
      <c r="D1398" s="17">
        <v>135.99896000000001</v>
      </c>
      <c r="E1398" s="40" t="s">
        <v>19</v>
      </c>
      <c r="F1398" s="18">
        <v>-59.8</v>
      </c>
      <c r="G1398" s="17">
        <v>-57.3</v>
      </c>
      <c r="H1398" s="17">
        <v>-57.4</v>
      </c>
      <c r="I1398" s="17">
        <v>-58.3</v>
      </c>
      <c r="J1398" s="17">
        <v>-59</v>
      </c>
      <c r="K1398" s="30">
        <v>-60.6</v>
      </c>
      <c r="L1398" s="10">
        <f t="shared" si="295"/>
        <v>-57.3</v>
      </c>
      <c r="M1398" s="52" t="str">
        <f t="shared" si="296"/>
        <v>high latitude</v>
      </c>
      <c r="N1398" s="32" t="s">
        <v>8</v>
      </c>
      <c r="O1398" s="24" t="s">
        <v>8</v>
      </c>
      <c r="P1398" s="24" t="s">
        <v>8</v>
      </c>
      <c r="Q1398" s="24" t="s">
        <v>8</v>
      </c>
      <c r="R1398" s="24" t="s">
        <v>8</v>
      </c>
      <c r="S1398" s="37" t="s">
        <v>8</v>
      </c>
      <c r="T1398" s="10" t="s">
        <v>8</v>
      </c>
      <c r="U1398" s="11" t="s">
        <v>8</v>
      </c>
      <c r="V1398" s="11" t="s">
        <v>8</v>
      </c>
      <c r="W1398" s="11" t="s">
        <v>8</v>
      </c>
      <c r="X1398" s="11" t="s">
        <v>8</v>
      </c>
      <c r="Y1398" s="12" t="s">
        <v>8</v>
      </c>
      <c r="Z1398" s="10">
        <f t="shared" si="301"/>
        <v>0.81607629427792916</v>
      </c>
      <c r="AA1398" s="47">
        <v>-0.35108940280508677</v>
      </c>
      <c r="AB1398" s="48">
        <v>-8.8269237526759151E-2</v>
      </c>
      <c r="AC1398" s="48">
        <f t="shared" si="297"/>
        <v>23.201465310656641</v>
      </c>
      <c r="AD1398" s="11">
        <f t="shared" si="298"/>
        <v>32.562384153169674</v>
      </c>
      <c r="AE1398" s="65">
        <v>29.561958104439402</v>
      </c>
      <c r="AF1398" s="53">
        <v>35.712974513806302</v>
      </c>
      <c r="AG1398" s="85">
        <v>44.631840100212401</v>
      </c>
      <c r="AH1398" s="65" t="s">
        <v>8</v>
      </c>
      <c r="AI1398" s="11" t="s">
        <v>8</v>
      </c>
      <c r="AJ1398" s="11" t="s">
        <v>8</v>
      </c>
      <c r="AK1398" s="11" t="s">
        <v>8</v>
      </c>
      <c r="AL1398" s="11" t="s">
        <v>8</v>
      </c>
      <c r="AM1398" s="11" t="s">
        <v>8</v>
      </c>
      <c r="AN1398" s="3" t="str">
        <f t="shared" si="299"/>
        <v>n/a</v>
      </c>
      <c r="AO1398" s="3" t="str">
        <f t="shared" si="300"/>
        <v>n/a</v>
      </c>
      <c r="AP1398" s="3" t="s">
        <v>8</v>
      </c>
      <c r="AQ1398" s="124"/>
      <c r="AR1398" s="4"/>
      <c r="AS1398" s="3"/>
    </row>
    <row r="1399" spans="1:45" ht="15" customHeight="1">
      <c r="A1399" s="53">
        <v>52.825474579999998</v>
      </c>
      <c r="B1399" s="32" t="s">
        <v>40</v>
      </c>
      <c r="C1399" s="17">
        <v>-63.310229999999997</v>
      </c>
      <c r="D1399" s="17">
        <v>135.99896000000001</v>
      </c>
      <c r="E1399" s="40" t="s">
        <v>19</v>
      </c>
      <c r="F1399" s="18">
        <v>-59.8</v>
      </c>
      <c r="G1399" s="17">
        <v>-57.3</v>
      </c>
      <c r="H1399" s="17">
        <v>-57.4</v>
      </c>
      <c r="I1399" s="17">
        <v>-58.3</v>
      </c>
      <c r="J1399" s="17">
        <v>-59</v>
      </c>
      <c r="K1399" s="30">
        <v>-60.6</v>
      </c>
      <c r="L1399" s="10">
        <f t="shared" si="295"/>
        <v>-57.3</v>
      </c>
      <c r="M1399" s="52" t="str">
        <f t="shared" si="296"/>
        <v>high latitude</v>
      </c>
      <c r="N1399" s="32" t="s">
        <v>8</v>
      </c>
      <c r="O1399" s="24" t="s">
        <v>8</v>
      </c>
      <c r="P1399" s="24" t="s">
        <v>8</v>
      </c>
      <c r="Q1399" s="24" t="s">
        <v>8</v>
      </c>
      <c r="R1399" s="24" t="s">
        <v>8</v>
      </c>
      <c r="S1399" s="37" t="s">
        <v>8</v>
      </c>
      <c r="T1399" s="10" t="s">
        <v>8</v>
      </c>
      <c r="U1399" s="11" t="s">
        <v>8</v>
      </c>
      <c r="V1399" s="11" t="s">
        <v>8</v>
      </c>
      <c r="W1399" s="11" t="s">
        <v>8</v>
      </c>
      <c r="X1399" s="11" t="s">
        <v>8</v>
      </c>
      <c r="Y1399" s="12" t="s">
        <v>8</v>
      </c>
      <c r="Z1399" s="10">
        <f t="shared" si="301"/>
        <v>0.79169550173010383</v>
      </c>
      <c r="AA1399" s="49">
        <v>-0.34157278919695633</v>
      </c>
      <c r="AB1399" s="11">
        <v>-0.10144182263556126</v>
      </c>
      <c r="AC1399" s="11">
        <f t="shared" si="297"/>
        <v>23.843836729205446</v>
      </c>
      <c r="AD1399" s="11">
        <f t="shared" si="298"/>
        <v>31.661379331727609</v>
      </c>
      <c r="AE1399" s="65">
        <v>28.180655452695301</v>
      </c>
      <c r="AF1399" s="53">
        <v>34.240005204459898</v>
      </c>
      <c r="AG1399" s="85">
        <v>42.854696789670001</v>
      </c>
      <c r="AH1399" s="65" t="s">
        <v>8</v>
      </c>
      <c r="AI1399" s="11" t="s">
        <v>8</v>
      </c>
      <c r="AJ1399" s="11" t="s">
        <v>8</v>
      </c>
      <c r="AK1399" s="11" t="s">
        <v>8</v>
      </c>
      <c r="AL1399" s="11" t="s">
        <v>8</v>
      </c>
      <c r="AM1399" s="11" t="s">
        <v>8</v>
      </c>
      <c r="AN1399" s="3" t="str">
        <f t="shared" si="299"/>
        <v>n/a</v>
      </c>
      <c r="AO1399" s="3" t="str">
        <f t="shared" si="300"/>
        <v>n/a</v>
      </c>
      <c r="AP1399" s="3" t="s">
        <v>8</v>
      </c>
      <c r="AQ1399" s="124"/>
      <c r="AR1399" s="4"/>
      <c r="AS1399" s="3"/>
    </row>
    <row r="1400" spans="1:45" ht="15" customHeight="1">
      <c r="A1400" s="53">
        <v>52.828372880000003</v>
      </c>
      <c r="B1400" s="32" t="s">
        <v>40</v>
      </c>
      <c r="C1400" s="17">
        <v>-63.310229999999997</v>
      </c>
      <c r="D1400" s="17">
        <v>135.99896000000001</v>
      </c>
      <c r="E1400" s="40" t="s">
        <v>19</v>
      </c>
      <c r="F1400" s="18">
        <v>-59.8</v>
      </c>
      <c r="G1400" s="17">
        <v>-57.3</v>
      </c>
      <c r="H1400" s="17">
        <v>-57.4</v>
      </c>
      <c r="I1400" s="17">
        <v>-58.3</v>
      </c>
      <c r="J1400" s="17">
        <v>-59</v>
      </c>
      <c r="K1400" s="30">
        <v>-60.6</v>
      </c>
      <c r="L1400" s="10">
        <f t="shared" si="295"/>
        <v>-57.3</v>
      </c>
      <c r="M1400" s="52" t="str">
        <f t="shared" si="296"/>
        <v>high latitude</v>
      </c>
      <c r="N1400" s="32" t="s">
        <v>8</v>
      </c>
      <c r="O1400" s="24" t="s">
        <v>8</v>
      </c>
      <c r="P1400" s="24" t="s">
        <v>8</v>
      </c>
      <c r="Q1400" s="24" t="s">
        <v>8</v>
      </c>
      <c r="R1400" s="24" t="s">
        <v>8</v>
      </c>
      <c r="S1400" s="37" t="s">
        <v>8</v>
      </c>
      <c r="T1400" s="10" t="s">
        <v>8</v>
      </c>
      <c r="U1400" s="11" t="s">
        <v>8</v>
      </c>
      <c r="V1400" s="11" t="s">
        <v>8</v>
      </c>
      <c r="W1400" s="11" t="s">
        <v>8</v>
      </c>
      <c r="X1400" s="11" t="s">
        <v>8</v>
      </c>
      <c r="Y1400" s="12" t="s">
        <v>8</v>
      </c>
      <c r="Z1400" s="10">
        <f t="shared" si="301"/>
        <v>0.81355529131985727</v>
      </c>
      <c r="AA1400" s="47">
        <v>-0.34349256043184101</v>
      </c>
      <c r="AB1400" s="48">
        <v>-8.9612925948868452E-2</v>
      </c>
      <c r="AC1400" s="48">
        <f t="shared" si="297"/>
        <v>23.714252170850731</v>
      </c>
      <c r="AD1400" s="11">
        <f t="shared" si="298"/>
        <v>32.470475865097399</v>
      </c>
      <c r="AE1400" s="65">
        <v>29.379431424623</v>
      </c>
      <c r="AF1400" s="53">
        <v>35.549218673320503</v>
      </c>
      <c r="AG1400" s="85">
        <v>44.5239377662474</v>
      </c>
      <c r="AH1400" s="65" t="s">
        <v>8</v>
      </c>
      <c r="AI1400" s="11" t="s">
        <v>8</v>
      </c>
      <c r="AJ1400" s="11" t="s">
        <v>8</v>
      </c>
      <c r="AK1400" s="11" t="s">
        <v>8</v>
      </c>
      <c r="AL1400" s="11" t="s">
        <v>8</v>
      </c>
      <c r="AM1400" s="11" t="s">
        <v>8</v>
      </c>
      <c r="AN1400" s="3" t="str">
        <f t="shared" si="299"/>
        <v>n/a</v>
      </c>
      <c r="AO1400" s="3" t="str">
        <f t="shared" si="300"/>
        <v>n/a</v>
      </c>
      <c r="AP1400" s="3" t="s">
        <v>8</v>
      </c>
      <c r="AQ1400" s="124"/>
      <c r="AR1400" s="4"/>
      <c r="AS1400" s="3"/>
    </row>
    <row r="1401" spans="1:45" ht="15" customHeight="1">
      <c r="A1401" s="53">
        <v>52.831423729999997</v>
      </c>
      <c r="B1401" s="32" t="s">
        <v>40</v>
      </c>
      <c r="C1401" s="17">
        <v>-63.310229999999997</v>
      </c>
      <c r="D1401" s="17">
        <v>135.99896000000001</v>
      </c>
      <c r="E1401" s="40" t="s">
        <v>19</v>
      </c>
      <c r="F1401" s="18">
        <v>-59.8</v>
      </c>
      <c r="G1401" s="17">
        <v>-57.3</v>
      </c>
      <c r="H1401" s="17">
        <v>-57.4</v>
      </c>
      <c r="I1401" s="17">
        <v>-58.3</v>
      </c>
      <c r="J1401" s="17">
        <v>-59</v>
      </c>
      <c r="K1401" s="30">
        <v>-60.6</v>
      </c>
      <c r="L1401" s="10">
        <f t="shared" si="295"/>
        <v>-57.3</v>
      </c>
      <c r="M1401" s="52" t="str">
        <f t="shared" si="296"/>
        <v>high latitude</v>
      </c>
      <c r="N1401" s="32" t="s">
        <v>8</v>
      </c>
      <c r="O1401" s="24" t="s">
        <v>8</v>
      </c>
      <c r="P1401" s="24" t="s">
        <v>8</v>
      </c>
      <c r="Q1401" s="24" t="s">
        <v>8</v>
      </c>
      <c r="R1401" s="24" t="s">
        <v>8</v>
      </c>
      <c r="S1401" s="37" t="s">
        <v>8</v>
      </c>
      <c r="T1401" s="10" t="s">
        <v>8</v>
      </c>
      <c r="U1401" s="11" t="s">
        <v>8</v>
      </c>
      <c r="V1401" s="11" t="s">
        <v>8</v>
      </c>
      <c r="W1401" s="11" t="s">
        <v>8</v>
      </c>
      <c r="X1401" s="11" t="s">
        <v>8</v>
      </c>
      <c r="Y1401" s="12" t="s">
        <v>8</v>
      </c>
      <c r="Z1401" s="10">
        <f t="shared" si="301"/>
        <v>0.80851063829787229</v>
      </c>
      <c r="AA1401" s="47">
        <v>-0.34086885275358453</v>
      </c>
      <c r="AB1401" s="48">
        <v>-9.231426131890734E-2</v>
      </c>
      <c r="AC1401" s="48">
        <f t="shared" si="297"/>
        <v>23.891352439133044</v>
      </c>
      <c r="AD1401" s="11">
        <f t="shared" si="298"/>
        <v>32.285704525786741</v>
      </c>
      <c r="AE1401" s="65">
        <v>29.116969906455601</v>
      </c>
      <c r="AF1401" s="53">
        <v>35.240079522054401</v>
      </c>
      <c r="AG1401" s="85">
        <v>44.1487325862308</v>
      </c>
      <c r="AH1401" s="65" t="s">
        <v>8</v>
      </c>
      <c r="AI1401" s="11" t="s">
        <v>8</v>
      </c>
      <c r="AJ1401" s="11" t="s">
        <v>8</v>
      </c>
      <c r="AK1401" s="11" t="s">
        <v>8</v>
      </c>
      <c r="AL1401" s="11" t="s">
        <v>8</v>
      </c>
      <c r="AM1401" s="11" t="s">
        <v>8</v>
      </c>
      <c r="AN1401" s="3" t="str">
        <f t="shared" si="299"/>
        <v>n/a</v>
      </c>
      <c r="AO1401" s="3" t="str">
        <f t="shared" si="300"/>
        <v>n/a</v>
      </c>
      <c r="AP1401" s="3" t="s">
        <v>8</v>
      </c>
      <c r="AQ1401" s="124"/>
      <c r="AR1401" s="4"/>
      <c r="AS1401" s="3"/>
    </row>
    <row r="1402" spans="1:45" ht="15" customHeight="1">
      <c r="A1402" s="53">
        <v>52.855983049999999</v>
      </c>
      <c r="B1402" s="32" t="s">
        <v>40</v>
      </c>
      <c r="C1402" s="17">
        <v>-63.310229999999997</v>
      </c>
      <c r="D1402" s="17">
        <v>135.99896000000001</v>
      </c>
      <c r="E1402" s="40" t="s">
        <v>19</v>
      </c>
      <c r="F1402" s="18">
        <v>-59.8</v>
      </c>
      <c r="G1402" s="17">
        <v>-57.3</v>
      </c>
      <c r="H1402" s="17">
        <v>-57.4</v>
      </c>
      <c r="I1402" s="17">
        <v>-58.3</v>
      </c>
      <c r="J1402" s="17">
        <v>-59</v>
      </c>
      <c r="K1402" s="30">
        <v>-60.6</v>
      </c>
      <c r="L1402" s="10">
        <f t="shared" si="295"/>
        <v>-57.3</v>
      </c>
      <c r="M1402" s="52" t="str">
        <f t="shared" si="296"/>
        <v>high latitude</v>
      </c>
      <c r="N1402" s="32" t="s">
        <v>8</v>
      </c>
      <c r="O1402" s="24" t="s">
        <v>8</v>
      </c>
      <c r="P1402" s="24" t="s">
        <v>8</v>
      </c>
      <c r="Q1402" s="24" t="s">
        <v>8</v>
      </c>
      <c r="R1402" s="24" t="s">
        <v>8</v>
      </c>
      <c r="S1402" s="37" t="s">
        <v>8</v>
      </c>
      <c r="T1402" s="10" t="s">
        <v>8</v>
      </c>
      <c r="U1402" s="11" t="s">
        <v>8</v>
      </c>
      <c r="V1402" s="11" t="s">
        <v>8</v>
      </c>
      <c r="W1402" s="11" t="s">
        <v>8</v>
      </c>
      <c r="X1402" s="11" t="s">
        <v>8</v>
      </c>
      <c r="Y1402" s="12" t="s">
        <v>8</v>
      </c>
      <c r="Z1402" s="10">
        <f t="shared" si="301"/>
        <v>0.80186170212765961</v>
      </c>
      <c r="AA1402" s="47">
        <v>-0.35381520605646571</v>
      </c>
      <c r="AB1402" s="48">
        <v>-9.5900528451490913E-2</v>
      </c>
      <c r="AC1402" s="48">
        <f t="shared" si="297"/>
        <v>23.017473591188562</v>
      </c>
      <c r="AD1402" s="11">
        <f t="shared" si="298"/>
        <v>32.040403853918022</v>
      </c>
      <c r="AE1402" s="65">
        <v>28.739775282407699</v>
      </c>
      <c r="AF1402" s="53">
        <v>34.811482970436103</v>
      </c>
      <c r="AG1402" s="85">
        <v>43.559866824437201</v>
      </c>
      <c r="AH1402" s="65" t="s">
        <v>8</v>
      </c>
      <c r="AI1402" s="11" t="s">
        <v>8</v>
      </c>
      <c r="AJ1402" s="11" t="s">
        <v>8</v>
      </c>
      <c r="AK1402" s="11" t="s">
        <v>8</v>
      </c>
      <c r="AL1402" s="11" t="s">
        <v>8</v>
      </c>
      <c r="AM1402" s="11" t="s">
        <v>8</v>
      </c>
      <c r="AN1402" s="3" t="str">
        <f t="shared" si="299"/>
        <v>n/a</v>
      </c>
      <c r="AO1402" s="3" t="str">
        <f t="shared" si="300"/>
        <v>n/a</v>
      </c>
      <c r="AP1402" s="3" t="s">
        <v>8</v>
      </c>
      <c r="AQ1402" s="124"/>
      <c r="AR1402" s="4"/>
      <c r="AS1402" s="3"/>
    </row>
    <row r="1403" spans="1:45" ht="15" customHeight="1">
      <c r="A1403" s="53">
        <v>52.8590339</v>
      </c>
      <c r="B1403" s="32" t="s">
        <v>40</v>
      </c>
      <c r="C1403" s="17">
        <v>-63.310229999999997</v>
      </c>
      <c r="D1403" s="17">
        <v>135.99896000000001</v>
      </c>
      <c r="E1403" s="40" t="s">
        <v>19</v>
      </c>
      <c r="F1403" s="18">
        <v>-59.8</v>
      </c>
      <c r="G1403" s="17">
        <v>-57.3</v>
      </c>
      <c r="H1403" s="17">
        <v>-57.4</v>
      </c>
      <c r="I1403" s="17">
        <v>-58.3</v>
      </c>
      <c r="J1403" s="17">
        <v>-59</v>
      </c>
      <c r="K1403" s="30">
        <v>-60.6</v>
      </c>
      <c r="L1403" s="10">
        <f t="shared" si="295"/>
        <v>-57.3</v>
      </c>
      <c r="M1403" s="52" t="str">
        <f t="shared" si="296"/>
        <v>high latitude</v>
      </c>
      <c r="N1403" s="32" t="s">
        <v>8</v>
      </c>
      <c r="O1403" s="24" t="s">
        <v>8</v>
      </c>
      <c r="P1403" s="24" t="s">
        <v>8</v>
      </c>
      <c r="Q1403" s="24" t="s">
        <v>8</v>
      </c>
      <c r="R1403" s="24" t="s">
        <v>8</v>
      </c>
      <c r="S1403" s="37" t="s">
        <v>8</v>
      </c>
      <c r="T1403" s="10" t="s">
        <v>8</v>
      </c>
      <c r="U1403" s="11" t="s">
        <v>8</v>
      </c>
      <c r="V1403" s="11" t="s">
        <v>8</v>
      </c>
      <c r="W1403" s="11" t="s">
        <v>8</v>
      </c>
      <c r="X1403" s="11" t="s">
        <v>8</v>
      </c>
      <c r="Y1403" s="12" t="s">
        <v>8</v>
      </c>
      <c r="Z1403" s="10">
        <f t="shared" si="301"/>
        <v>0.82233502538071057</v>
      </c>
      <c r="AA1403" s="47">
        <v>-0.36112884660523864</v>
      </c>
      <c r="AB1403" s="48">
        <v>-8.4951211618961978E-2</v>
      </c>
      <c r="AC1403" s="48">
        <f t="shared" si="297"/>
        <v>22.523802854146389</v>
      </c>
      <c r="AD1403" s="11">
        <f t="shared" si="298"/>
        <v>32.789337125263003</v>
      </c>
      <c r="AE1403" s="65">
        <v>29.9084640774437</v>
      </c>
      <c r="AF1403" s="53">
        <v>36.097714254110002</v>
      </c>
      <c r="AG1403" s="85">
        <v>45.216752615934801</v>
      </c>
      <c r="AH1403" s="65" t="s">
        <v>8</v>
      </c>
      <c r="AI1403" s="11" t="s">
        <v>8</v>
      </c>
      <c r="AJ1403" s="11" t="s">
        <v>8</v>
      </c>
      <c r="AK1403" s="11" t="s">
        <v>8</v>
      </c>
      <c r="AL1403" s="11" t="s">
        <v>8</v>
      </c>
      <c r="AM1403" s="11" t="s">
        <v>8</v>
      </c>
      <c r="AN1403" s="3" t="str">
        <f t="shared" si="299"/>
        <v>n/a</v>
      </c>
      <c r="AO1403" s="3" t="str">
        <f t="shared" si="300"/>
        <v>n/a</v>
      </c>
      <c r="AP1403" s="3" t="s">
        <v>8</v>
      </c>
      <c r="AQ1403" s="124"/>
      <c r="AR1403" s="4"/>
      <c r="AS1403" s="3"/>
    </row>
    <row r="1404" spans="1:45" ht="15" customHeight="1">
      <c r="A1404" s="53">
        <v>52.865135590000001</v>
      </c>
      <c r="B1404" s="32" t="s">
        <v>40</v>
      </c>
      <c r="C1404" s="17">
        <v>-63.310229999999997</v>
      </c>
      <c r="D1404" s="17">
        <v>135.99896000000001</v>
      </c>
      <c r="E1404" s="40" t="s">
        <v>19</v>
      </c>
      <c r="F1404" s="18">
        <v>-59.8</v>
      </c>
      <c r="G1404" s="17">
        <v>-57.3</v>
      </c>
      <c r="H1404" s="17">
        <v>-57.4</v>
      </c>
      <c r="I1404" s="17">
        <v>-58.3</v>
      </c>
      <c r="J1404" s="17">
        <v>-59</v>
      </c>
      <c r="K1404" s="30">
        <v>-60.6</v>
      </c>
      <c r="L1404" s="10">
        <f t="shared" si="295"/>
        <v>-57.3</v>
      </c>
      <c r="M1404" s="52" t="str">
        <f t="shared" si="296"/>
        <v>high latitude</v>
      </c>
      <c r="N1404" s="32" t="s">
        <v>8</v>
      </c>
      <c r="O1404" s="24" t="s">
        <v>8</v>
      </c>
      <c r="P1404" s="24" t="s">
        <v>8</v>
      </c>
      <c r="Q1404" s="24" t="s">
        <v>8</v>
      </c>
      <c r="R1404" s="24" t="s">
        <v>8</v>
      </c>
      <c r="S1404" s="37" t="s">
        <v>8</v>
      </c>
      <c r="T1404" s="10" t="s">
        <v>8</v>
      </c>
      <c r="U1404" s="11" t="s">
        <v>8</v>
      </c>
      <c r="V1404" s="11" t="s">
        <v>8</v>
      </c>
      <c r="W1404" s="11" t="s">
        <v>8</v>
      </c>
      <c r="X1404" s="11" t="s">
        <v>8</v>
      </c>
      <c r="Y1404" s="12" t="s">
        <v>8</v>
      </c>
      <c r="Z1404" s="10">
        <f t="shared" ref="Z1404:Z1435" si="302">10^AB1404</f>
        <v>0.80731364275668083</v>
      </c>
      <c r="AA1404" s="47">
        <v>-0.35196411504822139</v>
      </c>
      <c r="AB1404" s="48">
        <v>-9.2957708331792788E-2</v>
      </c>
      <c r="AC1404" s="48">
        <f t="shared" si="297"/>
        <v>23.142422234245053</v>
      </c>
      <c r="AD1404" s="11">
        <f t="shared" si="298"/>
        <v>32.241692750105372</v>
      </c>
      <c r="AE1404" s="65">
        <v>29.050876272028599</v>
      </c>
      <c r="AF1404" s="53">
        <v>35.1681307025897</v>
      </c>
      <c r="AG1404" s="85">
        <v>44.060682730198003</v>
      </c>
      <c r="AH1404" s="65" t="s">
        <v>8</v>
      </c>
      <c r="AI1404" s="11" t="s">
        <v>8</v>
      </c>
      <c r="AJ1404" s="11" t="s">
        <v>8</v>
      </c>
      <c r="AK1404" s="11" t="s">
        <v>8</v>
      </c>
      <c r="AL1404" s="11" t="s">
        <v>8</v>
      </c>
      <c r="AM1404" s="11" t="s">
        <v>8</v>
      </c>
      <c r="AN1404" s="3" t="str">
        <f t="shared" si="299"/>
        <v>n/a</v>
      </c>
      <c r="AO1404" s="3" t="str">
        <f t="shared" si="300"/>
        <v>n/a</v>
      </c>
      <c r="AP1404" s="3" t="s">
        <v>8</v>
      </c>
      <c r="AQ1404" s="124"/>
      <c r="AR1404" s="4"/>
      <c r="AS1404" s="3"/>
    </row>
    <row r="1405" spans="1:45" ht="15" customHeight="1">
      <c r="A1405" s="53">
        <v>52.868186440000002</v>
      </c>
      <c r="B1405" s="32" t="s">
        <v>40</v>
      </c>
      <c r="C1405" s="17">
        <v>-63.310229999999997</v>
      </c>
      <c r="D1405" s="17">
        <v>135.99896000000001</v>
      </c>
      <c r="E1405" s="40" t="s">
        <v>19</v>
      </c>
      <c r="F1405" s="18">
        <v>-59.8</v>
      </c>
      <c r="G1405" s="17">
        <v>-57.3</v>
      </c>
      <c r="H1405" s="17">
        <v>-57.4</v>
      </c>
      <c r="I1405" s="17">
        <v>-58.3</v>
      </c>
      <c r="J1405" s="17">
        <v>-59</v>
      </c>
      <c r="K1405" s="30">
        <v>-60.6</v>
      </c>
      <c r="L1405" s="10">
        <f t="shared" si="295"/>
        <v>-57.3</v>
      </c>
      <c r="M1405" s="52" t="str">
        <f t="shared" si="296"/>
        <v>high latitude</v>
      </c>
      <c r="N1405" s="32" t="s">
        <v>8</v>
      </c>
      <c r="O1405" s="24" t="s">
        <v>8</v>
      </c>
      <c r="P1405" s="24" t="s">
        <v>8</v>
      </c>
      <c r="Q1405" s="24" t="s">
        <v>8</v>
      </c>
      <c r="R1405" s="24" t="s">
        <v>8</v>
      </c>
      <c r="S1405" s="37" t="s">
        <v>8</v>
      </c>
      <c r="T1405" s="10" t="s">
        <v>8</v>
      </c>
      <c r="U1405" s="11" t="s">
        <v>8</v>
      </c>
      <c r="V1405" s="11" t="s">
        <v>8</v>
      </c>
      <c r="W1405" s="11" t="s">
        <v>8</v>
      </c>
      <c r="X1405" s="11" t="s">
        <v>8</v>
      </c>
      <c r="Y1405" s="12" t="s">
        <v>8</v>
      </c>
      <c r="Z1405" s="10">
        <f t="shared" si="302"/>
        <v>0.8</v>
      </c>
      <c r="AA1405" s="47">
        <v>-0.37995808257770863</v>
      </c>
      <c r="AB1405" s="48">
        <v>-9.6910013008056392E-2</v>
      </c>
      <c r="AC1405" s="48">
        <f t="shared" si="297"/>
        <v>21.252829426004666</v>
      </c>
      <c r="AD1405" s="11">
        <f t="shared" si="298"/>
        <v>31.971355110248943</v>
      </c>
      <c r="AE1405" s="65">
        <v>28.619261890422401</v>
      </c>
      <c r="AF1405" s="53">
        <v>34.723975209112801</v>
      </c>
      <c r="AG1405" s="85">
        <v>43.5189245072593</v>
      </c>
      <c r="AH1405" s="65" t="s">
        <v>8</v>
      </c>
      <c r="AI1405" s="11" t="s">
        <v>8</v>
      </c>
      <c r="AJ1405" s="11" t="s">
        <v>8</v>
      </c>
      <c r="AK1405" s="11" t="s">
        <v>8</v>
      </c>
      <c r="AL1405" s="11" t="s">
        <v>8</v>
      </c>
      <c r="AM1405" s="11" t="s">
        <v>8</v>
      </c>
      <c r="AN1405" s="3" t="str">
        <f t="shared" si="299"/>
        <v>n/a</v>
      </c>
      <c r="AO1405" s="3" t="str">
        <f t="shared" si="300"/>
        <v>n/a</v>
      </c>
      <c r="AP1405" s="3" t="s">
        <v>8</v>
      </c>
      <c r="AQ1405" s="124"/>
      <c r="AR1405" s="4"/>
      <c r="AS1405" s="3"/>
    </row>
    <row r="1406" spans="1:45" ht="15" customHeight="1">
      <c r="A1406" s="53">
        <v>52.877186440000003</v>
      </c>
      <c r="B1406" s="32" t="s">
        <v>40</v>
      </c>
      <c r="C1406" s="17">
        <v>-63.310229999999997</v>
      </c>
      <c r="D1406" s="17">
        <v>135.99896000000001</v>
      </c>
      <c r="E1406" s="40" t="s">
        <v>19</v>
      </c>
      <c r="F1406" s="18">
        <v>-59.8</v>
      </c>
      <c r="G1406" s="17">
        <v>-57.3</v>
      </c>
      <c r="H1406" s="17">
        <v>-57.4</v>
      </c>
      <c r="I1406" s="17">
        <v>-58.3</v>
      </c>
      <c r="J1406" s="17">
        <v>-59</v>
      </c>
      <c r="K1406" s="30">
        <v>-60.6</v>
      </c>
      <c r="L1406" s="10">
        <f t="shared" si="295"/>
        <v>-57.3</v>
      </c>
      <c r="M1406" s="52" t="str">
        <f t="shared" si="296"/>
        <v>high latitude</v>
      </c>
      <c r="N1406" s="32" t="s">
        <v>8</v>
      </c>
      <c r="O1406" s="24" t="s">
        <v>8</v>
      </c>
      <c r="P1406" s="24" t="s">
        <v>8</v>
      </c>
      <c r="Q1406" s="24" t="s">
        <v>8</v>
      </c>
      <c r="R1406" s="24" t="s">
        <v>8</v>
      </c>
      <c r="S1406" s="37" t="s">
        <v>8</v>
      </c>
      <c r="T1406" s="10" t="s">
        <v>8</v>
      </c>
      <c r="U1406" s="11" t="s">
        <v>8</v>
      </c>
      <c r="V1406" s="11" t="s">
        <v>8</v>
      </c>
      <c r="W1406" s="11" t="s">
        <v>8</v>
      </c>
      <c r="X1406" s="11" t="s">
        <v>8</v>
      </c>
      <c r="Y1406" s="12" t="s">
        <v>8</v>
      </c>
      <c r="Z1406" s="10">
        <f t="shared" si="302"/>
        <v>0.8215189873417722</v>
      </c>
      <c r="AA1406" s="47">
        <v>-0.34461926164163809</v>
      </c>
      <c r="AB1406" s="48">
        <v>-8.5382394490072178E-2</v>
      </c>
      <c r="AC1406" s="48">
        <f t="shared" si="297"/>
        <v>23.638199839189429</v>
      </c>
      <c r="AD1406" s="11">
        <f t="shared" si="298"/>
        <v>32.759844216879067</v>
      </c>
      <c r="AE1406" s="65">
        <v>29.830077409828601</v>
      </c>
      <c r="AF1406" s="53">
        <v>36.015607515956702</v>
      </c>
      <c r="AG1406" s="85">
        <v>45.146113486253597</v>
      </c>
      <c r="AH1406" s="65" t="s">
        <v>8</v>
      </c>
      <c r="AI1406" s="11" t="s">
        <v>8</v>
      </c>
      <c r="AJ1406" s="11" t="s">
        <v>8</v>
      </c>
      <c r="AK1406" s="11" t="s">
        <v>8</v>
      </c>
      <c r="AL1406" s="11" t="s">
        <v>8</v>
      </c>
      <c r="AM1406" s="11" t="s">
        <v>8</v>
      </c>
      <c r="AN1406" s="3" t="str">
        <f t="shared" si="299"/>
        <v>n/a</v>
      </c>
      <c r="AO1406" s="3" t="str">
        <f t="shared" si="300"/>
        <v>n/a</v>
      </c>
      <c r="AP1406" s="3" t="s">
        <v>8</v>
      </c>
      <c r="AQ1406" s="124"/>
      <c r="AR1406" s="4"/>
      <c r="AS1406" s="3"/>
    </row>
    <row r="1407" spans="1:45" ht="15" customHeight="1">
      <c r="A1407" s="53">
        <v>52.880389829999999</v>
      </c>
      <c r="B1407" s="32" t="s">
        <v>40</v>
      </c>
      <c r="C1407" s="17">
        <v>-63.310229999999997</v>
      </c>
      <c r="D1407" s="17">
        <v>135.99896000000001</v>
      </c>
      <c r="E1407" s="40" t="s">
        <v>19</v>
      </c>
      <c r="F1407" s="18">
        <v>-59.8</v>
      </c>
      <c r="G1407" s="17">
        <v>-57.3</v>
      </c>
      <c r="H1407" s="17">
        <v>-57.4</v>
      </c>
      <c r="I1407" s="17">
        <v>-58.3</v>
      </c>
      <c r="J1407" s="17">
        <v>-59</v>
      </c>
      <c r="K1407" s="30">
        <v>-60.6</v>
      </c>
      <c r="L1407" s="10">
        <f t="shared" si="295"/>
        <v>-57.3</v>
      </c>
      <c r="M1407" s="52" t="str">
        <f t="shared" si="296"/>
        <v>high latitude</v>
      </c>
      <c r="N1407" s="32" t="s">
        <v>8</v>
      </c>
      <c r="O1407" s="24" t="s">
        <v>8</v>
      </c>
      <c r="P1407" s="24" t="s">
        <v>8</v>
      </c>
      <c r="Q1407" s="24" t="s">
        <v>8</v>
      </c>
      <c r="R1407" s="24" t="s">
        <v>8</v>
      </c>
      <c r="S1407" s="37" t="s">
        <v>8</v>
      </c>
      <c r="T1407" s="10" t="s">
        <v>8</v>
      </c>
      <c r="U1407" s="11" t="s">
        <v>8</v>
      </c>
      <c r="V1407" s="11" t="s">
        <v>8</v>
      </c>
      <c r="W1407" s="11" t="s">
        <v>8</v>
      </c>
      <c r="X1407" s="11" t="s">
        <v>8</v>
      </c>
      <c r="Y1407" s="12" t="s">
        <v>8</v>
      </c>
      <c r="Z1407" s="10">
        <f t="shared" si="302"/>
        <v>0.80738073807380728</v>
      </c>
      <c r="AA1407" s="49">
        <v>-0.36038500222865555</v>
      </c>
      <c r="AB1407" s="11">
        <v>-9.2921615896775528E-2</v>
      </c>
      <c r="AC1407" s="11">
        <f t="shared" si="297"/>
        <v>22.574012349565749</v>
      </c>
      <c r="AD1407" s="11">
        <f t="shared" si="298"/>
        <v>32.244161472660558</v>
      </c>
      <c r="AE1407" s="65">
        <v>29.0691337182399</v>
      </c>
      <c r="AF1407" s="53">
        <v>35.151821302144498</v>
      </c>
      <c r="AG1407" s="85">
        <v>44.124520041456201</v>
      </c>
      <c r="AH1407" s="65" t="s">
        <v>8</v>
      </c>
      <c r="AI1407" s="11" t="s">
        <v>8</v>
      </c>
      <c r="AJ1407" s="11" t="s">
        <v>8</v>
      </c>
      <c r="AK1407" s="11" t="s">
        <v>8</v>
      </c>
      <c r="AL1407" s="11" t="s">
        <v>8</v>
      </c>
      <c r="AM1407" s="11" t="s">
        <v>8</v>
      </c>
      <c r="AN1407" s="3" t="str">
        <f t="shared" si="299"/>
        <v>n/a</v>
      </c>
      <c r="AO1407" s="3" t="str">
        <f t="shared" si="300"/>
        <v>n/a</v>
      </c>
      <c r="AP1407" s="3" t="s">
        <v>8</v>
      </c>
      <c r="AQ1407" s="124"/>
      <c r="AR1407" s="4"/>
      <c r="AS1407" s="3"/>
    </row>
    <row r="1408" spans="1:45" ht="15" customHeight="1">
      <c r="A1408" s="53">
        <v>52.88344068</v>
      </c>
      <c r="B1408" s="32" t="s">
        <v>40</v>
      </c>
      <c r="C1408" s="17">
        <v>-63.310229999999997</v>
      </c>
      <c r="D1408" s="17">
        <v>135.99896000000001</v>
      </c>
      <c r="E1408" s="40" t="s">
        <v>19</v>
      </c>
      <c r="F1408" s="18">
        <v>-59.8</v>
      </c>
      <c r="G1408" s="17">
        <v>-57.3</v>
      </c>
      <c r="H1408" s="17">
        <v>-57.4</v>
      </c>
      <c r="I1408" s="17">
        <v>-58.3</v>
      </c>
      <c r="J1408" s="17">
        <v>-59</v>
      </c>
      <c r="K1408" s="30">
        <v>-60.6</v>
      </c>
      <c r="L1408" s="10">
        <f t="shared" si="295"/>
        <v>-57.3</v>
      </c>
      <c r="M1408" s="52" t="str">
        <f t="shared" si="296"/>
        <v>high latitude</v>
      </c>
      <c r="N1408" s="32" t="s">
        <v>8</v>
      </c>
      <c r="O1408" s="24" t="s">
        <v>8</v>
      </c>
      <c r="P1408" s="24" t="s">
        <v>8</v>
      </c>
      <c r="Q1408" s="24" t="s">
        <v>8</v>
      </c>
      <c r="R1408" s="24" t="s">
        <v>8</v>
      </c>
      <c r="S1408" s="37" t="s">
        <v>8</v>
      </c>
      <c r="T1408" s="10" t="s">
        <v>8</v>
      </c>
      <c r="U1408" s="11" t="s">
        <v>8</v>
      </c>
      <c r="V1408" s="11" t="s">
        <v>8</v>
      </c>
      <c r="W1408" s="11" t="s">
        <v>8</v>
      </c>
      <c r="X1408" s="11" t="s">
        <v>8</v>
      </c>
      <c r="Y1408" s="12" t="s">
        <v>8</v>
      </c>
      <c r="Z1408" s="10">
        <f t="shared" si="302"/>
        <v>0.8152958152958153</v>
      </c>
      <c r="AA1408" s="47">
        <v>-0.34852527980906012</v>
      </c>
      <c r="AB1408" s="48">
        <v>-8.8684786792368214E-2</v>
      </c>
      <c r="AC1408" s="48">
        <f t="shared" si="297"/>
        <v>23.374543612888441</v>
      </c>
      <c r="AD1408" s="11">
        <f t="shared" si="298"/>
        <v>32.533960583402013</v>
      </c>
      <c r="AE1408" s="65">
        <v>29.550185014333501</v>
      </c>
      <c r="AF1408" s="53">
        <v>35.682478719027998</v>
      </c>
      <c r="AG1408" s="85">
        <v>44.7004547190216</v>
      </c>
      <c r="AH1408" s="65" t="s">
        <v>8</v>
      </c>
      <c r="AI1408" s="11" t="s">
        <v>8</v>
      </c>
      <c r="AJ1408" s="11" t="s">
        <v>8</v>
      </c>
      <c r="AK1408" s="11" t="s">
        <v>8</v>
      </c>
      <c r="AL1408" s="11" t="s">
        <v>8</v>
      </c>
      <c r="AM1408" s="11" t="s">
        <v>8</v>
      </c>
      <c r="AN1408" s="3" t="str">
        <f t="shared" si="299"/>
        <v>n/a</v>
      </c>
      <c r="AO1408" s="3" t="str">
        <f t="shared" si="300"/>
        <v>n/a</v>
      </c>
      <c r="AP1408" s="3" t="s">
        <v>8</v>
      </c>
      <c r="AQ1408" s="124"/>
      <c r="AR1408" s="4"/>
      <c r="AS1408" s="3"/>
    </row>
    <row r="1409" spans="1:45" ht="15" customHeight="1">
      <c r="A1409" s="53">
        <v>52.886491530000001</v>
      </c>
      <c r="B1409" s="32" t="s">
        <v>40</v>
      </c>
      <c r="C1409" s="17">
        <v>-63.310229999999997</v>
      </c>
      <c r="D1409" s="17">
        <v>135.99896000000001</v>
      </c>
      <c r="E1409" s="40" t="s">
        <v>19</v>
      </c>
      <c r="F1409" s="18">
        <v>-59.8</v>
      </c>
      <c r="G1409" s="17">
        <v>-57.3</v>
      </c>
      <c r="H1409" s="17">
        <v>-57.4</v>
      </c>
      <c r="I1409" s="17">
        <v>-58.3</v>
      </c>
      <c r="J1409" s="17">
        <v>-59</v>
      </c>
      <c r="K1409" s="30">
        <v>-60.6</v>
      </c>
      <c r="L1409" s="10">
        <f t="shared" si="295"/>
        <v>-57.3</v>
      </c>
      <c r="M1409" s="52" t="str">
        <f t="shared" si="296"/>
        <v>high latitude</v>
      </c>
      <c r="N1409" s="32" t="s">
        <v>8</v>
      </c>
      <c r="O1409" s="24" t="s">
        <v>8</v>
      </c>
      <c r="P1409" s="24" t="s">
        <v>8</v>
      </c>
      <c r="Q1409" s="24" t="s">
        <v>8</v>
      </c>
      <c r="R1409" s="24" t="s">
        <v>8</v>
      </c>
      <c r="S1409" s="37" t="s">
        <v>8</v>
      </c>
      <c r="T1409" s="10" t="s">
        <v>8</v>
      </c>
      <c r="U1409" s="11" t="s">
        <v>8</v>
      </c>
      <c r="V1409" s="11" t="s">
        <v>8</v>
      </c>
      <c r="W1409" s="11" t="s">
        <v>8</v>
      </c>
      <c r="X1409" s="11" t="s">
        <v>8</v>
      </c>
      <c r="Y1409" s="12" t="s">
        <v>8</v>
      </c>
      <c r="Z1409" s="10">
        <f t="shared" si="302"/>
        <v>0.79415260280484889</v>
      </c>
      <c r="AA1409" s="47">
        <v>-0.35067865246156688</v>
      </c>
      <c r="AB1409" s="48">
        <v>-0.10009603637886508</v>
      </c>
      <c r="AC1409" s="48">
        <f t="shared" si="297"/>
        <v>23.229190958844235</v>
      </c>
      <c r="AD1409" s="11">
        <f t="shared" si="298"/>
        <v>31.753431111685629</v>
      </c>
      <c r="AE1409" s="65">
        <v>28.322710647941999</v>
      </c>
      <c r="AF1409" s="53">
        <v>34.369917845356198</v>
      </c>
      <c r="AG1409" s="85">
        <v>43.0294511903098</v>
      </c>
      <c r="AH1409" s="65" t="s">
        <v>8</v>
      </c>
      <c r="AI1409" s="11" t="s">
        <v>8</v>
      </c>
      <c r="AJ1409" s="11" t="s">
        <v>8</v>
      </c>
      <c r="AK1409" s="11" t="s">
        <v>8</v>
      </c>
      <c r="AL1409" s="11" t="s">
        <v>8</v>
      </c>
      <c r="AM1409" s="11" t="s">
        <v>8</v>
      </c>
      <c r="AN1409" s="3" t="str">
        <f t="shared" si="299"/>
        <v>n/a</v>
      </c>
      <c r="AO1409" s="3" t="str">
        <f t="shared" si="300"/>
        <v>n/a</v>
      </c>
      <c r="AP1409" s="3" t="s">
        <v>8</v>
      </c>
      <c r="AQ1409" s="124"/>
      <c r="AR1409" s="4"/>
      <c r="AS1409" s="3"/>
    </row>
    <row r="1410" spans="1:45" ht="15" customHeight="1">
      <c r="A1410" s="53">
        <v>52.889389829999999</v>
      </c>
      <c r="B1410" s="32" t="s">
        <v>40</v>
      </c>
      <c r="C1410" s="17">
        <v>-63.310229999999997</v>
      </c>
      <c r="D1410" s="17">
        <v>135.99896000000001</v>
      </c>
      <c r="E1410" s="40" t="s">
        <v>19</v>
      </c>
      <c r="F1410" s="18">
        <v>-59.8</v>
      </c>
      <c r="G1410" s="17">
        <v>-57.3</v>
      </c>
      <c r="H1410" s="17">
        <v>-57.4</v>
      </c>
      <c r="I1410" s="17">
        <v>-58.3</v>
      </c>
      <c r="J1410" s="17">
        <v>-59</v>
      </c>
      <c r="K1410" s="30">
        <v>-60.6</v>
      </c>
      <c r="L1410" s="10">
        <f t="shared" si="295"/>
        <v>-57.3</v>
      </c>
      <c r="M1410" s="52" t="str">
        <f t="shared" si="296"/>
        <v>high latitude</v>
      </c>
      <c r="N1410" s="32" t="s">
        <v>8</v>
      </c>
      <c r="O1410" s="24" t="s">
        <v>8</v>
      </c>
      <c r="P1410" s="24" t="s">
        <v>8</v>
      </c>
      <c r="Q1410" s="24" t="s">
        <v>8</v>
      </c>
      <c r="R1410" s="24" t="s">
        <v>8</v>
      </c>
      <c r="S1410" s="37" t="s">
        <v>8</v>
      </c>
      <c r="T1410" s="10" t="s">
        <v>8</v>
      </c>
      <c r="U1410" s="11" t="s">
        <v>8</v>
      </c>
      <c r="V1410" s="11" t="s">
        <v>8</v>
      </c>
      <c r="W1410" s="11" t="s">
        <v>8</v>
      </c>
      <c r="X1410" s="11" t="s">
        <v>8</v>
      </c>
      <c r="Y1410" s="12" t="s">
        <v>8</v>
      </c>
      <c r="Z1410" s="10">
        <f t="shared" si="302"/>
        <v>0.80350438047559447</v>
      </c>
      <c r="AA1410" s="49">
        <v>-0.35967550857675501</v>
      </c>
      <c r="AB1410" s="11">
        <v>-9.5011751245138137E-2</v>
      </c>
      <c r="AC1410" s="11">
        <f t="shared" si="297"/>
        <v>22.621903171069036</v>
      </c>
      <c r="AD1410" s="11">
        <f t="shared" si="298"/>
        <v>32.101196214832555</v>
      </c>
      <c r="AE1410" s="65">
        <v>28.804611611326202</v>
      </c>
      <c r="AF1410" s="53">
        <v>34.923300985685401</v>
      </c>
      <c r="AG1410" s="85">
        <v>43.812451720941297</v>
      </c>
      <c r="AH1410" s="65" t="s">
        <v>8</v>
      </c>
      <c r="AI1410" s="11" t="s">
        <v>8</v>
      </c>
      <c r="AJ1410" s="11" t="s">
        <v>8</v>
      </c>
      <c r="AK1410" s="11" t="s">
        <v>8</v>
      </c>
      <c r="AL1410" s="11" t="s">
        <v>8</v>
      </c>
      <c r="AM1410" s="11" t="s">
        <v>8</v>
      </c>
      <c r="AN1410" s="3" t="str">
        <f t="shared" si="299"/>
        <v>n/a</v>
      </c>
      <c r="AO1410" s="3" t="str">
        <f t="shared" si="300"/>
        <v>n/a</v>
      </c>
      <c r="AP1410" s="3" t="s">
        <v>8</v>
      </c>
      <c r="AQ1410" s="124"/>
      <c r="AR1410" s="4"/>
      <c r="AS1410" s="3"/>
    </row>
    <row r="1411" spans="1:45" ht="15" customHeight="1">
      <c r="A1411" s="53">
        <v>52.895644070000003</v>
      </c>
      <c r="B1411" s="32" t="s">
        <v>40</v>
      </c>
      <c r="C1411" s="17">
        <v>-63.310229999999997</v>
      </c>
      <c r="D1411" s="17">
        <v>135.99896000000001</v>
      </c>
      <c r="E1411" s="40" t="s">
        <v>19</v>
      </c>
      <c r="F1411" s="18">
        <v>-59.8</v>
      </c>
      <c r="G1411" s="17">
        <v>-57.3</v>
      </c>
      <c r="H1411" s="17">
        <v>-57.4</v>
      </c>
      <c r="I1411" s="17">
        <v>-58.3</v>
      </c>
      <c r="J1411" s="17">
        <v>-59</v>
      </c>
      <c r="K1411" s="30">
        <v>-60.6</v>
      </c>
      <c r="L1411" s="10">
        <f t="shared" ref="L1411:L1474" si="303">IF(A1411&lt;2,C1411,IF(A1411&lt;15,K1411,IF(A1411&lt;25,J1411,IF(A1411&lt;35,I1411,IF(A1411&lt;45,H1411,IF(A1411&lt;55,G1411,IF(A1411&lt;65,F1411,IF(A1411&lt;70,F1411,"no age"))))))))</f>
        <v>-57.3</v>
      </c>
      <c r="M1411" s="52" t="str">
        <f t="shared" ref="M1411:M1474" si="304">IF(ABS(L1411)&lt;=20,"low latitude",IF(ABS(L1411)&lt;=40,"mid latitude",IF(ABS(L1411)&lt;=50,"transition",IF(ABS(L1411)&gt;50,"high latitude","no category"))))</f>
        <v>high latitude</v>
      </c>
      <c r="N1411" s="32" t="s">
        <v>8</v>
      </c>
      <c r="O1411" s="24" t="s">
        <v>8</v>
      </c>
      <c r="P1411" s="24" t="s">
        <v>8</v>
      </c>
      <c r="Q1411" s="24" t="s">
        <v>8</v>
      </c>
      <c r="R1411" s="24" t="s">
        <v>8</v>
      </c>
      <c r="S1411" s="37" t="s">
        <v>8</v>
      </c>
      <c r="T1411" s="10" t="s">
        <v>8</v>
      </c>
      <c r="U1411" s="11" t="s">
        <v>8</v>
      </c>
      <c r="V1411" s="11" t="s">
        <v>8</v>
      </c>
      <c r="W1411" s="11" t="s">
        <v>8</v>
      </c>
      <c r="X1411" s="11" t="s">
        <v>8</v>
      </c>
      <c r="Y1411" s="12" t="s">
        <v>8</v>
      </c>
      <c r="Z1411" s="10">
        <f t="shared" si="302"/>
        <v>0.78704085843995042</v>
      </c>
      <c r="AA1411" s="47">
        <v>-0.37392448824917818</v>
      </c>
      <c r="AB1411" s="48">
        <v>-0.10400272109150062</v>
      </c>
      <c r="AC1411" s="48">
        <f t="shared" ref="AC1411:AC1474" si="305">67.5*AA1411+46.9</f>
        <v>21.660097043180471</v>
      </c>
      <c r="AD1411" s="11">
        <f t="shared" ref="AD1411:AD1474" si="306">68.4*AB1411+38.6</f>
        <v>31.48621387734136</v>
      </c>
      <c r="AE1411" s="65">
        <v>27.937782345292</v>
      </c>
      <c r="AF1411" s="53">
        <v>33.9680166901083</v>
      </c>
      <c r="AG1411" s="85">
        <v>42.514388166588198</v>
      </c>
      <c r="AH1411" s="65" t="s">
        <v>8</v>
      </c>
      <c r="AI1411" s="11" t="s">
        <v>8</v>
      </c>
      <c r="AJ1411" s="11" t="s">
        <v>8</v>
      </c>
      <c r="AK1411" s="11" t="s">
        <v>8</v>
      </c>
      <c r="AL1411" s="11" t="s">
        <v>8</v>
      </c>
      <c r="AM1411" s="11" t="s">
        <v>8</v>
      </c>
      <c r="AN1411" s="3" t="str">
        <f t="shared" ref="AN1411:AN1474" si="307">IF(T1411="n/a","n/a",T1411/X1411)</f>
        <v>n/a</v>
      </c>
      <c r="AO1411" s="3" t="str">
        <f t="shared" ref="AO1411:AO1474" si="308">IF(P1411="n/a","n/a",P1411/R1411)</f>
        <v>n/a</v>
      </c>
      <c r="AP1411" s="3" t="s">
        <v>8</v>
      </c>
      <c r="AQ1411" s="124"/>
      <c r="AR1411" s="4"/>
      <c r="AS1411" s="3"/>
    </row>
    <row r="1412" spans="1:45" ht="15" customHeight="1">
      <c r="A1412" s="53">
        <v>52.898694919999997</v>
      </c>
      <c r="B1412" s="32" t="s">
        <v>40</v>
      </c>
      <c r="C1412" s="17">
        <v>-63.310229999999997</v>
      </c>
      <c r="D1412" s="17">
        <v>135.99896000000001</v>
      </c>
      <c r="E1412" s="40" t="s">
        <v>19</v>
      </c>
      <c r="F1412" s="18">
        <v>-59.8</v>
      </c>
      <c r="G1412" s="17">
        <v>-57.3</v>
      </c>
      <c r="H1412" s="17">
        <v>-57.4</v>
      </c>
      <c r="I1412" s="17">
        <v>-58.3</v>
      </c>
      <c r="J1412" s="17">
        <v>-59</v>
      </c>
      <c r="K1412" s="30">
        <v>-60.6</v>
      </c>
      <c r="L1412" s="10">
        <f t="shared" si="303"/>
        <v>-57.3</v>
      </c>
      <c r="M1412" s="52" t="str">
        <f t="shared" si="304"/>
        <v>high latitude</v>
      </c>
      <c r="N1412" s="32" t="s">
        <v>8</v>
      </c>
      <c r="O1412" s="24" t="s">
        <v>8</v>
      </c>
      <c r="P1412" s="24" t="s">
        <v>8</v>
      </c>
      <c r="Q1412" s="24" t="s">
        <v>8</v>
      </c>
      <c r="R1412" s="24" t="s">
        <v>8</v>
      </c>
      <c r="S1412" s="37" t="s">
        <v>8</v>
      </c>
      <c r="T1412" s="10" t="s">
        <v>8</v>
      </c>
      <c r="U1412" s="11" t="s">
        <v>8</v>
      </c>
      <c r="V1412" s="11" t="s">
        <v>8</v>
      </c>
      <c r="W1412" s="11" t="s">
        <v>8</v>
      </c>
      <c r="X1412" s="11" t="s">
        <v>8</v>
      </c>
      <c r="Y1412" s="12" t="s">
        <v>8</v>
      </c>
      <c r="Z1412" s="10">
        <f t="shared" si="302"/>
        <v>0.79409647228221747</v>
      </c>
      <c r="AA1412" s="49">
        <v>-0.37722051530996886</v>
      </c>
      <c r="AB1412" s="11">
        <v>-0.10012673329742496</v>
      </c>
      <c r="AC1412" s="11">
        <f t="shared" si="305"/>
        <v>21.4376152165771</v>
      </c>
      <c r="AD1412" s="11">
        <f t="shared" si="306"/>
        <v>31.751331442456134</v>
      </c>
      <c r="AE1412" s="65">
        <v>28.3162014554389</v>
      </c>
      <c r="AF1412" s="53">
        <v>34.352436941050101</v>
      </c>
      <c r="AG1412" s="85">
        <v>43.028521386717998</v>
      </c>
      <c r="AH1412" s="65" t="s">
        <v>8</v>
      </c>
      <c r="AI1412" s="11" t="s">
        <v>8</v>
      </c>
      <c r="AJ1412" s="11" t="s">
        <v>8</v>
      </c>
      <c r="AK1412" s="11" t="s">
        <v>8</v>
      </c>
      <c r="AL1412" s="11" t="s">
        <v>8</v>
      </c>
      <c r="AM1412" s="11" t="s">
        <v>8</v>
      </c>
      <c r="AN1412" s="3" t="str">
        <f t="shared" si="307"/>
        <v>n/a</v>
      </c>
      <c r="AO1412" s="3" t="str">
        <f t="shared" si="308"/>
        <v>n/a</v>
      </c>
      <c r="AP1412" s="3" t="s">
        <v>8</v>
      </c>
      <c r="AQ1412" s="124"/>
      <c r="AR1412" s="4"/>
      <c r="AS1412" s="3"/>
    </row>
    <row r="1413" spans="1:45" ht="15" customHeight="1">
      <c r="A1413" s="53">
        <v>52.904796609999998</v>
      </c>
      <c r="B1413" s="32" t="s">
        <v>40</v>
      </c>
      <c r="C1413" s="17">
        <v>-63.310229999999997</v>
      </c>
      <c r="D1413" s="17">
        <v>135.99896000000001</v>
      </c>
      <c r="E1413" s="40" t="s">
        <v>19</v>
      </c>
      <c r="F1413" s="18">
        <v>-59.8</v>
      </c>
      <c r="G1413" s="17">
        <v>-57.3</v>
      </c>
      <c r="H1413" s="17">
        <v>-57.4</v>
      </c>
      <c r="I1413" s="17">
        <v>-58.3</v>
      </c>
      <c r="J1413" s="17">
        <v>-59</v>
      </c>
      <c r="K1413" s="30">
        <v>-60.6</v>
      </c>
      <c r="L1413" s="10">
        <f t="shared" si="303"/>
        <v>-57.3</v>
      </c>
      <c r="M1413" s="52" t="str">
        <f t="shared" si="304"/>
        <v>high latitude</v>
      </c>
      <c r="N1413" s="32" t="s">
        <v>8</v>
      </c>
      <c r="O1413" s="24" t="s">
        <v>8</v>
      </c>
      <c r="P1413" s="24" t="s">
        <v>8</v>
      </c>
      <c r="Q1413" s="24" t="s">
        <v>8</v>
      </c>
      <c r="R1413" s="24" t="s">
        <v>8</v>
      </c>
      <c r="S1413" s="37" t="s">
        <v>8</v>
      </c>
      <c r="T1413" s="10" t="s">
        <v>8</v>
      </c>
      <c r="U1413" s="11" t="s">
        <v>8</v>
      </c>
      <c r="V1413" s="11" t="s">
        <v>8</v>
      </c>
      <c r="W1413" s="11" t="s">
        <v>8</v>
      </c>
      <c r="X1413" s="11" t="s">
        <v>8</v>
      </c>
      <c r="Y1413" s="12" t="s">
        <v>8</v>
      </c>
      <c r="Z1413" s="10">
        <f t="shared" si="302"/>
        <v>0.80050933786078093</v>
      </c>
      <c r="AA1413" s="47">
        <v>-0.37317195777514878</v>
      </c>
      <c r="AB1413" s="48">
        <v>-9.6633597713754488E-2</v>
      </c>
      <c r="AC1413" s="48">
        <f t="shared" si="305"/>
        <v>21.710892850177455</v>
      </c>
      <c r="AD1413" s="11">
        <f t="shared" si="306"/>
        <v>31.990261916379193</v>
      </c>
      <c r="AE1413" s="65">
        <v>28.645565707720198</v>
      </c>
      <c r="AF1413" s="53">
        <v>34.7746996325845</v>
      </c>
      <c r="AG1413" s="85">
        <v>43.511858542673799</v>
      </c>
      <c r="AH1413" s="65" t="s">
        <v>8</v>
      </c>
      <c r="AI1413" s="11" t="s">
        <v>8</v>
      </c>
      <c r="AJ1413" s="11" t="s">
        <v>8</v>
      </c>
      <c r="AK1413" s="11" t="s">
        <v>8</v>
      </c>
      <c r="AL1413" s="11" t="s">
        <v>8</v>
      </c>
      <c r="AM1413" s="11" t="s">
        <v>8</v>
      </c>
      <c r="AN1413" s="3" t="str">
        <f t="shared" si="307"/>
        <v>n/a</v>
      </c>
      <c r="AO1413" s="3" t="str">
        <f t="shared" si="308"/>
        <v>n/a</v>
      </c>
      <c r="AP1413" s="3" t="s">
        <v>8</v>
      </c>
      <c r="AQ1413" s="124"/>
      <c r="AR1413" s="4"/>
      <c r="AS1413" s="3"/>
    </row>
    <row r="1414" spans="1:45" ht="15" customHeight="1">
      <c r="A1414" s="53">
        <v>52.907847459999999</v>
      </c>
      <c r="B1414" s="32" t="s">
        <v>40</v>
      </c>
      <c r="C1414" s="17">
        <v>-63.310229999999997</v>
      </c>
      <c r="D1414" s="17">
        <v>135.99896000000001</v>
      </c>
      <c r="E1414" s="40" t="s">
        <v>19</v>
      </c>
      <c r="F1414" s="18">
        <v>-59.8</v>
      </c>
      <c r="G1414" s="17">
        <v>-57.3</v>
      </c>
      <c r="H1414" s="17">
        <v>-57.4</v>
      </c>
      <c r="I1414" s="17">
        <v>-58.3</v>
      </c>
      <c r="J1414" s="17">
        <v>-59</v>
      </c>
      <c r="K1414" s="30">
        <v>-60.6</v>
      </c>
      <c r="L1414" s="10">
        <f t="shared" si="303"/>
        <v>-57.3</v>
      </c>
      <c r="M1414" s="52" t="str">
        <f t="shared" si="304"/>
        <v>high latitude</v>
      </c>
      <c r="N1414" s="32" t="s">
        <v>8</v>
      </c>
      <c r="O1414" s="24" t="s">
        <v>8</v>
      </c>
      <c r="P1414" s="24" t="s">
        <v>8</v>
      </c>
      <c r="Q1414" s="24" t="s">
        <v>8</v>
      </c>
      <c r="R1414" s="24" t="s">
        <v>8</v>
      </c>
      <c r="S1414" s="37" t="s">
        <v>8</v>
      </c>
      <c r="T1414" s="10" t="s">
        <v>8</v>
      </c>
      <c r="U1414" s="11" t="s">
        <v>8</v>
      </c>
      <c r="V1414" s="11" t="s">
        <v>8</v>
      </c>
      <c r="W1414" s="11" t="s">
        <v>8</v>
      </c>
      <c r="X1414" s="11" t="s">
        <v>8</v>
      </c>
      <c r="Y1414" s="12" t="s">
        <v>8</v>
      </c>
      <c r="Z1414" s="10">
        <f t="shared" si="302"/>
        <v>0.79222222222222227</v>
      </c>
      <c r="AA1414" s="49">
        <v>-0.37598543278398722</v>
      </c>
      <c r="AB1414" s="11">
        <v>-0.10115297958745929</v>
      </c>
      <c r="AC1414" s="11">
        <f t="shared" si="305"/>
        <v>21.52098328708086</v>
      </c>
      <c r="AD1414" s="11">
        <f t="shared" si="306"/>
        <v>31.681136196217786</v>
      </c>
      <c r="AE1414" s="65">
        <v>28.210345606445198</v>
      </c>
      <c r="AF1414" s="53">
        <v>34.259198567640297</v>
      </c>
      <c r="AG1414" s="85">
        <v>42.861850755263397</v>
      </c>
      <c r="AH1414" s="65" t="s">
        <v>8</v>
      </c>
      <c r="AI1414" s="11" t="s">
        <v>8</v>
      </c>
      <c r="AJ1414" s="11" t="s">
        <v>8</v>
      </c>
      <c r="AK1414" s="11" t="s">
        <v>8</v>
      </c>
      <c r="AL1414" s="11" t="s">
        <v>8</v>
      </c>
      <c r="AM1414" s="11" t="s">
        <v>8</v>
      </c>
      <c r="AN1414" s="3" t="str">
        <f t="shared" si="307"/>
        <v>n/a</v>
      </c>
      <c r="AO1414" s="3" t="str">
        <f t="shared" si="308"/>
        <v>n/a</v>
      </c>
      <c r="AP1414" s="3" t="s">
        <v>8</v>
      </c>
      <c r="AQ1414" s="124"/>
      <c r="AR1414" s="4"/>
      <c r="AS1414" s="3"/>
    </row>
    <row r="1415" spans="1:45" ht="15" customHeight="1">
      <c r="A1415" s="53">
        <v>52.917000000000002</v>
      </c>
      <c r="B1415" s="32" t="s">
        <v>40</v>
      </c>
      <c r="C1415" s="17">
        <v>-63.310229999999997</v>
      </c>
      <c r="D1415" s="17">
        <v>135.99896000000001</v>
      </c>
      <c r="E1415" s="40" t="s">
        <v>19</v>
      </c>
      <c r="F1415" s="18">
        <v>-59.8</v>
      </c>
      <c r="G1415" s="17">
        <v>-57.3</v>
      </c>
      <c r="H1415" s="17">
        <v>-57.4</v>
      </c>
      <c r="I1415" s="17">
        <v>-58.3</v>
      </c>
      <c r="J1415" s="17">
        <v>-59</v>
      </c>
      <c r="K1415" s="30">
        <v>-60.6</v>
      </c>
      <c r="L1415" s="10">
        <f t="shared" si="303"/>
        <v>-57.3</v>
      </c>
      <c r="M1415" s="52" t="str">
        <f t="shared" si="304"/>
        <v>high latitude</v>
      </c>
      <c r="N1415" s="32" t="s">
        <v>8</v>
      </c>
      <c r="O1415" s="24" t="s">
        <v>8</v>
      </c>
      <c r="P1415" s="24" t="s">
        <v>8</v>
      </c>
      <c r="Q1415" s="24" t="s">
        <v>8</v>
      </c>
      <c r="R1415" s="24" t="s">
        <v>8</v>
      </c>
      <c r="S1415" s="37" t="s">
        <v>8</v>
      </c>
      <c r="T1415" s="10" t="s">
        <v>8</v>
      </c>
      <c r="U1415" s="11" t="s">
        <v>8</v>
      </c>
      <c r="V1415" s="11" t="s">
        <v>8</v>
      </c>
      <c r="W1415" s="11" t="s">
        <v>8</v>
      </c>
      <c r="X1415" s="11" t="s">
        <v>8</v>
      </c>
      <c r="Y1415" s="12" t="s">
        <v>8</v>
      </c>
      <c r="Z1415" s="10">
        <f t="shared" si="302"/>
        <v>0.79202772963604851</v>
      </c>
      <c r="AA1415" s="49">
        <v>-0.35976293323586583</v>
      </c>
      <c r="AB1415" s="11">
        <v>-0.10125961308588122</v>
      </c>
      <c r="AC1415" s="11">
        <f t="shared" si="305"/>
        <v>22.616002006579055</v>
      </c>
      <c r="AD1415" s="11">
        <f t="shared" si="306"/>
        <v>31.673842464925727</v>
      </c>
      <c r="AE1415" s="65">
        <v>28.186948020823401</v>
      </c>
      <c r="AF1415" s="53">
        <v>34.221168341595501</v>
      </c>
      <c r="AG1415" s="85">
        <v>42.905295443948702</v>
      </c>
      <c r="AH1415" s="65" t="s">
        <v>8</v>
      </c>
      <c r="AI1415" s="11" t="s">
        <v>8</v>
      </c>
      <c r="AJ1415" s="11" t="s">
        <v>8</v>
      </c>
      <c r="AK1415" s="11" t="s">
        <v>8</v>
      </c>
      <c r="AL1415" s="11" t="s">
        <v>8</v>
      </c>
      <c r="AM1415" s="11" t="s">
        <v>8</v>
      </c>
      <c r="AN1415" s="3" t="str">
        <f t="shared" si="307"/>
        <v>n/a</v>
      </c>
      <c r="AO1415" s="3" t="str">
        <f t="shared" si="308"/>
        <v>n/a</v>
      </c>
      <c r="AP1415" s="3" t="s">
        <v>8</v>
      </c>
      <c r="AQ1415" s="124"/>
      <c r="AR1415" s="4"/>
      <c r="AS1415" s="3"/>
    </row>
    <row r="1416" spans="1:45" ht="15" customHeight="1">
      <c r="A1416" s="53">
        <v>52.919898310000001</v>
      </c>
      <c r="B1416" s="32" t="s">
        <v>40</v>
      </c>
      <c r="C1416" s="17">
        <v>-63.310229999999997</v>
      </c>
      <c r="D1416" s="17">
        <v>135.99896000000001</v>
      </c>
      <c r="E1416" s="40" t="s">
        <v>19</v>
      </c>
      <c r="F1416" s="18">
        <v>-59.8</v>
      </c>
      <c r="G1416" s="17">
        <v>-57.3</v>
      </c>
      <c r="H1416" s="17">
        <v>-57.4</v>
      </c>
      <c r="I1416" s="17">
        <v>-58.3</v>
      </c>
      <c r="J1416" s="17">
        <v>-59</v>
      </c>
      <c r="K1416" s="30">
        <v>-60.6</v>
      </c>
      <c r="L1416" s="10">
        <f t="shared" si="303"/>
        <v>-57.3</v>
      </c>
      <c r="M1416" s="52" t="str">
        <f t="shared" si="304"/>
        <v>high latitude</v>
      </c>
      <c r="N1416" s="32" t="s">
        <v>8</v>
      </c>
      <c r="O1416" s="24" t="s">
        <v>8</v>
      </c>
      <c r="P1416" s="24" t="s">
        <v>8</v>
      </c>
      <c r="Q1416" s="24" t="s">
        <v>8</v>
      </c>
      <c r="R1416" s="24" t="s">
        <v>8</v>
      </c>
      <c r="S1416" s="37" t="s">
        <v>8</v>
      </c>
      <c r="T1416" s="10" t="s">
        <v>8</v>
      </c>
      <c r="U1416" s="11" t="s">
        <v>8</v>
      </c>
      <c r="V1416" s="11" t="s">
        <v>8</v>
      </c>
      <c r="W1416" s="11" t="s">
        <v>8</v>
      </c>
      <c r="X1416" s="11" t="s">
        <v>8</v>
      </c>
      <c r="Y1416" s="12" t="s">
        <v>8</v>
      </c>
      <c r="Z1416" s="10">
        <f t="shared" si="302"/>
        <v>0.8028769312733085</v>
      </c>
      <c r="AA1416" s="47">
        <v>-0.35407558906744097</v>
      </c>
      <c r="AB1416" s="48">
        <v>-9.5351020306714496E-2</v>
      </c>
      <c r="AC1416" s="48">
        <f t="shared" si="305"/>
        <v>22.999897737947734</v>
      </c>
      <c r="AD1416" s="11">
        <f t="shared" si="306"/>
        <v>32.077990211020733</v>
      </c>
      <c r="AE1416" s="65">
        <v>28.7600203013127</v>
      </c>
      <c r="AF1416" s="53">
        <v>34.904564647696397</v>
      </c>
      <c r="AG1416" s="85">
        <v>43.744019658906403</v>
      </c>
      <c r="AH1416" s="65" t="s">
        <v>8</v>
      </c>
      <c r="AI1416" s="11" t="s">
        <v>8</v>
      </c>
      <c r="AJ1416" s="11" t="s">
        <v>8</v>
      </c>
      <c r="AK1416" s="11" t="s">
        <v>8</v>
      </c>
      <c r="AL1416" s="11" t="s">
        <v>8</v>
      </c>
      <c r="AM1416" s="11" t="s">
        <v>8</v>
      </c>
      <c r="AN1416" s="3" t="str">
        <f t="shared" si="307"/>
        <v>n/a</v>
      </c>
      <c r="AO1416" s="3" t="str">
        <f t="shared" si="308"/>
        <v>n/a</v>
      </c>
      <c r="AP1416" s="3" t="s">
        <v>8</v>
      </c>
      <c r="AQ1416" s="124"/>
      <c r="AR1416" s="4"/>
      <c r="AS1416" s="3"/>
    </row>
    <row r="1417" spans="1:45" ht="15" customHeight="1">
      <c r="A1417" s="53">
        <v>52.922949150000001</v>
      </c>
      <c r="B1417" s="32" t="s">
        <v>40</v>
      </c>
      <c r="C1417" s="17">
        <v>-63.310229999999997</v>
      </c>
      <c r="D1417" s="17">
        <v>135.99896000000001</v>
      </c>
      <c r="E1417" s="40" t="s">
        <v>19</v>
      </c>
      <c r="F1417" s="18">
        <v>-59.8</v>
      </c>
      <c r="G1417" s="17">
        <v>-57.3</v>
      </c>
      <c r="H1417" s="17">
        <v>-57.4</v>
      </c>
      <c r="I1417" s="17">
        <v>-58.3</v>
      </c>
      <c r="J1417" s="17">
        <v>-59</v>
      </c>
      <c r="K1417" s="30">
        <v>-60.6</v>
      </c>
      <c r="L1417" s="10">
        <f t="shared" si="303"/>
        <v>-57.3</v>
      </c>
      <c r="M1417" s="52" t="str">
        <f t="shared" si="304"/>
        <v>high latitude</v>
      </c>
      <c r="N1417" s="32" t="s">
        <v>8</v>
      </c>
      <c r="O1417" s="24" t="s">
        <v>8</v>
      </c>
      <c r="P1417" s="24" t="s">
        <v>8</v>
      </c>
      <c r="Q1417" s="24" t="s">
        <v>8</v>
      </c>
      <c r="R1417" s="24" t="s">
        <v>8</v>
      </c>
      <c r="S1417" s="37" t="s">
        <v>8</v>
      </c>
      <c r="T1417" s="10" t="s">
        <v>8</v>
      </c>
      <c r="U1417" s="11" t="s">
        <v>8</v>
      </c>
      <c r="V1417" s="11" t="s">
        <v>8</v>
      </c>
      <c r="W1417" s="11" t="s">
        <v>8</v>
      </c>
      <c r="X1417" s="11" t="s">
        <v>8</v>
      </c>
      <c r="Y1417" s="12" t="s">
        <v>8</v>
      </c>
      <c r="Z1417" s="10">
        <f t="shared" si="302"/>
        <v>0.8038747346072187</v>
      </c>
      <c r="AA1417" s="47">
        <v>-0.34664389406533752</v>
      </c>
      <c r="AB1417" s="48">
        <v>-9.4811620787984011E-2</v>
      </c>
      <c r="AC1417" s="48">
        <f t="shared" si="305"/>
        <v>23.501537150589716</v>
      </c>
      <c r="AD1417" s="11">
        <f t="shared" si="306"/>
        <v>32.114885138101897</v>
      </c>
      <c r="AE1417" s="65">
        <v>28.8432233376104</v>
      </c>
      <c r="AF1417" s="53">
        <v>34.962504949035797</v>
      </c>
      <c r="AG1417" s="85">
        <v>43.8104229293142</v>
      </c>
      <c r="AH1417" s="65" t="s">
        <v>8</v>
      </c>
      <c r="AI1417" s="11" t="s">
        <v>8</v>
      </c>
      <c r="AJ1417" s="11" t="s">
        <v>8</v>
      </c>
      <c r="AK1417" s="11" t="s">
        <v>8</v>
      </c>
      <c r="AL1417" s="11" t="s">
        <v>8</v>
      </c>
      <c r="AM1417" s="11" t="s">
        <v>8</v>
      </c>
      <c r="AN1417" s="3" t="str">
        <f t="shared" si="307"/>
        <v>n/a</v>
      </c>
      <c r="AO1417" s="3" t="str">
        <f t="shared" si="308"/>
        <v>n/a</v>
      </c>
      <c r="AP1417" s="3" t="s">
        <v>8</v>
      </c>
      <c r="AQ1417" s="124"/>
      <c r="AR1417" s="4"/>
      <c r="AS1417" s="3"/>
    </row>
    <row r="1418" spans="1:45" ht="15" customHeight="1">
      <c r="A1418" s="53">
        <v>52.927677969999998</v>
      </c>
      <c r="B1418" s="32" t="s">
        <v>40</v>
      </c>
      <c r="C1418" s="17">
        <v>-63.310229999999997</v>
      </c>
      <c r="D1418" s="17">
        <v>135.99896000000001</v>
      </c>
      <c r="E1418" s="40" t="s">
        <v>19</v>
      </c>
      <c r="F1418" s="18">
        <v>-59.8</v>
      </c>
      <c r="G1418" s="17">
        <v>-57.3</v>
      </c>
      <c r="H1418" s="17">
        <v>-57.4</v>
      </c>
      <c r="I1418" s="17">
        <v>-58.3</v>
      </c>
      <c r="J1418" s="17">
        <v>-59</v>
      </c>
      <c r="K1418" s="30">
        <v>-60.6</v>
      </c>
      <c r="L1418" s="10">
        <f t="shared" si="303"/>
        <v>-57.3</v>
      </c>
      <c r="M1418" s="52" t="str">
        <f t="shared" si="304"/>
        <v>high latitude</v>
      </c>
      <c r="N1418" s="32" t="s">
        <v>8</v>
      </c>
      <c r="O1418" s="24" t="s">
        <v>8</v>
      </c>
      <c r="P1418" s="24" t="s">
        <v>8</v>
      </c>
      <c r="Q1418" s="24" t="s">
        <v>8</v>
      </c>
      <c r="R1418" s="24" t="s">
        <v>8</v>
      </c>
      <c r="S1418" s="37" t="s">
        <v>8</v>
      </c>
      <c r="T1418" s="10" t="s">
        <v>8</v>
      </c>
      <c r="U1418" s="11" t="s">
        <v>8</v>
      </c>
      <c r="V1418" s="11" t="s">
        <v>8</v>
      </c>
      <c r="W1418" s="11" t="s">
        <v>8</v>
      </c>
      <c r="X1418" s="11" t="s">
        <v>8</v>
      </c>
      <c r="Y1418" s="12" t="s">
        <v>8</v>
      </c>
      <c r="Z1418" s="10">
        <f t="shared" si="302"/>
        <v>0.79842931937172779</v>
      </c>
      <c r="AA1418" s="47">
        <v>-0.3550600121906462</v>
      </c>
      <c r="AB1418" s="48">
        <v>-9.7763523564922877E-2</v>
      </c>
      <c r="AC1418" s="48">
        <f t="shared" si="305"/>
        <v>22.933449177131379</v>
      </c>
      <c r="AD1418" s="11">
        <f t="shared" si="306"/>
        <v>31.912974988159277</v>
      </c>
      <c r="AE1418" s="65">
        <v>28.552457473794</v>
      </c>
      <c r="AF1418" s="53">
        <v>34.589004045600298</v>
      </c>
      <c r="AG1418" s="85">
        <v>43.374728013947603</v>
      </c>
      <c r="AH1418" s="65" t="s">
        <v>8</v>
      </c>
      <c r="AI1418" s="11" t="s">
        <v>8</v>
      </c>
      <c r="AJ1418" s="11" t="s">
        <v>8</v>
      </c>
      <c r="AK1418" s="11" t="s">
        <v>8</v>
      </c>
      <c r="AL1418" s="11" t="s">
        <v>8</v>
      </c>
      <c r="AM1418" s="11" t="s">
        <v>8</v>
      </c>
      <c r="AN1418" s="3" t="str">
        <f t="shared" si="307"/>
        <v>n/a</v>
      </c>
      <c r="AO1418" s="3" t="str">
        <f t="shared" si="308"/>
        <v>n/a</v>
      </c>
      <c r="AP1418" s="3" t="s">
        <v>8</v>
      </c>
      <c r="AQ1418" s="124"/>
      <c r="AR1418" s="4"/>
      <c r="AS1418" s="3"/>
    </row>
    <row r="1419" spans="1:45" ht="15" customHeight="1">
      <c r="A1419" s="53">
        <v>52.929203389999998</v>
      </c>
      <c r="B1419" s="32" t="s">
        <v>40</v>
      </c>
      <c r="C1419" s="17">
        <v>-63.310229999999997</v>
      </c>
      <c r="D1419" s="17">
        <v>135.99896000000001</v>
      </c>
      <c r="E1419" s="40" t="s">
        <v>19</v>
      </c>
      <c r="F1419" s="18">
        <v>-59.8</v>
      </c>
      <c r="G1419" s="17">
        <v>-57.3</v>
      </c>
      <c r="H1419" s="17">
        <v>-57.4</v>
      </c>
      <c r="I1419" s="17">
        <v>-58.3</v>
      </c>
      <c r="J1419" s="17">
        <v>-59</v>
      </c>
      <c r="K1419" s="30">
        <v>-60.6</v>
      </c>
      <c r="L1419" s="10">
        <f t="shared" si="303"/>
        <v>-57.3</v>
      </c>
      <c r="M1419" s="52" t="str">
        <f t="shared" si="304"/>
        <v>high latitude</v>
      </c>
      <c r="N1419" s="32" t="s">
        <v>8</v>
      </c>
      <c r="O1419" s="24" t="s">
        <v>8</v>
      </c>
      <c r="P1419" s="24" t="s">
        <v>8</v>
      </c>
      <c r="Q1419" s="24" t="s">
        <v>8</v>
      </c>
      <c r="R1419" s="24" t="s">
        <v>8</v>
      </c>
      <c r="S1419" s="37" t="s">
        <v>8</v>
      </c>
      <c r="T1419" s="10" t="s">
        <v>8</v>
      </c>
      <c r="U1419" s="11" t="s">
        <v>8</v>
      </c>
      <c r="V1419" s="11" t="s">
        <v>8</v>
      </c>
      <c r="W1419" s="11" t="s">
        <v>8</v>
      </c>
      <c r="X1419" s="11" t="s">
        <v>8</v>
      </c>
      <c r="Y1419" s="12" t="s">
        <v>8</v>
      </c>
      <c r="Z1419" s="10">
        <f t="shared" si="302"/>
        <v>0.81907090464547683</v>
      </c>
      <c r="AA1419" s="49">
        <v>-0.34638410778746714</v>
      </c>
      <c r="AB1419" s="11">
        <v>-8.6678500970496536E-2</v>
      </c>
      <c r="AC1419" s="11">
        <f t="shared" si="305"/>
        <v>23.519072724345968</v>
      </c>
      <c r="AD1419" s="11">
        <f t="shared" si="306"/>
        <v>32.671190533618038</v>
      </c>
      <c r="AE1419" s="65">
        <v>29.709789910864899</v>
      </c>
      <c r="AF1419" s="53">
        <v>35.926316335562298</v>
      </c>
      <c r="AG1419" s="85">
        <v>44.927743144793297</v>
      </c>
      <c r="AH1419" s="65" t="s">
        <v>8</v>
      </c>
      <c r="AI1419" s="11" t="s">
        <v>8</v>
      </c>
      <c r="AJ1419" s="11" t="s">
        <v>8</v>
      </c>
      <c r="AK1419" s="11" t="s">
        <v>8</v>
      </c>
      <c r="AL1419" s="11" t="s">
        <v>8</v>
      </c>
      <c r="AM1419" s="11" t="s">
        <v>8</v>
      </c>
      <c r="AN1419" s="3" t="str">
        <f t="shared" si="307"/>
        <v>n/a</v>
      </c>
      <c r="AO1419" s="3" t="str">
        <f t="shared" si="308"/>
        <v>n/a</v>
      </c>
      <c r="AP1419" s="3" t="s">
        <v>8</v>
      </c>
      <c r="AQ1419" s="124"/>
      <c r="AR1419" s="4"/>
      <c r="AS1419" s="3"/>
    </row>
    <row r="1420" spans="1:45" ht="15" customHeight="1">
      <c r="A1420" s="53">
        <v>53.042084750000001</v>
      </c>
      <c r="B1420" s="32" t="s">
        <v>40</v>
      </c>
      <c r="C1420" s="17">
        <v>-63.310229999999997</v>
      </c>
      <c r="D1420" s="17">
        <v>135.99896000000001</v>
      </c>
      <c r="E1420" s="40" t="s">
        <v>19</v>
      </c>
      <c r="F1420" s="18">
        <v>-59.8</v>
      </c>
      <c r="G1420" s="17">
        <v>-57.3</v>
      </c>
      <c r="H1420" s="17">
        <v>-57.4</v>
      </c>
      <c r="I1420" s="17">
        <v>-58.3</v>
      </c>
      <c r="J1420" s="17">
        <v>-59</v>
      </c>
      <c r="K1420" s="30">
        <v>-60.6</v>
      </c>
      <c r="L1420" s="10">
        <f t="shared" si="303"/>
        <v>-57.3</v>
      </c>
      <c r="M1420" s="52" t="str">
        <f t="shared" si="304"/>
        <v>high latitude</v>
      </c>
      <c r="N1420" s="32" t="s">
        <v>8</v>
      </c>
      <c r="O1420" s="24" t="s">
        <v>8</v>
      </c>
      <c r="P1420" s="24" t="s">
        <v>8</v>
      </c>
      <c r="Q1420" s="24" t="s">
        <v>8</v>
      </c>
      <c r="R1420" s="24" t="s">
        <v>8</v>
      </c>
      <c r="S1420" s="37" t="s">
        <v>8</v>
      </c>
      <c r="T1420" s="10" t="s">
        <v>8</v>
      </c>
      <c r="U1420" s="11" t="s">
        <v>8</v>
      </c>
      <c r="V1420" s="11" t="s">
        <v>8</v>
      </c>
      <c r="W1420" s="11" t="s">
        <v>8</v>
      </c>
      <c r="X1420" s="11" t="s">
        <v>8</v>
      </c>
      <c r="Y1420" s="12" t="s">
        <v>8</v>
      </c>
      <c r="Z1420" s="10">
        <f t="shared" si="302"/>
        <v>0.81355932203389836</v>
      </c>
      <c r="AA1420" s="49">
        <v>-0.33449279061177817</v>
      </c>
      <c r="AB1420" s="11">
        <v>-8.9610774266556947E-2</v>
      </c>
      <c r="AC1420" s="11">
        <f t="shared" si="305"/>
        <v>24.321736633704973</v>
      </c>
      <c r="AD1420" s="11">
        <f t="shared" si="306"/>
        <v>32.470623040167503</v>
      </c>
      <c r="AE1420" s="65">
        <v>29.370709581757399</v>
      </c>
      <c r="AF1420" s="53">
        <v>35.544890008263501</v>
      </c>
      <c r="AG1420" s="85">
        <v>44.576267277893201</v>
      </c>
      <c r="AH1420" s="65" t="s">
        <v>8</v>
      </c>
      <c r="AI1420" s="11" t="s">
        <v>8</v>
      </c>
      <c r="AJ1420" s="11" t="s">
        <v>8</v>
      </c>
      <c r="AK1420" s="11" t="s">
        <v>8</v>
      </c>
      <c r="AL1420" s="11" t="s">
        <v>8</v>
      </c>
      <c r="AM1420" s="11" t="s">
        <v>8</v>
      </c>
      <c r="AN1420" s="3" t="str">
        <f t="shared" si="307"/>
        <v>n/a</v>
      </c>
      <c r="AO1420" s="3" t="str">
        <f t="shared" si="308"/>
        <v>n/a</v>
      </c>
      <c r="AP1420" s="3" t="s">
        <v>8</v>
      </c>
      <c r="AQ1420" s="124"/>
      <c r="AR1420" s="4"/>
      <c r="AS1420" s="3"/>
    </row>
    <row r="1421" spans="1:45" ht="15" customHeight="1">
      <c r="A1421" s="53">
        <v>53.044983049999999</v>
      </c>
      <c r="B1421" s="32" t="s">
        <v>40</v>
      </c>
      <c r="C1421" s="17">
        <v>-63.310229999999997</v>
      </c>
      <c r="D1421" s="17">
        <v>135.99896000000001</v>
      </c>
      <c r="E1421" s="40" t="s">
        <v>19</v>
      </c>
      <c r="F1421" s="18">
        <v>-59.8</v>
      </c>
      <c r="G1421" s="17">
        <v>-57.3</v>
      </c>
      <c r="H1421" s="17">
        <v>-57.4</v>
      </c>
      <c r="I1421" s="17">
        <v>-58.3</v>
      </c>
      <c r="J1421" s="17">
        <v>-59</v>
      </c>
      <c r="K1421" s="30">
        <v>-60.6</v>
      </c>
      <c r="L1421" s="10">
        <f t="shared" si="303"/>
        <v>-57.3</v>
      </c>
      <c r="M1421" s="52" t="str">
        <f t="shared" si="304"/>
        <v>high latitude</v>
      </c>
      <c r="N1421" s="32" t="s">
        <v>8</v>
      </c>
      <c r="O1421" s="24" t="s">
        <v>8</v>
      </c>
      <c r="P1421" s="24" t="s">
        <v>8</v>
      </c>
      <c r="Q1421" s="24" t="s">
        <v>8</v>
      </c>
      <c r="R1421" s="24" t="s">
        <v>8</v>
      </c>
      <c r="S1421" s="37" t="s">
        <v>8</v>
      </c>
      <c r="T1421" s="10" t="s">
        <v>8</v>
      </c>
      <c r="U1421" s="11" t="s">
        <v>8</v>
      </c>
      <c r="V1421" s="11" t="s">
        <v>8</v>
      </c>
      <c r="W1421" s="11" t="s">
        <v>8</v>
      </c>
      <c r="X1421" s="11" t="s">
        <v>8</v>
      </c>
      <c r="Y1421" s="12" t="s">
        <v>8</v>
      </c>
      <c r="Z1421" s="10">
        <f t="shared" si="302"/>
        <v>0.8125</v>
      </c>
      <c r="AA1421" s="47">
        <v>-0.34287887254682387</v>
      </c>
      <c r="AB1421" s="48">
        <v>-9.0176630349088016E-2</v>
      </c>
      <c r="AC1421" s="48">
        <f t="shared" si="305"/>
        <v>23.755676103089389</v>
      </c>
      <c r="AD1421" s="11">
        <f t="shared" si="306"/>
        <v>32.431918484122377</v>
      </c>
      <c r="AE1421" s="65">
        <v>29.325124040662899</v>
      </c>
      <c r="AF1421" s="53">
        <v>35.512334778595601</v>
      </c>
      <c r="AG1421" s="85">
        <v>44.5048356864258</v>
      </c>
      <c r="AH1421" s="65" t="s">
        <v>8</v>
      </c>
      <c r="AI1421" s="11" t="s">
        <v>8</v>
      </c>
      <c r="AJ1421" s="11" t="s">
        <v>8</v>
      </c>
      <c r="AK1421" s="11" t="s">
        <v>8</v>
      </c>
      <c r="AL1421" s="11" t="s">
        <v>8</v>
      </c>
      <c r="AM1421" s="11" t="s">
        <v>8</v>
      </c>
      <c r="AN1421" s="3" t="str">
        <f t="shared" si="307"/>
        <v>n/a</v>
      </c>
      <c r="AO1421" s="3" t="str">
        <f t="shared" si="308"/>
        <v>n/a</v>
      </c>
      <c r="AP1421" s="3" t="s">
        <v>8</v>
      </c>
      <c r="AQ1421" s="124"/>
      <c r="AR1421" s="4"/>
      <c r="AS1421" s="3"/>
    </row>
    <row r="1422" spans="1:45" ht="15" customHeight="1">
      <c r="A1422" s="53">
        <v>53.048186440000002</v>
      </c>
      <c r="B1422" s="32" t="s">
        <v>40</v>
      </c>
      <c r="C1422" s="17">
        <v>-63.310229999999997</v>
      </c>
      <c r="D1422" s="17">
        <v>135.99896000000001</v>
      </c>
      <c r="E1422" s="40" t="s">
        <v>19</v>
      </c>
      <c r="F1422" s="18">
        <v>-59.8</v>
      </c>
      <c r="G1422" s="17">
        <v>-57.3</v>
      </c>
      <c r="H1422" s="17">
        <v>-57.4</v>
      </c>
      <c r="I1422" s="17">
        <v>-58.3</v>
      </c>
      <c r="J1422" s="17">
        <v>-59</v>
      </c>
      <c r="K1422" s="30">
        <v>-60.6</v>
      </c>
      <c r="L1422" s="10">
        <f t="shared" si="303"/>
        <v>-57.3</v>
      </c>
      <c r="M1422" s="52" t="str">
        <f t="shared" si="304"/>
        <v>high latitude</v>
      </c>
      <c r="N1422" s="32" t="s">
        <v>8</v>
      </c>
      <c r="O1422" s="24" t="s">
        <v>8</v>
      </c>
      <c r="P1422" s="24" t="s">
        <v>8</v>
      </c>
      <c r="Q1422" s="24" t="s">
        <v>8</v>
      </c>
      <c r="R1422" s="24" t="s">
        <v>8</v>
      </c>
      <c r="S1422" s="37" t="s">
        <v>8</v>
      </c>
      <c r="T1422" s="10" t="s">
        <v>8</v>
      </c>
      <c r="U1422" s="11" t="s">
        <v>8</v>
      </c>
      <c r="V1422" s="11" t="s">
        <v>8</v>
      </c>
      <c r="W1422" s="11" t="s">
        <v>8</v>
      </c>
      <c r="X1422" s="11" t="s">
        <v>8</v>
      </c>
      <c r="Y1422" s="12" t="s">
        <v>8</v>
      </c>
      <c r="Z1422" s="10">
        <f t="shared" si="302"/>
        <v>0.8157480314960629</v>
      </c>
      <c r="AA1422" s="47">
        <v>-0.35745588970690978</v>
      </c>
      <c r="AB1422" s="48">
        <v>-8.8443965546742637E-2</v>
      </c>
      <c r="AC1422" s="48">
        <f t="shared" si="305"/>
        <v>22.77172744478359</v>
      </c>
      <c r="AD1422" s="11">
        <f t="shared" si="306"/>
        <v>32.550432756602802</v>
      </c>
      <c r="AE1422" s="65">
        <v>29.535631846364101</v>
      </c>
      <c r="AF1422" s="53">
        <v>35.7034167948975</v>
      </c>
      <c r="AG1422" s="85">
        <v>44.758096129739101</v>
      </c>
      <c r="AH1422" s="65" t="s">
        <v>8</v>
      </c>
      <c r="AI1422" s="11" t="s">
        <v>8</v>
      </c>
      <c r="AJ1422" s="11" t="s">
        <v>8</v>
      </c>
      <c r="AK1422" s="11" t="s">
        <v>8</v>
      </c>
      <c r="AL1422" s="11" t="s">
        <v>8</v>
      </c>
      <c r="AM1422" s="11" t="s">
        <v>8</v>
      </c>
      <c r="AN1422" s="3" t="str">
        <f t="shared" si="307"/>
        <v>n/a</v>
      </c>
      <c r="AO1422" s="3" t="str">
        <f t="shared" si="308"/>
        <v>n/a</v>
      </c>
      <c r="AP1422" s="3" t="s">
        <v>8</v>
      </c>
      <c r="AQ1422" s="124"/>
      <c r="AR1422" s="4"/>
      <c r="AS1422" s="3"/>
    </row>
    <row r="1423" spans="1:45" ht="15" customHeight="1">
      <c r="A1423" s="53">
        <v>53.051237290000003</v>
      </c>
      <c r="B1423" s="32" t="s">
        <v>40</v>
      </c>
      <c r="C1423" s="17">
        <v>-63.310229999999997</v>
      </c>
      <c r="D1423" s="17">
        <v>135.99896000000001</v>
      </c>
      <c r="E1423" s="40" t="s">
        <v>19</v>
      </c>
      <c r="F1423" s="18">
        <v>-59.8</v>
      </c>
      <c r="G1423" s="17">
        <v>-57.3</v>
      </c>
      <c r="H1423" s="17">
        <v>-57.4</v>
      </c>
      <c r="I1423" s="17">
        <v>-58.3</v>
      </c>
      <c r="J1423" s="17">
        <v>-59</v>
      </c>
      <c r="K1423" s="30">
        <v>-60.6</v>
      </c>
      <c r="L1423" s="10">
        <f t="shared" si="303"/>
        <v>-57.3</v>
      </c>
      <c r="M1423" s="52" t="str">
        <f t="shared" si="304"/>
        <v>high latitude</v>
      </c>
      <c r="N1423" s="32" t="s">
        <v>8</v>
      </c>
      <c r="O1423" s="24" t="s">
        <v>8</v>
      </c>
      <c r="P1423" s="24" t="s">
        <v>8</v>
      </c>
      <c r="Q1423" s="24" t="s">
        <v>8</v>
      </c>
      <c r="R1423" s="24" t="s">
        <v>8</v>
      </c>
      <c r="S1423" s="37" t="s">
        <v>8</v>
      </c>
      <c r="T1423" s="10" t="s">
        <v>8</v>
      </c>
      <c r="U1423" s="11" t="s">
        <v>8</v>
      </c>
      <c r="V1423" s="11" t="s">
        <v>8</v>
      </c>
      <c r="W1423" s="11" t="s">
        <v>8</v>
      </c>
      <c r="X1423" s="11" t="s">
        <v>8</v>
      </c>
      <c r="Y1423" s="12" t="s">
        <v>8</v>
      </c>
      <c r="Z1423" s="10">
        <f t="shared" si="302"/>
        <v>0.80432020330368492</v>
      </c>
      <c r="AA1423" s="49">
        <v>-0.34972191956370569</v>
      </c>
      <c r="AB1423" s="11">
        <v>-9.4571022341709429E-2</v>
      </c>
      <c r="AC1423" s="11">
        <f t="shared" si="305"/>
        <v>23.293770429449864</v>
      </c>
      <c r="AD1423" s="11">
        <f t="shared" si="306"/>
        <v>32.131342071827078</v>
      </c>
      <c r="AE1423" s="65">
        <v>28.891625505452801</v>
      </c>
      <c r="AF1423" s="53">
        <v>34.986531742984297</v>
      </c>
      <c r="AG1423" s="85">
        <v>43.834830363885203</v>
      </c>
      <c r="AH1423" s="65" t="s">
        <v>8</v>
      </c>
      <c r="AI1423" s="11" t="s">
        <v>8</v>
      </c>
      <c r="AJ1423" s="11" t="s">
        <v>8</v>
      </c>
      <c r="AK1423" s="11" t="s">
        <v>8</v>
      </c>
      <c r="AL1423" s="11" t="s">
        <v>8</v>
      </c>
      <c r="AM1423" s="11" t="s">
        <v>8</v>
      </c>
      <c r="AN1423" s="3" t="str">
        <f t="shared" si="307"/>
        <v>n/a</v>
      </c>
      <c r="AO1423" s="3" t="str">
        <f t="shared" si="308"/>
        <v>n/a</v>
      </c>
      <c r="AP1423" s="3" t="s">
        <v>8</v>
      </c>
      <c r="AQ1423" s="124"/>
      <c r="AR1423" s="4"/>
      <c r="AS1423" s="3"/>
    </row>
    <row r="1424" spans="1:45" ht="15" customHeight="1">
      <c r="A1424" s="53">
        <v>53.054288139999997</v>
      </c>
      <c r="B1424" s="32" t="s">
        <v>40</v>
      </c>
      <c r="C1424" s="17">
        <v>-63.310229999999997</v>
      </c>
      <c r="D1424" s="17">
        <v>135.99896000000001</v>
      </c>
      <c r="E1424" s="40" t="s">
        <v>19</v>
      </c>
      <c r="F1424" s="18">
        <v>-59.8</v>
      </c>
      <c r="G1424" s="17">
        <v>-57.3</v>
      </c>
      <c r="H1424" s="17">
        <v>-57.4</v>
      </c>
      <c r="I1424" s="17">
        <v>-58.3</v>
      </c>
      <c r="J1424" s="17">
        <v>-59</v>
      </c>
      <c r="K1424" s="30">
        <v>-60.6</v>
      </c>
      <c r="L1424" s="10">
        <f t="shared" si="303"/>
        <v>-57.3</v>
      </c>
      <c r="M1424" s="52" t="str">
        <f t="shared" si="304"/>
        <v>high latitude</v>
      </c>
      <c r="N1424" s="32" t="s">
        <v>8</v>
      </c>
      <c r="O1424" s="24" t="s">
        <v>8</v>
      </c>
      <c r="P1424" s="24" t="s">
        <v>8</v>
      </c>
      <c r="Q1424" s="24" t="s">
        <v>8</v>
      </c>
      <c r="R1424" s="24" t="s">
        <v>8</v>
      </c>
      <c r="S1424" s="37" t="s">
        <v>8</v>
      </c>
      <c r="T1424" s="10" t="s">
        <v>8</v>
      </c>
      <c r="U1424" s="11" t="s">
        <v>8</v>
      </c>
      <c r="V1424" s="11" t="s">
        <v>8</v>
      </c>
      <c r="W1424" s="11" t="s">
        <v>8</v>
      </c>
      <c r="X1424" s="11" t="s">
        <v>8</v>
      </c>
      <c r="Y1424" s="12" t="s">
        <v>8</v>
      </c>
      <c r="Z1424" s="10">
        <f t="shared" si="302"/>
        <v>0.80035335689045939</v>
      </c>
      <c r="AA1424" s="47">
        <v>-0.33738894728064206</v>
      </c>
      <c r="AB1424" s="48">
        <v>-9.6718229175439541E-2</v>
      </c>
      <c r="AC1424" s="48">
        <f t="shared" si="305"/>
        <v>24.12624605855666</v>
      </c>
      <c r="AD1424" s="11">
        <f t="shared" si="306"/>
        <v>31.984473124399937</v>
      </c>
      <c r="AE1424" s="65">
        <v>28.665839784689101</v>
      </c>
      <c r="AF1424" s="53">
        <v>34.738924182000702</v>
      </c>
      <c r="AG1424" s="85">
        <v>43.542527492931399</v>
      </c>
      <c r="AH1424" s="65" t="s">
        <v>8</v>
      </c>
      <c r="AI1424" s="11" t="s">
        <v>8</v>
      </c>
      <c r="AJ1424" s="11" t="s">
        <v>8</v>
      </c>
      <c r="AK1424" s="11" t="s">
        <v>8</v>
      </c>
      <c r="AL1424" s="11" t="s">
        <v>8</v>
      </c>
      <c r="AM1424" s="11" t="s">
        <v>8</v>
      </c>
      <c r="AN1424" s="3" t="str">
        <f t="shared" si="307"/>
        <v>n/a</v>
      </c>
      <c r="AO1424" s="3" t="str">
        <f t="shared" si="308"/>
        <v>n/a</v>
      </c>
      <c r="AP1424" s="3" t="s">
        <v>8</v>
      </c>
      <c r="AQ1424" s="124"/>
      <c r="AR1424" s="4"/>
      <c r="AS1424" s="3"/>
    </row>
    <row r="1425" spans="1:45" ht="15" customHeight="1">
      <c r="A1425" s="53">
        <v>53.057338979999997</v>
      </c>
      <c r="B1425" s="32" t="s">
        <v>40</v>
      </c>
      <c r="C1425" s="17">
        <v>-63.310229999999997</v>
      </c>
      <c r="D1425" s="17">
        <v>135.99896000000001</v>
      </c>
      <c r="E1425" s="40" t="s">
        <v>19</v>
      </c>
      <c r="F1425" s="18">
        <v>-59.8</v>
      </c>
      <c r="G1425" s="17">
        <v>-57.3</v>
      </c>
      <c r="H1425" s="17">
        <v>-57.4</v>
      </c>
      <c r="I1425" s="17">
        <v>-58.3</v>
      </c>
      <c r="J1425" s="17">
        <v>-59</v>
      </c>
      <c r="K1425" s="30">
        <v>-60.6</v>
      </c>
      <c r="L1425" s="10">
        <f t="shared" si="303"/>
        <v>-57.3</v>
      </c>
      <c r="M1425" s="52" t="str">
        <f t="shared" si="304"/>
        <v>high latitude</v>
      </c>
      <c r="N1425" s="32" t="s">
        <v>8</v>
      </c>
      <c r="O1425" s="24" t="s">
        <v>8</v>
      </c>
      <c r="P1425" s="24" t="s">
        <v>8</v>
      </c>
      <c r="Q1425" s="24" t="s">
        <v>8</v>
      </c>
      <c r="R1425" s="24" t="s">
        <v>8</v>
      </c>
      <c r="S1425" s="37" t="s">
        <v>8</v>
      </c>
      <c r="T1425" s="10" t="s">
        <v>8</v>
      </c>
      <c r="U1425" s="11" t="s">
        <v>8</v>
      </c>
      <c r="V1425" s="11" t="s">
        <v>8</v>
      </c>
      <c r="W1425" s="11" t="s">
        <v>8</v>
      </c>
      <c r="X1425" s="11" t="s">
        <v>8</v>
      </c>
      <c r="Y1425" s="12" t="s">
        <v>8</v>
      </c>
      <c r="Z1425" s="10">
        <f t="shared" si="302"/>
        <v>0.8178913738019169</v>
      </c>
      <c r="AA1425" s="47">
        <v>-0.36763946917518775</v>
      </c>
      <c r="AB1425" s="48">
        <v>-8.7304372234598943E-2</v>
      </c>
      <c r="AC1425" s="48">
        <f t="shared" si="305"/>
        <v>22.084335830674824</v>
      </c>
      <c r="AD1425" s="11">
        <f t="shared" si="306"/>
        <v>32.628380939153431</v>
      </c>
      <c r="AE1425" s="65">
        <v>29.608318162629999</v>
      </c>
      <c r="AF1425" s="53">
        <v>35.824715165252599</v>
      </c>
      <c r="AG1425" s="85">
        <v>44.895085877925503</v>
      </c>
      <c r="AH1425" s="65" t="s">
        <v>8</v>
      </c>
      <c r="AI1425" s="11" t="s">
        <v>8</v>
      </c>
      <c r="AJ1425" s="11" t="s">
        <v>8</v>
      </c>
      <c r="AK1425" s="11" t="s">
        <v>8</v>
      </c>
      <c r="AL1425" s="11" t="s">
        <v>8</v>
      </c>
      <c r="AM1425" s="11" t="s">
        <v>8</v>
      </c>
      <c r="AN1425" s="3" t="str">
        <f t="shared" si="307"/>
        <v>n/a</v>
      </c>
      <c r="AO1425" s="3" t="str">
        <f t="shared" si="308"/>
        <v>n/a</v>
      </c>
      <c r="AP1425" s="3" t="s">
        <v>8</v>
      </c>
      <c r="AQ1425" s="124"/>
      <c r="AR1425" s="4"/>
      <c r="AS1425" s="3"/>
    </row>
    <row r="1426" spans="1:45" ht="15" customHeight="1">
      <c r="A1426" s="53">
        <v>53.069542370000001</v>
      </c>
      <c r="B1426" s="32" t="s">
        <v>40</v>
      </c>
      <c r="C1426" s="17">
        <v>-63.310229999999997</v>
      </c>
      <c r="D1426" s="17">
        <v>135.99896000000001</v>
      </c>
      <c r="E1426" s="40" t="s">
        <v>19</v>
      </c>
      <c r="F1426" s="18">
        <v>-59.8</v>
      </c>
      <c r="G1426" s="17">
        <v>-57.3</v>
      </c>
      <c r="H1426" s="17">
        <v>-57.4</v>
      </c>
      <c r="I1426" s="17">
        <v>-58.3</v>
      </c>
      <c r="J1426" s="17">
        <v>-59</v>
      </c>
      <c r="K1426" s="30">
        <v>-60.6</v>
      </c>
      <c r="L1426" s="10">
        <f t="shared" si="303"/>
        <v>-57.3</v>
      </c>
      <c r="M1426" s="52" t="str">
        <f t="shared" si="304"/>
        <v>high latitude</v>
      </c>
      <c r="N1426" s="32" t="s">
        <v>8</v>
      </c>
      <c r="O1426" s="24" t="s">
        <v>8</v>
      </c>
      <c r="P1426" s="24" t="s">
        <v>8</v>
      </c>
      <c r="Q1426" s="24" t="s">
        <v>8</v>
      </c>
      <c r="R1426" s="24" t="s">
        <v>8</v>
      </c>
      <c r="S1426" s="37" t="s">
        <v>8</v>
      </c>
      <c r="T1426" s="10" t="s">
        <v>8</v>
      </c>
      <c r="U1426" s="11" t="s">
        <v>8</v>
      </c>
      <c r="V1426" s="11" t="s">
        <v>8</v>
      </c>
      <c r="W1426" s="11" t="s">
        <v>8</v>
      </c>
      <c r="X1426" s="11" t="s">
        <v>8</v>
      </c>
      <c r="Y1426" s="12" t="s">
        <v>8</v>
      </c>
      <c r="Z1426" s="10">
        <f t="shared" si="302"/>
        <v>0.8116028708133971</v>
      </c>
      <c r="AA1426" s="47">
        <v>-0.33717660948640421</v>
      </c>
      <c r="AB1426" s="48">
        <v>-9.0656425443260538E-2</v>
      </c>
      <c r="AC1426" s="48">
        <f t="shared" si="305"/>
        <v>24.140578859667713</v>
      </c>
      <c r="AD1426" s="11">
        <f t="shared" si="306"/>
        <v>32.399100499680983</v>
      </c>
      <c r="AE1426" s="65">
        <v>29.224268283085099</v>
      </c>
      <c r="AF1426" s="53">
        <v>35.472896698688203</v>
      </c>
      <c r="AG1426" s="85">
        <v>44.391704675476603</v>
      </c>
      <c r="AH1426" s="65" t="s">
        <v>8</v>
      </c>
      <c r="AI1426" s="11" t="s">
        <v>8</v>
      </c>
      <c r="AJ1426" s="11" t="s">
        <v>8</v>
      </c>
      <c r="AK1426" s="11" t="s">
        <v>8</v>
      </c>
      <c r="AL1426" s="11" t="s">
        <v>8</v>
      </c>
      <c r="AM1426" s="11" t="s">
        <v>8</v>
      </c>
      <c r="AN1426" s="3" t="str">
        <f t="shared" si="307"/>
        <v>n/a</v>
      </c>
      <c r="AO1426" s="3" t="str">
        <f t="shared" si="308"/>
        <v>n/a</v>
      </c>
      <c r="AP1426" s="3" t="s">
        <v>8</v>
      </c>
      <c r="AQ1426" s="124"/>
      <c r="AR1426" s="4"/>
      <c r="AS1426" s="3"/>
    </row>
    <row r="1427" spans="1:45" ht="15" customHeight="1">
      <c r="A1427" s="53">
        <v>53.082275950000003</v>
      </c>
      <c r="B1427" s="32" t="s">
        <v>40</v>
      </c>
      <c r="C1427" s="17">
        <v>-63.310229999999997</v>
      </c>
      <c r="D1427" s="17">
        <v>135.99896000000001</v>
      </c>
      <c r="E1427" s="40" t="s">
        <v>19</v>
      </c>
      <c r="F1427" s="18">
        <v>-59.8</v>
      </c>
      <c r="G1427" s="17">
        <v>-57.3</v>
      </c>
      <c r="H1427" s="17">
        <v>-57.4</v>
      </c>
      <c r="I1427" s="17">
        <v>-58.3</v>
      </c>
      <c r="J1427" s="17">
        <v>-59</v>
      </c>
      <c r="K1427" s="30">
        <v>-60.6</v>
      </c>
      <c r="L1427" s="10">
        <f t="shared" si="303"/>
        <v>-57.3</v>
      </c>
      <c r="M1427" s="52" t="str">
        <f t="shared" si="304"/>
        <v>high latitude</v>
      </c>
      <c r="N1427" s="32" t="s">
        <v>8</v>
      </c>
      <c r="O1427" s="24" t="s">
        <v>8</v>
      </c>
      <c r="P1427" s="24" t="s">
        <v>8</v>
      </c>
      <c r="Q1427" s="24" t="s">
        <v>8</v>
      </c>
      <c r="R1427" s="24" t="s">
        <v>8</v>
      </c>
      <c r="S1427" s="37" t="s">
        <v>8</v>
      </c>
      <c r="T1427" s="10" t="s">
        <v>8</v>
      </c>
      <c r="U1427" s="11" t="s">
        <v>8</v>
      </c>
      <c r="V1427" s="11" t="s">
        <v>8</v>
      </c>
      <c r="W1427" s="11" t="s">
        <v>8</v>
      </c>
      <c r="X1427" s="11" t="s">
        <v>8</v>
      </c>
      <c r="Y1427" s="12" t="s">
        <v>8</v>
      </c>
      <c r="Z1427" s="10">
        <f t="shared" si="302"/>
        <v>0.80277185501066095</v>
      </c>
      <c r="AA1427" s="47">
        <v>-0.35355904694016582</v>
      </c>
      <c r="AB1427" s="48">
        <v>-9.5407862178363903E-2</v>
      </c>
      <c r="AC1427" s="48">
        <f t="shared" si="305"/>
        <v>23.034764331538806</v>
      </c>
      <c r="AD1427" s="11">
        <f t="shared" si="306"/>
        <v>32.074102226999912</v>
      </c>
      <c r="AE1427" s="65">
        <v>28.7328289110547</v>
      </c>
      <c r="AF1427" s="53">
        <v>34.905547024096599</v>
      </c>
      <c r="AG1427" s="85">
        <v>43.745694982053699</v>
      </c>
      <c r="AH1427" s="65" t="s">
        <v>8</v>
      </c>
      <c r="AI1427" s="11" t="s">
        <v>8</v>
      </c>
      <c r="AJ1427" s="11" t="s">
        <v>8</v>
      </c>
      <c r="AK1427" s="11" t="s">
        <v>8</v>
      </c>
      <c r="AL1427" s="11" t="s">
        <v>8</v>
      </c>
      <c r="AM1427" s="11" t="s">
        <v>8</v>
      </c>
      <c r="AN1427" s="3" t="str">
        <f t="shared" si="307"/>
        <v>n/a</v>
      </c>
      <c r="AO1427" s="3" t="str">
        <f t="shared" si="308"/>
        <v>n/a</v>
      </c>
      <c r="AP1427" s="3" t="s">
        <v>8</v>
      </c>
      <c r="AQ1427" s="124"/>
      <c r="AR1427" s="4"/>
      <c r="AS1427" s="3"/>
    </row>
    <row r="1428" spans="1:45" ht="15" customHeight="1">
      <c r="A1428" s="53">
        <v>53.086879430000003</v>
      </c>
      <c r="B1428" s="32" t="s">
        <v>40</v>
      </c>
      <c r="C1428" s="17">
        <v>-63.310229999999997</v>
      </c>
      <c r="D1428" s="17">
        <v>135.99896000000001</v>
      </c>
      <c r="E1428" s="40" t="s">
        <v>19</v>
      </c>
      <c r="F1428" s="18">
        <v>-59.8</v>
      </c>
      <c r="G1428" s="17">
        <v>-57.3</v>
      </c>
      <c r="H1428" s="17">
        <v>-57.4</v>
      </c>
      <c r="I1428" s="17">
        <v>-58.3</v>
      </c>
      <c r="J1428" s="17">
        <v>-59</v>
      </c>
      <c r="K1428" s="30">
        <v>-60.6</v>
      </c>
      <c r="L1428" s="10">
        <f t="shared" si="303"/>
        <v>-57.3</v>
      </c>
      <c r="M1428" s="52" t="str">
        <f t="shared" si="304"/>
        <v>high latitude</v>
      </c>
      <c r="N1428" s="32" t="s">
        <v>8</v>
      </c>
      <c r="O1428" s="24" t="s">
        <v>8</v>
      </c>
      <c r="P1428" s="24" t="s">
        <v>8</v>
      </c>
      <c r="Q1428" s="24" t="s">
        <v>8</v>
      </c>
      <c r="R1428" s="24" t="s">
        <v>8</v>
      </c>
      <c r="S1428" s="37" t="s">
        <v>8</v>
      </c>
      <c r="T1428" s="10" t="s">
        <v>8</v>
      </c>
      <c r="U1428" s="11" t="s">
        <v>8</v>
      </c>
      <c r="V1428" s="11" t="s">
        <v>8</v>
      </c>
      <c r="W1428" s="11" t="s">
        <v>8</v>
      </c>
      <c r="X1428" s="11" t="s">
        <v>8</v>
      </c>
      <c r="Y1428" s="12" t="s">
        <v>8</v>
      </c>
      <c r="Z1428" s="10">
        <f t="shared" si="302"/>
        <v>0.82116788321167888</v>
      </c>
      <c r="AA1428" s="47">
        <v>-0.34250259516264758</v>
      </c>
      <c r="AB1428" s="48">
        <v>-8.5568044709025445E-2</v>
      </c>
      <c r="AC1428" s="48">
        <f t="shared" si="305"/>
        <v>23.781074826521287</v>
      </c>
      <c r="AD1428" s="11">
        <f t="shared" si="306"/>
        <v>32.747145741902663</v>
      </c>
      <c r="AE1428" s="65">
        <v>29.785919792745801</v>
      </c>
      <c r="AF1428" s="53">
        <v>36.069735017758099</v>
      </c>
      <c r="AG1428" s="85">
        <v>45.159697049189099</v>
      </c>
      <c r="AH1428" s="65" t="s">
        <v>8</v>
      </c>
      <c r="AI1428" s="11" t="s">
        <v>8</v>
      </c>
      <c r="AJ1428" s="11" t="s">
        <v>8</v>
      </c>
      <c r="AK1428" s="11" t="s">
        <v>8</v>
      </c>
      <c r="AL1428" s="11" t="s">
        <v>8</v>
      </c>
      <c r="AM1428" s="11" t="s">
        <v>8</v>
      </c>
      <c r="AN1428" s="3" t="str">
        <f t="shared" si="307"/>
        <v>n/a</v>
      </c>
      <c r="AO1428" s="3" t="str">
        <f t="shared" si="308"/>
        <v>n/a</v>
      </c>
      <c r="AP1428" s="3" t="s">
        <v>8</v>
      </c>
      <c r="AQ1428" s="124"/>
      <c r="AR1428" s="4"/>
      <c r="AS1428" s="3"/>
    </row>
    <row r="1429" spans="1:45" ht="15" customHeight="1">
      <c r="A1429" s="53">
        <v>53.093894259999999</v>
      </c>
      <c r="B1429" s="32" t="s">
        <v>40</v>
      </c>
      <c r="C1429" s="17">
        <v>-63.310229999999997</v>
      </c>
      <c r="D1429" s="17">
        <v>135.99896000000001</v>
      </c>
      <c r="E1429" s="40" t="s">
        <v>19</v>
      </c>
      <c r="F1429" s="18">
        <v>-59.8</v>
      </c>
      <c r="G1429" s="17">
        <v>-57.3</v>
      </c>
      <c r="H1429" s="17">
        <v>-57.4</v>
      </c>
      <c r="I1429" s="17">
        <v>-58.3</v>
      </c>
      <c r="J1429" s="17">
        <v>-59</v>
      </c>
      <c r="K1429" s="30">
        <v>-60.6</v>
      </c>
      <c r="L1429" s="10">
        <f t="shared" si="303"/>
        <v>-57.3</v>
      </c>
      <c r="M1429" s="52" t="str">
        <f t="shared" si="304"/>
        <v>high latitude</v>
      </c>
      <c r="N1429" s="32" t="s">
        <v>8</v>
      </c>
      <c r="O1429" s="24" t="s">
        <v>8</v>
      </c>
      <c r="P1429" s="24" t="s">
        <v>8</v>
      </c>
      <c r="Q1429" s="24" t="s">
        <v>8</v>
      </c>
      <c r="R1429" s="24" t="s">
        <v>8</v>
      </c>
      <c r="S1429" s="37" t="s">
        <v>8</v>
      </c>
      <c r="T1429" s="10" t="s">
        <v>8</v>
      </c>
      <c r="U1429" s="11" t="s">
        <v>8</v>
      </c>
      <c r="V1429" s="11" t="s">
        <v>8</v>
      </c>
      <c r="W1429" s="11" t="s">
        <v>8</v>
      </c>
      <c r="X1429" s="11" t="s">
        <v>8</v>
      </c>
      <c r="Y1429" s="12" t="s">
        <v>8</v>
      </c>
      <c r="Z1429" s="10">
        <f t="shared" si="302"/>
        <v>0.79185520361990946</v>
      </c>
      <c r="AA1429" s="47">
        <v>-0.35312482479244134</v>
      </c>
      <c r="AB1429" s="48">
        <v>-0.10135422499881627</v>
      </c>
      <c r="AC1429" s="48">
        <f t="shared" si="305"/>
        <v>23.064074326510209</v>
      </c>
      <c r="AD1429" s="11">
        <f t="shared" si="306"/>
        <v>31.66737101008097</v>
      </c>
      <c r="AE1429" s="65">
        <v>28.137450271525299</v>
      </c>
      <c r="AF1429" s="53">
        <v>34.211872480333597</v>
      </c>
      <c r="AG1429" s="85">
        <v>42.818387038337001</v>
      </c>
      <c r="AH1429" s="65" t="s">
        <v>8</v>
      </c>
      <c r="AI1429" s="11" t="s">
        <v>8</v>
      </c>
      <c r="AJ1429" s="11" t="s">
        <v>8</v>
      </c>
      <c r="AK1429" s="11" t="s">
        <v>8</v>
      </c>
      <c r="AL1429" s="11" t="s">
        <v>8</v>
      </c>
      <c r="AM1429" s="11" t="s">
        <v>8</v>
      </c>
      <c r="AN1429" s="3" t="str">
        <f t="shared" si="307"/>
        <v>n/a</v>
      </c>
      <c r="AO1429" s="3" t="str">
        <f t="shared" si="308"/>
        <v>n/a</v>
      </c>
      <c r="AP1429" s="3" t="s">
        <v>8</v>
      </c>
      <c r="AQ1429" s="124"/>
      <c r="AR1429" s="4"/>
      <c r="AS1429" s="3"/>
    </row>
    <row r="1430" spans="1:45" ht="15" customHeight="1">
      <c r="A1430" s="53">
        <v>53.098059319999997</v>
      </c>
      <c r="B1430" s="32" t="s">
        <v>40</v>
      </c>
      <c r="C1430" s="17">
        <v>-63.310229999999997</v>
      </c>
      <c r="D1430" s="17">
        <v>135.99896000000001</v>
      </c>
      <c r="E1430" s="40" t="s">
        <v>19</v>
      </c>
      <c r="F1430" s="18">
        <v>-59.8</v>
      </c>
      <c r="G1430" s="17">
        <v>-57.3</v>
      </c>
      <c r="H1430" s="17">
        <v>-57.4</v>
      </c>
      <c r="I1430" s="17">
        <v>-58.3</v>
      </c>
      <c r="J1430" s="17">
        <v>-59</v>
      </c>
      <c r="K1430" s="30">
        <v>-60.6</v>
      </c>
      <c r="L1430" s="10">
        <f t="shared" si="303"/>
        <v>-57.3</v>
      </c>
      <c r="M1430" s="52" t="str">
        <f t="shared" si="304"/>
        <v>high latitude</v>
      </c>
      <c r="N1430" s="32" t="s">
        <v>8</v>
      </c>
      <c r="O1430" s="24" t="s">
        <v>8</v>
      </c>
      <c r="P1430" s="24" t="s">
        <v>8</v>
      </c>
      <c r="Q1430" s="24" t="s">
        <v>8</v>
      </c>
      <c r="R1430" s="24" t="s">
        <v>8</v>
      </c>
      <c r="S1430" s="37" t="s">
        <v>8</v>
      </c>
      <c r="T1430" s="10" t="s">
        <v>8</v>
      </c>
      <c r="U1430" s="11" t="s">
        <v>8</v>
      </c>
      <c r="V1430" s="11" t="s">
        <v>8</v>
      </c>
      <c r="W1430" s="11" t="s">
        <v>8</v>
      </c>
      <c r="X1430" s="11" t="s">
        <v>8</v>
      </c>
      <c r="Y1430" s="12" t="s">
        <v>8</v>
      </c>
      <c r="Z1430" s="10">
        <f t="shared" si="302"/>
        <v>0.80627159181504116</v>
      </c>
      <c r="AA1430" s="47">
        <v>-0.34856885179994274</v>
      </c>
      <c r="AB1430" s="48">
        <v>-9.3518641869152666E-2</v>
      </c>
      <c r="AC1430" s="48">
        <f t="shared" si="305"/>
        <v>23.371602503503865</v>
      </c>
      <c r="AD1430" s="11">
        <f t="shared" si="306"/>
        <v>32.203324896149958</v>
      </c>
      <c r="AE1430" s="65">
        <v>28.979867514073401</v>
      </c>
      <c r="AF1430" s="53">
        <v>35.122864489690897</v>
      </c>
      <c r="AG1430" s="85">
        <v>44.045977921931097</v>
      </c>
      <c r="AH1430" s="65" t="s">
        <v>8</v>
      </c>
      <c r="AI1430" s="11" t="s">
        <v>8</v>
      </c>
      <c r="AJ1430" s="11" t="s">
        <v>8</v>
      </c>
      <c r="AK1430" s="11" t="s">
        <v>8</v>
      </c>
      <c r="AL1430" s="11" t="s">
        <v>8</v>
      </c>
      <c r="AM1430" s="11" t="s">
        <v>8</v>
      </c>
      <c r="AN1430" s="3" t="str">
        <f t="shared" si="307"/>
        <v>n/a</v>
      </c>
      <c r="AO1430" s="3" t="str">
        <f t="shared" si="308"/>
        <v>n/a</v>
      </c>
      <c r="AP1430" s="3" t="s">
        <v>8</v>
      </c>
      <c r="AQ1430" s="124"/>
      <c r="AR1430" s="4"/>
      <c r="AS1430" s="3"/>
    </row>
    <row r="1431" spans="1:45" ht="15" customHeight="1">
      <c r="A1431" s="53">
        <v>53.102662799999997</v>
      </c>
      <c r="B1431" s="32" t="s">
        <v>40</v>
      </c>
      <c r="C1431" s="17">
        <v>-63.310229999999997</v>
      </c>
      <c r="D1431" s="17">
        <v>135.99896000000001</v>
      </c>
      <c r="E1431" s="40" t="s">
        <v>19</v>
      </c>
      <c r="F1431" s="18">
        <v>-59.8</v>
      </c>
      <c r="G1431" s="17">
        <v>-57.3</v>
      </c>
      <c r="H1431" s="17">
        <v>-57.4</v>
      </c>
      <c r="I1431" s="17">
        <v>-58.3</v>
      </c>
      <c r="J1431" s="17">
        <v>-59</v>
      </c>
      <c r="K1431" s="30">
        <v>-60.6</v>
      </c>
      <c r="L1431" s="10">
        <f t="shared" si="303"/>
        <v>-57.3</v>
      </c>
      <c r="M1431" s="52" t="str">
        <f t="shared" si="304"/>
        <v>high latitude</v>
      </c>
      <c r="N1431" s="32" t="s">
        <v>8</v>
      </c>
      <c r="O1431" s="24" t="s">
        <v>8</v>
      </c>
      <c r="P1431" s="24" t="s">
        <v>8</v>
      </c>
      <c r="Q1431" s="24" t="s">
        <v>8</v>
      </c>
      <c r="R1431" s="24" t="s">
        <v>8</v>
      </c>
      <c r="S1431" s="37" t="s">
        <v>8</v>
      </c>
      <c r="T1431" s="10" t="s">
        <v>8</v>
      </c>
      <c r="U1431" s="11" t="s">
        <v>8</v>
      </c>
      <c r="V1431" s="11" t="s">
        <v>8</v>
      </c>
      <c r="W1431" s="11" t="s">
        <v>8</v>
      </c>
      <c r="X1431" s="11" t="s">
        <v>8</v>
      </c>
      <c r="Y1431" s="12" t="s">
        <v>8</v>
      </c>
      <c r="Z1431" s="10">
        <f t="shared" si="302"/>
        <v>0.80775075987841949</v>
      </c>
      <c r="AA1431" s="47">
        <v>-0.36437655812316105</v>
      </c>
      <c r="AB1431" s="48">
        <v>-9.272262475463991E-2</v>
      </c>
      <c r="AC1431" s="48">
        <f t="shared" si="305"/>
        <v>22.304582326686628</v>
      </c>
      <c r="AD1431" s="11">
        <f t="shared" si="306"/>
        <v>32.257772466782633</v>
      </c>
      <c r="AE1431" s="65">
        <v>29.094604441618099</v>
      </c>
      <c r="AF1431" s="53">
        <v>35.190359351219598</v>
      </c>
      <c r="AG1431" s="85">
        <v>44.133054956601399</v>
      </c>
      <c r="AH1431" s="65" t="s">
        <v>8</v>
      </c>
      <c r="AI1431" s="11" t="s">
        <v>8</v>
      </c>
      <c r="AJ1431" s="11" t="s">
        <v>8</v>
      </c>
      <c r="AK1431" s="11" t="s">
        <v>8</v>
      </c>
      <c r="AL1431" s="11" t="s">
        <v>8</v>
      </c>
      <c r="AM1431" s="11" t="s">
        <v>8</v>
      </c>
      <c r="AN1431" s="3" t="str">
        <f t="shared" si="307"/>
        <v>n/a</v>
      </c>
      <c r="AO1431" s="3" t="str">
        <f t="shared" si="308"/>
        <v>n/a</v>
      </c>
      <c r="AP1431" s="3" t="s">
        <v>8</v>
      </c>
      <c r="AQ1431" s="124"/>
      <c r="AR1431" s="4"/>
      <c r="AS1431" s="3"/>
    </row>
    <row r="1432" spans="1:45" ht="15" customHeight="1">
      <c r="A1432" s="53">
        <v>53.10704707</v>
      </c>
      <c r="B1432" s="32" t="s">
        <v>40</v>
      </c>
      <c r="C1432" s="17">
        <v>-63.310229999999997</v>
      </c>
      <c r="D1432" s="17">
        <v>135.99896000000001</v>
      </c>
      <c r="E1432" s="40" t="s">
        <v>19</v>
      </c>
      <c r="F1432" s="18">
        <v>-59.8</v>
      </c>
      <c r="G1432" s="17">
        <v>-57.3</v>
      </c>
      <c r="H1432" s="17">
        <v>-57.4</v>
      </c>
      <c r="I1432" s="17">
        <v>-58.3</v>
      </c>
      <c r="J1432" s="17">
        <v>-59</v>
      </c>
      <c r="K1432" s="30">
        <v>-60.6</v>
      </c>
      <c r="L1432" s="10">
        <f t="shared" si="303"/>
        <v>-57.3</v>
      </c>
      <c r="M1432" s="52" t="str">
        <f t="shared" si="304"/>
        <v>high latitude</v>
      </c>
      <c r="N1432" s="32" t="s">
        <v>8</v>
      </c>
      <c r="O1432" s="24" t="s">
        <v>8</v>
      </c>
      <c r="P1432" s="24" t="s">
        <v>8</v>
      </c>
      <c r="Q1432" s="24" t="s">
        <v>8</v>
      </c>
      <c r="R1432" s="24" t="s">
        <v>8</v>
      </c>
      <c r="S1432" s="37" t="s">
        <v>8</v>
      </c>
      <c r="T1432" s="10" t="s">
        <v>8</v>
      </c>
      <c r="U1432" s="11" t="s">
        <v>8</v>
      </c>
      <c r="V1432" s="11" t="s">
        <v>8</v>
      </c>
      <c r="W1432" s="11" t="s">
        <v>8</v>
      </c>
      <c r="X1432" s="11" t="s">
        <v>8</v>
      </c>
      <c r="Y1432" s="12" t="s">
        <v>8</v>
      </c>
      <c r="Z1432" s="10">
        <f t="shared" si="302"/>
        <v>0.79805825242718442</v>
      </c>
      <c r="AA1432" s="47">
        <v>-0.36445069435306621</v>
      </c>
      <c r="AB1432" s="48">
        <v>-9.7965407165121823E-2</v>
      </c>
      <c r="AC1432" s="48">
        <f t="shared" si="305"/>
        <v>22.29957813116803</v>
      </c>
      <c r="AD1432" s="11">
        <f t="shared" si="306"/>
        <v>31.899166149905668</v>
      </c>
      <c r="AE1432" s="65">
        <v>28.5320612180038</v>
      </c>
      <c r="AF1432" s="53">
        <v>34.587647121862901</v>
      </c>
      <c r="AG1432" s="85">
        <v>43.354858254834198</v>
      </c>
      <c r="AH1432" s="65" t="s">
        <v>8</v>
      </c>
      <c r="AI1432" s="11" t="s">
        <v>8</v>
      </c>
      <c r="AJ1432" s="11" t="s">
        <v>8</v>
      </c>
      <c r="AK1432" s="11" t="s">
        <v>8</v>
      </c>
      <c r="AL1432" s="11" t="s">
        <v>8</v>
      </c>
      <c r="AM1432" s="11" t="s">
        <v>8</v>
      </c>
      <c r="AN1432" s="3" t="str">
        <f t="shared" si="307"/>
        <v>n/a</v>
      </c>
      <c r="AO1432" s="3" t="str">
        <f t="shared" si="308"/>
        <v>n/a</v>
      </c>
      <c r="AP1432" s="3" t="s">
        <v>8</v>
      </c>
      <c r="AQ1432" s="124"/>
      <c r="AR1432" s="4"/>
      <c r="AS1432" s="3"/>
    </row>
    <row r="1433" spans="1:45" ht="15" customHeight="1">
      <c r="A1433" s="53">
        <v>53.111431330000002</v>
      </c>
      <c r="B1433" s="32" t="s">
        <v>40</v>
      </c>
      <c r="C1433" s="17">
        <v>-63.310229999999997</v>
      </c>
      <c r="D1433" s="17">
        <v>135.99896000000001</v>
      </c>
      <c r="E1433" s="40" t="s">
        <v>19</v>
      </c>
      <c r="F1433" s="18">
        <v>-59.8</v>
      </c>
      <c r="G1433" s="17">
        <v>-57.3</v>
      </c>
      <c r="H1433" s="17">
        <v>-57.4</v>
      </c>
      <c r="I1433" s="17">
        <v>-58.3</v>
      </c>
      <c r="J1433" s="17">
        <v>-59</v>
      </c>
      <c r="K1433" s="30">
        <v>-60.6</v>
      </c>
      <c r="L1433" s="10">
        <f t="shared" si="303"/>
        <v>-57.3</v>
      </c>
      <c r="M1433" s="52" t="str">
        <f t="shared" si="304"/>
        <v>high latitude</v>
      </c>
      <c r="N1433" s="32" t="s">
        <v>8</v>
      </c>
      <c r="O1433" s="24" t="s">
        <v>8</v>
      </c>
      <c r="P1433" s="24" t="s">
        <v>8</v>
      </c>
      <c r="Q1433" s="24" t="s">
        <v>8</v>
      </c>
      <c r="R1433" s="24" t="s">
        <v>8</v>
      </c>
      <c r="S1433" s="37" t="s">
        <v>8</v>
      </c>
      <c r="T1433" s="10" t="s">
        <v>8</v>
      </c>
      <c r="U1433" s="11" t="s">
        <v>8</v>
      </c>
      <c r="V1433" s="11" t="s">
        <v>8</v>
      </c>
      <c r="W1433" s="11" t="s">
        <v>8</v>
      </c>
      <c r="X1433" s="11" t="s">
        <v>8</v>
      </c>
      <c r="Y1433" s="12" t="s">
        <v>8</v>
      </c>
      <c r="Z1433" s="10">
        <f t="shared" si="302"/>
        <v>0.79192166462668301</v>
      </c>
      <c r="AA1433" s="47">
        <v>-0.35962471092982856</v>
      </c>
      <c r="AB1433" s="48">
        <v>-0.1013177758637151</v>
      </c>
      <c r="AC1433" s="48">
        <f t="shared" si="305"/>
        <v>22.625332012236569</v>
      </c>
      <c r="AD1433" s="11">
        <f t="shared" si="306"/>
        <v>31.669864130921887</v>
      </c>
      <c r="AE1433" s="65">
        <v>28.157357141130301</v>
      </c>
      <c r="AF1433" s="53">
        <v>34.250497671190502</v>
      </c>
      <c r="AG1433" s="85">
        <v>42.857920890584602</v>
      </c>
      <c r="AH1433" s="65" t="s">
        <v>8</v>
      </c>
      <c r="AI1433" s="11" t="s">
        <v>8</v>
      </c>
      <c r="AJ1433" s="11" t="s">
        <v>8</v>
      </c>
      <c r="AK1433" s="11" t="s">
        <v>8</v>
      </c>
      <c r="AL1433" s="11" t="s">
        <v>8</v>
      </c>
      <c r="AM1433" s="11" t="s">
        <v>8</v>
      </c>
      <c r="AN1433" s="3" t="str">
        <f t="shared" si="307"/>
        <v>n/a</v>
      </c>
      <c r="AO1433" s="3" t="str">
        <f t="shared" si="308"/>
        <v>n/a</v>
      </c>
      <c r="AP1433" s="3" t="s">
        <v>8</v>
      </c>
      <c r="AQ1433" s="124"/>
      <c r="AR1433" s="4"/>
      <c r="AS1433" s="3"/>
    </row>
    <row r="1434" spans="1:45" ht="15" customHeight="1">
      <c r="A1434" s="53">
        <v>53.115815599999998</v>
      </c>
      <c r="B1434" s="32" t="s">
        <v>40</v>
      </c>
      <c r="C1434" s="17">
        <v>-63.310229999999997</v>
      </c>
      <c r="D1434" s="17">
        <v>135.99896000000001</v>
      </c>
      <c r="E1434" s="40" t="s">
        <v>19</v>
      </c>
      <c r="F1434" s="18">
        <v>-59.8</v>
      </c>
      <c r="G1434" s="17">
        <v>-57.3</v>
      </c>
      <c r="H1434" s="17">
        <v>-57.4</v>
      </c>
      <c r="I1434" s="17">
        <v>-58.3</v>
      </c>
      <c r="J1434" s="17">
        <v>-59</v>
      </c>
      <c r="K1434" s="30">
        <v>-60.6</v>
      </c>
      <c r="L1434" s="10">
        <f t="shared" si="303"/>
        <v>-57.3</v>
      </c>
      <c r="M1434" s="52" t="str">
        <f t="shared" si="304"/>
        <v>high latitude</v>
      </c>
      <c r="N1434" s="32" t="s">
        <v>8</v>
      </c>
      <c r="O1434" s="24" t="s">
        <v>8</v>
      </c>
      <c r="P1434" s="24" t="s">
        <v>8</v>
      </c>
      <c r="Q1434" s="24" t="s">
        <v>8</v>
      </c>
      <c r="R1434" s="24" t="s">
        <v>8</v>
      </c>
      <c r="S1434" s="37" t="s">
        <v>8</v>
      </c>
      <c r="T1434" s="10" t="s">
        <v>8</v>
      </c>
      <c r="U1434" s="11" t="s">
        <v>8</v>
      </c>
      <c r="V1434" s="11" t="s">
        <v>8</v>
      </c>
      <c r="W1434" s="11" t="s">
        <v>8</v>
      </c>
      <c r="X1434" s="11" t="s">
        <v>8</v>
      </c>
      <c r="Y1434" s="12" t="s">
        <v>8</v>
      </c>
      <c r="Z1434" s="10">
        <f t="shared" si="302"/>
        <v>0.80678314491264136</v>
      </c>
      <c r="AA1434" s="47">
        <v>-0.35902194264166792</v>
      </c>
      <c r="AB1434" s="48">
        <v>-9.3243183523099349E-2</v>
      </c>
      <c r="AC1434" s="48">
        <f t="shared" si="305"/>
        <v>22.666018871687413</v>
      </c>
      <c r="AD1434" s="11">
        <f t="shared" si="306"/>
        <v>32.222166247020006</v>
      </c>
      <c r="AE1434" s="65">
        <v>28.9948365939719</v>
      </c>
      <c r="AF1434" s="53">
        <v>35.167073222009599</v>
      </c>
      <c r="AG1434" s="85">
        <v>44.035309160046602</v>
      </c>
      <c r="AH1434" s="65" t="s">
        <v>8</v>
      </c>
      <c r="AI1434" s="11" t="s">
        <v>8</v>
      </c>
      <c r="AJ1434" s="11" t="s">
        <v>8</v>
      </c>
      <c r="AK1434" s="11" t="s">
        <v>8</v>
      </c>
      <c r="AL1434" s="11" t="s">
        <v>8</v>
      </c>
      <c r="AM1434" s="11" t="s">
        <v>8</v>
      </c>
      <c r="AN1434" s="3" t="str">
        <f t="shared" si="307"/>
        <v>n/a</v>
      </c>
      <c r="AO1434" s="3" t="str">
        <f t="shared" si="308"/>
        <v>n/a</v>
      </c>
      <c r="AP1434" s="3" t="s">
        <v>8</v>
      </c>
      <c r="AQ1434" s="124"/>
      <c r="AR1434" s="4"/>
      <c r="AS1434" s="3"/>
    </row>
    <row r="1435" spans="1:45" ht="15" customHeight="1">
      <c r="A1435" s="53">
        <v>53.12019987</v>
      </c>
      <c r="B1435" s="32" t="s">
        <v>40</v>
      </c>
      <c r="C1435" s="17">
        <v>-63.310229999999997</v>
      </c>
      <c r="D1435" s="17">
        <v>135.99896000000001</v>
      </c>
      <c r="E1435" s="40" t="s">
        <v>19</v>
      </c>
      <c r="F1435" s="18">
        <v>-59.8</v>
      </c>
      <c r="G1435" s="17">
        <v>-57.3</v>
      </c>
      <c r="H1435" s="17">
        <v>-57.4</v>
      </c>
      <c r="I1435" s="17">
        <v>-58.3</v>
      </c>
      <c r="J1435" s="17">
        <v>-59</v>
      </c>
      <c r="K1435" s="30">
        <v>-60.6</v>
      </c>
      <c r="L1435" s="10">
        <f t="shared" si="303"/>
        <v>-57.3</v>
      </c>
      <c r="M1435" s="52" t="str">
        <f t="shared" si="304"/>
        <v>high latitude</v>
      </c>
      <c r="N1435" s="32" t="s">
        <v>8</v>
      </c>
      <c r="O1435" s="24" t="s">
        <v>8</v>
      </c>
      <c r="P1435" s="24" t="s">
        <v>8</v>
      </c>
      <c r="Q1435" s="24" t="s">
        <v>8</v>
      </c>
      <c r="R1435" s="24" t="s">
        <v>8</v>
      </c>
      <c r="S1435" s="37" t="s">
        <v>8</v>
      </c>
      <c r="T1435" s="10" t="s">
        <v>8</v>
      </c>
      <c r="U1435" s="11" t="s">
        <v>8</v>
      </c>
      <c r="V1435" s="11" t="s">
        <v>8</v>
      </c>
      <c r="W1435" s="11" t="s">
        <v>8</v>
      </c>
      <c r="X1435" s="11" t="s">
        <v>8</v>
      </c>
      <c r="Y1435" s="12" t="s">
        <v>8</v>
      </c>
      <c r="Z1435" s="10">
        <f t="shared" si="302"/>
        <v>0.80318497345855444</v>
      </c>
      <c r="AA1435" s="47">
        <v>-0.35019830229245053</v>
      </c>
      <c r="AB1435" s="48">
        <v>-9.5184425205377357E-2</v>
      </c>
      <c r="AC1435" s="48">
        <f t="shared" si="305"/>
        <v>23.261614595259587</v>
      </c>
      <c r="AD1435" s="11">
        <f t="shared" si="306"/>
        <v>32.089385315952192</v>
      </c>
      <c r="AE1435" s="65">
        <v>28.804542382816301</v>
      </c>
      <c r="AF1435" s="53">
        <v>34.901692385967102</v>
      </c>
      <c r="AG1435" s="85">
        <v>43.787499220060099</v>
      </c>
      <c r="AH1435" s="65" t="s">
        <v>8</v>
      </c>
      <c r="AI1435" s="11" t="s">
        <v>8</v>
      </c>
      <c r="AJ1435" s="11" t="s">
        <v>8</v>
      </c>
      <c r="AK1435" s="11" t="s">
        <v>8</v>
      </c>
      <c r="AL1435" s="11" t="s">
        <v>8</v>
      </c>
      <c r="AM1435" s="11" t="s">
        <v>8</v>
      </c>
      <c r="AN1435" s="3" t="str">
        <f t="shared" si="307"/>
        <v>n/a</v>
      </c>
      <c r="AO1435" s="3" t="str">
        <f t="shared" si="308"/>
        <v>n/a</v>
      </c>
      <c r="AP1435" s="3" t="s">
        <v>8</v>
      </c>
      <c r="AQ1435" s="124"/>
      <c r="AR1435" s="4"/>
      <c r="AS1435" s="3"/>
    </row>
    <row r="1436" spans="1:45" ht="15" customHeight="1">
      <c r="A1436" s="53">
        <v>53.124584140000003</v>
      </c>
      <c r="B1436" s="32" t="s">
        <v>40</v>
      </c>
      <c r="C1436" s="17">
        <v>-63.310229999999997</v>
      </c>
      <c r="D1436" s="17">
        <v>135.99896000000001</v>
      </c>
      <c r="E1436" s="40" t="s">
        <v>19</v>
      </c>
      <c r="F1436" s="18">
        <v>-59.8</v>
      </c>
      <c r="G1436" s="17">
        <v>-57.3</v>
      </c>
      <c r="H1436" s="17">
        <v>-57.4</v>
      </c>
      <c r="I1436" s="17">
        <v>-58.3</v>
      </c>
      <c r="J1436" s="17">
        <v>-59</v>
      </c>
      <c r="K1436" s="30">
        <v>-60.6</v>
      </c>
      <c r="L1436" s="10">
        <f t="shared" si="303"/>
        <v>-57.3</v>
      </c>
      <c r="M1436" s="52" t="str">
        <f t="shared" si="304"/>
        <v>high latitude</v>
      </c>
      <c r="N1436" s="32" t="s">
        <v>8</v>
      </c>
      <c r="O1436" s="24" t="s">
        <v>8</v>
      </c>
      <c r="P1436" s="24" t="s">
        <v>8</v>
      </c>
      <c r="Q1436" s="24" t="s">
        <v>8</v>
      </c>
      <c r="R1436" s="24" t="s">
        <v>8</v>
      </c>
      <c r="S1436" s="37" t="s">
        <v>8</v>
      </c>
      <c r="T1436" s="10" t="s">
        <v>8</v>
      </c>
      <c r="U1436" s="11" t="s">
        <v>8</v>
      </c>
      <c r="V1436" s="11" t="s">
        <v>8</v>
      </c>
      <c r="W1436" s="11" t="s">
        <v>8</v>
      </c>
      <c r="X1436" s="11" t="s">
        <v>8</v>
      </c>
      <c r="Y1436" s="12" t="s">
        <v>8</v>
      </c>
      <c r="Z1436" s="10">
        <f t="shared" ref="Z1436:Z1467" si="309">10^AB1436</f>
        <v>0.79373368146214096</v>
      </c>
      <c r="AA1436" s="47">
        <v>-0.35569909183419962</v>
      </c>
      <c r="AB1436" s="48">
        <v>-0.10032519035986902</v>
      </c>
      <c r="AC1436" s="48">
        <f t="shared" si="305"/>
        <v>22.890311301191524</v>
      </c>
      <c r="AD1436" s="11">
        <f t="shared" si="306"/>
        <v>31.737756979384962</v>
      </c>
      <c r="AE1436" s="65">
        <v>28.270893148887001</v>
      </c>
      <c r="AF1436" s="53">
        <v>34.335671767071503</v>
      </c>
      <c r="AG1436" s="85">
        <v>42.995666077266897</v>
      </c>
      <c r="AH1436" s="65" t="s">
        <v>8</v>
      </c>
      <c r="AI1436" s="11" t="s">
        <v>8</v>
      </c>
      <c r="AJ1436" s="11" t="s">
        <v>8</v>
      </c>
      <c r="AK1436" s="11" t="s">
        <v>8</v>
      </c>
      <c r="AL1436" s="11" t="s">
        <v>8</v>
      </c>
      <c r="AM1436" s="11" t="s">
        <v>8</v>
      </c>
      <c r="AN1436" s="3" t="str">
        <f t="shared" si="307"/>
        <v>n/a</v>
      </c>
      <c r="AO1436" s="3" t="str">
        <f t="shared" si="308"/>
        <v>n/a</v>
      </c>
      <c r="AP1436" s="3" t="s">
        <v>8</v>
      </c>
      <c r="AQ1436" s="124"/>
      <c r="AR1436" s="4"/>
      <c r="AS1436" s="3"/>
    </row>
    <row r="1437" spans="1:45" ht="15" customHeight="1">
      <c r="A1437" s="53">
        <v>53.128968409999999</v>
      </c>
      <c r="B1437" s="32" t="s">
        <v>40</v>
      </c>
      <c r="C1437" s="17">
        <v>-63.310229999999997</v>
      </c>
      <c r="D1437" s="17">
        <v>135.99896000000001</v>
      </c>
      <c r="E1437" s="40" t="s">
        <v>19</v>
      </c>
      <c r="F1437" s="18">
        <v>-59.8</v>
      </c>
      <c r="G1437" s="17">
        <v>-57.3</v>
      </c>
      <c r="H1437" s="17">
        <v>-57.4</v>
      </c>
      <c r="I1437" s="17">
        <v>-58.3</v>
      </c>
      <c r="J1437" s="17">
        <v>-59</v>
      </c>
      <c r="K1437" s="30">
        <v>-60.6</v>
      </c>
      <c r="L1437" s="10">
        <f t="shared" si="303"/>
        <v>-57.3</v>
      </c>
      <c r="M1437" s="52" t="str">
        <f t="shared" si="304"/>
        <v>high latitude</v>
      </c>
      <c r="N1437" s="32" t="s">
        <v>8</v>
      </c>
      <c r="O1437" s="24" t="s">
        <v>8</v>
      </c>
      <c r="P1437" s="24" t="s">
        <v>8</v>
      </c>
      <c r="Q1437" s="24" t="s">
        <v>8</v>
      </c>
      <c r="R1437" s="24" t="s">
        <v>8</v>
      </c>
      <c r="S1437" s="37" t="s">
        <v>8</v>
      </c>
      <c r="T1437" s="10" t="s">
        <v>8</v>
      </c>
      <c r="U1437" s="11" t="s">
        <v>8</v>
      </c>
      <c r="V1437" s="11" t="s">
        <v>8</v>
      </c>
      <c r="W1437" s="11" t="s">
        <v>8</v>
      </c>
      <c r="X1437" s="11" t="s">
        <v>8</v>
      </c>
      <c r="Y1437" s="12" t="s">
        <v>8</v>
      </c>
      <c r="Z1437" s="10">
        <f t="shared" si="309"/>
        <v>0.81423948220064724</v>
      </c>
      <c r="AA1437" s="47">
        <v>-0.34537987048677743</v>
      </c>
      <c r="AB1437" s="48">
        <v>-8.9247842651603335E-2</v>
      </c>
      <c r="AC1437" s="48">
        <f t="shared" si="305"/>
        <v>23.586858742142521</v>
      </c>
      <c r="AD1437" s="11">
        <f t="shared" si="306"/>
        <v>32.495447562630332</v>
      </c>
      <c r="AE1437" s="65">
        <v>29.442247190036301</v>
      </c>
      <c r="AF1437" s="53">
        <v>35.610257024149497</v>
      </c>
      <c r="AG1437" s="85">
        <v>44.578711827117999</v>
      </c>
      <c r="AH1437" s="65" t="s">
        <v>8</v>
      </c>
      <c r="AI1437" s="11" t="s">
        <v>8</v>
      </c>
      <c r="AJ1437" s="11" t="s">
        <v>8</v>
      </c>
      <c r="AK1437" s="11" t="s">
        <v>8</v>
      </c>
      <c r="AL1437" s="11" t="s">
        <v>8</v>
      </c>
      <c r="AM1437" s="11" t="s">
        <v>8</v>
      </c>
      <c r="AN1437" s="3" t="str">
        <f t="shared" si="307"/>
        <v>n/a</v>
      </c>
      <c r="AO1437" s="3" t="str">
        <f t="shared" si="308"/>
        <v>n/a</v>
      </c>
      <c r="AP1437" s="3" t="s">
        <v>8</v>
      </c>
      <c r="AQ1437" s="124"/>
      <c r="AR1437" s="4"/>
      <c r="AS1437" s="3"/>
    </row>
    <row r="1438" spans="1:45" ht="15" customHeight="1">
      <c r="A1438" s="53">
        <v>53.133352680000002</v>
      </c>
      <c r="B1438" s="32" t="s">
        <v>40</v>
      </c>
      <c r="C1438" s="17">
        <v>-63.310229999999997</v>
      </c>
      <c r="D1438" s="17">
        <v>135.99896000000001</v>
      </c>
      <c r="E1438" s="40" t="s">
        <v>19</v>
      </c>
      <c r="F1438" s="18">
        <v>-59.8</v>
      </c>
      <c r="G1438" s="17">
        <v>-57.3</v>
      </c>
      <c r="H1438" s="17">
        <v>-57.4</v>
      </c>
      <c r="I1438" s="17">
        <v>-58.3</v>
      </c>
      <c r="J1438" s="17">
        <v>-59</v>
      </c>
      <c r="K1438" s="30">
        <v>-60.6</v>
      </c>
      <c r="L1438" s="10">
        <f t="shared" si="303"/>
        <v>-57.3</v>
      </c>
      <c r="M1438" s="52" t="str">
        <f t="shared" si="304"/>
        <v>high latitude</v>
      </c>
      <c r="N1438" s="32" t="s">
        <v>8</v>
      </c>
      <c r="O1438" s="24" t="s">
        <v>8</v>
      </c>
      <c r="P1438" s="24" t="s">
        <v>8</v>
      </c>
      <c r="Q1438" s="24" t="s">
        <v>8</v>
      </c>
      <c r="R1438" s="24" t="s">
        <v>8</v>
      </c>
      <c r="S1438" s="37" t="s">
        <v>8</v>
      </c>
      <c r="T1438" s="10" t="s">
        <v>8</v>
      </c>
      <c r="U1438" s="11" t="s">
        <v>8</v>
      </c>
      <c r="V1438" s="11" t="s">
        <v>8</v>
      </c>
      <c r="W1438" s="11" t="s">
        <v>8</v>
      </c>
      <c r="X1438" s="11" t="s">
        <v>8</v>
      </c>
      <c r="Y1438" s="12" t="s">
        <v>8</v>
      </c>
      <c r="Z1438" s="10">
        <f t="shared" si="309"/>
        <v>0.80372126960963153</v>
      </c>
      <c r="AA1438" s="47">
        <v>-0.35431444208152063</v>
      </c>
      <c r="AB1438" s="48">
        <v>-9.4894538388730756E-2</v>
      </c>
      <c r="AC1438" s="48">
        <f t="shared" si="305"/>
        <v>22.983775159497355</v>
      </c>
      <c r="AD1438" s="11">
        <f t="shared" si="306"/>
        <v>32.10921357421082</v>
      </c>
      <c r="AE1438" s="65">
        <v>28.814811788139</v>
      </c>
      <c r="AF1438" s="53">
        <v>34.942616978078597</v>
      </c>
      <c r="AG1438" s="85">
        <v>43.841447988690298</v>
      </c>
      <c r="AH1438" s="65" t="s">
        <v>8</v>
      </c>
      <c r="AI1438" s="11" t="s">
        <v>8</v>
      </c>
      <c r="AJ1438" s="11" t="s">
        <v>8</v>
      </c>
      <c r="AK1438" s="11" t="s">
        <v>8</v>
      </c>
      <c r="AL1438" s="11" t="s">
        <v>8</v>
      </c>
      <c r="AM1438" s="11" t="s">
        <v>8</v>
      </c>
      <c r="AN1438" s="3" t="str">
        <f t="shared" si="307"/>
        <v>n/a</v>
      </c>
      <c r="AO1438" s="3" t="str">
        <f t="shared" si="308"/>
        <v>n/a</v>
      </c>
      <c r="AP1438" s="3" t="s">
        <v>8</v>
      </c>
      <c r="AQ1438" s="124"/>
      <c r="AR1438" s="4"/>
      <c r="AS1438" s="3"/>
    </row>
    <row r="1439" spans="1:45" ht="15" customHeight="1">
      <c r="A1439" s="53">
        <v>53.137736940000003</v>
      </c>
      <c r="B1439" s="32" t="s">
        <v>40</v>
      </c>
      <c r="C1439" s="17">
        <v>-63.310229999999997</v>
      </c>
      <c r="D1439" s="17">
        <v>135.99896000000001</v>
      </c>
      <c r="E1439" s="40" t="s">
        <v>19</v>
      </c>
      <c r="F1439" s="18">
        <v>-59.8</v>
      </c>
      <c r="G1439" s="17">
        <v>-57.3</v>
      </c>
      <c r="H1439" s="17">
        <v>-57.4</v>
      </c>
      <c r="I1439" s="17">
        <v>-58.3</v>
      </c>
      <c r="J1439" s="17">
        <v>-59</v>
      </c>
      <c r="K1439" s="30">
        <v>-60.6</v>
      </c>
      <c r="L1439" s="10">
        <f t="shared" si="303"/>
        <v>-57.3</v>
      </c>
      <c r="M1439" s="52" t="str">
        <f t="shared" si="304"/>
        <v>high latitude</v>
      </c>
      <c r="N1439" s="32" t="s">
        <v>8</v>
      </c>
      <c r="O1439" s="24" t="s">
        <v>8</v>
      </c>
      <c r="P1439" s="24" t="s">
        <v>8</v>
      </c>
      <c r="Q1439" s="24" t="s">
        <v>8</v>
      </c>
      <c r="R1439" s="24" t="s">
        <v>8</v>
      </c>
      <c r="S1439" s="37" t="s">
        <v>8</v>
      </c>
      <c r="T1439" s="10" t="s">
        <v>8</v>
      </c>
      <c r="U1439" s="11" t="s">
        <v>8</v>
      </c>
      <c r="V1439" s="11" t="s">
        <v>8</v>
      </c>
      <c r="W1439" s="11" t="s">
        <v>8</v>
      </c>
      <c r="X1439" s="11" t="s">
        <v>8</v>
      </c>
      <c r="Y1439" s="12" t="s">
        <v>8</v>
      </c>
      <c r="Z1439" s="10">
        <f t="shared" si="309"/>
        <v>0.8040370058873002</v>
      </c>
      <c r="AA1439" s="47">
        <v>-0.34975664228864151</v>
      </c>
      <c r="AB1439" s="48">
        <v>-9.4723962342591533E-2</v>
      </c>
      <c r="AC1439" s="48">
        <f t="shared" si="305"/>
        <v>23.291426645516697</v>
      </c>
      <c r="AD1439" s="11">
        <f t="shared" si="306"/>
        <v>32.120880975766738</v>
      </c>
      <c r="AE1439" s="65">
        <v>28.8808844713238</v>
      </c>
      <c r="AF1439" s="53">
        <v>34.955771526936999</v>
      </c>
      <c r="AG1439" s="85">
        <v>43.814429371048597</v>
      </c>
      <c r="AH1439" s="65" t="s">
        <v>8</v>
      </c>
      <c r="AI1439" s="11" t="s">
        <v>8</v>
      </c>
      <c r="AJ1439" s="11" t="s">
        <v>8</v>
      </c>
      <c r="AK1439" s="11" t="s">
        <v>8</v>
      </c>
      <c r="AL1439" s="11" t="s">
        <v>8</v>
      </c>
      <c r="AM1439" s="11" t="s">
        <v>8</v>
      </c>
      <c r="AN1439" s="3" t="str">
        <f t="shared" si="307"/>
        <v>n/a</v>
      </c>
      <c r="AO1439" s="3" t="str">
        <f t="shared" si="308"/>
        <v>n/a</v>
      </c>
      <c r="AP1439" s="3" t="s">
        <v>8</v>
      </c>
      <c r="AQ1439" s="124"/>
      <c r="AR1439" s="4"/>
      <c r="AS1439" s="3"/>
    </row>
    <row r="1440" spans="1:45" ht="15" customHeight="1">
      <c r="A1440" s="53">
        <v>53.142121209999999</v>
      </c>
      <c r="B1440" s="32" t="s">
        <v>40</v>
      </c>
      <c r="C1440" s="17">
        <v>-63.310229999999997</v>
      </c>
      <c r="D1440" s="17">
        <v>135.99896000000001</v>
      </c>
      <c r="E1440" s="40" t="s">
        <v>19</v>
      </c>
      <c r="F1440" s="18">
        <v>-59.8</v>
      </c>
      <c r="G1440" s="17">
        <v>-57.3</v>
      </c>
      <c r="H1440" s="17">
        <v>-57.4</v>
      </c>
      <c r="I1440" s="17">
        <v>-58.3</v>
      </c>
      <c r="J1440" s="17">
        <v>-59</v>
      </c>
      <c r="K1440" s="30">
        <v>-60.6</v>
      </c>
      <c r="L1440" s="10">
        <f t="shared" si="303"/>
        <v>-57.3</v>
      </c>
      <c r="M1440" s="52" t="str">
        <f t="shared" si="304"/>
        <v>high latitude</v>
      </c>
      <c r="N1440" s="32" t="s">
        <v>8</v>
      </c>
      <c r="O1440" s="24" t="s">
        <v>8</v>
      </c>
      <c r="P1440" s="24" t="s">
        <v>8</v>
      </c>
      <c r="Q1440" s="24" t="s">
        <v>8</v>
      </c>
      <c r="R1440" s="24" t="s">
        <v>8</v>
      </c>
      <c r="S1440" s="37" t="s">
        <v>8</v>
      </c>
      <c r="T1440" s="10" t="s">
        <v>8</v>
      </c>
      <c r="U1440" s="11" t="s">
        <v>8</v>
      </c>
      <c r="V1440" s="11" t="s">
        <v>8</v>
      </c>
      <c r="W1440" s="11" t="s">
        <v>8</v>
      </c>
      <c r="X1440" s="11" t="s">
        <v>8</v>
      </c>
      <c r="Y1440" s="12" t="s">
        <v>8</v>
      </c>
      <c r="Z1440" s="10">
        <f t="shared" si="309"/>
        <v>0.82060128141941846</v>
      </c>
      <c r="AA1440" s="47">
        <v>-0.35342602499357373</v>
      </c>
      <c r="AB1440" s="48">
        <v>-8.5867809191007297E-2</v>
      </c>
      <c r="AC1440" s="48">
        <f t="shared" si="305"/>
        <v>23.043743312933771</v>
      </c>
      <c r="AD1440" s="11">
        <f t="shared" si="306"/>
        <v>32.726641851335103</v>
      </c>
      <c r="AE1440" s="65">
        <v>29.769673584657699</v>
      </c>
      <c r="AF1440" s="53">
        <v>35.993610660186803</v>
      </c>
      <c r="AG1440" s="85">
        <v>45.1622867041376</v>
      </c>
      <c r="AH1440" s="65" t="s">
        <v>8</v>
      </c>
      <c r="AI1440" s="11" t="s">
        <v>8</v>
      </c>
      <c r="AJ1440" s="11" t="s">
        <v>8</v>
      </c>
      <c r="AK1440" s="11" t="s">
        <v>8</v>
      </c>
      <c r="AL1440" s="11" t="s">
        <v>8</v>
      </c>
      <c r="AM1440" s="11" t="s">
        <v>8</v>
      </c>
      <c r="AN1440" s="3" t="str">
        <f t="shared" si="307"/>
        <v>n/a</v>
      </c>
      <c r="AO1440" s="3" t="str">
        <f t="shared" si="308"/>
        <v>n/a</v>
      </c>
      <c r="AP1440" s="3" t="s">
        <v>8</v>
      </c>
      <c r="AQ1440" s="124"/>
      <c r="AR1440" s="4"/>
      <c r="AS1440" s="3"/>
    </row>
    <row r="1441" spans="1:45" ht="15" customHeight="1">
      <c r="A1441" s="53">
        <v>53.146286269999997</v>
      </c>
      <c r="B1441" s="32" t="s">
        <v>40</v>
      </c>
      <c r="C1441" s="17">
        <v>-63.310229999999997</v>
      </c>
      <c r="D1441" s="17">
        <v>135.99896000000001</v>
      </c>
      <c r="E1441" s="40" t="s">
        <v>19</v>
      </c>
      <c r="F1441" s="18">
        <v>-59.8</v>
      </c>
      <c r="G1441" s="17">
        <v>-57.3</v>
      </c>
      <c r="H1441" s="17">
        <v>-57.4</v>
      </c>
      <c r="I1441" s="17">
        <v>-58.3</v>
      </c>
      <c r="J1441" s="17">
        <v>-59</v>
      </c>
      <c r="K1441" s="30">
        <v>-60.6</v>
      </c>
      <c r="L1441" s="10">
        <f t="shared" si="303"/>
        <v>-57.3</v>
      </c>
      <c r="M1441" s="52" t="str">
        <f t="shared" si="304"/>
        <v>high latitude</v>
      </c>
      <c r="N1441" s="32" t="s">
        <v>8</v>
      </c>
      <c r="O1441" s="24" t="s">
        <v>8</v>
      </c>
      <c r="P1441" s="24" t="s">
        <v>8</v>
      </c>
      <c r="Q1441" s="24" t="s">
        <v>8</v>
      </c>
      <c r="R1441" s="24" t="s">
        <v>8</v>
      </c>
      <c r="S1441" s="37" t="s">
        <v>8</v>
      </c>
      <c r="T1441" s="10" t="s">
        <v>8</v>
      </c>
      <c r="U1441" s="11" t="s">
        <v>8</v>
      </c>
      <c r="V1441" s="11" t="s">
        <v>8</v>
      </c>
      <c r="W1441" s="11" t="s">
        <v>8</v>
      </c>
      <c r="X1441" s="11" t="s">
        <v>8</v>
      </c>
      <c r="Y1441" s="12" t="s">
        <v>8</v>
      </c>
      <c r="Z1441" s="10">
        <f t="shared" si="309"/>
        <v>0.78979591836734697</v>
      </c>
      <c r="AA1441" s="47">
        <v>-0.3611182998025837</v>
      </c>
      <c r="AB1441" s="48">
        <v>-0.10248511500960224</v>
      </c>
      <c r="AC1441" s="48">
        <f t="shared" si="305"/>
        <v>22.524514763325598</v>
      </c>
      <c r="AD1441" s="11">
        <f t="shared" si="306"/>
        <v>31.590018133343207</v>
      </c>
      <c r="AE1441" s="65">
        <v>28.041948340680701</v>
      </c>
      <c r="AF1441" s="53">
        <v>34.088656507917101</v>
      </c>
      <c r="AG1441" s="85">
        <v>42.7852602414629</v>
      </c>
      <c r="AH1441" s="65" t="s">
        <v>8</v>
      </c>
      <c r="AI1441" s="11" t="s">
        <v>8</v>
      </c>
      <c r="AJ1441" s="11" t="s">
        <v>8</v>
      </c>
      <c r="AK1441" s="11" t="s">
        <v>8</v>
      </c>
      <c r="AL1441" s="11" t="s">
        <v>8</v>
      </c>
      <c r="AM1441" s="11" t="s">
        <v>8</v>
      </c>
      <c r="AN1441" s="3" t="str">
        <f t="shared" si="307"/>
        <v>n/a</v>
      </c>
      <c r="AO1441" s="3" t="str">
        <f t="shared" si="308"/>
        <v>n/a</v>
      </c>
      <c r="AP1441" s="3" t="s">
        <v>8</v>
      </c>
      <c r="AQ1441" s="124"/>
      <c r="AR1441" s="4"/>
      <c r="AS1441" s="3"/>
    </row>
    <row r="1442" spans="1:45" ht="15" customHeight="1">
      <c r="A1442" s="53">
        <v>53.150889749999997</v>
      </c>
      <c r="B1442" s="32" t="s">
        <v>40</v>
      </c>
      <c r="C1442" s="17">
        <v>-63.310229999999997</v>
      </c>
      <c r="D1442" s="17">
        <v>135.99896000000001</v>
      </c>
      <c r="E1442" s="40" t="s">
        <v>19</v>
      </c>
      <c r="F1442" s="18">
        <v>-59.8</v>
      </c>
      <c r="G1442" s="17">
        <v>-57.3</v>
      </c>
      <c r="H1442" s="17">
        <v>-57.4</v>
      </c>
      <c r="I1442" s="17">
        <v>-58.3</v>
      </c>
      <c r="J1442" s="17">
        <v>-59</v>
      </c>
      <c r="K1442" s="30">
        <v>-60.6</v>
      </c>
      <c r="L1442" s="10">
        <f t="shared" si="303"/>
        <v>-57.3</v>
      </c>
      <c r="M1442" s="52" t="str">
        <f t="shared" si="304"/>
        <v>high latitude</v>
      </c>
      <c r="N1442" s="32" t="s">
        <v>8</v>
      </c>
      <c r="O1442" s="24" t="s">
        <v>8</v>
      </c>
      <c r="P1442" s="24" t="s">
        <v>8</v>
      </c>
      <c r="Q1442" s="24" t="s">
        <v>8</v>
      </c>
      <c r="R1442" s="24" t="s">
        <v>8</v>
      </c>
      <c r="S1442" s="37" t="s">
        <v>8</v>
      </c>
      <c r="T1442" s="10" t="s">
        <v>8</v>
      </c>
      <c r="U1442" s="11" t="s">
        <v>8</v>
      </c>
      <c r="V1442" s="11" t="s">
        <v>8</v>
      </c>
      <c r="W1442" s="11" t="s">
        <v>8</v>
      </c>
      <c r="X1442" s="11" t="s">
        <v>8</v>
      </c>
      <c r="Y1442" s="12" t="s">
        <v>8</v>
      </c>
      <c r="Z1442" s="10">
        <f t="shared" si="309"/>
        <v>0.79803465218515646</v>
      </c>
      <c r="AA1442" s="47">
        <v>-0.3432053346326947</v>
      </c>
      <c r="AB1442" s="48">
        <v>-9.7978250345935991E-2</v>
      </c>
      <c r="AC1442" s="48">
        <f t="shared" si="305"/>
        <v>23.733639912293107</v>
      </c>
      <c r="AD1442" s="11">
        <f t="shared" si="306"/>
        <v>31.898287676337979</v>
      </c>
      <c r="AE1442" s="65">
        <v>28.534350813540598</v>
      </c>
      <c r="AF1442" s="53">
        <v>34.5956447824557</v>
      </c>
      <c r="AG1442" s="85">
        <v>43.316484570815</v>
      </c>
      <c r="AH1442" s="65" t="s">
        <v>8</v>
      </c>
      <c r="AI1442" s="11" t="s">
        <v>8</v>
      </c>
      <c r="AJ1442" s="11" t="s">
        <v>8</v>
      </c>
      <c r="AK1442" s="11" t="s">
        <v>8</v>
      </c>
      <c r="AL1442" s="11" t="s">
        <v>8</v>
      </c>
      <c r="AM1442" s="11" t="s">
        <v>8</v>
      </c>
      <c r="AN1442" s="3" t="str">
        <f t="shared" si="307"/>
        <v>n/a</v>
      </c>
      <c r="AO1442" s="3" t="str">
        <f t="shared" si="308"/>
        <v>n/a</v>
      </c>
      <c r="AP1442" s="3" t="s">
        <v>8</v>
      </c>
      <c r="AQ1442" s="124"/>
      <c r="AR1442" s="4"/>
      <c r="AS1442" s="3"/>
    </row>
    <row r="1443" spans="1:45" ht="15" customHeight="1">
      <c r="A1443" s="53">
        <v>53.15921986</v>
      </c>
      <c r="B1443" s="32" t="s">
        <v>40</v>
      </c>
      <c r="C1443" s="17">
        <v>-63.310229999999997</v>
      </c>
      <c r="D1443" s="17">
        <v>135.99896000000001</v>
      </c>
      <c r="E1443" s="40" t="s">
        <v>19</v>
      </c>
      <c r="F1443" s="18">
        <v>-59.8</v>
      </c>
      <c r="G1443" s="17">
        <v>-57.3</v>
      </c>
      <c r="H1443" s="17">
        <v>-57.4</v>
      </c>
      <c r="I1443" s="17">
        <v>-58.3</v>
      </c>
      <c r="J1443" s="17">
        <v>-59</v>
      </c>
      <c r="K1443" s="30">
        <v>-60.6</v>
      </c>
      <c r="L1443" s="10">
        <f t="shared" si="303"/>
        <v>-57.3</v>
      </c>
      <c r="M1443" s="52" t="str">
        <f t="shared" si="304"/>
        <v>high latitude</v>
      </c>
      <c r="N1443" s="32" t="s">
        <v>8</v>
      </c>
      <c r="O1443" s="24" t="s">
        <v>8</v>
      </c>
      <c r="P1443" s="24" t="s">
        <v>8</v>
      </c>
      <c r="Q1443" s="24" t="s">
        <v>8</v>
      </c>
      <c r="R1443" s="24" t="s">
        <v>8</v>
      </c>
      <c r="S1443" s="37" t="s">
        <v>8</v>
      </c>
      <c r="T1443" s="10" t="s">
        <v>8</v>
      </c>
      <c r="U1443" s="11" t="s">
        <v>8</v>
      </c>
      <c r="V1443" s="11" t="s">
        <v>8</v>
      </c>
      <c r="W1443" s="11" t="s">
        <v>8</v>
      </c>
      <c r="X1443" s="11" t="s">
        <v>8</v>
      </c>
      <c r="Y1443" s="12" t="s">
        <v>8</v>
      </c>
      <c r="Z1443" s="10">
        <f t="shared" si="309"/>
        <v>0.80638915779283626</v>
      </c>
      <c r="AA1443" s="47">
        <v>-0.35262772007951748</v>
      </c>
      <c r="AB1443" s="48">
        <v>-9.3455320112833001E-2</v>
      </c>
      <c r="AC1443" s="48">
        <f t="shared" si="305"/>
        <v>23.097628894632567</v>
      </c>
      <c r="AD1443" s="11">
        <f t="shared" si="306"/>
        <v>32.207656104282222</v>
      </c>
      <c r="AE1443" s="65">
        <v>29.011484867780499</v>
      </c>
      <c r="AF1443" s="53">
        <v>35.063091903378499</v>
      </c>
      <c r="AG1443" s="85">
        <v>43.985438520750499</v>
      </c>
      <c r="AH1443" s="65" t="s">
        <v>8</v>
      </c>
      <c r="AI1443" s="11" t="s">
        <v>8</v>
      </c>
      <c r="AJ1443" s="11" t="s">
        <v>8</v>
      </c>
      <c r="AK1443" s="11" t="s">
        <v>8</v>
      </c>
      <c r="AL1443" s="11" t="s">
        <v>8</v>
      </c>
      <c r="AM1443" s="11" t="s">
        <v>8</v>
      </c>
      <c r="AN1443" s="3" t="str">
        <f t="shared" si="307"/>
        <v>n/a</v>
      </c>
      <c r="AO1443" s="3" t="str">
        <f t="shared" si="308"/>
        <v>n/a</v>
      </c>
      <c r="AP1443" s="3" t="s">
        <v>8</v>
      </c>
      <c r="AQ1443" s="124"/>
      <c r="AR1443" s="4"/>
      <c r="AS1443" s="3"/>
    </row>
    <row r="1444" spans="1:45" ht="15" customHeight="1">
      <c r="A1444" s="53">
        <v>53.172372660000001</v>
      </c>
      <c r="B1444" s="32" t="s">
        <v>40</v>
      </c>
      <c r="C1444" s="17">
        <v>-63.310229999999997</v>
      </c>
      <c r="D1444" s="17">
        <v>135.99896000000001</v>
      </c>
      <c r="E1444" s="40" t="s">
        <v>19</v>
      </c>
      <c r="F1444" s="18">
        <v>-59.8</v>
      </c>
      <c r="G1444" s="17">
        <v>-57.3</v>
      </c>
      <c r="H1444" s="17">
        <v>-57.4</v>
      </c>
      <c r="I1444" s="17">
        <v>-58.3</v>
      </c>
      <c r="J1444" s="17">
        <v>-59</v>
      </c>
      <c r="K1444" s="30">
        <v>-60.6</v>
      </c>
      <c r="L1444" s="10">
        <f t="shared" si="303"/>
        <v>-57.3</v>
      </c>
      <c r="M1444" s="52" t="str">
        <f t="shared" si="304"/>
        <v>high latitude</v>
      </c>
      <c r="N1444" s="32" t="s">
        <v>8</v>
      </c>
      <c r="O1444" s="24" t="s">
        <v>8</v>
      </c>
      <c r="P1444" s="24" t="s">
        <v>8</v>
      </c>
      <c r="Q1444" s="24" t="s">
        <v>8</v>
      </c>
      <c r="R1444" s="24" t="s">
        <v>8</v>
      </c>
      <c r="S1444" s="37" t="s">
        <v>8</v>
      </c>
      <c r="T1444" s="10" t="s">
        <v>8</v>
      </c>
      <c r="U1444" s="11" t="s">
        <v>8</v>
      </c>
      <c r="V1444" s="11" t="s">
        <v>8</v>
      </c>
      <c r="W1444" s="11" t="s">
        <v>8</v>
      </c>
      <c r="X1444" s="11" t="s">
        <v>8</v>
      </c>
      <c r="Y1444" s="12" t="s">
        <v>8</v>
      </c>
      <c r="Z1444" s="10">
        <f t="shared" si="309"/>
        <v>0.8039867109634552</v>
      </c>
      <c r="AA1444" s="47">
        <v>-0.35264925053877</v>
      </c>
      <c r="AB1444" s="48">
        <v>-9.4751129613412061E-2</v>
      </c>
      <c r="AC1444" s="48">
        <f t="shared" si="305"/>
        <v>23.096175588633024</v>
      </c>
      <c r="AD1444" s="11">
        <f t="shared" si="306"/>
        <v>32.119022734442616</v>
      </c>
      <c r="AE1444" s="65">
        <v>28.886320964338001</v>
      </c>
      <c r="AF1444" s="53">
        <v>34.968560920472697</v>
      </c>
      <c r="AG1444" s="85">
        <v>43.834928113248203</v>
      </c>
      <c r="AH1444" s="65" t="s">
        <v>8</v>
      </c>
      <c r="AI1444" s="11" t="s">
        <v>8</v>
      </c>
      <c r="AJ1444" s="11" t="s">
        <v>8</v>
      </c>
      <c r="AK1444" s="11" t="s">
        <v>8</v>
      </c>
      <c r="AL1444" s="11" t="s">
        <v>8</v>
      </c>
      <c r="AM1444" s="11" t="s">
        <v>8</v>
      </c>
      <c r="AN1444" s="3" t="str">
        <f t="shared" si="307"/>
        <v>n/a</v>
      </c>
      <c r="AO1444" s="3" t="str">
        <f t="shared" si="308"/>
        <v>n/a</v>
      </c>
      <c r="AP1444" s="3" t="s">
        <v>8</v>
      </c>
      <c r="AQ1444" s="124"/>
      <c r="AR1444" s="4"/>
      <c r="AS1444" s="3"/>
    </row>
    <row r="1445" spans="1:45" ht="15" customHeight="1">
      <c r="A1445" s="53">
        <v>53.176756930000003</v>
      </c>
      <c r="B1445" s="32" t="s">
        <v>40</v>
      </c>
      <c r="C1445" s="17">
        <v>-63.310229999999997</v>
      </c>
      <c r="D1445" s="17">
        <v>135.99896000000001</v>
      </c>
      <c r="E1445" s="40" t="s">
        <v>19</v>
      </c>
      <c r="F1445" s="18">
        <v>-59.8</v>
      </c>
      <c r="G1445" s="17">
        <v>-57.3</v>
      </c>
      <c r="H1445" s="17">
        <v>-57.4</v>
      </c>
      <c r="I1445" s="17">
        <v>-58.3</v>
      </c>
      <c r="J1445" s="17">
        <v>-59</v>
      </c>
      <c r="K1445" s="30">
        <v>-60.6</v>
      </c>
      <c r="L1445" s="10">
        <f t="shared" si="303"/>
        <v>-57.3</v>
      </c>
      <c r="M1445" s="52" t="str">
        <f t="shared" si="304"/>
        <v>high latitude</v>
      </c>
      <c r="N1445" s="32" t="s">
        <v>8</v>
      </c>
      <c r="O1445" s="24" t="s">
        <v>8</v>
      </c>
      <c r="P1445" s="24" t="s">
        <v>8</v>
      </c>
      <c r="Q1445" s="24" t="s">
        <v>8</v>
      </c>
      <c r="R1445" s="24" t="s">
        <v>8</v>
      </c>
      <c r="S1445" s="37" t="s">
        <v>8</v>
      </c>
      <c r="T1445" s="10" t="s">
        <v>8</v>
      </c>
      <c r="U1445" s="11" t="s">
        <v>8</v>
      </c>
      <c r="V1445" s="11" t="s">
        <v>8</v>
      </c>
      <c r="W1445" s="11" t="s">
        <v>8</v>
      </c>
      <c r="X1445" s="11" t="s">
        <v>8</v>
      </c>
      <c r="Y1445" s="12" t="s">
        <v>8</v>
      </c>
      <c r="Z1445" s="10">
        <f t="shared" si="309"/>
        <v>0.79779292437520288</v>
      </c>
      <c r="AA1445" s="47">
        <v>-0.35494697354297439</v>
      </c>
      <c r="AB1445" s="48">
        <v>-9.8109819766505332E-2</v>
      </c>
      <c r="AC1445" s="48">
        <f t="shared" si="305"/>
        <v>22.941079285849227</v>
      </c>
      <c r="AD1445" s="11">
        <f t="shared" si="306"/>
        <v>31.889288327971038</v>
      </c>
      <c r="AE1445" s="65">
        <v>28.552291450719402</v>
      </c>
      <c r="AF1445" s="53">
        <v>34.619506603641597</v>
      </c>
      <c r="AG1445" s="85">
        <v>43.356604726743903</v>
      </c>
      <c r="AH1445" s="65" t="s">
        <v>8</v>
      </c>
      <c r="AI1445" s="11" t="s">
        <v>8</v>
      </c>
      <c r="AJ1445" s="11" t="s">
        <v>8</v>
      </c>
      <c r="AK1445" s="11" t="s">
        <v>8</v>
      </c>
      <c r="AL1445" s="11" t="s">
        <v>8</v>
      </c>
      <c r="AM1445" s="11" t="s">
        <v>8</v>
      </c>
      <c r="AN1445" s="3" t="str">
        <f t="shared" si="307"/>
        <v>n/a</v>
      </c>
      <c r="AO1445" s="3" t="str">
        <f t="shared" si="308"/>
        <v>n/a</v>
      </c>
      <c r="AP1445" s="3" t="s">
        <v>8</v>
      </c>
      <c r="AQ1445" s="124"/>
      <c r="AR1445" s="4"/>
      <c r="AS1445" s="3"/>
    </row>
    <row r="1446" spans="1:45" ht="15" customHeight="1">
      <c r="A1446" s="53">
        <v>53.185525470000002</v>
      </c>
      <c r="B1446" s="32" t="s">
        <v>40</v>
      </c>
      <c r="C1446" s="17">
        <v>-63.310229999999997</v>
      </c>
      <c r="D1446" s="17">
        <v>135.99896000000001</v>
      </c>
      <c r="E1446" s="40" t="s">
        <v>19</v>
      </c>
      <c r="F1446" s="18">
        <v>-59.8</v>
      </c>
      <c r="G1446" s="17">
        <v>-57.3</v>
      </c>
      <c r="H1446" s="17">
        <v>-57.4</v>
      </c>
      <c r="I1446" s="17">
        <v>-58.3</v>
      </c>
      <c r="J1446" s="17">
        <v>-59</v>
      </c>
      <c r="K1446" s="30">
        <v>-60.6</v>
      </c>
      <c r="L1446" s="10">
        <f t="shared" si="303"/>
        <v>-57.3</v>
      </c>
      <c r="M1446" s="52" t="str">
        <f t="shared" si="304"/>
        <v>high latitude</v>
      </c>
      <c r="N1446" s="32" t="s">
        <v>8</v>
      </c>
      <c r="O1446" s="24" t="s">
        <v>8</v>
      </c>
      <c r="P1446" s="24" t="s">
        <v>8</v>
      </c>
      <c r="Q1446" s="24" t="s">
        <v>8</v>
      </c>
      <c r="R1446" s="24" t="s">
        <v>8</v>
      </c>
      <c r="S1446" s="37" t="s">
        <v>8</v>
      </c>
      <c r="T1446" s="10" t="s">
        <v>8</v>
      </c>
      <c r="U1446" s="11" t="s">
        <v>8</v>
      </c>
      <c r="V1446" s="11" t="s">
        <v>8</v>
      </c>
      <c r="W1446" s="11" t="s">
        <v>8</v>
      </c>
      <c r="X1446" s="11" t="s">
        <v>8</v>
      </c>
      <c r="Y1446" s="12" t="s">
        <v>8</v>
      </c>
      <c r="Z1446" s="10">
        <f t="shared" si="309"/>
        <v>0.79846449136276387</v>
      </c>
      <c r="AA1446" s="47">
        <v>-0.35885740599188659</v>
      </c>
      <c r="AB1446" s="48">
        <v>-9.7744392672781746E-2</v>
      </c>
      <c r="AC1446" s="48">
        <f t="shared" si="305"/>
        <v>22.677125095547655</v>
      </c>
      <c r="AD1446" s="11">
        <f t="shared" si="306"/>
        <v>31.914283541181732</v>
      </c>
      <c r="AE1446" s="65">
        <v>28.560477459985901</v>
      </c>
      <c r="AF1446" s="53">
        <v>34.643396929876999</v>
      </c>
      <c r="AG1446" s="85">
        <v>43.437884856962</v>
      </c>
      <c r="AH1446" s="65" t="s">
        <v>8</v>
      </c>
      <c r="AI1446" s="11" t="s">
        <v>8</v>
      </c>
      <c r="AJ1446" s="11" t="s">
        <v>8</v>
      </c>
      <c r="AK1446" s="11" t="s">
        <v>8</v>
      </c>
      <c r="AL1446" s="11" t="s">
        <v>8</v>
      </c>
      <c r="AM1446" s="11" t="s">
        <v>8</v>
      </c>
      <c r="AN1446" s="3" t="str">
        <f t="shared" si="307"/>
        <v>n/a</v>
      </c>
      <c r="AO1446" s="3" t="str">
        <f t="shared" si="308"/>
        <v>n/a</v>
      </c>
      <c r="AP1446" s="3" t="s">
        <v>8</v>
      </c>
      <c r="AQ1446" s="124"/>
      <c r="AR1446" s="4"/>
      <c r="AS1446" s="3"/>
    </row>
    <row r="1447" spans="1:45" ht="15" customHeight="1">
      <c r="A1447" s="53">
        <v>53.211831080000003</v>
      </c>
      <c r="B1447" s="32" t="s">
        <v>40</v>
      </c>
      <c r="C1447" s="17">
        <v>-63.310229999999997</v>
      </c>
      <c r="D1447" s="17">
        <v>135.99896000000001</v>
      </c>
      <c r="E1447" s="40" t="s">
        <v>19</v>
      </c>
      <c r="F1447" s="18">
        <v>-59.8</v>
      </c>
      <c r="G1447" s="17">
        <v>-57.3</v>
      </c>
      <c r="H1447" s="17">
        <v>-57.4</v>
      </c>
      <c r="I1447" s="17">
        <v>-58.3</v>
      </c>
      <c r="J1447" s="17">
        <v>-59</v>
      </c>
      <c r="K1447" s="30">
        <v>-60.6</v>
      </c>
      <c r="L1447" s="10">
        <f t="shared" si="303"/>
        <v>-57.3</v>
      </c>
      <c r="M1447" s="52" t="str">
        <f t="shared" si="304"/>
        <v>high latitude</v>
      </c>
      <c r="N1447" s="32" t="s">
        <v>8</v>
      </c>
      <c r="O1447" s="24" t="s">
        <v>8</v>
      </c>
      <c r="P1447" s="24" t="s">
        <v>8</v>
      </c>
      <c r="Q1447" s="24" t="s">
        <v>8</v>
      </c>
      <c r="R1447" s="24" t="s">
        <v>8</v>
      </c>
      <c r="S1447" s="37" t="s">
        <v>8</v>
      </c>
      <c r="T1447" s="10" t="s">
        <v>8</v>
      </c>
      <c r="U1447" s="11" t="s">
        <v>8</v>
      </c>
      <c r="V1447" s="11" t="s">
        <v>8</v>
      </c>
      <c r="W1447" s="11" t="s">
        <v>8</v>
      </c>
      <c r="X1447" s="11" t="s">
        <v>8</v>
      </c>
      <c r="Y1447" s="12" t="s">
        <v>8</v>
      </c>
      <c r="Z1447" s="10">
        <f t="shared" si="309"/>
        <v>0.78939316675165716</v>
      </c>
      <c r="AA1447" s="47">
        <v>-0.35325352847388802</v>
      </c>
      <c r="AB1447" s="48">
        <v>-0.10270663732091027</v>
      </c>
      <c r="AC1447" s="48">
        <f t="shared" si="305"/>
        <v>23.055386828012558</v>
      </c>
      <c r="AD1447" s="11">
        <f t="shared" si="306"/>
        <v>31.574866007249739</v>
      </c>
      <c r="AE1447" s="65">
        <v>28.0727546731171</v>
      </c>
      <c r="AF1447" s="53">
        <v>34.067141100069399</v>
      </c>
      <c r="AG1447" s="85">
        <v>42.778424552472401</v>
      </c>
      <c r="AH1447" s="65" t="s">
        <v>8</v>
      </c>
      <c r="AI1447" s="11" t="s">
        <v>8</v>
      </c>
      <c r="AJ1447" s="11" t="s">
        <v>8</v>
      </c>
      <c r="AK1447" s="11" t="s">
        <v>8</v>
      </c>
      <c r="AL1447" s="11" t="s">
        <v>8</v>
      </c>
      <c r="AM1447" s="11" t="s">
        <v>8</v>
      </c>
      <c r="AN1447" s="3" t="str">
        <f t="shared" si="307"/>
        <v>n/a</v>
      </c>
      <c r="AO1447" s="3" t="str">
        <f t="shared" si="308"/>
        <v>n/a</v>
      </c>
      <c r="AP1447" s="3" t="s">
        <v>8</v>
      </c>
      <c r="AQ1447" s="124"/>
      <c r="AR1447" s="4"/>
      <c r="AS1447" s="3"/>
    </row>
    <row r="1448" spans="1:45" ht="15" customHeight="1">
      <c r="A1448" s="53">
        <v>53.216215339999998</v>
      </c>
      <c r="B1448" s="32" t="s">
        <v>40</v>
      </c>
      <c r="C1448" s="17">
        <v>-63.310229999999997</v>
      </c>
      <c r="D1448" s="17">
        <v>135.99896000000001</v>
      </c>
      <c r="E1448" s="40" t="s">
        <v>19</v>
      </c>
      <c r="F1448" s="18">
        <v>-59.8</v>
      </c>
      <c r="G1448" s="17">
        <v>-57.3</v>
      </c>
      <c r="H1448" s="17">
        <v>-57.4</v>
      </c>
      <c r="I1448" s="17">
        <v>-58.3</v>
      </c>
      <c r="J1448" s="17">
        <v>-59</v>
      </c>
      <c r="K1448" s="30">
        <v>-60.6</v>
      </c>
      <c r="L1448" s="10">
        <f t="shared" si="303"/>
        <v>-57.3</v>
      </c>
      <c r="M1448" s="52" t="str">
        <f t="shared" si="304"/>
        <v>high latitude</v>
      </c>
      <c r="N1448" s="32" t="s">
        <v>8</v>
      </c>
      <c r="O1448" s="24" t="s">
        <v>8</v>
      </c>
      <c r="P1448" s="24" t="s">
        <v>8</v>
      </c>
      <c r="Q1448" s="24" t="s">
        <v>8</v>
      </c>
      <c r="R1448" s="24" t="s">
        <v>8</v>
      </c>
      <c r="S1448" s="37" t="s">
        <v>8</v>
      </c>
      <c r="T1448" s="10" t="s">
        <v>8</v>
      </c>
      <c r="U1448" s="11" t="s">
        <v>8</v>
      </c>
      <c r="V1448" s="11" t="s">
        <v>8</v>
      </c>
      <c r="W1448" s="11" t="s">
        <v>8</v>
      </c>
      <c r="X1448" s="11" t="s">
        <v>8</v>
      </c>
      <c r="Y1448" s="12" t="s">
        <v>8</v>
      </c>
      <c r="Z1448" s="10">
        <f t="shared" si="309"/>
        <v>0.80286168521462642</v>
      </c>
      <c r="AA1448" s="47">
        <v>-0.33741079362899062</v>
      </c>
      <c r="AB1448" s="48">
        <v>-9.535926732660753E-2</v>
      </c>
      <c r="AC1448" s="48">
        <f t="shared" si="305"/>
        <v>24.124771430043133</v>
      </c>
      <c r="AD1448" s="11">
        <f t="shared" si="306"/>
        <v>32.077426114860046</v>
      </c>
      <c r="AE1448" s="65">
        <v>28.797437817952598</v>
      </c>
      <c r="AF1448" s="53">
        <v>34.8920071232521</v>
      </c>
      <c r="AG1448" s="85">
        <v>43.704754927160998</v>
      </c>
      <c r="AH1448" s="65" t="s">
        <v>8</v>
      </c>
      <c r="AI1448" s="11" t="s">
        <v>8</v>
      </c>
      <c r="AJ1448" s="11" t="s">
        <v>8</v>
      </c>
      <c r="AK1448" s="11" t="s">
        <v>8</v>
      </c>
      <c r="AL1448" s="11" t="s">
        <v>8</v>
      </c>
      <c r="AM1448" s="11" t="s">
        <v>8</v>
      </c>
      <c r="AN1448" s="3" t="str">
        <f t="shared" si="307"/>
        <v>n/a</v>
      </c>
      <c r="AO1448" s="3" t="str">
        <f t="shared" si="308"/>
        <v>n/a</v>
      </c>
      <c r="AP1448" s="3" t="s">
        <v>8</v>
      </c>
      <c r="AQ1448" s="124"/>
      <c r="AR1448" s="4"/>
      <c r="AS1448" s="3"/>
    </row>
    <row r="1449" spans="1:45" ht="15" customHeight="1">
      <c r="A1449" s="53">
        <v>53.220599610000001</v>
      </c>
      <c r="B1449" s="32" t="s">
        <v>40</v>
      </c>
      <c r="C1449" s="17">
        <v>-63.310229999999997</v>
      </c>
      <c r="D1449" s="17">
        <v>135.99896000000001</v>
      </c>
      <c r="E1449" s="40" t="s">
        <v>19</v>
      </c>
      <c r="F1449" s="18">
        <v>-59.8</v>
      </c>
      <c r="G1449" s="17">
        <v>-57.3</v>
      </c>
      <c r="H1449" s="17">
        <v>-57.4</v>
      </c>
      <c r="I1449" s="17">
        <v>-58.3</v>
      </c>
      <c r="J1449" s="17">
        <v>-59</v>
      </c>
      <c r="K1449" s="30">
        <v>-60.6</v>
      </c>
      <c r="L1449" s="10">
        <f t="shared" si="303"/>
        <v>-57.3</v>
      </c>
      <c r="M1449" s="52" t="str">
        <f t="shared" si="304"/>
        <v>high latitude</v>
      </c>
      <c r="N1449" s="32" t="s">
        <v>8</v>
      </c>
      <c r="O1449" s="24" t="s">
        <v>8</v>
      </c>
      <c r="P1449" s="24" t="s">
        <v>8</v>
      </c>
      <c r="Q1449" s="24" t="s">
        <v>8</v>
      </c>
      <c r="R1449" s="24" t="s">
        <v>8</v>
      </c>
      <c r="S1449" s="37" t="s">
        <v>8</v>
      </c>
      <c r="T1449" s="10" t="s">
        <v>8</v>
      </c>
      <c r="U1449" s="11" t="s">
        <v>8</v>
      </c>
      <c r="V1449" s="11" t="s">
        <v>8</v>
      </c>
      <c r="W1449" s="11" t="s">
        <v>8</v>
      </c>
      <c r="X1449" s="11" t="s">
        <v>8</v>
      </c>
      <c r="Y1449" s="12" t="s">
        <v>8</v>
      </c>
      <c r="Z1449" s="10">
        <f t="shared" si="309"/>
        <v>0.79993101069334249</v>
      </c>
      <c r="AA1449" s="47">
        <v>-0.35719660744376713</v>
      </c>
      <c r="AB1449" s="48">
        <v>-9.6947466717010114E-2</v>
      </c>
      <c r="AC1449" s="48">
        <f t="shared" si="305"/>
        <v>22.789228997545717</v>
      </c>
      <c r="AD1449" s="11">
        <f t="shared" si="306"/>
        <v>31.968793276556511</v>
      </c>
      <c r="AE1449" s="65">
        <v>28.649051403278001</v>
      </c>
      <c r="AF1449" s="53">
        <v>34.714605492602402</v>
      </c>
      <c r="AG1449" s="85">
        <v>43.502818444597402</v>
      </c>
      <c r="AH1449" s="65" t="s">
        <v>8</v>
      </c>
      <c r="AI1449" s="11" t="s">
        <v>8</v>
      </c>
      <c r="AJ1449" s="11" t="s">
        <v>8</v>
      </c>
      <c r="AK1449" s="11" t="s">
        <v>8</v>
      </c>
      <c r="AL1449" s="11" t="s">
        <v>8</v>
      </c>
      <c r="AM1449" s="11" t="s">
        <v>8</v>
      </c>
      <c r="AN1449" s="3" t="str">
        <f t="shared" si="307"/>
        <v>n/a</v>
      </c>
      <c r="AO1449" s="3" t="str">
        <f t="shared" si="308"/>
        <v>n/a</v>
      </c>
      <c r="AP1449" s="3" t="s">
        <v>8</v>
      </c>
      <c r="AQ1449" s="124"/>
      <c r="AR1449" s="4"/>
      <c r="AS1449" s="3"/>
    </row>
    <row r="1450" spans="1:45" ht="15" customHeight="1">
      <c r="A1450" s="53">
        <v>53.236821409999997</v>
      </c>
      <c r="B1450" s="32" t="s">
        <v>40</v>
      </c>
      <c r="C1450" s="17">
        <v>-63.310229999999997</v>
      </c>
      <c r="D1450" s="17">
        <v>135.99896000000001</v>
      </c>
      <c r="E1450" s="40" t="s">
        <v>19</v>
      </c>
      <c r="F1450" s="18">
        <v>-59.8</v>
      </c>
      <c r="G1450" s="17">
        <v>-57.3</v>
      </c>
      <c r="H1450" s="17">
        <v>-57.4</v>
      </c>
      <c r="I1450" s="17">
        <v>-58.3</v>
      </c>
      <c r="J1450" s="17">
        <v>-59</v>
      </c>
      <c r="K1450" s="30">
        <v>-60.6</v>
      </c>
      <c r="L1450" s="10">
        <f t="shared" si="303"/>
        <v>-57.3</v>
      </c>
      <c r="M1450" s="52" t="str">
        <f t="shared" si="304"/>
        <v>high latitude</v>
      </c>
      <c r="N1450" s="32" t="s">
        <v>8</v>
      </c>
      <c r="O1450" s="24" t="s">
        <v>8</v>
      </c>
      <c r="P1450" s="24" t="s">
        <v>8</v>
      </c>
      <c r="Q1450" s="24" t="s">
        <v>8</v>
      </c>
      <c r="R1450" s="24" t="s">
        <v>8</v>
      </c>
      <c r="S1450" s="37" t="s">
        <v>8</v>
      </c>
      <c r="T1450" s="10" t="s">
        <v>8</v>
      </c>
      <c r="U1450" s="11" t="s">
        <v>8</v>
      </c>
      <c r="V1450" s="11" t="s">
        <v>8</v>
      </c>
      <c r="W1450" s="11" t="s">
        <v>8</v>
      </c>
      <c r="X1450" s="11" t="s">
        <v>8</v>
      </c>
      <c r="Y1450" s="12" t="s">
        <v>8</v>
      </c>
      <c r="Z1450" s="10">
        <f t="shared" si="309"/>
        <v>0.79935572940635069</v>
      </c>
      <c r="AA1450" s="47">
        <v>-0.34607341571430172</v>
      </c>
      <c r="AB1450" s="48">
        <v>-9.7259907873425894E-2</v>
      </c>
      <c r="AC1450" s="48">
        <f t="shared" si="305"/>
        <v>23.540044439284632</v>
      </c>
      <c r="AD1450" s="11">
        <f t="shared" si="306"/>
        <v>31.947422301457671</v>
      </c>
      <c r="AE1450" s="65">
        <v>28.630883868897801</v>
      </c>
      <c r="AF1450" s="53">
        <v>34.6895188623038</v>
      </c>
      <c r="AG1450" s="85">
        <v>43.466371398419</v>
      </c>
      <c r="AH1450" s="65" t="s">
        <v>8</v>
      </c>
      <c r="AI1450" s="11" t="s">
        <v>8</v>
      </c>
      <c r="AJ1450" s="11" t="s">
        <v>8</v>
      </c>
      <c r="AK1450" s="11" t="s">
        <v>8</v>
      </c>
      <c r="AL1450" s="11" t="s">
        <v>8</v>
      </c>
      <c r="AM1450" s="11" t="s">
        <v>8</v>
      </c>
      <c r="AN1450" s="3" t="str">
        <f t="shared" si="307"/>
        <v>n/a</v>
      </c>
      <c r="AO1450" s="3" t="str">
        <f t="shared" si="308"/>
        <v>n/a</v>
      </c>
      <c r="AP1450" s="3" t="s">
        <v>8</v>
      </c>
      <c r="AQ1450" s="124"/>
      <c r="AR1450" s="4"/>
      <c r="AS1450" s="3"/>
    </row>
    <row r="1451" spans="1:45" ht="15" customHeight="1">
      <c r="A1451" s="53">
        <v>53.241205669999999</v>
      </c>
      <c r="B1451" s="32" t="s">
        <v>40</v>
      </c>
      <c r="C1451" s="17">
        <v>-63.310229999999997</v>
      </c>
      <c r="D1451" s="17">
        <v>135.99896000000001</v>
      </c>
      <c r="E1451" s="40" t="s">
        <v>19</v>
      </c>
      <c r="F1451" s="18">
        <v>-59.8</v>
      </c>
      <c r="G1451" s="17">
        <v>-57.3</v>
      </c>
      <c r="H1451" s="17">
        <v>-57.4</v>
      </c>
      <c r="I1451" s="17">
        <v>-58.3</v>
      </c>
      <c r="J1451" s="17">
        <v>-59</v>
      </c>
      <c r="K1451" s="30">
        <v>-60.6</v>
      </c>
      <c r="L1451" s="10">
        <f t="shared" si="303"/>
        <v>-57.3</v>
      </c>
      <c r="M1451" s="52" t="str">
        <f t="shared" si="304"/>
        <v>high latitude</v>
      </c>
      <c r="N1451" s="32" t="s">
        <v>8</v>
      </c>
      <c r="O1451" s="24" t="s">
        <v>8</v>
      </c>
      <c r="P1451" s="24" t="s">
        <v>8</v>
      </c>
      <c r="Q1451" s="24" t="s">
        <v>8</v>
      </c>
      <c r="R1451" s="24" t="s">
        <v>8</v>
      </c>
      <c r="S1451" s="37" t="s">
        <v>8</v>
      </c>
      <c r="T1451" s="10" t="s">
        <v>8</v>
      </c>
      <c r="U1451" s="11" t="s">
        <v>8</v>
      </c>
      <c r="V1451" s="11" t="s">
        <v>8</v>
      </c>
      <c r="W1451" s="11" t="s">
        <v>8</v>
      </c>
      <c r="X1451" s="11" t="s">
        <v>8</v>
      </c>
      <c r="Y1451" s="12" t="s">
        <v>8</v>
      </c>
      <c r="Z1451" s="10">
        <f t="shared" si="309"/>
        <v>0.81011235955056182</v>
      </c>
      <c r="AA1451" s="47">
        <v>-0.34144154070075688</v>
      </c>
      <c r="AB1451" s="48">
        <v>-9.1454741925483737E-2</v>
      </c>
      <c r="AC1451" s="48">
        <f t="shared" si="305"/>
        <v>23.852696002698909</v>
      </c>
      <c r="AD1451" s="11">
        <f t="shared" si="306"/>
        <v>32.344495652296914</v>
      </c>
      <c r="AE1451" s="65">
        <v>29.169316787147199</v>
      </c>
      <c r="AF1451" s="53">
        <v>35.3296638860527</v>
      </c>
      <c r="AG1451" s="85">
        <v>44.2805690045682</v>
      </c>
      <c r="AH1451" s="65" t="s">
        <v>8</v>
      </c>
      <c r="AI1451" s="11" t="s">
        <v>8</v>
      </c>
      <c r="AJ1451" s="11" t="s">
        <v>8</v>
      </c>
      <c r="AK1451" s="11" t="s">
        <v>8</v>
      </c>
      <c r="AL1451" s="11" t="s">
        <v>8</v>
      </c>
      <c r="AM1451" s="11" t="s">
        <v>8</v>
      </c>
      <c r="AN1451" s="3" t="str">
        <f t="shared" si="307"/>
        <v>n/a</v>
      </c>
      <c r="AO1451" s="3" t="str">
        <f t="shared" si="308"/>
        <v>n/a</v>
      </c>
      <c r="AP1451" s="3" t="s">
        <v>8</v>
      </c>
      <c r="AQ1451" s="124"/>
      <c r="AR1451" s="4"/>
      <c r="AS1451" s="3"/>
    </row>
    <row r="1452" spans="1:45" ht="15" customHeight="1">
      <c r="A1452" s="53">
        <v>53.245589940000002</v>
      </c>
      <c r="B1452" s="32" t="s">
        <v>40</v>
      </c>
      <c r="C1452" s="17">
        <v>-63.310229999999997</v>
      </c>
      <c r="D1452" s="17">
        <v>135.99896000000001</v>
      </c>
      <c r="E1452" s="40" t="s">
        <v>19</v>
      </c>
      <c r="F1452" s="18">
        <v>-59.8</v>
      </c>
      <c r="G1452" s="17">
        <v>-57.3</v>
      </c>
      <c r="H1452" s="17">
        <v>-57.4</v>
      </c>
      <c r="I1452" s="17">
        <v>-58.3</v>
      </c>
      <c r="J1452" s="17">
        <v>-59</v>
      </c>
      <c r="K1452" s="30">
        <v>-60.6</v>
      </c>
      <c r="L1452" s="10">
        <f t="shared" si="303"/>
        <v>-57.3</v>
      </c>
      <c r="M1452" s="52" t="str">
        <f t="shared" si="304"/>
        <v>high latitude</v>
      </c>
      <c r="N1452" s="32" t="s">
        <v>8</v>
      </c>
      <c r="O1452" s="24" t="s">
        <v>8</v>
      </c>
      <c r="P1452" s="24" t="s">
        <v>8</v>
      </c>
      <c r="Q1452" s="24" t="s">
        <v>8</v>
      </c>
      <c r="R1452" s="24" t="s">
        <v>8</v>
      </c>
      <c r="S1452" s="37" t="s">
        <v>8</v>
      </c>
      <c r="T1452" s="10" t="s">
        <v>8</v>
      </c>
      <c r="U1452" s="11" t="s">
        <v>8</v>
      </c>
      <c r="V1452" s="11" t="s">
        <v>8</v>
      </c>
      <c r="W1452" s="11" t="s">
        <v>8</v>
      </c>
      <c r="X1452" s="11" t="s">
        <v>8</v>
      </c>
      <c r="Y1452" s="12" t="s">
        <v>8</v>
      </c>
      <c r="Z1452" s="10">
        <f t="shared" si="309"/>
        <v>0.82135922330097078</v>
      </c>
      <c r="AA1452" s="47">
        <v>-0.35768496524332805</v>
      </c>
      <c r="AB1452" s="48">
        <v>-8.5466861666148669E-2</v>
      </c>
      <c r="AC1452" s="48">
        <f t="shared" si="305"/>
        <v>22.756264846075357</v>
      </c>
      <c r="AD1452" s="11">
        <f t="shared" si="306"/>
        <v>32.754066662035434</v>
      </c>
      <c r="AE1452" s="65">
        <v>29.815918057442801</v>
      </c>
      <c r="AF1452" s="53">
        <v>36.052965894607802</v>
      </c>
      <c r="AG1452" s="85">
        <v>45.1064277764672</v>
      </c>
      <c r="AH1452" s="65" t="s">
        <v>8</v>
      </c>
      <c r="AI1452" s="11" t="s">
        <v>8</v>
      </c>
      <c r="AJ1452" s="11" t="s">
        <v>8</v>
      </c>
      <c r="AK1452" s="11" t="s">
        <v>8</v>
      </c>
      <c r="AL1452" s="11" t="s">
        <v>8</v>
      </c>
      <c r="AM1452" s="11" t="s">
        <v>8</v>
      </c>
      <c r="AN1452" s="3" t="str">
        <f t="shared" si="307"/>
        <v>n/a</v>
      </c>
      <c r="AO1452" s="3" t="str">
        <f t="shared" si="308"/>
        <v>n/a</v>
      </c>
      <c r="AP1452" s="3" t="s">
        <v>8</v>
      </c>
      <c r="AQ1452" s="124"/>
      <c r="AR1452" s="4"/>
      <c r="AS1452" s="3"/>
    </row>
    <row r="1453" spans="1:45" ht="15" customHeight="1">
      <c r="A1453" s="53">
        <v>53.263127009999998</v>
      </c>
      <c r="B1453" s="32" t="s">
        <v>40</v>
      </c>
      <c r="C1453" s="17">
        <v>-63.310229999999997</v>
      </c>
      <c r="D1453" s="17">
        <v>135.99896000000001</v>
      </c>
      <c r="E1453" s="40" t="s">
        <v>19</v>
      </c>
      <c r="F1453" s="18">
        <v>-59.8</v>
      </c>
      <c r="G1453" s="17">
        <v>-57.3</v>
      </c>
      <c r="H1453" s="17">
        <v>-57.4</v>
      </c>
      <c r="I1453" s="17">
        <v>-58.3</v>
      </c>
      <c r="J1453" s="17">
        <v>-59</v>
      </c>
      <c r="K1453" s="30">
        <v>-60.6</v>
      </c>
      <c r="L1453" s="10">
        <f t="shared" si="303"/>
        <v>-57.3</v>
      </c>
      <c r="M1453" s="52" t="str">
        <f t="shared" si="304"/>
        <v>high latitude</v>
      </c>
      <c r="N1453" s="32" t="s">
        <v>8</v>
      </c>
      <c r="O1453" s="24" t="s">
        <v>8</v>
      </c>
      <c r="P1453" s="24" t="s">
        <v>8</v>
      </c>
      <c r="Q1453" s="24" t="s">
        <v>8</v>
      </c>
      <c r="R1453" s="24" t="s">
        <v>8</v>
      </c>
      <c r="S1453" s="37" t="s">
        <v>8</v>
      </c>
      <c r="T1453" s="10" t="s">
        <v>8</v>
      </c>
      <c r="U1453" s="11" t="s">
        <v>8</v>
      </c>
      <c r="V1453" s="11" t="s">
        <v>8</v>
      </c>
      <c r="W1453" s="11" t="s">
        <v>8</v>
      </c>
      <c r="X1453" s="11" t="s">
        <v>8</v>
      </c>
      <c r="Y1453" s="12" t="s">
        <v>8</v>
      </c>
      <c r="Z1453" s="10">
        <f t="shared" si="309"/>
        <v>0.81156316916488225</v>
      </c>
      <c r="AA1453" s="47">
        <v>-0.33378302594903797</v>
      </c>
      <c r="AB1453" s="48">
        <v>-9.0677670598039814E-2</v>
      </c>
      <c r="AC1453" s="48">
        <f t="shared" si="305"/>
        <v>24.369645748439936</v>
      </c>
      <c r="AD1453" s="11">
        <f t="shared" si="306"/>
        <v>32.397647331094078</v>
      </c>
      <c r="AE1453" s="65">
        <v>29.245361501401302</v>
      </c>
      <c r="AF1453" s="53">
        <v>35.375539478287699</v>
      </c>
      <c r="AG1453" s="85">
        <v>44.405641365525099</v>
      </c>
      <c r="AH1453" s="65" t="s">
        <v>8</v>
      </c>
      <c r="AI1453" s="11" t="s">
        <v>8</v>
      </c>
      <c r="AJ1453" s="11" t="s">
        <v>8</v>
      </c>
      <c r="AK1453" s="11" t="s">
        <v>8</v>
      </c>
      <c r="AL1453" s="11" t="s">
        <v>8</v>
      </c>
      <c r="AM1453" s="11" t="s">
        <v>8</v>
      </c>
      <c r="AN1453" s="3" t="str">
        <f t="shared" si="307"/>
        <v>n/a</v>
      </c>
      <c r="AO1453" s="3" t="str">
        <f t="shared" si="308"/>
        <v>n/a</v>
      </c>
      <c r="AP1453" s="3" t="s">
        <v>8</v>
      </c>
      <c r="AQ1453" s="124"/>
      <c r="AR1453" s="4"/>
      <c r="AS1453" s="3"/>
    </row>
    <row r="1454" spans="1:45" ht="15" customHeight="1">
      <c r="A1454" s="53">
        <v>53.267511280000001</v>
      </c>
      <c r="B1454" s="32" t="s">
        <v>40</v>
      </c>
      <c r="C1454" s="17">
        <v>-63.310229999999997</v>
      </c>
      <c r="D1454" s="17">
        <v>135.99896000000001</v>
      </c>
      <c r="E1454" s="40" t="s">
        <v>19</v>
      </c>
      <c r="F1454" s="18">
        <v>-59.8</v>
      </c>
      <c r="G1454" s="17">
        <v>-57.3</v>
      </c>
      <c r="H1454" s="17">
        <v>-57.4</v>
      </c>
      <c r="I1454" s="17">
        <v>-58.3</v>
      </c>
      <c r="J1454" s="17">
        <v>-59</v>
      </c>
      <c r="K1454" s="30">
        <v>-60.6</v>
      </c>
      <c r="L1454" s="10">
        <f t="shared" si="303"/>
        <v>-57.3</v>
      </c>
      <c r="M1454" s="52" t="str">
        <f t="shared" si="304"/>
        <v>high latitude</v>
      </c>
      <c r="N1454" s="32" t="s">
        <v>8</v>
      </c>
      <c r="O1454" s="24" t="s">
        <v>8</v>
      </c>
      <c r="P1454" s="24" t="s">
        <v>8</v>
      </c>
      <c r="Q1454" s="24" t="s">
        <v>8</v>
      </c>
      <c r="R1454" s="24" t="s">
        <v>8</v>
      </c>
      <c r="S1454" s="37" t="s">
        <v>8</v>
      </c>
      <c r="T1454" s="10" t="s">
        <v>8</v>
      </c>
      <c r="U1454" s="11" t="s">
        <v>8</v>
      </c>
      <c r="V1454" s="11" t="s">
        <v>8</v>
      </c>
      <c r="W1454" s="11" t="s">
        <v>8</v>
      </c>
      <c r="X1454" s="11" t="s">
        <v>8</v>
      </c>
      <c r="Y1454" s="12" t="s">
        <v>8</v>
      </c>
      <c r="Z1454" s="10">
        <f t="shared" si="309"/>
        <v>0.77796725784447474</v>
      </c>
      <c r="AA1454" s="47">
        <v>-0.3440400198781895</v>
      </c>
      <c r="AB1454" s="48">
        <v>-0.10903868069244178</v>
      </c>
      <c r="AC1454" s="48">
        <f t="shared" si="305"/>
        <v>23.677298658222206</v>
      </c>
      <c r="AD1454" s="11">
        <f t="shared" si="306"/>
        <v>31.141754240636985</v>
      </c>
      <c r="AE1454" s="65">
        <v>27.4479154734078</v>
      </c>
      <c r="AF1454" s="53">
        <v>33.386123621958703</v>
      </c>
      <c r="AG1454" s="85">
        <v>41.894594834842202</v>
      </c>
      <c r="AH1454" s="65" t="s">
        <v>8</v>
      </c>
      <c r="AI1454" s="11" t="s">
        <v>8</v>
      </c>
      <c r="AJ1454" s="11" t="s">
        <v>8</v>
      </c>
      <c r="AK1454" s="11" t="s">
        <v>8</v>
      </c>
      <c r="AL1454" s="11" t="s">
        <v>8</v>
      </c>
      <c r="AM1454" s="11" t="s">
        <v>8</v>
      </c>
      <c r="AN1454" s="3" t="str">
        <f t="shared" si="307"/>
        <v>n/a</v>
      </c>
      <c r="AO1454" s="3" t="str">
        <f t="shared" si="308"/>
        <v>n/a</v>
      </c>
      <c r="AP1454" s="3" t="s">
        <v>8</v>
      </c>
      <c r="AQ1454" s="124"/>
      <c r="AR1454" s="4"/>
      <c r="AS1454" s="3"/>
    </row>
    <row r="1455" spans="1:45" ht="15" customHeight="1">
      <c r="A1455" s="53">
        <v>53.288555770000002</v>
      </c>
      <c r="B1455" s="32" t="s">
        <v>40</v>
      </c>
      <c r="C1455" s="17">
        <v>-63.310229999999997</v>
      </c>
      <c r="D1455" s="17">
        <v>135.99896000000001</v>
      </c>
      <c r="E1455" s="40" t="s">
        <v>19</v>
      </c>
      <c r="F1455" s="18">
        <v>-59.8</v>
      </c>
      <c r="G1455" s="17">
        <v>-57.3</v>
      </c>
      <c r="H1455" s="17">
        <v>-57.4</v>
      </c>
      <c r="I1455" s="17">
        <v>-58.3</v>
      </c>
      <c r="J1455" s="17">
        <v>-59</v>
      </c>
      <c r="K1455" s="30">
        <v>-60.6</v>
      </c>
      <c r="L1455" s="10">
        <f t="shared" si="303"/>
        <v>-57.3</v>
      </c>
      <c r="M1455" s="52" t="str">
        <f t="shared" si="304"/>
        <v>high latitude</v>
      </c>
      <c r="N1455" s="32" t="s">
        <v>8</v>
      </c>
      <c r="O1455" s="24" t="s">
        <v>8</v>
      </c>
      <c r="P1455" s="24" t="s">
        <v>8</v>
      </c>
      <c r="Q1455" s="24" t="s">
        <v>8</v>
      </c>
      <c r="R1455" s="24" t="s">
        <v>8</v>
      </c>
      <c r="S1455" s="37" t="s">
        <v>8</v>
      </c>
      <c r="T1455" s="10" t="s">
        <v>8</v>
      </c>
      <c r="U1455" s="11" t="s">
        <v>8</v>
      </c>
      <c r="V1455" s="11" t="s">
        <v>8</v>
      </c>
      <c r="W1455" s="11" t="s">
        <v>8</v>
      </c>
      <c r="X1455" s="11" t="s">
        <v>8</v>
      </c>
      <c r="Y1455" s="12" t="s">
        <v>8</v>
      </c>
      <c r="Z1455" s="10">
        <f t="shared" si="309"/>
        <v>0.80901077375122432</v>
      </c>
      <c r="AA1455" s="47">
        <v>-0.34791772624292977</v>
      </c>
      <c r="AB1455" s="48">
        <v>-9.2045694766528019E-2</v>
      </c>
      <c r="AC1455" s="48">
        <f t="shared" si="305"/>
        <v>23.415553478602238</v>
      </c>
      <c r="AD1455" s="11">
        <f t="shared" si="306"/>
        <v>32.304074477969486</v>
      </c>
      <c r="AE1455" s="65">
        <v>29.131096545389902</v>
      </c>
      <c r="AF1455" s="53">
        <v>35.256308128277702</v>
      </c>
      <c r="AG1455" s="85">
        <v>44.260336422798801</v>
      </c>
      <c r="AH1455" s="65" t="s">
        <v>8</v>
      </c>
      <c r="AI1455" s="11" t="s">
        <v>8</v>
      </c>
      <c r="AJ1455" s="11" t="s">
        <v>8</v>
      </c>
      <c r="AK1455" s="11" t="s">
        <v>8</v>
      </c>
      <c r="AL1455" s="11" t="s">
        <v>8</v>
      </c>
      <c r="AM1455" s="11" t="s">
        <v>8</v>
      </c>
      <c r="AN1455" s="3" t="str">
        <f t="shared" si="307"/>
        <v>n/a</v>
      </c>
      <c r="AO1455" s="3" t="str">
        <f t="shared" si="308"/>
        <v>n/a</v>
      </c>
      <c r="AP1455" s="3" t="s">
        <v>8</v>
      </c>
      <c r="AQ1455" s="124"/>
      <c r="AR1455" s="4"/>
      <c r="AS1455" s="3"/>
    </row>
    <row r="1456" spans="1:45" ht="15" customHeight="1">
      <c r="A1456" s="53">
        <v>53.301708580000003</v>
      </c>
      <c r="B1456" s="32" t="s">
        <v>40</v>
      </c>
      <c r="C1456" s="17">
        <v>-63.310229999999997</v>
      </c>
      <c r="D1456" s="17">
        <v>135.99896000000001</v>
      </c>
      <c r="E1456" s="40" t="s">
        <v>19</v>
      </c>
      <c r="F1456" s="18">
        <v>-59.8</v>
      </c>
      <c r="G1456" s="17">
        <v>-57.3</v>
      </c>
      <c r="H1456" s="17">
        <v>-57.4</v>
      </c>
      <c r="I1456" s="17">
        <v>-58.3</v>
      </c>
      <c r="J1456" s="17">
        <v>-59</v>
      </c>
      <c r="K1456" s="30">
        <v>-60.6</v>
      </c>
      <c r="L1456" s="10">
        <f t="shared" si="303"/>
        <v>-57.3</v>
      </c>
      <c r="M1456" s="52" t="str">
        <f t="shared" si="304"/>
        <v>high latitude</v>
      </c>
      <c r="N1456" s="32" t="s">
        <v>8</v>
      </c>
      <c r="O1456" s="24" t="s">
        <v>8</v>
      </c>
      <c r="P1456" s="24" t="s">
        <v>8</v>
      </c>
      <c r="Q1456" s="24" t="s">
        <v>8</v>
      </c>
      <c r="R1456" s="24" t="s">
        <v>8</v>
      </c>
      <c r="S1456" s="37" t="s">
        <v>8</v>
      </c>
      <c r="T1456" s="10" t="s">
        <v>8</v>
      </c>
      <c r="U1456" s="11" t="s">
        <v>8</v>
      </c>
      <c r="V1456" s="11" t="s">
        <v>8</v>
      </c>
      <c r="W1456" s="11" t="s">
        <v>8</v>
      </c>
      <c r="X1456" s="11" t="s">
        <v>8</v>
      </c>
      <c r="Y1456" s="12" t="s">
        <v>8</v>
      </c>
      <c r="Z1456" s="10">
        <f t="shared" si="309"/>
        <v>0.82109227871939727</v>
      </c>
      <c r="AA1456" s="47">
        <v>-0.34388700752076268</v>
      </c>
      <c r="AB1456" s="48">
        <v>-8.5608031812883026E-2</v>
      </c>
      <c r="AC1456" s="48">
        <f t="shared" si="305"/>
        <v>23.687626992348516</v>
      </c>
      <c r="AD1456" s="11">
        <f t="shared" si="306"/>
        <v>32.744410623998803</v>
      </c>
      <c r="AE1456" s="65">
        <v>29.7797299336832</v>
      </c>
      <c r="AF1456" s="53">
        <v>35.999978723319003</v>
      </c>
      <c r="AG1456" s="85">
        <v>45.162709293275199</v>
      </c>
      <c r="AH1456" s="65" t="s">
        <v>8</v>
      </c>
      <c r="AI1456" s="11" t="s">
        <v>8</v>
      </c>
      <c r="AJ1456" s="11" t="s">
        <v>8</v>
      </c>
      <c r="AK1456" s="11" t="s">
        <v>8</v>
      </c>
      <c r="AL1456" s="11" t="s">
        <v>8</v>
      </c>
      <c r="AM1456" s="11" t="s">
        <v>8</v>
      </c>
      <c r="AN1456" s="3" t="str">
        <f t="shared" si="307"/>
        <v>n/a</v>
      </c>
      <c r="AO1456" s="3" t="str">
        <f t="shared" si="308"/>
        <v>n/a</v>
      </c>
      <c r="AP1456" s="3" t="s">
        <v>8</v>
      </c>
      <c r="AQ1456" s="124"/>
      <c r="AR1456" s="4"/>
      <c r="AS1456" s="3"/>
    </row>
    <row r="1457" spans="1:45" ht="15" customHeight="1">
      <c r="A1457" s="53">
        <v>53.310477110000001</v>
      </c>
      <c r="B1457" s="32" t="s">
        <v>40</v>
      </c>
      <c r="C1457" s="17">
        <v>-63.310229999999997</v>
      </c>
      <c r="D1457" s="17">
        <v>135.99896000000001</v>
      </c>
      <c r="E1457" s="40" t="s">
        <v>19</v>
      </c>
      <c r="F1457" s="18">
        <v>-59.8</v>
      </c>
      <c r="G1457" s="17">
        <v>-57.3</v>
      </c>
      <c r="H1457" s="17">
        <v>-57.4</v>
      </c>
      <c r="I1457" s="17">
        <v>-58.3</v>
      </c>
      <c r="J1457" s="17">
        <v>-59</v>
      </c>
      <c r="K1457" s="30">
        <v>-60.6</v>
      </c>
      <c r="L1457" s="10">
        <f t="shared" si="303"/>
        <v>-57.3</v>
      </c>
      <c r="M1457" s="52" t="str">
        <f t="shared" si="304"/>
        <v>high latitude</v>
      </c>
      <c r="N1457" s="32" t="s">
        <v>8</v>
      </c>
      <c r="O1457" s="24" t="s">
        <v>8</v>
      </c>
      <c r="P1457" s="24" t="s">
        <v>8</v>
      </c>
      <c r="Q1457" s="24" t="s">
        <v>8</v>
      </c>
      <c r="R1457" s="24" t="s">
        <v>8</v>
      </c>
      <c r="S1457" s="37" t="s">
        <v>8</v>
      </c>
      <c r="T1457" s="10" t="s">
        <v>8</v>
      </c>
      <c r="U1457" s="11" t="s">
        <v>8</v>
      </c>
      <c r="V1457" s="11" t="s">
        <v>8</v>
      </c>
      <c r="W1457" s="11" t="s">
        <v>8</v>
      </c>
      <c r="X1457" s="11" t="s">
        <v>8</v>
      </c>
      <c r="Y1457" s="12" t="s">
        <v>8</v>
      </c>
      <c r="Z1457" s="10">
        <f t="shared" si="309"/>
        <v>0.82836516068933386</v>
      </c>
      <c r="AA1457" s="47">
        <v>-0.35876739863795448</v>
      </c>
      <c r="AB1457" s="48">
        <v>-8.1778174914449539E-2</v>
      </c>
      <c r="AC1457" s="48">
        <f t="shared" si="305"/>
        <v>22.683200591938071</v>
      </c>
      <c r="AD1457" s="11">
        <f t="shared" si="306"/>
        <v>33.00637283585165</v>
      </c>
      <c r="AE1457" s="65">
        <v>30.2201782851823</v>
      </c>
      <c r="AF1457" s="53">
        <v>36.474740043834601</v>
      </c>
      <c r="AG1457" s="85">
        <v>45.787784188282401</v>
      </c>
      <c r="AH1457" s="65" t="s">
        <v>8</v>
      </c>
      <c r="AI1457" s="11" t="s">
        <v>8</v>
      </c>
      <c r="AJ1457" s="11" t="s">
        <v>8</v>
      </c>
      <c r="AK1457" s="11" t="s">
        <v>8</v>
      </c>
      <c r="AL1457" s="11" t="s">
        <v>8</v>
      </c>
      <c r="AM1457" s="11" t="s">
        <v>8</v>
      </c>
      <c r="AN1457" s="3" t="str">
        <f t="shared" si="307"/>
        <v>n/a</v>
      </c>
      <c r="AO1457" s="3" t="str">
        <f t="shared" si="308"/>
        <v>n/a</v>
      </c>
      <c r="AP1457" s="3" t="s">
        <v>8</v>
      </c>
      <c r="AQ1457" s="124"/>
      <c r="AR1457" s="4"/>
      <c r="AS1457" s="3"/>
    </row>
    <row r="1458" spans="1:45" ht="15" customHeight="1">
      <c r="A1458" s="53">
        <v>53.314861380000004</v>
      </c>
      <c r="B1458" s="32" t="s">
        <v>40</v>
      </c>
      <c r="C1458" s="17">
        <v>-63.310229999999997</v>
      </c>
      <c r="D1458" s="17">
        <v>135.99896000000001</v>
      </c>
      <c r="E1458" s="40" t="s">
        <v>19</v>
      </c>
      <c r="F1458" s="18">
        <v>-59.8</v>
      </c>
      <c r="G1458" s="17">
        <v>-57.3</v>
      </c>
      <c r="H1458" s="17">
        <v>-57.4</v>
      </c>
      <c r="I1458" s="17">
        <v>-58.3</v>
      </c>
      <c r="J1458" s="17">
        <v>-59</v>
      </c>
      <c r="K1458" s="30">
        <v>-60.6</v>
      </c>
      <c r="L1458" s="10">
        <f t="shared" si="303"/>
        <v>-57.3</v>
      </c>
      <c r="M1458" s="52" t="str">
        <f t="shared" si="304"/>
        <v>high latitude</v>
      </c>
      <c r="N1458" s="32" t="s">
        <v>8</v>
      </c>
      <c r="O1458" s="24" t="s">
        <v>8</v>
      </c>
      <c r="P1458" s="24" t="s">
        <v>8</v>
      </c>
      <c r="Q1458" s="24" t="s">
        <v>8</v>
      </c>
      <c r="R1458" s="24" t="s">
        <v>8</v>
      </c>
      <c r="S1458" s="37" t="s">
        <v>8</v>
      </c>
      <c r="T1458" s="10" t="s">
        <v>8</v>
      </c>
      <c r="U1458" s="11" t="s">
        <v>8</v>
      </c>
      <c r="V1458" s="11" t="s">
        <v>8</v>
      </c>
      <c r="W1458" s="11" t="s">
        <v>8</v>
      </c>
      <c r="X1458" s="11" t="s">
        <v>8</v>
      </c>
      <c r="Y1458" s="12" t="s">
        <v>8</v>
      </c>
      <c r="Z1458" s="10">
        <f t="shared" si="309"/>
        <v>0.81304255769637945</v>
      </c>
      <c r="AA1458" s="47">
        <v>-0.3464566061356506</v>
      </c>
      <c r="AB1458" s="48">
        <v>-8.9886721209169115E-2</v>
      </c>
      <c r="AC1458" s="48">
        <f t="shared" si="305"/>
        <v>23.514179085843583</v>
      </c>
      <c r="AD1458" s="11">
        <f t="shared" si="306"/>
        <v>32.451748269292835</v>
      </c>
      <c r="AE1458" s="65">
        <v>29.325403016776399</v>
      </c>
      <c r="AF1458" s="53">
        <v>35.541441367997699</v>
      </c>
      <c r="AG1458" s="85">
        <v>44.530347186787203</v>
      </c>
      <c r="AH1458" s="65" t="s">
        <v>8</v>
      </c>
      <c r="AI1458" s="11" t="s">
        <v>8</v>
      </c>
      <c r="AJ1458" s="11" t="s">
        <v>8</v>
      </c>
      <c r="AK1458" s="11" t="s">
        <v>8</v>
      </c>
      <c r="AL1458" s="11" t="s">
        <v>8</v>
      </c>
      <c r="AM1458" s="11" t="s">
        <v>8</v>
      </c>
      <c r="AN1458" s="3" t="str">
        <f t="shared" si="307"/>
        <v>n/a</v>
      </c>
      <c r="AO1458" s="3" t="str">
        <f t="shared" si="308"/>
        <v>n/a</v>
      </c>
      <c r="AP1458" s="3" t="s">
        <v>8</v>
      </c>
      <c r="AQ1458" s="124"/>
      <c r="AR1458" s="4"/>
      <c r="AS1458" s="3"/>
    </row>
    <row r="1459" spans="1:45" ht="15" customHeight="1">
      <c r="A1459" s="53">
        <v>53.319245649999999</v>
      </c>
      <c r="B1459" s="32" t="s">
        <v>40</v>
      </c>
      <c r="C1459" s="17">
        <v>-63.310229999999997</v>
      </c>
      <c r="D1459" s="17">
        <v>135.99896000000001</v>
      </c>
      <c r="E1459" s="40" t="s">
        <v>19</v>
      </c>
      <c r="F1459" s="18">
        <v>-59.8</v>
      </c>
      <c r="G1459" s="17">
        <v>-57.3</v>
      </c>
      <c r="H1459" s="17">
        <v>-57.4</v>
      </c>
      <c r="I1459" s="17">
        <v>-58.3</v>
      </c>
      <c r="J1459" s="17">
        <v>-59</v>
      </c>
      <c r="K1459" s="30">
        <v>-60.6</v>
      </c>
      <c r="L1459" s="10">
        <f t="shared" si="303"/>
        <v>-57.3</v>
      </c>
      <c r="M1459" s="52" t="str">
        <f t="shared" si="304"/>
        <v>high latitude</v>
      </c>
      <c r="N1459" s="32" t="s">
        <v>8</v>
      </c>
      <c r="O1459" s="24" t="s">
        <v>8</v>
      </c>
      <c r="P1459" s="24" t="s">
        <v>8</v>
      </c>
      <c r="Q1459" s="24" t="s">
        <v>8</v>
      </c>
      <c r="R1459" s="24" t="s">
        <v>8</v>
      </c>
      <c r="S1459" s="37" t="s">
        <v>8</v>
      </c>
      <c r="T1459" s="10" t="s">
        <v>8</v>
      </c>
      <c r="U1459" s="11" t="s">
        <v>8</v>
      </c>
      <c r="V1459" s="11" t="s">
        <v>8</v>
      </c>
      <c r="W1459" s="11" t="s">
        <v>8</v>
      </c>
      <c r="X1459" s="11" t="s">
        <v>8</v>
      </c>
      <c r="Y1459" s="12" t="s">
        <v>8</v>
      </c>
      <c r="Z1459" s="10">
        <f t="shared" si="309"/>
        <v>0.79844961240310075</v>
      </c>
      <c r="AA1459" s="47">
        <v>-0.36674648848909369</v>
      </c>
      <c r="AB1459" s="48">
        <v>-9.7752485594076774E-2</v>
      </c>
      <c r="AC1459" s="48">
        <f t="shared" si="305"/>
        <v>22.144612026986174</v>
      </c>
      <c r="AD1459" s="11">
        <f t="shared" si="306"/>
        <v>31.913729985365151</v>
      </c>
      <c r="AE1459" s="65">
        <v>28.505084152164802</v>
      </c>
      <c r="AF1459" s="53">
        <v>34.637503859950399</v>
      </c>
      <c r="AG1459" s="85">
        <v>43.398571618599703</v>
      </c>
      <c r="AH1459" s="65" t="s">
        <v>8</v>
      </c>
      <c r="AI1459" s="11" t="s">
        <v>8</v>
      </c>
      <c r="AJ1459" s="11" t="s">
        <v>8</v>
      </c>
      <c r="AK1459" s="11" t="s">
        <v>8</v>
      </c>
      <c r="AL1459" s="11" t="s">
        <v>8</v>
      </c>
      <c r="AM1459" s="11" t="s">
        <v>8</v>
      </c>
      <c r="AN1459" s="3" t="str">
        <f t="shared" si="307"/>
        <v>n/a</v>
      </c>
      <c r="AO1459" s="3" t="str">
        <f t="shared" si="308"/>
        <v>n/a</v>
      </c>
      <c r="AP1459" s="3" t="s">
        <v>8</v>
      </c>
      <c r="AQ1459" s="124"/>
      <c r="AR1459" s="4"/>
      <c r="AS1459" s="3"/>
    </row>
    <row r="1460" spans="1:45" ht="15" customHeight="1">
      <c r="A1460" s="53">
        <v>53.323629920000002</v>
      </c>
      <c r="B1460" s="32" t="s">
        <v>40</v>
      </c>
      <c r="C1460" s="17">
        <v>-63.310229999999997</v>
      </c>
      <c r="D1460" s="17">
        <v>135.99896000000001</v>
      </c>
      <c r="E1460" s="40" t="s">
        <v>19</v>
      </c>
      <c r="F1460" s="18">
        <v>-59.8</v>
      </c>
      <c r="G1460" s="17">
        <v>-57.3</v>
      </c>
      <c r="H1460" s="17">
        <v>-57.4</v>
      </c>
      <c r="I1460" s="17">
        <v>-58.3</v>
      </c>
      <c r="J1460" s="17">
        <v>-59</v>
      </c>
      <c r="K1460" s="30">
        <v>-60.6</v>
      </c>
      <c r="L1460" s="10">
        <f t="shared" si="303"/>
        <v>-57.3</v>
      </c>
      <c r="M1460" s="52" t="str">
        <f t="shared" si="304"/>
        <v>high latitude</v>
      </c>
      <c r="N1460" s="32" t="s">
        <v>8</v>
      </c>
      <c r="O1460" s="24" t="s">
        <v>8</v>
      </c>
      <c r="P1460" s="24" t="s">
        <v>8</v>
      </c>
      <c r="Q1460" s="24" t="s">
        <v>8</v>
      </c>
      <c r="R1460" s="24" t="s">
        <v>8</v>
      </c>
      <c r="S1460" s="37" t="s">
        <v>8</v>
      </c>
      <c r="T1460" s="10" t="s">
        <v>8</v>
      </c>
      <c r="U1460" s="11" t="s">
        <v>8</v>
      </c>
      <c r="V1460" s="11" t="s">
        <v>8</v>
      </c>
      <c r="W1460" s="11" t="s">
        <v>8</v>
      </c>
      <c r="X1460" s="11" t="s">
        <v>8</v>
      </c>
      <c r="Y1460" s="12" t="s">
        <v>8</v>
      </c>
      <c r="Z1460" s="10">
        <f t="shared" si="309"/>
        <v>0.81135531135531125</v>
      </c>
      <c r="AA1460" s="47">
        <v>-0.37327312510454291</v>
      </c>
      <c r="AB1460" s="48">
        <v>-9.0788916481667675E-2</v>
      </c>
      <c r="AC1460" s="48">
        <f t="shared" si="305"/>
        <v>21.704064055443354</v>
      </c>
      <c r="AD1460" s="11">
        <f t="shared" si="306"/>
        <v>32.390038112653933</v>
      </c>
      <c r="AE1460" s="65">
        <v>29.311200451516001</v>
      </c>
      <c r="AF1460" s="53">
        <v>35.468532292479402</v>
      </c>
      <c r="AG1460" s="85">
        <v>44.408044667478499</v>
      </c>
      <c r="AH1460" s="65" t="s">
        <v>8</v>
      </c>
      <c r="AI1460" s="11" t="s">
        <v>8</v>
      </c>
      <c r="AJ1460" s="11" t="s">
        <v>8</v>
      </c>
      <c r="AK1460" s="11" t="s">
        <v>8</v>
      </c>
      <c r="AL1460" s="11" t="s">
        <v>8</v>
      </c>
      <c r="AM1460" s="11" t="s">
        <v>8</v>
      </c>
      <c r="AN1460" s="3" t="str">
        <f t="shared" si="307"/>
        <v>n/a</v>
      </c>
      <c r="AO1460" s="3" t="str">
        <f t="shared" si="308"/>
        <v>n/a</v>
      </c>
      <c r="AP1460" s="3" t="s">
        <v>8</v>
      </c>
      <c r="AQ1460" s="124"/>
      <c r="AR1460" s="4"/>
      <c r="AS1460" s="3"/>
    </row>
    <row r="1461" spans="1:45" ht="15" customHeight="1">
      <c r="A1461" s="53">
        <v>53.328014179999997</v>
      </c>
      <c r="B1461" s="32" t="s">
        <v>40</v>
      </c>
      <c r="C1461" s="17">
        <v>-63.310229999999997</v>
      </c>
      <c r="D1461" s="17">
        <v>135.99896000000001</v>
      </c>
      <c r="E1461" s="40" t="s">
        <v>19</v>
      </c>
      <c r="F1461" s="18">
        <v>-59.8</v>
      </c>
      <c r="G1461" s="17">
        <v>-57.3</v>
      </c>
      <c r="H1461" s="17">
        <v>-57.4</v>
      </c>
      <c r="I1461" s="17">
        <v>-58.3</v>
      </c>
      <c r="J1461" s="17">
        <v>-59</v>
      </c>
      <c r="K1461" s="30">
        <v>-60.6</v>
      </c>
      <c r="L1461" s="10">
        <f t="shared" si="303"/>
        <v>-57.3</v>
      </c>
      <c r="M1461" s="52" t="str">
        <f t="shared" si="304"/>
        <v>high latitude</v>
      </c>
      <c r="N1461" s="32" t="s">
        <v>8</v>
      </c>
      <c r="O1461" s="24" t="s">
        <v>8</v>
      </c>
      <c r="P1461" s="24" t="s">
        <v>8</v>
      </c>
      <c r="Q1461" s="24" t="s">
        <v>8</v>
      </c>
      <c r="R1461" s="24" t="s">
        <v>8</v>
      </c>
      <c r="S1461" s="37" t="s">
        <v>8</v>
      </c>
      <c r="T1461" s="10" t="s">
        <v>8</v>
      </c>
      <c r="U1461" s="11" t="s">
        <v>8</v>
      </c>
      <c r="V1461" s="11" t="s">
        <v>8</v>
      </c>
      <c r="W1461" s="11" t="s">
        <v>8</v>
      </c>
      <c r="X1461" s="11" t="s">
        <v>8</v>
      </c>
      <c r="Y1461" s="12" t="s">
        <v>8</v>
      </c>
      <c r="Z1461" s="10">
        <f t="shared" si="309"/>
        <v>0.80027266530334018</v>
      </c>
      <c r="AA1461" s="47">
        <v>-0.35772887380147639</v>
      </c>
      <c r="AB1461" s="48">
        <v>-9.6762016931686998E-2</v>
      </c>
      <c r="AC1461" s="48">
        <f t="shared" si="305"/>
        <v>22.753301018400343</v>
      </c>
      <c r="AD1461" s="11">
        <f t="shared" si="306"/>
        <v>31.981478041872609</v>
      </c>
      <c r="AE1461" s="65">
        <v>28.651631955657201</v>
      </c>
      <c r="AF1461" s="53">
        <v>34.723497200771497</v>
      </c>
      <c r="AG1461" s="85">
        <v>43.510919590083297</v>
      </c>
      <c r="AH1461" s="65" t="s">
        <v>8</v>
      </c>
      <c r="AI1461" s="11" t="s">
        <v>8</v>
      </c>
      <c r="AJ1461" s="11" t="s">
        <v>8</v>
      </c>
      <c r="AK1461" s="11" t="s">
        <v>8</v>
      </c>
      <c r="AL1461" s="11" t="s">
        <v>8</v>
      </c>
      <c r="AM1461" s="11" t="s">
        <v>8</v>
      </c>
      <c r="AN1461" s="3" t="str">
        <f t="shared" si="307"/>
        <v>n/a</v>
      </c>
      <c r="AO1461" s="3" t="str">
        <f t="shared" si="308"/>
        <v>n/a</v>
      </c>
      <c r="AP1461" s="3" t="s">
        <v>8</v>
      </c>
      <c r="AQ1461" s="124"/>
      <c r="AR1461" s="4"/>
      <c r="AS1461" s="3"/>
    </row>
    <row r="1462" spans="1:45" ht="15" customHeight="1">
      <c r="A1462" s="53">
        <v>53.332398449999999</v>
      </c>
      <c r="B1462" s="32" t="s">
        <v>40</v>
      </c>
      <c r="C1462" s="17">
        <v>-63.310229999999997</v>
      </c>
      <c r="D1462" s="17">
        <v>135.99896000000001</v>
      </c>
      <c r="E1462" s="40" t="s">
        <v>19</v>
      </c>
      <c r="F1462" s="18">
        <v>-59.8</v>
      </c>
      <c r="G1462" s="17">
        <v>-57.3</v>
      </c>
      <c r="H1462" s="17">
        <v>-57.4</v>
      </c>
      <c r="I1462" s="17">
        <v>-58.3</v>
      </c>
      <c r="J1462" s="17">
        <v>-59</v>
      </c>
      <c r="K1462" s="30">
        <v>-60.6</v>
      </c>
      <c r="L1462" s="10">
        <f t="shared" si="303"/>
        <v>-57.3</v>
      </c>
      <c r="M1462" s="52" t="str">
        <f t="shared" si="304"/>
        <v>high latitude</v>
      </c>
      <c r="N1462" s="32" t="s">
        <v>8</v>
      </c>
      <c r="O1462" s="24" t="s">
        <v>8</v>
      </c>
      <c r="P1462" s="24" t="s">
        <v>8</v>
      </c>
      <c r="Q1462" s="24" t="s">
        <v>8</v>
      </c>
      <c r="R1462" s="24" t="s">
        <v>8</v>
      </c>
      <c r="S1462" s="37" t="s">
        <v>8</v>
      </c>
      <c r="T1462" s="10" t="s">
        <v>8</v>
      </c>
      <c r="U1462" s="11" t="s">
        <v>8</v>
      </c>
      <c r="V1462" s="11" t="s">
        <v>8</v>
      </c>
      <c r="W1462" s="11" t="s">
        <v>8</v>
      </c>
      <c r="X1462" s="11" t="s">
        <v>8</v>
      </c>
      <c r="Y1462" s="12" t="s">
        <v>8</v>
      </c>
      <c r="Z1462" s="10">
        <f t="shared" si="309"/>
        <v>0.79504950495049509</v>
      </c>
      <c r="AA1462" s="47">
        <v>-0.35760852008800681</v>
      </c>
      <c r="AB1462" s="48">
        <v>-9.9605828503961616E-2</v>
      </c>
      <c r="AC1462" s="48">
        <f t="shared" si="305"/>
        <v>22.761424894059537</v>
      </c>
      <c r="AD1462" s="11">
        <f t="shared" si="306"/>
        <v>31.786961330329028</v>
      </c>
      <c r="AE1462" s="65">
        <v>28.3476647471755</v>
      </c>
      <c r="AF1462" s="53">
        <v>34.411630612059497</v>
      </c>
      <c r="AG1462" s="85">
        <v>43.095417597130997</v>
      </c>
      <c r="AH1462" s="65" t="s">
        <v>8</v>
      </c>
      <c r="AI1462" s="11" t="s">
        <v>8</v>
      </c>
      <c r="AJ1462" s="11" t="s">
        <v>8</v>
      </c>
      <c r="AK1462" s="11" t="s">
        <v>8</v>
      </c>
      <c r="AL1462" s="11" t="s">
        <v>8</v>
      </c>
      <c r="AM1462" s="11" t="s">
        <v>8</v>
      </c>
      <c r="AN1462" s="3" t="str">
        <f t="shared" si="307"/>
        <v>n/a</v>
      </c>
      <c r="AO1462" s="3" t="str">
        <f t="shared" si="308"/>
        <v>n/a</v>
      </c>
      <c r="AP1462" s="3" t="s">
        <v>8</v>
      </c>
      <c r="AQ1462" s="124"/>
      <c r="AR1462" s="4"/>
      <c r="AS1462" s="3"/>
    </row>
    <row r="1463" spans="1:45" ht="15" customHeight="1">
      <c r="A1463" s="53">
        <v>53.336782720000002</v>
      </c>
      <c r="B1463" s="32" t="s">
        <v>40</v>
      </c>
      <c r="C1463" s="17">
        <v>-63.310229999999997</v>
      </c>
      <c r="D1463" s="17">
        <v>135.99896000000001</v>
      </c>
      <c r="E1463" s="40" t="s">
        <v>19</v>
      </c>
      <c r="F1463" s="18">
        <v>-59.8</v>
      </c>
      <c r="G1463" s="17">
        <v>-57.3</v>
      </c>
      <c r="H1463" s="17">
        <v>-57.4</v>
      </c>
      <c r="I1463" s="17">
        <v>-58.3</v>
      </c>
      <c r="J1463" s="17">
        <v>-59</v>
      </c>
      <c r="K1463" s="30">
        <v>-60.6</v>
      </c>
      <c r="L1463" s="10">
        <f t="shared" si="303"/>
        <v>-57.3</v>
      </c>
      <c r="M1463" s="52" t="str">
        <f t="shared" si="304"/>
        <v>high latitude</v>
      </c>
      <c r="N1463" s="32" t="s">
        <v>8</v>
      </c>
      <c r="O1463" s="24" t="s">
        <v>8</v>
      </c>
      <c r="P1463" s="24" t="s">
        <v>8</v>
      </c>
      <c r="Q1463" s="24" t="s">
        <v>8</v>
      </c>
      <c r="R1463" s="24" t="s">
        <v>8</v>
      </c>
      <c r="S1463" s="37" t="s">
        <v>8</v>
      </c>
      <c r="T1463" s="10" t="s">
        <v>8</v>
      </c>
      <c r="U1463" s="11" t="s">
        <v>8</v>
      </c>
      <c r="V1463" s="11" t="s">
        <v>8</v>
      </c>
      <c r="W1463" s="11" t="s">
        <v>8</v>
      </c>
      <c r="X1463" s="11" t="s">
        <v>8</v>
      </c>
      <c r="Y1463" s="12" t="s">
        <v>8</v>
      </c>
      <c r="Z1463" s="10">
        <f t="shared" si="309"/>
        <v>0.82233502538071057</v>
      </c>
      <c r="AA1463" s="47">
        <v>-0.34367425080051334</v>
      </c>
      <c r="AB1463" s="48">
        <v>-8.4951211618961978E-2</v>
      </c>
      <c r="AC1463" s="48">
        <f t="shared" si="305"/>
        <v>23.701988070965349</v>
      </c>
      <c r="AD1463" s="11">
        <f t="shared" si="306"/>
        <v>32.789337125263003</v>
      </c>
      <c r="AE1463" s="65">
        <v>29.867453076587399</v>
      </c>
      <c r="AF1463" s="53">
        <v>36.092843937080403</v>
      </c>
      <c r="AG1463" s="85">
        <v>45.307308887472203</v>
      </c>
      <c r="AH1463" s="65" t="s">
        <v>8</v>
      </c>
      <c r="AI1463" s="11" t="s">
        <v>8</v>
      </c>
      <c r="AJ1463" s="11" t="s">
        <v>8</v>
      </c>
      <c r="AK1463" s="11" t="s">
        <v>8</v>
      </c>
      <c r="AL1463" s="11" t="s">
        <v>8</v>
      </c>
      <c r="AM1463" s="11" t="s">
        <v>8</v>
      </c>
      <c r="AN1463" s="3" t="str">
        <f t="shared" si="307"/>
        <v>n/a</v>
      </c>
      <c r="AO1463" s="3" t="str">
        <f t="shared" si="308"/>
        <v>n/a</v>
      </c>
      <c r="AP1463" s="3" t="s">
        <v>8</v>
      </c>
      <c r="AQ1463" s="124"/>
      <c r="AR1463" s="4"/>
      <c r="AS1463" s="3"/>
    </row>
    <row r="1464" spans="1:45" ht="15" customHeight="1">
      <c r="A1464" s="53">
        <v>53.350373949999998</v>
      </c>
      <c r="B1464" s="32" t="s">
        <v>40</v>
      </c>
      <c r="C1464" s="17">
        <v>-63.310229999999997</v>
      </c>
      <c r="D1464" s="17">
        <v>135.99896000000001</v>
      </c>
      <c r="E1464" s="40" t="s">
        <v>19</v>
      </c>
      <c r="F1464" s="18">
        <v>-59.8</v>
      </c>
      <c r="G1464" s="17">
        <v>-57.3</v>
      </c>
      <c r="H1464" s="17">
        <v>-57.4</v>
      </c>
      <c r="I1464" s="17">
        <v>-58.3</v>
      </c>
      <c r="J1464" s="17">
        <v>-59</v>
      </c>
      <c r="K1464" s="30">
        <v>-60.6</v>
      </c>
      <c r="L1464" s="10">
        <f t="shared" si="303"/>
        <v>-57.3</v>
      </c>
      <c r="M1464" s="52" t="str">
        <f t="shared" si="304"/>
        <v>high latitude</v>
      </c>
      <c r="N1464" s="32" t="s">
        <v>8</v>
      </c>
      <c r="O1464" s="24" t="s">
        <v>8</v>
      </c>
      <c r="P1464" s="24" t="s">
        <v>8</v>
      </c>
      <c r="Q1464" s="24" t="s">
        <v>8</v>
      </c>
      <c r="R1464" s="24" t="s">
        <v>8</v>
      </c>
      <c r="S1464" s="37" t="s">
        <v>8</v>
      </c>
      <c r="T1464" s="10" t="s">
        <v>8</v>
      </c>
      <c r="U1464" s="11" t="s">
        <v>8</v>
      </c>
      <c r="V1464" s="11" t="s">
        <v>8</v>
      </c>
      <c r="W1464" s="11" t="s">
        <v>8</v>
      </c>
      <c r="X1464" s="11" t="s">
        <v>8</v>
      </c>
      <c r="Y1464" s="12" t="s">
        <v>8</v>
      </c>
      <c r="Z1464" s="10">
        <f t="shared" si="309"/>
        <v>0.80687397708674302</v>
      </c>
      <c r="AA1464" s="47">
        <v>-0.35117604145718201</v>
      </c>
      <c r="AB1464" s="48">
        <v>-9.3194290965324236E-2</v>
      </c>
      <c r="AC1464" s="48">
        <f t="shared" si="305"/>
        <v>23.195617201640214</v>
      </c>
      <c r="AD1464" s="11">
        <f t="shared" si="306"/>
        <v>32.225510497971825</v>
      </c>
      <c r="AE1464" s="65">
        <v>28.965528636801199</v>
      </c>
      <c r="AF1464" s="53">
        <v>35.168845259017203</v>
      </c>
      <c r="AG1464" s="85">
        <v>44.086216082563297</v>
      </c>
      <c r="AH1464" s="65" t="s">
        <v>8</v>
      </c>
      <c r="AI1464" s="11" t="s">
        <v>8</v>
      </c>
      <c r="AJ1464" s="11" t="s">
        <v>8</v>
      </c>
      <c r="AK1464" s="11" t="s">
        <v>8</v>
      </c>
      <c r="AL1464" s="11" t="s">
        <v>8</v>
      </c>
      <c r="AM1464" s="11" t="s">
        <v>8</v>
      </c>
      <c r="AN1464" s="3" t="str">
        <f t="shared" si="307"/>
        <v>n/a</v>
      </c>
      <c r="AO1464" s="3" t="str">
        <f t="shared" si="308"/>
        <v>n/a</v>
      </c>
      <c r="AP1464" s="3" t="s">
        <v>8</v>
      </c>
      <c r="AQ1464" s="124"/>
      <c r="AR1464" s="4"/>
      <c r="AS1464" s="3"/>
    </row>
    <row r="1465" spans="1:45" ht="15" customHeight="1">
      <c r="A1465" s="53">
        <v>53.354758220000001</v>
      </c>
      <c r="B1465" s="32" t="s">
        <v>40</v>
      </c>
      <c r="C1465" s="17">
        <v>-63.310229999999997</v>
      </c>
      <c r="D1465" s="17">
        <v>135.99896000000001</v>
      </c>
      <c r="E1465" s="40" t="s">
        <v>19</v>
      </c>
      <c r="F1465" s="18">
        <v>-59.8</v>
      </c>
      <c r="G1465" s="17">
        <v>-57.3</v>
      </c>
      <c r="H1465" s="17">
        <v>-57.4</v>
      </c>
      <c r="I1465" s="17">
        <v>-58.3</v>
      </c>
      <c r="J1465" s="17">
        <v>-59</v>
      </c>
      <c r="K1465" s="30">
        <v>-60.6</v>
      </c>
      <c r="L1465" s="10">
        <f t="shared" si="303"/>
        <v>-57.3</v>
      </c>
      <c r="M1465" s="52" t="str">
        <f t="shared" si="304"/>
        <v>high latitude</v>
      </c>
      <c r="N1465" s="32" t="s">
        <v>8</v>
      </c>
      <c r="O1465" s="24" t="s">
        <v>8</v>
      </c>
      <c r="P1465" s="24" t="s">
        <v>8</v>
      </c>
      <c r="Q1465" s="24" t="s">
        <v>8</v>
      </c>
      <c r="R1465" s="24" t="s">
        <v>8</v>
      </c>
      <c r="S1465" s="37" t="s">
        <v>8</v>
      </c>
      <c r="T1465" s="10" t="s">
        <v>8</v>
      </c>
      <c r="U1465" s="11" t="s">
        <v>8</v>
      </c>
      <c r="V1465" s="11" t="s">
        <v>8</v>
      </c>
      <c r="W1465" s="11" t="s">
        <v>8</v>
      </c>
      <c r="X1465" s="11" t="s">
        <v>8</v>
      </c>
      <c r="Y1465" s="12" t="s">
        <v>8</v>
      </c>
      <c r="Z1465" s="10">
        <f t="shared" si="309"/>
        <v>0.79981924988703101</v>
      </c>
      <c r="AA1465" s="47">
        <v>-0.34890691233205573</v>
      </c>
      <c r="AB1465" s="48">
        <v>-9.7008147565451355E-2</v>
      </c>
      <c r="AC1465" s="48">
        <f t="shared" si="305"/>
        <v>23.348783417586237</v>
      </c>
      <c r="AD1465" s="11">
        <f t="shared" si="306"/>
        <v>31.964642706523129</v>
      </c>
      <c r="AE1465" s="65">
        <v>28.632602888508799</v>
      </c>
      <c r="AF1465" s="53">
        <v>34.711006198759698</v>
      </c>
      <c r="AG1465" s="85">
        <v>43.529930514141498</v>
      </c>
      <c r="AH1465" s="65" t="s">
        <v>8</v>
      </c>
      <c r="AI1465" s="11" t="s">
        <v>8</v>
      </c>
      <c r="AJ1465" s="11" t="s">
        <v>8</v>
      </c>
      <c r="AK1465" s="11" t="s">
        <v>8</v>
      </c>
      <c r="AL1465" s="11" t="s">
        <v>8</v>
      </c>
      <c r="AM1465" s="11" t="s">
        <v>8</v>
      </c>
      <c r="AN1465" s="3" t="str">
        <f t="shared" si="307"/>
        <v>n/a</v>
      </c>
      <c r="AO1465" s="3" t="str">
        <f t="shared" si="308"/>
        <v>n/a</v>
      </c>
      <c r="AP1465" s="3" t="s">
        <v>8</v>
      </c>
      <c r="AQ1465" s="124"/>
      <c r="AR1465" s="4"/>
      <c r="AS1465" s="3"/>
    </row>
    <row r="1466" spans="1:45" ht="15" customHeight="1">
      <c r="A1466" s="53">
        <v>53.359142490000004</v>
      </c>
      <c r="B1466" s="32" t="s">
        <v>40</v>
      </c>
      <c r="C1466" s="17">
        <v>-63.310229999999997</v>
      </c>
      <c r="D1466" s="17">
        <v>135.99896000000001</v>
      </c>
      <c r="E1466" s="40" t="s">
        <v>19</v>
      </c>
      <c r="F1466" s="18">
        <v>-59.8</v>
      </c>
      <c r="G1466" s="17">
        <v>-57.3</v>
      </c>
      <c r="H1466" s="17">
        <v>-57.4</v>
      </c>
      <c r="I1466" s="17">
        <v>-58.3</v>
      </c>
      <c r="J1466" s="17">
        <v>-59</v>
      </c>
      <c r="K1466" s="30">
        <v>-60.6</v>
      </c>
      <c r="L1466" s="10">
        <f t="shared" si="303"/>
        <v>-57.3</v>
      </c>
      <c r="M1466" s="52" t="str">
        <f t="shared" si="304"/>
        <v>high latitude</v>
      </c>
      <c r="N1466" s="32" t="s">
        <v>8</v>
      </c>
      <c r="O1466" s="24" t="s">
        <v>8</v>
      </c>
      <c r="P1466" s="24" t="s">
        <v>8</v>
      </c>
      <c r="Q1466" s="24" t="s">
        <v>8</v>
      </c>
      <c r="R1466" s="24" t="s">
        <v>8</v>
      </c>
      <c r="S1466" s="37" t="s">
        <v>8</v>
      </c>
      <c r="T1466" s="10" t="s">
        <v>8</v>
      </c>
      <c r="U1466" s="11" t="s">
        <v>8</v>
      </c>
      <c r="V1466" s="11" t="s">
        <v>8</v>
      </c>
      <c r="W1466" s="11" t="s">
        <v>8</v>
      </c>
      <c r="X1466" s="11" t="s">
        <v>8</v>
      </c>
      <c r="Y1466" s="12" t="s">
        <v>8</v>
      </c>
      <c r="Z1466" s="10">
        <f t="shared" si="309"/>
        <v>0.80110497237569056</v>
      </c>
      <c r="AA1466" s="47">
        <v>-0.34515267083982737</v>
      </c>
      <c r="AB1466" s="48">
        <v>-9.631057263420964E-2</v>
      </c>
      <c r="AC1466" s="48">
        <f t="shared" si="305"/>
        <v>23.602194718311651</v>
      </c>
      <c r="AD1466" s="11">
        <f t="shared" si="306"/>
        <v>32.012356831820064</v>
      </c>
      <c r="AE1466" s="65">
        <v>28.7600065187636</v>
      </c>
      <c r="AF1466" s="53">
        <v>34.791394911115702</v>
      </c>
      <c r="AG1466" s="85">
        <v>43.517929763391997</v>
      </c>
      <c r="AH1466" s="65" t="s">
        <v>8</v>
      </c>
      <c r="AI1466" s="11" t="s">
        <v>8</v>
      </c>
      <c r="AJ1466" s="11" t="s">
        <v>8</v>
      </c>
      <c r="AK1466" s="11" t="s">
        <v>8</v>
      </c>
      <c r="AL1466" s="11" t="s">
        <v>8</v>
      </c>
      <c r="AM1466" s="11" t="s">
        <v>8</v>
      </c>
      <c r="AN1466" s="3" t="str">
        <f t="shared" si="307"/>
        <v>n/a</v>
      </c>
      <c r="AO1466" s="3" t="str">
        <f t="shared" si="308"/>
        <v>n/a</v>
      </c>
      <c r="AP1466" s="3" t="s">
        <v>8</v>
      </c>
      <c r="AQ1466" s="124"/>
      <c r="AR1466" s="4"/>
      <c r="AS1466" s="3"/>
    </row>
    <row r="1467" spans="1:45" ht="15" customHeight="1">
      <c r="A1467" s="53">
        <v>53.367911030000002</v>
      </c>
      <c r="B1467" s="32" t="s">
        <v>40</v>
      </c>
      <c r="C1467" s="17">
        <v>-63.310229999999997</v>
      </c>
      <c r="D1467" s="17">
        <v>135.99896000000001</v>
      </c>
      <c r="E1467" s="40" t="s">
        <v>19</v>
      </c>
      <c r="F1467" s="18">
        <v>-59.8</v>
      </c>
      <c r="G1467" s="17">
        <v>-57.3</v>
      </c>
      <c r="H1467" s="17">
        <v>-57.4</v>
      </c>
      <c r="I1467" s="17">
        <v>-58.3</v>
      </c>
      <c r="J1467" s="17">
        <v>-59</v>
      </c>
      <c r="K1467" s="30">
        <v>-60.6</v>
      </c>
      <c r="L1467" s="10">
        <f t="shared" si="303"/>
        <v>-57.3</v>
      </c>
      <c r="M1467" s="52" t="str">
        <f t="shared" si="304"/>
        <v>high latitude</v>
      </c>
      <c r="N1467" s="32" t="s">
        <v>8</v>
      </c>
      <c r="O1467" s="24" t="s">
        <v>8</v>
      </c>
      <c r="P1467" s="24" t="s">
        <v>8</v>
      </c>
      <c r="Q1467" s="24" t="s">
        <v>8</v>
      </c>
      <c r="R1467" s="24" t="s">
        <v>8</v>
      </c>
      <c r="S1467" s="37" t="s">
        <v>8</v>
      </c>
      <c r="T1467" s="10" t="s">
        <v>8</v>
      </c>
      <c r="U1467" s="11" t="s">
        <v>8</v>
      </c>
      <c r="V1467" s="11" t="s">
        <v>8</v>
      </c>
      <c r="W1467" s="11" t="s">
        <v>8</v>
      </c>
      <c r="X1467" s="11" t="s">
        <v>8</v>
      </c>
      <c r="Y1467" s="12" t="s">
        <v>8</v>
      </c>
      <c r="Z1467" s="10">
        <f t="shared" si="309"/>
        <v>0.81773166705965572</v>
      </c>
      <c r="AA1467" s="47">
        <v>-0.33991102007362789</v>
      </c>
      <c r="AB1467" s="48">
        <v>-8.7389183655536939E-2</v>
      </c>
      <c r="AC1467" s="48">
        <f t="shared" si="305"/>
        <v>23.956006145030116</v>
      </c>
      <c r="AD1467" s="11">
        <f t="shared" si="306"/>
        <v>32.622579837961275</v>
      </c>
      <c r="AE1467" s="65">
        <v>29.631371005895499</v>
      </c>
      <c r="AF1467" s="53">
        <v>35.830269617635999</v>
      </c>
      <c r="AG1467" s="85">
        <v>44.960777625200201</v>
      </c>
      <c r="AH1467" s="65" t="s">
        <v>8</v>
      </c>
      <c r="AI1467" s="11" t="s">
        <v>8</v>
      </c>
      <c r="AJ1467" s="11" t="s">
        <v>8</v>
      </c>
      <c r="AK1467" s="11" t="s">
        <v>8</v>
      </c>
      <c r="AL1467" s="11" t="s">
        <v>8</v>
      </c>
      <c r="AM1467" s="11" t="s">
        <v>8</v>
      </c>
      <c r="AN1467" s="3" t="str">
        <f t="shared" si="307"/>
        <v>n/a</v>
      </c>
      <c r="AO1467" s="3" t="str">
        <f t="shared" si="308"/>
        <v>n/a</v>
      </c>
      <c r="AP1467" s="3" t="s">
        <v>8</v>
      </c>
      <c r="AQ1467" s="124"/>
      <c r="AR1467" s="4"/>
      <c r="AS1467" s="3"/>
    </row>
    <row r="1468" spans="1:45" ht="15" customHeight="1">
      <c r="A1468" s="53">
        <v>53.45051746</v>
      </c>
      <c r="B1468" s="32" t="s">
        <v>40</v>
      </c>
      <c r="C1468" s="17">
        <v>-63.310229999999997</v>
      </c>
      <c r="D1468" s="17">
        <v>135.99896000000001</v>
      </c>
      <c r="E1468" s="40" t="s">
        <v>19</v>
      </c>
      <c r="F1468" s="18">
        <v>-59.8</v>
      </c>
      <c r="G1468" s="17">
        <v>-57.3</v>
      </c>
      <c r="H1468" s="17">
        <v>-57.4</v>
      </c>
      <c r="I1468" s="17">
        <v>-58.3</v>
      </c>
      <c r="J1468" s="17">
        <v>-59</v>
      </c>
      <c r="K1468" s="30">
        <v>-60.6</v>
      </c>
      <c r="L1468" s="10">
        <f t="shared" si="303"/>
        <v>-57.3</v>
      </c>
      <c r="M1468" s="52" t="str">
        <f t="shared" si="304"/>
        <v>high latitude</v>
      </c>
      <c r="N1468" s="32" t="s">
        <v>8</v>
      </c>
      <c r="O1468" s="24" t="s">
        <v>8</v>
      </c>
      <c r="P1468" s="24" t="s">
        <v>8</v>
      </c>
      <c r="Q1468" s="24" t="s">
        <v>8</v>
      </c>
      <c r="R1468" s="24" t="s">
        <v>8</v>
      </c>
      <c r="S1468" s="37" t="s">
        <v>8</v>
      </c>
      <c r="T1468" s="10" t="s">
        <v>8</v>
      </c>
      <c r="U1468" s="11" t="s">
        <v>8</v>
      </c>
      <c r="V1468" s="11" t="s">
        <v>8</v>
      </c>
      <c r="W1468" s="11" t="s">
        <v>8</v>
      </c>
      <c r="X1468" s="11" t="s">
        <v>8</v>
      </c>
      <c r="Y1468" s="12" t="s">
        <v>8</v>
      </c>
      <c r="Z1468" s="10">
        <f t="shared" ref="Z1468:Z1499" si="310">10^AB1468</f>
        <v>0.79094172880419777</v>
      </c>
      <c r="AA1468" s="47">
        <v>-0.36336668506387615</v>
      </c>
      <c r="AB1468" s="48">
        <v>-0.10185551118119368</v>
      </c>
      <c r="AC1468" s="48">
        <f t="shared" si="305"/>
        <v>22.372748758188358</v>
      </c>
      <c r="AD1468" s="11">
        <f t="shared" si="306"/>
        <v>31.633083035206354</v>
      </c>
      <c r="AE1468" s="65">
        <v>28.1135763484106</v>
      </c>
      <c r="AF1468" s="53">
        <v>34.163731863251598</v>
      </c>
      <c r="AG1468" s="85">
        <v>42.855405396871902</v>
      </c>
      <c r="AH1468" s="65" t="s">
        <v>8</v>
      </c>
      <c r="AI1468" s="11" t="s">
        <v>8</v>
      </c>
      <c r="AJ1468" s="11" t="s">
        <v>8</v>
      </c>
      <c r="AK1468" s="11" t="s">
        <v>8</v>
      </c>
      <c r="AL1468" s="11" t="s">
        <v>8</v>
      </c>
      <c r="AM1468" s="11" t="s">
        <v>8</v>
      </c>
      <c r="AN1468" s="3" t="str">
        <f t="shared" si="307"/>
        <v>n/a</v>
      </c>
      <c r="AO1468" s="3" t="str">
        <f t="shared" si="308"/>
        <v>n/a</v>
      </c>
      <c r="AP1468" s="3" t="s">
        <v>8</v>
      </c>
      <c r="AQ1468" s="124"/>
      <c r="AR1468" s="4"/>
      <c r="AS1468" s="3"/>
    </row>
    <row r="1469" spans="1:45" ht="15" customHeight="1">
      <c r="A1469" s="53">
        <v>53.454269080000003</v>
      </c>
      <c r="B1469" s="32" t="s">
        <v>40</v>
      </c>
      <c r="C1469" s="17">
        <v>-63.310229999999997</v>
      </c>
      <c r="D1469" s="17">
        <v>135.99896000000001</v>
      </c>
      <c r="E1469" s="40" t="s">
        <v>19</v>
      </c>
      <c r="F1469" s="18">
        <v>-59.8</v>
      </c>
      <c r="G1469" s="17">
        <v>-57.3</v>
      </c>
      <c r="H1469" s="17">
        <v>-57.4</v>
      </c>
      <c r="I1469" s="17">
        <v>-58.3</v>
      </c>
      <c r="J1469" s="17">
        <v>-59</v>
      </c>
      <c r="K1469" s="30">
        <v>-60.6</v>
      </c>
      <c r="L1469" s="10">
        <f t="shared" si="303"/>
        <v>-57.3</v>
      </c>
      <c r="M1469" s="52" t="str">
        <f t="shared" si="304"/>
        <v>high latitude</v>
      </c>
      <c r="N1469" s="32" t="s">
        <v>8</v>
      </c>
      <c r="O1469" s="24" t="s">
        <v>8</v>
      </c>
      <c r="P1469" s="24" t="s">
        <v>8</v>
      </c>
      <c r="Q1469" s="24" t="s">
        <v>8</v>
      </c>
      <c r="R1469" s="24" t="s">
        <v>8</v>
      </c>
      <c r="S1469" s="37" t="s">
        <v>8</v>
      </c>
      <c r="T1469" s="10" t="s">
        <v>8</v>
      </c>
      <c r="U1469" s="11" t="s">
        <v>8</v>
      </c>
      <c r="V1469" s="11" t="s">
        <v>8</v>
      </c>
      <c r="W1469" s="11" t="s">
        <v>8</v>
      </c>
      <c r="X1469" s="11" t="s">
        <v>8</v>
      </c>
      <c r="Y1469" s="12" t="s">
        <v>8</v>
      </c>
      <c r="Z1469" s="10">
        <f t="shared" si="310"/>
        <v>0.76923076923076916</v>
      </c>
      <c r="AA1469" s="47">
        <v>-0.36985279029334978</v>
      </c>
      <c r="AB1469" s="48">
        <v>-0.11394335230683675</v>
      </c>
      <c r="AC1469" s="48">
        <f t="shared" si="305"/>
        <v>21.934936655198889</v>
      </c>
      <c r="AD1469" s="11">
        <f t="shared" si="306"/>
        <v>30.806274702212367</v>
      </c>
      <c r="AE1469" s="65">
        <v>26.900643787273701</v>
      </c>
      <c r="AF1469" s="53">
        <v>32.826347179502498</v>
      </c>
      <c r="AG1469" s="85">
        <v>41.1349050087329</v>
      </c>
      <c r="AH1469" s="65" t="s">
        <v>8</v>
      </c>
      <c r="AI1469" s="11" t="s">
        <v>8</v>
      </c>
      <c r="AJ1469" s="11" t="s">
        <v>8</v>
      </c>
      <c r="AK1469" s="11" t="s">
        <v>8</v>
      </c>
      <c r="AL1469" s="11" t="s">
        <v>8</v>
      </c>
      <c r="AM1469" s="11" t="s">
        <v>8</v>
      </c>
      <c r="AN1469" s="3" t="str">
        <f t="shared" si="307"/>
        <v>n/a</v>
      </c>
      <c r="AO1469" s="3" t="str">
        <f t="shared" si="308"/>
        <v>n/a</v>
      </c>
      <c r="AP1469" s="3" t="s">
        <v>8</v>
      </c>
      <c r="AQ1469" s="124"/>
      <c r="AR1469" s="4"/>
      <c r="AS1469" s="3"/>
    </row>
    <row r="1470" spans="1:45" ht="15" customHeight="1">
      <c r="A1470" s="53">
        <v>53.458020699999999</v>
      </c>
      <c r="B1470" s="32" t="s">
        <v>40</v>
      </c>
      <c r="C1470" s="17">
        <v>-63.310229999999997</v>
      </c>
      <c r="D1470" s="17">
        <v>135.99896000000001</v>
      </c>
      <c r="E1470" s="40" t="s">
        <v>19</v>
      </c>
      <c r="F1470" s="18">
        <v>-59.8</v>
      </c>
      <c r="G1470" s="17">
        <v>-57.3</v>
      </c>
      <c r="H1470" s="17">
        <v>-57.4</v>
      </c>
      <c r="I1470" s="17">
        <v>-58.3</v>
      </c>
      <c r="J1470" s="17">
        <v>-59</v>
      </c>
      <c r="K1470" s="30">
        <v>-60.6</v>
      </c>
      <c r="L1470" s="10">
        <f t="shared" si="303"/>
        <v>-57.3</v>
      </c>
      <c r="M1470" s="52" t="str">
        <f t="shared" si="304"/>
        <v>high latitude</v>
      </c>
      <c r="N1470" s="32" t="s">
        <v>8</v>
      </c>
      <c r="O1470" s="24" t="s">
        <v>8</v>
      </c>
      <c r="P1470" s="24" t="s">
        <v>8</v>
      </c>
      <c r="Q1470" s="24" t="s">
        <v>8</v>
      </c>
      <c r="R1470" s="24" t="s">
        <v>8</v>
      </c>
      <c r="S1470" s="37" t="s">
        <v>8</v>
      </c>
      <c r="T1470" s="10" t="s">
        <v>8</v>
      </c>
      <c r="U1470" s="11" t="s">
        <v>8</v>
      </c>
      <c r="V1470" s="11" t="s">
        <v>8</v>
      </c>
      <c r="W1470" s="11" t="s">
        <v>8</v>
      </c>
      <c r="X1470" s="11" t="s">
        <v>8</v>
      </c>
      <c r="Y1470" s="12" t="s">
        <v>8</v>
      </c>
      <c r="Z1470" s="10">
        <f t="shared" si="310"/>
        <v>0.80836236933797911</v>
      </c>
      <c r="AA1470" s="47">
        <v>-0.3616211428634134</v>
      </c>
      <c r="AB1470" s="48">
        <v>-9.2393911843092646E-2</v>
      </c>
      <c r="AC1470" s="48">
        <f t="shared" si="305"/>
        <v>22.490572856719595</v>
      </c>
      <c r="AD1470" s="11">
        <f t="shared" si="306"/>
        <v>32.280256429932464</v>
      </c>
      <c r="AE1470" s="65">
        <v>29.125988305131699</v>
      </c>
      <c r="AF1470" s="53">
        <v>35.239101341883199</v>
      </c>
      <c r="AG1470" s="85">
        <v>44.1285302289605</v>
      </c>
      <c r="AH1470" s="65" t="s">
        <v>8</v>
      </c>
      <c r="AI1470" s="11" t="s">
        <v>8</v>
      </c>
      <c r="AJ1470" s="11" t="s">
        <v>8</v>
      </c>
      <c r="AK1470" s="11" t="s">
        <v>8</v>
      </c>
      <c r="AL1470" s="11" t="s">
        <v>8</v>
      </c>
      <c r="AM1470" s="11" t="s">
        <v>8</v>
      </c>
      <c r="AN1470" s="3" t="str">
        <f t="shared" si="307"/>
        <v>n/a</v>
      </c>
      <c r="AO1470" s="3" t="str">
        <f t="shared" si="308"/>
        <v>n/a</v>
      </c>
      <c r="AP1470" s="3" t="s">
        <v>8</v>
      </c>
      <c r="AQ1470" s="124"/>
      <c r="AR1470" s="4"/>
      <c r="AS1470" s="3"/>
    </row>
    <row r="1471" spans="1:45" ht="15" customHeight="1">
      <c r="A1471" s="53">
        <v>53.461772320000001</v>
      </c>
      <c r="B1471" s="32" t="s">
        <v>40</v>
      </c>
      <c r="C1471" s="17">
        <v>-63.310229999999997</v>
      </c>
      <c r="D1471" s="17">
        <v>135.99896000000001</v>
      </c>
      <c r="E1471" s="40" t="s">
        <v>19</v>
      </c>
      <c r="F1471" s="18">
        <v>-59.8</v>
      </c>
      <c r="G1471" s="17">
        <v>-57.3</v>
      </c>
      <c r="H1471" s="17">
        <v>-57.4</v>
      </c>
      <c r="I1471" s="17">
        <v>-58.3</v>
      </c>
      <c r="J1471" s="17">
        <v>-59</v>
      </c>
      <c r="K1471" s="30">
        <v>-60.6</v>
      </c>
      <c r="L1471" s="10">
        <f t="shared" si="303"/>
        <v>-57.3</v>
      </c>
      <c r="M1471" s="52" t="str">
        <f t="shared" si="304"/>
        <v>high latitude</v>
      </c>
      <c r="N1471" s="32" t="s">
        <v>8</v>
      </c>
      <c r="O1471" s="24" t="s">
        <v>8</v>
      </c>
      <c r="P1471" s="24" t="s">
        <v>8</v>
      </c>
      <c r="Q1471" s="24" t="s">
        <v>8</v>
      </c>
      <c r="R1471" s="24" t="s">
        <v>8</v>
      </c>
      <c r="S1471" s="37" t="s">
        <v>8</v>
      </c>
      <c r="T1471" s="10" t="s">
        <v>8</v>
      </c>
      <c r="U1471" s="11" t="s">
        <v>8</v>
      </c>
      <c r="V1471" s="11" t="s">
        <v>8</v>
      </c>
      <c r="W1471" s="11" t="s">
        <v>8</v>
      </c>
      <c r="X1471" s="11" t="s">
        <v>8</v>
      </c>
      <c r="Y1471" s="12" t="s">
        <v>8</v>
      </c>
      <c r="Z1471" s="10">
        <f t="shared" si="310"/>
        <v>0.78749188487340394</v>
      </c>
      <c r="AA1471" s="47">
        <v>-0.35714152136581229</v>
      </c>
      <c r="AB1471" s="48">
        <v>-0.10375391293246955</v>
      </c>
      <c r="AC1471" s="48">
        <f t="shared" si="305"/>
        <v>22.792947307807669</v>
      </c>
      <c r="AD1471" s="11">
        <f t="shared" si="306"/>
        <v>31.503232355419083</v>
      </c>
      <c r="AE1471" s="65">
        <v>27.943185830384198</v>
      </c>
      <c r="AF1471" s="53">
        <v>33.949860572695798</v>
      </c>
      <c r="AG1471" s="85">
        <v>42.607844865568502</v>
      </c>
      <c r="AH1471" s="65" t="s">
        <v>8</v>
      </c>
      <c r="AI1471" s="11" t="s">
        <v>8</v>
      </c>
      <c r="AJ1471" s="11" t="s">
        <v>8</v>
      </c>
      <c r="AK1471" s="11" t="s">
        <v>8</v>
      </c>
      <c r="AL1471" s="11" t="s">
        <v>8</v>
      </c>
      <c r="AM1471" s="11" t="s">
        <v>8</v>
      </c>
      <c r="AN1471" s="3" t="str">
        <f t="shared" si="307"/>
        <v>n/a</v>
      </c>
      <c r="AO1471" s="3" t="str">
        <f t="shared" si="308"/>
        <v>n/a</v>
      </c>
      <c r="AP1471" s="3" t="s">
        <v>8</v>
      </c>
      <c r="AQ1471" s="124"/>
      <c r="AR1471" s="4"/>
      <c r="AS1471" s="3"/>
    </row>
    <row r="1472" spans="1:45" ht="15" customHeight="1">
      <c r="A1472" s="53">
        <v>53.469275549999999</v>
      </c>
      <c r="B1472" s="32" t="s">
        <v>40</v>
      </c>
      <c r="C1472" s="17">
        <v>-63.310229999999997</v>
      </c>
      <c r="D1472" s="17">
        <v>135.99896000000001</v>
      </c>
      <c r="E1472" s="40" t="s">
        <v>19</v>
      </c>
      <c r="F1472" s="18">
        <v>-59.8</v>
      </c>
      <c r="G1472" s="17">
        <v>-57.3</v>
      </c>
      <c r="H1472" s="17">
        <v>-57.4</v>
      </c>
      <c r="I1472" s="17">
        <v>-58.3</v>
      </c>
      <c r="J1472" s="17">
        <v>-59</v>
      </c>
      <c r="K1472" s="30">
        <v>-60.6</v>
      </c>
      <c r="L1472" s="10">
        <f t="shared" si="303"/>
        <v>-57.3</v>
      </c>
      <c r="M1472" s="52" t="str">
        <f t="shared" si="304"/>
        <v>high latitude</v>
      </c>
      <c r="N1472" s="32" t="s">
        <v>8</v>
      </c>
      <c r="O1472" s="24" t="s">
        <v>8</v>
      </c>
      <c r="P1472" s="24" t="s">
        <v>8</v>
      </c>
      <c r="Q1472" s="24" t="s">
        <v>8</v>
      </c>
      <c r="R1472" s="24" t="s">
        <v>8</v>
      </c>
      <c r="S1472" s="37" t="s">
        <v>8</v>
      </c>
      <c r="T1472" s="10" t="s">
        <v>8</v>
      </c>
      <c r="U1472" s="11" t="s">
        <v>8</v>
      </c>
      <c r="V1472" s="11" t="s">
        <v>8</v>
      </c>
      <c r="W1472" s="11" t="s">
        <v>8</v>
      </c>
      <c r="X1472" s="11" t="s">
        <v>8</v>
      </c>
      <c r="Y1472" s="12" t="s">
        <v>8</v>
      </c>
      <c r="Z1472" s="10">
        <f t="shared" si="310"/>
        <v>0.83066954643628521</v>
      </c>
      <c r="AA1472" s="47">
        <v>-0.37842234597841162</v>
      </c>
      <c r="AB1472" s="48">
        <v>-8.0571711115492078E-2</v>
      </c>
      <c r="AC1472" s="48">
        <f t="shared" si="305"/>
        <v>21.356491646457215</v>
      </c>
      <c r="AD1472" s="11">
        <f t="shared" si="306"/>
        <v>33.08889495970034</v>
      </c>
      <c r="AE1472" s="65">
        <v>30.299780590173398</v>
      </c>
      <c r="AF1472" s="53">
        <v>36.599113415086002</v>
      </c>
      <c r="AG1472" s="85">
        <v>45.992881849421401</v>
      </c>
      <c r="AH1472" s="65" t="s">
        <v>8</v>
      </c>
      <c r="AI1472" s="11" t="s">
        <v>8</v>
      </c>
      <c r="AJ1472" s="11" t="s">
        <v>8</v>
      </c>
      <c r="AK1472" s="11" t="s">
        <v>8</v>
      </c>
      <c r="AL1472" s="11" t="s">
        <v>8</v>
      </c>
      <c r="AM1472" s="11" t="s">
        <v>8</v>
      </c>
      <c r="AN1472" s="3" t="str">
        <f t="shared" si="307"/>
        <v>n/a</v>
      </c>
      <c r="AO1472" s="3" t="str">
        <f t="shared" si="308"/>
        <v>n/a</v>
      </c>
      <c r="AP1472" s="3" t="s">
        <v>8</v>
      </c>
      <c r="AQ1472" s="124"/>
      <c r="AR1472" s="4"/>
      <c r="AS1472" s="3"/>
    </row>
    <row r="1473" spans="1:45" ht="15" customHeight="1">
      <c r="A1473" s="53">
        <v>53.473027170000002</v>
      </c>
      <c r="B1473" s="32" t="s">
        <v>40</v>
      </c>
      <c r="C1473" s="17">
        <v>-63.310229999999997</v>
      </c>
      <c r="D1473" s="17">
        <v>135.99896000000001</v>
      </c>
      <c r="E1473" s="40" t="s">
        <v>19</v>
      </c>
      <c r="F1473" s="18">
        <v>-59.8</v>
      </c>
      <c r="G1473" s="17">
        <v>-57.3</v>
      </c>
      <c r="H1473" s="17">
        <v>-57.4</v>
      </c>
      <c r="I1473" s="17">
        <v>-58.3</v>
      </c>
      <c r="J1473" s="17">
        <v>-59</v>
      </c>
      <c r="K1473" s="30">
        <v>-60.6</v>
      </c>
      <c r="L1473" s="10">
        <f t="shared" si="303"/>
        <v>-57.3</v>
      </c>
      <c r="M1473" s="52" t="str">
        <f t="shared" si="304"/>
        <v>high latitude</v>
      </c>
      <c r="N1473" s="32" t="s">
        <v>8</v>
      </c>
      <c r="O1473" s="24" t="s">
        <v>8</v>
      </c>
      <c r="P1473" s="24" t="s">
        <v>8</v>
      </c>
      <c r="Q1473" s="24" t="s">
        <v>8</v>
      </c>
      <c r="R1473" s="24" t="s">
        <v>8</v>
      </c>
      <c r="S1473" s="37" t="s">
        <v>8</v>
      </c>
      <c r="T1473" s="10" t="s">
        <v>8</v>
      </c>
      <c r="U1473" s="11" t="s">
        <v>8</v>
      </c>
      <c r="V1473" s="11" t="s">
        <v>8</v>
      </c>
      <c r="W1473" s="11" t="s">
        <v>8</v>
      </c>
      <c r="X1473" s="11" t="s">
        <v>8</v>
      </c>
      <c r="Y1473" s="12" t="s">
        <v>8</v>
      </c>
      <c r="Z1473" s="10">
        <f t="shared" si="310"/>
        <v>0.78519593613933247</v>
      </c>
      <c r="AA1473" s="47">
        <v>-0.37111044224940687</v>
      </c>
      <c r="AB1473" s="48">
        <v>-0.10502195680105637</v>
      </c>
      <c r="AC1473" s="48">
        <f t="shared" si="305"/>
        <v>21.850045148165034</v>
      </c>
      <c r="AD1473" s="11">
        <f t="shared" si="306"/>
        <v>31.416498154807744</v>
      </c>
      <c r="AE1473" s="65">
        <v>27.839700976019099</v>
      </c>
      <c r="AF1473" s="53">
        <v>33.825688413037597</v>
      </c>
      <c r="AG1473" s="85">
        <v>42.341097124487298</v>
      </c>
      <c r="AH1473" s="65" t="s">
        <v>8</v>
      </c>
      <c r="AI1473" s="11" t="s">
        <v>8</v>
      </c>
      <c r="AJ1473" s="11" t="s">
        <v>8</v>
      </c>
      <c r="AK1473" s="11" t="s">
        <v>8</v>
      </c>
      <c r="AL1473" s="11" t="s">
        <v>8</v>
      </c>
      <c r="AM1473" s="11" t="s">
        <v>8</v>
      </c>
      <c r="AN1473" s="3" t="str">
        <f t="shared" si="307"/>
        <v>n/a</v>
      </c>
      <c r="AO1473" s="3" t="str">
        <f t="shared" si="308"/>
        <v>n/a</v>
      </c>
      <c r="AP1473" s="3" t="s">
        <v>8</v>
      </c>
      <c r="AQ1473" s="124"/>
      <c r="AR1473" s="4"/>
      <c r="AS1473" s="3"/>
    </row>
    <row r="1474" spans="1:45" ht="15" customHeight="1">
      <c r="A1474" s="53">
        <v>53.476778779999997</v>
      </c>
      <c r="B1474" s="32" t="s">
        <v>40</v>
      </c>
      <c r="C1474" s="17">
        <v>-63.310229999999997</v>
      </c>
      <c r="D1474" s="17">
        <v>135.99896000000001</v>
      </c>
      <c r="E1474" s="40" t="s">
        <v>19</v>
      </c>
      <c r="F1474" s="18">
        <v>-59.8</v>
      </c>
      <c r="G1474" s="17">
        <v>-57.3</v>
      </c>
      <c r="H1474" s="17">
        <v>-57.4</v>
      </c>
      <c r="I1474" s="17">
        <v>-58.3</v>
      </c>
      <c r="J1474" s="17">
        <v>-59</v>
      </c>
      <c r="K1474" s="30">
        <v>-60.6</v>
      </c>
      <c r="L1474" s="10">
        <f t="shared" si="303"/>
        <v>-57.3</v>
      </c>
      <c r="M1474" s="52" t="str">
        <f t="shared" si="304"/>
        <v>high latitude</v>
      </c>
      <c r="N1474" s="32" t="s">
        <v>8</v>
      </c>
      <c r="O1474" s="24" t="s">
        <v>8</v>
      </c>
      <c r="P1474" s="24" t="s">
        <v>8</v>
      </c>
      <c r="Q1474" s="24" t="s">
        <v>8</v>
      </c>
      <c r="R1474" s="24" t="s">
        <v>8</v>
      </c>
      <c r="S1474" s="37" t="s">
        <v>8</v>
      </c>
      <c r="T1474" s="10" t="s">
        <v>8</v>
      </c>
      <c r="U1474" s="11" t="s">
        <v>8</v>
      </c>
      <c r="V1474" s="11" t="s">
        <v>8</v>
      </c>
      <c r="W1474" s="11" t="s">
        <v>8</v>
      </c>
      <c r="X1474" s="11" t="s">
        <v>8</v>
      </c>
      <c r="Y1474" s="12" t="s">
        <v>8</v>
      </c>
      <c r="Z1474" s="10">
        <f t="shared" si="310"/>
        <v>0.79296066252587993</v>
      </c>
      <c r="AA1474" s="47">
        <v>-0.37291200297010663</v>
      </c>
      <c r="AB1474" s="48">
        <v>-0.1007483567828894</v>
      </c>
      <c r="AC1474" s="48">
        <f t="shared" si="305"/>
        <v>21.728439799517801</v>
      </c>
      <c r="AD1474" s="11">
        <f t="shared" si="306"/>
        <v>31.708812396050366</v>
      </c>
      <c r="AE1474" s="65">
        <v>28.249693596418702</v>
      </c>
      <c r="AF1474" s="53">
        <v>34.275956753967201</v>
      </c>
      <c r="AG1474" s="85">
        <v>43.011770377098301</v>
      </c>
      <c r="AH1474" s="65" t="s">
        <v>8</v>
      </c>
      <c r="AI1474" s="11" t="s">
        <v>8</v>
      </c>
      <c r="AJ1474" s="11" t="s">
        <v>8</v>
      </c>
      <c r="AK1474" s="11" t="s">
        <v>8</v>
      </c>
      <c r="AL1474" s="11" t="s">
        <v>8</v>
      </c>
      <c r="AM1474" s="11" t="s">
        <v>8</v>
      </c>
      <c r="AN1474" s="3" t="str">
        <f t="shared" si="307"/>
        <v>n/a</v>
      </c>
      <c r="AO1474" s="3" t="str">
        <f t="shared" si="308"/>
        <v>n/a</v>
      </c>
      <c r="AP1474" s="3" t="s">
        <v>8</v>
      </c>
      <c r="AQ1474" s="124"/>
      <c r="AR1474" s="4"/>
      <c r="AS1474" s="3"/>
    </row>
    <row r="1475" spans="1:45" ht="15" customHeight="1">
      <c r="A1475" s="53">
        <v>53.487846050000002</v>
      </c>
      <c r="B1475" s="32" t="s">
        <v>40</v>
      </c>
      <c r="C1475" s="17">
        <v>-63.310229999999997</v>
      </c>
      <c r="D1475" s="17">
        <v>135.99896000000001</v>
      </c>
      <c r="E1475" s="40" t="s">
        <v>19</v>
      </c>
      <c r="F1475" s="18">
        <v>-59.8</v>
      </c>
      <c r="G1475" s="17">
        <v>-57.3</v>
      </c>
      <c r="H1475" s="17">
        <v>-57.4</v>
      </c>
      <c r="I1475" s="17">
        <v>-58.3</v>
      </c>
      <c r="J1475" s="17">
        <v>-59</v>
      </c>
      <c r="K1475" s="30">
        <v>-60.6</v>
      </c>
      <c r="L1475" s="10">
        <f t="shared" ref="L1475:L1538" si="311">IF(A1475&lt;2,C1475,IF(A1475&lt;15,K1475,IF(A1475&lt;25,J1475,IF(A1475&lt;35,I1475,IF(A1475&lt;45,H1475,IF(A1475&lt;55,G1475,IF(A1475&lt;65,F1475,IF(A1475&lt;70,F1475,"no age"))))))))</f>
        <v>-57.3</v>
      </c>
      <c r="M1475" s="52" t="str">
        <f t="shared" ref="M1475:M1538" si="312">IF(ABS(L1475)&lt;=20,"low latitude",IF(ABS(L1475)&lt;=40,"mid latitude",IF(ABS(L1475)&lt;=50,"transition",IF(ABS(L1475)&gt;50,"high latitude","no category"))))</f>
        <v>high latitude</v>
      </c>
      <c r="N1475" s="32" t="s">
        <v>8</v>
      </c>
      <c r="O1475" s="24" t="s">
        <v>8</v>
      </c>
      <c r="P1475" s="24" t="s">
        <v>8</v>
      </c>
      <c r="Q1475" s="24" t="s">
        <v>8</v>
      </c>
      <c r="R1475" s="24" t="s">
        <v>8</v>
      </c>
      <c r="S1475" s="37" t="s">
        <v>8</v>
      </c>
      <c r="T1475" s="10" t="s">
        <v>8</v>
      </c>
      <c r="U1475" s="11" t="s">
        <v>8</v>
      </c>
      <c r="V1475" s="11" t="s">
        <v>8</v>
      </c>
      <c r="W1475" s="11" t="s">
        <v>8</v>
      </c>
      <c r="X1475" s="11" t="s">
        <v>8</v>
      </c>
      <c r="Y1475" s="12" t="s">
        <v>8</v>
      </c>
      <c r="Z1475" s="10">
        <f t="shared" si="310"/>
        <v>0.76923076923076916</v>
      </c>
      <c r="AA1475" s="47">
        <v>-0.35812371174876761</v>
      </c>
      <c r="AB1475" s="48">
        <v>-0.11394335230683675</v>
      </c>
      <c r="AC1475" s="48">
        <f t="shared" ref="AC1475:AC1537" si="313">67.5*AA1475+46.9</f>
        <v>22.726649456958185</v>
      </c>
      <c r="AD1475" s="11">
        <f t="shared" ref="AD1475:AD1538" si="314">68.4*AB1475+38.6</f>
        <v>30.806274702212367</v>
      </c>
      <c r="AE1475" s="65">
        <v>26.939572952915</v>
      </c>
      <c r="AF1475" s="53">
        <v>32.864224141261403</v>
      </c>
      <c r="AG1475" s="85">
        <v>41.129023839193202</v>
      </c>
      <c r="AH1475" s="65" t="s">
        <v>8</v>
      </c>
      <c r="AI1475" s="11" t="s">
        <v>8</v>
      </c>
      <c r="AJ1475" s="11" t="s">
        <v>8</v>
      </c>
      <c r="AK1475" s="11" t="s">
        <v>8</v>
      </c>
      <c r="AL1475" s="11" t="s">
        <v>8</v>
      </c>
      <c r="AM1475" s="11" t="s">
        <v>8</v>
      </c>
      <c r="AN1475" s="3" t="str">
        <f t="shared" ref="AN1475:AN1538" si="315">IF(T1475="n/a","n/a",T1475/X1475)</f>
        <v>n/a</v>
      </c>
      <c r="AO1475" s="3" t="str">
        <f t="shared" ref="AO1475:AO1538" si="316">IF(P1475="n/a","n/a",P1475/R1475)</f>
        <v>n/a</v>
      </c>
      <c r="AP1475" s="3" t="s">
        <v>8</v>
      </c>
      <c r="AQ1475" s="124"/>
      <c r="AR1475" s="4"/>
      <c r="AS1475" s="3"/>
    </row>
    <row r="1476" spans="1:45" ht="15" customHeight="1">
      <c r="A1476" s="53">
        <v>53.491410090000002</v>
      </c>
      <c r="B1476" s="32" t="s">
        <v>40</v>
      </c>
      <c r="C1476" s="17">
        <v>-63.310229999999997</v>
      </c>
      <c r="D1476" s="17">
        <v>135.99896000000001</v>
      </c>
      <c r="E1476" s="40" t="s">
        <v>19</v>
      </c>
      <c r="F1476" s="18">
        <v>-59.8</v>
      </c>
      <c r="G1476" s="17">
        <v>-57.3</v>
      </c>
      <c r="H1476" s="17">
        <v>-57.4</v>
      </c>
      <c r="I1476" s="17">
        <v>-58.3</v>
      </c>
      <c r="J1476" s="17">
        <v>-59</v>
      </c>
      <c r="K1476" s="30">
        <v>-60.6</v>
      </c>
      <c r="L1476" s="10">
        <f t="shared" si="311"/>
        <v>-57.3</v>
      </c>
      <c r="M1476" s="52" t="str">
        <f t="shared" si="312"/>
        <v>high latitude</v>
      </c>
      <c r="N1476" s="32" t="s">
        <v>8</v>
      </c>
      <c r="O1476" s="24" t="s">
        <v>8</v>
      </c>
      <c r="P1476" s="24" t="s">
        <v>8</v>
      </c>
      <c r="Q1476" s="24" t="s">
        <v>8</v>
      </c>
      <c r="R1476" s="24" t="s">
        <v>8</v>
      </c>
      <c r="S1476" s="37" t="s">
        <v>8</v>
      </c>
      <c r="T1476" s="10" t="s">
        <v>8</v>
      </c>
      <c r="U1476" s="11" t="s">
        <v>8</v>
      </c>
      <c r="V1476" s="11" t="s">
        <v>8</v>
      </c>
      <c r="W1476" s="11" t="s">
        <v>8</v>
      </c>
      <c r="X1476" s="11" t="s">
        <v>8</v>
      </c>
      <c r="Y1476" s="12" t="s">
        <v>8</v>
      </c>
      <c r="Z1476" s="10">
        <f t="shared" si="310"/>
        <v>0.81418092909535456</v>
      </c>
      <c r="AA1476" s="47">
        <v>-0.35227442256243091</v>
      </c>
      <c r="AB1476" s="48">
        <v>-8.9279074501021918E-2</v>
      </c>
      <c r="AC1476" s="48">
        <f t="shared" si="313"/>
        <v>23.121476477035912</v>
      </c>
      <c r="AD1476" s="11">
        <f t="shared" si="314"/>
        <v>32.493311304130103</v>
      </c>
      <c r="AE1476" s="65">
        <v>29.4017299728506</v>
      </c>
      <c r="AF1476" s="53">
        <v>35.628795875032203</v>
      </c>
      <c r="AG1476" s="85">
        <v>44.583448625030101</v>
      </c>
      <c r="AH1476" s="65" t="s">
        <v>8</v>
      </c>
      <c r="AI1476" s="11" t="s">
        <v>8</v>
      </c>
      <c r="AJ1476" s="11" t="s">
        <v>8</v>
      </c>
      <c r="AK1476" s="11" t="s">
        <v>8</v>
      </c>
      <c r="AL1476" s="11" t="s">
        <v>8</v>
      </c>
      <c r="AM1476" s="11" t="s">
        <v>8</v>
      </c>
      <c r="AN1476" s="3" t="str">
        <f t="shared" si="315"/>
        <v>n/a</v>
      </c>
      <c r="AO1476" s="3" t="str">
        <f t="shared" si="316"/>
        <v>n/a</v>
      </c>
      <c r="AP1476" s="3" t="s">
        <v>8</v>
      </c>
      <c r="AQ1476" s="124"/>
      <c r="AR1476" s="4"/>
      <c r="AS1476" s="3"/>
    </row>
    <row r="1477" spans="1:45" ht="15" customHeight="1">
      <c r="A1477" s="53">
        <v>53.504915910000001</v>
      </c>
      <c r="B1477" s="32" t="s">
        <v>40</v>
      </c>
      <c r="C1477" s="17">
        <v>-63.310229999999997</v>
      </c>
      <c r="D1477" s="17">
        <v>135.99896000000001</v>
      </c>
      <c r="E1477" s="40" t="s">
        <v>19</v>
      </c>
      <c r="F1477" s="18">
        <v>-59.8</v>
      </c>
      <c r="G1477" s="17">
        <v>-57.3</v>
      </c>
      <c r="H1477" s="17">
        <v>-57.4</v>
      </c>
      <c r="I1477" s="17">
        <v>-58.3</v>
      </c>
      <c r="J1477" s="17">
        <v>-59</v>
      </c>
      <c r="K1477" s="30">
        <v>-60.6</v>
      </c>
      <c r="L1477" s="10">
        <f t="shared" si="311"/>
        <v>-57.3</v>
      </c>
      <c r="M1477" s="52" t="str">
        <f t="shared" si="312"/>
        <v>high latitude</v>
      </c>
      <c r="N1477" s="32" t="s">
        <v>8</v>
      </c>
      <c r="O1477" s="24" t="s">
        <v>8</v>
      </c>
      <c r="P1477" s="24" t="s">
        <v>8</v>
      </c>
      <c r="Q1477" s="24" t="s">
        <v>8</v>
      </c>
      <c r="R1477" s="24" t="s">
        <v>8</v>
      </c>
      <c r="S1477" s="37" t="s">
        <v>8</v>
      </c>
      <c r="T1477" s="10" t="s">
        <v>8</v>
      </c>
      <c r="U1477" s="11" t="s">
        <v>8</v>
      </c>
      <c r="V1477" s="11" t="s">
        <v>8</v>
      </c>
      <c r="W1477" s="11" t="s">
        <v>8</v>
      </c>
      <c r="X1477" s="11" t="s">
        <v>8</v>
      </c>
      <c r="Y1477" s="12" t="s">
        <v>8</v>
      </c>
      <c r="Z1477" s="10">
        <f t="shared" si="310"/>
        <v>0.7874762808349145</v>
      </c>
      <c r="AA1477" s="47">
        <v>-0.36283714564218333</v>
      </c>
      <c r="AB1477" s="48">
        <v>-0.1037625185004539</v>
      </c>
      <c r="AC1477" s="48">
        <f t="shared" si="313"/>
        <v>22.408492669152622</v>
      </c>
      <c r="AD1477" s="11">
        <f t="shared" si="314"/>
        <v>31.502643734568956</v>
      </c>
      <c r="AE1477" s="65">
        <v>27.911340855166898</v>
      </c>
      <c r="AF1477" s="53">
        <v>33.9702788696856</v>
      </c>
      <c r="AG1477" s="85">
        <v>42.5942238712273</v>
      </c>
      <c r="AH1477" s="65" t="s">
        <v>8</v>
      </c>
      <c r="AI1477" s="11" t="s">
        <v>8</v>
      </c>
      <c r="AJ1477" s="11" t="s">
        <v>8</v>
      </c>
      <c r="AK1477" s="11" t="s">
        <v>8</v>
      </c>
      <c r="AL1477" s="11" t="s">
        <v>8</v>
      </c>
      <c r="AM1477" s="11" t="s">
        <v>8</v>
      </c>
      <c r="AN1477" s="3" t="str">
        <f t="shared" si="315"/>
        <v>n/a</v>
      </c>
      <c r="AO1477" s="3" t="str">
        <f t="shared" si="316"/>
        <v>n/a</v>
      </c>
      <c r="AP1477" s="3" t="s">
        <v>8</v>
      </c>
      <c r="AQ1477" s="124"/>
      <c r="AR1477" s="4"/>
      <c r="AS1477" s="3"/>
    </row>
    <row r="1478" spans="1:45" ht="15" customHeight="1">
      <c r="A1478" s="53">
        <v>53.508667529999997</v>
      </c>
      <c r="B1478" s="32" t="s">
        <v>40</v>
      </c>
      <c r="C1478" s="17">
        <v>-63.310229999999997</v>
      </c>
      <c r="D1478" s="17">
        <v>135.99896000000001</v>
      </c>
      <c r="E1478" s="40" t="s">
        <v>19</v>
      </c>
      <c r="F1478" s="18">
        <v>-59.8</v>
      </c>
      <c r="G1478" s="17">
        <v>-57.3</v>
      </c>
      <c r="H1478" s="17">
        <v>-57.4</v>
      </c>
      <c r="I1478" s="17">
        <v>-58.3</v>
      </c>
      <c r="J1478" s="17">
        <v>-59</v>
      </c>
      <c r="K1478" s="30">
        <v>-60.6</v>
      </c>
      <c r="L1478" s="10">
        <f t="shared" si="311"/>
        <v>-57.3</v>
      </c>
      <c r="M1478" s="52" t="str">
        <f t="shared" si="312"/>
        <v>high latitude</v>
      </c>
      <c r="N1478" s="32" t="s">
        <v>8</v>
      </c>
      <c r="O1478" s="24" t="s">
        <v>8</v>
      </c>
      <c r="P1478" s="24" t="s">
        <v>8</v>
      </c>
      <c r="Q1478" s="24" t="s">
        <v>8</v>
      </c>
      <c r="R1478" s="24" t="s">
        <v>8</v>
      </c>
      <c r="S1478" s="37" t="s">
        <v>8</v>
      </c>
      <c r="T1478" s="10" t="s">
        <v>8</v>
      </c>
      <c r="U1478" s="11" t="s">
        <v>8</v>
      </c>
      <c r="V1478" s="11" t="s">
        <v>8</v>
      </c>
      <c r="W1478" s="11" t="s">
        <v>8</v>
      </c>
      <c r="X1478" s="11" t="s">
        <v>8</v>
      </c>
      <c r="Y1478" s="12" t="s">
        <v>8</v>
      </c>
      <c r="Z1478" s="10">
        <f t="shared" si="310"/>
        <v>0.77857142857142858</v>
      </c>
      <c r="AA1478" s="47">
        <v>-0.37051367332812718</v>
      </c>
      <c r="AB1478" s="48">
        <v>-0.10870153773761439</v>
      </c>
      <c r="AC1478" s="48">
        <f t="shared" si="313"/>
        <v>21.890327050351413</v>
      </c>
      <c r="AD1478" s="11">
        <f t="shared" si="314"/>
        <v>31.164814818747175</v>
      </c>
      <c r="AE1478" s="65">
        <v>27.4448158373608</v>
      </c>
      <c r="AF1478" s="53">
        <v>33.388819438150499</v>
      </c>
      <c r="AG1478" s="85">
        <v>41.758976154897198</v>
      </c>
      <c r="AH1478" s="65" t="s">
        <v>8</v>
      </c>
      <c r="AI1478" s="11" t="s">
        <v>8</v>
      </c>
      <c r="AJ1478" s="11" t="s">
        <v>8</v>
      </c>
      <c r="AK1478" s="11" t="s">
        <v>8</v>
      </c>
      <c r="AL1478" s="11" t="s">
        <v>8</v>
      </c>
      <c r="AM1478" s="11" t="s">
        <v>8</v>
      </c>
      <c r="AN1478" s="3" t="str">
        <f t="shared" si="315"/>
        <v>n/a</v>
      </c>
      <c r="AO1478" s="3" t="str">
        <f t="shared" si="316"/>
        <v>n/a</v>
      </c>
      <c r="AP1478" s="3" t="s">
        <v>8</v>
      </c>
      <c r="AQ1478" s="124"/>
      <c r="AR1478" s="4"/>
      <c r="AS1478" s="3"/>
    </row>
    <row r="1479" spans="1:45" ht="15" customHeight="1">
      <c r="A1479" s="53">
        <v>53.512419149999999</v>
      </c>
      <c r="B1479" s="32" t="s">
        <v>40</v>
      </c>
      <c r="C1479" s="17">
        <v>-63.310229999999997</v>
      </c>
      <c r="D1479" s="17">
        <v>135.99896000000001</v>
      </c>
      <c r="E1479" s="40" t="s">
        <v>19</v>
      </c>
      <c r="F1479" s="18">
        <v>-59.8</v>
      </c>
      <c r="G1479" s="17">
        <v>-57.3</v>
      </c>
      <c r="H1479" s="17">
        <v>-57.4</v>
      </c>
      <c r="I1479" s="17">
        <v>-58.3</v>
      </c>
      <c r="J1479" s="17">
        <v>-59</v>
      </c>
      <c r="K1479" s="30">
        <v>-60.6</v>
      </c>
      <c r="L1479" s="10">
        <f t="shared" si="311"/>
        <v>-57.3</v>
      </c>
      <c r="M1479" s="52" t="str">
        <f t="shared" si="312"/>
        <v>high latitude</v>
      </c>
      <c r="N1479" s="32" t="s">
        <v>8</v>
      </c>
      <c r="O1479" s="24" t="s">
        <v>8</v>
      </c>
      <c r="P1479" s="24" t="s">
        <v>8</v>
      </c>
      <c r="Q1479" s="24" t="s">
        <v>8</v>
      </c>
      <c r="R1479" s="24" t="s">
        <v>8</v>
      </c>
      <c r="S1479" s="37" t="s">
        <v>8</v>
      </c>
      <c r="T1479" s="10" t="s">
        <v>8</v>
      </c>
      <c r="U1479" s="11" t="s">
        <v>8</v>
      </c>
      <c r="V1479" s="11" t="s">
        <v>8</v>
      </c>
      <c r="W1479" s="11" t="s">
        <v>8</v>
      </c>
      <c r="X1479" s="11" t="s">
        <v>8</v>
      </c>
      <c r="Y1479" s="12" t="s">
        <v>8</v>
      </c>
      <c r="Z1479" s="10">
        <f t="shared" si="310"/>
        <v>0.80944963655244029</v>
      </c>
      <c r="AA1479" s="47">
        <v>-0.36463282666100011</v>
      </c>
      <c r="AB1479" s="48">
        <v>-9.1810167599674031E-2</v>
      </c>
      <c r="AC1479" s="48">
        <f t="shared" si="313"/>
        <v>22.287284200382491</v>
      </c>
      <c r="AD1479" s="11">
        <f t="shared" si="314"/>
        <v>32.320184536182296</v>
      </c>
      <c r="AE1479" s="65">
        <v>29.1666657182938</v>
      </c>
      <c r="AF1479" s="53">
        <v>35.313699957243301</v>
      </c>
      <c r="AG1479" s="85">
        <v>44.318548642416303</v>
      </c>
      <c r="AH1479" s="65" t="s">
        <v>8</v>
      </c>
      <c r="AI1479" s="11" t="s">
        <v>8</v>
      </c>
      <c r="AJ1479" s="11" t="s">
        <v>8</v>
      </c>
      <c r="AK1479" s="11" t="s">
        <v>8</v>
      </c>
      <c r="AL1479" s="11" t="s">
        <v>8</v>
      </c>
      <c r="AM1479" s="11" t="s">
        <v>8</v>
      </c>
      <c r="AN1479" s="3" t="str">
        <f t="shared" si="315"/>
        <v>n/a</v>
      </c>
      <c r="AO1479" s="3" t="str">
        <f t="shared" si="316"/>
        <v>n/a</v>
      </c>
      <c r="AP1479" s="3" t="s">
        <v>8</v>
      </c>
      <c r="AQ1479" s="124"/>
      <c r="AR1479" s="4"/>
      <c r="AS1479" s="3"/>
    </row>
    <row r="1480" spans="1:45" ht="15" customHeight="1">
      <c r="A1480" s="53">
        <v>53.523674</v>
      </c>
      <c r="B1480" s="32" t="s">
        <v>40</v>
      </c>
      <c r="C1480" s="17">
        <v>-63.310229999999997</v>
      </c>
      <c r="D1480" s="17">
        <v>135.99896000000001</v>
      </c>
      <c r="E1480" s="40" t="s">
        <v>19</v>
      </c>
      <c r="F1480" s="18">
        <v>-59.8</v>
      </c>
      <c r="G1480" s="17">
        <v>-57.3</v>
      </c>
      <c r="H1480" s="17">
        <v>-57.4</v>
      </c>
      <c r="I1480" s="17">
        <v>-58.3</v>
      </c>
      <c r="J1480" s="17">
        <v>-59</v>
      </c>
      <c r="K1480" s="30">
        <v>-60.6</v>
      </c>
      <c r="L1480" s="10">
        <f t="shared" si="311"/>
        <v>-57.3</v>
      </c>
      <c r="M1480" s="52" t="str">
        <f t="shared" si="312"/>
        <v>high latitude</v>
      </c>
      <c r="N1480" s="32" t="s">
        <v>8</v>
      </c>
      <c r="O1480" s="24" t="s">
        <v>8</v>
      </c>
      <c r="P1480" s="24" t="s">
        <v>8</v>
      </c>
      <c r="Q1480" s="24" t="s">
        <v>8</v>
      </c>
      <c r="R1480" s="24" t="s">
        <v>8</v>
      </c>
      <c r="S1480" s="37" t="s">
        <v>8</v>
      </c>
      <c r="T1480" s="10" t="s">
        <v>8</v>
      </c>
      <c r="U1480" s="11" t="s">
        <v>8</v>
      </c>
      <c r="V1480" s="11" t="s">
        <v>8</v>
      </c>
      <c r="W1480" s="11" t="s">
        <v>8</v>
      </c>
      <c r="X1480" s="11" t="s">
        <v>8</v>
      </c>
      <c r="Y1480" s="12" t="s">
        <v>8</v>
      </c>
      <c r="Z1480" s="10">
        <f t="shared" si="310"/>
        <v>0.82432432432432434</v>
      </c>
      <c r="AA1480" s="47">
        <v>-0.35117604145718201</v>
      </c>
      <c r="AB1480" s="48">
        <v>-8.3901884720209152E-2</v>
      </c>
      <c r="AC1480" s="48">
        <f t="shared" si="313"/>
        <v>23.195617201640214</v>
      </c>
      <c r="AD1480" s="11">
        <f t="shared" si="314"/>
        <v>32.861111085137694</v>
      </c>
      <c r="AE1480" s="65">
        <v>30.032695841784701</v>
      </c>
      <c r="AF1480" s="53">
        <v>36.219624440508603</v>
      </c>
      <c r="AG1480" s="85">
        <v>45.434487348032697</v>
      </c>
      <c r="AH1480" s="65" t="s">
        <v>8</v>
      </c>
      <c r="AI1480" s="11" t="s">
        <v>8</v>
      </c>
      <c r="AJ1480" s="11" t="s">
        <v>8</v>
      </c>
      <c r="AK1480" s="11" t="s">
        <v>8</v>
      </c>
      <c r="AL1480" s="11" t="s">
        <v>8</v>
      </c>
      <c r="AM1480" s="11" t="s">
        <v>8</v>
      </c>
      <c r="AN1480" s="3" t="str">
        <f t="shared" si="315"/>
        <v>n/a</v>
      </c>
      <c r="AO1480" s="3" t="str">
        <f t="shared" si="316"/>
        <v>n/a</v>
      </c>
      <c r="AP1480" s="3" t="s">
        <v>8</v>
      </c>
      <c r="AQ1480" s="124"/>
      <c r="AR1480" s="4"/>
      <c r="AS1480" s="3"/>
    </row>
    <row r="1481" spans="1:45" ht="15" customHeight="1">
      <c r="A1481" s="53">
        <v>53.527425610000002</v>
      </c>
      <c r="B1481" s="32" t="s">
        <v>40</v>
      </c>
      <c r="C1481" s="17">
        <v>-63.310229999999997</v>
      </c>
      <c r="D1481" s="17">
        <v>135.99896000000001</v>
      </c>
      <c r="E1481" s="40" t="s">
        <v>19</v>
      </c>
      <c r="F1481" s="18">
        <v>-59.8</v>
      </c>
      <c r="G1481" s="17">
        <v>-57.3</v>
      </c>
      <c r="H1481" s="17">
        <v>-57.4</v>
      </c>
      <c r="I1481" s="17">
        <v>-58.3</v>
      </c>
      <c r="J1481" s="17">
        <v>-59</v>
      </c>
      <c r="K1481" s="30">
        <v>-60.6</v>
      </c>
      <c r="L1481" s="10">
        <f t="shared" si="311"/>
        <v>-57.3</v>
      </c>
      <c r="M1481" s="52" t="str">
        <f t="shared" si="312"/>
        <v>high latitude</v>
      </c>
      <c r="N1481" s="32" t="s">
        <v>8</v>
      </c>
      <c r="O1481" s="24" t="s">
        <v>8</v>
      </c>
      <c r="P1481" s="24" t="s">
        <v>8</v>
      </c>
      <c r="Q1481" s="24" t="s">
        <v>8</v>
      </c>
      <c r="R1481" s="24" t="s">
        <v>8</v>
      </c>
      <c r="S1481" s="37" t="s">
        <v>8</v>
      </c>
      <c r="T1481" s="10" t="s">
        <v>8</v>
      </c>
      <c r="U1481" s="11" t="s">
        <v>8</v>
      </c>
      <c r="V1481" s="11" t="s">
        <v>8</v>
      </c>
      <c r="W1481" s="11" t="s">
        <v>8</v>
      </c>
      <c r="X1481" s="11" t="s">
        <v>8</v>
      </c>
      <c r="Y1481" s="12" t="s">
        <v>8</v>
      </c>
      <c r="Z1481" s="10">
        <f t="shared" si="310"/>
        <v>0.78451178451178449</v>
      </c>
      <c r="AA1481" s="47">
        <v>-0.36703573512811705</v>
      </c>
      <c r="AB1481" s="48">
        <v>-0.1054005282911934</v>
      </c>
      <c r="AC1481" s="48">
        <f t="shared" si="313"/>
        <v>22.125087878852099</v>
      </c>
      <c r="AD1481" s="11">
        <f t="shared" si="314"/>
        <v>31.390603864882372</v>
      </c>
      <c r="AE1481" s="65">
        <v>27.783786407166499</v>
      </c>
      <c r="AF1481" s="53">
        <v>33.755957747380897</v>
      </c>
      <c r="AG1481" s="85">
        <v>42.308265392362998</v>
      </c>
      <c r="AH1481" s="65" t="s">
        <v>8</v>
      </c>
      <c r="AI1481" s="11" t="s">
        <v>8</v>
      </c>
      <c r="AJ1481" s="11" t="s">
        <v>8</v>
      </c>
      <c r="AK1481" s="11" t="s">
        <v>8</v>
      </c>
      <c r="AL1481" s="11" t="s">
        <v>8</v>
      </c>
      <c r="AM1481" s="11" t="s">
        <v>8</v>
      </c>
      <c r="AN1481" s="3" t="str">
        <f t="shared" si="315"/>
        <v>n/a</v>
      </c>
      <c r="AO1481" s="3" t="str">
        <f t="shared" si="316"/>
        <v>n/a</v>
      </c>
      <c r="AP1481" s="3" t="s">
        <v>8</v>
      </c>
      <c r="AQ1481" s="124"/>
      <c r="AR1481" s="4"/>
      <c r="AS1481" s="3"/>
    </row>
    <row r="1482" spans="1:45" ht="15" customHeight="1">
      <c r="A1482" s="53">
        <v>53.531177229999997</v>
      </c>
      <c r="B1482" s="32" t="s">
        <v>40</v>
      </c>
      <c r="C1482" s="17">
        <v>-63.310229999999997</v>
      </c>
      <c r="D1482" s="17">
        <v>135.99896000000001</v>
      </c>
      <c r="E1482" s="40" t="s">
        <v>19</v>
      </c>
      <c r="F1482" s="18">
        <v>-59.8</v>
      </c>
      <c r="G1482" s="17">
        <v>-57.3</v>
      </c>
      <c r="H1482" s="17">
        <v>-57.4</v>
      </c>
      <c r="I1482" s="17">
        <v>-58.3</v>
      </c>
      <c r="J1482" s="17">
        <v>-59</v>
      </c>
      <c r="K1482" s="30">
        <v>-60.6</v>
      </c>
      <c r="L1482" s="10">
        <f t="shared" si="311"/>
        <v>-57.3</v>
      </c>
      <c r="M1482" s="52" t="str">
        <f t="shared" si="312"/>
        <v>high latitude</v>
      </c>
      <c r="N1482" s="32" t="s">
        <v>8</v>
      </c>
      <c r="O1482" s="24" t="s">
        <v>8</v>
      </c>
      <c r="P1482" s="24" t="s">
        <v>8</v>
      </c>
      <c r="Q1482" s="24" t="s">
        <v>8</v>
      </c>
      <c r="R1482" s="24" t="s">
        <v>8</v>
      </c>
      <c r="S1482" s="37" t="s">
        <v>8</v>
      </c>
      <c r="T1482" s="10" t="s">
        <v>8</v>
      </c>
      <c r="U1482" s="11" t="s">
        <v>8</v>
      </c>
      <c r="V1482" s="11" t="s">
        <v>8</v>
      </c>
      <c r="W1482" s="11" t="s">
        <v>8</v>
      </c>
      <c r="X1482" s="11" t="s">
        <v>8</v>
      </c>
      <c r="Y1482" s="12" t="s">
        <v>8</v>
      </c>
      <c r="Z1482" s="10">
        <f t="shared" si="310"/>
        <v>0.77324734761805702</v>
      </c>
      <c r="AA1482" s="47">
        <v>-0.35833443603047582</v>
      </c>
      <c r="AB1482" s="48">
        <v>-0.11168156103292097</v>
      </c>
      <c r="AC1482" s="48">
        <f t="shared" si="313"/>
        <v>22.71242556794288</v>
      </c>
      <c r="AD1482" s="11">
        <f t="shared" si="314"/>
        <v>30.960981225348206</v>
      </c>
      <c r="AE1482" s="65">
        <v>27.098069109313201</v>
      </c>
      <c r="AF1482" s="53">
        <v>33.088408252701697</v>
      </c>
      <c r="AG1482" s="85">
        <v>41.455997827383598</v>
      </c>
      <c r="AH1482" s="65" t="s">
        <v>8</v>
      </c>
      <c r="AI1482" s="11" t="s">
        <v>8</v>
      </c>
      <c r="AJ1482" s="11" t="s">
        <v>8</v>
      </c>
      <c r="AK1482" s="11" t="s">
        <v>8</v>
      </c>
      <c r="AL1482" s="11" t="s">
        <v>8</v>
      </c>
      <c r="AM1482" s="11" t="s">
        <v>8</v>
      </c>
      <c r="AN1482" s="3" t="str">
        <f t="shared" si="315"/>
        <v>n/a</v>
      </c>
      <c r="AO1482" s="3" t="str">
        <f t="shared" si="316"/>
        <v>n/a</v>
      </c>
      <c r="AP1482" s="3" t="s">
        <v>8</v>
      </c>
      <c r="AQ1482" s="124"/>
      <c r="AR1482" s="4"/>
      <c r="AS1482" s="3"/>
    </row>
    <row r="1483" spans="1:45" ht="15" customHeight="1">
      <c r="A1483" s="53">
        <v>53.561565330000001</v>
      </c>
      <c r="B1483" s="32" t="s">
        <v>40</v>
      </c>
      <c r="C1483" s="17">
        <v>-63.310229999999997</v>
      </c>
      <c r="D1483" s="17">
        <v>135.99896000000001</v>
      </c>
      <c r="E1483" s="40" t="s">
        <v>19</v>
      </c>
      <c r="F1483" s="18">
        <v>-59.8</v>
      </c>
      <c r="G1483" s="17">
        <v>-57.3</v>
      </c>
      <c r="H1483" s="17">
        <v>-57.4</v>
      </c>
      <c r="I1483" s="17">
        <v>-58.3</v>
      </c>
      <c r="J1483" s="17">
        <v>-59</v>
      </c>
      <c r="K1483" s="30">
        <v>-60.6</v>
      </c>
      <c r="L1483" s="10">
        <f t="shared" si="311"/>
        <v>-57.3</v>
      </c>
      <c r="M1483" s="52" t="str">
        <f t="shared" si="312"/>
        <v>high latitude</v>
      </c>
      <c r="N1483" s="32" t="s">
        <v>8</v>
      </c>
      <c r="O1483" s="24" t="s">
        <v>8</v>
      </c>
      <c r="P1483" s="24" t="s">
        <v>8</v>
      </c>
      <c r="Q1483" s="24" t="s">
        <v>8</v>
      </c>
      <c r="R1483" s="24" t="s">
        <v>8</v>
      </c>
      <c r="S1483" s="37" t="s">
        <v>8</v>
      </c>
      <c r="T1483" s="10" t="s">
        <v>8</v>
      </c>
      <c r="U1483" s="11" t="s">
        <v>8</v>
      </c>
      <c r="V1483" s="11" t="s">
        <v>8</v>
      </c>
      <c r="W1483" s="11" t="s">
        <v>8</v>
      </c>
      <c r="X1483" s="11" t="s">
        <v>8</v>
      </c>
      <c r="Y1483" s="12" t="s">
        <v>8</v>
      </c>
      <c r="Z1483" s="10">
        <f t="shared" si="310"/>
        <v>0.78609406952965233</v>
      </c>
      <c r="AA1483" s="47">
        <v>-0.3589196313258145</v>
      </c>
      <c r="AB1483" s="48">
        <v>-0.10452548012711251</v>
      </c>
      <c r="AC1483" s="48">
        <f t="shared" si="313"/>
        <v>22.67292488550752</v>
      </c>
      <c r="AD1483" s="11">
        <f t="shared" si="314"/>
        <v>31.450457159305508</v>
      </c>
      <c r="AE1483" s="65">
        <v>27.911930608635199</v>
      </c>
      <c r="AF1483" s="53">
        <v>33.847031267081803</v>
      </c>
      <c r="AG1483" s="85">
        <v>42.408996856256003</v>
      </c>
      <c r="AH1483" s="65" t="s">
        <v>8</v>
      </c>
      <c r="AI1483" s="11" t="s">
        <v>8</v>
      </c>
      <c r="AJ1483" s="11" t="s">
        <v>8</v>
      </c>
      <c r="AK1483" s="11" t="s">
        <v>8</v>
      </c>
      <c r="AL1483" s="11" t="s">
        <v>8</v>
      </c>
      <c r="AM1483" s="11" t="s">
        <v>8</v>
      </c>
      <c r="AN1483" s="3" t="str">
        <f t="shared" si="315"/>
        <v>n/a</v>
      </c>
      <c r="AO1483" s="3" t="str">
        <f t="shared" si="316"/>
        <v>n/a</v>
      </c>
      <c r="AP1483" s="3" t="s">
        <v>8</v>
      </c>
      <c r="AQ1483" s="124"/>
      <c r="AR1483" s="4"/>
      <c r="AS1483" s="3"/>
    </row>
    <row r="1484" spans="1:45" ht="15" customHeight="1">
      <c r="A1484" s="53">
        <v>53.569068559999998</v>
      </c>
      <c r="B1484" s="32" t="s">
        <v>40</v>
      </c>
      <c r="C1484" s="17">
        <v>-63.310229999999997</v>
      </c>
      <c r="D1484" s="17">
        <v>135.99896000000001</v>
      </c>
      <c r="E1484" s="40" t="s">
        <v>19</v>
      </c>
      <c r="F1484" s="18">
        <v>-59.8</v>
      </c>
      <c r="G1484" s="17">
        <v>-57.3</v>
      </c>
      <c r="H1484" s="17">
        <v>-57.4</v>
      </c>
      <c r="I1484" s="17">
        <v>-58.3</v>
      </c>
      <c r="J1484" s="17">
        <v>-59</v>
      </c>
      <c r="K1484" s="30">
        <v>-60.6</v>
      </c>
      <c r="L1484" s="10">
        <f t="shared" si="311"/>
        <v>-57.3</v>
      </c>
      <c r="M1484" s="52" t="str">
        <f t="shared" si="312"/>
        <v>high latitude</v>
      </c>
      <c r="N1484" s="32" t="s">
        <v>8</v>
      </c>
      <c r="O1484" s="24" t="s">
        <v>8</v>
      </c>
      <c r="P1484" s="24" t="s">
        <v>8</v>
      </c>
      <c r="Q1484" s="24" t="s">
        <v>8</v>
      </c>
      <c r="R1484" s="24" t="s">
        <v>8</v>
      </c>
      <c r="S1484" s="37" t="s">
        <v>8</v>
      </c>
      <c r="T1484" s="10" t="s">
        <v>8</v>
      </c>
      <c r="U1484" s="11" t="s">
        <v>8</v>
      </c>
      <c r="V1484" s="11" t="s">
        <v>8</v>
      </c>
      <c r="W1484" s="11" t="s">
        <v>8</v>
      </c>
      <c r="X1484" s="11" t="s">
        <v>8</v>
      </c>
      <c r="Y1484" s="12" t="s">
        <v>8</v>
      </c>
      <c r="Z1484" s="10">
        <f t="shared" si="310"/>
        <v>0.78385416666666663</v>
      </c>
      <c r="AA1484" s="47">
        <v>-0.36433140769095745</v>
      </c>
      <c r="AB1484" s="48">
        <v>-0.10576472877368746</v>
      </c>
      <c r="AC1484" s="48">
        <f t="shared" si="313"/>
        <v>22.307629980860369</v>
      </c>
      <c r="AD1484" s="11">
        <f t="shared" si="314"/>
        <v>31.365692551879778</v>
      </c>
      <c r="AE1484" s="65">
        <v>27.7357609459362</v>
      </c>
      <c r="AF1484" s="53">
        <v>33.708709397777</v>
      </c>
      <c r="AG1484" s="85">
        <v>42.175408448947103</v>
      </c>
      <c r="AH1484" s="65" t="s">
        <v>8</v>
      </c>
      <c r="AI1484" s="11" t="s">
        <v>8</v>
      </c>
      <c r="AJ1484" s="11" t="s">
        <v>8</v>
      </c>
      <c r="AK1484" s="11" t="s">
        <v>8</v>
      </c>
      <c r="AL1484" s="11" t="s">
        <v>8</v>
      </c>
      <c r="AM1484" s="11" t="s">
        <v>8</v>
      </c>
      <c r="AN1484" s="3" t="str">
        <f t="shared" si="315"/>
        <v>n/a</v>
      </c>
      <c r="AO1484" s="3" t="str">
        <f t="shared" si="316"/>
        <v>n/a</v>
      </c>
      <c r="AP1484" s="3" t="s">
        <v>8</v>
      </c>
      <c r="AQ1484" s="124"/>
      <c r="AR1484" s="4"/>
      <c r="AS1484" s="3"/>
    </row>
    <row r="1485" spans="1:45" ht="15" customHeight="1">
      <c r="A1485" s="53">
        <v>53.591578269999999</v>
      </c>
      <c r="B1485" s="32" t="s">
        <v>40</v>
      </c>
      <c r="C1485" s="17">
        <v>-63.310229999999997</v>
      </c>
      <c r="D1485" s="17">
        <v>135.99896000000001</v>
      </c>
      <c r="E1485" s="40" t="s">
        <v>19</v>
      </c>
      <c r="F1485" s="18">
        <v>-59.8</v>
      </c>
      <c r="G1485" s="17">
        <v>-57.3</v>
      </c>
      <c r="H1485" s="17">
        <v>-57.4</v>
      </c>
      <c r="I1485" s="17">
        <v>-58.3</v>
      </c>
      <c r="J1485" s="17">
        <v>-59</v>
      </c>
      <c r="K1485" s="30">
        <v>-60.6</v>
      </c>
      <c r="L1485" s="10">
        <f t="shared" si="311"/>
        <v>-57.3</v>
      </c>
      <c r="M1485" s="52" t="str">
        <f t="shared" si="312"/>
        <v>high latitude</v>
      </c>
      <c r="N1485" s="32" t="s">
        <v>8</v>
      </c>
      <c r="O1485" s="24" t="s">
        <v>8</v>
      </c>
      <c r="P1485" s="24" t="s">
        <v>8</v>
      </c>
      <c r="Q1485" s="24" t="s">
        <v>8</v>
      </c>
      <c r="R1485" s="24" t="s">
        <v>8</v>
      </c>
      <c r="S1485" s="37" t="s">
        <v>8</v>
      </c>
      <c r="T1485" s="10" t="s">
        <v>8</v>
      </c>
      <c r="U1485" s="11" t="s">
        <v>8</v>
      </c>
      <c r="V1485" s="11" t="s">
        <v>8</v>
      </c>
      <c r="W1485" s="11" t="s">
        <v>8</v>
      </c>
      <c r="X1485" s="11" t="s">
        <v>8</v>
      </c>
      <c r="Y1485" s="12" t="s">
        <v>8</v>
      </c>
      <c r="Z1485" s="10">
        <f t="shared" si="310"/>
        <v>0.81824764663287486</v>
      </c>
      <c r="AA1485" s="47">
        <v>-0.34738610035375639</v>
      </c>
      <c r="AB1485" s="48">
        <v>-8.7115235095211546E-2</v>
      </c>
      <c r="AC1485" s="48">
        <f t="shared" si="313"/>
        <v>23.451438226121443</v>
      </c>
      <c r="AD1485" s="11">
        <f t="shared" si="314"/>
        <v>32.641317919487534</v>
      </c>
      <c r="AE1485" s="65">
        <v>29.6482399584471</v>
      </c>
      <c r="AF1485" s="53">
        <v>35.860251409320902</v>
      </c>
      <c r="AG1485" s="85">
        <v>44.931820620785999</v>
      </c>
      <c r="AH1485" s="65" t="s">
        <v>8</v>
      </c>
      <c r="AI1485" s="11" t="s">
        <v>8</v>
      </c>
      <c r="AJ1485" s="11" t="s">
        <v>8</v>
      </c>
      <c r="AK1485" s="11" t="s">
        <v>8</v>
      </c>
      <c r="AL1485" s="11" t="s">
        <v>8</v>
      </c>
      <c r="AM1485" s="11" t="s">
        <v>8</v>
      </c>
      <c r="AN1485" s="3" t="str">
        <f t="shared" si="315"/>
        <v>n/a</v>
      </c>
      <c r="AO1485" s="3" t="str">
        <f t="shared" si="316"/>
        <v>n/a</v>
      </c>
      <c r="AP1485" s="3" t="s">
        <v>8</v>
      </c>
      <c r="AQ1485" s="124"/>
      <c r="AR1485" s="4"/>
      <c r="AS1485" s="3"/>
    </row>
    <row r="1486" spans="1:45" ht="15" customHeight="1">
      <c r="A1486" s="53">
        <v>53.599081499999997</v>
      </c>
      <c r="B1486" s="32" t="s">
        <v>40</v>
      </c>
      <c r="C1486" s="17">
        <v>-63.310229999999997</v>
      </c>
      <c r="D1486" s="17">
        <v>135.99896000000001</v>
      </c>
      <c r="E1486" s="40" t="s">
        <v>19</v>
      </c>
      <c r="F1486" s="18">
        <v>-59.8</v>
      </c>
      <c r="G1486" s="17">
        <v>-57.3</v>
      </c>
      <c r="H1486" s="17">
        <v>-57.4</v>
      </c>
      <c r="I1486" s="17">
        <v>-58.3</v>
      </c>
      <c r="J1486" s="17">
        <v>-59</v>
      </c>
      <c r="K1486" s="30">
        <v>-60.6</v>
      </c>
      <c r="L1486" s="10">
        <f t="shared" si="311"/>
        <v>-57.3</v>
      </c>
      <c r="M1486" s="52" t="str">
        <f t="shared" si="312"/>
        <v>high latitude</v>
      </c>
      <c r="N1486" s="32" t="s">
        <v>8</v>
      </c>
      <c r="O1486" s="24" t="s">
        <v>8</v>
      </c>
      <c r="P1486" s="24" t="s">
        <v>8</v>
      </c>
      <c r="Q1486" s="24" t="s">
        <v>8</v>
      </c>
      <c r="R1486" s="24" t="s">
        <v>8</v>
      </c>
      <c r="S1486" s="37" t="s">
        <v>8</v>
      </c>
      <c r="T1486" s="10" t="s">
        <v>8</v>
      </c>
      <c r="U1486" s="11" t="s">
        <v>8</v>
      </c>
      <c r="V1486" s="11" t="s">
        <v>8</v>
      </c>
      <c r="W1486" s="11" t="s">
        <v>8</v>
      </c>
      <c r="X1486" s="11" t="s">
        <v>8</v>
      </c>
      <c r="Y1486" s="12" t="s">
        <v>8</v>
      </c>
      <c r="Z1486" s="10">
        <f t="shared" si="310"/>
        <v>0.78730703259005141</v>
      </c>
      <c r="AA1486" s="50">
        <v>-0.34791114657181277</v>
      </c>
      <c r="AB1486" s="51">
        <v>-0.10385586922175287</v>
      </c>
      <c r="AC1486" s="51">
        <f t="shared" si="313"/>
        <v>23.415997606402637</v>
      </c>
      <c r="AD1486" s="11">
        <f t="shared" si="314"/>
        <v>31.496258545232106</v>
      </c>
      <c r="AE1486" s="65">
        <v>27.931897515028101</v>
      </c>
      <c r="AF1486" s="53">
        <v>33.931477971285702</v>
      </c>
      <c r="AG1486" s="85">
        <v>42.565957425344003</v>
      </c>
      <c r="AH1486" s="65" t="s">
        <v>8</v>
      </c>
      <c r="AI1486" s="11" t="s">
        <v>8</v>
      </c>
      <c r="AJ1486" s="11" t="s">
        <v>8</v>
      </c>
      <c r="AK1486" s="11" t="s">
        <v>8</v>
      </c>
      <c r="AL1486" s="11" t="s">
        <v>8</v>
      </c>
      <c r="AM1486" s="11" t="s">
        <v>8</v>
      </c>
      <c r="AN1486" s="3" t="str">
        <f t="shared" si="315"/>
        <v>n/a</v>
      </c>
      <c r="AO1486" s="3" t="str">
        <f t="shared" si="316"/>
        <v>n/a</v>
      </c>
      <c r="AP1486" s="3" t="s">
        <v>8</v>
      </c>
      <c r="AQ1486" s="124"/>
      <c r="AR1486" s="4"/>
      <c r="AS1486" s="3"/>
    </row>
    <row r="1487" spans="1:45" ht="15" customHeight="1">
      <c r="A1487" s="53">
        <v>53.609586030000003</v>
      </c>
      <c r="B1487" s="32" t="s">
        <v>40</v>
      </c>
      <c r="C1487" s="17">
        <v>-63.310229999999997</v>
      </c>
      <c r="D1487" s="17">
        <v>135.99896000000001</v>
      </c>
      <c r="E1487" s="40" t="s">
        <v>19</v>
      </c>
      <c r="F1487" s="18">
        <v>-59.8</v>
      </c>
      <c r="G1487" s="17">
        <v>-57.3</v>
      </c>
      <c r="H1487" s="17">
        <v>-57.4</v>
      </c>
      <c r="I1487" s="17">
        <v>-58.3</v>
      </c>
      <c r="J1487" s="17">
        <v>-59</v>
      </c>
      <c r="K1487" s="30">
        <v>-60.6</v>
      </c>
      <c r="L1487" s="10">
        <f t="shared" si="311"/>
        <v>-57.3</v>
      </c>
      <c r="M1487" s="52" t="str">
        <f t="shared" si="312"/>
        <v>high latitude</v>
      </c>
      <c r="N1487" s="32" t="s">
        <v>8</v>
      </c>
      <c r="O1487" s="24" t="s">
        <v>8</v>
      </c>
      <c r="P1487" s="24" t="s">
        <v>8</v>
      </c>
      <c r="Q1487" s="24" t="s">
        <v>8</v>
      </c>
      <c r="R1487" s="24" t="s">
        <v>8</v>
      </c>
      <c r="S1487" s="37" t="s">
        <v>8</v>
      </c>
      <c r="T1487" s="10" t="s">
        <v>8</v>
      </c>
      <c r="U1487" s="11" t="s">
        <v>8</v>
      </c>
      <c r="V1487" s="11" t="s">
        <v>8</v>
      </c>
      <c r="W1487" s="11" t="s">
        <v>8</v>
      </c>
      <c r="X1487" s="11" t="s">
        <v>8</v>
      </c>
      <c r="Y1487" s="12" t="s">
        <v>8</v>
      </c>
      <c r="Z1487" s="10">
        <f t="shared" si="310"/>
        <v>0.78235294117647058</v>
      </c>
      <c r="AA1487" s="50">
        <v>-0.34602822994403126</v>
      </c>
      <c r="AB1487" s="51">
        <v>-0.10659728041118814</v>
      </c>
      <c r="AC1487" s="51">
        <f t="shared" si="313"/>
        <v>23.543094478777888</v>
      </c>
      <c r="AD1487" s="11">
        <f t="shared" si="314"/>
        <v>31.308746019874732</v>
      </c>
      <c r="AE1487" s="65">
        <v>27.655320521708301</v>
      </c>
      <c r="AF1487" s="53">
        <v>33.619760763043999</v>
      </c>
      <c r="AG1487" s="85">
        <v>42.177676834269597</v>
      </c>
      <c r="AH1487" s="65" t="s">
        <v>8</v>
      </c>
      <c r="AI1487" s="11" t="s">
        <v>8</v>
      </c>
      <c r="AJ1487" s="11" t="s">
        <v>8</v>
      </c>
      <c r="AK1487" s="11" t="s">
        <v>8</v>
      </c>
      <c r="AL1487" s="11" t="s">
        <v>8</v>
      </c>
      <c r="AM1487" s="11" t="s">
        <v>8</v>
      </c>
      <c r="AN1487" s="3" t="str">
        <f t="shared" si="315"/>
        <v>n/a</v>
      </c>
      <c r="AO1487" s="3" t="str">
        <f t="shared" si="316"/>
        <v>n/a</v>
      </c>
      <c r="AP1487" s="3" t="s">
        <v>8</v>
      </c>
      <c r="AQ1487" s="124"/>
      <c r="AR1487" s="4"/>
      <c r="AS1487" s="3"/>
    </row>
    <row r="1488" spans="1:45" ht="15" customHeight="1">
      <c r="A1488" s="53">
        <v>53.613337649999998</v>
      </c>
      <c r="B1488" s="32" t="s">
        <v>40</v>
      </c>
      <c r="C1488" s="17">
        <v>-63.310229999999997</v>
      </c>
      <c r="D1488" s="17">
        <v>135.99896000000001</v>
      </c>
      <c r="E1488" s="40" t="s">
        <v>19</v>
      </c>
      <c r="F1488" s="18">
        <v>-59.8</v>
      </c>
      <c r="G1488" s="17">
        <v>-57.3</v>
      </c>
      <c r="H1488" s="17">
        <v>-57.4</v>
      </c>
      <c r="I1488" s="17">
        <v>-58.3</v>
      </c>
      <c r="J1488" s="17">
        <v>-59</v>
      </c>
      <c r="K1488" s="30">
        <v>-60.6</v>
      </c>
      <c r="L1488" s="10">
        <f t="shared" si="311"/>
        <v>-57.3</v>
      </c>
      <c r="M1488" s="52" t="str">
        <f t="shared" si="312"/>
        <v>high latitude</v>
      </c>
      <c r="N1488" s="32" t="s">
        <v>8</v>
      </c>
      <c r="O1488" s="24" t="s">
        <v>8</v>
      </c>
      <c r="P1488" s="24" t="s">
        <v>8</v>
      </c>
      <c r="Q1488" s="24" t="s">
        <v>8</v>
      </c>
      <c r="R1488" s="24" t="s">
        <v>8</v>
      </c>
      <c r="S1488" s="37" t="s">
        <v>8</v>
      </c>
      <c r="T1488" s="10" t="s">
        <v>8</v>
      </c>
      <c r="U1488" s="11" t="s">
        <v>8</v>
      </c>
      <c r="V1488" s="11" t="s">
        <v>8</v>
      </c>
      <c r="W1488" s="11" t="s">
        <v>8</v>
      </c>
      <c r="X1488" s="11" t="s">
        <v>8</v>
      </c>
      <c r="Y1488" s="12" t="s">
        <v>8</v>
      </c>
      <c r="Z1488" s="10">
        <f t="shared" si="310"/>
        <v>0.80550098231827116</v>
      </c>
      <c r="AA1488" s="47">
        <v>-0.35764541381286463</v>
      </c>
      <c r="AB1488" s="48">
        <v>-9.3933925617023226E-2</v>
      </c>
      <c r="AC1488" s="48">
        <f t="shared" si="313"/>
        <v>22.758934567631634</v>
      </c>
      <c r="AD1488" s="11">
        <f t="shared" si="314"/>
        <v>32.174919487795613</v>
      </c>
      <c r="AE1488" s="65">
        <v>28.891932321425799</v>
      </c>
      <c r="AF1488" s="53">
        <v>35.049875653274199</v>
      </c>
      <c r="AG1488" s="85">
        <v>43.888403344628799</v>
      </c>
      <c r="AH1488" s="65" t="s">
        <v>8</v>
      </c>
      <c r="AI1488" s="11" t="s">
        <v>8</v>
      </c>
      <c r="AJ1488" s="11" t="s">
        <v>8</v>
      </c>
      <c r="AK1488" s="11" t="s">
        <v>8</v>
      </c>
      <c r="AL1488" s="11" t="s">
        <v>8</v>
      </c>
      <c r="AM1488" s="11" t="s">
        <v>8</v>
      </c>
      <c r="AN1488" s="3" t="str">
        <f t="shared" si="315"/>
        <v>n/a</v>
      </c>
      <c r="AO1488" s="3" t="str">
        <f t="shared" si="316"/>
        <v>n/a</v>
      </c>
      <c r="AP1488" s="3" t="s">
        <v>8</v>
      </c>
      <c r="AQ1488" s="124"/>
      <c r="AR1488" s="4"/>
      <c r="AS1488" s="3"/>
    </row>
    <row r="1489" spans="1:45" ht="15" customHeight="1">
      <c r="A1489" s="53">
        <v>53.61708926</v>
      </c>
      <c r="B1489" s="32" t="s">
        <v>40</v>
      </c>
      <c r="C1489" s="17">
        <v>-63.310229999999997</v>
      </c>
      <c r="D1489" s="17">
        <v>135.99896000000001</v>
      </c>
      <c r="E1489" s="40" t="s">
        <v>19</v>
      </c>
      <c r="F1489" s="18">
        <v>-59.8</v>
      </c>
      <c r="G1489" s="17">
        <v>-57.3</v>
      </c>
      <c r="H1489" s="17">
        <v>-57.4</v>
      </c>
      <c r="I1489" s="17">
        <v>-58.3</v>
      </c>
      <c r="J1489" s="17">
        <v>-59</v>
      </c>
      <c r="K1489" s="30">
        <v>-60.6</v>
      </c>
      <c r="L1489" s="10">
        <f t="shared" si="311"/>
        <v>-57.3</v>
      </c>
      <c r="M1489" s="52" t="str">
        <f t="shared" si="312"/>
        <v>high latitude</v>
      </c>
      <c r="N1489" s="32" t="s">
        <v>8</v>
      </c>
      <c r="O1489" s="24" t="s">
        <v>8</v>
      </c>
      <c r="P1489" s="24" t="s">
        <v>8</v>
      </c>
      <c r="Q1489" s="24" t="s">
        <v>8</v>
      </c>
      <c r="R1489" s="24" t="s">
        <v>8</v>
      </c>
      <c r="S1489" s="37" t="s">
        <v>8</v>
      </c>
      <c r="T1489" s="10" t="s">
        <v>8</v>
      </c>
      <c r="U1489" s="11" t="s">
        <v>8</v>
      </c>
      <c r="V1489" s="11" t="s">
        <v>8</v>
      </c>
      <c r="W1489" s="11" t="s">
        <v>8</v>
      </c>
      <c r="X1489" s="11" t="s">
        <v>8</v>
      </c>
      <c r="Y1489" s="12" t="s">
        <v>8</v>
      </c>
      <c r="Z1489" s="10">
        <f t="shared" si="310"/>
        <v>0.73724007561436666</v>
      </c>
      <c r="AA1489" s="47">
        <v>-0.36626897938996755</v>
      </c>
      <c r="AB1489" s="48">
        <v>-0.13239106500868653</v>
      </c>
      <c r="AC1489" s="48">
        <f t="shared" si="313"/>
        <v>22.176843891177189</v>
      </c>
      <c r="AD1489" s="11">
        <f t="shared" si="314"/>
        <v>29.544451153405845</v>
      </c>
      <c r="AE1489" s="65">
        <v>25.055631145429</v>
      </c>
      <c r="AF1489" s="53">
        <v>30.8394166365341</v>
      </c>
      <c r="AG1489" s="85">
        <v>38.618622907739301</v>
      </c>
      <c r="AH1489" s="65" t="s">
        <v>8</v>
      </c>
      <c r="AI1489" s="11" t="s">
        <v>8</v>
      </c>
      <c r="AJ1489" s="11" t="s">
        <v>8</v>
      </c>
      <c r="AK1489" s="11" t="s">
        <v>8</v>
      </c>
      <c r="AL1489" s="11" t="s">
        <v>8</v>
      </c>
      <c r="AM1489" s="11" t="s">
        <v>8</v>
      </c>
      <c r="AN1489" s="3" t="str">
        <f t="shared" si="315"/>
        <v>n/a</v>
      </c>
      <c r="AO1489" s="3" t="str">
        <f t="shared" si="316"/>
        <v>n/a</v>
      </c>
      <c r="AP1489" s="3" t="s">
        <v>8</v>
      </c>
      <c r="AQ1489" s="124"/>
      <c r="AR1489" s="4"/>
      <c r="AS1489" s="3"/>
    </row>
    <row r="1490" spans="1:45" ht="15" customHeight="1">
      <c r="A1490" s="53">
        <v>53.620840880000003</v>
      </c>
      <c r="B1490" s="32" t="s">
        <v>40</v>
      </c>
      <c r="C1490" s="17">
        <v>-63.310229999999997</v>
      </c>
      <c r="D1490" s="17">
        <v>135.99896000000001</v>
      </c>
      <c r="E1490" s="40" t="s">
        <v>19</v>
      </c>
      <c r="F1490" s="18">
        <v>-59.8</v>
      </c>
      <c r="G1490" s="17">
        <v>-57.3</v>
      </c>
      <c r="H1490" s="17">
        <v>-57.4</v>
      </c>
      <c r="I1490" s="17">
        <v>-58.3</v>
      </c>
      <c r="J1490" s="17">
        <v>-59</v>
      </c>
      <c r="K1490" s="30">
        <v>-60.6</v>
      </c>
      <c r="L1490" s="10">
        <f t="shared" si="311"/>
        <v>-57.3</v>
      </c>
      <c r="M1490" s="52" t="str">
        <f t="shared" si="312"/>
        <v>high latitude</v>
      </c>
      <c r="N1490" s="32" t="s">
        <v>8</v>
      </c>
      <c r="O1490" s="24" t="s">
        <v>8</v>
      </c>
      <c r="P1490" s="24" t="s">
        <v>8</v>
      </c>
      <c r="Q1490" s="24" t="s">
        <v>8</v>
      </c>
      <c r="R1490" s="24" t="s">
        <v>8</v>
      </c>
      <c r="S1490" s="37" t="s">
        <v>8</v>
      </c>
      <c r="T1490" s="10" t="s">
        <v>8</v>
      </c>
      <c r="U1490" s="11" t="s">
        <v>8</v>
      </c>
      <c r="V1490" s="11" t="s">
        <v>8</v>
      </c>
      <c r="W1490" s="11" t="s">
        <v>8</v>
      </c>
      <c r="X1490" s="11" t="s">
        <v>8</v>
      </c>
      <c r="Y1490" s="12" t="s">
        <v>8</v>
      </c>
      <c r="Z1490" s="10">
        <f t="shared" si="310"/>
        <v>0.78008298755186722</v>
      </c>
      <c r="AA1490" s="47">
        <v>-0.3574779353518876</v>
      </c>
      <c r="AB1490" s="48">
        <v>-0.10785919331118853</v>
      </c>
      <c r="AC1490" s="48">
        <f t="shared" si="313"/>
        <v>22.770239363747585</v>
      </c>
      <c r="AD1490" s="11">
        <f t="shared" si="314"/>
        <v>31.222431177514707</v>
      </c>
      <c r="AE1490" s="65">
        <v>27.617842521596501</v>
      </c>
      <c r="AF1490" s="53">
        <v>33.496697696010202</v>
      </c>
      <c r="AG1490" s="85">
        <v>41.938023195583099</v>
      </c>
      <c r="AH1490" s="65" t="s">
        <v>8</v>
      </c>
      <c r="AI1490" s="11" t="s">
        <v>8</v>
      </c>
      <c r="AJ1490" s="11" t="s">
        <v>8</v>
      </c>
      <c r="AK1490" s="11" t="s">
        <v>8</v>
      </c>
      <c r="AL1490" s="11" t="s">
        <v>8</v>
      </c>
      <c r="AM1490" s="11" t="s">
        <v>8</v>
      </c>
      <c r="AN1490" s="3" t="str">
        <f t="shared" si="315"/>
        <v>n/a</v>
      </c>
      <c r="AO1490" s="3" t="str">
        <f t="shared" si="316"/>
        <v>n/a</v>
      </c>
      <c r="AP1490" s="3" t="s">
        <v>8</v>
      </c>
      <c r="AQ1490" s="124"/>
      <c r="AR1490" s="4"/>
      <c r="AS1490" s="3"/>
    </row>
    <row r="1491" spans="1:45" ht="15" customHeight="1">
      <c r="A1491" s="53">
        <v>53.624592499999999</v>
      </c>
      <c r="B1491" s="32" t="s">
        <v>40</v>
      </c>
      <c r="C1491" s="17">
        <v>-63.310229999999997</v>
      </c>
      <c r="D1491" s="17">
        <v>135.99896000000001</v>
      </c>
      <c r="E1491" s="40" t="s">
        <v>19</v>
      </c>
      <c r="F1491" s="18">
        <v>-59.8</v>
      </c>
      <c r="G1491" s="17">
        <v>-57.3</v>
      </c>
      <c r="H1491" s="17">
        <v>-57.4</v>
      </c>
      <c r="I1491" s="17">
        <v>-58.3</v>
      </c>
      <c r="J1491" s="17">
        <v>-59</v>
      </c>
      <c r="K1491" s="30">
        <v>-60.6</v>
      </c>
      <c r="L1491" s="10">
        <f t="shared" si="311"/>
        <v>-57.3</v>
      </c>
      <c r="M1491" s="52" t="str">
        <f t="shared" si="312"/>
        <v>high latitude</v>
      </c>
      <c r="N1491" s="32" t="s">
        <v>8</v>
      </c>
      <c r="O1491" s="24" t="s">
        <v>8</v>
      </c>
      <c r="P1491" s="24" t="s">
        <v>8</v>
      </c>
      <c r="Q1491" s="24" t="s">
        <v>8</v>
      </c>
      <c r="R1491" s="24" t="s">
        <v>8</v>
      </c>
      <c r="S1491" s="37" t="s">
        <v>8</v>
      </c>
      <c r="T1491" s="10" t="s">
        <v>8</v>
      </c>
      <c r="U1491" s="11" t="s">
        <v>8</v>
      </c>
      <c r="V1491" s="11" t="s">
        <v>8</v>
      </c>
      <c r="W1491" s="11" t="s">
        <v>8</v>
      </c>
      <c r="X1491" s="11" t="s">
        <v>8</v>
      </c>
      <c r="Y1491" s="12" t="s">
        <v>8</v>
      </c>
      <c r="Z1491" s="10">
        <f t="shared" si="310"/>
        <v>0.78192534381139489</v>
      </c>
      <c r="AA1491" s="47">
        <v>-0.36797678529459443</v>
      </c>
      <c r="AB1491" s="48">
        <v>-0.1068347102630709</v>
      </c>
      <c r="AC1491" s="48">
        <f t="shared" si="313"/>
        <v>22.061566992614875</v>
      </c>
      <c r="AD1491" s="11">
        <f t="shared" si="314"/>
        <v>31.292505818005949</v>
      </c>
      <c r="AE1491" s="65">
        <v>27.602807989475401</v>
      </c>
      <c r="AF1491" s="53">
        <v>33.571160500246499</v>
      </c>
      <c r="AG1491" s="85">
        <v>42.031179646905599</v>
      </c>
      <c r="AH1491" s="65" t="s">
        <v>8</v>
      </c>
      <c r="AI1491" s="11" t="s">
        <v>8</v>
      </c>
      <c r="AJ1491" s="11" t="s">
        <v>8</v>
      </c>
      <c r="AK1491" s="11" t="s">
        <v>8</v>
      </c>
      <c r="AL1491" s="11" t="s">
        <v>8</v>
      </c>
      <c r="AM1491" s="11" t="s">
        <v>8</v>
      </c>
      <c r="AN1491" s="3" t="str">
        <f t="shared" si="315"/>
        <v>n/a</v>
      </c>
      <c r="AO1491" s="3" t="str">
        <f t="shared" si="316"/>
        <v>n/a</v>
      </c>
      <c r="AP1491" s="3" t="s">
        <v>8</v>
      </c>
      <c r="AQ1491" s="124"/>
      <c r="AR1491" s="4"/>
      <c r="AS1491" s="3"/>
    </row>
    <row r="1492" spans="1:45" ht="15" customHeight="1">
      <c r="A1492" s="53">
        <v>53.628906860000001</v>
      </c>
      <c r="B1492" s="32" t="s">
        <v>40</v>
      </c>
      <c r="C1492" s="17">
        <v>-63.310229999999997</v>
      </c>
      <c r="D1492" s="17">
        <v>135.99896000000001</v>
      </c>
      <c r="E1492" s="40" t="s">
        <v>19</v>
      </c>
      <c r="F1492" s="18">
        <v>-59.8</v>
      </c>
      <c r="G1492" s="17">
        <v>-57.3</v>
      </c>
      <c r="H1492" s="17">
        <v>-57.4</v>
      </c>
      <c r="I1492" s="17">
        <v>-58.3</v>
      </c>
      <c r="J1492" s="17">
        <v>-59</v>
      </c>
      <c r="K1492" s="30">
        <v>-60.6</v>
      </c>
      <c r="L1492" s="10">
        <f t="shared" si="311"/>
        <v>-57.3</v>
      </c>
      <c r="M1492" s="52" t="str">
        <f t="shared" si="312"/>
        <v>high latitude</v>
      </c>
      <c r="N1492" s="32" t="s">
        <v>8</v>
      </c>
      <c r="O1492" s="24" t="s">
        <v>8</v>
      </c>
      <c r="P1492" s="24" t="s">
        <v>8</v>
      </c>
      <c r="Q1492" s="24" t="s">
        <v>8</v>
      </c>
      <c r="R1492" s="24" t="s">
        <v>8</v>
      </c>
      <c r="S1492" s="37" t="s">
        <v>8</v>
      </c>
      <c r="T1492" s="10" t="s">
        <v>8</v>
      </c>
      <c r="U1492" s="11" t="s">
        <v>8</v>
      </c>
      <c r="V1492" s="11" t="s">
        <v>8</v>
      </c>
      <c r="W1492" s="11" t="s">
        <v>8</v>
      </c>
      <c r="X1492" s="11" t="s">
        <v>8</v>
      </c>
      <c r="Y1492" s="12" t="s">
        <v>8</v>
      </c>
      <c r="Z1492" s="10">
        <f t="shared" si="310"/>
        <v>0.80152671755725191</v>
      </c>
      <c r="AA1492" s="47">
        <v>-0.33243845991560533</v>
      </c>
      <c r="AB1492" s="48">
        <v>-9.6081996585826182E-2</v>
      </c>
      <c r="AC1492" s="48">
        <f t="shared" si="313"/>
        <v>24.460403955696638</v>
      </c>
      <c r="AD1492" s="11">
        <f t="shared" si="314"/>
        <v>32.027991433529493</v>
      </c>
      <c r="AE1492" s="65">
        <v>28.732890964480699</v>
      </c>
      <c r="AF1492" s="53">
        <v>34.856228312479402</v>
      </c>
      <c r="AG1492" s="85">
        <v>43.624210274797903</v>
      </c>
      <c r="AH1492" s="65" t="s">
        <v>8</v>
      </c>
      <c r="AI1492" s="11" t="s">
        <v>8</v>
      </c>
      <c r="AJ1492" s="11" t="s">
        <v>8</v>
      </c>
      <c r="AK1492" s="11" t="s">
        <v>8</v>
      </c>
      <c r="AL1492" s="11" t="s">
        <v>8</v>
      </c>
      <c r="AM1492" s="11" t="s">
        <v>8</v>
      </c>
      <c r="AN1492" s="3" t="str">
        <f t="shared" si="315"/>
        <v>n/a</v>
      </c>
      <c r="AO1492" s="3" t="str">
        <f t="shared" si="316"/>
        <v>n/a</v>
      </c>
      <c r="AP1492" s="3" t="s">
        <v>8</v>
      </c>
      <c r="AQ1492" s="124"/>
      <c r="AR1492" s="4"/>
      <c r="AS1492" s="3"/>
    </row>
    <row r="1493" spans="1:45" ht="15" customHeight="1">
      <c r="A1493" s="53">
        <v>53.632095730000003</v>
      </c>
      <c r="B1493" s="32" t="s">
        <v>40</v>
      </c>
      <c r="C1493" s="17">
        <v>-63.310229999999997</v>
      </c>
      <c r="D1493" s="17">
        <v>135.99896000000001</v>
      </c>
      <c r="E1493" s="40" t="s">
        <v>19</v>
      </c>
      <c r="F1493" s="18">
        <v>-59.8</v>
      </c>
      <c r="G1493" s="17">
        <v>-57.3</v>
      </c>
      <c r="H1493" s="17">
        <v>-57.4</v>
      </c>
      <c r="I1493" s="17">
        <v>-58.3</v>
      </c>
      <c r="J1493" s="17">
        <v>-59</v>
      </c>
      <c r="K1493" s="30">
        <v>-60.6</v>
      </c>
      <c r="L1493" s="10">
        <f t="shared" si="311"/>
        <v>-57.3</v>
      </c>
      <c r="M1493" s="52" t="str">
        <f t="shared" si="312"/>
        <v>high latitude</v>
      </c>
      <c r="N1493" s="32" t="s">
        <v>8</v>
      </c>
      <c r="O1493" s="24" t="s">
        <v>8</v>
      </c>
      <c r="P1493" s="24" t="s">
        <v>8</v>
      </c>
      <c r="Q1493" s="24" t="s">
        <v>8</v>
      </c>
      <c r="R1493" s="24" t="s">
        <v>8</v>
      </c>
      <c r="S1493" s="37" t="s">
        <v>8</v>
      </c>
      <c r="T1493" s="10" t="s">
        <v>8</v>
      </c>
      <c r="U1493" s="11" t="s">
        <v>8</v>
      </c>
      <c r="V1493" s="11" t="s">
        <v>8</v>
      </c>
      <c r="W1493" s="11" t="s">
        <v>8</v>
      </c>
      <c r="X1493" s="11" t="s">
        <v>8</v>
      </c>
      <c r="Y1493" s="12" t="s">
        <v>8</v>
      </c>
      <c r="Z1493" s="10">
        <f t="shared" si="310"/>
        <v>0.79137630662020908</v>
      </c>
      <c r="AA1493" s="50">
        <v>-0.35224676760950513</v>
      </c>
      <c r="AB1493" s="51">
        <v>-0.1016169564179016</v>
      </c>
      <c r="AC1493" s="51">
        <f t="shared" si="313"/>
        <v>23.123343186358401</v>
      </c>
      <c r="AD1493" s="11">
        <f t="shared" si="314"/>
        <v>31.64940018101553</v>
      </c>
      <c r="AE1493" s="65">
        <v>28.204312195666301</v>
      </c>
      <c r="AF1493" s="53">
        <v>34.185727304434003</v>
      </c>
      <c r="AG1493" s="85">
        <v>42.810918762852303</v>
      </c>
      <c r="AH1493" s="65" t="s">
        <v>8</v>
      </c>
      <c r="AI1493" s="11" t="s">
        <v>8</v>
      </c>
      <c r="AJ1493" s="11" t="s">
        <v>8</v>
      </c>
      <c r="AK1493" s="11" t="s">
        <v>8</v>
      </c>
      <c r="AL1493" s="11" t="s">
        <v>8</v>
      </c>
      <c r="AM1493" s="11" t="s">
        <v>8</v>
      </c>
      <c r="AN1493" s="3" t="str">
        <f t="shared" si="315"/>
        <v>n/a</v>
      </c>
      <c r="AO1493" s="3" t="str">
        <f t="shared" si="316"/>
        <v>n/a</v>
      </c>
      <c r="AP1493" s="3" t="s">
        <v>8</v>
      </c>
      <c r="AQ1493" s="124"/>
      <c r="AR1493" s="4"/>
      <c r="AS1493" s="3"/>
    </row>
    <row r="1494" spans="1:45" ht="15" customHeight="1">
      <c r="A1494" s="53">
        <v>53.635847349999999</v>
      </c>
      <c r="B1494" s="32" t="s">
        <v>40</v>
      </c>
      <c r="C1494" s="17">
        <v>-63.310229999999997</v>
      </c>
      <c r="D1494" s="17">
        <v>135.99896000000001</v>
      </c>
      <c r="E1494" s="40" t="s">
        <v>19</v>
      </c>
      <c r="F1494" s="18">
        <v>-59.8</v>
      </c>
      <c r="G1494" s="17">
        <v>-57.3</v>
      </c>
      <c r="H1494" s="17">
        <v>-57.4</v>
      </c>
      <c r="I1494" s="17">
        <v>-58.3</v>
      </c>
      <c r="J1494" s="17">
        <v>-59</v>
      </c>
      <c r="K1494" s="30">
        <v>-60.6</v>
      </c>
      <c r="L1494" s="10">
        <f t="shared" si="311"/>
        <v>-57.3</v>
      </c>
      <c r="M1494" s="52" t="str">
        <f t="shared" si="312"/>
        <v>high latitude</v>
      </c>
      <c r="N1494" s="32" t="s">
        <v>8</v>
      </c>
      <c r="O1494" s="24" t="s">
        <v>8</v>
      </c>
      <c r="P1494" s="24" t="s">
        <v>8</v>
      </c>
      <c r="Q1494" s="24" t="s">
        <v>8</v>
      </c>
      <c r="R1494" s="24" t="s">
        <v>8</v>
      </c>
      <c r="S1494" s="37" t="s">
        <v>8</v>
      </c>
      <c r="T1494" s="10" t="s">
        <v>8</v>
      </c>
      <c r="U1494" s="11" t="s">
        <v>8</v>
      </c>
      <c r="V1494" s="11" t="s">
        <v>8</v>
      </c>
      <c r="W1494" s="11" t="s">
        <v>8</v>
      </c>
      <c r="X1494" s="11" t="s">
        <v>8</v>
      </c>
      <c r="Y1494" s="12" t="s">
        <v>8</v>
      </c>
      <c r="Z1494" s="10">
        <f t="shared" si="310"/>
        <v>0.82768462361755257</v>
      </c>
      <c r="AA1494" s="47">
        <v>-0.33381353594110524</v>
      </c>
      <c r="AB1494" s="48">
        <v>-8.2135112869386476E-2</v>
      </c>
      <c r="AC1494" s="48">
        <f t="shared" si="313"/>
        <v>24.367586323975395</v>
      </c>
      <c r="AD1494" s="11">
        <f t="shared" si="314"/>
        <v>32.981958279733966</v>
      </c>
      <c r="AE1494" s="65">
        <v>30.122417070795599</v>
      </c>
      <c r="AF1494" s="53">
        <v>36.417933926965901</v>
      </c>
      <c r="AG1494" s="85">
        <v>45.627044933233996</v>
      </c>
      <c r="AH1494" s="65" t="s">
        <v>8</v>
      </c>
      <c r="AI1494" s="11" t="s">
        <v>8</v>
      </c>
      <c r="AJ1494" s="11" t="s">
        <v>8</v>
      </c>
      <c r="AK1494" s="11" t="s">
        <v>8</v>
      </c>
      <c r="AL1494" s="11" t="s">
        <v>8</v>
      </c>
      <c r="AM1494" s="11" t="s">
        <v>8</v>
      </c>
      <c r="AN1494" s="3" t="str">
        <f t="shared" si="315"/>
        <v>n/a</v>
      </c>
      <c r="AO1494" s="3" t="str">
        <f t="shared" si="316"/>
        <v>n/a</v>
      </c>
      <c r="AP1494" s="3" t="s">
        <v>8</v>
      </c>
      <c r="AQ1494" s="124"/>
      <c r="AR1494" s="4"/>
      <c r="AS1494" s="3"/>
    </row>
    <row r="1495" spans="1:45" ht="15" customHeight="1">
      <c r="A1495" s="53">
        <v>53.643350580000003</v>
      </c>
      <c r="B1495" s="32" t="s">
        <v>40</v>
      </c>
      <c r="C1495" s="17">
        <v>-63.310229999999997</v>
      </c>
      <c r="D1495" s="17">
        <v>135.99896000000001</v>
      </c>
      <c r="E1495" s="40" t="s">
        <v>19</v>
      </c>
      <c r="F1495" s="18">
        <v>-59.8</v>
      </c>
      <c r="G1495" s="17">
        <v>-57.3</v>
      </c>
      <c r="H1495" s="17">
        <v>-57.4</v>
      </c>
      <c r="I1495" s="17">
        <v>-58.3</v>
      </c>
      <c r="J1495" s="17">
        <v>-59</v>
      </c>
      <c r="K1495" s="30">
        <v>-60.6</v>
      </c>
      <c r="L1495" s="10">
        <f t="shared" si="311"/>
        <v>-57.3</v>
      </c>
      <c r="M1495" s="52" t="str">
        <f t="shared" si="312"/>
        <v>high latitude</v>
      </c>
      <c r="N1495" s="32" t="s">
        <v>8</v>
      </c>
      <c r="O1495" s="24" t="s">
        <v>8</v>
      </c>
      <c r="P1495" s="24" t="s">
        <v>8</v>
      </c>
      <c r="Q1495" s="24" t="s">
        <v>8</v>
      </c>
      <c r="R1495" s="24" t="s">
        <v>8</v>
      </c>
      <c r="S1495" s="37" t="s">
        <v>8</v>
      </c>
      <c r="T1495" s="10" t="s">
        <v>8</v>
      </c>
      <c r="U1495" s="11" t="s">
        <v>8</v>
      </c>
      <c r="V1495" s="11" t="s">
        <v>8</v>
      </c>
      <c r="W1495" s="11" t="s">
        <v>8</v>
      </c>
      <c r="X1495" s="11" t="s">
        <v>8</v>
      </c>
      <c r="Y1495" s="12" t="s">
        <v>8</v>
      </c>
      <c r="Z1495" s="10">
        <f t="shared" si="310"/>
        <v>0.77740492170022368</v>
      </c>
      <c r="AA1495" s="47">
        <v>-0.36246116020762997</v>
      </c>
      <c r="AB1495" s="48">
        <v>-0.10935271420580381</v>
      </c>
      <c r="AC1495" s="48">
        <f t="shared" si="313"/>
        <v>22.433871685984975</v>
      </c>
      <c r="AD1495" s="11">
        <f t="shared" si="314"/>
        <v>31.120274348323022</v>
      </c>
      <c r="AE1495" s="65">
        <v>27.400825053977002</v>
      </c>
      <c r="AF1495" s="53">
        <v>33.343406559978803</v>
      </c>
      <c r="AG1495" s="85">
        <v>41.7860531436529</v>
      </c>
      <c r="AH1495" s="65" t="s">
        <v>8</v>
      </c>
      <c r="AI1495" s="11" t="s">
        <v>8</v>
      </c>
      <c r="AJ1495" s="11" t="s">
        <v>8</v>
      </c>
      <c r="AK1495" s="11" t="s">
        <v>8</v>
      </c>
      <c r="AL1495" s="11" t="s">
        <v>8</v>
      </c>
      <c r="AM1495" s="11" t="s">
        <v>8</v>
      </c>
      <c r="AN1495" s="3" t="str">
        <f t="shared" si="315"/>
        <v>n/a</v>
      </c>
      <c r="AO1495" s="3" t="str">
        <f t="shared" si="316"/>
        <v>n/a</v>
      </c>
      <c r="AP1495" s="3" t="s">
        <v>8</v>
      </c>
      <c r="AQ1495" s="124"/>
      <c r="AR1495" s="4"/>
      <c r="AS1495" s="3"/>
    </row>
    <row r="1496" spans="1:45" ht="15" customHeight="1">
      <c r="A1496" s="53">
        <v>53.646727040000002</v>
      </c>
      <c r="B1496" s="32" t="s">
        <v>40</v>
      </c>
      <c r="C1496" s="17">
        <v>-63.310229999999997</v>
      </c>
      <c r="D1496" s="17">
        <v>135.99896000000001</v>
      </c>
      <c r="E1496" s="40" t="s">
        <v>19</v>
      </c>
      <c r="F1496" s="18">
        <v>-59.8</v>
      </c>
      <c r="G1496" s="17">
        <v>-57.3</v>
      </c>
      <c r="H1496" s="17">
        <v>-57.4</v>
      </c>
      <c r="I1496" s="17">
        <v>-58.3</v>
      </c>
      <c r="J1496" s="17">
        <v>-59</v>
      </c>
      <c r="K1496" s="30">
        <v>-60.6</v>
      </c>
      <c r="L1496" s="10">
        <f t="shared" si="311"/>
        <v>-57.3</v>
      </c>
      <c r="M1496" s="52" t="str">
        <f t="shared" si="312"/>
        <v>high latitude</v>
      </c>
      <c r="N1496" s="32" t="s">
        <v>8</v>
      </c>
      <c r="O1496" s="24" t="s">
        <v>8</v>
      </c>
      <c r="P1496" s="24" t="s">
        <v>8</v>
      </c>
      <c r="Q1496" s="24" t="s">
        <v>8</v>
      </c>
      <c r="R1496" s="24" t="s">
        <v>8</v>
      </c>
      <c r="S1496" s="37" t="s">
        <v>8</v>
      </c>
      <c r="T1496" s="10" t="s">
        <v>8</v>
      </c>
      <c r="U1496" s="11" t="s">
        <v>8</v>
      </c>
      <c r="V1496" s="11" t="s">
        <v>8</v>
      </c>
      <c r="W1496" s="11" t="s">
        <v>8</v>
      </c>
      <c r="X1496" s="11" t="s">
        <v>8</v>
      </c>
      <c r="Y1496" s="12" t="s">
        <v>8</v>
      </c>
      <c r="Z1496" s="10">
        <f t="shared" si="310"/>
        <v>0.83703089363466721</v>
      </c>
      <c r="AA1496" s="47">
        <v>-0.3494264296501659</v>
      </c>
      <c r="AB1496" s="48">
        <v>-7.7258512511568275E-2</v>
      </c>
      <c r="AC1496" s="48">
        <f t="shared" si="313"/>
        <v>23.313715998613802</v>
      </c>
      <c r="AD1496" s="11">
        <f t="shared" si="314"/>
        <v>33.315517744208734</v>
      </c>
      <c r="AE1496" s="65">
        <v>30.679095514028202</v>
      </c>
      <c r="AF1496" s="53">
        <v>37.005165002625901</v>
      </c>
      <c r="AG1496" s="85">
        <v>46.405993761127803</v>
      </c>
      <c r="AH1496" s="65" t="s">
        <v>8</v>
      </c>
      <c r="AI1496" s="11" t="s">
        <v>8</v>
      </c>
      <c r="AJ1496" s="11" t="s">
        <v>8</v>
      </c>
      <c r="AK1496" s="11" t="s">
        <v>8</v>
      </c>
      <c r="AL1496" s="11" t="s">
        <v>8</v>
      </c>
      <c r="AM1496" s="11" t="s">
        <v>8</v>
      </c>
      <c r="AN1496" s="3" t="str">
        <f t="shared" si="315"/>
        <v>n/a</v>
      </c>
      <c r="AO1496" s="3" t="str">
        <f t="shared" si="316"/>
        <v>n/a</v>
      </c>
      <c r="AP1496" s="3" t="s">
        <v>8</v>
      </c>
      <c r="AQ1496" s="124"/>
      <c r="AR1496" s="4"/>
      <c r="AS1496" s="3"/>
    </row>
    <row r="1497" spans="1:45" ht="15" customHeight="1">
      <c r="A1497" s="53">
        <v>53.650103489999999</v>
      </c>
      <c r="B1497" s="32" t="s">
        <v>40</v>
      </c>
      <c r="C1497" s="17">
        <v>-63.310229999999997</v>
      </c>
      <c r="D1497" s="17">
        <v>135.99896000000001</v>
      </c>
      <c r="E1497" s="40" t="s">
        <v>19</v>
      </c>
      <c r="F1497" s="18">
        <v>-59.8</v>
      </c>
      <c r="G1497" s="17">
        <v>-57.3</v>
      </c>
      <c r="H1497" s="17">
        <v>-57.4</v>
      </c>
      <c r="I1497" s="17">
        <v>-58.3</v>
      </c>
      <c r="J1497" s="17">
        <v>-59</v>
      </c>
      <c r="K1497" s="30">
        <v>-60.6</v>
      </c>
      <c r="L1497" s="10">
        <f t="shared" si="311"/>
        <v>-57.3</v>
      </c>
      <c r="M1497" s="52" t="str">
        <f t="shared" si="312"/>
        <v>high latitude</v>
      </c>
      <c r="N1497" s="32" t="s">
        <v>8</v>
      </c>
      <c r="O1497" s="24" t="s">
        <v>8</v>
      </c>
      <c r="P1497" s="24" t="s">
        <v>8</v>
      </c>
      <c r="Q1497" s="24" t="s">
        <v>8</v>
      </c>
      <c r="R1497" s="24" t="s">
        <v>8</v>
      </c>
      <c r="S1497" s="37" t="s">
        <v>8</v>
      </c>
      <c r="T1497" s="10" t="s">
        <v>8</v>
      </c>
      <c r="U1497" s="11" t="s">
        <v>8</v>
      </c>
      <c r="V1497" s="11" t="s">
        <v>8</v>
      </c>
      <c r="W1497" s="11" t="s">
        <v>8</v>
      </c>
      <c r="X1497" s="11" t="s">
        <v>8</v>
      </c>
      <c r="Y1497" s="12" t="s">
        <v>8</v>
      </c>
      <c r="Z1497" s="10">
        <f t="shared" si="310"/>
        <v>0.82076502732240431</v>
      </c>
      <c r="AA1497" s="47">
        <v>-0.33049114443995314</v>
      </c>
      <c r="AB1497" s="48">
        <v>-8.5781157062279859E-2</v>
      </c>
      <c r="AC1497" s="48">
        <f t="shared" si="313"/>
        <v>24.59184775030316</v>
      </c>
      <c r="AD1497" s="11">
        <f t="shared" si="314"/>
        <v>32.732568856940063</v>
      </c>
      <c r="AE1497" s="65">
        <v>29.7669026786754</v>
      </c>
      <c r="AF1497" s="53">
        <v>36.004271857472098</v>
      </c>
      <c r="AG1497" s="85">
        <v>45.089544296244</v>
      </c>
      <c r="AH1497" s="65" t="s">
        <v>8</v>
      </c>
      <c r="AI1497" s="11" t="s">
        <v>8</v>
      </c>
      <c r="AJ1497" s="11" t="s">
        <v>8</v>
      </c>
      <c r="AK1497" s="11" t="s">
        <v>8</v>
      </c>
      <c r="AL1497" s="11" t="s">
        <v>8</v>
      </c>
      <c r="AM1497" s="11" t="s">
        <v>8</v>
      </c>
      <c r="AN1497" s="3" t="str">
        <f t="shared" si="315"/>
        <v>n/a</v>
      </c>
      <c r="AO1497" s="3" t="str">
        <f t="shared" si="316"/>
        <v>n/a</v>
      </c>
      <c r="AP1497" s="3" t="s">
        <v>8</v>
      </c>
      <c r="AQ1497" s="124"/>
      <c r="AR1497" s="4"/>
      <c r="AS1497" s="3"/>
    </row>
    <row r="1498" spans="1:45" ht="15" customHeight="1">
      <c r="A1498" s="53">
        <v>53.654605429999997</v>
      </c>
      <c r="B1498" s="32" t="s">
        <v>40</v>
      </c>
      <c r="C1498" s="17">
        <v>-63.310229999999997</v>
      </c>
      <c r="D1498" s="17">
        <v>135.99896000000001</v>
      </c>
      <c r="E1498" s="40" t="s">
        <v>19</v>
      </c>
      <c r="F1498" s="18">
        <v>-59.8</v>
      </c>
      <c r="G1498" s="17">
        <v>-57.3</v>
      </c>
      <c r="H1498" s="17">
        <v>-57.4</v>
      </c>
      <c r="I1498" s="17">
        <v>-58.3</v>
      </c>
      <c r="J1498" s="17">
        <v>-59</v>
      </c>
      <c r="K1498" s="30">
        <v>-60.6</v>
      </c>
      <c r="L1498" s="10">
        <f t="shared" si="311"/>
        <v>-57.3</v>
      </c>
      <c r="M1498" s="52" t="str">
        <f t="shared" si="312"/>
        <v>high latitude</v>
      </c>
      <c r="N1498" s="32" t="s">
        <v>8</v>
      </c>
      <c r="O1498" s="24" t="s">
        <v>8</v>
      </c>
      <c r="P1498" s="24" t="s">
        <v>8</v>
      </c>
      <c r="Q1498" s="24" t="s">
        <v>8</v>
      </c>
      <c r="R1498" s="24" t="s">
        <v>8</v>
      </c>
      <c r="S1498" s="37" t="s">
        <v>8</v>
      </c>
      <c r="T1498" s="10" t="s">
        <v>8</v>
      </c>
      <c r="U1498" s="11" t="s">
        <v>8</v>
      </c>
      <c r="V1498" s="11" t="s">
        <v>8</v>
      </c>
      <c r="W1498" s="11" t="s">
        <v>8</v>
      </c>
      <c r="X1498" s="11" t="s">
        <v>8</v>
      </c>
      <c r="Y1498" s="12" t="s">
        <v>8</v>
      </c>
      <c r="Z1498" s="10">
        <f t="shared" si="310"/>
        <v>0.75649682832003284</v>
      </c>
      <c r="AA1498" s="47">
        <v>-0.36149608868984018</v>
      </c>
      <c r="AB1498" s="48">
        <v>-0.12119288845506503</v>
      </c>
      <c r="AC1498" s="48">
        <f t="shared" si="313"/>
        <v>22.499014013435787</v>
      </c>
      <c r="AD1498" s="11">
        <f t="shared" si="314"/>
        <v>30.310406429673552</v>
      </c>
      <c r="AE1498" s="65">
        <v>26.194885100336698</v>
      </c>
      <c r="AF1498" s="53">
        <v>32.044340837418702</v>
      </c>
      <c r="AG1498" s="85">
        <v>40.150569422604804</v>
      </c>
      <c r="AH1498" s="65" t="s">
        <v>8</v>
      </c>
      <c r="AI1498" s="11" t="s">
        <v>8</v>
      </c>
      <c r="AJ1498" s="11" t="s">
        <v>8</v>
      </c>
      <c r="AK1498" s="11" t="s">
        <v>8</v>
      </c>
      <c r="AL1498" s="11" t="s">
        <v>8</v>
      </c>
      <c r="AM1498" s="11" t="s">
        <v>8</v>
      </c>
      <c r="AN1498" s="3" t="str">
        <f t="shared" si="315"/>
        <v>n/a</v>
      </c>
      <c r="AO1498" s="3" t="str">
        <f t="shared" si="316"/>
        <v>n/a</v>
      </c>
      <c r="AP1498" s="3" t="s">
        <v>8</v>
      </c>
      <c r="AQ1498" s="124"/>
      <c r="AR1498" s="4"/>
      <c r="AS1498" s="3"/>
    </row>
    <row r="1499" spans="1:45" ht="15" customHeight="1">
      <c r="A1499" s="53">
        <v>53.658357049999999</v>
      </c>
      <c r="B1499" s="32" t="s">
        <v>40</v>
      </c>
      <c r="C1499" s="17">
        <v>-63.310229999999997</v>
      </c>
      <c r="D1499" s="17">
        <v>135.99896000000001</v>
      </c>
      <c r="E1499" s="40" t="s">
        <v>19</v>
      </c>
      <c r="F1499" s="18">
        <v>-59.8</v>
      </c>
      <c r="G1499" s="17">
        <v>-57.3</v>
      </c>
      <c r="H1499" s="17">
        <v>-57.4</v>
      </c>
      <c r="I1499" s="17">
        <v>-58.3</v>
      </c>
      <c r="J1499" s="17">
        <v>-59</v>
      </c>
      <c r="K1499" s="30">
        <v>-60.6</v>
      </c>
      <c r="L1499" s="10">
        <f t="shared" si="311"/>
        <v>-57.3</v>
      </c>
      <c r="M1499" s="52" t="str">
        <f t="shared" si="312"/>
        <v>high latitude</v>
      </c>
      <c r="N1499" s="32" t="s">
        <v>8</v>
      </c>
      <c r="O1499" s="24" t="s">
        <v>8</v>
      </c>
      <c r="P1499" s="24" t="s">
        <v>8</v>
      </c>
      <c r="Q1499" s="24" t="s">
        <v>8</v>
      </c>
      <c r="R1499" s="24" t="s">
        <v>8</v>
      </c>
      <c r="S1499" s="37" t="s">
        <v>8</v>
      </c>
      <c r="T1499" s="10" t="s">
        <v>8</v>
      </c>
      <c r="U1499" s="11" t="s">
        <v>8</v>
      </c>
      <c r="V1499" s="11" t="s">
        <v>8</v>
      </c>
      <c r="W1499" s="11" t="s">
        <v>8</v>
      </c>
      <c r="X1499" s="11" t="s">
        <v>8</v>
      </c>
      <c r="Y1499" s="12" t="s">
        <v>8</v>
      </c>
      <c r="Z1499" s="10">
        <f t="shared" si="310"/>
        <v>0.82187761944677296</v>
      </c>
      <c r="AA1499" s="47">
        <v>-0.33515443817500695</v>
      </c>
      <c r="AB1499" s="48">
        <v>-8.5192845666539022E-2</v>
      </c>
      <c r="AC1499" s="48">
        <f t="shared" si="313"/>
        <v>24.277075423187028</v>
      </c>
      <c r="AD1499" s="11">
        <f t="shared" si="314"/>
        <v>32.772809356408729</v>
      </c>
      <c r="AE1499" s="65">
        <v>29.838172916675202</v>
      </c>
      <c r="AF1499" s="53">
        <v>36.065673652974297</v>
      </c>
      <c r="AG1499" s="85">
        <v>45.2279093664201</v>
      </c>
      <c r="AH1499" s="65" t="s">
        <v>8</v>
      </c>
      <c r="AI1499" s="11" t="s">
        <v>8</v>
      </c>
      <c r="AJ1499" s="11" t="s">
        <v>8</v>
      </c>
      <c r="AK1499" s="11" t="s">
        <v>8</v>
      </c>
      <c r="AL1499" s="11" t="s">
        <v>8</v>
      </c>
      <c r="AM1499" s="11" t="s">
        <v>8</v>
      </c>
      <c r="AN1499" s="3" t="str">
        <f t="shared" si="315"/>
        <v>n/a</v>
      </c>
      <c r="AO1499" s="3" t="str">
        <f t="shared" si="316"/>
        <v>n/a</v>
      </c>
      <c r="AP1499" s="3" t="s">
        <v>8</v>
      </c>
      <c r="AQ1499" s="124"/>
      <c r="AR1499" s="4"/>
      <c r="AS1499" s="3"/>
    </row>
    <row r="1500" spans="1:45" ht="15" customHeight="1">
      <c r="A1500" s="53">
        <v>53.665672700000002</v>
      </c>
      <c r="B1500" s="32" t="s">
        <v>40</v>
      </c>
      <c r="C1500" s="17">
        <v>-63.310229999999997</v>
      </c>
      <c r="D1500" s="17">
        <v>135.99896000000001</v>
      </c>
      <c r="E1500" s="40" t="s">
        <v>19</v>
      </c>
      <c r="F1500" s="18">
        <v>-59.8</v>
      </c>
      <c r="G1500" s="17">
        <v>-57.3</v>
      </c>
      <c r="H1500" s="17">
        <v>-57.4</v>
      </c>
      <c r="I1500" s="17">
        <v>-58.3</v>
      </c>
      <c r="J1500" s="17">
        <v>-59</v>
      </c>
      <c r="K1500" s="30">
        <v>-60.6</v>
      </c>
      <c r="L1500" s="10">
        <f t="shared" si="311"/>
        <v>-57.3</v>
      </c>
      <c r="M1500" s="52" t="str">
        <f t="shared" si="312"/>
        <v>high latitude</v>
      </c>
      <c r="N1500" s="32" t="s">
        <v>8</v>
      </c>
      <c r="O1500" s="24" t="s">
        <v>8</v>
      </c>
      <c r="P1500" s="24" t="s">
        <v>8</v>
      </c>
      <c r="Q1500" s="24" t="s">
        <v>8</v>
      </c>
      <c r="R1500" s="24" t="s">
        <v>8</v>
      </c>
      <c r="S1500" s="37" t="s">
        <v>8</v>
      </c>
      <c r="T1500" s="10" t="s">
        <v>8</v>
      </c>
      <c r="U1500" s="11" t="s">
        <v>8</v>
      </c>
      <c r="V1500" s="11" t="s">
        <v>8</v>
      </c>
      <c r="W1500" s="11" t="s">
        <v>8</v>
      </c>
      <c r="X1500" s="11" t="s">
        <v>8</v>
      </c>
      <c r="Y1500" s="12" t="s">
        <v>8</v>
      </c>
      <c r="Z1500" s="10">
        <f t="shared" ref="Z1500:Z1531" si="317">10^AB1500</f>
        <v>0.78538429231415374</v>
      </c>
      <c r="AA1500" s="50">
        <v>-0.35242864703940291</v>
      </c>
      <c r="AB1500" s="51">
        <v>-0.10491778886838088</v>
      </c>
      <c r="AC1500" s="51">
        <f t="shared" si="313"/>
        <v>23.111066324840301</v>
      </c>
      <c r="AD1500" s="11">
        <f t="shared" si="314"/>
        <v>31.423623241402748</v>
      </c>
      <c r="AE1500" s="65">
        <v>27.777912460542399</v>
      </c>
      <c r="AF1500" s="53">
        <v>33.849136017016903</v>
      </c>
      <c r="AG1500" s="85">
        <v>42.352224085567798</v>
      </c>
      <c r="AH1500" s="65" t="s">
        <v>8</v>
      </c>
      <c r="AI1500" s="11" t="s">
        <v>8</v>
      </c>
      <c r="AJ1500" s="11" t="s">
        <v>8</v>
      </c>
      <c r="AK1500" s="11" t="s">
        <v>8</v>
      </c>
      <c r="AL1500" s="11" t="s">
        <v>8</v>
      </c>
      <c r="AM1500" s="11" t="s">
        <v>8</v>
      </c>
      <c r="AN1500" s="3" t="str">
        <f t="shared" si="315"/>
        <v>n/a</v>
      </c>
      <c r="AO1500" s="3" t="str">
        <f t="shared" si="316"/>
        <v>n/a</v>
      </c>
      <c r="AP1500" s="3" t="s">
        <v>8</v>
      </c>
      <c r="AQ1500" s="124"/>
      <c r="AR1500" s="4"/>
      <c r="AS1500" s="3"/>
    </row>
    <row r="1501" spans="1:45" ht="15" customHeight="1">
      <c r="A1501" s="53">
        <v>53.67317594</v>
      </c>
      <c r="B1501" s="32" t="s">
        <v>40</v>
      </c>
      <c r="C1501" s="17">
        <v>-63.310229999999997</v>
      </c>
      <c r="D1501" s="17">
        <v>135.99896000000001</v>
      </c>
      <c r="E1501" s="40" t="s">
        <v>19</v>
      </c>
      <c r="F1501" s="18">
        <v>-59.8</v>
      </c>
      <c r="G1501" s="17">
        <v>-57.3</v>
      </c>
      <c r="H1501" s="17">
        <v>-57.4</v>
      </c>
      <c r="I1501" s="17">
        <v>-58.3</v>
      </c>
      <c r="J1501" s="17">
        <v>-59</v>
      </c>
      <c r="K1501" s="30">
        <v>-60.6</v>
      </c>
      <c r="L1501" s="10">
        <f t="shared" si="311"/>
        <v>-57.3</v>
      </c>
      <c r="M1501" s="52" t="str">
        <f t="shared" si="312"/>
        <v>high latitude</v>
      </c>
      <c r="N1501" s="32" t="s">
        <v>8</v>
      </c>
      <c r="O1501" s="24" t="s">
        <v>8</v>
      </c>
      <c r="P1501" s="24" t="s">
        <v>8</v>
      </c>
      <c r="Q1501" s="24" t="s">
        <v>8</v>
      </c>
      <c r="R1501" s="24" t="s">
        <v>8</v>
      </c>
      <c r="S1501" s="37" t="s">
        <v>8</v>
      </c>
      <c r="T1501" s="10" t="s">
        <v>8</v>
      </c>
      <c r="U1501" s="11" t="s">
        <v>8</v>
      </c>
      <c r="V1501" s="11" t="s">
        <v>8</v>
      </c>
      <c r="W1501" s="11" t="s">
        <v>8</v>
      </c>
      <c r="X1501" s="11" t="s">
        <v>8</v>
      </c>
      <c r="Y1501" s="12" t="s">
        <v>8</v>
      </c>
      <c r="Z1501" s="10">
        <f t="shared" si="317"/>
        <v>0.79190751445086693</v>
      </c>
      <c r="AA1501" s="47">
        <v>-0.35422488759478132</v>
      </c>
      <c r="AB1501" s="48">
        <v>-0.10132553597238865</v>
      </c>
      <c r="AC1501" s="48">
        <f t="shared" si="313"/>
        <v>22.98982008735226</v>
      </c>
      <c r="AD1501" s="11">
        <f t="shared" si="314"/>
        <v>31.669333339488617</v>
      </c>
      <c r="AE1501" s="65">
        <v>28.174220274096601</v>
      </c>
      <c r="AF1501" s="53">
        <v>34.2203739052975</v>
      </c>
      <c r="AG1501" s="85">
        <v>42.923724469738801</v>
      </c>
      <c r="AH1501" s="65" t="s">
        <v>8</v>
      </c>
      <c r="AI1501" s="11" t="s">
        <v>8</v>
      </c>
      <c r="AJ1501" s="11" t="s">
        <v>8</v>
      </c>
      <c r="AK1501" s="11" t="s">
        <v>8</v>
      </c>
      <c r="AL1501" s="11" t="s">
        <v>8</v>
      </c>
      <c r="AM1501" s="11" t="s">
        <v>8</v>
      </c>
      <c r="AN1501" s="3" t="str">
        <f t="shared" si="315"/>
        <v>n/a</v>
      </c>
      <c r="AO1501" s="3" t="str">
        <f t="shared" si="316"/>
        <v>n/a</v>
      </c>
      <c r="AP1501" s="3" t="s">
        <v>8</v>
      </c>
      <c r="AQ1501" s="124"/>
      <c r="AR1501" s="4"/>
      <c r="AS1501" s="3"/>
    </row>
    <row r="1502" spans="1:45" ht="15" customHeight="1">
      <c r="A1502" s="53">
        <v>53.68443079</v>
      </c>
      <c r="B1502" s="32" t="s">
        <v>40</v>
      </c>
      <c r="C1502" s="17">
        <v>-63.310229999999997</v>
      </c>
      <c r="D1502" s="17">
        <v>135.99896000000001</v>
      </c>
      <c r="E1502" s="40" t="s">
        <v>19</v>
      </c>
      <c r="F1502" s="18">
        <v>-59.8</v>
      </c>
      <c r="G1502" s="17">
        <v>-57.3</v>
      </c>
      <c r="H1502" s="17">
        <v>-57.4</v>
      </c>
      <c r="I1502" s="17">
        <v>-58.3</v>
      </c>
      <c r="J1502" s="17">
        <v>-59</v>
      </c>
      <c r="K1502" s="30">
        <v>-60.6</v>
      </c>
      <c r="L1502" s="10">
        <f t="shared" si="311"/>
        <v>-57.3</v>
      </c>
      <c r="M1502" s="52" t="str">
        <f t="shared" si="312"/>
        <v>high latitude</v>
      </c>
      <c r="N1502" s="32" t="s">
        <v>8</v>
      </c>
      <c r="O1502" s="24" t="s">
        <v>8</v>
      </c>
      <c r="P1502" s="24" t="s">
        <v>8</v>
      </c>
      <c r="Q1502" s="24" t="s">
        <v>8</v>
      </c>
      <c r="R1502" s="24" t="s">
        <v>8</v>
      </c>
      <c r="S1502" s="37" t="s">
        <v>8</v>
      </c>
      <c r="T1502" s="10" t="s">
        <v>8</v>
      </c>
      <c r="U1502" s="11" t="s">
        <v>8</v>
      </c>
      <c r="V1502" s="11" t="s">
        <v>8</v>
      </c>
      <c r="W1502" s="11" t="s">
        <v>8</v>
      </c>
      <c r="X1502" s="11" t="s">
        <v>8</v>
      </c>
      <c r="Y1502" s="12" t="s">
        <v>8</v>
      </c>
      <c r="Z1502" s="10">
        <f t="shared" si="317"/>
        <v>0.79601990049751248</v>
      </c>
      <c r="AA1502" s="47">
        <v>-0.33853863744481627</v>
      </c>
      <c r="AB1502" s="48">
        <v>-9.9076074764564065E-2</v>
      </c>
      <c r="AC1502" s="48">
        <f t="shared" si="313"/>
        <v>24.048641972474901</v>
      </c>
      <c r="AD1502" s="11">
        <f t="shared" si="314"/>
        <v>31.823196486103818</v>
      </c>
      <c r="AE1502" s="65">
        <v>28.432473987437898</v>
      </c>
      <c r="AF1502" s="53">
        <v>34.502990961081601</v>
      </c>
      <c r="AG1502" s="85">
        <v>43.235582840665899</v>
      </c>
      <c r="AH1502" s="65" t="s">
        <v>8</v>
      </c>
      <c r="AI1502" s="11" t="s">
        <v>8</v>
      </c>
      <c r="AJ1502" s="11" t="s">
        <v>8</v>
      </c>
      <c r="AK1502" s="11" t="s">
        <v>8</v>
      </c>
      <c r="AL1502" s="11" t="s">
        <v>8</v>
      </c>
      <c r="AM1502" s="11" t="s">
        <v>8</v>
      </c>
      <c r="AN1502" s="3" t="str">
        <f t="shared" si="315"/>
        <v>n/a</v>
      </c>
      <c r="AO1502" s="3" t="str">
        <f t="shared" si="316"/>
        <v>n/a</v>
      </c>
      <c r="AP1502" s="3" t="s">
        <v>8</v>
      </c>
      <c r="AQ1502" s="124"/>
      <c r="AR1502" s="4"/>
      <c r="AS1502" s="3"/>
    </row>
    <row r="1503" spans="1:45" ht="15" customHeight="1">
      <c r="A1503" s="53">
        <v>53.688182410000003</v>
      </c>
      <c r="B1503" s="32" t="s">
        <v>40</v>
      </c>
      <c r="C1503" s="17">
        <v>-63.310229999999997</v>
      </c>
      <c r="D1503" s="17">
        <v>135.99896000000001</v>
      </c>
      <c r="E1503" s="40" t="s">
        <v>19</v>
      </c>
      <c r="F1503" s="18">
        <v>-59.8</v>
      </c>
      <c r="G1503" s="17">
        <v>-57.3</v>
      </c>
      <c r="H1503" s="17">
        <v>-57.4</v>
      </c>
      <c r="I1503" s="17">
        <v>-58.3</v>
      </c>
      <c r="J1503" s="17">
        <v>-59</v>
      </c>
      <c r="K1503" s="30">
        <v>-60.6</v>
      </c>
      <c r="L1503" s="10">
        <f t="shared" si="311"/>
        <v>-57.3</v>
      </c>
      <c r="M1503" s="52" t="str">
        <f t="shared" si="312"/>
        <v>high latitude</v>
      </c>
      <c r="N1503" s="32" t="s">
        <v>8</v>
      </c>
      <c r="O1503" s="24" t="s">
        <v>8</v>
      </c>
      <c r="P1503" s="24" t="s">
        <v>8</v>
      </c>
      <c r="Q1503" s="24" t="s">
        <v>8</v>
      </c>
      <c r="R1503" s="24" t="s">
        <v>8</v>
      </c>
      <c r="S1503" s="37" t="s">
        <v>8</v>
      </c>
      <c r="T1503" s="10" t="s">
        <v>8</v>
      </c>
      <c r="U1503" s="11" t="s">
        <v>8</v>
      </c>
      <c r="V1503" s="11" t="s">
        <v>8</v>
      </c>
      <c r="W1503" s="11" t="s">
        <v>8</v>
      </c>
      <c r="X1503" s="11" t="s">
        <v>8</v>
      </c>
      <c r="Y1503" s="12" t="s">
        <v>8</v>
      </c>
      <c r="Z1503" s="10">
        <f t="shared" si="317"/>
        <v>0.78880866425992768</v>
      </c>
      <c r="AA1503" s="50">
        <v>-0.35289681840709647</v>
      </c>
      <c r="AB1503" s="51">
        <v>-0.10302832775800791</v>
      </c>
      <c r="AC1503" s="51">
        <f t="shared" si="313"/>
        <v>23.079464757520988</v>
      </c>
      <c r="AD1503" s="11">
        <f t="shared" si="314"/>
        <v>31.552862381352259</v>
      </c>
      <c r="AE1503" s="65">
        <v>27.9723433801373</v>
      </c>
      <c r="AF1503" s="53">
        <v>34.027615194169698</v>
      </c>
      <c r="AG1503" s="85">
        <v>42.654105758066002</v>
      </c>
      <c r="AH1503" s="65" t="s">
        <v>8</v>
      </c>
      <c r="AI1503" s="11" t="s">
        <v>8</v>
      </c>
      <c r="AJ1503" s="11" t="s">
        <v>8</v>
      </c>
      <c r="AK1503" s="11" t="s">
        <v>8</v>
      </c>
      <c r="AL1503" s="11" t="s">
        <v>8</v>
      </c>
      <c r="AM1503" s="11" t="s">
        <v>8</v>
      </c>
      <c r="AN1503" s="3" t="str">
        <f t="shared" si="315"/>
        <v>n/a</v>
      </c>
      <c r="AO1503" s="3" t="str">
        <f t="shared" si="316"/>
        <v>n/a</v>
      </c>
      <c r="AP1503" s="3" t="s">
        <v>8</v>
      </c>
      <c r="AQ1503" s="124"/>
      <c r="AR1503" s="4"/>
      <c r="AS1503" s="3"/>
    </row>
    <row r="1504" spans="1:45" ht="15" customHeight="1">
      <c r="A1504" s="53">
        <v>53.695498059999998</v>
      </c>
      <c r="B1504" s="32" t="s">
        <v>40</v>
      </c>
      <c r="C1504" s="17">
        <v>-63.310229999999997</v>
      </c>
      <c r="D1504" s="17">
        <v>135.99896000000001</v>
      </c>
      <c r="E1504" s="40" t="s">
        <v>19</v>
      </c>
      <c r="F1504" s="18">
        <v>-59.8</v>
      </c>
      <c r="G1504" s="17">
        <v>-57.3</v>
      </c>
      <c r="H1504" s="17">
        <v>-57.4</v>
      </c>
      <c r="I1504" s="17">
        <v>-58.3</v>
      </c>
      <c r="J1504" s="17">
        <v>-59</v>
      </c>
      <c r="K1504" s="30">
        <v>-60.6</v>
      </c>
      <c r="L1504" s="10">
        <f t="shared" si="311"/>
        <v>-57.3</v>
      </c>
      <c r="M1504" s="52" t="str">
        <f t="shared" si="312"/>
        <v>high latitude</v>
      </c>
      <c r="N1504" s="32" t="s">
        <v>8</v>
      </c>
      <c r="O1504" s="24" t="s">
        <v>8</v>
      </c>
      <c r="P1504" s="24" t="s">
        <v>8</v>
      </c>
      <c r="Q1504" s="24" t="s">
        <v>8</v>
      </c>
      <c r="R1504" s="24" t="s">
        <v>8</v>
      </c>
      <c r="S1504" s="37" t="s">
        <v>8</v>
      </c>
      <c r="T1504" s="10" t="s">
        <v>8</v>
      </c>
      <c r="U1504" s="11" t="s">
        <v>8</v>
      </c>
      <c r="V1504" s="11" t="s">
        <v>8</v>
      </c>
      <c r="W1504" s="11" t="s">
        <v>8</v>
      </c>
      <c r="X1504" s="11" t="s">
        <v>8</v>
      </c>
      <c r="Y1504" s="12" t="s">
        <v>8</v>
      </c>
      <c r="Z1504" s="10">
        <f t="shared" si="317"/>
        <v>0.78385650224215242</v>
      </c>
      <c r="AA1504" s="47">
        <v>-0.34284814691736959</v>
      </c>
      <c r="AB1504" s="48">
        <v>-0.10576343474977647</v>
      </c>
      <c r="AC1504" s="48">
        <f t="shared" si="313"/>
        <v>23.75775008307755</v>
      </c>
      <c r="AD1504" s="11">
        <f t="shared" si="314"/>
        <v>31.365781063115293</v>
      </c>
      <c r="AE1504" s="65">
        <v>27.714520714144399</v>
      </c>
      <c r="AF1504" s="53">
        <v>33.744166604460702</v>
      </c>
      <c r="AG1504" s="85">
        <v>42.289294405532097</v>
      </c>
      <c r="AH1504" s="65" t="s">
        <v>8</v>
      </c>
      <c r="AI1504" s="11" t="s">
        <v>8</v>
      </c>
      <c r="AJ1504" s="11" t="s">
        <v>8</v>
      </c>
      <c r="AK1504" s="11" t="s">
        <v>8</v>
      </c>
      <c r="AL1504" s="11" t="s">
        <v>8</v>
      </c>
      <c r="AM1504" s="11" t="s">
        <v>8</v>
      </c>
      <c r="AN1504" s="3" t="str">
        <f t="shared" si="315"/>
        <v>n/a</v>
      </c>
      <c r="AO1504" s="3" t="str">
        <f t="shared" si="316"/>
        <v>n/a</v>
      </c>
      <c r="AP1504" s="3" t="s">
        <v>8</v>
      </c>
      <c r="AQ1504" s="124"/>
      <c r="AR1504" s="4"/>
      <c r="AS1504" s="3"/>
    </row>
    <row r="1505" spans="1:45" ht="15" customHeight="1">
      <c r="A1505" s="53">
        <v>53.698124190000001</v>
      </c>
      <c r="B1505" s="32" t="s">
        <v>40</v>
      </c>
      <c r="C1505" s="17">
        <v>-63.310229999999997</v>
      </c>
      <c r="D1505" s="17">
        <v>135.99896000000001</v>
      </c>
      <c r="E1505" s="40" t="s">
        <v>19</v>
      </c>
      <c r="F1505" s="18">
        <v>-59.8</v>
      </c>
      <c r="G1505" s="17">
        <v>-57.3</v>
      </c>
      <c r="H1505" s="17">
        <v>-57.4</v>
      </c>
      <c r="I1505" s="17">
        <v>-58.3</v>
      </c>
      <c r="J1505" s="17">
        <v>-59</v>
      </c>
      <c r="K1505" s="30">
        <v>-60.6</v>
      </c>
      <c r="L1505" s="10">
        <f t="shared" si="311"/>
        <v>-57.3</v>
      </c>
      <c r="M1505" s="52" t="str">
        <f t="shared" si="312"/>
        <v>high latitude</v>
      </c>
      <c r="N1505" s="32" t="s">
        <v>8</v>
      </c>
      <c r="O1505" s="24" t="s">
        <v>8</v>
      </c>
      <c r="P1505" s="24" t="s">
        <v>8</v>
      </c>
      <c r="Q1505" s="24" t="s">
        <v>8</v>
      </c>
      <c r="R1505" s="24" t="s">
        <v>8</v>
      </c>
      <c r="S1505" s="37" t="s">
        <v>8</v>
      </c>
      <c r="T1505" s="10" t="s">
        <v>8</v>
      </c>
      <c r="U1505" s="11" t="s">
        <v>8</v>
      </c>
      <c r="V1505" s="11" t="s">
        <v>8</v>
      </c>
      <c r="W1505" s="11" t="s">
        <v>8</v>
      </c>
      <c r="X1505" s="11" t="s">
        <v>8</v>
      </c>
      <c r="Y1505" s="12" t="s">
        <v>8</v>
      </c>
      <c r="Z1505" s="10">
        <f t="shared" si="317"/>
        <v>0.77963404932378677</v>
      </c>
      <c r="AA1505" s="47">
        <v>-0.35195157182466347</v>
      </c>
      <c r="AB1505" s="48">
        <v>-0.1081092019934629</v>
      </c>
      <c r="AC1505" s="48">
        <f t="shared" si="313"/>
        <v>23.143268901835214</v>
      </c>
      <c r="AD1505" s="11">
        <f t="shared" si="314"/>
        <v>31.20533058364714</v>
      </c>
      <c r="AE1505" s="65">
        <v>27.473203409995399</v>
      </c>
      <c r="AF1505" s="53">
        <v>33.485562809932603</v>
      </c>
      <c r="AG1505" s="85">
        <v>41.907777665566698</v>
      </c>
      <c r="AH1505" s="65" t="s">
        <v>8</v>
      </c>
      <c r="AI1505" s="11" t="s">
        <v>8</v>
      </c>
      <c r="AJ1505" s="11" t="s">
        <v>8</v>
      </c>
      <c r="AK1505" s="11" t="s">
        <v>8</v>
      </c>
      <c r="AL1505" s="11" t="s">
        <v>8</v>
      </c>
      <c r="AM1505" s="11" t="s">
        <v>8</v>
      </c>
      <c r="AN1505" s="3" t="str">
        <f t="shared" si="315"/>
        <v>n/a</v>
      </c>
      <c r="AO1505" s="3" t="str">
        <f t="shared" si="316"/>
        <v>n/a</v>
      </c>
      <c r="AP1505" s="3" t="s">
        <v>8</v>
      </c>
      <c r="AQ1505" s="124"/>
      <c r="AR1505" s="4"/>
      <c r="AS1505" s="3"/>
    </row>
    <row r="1506" spans="1:45" ht="15" customHeight="1">
      <c r="A1506" s="53">
        <v>53.719219379999998</v>
      </c>
      <c r="B1506" s="32" t="s">
        <v>40</v>
      </c>
      <c r="C1506" s="17">
        <v>-63.310229999999997</v>
      </c>
      <c r="D1506" s="17">
        <v>135.99896000000001</v>
      </c>
      <c r="E1506" s="40" t="s">
        <v>19</v>
      </c>
      <c r="F1506" s="18">
        <v>-59.8</v>
      </c>
      <c r="G1506" s="17">
        <v>-57.3</v>
      </c>
      <c r="H1506" s="17">
        <v>-57.4</v>
      </c>
      <c r="I1506" s="17">
        <v>-58.3</v>
      </c>
      <c r="J1506" s="17">
        <v>-59</v>
      </c>
      <c r="K1506" s="30">
        <v>-60.6</v>
      </c>
      <c r="L1506" s="10">
        <f t="shared" si="311"/>
        <v>-57.3</v>
      </c>
      <c r="M1506" s="52" t="str">
        <f t="shared" si="312"/>
        <v>high latitude</v>
      </c>
      <c r="N1506" s="32" t="s">
        <v>8</v>
      </c>
      <c r="O1506" s="24" t="s">
        <v>8</v>
      </c>
      <c r="P1506" s="24" t="s">
        <v>8</v>
      </c>
      <c r="Q1506" s="24" t="s">
        <v>8</v>
      </c>
      <c r="R1506" s="24" t="s">
        <v>8</v>
      </c>
      <c r="S1506" s="37" t="s">
        <v>8</v>
      </c>
      <c r="T1506" s="10" t="s">
        <v>8</v>
      </c>
      <c r="U1506" s="11" t="s">
        <v>8</v>
      </c>
      <c r="V1506" s="11" t="s">
        <v>8</v>
      </c>
      <c r="W1506" s="11" t="s">
        <v>8</v>
      </c>
      <c r="X1506" s="11" t="s">
        <v>8</v>
      </c>
      <c r="Y1506" s="12" t="s">
        <v>8</v>
      </c>
      <c r="Z1506" s="10">
        <f t="shared" si="317"/>
        <v>0.78423722200546231</v>
      </c>
      <c r="AA1506" s="50">
        <v>-0.33815551141405253</v>
      </c>
      <c r="AB1506" s="51">
        <v>-0.10555254876375517</v>
      </c>
      <c r="AC1506" s="51">
        <f t="shared" si="313"/>
        <v>24.074502979551454</v>
      </c>
      <c r="AD1506" s="11">
        <f t="shared" si="314"/>
        <v>31.380205664559149</v>
      </c>
      <c r="AE1506" s="65">
        <v>27.728798737348502</v>
      </c>
      <c r="AF1506" s="53">
        <v>33.745105070294002</v>
      </c>
      <c r="AG1506" s="85">
        <v>42.274608066450803</v>
      </c>
      <c r="AH1506" s="65" t="s">
        <v>8</v>
      </c>
      <c r="AI1506" s="11" t="s">
        <v>8</v>
      </c>
      <c r="AJ1506" s="11" t="s">
        <v>8</v>
      </c>
      <c r="AK1506" s="11" t="s">
        <v>8</v>
      </c>
      <c r="AL1506" s="11" t="s">
        <v>8</v>
      </c>
      <c r="AM1506" s="11" t="s">
        <v>8</v>
      </c>
      <c r="AN1506" s="3" t="str">
        <f t="shared" si="315"/>
        <v>n/a</v>
      </c>
      <c r="AO1506" s="3" t="str">
        <f t="shared" si="316"/>
        <v>n/a</v>
      </c>
      <c r="AP1506" s="3" t="s">
        <v>8</v>
      </c>
      <c r="AQ1506" s="124"/>
      <c r="AR1506" s="4"/>
      <c r="AS1506" s="3"/>
    </row>
    <row r="1507" spans="1:45" ht="15" customHeight="1">
      <c r="A1507" s="53">
        <v>53.726756389999998</v>
      </c>
      <c r="B1507" s="32" t="s">
        <v>40</v>
      </c>
      <c r="C1507" s="17">
        <v>-63.310229999999997</v>
      </c>
      <c r="D1507" s="17">
        <v>135.99896000000001</v>
      </c>
      <c r="E1507" s="40" t="s">
        <v>19</v>
      </c>
      <c r="F1507" s="18">
        <v>-59.8</v>
      </c>
      <c r="G1507" s="17">
        <v>-57.3</v>
      </c>
      <c r="H1507" s="17">
        <v>-57.4</v>
      </c>
      <c r="I1507" s="17">
        <v>-58.3</v>
      </c>
      <c r="J1507" s="17">
        <v>-59</v>
      </c>
      <c r="K1507" s="30">
        <v>-60.6</v>
      </c>
      <c r="L1507" s="10">
        <f t="shared" si="311"/>
        <v>-57.3</v>
      </c>
      <c r="M1507" s="52" t="str">
        <f t="shared" si="312"/>
        <v>high latitude</v>
      </c>
      <c r="N1507" s="32" t="s">
        <v>8</v>
      </c>
      <c r="O1507" s="24" t="s">
        <v>8</v>
      </c>
      <c r="P1507" s="24" t="s">
        <v>8</v>
      </c>
      <c r="Q1507" s="24" t="s">
        <v>8</v>
      </c>
      <c r="R1507" s="24" t="s">
        <v>8</v>
      </c>
      <c r="S1507" s="37" t="s">
        <v>8</v>
      </c>
      <c r="T1507" s="10" t="s">
        <v>8</v>
      </c>
      <c r="U1507" s="11" t="s">
        <v>8</v>
      </c>
      <c r="V1507" s="11" t="s">
        <v>8</v>
      </c>
      <c r="W1507" s="11" t="s">
        <v>8</v>
      </c>
      <c r="X1507" s="11" t="s">
        <v>8</v>
      </c>
      <c r="Y1507" s="12" t="s">
        <v>8</v>
      </c>
      <c r="Z1507" s="10">
        <f t="shared" si="317"/>
        <v>0.70807097882083569</v>
      </c>
      <c r="AA1507" s="47">
        <v>-0.40210209601170505</v>
      </c>
      <c r="AB1507" s="48">
        <v>-0.14992320535381029</v>
      </c>
      <c r="AC1507" s="48">
        <f t="shared" si="313"/>
        <v>19.758108519209909</v>
      </c>
      <c r="AD1507" s="11">
        <f t="shared" si="314"/>
        <v>28.345252753799379</v>
      </c>
      <c r="AE1507" s="65">
        <v>23.348609043911502</v>
      </c>
      <c r="AF1507" s="53">
        <v>29.101431805753599</v>
      </c>
      <c r="AG1507" s="85">
        <v>36.427176188307698</v>
      </c>
      <c r="AH1507" s="65" t="s">
        <v>8</v>
      </c>
      <c r="AI1507" s="11" t="s">
        <v>8</v>
      </c>
      <c r="AJ1507" s="11" t="s">
        <v>8</v>
      </c>
      <c r="AK1507" s="11" t="s">
        <v>8</v>
      </c>
      <c r="AL1507" s="11" t="s">
        <v>8</v>
      </c>
      <c r="AM1507" s="11" t="s">
        <v>8</v>
      </c>
      <c r="AN1507" s="3" t="str">
        <f t="shared" si="315"/>
        <v>n/a</v>
      </c>
      <c r="AO1507" s="3" t="str">
        <f t="shared" si="316"/>
        <v>n/a</v>
      </c>
      <c r="AP1507" s="3" t="s">
        <v>8</v>
      </c>
      <c r="AQ1507" s="124"/>
      <c r="AR1507" s="4"/>
      <c r="AS1507" s="3"/>
    </row>
    <row r="1508" spans="1:45" ht="15" customHeight="1">
      <c r="A1508" s="53">
        <v>53.741830419999999</v>
      </c>
      <c r="B1508" s="32" t="s">
        <v>40</v>
      </c>
      <c r="C1508" s="17">
        <v>-63.310229999999997</v>
      </c>
      <c r="D1508" s="17">
        <v>135.99896000000001</v>
      </c>
      <c r="E1508" s="40" t="s">
        <v>19</v>
      </c>
      <c r="F1508" s="18">
        <v>-59.8</v>
      </c>
      <c r="G1508" s="17">
        <v>-57.3</v>
      </c>
      <c r="H1508" s="17">
        <v>-57.4</v>
      </c>
      <c r="I1508" s="17">
        <v>-58.3</v>
      </c>
      <c r="J1508" s="17">
        <v>-59</v>
      </c>
      <c r="K1508" s="30">
        <v>-60.6</v>
      </c>
      <c r="L1508" s="10">
        <f t="shared" si="311"/>
        <v>-57.3</v>
      </c>
      <c r="M1508" s="52" t="str">
        <f t="shared" si="312"/>
        <v>high latitude</v>
      </c>
      <c r="N1508" s="32" t="s">
        <v>8</v>
      </c>
      <c r="O1508" s="24" t="s">
        <v>8</v>
      </c>
      <c r="P1508" s="24" t="s">
        <v>8</v>
      </c>
      <c r="Q1508" s="24" t="s">
        <v>8</v>
      </c>
      <c r="R1508" s="24" t="s">
        <v>8</v>
      </c>
      <c r="S1508" s="37" t="s">
        <v>8</v>
      </c>
      <c r="T1508" s="10" t="s">
        <v>8</v>
      </c>
      <c r="U1508" s="11" t="s">
        <v>8</v>
      </c>
      <c r="V1508" s="11" t="s">
        <v>8</v>
      </c>
      <c r="W1508" s="11" t="s">
        <v>8</v>
      </c>
      <c r="X1508" s="11" t="s">
        <v>8</v>
      </c>
      <c r="Y1508" s="12" t="s">
        <v>8</v>
      </c>
      <c r="Z1508" s="10">
        <f t="shared" si="317"/>
        <v>0.78378378378378377</v>
      </c>
      <c r="AA1508" s="50">
        <v>-0.35450921059478696</v>
      </c>
      <c r="AB1508" s="51">
        <v>-0.10580372616803892</v>
      </c>
      <c r="AC1508" s="51">
        <f t="shared" si="313"/>
        <v>22.97062828485188</v>
      </c>
      <c r="AD1508" s="11">
        <f t="shared" si="314"/>
        <v>31.363025130106138</v>
      </c>
      <c r="AE1508" s="65">
        <v>27.736825277968801</v>
      </c>
      <c r="AF1508" s="53">
        <v>33.744388873275099</v>
      </c>
      <c r="AG1508" s="85">
        <v>42.235568064479402</v>
      </c>
      <c r="AH1508" s="65" t="s">
        <v>8</v>
      </c>
      <c r="AI1508" s="11" t="s">
        <v>8</v>
      </c>
      <c r="AJ1508" s="11" t="s">
        <v>8</v>
      </c>
      <c r="AK1508" s="11" t="s">
        <v>8</v>
      </c>
      <c r="AL1508" s="11" t="s">
        <v>8</v>
      </c>
      <c r="AM1508" s="11" t="s">
        <v>8</v>
      </c>
      <c r="AN1508" s="3" t="str">
        <f t="shared" si="315"/>
        <v>n/a</v>
      </c>
      <c r="AO1508" s="3" t="str">
        <f t="shared" si="316"/>
        <v>n/a</v>
      </c>
      <c r="AP1508" s="3" t="s">
        <v>8</v>
      </c>
      <c r="AQ1508" s="124"/>
      <c r="AR1508" s="4"/>
      <c r="AS1508" s="3"/>
    </row>
    <row r="1509" spans="1:45" ht="15" customHeight="1">
      <c r="A1509" s="53">
        <v>53.74936743</v>
      </c>
      <c r="B1509" s="32" t="s">
        <v>40</v>
      </c>
      <c r="C1509" s="17">
        <v>-63.310229999999997</v>
      </c>
      <c r="D1509" s="17">
        <v>135.99896000000001</v>
      </c>
      <c r="E1509" s="40" t="s">
        <v>19</v>
      </c>
      <c r="F1509" s="18">
        <v>-59.8</v>
      </c>
      <c r="G1509" s="17">
        <v>-57.3</v>
      </c>
      <c r="H1509" s="17">
        <v>-57.4</v>
      </c>
      <c r="I1509" s="17">
        <v>-58.3</v>
      </c>
      <c r="J1509" s="17">
        <v>-59</v>
      </c>
      <c r="K1509" s="30">
        <v>-60.6</v>
      </c>
      <c r="L1509" s="10">
        <f t="shared" si="311"/>
        <v>-57.3</v>
      </c>
      <c r="M1509" s="52" t="str">
        <f t="shared" si="312"/>
        <v>high latitude</v>
      </c>
      <c r="N1509" s="32" t="s">
        <v>8</v>
      </c>
      <c r="O1509" s="24" t="s">
        <v>8</v>
      </c>
      <c r="P1509" s="24" t="s">
        <v>8</v>
      </c>
      <c r="Q1509" s="24" t="s">
        <v>8</v>
      </c>
      <c r="R1509" s="24" t="s">
        <v>8</v>
      </c>
      <c r="S1509" s="37" t="s">
        <v>8</v>
      </c>
      <c r="T1509" s="10" t="s">
        <v>8</v>
      </c>
      <c r="U1509" s="11" t="s">
        <v>8</v>
      </c>
      <c r="V1509" s="11" t="s">
        <v>8</v>
      </c>
      <c r="W1509" s="11" t="s">
        <v>8</v>
      </c>
      <c r="X1509" s="11" t="s">
        <v>8</v>
      </c>
      <c r="Y1509" s="12" t="s">
        <v>8</v>
      </c>
      <c r="Z1509" s="10">
        <f t="shared" si="317"/>
        <v>0.80906148867313921</v>
      </c>
      <c r="AA1509" s="47">
        <v>-0.36473855505539859</v>
      </c>
      <c r="AB1509" s="48">
        <v>-9.201847075279701E-2</v>
      </c>
      <c r="AC1509" s="48">
        <f t="shared" si="313"/>
        <v>22.280147533760594</v>
      </c>
      <c r="AD1509" s="11">
        <f t="shared" si="314"/>
        <v>32.305936600508687</v>
      </c>
      <c r="AE1509" s="65">
        <v>29.169525063815399</v>
      </c>
      <c r="AF1509" s="53">
        <v>35.303633718375501</v>
      </c>
      <c r="AG1509" s="85">
        <v>44.224029583816097</v>
      </c>
      <c r="AH1509" s="65" t="s">
        <v>8</v>
      </c>
      <c r="AI1509" s="11" t="s">
        <v>8</v>
      </c>
      <c r="AJ1509" s="11" t="s">
        <v>8</v>
      </c>
      <c r="AK1509" s="11" t="s">
        <v>8</v>
      </c>
      <c r="AL1509" s="11" t="s">
        <v>8</v>
      </c>
      <c r="AM1509" s="11" t="s">
        <v>8</v>
      </c>
      <c r="AN1509" s="3" t="str">
        <f t="shared" si="315"/>
        <v>n/a</v>
      </c>
      <c r="AO1509" s="3" t="str">
        <f t="shared" si="316"/>
        <v>n/a</v>
      </c>
      <c r="AP1509" s="3" t="s">
        <v>8</v>
      </c>
      <c r="AQ1509" s="124"/>
      <c r="AR1509" s="4"/>
      <c r="AS1509" s="3"/>
    </row>
    <row r="1510" spans="1:45" ht="15" customHeight="1">
      <c r="A1510" s="53">
        <v>53.75690444</v>
      </c>
      <c r="B1510" s="32" t="s">
        <v>40</v>
      </c>
      <c r="C1510" s="17">
        <v>-63.310229999999997</v>
      </c>
      <c r="D1510" s="17">
        <v>135.99896000000001</v>
      </c>
      <c r="E1510" s="40" t="s">
        <v>19</v>
      </c>
      <c r="F1510" s="18">
        <v>-59.8</v>
      </c>
      <c r="G1510" s="17">
        <v>-57.3</v>
      </c>
      <c r="H1510" s="17">
        <v>-57.4</v>
      </c>
      <c r="I1510" s="17">
        <v>-58.3</v>
      </c>
      <c r="J1510" s="17">
        <v>-59</v>
      </c>
      <c r="K1510" s="30">
        <v>-60.6</v>
      </c>
      <c r="L1510" s="10">
        <f t="shared" si="311"/>
        <v>-57.3</v>
      </c>
      <c r="M1510" s="52" t="str">
        <f t="shared" si="312"/>
        <v>high latitude</v>
      </c>
      <c r="N1510" s="32" t="s">
        <v>8</v>
      </c>
      <c r="O1510" s="24" t="s">
        <v>8</v>
      </c>
      <c r="P1510" s="24" t="s">
        <v>8</v>
      </c>
      <c r="Q1510" s="24" t="s">
        <v>8</v>
      </c>
      <c r="R1510" s="24" t="s">
        <v>8</v>
      </c>
      <c r="S1510" s="37" t="s">
        <v>8</v>
      </c>
      <c r="T1510" s="10" t="s">
        <v>8</v>
      </c>
      <c r="U1510" s="11" t="s">
        <v>8</v>
      </c>
      <c r="V1510" s="11" t="s">
        <v>8</v>
      </c>
      <c r="W1510" s="11" t="s">
        <v>8</v>
      </c>
      <c r="X1510" s="11" t="s">
        <v>8</v>
      </c>
      <c r="Y1510" s="12" t="s">
        <v>8</v>
      </c>
      <c r="Z1510" s="10">
        <f t="shared" si="317"/>
        <v>0.78683891804602346</v>
      </c>
      <c r="AA1510" s="47">
        <v>-0.34285006594631845</v>
      </c>
      <c r="AB1510" s="48">
        <v>-0.10411416746821553</v>
      </c>
      <c r="AC1510" s="48">
        <f t="shared" si="313"/>
        <v>23.757620548623503</v>
      </c>
      <c r="AD1510" s="11">
        <f t="shared" si="314"/>
        <v>31.478590945174059</v>
      </c>
      <c r="AE1510" s="65">
        <v>27.937058917867201</v>
      </c>
      <c r="AF1510" s="53">
        <v>33.918362752231502</v>
      </c>
      <c r="AG1510" s="85">
        <v>42.521362436843702</v>
      </c>
      <c r="AH1510" s="65" t="s">
        <v>8</v>
      </c>
      <c r="AI1510" s="11" t="s">
        <v>8</v>
      </c>
      <c r="AJ1510" s="11" t="s">
        <v>8</v>
      </c>
      <c r="AK1510" s="11" t="s">
        <v>8</v>
      </c>
      <c r="AL1510" s="11" t="s">
        <v>8</v>
      </c>
      <c r="AM1510" s="11" t="s">
        <v>8</v>
      </c>
      <c r="AN1510" s="3" t="str">
        <f t="shared" si="315"/>
        <v>n/a</v>
      </c>
      <c r="AO1510" s="3" t="str">
        <f t="shared" si="316"/>
        <v>n/a</v>
      </c>
      <c r="AP1510" s="3" t="s">
        <v>8</v>
      </c>
      <c r="AQ1510" s="124"/>
      <c r="AR1510" s="4"/>
      <c r="AS1510" s="3"/>
    </row>
    <row r="1511" spans="1:45" ht="15" customHeight="1">
      <c r="A1511" s="53">
        <v>53.76444145</v>
      </c>
      <c r="B1511" s="32" t="s">
        <v>40</v>
      </c>
      <c r="C1511" s="17">
        <v>-63.310229999999997</v>
      </c>
      <c r="D1511" s="17">
        <v>135.99896000000001</v>
      </c>
      <c r="E1511" s="40" t="s">
        <v>19</v>
      </c>
      <c r="F1511" s="18">
        <v>-59.8</v>
      </c>
      <c r="G1511" s="17">
        <v>-57.3</v>
      </c>
      <c r="H1511" s="17">
        <v>-57.4</v>
      </c>
      <c r="I1511" s="17">
        <v>-58.3</v>
      </c>
      <c r="J1511" s="17">
        <v>-59</v>
      </c>
      <c r="K1511" s="30">
        <v>-60.6</v>
      </c>
      <c r="L1511" s="10">
        <f t="shared" si="311"/>
        <v>-57.3</v>
      </c>
      <c r="M1511" s="52" t="str">
        <f t="shared" si="312"/>
        <v>high latitude</v>
      </c>
      <c r="N1511" s="32" t="s">
        <v>8</v>
      </c>
      <c r="O1511" s="24" t="s">
        <v>8</v>
      </c>
      <c r="P1511" s="24" t="s">
        <v>8</v>
      </c>
      <c r="Q1511" s="24" t="s">
        <v>8</v>
      </c>
      <c r="R1511" s="24" t="s">
        <v>8</v>
      </c>
      <c r="S1511" s="37" t="s">
        <v>8</v>
      </c>
      <c r="T1511" s="10" t="s">
        <v>8</v>
      </c>
      <c r="U1511" s="11" t="s">
        <v>8</v>
      </c>
      <c r="V1511" s="11" t="s">
        <v>8</v>
      </c>
      <c r="W1511" s="11" t="s">
        <v>8</v>
      </c>
      <c r="X1511" s="11" t="s">
        <v>8</v>
      </c>
      <c r="Y1511" s="12" t="s">
        <v>8</v>
      </c>
      <c r="Z1511" s="10">
        <f t="shared" si="317"/>
        <v>0.80100334448160537</v>
      </c>
      <c r="AA1511" s="50">
        <v>-0.35518802825108775</v>
      </c>
      <c r="AB1511" s="51">
        <v>-9.6365670573847609E-2</v>
      </c>
      <c r="AC1511" s="51">
        <f t="shared" si="313"/>
        <v>22.924808093051574</v>
      </c>
      <c r="AD1511" s="11">
        <f t="shared" si="314"/>
        <v>32.008588132748827</v>
      </c>
      <c r="AE1511" s="65">
        <v>28.728007093298501</v>
      </c>
      <c r="AF1511" s="53">
        <v>34.796832523656597</v>
      </c>
      <c r="AG1511" s="85">
        <v>43.558447367374903</v>
      </c>
      <c r="AH1511" s="65" t="s">
        <v>8</v>
      </c>
      <c r="AI1511" s="11" t="s">
        <v>8</v>
      </c>
      <c r="AJ1511" s="11" t="s">
        <v>8</v>
      </c>
      <c r="AK1511" s="11" t="s">
        <v>8</v>
      </c>
      <c r="AL1511" s="11" t="s">
        <v>8</v>
      </c>
      <c r="AM1511" s="11" t="s">
        <v>8</v>
      </c>
      <c r="AN1511" s="3" t="str">
        <f t="shared" si="315"/>
        <v>n/a</v>
      </c>
      <c r="AO1511" s="3" t="str">
        <f t="shared" si="316"/>
        <v>n/a</v>
      </c>
      <c r="AP1511" s="3" t="s">
        <v>8</v>
      </c>
      <c r="AQ1511" s="124"/>
      <c r="AR1511" s="4"/>
      <c r="AS1511" s="3"/>
    </row>
    <row r="1512" spans="1:45" ht="15" customHeight="1">
      <c r="A1512" s="53">
        <v>53.911413189999998</v>
      </c>
      <c r="B1512" s="32" t="s">
        <v>40</v>
      </c>
      <c r="C1512" s="17">
        <v>-63.310229999999997</v>
      </c>
      <c r="D1512" s="17">
        <v>135.99896000000001</v>
      </c>
      <c r="E1512" s="40" t="s">
        <v>19</v>
      </c>
      <c r="F1512" s="18">
        <v>-59.8</v>
      </c>
      <c r="G1512" s="17">
        <v>-57.3</v>
      </c>
      <c r="H1512" s="17">
        <v>-57.4</v>
      </c>
      <c r="I1512" s="17">
        <v>-58.3</v>
      </c>
      <c r="J1512" s="17">
        <v>-59</v>
      </c>
      <c r="K1512" s="30">
        <v>-60.6</v>
      </c>
      <c r="L1512" s="10">
        <f t="shared" si="311"/>
        <v>-57.3</v>
      </c>
      <c r="M1512" s="52" t="str">
        <f t="shared" si="312"/>
        <v>high latitude</v>
      </c>
      <c r="N1512" s="32" t="s">
        <v>8</v>
      </c>
      <c r="O1512" s="24" t="s">
        <v>8</v>
      </c>
      <c r="P1512" s="24" t="s">
        <v>8</v>
      </c>
      <c r="Q1512" s="24" t="s">
        <v>8</v>
      </c>
      <c r="R1512" s="24" t="s">
        <v>8</v>
      </c>
      <c r="S1512" s="37" t="s">
        <v>8</v>
      </c>
      <c r="T1512" s="10" t="s">
        <v>8</v>
      </c>
      <c r="U1512" s="11" t="s">
        <v>8</v>
      </c>
      <c r="V1512" s="11" t="s">
        <v>8</v>
      </c>
      <c r="W1512" s="11" t="s">
        <v>8</v>
      </c>
      <c r="X1512" s="11" t="s">
        <v>8</v>
      </c>
      <c r="Y1512" s="12" t="s">
        <v>8</v>
      </c>
      <c r="Z1512" s="10">
        <f t="shared" si="317"/>
        <v>0.80104712041884818</v>
      </c>
      <c r="AA1512" s="47">
        <v>-0.33964030605475448</v>
      </c>
      <c r="AB1512" s="48">
        <v>-9.6341936430128727E-2</v>
      </c>
      <c r="AC1512" s="48">
        <f t="shared" si="313"/>
        <v>23.974279341304072</v>
      </c>
      <c r="AD1512" s="11">
        <f t="shared" si="314"/>
        <v>32.0102115481792</v>
      </c>
      <c r="AE1512" s="65">
        <v>28.6657835303326</v>
      </c>
      <c r="AF1512" s="53">
        <v>34.793548670579298</v>
      </c>
      <c r="AG1512" s="85">
        <v>43.495373381848502</v>
      </c>
      <c r="AH1512" s="65" t="s">
        <v>8</v>
      </c>
      <c r="AI1512" s="11" t="s">
        <v>8</v>
      </c>
      <c r="AJ1512" s="11" t="s">
        <v>8</v>
      </c>
      <c r="AK1512" s="11" t="s">
        <v>8</v>
      </c>
      <c r="AL1512" s="11" t="s">
        <v>8</v>
      </c>
      <c r="AM1512" s="11" t="s">
        <v>8</v>
      </c>
      <c r="AN1512" s="3" t="str">
        <f t="shared" si="315"/>
        <v>n/a</v>
      </c>
      <c r="AO1512" s="3" t="str">
        <f t="shared" si="316"/>
        <v>n/a</v>
      </c>
      <c r="AP1512" s="3" t="s">
        <v>8</v>
      </c>
      <c r="AQ1512" s="124"/>
      <c r="AR1512" s="4"/>
      <c r="AS1512" s="3"/>
    </row>
    <row r="1513" spans="1:45" ht="15" customHeight="1">
      <c r="A1513" s="53">
        <v>53.918950199999998</v>
      </c>
      <c r="B1513" s="32" t="s">
        <v>40</v>
      </c>
      <c r="C1513" s="17">
        <v>-63.310229999999997</v>
      </c>
      <c r="D1513" s="17">
        <v>135.99896000000001</v>
      </c>
      <c r="E1513" s="40" t="s">
        <v>19</v>
      </c>
      <c r="F1513" s="18">
        <v>-59.8</v>
      </c>
      <c r="G1513" s="17">
        <v>-57.3</v>
      </c>
      <c r="H1513" s="17">
        <v>-57.4</v>
      </c>
      <c r="I1513" s="17">
        <v>-58.3</v>
      </c>
      <c r="J1513" s="17">
        <v>-59</v>
      </c>
      <c r="K1513" s="30">
        <v>-60.6</v>
      </c>
      <c r="L1513" s="10">
        <f t="shared" si="311"/>
        <v>-57.3</v>
      </c>
      <c r="M1513" s="52" t="str">
        <f t="shared" si="312"/>
        <v>high latitude</v>
      </c>
      <c r="N1513" s="32" t="s">
        <v>8</v>
      </c>
      <c r="O1513" s="24" t="s">
        <v>8</v>
      </c>
      <c r="P1513" s="24" t="s">
        <v>8</v>
      </c>
      <c r="Q1513" s="24" t="s">
        <v>8</v>
      </c>
      <c r="R1513" s="24" t="s">
        <v>8</v>
      </c>
      <c r="S1513" s="37" t="s">
        <v>8</v>
      </c>
      <c r="T1513" s="10" t="s">
        <v>8</v>
      </c>
      <c r="U1513" s="11" t="s">
        <v>8</v>
      </c>
      <c r="V1513" s="11" t="s">
        <v>8</v>
      </c>
      <c r="W1513" s="11" t="s">
        <v>8</v>
      </c>
      <c r="X1513" s="11" t="s">
        <v>8</v>
      </c>
      <c r="Y1513" s="12" t="s">
        <v>8</v>
      </c>
      <c r="Z1513" s="10">
        <f t="shared" si="317"/>
        <v>0.77277645531270289</v>
      </c>
      <c r="AA1513" s="50">
        <v>-0.35509913129505971</v>
      </c>
      <c r="AB1513" s="51">
        <v>-0.11194611832592304</v>
      </c>
      <c r="AC1513" s="51">
        <f t="shared" si="313"/>
        <v>22.930808637583468</v>
      </c>
      <c r="AD1513" s="11">
        <f t="shared" si="314"/>
        <v>30.942885506506865</v>
      </c>
      <c r="AE1513" s="65">
        <v>27.078406304647601</v>
      </c>
      <c r="AF1513" s="53">
        <v>33.043466589235301</v>
      </c>
      <c r="AG1513" s="85">
        <v>41.385997037852</v>
      </c>
      <c r="AH1513" s="65" t="s">
        <v>8</v>
      </c>
      <c r="AI1513" s="11" t="s">
        <v>8</v>
      </c>
      <c r="AJ1513" s="11" t="s">
        <v>8</v>
      </c>
      <c r="AK1513" s="11" t="s">
        <v>8</v>
      </c>
      <c r="AL1513" s="11" t="s">
        <v>8</v>
      </c>
      <c r="AM1513" s="11" t="s">
        <v>8</v>
      </c>
      <c r="AN1513" s="3" t="str">
        <f t="shared" si="315"/>
        <v>n/a</v>
      </c>
      <c r="AO1513" s="3" t="str">
        <f t="shared" si="316"/>
        <v>n/a</v>
      </c>
      <c r="AP1513" s="3" t="s">
        <v>8</v>
      </c>
      <c r="AQ1513" s="124"/>
      <c r="AR1513" s="4"/>
      <c r="AS1513" s="3"/>
    </row>
    <row r="1514" spans="1:45" ht="15" customHeight="1">
      <c r="A1514" s="53">
        <v>53.926487209999998</v>
      </c>
      <c r="B1514" s="32" t="s">
        <v>40</v>
      </c>
      <c r="C1514" s="17">
        <v>-63.310229999999997</v>
      </c>
      <c r="D1514" s="17">
        <v>135.99896000000001</v>
      </c>
      <c r="E1514" s="40" t="s">
        <v>19</v>
      </c>
      <c r="F1514" s="18">
        <v>-59.8</v>
      </c>
      <c r="G1514" s="17">
        <v>-57.3</v>
      </c>
      <c r="H1514" s="17">
        <v>-57.4</v>
      </c>
      <c r="I1514" s="17">
        <v>-58.3</v>
      </c>
      <c r="J1514" s="17">
        <v>-59</v>
      </c>
      <c r="K1514" s="30">
        <v>-60.6</v>
      </c>
      <c r="L1514" s="10">
        <f t="shared" si="311"/>
        <v>-57.3</v>
      </c>
      <c r="M1514" s="52" t="str">
        <f t="shared" si="312"/>
        <v>high latitude</v>
      </c>
      <c r="N1514" s="32" t="s">
        <v>8</v>
      </c>
      <c r="O1514" s="24" t="s">
        <v>8</v>
      </c>
      <c r="P1514" s="24" t="s">
        <v>8</v>
      </c>
      <c r="Q1514" s="24" t="s">
        <v>8</v>
      </c>
      <c r="R1514" s="24" t="s">
        <v>8</v>
      </c>
      <c r="S1514" s="37" t="s">
        <v>8</v>
      </c>
      <c r="T1514" s="10" t="s">
        <v>8</v>
      </c>
      <c r="U1514" s="11" t="s">
        <v>8</v>
      </c>
      <c r="V1514" s="11" t="s">
        <v>8</v>
      </c>
      <c r="W1514" s="11" t="s">
        <v>8</v>
      </c>
      <c r="X1514" s="11" t="s">
        <v>8</v>
      </c>
      <c r="Y1514" s="12" t="s">
        <v>8</v>
      </c>
      <c r="Z1514" s="10">
        <f t="shared" si="317"/>
        <v>0.82775676462030845</v>
      </c>
      <c r="AA1514" s="47">
        <v>-0.35262955312963218</v>
      </c>
      <c r="AB1514" s="48">
        <v>-8.2097261406135311E-2</v>
      </c>
      <c r="AC1514" s="48">
        <f t="shared" si="313"/>
        <v>23.097505163749826</v>
      </c>
      <c r="AD1514" s="11">
        <f t="shared" si="314"/>
        <v>32.984547319820344</v>
      </c>
      <c r="AE1514" s="65">
        <v>30.187928207633501</v>
      </c>
      <c r="AF1514" s="53">
        <v>36.430231815865199</v>
      </c>
      <c r="AG1514" s="85">
        <v>45.715594676282002</v>
      </c>
      <c r="AH1514" s="65" t="s">
        <v>8</v>
      </c>
      <c r="AI1514" s="11" t="s">
        <v>8</v>
      </c>
      <c r="AJ1514" s="11" t="s">
        <v>8</v>
      </c>
      <c r="AK1514" s="11" t="s">
        <v>8</v>
      </c>
      <c r="AL1514" s="11" t="s">
        <v>8</v>
      </c>
      <c r="AM1514" s="11" t="s">
        <v>8</v>
      </c>
      <c r="AN1514" s="3" t="str">
        <f t="shared" si="315"/>
        <v>n/a</v>
      </c>
      <c r="AO1514" s="3" t="str">
        <f t="shared" si="316"/>
        <v>n/a</v>
      </c>
      <c r="AP1514" s="3" t="s">
        <v>8</v>
      </c>
      <c r="AQ1514" s="124"/>
      <c r="AR1514" s="4"/>
      <c r="AS1514" s="3"/>
    </row>
    <row r="1515" spans="1:45" ht="15" customHeight="1">
      <c r="A1515" s="53">
        <v>53.934024229999999</v>
      </c>
      <c r="B1515" s="32" t="s">
        <v>40</v>
      </c>
      <c r="C1515" s="17">
        <v>-63.310229999999997</v>
      </c>
      <c r="D1515" s="17">
        <v>135.99896000000001</v>
      </c>
      <c r="E1515" s="40" t="s">
        <v>19</v>
      </c>
      <c r="F1515" s="18">
        <v>-59.8</v>
      </c>
      <c r="G1515" s="17">
        <v>-57.3</v>
      </c>
      <c r="H1515" s="17">
        <v>-57.4</v>
      </c>
      <c r="I1515" s="17">
        <v>-58.3</v>
      </c>
      <c r="J1515" s="17">
        <v>-59</v>
      </c>
      <c r="K1515" s="30">
        <v>-60.6</v>
      </c>
      <c r="L1515" s="10">
        <f t="shared" si="311"/>
        <v>-57.3</v>
      </c>
      <c r="M1515" s="52" t="str">
        <f t="shared" si="312"/>
        <v>high latitude</v>
      </c>
      <c r="N1515" s="32" t="s">
        <v>8</v>
      </c>
      <c r="O1515" s="24" t="s">
        <v>8</v>
      </c>
      <c r="P1515" s="24" t="s">
        <v>8</v>
      </c>
      <c r="Q1515" s="24" t="s">
        <v>8</v>
      </c>
      <c r="R1515" s="24" t="s">
        <v>8</v>
      </c>
      <c r="S1515" s="37" t="s">
        <v>8</v>
      </c>
      <c r="T1515" s="10" t="s">
        <v>8</v>
      </c>
      <c r="U1515" s="11" t="s">
        <v>8</v>
      </c>
      <c r="V1515" s="11" t="s">
        <v>8</v>
      </c>
      <c r="W1515" s="11" t="s">
        <v>8</v>
      </c>
      <c r="X1515" s="11" t="s">
        <v>8</v>
      </c>
      <c r="Y1515" s="12" t="s">
        <v>8</v>
      </c>
      <c r="Z1515" s="10">
        <f t="shared" si="317"/>
        <v>0.80565710987107952</v>
      </c>
      <c r="AA1515" s="47">
        <v>-0.34254377227200883</v>
      </c>
      <c r="AB1515" s="48">
        <v>-9.3849755931629003E-2</v>
      </c>
      <c r="AC1515" s="48">
        <f t="shared" si="313"/>
        <v>23.778295371639402</v>
      </c>
      <c r="AD1515" s="11">
        <f t="shared" si="314"/>
        <v>32.180676694276578</v>
      </c>
      <c r="AE1515" s="65">
        <v>29.015187483776401</v>
      </c>
      <c r="AF1515" s="53">
        <v>35.084238090762199</v>
      </c>
      <c r="AG1515" s="85">
        <v>44.070944828163803</v>
      </c>
      <c r="AH1515" s="65" t="s">
        <v>8</v>
      </c>
      <c r="AI1515" s="11" t="s">
        <v>8</v>
      </c>
      <c r="AJ1515" s="11" t="s">
        <v>8</v>
      </c>
      <c r="AK1515" s="11" t="s">
        <v>8</v>
      </c>
      <c r="AL1515" s="11" t="s">
        <v>8</v>
      </c>
      <c r="AM1515" s="11" t="s">
        <v>8</v>
      </c>
      <c r="AN1515" s="3" t="str">
        <f t="shared" si="315"/>
        <v>n/a</v>
      </c>
      <c r="AO1515" s="3" t="str">
        <f t="shared" si="316"/>
        <v>n/a</v>
      </c>
      <c r="AP1515" s="3" t="s">
        <v>8</v>
      </c>
      <c r="AQ1515" s="124"/>
      <c r="AR1515" s="4"/>
      <c r="AS1515" s="3"/>
    </row>
    <row r="1516" spans="1:45" ht="15" customHeight="1">
      <c r="A1516" s="53">
        <v>53.941561239999999</v>
      </c>
      <c r="B1516" s="32" t="s">
        <v>40</v>
      </c>
      <c r="C1516" s="17">
        <v>-63.310229999999997</v>
      </c>
      <c r="D1516" s="17">
        <v>135.99896000000001</v>
      </c>
      <c r="E1516" s="40" t="s">
        <v>19</v>
      </c>
      <c r="F1516" s="18">
        <v>-59.8</v>
      </c>
      <c r="G1516" s="17">
        <v>-57.3</v>
      </c>
      <c r="H1516" s="17">
        <v>-57.4</v>
      </c>
      <c r="I1516" s="17">
        <v>-58.3</v>
      </c>
      <c r="J1516" s="17">
        <v>-59</v>
      </c>
      <c r="K1516" s="30">
        <v>-60.6</v>
      </c>
      <c r="L1516" s="10">
        <f t="shared" si="311"/>
        <v>-57.3</v>
      </c>
      <c r="M1516" s="52" t="str">
        <f t="shared" si="312"/>
        <v>high latitude</v>
      </c>
      <c r="N1516" s="32" t="s">
        <v>8</v>
      </c>
      <c r="O1516" s="24" t="s">
        <v>8</v>
      </c>
      <c r="P1516" s="24" t="s">
        <v>8</v>
      </c>
      <c r="Q1516" s="24" t="s">
        <v>8</v>
      </c>
      <c r="R1516" s="24" t="s">
        <v>8</v>
      </c>
      <c r="S1516" s="37" t="s">
        <v>8</v>
      </c>
      <c r="T1516" s="10" t="s">
        <v>8</v>
      </c>
      <c r="U1516" s="11" t="s">
        <v>8</v>
      </c>
      <c r="V1516" s="11" t="s">
        <v>8</v>
      </c>
      <c r="W1516" s="11" t="s">
        <v>8</v>
      </c>
      <c r="X1516" s="11" t="s">
        <v>8</v>
      </c>
      <c r="Y1516" s="12" t="s">
        <v>8</v>
      </c>
      <c r="Z1516" s="10">
        <f t="shared" si="317"/>
        <v>0.80675302612019539</v>
      </c>
      <c r="AA1516" s="50">
        <v>-0.34665174798885739</v>
      </c>
      <c r="AB1516" s="51">
        <v>-9.3259396888002125E-2</v>
      </c>
      <c r="AC1516" s="51">
        <f t="shared" si="313"/>
        <v>23.501007010752126</v>
      </c>
      <c r="AD1516" s="11">
        <f t="shared" si="314"/>
        <v>32.221057252860653</v>
      </c>
      <c r="AE1516" s="65">
        <v>29.029762120438001</v>
      </c>
      <c r="AF1516" s="53">
        <v>35.156891548426401</v>
      </c>
      <c r="AG1516" s="85">
        <v>44.033271153852397</v>
      </c>
      <c r="AH1516" s="65" t="s">
        <v>8</v>
      </c>
      <c r="AI1516" s="11" t="s">
        <v>8</v>
      </c>
      <c r="AJ1516" s="11" t="s">
        <v>8</v>
      </c>
      <c r="AK1516" s="11" t="s">
        <v>8</v>
      </c>
      <c r="AL1516" s="11" t="s">
        <v>8</v>
      </c>
      <c r="AM1516" s="11" t="s">
        <v>8</v>
      </c>
      <c r="AN1516" s="3" t="str">
        <f t="shared" si="315"/>
        <v>n/a</v>
      </c>
      <c r="AO1516" s="3" t="str">
        <f t="shared" si="316"/>
        <v>n/a</v>
      </c>
      <c r="AP1516" s="3" t="s">
        <v>8</v>
      </c>
      <c r="AQ1516" s="124"/>
      <c r="AR1516" s="4"/>
      <c r="AS1516" s="3"/>
    </row>
    <row r="1517" spans="1:45" ht="15" customHeight="1">
      <c r="A1517" s="53">
        <v>53.949098249999999</v>
      </c>
      <c r="B1517" s="32" t="s">
        <v>40</v>
      </c>
      <c r="C1517" s="17">
        <v>-63.310229999999997</v>
      </c>
      <c r="D1517" s="17">
        <v>135.99896000000001</v>
      </c>
      <c r="E1517" s="40" t="s">
        <v>19</v>
      </c>
      <c r="F1517" s="18">
        <v>-59.8</v>
      </c>
      <c r="G1517" s="17">
        <v>-57.3</v>
      </c>
      <c r="H1517" s="17">
        <v>-57.4</v>
      </c>
      <c r="I1517" s="17">
        <v>-58.3</v>
      </c>
      <c r="J1517" s="17">
        <v>-59</v>
      </c>
      <c r="K1517" s="30">
        <v>-60.6</v>
      </c>
      <c r="L1517" s="10">
        <f t="shared" si="311"/>
        <v>-57.3</v>
      </c>
      <c r="M1517" s="52" t="str">
        <f t="shared" si="312"/>
        <v>high latitude</v>
      </c>
      <c r="N1517" s="32" t="s">
        <v>8</v>
      </c>
      <c r="O1517" s="24" t="s">
        <v>8</v>
      </c>
      <c r="P1517" s="24" t="s">
        <v>8</v>
      </c>
      <c r="Q1517" s="24" t="s">
        <v>8</v>
      </c>
      <c r="R1517" s="24" t="s">
        <v>8</v>
      </c>
      <c r="S1517" s="37" t="s">
        <v>8</v>
      </c>
      <c r="T1517" s="10" t="s">
        <v>8</v>
      </c>
      <c r="U1517" s="11" t="s">
        <v>8</v>
      </c>
      <c r="V1517" s="11" t="s">
        <v>8</v>
      </c>
      <c r="W1517" s="11" t="s">
        <v>8</v>
      </c>
      <c r="X1517" s="11" t="s">
        <v>8</v>
      </c>
      <c r="Y1517" s="12" t="s">
        <v>8</v>
      </c>
      <c r="Z1517" s="10">
        <f t="shared" si="317"/>
        <v>0.81634241245136174</v>
      </c>
      <c r="AA1517" s="47">
        <v>-0.34242268082220623</v>
      </c>
      <c r="AB1517" s="48">
        <v>-8.8127639473755487E-2</v>
      </c>
      <c r="AC1517" s="48">
        <f t="shared" si="313"/>
        <v>23.786469044501079</v>
      </c>
      <c r="AD1517" s="11">
        <f t="shared" si="314"/>
        <v>32.572069459995127</v>
      </c>
      <c r="AE1517" s="65">
        <v>29.4909212968264</v>
      </c>
      <c r="AF1517" s="53">
        <v>35.751558775428997</v>
      </c>
      <c r="AG1517" s="85">
        <v>44.804140730548603</v>
      </c>
      <c r="AH1517" s="65" t="s">
        <v>8</v>
      </c>
      <c r="AI1517" s="11" t="s">
        <v>8</v>
      </c>
      <c r="AJ1517" s="11" t="s">
        <v>8</v>
      </c>
      <c r="AK1517" s="11" t="s">
        <v>8</v>
      </c>
      <c r="AL1517" s="11" t="s">
        <v>8</v>
      </c>
      <c r="AM1517" s="11" t="s">
        <v>8</v>
      </c>
      <c r="AN1517" s="3" t="str">
        <f t="shared" si="315"/>
        <v>n/a</v>
      </c>
      <c r="AO1517" s="3" t="str">
        <f t="shared" si="316"/>
        <v>n/a</v>
      </c>
      <c r="AP1517" s="3" t="s">
        <v>8</v>
      </c>
      <c r="AQ1517" s="124"/>
      <c r="AR1517" s="4"/>
      <c r="AS1517" s="3"/>
    </row>
    <row r="1518" spans="1:45" ht="15" customHeight="1">
      <c r="A1518" s="53">
        <v>53.956635259999999</v>
      </c>
      <c r="B1518" s="32" t="s">
        <v>40</v>
      </c>
      <c r="C1518" s="17">
        <v>-63.310229999999997</v>
      </c>
      <c r="D1518" s="17">
        <v>135.99896000000001</v>
      </c>
      <c r="E1518" s="40" t="s">
        <v>19</v>
      </c>
      <c r="F1518" s="18">
        <v>-59.8</v>
      </c>
      <c r="G1518" s="17">
        <v>-57.3</v>
      </c>
      <c r="H1518" s="17">
        <v>-57.4</v>
      </c>
      <c r="I1518" s="17">
        <v>-58.3</v>
      </c>
      <c r="J1518" s="17">
        <v>-59</v>
      </c>
      <c r="K1518" s="30">
        <v>-60.6</v>
      </c>
      <c r="L1518" s="10">
        <f t="shared" si="311"/>
        <v>-57.3</v>
      </c>
      <c r="M1518" s="52" t="str">
        <f t="shared" si="312"/>
        <v>high latitude</v>
      </c>
      <c r="N1518" s="32" t="s">
        <v>8</v>
      </c>
      <c r="O1518" s="24" t="s">
        <v>8</v>
      </c>
      <c r="P1518" s="24" t="s">
        <v>8</v>
      </c>
      <c r="Q1518" s="24" t="s">
        <v>8</v>
      </c>
      <c r="R1518" s="24" t="s">
        <v>8</v>
      </c>
      <c r="S1518" s="37" t="s">
        <v>8</v>
      </c>
      <c r="T1518" s="10" t="s">
        <v>8</v>
      </c>
      <c r="U1518" s="11" t="s">
        <v>8</v>
      </c>
      <c r="V1518" s="11" t="s">
        <v>8</v>
      </c>
      <c r="W1518" s="11" t="s">
        <v>8</v>
      </c>
      <c r="X1518" s="11" t="s">
        <v>8</v>
      </c>
      <c r="Y1518" s="12" t="s">
        <v>8</v>
      </c>
      <c r="Z1518" s="10">
        <f t="shared" si="317"/>
        <v>0.80926815484600167</v>
      </c>
      <c r="AA1518" s="47">
        <v>-0.34620937042125605</v>
      </c>
      <c r="AB1518" s="48">
        <v>-9.1907549001696939E-2</v>
      </c>
      <c r="AC1518" s="48">
        <f t="shared" si="313"/>
        <v>23.530867496565214</v>
      </c>
      <c r="AD1518" s="11">
        <f t="shared" si="314"/>
        <v>32.313523648283933</v>
      </c>
      <c r="AE1518" s="65">
        <v>29.157919738544201</v>
      </c>
      <c r="AF1518" s="53">
        <v>35.306928060956402</v>
      </c>
      <c r="AG1518" s="85">
        <v>44.195771715004199</v>
      </c>
      <c r="AH1518" s="65" t="s">
        <v>8</v>
      </c>
      <c r="AI1518" s="11" t="s">
        <v>8</v>
      </c>
      <c r="AJ1518" s="11" t="s">
        <v>8</v>
      </c>
      <c r="AK1518" s="11" t="s">
        <v>8</v>
      </c>
      <c r="AL1518" s="11" t="s">
        <v>8</v>
      </c>
      <c r="AM1518" s="11" t="s">
        <v>8</v>
      </c>
      <c r="AN1518" s="3" t="str">
        <f t="shared" si="315"/>
        <v>n/a</v>
      </c>
      <c r="AO1518" s="3" t="str">
        <f t="shared" si="316"/>
        <v>n/a</v>
      </c>
      <c r="AP1518" s="3" t="s">
        <v>8</v>
      </c>
      <c r="AQ1518" s="124"/>
      <c r="AR1518" s="4"/>
      <c r="AS1518" s="3"/>
    </row>
    <row r="1519" spans="1:45" ht="15" customHeight="1">
      <c r="A1519" s="53">
        <v>53.964172269999999</v>
      </c>
      <c r="B1519" s="32" t="s">
        <v>40</v>
      </c>
      <c r="C1519" s="17">
        <v>-63.310229999999997</v>
      </c>
      <c r="D1519" s="17">
        <v>135.99896000000001</v>
      </c>
      <c r="E1519" s="40" t="s">
        <v>19</v>
      </c>
      <c r="F1519" s="18">
        <v>-59.8</v>
      </c>
      <c r="G1519" s="17">
        <v>-57.3</v>
      </c>
      <c r="H1519" s="17">
        <v>-57.4</v>
      </c>
      <c r="I1519" s="17">
        <v>-58.3</v>
      </c>
      <c r="J1519" s="17">
        <v>-59</v>
      </c>
      <c r="K1519" s="30">
        <v>-60.6</v>
      </c>
      <c r="L1519" s="10">
        <f t="shared" si="311"/>
        <v>-57.3</v>
      </c>
      <c r="M1519" s="52" t="str">
        <f t="shared" si="312"/>
        <v>high latitude</v>
      </c>
      <c r="N1519" s="32" t="s">
        <v>8</v>
      </c>
      <c r="O1519" s="24" t="s">
        <v>8</v>
      </c>
      <c r="P1519" s="24" t="s">
        <v>8</v>
      </c>
      <c r="Q1519" s="24" t="s">
        <v>8</v>
      </c>
      <c r="R1519" s="24" t="s">
        <v>8</v>
      </c>
      <c r="S1519" s="37" t="s">
        <v>8</v>
      </c>
      <c r="T1519" s="10" t="s">
        <v>8</v>
      </c>
      <c r="U1519" s="11" t="s">
        <v>8</v>
      </c>
      <c r="V1519" s="11" t="s">
        <v>8</v>
      </c>
      <c r="W1519" s="11" t="s">
        <v>8</v>
      </c>
      <c r="X1519" s="11" t="s">
        <v>8</v>
      </c>
      <c r="Y1519" s="12" t="s">
        <v>8</v>
      </c>
      <c r="Z1519" s="10">
        <f t="shared" si="317"/>
        <v>0.80584243139569178</v>
      </c>
      <c r="AA1519" s="50">
        <v>-0.34784092273921496</v>
      </c>
      <c r="AB1519" s="51">
        <v>-9.3749868697644956E-2</v>
      </c>
      <c r="AC1519" s="51">
        <f t="shared" si="313"/>
        <v>23.420737715102987</v>
      </c>
      <c r="AD1519" s="11">
        <f t="shared" si="314"/>
        <v>32.187508981081088</v>
      </c>
      <c r="AE1519" s="65">
        <v>28.972235920059902</v>
      </c>
      <c r="AF1519" s="53">
        <v>35.079736450835497</v>
      </c>
      <c r="AG1519" s="85">
        <v>43.975904569958402</v>
      </c>
      <c r="AH1519" s="65" t="s">
        <v>8</v>
      </c>
      <c r="AI1519" s="11" t="s">
        <v>8</v>
      </c>
      <c r="AJ1519" s="11" t="s">
        <v>8</v>
      </c>
      <c r="AK1519" s="11" t="s">
        <v>8</v>
      </c>
      <c r="AL1519" s="11" t="s">
        <v>8</v>
      </c>
      <c r="AM1519" s="11" t="s">
        <v>8</v>
      </c>
      <c r="AN1519" s="3" t="str">
        <f t="shared" si="315"/>
        <v>n/a</v>
      </c>
      <c r="AO1519" s="3" t="str">
        <f t="shared" si="316"/>
        <v>n/a</v>
      </c>
      <c r="AP1519" s="3" t="s">
        <v>8</v>
      </c>
      <c r="AQ1519" s="124"/>
      <c r="AR1519" s="4"/>
      <c r="AS1519" s="3"/>
    </row>
    <row r="1520" spans="1:45" ht="15" customHeight="1">
      <c r="A1520" s="53">
        <v>53.972086140000002</v>
      </c>
      <c r="B1520" s="32" t="s">
        <v>40</v>
      </c>
      <c r="C1520" s="17">
        <v>-63.310229999999997</v>
      </c>
      <c r="D1520" s="17">
        <v>135.99896000000001</v>
      </c>
      <c r="E1520" s="40" t="s">
        <v>19</v>
      </c>
      <c r="F1520" s="18">
        <v>-59.8</v>
      </c>
      <c r="G1520" s="17">
        <v>-57.3</v>
      </c>
      <c r="H1520" s="17">
        <v>-57.4</v>
      </c>
      <c r="I1520" s="17">
        <v>-58.3</v>
      </c>
      <c r="J1520" s="17">
        <v>-59</v>
      </c>
      <c r="K1520" s="30">
        <v>-60.6</v>
      </c>
      <c r="L1520" s="10">
        <f t="shared" si="311"/>
        <v>-57.3</v>
      </c>
      <c r="M1520" s="52" t="str">
        <f t="shared" si="312"/>
        <v>high latitude</v>
      </c>
      <c r="N1520" s="32" t="s">
        <v>8</v>
      </c>
      <c r="O1520" s="24" t="s">
        <v>8</v>
      </c>
      <c r="P1520" s="24" t="s">
        <v>8</v>
      </c>
      <c r="Q1520" s="24" t="s">
        <v>8</v>
      </c>
      <c r="R1520" s="24" t="s">
        <v>8</v>
      </c>
      <c r="S1520" s="37" t="s">
        <v>8</v>
      </c>
      <c r="T1520" s="10" t="s">
        <v>8</v>
      </c>
      <c r="U1520" s="11" t="s">
        <v>8</v>
      </c>
      <c r="V1520" s="11" t="s">
        <v>8</v>
      </c>
      <c r="W1520" s="11" t="s">
        <v>8</v>
      </c>
      <c r="X1520" s="11" t="s">
        <v>8</v>
      </c>
      <c r="Y1520" s="12" t="s">
        <v>8</v>
      </c>
      <c r="Z1520" s="10">
        <f t="shared" si="317"/>
        <v>0.82370370370370372</v>
      </c>
      <c r="AA1520" s="47">
        <v>-0.35618526056503641</v>
      </c>
      <c r="AB1520" s="48">
        <v>-8.4228981248967438E-2</v>
      </c>
      <c r="AC1520" s="48">
        <f t="shared" si="313"/>
        <v>22.857494911860041</v>
      </c>
      <c r="AD1520" s="11">
        <f t="shared" si="314"/>
        <v>32.838737682570631</v>
      </c>
      <c r="AE1520" s="65">
        <v>29.975868859814899</v>
      </c>
      <c r="AF1520" s="53">
        <v>36.200005416421803</v>
      </c>
      <c r="AG1520" s="85">
        <v>45.454054963034103</v>
      </c>
      <c r="AH1520" s="65" t="s">
        <v>8</v>
      </c>
      <c r="AI1520" s="11" t="s">
        <v>8</v>
      </c>
      <c r="AJ1520" s="11" t="s">
        <v>8</v>
      </c>
      <c r="AK1520" s="11" t="s">
        <v>8</v>
      </c>
      <c r="AL1520" s="11" t="s">
        <v>8</v>
      </c>
      <c r="AM1520" s="11" t="s">
        <v>8</v>
      </c>
      <c r="AN1520" s="3" t="str">
        <f t="shared" si="315"/>
        <v>n/a</v>
      </c>
      <c r="AO1520" s="3" t="str">
        <f t="shared" si="316"/>
        <v>n/a</v>
      </c>
      <c r="AP1520" s="3" t="s">
        <v>8</v>
      </c>
      <c r="AQ1520" s="124"/>
      <c r="AR1520" s="4"/>
      <c r="AS1520" s="3"/>
    </row>
    <row r="1521" spans="1:45" ht="15" customHeight="1">
      <c r="A1521" s="53">
        <v>53.992943820000001</v>
      </c>
      <c r="B1521" s="32" t="s">
        <v>40</v>
      </c>
      <c r="C1521" s="17">
        <v>-63.310229999999997</v>
      </c>
      <c r="D1521" s="17">
        <v>135.99896000000001</v>
      </c>
      <c r="E1521" s="40" t="s">
        <v>19</v>
      </c>
      <c r="F1521" s="18">
        <v>-59.8</v>
      </c>
      <c r="G1521" s="17">
        <v>-57.3</v>
      </c>
      <c r="H1521" s="17">
        <v>-57.4</v>
      </c>
      <c r="I1521" s="17">
        <v>-58.3</v>
      </c>
      <c r="J1521" s="17">
        <v>-59</v>
      </c>
      <c r="K1521" s="30">
        <v>-60.6</v>
      </c>
      <c r="L1521" s="10">
        <f t="shared" si="311"/>
        <v>-57.3</v>
      </c>
      <c r="M1521" s="52" t="str">
        <f t="shared" si="312"/>
        <v>high latitude</v>
      </c>
      <c r="N1521" s="32" t="s">
        <v>8</v>
      </c>
      <c r="O1521" s="24" t="s">
        <v>8</v>
      </c>
      <c r="P1521" s="24" t="s">
        <v>8</v>
      </c>
      <c r="Q1521" s="24" t="s">
        <v>8</v>
      </c>
      <c r="R1521" s="24" t="s">
        <v>8</v>
      </c>
      <c r="S1521" s="37" t="s">
        <v>8</v>
      </c>
      <c r="T1521" s="10" t="s">
        <v>8</v>
      </c>
      <c r="U1521" s="11" t="s">
        <v>8</v>
      </c>
      <c r="V1521" s="11" t="s">
        <v>8</v>
      </c>
      <c r="W1521" s="11" t="s">
        <v>8</v>
      </c>
      <c r="X1521" s="11" t="s">
        <v>8</v>
      </c>
      <c r="Y1521" s="12" t="s">
        <v>8</v>
      </c>
      <c r="Z1521" s="10">
        <f t="shared" si="317"/>
        <v>0.79984453944811507</v>
      </c>
      <c r="AA1521" s="50">
        <v>-0.34711513202058397</v>
      </c>
      <c r="AB1521" s="51">
        <v>-9.6994415783932447E-2</v>
      </c>
      <c r="AC1521" s="51">
        <f t="shared" si="313"/>
        <v>23.469728588610579</v>
      </c>
      <c r="AD1521" s="11">
        <f t="shared" si="314"/>
        <v>31.965581960379023</v>
      </c>
      <c r="AE1521" s="65">
        <v>28.650231016981198</v>
      </c>
      <c r="AF1521" s="53">
        <v>34.7428862301065</v>
      </c>
      <c r="AG1521" s="85">
        <v>43.447212472932399</v>
      </c>
      <c r="AH1521" s="65" t="s">
        <v>8</v>
      </c>
      <c r="AI1521" s="11" t="s">
        <v>8</v>
      </c>
      <c r="AJ1521" s="11" t="s">
        <v>8</v>
      </c>
      <c r="AK1521" s="11" t="s">
        <v>8</v>
      </c>
      <c r="AL1521" s="11" t="s">
        <v>8</v>
      </c>
      <c r="AM1521" s="11" t="s">
        <v>8</v>
      </c>
      <c r="AN1521" s="3" t="str">
        <f t="shared" si="315"/>
        <v>n/a</v>
      </c>
      <c r="AO1521" s="3" t="str">
        <f t="shared" si="316"/>
        <v>n/a</v>
      </c>
      <c r="AP1521" s="3" t="s">
        <v>8</v>
      </c>
      <c r="AQ1521" s="124"/>
      <c r="AR1521" s="4"/>
      <c r="AS1521" s="3"/>
    </row>
    <row r="1522" spans="1:45" ht="15" customHeight="1">
      <c r="A1522" s="53">
        <v>54.005887639999997</v>
      </c>
      <c r="B1522" s="32" t="s">
        <v>40</v>
      </c>
      <c r="C1522" s="17">
        <v>-63.310229999999997</v>
      </c>
      <c r="D1522" s="17">
        <v>135.99896000000001</v>
      </c>
      <c r="E1522" s="40" t="s">
        <v>19</v>
      </c>
      <c r="F1522" s="18">
        <v>-59.8</v>
      </c>
      <c r="G1522" s="17">
        <v>-57.3</v>
      </c>
      <c r="H1522" s="17">
        <v>-57.4</v>
      </c>
      <c r="I1522" s="17">
        <v>-58.3</v>
      </c>
      <c r="J1522" s="17">
        <v>-59</v>
      </c>
      <c r="K1522" s="30">
        <v>-60.6</v>
      </c>
      <c r="L1522" s="10">
        <f t="shared" si="311"/>
        <v>-57.3</v>
      </c>
      <c r="M1522" s="52" t="str">
        <f t="shared" si="312"/>
        <v>high latitude</v>
      </c>
      <c r="N1522" s="32" t="s">
        <v>8</v>
      </c>
      <c r="O1522" s="24" t="s">
        <v>8</v>
      </c>
      <c r="P1522" s="24" t="s">
        <v>8</v>
      </c>
      <c r="Q1522" s="24" t="s">
        <v>8</v>
      </c>
      <c r="R1522" s="24" t="s">
        <v>8</v>
      </c>
      <c r="S1522" s="37" t="s">
        <v>8</v>
      </c>
      <c r="T1522" s="10" t="s">
        <v>8</v>
      </c>
      <c r="U1522" s="11" t="s">
        <v>8</v>
      </c>
      <c r="V1522" s="11" t="s">
        <v>8</v>
      </c>
      <c r="W1522" s="11" t="s">
        <v>8</v>
      </c>
      <c r="X1522" s="11" t="s">
        <v>8</v>
      </c>
      <c r="Y1522" s="12" t="s">
        <v>8</v>
      </c>
      <c r="Z1522" s="10">
        <f t="shared" si="317"/>
        <v>0.82208862168782004</v>
      </c>
      <c r="AA1522" s="47">
        <v>-0.34860437649582732</v>
      </c>
      <c r="AB1522" s="48">
        <v>-8.5081362708840369E-2</v>
      </c>
      <c r="AC1522" s="48">
        <f t="shared" si="313"/>
        <v>23.369204586531655</v>
      </c>
      <c r="AD1522" s="11">
        <f t="shared" si="314"/>
        <v>32.780434790715319</v>
      </c>
      <c r="AE1522" s="65">
        <v>29.837792954853001</v>
      </c>
      <c r="AF1522" s="53">
        <v>36.087514709024099</v>
      </c>
      <c r="AG1522" s="85">
        <v>45.257353206180099</v>
      </c>
      <c r="AH1522" s="65" t="s">
        <v>8</v>
      </c>
      <c r="AI1522" s="11" t="s">
        <v>8</v>
      </c>
      <c r="AJ1522" s="11" t="s">
        <v>8</v>
      </c>
      <c r="AK1522" s="11" t="s">
        <v>8</v>
      </c>
      <c r="AL1522" s="11" t="s">
        <v>8</v>
      </c>
      <c r="AM1522" s="11" t="s">
        <v>8</v>
      </c>
      <c r="AN1522" s="3" t="str">
        <f t="shared" si="315"/>
        <v>n/a</v>
      </c>
      <c r="AO1522" s="3" t="str">
        <f t="shared" si="316"/>
        <v>n/a</v>
      </c>
      <c r="AP1522" s="3" t="s">
        <v>8</v>
      </c>
      <c r="AQ1522" s="124"/>
      <c r="AR1522" s="4"/>
      <c r="AS1522" s="3"/>
    </row>
    <row r="1523" spans="1:45" ht="15" customHeight="1">
      <c r="A1523" s="53">
        <v>54.020988760000002</v>
      </c>
      <c r="B1523" s="32" t="s">
        <v>40</v>
      </c>
      <c r="C1523" s="17">
        <v>-63.310229999999997</v>
      </c>
      <c r="D1523" s="17">
        <v>135.99896000000001</v>
      </c>
      <c r="E1523" s="40" t="s">
        <v>19</v>
      </c>
      <c r="F1523" s="18">
        <v>-59.8</v>
      </c>
      <c r="G1523" s="17">
        <v>-57.3</v>
      </c>
      <c r="H1523" s="17">
        <v>-57.4</v>
      </c>
      <c r="I1523" s="17">
        <v>-58.3</v>
      </c>
      <c r="J1523" s="17">
        <v>-59</v>
      </c>
      <c r="K1523" s="30">
        <v>-60.6</v>
      </c>
      <c r="L1523" s="10">
        <f t="shared" si="311"/>
        <v>-57.3</v>
      </c>
      <c r="M1523" s="52" t="str">
        <f t="shared" si="312"/>
        <v>high latitude</v>
      </c>
      <c r="N1523" s="32" t="s">
        <v>8</v>
      </c>
      <c r="O1523" s="24" t="s">
        <v>8</v>
      </c>
      <c r="P1523" s="24" t="s">
        <v>8</v>
      </c>
      <c r="Q1523" s="24" t="s">
        <v>8</v>
      </c>
      <c r="R1523" s="24" t="s">
        <v>8</v>
      </c>
      <c r="S1523" s="37" t="s">
        <v>8</v>
      </c>
      <c r="T1523" s="10" t="s">
        <v>8</v>
      </c>
      <c r="U1523" s="11" t="s">
        <v>8</v>
      </c>
      <c r="V1523" s="11" t="s">
        <v>8</v>
      </c>
      <c r="W1523" s="11" t="s">
        <v>8</v>
      </c>
      <c r="X1523" s="11" t="s">
        <v>8</v>
      </c>
      <c r="Y1523" s="12" t="s">
        <v>8</v>
      </c>
      <c r="Z1523" s="10">
        <f t="shared" si="317"/>
        <v>0.81203830369357044</v>
      </c>
      <c r="AA1523" s="47">
        <v>-0.34156354210106848</v>
      </c>
      <c r="AB1523" s="48">
        <v>-9.0423484686889807E-2</v>
      </c>
      <c r="AC1523" s="48">
        <f t="shared" si="313"/>
        <v>23.844460908177876</v>
      </c>
      <c r="AD1523" s="11">
        <f t="shared" si="314"/>
        <v>32.415033647416735</v>
      </c>
      <c r="AE1523" s="65">
        <v>29.3382929229202</v>
      </c>
      <c r="AF1523" s="53">
        <v>35.478878877513303</v>
      </c>
      <c r="AG1523" s="85">
        <v>44.569838415685503</v>
      </c>
      <c r="AH1523" s="65" t="s">
        <v>8</v>
      </c>
      <c r="AI1523" s="11" t="s">
        <v>8</v>
      </c>
      <c r="AJ1523" s="11" t="s">
        <v>8</v>
      </c>
      <c r="AK1523" s="11" t="s">
        <v>8</v>
      </c>
      <c r="AL1523" s="11" t="s">
        <v>8</v>
      </c>
      <c r="AM1523" s="11" t="s">
        <v>8</v>
      </c>
      <c r="AN1523" s="3" t="str">
        <f t="shared" si="315"/>
        <v>n/a</v>
      </c>
      <c r="AO1523" s="3" t="str">
        <f t="shared" si="316"/>
        <v>n/a</v>
      </c>
      <c r="AP1523" s="3" t="s">
        <v>8</v>
      </c>
      <c r="AQ1523" s="124"/>
      <c r="AR1523" s="4"/>
      <c r="AS1523" s="3"/>
    </row>
    <row r="1524" spans="1:45" ht="15" customHeight="1">
      <c r="A1524" s="53">
        <v>54.059101120000001</v>
      </c>
      <c r="B1524" s="32" t="s">
        <v>40</v>
      </c>
      <c r="C1524" s="17">
        <v>-63.310229999999997</v>
      </c>
      <c r="D1524" s="17">
        <v>135.99896000000001</v>
      </c>
      <c r="E1524" s="40" t="s">
        <v>19</v>
      </c>
      <c r="F1524" s="18">
        <v>-59.8</v>
      </c>
      <c r="G1524" s="17">
        <v>-57.3</v>
      </c>
      <c r="H1524" s="17">
        <v>-57.4</v>
      </c>
      <c r="I1524" s="17">
        <v>-58.3</v>
      </c>
      <c r="J1524" s="17">
        <v>-59</v>
      </c>
      <c r="K1524" s="30">
        <v>-60.6</v>
      </c>
      <c r="L1524" s="10">
        <f t="shared" si="311"/>
        <v>-57.3</v>
      </c>
      <c r="M1524" s="52" t="str">
        <f t="shared" si="312"/>
        <v>high latitude</v>
      </c>
      <c r="N1524" s="32" t="s">
        <v>8</v>
      </c>
      <c r="O1524" s="24" t="s">
        <v>8</v>
      </c>
      <c r="P1524" s="24" t="s">
        <v>8</v>
      </c>
      <c r="Q1524" s="24" t="s">
        <v>8</v>
      </c>
      <c r="R1524" s="24" t="s">
        <v>8</v>
      </c>
      <c r="S1524" s="37" t="s">
        <v>8</v>
      </c>
      <c r="T1524" s="10" t="s">
        <v>8</v>
      </c>
      <c r="U1524" s="11" t="s">
        <v>8</v>
      </c>
      <c r="V1524" s="11" t="s">
        <v>8</v>
      </c>
      <c r="W1524" s="11" t="s">
        <v>8</v>
      </c>
      <c r="X1524" s="11" t="s">
        <v>8</v>
      </c>
      <c r="Y1524" s="12" t="s">
        <v>8</v>
      </c>
      <c r="Z1524" s="10">
        <f t="shared" si="317"/>
        <v>0.78921907394609536</v>
      </c>
      <c r="AA1524" s="47">
        <v>-0.34520365819181154</v>
      </c>
      <c r="AB1524" s="48">
        <v>-0.10280242720920824</v>
      </c>
      <c r="AC1524" s="48">
        <f t="shared" si="313"/>
        <v>23.59875307205272</v>
      </c>
      <c r="AD1524" s="11">
        <f t="shared" si="314"/>
        <v>31.568313978890156</v>
      </c>
      <c r="AE1524" s="65">
        <v>27.988862551439599</v>
      </c>
      <c r="AF1524" s="53">
        <v>34.066016174550903</v>
      </c>
      <c r="AG1524" s="85">
        <v>42.641101001283197</v>
      </c>
      <c r="AH1524" s="65" t="s">
        <v>8</v>
      </c>
      <c r="AI1524" s="11" t="s">
        <v>8</v>
      </c>
      <c r="AJ1524" s="11" t="s">
        <v>8</v>
      </c>
      <c r="AK1524" s="11" t="s">
        <v>8</v>
      </c>
      <c r="AL1524" s="11" t="s">
        <v>8</v>
      </c>
      <c r="AM1524" s="11" t="s">
        <v>8</v>
      </c>
      <c r="AN1524" s="3" t="str">
        <f t="shared" si="315"/>
        <v>n/a</v>
      </c>
      <c r="AO1524" s="3" t="str">
        <f t="shared" si="316"/>
        <v>n/a</v>
      </c>
      <c r="AP1524" s="3" t="s">
        <v>8</v>
      </c>
      <c r="AQ1524" s="124"/>
      <c r="AR1524" s="4"/>
      <c r="AS1524" s="3"/>
    </row>
    <row r="1525" spans="1:45" ht="15" customHeight="1">
      <c r="A1525" s="53">
        <v>54.073483150000001</v>
      </c>
      <c r="B1525" s="32" t="s">
        <v>40</v>
      </c>
      <c r="C1525" s="17">
        <v>-63.310229999999997</v>
      </c>
      <c r="D1525" s="17">
        <v>135.99896000000001</v>
      </c>
      <c r="E1525" s="40" t="s">
        <v>19</v>
      </c>
      <c r="F1525" s="18">
        <v>-59.8</v>
      </c>
      <c r="G1525" s="17">
        <v>-57.3</v>
      </c>
      <c r="H1525" s="17">
        <v>-57.4</v>
      </c>
      <c r="I1525" s="17">
        <v>-58.3</v>
      </c>
      <c r="J1525" s="17">
        <v>-59</v>
      </c>
      <c r="K1525" s="30">
        <v>-60.6</v>
      </c>
      <c r="L1525" s="10">
        <f t="shared" si="311"/>
        <v>-57.3</v>
      </c>
      <c r="M1525" s="52" t="str">
        <f t="shared" si="312"/>
        <v>high latitude</v>
      </c>
      <c r="N1525" s="32" t="s">
        <v>8</v>
      </c>
      <c r="O1525" s="24" t="s">
        <v>8</v>
      </c>
      <c r="P1525" s="24" t="s">
        <v>8</v>
      </c>
      <c r="Q1525" s="24" t="s">
        <v>8</v>
      </c>
      <c r="R1525" s="24" t="s">
        <v>8</v>
      </c>
      <c r="S1525" s="37" t="s">
        <v>8</v>
      </c>
      <c r="T1525" s="10" t="s">
        <v>8</v>
      </c>
      <c r="U1525" s="11" t="s">
        <v>8</v>
      </c>
      <c r="V1525" s="11" t="s">
        <v>8</v>
      </c>
      <c r="W1525" s="11" t="s">
        <v>8</v>
      </c>
      <c r="X1525" s="11" t="s">
        <v>8</v>
      </c>
      <c r="Y1525" s="12" t="s">
        <v>8</v>
      </c>
      <c r="Z1525" s="10">
        <f t="shared" si="317"/>
        <v>0.78490259740259727</v>
      </c>
      <c r="AA1525" s="50">
        <v>-0.34763874816701984</v>
      </c>
      <c r="AB1525" s="51">
        <v>-0.10518423374540499</v>
      </c>
      <c r="AC1525" s="51">
        <f t="shared" si="313"/>
        <v>23.43438449872616</v>
      </c>
      <c r="AD1525" s="11">
        <f t="shared" si="314"/>
        <v>31.4053984118143</v>
      </c>
      <c r="AE1525" s="65">
        <v>27.775894567081298</v>
      </c>
      <c r="AF1525" s="53">
        <v>33.778634446176</v>
      </c>
      <c r="AG1525" s="85">
        <v>42.328303535092502</v>
      </c>
      <c r="AH1525" s="65" t="s">
        <v>8</v>
      </c>
      <c r="AI1525" s="11" t="s">
        <v>8</v>
      </c>
      <c r="AJ1525" s="11" t="s">
        <v>8</v>
      </c>
      <c r="AK1525" s="11" t="s">
        <v>8</v>
      </c>
      <c r="AL1525" s="11" t="s">
        <v>8</v>
      </c>
      <c r="AM1525" s="11" t="s">
        <v>8</v>
      </c>
      <c r="AN1525" s="3" t="str">
        <f t="shared" si="315"/>
        <v>n/a</v>
      </c>
      <c r="AO1525" s="3" t="str">
        <f t="shared" si="316"/>
        <v>n/a</v>
      </c>
      <c r="AP1525" s="3" t="s">
        <v>8</v>
      </c>
      <c r="AQ1525" s="124"/>
      <c r="AR1525" s="4"/>
      <c r="AS1525" s="3"/>
    </row>
    <row r="1526" spans="1:45" ht="15" customHeight="1">
      <c r="A1526" s="53">
        <v>54.087865170000001</v>
      </c>
      <c r="B1526" s="32" t="s">
        <v>40</v>
      </c>
      <c r="C1526" s="17">
        <v>-63.310229999999997</v>
      </c>
      <c r="D1526" s="17">
        <v>135.99896000000001</v>
      </c>
      <c r="E1526" s="40" t="s">
        <v>19</v>
      </c>
      <c r="F1526" s="18">
        <v>-59.8</v>
      </c>
      <c r="G1526" s="17">
        <v>-57.3</v>
      </c>
      <c r="H1526" s="17">
        <v>-57.4</v>
      </c>
      <c r="I1526" s="17">
        <v>-58.3</v>
      </c>
      <c r="J1526" s="17">
        <v>-59</v>
      </c>
      <c r="K1526" s="30">
        <v>-60.6</v>
      </c>
      <c r="L1526" s="10">
        <f t="shared" si="311"/>
        <v>-57.3</v>
      </c>
      <c r="M1526" s="52" t="str">
        <f t="shared" si="312"/>
        <v>high latitude</v>
      </c>
      <c r="N1526" s="32" t="s">
        <v>8</v>
      </c>
      <c r="O1526" s="24" t="s">
        <v>8</v>
      </c>
      <c r="P1526" s="24" t="s">
        <v>8</v>
      </c>
      <c r="Q1526" s="24" t="s">
        <v>8</v>
      </c>
      <c r="R1526" s="24" t="s">
        <v>8</v>
      </c>
      <c r="S1526" s="37" t="s">
        <v>8</v>
      </c>
      <c r="T1526" s="10" t="s">
        <v>8</v>
      </c>
      <c r="U1526" s="11" t="s">
        <v>8</v>
      </c>
      <c r="V1526" s="11" t="s">
        <v>8</v>
      </c>
      <c r="W1526" s="11" t="s">
        <v>8</v>
      </c>
      <c r="X1526" s="11" t="s">
        <v>8</v>
      </c>
      <c r="Y1526" s="12" t="s">
        <v>8</v>
      </c>
      <c r="Z1526" s="10">
        <f t="shared" si="317"/>
        <v>0.80754573170731692</v>
      </c>
      <c r="AA1526" s="47">
        <v>-0.33231675766403035</v>
      </c>
      <c r="AB1526" s="48">
        <v>-9.2832873992828108E-2</v>
      </c>
      <c r="AC1526" s="48">
        <f t="shared" si="313"/>
        <v>24.468618857677949</v>
      </c>
      <c r="AD1526" s="11">
        <f t="shared" si="314"/>
        <v>32.250231418890557</v>
      </c>
      <c r="AE1526" s="65">
        <v>29.065227407274602</v>
      </c>
      <c r="AF1526" s="53">
        <v>35.220618702771098</v>
      </c>
      <c r="AG1526" s="85">
        <v>44.068844429684603</v>
      </c>
      <c r="AH1526" s="65" t="s">
        <v>8</v>
      </c>
      <c r="AI1526" s="11" t="s">
        <v>8</v>
      </c>
      <c r="AJ1526" s="11" t="s">
        <v>8</v>
      </c>
      <c r="AK1526" s="11" t="s">
        <v>8</v>
      </c>
      <c r="AL1526" s="11" t="s">
        <v>8</v>
      </c>
      <c r="AM1526" s="11" t="s">
        <v>8</v>
      </c>
      <c r="AN1526" s="3" t="str">
        <f t="shared" si="315"/>
        <v>n/a</v>
      </c>
      <c r="AO1526" s="3" t="str">
        <f t="shared" si="316"/>
        <v>n/a</v>
      </c>
      <c r="AP1526" s="3" t="s">
        <v>8</v>
      </c>
      <c r="AQ1526" s="124"/>
      <c r="AR1526" s="4"/>
      <c r="AS1526" s="3"/>
    </row>
    <row r="1527" spans="1:45" ht="15" customHeight="1">
      <c r="A1527" s="53">
        <v>54.116629209999999</v>
      </c>
      <c r="B1527" s="32" t="s">
        <v>40</v>
      </c>
      <c r="C1527" s="17">
        <v>-63.310229999999997</v>
      </c>
      <c r="D1527" s="17">
        <v>135.99896000000001</v>
      </c>
      <c r="E1527" s="40" t="s">
        <v>19</v>
      </c>
      <c r="F1527" s="18">
        <v>-59.8</v>
      </c>
      <c r="G1527" s="17">
        <v>-57.3</v>
      </c>
      <c r="H1527" s="17">
        <v>-57.4</v>
      </c>
      <c r="I1527" s="17">
        <v>-58.3</v>
      </c>
      <c r="J1527" s="17">
        <v>-59</v>
      </c>
      <c r="K1527" s="30">
        <v>-60.6</v>
      </c>
      <c r="L1527" s="10">
        <f t="shared" si="311"/>
        <v>-57.3</v>
      </c>
      <c r="M1527" s="52" t="str">
        <f t="shared" si="312"/>
        <v>high latitude</v>
      </c>
      <c r="N1527" s="32" t="s">
        <v>8</v>
      </c>
      <c r="O1527" s="24" t="s">
        <v>8</v>
      </c>
      <c r="P1527" s="24" t="s">
        <v>8</v>
      </c>
      <c r="Q1527" s="24" t="s">
        <v>8</v>
      </c>
      <c r="R1527" s="24" t="s">
        <v>8</v>
      </c>
      <c r="S1527" s="37" t="s">
        <v>8</v>
      </c>
      <c r="T1527" s="10" t="s">
        <v>8</v>
      </c>
      <c r="U1527" s="11" t="s">
        <v>8</v>
      </c>
      <c r="V1527" s="11" t="s">
        <v>8</v>
      </c>
      <c r="W1527" s="11" t="s">
        <v>8</v>
      </c>
      <c r="X1527" s="11" t="s">
        <v>8</v>
      </c>
      <c r="Y1527" s="12" t="s">
        <v>8</v>
      </c>
      <c r="Z1527" s="10">
        <f t="shared" si="317"/>
        <v>0.76528885665941493</v>
      </c>
      <c r="AA1527" s="50">
        <v>-0.34369897572839037</v>
      </c>
      <c r="AB1527" s="51">
        <v>-0.11617461036917509</v>
      </c>
      <c r="AC1527" s="51">
        <f t="shared" si="313"/>
        <v>23.700319138333647</v>
      </c>
      <c r="AD1527" s="11">
        <f t="shared" si="314"/>
        <v>30.653656650748424</v>
      </c>
      <c r="AE1527" s="65">
        <v>26.698278624423899</v>
      </c>
      <c r="AF1527" s="53">
        <v>32.585415375406903</v>
      </c>
      <c r="AG1527" s="85">
        <v>40.771659765101802</v>
      </c>
      <c r="AH1527" s="65" t="s">
        <v>8</v>
      </c>
      <c r="AI1527" s="11" t="s">
        <v>8</v>
      </c>
      <c r="AJ1527" s="11" t="s">
        <v>8</v>
      </c>
      <c r="AK1527" s="11" t="s">
        <v>8</v>
      </c>
      <c r="AL1527" s="11" t="s">
        <v>8</v>
      </c>
      <c r="AM1527" s="11" t="s">
        <v>8</v>
      </c>
      <c r="AN1527" s="3" t="str">
        <f t="shared" si="315"/>
        <v>n/a</v>
      </c>
      <c r="AO1527" s="3" t="str">
        <f t="shared" si="316"/>
        <v>n/a</v>
      </c>
      <c r="AP1527" s="3" t="s">
        <v>8</v>
      </c>
      <c r="AQ1527" s="124"/>
      <c r="AR1527" s="4"/>
      <c r="AS1527" s="3"/>
    </row>
    <row r="1528" spans="1:45" ht="15" customHeight="1">
      <c r="A1528" s="53">
        <v>54.131011239999999</v>
      </c>
      <c r="B1528" s="32" t="s">
        <v>40</v>
      </c>
      <c r="C1528" s="17">
        <v>-63.310229999999997</v>
      </c>
      <c r="D1528" s="17">
        <v>135.99896000000001</v>
      </c>
      <c r="E1528" s="40" t="s">
        <v>19</v>
      </c>
      <c r="F1528" s="18">
        <v>-59.8</v>
      </c>
      <c r="G1528" s="17">
        <v>-57.3</v>
      </c>
      <c r="H1528" s="17">
        <v>-57.4</v>
      </c>
      <c r="I1528" s="17">
        <v>-58.3</v>
      </c>
      <c r="J1528" s="17">
        <v>-59</v>
      </c>
      <c r="K1528" s="30">
        <v>-60.6</v>
      </c>
      <c r="L1528" s="10">
        <f t="shared" si="311"/>
        <v>-57.3</v>
      </c>
      <c r="M1528" s="52" t="str">
        <f t="shared" si="312"/>
        <v>high latitude</v>
      </c>
      <c r="N1528" s="32" t="s">
        <v>8</v>
      </c>
      <c r="O1528" s="24" t="s">
        <v>8</v>
      </c>
      <c r="P1528" s="24" t="s">
        <v>8</v>
      </c>
      <c r="Q1528" s="24" t="s">
        <v>8</v>
      </c>
      <c r="R1528" s="24" t="s">
        <v>8</v>
      </c>
      <c r="S1528" s="37" t="s">
        <v>8</v>
      </c>
      <c r="T1528" s="10" t="s">
        <v>8</v>
      </c>
      <c r="U1528" s="11" t="s">
        <v>8</v>
      </c>
      <c r="V1528" s="11" t="s">
        <v>8</v>
      </c>
      <c r="W1528" s="11" t="s">
        <v>8</v>
      </c>
      <c r="X1528" s="11" t="s">
        <v>8</v>
      </c>
      <c r="Y1528" s="12" t="s">
        <v>8</v>
      </c>
      <c r="Z1528" s="10">
        <f t="shared" si="317"/>
        <v>0.78381502890173416</v>
      </c>
      <c r="AA1528" s="47">
        <v>-0.34040068756325564</v>
      </c>
      <c r="AB1528" s="48">
        <v>-0.10578641359775083</v>
      </c>
      <c r="AC1528" s="48">
        <f t="shared" si="313"/>
        <v>23.922953589480244</v>
      </c>
      <c r="AD1528" s="11">
        <f t="shared" si="314"/>
        <v>31.364209309913843</v>
      </c>
      <c r="AE1528" s="65">
        <v>27.7528515608047</v>
      </c>
      <c r="AF1528" s="53">
        <v>33.736162529132301</v>
      </c>
      <c r="AG1528" s="85">
        <v>42.353658878480502</v>
      </c>
      <c r="AH1528" s="65" t="s">
        <v>8</v>
      </c>
      <c r="AI1528" s="11" t="s">
        <v>8</v>
      </c>
      <c r="AJ1528" s="11" t="s">
        <v>8</v>
      </c>
      <c r="AK1528" s="11" t="s">
        <v>8</v>
      </c>
      <c r="AL1528" s="11" t="s">
        <v>8</v>
      </c>
      <c r="AM1528" s="11" t="s">
        <v>8</v>
      </c>
      <c r="AN1528" s="3" t="str">
        <f t="shared" si="315"/>
        <v>n/a</v>
      </c>
      <c r="AO1528" s="3" t="str">
        <f t="shared" si="316"/>
        <v>n/a</v>
      </c>
      <c r="AP1528" s="3" t="s">
        <v>8</v>
      </c>
      <c r="AQ1528" s="124"/>
      <c r="AR1528" s="4"/>
      <c r="AS1528" s="3"/>
    </row>
    <row r="1529" spans="1:45" ht="15" customHeight="1">
      <c r="A1529" s="53">
        <v>54.145393259999999</v>
      </c>
      <c r="B1529" s="32" t="s">
        <v>40</v>
      </c>
      <c r="C1529" s="17">
        <v>-63.310229999999997</v>
      </c>
      <c r="D1529" s="17">
        <v>135.99896000000001</v>
      </c>
      <c r="E1529" s="40" t="s">
        <v>19</v>
      </c>
      <c r="F1529" s="18">
        <v>-59.8</v>
      </c>
      <c r="G1529" s="17">
        <v>-57.3</v>
      </c>
      <c r="H1529" s="17">
        <v>-57.4</v>
      </c>
      <c r="I1529" s="17">
        <v>-58.3</v>
      </c>
      <c r="J1529" s="17">
        <v>-59</v>
      </c>
      <c r="K1529" s="30">
        <v>-60.6</v>
      </c>
      <c r="L1529" s="10">
        <f t="shared" si="311"/>
        <v>-57.3</v>
      </c>
      <c r="M1529" s="52" t="str">
        <f t="shared" si="312"/>
        <v>high latitude</v>
      </c>
      <c r="N1529" s="32" t="s">
        <v>8</v>
      </c>
      <c r="O1529" s="24" t="s">
        <v>8</v>
      </c>
      <c r="P1529" s="24" t="s">
        <v>8</v>
      </c>
      <c r="Q1529" s="24" t="s">
        <v>8</v>
      </c>
      <c r="R1529" s="24" t="s">
        <v>8</v>
      </c>
      <c r="S1529" s="37" t="s">
        <v>8</v>
      </c>
      <c r="T1529" s="10" t="s">
        <v>8</v>
      </c>
      <c r="U1529" s="11" t="s">
        <v>8</v>
      </c>
      <c r="V1529" s="11" t="s">
        <v>8</v>
      </c>
      <c r="W1529" s="11" t="s">
        <v>8</v>
      </c>
      <c r="X1529" s="11" t="s">
        <v>8</v>
      </c>
      <c r="Y1529" s="12" t="s">
        <v>8</v>
      </c>
      <c r="Z1529" s="10">
        <f t="shared" si="317"/>
        <v>0.78056569343065696</v>
      </c>
      <c r="AA1529" s="47">
        <v>-0.33745926129065612</v>
      </c>
      <c r="AB1529" s="48">
        <v>-0.10759054027123126</v>
      </c>
      <c r="AC1529" s="48">
        <f t="shared" si="313"/>
        <v>24.121499862880711</v>
      </c>
      <c r="AD1529" s="11">
        <f t="shared" si="314"/>
        <v>31.240807045447781</v>
      </c>
      <c r="AE1529" s="65">
        <v>27.535504077732401</v>
      </c>
      <c r="AF1529" s="53">
        <v>33.509266438015302</v>
      </c>
      <c r="AG1529" s="85">
        <v>42.063071030521101</v>
      </c>
      <c r="AH1529" s="65" t="s">
        <v>8</v>
      </c>
      <c r="AI1529" s="11" t="s">
        <v>8</v>
      </c>
      <c r="AJ1529" s="11" t="s">
        <v>8</v>
      </c>
      <c r="AK1529" s="11" t="s">
        <v>8</v>
      </c>
      <c r="AL1529" s="11" t="s">
        <v>8</v>
      </c>
      <c r="AM1529" s="11" t="s">
        <v>8</v>
      </c>
      <c r="AN1529" s="3" t="str">
        <f t="shared" si="315"/>
        <v>n/a</v>
      </c>
      <c r="AO1529" s="3" t="str">
        <f t="shared" si="316"/>
        <v>n/a</v>
      </c>
      <c r="AP1529" s="3" t="s">
        <v>8</v>
      </c>
      <c r="AQ1529" s="124"/>
      <c r="AR1529" s="4"/>
      <c r="AS1529" s="3"/>
    </row>
    <row r="1530" spans="1:45" ht="15" customHeight="1">
      <c r="A1530" s="53">
        <v>54.159775279999998</v>
      </c>
      <c r="B1530" s="32" t="s">
        <v>40</v>
      </c>
      <c r="C1530" s="17">
        <v>-63.310229999999997</v>
      </c>
      <c r="D1530" s="17">
        <v>135.99896000000001</v>
      </c>
      <c r="E1530" s="40" t="s">
        <v>19</v>
      </c>
      <c r="F1530" s="18">
        <v>-59.8</v>
      </c>
      <c r="G1530" s="17">
        <v>-57.3</v>
      </c>
      <c r="H1530" s="17">
        <v>-57.4</v>
      </c>
      <c r="I1530" s="17">
        <v>-58.3</v>
      </c>
      <c r="J1530" s="17">
        <v>-59</v>
      </c>
      <c r="K1530" s="30">
        <v>-60.6</v>
      </c>
      <c r="L1530" s="10">
        <f t="shared" si="311"/>
        <v>-57.3</v>
      </c>
      <c r="M1530" s="52" t="str">
        <f t="shared" si="312"/>
        <v>high latitude</v>
      </c>
      <c r="N1530" s="32" t="s">
        <v>8</v>
      </c>
      <c r="O1530" s="24" t="s">
        <v>8</v>
      </c>
      <c r="P1530" s="24" t="s">
        <v>8</v>
      </c>
      <c r="Q1530" s="24" t="s">
        <v>8</v>
      </c>
      <c r="R1530" s="24" t="s">
        <v>8</v>
      </c>
      <c r="S1530" s="37" t="s">
        <v>8</v>
      </c>
      <c r="T1530" s="10" t="s">
        <v>8</v>
      </c>
      <c r="U1530" s="11" t="s">
        <v>8</v>
      </c>
      <c r="V1530" s="11" t="s">
        <v>8</v>
      </c>
      <c r="W1530" s="11" t="s">
        <v>8</v>
      </c>
      <c r="X1530" s="11" t="s">
        <v>8</v>
      </c>
      <c r="Y1530" s="12" t="s">
        <v>8</v>
      </c>
      <c r="Z1530" s="10">
        <f t="shared" si="317"/>
        <v>0.76783398184176388</v>
      </c>
      <c r="AA1530" s="50">
        <v>-0.34104857162976704</v>
      </c>
      <c r="AB1530" s="51">
        <v>-0.11473267132803718</v>
      </c>
      <c r="AC1530" s="51">
        <f t="shared" si="313"/>
        <v>23.879221414990724</v>
      </c>
      <c r="AD1530" s="11">
        <f t="shared" si="314"/>
        <v>30.752285281162258</v>
      </c>
      <c r="AE1530" s="65">
        <v>26.851623161300498</v>
      </c>
      <c r="AF1530" s="53">
        <v>32.763907622551599</v>
      </c>
      <c r="AG1530" s="85">
        <v>41.090217232339398</v>
      </c>
      <c r="AH1530" s="65" t="s">
        <v>8</v>
      </c>
      <c r="AI1530" s="11" t="s">
        <v>8</v>
      </c>
      <c r="AJ1530" s="11" t="s">
        <v>8</v>
      </c>
      <c r="AK1530" s="11" t="s">
        <v>8</v>
      </c>
      <c r="AL1530" s="11" t="s">
        <v>8</v>
      </c>
      <c r="AM1530" s="11" t="s">
        <v>8</v>
      </c>
      <c r="AN1530" s="3" t="str">
        <f t="shared" si="315"/>
        <v>n/a</v>
      </c>
      <c r="AO1530" s="3" t="str">
        <f t="shared" si="316"/>
        <v>n/a</v>
      </c>
      <c r="AP1530" s="3" t="s">
        <v>8</v>
      </c>
      <c r="AQ1530" s="124"/>
      <c r="AR1530" s="4"/>
      <c r="AS1530" s="3"/>
    </row>
    <row r="1531" spans="1:45" ht="15" customHeight="1">
      <c r="A1531" s="53">
        <v>54.174157299999997</v>
      </c>
      <c r="B1531" s="32" t="s">
        <v>40</v>
      </c>
      <c r="C1531" s="17">
        <v>-63.310229999999997</v>
      </c>
      <c r="D1531" s="17">
        <v>135.99896000000001</v>
      </c>
      <c r="E1531" s="40" t="s">
        <v>19</v>
      </c>
      <c r="F1531" s="18">
        <v>-59.8</v>
      </c>
      <c r="G1531" s="17">
        <v>-57.3</v>
      </c>
      <c r="H1531" s="17">
        <v>-57.4</v>
      </c>
      <c r="I1531" s="17">
        <v>-58.3</v>
      </c>
      <c r="J1531" s="17">
        <v>-59</v>
      </c>
      <c r="K1531" s="30">
        <v>-60.6</v>
      </c>
      <c r="L1531" s="10">
        <f t="shared" si="311"/>
        <v>-57.3</v>
      </c>
      <c r="M1531" s="52" t="str">
        <f t="shared" si="312"/>
        <v>high latitude</v>
      </c>
      <c r="N1531" s="32" t="s">
        <v>8</v>
      </c>
      <c r="O1531" s="24" t="s">
        <v>8</v>
      </c>
      <c r="P1531" s="24" t="s">
        <v>8</v>
      </c>
      <c r="Q1531" s="24" t="s">
        <v>8</v>
      </c>
      <c r="R1531" s="24" t="s">
        <v>8</v>
      </c>
      <c r="S1531" s="37" t="s">
        <v>8</v>
      </c>
      <c r="T1531" s="10" t="s">
        <v>8</v>
      </c>
      <c r="U1531" s="11" t="s">
        <v>8</v>
      </c>
      <c r="V1531" s="11" t="s">
        <v>8</v>
      </c>
      <c r="W1531" s="11" t="s">
        <v>8</v>
      </c>
      <c r="X1531" s="11" t="s">
        <v>8</v>
      </c>
      <c r="Y1531" s="12" t="s">
        <v>8</v>
      </c>
      <c r="Z1531" s="10">
        <f t="shared" si="317"/>
        <v>0.78383838383838389</v>
      </c>
      <c r="AA1531" s="47">
        <v>-0.34581513290840643</v>
      </c>
      <c r="AB1531" s="48">
        <v>-0.10577347333936145</v>
      </c>
      <c r="AC1531" s="48">
        <f t="shared" si="313"/>
        <v>23.557478528682566</v>
      </c>
      <c r="AD1531" s="11">
        <f t="shared" si="314"/>
        <v>31.365094423587678</v>
      </c>
      <c r="AE1531" s="65">
        <v>27.688981726472498</v>
      </c>
      <c r="AF1531" s="53">
        <v>33.725155017255403</v>
      </c>
      <c r="AG1531" s="85">
        <v>42.238117979460299</v>
      </c>
      <c r="AH1531" s="65" t="s">
        <v>8</v>
      </c>
      <c r="AI1531" s="11" t="s">
        <v>8</v>
      </c>
      <c r="AJ1531" s="11" t="s">
        <v>8</v>
      </c>
      <c r="AK1531" s="11" t="s">
        <v>8</v>
      </c>
      <c r="AL1531" s="11" t="s">
        <v>8</v>
      </c>
      <c r="AM1531" s="11" t="s">
        <v>8</v>
      </c>
      <c r="AN1531" s="3" t="str">
        <f t="shared" si="315"/>
        <v>n/a</v>
      </c>
      <c r="AO1531" s="3" t="str">
        <f t="shared" si="316"/>
        <v>n/a</v>
      </c>
      <c r="AP1531" s="3" t="s">
        <v>8</v>
      </c>
      <c r="AQ1531" s="124"/>
      <c r="AR1531" s="4"/>
      <c r="AS1531" s="3"/>
    </row>
    <row r="1532" spans="1:45" ht="15" customHeight="1">
      <c r="A1532" s="53">
        <v>54.188539329999998</v>
      </c>
      <c r="B1532" s="32" t="s">
        <v>40</v>
      </c>
      <c r="C1532" s="17">
        <v>-63.310229999999997</v>
      </c>
      <c r="D1532" s="17">
        <v>135.99896000000001</v>
      </c>
      <c r="E1532" s="40" t="s">
        <v>19</v>
      </c>
      <c r="F1532" s="18">
        <v>-59.8</v>
      </c>
      <c r="G1532" s="17">
        <v>-57.3</v>
      </c>
      <c r="H1532" s="17">
        <v>-57.4</v>
      </c>
      <c r="I1532" s="17">
        <v>-58.3</v>
      </c>
      <c r="J1532" s="17">
        <v>-59</v>
      </c>
      <c r="K1532" s="30">
        <v>-60.6</v>
      </c>
      <c r="L1532" s="10">
        <f t="shared" si="311"/>
        <v>-57.3</v>
      </c>
      <c r="M1532" s="52" t="str">
        <f t="shared" si="312"/>
        <v>high latitude</v>
      </c>
      <c r="N1532" s="32" t="s">
        <v>8</v>
      </c>
      <c r="O1532" s="24" t="s">
        <v>8</v>
      </c>
      <c r="P1532" s="24" t="s">
        <v>8</v>
      </c>
      <c r="Q1532" s="24" t="s">
        <v>8</v>
      </c>
      <c r="R1532" s="24" t="s">
        <v>8</v>
      </c>
      <c r="S1532" s="37" t="s">
        <v>8</v>
      </c>
      <c r="T1532" s="10" t="s">
        <v>8</v>
      </c>
      <c r="U1532" s="11" t="s">
        <v>8</v>
      </c>
      <c r="V1532" s="11" t="s">
        <v>8</v>
      </c>
      <c r="W1532" s="11" t="s">
        <v>8</v>
      </c>
      <c r="X1532" s="11" t="s">
        <v>8</v>
      </c>
      <c r="Y1532" s="12" t="s">
        <v>8</v>
      </c>
      <c r="Z1532" s="10">
        <f t="shared" ref="Z1532:Z1537" si="318">10^AB1532</f>
        <v>0.78124145474432583</v>
      </c>
      <c r="AA1532" s="47">
        <v>-0.3429285568047431</v>
      </c>
      <c r="AB1532" s="48">
        <v>-0.10721471995530137</v>
      </c>
      <c r="AC1532" s="48">
        <f t="shared" si="313"/>
        <v>23.752322415679838</v>
      </c>
      <c r="AD1532" s="11">
        <f t="shared" si="314"/>
        <v>31.266513155057389</v>
      </c>
      <c r="AE1532" s="65">
        <v>27.5773414864071</v>
      </c>
      <c r="AF1532" s="53">
        <v>33.581758449228801</v>
      </c>
      <c r="AG1532" s="85">
        <v>42.032976339223303</v>
      </c>
      <c r="AH1532" s="65" t="s">
        <v>8</v>
      </c>
      <c r="AI1532" s="11" t="s">
        <v>8</v>
      </c>
      <c r="AJ1532" s="11" t="s">
        <v>8</v>
      </c>
      <c r="AK1532" s="11" t="s">
        <v>8</v>
      </c>
      <c r="AL1532" s="11" t="s">
        <v>8</v>
      </c>
      <c r="AM1532" s="11" t="s">
        <v>8</v>
      </c>
      <c r="AN1532" s="3" t="str">
        <f t="shared" si="315"/>
        <v>n/a</v>
      </c>
      <c r="AO1532" s="3" t="str">
        <f t="shared" si="316"/>
        <v>n/a</v>
      </c>
      <c r="AP1532" s="3" t="s">
        <v>8</v>
      </c>
      <c r="AQ1532" s="124"/>
      <c r="AR1532" s="4"/>
      <c r="AS1532" s="3"/>
    </row>
    <row r="1533" spans="1:45" ht="15" customHeight="1">
      <c r="A1533" s="53">
        <v>54.200044939999998</v>
      </c>
      <c r="B1533" s="32" t="s">
        <v>40</v>
      </c>
      <c r="C1533" s="17">
        <v>-63.310229999999997</v>
      </c>
      <c r="D1533" s="17">
        <v>135.99896000000001</v>
      </c>
      <c r="E1533" s="40" t="s">
        <v>19</v>
      </c>
      <c r="F1533" s="18">
        <v>-59.8</v>
      </c>
      <c r="G1533" s="17">
        <v>-57.3</v>
      </c>
      <c r="H1533" s="17">
        <v>-57.4</v>
      </c>
      <c r="I1533" s="17">
        <v>-58.3</v>
      </c>
      <c r="J1533" s="17">
        <v>-59</v>
      </c>
      <c r="K1533" s="30">
        <v>-60.6</v>
      </c>
      <c r="L1533" s="10">
        <f t="shared" si="311"/>
        <v>-57.3</v>
      </c>
      <c r="M1533" s="52" t="str">
        <f t="shared" si="312"/>
        <v>high latitude</v>
      </c>
      <c r="N1533" s="32" t="s">
        <v>8</v>
      </c>
      <c r="O1533" s="24" t="s">
        <v>8</v>
      </c>
      <c r="P1533" s="24" t="s">
        <v>8</v>
      </c>
      <c r="Q1533" s="24" t="s">
        <v>8</v>
      </c>
      <c r="R1533" s="24" t="s">
        <v>8</v>
      </c>
      <c r="S1533" s="37" t="s">
        <v>8</v>
      </c>
      <c r="T1533" s="10" t="s">
        <v>8</v>
      </c>
      <c r="U1533" s="11" t="s">
        <v>8</v>
      </c>
      <c r="V1533" s="11" t="s">
        <v>8</v>
      </c>
      <c r="W1533" s="11" t="s">
        <v>8</v>
      </c>
      <c r="X1533" s="11" t="s">
        <v>8</v>
      </c>
      <c r="Y1533" s="12" t="s">
        <v>8</v>
      </c>
      <c r="Z1533" s="10">
        <f t="shared" si="318"/>
        <v>0.79066666666666663</v>
      </c>
      <c r="AA1533" s="50">
        <v>-0.33372501338541444</v>
      </c>
      <c r="AB1533" s="51">
        <v>-0.10200657002743746</v>
      </c>
      <c r="AC1533" s="51">
        <f t="shared" si="313"/>
        <v>24.373561596484524</v>
      </c>
      <c r="AD1533" s="11">
        <f t="shared" si="314"/>
        <v>31.62275061012328</v>
      </c>
      <c r="AE1533" s="65">
        <v>28.2005496452988</v>
      </c>
      <c r="AF1533" s="53">
        <v>34.136266962929803</v>
      </c>
      <c r="AG1533" s="85">
        <v>42.875912570714199</v>
      </c>
      <c r="AH1533" s="65" t="s">
        <v>8</v>
      </c>
      <c r="AI1533" s="11" t="s">
        <v>8</v>
      </c>
      <c r="AJ1533" s="11" t="s">
        <v>8</v>
      </c>
      <c r="AK1533" s="11" t="s">
        <v>8</v>
      </c>
      <c r="AL1533" s="11" t="s">
        <v>8</v>
      </c>
      <c r="AM1533" s="11" t="s">
        <v>8</v>
      </c>
      <c r="AN1533" s="3" t="str">
        <f t="shared" si="315"/>
        <v>n/a</v>
      </c>
      <c r="AO1533" s="3" t="str">
        <f t="shared" si="316"/>
        <v>n/a</v>
      </c>
      <c r="AP1533" s="3" t="s">
        <v>8</v>
      </c>
      <c r="AQ1533" s="124"/>
      <c r="AR1533" s="4"/>
      <c r="AS1533" s="3"/>
    </row>
    <row r="1534" spans="1:45" ht="15" customHeight="1">
      <c r="A1534" s="53">
        <v>54.214426969999998</v>
      </c>
      <c r="B1534" s="32" t="s">
        <v>40</v>
      </c>
      <c r="C1534" s="17">
        <v>-63.310229999999997</v>
      </c>
      <c r="D1534" s="17">
        <v>135.99896000000001</v>
      </c>
      <c r="E1534" s="40" t="s">
        <v>19</v>
      </c>
      <c r="F1534" s="18">
        <v>-59.8</v>
      </c>
      <c r="G1534" s="17">
        <v>-57.3</v>
      </c>
      <c r="H1534" s="17">
        <v>-57.4</v>
      </c>
      <c r="I1534" s="17">
        <v>-58.3</v>
      </c>
      <c r="J1534" s="17">
        <v>-59</v>
      </c>
      <c r="K1534" s="30">
        <v>-60.6</v>
      </c>
      <c r="L1534" s="10">
        <f t="shared" si="311"/>
        <v>-57.3</v>
      </c>
      <c r="M1534" s="52" t="str">
        <f t="shared" si="312"/>
        <v>high latitude</v>
      </c>
      <c r="N1534" s="32" t="s">
        <v>8</v>
      </c>
      <c r="O1534" s="24" t="s">
        <v>8</v>
      </c>
      <c r="P1534" s="24" t="s">
        <v>8</v>
      </c>
      <c r="Q1534" s="24" t="s">
        <v>8</v>
      </c>
      <c r="R1534" s="24" t="s">
        <v>8</v>
      </c>
      <c r="S1534" s="37" t="s">
        <v>8</v>
      </c>
      <c r="T1534" s="10" t="s">
        <v>8</v>
      </c>
      <c r="U1534" s="11" t="s">
        <v>8</v>
      </c>
      <c r="V1534" s="11" t="s">
        <v>8</v>
      </c>
      <c r="W1534" s="11" t="s">
        <v>8</v>
      </c>
      <c r="X1534" s="11" t="s">
        <v>8</v>
      </c>
      <c r="Y1534" s="12" t="s">
        <v>8</v>
      </c>
      <c r="Z1534" s="10">
        <f t="shared" si="318"/>
        <v>0.80038022813688214</v>
      </c>
      <c r="AA1534" s="47">
        <v>-0.33752013373898665</v>
      </c>
      <c r="AB1534" s="48">
        <v>-9.6703648318070753E-2</v>
      </c>
      <c r="AC1534" s="48">
        <f t="shared" si="313"/>
        <v>24.117390972618399</v>
      </c>
      <c r="AD1534" s="11">
        <f t="shared" si="314"/>
        <v>31.985470455043959</v>
      </c>
      <c r="AE1534" s="65">
        <v>28.661610085792699</v>
      </c>
      <c r="AF1534" s="53">
        <v>34.765350639745897</v>
      </c>
      <c r="AG1534" s="85">
        <v>43.515239060803999</v>
      </c>
      <c r="AH1534" s="65" t="s">
        <v>8</v>
      </c>
      <c r="AI1534" s="11" t="s">
        <v>8</v>
      </c>
      <c r="AJ1534" s="11" t="s">
        <v>8</v>
      </c>
      <c r="AK1534" s="11" t="s">
        <v>8</v>
      </c>
      <c r="AL1534" s="11" t="s">
        <v>8</v>
      </c>
      <c r="AM1534" s="11" t="s">
        <v>8</v>
      </c>
      <c r="AN1534" s="3" t="str">
        <f t="shared" si="315"/>
        <v>n/a</v>
      </c>
      <c r="AO1534" s="3" t="str">
        <f t="shared" si="316"/>
        <v>n/a</v>
      </c>
      <c r="AP1534" s="3" t="s">
        <v>8</v>
      </c>
      <c r="AQ1534" s="124"/>
      <c r="AR1534" s="4"/>
      <c r="AS1534" s="3"/>
    </row>
    <row r="1535" spans="1:45" ht="15" customHeight="1">
      <c r="A1535" s="53">
        <v>54.228808989999997</v>
      </c>
      <c r="B1535" s="32" t="s">
        <v>40</v>
      </c>
      <c r="C1535" s="17">
        <v>-63.310229999999997</v>
      </c>
      <c r="D1535" s="17">
        <v>135.99896000000001</v>
      </c>
      <c r="E1535" s="40" t="s">
        <v>19</v>
      </c>
      <c r="F1535" s="18">
        <v>-59.8</v>
      </c>
      <c r="G1535" s="17">
        <v>-57.3</v>
      </c>
      <c r="H1535" s="17">
        <v>-57.4</v>
      </c>
      <c r="I1535" s="17">
        <v>-58.3</v>
      </c>
      <c r="J1535" s="17">
        <v>-59</v>
      </c>
      <c r="K1535" s="30">
        <v>-60.6</v>
      </c>
      <c r="L1535" s="10">
        <f t="shared" si="311"/>
        <v>-57.3</v>
      </c>
      <c r="M1535" s="52" t="str">
        <f t="shared" si="312"/>
        <v>high latitude</v>
      </c>
      <c r="N1535" s="32" t="s">
        <v>8</v>
      </c>
      <c r="O1535" s="24" t="s">
        <v>8</v>
      </c>
      <c r="P1535" s="24" t="s">
        <v>8</v>
      </c>
      <c r="Q1535" s="24" t="s">
        <v>8</v>
      </c>
      <c r="R1535" s="24" t="s">
        <v>8</v>
      </c>
      <c r="S1535" s="37" t="s">
        <v>8</v>
      </c>
      <c r="T1535" s="10" t="s">
        <v>8</v>
      </c>
      <c r="U1535" s="11" t="s">
        <v>8</v>
      </c>
      <c r="V1535" s="11" t="s">
        <v>8</v>
      </c>
      <c r="W1535" s="11" t="s">
        <v>8</v>
      </c>
      <c r="X1535" s="11" t="s">
        <v>8</v>
      </c>
      <c r="Y1535" s="12" t="s">
        <v>8</v>
      </c>
      <c r="Z1535" s="10">
        <f t="shared" si="318"/>
        <v>0.79056386651323363</v>
      </c>
      <c r="AA1535" s="47">
        <v>-0.33796538993752184</v>
      </c>
      <c r="AB1535" s="48">
        <v>-0.10206303938911603</v>
      </c>
      <c r="AC1535" s="48">
        <f t="shared" si="313"/>
        <v>24.087336179217274</v>
      </c>
      <c r="AD1535" s="11">
        <f t="shared" si="314"/>
        <v>31.618888105784464</v>
      </c>
      <c r="AE1535" s="65">
        <v>28.085012283865499</v>
      </c>
      <c r="AF1535" s="53">
        <v>34.127842528738</v>
      </c>
      <c r="AG1535" s="85">
        <v>42.766213277935499</v>
      </c>
      <c r="AH1535" s="65" t="s">
        <v>8</v>
      </c>
      <c r="AI1535" s="11" t="s">
        <v>8</v>
      </c>
      <c r="AJ1535" s="11" t="s">
        <v>8</v>
      </c>
      <c r="AK1535" s="11" t="s">
        <v>8</v>
      </c>
      <c r="AL1535" s="11" t="s">
        <v>8</v>
      </c>
      <c r="AM1535" s="11" t="s">
        <v>8</v>
      </c>
      <c r="AN1535" s="3" t="str">
        <f t="shared" si="315"/>
        <v>n/a</v>
      </c>
      <c r="AO1535" s="3" t="str">
        <f t="shared" si="316"/>
        <v>n/a</v>
      </c>
      <c r="AP1535" s="3" t="s">
        <v>8</v>
      </c>
      <c r="AQ1535" s="124"/>
      <c r="AR1535" s="4"/>
      <c r="AS1535" s="3"/>
    </row>
    <row r="1536" spans="1:45" ht="15" customHeight="1">
      <c r="A1536" s="53">
        <v>54.243191009999997</v>
      </c>
      <c r="B1536" s="32" t="s">
        <v>40</v>
      </c>
      <c r="C1536" s="17">
        <v>-63.310229999999997</v>
      </c>
      <c r="D1536" s="17">
        <v>135.99896000000001</v>
      </c>
      <c r="E1536" s="40" t="s">
        <v>19</v>
      </c>
      <c r="F1536" s="18">
        <v>-59.8</v>
      </c>
      <c r="G1536" s="17">
        <v>-57.3</v>
      </c>
      <c r="H1536" s="17">
        <v>-57.4</v>
      </c>
      <c r="I1536" s="17">
        <v>-58.3</v>
      </c>
      <c r="J1536" s="17">
        <v>-59</v>
      </c>
      <c r="K1536" s="30">
        <v>-60.6</v>
      </c>
      <c r="L1536" s="10">
        <f t="shared" si="311"/>
        <v>-57.3</v>
      </c>
      <c r="M1536" s="52" t="str">
        <f t="shared" si="312"/>
        <v>high latitude</v>
      </c>
      <c r="N1536" s="32" t="s">
        <v>8</v>
      </c>
      <c r="O1536" s="24" t="s">
        <v>8</v>
      </c>
      <c r="P1536" s="24" t="s">
        <v>8</v>
      </c>
      <c r="Q1536" s="24" t="s">
        <v>8</v>
      </c>
      <c r="R1536" s="24" t="s">
        <v>8</v>
      </c>
      <c r="S1536" s="37" t="s">
        <v>8</v>
      </c>
      <c r="T1536" s="10" t="s">
        <v>8</v>
      </c>
      <c r="U1536" s="11" t="s">
        <v>8</v>
      </c>
      <c r="V1536" s="11" t="s">
        <v>8</v>
      </c>
      <c r="W1536" s="11" t="s">
        <v>8</v>
      </c>
      <c r="X1536" s="11" t="s">
        <v>8</v>
      </c>
      <c r="Y1536" s="12" t="s">
        <v>8</v>
      </c>
      <c r="Z1536" s="10">
        <f t="shared" si="318"/>
        <v>0.77393185505678741</v>
      </c>
      <c r="AA1536" s="50">
        <v>-0.33235892608479917</v>
      </c>
      <c r="AB1536" s="51">
        <v>-0.11129727739939672</v>
      </c>
      <c r="AC1536" s="51">
        <f t="shared" si="313"/>
        <v>24.465772489276056</v>
      </c>
      <c r="AD1536" s="11">
        <f t="shared" si="314"/>
        <v>30.987266225881264</v>
      </c>
      <c r="AE1536" s="65">
        <v>27.188941707751098</v>
      </c>
      <c r="AF1536" s="53">
        <v>33.128877301832702</v>
      </c>
      <c r="AG1536" s="85">
        <v>41.552511875492598</v>
      </c>
      <c r="AH1536" s="65" t="s">
        <v>8</v>
      </c>
      <c r="AI1536" s="11" t="s">
        <v>8</v>
      </c>
      <c r="AJ1536" s="11" t="s">
        <v>8</v>
      </c>
      <c r="AK1536" s="11" t="s">
        <v>8</v>
      </c>
      <c r="AL1536" s="11" t="s">
        <v>8</v>
      </c>
      <c r="AM1536" s="11" t="s">
        <v>8</v>
      </c>
      <c r="AN1536" s="3" t="str">
        <f t="shared" si="315"/>
        <v>n/a</v>
      </c>
      <c r="AO1536" s="3" t="str">
        <f t="shared" si="316"/>
        <v>n/a</v>
      </c>
      <c r="AP1536" s="3" t="s">
        <v>8</v>
      </c>
      <c r="AQ1536" s="124"/>
      <c r="AR1536" s="4"/>
      <c r="AS1536" s="3"/>
    </row>
    <row r="1537" spans="1:45" ht="15" customHeight="1">
      <c r="A1537" s="53">
        <v>54.271955060000003</v>
      </c>
      <c r="B1537" s="32" t="s">
        <v>40</v>
      </c>
      <c r="C1537" s="17">
        <v>-63.310229999999997</v>
      </c>
      <c r="D1537" s="17">
        <v>135.99896000000001</v>
      </c>
      <c r="E1537" s="40" t="s">
        <v>19</v>
      </c>
      <c r="F1537" s="18">
        <v>-59.8</v>
      </c>
      <c r="G1537" s="17">
        <v>-57.3</v>
      </c>
      <c r="H1537" s="17">
        <v>-57.4</v>
      </c>
      <c r="I1537" s="17">
        <v>-58.3</v>
      </c>
      <c r="J1537" s="17">
        <v>-59</v>
      </c>
      <c r="K1537" s="30">
        <v>-60.6</v>
      </c>
      <c r="L1537" s="10">
        <f t="shared" si="311"/>
        <v>-57.3</v>
      </c>
      <c r="M1537" s="52" t="str">
        <f t="shared" si="312"/>
        <v>high latitude</v>
      </c>
      <c r="N1537" s="32" t="s">
        <v>8</v>
      </c>
      <c r="O1537" s="24" t="s">
        <v>8</v>
      </c>
      <c r="P1537" s="24" t="s">
        <v>8</v>
      </c>
      <c r="Q1537" s="24" t="s">
        <v>8</v>
      </c>
      <c r="R1537" s="24" t="s">
        <v>8</v>
      </c>
      <c r="S1537" s="37" t="s">
        <v>8</v>
      </c>
      <c r="T1537" s="10" t="s">
        <v>8</v>
      </c>
      <c r="U1537" s="11" t="s">
        <v>8</v>
      </c>
      <c r="V1537" s="11" t="s">
        <v>8</v>
      </c>
      <c r="W1537" s="11" t="s">
        <v>8</v>
      </c>
      <c r="X1537" s="11" t="s">
        <v>8</v>
      </c>
      <c r="Y1537" s="12" t="s">
        <v>8</v>
      </c>
      <c r="Z1537" s="10">
        <f t="shared" si="318"/>
        <v>0.79533404029692467</v>
      </c>
      <c r="AA1537" s="47">
        <v>-0.33668801659244513</v>
      </c>
      <c r="AB1537" s="48">
        <v>-9.9450429345628352E-2</v>
      </c>
      <c r="AC1537" s="48">
        <f t="shared" si="313"/>
        <v>24.173558880009953</v>
      </c>
      <c r="AD1537" s="11">
        <f t="shared" si="314"/>
        <v>31.797590632759022</v>
      </c>
      <c r="AE1537" s="65">
        <v>28.4178096881963</v>
      </c>
      <c r="AF1537" s="53">
        <v>34.445352366021901</v>
      </c>
      <c r="AG1537" s="85">
        <v>43.156583385844101</v>
      </c>
      <c r="AH1537" s="65" t="s">
        <v>8</v>
      </c>
      <c r="AI1537" s="11" t="s">
        <v>8</v>
      </c>
      <c r="AJ1537" s="11" t="s">
        <v>8</v>
      </c>
      <c r="AK1537" s="11" t="s">
        <v>8</v>
      </c>
      <c r="AL1537" s="11" t="s">
        <v>8</v>
      </c>
      <c r="AM1537" s="11" t="s">
        <v>8</v>
      </c>
      <c r="AN1537" s="3" t="str">
        <f t="shared" si="315"/>
        <v>n/a</v>
      </c>
      <c r="AO1537" s="3" t="str">
        <f t="shared" si="316"/>
        <v>n/a</v>
      </c>
      <c r="AP1537" s="3" t="s">
        <v>8</v>
      </c>
      <c r="AQ1537" s="124"/>
      <c r="AR1537" s="4"/>
      <c r="AS1537" s="3"/>
    </row>
    <row r="1538" spans="1:45" ht="15" customHeight="1">
      <c r="A1538" s="21">
        <v>39.400561399717589</v>
      </c>
      <c r="B1538" s="32">
        <v>1263</v>
      </c>
      <c r="C1538" s="17">
        <v>-28.532857</v>
      </c>
      <c r="D1538" s="17">
        <v>2.7795070000000002</v>
      </c>
      <c r="E1538" s="40" t="s">
        <v>70</v>
      </c>
      <c r="F1538" s="18">
        <v>-42.4</v>
      </c>
      <c r="G1538" s="17">
        <v>-41.7</v>
      </c>
      <c r="H1538" s="17">
        <v>-37.9</v>
      </c>
      <c r="I1538" s="17">
        <v>-35.6</v>
      </c>
      <c r="J1538" s="17">
        <v>-34.299999999999997</v>
      </c>
      <c r="K1538" s="30">
        <v>-31.8</v>
      </c>
      <c r="L1538" s="10">
        <f t="shared" si="311"/>
        <v>-37.9</v>
      </c>
      <c r="M1538" s="52" t="str">
        <f t="shared" si="312"/>
        <v>mid latitude</v>
      </c>
      <c r="N1538" s="31" t="s">
        <v>8</v>
      </c>
      <c r="O1538" s="21" t="s">
        <v>8</v>
      </c>
      <c r="P1538" s="21" t="s">
        <v>8</v>
      </c>
      <c r="Q1538" s="21" t="s">
        <v>8</v>
      </c>
      <c r="R1538" s="21" t="s">
        <v>8</v>
      </c>
      <c r="S1538" s="22" t="s">
        <v>8</v>
      </c>
      <c r="T1538" s="31" t="s">
        <v>8</v>
      </c>
      <c r="U1538" s="21" t="s">
        <v>8</v>
      </c>
      <c r="V1538" s="21" t="s">
        <v>8</v>
      </c>
      <c r="W1538" s="21" t="s">
        <v>8</v>
      </c>
      <c r="X1538" s="21" t="s">
        <v>8</v>
      </c>
      <c r="Y1538" s="22" t="s">
        <v>8</v>
      </c>
      <c r="Z1538" s="10">
        <v>0.72363139808160026</v>
      </c>
      <c r="AA1538" s="21" t="s">
        <v>8</v>
      </c>
      <c r="AB1538" s="21">
        <f t="shared" ref="AB1538:AB1601" si="319">LOG(Z1538)</f>
        <v>-0.14048259753673129</v>
      </c>
      <c r="AC1538" s="21" t="s">
        <v>8</v>
      </c>
      <c r="AD1538" s="21">
        <f t="shared" si="314"/>
        <v>28.99099032848758</v>
      </c>
      <c r="AE1538" s="31">
        <v>22.055066340869999</v>
      </c>
      <c r="AF1538" s="21">
        <v>28.766963866709101</v>
      </c>
      <c r="AG1538" s="22">
        <v>34.532810128469897</v>
      </c>
      <c r="AH1538" s="31">
        <v>0.52188800000000002</v>
      </c>
      <c r="AI1538" s="11" t="s">
        <v>8</v>
      </c>
      <c r="AJ1538" s="11" t="s">
        <v>8</v>
      </c>
      <c r="AK1538" s="11" t="s">
        <v>8</v>
      </c>
      <c r="AL1538" s="11" t="s">
        <v>8</v>
      </c>
      <c r="AM1538" s="11" t="s">
        <v>8</v>
      </c>
      <c r="AN1538" s="3" t="str">
        <f t="shared" si="315"/>
        <v>n/a</v>
      </c>
      <c r="AO1538" s="3" t="str">
        <f t="shared" si="316"/>
        <v>n/a</v>
      </c>
      <c r="AP1538" s="3" t="s">
        <v>8</v>
      </c>
      <c r="AQ1538" s="124"/>
      <c r="AR1538" s="4"/>
      <c r="AS1538" s="3"/>
    </row>
    <row r="1539" spans="1:45" ht="15" customHeight="1">
      <c r="A1539" s="21">
        <v>39.507034322377798</v>
      </c>
      <c r="B1539" s="32">
        <v>1263</v>
      </c>
      <c r="C1539" s="17">
        <v>-28.532857</v>
      </c>
      <c r="D1539" s="17">
        <v>2.7795070000000002</v>
      </c>
      <c r="E1539" s="40" t="s">
        <v>70</v>
      </c>
      <c r="F1539" s="18">
        <v>-42.4</v>
      </c>
      <c r="G1539" s="17">
        <v>-41.7</v>
      </c>
      <c r="H1539" s="17">
        <v>-37.9</v>
      </c>
      <c r="I1539" s="17">
        <v>-35.6</v>
      </c>
      <c r="J1539" s="17">
        <v>-34.299999999999997</v>
      </c>
      <c r="K1539" s="30">
        <v>-31.8</v>
      </c>
      <c r="L1539" s="10">
        <f t="shared" ref="L1539:L1602" si="320">IF(A1539&lt;2,C1539,IF(A1539&lt;15,K1539,IF(A1539&lt;25,J1539,IF(A1539&lt;35,I1539,IF(A1539&lt;45,H1539,IF(A1539&lt;55,G1539,IF(A1539&lt;65,F1539,IF(A1539&lt;70,F1539,"no age"))))))))</f>
        <v>-37.9</v>
      </c>
      <c r="M1539" s="52" t="str">
        <f t="shared" ref="M1539:M1602" si="321">IF(ABS(L1539)&lt;=20,"low latitude",IF(ABS(L1539)&lt;=40,"mid latitude",IF(ABS(L1539)&lt;=50,"transition",IF(ABS(L1539)&gt;50,"high latitude","no category"))))</f>
        <v>mid latitude</v>
      </c>
      <c r="N1539" s="31" t="s">
        <v>8</v>
      </c>
      <c r="O1539" s="21" t="s">
        <v>8</v>
      </c>
      <c r="P1539" s="21" t="s">
        <v>8</v>
      </c>
      <c r="Q1539" s="21" t="s">
        <v>8</v>
      </c>
      <c r="R1539" s="21" t="s">
        <v>8</v>
      </c>
      <c r="S1539" s="22" t="s">
        <v>8</v>
      </c>
      <c r="T1539" s="31" t="s">
        <v>8</v>
      </c>
      <c r="U1539" s="21" t="s">
        <v>8</v>
      </c>
      <c r="V1539" s="21" t="s">
        <v>8</v>
      </c>
      <c r="W1539" s="21" t="s">
        <v>8</v>
      </c>
      <c r="X1539" s="21" t="s">
        <v>8</v>
      </c>
      <c r="Y1539" s="22" t="s">
        <v>8</v>
      </c>
      <c r="Z1539" s="10">
        <v>0.73854640801042259</v>
      </c>
      <c r="AA1539" s="21" t="s">
        <v>8</v>
      </c>
      <c r="AB1539" s="21">
        <f t="shared" si="319"/>
        <v>-0.13162220975000327</v>
      </c>
      <c r="AC1539" s="21" t="s">
        <v>8</v>
      </c>
      <c r="AD1539" s="21">
        <f t="shared" ref="AD1539:AD1589" si="322">68.4*AB1539+38.6</f>
        <v>29.597040853099777</v>
      </c>
      <c r="AE1539" s="31">
        <v>22.816199107117399</v>
      </c>
      <c r="AF1539" s="21">
        <v>29.601308911290602</v>
      </c>
      <c r="AG1539" s="22">
        <v>35.550718991696897</v>
      </c>
      <c r="AH1539" s="31">
        <v>0.41437175371263069</v>
      </c>
      <c r="AI1539" s="11" t="s">
        <v>8</v>
      </c>
      <c r="AJ1539" s="11" t="s">
        <v>8</v>
      </c>
      <c r="AK1539" s="11" t="s">
        <v>8</v>
      </c>
      <c r="AL1539" s="11" t="s">
        <v>8</v>
      </c>
      <c r="AM1539" s="11" t="s">
        <v>8</v>
      </c>
      <c r="AN1539" s="3" t="str">
        <f t="shared" ref="AN1539:AN1602" si="323">IF(T1539="n/a","n/a",T1539/X1539)</f>
        <v>n/a</v>
      </c>
      <c r="AO1539" s="3" t="str">
        <f t="shared" ref="AO1539:AO1602" si="324">IF(P1539="n/a","n/a",P1539/R1539)</f>
        <v>n/a</v>
      </c>
      <c r="AP1539" s="3" t="s">
        <v>8</v>
      </c>
      <c r="AQ1539" s="124"/>
      <c r="AR1539" s="4"/>
      <c r="AS1539" s="3"/>
    </row>
    <row r="1540" spans="1:45" ht="15" customHeight="1">
      <c r="A1540" s="21">
        <v>39.888281948465696</v>
      </c>
      <c r="B1540" s="32">
        <v>1263</v>
      </c>
      <c r="C1540" s="17">
        <v>-28.532857</v>
      </c>
      <c r="D1540" s="17">
        <v>2.7795070000000002</v>
      </c>
      <c r="E1540" s="40" t="s">
        <v>70</v>
      </c>
      <c r="F1540" s="18">
        <v>-42.4</v>
      </c>
      <c r="G1540" s="17">
        <v>-41.7</v>
      </c>
      <c r="H1540" s="17">
        <v>-37.9</v>
      </c>
      <c r="I1540" s="17">
        <v>-35.6</v>
      </c>
      <c r="J1540" s="17">
        <v>-34.299999999999997</v>
      </c>
      <c r="K1540" s="30">
        <v>-31.8</v>
      </c>
      <c r="L1540" s="10">
        <f t="shared" si="320"/>
        <v>-37.9</v>
      </c>
      <c r="M1540" s="52" t="str">
        <f t="shared" si="321"/>
        <v>mid latitude</v>
      </c>
      <c r="N1540" s="31" t="s">
        <v>8</v>
      </c>
      <c r="O1540" s="21" t="s">
        <v>8</v>
      </c>
      <c r="P1540" s="21" t="s">
        <v>8</v>
      </c>
      <c r="Q1540" s="21" t="s">
        <v>8</v>
      </c>
      <c r="R1540" s="21" t="s">
        <v>8</v>
      </c>
      <c r="S1540" s="22" t="s">
        <v>8</v>
      </c>
      <c r="T1540" s="31" t="s">
        <v>8</v>
      </c>
      <c r="U1540" s="21" t="s">
        <v>8</v>
      </c>
      <c r="V1540" s="21" t="s">
        <v>8</v>
      </c>
      <c r="W1540" s="21" t="s">
        <v>8</v>
      </c>
      <c r="X1540" s="21" t="s">
        <v>8</v>
      </c>
      <c r="Y1540" s="22" t="s">
        <v>8</v>
      </c>
      <c r="Z1540" s="10">
        <v>0.84753677038247177</v>
      </c>
      <c r="AA1540" s="21" t="s">
        <v>8</v>
      </c>
      <c r="AB1540" s="21">
        <f t="shared" si="319"/>
        <v>-7.1841450850203367E-2</v>
      </c>
      <c r="AC1540" s="21" t="s">
        <v>8</v>
      </c>
      <c r="AD1540" s="21">
        <f t="shared" si="322"/>
        <v>33.686044761846091</v>
      </c>
      <c r="AE1540" s="31">
        <v>28.496457756047999</v>
      </c>
      <c r="AF1540" s="21">
        <v>35.794845121675898</v>
      </c>
      <c r="AG1540" s="22">
        <v>42.971585633627598</v>
      </c>
      <c r="AH1540" s="31">
        <v>0.37399779471357364</v>
      </c>
      <c r="AI1540" s="11" t="s">
        <v>8</v>
      </c>
      <c r="AJ1540" s="11" t="s">
        <v>8</v>
      </c>
      <c r="AK1540" s="11" t="s">
        <v>8</v>
      </c>
      <c r="AL1540" s="11" t="s">
        <v>8</v>
      </c>
      <c r="AM1540" s="11" t="s">
        <v>8</v>
      </c>
      <c r="AN1540" s="3" t="str">
        <f t="shared" si="323"/>
        <v>n/a</v>
      </c>
      <c r="AO1540" s="3" t="str">
        <f t="shared" si="324"/>
        <v>n/a</v>
      </c>
      <c r="AP1540" s="3" t="s">
        <v>8</v>
      </c>
      <c r="AQ1540" s="124"/>
      <c r="AR1540" s="4"/>
      <c r="AS1540" s="3"/>
    </row>
    <row r="1541" spans="1:45" ht="15" customHeight="1">
      <c r="A1541" s="21">
        <v>39.940763726032955</v>
      </c>
      <c r="B1541" s="32">
        <v>1263</v>
      </c>
      <c r="C1541" s="17">
        <v>-28.532857</v>
      </c>
      <c r="D1541" s="17">
        <v>2.7795070000000002</v>
      </c>
      <c r="E1541" s="40" t="s">
        <v>70</v>
      </c>
      <c r="F1541" s="18">
        <v>-42.4</v>
      </c>
      <c r="G1541" s="17">
        <v>-41.7</v>
      </c>
      <c r="H1541" s="17">
        <v>-37.9</v>
      </c>
      <c r="I1541" s="17">
        <v>-35.6</v>
      </c>
      <c r="J1541" s="17">
        <v>-34.299999999999997</v>
      </c>
      <c r="K1541" s="30">
        <v>-31.8</v>
      </c>
      <c r="L1541" s="10">
        <f t="shared" si="320"/>
        <v>-37.9</v>
      </c>
      <c r="M1541" s="52" t="str">
        <f t="shared" si="321"/>
        <v>mid latitude</v>
      </c>
      <c r="N1541" s="31" t="s">
        <v>8</v>
      </c>
      <c r="O1541" s="21" t="s">
        <v>8</v>
      </c>
      <c r="P1541" s="21" t="s">
        <v>8</v>
      </c>
      <c r="Q1541" s="21" t="s">
        <v>8</v>
      </c>
      <c r="R1541" s="21" t="s">
        <v>8</v>
      </c>
      <c r="S1541" s="22" t="s">
        <v>8</v>
      </c>
      <c r="T1541" s="31" t="s">
        <v>8</v>
      </c>
      <c r="U1541" s="21" t="s">
        <v>8</v>
      </c>
      <c r="V1541" s="21" t="s">
        <v>8</v>
      </c>
      <c r="W1541" s="21" t="s">
        <v>8</v>
      </c>
      <c r="X1541" s="21" t="s">
        <v>8</v>
      </c>
      <c r="Y1541" s="22" t="s">
        <v>8</v>
      </c>
      <c r="Z1541" s="10">
        <v>0.80139429030921083</v>
      </c>
      <c r="AA1541" s="21" t="s">
        <v>8</v>
      </c>
      <c r="AB1541" s="21">
        <f t="shared" si="319"/>
        <v>-9.6153756108505684E-2</v>
      </c>
      <c r="AC1541" s="21" t="s">
        <v>8</v>
      </c>
      <c r="AD1541" s="21">
        <f t="shared" si="322"/>
        <v>32.023083082178211</v>
      </c>
      <c r="AE1541" s="31">
        <v>26.134290114063301</v>
      </c>
      <c r="AF1541" s="21">
        <v>33.176190681485203</v>
      </c>
      <c r="AG1541" s="22">
        <v>39.756514196566798</v>
      </c>
      <c r="AH1541" s="31">
        <v>0.45707900000000001</v>
      </c>
      <c r="AI1541" s="11" t="s">
        <v>8</v>
      </c>
      <c r="AJ1541" s="11" t="s">
        <v>8</v>
      </c>
      <c r="AK1541" s="11" t="s">
        <v>8</v>
      </c>
      <c r="AL1541" s="11" t="s">
        <v>8</v>
      </c>
      <c r="AM1541" s="11" t="s">
        <v>8</v>
      </c>
      <c r="AN1541" s="3" t="str">
        <f t="shared" si="323"/>
        <v>n/a</v>
      </c>
      <c r="AO1541" s="3" t="str">
        <f t="shared" si="324"/>
        <v>n/a</v>
      </c>
      <c r="AP1541" s="3" t="s">
        <v>8</v>
      </c>
      <c r="AQ1541" s="124"/>
      <c r="AR1541" s="4"/>
      <c r="AS1541" s="3"/>
    </row>
    <row r="1542" spans="1:45" ht="15" customHeight="1">
      <c r="A1542" s="21">
        <v>39.99490675314879</v>
      </c>
      <c r="B1542" s="32">
        <v>1263</v>
      </c>
      <c r="C1542" s="17">
        <v>-28.532857</v>
      </c>
      <c r="D1542" s="17">
        <v>2.7795070000000002</v>
      </c>
      <c r="E1542" s="40" t="s">
        <v>70</v>
      </c>
      <c r="F1542" s="18">
        <v>-42.4</v>
      </c>
      <c r="G1542" s="17">
        <v>-41.7</v>
      </c>
      <c r="H1542" s="17">
        <v>-37.9</v>
      </c>
      <c r="I1542" s="17">
        <v>-35.6</v>
      </c>
      <c r="J1542" s="17">
        <v>-34.299999999999997</v>
      </c>
      <c r="K1542" s="30">
        <v>-31.8</v>
      </c>
      <c r="L1542" s="10">
        <f t="shared" si="320"/>
        <v>-37.9</v>
      </c>
      <c r="M1542" s="52" t="str">
        <f t="shared" si="321"/>
        <v>mid latitude</v>
      </c>
      <c r="N1542" s="31" t="s">
        <v>8</v>
      </c>
      <c r="O1542" s="21" t="s">
        <v>8</v>
      </c>
      <c r="P1542" s="21" t="s">
        <v>8</v>
      </c>
      <c r="Q1542" s="21" t="s">
        <v>8</v>
      </c>
      <c r="R1542" s="21" t="s">
        <v>8</v>
      </c>
      <c r="S1542" s="22" t="s">
        <v>8</v>
      </c>
      <c r="T1542" s="31" t="s">
        <v>8</v>
      </c>
      <c r="U1542" s="21" t="s">
        <v>8</v>
      </c>
      <c r="V1542" s="21" t="s">
        <v>8</v>
      </c>
      <c r="W1542" s="21" t="s">
        <v>8</v>
      </c>
      <c r="X1542" s="21" t="s">
        <v>8</v>
      </c>
      <c r="Y1542" s="22" t="s">
        <v>8</v>
      </c>
      <c r="Z1542" s="10">
        <v>0.84735239054345424</v>
      </c>
      <c r="AA1542" s="21" t="s">
        <v>8</v>
      </c>
      <c r="AB1542" s="21">
        <f t="shared" si="319"/>
        <v>-7.1935940978314933E-2</v>
      </c>
      <c r="AC1542" s="21" t="s">
        <v>8</v>
      </c>
      <c r="AD1542" s="21">
        <f t="shared" si="322"/>
        <v>33.67958163708326</v>
      </c>
      <c r="AE1542" s="31">
        <v>28.444383711632799</v>
      </c>
      <c r="AF1542" s="21">
        <v>35.7701029220067</v>
      </c>
      <c r="AG1542" s="22">
        <v>42.929408468383897</v>
      </c>
      <c r="AH1542" s="31">
        <v>0.90918392577733331</v>
      </c>
      <c r="AI1542" s="11" t="s">
        <v>8</v>
      </c>
      <c r="AJ1542" s="11" t="s">
        <v>8</v>
      </c>
      <c r="AK1542" s="11" t="s">
        <v>8</v>
      </c>
      <c r="AL1542" s="11" t="s">
        <v>8</v>
      </c>
      <c r="AM1542" s="11" t="s">
        <v>8</v>
      </c>
      <c r="AN1542" s="3" t="str">
        <f t="shared" si="323"/>
        <v>n/a</v>
      </c>
      <c r="AO1542" s="3" t="str">
        <f t="shared" si="324"/>
        <v>n/a</v>
      </c>
      <c r="AP1542" s="3" t="s">
        <v>8</v>
      </c>
      <c r="AQ1542" s="124"/>
      <c r="AR1542" s="4"/>
      <c r="AS1542" s="3"/>
    </row>
    <row r="1543" spans="1:45" ht="15" customHeight="1">
      <c r="A1543" s="21">
        <v>40.02185758933043</v>
      </c>
      <c r="B1543" s="32">
        <v>1263</v>
      </c>
      <c r="C1543" s="17">
        <v>-28.532857</v>
      </c>
      <c r="D1543" s="17">
        <v>2.7795070000000002</v>
      </c>
      <c r="E1543" s="40" t="s">
        <v>70</v>
      </c>
      <c r="F1543" s="18">
        <v>-42.4</v>
      </c>
      <c r="G1543" s="17">
        <v>-41.7</v>
      </c>
      <c r="H1543" s="17">
        <v>-37.9</v>
      </c>
      <c r="I1543" s="17">
        <v>-35.6</v>
      </c>
      <c r="J1543" s="17">
        <v>-34.299999999999997</v>
      </c>
      <c r="K1543" s="30">
        <v>-31.8</v>
      </c>
      <c r="L1543" s="10">
        <f t="shared" si="320"/>
        <v>-37.9</v>
      </c>
      <c r="M1543" s="52" t="str">
        <f t="shared" si="321"/>
        <v>mid latitude</v>
      </c>
      <c r="N1543" s="31" t="s">
        <v>8</v>
      </c>
      <c r="O1543" s="21" t="s">
        <v>8</v>
      </c>
      <c r="P1543" s="21" t="s">
        <v>8</v>
      </c>
      <c r="Q1543" s="21" t="s">
        <v>8</v>
      </c>
      <c r="R1543" s="21" t="s">
        <v>8</v>
      </c>
      <c r="S1543" s="22" t="s">
        <v>8</v>
      </c>
      <c r="T1543" s="31" t="s">
        <v>8</v>
      </c>
      <c r="U1543" s="21" t="s">
        <v>8</v>
      </c>
      <c r="V1543" s="21" t="s">
        <v>8</v>
      </c>
      <c r="W1543" s="21" t="s">
        <v>8</v>
      </c>
      <c r="X1543" s="21" t="s">
        <v>8</v>
      </c>
      <c r="Y1543" s="22" t="s">
        <v>8</v>
      </c>
      <c r="Z1543" s="10">
        <v>0.83147093095555014</v>
      </c>
      <c r="AA1543" s="21" t="s">
        <v>8</v>
      </c>
      <c r="AB1543" s="21">
        <f t="shared" si="319"/>
        <v>-8.0152929542813306E-2</v>
      </c>
      <c r="AC1543" s="21" t="s">
        <v>8</v>
      </c>
      <c r="AD1543" s="21">
        <f t="shared" si="322"/>
        <v>33.117539619271568</v>
      </c>
      <c r="AE1543" s="31">
        <v>27.686611863496299</v>
      </c>
      <c r="AF1543" s="21">
        <v>34.904252666250102</v>
      </c>
      <c r="AG1543" s="22">
        <v>41.838154320809402</v>
      </c>
      <c r="AH1543" s="31" t="s">
        <v>8</v>
      </c>
      <c r="AI1543" s="11" t="s">
        <v>8</v>
      </c>
      <c r="AJ1543" s="11" t="s">
        <v>8</v>
      </c>
      <c r="AK1543" s="11" t="s">
        <v>8</v>
      </c>
      <c r="AL1543" s="11" t="s">
        <v>8</v>
      </c>
      <c r="AM1543" s="11" t="s">
        <v>8</v>
      </c>
      <c r="AN1543" s="3" t="str">
        <f t="shared" si="323"/>
        <v>n/a</v>
      </c>
      <c r="AO1543" s="3" t="str">
        <f t="shared" si="324"/>
        <v>n/a</v>
      </c>
      <c r="AP1543" s="3" t="s">
        <v>8</v>
      </c>
      <c r="AQ1543" s="124"/>
      <c r="AR1543" s="4"/>
      <c r="AS1543" s="3"/>
    </row>
    <row r="1544" spans="1:45" ht="15" customHeight="1">
      <c r="A1544" s="21">
        <v>40.046236693553432</v>
      </c>
      <c r="B1544" s="32">
        <v>1263</v>
      </c>
      <c r="C1544" s="17">
        <v>-28.532857</v>
      </c>
      <c r="D1544" s="17">
        <v>2.7795070000000002</v>
      </c>
      <c r="E1544" s="40" t="s">
        <v>70</v>
      </c>
      <c r="F1544" s="18">
        <v>-42.4</v>
      </c>
      <c r="G1544" s="17">
        <v>-41.7</v>
      </c>
      <c r="H1544" s="17">
        <v>-37.9</v>
      </c>
      <c r="I1544" s="17">
        <v>-35.6</v>
      </c>
      <c r="J1544" s="17">
        <v>-34.299999999999997</v>
      </c>
      <c r="K1544" s="30">
        <v>-31.8</v>
      </c>
      <c r="L1544" s="10">
        <f t="shared" si="320"/>
        <v>-37.9</v>
      </c>
      <c r="M1544" s="52" t="str">
        <f t="shared" si="321"/>
        <v>mid latitude</v>
      </c>
      <c r="N1544" s="31" t="s">
        <v>8</v>
      </c>
      <c r="O1544" s="21" t="s">
        <v>8</v>
      </c>
      <c r="P1544" s="21" t="s">
        <v>8</v>
      </c>
      <c r="Q1544" s="21" t="s">
        <v>8</v>
      </c>
      <c r="R1544" s="21" t="s">
        <v>8</v>
      </c>
      <c r="S1544" s="22" t="s">
        <v>8</v>
      </c>
      <c r="T1544" s="31" t="s">
        <v>8</v>
      </c>
      <c r="U1544" s="21" t="s">
        <v>8</v>
      </c>
      <c r="V1544" s="21" t="s">
        <v>8</v>
      </c>
      <c r="W1544" s="21" t="s">
        <v>8</v>
      </c>
      <c r="X1544" s="21" t="s">
        <v>8</v>
      </c>
      <c r="Y1544" s="22" t="s">
        <v>8</v>
      </c>
      <c r="Z1544" s="10">
        <v>0.89325391141033594</v>
      </c>
      <c r="AA1544" s="21" t="s">
        <v>8</v>
      </c>
      <c r="AB1544" s="21">
        <f t="shared" si="319"/>
        <v>-4.9025073418042818E-2</v>
      </c>
      <c r="AC1544" s="21" t="s">
        <v>8</v>
      </c>
      <c r="AD1544" s="21">
        <f t="shared" si="322"/>
        <v>35.24668497820587</v>
      </c>
      <c r="AE1544" s="31">
        <v>30.706950099015</v>
      </c>
      <c r="AF1544" s="21">
        <v>38.419736112674897</v>
      </c>
      <c r="AG1544" s="22">
        <v>46.199123071334903</v>
      </c>
      <c r="AH1544" s="31">
        <v>0.63651599999999997</v>
      </c>
      <c r="AI1544" s="11" t="s">
        <v>8</v>
      </c>
      <c r="AJ1544" s="11" t="s">
        <v>8</v>
      </c>
      <c r="AK1544" s="11" t="s">
        <v>8</v>
      </c>
      <c r="AL1544" s="11" t="s">
        <v>8</v>
      </c>
      <c r="AM1544" s="11" t="s">
        <v>8</v>
      </c>
      <c r="AN1544" s="3" t="str">
        <f t="shared" si="323"/>
        <v>n/a</v>
      </c>
      <c r="AO1544" s="3" t="str">
        <f t="shared" si="324"/>
        <v>n/a</v>
      </c>
      <c r="AP1544" s="3" t="s">
        <v>8</v>
      </c>
      <c r="AQ1544" s="124"/>
      <c r="AR1544" s="4"/>
      <c r="AS1544" s="3"/>
    </row>
    <row r="1545" spans="1:45" ht="15" customHeight="1">
      <c r="A1545" s="21">
        <v>40.075747817601915</v>
      </c>
      <c r="B1545" s="32">
        <v>1263</v>
      </c>
      <c r="C1545" s="17">
        <v>-28.532857</v>
      </c>
      <c r="D1545" s="17">
        <v>2.7795070000000002</v>
      </c>
      <c r="E1545" s="40" t="s">
        <v>70</v>
      </c>
      <c r="F1545" s="18">
        <v>-42.4</v>
      </c>
      <c r="G1545" s="17">
        <v>-41.7</v>
      </c>
      <c r="H1545" s="17">
        <v>-37.9</v>
      </c>
      <c r="I1545" s="17">
        <v>-35.6</v>
      </c>
      <c r="J1545" s="17">
        <v>-34.299999999999997</v>
      </c>
      <c r="K1545" s="30">
        <v>-31.8</v>
      </c>
      <c r="L1545" s="10">
        <f t="shared" si="320"/>
        <v>-37.9</v>
      </c>
      <c r="M1545" s="52" t="str">
        <f t="shared" si="321"/>
        <v>mid latitude</v>
      </c>
      <c r="N1545" s="31" t="s">
        <v>8</v>
      </c>
      <c r="O1545" s="21" t="s">
        <v>8</v>
      </c>
      <c r="P1545" s="21" t="s">
        <v>8</v>
      </c>
      <c r="Q1545" s="21" t="s">
        <v>8</v>
      </c>
      <c r="R1545" s="21" t="s">
        <v>8</v>
      </c>
      <c r="S1545" s="22" t="s">
        <v>8</v>
      </c>
      <c r="T1545" s="31" t="s">
        <v>8</v>
      </c>
      <c r="U1545" s="21" t="s">
        <v>8</v>
      </c>
      <c r="V1545" s="21" t="s">
        <v>8</v>
      </c>
      <c r="W1545" s="21" t="s">
        <v>8</v>
      </c>
      <c r="X1545" s="21" t="s">
        <v>8</v>
      </c>
      <c r="Y1545" s="22" t="s">
        <v>8</v>
      </c>
      <c r="Z1545" s="10">
        <v>0.87479330390429622</v>
      </c>
      <c r="AA1545" s="21" t="s">
        <v>8</v>
      </c>
      <c r="AB1545" s="21">
        <f t="shared" si="319"/>
        <v>-5.809454992400314E-2</v>
      </c>
      <c r="AC1545" s="21" t="s">
        <v>8</v>
      </c>
      <c r="AD1545" s="21">
        <f t="shared" si="322"/>
        <v>34.626332785198187</v>
      </c>
      <c r="AE1545" s="31">
        <v>29.802861125257401</v>
      </c>
      <c r="AF1545" s="21">
        <v>37.353308601483498</v>
      </c>
      <c r="AG1545" s="22">
        <v>44.765224413990197</v>
      </c>
      <c r="AH1545" s="31">
        <v>0.56113800000000003</v>
      </c>
      <c r="AI1545" s="11" t="s">
        <v>8</v>
      </c>
      <c r="AJ1545" s="11" t="s">
        <v>8</v>
      </c>
      <c r="AK1545" s="11" t="s">
        <v>8</v>
      </c>
      <c r="AL1545" s="11" t="s">
        <v>8</v>
      </c>
      <c r="AM1545" s="11" t="s">
        <v>8</v>
      </c>
      <c r="AN1545" s="3" t="str">
        <f t="shared" si="323"/>
        <v>n/a</v>
      </c>
      <c r="AO1545" s="3" t="str">
        <f t="shared" si="324"/>
        <v>n/a</v>
      </c>
      <c r="AP1545" s="3" t="s">
        <v>8</v>
      </c>
      <c r="AQ1545" s="124"/>
      <c r="AR1545" s="4"/>
      <c r="AS1545" s="3"/>
    </row>
    <row r="1546" spans="1:45" ht="15" customHeight="1">
      <c r="A1546" s="21">
        <v>40.101412787804236</v>
      </c>
      <c r="B1546" s="32">
        <v>1263</v>
      </c>
      <c r="C1546" s="17">
        <v>-28.532857</v>
      </c>
      <c r="D1546" s="17">
        <v>2.7795070000000002</v>
      </c>
      <c r="E1546" s="40" t="s">
        <v>70</v>
      </c>
      <c r="F1546" s="18">
        <v>-42.4</v>
      </c>
      <c r="G1546" s="17">
        <v>-41.7</v>
      </c>
      <c r="H1546" s="17">
        <v>-37.9</v>
      </c>
      <c r="I1546" s="17">
        <v>-35.6</v>
      </c>
      <c r="J1546" s="17">
        <v>-34.299999999999997</v>
      </c>
      <c r="K1546" s="30">
        <v>-31.8</v>
      </c>
      <c r="L1546" s="10">
        <f t="shared" si="320"/>
        <v>-37.9</v>
      </c>
      <c r="M1546" s="52" t="str">
        <f t="shared" si="321"/>
        <v>mid latitude</v>
      </c>
      <c r="N1546" s="31" t="s">
        <v>8</v>
      </c>
      <c r="O1546" s="21" t="s">
        <v>8</v>
      </c>
      <c r="P1546" s="21" t="s">
        <v>8</v>
      </c>
      <c r="Q1546" s="21" t="s">
        <v>8</v>
      </c>
      <c r="R1546" s="21" t="s">
        <v>8</v>
      </c>
      <c r="S1546" s="22" t="s">
        <v>8</v>
      </c>
      <c r="T1546" s="31" t="s">
        <v>8</v>
      </c>
      <c r="U1546" s="21" t="s">
        <v>8</v>
      </c>
      <c r="V1546" s="21" t="s">
        <v>8</v>
      </c>
      <c r="W1546" s="21" t="s">
        <v>8</v>
      </c>
      <c r="X1546" s="21" t="s">
        <v>8</v>
      </c>
      <c r="Y1546" s="22" t="s">
        <v>8</v>
      </c>
      <c r="Z1546" s="10">
        <v>0.70436061484778945</v>
      </c>
      <c r="AA1546" s="21" t="s">
        <v>8</v>
      </c>
      <c r="AB1546" s="21">
        <f t="shared" si="319"/>
        <v>-0.15220493611259897</v>
      </c>
      <c r="AC1546" s="21" t="s">
        <v>8</v>
      </c>
      <c r="AD1546" s="21">
        <f t="shared" si="322"/>
        <v>28.189182369898234</v>
      </c>
      <c r="AE1546" s="31">
        <v>20.960790084792201</v>
      </c>
      <c r="AF1546" s="21">
        <v>27.658077340629799</v>
      </c>
      <c r="AG1546" s="22">
        <v>33.310687250299303</v>
      </c>
      <c r="AH1546" s="31">
        <v>0.14615400000000001</v>
      </c>
      <c r="AI1546" s="11" t="s">
        <v>8</v>
      </c>
      <c r="AJ1546" s="11" t="s">
        <v>8</v>
      </c>
      <c r="AK1546" s="11" t="s">
        <v>8</v>
      </c>
      <c r="AL1546" s="11" t="s">
        <v>8</v>
      </c>
      <c r="AM1546" s="11" t="s">
        <v>8</v>
      </c>
      <c r="AN1546" s="3" t="str">
        <f t="shared" si="323"/>
        <v>n/a</v>
      </c>
      <c r="AO1546" s="3" t="str">
        <f t="shared" si="324"/>
        <v>n/a</v>
      </c>
      <c r="AP1546" s="3" t="s">
        <v>8</v>
      </c>
      <c r="AQ1546" s="124"/>
      <c r="AR1546" s="4"/>
      <c r="AS1546" s="3"/>
    </row>
    <row r="1547" spans="1:45" ht="15" customHeight="1">
      <c r="A1547" s="21">
        <v>40.15658888205504</v>
      </c>
      <c r="B1547" s="32">
        <v>1263</v>
      </c>
      <c r="C1547" s="17">
        <v>-28.532857</v>
      </c>
      <c r="D1547" s="17">
        <v>2.7795070000000002</v>
      </c>
      <c r="E1547" s="40" t="s">
        <v>70</v>
      </c>
      <c r="F1547" s="18">
        <v>-42.4</v>
      </c>
      <c r="G1547" s="17">
        <v>-41.7</v>
      </c>
      <c r="H1547" s="17">
        <v>-37.9</v>
      </c>
      <c r="I1547" s="17">
        <v>-35.6</v>
      </c>
      <c r="J1547" s="17">
        <v>-34.299999999999997</v>
      </c>
      <c r="K1547" s="30">
        <v>-31.8</v>
      </c>
      <c r="L1547" s="10">
        <f t="shared" si="320"/>
        <v>-37.9</v>
      </c>
      <c r="M1547" s="52" t="str">
        <f t="shared" si="321"/>
        <v>mid latitude</v>
      </c>
      <c r="N1547" s="31" t="s">
        <v>8</v>
      </c>
      <c r="O1547" s="21" t="s">
        <v>8</v>
      </c>
      <c r="P1547" s="21" t="s">
        <v>8</v>
      </c>
      <c r="Q1547" s="21" t="s">
        <v>8</v>
      </c>
      <c r="R1547" s="21" t="s">
        <v>8</v>
      </c>
      <c r="S1547" s="22" t="s">
        <v>8</v>
      </c>
      <c r="T1547" s="31" t="s">
        <v>8</v>
      </c>
      <c r="U1547" s="21" t="s">
        <v>8</v>
      </c>
      <c r="V1547" s="21" t="s">
        <v>8</v>
      </c>
      <c r="W1547" s="21" t="s">
        <v>8</v>
      </c>
      <c r="X1547" s="21" t="s">
        <v>8</v>
      </c>
      <c r="Y1547" s="22" t="s">
        <v>8</v>
      </c>
      <c r="Z1547" s="10">
        <v>0.7580449025024727</v>
      </c>
      <c r="AA1547" s="21" t="s">
        <v>8</v>
      </c>
      <c r="AB1547" s="21">
        <f t="shared" si="319"/>
        <v>-0.12030506833698122</v>
      </c>
      <c r="AC1547" s="21" t="s">
        <v>8</v>
      </c>
      <c r="AD1547" s="21">
        <f t="shared" si="322"/>
        <v>30.371133325750485</v>
      </c>
      <c r="AE1547" s="31">
        <v>23.8492696271841</v>
      </c>
      <c r="AF1547" s="21">
        <v>30.720242058473598</v>
      </c>
      <c r="AG1547" s="22">
        <v>36.925528233587997</v>
      </c>
      <c r="AH1547" s="31">
        <v>0.42056900000000003</v>
      </c>
      <c r="AI1547" s="11" t="s">
        <v>8</v>
      </c>
      <c r="AJ1547" s="11" t="s">
        <v>8</v>
      </c>
      <c r="AK1547" s="11" t="s">
        <v>8</v>
      </c>
      <c r="AL1547" s="11" t="s">
        <v>8</v>
      </c>
      <c r="AM1547" s="11" t="s">
        <v>8</v>
      </c>
      <c r="AN1547" s="3" t="str">
        <f t="shared" si="323"/>
        <v>n/a</v>
      </c>
      <c r="AO1547" s="3" t="str">
        <f t="shared" si="324"/>
        <v>n/a</v>
      </c>
      <c r="AP1547" s="3" t="s">
        <v>8</v>
      </c>
      <c r="AQ1547" s="124"/>
      <c r="AR1547" s="4"/>
      <c r="AS1547" s="3"/>
    </row>
    <row r="1548" spans="1:45" ht="15" customHeight="1">
      <c r="A1548" s="21">
        <v>40.182250037560095</v>
      </c>
      <c r="B1548" s="32">
        <v>1263</v>
      </c>
      <c r="C1548" s="17">
        <v>-28.532857</v>
      </c>
      <c r="D1548" s="17">
        <v>2.7795070000000002</v>
      </c>
      <c r="E1548" s="40" t="s">
        <v>70</v>
      </c>
      <c r="F1548" s="18">
        <v>-42.4</v>
      </c>
      <c r="G1548" s="17">
        <v>-41.7</v>
      </c>
      <c r="H1548" s="17">
        <v>-37.9</v>
      </c>
      <c r="I1548" s="17">
        <v>-35.6</v>
      </c>
      <c r="J1548" s="17">
        <v>-34.299999999999997</v>
      </c>
      <c r="K1548" s="30">
        <v>-31.8</v>
      </c>
      <c r="L1548" s="10">
        <f t="shared" si="320"/>
        <v>-37.9</v>
      </c>
      <c r="M1548" s="52" t="str">
        <f t="shared" si="321"/>
        <v>mid latitude</v>
      </c>
      <c r="N1548" s="31" t="s">
        <v>8</v>
      </c>
      <c r="O1548" s="21" t="s">
        <v>8</v>
      </c>
      <c r="P1548" s="21" t="s">
        <v>8</v>
      </c>
      <c r="Q1548" s="21" t="s">
        <v>8</v>
      </c>
      <c r="R1548" s="21" t="s">
        <v>8</v>
      </c>
      <c r="S1548" s="22" t="s">
        <v>8</v>
      </c>
      <c r="T1548" s="31" t="s">
        <v>8</v>
      </c>
      <c r="U1548" s="21" t="s">
        <v>8</v>
      </c>
      <c r="V1548" s="21" t="s">
        <v>8</v>
      </c>
      <c r="W1548" s="21" t="s">
        <v>8</v>
      </c>
      <c r="X1548" s="21" t="s">
        <v>8</v>
      </c>
      <c r="Y1548" s="22" t="s">
        <v>8</v>
      </c>
      <c r="Z1548" s="10">
        <v>0.77458963633274003</v>
      </c>
      <c r="AA1548" s="21" t="s">
        <v>8</v>
      </c>
      <c r="AB1548" s="21">
        <f t="shared" si="319"/>
        <v>-0.11092831797943911</v>
      </c>
      <c r="AC1548" s="21" t="s">
        <v>8</v>
      </c>
      <c r="AD1548" s="21">
        <f t="shared" si="322"/>
        <v>31.012503050206366</v>
      </c>
      <c r="AE1548" s="31">
        <v>24.740600158776399</v>
      </c>
      <c r="AF1548" s="21">
        <v>31.6614375375515</v>
      </c>
      <c r="AG1548" s="22">
        <v>37.946525923147298</v>
      </c>
      <c r="AH1548" s="31">
        <v>0.36783300000000002</v>
      </c>
      <c r="AI1548" s="11" t="s">
        <v>8</v>
      </c>
      <c r="AJ1548" s="11" t="s">
        <v>8</v>
      </c>
      <c r="AK1548" s="11" t="s">
        <v>8</v>
      </c>
      <c r="AL1548" s="11" t="s">
        <v>8</v>
      </c>
      <c r="AM1548" s="11" t="s">
        <v>8</v>
      </c>
      <c r="AN1548" s="3" t="str">
        <f t="shared" si="323"/>
        <v>n/a</v>
      </c>
      <c r="AO1548" s="3" t="str">
        <f t="shared" si="324"/>
        <v>n/a</v>
      </c>
      <c r="AP1548" s="3" t="s">
        <v>8</v>
      </c>
      <c r="AQ1548" s="124"/>
      <c r="AR1548" s="4"/>
      <c r="AS1548" s="3"/>
    </row>
    <row r="1549" spans="1:45" ht="15" customHeight="1">
      <c r="A1549" s="21">
        <v>40.210479110326524</v>
      </c>
      <c r="B1549" s="32">
        <v>1263</v>
      </c>
      <c r="C1549" s="17">
        <v>-28.532857</v>
      </c>
      <c r="D1549" s="17">
        <v>2.7795070000000002</v>
      </c>
      <c r="E1549" s="40" t="s">
        <v>70</v>
      </c>
      <c r="F1549" s="18">
        <v>-42.4</v>
      </c>
      <c r="G1549" s="17">
        <v>-41.7</v>
      </c>
      <c r="H1549" s="17">
        <v>-37.9</v>
      </c>
      <c r="I1549" s="17">
        <v>-35.6</v>
      </c>
      <c r="J1549" s="17">
        <v>-34.299999999999997</v>
      </c>
      <c r="K1549" s="30">
        <v>-31.8</v>
      </c>
      <c r="L1549" s="10">
        <f t="shared" si="320"/>
        <v>-37.9</v>
      </c>
      <c r="M1549" s="52" t="str">
        <f t="shared" si="321"/>
        <v>mid latitude</v>
      </c>
      <c r="N1549" s="31" t="s">
        <v>8</v>
      </c>
      <c r="O1549" s="21" t="s">
        <v>8</v>
      </c>
      <c r="P1549" s="21" t="s">
        <v>8</v>
      </c>
      <c r="Q1549" s="21" t="s">
        <v>8</v>
      </c>
      <c r="R1549" s="21" t="s">
        <v>8</v>
      </c>
      <c r="S1549" s="22" t="s">
        <v>8</v>
      </c>
      <c r="T1549" s="31" t="s">
        <v>8</v>
      </c>
      <c r="U1549" s="21" t="s">
        <v>8</v>
      </c>
      <c r="V1549" s="21" t="s">
        <v>8</v>
      </c>
      <c r="W1549" s="21" t="s">
        <v>8</v>
      </c>
      <c r="X1549" s="21" t="s">
        <v>8</v>
      </c>
      <c r="Y1549" s="22" t="s">
        <v>8</v>
      </c>
      <c r="Z1549" s="10">
        <v>0.8584403502088187</v>
      </c>
      <c r="AA1549" s="21" t="s">
        <v>8</v>
      </c>
      <c r="AB1549" s="21">
        <f t="shared" si="319"/>
        <v>-6.6289876944737799E-2</v>
      </c>
      <c r="AC1549" s="21" t="s">
        <v>8</v>
      </c>
      <c r="AD1549" s="21">
        <f t="shared" si="322"/>
        <v>34.065772416979939</v>
      </c>
      <c r="AE1549" s="31">
        <v>29.014711827948499</v>
      </c>
      <c r="AF1549" s="21">
        <v>36.420542172328197</v>
      </c>
      <c r="AG1549" s="22">
        <v>43.783621511901103</v>
      </c>
      <c r="AH1549" s="31" t="s">
        <v>8</v>
      </c>
      <c r="AI1549" s="11" t="s">
        <v>8</v>
      </c>
      <c r="AJ1549" s="11" t="s">
        <v>8</v>
      </c>
      <c r="AK1549" s="11" t="s">
        <v>8</v>
      </c>
      <c r="AL1549" s="11" t="s">
        <v>8</v>
      </c>
      <c r="AM1549" s="11" t="s">
        <v>8</v>
      </c>
      <c r="AN1549" s="3" t="str">
        <f t="shared" si="323"/>
        <v>n/a</v>
      </c>
      <c r="AO1549" s="3" t="str">
        <f t="shared" si="324"/>
        <v>n/a</v>
      </c>
      <c r="AP1549" s="3" t="s">
        <v>8</v>
      </c>
      <c r="AQ1549" s="124"/>
      <c r="AR1549" s="4"/>
      <c r="AS1549" s="3"/>
    </row>
    <row r="1550" spans="1:45" ht="15" customHeight="1">
      <c r="A1550" s="21">
        <v>40.239990234375</v>
      </c>
      <c r="B1550" s="32">
        <v>1263</v>
      </c>
      <c r="C1550" s="17">
        <v>-28.532857</v>
      </c>
      <c r="D1550" s="17">
        <v>2.7795070000000002</v>
      </c>
      <c r="E1550" s="40" t="s">
        <v>70</v>
      </c>
      <c r="F1550" s="18">
        <v>-42.4</v>
      </c>
      <c r="G1550" s="17">
        <v>-41.7</v>
      </c>
      <c r="H1550" s="17">
        <v>-37.9</v>
      </c>
      <c r="I1550" s="17">
        <v>-35.6</v>
      </c>
      <c r="J1550" s="17">
        <v>-34.299999999999997</v>
      </c>
      <c r="K1550" s="30">
        <v>-31.8</v>
      </c>
      <c r="L1550" s="10">
        <f t="shared" si="320"/>
        <v>-37.9</v>
      </c>
      <c r="M1550" s="52" t="str">
        <f t="shared" si="321"/>
        <v>mid latitude</v>
      </c>
      <c r="N1550" s="31" t="s">
        <v>8</v>
      </c>
      <c r="O1550" s="21" t="s">
        <v>8</v>
      </c>
      <c r="P1550" s="21" t="s">
        <v>8</v>
      </c>
      <c r="Q1550" s="21" t="s">
        <v>8</v>
      </c>
      <c r="R1550" s="21" t="s">
        <v>8</v>
      </c>
      <c r="S1550" s="22" t="s">
        <v>8</v>
      </c>
      <c r="T1550" s="31" t="s">
        <v>8</v>
      </c>
      <c r="U1550" s="21" t="s">
        <v>8</v>
      </c>
      <c r="V1550" s="21" t="s">
        <v>8</v>
      </c>
      <c r="W1550" s="21" t="s">
        <v>8</v>
      </c>
      <c r="X1550" s="21" t="s">
        <v>8</v>
      </c>
      <c r="Y1550" s="22" t="s">
        <v>8</v>
      </c>
      <c r="Z1550" s="10">
        <v>0.82761327753360536</v>
      </c>
      <c r="AA1550" s="21" t="s">
        <v>8</v>
      </c>
      <c r="AB1550" s="21">
        <f t="shared" si="319"/>
        <v>-8.2172550493830168E-2</v>
      </c>
      <c r="AC1550" s="21" t="s">
        <v>8</v>
      </c>
      <c r="AD1550" s="21">
        <f t="shared" si="322"/>
        <v>32.979397546222017</v>
      </c>
      <c r="AE1550" s="31">
        <v>27.572224616588201</v>
      </c>
      <c r="AF1550" s="21">
        <v>34.677994258768898</v>
      </c>
      <c r="AG1550" s="22">
        <v>41.635252881588599</v>
      </c>
      <c r="AH1550" s="31">
        <v>0</v>
      </c>
      <c r="AI1550" s="11" t="s">
        <v>8</v>
      </c>
      <c r="AJ1550" s="11" t="s">
        <v>8</v>
      </c>
      <c r="AK1550" s="11" t="s">
        <v>8</v>
      </c>
      <c r="AL1550" s="11" t="s">
        <v>8</v>
      </c>
      <c r="AM1550" s="11" t="s">
        <v>8</v>
      </c>
      <c r="AN1550" s="3" t="str">
        <f t="shared" si="323"/>
        <v>n/a</v>
      </c>
      <c r="AO1550" s="3" t="str">
        <f t="shared" si="324"/>
        <v>n/a</v>
      </c>
      <c r="AP1550" s="3" t="s">
        <v>8</v>
      </c>
      <c r="AQ1550" s="124"/>
      <c r="AR1550" s="4"/>
      <c r="AS1550" s="3"/>
    </row>
    <row r="1551" spans="1:45" ht="15" customHeight="1">
      <c r="A1551" s="21">
        <v>40.263087287315955</v>
      </c>
      <c r="B1551" s="32">
        <v>1263</v>
      </c>
      <c r="C1551" s="17">
        <v>-28.532857</v>
      </c>
      <c r="D1551" s="17">
        <v>2.7795070000000002</v>
      </c>
      <c r="E1551" s="40" t="s">
        <v>70</v>
      </c>
      <c r="F1551" s="18">
        <v>-42.4</v>
      </c>
      <c r="G1551" s="17">
        <v>-41.7</v>
      </c>
      <c r="H1551" s="17">
        <v>-37.9</v>
      </c>
      <c r="I1551" s="17">
        <v>-35.6</v>
      </c>
      <c r="J1551" s="17">
        <v>-34.299999999999997</v>
      </c>
      <c r="K1551" s="30">
        <v>-31.8</v>
      </c>
      <c r="L1551" s="10">
        <f t="shared" si="320"/>
        <v>-37.9</v>
      </c>
      <c r="M1551" s="52" t="str">
        <f t="shared" si="321"/>
        <v>mid latitude</v>
      </c>
      <c r="N1551" s="31" t="s">
        <v>8</v>
      </c>
      <c r="O1551" s="21" t="s">
        <v>8</v>
      </c>
      <c r="P1551" s="21" t="s">
        <v>8</v>
      </c>
      <c r="Q1551" s="21" t="s">
        <v>8</v>
      </c>
      <c r="R1551" s="21" t="s">
        <v>8</v>
      </c>
      <c r="S1551" s="22" t="s">
        <v>8</v>
      </c>
      <c r="T1551" s="31" t="s">
        <v>8</v>
      </c>
      <c r="U1551" s="21" t="s">
        <v>8</v>
      </c>
      <c r="V1551" s="21" t="s">
        <v>8</v>
      </c>
      <c r="W1551" s="21" t="s">
        <v>8</v>
      </c>
      <c r="X1551" s="21" t="s">
        <v>8</v>
      </c>
      <c r="Y1551" s="22" t="s">
        <v>8</v>
      </c>
      <c r="Z1551" s="10">
        <v>0.78170497713536857</v>
      </c>
      <c r="AA1551" s="21" t="s">
        <v>8</v>
      </c>
      <c r="AB1551" s="21">
        <f t="shared" si="319"/>
        <v>-0.10695712287012404</v>
      </c>
      <c r="AC1551" s="21" t="s">
        <v>8</v>
      </c>
      <c r="AD1551" s="21">
        <f t="shared" si="322"/>
        <v>31.284132795683515</v>
      </c>
      <c r="AE1551" s="31">
        <v>25.187423387544499</v>
      </c>
      <c r="AF1551" s="21">
        <v>32.0901152765828</v>
      </c>
      <c r="AG1551" s="22">
        <v>38.436030221486497</v>
      </c>
      <c r="AH1551" s="31">
        <v>0.73195200000000005</v>
      </c>
      <c r="AI1551" s="11" t="s">
        <v>8</v>
      </c>
      <c r="AJ1551" s="11" t="s">
        <v>8</v>
      </c>
      <c r="AK1551" s="11" t="s">
        <v>8</v>
      </c>
      <c r="AL1551" s="11" t="s">
        <v>8</v>
      </c>
      <c r="AM1551" s="11" t="s">
        <v>8</v>
      </c>
      <c r="AN1551" s="3" t="str">
        <f t="shared" si="323"/>
        <v>n/a</v>
      </c>
      <c r="AO1551" s="3" t="str">
        <f t="shared" si="324"/>
        <v>n/a</v>
      </c>
      <c r="AP1551" s="3" t="s">
        <v>8</v>
      </c>
      <c r="AQ1551" s="124"/>
      <c r="AR1551" s="4"/>
      <c r="AS1551" s="3"/>
    </row>
    <row r="1552" spans="1:45" ht="15" customHeight="1">
      <c r="A1552" s="21">
        <v>40.291316360082384</v>
      </c>
      <c r="B1552" s="32">
        <v>1263</v>
      </c>
      <c r="C1552" s="17">
        <v>-28.532857</v>
      </c>
      <c r="D1552" s="17">
        <v>2.7795070000000002</v>
      </c>
      <c r="E1552" s="40" t="s">
        <v>70</v>
      </c>
      <c r="F1552" s="18">
        <v>-42.4</v>
      </c>
      <c r="G1552" s="17">
        <v>-41.7</v>
      </c>
      <c r="H1552" s="17">
        <v>-37.9</v>
      </c>
      <c r="I1552" s="17">
        <v>-35.6</v>
      </c>
      <c r="J1552" s="17">
        <v>-34.299999999999997</v>
      </c>
      <c r="K1552" s="30">
        <v>-31.8</v>
      </c>
      <c r="L1552" s="10">
        <f t="shared" si="320"/>
        <v>-37.9</v>
      </c>
      <c r="M1552" s="52" t="str">
        <f t="shared" si="321"/>
        <v>mid latitude</v>
      </c>
      <c r="N1552" s="31" t="s">
        <v>8</v>
      </c>
      <c r="O1552" s="21" t="s">
        <v>8</v>
      </c>
      <c r="P1552" s="21" t="s">
        <v>8</v>
      </c>
      <c r="Q1552" s="21" t="s">
        <v>8</v>
      </c>
      <c r="R1552" s="21" t="s">
        <v>8</v>
      </c>
      <c r="S1552" s="22" t="s">
        <v>8</v>
      </c>
      <c r="T1552" s="31" t="s">
        <v>8</v>
      </c>
      <c r="U1552" s="21" t="s">
        <v>8</v>
      </c>
      <c r="V1552" s="21" t="s">
        <v>8</v>
      </c>
      <c r="W1552" s="21" t="s">
        <v>8</v>
      </c>
      <c r="X1552" s="21" t="s">
        <v>8</v>
      </c>
      <c r="Y1552" s="22" t="s">
        <v>8</v>
      </c>
      <c r="Z1552" s="10">
        <v>0.85536203846344128</v>
      </c>
      <c r="AA1552" s="21" t="s">
        <v>8</v>
      </c>
      <c r="AB1552" s="21">
        <f t="shared" si="319"/>
        <v>-6.785002792967211E-2</v>
      </c>
      <c r="AC1552" s="21" t="s">
        <v>8</v>
      </c>
      <c r="AD1552" s="21">
        <f t="shared" si="322"/>
        <v>33.95905808961043</v>
      </c>
      <c r="AE1552" s="31">
        <v>28.835421125870099</v>
      </c>
      <c r="AF1552" s="21">
        <v>36.204998770923702</v>
      </c>
      <c r="AG1552" s="22">
        <v>43.502939290839102</v>
      </c>
      <c r="AH1552" s="31">
        <v>0.83429699999999996</v>
      </c>
      <c r="AI1552" s="11" t="s">
        <v>8</v>
      </c>
      <c r="AJ1552" s="11" t="s">
        <v>8</v>
      </c>
      <c r="AK1552" s="11" t="s">
        <v>8</v>
      </c>
      <c r="AL1552" s="11" t="s">
        <v>8</v>
      </c>
      <c r="AM1552" s="11" t="s">
        <v>8</v>
      </c>
      <c r="AN1552" s="3" t="str">
        <f t="shared" si="323"/>
        <v>n/a</v>
      </c>
      <c r="AO1552" s="3" t="str">
        <f t="shared" si="324"/>
        <v>n/a</v>
      </c>
      <c r="AP1552" s="3" t="s">
        <v>8</v>
      </c>
      <c r="AQ1552" s="124"/>
      <c r="AR1552" s="4"/>
      <c r="AS1552" s="3"/>
    </row>
    <row r="1553" spans="1:45" ht="15" customHeight="1">
      <c r="A1553" s="21">
        <v>40.315699279002651</v>
      </c>
      <c r="B1553" s="32">
        <v>1263</v>
      </c>
      <c r="C1553" s="17">
        <v>-28.532857</v>
      </c>
      <c r="D1553" s="17">
        <v>2.7795070000000002</v>
      </c>
      <c r="E1553" s="40" t="s">
        <v>70</v>
      </c>
      <c r="F1553" s="18">
        <v>-42.4</v>
      </c>
      <c r="G1553" s="17">
        <v>-41.7</v>
      </c>
      <c r="H1553" s="17">
        <v>-37.9</v>
      </c>
      <c r="I1553" s="17">
        <v>-35.6</v>
      </c>
      <c r="J1553" s="17">
        <v>-34.299999999999997</v>
      </c>
      <c r="K1553" s="30">
        <v>-31.8</v>
      </c>
      <c r="L1553" s="10">
        <f t="shared" si="320"/>
        <v>-37.9</v>
      </c>
      <c r="M1553" s="52" t="str">
        <f t="shared" si="321"/>
        <v>mid latitude</v>
      </c>
      <c r="N1553" s="31" t="s">
        <v>8</v>
      </c>
      <c r="O1553" s="21" t="s">
        <v>8</v>
      </c>
      <c r="P1553" s="21" t="s">
        <v>8</v>
      </c>
      <c r="Q1553" s="21" t="s">
        <v>8</v>
      </c>
      <c r="R1553" s="21" t="s">
        <v>8</v>
      </c>
      <c r="S1553" s="22" t="s">
        <v>8</v>
      </c>
      <c r="T1553" s="31" t="s">
        <v>8</v>
      </c>
      <c r="U1553" s="21" t="s">
        <v>8</v>
      </c>
      <c r="V1553" s="21" t="s">
        <v>8</v>
      </c>
      <c r="W1553" s="21" t="s">
        <v>8</v>
      </c>
      <c r="X1553" s="21" t="s">
        <v>8</v>
      </c>
      <c r="Y1553" s="22" t="s">
        <v>8</v>
      </c>
      <c r="Z1553" s="10">
        <v>0.8479792416605062</v>
      </c>
      <c r="AA1553" s="21" t="s">
        <v>8</v>
      </c>
      <c r="AB1553" s="21">
        <f t="shared" si="319"/>
        <v>-7.1614779043569374E-2</v>
      </c>
      <c r="AC1553" s="21" t="s">
        <v>8</v>
      </c>
      <c r="AD1553" s="21">
        <f t="shared" si="322"/>
        <v>33.701549113419858</v>
      </c>
      <c r="AE1553" s="31">
        <v>28.573471066198699</v>
      </c>
      <c r="AF1553" s="21">
        <v>35.822396454394102</v>
      </c>
      <c r="AG1553" s="22">
        <v>43.096282265089897</v>
      </c>
      <c r="AH1553" s="31">
        <v>0.864653</v>
      </c>
      <c r="AI1553" s="11" t="s">
        <v>8</v>
      </c>
      <c r="AJ1553" s="11" t="s">
        <v>8</v>
      </c>
      <c r="AK1553" s="11" t="s">
        <v>8</v>
      </c>
      <c r="AL1553" s="11" t="s">
        <v>8</v>
      </c>
      <c r="AM1553" s="11" t="s">
        <v>8</v>
      </c>
      <c r="AN1553" s="3" t="str">
        <f t="shared" si="323"/>
        <v>n/a</v>
      </c>
      <c r="AO1553" s="3" t="str">
        <f t="shared" si="324"/>
        <v>n/a</v>
      </c>
      <c r="AP1553" s="3" t="s">
        <v>8</v>
      </c>
      <c r="AQ1553" s="124"/>
      <c r="AR1553" s="4"/>
      <c r="AS1553" s="3"/>
    </row>
    <row r="1554" spans="1:45" ht="15" customHeight="1">
      <c r="A1554" s="21">
        <v>40.343801015218098</v>
      </c>
      <c r="B1554" s="32">
        <v>1263</v>
      </c>
      <c r="C1554" s="17">
        <v>-28.532857</v>
      </c>
      <c r="D1554" s="17">
        <v>2.7795070000000002</v>
      </c>
      <c r="E1554" s="40" t="s">
        <v>70</v>
      </c>
      <c r="F1554" s="18">
        <v>-42.4</v>
      </c>
      <c r="G1554" s="17">
        <v>-41.7</v>
      </c>
      <c r="H1554" s="17">
        <v>-37.9</v>
      </c>
      <c r="I1554" s="17">
        <v>-35.6</v>
      </c>
      <c r="J1554" s="17">
        <v>-34.299999999999997</v>
      </c>
      <c r="K1554" s="30">
        <v>-31.8</v>
      </c>
      <c r="L1554" s="10">
        <f t="shared" si="320"/>
        <v>-37.9</v>
      </c>
      <c r="M1554" s="52" t="str">
        <f t="shared" si="321"/>
        <v>mid latitude</v>
      </c>
      <c r="N1554" s="31" t="s">
        <v>8</v>
      </c>
      <c r="O1554" s="21" t="s">
        <v>8</v>
      </c>
      <c r="P1554" s="21" t="s">
        <v>8</v>
      </c>
      <c r="Q1554" s="21" t="s">
        <v>8</v>
      </c>
      <c r="R1554" s="21" t="s">
        <v>8</v>
      </c>
      <c r="S1554" s="22" t="s">
        <v>8</v>
      </c>
      <c r="T1554" s="31" t="s">
        <v>8</v>
      </c>
      <c r="U1554" s="21" t="s">
        <v>8</v>
      </c>
      <c r="V1554" s="21" t="s">
        <v>8</v>
      </c>
      <c r="W1554" s="21" t="s">
        <v>8</v>
      </c>
      <c r="X1554" s="21" t="s">
        <v>8</v>
      </c>
      <c r="Y1554" s="22" t="s">
        <v>8</v>
      </c>
      <c r="Z1554" s="10">
        <v>0.87319382364892317</v>
      </c>
      <c r="AA1554" s="21" t="s">
        <v>8</v>
      </c>
      <c r="AB1554" s="21">
        <f t="shared" si="319"/>
        <v>-5.8889344841823614E-2</v>
      </c>
      <c r="AC1554" s="21" t="s">
        <v>8</v>
      </c>
      <c r="AD1554" s="21">
        <f t="shared" si="322"/>
        <v>34.571968812819264</v>
      </c>
      <c r="AE1554" s="31">
        <v>29.747838143079001</v>
      </c>
      <c r="AF1554" s="21">
        <v>37.248022133581102</v>
      </c>
      <c r="AG1554" s="22">
        <v>44.725179343635901</v>
      </c>
      <c r="AH1554" s="31">
        <v>0.75167099999999998</v>
      </c>
      <c r="AI1554" s="11" t="s">
        <v>8</v>
      </c>
      <c r="AJ1554" s="11" t="s">
        <v>8</v>
      </c>
      <c r="AK1554" s="11" t="s">
        <v>8</v>
      </c>
      <c r="AL1554" s="11" t="s">
        <v>8</v>
      </c>
      <c r="AM1554" s="11" t="s">
        <v>8</v>
      </c>
      <c r="AN1554" s="3" t="str">
        <f t="shared" si="323"/>
        <v>n/a</v>
      </c>
      <c r="AO1554" s="3" t="str">
        <f t="shared" si="324"/>
        <v>n/a</v>
      </c>
      <c r="AP1554" s="3" t="s">
        <v>8</v>
      </c>
      <c r="AQ1554" s="124"/>
      <c r="AR1554" s="4"/>
      <c r="AS1554" s="3"/>
    </row>
    <row r="1555" spans="1:45" ht="15" customHeight="1">
      <c r="A1555" s="21">
        <v>40.398506839149874</v>
      </c>
      <c r="B1555" s="32">
        <v>1263</v>
      </c>
      <c r="C1555" s="17">
        <v>-28.532857</v>
      </c>
      <c r="D1555" s="17">
        <v>2.7795070000000002</v>
      </c>
      <c r="E1555" s="40" t="s">
        <v>70</v>
      </c>
      <c r="F1555" s="18">
        <v>-42.4</v>
      </c>
      <c r="G1555" s="17">
        <v>-41.7</v>
      </c>
      <c r="H1555" s="17">
        <v>-37.9</v>
      </c>
      <c r="I1555" s="17">
        <v>-35.6</v>
      </c>
      <c r="J1555" s="17">
        <v>-34.299999999999997</v>
      </c>
      <c r="K1555" s="30">
        <v>-31.8</v>
      </c>
      <c r="L1555" s="10">
        <f t="shared" si="320"/>
        <v>-37.9</v>
      </c>
      <c r="M1555" s="52" t="str">
        <f t="shared" si="321"/>
        <v>mid latitude</v>
      </c>
      <c r="N1555" s="31" t="s">
        <v>8</v>
      </c>
      <c r="O1555" s="21" t="s">
        <v>8</v>
      </c>
      <c r="P1555" s="21" t="s">
        <v>8</v>
      </c>
      <c r="Q1555" s="21" t="s">
        <v>8</v>
      </c>
      <c r="R1555" s="21" t="s">
        <v>8</v>
      </c>
      <c r="S1555" s="22" t="s">
        <v>8</v>
      </c>
      <c r="T1555" s="31" t="s">
        <v>8</v>
      </c>
      <c r="U1555" s="21" t="s">
        <v>8</v>
      </c>
      <c r="V1555" s="21" t="s">
        <v>8</v>
      </c>
      <c r="W1555" s="21" t="s">
        <v>8</v>
      </c>
      <c r="X1555" s="21" t="s">
        <v>8</v>
      </c>
      <c r="Y1555" s="22" t="s">
        <v>8</v>
      </c>
      <c r="Z1555" s="10">
        <v>0.7522908565045493</v>
      </c>
      <c r="AA1555" s="21" t="s">
        <v>8</v>
      </c>
      <c r="AB1555" s="21">
        <f t="shared" si="319"/>
        <v>-0.1236142166518365</v>
      </c>
      <c r="AC1555" s="21" t="s">
        <v>8</v>
      </c>
      <c r="AD1555" s="21">
        <f t="shared" si="322"/>
        <v>30.144787581014384</v>
      </c>
      <c r="AE1555" s="31">
        <v>23.565461586332098</v>
      </c>
      <c r="AF1555" s="21">
        <v>30.4004421037884</v>
      </c>
      <c r="AG1555" s="22">
        <v>36.515712576981997</v>
      </c>
      <c r="AH1555" s="31">
        <v>0.41702800000000001</v>
      </c>
      <c r="AI1555" s="11" t="s">
        <v>8</v>
      </c>
      <c r="AJ1555" s="11" t="s">
        <v>8</v>
      </c>
      <c r="AK1555" s="11" t="s">
        <v>8</v>
      </c>
      <c r="AL1555" s="11" t="s">
        <v>8</v>
      </c>
      <c r="AM1555" s="11" t="s">
        <v>8</v>
      </c>
      <c r="AN1555" s="3" t="str">
        <f t="shared" si="323"/>
        <v>n/a</v>
      </c>
      <c r="AO1555" s="3" t="str">
        <f t="shared" si="324"/>
        <v>n/a</v>
      </c>
      <c r="AP1555" s="3" t="s">
        <v>8</v>
      </c>
      <c r="AQ1555" s="124"/>
      <c r="AR1555" s="4"/>
      <c r="AS1555" s="3"/>
    </row>
    <row r="1556" spans="1:45" ht="15" customHeight="1">
      <c r="A1556" s="21">
        <v>40.425418599446616</v>
      </c>
      <c r="B1556" s="32">
        <v>1263</v>
      </c>
      <c r="C1556" s="17">
        <v>-28.532857</v>
      </c>
      <c r="D1556" s="17">
        <v>2.7795070000000002</v>
      </c>
      <c r="E1556" s="40" t="s">
        <v>70</v>
      </c>
      <c r="F1556" s="18">
        <v>-42.4</v>
      </c>
      <c r="G1556" s="17">
        <v>-41.7</v>
      </c>
      <c r="H1556" s="17">
        <v>-37.9</v>
      </c>
      <c r="I1556" s="17">
        <v>-35.6</v>
      </c>
      <c r="J1556" s="17">
        <v>-34.299999999999997</v>
      </c>
      <c r="K1556" s="30">
        <v>-31.8</v>
      </c>
      <c r="L1556" s="10">
        <f t="shared" si="320"/>
        <v>-37.9</v>
      </c>
      <c r="M1556" s="52" t="str">
        <f t="shared" si="321"/>
        <v>mid latitude</v>
      </c>
      <c r="N1556" s="31" t="s">
        <v>8</v>
      </c>
      <c r="O1556" s="21" t="s">
        <v>8</v>
      </c>
      <c r="P1556" s="21" t="s">
        <v>8</v>
      </c>
      <c r="Q1556" s="21" t="s">
        <v>8</v>
      </c>
      <c r="R1556" s="21" t="s">
        <v>8</v>
      </c>
      <c r="S1556" s="22" t="s">
        <v>8</v>
      </c>
      <c r="T1556" s="31" t="s">
        <v>8</v>
      </c>
      <c r="U1556" s="21" t="s">
        <v>8</v>
      </c>
      <c r="V1556" s="21" t="s">
        <v>8</v>
      </c>
      <c r="W1556" s="21" t="s">
        <v>8</v>
      </c>
      <c r="X1556" s="21" t="s">
        <v>8</v>
      </c>
      <c r="Y1556" s="22" t="s">
        <v>8</v>
      </c>
      <c r="Z1556" s="10">
        <v>0.81990331821437101</v>
      </c>
      <c r="AA1556" s="21" t="s">
        <v>8</v>
      </c>
      <c r="AB1556" s="21">
        <f t="shared" si="319"/>
        <v>-8.6237355959581971E-2</v>
      </c>
      <c r="AC1556" s="21" t="s">
        <v>8</v>
      </c>
      <c r="AD1556" s="21">
        <f t="shared" si="322"/>
        <v>32.701364852364591</v>
      </c>
      <c r="AE1556" s="31">
        <v>27.0555874738318</v>
      </c>
      <c r="AF1556" s="21">
        <v>34.206150662028499</v>
      </c>
      <c r="AG1556" s="22">
        <v>41.165394527695597</v>
      </c>
      <c r="AH1556" s="31">
        <v>0.79542199999999996</v>
      </c>
      <c r="AI1556" s="11" t="s">
        <v>8</v>
      </c>
      <c r="AJ1556" s="11" t="s">
        <v>8</v>
      </c>
      <c r="AK1556" s="11" t="s">
        <v>8</v>
      </c>
      <c r="AL1556" s="11" t="s">
        <v>8</v>
      </c>
      <c r="AM1556" s="11" t="s">
        <v>8</v>
      </c>
      <c r="AN1556" s="3" t="str">
        <f t="shared" si="323"/>
        <v>n/a</v>
      </c>
      <c r="AO1556" s="3" t="str">
        <f t="shared" si="324"/>
        <v>n/a</v>
      </c>
      <c r="AP1556" s="3" t="s">
        <v>8</v>
      </c>
      <c r="AQ1556" s="124"/>
      <c r="AR1556" s="4"/>
      <c r="AS1556" s="3"/>
    </row>
    <row r="1557" spans="1:45" ht="15" customHeight="1">
      <c r="A1557" s="21">
        <v>40.452039121970152</v>
      </c>
      <c r="B1557" s="32">
        <v>1263</v>
      </c>
      <c r="C1557" s="17">
        <v>-28.532857</v>
      </c>
      <c r="D1557" s="17">
        <v>2.7795070000000002</v>
      </c>
      <c r="E1557" s="40" t="s">
        <v>70</v>
      </c>
      <c r="F1557" s="18">
        <v>-42.4</v>
      </c>
      <c r="G1557" s="17">
        <v>-41.7</v>
      </c>
      <c r="H1557" s="17">
        <v>-37.9</v>
      </c>
      <c r="I1557" s="17">
        <v>-35.6</v>
      </c>
      <c r="J1557" s="17">
        <v>-34.299999999999997</v>
      </c>
      <c r="K1557" s="30">
        <v>-31.8</v>
      </c>
      <c r="L1557" s="10">
        <f t="shared" si="320"/>
        <v>-37.9</v>
      </c>
      <c r="M1557" s="52" t="str">
        <f t="shared" si="321"/>
        <v>mid latitude</v>
      </c>
      <c r="N1557" s="31" t="s">
        <v>8</v>
      </c>
      <c r="O1557" s="21" t="s">
        <v>8</v>
      </c>
      <c r="P1557" s="21" t="s">
        <v>8</v>
      </c>
      <c r="Q1557" s="21" t="s">
        <v>8</v>
      </c>
      <c r="R1557" s="21" t="s">
        <v>8</v>
      </c>
      <c r="S1557" s="22" t="s">
        <v>8</v>
      </c>
      <c r="T1557" s="31" t="s">
        <v>8</v>
      </c>
      <c r="U1557" s="21" t="s">
        <v>8</v>
      </c>
      <c r="V1557" s="21" t="s">
        <v>8</v>
      </c>
      <c r="W1557" s="21" t="s">
        <v>8</v>
      </c>
      <c r="X1557" s="21" t="s">
        <v>8</v>
      </c>
      <c r="Y1557" s="22" t="s">
        <v>8</v>
      </c>
      <c r="Z1557" s="10">
        <v>0.87652613583213712</v>
      </c>
      <c r="AA1557" s="21" t="s">
        <v>8</v>
      </c>
      <c r="AB1557" s="21">
        <f t="shared" si="319"/>
        <v>-5.7235129794428866E-2</v>
      </c>
      <c r="AC1557" s="21" t="s">
        <v>8</v>
      </c>
      <c r="AD1557" s="21">
        <f t="shared" si="322"/>
        <v>34.685117122061065</v>
      </c>
      <c r="AE1557" s="31">
        <v>29.9096426617905</v>
      </c>
      <c r="AF1557" s="21">
        <v>37.519339776012998</v>
      </c>
      <c r="AG1557" s="22">
        <v>44.998089644239897</v>
      </c>
      <c r="AH1557" s="31">
        <v>0.85213399999999995</v>
      </c>
      <c r="AI1557" s="11" t="s">
        <v>8</v>
      </c>
      <c r="AJ1557" s="11" t="s">
        <v>8</v>
      </c>
      <c r="AK1557" s="11" t="s">
        <v>8</v>
      </c>
      <c r="AL1557" s="11" t="s">
        <v>8</v>
      </c>
      <c r="AM1557" s="11" t="s">
        <v>8</v>
      </c>
      <c r="AN1557" s="3" t="str">
        <f t="shared" si="323"/>
        <v>n/a</v>
      </c>
      <c r="AO1557" s="3" t="str">
        <f t="shared" si="324"/>
        <v>n/a</v>
      </c>
      <c r="AP1557" s="3" t="s">
        <v>8</v>
      </c>
      <c r="AQ1557" s="124"/>
      <c r="AR1557" s="4"/>
      <c r="AS1557" s="3"/>
    </row>
    <row r="1558" spans="1:45" ht="15" customHeight="1">
      <c r="A1558" s="21">
        <v>40.482505798339801</v>
      </c>
      <c r="B1558" s="32">
        <v>1263</v>
      </c>
      <c r="C1558" s="17">
        <v>-28.532857</v>
      </c>
      <c r="D1558" s="17">
        <v>2.7795070000000002</v>
      </c>
      <c r="E1558" s="40" t="s">
        <v>70</v>
      </c>
      <c r="F1558" s="18">
        <v>-42.4</v>
      </c>
      <c r="G1558" s="17">
        <v>-41.7</v>
      </c>
      <c r="H1558" s="17">
        <v>-37.9</v>
      </c>
      <c r="I1558" s="17">
        <v>-35.6</v>
      </c>
      <c r="J1558" s="17">
        <v>-34.299999999999997</v>
      </c>
      <c r="K1558" s="30">
        <v>-31.8</v>
      </c>
      <c r="L1558" s="10">
        <f t="shared" si="320"/>
        <v>-37.9</v>
      </c>
      <c r="M1558" s="52" t="str">
        <f t="shared" si="321"/>
        <v>mid latitude</v>
      </c>
      <c r="N1558" s="31" t="s">
        <v>8</v>
      </c>
      <c r="O1558" s="21" t="s">
        <v>8</v>
      </c>
      <c r="P1558" s="21" t="s">
        <v>8</v>
      </c>
      <c r="Q1558" s="21" t="s">
        <v>8</v>
      </c>
      <c r="R1558" s="21" t="s">
        <v>8</v>
      </c>
      <c r="S1558" s="22" t="s">
        <v>8</v>
      </c>
      <c r="T1558" s="31" t="s">
        <v>8</v>
      </c>
      <c r="U1558" s="21" t="s">
        <v>8</v>
      </c>
      <c r="V1558" s="21" t="s">
        <v>8</v>
      </c>
      <c r="W1558" s="21" t="s">
        <v>8</v>
      </c>
      <c r="X1558" s="21" t="s">
        <v>8</v>
      </c>
      <c r="Y1558" s="22" t="s">
        <v>8</v>
      </c>
      <c r="Z1558" s="10">
        <v>0.8048606063448146</v>
      </c>
      <c r="AA1558" s="21" t="s">
        <v>8</v>
      </c>
      <c r="AB1558" s="21">
        <f t="shared" si="319"/>
        <v>-9.4279328498255724E-2</v>
      </c>
      <c r="AC1558" s="21" t="s">
        <v>8</v>
      </c>
      <c r="AD1558" s="21">
        <f t="shared" si="322"/>
        <v>32.151293930719312</v>
      </c>
      <c r="AE1558" s="31">
        <v>26.303670969122301</v>
      </c>
      <c r="AF1558" s="21">
        <v>33.355904924124097</v>
      </c>
      <c r="AG1558" s="22">
        <v>39.996707798658598</v>
      </c>
      <c r="AH1558" s="31">
        <v>0</v>
      </c>
      <c r="AI1558" s="11" t="s">
        <v>8</v>
      </c>
      <c r="AJ1558" s="11" t="s">
        <v>8</v>
      </c>
      <c r="AK1558" s="11" t="s">
        <v>8</v>
      </c>
      <c r="AL1558" s="11" t="s">
        <v>8</v>
      </c>
      <c r="AM1558" s="11" t="s">
        <v>8</v>
      </c>
      <c r="AN1558" s="3" t="str">
        <f t="shared" si="323"/>
        <v>n/a</v>
      </c>
      <c r="AO1558" s="3" t="str">
        <f t="shared" si="324"/>
        <v>n/a</v>
      </c>
      <c r="AP1558" s="3" t="s">
        <v>8</v>
      </c>
      <c r="AQ1558" s="124"/>
      <c r="AR1558" s="4"/>
      <c r="AS1558" s="3"/>
    </row>
    <row r="1559" spans="1:45" ht="15" customHeight="1">
      <c r="A1559" s="21">
        <v>40.531216125488278</v>
      </c>
      <c r="B1559" s="32">
        <v>1263</v>
      </c>
      <c r="C1559" s="17">
        <v>-28.532857</v>
      </c>
      <c r="D1559" s="17">
        <v>2.7795070000000002</v>
      </c>
      <c r="E1559" s="40" t="s">
        <v>70</v>
      </c>
      <c r="F1559" s="18">
        <v>-42.4</v>
      </c>
      <c r="G1559" s="17">
        <v>-41.7</v>
      </c>
      <c r="H1559" s="17">
        <v>-37.9</v>
      </c>
      <c r="I1559" s="17">
        <v>-35.6</v>
      </c>
      <c r="J1559" s="17">
        <v>-34.299999999999997</v>
      </c>
      <c r="K1559" s="30">
        <v>-31.8</v>
      </c>
      <c r="L1559" s="10">
        <f t="shared" si="320"/>
        <v>-37.9</v>
      </c>
      <c r="M1559" s="52" t="str">
        <f t="shared" si="321"/>
        <v>mid latitude</v>
      </c>
      <c r="N1559" s="31" t="s">
        <v>8</v>
      </c>
      <c r="O1559" s="21" t="s">
        <v>8</v>
      </c>
      <c r="P1559" s="21" t="s">
        <v>8</v>
      </c>
      <c r="Q1559" s="21" t="s">
        <v>8</v>
      </c>
      <c r="R1559" s="21" t="s">
        <v>8</v>
      </c>
      <c r="S1559" s="22" t="s">
        <v>8</v>
      </c>
      <c r="T1559" s="31" t="s">
        <v>8</v>
      </c>
      <c r="U1559" s="21" t="s">
        <v>8</v>
      </c>
      <c r="V1559" s="21" t="s">
        <v>8</v>
      </c>
      <c r="W1559" s="21" t="s">
        <v>8</v>
      </c>
      <c r="X1559" s="21" t="s">
        <v>8</v>
      </c>
      <c r="Y1559" s="22" t="s">
        <v>8</v>
      </c>
      <c r="Z1559" s="10">
        <v>0.82499999999999996</v>
      </c>
      <c r="AA1559" s="21" t="s">
        <v>8</v>
      </c>
      <c r="AB1559" s="21">
        <f t="shared" si="319"/>
        <v>-8.3546051450074932E-2</v>
      </c>
      <c r="AC1559" s="21" t="s">
        <v>8</v>
      </c>
      <c r="AD1559" s="21">
        <f t="shared" si="322"/>
        <v>32.885450080814877</v>
      </c>
      <c r="AE1559" s="31">
        <v>27.3468116652293</v>
      </c>
      <c r="AF1559" s="21">
        <v>34.556849890915103</v>
      </c>
      <c r="AG1559" s="22">
        <v>41.434827745789399</v>
      </c>
      <c r="AH1559" s="31">
        <v>0.78216699999999995</v>
      </c>
      <c r="AI1559" s="11" t="s">
        <v>8</v>
      </c>
      <c r="AJ1559" s="11" t="s">
        <v>8</v>
      </c>
      <c r="AK1559" s="11" t="s">
        <v>8</v>
      </c>
      <c r="AL1559" s="11" t="s">
        <v>8</v>
      </c>
      <c r="AM1559" s="11" t="s">
        <v>8</v>
      </c>
      <c r="AN1559" s="3" t="str">
        <f t="shared" si="323"/>
        <v>n/a</v>
      </c>
      <c r="AO1559" s="3" t="str">
        <f t="shared" si="324"/>
        <v>n/a</v>
      </c>
      <c r="AP1559" s="3" t="s">
        <v>8</v>
      </c>
      <c r="AQ1559" s="124"/>
      <c r="AR1559" s="4"/>
      <c r="AS1559" s="3"/>
    </row>
    <row r="1560" spans="1:45" ht="15" customHeight="1">
      <c r="A1560" s="21">
        <v>40.74931497192383</v>
      </c>
      <c r="B1560" s="32">
        <v>1263</v>
      </c>
      <c r="C1560" s="17">
        <v>-28.532857</v>
      </c>
      <c r="D1560" s="17">
        <v>2.7795070000000002</v>
      </c>
      <c r="E1560" s="40" t="s">
        <v>70</v>
      </c>
      <c r="F1560" s="18">
        <v>-42.4</v>
      </c>
      <c r="G1560" s="17">
        <v>-41.7</v>
      </c>
      <c r="H1560" s="17">
        <v>-37.9</v>
      </c>
      <c r="I1560" s="17">
        <v>-35.6</v>
      </c>
      <c r="J1560" s="17">
        <v>-34.299999999999997</v>
      </c>
      <c r="K1560" s="30">
        <v>-31.8</v>
      </c>
      <c r="L1560" s="10">
        <f t="shared" si="320"/>
        <v>-37.9</v>
      </c>
      <c r="M1560" s="52" t="str">
        <f t="shared" si="321"/>
        <v>mid latitude</v>
      </c>
      <c r="N1560" s="31" t="s">
        <v>8</v>
      </c>
      <c r="O1560" s="21" t="s">
        <v>8</v>
      </c>
      <c r="P1560" s="21" t="s">
        <v>8</v>
      </c>
      <c r="Q1560" s="21" t="s">
        <v>8</v>
      </c>
      <c r="R1560" s="21" t="s">
        <v>8</v>
      </c>
      <c r="S1560" s="22" t="s">
        <v>8</v>
      </c>
      <c r="T1560" s="31" t="s">
        <v>8</v>
      </c>
      <c r="U1560" s="21" t="s">
        <v>8</v>
      </c>
      <c r="V1560" s="21" t="s">
        <v>8</v>
      </c>
      <c r="W1560" s="21" t="s">
        <v>8</v>
      </c>
      <c r="X1560" s="21" t="s">
        <v>8</v>
      </c>
      <c r="Y1560" s="22" t="s">
        <v>8</v>
      </c>
      <c r="Z1560" s="10">
        <v>0.81476750555551569</v>
      </c>
      <c r="AA1560" s="21" t="s">
        <v>8</v>
      </c>
      <c r="AB1560" s="21">
        <f t="shared" si="319"/>
        <v>-8.8966299798699536E-2</v>
      </c>
      <c r="AC1560" s="21" t="s">
        <v>8</v>
      </c>
      <c r="AD1560" s="21">
        <f t="shared" si="322"/>
        <v>32.514705093768953</v>
      </c>
      <c r="AE1560" s="31">
        <v>26.794729154865198</v>
      </c>
      <c r="AF1560" s="21">
        <v>33.946379782339399</v>
      </c>
      <c r="AG1560" s="22">
        <v>40.693099577351298</v>
      </c>
      <c r="AH1560" s="31">
        <v>0.67093400000000003</v>
      </c>
      <c r="AI1560" s="11" t="s">
        <v>8</v>
      </c>
      <c r="AJ1560" s="11" t="s">
        <v>8</v>
      </c>
      <c r="AK1560" s="11" t="s">
        <v>8</v>
      </c>
      <c r="AL1560" s="11" t="s">
        <v>8</v>
      </c>
      <c r="AM1560" s="11" t="s">
        <v>8</v>
      </c>
      <c r="AN1560" s="3" t="str">
        <f t="shared" si="323"/>
        <v>n/a</v>
      </c>
      <c r="AO1560" s="3" t="str">
        <f t="shared" si="324"/>
        <v>n/a</v>
      </c>
      <c r="AP1560" s="3" t="s">
        <v>8</v>
      </c>
      <c r="AQ1560" s="124"/>
      <c r="AR1560" s="4"/>
      <c r="AS1560" s="3"/>
    </row>
    <row r="1561" spans="1:45" ht="15" customHeight="1">
      <c r="A1561" s="21">
        <v>40.857253089317908</v>
      </c>
      <c r="B1561" s="32">
        <v>1263</v>
      </c>
      <c r="C1561" s="17">
        <v>-28.532857</v>
      </c>
      <c r="D1561" s="17">
        <v>2.7795070000000002</v>
      </c>
      <c r="E1561" s="40" t="s">
        <v>70</v>
      </c>
      <c r="F1561" s="18">
        <v>-42.4</v>
      </c>
      <c r="G1561" s="17">
        <v>-41.7</v>
      </c>
      <c r="H1561" s="17">
        <v>-37.9</v>
      </c>
      <c r="I1561" s="17">
        <v>-35.6</v>
      </c>
      <c r="J1561" s="17">
        <v>-34.299999999999997</v>
      </c>
      <c r="K1561" s="30">
        <v>-31.8</v>
      </c>
      <c r="L1561" s="10">
        <f t="shared" si="320"/>
        <v>-37.9</v>
      </c>
      <c r="M1561" s="52" t="str">
        <f t="shared" si="321"/>
        <v>mid latitude</v>
      </c>
      <c r="N1561" s="31" t="s">
        <v>8</v>
      </c>
      <c r="O1561" s="21" t="s">
        <v>8</v>
      </c>
      <c r="P1561" s="21" t="s">
        <v>8</v>
      </c>
      <c r="Q1561" s="21" t="s">
        <v>8</v>
      </c>
      <c r="R1561" s="21" t="s">
        <v>8</v>
      </c>
      <c r="S1561" s="22" t="s">
        <v>8</v>
      </c>
      <c r="T1561" s="31" t="s">
        <v>8</v>
      </c>
      <c r="U1561" s="21" t="s">
        <v>8</v>
      </c>
      <c r="V1561" s="21" t="s">
        <v>8</v>
      </c>
      <c r="W1561" s="21" t="s">
        <v>8</v>
      </c>
      <c r="X1561" s="21" t="s">
        <v>8</v>
      </c>
      <c r="Y1561" s="22" t="s">
        <v>8</v>
      </c>
      <c r="Z1561" s="10">
        <v>0.8076114703537578</v>
      </c>
      <c r="AA1561" s="21" t="s">
        <v>8</v>
      </c>
      <c r="AB1561" s="21">
        <f t="shared" si="319"/>
        <v>-9.2797521481782941E-2</v>
      </c>
      <c r="AC1561" s="21" t="s">
        <v>8</v>
      </c>
      <c r="AD1561" s="21">
        <f t="shared" si="322"/>
        <v>32.252649530646046</v>
      </c>
      <c r="AE1561" s="31">
        <v>26.4482358606896</v>
      </c>
      <c r="AF1561" s="21">
        <v>33.545887328573002</v>
      </c>
      <c r="AG1561" s="22">
        <v>40.205781582479197</v>
      </c>
      <c r="AH1561" s="31" t="s">
        <v>8</v>
      </c>
      <c r="AI1561" s="11" t="s">
        <v>8</v>
      </c>
      <c r="AJ1561" s="11" t="s">
        <v>8</v>
      </c>
      <c r="AK1561" s="11" t="s">
        <v>8</v>
      </c>
      <c r="AL1561" s="11" t="s">
        <v>8</v>
      </c>
      <c r="AM1561" s="11" t="s">
        <v>8</v>
      </c>
      <c r="AN1561" s="3" t="str">
        <f t="shared" si="323"/>
        <v>n/a</v>
      </c>
      <c r="AO1561" s="3" t="str">
        <f t="shared" si="324"/>
        <v>n/a</v>
      </c>
      <c r="AP1561" s="3" t="s">
        <v>8</v>
      </c>
      <c r="AQ1561" s="124"/>
      <c r="AR1561" s="4"/>
      <c r="AS1561" s="3"/>
    </row>
    <row r="1562" spans="1:45" ht="15" customHeight="1">
      <c r="A1562" s="21">
        <v>40.965690358479819</v>
      </c>
      <c r="B1562" s="32">
        <v>1263</v>
      </c>
      <c r="C1562" s="17">
        <v>-28.532857</v>
      </c>
      <c r="D1562" s="17">
        <v>2.7795070000000002</v>
      </c>
      <c r="E1562" s="40" t="s">
        <v>70</v>
      </c>
      <c r="F1562" s="18">
        <v>-42.4</v>
      </c>
      <c r="G1562" s="17">
        <v>-41.7</v>
      </c>
      <c r="H1562" s="17">
        <v>-37.9</v>
      </c>
      <c r="I1562" s="17">
        <v>-35.6</v>
      </c>
      <c r="J1562" s="17">
        <v>-34.299999999999997</v>
      </c>
      <c r="K1562" s="30">
        <v>-31.8</v>
      </c>
      <c r="L1562" s="10">
        <f t="shared" si="320"/>
        <v>-37.9</v>
      </c>
      <c r="M1562" s="52" t="str">
        <f t="shared" si="321"/>
        <v>mid latitude</v>
      </c>
      <c r="N1562" s="31" t="s">
        <v>8</v>
      </c>
      <c r="O1562" s="21" t="s">
        <v>8</v>
      </c>
      <c r="P1562" s="21" t="s">
        <v>8</v>
      </c>
      <c r="Q1562" s="21" t="s">
        <v>8</v>
      </c>
      <c r="R1562" s="21" t="s">
        <v>8</v>
      </c>
      <c r="S1562" s="22" t="s">
        <v>8</v>
      </c>
      <c r="T1562" s="31" t="s">
        <v>8</v>
      </c>
      <c r="U1562" s="21" t="s">
        <v>8</v>
      </c>
      <c r="V1562" s="21" t="s">
        <v>8</v>
      </c>
      <c r="W1562" s="21" t="s">
        <v>8</v>
      </c>
      <c r="X1562" s="21" t="s">
        <v>8</v>
      </c>
      <c r="Y1562" s="22" t="s">
        <v>8</v>
      </c>
      <c r="Z1562" s="10">
        <v>0.76894497175328191</v>
      </c>
      <c r="AA1562" s="21" t="s">
        <v>8</v>
      </c>
      <c r="AB1562" s="21">
        <f t="shared" si="319"/>
        <v>-0.11410473863680648</v>
      </c>
      <c r="AC1562" s="21" t="s">
        <v>8</v>
      </c>
      <c r="AD1562" s="21">
        <f t="shared" si="322"/>
        <v>30.795235877242437</v>
      </c>
      <c r="AE1562" s="31">
        <v>24.4413440937135</v>
      </c>
      <c r="AF1562" s="21">
        <v>31.342544536027098</v>
      </c>
      <c r="AG1562" s="22">
        <v>37.583140434386301</v>
      </c>
      <c r="AH1562" s="31">
        <v>0.87725200000000003</v>
      </c>
      <c r="AI1562" s="11" t="s">
        <v>8</v>
      </c>
      <c r="AJ1562" s="11" t="s">
        <v>8</v>
      </c>
      <c r="AK1562" s="11" t="s">
        <v>8</v>
      </c>
      <c r="AL1562" s="11" t="s">
        <v>8</v>
      </c>
      <c r="AM1562" s="11" t="s">
        <v>8</v>
      </c>
      <c r="AN1562" s="3" t="str">
        <f t="shared" si="323"/>
        <v>n/a</v>
      </c>
      <c r="AO1562" s="3" t="str">
        <f t="shared" si="324"/>
        <v>n/a</v>
      </c>
      <c r="AP1562" s="3" t="s">
        <v>8</v>
      </c>
      <c r="AQ1562" s="124"/>
      <c r="AR1562" s="4"/>
      <c r="AS1562" s="3"/>
    </row>
    <row r="1563" spans="1:45" ht="15" customHeight="1">
      <c r="A1563" s="21">
        <v>41.019584401448569</v>
      </c>
      <c r="B1563" s="32">
        <v>1263</v>
      </c>
      <c r="C1563" s="17">
        <v>-28.532857</v>
      </c>
      <c r="D1563" s="17">
        <v>2.7795070000000002</v>
      </c>
      <c r="E1563" s="40" t="s">
        <v>70</v>
      </c>
      <c r="F1563" s="18">
        <v>-42.4</v>
      </c>
      <c r="G1563" s="17">
        <v>-41.7</v>
      </c>
      <c r="H1563" s="17">
        <v>-37.9</v>
      </c>
      <c r="I1563" s="17">
        <v>-35.6</v>
      </c>
      <c r="J1563" s="17">
        <v>-34.299999999999997</v>
      </c>
      <c r="K1563" s="30">
        <v>-31.8</v>
      </c>
      <c r="L1563" s="10">
        <f t="shared" si="320"/>
        <v>-37.9</v>
      </c>
      <c r="M1563" s="52" t="str">
        <f t="shared" si="321"/>
        <v>mid latitude</v>
      </c>
      <c r="N1563" s="31" t="s">
        <v>8</v>
      </c>
      <c r="O1563" s="21" t="s">
        <v>8</v>
      </c>
      <c r="P1563" s="21" t="s">
        <v>8</v>
      </c>
      <c r="Q1563" s="21" t="s">
        <v>8</v>
      </c>
      <c r="R1563" s="21" t="s">
        <v>8</v>
      </c>
      <c r="S1563" s="22" t="s">
        <v>8</v>
      </c>
      <c r="T1563" s="31" t="s">
        <v>8</v>
      </c>
      <c r="U1563" s="21" t="s">
        <v>8</v>
      </c>
      <c r="V1563" s="21" t="s">
        <v>8</v>
      </c>
      <c r="W1563" s="21" t="s">
        <v>8</v>
      </c>
      <c r="X1563" s="21" t="s">
        <v>8</v>
      </c>
      <c r="Y1563" s="22" t="s">
        <v>8</v>
      </c>
      <c r="Z1563" s="10">
        <v>0.8043877810870359</v>
      </c>
      <c r="AA1563" s="21" t="s">
        <v>8</v>
      </c>
      <c r="AB1563" s="21">
        <f t="shared" si="319"/>
        <v>-9.4534535100133432E-2</v>
      </c>
      <c r="AC1563" s="21" t="s">
        <v>8</v>
      </c>
      <c r="AD1563" s="21">
        <f t="shared" si="322"/>
        <v>32.133837799150875</v>
      </c>
      <c r="AE1563" s="31">
        <v>26.255127064205901</v>
      </c>
      <c r="AF1563" s="21">
        <v>33.369042261294901</v>
      </c>
      <c r="AG1563" s="22">
        <v>40.072822210696799</v>
      </c>
      <c r="AH1563" s="31">
        <v>0.59708399999999995</v>
      </c>
      <c r="AI1563" s="11" t="s">
        <v>8</v>
      </c>
      <c r="AJ1563" s="11" t="s">
        <v>8</v>
      </c>
      <c r="AK1563" s="11" t="s">
        <v>8</v>
      </c>
      <c r="AL1563" s="11" t="s">
        <v>8</v>
      </c>
      <c r="AM1563" s="11" t="s">
        <v>8</v>
      </c>
      <c r="AN1563" s="3" t="str">
        <f t="shared" si="323"/>
        <v>n/a</v>
      </c>
      <c r="AO1563" s="3" t="str">
        <f t="shared" si="324"/>
        <v>n/a</v>
      </c>
      <c r="AP1563" s="3" t="s">
        <v>8</v>
      </c>
      <c r="AQ1563" s="124"/>
      <c r="AR1563" s="4"/>
      <c r="AS1563" s="3"/>
    </row>
    <row r="1564" spans="1:45" ht="15" customHeight="1">
      <c r="A1564" s="21">
        <v>41.073474629720053</v>
      </c>
      <c r="B1564" s="32">
        <v>1263</v>
      </c>
      <c r="C1564" s="17">
        <v>-28.532857</v>
      </c>
      <c r="D1564" s="17">
        <v>2.7795070000000002</v>
      </c>
      <c r="E1564" s="40" t="s">
        <v>70</v>
      </c>
      <c r="F1564" s="18">
        <v>-42.4</v>
      </c>
      <c r="G1564" s="17">
        <v>-41.7</v>
      </c>
      <c r="H1564" s="17">
        <v>-37.9</v>
      </c>
      <c r="I1564" s="17">
        <v>-35.6</v>
      </c>
      <c r="J1564" s="17">
        <v>-34.299999999999997</v>
      </c>
      <c r="K1564" s="30">
        <v>-31.8</v>
      </c>
      <c r="L1564" s="10">
        <f t="shared" si="320"/>
        <v>-37.9</v>
      </c>
      <c r="M1564" s="52" t="str">
        <f t="shared" si="321"/>
        <v>mid latitude</v>
      </c>
      <c r="N1564" s="31" t="s">
        <v>8</v>
      </c>
      <c r="O1564" s="21" t="s">
        <v>8</v>
      </c>
      <c r="P1564" s="21" t="s">
        <v>8</v>
      </c>
      <c r="Q1564" s="21" t="s">
        <v>8</v>
      </c>
      <c r="R1564" s="21" t="s">
        <v>8</v>
      </c>
      <c r="S1564" s="22" t="s">
        <v>8</v>
      </c>
      <c r="T1564" s="31" t="s">
        <v>8</v>
      </c>
      <c r="U1564" s="21" t="s">
        <v>8</v>
      </c>
      <c r="V1564" s="21" t="s">
        <v>8</v>
      </c>
      <c r="W1564" s="21" t="s">
        <v>8</v>
      </c>
      <c r="X1564" s="21" t="s">
        <v>8</v>
      </c>
      <c r="Y1564" s="22" t="s">
        <v>8</v>
      </c>
      <c r="Z1564" s="10">
        <v>0.75962649628271117</v>
      </c>
      <c r="AA1564" s="21" t="s">
        <v>8</v>
      </c>
      <c r="AB1564" s="21">
        <f t="shared" si="319"/>
        <v>-0.11939989518741498</v>
      </c>
      <c r="AC1564" s="21" t="s">
        <v>8</v>
      </c>
      <c r="AD1564" s="21">
        <f t="shared" si="322"/>
        <v>30.433047169180817</v>
      </c>
      <c r="AE1564" s="31">
        <v>23.981605394073298</v>
      </c>
      <c r="AF1564" s="21">
        <v>30.835625933094899</v>
      </c>
      <c r="AG1564" s="22">
        <v>36.975271998260403</v>
      </c>
      <c r="AH1564" s="31">
        <v>0</v>
      </c>
      <c r="AI1564" s="11" t="s">
        <v>8</v>
      </c>
      <c r="AJ1564" s="11" t="s">
        <v>8</v>
      </c>
      <c r="AK1564" s="11" t="s">
        <v>8</v>
      </c>
      <c r="AL1564" s="11" t="s">
        <v>8</v>
      </c>
      <c r="AM1564" s="11" t="s">
        <v>8</v>
      </c>
      <c r="AN1564" s="3" t="str">
        <f t="shared" si="323"/>
        <v>n/a</v>
      </c>
      <c r="AO1564" s="3" t="str">
        <f t="shared" si="324"/>
        <v>n/a</v>
      </c>
      <c r="AP1564" s="3" t="s">
        <v>8</v>
      </c>
      <c r="AQ1564" s="124"/>
      <c r="AR1564" s="4"/>
      <c r="AS1564" s="3"/>
    </row>
    <row r="1565" spans="1:45" ht="15" customHeight="1">
      <c r="A1565" s="21">
        <v>41.130111589823684</v>
      </c>
      <c r="B1565" s="32">
        <v>1263</v>
      </c>
      <c r="C1565" s="17">
        <v>-28.532857</v>
      </c>
      <c r="D1565" s="17">
        <v>2.7795070000000002</v>
      </c>
      <c r="E1565" s="40" t="s">
        <v>70</v>
      </c>
      <c r="F1565" s="18">
        <v>-42.4</v>
      </c>
      <c r="G1565" s="17">
        <v>-41.7</v>
      </c>
      <c r="H1565" s="17">
        <v>-37.9</v>
      </c>
      <c r="I1565" s="17">
        <v>-35.6</v>
      </c>
      <c r="J1565" s="17">
        <v>-34.299999999999997</v>
      </c>
      <c r="K1565" s="30">
        <v>-31.8</v>
      </c>
      <c r="L1565" s="10">
        <f t="shared" si="320"/>
        <v>-37.9</v>
      </c>
      <c r="M1565" s="52" t="str">
        <f t="shared" si="321"/>
        <v>mid latitude</v>
      </c>
      <c r="N1565" s="31" t="s">
        <v>8</v>
      </c>
      <c r="O1565" s="21" t="s">
        <v>8</v>
      </c>
      <c r="P1565" s="21" t="s">
        <v>8</v>
      </c>
      <c r="Q1565" s="21" t="s">
        <v>8</v>
      </c>
      <c r="R1565" s="21" t="s">
        <v>8</v>
      </c>
      <c r="S1565" s="22" t="s">
        <v>8</v>
      </c>
      <c r="T1565" s="31" t="s">
        <v>8</v>
      </c>
      <c r="U1565" s="21" t="s">
        <v>8</v>
      </c>
      <c r="V1565" s="21" t="s">
        <v>8</v>
      </c>
      <c r="W1565" s="21" t="s">
        <v>8</v>
      </c>
      <c r="X1565" s="21" t="s">
        <v>8</v>
      </c>
      <c r="Y1565" s="22" t="s">
        <v>8</v>
      </c>
      <c r="Z1565" s="10">
        <v>0.75937014758181665</v>
      </c>
      <c r="AA1565" s="21" t="s">
        <v>8</v>
      </c>
      <c r="AB1565" s="21">
        <f t="shared" si="319"/>
        <v>-0.11954647987902461</v>
      </c>
      <c r="AC1565" s="21" t="s">
        <v>8</v>
      </c>
      <c r="AD1565" s="21">
        <f t="shared" si="322"/>
        <v>30.423020776274718</v>
      </c>
      <c r="AE1565" s="31">
        <v>23.868068454587899</v>
      </c>
      <c r="AF1565" s="21">
        <v>30.792256933195802</v>
      </c>
      <c r="AG1565" s="22">
        <v>36.995948799240203</v>
      </c>
      <c r="AH1565" s="31">
        <v>0.66573400000000005</v>
      </c>
      <c r="AI1565" s="11" t="s">
        <v>8</v>
      </c>
      <c r="AJ1565" s="11" t="s">
        <v>8</v>
      </c>
      <c r="AK1565" s="11" t="s">
        <v>8</v>
      </c>
      <c r="AL1565" s="11" t="s">
        <v>8</v>
      </c>
      <c r="AM1565" s="11" t="s">
        <v>8</v>
      </c>
      <c r="AN1565" s="3" t="str">
        <f t="shared" si="323"/>
        <v>n/a</v>
      </c>
      <c r="AO1565" s="3" t="str">
        <f t="shared" si="324"/>
        <v>n/a</v>
      </c>
      <c r="AP1565" s="3" t="s">
        <v>8</v>
      </c>
      <c r="AQ1565" s="124"/>
      <c r="AR1565" s="4"/>
      <c r="AS1565" s="3"/>
    </row>
    <row r="1566" spans="1:45" ht="15" customHeight="1">
      <c r="A1566" s="21">
        <v>41.184455871582031</v>
      </c>
      <c r="B1566" s="32">
        <v>1263</v>
      </c>
      <c r="C1566" s="17">
        <v>-28.532857</v>
      </c>
      <c r="D1566" s="17">
        <v>2.7795070000000002</v>
      </c>
      <c r="E1566" s="40" t="s">
        <v>70</v>
      </c>
      <c r="F1566" s="18">
        <v>-42.4</v>
      </c>
      <c r="G1566" s="17">
        <v>-41.7</v>
      </c>
      <c r="H1566" s="17">
        <v>-37.9</v>
      </c>
      <c r="I1566" s="17">
        <v>-35.6</v>
      </c>
      <c r="J1566" s="17">
        <v>-34.299999999999997</v>
      </c>
      <c r="K1566" s="30">
        <v>-31.8</v>
      </c>
      <c r="L1566" s="10">
        <f t="shared" si="320"/>
        <v>-37.9</v>
      </c>
      <c r="M1566" s="52" t="str">
        <f t="shared" si="321"/>
        <v>mid latitude</v>
      </c>
      <c r="N1566" s="31" t="s">
        <v>8</v>
      </c>
      <c r="O1566" s="21" t="s">
        <v>8</v>
      </c>
      <c r="P1566" s="21" t="s">
        <v>8</v>
      </c>
      <c r="Q1566" s="21" t="s">
        <v>8</v>
      </c>
      <c r="R1566" s="21" t="s">
        <v>8</v>
      </c>
      <c r="S1566" s="22" t="s">
        <v>8</v>
      </c>
      <c r="T1566" s="31" t="s">
        <v>8</v>
      </c>
      <c r="U1566" s="21" t="s">
        <v>8</v>
      </c>
      <c r="V1566" s="21" t="s">
        <v>8</v>
      </c>
      <c r="W1566" s="21" t="s">
        <v>8</v>
      </c>
      <c r="X1566" s="21" t="s">
        <v>8</v>
      </c>
      <c r="Y1566" s="22" t="s">
        <v>8</v>
      </c>
      <c r="Z1566" s="10">
        <v>0.76400833826030246</v>
      </c>
      <c r="AA1566" s="21" t="s">
        <v>8</v>
      </c>
      <c r="AB1566" s="21">
        <f t="shared" si="319"/>
        <v>-0.11690190158049196</v>
      </c>
      <c r="AC1566" s="21" t="s">
        <v>8</v>
      </c>
      <c r="AD1566" s="21">
        <f t="shared" si="322"/>
        <v>30.60390993189435</v>
      </c>
      <c r="AE1566" s="31">
        <v>24.265629922631501</v>
      </c>
      <c r="AF1566" s="21">
        <v>31.0333384624894</v>
      </c>
      <c r="AG1566" s="22">
        <v>37.321260964268298</v>
      </c>
      <c r="AH1566" s="31">
        <v>0.47912199999999999</v>
      </c>
      <c r="AI1566" s="11" t="s">
        <v>8</v>
      </c>
      <c r="AJ1566" s="11" t="s">
        <v>8</v>
      </c>
      <c r="AK1566" s="11" t="s">
        <v>8</v>
      </c>
      <c r="AL1566" s="11" t="s">
        <v>8</v>
      </c>
      <c r="AM1566" s="11" t="s">
        <v>8</v>
      </c>
      <c r="AN1566" s="3" t="str">
        <f t="shared" si="323"/>
        <v>n/a</v>
      </c>
      <c r="AO1566" s="3" t="str">
        <f t="shared" si="324"/>
        <v>n/a</v>
      </c>
      <c r="AP1566" s="3" t="s">
        <v>8</v>
      </c>
      <c r="AQ1566" s="124"/>
      <c r="AR1566" s="4"/>
      <c r="AS1566" s="3"/>
    </row>
    <row r="1567" spans="1:45" ht="15" customHeight="1">
      <c r="A1567" s="11">
        <v>42</v>
      </c>
      <c r="B1567" s="32" t="s">
        <v>9</v>
      </c>
      <c r="C1567" s="17">
        <v>-43.151667000000003</v>
      </c>
      <c r="D1567" s="17">
        <v>-172.799722</v>
      </c>
      <c r="E1567" s="40" t="s">
        <v>57</v>
      </c>
      <c r="F1567" s="18">
        <v>-53</v>
      </c>
      <c r="G1567" s="17">
        <v>-49.7</v>
      </c>
      <c r="H1567" s="17">
        <v>-50.5</v>
      </c>
      <c r="I1567" s="17">
        <v>-48.5</v>
      </c>
      <c r="J1567" s="17">
        <v>-45.3</v>
      </c>
      <c r="K1567" s="30">
        <v>-41.7</v>
      </c>
      <c r="L1567" s="10">
        <f t="shared" si="320"/>
        <v>-50.5</v>
      </c>
      <c r="M1567" s="52" t="str">
        <f t="shared" si="321"/>
        <v>high latitude</v>
      </c>
      <c r="N1567" s="83">
        <v>6070000</v>
      </c>
      <c r="O1567" s="34">
        <v>1560000</v>
      </c>
      <c r="P1567" s="34">
        <v>1140000</v>
      </c>
      <c r="Q1567" s="34">
        <v>417000</v>
      </c>
      <c r="R1567" s="34">
        <v>12000000</v>
      </c>
      <c r="S1567" s="42">
        <v>477000</v>
      </c>
      <c r="T1567" s="10">
        <v>0.28018833087149186</v>
      </c>
      <c r="U1567" s="11">
        <v>7.2008862629246675E-2</v>
      </c>
      <c r="V1567" s="11">
        <v>5.2621861152141805E-2</v>
      </c>
      <c r="W1567" s="11">
        <v>1.9248522895125554E-2</v>
      </c>
      <c r="X1567" s="11">
        <v>0.55391432791728212</v>
      </c>
      <c r="Y1567" s="12">
        <v>2.2018094534711964E-2</v>
      </c>
      <c r="Z1567" s="10">
        <f t="shared" ref="Z1567:Z1589" si="325">(V1567+W1567+Y1567)/(U1567+V1567+W1567+Y1567)</f>
        <v>0.56594323873121877</v>
      </c>
      <c r="AA1567" s="11">
        <f t="shared" ref="AA1567:AA1589" si="326">LOG((V1567)/(U1567+V1567+W1567))</f>
        <v>-0.4368319509403672</v>
      </c>
      <c r="AB1567" s="11">
        <f t="shared" si="319"/>
        <v>-0.24722712418622916</v>
      </c>
      <c r="AC1567" s="11">
        <f t="shared" ref="AC1567:AC1589" si="327">67.5*AA1567+46.9</f>
        <v>17.413843311525213</v>
      </c>
      <c r="AD1567" s="11">
        <f t="shared" si="322"/>
        <v>21.689664705661926</v>
      </c>
      <c r="AE1567" s="10">
        <v>13.5640794835119</v>
      </c>
      <c r="AF1567" s="11">
        <v>20.2519215900715</v>
      </c>
      <c r="AG1567" s="12">
        <v>26.0896229509584</v>
      </c>
      <c r="AH1567" s="10">
        <v>0.13444893248701673</v>
      </c>
      <c r="AI1567" s="11">
        <f t="shared" ref="AI1567:AI1589" si="328">((T1567)/(T1567+X1567))*100</f>
        <v>33.591588267847264</v>
      </c>
      <c r="AJ1567" s="11">
        <f t="shared" ref="AJ1567:AJ1589" si="329">((Y1567)/(T1567+Y1567))*100</f>
        <v>7.285779746448755</v>
      </c>
      <c r="AK1567" s="11">
        <f t="shared" ref="AK1567:AK1589" si="330">(U1567+V1567+W1567)/(U1567+V1567+W1567+X1567+Y1567)</f>
        <v>0.19988457098884185</v>
      </c>
      <c r="AL1567" s="11">
        <f t="shared" ref="AL1567:AL1589" si="331">V1567/W1567</f>
        <v>2.7338129496402881</v>
      </c>
      <c r="AM1567" s="11">
        <f t="shared" ref="AM1567:AM1589" si="332">((U1567*1)+(V1567*2)+(W1567*3)+(Y1567*4))/(U1567+V1567+W1567+Y1567)</f>
        <v>1.9474123539232056</v>
      </c>
      <c r="AN1567" s="3">
        <f t="shared" si="323"/>
        <v>0.50583333333333336</v>
      </c>
      <c r="AO1567" s="3">
        <f t="shared" si="324"/>
        <v>9.5000000000000001E-2</v>
      </c>
      <c r="AP1567" s="3" t="s">
        <v>8</v>
      </c>
      <c r="AQ1567" s="124"/>
      <c r="AR1567" s="4"/>
      <c r="AS1567" s="3"/>
    </row>
    <row r="1568" spans="1:45" ht="15" customHeight="1">
      <c r="A1568" s="11">
        <v>45.7834</v>
      </c>
      <c r="B1568" s="32" t="s">
        <v>9</v>
      </c>
      <c r="C1568" s="17">
        <v>-43.151667000000003</v>
      </c>
      <c r="D1568" s="17">
        <v>-172.799722</v>
      </c>
      <c r="E1568" s="40" t="s">
        <v>57</v>
      </c>
      <c r="F1568" s="18">
        <v>-53</v>
      </c>
      <c r="G1568" s="17">
        <v>-49.7</v>
      </c>
      <c r="H1568" s="17">
        <v>-50.5</v>
      </c>
      <c r="I1568" s="17">
        <v>-48.5</v>
      </c>
      <c r="J1568" s="17">
        <v>-45.3</v>
      </c>
      <c r="K1568" s="30">
        <v>-41.7</v>
      </c>
      <c r="L1568" s="10">
        <f t="shared" si="320"/>
        <v>-49.7</v>
      </c>
      <c r="M1568" s="52" t="str">
        <f t="shared" si="321"/>
        <v>transition</v>
      </c>
      <c r="N1568" s="83">
        <v>1050000</v>
      </c>
      <c r="O1568" s="34">
        <v>390000</v>
      </c>
      <c r="P1568" s="34">
        <v>500000</v>
      </c>
      <c r="Q1568" s="34">
        <v>205000</v>
      </c>
      <c r="R1568" s="34">
        <v>3800000</v>
      </c>
      <c r="S1568" s="42">
        <v>359000</v>
      </c>
      <c r="T1568" s="10">
        <v>0.16656091370558376</v>
      </c>
      <c r="U1568" s="11">
        <v>6.1865482233502536E-2</v>
      </c>
      <c r="V1568" s="11">
        <v>7.9314720812182743E-2</v>
      </c>
      <c r="W1568" s="11">
        <v>3.2519035532994921E-2</v>
      </c>
      <c r="X1568" s="11">
        <v>0.60279187817258884</v>
      </c>
      <c r="Y1568" s="12">
        <v>5.6947969543147209E-2</v>
      </c>
      <c r="Z1568" s="10">
        <f t="shared" si="325"/>
        <v>0.73177441540577715</v>
      </c>
      <c r="AA1568" s="11">
        <f t="shared" si="326"/>
        <v>-0.34044411484011838</v>
      </c>
      <c r="AB1568" s="11">
        <f t="shared" si="319"/>
        <v>-0.13562277856398966</v>
      </c>
      <c r="AC1568" s="11">
        <f t="shared" si="327"/>
        <v>23.920022248292007</v>
      </c>
      <c r="AD1568" s="11">
        <f t="shared" si="322"/>
        <v>29.323401946223107</v>
      </c>
      <c r="AE1568" s="10">
        <v>23.5263163048294</v>
      </c>
      <c r="AF1568" s="11">
        <v>30.230986227349099</v>
      </c>
      <c r="AG1568" s="12">
        <v>38.050653947507797</v>
      </c>
      <c r="AH1568" s="10">
        <v>0.13949275362318841</v>
      </c>
      <c r="AI1568" s="11">
        <f t="shared" si="328"/>
        <v>21.649484536082475</v>
      </c>
      <c r="AJ1568" s="11">
        <f t="shared" si="329"/>
        <v>25.479063165365506</v>
      </c>
      <c r="AK1568" s="11">
        <f t="shared" si="330"/>
        <v>0.20841263799010282</v>
      </c>
      <c r="AL1568" s="11">
        <f t="shared" si="331"/>
        <v>2.4390243902439028</v>
      </c>
      <c r="AM1568" s="11">
        <f t="shared" si="332"/>
        <v>2.366574965612104</v>
      </c>
      <c r="AN1568" s="3">
        <f t="shared" si="323"/>
        <v>0.27631578947368424</v>
      </c>
      <c r="AO1568" s="3">
        <f t="shared" si="324"/>
        <v>0.13157894736842105</v>
      </c>
      <c r="AP1568" s="3" t="s">
        <v>8</v>
      </c>
      <c r="AQ1568" s="124"/>
      <c r="AR1568" s="4"/>
      <c r="AS1568" s="3"/>
    </row>
    <row r="1569" spans="1:45" ht="15" customHeight="1">
      <c r="A1569" s="11">
        <v>45.849400000000003</v>
      </c>
      <c r="B1569" s="32" t="s">
        <v>9</v>
      </c>
      <c r="C1569" s="17">
        <v>-43.151667000000003</v>
      </c>
      <c r="D1569" s="17">
        <v>-172.799722</v>
      </c>
      <c r="E1569" s="40" t="s">
        <v>57</v>
      </c>
      <c r="F1569" s="18">
        <v>-53</v>
      </c>
      <c r="G1569" s="17">
        <v>-49.7</v>
      </c>
      <c r="H1569" s="17">
        <v>-50.5</v>
      </c>
      <c r="I1569" s="17">
        <v>-48.5</v>
      </c>
      <c r="J1569" s="17">
        <v>-45.3</v>
      </c>
      <c r="K1569" s="30">
        <v>-41.7</v>
      </c>
      <c r="L1569" s="10">
        <f t="shared" si="320"/>
        <v>-49.7</v>
      </c>
      <c r="M1569" s="52" t="str">
        <f t="shared" si="321"/>
        <v>transition</v>
      </c>
      <c r="N1569" s="83">
        <v>683000</v>
      </c>
      <c r="O1569" s="34">
        <v>268000</v>
      </c>
      <c r="P1569" s="34">
        <v>341000</v>
      </c>
      <c r="Q1569" s="34">
        <v>140000</v>
      </c>
      <c r="R1569" s="34">
        <v>2450000</v>
      </c>
      <c r="S1569" s="42">
        <v>213000</v>
      </c>
      <c r="T1569" s="10">
        <v>0.16678876678876678</v>
      </c>
      <c r="U1569" s="11">
        <v>6.5445665445665449E-2</v>
      </c>
      <c r="V1569" s="11">
        <v>8.3272283272283268E-2</v>
      </c>
      <c r="W1569" s="11">
        <v>3.4188034188034191E-2</v>
      </c>
      <c r="X1569" s="11">
        <v>0.59829059829059827</v>
      </c>
      <c r="Y1569" s="12">
        <v>5.2014652014652017E-2</v>
      </c>
      <c r="Z1569" s="10">
        <f t="shared" si="325"/>
        <v>0.7214137214137214</v>
      </c>
      <c r="AA1569" s="11">
        <f t="shared" si="326"/>
        <v>-0.34172743870696887</v>
      </c>
      <c r="AB1569" s="11">
        <f t="shared" si="319"/>
        <v>-0.14181560158295806</v>
      </c>
      <c r="AC1569" s="11">
        <f t="shared" si="327"/>
        <v>23.833397887279599</v>
      </c>
      <c r="AD1569" s="11">
        <f t="shared" si="322"/>
        <v>28.89981285172567</v>
      </c>
      <c r="AE1569" s="10">
        <v>22.9119278925453</v>
      </c>
      <c r="AF1569" s="11">
        <v>29.6484864010833</v>
      </c>
      <c r="AG1569" s="12">
        <v>37.296514084602599</v>
      </c>
      <c r="AH1569" s="10">
        <v>0.14755923593472739</v>
      </c>
      <c r="AI1569" s="11">
        <f t="shared" si="328"/>
        <v>21.800191509735079</v>
      </c>
      <c r="AJ1569" s="11">
        <f t="shared" si="329"/>
        <v>23.772321428571431</v>
      </c>
      <c r="AK1569" s="11">
        <f t="shared" si="330"/>
        <v>0.21951934349355218</v>
      </c>
      <c r="AL1569" s="11">
        <f t="shared" si="331"/>
        <v>2.4357142857142855</v>
      </c>
      <c r="AM1569" s="11">
        <f t="shared" si="332"/>
        <v>2.30977130977131</v>
      </c>
      <c r="AN1569" s="3">
        <f t="shared" si="323"/>
        <v>0.27877551020408164</v>
      </c>
      <c r="AO1569" s="3">
        <f t="shared" si="324"/>
        <v>0.13918367346938776</v>
      </c>
      <c r="AP1569" s="3" t="s">
        <v>8</v>
      </c>
      <c r="AQ1569" s="124"/>
      <c r="AR1569" s="4"/>
      <c r="AS1569" s="3"/>
    </row>
    <row r="1570" spans="1:45" ht="15" customHeight="1">
      <c r="A1570" s="11">
        <v>46.151900000000005</v>
      </c>
      <c r="B1570" s="32" t="s">
        <v>9</v>
      </c>
      <c r="C1570" s="17">
        <v>-43.151667000000003</v>
      </c>
      <c r="D1570" s="17">
        <v>-172.799722</v>
      </c>
      <c r="E1570" s="40" t="s">
        <v>57</v>
      </c>
      <c r="F1570" s="18">
        <v>-53</v>
      </c>
      <c r="G1570" s="17">
        <v>-49.7</v>
      </c>
      <c r="H1570" s="17">
        <v>-50.5</v>
      </c>
      <c r="I1570" s="17">
        <v>-48.5</v>
      </c>
      <c r="J1570" s="17">
        <v>-45.3</v>
      </c>
      <c r="K1570" s="30">
        <v>-41.7</v>
      </c>
      <c r="L1570" s="10">
        <f t="shared" si="320"/>
        <v>-49.7</v>
      </c>
      <c r="M1570" s="52" t="str">
        <f t="shared" si="321"/>
        <v>transition</v>
      </c>
      <c r="N1570" s="83">
        <v>3910000</v>
      </c>
      <c r="O1570" s="34">
        <v>1270000</v>
      </c>
      <c r="P1570" s="34">
        <v>1470000</v>
      </c>
      <c r="Q1570" s="34">
        <v>603000</v>
      </c>
      <c r="R1570" s="34">
        <v>10400000</v>
      </c>
      <c r="S1570" s="42">
        <v>812000</v>
      </c>
      <c r="T1570" s="10">
        <v>0.21175196317357162</v>
      </c>
      <c r="U1570" s="11">
        <v>6.877877064717032E-2</v>
      </c>
      <c r="V1570" s="11">
        <v>7.9610073111291632E-2</v>
      </c>
      <c r="W1570" s="11">
        <v>3.2656376929325749E-2</v>
      </c>
      <c r="X1570" s="11">
        <v>0.5632277281343081</v>
      </c>
      <c r="Y1570" s="12">
        <v>4.3975088004332523E-2</v>
      </c>
      <c r="Z1570" s="10">
        <f t="shared" si="325"/>
        <v>0.69434416365824314</v>
      </c>
      <c r="AA1570" s="11">
        <f t="shared" si="326"/>
        <v>-0.35681904184439239</v>
      </c>
      <c r="AB1570" s="11">
        <f t="shared" si="319"/>
        <v>-0.15842521062837953</v>
      </c>
      <c r="AC1570" s="11">
        <f t="shared" si="327"/>
        <v>22.814714675503513</v>
      </c>
      <c r="AD1570" s="11">
        <f t="shared" si="322"/>
        <v>27.763715593018841</v>
      </c>
      <c r="AE1570" s="10">
        <v>21.3777505629408</v>
      </c>
      <c r="AF1570" s="11">
        <v>27.989485475771101</v>
      </c>
      <c r="AG1570" s="12">
        <v>35.242714480681698</v>
      </c>
      <c r="AH1570" s="10">
        <v>0.13978494623655913</v>
      </c>
      <c r="AI1570" s="11">
        <f t="shared" si="328"/>
        <v>27.323549965059403</v>
      </c>
      <c r="AJ1570" s="11">
        <f t="shared" si="329"/>
        <v>17.196103346039816</v>
      </c>
      <c r="AK1570" s="11">
        <f t="shared" si="330"/>
        <v>0.22968052215733425</v>
      </c>
      <c r="AL1570" s="11">
        <f t="shared" si="331"/>
        <v>2.4378109452736321</v>
      </c>
      <c r="AM1570" s="11">
        <f t="shared" si="332"/>
        <v>2.2303249097472926</v>
      </c>
      <c r="AN1570" s="3">
        <f t="shared" si="323"/>
        <v>0.37596153846153846</v>
      </c>
      <c r="AO1570" s="3">
        <f t="shared" si="324"/>
        <v>0.14134615384615384</v>
      </c>
      <c r="AP1570" s="3" t="s">
        <v>8</v>
      </c>
      <c r="AQ1570" s="124"/>
      <c r="AR1570" s="4"/>
      <c r="AS1570" s="3"/>
    </row>
    <row r="1571" spans="1:45" ht="15" customHeight="1">
      <c r="A1571" s="11">
        <v>46.516000000000005</v>
      </c>
      <c r="B1571" s="32" t="s">
        <v>9</v>
      </c>
      <c r="C1571" s="17">
        <v>-43.151667000000003</v>
      </c>
      <c r="D1571" s="17">
        <v>-172.799722</v>
      </c>
      <c r="E1571" s="40" t="s">
        <v>57</v>
      </c>
      <c r="F1571" s="18">
        <v>-53</v>
      </c>
      <c r="G1571" s="17">
        <v>-49.7</v>
      </c>
      <c r="H1571" s="17">
        <v>-50.5</v>
      </c>
      <c r="I1571" s="17">
        <v>-48.5</v>
      </c>
      <c r="J1571" s="17">
        <v>-45.3</v>
      </c>
      <c r="K1571" s="30">
        <v>-41.7</v>
      </c>
      <c r="L1571" s="10">
        <f t="shared" si="320"/>
        <v>-49.7</v>
      </c>
      <c r="M1571" s="52" t="str">
        <f t="shared" si="321"/>
        <v>transition</v>
      </c>
      <c r="N1571" s="83">
        <v>3670000</v>
      </c>
      <c r="O1571" s="34">
        <v>319000</v>
      </c>
      <c r="P1571" s="34">
        <v>327000</v>
      </c>
      <c r="Q1571" s="34">
        <v>145000</v>
      </c>
      <c r="R1571" s="34">
        <v>1990000</v>
      </c>
      <c r="S1571" s="42">
        <v>131000</v>
      </c>
      <c r="T1571" s="10">
        <v>0.5575812822850198</v>
      </c>
      <c r="U1571" s="11">
        <v>4.846551200243087E-2</v>
      </c>
      <c r="V1571" s="11">
        <v>4.9680948040109391E-2</v>
      </c>
      <c r="W1571" s="11">
        <v>2.2029778182923124E-2</v>
      </c>
      <c r="X1571" s="11">
        <v>0.30233971437253115</v>
      </c>
      <c r="Y1571" s="12">
        <v>1.9902765116985719E-2</v>
      </c>
      <c r="Z1571" s="10">
        <f t="shared" si="325"/>
        <v>0.65401301518438171</v>
      </c>
      <c r="AA1571" s="11">
        <f t="shared" si="326"/>
        <v>-0.38362873083739046</v>
      </c>
      <c r="AB1571" s="11">
        <f t="shared" si="319"/>
        <v>-0.18441360891347808</v>
      </c>
      <c r="AC1571" s="11">
        <f t="shared" si="327"/>
        <v>21.005060668476141</v>
      </c>
      <c r="AD1571" s="11">
        <f t="shared" si="322"/>
        <v>25.9861091503181</v>
      </c>
      <c r="AE1571" s="10">
        <v>18.9513028502125</v>
      </c>
      <c r="AF1571" s="11">
        <v>25.583829363546901</v>
      </c>
      <c r="AG1571" s="12">
        <v>32.232246704669699</v>
      </c>
      <c r="AH1571" s="10">
        <v>0.1756420878210439</v>
      </c>
      <c r="AI1571" s="11">
        <f t="shared" si="328"/>
        <v>64.840989399293292</v>
      </c>
      <c r="AJ1571" s="11">
        <f t="shared" si="329"/>
        <v>3.4464614575111812</v>
      </c>
      <c r="AK1571" s="11">
        <f t="shared" si="330"/>
        <v>0.27163461538461536</v>
      </c>
      <c r="AL1571" s="11">
        <f t="shared" si="331"/>
        <v>2.2551724137931033</v>
      </c>
      <c r="AM1571" s="11">
        <f t="shared" si="332"/>
        <v>2.0954446854663775</v>
      </c>
      <c r="AN1571" s="3">
        <f t="shared" si="323"/>
        <v>1.8442211055276383</v>
      </c>
      <c r="AO1571" s="3">
        <f t="shared" si="324"/>
        <v>0.16432160804020102</v>
      </c>
      <c r="AP1571" s="3" t="s">
        <v>8</v>
      </c>
      <c r="AQ1571" s="124"/>
      <c r="AR1571" s="4"/>
      <c r="AS1571" s="3"/>
    </row>
    <row r="1572" spans="1:45" ht="15" customHeight="1">
      <c r="A1572" s="11">
        <v>46.635899999999999</v>
      </c>
      <c r="B1572" s="32" t="s">
        <v>9</v>
      </c>
      <c r="C1572" s="17">
        <v>-43.151667000000003</v>
      </c>
      <c r="D1572" s="17">
        <v>-172.799722</v>
      </c>
      <c r="E1572" s="40" t="s">
        <v>57</v>
      </c>
      <c r="F1572" s="18">
        <v>-53</v>
      </c>
      <c r="G1572" s="17">
        <v>-49.7</v>
      </c>
      <c r="H1572" s="17">
        <v>-50.5</v>
      </c>
      <c r="I1572" s="17">
        <v>-48.5</v>
      </c>
      <c r="J1572" s="17">
        <v>-45.3</v>
      </c>
      <c r="K1572" s="30">
        <v>-41.7</v>
      </c>
      <c r="L1572" s="10">
        <f t="shared" si="320"/>
        <v>-49.7</v>
      </c>
      <c r="M1572" s="52" t="str">
        <f t="shared" si="321"/>
        <v>transition</v>
      </c>
      <c r="N1572" s="83">
        <v>5410000</v>
      </c>
      <c r="O1572" s="34">
        <v>1930000</v>
      </c>
      <c r="P1572" s="34">
        <v>2300000</v>
      </c>
      <c r="Q1572" s="34">
        <v>1070000</v>
      </c>
      <c r="R1572" s="34">
        <v>15100000</v>
      </c>
      <c r="S1572" s="42">
        <v>1200000</v>
      </c>
      <c r="T1572" s="10">
        <v>0.20029618659755646</v>
      </c>
      <c r="U1572" s="11">
        <v>7.1455016660496112E-2</v>
      </c>
      <c r="V1572" s="11">
        <v>8.5153646797482413E-2</v>
      </c>
      <c r="W1572" s="11">
        <v>3.9614957423176604E-2</v>
      </c>
      <c r="X1572" s="11">
        <v>0.55905220288781932</v>
      </c>
      <c r="Y1572" s="12">
        <v>4.4427989633469084E-2</v>
      </c>
      <c r="Z1572" s="10">
        <f t="shared" si="325"/>
        <v>0.70307692307692304</v>
      </c>
      <c r="AA1572" s="11">
        <f t="shared" si="326"/>
        <v>-0.36254803358319621</v>
      </c>
      <c r="AB1572" s="11">
        <f t="shared" si="319"/>
        <v>-0.15299715657300536</v>
      </c>
      <c r="AC1572" s="11">
        <f t="shared" si="327"/>
        <v>22.428007733134255</v>
      </c>
      <c r="AD1572" s="11">
        <f t="shared" si="322"/>
        <v>28.134994490406434</v>
      </c>
      <c r="AE1572" s="10">
        <v>21.851636317473702</v>
      </c>
      <c r="AF1572" s="11">
        <v>28.518564759536599</v>
      </c>
      <c r="AG1572" s="12">
        <v>35.910828035582803</v>
      </c>
      <c r="AH1572" s="10">
        <v>0.20618231521396277</v>
      </c>
      <c r="AI1572" s="11">
        <f t="shared" si="328"/>
        <v>26.377376889322285</v>
      </c>
      <c r="AJ1572" s="11">
        <f t="shared" si="329"/>
        <v>18.154311649016641</v>
      </c>
      <c r="AK1572" s="11">
        <f t="shared" si="330"/>
        <v>0.24537037037037038</v>
      </c>
      <c r="AL1572" s="11">
        <f t="shared" si="331"/>
        <v>2.1495327102803738</v>
      </c>
      <c r="AM1572" s="11">
        <f t="shared" si="332"/>
        <v>2.2369230769230768</v>
      </c>
      <c r="AN1572" s="3">
        <f t="shared" si="323"/>
        <v>0.35827814569536426</v>
      </c>
      <c r="AO1572" s="3">
        <f t="shared" si="324"/>
        <v>0.15231788079470199</v>
      </c>
      <c r="AP1572" s="3" t="s">
        <v>8</v>
      </c>
      <c r="AQ1572" s="124"/>
      <c r="AR1572" s="4"/>
      <c r="AS1572" s="3"/>
    </row>
    <row r="1573" spans="1:45" ht="15" customHeight="1">
      <c r="A1573" s="11">
        <v>46.883400000000002</v>
      </c>
      <c r="B1573" s="32" t="s">
        <v>9</v>
      </c>
      <c r="C1573" s="17">
        <v>-43.151667000000003</v>
      </c>
      <c r="D1573" s="17">
        <v>-172.799722</v>
      </c>
      <c r="E1573" s="40" t="s">
        <v>57</v>
      </c>
      <c r="F1573" s="18">
        <v>-53</v>
      </c>
      <c r="G1573" s="17">
        <v>-49.7</v>
      </c>
      <c r="H1573" s="17">
        <v>-50.5</v>
      </c>
      <c r="I1573" s="17">
        <v>-48.5</v>
      </c>
      <c r="J1573" s="17">
        <v>-45.3</v>
      </c>
      <c r="K1573" s="30">
        <v>-41.7</v>
      </c>
      <c r="L1573" s="10">
        <f t="shared" si="320"/>
        <v>-49.7</v>
      </c>
      <c r="M1573" s="52" t="str">
        <f t="shared" si="321"/>
        <v>transition</v>
      </c>
      <c r="N1573" s="83">
        <v>3920000</v>
      </c>
      <c r="O1573" s="34">
        <v>1340000</v>
      </c>
      <c r="P1573" s="34">
        <v>1470000</v>
      </c>
      <c r="Q1573" s="34">
        <v>573000</v>
      </c>
      <c r="R1573" s="34">
        <v>11500000</v>
      </c>
      <c r="S1573" s="42">
        <v>846000</v>
      </c>
      <c r="T1573" s="10">
        <v>0.19950124688279303</v>
      </c>
      <c r="U1573" s="11">
        <v>6.8196854801771081E-2</v>
      </c>
      <c r="V1573" s="11">
        <v>7.4812967581047385E-2</v>
      </c>
      <c r="W1573" s="11">
        <v>2.9161789404040919E-2</v>
      </c>
      <c r="X1573" s="11">
        <v>0.58527151508982644</v>
      </c>
      <c r="Y1573" s="12">
        <v>4.3055626240521144E-2</v>
      </c>
      <c r="Z1573" s="10">
        <f t="shared" si="325"/>
        <v>0.68314022227476956</v>
      </c>
      <c r="AA1573" s="11">
        <f t="shared" si="326"/>
        <v>-0.36198466303980437</v>
      </c>
      <c r="AB1573" s="11">
        <f t="shared" si="319"/>
        <v>-0.16549014330270337</v>
      </c>
      <c r="AC1573" s="11">
        <f t="shared" si="327"/>
        <v>22.466035244813202</v>
      </c>
      <c r="AD1573" s="11">
        <f t="shared" si="322"/>
        <v>27.280474198095092</v>
      </c>
      <c r="AE1573" s="10">
        <v>20.7307281754847</v>
      </c>
      <c r="AF1573" s="11">
        <v>27.297276751738</v>
      </c>
      <c r="AG1573" s="12">
        <v>34.335925486343399</v>
      </c>
      <c r="AH1573" s="10">
        <v>0.16433528321767249</v>
      </c>
      <c r="AI1573" s="11">
        <f t="shared" si="328"/>
        <v>25.421530479896237</v>
      </c>
      <c r="AJ1573" s="11">
        <f t="shared" si="329"/>
        <v>17.750734368443137</v>
      </c>
      <c r="AK1573" s="11">
        <f t="shared" si="330"/>
        <v>0.21508042469324176</v>
      </c>
      <c r="AL1573" s="11">
        <f t="shared" si="331"/>
        <v>2.5654450261780104</v>
      </c>
      <c r="AM1573" s="11">
        <f t="shared" si="332"/>
        <v>2.2187278316386854</v>
      </c>
      <c r="AN1573" s="3">
        <f t="shared" si="323"/>
        <v>0.34086956521739131</v>
      </c>
      <c r="AO1573" s="3">
        <f t="shared" si="324"/>
        <v>0.12782608695652173</v>
      </c>
      <c r="AP1573" s="3" t="s">
        <v>8</v>
      </c>
      <c r="AQ1573" s="124"/>
      <c r="AR1573" s="4"/>
      <c r="AS1573" s="3"/>
    </row>
    <row r="1574" spans="1:45" ht="15" customHeight="1">
      <c r="A1574" s="11">
        <v>47.157300000000006</v>
      </c>
      <c r="B1574" s="32" t="s">
        <v>9</v>
      </c>
      <c r="C1574" s="17">
        <v>-43.151667000000003</v>
      </c>
      <c r="D1574" s="17">
        <v>-172.799722</v>
      </c>
      <c r="E1574" s="40" t="s">
        <v>57</v>
      </c>
      <c r="F1574" s="18">
        <v>-53</v>
      </c>
      <c r="G1574" s="17">
        <v>-49.7</v>
      </c>
      <c r="H1574" s="17">
        <v>-50.5</v>
      </c>
      <c r="I1574" s="17">
        <v>-48.5</v>
      </c>
      <c r="J1574" s="17">
        <v>-45.3</v>
      </c>
      <c r="K1574" s="30">
        <v>-41.7</v>
      </c>
      <c r="L1574" s="10">
        <f t="shared" si="320"/>
        <v>-49.7</v>
      </c>
      <c r="M1574" s="52" t="str">
        <f t="shared" si="321"/>
        <v>transition</v>
      </c>
      <c r="N1574" s="83">
        <v>713000</v>
      </c>
      <c r="O1574" s="34">
        <v>266000</v>
      </c>
      <c r="P1574" s="34">
        <v>307000</v>
      </c>
      <c r="Q1574" s="34">
        <v>131000</v>
      </c>
      <c r="R1574" s="34">
        <v>2390000</v>
      </c>
      <c r="S1574" s="42">
        <v>195000</v>
      </c>
      <c r="T1574" s="10">
        <v>0.17816091954022989</v>
      </c>
      <c r="U1574" s="11">
        <v>6.6466766616691653E-2</v>
      </c>
      <c r="V1574" s="11">
        <v>7.6711644177911043E-2</v>
      </c>
      <c r="W1574" s="11">
        <v>3.2733633183408294E-2</v>
      </c>
      <c r="X1574" s="11">
        <v>0.59720139930034988</v>
      </c>
      <c r="Y1574" s="12">
        <v>4.8725637181409293E-2</v>
      </c>
      <c r="Z1574" s="10">
        <f t="shared" si="325"/>
        <v>0.70411568409343717</v>
      </c>
      <c r="AA1574" s="11">
        <f t="shared" si="326"/>
        <v>-0.36043428366492575</v>
      </c>
      <c r="AB1574" s="11">
        <f t="shared" si="319"/>
        <v>-0.15235598171587367</v>
      </c>
      <c r="AC1574" s="11">
        <f t="shared" si="327"/>
        <v>22.570685852617512</v>
      </c>
      <c r="AD1574" s="11">
        <f t="shared" si="322"/>
        <v>28.178850850634241</v>
      </c>
      <c r="AE1574" s="10">
        <v>21.883538878156301</v>
      </c>
      <c r="AF1574" s="11">
        <v>28.6061638223917</v>
      </c>
      <c r="AG1574" s="12">
        <v>35.932146121638901</v>
      </c>
      <c r="AH1574" s="10">
        <v>0.12518301610541727</v>
      </c>
      <c r="AI1574" s="11">
        <f t="shared" si="328"/>
        <v>22.977763454721234</v>
      </c>
      <c r="AJ1574" s="11">
        <f t="shared" si="329"/>
        <v>21.47577092511013</v>
      </c>
      <c r="AK1574" s="11">
        <f t="shared" si="330"/>
        <v>0.21404682274247491</v>
      </c>
      <c r="AL1574" s="11">
        <f t="shared" si="331"/>
        <v>2.3435114503816794</v>
      </c>
      <c r="AM1574" s="11">
        <f t="shared" si="332"/>
        <v>2.2836484983314791</v>
      </c>
      <c r="AN1574" s="3">
        <f t="shared" si="323"/>
        <v>0.29832635983263595</v>
      </c>
      <c r="AO1574" s="3">
        <f t="shared" si="324"/>
        <v>0.1284518828451883</v>
      </c>
      <c r="AP1574" s="3" t="s">
        <v>8</v>
      </c>
      <c r="AQ1574" s="124"/>
      <c r="AR1574" s="4"/>
      <c r="AS1574" s="3"/>
    </row>
    <row r="1575" spans="1:45" ht="15" customHeight="1">
      <c r="A1575" s="11">
        <v>47.525800000000004</v>
      </c>
      <c r="B1575" s="32" t="s">
        <v>9</v>
      </c>
      <c r="C1575" s="17">
        <v>-43.151667000000003</v>
      </c>
      <c r="D1575" s="17">
        <v>-172.799722</v>
      </c>
      <c r="E1575" s="40" t="s">
        <v>57</v>
      </c>
      <c r="F1575" s="18">
        <v>-53</v>
      </c>
      <c r="G1575" s="17">
        <v>-49.7</v>
      </c>
      <c r="H1575" s="17">
        <v>-50.5</v>
      </c>
      <c r="I1575" s="17">
        <v>-48.5</v>
      </c>
      <c r="J1575" s="17">
        <v>-45.3</v>
      </c>
      <c r="K1575" s="30">
        <v>-41.7</v>
      </c>
      <c r="L1575" s="10">
        <f t="shared" si="320"/>
        <v>-49.7</v>
      </c>
      <c r="M1575" s="52" t="str">
        <f t="shared" si="321"/>
        <v>transition</v>
      </c>
      <c r="N1575" s="83">
        <v>13300000</v>
      </c>
      <c r="O1575" s="34">
        <v>4800000</v>
      </c>
      <c r="P1575" s="34">
        <v>5460000</v>
      </c>
      <c r="Q1575" s="34">
        <v>2310000</v>
      </c>
      <c r="R1575" s="34">
        <v>39700000</v>
      </c>
      <c r="S1575" s="42">
        <v>3200000</v>
      </c>
      <c r="T1575" s="10">
        <v>0.19339828413552421</v>
      </c>
      <c r="U1575" s="11">
        <v>6.9797876981241819E-2</v>
      </c>
      <c r="V1575" s="11">
        <v>7.9395085066162566E-2</v>
      </c>
      <c r="W1575" s="11">
        <v>3.3590228297222628E-2</v>
      </c>
      <c r="X1575" s="11">
        <v>0.57728660753235428</v>
      </c>
      <c r="Y1575" s="12">
        <v>4.653191798749455E-2</v>
      </c>
      <c r="Z1575" s="10">
        <f t="shared" si="325"/>
        <v>0.69562460367786927</v>
      </c>
      <c r="AA1575" s="11">
        <f t="shared" si="326"/>
        <v>-0.36214263498122062</v>
      </c>
      <c r="AB1575" s="11">
        <f t="shared" si="319"/>
        <v>-0.1576250657541918</v>
      </c>
      <c r="AC1575" s="11">
        <f t="shared" si="327"/>
        <v>22.455372138767608</v>
      </c>
      <c r="AD1575" s="11">
        <f t="shared" si="322"/>
        <v>27.818445502413283</v>
      </c>
      <c r="AE1575" s="10">
        <v>21.4436307745958</v>
      </c>
      <c r="AF1575" s="11">
        <v>28.073422087803799</v>
      </c>
      <c r="AG1575" s="12">
        <v>35.285633572764297</v>
      </c>
      <c r="AH1575" s="10">
        <v>0.14470991231660815</v>
      </c>
      <c r="AI1575" s="11">
        <f t="shared" si="328"/>
        <v>25.09433962264151</v>
      </c>
      <c r="AJ1575" s="11">
        <f t="shared" si="329"/>
        <v>19.393939393939398</v>
      </c>
      <c r="AK1575" s="11">
        <f t="shared" si="330"/>
        <v>0.22660897782585182</v>
      </c>
      <c r="AL1575" s="11">
        <f t="shared" si="331"/>
        <v>2.3636363636363633</v>
      </c>
      <c r="AM1575" s="11">
        <f t="shared" si="332"/>
        <v>2.2479391249207348</v>
      </c>
      <c r="AN1575" s="3">
        <f t="shared" si="323"/>
        <v>0.33501259445843823</v>
      </c>
      <c r="AO1575" s="3">
        <f t="shared" si="324"/>
        <v>0.13753148614609573</v>
      </c>
      <c r="AP1575" s="3" t="s">
        <v>8</v>
      </c>
      <c r="AQ1575" s="124"/>
      <c r="AR1575" s="4"/>
      <c r="AS1575" s="3"/>
    </row>
    <row r="1576" spans="1:45" ht="15" customHeight="1">
      <c r="A1576" s="11">
        <v>47.894300000000001</v>
      </c>
      <c r="B1576" s="32" t="s">
        <v>9</v>
      </c>
      <c r="C1576" s="17">
        <v>-43.151667000000003</v>
      </c>
      <c r="D1576" s="17">
        <v>-172.799722</v>
      </c>
      <c r="E1576" s="40" t="s">
        <v>57</v>
      </c>
      <c r="F1576" s="18">
        <v>-53</v>
      </c>
      <c r="G1576" s="17">
        <v>-49.7</v>
      </c>
      <c r="H1576" s="17">
        <v>-50.5</v>
      </c>
      <c r="I1576" s="17">
        <v>-48.5</v>
      </c>
      <c r="J1576" s="17">
        <v>-45.3</v>
      </c>
      <c r="K1576" s="30">
        <v>-41.7</v>
      </c>
      <c r="L1576" s="10">
        <f t="shared" si="320"/>
        <v>-49.7</v>
      </c>
      <c r="M1576" s="52" t="str">
        <f t="shared" si="321"/>
        <v>transition</v>
      </c>
      <c r="N1576" s="83">
        <v>13500000</v>
      </c>
      <c r="O1576" s="34">
        <v>6330000</v>
      </c>
      <c r="P1576" s="34">
        <v>7050000</v>
      </c>
      <c r="Q1576" s="34">
        <v>2880000</v>
      </c>
      <c r="R1576" s="34">
        <v>49500000</v>
      </c>
      <c r="S1576" s="42">
        <v>4650000</v>
      </c>
      <c r="T1576" s="10">
        <v>0.16088666428316054</v>
      </c>
      <c r="U1576" s="11">
        <v>7.5437969252770826E-2</v>
      </c>
      <c r="V1576" s="11">
        <v>8.401859134787272E-2</v>
      </c>
      <c r="W1576" s="11">
        <v>3.4322488380407579E-2</v>
      </c>
      <c r="X1576" s="11">
        <v>0.58991776903825532</v>
      </c>
      <c r="Y1576" s="12">
        <v>5.5416517697533071E-2</v>
      </c>
      <c r="Z1576" s="10">
        <f t="shared" si="325"/>
        <v>0.69727403156384493</v>
      </c>
      <c r="AA1576" s="11">
        <f t="shared" si="326"/>
        <v>-0.3629314242666507</v>
      </c>
      <c r="AB1576" s="11">
        <f t="shared" si="319"/>
        <v>-0.1565965088357161</v>
      </c>
      <c r="AC1576" s="11">
        <f t="shared" si="327"/>
        <v>22.402128862001074</v>
      </c>
      <c r="AD1576" s="11">
        <f t="shared" si="322"/>
        <v>27.888798795637019</v>
      </c>
      <c r="AE1576" s="10">
        <v>21.547358675412301</v>
      </c>
      <c r="AF1576" s="11">
        <v>28.1830248305669</v>
      </c>
      <c r="AG1576" s="12">
        <v>35.398979421390003</v>
      </c>
      <c r="AH1576" s="10">
        <v>0.11012835724301585</v>
      </c>
      <c r="AI1576" s="11">
        <f t="shared" si="328"/>
        <v>21.428571428571427</v>
      </c>
      <c r="AJ1576" s="11">
        <f t="shared" si="329"/>
        <v>25.619834710743806</v>
      </c>
      <c r="AK1576" s="11">
        <f t="shared" si="330"/>
        <v>0.23093310609288453</v>
      </c>
      <c r="AL1576" s="11">
        <f t="shared" si="331"/>
        <v>2.4479166666666665</v>
      </c>
      <c r="AM1576" s="11">
        <f t="shared" si="332"/>
        <v>2.2797704447632712</v>
      </c>
      <c r="AN1576" s="3">
        <f t="shared" si="323"/>
        <v>0.27272727272727271</v>
      </c>
      <c r="AO1576" s="3">
        <f t="shared" si="324"/>
        <v>0.14242424242424243</v>
      </c>
      <c r="AP1576" s="3" t="s">
        <v>8</v>
      </c>
      <c r="AQ1576" s="124"/>
      <c r="AR1576" s="4"/>
      <c r="AS1576" s="3"/>
    </row>
    <row r="1577" spans="1:45" ht="15" customHeight="1">
      <c r="A1577" s="11">
        <v>48.262800000000006</v>
      </c>
      <c r="B1577" s="32" t="s">
        <v>9</v>
      </c>
      <c r="C1577" s="17">
        <v>-43.151667000000003</v>
      </c>
      <c r="D1577" s="17">
        <v>-172.799722</v>
      </c>
      <c r="E1577" s="40" t="s">
        <v>57</v>
      </c>
      <c r="F1577" s="18">
        <v>-53</v>
      </c>
      <c r="G1577" s="17">
        <v>-49.7</v>
      </c>
      <c r="H1577" s="17">
        <v>-50.5</v>
      </c>
      <c r="I1577" s="17">
        <v>-48.5</v>
      </c>
      <c r="J1577" s="17">
        <v>-45.3</v>
      </c>
      <c r="K1577" s="30">
        <v>-41.7</v>
      </c>
      <c r="L1577" s="10">
        <f t="shared" si="320"/>
        <v>-49.7</v>
      </c>
      <c r="M1577" s="52" t="str">
        <f t="shared" si="321"/>
        <v>transition</v>
      </c>
      <c r="N1577" s="83">
        <v>3110000</v>
      </c>
      <c r="O1577" s="34">
        <v>1260000</v>
      </c>
      <c r="P1577" s="34">
        <v>1750000</v>
      </c>
      <c r="Q1577" s="34">
        <v>740000</v>
      </c>
      <c r="R1577" s="34">
        <v>12800000</v>
      </c>
      <c r="S1577" s="42">
        <v>1530000</v>
      </c>
      <c r="T1577" s="10">
        <v>0.1467673430863615</v>
      </c>
      <c r="U1577" s="11">
        <v>5.9462010382255778E-2</v>
      </c>
      <c r="V1577" s="11">
        <v>8.2586125530910812E-2</v>
      </c>
      <c r="W1577" s="11">
        <v>3.4922133081642284E-2</v>
      </c>
      <c r="X1577" s="11">
        <v>0.60405851816894762</v>
      </c>
      <c r="Y1577" s="12">
        <v>7.2203869749882021E-2</v>
      </c>
      <c r="Z1577" s="10">
        <f t="shared" si="325"/>
        <v>0.76136363636363635</v>
      </c>
      <c r="AA1577" s="11">
        <f t="shared" si="326"/>
        <v>-0.33099321904142442</v>
      </c>
      <c r="AB1577" s="11">
        <f t="shared" si="319"/>
        <v>-0.1184078694493422</v>
      </c>
      <c r="AC1577" s="11">
        <f t="shared" si="327"/>
        <v>24.55795771470385</v>
      </c>
      <c r="AD1577" s="11">
        <f t="shared" si="322"/>
        <v>30.500901729664996</v>
      </c>
      <c r="AE1577" s="10">
        <v>25.1760964884675</v>
      </c>
      <c r="AF1577" s="11">
        <v>32.025614862384501</v>
      </c>
      <c r="AG1577" s="12">
        <v>40.267127267042397</v>
      </c>
      <c r="AH1577" s="10">
        <v>0.12341375555570774</v>
      </c>
      <c r="AI1577" s="11">
        <f t="shared" si="328"/>
        <v>19.547454431175364</v>
      </c>
      <c r="AJ1577" s="11">
        <f t="shared" si="329"/>
        <v>32.974137931034484</v>
      </c>
      <c r="AK1577" s="11">
        <f t="shared" si="330"/>
        <v>0.20741150442477879</v>
      </c>
      <c r="AL1577" s="11">
        <f t="shared" si="331"/>
        <v>2.3648648648648649</v>
      </c>
      <c r="AM1577" s="11">
        <f t="shared" si="332"/>
        <v>2.481060606060606</v>
      </c>
      <c r="AN1577" s="3">
        <f t="shared" si="323"/>
        <v>0.24296875000000001</v>
      </c>
      <c r="AO1577" s="3">
        <f t="shared" si="324"/>
        <v>0.13671875</v>
      </c>
      <c r="AP1577" s="3" t="s">
        <v>8</v>
      </c>
      <c r="AQ1577" s="124"/>
      <c r="AR1577" s="4"/>
      <c r="AS1577" s="3"/>
    </row>
    <row r="1578" spans="1:45" ht="15" customHeight="1">
      <c r="A1578" s="11">
        <v>48.632400000000004</v>
      </c>
      <c r="B1578" s="32" t="s">
        <v>9</v>
      </c>
      <c r="C1578" s="17">
        <v>-43.151667000000003</v>
      </c>
      <c r="D1578" s="17">
        <v>-172.799722</v>
      </c>
      <c r="E1578" s="40" t="s">
        <v>57</v>
      </c>
      <c r="F1578" s="18">
        <v>-53</v>
      </c>
      <c r="G1578" s="17">
        <v>-49.7</v>
      </c>
      <c r="H1578" s="17">
        <v>-50.5</v>
      </c>
      <c r="I1578" s="17">
        <v>-48.5</v>
      </c>
      <c r="J1578" s="17">
        <v>-45.3</v>
      </c>
      <c r="K1578" s="30">
        <v>-41.7</v>
      </c>
      <c r="L1578" s="10">
        <f t="shared" si="320"/>
        <v>-49.7</v>
      </c>
      <c r="M1578" s="52" t="str">
        <f t="shared" si="321"/>
        <v>transition</v>
      </c>
      <c r="N1578" s="83">
        <v>368000</v>
      </c>
      <c r="O1578" s="34">
        <v>173000</v>
      </c>
      <c r="P1578" s="34">
        <v>244000</v>
      </c>
      <c r="Q1578" s="34">
        <v>109000</v>
      </c>
      <c r="R1578" s="34">
        <v>1810000</v>
      </c>
      <c r="S1578" s="42">
        <v>225000</v>
      </c>
      <c r="T1578" s="10">
        <v>0.12564015022191874</v>
      </c>
      <c r="U1578" s="11">
        <v>5.9064527142369407E-2</v>
      </c>
      <c r="V1578" s="11">
        <v>8.3304882212359169E-2</v>
      </c>
      <c r="W1578" s="11">
        <v>3.7214066234209628E-2</v>
      </c>
      <c r="X1578" s="11">
        <v>0.61795834755889378</v>
      </c>
      <c r="Y1578" s="12">
        <v>7.6818026630249225E-2</v>
      </c>
      <c r="Z1578" s="10">
        <f t="shared" si="325"/>
        <v>0.76964047936085211</v>
      </c>
      <c r="AA1578" s="11">
        <f t="shared" si="326"/>
        <v>-0.33359591781500969</v>
      </c>
      <c r="AB1578" s="11">
        <f t="shared" si="319"/>
        <v>-0.11371209858363938</v>
      </c>
      <c r="AC1578" s="11">
        <f t="shared" si="327"/>
        <v>24.382275547486845</v>
      </c>
      <c r="AD1578" s="11">
        <f t="shared" si="322"/>
        <v>30.822092456879066</v>
      </c>
      <c r="AE1578" s="10">
        <v>25.675429133850798</v>
      </c>
      <c r="AF1578" s="11">
        <v>32.528689119085797</v>
      </c>
      <c r="AG1578" s="12">
        <v>40.9805421135855</v>
      </c>
      <c r="AH1578" s="10">
        <v>0.13446824789594491</v>
      </c>
      <c r="AI1578" s="11">
        <f t="shared" si="328"/>
        <v>16.896235078053259</v>
      </c>
      <c r="AJ1578" s="11">
        <f t="shared" si="329"/>
        <v>37.94266441821248</v>
      </c>
      <c r="AK1578" s="11">
        <f t="shared" si="330"/>
        <v>0.20538852010933234</v>
      </c>
      <c r="AL1578" s="11">
        <f t="shared" si="331"/>
        <v>2.238532110091743</v>
      </c>
      <c r="AM1578" s="11">
        <f t="shared" si="332"/>
        <v>2.5139813581890809</v>
      </c>
      <c r="AN1578" s="3">
        <f t="shared" si="323"/>
        <v>0.20331491712707184</v>
      </c>
      <c r="AO1578" s="3">
        <f t="shared" si="324"/>
        <v>0.13480662983425415</v>
      </c>
      <c r="AP1578" s="3" t="s">
        <v>8</v>
      </c>
      <c r="AQ1578" s="124"/>
      <c r="AR1578" s="4"/>
      <c r="AS1578" s="3"/>
    </row>
    <row r="1579" spans="1:45" ht="15" customHeight="1">
      <c r="A1579" s="11">
        <v>49.000900000000001</v>
      </c>
      <c r="B1579" s="32" t="s">
        <v>9</v>
      </c>
      <c r="C1579" s="17">
        <v>-43.151667000000003</v>
      </c>
      <c r="D1579" s="17">
        <v>-172.799722</v>
      </c>
      <c r="E1579" s="40" t="s">
        <v>57</v>
      </c>
      <c r="F1579" s="18">
        <v>-53</v>
      </c>
      <c r="G1579" s="17">
        <v>-49.7</v>
      </c>
      <c r="H1579" s="17">
        <v>-50.5</v>
      </c>
      <c r="I1579" s="17">
        <v>-48.5</v>
      </c>
      <c r="J1579" s="17">
        <v>-45.3</v>
      </c>
      <c r="K1579" s="30">
        <v>-41.7</v>
      </c>
      <c r="L1579" s="10">
        <f t="shared" si="320"/>
        <v>-49.7</v>
      </c>
      <c r="M1579" s="52" t="str">
        <f t="shared" si="321"/>
        <v>transition</v>
      </c>
      <c r="N1579" s="83">
        <v>5660000</v>
      </c>
      <c r="O1579" s="34">
        <v>2170000</v>
      </c>
      <c r="P1579" s="34">
        <v>2850000</v>
      </c>
      <c r="Q1579" s="34">
        <v>1230000</v>
      </c>
      <c r="R1579" s="34">
        <v>19700000</v>
      </c>
      <c r="S1579" s="42">
        <v>1990000</v>
      </c>
      <c r="T1579" s="10">
        <v>0.16845238095238096</v>
      </c>
      <c r="U1579" s="11">
        <v>6.458333333333334E-2</v>
      </c>
      <c r="V1579" s="11">
        <v>8.4821428571428575E-2</v>
      </c>
      <c r="W1579" s="11">
        <v>3.6607142857142859E-2</v>
      </c>
      <c r="X1579" s="11">
        <v>0.58630952380952384</v>
      </c>
      <c r="Y1579" s="12">
        <v>5.9226190476190474E-2</v>
      </c>
      <c r="Z1579" s="10">
        <f t="shared" si="325"/>
        <v>0.73665048543689327</v>
      </c>
      <c r="AA1579" s="11">
        <f t="shared" si="326"/>
        <v>-0.34103515733556505</v>
      </c>
      <c r="AB1579" s="11">
        <f t="shared" si="319"/>
        <v>-0.13273852062185817</v>
      </c>
      <c r="AC1579" s="11">
        <f t="shared" si="327"/>
        <v>23.880126879849357</v>
      </c>
      <c r="AD1579" s="11">
        <f t="shared" si="322"/>
        <v>29.520685189464899</v>
      </c>
      <c r="AE1579" s="10">
        <v>23.747780690692299</v>
      </c>
      <c r="AF1579" s="11">
        <v>30.5407144236577</v>
      </c>
      <c r="AG1579" s="12">
        <v>38.401574037106997</v>
      </c>
      <c r="AH1579" s="10">
        <v>0.12564910567662332</v>
      </c>
      <c r="AI1579" s="11">
        <f t="shared" si="328"/>
        <v>22.318611987381708</v>
      </c>
      <c r="AJ1579" s="11">
        <f t="shared" si="329"/>
        <v>26.013071895424833</v>
      </c>
      <c r="AK1579" s="11">
        <f t="shared" si="330"/>
        <v>0.22369362920544025</v>
      </c>
      <c r="AL1579" s="11">
        <f t="shared" si="331"/>
        <v>2.3170731707317072</v>
      </c>
      <c r="AM1579" s="11">
        <f t="shared" si="332"/>
        <v>2.3689320388349508</v>
      </c>
      <c r="AN1579" s="3">
        <f t="shared" si="323"/>
        <v>0.28730964467005077</v>
      </c>
      <c r="AO1579" s="3">
        <f t="shared" si="324"/>
        <v>0.14467005076142131</v>
      </c>
      <c r="AP1579" s="3" t="s">
        <v>8</v>
      </c>
      <c r="AQ1579" s="124"/>
      <c r="AR1579" s="4"/>
      <c r="AS1579" s="3"/>
    </row>
    <row r="1580" spans="1:45" ht="15" customHeight="1">
      <c r="A1580" s="11">
        <v>49.407900000000005</v>
      </c>
      <c r="B1580" s="32" t="s">
        <v>9</v>
      </c>
      <c r="C1580" s="17">
        <v>-43.151667000000003</v>
      </c>
      <c r="D1580" s="17">
        <v>-172.799722</v>
      </c>
      <c r="E1580" s="40" t="s">
        <v>57</v>
      </c>
      <c r="F1580" s="18">
        <v>-53</v>
      </c>
      <c r="G1580" s="17">
        <v>-49.7</v>
      </c>
      <c r="H1580" s="17">
        <v>-50.5</v>
      </c>
      <c r="I1580" s="17">
        <v>-48.5</v>
      </c>
      <c r="J1580" s="17">
        <v>-45.3</v>
      </c>
      <c r="K1580" s="30">
        <v>-41.7</v>
      </c>
      <c r="L1580" s="10">
        <f t="shared" si="320"/>
        <v>-49.7</v>
      </c>
      <c r="M1580" s="52" t="str">
        <f t="shared" si="321"/>
        <v>transition</v>
      </c>
      <c r="N1580" s="83">
        <v>2520000</v>
      </c>
      <c r="O1580" s="34">
        <v>1080000</v>
      </c>
      <c r="P1580" s="34">
        <v>1510000</v>
      </c>
      <c r="Q1580" s="34">
        <v>514000</v>
      </c>
      <c r="R1580" s="34">
        <v>10800000</v>
      </c>
      <c r="S1580" s="42">
        <v>1300000</v>
      </c>
      <c r="T1580" s="10">
        <v>0.14218009478672985</v>
      </c>
      <c r="U1580" s="11">
        <v>6.0934326337169942E-2</v>
      </c>
      <c r="V1580" s="11">
        <v>8.5195215526969084E-2</v>
      </c>
      <c r="W1580" s="11">
        <v>2.9000225682690138E-2</v>
      </c>
      <c r="X1580" s="11">
        <v>0.60934326337169942</v>
      </c>
      <c r="Y1580" s="12">
        <v>7.3346874294741599E-2</v>
      </c>
      <c r="Z1580" s="10">
        <f t="shared" si="325"/>
        <v>0.75476839237057225</v>
      </c>
      <c r="AA1580" s="11">
        <f t="shared" si="326"/>
        <v>-0.31294476529298138</v>
      </c>
      <c r="AB1580" s="11">
        <f t="shared" si="319"/>
        <v>-0.12218629518764076</v>
      </c>
      <c r="AC1580" s="11">
        <f t="shared" si="327"/>
        <v>25.776228342723755</v>
      </c>
      <c r="AD1580" s="11">
        <f t="shared" si="322"/>
        <v>30.242457409165372</v>
      </c>
      <c r="AE1580" s="10">
        <v>24.801519029028402</v>
      </c>
      <c r="AF1580" s="11">
        <v>31.6563088485638</v>
      </c>
      <c r="AG1580" s="12">
        <v>39.746327713179902</v>
      </c>
      <c r="AH1580" s="10">
        <v>9.838460575197229E-2</v>
      </c>
      <c r="AI1580" s="11">
        <f t="shared" si="328"/>
        <v>18.918918918918916</v>
      </c>
      <c r="AJ1580" s="11">
        <f t="shared" si="329"/>
        <v>34.031413612565444</v>
      </c>
      <c r="AK1580" s="11">
        <f t="shared" si="330"/>
        <v>0.2041568008418837</v>
      </c>
      <c r="AL1580" s="11">
        <f t="shared" si="331"/>
        <v>2.9377431906614788</v>
      </c>
      <c r="AM1580" s="11">
        <f t="shared" si="332"/>
        <v>2.4618528610354224</v>
      </c>
      <c r="AN1580" s="3">
        <f t="shared" si="323"/>
        <v>0.23333333333333331</v>
      </c>
      <c r="AO1580" s="3">
        <f t="shared" si="324"/>
        <v>0.13981481481481481</v>
      </c>
      <c r="AP1580" s="3" t="s">
        <v>8</v>
      </c>
      <c r="AQ1580" s="124"/>
      <c r="AR1580" s="4"/>
      <c r="AS1580" s="3"/>
    </row>
    <row r="1581" spans="1:45" ht="15" customHeight="1">
      <c r="A1581" s="11">
        <v>49.861500000000007</v>
      </c>
      <c r="B1581" s="32" t="s">
        <v>9</v>
      </c>
      <c r="C1581" s="17">
        <v>-43.151667000000003</v>
      </c>
      <c r="D1581" s="17">
        <v>-172.799722</v>
      </c>
      <c r="E1581" s="40" t="s">
        <v>57</v>
      </c>
      <c r="F1581" s="18">
        <v>-53</v>
      </c>
      <c r="G1581" s="17">
        <v>-49.7</v>
      </c>
      <c r="H1581" s="17">
        <v>-50.5</v>
      </c>
      <c r="I1581" s="17">
        <v>-48.5</v>
      </c>
      <c r="J1581" s="17">
        <v>-45.3</v>
      </c>
      <c r="K1581" s="30">
        <v>-41.7</v>
      </c>
      <c r="L1581" s="10">
        <f t="shared" si="320"/>
        <v>-49.7</v>
      </c>
      <c r="M1581" s="52" t="str">
        <f t="shared" si="321"/>
        <v>transition</v>
      </c>
      <c r="N1581" s="83">
        <v>1380000</v>
      </c>
      <c r="O1581" s="34">
        <v>564000</v>
      </c>
      <c r="P1581" s="34">
        <v>838000</v>
      </c>
      <c r="Q1581" s="34">
        <v>347000</v>
      </c>
      <c r="R1581" s="34">
        <v>6230000</v>
      </c>
      <c r="S1581" s="42">
        <v>805000</v>
      </c>
      <c r="T1581" s="10">
        <v>0.13577331759149941</v>
      </c>
      <c r="U1581" s="11">
        <v>5.5489964580873671E-2</v>
      </c>
      <c r="V1581" s="11">
        <v>8.2447855175127899E-2</v>
      </c>
      <c r="W1581" s="11">
        <v>3.4140102321920503E-2</v>
      </c>
      <c r="X1581" s="11">
        <v>0.61294765840220389</v>
      </c>
      <c r="Y1581" s="12">
        <v>7.9201101928374651E-2</v>
      </c>
      <c r="Z1581" s="10">
        <f t="shared" si="325"/>
        <v>0.77916992952231801</v>
      </c>
      <c r="AA1581" s="11">
        <f t="shared" si="326"/>
        <v>-0.31954579084840001</v>
      </c>
      <c r="AB1581" s="11">
        <f t="shared" si="319"/>
        <v>-0.10836781651768979</v>
      </c>
      <c r="AC1581" s="11">
        <f t="shared" si="327"/>
        <v>25.330659117732999</v>
      </c>
      <c r="AD1581" s="11">
        <f t="shared" si="322"/>
        <v>31.18764135019002</v>
      </c>
      <c r="AE1581" s="10">
        <v>26.201448793342099</v>
      </c>
      <c r="AF1581" s="11">
        <v>33.109760234925702</v>
      </c>
      <c r="AG1581" s="12">
        <v>41.643752809176597</v>
      </c>
      <c r="AH1581" s="10">
        <v>0.10654103744496551</v>
      </c>
      <c r="AI1581" s="11">
        <f t="shared" si="328"/>
        <v>18.134034165571617</v>
      </c>
      <c r="AJ1581" s="11">
        <f t="shared" si="329"/>
        <v>36.84210526315789</v>
      </c>
      <c r="AK1581" s="11">
        <f t="shared" si="330"/>
        <v>0.19911202185792348</v>
      </c>
      <c r="AL1581" s="11">
        <f t="shared" si="331"/>
        <v>2.4149855907780982</v>
      </c>
      <c r="AM1581" s="11">
        <f t="shared" si="332"/>
        <v>2.5454189506656228</v>
      </c>
      <c r="AN1581" s="3">
        <f t="shared" si="323"/>
        <v>0.22150882825040127</v>
      </c>
      <c r="AO1581" s="3">
        <f t="shared" si="324"/>
        <v>0.13451043338683788</v>
      </c>
      <c r="AP1581" s="3" t="s">
        <v>8</v>
      </c>
      <c r="AQ1581" s="124"/>
      <c r="AR1581" s="4"/>
      <c r="AS1581" s="3"/>
    </row>
    <row r="1582" spans="1:45" ht="15" customHeight="1">
      <c r="A1582" s="11">
        <v>50.313750000000006</v>
      </c>
      <c r="B1582" s="32" t="s">
        <v>9</v>
      </c>
      <c r="C1582" s="17">
        <v>-43.151667000000003</v>
      </c>
      <c r="D1582" s="17">
        <v>-172.799722</v>
      </c>
      <c r="E1582" s="40" t="s">
        <v>57</v>
      </c>
      <c r="F1582" s="18">
        <v>-53</v>
      </c>
      <c r="G1582" s="17">
        <v>-49.7</v>
      </c>
      <c r="H1582" s="17">
        <v>-50.5</v>
      </c>
      <c r="I1582" s="17">
        <v>-48.5</v>
      </c>
      <c r="J1582" s="17">
        <v>-45.3</v>
      </c>
      <c r="K1582" s="30">
        <v>-41.7</v>
      </c>
      <c r="L1582" s="10">
        <f t="shared" si="320"/>
        <v>-49.7</v>
      </c>
      <c r="M1582" s="52" t="str">
        <f t="shared" si="321"/>
        <v>transition</v>
      </c>
      <c r="N1582" s="83">
        <v>176000</v>
      </c>
      <c r="O1582" s="34">
        <v>76000</v>
      </c>
      <c r="P1582" s="34">
        <v>111000</v>
      </c>
      <c r="Q1582" s="34">
        <v>44900</v>
      </c>
      <c r="R1582" s="34">
        <v>849000</v>
      </c>
      <c r="S1582" s="42">
        <v>117000</v>
      </c>
      <c r="T1582" s="10">
        <v>0.12810248198558846</v>
      </c>
      <c r="U1582" s="11">
        <v>5.5316980857413205E-2</v>
      </c>
      <c r="V1582" s="11">
        <v>8.0791906252274545E-2</v>
      </c>
      <c r="W1582" s="11">
        <v>3.2680690006550696E-2</v>
      </c>
      <c r="X1582" s="11">
        <v>0.61794890457820806</v>
      </c>
      <c r="Y1582" s="12">
        <v>8.5159036319965062E-2</v>
      </c>
      <c r="Z1582" s="10">
        <f t="shared" si="325"/>
        <v>0.78217254227572364</v>
      </c>
      <c r="AA1582" s="11">
        <f t="shared" si="326"/>
        <v>-0.31997776985132986</v>
      </c>
      <c r="AB1582" s="11">
        <f t="shared" si="319"/>
        <v>-0.10669743377821435</v>
      </c>
      <c r="AC1582" s="11">
        <f t="shared" si="327"/>
        <v>25.301500535035231</v>
      </c>
      <c r="AD1582" s="11">
        <f t="shared" si="322"/>
        <v>31.301895529570139</v>
      </c>
      <c r="AE1582" s="10">
        <v>26.334257239045201</v>
      </c>
      <c r="AF1582" s="11">
        <v>33.283440301988598</v>
      </c>
      <c r="AG1582" s="12">
        <v>41.874937463004898</v>
      </c>
      <c r="AH1582" s="10">
        <v>0.11571711280074992</v>
      </c>
      <c r="AI1582" s="11">
        <f t="shared" si="328"/>
        <v>17.170731707317071</v>
      </c>
      <c r="AJ1582" s="11">
        <f t="shared" si="329"/>
        <v>39.93174061433448</v>
      </c>
      <c r="AK1582" s="11">
        <f t="shared" si="330"/>
        <v>0.19358878036563987</v>
      </c>
      <c r="AL1582" s="11">
        <f t="shared" si="331"/>
        <v>2.4721603563474388</v>
      </c>
      <c r="AM1582" s="11">
        <f t="shared" si="332"/>
        <v>2.5815419891086266</v>
      </c>
      <c r="AN1582" s="3">
        <f t="shared" si="323"/>
        <v>0.2073027090694935</v>
      </c>
      <c r="AO1582" s="3">
        <f t="shared" si="324"/>
        <v>0.13074204946996468</v>
      </c>
      <c r="AP1582" s="3" t="s">
        <v>8</v>
      </c>
      <c r="AQ1582" s="124"/>
      <c r="AR1582" s="4"/>
      <c r="AS1582" s="3"/>
    </row>
    <row r="1583" spans="1:45" ht="15" customHeight="1">
      <c r="A1583" s="11">
        <v>50.766000000000005</v>
      </c>
      <c r="B1583" s="32" t="s">
        <v>9</v>
      </c>
      <c r="C1583" s="17">
        <v>-43.151667000000003</v>
      </c>
      <c r="D1583" s="17">
        <v>-172.799722</v>
      </c>
      <c r="E1583" s="40" t="s">
        <v>57</v>
      </c>
      <c r="F1583" s="18">
        <v>-53</v>
      </c>
      <c r="G1583" s="17">
        <v>-49.7</v>
      </c>
      <c r="H1583" s="17">
        <v>-50.5</v>
      </c>
      <c r="I1583" s="17">
        <v>-48.5</v>
      </c>
      <c r="J1583" s="17">
        <v>-45.3</v>
      </c>
      <c r="K1583" s="30">
        <v>-41.7</v>
      </c>
      <c r="L1583" s="10">
        <f t="shared" si="320"/>
        <v>-49.7</v>
      </c>
      <c r="M1583" s="52" t="str">
        <f t="shared" si="321"/>
        <v>transition</v>
      </c>
      <c r="N1583" s="83">
        <v>4290000</v>
      </c>
      <c r="O1583" s="34">
        <v>1750000</v>
      </c>
      <c r="P1583" s="34">
        <v>2400000</v>
      </c>
      <c r="Q1583" s="34">
        <v>918000</v>
      </c>
      <c r="R1583" s="34">
        <v>17700000</v>
      </c>
      <c r="S1583" s="42">
        <v>1900000</v>
      </c>
      <c r="T1583" s="10">
        <v>0.14814559016506665</v>
      </c>
      <c r="U1583" s="11">
        <v>6.043235030043511E-2</v>
      </c>
      <c r="V1583" s="11">
        <v>8.2878651840596729E-2</v>
      </c>
      <c r="W1583" s="11">
        <v>3.1701084329028247E-2</v>
      </c>
      <c r="X1583" s="11">
        <v>0.61123005732440083</v>
      </c>
      <c r="Y1583" s="12">
        <v>6.5612266040472406E-2</v>
      </c>
      <c r="Z1583" s="10">
        <f t="shared" si="325"/>
        <v>0.74885189437428246</v>
      </c>
      <c r="AA1583" s="11">
        <f t="shared" si="326"/>
        <v>-0.32462536449979773</v>
      </c>
      <c r="AB1583" s="11">
        <f t="shared" si="319"/>
        <v>-0.12560406723540482</v>
      </c>
      <c r="AC1583" s="11">
        <f t="shared" si="327"/>
        <v>24.987787896263651</v>
      </c>
      <c r="AD1583" s="11">
        <f t="shared" si="322"/>
        <v>30.008681801098312</v>
      </c>
      <c r="AE1583" s="10">
        <v>24.518029690941599</v>
      </c>
      <c r="AF1583" s="11">
        <v>31.275798027674401</v>
      </c>
      <c r="AG1583" s="12">
        <v>39.357065423790303</v>
      </c>
      <c r="AH1583" s="10">
        <v>9.0399864330827223E-2</v>
      </c>
      <c r="AI1583" s="11">
        <f t="shared" si="328"/>
        <v>19.508867667121418</v>
      </c>
      <c r="AJ1583" s="11">
        <f t="shared" si="329"/>
        <v>30.694668820678512</v>
      </c>
      <c r="AK1583" s="11">
        <f t="shared" si="330"/>
        <v>0.20544835414301929</v>
      </c>
      <c r="AL1583" s="11">
        <f t="shared" si="331"/>
        <v>2.6143790849673203</v>
      </c>
      <c r="AM1583" s="11">
        <f t="shared" si="332"/>
        <v>2.4259471871412166</v>
      </c>
      <c r="AN1583" s="3">
        <f t="shared" si="323"/>
        <v>0.24237288135593221</v>
      </c>
      <c r="AO1583" s="3">
        <f t="shared" si="324"/>
        <v>0.13559322033898305</v>
      </c>
      <c r="AP1583" s="3" t="s">
        <v>8</v>
      </c>
      <c r="AQ1583" s="124"/>
      <c r="AR1583" s="4"/>
      <c r="AS1583" s="3"/>
    </row>
    <row r="1584" spans="1:45" ht="15" customHeight="1">
      <c r="A1584" s="11">
        <v>51.2196</v>
      </c>
      <c r="B1584" s="32" t="s">
        <v>9</v>
      </c>
      <c r="C1584" s="17">
        <v>-43.151667000000003</v>
      </c>
      <c r="D1584" s="17">
        <v>-172.799722</v>
      </c>
      <c r="E1584" s="40" t="s">
        <v>57</v>
      </c>
      <c r="F1584" s="18">
        <v>-53</v>
      </c>
      <c r="G1584" s="17">
        <v>-49.7</v>
      </c>
      <c r="H1584" s="17">
        <v>-50.5</v>
      </c>
      <c r="I1584" s="17">
        <v>-48.5</v>
      </c>
      <c r="J1584" s="17">
        <v>-45.3</v>
      </c>
      <c r="K1584" s="30">
        <v>-41.7</v>
      </c>
      <c r="L1584" s="10">
        <f t="shared" si="320"/>
        <v>-49.7</v>
      </c>
      <c r="M1584" s="52" t="str">
        <f t="shared" si="321"/>
        <v>transition</v>
      </c>
      <c r="N1584" s="83">
        <v>1750000</v>
      </c>
      <c r="O1584" s="34">
        <v>883000</v>
      </c>
      <c r="P1584" s="34">
        <v>1440000</v>
      </c>
      <c r="Q1584" s="34">
        <v>645000</v>
      </c>
      <c r="R1584" s="34">
        <v>11800000</v>
      </c>
      <c r="S1584" s="42">
        <v>1540000</v>
      </c>
      <c r="T1584" s="10">
        <v>9.6909956805847824E-2</v>
      </c>
      <c r="U1584" s="11">
        <v>4.8897995348322072E-2</v>
      </c>
      <c r="V1584" s="11">
        <v>7.9743050171669064E-2</v>
      </c>
      <c r="W1584" s="11">
        <v>3.5718241222726772E-2</v>
      </c>
      <c r="X1584" s="11">
        <v>0.65344999446228813</v>
      </c>
      <c r="Y1584" s="12">
        <v>8.5280761989146081E-2</v>
      </c>
      <c r="Z1584" s="10">
        <f t="shared" si="325"/>
        <v>0.80412599822537711</v>
      </c>
      <c r="AA1584" s="11">
        <f t="shared" si="326"/>
        <v>-0.31410140451173985</v>
      </c>
      <c r="AB1584" s="11">
        <f t="shared" si="319"/>
        <v>-9.4675896467056431E-2</v>
      </c>
      <c r="AC1584" s="11">
        <f t="shared" si="327"/>
        <v>25.698155195457559</v>
      </c>
      <c r="AD1584" s="11">
        <f t="shared" si="322"/>
        <v>32.124168681653344</v>
      </c>
      <c r="AE1584" s="10">
        <v>27.516043418140299</v>
      </c>
      <c r="AF1584" s="11">
        <v>34.597146851810699</v>
      </c>
      <c r="AG1584" s="12">
        <v>43.594741303872702</v>
      </c>
      <c r="AH1584" s="10">
        <v>6.445730595417426E-2</v>
      </c>
      <c r="AI1584" s="11">
        <f t="shared" si="328"/>
        <v>12.915129151291517</v>
      </c>
      <c r="AJ1584" s="11">
        <f t="shared" si="329"/>
        <v>46.808510638297875</v>
      </c>
      <c r="AK1584" s="11">
        <f t="shared" si="330"/>
        <v>0.18199656610252637</v>
      </c>
      <c r="AL1584" s="11">
        <f t="shared" si="331"/>
        <v>2.2325581395348832</v>
      </c>
      <c r="AM1584" s="11">
        <f t="shared" si="332"/>
        <v>2.6304347826086958</v>
      </c>
      <c r="AN1584" s="3">
        <f t="shared" si="323"/>
        <v>0.14830508474576273</v>
      </c>
      <c r="AO1584" s="3">
        <f t="shared" si="324"/>
        <v>0.12203389830508475</v>
      </c>
      <c r="AP1584" s="3" t="s">
        <v>8</v>
      </c>
      <c r="AQ1584" s="124"/>
      <c r="AR1584" s="4"/>
      <c r="AS1584" s="3"/>
    </row>
    <row r="1585" spans="1:45" ht="15" customHeight="1">
      <c r="A1585" s="11">
        <v>51.520650000000003</v>
      </c>
      <c r="B1585" s="32" t="s">
        <v>9</v>
      </c>
      <c r="C1585" s="17">
        <v>-43.151667000000003</v>
      </c>
      <c r="D1585" s="17">
        <v>-172.799722</v>
      </c>
      <c r="E1585" s="40" t="s">
        <v>57</v>
      </c>
      <c r="F1585" s="18">
        <v>-53</v>
      </c>
      <c r="G1585" s="17">
        <v>-49.7</v>
      </c>
      <c r="H1585" s="17">
        <v>-50.5</v>
      </c>
      <c r="I1585" s="17">
        <v>-48.5</v>
      </c>
      <c r="J1585" s="17">
        <v>-45.3</v>
      </c>
      <c r="K1585" s="30">
        <v>-41.7</v>
      </c>
      <c r="L1585" s="10">
        <f t="shared" si="320"/>
        <v>-49.7</v>
      </c>
      <c r="M1585" s="52" t="str">
        <f t="shared" si="321"/>
        <v>transition</v>
      </c>
      <c r="N1585" s="83">
        <v>122000</v>
      </c>
      <c r="O1585" s="34">
        <v>49100</v>
      </c>
      <c r="P1585" s="34">
        <v>75700</v>
      </c>
      <c r="Q1585" s="34">
        <v>33100</v>
      </c>
      <c r="R1585" s="34">
        <v>648000</v>
      </c>
      <c r="S1585" s="42">
        <v>95400</v>
      </c>
      <c r="T1585" s="10">
        <v>0.11922212449916936</v>
      </c>
      <c r="U1585" s="11">
        <v>4.7982018958272254E-2</v>
      </c>
      <c r="V1585" s="11">
        <v>7.3976351021205908E-2</v>
      </c>
      <c r="W1585" s="11">
        <v>3.2346330499364799E-2</v>
      </c>
      <c r="X1585" s="11">
        <v>0.63324538258575203</v>
      </c>
      <c r="Y1585" s="12">
        <v>9.3227792436235704E-2</v>
      </c>
      <c r="Z1585" s="10">
        <f t="shared" si="325"/>
        <v>0.80615870509277543</v>
      </c>
      <c r="AA1585" s="11">
        <f t="shared" si="326"/>
        <v>-0.31928625050822146</v>
      </c>
      <c r="AB1585" s="11">
        <f t="shared" si="319"/>
        <v>-9.3579452039656494E-2</v>
      </c>
      <c r="AC1585" s="11">
        <f t="shared" si="327"/>
        <v>25.34817809069505</v>
      </c>
      <c r="AD1585" s="11">
        <f t="shared" si="322"/>
        <v>32.199165480487494</v>
      </c>
      <c r="AE1585" s="10">
        <v>27.665784898887502</v>
      </c>
      <c r="AF1585" s="11">
        <v>34.736365805114502</v>
      </c>
      <c r="AG1585" s="12">
        <v>43.783278896149902</v>
      </c>
      <c r="AH1585" s="10">
        <v>7.5606276747503573E-2</v>
      </c>
      <c r="AI1585" s="11">
        <f t="shared" si="328"/>
        <v>15.844155844155845</v>
      </c>
      <c r="AJ1585" s="11">
        <f t="shared" si="329"/>
        <v>43.882244710211594</v>
      </c>
      <c r="AK1585" s="11">
        <f t="shared" si="330"/>
        <v>0.17519139021413513</v>
      </c>
      <c r="AL1585" s="11">
        <f t="shared" si="331"/>
        <v>2.2870090634441089</v>
      </c>
      <c r="AM1585" s="11">
        <f t="shared" si="332"/>
        <v>2.6900908014212397</v>
      </c>
      <c r="AN1585" s="3">
        <f t="shared" si="323"/>
        <v>0.18827160493827161</v>
      </c>
      <c r="AO1585" s="3">
        <f t="shared" si="324"/>
        <v>0.11682098765432099</v>
      </c>
      <c r="AP1585" s="3" t="s">
        <v>8</v>
      </c>
      <c r="AQ1585" s="124"/>
      <c r="AR1585" s="4"/>
      <c r="AS1585" s="3"/>
    </row>
    <row r="1586" spans="1:45" ht="15" customHeight="1">
      <c r="A1586" s="11">
        <v>51.671850000000006</v>
      </c>
      <c r="B1586" s="32" t="s">
        <v>9</v>
      </c>
      <c r="C1586" s="17">
        <v>-43.151667000000003</v>
      </c>
      <c r="D1586" s="17">
        <v>-172.799722</v>
      </c>
      <c r="E1586" s="40" t="s">
        <v>57</v>
      </c>
      <c r="F1586" s="18">
        <v>-53</v>
      </c>
      <c r="G1586" s="17">
        <v>-49.7</v>
      </c>
      <c r="H1586" s="17">
        <v>-50.5</v>
      </c>
      <c r="I1586" s="17">
        <v>-48.5</v>
      </c>
      <c r="J1586" s="17">
        <v>-45.3</v>
      </c>
      <c r="K1586" s="30">
        <v>-41.7</v>
      </c>
      <c r="L1586" s="10">
        <f t="shared" si="320"/>
        <v>-49.7</v>
      </c>
      <c r="M1586" s="52" t="str">
        <f t="shared" si="321"/>
        <v>transition</v>
      </c>
      <c r="N1586" s="83">
        <v>2320000</v>
      </c>
      <c r="O1586" s="34">
        <v>1080000</v>
      </c>
      <c r="P1586" s="34">
        <v>1780000</v>
      </c>
      <c r="Q1586" s="34">
        <v>716000</v>
      </c>
      <c r="R1586" s="34">
        <v>13200000</v>
      </c>
      <c r="S1586" s="42">
        <v>1840000</v>
      </c>
      <c r="T1586" s="10">
        <v>0.11081390905617119</v>
      </c>
      <c r="U1586" s="11">
        <v>5.1585785250286585E-2</v>
      </c>
      <c r="V1586" s="11">
        <v>8.5021016431027899E-2</v>
      </c>
      <c r="W1586" s="11">
        <v>3.4199465036301106E-2</v>
      </c>
      <c r="X1586" s="11">
        <v>0.63049293083683611</v>
      </c>
      <c r="Y1586" s="12">
        <v>8.7886893389377149E-2</v>
      </c>
      <c r="Z1586" s="10">
        <f t="shared" si="325"/>
        <v>0.80059084194977848</v>
      </c>
      <c r="AA1586" s="11">
        <f t="shared" si="326"/>
        <v>-0.30297750781498606</v>
      </c>
      <c r="AB1586" s="11">
        <f t="shared" si="319"/>
        <v>-9.6589382146757372E-2</v>
      </c>
      <c r="AC1586" s="11">
        <f t="shared" si="327"/>
        <v>26.449018222488441</v>
      </c>
      <c r="AD1586" s="11">
        <f t="shared" si="322"/>
        <v>31.993286261161796</v>
      </c>
      <c r="AE1586" s="10">
        <v>27.283147469548101</v>
      </c>
      <c r="AF1586" s="11">
        <v>34.378621439767599</v>
      </c>
      <c r="AG1586" s="12">
        <v>43.309941545041603</v>
      </c>
      <c r="AH1586" s="10">
        <v>7.6121951902348883E-2</v>
      </c>
      <c r="AI1586" s="11">
        <f t="shared" si="328"/>
        <v>14.948453608247423</v>
      </c>
      <c r="AJ1586" s="11">
        <f t="shared" si="329"/>
        <v>44.230769230769234</v>
      </c>
      <c r="AK1586" s="11">
        <f t="shared" si="330"/>
        <v>0.19209282337773959</v>
      </c>
      <c r="AL1586" s="11">
        <f t="shared" si="331"/>
        <v>2.4860335195530729</v>
      </c>
      <c r="AM1586" s="11">
        <f t="shared" si="332"/>
        <v>2.6122599704579028</v>
      </c>
      <c r="AN1586" s="3">
        <f t="shared" si="323"/>
        <v>0.17575757575757575</v>
      </c>
      <c r="AO1586" s="3">
        <f t="shared" si="324"/>
        <v>0.13484848484848486</v>
      </c>
      <c r="AP1586" s="3" t="s">
        <v>8</v>
      </c>
      <c r="AQ1586" s="124"/>
      <c r="AR1586" s="4"/>
      <c r="AS1586" s="3"/>
    </row>
    <row r="1587" spans="1:45" ht="15" customHeight="1">
      <c r="A1587" s="11">
        <v>53.181150000000002</v>
      </c>
      <c r="B1587" s="32" t="s">
        <v>9</v>
      </c>
      <c r="C1587" s="17">
        <v>-43.151667000000003</v>
      </c>
      <c r="D1587" s="17">
        <v>-172.799722</v>
      </c>
      <c r="E1587" s="40" t="s">
        <v>57</v>
      </c>
      <c r="F1587" s="18">
        <v>-53</v>
      </c>
      <c r="G1587" s="17">
        <v>-49.7</v>
      </c>
      <c r="H1587" s="17">
        <v>-50.5</v>
      </c>
      <c r="I1587" s="17">
        <v>-48.5</v>
      </c>
      <c r="J1587" s="17">
        <v>-45.3</v>
      </c>
      <c r="K1587" s="30">
        <v>-41.7</v>
      </c>
      <c r="L1587" s="10">
        <f t="shared" si="320"/>
        <v>-49.7</v>
      </c>
      <c r="M1587" s="52" t="str">
        <f t="shared" si="321"/>
        <v>transition</v>
      </c>
      <c r="N1587" s="83" t="s">
        <v>8</v>
      </c>
      <c r="O1587" s="34" t="s">
        <v>8</v>
      </c>
      <c r="P1587" s="34" t="s">
        <v>8</v>
      </c>
      <c r="Q1587" s="34" t="s">
        <v>8</v>
      </c>
      <c r="R1587" s="34" t="s">
        <v>8</v>
      </c>
      <c r="S1587" s="42" t="s">
        <v>8</v>
      </c>
      <c r="T1587" s="10">
        <v>0.10799916038295181</v>
      </c>
      <c r="U1587" s="11">
        <v>4.7531353897924351E-2</v>
      </c>
      <c r="V1587" s="11">
        <v>8.3500775344892336E-2</v>
      </c>
      <c r="W1587" s="11">
        <v>3.0138037040899655E-2</v>
      </c>
      <c r="X1587" s="11">
        <v>0.63488505941003526</v>
      </c>
      <c r="Y1587" s="12">
        <v>9.5945613923296591E-2</v>
      </c>
      <c r="Z1587" s="10">
        <f t="shared" si="325"/>
        <v>0.81513637996215094</v>
      </c>
      <c r="AA1587" s="11">
        <f t="shared" si="326"/>
        <v>-0.2855941458504152</v>
      </c>
      <c r="AB1587" s="11">
        <f t="shared" si="319"/>
        <v>-8.8769723640466439E-2</v>
      </c>
      <c r="AC1587" s="11">
        <f t="shared" si="327"/>
        <v>27.622395155096971</v>
      </c>
      <c r="AD1587" s="11">
        <f t="shared" si="322"/>
        <v>32.528150902992095</v>
      </c>
      <c r="AE1587" s="10">
        <v>28.068986647253801</v>
      </c>
      <c r="AF1587" s="11">
        <v>35.309871712803101</v>
      </c>
      <c r="AG1587" s="12">
        <v>44.404067023326803</v>
      </c>
      <c r="AH1587" s="10">
        <v>8.1350229111257472E-2</v>
      </c>
      <c r="AI1587" s="11">
        <f t="shared" si="328"/>
        <v>14.537818613652473</v>
      </c>
      <c r="AJ1587" s="11">
        <f t="shared" si="329"/>
        <v>47.044899409495208</v>
      </c>
      <c r="AK1587" s="11">
        <f t="shared" si="330"/>
        <v>0.18068387284580309</v>
      </c>
      <c r="AL1587" s="11">
        <f t="shared" si="331"/>
        <v>2.7706109469430706</v>
      </c>
      <c r="AM1587" s="11">
        <f t="shared" si="332"/>
        <v>2.678674451054984</v>
      </c>
      <c r="AN1587" s="3">
        <f t="shared" si="323"/>
        <v>0.17010820900921758</v>
      </c>
      <c r="AO1587" s="3" t="str">
        <f t="shared" si="324"/>
        <v>n/a</v>
      </c>
      <c r="AP1587" s="3" t="s">
        <v>8</v>
      </c>
      <c r="AQ1587" s="124"/>
      <c r="AR1587" s="4"/>
      <c r="AS1587" s="3"/>
    </row>
    <row r="1588" spans="1:45" ht="15" customHeight="1">
      <c r="A1588" s="11">
        <v>54.828150000000001</v>
      </c>
      <c r="B1588" s="32" t="s">
        <v>9</v>
      </c>
      <c r="C1588" s="17">
        <v>-43.151667000000003</v>
      </c>
      <c r="D1588" s="17">
        <v>-172.799722</v>
      </c>
      <c r="E1588" s="40" t="s">
        <v>57</v>
      </c>
      <c r="F1588" s="18">
        <v>-53</v>
      </c>
      <c r="G1588" s="17">
        <v>-49.7</v>
      </c>
      <c r="H1588" s="17">
        <v>-50.5</v>
      </c>
      <c r="I1588" s="17">
        <v>-48.5</v>
      </c>
      <c r="J1588" s="17">
        <v>-45.3</v>
      </c>
      <c r="K1588" s="30">
        <v>-41.7</v>
      </c>
      <c r="L1588" s="10">
        <f t="shared" si="320"/>
        <v>-49.7</v>
      </c>
      <c r="M1588" s="52" t="str">
        <f t="shared" si="321"/>
        <v>transition</v>
      </c>
      <c r="N1588" s="83" t="s">
        <v>8</v>
      </c>
      <c r="O1588" s="34" t="s">
        <v>8</v>
      </c>
      <c r="P1588" s="34" t="s">
        <v>8</v>
      </c>
      <c r="Q1588" s="34" t="s">
        <v>8</v>
      </c>
      <c r="R1588" s="34" t="s">
        <v>8</v>
      </c>
      <c r="S1588" s="42" t="s">
        <v>8</v>
      </c>
      <c r="T1588" s="10">
        <v>0.23077596723090321</v>
      </c>
      <c r="U1588" s="11">
        <v>6.5439166514438429E-2</v>
      </c>
      <c r="V1588" s="11">
        <v>7.1788185856661885E-2</v>
      </c>
      <c r="W1588" s="11">
        <v>2.0737619396546711E-2</v>
      </c>
      <c r="X1588" s="11">
        <v>0.5625820920744844</v>
      </c>
      <c r="Y1588" s="12">
        <v>4.8676968926965339E-2</v>
      </c>
      <c r="Z1588" s="10">
        <f t="shared" si="325"/>
        <v>0.68332098365670957</v>
      </c>
      <c r="AA1588" s="11">
        <f t="shared" si="326"/>
        <v>-0.34250781569185373</v>
      </c>
      <c r="AB1588" s="11">
        <f t="shared" si="319"/>
        <v>-0.16537524260763073</v>
      </c>
      <c r="AC1588" s="11">
        <f t="shared" si="327"/>
        <v>23.78072244079987</v>
      </c>
      <c r="AD1588" s="11">
        <f t="shared" si="322"/>
        <v>27.288333405638056</v>
      </c>
      <c r="AE1588" s="10">
        <v>20.696309046658801</v>
      </c>
      <c r="AF1588" s="11">
        <v>27.320283467709199</v>
      </c>
      <c r="AG1588" s="12">
        <v>34.430575018693403</v>
      </c>
      <c r="AH1588" s="10">
        <v>6.3871978646295818E-2</v>
      </c>
      <c r="AI1588" s="11">
        <f t="shared" si="328"/>
        <v>29.088501027260698</v>
      </c>
      <c r="AJ1588" s="11">
        <f t="shared" si="329"/>
        <v>17.4186643361896</v>
      </c>
      <c r="AK1588" s="11">
        <f t="shared" si="330"/>
        <v>0.20535626168490295</v>
      </c>
      <c r="AL1588" s="11">
        <f t="shared" si="331"/>
        <v>3.461737072318738</v>
      </c>
      <c r="AM1588" s="11">
        <f t="shared" si="332"/>
        <v>2.2548001173384828</v>
      </c>
      <c r="AN1588" s="3">
        <f t="shared" si="323"/>
        <v>0.4102085197556361</v>
      </c>
      <c r="AO1588" s="3" t="str">
        <f t="shared" si="324"/>
        <v>n/a</v>
      </c>
      <c r="AP1588" s="3" t="s">
        <v>8</v>
      </c>
      <c r="AQ1588" s="124"/>
      <c r="AR1588" s="4"/>
      <c r="AS1588" s="3"/>
    </row>
    <row r="1589" spans="1:45" ht="15" customHeight="1">
      <c r="A1589" s="11">
        <v>55.226399999999998</v>
      </c>
      <c r="B1589" s="32" t="s">
        <v>9</v>
      </c>
      <c r="C1589" s="17">
        <v>-43.151667000000003</v>
      </c>
      <c r="D1589" s="17">
        <v>-172.799722</v>
      </c>
      <c r="E1589" s="40" t="s">
        <v>57</v>
      </c>
      <c r="F1589" s="18">
        <v>-53</v>
      </c>
      <c r="G1589" s="17">
        <v>-49.7</v>
      </c>
      <c r="H1589" s="17">
        <v>-50.5</v>
      </c>
      <c r="I1589" s="17">
        <v>-48.5</v>
      </c>
      <c r="J1589" s="17">
        <v>-45.3</v>
      </c>
      <c r="K1589" s="30">
        <v>-41.7</v>
      </c>
      <c r="L1589" s="10">
        <f t="shared" si="320"/>
        <v>-53</v>
      </c>
      <c r="M1589" s="52" t="str">
        <f t="shared" si="321"/>
        <v>high latitude</v>
      </c>
      <c r="N1589" s="83" t="s">
        <v>8</v>
      </c>
      <c r="O1589" s="34" t="s">
        <v>8</v>
      </c>
      <c r="P1589" s="34" t="s">
        <v>8</v>
      </c>
      <c r="Q1589" s="34" t="s">
        <v>8</v>
      </c>
      <c r="R1589" s="34" t="s">
        <v>8</v>
      </c>
      <c r="S1589" s="42" t="s">
        <v>8</v>
      </c>
      <c r="T1589" s="10">
        <v>0.22277190174385117</v>
      </c>
      <c r="U1589" s="11">
        <v>6.4711701353364431E-2</v>
      </c>
      <c r="V1589" s="11">
        <v>7.1265773697617801E-2</v>
      </c>
      <c r="W1589" s="11">
        <v>2.3791932267489938E-2</v>
      </c>
      <c r="X1589" s="11">
        <v>0.57261748075573538</v>
      </c>
      <c r="Y1589" s="12">
        <v>4.4841210181941309E-2</v>
      </c>
      <c r="Z1589" s="10">
        <f t="shared" si="325"/>
        <v>0.68373243703624687</v>
      </c>
      <c r="AA1589" s="11">
        <f t="shared" si="326"/>
        <v>-0.35061261971186142</v>
      </c>
      <c r="AB1589" s="11">
        <f t="shared" si="319"/>
        <v>-0.16511381619226986</v>
      </c>
      <c r="AC1589" s="11">
        <f t="shared" si="327"/>
        <v>23.233648169449353</v>
      </c>
      <c r="AD1589" s="11">
        <f t="shared" si="322"/>
        <v>27.306214972448743</v>
      </c>
      <c r="AE1589" s="10">
        <v>20.681496006431001</v>
      </c>
      <c r="AF1589" s="11">
        <v>27.348021555518901</v>
      </c>
      <c r="AG1589" s="12">
        <v>34.420896586162399</v>
      </c>
      <c r="AH1589" s="10">
        <v>5.3579294307505992E-2</v>
      </c>
      <c r="AI1589" s="11">
        <f t="shared" si="328"/>
        <v>28.007904888517537</v>
      </c>
      <c r="AJ1589" s="11">
        <f t="shared" si="329"/>
        <v>16.755983987202956</v>
      </c>
      <c r="AK1589" s="11">
        <f t="shared" si="330"/>
        <v>0.20556308717729532</v>
      </c>
      <c r="AL1589" s="11">
        <f t="shared" si="331"/>
        <v>2.9953756128920075</v>
      </c>
      <c r="AM1589" s="11">
        <f t="shared" si="332"/>
        <v>2.2383192615989715</v>
      </c>
      <c r="AN1589" s="3">
        <f t="shared" si="323"/>
        <v>0.38904139190762888</v>
      </c>
      <c r="AO1589" s="3" t="str">
        <f t="shared" si="324"/>
        <v>n/a</v>
      </c>
      <c r="AP1589" s="3" t="s">
        <v>8</v>
      </c>
      <c r="AQ1589" s="124"/>
      <c r="AR1589" s="4"/>
      <c r="AS1589" s="3"/>
    </row>
    <row r="1590" spans="1:45" ht="15" customHeight="1">
      <c r="A1590" s="11">
        <v>3.5799999999999997E-4</v>
      </c>
      <c r="B1590" s="32" t="s">
        <v>25</v>
      </c>
      <c r="C1590" s="17">
        <v>-26.166699999999999</v>
      </c>
      <c r="D1590" s="17">
        <v>34.0167</v>
      </c>
      <c r="E1590" s="40" t="s">
        <v>26</v>
      </c>
      <c r="F1590" s="18">
        <v>-43.3</v>
      </c>
      <c r="G1590" s="17">
        <v>-40.5</v>
      </c>
      <c r="H1590" s="17">
        <v>-34.700000000000003</v>
      </c>
      <c r="I1590" s="17">
        <v>-32</v>
      </c>
      <c r="J1590" s="17">
        <v>-30.7</v>
      </c>
      <c r="K1590" s="30">
        <v>-27.3</v>
      </c>
      <c r="L1590" s="10">
        <f t="shared" si="320"/>
        <v>-26.166699999999999</v>
      </c>
      <c r="M1590" s="52" t="str">
        <f t="shared" si="321"/>
        <v>mid latitude</v>
      </c>
      <c r="N1590" s="83" t="s">
        <v>8</v>
      </c>
      <c r="O1590" s="34" t="s">
        <v>8</v>
      </c>
      <c r="P1590" s="34" t="s">
        <v>8</v>
      </c>
      <c r="Q1590" s="34" t="s">
        <v>8</v>
      </c>
      <c r="R1590" s="34" t="s">
        <v>8</v>
      </c>
      <c r="S1590" s="42" t="s">
        <v>8</v>
      </c>
      <c r="T1590" s="10" t="s">
        <v>8</v>
      </c>
      <c r="U1590" s="11" t="s">
        <v>8</v>
      </c>
      <c r="V1590" s="11" t="s">
        <v>8</v>
      </c>
      <c r="W1590" s="11" t="s">
        <v>8</v>
      </c>
      <c r="X1590" s="11" t="s">
        <v>8</v>
      </c>
      <c r="Y1590" s="12" t="s">
        <v>8</v>
      </c>
      <c r="Z1590" s="10">
        <f t="shared" ref="Z1590:Z1621" si="333">10^((AD1590-38.6)/68.4)</f>
        <v>0.66744457072773655</v>
      </c>
      <c r="AA1590" s="11" t="s">
        <v>8</v>
      </c>
      <c r="AB1590" s="11">
        <f t="shared" si="319"/>
        <v>-0.17558479532163743</v>
      </c>
      <c r="AC1590" s="11" t="s">
        <v>8</v>
      </c>
      <c r="AD1590" s="9">
        <v>26.59</v>
      </c>
      <c r="AE1590" s="10">
        <v>20.991433534746299</v>
      </c>
      <c r="AF1590" s="11">
        <v>26.768252482319799</v>
      </c>
      <c r="AG1590" s="12">
        <v>33.826890834367198</v>
      </c>
      <c r="AH1590" s="10" t="s">
        <v>8</v>
      </c>
      <c r="AI1590" s="11" t="s">
        <v>8</v>
      </c>
      <c r="AJ1590" s="11" t="s">
        <v>8</v>
      </c>
      <c r="AK1590" s="11" t="s">
        <v>8</v>
      </c>
      <c r="AL1590" s="11" t="s">
        <v>8</v>
      </c>
      <c r="AM1590" s="11" t="s">
        <v>8</v>
      </c>
      <c r="AN1590" s="3" t="str">
        <f t="shared" si="323"/>
        <v>n/a</v>
      </c>
      <c r="AO1590" s="3" t="str">
        <f t="shared" si="324"/>
        <v>n/a</v>
      </c>
      <c r="AP1590" s="3" t="s">
        <v>8</v>
      </c>
      <c r="AQ1590" s="124"/>
      <c r="AR1590" s="4"/>
      <c r="AS1590" s="3"/>
    </row>
    <row r="1591" spans="1:45" ht="15" customHeight="1">
      <c r="A1591" s="11">
        <v>2.9820000000000003E-3</v>
      </c>
      <c r="B1591" s="32" t="s">
        <v>25</v>
      </c>
      <c r="C1591" s="17">
        <v>-26.166699999999999</v>
      </c>
      <c r="D1591" s="17">
        <v>34.0167</v>
      </c>
      <c r="E1591" s="40" t="s">
        <v>26</v>
      </c>
      <c r="F1591" s="18">
        <v>-43.3</v>
      </c>
      <c r="G1591" s="17">
        <v>-40.5</v>
      </c>
      <c r="H1591" s="17">
        <v>-34.700000000000003</v>
      </c>
      <c r="I1591" s="17">
        <v>-32</v>
      </c>
      <c r="J1591" s="17">
        <v>-30.7</v>
      </c>
      <c r="K1591" s="30">
        <v>-27.3</v>
      </c>
      <c r="L1591" s="10">
        <f t="shared" si="320"/>
        <v>-26.166699999999999</v>
      </c>
      <c r="M1591" s="52" t="str">
        <f t="shared" si="321"/>
        <v>mid latitude</v>
      </c>
      <c r="N1591" s="83" t="s">
        <v>8</v>
      </c>
      <c r="O1591" s="34" t="s">
        <v>8</v>
      </c>
      <c r="P1591" s="34" t="s">
        <v>8</v>
      </c>
      <c r="Q1591" s="34" t="s">
        <v>8</v>
      </c>
      <c r="R1591" s="34" t="s">
        <v>8</v>
      </c>
      <c r="S1591" s="42" t="s">
        <v>8</v>
      </c>
      <c r="T1591" s="10" t="s">
        <v>8</v>
      </c>
      <c r="U1591" s="11" t="s">
        <v>8</v>
      </c>
      <c r="V1591" s="11" t="s">
        <v>8</v>
      </c>
      <c r="W1591" s="11" t="s">
        <v>8</v>
      </c>
      <c r="X1591" s="11" t="s">
        <v>8</v>
      </c>
      <c r="Y1591" s="12" t="s">
        <v>8</v>
      </c>
      <c r="Z1591" s="10">
        <f t="shared" si="333"/>
        <v>0.67014624835250081</v>
      </c>
      <c r="AA1591" s="11" t="s">
        <v>8</v>
      </c>
      <c r="AB1591" s="11">
        <f t="shared" si="319"/>
        <v>-0.17383040935672511</v>
      </c>
      <c r="AC1591" s="11" t="s">
        <v>8</v>
      </c>
      <c r="AD1591" s="9">
        <v>26.71</v>
      </c>
      <c r="AE1591" s="10">
        <v>21.128968545903302</v>
      </c>
      <c r="AF1591" s="11">
        <v>26.909518921345398</v>
      </c>
      <c r="AG1591" s="12">
        <v>33.997232927408199</v>
      </c>
      <c r="AH1591" s="10" t="s">
        <v>8</v>
      </c>
      <c r="AI1591" s="11" t="s">
        <v>8</v>
      </c>
      <c r="AJ1591" s="11" t="s">
        <v>8</v>
      </c>
      <c r="AK1591" s="11" t="s">
        <v>8</v>
      </c>
      <c r="AL1591" s="11" t="s">
        <v>8</v>
      </c>
      <c r="AM1591" s="11" t="s">
        <v>8</v>
      </c>
      <c r="AN1591" s="3" t="str">
        <f t="shared" si="323"/>
        <v>n/a</v>
      </c>
      <c r="AO1591" s="3" t="str">
        <f t="shared" si="324"/>
        <v>n/a</v>
      </c>
      <c r="AP1591" s="3" t="s">
        <v>8</v>
      </c>
      <c r="AQ1591" s="124"/>
      <c r="AR1591" s="4"/>
      <c r="AS1591" s="3"/>
    </row>
    <row r="1592" spans="1:45" ht="15" customHeight="1">
      <c r="A1592" s="11">
        <v>5.7169999999999999E-3</v>
      </c>
      <c r="B1592" s="32" t="s">
        <v>25</v>
      </c>
      <c r="C1592" s="17">
        <v>-26.166699999999999</v>
      </c>
      <c r="D1592" s="17">
        <v>34.0167</v>
      </c>
      <c r="E1592" s="40" t="s">
        <v>26</v>
      </c>
      <c r="F1592" s="18">
        <v>-43.3</v>
      </c>
      <c r="G1592" s="17">
        <v>-40.5</v>
      </c>
      <c r="H1592" s="17">
        <v>-34.700000000000003</v>
      </c>
      <c r="I1592" s="17">
        <v>-32</v>
      </c>
      <c r="J1592" s="17">
        <v>-30.7</v>
      </c>
      <c r="K1592" s="30">
        <v>-27.3</v>
      </c>
      <c r="L1592" s="10">
        <f t="shared" si="320"/>
        <v>-26.166699999999999</v>
      </c>
      <c r="M1592" s="52" t="str">
        <f t="shared" si="321"/>
        <v>mid latitude</v>
      </c>
      <c r="N1592" s="83" t="s">
        <v>8</v>
      </c>
      <c r="O1592" s="34" t="s">
        <v>8</v>
      </c>
      <c r="P1592" s="34" t="s">
        <v>8</v>
      </c>
      <c r="Q1592" s="34" t="s">
        <v>8</v>
      </c>
      <c r="R1592" s="34" t="s">
        <v>8</v>
      </c>
      <c r="S1592" s="42" t="s">
        <v>8</v>
      </c>
      <c r="T1592" s="10" t="s">
        <v>8</v>
      </c>
      <c r="U1592" s="11" t="s">
        <v>8</v>
      </c>
      <c r="V1592" s="11" t="s">
        <v>8</v>
      </c>
      <c r="W1592" s="11" t="s">
        <v>8</v>
      </c>
      <c r="X1592" s="11" t="s">
        <v>8</v>
      </c>
      <c r="Y1592" s="12" t="s">
        <v>8</v>
      </c>
      <c r="Z1592" s="10">
        <f t="shared" si="333"/>
        <v>0.67444628748357538</v>
      </c>
      <c r="AA1592" s="11" t="s">
        <v>8</v>
      </c>
      <c r="AB1592" s="11">
        <f t="shared" si="319"/>
        <v>-0.17105263157894743</v>
      </c>
      <c r="AC1592" s="11" t="s">
        <v>8</v>
      </c>
      <c r="AD1592" s="9">
        <v>26.9</v>
      </c>
      <c r="AE1592" s="10">
        <v>21.4239930700709</v>
      </c>
      <c r="AF1592" s="11">
        <v>27.217931277241899</v>
      </c>
      <c r="AG1592" s="12">
        <v>34.291402205860997</v>
      </c>
      <c r="AH1592" s="10" t="s">
        <v>8</v>
      </c>
      <c r="AI1592" s="11" t="s">
        <v>8</v>
      </c>
      <c r="AJ1592" s="11" t="s">
        <v>8</v>
      </c>
      <c r="AK1592" s="11" t="s">
        <v>8</v>
      </c>
      <c r="AL1592" s="11" t="s">
        <v>8</v>
      </c>
      <c r="AM1592" s="11" t="s">
        <v>8</v>
      </c>
      <c r="AN1592" s="3" t="str">
        <f t="shared" si="323"/>
        <v>n/a</v>
      </c>
      <c r="AO1592" s="3" t="str">
        <f t="shared" si="324"/>
        <v>n/a</v>
      </c>
      <c r="AP1592" s="3" t="s">
        <v>8</v>
      </c>
      <c r="AQ1592" s="124"/>
      <c r="AR1592" s="4"/>
      <c r="AS1592" s="3"/>
    </row>
    <row r="1593" spans="1:45" ht="15" customHeight="1">
      <c r="A1593" s="11">
        <v>8.5440000000000012E-3</v>
      </c>
      <c r="B1593" s="32" t="s">
        <v>25</v>
      </c>
      <c r="C1593" s="17">
        <v>-26.166699999999999</v>
      </c>
      <c r="D1593" s="17">
        <v>34.0167</v>
      </c>
      <c r="E1593" s="40" t="s">
        <v>26</v>
      </c>
      <c r="F1593" s="18">
        <v>-43.3</v>
      </c>
      <c r="G1593" s="17">
        <v>-40.5</v>
      </c>
      <c r="H1593" s="17">
        <v>-34.700000000000003</v>
      </c>
      <c r="I1593" s="17">
        <v>-32</v>
      </c>
      <c r="J1593" s="17">
        <v>-30.7</v>
      </c>
      <c r="K1593" s="30">
        <v>-27.3</v>
      </c>
      <c r="L1593" s="10">
        <f t="shared" si="320"/>
        <v>-26.166699999999999</v>
      </c>
      <c r="M1593" s="52" t="str">
        <f t="shared" si="321"/>
        <v>mid latitude</v>
      </c>
      <c r="N1593" s="83" t="s">
        <v>8</v>
      </c>
      <c r="O1593" s="34" t="s">
        <v>8</v>
      </c>
      <c r="P1593" s="34" t="s">
        <v>8</v>
      </c>
      <c r="Q1593" s="34" t="s">
        <v>8</v>
      </c>
      <c r="R1593" s="34" t="s">
        <v>8</v>
      </c>
      <c r="S1593" s="42" t="s">
        <v>8</v>
      </c>
      <c r="T1593" s="10" t="s">
        <v>8</v>
      </c>
      <c r="U1593" s="11" t="s">
        <v>8</v>
      </c>
      <c r="V1593" s="11" t="s">
        <v>8</v>
      </c>
      <c r="W1593" s="11" t="s">
        <v>8</v>
      </c>
      <c r="X1593" s="11" t="s">
        <v>8</v>
      </c>
      <c r="Y1593" s="12" t="s">
        <v>8</v>
      </c>
      <c r="Z1593" s="10">
        <f t="shared" si="333"/>
        <v>0.6767205372282098</v>
      </c>
      <c r="AA1593" s="11" t="s">
        <v>8</v>
      </c>
      <c r="AB1593" s="11">
        <f t="shared" si="319"/>
        <v>-0.16959064327485376</v>
      </c>
      <c r="AC1593" s="11" t="s">
        <v>8</v>
      </c>
      <c r="AD1593" s="9">
        <v>27</v>
      </c>
      <c r="AE1593" s="10">
        <v>21.554889557735699</v>
      </c>
      <c r="AF1593" s="11">
        <v>27.334054189097699</v>
      </c>
      <c r="AG1593" s="12">
        <v>34.436535182288303</v>
      </c>
      <c r="AH1593" s="10" t="s">
        <v>8</v>
      </c>
      <c r="AI1593" s="11" t="s">
        <v>8</v>
      </c>
      <c r="AJ1593" s="11" t="s">
        <v>8</v>
      </c>
      <c r="AK1593" s="11" t="s">
        <v>8</v>
      </c>
      <c r="AL1593" s="11" t="s">
        <v>8</v>
      </c>
      <c r="AM1593" s="11" t="s">
        <v>8</v>
      </c>
      <c r="AN1593" s="3" t="str">
        <f t="shared" si="323"/>
        <v>n/a</v>
      </c>
      <c r="AO1593" s="3" t="str">
        <f t="shared" si="324"/>
        <v>n/a</v>
      </c>
      <c r="AP1593" s="3" t="s">
        <v>8</v>
      </c>
      <c r="AQ1593" s="124"/>
      <c r="AR1593" s="4"/>
      <c r="AS1593" s="3"/>
    </row>
    <row r="1594" spans="1:45" ht="15" customHeight="1">
      <c r="A1594" s="11">
        <v>1.1493E-2</v>
      </c>
      <c r="B1594" s="32" t="s">
        <v>25</v>
      </c>
      <c r="C1594" s="17">
        <v>-26.166699999999999</v>
      </c>
      <c r="D1594" s="17">
        <v>34.0167</v>
      </c>
      <c r="E1594" s="40" t="s">
        <v>26</v>
      </c>
      <c r="F1594" s="18">
        <v>-43.3</v>
      </c>
      <c r="G1594" s="17">
        <v>-40.5</v>
      </c>
      <c r="H1594" s="17">
        <v>-34.700000000000003</v>
      </c>
      <c r="I1594" s="17">
        <v>-32</v>
      </c>
      <c r="J1594" s="17">
        <v>-30.7</v>
      </c>
      <c r="K1594" s="30">
        <v>-27.3</v>
      </c>
      <c r="L1594" s="10">
        <f t="shared" si="320"/>
        <v>-26.166699999999999</v>
      </c>
      <c r="M1594" s="52" t="str">
        <f t="shared" si="321"/>
        <v>mid latitude</v>
      </c>
      <c r="N1594" s="83" t="s">
        <v>8</v>
      </c>
      <c r="O1594" s="34" t="s">
        <v>8</v>
      </c>
      <c r="P1594" s="34" t="s">
        <v>8</v>
      </c>
      <c r="Q1594" s="34" t="s">
        <v>8</v>
      </c>
      <c r="R1594" s="34" t="s">
        <v>8</v>
      </c>
      <c r="S1594" s="42" t="s">
        <v>8</v>
      </c>
      <c r="T1594" s="10" t="s">
        <v>8</v>
      </c>
      <c r="U1594" s="11" t="s">
        <v>8</v>
      </c>
      <c r="V1594" s="11" t="s">
        <v>8</v>
      </c>
      <c r="W1594" s="11" t="s">
        <v>8</v>
      </c>
      <c r="X1594" s="11" t="s">
        <v>8</v>
      </c>
      <c r="Y1594" s="12" t="s">
        <v>8</v>
      </c>
      <c r="Z1594" s="10">
        <f t="shared" si="333"/>
        <v>0.67195343950268804</v>
      </c>
      <c r="AA1594" s="11" t="s">
        <v>8</v>
      </c>
      <c r="AB1594" s="11">
        <f t="shared" si="319"/>
        <v>-0.17266081871345029</v>
      </c>
      <c r="AC1594" s="11" t="s">
        <v>8</v>
      </c>
      <c r="AD1594" s="9">
        <v>26.79</v>
      </c>
      <c r="AE1594" s="10">
        <v>21.270210930770599</v>
      </c>
      <c r="AF1594" s="11">
        <v>27.0363654705905</v>
      </c>
      <c r="AG1594" s="12">
        <v>34.110978326996197</v>
      </c>
      <c r="AH1594" s="10" t="s">
        <v>8</v>
      </c>
      <c r="AI1594" s="11" t="s">
        <v>8</v>
      </c>
      <c r="AJ1594" s="11" t="s">
        <v>8</v>
      </c>
      <c r="AK1594" s="11" t="s">
        <v>8</v>
      </c>
      <c r="AL1594" s="11" t="s">
        <v>8</v>
      </c>
      <c r="AM1594" s="11" t="s">
        <v>8</v>
      </c>
      <c r="AN1594" s="3" t="str">
        <f t="shared" si="323"/>
        <v>n/a</v>
      </c>
      <c r="AO1594" s="3" t="str">
        <f t="shared" si="324"/>
        <v>n/a</v>
      </c>
      <c r="AP1594" s="3" t="s">
        <v>8</v>
      </c>
      <c r="AQ1594" s="124"/>
      <c r="AR1594" s="4"/>
      <c r="AS1594" s="3"/>
    </row>
    <row r="1595" spans="1:45" ht="15" customHeight="1">
      <c r="A1595" s="11">
        <v>1.3441000000000002E-2</v>
      </c>
      <c r="B1595" s="32" t="s">
        <v>25</v>
      </c>
      <c r="C1595" s="17">
        <v>-26.166699999999999</v>
      </c>
      <c r="D1595" s="17">
        <v>34.0167</v>
      </c>
      <c r="E1595" s="40" t="s">
        <v>26</v>
      </c>
      <c r="F1595" s="18">
        <v>-43.3</v>
      </c>
      <c r="G1595" s="17">
        <v>-40.5</v>
      </c>
      <c r="H1595" s="17">
        <v>-34.700000000000003</v>
      </c>
      <c r="I1595" s="17">
        <v>-32</v>
      </c>
      <c r="J1595" s="17">
        <v>-30.7</v>
      </c>
      <c r="K1595" s="30">
        <v>-27.3</v>
      </c>
      <c r="L1595" s="10">
        <f t="shared" si="320"/>
        <v>-26.166699999999999</v>
      </c>
      <c r="M1595" s="52" t="str">
        <f t="shared" si="321"/>
        <v>mid latitude</v>
      </c>
      <c r="N1595" s="83" t="s">
        <v>8</v>
      </c>
      <c r="O1595" s="34" t="s">
        <v>8</v>
      </c>
      <c r="P1595" s="34" t="s">
        <v>8</v>
      </c>
      <c r="Q1595" s="34" t="s">
        <v>8</v>
      </c>
      <c r="R1595" s="34" t="s">
        <v>8</v>
      </c>
      <c r="S1595" s="42" t="s">
        <v>8</v>
      </c>
      <c r="T1595" s="10" t="s">
        <v>8</v>
      </c>
      <c r="U1595" s="11" t="s">
        <v>8</v>
      </c>
      <c r="V1595" s="11" t="s">
        <v>8</v>
      </c>
      <c r="W1595" s="11" t="s">
        <v>8</v>
      </c>
      <c r="X1595" s="11" t="s">
        <v>8</v>
      </c>
      <c r="Y1595" s="12" t="s">
        <v>8</v>
      </c>
      <c r="Z1595" s="10">
        <f t="shared" si="333"/>
        <v>0.6676692939187564</v>
      </c>
      <c r="AA1595" s="11" t="s">
        <v>8</v>
      </c>
      <c r="AB1595" s="11">
        <f t="shared" si="319"/>
        <v>-0.17543859649122814</v>
      </c>
      <c r="AC1595" s="11" t="s">
        <v>8</v>
      </c>
      <c r="AD1595" s="9">
        <v>26.6</v>
      </c>
      <c r="AE1595" s="10">
        <v>20.951717014992798</v>
      </c>
      <c r="AF1595" s="11">
        <v>26.769651989338598</v>
      </c>
      <c r="AG1595" s="12">
        <v>33.857692382043503</v>
      </c>
      <c r="AH1595" s="10" t="s">
        <v>8</v>
      </c>
      <c r="AI1595" s="11" t="s">
        <v>8</v>
      </c>
      <c r="AJ1595" s="11" t="s">
        <v>8</v>
      </c>
      <c r="AK1595" s="11" t="s">
        <v>8</v>
      </c>
      <c r="AL1595" s="11" t="s">
        <v>8</v>
      </c>
      <c r="AM1595" s="11" t="s">
        <v>8</v>
      </c>
      <c r="AN1595" s="3" t="str">
        <f t="shared" si="323"/>
        <v>n/a</v>
      </c>
      <c r="AO1595" s="3" t="str">
        <f t="shared" si="324"/>
        <v>n/a</v>
      </c>
      <c r="AP1595" s="3" t="s">
        <v>8</v>
      </c>
      <c r="AQ1595" s="124"/>
      <c r="AR1595" s="4"/>
      <c r="AS1595" s="3"/>
    </row>
    <row r="1596" spans="1:45" ht="15" customHeight="1">
      <c r="A1596" s="11">
        <v>1.4423999999999999E-2</v>
      </c>
      <c r="B1596" s="32" t="s">
        <v>25</v>
      </c>
      <c r="C1596" s="17">
        <v>-26.166699999999999</v>
      </c>
      <c r="D1596" s="17">
        <v>34.0167</v>
      </c>
      <c r="E1596" s="40" t="s">
        <v>26</v>
      </c>
      <c r="F1596" s="18">
        <v>-43.3</v>
      </c>
      <c r="G1596" s="17">
        <v>-40.5</v>
      </c>
      <c r="H1596" s="17">
        <v>-34.700000000000003</v>
      </c>
      <c r="I1596" s="17">
        <v>-32</v>
      </c>
      <c r="J1596" s="17">
        <v>-30.7</v>
      </c>
      <c r="K1596" s="30">
        <v>-27.3</v>
      </c>
      <c r="L1596" s="10">
        <f t="shared" si="320"/>
        <v>-26.166699999999999</v>
      </c>
      <c r="M1596" s="52" t="str">
        <f t="shared" si="321"/>
        <v>mid latitude</v>
      </c>
      <c r="N1596" s="83" t="s">
        <v>8</v>
      </c>
      <c r="O1596" s="34" t="s">
        <v>8</v>
      </c>
      <c r="P1596" s="34" t="s">
        <v>8</v>
      </c>
      <c r="Q1596" s="34" t="s">
        <v>8</v>
      </c>
      <c r="R1596" s="34" t="s">
        <v>8</v>
      </c>
      <c r="S1596" s="42" t="s">
        <v>8</v>
      </c>
      <c r="T1596" s="10" t="s">
        <v>8</v>
      </c>
      <c r="U1596" s="11" t="s">
        <v>8</v>
      </c>
      <c r="V1596" s="11" t="s">
        <v>8</v>
      </c>
      <c r="W1596" s="11" t="s">
        <v>8</v>
      </c>
      <c r="X1596" s="11" t="s">
        <v>8</v>
      </c>
      <c r="Y1596" s="12" t="s">
        <v>8</v>
      </c>
      <c r="Z1596" s="10">
        <f t="shared" si="333"/>
        <v>0.66789409277225809</v>
      </c>
      <c r="AA1596" s="11" t="s">
        <v>8</v>
      </c>
      <c r="AB1596" s="11">
        <f t="shared" si="319"/>
        <v>-0.17529239766081872</v>
      </c>
      <c r="AC1596" s="11" t="s">
        <v>8</v>
      </c>
      <c r="AD1596" s="9">
        <v>26.61</v>
      </c>
      <c r="AE1596" s="10">
        <v>20.9982320620217</v>
      </c>
      <c r="AF1596" s="11">
        <v>26.7816836052383</v>
      </c>
      <c r="AG1596" s="12">
        <v>33.851826127612803</v>
      </c>
      <c r="AH1596" s="10" t="s">
        <v>8</v>
      </c>
      <c r="AI1596" s="11" t="s">
        <v>8</v>
      </c>
      <c r="AJ1596" s="11" t="s">
        <v>8</v>
      </c>
      <c r="AK1596" s="11" t="s">
        <v>8</v>
      </c>
      <c r="AL1596" s="11" t="s">
        <v>8</v>
      </c>
      <c r="AM1596" s="11" t="s">
        <v>8</v>
      </c>
      <c r="AN1596" s="3" t="str">
        <f t="shared" si="323"/>
        <v>n/a</v>
      </c>
      <c r="AO1596" s="3" t="str">
        <f t="shared" si="324"/>
        <v>n/a</v>
      </c>
      <c r="AP1596" s="3" t="s">
        <v>8</v>
      </c>
      <c r="AQ1596" s="124"/>
      <c r="AR1596" s="4"/>
      <c r="AS1596" s="3"/>
    </row>
    <row r="1597" spans="1:45" ht="15" customHeight="1">
      <c r="A1597" s="11">
        <v>1.5210000000000001E-2</v>
      </c>
      <c r="B1597" s="32" t="s">
        <v>25</v>
      </c>
      <c r="C1597" s="17">
        <v>-26.166699999999999</v>
      </c>
      <c r="D1597" s="17">
        <v>34.0167</v>
      </c>
      <c r="E1597" s="40" t="s">
        <v>26</v>
      </c>
      <c r="F1597" s="18">
        <v>-43.3</v>
      </c>
      <c r="G1597" s="17">
        <v>-40.5</v>
      </c>
      <c r="H1597" s="17">
        <v>-34.700000000000003</v>
      </c>
      <c r="I1597" s="17">
        <v>-32</v>
      </c>
      <c r="J1597" s="17">
        <v>-30.7</v>
      </c>
      <c r="K1597" s="30">
        <v>-27.3</v>
      </c>
      <c r="L1597" s="10">
        <f t="shared" si="320"/>
        <v>-26.166699999999999</v>
      </c>
      <c r="M1597" s="52" t="str">
        <f t="shared" si="321"/>
        <v>mid latitude</v>
      </c>
      <c r="N1597" s="83" t="s">
        <v>8</v>
      </c>
      <c r="O1597" s="34" t="s">
        <v>8</v>
      </c>
      <c r="P1597" s="34" t="s">
        <v>8</v>
      </c>
      <c r="Q1597" s="34" t="s">
        <v>8</v>
      </c>
      <c r="R1597" s="34" t="s">
        <v>8</v>
      </c>
      <c r="S1597" s="42" t="s">
        <v>8</v>
      </c>
      <c r="T1597" s="10" t="s">
        <v>8</v>
      </c>
      <c r="U1597" s="11" t="s">
        <v>8</v>
      </c>
      <c r="V1597" s="11" t="s">
        <v>8</v>
      </c>
      <c r="W1597" s="11" t="s">
        <v>8</v>
      </c>
      <c r="X1597" s="11" t="s">
        <v>8</v>
      </c>
      <c r="Y1597" s="12" t="s">
        <v>8</v>
      </c>
      <c r="Z1597" s="10">
        <f t="shared" si="333"/>
        <v>0.65829575206715352</v>
      </c>
      <c r="AA1597" s="11" t="s">
        <v>8</v>
      </c>
      <c r="AB1597" s="11">
        <f t="shared" si="319"/>
        <v>-0.18157894736842106</v>
      </c>
      <c r="AC1597" s="11" t="s">
        <v>8</v>
      </c>
      <c r="AD1597" s="9">
        <v>26.18</v>
      </c>
      <c r="AE1597" s="10">
        <v>20.3810049452869</v>
      </c>
      <c r="AF1597" s="11">
        <v>26.186536850112901</v>
      </c>
      <c r="AG1597" s="12">
        <v>33.038258439809503</v>
      </c>
      <c r="AH1597" s="10" t="s">
        <v>8</v>
      </c>
      <c r="AI1597" s="11" t="s">
        <v>8</v>
      </c>
      <c r="AJ1597" s="11" t="s">
        <v>8</v>
      </c>
      <c r="AK1597" s="11" t="s">
        <v>8</v>
      </c>
      <c r="AL1597" s="11" t="s">
        <v>8</v>
      </c>
      <c r="AM1597" s="11" t="s">
        <v>8</v>
      </c>
      <c r="AN1597" s="3" t="str">
        <f t="shared" si="323"/>
        <v>n/a</v>
      </c>
      <c r="AO1597" s="3" t="str">
        <f t="shared" si="324"/>
        <v>n/a</v>
      </c>
      <c r="AP1597" s="3" t="s">
        <v>8</v>
      </c>
      <c r="AQ1597" s="124"/>
      <c r="AR1597" s="4"/>
      <c r="AS1597" s="3"/>
    </row>
    <row r="1598" spans="1:45" ht="15" customHeight="1">
      <c r="A1598" s="11">
        <v>1.5996E-2</v>
      </c>
      <c r="B1598" s="32" t="s">
        <v>25</v>
      </c>
      <c r="C1598" s="17">
        <v>-26.166699999999999</v>
      </c>
      <c r="D1598" s="17">
        <v>34.0167</v>
      </c>
      <c r="E1598" s="40" t="s">
        <v>26</v>
      </c>
      <c r="F1598" s="18">
        <v>-43.3</v>
      </c>
      <c r="G1598" s="17">
        <v>-40.5</v>
      </c>
      <c r="H1598" s="17">
        <v>-34.700000000000003</v>
      </c>
      <c r="I1598" s="17">
        <v>-32</v>
      </c>
      <c r="J1598" s="17">
        <v>-30.7</v>
      </c>
      <c r="K1598" s="30">
        <v>-27.3</v>
      </c>
      <c r="L1598" s="10">
        <f t="shared" si="320"/>
        <v>-26.166699999999999</v>
      </c>
      <c r="M1598" s="52" t="str">
        <f t="shared" si="321"/>
        <v>mid latitude</v>
      </c>
      <c r="N1598" s="83" t="s">
        <v>8</v>
      </c>
      <c r="O1598" s="34" t="s">
        <v>8</v>
      </c>
      <c r="P1598" s="34" t="s">
        <v>8</v>
      </c>
      <c r="Q1598" s="34" t="s">
        <v>8</v>
      </c>
      <c r="R1598" s="34" t="s">
        <v>8</v>
      </c>
      <c r="S1598" s="42" t="s">
        <v>8</v>
      </c>
      <c r="T1598" s="10" t="s">
        <v>8</v>
      </c>
      <c r="U1598" s="11" t="s">
        <v>8</v>
      </c>
      <c r="V1598" s="11" t="s">
        <v>8</v>
      </c>
      <c r="W1598" s="11" t="s">
        <v>8</v>
      </c>
      <c r="X1598" s="11" t="s">
        <v>8</v>
      </c>
      <c r="Y1598" s="12" t="s">
        <v>8</v>
      </c>
      <c r="Z1598" s="10">
        <f t="shared" si="333"/>
        <v>0.65475959492216984</v>
      </c>
      <c r="AA1598" s="11" t="s">
        <v>8</v>
      </c>
      <c r="AB1598" s="11">
        <f t="shared" si="319"/>
        <v>-0.18391812865497079</v>
      </c>
      <c r="AC1598" s="11" t="s">
        <v>8</v>
      </c>
      <c r="AD1598" s="9">
        <v>26.02</v>
      </c>
      <c r="AE1598" s="10">
        <v>20.171008041470898</v>
      </c>
      <c r="AF1598" s="11">
        <v>25.9626585567696</v>
      </c>
      <c r="AG1598" s="12">
        <v>32.768102380549102</v>
      </c>
      <c r="AH1598" s="10" t="s">
        <v>8</v>
      </c>
      <c r="AI1598" s="11" t="s">
        <v>8</v>
      </c>
      <c r="AJ1598" s="11" t="s">
        <v>8</v>
      </c>
      <c r="AK1598" s="11" t="s">
        <v>8</v>
      </c>
      <c r="AL1598" s="11" t="s">
        <v>8</v>
      </c>
      <c r="AM1598" s="11" t="s">
        <v>8</v>
      </c>
      <c r="AN1598" s="3" t="str">
        <f t="shared" si="323"/>
        <v>n/a</v>
      </c>
      <c r="AO1598" s="3" t="str">
        <f t="shared" si="324"/>
        <v>n/a</v>
      </c>
      <c r="AP1598" s="3" t="s">
        <v>8</v>
      </c>
      <c r="AQ1598" s="124"/>
      <c r="AR1598" s="4"/>
      <c r="AS1598" s="3"/>
    </row>
    <row r="1599" spans="1:45" ht="15" customHeight="1">
      <c r="A1599" s="11">
        <v>1.6781999999999998E-2</v>
      </c>
      <c r="B1599" s="32" t="s">
        <v>25</v>
      </c>
      <c r="C1599" s="17">
        <v>-26.166699999999999</v>
      </c>
      <c r="D1599" s="17">
        <v>34.0167</v>
      </c>
      <c r="E1599" s="40" t="s">
        <v>26</v>
      </c>
      <c r="F1599" s="18">
        <v>-43.3</v>
      </c>
      <c r="G1599" s="17">
        <v>-40.5</v>
      </c>
      <c r="H1599" s="17">
        <v>-34.700000000000003</v>
      </c>
      <c r="I1599" s="17">
        <v>-32</v>
      </c>
      <c r="J1599" s="17">
        <v>-30.7</v>
      </c>
      <c r="K1599" s="30">
        <v>-27.3</v>
      </c>
      <c r="L1599" s="10">
        <f t="shared" si="320"/>
        <v>-26.166699999999999</v>
      </c>
      <c r="M1599" s="52" t="str">
        <f t="shared" si="321"/>
        <v>mid latitude</v>
      </c>
      <c r="N1599" s="83" t="s">
        <v>8</v>
      </c>
      <c r="O1599" s="34" t="s">
        <v>8</v>
      </c>
      <c r="P1599" s="34" t="s">
        <v>8</v>
      </c>
      <c r="Q1599" s="34" t="s">
        <v>8</v>
      </c>
      <c r="R1599" s="34" t="s">
        <v>8</v>
      </c>
      <c r="S1599" s="42" t="s">
        <v>8</v>
      </c>
      <c r="T1599" s="10" t="s">
        <v>8</v>
      </c>
      <c r="U1599" s="11" t="s">
        <v>8</v>
      </c>
      <c r="V1599" s="11" t="s">
        <v>8</v>
      </c>
      <c r="W1599" s="11" t="s">
        <v>8</v>
      </c>
      <c r="X1599" s="11" t="s">
        <v>8</v>
      </c>
      <c r="Y1599" s="12" t="s">
        <v>8</v>
      </c>
      <c r="Z1599" s="10">
        <f t="shared" si="333"/>
        <v>0.64535001076802134</v>
      </c>
      <c r="AA1599" s="11" t="s">
        <v>8</v>
      </c>
      <c r="AB1599" s="11">
        <f t="shared" si="319"/>
        <v>-0.1902046783625731</v>
      </c>
      <c r="AC1599" s="11" t="s">
        <v>8</v>
      </c>
      <c r="AD1599" s="9">
        <v>25.59</v>
      </c>
      <c r="AE1599" s="10">
        <v>19.581294629863699</v>
      </c>
      <c r="AF1599" s="11">
        <v>25.386738899252499</v>
      </c>
      <c r="AG1599" s="12">
        <v>32.136714978409103</v>
      </c>
      <c r="AH1599" s="10" t="s">
        <v>8</v>
      </c>
      <c r="AI1599" s="11" t="s">
        <v>8</v>
      </c>
      <c r="AJ1599" s="11" t="s">
        <v>8</v>
      </c>
      <c r="AK1599" s="11" t="s">
        <v>8</v>
      </c>
      <c r="AL1599" s="11" t="s">
        <v>8</v>
      </c>
      <c r="AM1599" s="11" t="s">
        <v>8</v>
      </c>
      <c r="AN1599" s="3" t="str">
        <f t="shared" si="323"/>
        <v>n/a</v>
      </c>
      <c r="AO1599" s="3" t="str">
        <f t="shared" si="324"/>
        <v>n/a</v>
      </c>
      <c r="AP1599" s="3" t="s">
        <v>8</v>
      </c>
      <c r="AQ1599" s="124"/>
      <c r="AR1599" s="4"/>
      <c r="AS1599" s="3"/>
    </row>
    <row r="1600" spans="1:45" ht="15" customHeight="1">
      <c r="A1600" s="11">
        <v>1.7568E-2</v>
      </c>
      <c r="B1600" s="32" t="s">
        <v>25</v>
      </c>
      <c r="C1600" s="17">
        <v>-26.166699999999999</v>
      </c>
      <c r="D1600" s="17">
        <v>34.0167</v>
      </c>
      <c r="E1600" s="40" t="s">
        <v>26</v>
      </c>
      <c r="F1600" s="18">
        <v>-43.3</v>
      </c>
      <c r="G1600" s="17">
        <v>-40.5</v>
      </c>
      <c r="H1600" s="17">
        <v>-34.700000000000003</v>
      </c>
      <c r="I1600" s="17">
        <v>-32</v>
      </c>
      <c r="J1600" s="17">
        <v>-30.7</v>
      </c>
      <c r="K1600" s="30">
        <v>-27.3</v>
      </c>
      <c r="L1600" s="10">
        <f t="shared" si="320"/>
        <v>-26.166699999999999</v>
      </c>
      <c r="M1600" s="52" t="str">
        <f t="shared" si="321"/>
        <v>mid latitude</v>
      </c>
      <c r="N1600" s="83" t="s">
        <v>8</v>
      </c>
      <c r="O1600" s="34" t="s">
        <v>8</v>
      </c>
      <c r="P1600" s="34" t="s">
        <v>8</v>
      </c>
      <c r="Q1600" s="34" t="s">
        <v>8</v>
      </c>
      <c r="R1600" s="34" t="s">
        <v>8</v>
      </c>
      <c r="S1600" s="42" t="s">
        <v>8</v>
      </c>
      <c r="T1600" s="10" t="s">
        <v>8</v>
      </c>
      <c r="U1600" s="11" t="s">
        <v>8</v>
      </c>
      <c r="V1600" s="11" t="s">
        <v>8</v>
      </c>
      <c r="W1600" s="11" t="s">
        <v>8</v>
      </c>
      <c r="X1600" s="11" t="s">
        <v>8</v>
      </c>
      <c r="Y1600" s="12" t="s">
        <v>8</v>
      </c>
      <c r="Z1600" s="10">
        <f t="shared" si="333"/>
        <v>0.60945482612419077</v>
      </c>
      <c r="AA1600" s="11" t="s">
        <v>8</v>
      </c>
      <c r="AB1600" s="11">
        <f t="shared" si="319"/>
        <v>-0.21505847953216375</v>
      </c>
      <c r="AC1600" s="11" t="s">
        <v>8</v>
      </c>
      <c r="AD1600" s="9">
        <v>23.89</v>
      </c>
      <c r="AE1600" s="10">
        <v>17.310631847821501</v>
      </c>
      <c r="AF1600" s="11">
        <v>23.172077650985901</v>
      </c>
      <c r="AG1600" s="12">
        <v>29.374606922029098</v>
      </c>
      <c r="AH1600" s="10" t="s">
        <v>8</v>
      </c>
      <c r="AI1600" s="11" t="s">
        <v>8</v>
      </c>
      <c r="AJ1600" s="11" t="s">
        <v>8</v>
      </c>
      <c r="AK1600" s="11" t="s">
        <v>8</v>
      </c>
      <c r="AL1600" s="11" t="s">
        <v>8</v>
      </c>
      <c r="AM1600" s="11" t="s">
        <v>8</v>
      </c>
      <c r="AN1600" s="3" t="str">
        <f t="shared" si="323"/>
        <v>n/a</v>
      </c>
      <c r="AO1600" s="3" t="str">
        <f t="shared" si="324"/>
        <v>n/a</v>
      </c>
      <c r="AP1600" s="3" t="s">
        <v>8</v>
      </c>
      <c r="AQ1600" s="124"/>
      <c r="AR1600" s="4"/>
      <c r="AS1600" s="3"/>
    </row>
    <row r="1601" spans="1:45" ht="15" customHeight="1">
      <c r="A1601" s="11">
        <v>1.8353999999999999E-2</v>
      </c>
      <c r="B1601" s="32" t="s">
        <v>25</v>
      </c>
      <c r="C1601" s="17">
        <v>-26.166699999999999</v>
      </c>
      <c r="D1601" s="17">
        <v>34.0167</v>
      </c>
      <c r="E1601" s="40" t="s">
        <v>26</v>
      </c>
      <c r="F1601" s="18">
        <v>-43.3</v>
      </c>
      <c r="G1601" s="17">
        <v>-40.5</v>
      </c>
      <c r="H1601" s="17">
        <v>-34.700000000000003</v>
      </c>
      <c r="I1601" s="17">
        <v>-32</v>
      </c>
      <c r="J1601" s="17">
        <v>-30.7</v>
      </c>
      <c r="K1601" s="30">
        <v>-27.3</v>
      </c>
      <c r="L1601" s="10">
        <f t="shared" si="320"/>
        <v>-26.166699999999999</v>
      </c>
      <c r="M1601" s="52" t="str">
        <f t="shared" si="321"/>
        <v>mid latitude</v>
      </c>
      <c r="N1601" s="83" t="s">
        <v>8</v>
      </c>
      <c r="O1601" s="34" t="s">
        <v>8</v>
      </c>
      <c r="P1601" s="34" t="s">
        <v>8</v>
      </c>
      <c r="Q1601" s="34" t="s">
        <v>8</v>
      </c>
      <c r="R1601" s="34" t="s">
        <v>8</v>
      </c>
      <c r="S1601" s="42" t="s">
        <v>8</v>
      </c>
      <c r="T1601" s="10" t="s">
        <v>8</v>
      </c>
      <c r="U1601" s="11" t="s">
        <v>8</v>
      </c>
      <c r="V1601" s="11" t="s">
        <v>8</v>
      </c>
      <c r="W1601" s="11" t="s">
        <v>8</v>
      </c>
      <c r="X1601" s="11" t="s">
        <v>8</v>
      </c>
      <c r="Y1601" s="12" t="s">
        <v>8</v>
      </c>
      <c r="Z1601" s="10">
        <f t="shared" si="333"/>
        <v>0.6125400687227891</v>
      </c>
      <c r="AA1601" s="11" t="s">
        <v>8</v>
      </c>
      <c r="AB1601" s="11">
        <f t="shared" si="319"/>
        <v>-0.21286549707602345</v>
      </c>
      <c r="AC1601" s="11" t="s">
        <v>8</v>
      </c>
      <c r="AD1601" s="9">
        <v>24.04</v>
      </c>
      <c r="AE1601" s="10">
        <v>17.459802676267302</v>
      </c>
      <c r="AF1601" s="11">
        <v>23.365924692386798</v>
      </c>
      <c r="AG1601" s="12">
        <v>29.668573287367899</v>
      </c>
      <c r="AH1601" s="10" t="s">
        <v>8</v>
      </c>
      <c r="AI1601" s="11" t="s">
        <v>8</v>
      </c>
      <c r="AJ1601" s="11" t="s">
        <v>8</v>
      </c>
      <c r="AK1601" s="11" t="s">
        <v>8</v>
      </c>
      <c r="AL1601" s="11" t="s">
        <v>8</v>
      </c>
      <c r="AM1601" s="11" t="s">
        <v>8</v>
      </c>
      <c r="AN1601" s="3" t="str">
        <f t="shared" si="323"/>
        <v>n/a</v>
      </c>
      <c r="AO1601" s="3" t="str">
        <f t="shared" si="324"/>
        <v>n/a</v>
      </c>
      <c r="AP1601" s="3" t="s">
        <v>8</v>
      </c>
      <c r="AQ1601" s="124"/>
      <c r="AR1601" s="4"/>
      <c r="AS1601" s="3"/>
    </row>
    <row r="1602" spans="1:45" ht="15" customHeight="1">
      <c r="A1602" s="11">
        <v>1.9140000000000001E-2</v>
      </c>
      <c r="B1602" s="32" t="s">
        <v>25</v>
      </c>
      <c r="C1602" s="17">
        <v>-26.166699999999999</v>
      </c>
      <c r="D1602" s="17">
        <v>34.0167</v>
      </c>
      <c r="E1602" s="40" t="s">
        <v>26</v>
      </c>
      <c r="F1602" s="18">
        <v>-43.3</v>
      </c>
      <c r="G1602" s="17">
        <v>-40.5</v>
      </c>
      <c r="H1602" s="17">
        <v>-34.700000000000003</v>
      </c>
      <c r="I1602" s="17">
        <v>-32</v>
      </c>
      <c r="J1602" s="17">
        <v>-30.7</v>
      </c>
      <c r="K1602" s="30">
        <v>-27.3</v>
      </c>
      <c r="L1602" s="10">
        <f t="shared" si="320"/>
        <v>-26.166699999999999</v>
      </c>
      <c r="M1602" s="52" t="str">
        <f t="shared" si="321"/>
        <v>mid latitude</v>
      </c>
      <c r="N1602" s="83" t="s">
        <v>8</v>
      </c>
      <c r="O1602" s="34" t="s">
        <v>8</v>
      </c>
      <c r="P1602" s="34" t="s">
        <v>8</v>
      </c>
      <c r="Q1602" s="34" t="s">
        <v>8</v>
      </c>
      <c r="R1602" s="34" t="s">
        <v>8</v>
      </c>
      <c r="S1602" s="42" t="s">
        <v>8</v>
      </c>
      <c r="T1602" s="10" t="s">
        <v>8</v>
      </c>
      <c r="U1602" s="11" t="s">
        <v>8</v>
      </c>
      <c r="V1602" s="11" t="s">
        <v>8</v>
      </c>
      <c r="W1602" s="11" t="s">
        <v>8</v>
      </c>
      <c r="X1602" s="11" t="s">
        <v>8</v>
      </c>
      <c r="Y1602" s="12" t="s">
        <v>8</v>
      </c>
      <c r="Z1602" s="10">
        <f t="shared" si="333"/>
        <v>0.6223086647539976</v>
      </c>
      <c r="AA1602" s="11" t="s">
        <v>8</v>
      </c>
      <c r="AB1602" s="11">
        <f t="shared" ref="AB1602:AB1665" si="334">LOG(Z1602)</f>
        <v>-0.20599415204678367</v>
      </c>
      <c r="AC1602" s="11" t="s">
        <v>8</v>
      </c>
      <c r="AD1602" s="9">
        <v>24.51</v>
      </c>
      <c r="AE1602" s="10">
        <v>18.139696000861701</v>
      </c>
      <c r="AF1602" s="11">
        <v>23.951986051299201</v>
      </c>
      <c r="AG1602" s="12">
        <v>30.361662801191802</v>
      </c>
      <c r="AH1602" s="10" t="s">
        <v>8</v>
      </c>
      <c r="AI1602" s="11" t="s">
        <v>8</v>
      </c>
      <c r="AJ1602" s="11" t="s">
        <v>8</v>
      </c>
      <c r="AK1602" s="11" t="s">
        <v>8</v>
      </c>
      <c r="AL1602" s="11" t="s">
        <v>8</v>
      </c>
      <c r="AM1602" s="11" t="s">
        <v>8</v>
      </c>
      <c r="AN1602" s="3" t="str">
        <f t="shared" si="323"/>
        <v>n/a</v>
      </c>
      <c r="AO1602" s="3" t="str">
        <f t="shared" si="324"/>
        <v>n/a</v>
      </c>
      <c r="AP1602" s="3" t="s">
        <v>8</v>
      </c>
      <c r="AQ1602" s="124"/>
      <c r="AR1602" s="4"/>
      <c r="AS1602" s="3"/>
    </row>
    <row r="1603" spans="1:45" ht="15" customHeight="1">
      <c r="A1603" s="11">
        <v>2.0319E-2</v>
      </c>
      <c r="B1603" s="32" t="s">
        <v>25</v>
      </c>
      <c r="C1603" s="17">
        <v>-26.166699999999999</v>
      </c>
      <c r="D1603" s="17">
        <v>34.0167</v>
      </c>
      <c r="E1603" s="40" t="s">
        <v>26</v>
      </c>
      <c r="F1603" s="18">
        <v>-43.3</v>
      </c>
      <c r="G1603" s="17">
        <v>-40.5</v>
      </c>
      <c r="H1603" s="17">
        <v>-34.700000000000003</v>
      </c>
      <c r="I1603" s="17">
        <v>-32</v>
      </c>
      <c r="J1603" s="17">
        <v>-30.7</v>
      </c>
      <c r="K1603" s="30">
        <v>-27.3</v>
      </c>
      <c r="L1603" s="10">
        <f t="shared" ref="L1603:L1666" si="335">IF(A1603&lt;2,C1603,IF(A1603&lt;15,K1603,IF(A1603&lt;25,J1603,IF(A1603&lt;35,I1603,IF(A1603&lt;45,H1603,IF(A1603&lt;55,G1603,IF(A1603&lt;65,F1603,IF(A1603&lt;70,F1603,"no age"))))))))</f>
        <v>-26.166699999999999</v>
      </c>
      <c r="M1603" s="52" t="str">
        <f t="shared" ref="M1603:M1666" si="336">IF(ABS(L1603)&lt;=20,"low latitude",IF(ABS(L1603)&lt;=40,"mid latitude",IF(ABS(L1603)&lt;=50,"transition",IF(ABS(L1603)&gt;50,"high latitude","no category"))))</f>
        <v>mid latitude</v>
      </c>
      <c r="N1603" s="83" t="s">
        <v>8</v>
      </c>
      <c r="O1603" s="34" t="s">
        <v>8</v>
      </c>
      <c r="P1603" s="34" t="s">
        <v>8</v>
      </c>
      <c r="Q1603" s="34" t="s">
        <v>8</v>
      </c>
      <c r="R1603" s="34" t="s">
        <v>8</v>
      </c>
      <c r="S1603" s="42" t="s">
        <v>8</v>
      </c>
      <c r="T1603" s="10" t="s">
        <v>8</v>
      </c>
      <c r="U1603" s="11" t="s">
        <v>8</v>
      </c>
      <c r="V1603" s="11" t="s">
        <v>8</v>
      </c>
      <c r="W1603" s="11" t="s">
        <v>8</v>
      </c>
      <c r="X1603" s="11" t="s">
        <v>8</v>
      </c>
      <c r="Y1603" s="12" t="s">
        <v>8</v>
      </c>
      <c r="Z1603" s="10">
        <f t="shared" si="333"/>
        <v>0.61130410188710604</v>
      </c>
      <c r="AA1603" s="11" t="s">
        <v>8</v>
      </c>
      <c r="AB1603" s="11">
        <f t="shared" si="334"/>
        <v>-0.21374269005847954</v>
      </c>
      <c r="AC1603" s="11" t="s">
        <v>8</v>
      </c>
      <c r="AD1603" s="9">
        <v>23.98</v>
      </c>
      <c r="AE1603" s="10">
        <v>17.399373798533802</v>
      </c>
      <c r="AF1603" s="11">
        <v>23.278710162504701</v>
      </c>
      <c r="AG1603" s="12">
        <v>29.548636490005698</v>
      </c>
      <c r="AH1603" s="10" t="s">
        <v>8</v>
      </c>
      <c r="AI1603" s="11" t="s">
        <v>8</v>
      </c>
      <c r="AJ1603" s="11" t="s">
        <v>8</v>
      </c>
      <c r="AK1603" s="11" t="s">
        <v>8</v>
      </c>
      <c r="AL1603" s="11" t="s">
        <v>8</v>
      </c>
      <c r="AM1603" s="11" t="s">
        <v>8</v>
      </c>
      <c r="AN1603" s="3" t="str">
        <f t="shared" ref="AN1603:AN1666" si="337">IF(T1603="n/a","n/a",T1603/X1603)</f>
        <v>n/a</v>
      </c>
      <c r="AO1603" s="3" t="str">
        <f t="shared" ref="AO1603:AO1666" si="338">IF(P1603="n/a","n/a",P1603/R1603)</f>
        <v>n/a</v>
      </c>
      <c r="AP1603" s="3" t="s">
        <v>8</v>
      </c>
      <c r="AQ1603" s="124"/>
      <c r="AR1603" s="4"/>
      <c r="AS1603" s="3"/>
    </row>
    <row r="1604" spans="1:45" ht="15" customHeight="1">
      <c r="A1604" s="11">
        <v>2.2086999999999999E-2</v>
      </c>
      <c r="B1604" s="32" t="s">
        <v>25</v>
      </c>
      <c r="C1604" s="17">
        <v>-26.166699999999999</v>
      </c>
      <c r="D1604" s="17">
        <v>34.0167</v>
      </c>
      <c r="E1604" s="40" t="s">
        <v>26</v>
      </c>
      <c r="F1604" s="18">
        <v>-43.3</v>
      </c>
      <c r="G1604" s="17">
        <v>-40.5</v>
      </c>
      <c r="H1604" s="17">
        <v>-34.700000000000003</v>
      </c>
      <c r="I1604" s="17">
        <v>-32</v>
      </c>
      <c r="J1604" s="17">
        <v>-30.7</v>
      </c>
      <c r="K1604" s="30">
        <v>-27.3</v>
      </c>
      <c r="L1604" s="10">
        <f t="shared" si="335"/>
        <v>-26.166699999999999</v>
      </c>
      <c r="M1604" s="52" t="str">
        <f t="shared" si="336"/>
        <v>mid latitude</v>
      </c>
      <c r="N1604" s="83" t="s">
        <v>8</v>
      </c>
      <c r="O1604" s="34" t="s">
        <v>8</v>
      </c>
      <c r="P1604" s="34" t="s">
        <v>8</v>
      </c>
      <c r="Q1604" s="34" t="s">
        <v>8</v>
      </c>
      <c r="R1604" s="34" t="s">
        <v>8</v>
      </c>
      <c r="S1604" s="42" t="s">
        <v>8</v>
      </c>
      <c r="T1604" s="10" t="s">
        <v>8</v>
      </c>
      <c r="U1604" s="11" t="s">
        <v>8</v>
      </c>
      <c r="V1604" s="11" t="s">
        <v>8</v>
      </c>
      <c r="W1604" s="11" t="s">
        <v>8</v>
      </c>
      <c r="X1604" s="11" t="s">
        <v>8</v>
      </c>
      <c r="Y1604" s="12" t="s">
        <v>8</v>
      </c>
      <c r="Z1604" s="10">
        <f t="shared" si="333"/>
        <v>0.60904463627156646</v>
      </c>
      <c r="AA1604" s="11" t="s">
        <v>8</v>
      </c>
      <c r="AB1604" s="11">
        <f t="shared" si="334"/>
        <v>-0.21535087719298249</v>
      </c>
      <c r="AC1604" s="11" t="s">
        <v>8</v>
      </c>
      <c r="AD1604" s="9">
        <v>23.87</v>
      </c>
      <c r="AE1604" s="10">
        <v>17.319801113998899</v>
      </c>
      <c r="AF1604" s="11">
        <v>23.147780795881701</v>
      </c>
      <c r="AG1604" s="12">
        <v>29.3439022718903</v>
      </c>
      <c r="AH1604" s="10" t="s">
        <v>8</v>
      </c>
      <c r="AI1604" s="11" t="s">
        <v>8</v>
      </c>
      <c r="AJ1604" s="11" t="s">
        <v>8</v>
      </c>
      <c r="AK1604" s="11" t="s">
        <v>8</v>
      </c>
      <c r="AL1604" s="11" t="s">
        <v>8</v>
      </c>
      <c r="AM1604" s="11" t="s">
        <v>8</v>
      </c>
      <c r="AN1604" s="3" t="str">
        <f t="shared" si="337"/>
        <v>n/a</v>
      </c>
      <c r="AO1604" s="3" t="str">
        <f t="shared" si="338"/>
        <v>n/a</v>
      </c>
      <c r="AP1604" s="3" t="s">
        <v>8</v>
      </c>
      <c r="AQ1604" s="124"/>
      <c r="AR1604" s="4"/>
      <c r="AS1604" s="3"/>
    </row>
    <row r="1605" spans="1:45" ht="15" customHeight="1">
      <c r="A1605" s="11">
        <v>2.3932999999999999E-2</v>
      </c>
      <c r="B1605" s="32" t="s">
        <v>25</v>
      </c>
      <c r="C1605" s="17">
        <v>-26.166699999999999</v>
      </c>
      <c r="D1605" s="17">
        <v>34.0167</v>
      </c>
      <c r="E1605" s="40" t="s">
        <v>26</v>
      </c>
      <c r="F1605" s="18">
        <v>-43.3</v>
      </c>
      <c r="G1605" s="17">
        <v>-40.5</v>
      </c>
      <c r="H1605" s="17">
        <v>-34.700000000000003</v>
      </c>
      <c r="I1605" s="17">
        <v>-32</v>
      </c>
      <c r="J1605" s="17">
        <v>-30.7</v>
      </c>
      <c r="K1605" s="30">
        <v>-27.3</v>
      </c>
      <c r="L1605" s="10">
        <f t="shared" si="335"/>
        <v>-26.166699999999999</v>
      </c>
      <c r="M1605" s="52" t="str">
        <f t="shared" si="336"/>
        <v>mid latitude</v>
      </c>
      <c r="N1605" s="83" t="s">
        <v>8</v>
      </c>
      <c r="O1605" s="34" t="s">
        <v>8</v>
      </c>
      <c r="P1605" s="34" t="s">
        <v>8</v>
      </c>
      <c r="Q1605" s="34" t="s">
        <v>8</v>
      </c>
      <c r="R1605" s="34" t="s">
        <v>8</v>
      </c>
      <c r="S1605" s="42" t="s">
        <v>8</v>
      </c>
      <c r="T1605" s="10" t="s">
        <v>8</v>
      </c>
      <c r="U1605" s="11" t="s">
        <v>8</v>
      </c>
      <c r="V1605" s="11" t="s">
        <v>8</v>
      </c>
      <c r="W1605" s="11" t="s">
        <v>8</v>
      </c>
      <c r="X1605" s="11" t="s">
        <v>8</v>
      </c>
      <c r="Y1605" s="12" t="s">
        <v>8</v>
      </c>
      <c r="Z1605" s="10">
        <f t="shared" si="333"/>
        <v>0.60618102702830357</v>
      </c>
      <c r="AA1605" s="11" t="s">
        <v>8</v>
      </c>
      <c r="AB1605" s="11">
        <f t="shared" si="334"/>
        <v>-0.21739766081871345</v>
      </c>
      <c r="AC1605" s="11" t="s">
        <v>8</v>
      </c>
      <c r="AD1605" s="9">
        <v>23.73</v>
      </c>
      <c r="AE1605" s="10">
        <v>17.033118858629301</v>
      </c>
      <c r="AF1605" s="11">
        <v>22.956217834930499</v>
      </c>
      <c r="AG1605" s="12">
        <v>29.171148829904599</v>
      </c>
      <c r="AH1605" s="10" t="s">
        <v>8</v>
      </c>
      <c r="AI1605" s="11" t="s">
        <v>8</v>
      </c>
      <c r="AJ1605" s="11" t="s">
        <v>8</v>
      </c>
      <c r="AK1605" s="11" t="s">
        <v>8</v>
      </c>
      <c r="AL1605" s="11" t="s">
        <v>8</v>
      </c>
      <c r="AM1605" s="11" t="s">
        <v>8</v>
      </c>
      <c r="AN1605" s="3" t="str">
        <f t="shared" si="337"/>
        <v>n/a</v>
      </c>
      <c r="AO1605" s="3" t="str">
        <f t="shared" si="338"/>
        <v>n/a</v>
      </c>
      <c r="AP1605" s="3" t="s">
        <v>8</v>
      </c>
      <c r="AQ1605" s="124"/>
      <c r="AR1605" s="4"/>
      <c r="AS1605" s="3"/>
    </row>
    <row r="1606" spans="1:45" ht="15" customHeight="1">
      <c r="A1606" s="11">
        <v>2.6373999999999998E-2</v>
      </c>
      <c r="B1606" s="32" t="s">
        <v>25</v>
      </c>
      <c r="C1606" s="17">
        <v>-26.166699999999999</v>
      </c>
      <c r="D1606" s="17">
        <v>34.0167</v>
      </c>
      <c r="E1606" s="40" t="s">
        <v>26</v>
      </c>
      <c r="F1606" s="18">
        <v>-43.3</v>
      </c>
      <c r="G1606" s="17">
        <v>-40.5</v>
      </c>
      <c r="H1606" s="17">
        <v>-34.700000000000003</v>
      </c>
      <c r="I1606" s="17">
        <v>-32</v>
      </c>
      <c r="J1606" s="17">
        <v>-30.7</v>
      </c>
      <c r="K1606" s="30">
        <v>-27.3</v>
      </c>
      <c r="L1606" s="10">
        <f t="shared" si="335"/>
        <v>-26.166699999999999</v>
      </c>
      <c r="M1606" s="52" t="str">
        <f t="shared" si="336"/>
        <v>mid latitude</v>
      </c>
      <c r="N1606" s="83" t="s">
        <v>8</v>
      </c>
      <c r="O1606" s="34" t="s">
        <v>8</v>
      </c>
      <c r="P1606" s="34" t="s">
        <v>8</v>
      </c>
      <c r="Q1606" s="34" t="s">
        <v>8</v>
      </c>
      <c r="R1606" s="34" t="s">
        <v>8</v>
      </c>
      <c r="S1606" s="42" t="s">
        <v>8</v>
      </c>
      <c r="T1606" s="10" t="s">
        <v>8</v>
      </c>
      <c r="U1606" s="11" t="s">
        <v>8</v>
      </c>
      <c r="V1606" s="11" t="s">
        <v>8</v>
      </c>
      <c r="W1606" s="11" t="s">
        <v>8</v>
      </c>
      <c r="X1606" s="11" t="s">
        <v>8</v>
      </c>
      <c r="Y1606" s="12" t="s">
        <v>8</v>
      </c>
      <c r="Z1606" s="10">
        <f t="shared" si="333"/>
        <v>0.60945482612419077</v>
      </c>
      <c r="AA1606" s="11" t="s">
        <v>8</v>
      </c>
      <c r="AB1606" s="11">
        <f t="shared" si="334"/>
        <v>-0.21505847953216375</v>
      </c>
      <c r="AC1606" s="11" t="s">
        <v>8</v>
      </c>
      <c r="AD1606" s="9">
        <v>23.89</v>
      </c>
      <c r="AE1606" s="10">
        <v>17.2810901101351</v>
      </c>
      <c r="AF1606" s="11">
        <v>23.155461881571298</v>
      </c>
      <c r="AG1606" s="12">
        <v>29.447911299409402</v>
      </c>
      <c r="AH1606" s="10" t="s">
        <v>8</v>
      </c>
      <c r="AI1606" s="11" t="s">
        <v>8</v>
      </c>
      <c r="AJ1606" s="11" t="s">
        <v>8</v>
      </c>
      <c r="AK1606" s="11" t="s">
        <v>8</v>
      </c>
      <c r="AL1606" s="11" t="s">
        <v>8</v>
      </c>
      <c r="AM1606" s="11" t="s">
        <v>8</v>
      </c>
      <c r="AN1606" s="3" t="str">
        <f t="shared" si="337"/>
        <v>n/a</v>
      </c>
      <c r="AO1606" s="3" t="str">
        <f t="shared" si="338"/>
        <v>n/a</v>
      </c>
      <c r="AP1606" s="3" t="s">
        <v>8</v>
      </c>
      <c r="AQ1606" s="124"/>
      <c r="AR1606" s="4"/>
      <c r="AS1606" s="3"/>
    </row>
    <row r="1607" spans="1:45" ht="15" customHeight="1">
      <c r="A1607" s="11">
        <v>2.9575000000000001E-2</v>
      </c>
      <c r="B1607" s="32" t="s">
        <v>25</v>
      </c>
      <c r="C1607" s="17">
        <v>-26.166699999999999</v>
      </c>
      <c r="D1607" s="17">
        <v>34.0167</v>
      </c>
      <c r="E1607" s="40" t="s">
        <v>26</v>
      </c>
      <c r="F1607" s="18">
        <v>-43.3</v>
      </c>
      <c r="G1607" s="17">
        <v>-40.5</v>
      </c>
      <c r="H1607" s="17">
        <v>-34.700000000000003</v>
      </c>
      <c r="I1607" s="17">
        <v>-32</v>
      </c>
      <c r="J1607" s="17">
        <v>-30.7</v>
      </c>
      <c r="K1607" s="30">
        <v>-27.3</v>
      </c>
      <c r="L1607" s="10">
        <f t="shared" si="335"/>
        <v>-26.166699999999999</v>
      </c>
      <c r="M1607" s="52" t="str">
        <f t="shared" si="336"/>
        <v>mid latitude</v>
      </c>
      <c r="N1607" s="83" t="s">
        <v>8</v>
      </c>
      <c r="O1607" s="34" t="s">
        <v>8</v>
      </c>
      <c r="P1607" s="34" t="s">
        <v>8</v>
      </c>
      <c r="Q1607" s="34" t="s">
        <v>8</v>
      </c>
      <c r="R1607" s="34" t="s">
        <v>8</v>
      </c>
      <c r="S1607" s="42" t="s">
        <v>8</v>
      </c>
      <c r="T1607" s="10" t="s">
        <v>8</v>
      </c>
      <c r="U1607" s="11" t="s">
        <v>8</v>
      </c>
      <c r="V1607" s="11" t="s">
        <v>8</v>
      </c>
      <c r="W1607" s="11" t="s">
        <v>8</v>
      </c>
      <c r="X1607" s="11" t="s">
        <v>8</v>
      </c>
      <c r="Y1607" s="12" t="s">
        <v>8</v>
      </c>
      <c r="Z1607" s="10">
        <f t="shared" si="333"/>
        <v>0.6125400687227891</v>
      </c>
      <c r="AA1607" s="11" t="s">
        <v>8</v>
      </c>
      <c r="AB1607" s="11">
        <f t="shared" si="334"/>
        <v>-0.21286549707602345</v>
      </c>
      <c r="AC1607" s="11" t="s">
        <v>8</v>
      </c>
      <c r="AD1607" s="9">
        <v>24.04</v>
      </c>
      <c r="AE1607" s="10">
        <v>17.501208513626999</v>
      </c>
      <c r="AF1607" s="11">
        <v>23.348556905903301</v>
      </c>
      <c r="AG1607" s="12">
        <v>29.633986542246902</v>
      </c>
      <c r="AH1607" s="10" t="s">
        <v>8</v>
      </c>
      <c r="AI1607" s="11" t="s">
        <v>8</v>
      </c>
      <c r="AJ1607" s="11" t="s">
        <v>8</v>
      </c>
      <c r="AK1607" s="11" t="s">
        <v>8</v>
      </c>
      <c r="AL1607" s="11" t="s">
        <v>8</v>
      </c>
      <c r="AM1607" s="11" t="s">
        <v>8</v>
      </c>
      <c r="AN1607" s="3" t="str">
        <f t="shared" si="337"/>
        <v>n/a</v>
      </c>
      <c r="AO1607" s="3" t="str">
        <f t="shared" si="338"/>
        <v>n/a</v>
      </c>
      <c r="AP1607" s="3" t="s">
        <v>8</v>
      </c>
      <c r="AQ1607" s="124"/>
      <c r="AR1607" s="4"/>
      <c r="AS1607" s="3"/>
    </row>
    <row r="1608" spans="1:45" ht="15" customHeight="1">
      <c r="A1608" s="11">
        <v>3.3131999999999995E-2</v>
      </c>
      <c r="B1608" s="32" t="s">
        <v>25</v>
      </c>
      <c r="C1608" s="17">
        <v>-26.166699999999999</v>
      </c>
      <c r="D1608" s="17">
        <v>34.0167</v>
      </c>
      <c r="E1608" s="40" t="s">
        <v>26</v>
      </c>
      <c r="F1608" s="18">
        <v>-43.3</v>
      </c>
      <c r="G1608" s="17">
        <v>-40.5</v>
      </c>
      <c r="H1608" s="17">
        <v>-34.700000000000003</v>
      </c>
      <c r="I1608" s="17">
        <v>-32</v>
      </c>
      <c r="J1608" s="17">
        <v>-30.7</v>
      </c>
      <c r="K1608" s="30">
        <v>-27.3</v>
      </c>
      <c r="L1608" s="10">
        <f t="shared" si="335"/>
        <v>-26.166699999999999</v>
      </c>
      <c r="M1608" s="52" t="str">
        <f t="shared" si="336"/>
        <v>mid latitude</v>
      </c>
      <c r="N1608" s="83" t="s">
        <v>8</v>
      </c>
      <c r="O1608" s="34" t="s">
        <v>8</v>
      </c>
      <c r="P1608" s="34" t="s">
        <v>8</v>
      </c>
      <c r="Q1608" s="34" t="s">
        <v>8</v>
      </c>
      <c r="R1608" s="34" t="s">
        <v>8</v>
      </c>
      <c r="S1608" s="42" t="s">
        <v>8</v>
      </c>
      <c r="T1608" s="10" t="s">
        <v>8</v>
      </c>
      <c r="U1608" s="11" t="s">
        <v>8</v>
      </c>
      <c r="V1608" s="11" t="s">
        <v>8</v>
      </c>
      <c r="W1608" s="11" t="s">
        <v>8</v>
      </c>
      <c r="X1608" s="11" t="s">
        <v>8</v>
      </c>
      <c r="Y1608" s="12" t="s">
        <v>8</v>
      </c>
      <c r="Z1608" s="10">
        <f t="shared" si="333"/>
        <v>0.61274630601185853</v>
      </c>
      <c r="AA1608" s="11" t="s">
        <v>8</v>
      </c>
      <c r="AB1608" s="11">
        <f t="shared" si="334"/>
        <v>-0.21271929824561406</v>
      </c>
      <c r="AC1608" s="11" t="s">
        <v>8</v>
      </c>
      <c r="AD1608" s="9">
        <v>24.05</v>
      </c>
      <c r="AE1608" s="10">
        <v>17.552479924902499</v>
      </c>
      <c r="AF1608" s="11">
        <v>23.391456609561398</v>
      </c>
      <c r="AG1608" s="12">
        <v>29.679185954210499</v>
      </c>
      <c r="AH1608" s="10" t="s">
        <v>8</v>
      </c>
      <c r="AI1608" s="11" t="s">
        <v>8</v>
      </c>
      <c r="AJ1608" s="11" t="s">
        <v>8</v>
      </c>
      <c r="AK1608" s="11" t="s">
        <v>8</v>
      </c>
      <c r="AL1608" s="11" t="s">
        <v>8</v>
      </c>
      <c r="AM1608" s="11" t="s">
        <v>8</v>
      </c>
      <c r="AN1608" s="3" t="str">
        <f t="shared" si="337"/>
        <v>n/a</v>
      </c>
      <c r="AO1608" s="3" t="str">
        <f t="shared" si="338"/>
        <v>n/a</v>
      </c>
      <c r="AP1608" s="3" t="s">
        <v>8</v>
      </c>
      <c r="AQ1608" s="124"/>
      <c r="AR1608" s="4"/>
      <c r="AS1608" s="3"/>
    </row>
    <row r="1609" spans="1:45" ht="15" customHeight="1">
      <c r="A1609" s="11">
        <v>3.6332999999999997E-2</v>
      </c>
      <c r="B1609" s="32" t="s">
        <v>25</v>
      </c>
      <c r="C1609" s="17">
        <v>-26.166699999999999</v>
      </c>
      <c r="D1609" s="17">
        <v>34.0167</v>
      </c>
      <c r="E1609" s="40" t="s">
        <v>26</v>
      </c>
      <c r="F1609" s="18">
        <v>-43.3</v>
      </c>
      <c r="G1609" s="17">
        <v>-40.5</v>
      </c>
      <c r="H1609" s="17">
        <v>-34.700000000000003</v>
      </c>
      <c r="I1609" s="17">
        <v>-32</v>
      </c>
      <c r="J1609" s="17">
        <v>-30.7</v>
      </c>
      <c r="K1609" s="30">
        <v>-27.3</v>
      </c>
      <c r="L1609" s="10">
        <f t="shared" si="335"/>
        <v>-26.166699999999999</v>
      </c>
      <c r="M1609" s="52" t="str">
        <f t="shared" si="336"/>
        <v>mid latitude</v>
      </c>
      <c r="N1609" s="83" t="s">
        <v>8</v>
      </c>
      <c r="O1609" s="34" t="s">
        <v>8</v>
      </c>
      <c r="P1609" s="34" t="s">
        <v>8</v>
      </c>
      <c r="Q1609" s="34" t="s">
        <v>8</v>
      </c>
      <c r="R1609" s="34" t="s">
        <v>8</v>
      </c>
      <c r="S1609" s="42" t="s">
        <v>8</v>
      </c>
      <c r="T1609" s="10" t="s">
        <v>8</v>
      </c>
      <c r="U1609" s="11" t="s">
        <v>8</v>
      </c>
      <c r="V1609" s="11" t="s">
        <v>8</v>
      </c>
      <c r="W1609" s="11" t="s">
        <v>8</v>
      </c>
      <c r="X1609" s="11" t="s">
        <v>8</v>
      </c>
      <c r="Y1609" s="12" t="s">
        <v>8</v>
      </c>
      <c r="Z1609" s="10">
        <f t="shared" si="333"/>
        <v>0.62482764156345705</v>
      </c>
      <c r="AA1609" s="11" t="s">
        <v>8</v>
      </c>
      <c r="AB1609" s="11">
        <f t="shared" si="334"/>
        <v>-0.20423976608187136</v>
      </c>
      <c r="AC1609" s="11" t="s">
        <v>8</v>
      </c>
      <c r="AD1609" s="9">
        <v>24.63</v>
      </c>
      <c r="AE1609" s="10">
        <v>18.264017192186699</v>
      </c>
      <c r="AF1609" s="11">
        <v>24.1276798968916</v>
      </c>
      <c r="AG1609" s="12">
        <v>30.5290575231007</v>
      </c>
      <c r="AH1609" s="10" t="s">
        <v>8</v>
      </c>
      <c r="AI1609" s="11" t="s">
        <v>8</v>
      </c>
      <c r="AJ1609" s="11" t="s">
        <v>8</v>
      </c>
      <c r="AK1609" s="11" t="s">
        <v>8</v>
      </c>
      <c r="AL1609" s="11" t="s">
        <v>8</v>
      </c>
      <c r="AM1609" s="11" t="s">
        <v>8</v>
      </c>
      <c r="AN1609" s="3" t="str">
        <f t="shared" si="337"/>
        <v>n/a</v>
      </c>
      <c r="AO1609" s="3" t="str">
        <f t="shared" si="338"/>
        <v>n/a</v>
      </c>
      <c r="AP1609" s="3" t="s">
        <v>8</v>
      </c>
      <c r="AQ1609" s="124"/>
      <c r="AR1609" s="4"/>
      <c r="AS1609" s="3"/>
    </row>
    <row r="1610" spans="1:45" ht="15" customHeight="1">
      <c r="A1610" s="11">
        <v>3.9890000000000002E-2</v>
      </c>
      <c r="B1610" s="32" t="s">
        <v>25</v>
      </c>
      <c r="C1610" s="17">
        <v>-26.166699999999999</v>
      </c>
      <c r="D1610" s="17">
        <v>34.0167</v>
      </c>
      <c r="E1610" s="40" t="s">
        <v>26</v>
      </c>
      <c r="F1610" s="18">
        <v>-43.3</v>
      </c>
      <c r="G1610" s="17">
        <v>-40.5</v>
      </c>
      <c r="H1610" s="17">
        <v>-34.700000000000003</v>
      </c>
      <c r="I1610" s="17">
        <v>-32</v>
      </c>
      <c r="J1610" s="17">
        <v>-30.7</v>
      </c>
      <c r="K1610" s="30">
        <v>-27.3</v>
      </c>
      <c r="L1610" s="10">
        <f t="shared" si="335"/>
        <v>-26.166699999999999</v>
      </c>
      <c r="M1610" s="52" t="str">
        <f t="shared" si="336"/>
        <v>mid latitude</v>
      </c>
      <c r="N1610" s="83" t="s">
        <v>8</v>
      </c>
      <c r="O1610" s="34" t="s">
        <v>8</v>
      </c>
      <c r="P1610" s="34" t="s">
        <v>8</v>
      </c>
      <c r="Q1610" s="34" t="s">
        <v>8</v>
      </c>
      <c r="R1610" s="34" t="s">
        <v>8</v>
      </c>
      <c r="S1610" s="42" t="s">
        <v>8</v>
      </c>
      <c r="T1610" s="10" t="s">
        <v>8</v>
      </c>
      <c r="U1610" s="11" t="s">
        <v>8</v>
      </c>
      <c r="V1610" s="11" t="s">
        <v>8</v>
      </c>
      <c r="W1610" s="11" t="s">
        <v>8</v>
      </c>
      <c r="X1610" s="11" t="s">
        <v>8</v>
      </c>
      <c r="Y1610" s="12" t="s">
        <v>8</v>
      </c>
      <c r="Z1610" s="10">
        <f t="shared" si="333"/>
        <v>0.62862523772624834</v>
      </c>
      <c r="AA1610" s="11" t="s">
        <v>8</v>
      </c>
      <c r="AB1610" s="11">
        <f t="shared" si="334"/>
        <v>-0.20160818713450293</v>
      </c>
      <c r="AC1610" s="11" t="s">
        <v>8</v>
      </c>
      <c r="AD1610" s="9">
        <v>24.81</v>
      </c>
      <c r="AE1610" s="10">
        <v>18.525964692008198</v>
      </c>
      <c r="AF1610" s="11">
        <v>24.361553433007298</v>
      </c>
      <c r="AG1610" s="12">
        <v>30.820657711900399</v>
      </c>
      <c r="AH1610" s="10" t="s">
        <v>8</v>
      </c>
      <c r="AI1610" s="11" t="s">
        <v>8</v>
      </c>
      <c r="AJ1610" s="11" t="s">
        <v>8</v>
      </c>
      <c r="AK1610" s="11" t="s">
        <v>8</v>
      </c>
      <c r="AL1610" s="11" t="s">
        <v>8</v>
      </c>
      <c r="AM1610" s="11" t="s">
        <v>8</v>
      </c>
      <c r="AN1610" s="3" t="str">
        <f t="shared" si="337"/>
        <v>n/a</v>
      </c>
      <c r="AO1610" s="3" t="str">
        <f t="shared" si="338"/>
        <v>n/a</v>
      </c>
      <c r="AP1610" s="3" t="s">
        <v>8</v>
      </c>
      <c r="AQ1610" s="124"/>
      <c r="AR1610" s="4"/>
      <c r="AS1610" s="3"/>
    </row>
    <row r="1611" spans="1:45" ht="15" customHeight="1">
      <c r="A1611" s="11">
        <v>4.4158999999999997E-2</v>
      </c>
      <c r="B1611" s="32" t="s">
        <v>25</v>
      </c>
      <c r="C1611" s="17">
        <v>-26.166699999999999</v>
      </c>
      <c r="D1611" s="17">
        <v>34.0167</v>
      </c>
      <c r="E1611" s="40" t="s">
        <v>26</v>
      </c>
      <c r="F1611" s="18">
        <v>-43.3</v>
      </c>
      <c r="G1611" s="17">
        <v>-40.5</v>
      </c>
      <c r="H1611" s="17">
        <v>-34.700000000000003</v>
      </c>
      <c r="I1611" s="17">
        <v>-32</v>
      </c>
      <c r="J1611" s="17">
        <v>-30.7</v>
      </c>
      <c r="K1611" s="30">
        <v>-27.3</v>
      </c>
      <c r="L1611" s="10">
        <f t="shared" si="335"/>
        <v>-26.166699999999999</v>
      </c>
      <c r="M1611" s="52" t="str">
        <f t="shared" si="336"/>
        <v>mid latitude</v>
      </c>
      <c r="N1611" s="83" t="s">
        <v>8</v>
      </c>
      <c r="O1611" s="34" t="s">
        <v>8</v>
      </c>
      <c r="P1611" s="34" t="s">
        <v>8</v>
      </c>
      <c r="Q1611" s="34" t="s">
        <v>8</v>
      </c>
      <c r="R1611" s="34" t="s">
        <v>8</v>
      </c>
      <c r="S1611" s="42" t="s">
        <v>8</v>
      </c>
      <c r="T1611" s="10" t="s">
        <v>8</v>
      </c>
      <c r="U1611" s="11" t="s">
        <v>8</v>
      </c>
      <c r="V1611" s="11" t="s">
        <v>8</v>
      </c>
      <c r="W1611" s="11" t="s">
        <v>8</v>
      </c>
      <c r="X1611" s="11" t="s">
        <v>8</v>
      </c>
      <c r="Y1611" s="12" t="s">
        <v>8</v>
      </c>
      <c r="Z1611" s="10">
        <f t="shared" si="333"/>
        <v>0.62756804063787419</v>
      </c>
      <c r="AA1611" s="11" t="s">
        <v>8</v>
      </c>
      <c r="AB1611" s="11">
        <f t="shared" si="334"/>
        <v>-0.20233918128654968</v>
      </c>
      <c r="AC1611" s="11" t="s">
        <v>8</v>
      </c>
      <c r="AD1611" s="9">
        <v>24.76</v>
      </c>
      <c r="AE1611" s="10">
        <v>18.460464916500602</v>
      </c>
      <c r="AF1611" s="11">
        <v>24.286634221464599</v>
      </c>
      <c r="AG1611" s="12">
        <v>30.805333639531899</v>
      </c>
      <c r="AH1611" s="10" t="s">
        <v>8</v>
      </c>
      <c r="AI1611" s="11" t="s">
        <v>8</v>
      </c>
      <c r="AJ1611" s="11" t="s">
        <v>8</v>
      </c>
      <c r="AK1611" s="11" t="s">
        <v>8</v>
      </c>
      <c r="AL1611" s="11" t="s">
        <v>8</v>
      </c>
      <c r="AM1611" s="11" t="s">
        <v>8</v>
      </c>
      <c r="AN1611" s="3" t="str">
        <f t="shared" si="337"/>
        <v>n/a</v>
      </c>
      <c r="AO1611" s="3" t="str">
        <f t="shared" si="338"/>
        <v>n/a</v>
      </c>
      <c r="AP1611" s="3" t="s">
        <v>8</v>
      </c>
      <c r="AQ1611" s="124"/>
      <c r="AR1611" s="4"/>
      <c r="AS1611" s="3"/>
    </row>
    <row r="1612" spans="1:45" ht="15" customHeight="1">
      <c r="A1612" s="11">
        <v>4.8070999999999996E-2</v>
      </c>
      <c r="B1612" s="32" t="s">
        <v>25</v>
      </c>
      <c r="C1612" s="17">
        <v>-26.166699999999999</v>
      </c>
      <c r="D1612" s="17">
        <v>34.0167</v>
      </c>
      <c r="E1612" s="40" t="s">
        <v>26</v>
      </c>
      <c r="F1612" s="18">
        <v>-43.3</v>
      </c>
      <c r="G1612" s="17">
        <v>-40.5</v>
      </c>
      <c r="H1612" s="17">
        <v>-34.700000000000003</v>
      </c>
      <c r="I1612" s="17">
        <v>-32</v>
      </c>
      <c r="J1612" s="17">
        <v>-30.7</v>
      </c>
      <c r="K1612" s="30">
        <v>-27.3</v>
      </c>
      <c r="L1612" s="10">
        <f t="shared" si="335"/>
        <v>-26.166699999999999</v>
      </c>
      <c r="M1612" s="52" t="str">
        <f t="shared" si="336"/>
        <v>mid latitude</v>
      </c>
      <c r="N1612" s="83" t="s">
        <v>8</v>
      </c>
      <c r="O1612" s="34" t="s">
        <v>8</v>
      </c>
      <c r="P1612" s="34" t="s">
        <v>8</v>
      </c>
      <c r="Q1612" s="34" t="s">
        <v>8</v>
      </c>
      <c r="R1612" s="34" t="s">
        <v>8</v>
      </c>
      <c r="S1612" s="42" t="s">
        <v>8</v>
      </c>
      <c r="T1612" s="10" t="s">
        <v>8</v>
      </c>
      <c r="U1612" s="11" t="s">
        <v>8</v>
      </c>
      <c r="V1612" s="11" t="s">
        <v>8</v>
      </c>
      <c r="W1612" s="11" t="s">
        <v>8</v>
      </c>
      <c r="X1612" s="11" t="s">
        <v>8</v>
      </c>
      <c r="Y1612" s="12" t="s">
        <v>8</v>
      </c>
      <c r="Z1612" s="10">
        <f t="shared" si="333"/>
        <v>0.62862523772624834</v>
      </c>
      <c r="AA1612" s="11" t="s">
        <v>8</v>
      </c>
      <c r="AB1612" s="11">
        <f t="shared" si="334"/>
        <v>-0.20160818713450293</v>
      </c>
      <c r="AC1612" s="11" t="s">
        <v>8</v>
      </c>
      <c r="AD1612" s="9">
        <v>24.81</v>
      </c>
      <c r="AE1612" s="10">
        <v>18.515576370668501</v>
      </c>
      <c r="AF1612" s="11">
        <v>24.348785211687499</v>
      </c>
      <c r="AG1612" s="12">
        <v>30.8889131514374</v>
      </c>
      <c r="AH1612" s="10" t="s">
        <v>8</v>
      </c>
      <c r="AI1612" s="11" t="s">
        <v>8</v>
      </c>
      <c r="AJ1612" s="11" t="s">
        <v>8</v>
      </c>
      <c r="AK1612" s="11" t="s">
        <v>8</v>
      </c>
      <c r="AL1612" s="11" t="s">
        <v>8</v>
      </c>
      <c r="AM1612" s="11" t="s">
        <v>8</v>
      </c>
      <c r="AN1612" s="3" t="str">
        <f t="shared" si="337"/>
        <v>n/a</v>
      </c>
      <c r="AO1612" s="3" t="str">
        <f t="shared" si="338"/>
        <v>n/a</v>
      </c>
      <c r="AP1612" s="3" t="s">
        <v>8</v>
      </c>
      <c r="AQ1612" s="124"/>
      <c r="AR1612" s="4"/>
      <c r="AS1612" s="3"/>
    </row>
    <row r="1613" spans="1:45" ht="15" customHeight="1">
      <c r="A1613" s="11">
        <v>5.1984000000000002E-2</v>
      </c>
      <c r="B1613" s="32" t="s">
        <v>25</v>
      </c>
      <c r="C1613" s="17">
        <v>-26.166699999999999</v>
      </c>
      <c r="D1613" s="17">
        <v>34.0167</v>
      </c>
      <c r="E1613" s="40" t="s">
        <v>26</v>
      </c>
      <c r="F1613" s="18">
        <v>-43.3</v>
      </c>
      <c r="G1613" s="17">
        <v>-40.5</v>
      </c>
      <c r="H1613" s="17">
        <v>-34.700000000000003</v>
      </c>
      <c r="I1613" s="17">
        <v>-32</v>
      </c>
      <c r="J1613" s="17">
        <v>-30.7</v>
      </c>
      <c r="K1613" s="30">
        <v>-27.3</v>
      </c>
      <c r="L1613" s="10">
        <f t="shared" si="335"/>
        <v>-26.166699999999999</v>
      </c>
      <c r="M1613" s="52" t="str">
        <f t="shared" si="336"/>
        <v>mid latitude</v>
      </c>
      <c r="N1613" s="83" t="s">
        <v>8</v>
      </c>
      <c r="O1613" s="34" t="s">
        <v>8</v>
      </c>
      <c r="P1613" s="34" t="s">
        <v>8</v>
      </c>
      <c r="Q1613" s="34" t="s">
        <v>8</v>
      </c>
      <c r="R1613" s="34" t="s">
        <v>8</v>
      </c>
      <c r="S1613" s="42" t="s">
        <v>8</v>
      </c>
      <c r="T1613" s="10" t="s">
        <v>8</v>
      </c>
      <c r="U1613" s="11" t="s">
        <v>8</v>
      </c>
      <c r="V1613" s="11" t="s">
        <v>8</v>
      </c>
      <c r="W1613" s="11" t="s">
        <v>8</v>
      </c>
      <c r="X1613" s="11" t="s">
        <v>8</v>
      </c>
      <c r="Y1613" s="12" t="s">
        <v>8</v>
      </c>
      <c r="Z1613" s="10">
        <f t="shared" si="333"/>
        <v>0.63436495292024786</v>
      </c>
      <c r="AA1613" s="11" t="s">
        <v>8</v>
      </c>
      <c r="AB1613" s="11">
        <f t="shared" si="334"/>
        <v>-0.19766081871345031</v>
      </c>
      <c r="AC1613" s="11" t="s">
        <v>8</v>
      </c>
      <c r="AD1613" s="9">
        <v>25.08</v>
      </c>
      <c r="AE1613" s="10">
        <v>18.896313591215499</v>
      </c>
      <c r="AF1613" s="11">
        <v>24.698192085195</v>
      </c>
      <c r="AG1613" s="12">
        <v>31.259438059388099</v>
      </c>
      <c r="AH1613" s="10" t="s">
        <v>8</v>
      </c>
      <c r="AI1613" s="11" t="s">
        <v>8</v>
      </c>
      <c r="AJ1613" s="11" t="s">
        <v>8</v>
      </c>
      <c r="AK1613" s="11" t="s">
        <v>8</v>
      </c>
      <c r="AL1613" s="11" t="s">
        <v>8</v>
      </c>
      <c r="AM1613" s="11" t="s">
        <v>8</v>
      </c>
      <c r="AN1613" s="3" t="str">
        <f t="shared" si="337"/>
        <v>n/a</v>
      </c>
      <c r="AO1613" s="3" t="str">
        <f t="shared" si="338"/>
        <v>n/a</v>
      </c>
      <c r="AP1613" s="3" t="s">
        <v>8</v>
      </c>
      <c r="AQ1613" s="124"/>
      <c r="AR1613" s="4"/>
      <c r="AS1613" s="3"/>
    </row>
    <row r="1614" spans="1:45" ht="15" customHeight="1">
      <c r="A1614" s="11">
        <v>5.5896999999999995E-2</v>
      </c>
      <c r="B1614" s="32" t="s">
        <v>25</v>
      </c>
      <c r="C1614" s="17">
        <v>-26.166699999999999</v>
      </c>
      <c r="D1614" s="17">
        <v>34.0167</v>
      </c>
      <c r="E1614" s="40" t="s">
        <v>26</v>
      </c>
      <c r="F1614" s="18">
        <v>-43.3</v>
      </c>
      <c r="G1614" s="17">
        <v>-40.5</v>
      </c>
      <c r="H1614" s="17">
        <v>-34.700000000000003</v>
      </c>
      <c r="I1614" s="17">
        <v>-32</v>
      </c>
      <c r="J1614" s="17">
        <v>-30.7</v>
      </c>
      <c r="K1614" s="30">
        <v>-27.3</v>
      </c>
      <c r="L1614" s="10">
        <f t="shared" si="335"/>
        <v>-26.166699999999999</v>
      </c>
      <c r="M1614" s="52" t="str">
        <f t="shared" si="336"/>
        <v>mid latitude</v>
      </c>
      <c r="N1614" s="83" t="s">
        <v>8</v>
      </c>
      <c r="O1614" s="34" t="s">
        <v>8</v>
      </c>
      <c r="P1614" s="34" t="s">
        <v>8</v>
      </c>
      <c r="Q1614" s="34" t="s">
        <v>8</v>
      </c>
      <c r="R1614" s="34" t="s">
        <v>8</v>
      </c>
      <c r="S1614" s="42" t="s">
        <v>8</v>
      </c>
      <c r="T1614" s="10" t="s">
        <v>8</v>
      </c>
      <c r="U1614" s="11" t="s">
        <v>8</v>
      </c>
      <c r="V1614" s="11" t="s">
        <v>8</v>
      </c>
      <c r="W1614" s="11" t="s">
        <v>8</v>
      </c>
      <c r="X1614" s="11" t="s">
        <v>8</v>
      </c>
      <c r="Y1614" s="12" t="s">
        <v>8</v>
      </c>
      <c r="Z1614" s="10">
        <f t="shared" si="333"/>
        <v>0.63372462750000913</v>
      </c>
      <c r="AA1614" s="11" t="s">
        <v>8</v>
      </c>
      <c r="AB1614" s="11">
        <f t="shared" si="334"/>
        <v>-0.19809941520467839</v>
      </c>
      <c r="AC1614" s="11" t="s">
        <v>8</v>
      </c>
      <c r="AD1614" s="9">
        <v>25.05</v>
      </c>
      <c r="AE1614" s="10">
        <v>18.890602183803399</v>
      </c>
      <c r="AF1614" s="11">
        <v>24.655305299300402</v>
      </c>
      <c r="AG1614" s="12">
        <v>31.179034738159299</v>
      </c>
      <c r="AH1614" s="10" t="s">
        <v>8</v>
      </c>
      <c r="AI1614" s="11" t="s">
        <v>8</v>
      </c>
      <c r="AJ1614" s="11" t="s">
        <v>8</v>
      </c>
      <c r="AK1614" s="11" t="s">
        <v>8</v>
      </c>
      <c r="AL1614" s="11" t="s">
        <v>8</v>
      </c>
      <c r="AM1614" s="11" t="s">
        <v>8</v>
      </c>
      <c r="AN1614" s="3" t="str">
        <f t="shared" si="337"/>
        <v>n/a</v>
      </c>
      <c r="AO1614" s="3" t="str">
        <f t="shared" si="338"/>
        <v>n/a</v>
      </c>
      <c r="AP1614" s="3" t="s">
        <v>8</v>
      </c>
      <c r="AQ1614" s="124"/>
      <c r="AR1614" s="4"/>
      <c r="AS1614" s="3"/>
    </row>
    <row r="1615" spans="1:45" ht="15" customHeight="1">
      <c r="A1615" s="11">
        <v>5.8741999999999996E-2</v>
      </c>
      <c r="B1615" s="32" t="s">
        <v>25</v>
      </c>
      <c r="C1615" s="17">
        <v>-26.166699999999999</v>
      </c>
      <c r="D1615" s="17">
        <v>34.0167</v>
      </c>
      <c r="E1615" s="40" t="s">
        <v>26</v>
      </c>
      <c r="F1615" s="18">
        <v>-43.3</v>
      </c>
      <c r="G1615" s="17">
        <v>-40.5</v>
      </c>
      <c r="H1615" s="17">
        <v>-34.700000000000003</v>
      </c>
      <c r="I1615" s="17">
        <v>-32</v>
      </c>
      <c r="J1615" s="17">
        <v>-30.7</v>
      </c>
      <c r="K1615" s="30">
        <v>-27.3</v>
      </c>
      <c r="L1615" s="10">
        <f t="shared" si="335"/>
        <v>-26.166699999999999</v>
      </c>
      <c r="M1615" s="52" t="str">
        <f t="shared" si="336"/>
        <v>mid latitude</v>
      </c>
      <c r="N1615" s="83" t="s">
        <v>8</v>
      </c>
      <c r="O1615" s="34" t="s">
        <v>8</v>
      </c>
      <c r="P1615" s="34" t="s">
        <v>8</v>
      </c>
      <c r="Q1615" s="34" t="s">
        <v>8</v>
      </c>
      <c r="R1615" s="34" t="s">
        <v>8</v>
      </c>
      <c r="S1615" s="42" t="s">
        <v>8</v>
      </c>
      <c r="T1615" s="10" t="s">
        <v>8</v>
      </c>
      <c r="U1615" s="11" t="s">
        <v>8</v>
      </c>
      <c r="V1615" s="11" t="s">
        <v>8</v>
      </c>
      <c r="W1615" s="11" t="s">
        <v>8</v>
      </c>
      <c r="X1615" s="11" t="s">
        <v>8</v>
      </c>
      <c r="Y1615" s="12" t="s">
        <v>8</v>
      </c>
      <c r="Z1615" s="10">
        <f t="shared" si="333"/>
        <v>0.63095734448019325</v>
      </c>
      <c r="AA1615" s="11" t="s">
        <v>8</v>
      </c>
      <c r="AB1615" s="11">
        <f t="shared" si="334"/>
        <v>-0.2</v>
      </c>
      <c r="AC1615" s="11" t="s">
        <v>8</v>
      </c>
      <c r="AD1615" s="9">
        <v>24.92</v>
      </c>
      <c r="AE1615" s="10">
        <v>18.649795762119101</v>
      </c>
      <c r="AF1615" s="11">
        <v>24.511116052416401</v>
      </c>
      <c r="AG1615" s="12">
        <v>31.017062605830901</v>
      </c>
      <c r="AH1615" s="10" t="s">
        <v>8</v>
      </c>
      <c r="AI1615" s="11" t="s">
        <v>8</v>
      </c>
      <c r="AJ1615" s="11" t="s">
        <v>8</v>
      </c>
      <c r="AK1615" s="11" t="s">
        <v>8</v>
      </c>
      <c r="AL1615" s="11" t="s">
        <v>8</v>
      </c>
      <c r="AM1615" s="11" t="s">
        <v>8</v>
      </c>
      <c r="AN1615" s="3" t="str">
        <f t="shared" si="337"/>
        <v>n/a</v>
      </c>
      <c r="AO1615" s="3" t="str">
        <f t="shared" si="338"/>
        <v>n/a</v>
      </c>
      <c r="AP1615" s="3" t="s">
        <v>8</v>
      </c>
      <c r="AQ1615" s="124"/>
      <c r="AR1615" s="4"/>
      <c r="AS1615" s="3"/>
    </row>
    <row r="1616" spans="1:45" ht="15" customHeight="1">
      <c r="A1616" s="11">
        <v>6.0876E-2</v>
      </c>
      <c r="B1616" s="32" t="s">
        <v>25</v>
      </c>
      <c r="C1616" s="17">
        <v>-26.166699999999999</v>
      </c>
      <c r="D1616" s="17">
        <v>34.0167</v>
      </c>
      <c r="E1616" s="40" t="s">
        <v>26</v>
      </c>
      <c r="F1616" s="18">
        <v>-43.3</v>
      </c>
      <c r="G1616" s="17">
        <v>-40.5</v>
      </c>
      <c r="H1616" s="17">
        <v>-34.700000000000003</v>
      </c>
      <c r="I1616" s="17">
        <v>-32</v>
      </c>
      <c r="J1616" s="17">
        <v>-30.7</v>
      </c>
      <c r="K1616" s="30">
        <v>-27.3</v>
      </c>
      <c r="L1616" s="10">
        <f t="shared" si="335"/>
        <v>-26.166699999999999</v>
      </c>
      <c r="M1616" s="52" t="str">
        <f t="shared" si="336"/>
        <v>mid latitude</v>
      </c>
      <c r="N1616" s="83" t="s">
        <v>8</v>
      </c>
      <c r="O1616" s="34" t="s">
        <v>8</v>
      </c>
      <c r="P1616" s="34" t="s">
        <v>8</v>
      </c>
      <c r="Q1616" s="34" t="s">
        <v>8</v>
      </c>
      <c r="R1616" s="34" t="s">
        <v>8</v>
      </c>
      <c r="S1616" s="42" t="s">
        <v>8</v>
      </c>
      <c r="T1616" s="10" t="s">
        <v>8</v>
      </c>
      <c r="U1616" s="11" t="s">
        <v>8</v>
      </c>
      <c r="V1616" s="11" t="s">
        <v>8</v>
      </c>
      <c r="W1616" s="11" t="s">
        <v>8</v>
      </c>
      <c r="X1616" s="11" t="s">
        <v>8</v>
      </c>
      <c r="Y1616" s="12" t="s">
        <v>8</v>
      </c>
      <c r="Z1616" s="10">
        <f t="shared" si="333"/>
        <v>0.63351132935702592</v>
      </c>
      <c r="AA1616" s="11" t="s">
        <v>8</v>
      </c>
      <c r="AB1616" s="11">
        <f t="shared" si="334"/>
        <v>-0.19824561403508778</v>
      </c>
      <c r="AC1616" s="11" t="s">
        <v>8</v>
      </c>
      <c r="AD1616" s="9">
        <v>25.04</v>
      </c>
      <c r="AE1616" s="10">
        <v>18.808063663127001</v>
      </c>
      <c r="AF1616" s="11">
        <v>24.638182125690001</v>
      </c>
      <c r="AG1616" s="12">
        <v>31.271870994497</v>
      </c>
      <c r="AH1616" s="10" t="s">
        <v>8</v>
      </c>
      <c r="AI1616" s="11" t="s">
        <v>8</v>
      </c>
      <c r="AJ1616" s="11" t="s">
        <v>8</v>
      </c>
      <c r="AK1616" s="11" t="s">
        <v>8</v>
      </c>
      <c r="AL1616" s="11" t="s">
        <v>8</v>
      </c>
      <c r="AM1616" s="11" t="s">
        <v>8</v>
      </c>
      <c r="AN1616" s="3" t="str">
        <f t="shared" si="337"/>
        <v>n/a</v>
      </c>
      <c r="AO1616" s="3" t="str">
        <f t="shared" si="338"/>
        <v>n/a</v>
      </c>
      <c r="AP1616" s="3" t="s">
        <v>8</v>
      </c>
      <c r="AQ1616" s="124"/>
      <c r="AR1616" s="4"/>
      <c r="AS1616" s="3"/>
    </row>
    <row r="1617" spans="1:45" ht="15" customHeight="1">
      <c r="A1617" s="11">
        <v>6.3010999999999998E-2</v>
      </c>
      <c r="B1617" s="32" t="s">
        <v>25</v>
      </c>
      <c r="C1617" s="17">
        <v>-26.166699999999999</v>
      </c>
      <c r="D1617" s="17">
        <v>34.0167</v>
      </c>
      <c r="E1617" s="40" t="s">
        <v>26</v>
      </c>
      <c r="F1617" s="18">
        <v>-43.3</v>
      </c>
      <c r="G1617" s="17">
        <v>-40.5</v>
      </c>
      <c r="H1617" s="17">
        <v>-34.700000000000003</v>
      </c>
      <c r="I1617" s="17">
        <v>-32</v>
      </c>
      <c r="J1617" s="17">
        <v>-30.7</v>
      </c>
      <c r="K1617" s="30">
        <v>-27.3</v>
      </c>
      <c r="L1617" s="10">
        <f t="shared" si="335"/>
        <v>-26.166699999999999</v>
      </c>
      <c r="M1617" s="52" t="str">
        <f t="shared" si="336"/>
        <v>mid latitude</v>
      </c>
      <c r="N1617" s="83" t="s">
        <v>8</v>
      </c>
      <c r="O1617" s="34" t="s">
        <v>8</v>
      </c>
      <c r="P1617" s="34" t="s">
        <v>8</v>
      </c>
      <c r="Q1617" s="34" t="s">
        <v>8</v>
      </c>
      <c r="R1617" s="34" t="s">
        <v>8</v>
      </c>
      <c r="S1617" s="42" t="s">
        <v>8</v>
      </c>
      <c r="T1617" s="10" t="s">
        <v>8</v>
      </c>
      <c r="U1617" s="11" t="s">
        <v>8</v>
      </c>
      <c r="V1617" s="11" t="s">
        <v>8</v>
      </c>
      <c r="W1617" s="11" t="s">
        <v>8</v>
      </c>
      <c r="X1617" s="11" t="s">
        <v>8</v>
      </c>
      <c r="Y1617" s="12" t="s">
        <v>8</v>
      </c>
      <c r="Z1617" s="10">
        <f t="shared" si="333"/>
        <v>0.64665481341576192</v>
      </c>
      <c r="AA1617" s="11" t="s">
        <v>8</v>
      </c>
      <c r="AB1617" s="11">
        <f t="shared" si="334"/>
        <v>-0.18932748538011701</v>
      </c>
      <c r="AC1617" s="11" t="s">
        <v>8</v>
      </c>
      <c r="AD1617" s="9">
        <v>25.65</v>
      </c>
      <c r="AE1617" s="10">
        <v>19.692867142705701</v>
      </c>
      <c r="AF1617" s="11">
        <v>25.492460045575701</v>
      </c>
      <c r="AG1617" s="12">
        <v>32.184531620352097</v>
      </c>
      <c r="AH1617" s="10" t="s">
        <v>8</v>
      </c>
      <c r="AI1617" s="11" t="s">
        <v>8</v>
      </c>
      <c r="AJ1617" s="11" t="s">
        <v>8</v>
      </c>
      <c r="AK1617" s="11" t="s">
        <v>8</v>
      </c>
      <c r="AL1617" s="11" t="s">
        <v>8</v>
      </c>
      <c r="AM1617" s="11" t="s">
        <v>8</v>
      </c>
      <c r="AN1617" s="3" t="str">
        <f t="shared" si="337"/>
        <v>n/a</v>
      </c>
      <c r="AO1617" s="3" t="str">
        <f t="shared" si="338"/>
        <v>n/a</v>
      </c>
      <c r="AP1617" s="3" t="s">
        <v>8</v>
      </c>
      <c r="AQ1617" s="124"/>
      <c r="AR1617" s="4"/>
      <c r="AS1617" s="3"/>
    </row>
    <row r="1618" spans="1:45" ht="15" customHeight="1">
      <c r="A1618" s="11">
        <v>6.4788999999999999E-2</v>
      </c>
      <c r="B1618" s="32" t="s">
        <v>25</v>
      </c>
      <c r="C1618" s="17">
        <v>-26.166699999999999</v>
      </c>
      <c r="D1618" s="17">
        <v>34.0167</v>
      </c>
      <c r="E1618" s="40" t="s">
        <v>26</v>
      </c>
      <c r="F1618" s="18">
        <v>-43.3</v>
      </c>
      <c r="G1618" s="17">
        <v>-40.5</v>
      </c>
      <c r="H1618" s="17">
        <v>-34.700000000000003</v>
      </c>
      <c r="I1618" s="17">
        <v>-32</v>
      </c>
      <c r="J1618" s="17">
        <v>-30.7</v>
      </c>
      <c r="K1618" s="30">
        <v>-27.3</v>
      </c>
      <c r="L1618" s="10">
        <f t="shared" si="335"/>
        <v>-26.166699999999999</v>
      </c>
      <c r="M1618" s="52" t="str">
        <f t="shared" si="336"/>
        <v>mid latitude</v>
      </c>
      <c r="N1618" s="83" t="s">
        <v>8</v>
      </c>
      <c r="O1618" s="34" t="s">
        <v>8</v>
      </c>
      <c r="P1618" s="34" t="s">
        <v>8</v>
      </c>
      <c r="Q1618" s="34" t="s">
        <v>8</v>
      </c>
      <c r="R1618" s="34" t="s">
        <v>8</v>
      </c>
      <c r="S1618" s="42" t="s">
        <v>8</v>
      </c>
      <c r="T1618" s="10" t="s">
        <v>8</v>
      </c>
      <c r="U1618" s="11" t="s">
        <v>8</v>
      </c>
      <c r="V1618" s="11" t="s">
        <v>8</v>
      </c>
      <c r="W1618" s="11" t="s">
        <v>8</v>
      </c>
      <c r="X1618" s="11" t="s">
        <v>8</v>
      </c>
      <c r="Y1618" s="12" t="s">
        <v>8</v>
      </c>
      <c r="Z1618" s="10">
        <f t="shared" si="333"/>
        <v>0.64166734985289298</v>
      </c>
      <c r="AA1618" s="11" t="s">
        <v>8</v>
      </c>
      <c r="AB1618" s="11">
        <f t="shared" si="334"/>
        <v>-0.19269005847953219</v>
      </c>
      <c r="AC1618" s="11" t="s">
        <v>8</v>
      </c>
      <c r="AD1618" s="9">
        <v>25.42</v>
      </c>
      <c r="AE1618" s="10">
        <v>19.375823760079399</v>
      </c>
      <c r="AF1618" s="11">
        <v>25.130222639569201</v>
      </c>
      <c r="AG1618" s="12">
        <v>31.847812598647</v>
      </c>
      <c r="AH1618" s="10" t="s">
        <v>8</v>
      </c>
      <c r="AI1618" s="11" t="s">
        <v>8</v>
      </c>
      <c r="AJ1618" s="11" t="s">
        <v>8</v>
      </c>
      <c r="AK1618" s="11" t="s">
        <v>8</v>
      </c>
      <c r="AL1618" s="11" t="s">
        <v>8</v>
      </c>
      <c r="AM1618" s="11" t="s">
        <v>8</v>
      </c>
      <c r="AN1618" s="3" t="str">
        <f t="shared" si="337"/>
        <v>n/a</v>
      </c>
      <c r="AO1618" s="3" t="str">
        <f t="shared" si="338"/>
        <v>n/a</v>
      </c>
      <c r="AP1618" s="3" t="s">
        <v>8</v>
      </c>
      <c r="AQ1618" s="124"/>
      <c r="AR1618" s="4"/>
      <c r="AS1618" s="3"/>
    </row>
    <row r="1619" spans="1:45" ht="15" customHeight="1">
      <c r="A1619" s="11">
        <v>6.6922999999999996E-2</v>
      </c>
      <c r="B1619" s="32" t="s">
        <v>25</v>
      </c>
      <c r="C1619" s="17">
        <v>-26.166699999999999</v>
      </c>
      <c r="D1619" s="17">
        <v>34.0167</v>
      </c>
      <c r="E1619" s="40" t="s">
        <v>26</v>
      </c>
      <c r="F1619" s="18">
        <v>-43.3</v>
      </c>
      <c r="G1619" s="17">
        <v>-40.5</v>
      </c>
      <c r="H1619" s="17">
        <v>-34.700000000000003</v>
      </c>
      <c r="I1619" s="17">
        <v>-32</v>
      </c>
      <c r="J1619" s="17">
        <v>-30.7</v>
      </c>
      <c r="K1619" s="30">
        <v>-27.3</v>
      </c>
      <c r="L1619" s="10">
        <f t="shared" si="335"/>
        <v>-26.166699999999999</v>
      </c>
      <c r="M1619" s="52" t="str">
        <f t="shared" si="336"/>
        <v>mid latitude</v>
      </c>
      <c r="N1619" s="83" t="s">
        <v>8</v>
      </c>
      <c r="O1619" s="34" t="s">
        <v>8</v>
      </c>
      <c r="P1619" s="34" t="s">
        <v>8</v>
      </c>
      <c r="Q1619" s="34" t="s">
        <v>8</v>
      </c>
      <c r="R1619" s="34" t="s">
        <v>8</v>
      </c>
      <c r="S1619" s="42" t="s">
        <v>8</v>
      </c>
      <c r="T1619" s="10" t="s">
        <v>8</v>
      </c>
      <c r="U1619" s="11" t="s">
        <v>8</v>
      </c>
      <c r="V1619" s="11" t="s">
        <v>8</v>
      </c>
      <c r="W1619" s="11" t="s">
        <v>8</v>
      </c>
      <c r="X1619" s="11" t="s">
        <v>8</v>
      </c>
      <c r="Y1619" s="12" t="s">
        <v>8</v>
      </c>
      <c r="Z1619" s="10">
        <f t="shared" si="333"/>
        <v>0.62989622534681977</v>
      </c>
      <c r="AA1619" s="11" t="s">
        <v>8</v>
      </c>
      <c r="AB1619" s="11">
        <f t="shared" si="334"/>
        <v>-0.20073099415204679</v>
      </c>
      <c r="AC1619" s="11" t="s">
        <v>8</v>
      </c>
      <c r="AD1619" s="9">
        <v>24.87</v>
      </c>
      <c r="AE1619" s="10">
        <v>18.6433330172874</v>
      </c>
      <c r="AF1619" s="11">
        <v>24.434657518304899</v>
      </c>
      <c r="AG1619" s="12">
        <v>30.91836327959</v>
      </c>
      <c r="AH1619" s="10" t="s">
        <v>8</v>
      </c>
      <c r="AI1619" s="11" t="s">
        <v>8</v>
      </c>
      <c r="AJ1619" s="11" t="s">
        <v>8</v>
      </c>
      <c r="AK1619" s="11" t="s">
        <v>8</v>
      </c>
      <c r="AL1619" s="11" t="s">
        <v>8</v>
      </c>
      <c r="AM1619" s="11" t="s">
        <v>8</v>
      </c>
      <c r="AN1619" s="3" t="str">
        <f t="shared" si="337"/>
        <v>n/a</v>
      </c>
      <c r="AO1619" s="3" t="str">
        <f t="shared" si="338"/>
        <v>n/a</v>
      </c>
      <c r="AP1619" s="3" t="s">
        <v>8</v>
      </c>
      <c r="AQ1619" s="124"/>
      <c r="AR1619" s="4"/>
      <c r="AS1619" s="3"/>
    </row>
    <row r="1620" spans="1:45" ht="15" customHeight="1">
      <c r="A1620" s="11">
        <v>6.9769000000000012E-2</v>
      </c>
      <c r="B1620" s="32" t="s">
        <v>25</v>
      </c>
      <c r="C1620" s="17">
        <v>-26.166699999999999</v>
      </c>
      <c r="D1620" s="17">
        <v>34.0167</v>
      </c>
      <c r="E1620" s="40" t="s">
        <v>26</v>
      </c>
      <c r="F1620" s="18">
        <v>-43.3</v>
      </c>
      <c r="G1620" s="17">
        <v>-40.5</v>
      </c>
      <c r="H1620" s="17">
        <v>-34.700000000000003</v>
      </c>
      <c r="I1620" s="17">
        <v>-32</v>
      </c>
      <c r="J1620" s="17">
        <v>-30.7</v>
      </c>
      <c r="K1620" s="30">
        <v>-27.3</v>
      </c>
      <c r="L1620" s="10">
        <f t="shared" si="335"/>
        <v>-26.166699999999999</v>
      </c>
      <c r="M1620" s="52" t="str">
        <f t="shared" si="336"/>
        <v>mid latitude</v>
      </c>
      <c r="N1620" s="83" t="s">
        <v>8</v>
      </c>
      <c r="O1620" s="34" t="s">
        <v>8</v>
      </c>
      <c r="P1620" s="34" t="s">
        <v>8</v>
      </c>
      <c r="Q1620" s="34" t="s">
        <v>8</v>
      </c>
      <c r="R1620" s="34" t="s">
        <v>8</v>
      </c>
      <c r="S1620" s="42" t="s">
        <v>8</v>
      </c>
      <c r="T1620" s="10" t="s">
        <v>8</v>
      </c>
      <c r="U1620" s="11" t="s">
        <v>8</v>
      </c>
      <c r="V1620" s="11" t="s">
        <v>8</v>
      </c>
      <c r="W1620" s="11" t="s">
        <v>8</v>
      </c>
      <c r="X1620" s="11" t="s">
        <v>8</v>
      </c>
      <c r="Y1620" s="12" t="s">
        <v>8</v>
      </c>
      <c r="Z1620" s="10">
        <f t="shared" si="333"/>
        <v>0.64123547955769189</v>
      </c>
      <c r="AA1620" s="11" t="s">
        <v>8</v>
      </c>
      <c r="AB1620" s="11">
        <f t="shared" si="334"/>
        <v>-0.19298245614035089</v>
      </c>
      <c r="AC1620" s="11" t="s">
        <v>8</v>
      </c>
      <c r="AD1620" s="9">
        <v>25.4</v>
      </c>
      <c r="AE1620" s="10">
        <v>19.3817822915587</v>
      </c>
      <c r="AF1620" s="11">
        <v>25.134415085637801</v>
      </c>
      <c r="AG1620" s="12">
        <v>31.817032615310399</v>
      </c>
      <c r="AH1620" s="10" t="s">
        <v>8</v>
      </c>
      <c r="AI1620" s="11" t="s">
        <v>8</v>
      </c>
      <c r="AJ1620" s="11" t="s">
        <v>8</v>
      </c>
      <c r="AK1620" s="11" t="s">
        <v>8</v>
      </c>
      <c r="AL1620" s="11" t="s">
        <v>8</v>
      </c>
      <c r="AM1620" s="11" t="s">
        <v>8</v>
      </c>
      <c r="AN1620" s="3" t="str">
        <f t="shared" si="337"/>
        <v>n/a</v>
      </c>
      <c r="AO1620" s="3" t="str">
        <f t="shared" si="338"/>
        <v>n/a</v>
      </c>
      <c r="AP1620" s="3" t="s">
        <v>8</v>
      </c>
      <c r="AQ1620" s="124"/>
      <c r="AR1620" s="4"/>
      <c r="AS1620" s="3"/>
    </row>
    <row r="1621" spans="1:45" ht="15" customHeight="1">
      <c r="A1621" s="11">
        <v>7.2572999999999999E-2</v>
      </c>
      <c r="B1621" s="32" t="s">
        <v>25</v>
      </c>
      <c r="C1621" s="17">
        <v>-26.166699999999999</v>
      </c>
      <c r="D1621" s="17">
        <v>34.0167</v>
      </c>
      <c r="E1621" s="40" t="s">
        <v>26</v>
      </c>
      <c r="F1621" s="18">
        <v>-43.3</v>
      </c>
      <c r="G1621" s="17">
        <v>-40.5</v>
      </c>
      <c r="H1621" s="17">
        <v>-34.700000000000003</v>
      </c>
      <c r="I1621" s="17">
        <v>-32</v>
      </c>
      <c r="J1621" s="17">
        <v>-30.7</v>
      </c>
      <c r="K1621" s="30">
        <v>-27.3</v>
      </c>
      <c r="L1621" s="10">
        <f t="shared" si="335"/>
        <v>-26.166699999999999</v>
      </c>
      <c r="M1621" s="52" t="str">
        <f t="shared" si="336"/>
        <v>mid latitude</v>
      </c>
      <c r="N1621" s="83" t="s">
        <v>8</v>
      </c>
      <c r="O1621" s="34" t="s">
        <v>8</v>
      </c>
      <c r="P1621" s="34" t="s">
        <v>8</v>
      </c>
      <c r="Q1621" s="34" t="s">
        <v>8</v>
      </c>
      <c r="R1621" s="34" t="s">
        <v>8</v>
      </c>
      <c r="S1621" s="42" t="s">
        <v>8</v>
      </c>
      <c r="T1621" s="10" t="s">
        <v>8</v>
      </c>
      <c r="U1621" s="11" t="s">
        <v>8</v>
      </c>
      <c r="V1621" s="11" t="s">
        <v>8</v>
      </c>
      <c r="W1621" s="11" t="s">
        <v>8</v>
      </c>
      <c r="X1621" s="11" t="s">
        <v>8</v>
      </c>
      <c r="Y1621" s="12" t="s">
        <v>8</v>
      </c>
      <c r="Z1621" s="10">
        <f t="shared" si="333"/>
        <v>0.63886538337634446</v>
      </c>
      <c r="AA1621" s="11" t="s">
        <v>8</v>
      </c>
      <c r="AB1621" s="11">
        <f t="shared" si="334"/>
        <v>-0.19459064327485384</v>
      </c>
      <c r="AC1621" s="11" t="s">
        <v>8</v>
      </c>
      <c r="AD1621" s="9">
        <v>25.29</v>
      </c>
      <c r="AE1621" s="10">
        <v>19.154682549756998</v>
      </c>
      <c r="AF1621" s="11">
        <v>25.001783695363201</v>
      </c>
      <c r="AG1621" s="12">
        <v>31.600536056009101</v>
      </c>
      <c r="AH1621" s="10" t="s">
        <v>8</v>
      </c>
      <c r="AI1621" s="11" t="s">
        <v>8</v>
      </c>
      <c r="AJ1621" s="11" t="s">
        <v>8</v>
      </c>
      <c r="AK1621" s="11" t="s">
        <v>8</v>
      </c>
      <c r="AL1621" s="11" t="s">
        <v>8</v>
      </c>
      <c r="AM1621" s="11" t="s">
        <v>8</v>
      </c>
      <c r="AN1621" s="3" t="str">
        <f t="shared" si="337"/>
        <v>n/a</v>
      </c>
      <c r="AO1621" s="3" t="str">
        <f t="shared" si="338"/>
        <v>n/a</v>
      </c>
      <c r="AP1621" s="3" t="s">
        <v>8</v>
      </c>
      <c r="AQ1621" s="124"/>
      <c r="AR1621" s="4"/>
      <c r="AS1621" s="3"/>
    </row>
    <row r="1622" spans="1:45" ht="15" customHeight="1">
      <c r="A1622" s="11">
        <v>7.6860999999999999E-2</v>
      </c>
      <c r="B1622" s="32" t="s">
        <v>25</v>
      </c>
      <c r="C1622" s="17">
        <v>-26.166699999999999</v>
      </c>
      <c r="D1622" s="17">
        <v>34.0167</v>
      </c>
      <c r="E1622" s="40" t="s">
        <v>26</v>
      </c>
      <c r="F1622" s="18">
        <v>-43.3</v>
      </c>
      <c r="G1622" s="17">
        <v>-40.5</v>
      </c>
      <c r="H1622" s="17">
        <v>-34.700000000000003</v>
      </c>
      <c r="I1622" s="17">
        <v>-32</v>
      </c>
      <c r="J1622" s="17">
        <v>-30.7</v>
      </c>
      <c r="K1622" s="30">
        <v>-27.3</v>
      </c>
      <c r="L1622" s="10">
        <f t="shared" si="335"/>
        <v>-26.166699999999999</v>
      </c>
      <c r="M1622" s="52" t="str">
        <f t="shared" si="336"/>
        <v>mid latitude</v>
      </c>
      <c r="N1622" s="83" t="s">
        <v>8</v>
      </c>
      <c r="O1622" s="34" t="s">
        <v>8</v>
      </c>
      <c r="P1622" s="34" t="s">
        <v>8</v>
      </c>
      <c r="Q1622" s="34" t="s">
        <v>8</v>
      </c>
      <c r="R1622" s="34" t="s">
        <v>8</v>
      </c>
      <c r="S1622" s="42" t="s">
        <v>8</v>
      </c>
      <c r="T1622" s="10" t="s">
        <v>8</v>
      </c>
      <c r="U1622" s="11" t="s">
        <v>8</v>
      </c>
      <c r="V1622" s="11" t="s">
        <v>8</v>
      </c>
      <c r="W1622" s="11" t="s">
        <v>8</v>
      </c>
      <c r="X1622" s="11" t="s">
        <v>8</v>
      </c>
      <c r="Y1622" s="12" t="s">
        <v>8</v>
      </c>
      <c r="Z1622" s="10">
        <f t="shared" ref="Z1622:Z1653" si="339">10^((AD1622-38.6)/68.4)</f>
        <v>0.65785269012728698</v>
      </c>
      <c r="AA1622" s="11" t="s">
        <v>8</v>
      </c>
      <c r="AB1622" s="11">
        <f t="shared" si="334"/>
        <v>-0.18187134502923977</v>
      </c>
      <c r="AC1622" s="11" t="s">
        <v>8</v>
      </c>
      <c r="AD1622" s="9">
        <v>26.16</v>
      </c>
      <c r="AE1622" s="10">
        <v>20.375009452451</v>
      </c>
      <c r="AF1622" s="11">
        <v>26.1775259426994</v>
      </c>
      <c r="AG1622" s="12">
        <v>33.078308675850998</v>
      </c>
      <c r="AH1622" s="10" t="s">
        <v>8</v>
      </c>
      <c r="AI1622" s="11" t="s">
        <v>8</v>
      </c>
      <c r="AJ1622" s="11" t="s">
        <v>8</v>
      </c>
      <c r="AK1622" s="11" t="s">
        <v>8</v>
      </c>
      <c r="AL1622" s="11" t="s">
        <v>8</v>
      </c>
      <c r="AM1622" s="11" t="s">
        <v>8</v>
      </c>
      <c r="AN1622" s="3" t="str">
        <f t="shared" si="337"/>
        <v>n/a</v>
      </c>
      <c r="AO1622" s="3" t="str">
        <f t="shared" si="338"/>
        <v>n/a</v>
      </c>
      <c r="AP1622" s="3" t="s">
        <v>8</v>
      </c>
      <c r="AQ1622" s="124"/>
      <c r="AR1622" s="4"/>
      <c r="AS1622" s="3"/>
    </row>
    <row r="1623" spans="1:45" ht="15" customHeight="1">
      <c r="A1623" s="11">
        <v>8.2043000000000005E-2</v>
      </c>
      <c r="B1623" s="32" t="s">
        <v>25</v>
      </c>
      <c r="C1623" s="17">
        <v>-26.166699999999999</v>
      </c>
      <c r="D1623" s="17">
        <v>34.0167</v>
      </c>
      <c r="E1623" s="40" t="s">
        <v>26</v>
      </c>
      <c r="F1623" s="18">
        <v>-43.3</v>
      </c>
      <c r="G1623" s="17">
        <v>-40.5</v>
      </c>
      <c r="H1623" s="17">
        <v>-34.700000000000003</v>
      </c>
      <c r="I1623" s="17">
        <v>-32</v>
      </c>
      <c r="J1623" s="17">
        <v>-30.7</v>
      </c>
      <c r="K1623" s="30">
        <v>-27.3</v>
      </c>
      <c r="L1623" s="10">
        <f t="shared" si="335"/>
        <v>-26.166699999999999</v>
      </c>
      <c r="M1623" s="52" t="str">
        <f t="shared" si="336"/>
        <v>mid latitude</v>
      </c>
      <c r="N1623" s="83" t="s">
        <v>8</v>
      </c>
      <c r="O1623" s="34" t="s">
        <v>8</v>
      </c>
      <c r="P1623" s="34" t="s">
        <v>8</v>
      </c>
      <c r="Q1623" s="34" t="s">
        <v>8</v>
      </c>
      <c r="R1623" s="34" t="s">
        <v>8</v>
      </c>
      <c r="S1623" s="42" t="s">
        <v>8</v>
      </c>
      <c r="T1623" s="10" t="s">
        <v>8</v>
      </c>
      <c r="U1623" s="11" t="s">
        <v>8</v>
      </c>
      <c r="V1623" s="11" t="s">
        <v>8</v>
      </c>
      <c r="W1623" s="11" t="s">
        <v>8</v>
      </c>
      <c r="X1623" s="11" t="s">
        <v>8</v>
      </c>
      <c r="Y1623" s="12" t="s">
        <v>8</v>
      </c>
      <c r="Z1623" s="10">
        <f t="shared" si="339"/>
        <v>0.6625197516801753</v>
      </c>
      <c r="AA1623" s="11" t="s">
        <v>8</v>
      </c>
      <c r="AB1623" s="11">
        <f t="shared" si="334"/>
        <v>-0.17880116959064332</v>
      </c>
      <c r="AC1623" s="11" t="s">
        <v>8</v>
      </c>
      <c r="AD1623" s="9">
        <v>26.37</v>
      </c>
      <c r="AE1623" s="10">
        <v>20.691580046191099</v>
      </c>
      <c r="AF1623" s="11">
        <v>26.453551140399099</v>
      </c>
      <c r="AG1623" s="12">
        <v>33.3857121395733</v>
      </c>
      <c r="AH1623" s="10" t="s">
        <v>8</v>
      </c>
      <c r="AI1623" s="11" t="s">
        <v>8</v>
      </c>
      <c r="AJ1623" s="11" t="s">
        <v>8</v>
      </c>
      <c r="AK1623" s="11" t="s">
        <v>8</v>
      </c>
      <c r="AL1623" s="11" t="s">
        <v>8</v>
      </c>
      <c r="AM1623" s="11" t="s">
        <v>8</v>
      </c>
      <c r="AN1623" s="3" t="str">
        <f t="shared" si="337"/>
        <v>n/a</v>
      </c>
      <c r="AO1623" s="3" t="str">
        <f t="shared" si="338"/>
        <v>n/a</v>
      </c>
      <c r="AP1623" s="3" t="s">
        <v>8</v>
      </c>
      <c r="AQ1623" s="124"/>
      <c r="AR1623" s="4"/>
      <c r="AS1623" s="3"/>
    </row>
    <row r="1624" spans="1:45" ht="15" customHeight="1">
      <c r="A1624" s="11">
        <v>8.7604000000000001E-2</v>
      </c>
      <c r="B1624" s="32" t="s">
        <v>25</v>
      </c>
      <c r="C1624" s="17">
        <v>-26.166699999999999</v>
      </c>
      <c r="D1624" s="17">
        <v>34.0167</v>
      </c>
      <c r="E1624" s="40" t="s">
        <v>26</v>
      </c>
      <c r="F1624" s="18">
        <v>-43.3</v>
      </c>
      <c r="G1624" s="17">
        <v>-40.5</v>
      </c>
      <c r="H1624" s="17">
        <v>-34.700000000000003</v>
      </c>
      <c r="I1624" s="17">
        <v>-32</v>
      </c>
      <c r="J1624" s="17">
        <v>-30.7</v>
      </c>
      <c r="K1624" s="30">
        <v>-27.3</v>
      </c>
      <c r="L1624" s="10">
        <f t="shared" si="335"/>
        <v>-26.166699999999999</v>
      </c>
      <c r="M1624" s="52" t="str">
        <f t="shared" si="336"/>
        <v>mid latitude</v>
      </c>
      <c r="N1624" s="83" t="s">
        <v>8</v>
      </c>
      <c r="O1624" s="34" t="s">
        <v>8</v>
      </c>
      <c r="P1624" s="34" t="s">
        <v>8</v>
      </c>
      <c r="Q1624" s="34" t="s">
        <v>8</v>
      </c>
      <c r="R1624" s="34" t="s">
        <v>8</v>
      </c>
      <c r="S1624" s="42" t="s">
        <v>8</v>
      </c>
      <c r="T1624" s="10" t="s">
        <v>8</v>
      </c>
      <c r="U1624" s="11" t="s">
        <v>8</v>
      </c>
      <c r="V1624" s="11" t="s">
        <v>8</v>
      </c>
      <c r="W1624" s="11" t="s">
        <v>8</v>
      </c>
      <c r="X1624" s="11" t="s">
        <v>8</v>
      </c>
      <c r="Y1624" s="12" t="s">
        <v>8</v>
      </c>
      <c r="Z1624" s="10">
        <f t="shared" si="339"/>
        <v>0.64665481341576192</v>
      </c>
      <c r="AA1624" s="11" t="s">
        <v>8</v>
      </c>
      <c r="AB1624" s="11">
        <f t="shared" si="334"/>
        <v>-0.18932748538011701</v>
      </c>
      <c r="AC1624" s="11" t="s">
        <v>8</v>
      </c>
      <c r="AD1624" s="9">
        <v>25.65</v>
      </c>
      <c r="AE1624" s="10">
        <v>19.6676271369492</v>
      </c>
      <c r="AF1624" s="11">
        <v>25.4881693013063</v>
      </c>
      <c r="AG1624" s="12">
        <v>32.236471218597899</v>
      </c>
      <c r="AH1624" s="10" t="s">
        <v>8</v>
      </c>
      <c r="AI1624" s="11" t="s">
        <v>8</v>
      </c>
      <c r="AJ1624" s="11" t="s">
        <v>8</v>
      </c>
      <c r="AK1624" s="11" t="s">
        <v>8</v>
      </c>
      <c r="AL1624" s="11" t="s">
        <v>8</v>
      </c>
      <c r="AM1624" s="11" t="s">
        <v>8</v>
      </c>
      <c r="AN1624" s="3" t="str">
        <f t="shared" si="337"/>
        <v>n/a</v>
      </c>
      <c r="AO1624" s="3" t="str">
        <f t="shared" si="338"/>
        <v>n/a</v>
      </c>
      <c r="AP1624" s="3" t="s">
        <v>8</v>
      </c>
      <c r="AQ1624" s="124"/>
      <c r="AR1624" s="4"/>
      <c r="AS1624" s="3"/>
    </row>
    <row r="1625" spans="1:45" ht="15" customHeight="1">
      <c r="A1625" s="11">
        <v>9.2926000000000009E-2</v>
      </c>
      <c r="B1625" s="32" t="s">
        <v>25</v>
      </c>
      <c r="C1625" s="17">
        <v>-26.166699999999999</v>
      </c>
      <c r="D1625" s="17">
        <v>34.0167</v>
      </c>
      <c r="E1625" s="40" t="s">
        <v>26</v>
      </c>
      <c r="F1625" s="18">
        <v>-43.3</v>
      </c>
      <c r="G1625" s="17">
        <v>-40.5</v>
      </c>
      <c r="H1625" s="17">
        <v>-34.700000000000003</v>
      </c>
      <c r="I1625" s="17">
        <v>-32</v>
      </c>
      <c r="J1625" s="17">
        <v>-30.7</v>
      </c>
      <c r="K1625" s="30">
        <v>-27.3</v>
      </c>
      <c r="L1625" s="10">
        <f t="shared" si="335"/>
        <v>-26.166699999999999</v>
      </c>
      <c r="M1625" s="52" t="str">
        <f t="shared" si="336"/>
        <v>mid latitude</v>
      </c>
      <c r="N1625" s="83" t="s">
        <v>8</v>
      </c>
      <c r="O1625" s="34" t="s">
        <v>8</v>
      </c>
      <c r="P1625" s="34" t="s">
        <v>8</v>
      </c>
      <c r="Q1625" s="34" t="s">
        <v>8</v>
      </c>
      <c r="R1625" s="34" t="s">
        <v>8</v>
      </c>
      <c r="S1625" s="42" t="s">
        <v>8</v>
      </c>
      <c r="T1625" s="10" t="s">
        <v>8</v>
      </c>
      <c r="U1625" s="11" t="s">
        <v>8</v>
      </c>
      <c r="V1625" s="11" t="s">
        <v>8</v>
      </c>
      <c r="W1625" s="11" t="s">
        <v>8</v>
      </c>
      <c r="X1625" s="11" t="s">
        <v>8</v>
      </c>
      <c r="Y1625" s="12" t="s">
        <v>8</v>
      </c>
      <c r="Z1625" s="10">
        <f t="shared" si="339"/>
        <v>0.65277886054514223</v>
      </c>
      <c r="AA1625" s="11" t="s">
        <v>8</v>
      </c>
      <c r="AB1625" s="11">
        <f t="shared" si="334"/>
        <v>-0.18523391812865497</v>
      </c>
      <c r="AC1625" s="11" t="s">
        <v>8</v>
      </c>
      <c r="AD1625" s="9">
        <v>25.93</v>
      </c>
      <c r="AE1625" s="10">
        <v>20.1094578961536</v>
      </c>
      <c r="AF1625" s="11">
        <v>25.837997198195101</v>
      </c>
      <c r="AG1625" s="12">
        <v>32.647287213777098</v>
      </c>
      <c r="AH1625" s="10" t="s">
        <v>8</v>
      </c>
      <c r="AI1625" s="11" t="s">
        <v>8</v>
      </c>
      <c r="AJ1625" s="11" t="s">
        <v>8</v>
      </c>
      <c r="AK1625" s="11" t="s">
        <v>8</v>
      </c>
      <c r="AL1625" s="11" t="s">
        <v>8</v>
      </c>
      <c r="AM1625" s="11" t="s">
        <v>8</v>
      </c>
      <c r="AN1625" s="3" t="str">
        <f t="shared" si="337"/>
        <v>n/a</v>
      </c>
      <c r="AO1625" s="3" t="str">
        <f t="shared" si="338"/>
        <v>n/a</v>
      </c>
      <c r="AP1625" s="3" t="s">
        <v>8</v>
      </c>
      <c r="AQ1625" s="124"/>
      <c r="AR1625" s="4"/>
      <c r="AS1625" s="3"/>
    </row>
    <row r="1626" spans="1:45" ht="15" customHeight="1">
      <c r="A1626" s="11">
        <v>9.8000000000000004E-2</v>
      </c>
      <c r="B1626" s="32" t="s">
        <v>25</v>
      </c>
      <c r="C1626" s="17">
        <v>-26.166699999999999</v>
      </c>
      <c r="D1626" s="17">
        <v>34.0167</v>
      </c>
      <c r="E1626" s="40" t="s">
        <v>26</v>
      </c>
      <c r="F1626" s="18">
        <v>-43.3</v>
      </c>
      <c r="G1626" s="17">
        <v>-40.5</v>
      </c>
      <c r="H1626" s="17">
        <v>-34.700000000000003</v>
      </c>
      <c r="I1626" s="17">
        <v>-32</v>
      </c>
      <c r="J1626" s="17">
        <v>-30.7</v>
      </c>
      <c r="K1626" s="30">
        <v>-27.3</v>
      </c>
      <c r="L1626" s="10">
        <f t="shared" si="335"/>
        <v>-26.166699999999999</v>
      </c>
      <c r="M1626" s="52" t="str">
        <f t="shared" si="336"/>
        <v>mid latitude</v>
      </c>
      <c r="N1626" s="83" t="s">
        <v>8</v>
      </c>
      <c r="O1626" s="34" t="s">
        <v>8</v>
      </c>
      <c r="P1626" s="34" t="s">
        <v>8</v>
      </c>
      <c r="Q1626" s="34" t="s">
        <v>8</v>
      </c>
      <c r="R1626" s="34" t="s">
        <v>8</v>
      </c>
      <c r="S1626" s="42" t="s">
        <v>8</v>
      </c>
      <c r="T1626" s="10" t="s">
        <v>8</v>
      </c>
      <c r="U1626" s="11" t="s">
        <v>8</v>
      </c>
      <c r="V1626" s="11" t="s">
        <v>8</v>
      </c>
      <c r="W1626" s="11" t="s">
        <v>8</v>
      </c>
      <c r="X1626" s="11" t="s">
        <v>8</v>
      </c>
      <c r="Y1626" s="12" t="s">
        <v>8</v>
      </c>
      <c r="Z1626" s="10">
        <f t="shared" si="339"/>
        <v>0.6481804178347742</v>
      </c>
      <c r="AA1626" s="11" t="s">
        <v>8</v>
      </c>
      <c r="AB1626" s="11">
        <f t="shared" si="334"/>
        <v>-0.18830409356725147</v>
      </c>
      <c r="AC1626" s="11" t="s">
        <v>8</v>
      </c>
      <c r="AD1626" s="9">
        <v>25.72</v>
      </c>
      <c r="AE1626" s="10">
        <v>19.794514686236798</v>
      </c>
      <c r="AF1626" s="11">
        <v>25.5686042877748</v>
      </c>
      <c r="AG1626" s="12">
        <v>32.325518261307799</v>
      </c>
      <c r="AH1626" s="10" t="s">
        <v>8</v>
      </c>
      <c r="AI1626" s="11" t="s">
        <v>8</v>
      </c>
      <c r="AJ1626" s="11" t="s">
        <v>8</v>
      </c>
      <c r="AK1626" s="11" t="s">
        <v>8</v>
      </c>
      <c r="AL1626" s="11" t="s">
        <v>8</v>
      </c>
      <c r="AM1626" s="11" t="s">
        <v>8</v>
      </c>
      <c r="AN1626" s="3" t="str">
        <f t="shared" si="337"/>
        <v>n/a</v>
      </c>
      <c r="AO1626" s="3" t="str">
        <f t="shared" si="338"/>
        <v>n/a</v>
      </c>
      <c r="AP1626" s="3" t="s">
        <v>8</v>
      </c>
      <c r="AQ1626" s="124"/>
      <c r="AR1626" s="4"/>
      <c r="AS1626" s="3"/>
    </row>
    <row r="1627" spans="1:45" ht="15" customHeight="1">
      <c r="A1627" s="11">
        <v>0.10215099999999999</v>
      </c>
      <c r="B1627" s="32" t="s">
        <v>25</v>
      </c>
      <c r="C1627" s="17">
        <v>-26.166699999999999</v>
      </c>
      <c r="D1627" s="17">
        <v>34.0167</v>
      </c>
      <c r="E1627" s="40" t="s">
        <v>26</v>
      </c>
      <c r="F1627" s="18">
        <v>-43.3</v>
      </c>
      <c r="G1627" s="17">
        <v>-40.5</v>
      </c>
      <c r="H1627" s="17">
        <v>-34.700000000000003</v>
      </c>
      <c r="I1627" s="17">
        <v>-32</v>
      </c>
      <c r="J1627" s="17">
        <v>-30.7</v>
      </c>
      <c r="K1627" s="30">
        <v>-27.3</v>
      </c>
      <c r="L1627" s="10">
        <f t="shared" si="335"/>
        <v>-26.166699999999999</v>
      </c>
      <c r="M1627" s="52" t="str">
        <f t="shared" si="336"/>
        <v>mid latitude</v>
      </c>
      <c r="N1627" s="83" t="s">
        <v>8</v>
      </c>
      <c r="O1627" s="34" t="s">
        <v>8</v>
      </c>
      <c r="P1627" s="34" t="s">
        <v>8</v>
      </c>
      <c r="Q1627" s="34" t="s">
        <v>8</v>
      </c>
      <c r="R1627" s="34" t="s">
        <v>8</v>
      </c>
      <c r="S1627" s="42" t="s">
        <v>8</v>
      </c>
      <c r="T1627" s="10" t="s">
        <v>8</v>
      </c>
      <c r="U1627" s="11" t="s">
        <v>8</v>
      </c>
      <c r="V1627" s="11" t="s">
        <v>8</v>
      </c>
      <c r="W1627" s="11" t="s">
        <v>8</v>
      </c>
      <c r="X1627" s="11" t="s">
        <v>8</v>
      </c>
      <c r="Y1627" s="12" t="s">
        <v>8</v>
      </c>
      <c r="Z1627" s="10">
        <f t="shared" si="339"/>
        <v>0.65586259872815267</v>
      </c>
      <c r="AA1627" s="11" t="s">
        <v>8</v>
      </c>
      <c r="AB1627" s="11">
        <f t="shared" si="334"/>
        <v>-0.18318713450292401</v>
      </c>
      <c r="AC1627" s="11" t="s">
        <v>8</v>
      </c>
      <c r="AD1627" s="9">
        <v>26.07</v>
      </c>
      <c r="AE1627" s="10">
        <v>20.28425846891</v>
      </c>
      <c r="AF1627" s="11">
        <v>26.065081683226602</v>
      </c>
      <c r="AG1627" s="12">
        <v>32.939498108819301</v>
      </c>
      <c r="AH1627" s="10" t="s">
        <v>8</v>
      </c>
      <c r="AI1627" s="11" t="s">
        <v>8</v>
      </c>
      <c r="AJ1627" s="11" t="s">
        <v>8</v>
      </c>
      <c r="AK1627" s="11" t="s">
        <v>8</v>
      </c>
      <c r="AL1627" s="11" t="s">
        <v>8</v>
      </c>
      <c r="AM1627" s="11" t="s">
        <v>8</v>
      </c>
      <c r="AN1627" s="3" t="str">
        <f t="shared" si="337"/>
        <v>n/a</v>
      </c>
      <c r="AO1627" s="3" t="str">
        <f t="shared" si="338"/>
        <v>n/a</v>
      </c>
      <c r="AP1627" s="3" t="s">
        <v>8</v>
      </c>
      <c r="AQ1627" s="124"/>
      <c r="AR1627" s="4"/>
      <c r="AS1627" s="3"/>
    </row>
    <row r="1628" spans="1:45" ht="15" customHeight="1">
      <c r="A1628" s="11">
        <v>0.10561</v>
      </c>
      <c r="B1628" s="32" t="s">
        <v>25</v>
      </c>
      <c r="C1628" s="17">
        <v>-26.166699999999999</v>
      </c>
      <c r="D1628" s="17">
        <v>34.0167</v>
      </c>
      <c r="E1628" s="40" t="s">
        <v>26</v>
      </c>
      <c r="F1628" s="18">
        <v>-43.3</v>
      </c>
      <c r="G1628" s="17">
        <v>-40.5</v>
      </c>
      <c r="H1628" s="17">
        <v>-34.700000000000003</v>
      </c>
      <c r="I1628" s="17">
        <v>-32</v>
      </c>
      <c r="J1628" s="17">
        <v>-30.7</v>
      </c>
      <c r="K1628" s="30">
        <v>-27.3</v>
      </c>
      <c r="L1628" s="10">
        <f t="shared" si="335"/>
        <v>-26.166699999999999</v>
      </c>
      <c r="M1628" s="52" t="str">
        <f t="shared" si="336"/>
        <v>mid latitude</v>
      </c>
      <c r="N1628" s="83" t="s">
        <v>8</v>
      </c>
      <c r="O1628" s="34" t="s">
        <v>8</v>
      </c>
      <c r="P1628" s="34" t="s">
        <v>8</v>
      </c>
      <c r="Q1628" s="34" t="s">
        <v>8</v>
      </c>
      <c r="R1628" s="34" t="s">
        <v>8</v>
      </c>
      <c r="S1628" s="42" t="s">
        <v>8</v>
      </c>
      <c r="T1628" s="10" t="s">
        <v>8</v>
      </c>
      <c r="U1628" s="11" t="s">
        <v>8</v>
      </c>
      <c r="V1628" s="11" t="s">
        <v>8</v>
      </c>
      <c r="W1628" s="11" t="s">
        <v>8</v>
      </c>
      <c r="X1628" s="11" t="s">
        <v>8</v>
      </c>
      <c r="Y1628" s="12" t="s">
        <v>8</v>
      </c>
      <c r="Z1628" s="10">
        <f t="shared" si="339"/>
        <v>0.66744457072773655</v>
      </c>
      <c r="AA1628" s="11" t="s">
        <v>8</v>
      </c>
      <c r="AB1628" s="11">
        <f t="shared" si="334"/>
        <v>-0.17558479532163743</v>
      </c>
      <c r="AC1628" s="11" t="s">
        <v>8</v>
      </c>
      <c r="AD1628" s="9">
        <v>26.59</v>
      </c>
      <c r="AE1628" s="10">
        <v>20.963828417100601</v>
      </c>
      <c r="AF1628" s="11">
        <v>26.768034302230198</v>
      </c>
      <c r="AG1628" s="12">
        <v>33.775230550196802</v>
      </c>
      <c r="AH1628" s="10" t="s">
        <v>8</v>
      </c>
      <c r="AI1628" s="11" t="s">
        <v>8</v>
      </c>
      <c r="AJ1628" s="11" t="s">
        <v>8</v>
      </c>
      <c r="AK1628" s="11" t="s">
        <v>8</v>
      </c>
      <c r="AL1628" s="11" t="s">
        <v>8</v>
      </c>
      <c r="AM1628" s="11" t="s">
        <v>8</v>
      </c>
      <c r="AN1628" s="3" t="str">
        <f t="shared" si="337"/>
        <v>n/a</v>
      </c>
      <c r="AO1628" s="3" t="str">
        <f t="shared" si="338"/>
        <v>n/a</v>
      </c>
      <c r="AP1628" s="3" t="s">
        <v>8</v>
      </c>
      <c r="AQ1628" s="124"/>
      <c r="AR1628" s="4"/>
      <c r="AS1628" s="3"/>
    </row>
    <row r="1629" spans="1:45" ht="15" customHeight="1">
      <c r="A1629" s="11">
        <v>0.108724</v>
      </c>
      <c r="B1629" s="32" t="s">
        <v>25</v>
      </c>
      <c r="C1629" s="17">
        <v>-26.166699999999999</v>
      </c>
      <c r="D1629" s="17">
        <v>34.0167</v>
      </c>
      <c r="E1629" s="40" t="s">
        <v>26</v>
      </c>
      <c r="F1629" s="18">
        <v>-43.3</v>
      </c>
      <c r="G1629" s="17">
        <v>-40.5</v>
      </c>
      <c r="H1629" s="17">
        <v>-34.700000000000003</v>
      </c>
      <c r="I1629" s="17">
        <v>-32</v>
      </c>
      <c r="J1629" s="17">
        <v>-30.7</v>
      </c>
      <c r="K1629" s="30">
        <v>-27.3</v>
      </c>
      <c r="L1629" s="10">
        <f t="shared" si="335"/>
        <v>-26.166699999999999</v>
      </c>
      <c r="M1629" s="52" t="str">
        <f t="shared" si="336"/>
        <v>mid latitude</v>
      </c>
      <c r="N1629" s="83" t="s">
        <v>8</v>
      </c>
      <c r="O1629" s="34" t="s">
        <v>8</v>
      </c>
      <c r="P1629" s="34" t="s">
        <v>8</v>
      </c>
      <c r="Q1629" s="34" t="s">
        <v>8</v>
      </c>
      <c r="R1629" s="34" t="s">
        <v>8</v>
      </c>
      <c r="S1629" s="42" t="s">
        <v>8</v>
      </c>
      <c r="T1629" s="10" t="s">
        <v>8</v>
      </c>
      <c r="U1629" s="11" t="s">
        <v>8</v>
      </c>
      <c r="V1629" s="11" t="s">
        <v>8</v>
      </c>
      <c r="W1629" s="11" t="s">
        <v>8</v>
      </c>
      <c r="X1629" s="11" t="s">
        <v>8</v>
      </c>
      <c r="Y1629" s="12" t="s">
        <v>8</v>
      </c>
      <c r="Z1629" s="10">
        <f t="shared" si="339"/>
        <v>0.66274281672443658</v>
      </c>
      <c r="AA1629" s="11" t="s">
        <v>8</v>
      </c>
      <c r="AB1629" s="11">
        <f t="shared" si="334"/>
        <v>-0.17865497076023396</v>
      </c>
      <c r="AC1629" s="11" t="s">
        <v>8</v>
      </c>
      <c r="AD1629" s="9">
        <v>26.38</v>
      </c>
      <c r="AE1629" s="10">
        <v>20.650068509112501</v>
      </c>
      <c r="AF1629" s="11">
        <v>26.4684889569352</v>
      </c>
      <c r="AG1629" s="12">
        <v>33.452237515582901</v>
      </c>
      <c r="AH1629" s="10" t="s">
        <v>8</v>
      </c>
      <c r="AI1629" s="11" t="s">
        <v>8</v>
      </c>
      <c r="AJ1629" s="11" t="s">
        <v>8</v>
      </c>
      <c r="AK1629" s="11" t="s">
        <v>8</v>
      </c>
      <c r="AL1629" s="11" t="s">
        <v>8</v>
      </c>
      <c r="AM1629" s="11" t="s">
        <v>8</v>
      </c>
      <c r="AN1629" s="3" t="str">
        <f t="shared" si="337"/>
        <v>n/a</v>
      </c>
      <c r="AO1629" s="3" t="str">
        <f t="shared" si="338"/>
        <v>n/a</v>
      </c>
      <c r="AP1629" s="3" t="s">
        <v>8</v>
      </c>
      <c r="AQ1629" s="124"/>
      <c r="AR1629" s="4"/>
      <c r="AS1629" s="3"/>
    </row>
    <row r="1630" spans="1:45" ht="15" customHeight="1">
      <c r="A1630" s="11">
        <v>0.111606</v>
      </c>
      <c r="B1630" s="32" t="s">
        <v>25</v>
      </c>
      <c r="C1630" s="17">
        <v>-26.166699999999999</v>
      </c>
      <c r="D1630" s="17">
        <v>34.0167</v>
      </c>
      <c r="E1630" s="40" t="s">
        <v>26</v>
      </c>
      <c r="F1630" s="18">
        <v>-43.3</v>
      </c>
      <c r="G1630" s="17">
        <v>-40.5</v>
      </c>
      <c r="H1630" s="17">
        <v>-34.700000000000003</v>
      </c>
      <c r="I1630" s="17">
        <v>-32</v>
      </c>
      <c r="J1630" s="17">
        <v>-30.7</v>
      </c>
      <c r="K1630" s="30">
        <v>-27.3</v>
      </c>
      <c r="L1630" s="10">
        <f t="shared" si="335"/>
        <v>-26.166699999999999</v>
      </c>
      <c r="M1630" s="52" t="str">
        <f t="shared" si="336"/>
        <v>mid latitude</v>
      </c>
      <c r="N1630" s="83" t="s">
        <v>8</v>
      </c>
      <c r="O1630" s="34" t="s">
        <v>8</v>
      </c>
      <c r="P1630" s="34" t="s">
        <v>8</v>
      </c>
      <c r="Q1630" s="34" t="s">
        <v>8</v>
      </c>
      <c r="R1630" s="34" t="s">
        <v>8</v>
      </c>
      <c r="S1630" s="42" t="s">
        <v>8</v>
      </c>
      <c r="T1630" s="10" t="s">
        <v>8</v>
      </c>
      <c r="U1630" s="11" t="s">
        <v>8</v>
      </c>
      <c r="V1630" s="11" t="s">
        <v>8</v>
      </c>
      <c r="W1630" s="11" t="s">
        <v>8</v>
      </c>
      <c r="X1630" s="11" t="s">
        <v>8</v>
      </c>
      <c r="Y1630" s="12" t="s">
        <v>8</v>
      </c>
      <c r="Z1630" s="10">
        <f t="shared" si="339"/>
        <v>0.64774416395890211</v>
      </c>
      <c r="AA1630" s="11" t="s">
        <v>8</v>
      </c>
      <c r="AB1630" s="11">
        <f t="shared" si="334"/>
        <v>-0.18859649122807023</v>
      </c>
      <c r="AC1630" s="11" t="s">
        <v>8</v>
      </c>
      <c r="AD1630" s="9">
        <v>25.7</v>
      </c>
      <c r="AE1630" s="10">
        <v>19.7277332715319</v>
      </c>
      <c r="AF1630" s="11">
        <v>25.549172940088098</v>
      </c>
      <c r="AG1630" s="12">
        <v>32.2380795890518</v>
      </c>
      <c r="AH1630" s="10" t="s">
        <v>8</v>
      </c>
      <c r="AI1630" s="11" t="s">
        <v>8</v>
      </c>
      <c r="AJ1630" s="11" t="s">
        <v>8</v>
      </c>
      <c r="AK1630" s="11" t="s">
        <v>8</v>
      </c>
      <c r="AL1630" s="11" t="s">
        <v>8</v>
      </c>
      <c r="AM1630" s="11" t="s">
        <v>8</v>
      </c>
      <c r="AN1630" s="3" t="str">
        <f t="shared" si="337"/>
        <v>n/a</v>
      </c>
      <c r="AO1630" s="3" t="str">
        <f t="shared" si="338"/>
        <v>n/a</v>
      </c>
      <c r="AP1630" s="3" t="s">
        <v>8</v>
      </c>
      <c r="AQ1630" s="124"/>
      <c r="AR1630" s="4"/>
      <c r="AS1630" s="3"/>
    </row>
    <row r="1631" spans="1:45" ht="15" customHeight="1">
      <c r="A1631" s="11">
        <v>0.11490900000000001</v>
      </c>
      <c r="B1631" s="32" t="s">
        <v>25</v>
      </c>
      <c r="C1631" s="17">
        <v>-26.166699999999999</v>
      </c>
      <c r="D1631" s="17">
        <v>34.0167</v>
      </c>
      <c r="E1631" s="40" t="s">
        <v>26</v>
      </c>
      <c r="F1631" s="18">
        <v>-43.3</v>
      </c>
      <c r="G1631" s="17">
        <v>-40.5</v>
      </c>
      <c r="H1631" s="17">
        <v>-34.700000000000003</v>
      </c>
      <c r="I1631" s="17">
        <v>-32</v>
      </c>
      <c r="J1631" s="17">
        <v>-30.7</v>
      </c>
      <c r="K1631" s="30">
        <v>-27.3</v>
      </c>
      <c r="L1631" s="10">
        <f t="shared" si="335"/>
        <v>-26.166699999999999</v>
      </c>
      <c r="M1631" s="52" t="str">
        <f t="shared" si="336"/>
        <v>mid latitude</v>
      </c>
      <c r="N1631" s="83" t="s">
        <v>8</v>
      </c>
      <c r="O1631" s="34" t="s">
        <v>8</v>
      </c>
      <c r="P1631" s="34" t="s">
        <v>8</v>
      </c>
      <c r="Q1631" s="34" t="s">
        <v>8</v>
      </c>
      <c r="R1631" s="34" t="s">
        <v>8</v>
      </c>
      <c r="S1631" s="42" t="s">
        <v>8</v>
      </c>
      <c r="T1631" s="10" t="s">
        <v>8</v>
      </c>
      <c r="U1631" s="11" t="s">
        <v>8</v>
      </c>
      <c r="V1631" s="11" t="s">
        <v>8</v>
      </c>
      <c r="W1631" s="11" t="s">
        <v>8</v>
      </c>
      <c r="X1631" s="11" t="s">
        <v>8</v>
      </c>
      <c r="Y1631" s="12" t="s">
        <v>8</v>
      </c>
      <c r="Z1631" s="10">
        <f t="shared" si="339"/>
        <v>0.64796225418223063</v>
      </c>
      <c r="AA1631" s="11" t="s">
        <v>8</v>
      </c>
      <c r="AB1631" s="11">
        <f t="shared" si="334"/>
        <v>-0.18845029239766084</v>
      </c>
      <c r="AC1631" s="11" t="s">
        <v>8</v>
      </c>
      <c r="AD1631" s="9">
        <v>25.71</v>
      </c>
      <c r="AE1631" s="10">
        <v>19.762364868923399</v>
      </c>
      <c r="AF1631" s="11">
        <v>25.558575500529201</v>
      </c>
      <c r="AG1631" s="12">
        <v>32.299459066919901</v>
      </c>
      <c r="AH1631" s="10" t="s">
        <v>8</v>
      </c>
      <c r="AI1631" s="11" t="s">
        <v>8</v>
      </c>
      <c r="AJ1631" s="11" t="s">
        <v>8</v>
      </c>
      <c r="AK1631" s="11" t="s">
        <v>8</v>
      </c>
      <c r="AL1631" s="11" t="s">
        <v>8</v>
      </c>
      <c r="AM1631" s="11" t="s">
        <v>8</v>
      </c>
      <c r="AN1631" s="3" t="str">
        <f t="shared" si="337"/>
        <v>n/a</v>
      </c>
      <c r="AO1631" s="3" t="str">
        <f t="shared" si="338"/>
        <v>n/a</v>
      </c>
      <c r="AP1631" s="3" t="s">
        <v>8</v>
      </c>
      <c r="AQ1631" s="124"/>
      <c r="AR1631" s="4"/>
      <c r="AS1631" s="3"/>
    </row>
    <row r="1632" spans="1:45" ht="15" customHeight="1">
      <c r="A1632" s="11">
        <v>0.119726</v>
      </c>
      <c r="B1632" s="32" t="s">
        <v>25</v>
      </c>
      <c r="C1632" s="17">
        <v>-26.166699999999999</v>
      </c>
      <c r="D1632" s="17">
        <v>34.0167</v>
      </c>
      <c r="E1632" s="40" t="s">
        <v>26</v>
      </c>
      <c r="F1632" s="18">
        <v>-43.3</v>
      </c>
      <c r="G1632" s="17">
        <v>-40.5</v>
      </c>
      <c r="H1632" s="17">
        <v>-34.700000000000003</v>
      </c>
      <c r="I1632" s="17">
        <v>-32</v>
      </c>
      <c r="J1632" s="17">
        <v>-30.7</v>
      </c>
      <c r="K1632" s="30">
        <v>-27.3</v>
      </c>
      <c r="L1632" s="10">
        <f t="shared" si="335"/>
        <v>-26.166699999999999</v>
      </c>
      <c r="M1632" s="52" t="str">
        <f t="shared" si="336"/>
        <v>mid latitude</v>
      </c>
      <c r="N1632" s="83" t="s">
        <v>8</v>
      </c>
      <c r="O1632" s="34" t="s">
        <v>8</v>
      </c>
      <c r="P1632" s="34" t="s">
        <v>8</v>
      </c>
      <c r="Q1632" s="34" t="s">
        <v>8</v>
      </c>
      <c r="R1632" s="34" t="s">
        <v>8</v>
      </c>
      <c r="S1632" s="42" t="s">
        <v>8</v>
      </c>
      <c r="T1632" s="10" t="s">
        <v>8</v>
      </c>
      <c r="U1632" s="11" t="s">
        <v>8</v>
      </c>
      <c r="V1632" s="11" t="s">
        <v>8</v>
      </c>
      <c r="W1632" s="11" t="s">
        <v>8</v>
      </c>
      <c r="X1632" s="11" t="s">
        <v>8</v>
      </c>
      <c r="Y1632" s="12" t="s">
        <v>8</v>
      </c>
      <c r="Z1632" s="10">
        <f t="shared" si="339"/>
        <v>0.67104923556344609</v>
      </c>
      <c r="AA1632" s="11" t="s">
        <v>8</v>
      </c>
      <c r="AB1632" s="11">
        <f t="shared" si="334"/>
        <v>-0.17324561403508779</v>
      </c>
      <c r="AC1632" s="11" t="s">
        <v>8</v>
      </c>
      <c r="AD1632" s="9">
        <v>26.75</v>
      </c>
      <c r="AE1632" s="10">
        <v>21.189670438605301</v>
      </c>
      <c r="AF1632" s="11">
        <v>26.983195403074099</v>
      </c>
      <c r="AG1632" s="12">
        <v>34.011808640956197</v>
      </c>
      <c r="AH1632" s="10" t="s">
        <v>8</v>
      </c>
      <c r="AI1632" s="11" t="s">
        <v>8</v>
      </c>
      <c r="AJ1632" s="11" t="s">
        <v>8</v>
      </c>
      <c r="AK1632" s="11" t="s">
        <v>8</v>
      </c>
      <c r="AL1632" s="11" t="s">
        <v>8</v>
      </c>
      <c r="AM1632" s="11" t="s">
        <v>8</v>
      </c>
      <c r="AN1632" s="3" t="str">
        <f t="shared" si="337"/>
        <v>n/a</v>
      </c>
      <c r="AO1632" s="3" t="str">
        <f t="shared" si="338"/>
        <v>n/a</v>
      </c>
      <c r="AP1632" s="3" t="s">
        <v>8</v>
      </c>
      <c r="AQ1632" s="124"/>
      <c r="AR1632" s="4"/>
      <c r="AS1632" s="3"/>
    </row>
    <row r="1633" spans="1:45" ht="15" customHeight="1">
      <c r="A1633" s="11">
        <v>0.124239</v>
      </c>
      <c r="B1633" s="32" t="s">
        <v>25</v>
      </c>
      <c r="C1633" s="17">
        <v>-26.166699999999999</v>
      </c>
      <c r="D1633" s="17">
        <v>34.0167</v>
      </c>
      <c r="E1633" s="40" t="s">
        <v>26</v>
      </c>
      <c r="F1633" s="18">
        <v>-43.3</v>
      </c>
      <c r="G1633" s="17">
        <v>-40.5</v>
      </c>
      <c r="H1633" s="17">
        <v>-34.700000000000003</v>
      </c>
      <c r="I1633" s="17">
        <v>-32</v>
      </c>
      <c r="J1633" s="17">
        <v>-30.7</v>
      </c>
      <c r="K1633" s="30">
        <v>-27.3</v>
      </c>
      <c r="L1633" s="10">
        <f t="shared" si="335"/>
        <v>-26.166699999999999</v>
      </c>
      <c r="M1633" s="52" t="str">
        <f t="shared" si="336"/>
        <v>mid latitude</v>
      </c>
      <c r="N1633" s="83" t="s">
        <v>8</v>
      </c>
      <c r="O1633" s="34" t="s">
        <v>8</v>
      </c>
      <c r="P1633" s="34" t="s">
        <v>8</v>
      </c>
      <c r="Q1633" s="34" t="s">
        <v>8</v>
      </c>
      <c r="R1633" s="34" t="s">
        <v>8</v>
      </c>
      <c r="S1633" s="42" t="s">
        <v>8</v>
      </c>
      <c r="T1633" s="10" t="s">
        <v>8</v>
      </c>
      <c r="U1633" s="11" t="s">
        <v>8</v>
      </c>
      <c r="V1633" s="11" t="s">
        <v>8</v>
      </c>
      <c r="W1633" s="11" t="s">
        <v>8</v>
      </c>
      <c r="X1633" s="11" t="s">
        <v>8</v>
      </c>
      <c r="Y1633" s="12" t="s">
        <v>8</v>
      </c>
      <c r="Z1633" s="10">
        <f t="shared" si="339"/>
        <v>0.68520214438761906</v>
      </c>
      <c r="AA1633" s="11" t="s">
        <v>8</v>
      </c>
      <c r="AB1633" s="11">
        <f t="shared" si="334"/>
        <v>-0.16418128654970759</v>
      </c>
      <c r="AC1633" s="11" t="s">
        <v>8</v>
      </c>
      <c r="AD1633" s="9">
        <v>27.37</v>
      </c>
      <c r="AE1633" s="10">
        <v>22.138553338761799</v>
      </c>
      <c r="AF1633" s="11">
        <v>27.8807935629209</v>
      </c>
      <c r="AG1633" s="12">
        <v>35.123834334088301</v>
      </c>
      <c r="AH1633" s="10" t="s">
        <v>8</v>
      </c>
      <c r="AI1633" s="11" t="s">
        <v>8</v>
      </c>
      <c r="AJ1633" s="11" t="s">
        <v>8</v>
      </c>
      <c r="AK1633" s="11" t="s">
        <v>8</v>
      </c>
      <c r="AL1633" s="11" t="s">
        <v>8</v>
      </c>
      <c r="AM1633" s="11" t="s">
        <v>8</v>
      </c>
      <c r="AN1633" s="3" t="str">
        <f t="shared" si="337"/>
        <v>n/a</v>
      </c>
      <c r="AO1633" s="3" t="str">
        <f t="shared" si="338"/>
        <v>n/a</v>
      </c>
      <c r="AP1633" s="3" t="s">
        <v>8</v>
      </c>
      <c r="AQ1633" s="124"/>
      <c r="AR1633" s="4"/>
      <c r="AS1633" s="3"/>
    </row>
    <row r="1634" spans="1:45" ht="15" customHeight="1">
      <c r="A1634" s="11">
        <v>0.12784899999999999</v>
      </c>
      <c r="B1634" s="32" t="s">
        <v>25</v>
      </c>
      <c r="C1634" s="17">
        <v>-26.166699999999999</v>
      </c>
      <c r="D1634" s="17">
        <v>34.0167</v>
      </c>
      <c r="E1634" s="40" t="s">
        <v>26</v>
      </c>
      <c r="F1634" s="18">
        <v>-43.3</v>
      </c>
      <c r="G1634" s="17">
        <v>-40.5</v>
      </c>
      <c r="H1634" s="17">
        <v>-34.700000000000003</v>
      </c>
      <c r="I1634" s="17">
        <v>-32</v>
      </c>
      <c r="J1634" s="17">
        <v>-30.7</v>
      </c>
      <c r="K1634" s="30">
        <v>-27.3</v>
      </c>
      <c r="L1634" s="10">
        <f t="shared" si="335"/>
        <v>-26.166699999999999</v>
      </c>
      <c r="M1634" s="52" t="str">
        <f t="shared" si="336"/>
        <v>mid latitude</v>
      </c>
      <c r="N1634" s="83" t="s">
        <v>8</v>
      </c>
      <c r="O1634" s="34" t="s">
        <v>8</v>
      </c>
      <c r="P1634" s="34" t="s">
        <v>8</v>
      </c>
      <c r="Q1634" s="34" t="s">
        <v>8</v>
      </c>
      <c r="R1634" s="34" t="s">
        <v>8</v>
      </c>
      <c r="S1634" s="42" t="s">
        <v>8</v>
      </c>
      <c r="T1634" s="10" t="s">
        <v>8</v>
      </c>
      <c r="U1634" s="11" t="s">
        <v>8</v>
      </c>
      <c r="V1634" s="11" t="s">
        <v>8</v>
      </c>
      <c r="W1634" s="11" t="s">
        <v>8</v>
      </c>
      <c r="X1634" s="11" t="s">
        <v>8</v>
      </c>
      <c r="Y1634" s="12" t="s">
        <v>8</v>
      </c>
      <c r="Z1634" s="10">
        <f t="shared" si="339"/>
        <v>0.71609519601314953</v>
      </c>
      <c r="AA1634" s="11" t="s">
        <v>8</v>
      </c>
      <c r="AB1634" s="11">
        <f t="shared" si="334"/>
        <v>-0.14502923976608195</v>
      </c>
      <c r="AC1634" s="11" t="s">
        <v>8</v>
      </c>
      <c r="AD1634" s="9">
        <v>28.68</v>
      </c>
      <c r="AE1634" s="10">
        <v>23.986614898429199</v>
      </c>
      <c r="AF1634" s="11">
        <v>29.7613339255795</v>
      </c>
      <c r="AG1634" s="12">
        <v>37.511459439592201</v>
      </c>
      <c r="AH1634" s="10" t="s">
        <v>8</v>
      </c>
      <c r="AI1634" s="11" t="s">
        <v>8</v>
      </c>
      <c r="AJ1634" s="11" t="s">
        <v>8</v>
      </c>
      <c r="AK1634" s="11" t="s">
        <v>8</v>
      </c>
      <c r="AL1634" s="11" t="s">
        <v>8</v>
      </c>
      <c r="AM1634" s="11" t="s">
        <v>8</v>
      </c>
      <c r="AN1634" s="3" t="str">
        <f t="shared" si="337"/>
        <v>n/a</v>
      </c>
      <c r="AO1634" s="3" t="str">
        <f t="shared" si="338"/>
        <v>n/a</v>
      </c>
      <c r="AP1634" s="3" t="s">
        <v>8</v>
      </c>
      <c r="AQ1634" s="124"/>
      <c r="AR1634" s="4"/>
      <c r="AS1634" s="3"/>
    </row>
    <row r="1635" spans="1:45" ht="15" customHeight="1">
      <c r="A1635" s="11">
        <v>0.13148699999999999</v>
      </c>
      <c r="B1635" s="32" t="s">
        <v>25</v>
      </c>
      <c r="C1635" s="17">
        <v>-26.166699999999999</v>
      </c>
      <c r="D1635" s="17">
        <v>34.0167</v>
      </c>
      <c r="E1635" s="40" t="s">
        <v>26</v>
      </c>
      <c r="F1635" s="18">
        <v>-43.3</v>
      </c>
      <c r="G1635" s="17">
        <v>-40.5</v>
      </c>
      <c r="H1635" s="17">
        <v>-34.700000000000003</v>
      </c>
      <c r="I1635" s="17">
        <v>-32</v>
      </c>
      <c r="J1635" s="17">
        <v>-30.7</v>
      </c>
      <c r="K1635" s="30">
        <v>-27.3</v>
      </c>
      <c r="L1635" s="10">
        <f t="shared" si="335"/>
        <v>-26.166699999999999</v>
      </c>
      <c r="M1635" s="52" t="str">
        <f t="shared" si="336"/>
        <v>mid latitude</v>
      </c>
      <c r="N1635" s="83" t="s">
        <v>8</v>
      </c>
      <c r="O1635" s="34" t="s">
        <v>8</v>
      </c>
      <c r="P1635" s="34" t="s">
        <v>8</v>
      </c>
      <c r="Q1635" s="34" t="s">
        <v>8</v>
      </c>
      <c r="R1635" s="34" t="s">
        <v>8</v>
      </c>
      <c r="S1635" s="42" t="s">
        <v>8</v>
      </c>
      <c r="T1635" s="10" t="s">
        <v>8</v>
      </c>
      <c r="U1635" s="11" t="s">
        <v>8</v>
      </c>
      <c r="V1635" s="11" t="s">
        <v>8</v>
      </c>
      <c r="W1635" s="11" t="s">
        <v>8</v>
      </c>
      <c r="X1635" s="11" t="s">
        <v>8</v>
      </c>
      <c r="Y1635" s="12" t="s">
        <v>8</v>
      </c>
      <c r="Z1635" s="10">
        <f t="shared" si="339"/>
        <v>0.70414292292581926</v>
      </c>
      <c r="AA1635" s="11" t="s">
        <v>8</v>
      </c>
      <c r="AB1635" s="11">
        <f t="shared" si="334"/>
        <v>-0.15233918128654975</v>
      </c>
      <c r="AC1635" s="11" t="s">
        <v>8</v>
      </c>
      <c r="AD1635" s="9">
        <v>28.18</v>
      </c>
      <c r="AE1635" s="10">
        <v>23.186368801732801</v>
      </c>
      <c r="AF1635" s="11">
        <v>29.067434145689202</v>
      </c>
      <c r="AG1635" s="12">
        <v>36.634883840768303</v>
      </c>
      <c r="AH1635" s="10" t="s">
        <v>8</v>
      </c>
      <c r="AI1635" s="11" t="s">
        <v>8</v>
      </c>
      <c r="AJ1635" s="11" t="s">
        <v>8</v>
      </c>
      <c r="AK1635" s="11" t="s">
        <v>8</v>
      </c>
      <c r="AL1635" s="11" t="s">
        <v>8</v>
      </c>
      <c r="AM1635" s="11" t="s">
        <v>8</v>
      </c>
      <c r="AN1635" s="3" t="str">
        <f t="shared" si="337"/>
        <v>n/a</v>
      </c>
      <c r="AO1635" s="3" t="str">
        <f t="shared" si="338"/>
        <v>n/a</v>
      </c>
      <c r="AP1635" s="3" t="s">
        <v>8</v>
      </c>
      <c r="AQ1635" s="124"/>
      <c r="AR1635" s="4"/>
      <c r="AS1635" s="3"/>
    </row>
    <row r="1636" spans="1:45" ht="15" customHeight="1">
      <c r="A1636" s="11">
        <v>0.135293</v>
      </c>
      <c r="B1636" s="32" t="s">
        <v>25</v>
      </c>
      <c r="C1636" s="17">
        <v>-26.166699999999999</v>
      </c>
      <c r="D1636" s="17">
        <v>34.0167</v>
      </c>
      <c r="E1636" s="40" t="s">
        <v>26</v>
      </c>
      <c r="F1636" s="18">
        <v>-43.3</v>
      </c>
      <c r="G1636" s="17">
        <v>-40.5</v>
      </c>
      <c r="H1636" s="17">
        <v>-34.700000000000003</v>
      </c>
      <c r="I1636" s="17">
        <v>-32</v>
      </c>
      <c r="J1636" s="17">
        <v>-30.7</v>
      </c>
      <c r="K1636" s="30">
        <v>-27.3</v>
      </c>
      <c r="L1636" s="10">
        <f t="shared" si="335"/>
        <v>-26.166699999999999</v>
      </c>
      <c r="M1636" s="52" t="str">
        <f t="shared" si="336"/>
        <v>mid latitude</v>
      </c>
      <c r="N1636" s="83" t="s">
        <v>8</v>
      </c>
      <c r="O1636" s="34" t="s">
        <v>8</v>
      </c>
      <c r="P1636" s="34" t="s">
        <v>8</v>
      </c>
      <c r="Q1636" s="34" t="s">
        <v>8</v>
      </c>
      <c r="R1636" s="34" t="s">
        <v>8</v>
      </c>
      <c r="S1636" s="42" t="s">
        <v>8</v>
      </c>
      <c r="T1636" s="10" t="s">
        <v>8</v>
      </c>
      <c r="U1636" s="11" t="s">
        <v>8</v>
      </c>
      <c r="V1636" s="11" t="s">
        <v>8</v>
      </c>
      <c r="W1636" s="11" t="s">
        <v>8</v>
      </c>
      <c r="X1636" s="11" t="s">
        <v>8</v>
      </c>
      <c r="Y1636" s="12" t="s">
        <v>8</v>
      </c>
      <c r="Z1636" s="10">
        <f t="shared" si="339"/>
        <v>0.68867084256490585</v>
      </c>
      <c r="AA1636" s="11" t="s">
        <v>8</v>
      </c>
      <c r="AB1636" s="11">
        <f t="shared" si="334"/>
        <v>-0.16198830409356726</v>
      </c>
      <c r="AC1636" s="11" t="s">
        <v>8</v>
      </c>
      <c r="AD1636" s="9">
        <v>27.52</v>
      </c>
      <c r="AE1636" s="10">
        <v>22.271756070784399</v>
      </c>
      <c r="AF1636" s="11">
        <v>28.091187393354101</v>
      </c>
      <c r="AG1636" s="12">
        <v>35.411048159421497</v>
      </c>
      <c r="AH1636" s="10" t="s">
        <v>8</v>
      </c>
      <c r="AI1636" s="11" t="s">
        <v>8</v>
      </c>
      <c r="AJ1636" s="11" t="s">
        <v>8</v>
      </c>
      <c r="AK1636" s="11" t="s">
        <v>8</v>
      </c>
      <c r="AL1636" s="11" t="s">
        <v>8</v>
      </c>
      <c r="AM1636" s="11" t="s">
        <v>8</v>
      </c>
      <c r="AN1636" s="3" t="str">
        <f t="shared" si="337"/>
        <v>n/a</v>
      </c>
      <c r="AO1636" s="3" t="str">
        <f t="shared" si="338"/>
        <v>n/a</v>
      </c>
      <c r="AP1636" s="3" t="s">
        <v>8</v>
      </c>
      <c r="AQ1636" s="124"/>
      <c r="AR1636" s="4"/>
      <c r="AS1636" s="3"/>
    </row>
    <row r="1637" spans="1:45" ht="15" customHeight="1">
      <c r="A1637" s="11">
        <v>0.13913300000000001</v>
      </c>
      <c r="B1637" s="32" t="s">
        <v>25</v>
      </c>
      <c r="C1637" s="17">
        <v>-26.166699999999999</v>
      </c>
      <c r="D1637" s="17">
        <v>34.0167</v>
      </c>
      <c r="E1637" s="40" t="s">
        <v>26</v>
      </c>
      <c r="F1637" s="18">
        <v>-43.3</v>
      </c>
      <c r="G1637" s="17">
        <v>-40.5</v>
      </c>
      <c r="H1637" s="17">
        <v>-34.700000000000003</v>
      </c>
      <c r="I1637" s="17">
        <v>-32</v>
      </c>
      <c r="J1637" s="17">
        <v>-30.7</v>
      </c>
      <c r="K1637" s="30">
        <v>-27.3</v>
      </c>
      <c r="L1637" s="10">
        <f t="shared" si="335"/>
        <v>-26.166699999999999</v>
      </c>
      <c r="M1637" s="52" t="str">
        <f t="shared" si="336"/>
        <v>mid latitude</v>
      </c>
      <c r="N1637" s="83" t="s">
        <v>8</v>
      </c>
      <c r="O1637" s="34" t="s">
        <v>8</v>
      </c>
      <c r="P1637" s="34" t="s">
        <v>8</v>
      </c>
      <c r="Q1637" s="34" t="s">
        <v>8</v>
      </c>
      <c r="R1637" s="34" t="s">
        <v>8</v>
      </c>
      <c r="S1637" s="42" t="s">
        <v>8</v>
      </c>
      <c r="T1637" s="10" t="s">
        <v>8</v>
      </c>
      <c r="U1637" s="11" t="s">
        <v>8</v>
      </c>
      <c r="V1637" s="11" t="s">
        <v>8</v>
      </c>
      <c r="W1637" s="11" t="s">
        <v>8</v>
      </c>
      <c r="X1637" s="11" t="s">
        <v>8</v>
      </c>
      <c r="Y1637" s="12" t="s">
        <v>8</v>
      </c>
      <c r="Z1637" s="10">
        <f t="shared" si="339"/>
        <v>0.64687253686356938</v>
      </c>
      <c r="AA1637" s="11" t="s">
        <v>8</v>
      </c>
      <c r="AB1637" s="11">
        <f t="shared" si="334"/>
        <v>-0.18918128654970764</v>
      </c>
      <c r="AC1637" s="11" t="s">
        <v>8</v>
      </c>
      <c r="AD1637" s="9">
        <v>25.66</v>
      </c>
      <c r="AE1637" s="10">
        <v>19.654245239364201</v>
      </c>
      <c r="AF1637" s="11">
        <v>25.495920865872399</v>
      </c>
      <c r="AG1637" s="12">
        <v>32.189641871920301</v>
      </c>
      <c r="AH1637" s="10" t="s">
        <v>8</v>
      </c>
      <c r="AI1637" s="11" t="s">
        <v>8</v>
      </c>
      <c r="AJ1637" s="11" t="s">
        <v>8</v>
      </c>
      <c r="AK1637" s="11" t="s">
        <v>8</v>
      </c>
      <c r="AL1637" s="11" t="s">
        <v>8</v>
      </c>
      <c r="AM1637" s="11" t="s">
        <v>8</v>
      </c>
      <c r="AN1637" s="3" t="str">
        <f t="shared" si="337"/>
        <v>n/a</v>
      </c>
      <c r="AO1637" s="3" t="str">
        <f t="shared" si="338"/>
        <v>n/a</v>
      </c>
      <c r="AP1637" s="3" t="s">
        <v>8</v>
      </c>
      <c r="AQ1637" s="124"/>
      <c r="AR1637" s="4"/>
      <c r="AS1637" s="3"/>
    </row>
    <row r="1638" spans="1:45" ht="15" customHeight="1">
      <c r="A1638" s="11">
        <v>0.14297499999999999</v>
      </c>
      <c r="B1638" s="32" t="s">
        <v>25</v>
      </c>
      <c r="C1638" s="17">
        <v>-26.166699999999999</v>
      </c>
      <c r="D1638" s="17">
        <v>34.0167</v>
      </c>
      <c r="E1638" s="40" t="s">
        <v>26</v>
      </c>
      <c r="F1638" s="18">
        <v>-43.3</v>
      </c>
      <c r="G1638" s="17">
        <v>-40.5</v>
      </c>
      <c r="H1638" s="17">
        <v>-34.700000000000003</v>
      </c>
      <c r="I1638" s="17">
        <v>-32</v>
      </c>
      <c r="J1638" s="17">
        <v>-30.7</v>
      </c>
      <c r="K1638" s="30">
        <v>-27.3</v>
      </c>
      <c r="L1638" s="10">
        <f t="shared" si="335"/>
        <v>-26.166699999999999</v>
      </c>
      <c r="M1638" s="52" t="str">
        <f t="shared" si="336"/>
        <v>mid latitude</v>
      </c>
      <c r="N1638" s="83" t="s">
        <v>8</v>
      </c>
      <c r="O1638" s="34" t="s">
        <v>8</v>
      </c>
      <c r="P1638" s="34" t="s">
        <v>8</v>
      </c>
      <c r="Q1638" s="34" t="s">
        <v>8</v>
      </c>
      <c r="R1638" s="34" t="s">
        <v>8</v>
      </c>
      <c r="S1638" s="42" t="s">
        <v>8</v>
      </c>
      <c r="T1638" s="10" t="s">
        <v>8</v>
      </c>
      <c r="U1638" s="11" t="s">
        <v>8</v>
      </c>
      <c r="V1638" s="11" t="s">
        <v>8</v>
      </c>
      <c r="W1638" s="11" t="s">
        <v>8</v>
      </c>
      <c r="X1638" s="11" t="s">
        <v>8</v>
      </c>
      <c r="Y1638" s="12" t="s">
        <v>8</v>
      </c>
      <c r="Z1638" s="10">
        <f t="shared" si="339"/>
        <v>0.64123547955769189</v>
      </c>
      <c r="AA1638" s="11" t="s">
        <v>8</v>
      </c>
      <c r="AB1638" s="11">
        <f t="shared" si="334"/>
        <v>-0.19298245614035089</v>
      </c>
      <c r="AC1638" s="11" t="s">
        <v>8</v>
      </c>
      <c r="AD1638" s="9">
        <v>25.4</v>
      </c>
      <c r="AE1638" s="10">
        <v>19.330041018399999</v>
      </c>
      <c r="AF1638" s="11">
        <v>25.131474559914299</v>
      </c>
      <c r="AG1638" s="12">
        <v>31.772928746232999</v>
      </c>
      <c r="AH1638" s="10" t="s">
        <v>8</v>
      </c>
      <c r="AI1638" s="11" t="s">
        <v>8</v>
      </c>
      <c r="AJ1638" s="11" t="s">
        <v>8</v>
      </c>
      <c r="AK1638" s="11" t="s">
        <v>8</v>
      </c>
      <c r="AL1638" s="11" t="s">
        <v>8</v>
      </c>
      <c r="AM1638" s="11" t="s">
        <v>8</v>
      </c>
      <c r="AN1638" s="3" t="str">
        <f t="shared" si="337"/>
        <v>n/a</v>
      </c>
      <c r="AO1638" s="3" t="str">
        <f t="shared" si="338"/>
        <v>n/a</v>
      </c>
      <c r="AP1638" s="3" t="s">
        <v>8</v>
      </c>
      <c r="AQ1638" s="124"/>
      <c r="AR1638" s="4"/>
      <c r="AS1638" s="3"/>
    </row>
    <row r="1639" spans="1:45" ht="15" customHeight="1">
      <c r="A1639" s="11">
        <v>0.146816</v>
      </c>
      <c r="B1639" s="32" t="s">
        <v>25</v>
      </c>
      <c r="C1639" s="17">
        <v>-26.166699999999999</v>
      </c>
      <c r="D1639" s="17">
        <v>34.0167</v>
      </c>
      <c r="E1639" s="40" t="s">
        <v>26</v>
      </c>
      <c r="F1639" s="18">
        <v>-43.3</v>
      </c>
      <c r="G1639" s="17">
        <v>-40.5</v>
      </c>
      <c r="H1639" s="17">
        <v>-34.700000000000003</v>
      </c>
      <c r="I1639" s="17">
        <v>-32</v>
      </c>
      <c r="J1639" s="17">
        <v>-30.7</v>
      </c>
      <c r="K1639" s="30">
        <v>-27.3</v>
      </c>
      <c r="L1639" s="10">
        <f t="shared" si="335"/>
        <v>-26.166699999999999</v>
      </c>
      <c r="M1639" s="52" t="str">
        <f t="shared" si="336"/>
        <v>mid latitude</v>
      </c>
      <c r="N1639" s="83" t="s">
        <v>8</v>
      </c>
      <c r="O1639" s="34" t="s">
        <v>8</v>
      </c>
      <c r="P1639" s="34" t="s">
        <v>8</v>
      </c>
      <c r="Q1639" s="34" t="s">
        <v>8</v>
      </c>
      <c r="R1639" s="34" t="s">
        <v>8</v>
      </c>
      <c r="S1639" s="42" t="s">
        <v>8</v>
      </c>
      <c r="T1639" s="10" t="s">
        <v>8</v>
      </c>
      <c r="U1639" s="11" t="s">
        <v>8</v>
      </c>
      <c r="V1639" s="11" t="s">
        <v>8</v>
      </c>
      <c r="W1639" s="11" t="s">
        <v>8</v>
      </c>
      <c r="X1639" s="11" t="s">
        <v>8</v>
      </c>
      <c r="Y1639" s="12" t="s">
        <v>8</v>
      </c>
      <c r="Z1639" s="10">
        <f t="shared" si="339"/>
        <v>0.62989622534681977</v>
      </c>
      <c r="AA1639" s="11" t="s">
        <v>8</v>
      </c>
      <c r="AB1639" s="11">
        <f t="shared" si="334"/>
        <v>-0.20073099415204679</v>
      </c>
      <c r="AC1639" s="11" t="s">
        <v>8</v>
      </c>
      <c r="AD1639" s="9">
        <v>24.87</v>
      </c>
      <c r="AE1639" s="10">
        <v>18.6231832283313</v>
      </c>
      <c r="AF1639" s="11">
        <v>24.418533965436399</v>
      </c>
      <c r="AG1639" s="12">
        <v>30.939488853413899</v>
      </c>
      <c r="AH1639" s="10" t="s">
        <v>8</v>
      </c>
      <c r="AI1639" s="11" t="s">
        <v>8</v>
      </c>
      <c r="AJ1639" s="11" t="s">
        <v>8</v>
      </c>
      <c r="AK1639" s="11" t="s">
        <v>8</v>
      </c>
      <c r="AL1639" s="11" t="s">
        <v>8</v>
      </c>
      <c r="AM1639" s="11" t="s">
        <v>8</v>
      </c>
      <c r="AN1639" s="3" t="str">
        <f t="shared" si="337"/>
        <v>n/a</v>
      </c>
      <c r="AO1639" s="3" t="str">
        <f t="shared" si="338"/>
        <v>n/a</v>
      </c>
      <c r="AP1639" s="3" t="s">
        <v>8</v>
      </c>
      <c r="AQ1639" s="124"/>
      <c r="AR1639" s="4"/>
      <c r="AS1639" s="3"/>
    </row>
    <row r="1640" spans="1:45" ht="15" customHeight="1">
      <c r="A1640" s="11">
        <v>0.15257799999999999</v>
      </c>
      <c r="B1640" s="32" t="s">
        <v>25</v>
      </c>
      <c r="C1640" s="17">
        <v>-26.166699999999999</v>
      </c>
      <c r="D1640" s="17">
        <v>34.0167</v>
      </c>
      <c r="E1640" s="40" t="s">
        <v>26</v>
      </c>
      <c r="F1640" s="18">
        <v>-43.3</v>
      </c>
      <c r="G1640" s="17">
        <v>-40.5</v>
      </c>
      <c r="H1640" s="17">
        <v>-34.700000000000003</v>
      </c>
      <c r="I1640" s="17">
        <v>-32</v>
      </c>
      <c r="J1640" s="17">
        <v>-30.7</v>
      </c>
      <c r="K1640" s="30">
        <v>-27.3</v>
      </c>
      <c r="L1640" s="10">
        <f t="shared" si="335"/>
        <v>-26.166699999999999</v>
      </c>
      <c r="M1640" s="52" t="str">
        <f t="shared" si="336"/>
        <v>mid latitude</v>
      </c>
      <c r="N1640" s="83" t="s">
        <v>8</v>
      </c>
      <c r="O1640" s="34" t="s">
        <v>8</v>
      </c>
      <c r="P1640" s="34" t="s">
        <v>8</v>
      </c>
      <c r="Q1640" s="34" t="s">
        <v>8</v>
      </c>
      <c r="R1640" s="34" t="s">
        <v>8</v>
      </c>
      <c r="S1640" s="42" t="s">
        <v>8</v>
      </c>
      <c r="T1640" s="10" t="s">
        <v>8</v>
      </c>
      <c r="U1640" s="11" t="s">
        <v>8</v>
      </c>
      <c r="V1640" s="11" t="s">
        <v>8</v>
      </c>
      <c r="W1640" s="11" t="s">
        <v>8</v>
      </c>
      <c r="X1640" s="11" t="s">
        <v>8</v>
      </c>
      <c r="Y1640" s="12" t="s">
        <v>8</v>
      </c>
      <c r="Z1640" s="10">
        <f t="shared" si="339"/>
        <v>0.63351132935702592</v>
      </c>
      <c r="AA1640" s="11" t="s">
        <v>8</v>
      </c>
      <c r="AB1640" s="11">
        <f t="shared" si="334"/>
        <v>-0.19824561403508778</v>
      </c>
      <c r="AC1640" s="11" t="s">
        <v>8</v>
      </c>
      <c r="AD1640" s="9">
        <v>25.04</v>
      </c>
      <c r="AE1640" s="10">
        <v>18.8769685216045</v>
      </c>
      <c r="AF1640" s="11">
        <v>24.6656083367298</v>
      </c>
      <c r="AG1640" s="12">
        <v>31.2231076902201</v>
      </c>
      <c r="AH1640" s="10" t="s">
        <v>8</v>
      </c>
      <c r="AI1640" s="11" t="s">
        <v>8</v>
      </c>
      <c r="AJ1640" s="11" t="s">
        <v>8</v>
      </c>
      <c r="AK1640" s="11" t="s">
        <v>8</v>
      </c>
      <c r="AL1640" s="11" t="s">
        <v>8</v>
      </c>
      <c r="AM1640" s="11" t="s">
        <v>8</v>
      </c>
      <c r="AN1640" s="3" t="str">
        <f t="shared" si="337"/>
        <v>n/a</v>
      </c>
      <c r="AO1640" s="3" t="str">
        <f t="shared" si="338"/>
        <v>n/a</v>
      </c>
      <c r="AP1640" s="3" t="s">
        <v>8</v>
      </c>
      <c r="AQ1640" s="124"/>
      <c r="AR1640" s="4"/>
      <c r="AS1640" s="3"/>
    </row>
    <row r="1641" spans="1:45" ht="15" customHeight="1">
      <c r="A1641" s="11">
        <v>0.16026199999999999</v>
      </c>
      <c r="B1641" s="32" t="s">
        <v>25</v>
      </c>
      <c r="C1641" s="17">
        <v>-26.166699999999999</v>
      </c>
      <c r="D1641" s="17">
        <v>34.0167</v>
      </c>
      <c r="E1641" s="40" t="s">
        <v>26</v>
      </c>
      <c r="F1641" s="18">
        <v>-43.3</v>
      </c>
      <c r="G1641" s="17">
        <v>-40.5</v>
      </c>
      <c r="H1641" s="17">
        <v>-34.700000000000003</v>
      </c>
      <c r="I1641" s="17">
        <v>-32</v>
      </c>
      <c r="J1641" s="17">
        <v>-30.7</v>
      </c>
      <c r="K1641" s="30">
        <v>-27.3</v>
      </c>
      <c r="L1641" s="10">
        <f t="shared" si="335"/>
        <v>-26.166699999999999</v>
      </c>
      <c r="M1641" s="52" t="str">
        <f t="shared" si="336"/>
        <v>mid latitude</v>
      </c>
      <c r="N1641" s="83" t="s">
        <v>8</v>
      </c>
      <c r="O1641" s="34" t="s">
        <v>8</v>
      </c>
      <c r="P1641" s="34" t="s">
        <v>8</v>
      </c>
      <c r="Q1641" s="34" t="s">
        <v>8</v>
      </c>
      <c r="R1641" s="34" t="s">
        <v>8</v>
      </c>
      <c r="S1641" s="42" t="s">
        <v>8</v>
      </c>
      <c r="T1641" s="10" t="s">
        <v>8</v>
      </c>
      <c r="U1641" s="11" t="s">
        <v>8</v>
      </c>
      <c r="V1641" s="11" t="s">
        <v>8</v>
      </c>
      <c r="W1641" s="11" t="s">
        <v>8</v>
      </c>
      <c r="X1641" s="11" t="s">
        <v>8</v>
      </c>
      <c r="Y1641" s="12" t="s">
        <v>8</v>
      </c>
      <c r="Z1641" s="10">
        <f t="shared" si="339"/>
        <v>0.62777933772359396</v>
      </c>
      <c r="AA1641" s="11" t="s">
        <v>8</v>
      </c>
      <c r="AB1641" s="11">
        <f t="shared" si="334"/>
        <v>-0.20219298245614037</v>
      </c>
      <c r="AC1641" s="11" t="s">
        <v>8</v>
      </c>
      <c r="AD1641" s="9">
        <v>24.77</v>
      </c>
      <c r="AE1641" s="10">
        <v>18.459627721272799</v>
      </c>
      <c r="AF1641" s="11">
        <v>24.301271476054101</v>
      </c>
      <c r="AG1641" s="12">
        <v>30.7684002794423</v>
      </c>
      <c r="AH1641" s="10" t="s">
        <v>8</v>
      </c>
      <c r="AI1641" s="11" t="s">
        <v>8</v>
      </c>
      <c r="AJ1641" s="11" t="s">
        <v>8</v>
      </c>
      <c r="AK1641" s="11" t="s">
        <v>8</v>
      </c>
      <c r="AL1641" s="11" t="s">
        <v>8</v>
      </c>
      <c r="AM1641" s="11" t="s">
        <v>8</v>
      </c>
      <c r="AN1641" s="3" t="str">
        <f t="shared" si="337"/>
        <v>n/a</v>
      </c>
      <c r="AO1641" s="3" t="str">
        <f t="shared" si="338"/>
        <v>n/a</v>
      </c>
      <c r="AP1641" s="3" t="s">
        <v>8</v>
      </c>
      <c r="AQ1641" s="124"/>
      <c r="AR1641" s="4"/>
      <c r="AS1641" s="3"/>
    </row>
    <row r="1642" spans="1:45" ht="15" customHeight="1">
      <c r="A1642" s="11">
        <v>0.16698400000000002</v>
      </c>
      <c r="B1642" s="32" t="s">
        <v>25</v>
      </c>
      <c r="C1642" s="17">
        <v>-26.166699999999999</v>
      </c>
      <c r="D1642" s="17">
        <v>34.0167</v>
      </c>
      <c r="E1642" s="40" t="s">
        <v>26</v>
      </c>
      <c r="F1642" s="18">
        <v>-43.3</v>
      </c>
      <c r="G1642" s="17">
        <v>-40.5</v>
      </c>
      <c r="H1642" s="17">
        <v>-34.700000000000003</v>
      </c>
      <c r="I1642" s="17">
        <v>-32</v>
      </c>
      <c r="J1642" s="17">
        <v>-30.7</v>
      </c>
      <c r="K1642" s="30">
        <v>-27.3</v>
      </c>
      <c r="L1642" s="10">
        <f t="shared" si="335"/>
        <v>-26.166699999999999</v>
      </c>
      <c r="M1642" s="52" t="str">
        <f t="shared" si="336"/>
        <v>mid latitude</v>
      </c>
      <c r="N1642" s="83" t="s">
        <v>8</v>
      </c>
      <c r="O1642" s="34" t="s">
        <v>8</v>
      </c>
      <c r="P1642" s="34" t="s">
        <v>8</v>
      </c>
      <c r="Q1642" s="34" t="s">
        <v>8</v>
      </c>
      <c r="R1642" s="34" t="s">
        <v>8</v>
      </c>
      <c r="S1642" s="42" t="s">
        <v>8</v>
      </c>
      <c r="T1642" s="10" t="s">
        <v>8</v>
      </c>
      <c r="U1642" s="11" t="s">
        <v>8</v>
      </c>
      <c r="V1642" s="11" t="s">
        <v>8</v>
      </c>
      <c r="W1642" s="11" t="s">
        <v>8</v>
      </c>
      <c r="X1642" s="11" t="s">
        <v>8</v>
      </c>
      <c r="Y1642" s="12" t="s">
        <v>8</v>
      </c>
      <c r="Z1642" s="10">
        <f t="shared" si="339"/>
        <v>0.61089266739071146</v>
      </c>
      <c r="AA1642" s="11" t="s">
        <v>8</v>
      </c>
      <c r="AB1642" s="11">
        <f t="shared" si="334"/>
        <v>-0.21403508771929822</v>
      </c>
      <c r="AC1642" s="11" t="s">
        <v>8</v>
      </c>
      <c r="AD1642" s="9">
        <v>23.96</v>
      </c>
      <c r="AE1642" s="10">
        <v>17.4235744682003</v>
      </c>
      <c r="AF1642" s="11">
        <v>23.274182770832802</v>
      </c>
      <c r="AG1642" s="12">
        <v>29.538074834172001</v>
      </c>
      <c r="AH1642" s="10" t="s">
        <v>8</v>
      </c>
      <c r="AI1642" s="11" t="s">
        <v>8</v>
      </c>
      <c r="AJ1642" s="11" t="s">
        <v>8</v>
      </c>
      <c r="AK1642" s="11" t="s">
        <v>8</v>
      </c>
      <c r="AL1642" s="11" t="s">
        <v>8</v>
      </c>
      <c r="AM1642" s="11" t="s">
        <v>8</v>
      </c>
      <c r="AN1642" s="3" t="str">
        <f t="shared" si="337"/>
        <v>n/a</v>
      </c>
      <c r="AO1642" s="3" t="str">
        <f t="shared" si="338"/>
        <v>n/a</v>
      </c>
      <c r="AP1642" s="3" t="s">
        <v>8</v>
      </c>
      <c r="AQ1642" s="124"/>
      <c r="AR1642" s="4"/>
      <c r="AS1642" s="3"/>
    </row>
    <row r="1643" spans="1:45" ht="15" customHeight="1">
      <c r="A1643" s="11">
        <v>0.17274700000000001</v>
      </c>
      <c r="B1643" s="32" t="s">
        <v>25</v>
      </c>
      <c r="C1643" s="17">
        <v>-26.166699999999999</v>
      </c>
      <c r="D1643" s="17">
        <v>34.0167</v>
      </c>
      <c r="E1643" s="40" t="s">
        <v>26</v>
      </c>
      <c r="F1643" s="18">
        <v>-43.3</v>
      </c>
      <c r="G1643" s="17">
        <v>-40.5</v>
      </c>
      <c r="H1643" s="17">
        <v>-34.700000000000003</v>
      </c>
      <c r="I1643" s="17">
        <v>-32</v>
      </c>
      <c r="J1643" s="17">
        <v>-30.7</v>
      </c>
      <c r="K1643" s="30">
        <v>-27.3</v>
      </c>
      <c r="L1643" s="10">
        <f t="shared" si="335"/>
        <v>-26.166699999999999</v>
      </c>
      <c r="M1643" s="52" t="str">
        <f t="shared" si="336"/>
        <v>mid latitude</v>
      </c>
      <c r="N1643" s="83" t="s">
        <v>8</v>
      </c>
      <c r="O1643" s="34" t="s">
        <v>8</v>
      </c>
      <c r="P1643" s="34" t="s">
        <v>8</v>
      </c>
      <c r="Q1643" s="34" t="s">
        <v>8</v>
      </c>
      <c r="R1643" s="34" t="s">
        <v>8</v>
      </c>
      <c r="S1643" s="42" t="s">
        <v>8</v>
      </c>
      <c r="T1643" s="10" t="s">
        <v>8</v>
      </c>
      <c r="U1643" s="11" t="s">
        <v>8</v>
      </c>
      <c r="V1643" s="11" t="s">
        <v>8</v>
      </c>
      <c r="W1643" s="11" t="s">
        <v>8</v>
      </c>
      <c r="X1643" s="11" t="s">
        <v>8</v>
      </c>
      <c r="Y1643" s="12" t="s">
        <v>8</v>
      </c>
      <c r="Z1643" s="10">
        <f t="shared" si="339"/>
        <v>0.61813291693883987</v>
      </c>
      <c r="AA1643" s="11" t="s">
        <v>8</v>
      </c>
      <c r="AB1643" s="11">
        <f t="shared" si="334"/>
        <v>-0.20891812865497078</v>
      </c>
      <c r="AC1643" s="11" t="s">
        <v>8</v>
      </c>
      <c r="AD1643" s="9">
        <v>24.31</v>
      </c>
      <c r="AE1643" s="10">
        <v>17.834084529980899</v>
      </c>
      <c r="AF1643" s="11">
        <v>23.710804855300399</v>
      </c>
      <c r="AG1643" s="12">
        <v>30.063304736665899</v>
      </c>
      <c r="AH1643" s="10" t="s">
        <v>8</v>
      </c>
      <c r="AI1643" s="11" t="s">
        <v>8</v>
      </c>
      <c r="AJ1643" s="11" t="s">
        <v>8</v>
      </c>
      <c r="AK1643" s="11" t="s">
        <v>8</v>
      </c>
      <c r="AL1643" s="11" t="s">
        <v>8</v>
      </c>
      <c r="AM1643" s="11" t="s">
        <v>8</v>
      </c>
      <c r="AN1643" s="3" t="str">
        <f t="shared" si="337"/>
        <v>n/a</v>
      </c>
      <c r="AO1643" s="3" t="str">
        <f t="shared" si="338"/>
        <v>n/a</v>
      </c>
      <c r="AP1643" s="3" t="s">
        <v>8</v>
      </c>
      <c r="AQ1643" s="124"/>
      <c r="AR1643" s="4"/>
      <c r="AS1643" s="3"/>
    </row>
    <row r="1644" spans="1:45" ht="15" customHeight="1">
      <c r="A1644" s="11">
        <v>0.17754900000000001</v>
      </c>
      <c r="B1644" s="32" t="s">
        <v>25</v>
      </c>
      <c r="C1644" s="17">
        <v>-26.166699999999999</v>
      </c>
      <c r="D1644" s="17">
        <v>34.0167</v>
      </c>
      <c r="E1644" s="40" t="s">
        <v>26</v>
      </c>
      <c r="F1644" s="18">
        <v>-43.3</v>
      </c>
      <c r="G1644" s="17">
        <v>-40.5</v>
      </c>
      <c r="H1644" s="17">
        <v>-34.700000000000003</v>
      </c>
      <c r="I1644" s="17">
        <v>-32</v>
      </c>
      <c r="J1644" s="17">
        <v>-30.7</v>
      </c>
      <c r="K1644" s="30">
        <v>-27.3</v>
      </c>
      <c r="L1644" s="10">
        <f t="shared" si="335"/>
        <v>-26.166699999999999</v>
      </c>
      <c r="M1644" s="52" t="str">
        <f t="shared" si="336"/>
        <v>mid latitude</v>
      </c>
      <c r="N1644" s="83" t="s">
        <v>8</v>
      </c>
      <c r="O1644" s="34" t="s">
        <v>8</v>
      </c>
      <c r="P1644" s="34" t="s">
        <v>8</v>
      </c>
      <c r="Q1644" s="34" t="s">
        <v>8</v>
      </c>
      <c r="R1644" s="34" t="s">
        <v>8</v>
      </c>
      <c r="S1644" s="42" t="s">
        <v>8</v>
      </c>
      <c r="T1644" s="10" t="s">
        <v>8</v>
      </c>
      <c r="U1644" s="11" t="s">
        <v>8</v>
      </c>
      <c r="V1644" s="11" t="s">
        <v>8</v>
      </c>
      <c r="W1644" s="11" t="s">
        <v>8</v>
      </c>
      <c r="X1644" s="11" t="s">
        <v>8</v>
      </c>
      <c r="Y1644" s="12" t="s">
        <v>8</v>
      </c>
      <c r="Z1644" s="10">
        <f t="shared" si="339"/>
        <v>0.61481250187628012</v>
      </c>
      <c r="AA1644" s="11" t="s">
        <v>8</v>
      </c>
      <c r="AB1644" s="11">
        <f t="shared" si="334"/>
        <v>-0.2112573099415205</v>
      </c>
      <c r="AC1644" s="11" t="s">
        <v>8</v>
      </c>
      <c r="AD1644" s="9">
        <v>24.15</v>
      </c>
      <c r="AE1644" s="10">
        <v>17.662379368998302</v>
      </c>
      <c r="AF1644" s="11">
        <v>23.500247107814499</v>
      </c>
      <c r="AG1644" s="12">
        <v>29.818769668384501</v>
      </c>
      <c r="AH1644" s="10" t="s">
        <v>8</v>
      </c>
      <c r="AI1644" s="11" t="s">
        <v>8</v>
      </c>
      <c r="AJ1644" s="11" t="s">
        <v>8</v>
      </c>
      <c r="AK1644" s="11" t="s">
        <v>8</v>
      </c>
      <c r="AL1644" s="11" t="s">
        <v>8</v>
      </c>
      <c r="AM1644" s="11" t="s">
        <v>8</v>
      </c>
      <c r="AN1644" s="3" t="str">
        <f t="shared" si="337"/>
        <v>n/a</v>
      </c>
      <c r="AO1644" s="3" t="str">
        <f t="shared" si="338"/>
        <v>n/a</v>
      </c>
      <c r="AP1644" s="3" t="s">
        <v>8</v>
      </c>
      <c r="AQ1644" s="124"/>
      <c r="AR1644" s="4"/>
      <c r="AS1644" s="3"/>
    </row>
    <row r="1645" spans="1:45" ht="15" customHeight="1">
      <c r="A1645" s="11">
        <v>0.183311</v>
      </c>
      <c r="B1645" s="32" t="s">
        <v>25</v>
      </c>
      <c r="C1645" s="17">
        <v>-26.166699999999999</v>
      </c>
      <c r="D1645" s="17">
        <v>34.0167</v>
      </c>
      <c r="E1645" s="40" t="s">
        <v>26</v>
      </c>
      <c r="F1645" s="18">
        <v>-43.3</v>
      </c>
      <c r="G1645" s="17">
        <v>-40.5</v>
      </c>
      <c r="H1645" s="17">
        <v>-34.700000000000003</v>
      </c>
      <c r="I1645" s="17">
        <v>-32</v>
      </c>
      <c r="J1645" s="17">
        <v>-30.7</v>
      </c>
      <c r="K1645" s="30">
        <v>-27.3</v>
      </c>
      <c r="L1645" s="10">
        <f t="shared" si="335"/>
        <v>-26.166699999999999</v>
      </c>
      <c r="M1645" s="52" t="str">
        <f t="shared" si="336"/>
        <v>mid latitude</v>
      </c>
      <c r="N1645" s="83" t="s">
        <v>8</v>
      </c>
      <c r="O1645" s="34" t="s">
        <v>8</v>
      </c>
      <c r="P1645" s="34" t="s">
        <v>8</v>
      </c>
      <c r="Q1645" s="34" t="s">
        <v>8</v>
      </c>
      <c r="R1645" s="34" t="s">
        <v>8</v>
      </c>
      <c r="S1645" s="42" t="s">
        <v>8</v>
      </c>
      <c r="T1645" s="10" t="s">
        <v>8</v>
      </c>
      <c r="U1645" s="11" t="s">
        <v>8</v>
      </c>
      <c r="V1645" s="11" t="s">
        <v>8</v>
      </c>
      <c r="W1645" s="11" t="s">
        <v>8</v>
      </c>
      <c r="X1645" s="11" t="s">
        <v>8</v>
      </c>
      <c r="Y1645" s="12" t="s">
        <v>8</v>
      </c>
      <c r="Z1645" s="10">
        <f t="shared" si="339"/>
        <v>0.63736170349769483</v>
      </c>
      <c r="AA1645" s="11" t="s">
        <v>8</v>
      </c>
      <c r="AB1645" s="11">
        <f t="shared" si="334"/>
        <v>-0.19561403508771932</v>
      </c>
      <c r="AC1645" s="11" t="s">
        <v>8</v>
      </c>
      <c r="AD1645" s="9">
        <v>25.22</v>
      </c>
      <c r="AE1645" s="10">
        <v>19.0835734790247</v>
      </c>
      <c r="AF1645" s="11">
        <v>24.899023800623802</v>
      </c>
      <c r="AG1645" s="12">
        <v>31.4993447896227</v>
      </c>
      <c r="AH1645" s="10" t="s">
        <v>8</v>
      </c>
      <c r="AI1645" s="11" t="s">
        <v>8</v>
      </c>
      <c r="AJ1645" s="11" t="s">
        <v>8</v>
      </c>
      <c r="AK1645" s="11" t="s">
        <v>8</v>
      </c>
      <c r="AL1645" s="11" t="s">
        <v>8</v>
      </c>
      <c r="AM1645" s="11" t="s">
        <v>8</v>
      </c>
      <c r="AN1645" s="3" t="str">
        <f t="shared" si="337"/>
        <v>n/a</v>
      </c>
      <c r="AO1645" s="3" t="str">
        <f t="shared" si="338"/>
        <v>n/a</v>
      </c>
      <c r="AP1645" s="3" t="s">
        <v>8</v>
      </c>
      <c r="AQ1645" s="124"/>
      <c r="AR1645" s="4"/>
      <c r="AS1645" s="3"/>
    </row>
    <row r="1646" spans="1:45" ht="15" customHeight="1">
      <c r="A1646" s="11">
        <v>0.19159299999999999</v>
      </c>
      <c r="B1646" s="32" t="s">
        <v>25</v>
      </c>
      <c r="C1646" s="17">
        <v>-26.166699999999999</v>
      </c>
      <c r="D1646" s="17">
        <v>34.0167</v>
      </c>
      <c r="E1646" s="40" t="s">
        <v>26</v>
      </c>
      <c r="F1646" s="18">
        <v>-43.3</v>
      </c>
      <c r="G1646" s="17">
        <v>-40.5</v>
      </c>
      <c r="H1646" s="17">
        <v>-34.700000000000003</v>
      </c>
      <c r="I1646" s="17">
        <v>-32</v>
      </c>
      <c r="J1646" s="17">
        <v>-30.7</v>
      </c>
      <c r="K1646" s="30">
        <v>-27.3</v>
      </c>
      <c r="L1646" s="10">
        <f t="shared" si="335"/>
        <v>-26.166699999999999</v>
      </c>
      <c r="M1646" s="52" t="str">
        <f t="shared" si="336"/>
        <v>mid latitude</v>
      </c>
      <c r="N1646" s="83" t="s">
        <v>8</v>
      </c>
      <c r="O1646" s="34" t="s">
        <v>8</v>
      </c>
      <c r="P1646" s="34" t="s">
        <v>8</v>
      </c>
      <c r="Q1646" s="34" t="s">
        <v>8</v>
      </c>
      <c r="R1646" s="34" t="s">
        <v>8</v>
      </c>
      <c r="S1646" s="42" t="s">
        <v>8</v>
      </c>
      <c r="T1646" s="10" t="s">
        <v>8</v>
      </c>
      <c r="U1646" s="11" t="s">
        <v>8</v>
      </c>
      <c r="V1646" s="11" t="s">
        <v>8</v>
      </c>
      <c r="W1646" s="11" t="s">
        <v>8</v>
      </c>
      <c r="X1646" s="11" t="s">
        <v>8</v>
      </c>
      <c r="Y1646" s="12" t="s">
        <v>8</v>
      </c>
      <c r="Z1646" s="10">
        <f t="shared" si="339"/>
        <v>0.6241969430667651</v>
      </c>
      <c r="AA1646" s="11" t="s">
        <v>8</v>
      </c>
      <c r="AB1646" s="11">
        <f t="shared" si="334"/>
        <v>-0.2046783625730994</v>
      </c>
      <c r="AC1646" s="11" t="s">
        <v>8</v>
      </c>
      <c r="AD1646" s="9">
        <v>24.6</v>
      </c>
      <c r="AE1646" s="10">
        <v>18.282911495137501</v>
      </c>
      <c r="AF1646" s="11">
        <v>24.094087314911501</v>
      </c>
      <c r="AG1646" s="12">
        <v>30.4874129945246</v>
      </c>
      <c r="AH1646" s="10" t="s">
        <v>8</v>
      </c>
      <c r="AI1646" s="11" t="s">
        <v>8</v>
      </c>
      <c r="AJ1646" s="11" t="s">
        <v>8</v>
      </c>
      <c r="AK1646" s="11" t="s">
        <v>8</v>
      </c>
      <c r="AL1646" s="11" t="s">
        <v>8</v>
      </c>
      <c r="AM1646" s="11" t="s">
        <v>8</v>
      </c>
      <c r="AN1646" s="3" t="str">
        <f t="shared" si="337"/>
        <v>n/a</v>
      </c>
      <c r="AO1646" s="3" t="str">
        <f t="shared" si="338"/>
        <v>n/a</v>
      </c>
      <c r="AP1646" s="3" t="s">
        <v>8</v>
      </c>
      <c r="AQ1646" s="124"/>
      <c r="AR1646" s="4"/>
      <c r="AS1646" s="3"/>
    </row>
    <row r="1647" spans="1:45" ht="15" customHeight="1">
      <c r="A1647" s="11">
        <v>0.19902699999999998</v>
      </c>
      <c r="B1647" s="32" t="s">
        <v>25</v>
      </c>
      <c r="C1647" s="17">
        <v>-26.166699999999999</v>
      </c>
      <c r="D1647" s="17">
        <v>34.0167</v>
      </c>
      <c r="E1647" s="40" t="s">
        <v>26</v>
      </c>
      <c r="F1647" s="18">
        <v>-43.3</v>
      </c>
      <c r="G1647" s="17">
        <v>-40.5</v>
      </c>
      <c r="H1647" s="17">
        <v>-34.700000000000003</v>
      </c>
      <c r="I1647" s="17">
        <v>-32</v>
      </c>
      <c r="J1647" s="17">
        <v>-30.7</v>
      </c>
      <c r="K1647" s="30">
        <v>-27.3</v>
      </c>
      <c r="L1647" s="10">
        <f t="shared" si="335"/>
        <v>-26.166699999999999</v>
      </c>
      <c r="M1647" s="52" t="str">
        <f t="shared" si="336"/>
        <v>mid latitude</v>
      </c>
      <c r="N1647" s="83" t="s">
        <v>8</v>
      </c>
      <c r="O1647" s="34" t="s">
        <v>8</v>
      </c>
      <c r="P1647" s="34" t="s">
        <v>8</v>
      </c>
      <c r="Q1647" s="34" t="s">
        <v>8</v>
      </c>
      <c r="R1647" s="34" t="s">
        <v>8</v>
      </c>
      <c r="S1647" s="42" t="s">
        <v>8</v>
      </c>
      <c r="T1647" s="10" t="s">
        <v>8</v>
      </c>
      <c r="U1647" s="11" t="s">
        <v>8</v>
      </c>
      <c r="V1647" s="11" t="s">
        <v>8</v>
      </c>
      <c r="W1647" s="11" t="s">
        <v>8</v>
      </c>
      <c r="X1647" s="11" t="s">
        <v>8</v>
      </c>
      <c r="Y1647" s="12" t="s">
        <v>8</v>
      </c>
      <c r="Z1647" s="10">
        <f t="shared" si="339"/>
        <v>0.63457853847138368</v>
      </c>
      <c r="AA1647" s="11" t="s">
        <v>8</v>
      </c>
      <c r="AB1647" s="11">
        <f t="shared" si="334"/>
        <v>-0.19751461988304092</v>
      </c>
      <c r="AC1647" s="11" t="s">
        <v>8</v>
      </c>
      <c r="AD1647" s="9">
        <v>25.09</v>
      </c>
      <c r="AE1647" s="10">
        <v>18.902708294300801</v>
      </c>
      <c r="AF1647" s="11">
        <v>24.6919559668791</v>
      </c>
      <c r="AG1647" s="12">
        <v>31.350149161976901</v>
      </c>
      <c r="AH1647" s="10" t="s">
        <v>8</v>
      </c>
      <c r="AI1647" s="11" t="s">
        <v>8</v>
      </c>
      <c r="AJ1647" s="11" t="s">
        <v>8</v>
      </c>
      <c r="AK1647" s="11" t="s">
        <v>8</v>
      </c>
      <c r="AL1647" s="11" t="s">
        <v>8</v>
      </c>
      <c r="AM1647" s="11" t="s">
        <v>8</v>
      </c>
      <c r="AN1647" s="3" t="str">
        <f t="shared" si="337"/>
        <v>n/a</v>
      </c>
      <c r="AO1647" s="3" t="str">
        <f t="shared" si="338"/>
        <v>n/a</v>
      </c>
      <c r="AP1647" s="3" t="s">
        <v>8</v>
      </c>
      <c r="AQ1647" s="124"/>
      <c r="AR1647" s="4"/>
      <c r="AS1647" s="3"/>
    </row>
    <row r="1648" spans="1:45" ht="15" customHeight="1">
      <c r="A1648" s="11">
        <v>0.20554900000000001</v>
      </c>
      <c r="B1648" s="32" t="s">
        <v>25</v>
      </c>
      <c r="C1648" s="17">
        <v>-26.166699999999999</v>
      </c>
      <c r="D1648" s="17">
        <v>34.0167</v>
      </c>
      <c r="E1648" s="40" t="s">
        <v>26</v>
      </c>
      <c r="F1648" s="18">
        <v>-43.3</v>
      </c>
      <c r="G1648" s="17">
        <v>-40.5</v>
      </c>
      <c r="H1648" s="17">
        <v>-34.700000000000003</v>
      </c>
      <c r="I1648" s="17">
        <v>-32</v>
      </c>
      <c r="J1648" s="17">
        <v>-30.7</v>
      </c>
      <c r="K1648" s="30">
        <v>-27.3</v>
      </c>
      <c r="L1648" s="10">
        <f t="shared" si="335"/>
        <v>-26.166699999999999</v>
      </c>
      <c r="M1648" s="52" t="str">
        <f t="shared" si="336"/>
        <v>mid latitude</v>
      </c>
      <c r="N1648" s="83" t="s">
        <v>8</v>
      </c>
      <c r="O1648" s="34" t="s">
        <v>8</v>
      </c>
      <c r="P1648" s="34" t="s">
        <v>8</v>
      </c>
      <c r="Q1648" s="34" t="s">
        <v>8</v>
      </c>
      <c r="R1648" s="34" t="s">
        <v>8</v>
      </c>
      <c r="S1648" s="42" t="s">
        <v>8</v>
      </c>
      <c r="T1648" s="10" t="s">
        <v>8</v>
      </c>
      <c r="U1648" s="11" t="s">
        <v>8</v>
      </c>
      <c r="V1648" s="11" t="s">
        <v>8</v>
      </c>
      <c r="W1648" s="11" t="s">
        <v>8</v>
      </c>
      <c r="X1648" s="11" t="s">
        <v>8</v>
      </c>
      <c r="Y1648" s="12" t="s">
        <v>8</v>
      </c>
      <c r="Z1648" s="10">
        <f t="shared" si="339"/>
        <v>0.67308540794875993</v>
      </c>
      <c r="AA1648" s="11" t="s">
        <v>8</v>
      </c>
      <c r="AB1648" s="11">
        <f t="shared" si="334"/>
        <v>-0.17192982456140354</v>
      </c>
      <c r="AC1648" s="11" t="s">
        <v>8</v>
      </c>
      <c r="AD1648" s="9">
        <v>26.84</v>
      </c>
      <c r="AE1648" s="10">
        <v>21.333604784599501</v>
      </c>
      <c r="AF1648" s="11">
        <v>27.112274836147201</v>
      </c>
      <c r="AG1648" s="12">
        <v>34.1740973829666</v>
      </c>
      <c r="AH1648" s="10" t="s">
        <v>8</v>
      </c>
      <c r="AI1648" s="11" t="s">
        <v>8</v>
      </c>
      <c r="AJ1648" s="11" t="s">
        <v>8</v>
      </c>
      <c r="AK1648" s="11" t="s">
        <v>8</v>
      </c>
      <c r="AL1648" s="11" t="s">
        <v>8</v>
      </c>
      <c r="AM1648" s="11" t="s">
        <v>8</v>
      </c>
      <c r="AN1648" s="3" t="str">
        <f t="shared" si="337"/>
        <v>n/a</v>
      </c>
      <c r="AO1648" s="3" t="str">
        <f t="shared" si="338"/>
        <v>n/a</v>
      </c>
      <c r="AP1648" s="3" t="s">
        <v>8</v>
      </c>
      <c r="AQ1648" s="124"/>
      <c r="AR1648" s="4"/>
      <c r="AS1648" s="3"/>
    </row>
    <row r="1649" spans="1:45" ht="15" customHeight="1">
      <c r="A1649" s="11">
        <v>0.211256</v>
      </c>
      <c r="B1649" s="32" t="s">
        <v>25</v>
      </c>
      <c r="C1649" s="17">
        <v>-26.166699999999999</v>
      </c>
      <c r="D1649" s="17">
        <v>34.0167</v>
      </c>
      <c r="E1649" s="40" t="s">
        <v>26</v>
      </c>
      <c r="F1649" s="18">
        <v>-43.3</v>
      </c>
      <c r="G1649" s="17">
        <v>-40.5</v>
      </c>
      <c r="H1649" s="17">
        <v>-34.700000000000003</v>
      </c>
      <c r="I1649" s="17">
        <v>-32</v>
      </c>
      <c r="J1649" s="17">
        <v>-30.7</v>
      </c>
      <c r="K1649" s="30">
        <v>-27.3</v>
      </c>
      <c r="L1649" s="10">
        <f t="shared" si="335"/>
        <v>-26.166699999999999</v>
      </c>
      <c r="M1649" s="52" t="str">
        <f t="shared" si="336"/>
        <v>mid latitude</v>
      </c>
      <c r="N1649" s="83" t="s">
        <v>8</v>
      </c>
      <c r="O1649" s="34" t="s">
        <v>8</v>
      </c>
      <c r="P1649" s="34" t="s">
        <v>8</v>
      </c>
      <c r="Q1649" s="34" t="s">
        <v>8</v>
      </c>
      <c r="R1649" s="34" t="s">
        <v>8</v>
      </c>
      <c r="S1649" s="42" t="s">
        <v>8</v>
      </c>
      <c r="T1649" s="10" t="s">
        <v>8</v>
      </c>
      <c r="U1649" s="11" t="s">
        <v>8</v>
      </c>
      <c r="V1649" s="11" t="s">
        <v>8</v>
      </c>
      <c r="W1649" s="11" t="s">
        <v>8</v>
      </c>
      <c r="X1649" s="11" t="s">
        <v>8</v>
      </c>
      <c r="Y1649" s="12" t="s">
        <v>8</v>
      </c>
      <c r="Z1649" s="10">
        <f t="shared" si="339"/>
        <v>0.64426468661712666</v>
      </c>
      <c r="AA1649" s="11" t="s">
        <v>8</v>
      </c>
      <c r="AB1649" s="11">
        <f t="shared" si="334"/>
        <v>-0.19093567251461988</v>
      </c>
      <c r="AC1649" s="11" t="s">
        <v>8</v>
      </c>
      <c r="AD1649" s="9">
        <v>25.54</v>
      </c>
      <c r="AE1649" s="10">
        <v>19.4789781880188</v>
      </c>
      <c r="AF1649" s="11">
        <v>25.305244709031399</v>
      </c>
      <c r="AG1649" s="12">
        <v>32.0200855769409</v>
      </c>
      <c r="AH1649" s="10" t="s">
        <v>8</v>
      </c>
      <c r="AI1649" s="11" t="s">
        <v>8</v>
      </c>
      <c r="AJ1649" s="11" t="s">
        <v>8</v>
      </c>
      <c r="AK1649" s="11" t="s">
        <v>8</v>
      </c>
      <c r="AL1649" s="11" t="s">
        <v>8</v>
      </c>
      <c r="AM1649" s="11" t="s">
        <v>8</v>
      </c>
      <c r="AN1649" s="3" t="str">
        <f t="shared" si="337"/>
        <v>n/a</v>
      </c>
      <c r="AO1649" s="3" t="str">
        <f t="shared" si="338"/>
        <v>n/a</v>
      </c>
      <c r="AP1649" s="3" t="s">
        <v>8</v>
      </c>
      <c r="AQ1649" s="124"/>
      <c r="AR1649" s="4"/>
      <c r="AS1649" s="3"/>
    </row>
    <row r="1650" spans="1:45" ht="15" customHeight="1">
      <c r="A1650" s="11">
        <v>0.215332</v>
      </c>
      <c r="B1650" s="32" t="s">
        <v>25</v>
      </c>
      <c r="C1650" s="17">
        <v>-26.166699999999999</v>
      </c>
      <c r="D1650" s="17">
        <v>34.0167</v>
      </c>
      <c r="E1650" s="40" t="s">
        <v>26</v>
      </c>
      <c r="F1650" s="18">
        <v>-43.3</v>
      </c>
      <c r="G1650" s="17">
        <v>-40.5</v>
      </c>
      <c r="H1650" s="17">
        <v>-34.700000000000003</v>
      </c>
      <c r="I1650" s="17">
        <v>-32</v>
      </c>
      <c r="J1650" s="17">
        <v>-30.7</v>
      </c>
      <c r="K1650" s="30">
        <v>-27.3</v>
      </c>
      <c r="L1650" s="10">
        <f t="shared" si="335"/>
        <v>-26.166699999999999</v>
      </c>
      <c r="M1650" s="52" t="str">
        <f t="shared" si="336"/>
        <v>mid latitude</v>
      </c>
      <c r="N1650" s="83" t="s">
        <v>8</v>
      </c>
      <c r="O1650" s="34" t="s">
        <v>8</v>
      </c>
      <c r="P1650" s="34" t="s">
        <v>8</v>
      </c>
      <c r="Q1650" s="34" t="s">
        <v>8</v>
      </c>
      <c r="R1650" s="34" t="s">
        <v>8</v>
      </c>
      <c r="S1650" s="42" t="s">
        <v>8</v>
      </c>
      <c r="T1650" s="10" t="s">
        <v>8</v>
      </c>
      <c r="U1650" s="11" t="s">
        <v>8</v>
      </c>
      <c r="V1650" s="11" t="s">
        <v>8</v>
      </c>
      <c r="W1650" s="11" t="s">
        <v>8</v>
      </c>
      <c r="X1650" s="11" t="s">
        <v>8</v>
      </c>
      <c r="Y1650" s="12" t="s">
        <v>8</v>
      </c>
      <c r="Z1650" s="10">
        <f t="shared" si="339"/>
        <v>0.65014719910439012</v>
      </c>
      <c r="AA1650" s="11" t="s">
        <v>8</v>
      </c>
      <c r="AB1650" s="11">
        <f t="shared" si="334"/>
        <v>-0.18698830409356734</v>
      </c>
      <c r="AC1650" s="11" t="s">
        <v>8</v>
      </c>
      <c r="AD1650" s="9">
        <v>25.81</v>
      </c>
      <c r="AE1650" s="10">
        <v>19.912872359016301</v>
      </c>
      <c r="AF1650" s="11">
        <v>25.665366577463701</v>
      </c>
      <c r="AG1650" s="12">
        <v>32.442648814361199</v>
      </c>
      <c r="AH1650" s="10" t="s">
        <v>8</v>
      </c>
      <c r="AI1650" s="11" t="s">
        <v>8</v>
      </c>
      <c r="AJ1650" s="11" t="s">
        <v>8</v>
      </c>
      <c r="AK1650" s="11" t="s">
        <v>8</v>
      </c>
      <c r="AL1650" s="11" t="s">
        <v>8</v>
      </c>
      <c r="AM1650" s="11" t="s">
        <v>8</v>
      </c>
      <c r="AN1650" s="3" t="str">
        <f t="shared" si="337"/>
        <v>n/a</v>
      </c>
      <c r="AO1650" s="3" t="str">
        <f t="shared" si="338"/>
        <v>n/a</v>
      </c>
      <c r="AP1650" s="3" t="s">
        <v>8</v>
      </c>
      <c r="AQ1650" s="124"/>
      <c r="AR1650" s="4"/>
      <c r="AS1650" s="3"/>
    </row>
    <row r="1651" spans="1:45" ht="15" customHeight="1">
      <c r="A1651" s="11">
        <v>0.21860400000000002</v>
      </c>
      <c r="B1651" s="32" t="s">
        <v>25</v>
      </c>
      <c r="C1651" s="17">
        <v>-26.166699999999999</v>
      </c>
      <c r="D1651" s="17">
        <v>34.0167</v>
      </c>
      <c r="E1651" s="40" t="s">
        <v>26</v>
      </c>
      <c r="F1651" s="18">
        <v>-43.3</v>
      </c>
      <c r="G1651" s="17">
        <v>-40.5</v>
      </c>
      <c r="H1651" s="17">
        <v>-34.700000000000003</v>
      </c>
      <c r="I1651" s="17">
        <v>-32</v>
      </c>
      <c r="J1651" s="17">
        <v>-30.7</v>
      </c>
      <c r="K1651" s="30">
        <v>-27.3</v>
      </c>
      <c r="L1651" s="10">
        <f t="shared" si="335"/>
        <v>-26.166699999999999</v>
      </c>
      <c r="M1651" s="52" t="str">
        <f t="shared" si="336"/>
        <v>mid latitude</v>
      </c>
      <c r="N1651" s="83" t="s">
        <v>8</v>
      </c>
      <c r="O1651" s="34" t="s">
        <v>8</v>
      </c>
      <c r="P1651" s="34" t="s">
        <v>8</v>
      </c>
      <c r="Q1651" s="34" t="s">
        <v>8</v>
      </c>
      <c r="R1651" s="34" t="s">
        <v>8</v>
      </c>
      <c r="S1651" s="42" t="s">
        <v>8</v>
      </c>
      <c r="T1651" s="10" t="s">
        <v>8</v>
      </c>
      <c r="U1651" s="11" t="s">
        <v>8</v>
      </c>
      <c r="V1651" s="11" t="s">
        <v>8</v>
      </c>
      <c r="W1651" s="11" t="s">
        <v>8</v>
      </c>
      <c r="X1651" s="11" t="s">
        <v>8</v>
      </c>
      <c r="Y1651" s="12" t="s">
        <v>8</v>
      </c>
      <c r="Z1651" s="10">
        <f t="shared" si="339"/>
        <v>0.65453921685946426</v>
      </c>
      <c r="AA1651" s="11" t="s">
        <v>8</v>
      </c>
      <c r="AB1651" s="11">
        <f t="shared" si="334"/>
        <v>-0.18406432748538012</v>
      </c>
      <c r="AC1651" s="11" t="s">
        <v>8</v>
      </c>
      <c r="AD1651" s="9">
        <v>26.01</v>
      </c>
      <c r="AE1651" s="10">
        <v>20.159883118917499</v>
      </c>
      <c r="AF1651" s="11">
        <v>25.964440184633499</v>
      </c>
      <c r="AG1651" s="12">
        <v>32.834700703448902</v>
      </c>
      <c r="AH1651" s="10" t="s">
        <v>8</v>
      </c>
      <c r="AI1651" s="11" t="s">
        <v>8</v>
      </c>
      <c r="AJ1651" s="11" t="s">
        <v>8</v>
      </c>
      <c r="AK1651" s="11" t="s">
        <v>8</v>
      </c>
      <c r="AL1651" s="11" t="s">
        <v>8</v>
      </c>
      <c r="AM1651" s="11" t="s">
        <v>8</v>
      </c>
      <c r="AN1651" s="3" t="str">
        <f t="shared" si="337"/>
        <v>n/a</v>
      </c>
      <c r="AO1651" s="3" t="str">
        <f t="shared" si="338"/>
        <v>n/a</v>
      </c>
      <c r="AP1651" s="3" t="s">
        <v>8</v>
      </c>
      <c r="AQ1651" s="124"/>
      <c r="AR1651" s="4"/>
      <c r="AS1651" s="3"/>
    </row>
    <row r="1652" spans="1:45" ht="15" customHeight="1">
      <c r="A1652" s="11">
        <v>0.221941</v>
      </c>
      <c r="B1652" s="32" t="s">
        <v>25</v>
      </c>
      <c r="C1652" s="17">
        <v>-26.166699999999999</v>
      </c>
      <c r="D1652" s="17">
        <v>34.0167</v>
      </c>
      <c r="E1652" s="40" t="s">
        <v>26</v>
      </c>
      <c r="F1652" s="18">
        <v>-43.3</v>
      </c>
      <c r="G1652" s="17">
        <v>-40.5</v>
      </c>
      <c r="H1652" s="17">
        <v>-34.700000000000003</v>
      </c>
      <c r="I1652" s="17">
        <v>-32</v>
      </c>
      <c r="J1652" s="17">
        <v>-30.7</v>
      </c>
      <c r="K1652" s="30">
        <v>-27.3</v>
      </c>
      <c r="L1652" s="10">
        <f t="shared" si="335"/>
        <v>-26.166699999999999</v>
      </c>
      <c r="M1652" s="52" t="str">
        <f t="shared" si="336"/>
        <v>mid latitude</v>
      </c>
      <c r="N1652" s="83" t="s">
        <v>8</v>
      </c>
      <c r="O1652" s="34" t="s">
        <v>8</v>
      </c>
      <c r="P1652" s="34" t="s">
        <v>8</v>
      </c>
      <c r="Q1652" s="34" t="s">
        <v>8</v>
      </c>
      <c r="R1652" s="34" t="s">
        <v>8</v>
      </c>
      <c r="S1652" s="42" t="s">
        <v>8</v>
      </c>
      <c r="T1652" s="10" t="s">
        <v>8</v>
      </c>
      <c r="U1652" s="11" t="s">
        <v>8</v>
      </c>
      <c r="V1652" s="11" t="s">
        <v>8</v>
      </c>
      <c r="W1652" s="11" t="s">
        <v>8</v>
      </c>
      <c r="X1652" s="11" t="s">
        <v>8</v>
      </c>
      <c r="Y1652" s="12" t="s">
        <v>8</v>
      </c>
      <c r="Z1652" s="10">
        <f t="shared" si="339"/>
        <v>0.64949094314862366</v>
      </c>
      <c r="AA1652" s="11" t="s">
        <v>8</v>
      </c>
      <c r="AB1652" s="11">
        <f t="shared" si="334"/>
        <v>-0.18742690058479528</v>
      </c>
      <c r="AC1652" s="11" t="s">
        <v>8</v>
      </c>
      <c r="AD1652" s="9">
        <v>25.78</v>
      </c>
      <c r="AE1652" s="10">
        <v>19.893993337273599</v>
      </c>
      <c r="AF1652" s="11">
        <v>25.658341741509101</v>
      </c>
      <c r="AG1652" s="12">
        <v>32.426802077172098</v>
      </c>
      <c r="AH1652" s="10" t="s">
        <v>8</v>
      </c>
      <c r="AI1652" s="11" t="s">
        <v>8</v>
      </c>
      <c r="AJ1652" s="11" t="s">
        <v>8</v>
      </c>
      <c r="AK1652" s="11" t="s">
        <v>8</v>
      </c>
      <c r="AL1652" s="11" t="s">
        <v>8</v>
      </c>
      <c r="AM1652" s="11" t="s">
        <v>8</v>
      </c>
      <c r="AN1652" s="3" t="str">
        <f t="shared" si="337"/>
        <v>n/a</v>
      </c>
      <c r="AO1652" s="3" t="str">
        <f t="shared" si="338"/>
        <v>n/a</v>
      </c>
      <c r="AP1652" s="3" t="s">
        <v>8</v>
      </c>
      <c r="AQ1652" s="124"/>
      <c r="AR1652" s="4"/>
      <c r="AS1652" s="3"/>
    </row>
    <row r="1653" spans="1:45" ht="15" customHeight="1">
      <c r="A1653" s="11">
        <v>0.22529099999999999</v>
      </c>
      <c r="B1653" s="32" t="s">
        <v>25</v>
      </c>
      <c r="C1653" s="17">
        <v>-26.166699999999999</v>
      </c>
      <c r="D1653" s="17">
        <v>34.0167</v>
      </c>
      <c r="E1653" s="40" t="s">
        <v>26</v>
      </c>
      <c r="F1653" s="18">
        <v>-43.3</v>
      </c>
      <c r="G1653" s="17">
        <v>-40.5</v>
      </c>
      <c r="H1653" s="17">
        <v>-34.700000000000003</v>
      </c>
      <c r="I1653" s="17">
        <v>-32</v>
      </c>
      <c r="J1653" s="17">
        <v>-30.7</v>
      </c>
      <c r="K1653" s="30">
        <v>-27.3</v>
      </c>
      <c r="L1653" s="10">
        <f t="shared" si="335"/>
        <v>-26.166699999999999</v>
      </c>
      <c r="M1653" s="52" t="str">
        <f t="shared" si="336"/>
        <v>mid latitude</v>
      </c>
      <c r="N1653" s="83" t="s">
        <v>8</v>
      </c>
      <c r="O1653" s="34" t="s">
        <v>8</v>
      </c>
      <c r="P1653" s="34" t="s">
        <v>8</v>
      </c>
      <c r="Q1653" s="34" t="s">
        <v>8</v>
      </c>
      <c r="R1653" s="34" t="s">
        <v>8</v>
      </c>
      <c r="S1653" s="42" t="s">
        <v>8</v>
      </c>
      <c r="T1653" s="10" t="s">
        <v>8</v>
      </c>
      <c r="U1653" s="11" t="s">
        <v>8</v>
      </c>
      <c r="V1653" s="11" t="s">
        <v>8</v>
      </c>
      <c r="W1653" s="11" t="s">
        <v>8</v>
      </c>
      <c r="X1653" s="11" t="s">
        <v>8</v>
      </c>
      <c r="Y1653" s="12" t="s">
        <v>8</v>
      </c>
      <c r="Z1653" s="10">
        <f t="shared" si="339"/>
        <v>0.63886538337634446</v>
      </c>
      <c r="AA1653" s="11" t="s">
        <v>8</v>
      </c>
      <c r="AB1653" s="11">
        <f t="shared" si="334"/>
        <v>-0.19459064327485384</v>
      </c>
      <c r="AC1653" s="11" t="s">
        <v>8</v>
      </c>
      <c r="AD1653" s="9">
        <v>25.29</v>
      </c>
      <c r="AE1653" s="10">
        <v>19.172225150064499</v>
      </c>
      <c r="AF1653" s="11">
        <v>24.989808690475801</v>
      </c>
      <c r="AG1653" s="12">
        <v>31.542207192036201</v>
      </c>
      <c r="AH1653" s="10" t="s">
        <v>8</v>
      </c>
      <c r="AI1653" s="11" t="s">
        <v>8</v>
      </c>
      <c r="AJ1653" s="11" t="s">
        <v>8</v>
      </c>
      <c r="AK1653" s="11" t="s">
        <v>8</v>
      </c>
      <c r="AL1653" s="11" t="s">
        <v>8</v>
      </c>
      <c r="AM1653" s="11" t="s">
        <v>8</v>
      </c>
      <c r="AN1653" s="3" t="str">
        <f t="shared" si="337"/>
        <v>n/a</v>
      </c>
      <c r="AO1653" s="3" t="str">
        <f t="shared" si="338"/>
        <v>n/a</v>
      </c>
      <c r="AP1653" s="3" t="s">
        <v>8</v>
      </c>
      <c r="AQ1653" s="124"/>
      <c r="AR1653" s="4"/>
      <c r="AS1653" s="3"/>
    </row>
    <row r="1654" spans="1:45" ht="15" customHeight="1">
      <c r="A1654" s="11">
        <v>0.22864300000000001</v>
      </c>
      <c r="B1654" s="32" t="s">
        <v>25</v>
      </c>
      <c r="C1654" s="17">
        <v>-26.166699999999999</v>
      </c>
      <c r="D1654" s="17">
        <v>34.0167</v>
      </c>
      <c r="E1654" s="40" t="s">
        <v>26</v>
      </c>
      <c r="F1654" s="18">
        <v>-43.3</v>
      </c>
      <c r="G1654" s="17">
        <v>-40.5</v>
      </c>
      <c r="H1654" s="17">
        <v>-34.700000000000003</v>
      </c>
      <c r="I1654" s="17">
        <v>-32</v>
      </c>
      <c r="J1654" s="17">
        <v>-30.7</v>
      </c>
      <c r="K1654" s="30">
        <v>-27.3</v>
      </c>
      <c r="L1654" s="10">
        <f t="shared" si="335"/>
        <v>-26.166699999999999</v>
      </c>
      <c r="M1654" s="52" t="str">
        <f t="shared" si="336"/>
        <v>mid latitude</v>
      </c>
      <c r="N1654" s="83" t="s">
        <v>8</v>
      </c>
      <c r="O1654" s="34" t="s">
        <v>8</v>
      </c>
      <c r="P1654" s="34" t="s">
        <v>8</v>
      </c>
      <c r="Q1654" s="34" t="s">
        <v>8</v>
      </c>
      <c r="R1654" s="34" t="s">
        <v>8</v>
      </c>
      <c r="S1654" s="42" t="s">
        <v>8</v>
      </c>
      <c r="T1654" s="10" t="s">
        <v>8</v>
      </c>
      <c r="U1654" s="11" t="s">
        <v>8</v>
      </c>
      <c r="V1654" s="11" t="s">
        <v>8</v>
      </c>
      <c r="W1654" s="11" t="s">
        <v>8</v>
      </c>
      <c r="X1654" s="11" t="s">
        <v>8</v>
      </c>
      <c r="Y1654" s="12" t="s">
        <v>8</v>
      </c>
      <c r="Z1654" s="10">
        <f t="shared" ref="Z1654:Z1685" si="340">10^((AD1654-38.6)/68.4)</f>
        <v>0.64774416395890211</v>
      </c>
      <c r="AA1654" s="11" t="s">
        <v>8</v>
      </c>
      <c r="AB1654" s="11">
        <f t="shared" si="334"/>
        <v>-0.18859649122807023</v>
      </c>
      <c r="AC1654" s="11" t="s">
        <v>8</v>
      </c>
      <c r="AD1654" s="9">
        <v>25.7</v>
      </c>
      <c r="AE1654" s="10">
        <v>19.7110583723342</v>
      </c>
      <c r="AF1654" s="11">
        <v>25.543903488589201</v>
      </c>
      <c r="AG1654" s="12">
        <v>32.2371893451541</v>
      </c>
      <c r="AH1654" s="10" t="s">
        <v>8</v>
      </c>
      <c r="AI1654" s="11" t="s">
        <v>8</v>
      </c>
      <c r="AJ1654" s="11" t="s">
        <v>8</v>
      </c>
      <c r="AK1654" s="11" t="s">
        <v>8</v>
      </c>
      <c r="AL1654" s="11" t="s">
        <v>8</v>
      </c>
      <c r="AM1654" s="11" t="s">
        <v>8</v>
      </c>
      <c r="AN1654" s="3" t="str">
        <f t="shared" si="337"/>
        <v>n/a</v>
      </c>
      <c r="AO1654" s="3" t="str">
        <f t="shared" si="338"/>
        <v>n/a</v>
      </c>
      <c r="AP1654" s="3" t="s">
        <v>8</v>
      </c>
      <c r="AQ1654" s="124"/>
      <c r="AR1654" s="4"/>
      <c r="AS1654" s="3"/>
    </row>
    <row r="1655" spans="1:45" ht="15" customHeight="1">
      <c r="A1655" s="11">
        <v>0.23199400000000001</v>
      </c>
      <c r="B1655" s="32" t="s">
        <v>25</v>
      </c>
      <c r="C1655" s="17">
        <v>-26.166699999999999</v>
      </c>
      <c r="D1655" s="17">
        <v>34.0167</v>
      </c>
      <c r="E1655" s="40" t="s">
        <v>26</v>
      </c>
      <c r="F1655" s="18">
        <v>-43.3</v>
      </c>
      <c r="G1655" s="17">
        <v>-40.5</v>
      </c>
      <c r="H1655" s="17">
        <v>-34.700000000000003</v>
      </c>
      <c r="I1655" s="17">
        <v>-32</v>
      </c>
      <c r="J1655" s="17">
        <v>-30.7</v>
      </c>
      <c r="K1655" s="30">
        <v>-27.3</v>
      </c>
      <c r="L1655" s="10">
        <f t="shared" si="335"/>
        <v>-26.166699999999999</v>
      </c>
      <c r="M1655" s="52" t="str">
        <f t="shared" si="336"/>
        <v>mid latitude</v>
      </c>
      <c r="N1655" s="83" t="s">
        <v>8</v>
      </c>
      <c r="O1655" s="34" t="s">
        <v>8</v>
      </c>
      <c r="P1655" s="34" t="s">
        <v>8</v>
      </c>
      <c r="Q1655" s="34" t="s">
        <v>8</v>
      </c>
      <c r="R1655" s="34" t="s">
        <v>8</v>
      </c>
      <c r="S1655" s="42" t="s">
        <v>8</v>
      </c>
      <c r="T1655" s="10" t="s">
        <v>8</v>
      </c>
      <c r="U1655" s="11" t="s">
        <v>8</v>
      </c>
      <c r="V1655" s="11" t="s">
        <v>8</v>
      </c>
      <c r="W1655" s="11" t="s">
        <v>8</v>
      </c>
      <c r="X1655" s="11" t="s">
        <v>8</v>
      </c>
      <c r="Y1655" s="12" t="s">
        <v>8</v>
      </c>
      <c r="Z1655" s="10">
        <f t="shared" si="340"/>
        <v>0.64274829854696569</v>
      </c>
      <c r="AA1655" s="11" t="s">
        <v>8</v>
      </c>
      <c r="AB1655" s="11">
        <f t="shared" si="334"/>
        <v>-0.19195906432748538</v>
      </c>
      <c r="AC1655" s="11" t="s">
        <v>8</v>
      </c>
      <c r="AD1655" s="9">
        <v>25.47</v>
      </c>
      <c r="AE1655" s="10">
        <v>19.4484567886552</v>
      </c>
      <c r="AF1655" s="11">
        <v>25.225267463187599</v>
      </c>
      <c r="AG1655" s="12">
        <v>31.940936825210201</v>
      </c>
      <c r="AH1655" s="10" t="s">
        <v>8</v>
      </c>
      <c r="AI1655" s="11" t="s">
        <v>8</v>
      </c>
      <c r="AJ1655" s="11" t="s">
        <v>8</v>
      </c>
      <c r="AK1655" s="11" t="s">
        <v>8</v>
      </c>
      <c r="AL1655" s="11" t="s">
        <v>8</v>
      </c>
      <c r="AM1655" s="11" t="s">
        <v>8</v>
      </c>
      <c r="AN1655" s="3" t="str">
        <f t="shared" si="337"/>
        <v>n/a</v>
      </c>
      <c r="AO1655" s="3" t="str">
        <f t="shared" si="338"/>
        <v>n/a</v>
      </c>
      <c r="AP1655" s="3" t="s">
        <v>8</v>
      </c>
      <c r="AQ1655" s="124"/>
      <c r="AR1655" s="4"/>
      <c r="AS1655" s="3"/>
    </row>
    <row r="1656" spans="1:45" ht="15" customHeight="1">
      <c r="A1656" s="11">
        <v>0.235345</v>
      </c>
      <c r="B1656" s="32" t="s">
        <v>25</v>
      </c>
      <c r="C1656" s="17">
        <v>-26.166699999999999</v>
      </c>
      <c r="D1656" s="17">
        <v>34.0167</v>
      </c>
      <c r="E1656" s="40" t="s">
        <v>26</v>
      </c>
      <c r="F1656" s="18">
        <v>-43.3</v>
      </c>
      <c r="G1656" s="17">
        <v>-40.5</v>
      </c>
      <c r="H1656" s="17">
        <v>-34.700000000000003</v>
      </c>
      <c r="I1656" s="17">
        <v>-32</v>
      </c>
      <c r="J1656" s="17">
        <v>-30.7</v>
      </c>
      <c r="K1656" s="30">
        <v>-27.3</v>
      </c>
      <c r="L1656" s="10">
        <f t="shared" si="335"/>
        <v>-26.166699999999999</v>
      </c>
      <c r="M1656" s="52" t="str">
        <f t="shared" si="336"/>
        <v>mid latitude</v>
      </c>
      <c r="N1656" s="83" t="s">
        <v>8</v>
      </c>
      <c r="O1656" s="34" t="s">
        <v>8</v>
      </c>
      <c r="P1656" s="34" t="s">
        <v>8</v>
      </c>
      <c r="Q1656" s="34" t="s">
        <v>8</v>
      </c>
      <c r="R1656" s="34" t="s">
        <v>8</v>
      </c>
      <c r="S1656" s="42" t="s">
        <v>8</v>
      </c>
      <c r="T1656" s="10" t="s">
        <v>8</v>
      </c>
      <c r="U1656" s="11" t="s">
        <v>8</v>
      </c>
      <c r="V1656" s="11" t="s">
        <v>8</v>
      </c>
      <c r="W1656" s="11" t="s">
        <v>8</v>
      </c>
      <c r="X1656" s="11" t="s">
        <v>8</v>
      </c>
      <c r="Y1656" s="12" t="s">
        <v>8</v>
      </c>
      <c r="Z1656" s="10">
        <f t="shared" si="340"/>
        <v>0.64383106820026192</v>
      </c>
      <c r="AA1656" s="11" t="s">
        <v>8</v>
      </c>
      <c r="AB1656" s="11">
        <f t="shared" si="334"/>
        <v>-0.19122807017543864</v>
      </c>
      <c r="AC1656" s="11" t="s">
        <v>8</v>
      </c>
      <c r="AD1656" s="9">
        <v>25.52</v>
      </c>
      <c r="AE1656" s="10">
        <v>19.470557190816901</v>
      </c>
      <c r="AF1656" s="11">
        <v>25.278826587576699</v>
      </c>
      <c r="AG1656" s="12">
        <v>31.8904942134047</v>
      </c>
      <c r="AH1656" s="10" t="s">
        <v>8</v>
      </c>
      <c r="AI1656" s="11" t="s">
        <v>8</v>
      </c>
      <c r="AJ1656" s="11" t="s">
        <v>8</v>
      </c>
      <c r="AK1656" s="11" t="s">
        <v>8</v>
      </c>
      <c r="AL1656" s="11" t="s">
        <v>8</v>
      </c>
      <c r="AM1656" s="11" t="s">
        <v>8</v>
      </c>
      <c r="AN1656" s="3" t="str">
        <f t="shared" si="337"/>
        <v>n/a</v>
      </c>
      <c r="AO1656" s="3" t="str">
        <f t="shared" si="338"/>
        <v>n/a</v>
      </c>
      <c r="AP1656" s="3" t="s">
        <v>8</v>
      </c>
      <c r="AQ1656" s="124"/>
      <c r="AR1656" s="4"/>
      <c r="AS1656" s="3"/>
    </row>
    <row r="1657" spans="1:45" ht="15" customHeight="1">
      <c r="A1657" s="11">
        <v>0.239534</v>
      </c>
      <c r="B1657" s="32" t="s">
        <v>25</v>
      </c>
      <c r="C1657" s="17">
        <v>-26.166699999999999</v>
      </c>
      <c r="D1657" s="17">
        <v>34.0167</v>
      </c>
      <c r="E1657" s="40" t="s">
        <v>26</v>
      </c>
      <c r="F1657" s="18">
        <v>-43.3</v>
      </c>
      <c r="G1657" s="17">
        <v>-40.5</v>
      </c>
      <c r="H1657" s="17">
        <v>-34.700000000000003</v>
      </c>
      <c r="I1657" s="17">
        <v>-32</v>
      </c>
      <c r="J1657" s="17">
        <v>-30.7</v>
      </c>
      <c r="K1657" s="30">
        <v>-27.3</v>
      </c>
      <c r="L1657" s="10">
        <f t="shared" si="335"/>
        <v>-26.166699999999999</v>
      </c>
      <c r="M1657" s="52" t="str">
        <f t="shared" si="336"/>
        <v>mid latitude</v>
      </c>
      <c r="N1657" s="83" t="s">
        <v>8</v>
      </c>
      <c r="O1657" s="34" t="s">
        <v>8</v>
      </c>
      <c r="P1657" s="34" t="s">
        <v>8</v>
      </c>
      <c r="Q1657" s="34" t="s">
        <v>8</v>
      </c>
      <c r="R1657" s="34" t="s">
        <v>8</v>
      </c>
      <c r="S1657" s="42" t="s">
        <v>8</v>
      </c>
      <c r="T1657" s="10" t="s">
        <v>8</v>
      </c>
      <c r="U1657" s="11" t="s">
        <v>8</v>
      </c>
      <c r="V1657" s="11" t="s">
        <v>8</v>
      </c>
      <c r="W1657" s="11" t="s">
        <v>8</v>
      </c>
      <c r="X1657" s="11" t="s">
        <v>8</v>
      </c>
      <c r="Y1657" s="12" t="s">
        <v>8</v>
      </c>
      <c r="Z1657" s="10">
        <f t="shared" si="340"/>
        <v>0.68106276073246275</v>
      </c>
      <c r="AA1657" s="11" t="s">
        <v>8</v>
      </c>
      <c r="AB1657" s="11">
        <f t="shared" si="334"/>
        <v>-0.16681286549707602</v>
      </c>
      <c r="AC1657" s="11" t="s">
        <v>8</v>
      </c>
      <c r="AD1657" s="9">
        <v>27.19</v>
      </c>
      <c r="AE1657" s="10">
        <v>21.836528294131199</v>
      </c>
      <c r="AF1657" s="11">
        <v>27.595865767401801</v>
      </c>
      <c r="AG1657" s="12">
        <v>34.8274593376551</v>
      </c>
      <c r="AH1657" s="10" t="s">
        <v>8</v>
      </c>
      <c r="AI1657" s="11" t="s">
        <v>8</v>
      </c>
      <c r="AJ1657" s="11" t="s">
        <v>8</v>
      </c>
      <c r="AK1657" s="11" t="s">
        <v>8</v>
      </c>
      <c r="AL1657" s="11" t="s">
        <v>8</v>
      </c>
      <c r="AM1657" s="11" t="s">
        <v>8</v>
      </c>
      <c r="AN1657" s="3" t="str">
        <f t="shared" si="337"/>
        <v>n/a</v>
      </c>
      <c r="AO1657" s="3" t="str">
        <f t="shared" si="338"/>
        <v>n/a</v>
      </c>
      <c r="AP1657" s="3" t="s">
        <v>8</v>
      </c>
      <c r="AQ1657" s="124"/>
      <c r="AR1657" s="4"/>
      <c r="AS1657" s="3"/>
    </row>
    <row r="1658" spans="1:45" ht="15" customHeight="1">
      <c r="A1658" s="11">
        <v>0.24677499999999999</v>
      </c>
      <c r="B1658" s="32" t="s">
        <v>25</v>
      </c>
      <c r="C1658" s="17">
        <v>-26.166699999999999</v>
      </c>
      <c r="D1658" s="17">
        <v>34.0167</v>
      </c>
      <c r="E1658" s="40" t="s">
        <v>26</v>
      </c>
      <c r="F1658" s="18">
        <v>-43.3</v>
      </c>
      <c r="G1658" s="17">
        <v>-40.5</v>
      </c>
      <c r="H1658" s="17">
        <v>-34.700000000000003</v>
      </c>
      <c r="I1658" s="17">
        <v>-32</v>
      </c>
      <c r="J1658" s="17">
        <v>-30.7</v>
      </c>
      <c r="K1658" s="30">
        <v>-27.3</v>
      </c>
      <c r="L1658" s="10">
        <f t="shared" si="335"/>
        <v>-26.166699999999999</v>
      </c>
      <c r="M1658" s="52" t="str">
        <f t="shared" si="336"/>
        <v>mid latitude</v>
      </c>
      <c r="N1658" s="83" t="s">
        <v>8</v>
      </c>
      <c r="O1658" s="34" t="s">
        <v>8</v>
      </c>
      <c r="P1658" s="34" t="s">
        <v>8</v>
      </c>
      <c r="Q1658" s="34" t="s">
        <v>8</v>
      </c>
      <c r="R1658" s="34" t="s">
        <v>8</v>
      </c>
      <c r="S1658" s="42" t="s">
        <v>8</v>
      </c>
      <c r="T1658" s="10" t="s">
        <v>8</v>
      </c>
      <c r="U1658" s="11" t="s">
        <v>8</v>
      </c>
      <c r="V1658" s="11" t="s">
        <v>8</v>
      </c>
      <c r="W1658" s="11" t="s">
        <v>8</v>
      </c>
      <c r="X1658" s="11" t="s">
        <v>8</v>
      </c>
      <c r="Y1658" s="12" t="s">
        <v>8</v>
      </c>
      <c r="Z1658" s="10">
        <f t="shared" si="340"/>
        <v>0.65233951171545768</v>
      </c>
      <c r="AA1658" s="11" t="s">
        <v>8</v>
      </c>
      <c r="AB1658" s="11">
        <f t="shared" si="334"/>
        <v>-0.18552631578947371</v>
      </c>
      <c r="AC1658" s="11" t="s">
        <v>8</v>
      </c>
      <c r="AD1658" s="9">
        <v>25.91</v>
      </c>
      <c r="AE1658" s="10">
        <v>20.0285516964335</v>
      </c>
      <c r="AF1658" s="11">
        <v>25.826628302262201</v>
      </c>
      <c r="AG1658" s="12">
        <v>32.625220532195698</v>
      </c>
      <c r="AH1658" s="10" t="s">
        <v>8</v>
      </c>
      <c r="AI1658" s="11" t="s">
        <v>8</v>
      </c>
      <c r="AJ1658" s="11" t="s">
        <v>8</v>
      </c>
      <c r="AK1658" s="11" t="s">
        <v>8</v>
      </c>
      <c r="AL1658" s="11" t="s">
        <v>8</v>
      </c>
      <c r="AM1658" s="11" t="s">
        <v>8</v>
      </c>
      <c r="AN1658" s="3" t="str">
        <f t="shared" si="337"/>
        <v>n/a</v>
      </c>
      <c r="AO1658" s="3" t="str">
        <f t="shared" si="338"/>
        <v>n/a</v>
      </c>
      <c r="AP1658" s="3" t="s">
        <v>8</v>
      </c>
      <c r="AQ1658" s="124"/>
      <c r="AR1658" s="4"/>
      <c r="AS1658" s="3"/>
    </row>
    <row r="1659" spans="1:45" ht="15" customHeight="1">
      <c r="A1659" s="11">
        <v>0.25612699999999999</v>
      </c>
      <c r="B1659" s="32" t="s">
        <v>25</v>
      </c>
      <c r="C1659" s="17">
        <v>-26.166699999999999</v>
      </c>
      <c r="D1659" s="17">
        <v>34.0167</v>
      </c>
      <c r="E1659" s="40" t="s">
        <v>26</v>
      </c>
      <c r="F1659" s="18">
        <v>-43.3</v>
      </c>
      <c r="G1659" s="17">
        <v>-40.5</v>
      </c>
      <c r="H1659" s="17">
        <v>-34.700000000000003</v>
      </c>
      <c r="I1659" s="17">
        <v>-32</v>
      </c>
      <c r="J1659" s="17">
        <v>-30.7</v>
      </c>
      <c r="K1659" s="30">
        <v>-27.3</v>
      </c>
      <c r="L1659" s="10">
        <f t="shared" si="335"/>
        <v>-26.166699999999999</v>
      </c>
      <c r="M1659" s="52" t="str">
        <f t="shared" si="336"/>
        <v>mid latitude</v>
      </c>
      <c r="N1659" s="83" t="s">
        <v>8</v>
      </c>
      <c r="O1659" s="34" t="s">
        <v>8</v>
      </c>
      <c r="P1659" s="34" t="s">
        <v>8</v>
      </c>
      <c r="Q1659" s="34" t="s">
        <v>8</v>
      </c>
      <c r="R1659" s="34" t="s">
        <v>8</v>
      </c>
      <c r="S1659" s="42" t="s">
        <v>8</v>
      </c>
      <c r="T1659" s="10" t="s">
        <v>8</v>
      </c>
      <c r="U1659" s="11" t="s">
        <v>8</v>
      </c>
      <c r="V1659" s="11" t="s">
        <v>8</v>
      </c>
      <c r="W1659" s="11" t="s">
        <v>8</v>
      </c>
      <c r="X1659" s="11" t="s">
        <v>8</v>
      </c>
      <c r="Y1659" s="12" t="s">
        <v>8</v>
      </c>
      <c r="Z1659" s="10">
        <f t="shared" si="340"/>
        <v>0.64383106820026192</v>
      </c>
      <c r="AA1659" s="11" t="s">
        <v>8</v>
      </c>
      <c r="AB1659" s="11">
        <f t="shared" si="334"/>
        <v>-0.19122807017543864</v>
      </c>
      <c r="AC1659" s="11" t="s">
        <v>8</v>
      </c>
      <c r="AD1659" s="9">
        <v>25.52</v>
      </c>
      <c r="AE1659" s="10">
        <v>19.5487722358544</v>
      </c>
      <c r="AF1659" s="11">
        <v>25.299968152695801</v>
      </c>
      <c r="AG1659" s="12">
        <v>31.985979338724299</v>
      </c>
      <c r="AH1659" s="10" t="s">
        <v>8</v>
      </c>
      <c r="AI1659" s="11" t="s">
        <v>8</v>
      </c>
      <c r="AJ1659" s="11" t="s">
        <v>8</v>
      </c>
      <c r="AK1659" s="11" t="s">
        <v>8</v>
      </c>
      <c r="AL1659" s="11" t="s">
        <v>8</v>
      </c>
      <c r="AM1659" s="11" t="s">
        <v>8</v>
      </c>
      <c r="AN1659" s="3" t="str">
        <f t="shared" si="337"/>
        <v>n/a</v>
      </c>
      <c r="AO1659" s="3" t="str">
        <f t="shared" si="338"/>
        <v>n/a</v>
      </c>
      <c r="AP1659" s="3" t="s">
        <v>8</v>
      </c>
      <c r="AQ1659" s="124"/>
      <c r="AR1659" s="4"/>
      <c r="AS1659" s="3"/>
    </row>
    <row r="1660" spans="1:45" ht="15" customHeight="1">
      <c r="A1660" s="11">
        <v>0.262988</v>
      </c>
      <c r="B1660" s="32" t="s">
        <v>25</v>
      </c>
      <c r="C1660" s="17">
        <v>-26.166699999999999</v>
      </c>
      <c r="D1660" s="17">
        <v>34.0167</v>
      </c>
      <c r="E1660" s="40" t="s">
        <v>26</v>
      </c>
      <c r="F1660" s="18">
        <v>-43.3</v>
      </c>
      <c r="G1660" s="17">
        <v>-40.5</v>
      </c>
      <c r="H1660" s="17">
        <v>-34.700000000000003</v>
      </c>
      <c r="I1660" s="17">
        <v>-32</v>
      </c>
      <c r="J1660" s="17">
        <v>-30.7</v>
      </c>
      <c r="K1660" s="30">
        <v>-27.3</v>
      </c>
      <c r="L1660" s="10">
        <f t="shared" si="335"/>
        <v>-26.166699999999999</v>
      </c>
      <c r="M1660" s="52" t="str">
        <f t="shared" si="336"/>
        <v>mid latitude</v>
      </c>
      <c r="N1660" s="83" t="s">
        <v>8</v>
      </c>
      <c r="O1660" s="34" t="s">
        <v>8</v>
      </c>
      <c r="P1660" s="34" t="s">
        <v>8</v>
      </c>
      <c r="Q1660" s="34" t="s">
        <v>8</v>
      </c>
      <c r="R1660" s="34" t="s">
        <v>8</v>
      </c>
      <c r="S1660" s="42" t="s">
        <v>8</v>
      </c>
      <c r="T1660" s="10" t="s">
        <v>8</v>
      </c>
      <c r="U1660" s="11" t="s">
        <v>8</v>
      </c>
      <c r="V1660" s="11" t="s">
        <v>8</v>
      </c>
      <c r="W1660" s="11" t="s">
        <v>8</v>
      </c>
      <c r="X1660" s="11" t="s">
        <v>8</v>
      </c>
      <c r="Y1660" s="12" t="s">
        <v>8</v>
      </c>
      <c r="Z1660" s="10">
        <f t="shared" si="340"/>
        <v>0.64015707506282526</v>
      </c>
      <c r="AA1660" s="11" t="s">
        <v>8</v>
      </c>
      <c r="AB1660" s="11">
        <f t="shared" si="334"/>
        <v>-0.19371345029239764</v>
      </c>
      <c r="AC1660" s="11" t="s">
        <v>8</v>
      </c>
      <c r="AD1660" s="9">
        <v>25.35</v>
      </c>
      <c r="AE1660" s="10">
        <v>19.237506223806299</v>
      </c>
      <c r="AF1660" s="11">
        <v>25.059959764959501</v>
      </c>
      <c r="AG1660" s="12">
        <v>31.6782659776336</v>
      </c>
      <c r="AH1660" s="10" t="s">
        <v>8</v>
      </c>
      <c r="AI1660" s="11" t="s">
        <v>8</v>
      </c>
      <c r="AJ1660" s="11" t="s">
        <v>8</v>
      </c>
      <c r="AK1660" s="11" t="s">
        <v>8</v>
      </c>
      <c r="AL1660" s="11" t="s">
        <v>8</v>
      </c>
      <c r="AM1660" s="11" t="s">
        <v>8</v>
      </c>
      <c r="AN1660" s="3" t="str">
        <f t="shared" si="337"/>
        <v>n/a</v>
      </c>
      <c r="AO1660" s="3" t="str">
        <f t="shared" si="338"/>
        <v>n/a</v>
      </c>
      <c r="AP1660" s="3" t="s">
        <v>8</v>
      </c>
      <c r="AQ1660" s="124"/>
      <c r="AR1660" s="4"/>
      <c r="AS1660" s="3"/>
    </row>
    <row r="1661" spans="1:45" ht="15" customHeight="1">
      <c r="A1661" s="11">
        <v>0.26847699999999997</v>
      </c>
      <c r="B1661" s="32" t="s">
        <v>25</v>
      </c>
      <c r="C1661" s="17">
        <v>-26.166699999999999</v>
      </c>
      <c r="D1661" s="17">
        <v>34.0167</v>
      </c>
      <c r="E1661" s="40" t="s">
        <v>26</v>
      </c>
      <c r="F1661" s="18">
        <v>-43.3</v>
      </c>
      <c r="G1661" s="17">
        <v>-40.5</v>
      </c>
      <c r="H1661" s="17">
        <v>-34.700000000000003</v>
      </c>
      <c r="I1661" s="17">
        <v>-32</v>
      </c>
      <c r="J1661" s="17">
        <v>-30.7</v>
      </c>
      <c r="K1661" s="30">
        <v>-27.3</v>
      </c>
      <c r="L1661" s="10">
        <f t="shared" si="335"/>
        <v>-26.166699999999999</v>
      </c>
      <c r="M1661" s="52" t="str">
        <f t="shared" si="336"/>
        <v>mid latitude</v>
      </c>
      <c r="N1661" s="83" t="s">
        <v>8</v>
      </c>
      <c r="O1661" s="34" t="s">
        <v>8</v>
      </c>
      <c r="P1661" s="34" t="s">
        <v>8</v>
      </c>
      <c r="Q1661" s="34" t="s">
        <v>8</v>
      </c>
      <c r="R1661" s="34" t="s">
        <v>8</v>
      </c>
      <c r="S1661" s="42" t="s">
        <v>8</v>
      </c>
      <c r="T1661" s="10" t="s">
        <v>8</v>
      </c>
      <c r="U1661" s="11" t="s">
        <v>8</v>
      </c>
      <c r="V1661" s="11" t="s">
        <v>8</v>
      </c>
      <c r="W1661" s="11" t="s">
        <v>8</v>
      </c>
      <c r="X1661" s="11" t="s">
        <v>8</v>
      </c>
      <c r="Y1661" s="12" t="s">
        <v>8</v>
      </c>
      <c r="Z1661" s="10">
        <f t="shared" si="340"/>
        <v>0.64080389993015829</v>
      </c>
      <c r="AA1661" s="11" t="s">
        <v>8</v>
      </c>
      <c r="AB1661" s="11">
        <f t="shared" si="334"/>
        <v>-0.19327485380116963</v>
      </c>
      <c r="AC1661" s="11" t="s">
        <v>8</v>
      </c>
      <c r="AD1661" s="9">
        <v>25.38</v>
      </c>
      <c r="AE1661" s="10">
        <v>19.270346375532199</v>
      </c>
      <c r="AF1661" s="11">
        <v>25.128445879205302</v>
      </c>
      <c r="AG1661" s="12">
        <v>31.704286913151801</v>
      </c>
      <c r="AH1661" s="10" t="s">
        <v>8</v>
      </c>
      <c r="AI1661" s="11" t="s">
        <v>8</v>
      </c>
      <c r="AJ1661" s="11" t="s">
        <v>8</v>
      </c>
      <c r="AK1661" s="11" t="s">
        <v>8</v>
      </c>
      <c r="AL1661" s="11" t="s">
        <v>8</v>
      </c>
      <c r="AM1661" s="11" t="s">
        <v>8</v>
      </c>
      <c r="AN1661" s="3" t="str">
        <f t="shared" si="337"/>
        <v>n/a</v>
      </c>
      <c r="AO1661" s="3" t="str">
        <f t="shared" si="338"/>
        <v>n/a</v>
      </c>
      <c r="AP1661" s="3" t="s">
        <v>8</v>
      </c>
      <c r="AQ1661" s="124"/>
      <c r="AR1661" s="4"/>
      <c r="AS1661" s="3"/>
    </row>
    <row r="1662" spans="1:45" ht="15" customHeight="1">
      <c r="A1662" s="11">
        <v>0.27396599999999999</v>
      </c>
      <c r="B1662" s="32" t="s">
        <v>25</v>
      </c>
      <c r="C1662" s="17">
        <v>-26.166699999999999</v>
      </c>
      <c r="D1662" s="17">
        <v>34.0167</v>
      </c>
      <c r="E1662" s="40" t="s">
        <v>26</v>
      </c>
      <c r="F1662" s="18">
        <v>-43.3</v>
      </c>
      <c r="G1662" s="17">
        <v>-40.5</v>
      </c>
      <c r="H1662" s="17">
        <v>-34.700000000000003</v>
      </c>
      <c r="I1662" s="17">
        <v>-32</v>
      </c>
      <c r="J1662" s="17">
        <v>-30.7</v>
      </c>
      <c r="K1662" s="30">
        <v>-27.3</v>
      </c>
      <c r="L1662" s="10">
        <f t="shared" si="335"/>
        <v>-26.166699999999999</v>
      </c>
      <c r="M1662" s="52" t="str">
        <f t="shared" si="336"/>
        <v>mid latitude</v>
      </c>
      <c r="N1662" s="83" t="s">
        <v>8</v>
      </c>
      <c r="O1662" s="34" t="s">
        <v>8</v>
      </c>
      <c r="P1662" s="34" t="s">
        <v>8</v>
      </c>
      <c r="Q1662" s="34" t="s">
        <v>8</v>
      </c>
      <c r="R1662" s="34" t="s">
        <v>8</v>
      </c>
      <c r="S1662" s="42" t="s">
        <v>8</v>
      </c>
      <c r="T1662" s="10" t="s">
        <v>8</v>
      </c>
      <c r="U1662" s="11" t="s">
        <v>8</v>
      </c>
      <c r="V1662" s="11" t="s">
        <v>8</v>
      </c>
      <c r="W1662" s="11" t="s">
        <v>8</v>
      </c>
      <c r="X1662" s="11" t="s">
        <v>8</v>
      </c>
      <c r="Y1662" s="12" t="s">
        <v>8</v>
      </c>
      <c r="Z1662" s="10">
        <f t="shared" si="340"/>
        <v>0.64556729489932596</v>
      </c>
      <c r="AA1662" s="11" t="s">
        <v>8</v>
      </c>
      <c r="AB1662" s="11">
        <f t="shared" si="334"/>
        <v>-0.19005847953216373</v>
      </c>
      <c r="AC1662" s="11" t="s">
        <v>8</v>
      </c>
      <c r="AD1662" s="9">
        <v>25.6</v>
      </c>
      <c r="AE1662" s="10">
        <v>19.594086420503402</v>
      </c>
      <c r="AF1662" s="11">
        <v>25.423330415889701</v>
      </c>
      <c r="AG1662" s="12">
        <v>32.090718428315597</v>
      </c>
      <c r="AH1662" s="10" t="s">
        <v>8</v>
      </c>
      <c r="AI1662" s="11" t="s">
        <v>8</v>
      </c>
      <c r="AJ1662" s="11" t="s">
        <v>8</v>
      </c>
      <c r="AK1662" s="11" t="s">
        <v>8</v>
      </c>
      <c r="AL1662" s="11" t="s">
        <v>8</v>
      </c>
      <c r="AM1662" s="11" t="s">
        <v>8</v>
      </c>
      <c r="AN1662" s="3" t="str">
        <f t="shared" si="337"/>
        <v>n/a</v>
      </c>
      <c r="AO1662" s="3" t="str">
        <f t="shared" si="338"/>
        <v>n/a</v>
      </c>
      <c r="AP1662" s="3" t="s">
        <v>8</v>
      </c>
      <c r="AQ1662" s="124"/>
      <c r="AR1662" s="4"/>
      <c r="AS1662" s="3"/>
    </row>
    <row r="1663" spans="1:45" ht="15" customHeight="1">
      <c r="A1663" s="11">
        <v>0.28082699999999999</v>
      </c>
      <c r="B1663" s="32" t="s">
        <v>25</v>
      </c>
      <c r="C1663" s="17">
        <v>-26.166699999999999</v>
      </c>
      <c r="D1663" s="17">
        <v>34.0167</v>
      </c>
      <c r="E1663" s="40" t="s">
        <v>26</v>
      </c>
      <c r="F1663" s="18">
        <v>-43.3</v>
      </c>
      <c r="G1663" s="17">
        <v>-40.5</v>
      </c>
      <c r="H1663" s="17">
        <v>-34.700000000000003</v>
      </c>
      <c r="I1663" s="17">
        <v>-32</v>
      </c>
      <c r="J1663" s="17">
        <v>-30.7</v>
      </c>
      <c r="K1663" s="30">
        <v>-27.3</v>
      </c>
      <c r="L1663" s="10">
        <f t="shared" si="335"/>
        <v>-26.166699999999999</v>
      </c>
      <c r="M1663" s="52" t="str">
        <f t="shared" si="336"/>
        <v>mid latitude</v>
      </c>
      <c r="N1663" s="83" t="s">
        <v>8</v>
      </c>
      <c r="O1663" s="34" t="s">
        <v>8</v>
      </c>
      <c r="P1663" s="34" t="s">
        <v>8</v>
      </c>
      <c r="Q1663" s="34" t="s">
        <v>8</v>
      </c>
      <c r="R1663" s="34" t="s">
        <v>8</v>
      </c>
      <c r="S1663" s="42" t="s">
        <v>8</v>
      </c>
      <c r="T1663" s="10" t="s">
        <v>8</v>
      </c>
      <c r="U1663" s="11" t="s">
        <v>8</v>
      </c>
      <c r="V1663" s="11" t="s">
        <v>8</v>
      </c>
      <c r="W1663" s="11" t="s">
        <v>8</v>
      </c>
      <c r="X1663" s="11" t="s">
        <v>8</v>
      </c>
      <c r="Y1663" s="12" t="s">
        <v>8</v>
      </c>
      <c r="Z1663" s="10">
        <f t="shared" si="340"/>
        <v>0.63779096481559516</v>
      </c>
      <c r="AA1663" s="11" t="s">
        <v>8</v>
      </c>
      <c r="AB1663" s="11">
        <f t="shared" si="334"/>
        <v>-0.19532163742690062</v>
      </c>
      <c r="AC1663" s="11" t="s">
        <v>8</v>
      </c>
      <c r="AD1663" s="9">
        <v>25.24</v>
      </c>
      <c r="AE1663" s="10">
        <v>19.120534098655298</v>
      </c>
      <c r="AF1663" s="11">
        <v>24.943732855935</v>
      </c>
      <c r="AG1663" s="12">
        <v>31.536251478244001</v>
      </c>
      <c r="AH1663" s="10" t="s">
        <v>8</v>
      </c>
      <c r="AI1663" s="11" t="s">
        <v>8</v>
      </c>
      <c r="AJ1663" s="11" t="s">
        <v>8</v>
      </c>
      <c r="AK1663" s="11" t="s">
        <v>8</v>
      </c>
      <c r="AL1663" s="11" t="s">
        <v>8</v>
      </c>
      <c r="AM1663" s="11" t="s">
        <v>8</v>
      </c>
      <c r="AN1663" s="3" t="str">
        <f t="shared" si="337"/>
        <v>n/a</v>
      </c>
      <c r="AO1663" s="3" t="str">
        <f t="shared" si="338"/>
        <v>n/a</v>
      </c>
      <c r="AP1663" s="3" t="s">
        <v>8</v>
      </c>
      <c r="AQ1663" s="124"/>
      <c r="AR1663" s="4"/>
      <c r="AS1663" s="3"/>
    </row>
    <row r="1664" spans="1:45" ht="15" customHeight="1">
      <c r="A1664" s="11">
        <v>0.28905999999999998</v>
      </c>
      <c r="B1664" s="32" t="s">
        <v>25</v>
      </c>
      <c r="C1664" s="17">
        <v>-26.166699999999999</v>
      </c>
      <c r="D1664" s="17">
        <v>34.0167</v>
      </c>
      <c r="E1664" s="40" t="s">
        <v>26</v>
      </c>
      <c r="F1664" s="18">
        <v>-43.3</v>
      </c>
      <c r="G1664" s="17">
        <v>-40.5</v>
      </c>
      <c r="H1664" s="17">
        <v>-34.700000000000003</v>
      </c>
      <c r="I1664" s="17">
        <v>-32</v>
      </c>
      <c r="J1664" s="17">
        <v>-30.7</v>
      </c>
      <c r="K1664" s="30">
        <v>-27.3</v>
      </c>
      <c r="L1664" s="10">
        <f t="shared" si="335"/>
        <v>-26.166699999999999</v>
      </c>
      <c r="M1664" s="52" t="str">
        <f t="shared" si="336"/>
        <v>mid latitude</v>
      </c>
      <c r="N1664" s="83" t="s">
        <v>8</v>
      </c>
      <c r="O1664" s="34" t="s">
        <v>8</v>
      </c>
      <c r="P1664" s="34" t="s">
        <v>8</v>
      </c>
      <c r="Q1664" s="34" t="s">
        <v>8</v>
      </c>
      <c r="R1664" s="34" t="s">
        <v>8</v>
      </c>
      <c r="S1664" s="42" t="s">
        <v>8</v>
      </c>
      <c r="T1664" s="10" t="s">
        <v>8</v>
      </c>
      <c r="U1664" s="11" t="s">
        <v>8</v>
      </c>
      <c r="V1664" s="11" t="s">
        <v>8</v>
      </c>
      <c r="W1664" s="11" t="s">
        <v>8</v>
      </c>
      <c r="X1664" s="11" t="s">
        <v>8</v>
      </c>
      <c r="Y1664" s="12" t="s">
        <v>8</v>
      </c>
      <c r="Z1664" s="10">
        <f t="shared" si="340"/>
        <v>0.64274829854696569</v>
      </c>
      <c r="AA1664" s="11" t="s">
        <v>8</v>
      </c>
      <c r="AB1664" s="11">
        <f t="shared" si="334"/>
        <v>-0.19195906432748538</v>
      </c>
      <c r="AC1664" s="11" t="s">
        <v>8</v>
      </c>
      <c r="AD1664" s="9">
        <v>25.47</v>
      </c>
      <c r="AE1664" s="10">
        <v>19.4412009174515</v>
      </c>
      <c r="AF1664" s="11">
        <v>25.261602897600799</v>
      </c>
      <c r="AG1664" s="12">
        <v>31.927481083438501</v>
      </c>
      <c r="AH1664" s="10" t="s">
        <v>8</v>
      </c>
      <c r="AI1664" s="11" t="s">
        <v>8</v>
      </c>
      <c r="AJ1664" s="11" t="s">
        <v>8</v>
      </c>
      <c r="AK1664" s="11" t="s">
        <v>8</v>
      </c>
      <c r="AL1664" s="11" t="s">
        <v>8</v>
      </c>
      <c r="AM1664" s="11" t="s">
        <v>8</v>
      </c>
      <c r="AN1664" s="3" t="str">
        <f t="shared" si="337"/>
        <v>n/a</v>
      </c>
      <c r="AO1664" s="3" t="str">
        <f t="shared" si="338"/>
        <v>n/a</v>
      </c>
      <c r="AP1664" s="3" t="s">
        <v>8</v>
      </c>
      <c r="AQ1664" s="124"/>
      <c r="AR1664" s="4"/>
      <c r="AS1664" s="3"/>
    </row>
    <row r="1665" spans="1:45" ht="15" customHeight="1">
      <c r="A1665" s="11">
        <v>0.29592099999999999</v>
      </c>
      <c r="B1665" s="32" t="s">
        <v>25</v>
      </c>
      <c r="C1665" s="17">
        <v>-26.166699999999999</v>
      </c>
      <c r="D1665" s="17">
        <v>34.0167</v>
      </c>
      <c r="E1665" s="40" t="s">
        <v>26</v>
      </c>
      <c r="F1665" s="18">
        <v>-43.3</v>
      </c>
      <c r="G1665" s="17">
        <v>-40.5</v>
      </c>
      <c r="H1665" s="17">
        <v>-34.700000000000003</v>
      </c>
      <c r="I1665" s="17">
        <v>-32</v>
      </c>
      <c r="J1665" s="17">
        <v>-30.7</v>
      </c>
      <c r="K1665" s="30">
        <v>-27.3</v>
      </c>
      <c r="L1665" s="10">
        <f t="shared" si="335"/>
        <v>-26.166699999999999</v>
      </c>
      <c r="M1665" s="52" t="str">
        <f t="shared" si="336"/>
        <v>mid latitude</v>
      </c>
      <c r="N1665" s="83" t="s">
        <v>8</v>
      </c>
      <c r="O1665" s="34" t="s">
        <v>8</v>
      </c>
      <c r="P1665" s="34" t="s">
        <v>8</v>
      </c>
      <c r="Q1665" s="34" t="s">
        <v>8</v>
      </c>
      <c r="R1665" s="34" t="s">
        <v>8</v>
      </c>
      <c r="S1665" s="42" t="s">
        <v>8</v>
      </c>
      <c r="T1665" s="10" t="s">
        <v>8</v>
      </c>
      <c r="U1665" s="11" t="s">
        <v>8</v>
      </c>
      <c r="V1665" s="11" t="s">
        <v>8</v>
      </c>
      <c r="W1665" s="11" t="s">
        <v>8</v>
      </c>
      <c r="X1665" s="11" t="s">
        <v>8</v>
      </c>
      <c r="Y1665" s="12" t="s">
        <v>8</v>
      </c>
      <c r="Z1665" s="10">
        <f t="shared" si="340"/>
        <v>0.62777933772359396</v>
      </c>
      <c r="AA1665" s="11" t="s">
        <v>8</v>
      </c>
      <c r="AB1665" s="11">
        <f t="shared" si="334"/>
        <v>-0.20219298245614037</v>
      </c>
      <c r="AC1665" s="11" t="s">
        <v>8</v>
      </c>
      <c r="AD1665" s="9">
        <v>24.77</v>
      </c>
      <c r="AE1665" s="10">
        <v>18.4980544226656</v>
      </c>
      <c r="AF1665" s="11">
        <v>24.2819581969597</v>
      </c>
      <c r="AG1665" s="12">
        <v>30.734948260131802</v>
      </c>
      <c r="AH1665" s="10" t="s">
        <v>8</v>
      </c>
      <c r="AI1665" s="11" t="s">
        <v>8</v>
      </c>
      <c r="AJ1665" s="11" t="s">
        <v>8</v>
      </c>
      <c r="AK1665" s="11" t="s">
        <v>8</v>
      </c>
      <c r="AL1665" s="11" t="s">
        <v>8</v>
      </c>
      <c r="AM1665" s="11" t="s">
        <v>8</v>
      </c>
      <c r="AN1665" s="3" t="str">
        <f t="shared" si="337"/>
        <v>n/a</v>
      </c>
      <c r="AO1665" s="3" t="str">
        <f t="shared" si="338"/>
        <v>n/a</v>
      </c>
      <c r="AP1665" s="3" t="s">
        <v>8</v>
      </c>
      <c r="AQ1665" s="124"/>
      <c r="AR1665" s="4"/>
      <c r="AS1665" s="3"/>
    </row>
    <row r="1666" spans="1:45" ht="15" customHeight="1">
      <c r="A1666" s="11">
        <v>0.30141000000000001</v>
      </c>
      <c r="B1666" s="32" t="s">
        <v>25</v>
      </c>
      <c r="C1666" s="17">
        <v>-26.166699999999999</v>
      </c>
      <c r="D1666" s="17">
        <v>34.0167</v>
      </c>
      <c r="E1666" s="40" t="s">
        <v>26</v>
      </c>
      <c r="F1666" s="18">
        <v>-43.3</v>
      </c>
      <c r="G1666" s="17">
        <v>-40.5</v>
      </c>
      <c r="H1666" s="17">
        <v>-34.700000000000003</v>
      </c>
      <c r="I1666" s="17">
        <v>-32</v>
      </c>
      <c r="J1666" s="17">
        <v>-30.7</v>
      </c>
      <c r="K1666" s="30">
        <v>-27.3</v>
      </c>
      <c r="L1666" s="10">
        <f t="shared" si="335"/>
        <v>-26.166699999999999</v>
      </c>
      <c r="M1666" s="52" t="str">
        <f t="shared" si="336"/>
        <v>mid latitude</v>
      </c>
      <c r="N1666" s="83" t="s">
        <v>8</v>
      </c>
      <c r="O1666" s="34" t="s">
        <v>8</v>
      </c>
      <c r="P1666" s="34" t="s">
        <v>8</v>
      </c>
      <c r="Q1666" s="34" t="s">
        <v>8</v>
      </c>
      <c r="R1666" s="34" t="s">
        <v>8</v>
      </c>
      <c r="S1666" s="42" t="s">
        <v>8</v>
      </c>
      <c r="T1666" s="10" t="s">
        <v>8</v>
      </c>
      <c r="U1666" s="11" t="s">
        <v>8</v>
      </c>
      <c r="V1666" s="11" t="s">
        <v>8</v>
      </c>
      <c r="W1666" s="11" t="s">
        <v>8</v>
      </c>
      <c r="X1666" s="11" t="s">
        <v>8</v>
      </c>
      <c r="Y1666" s="12" t="s">
        <v>8</v>
      </c>
      <c r="Z1666" s="10">
        <f t="shared" si="340"/>
        <v>0.62693457599342939</v>
      </c>
      <c r="AA1666" s="11" t="s">
        <v>8</v>
      </c>
      <c r="AB1666" s="11">
        <f t="shared" ref="AB1666:AB1729" si="341">LOG(Z1666)</f>
        <v>-0.20277777777777778</v>
      </c>
      <c r="AC1666" s="11" t="s">
        <v>8</v>
      </c>
      <c r="AD1666" s="9">
        <v>24.73</v>
      </c>
      <c r="AE1666" s="10">
        <v>18.431950811615199</v>
      </c>
      <c r="AF1666" s="11">
        <v>24.283677250507701</v>
      </c>
      <c r="AG1666" s="12">
        <v>30.760789663087401</v>
      </c>
      <c r="AH1666" s="10" t="s">
        <v>8</v>
      </c>
      <c r="AI1666" s="11" t="s">
        <v>8</v>
      </c>
      <c r="AJ1666" s="11" t="s">
        <v>8</v>
      </c>
      <c r="AK1666" s="11" t="s">
        <v>8</v>
      </c>
      <c r="AL1666" s="11" t="s">
        <v>8</v>
      </c>
      <c r="AM1666" s="11" t="s">
        <v>8</v>
      </c>
      <c r="AN1666" s="3" t="str">
        <f t="shared" si="337"/>
        <v>n/a</v>
      </c>
      <c r="AO1666" s="3" t="str">
        <f t="shared" si="338"/>
        <v>n/a</v>
      </c>
      <c r="AP1666" s="3" t="s">
        <v>8</v>
      </c>
      <c r="AQ1666" s="124"/>
      <c r="AR1666" s="4"/>
      <c r="AS1666" s="3"/>
    </row>
    <row r="1667" spans="1:45" ht="15" customHeight="1">
      <c r="A1667" s="11">
        <v>0.30689899999999998</v>
      </c>
      <c r="B1667" s="32" t="s">
        <v>25</v>
      </c>
      <c r="C1667" s="17">
        <v>-26.166699999999999</v>
      </c>
      <c r="D1667" s="17">
        <v>34.0167</v>
      </c>
      <c r="E1667" s="40" t="s">
        <v>26</v>
      </c>
      <c r="F1667" s="18">
        <v>-43.3</v>
      </c>
      <c r="G1667" s="17">
        <v>-40.5</v>
      </c>
      <c r="H1667" s="17">
        <v>-34.700000000000003</v>
      </c>
      <c r="I1667" s="17">
        <v>-32</v>
      </c>
      <c r="J1667" s="17">
        <v>-30.7</v>
      </c>
      <c r="K1667" s="30">
        <v>-27.3</v>
      </c>
      <c r="L1667" s="10">
        <f t="shared" ref="L1667:L1730" si="342">IF(A1667&lt;2,C1667,IF(A1667&lt;15,K1667,IF(A1667&lt;25,J1667,IF(A1667&lt;35,I1667,IF(A1667&lt;45,H1667,IF(A1667&lt;55,G1667,IF(A1667&lt;65,F1667,IF(A1667&lt;70,F1667,"no age"))))))))</f>
        <v>-26.166699999999999</v>
      </c>
      <c r="M1667" s="52" t="str">
        <f t="shared" ref="M1667:M1730" si="343">IF(ABS(L1667)&lt;=20,"low latitude",IF(ABS(L1667)&lt;=40,"mid latitude",IF(ABS(L1667)&lt;=50,"transition",IF(ABS(L1667)&gt;50,"high latitude","no category"))))</f>
        <v>mid latitude</v>
      </c>
      <c r="N1667" s="83" t="s">
        <v>8</v>
      </c>
      <c r="O1667" s="34" t="s">
        <v>8</v>
      </c>
      <c r="P1667" s="34" t="s">
        <v>8</v>
      </c>
      <c r="Q1667" s="34" t="s">
        <v>8</v>
      </c>
      <c r="R1667" s="34" t="s">
        <v>8</v>
      </c>
      <c r="S1667" s="42" t="s">
        <v>8</v>
      </c>
      <c r="T1667" s="10" t="s">
        <v>8</v>
      </c>
      <c r="U1667" s="11" t="s">
        <v>8</v>
      </c>
      <c r="V1667" s="11" t="s">
        <v>8</v>
      </c>
      <c r="W1667" s="11" t="s">
        <v>8</v>
      </c>
      <c r="X1667" s="11" t="s">
        <v>8</v>
      </c>
      <c r="Y1667" s="12" t="s">
        <v>8</v>
      </c>
      <c r="Z1667" s="10">
        <f t="shared" si="340"/>
        <v>0.64513279976990368</v>
      </c>
      <c r="AA1667" s="11" t="s">
        <v>8</v>
      </c>
      <c r="AB1667" s="11">
        <f t="shared" si="341"/>
        <v>-0.19035087719298252</v>
      </c>
      <c r="AC1667" s="11" t="s">
        <v>8</v>
      </c>
      <c r="AD1667" s="9">
        <v>25.58</v>
      </c>
      <c r="AE1667" s="10">
        <v>19.584219657952001</v>
      </c>
      <c r="AF1667" s="11">
        <v>25.3896968601046</v>
      </c>
      <c r="AG1667" s="12">
        <v>32.099018339991197</v>
      </c>
      <c r="AH1667" s="10" t="s">
        <v>8</v>
      </c>
      <c r="AI1667" s="11" t="s">
        <v>8</v>
      </c>
      <c r="AJ1667" s="11" t="s">
        <v>8</v>
      </c>
      <c r="AK1667" s="11" t="s">
        <v>8</v>
      </c>
      <c r="AL1667" s="11" t="s">
        <v>8</v>
      </c>
      <c r="AM1667" s="11" t="s">
        <v>8</v>
      </c>
      <c r="AN1667" s="3" t="str">
        <f t="shared" ref="AN1667:AN1730" si="344">IF(T1667="n/a","n/a",T1667/X1667)</f>
        <v>n/a</v>
      </c>
      <c r="AO1667" s="3" t="str">
        <f t="shared" ref="AO1667:AO1730" si="345">IF(P1667="n/a","n/a",P1667/R1667)</f>
        <v>n/a</v>
      </c>
      <c r="AP1667" s="3" t="s">
        <v>8</v>
      </c>
      <c r="AQ1667" s="124"/>
      <c r="AR1667" s="4"/>
      <c r="AS1667" s="3"/>
    </row>
    <row r="1668" spans="1:45" ht="15" customHeight="1">
      <c r="A1668" s="11">
        <v>0.31238700000000003</v>
      </c>
      <c r="B1668" s="32" t="s">
        <v>25</v>
      </c>
      <c r="C1668" s="17">
        <v>-26.166699999999999</v>
      </c>
      <c r="D1668" s="17">
        <v>34.0167</v>
      </c>
      <c r="E1668" s="40" t="s">
        <v>26</v>
      </c>
      <c r="F1668" s="18">
        <v>-43.3</v>
      </c>
      <c r="G1668" s="17">
        <v>-40.5</v>
      </c>
      <c r="H1668" s="17">
        <v>-34.700000000000003</v>
      </c>
      <c r="I1668" s="17">
        <v>-32</v>
      </c>
      <c r="J1668" s="17">
        <v>-30.7</v>
      </c>
      <c r="K1668" s="30">
        <v>-27.3</v>
      </c>
      <c r="L1668" s="10">
        <f t="shared" si="342"/>
        <v>-26.166699999999999</v>
      </c>
      <c r="M1668" s="52" t="str">
        <f t="shared" si="343"/>
        <v>mid latitude</v>
      </c>
      <c r="N1668" s="83" t="s">
        <v>8</v>
      </c>
      <c r="O1668" s="34" t="s">
        <v>8</v>
      </c>
      <c r="P1668" s="34" t="s">
        <v>8</v>
      </c>
      <c r="Q1668" s="34" t="s">
        <v>8</v>
      </c>
      <c r="R1668" s="34" t="s">
        <v>8</v>
      </c>
      <c r="S1668" s="42" t="s">
        <v>8</v>
      </c>
      <c r="T1668" s="10" t="s">
        <v>8</v>
      </c>
      <c r="U1668" s="11" t="s">
        <v>8</v>
      </c>
      <c r="V1668" s="11" t="s">
        <v>8</v>
      </c>
      <c r="W1668" s="11" t="s">
        <v>8</v>
      </c>
      <c r="X1668" s="11" t="s">
        <v>8</v>
      </c>
      <c r="Y1668" s="12" t="s">
        <v>8</v>
      </c>
      <c r="Z1668" s="10">
        <f t="shared" si="340"/>
        <v>0.62126209062848592</v>
      </c>
      <c r="AA1668" s="11" t="s">
        <v>8</v>
      </c>
      <c r="AB1668" s="11">
        <f t="shared" si="341"/>
        <v>-0.2067251461988304</v>
      </c>
      <c r="AC1668" s="11" t="s">
        <v>8</v>
      </c>
      <c r="AD1668" s="9">
        <v>24.46</v>
      </c>
      <c r="AE1668" s="10">
        <v>18.017807216066501</v>
      </c>
      <c r="AF1668" s="11">
        <v>23.886020760207401</v>
      </c>
      <c r="AG1668" s="12">
        <v>30.259109883212201</v>
      </c>
      <c r="AH1668" s="10" t="s">
        <v>8</v>
      </c>
      <c r="AI1668" s="11" t="s">
        <v>8</v>
      </c>
      <c r="AJ1668" s="11" t="s">
        <v>8</v>
      </c>
      <c r="AK1668" s="11" t="s">
        <v>8</v>
      </c>
      <c r="AL1668" s="11" t="s">
        <v>8</v>
      </c>
      <c r="AM1668" s="11" t="s">
        <v>8</v>
      </c>
      <c r="AN1668" s="3" t="str">
        <f t="shared" si="344"/>
        <v>n/a</v>
      </c>
      <c r="AO1668" s="3" t="str">
        <f t="shared" si="345"/>
        <v>n/a</v>
      </c>
      <c r="AP1668" s="3" t="s">
        <v>8</v>
      </c>
      <c r="AQ1668" s="124"/>
      <c r="AR1668" s="4"/>
      <c r="AS1668" s="3"/>
    </row>
    <row r="1669" spans="1:45" ht="15" customHeight="1">
      <c r="A1669" s="11">
        <v>0.31781300000000001</v>
      </c>
      <c r="B1669" s="32" t="s">
        <v>25</v>
      </c>
      <c r="C1669" s="17">
        <v>-26.166699999999999</v>
      </c>
      <c r="D1669" s="17">
        <v>34.0167</v>
      </c>
      <c r="E1669" s="40" t="s">
        <v>26</v>
      </c>
      <c r="F1669" s="18">
        <v>-43.3</v>
      </c>
      <c r="G1669" s="17">
        <v>-40.5</v>
      </c>
      <c r="H1669" s="17">
        <v>-34.700000000000003</v>
      </c>
      <c r="I1669" s="17">
        <v>-32</v>
      </c>
      <c r="J1669" s="17">
        <v>-30.7</v>
      </c>
      <c r="K1669" s="30">
        <v>-27.3</v>
      </c>
      <c r="L1669" s="10">
        <f t="shared" si="342"/>
        <v>-26.166699999999999</v>
      </c>
      <c r="M1669" s="52" t="str">
        <f t="shared" si="343"/>
        <v>mid latitude</v>
      </c>
      <c r="N1669" s="83" t="s">
        <v>8</v>
      </c>
      <c r="O1669" s="34" t="s">
        <v>8</v>
      </c>
      <c r="P1669" s="34" t="s">
        <v>8</v>
      </c>
      <c r="Q1669" s="34" t="s">
        <v>8</v>
      </c>
      <c r="R1669" s="34" t="s">
        <v>8</v>
      </c>
      <c r="S1669" s="42" t="s">
        <v>8</v>
      </c>
      <c r="T1669" s="10" t="s">
        <v>8</v>
      </c>
      <c r="U1669" s="11" t="s">
        <v>8</v>
      </c>
      <c r="V1669" s="11" t="s">
        <v>8</v>
      </c>
      <c r="W1669" s="11" t="s">
        <v>8</v>
      </c>
      <c r="X1669" s="11" t="s">
        <v>8</v>
      </c>
      <c r="Y1669" s="12" t="s">
        <v>8</v>
      </c>
      <c r="Z1669" s="10">
        <f t="shared" si="340"/>
        <v>0.64643716324900613</v>
      </c>
      <c r="AA1669" s="11" t="s">
        <v>8</v>
      </c>
      <c r="AB1669" s="11">
        <f t="shared" si="341"/>
        <v>-0.18947368421052629</v>
      </c>
      <c r="AC1669" s="11" t="s">
        <v>8</v>
      </c>
      <c r="AD1669" s="9">
        <v>25.64</v>
      </c>
      <c r="AE1669" s="10">
        <v>19.632463307635799</v>
      </c>
      <c r="AF1669" s="11">
        <v>25.447662573307699</v>
      </c>
      <c r="AG1669" s="12">
        <v>32.206744384852797</v>
      </c>
      <c r="AH1669" s="10" t="s">
        <v>8</v>
      </c>
      <c r="AI1669" s="11" t="s">
        <v>8</v>
      </c>
      <c r="AJ1669" s="11" t="s">
        <v>8</v>
      </c>
      <c r="AK1669" s="11" t="s">
        <v>8</v>
      </c>
      <c r="AL1669" s="11" t="s">
        <v>8</v>
      </c>
      <c r="AM1669" s="11" t="s">
        <v>8</v>
      </c>
      <c r="AN1669" s="3" t="str">
        <f t="shared" si="344"/>
        <v>n/a</v>
      </c>
      <c r="AO1669" s="3" t="str">
        <f t="shared" si="345"/>
        <v>n/a</v>
      </c>
      <c r="AP1669" s="3" t="s">
        <v>8</v>
      </c>
      <c r="AQ1669" s="124"/>
      <c r="AR1669" s="4"/>
      <c r="AS1669" s="3"/>
    </row>
    <row r="1670" spans="1:45" ht="15" customHeight="1">
      <c r="A1670" s="11">
        <v>0.32249500000000003</v>
      </c>
      <c r="B1670" s="32" t="s">
        <v>25</v>
      </c>
      <c r="C1670" s="17">
        <v>-26.166699999999999</v>
      </c>
      <c r="D1670" s="17">
        <v>34.0167</v>
      </c>
      <c r="E1670" s="40" t="s">
        <v>26</v>
      </c>
      <c r="F1670" s="18">
        <v>-43.3</v>
      </c>
      <c r="G1670" s="17">
        <v>-40.5</v>
      </c>
      <c r="H1670" s="17">
        <v>-34.700000000000003</v>
      </c>
      <c r="I1670" s="17">
        <v>-32</v>
      </c>
      <c r="J1670" s="17">
        <v>-30.7</v>
      </c>
      <c r="K1670" s="30">
        <v>-27.3</v>
      </c>
      <c r="L1670" s="10">
        <f t="shared" si="342"/>
        <v>-26.166699999999999</v>
      </c>
      <c r="M1670" s="52" t="str">
        <f t="shared" si="343"/>
        <v>mid latitude</v>
      </c>
      <c r="N1670" s="83" t="s">
        <v>8</v>
      </c>
      <c r="O1670" s="34" t="s">
        <v>8</v>
      </c>
      <c r="P1670" s="34" t="s">
        <v>8</v>
      </c>
      <c r="Q1670" s="34" t="s">
        <v>8</v>
      </c>
      <c r="R1670" s="34" t="s">
        <v>8</v>
      </c>
      <c r="S1670" s="42" t="s">
        <v>8</v>
      </c>
      <c r="T1670" s="10" t="s">
        <v>8</v>
      </c>
      <c r="U1670" s="11" t="s">
        <v>8</v>
      </c>
      <c r="V1670" s="11" t="s">
        <v>8</v>
      </c>
      <c r="W1670" s="11" t="s">
        <v>8</v>
      </c>
      <c r="X1670" s="11" t="s">
        <v>8</v>
      </c>
      <c r="Y1670" s="12" t="s">
        <v>8</v>
      </c>
      <c r="Z1670" s="10">
        <f t="shared" si="340"/>
        <v>0.65498004718438751</v>
      </c>
      <c r="AA1670" s="11" t="s">
        <v>8</v>
      </c>
      <c r="AB1670" s="11">
        <f t="shared" si="341"/>
        <v>-0.18377192982456145</v>
      </c>
      <c r="AC1670" s="11" t="s">
        <v>8</v>
      </c>
      <c r="AD1670" s="9">
        <v>26.03</v>
      </c>
      <c r="AE1670" s="10">
        <v>20.1705188341768</v>
      </c>
      <c r="AF1670" s="11">
        <v>25.989717073217101</v>
      </c>
      <c r="AG1670" s="12">
        <v>32.896039719339797</v>
      </c>
      <c r="AH1670" s="10" t="s">
        <v>8</v>
      </c>
      <c r="AI1670" s="11" t="s">
        <v>8</v>
      </c>
      <c r="AJ1670" s="11" t="s">
        <v>8</v>
      </c>
      <c r="AK1670" s="11" t="s">
        <v>8</v>
      </c>
      <c r="AL1670" s="11" t="s">
        <v>8</v>
      </c>
      <c r="AM1670" s="11" t="s">
        <v>8</v>
      </c>
      <c r="AN1670" s="3" t="str">
        <f t="shared" si="344"/>
        <v>n/a</v>
      </c>
      <c r="AO1670" s="3" t="str">
        <f t="shared" si="345"/>
        <v>n/a</v>
      </c>
      <c r="AP1670" s="3" t="s">
        <v>8</v>
      </c>
      <c r="AQ1670" s="124"/>
      <c r="AR1670" s="4"/>
      <c r="AS1670" s="3"/>
    </row>
    <row r="1671" spans="1:45" ht="15" customHeight="1">
      <c r="A1671" s="11">
        <v>0.32547999999999999</v>
      </c>
      <c r="B1671" s="32" t="s">
        <v>25</v>
      </c>
      <c r="C1671" s="17">
        <v>-26.166699999999999</v>
      </c>
      <c r="D1671" s="17">
        <v>34.0167</v>
      </c>
      <c r="E1671" s="40" t="s">
        <v>26</v>
      </c>
      <c r="F1671" s="18">
        <v>-43.3</v>
      </c>
      <c r="G1671" s="17">
        <v>-40.5</v>
      </c>
      <c r="H1671" s="17">
        <v>-34.700000000000003</v>
      </c>
      <c r="I1671" s="17">
        <v>-32</v>
      </c>
      <c r="J1671" s="17">
        <v>-30.7</v>
      </c>
      <c r="K1671" s="30">
        <v>-27.3</v>
      </c>
      <c r="L1671" s="10">
        <f t="shared" si="342"/>
        <v>-26.166699999999999</v>
      </c>
      <c r="M1671" s="52" t="str">
        <f t="shared" si="343"/>
        <v>mid latitude</v>
      </c>
      <c r="N1671" s="83" t="s">
        <v>8</v>
      </c>
      <c r="O1671" s="34" t="s">
        <v>8</v>
      </c>
      <c r="P1671" s="34" t="s">
        <v>8</v>
      </c>
      <c r="Q1671" s="34" t="s">
        <v>8</v>
      </c>
      <c r="R1671" s="34" t="s">
        <v>8</v>
      </c>
      <c r="S1671" s="42" t="s">
        <v>8</v>
      </c>
      <c r="T1671" s="10" t="s">
        <v>8</v>
      </c>
      <c r="U1671" s="11" t="s">
        <v>8</v>
      </c>
      <c r="V1671" s="11" t="s">
        <v>8</v>
      </c>
      <c r="W1671" s="11" t="s">
        <v>8</v>
      </c>
      <c r="X1671" s="11" t="s">
        <v>8</v>
      </c>
      <c r="Y1671" s="12" t="s">
        <v>8</v>
      </c>
      <c r="Z1671" s="10">
        <f t="shared" si="340"/>
        <v>0.6481804178347742</v>
      </c>
      <c r="AA1671" s="11" t="s">
        <v>8</v>
      </c>
      <c r="AB1671" s="11">
        <f t="shared" si="341"/>
        <v>-0.18830409356725147</v>
      </c>
      <c r="AC1671" s="11" t="s">
        <v>8</v>
      </c>
      <c r="AD1671" s="9">
        <v>25.72</v>
      </c>
      <c r="AE1671" s="10">
        <v>19.7542536242679</v>
      </c>
      <c r="AF1671" s="11">
        <v>25.575171314968301</v>
      </c>
      <c r="AG1671" s="12">
        <v>32.3217309291405</v>
      </c>
      <c r="AH1671" s="10" t="s">
        <v>8</v>
      </c>
      <c r="AI1671" s="11" t="s">
        <v>8</v>
      </c>
      <c r="AJ1671" s="11" t="s">
        <v>8</v>
      </c>
      <c r="AK1671" s="11" t="s">
        <v>8</v>
      </c>
      <c r="AL1671" s="11" t="s">
        <v>8</v>
      </c>
      <c r="AM1671" s="11" t="s">
        <v>8</v>
      </c>
      <c r="AN1671" s="3" t="str">
        <f t="shared" si="344"/>
        <v>n/a</v>
      </c>
      <c r="AO1671" s="3" t="str">
        <f t="shared" si="345"/>
        <v>n/a</v>
      </c>
      <c r="AP1671" s="3" t="s">
        <v>8</v>
      </c>
      <c r="AQ1671" s="124"/>
      <c r="AR1671" s="4"/>
      <c r="AS1671" s="3"/>
    </row>
    <row r="1672" spans="1:45" ht="15" customHeight="1">
      <c r="A1672" s="11">
        <v>0.329154</v>
      </c>
      <c r="B1672" s="32" t="s">
        <v>25</v>
      </c>
      <c r="C1672" s="17">
        <v>-26.166699999999999</v>
      </c>
      <c r="D1672" s="17">
        <v>34.0167</v>
      </c>
      <c r="E1672" s="40" t="s">
        <v>26</v>
      </c>
      <c r="F1672" s="18">
        <v>-43.3</v>
      </c>
      <c r="G1672" s="17">
        <v>-40.5</v>
      </c>
      <c r="H1672" s="17">
        <v>-34.700000000000003</v>
      </c>
      <c r="I1672" s="17">
        <v>-32</v>
      </c>
      <c r="J1672" s="17">
        <v>-30.7</v>
      </c>
      <c r="K1672" s="30">
        <v>-27.3</v>
      </c>
      <c r="L1672" s="10">
        <f t="shared" si="342"/>
        <v>-26.166699999999999</v>
      </c>
      <c r="M1672" s="52" t="str">
        <f t="shared" si="343"/>
        <v>mid latitude</v>
      </c>
      <c r="N1672" s="83" t="s">
        <v>8</v>
      </c>
      <c r="O1672" s="34" t="s">
        <v>8</v>
      </c>
      <c r="P1672" s="34" t="s">
        <v>8</v>
      </c>
      <c r="Q1672" s="34" t="s">
        <v>8</v>
      </c>
      <c r="R1672" s="34" t="s">
        <v>8</v>
      </c>
      <c r="S1672" s="42" t="s">
        <v>8</v>
      </c>
      <c r="T1672" s="10" t="s">
        <v>8</v>
      </c>
      <c r="U1672" s="11" t="s">
        <v>8</v>
      </c>
      <c r="V1672" s="11" t="s">
        <v>8</v>
      </c>
      <c r="W1672" s="11" t="s">
        <v>8</v>
      </c>
      <c r="X1672" s="11" t="s">
        <v>8</v>
      </c>
      <c r="Y1672" s="12" t="s">
        <v>8</v>
      </c>
      <c r="Z1672" s="10">
        <f t="shared" si="340"/>
        <v>0.69706753064338001</v>
      </c>
      <c r="AA1672" s="11" t="s">
        <v>8</v>
      </c>
      <c r="AB1672" s="11">
        <f t="shared" si="341"/>
        <v>-0.15672514619883046</v>
      </c>
      <c r="AC1672" s="11" t="s">
        <v>8</v>
      </c>
      <c r="AD1672" s="9">
        <v>27.88</v>
      </c>
      <c r="AE1672" s="10">
        <v>22.826044500371498</v>
      </c>
      <c r="AF1672" s="11">
        <v>28.590239244068702</v>
      </c>
      <c r="AG1672" s="12">
        <v>36.0338236162073</v>
      </c>
      <c r="AH1672" s="10" t="s">
        <v>8</v>
      </c>
      <c r="AI1672" s="11" t="s">
        <v>8</v>
      </c>
      <c r="AJ1672" s="11" t="s">
        <v>8</v>
      </c>
      <c r="AK1672" s="11" t="s">
        <v>8</v>
      </c>
      <c r="AL1672" s="11" t="s">
        <v>8</v>
      </c>
      <c r="AM1672" s="11" t="s">
        <v>8</v>
      </c>
      <c r="AN1672" s="3" t="str">
        <f t="shared" si="344"/>
        <v>n/a</v>
      </c>
      <c r="AO1672" s="3" t="str">
        <f t="shared" si="345"/>
        <v>n/a</v>
      </c>
      <c r="AP1672" s="3" t="s">
        <v>8</v>
      </c>
      <c r="AQ1672" s="124"/>
      <c r="AR1672" s="4"/>
      <c r="AS1672" s="3"/>
    </row>
    <row r="1673" spans="1:45" ht="15" customHeight="1">
      <c r="A1673" s="11">
        <v>0.33335399999999998</v>
      </c>
      <c r="B1673" s="32" t="s">
        <v>25</v>
      </c>
      <c r="C1673" s="17">
        <v>-26.166699999999999</v>
      </c>
      <c r="D1673" s="17">
        <v>34.0167</v>
      </c>
      <c r="E1673" s="40" t="s">
        <v>26</v>
      </c>
      <c r="F1673" s="18">
        <v>-43.3</v>
      </c>
      <c r="G1673" s="17">
        <v>-40.5</v>
      </c>
      <c r="H1673" s="17">
        <v>-34.700000000000003</v>
      </c>
      <c r="I1673" s="17">
        <v>-32</v>
      </c>
      <c r="J1673" s="17">
        <v>-30.7</v>
      </c>
      <c r="K1673" s="30">
        <v>-27.3</v>
      </c>
      <c r="L1673" s="10">
        <f t="shared" si="342"/>
        <v>-26.166699999999999</v>
      </c>
      <c r="M1673" s="52" t="str">
        <f t="shared" si="343"/>
        <v>mid latitude</v>
      </c>
      <c r="N1673" s="83" t="s">
        <v>8</v>
      </c>
      <c r="O1673" s="34" t="s">
        <v>8</v>
      </c>
      <c r="P1673" s="34" t="s">
        <v>8</v>
      </c>
      <c r="Q1673" s="34" t="s">
        <v>8</v>
      </c>
      <c r="R1673" s="34" t="s">
        <v>8</v>
      </c>
      <c r="S1673" s="42" t="s">
        <v>8</v>
      </c>
      <c r="T1673" s="10" t="s">
        <v>8</v>
      </c>
      <c r="U1673" s="11" t="s">
        <v>8</v>
      </c>
      <c r="V1673" s="11" t="s">
        <v>8</v>
      </c>
      <c r="W1673" s="11" t="s">
        <v>8</v>
      </c>
      <c r="X1673" s="11" t="s">
        <v>8</v>
      </c>
      <c r="Y1673" s="12" t="s">
        <v>8</v>
      </c>
      <c r="Z1673" s="10">
        <f t="shared" si="340"/>
        <v>0.68198045737600066</v>
      </c>
      <c r="AA1673" s="11" t="s">
        <v>8</v>
      </c>
      <c r="AB1673" s="11">
        <f t="shared" si="341"/>
        <v>-0.16622807017543859</v>
      </c>
      <c r="AC1673" s="11" t="s">
        <v>8</v>
      </c>
      <c r="AD1673" s="9">
        <v>27.23</v>
      </c>
      <c r="AE1673" s="10">
        <v>21.862727775778701</v>
      </c>
      <c r="AF1673" s="11">
        <v>27.675754068978701</v>
      </c>
      <c r="AG1673" s="12">
        <v>34.8825770599801</v>
      </c>
      <c r="AH1673" s="10" t="s">
        <v>8</v>
      </c>
      <c r="AI1673" s="11" t="s">
        <v>8</v>
      </c>
      <c r="AJ1673" s="11" t="s">
        <v>8</v>
      </c>
      <c r="AK1673" s="11" t="s">
        <v>8</v>
      </c>
      <c r="AL1673" s="11" t="s">
        <v>8</v>
      </c>
      <c r="AM1673" s="11" t="s">
        <v>8</v>
      </c>
      <c r="AN1673" s="3" t="str">
        <f t="shared" si="344"/>
        <v>n/a</v>
      </c>
      <c r="AO1673" s="3" t="str">
        <f t="shared" si="345"/>
        <v>n/a</v>
      </c>
      <c r="AP1673" s="3" t="s">
        <v>8</v>
      </c>
      <c r="AQ1673" s="124"/>
      <c r="AR1673" s="4"/>
      <c r="AS1673" s="3"/>
    </row>
    <row r="1674" spans="1:45" ht="15" customHeight="1">
      <c r="A1674" s="11">
        <v>0.33702799999999999</v>
      </c>
      <c r="B1674" s="32" t="s">
        <v>25</v>
      </c>
      <c r="C1674" s="17">
        <v>-26.166699999999999</v>
      </c>
      <c r="D1674" s="17">
        <v>34.0167</v>
      </c>
      <c r="E1674" s="40" t="s">
        <v>26</v>
      </c>
      <c r="F1674" s="18">
        <v>-43.3</v>
      </c>
      <c r="G1674" s="17">
        <v>-40.5</v>
      </c>
      <c r="H1674" s="17">
        <v>-34.700000000000003</v>
      </c>
      <c r="I1674" s="17">
        <v>-32</v>
      </c>
      <c r="J1674" s="17">
        <v>-30.7</v>
      </c>
      <c r="K1674" s="30">
        <v>-27.3</v>
      </c>
      <c r="L1674" s="10">
        <f t="shared" si="342"/>
        <v>-26.166699999999999</v>
      </c>
      <c r="M1674" s="52" t="str">
        <f t="shared" si="343"/>
        <v>mid latitude</v>
      </c>
      <c r="N1674" s="83" t="s">
        <v>8</v>
      </c>
      <c r="O1674" s="34" t="s">
        <v>8</v>
      </c>
      <c r="P1674" s="34" t="s">
        <v>8</v>
      </c>
      <c r="Q1674" s="34" t="s">
        <v>8</v>
      </c>
      <c r="R1674" s="34" t="s">
        <v>8</v>
      </c>
      <c r="S1674" s="42" t="s">
        <v>8</v>
      </c>
      <c r="T1674" s="10" t="s">
        <v>8</v>
      </c>
      <c r="U1674" s="11" t="s">
        <v>8</v>
      </c>
      <c r="V1674" s="11" t="s">
        <v>8</v>
      </c>
      <c r="W1674" s="11" t="s">
        <v>8</v>
      </c>
      <c r="X1674" s="11" t="s">
        <v>8</v>
      </c>
      <c r="Y1674" s="12" t="s">
        <v>8</v>
      </c>
      <c r="Z1674" s="10">
        <f t="shared" si="340"/>
        <v>0.69894732072734844</v>
      </c>
      <c r="AA1674" s="11" t="s">
        <v>8</v>
      </c>
      <c r="AB1674" s="11">
        <f t="shared" si="341"/>
        <v>-0.15555555555555556</v>
      </c>
      <c r="AC1674" s="11" t="s">
        <v>8</v>
      </c>
      <c r="AD1674" s="9">
        <v>27.96</v>
      </c>
      <c r="AE1674" s="10">
        <v>22.9107877288045</v>
      </c>
      <c r="AF1674" s="11">
        <v>28.703156141646001</v>
      </c>
      <c r="AG1674" s="12">
        <v>36.230229352997902</v>
      </c>
      <c r="AH1674" s="10" t="s">
        <v>8</v>
      </c>
      <c r="AI1674" s="11" t="s">
        <v>8</v>
      </c>
      <c r="AJ1674" s="11" t="s">
        <v>8</v>
      </c>
      <c r="AK1674" s="11" t="s">
        <v>8</v>
      </c>
      <c r="AL1674" s="11" t="s">
        <v>8</v>
      </c>
      <c r="AM1674" s="11" t="s">
        <v>8</v>
      </c>
      <c r="AN1674" s="3" t="str">
        <f t="shared" si="344"/>
        <v>n/a</v>
      </c>
      <c r="AO1674" s="3" t="str">
        <f t="shared" si="345"/>
        <v>n/a</v>
      </c>
      <c r="AP1674" s="3" t="s">
        <v>8</v>
      </c>
      <c r="AQ1674" s="124"/>
      <c r="AR1674" s="4"/>
      <c r="AS1674" s="3"/>
    </row>
    <row r="1675" spans="1:45" ht="15" customHeight="1">
      <c r="A1675" s="11">
        <v>0.33965200000000001</v>
      </c>
      <c r="B1675" s="32" t="s">
        <v>25</v>
      </c>
      <c r="C1675" s="17">
        <v>-26.166699999999999</v>
      </c>
      <c r="D1675" s="17">
        <v>34.0167</v>
      </c>
      <c r="E1675" s="40" t="s">
        <v>26</v>
      </c>
      <c r="F1675" s="18">
        <v>-43.3</v>
      </c>
      <c r="G1675" s="17">
        <v>-40.5</v>
      </c>
      <c r="H1675" s="17">
        <v>-34.700000000000003</v>
      </c>
      <c r="I1675" s="17">
        <v>-32</v>
      </c>
      <c r="J1675" s="17">
        <v>-30.7</v>
      </c>
      <c r="K1675" s="30">
        <v>-27.3</v>
      </c>
      <c r="L1675" s="10">
        <f t="shared" si="342"/>
        <v>-26.166699999999999</v>
      </c>
      <c r="M1675" s="52" t="str">
        <f t="shared" si="343"/>
        <v>mid latitude</v>
      </c>
      <c r="N1675" s="83" t="s">
        <v>8</v>
      </c>
      <c r="O1675" s="34" t="s">
        <v>8</v>
      </c>
      <c r="P1675" s="34" t="s">
        <v>8</v>
      </c>
      <c r="Q1675" s="34" t="s">
        <v>8</v>
      </c>
      <c r="R1675" s="34" t="s">
        <v>8</v>
      </c>
      <c r="S1675" s="42" t="s">
        <v>8</v>
      </c>
      <c r="T1675" s="10" t="s">
        <v>8</v>
      </c>
      <c r="U1675" s="11" t="s">
        <v>8</v>
      </c>
      <c r="V1675" s="11" t="s">
        <v>8</v>
      </c>
      <c r="W1675" s="11" t="s">
        <v>8</v>
      </c>
      <c r="X1675" s="11" t="s">
        <v>8</v>
      </c>
      <c r="Y1675" s="12" t="s">
        <v>8</v>
      </c>
      <c r="Z1675" s="10">
        <f t="shared" si="340"/>
        <v>0.65652529270582916</v>
      </c>
      <c r="AA1675" s="11" t="s">
        <v>8</v>
      </c>
      <c r="AB1675" s="11">
        <f t="shared" si="341"/>
        <v>-0.18274853801169588</v>
      </c>
      <c r="AC1675" s="11" t="s">
        <v>8</v>
      </c>
      <c r="AD1675" s="9">
        <v>26.1</v>
      </c>
      <c r="AE1675" s="10">
        <v>20.241353948351499</v>
      </c>
      <c r="AF1675" s="11">
        <v>26.0764585012327</v>
      </c>
      <c r="AG1675" s="12">
        <v>32.904994234370498</v>
      </c>
      <c r="AH1675" s="10" t="s">
        <v>8</v>
      </c>
      <c r="AI1675" s="11" t="s">
        <v>8</v>
      </c>
      <c r="AJ1675" s="11" t="s">
        <v>8</v>
      </c>
      <c r="AK1675" s="11" t="s">
        <v>8</v>
      </c>
      <c r="AL1675" s="11" t="s">
        <v>8</v>
      </c>
      <c r="AM1675" s="11" t="s">
        <v>8</v>
      </c>
      <c r="AN1675" s="3" t="str">
        <f t="shared" si="344"/>
        <v>n/a</v>
      </c>
      <c r="AO1675" s="3" t="str">
        <f t="shared" si="345"/>
        <v>n/a</v>
      </c>
      <c r="AP1675" s="3" t="s">
        <v>8</v>
      </c>
      <c r="AQ1675" s="124"/>
      <c r="AR1675" s="4"/>
      <c r="AS1675" s="3"/>
    </row>
    <row r="1676" spans="1:45" ht="15" customHeight="1">
      <c r="A1676" s="11">
        <v>0.34233600000000003</v>
      </c>
      <c r="B1676" s="32" t="s">
        <v>25</v>
      </c>
      <c r="C1676" s="17">
        <v>-26.166699999999999</v>
      </c>
      <c r="D1676" s="17">
        <v>34.0167</v>
      </c>
      <c r="E1676" s="40" t="s">
        <v>26</v>
      </c>
      <c r="F1676" s="18">
        <v>-43.3</v>
      </c>
      <c r="G1676" s="17">
        <v>-40.5</v>
      </c>
      <c r="H1676" s="17">
        <v>-34.700000000000003</v>
      </c>
      <c r="I1676" s="17">
        <v>-32</v>
      </c>
      <c r="J1676" s="17">
        <v>-30.7</v>
      </c>
      <c r="K1676" s="30">
        <v>-27.3</v>
      </c>
      <c r="L1676" s="10">
        <f t="shared" si="342"/>
        <v>-26.166699999999999</v>
      </c>
      <c r="M1676" s="52" t="str">
        <f t="shared" si="343"/>
        <v>mid latitude</v>
      </c>
      <c r="N1676" s="83" t="s">
        <v>8</v>
      </c>
      <c r="O1676" s="34" t="s">
        <v>8</v>
      </c>
      <c r="P1676" s="34" t="s">
        <v>8</v>
      </c>
      <c r="Q1676" s="34" t="s">
        <v>8</v>
      </c>
      <c r="R1676" s="34" t="s">
        <v>8</v>
      </c>
      <c r="S1676" s="42" t="s">
        <v>8</v>
      </c>
      <c r="T1676" s="10" t="s">
        <v>8</v>
      </c>
      <c r="U1676" s="11" t="s">
        <v>8</v>
      </c>
      <c r="V1676" s="11" t="s">
        <v>8</v>
      </c>
      <c r="W1676" s="11" t="s">
        <v>8</v>
      </c>
      <c r="X1676" s="11" t="s">
        <v>8</v>
      </c>
      <c r="Y1676" s="12" t="s">
        <v>8</v>
      </c>
      <c r="Z1676" s="10">
        <f t="shared" si="340"/>
        <v>0.64383106820026192</v>
      </c>
      <c r="AA1676" s="11" t="s">
        <v>8</v>
      </c>
      <c r="AB1676" s="11">
        <f t="shared" si="341"/>
        <v>-0.19122807017543864</v>
      </c>
      <c r="AC1676" s="11" t="s">
        <v>8</v>
      </c>
      <c r="AD1676" s="9">
        <v>25.52</v>
      </c>
      <c r="AE1676" s="10">
        <v>19.539963888415802</v>
      </c>
      <c r="AF1676" s="11">
        <v>25.314620277870599</v>
      </c>
      <c r="AG1676" s="12">
        <v>31.925669809597899</v>
      </c>
      <c r="AH1676" s="10" t="s">
        <v>8</v>
      </c>
      <c r="AI1676" s="11" t="s">
        <v>8</v>
      </c>
      <c r="AJ1676" s="11" t="s">
        <v>8</v>
      </c>
      <c r="AK1676" s="11" t="s">
        <v>8</v>
      </c>
      <c r="AL1676" s="11" t="s">
        <v>8</v>
      </c>
      <c r="AM1676" s="11" t="s">
        <v>8</v>
      </c>
      <c r="AN1676" s="3" t="str">
        <f t="shared" si="344"/>
        <v>n/a</v>
      </c>
      <c r="AO1676" s="3" t="str">
        <f t="shared" si="345"/>
        <v>n/a</v>
      </c>
      <c r="AP1676" s="3" t="s">
        <v>8</v>
      </c>
      <c r="AQ1676" s="124"/>
      <c r="AR1676" s="4"/>
      <c r="AS1676" s="3"/>
    </row>
    <row r="1677" spans="1:45" ht="15" customHeight="1">
      <c r="A1677" s="11">
        <v>0.348584</v>
      </c>
      <c r="B1677" s="32" t="s">
        <v>25</v>
      </c>
      <c r="C1677" s="17">
        <v>-26.166699999999999</v>
      </c>
      <c r="D1677" s="17">
        <v>34.0167</v>
      </c>
      <c r="E1677" s="40" t="s">
        <v>26</v>
      </c>
      <c r="F1677" s="18">
        <v>-43.3</v>
      </c>
      <c r="G1677" s="17">
        <v>-40.5</v>
      </c>
      <c r="H1677" s="17">
        <v>-34.700000000000003</v>
      </c>
      <c r="I1677" s="17">
        <v>-32</v>
      </c>
      <c r="J1677" s="17">
        <v>-30.7</v>
      </c>
      <c r="K1677" s="30">
        <v>-27.3</v>
      </c>
      <c r="L1677" s="10">
        <f t="shared" si="342"/>
        <v>-26.166699999999999</v>
      </c>
      <c r="M1677" s="52" t="str">
        <f t="shared" si="343"/>
        <v>mid latitude</v>
      </c>
      <c r="N1677" s="83" t="s">
        <v>8</v>
      </c>
      <c r="O1677" s="34" t="s">
        <v>8</v>
      </c>
      <c r="P1677" s="34" t="s">
        <v>8</v>
      </c>
      <c r="Q1677" s="34" t="s">
        <v>8</v>
      </c>
      <c r="R1677" s="34" t="s">
        <v>8</v>
      </c>
      <c r="S1677" s="42" t="s">
        <v>8</v>
      </c>
      <c r="T1677" s="10" t="s">
        <v>8</v>
      </c>
      <c r="U1677" s="11" t="s">
        <v>8</v>
      </c>
      <c r="V1677" s="11" t="s">
        <v>8</v>
      </c>
      <c r="W1677" s="11" t="s">
        <v>8</v>
      </c>
      <c r="X1677" s="11" t="s">
        <v>8</v>
      </c>
      <c r="Y1677" s="12" t="s">
        <v>8</v>
      </c>
      <c r="Z1677" s="10">
        <f t="shared" si="340"/>
        <v>0.64687253686356938</v>
      </c>
      <c r="AA1677" s="11" t="s">
        <v>8</v>
      </c>
      <c r="AB1677" s="11">
        <f t="shared" si="341"/>
        <v>-0.18918128654970764</v>
      </c>
      <c r="AC1677" s="11" t="s">
        <v>8</v>
      </c>
      <c r="AD1677" s="9">
        <v>25.66</v>
      </c>
      <c r="AE1677" s="10">
        <v>19.719821716781102</v>
      </c>
      <c r="AF1677" s="11">
        <v>25.5120248715351</v>
      </c>
      <c r="AG1677" s="12">
        <v>32.184638722833199</v>
      </c>
      <c r="AH1677" s="10" t="s">
        <v>8</v>
      </c>
      <c r="AI1677" s="11" t="s">
        <v>8</v>
      </c>
      <c r="AJ1677" s="11" t="s">
        <v>8</v>
      </c>
      <c r="AK1677" s="11" t="s">
        <v>8</v>
      </c>
      <c r="AL1677" s="11" t="s">
        <v>8</v>
      </c>
      <c r="AM1677" s="11" t="s">
        <v>8</v>
      </c>
      <c r="AN1677" s="3" t="str">
        <f t="shared" si="344"/>
        <v>n/a</v>
      </c>
      <c r="AO1677" s="3" t="str">
        <f t="shared" si="345"/>
        <v>n/a</v>
      </c>
      <c r="AP1677" s="3" t="s">
        <v>8</v>
      </c>
      <c r="AQ1677" s="124"/>
      <c r="AR1677" s="4"/>
      <c r="AS1677" s="3"/>
    </row>
    <row r="1678" spans="1:45" ht="15" customHeight="1">
      <c r="A1678" s="11">
        <v>0.35578399999999999</v>
      </c>
      <c r="B1678" s="32" t="s">
        <v>25</v>
      </c>
      <c r="C1678" s="17">
        <v>-26.166699999999999</v>
      </c>
      <c r="D1678" s="17">
        <v>34.0167</v>
      </c>
      <c r="E1678" s="40" t="s">
        <v>26</v>
      </c>
      <c r="F1678" s="18">
        <v>-43.3</v>
      </c>
      <c r="G1678" s="17">
        <v>-40.5</v>
      </c>
      <c r="H1678" s="17">
        <v>-34.700000000000003</v>
      </c>
      <c r="I1678" s="17">
        <v>-32</v>
      </c>
      <c r="J1678" s="17">
        <v>-30.7</v>
      </c>
      <c r="K1678" s="30">
        <v>-27.3</v>
      </c>
      <c r="L1678" s="10">
        <f t="shared" si="342"/>
        <v>-26.166699999999999</v>
      </c>
      <c r="M1678" s="52" t="str">
        <f t="shared" si="343"/>
        <v>mid latitude</v>
      </c>
      <c r="N1678" s="83" t="s">
        <v>8</v>
      </c>
      <c r="O1678" s="34" t="s">
        <v>8</v>
      </c>
      <c r="P1678" s="34" t="s">
        <v>8</v>
      </c>
      <c r="Q1678" s="34" t="s">
        <v>8</v>
      </c>
      <c r="R1678" s="34" t="s">
        <v>8</v>
      </c>
      <c r="S1678" s="42" t="s">
        <v>8</v>
      </c>
      <c r="T1678" s="10" t="s">
        <v>8</v>
      </c>
      <c r="U1678" s="11" t="s">
        <v>8</v>
      </c>
      <c r="V1678" s="11" t="s">
        <v>8</v>
      </c>
      <c r="W1678" s="11" t="s">
        <v>8</v>
      </c>
      <c r="X1678" s="11" t="s">
        <v>8</v>
      </c>
      <c r="Y1678" s="12" t="s">
        <v>8</v>
      </c>
      <c r="Z1678" s="10">
        <f t="shared" si="340"/>
        <v>0.64145137835960186</v>
      </c>
      <c r="AA1678" s="11" t="s">
        <v>8</v>
      </c>
      <c r="AB1678" s="11">
        <f t="shared" si="341"/>
        <v>-0.19283625730994153</v>
      </c>
      <c r="AC1678" s="11" t="s">
        <v>8</v>
      </c>
      <c r="AD1678" s="9">
        <v>25.41</v>
      </c>
      <c r="AE1678" s="10">
        <v>19.355594198550499</v>
      </c>
      <c r="AF1678" s="11">
        <v>25.173382252680401</v>
      </c>
      <c r="AG1678" s="12">
        <v>31.808265283930801</v>
      </c>
      <c r="AH1678" s="10" t="s">
        <v>8</v>
      </c>
      <c r="AI1678" s="11" t="s">
        <v>8</v>
      </c>
      <c r="AJ1678" s="11" t="s">
        <v>8</v>
      </c>
      <c r="AK1678" s="11" t="s">
        <v>8</v>
      </c>
      <c r="AL1678" s="11" t="s">
        <v>8</v>
      </c>
      <c r="AM1678" s="11" t="s">
        <v>8</v>
      </c>
      <c r="AN1678" s="3" t="str">
        <f t="shared" si="344"/>
        <v>n/a</v>
      </c>
      <c r="AO1678" s="3" t="str">
        <f t="shared" si="345"/>
        <v>n/a</v>
      </c>
      <c r="AP1678" s="3" t="s">
        <v>8</v>
      </c>
      <c r="AQ1678" s="124"/>
      <c r="AR1678" s="4"/>
      <c r="AS1678" s="3"/>
    </row>
    <row r="1679" spans="1:45" ht="15" customHeight="1">
      <c r="A1679" s="11">
        <v>0.36304500000000001</v>
      </c>
      <c r="B1679" s="32" t="s">
        <v>25</v>
      </c>
      <c r="C1679" s="17">
        <v>-26.166699999999999</v>
      </c>
      <c r="D1679" s="17">
        <v>34.0167</v>
      </c>
      <c r="E1679" s="40" t="s">
        <v>26</v>
      </c>
      <c r="F1679" s="18">
        <v>-43.3</v>
      </c>
      <c r="G1679" s="17">
        <v>-40.5</v>
      </c>
      <c r="H1679" s="17">
        <v>-34.700000000000003</v>
      </c>
      <c r="I1679" s="17">
        <v>-32</v>
      </c>
      <c r="J1679" s="17">
        <v>-30.7</v>
      </c>
      <c r="K1679" s="30">
        <v>-27.3</v>
      </c>
      <c r="L1679" s="10">
        <f t="shared" si="342"/>
        <v>-26.166699999999999</v>
      </c>
      <c r="M1679" s="52" t="str">
        <f t="shared" si="343"/>
        <v>mid latitude</v>
      </c>
      <c r="N1679" s="83" t="s">
        <v>8</v>
      </c>
      <c r="O1679" s="34" t="s">
        <v>8</v>
      </c>
      <c r="P1679" s="34" t="s">
        <v>8</v>
      </c>
      <c r="Q1679" s="34" t="s">
        <v>8</v>
      </c>
      <c r="R1679" s="34" t="s">
        <v>8</v>
      </c>
      <c r="S1679" s="42" t="s">
        <v>8</v>
      </c>
      <c r="T1679" s="10" t="s">
        <v>8</v>
      </c>
      <c r="U1679" s="11" t="s">
        <v>8</v>
      </c>
      <c r="V1679" s="11" t="s">
        <v>8</v>
      </c>
      <c r="W1679" s="11" t="s">
        <v>8</v>
      </c>
      <c r="X1679" s="11" t="s">
        <v>8</v>
      </c>
      <c r="Y1679" s="12" t="s">
        <v>8</v>
      </c>
      <c r="Z1679" s="10">
        <f t="shared" si="340"/>
        <v>0.64426468661712666</v>
      </c>
      <c r="AA1679" s="11" t="s">
        <v>8</v>
      </c>
      <c r="AB1679" s="11">
        <f t="shared" si="341"/>
        <v>-0.19093567251461988</v>
      </c>
      <c r="AC1679" s="11" t="s">
        <v>8</v>
      </c>
      <c r="AD1679" s="9">
        <v>25.54</v>
      </c>
      <c r="AE1679" s="10">
        <v>19.497572712003802</v>
      </c>
      <c r="AF1679" s="11">
        <v>25.348292175601198</v>
      </c>
      <c r="AG1679" s="12">
        <v>32.044553047732101</v>
      </c>
      <c r="AH1679" s="10" t="s">
        <v>8</v>
      </c>
      <c r="AI1679" s="11" t="s">
        <v>8</v>
      </c>
      <c r="AJ1679" s="11" t="s">
        <v>8</v>
      </c>
      <c r="AK1679" s="11" t="s">
        <v>8</v>
      </c>
      <c r="AL1679" s="11" t="s">
        <v>8</v>
      </c>
      <c r="AM1679" s="11" t="s">
        <v>8</v>
      </c>
      <c r="AN1679" s="3" t="str">
        <f t="shared" si="344"/>
        <v>n/a</v>
      </c>
      <c r="AO1679" s="3" t="str">
        <f t="shared" si="345"/>
        <v>n/a</v>
      </c>
      <c r="AP1679" s="3" t="s">
        <v>8</v>
      </c>
      <c r="AQ1679" s="124"/>
      <c r="AR1679" s="4"/>
      <c r="AS1679" s="3"/>
    </row>
    <row r="1680" spans="1:45" ht="15" customHeight="1">
      <c r="A1680" s="11">
        <v>0.37030599999999997</v>
      </c>
      <c r="B1680" s="32" t="s">
        <v>25</v>
      </c>
      <c r="C1680" s="17">
        <v>-26.166699999999999</v>
      </c>
      <c r="D1680" s="17">
        <v>34.0167</v>
      </c>
      <c r="E1680" s="40" t="s">
        <v>26</v>
      </c>
      <c r="F1680" s="18">
        <v>-43.3</v>
      </c>
      <c r="G1680" s="17">
        <v>-40.5</v>
      </c>
      <c r="H1680" s="17">
        <v>-34.700000000000003</v>
      </c>
      <c r="I1680" s="17">
        <v>-32</v>
      </c>
      <c r="J1680" s="17">
        <v>-30.7</v>
      </c>
      <c r="K1680" s="30">
        <v>-27.3</v>
      </c>
      <c r="L1680" s="10">
        <f t="shared" si="342"/>
        <v>-26.166699999999999</v>
      </c>
      <c r="M1680" s="52" t="str">
        <f t="shared" si="343"/>
        <v>mid latitude</v>
      </c>
      <c r="N1680" s="83" t="s">
        <v>8</v>
      </c>
      <c r="O1680" s="34" t="s">
        <v>8</v>
      </c>
      <c r="P1680" s="34" t="s">
        <v>8</v>
      </c>
      <c r="Q1680" s="34" t="s">
        <v>8</v>
      </c>
      <c r="R1680" s="34" t="s">
        <v>8</v>
      </c>
      <c r="S1680" s="42" t="s">
        <v>8</v>
      </c>
      <c r="T1680" s="10" t="s">
        <v>8</v>
      </c>
      <c r="U1680" s="11" t="s">
        <v>8</v>
      </c>
      <c r="V1680" s="11" t="s">
        <v>8</v>
      </c>
      <c r="W1680" s="11" t="s">
        <v>8</v>
      </c>
      <c r="X1680" s="11" t="s">
        <v>8</v>
      </c>
      <c r="Y1680" s="12" t="s">
        <v>8</v>
      </c>
      <c r="Z1680" s="10">
        <f t="shared" si="340"/>
        <v>0.63479219593504776</v>
      </c>
      <c r="AA1680" s="11" t="s">
        <v>8</v>
      </c>
      <c r="AB1680" s="11">
        <f t="shared" si="341"/>
        <v>-0.19736842105263158</v>
      </c>
      <c r="AC1680" s="11" t="s">
        <v>8</v>
      </c>
      <c r="AD1680" s="9">
        <v>25.1</v>
      </c>
      <c r="AE1680" s="10">
        <v>18.911245732032601</v>
      </c>
      <c r="AF1680" s="11">
        <v>24.726401159473799</v>
      </c>
      <c r="AG1680" s="12">
        <v>31.343837407833799</v>
      </c>
      <c r="AH1680" s="10" t="s">
        <v>8</v>
      </c>
      <c r="AI1680" s="11" t="s">
        <v>8</v>
      </c>
      <c r="AJ1680" s="11" t="s">
        <v>8</v>
      </c>
      <c r="AK1680" s="11" t="s">
        <v>8</v>
      </c>
      <c r="AL1680" s="11" t="s">
        <v>8</v>
      </c>
      <c r="AM1680" s="11" t="s">
        <v>8</v>
      </c>
      <c r="AN1680" s="3" t="str">
        <f t="shared" si="344"/>
        <v>n/a</v>
      </c>
      <c r="AO1680" s="3" t="str">
        <f t="shared" si="345"/>
        <v>n/a</v>
      </c>
      <c r="AP1680" s="3" t="s">
        <v>8</v>
      </c>
      <c r="AQ1680" s="124"/>
      <c r="AR1680" s="4"/>
      <c r="AS1680" s="3"/>
    </row>
    <row r="1681" spans="1:45" ht="15" customHeight="1">
      <c r="A1681" s="11">
        <v>0.37756699999999999</v>
      </c>
      <c r="B1681" s="32" t="s">
        <v>25</v>
      </c>
      <c r="C1681" s="17">
        <v>-26.166699999999999</v>
      </c>
      <c r="D1681" s="17">
        <v>34.0167</v>
      </c>
      <c r="E1681" s="40" t="s">
        <v>26</v>
      </c>
      <c r="F1681" s="18">
        <v>-43.3</v>
      </c>
      <c r="G1681" s="17">
        <v>-40.5</v>
      </c>
      <c r="H1681" s="17">
        <v>-34.700000000000003</v>
      </c>
      <c r="I1681" s="17">
        <v>-32</v>
      </c>
      <c r="J1681" s="17">
        <v>-30.7</v>
      </c>
      <c r="K1681" s="30">
        <v>-27.3</v>
      </c>
      <c r="L1681" s="10">
        <f t="shared" si="342"/>
        <v>-26.166699999999999</v>
      </c>
      <c r="M1681" s="52" t="str">
        <f t="shared" si="343"/>
        <v>mid latitude</v>
      </c>
      <c r="N1681" s="83" t="s">
        <v>8</v>
      </c>
      <c r="O1681" s="34" t="s">
        <v>8</v>
      </c>
      <c r="P1681" s="34" t="s">
        <v>8</v>
      </c>
      <c r="Q1681" s="34" t="s">
        <v>8</v>
      </c>
      <c r="R1681" s="34" t="s">
        <v>8</v>
      </c>
      <c r="S1681" s="42" t="s">
        <v>8</v>
      </c>
      <c r="T1681" s="10" t="s">
        <v>8</v>
      </c>
      <c r="U1681" s="11" t="s">
        <v>8</v>
      </c>
      <c r="V1681" s="11" t="s">
        <v>8</v>
      </c>
      <c r="W1681" s="11" t="s">
        <v>8</v>
      </c>
      <c r="X1681" s="11" t="s">
        <v>8</v>
      </c>
      <c r="Y1681" s="12" t="s">
        <v>8</v>
      </c>
      <c r="Z1681" s="10">
        <f t="shared" si="340"/>
        <v>0.63372462750000913</v>
      </c>
      <c r="AA1681" s="11" t="s">
        <v>8</v>
      </c>
      <c r="AB1681" s="11">
        <f t="shared" si="341"/>
        <v>-0.19809941520467839</v>
      </c>
      <c r="AC1681" s="11" t="s">
        <v>8</v>
      </c>
      <c r="AD1681" s="9">
        <v>25.05</v>
      </c>
      <c r="AE1681" s="10">
        <v>18.827234670806</v>
      </c>
      <c r="AF1681" s="11">
        <v>24.6677068312509</v>
      </c>
      <c r="AG1681" s="12">
        <v>31.199446583236998</v>
      </c>
      <c r="AH1681" s="10" t="s">
        <v>8</v>
      </c>
      <c r="AI1681" s="11" t="s">
        <v>8</v>
      </c>
      <c r="AJ1681" s="11" t="s">
        <v>8</v>
      </c>
      <c r="AK1681" s="11" t="s">
        <v>8</v>
      </c>
      <c r="AL1681" s="11" t="s">
        <v>8</v>
      </c>
      <c r="AM1681" s="11" t="s">
        <v>8</v>
      </c>
      <c r="AN1681" s="3" t="str">
        <f t="shared" si="344"/>
        <v>n/a</v>
      </c>
      <c r="AO1681" s="3" t="str">
        <f t="shared" si="345"/>
        <v>n/a</v>
      </c>
      <c r="AP1681" s="3" t="s">
        <v>8</v>
      </c>
      <c r="AQ1681" s="124"/>
      <c r="AR1681" s="4"/>
      <c r="AS1681" s="3"/>
    </row>
    <row r="1682" spans="1:45" ht="15" customHeight="1">
      <c r="A1682" s="11">
        <v>0.38482799999999995</v>
      </c>
      <c r="B1682" s="32" t="s">
        <v>25</v>
      </c>
      <c r="C1682" s="17">
        <v>-26.166699999999999</v>
      </c>
      <c r="D1682" s="17">
        <v>34.0167</v>
      </c>
      <c r="E1682" s="40" t="s">
        <v>26</v>
      </c>
      <c r="F1682" s="18">
        <v>-43.3</v>
      </c>
      <c r="G1682" s="17">
        <v>-40.5</v>
      </c>
      <c r="H1682" s="17">
        <v>-34.700000000000003</v>
      </c>
      <c r="I1682" s="17">
        <v>-32</v>
      </c>
      <c r="J1682" s="17">
        <v>-30.7</v>
      </c>
      <c r="K1682" s="30">
        <v>-27.3</v>
      </c>
      <c r="L1682" s="10">
        <f t="shared" si="342"/>
        <v>-26.166699999999999</v>
      </c>
      <c r="M1682" s="52" t="str">
        <f t="shared" si="343"/>
        <v>mid latitude</v>
      </c>
      <c r="N1682" s="83" t="s">
        <v>8</v>
      </c>
      <c r="O1682" s="34" t="s">
        <v>8</v>
      </c>
      <c r="P1682" s="34" t="s">
        <v>8</v>
      </c>
      <c r="Q1682" s="34" t="s">
        <v>8</v>
      </c>
      <c r="R1682" s="34" t="s">
        <v>8</v>
      </c>
      <c r="S1682" s="42" t="s">
        <v>8</v>
      </c>
      <c r="T1682" s="10" t="s">
        <v>8</v>
      </c>
      <c r="U1682" s="11" t="s">
        <v>8</v>
      </c>
      <c r="V1682" s="11" t="s">
        <v>8</v>
      </c>
      <c r="W1682" s="11" t="s">
        <v>8</v>
      </c>
      <c r="X1682" s="11" t="s">
        <v>8</v>
      </c>
      <c r="Y1682" s="12" t="s">
        <v>8</v>
      </c>
      <c r="Z1682" s="10">
        <f t="shared" si="340"/>
        <v>0.64404784091588385</v>
      </c>
      <c r="AA1682" s="11" t="s">
        <v>8</v>
      </c>
      <c r="AB1682" s="11">
        <f t="shared" si="341"/>
        <v>-0.19108187134502927</v>
      </c>
      <c r="AC1682" s="11" t="s">
        <v>8</v>
      </c>
      <c r="AD1682" s="9">
        <v>25.53</v>
      </c>
      <c r="AE1682" s="10">
        <v>19.4929367619754</v>
      </c>
      <c r="AF1682" s="11">
        <v>25.293133885766999</v>
      </c>
      <c r="AG1682" s="12">
        <v>32.022656581300403</v>
      </c>
      <c r="AH1682" s="10" t="s">
        <v>8</v>
      </c>
      <c r="AI1682" s="11" t="s">
        <v>8</v>
      </c>
      <c r="AJ1682" s="11" t="s">
        <v>8</v>
      </c>
      <c r="AK1682" s="11" t="s">
        <v>8</v>
      </c>
      <c r="AL1682" s="11" t="s">
        <v>8</v>
      </c>
      <c r="AM1682" s="11" t="s">
        <v>8</v>
      </c>
      <c r="AN1682" s="3" t="str">
        <f t="shared" si="344"/>
        <v>n/a</v>
      </c>
      <c r="AO1682" s="3" t="str">
        <f t="shared" si="345"/>
        <v>n/a</v>
      </c>
      <c r="AP1682" s="3" t="s">
        <v>8</v>
      </c>
      <c r="AQ1682" s="124"/>
      <c r="AR1682" s="4"/>
      <c r="AS1682" s="3"/>
    </row>
    <row r="1683" spans="1:45" ht="15" customHeight="1">
      <c r="A1683" s="11">
        <v>0.39215899999999998</v>
      </c>
      <c r="B1683" s="32" t="s">
        <v>25</v>
      </c>
      <c r="C1683" s="17">
        <v>-26.166699999999999</v>
      </c>
      <c r="D1683" s="17">
        <v>34.0167</v>
      </c>
      <c r="E1683" s="40" t="s">
        <v>26</v>
      </c>
      <c r="F1683" s="18">
        <v>-43.3</v>
      </c>
      <c r="G1683" s="17">
        <v>-40.5</v>
      </c>
      <c r="H1683" s="17">
        <v>-34.700000000000003</v>
      </c>
      <c r="I1683" s="17">
        <v>-32</v>
      </c>
      <c r="J1683" s="17">
        <v>-30.7</v>
      </c>
      <c r="K1683" s="30">
        <v>-27.3</v>
      </c>
      <c r="L1683" s="10">
        <f t="shared" si="342"/>
        <v>-26.166699999999999</v>
      </c>
      <c r="M1683" s="52" t="str">
        <f t="shared" si="343"/>
        <v>mid latitude</v>
      </c>
      <c r="N1683" s="83" t="s">
        <v>8</v>
      </c>
      <c r="O1683" s="34" t="s">
        <v>8</v>
      </c>
      <c r="P1683" s="34" t="s">
        <v>8</v>
      </c>
      <c r="Q1683" s="34" t="s">
        <v>8</v>
      </c>
      <c r="R1683" s="34" t="s">
        <v>8</v>
      </c>
      <c r="S1683" s="42" t="s">
        <v>8</v>
      </c>
      <c r="T1683" s="10" t="s">
        <v>8</v>
      </c>
      <c r="U1683" s="11" t="s">
        <v>8</v>
      </c>
      <c r="V1683" s="11" t="s">
        <v>8</v>
      </c>
      <c r="W1683" s="11" t="s">
        <v>8</v>
      </c>
      <c r="X1683" s="11" t="s">
        <v>8</v>
      </c>
      <c r="Y1683" s="12" t="s">
        <v>8</v>
      </c>
      <c r="Z1683" s="10">
        <f t="shared" si="340"/>
        <v>0.66096039716554422</v>
      </c>
      <c r="AA1683" s="11" t="s">
        <v>8</v>
      </c>
      <c r="AB1683" s="11">
        <f t="shared" si="341"/>
        <v>-0.17982456140350878</v>
      </c>
      <c r="AC1683" s="11" t="s">
        <v>8</v>
      </c>
      <c r="AD1683" s="9">
        <v>26.3</v>
      </c>
      <c r="AE1683" s="10">
        <v>20.555288935100702</v>
      </c>
      <c r="AF1683" s="11">
        <v>26.3827428098902</v>
      </c>
      <c r="AG1683" s="12">
        <v>33.3580001514513</v>
      </c>
      <c r="AH1683" s="10" t="s">
        <v>8</v>
      </c>
      <c r="AI1683" s="11" t="s">
        <v>8</v>
      </c>
      <c r="AJ1683" s="11" t="s">
        <v>8</v>
      </c>
      <c r="AK1683" s="11" t="s">
        <v>8</v>
      </c>
      <c r="AL1683" s="11" t="s">
        <v>8</v>
      </c>
      <c r="AM1683" s="11" t="s">
        <v>8</v>
      </c>
      <c r="AN1683" s="3" t="str">
        <f t="shared" si="344"/>
        <v>n/a</v>
      </c>
      <c r="AO1683" s="3" t="str">
        <f t="shared" si="345"/>
        <v>n/a</v>
      </c>
      <c r="AP1683" s="3" t="s">
        <v>8</v>
      </c>
      <c r="AQ1683" s="124"/>
      <c r="AR1683" s="4"/>
      <c r="AS1683" s="3"/>
    </row>
    <row r="1684" spans="1:45" ht="15" customHeight="1">
      <c r="A1684" s="11">
        <v>0.39990599999999998</v>
      </c>
      <c r="B1684" s="32" t="s">
        <v>25</v>
      </c>
      <c r="C1684" s="17">
        <v>-26.166699999999999</v>
      </c>
      <c r="D1684" s="17">
        <v>34.0167</v>
      </c>
      <c r="E1684" s="40" t="s">
        <v>26</v>
      </c>
      <c r="F1684" s="18">
        <v>-43.3</v>
      </c>
      <c r="G1684" s="17">
        <v>-40.5</v>
      </c>
      <c r="H1684" s="17">
        <v>-34.700000000000003</v>
      </c>
      <c r="I1684" s="17">
        <v>-32</v>
      </c>
      <c r="J1684" s="17">
        <v>-30.7</v>
      </c>
      <c r="K1684" s="30">
        <v>-27.3</v>
      </c>
      <c r="L1684" s="10">
        <f t="shared" si="342"/>
        <v>-26.166699999999999</v>
      </c>
      <c r="M1684" s="52" t="str">
        <f t="shared" si="343"/>
        <v>mid latitude</v>
      </c>
      <c r="N1684" s="83" t="s">
        <v>8</v>
      </c>
      <c r="O1684" s="34" t="s">
        <v>8</v>
      </c>
      <c r="P1684" s="34" t="s">
        <v>8</v>
      </c>
      <c r="Q1684" s="34" t="s">
        <v>8</v>
      </c>
      <c r="R1684" s="34" t="s">
        <v>8</v>
      </c>
      <c r="S1684" s="42" t="s">
        <v>8</v>
      </c>
      <c r="T1684" s="10" t="s">
        <v>8</v>
      </c>
      <c r="U1684" s="11" t="s">
        <v>8</v>
      </c>
      <c r="V1684" s="11" t="s">
        <v>8</v>
      </c>
      <c r="W1684" s="11" t="s">
        <v>8</v>
      </c>
      <c r="X1684" s="11" t="s">
        <v>8</v>
      </c>
      <c r="Y1684" s="12" t="s">
        <v>8</v>
      </c>
      <c r="Z1684" s="10">
        <f t="shared" si="340"/>
        <v>0.68797570099909011</v>
      </c>
      <c r="AA1684" s="11" t="s">
        <v>8</v>
      </c>
      <c r="AB1684" s="11">
        <f t="shared" si="341"/>
        <v>-0.16242690058479542</v>
      </c>
      <c r="AC1684" s="11" t="s">
        <v>8</v>
      </c>
      <c r="AD1684" s="9">
        <v>27.49</v>
      </c>
      <c r="AE1684" s="10">
        <v>22.2672984138297</v>
      </c>
      <c r="AF1684" s="11">
        <v>28.047865637110899</v>
      </c>
      <c r="AG1684" s="12">
        <v>35.447223799489997</v>
      </c>
      <c r="AH1684" s="10" t="s">
        <v>8</v>
      </c>
      <c r="AI1684" s="11" t="s">
        <v>8</v>
      </c>
      <c r="AJ1684" s="11" t="s">
        <v>8</v>
      </c>
      <c r="AK1684" s="11" t="s">
        <v>8</v>
      </c>
      <c r="AL1684" s="11" t="s">
        <v>8</v>
      </c>
      <c r="AM1684" s="11" t="s">
        <v>8</v>
      </c>
      <c r="AN1684" s="3" t="str">
        <f t="shared" si="344"/>
        <v>n/a</v>
      </c>
      <c r="AO1684" s="3" t="str">
        <f t="shared" si="345"/>
        <v>n/a</v>
      </c>
      <c r="AP1684" s="3" t="s">
        <v>8</v>
      </c>
      <c r="AQ1684" s="124"/>
      <c r="AR1684" s="4"/>
      <c r="AS1684" s="3"/>
    </row>
    <row r="1685" spans="1:45" ht="15" customHeight="1">
      <c r="A1685" s="11">
        <v>0.40968400000000005</v>
      </c>
      <c r="B1685" s="32" t="s">
        <v>25</v>
      </c>
      <c r="C1685" s="17">
        <v>-26.166699999999999</v>
      </c>
      <c r="D1685" s="17">
        <v>34.0167</v>
      </c>
      <c r="E1685" s="40" t="s">
        <v>26</v>
      </c>
      <c r="F1685" s="18">
        <v>-43.3</v>
      </c>
      <c r="G1685" s="17">
        <v>-40.5</v>
      </c>
      <c r="H1685" s="17">
        <v>-34.700000000000003</v>
      </c>
      <c r="I1685" s="17">
        <v>-32</v>
      </c>
      <c r="J1685" s="17">
        <v>-30.7</v>
      </c>
      <c r="K1685" s="30">
        <v>-27.3</v>
      </c>
      <c r="L1685" s="10">
        <f t="shared" si="342"/>
        <v>-26.166699999999999</v>
      </c>
      <c r="M1685" s="52" t="str">
        <f t="shared" si="343"/>
        <v>mid latitude</v>
      </c>
      <c r="N1685" s="83" t="s">
        <v>8</v>
      </c>
      <c r="O1685" s="34" t="s">
        <v>8</v>
      </c>
      <c r="P1685" s="34" t="s">
        <v>8</v>
      </c>
      <c r="Q1685" s="34" t="s">
        <v>8</v>
      </c>
      <c r="R1685" s="34" t="s">
        <v>8</v>
      </c>
      <c r="S1685" s="42" t="s">
        <v>8</v>
      </c>
      <c r="T1685" s="10" t="s">
        <v>8</v>
      </c>
      <c r="U1685" s="11" t="s">
        <v>8</v>
      </c>
      <c r="V1685" s="11" t="s">
        <v>8</v>
      </c>
      <c r="W1685" s="11" t="s">
        <v>8</v>
      </c>
      <c r="X1685" s="11" t="s">
        <v>8</v>
      </c>
      <c r="Y1685" s="12" t="s">
        <v>8</v>
      </c>
      <c r="Z1685" s="10">
        <f t="shared" si="340"/>
        <v>0.69006323355244303</v>
      </c>
      <c r="AA1685" s="11" t="s">
        <v>8</v>
      </c>
      <c r="AB1685" s="11">
        <f t="shared" si="341"/>
        <v>-0.16111111111111118</v>
      </c>
      <c r="AC1685" s="11" t="s">
        <v>8</v>
      </c>
      <c r="AD1685" s="9">
        <v>27.58</v>
      </c>
      <c r="AE1685" s="10">
        <v>22.401058032670502</v>
      </c>
      <c r="AF1685" s="11">
        <v>28.174814088242599</v>
      </c>
      <c r="AG1685" s="12">
        <v>35.5266175250378</v>
      </c>
      <c r="AH1685" s="10" t="s">
        <v>8</v>
      </c>
      <c r="AI1685" s="11" t="s">
        <v>8</v>
      </c>
      <c r="AJ1685" s="11" t="s">
        <v>8</v>
      </c>
      <c r="AK1685" s="11" t="s">
        <v>8</v>
      </c>
      <c r="AL1685" s="11" t="s">
        <v>8</v>
      </c>
      <c r="AM1685" s="11" t="s">
        <v>8</v>
      </c>
      <c r="AN1685" s="3" t="str">
        <f t="shared" si="344"/>
        <v>n/a</v>
      </c>
      <c r="AO1685" s="3" t="str">
        <f t="shared" si="345"/>
        <v>n/a</v>
      </c>
      <c r="AP1685" s="3" t="s">
        <v>8</v>
      </c>
      <c r="AQ1685" s="124"/>
      <c r="AR1685" s="4"/>
      <c r="AS1685" s="3"/>
    </row>
    <row r="1686" spans="1:45" ht="15" customHeight="1">
      <c r="A1686" s="11">
        <v>0.421182</v>
      </c>
      <c r="B1686" s="32" t="s">
        <v>25</v>
      </c>
      <c r="C1686" s="17">
        <v>-26.166699999999999</v>
      </c>
      <c r="D1686" s="17">
        <v>34.0167</v>
      </c>
      <c r="E1686" s="40" t="s">
        <v>26</v>
      </c>
      <c r="F1686" s="18">
        <v>-43.3</v>
      </c>
      <c r="G1686" s="17">
        <v>-40.5</v>
      </c>
      <c r="H1686" s="17">
        <v>-34.700000000000003</v>
      </c>
      <c r="I1686" s="17">
        <v>-32</v>
      </c>
      <c r="J1686" s="17">
        <v>-30.7</v>
      </c>
      <c r="K1686" s="30">
        <v>-27.3</v>
      </c>
      <c r="L1686" s="10">
        <f t="shared" si="342"/>
        <v>-26.166699999999999</v>
      </c>
      <c r="M1686" s="52" t="str">
        <f t="shared" si="343"/>
        <v>mid latitude</v>
      </c>
      <c r="N1686" s="83" t="s">
        <v>8</v>
      </c>
      <c r="O1686" s="34" t="s">
        <v>8</v>
      </c>
      <c r="P1686" s="34" t="s">
        <v>8</v>
      </c>
      <c r="Q1686" s="34" t="s">
        <v>8</v>
      </c>
      <c r="R1686" s="34" t="s">
        <v>8</v>
      </c>
      <c r="S1686" s="42" t="s">
        <v>8</v>
      </c>
      <c r="T1686" s="10" t="s">
        <v>8</v>
      </c>
      <c r="U1686" s="11" t="s">
        <v>8</v>
      </c>
      <c r="V1686" s="11" t="s">
        <v>8</v>
      </c>
      <c r="W1686" s="11" t="s">
        <v>8</v>
      </c>
      <c r="X1686" s="11" t="s">
        <v>8</v>
      </c>
      <c r="Y1686" s="12" t="s">
        <v>8</v>
      </c>
      <c r="Z1686" s="10">
        <f t="shared" ref="Z1686:Z1717" si="346">10^((AD1686-38.6)/68.4)</f>
        <v>0.68890271247004997</v>
      </c>
      <c r="AA1686" s="11" t="s">
        <v>8</v>
      </c>
      <c r="AB1686" s="11">
        <f t="shared" si="341"/>
        <v>-0.1618421052631579</v>
      </c>
      <c r="AC1686" s="11" t="s">
        <v>8</v>
      </c>
      <c r="AD1686" s="9">
        <v>27.53</v>
      </c>
      <c r="AE1686" s="10">
        <v>22.294326526183301</v>
      </c>
      <c r="AF1686" s="11">
        <v>28.1319117925363</v>
      </c>
      <c r="AG1686" s="12">
        <v>35.458418157613899</v>
      </c>
      <c r="AH1686" s="10" t="s">
        <v>8</v>
      </c>
      <c r="AI1686" s="11" t="s">
        <v>8</v>
      </c>
      <c r="AJ1686" s="11" t="s">
        <v>8</v>
      </c>
      <c r="AK1686" s="11" t="s">
        <v>8</v>
      </c>
      <c r="AL1686" s="11" t="s">
        <v>8</v>
      </c>
      <c r="AM1686" s="11" t="s">
        <v>8</v>
      </c>
      <c r="AN1686" s="3" t="str">
        <f t="shared" si="344"/>
        <v>n/a</v>
      </c>
      <c r="AO1686" s="3" t="str">
        <f t="shared" si="345"/>
        <v>n/a</v>
      </c>
      <c r="AP1686" s="3" t="s">
        <v>8</v>
      </c>
      <c r="AQ1686" s="124"/>
      <c r="AR1686" s="4"/>
      <c r="AS1686" s="3"/>
    </row>
    <row r="1687" spans="1:45" ht="15" customHeight="1">
      <c r="A1687" s="11">
        <v>0.42963099999999999</v>
      </c>
      <c r="B1687" s="32" t="s">
        <v>25</v>
      </c>
      <c r="C1687" s="17">
        <v>-26.166699999999999</v>
      </c>
      <c r="D1687" s="17">
        <v>34.0167</v>
      </c>
      <c r="E1687" s="40" t="s">
        <v>26</v>
      </c>
      <c r="F1687" s="18">
        <v>-43.3</v>
      </c>
      <c r="G1687" s="17">
        <v>-40.5</v>
      </c>
      <c r="H1687" s="17">
        <v>-34.700000000000003</v>
      </c>
      <c r="I1687" s="17">
        <v>-32</v>
      </c>
      <c r="J1687" s="17">
        <v>-30.7</v>
      </c>
      <c r="K1687" s="30">
        <v>-27.3</v>
      </c>
      <c r="L1687" s="10">
        <f t="shared" si="342"/>
        <v>-26.166699999999999</v>
      </c>
      <c r="M1687" s="52" t="str">
        <f t="shared" si="343"/>
        <v>mid latitude</v>
      </c>
      <c r="N1687" s="83" t="s">
        <v>8</v>
      </c>
      <c r="O1687" s="34" t="s">
        <v>8</v>
      </c>
      <c r="P1687" s="34" t="s">
        <v>8</v>
      </c>
      <c r="Q1687" s="34" t="s">
        <v>8</v>
      </c>
      <c r="R1687" s="34" t="s">
        <v>8</v>
      </c>
      <c r="S1687" s="42" t="s">
        <v>8</v>
      </c>
      <c r="T1687" s="10" t="s">
        <v>8</v>
      </c>
      <c r="U1687" s="11" t="s">
        <v>8</v>
      </c>
      <c r="V1687" s="11" t="s">
        <v>8</v>
      </c>
      <c r="W1687" s="11" t="s">
        <v>8</v>
      </c>
      <c r="X1687" s="11" t="s">
        <v>8</v>
      </c>
      <c r="Y1687" s="12" t="s">
        <v>8</v>
      </c>
      <c r="Z1687" s="10">
        <f t="shared" si="346"/>
        <v>0.67740430639794247</v>
      </c>
      <c r="AA1687" s="11" t="s">
        <v>8</v>
      </c>
      <c r="AB1687" s="11">
        <f t="shared" si="341"/>
        <v>-0.16915204678362572</v>
      </c>
      <c r="AC1687" s="11" t="s">
        <v>8</v>
      </c>
      <c r="AD1687" s="9">
        <v>27.03</v>
      </c>
      <c r="AE1687" s="10">
        <v>21.595589084979501</v>
      </c>
      <c r="AF1687" s="11">
        <v>27.373161631816298</v>
      </c>
      <c r="AG1687" s="12">
        <v>34.592319608813298</v>
      </c>
      <c r="AH1687" s="10" t="s">
        <v>8</v>
      </c>
      <c r="AI1687" s="11" t="s">
        <v>8</v>
      </c>
      <c r="AJ1687" s="11" t="s">
        <v>8</v>
      </c>
      <c r="AK1687" s="11" t="s">
        <v>8</v>
      </c>
      <c r="AL1687" s="11" t="s">
        <v>8</v>
      </c>
      <c r="AM1687" s="11" t="s">
        <v>8</v>
      </c>
      <c r="AN1687" s="3" t="str">
        <f t="shared" si="344"/>
        <v>n/a</v>
      </c>
      <c r="AO1687" s="3" t="str">
        <f t="shared" si="345"/>
        <v>n/a</v>
      </c>
      <c r="AP1687" s="3" t="s">
        <v>8</v>
      </c>
      <c r="AQ1687" s="124"/>
      <c r="AR1687" s="4"/>
      <c r="AS1687" s="3"/>
    </row>
    <row r="1688" spans="1:45" ht="15" customHeight="1">
      <c r="A1688" s="11">
        <v>0.43606900000000004</v>
      </c>
      <c r="B1688" s="32" t="s">
        <v>25</v>
      </c>
      <c r="C1688" s="17">
        <v>-26.166699999999999</v>
      </c>
      <c r="D1688" s="17">
        <v>34.0167</v>
      </c>
      <c r="E1688" s="40" t="s">
        <v>26</v>
      </c>
      <c r="F1688" s="18">
        <v>-43.3</v>
      </c>
      <c r="G1688" s="17">
        <v>-40.5</v>
      </c>
      <c r="H1688" s="17">
        <v>-34.700000000000003</v>
      </c>
      <c r="I1688" s="17">
        <v>-32</v>
      </c>
      <c r="J1688" s="17">
        <v>-30.7</v>
      </c>
      <c r="K1688" s="30">
        <v>-27.3</v>
      </c>
      <c r="L1688" s="10">
        <f t="shared" si="342"/>
        <v>-26.166699999999999</v>
      </c>
      <c r="M1688" s="52" t="str">
        <f t="shared" si="343"/>
        <v>mid latitude</v>
      </c>
      <c r="N1688" s="83" t="s">
        <v>8</v>
      </c>
      <c r="O1688" s="34" t="s">
        <v>8</v>
      </c>
      <c r="P1688" s="34" t="s">
        <v>8</v>
      </c>
      <c r="Q1688" s="34" t="s">
        <v>8</v>
      </c>
      <c r="R1688" s="34" t="s">
        <v>8</v>
      </c>
      <c r="S1688" s="42" t="s">
        <v>8</v>
      </c>
      <c r="T1688" s="10" t="s">
        <v>8</v>
      </c>
      <c r="U1688" s="11" t="s">
        <v>8</v>
      </c>
      <c r="V1688" s="11" t="s">
        <v>8</v>
      </c>
      <c r="W1688" s="11" t="s">
        <v>8</v>
      </c>
      <c r="X1688" s="11" t="s">
        <v>8</v>
      </c>
      <c r="Y1688" s="12" t="s">
        <v>8</v>
      </c>
      <c r="Z1688" s="10">
        <f t="shared" si="346"/>
        <v>0.67014624835250081</v>
      </c>
      <c r="AA1688" s="11" t="s">
        <v>8</v>
      </c>
      <c r="AB1688" s="11">
        <f t="shared" si="341"/>
        <v>-0.17383040935672511</v>
      </c>
      <c r="AC1688" s="11" t="s">
        <v>8</v>
      </c>
      <c r="AD1688" s="9">
        <v>26.71</v>
      </c>
      <c r="AE1688" s="10">
        <v>21.162290158355201</v>
      </c>
      <c r="AF1688" s="11">
        <v>26.911244109844901</v>
      </c>
      <c r="AG1688" s="12">
        <v>34.038619933402998</v>
      </c>
      <c r="AH1688" s="10" t="s">
        <v>8</v>
      </c>
      <c r="AI1688" s="11" t="s">
        <v>8</v>
      </c>
      <c r="AJ1688" s="11" t="s">
        <v>8</v>
      </c>
      <c r="AK1688" s="11" t="s">
        <v>8</v>
      </c>
      <c r="AL1688" s="11" t="s">
        <v>8</v>
      </c>
      <c r="AM1688" s="11" t="s">
        <v>8</v>
      </c>
      <c r="AN1688" s="3" t="str">
        <f t="shared" si="344"/>
        <v>n/a</v>
      </c>
      <c r="AO1688" s="3" t="str">
        <f t="shared" si="345"/>
        <v>n/a</v>
      </c>
      <c r="AP1688" s="3" t="s">
        <v>8</v>
      </c>
      <c r="AQ1688" s="124"/>
      <c r="AR1688" s="4"/>
      <c r="AS1688" s="3"/>
    </row>
    <row r="1689" spans="1:45" ht="15" customHeight="1">
      <c r="A1689" s="11">
        <v>0.44250699999999998</v>
      </c>
      <c r="B1689" s="32" t="s">
        <v>25</v>
      </c>
      <c r="C1689" s="17">
        <v>-26.166699999999999</v>
      </c>
      <c r="D1689" s="17">
        <v>34.0167</v>
      </c>
      <c r="E1689" s="40" t="s">
        <v>26</v>
      </c>
      <c r="F1689" s="18">
        <v>-43.3</v>
      </c>
      <c r="G1689" s="17">
        <v>-40.5</v>
      </c>
      <c r="H1689" s="17">
        <v>-34.700000000000003</v>
      </c>
      <c r="I1689" s="17">
        <v>-32</v>
      </c>
      <c r="J1689" s="17">
        <v>-30.7</v>
      </c>
      <c r="K1689" s="30">
        <v>-27.3</v>
      </c>
      <c r="L1689" s="10">
        <f t="shared" si="342"/>
        <v>-26.166699999999999</v>
      </c>
      <c r="M1689" s="52" t="str">
        <f t="shared" si="343"/>
        <v>mid latitude</v>
      </c>
      <c r="N1689" s="83" t="s">
        <v>8</v>
      </c>
      <c r="O1689" s="34" t="s">
        <v>8</v>
      </c>
      <c r="P1689" s="34" t="s">
        <v>8</v>
      </c>
      <c r="Q1689" s="34" t="s">
        <v>8</v>
      </c>
      <c r="R1689" s="34" t="s">
        <v>8</v>
      </c>
      <c r="S1689" s="42" t="s">
        <v>8</v>
      </c>
      <c r="T1689" s="10" t="s">
        <v>8</v>
      </c>
      <c r="U1689" s="11" t="s">
        <v>8</v>
      </c>
      <c r="V1689" s="11" t="s">
        <v>8</v>
      </c>
      <c r="W1689" s="11" t="s">
        <v>8</v>
      </c>
      <c r="X1689" s="11" t="s">
        <v>8</v>
      </c>
      <c r="Y1689" s="12" t="s">
        <v>8</v>
      </c>
      <c r="Z1689" s="10">
        <f t="shared" si="346"/>
        <v>0.67490052516467458</v>
      </c>
      <c r="AA1689" s="11" t="s">
        <v>8</v>
      </c>
      <c r="AB1689" s="11">
        <f t="shared" si="341"/>
        <v>-0.17076023391812867</v>
      </c>
      <c r="AC1689" s="11" t="s">
        <v>8</v>
      </c>
      <c r="AD1689" s="9">
        <v>26.92</v>
      </c>
      <c r="AE1689" s="10">
        <v>21.445368164389802</v>
      </c>
      <c r="AF1689" s="11">
        <v>27.227860048688299</v>
      </c>
      <c r="AG1689" s="12">
        <v>34.325614761948302</v>
      </c>
      <c r="AH1689" s="10" t="s">
        <v>8</v>
      </c>
      <c r="AI1689" s="11" t="s">
        <v>8</v>
      </c>
      <c r="AJ1689" s="11" t="s">
        <v>8</v>
      </c>
      <c r="AK1689" s="11" t="s">
        <v>8</v>
      </c>
      <c r="AL1689" s="11" t="s">
        <v>8</v>
      </c>
      <c r="AM1689" s="11" t="s">
        <v>8</v>
      </c>
      <c r="AN1689" s="3" t="str">
        <f t="shared" si="344"/>
        <v>n/a</v>
      </c>
      <c r="AO1689" s="3" t="str">
        <f t="shared" si="345"/>
        <v>n/a</v>
      </c>
      <c r="AP1689" s="3" t="s">
        <v>8</v>
      </c>
      <c r="AQ1689" s="124"/>
      <c r="AR1689" s="4"/>
      <c r="AS1689" s="3"/>
    </row>
    <row r="1690" spans="1:45" ht="15" customHeight="1">
      <c r="A1690" s="11">
        <v>0.44894600000000001</v>
      </c>
      <c r="B1690" s="32" t="s">
        <v>25</v>
      </c>
      <c r="C1690" s="17">
        <v>-26.166699999999999</v>
      </c>
      <c r="D1690" s="17">
        <v>34.0167</v>
      </c>
      <c r="E1690" s="40" t="s">
        <v>26</v>
      </c>
      <c r="F1690" s="18">
        <v>-43.3</v>
      </c>
      <c r="G1690" s="17">
        <v>-40.5</v>
      </c>
      <c r="H1690" s="17">
        <v>-34.700000000000003</v>
      </c>
      <c r="I1690" s="17">
        <v>-32</v>
      </c>
      <c r="J1690" s="17">
        <v>-30.7</v>
      </c>
      <c r="K1690" s="30">
        <v>-27.3</v>
      </c>
      <c r="L1690" s="10">
        <f t="shared" si="342"/>
        <v>-26.166699999999999</v>
      </c>
      <c r="M1690" s="52" t="str">
        <f t="shared" si="343"/>
        <v>mid latitude</v>
      </c>
      <c r="N1690" s="83" t="s">
        <v>8</v>
      </c>
      <c r="O1690" s="34" t="s">
        <v>8</v>
      </c>
      <c r="P1690" s="34" t="s">
        <v>8</v>
      </c>
      <c r="Q1690" s="34" t="s">
        <v>8</v>
      </c>
      <c r="R1690" s="34" t="s">
        <v>8</v>
      </c>
      <c r="S1690" s="42" t="s">
        <v>8</v>
      </c>
      <c r="T1690" s="10" t="s">
        <v>8</v>
      </c>
      <c r="U1690" s="11" t="s">
        <v>8</v>
      </c>
      <c r="V1690" s="11" t="s">
        <v>8</v>
      </c>
      <c r="W1690" s="11" t="s">
        <v>8</v>
      </c>
      <c r="X1690" s="11" t="s">
        <v>8</v>
      </c>
      <c r="Y1690" s="12" t="s">
        <v>8</v>
      </c>
      <c r="Z1690" s="10">
        <f t="shared" si="346"/>
        <v>0.63951090309789971</v>
      </c>
      <c r="AA1690" s="11" t="s">
        <v>8</v>
      </c>
      <c r="AB1690" s="11">
        <f t="shared" si="341"/>
        <v>-0.19415204678362571</v>
      </c>
      <c r="AC1690" s="11" t="s">
        <v>8</v>
      </c>
      <c r="AD1690" s="9">
        <v>25.32</v>
      </c>
      <c r="AE1690" s="10">
        <v>19.2188653987692</v>
      </c>
      <c r="AF1690" s="11">
        <v>25.0222893585055</v>
      </c>
      <c r="AG1690" s="12">
        <v>31.677337417263299</v>
      </c>
      <c r="AH1690" s="10" t="s">
        <v>8</v>
      </c>
      <c r="AI1690" s="11" t="s">
        <v>8</v>
      </c>
      <c r="AJ1690" s="11" t="s">
        <v>8</v>
      </c>
      <c r="AK1690" s="11" t="s">
        <v>8</v>
      </c>
      <c r="AL1690" s="11" t="s">
        <v>8</v>
      </c>
      <c r="AM1690" s="11" t="s">
        <v>8</v>
      </c>
      <c r="AN1690" s="3" t="str">
        <f t="shared" si="344"/>
        <v>n/a</v>
      </c>
      <c r="AO1690" s="3" t="str">
        <f t="shared" si="345"/>
        <v>n/a</v>
      </c>
      <c r="AP1690" s="3" t="s">
        <v>8</v>
      </c>
      <c r="AQ1690" s="124"/>
      <c r="AR1690" s="4"/>
      <c r="AS1690" s="3"/>
    </row>
    <row r="1691" spans="1:45" ht="15" customHeight="1">
      <c r="A1691" s="11">
        <v>0.45538400000000001</v>
      </c>
      <c r="B1691" s="32" t="s">
        <v>25</v>
      </c>
      <c r="C1691" s="17">
        <v>-26.166699999999999</v>
      </c>
      <c r="D1691" s="17">
        <v>34.0167</v>
      </c>
      <c r="E1691" s="40" t="s">
        <v>26</v>
      </c>
      <c r="F1691" s="18">
        <v>-43.3</v>
      </c>
      <c r="G1691" s="17">
        <v>-40.5</v>
      </c>
      <c r="H1691" s="17">
        <v>-34.700000000000003</v>
      </c>
      <c r="I1691" s="17">
        <v>-32</v>
      </c>
      <c r="J1691" s="17">
        <v>-30.7</v>
      </c>
      <c r="K1691" s="30">
        <v>-27.3</v>
      </c>
      <c r="L1691" s="10">
        <f t="shared" si="342"/>
        <v>-26.166699999999999</v>
      </c>
      <c r="M1691" s="52" t="str">
        <f t="shared" si="343"/>
        <v>mid latitude</v>
      </c>
      <c r="N1691" s="83" t="s">
        <v>8</v>
      </c>
      <c r="O1691" s="34" t="s">
        <v>8</v>
      </c>
      <c r="P1691" s="34" t="s">
        <v>8</v>
      </c>
      <c r="Q1691" s="34" t="s">
        <v>8</v>
      </c>
      <c r="R1691" s="34" t="s">
        <v>8</v>
      </c>
      <c r="S1691" s="42" t="s">
        <v>8</v>
      </c>
      <c r="T1691" s="10" t="s">
        <v>8</v>
      </c>
      <c r="U1691" s="11" t="s">
        <v>8</v>
      </c>
      <c r="V1691" s="11" t="s">
        <v>8</v>
      </c>
      <c r="W1691" s="11" t="s">
        <v>8</v>
      </c>
      <c r="X1691" s="11" t="s">
        <v>8</v>
      </c>
      <c r="Y1691" s="12" t="s">
        <v>8</v>
      </c>
      <c r="Z1691" s="10">
        <f t="shared" si="346"/>
        <v>0.64491566188035809</v>
      </c>
      <c r="AA1691" s="11" t="s">
        <v>8</v>
      </c>
      <c r="AB1691" s="11">
        <f t="shared" si="341"/>
        <v>-0.19049707602339186</v>
      </c>
      <c r="AC1691" s="11" t="s">
        <v>8</v>
      </c>
      <c r="AD1691" s="9">
        <v>25.57</v>
      </c>
      <c r="AE1691" s="10">
        <v>19.6003598848528</v>
      </c>
      <c r="AF1691" s="11">
        <v>25.3626027160117</v>
      </c>
      <c r="AG1691" s="12">
        <v>32.071070867611297</v>
      </c>
      <c r="AH1691" s="10" t="s">
        <v>8</v>
      </c>
      <c r="AI1691" s="11" t="s">
        <v>8</v>
      </c>
      <c r="AJ1691" s="11" t="s">
        <v>8</v>
      </c>
      <c r="AK1691" s="11" t="s">
        <v>8</v>
      </c>
      <c r="AL1691" s="11" t="s">
        <v>8</v>
      </c>
      <c r="AM1691" s="11" t="s">
        <v>8</v>
      </c>
      <c r="AN1691" s="3" t="str">
        <f t="shared" si="344"/>
        <v>n/a</v>
      </c>
      <c r="AO1691" s="3" t="str">
        <f t="shared" si="345"/>
        <v>n/a</v>
      </c>
      <c r="AP1691" s="3" t="s">
        <v>8</v>
      </c>
      <c r="AQ1691" s="124"/>
      <c r="AR1691" s="4"/>
      <c r="AS1691" s="3"/>
    </row>
    <row r="1692" spans="1:45" ht="15" customHeight="1">
      <c r="A1692" s="11">
        <v>0.46182200000000001</v>
      </c>
      <c r="B1692" s="32" t="s">
        <v>25</v>
      </c>
      <c r="C1692" s="17">
        <v>-26.166699999999999</v>
      </c>
      <c r="D1692" s="17">
        <v>34.0167</v>
      </c>
      <c r="E1692" s="40" t="s">
        <v>26</v>
      </c>
      <c r="F1692" s="18">
        <v>-43.3</v>
      </c>
      <c r="G1692" s="17">
        <v>-40.5</v>
      </c>
      <c r="H1692" s="17">
        <v>-34.700000000000003</v>
      </c>
      <c r="I1692" s="17">
        <v>-32</v>
      </c>
      <c r="J1692" s="17">
        <v>-30.7</v>
      </c>
      <c r="K1692" s="30">
        <v>-27.3</v>
      </c>
      <c r="L1692" s="10">
        <f t="shared" si="342"/>
        <v>-26.166699999999999</v>
      </c>
      <c r="M1692" s="52" t="str">
        <f t="shared" si="343"/>
        <v>mid latitude</v>
      </c>
      <c r="N1692" s="83" t="s">
        <v>8</v>
      </c>
      <c r="O1692" s="34" t="s">
        <v>8</v>
      </c>
      <c r="P1692" s="34" t="s">
        <v>8</v>
      </c>
      <c r="Q1692" s="34" t="s">
        <v>8</v>
      </c>
      <c r="R1692" s="34" t="s">
        <v>8</v>
      </c>
      <c r="S1692" s="42" t="s">
        <v>8</v>
      </c>
      <c r="T1692" s="10" t="s">
        <v>8</v>
      </c>
      <c r="U1692" s="11" t="s">
        <v>8</v>
      </c>
      <c r="V1692" s="11" t="s">
        <v>8</v>
      </c>
      <c r="W1692" s="11" t="s">
        <v>8</v>
      </c>
      <c r="X1692" s="11" t="s">
        <v>8</v>
      </c>
      <c r="Y1692" s="12" t="s">
        <v>8</v>
      </c>
      <c r="Z1692" s="10">
        <f t="shared" si="346"/>
        <v>0.64556729489932596</v>
      </c>
      <c r="AA1692" s="11" t="s">
        <v>8</v>
      </c>
      <c r="AB1692" s="11">
        <f t="shared" si="341"/>
        <v>-0.19005847953216373</v>
      </c>
      <c r="AC1692" s="11" t="s">
        <v>8</v>
      </c>
      <c r="AD1692" s="9">
        <v>25.6</v>
      </c>
      <c r="AE1692" s="10">
        <v>19.627137462612598</v>
      </c>
      <c r="AF1692" s="11">
        <v>25.426932585645702</v>
      </c>
      <c r="AG1692" s="12">
        <v>32.098868361033503</v>
      </c>
      <c r="AH1692" s="10" t="s">
        <v>8</v>
      </c>
      <c r="AI1692" s="11" t="s">
        <v>8</v>
      </c>
      <c r="AJ1692" s="11" t="s">
        <v>8</v>
      </c>
      <c r="AK1692" s="11" t="s">
        <v>8</v>
      </c>
      <c r="AL1692" s="11" t="s">
        <v>8</v>
      </c>
      <c r="AM1692" s="11" t="s">
        <v>8</v>
      </c>
      <c r="AN1692" s="3" t="str">
        <f t="shared" si="344"/>
        <v>n/a</v>
      </c>
      <c r="AO1692" s="3" t="str">
        <f t="shared" si="345"/>
        <v>n/a</v>
      </c>
      <c r="AP1692" s="3" t="s">
        <v>8</v>
      </c>
      <c r="AQ1692" s="124"/>
      <c r="AR1692" s="4"/>
      <c r="AS1692" s="3"/>
    </row>
    <row r="1693" spans="1:45" ht="15" customHeight="1">
      <c r="A1693" s="11">
        <v>0.46826100000000004</v>
      </c>
      <c r="B1693" s="32" t="s">
        <v>25</v>
      </c>
      <c r="C1693" s="17">
        <v>-26.166699999999999</v>
      </c>
      <c r="D1693" s="17">
        <v>34.0167</v>
      </c>
      <c r="E1693" s="40" t="s">
        <v>26</v>
      </c>
      <c r="F1693" s="18">
        <v>-43.3</v>
      </c>
      <c r="G1693" s="17">
        <v>-40.5</v>
      </c>
      <c r="H1693" s="17">
        <v>-34.700000000000003</v>
      </c>
      <c r="I1693" s="17">
        <v>-32</v>
      </c>
      <c r="J1693" s="17">
        <v>-30.7</v>
      </c>
      <c r="K1693" s="30">
        <v>-27.3</v>
      </c>
      <c r="L1693" s="10">
        <f t="shared" si="342"/>
        <v>-26.166699999999999</v>
      </c>
      <c r="M1693" s="52" t="str">
        <f t="shared" si="343"/>
        <v>mid latitude</v>
      </c>
      <c r="N1693" s="83" t="s">
        <v>8</v>
      </c>
      <c r="O1693" s="34" t="s">
        <v>8</v>
      </c>
      <c r="P1693" s="34" t="s">
        <v>8</v>
      </c>
      <c r="Q1693" s="34" t="s">
        <v>8</v>
      </c>
      <c r="R1693" s="34" t="s">
        <v>8</v>
      </c>
      <c r="S1693" s="42" t="s">
        <v>8</v>
      </c>
      <c r="T1693" s="10" t="s">
        <v>8</v>
      </c>
      <c r="U1693" s="11" t="s">
        <v>8</v>
      </c>
      <c r="V1693" s="11" t="s">
        <v>8</v>
      </c>
      <c r="W1693" s="11" t="s">
        <v>8</v>
      </c>
      <c r="X1693" s="11" t="s">
        <v>8</v>
      </c>
      <c r="Y1693" s="12" t="s">
        <v>8</v>
      </c>
      <c r="Z1693" s="10">
        <f t="shared" si="346"/>
        <v>0.6133654346031594</v>
      </c>
      <c r="AA1693" s="11" t="s">
        <v>8</v>
      </c>
      <c r="AB1693" s="11">
        <f t="shared" si="341"/>
        <v>-0.21228070175438601</v>
      </c>
      <c r="AC1693" s="11" t="s">
        <v>8</v>
      </c>
      <c r="AD1693" s="9">
        <v>24.08</v>
      </c>
      <c r="AE1693" s="10">
        <v>17.5417502208822</v>
      </c>
      <c r="AF1693" s="11">
        <v>23.378886168231499</v>
      </c>
      <c r="AG1693" s="12">
        <v>29.7136156642473</v>
      </c>
      <c r="AH1693" s="10" t="s">
        <v>8</v>
      </c>
      <c r="AI1693" s="11" t="s">
        <v>8</v>
      </c>
      <c r="AJ1693" s="11" t="s">
        <v>8</v>
      </c>
      <c r="AK1693" s="11" t="s">
        <v>8</v>
      </c>
      <c r="AL1693" s="11" t="s">
        <v>8</v>
      </c>
      <c r="AM1693" s="11" t="s">
        <v>8</v>
      </c>
      <c r="AN1693" s="3" t="str">
        <f t="shared" si="344"/>
        <v>n/a</v>
      </c>
      <c r="AO1693" s="3" t="str">
        <f t="shared" si="345"/>
        <v>n/a</v>
      </c>
      <c r="AP1693" s="3" t="s">
        <v>8</v>
      </c>
      <c r="AQ1693" s="124"/>
      <c r="AR1693" s="4"/>
      <c r="AS1693" s="3"/>
    </row>
    <row r="1694" spans="1:45" ht="15" customHeight="1">
      <c r="A1694" s="11">
        <v>0.47469900000000004</v>
      </c>
      <c r="B1694" s="32" t="s">
        <v>25</v>
      </c>
      <c r="C1694" s="17">
        <v>-26.166699999999999</v>
      </c>
      <c r="D1694" s="17">
        <v>34.0167</v>
      </c>
      <c r="E1694" s="40" t="s">
        <v>26</v>
      </c>
      <c r="F1694" s="18">
        <v>-43.3</v>
      </c>
      <c r="G1694" s="17">
        <v>-40.5</v>
      </c>
      <c r="H1694" s="17">
        <v>-34.700000000000003</v>
      </c>
      <c r="I1694" s="17">
        <v>-32</v>
      </c>
      <c r="J1694" s="17">
        <v>-30.7</v>
      </c>
      <c r="K1694" s="30">
        <v>-27.3</v>
      </c>
      <c r="L1694" s="10">
        <f t="shared" si="342"/>
        <v>-26.166699999999999</v>
      </c>
      <c r="M1694" s="52" t="str">
        <f t="shared" si="343"/>
        <v>mid latitude</v>
      </c>
      <c r="N1694" s="83" t="s">
        <v>8</v>
      </c>
      <c r="O1694" s="34" t="s">
        <v>8</v>
      </c>
      <c r="P1694" s="34" t="s">
        <v>8</v>
      </c>
      <c r="Q1694" s="34" t="s">
        <v>8</v>
      </c>
      <c r="R1694" s="34" t="s">
        <v>8</v>
      </c>
      <c r="S1694" s="42" t="s">
        <v>8</v>
      </c>
      <c r="T1694" s="10" t="s">
        <v>8</v>
      </c>
      <c r="U1694" s="11" t="s">
        <v>8</v>
      </c>
      <c r="V1694" s="11" t="s">
        <v>8</v>
      </c>
      <c r="W1694" s="11" t="s">
        <v>8</v>
      </c>
      <c r="X1694" s="11" t="s">
        <v>8</v>
      </c>
      <c r="Y1694" s="12" t="s">
        <v>8</v>
      </c>
      <c r="Z1694" s="10">
        <f t="shared" si="346"/>
        <v>0.6125400687227891</v>
      </c>
      <c r="AA1694" s="11" t="s">
        <v>8</v>
      </c>
      <c r="AB1694" s="11">
        <f t="shared" si="341"/>
        <v>-0.21286549707602345</v>
      </c>
      <c r="AC1694" s="11" t="s">
        <v>8</v>
      </c>
      <c r="AD1694" s="9">
        <v>24.04</v>
      </c>
      <c r="AE1694" s="10">
        <v>17.517641179055499</v>
      </c>
      <c r="AF1694" s="11">
        <v>23.360333629707998</v>
      </c>
      <c r="AG1694" s="12">
        <v>29.5967493028155</v>
      </c>
      <c r="AH1694" s="10" t="s">
        <v>8</v>
      </c>
      <c r="AI1694" s="11" t="s">
        <v>8</v>
      </c>
      <c r="AJ1694" s="11" t="s">
        <v>8</v>
      </c>
      <c r="AK1694" s="11" t="s">
        <v>8</v>
      </c>
      <c r="AL1694" s="11" t="s">
        <v>8</v>
      </c>
      <c r="AM1694" s="11" t="s">
        <v>8</v>
      </c>
      <c r="AN1694" s="3" t="str">
        <f t="shared" si="344"/>
        <v>n/a</v>
      </c>
      <c r="AO1694" s="3" t="str">
        <f t="shared" si="345"/>
        <v>n/a</v>
      </c>
      <c r="AP1694" s="3" t="s">
        <v>8</v>
      </c>
      <c r="AQ1694" s="124"/>
      <c r="AR1694" s="4"/>
      <c r="AS1694" s="3"/>
    </row>
    <row r="1695" spans="1:45" ht="15" customHeight="1">
      <c r="A1695" s="11">
        <v>0.48095100000000002</v>
      </c>
      <c r="B1695" s="32" t="s">
        <v>25</v>
      </c>
      <c r="C1695" s="17">
        <v>-26.166699999999999</v>
      </c>
      <c r="D1695" s="17">
        <v>34.0167</v>
      </c>
      <c r="E1695" s="40" t="s">
        <v>26</v>
      </c>
      <c r="F1695" s="18">
        <v>-43.3</v>
      </c>
      <c r="G1695" s="17">
        <v>-40.5</v>
      </c>
      <c r="H1695" s="17">
        <v>-34.700000000000003</v>
      </c>
      <c r="I1695" s="17">
        <v>-32</v>
      </c>
      <c r="J1695" s="17">
        <v>-30.7</v>
      </c>
      <c r="K1695" s="30">
        <v>-27.3</v>
      </c>
      <c r="L1695" s="10">
        <f t="shared" si="342"/>
        <v>-26.166699999999999</v>
      </c>
      <c r="M1695" s="52" t="str">
        <f t="shared" si="343"/>
        <v>mid latitude</v>
      </c>
      <c r="N1695" s="83" t="s">
        <v>8</v>
      </c>
      <c r="O1695" s="34" t="s">
        <v>8</v>
      </c>
      <c r="P1695" s="34" t="s">
        <v>8</v>
      </c>
      <c r="Q1695" s="34" t="s">
        <v>8</v>
      </c>
      <c r="R1695" s="34" t="s">
        <v>8</v>
      </c>
      <c r="S1695" s="42" t="s">
        <v>8</v>
      </c>
      <c r="T1695" s="10" t="s">
        <v>8</v>
      </c>
      <c r="U1695" s="11" t="s">
        <v>8</v>
      </c>
      <c r="V1695" s="11" t="s">
        <v>8</v>
      </c>
      <c r="W1695" s="11" t="s">
        <v>8</v>
      </c>
      <c r="X1695" s="11" t="s">
        <v>8</v>
      </c>
      <c r="Y1695" s="12" t="s">
        <v>8</v>
      </c>
      <c r="Z1695" s="10">
        <f t="shared" si="346"/>
        <v>0.61089266739071146</v>
      </c>
      <c r="AA1695" s="11" t="s">
        <v>8</v>
      </c>
      <c r="AB1695" s="11">
        <f t="shared" si="341"/>
        <v>-0.21403508771929822</v>
      </c>
      <c r="AC1695" s="11" t="s">
        <v>8</v>
      </c>
      <c r="AD1695" s="9">
        <v>23.96</v>
      </c>
      <c r="AE1695" s="10">
        <v>17.366518886922801</v>
      </c>
      <c r="AF1695" s="11">
        <v>23.255650726104498</v>
      </c>
      <c r="AG1695" s="12">
        <v>29.4997644333273</v>
      </c>
      <c r="AH1695" s="10" t="s">
        <v>8</v>
      </c>
      <c r="AI1695" s="11" t="s">
        <v>8</v>
      </c>
      <c r="AJ1695" s="11" t="s">
        <v>8</v>
      </c>
      <c r="AK1695" s="11" t="s">
        <v>8</v>
      </c>
      <c r="AL1695" s="11" t="s">
        <v>8</v>
      </c>
      <c r="AM1695" s="11" t="s">
        <v>8</v>
      </c>
      <c r="AN1695" s="3" t="str">
        <f t="shared" si="344"/>
        <v>n/a</v>
      </c>
      <c r="AO1695" s="3" t="str">
        <f t="shared" si="345"/>
        <v>n/a</v>
      </c>
      <c r="AP1695" s="3" t="s">
        <v>8</v>
      </c>
      <c r="AQ1695" s="124"/>
      <c r="AR1695" s="4"/>
      <c r="AS1695" s="3"/>
    </row>
    <row r="1696" spans="1:45" ht="15" customHeight="1">
      <c r="A1696" s="11">
        <v>0.48602699999999999</v>
      </c>
      <c r="B1696" s="32" t="s">
        <v>25</v>
      </c>
      <c r="C1696" s="17">
        <v>-26.166699999999999</v>
      </c>
      <c r="D1696" s="17">
        <v>34.0167</v>
      </c>
      <c r="E1696" s="40" t="s">
        <v>26</v>
      </c>
      <c r="F1696" s="18">
        <v>-43.3</v>
      </c>
      <c r="G1696" s="17">
        <v>-40.5</v>
      </c>
      <c r="H1696" s="17">
        <v>-34.700000000000003</v>
      </c>
      <c r="I1696" s="17">
        <v>-32</v>
      </c>
      <c r="J1696" s="17">
        <v>-30.7</v>
      </c>
      <c r="K1696" s="30">
        <v>-27.3</v>
      </c>
      <c r="L1696" s="10">
        <f t="shared" si="342"/>
        <v>-26.166699999999999</v>
      </c>
      <c r="M1696" s="52" t="str">
        <f t="shared" si="343"/>
        <v>mid latitude</v>
      </c>
      <c r="N1696" s="83" t="s">
        <v>8</v>
      </c>
      <c r="O1696" s="34" t="s">
        <v>8</v>
      </c>
      <c r="P1696" s="34" t="s">
        <v>8</v>
      </c>
      <c r="Q1696" s="34" t="s">
        <v>8</v>
      </c>
      <c r="R1696" s="34" t="s">
        <v>8</v>
      </c>
      <c r="S1696" s="42" t="s">
        <v>8</v>
      </c>
      <c r="T1696" s="10" t="s">
        <v>8</v>
      </c>
      <c r="U1696" s="11" t="s">
        <v>8</v>
      </c>
      <c r="V1696" s="11" t="s">
        <v>8</v>
      </c>
      <c r="W1696" s="11" t="s">
        <v>8</v>
      </c>
      <c r="X1696" s="11" t="s">
        <v>8</v>
      </c>
      <c r="Y1696" s="12" t="s">
        <v>8</v>
      </c>
      <c r="Z1696" s="10">
        <f t="shared" si="346"/>
        <v>0.65453921685946426</v>
      </c>
      <c r="AA1696" s="11" t="s">
        <v>8</v>
      </c>
      <c r="AB1696" s="11">
        <f t="shared" si="341"/>
        <v>-0.18406432748538012</v>
      </c>
      <c r="AC1696" s="11" t="s">
        <v>8</v>
      </c>
      <c r="AD1696" s="9">
        <v>26.01</v>
      </c>
      <c r="AE1696" s="10">
        <v>20.182897090331</v>
      </c>
      <c r="AF1696" s="11">
        <v>25.9547997768417</v>
      </c>
      <c r="AG1696" s="12">
        <v>32.799737326339397</v>
      </c>
      <c r="AH1696" s="10" t="s">
        <v>8</v>
      </c>
      <c r="AI1696" s="11" t="s">
        <v>8</v>
      </c>
      <c r="AJ1696" s="11" t="s">
        <v>8</v>
      </c>
      <c r="AK1696" s="11" t="s">
        <v>8</v>
      </c>
      <c r="AL1696" s="11" t="s">
        <v>8</v>
      </c>
      <c r="AM1696" s="11" t="s">
        <v>8</v>
      </c>
      <c r="AN1696" s="3" t="str">
        <f t="shared" si="344"/>
        <v>n/a</v>
      </c>
      <c r="AO1696" s="3" t="str">
        <f t="shared" si="345"/>
        <v>n/a</v>
      </c>
      <c r="AP1696" s="3" t="s">
        <v>8</v>
      </c>
      <c r="AQ1696" s="124"/>
      <c r="AR1696" s="4"/>
      <c r="AS1696" s="3"/>
    </row>
    <row r="1697" spans="1:45" ht="15" customHeight="1">
      <c r="A1697" s="11">
        <v>0.49056499999999997</v>
      </c>
      <c r="B1697" s="32" t="s">
        <v>25</v>
      </c>
      <c r="C1697" s="17">
        <v>-26.166699999999999</v>
      </c>
      <c r="D1697" s="17">
        <v>34.0167</v>
      </c>
      <c r="E1697" s="40" t="s">
        <v>26</v>
      </c>
      <c r="F1697" s="18">
        <v>-43.3</v>
      </c>
      <c r="G1697" s="17">
        <v>-40.5</v>
      </c>
      <c r="H1697" s="17">
        <v>-34.700000000000003</v>
      </c>
      <c r="I1697" s="17">
        <v>-32</v>
      </c>
      <c r="J1697" s="17">
        <v>-30.7</v>
      </c>
      <c r="K1697" s="30">
        <v>-27.3</v>
      </c>
      <c r="L1697" s="10">
        <f t="shared" si="342"/>
        <v>-26.166699999999999</v>
      </c>
      <c r="M1697" s="52" t="str">
        <f t="shared" si="343"/>
        <v>mid latitude</v>
      </c>
      <c r="N1697" s="83" t="s">
        <v>8</v>
      </c>
      <c r="O1697" s="34" t="s">
        <v>8</v>
      </c>
      <c r="P1697" s="34" t="s">
        <v>8</v>
      </c>
      <c r="Q1697" s="34" t="s">
        <v>8</v>
      </c>
      <c r="R1697" s="34" t="s">
        <v>8</v>
      </c>
      <c r="S1697" s="42" t="s">
        <v>8</v>
      </c>
      <c r="T1697" s="10" t="s">
        <v>8</v>
      </c>
      <c r="U1697" s="11" t="s">
        <v>8</v>
      </c>
      <c r="V1697" s="11" t="s">
        <v>8</v>
      </c>
      <c r="W1697" s="11" t="s">
        <v>8</v>
      </c>
      <c r="X1697" s="11" t="s">
        <v>8</v>
      </c>
      <c r="Y1697" s="12" t="s">
        <v>8</v>
      </c>
      <c r="Z1697" s="10">
        <f t="shared" si="346"/>
        <v>0.65102323863675582</v>
      </c>
      <c r="AA1697" s="11" t="s">
        <v>8</v>
      </c>
      <c r="AB1697" s="11">
        <f t="shared" si="341"/>
        <v>-0.18640350877192982</v>
      </c>
      <c r="AC1697" s="11" t="s">
        <v>8</v>
      </c>
      <c r="AD1697" s="9">
        <v>25.85</v>
      </c>
      <c r="AE1697" s="10">
        <v>19.940285188722399</v>
      </c>
      <c r="AF1697" s="11">
        <v>25.7646069193725</v>
      </c>
      <c r="AG1697" s="12">
        <v>32.526219671334701</v>
      </c>
      <c r="AH1697" s="10" t="s">
        <v>8</v>
      </c>
      <c r="AI1697" s="11" t="s">
        <v>8</v>
      </c>
      <c r="AJ1697" s="11" t="s">
        <v>8</v>
      </c>
      <c r="AK1697" s="11" t="s">
        <v>8</v>
      </c>
      <c r="AL1697" s="11" t="s">
        <v>8</v>
      </c>
      <c r="AM1697" s="11" t="s">
        <v>8</v>
      </c>
      <c r="AN1697" s="3" t="str">
        <f t="shared" si="344"/>
        <v>n/a</v>
      </c>
      <c r="AO1697" s="3" t="str">
        <f t="shared" si="345"/>
        <v>n/a</v>
      </c>
      <c r="AP1697" s="3" t="s">
        <v>8</v>
      </c>
      <c r="AQ1697" s="124"/>
      <c r="AR1697" s="4"/>
      <c r="AS1697" s="3"/>
    </row>
    <row r="1698" spans="1:45" ht="15" customHeight="1">
      <c r="A1698" s="11">
        <v>0.49504500000000001</v>
      </c>
      <c r="B1698" s="32" t="s">
        <v>25</v>
      </c>
      <c r="C1698" s="17">
        <v>-26.166699999999999</v>
      </c>
      <c r="D1698" s="17">
        <v>34.0167</v>
      </c>
      <c r="E1698" s="40" t="s">
        <v>26</v>
      </c>
      <c r="F1698" s="18">
        <v>-43.3</v>
      </c>
      <c r="G1698" s="17">
        <v>-40.5</v>
      </c>
      <c r="H1698" s="17">
        <v>-34.700000000000003</v>
      </c>
      <c r="I1698" s="17">
        <v>-32</v>
      </c>
      <c r="J1698" s="17">
        <v>-30.7</v>
      </c>
      <c r="K1698" s="30">
        <v>-27.3</v>
      </c>
      <c r="L1698" s="10">
        <f t="shared" si="342"/>
        <v>-26.166699999999999</v>
      </c>
      <c r="M1698" s="52" t="str">
        <f t="shared" si="343"/>
        <v>mid latitude</v>
      </c>
      <c r="N1698" s="83" t="s">
        <v>8</v>
      </c>
      <c r="O1698" s="34" t="s">
        <v>8</v>
      </c>
      <c r="P1698" s="34" t="s">
        <v>8</v>
      </c>
      <c r="Q1698" s="34" t="s">
        <v>8</v>
      </c>
      <c r="R1698" s="34" t="s">
        <v>8</v>
      </c>
      <c r="S1698" s="42" t="s">
        <v>8</v>
      </c>
      <c r="T1698" s="10" t="s">
        <v>8</v>
      </c>
      <c r="U1698" s="11" t="s">
        <v>8</v>
      </c>
      <c r="V1698" s="11" t="s">
        <v>8</v>
      </c>
      <c r="W1698" s="11" t="s">
        <v>8</v>
      </c>
      <c r="X1698" s="11" t="s">
        <v>8</v>
      </c>
      <c r="Y1698" s="12" t="s">
        <v>8</v>
      </c>
      <c r="Z1698" s="10">
        <f t="shared" si="346"/>
        <v>0.65630432034704911</v>
      </c>
      <c r="AA1698" s="11" t="s">
        <v>8</v>
      </c>
      <c r="AB1698" s="11">
        <f t="shared" si="341"/>
        <v>-0.1828947368421053</v>
      </c>
      <c r="AC1698" s="11" t="s">
        <v>8</v>
      </c>
      <c r="AD1698" s="9">
        <v>26.09</v>
      </c>
      <c r="AE1698" s="10">
        <v>20.305819125266002</v>
      </c>
      <c r="AF1698" s="11">
        <v>26.077364691639499</v>
      </c>
      <c r="AG1698" s="12">
        <v>32.929112106486599</v>
      </c>
      <c r="AH1698" s="10" t="s">
        <v>8</v>
      </c>
      <c r="AI1698" s="11" t="s">
        <v>8</v>
      </c>
      <c r="AJ1698" s="11" t="s">
        <v>8</v>
      </c>
      <c r="AK1698" s="11" t="s">
        <v>8</v>
      </c>
      <c r="AL1698" s="11" t="s">
        <v>8</v>
      </c>
      <c r="AM1698" s="11" t="s">
        <v>8</v>
      </c>
      <c r="AN1698" s="3" t="str">
        <f t="shared" si="344"/>
        <v>n/a</v>
      </c>
      <c r="AO1698" s="3" t="str">
        <f t="shared" si="345"/>
        <v>n/a</v>
      </c>
      <c r="AP1698" s="3" t="s">
        <v>8</v>
      </c>
      <c r="AQ1698" s="124"/>
      <c r="AR1698" s="4"/>
      <c r="AS1698" s="3"/>
    </row>
    <row r="1699" spans="1:45" ht="15" customHeight="1">
      <c r="A1699" s="11">
        <v>0.49952400000000002</v>
      </c>
      <c r="B1699" s="32" t="s">
        <v>25</v>
      </c>
      <c r="C1699" s="17">
        <v>-26.166699999999999</v>
      </c>
      <c r="D1699" s="17">
        <v>34.0167</v>
      </c>
      <c r="E1699" s="40" t="s">
        <v>26</v>
      </c>
      <c r="F1699" s="18">
        <v>-43.3</v>
      </c>
      <c r="G1699" s="17">
        <v>-40.5</v>
      </c>
      <c r="H1699" s="17">
        <v>-34.700000000000003</v>
      </c>
      <c r="I1699" s="17">
        <v>-32</v>
      </c>
      <c r="J1699" s="17">
        <v>-30.7</v>
      </c>
      <c r="K1699" s="30">
        <v>-27.3</v>
      </c>
      <c r="L1699" s="10">
        <f t="shared" si="342"/>
        <v>-26.166699999999999</v>
      </c>
      <c r="M1699" s="52" t="str">
        <f t="shared" si="343"/>
        <v>mid latitude</v>
      </c>
      <c r="N1699" s="83" t="s">
        <v>8</v>
      </c>
      <c r="O1699" s="34" t="s">
        <v>8</v>
      </c>
      <c r="P1699" s="34" t="s">
        <v>8</v>
      </c>
      <c r="Q1699" s="34" t="s">
        <v>8</v>
      </c>
      <c r="R1699" s="34" t="s">
        <v>8</v>
      </c>
      <c r="S1699" s="42" t="s">
        <v>8</v>
      </c>
      <c r="T1699" s="10" t="s">
        <v>8</v>
      </c>
      <c r="U1699" s="11" t="s">
        <v>8</v>
      </c>
      <c r="V1699" s="11" t="s">
        <v>8</v>
      </c>
      <c r="W1699" s="11" t="s">
        <v>8</v>
      </c>
      <c r="X1699" s="11" t="s">
        <v>8</v>
      </c>
      <c r="Y1699" s="12" t="s">
        <v>8</v>
      </c>
      <c r="Z1699" s="10">
        <f t="shared" si="346"/>
        <v>0.65058507141768618</v>
      </c>
      <c r="AA1699" s="11" t="s">
        <v>8</v>
      </c>
      <c r="AB1699" s="11">
        <f t="shared" si="341"/>
        <v>-0.18669590643274853</v>
      </c>
      <c r="AC1699" s="11" t="s">
        <v>8</v>
      </c>
      <c r="AD1699" s="9">
        <v>25.83</v>
      </c>
      <c r="AE1699" s="10">
        <v>19.943728259304901</v>
      </c>
      <c r="AF1699" s="11">
        <v>25.732874132645499</v>
      </c>
      <c r="AG1699" s="12">
        <v>32.567313933003902</v>
      </c>
      <c r="AH1699" s="10" t="s">
        <v>8</v>
      </c>
      <c r="AI1699" s="11" t="s">
        <v>8</v>
      </c>
      <c r="AJ1699" s="11" t="s">
        <v>8</v>
      </c>
      <c r="AK1699" s="11" t="s">
        <v>8</v>
      </c>
      <c r="AL1699" s="11" t="s">
        <v>8</v>
      </c>
      <c r="AM1699" s="11" t="s">
        <v>8</v>
      </c>
      <c r="AN1699" s="3" t="str">
        <f t="shared" si="344"/>
        <v>n/a</v>
      </c>
      <c r="AO1699" s="3" t="str">
        <f t="shared" si="345"/>
        <v>n/a</v>
      </c>
      <c r="AP1699" s="3" t="s">
        <v>8</v>
      </c>
      <c r="AQ1699" s="124"/>
      <c r="AR1699" s="4"/>
      <c r="AS1699" s="3"/>
    </row>
    <row r="1700" spans="1:45" ht="15" customHeight="1">
      <c r="A1700" s="11">
        <v>0.50400299999999998</v>
      </c>
      <c r="B1700" s="32" t="s">
        <v>25</v>
      </c>
      <c r="C1700" s="17">
        <v>-26.166699999999999</v>
      </c>
      <c r="D1700" s="17">
        <v>34.0167</v>
      </c>
      <c r="E1700" s="40" t="s">
        <v>26</v>
      </c>
      <c r="F1700" s="18">
        <v>-43.3</v>
      </c>
      <c r="G1700" s="17">
        <v>-40.5</v>
      </c>
      <c r="H1700" s="17">
        <v>-34.700000000000003</v>
      </c>
      <c r="I1700" s="17">
        <v>-32</v>
      </c>
      <c r="J1700" s="17">
        <v>-30.7</v>
      </c>
      <c r="K1700" s="30">
        <v>-27.3</v>
      </c>
      <c r="L1700" s="10">
        <f t="shared" si="342"/>
        <v>-26.166699999999999</v>
      </c>
      <c r="M1700" s="52" t="str">
        <f t="shared" si="343"/>
        <v>mid latitude</v>
      </c>
      <c r="N1700" s="83" t="s">
        <v>8</v>
      </c>
      <c r="O1700" s="34" t="s">
        <v>8</v>
      </c>
      <c r="P1700" s="34" t="s">
        <v>8</v>
      </c>
      <c r="Q1700" s="34" t="s">
        <v>8</v>
      </c>
      <c r="R1700" s="34" t="s">
        <v>8</v>
      </c>
      <c r="S1700" s="42" t="s">
        <v>8</v>
      </c>
      <c r="T1700" s="10" t="s">
        <v>8</v>
      </c>
      <c r="U1700" s="11" t="s">
        <v>8</v>
      </c>
      <c r="V1700" s="11" t="s">
        <v>8</v>
      </c>
      <c r="W1700" s="11" t="s">
        <v>8</v>
      </c>
      <c r="X1700" s="11" t="s">
        <v>8</v>
      </c>
      <c r="Y1700" s="12" t="s">
        <v>8</v>
      </c>
      <c r="Z1700" s="10">
        <f t="shared" si="346"/>
        <v>0.65984882008355883</v>
      </c>
      <c r="AA1700" s="11" t="s">
        <v>8</v>
      </c>
      <c r="AB1700" s="11">
        <f t="shared" si="341"/>
        <v>-0.18055555555555564</v>
      </c>
      <c r="AC1700" s="11" t="s">
        <v>8</v>
      </c>
      <c r="AD1700" s="9">
        <v>26.25</v>
      </c>
      <c r="AE1700" s="10">
        <v>20.488523149457201</v>
      </c>
      <c r="AF1700" s="11">
        <v>26.2796611641369</v>
      </c>
      <c r="AG1700" s="12">
        <v>33.178203146823897</v>
      </c>
      <c r="AH1700" s="10" t="s">
        <v>8</v>
      </c>
      <c r="AI1700" s="11" t="s">
        <v>8</v>
      </c>
      <c r="AJ1700" s="11" t="s">
        <v>8</v>
      </c>
      <c r="AK1700" s="11" t="s">
        <v>8</v>
      </c>
      <c r="AL1700" s="11" t="s">
        <v>8</v>
      </c>
      <c r="AM1700" s="11" t="s">
        <v>8</v>
      </c>
      <c r="AN1700" s="3" t="str">
        <f t="shared" si="344"/>
        <v>n/a</v>
      </c>
      <c r="AO1700" s="3" t="str">
        <f t="shared" si="345"/>
        <v>n/a</v>
      </c>
      <c r="AP1700" s="3" t="s">
        <v>8</v>
      </c>
      <c r="AQ1700" s="124"/>
      <c r="AR1700" s="4"/>
      <c r="AS1700" s="3"/>
    </row>
    <row r="1701" spans="1:45" ht="15" customHeight="1">
      <c r="A1701" s="11">
        <v>0.50848300000000002</v>
      </c>
      <c r="B1701" s="32" t="s">
        <v>25</v>
      </c>
      <c r="C1701" s="17">
        <v>-26.166699999999999</v>
      </c>
      <c r="D1701" s="17">
        <v>34.0167</v>
      </c>
      <c r="E1701" s="40" t="s">
        <v>26</v>
      </c>
      <c r="F1701" s="18">
        <v>-43.3</v>
      </c>
      <c r="G1701" s="17">
        <v>-40.5</v>
      </c>
      <c r="H1701" s="17">
        <v>-34.700000000000003</v>
      </c>
      <c r="I1701" s="17">
        <v>-32</v>
      </c>
      <c r="J1701" s="17">
        <v>-30.7</v>
      </c>
      <c r="K1701" s="30">
        <v>-27.3</v>
      </c>
      <c r="L1701" s="10">
        <f t="shared" si="342"/>
        <v>-26.166699999999999</v>
      </c>
      <c r="M1701" s="52" t="str">
        <f t="shared" si="343"/>
        <v>mid latitude</v>
      </c>
      <c r="N1701" s="83" t="s">
        <v>8</v>
      </c>
      <c r="O1701" s="34" t="s">
        <v>8</v>
      </c>
      <c r="P1701" s="34" t="s">
        <v>8</v>
      </c>
      <c r="Q1701" s="34" t="s">
        <v>8</v>
      </c>
      <c r="R1701" s="34" t="s">
        <v>8</v>
      </c>
      <c r="S1701" s="42" t="s">
        <v>8</v>
      </c>
      <c r="T1701" s="10" t="s">
        <v>8</v>
      </c>
      <c r="U1701" s="11" t="s">
        <v>8</v>
      </c>
      <c r="V1701" s="11" t="s">
        <v>8</v>
      </c>
      <c r="W1701" s="11" t="s">
        <v>8</v>
      </c>
      <c r="X1701" s="11" t="s">
        <v>8</v>
      </c>
      <c r="Y1701" s="12" t="s">
        <v>8</v>
      </c>
      <c r="Z1701" s="10">
        <f t="shared" si="346"/>
        <v>0.6672199231737318</v>
      </c>
      <c r="AA1701" s="11" t="s">
        <v>8</v>
      </c>
      <c r="AB1701" s="11">
        <f t="shared" si="341"/>
        <v>-0.17573099415204682</v>
      </c>
      <c r="AC1701" s="11" t="s">
        <v>8</v>
      </c>
      <c r="AD1701" s="9">
        <v>26.58</v>
      </c>
      <c r="AE1701" s="10">
        <v>20.972428535908701</v>
      </c>
      <c r="AF1701" s="11">
        <v>26.760363193080899</v>
      </c>
      <c r="AG1701" s="12">
        <v>33.731408246353901</v>
      </c>
      <c r="AH1701" s="10" t="s">
        <v>8</v>
      </c>
      <c r="AI1701" s="11" t="s">
        <v>8</v>
      </c>
      <c r="AJ1701" s="11" t="s">
        <v>8</v>
      </c>
      <c r="AK1701" s="11" t="s">
        <v>8</v>
      </c>
      <c r="AL1701" s="11" t="s">
        <v>8</v>
      </c>
      <c r="AM1701" s="11" t="s">
        <v>8</v>
      </c>
      <c r="AN1701" s="3" t="str">
        <f t="shared" si="344"/>
        <v>n/a</v>
      </c>
      <c r="AO1701" s="3" t="str">
        <f t="shared" si="345"/>
        <v>n/a</v>
      </c>
      <c r="AP1701" s="3" t="s">
        <v>8</v>
      </c>
      <c r="AQ1701" s="124"/>
      <c r="AR1701" s="4"/>
      <c r="AS1701" s="3"/>
    </row>
    <row r="1702" spans="1:45" ht="15" customHeight="1">
      <c r="A1702" s="11">
        <v>0.51296200000000003</v>
      </c>
      <c r="B1702" s="32" t="s">
        <v>25</v>
      </c>
      <c r="C1702" s="17">
        <v>-26.166699999999999</v>
      </c>
      <c r="D1702" s="17">
        <v>34.0167</v>
      </c>
      <c r="E1702" s="40" t="s">
        <v>26</v>
      </c>
      <c r="F1702" s="18">
        <v>-43.3</v>
      </c>
      <c r="G1702" s="17">
        <v>-40.5</v>
      </c>
      <c r="H1702" s="17">
        <v>-34.700000000000003</v>
      </c>
      <c r="I1702" s="17">
        <v>-32</v>
      </c>
      <c r="J1702" s="17">
        <v>-30.7</v>
      </c>
      <c r="K1702" s="30">
        <v>-27.3</v>
      </c>
      <c r="L1702" s="10">
        <f t="shared" si="342"/>
        <v>-26.166699999999999</v>
      </c>
      <c r="M1702" s="52" t="str">
        <f t="shared" si="343"/>
        <v>mid latitude</v>
      </c>
      <c r="N1702" s="83" t="s">
        <v>8</v>
      </c>
      <c r="O1702" s="34" t="s">
        <v>8</v>
      </c>
      <c r="P1702" s="34" t="s">
        <v>8</v>
      </c>
      <c r="Q1702" s="34" t="s">
        <v>8</v>
      </c>
      <c r="R1702" s="34" t="s">
        <v>8</v>
      </c>
      <c r="S1702" s="42" t="s">
        <v>8</v>
      </c>
      <c r="T1702" s="10" t="s">
        <v>8</v>
      </c>
      <c r="U1702" s="11" t="s">
        <v>8</v>
      </c>
      <c r="V1702" s="11" t="s">
        <v>8</v>
      </c>
      <c r="W1702" s="11" t="s">
        <v>8</v>
      </c>
      <c r="X1702" s="11" t="s">
        <v>8</v>
      </c>
      <c r="Y1702" s="12" t="s">
        <v>8</v>
      </c>
      <c r="Z1702" s="10">
        <f t="shared" si="346"/>
        <v>0.65277886054514223</v>
      </c>
      <c r="AA1702" s="11" t="s">
        <v>8</v>
      </c>
      <c r="AB1702" s="11">
        <f t="shared" si="341"/>
        <v>-0.18523391812865497</v>
      </c>
      <c r="AC1702" s="11" t="s">
        <v>8</v>
      </c>
      <c r="AD1702" s="9">
        <v>25.93</v>
      </c>
      <c r="AE1702" s="10">
        <v>20.089404839897501</v>
      </c>
      <c r="AF1702" s="11">
        <v>25.842632854067801</v>
      </c>
      <c r="AG1702" s="12">
        <v>32.667943524991699</v>
      </c>
      <c r="AH1702" s="10" t="s">
        <v>8</v>
      </c>
      <c r="AI1702" s="11" t="s">
        <v>8</v>
      </c>
      <c r="AJ1702" s="11" t="s">
        <v>8</v>
      </c>
      <c r="AK1702" s="11" t="s">
        <v>8</v>
      </c>
      <c r="AL1702" s="11" t="s">
        <v>8</v>
      </c>
      <c r="AM1702" s="11" t="s">
        <v>8</v>
      </c>
      <c r="AN1702" s="3" t="str">
        <f t="shared" si="344"/>
        <v>n/a</v>
      </c>
      <c r="AO1702" s="3" t="str">
        <f t="shared" si="345"/>
        <v>n/a</v>
      </c>
      <c r="AP1702" s="3" t="s">
        <v>8</v>
      </c>
      <c r="AQ1702" s="124"/>
      <c r="AR1702" s="4"/>
      <c r="AS1702" s="3"/>
    </row>
    <row r="1703" spans="1:45" ht="15" customHeight="1">
      <c r="A1703" s="11">
        <v>0.51744100000000004</v>
      </c>
      <c r="B1703" s="32" t="s">
        <v>25</v>
      </c>
      <c r="C1703" s="17">
        <v>-26.166699999999999</v>
      </c>
      <c r="D1703" s="17">
        <v>34.0167</v>
      </c>
      <c r="E1703" s="40" t="s">
        <v>26</v>
      </c>
      <c r="F1703" s="18">
        <v>-43.3</v>
      </c>
      <c r="G1703" s="17">
        <v>-40.5</v>
      </c>
      <c r="H1703" s="17">
        <v>-34.700000000000003</v>
      </c>
      <c r="I1703" s="17">
        <v>-32</v>
      </c>
      <c r="J1703" s="17">
        <v>-30.7</v>
      </c>
      <c r="K1703" s="30">
        <v>-27.3</v>
      </c>
      <c r="L1703" s="10">
        <f t="shared" si="342"/>
        <v>-26.166699999999999</v>
      </c>
      <c r="M1703" s="52" t="str">
        <f t="shared" si="343"/>
        <v>mid latitude</v>
      </c>
      <c r="N1703" s="83" t="s">
        <v>8</v>
      </c>
      <c r="O1703" s="34" t="s">
        <v>8</v>
      </c>
      <c r="P1703" s="34" t="s">
        <v>8</v>
      </c>
      <c r="Q1703" s="34" t="s">
        <v>8</v>
      </c>
      <c r="R1703" s="34" t="s">
        <v>8</v>
      </c>
      <c r="S1703" s="42" t="s">
        <v>8</v>
      </c>
      <c r="T1703" s="10" t="s">
        <v>8</v>
      </c>
      <c r="U1703" s="11" t="s">
        <v>8</v>
      </c>
      <c r="V1703" s="11" t="s">
        <v>8</v>
      </c>
      <c r="W1703" s="11" t="s">
        <v>8</v>
      </c>
      <c r="X1703" s="11" t="s">
        <v>8</v>
      </c>
      <c r="Y1703" s="12" t="s">
        <v>8</v>
      </c>
      <c r="Z1703" s="10">
        <f t="shared" si="346"/>
        <v>0.65586259872815267</v>
      </c>
      <c r="AA1703" s="11" t="s">
        <v>8</v>
      </c>
      <c r="AB1703" s="11">
        <f t="shared" si="341"/>
        <v>-0.18318713450292401</v>
      </c>
      <c r="AC1703" s="11" t="s">
        <v>8</v>
      </c>
      <c r="AD1703" s="9">
        <v>26.07</v>
      </c>
      <c r="AE1703" s="10">
        <v>20.286811467705402</v>
      </c>
      <c r="AF1703" s="11">
        <v>26.027027089752099</v>
      </c>
      <c r="AG1703" s="12">
        <v>32.884891130398501</v>
      </c>
      <c r="AH1703" s="10" t="s">
        <v>8</v>
      </c>
      <c r="AI1703" s="11" t="s">
        <v>8</v>
      </c>
      <c r="AJ1703" s="11" t="s">
        <v>8</v>
      </c>
      <c r="AK1703" s="11" t="s">
        <v>8</v>
      </c>
      <c r="AL1703" s="11" t="s">
        <v>8</v>
      </c>
      <c r="AM1703" s="11" t="s">
        <v>8</v>
      </c>
      <c r="AN1703" s="3" t="str">
        <f t="shared" si="344"/>
        <v>n/a</v>
      </c>
      <c r="AO1703" s="3" t="str">
        <f t="shared" si="345"/>
        <v>n/a</v>
      </c>
      <c r="AP1703" s="3" t="s">
        <v>8</v>
      </c>
      <c r="AQ1703" s="124"/>
      <c r="AR1703" s="4"/>
      <c r="AS1703" s="3"/>
    </row>
    <row r="1704" spans="1:45" ht="15" customHeight="1">
      <c r="A1704" s="11">
        <v>0.52192100000000008</v>
      </c>
      <c r="B1704" s="32" t="s">
        <v>25</v>
      </c>
      <c r="C1704" s="17">
        <v>-26.166699999999999</v>
      </c>
      <c r="D1704" s="17">
        <v>34.0167</v>
      </c>
      <c r="E1704" s="40" t="s">
        <v>26</v>
      </c>
      <c r="F1704" s="18">
        <v>-43.3</v>
      </c>
      <c r="G1704" s="17">
        <v>-40.5</v>
      </c>
      <c r="H1704" s="17">
        <v>-34.700000000000003</v>
      </c>
      <c r="I1704" s="17">
        <v>-32</v>
      </c>
      <c r="J1704" s="17">
        <v>-30.7</v>
      </c>
      <c r="K1704" s="30">
        <v>-27.3</v>
      </c>
      <c r="L1704" s="10">
        <f t="shared" si="342"/>
        <v>-26.166699999999999</v>
      </c>
      <c r="M1704" s="52" t="str">
        <f t="shared" si="343"/>
        <v>mid latitude</v>
      </c>
      <c r="N1704" s="83" t="s">
        <v>8</v>
      </c>
      <c r="O1704" s="34" t="s">
        <v>8</v>
      </c>
      <c r="P1704" s="34" t="s">
        <v>8</v>
      </c>
      <c r="Q1704" s="34" t="s">
        <v>8</v>
      </c>
      <c r="R1704" s="34" t="s">
        <v>8</v>
      </c>
      <c r="S1704" s="42" t="s">
        <v>8</v>
      </c>
      <c r="T1704" s="10" t="s">
        <v>8</v>
      </c>
      <c r="U1704" s="11" t="s">
        <v>8</v>
      </c>
      <c r="V1704" s="11" t="s">
        <v>8</v>
      </c>
      <c r="W1704" s="11" t="s">
        <v>8</v>
      </c>
      <c r="X1704" s="11" t="s">
        <v>8</v>
      </c>
      <c r="Y1704" s="12" t="s">
        <v>8</v>
      </c>
      <c r="Z1704" s="10">
        <f t="shared" si="346"/>
        <v>0.65785269012728698</v>
      </c>
      <c r="AA1704" s="11" t="s">
        <v>8</v>
      </c>
      <c r="AB1704" s="11">
        <f t="shared" si="341"/>
        <v>-0.18187134502923977</v>
      </c>
      <c r="AC1704" s="11" t="s">
        <v>8</v>
      </c>
      <c r="AD1704" s="9">
        <v>26.16</v>
      </c>
      <c r="AE1704" s="10">
        <v>20.362701918813499</v>
      </c>
      <c r="AF1704" s="11">
        <v>26.132179192580502</v>
      </c>
      <c r="AG1704" s="12">
        <v>33.094288359997797</v>
      </c>
      <c r="AH1704" s="10" t="s">
        <v>8</v>
      </c>
      <c r="AI1704" s="11" t="s">
        <v>8</v>
      </c>
      <c r="AJ1704" s="11" t="s">
        <v>8</v>
      </c>
      <c r="AK1704" s="11" t="s">
        <v>8</v>
      </c>
      <c r="AL1704" s="11" t="s">
        <v>8</v>
      </c>
      <c r="AM1704" s="11" t="s">
        <v>8</v>
      </c>
      <c r="AN1704" s="3" t="str">
        <f t="shared" si="344"/>
        <v>n/a</v>
      </c>
      <c r="AO1704" s="3" t="str">
        <f t="shared" si="345"/>
        <v>n/a</v>
      </c>
      <c r="AP1704" s="3" t="s">
        <v>8</v>
      </c>
      <c r="AQ1704" s="124"/>
      <c r="AR1704" s="4"/>
      <c r="AS1704" s="3"/>
    </row>
    <row r="1705" spans="1:45" ht="15" customHeight="1">
      <c r="A1705" s="11">
        <v>0.52639999999999998</v>
      </c>
      <c r="B1705" s="32" t="s">
        <v>25</v>
      </c>
      <c r="C1705" s="17">
        <v>-26.166699999999999</v>
      </c>
      <c r="D1705" s="17">
        <v>34.0167</v>
      </c>
      <c r="E1705" s="40" t="s">
        <v>26</v>
      </c>
      <c r="F1705" s="18">
        <v>-43.3</v>
      </c>
      <c r="G1705" s="17">
        <v>-40.5</v>
      </c>
      <c r="H1705" s="17">
        <v>-34.700000000000003</v>
      </c>
      <c r="I1705" s="17">
        <v>-32</v>
      </c>
      <c r="J1705" s="17">
        <v>-30.7</v>
      </c>
      <c r="K1705" s="30">
        <v>-27.3</v>
      </c>
      <c r="L1705" s="10">
        <f t="shared" si="342"/>
        <v>-26.166699999999999</v>
      </c>
      <c r="M1705" s="52" t="str">
        <f t="shared" si="343"/>
        <v>mid latitude</v>
      </c>
      <c r="N1705" s="83" t="s">
        <v>8</v>
      </c>
      <c r="O1705" s="34" t="s">
        <v>8</v>
      </c>
      <c r="P1705" s="34" t="s">
        <v>8</v>
      </c>
      <c r="Q1705" s="34" t="s">
        <v>8</v>
      </c>
      <c r="R1705" s="34" t="s">
        <v>8</v>
      </c>
      <c r="S1705" s="42" t="s">
        <v>8</v>
      </c>
      <c r="T1705" s="10" t="s">
        <v>8</v>
      </c>
      <c r="U1705" s="11" t="s">
        <v>8</v>
      </c>
      <c r="V1705" s="11" t="s">
        <v>8</v>
      </c>
      <c r="W1705" s="11" t="s">
        <v>8</v>
      </c>
      <c r="X1705" s="11" t="s">
        <v>8</v>
      </c>
      <c r="Y1705" s="12" t="s">
        <v>8</v>
      </c>
      <c r="Z1705" s="10">
        <f t="shared" si="346"/>
        <v>0.65630432034704911</v>
      </c>
      <c r="AA1705" s="11" t="s">
        <v>8</v>
      </c>
      <c r="AB1705" s="11">
        <f t="shared" si="341"/>
        <v>-0.1828947368421053</v>
      </c>
      <c r="AC1705" s="11" t="s">
        <v>8</v>
      </c>
      <c r="AD1705" s="9">
        <v>26.09</v>
      </c>
      <c r="AE1705" s="10">
        <v>20.295733233755598</v>
      </c>
      <c r="AF1705" s="11">
        <v>26.050697693842199</v>
      </c>
      <c r="AG1705" s="12">
        <v>33.020033503953798</v>
      </c>
      <c r="AH1705" s="10" t="s">
        <v>8</v>
      </c>
      <c r="AI1705" s="11" t="s">
        <v>8</v>
      </c>
      <c r="AJ1705" s="11" t="s">
        <v>8</v>
      </c>
      <c r="AK1705" s="11" t="s">
        <v>8</v>
      </c>
      <c r="AL1705" s="11" t="s">
        <v>8</v>
      </c>
      <c r="AM1705" s="11" t="s">
        <v>8</v>
      </c>
      <c r="AN1705" s="3" t="str">
        <f t="shared" si="344"/>
        <v>n/a</v>
      </c>
      <c r="AO1705" s="3" t="str">
        <f t="shared" si="345"/>
        <v>n/a</v>
      </c>
      <c r="AP1705" s="3" t="s">
        <v>8</v>
      </c>
      <c r="AQ1705" s="124"/>
      <c r="AR1705" s="4"/>
      <c r="AS1705" s="3"/>
    </row>
    <row r="1706" spans="1:45" ht="15" customHeight="1">
      <c r="A1706" s="11">
        <v>0.53093299999999999</v>
      </c>
      <c r="B1706" s="32" t="s">
        <v>25</v>
      </c>
      <c r="C1706" s="17">
        <v>-26.166699999999999</v>
      </c>
      <c r="D1706" s="17">
        <v>34.0167</v>
      </c>
      <c r="E1706" s="40" t="s">
        <v>26</v>
      </c>
      <c r="F1706" s="18">
        <v>-43.3</v>
      </c>
      <c r="G1706" s="17">
        <v>-40.5</v>
      </c>
      <c r="H1706" s="17">
        <v>-34.700000000000003</v>
      </c>
      <c r="I1706" s="17">
        <v>-32</v>
      </c>
      <c r="J1706" s="17">
        <v>-30.7</v>
      </c>
      <c r="K1706" s="30">
        <v>-27.3</v>
      </c>
      <c r="L1706" s="10">
        <f t="shared" si="342"/>
        <v>-26.166699999999999</v>
      </c>
      <c r="M1706" s="52" t="str">
        <f t="shared" si="343"/>
        <v>mid latitude</v>
      </c>
      <c r="N1706" s="83" t="s">
        <v>8</v>
      </c>
      <c r="O1706" s="34" t="s">
        <v>8</v>
      </c>
      <c r="P1706" s="34" t="s">
        <v>8</v>
      </c>
      <c r="Q1706" s="34" t="s">
        <v>8</v>
      </c>
      <c r="R1706" s="34" t="s">
        <v>8</v>
      </c>
      <c r="S1706" s="42" t="s">
        <v>8</v>
      </c>
      <c r="T1706" s="10" t="s">
        <v>8</v>
      </c>
      <c r="U1706" s="11" t="s">
        <v>8</v>
      </c>
      <c r="V1706" s="11" t="s">
        <v>8</v>
      </c>
      <c r="W1706" s="11" t="s">
        <v>8</v>
      </c>
      <c r="X1706" s="11" t="s">
        <v>8</v>
      </c>
      <c r="Y1706" s="12" t="s">
        <v>8</v>
      </c>
      <c r="Z1706" s="10">
        <f t="shared" si="346"/>
        <v>0.65080411815158878</v>
      </c>
      <c r="AA1706" s="11" t="s">
        <v>8</v>
      </c>
      <c r="AB1706" s="11">
        <f t="shared" si="341"/>
        <v>-0.18654970760233919</v>
      </c>
      <c r="AC1706" s="11" t="s">
        <v>8</v>
      </c>
      <c r="AD1706" s="9">
        <v>25.84</v>
      </c>
      <c r="AE1706" s="10">
        <v>19.939253007480399</v>
      </c>
      <c r="AF1706" s="11">
        <v>25.721981184619999</v>
      </c>
      <c r="AG1706" s="12">
        <v>32.518268273600803</v>
      </c>
      <c r="AH1706" s="10" t="s">
        <v>8</v>
      </c>
      <c r="AI1706" s="11" t="s">
        <v>8</v>
      </c>
      <c r="AJ1706" s="11" t="s">
        <v>8</v>
      </c>
      <c r="AK1706" s="11" t="s">
        <v>8</v>
      </c>
      <c r="AL1706" s="11" t="s">
        <v>8</v>
      </c>
      <c r="AM1706" s="11" t="s">
        <v>8</v>
      </c>
      <c r="AN1706" s="3" t="str">
        <f t="shared" si="344"/>
        <v>n/a</v>
      </c>
      <c r="AO1706" s="3" t="str">
        <f t="shared" si="345"/>
        <v>n/a</v>
      </c>
      <c r="AP1706" s="3" t="s">
        <v>8</v>
      </c>
      <c r="AQ1706" s="124"/>
      <c r="AR1706" s="4"/>
      <c r="AS1706" s="3"/>
    </row>
    <row r="1707" spans="1:45" ht="15" customHeight="1">
      <c r="A1707" s="11">
        <v>0.535856</v>
      </c>
      <c r="B1707" s="32" t="s">
        <v>25</v>
      </c>
      <c r="C1707" s="17">
        <v>-26.166699999999999</v>
      </c>
      <c r="D1707" s="17">
        <v>34.0167</v>
      </c>
      <c r="E1707" s="40" t="s">
        <v>26</v>
      </c>
      <c r="F1707" s="18">
        <v>-43.3</v>
      </c>
      <c r="G1707" s="17">
        <v>-40.5</v>
      </c>
      <c r="H1707" s="17">
        <v>-34.700000000000003</v>
      </c>
      <c r="I1707" s="17">
        <v>-32</v>
      </c>
      <c r="J1707" s="17">
        <v>-30.7</v>
      </c>
      <c r="K1707" s="30">
        <v>-27.3</v>
      </c>
      <c r="L1707" s="10">
        <f t="shared" si="342"/>
        <v>-26.166699999999999</v>
      </c>
      <c r="M1707" s="52" t="str">
        <f t="shared" si="343"/>
        <v>mid latitude</v>
      </c>
      <c r="N1707" s="83" t="s">
        <v>8</v>
      </c>
      <c r="O1707" s="34" t="s">
        <v>8</v>
      </c>
      <c r="P1707" s="34" t="s">
        <v>8</v>
      </c>
      <c r="Q1707" s="34" t="s">
        <v>8</v>
      </c>
      <c r="R1707" s="34" t="s">
        <v>8</v>
      </c>
      <c r="S1707" s="42" t="s">
        <v>8</v>
      </c>
      <c r="T1707" s="10" t="s">
        <v>8</v>
      </c>
      <c r="U1707" s="11" t="s">
        <v>8</v>
      </c>
      <c r="V1707" s="11" t="s">
        <v>8</v>
      </c>
      <c r="W1707" s="11" t="s">
        <v>8</v>
      </c>
      <c r="X1707" s="11" t="s">
        <v>8</v>
      </c>
      <c r="Y1707" s="12" t="s">
        <v>8</v>
      </c>
      <c r="Z1707" s="10">
        <f t="shared" si="346"/>
        <v>0.65873911240799266</v>
      </c>
      <c r="AA1707" s="11" t="s">
        <v>8</v>
      </c>
      <c r="AB1707" s="11">
        <f t="shared" si="341"/>
        <v>-0.18128654970760236</v>
      </c>
      <c r="AC1707" s="11" t="s">
        <v>8</v>
      </c>
      <c r="AD1707" s="9">
        <v>26.2</v>
      </c>
      <c r="AE1707" s="10">
        <v>20.425598363716301</v>
      </c>
      <c r="AF1707" s="11">
        <v>26.229713934423302</v>
      </c>
      <c r="AG1707" s="12">
        <v>33.016830338936998</v>
      </c>
      <c r="AH1707" s="10" t="s">
        <v>8</v>
      </c>
      <c r="AI1707" s="11" t="s">
        <v>8</v>
      </c>
      <c r="AJ1707" s="11" t="s">
        <v>8</v>
      </c>
      <c r="AK1707" s="11" t="s">
        <v>8</v>
      </c>
      <c r="AL1707" s="11" t="s">
        <v>8</v>
      </c>
      <c r="AM1707" s="11" t="s">
        <v>8</v>
      </c>
      <c r="AN1707" s="3" t="str">
        <f t="shared" si="344"/>
        <v>n/a</v>
      </c>
      <c r="AO1707" s="3" t="str">
        <f t="shared" si="345"/>
        <v>n/a</v>
      </c>
      <c r="AP1707" s="3" t="s">
        <v>8</v>
      </c>
      <c r="AQ1707" s="124"/>
      <c r="AR1707" s="4"/>
      <c r="AS1707" s="3"/>
    </row>
    <row r="1708" spans="1:45" ht="15" customHeight="1">
      <c r="A1708" s="11">
        <v>0.54126199999999991</v>
      </c>
      <c r="B1708" s="32" t="s">
        <v>25</v>
      </c>
      <c r="C1708" s="17">
        <v>-26.166699999999999</v>
      </c>
      <c r="D1708" s="17">
        <v>34.0167</v>
      </c>
      <c r="E1708" s="40" t="s">
        <v>26</v>
      </c>
      <c r="F1708" s="18">
        <v>-43.3</v>
      </c>
      <c r="G1708" s="17">
        <v>-40.5</v>
      </c>
      <c r="H1708" s="17">
        <v>-34.700000000000003</v>
      </c>
      <c r="I1708" s="17">
        <v>-32</v>
      </c>
      <c r="J1708" s="17">
        <v>-30.7</v>
      </c>
      <c r="K1708" s="30">
        <v>-27.3</v>
      </c>
      <c r="L1708" s="10">
        <f t="shared" si="342"/>
        <v>-26.166699999999999</v>
      </c>
      <c r="M1708" s="52" t="str">
        <f t="shared" si="343"/>
        <v>mid latitude</v>
      </c>
      <c r="N1708" s="83" t="s">
        <v>8</v>
      </c>
      <c r="O1708" s="34" t="s">
        <v>8</v>
      </c>
      <c r="P1708" s="34" t="s">
        <v>8</v>
      </c>
      <c r="Q1708" s="34" t="s">
        <v>8</v>
      </c>
      <c r="R1708" s="34" t="s">
        <v>8</v>
      </c>
      <c r="S1708" s="42" t="s">
        <v>8</v>
      </c>
      <c r="T1708" s="10" t="s">
        <v>8</v>
      </c>
      <c r="U1708" s="11" t="s">
        <v>8</v>
      </c>
      <c r="V1708" s="11" t="s">
        <v>8</v>
      </c>
      <c r="W1708" s="11" t="s">
        <v>8</v>
      </c>
      <c r="X1708" s="11" t="s">
        <v>8</v>
      </c>
      <c r="Y1708" s="12" t="s">
        <v>8</v>
      </c>
      <c r="Z1708" s="10">
        <f t="shared" si="346"/>
        <v>0.63095734448019325</v>
      </c>
      <c r="AA1708" s="11" t="s">
        <v>8</v>
      </c>
      <c r="AB1708" s="11">
        <f t="shared" si="341"/>
        <v>-0.2</v>
      </c>
      <c r="AC1708" s="11" t="s">
        <v>8</v>
      </c>
      <c r="AD1708" s="9">
        <v>24.92</v>
      </c>
      <c r="AE1708" s="10">
        <v>18.681444998311498</v>
      </c>
      <c r="AF1708" s="11">
        <v>24.5110688633048</v>
      </c>
      <c r="AG1708" s="12">
        <v>31.008791039898199</v>
      </c>
      <c r="AH1708" s="10" t="s">
        <v>8</v>
      </c>
      <c r="AI1708" s="11" t="s">
        <v>8</v>
      </c>
      <c r="AJ1708" s="11" t="s">
        <v>8</v>
      </c>
      <c r="AK1708" s="11" t="s">
        <v>8</v>
      </c>
      <c r="AL1708" s="11" t="s">
        <v>8</v>
      </c>
      <c r="AM1708" s="11" t="s">
        <v>8</v>
      </c>
      <c r="AN1708" s="3" t="str">
        <f t="shared" si="344"/>
        <v>n/a</v>
      </c>
      <c r="AO1708" s="3" t="str">
        <f t="shared" si="345"/>
        <v>n/a</v>
      </c>
      <c r="AP1708" s="3" t="s">
        <v>8</v>
      </c>
      <c r="AQ1708" s="124"/>
      <c r="AR1708" s="4"/>
      <c r="AS1708" s="3"/>
    </row>
    <row r="1709" spans="1:45" ht="15" customHeight="1">
      <c r="A1709" s="11">
        <v>0.54674100000000003</v>
      </c>
      <c r="B1709" s="32" t="s">
        <v>25</v>
      </c>
      <c r="C1709" s="17">
        <v>-26.166699999999999</v>
      </c>
      <c r="D1709" s="17">
        <v>34.0167</v>
      </c>
      <c r="E1709" s="40" t="s">
        <v>26</v>
      </c>
      <c r="F1709" s="18">
        <v>-43.3</v>
      </c>
      <c r="G1709" s="17">
        <v>-40.5</v>
      </c>
      <c r="H1709" s="17">
        <v>-34.700000000000003</v>
      </c>
      <c r="I1709" s="17">
        <v>-32</v>
      </c>
      <c r="J1709" s="17">
        <v>-30.7</v>
      </c>
      <c r="K1709" s="30">
        <v>-27.3</v>
      </c>
      <c r="L1709" s="10">
        <f t="shared" si="342"/>
        <v>-26.166699999999999</v>
      </c>
      <c r="M1709" s="52" t="str">
        <f t="shared" si="343"/>
        <v>mid latitude</v>
      </c>
      <c r="N1709" s="83" t="s">
        <v>8</v>
      </c>
      <c r="O1709" s="34" t="s">
        <v>8</v>
      </c>
      <c r="P1709" s="34" t="s">
        <v>8</v>
      </c>
      <c r="Q1709" s="34" t="s">
        <v>8</v>
      </c>
      <c r="R1709" s="34" t="s">
        <v>8</v>
      </c>
      <c r="S1709" s="42" t="s">
        <v>8</v>
      </c>
      <c r="T1709" s="10" t="s">
        <v>8</v>
      </c>
      <c r="U1709" s="11" t="s">
        <v>8</v>
      </c>
      <c r="V1709" s="11" t="s">
        <v>8</v>
      </c>
      <c r="W1709" s="11" t="s">
        <v>8</v>
      </c>
      <c r="X1709" s="11" t="s">
        <v>8</v>
      </c>
      <c r="Y1709" s="12" t="s">
        <v>8</v>
      </c>
      <c r="Z1709" s="10">
        <f t="shared" si="346"/>
        <v>0.6133654346031594</v>
      </c>
      <c r="AA1709" s="11" t="s">
        <v>8</v>
      </c>
      <c r="AB1709" s="11">
        <f t="shared" si="341"/>
        <v>-0.21228070175438601</v>
      </c>
      <c r="AC1709" s="11" t="s">
        <v>8</v>
      </c>
      <c r="AD1709" s="9">
        <v>24.08</v>
      </c>
      <c r="AE1709" s="10">
        <v>17.522912628115101</v>
      </c>
      <c r="AF1709" s="11">
        <v>23.432411077480999</v>
      </c>
      <c r="AG1709" s="12">
        <v>29.7195442762679</v>
      </c>
      <c r="AH1709" s="10" t="s">
        <v>8</v>
      </c>
      <c r="AI1709" s="11" t="s">
        <v>8</v>
      </c>
      <c r="AJ1709" s="11" t="s">
        <v>8</v>
      </c>
      <c r="AK1709" s="11" t="s">
        <v>8</v>
      </c>
      <c r="AL1709" s="11" t="s">
        <v>8</v>
      </c>
      <c r="AM1709" s="11" t="s">
        <v>8</v>
      </c>
      <c r="AN1709" s="3" t="str">
        <f t="shared" si="344"/>
        <v>n/a</v>
      </c>
      <c r="AO1709" s="3" t="str">
        <f t="shared" si="345"/>
        <v>n/a</v>
      </c>
      <c r="AP1709" s="3" t="s">
        <v>8</v>
      </c>
      <c r="AQ1709" s="124"/>
      <c r="AR1709" s="4"/>
      <c r="AS1709" s="3"/>
    </row>
    <row r="1710" spans="1:45" ht="15" customHeight="1">
      <c r="A1710" s="11">
        <v>0.55193599999999998</v>
      </c>
      <c r="B1710" s="32" t="s">
        <v>25</v>
      </c>
      <c r="C1710" s="17">
        <v>-26.166699999999999</v>
      </c>
      <c r="D1710" s="17">
        <v>34.0167</v>
      </c>
      <c r="E1710" s="40" t="s">
        <v>26</v>
      </c>
      <c r="F1710" s="18">
        <v>-43.3</v>
      </c>
      <c r="G1710" s="17">
        <v>-40.5</v>
      </c>
      <c r="H1710" s="17">
        <v>-34.700000000000003</v>
      </c>
      <c r="I1710" s="17">
        <v>-32</v>
      </c>
      <c r="J1710" s="17">
        <v>-30.7</v>
      </c>
      <c r="K1710" s="30">
        <v>-27.3</v>
      </c>
      <c r="L1710" s="10">
        <f t="shared" si="342"/>
        <v>-26.166699999999999</v>
      </c>
      <c r="M1710" s="52" t="str">
        <f t="shared" si="343"/>
        <v>mid latitude</v>
      </c>
      <c r="N1710" s="83" t="s">
        <v>8</v>
      </c>
      <c r="O1710" s="34" t="s">
        <v>8</v>
      </c>
      <c r="P1710" s="34" t="s">
        <v>8</v>
      </c>
      <c r="Q1710" s="34" t="s">
        <v>8</v>
      </c>
      <c r="R1710" s="34" t="s">
        <v>8</v>
      </c>
      <c r="S1710" s="42" t="s">
        <v>8</v>
      </c>
      <c r="T1710" s="10" t="s">
        <v>8</v>
      </c>
      <c r="U1710" s="11" t="s">
        <v>8</v>
      </c>
      <c r="V1710" s="11" t="s">
        <v>8</v>
      </c>
      <c r="W1710" s="11" t="s">
        <v>8</v>
      </c>
      <c r="X1710" s="11" t="s">
        <v>8</v>
      </c>
      <c r="Y1710" s="12" t="s">
        <v>8</v>
      </c>
      <c r="Z1710" s="10">
        <f t="shared" si="346"/>
        <v>0.62021727658998926</v>
      </c>
      <c r="AA1710" s="11" t="s">
        <v>8</v>
      </c>
      <c r="AB1710" s="11">
        <f t="shared" si="341"/>
        <v>-0.20745614035087717</v>
      </c>
      <c r="AC1710" s="11" t="s">
        <v>8</v>
      </c>
      <c r="AD1710" s="9">
        <v>24.41</v>
      </c>
      <c r="AE1710" s="10">
        <v>18.000760702020902</v>
      </c>
      <c r="AF1710" s="11">
        <v>23.833987541441399</v>
      </c>
      <c r="AG1710" s="12">
        <v>30.210169040770101</v>
      </c>
      <c r="AH1710" s="10" t="s">
        <v>8</v>
      </c>
      <c r="AI1710" s="11" t="s">
        <v>8</v>
      </c>
      <c r="AJ1710" s="11" t="s">
        <v>8</v>
      </c>
      <c r="AK1710" s="11" t="s">
        <v>8</v>
      </c>
      <c r="AL1710" s="11" t="s">
        <v>8</v>
      </c>
      <c r="AM1710" s="11" t="s">
        <v>8</v>
      </c>
      <c r="AN1710" s="3" t="str">
        <f t="shared" si="344"/>
        <v>n/a</v>
      </c>
      <c r="AO1710" s="3" t="str">
        <f t="shared" si="345"/>
        <v>n/a</v>
      </c>
      <c r="AP1710" s="3" t="s">
        <v>8</v>
      </c>
      <c r="AQ1710" s="124"/>
      <c r="AR1710" s="4"/>
      <c r="AS1710" s="3"/>
    </row>
    <row r="1711" spans="1:45" ht="15" customHeight="1">
      <c r="A1711" s="11">
        <v>0.55537000000000003</v>
      </c>
      <c r="B1711" s="32" t="s">
        <v>25</v>
      </c>
      <c r="C1711" s="17">
        <v>-26.166699999999999</v>
      </c>
      <c r="D1711" s="17">
        <v>34.0167</v>
      </c>
      <c r="E1711" s="40" t="s">
        <v>26</v>
      </c>
      <c r="F1711" s="18">
        <v>-43.3</v>
      </c>
      <c r="G1711" s="17">
        <v>-40.5</v>
      </c>
      <c r="H1711" s="17">
        <v>-34.700000000000003</v>
      </c>
      <c r="I1711" s="17">
        <v>-32</v>
      </c>
      <c r="J1711" s="17">
        <v>-30.7</v>
      </c>
      <c r="K1711" s="30">
        <v>-27.3</v>
      </c>
      <c r="L1711" s="10">
        <f t="shared" si="342"/>
        <v>-26.166699999999999</v>
      </c>
      <c r="M1711" s="52" t="str">
        <f t="shared" si="343"/>
        <v>mid latitude</v>
      </c>
      <c r="N1711" s="83" t="s">
        <v>8</v>
      </c>
      <c r="O1711" s="34" t="s">
        <v>8</v>
      </c>
      <c r="P1711" s="34" t="s">
        <v>8</v>
      </c>
      <c r="Q1711" s="34" t="s">
        <v>8</v>
      </c>
      <c r="R1711" s="34" t="s">
        <v>8</v>
      </c>
      <c r="S1711" s="42" t="s">
        <v>8</v>
      </c>
      <c r="T1711" s="10" t="s">
        <v>8</v>
      </c>
      <c r="U1711" s="11" t="s">
        <v>8</v>
      </c>
      <c r="V1711" s="11" t="s">
        <v>8</v>
      </c>
      <c r="W1711" s="11" t="s">
        <v>8</v>
      </c>
      <c r="X1711" s="11" t="s">
        <v>8</v>
      </c>
      <c r="Y1711" s="12" t="s">
        <v>8</v>
      </c>
      <c r="Z1711" s="10">
        <f t="shared" si="346"/>
        <v>0.63010830631350889</v>
      </c>
      <c r="AA1711" s="11" t="s">
        <v>8</v>
      </c>
      <c r="AB1711" s="11">
        <f t="shared" si="341"/>
        <v>-0.20058479532163745</v>
      </c>
      <c r="AC1711" s="11" t="s">
        <v>8</v>
      </c>
      <c r="AD1711" s="9">
        <v>24.88</v>
      </c>
      <c r="AE1711" s="10">
        <v>18.623635608918899</v>
      </c>
      <c r="AF1711" s="11">
        <v>24.4376561695146</v>
      </c>
      <c r="AG1711" s="12">
        <v>30.943079180406801</v>
      </c>
      <c r="AH1711" s="10" t="s">
        <v>8</v>
      </c>
      <c r="AI1711" s="11" t="s">
        <v>8</v>
      </c>
      <c r="AJ1711" s="11" t="s">
        <v>8</v>
      </c>
      <c r="AK1711" s="11" t="s">
        <v>8</v>
      </c>
      <c r="AL1711" s="11" t="s">
        <v>8</v>
      </c>
      <c r="AM1711" s="11" t="s">
        <v>8</v>
      </c>
      <c r="AN1711" s="3" t="str">
        <f t="shared" si="344"/>
        <v>n/a</v>
      </c>
      <c r="AO1711" s="3" t="str">
        <f t="shared" si="345"/>
        <v>n/a</v>
      </c>
      <c r="AP1711" s="3" t="s">
        <v>8</v>
      </c>
      <c r="AQ1711" s="124"/>
      <c r="AR1711" s="4"/>
      <c r="AS1711" s="3"/>
    </row>
    <row r="1712" spans="1:45" ht="15" customHeight="1">
      <c r="A1712" s="11">
        <v>0.55881399999999992</v>
      </c>
      <c r="B1712" s="32" t="s">
        <v>25</v>
      </c>
      <c r="C1712" s="17">
        <v>-26.166699999999999</v>
      </c>
      <c r="D1712" s="17">
        <v>34.0167</v>
      </c>
      <c r="E1712" s="40" t="s">
        <v>26</v>
      </c>
      <c r="F1712" s="18">
        <v>-43.3</v>
      </c>
      <c r="G1712" s="17">
        <v>-40.5</v>
      </c>
      <c r="H1712" s="17">
        <v>-34.700000000000003</v>
      </c>
      <c r="I1712" s="17">
        <v>-32</v>
      </c>
      <c r="J1712" s="17">
        <v>-30.7</v>
      </c>
      <c r="K1712" s="30">
        <v>-27.3</v>
      </c>
      <c r="L1712" s="10">
        <f t="shared" si="342"/>
        <v>-26.166699999999999</v>
      </c>
      <c r="M1712" s="52" t="str">
        <f t="shared" si="343"/>
        <v>mid latitude</v>
      </c>
      <c r="N1712" s="83" t="s">
        <v>8</v>
      </c>
      <c r="O1712" s="34" t="s">
        <v>8</v>
      </c>
      <c r="P1712" s="34" t="s">
        <v>8</v>
      </c>
      <c r="Q1712" s="34" t="s">
        <v>8</v>
      </c>
      <c r="R1712" s="34" t="s">
        <v>8</v>
      </c>
      <c r="S1712" s="42" t="s">
        <v>8</v>
      </c>
      <c r="T1712" s="10" t="s">
        <v>8</v>
      </c>
      <c r="U1712" s="11" t="s">
        <v>8</v>
      </c>
      <c r="V1712" s="11" t="s">
        <v>8</v>
      </c>
      <c r="W1712" s="11" t="s">
        <v>8</v>
      </c>
      <c r="X1712" s="11" t="s">
        <v>8</v>
      </c>
      <c r="Y1712" s="12" t="s">
        <v>8</v>
      </c>
      <c r="Z1712" s="10">
        <f t="shared" si="346"/>
        <v>0.65102323863675582</v>
      </c>
      <c r="AA1712" s="11" t="s">
        <v>8</v>
      </c>
      <c r="AB1712" s="11">
        <f t="shared" si="341"/>
        <v>-0.18640350877192982</v>
      </c>
      <c r="AC1712" s="11" t="s">
        <v>8</v>
      </c>
      <c r="AD1712" s="9">
        <v>25.85</v>
      </c>
      <c r="AE1712" s="10">
        <v>19.974611391660201</v>
      </c>
      <c r="AF1712" s="11">
        <v>25.740199139566801</v>
      </c>
      <c r="AG1712" s="12">
        <v>32.524849960254102</v>
      </c>
      <c r="AH1712" s="10" t="s">
        <v>8</v>
      </c>
      <c r="AI1712" s="11" t="s">
        <v>8</v>
      </c>
      <c r="AJ1712" s="11" t="s">
        <v>8</v>
      </c>
      <c r="AK1712" s="11" t="s">
        <v>8</v>
      </c>
      <c r="AL1712" s="11" t="s">
        <v>8</v>
      </c>
      <c r="AM1712" s="11" t="s">
        <v>8</v>
      </c>
      <c r="AN1712" s="3" t="str">
        <f t="shared" si="344"/>
        <v>n/a</v>
      </c>
      <c r="AO1712" s="3" t="str">
        <f t="shared" si="345"/>
        <v>n/a</v>
      </c>
      <c r="AP1712" s="3" t="s">
        <v>8</v>
      </c>
      <c r="AQ1712" s="124"/>
      <c r="AR1712" s="4"/>
      <c r="AS1712" s="3"/>
    </row>
    <row r="1713" spans="1:45" ht="15" customHeight="1">
      <c r="A1713" s="11">
        <v>0.56354800000000005</v>
      </c>
      <c r="B1713" s="32" t="s">
        <v>25</v>
      </c>
      <c r="C1713" s="17">
        <v>-26.166699999999999</v>
      </c>
      <c r="D1713" s="17">
        <v>34.0167</v>
      </c>
      <c r="E1713" s="40" t="s">
        <v>26</v>
      </c>
      <c r="F1713" s="18">
        <v>-43.3</v>
      </c>
      <c r="G1713" s="17">
        <v>-40.5</v>
      </c>
      <c r="H1713" s="17">
        <v>-34.700000000000003</v>
      </c>
      <c r="I1713" s="17">
        <v>-32</v>
      </c>
      <c r="J1713" s="17">
        <v>-30.7</v>
      </c>
      <c r="K1713" s="30">
        <v>-27.3</v>
      </c>
      <c r="L1713" s="10">
        <f t="shared" si="342"/>
        <v>-26.166699999999999</v>
      </c>
      <c r="M1713" s="52" t="str">
        <f t="shared" si="343"/>
        <v>mid latitude</v>
      </c>
      <c r="N1713" s="83" t="s">
        <v>8</v>
      </c>
      <c r="O1713" s="34" t="s">
        <v>8</v>
      </c>
      <c r="P1713" s="34" t="s">
        <v>8</v>
      </c>
      <c r="Q1713" s="34" t="s">
        <v>8</v>
      </c>
      <c r="R1713" s="34" t="s">
        <v>8</v>
      </c>
      <c r="S1713" s="42" t="s">
        <v>8</v>
      </c>
      <c r="T1713" s="10" t="s">
        <v>8</v>
      </c>
      <c r="U1713" s="11" t="s">
        <v>8</v>
      </c>
      <c r="V1713" s="11" t="s">
        <v>8</v>
      </c>
      <c r="W1713" s="11" t="s">
        <v>8</v>
      </c>
      <c r="X1713" s="11" t="s">
        <v>8</v>
      </c>
      <c r="Y1713" s="12" t="s">
        <v>8</v>
      </c>
      <c r="Z1713" s="10">
        <f t="shared" si="346"/>
        <v>0.65014719910439012</v>
      </c>
      <c r="AA1713" s="11" t="s">
        <v>8</v>
      </c>
      <c r="AB1713" s="11">
        <f t="shared" si="341"/>
        <v>-0.18698830409356734</v>
      </c>
      <c r="AC1713" s="11" t="s">
        <v>8</v>
      </c>
      <c r="AD1713" s="9">
        <v>25.81</v>
      </c>
      <c r="AE1713" s="10">
        <v>19.881468779781599</v>
      </c>
      <c r="AF1713" s="11">
        <v>25.700324600024501</v>
      </c>
      <c r="AG1713" s="12">
        <v>32.466725610017299</v>
      </c>
      <c r="AH1713" s="10" t="s">
        <v>8</v>
      </c>
      <c r="AI1713" s="11" t="s">
        <v>8</v>
      </c>
      <c r="AJ1713" s="11" t="s">
        <v>8</v>
      </c>
      <c r="AK1713" s="11" t="s">
        <v>8</v>
      </c>
      <c r="AL1713" s="11" t="s">
        <v>8</v>
      </c>
      <c r="AM1713" s="11" t="s">
        <v>8</v>
      </c>
      <c r="AN1713" s="3" t="str">
        <f t="shared" si="344"/>
        <v>n/a</v>
      </c>
      <c r="AO1713" s="3" t="str">
        <f t="shared" si="345"/>
        <v>n/a</v>
      </c>
      <c r="AP1713" s="3" t="s">
        <v>8</v>
      </c>
      <c r="AQ1713" s="124"/>
      <c r="AR1713" s="4"/>
      <c r="AS1713" s="3"/>
    </row>
    <row r="1714" spans="1:45" ht="15" customHeight="1">
      <c r="A1714" s="11">
        <v>0.56895799999999996</v>
      </c>
      <c r="B1714" s="32" t="s">
        <v>25</v>
      </c>
      <c r="C1714" s="17">
        <v>-26.166699999999999</v>
      </c>
      <c r="D1714" s="17">
        <v>34.0167</v>
      </c>
      <c r="E1714" s="40" t="s">
        <v>26</v>
      </c>
      <c r="F1714" s="18">
        <v>-43.3</v>
      </c>
      <c r="G1714" s="17">
        <v>-40.5</v>
      </c>
      <c r="H1714" s="17">
        <v>-34.700000000000003</v>
      </c>
      <c r="I1714" s="17">
        <v>-32</v>
      </c>
      <c r="J1714" s="17">
        <v>-30.7</v>
      </c>
      <c r="K1714" s="30">
        <v>-27.3</v>
      </c>
      <c r="L1714" s="10">
        <f t="shared" si="342"/>
        <v>-26.166699999999999</v>
      </c>
      <c r="M1714" s="52" t="str">
        <f t="shared" si="343"/>
        <v>mid latitude</v>
      </c>
      <c r="N1714" s="83" t="s">
        <v>8</v>
      </c>
      <c r="O1714" s="34" t="s">
        <v>8</v>
      </c>
      <c r="P1714" s="34" t="s">
        <v>8</v>
      </c>
      <c r="Q1714" s="34" t="s">
        <v>8</v>
      </c>
      <c r="R1714" s="34" t="s">
        <v>8</v>
      </c>
      <c r="S1714" s="42" t="s">
        <v>8</v>
      </c>
      <c r="T1714" s="10" t="s">
        <v>8</v>
      </c>
      <c r="U1714" s="11" t="s">
        <v>8</v>
      </c>
      <c r="V1714" s="11" t="s">
        <v>8</v>
      </c>
      <c r="W1714" s="11" t="s">
        <v>8</v>
      </c>
      <c r="X1714" s="11" t="s">
        <v>8</v>
      </c>
      <c r="Y1714" s="12" t="s">
        <v>8</v>
      </c>
      <c r="Z1714" s="10">
        <f t="shared" si="346"/>
        <v>0.65674633946421579</v>
      </c>
      <c r="AA1714" s="11" t="s">
        <v>8</v>
      </c>
      <c r="AB1714" s="11">
        <f t="shared" si="341"/>
        <v>-0.18260233918128657</v>
      </c>
      <c r="AC1714" s="11" t="s">
        <v>8</v>
      </c>
      <c r="AD1714" s="9">
        <v>26.11</v>
      </c>
      <c r="AE1714" s="10">
        <v>20.284426726647101</v>
      </c>
      <c r="AF1714" s="11">
        <v>26.085592204793699</v>
      </c>
      <c r="AG1714" s="12">
        <v>33.038940296963197</v>
      </c>
      <c r="AH1714" s="10" t="s">
        <v>8</v>
      </c>
      <c r="AI1714" s="11" t="s">
        <v>8</v>
      </c>
      <c r="AJ1714" s="11" t="s">
        <v>8</v>
      </c>
      <c r="AK1714" s="11" t="s">
        <v>8</v>
      </c>
      <c r="AL1714" s="11" t="s">
        <v>8</v>
      </c>
      <c r="AM1714" s="11" t="s">
        <v>8</v>
      </c>
      <c r="AN1714" s="3" t="str">
        <f t="shared" si="344"/>
        <v>n/a</v>
      </c>
      <c r="AO1714" s="3" t="str">
        <f t="shared" si="345"/>
        <v>n/a</v>
      </c>
      <c r="AP1714" s="3" t="s">
        <v>8</v>
      </c>
      <c r="AQ1714" s="124"/>
      <c r="AR1714" s="4"/>
      <c r="AS1714" s="3"/>
    </row>
    <row r="1715" spans="1:45" ht="15" customHeight="1">
      <c r="A1715" s="11">
        <v>0.57436699999999996</v>
      </c>
      <c r="B1715" s="32" t="s">
        <v>25</v>
      </c>
      <c r="C1715" s="17">
        <v>-26.166699999999999</v>
      </c>
      <c r="D1715" s="17">
        <v>34.0167</v>
      </c>
      <c r="E1715" s="40" t="s">
        <v>26</v>
      </c>
      <c r="F1715" s="18">
        <v>-43.3</v>
      </c>
      <c r="G1715" s="17">
        <v>-40.5</v>
      </c>
      <c r="H1715" s="17">
        <v>-34.700000000000003</v>
      </c>
      <c r="I1715" s="17">
        <v>-32</v>
      </c>
      <c r="J1715" s="17">
        <v>-30.7</v>
      </c>
      <c r="K1715" s="30">
        <v>-27.3</v>
      </c>
      <c r="L1715" s="10">
        <f t="shared" si="342"/>
        <v>-26.166699999999999</v>
      </c>
      <c r="M1715" s="52" t="str">
        <f t="shared" si="343"/>
        <v>mid latitude</v>
      </c>
      <c r="N1715" s="83" t="s">
        <v>8</v>
      </c>
      <c r="O1715" s="34" t="s">
        <v>8</v>
      </c>
      <c r="P1715" s="34" t="s">
        <v>8</v>
      </c>
      <c r="Q1715" s="34" t="s">
        <v>8</v>
      </c>
      <c r="R1715" s="34" t="s">
        <v>8</v>
      </c>
      <c r="S1715" s="42" t="s">
        <v>8</v>
      </c>
      <c r="T1715" s="10" t="s">
        <v>8</v>
      </c>
      <c r="U1715" s="11" t="s">
        <v>8</v>
      </c>
      <c r="V1715" s="11" t="s">
        <v>8</v>
      </c>
      <c r="W1715" s="11" t="s">
        <v>8</v>
      </c>
      <c r="X1715" s="11" t="s">
        <v>8</v>
      </c>
      <c r="Y1715" s="12" t="s">
        <v>8</v>
      </c>
      <c r="Z1715" s="10">
        <f t="shared" si="346"/>
        <v>0.66969521050840564</v>
      </c>
      <c r="AA1715" s="11" t="s">
        <v>8</v>
      </c>
      <c r="AB1715" s="11">
        <f t="shared" si="341"/>
        <v>-0.17412280701754385</v>
      </c>
      <c r="AC1715" s="11" t="s">
        <v>8</v>
      </c>
      <c r="AD1715" s="9">
        <v>26.69</v>
      </c>
      <c r="AE1715" s="10">
        <v>21.081264635352198</v>
      </c>
      <c r="AF1715" s="11">
        <v>26.889692595204799</v>
      </c>
      <c r="AG1715" s="12">
        <v>33.9782936408401</v>
      </c>
      <c r="AH1715" s="10" t="s">
        <v>8</v>
      </c>
      <c r="AI1715" s="11" t="s">
        <v>8</v>
      </c>
      <c r="AJ1715" s="11" t="s">
        <v>8</v>
      </c>
      <c r="AK1715" s="11" t="s">
        <v>8</v>
      </c>
      <c r="AL1715" s="11" t="s">
        <v>8</v>
      </c>
      <c r="AM1715" s="11" t="s">
        <v>8</v>
      </c>
      <c r="AN1715" s="3" t="str">
        <f t="shared" si="344"/>
        <v>n/a</v>
      </c>
      <c r="AO1715" s="3" t="str">
        <f t="shared" si="345"/>
        <v>n/a</v>
      </c>
      <c r="AP1715" s="3" t="s">
        <v>8</v>
      </c>
      <c r="AQ1715" s="124"/>
      <c r="AR1715" s="4"/>
      <c r="AS1715" s="3"/>
    </row>
    <row r="1716" spans="1:45" ht="15" customHeight="1">
      <c r="A1716" s="11">
        <v>0.57911699999999999</v>
      </c>
      <c r="B1716" s="32" t="s">
        <v>25</v>
      </c>
      <c r="C1716" s="17">
        <v>-26.166699999999999</v>
      </c>
      <c r="D1716" s="17">
        <v>34.0167</v>
      </c>
      <c r="E1716" s="40" t="s">
        <v>26</v>
      </c>
      <c r="F1716" s="18">
        <v>-43.3</v>
      </c>
      <c r="G1716" s="17">
        <v>-40.5</v>
      </c>
      <c r="H1716" s="17">
        <v>-34.700000000000003</v>
      </c>
      <c r="I1716" s="17">
        <v>-32</v>
      </c>
      <c r="J1716" s="17">
        <v>-30.7</v>
      </c>
      <c r="K1716" s="30">
        <v>-27.3</v>
      </c>
      <c r="L1716" s="10">
        <f t="shared" si="342"/>
        <v>-26.166699999999999</v>
      </c>
      <c r="M1716" s="52" t="str">
        <f t="shared" si="343"/>
        <v>mid latitude</v>
      </c>
      <c r="N1716" s="83" t="s">
        <v>8</v>
      </c>
      <c r="O1716" s="34" t="s">
        <v>8</v>
      </c>
      <c r="P1716" s="34" t="s">
        <v>8</v>
      </c>
      <c r="Q1716" s="34" t="s">
        <v>8</v>
      </c>
      <c r="R1716" s="34" t="s">
        <v>8</v>
      </c>
      <c r="S1716" s="42" t="s">
        <v>8</v>
      </c>
      <c r="T1716" s="10" t="s">
        <v>8</v>
      </c>
      <c r="U1716" s="11" t="s">
        <v>8</v>
      </c>
      <c r="V1716" s="11" t="s">
        <v>8</v>
      </c>
      <c r="W1716" s="11" t="s">
        <v>8</v>
      </c>
      <c r="X1716" s="11" t="s">
        <v>8</v>
      </c>
      <c r="Y1716" s="12" t="s">
        <v>8</v>
      </c>
      <c r="Z1716" s="10">
        <f t="shared" si="346"/>
        <v>0.67104923556344609</v>
      </c>
      <c r="AA1716" s="11" t="s">
        <v>8</v>
      </c>
      <c r="AB1716" s="11">
        <f t="shared" si="341"/>
        <v>-0.17324561403508779</v>
      </c>
      <c r="AC1716" s="11" t="s">
        <v>8</v>
      </c>
      <c r="AD1716" s="9">
        <v>26.75</v>
      </c>
      <c r="AE1716" s="10">
        <v>21.175582449393801</v>
      </c>
      <c r="AF1716" s="11">
        <v>26.959353713034599</v>
      </c>
      <c r="AG1716" s="12">
        <v>34.089527981131397</v>
      </c>
      <c r="AH1716" s="10" t="s">
        <v>8</v>
      </c>
      <c r="AI1716" s="11" t="s">
        <v>8</v>
      </c>
      <c r="AJ1716" s="11" t="s">
        <v>8</v>
      </c>
      <c r="AK1716" s="11" t="s">
        <v>8</v>
      </c>
      <c r="AL1716" s="11" t="s">
        <v>8</v>
      </c>
      <c r="AM1716" s="11" t="s">
        <v>8</v>
      </c>
      <c r="AN1716" s="3" t="str">
        <f t="shared" si="344"/>
        <v>n/a</v>
      </c>
      <c r="AO1716" s="3" t="str">
        <f t="shared" si="345"/>
        <v>n/a</v>
      </c>
      <c r="AP1716" s="3" t="s">
        <v>8</v>
      </c>
      <c r="AQ1716" s="124"/>
      <c r="AR1716" s="4"/>
      <c r="AS1716" s="3"/>
    </row>
    <row r="1717" spans="1:45" ht="15" customHeight="1">
      <c r="A1717" s="11">
        <v>0.58268700000000007</v>
      </c>
      <c r="B1717" s="32" t="s">
        <v>25</v>
      </c>
      <c r="C1717" s="17">
        <v>-26.166699999999999</v>
      </c>
      <c r="D1717" s="17">
        <v>34.0167</v>
      </c>
      <c r="E1717" s="40" t="s">
        <v>26</v>
      </c>
      <c r="F1717" s="18">
        <v>-43.3</v>
      </c>
      <c r="G1717" s="17">
        <v>-40.5</v>
      </c>
      <c r="H1717" s="17">
        <v>-34.700000000000003</v>
      </c>
      <c r="I1717" s="17">
        <v>-32</v>
      </c>
      <c r="J1717" s="17">
        <v>-30.7</v>
      </c>
      <c r="K1717" s="30">
        <v>-27.3</v>
      </c>
      <c r="L1717" s="10">
        <f t="shared" si="342"/>
        <v>-26.166699999999999</v>
      </c>
      <c r="M1717" s="52" t="str">
        <f t="shared" si="343"/>
        <v>mid latitude</v>
      </c>
      <c r="N1717" s="83" t="s">
        <v>8</v>
      </c>
      <c r="O1717" s="34" t="s">
        <v>8</v>
      </c>
      <c r="P1717" s="34" t="s">
        <v>8</v>
      </c>
      <c r="Q1717" s="34" t="s">
        <v>8</v>
      </c>
      <c r="R1717" s="34" t="s">
        <v>8</v>
      </c>
      <c r="S1717" s="42" t="s">
        <v>8</v>
      </c>
      <c r="T1717" s="10" t="s">
        <v>8</v>
      </c>
      <c r="U1717" s="11" t="s">
        <v>8</v>
      </c>
      <c r="V1717" s="11" t="s">
        <v>8</v>
      </c>
      <c r="W1717" s="11" t="s">
        <v>8</v>
      </c>
      <c r="X1717" s="11" t="s">
        <v>8</v>
      </c>
      <c r="Y1717" s="12" t="s">
        <v>8</v>
      </c>
      <c r="Z1717" s="10">
        <f t="shared" si="346"/>
        <v>0.63886538337634446</v>
      </c>
      <c r="AA1717" s="11" t="s">
        <v>8</v>
      </c>
      <c r="AB1717" s="11">
        <f t="shared" si="341"/>
        <v>-0.19459064327485384</v>
      </c>
      <c r="AC1717" s="11" t="s">
        <v>8</v>
      </c>
      <c r="AD1717" s="9">
        <v>25.29</v>
      </c>
      <c r="AE1717" s="10">
        <v>19.193600013883199</v>
      </c>
      <c r="AF1717" s="11">
        <v>24.986027356209899</v>
      </c>
      <c r="AG1717" s="12">
        <v>31.6474453774163</v>
      </c>
      <c r="AH1717" s="10" t="s">
        <v>8</v>
      </c>
      <c r="AI1717" s="11" t="s">
        <v>8</v>
      </c>
      <c r="AJ1717" s="11" t="s">
        <v>8</v>
      </c>
      <c r="AK1717" s="11" t="s">
        <v>8</v>
      </c>
      <c r="AL1717" s="11" t="s">
        <v>8</v>
      </c>
      <c r="AM1717" s="11" t="s">
        <v>8</v>
      </c>
      <c r="AN1717" s="3" t="str">
        <f t="shared" si="344"/>
        <v>n/a</v>
      </c>
      <c r="AO1717" s="3" t="str">
        <f t="shared" si="345"/>
        <v>n/a</v>
      </c>
      <c r="AP1717" s="3" t="s">
        <v>8</v>
      </c>
      <c r="AQ1717" s="124"/>
      <c r="AR1717" s="4"/>
      <c r="AS1717" s="3"/>
    </row>
    <row r="1718" spans="1:45" ht="15" customHeight="1">
      <c r="A1718" s="11">
        <v>0.58565</v>
      </c>
      <c r="B1718" s="32" t="s">
        <v>25</v>
      </c>
      <c r="C1718" s="17">
        <v>-26.166699999999999</v>
      </c>
      <c r="D1718" s="17">
        <v>34.0167</v>
      </c>
      <c r="E1718" s="40" t="s">
        <v>26</v>
      </c>
      <c r="F1718" s="18">
        <v>-43.3</v>
      </c>
      <c r="G1718" s="17">
        <v>-40.5</v>
      </c>
      <c r="H1718" s="17">
        <v>-34.700000000000003</v>
      </c>
      <c r="I1718" s="17">
        <v>-32</v>
      </c>
      <c r="J1718" s="17">
        <v>-30.7</v>
      </c>
      <c r="K1718" s="30">
        <v>-27.3</v>
      </c>
      <c r="L1718" s="10">
        <f t="shared" si="342"/>
        <v>-26.166699999999999</v>
      </c>
      <c r="M1718" s="52" t="str">
        <f t="shared" si="343"/>
        <v>mid latitude</v>
      </c>
      <c r="N1718" s="83" t="s">
        <v>8</v>
      </c>
      <c r="O1718" s="34" t="s">
        <v>8</v>
      </c>
      <c r="P1718" s="34" t="s">
        <v>8</v>
      </c>
      <c r="Q1718" s="34" t="s">
        <v>8</v>
      </c>
      <c r="R1718" s="34" t="s">
        <v>8</v>
      </c>
      <c r="S1718" s="42" t="s">
        <v>8</v>
      </c>
      <c r="T1718" s="10" t="s">
        <v>8</v>
      </c>
      <c r="U1718" s="11" t="s">
        <v>8</v>
      </c>
      <c r="V1718" s="11" t="s">
        <v>8</v>
      </c>
      <c r="W1718" s="11" t="s">
        <v>8</v>
      </c>
      <c r="X1718" s="11" t="s">
        <v>8</v>
      </c>
      <c r="Y1718" s="12" t="s">
        <v>8</v>
      </c>
      <c r="Z1718" s="10">
        <f t="shared" ref="Z1718:Z1749" si="347">10^((AD1718-38.6)/68.4)</f>
        <v>0.63671835316953207</v>
      </c>
      <c r="AA1718" s="11" t="s">
        <v>8</v>
      </c>
      <c r="AB1718" s="11">
        <f t="shared" si="341"/>
        <v>-0.19605263157894734</v>
      </c>
      <c r="AC1718" s="11" t="s">
        <v>8</v>
      </c>
      <c r="AD1718" s="9">
        <v>25.19</v>
      </c>
      <c r="AE1718" s="10">
        <v>19.045048163261001</v>
      </c>
      <c r="AF1718" s="11">
        <v>24.863052722821902</v>
      </c>
      <c r="AG1718" s="12">
        <v>31.509503907307302</v>
      </c>
      <c r="AH1718" s="10" t="s">
        <v>8</v>
      </c>
      <c r="AI1718" s="11" t="s">
        <v>8</v>
      </c>
      <c r="AJ1718" s="11" t="s">
        <v>8</v>
      </c>
      <c r="AK1718" s="11" t="s">
        <v>8</v>
      </c>
      <c r="AL1718" s="11" t="s">
        <v>8</v>
      </c>
      <c r="AM1718" s="11" t="s">
        <v>8</v>
      </c>
      <c r="AN1718" s="3" t="str">
        <f t="shared" si="344"/>
        <v>n/a</v>
      </c>
      <c r="AO1718" s="3" t="str">
        <f t="shared" si="345"/>
        <v>n/a</v>
      </c>
      <c r="AP1718" s="3" t="s">
        <v>8</v>
      </c>
      <c r="AQ1718" s="124"/>
      <c r="AR1718" s="4"/>
      <c r="AS1718" s="3"/>
    </row>
    <row r="1719" spans="1:45" ht="15" customHeight="1">
      <c r="A1719" s="11">
        <v>0.58862099999999995</v>
      </c>
      <c r="B1719" s="32" t="s">
        <v>25</v>
      </c>
      <c r="C1719" s="17">
        <v>-26.166699999999999</v>
      </c>
      <c r="D1719" s="17">
        <v>34.0167</v>
      </c>
      <c r="E1719" s="40" t="s">
        <v>26</v>
      </c>
      <c r="F1719" s="18">
        <v>-43.3</v>
      </c>
      <c r="G1719" s="17">
        <v>-40.5</v>
      </c>
      <c r="H1719" s="17">
        <v>-34.700000000000003</v>
      </c>
      <c r="I1719" s="17">
        <v>-32</v>
      </c>
      <c r="J1719" s="17">
        <v>-30.7</v>
      </c>
      <c r="K1719" s="30">
        <v>-27.3</v>
      </c>
      <c r="L1719" s="10">
        <f t="shared" si="342"/>
        <v>-26.166699999999999</v>
      </c>
      <c r="M1719" s="52" t="str">
        <f t="shared" si="343"/>
        <v>mid latitude</v>
      </c>
      <c r="N1719" s="83" t="s">
        <v>8</v>
      </c>
      <c r="O1719" s="34" t="s">
        <v>8</v>
      </c>
      <c r="P1719" s="34" t="s">
        <v>8</v>
      </c>
      <c r="Q1719" s="34" t="s">
        <v>8</v>
      </c>
      <c r="R1719" s="34" t="s">
        <v>8</v>
      </c>
      <c r="S1719" s="42" t="s">
        <v>8</v>
      </c>
      <c r="T1719" s="10" t="s">
        <v>8</v>
      </c>
      <c r="U1719" s="11" t="s">
        <v>8</v>
      </c>
      <c r="V1719" s="11" t="s">
        <v>8</v>
      </c>
      <c r="W1719" s="11" t="s">
        <v>8</v>
      </c>
      <c r="X1719" s="11" t="s">
        <v>8</v>
      </c>
      <c r="Y1719" s="12" t="s">
        <v>8</v>
      </c>
      <c r="Z1719" s="10">
        <f t="shared" si="347"/>
        <v>0.64383106820026192</v>
      </c>
      <c r="AA1719" s="11" t="s">
        <v>8</v>
      </c>
      <c r="AB1719" s="11">
        <f t="shared" si="341"/>
        <v>-0.19122807017543864</v>
      </c>
      <c r="AC1719" s="11" t="s">
        <v>8</v>
      </c>
      <c r="AD1719" s="9">
        <v>25.52</v>
      </c>
      <c r="AE1719" s="10">
        <v>19.5479143529185</v>
      </c>
      <c r="AF1719" s="11">
        <v>25.277805937423</v>
      </c>
      <c r="AG1719" s="12">
        <v>32.008854457800098</v>
      </c>
      <c r="AH1719" s="10" t="s">
        <v>8</v>
      </c>
      <c r="AI1719" s="11" t="s">
        <v>8</v>
      </c>
      <c r="AJ1719" s="11" t="s">
        <v>8</v>
      </c>
      <c r="AK1719" s="11" t="s">
        <v>8</v>
      </c>
      <c r="AL1719" s="11" t="s">
        <v>8</v>
      </c>
      <c r="AM1719" s="11" t="s">
        <v>8</v>
      </c>
      <c r="AN1719" s="3" t="str">
        <f t="shared" si="344"/>
        <v>n/a</v>
      </c>
      <c r="AO1719" s="3" t="str">
        <f t="shared" si="345"/>
        <v>n/a</v>
      </c>
      <c r="AP1719" s="3" t="s">
        <v>8</v>
      </c>
      <c r="AQ1719" s="124"/>
      <c r="AR1719" s="4"/>
      <c r="AS1719" s="3"/>
    </row>
    <row r="1720" spans="1:45" ht="15" customHeight="1">
      <c r="A1720" s="11">
        <v>0.59159200000000001</v>
      </c>
      <c r="B1720" s="32" t="s">
        <v>25</v>
      </c>
      <c r="C1720" s="17">
        <v>-26.166699999999999</v>
      </c>
      <c r="D1720" s="17">
        <v>34.0167</v>
      </c>
      <c r="E1720" s="40" t="s">
        <v>26</v>
      </c>
      <c r="F1720" s="18">
        <v>-43.3</v>
      </c>
      <c r="G1720" s="17">
        <v>-40.5</v>
      </c>
      <c r="H1720" s="17">
        <v>-34.700000000000003</v>
      </c>
      <c r="I1720" s="17">
        <v>-32</v>
      </c>
      <c r="J1720" s="17">
        <v>-30.7</v>
      </c>
      <c r="K1720" s="30">
        <v>-27.3</v>
      </c>
      <c r="L1720" s="10">
        <f t="shared" si="342"/>
        <v>-26.166699999999999</v>
      </c>
      <c r="M1720" s="52" t="str">
        <f t="shared" si="343"/>
        <v>mid latitude</v>
      </c>
      <c r="N1720" s="83" t="s">
        <v>8</v>
      </c>
      <c r="O1720" s="34" t="s">
        <v>8</v>
      </c>
      <c r="P1720" s="34" t="s">
        <v>8</v>
      </c>
      <c r="Q1720" s="34" t="s">
        <v>8</v>
      </c>
      <c r="R1720" s="34" t="s">
        <v>8</v>
      </c>
      <c r="S1720" s="42" t="s">
        <v>8</v>
      </c>
      <c r="T1720" s="10" t="s">
        <v>8</v>
      </c>
      <c r="U1720" s="11" t="s">
        <v>8</v>
      </c>
      <c r="V1720" s="11" t="s">
        <v>8</v>
      </c>
      <c r="W1720" s="11" t="s">
        <v>8</v>
      </c>
      <c r="X1720" s="11" t="s">
        <v>8</v>
      </c>
      <c r="Y1720" s="12" t="s">
        <v>8</v>
      </c>
      <c r="Z1720" s="10">
        <f t="shared" si="347"/>
        <v>0.64469859707477772</v>
      </c>
      <c r="AA1720" s="11" t="s">
        <v>8</v>
      </c>
      <c r="AB1720" s="11">
        <f t="shared" si="341"/>
        <v>-0.19064327485380117</v>
      </c>
      <c r="AC1720" s="11" t="s">
        <v>8</v>
      </c>
      <c r="AD1720" s="9">
        <v>25.56</v>
      </c>
      <c r="AE1720" s="10">
        <v>19.554790536425699</v>
      </c>
      <c r="AF1720" s="11">
        <v>25.3527840635623</v>
      </c>
      <c r="AG1720" s="12">
        <v>32.016273314071697</v>
      </c>
      <c r="AH1720" s="10" t="s">
        <v>8</v>
      </c>
      <c r="AI1720" s="11" t="s">
        <v>8</v>
      </c>
      <c r="AJ1720" s="11" t="s">
        <v>8</v>
      </c>
      <c r="AK1720" s="11" t="s">
        <v>8</v>
      </c>
      <c r="AL1720" s="11" t="s">
        <v>8</v>
      </c>
      <c r="AM1720" s="11" t="s">
        <v>8</v>
      </c>
      <c r="AN1720" s="3" t="str">
        <f t="shared" si="344"/>
        <v>n/a</v>
      </c>
      <c r="AO1720" s="3" t="str">
        <f t="shared" si="345"/>
        <v>n/a</v>
      </c>
      <c r="AP1720" s="3" t="s">
        <v>8</v>
      </c>
      <c r="AQ1720" s="124"/>
      <c r="AR1720" s="4"/>
      <c r="AS1720" s="3"/>
    </row>
    <row r="1721" spans="1:45" ht="15" customHeight="1">
      <c r="A1721" s="11">
        <v>0.59456399999999998</v>
      </c>
      <c r="B1721" s="32" t="s">
        <v>25</v>
      </c>
      <c r="C1721" s="17">
        <v>-26.166699999999999</v>
      </c>
      <c r="D1721" s="17">
        <v>34.0167</v>
      </c>
      <c r="E1721" s="40" t="s">
        <v>26</v>
      </c>
      <c r="F1721" s="18">
        <v>-43.3</v>
      </c>
      <c r="G1721" s="17">
        <v>-40.5</v>
      </c>
      <c r="H1721" s="17">
        <v>-34.700000000000003</v>
      </c>
      <c r="I1721" s="17">
        <v>-32</v>
      </c>
      <c r="J1721" s="17">
        <v>-30.7</v>
      </c>
      <c r="K1721" s="30">
        <v>-27.3</v>
      </c>
      <c r="L1721" s="10">
        <f t="shared" si="342"/>
        <v>-26.166699999999999</v>
      </c>
      <c r="M1721" s="52" t="str">
        <f t="shared" si="343"/>
        <v>mid latitude</v>
      </c>
      <c r="N1721" s="83" t="s">
        <v>8</v>
      </c>
      <c r="O1721" s="34" t="s">
        <v>8</v>
      </c>
      <c r="P1721" s="34" t="s">
        <v>8</v>
      </c>
      <c r="Q1721" s="34" t="s">
        <v>8</v>
      </c>
      <c r="R1721" s="34" t="s">
        <v>8</v>
      </c>
      <c r="S1721" s="42" t="s">
        <v>8</v>
      </c>
      <c r="T1721" s="10" t="s">
        <v>8</v>
      </c>
      <c r="U1721" s="11" t="s">
        <v>8</v>
      </c>
      <c r="V1721" s="11" t="s">
        <v>8</v>
      </c>
      <c r="W1721" s="11" t="s">
        <v>8</v>
      </c>
      <c r="X1721" s="11" t="s">
        <v>8</v>
      </c>
      <c r="Y1721" s="12" t="s">
        <v>8</v>
      </c>
      <c r="Z1721" s="10">
        <f t="shared" si="347"/>
        <v>0.63843539892758649</v>
      </c>
      <c r="AA1721" s="11" t="s">
        <v>8</v>
      </c>
      <c r="AB1721" s="11">
        <f t="shared" si="341"/>
        <v>-0.19488304093567257</v>
      </c>
      <c r="AC1721" s="11" t="s">
        <v>8</v>
      </c>
      <c r="AD1721" s="9">
        <v>25.27</v>
      </c>
      <c r="AE1721" s="10">
        <v>19.167950268606202</v>
      </c>
      <c r="AF1721" s="11">
        <v>24.9710240712974</v>
      </c>
      <c r="AG1721" s="12">
        <v>31.564959475458501</v>
      </c>
      <c r="AH1721" s="10" t="s">
        <v>8</v>
      </c>
      <c r="AI1721" s="11" t="s">
        <v>8</v>
      </c>
      <c r="AJ1721" s="11" t="s">
        <v>8</v>
      </c>
      <c r="AK1721" s="11" t="s">
        <v>8</v>
      </c>
      <c r="AL1721" s="11" t="s">
        <v>8</v>
      </c>
      <c r="AM1721" s="11" t="s">
        <v>8</v>
      </c>
      <c r="AN1721" s="3" t="str">
        <f t="shared" si="344"/>
        <v>n/a</v>
      </c>
      <c r="AO1721" s="3" t="str">
        <f t="shared" si="345"/>
        <v>n/a</v>
      </c>
      <c r="AP1721" s="3" t="s">
        <v>8</v>
      </c>
      <c r="AQ1721" s="124"/>
      <c r="AR1721" s="4"/>
      <c r="AS1721" s="3"/>
    </row>
    <row r="1722" spans="1:45" ht="15" customHeight="1">
      <c r="A1722" s="11">
        <v>0.59753499999999993</v>
      </c>
      <c r="B1722" s="32" t="s">
        <v>25</v>
      </c>
      <c r="C1722" s="17">
        <v>-26.166699999999999</v>
      </c>
      <c r="D1722" s="17">
        <v>34.0167</v>
      </c>
      <c r="E1722" s="40" t="s">
        <v>26</v>
      </c>
      <c r="F1722" s="18">
        <v>-43.3</v>
      </c>
      <c r="G1722" s="17">
        <v>-40.5</v>
      </c>
      <c r="H1722" s="17">
        <v>-34.700000000000003</v>
      </c>
      <c r="I1722" s="17">
        <v>-32</v>
      </c>
      <c r="J1722" s="17">
        <v>-30.7</v>
      </c>
      <c r="K1722" s="30">
        <v>-27.3</v>
      </c>
      <c r="L1722" s="10">
        <f t="shared" si="342"/>
        <v>-26.166699999999999</v>
      </c>
      <c r="M1722" s="52" t="str">
        <f t="shared" si="343"/>
        <v>mid latitude</v>
      </c>
      <c r="N1722" s="83" t="s">
        <v>8</v>
      </c>
      <c r="O1722" s="34" t="s">
        <v>8</v>
      </c>
      <c r="P1722" s="34" t="s">
        <v>8</v>
      </c>
      <c r="Q1722" s="34" t="s">
        <v>8</v>
      </c>
      <c r="R1722" s="34" t="s">
        <v>8</v>
      </c>
      <c r="S1722" s="42" t="s">
        <v>8</v>
      </c>
      <c r="T1722" s="10" t="s">
        <v>8</v>
      </c>
      <c r="U1722" s="11" t="s">
        <v>8</v>
      </c>
      <c r="V1722" s="11" t="s">
        <v>8</v>
      </c>
      <c r="W1722" s="11" t="s">
        <v>8</v>
      </c>
      <c r="X1722" s="11" t="s">
        <v>8</v>
      </c>
      <c r="Y1722" s="12" t="s">
        <v>8</v>
      </c>
      <c r="Z1722" s="10">
        <f t="shared" si="347"/>
        <v>0.64274829854696569</v>
      </c>
      <c r="AA1722" s="11" t="s">
        <v>8</v>
      </c>
      <c r="AB1722" s="11">
        <f t="shared" si="341"/>
        <v>-0.19195906432748538</v>
      </c>
      <c r="AC1722" s="11" t="s">
        <v>8</v>
      </c>
      <c r="AD1722" s="9">
        <v>25.47</v>
      </c>
      <c r="AE1722" s="10">
        <v>19.4078554484989</v>
      </c>
      <c r="AF1722" s="11">
        <v>25.2376992423576</v>
      </c>
      <c r="AG1722" s="12">
        <v>31.882971024000799</v>
      </c>
      <c r="AH1722" s="10" t="s">
        <v>8</v>
      </c>
      <c r="AI1722" s="11" t="s">
        <v>8</v>
      </c>
      <c r="AJ1722" s="11" t="s">
        <v>8</v>
      </c>
      <c r="AK1722" s="11" t="s">
        <v>8</v>
      </c>
      <c r="AL1722" s="11" t="s">
        <v>8</v>
      </c>
      <c r="AM1722" s="11" t="s">
        <v>8</v>
      </c>
      <c r="AN1722" s="3" t="str">
        <f t="shared" si="344"/>
        <v>n/a</v>
      </c>
      <c r="AO1722" s="3" t="str">
        <f t="shared" si="345"/>
        <v>n/a</v>
      </c>
      <c r="AP1722" s="3" t="s">
        <v>8</v>
      </c>
      <c r="AQ1722" s="124"/>
      <c r="AR1722" s="4"/>
      <c r="AS1722" s="3"/>
    </row>
    <row r="1723" spans="1:45" ht="15" customHeight="1">
      <c r="A1723" s="11">
        <v>0.60050599999999998</v>
      </c>
      <c r="B1723" s="32" t="s">
        <v>25</v>
      </c>
      <c r="C1723" s="17">
        <v>-26.166699999999999</v>
      </c>
      <c r="D1723" s="17">
        <v>34.0167</v>
      </c>
      <c r="E1723" s="40" t="s">
        <v>26</v>
      </c>
      <c r="F1723" s="18">
        <v>-43.3</v>
      </c>
      <c r="G1723" s="17">
        <v>-40.5</v>
      </c>
      <c r="H1723" s="17">
        <v>-34.700000000000003</v>
      </c>
      <c r="I1723" s="17">
        <v>-32</v>
      </c>
      <c r="J1723" s="17">
        <v>-30.7</v>
      </c>
      <c r="K1723" s="30">
        <v>-27.3</v>
      </c>
      <c r="L1723" s="10">
        <f t="shared" si="342"/>
        <v>-26.166699999999999</v>
      </c>
      <c r="M1723" s="52" t="str">
        <f t="shared" si="343"/>
        <v>mid latitude</v>
      </c>
      <c r="N1723" s="83" t="s">
        <v>8</v>
      </c>
      <c r="O1723" s="34" t="s">
        <v>8</v>
      </c>
      <c r="P1723" s="34" t="s">
        <v>8</v>
      </c>
      <c r="Q1723" s="34" t="s">
        <v>8</v>
      </c>
      <c r="R1723" s="34" t="s">
        <v>8</v>
      </c>
      <c r="S1723" s="42" t="s">
        <v>8</v>
      </c>
      <c r="T1723" s="10" t="s">
        <v>8</v>
      </c>
      <c r="U1723" s="11" t="s">
        <v>8</v>
      </c>
      <c r="V1723" s="11" t="s">
        <v>8</v>
      </c>
      <c r="W1723" s="11" t="s">
        <v>8</v>
      </c>
      <c r="X1723" s="11" t="s">
        <v>8</v>
      </c>
      <c r="Y1723" s="12" t="s">
        <v>8</v>
      </c>
      <c r="Z1723" s="10">
        <f t="shared" si="347"/>
        <v>0.65058507141768618</v>
      </c>
      <c r="AA1723" s="11" t="s">
        <v>8</v>
      </c>
      <c r="AB1723" s="11">
        <f t="shared" si="341"/>
        <v>-0.18669590643274853</v>
      </c>
      <c r="AC1723" s="11" t="s">
        <v>8</v>
      </c>
      <c r="AD1723" s="9">
        <v>25.83</v>
      </c>
      <c r="AE1723" s="10">
        <v>19.9363305367085</v>
      </c>
      <c r="AF1723" s="11">
        <v>25.720462343951201</v>
      </c>
      <c r="AG1723" s="12">
        <v>32.4957161813672</v>
      </c>
      <c r="AH1723" s="10" t="s">
        <v>8</v>
      </c>
      <c r="AI1723" s="11" t="s">
        <v>8</v>
      </c>
      <c r="AJ1723" s="11" t="s">
        <v>8</v>
      </c>
      <c r="AK1723" s="11" t="s">
        <v>8</v>
      </c>
      <c r="AL1723" s="11" t="s">
        <v>8</v>
      </c>
      <c r="AM1723" s="11" t="s">
        <v>8</v>
      </c>
      <c r="AN1723" s="3" t="str">
        <f t="shared" si="344"/>
        <v>n/a</v>
      </c>
      <c r="AO1723" s="3" t="str">
        <f t="shared" si="345"/>
        <v>n/a</v>
      </c>
      <c r="AP1723" s="3" t="s">
        <v>8</v>
      </c>
      <c r="AQ1723" s="124"/>
      <c r="AR1723" s="4"/>
      <c r="AS1723" s="3"/>
    </row>
    <row r="1724" spans="1:45" ht="15" customHeight="1">
      <c r="A1724" s="11">
        <v>0.60347699999999993</v>
      </c>
      <c r="B1724" s="32" t="s">
        <v>25</v>
      </c>
      <c r="C1724" s="17">
        <v>-26.166699999999999</v>
      </c>
      <c r="D1724" s="17">
        <v>34.0167</v>
      </c>
      <c r="E1724" s="40" t="s">
        <v>26</v>
      </c>
      <c r="F1724" s="18">
        <v>-43.3</v>
      </c>
      <c r="G1724" s="17">
        <v>-40.5</v>
      </c>
      <c r="H1724" s="17">
        <v>-34.700000000000003</v>
      </c>
      <c r="I1724" s="17">
        <v>-32</v>
      </c>
      <c r="J1724" s="17">
        <v>-30.7</v>
      </c>
      <c r="K1724" s="30">
        <v>-27.3</v>
      </c>
      <c r="L1724" s="10">
        <f t="shared" si="342"/>
        <v>-26.166699999999999</v>
      </c>
      <c r="M1724" s="52" t="str">
        <f t="shared" si="343"/>
        <v>mid latitude</v>
      </c>
      <c r="N1724" s="83" t="s">
        <v>8</v>
      </c>
      <c r="O1724" s="34" t="s">
        <v>8</v>
      </c>
      <c r="P1724" s="34" t="s">
        <v>8</v>
      </c>
      <c r="Q1724" s="34" t="s">
        <v>8</v>
      </c>
      <c r="R1724" s="34" t="s">
        <v>8</v>
      </c>
      <c r="S1724" s="42" t="s">
        <v>8</v>
      </c>
      <c r="T1724" s="10" t="s">
        <v>8</v>
      </c>
      <c r="U1724" s="11" t="s">
        <v>8</v>
      </c>
      <c r="V1724" s="11" t="s">
        <v>8</v>
      </c>
      <c r="W1724" s="11" t="s">
        <v>8</v>
      </c>
      <c r="X1724" s="11" t="s">
        <v>8</v>
      </c>
      <c r="Y1724" s="12" t="s">
        <v>8</v>
      </c>
      <c r="Z1724" s="10">
        <f t="shared" si="347"/>
        <v>0.65014719910439012</v>
      </c>
      <c r="AA1724" s="11" t="s">
        <v>8</v>
      </c>
      <c r="AB1724" s="11">
        <f t="shared" si="341"/>
        <v>-0.18698830409356734</v>
      </c>
      <c r="AC1724" s="11" t="s">
        <v>8</v>
      </c>
      <c r="AD1724" s="9">
        <v>25.81</v>
      </c>
      <c r="AE1724" s="10">
        <v>19.871065854876399</v>
      </c>
      <c r="AF1724" s="11">
        <v>25.6899941381632</v>
      </c>
      <c r="AG1724" s="12">
        <v>32.461893679691002</v>
      </c>
      <c r="AH1724" s="10" t="s">
        <v>8</v>
      </c>
      <c r="AI1724" s="11" t="s">
        <v>8</v>
      </c>
      <c r="AJ1724" s="11" t="s">
        <v>8</v>
      </c>
      <c r="AK1724" s="11" t="s">
        <v>8</v>
      </c>
      <c r="AL1724" s="11" t="s">
        <v>8</v>
      </c>
      <c r="AM1724" s="11" t="s">
        <v>8</v>
      </c>
      <c r="AN1724" s="3" t="str">
        <f t="shared" si="344"/>
        <v>n/a</v>
      </c>
      <c r="AO1724" s="3" t="str">
        <f t="shared" si="345"/>
        <v>n/a</v>
      </c>
      <c r="AP1724" s="3" t="s">
        <v>8</v>
      </c>
      <c r="AQ1724" s="124"/>
      <c r="AR1724" s="4"/>
      <c r="AS1724" s="3"/>
    </row>
    <row r="1725" spans="1:45" ht="15" customHeight="1">
      <c r="A1725" s="11">
        <v>0.60644799999999999</v>
      </c>
      <c r="B1725" s="32" t="s">
        <v>25</v>
      </c>
      <c r="C1725" s="17">
        <v>-26.166699999999999</v>
      </c>
      <c r="D1725" s="17">
        <v>34.0167</v>
      </c>
      <c r="E1725" s="40" t="s">
        <v>26</v>
      </c>
      <c r="F1725" s="18">
        <v>-43.3</v>
      </c>
      <c r="G1725" s="17">
        <v>-40.5</v>
      </c>
      <c r="H1725" s="17">
        <v>-34.700000000000003</v>
      </c>
      <c r="I1725" s="17">
        <v>-32</v>
      </c>
      <c r="J1725" s="17">
        <v>-30.7</v>
      </c>
      <c r="K1725" s="30">
        <v>-27.3</v>
      </c>
      <c r="L1725" s="10">
        <f t="shared" si="342"/>
        <v>-26.166699999999999</v>
      </c>
      <c r="M1725" s="52" t="str">
        <f t="shared" si="343"/>
        <v>mid latitude</v>
      </c>
      <c r="N1725" s="83" t="s">
        <v>8</v>
      </c>
      <c r="O1725" s="34" t="s">
        <v>8</v>
      </c>
      <c r="P1725" s="34" t="s">
        <v>8</v>
      </c>
      <c r="Q1725" s="34" t="s">
        <v>8</v>
      </c>
      <c r="R1725" s="34" t="s">
        <v>8</v>
      </c>
      <c r="S1725" s="42" t="s">
        <v>8</v>
      </c>
      <c r="T1725" s="10" t="s">
        <v>8</v>
      </c>
      <c r="U1725" s="11" t="s">
        <v>8</v>
      </c>
      <c r="V1725" s="11" t="s">
        <v>8</v>
      </c>
      <c r="W1725" s="11" t="s">
        <v>8</v>
      </c>
      <c r="X1725" s="11" t="s">
        <v>8</v>
      </c>
      <c r="Y1725" s="12" t="s">
        <v>8</v>
      </c>
      <c r="Z1725" s="10">
        <f t="shared" si="347"/>
        <v>0.64145137835960186</v>
      </c>
      <c r="AA1725" s="11" t="s">
        <v>8</v>
      </c>
      <c r="AB1725" s="11">
        <f t="shared" si="341"/>
        <v>-0.19283625730994153</v>
      </c>
      <c r="AC1725" s="11" t="s">
        <v>8</v>
      </c>
      <c r="AD1725" s="9">
        <v>25.41</v>
      </c>
      <c r="AE1725" s="10">
        <v>19.363805260614701</v>
      </c>
      <c r="AF1725" s="11">
        <v>25.135487607038201</v>
      </c>
      <c r="AG1725" s="12">
        <v>31.7685054247317</v>
      </c>
      <c r="AH1725" s="10" t="s">
        <v>8</v>
      </c>
      <c r="AI1725" s="11" t="s">
        <v>8</v>
      </c>
      <c r="AJ1725" s="11" t="s">
        <v>8</v>
      </c>
      <c r="AK1725" s="11" t="s">
        <v>8</v>
      </c>
      <c r="AL1725" s="11" t="s">
        <v>8</v>
      </c>
      <c r="AM1725" s="11" t="s">
        <v>8</v>
      </c>
      <c r="AN1725" s="3" t="str">
        <f t="shared" si="344"/>
        <v>n/a</v>
      </c>
      <c r="AO1725" s="3" t="str">
        <f t="shared" si="345"/>
        <v>n/a</v>
      </c>
      <c r="AP1725" s="3" t="s">
        <v>8</v>
      </c>
      <c r="AQ1725" s="124"/>
      <c r="AR1725" s="4"/>
      <c r="AS1725" s="3"/>
    </row>
    <row r="1726" spans="1:45" ht="15" customHeight="1">
      <c r="A1726" s="11">
        <v>0.60941999999999996</v>
      </c>
      <c r="B1726" s="32" t="s">
        <v>25</v>
      </c>
      <c r="C1726" s="17">
        <v>-26.166699999999999</v>
      </c>
      <c r="D1726" s="17">
        <v>34.0167</v>
      </c>
      <c r="E1726" s="40" t="s">
        <v>26</v>
      </c>
      <c r="F1726" s="18">
        <v>-43.3</v>
      </c>
      <c r="G1726" s="17">
        <v>-40.5</v>
      </c>
      <c r="H1726" s="17">
        <v>-34.700000000000003</v>
      </c>
      <c r="I1726" s="17">
        <v>-32</v>
      </c>
      <c r="J1726" s="17">
        <v>-30.7</v>
      </c>
      <c r="K1726" s="30">
        <v>-27.3</v>
      </c>
      <c r="L1726" s="10">
        <f t="shared" si="342"/>
        <v>-26.166699999999999</v>
      </c>
      <c r="M1726" s="52" t="str">
        <f t="shared" si="343"/>
        <v>mid latitude</v>
      </c>
      <c r="N1726" s="83" t="s">
        <v>8</v>
      </c>
      <c r="O1726" s="34" t="s">
        <v>8</v>
      </c>
      <c r="P1726" s="34" t="s">
        <v>8</v>
      </c>
      <c r="Q1726" s="34" t="s">
        <v>8</v>
      </c>
      <c r="R1726" s="34" t="s">
        <v>8</v>
      </c>
      <c r="S1726" s="42" t="s">
        <v>8</v>
      </c>
      <c r="T1726" s="10" t="s">
        <v>8</v>
      </c>
      <c r="U1726" s="11" t="s">
        <v>8</v>
      </c>
      <c r="V1726" s="11" t="s">
        <v>8</v>
      </c>
      <c r="W1726" s="11" t="s">
        <v>8</v>
      </c>
      <c r="X1726" s="11" t="s">
        <v>8</v>
      </c>
      <c r="Y1726" s="12" t="s">
        <v>8</v>
      </c>
      <c r="Z1726" s="10">
        <f t="shared" si="347"/>
        <v>0.65763127099495156</v>
      </c>
      <c r="AA1726" s="11" t="s">
        <v>8</v>
      </c>
      <c r="AB1726" s="11">
        <f t="shared" si="341"/>
        <v>-0.18201754385964916</v>
      </c>
      <c r="AC1726" s="11" t="s">
        <v>8</v>
      </c>
      <c r="AD1726" s="9">
        <v>26.15</v>
      </c>
      <c r="AE1726" s="10">
        <v>20.354948212170999</v>
      </c>
      <c r="AF1726" s="11">
        <v>26.158230702417299</v>
      </c>
      <c r="AG1726" s="12">
        <v>33.005607118998597</v>
      </c>
      <c r="AH1726" s="10" t="s">
        <v>8</v>
      </c>
      <c r="AI1726" s="11" t="s">
        <v>8</v>
      </c>
      <c r="AJ1726" s="11" t="s">
        <v>8</v>
      </c>
      <c r="AK1726" s="11" t="s">
        <v>8</v>
      </c>
      <c r="AL1726" s="11" t="s">
        <v>8</v>
      </c>
      <c r="AM1726" s="11" t="s">
        <v>8</v>
      </c>
      <c r="AN1726" s="3" t="str">
        <f t="shared" si="344"/>
        <v>n/a</v>
      </c>
      <c r="AO1726" s="3" t="str">
        <f t="shared" si="345"/>
        <v>n/a</v>
      </c>
      <c r="AP1726" s="3" t="s">
        <v>8</v>
      </c>
      <c r="AQ1726" s="124"/>
      <c r="AR1726" s="4"/>
      <c r="AS1726" s="3"/>
    </row>
    <row r="1727" spans="1:45" ht="15" customHeight="1">
      <c r="A1727" s="11">
        <v>0.61239099999999991</v>
      </c>
      <c r="B1727" s="32" t="s">
        <v>25</v>
      </c>
      <c r="C1727" s="17">
        <v>-26.166699999999999</v>
      </c>
      <c r="D1727" s="17">
        <v>34.0167</v>
      </c>
      <c r="E1727" s="40" t="s">
        <v>26</v>
      </c>
      <c r="F1727" s="18">
        <v>-43.3</v>
      </c>
      <c r="G1727" s="17">
        <v>-40.5</v>
      </c>
      <c r="H1727" s="17">
        <v>-34.700000000000003</v>
      </c>
      <c r="I1727" s="17">
        <v>-32</v>
      </c>
      <c r="J1727" s="17">
        <v>-30.7</v>
      </c>
      <c r="K1727" s="30">
        <v>-27.3</v>
      </c>
      <c r="L1727" s="10">
        <f t="shared" si="342"/>
        <v>-26.166699999999999</v>
      </c>
      <c r="M1727" s="52" t="str">
        <f t="shared" si="343"/>
        <v>mid latitude</v>
      </c>
      <c r="N1727" s="83" t="s">
        <v>8</v>
      </c>
      <c r="O1727" s="34" t="s">
        <v>8</v>
      </c>
      <c r="P1727" s="34" t="s">
        <v>8</v>
      </c>
      <c r="Q1727" s="34" t="s">
        <v>8</v>
      </c>
      <c r="R1727" s="34" t="s">
        <v>8</v>
      </c>
      <c r="S1727" s="42" t="s">
        <v>8</v>
      </c>
      <c r="T1727" s="10" t="s">
        <v>8</v>
      </c>
      <c r="U1727" s="11" t="s">
        <v>8</v>
      </c>
      <c r="V1727" s="11" t="s">
        <v>8</v>
      </c>
      <c r="W1727" s="11" t="s">
        <v>8</v>
      </c>
      <c r="X1727" s="11" t="s">
        <v>8</v>
      </c>
      <c r="Y1727" s="12" t="s">
        <v>8</v>
      </c>
      <c r="Z1727" s="10">
        <f t="shared" si="347"/>
        <v>0.66162824203965898</v>
      </c>
      <c r="AA1727" s="11" t="s">
        <v>8</v>
      </c>
      <c r="AB1727" s="11">
        <f t="shared" si="341"/>
        <v>-0.17938596491228073</v>
      </c>
      <c r="AC1727" s="11" t="s">
        <v>8</v>
      </c>
      <c r="AD1727" s="9">
        <v>26.33</v>
      </c>
      <c r="AE1727" s="10">
        <v>20.616454107571599</v>
      </c>
      <c r="AF1727" s="11">
        <v>26.378717631268099</v>
      </c>
      <c r="AG1727" s="12">
        <v>33.432075187581802</v>
      </c>
      <c r="AH1727" s="10" t="s">
        <v>8</v>
      </c>
      <c r="AI1727" s="11" t="s">
        <v>8</v>
      </c>
      <c r="AJ1727" s="11" t="s">
        <v>8</v>
      </c>
      <c r="AK1727" s="11" t="s">
        <v>8</v>
      </c>
      <c r="AL1727" s="11" t="s">
        <v>8</v>
      </c>
      <c r="AM1727" s="11" t="s">
        <v>8</v>
      </c>
      <c r="AN1727" s="3" t="str">
        <f t="shared" si="344"/>
        <v>n/a</v>
      </c>
      <c r="AO1727" s="3" t="str">
        <f t="shared" si="345"/>
        <v>n/a</v>
      </c>
      <c r="AP1727" s="3" t="s">
        <v>8</v>
      </c>
      <c r="AQ1727" s="124"/>
      <c r="AR1727" s="4"/>
      <c r="AS1727" s="3"/>
    </row>
    <row r="1728" spans="1:45" ht="15" customHeight="1">
      <c r="A1728" s="11">
        <v>0.61536199999999996</v>
      </c>
      <c r="B1728" s="32" t="s">
        <v>25</v>
      </c>
      <c r="C1728" s="17">
        <v>-26.166699999999999</v>
      </c>
      <c r="D1728" s="17">
        <v>34.0167</v>
      </c>
      <c r="E1728" s="40" t="s">
        <v>26</v>
      </c>
      <c r="F1728" s="18">
        <v>-43.3</v>
      </c>
      <c r="G1728" s="17">
        <v>-40.5</v>
      </c>
      <c r="H1728" s="17">
        <v>-34.700000000000003</v>
      </c>
      <c r="I1728" s="17">
        <v>-32</v>
      </c>
      <c r="J1728" s="17">
        <v>-30.7</v>
      </c>
      <c r="K1728" s="30">
        <v>-27.3</v>
      </c>
      <c r="L1728" s="10">
        <f t="shared" si="342"/>
        <v>-26.166699999999999</v>
      </c>
      <c r="M1728" s="52" t="str">
        <f t="shared" si="343"/>
        <v>mid latitude</v>
      </c>
      <c r="N1728" s="83" t="s">
        <v>8</v>
      </c>
      <c r="O1728" s="34" t="s">
        <v>8</v>
      </c>
      <c r="P1728" s="34" t="s">
        <v>8</v>
      </c>
      <c r="Q1728" s="34" t="s">
        <v>8</v>
      </c>
      <c r="R1728" s="34" t="s">
        <v>8</v>
      </c>
      <c r="S1728" s="42" t="s">
        <v>8</v>
      </c>
      <c r="T1728" s="10" t="s">
        <v>8</v>
      </c>
      <c r="U1728" s="11" t="s">
        <v>8</v>
      </c>
      <c r="V1728" s="11" t="s">
        <v>8</v>
      </c>
      <c r="W1728" s="11" t="s">
        <v>8</v>
      </c>
      <c r="X1728" s="11" t="s">
        <v>8</v>
      </c>
      <c r="Y1728" s="12" t="s">
        <v>8</v>
      </c>
      <c r="Z1728" s="10">
        <f t="shared" si="347"/>
        <v>0.67014624835250081</v>
      </c>
      <c r="AA1728" s="11" t="s">
        <v>8</v>
      </c>
      <c r="AB1728" s="11">
        <f t="shared" si="341"/>
        <v>-0.17383040935672511</v>
      </c>
      <c r="AC1728" s="11" t="s">
        <v>8</v>
      </c>
      <c r="AD1728" s="9">
        <v>26.71</v>
      </c>
      <c r="AE1728" s="10">
        <v>21.184170646793699</v>
      </c>
      <c r="AF1728" s="11">
        <v>26.946618791728401</v>
      </c>
      <c r="AG1728" s="12">
        <v>33.987783509806498</v>
      </c>
      <c r="AH1728" s="10" t="s">
        <v>8</v>
      </c>
      <c r="AI1728" s="11" t="s">
        <v>8</v>
      </c>
      <c r="AJ1728" s="11" t="s">
        <v>8</v>
      </c>
      <c r="AK1728" s="11" t="s">
        <v>8</v>
      </c>
      <c r="AL1728" s="11" t="s">
        <v>8</v>
      </c>
      <c r="AM1728" s="11" t="s">
        <v>8</v>
      </c>
      <c r="AN1728" s="3" t="str">
        <f t="shared" si="344"/>
        <v>n/a</v>
      </c>
      <c r="AO1728" s="3" t="str">
        <f t="shared" si="345"/>
        <v>n/a</v>
      </c>
      <c r="AP1728" s="3" t="s">
        <v>8</v>
      </c>
      <c r="AQ1728" s="124"/>
      <c r="AR1728" s="4"/>
      <c r="AS1728" s="3"/>
    </row>
    <row r="1729" spans="1:45" ht="15" customHeight="1">
      <c r="A1729" s="11">
        <v>0.61836199999999997</v>
      </c>
      <c r="B1729" s="32" t="s">
        <v>25</v>
      </c>
      <c r="C1729" s="17">
        <v>-26.166699999999999</v>
      </c>
      <c r="D1729" s="17">
        <v>34.0167</v>
      </c>
      <c r="E1729" s="40" t="s">
        <v>26</v>
      </c>
      <c r="F1729" s="18">
        <v>-43.3</v>
      </c>
      <c r="G1729" s="17">
        <v>-40.5</v>
      </c>
      <c r="H1729" s="17">
        <v>-34.700000000000003</v>
      </c>
      <c r="I1729" s="17">
        <v>-32</v>
      </c>
      <c r="J1729" s="17">
        <v>-30.7</v>
      </c>
      <c r="K1729" s="30">
        <v>-27.3</v>
      </c>
      <c r="L1729" s="10">
        <f t="shared" si="342"/>
        <v>-26.166699999999999</v>
      </c>
      <c r="M1729" s="52" t="str">
        <f t="shared" si="343"/>
        <v>mid latitude</v>
      </c>
      <c r="N1729" s="83" t="s">
        <v>8</v>
      </c>
      <c r="O1729" s="34" t="s">
        <v>8</v>
      </c>
      <c r="P1729" s="34" t="s">
        <v>8</v>
      </c>
      <c r="Q1729" s="34" t="s">
        <v>8</v>
      </c>
      <c r="R1729" s="34" t="s">
        <v>8</v>
      </c>
      <c r="S1729" s="42" t="s">
        <v>8</v>
      </c>
      <c r="T1729" s="10" t="s">
        <v>8</v>
      </c>
      <c r="U1729" s="11" t="s">
        <v>8</v>
      </c>
      <c r="V1729" s="11" t="s">
        <v>8</v>
      </c>
      <c r="W1729" s="11" t="s">
        <v>8</v>
      </c>
      <c r="X1729" s="11" t="s">
        <v>8</v>
      </c>
      <c r="Y1729" s="12" t="s">
        <v>8</v>
      </c>
      <c r="Z1729" s="10">
        <f t="shared" si="347"/>
        <v>0.66901922286891413</v>
      </c>
      <c r="AA1729" s="11" t="s">
        <v>8</v>
      </c>
      <c r="AB1729" s="11">
        <f t="shared" si="341"/>
        <v>-0.17456140350877195</v>
      </c>
      <c r="AC1729" s="11" t="s">
        <v>8</v>
      </c>
      <c r="AD1729" s="9">
        <v>26.66</v>
      </c>
      <c r="AE1729" s="10">
        <v>21.068044087908799</v>
      </c>
      <c r="AF1729" s="11">
        <v>26.868136427082899</v>
      </c>
      <c r="AG1729" s="12">
        <v>33.890603887511602</v>
      </c>
      <c r="AH1729" s="10" t="s">
        <v>8</v>
      </c>
      <c r="AI1729" s="11" t="s">
        <v>8</v>
      </c>
      <c r="AJ1729" s="11" t="s">
        <v>8</v>
      </c>
      <c r="AK1729" s="11" t="s">
        <v>8</v>
      </c>
      <c r="AL1729" s="11" t="s">
        <v>8</v>
      </c>
      <c r="AM1729" s="11" t="s">
        <v>8</v>
      </c>
      <c r="AN1729" s="3" t="str">
        <f t="shared" si="344"/>
        <v>n/a</v>
      </c>
      <c r="AO1729" s="3" t="str">
        <f t="shared" si="345"/>
        <v>n/a</v>
      </c>
      <c r="AP1729" s="3" t="s">
        <v>8</v>
      </c>
      <c r="AQ1729" s="124"/>
      <c r="AR1729" s="4"/>
      <c r="AS1729" s="3"/>
    </row>
    <row r="1730" spans="1:45" ht="15" customHeight="1">
      <c r="A1730" s="11">
        <v>0.62182199999999999</v>
      </c>
      <c r="B1730" s="32" t="s">
        <v>25</v>
      </c>
      <c r="C1730" s="17">
        <v>-26.166699999999999</v>
      </c>
      <c r="D1730" s="17">
        <v>34.0167</v>
      </c>
      <c r="E1730" s="40" t="s">
        <v>26</v>
      </c>
      <c r="F1730" s="18">
        <v>-43.3</v>
      </c>
      <c r="G1730" s="17">
        <v>-40.5</v>
      </c>
      <c r="H1730" s="17">
        <v>-34.700000000000003</v>
      </c>
      <c r="I1730" s="17">
        <v>-32</v>
      </c>
      <c r="J1730" s="17">
        <v>-30.7</v>
      </c>
      <c r="K1730" s="30">
        <v>-27.3</v>
      </c>
      <c r="L1730" s="10">
        <f t="shared" si="342"/>
        <v>-26.166699999999999</v>
      </c>
      <c r="M1730" s="52" t="str">
        <f t="shared" si="343"/>
        <v>mid latitude</v>
      </c>
      <c r="N1730" s="83" t="s">
        <v>8</v>
      </c>
      <c r="O1730" s="34" t="s">
        <v>8</v>
      </c>
      <c r="P1730" s="34" t="s">
        <v>8</v>
      </c>
      <c r="Q1730" s="34" t="s">
        <v>8</v>
      </c>
      <c r="R1730" s="34" t="s">
        <v>8</v>
      </c>
      <c r="S1730" s="42" t="s">
        <v>8</v>
      </c>
      <c r="T1730" s="10" t="s">
        <v>8</v>
      </c>
      <c r="U1730" s="11" t="s">
        <v>8</v>
      </c>
      <c r="V1730" s="11" t="s">
        <v>8</v>
      </c>
      <c r="W1730" s="11" t="s">
        <v>8</v>
      </c>
      <c r="X1730" s="11" t="s">
        <v>8</v>
      </c>
      <c r="Y1730" s="12" t="s">
        <v>8</v>
      </c>
      <c r="Z1730" s="10">
        <f t="shared" si="347"/>
        <v>0.67376550412618263</v>
      </c>
      <c r="AA1730" s="11" t="s">
        <v>8</v>
      </c>
      <c r="AB1730" s="11">
        <f t="shared" ref="AB1730:AB1793" si="348">LOG(Z1730)</f>
        <v>-0.17149122807017544</v>
      </c>
      <c r="AC1730" s="11" t="s">
        <v>8</v>
      </c>
      <c r="AD1730" s="9">
        <v>26.87</v>
      </c>
      <c r="AE1730" s="10">
        <v>21.344464749915002</v>
      </c>
      <c r="AF1730" s="11">
        <v>27.132468937687701</v>
      </c>
      <c r="AG1730" s="12">
        <v>34.2835181127883</v>
      </c>
      <c r="AH1730" s="10" t="s">
        <v>8</v>
      </c>
      <c r="AI1730" s="11" t="s">
        <v>8</v>
      </c>
      <c r="AJ1730" s="11" t="s">
        <v>8</v>
      </c>
      <c r="AK1730" s="11" t="s">
        <v>8</v>
      </c>
      <c r="AL1730" s="11" t="s">
        <v>8</v>
      </c>
      <c r="AM1730" s="11" t="s">
        <v>8</v>
      </c>
      <c r="AN1730" s="3" t="str">
        <f t="shared" si="344"/>
        <v>n/a</v>
      </c>
      <c r="AO1730" s="3" t="str">
        <f t="shared" si="345"/>
        <v>n/a</v>
      </c>
      <c r="AP1730" s="3" t="s">
        <v>8</v>
      </c>
      <c r="AQ1730" s="124"/>
      <c r="AR1730" s="4"/>
      <c r="AS1730" s="3"/>
    </row>
    <row r="1731" spans="1:45" ht="15" customHeight="1">
      <c r="A1731" s="11">
        <v>0.62702800000000003</v>
      </c>
      <c r="B1731" s="32" t="s">
        <v>25</v>
      </c>
      <c r="C1731" s="17">
        <v>-26.166699999999999</v>
      </c>
      <c r="D1731" s="17">
        <v>34.0167</v>
      </c>
      <c r="E1731" s="40" t="s">
        <v>26</v>
      </c>
      <c r="F1731" s="18">
        <v>-43.3</v>
      </c>
      <c r="G1731" s="17">
        <v>-40.5</v>
      </c>
      <c r="H1731" s="17">
        <v>-34.700000000000003</v>
      </c>
      <c r="I1731" s="17">
        <v>-32</v>
      </c>
      <c r="J1731" s="17">
        <v>-30.7</v>
      </c>
      <c r="K1731" s="30">
        <v>-27.3</v>
      </c>
      <c r="L1731" s="10">
        <f t="shared" ref="L1731:L1794" si="349">IF(A1731&lt;2,C1731,IF(A1731&lt;15,K1731,IF(A1731&lt;25,J1731,IF(A1731&lt;35,I1731,IF(A1731&lt;45,H1731,IF(A1731&lt;55,G1731,IF(A1731&lt;65,F1731,IF(A1731&lt;70,F1731,"no age"))))))))</f>
        <v>-26.166699999999999</v>
      </c>
      <c r="M1731" s="52" t="str">
        <f t="shared" ref="M1731:M1794" si="350">IF(ABS(L1731)&lt;=20,"low latitude",IF(ABS(L1731)&lt;=40,"mid latitude",IF(ABS(L1731)&lt;=50,"transition",IF(ABS(L1731)&gt;50,"high latitude","no category"))))</f>
        <v>mid latitude</v>
      </c>
      <c r="N1731" s="83" t="s">
        <v>8</v>
      </c>
      <c r="O1731" s="34" t="s">
        <v>8</v>
      </c>
      <c r="P1731" s="34" t="s">
        <v>8</v>
      </c>
      <c r="Q1731" s="34" t="s">
        <v>8</v>
      </c>
      <c r="R1731" s="34" t="s">
        <v>8</v>
      </c>
      <c r="S1731" s="42" t="s">
        <v>8</v>
      </c>
      <c r="T1731" s="10" t="s">
        <v>8</v>
      </c>
      <c r="U1731" s="11" t="s">
        <v>8</v>
      </c>
      <c r="V1731" s="11" t="s">
        <v>8</v>
      </c>
      <c r="W1731" s="11" t="s">
        <v>8</v>
      </c>
      <c r="X1731" s="11" t="s">
        <v>8</v>
      </c>
      <c r="Y1731" s="12" t="s">
        <v>8</v>
      </c>
      <c r="Z1731" s="10">
        <f t="shared" si="347"/>
        <v>0.68129206905796125</v>
      </c>
      <c r="AA1731" s="11" t="s">
        <v>8</v>
      </c>
      <c r="AB1731" s="11">
        <f t="shared" si="348"/>
        <v>-0.16666666666666669</v>
      </c>
      <c r="AC1731" s="11" t="s">
        <v>8</v>
      </c>
      <c r="AD1731" s="9">
        <v>27.2</v>
      </c>
      <c r="AE1731" s="10">
        <v>21.830023982129401</v>
      </c>
      <c r="AF1731" s="11">
        <v>27.618281556004899</v>
      </c>
      <c r="AG1731" s="12">
        <v>34.839152165513497</v>
      </c>
      <c r="AH1731" s="10" t="s">
        <v>8</v>
      </c>
      <c r="AI1731" s="11" t="s">
        <v>8</v>
      </c>
      <c r="AJ1731" s="11" t="s">
        <v>8</v>
      </c>
      <c r="AK1731" s="11" t="s">
        <v>8</v>
      </c>
      <c r="AL1731" s="11" t="s">
        <v>8</v>
      </c>
      <c r="AM1731" s="11" t="s">
        <v>8</v>
      </c>
      <c r="AN1731" s="3" t="str">
        <f t="shared" ref="AN1731:AN1794" si="351">IF(T1731="n/a","n/a",T1731/X1731)</f>
        <v>n/a</v>
      </c>
      <c r="AO1731" s="3" t="str">
        <f t="shared" ref="AO1731:AO1794" si="352">IF(P1731="n/a","n/a",P1731/R1731)</f>
        <v>n/a</v>
      </c>
      <c r="AP1731" s="3" t="s">
        <v>8</v>
      </c>
      <c r="AQ1731" s="124"/>
      <c r="AR1731" s="4"/>
      <c r="AS1731" s="3"/>
    </row>
    <row r="1732" spans="1:45" ht="15" customHeight="1">
      <c r="A1732" s="11">
        <v>0.63251999999999997</v>
      </c>
      <c r="B1732" s="32" t="s">
        <v>25</v>
      </c>
      <c r="C1732" s="17">
        <v>-26.166699999999999</v>
      </c>
      <c r="D1732" s="17">
        <v>34.0167</v>
      </c>
      <c r="E1732" s="40" t="s">
        <v>26</v>
      </c>
      <c r="F1732" s="18">
        <v>-43.3</v>
      </c>
      <c r="G1732" s="17">
        <v>-40.5</v>
      </c>
      <c r="H1732" s="17">
        <v>-34.700000000000003</v>
      </c>
      <c r="I1732" s="17">
        <v>-32</v>
      </c>
      <c r="J1732" s="17">
        <v>-30.7</v>
      </c>
      <c r="K1732" s="30">
        <v>-27.3</v>
      </c>
      <c r="L1732" s="10">
        <f t="shared" si="349"/>
        <v>-26.166699999999999</v>
      </c>
      <c r="M1732" s="52" t="str">
        <f t="shared" si="350"/>
        <v>mid latitude</v>
      </c>
      <c r="N1732" s="83" t="s">
        <v>8</v>
      </c>
      <c r="O1732" s="34" t="s">
        <v>8</v>
      </c>
      <c r="P1732" s="34" t="s">
        <v>8</v>
      </c>
      <c r="Q1732" s="34" t="s">
        <v>8</v>
      </c>
      <c r="R1732" s="34" t="s">
        <v>8</v>
      </c>
      <c r="S1732" s="42" t="s">
        <v>8</v>
      </c>
      <c r="T1732" s="10" t="s">
        <v>8</v>
      </c>
      <c r="U1732" s="11" t="s">
        <v>8</v>
      </c>
      <c r="V1732" s="11" t="s">
        <v>8</v>
      </c>
      <c r="W1732" s="11" t="s">
        <v>8</v>
      </c>
      <c r="X1732" s="11" t="s">
        <v>8</v>
      </c>
      <c r="Y1732" s="12" t="s">
        <v>8</v>
      </c>
      <c r="Z1732" s="10">
        <f t="shared" si="347"/>
        <v>0.68014629897347378</v>
      </c>
      <c r="AA1732" s="11" t="s">
        <v>8</v>
      </c>
      <c r="AB1732" s="11">
        <f t="shared" si="348"/>
        <v>-0.16739766081871352</v>
      </c>
      <c r="AC1732" s="11" t="s">
        <v>8</v>
      </c>
      <c r="AD1732" s="9">
        <v>27.15</v>
      </c>
      <c r="AE1732" s="10">
        <v>21.757049808782401</v>
      </c>
      <c r="AF1732" s="11">
        <v>27.540418953292601</v>
      </c>
      <c r="AG1732" s="12">
        <v>34.7193423384076</v>
      </c>
      <c r="AH1732" s="10" t="s">
        <v>8</v>
      </c>
      <c r="AI1732" s="11" t="s">
        <v>8</v>
      </c>
      <c r="AJ1732" s="11" t="s">
        <v>8</v>
      </c>
      <c r="AK1732" s="11" t="s">
        <v>8</v>
      </c>
      <c r="AL1732" s="11" t="s">
        <v>8</v>
      </c>
      <c r="AM1732" s="11" t="s">
        <v>8</v>
      </c>
      <c r="AN1732" s="3" t="str">
        <f t="shared" si="351"/>
        <v>n/a</v>
      </c>
      <c r="AO1732" s="3" t="str">
        <f t="shared" si="352"/>
        <v>n/a</v>
      </c>
      <c r="AP1732" s="3" t="s">
        <v>8</v>
      </c>
      <c r="AQ1732" s="124"/>
      <c r="AR1732" s="4"/>
      <c r="AS1732" s="3"/>
    </row>
    <row r="1733" spans="1:45" ht="15" customHeight="1">
      <c r="A1733" s="11">
        <v>0.63801199999999991</v>
      </c>
      <c r="B1733" s="32" t="s">
        <v>25</v>
      </c>
      <c r="C1733" s="17">
        <v>-26.166699999999999</v>
      </c>
      <c r="D1733" s="17">
        <v>34.0167</v>
      </c>
      <c r="E1733" s="40" t="s">
        <v>26</v>
      </c>
      <c r="F1733" s="18">
        <v>-43.3</v>
      </c>
      <c r="G1733" s="17">
        <v>-40.5</v>
      </c>
      <c r="H1733" s="17">
        <v>-34.700000000000003</v>
      </c>
      <c r="I1733" s="17">
        <v>-32</v>
      </c>
      <c r="J1733" s="17">
        <v>-30.7</v>
      </c>
      <c r="K1733" s="30">
        <v>-27.3</v>
      </c>
      <c r="L1733" s="10">
        <f t="shared" si="349"/>
        <v>-26.166699999999999</v>
      </c>
      <c r="M1733" s="52" t="str">
        <f t="shared" si="350"/>
        <v>mid latitude</v>
      </c>
      <c r="N1733" s="83" t="s">
        <v>8</v>
      </c>
      <c r="O1733" s="34" t="s">
        <v>8</v>
      </c>
      <c r="P1733" s="34" t="s">
        <v>8</v>
      </c>
      <c r="Q1733" s="34" t="s">
        <v>8</v>
      </c>
      <c r="R1733" s="34" t="s">
        <v>8</v>
      </c>
      <c r="S1733" s="42" t="s">
        <v>8</v>
      </c>
      <c r="T1733" s="10" t="s">
        <v>8</v>
      </c>
      <c r="U1733" s="11" t="s">
        <v>8</v>
      </c>
      <c r="V1733" s="11" t="s">
        <v>8</v>
      </c>
      <c r="W1733" s="11" t="s">
        <v>8</v>
      </c>
      <c r="X1733" s="11" t="s">
        <v>8</v>
      </c>
      <c r="Y1733" s="12" t="s">
        <v>8</v>
      </c>
      <c r="Z1733" s="10">
        <f t="shared" si="347"/>
        <v>0.65014719910439012</v>
      </c>
      <c r="AA1733" s="11" t="s">
        <v>8</v>
      </c>
      <c r="AB1733" s="11">
        <f t="shared" si="348"/>
        <v>-0.18698830409356734</v>
      </c>
      <c r="AC1733" s="11" t="s">
        <v>8</v>
      </c>
      <c r="AD1733" s="9">
        <v>25.81</v>
      </c>
      <c r="AE1733" s="10">
        <v>19.8926511875781</v>
      </c>
      <c r="AF1733" s="11">
        <v>25.7291810656085</v>
      </c>
      <c r="AG1733" s="12">
        <v>32.447122014076598</v>
      </c>
      <c r="AH1733" s="10" t="s">
        <v>8</v>
      </c>
      <c r="AI1733" s="11" t="s">
        <v>8</v>
      </c>
      <c r="AJ1733" s="11" t="s">
        <v>8</v>
      </c>
      <c r="AK1733" s="11" t="s">
        <v>8</v>
      </c>
      <c r="AL1733" s="11" t="s">
        <v>8</v>
      </c>
      <c r="AM1733" s="11" t="s">
        <v>8</v>
      </c>
      <c r="AN1733" s="3" t="str">
        <f t="shared" si="351"/>
        <v>n/a</v>
      </c>
      <c r="AO1733" s="3" t="str">
        <f t="shared" si="352"/>
        <v>n/a</v>
      </c>
      <c r="AP1733" s="3" t="s">
        <v>8</v>
      </c>
      <c r="AQ1733" s="124"/>
      <c r="AR1733" s="4"/>
      <c r="AS1733" s="3"/>
    </row>
    <row r="1734" spans="1:45" ht="15" customHeight="1">
      <c r="A1734" s="11">
        <v>0.64350499999999999</v>
      </c>
      <c r="B1734" s="32" t="s">
        <v>25</v>
      </c>
      <c r="C1734" s="17">
        <v>-26.166699999999999</v>
      </c>
      <c r="D1734" s="17">
        <v>34.0167</v>
      </c>
      <c r="E1734" s="40" t="s">
        <v>26</v>
      </c>
      <c r="F1734" s="18">
        <v>-43.3</v>
      </c>
      <c r="G1734" s="17">
        <v>-40.5</v>
      </c>
      <c r="H1734" s="17">
        <v>-34.700000000000003</v>
      </c>
      <c r="I1734" s="17">
        <v>-32</v>
      </c>
      <c r="J1734" s="17">
        <v>-30.7</v>
      </c>
      <c r="K1734" s="30">
        <v>-27.3</v>
      </c>
      <c r="L1734" s="10">
        <f t="shared" si="349"/>
        <v>-26.166699999999999</v>
      </c>
      <c r="M1734" s="52" t="str">
        <f t="shared" si="350"/>
        <v>mid latitude</v>
      </c>
      <c r="N1734" s="83" t="s">
        <v>8</v>
      </c>
      <c r="O1734" s="34" t="s">
        <v>8</v>
      </c>
      <c r="P1734" s="34" t="s">
        <v>8</v>
      </c>
      <c r="Q1734" s="34" t="s">
        <v>8</v>
      </c>
      <c r="R1734" s="34" t="s">
        <v>8</v>
      </c>
      <c r="S1734" s="42" t="s">
        <v>8</v>
      </c>
      <c r="T1734" s="10" t="s">
        <v>8</v>
      </c>
      <c r="U1734" s="11" t="s">
        <v>8</v>
      </c>
      <c r="V1734" s="11" t="s">
        <v>8</v>
      </c>
      <c r="W1734" s="11" t="s">
        <v>8</v>
      </c>
      <c r="X1734" s="11" t="s">
        <v>8</v>
      </c>
      <c r="Y1734" s="12" t="s">
        <v>8</v>
      </c>
      <c r="Z1734" s="10">
        <f t="shared" si="347"/>
        <v>0.63843539892758649</v>
      </c>
      <c r="AA1734" s="11" t="s">
        <v>8</v>
      </c>
      <c r="AB1734" s="11">
        <f t="shared" si="348"/>
        <v>-0.19488304093567257</v>
      </c>
      <c r="AC1734" s="11" t="s">
        <v>8</v>
      </c>
      <c r="AD1734" s="9">
        <v>25.27</v>
      </c>
      <c r="AE1734" s="10">
        <v>19.164111061333202</v>
      </c>
      <c r="AF1734" s="11">
        <v>24.9613890258778</v>
      </c>
      <c r="AG1734" s="12">
        <v>31.615384963117901</v>
      </c>
      <c r="AH1734" s="10" t="s">
        <v>8</v>
      </c>
      <c r="AI1734" s="11" t="s">
        <v>8</v>
      </c>
      <c r="AJ1734" s="11" t="s">
        <v>8</v>
      </c>
      <c r="AK1734" s="11" t="s">
        <v>8</v>
      </c>
      <c r="AL1734" s="11" t="s">
        <v>8</v>
      </c>
      <c r="AM1734" s="11" t="s">
        <v>8</v>
      </c>
      <c r="AN1734" s="3" t="str">
        <f t="shared" si="351"/>
        <v>n/a</v>
      </c>
      <c r="AO1734" s="3" t="str">
        <f t="shared" si="352"/>
        <v>n/a</v>
      </c>
      <c r="AP1734" s="3" t="s">
        <v>8</v>
      </c>
      <c r="AQ1734" s="124"/>
      <c r="AR1734" s="4"/>
      <c r="AS1734" s="3"/>
    </row>
    <row r="1735" spans="1:45" ht="15" customHeight="1">
      <c r="A1735" s="11">
        <v>0.64899699999999994</v>
      </c>
      <c r="B1735" s="32" t="s">
        <v>25</v>
      </c>
      <c r="C1735" s="17">
        <v>-26.166699999999999</v>
      </c>
      <c r="D1735" s="17">
        <v>34.0167</v>
      </c>
      <c r="E1735" s="40" t="s">
        <v>26</v>
      </c>
      <c r="F1735" s="18">
        <v>-43.3</v>
      </c>
      <c r="G1735" s="17">
        <v>-40.5</v>
      </c>
      <c r="H1735" s="17">
        <v>-34.700000000000003</v>
      </c>
      <c r="I1735" s="17">
        <v>-32</v>
      </c>
      <c r="J1735" s="17">
        <v>-30.7</v>
      </c>
      <c r="K1735" s="30">
        <v>-27.3</v>
      </c>
      <c r="L1735" s="10">
        <f t="shared" si="349"/>
        <v>-26.166699999999999</v>
      </c>
      <c r="M1735" s="52" t="str">
        <f t="shared" si="350"/>
        <v>mid latitude</v>
      </c>
      <c r="N1735" s="83" t="s">
        <v>8</v>
      </c>
      <c r="O1735" s="34" t="s">
        <v>8</v>
      </c>
      <c r="P1735" s="34" t="s">
        <v>8</v>
      </c>
      <c r="Q1735" s="34" t="s">
        <v>8</v>
      </c>
      <c r="R1735" s="34" t="s">
        <v>8</v>
      </c>
      <c r="S1735" s="42" t="s">
        <v>8</v>
      </c>
      <c r="T1735" s="10" t="s">
        <v>8</v>
      </c>
      <c r="U1735" s="11" t="s">
        <v>8</v>
      </c>
      <c r="V1735" s="11" t="s">
        <v>8</v>
      </c>
      <c r="W1735" s="11" t="s">
        <v>8</v>
      </c>
      <c r="X1735" s="11" t="s">
        <v>8</v>
      </c>
      <c r="Y1735" s="12" t="s">
        <v>8</v>
      </c>
      <c r="Z1735" s="10">
        <f t="shared" si="347"/>
        <v>0.63479219593504776</v>
      </c>
      <c r="AA1735" s="11" t="s">
        <v>8</v>
      </c>
      <c r="AB1735" s="11">
        <f t="shared" si="348"/>
        <v>-0.19736842105263158</v>
      </c>
      <c r="AC1735" s="11" t="s">
        <v>8</v>
      </c>
      <c r="AD1735" s="9">
        <v>25.1</v>
      </c>
      <c r="AE1735" s="10">
        <v>18.915847351098101</v>
      </c>
      <c r="AF1735" s="11">
        <v>24.7474401495612</v>
      </c>
      <c r="AG1735" s="12">
        <v>31.322695358192899</v>
      </c>
      <c r="AH1735" s="10" t="s">
        <v>8</v>
      </c>
      <c r="AI1735" s="11" t="s">
        <v>8</v>
      </c>
      <c r="AJ1735" s="11" t="s">
        <v>8</v>
      </c>
      <c r="AK1735" s="11" t="s">
        <v>8</v>
      </c>
      <c r="AL1735" s="11" t="s">
        <v>8</v>
      </c>
      <c r="AM1735" s="11" t="s">
        <v>8</v>
      </c>
      <c r="AN1735" s="3" t="str">
        <f t="shared" si="351"/>
        <v>n/a</v>
      </c>
      <c r="AO1735" s="3" t="str">
        <f t="shared" si="352"/>
        <v>n/a</v>
      </c>
      <c r="AP1735" s="3" t="s">
        <v>8</v>
      </c>
      <c r="AQ1735" s="124"/>
      <c r="AR1735" s="4"/>
      <c r="AS1735" s="3"/>
    </row>
    <row r="1736" spans="1:45" ht="15" customHeight="1">
      <c r="A1736" s="11">
        <v>0.65448899999999999</v>
      </c>
      <c r="B1736" s="32" t="s">
        <v>25</v>
      </c>
      <c r="C1736" s="17">
        <v>-26.166699999999999</v>
      </c>
      <c r="D1736" s="17">
        <v>34.0167</v>
      </c>
      <c r="E1736" s="40" t="s">
        <v>26</v>
      </c>
      <c r="F1736" s="18">
        <v>-43.3</v>
      </c>
      <c r="G1736" s="17">
        <v>-40.5</v>
      </c>
      <c r="H1736" s="17">
        <v>-34.700000000000003</v>
      </c>
      <c r="I1736" s="17">
        <v>-32</v>
      </c>
      <c r="J1736" s="17">
        <v>-30.7</v>
      </c>
      <c r="K1736" s="30">
        <v>-27.3</v>
      </c>
      <c r="L1736" s="10">
        <f t="shared" si="349"/>
        <v>-26.166699999999999</v>
      </c>
      <c r="M1736" s="52" t="str">
        <f t="shared" si="350"/>
        <v>mid latitude</v>
      </c>
      <c r="N1736" s="83" t="s">
        <v>8</v>
      </c>
      <c r="O1736" s="34" t="s">
        <v>8</v>
      </c>
      <c r="P1736" s="34" t="s">
        <v>8</v>
      </c>
      <c r="Q1736" s="34" t="s">
        <v>8</v>
      </c>
      <c r="R1736" s="34" t="s">
        <v>8</v>
      </c>
      <c r="S1736" s="42" t="s">
        <v>8</v>
      </c>
      <c r="T1736" s="10" t="s">
        <v>8</v>
      </c>
      <c r="U1736" s="11" t="s">
        <v>8</v>
      </c>
      <c r="V1736" s="11" t="s">
        <v>8</v>
      </c>
      <c r="W1736" s="11" t="s">
        <v>8</v>
      </c>
      <c r="X1736" s="11" t="s">
        <v>8</v>
      </c>
      <c r="Y1736" s="12" t="s">
        <v>8</v>
      </c>
      <c r="Z1736" s="10">
        <f t="shared" si="347"/>
        <v>0.63865035496498557</v>
      </c>
      <c r="AA1736" s="11" t="s">
        <v>8</v>
      </c>
      <c r="AB1736" s="11">
        <f t="shared" si="348"/>
        <v>-0.19473684210526315</v>
      </c>
      <c r="AC1736" s="11" t="s">
        <v>8</v>
      </c>
      <c r="AD1736" s="9">
        <v>25.28</v>
      </c>
      <c r="AE1736" s="10">
        <v>19.209032014324499</v>
      </c>
      <c r="AF1736" s="11">
        <v>24.986508225834498</v>
      </c>
      <c r="AG1736" s="12">
        <v>31.546063507435701</v>
      </c>
      <c r="AH1736" s="10" t="s">
        <v>8</v>
      </c>
      <c r="AI1736" s="11" t="s">
        <v>8</v>
      </c>
      <c r="AJ1736" s="11" t="s">
        <v>8</v>
      </c>
      <c r="AK1736" s="11" t="s">
        <v>8</v>
      </c>
      <c r="AL1736" s="11" t="s">
        <v>8</v>
      </c>
      <c r="AM1736" s="11" t="s">
        <v>8</v>
      </c>
      <c r="AN1736" s="3" t="str">
        <f t="shared" si="351"/>
        <v>n/a</v>
      </c>
      <c r="AO1736" s="3" t="str">
        <f t="shared" si="352"/>
        <v>n/a</v>
      </c>
      <c r="AP1736" s="3" t="s">
        <v>8</v>
      </c>
      <c r="AQ1736" s="124"/>
      <c r="AR1736" s="4"/>
      <c r="AS1736" s="3"/>
    </row>
    <row r="1737" spans="1:45" ht="15" customHeight="1">
      <c r="A1737" s="11">
        <v>0.65998100000000004</v>
      </c>
      <c r="B1737" s="32" t="s">
        <v>25</v>
      </c>
      <c r="C1737" s="17">
        <v>-26.166699999999999</v>
      </c>
      <c r="D1737" s="17">
        <v>34.0167</v>
      </c>
      <c r="E1737" s="40" t="s">
        <v>26</v>
      </c>
      <c r="F1737" s="18">
        <v>-43.3</v>
      </c>
      <c r="G1737" s="17">
        <v>-40.5</v>
      </c>
      <c r="H1737" s="17">
        <v>-34.700000000000003</v>
      </c>
      <c r="I1737" s="17">
        <v>-32</v>
      </c>
      <c r="J1737" s="17">
        <v>-30.7</v>
      </c>
      <c r="K1737" s="30">
        <v>-27.3</v>
      </c>
      <c r="L1737" s="10">
        <f t="shared" si="349"/>
        <v>-26.166699999999999</v>
      </c>
      <c r="M1737" s="52" t="str">
        <f t="shared" si="350"/>
        <v>mid latitude</v>
      </c>
      <c r="N1737" s="83" t="s">
        <v>8</v>
      </c>
      <c r="O1737" s="34" t="s">
        <v>8</v>
      </c>
      <c r="P1737" s="34" t="s">
        <v>8</v>
      </c>
      <c r="Q1737" s="34" t="s">
        <v>8</v>
      </c>
      <c r="R1737" s="34" t="s">
        <v>8</v>
      </c>
      <c r="S1737" s="42" t="s">
        <v>8</v>
      </c>
      <c r="T1737" s="10" t="s">
        <v>8</v>
      </c>
      <c r="U1737" s="11" t="s">
        <v>8</v>
      </c>
      <c r="V1737" s="11" t="s">
        <v>8</v>
      </c>
      <c r="W1737" s="11" t="s">
        <v>8</v>
      </c>
      <c r="X1737" s="11" t="s">
        <v>8</v>
      </c>
      <c r="Y1737" s="12" t="s">
        <v>8</v>
      </c>
      <c r="Z1737" s="10">
        <f t="shared" si="347"/>
        <v>0.6332981030056315</v>
      </c>
      <c r="AA1737" s="11" t="s">
        <v>8</v>
      </c>
      <c r="AB1737" s="11">
        <f t="shared" si="348"/>
        <v>-0.19839181286549712</v>
      </c>
      <c r="AC1737" s="11" t="s">
        <v>8</v>
      </c>
      <c r="AD1737" s="9">
        <v>25.03</v>
      </c>
      <c r="AE1737" s="10">
        <v>18.826286471838401</v>
      </c>
      <c r="AF1737" s="11">
        <v>24.662276369399802</v>
      </c>
      <c r="AG1737" s="12">
        <v>31.184622773077901</v>
      </c>
      <c r="AH1737" s="10" t="s">
        <v>8</v>
      </c>
      <c r="AI1737" s="11" t="s">
        <v>8</v>
      </c>
      <c r="AJ1737" s="11" t="s">
        <v>8</v>
      </c>
      <c r="AK1737" s="11" t="s">
        <v>8</v>
      </c>
      <c r="AL1737" s="11" t="s">
        <v>8</v>
      </c>
      <c r="AM1737" s="11" t="s">
        <v>8</v>
      </c>
      <c r="AN1737" s="3" t="str">
        <f t="shared" si="351"/>
        <v>n/a</v>
      </c>
      <c r="AO1737" s="3" t="str">
        <f t="shared" si="352"/>
        <v>n/a</v>
      </c>
      <c r="AP1737" s="3" t="s">
        <v>8</v>
      </c>
      <c r="AQ1737" s="124"/>
      <c r="AR1737" s="4"/>
      <c r="AS1737" s="3"/>
    </row>
    <row r="1738" spans="1:45" ht="15" customHeight="1">
      <c r="A1738" s="11">
        <v>0.66684699999999997</v>
      </c>
      <c r="B1738" s="32" t="s">
        <v>25</v>
      </c>
      <c r="C1738" s="17">
        <v>-26.166699999999999</v>
      </c>
      <c r="D1738" s="17">
        <v>34.0167</v>
      </c>
      <c r="E1738" s="40" t="s">
        <v>26</v>
      </c>
      <c r="F1738" s="18">
        <v>-43.3</v>
      </c>
      <c r="G1738" s="17">
        <v>-40.5</v>
      </c>
      <c r="H1738" s="17">
        <v>-34.700000000000003</v>
      </c>
      <c r="I1738" s="17">
        <v>-32</v>
      </c>
      <c r="J1738" s="17">
        <v>-30.7</v>
      </c>
      <c r="K1738" s="30">
        <v>-27.3</v>
      </c>
      <c r="L1738" s="10">
        <f t="shared" si="349"/>
        <v>-26.166699999999999</v>
      </c>
      <c r="M1738" s="52" t="str">
        <f t="shared" si="350"/>
        <v>mid latitude</v>
      </c>
      <c r="N1738" s="83" t="s">
        <v>8</v>
      </c>
      <c r="O1738" s="34" t="s">
        <v>8</v>
      </c>
      <c r="P1738" s="34" t="s">
        <v>8</v>
      </c>
      <c r="Q1738" s="34" t="s">
        <v>8</v>
      </c>
      <c r="R1738" s="34" t="s">
        <v>8</v>
      </c>
      <c r="S1738" s="42" t="s">
        <v>8</v>
      </c>
      <c r="T1738" s="10" t="s">
        <v>8</v>
      </c>
      <c r="U1738" s="11" t="s">
        <v>8</v>
      </c>
      <c r="V1738" s="11" t="s">
        <v>8</v>
      </c>
      <c r="W1738" s="11" t="s">
        <v>8</v>
      </c>
      <c r="X1738" s="11" t="s">
        <v>8</v>
      </c>
      <c r="Y1738" s="12" t="s">
        <v>8</v>
      </c>
      <c r="Z1738" s="10">
        <f t="shared" si="347"/>
        <v>0.62293745530431721</v>
      </c>
      <c r="AA1738" s="11" t="s">
        <v>8</v>
      </c>
      <c r="AB1738" s="11">
        <f t="shared" si="348"/>
        <v>-0.20555555555555557</v>
      </c>
      <c r="AC1738" s="11" t="s">
        <v>8</v>
      </c>
      <c r="AD1738" s="9">
        <v>24.54</v>
      </c>
      <c r="AE1738" s="10">
        <v>18.102636728902301</v>
      </c>
      <c r="AF1738" s="11">
        <v>24.002364754124201</v>
      </c>
      <c r="AG1738" s="12">
        <v>30.4542054853918</v>
      </c>
      <c r="AH1738" s="10" t="s">
        <v>8</v>
      </c>
      <c r="AI1738" s="11" t="s">
        <v>8</v>
      </c>
      <c r="AJ1738" s="11" t="s">
        <v>8</v>
      </c>
      <c r="AK1738" s="11" t="s">
        <v>8</v>
      </c>
      <c r="AL1738" s="11" t="s">
        <v>8</v>
      </c>
      <c r="AM1738" s="11" t="s">
        <v>8</v>
      </c>
      <c r="AN1738" s="3" t="str">
        <f t="shared" si="351"/>
        <v>n/a</v>
      </c>
      <c r="AO1738" s="3" t="str">
        <f t="shared" si="352"/>
        <v>n/a</v>
      </c>
      <c r="AP1738" s="3" t="s">
        <v>8</v>
      </c>
      <c r="AQ1738" s="124"/>
      <c r="AR1738" s="4"/>
      <c r="AS1738" s="3"/>
    </row>
    <row r="1739" spans="1:45" ht="15" customHeight="1">
      <c r="A1739" s="11">
        <v>0.676458</v>
      </c>
      <c r="B1739" s="32" t="s">
        <v>25</v>
      </c>
      <c r="C1739" s="17">
        <v>-26.166699999999999</v>
      </c>
      <c r="D1739" s="17">
        <v>34.0167</v>
      </c>
      <c r="E1739" s="40" t="s">
        <v>26</v>
      </c>
      <c r="F1739" s="18">
        <v>-43.3</v>
      </c>
      <c r="G1739" s="17">
        <v>-40.5</v>
      </c>
      <c r="H1739" s="17">
        <v>-34.700000000000003</v>
      </c>
      <c r="I1739" s="17">
        <v>-32</v>
      </c>
      <c r="J1739" s="17">
        <v>-30.7</v>
      </c>
      <c r="K1739" s="30">
        <v>-27.3</v>
      </c>
      <c r="L1739" s="10">
        <f t="shared" si="349"/>
        <v>-26.166699999999999</v>
      </c>
      <c r="M1739" s="52" t="str">
        <f t="shared" si="350"/>
        <v>mid latitude</v>
      </c>
      <c r="N1739" s="83" t="s">
        <v>8</v>
      </c>
      <c r="O1739" s="34" t="s">
        <v>8</v>
      </c>
      <c r="P1739" s="34" t="s">
        <v>8</v>
      </c>
      <c r="Q1739" s="34" t="s">
        <v>8</v>
      </c>
      <c r="R1739" s="34" t="s">
        <v>8</v>
      </c>
      <c r="S1739" s="42" t="s">
        <v>8</v>
      </c>
      <c r="T1739" s="10" t="s">
        <v>8</v>
      </c>
      <c r="U1739" s="11" t="s">
        <v>8</v>
      </c>
      <c r="V1739" s="11" t="s">
        <v>8</v>
      </c>
      <c r="W1739" s="11" t="s">
        <v>8</v>
      </c>
      <c r="X1739" s="11" t="s">
        <v>8</v>
      </c>
      <c r="Y1739" s="12" t="s">
        <v>8</v>
      </c>
      <c r="Z1739" s="10">
        <f t="shared" si="347"/>
        <v>0.63180752668164308</v>
      </c>
      <c r="AA1739" s="11" t="s">
        <v>8</v>
      </c>
      <c r="AB1739" s="11">
        <f t="shared" si="348"/>
        <v>-0.1994152046783626</v>
      </c>
      <c r="AC1739" s="11" t="s">
        <v>8</v>
      </c>
      <c r="AD1739" s="9">
        <v>24.96</v>
      </c>
      <c r="AE1739" s="10">
        <v>18.689634238807901</v>
      </c>
      <c r="AF1739" s="11">
        <v>24.5741615615547</v>
      </c>
      <c r="AG1739" s="12">
        <v>31.040588975066498</v>
      </c>
      <c r="AH1739" s="10" t="s">
        <v>8</v>
      </c>
      <c r="AI1739" s="11" t="s">
        <v>8</v>
      </c>
      <c r="AJ1739" s="11" t="s">
        <v>8</v>
      </c>
      <c r="AK1739" s="11" t="s">
        <v>8</v>
      </c>
      <c r="AL1739" s="11" t="s">
        <v>8</v>
      </c>
      <c r="AM1739" s="11" t="s">
        <v>8</v>
      </c>
      <c r="AN1739" s="3" t="str">
        <f t="shared" si="351"/>
        <v>n/a</v>
      </c>
      <c r="AO1739" s="3" t="str">
        <f t="shared" si="352"/>
        <v>n/a</v>
      </c>
      <c r="AP1739" s="3" t="s">
        <v>8</v>
      </c>
      <c r="AQ1739" s="124"/>
      <c r="AR1739" s="4"/>
      <c r="AS1739" s="3"/>
    </row>
    <row r="1740" spans="1:45" ht="15" customHeight="1">
      <c r="A1740" s="11">
        <v>0.68563699999999994</v>
      </c>
      <c r="B1740" s="32" t="s">
        <v>25</v>
      </c>
      <c r="C1740" s="17">
        <v>-26.166699999999999</v>
      </c>
      <c r="D1740" s="17">
        <v>34.0167</v>
      </c>
      <c r="E1740" s="40" t="s">
        <v>26</v>
      </c>
      <c r="F1740" s="18">
        <v>-43.3</v>
      </c>
      <c r="G1740" s="17">
        <v>-40.5</v>
      </c>
      <c r="H1740" s="17">
        <v>-34.700000000000003</v>
      </c>
      <c r="I1740" s="17">
        <v>-32</v>
      </c>
      <c r="J1740" s="17">
        <v>-30.7</v>
      </c>
      <c r="K1740" s="30">
        <v>-27.3</v>
      </c>
      <c r="L1740" s="10">
        <f t="shared" si="349"/>
        <v>-26.166699999999999</v>
      </c>
      <c r="M1740" s="52" t="str">
        <f t="shared" si="350"/>
        <v>mid latitude</v>
      </c>
      <c r="N1740" s="83" t="s">
        <v>8</v>
      </c>
      <c r="O1740" s="34" t="s">
        <v>8</v>
      </c>
      <c r="P1740" s="34" t="s">
        <v>8</v>
      </c>
      <c r="Q1740" s="34" t="s">
        <v>8</v>
      </c>
      <c r="R1740" s="34" t="s">
        <v>8</v>
      </c>
      <c r="S1740" s="42" t="s">
        <v>8</v>
      </c>
      <c r="T1740" s="10" t="s">
        <v>8</v>
      </c>
      <c r="U1740" s="11" t="s">
        <v>8</v>
      </c>
      <c r="V1740" s="11" t="s">
        <v>8</v>
      </c>
      <c r="W1740" s="11" t="s">
        <v>8</v>
      </c>
      <c r="X1740" s="11" t="s">
        <v>8</v>
      </c>
      <c r="Y1740" s="12" t="s">
        <v>8</v>
      </c>
      <c r="Z1740" s="10">
        <f t="shared" si="347"/>
        <v>0.63843539892758649</v>
      </c>
      <c r="AA1740" s="11" t="s">
        <v>8</v>
      </c>
      <c r="AB1740" s="11">
        <f t="shared" si="348"/>
        <v>-0.19488304093567257</v>
      </c>
      <c r="AC1740" s="11" t="s">
        <v>8</v>
      </c>
      <c r="AD1740" s="9">
        <v>25.27</v>
      </c>
      <c r="AE1740" s="10">
        <v>19.1485876078841</v>
      </c>
      <c r="AF1740" s="11">
        <v>24.969119171115</v>
      </c>
      <c r="AG1740" s="12">
        <v>31.599242279723601</v>
      </c>
      <c r="AH1740" s="10" t="s">
        <v>8</v>
      </c>
      <c r="AI1740" s="11" t="s">
        <v>8</v>
      </c>
      <c r="AJ1740" s="11" t="s">
        <v>8</v>
      </c>
      <c r="AK1740" s="11" t="s">
        <v>8</v>
      </c>
      <c r="AL1740" s="11" t="s">
        <v>8</v>
      </c>
      <c r="AM1740" s="11" t="s">
        <v>8</v>
      </c>
      <c r="AN1740" s="3" t="str">
        <f t="shared" si="351"/>
        <v>n/a</v>
      </c>
      <c r="AO1740" s="3" t="str">
        <f t="shared" si="352"/>
        <v>n/a</v>
      </c>
      <c r="AP1740" s="3" t="s">
        <v>8</v>
      </c>
      <c r="AQ1740" s="124"/>
      <c r="AR1740" s="4"/>
      <c r="AS1740" s="3"/>
    </row>
    <row r="1741" spans="1:45" ht="15" customHeight="1">
      <c r="A1741" s="11">
        <v>0.69009600000000004</v>
      </c>
      <c r="B1741" s="32" t="s">
        <v>25</v>
      </c>
      <c r="C1741" s="17">
        <v>-26.166699999999999</v>
      </c>
      <c r="D1741" s="17">
        <v>34.0167</v>
      </c>
      <c r="E1741" s="40" t="s">
        <v>26</v>
      </c>
      <c r="F1741" s="18">
        <v>-43.3</v>
      </c>
      <c r="G1741" s="17">
        <v>-40.5</v>
      </c>
      <c r="H1741" s="17">
        <v>-34.700000000000003</v>
      </c>
      <c r="I1741" s="17">
        <v>-32</v>
      </c>
      <c r="J1741" s="17">
        <v>-30.7</v>
      </c>
      <c r="K1741" s="30">
        <v>-27.3</v>
      </c>
      <c r="L1741" s="10">
        <f t="shared" si="349"/>
        <v>-26.166699999999999</v>
      </c>
      <c r="M1741" s="52" t="str">
        <f t="shared" si="350"/>
        <v>mid latitude</v>
      </c>
      <c r="N1741" s="83" t="s">
        <v>8</v>
      </c>
      <c r="O1741" s="34" t="s">
        <v>8</v>
      </c>
      <c r="P1741" s="34" t="s">
        <v>8</v>
      </c>
      <c r="Q1741" s="34" t="s">
        <v>8</v>
      </c>
      <c r="R1741" s="34" t="s">
        <v>8</v>
      </c>
      <c r="S1741" s="42" t="s">
        <v>8</v>
      </c>
      <c r="T1741" s="10" t="s">
        <v>8</v>
      </c>
      <c r="U1741" s="11" t="s">
        <v>8</v>
      </c>
      <c r="V1741" s="11" t="s">
        <v>8</v>
      </c>
      <c r="W1741" s="11" t="s">
        <v>8</v>
      </c>
      <c r="X1741" s="11" t="s">
        <v>8</v>
      </c>
      <c r="Y1741" s="12" t="s">
        <v>8</v>
      </c>
      <c r="Z1741" s="10">
        <f t="shared" si="347"/>
        <v>0.65608342236283468</v>
      </c>
      <c r="AA1741" s="11" t="s">
        <v>8</v>
      </c>
      <c r="AB1741" s="11">
        <f t="shared" si="348"/>
        <v>-0.18304093567251462</v>
      </c>
      <c r="AC1741" s="11" t="s">
        <v>8</v>
      </c>
      <c r="AD1741" s="9">
        <v>26.08</v>
      </c>
      <c r="AE1741" s="10">
        <v>20.254286200607499</v>
      </c>
      <c r="AF1741" s="11">
        <v>26.072487984450898</v>
      </c>
      <c r="AG1741" s="12">
        <v>32.8926943657655</v>
      </c>
      <c r="AH1741" s="10" t="s">
        <v>8</v>
      </c>
      <c r="AI1741" s="11" t="s">
        <v>8</v>
      </c>
      <c r="AJ1741" s="11" t="s">
        <v>8</v>
      </c>
      <c r="AK1741" s="11" t="s">
        <v>8</v>
      </c>
      <c r="AL1741" s="11" t="s">
        <v>8</v>
      </c>
      <c r="AM1741" s="11" t="s">
        <v>8</v>
      </c>
      <c r="AN1741" s="3" t="str">
        <f t="shared" si="351"/>
        <v>n/a</v>
      </c>
      <c r="AO1741" s="3" t="str">
        <f t="shared" si="352"/>
        <v>n/a</v>
      </c>
      <c r="AP1741" s="3" t="s">
        <v>8</v>
      </c>
      <c r="AQ1741" s="124"/>
      <c r="AR1741" s="4"/>
      <c r="AS1741" s="3"/>
    </row>
    <row r="1742" spans="1:45" ht="15" customHeight="1">
      <c r="A1742" s="11">
        <v>0.69397299999999995</v>
      </c>
      <c r="B1742" s="32" t="s">
        <v>25</v>
      </c>
      <c r="C1742" s="17">
        <v>-26.166699999999999</v>
      </c>
      <c r="D1742" s="17">
        <v>34.0167</v>
      </c>
      <c r="E1742" s="40" t="s">
        <v>26</v>
      </c>
      <c r="F1742" s="18">
        <v>-43.3</v>
      </c>
      <c r="G1742" s="17">
        <v>-40.5</v>
      </c>
      <c r="H1742" s="17">
        <v>-34.700000000000003</v>
      </c>
      <c r="I1742" s="17">
        <v>-32</v>
      </c>
      <c r="J1742" s="17">
        <v>-30.7</v>
      </c>
      <c r="K1742" s="30">
        <v>-27.3</v>
      </c>
      <c r="L1742" s="10">
        <f t="shared" si="349"/>
        <v>-26.166699999999999</v>
      </c>
      <c r="M1742" s="52" t="str">
        <f t="shared" si="350"/>
        <v>mid latitude</v>
      </c>
      <c r="N1742" s="83" t="s">
        <v>8</v>
      </c>
      <c r="O1742" s="34" t="s">
        <v>8</v>
      </c>
      <c r="P1742" s="34" t="s">
        <v>8</v>
      </c>
      <c r="Q1742" s="34" t="s">
        <v>8</v>
      </c>
      <c r="R1742" s="34" t="s">
        <v>8</v>
      </c>
      <c r="S1742" s="42" t="s">
        <v>8</v>
      </c>
      <c r="T1742" s="10" t="s">
        <v>8</v>
      </c>
      <c r="U1742" s="11" t="s">
        <v>8</v>
      </c>
      <c r="V1742" s="11" t="s">
        <v>8</v>
      </c>
      <c r="W1742" s="11" t="s">
        <v>8</v>
      </c>
      <c r="X1742" s="11" t="s">
        <v>8</v>
      </c>
      <c r="Y1742" s="12" t="s">
        <v>8</v>
      </c>
      <c r="Z1742" s="10">
        <f t="shared" si="347"/>
        <v>0.67308540794875993</v>
      </c>
      <c r="AA1742" s="11" t="s">
        <v>8</v>
      </c>
      <c r="AB1742" s="11">
        <f t="shared" si="348"/>
        <v>-0.17192982456140354</v>
      </c>
      <c r="AC1742" s="11" t="s">
        <v>8</v>
      </c>
      <c r="AD1742" s="9">
        <v>26.84</v>
      </c>
      <c r="AE1742" s="10">
        <v>21.342009692606101</v>
      </c>
      <c r="AF1742" s="11">
        <v>27.1161756654671</v>
      </c>
      <c r="AG1742" s="12">
        <v>34.224093637470503</v>
      </c>
      <c r="AH1742" s="10" t="s">
        <v>8</v>
      </c>
      <c r="AI1742" s="11" t="s">
        <v>8</v>
      </c>
      <c r="AJ1742" s="11" t="s">
        <v>8</v>
      </c>
      <c r="AK1742" s="11" t="s">
        <v>8</v>
      </c>
      <c r="AL1742" s="11" t="s">
        <v>8</v>
      </c>
      <c r="AM1742" s="11" t="s">
        <v>8</v>
      </c>
      <c r="AN1742" s="3" t="str">
        <f t="shared" si="351"/>
        <v>n/a</v>
      </c>
      <c r="AO1742" s="3" t="str">
        <f t="shared" si="352"/>
        <v>n/a</v>
      </c>
      <c r="AP1742" s="3" t="s">
        <v>8</v>
      </c>
      <c r="AQ1742" s="124"/>
      <c r="AR1742" s="4"/>
      <c r="AS1742" s="3"/>
    </row>
    <row r="1743" spans="1:45" ht="15" customHeight="1">
      <c r="A1743" s="11">
        <v>0.69784900000000005</v>
      </c>
      <c r="B1743" s="32" t="s">
        <v>25</v>
      </c>
      <c r="C1743" s="17">
        <v>-26.166699999999999</v>
      </c>
      <c r="D1743" s="17">
        <v>34.0167</v>
      </c>
      <c r="E1743" s="40" t="s">
        <v>26</v>
      </c>
      <c r="F1743" s="18">
        <v>-43.3</v>
      </c>
      <c r="G1743" s="17">
        <v>-40.5</v>
      </c>
      <c r="H1743" s="17">
        <v>-34.700000000000003</v>
      </c>
      <c r="I1743" s="17">
        <v>-32</v>
      </c>
      <c r="J1743" s="17">
        <v>-30.7</v>
      </c>
      <c r="K1743" s="30">
        <v>-27.3</v>
      </c>
      <c r="L1743" s="10">
        <f t="shared" si="349"/>
        <v>-26.166699999999999</v>
      </c>
      <c r="M1743" s="52" t="str">
        <f t="shared" si="350"/>
        <v>mid latitude</v>
      </c>
      <c r="N1743" s="83" t="s">
        <v>8</v>
      </c>
      <c r="O1743" s="34" t="s">
        <v>8</v>
      </c>
      <c r="P1743" s="34" t="s">
        <v>8</v>
      </c>
      <c r="Q1743" s="34" t="s">
        <v>8</v>
      </c>
      <c r="R1743" s="34" t="s">
        <v>8</v>
      </c>
      <c r="S1743" s="42" t="s">
        <v>8</v>
      </c>
      <c r="T1743" s="10" t="s">
        <v>8</v>
      </c>
      <c r="U1743" s="11" t="s">
        <v>8</v>
      </c>
      <c r="V1743" s="11" t="s">
        <v>8</v>
      </c>
      <c r="W1743" s="11" t="s">
        <v>8</v>
      </c>
      <c r="X1743" s="11" t="s">
        <v>8</v>
      </c>
      <c r="Y1743" s="12" t="s">
        <v>8</v>
      </c>
      <c r="Z1743" s="10">
        <f t="shared" si="347"/>
        <v>0.67285886180970444</v>
      </c>
      <c r="AA1743" s="11" t="s">
        <v>8</v>
      </c>
      <c r="AB1743" s="11">
        <f t="shared" si="348"/>
        <v>-0.17207602339181288</v>
      </c>
      <c r="AC1743" s="11" t="s">
        <v>8</v>
      </c>
      <c r="AD1743" s="9">
        <v>26.83</v>
      </c>
      <c r="AE1743" s="10">
        <v>21.274953014370901</v>
      </c>
      <c r="AF1743" s="11">
        <v>27.099471263952001</v>
      </c>
      <c r="AG1743" s="12">
        <v>34.227001121114697</v>
      </c>
      <c r="AH1743" s="10" t="s">
        <v>8</v>
      </c>
      <c r="AI1743" s="11" t="s">
        <v>8</v>
      </c>
      <c r="AJ1743" s="11" t="s">
        <v>8</v>
      </c>
      <c r="AK1743" s="11" t="s">
        <v>8</v>
      </c>
      <c r="AL1743" s="11" t="s">
        <v>8</v>
      </c>
      <c r="AM1743" s="11" t="s">
        <v>8</v>
      </c>
      <c r="AN1743" s="3" t="str">
        <f t="shared" si="351"/>
        <v>n/a</v>
      </c>
      <c r="AO1743" s="3" t="str">
        <f t="shared" si="352"/>
        <v>n/a</v>
      </c>
      <c r="AP1743" s="3" t="s">
        <v>8</v>
      </c>
      <c r="AQ1743" s="124"/>
      <c r="AR1743" s="4"/>
      <c r="AS1743" s="3"/>
    </row>
    <row r="1744" spans="1:45" ht="15" customHeight="1">
      <c r="A1744" s="11">
        <v>0.70172599999999996</v>
      </c>
      <c r="B1744" s="32" t="s">
        <v>25</v>
      </c>
      <c r="C1744" s="17">
        <v>-26.166699999999999</v>
      </c>
      <c r="D1744" s="17">
        <v>34.0167</v>
      </c>
      <c r="E1744" s="40" t="s">
        <v>26</v>
      </c>
      <c r="F1744" s="18">
        <v>-43.3</v>
      </c>
      <c r="G1744" s="17">
        <v>-40.5</v>
      </c>
      <c r="H1744" s="17">
        <v>-34.700000000000003</v>
      </c>
      <c r="I1744" s="17">
        <v>-32</v>
      </c>
      <c r="J1744" s="17">
        <v>-30.7</v>
      </c>
      <c r="K1744" s="30">
        <v>-27.3</v>
      </c>
      <c r="L1744" s="10">
        <f t="shared" si="349"/>
        <v>-26.166699999999999</v>
      </c>
      <c r="M1744" s="52" t="str">
        <f t="shared" si="350"/>
        <v>mid latitude</v>
      </c>
      <c r="N1744" s="83" t="s">
        <v>8</v>
      </c>
      <c r="O1744" s="34" t="s">
        <v>8</v>
      </c>
      <c r="P1744" s="34" t="s">
        <v>8</v>
      </c>
      <c r="Q1744" s="34" t="s">
        <v>8</v>
      </c>
      <c r="R1744" s="34" t="s">
        <v>8</v>
      </c>
      <c r="S1744" s="42" t="s">
        <v>8</v>
      </c>
      <c r="T1744" s="10" t="s">
        <v>8</v>
      </c>
      <c r="U1744" s="11" t="s">
        <v>8</v>
      </c>
      <c r="V1744" s="11" t="s">
        <v>8</v>
      </c>
      <c r="W1744" s="11" t="s">
        <v>8</v>
      </c>
      <c r="X1744" s="11" t="s">
        <v>8</v>
      </c>
      <c r="Y1744" s="12" t="s">
        <v>8</v>
      </c>
      <c r="Z1744" s="10">
        <f t="shared" si="347"/>
        <v>0.66296595687289483</v>
      </c>
      <c r="AA1744" s="11" t="s">
        <v>8</v>
      </c>
      <c r="AB1744" s="11">
        <f t="shared" si="348"/>
        <v>-0.17850877192982462</v>
      </c>
      <c r="AC1744" s="11" t="s">
        <v>8</v>
      </c>
      <c r="AD1744" s="9">
        <v>26.39</v>
      </c>
      <c r="AE1744" s="10">
        <v>20.730341851617201</v>
      </c>
      <c r="AF1744" s="11">
        <v>26.465597540008702</v>
      </c>
      <c r="AG1744" s="12">
        <v>33.4127284031374</v>
      </c>
      <c r="AH1744" s="10" t="s">
        <v>8</v>
      </c>
      <c r="AI1744" s="11" t="s">
        <v>8</v>
      </c>
      <c r="AJ1744" s="11" t="s">
        <v>8</v>
      </c>
      <c r="AK1744" s="11" t="s">
        <v>8</v>
      </c>
      <c r="AL1744" s="11" t="s">
        <v>8</v>
      </c>
      <c r="AM1744" s="11" t="s">
        <v>8</v>
      </c>
      <c r="AN1744" s="3" t="str">
        <f t="shared" si="351"/>
        <v>n/a</v>
      </c>
      <c r="AO1744" s="3" t="str">
        <f t="shared" si="352"/>
        <v>n/a</v>
      </c>
      <c r="AP1744" s="3" t="s">
        <v>8</v>
      </c>
      <c r="AQ1744" s="124"/>
      <c r="AR1744" s="4"/>
      <c r="AS1744" s="3"/>
    </row>
    <row r="1745" spans="1:45" ht="15" customHeight="1">
      <c r="A1745" s="11">
        <v>0.70511800000000002</v>
      </c>
      <c r="B1745" s="32" t="s">
        <v>25</v>
      </c>
      <c r="C1745" s="17">
        <v>-26.166699999999999</v>
      </c>
      <c r="D1745" s="17">
        <v>34.0167</v>
      </c>
      <c r="E1745" s="40" t="s">
        <v>26</v>
      </c>
      <c r="F1745" s="18">
        <v>-43.3</v>
      </c>
      <c r="G1745" s="17">
        <v>-40.5</v>
      </c>
      <c r="H1745" s="17">
        <v>-34.700000000000003</v>
      </c>
      <c r="I1745" s="17">
        <v>-32</v>
      </c>
      <c r="J1745" s="17">
        <v>-30.7</v>
      </c>
      <c r="K1745" s="30">
        <v>-27.3</v>
      </c>
      <c r="L1745" s="10">
        <f t="shared" si="349"/>
        <v>-26.166699999999999</v>
      </c>
      <c r="M1745" s="52" t="str">
        <f t="shared" si="350"/>
        <v>mid latitude</v>
      </c>
      <c r="N1745" s="83" t="s">
        <v>8</v>
      </c>
      <c r="O1745" s="34" t="s">
        <v>8</v>
      </c>
      <c r="P1745" s="34" t="s">
        <v>8</v>
      </c>
      <c r="Q1745" s="34" t="s">
        <v>8</v>
      </c>
      <c r="R1745" s="34" t="s">
        <v>8</v>
      </c>
      <c r="S1745" s="42" t="s">
        <v>8</v>
      </c>
      <c r="T1745" s="10" t="s">
        <v>8</v>
      </c>
      <c r="U1745" s="11" t="s">
        <v>8</v>
      </c>
      <c r="V1745" s="11" t="s">
        <v>8</v>
      </c>
      <c r="W1745" s="11" t="s">
        <v>8</v>
      </c>
      <c r="X1745" s="11" t="s">
        <v>8</v>
      </c>
      <c r="Y1745" s="12" t="s">
        <v>8</v>
      </c>
      <c r="Z1745" s="10">
        <f t="shared" si="347"/>
        <v>0.67376550412618263</v>
      </c>
      <c r="AA1745" s="11" t="s">
        <v>8</v>
      </c>
      <c r="AB1745" s="11">
        <f t="shared" si="348"/>
        <v>-0.17149122807017544</v>
      </c>
      <c r="AC1745" s="11" t="s">
        <v>8</v>
      </c>
      <c r="AD1745" s="9">
        <v>26.87</v>
      </c>
      <c r="AE1745" s="10">
        <v>21.409104416743901</v>
      </c>
      <c r="AF1745" s="11">
        <v>27.154778634654502</v>
      </c>
      <c r="AG1745" s="12">
        <v>34.232127368500699</v>
      </c>
      <c r="AH1745" s="10" t="s">
        <v>8</v>
      </c>
      <c r="AI1745" s="11" t="s">
        <v>8</v>
      </c>
      <c r="AJ1745" s="11" t="s">
        <v>8</v>
      </c>
      <c r="AK1745" s="11" t="s">
        <v>8</v>
      </c>
      <c r="AL1745" s="11" t="s">
        <v>8</v>
      </c>
      <c r="AM1745" s="11" t="s">
        <v>8</v>
      </c>
      <c r="AN1745" s="3" t="str">
        <f t="shared" si="351"/>
        <v>n/a</v>
      </c>
      <c r="AO1745" s="3" t="str">
        <f t="shared" si="352"/>
        <v>n/a</v>
      </c>
      <c r="AP1745" s="3" t="s">
        <v>8</v>
      </c>
      <c r="AQ1745" s="124"/>
      <c r="AR1745" s="4"/>
      <c r="AS1745" s="3"/>
    </row>
    <row r="1746" spans="1:45" ht="15" customHeight="1">
      <c r="A1746" s="11">
        <v>0.70802500000000002</v>
      </c>
      <c r="B1746" s="32" t="s">
        <v>25</v>
      </c>
      <c r="C1746" s="17">
        <v>-26.166699999999999</v>
      </c>
      <c r="D1746" s="17">
        <v>34.0167</v>
      </c>
      <c r="E1746" s="40" t="s">
        <v>26</v>
      </c>
      <c r="F1746" s="18">
        <v>-43.3</v>
      </c>
      <c r="G1746" s="17">
        <v>-40.5</v>
      </c>
      <c r="H1746" s="17">
        <v>-34.700000000000003</v>
      </c>
      <c r="I1746" s="17">
        <v>-32</v>
      </c>
      <c r="J1746" s="17">
        <v>-30.7</v>
      </c>
      <c r="K1746" s="30">
        <v>-27.3</v>
      </c>
      <c r="L1746" s="10">
        <f t="shared" si="349"/>
        <v>-26.166699999999999</v>
      </c>
      <c r="M1746" s="52" t="str">
        <f t="shared" si="350"/>
        <v>mid latitude</v>
      </c>
      <c r="N1746" s="83" t="s">
        <v>8</v>
      </c>
      <c r="O1746" s="34" t="s">
        <v>8</v>
      </c>
      <c r="P1746" s="34" t="s">
        <v>8</v>
      </c>
      <c r="Q1746" s="34" t="s">
        <v>8</v>
      </c>
      <c r="R1746" s="34" t="s">
        <v>8</v>
      </c>
      <c r="S1746" s="42" t="s">
        <v>8</v>
      </c>
      <c r="T1746" s="10" t="s">
        <v>8</v>
      </c>
      <c r="U1746" s="11" t="s">
        <v>8</v>
      </c>
      <c r="V1746" s="11" t="s">
        <v>8</v>
      </c>
      <c r="W1746" s="11" t="s">
        <v>8</v>
      </c>
      <c r="X1746" s="11" t="s">
        <v>8</v>
      </c>
      <c r="Y1746" s="12" t="s">
        <v>8</v>
      </c>
      <c r="Z1746" s="10">
        <f t="shared" si="347"/>
        <v>0.67535506877357665</v>
      </c>
      <c r="AA1746" s="11" t="s">
        <v>8</v>
      </c>
      <c r="AB1746" s="11">
        <f t="shared" si="348"/>
        <v>-0.17046783625730999</v>
      </c>
      <c r="AC1746" s="11" t="s">
        <v>8</v>
      </c>
      <c r="AD1746" s="9">
        <v>26.94</v>
      </c>
      <c r="AE1746" s="10">
        <v>21.483016474972501</v>
      </c>
      <c r="AF1746" s="11">
        <v>27.254062048452301</v>
      </c>
      <c r="AG1746" s="12">
        <v>34.408879408398199</v>
      </c>
      <c r="AH1746" s="10" t="s">
        <v>8</v>
      </c>
      <c r="AI1746" s="11" t="s">
        <v>8</v>
      </c>
      <c r="AJ1746" s="11" t="s">
        <v>8</v>
      </c>
      <c r="AK1746" s="11" t="s">
        <v>8</v>
      </c>
      <c r="AL1746" s="11" t="s">
        <v>8</v>
      </c>
      <c r="AM1746" s="11" t="s">
        <v>8</v>
      </c>
      <c r="AN1746" s="3" t="str">
        <f t="shared" si="351"/>
        <v>n/a</v>
      </c>
      <c r="AO1746" s="3" t="str">
        <f t="shared" si="352"/>
        <v>n/a</v>
      </c>
      <c r="AP1746" s="3" t="s">
        <v>8</v>
      </c>
      <c r="AQ1746" s="124"/>
      <c r="AR1746" s="4"/>
      <c r="AS1746" s="3"/>
    </row>
    <row r="1747" spans="1:45" ht="15" customHeight="1">
      <c r="A1747" s="11">
        <v>0.71141700000000008</v>
      </c>
      <c r="B1747" s="32" t="s">
        <v>25</v>
      </c>
      <c r="C1747" s="17">
        <v>-26.166699999999999</v>
      </c>
      <c r="D1747" s="17">
        <v>34.0167</v>
      </c>
      <c r="E1747" s="40" t="s">
        <v>26</v>
      </c>
      <c r="F1747" s="18">
        <v>-43.3</v>
      </c>
      <c r="G1747" s="17">
        <v>-40.5</v>
      </c>
      <c r="H1747" s="17">
        <v>-34.700000000000003</v>
      </c>
      <c r="I1747" s="17">
        <v>-32</v>
      </c>
      <c r="J1747" s="17">
        <v>-30.7</v>
      </c>
      <c r="K1747" s="30">
        <v>-27.3</v>
      </c>
      <c r="L1747" s="10">
        <f t="shared" si="349"/>
        <v>-26.166699999999999</v>
      </c>
      <c r="M1747" s="52" t="str">
        <f t="shared" si="350"/>
        <v>mid latitude</v>
      </c>
      <c r="N1747" s="83" t="s">
        <v>8</v>
      </c>
      <c r="O1747" s="34" t="s">
        <v>8</v>
      </c>
      <c r="P1747" s="34" t="s">
        <v>8</v>
      </c>
      <c r="Q1747" s="34" t="s">
        <v>8</v>
      </c>
      <c r="R1747" s="34" t="s">
        <v>8</v>
      </c>
      <c r="S1747" s="42" t="s">
        <v>8</v>
      </c>
      <c r="T1747" s="10" t="s">
        <v>8</v>
      </c>
      <c r="U1747" s="11" t="s">
        <v>8</v>
      </c>
      <c r="V1747" s="11" t="s">
        <v>8</v>
      </c>
      <c r="W1747" s="11" t="s">
        <v>8</v>
      </c>
      <c r="X1747" s="11" t="s">
        <v>8</v>
      </c>
      <c r="Y1747" s="12" t="s">
        <v>8</v>
      </c>
      <c r="Z1747" s="10">
        <f t="shared" si="347"/>
        <v>0.66318917215083717</v>
      </c>
      <c r="AA1747" s="11" t="s">
        <v>8</v>
      </c>
      <c r="AB1747" s="11">
        <f t="shared" si="348"/>
        <v>-0.17836257309941525</v>
      </c>
      <c r="AC1747" s="11" t="s">
        <v>8</v>
      </c>
      <c r="AD1747" s="9">
        <v>26.4</v>
      </c>
      <c r="AE1747" s="10">
        <v>20.6899988530112</v>
      </c>
      <c r="AF1747" s="11">
        <v>26.490068617352801</v>
      </c>
      <c r="AG1747" s="12">
        <v>33.465385566262498</v>
      </c>
      <c r="AH1747" s="10" t="s">
        <v>8</v>
      </c>
      <c r="AI1747" s="11" t="s">
        <v>8</v>
      </c>
      <c r="AJ1747" s="11" t="s">
        <v>8</v>
      </c>
      <c r="AK1747" s="11" t="s">
        <v>8</v>
      </c>
      <c r="AL1747" s="11" t="s">
        <v>8</v>
      </c>
      <c r="AM1747" s="11" t="s">
        <v>8</v>
      </c>
      <c r="AN1747" s="3" t="str">
        <f t="shared" si="351"/>
        <v>n/a</v>
      </c>
      <c r="AO1747" s="3" t="str">
        <f t="shared" si="352"/>
        <v>n/a</v>
      </c>
      <c r="AP1747" s="3" t="s">
        <v>8</v>
      </c>
      <c r="AQ1747" s="124"/>
      <c r="AR1747" s="4"/>
      <c r="AS1747" s="3"/>
    </row>
    <row r="1748" spans="1:45" ht="15" customHeight="1">
      <c r="A1748" s="11">
        <v>0.71508399999999994</v>
      </c>
      <c r="B1748" s="32" t="s">
        <v>25</v>
      </c>
      <c r="C1748" s="17">
        <v>-26.166699999999999</v>
      </c>
      <c r="D1748" s="17">
        <v>34.0167</v>
      </c>
      <c r="E1748" s="40" t="s">
        <v>26</v>
      </c>
      <c r="F1748" s="18">
        <v>-43.3</v>
      </c>
      <c r="G1748" s="17">
        <v>-40.5</v>
      </c>
      <c r="H1748" s="17">
        <v>-34.700000000000003</v>
      </c>
      <c r="I1748" s="17">
        <v>-32</v>
      </c>
      <c r="J1748" s="17">
        <v>-30.7</v>
      </c>
      <c r="K1748" s="30">
        <v>-27.3</v>
      </c>
      <c r="L1748" s="10">
        <f t="shared" si="349"/>
        <v>-26.166699999999999</v>
      </c>
      <c r="M1748" s="52" t="str">
        <f t="shared" si="350"/>
        <v>mid latitude</v>
      </c>
      <c r="N1748" s="83" t="s">
        <v>8</v>
      </c>
      <c r="O1748" s="34" t="s">
        <v>8</v>
      </c>
      <c r="P1748" s="34" t="s">
        <v>8</v>
      </c>
      <c r="Q1748" s="34" t="s">
        <v>8</v>
      </c>
      <c r="R1748" s="34" t="s">
        <v>8</v>
      </c>
      <c r="S1748" s="42" t="s">
        <v>8</v>
      </c>
      <c r="T1748" s="10" t="s">
        <v>8</v>
      </c>
      <c r="U1748" s="11" t="s">
        <v>8</v>
      </c>
      <c r="V1748" s="11" t="s">
        <v>8</v>
      </c>
      <c r="W1748" s="11" t="s">
        <v>8</v>
      </c>
      <c r="X1748" s="11" t="s">
        <v>8</v>
      </c>
      <c r="Y1748" s="12" t="s">
        <v>8</v>
      </c>
      <c r="Z1748" s="10">
        <f t="shared" si="347"/>
        <v>0.65102323863675582</v>
      </c>
      <c r="AA1748" s="11" t="s">
        <v>8</v>
      </c>
      <c r="AB1748" s="11">
        <f t="shared" si="348"/>
        <v>-0.18640350877192982</v>
      </c>
      <c r="AC1748" s="11" t="s">
        <v>8</v>
      </c>
      <c r="AD1748" s="9">
        <v>25.85</v>
      </c>
      <c r="AE1748" s="10">
        <v>19.986762684579599</v>
      </c>
      <c r="AF1748" s="11">
        <v>25.745989152528299</v>
      </c>
      <c r="AG1748" s="12">
        <v>32.5323689717398</v>
      </c>
      <c r="AH1748" s="10" t="s">
        <v>8</v>
      </c>
      <c r="AI1748" s="11" t="s">
        <v>8</v>
      </c>
      <c r="AJ1748" s="11" t="s">
        <v>8</v>
      </c>
      <c r="AK1748" s="11" t="s">
        <v>8</v>
      </c>
      <c r="AL1748" s="11" t="s">
        <v>8</v>
      </c>
      <c r="AM1748" s="11" t="s">
        <v>8</v>
      </c>
      <c r="AN1748" s="3" t="str">
        <f t="shared" si="351"/>
        <v>n/a</v>
      </c>
      <c r="AO1748" s="3" t="str">
        <f t="shared" si="352"/>
        <v>n/a</v>
      </c>
      <c r="AP1748" s="3" t="s">
        <v>8</v>
      </c>
      <c r="AQ1748" s="124"/>
      <c r="AR1748" s="4"/>
      <c r="AS1748" s="3"/>
    </row>
    <row r="1749" spans="1:45" ht="15" customHeight="1">
      <c r="A1749" s="11">
        <v>0.71829499999999991</v>
      </c>
      <c r="B1749" s="32" t="s">
        <v>25</v>
      </c>
      <c r="C1749" s="17">
        <v>-26.166699999999999</v>
      </c>
      <c r="D1749" s="17">
        <v>34.0167</v>
      </c>
      <c r="E1749" s="40" t="s">
        <v>26</v>
      </c>
      <c r="F1749" s="18">
        <v>-43.3</v>
      </c>
      <c r="G1749" s="17">
        <v>-40.5</v>
      </c>
      <c r="H1749" s="17">
        <v>-34.700000000000003</v>
      </c>
      <c r="I1749" s="17">
        <v>-32</v>
      </c>
      <c r="J1749" s="17">
        <v>-30.7</v>
      </c>
      <c r="K1749" s="30">
        <v>-27.3</v>
      </c>
      <c r="L1749" s="10">
        <f t="shared" si="349"/>
        <v>-26.166699999999999</v>
      </c>
      <c r="M1749" s="52" t="str">
        <f t="shared" si="350"/>
        <v>mid latitude</v>
      </c>
      <c r="N1749" s="83" t="s">
        <v>8</v>
      </c>
      <c r="O1749" s="34" t="s">
        <v>8</v>
      </c>
      <c r="P1749" s="34" t="s">
        <v>8</v>
      </c>
      <c r="Q1749" s="34" t="s">
        <v>8</v>
      </c>
      <c r="R1749" s="34" t="s">
        <v>8</v>
      </c>
      <c r="S1749" s="42" t="s">
        <v>8</v>
      </c>
      <c r="T1749" s="10" t="s">
        <v>8</v>
      </c>
      <c r="U1749" s="11" t="s">
        <v>8</v>
      </c>
      <c r="V1749" s="11" t="s">
        <v>8</v>
      </c>
      <c r="W1749" s="11" t="s">
        <v>8</v>
      </c>
      <c r="X1749" s="11" t="s">
        <v>8</v>
      </c>
      <c r="Y1749" s="12" t="s">
        <v>8</v>
      </c>
      <c r="Z1749" s="10">
        <f t="shared" si="347"/>
        <v>0.64145137835960186</v>
      </c>
      <c r="AA1749" s="11" t="s">
        <v>8</v>
      </c>
      <c r="AB1749" s="11">
        <f t="shared" si="348"/>
        <v>-0.19283625730994153</v>
      </c>
      <c r="AC1749" s="11" t="s">
        <v>8</v>
      </c>
      <c r="AD1749" s="9">
        <v>25.41</v>
      </c>
      <c r="AE1749" s="10">
        <v>19.266421467961301</v>
      </c>
      <c r="AF1749" s="11">
        <v>25.139876297773899</v>
      </c>
      <c r="AG1749" s="12">
        <v>31.798920062662798</v>
      </c>
      <c r="AH1749" s="10" t="s">
        <v>8</v>
      </c>
      <c r="AI1749" s="11" t="s">
        <v>8</v>
      </c>
      <c r="AJ1749" s="11" t="s">
        <v>8</v>
      </c>
      <c r="AK1749" s="11" t="s">
        <v>8</v>
      </c>
      <c r="AL1749" s="11" t="s">
        <v>8</v>
      </c>
      <c r="AM1749" s="11" t="s">
        <v>8</v>
      </c>
      <c r="AN1749" s="3" t="str">
        <f t="shared" si="351"/>
        <v>n/a</v>
      </c>
      <c r="AO1749" s="3" t="str">
        <f t="shared" si="352"/>
        <v>n/a</v>
      </c>
      <c r="AP1749" s="3" t="s">
        <v>8</v>
      </c>
      <c r="AQ1749" s="124"/>
      <c r="AR1749" s="4"/>
      <c r="AS1749" s="3"/>
    </row>
    <row r="1750" spans="1:45" ht="15" customHeight="1">
      <c r="A1750" s="11">
        <v>0.72097699999999998</v>
      </c>
      <c r="B1750" s="32" t="s">
        <v>25</v>
      </c>
      <c r="C1750" s="17">
        <v>-26.166699999999999</v>
      </c>
      <c r="D1750" s="17">
        <v>34.0167</v>
      </c>
      <c r="E1750" s="40" t="s">
        <v>26</v>
      </c>
      <c r="F1750" s="18">
        <v>-43.3</v>
      </c>
      <c r="G1750" s="17">
        <v>-40.5</v>
      </c>
      <c r="H1750" s="17">
        <v>-34.700000000000003</v>
      </c>
      <c r="I1750" s="17">
        <v>-32</v>
      </c>
      <c r="J1750" s="17">
        <v>-30.7</v>
      </c>
      <c r="K1750" s="30">
        <v>-27.3</v>
      </c>
      <c r="L1750" s="10">
        <f t="shared" si="349"/>
        <v>-26.166699999999999</v>
      </c>
      <c r="M1750" s="52" t="str">
        <f t="shared" si="350"/>
        <v>mid latitude</v>
      </c>
      <c r="N1750" s="83" t="s">
        <v>8</v>
      </c>
      <c r="O1750" s="34" t="s">
        <v>8</v>
      </c>
      <c r="P1750" s="34" t="s">
        <v>8</v>
      </c>
      <c r="Q1750" s="34" t="s">
        <v>8</v>
      </c>
      <c r="R1750" s="34" t="s">
        <v>8</v>
      </c>
      <c r="S1750" s="42" t="s">
        <v>8</v>
      </c>
      <c r="T1750" s="10" t="s">
        <v>8</v>
      </c>
      <c r="U1750" s="11" t="s">
        <v>8</v>
      </c>
      <c r="V1750" s="11" t="s">
        <v>8</v>
      </c>
      <c r="W1750" s="11" t="s">
        <v>8</v>
      </c>
      <c r="X1750" s="11" t="s">
        <v>8</v>
      </c>
      <c r="Y1750" s="12" t="s">
        <v>8</v>
      </c>
      <c r="Z1750" s="10">
        <f t="shared" ref="Z1750:Z1766" si="353">10^((AD1750-38.6)/68.4)</f>
        <v>0.63543360004337446</v>
      </c>
      <c r="AA1750" s="11" t="s">
        <v>8</v>
      </c>
      <c r="AB1750" s="11">
        <f t="shared" si="348"/>
        <v>-0.19692982456140359</v>
      </c>
      <c r="AC1750" s="11" t="s">
        <v>8</v>
      </c>
      <c r="AD1750" s="9">
        <v>25.13</v>
      </c>
      <c r="AE1750" s="10">
        <v>18.965206127197099</v>
      </c>
      <c r="AF1750" s="11">
        <v>24.789789965472199</v>
      </c>
      <c r="AG1750" s="12">
        <v>31.3305981915952</v>
      </c>
      <c r="AH1750" s="10" t="s">
        <v>8</v>
      </c>
      <c r="AI1750" s="11" t="s">
        <v>8</v>
      </c>
      <c r="AJ1750" s="11" t="s">
        <v>8</v>
      </c>
      <c r="AK1750" s="11" t="s">
        <v>8</v>
      </c>
      <c r="AL1750" s="11" t="s">
        <v>8</v>
      </c>
      <c r="AM1750" s="11" t="s">
        <v>8</v>
      </c>
      <c r="AN1750" s="3" t="str">
        <f t="shared" si="351"/>
        <v>n/a</v>
      </c>
      <c r="AO1750" s="3" t="str">
        <f t="shared" si="352"/>
        <v>n/a</v>
      </c>
      <c r="AP1750" s="3" t="s">
        <v>8</v>
      </c>
      <c r="AQ1750" s="124"/>
      <c r="AR1750" s="4"/>
      <c r="AS1750" s="3"/>
    </row>
    <row r="1751" spans="1:45" ht="15" customHeight="1">
      <c r="A1751" s="11">
        <v>0.72433000000000003</v>
      </c>
      <c r="B1751" s="32" t="s">
        <v>25</v>
      </c>
      <c r="C1751" s="17">
        <v>-26.166699999999999</v>
      </c>
      <c r="D1751" s="17">
        <v>34.0167</v>
      </c>
      <c r="E1751" s="40" t="s">
        <v>26</v>
      </c>
      <c r="F1751" s="18">
        <v>-43.3</v>
      </c>
      <c r="G1751" s="17">
        <v>-40.5</v>
      </c>
      <c r="H1751" s="17">
        <v>-34.700000000000003</v>
      </c>
      <c r="I1751" s="17">
        <v>-32</v>
      </c>
      <c r="J1751" s="17">
        <v>-30.7</v>
      </c>
      <c r="K1751" s="30">
        <v>-27.3</v>
      </c>
      <c r="L1751" s="10">
        <f t="shared" si="349"/>
        <v>-26.166699999999999</v>
      </c>
      <c r="M1751" s="52" t="str">
        <f t="shared" si="350"/>
        <v>mid latitude</v>
      </c>
      <c r="N1751" s="83" t="s">
        <v>8</v>
      </c>
      <c r="O1751" s="34" t="s">
        <v>8</v>
      </c>
      <c r="P1751" s="34" t="s">
        <v>8</v>
      </c>
      <c r="Q1751" s="34" t="s">
        <v>8</v>
      </c>
      <c r="R1751" s="34" t="s">
        <v>8</v>
      </c>
      <c r="S1751" s="42" t="s">
        <v>8</v>
      </c>
      <c r="T1751" s="10" t="s">
        <v>8</v>
      </c>
      <c r="U1751" s="11" t="s">
        <v>8</v>
      </c>
      <c r="V1751" s="11" t="s">
        <v>8</v>
      </c>
      <c r="W1751" s="11" t="s">
        <v>8</v>
      </c>
      <c r="X1751" s="11" t="s">
        <v>8</v>
      </c>
      <c r="Y1751" s="12" t="s">
        <v>8</v>
      </c>
      <c r="Z1751" s="10">
        <f t="shared" si="353"/>
        <v>0.62841365592869647</v>
      </c>
      <c r="AA1751" s="11" t="s">
        <v>8</v>
      </c>
      <c r="AB1751" s="11">
        <f t="shared" si="348"/>
        <v>-0.20175438596491227</v>
      </c>
      <c r="AC1751" s="11" t="s">
        <v>8</v>
      </c>
      <c r="AD1751" s="9">
        <v>24.8</v>
      </c>
      <c r="AE1751" s="10">
        <v>18.463865243821701</v>
      </c>
      <c r="AF1751" s="11">
        <v>24.3116493806601</v>
      </c>
      <c r="AG1751" s="12">
        <v>30.807433041384801</v>
      </c>
      <c r="AH1751" s="10" t="s">
        <v>8</v>
      </c>
      <c r="AI1751" s="11" t="s">
        <v>8</v>
      </c>
      <c r="AJ1751" s="11" t="s">
        <v>8</v>
      </c>
      <c r="AK1751" s="11" t="s">
        <v>8</v>
      </c>
      <c r="AL1751" s="11" t="s">
        <v>8</v>
      </c>
      <c r="AM1751" s="11" t="s">
        <v>8</v>
      </c>
      <c r="AN1751" s="3" t="str">
        <f t="shared" si="351"/>
        <v>n/a</v>
      </c>
      <c r="AO1751" s="3" t="str">
        <f t="shared" si="352"/>
        <v>n/a</v>
      </c>
      <c r="AP1751" s="3" t="s">
        <v>8</v>
      </c>
      <c r="AQ1751" s="124"/>
      <c r="AR1751" s="4"/>
      <c r="AS1751" s="3"/>
    </row>
    <row r="1752" spans="1:45" ht="15" customHeight="1">
      <c r="A1752" s="11">
        <v>0.72835299999999992</v>
      </c>
      <c r="B1752" s="32" t="s">
        <v>25</v>
      </c>
      <c r="C1752" s="17">
        <v>-26.166699999999999</v>
      </c>
      <c r="D1752" s="17">
        <v>34.0167</v>
      </c>
      <c r="E1752" s="40" t="s">
        <v>26</v>
      </c>
      <c r="F1752" s="18">
        <v>-43.3</v>
      </c>
      <c r="G1752" s="17">
        <v>-40.5</v>
      </c>
      <c r="H1752" s="17">
        <v>-34.700000000000003</v>
      </c>
      <c r="I1752" s="17">
        <v>-32</v>
      </c>
      <c r="J1752" s="17">
        <v>-30.7</v>
      </c>
      <c r="K1752" s="30">
        <v>-27.3</v>
      </c>
      <c r="L1752" s="10">
        <f t="shared" si="349"/>
        <v>-26.166699999999999</v>
      </c>
      <c r="M1752" s="52" t="str">
        <f t="shared" si="350"/>
        <v>mid latitude</v>
      </c>
      <c r="N1752" s="83" t="s">
        <v>8</v>
      </c>
      <c r="O1752" s="34" t="s">
        <v>8</v>
      </c>
      <c r="P1752" s="34" t="s">
        <v>8</v>
      </c>
      <c r="Q1752" s="34" t="s">
        <v>8</v>
      </c>
      <c r="R1752" s="34" t="s">
        <v>8</v>
      </c>
      <c r="S1752" s="42" t="s">
        <v>8</v>
      </c>
      <c r="T1752" s="10" t="s">
        <v>8</v>
      </c>
      <c r="U1752" s="11" t="s">
        <v>8</v>
      </c>
      <c r="V1752" s="11" t="s">
        <v>8</v>
      </c>
      <c r="W1752" s="11" t="s">
        <v>8</v>
      </c>
      <c r="X1752" s="11" t="s">
        <v>8</v>
      </c>
      <c r="Y1752" s="12" t="s">
        <v>8</v>
      </c>
      <c r="Z1752" s="10">
        <f t="shared" si="353"/>
        <v>0.66408278506348417</v>
      </c>
      <c r="AA1752" s="11" t="s">
        <v>8</v>
      </c>
      <c r="AB1752" s="11">
        <f t="shared" si="348"/>
        <v>-0.17777777777777778</v>
      </c>
      <c r="AC1752" s="11" t="s">
        <v>8</v>
      </c>
      <c r="AD1752" s="9">
        <v>26.44</v>
      </c>
      <c r="AE1752" s="10">
        <v>20.810351002940699</v>
      </c>
      <c r="AF1752" s="11">
        <v>26.5597290198269</v>
      </c>
      <c r="AG1752" s="12">
        <v>33.518784595536602</v>
      </c>
      <c r="AH1752" s="10" t="s">
        <v>8</v>
      </c>
      <c r="AI1752" s="11" t="s">
        <v>8</v>
      </c>
      <c r="AJ1752" s="11" t="s">
        <v>8</v>
      </c>
      <c r="AK1752" s="11" t="s">
        <v>8</v>
      </c>
      <c r="AL1752" s="11" t="s">
        <v>8</v>
      </c>
      <c r="AM1752" s="11" t="s">
        <v>8</v>
      </c>
      <c r="AN1752" s="3" t="str">
        <f t="shared" si="351"/>
        <v>n/a</v>
      </c>
      <c r="AO1752" s="3" t="str">
        <f t="shared" si="352"/>
        <v>n/a</v>
      </c>
      <c r="AP1752" s="3" t="s">
        <v>8</v>
      </c>
      <c r="AQ1752" s="124"/>
      <c r="AR1752" s="4"/>
      <c r="AS1752" s="3"/>
    </row>
    <row r="1753" spans="1:45" ht="15" customHeight="1">
      <c r="A1753" s="11">
        <v>0.73170599999999997</v>
      </c>
      <c r="B1753" s="32" t="s">
        <v>25</v>
      </c>
      <c r="C1753" s="17">
        <v>-26.166699999999999</v>
      </c>
      <c r="D1753" s="17">
        <v>34.0167</v>
      </c>
      <c r="E1753" s="40" t="s">
        <v>26</v>
      </c>
      <c r="F1753" s="18">
        <v>-43.3</v>
      </c>
      <c r="G1753" s="17">
        <v>-40.5</v>
      </c>
      <c r="H1753" s="17">
        <v>-34.700000000000003</v>
      </c>
      <c r="I1753" s="17">
        <v>-32</v>
      </c>
      <c r="J1753" s="17">
        <v>-30.7</v>
      </c>
      <c r="K1753" s="30">
        <v>-27.3</v>
      </c>
      <c r="L1753" s="10">
        <f t="shared" si="349"/>
        <v>-26.166699999999999</v>
      </c>
      <c r="M1753" s="52" t="str">
        <f t="shared" si="350"/>
        <v>mid latitude</v>
      </c>
      <c r="N1753" s="83" t="s">
        <v>8</v>
      </c>
      <c r="O1753" s="34" t="s">
        <v>8</v>
      </c>
      <c r="P1753" s="34" t="s">
        <v>8</v>
      </c>
      <c r="Q1753" s="34" t="s">
        <v>8</v>
      </c>
      <c r="R1753" s="34" t="s">
        <v>8</v>
      </c>
      <c r="S1753" s="42" t="s">
        <v>8</v>
      </c>
      <c r="T1753" s="10" t="s">
        <v>8</v>
      </c>
      <c r="U1753" s="11" t="s">
        <v>8</v>
      </c>
      <c r="V1753" s="11" t="s">
        <v>8</v>
      </c>
      <c r="W1753" s="11" t="s">
        <v>8</v>
      </c>
      <c r="X1753" s="11" t="s">
        <v>8</v>
      </c>
      <c r="Y1753" s="12" t="s">
        <v>8</v>
      </c>
      <c r="Z1753" s="10">
        <f t="shared" si="353"/>
        <v>0.64361436844569553</v>
      </c>
      <c r="AA1753" s="11" t="s">
        <v>8</v>
      </c>
      <c r="AB1753" s="11">
        <f t="shared" si="348"/>
        <v>-0.19137426900584797</v>
      </c>
      <c r="AC1753" s="11" t="s">
        <v>8</v>
      </c>
      <c r="AD1753" s="9">
        <v>25.51</v>
      </c>
      <c r="AE1753" s="10">
        <v>19.5236212131013</v>
      </c>
      <c r="AF1753" s="11">
        <v>25.274147243263801</v>
      </c>
      <c r="AG1753" s="12">
        <v>31.982655334290499</v>
      </c>
      <c r="AH1753" s="10" t="s">
        <v>8</v>
      </c>
      <c r="AI1753" s="11" t="s">
        <v>8</v>
      </c>
      <c r="AJ1753" s="11" t="s">
        <v>8</v>
      </c>
      <c r="AK1753" s="11" t="s">
        <v>8</v>
      </c>
      <c r="AL1753" s="11" t="s">
        <v>8</v>
      </c>
      <c r="AM1753" s="11" t="s">
        <v>8</v>
      </c>
      <c r="AN1753" s="3" t="str">
        <f t="shared" si="351"/>
        <v>n/a</v>
      </c>
      <c r="AO1753" s="3" t="str">
        <f t="shared" si="352"/>
        <v>n/a</v>
      </c>
      <c r="AP1753" s="3" t="s">
        <v>8</v>
      </c>
      <c r="AQ1753" s="124"/>
      <c r="AR1753" s="4"/>
      <c r="AS1753" s="3"/>
    </row>
    <row r="1754" spans="1:45" ht="15" customHeight="1">
      <c r="A1754" s="11">
        <v>0.73505900000000002</v>
      </c>
      <c r="B1754" s="32" t="s">
        <v>25</v>
      </c>
      <c r="C1754" s="17">
        <v>-26.166699999999999</v>
      </c>
      <c r="D1754" s="17">
        <v>34.0167</v>
      </c>
      <c r="E1754" s="40" t="s">
        <v>26</v>
      </c>
      <c r="F1754" s="18">
        <v>-43.3</v>
      </c>
      <c r="G1754" s="17">
        <v>-40.5</v>
      </c>
      <c r="H1754" s="17">
        <v>-34.700000000000003</v>
      </c>
      <c r="I1754" s="17">
        <v>-32</v>
      </c>
      <c r="J1754" s="17">
        <v>-30.7</v>
      </c>
      <c r="K1754" s="30">
        <v>-27.3</v>
      </c>
      <c r="L1754" s="10">
        <f t="shared" si="349"/>
        <v>-26.166699999999999</v>
      </c>
      <c r="M1754" s="52" t="str">
        <f t="shared" si="350"/>
        <v>mid latitude</v>
      </c>
      <c r="N1754" s="83" t="s">
        <v>8</v>
      </c>
      <c r="O1754" s="34" t="s">
        <v>8</v>
      </c>
      <c r="P1754" s="34" t="s">
        <v>8</v>
      </c>
      <c r="Q1754" s="34" t="s">
        <v>8</v>
      </c>
      <c r="R1754" s="34" t="s">
        <v>8</v>
      </c>
      <c r="S1754" s="42" t="s">
        <v>8</v>
      </c>
      <c r="T1754" s="10" t="s">
        <v>8</v>
      </c>
      <c r="U1754" s="11" t="s">
        <v>8</v>
      </c>
      <c r="V1754" s="11" t="s">
        <v>8</v>
      </c>
      <c r="W1754" s="11" t="s">
        <v>8</v>
      </c>
      <c r="X1754" s="11" t="s">
        <v>8</v>
      </c>
      <c r="Y1754" s="12" t="s">
        <v>8</v>
      </c>
      <c r="Z1754" s="10">
        <f t="shared" si="353"/>
        <v>0.65564184941797887</v>
      </c>
      <c r="AA1754" s="11" t="s">
        <v>8</v>
      </c>
      <c r="AB1754" s="11">
        <f t="shared" si="348"/>
        <v>-0.18333333333333335</v>
      </c>
      <c r="AC1754" s="11" t="s">
        <v>8</v>
      </c>
      <c r="AD1754" s="9">
        <v>26.06</v>
      </c>
      <c r="AE1754" s="10">
        <v>20.221173114014299</v>
      </c>
      <c r="AF1754" s="11">
        <v>26.019288908071399</v>
      </c>
      <c r="AG1754" s="12">
        <v>32.883873160024102</v>
      </c>
      <c r="AH1754" s="10" t="s">
        <v>8</v>
      </c>
      <c r="AI1754" s="11" t="s">
        <v>8</v>
      </c>
      <c r="AJ1754" s="11" t="s">
        <v>8</v>
      </c>
      <c r="AK1754" s="11" t="s">
        <v>8</v>
      </c>
      <c r="AL1754" s="11" t="s">
        <v>8</v>
      </c>
      <c r="AM1754" s="11" t="s">
        <v>8</v>
      </c>
      <c r="AN1754" s="3" t="str">
        <f t="shared" si="351"/>
        <v>n/a</v>
      </c>
      <c r="AO1754" s="3" t="str">
        <f t="shared" si="352"/>
        <v>n/a</v>
      </c>
      <c r="AP1754" s="3" t="s">
        <v>8</v>
      </c>
      <c r="AQ1754" s="124"/>
      <c r="AR1754" s="4"/>
      <c r="AS1754" s="3"/>
    </row>
    <row r="1755" spans="1:45" ht="15" customHeight="1">
      <c r="A1755" s="11">
        <v>0.73975199999999997</v>
      </c>
      <c r="B1755" s="32" t="s">
        <v>25</v>
      </c>
      <c r="C1755" s="17">
        <v>-26.166699999999999</v>
      </c>
      <c r="D1755" s="17">
        <v>34.0167</v>
      </c>
      <c r="E1755" s="40" t="s">
        <v>26</v>
      </c>
      <c r="F1755" s="18">
        <v>-43.3</v>
      </c>
      <c r="G1755" s="17">
        <v>-40.5</v>
      </c>
      <c r="H1755" s="17">
        <v>-34.700000000000003</v>
      </c>
      <c r="I1755" s="17">
        <v>-32</v>
      </c>
      <c r="J1755" s="17">
        <v>-30.7</v>
      </c>
      <c r="K1755" s="30">
        <v>-27.3</v>
      </c>
      <c r="L1755" s="10">
        <f t="shared" si="349"/>
        <v>-26.166699999999999</v>
      </c>
      <c r="M1755" s="52" t="str">
        <f t="shared" si="350"/>
        <v>mid latitude</v>
      </c>
      <c r="N1755" s="83" t="s">
        <v>8</v>
      </c>
      <c r="O1755" s="34" t="s">
        <v>8</v>
      </c>
      <c r="P1755" s="34" t="s">
        <v>8</v>
      </c>
      <c r="Q1755" s="34" t="s">
        <v>8</v>
      </c>
      <c r="R1755" s="34" t="s">
        <v>8</v>
      </c>
      <c r="S1755" s="42" t="s">
        <v>8</v>
      </c>
      <c r="T1755" s="10" t="s">
        <v>8</v>
      </c>
      <c r="U1755" s="11" t="s">
        <v>8</v>
      </c>
      <c r="V1755" s="11" t="s">
        <v>8</v>
      </c>
      <c r="W1755" s="11" t="s">
        <v>8</v>
      </c>
      <c r="X1755" s="11" t="s">
        <v>8</v>
      </c>
      <c r="Y1755" s="12" t="s">
        <v>8</v>
      </c>
      <c r="Z1755" s="10">
        <f t="shared" si="353"/>
        <v>0.64404784091588385</v>
      </c>
      <c r="AA1755" s="11" t="s">
        <v>8</v>
      </c>
      <c r="AB1755" s="11">
        <f t="shared" si="348"/>
        <v>-0.19108187134502927</v>
      </c>
      <c r="AC1755" s="11" t="s">
        <v>8</v>
      </c>
      <c r="AD1755" s="9">
        <v>25.53</v>
      </c>
      <c r="AE1755" s="10">
        <v>19.543417592726101</v>
      </c>
      <c r="AF1755" s="11">
        <v>25.332654616254199</v>
      </c>
      <c r="AG1755" s="12">
        <v>31.9830120854276</v>
      </c>
      <c r="AH1755" s="10" t="s">
        <v>8</v>
      </c>
      <c r="AI1755" s="11" t="s">
        <v>8</v>
      </c>
      <c r="AJ1755" s="11" t="s">
        <v>8</v>
      </c>
      <c r="AK1755" s="11" t="s">
        <v>8</v>
      </c>
      <c r="AL1755" s="11" t="s">
        <v>8</v>
      </c>
      <c r="AM1755" s="11" t="s">
        <v>8</v>
      </c>
      <c r="AN1755" s="3" t="str">
        <f t="shared" si="351"/>
        <v>n/a</v>
      </c>
      <c r="AO1755" s="3" t="str">
        <f t="shared" si="352"/>
        <v>n/a</v>
      </c>
      <c r="AP1755" s="3" t="s">
        <v>8</v>
      </c>
      <c r="AQ1755" s="124"/>
      <c r="AR1755" s="4"/>
      <c r="AS1755" s="3"/>
    </row>
    <row r="1756" spans="1:45" ht="15" customHeight="1">
      <c r="A1756" s="11">
        <v>0.745784</v>
      </c>
      <c r="B1756" s="32" t="s">
        <v>25</v>
      </c>
      <c r="C1756" s="17">
        <v>-26.166699999999999</v>
      </c>
      <c r="D1756" s="17">
        <v>34.0167</v>
      </c>
      <c r="E1756" s="40" t="s">
        <v>26</v>
      </c>
      <c r="F1756" s="18">
        <v>-43.3</v>
      </c>
      <c r="G1756" s="17">
        <v>-40.5</v>
      </c>
      <c r="H1756" s="17">
        <v>-34.700000000000003</v>
      </c>
      <c r="I1756" s="17">
        <v>-32</v>
      </c>
      <c r="J1756" s="17">
        <v>-30.7</v>
      </c>
      <c r="K1756" s="30">
        <v>-27.3</v>
      </c>
      <c r="L1756" s="10">
        <f t="shared" si="349"/>
        <v>-26.166699999999999</v>
      </c>
      <c r="M1756" s="52" t="str">
        <f t="shared" si="350"/>
        <v>mid latitude</v>
      </c>
      <c r="N1756" s="83" t="s">
        <v>8</v>
      </c>
      <c r="O1756" s="34" t="s">
        <v>8</v>
      </c>
      <c r="P1756" s="34" t="s">
        <v>8</v>
      </c>
      <c r="Q1756" s="34" t="s">
        <v>8</v>
      </c>
      <c r="R1756" s="34" t="s">
        <v>8</v>
      </c>
      <c r="S1756" s="42" t="s">
        <v>8</v>
      </c>
      <c r="T1756" s="10" t="s">
        <v>8</v>
      </c>
      <c r="U1756" s="11" t="s">
        <v>8</v>
      </c>
      <c r="V1756" s="11" t="s">
        <v>8</v>
      </c>
      <c r="W1756" s="11" t="s">
        <v>8</v>
      </c>
      <c r="X1756" s="11" t="s">
        <v>8</v>
      </c>
      <c r="Y1756" s="12" t="s">
        <v>8</v>
      </c>
      <c r="Z1756" s="10">
        <f t="shared" si="353"/>
        <v>0.62524846122583433</v>
      </c>
      <c r="AA1756" s="11" t="s">
        <v>8</v>
      </c>
      <c r="AB1756" s="11">
        <f t="shared" si="348"/>
        <v>-0.20394736842105265</v>
      </c>
      <c r="AC1756" s="11" t="s">
        <v>8</v>
      </c>
      <c r="AD1756" s="9">
        <v>24.65</v>
      </c>
      <c r="AE1756" s="10">
        <v>18.3097105191626</v>
      </c>
      <c r="AF1756" s="11">
        <v>24.137652062450201</v>
      </c>
      <c r="AG1756" s="12">
        <v>30.585575524543099</v>
      </c>
      <c r="AH1756" s="10" t="s">
        <v>8</v>
      </c>
      <c r="AI1756" s="11" t="s">
        <v>8</v>
      </c>
      <c r="AJ1756" s="11" t="s">
        <v>8</v>
      </c>
      <c r="AK1756" s="11" t="s">
        <v>8</v>
      </c>
      <c r="AL1756" s="11" t="s">
        <v>8</v>
      </c>
      <c r="AM1756" s="11" t="s">
        <v>8</v>
      </c>
      <c r="AN1756" s="3" t="str">
        <f t="shared" si="351"/>
        <v>n/a</v>
      </c>
      <c r="AO1756" s="3" t="str">
        <f t="shared" si="352"/>
        <v>n/a</v>
      </c>
      <c r="AP1756" s="3" t="s">
        <v>8</v>
      </c>
      <c r="AQ1756" s="124"/>
      <c r="AR1756" s="4"/>
      <c r="AS1756" s="3"/>
    </row>
    <row r="1757" spans="1:45" ht="15" customHeight="1">
      <c r="A1757" s="11">
        <v>0.75292199999999998</v>
      </c>
      <c r="B1757" s="32" t="s">
        <v>25</v>
      </c>
      <c r="C1757" s="17">
        <v>-26.166699999999999</v>
      </c>
      <c r="D1757" s="17">
        <v>34.0167</v>
      </c>
      <c r="E1757" s="40" t="s">
        <v>26</v>
      </c>
      <c r="F1757" s="18">
        <v>-43.3</v>
      </c>
      <c r="G1757" s="17">
        <v>-40.5</v>
      </c>
      <c r="H1757" s="17">
        <v>-34.700000000000003</v>
      </c>
      <c r="I1757" s="17">
        <v>-32</v>
      </c>
      <c r="J1757" s="17">
        <v>-30.7</v>
      </c>
      <c r="K1757" s="30">
        <v>-27.3</v>
      </c>
      <c r="L1757" s="10">
        <f t="shared" si="349"/>
        <v>-26.166699999999999</v>
      </c>
      <c r="M1757" s="52" t="str">
        <f t="shared" si="350"/>
        <v>mid latitude</v>
      </c>
      <c r="N1757" s="83" t="s">
        <v>8</v>
      </c>
      <c r="O1757" s="34" t="s">
        <v>8</v>
      </c>
      <c r="P1757" s="34" t="s">
        <v>8</v>
      </c>
      <c r="Q1757" s="34" t="s">
        <v>8</v>
      </c>
      <c r="R1757" s="34" t="s">
        <v>8</v>
      </c>
      <c r="S1757" s="42" t="s">
        <v>8</v>
      </c>
      <c r="T1757" s="10" t="s">
        <v>8</v>
      </c>
      <c r="U1757" s="11" t="s">
        <v>8</v>
      </c>
      <c r="V1757" s="11" t="s">
        <v>8</v>
      </c>
      <c r="W1757" s="11" t="s">
        <v>8</v>
      </c>
      <c r="X1757" s="11" t="s">
        <v>8</v>
      </c>
      <c r="Y1757" s="12" t="s">
        <v>8</v>
      </c>
      <c r="Z1757" s="10">
        <f t="shared" si="353"/>
        <v>0.61917421967846287</v>
      </c>
      <c r="AA1757" s="11" t="s">
        <v>8</v>
      </c>
      <c r="AB1757" s="11">
        <f t="shared" si="348"/>
        <v>-0.20818713450292395</v>
      </c>
      <c r="AC1757" s="11" t="s">
        <v>8</v>
      </c>
      <c r="AD1757" s="9">
        <v>24.36</v>
      </c>
      <c r="AE1757" s="10">
        <v>17.899314757366401</v>
      </c>
      <c r="AF1757" s="11">
        <v>23.749217217240499</v>
      </c>
      <c r="AG1757" s="12">
        <v>30.154844393686702</v>
      </c>
      <c r="AH1757" s="10" t="s">
        <v>8</v>
      </c>
      <c r="AI1757" s="11" t="s">
        <v>8</v>
      </c>
      <c r="AJ1757" s="11" t="s">
        <v>8</v>
      </c>
      <c r="AK1757" s="11" t="s">
        <v>8</v>
      </c>
      <c r="AL1757" s="11" t="s">
        <v>8</v>
      </c>
      <c r="AM1757" s="11" t="s">
        <v>8</v>
      </c>
      <c r="AN1757" s="3" t="str">
        <f t="shared" si="351"/>
        <v>n/a</v>
      </c>
      <c r="AO1757" s="3" t="str">
        <f t="shared" si="352"/>
        <v>n/a</v>
      </c>
      <c r="AP1757" s="3" t="s">
        <v>8</v>
      </c>
      <c r="AQ1757" s="124"/>
      <c r="AR1757" s="4"/>
      <c r="AS1757" s="3"/>
    </row>
    <row r="1758" spans="1:45" ht="15" customHeight="1">
      <c r="A1758" s="11">
        <v>0.76014800000000005</v>
      </c>
      <c r="B1758" s="32" t="s">
        <v>25</v>
      </c>
      <c r="C1758" s="17">
        <v>-26.166699999999999</v>
      </c>
      <c r="D1758" s="17">
        <v>34.0167</v>
      </c>
      <c r="E1758" s="40" t="s">
        <v>26</v>
      </c>
      <c r="F1758" s="18">
        <v>-43.3</v>
      </c>
      <c r="G1758" s="17">
        <v>-40.5</v>
      </c>
      <c r="H1758" s="17">
        <v>-34.700000000000003</v>
      </c>
      <c r="I1758" s="17">
        <v>-32</v>
      </c>
      <c r="J1758" s="17">
        <v>-30.7</v>
      </c>
      <c r="K1758" s="30">
        <v>-27.3</v>
      </c>
      <c r="L1758" s="10">
        <f t="shared" si="349"/>
        <v>-26.166699999999999</v>
      </c>
      <c r="M1758" s="52" t="str">
        <f t="shared" si="350"/>
        <v>mid latitude</v>
      </c>
      <c r="N1758" s="83" t="s">
        <v>8</v>
      </c>
      <c r="O1758" s="34" t="s">
        <v>8</v>
      </c>
      <c r="P1758" s="34" t="s">
        <v>8</v>
      </c>
      <c r="Q1758" s="34" t="s">
        <v>8</v>
      </c>
      <c r="R1758" s="34" t="s">
        <v>8</v>
      </c>
      <c r="S1758" s="42" t="s">
        <v>8</v>
      </c>
      <c r="T1758" s="10" t="s">
        <v>8</v>
      </c>
      <c r="U1758" s="11" t="s">
        <v>8</v>
      </c>
      <c r="V1758" s="11" t="s">
        <v>8</v>
      </c>
      <c r="W1758" s="11" t="s">
        <v>8</v>
      </c>
      <c r="X1758" s="11" t="s">
        <v>8</v>
      </c>
      <c r="Y1758" s="12" t="s">
        <v>8</v>
      </c>
      <c r="Z1758" s="10">
        <f t="shared" si="353"/>
        <v>0.61896581889126057</v>
      </c>
      <c r="AA1758" s="11" t="s">
        <v>8</v>
      </c>
      <c r="AB1758" s="11">
        <f t="shared" si="348"/>
        <v>-0.20833333333333334</v>
      </c>
      <c r="AC1758" s="11" t="s">
        <v>8</v>
      </c>
      <c r="AD1758" s="9">
        <v>24.35</v>
      </c>
      <c r="AE1758" s="10">
        <v>17.9147249092611</v>
      </c>
      <c r="AF1758" s="11">
        <v>23.7349768153559</v>
      </c>
      <c r="AG1758" s="12">
        <v>30.1529166671471</v>
      </c>
      <c r="AH1758" s="10" t="s">
        <v>8</v>
      </c>
      <c r="AI1758" s="11" t="s">
        <v>8</v>
      </c>
      <c r="AJ1758" s="11" t="s">
        <v>8</v>
      </c>
      <c r="AK1758" s="11" t="s">
        <v>8</v>
      </c>
      <c r="AL1758" s="11" t="s">
        <v>8</v>
      </c>
      <c r="AM1758" s="11" t="s">
        <v>8</v>
      </c>
      <c r="AN1758" s="3" t="str">
        <f t="shared" si="351"/>
        <v>n/a</v>
      </c>
      <c r="AO1758" s="3" t="str">
        <f t="shared" si="352"/>
        <v>n/a</v>
      </c>
      <c r="AP1758" s="3" t="s">
        <v>8</v>
      </c>
      <c r="AQ1758" s="124"/>
      <c r="AR1758" s="4"/>
      <c r="AS1758" s="3"/>
    </row>
    <row r="1759" spans="1:45" ht="15" customHeight="1">
      <c r="A1759" s="11">
        <v>0.767374</v>
      </c>
      <c r="B1759" s="32" t="s">
        <v>25</v>
      </c>
      <c r="C1759" s="17">
        <v>-26.166699999999999</v>
      </c>
      <c r="D1759" s="17">
        <v>34.0167</v>
      </c>
      <c r="E1759" s="40" t="s">
        <v>26</v>
      </c>
      <c r="F1759" s="18">
        <v>-43.3</v>
      </c>
      <c r="G1759" s="17">
        <v>-40.5</v>
      </c>
      <c r="H1759" s="17">
        <v>-34.700000000000003</v>
      </c>
      <c r="I1759" s="17">
        <v>-32</v>
      </c>
      <c r="J1759" s="17">
        <v>-30.7</v>
      </c>
      <c r="K1759" s="30">
        <v>-27.3</v>
      </c>
      <c r="L1759" s="10">
        <f t="shared" si="349"/>
        <v>-26.166699999999999</v>
      </c>
      <c r="M1759" s="52" t="str">
        <f t="shared" si="350"/>
        <v>mid latitude</v>
      </c>
      <c r="N1759" s="83" t="s">
        <v>8</v>
      </c>
      <c r="O1759" s="34" t="s">
        <v>8</v>
      </c>
      <c r="P1759" s="34" t="s">
        <v>8</v>
      </c>
      <c r="Q1759" s="34" t="s">
        <v>8</v>
      </c>
      <c r="R1759" s="34" t="s">
        <v>8</v>
      </c>
      <c r="S1759" s="42" t="s">
        <v>8</v>
      </c>
      <c r="T1759" s="10" t="s">
        <v>8</v>
      </c>
      <c r="U1759" s="11" t="s">
        <v>8</v>
      </c>
      <c r="V1759" s="11" t="s">
        <v>8</v>
      </c>
      <c r="W1759" s="11" t="s">
        <v>8</v>
      </c>
      <c r="X1759" s="11" t="s">
        <v>8</v>
      </c>
      <c r="Y1759" s="12" t="s">
        <v>8</v>
      </c>
      <c r="Z1759" s="10">
        <f t="shared" si="353"/>
        <v>0.62042609873288124</v>
      </c>
      <c r="AA1759" s="11" t="s">
        <v>8</v>
      </c>
      <c r="AB1759" s="11">
        <f t="shared" si="348"/>
        <v>-0.20730994152046786</v>
      </c>
      <c r="AC1759" s="11" t="s">
        <v>8</v>
      </c>
      <c r="AD1759" s="9">
        <v>24.42</v>
      </c>
      <c r="AE1759" s="10">
        <v>17.981783646863999</v>
      </c>
      <c r="AF1759" s="11">
        <v>23.8383198528308</v>
      </c>
      <c r="AG1759" s="12">
        <v>30.226707642812201</v>
      </c>
      <c r="AH1759" s="10" t="s">
        <v>8</v>
      </c>
      <c r="AI1759" s="11" t="s">
        <v>8</v>
      </c>
      <c r="AJ1759" s="11" t="s">
        <v>8</v>
      </c>
      <c r="AK1759" s="11" t="s">
        <v>8</v>
      </c>
      <c r="AL1759" s="11" t="s">
        <v>8</v>
      </c>
      <c r="AM1759" s="11" t="s">
        <v>8</v>
      </c>
      <c r="AN1759" s="3" t="str">
        <f t="shared" si="351"/>
        <v>n/a</v>
      </c>
      <c r="AO1759" s="3" t="str">
        <f t="shared" si="352"/>
        <v>n/a</v>
      </c>
      <c r="AP1759" s="3" t="s">
        <v>8</v>
      </c>
      <c r="AQ1759" s="124"/>
      <c r="AR1759" s="4"/>
      <c r="AS1759" s="3"/>
    </row>
    <row r="1760" spans="1:45" ht="15" customHeight="1">
      <c r="A1760" s="11">
        <v>0.77360600000000002</v>
      </c>
      <c r="B1760" s="32" t="s">
        <v>25</v>
      </c>
      <c r="C1760" s="17">
        <v>-26.166699999999999</v>
      </c>
      <c r="D1760" s="17">
        <v>34.0167</v>
      </c>
      <c r="E1760" s="40" t="s">
        <v>26</v>
      </c>
      <c r="F1760" s="18">
        <v>-43.3</v>
      </c>
      <c r="G1760" s="17">
        <v>-40.5</v>
      </c>
      <c r="H1760" s="17">
        <v>-34.700000000000003</v>
      </c>
      <c r="I1760" s="17">
        <v>-32</v>
      </c>
      <c r="J1760" s="17">
        <v>-30.7</v>
      </c>
      <c r="K1760" s="30">
        <v>-27.3</v>
      </c>
      <c r="L1760" s="10">
        <f t="shared" si="349"/>
        <v>-26.166699999999999</v>
      </c>
      <c r="M1760" s="52" t="str">
        <f t="shared" si="350"/>
        <v>mid latitude</v>
      </c>
      <c r="N1760" s="83" t="s">
        <v>8</v>
      </c>
      <c r="O1760" s="34" t="s">
        <v>8</v>
      </c>
      <c r="P1760" s="34" t="s">
        <v>8</v>
      </c>
      <c r="Q1760" s="34" t="s">
        <v>8</v>
      </c>
      <c r="R1760" s="34" t="s">
        <v>8</v>
      </c>
      <c r="S1760" s="42" t="s">
        <v>8</v>
      </c>
      <c r="T1760" s="10" t="s">
        <v>8</v>
      </c>
      <c r="U1760" s="11" t="s">
        <v>8</v>
      </c>
      <c r="V1760" s="11" t="s">
        <v>8</v>
      </c>
      <c r="W1760" s="11" t="s">
        <v>8</v>
      </c>
      <c r="X1760" s="11" t="s">
        <v>8</v>
      </c>
      <c r="Y1760" s="12" t="s">
        <v>8</v>
      </c>
      <c r="Z1760" s="10">
        <f t="shared" si="353"/>
        <v>0.65299864591010837</v>
      </c>
      <c r="AA1760" s="11" t="s">
        <v>8</v>
      </c>
      <c r="AB1760" s="11">
        <f t="shared" si="348"/>
        <v>-0.18508771929824563</v>
      </c>
      <c r="AC1760" s="11" t="s">
        <v>8</v>
      </c>
      <c r="AD1760" s="9">
        <v>25.94</v>
      </c>
      <c r="AE1760" s="10">
        <v>20.070025750764099</v>
      </c>
      <c r="AF1760" s="11">
        <v>25.853024405593398</v>
      </c>
      <c r="AG1760" s="12">
        <v>32.6747771515073</v>
      </c>
      <c r="AH1760" s="10" t="s">
        <v>8</v>
      </c>
      <c r="AI1760" s="11" t="s">
        <v>8</v>
      </c>
      <c r="AJ1760" s="11" t="s">
        <v>8</v>
      </c>
      <c r="AK1760" s="11" t="s">
        <v>8</v>
      </c>
      <c r="AL1760" s="11" t="s">
        <v>8</v>
      </c>
      <c r="AM1760" s="11" t="s">
        <v>8</v>
      </c>
      <c r="AN1760" s="3" t="str">
        <f t="shared" si="351"/>
        <v>n/a</v>
      </c>
      <c r="AO1760" s="3" t="str">
        <f t="shared" si="352"/>
        <v>n/a</v>
      </c>
      <c r="AP1760" s="3" t="s">
        <v>8</v>
      </c>
      <c r="AQ1760" s="124"/>
      <c r="AR1760" s="4"/>
      <c r="AS1760" s="3"/>
    </row>
    <row r="1761" spans="1:45" ht="15" customHeight="1">
      <c r="A1761" s="11">
        <v>0.77670799999999995</v>
      </c>
      <c r="B1761" s="32" t="s">
        <v>25</v>
      </c>
      <c r="C1761" s="17">
        <v>-26.166699999999999</v>
      </c>
      <c r="D1761" s="17">
        <v>34.0167</v>
      </c>
      <c r="E1761" s="40" t="s">
        <v>26</v>
      </c>
      <c r="F1761" s="18">
        <v>-43.3</v>
      </c>
      <c r="G1761" s="17">
        <v>-40.5</v>
      </c>
      <c r="H1761" s="17">
        <v>-34.700000000000003</v>
      </c>
      <c r="I1761" s="17">
        <v>-32</v>
      </c>
      <c r="J1761" s="17">
        <v>-30.7</v>
      </c>
      <c r="K1761" s="30">
        <v>-27.3</v>
      </c>
      <c r="L1761" s="10">
        <f t="shared" si="349"/>
        <v>-26.166699999999999</v>
      </c>
      <c r="M1761" s="52" t="str">
        <f t="shared" si="350"/>
        <v>mid latitude</v>
      </c>
      <c r="N1761" s="83" t="s">
        <v>8</v>
      </c>
      <c r="O1761" s="34" t="s">
        <v>8</v>
      </c>
      <c r="P1761" s="34" t="s">
        <v>8</v>
      </c>
      <c r="Q1761" s="34" t="s">
        <v>8</v>
      </c>
      <c r="R1761" s="34" t="s">
        <v>8</v>
      </c>
      <c r="S1761" s="42" t="s">
        <v>8</v>
      </c>
      <c r="T1761" s="10" t="s">
        <v>8</v>
      </c>
      <c r="U1761" s="11" t="s">
        <v>8</v>
      </c>
      <c r="V1761" s="11" t="s">
        <v>8</v>
      </c>
      <c r="W1761" s="11" t="s">
        <v>8</v>
      </c>
      <c r="X1761" s="11" t="s">
        <v>8</v>
      </c>
      <c r="Y1761" s="12" t="s">
        <v>8</v>
      </c>
      <c r="Z1761" s="10">
        <f t="shared" si="353"/>
        <v>0.66185100691983167</v>
      </c>
      <c r="AA1761" s="11" t="s">
        <v>8</v>
      </c>
      <c r="AB1761" s="11">
        <f t="shared" si="348"/>
        <v>-0.17923976608187137</v>
      </c>
      <c r="AC1761" s="11" t="s">
        <v>8</v>
      </c>
      <c r="AD1761" s="9">
        <v>26.34</v>
      </c>
      <c r="AE1761" s="10">
        <v>20.665716865300698</v>
      </c>
      <c r="AF1761" s="11">
        <v>26.4304840795924</v>
      </c>
      <c r="AG1761" s="12">
        <v>33.377367629424498</v>
      </c>
      <c r="AH1761" s="10" t="s">
        <v>8</v>
      </c>
      <c r="AI1761" s="11" t="s">
        <v>8</v>
      </c>
      <c r="AJ1761" s="11" t="s">
        <v>8</v>
      </c>
      <c r="AK1761" s="11" t="s">
        <v>8</v>
      </c>
      <c r="AL1761" s="11" t="s">
        <v>8</v>
      </c>
      <c r="AM1761" s="11" t="s">
        <v>8</v>
      </c>
      <c r="AN1761" s="3" t="str">
        <f t="shared" si="351"/>
        <v>n/a</v>
      </c>
      <c r="AO1761" s="3" t="str">
        <f t="shared" si="352"/>
        <v>n/a</v>
      </c>
      <c r="AP1761" s="3" t="s">
        <v>8</v>
      </c>
      <c r="AQ1761" s="124"/>
      <c r="AR1761" s="4"/>
      <c r="AS1761" s="3"/>
    </row>
    <row r="1762" spans="1:45" ht="15" customHeight="1">
      <c r="A1762" s="11">
        <v>0.77938399999999997</v>
      </c>
      <c r="B1762" s="32" t="s">
        <v>25</v>
      </c>
      <c r="C1762" s="17">
        <v>-26.166699999999999</v>
      </c>
      <c r="D1762" s="17">
        <v>34.0167</v>
      </c>
      <c r="E1762" s="40" t="s">
        <v>26</v>
      </c>
      <c r="F1762" s="18">
        <v>-43.3</v>
      </c>
      <c r="G1762" s="17">
        <v>-40.5</v>
      </c>
      <c r="H1762" s="17">
        <v>-34.700000000000003</v>
      </c>
      <c r="I1762" s="17">
        <v>-32</v>
      </c>
      <c r="J1762" s="17">
        <v>-30.7</v>
      </c>
      <c r="K1762" s="30">
        <v>-27.3</v>
      </c>
      <c r="L1762" s="10">
        <f t="shared" si="349"/>
        <v>-26.166699999999999</v>
      </c>
      <c r="M1762" s="52" t="str">
        <f t="shared" si="350"/>
        <v>mid latitude</v>
      </c>
      <c r="N1762" s="83" t="s">
        <v>8</v>
      </c>
      <c r="O1762" s="34" t="s">
        <v>8</v>
      </c>
      <c r="P1762" s="34" t="s">
        <v>8</v>
      </c>
      <c r="Q1762" s="34" t="s">
        <v>8</v>
      </c>
      <c r="R1762" s="34" t="s">
        <v>8</v>
      </c>
      <c r="S1762" s="42" t="s">
        <v>8</v>
      </c>
      <c r="T1762" s="10" t="s">
        <v>8</v>
      </c>
      <c r="U1762" s="11" t="s">
        <v>8</v>
      </c>
      <c r="V1762" s="11" t="s">
        <v>8</v>
      </c>
      <c r="W1762" s="11" t="s">
        <v>8</v>
      </c>
      <c r="X1762" s="11" t="s">
        <v>8</v>
      </c>
      <c r="Y1762" s="12" t="s">
        <v>8</v>
      </c>
      <c r="Z1762" s="10">
        <f t="shared" si="353"/>
        <v>0.68635643151680126</v>
      </c>
      <c r="AA1762" s="11" t="s">
        <v>8</v>
      </c>
      <c r="AB1762" s="11">
        <f t="shared" si="348"/>
        <v>-0.16345029239766076</v>
      </c>
      <c r="AC1762" s="11" t="s">
        <v>8</v>
      </c>
      <c r="AD1762" s="9">
        <v>27.42</v>
      </c>
      <c r="AE1762" s="10">
        <v>22.101663022265701</v>
      </c>
      <c r="AF1762" s="11">
        <v>27.936784511981099</v>
      </c>
      <c r="AG1762" s="12">
        <v>35.218518858012402</v>
      </c>
      <c r="AH1762" s="10" t="s">
        <v>8</v>
      </c>
      <c r="AI1762" s="11" t="s">
        <v>8</v>
      </c>
      <c r="AJ1762" s="11" t="s">
        <v>8</v>
      </c>
      <c r="AK1762" s="11" t="s">
        <v>8</v>
      </c>
      <c r="AL1762" s="11" t="s">
        <v>8</v>
      </c>
      <c r="AM1762" s="11" t="s">
        <v>8</v>
      </c>
      <c r="AN1762" s="3" t="str">
        <f t="shared" si="351"/>
        <v>n/a</v>
      </c>
      <c r="AO1762" s="3" t="str">
        <f t="shared" si="352"/>
        <v>n/a</v>
      </c>
      <c r="AP1762" s="3" t="s">
        <v>8</v>
      </c>
      <c r="AQ1762" s="124"/>
      <c r="AR1762" s="4"/>
      <c r="AS1762" s="3"/>
    </row>
    <row r="1763" spans="1:45" ht="15" customHeight="1">
      <c r="A1763" s="11">
        <v>0.78205899999999995</v>
      </c>
      <c r="B1763" s="32" t="s">
        <v>25</v>
      </c>
      <c r="C1763" s="17">
        <v>-26.166699999999999</v>
      </c>
      <c r="D1763" s="17">
        <v>34.0167</v>
      </c>
      <c r="E1763" s="40" t="s">
        <v>26</v>
      </c>
      <c r="F1763" s="18">
        <v>-43.3</v>
      </c>
      <c r="G1763" s="17">
        <v>-40.5</v>
      </c>
      <c r="H1763" s="17">
        <v>-34.700000000000003</v>
      </c>
      <c r="I1763" s="17">
        <v>-32</v>
      </c>
      <c r="J1763" s="17">
        <v>-30.7</v>
      </c>
      <c r="K1763" s="30">
        <v>-27.3</v>
      </c>
      <c r="L1763" s="10">
        <f t="shared" si="349"/>
        <v>-26.166699999999999</v>
      </c>
      <c r="M1763" s="52" t="str">
        <f t="shared" si="350"/>
        <v>mid latitude</v>
      </c>
      <c r="N1763" s="83" t="s">
        <v>8</v>
      </c>
      <c r="O1763" s="34" t="s">
        <v>8</v>
      </c>
      <c r="P1763" s="34" t="s">
        <v>8</v>
      </c>
      <c r="Q1763" s="34" t="s">
        <v>8</v>
      </c>
      <c r="R1763" s="34" t="s">
        <v>8</v>
      </c>
      <c r="S1763" s="42" t="s">
        <v>8</v>
      </c>
      <c r="T1763" s="10" t="s">
        <v>8</v>
      </c>
      <c r="U1763" s="11" t="s">
        <v>8</v>
      </c>
      <c r="V1763" s="11" t="s">
        <v>8</v>
      </c>
      <c r="W1763" s="11" t="s">
        <v>8</v>
      </c>
      <c r="X1763" s="11" t="s">
        <v>8</v>
      </c>
      <c r="Y1763" s="12" t="s">
        <v>8</v>
      </c>
      <c r="Z1763" s="10">
        <f t="shared" si="353"/>
        <v>0.69308974601880036</v>
      </c>
      <c r="AA1763" s="11" t="s">
        <v>8</v>
      </c>
      <c r="AB1763" s="11">
        <f t="shared" si="348"/>
        <v>-0.15921052631578947</v>
      </c>
      <c r="AC1763" s="11" t="s">
        <v>8</v>
      </c>
      <c r="AD1763" s="9">
        <v>27.71</v>
      </c>
      <c r="AE1763" s="10">
        <v>22.515563191104</v>
      </c>
      <c r="AF1763" s="11">
        <v>28.3511207047844</v>
      </c>
      <c r="AG1763" s="12">
        <v>35.780218882100598</v>
      </c>
      <c r="AH1763" s="10" t="s">
        <v>8</v>
      </c>
      <c r="AI1763" s="11" t="s">
        <v>8</v>
      </c>
      <c r="AJ1763" s="11" t="s">
        <v>8</v>
      </c>
      <c r="AK1763" s="11" t="s">
        <v>8</v>
      </c>
      <c r="AL1763" s="11" t="s">
        <v>8</v>
      </c>
      <c r="AM1763" s="11" t="s">
        <v>8</v>
      </c>
      <c r="AN1763" s="3" t="str">
        <f t="shared" si="351"/>
        <v>n/a</v>
      </c>
      <c r="AO1763" s="3" t="str">
        <f t="shared" si="352"/>
        <v>n/a</v>
      </c>
      <c r="AP1763" s="3" t="s">
        <v>8</v>
      </c>
      <c r="AQ1763" s="124"/>
      <c r="AR1763" s="4"/>
      <c r="AS1763" s="3"/>
    </row>
    <row r="1764" spans="1:45" ht="15" customHeight="1">
      <c r="A1764" s="11">
        <v>0.78473400000000004</v>
      </c>
      <c r="B1764" s="32" t="s">
        <v>25</v>
      </c>
      <c r="C1764" s="17">
        <v>-26.166699999999999</v>
      </c>
      <c r="D1764" s="17">
        <v>34.0167</v>
      </c>
      <c r="E1764" s="40" t="s">
        <v>26</v>
      </c>
      <c r="F1764" s="18">
        <v>-43.3</v>
      </c>
      <c r="G1764" s="17">
        <v>-40.5</v>
      </c>
      <c r="H1764" s="17">
        <v>-34.700000000000003</v>
      </c>
      <c r="I1764" s="17">
        <v>-32</v>
      </c>
      <c r="J1764" s="17">
        <v>-30.7</v>
      </c>
      <c r="K1764" s="30">
        <v>-27.3</v>
      </c>
      <c r="L1764" s="10">
        <f t="shared" si="349"/>
        <v>-26.166699999999999</v>
      </c>
      <c r="M1764" s="52" t="str">
        <f t="shared" si="350"/>
        <v>mid latitude</v>
      </c>
      <c r="N1764" s="83" t="s">
        <v>8</v>
      </c>
      <c r="O1764" s="34" t="s">
        <v>8</v>
      </c>
      <c r="P1764" s="34" t="s">
        <v>8</v>
      </c>
      <c r="Q1764" s="34" t="s">
        <v>8</v>
      </c>
      <c r="R1764" s="34" t="s">
        <v>8</v>
      </c>
      <c r="S1764" s="42" t="s">
        <v>8</v>
      </c>
      <c r="T1764" s="10" t="s">
        <v>8</v>
      </c>
      <c r="U1764" s="11" t="s">
        <v>8</v>
      </c>
      <c r="V1764" s="11" t="s">
        <v>8</v>
      </c>
      <c r="W1764" s="11" t="s">
        <v>8</v>
      </c>
      <c r="X1764" s="11" t="s">
        <v>8</v>
      </c>
      <c r="Y1764" s="12" t="s">
        <v>8</v>
      </c>
      <c r="Z1764" s="10">
        <f t="shared" si="353"/>
        <v>0.70083218006300974</v>
      </c>
      <c r="AA1764" s="11" t="s">
        <v>8</v>
      </c>
      <c r="AB1764" s="11">
        <f t="shared" si="348"/>
        <v>-0.15438596491228071</v>
      </c>
      <c r="AC1764" s="11" t="s">
        <v>8</v>
      </c>
      <c r="AD1764" s="9">
        <v>28.04</v>
      </c>
      <c r="AE1764" s="10">
        <v>22.9890863807526</v>
      </c>
      <c r="AF1764" s="11">
        <v>28.825889774040299</v>
      </c>
      <c r="AG1764" s="12">
        <v>36.292496885141297</v>
      </c>
      <c r="AH1764" s="10" t="s">
        <v>8</v>
      </c>
      <c r="AI1764" s="11" t="s">
        <v>8</v>
      </c>
      <c r="AJ1764" s="11" t="s">
        <v>8</v>
      </c>
      <c r="AK1764" s="11" t="s">
        <v>8</v>
      </c>
      <c r="AL1764" s="11" t="s">
        <v>8</v>
      </c>
      <c r="AM1764" s="11" t="s">
        <v>8</v>
      </c>
      <c r="AN1764" s="3" t="str">
        <f t="shared" si="351"/>
        <v>n/a</v>
      </c>
      <c r="AO1764" s="3" t="str">
        <f t="shared" si="352"/>
        <v>n/a</v>
      </c>
      <c r="AP1764" s="3" t="s">
        <v>8</v>
      </c>
      <c r="AQ1764" s="124"/>
      <c r="AR1764" s="4"/>
      <c r="AS1764" s="3"/>
    </row>
    <row r="1765" spans="1:45" ht="15" customHeight="1">
      <c r="A1765" s="11">
        <v>0.78740999999999994</v>
      </c>
      <c r="B1765" s="32" t="s">
        <v>25</v>
      </c>
      <c r="C1765" s="17">
        <v>-26.166699999999999</v>
      </c>
      <c r="D1765" s="17">
        <v>34.0167</v>
      </c>
      <c r="E1765" s="40" t="s">
        <v>26</v>
      </c>
      <c r="F1765" s="18">
        <v>-43.3</v>
      </c>
      <c r="G1765" s="17">
        <v>-40.5</v>
      </c>
      <c r="H1765" s="17">
        <v>-34.700000000000003</v>
      </c>
      <c r="I1765" s="17">
        <v>-32</v>
      </c>
      <c r="J1765" s="17">
        <v>-30.7</v>
      </c>
      <c r="K1765" s="30">
        <v>-27.3</v>
      </c>
      <c r="L1765" s="10">
        <f t="shared" si="349"/>
        <v>-26.166699999999999</v>
      </c>
      <c r="M1765" s="52" t="str">
        <f t="shared" si="350"/>
        <v>mid latitude</v>
      </c>
      <c r="N1765" s="83" t="s">
        <v>8</v>
      </c>
      <c r="O1765" s="34" t="s">
        <v>8</v>
      </c>
      <c r="P1765" s="34" t="s">
        <v>8</v>
      </c>
      <c r="Q1765" s="34" t="s">
        <v>8</v>
      </c>
      <c r="R1765" s="34" t="s">
        <v>8</v>
      </c>
      <c r="S1765" s="42" t="s">
        <v>8</v>
      </c>
      <c r="T1765" s="10" t="s">
        <v>8</v>
      </c>
      <c r="U1765" s="11" t="s">
        <v>8</v>
      </c>
      <c r="V1765" s="11" t="s">
        <v>8</v>
      </c>
      <c r="W1765" s="11" t="s">
        <v>8</v>
      </c>
      <c r="X1765" s="11" t="s">
        <v>8</v>
      </c>
      <c r="Y1765" s="12" t="s">
        <v>8</v>
      </c>
      <c r="Z1765" s="10">
        <f t="shared" si="353"/>
        <v>0.694023648399409</v>
      </c>
      <c r="AA1765" s="11" t="s">
        <v>8</v>
      </c>
      <c r="AB1765" s="11">
        <f t="shared" si="348"/>
        <v>-0.15862573099415209</v>
      </c>
      <c r="AC1765" s="11" t="s">
        <v>8</v>
      </c>
      <c r="AD1765" s="9">
        <v>27.75</v>
      </c>
      <c r="AE1765" s="10">
        <v>22.628065376102601</v>
      </c>
      <c r="AF1765" s="11">
        <v>28.4169075117739</v>
      </c>
      <c r="AG1765" s="12">
        <v>35.8412139590666</v>
      </c>
      <c r="AH1765" s="10" t="s">
        <v>8</v>
      </c>
      <c r="AI1765" s="11" t="s">
        <v>8</v>
      </c>
      <c r="AJ1765" s="11" t="s">
        <v>8</v>
      </c>
      <c r="AK1765" s="11" t="s">
        <v>8</v>
      </c>
      <c r="AL1765" s="11" t="s">
        <v>8</v>
      </c>
      <c r="AM1765" s="11" t="s">
        <v>8</v>
      </c>
      <c r="AN1765" s="3" t="str">
        <f t="shared" si="351"/>
        <v>n/a</v>
      </c>
      <c r="AO1765" s="3" t="str">
        <f t="shared" si="352"/>
        <v>n/a</v>
      </c>
      <c r="AP1765" s="3" t="s">
        <v>8</v>
      </c>
      <c r="AQ1765" s="124"/>
      <c r="AR1765" s="4"/>
      <c r="AS1765" s="3"/>
    </row>
    <row r="1766" spans="1:45" ht="15" customHeight="1">
      <c r="A1766" s="11">
        <v>0.79008500000000004</v>
      </c>
      <c r="B1766" s="32" t="s">
        <v>25</v>
      </c>
      <c r="C1766" s="17">
        <v>-26.166699999999999</v>
      </c>
      <c r="D1766" s="17">
        <v>34.0167</v>
      </c>
      <c r="E1766" s="40" t="s">
        <v>26</v>
      </c>
      <c r="F1766" s="18">
        <v>-43.3</v>
      </c>
      <c r="G1766" s="17">
        <v>-40.5</v>
      </c>
      <c r="H1766" s="17">
        <v>-34.700000000000003</v>
      </c>
      <c r="I1766" s="17">
        <v>-32</v>
      </c>
      <c r="J1766" s="17">
        <v>-30.7</v>
      </c>
      <c r="K1766" s="30">
        <v>-27.3</v>
      </c>
      <c r="L1766" s="10">
        <f t="shared" si="349"/>
        <v>-26.166699999999999</v>
      </c>
      <c r="M1766" s="52" t="str">
        <f t="shared" si="350"/>
        <v>mid latitude</v>
      </c>
      <c r="N1766" s="83" t="s">
        <v>8</v>
      </c>
      <c r="O1766" s="34" t="s">
        <v>8</v>
      </c>
      <c r="P1766" s="34" t="s">
        <v>8</v>
      </c>
      <c r="Q1766" s="34" t="s">
        <v>8</v>
      </c>
      <c r="R1766" s="34" t="s">
        <v>8</v>
      </c>
      <c r="S1766" s="42" t="s">
        <v>8</v>
      </c>
      <c r="T1766" s="10" t="s">
        <v>8</v>
      </c>
      <c r="U1766" s="11" t="s">
        <v>8</v>
      </c>
      <c r="V1766" s="11" t="s">
        <v>8</v>
      </c>
      <c r="W1766" s="11" t="s">
        <v>8</v>
      </c>
      <c r="X1766" s="11" t="s">
        <v>8</v>
      </c>
      <c r="Y1766" s="12" t="s">
        <v>8</v>
      </c>
      <c r="Z1766" s="10">
        <f t="shared" si="353"/>
        <v>0.68129206905796125</v>
      </c>
      <c r="AA1766" s="11" t="s">
        <v>8</v>
      </c>
      <c r="AB1766" s="11">
        <f t="shared" si="348"/>
        <v>-0.16666666666666669</v>
      </c>
      <c r="AC1766" s="11" t="s">
        <v>8</v>
      </c>
      <c r="AD1766" s="9">
        <v>27.2</v>
      </c>
      <c r="AE1766" s="10">
        <v>21.801333125621799</v>
      </c>
      <c r="AF1766" s="11">
        <v>27.609082733651299</v>
      </c>
      <c r="AG1766" s="12">
        <v>34.812917524840799</v>
      </c>
      <c r="AH1766" s="10" t="s">
        <v>8</v>
      </c>
      <c r="AI1766" s="11" t="s">
        <v>8</v>
      </c>
      <c r="AJ1766" s="11" t="s">
        <v>8</v>
      </c>
      <c r="AK1766" s="11" t="s">
        <v>8</v>
      </c>
      <c r="AL1766" s="11" t="s">
        <v>8</v>
      </c>
      <c r="AM1766" s="11" t="s">
        <v>8</v>
      </c>
      <c r="AN1766" s="3" t="str">
        <f t="shared" si="351"/>
        <v>n/a</v>
      </c>
      <c r="AO1766" s="3" t="str">
        <f t="shared" si="352"/>
        <v>n/a</v>
      </c>
      <c r="AP1766" s="3" t="s">
        <v>8</v>
      </c>
      <c r="AQ1766" s="124"/>
      <c r="AR1766" s="4"/>
      <c r="AS1766" s="3"/>
    </row>
    <row r="1767" spans="1:45" ht="15" customHeight="1">
      <c r="A1767" s="11">
        <v>9.1300000000000008</v>
      </c>
      <c r="B1767" s="32">
        <v>959</v>
      </c>
      <c r="C1767" s="17">
        <v>3.6274999999999999</v>
      </c>
      <c r="D1767" s="17">
        <v>-2.73583</v>
      </c>
      <c r="E1767" s="40" t="s">
        <v>48</v>
      </c>
      <c r="F1767" s="18">
        <v>-9.9</v>
      </c>
      <c r="G1767" s="17">
        <v>-9.1999999999999993</v>
      </c>
      <c r="H1767" s="17">
        <v>-5.7</v>
      </c>
      <c r="I1767" s="17">
        <v>-3.5</v>
      </c>
      <c r="J1767" s="17">
        <v>-2.2000000000000002</v>
      </c>
      <c r="K1767" s="30">
        <v>0.2</v>
      </c>
      <c r="L1767" s="10">
        <f t="shared" si="349"/>
        <v>0.2</v>
      </c>
      <c r="M1767" s="52" t="str">
        <f t="shared" si="350"/>
        <v>low latitude</v>
      </c>
      <c r="N1767" s="83" t="s">
        <v>8</v>
      </c>
      <c r="O1767" s="34" t="s">
        <v>8</v>
      </c>
      <c r="P1767" s="34" t="s">
        <v>8</v>
      </c>
      <c r="Q1767" s="34" t="s">
        <v>8</v>
      </c>
      <c r="R1767" s="34" t="s">
        <v>8</v>
      </c>
      <c r="S1767" s="42" t="s">
        <v>8</v>
      </c>
      <c r="T1767" s="10">
        <v>0.08</v>
      </c>
      <c r="U1767" s="11">
        <v>0.03</v>
      </c>
      <c r="V1767" s="11">
        <v>0.06</v>
      </c>
      <c r="W1767" s="11">
        <v>0.02</v>
      </c>
      <c r="X1767" s="11">
        <v>0.68</v>
      </c>
      <c r="Y1767" s="12">
        <v>0.12</v>
      </c>
      <c r="Z1767" s="10">
        <f t="shared" ref="Z1767:Z1798" si="354">(V1767+W1767+Y1767)/(U1767+V1767+W1767+Y1767)</f>
        <v>0.86956521739130443</v>
      </c>
      <c r="AA1767" s="11">
        <f t="shared" ref="AA1767:AA1798" si="355">LOG((V1767)/(U1767+V1767+W1767))</f>
        <v>-0.26324143477458145</v>
      </c>
      <c r="AB1767" s="11">
        <f t="shared" si="348"/>
        <v>-6.0697840353611643E-2</v>
      </c>
      <c r="AC1767" s="11">
        <f t="shared" ref="AC1767:AC1798" si="356">67.5*AA1767+46.9</f>
        <v>29.131203152715752</v>
      </c>
      <c r="AD1767" s="9">
        <f t="shared" ref="AD1767:AD1798" si="357">68.4*AB1767+38.6</f>
        <v>34.448267719812961</v>
      </c>
      <c r="AE1767" s="10">
        <v>30.043766832810299</v>
      </c>
      <c r="AF1767" s="11">
        <v>37.621355903083199</v>
      </c>
      <c r="AG1767" s="12">
        <v>45.2500056697913</v>
      </c>
      <c r="AH1767" s="10" t="s">
        <v>8</v>
      </c>
      <c r="AI1767" s="11">
        <f t="shared" ref="AI1767:AI1798" si="358">((T1767)/(T1767+X1767))*100</f>
        <v>10.526315789473683</v>
      </c>
      <c r="AJ1767" s="11">
        <f t="shared" ref="AJ1767:AJ1798" si="359">((Y1767)/(T1767+Y1767))*100</f>
        <v>60</v>
      </c>
      <c r="AK1767" s="11">
        <f t="shared" ref="AK1767:AK1798" si="360">(U1767+V1767+W1767)/(U1767+V1767+W1767+X1767+Y1767)</f>
        <v>0.12087912087912088</v>
      </c>
      <c r="AL1767" s="11">
        <f t="shared" ref="AL1767:AL1798" si="361">V1767/W1767</f>
        <v>3</v>
      </c>
      <c r="AM1767" s="11">
        <f t="shared" ref="AM1767:AM1798" si="362">((U1767*1)+(V1767*2)+(W1767*3)+(Y1767*4))/(U1767+V1767+W1767+Y1767)</f>
        <v>3</v>
      </c>
      <c r="AN1767" s="3">
        <f t="shared" si="351"/>
        <v>0.11764705882352941</v>
      </c>
      <c r="AO1767" s="3" t="str">
        <f t="shared" si="352"/>
        <v>n/a</v>
      </c>
      <c r="AP1767" s="3" t="s">
        <v>8</v>
      </c>
      <c r="AQ1767" s="124"/>
      <c r="AR1767" s="4"/>
      <c r="AS1767" s="3"/>
    </row>
    <row r="1768" spans="1:45" ht="15" customHeight="1">
      <c r="A1768" s="11">
        <v>9.57</v>
      </c>
      <c r="B1768" s="32">
        <v>959</v>
      </c>
      <c r="C1768" s="17">
        <v>3.6274999999999999</v>
      </c>
      <c r="D1768" s="17">
        <v>-2.73583</v>
      </c>
      <c r="E1768" s="40" t="s">
        <v>48</v>
      </c>
      <c r="F1768" s="18">
        <v>-9.9</v>
      </c>
      <c r="G1768" s="17">
        <v>-9.1999999999999993</v>
      </c>
      <c r="H1768" s="17">
        <v>-5.7</v>
      </c>
      <c r="I1768" s="17">
        <v>-3.5</v>
      </c>
      <c r="J1768" s="17">
        <v>-2.2000000000000002</v>
      </c>
      <c r="K1768" s="30">
        <v>0.2</v>
      </c>
      <c r="L1768" s="10">
        <f t="shared" si="349"/>
        <v>0.2</v>
      </c>
      <c r="M1768" s="52" t="str">
        <f t="shared" si="350"/>
        <v>low latitude</v>
      </c>
      <c r="N1768" s="83" t="s">
        <v>8</v>
      </c>
      <c r="O1768" s="34" t="s">
        <v>8</v>
      </c>
      <c r="P1768" s="34" t="s">
        <v>8</v>
      </c>
      <c r="Q1768" s="34" t="s">
        <v>8</v>
      </c>
      <c r="R1768" s="34" t="s">
        <v>8</v>
      </c>
      <c r="S1768" s="42" t="s">
        <v>8</v>
      </c>
      <c r="T1768" s="10">
        <v>0.09</v>
      </c>
      <c r="U1768" s="11">
        <v>0.03</v>
      </c>
      <c r="V1768" s="11">
        <v>0.06</v>
      </c>
      <c r="W1768" s="11">
        <v>0.02</v>
      </c>
      <c r="X1768" s="11">
        <v>0.66</v>
      </c>
      <c r="Y1768" s="12">
        <v>0.14000000000000001</v>
      </c>
      <c r="Z1768" s="10">
        <f t="shared" si="354"/>
        <v>0.88000000000000012</v>
      </c>
      <c r="AA1768" s="11">
        <f t="shared" si="355"/>
        <v>-0.26324143477458145</v>
      </c>
      <c r="AB1768" s="11">
        <f t="shared" si="348"/>
        <v>-5.5517327849831315E-2</v>
      </c>
      <c r="AC1768" s="11">
        <f t="shared" si="356"/>
        <v>29.131203152715752</v>
      </c>
      <c r="AD1768" s="9">
        <f t="shared" si="357"/>
        <v>34.80261477507154</v>
      </c>
      <c r="AE1768" s="10">
        <v>30.552713819124001</v>
      </c>
      <c r="AF1768" s="11">
        <v>38.180786576686899</v>
      </c>
      <c r="AG1768" s="12">
        <v>46.029740094328602</v>
      </c>
      <c r="AH1768" s="10" t="s">
        <v>8</v>
      </c>
      <c r="AI1768" s="11">
        <f t="shared" si="358"/>
        <v>12</v>
      </c>
      <c r="AJ1768" s="11">
        <f t="shared" si="359"/>
        <v>60.869565217391312</v>
      </c>
      <c r="AK1768" s="11">
        <f t="shared" si="360"/>
        <v>0.12087912087912088</v>
      </c>
      <c r="AL1768" s="11">
        <f t="shared" si="361"/>
        <v>3</v>
      </c>
      <c r="AM1768" s="11">
        <f t="shared" si="362"/>
        <v>3.08</v>
      </c>
      <c r="AN1768" s="3">
        <f t="shared" si="351"/>
        <v>0.13636363636363635</v>
      </c>
      <c r="AO1768" s="3" t="str">
        <f t="shared" si="352"/>
        <v>n/a</v>
      </c>
      <c r="AP1768" s="3" t="s">
        <v>8</v>
      </c>
      <c r="AQ1768" s="124"/>
      <c r="AR1768" s="4"/>
      <c r="AS1768" s="3"/>
    </row>
    <row r="1769" spans="1:45" ht="15" customHeight="1">
      <c r="A1769" s="11">
        <v>10.01</v>
      </c>
      <c r="B1769" s="32">
        <v>959</v>
      </c>
      <c r="C1769" s="17">
        <v>3.6274999999999999</v>
      </c>
      <c r="D1769" s="17">
        <v>-2.73583</v>
      </c>
      <c r="E1769" s="40" t="s">
        <v>48</v>
      </c>
      <c r="F1769" s="18">
        <v>-9.9</v>
      </c>
      <c r="G1769" s="17">
        <v>-9.1999999999999993</v>
      </c>
      <c r="H1769" s="17">
        <v>-5.7</v>
      </c>
      <c r="I1769" s="17">
        <v>-3.5</v>
      </c>
      <c r="J1769" s="17">
        <v>-2.2000000000000002</v>
      </c>
      <c r="K1769" s="30">
        <v>0.2</v>
      </c>
      <c r="L1769" s="10">
        <f t="shared" si="349"/>
        <v>0.2</v>
      </c>
      <c r="M1769" s="52" t="str">
        <f t="shared" si="350"/>
        <v>low latitude</v>
      </c>
      <c r="N1769" s="83" t="s">
        <v>8</v>
      </c>
      <c r="O1769" s="34" t="s">
        <v>8</v>
      </c>
      <c r="P1769" s="34" t="s">
        <v>8</v>
      </c>
      <c r="Q1769" s="34" t="s">
        <v>8</v>
      </c>
      <c r="R1769" s="34" t="s">
        <v>8</v>
      </c>
      <c r="S1769" s="42" t="s">
        <v>8</v>
      </c>
      <c r="T1769" s="10">
        <v>0.17756197582429839</v>
      </c>
      <c r="U1769" s="11">
        <v>4.267013128844338E-2</v>
      </c>
      <c r="V1769" s="11">
        <v>4.4632284890411246E-2</v>
      </c>
      <c r="W1769" s="11">
        <v>1.2607985337837259E-2</v>
      </c>
      <c r="X1769" s="11">
        <v>0.36351459925758245</v>
      </c>
      <c r="Y1769" s="12">
        <v>0.35901302340142727</v>
      </c>
      <c r="Z1769" s="10">
        <f t="shared" si="354"/>
        <v>0.90702123933626499</v>
      </c>
      <c r="AA1769" s="11">
        <f t="shared" si="355"/>
        <v>-0.34996158376602648</v>
      </c>
      <c r="AB1769" s="11">
        <f t="shared" si="348"/>
        <v>-4.2382543128946001E-2</v>
      </c>
      <c r="AC1769" s="11">
        <f t="shared" si="356"/>
        <v>23.277593095793211</v>
      </c>
      <c r="AD1769" s="9">
        <f t="shared" si="357"/>
        <v>35.701034049980095</v>
      </c>
      <c r="AE1769" s="10">
        <v>31.9352972479188</v>
      </c>
      <c r="AF1769" s="11">
        <v>39.759409582505903</v>
      </c>
      <c r="AG1769" s="12">
        <v>47.980490873859601</v>
      </c>
      <c r="AH1769" s="10" t="s">
        <v>8</v>
      </c>
      <c r="AI1769" s="11">
        <f t="shared" si="358"/>
        <v>32.81642266576187</v>
      </c>
      <c r="AJ1769" s="11">
        <f t="shared" si="359"/>
        <v>66.908265185571608</v>
      </c>
      <c r="AK1769" s="11">
        <f t="shared" si="360"/>
        <v>0.12148076642836191</v>
      </c>
      <c r="AL1769" s="11">
        <f t="shared" si="361"/>
        <v>3.5400013320500383</v>
      </c>
      <c r="AM1769" s="11">
        <f t="shared" si="362"/>
        <v>3.4990821202360598</v>
      </c>
      <c r="AN1769" s="3">
        <f t="shared" si="351"/>
        <v>0.48845899500856066</v>
      </c>
      <c r="AO1769" s="3" t="str">
        <f t="shared" si="352"/>
        <v>n/a</v>
      </c>
      <c r="AP1769" s="3" t="s">
        <v>8</v>
      </c>
      <c r="AQ1769" s="124"/>
      <c r="AR1769" s="4"/>
      <c r="AS1769" s="3"/>
    </row>
    <row r="1770" spans="1:45" ht="15" customHeight="1">
      <c r="A1770" s="11">
        <v>10.09</v>
      </c>
      <c r="B1770" s="32">
        <v>959</v>
      </c>
      <c r="C1770" s="17">
        <v>3.6274999999999999</v>
      </c>
      <c r="D1770" s="17">
        <v>-2.73583</v>
      </c>
      <c r="E1770" s="40" t="s">
        <v>48</v>
      </c>
      <c r="F1770" s="18">
        <v>-9.9</v>
      </c>
      <c r="G1770" s="17">
        <v>-9.1999999999999993</v>
      </c>
      <c r="H1770" s="17">
        <v>-5.7</v>
      </c>
      <c r="I1770" s="17">
        <v>-3.5</v>
      </c>
      <c r="J1770" s="17">
        <v>-2.2000000000000002</v>
      </c>
      <c r="K1770" s="30">
        <v>0.2</v>
      </c>
      <c r="L1770" s="10">
        <f t="shared" si="349"/>
        <v>0.2</v>
      </c>
      <c r="M1770" s="52" t="str">
        <f t="shared" si="350"/>
        <v>low latitude</v>
      </c>
      <c r="N1770" s="83" t="s">
        <v>8</v>
      </c>
      <c r="O1770" s="34" t="s">
        <v>8</v>
      </c>
      <c r="P1770" s="34" t="s">
        <v>8</v>
      </c>
      <c r="Q1770" s="34" t="s">
        <v>8</v>
      </c>
      <c r="R1770" s="34" t="s">
        <v>8</v>
      </c>
      <c r="S1770" s="42" t="s">
        <v>8</v>
      </c>
      <c r="T1770" s="10">
        <v>0.1</v>
      </c>
      <c r="U1770" s="11">
        <v>0.03</v>
      </c>
      <c r="V1770" s="11">
        <v>0.06</v>
      </c>
      <c r="W1770" s="11">
        <v>0.02</v>
      </c>
      <c r="X1770" s="11">
        <v>0.7</v>
      </c>
      <c r="Y1770" s="12">
        <v>0.09</v>
      </c>
      <c r="Z1770" s="10">
        <f t="shared" si="354"/>
        <v>0.84999999999999987</v>
      </c>
      <c r="AA1770" s="11">
        <f t="shared" si="355"/>
        <v>-0.26324143477458145</v>
      </c>
      <c r="AB1770" s="11">
        <f t="shared" si="348"/>
        <v>-7.058107428570734E-2</v>
      </c>
      <c r="AC1770" s="11">
        <f t="shared" si="356"/>
        <v>29.131203152715752</v>
      </c>
      <c r="AD1770" s="9">
        <f t="shared" si="357"/>
        <v>33.772254518857622</v>
      </c>
      <c r="AE1770" s="10">
        <v>29.040624163678501</v>
      </c>
      <c r="AF1770" s="11">
        <v>36.456887767983702</v>
      </c>
      <c r="AG1770" s="12">
        <v>43.842679123856897</v>
      </c>
      <c r="AH1770" s="10" t="s">
        <v>8</v>
      </c>
      <c r="AI1770" s="11">
        <f t="shared" si="358"/>
        <v>12.500000000000004</v>
      </c>
      <c r="AJ1770" s="11">
        <f t="shared" si="359"/>
        <v>47.368421052631575</v>
      </c>
      <c r="AK1770" s="11">
        <f t="shared" si="360"/>
        <v>0.12222222222222223</v>
      </c>
      <c r="AL1770" s="11">
        <f t="shared" si="361"/>
        <v>3</v>
      </c>
      <c r="AM1770" s="11">
        <f t="shared" si="362"/>
        <v>2.8499999999999996</v>
      </c>
      <c r="AN1770" s="3">
        <f t="shared" si="351"/>
        <v>0.14285714285714288</v>
      </c>
      <c r="AO1770" s="3" t="str">
        <f t="shared" si="352"/>
        <v>n/a</v>
      </c>
      <c r="AP1770" s="3" t="s">
        <v>8</v>
      </c>
      <c r="AQ1770" s="124"/>
      <c r="AR1770" s="4"/>
      <c r="AS1770" s="3"/>
    </row>
    <row r="1771" spans="1:45" ht="15" customHeight="1">
      <c r="A1771" s="11">
        <v>11.22</v>
      </c>
      <c r="B1771" s="32">
        <v>959</v>
      </c>
      <c r="C1771" s="17">
        <v>3.6274999999999999</v>
      </c>
      <c r="D1771" s="17">
        <v>-2.73583</v>
      </c>
      <c r="E1771" s="40" t="s">
        <v>48</v>
      </c>
      <c r="F1771" s="18">
        <v>-9.9</v>
      </c>
      <c r="G1771" s="17">
        <v>-9.1999999999999993</v>
      </c>
      <c r="H1771" s="17">
        <v>-5.7</v>
      </c>
      <c r="I1771" s="17">
        <v>-3.5</v>
      </c>
      <c r="J1771" s="17">
        <v>-2.2000000000000002</v>
      </c>
      <c r="K1771" s="30">
        <v>0.2</v>
      </c>
      <c r="L1771" s="10">
        <f t="shared" si="349"/>
        <v>0.2</v>
      </c>
      <c r="M1771" s="52" t="str">
        <f t="shared" si="350"/>
        <v>low latitude</v>
      </c>
      <c r="N1771" s="83" t="s">
        <v>8</v>
      </c>
      <c r="O1771" s="34" t="s">
        <v>8</v>
      </c>
      <c r="P1771" s="34" t="s">
        <v>8</v>
      </c>
      <c r="Q1771" s="34" t="s">
        <v>8</v>
      </c>
      <c r="R1771" s="34" t="s">
        <v>8</v>
      </c>
      <c r="S1771" s="42" t="s">
        <v>8</v>
      </c>
      <c r="T1771" s="10">
        <v>7.0000000000000007E-2</v>
      </c>
      <c r="U1771" s="11">
        <v>0.03</v>
      </c>
      <c r="V1771" s="11">
        <v>7.0000000000000007E-2</v>
      </c>
      <c r="W1771" s="11">
        <v>0.02</v>
      </c>
      <c r="X1771" s="11">
        <v>0.69</v>
      </c>
      <c r="Y1771" s="12">
        <v>0.12</v>
      </c>
      <c r="Z1771" s="10">
        <f t="shared" si="354"/>
        <v>0.87500000000000011</v>
      </c>
      <c r="AA1771" s="11">
        <f t="shared" si="355"/>
        <v>-0.23408320603336796</v>
      </c>
      <c r="AB1771" s="11">
        <f t="shared" si="348"/>
        <v>-5.7991946977686698E-2</v>
      </c>
      <c r="AC1771" s="11">
        <f t="shared" si="356"/>
        <v>31.09938359274766</v>
      </c>
      <c r="AD1771" s="9">
        <f t="shared" si="357"/>
        <v>34.633350826726229</v>
      </c>
      <c r="AE1771" s="10">
        <v>30.309114661500399</v>
      </c>
      <c r="AF1771" s="11">
        <v>37.869887047626399</v>
      </c>
      <c r="AG1771" s="12">
        <v>45.586043394266497</v>
      </c>
      <c r="AH1771" s="10" t="s">
        <v>8</v>
      </c>
      <c r="AI1771" s="11">
        <f t="shared" si="358"/>
        <v>9.2105263157894743</v>
      </c>
      <c r="AJ1771" s="11">
        <f t="shared" si="359"/>
        <v>63.157894736842103</v>
      </c>
      <c r="AK1771" s="11">
        <f t="shared" si="360"/>
        <v>0.12903225806451615</v>
      </c>
      <c r="AL1771" s="11">
        <f t="shared" si="361"/>
        <v>3.5000000000000004</v>
      </c>
      <c r="AM1771" s="11">
        <f t="shared" si="362"/>
        <v>2.9583333333333335</v>
      </c>
      <c r="AN1771" s="3">
        <f t="shared" si="351"/>
        <v>0.10144927536231886</v>
      </c>
      <c r="AO1771" s="3" t="str">
        <f t="shared" si="352"/>
        <v>n/a</v>
      </c>
      <c r="AP1771" s="3" t="s">
        <v>8</v>
      </c>
      <c r="AQ1771" s="124"/>
      <c r="AR1771" s="4"/>
      <c r="AS1771" s="3"/>
    </row>
    <row r="1772" spans="1:45" ht="15" customHeight="1">
      <c r="A1772" s="11">
        <v>11.46</v>
      </c>
      <c r="B1772" s="32">
        <v>959</v>
      </c>
      <c r="C1772" s="17">
        <v>3.6274999999999999</v>
      </c>
      <c r="D1772" s="17">
        <v>-2.73583</v>
      </c>
      <c r="E1772" s="40" t="s">
        <v>48</v>
      </c>
      <c r="F1772" s="18">
        <v>-9.9</v>
      </c>
      <c r="G1772" s="17">
        <v>-9.1999999999999993</v>
      </c>
      <c r="H1772" s="17">
        <v>-5.7</v>
      </c>
      <c r="I1772" s="17">
        <v>-3.5</v>
      </c>
      <c r="J1772" s="17">
        <v>-2.2000000000000002</v>
      </c>
      <c r="K1772" s="30">
        <v>0.2</v>
      </c>
      <c r="L1772" s="10">
        <f t="shared" si="349"/>
        <v>0.2</v>
      </c>
      <c r="M1772" s="52" t="str">
        <f t="shared" si="350"/>
        <v>low latitude</v>
      </c>
      <c r="N1772" s="83" t="s">
        <v>8</v>
      </c>
      <c r="O1772" s="34" t="s">
        <v>8</v>
      </c>
      <c r="P1772" s="34" t="s">
        <v>8</v>
      </c>
      <c r="Q1772" s="34" t="s">
        <v>8</v>
      </c>
      <c r="R1772" s="34" t="s">
        <v>8</v>
      </c>
      <c r="S1772" s="42" t="s">
        <v>8</v>
      </c>
      <c r="T1772" s="10">
        <v>0.15</v>
      </c>
      <c r="U1772" s="11">
        <v>0.03</v>
      </c>
      <c r="V1772" s="11">
        <v>0.06</v>
      </c>
      <c r="W1772" s="11">
        <v>0.02</v>
      </c>
      <c r="X1772" s="11">
        <v>0.62</v>
      </c>
      <c r="Y1772" s="12">
        <v>0.12</v>
      </c>
      <c r="Z1772" s="10">
        <f t="shared" si="354"/>
        <v>0.86956521739130443</v>
      </c>
      <c r="AA1772" s="11">
        <f t="shared" si="355"/>
        <v>-0.26324143477458145</v>
      </c>
      <c r="AB1772" s="11">
        <f t="shared" si="348"/>
        <v>-6.0697840353611643E-2</v>
      </c>
      <c r="AC1772" s="11">
        <f t="shared" si="356"/>
        <v>29.131203152715752</v>
      </c>
      <c r="AD1772" s="9">
        <f t="shared" si="357"/>
        <v>34.448267719812961</v>
      </c>
      <c r="AE1772" s="10">
        <v>30.0192115501324</v>
      </c>
      <c r="AF1772" s="11">
        <v>37.626904474967901</v>
      </c>
      <c r="AG1772" s="12">
        <v>45.305762147930601</v>
      </c>
      <c r="AH1772" s="10" t="s">
        <v>8</v>
      </c>
      <c r="AI1772" s="11">
        <f t="shared" si="358"/>
        <v>19.480519480519479</v>
      </c>
      <c r="AJ1772" s="11">
        <f t="shared" si="359"/>
        <v>44.444444444444443</v>
      </c>
      <c r="AK1772" s="11">
        <f t="shared" si="360"/>
        <v>0.12941176470588237</v>
      </c>
      <c r="AL1772" s="11">
        <f t="shared" si="361"/>
        <v>3</v>
      </c>
      <c r="AM1772" s="11">
        <f t="shared" si="362"/>
        <v>3</v>
      </c>
      <c r="AN1772" s="3">
        <f t="shared" si="351"/>
        <v>0.24193548387096772</v>
      </c>
      <c r="AO1772" s="3" t="str">
        <f t="shared" si="352"/>
        <v>n/a</v>
      </c>
      <c r="AP1772" s="3" t="s">
        <v>8</v>
      </c>
      <c r="AQ1772" s="124"/>
      <c r="AR1772" s="4"/>
      <c r="AS1772" s="3"/>
    </row>
    <row r="1773" spans="1:45" ht="15" customHeight="1">
      <c r="A1773" s="11">
        <v>14.32</v>
      </c>
      <c r="B1773" s="32">
        <v>959</v>
      </c>
      <c r="C1773" s="17">
        <v>3.6274999999999999</v>
      </c>
      <c r="D1773" s="17">
        <v>-2.73583</v>
      </c>
      <c r="E1773" s="40" t="s">
        <v>48</v>
      </c>
      <c r="F1773" s="18">
        <v>-9.9</v>
      </c>
      <c r="G1773" s="17">
        <v>-9.1999999999999993</v>
      </c>
      <c r="H1773" s="17">
        <v>-5.7</v>
      </c>
      <c r="I1773" s="17">
        <v>-3.5</v>
      </c>
      <c r="J1773" s="17">
        <v>-2.2000000000000002</v>
      </c>
      <c r="K1773" s="30">
        <v>0.2</v>
      </c>
      <c r="L1773" s="10">
        <f t="shared" si="349"/>
        <v>0.2</v>
      </c>
      <c r="M1773" s="52" t="str">
        <f t="shared" si="350"/>
        <v>low latitude</v>
      </c>
      <c r="N1773" s="83" t="s">
        <v>8</v>
      </c>
      <c r="O1773" s="34" t="s">
        <v>8</v>
      </c>
      <c r="P1773" s="34" t="s">
        <v>8</v>
      </c>
      <c r="Q1773" s="34" t="s">
        <v>8</v>
      </c>
      <c r="R1773" s="34" t="s">
        <v>8</v>
      </c>
      <c r="S1773" s="42" t="s">
        <v>8</v>
      </c>
      <c r="T1773" s="10">
        <v>0.1</v>
      </c>
      <c r="U1773" s="11">
        <v>0.04</v>
      </c>
      <c r="V1773" s="11">
        <v>0.06</v>
      </c>
      <c r="W1773" s="11">
        <v>0.02</v>
      </c>
      <c r="X1773" s="11">
        <v>0.7</v>
      </c>
      <c r="Y1773" s="12">
        <v>0.09</v>
      </c>
      <c r="Z1773" s="10">
        <f t="shared" si="354"/>
        <v>0.80952380952380942</v>
      </c>
      <c r="AA1773" s="11">
        <f t="shared" si="355"/>
        <v>-0.30102999566398125</v>
      </c>
      <c r="AB1773" s="11">
        <f t="shared" si="348"/>
        <v>-9.177037335564539E-2</v>
      </c>
      <c r="AC1773" s="11">
        <f t="shared" si="356"/>
        <v>26.580475292681264</v>
      </c>
      <c r="AD1773" s="9">
        <f t="shared" si="357"/>
        <v>32.322906462473853</v>
      </c>
      <c r="AE1773" s="10">
        <v>26.982622425284401</v>
      </c>
      <c r="AF1773" s="11">
        <v>34.085083188674901</v>
      </c>
      <c r="AG1773" s="12">
        <v>41.047582817905898</v>
      </c>
      <c r="AH1773" s="10" t="s">
        <v>8</v>
      </c>
      <c r="AI1773" s="11">
        <f t="shared" si="358"/>
        <v>12.500000000000004</v>
      </c>
      <c r="AJ1773" s="11">
        <f t="shared" si="359"/>
        <v>47.368421052631575</v>
      </c>
      <c r="AK1773" s="11">
        <f t="shared" si="360"/>
        <v>0.1318681318681319</v>
      </c>
      <c r="AL1773" s="11">
        <f t="shared" si="361"/>
        <v>3</v>
      </c>
      <c r="AM1773" s="11">
        <f t="shared" si="362"/>
        <v>2.7619047619047614</v>
      </c>
      <c r="AN1773" s="3">
        <f t="shared" si="351"/>
        <v>0.14285714285714288</v>
      </c>
      <c r="AO1773" s="3" t="str">
        <f t="shared" si="352"/>
        <v>n/a</v>
      </c>
      <c r="AP1773" s="3" t="s">
        <v>8</v>
      </c>
      <c r="AQ1773" s="124"/>
      <c r="AR1773" s="4"/>
      <c r="AS1773" s="3"/>
    </row>
    <row r="1774" spans="1:45" ht="15" customHeight="1">
      <c r="A1774" s="11">
        <v>14.67</v>
      </c>
      <c r="B1774" s="32">
        <v>959</v>
      </c>
      <c r="C1774" s="17">
        <v>3.6274999999999999</v>
      </c>
      <c r="D1774" s="17">
        <v>-2.73583</v>
      </c>
      <c r="E1774" s="40" t="s">
        <v>48</v>
      </c>
      <c r="F1774" s="18">
        <v>-9.9</v>
      </c>
      <c r="G1774" s="17">
        <v>-9.1999999999999993</v>
      </c>
      <c r="H1774" s="17">
        <v>-5.7</v>
      </c>
      <c r="I1774" s="17">
        <v>-3.5</v>
      </c>
      <c r="J1774" s="17">
        <v>-2.2000000000000002</v>
      </c>
      <c r="K1774" s="30">
        <v>0.2</v>
      </c>
      <c r="L1774" s="10">
        <f t="shared" si="349"/>
        <v>0.2</v>
      </c>
      <c r="M1774" s="52" t="str">
        <f t="shared" si="350"/>
        <v>low latitude</v>
      </c>
      <c r="N1774" s="83" t="s">
        <v>8</v>
      </c>
      <c r="O1774" s="34" t="s">
        <v>8</v>
      </c>
      <c r="P1774" s="34" t="s">
        <v>8</v>
      </c>
      <c r="Q1774" s="34" t="s">
        <v>8</v>
      </c>
      <c r="R1774" s="34" t="s">
        <v>8</v>
      </c>
      <c r="S1774" s="42" t="s">
        <v>8</v>
      </c>
      <c r="T1774" s="10">
        <v>0.1</v>
      </c>
      <c r="U1774" s="11">
        <v>0.04</v>
      </c>
      <c r="V1774" s="11">
        <v>0.06</v>
      </c>
      <c r="W1774" s="11">
        <v>0.02</v>
      </c>
      <c r="X1774" s="11">
        <v>0.67</v>
      </c>
      <c r="Y1774" s="12">
        <v>0.11</v>
      </c>
      <c r="Z1774" s="10">
        <f t="shared" si="354"/>
        <v>0.82608695652173914</v>
      </c>
      <c r="AA1774" s="11">
        <f t="shared" si="355"/>
        <v>-0.30102999566398125</v>
      </c>
      <c r="AB1774" s="11">
        <f t="shared" si="348"/>
        <v>-8.297423506476391E-2</v>
      </c>
      <c r="AC1774" s="11">
        <f t="shared" si="356"/>
        <v>26.580475292681264</v>
      </c>
      <c r="AD1774" s="9">
        <f t="shared" si="357"/>
        <v>32.92456232157015</v>
      </c>
      <c r="AE1774" s="10">
        <v>27.880040540009801</v>
      </c>
      <c r="AF1774" s="11">
        <v>35.028366494002</v>
      </c>
      <c r="AG1774" s="12">
        <v>42.250382659723897</v>
      </c>
      <c r="AH1774" s="10" t="s">
        <v>8</v>
      </c>
      <c r="AI1774" s="11">
        <f t="shared" si="358"/>
        <v>12.987012987012989</v>
      </c>
      <c r="AJ1774" s="11">
        <f t="shared" si="359"/>
        <v>52.380952380952372</v>
      </c>
      <c r="AK1774" s="11">
        <f t="shared" si="360"/>
        <v>0.13333333333333333</v>
      </c>
      <c r="AL1774" s="11">
        <f t="shared" si="361"/>
        <v>3</v>
      </c>
      <c r="AM1774" s="11">
        <f t="shared" si="362"/>
        <v>2.8695652173913042</v>
      </c>
      <c r="AN1774" s="3">
        <f t="shared" si="351"/>
        <v>0.14925373134328357</v>
      </c>
      <c r="AO1774" s="3" t="str">
        <f t="shared" si="352"/>
        <v>n/a</v>
      </c>
      <c r="AP1774" s="3" t="s">
        <v>8</v>
      </c>
      <c r="AQ1774" s="124"/>
      <c r="AR1774" s="4"/>
      <c r="AS1774" s="3"/>
    </row>
    <row r="1775" spans="1:45" ht="15" customHeight="1">
      <c r="A1775" s="11">
        <v>14.82</v>
      </c>
      <c r="B1775" s="32">
        <v>959</v>
      </c>
      <c r="C1775" s="17">
        <v>3.6274999999999999</v>
      </c>
      <c r="D1775" s="17">
        <v>-2.73583</v>
      </c>
      <c r="E1775" s="40" t="s">
        <v>48</v>
      </c>
      <c r="F1775" s="18">
        <v>-9.9</v>
      </c>
      <c r="G1775" s="17">
        <v>-9.1999999999999993</v>
      </c>
      <c r="H1775" s="17">
        <v>-5.7</v>
      </c>
      <c r="I1775" s="17">
        <v>-3.5</v>
      </c>
      <c r="J1775" s="17">
        <v>-2.2000000000000002</v>
      </c>
      <c r="K1775" s="30">
        <v>0.2</v>
      </c>
      <c r="L1775" s="10">
        <f t="shared" si="349"/>
        <v>0.2</v>
      </c>
      <c r="M1775" s="52" t="str">
        <f t="shared" si="350"/>
        <v>low latitude</v>
      </c>
      <c r="N1775" s="83" t="s">
        <v>8</v>
      </c>
      <c r="O1775" s="34" t="s">
        <v>8</v>
      </c>
      <c r="P1775" s="34" t="s">
        <v>8</v>
      </c>
      <c r="Q1775" s="34" t="s">
        <v>8</v>
      </c>
      <c r="R1775" s="34" t="s">
        <v>8</v>
      </c>
      <c r="S1775" s="42" t="s">
        <v>8</v>
      </c>
      <c r="T1775" s="10">
        <v>0.11</v>
      </c>
      <c r="U1775" s="11">
        <v>0.04</v>
      </c>
      <c r="V1775" s="11">
        <v>0.06</v>
      </c>
      <c r="W1775" s="11">
        <v>0.02</v>
      </c>
      <c r="X1775" s="11">
        <v>0.69</v>
      </c>
      <c r="Y1775" s="12">
        <v>0.09</v>
      </c>
      <c r="Z1775" s="10">
        <f t="shared" si="354"/>
        <v>0.80952380952380942</v>
      </c>
      <c r="AA1775" s="11">
        <f t="shared" si="355"/>
        <v>-0.30102999566398125</v>
      </c>
      <c r="AB1775" s="11">
        <f t="shared" si="348"/>
        <v>-9.177037335564539E-2</v>
      </c>
      <c r="AC1775" s="11">
        <f t="shared" si="356"/>
        <v>26.580475292681264</v>
      </c>
      <c r="AD1775" s="9">
        <f t="shared" si="357"/>
        <v>32.322906462473853</v>
      </c>
      <c r="AE1775" s="10">
        <v>27.00336348303</v>
      </c>
      <c r="AF1775" s="11">
        <v>34.056140877164403</v>
      </c>
      <c r="AG1775" s="12">
        <v>41.056944007686504</v>
      </c>
      <c r="AH1775" s="10" t="s">
        <v>8</v>
      </c>
      <c r="AI1775" s="11">
        <f t="shared" si="358"/>
        <v>13.750000000000002</v>
      </c>
      <c r="AJ1775" s="11">
        <f t="shared" si="359"/>
        <v>44.999999999999993</v>
      </c>
      <c r="AK1775" s="11">
        <f t="shared" si="360"/>
        <v>0.13333333333333336</v>
      </c>
      <c r="AL1775" s="11">
        <f t="shared" si="361"/>
        <v>3</v>
      </c>
      <c r="AM1775" s="11">
        <f t="shared" si="362"/>
        <v>2.7619047619047614</v>
      </c>
      <c r="AN1775" s="3">
        <f t="shared" si="351"/>
        <v>0.15942028985507248</v>
      </c>
      <c r="AO1775" s="3" t="str">
        <f t="shared" si="352"/>
        <v>n/a</v>
      </c>
      <c r="AP1775" s="3" t="s">
        <v>8</v>
      </c>
      <c r="AQ1775" s="124"/>
      <c r="AR1775" s="4"/>
      <c r="AS1775" s="3"/>
    </row>
    <row r="1776" spans="1:45" ht="15" customHeight="1">
      <c r="A1776" s="11">
        <v>31.207551819999999</v>
      </c>
      <c r="B1776" s="32">
        <v>959</v>
      </c>
      <c r="C1776" s="17">
        <v>3.6274999999999999</v>
      </c>
      <c r="D1776" s="17">
        <v>-2.73583</v>
      </c>
      <c r="E1776" s="40" t="s">
        <v>48</v>
      </c>
      <c r="F1776" s="18">
        <v>-9.9</v>
      </c>
      <c r="G1776" s="17">
        <v>-9.1999999999999993</v>
      </c>
      <c r="H1776" s="17">
        <v>-5.7</v>
      </c>
      <c r="I1776" s="17">
        <v>-3.5</v>
      </c>
      <c r="J1776" s="17">
        <v>-2.2000000000000002</v>
      </c>
      <c r="K1776" s="30">
        <v>0.2</v>
      </c>
      <c r="L1776" s="10">
        <f t="shared" si="349"/>
        <v>-3.5</v>
      </c>
      <c r="M1776" s="52" t="str">
        <f t="shared" si="350"/>
        <v>low latitude</v>
      </c>
      <c r="N1776" s="83" t="s">
        <v>8</v>
      </c>
      <c r="O1776" s="34" t="s">
        <v>8</v>
      </c>
      <c r="P1776" s="34" t="s">
        <v>8</v>
      </c>
      <c r="Q1776" s="34" t="s">
        <v>8</v>
      </c>
      <c r="R1776" s="34" t="s">
        <v>8</v>
      </c>
      <c r="S1776" s="42" t="s">
        <v>8</v>
      </c>
      <c r="T1776" s="10">
        <v>0.28091461302840104</v>
      </c>
      <c r="U1776" s="11">
        <v>6.4765741160424509E-2</v>
      </c>
      <c r="V1776" s="11">
        <v>6.1947412656608046E-2</v>
      </c>
      <c r="W1776" s="11">
        <v>1.7014310093285964E-2</v>
      </c>
      <c r="X1776" s="11">
        <v>0.53752894472811197</v>
      </c>
      <c r="Y1776" s="12">
        <v>3.7828978333168485E-2</v>
      </c>
      <c r="Z1776" s="10">
        <f t="shared" si="354"/>
        <v>0.64327489369081947</v>
      </c>
      <c r="AA1776" s="11">
        <f t="shared" si="355"/>
        <v>-0.36551659045038748</v>
      </c>
      <c r="AB1776" s="11">
        <f t="shared" si="348"/>
        <v>-0.19160339830320985</v>
      </c>
      <c r="AC1776" s="11">
        <f t="shared" si="356"/>
        <v>22.227630144598844</v>
      </c>
      <c r="AD1776" s="9">
        <f t="shared" si="357"/>
        <v>25.494327556060448</v>
      </c>
      <c r="AE1776" s="10">
        <v>17.844220970090401</v>
      </c>
      <c r="AF1776" s="11">
        <v>24.4133297933599</v>
      </c>
      <c r="AG1776" s="12">
        <v>29.859710781206498</v>
      </c>
      <c r="AH1776" s="10" t="s">
        <v>8</v>
      </c>
      <c r="AI1776" s="11">
        <f t="shared" si="358"/>
        <v>34.323028187604493</v>
      </c>
      <c r="AJ1776" s="11">
        <f t="shared" si="359"/>
        <v>11.868153386731738</v>
      </c>
      <c r="AK1776" s="11">
        <f t="shared" si="360"/>
        <v>0.19987537852162637</v>
      </c>
      <c r="AL1776" s="11">
        <f t="shared" si="361"/>
        <v>3.6409006487458568</v>
      </c>
      <c r="AM1776" s="11">
        <f t="shared" si="362"/>
        <v>2.1537071626561883</v>
      </c>
      <c r="AN1776" s="3">
        <f t="shared" si="351"/>
        <v>0.52260369564003806</v>
      </c>
      <c r="AO1776" s="3" t="str">
        <f t="shared" si="352"/>
        <v>n/a</v>
      </c>
      <c r="AP1776" s="3" t="s">
        <v>8</v>
      </c>
      <c r="AQ1776" s="124"/>
      <c r="AR1776" s="4"/>
      <c r="AS1776" s="3"/>
    </row>
    <row r="1777" spans="1:46" ht="15" customHeight="1">
      <c r="A1777" s="11">
        <v>31.346964119999999</v>
      </c>
      <c r="B1777" s="32">
        <v>959</v>
      </c>
      <c r="C1777" s="17">
        <v>3.6274999999999999</v>
      </c>
      <c r="D1777" s="17">
        <v>-2.73583</v>
      </c>
      <c r="E1777" s="40" t="s">
        <v>48</v>
      </c>
      <c r="F1777" s="18">
        <v>-9.9</v>
      </c>
      <c r="G1777" s="17">
        <v>-9.1999999999999993</v>
      </c>
      <c r="H1777" s="17">
        <v>-5.7</v>
      </c>
      <c r="I1777" s="17">
        <v>-3.5</v>
      </c>
      <c r="J1777" s="17">
        <v>-2.2000000000000002</v>
      </c>
      <c r="K1777" s="30">
        <v>0.2</v>
      </c>
      <c r="L1777" s="10">
        <f t="shared" si="349"/>
        <v>-3.5</v>
      </c>
      <c r="M1777" s="52" t="str">
        <f t="shared" si="350"/>
        <v>low latitude</v>
      </c>
      <c r="N1777" s="83" t="s">
        <v>8</v>
      </c>
      <c r="O1777" s="34" t="s">
        <v>8</v>
      </c>
      <c r="P1777" s="34" t="s">
        <v>8</v>
      </c>
      <c r="Q1777" s="34" t="s">
        <v>8</v>
      </c>
      <c r="R1777" s="34" t="s">
        <v>8</v>
      </c>
      <c r="S1777" s="42" t="s">
        <v>8</v>
      </c>
      <c r="T1777" s="10">
        <v>0.29877349502845429</v>
      </c>
      <c r="U1777" s="11">
        <v>5.9853028592119162E-2</v>
      </c>
      <c r="V1777" s="11">
        <v>6.1465070888549904E-2</v>
      </c>
      <c r="W1777" s="11">
        <v>1.4835192622030603E-2</v>
      </c>
      <c r="X1777" s="11">
        <v>0.53278656151423565</v>
      </c>
      <c r="Y1777" s="12">
        <v>3.2286651354610355E-2</v>
      </c>
      <c r="Z1777" s="10">
        <f t="shared" si="354"/>
        <v>0.64466249890846994</v>
      </c>
      <c r="AA1777" s="11">
        <f t="shared" si="355"/>
        <v>-0.34539975993997429</v>
      </c>
      <c r="AB1777" s="11">
        <f t="shared" si="348"/>
        <v>-0.19066759268762945</v>
      </c>
      <c r="AC1777" s="11">
        <f t="shared" si="356"/>
        <v>23.585516204051732</v>
      </c>
      <c r="AD1777" s="9">
        <f t="shared" si="357"/>
        <v>25.558336660166148</v>
      </c>
      <c r="AE1777" s="10">
        <v>17.847160761904998</v>
      </c>
      <c r="AF1777" s="11">
        <v>24.498731878494599</v>
      </c>
      <c r="AG1777" s="12">
        <v>29.9124295407366</v>
      </c>
      <c r="AH1777" s="10" t="s">
        <v>8</v>
      </c>
      <c r="AI1777" s="11">
        <f t="shared" si="358"/>
        <v>35.929274461623464</v>
      </c>
      <c r="AJ1777" s="11">
        <f t="shared" si="359"/>
        <v>9.7525031953716237</v>
      </c>
      <c r="AK1777" s="11">
        <f t="shared" si="360"/>
        <v>0.19416449768712676</v>
      </c>
      <c r="AL1777" s="11">
        <f t="shared" si="361"/>
        <v>4.1431933143404462</v>
      </c>
      <c r="AM1777" s="11">
        <f t="shared" si="362"/>
        <v>2.1160975617644304</v>
      </c>
      <c r="AN1777" s="3">
        <f t="shared" si="351"/>
        <v>0.56077520832978311</v>
      </c>
      <c r="AO1777" s="3" t="str">
        <f t="shared" si="352"/>
        <v>n/a</v>
      </c>
      <c r="AP1777" s="3" t="s">
        <v>8</v>
      </c>
      <c r="AQ1777" s="124"/>
      <c r="AR1777" s="4"/>
      <c r="AS1777" s="3"/>
    </row>
    <row r="1778" spans="1:46" ht="15" customHeight="1">
      <c r="A1778" s="11">
        <v>31.489651210000002</v>
      </c>
      <c r="B1778" s="32">
        <v>959</v>
      </c>
      <c r="C1778" s="17">
        <v>3.6274999999999999</v>
      </c>
      <c r="D1778" s="17">
        <v>-2.73583</v>
      </c>
      <c r="E1778" s="40" t="s">
        <v>48</v>
      </c>
      <c r="F1778" s="18">
        <v>-9.9</v>
      </c>
      <c r="G1778" s="17">
        <v>-9.1999999999999993</v>
      </c>
      <c r="H1778" s="17">
        <v>-5.7</v>
      </c>
      <c r="I1778" s="17">
        <v>-3.5</v>
      </c>
      <c r="J1778" s="17">
        <v>-2.2000000000000002</v>
      </c>
      <c r="K1778" s="30">
        <v>0.2</v>
      </c>
      <c r="L1778" s="10">
        <f t="shared" si="349"/>
        <v>-3.5</v>
      </c>
      <c r="M1778" s="52" t="str">
        <f t="shared" si="350"/>
        <v>low latitude</v>
      </c>
      <c r="N1778" s="83" t="s">
        <v>8</v>
      </c>
      <c r="O1778" s="34" t="s">
        <v>8</v>
      </c>
      <c r="P1778" s="34" t="s">
        <v>8</v>
      </c>
      <c r="Q1778" s="34" t="s">
        <v>8</v>
      </c>
      <c r="R1778" s="34" t="s">
        <v>8</v>
      </c>
      <c r="S1778" s="42" t="s">
        <v>8</v>
      </c>
      <c r="T1778" s="10">
        <v>0.27731982686945489</v>
      </c>
      <c r="U1778" s="11">
        <v>5.8771969818442432E-2</v>
      </c>
      <c r="V1778" s="11">
        <v>5.982675675301849E-2</v>
      </c>
      <c r="W1778" s="11">
        <v>1.6932583285392353E-2</v>
      </c>
      <c r="X1778" s="11">
        <v>0.55066127815177146</v>
      </c>
      <c r="Y1778" s="12">
        <v>3.6487585121920359E-2</v>
      </c>
      <c r="Z1778" s="10">
        <f t="shared" si="354"/>
        <v>0.65834003394979002</v>
      </c>
      <c r="AA1778" s="11">
        <f t="shared" si="355"/>
        <v>-0.3551441755364485</v>
      </c>
      <c r="AB1778" s="11">
        <f t="shared" si="348"/>
        <v>-0.18154973446461151</v>
      </c>
      <c r="AC1778" s="11">
        <f t="shared" si="356"/>
        <v>22.927768151289726</v>
      </c>
      <c r="AD1778" s="9">
        <f t="shared" si="357"/>
        <v>26.181998162620573</v>
      </c>
      <c r="AE1778" s="10">
        <v>18.776329451000802</v>
      </c>
      <c r="AF1778" s="11">
        <v>25.3011010401503</v>
      </c>
      <c r="AG1778" s="12">
        <v>30.7768186249506</v>
      </c>
      <c r="AH1778" s="10" t="s">
        <v>8</v>
      </c>
      <c r="AI1778" s="11">
        <f t="shared" si="358"/>
        <v>33.493497036064056</v>
      </c>
      <c r="AJ1778" s="11">
        <f t="shared" si="359"/>
        <v>11.627381549204195</v>
      </c>
      <c r="AK1778" s="11">
        <f t="shared" si="360"/>
        <v>0.18753982037413786</v>
      </c>
      <c r="AL1778" s="11">
        <f t="shared" si="361"/>
        <v>3.5332326878102944</v>
      </c>
      <c r="AM1778" s="11">
        <f t="shared" si="362"/>
        <v>2.1810021144167488</v>
      </c>
      <c r="AN1778" s="3">
        <f t="shared" si="351"/>
        <v>0.50361236185018421</v>
      </c>
      <c r="AO1778" s="3" t="str">
        <f t="shared" si="352"/>
        <v>n/a</v>
      </c>
      <c r="AP1778" s="3" t="s">
        <v>8</v>
      </c>
      <c r="AQ1778" s="124"/>
      <c r="AR1778" s="4"/>
      <c r="AS1778" s="3"/>
    </row>
    <row r="1779" spans="1:46" ht="15" customHeight="1">
      <c r="A1779" s="11">
        <v>31.652220929999999</v>
      </c>
      <c r="B1779" s="32">
        <v>959</v>
      </c>
      <c r="C1779" s="17">
        <v>3.6274999999999999</v>
      </c>
      <c r="D1779" s="17">
        <v>-2.73583</v>
      </c>
      <c r="E1779" s="40" t="s">
        <v>48</v>
      </c>
      <c r="F1779" s="18">
        <v>-9.9</v>
      </c>
      <c r="G1779" s="17">
        <v>-9.1999999999999993</v>
      </c>
      <c r="H1779" s="17">
        <v>-5.7</v>
      </c>
      <c r="I1779" s="17">
        <v>-3.5</v>
      </c>
      <c r="J1779" s="17">
        <v>-2.2000000000000002</v>
      </c>
      <c r="K1779" s="30">
        <v>0.2</v>
      </c>
      <c r="L1779" s="10">
        <f t="shared" si="349"/>
        <v>-3.5</v>
      </c>
      <c r="M1779" s="52" t="str">
        <f t="shared" si="350"/>
        <v>low latitude</v>
      </c>
      <c r="N1779" s="83" t="s">
        <v>8</v>
      </c>
      <c r="O1779" s="34" t="s">
        <v>8</v>
      </c>
      <c r="P1779" s="34" t="s">
        <v>8</v>
      </c>
      <c r="Q1779" s="34" t="s">
        <v>8</v>
      </c>
      <c r="R1779" s="34" t="s">
        <v>8</v>
      </c>
      <c r="S1779" s="42" t="s">
        <v>8</v>
      </c>
      <c r="T1779" s="10">
        <v>0.2859044665186925</v>
      </c>
      <c r="U1779" s="11">
        <v>6.21380565846337E-2</v>
      </c>
      <c r="V1779" s="11">
        <v>5.5408425942661738E-2</v>
      </c>
      <c r="W1779" s="11">
        <v>1.4828763077312398E-2</v>
      </c>
      <c r="X1779" s="11">
        <v>0.54359407908730872</v>
      </c>
      <c r="Y1779" s="12">
        <v>3.8126208789390922E-2</v>
      </c>
      <c r="Z1779" s="10">
        <f t="shared" si="354"/>
        <v>0.63555702908525558</v>
      </c>
      <c r="AA1779" s="11">
        <f t="shared" si="355"/>
        <v>-0.37823096611005746</v>
      </c>
      <c r="AB1779" s="11">
        <f t="shared" si="348"/>
        <v>-0.1968454737397129</v>
      </c>
      <c r="AC1779" s="11">
        <f t="shared" si="356"/>
        <v>21.369409787571119</v>
      </c>
      <c r="AD1779" s="9">
        <f t="shared" si="357"/>
        <v>25.135769596203637</v>
      </c>
      <c r="AE1779" s="10">
        <v>17.394430471499501</v>
      </c>
      <c r="AF1779" s="11">
        <v>23.9827971409197</v>
      </c>
      <c r="AG1779" s="12">
        <v>29.371951357268799</v>
      </c>
      <c r="AH1779" s="10" t="s">
        <v>8</v>
      </c>
      <c r="AI1779" s="11">
        <f t="shared" si="358"/>
        <v>34.467145003831341</v>
      </c>
      <c r="AJ1779" s="11">
        <f t="shared" si="359"/>
        <v>11.766234401462485</v>
      </c>
      <c r="AK1779" s="11">
        <f t="shared" si="360"/>
        <v>0.18537470043995588</v>
      </c>
      <c r="AL1779" s="11">
        <f t="shared" si="361"/>
        <v>3.7365507597484724</v>
      </c>
      <c r="AM1779" s="11">
        <f t="shared" si="362"/>
        <v>2.1697529453595044</v>
      </c>
      <c r="AN1779" s="3">
        <f t="shared" si="351"/>
        <v>0.52595213509080974</v>
      </c>
      <c r="AO1779" s="3" t="str">
        <f t="shared" si="352"/>
        <v>n/a</v>
      </c>
      <c r="AP1779" s="3" t="s">
        <v>8</v>
      </c>
      <c r="AQ1779" s="124"/>
      <c r="AR1779" s="4"/>
      <c r="AS1779" s="3"/>
    </row>
    <row r="1780" spans="1:46" ht="15" customHeight="1">
      <c r="A1780" s="11">
        <v>31.78765671</v>
      </c>
      <c r="B1780" s="32">
        <v>959</v>
      </c>
      <c r="C1780" s="17">
        <v>3.6274999999999999</v>
      </c>
      <c r="D1780" s="17">
        <v>-2.73583</v>
      </c>
      <c r="E1780" s="40" t="s">
        <v>48</v>
      </c>
      <c r="F1780" s="18">
        <v>-9.9</v>
      </c>
      <c r="G1780" s="17">
        <v>-9.1999999999999993</v>
      </c>
      <c r="H1780" s="17">
        <v>-5.7</v>
      </c>
      <c r="I1780" s="17">
        <v>-3.5</v>
      </c>
      <c r="J1780" s="17">
        <v>-2.2000000000000002</v>
      </c>
      <c r="K1780" s="30">
        <v>0.2</v>
      </c>
      <c r="L1780" s="10">
        <f t="shared" si="349"/>
        <v>-3.5</v>
      </c>
      <c r="M1780" s="52" t="str">
        <f t="shared" si="350"/>
        <v>low latitude</v>
      </c>
      <c r="N1780" s="83" t="s">
        <v>8</v>
      </c>
      <c r="O1780" s="34" t="s">
        <v>8</v>
      </c>
      <c r="P1780" s="34" t="s">
        <v>8</v>
      </c>
      <c r="Q1780" s="34" t="s">
        <v>8</v>
      </c>
      <c r="R1780" s="34" t="s">
        <v>8</v>
      </c>
      <c r="S1780" s="42" t="s">
        <v>8</v>
      </c>
      <c r="T1780" s="10">
        <v>0.27410135485891923</v>
      </c>
      <c r="U1780" s="11">
        <v>6.0624209281016188E-2</v>
      </c>
      <c r="V1780" s="11">
        <v>5.9951122201267013E-2</v>
      </c>
      <c r="W1780" s="11">
        <v>1.6666730971258249E-2</v>
      </c>
      <c r="X1780" s="11">
        <v>0.55753318462714541</v>
      </c>
      <c r="Y1780" s="12">
        <v>3.112339806039395E-2</v>
      </c>
      <c r="Z1780" s="10">
        <f t="shared" si="354"/>
        <v>0.63992490445510108</v>
      </c>
      <c r="AA1780" s="11">
        <f t="shared" si="355"/>
        <v>-0.35968991904978725</v>
      </c>
      <c r="AB1780" s="11">
        <f t="shared" si="348"/>
        <v>-0.19387098772595848</v>
      </c>
      <c r="AC1780" s="11">
        <f t="shared" si="356"/>
        <v>22.620930464139359</v>
      </c>
      <c r="AD1780" s="9">
        <f t="shared" si="357"/>
        <v>25.339224439544438</v>
      </c>
      <c r="AE1780" s="10">
        <v>17.653184327593099</v>
      </c>
      <c r="AF1780" s="11">
        <v>24.2046750527733</v>
      </c>
      <c r="AG1780" s="12">
        <v>29.688084879397799</v>
      </c>
      <c r="AH1780" s="10" t="s">
        <v>8</v>
      </c>
      <c r="AI1780" s="11">
        <f t="shared" si="358"/>
        <v>32.959351956246188</v>
      </c>
      <c r="AJ1780" s="11">
        <f t="shared" si="359"/>
        <v>10.196878779560022</v>
      </c>
      <c r="AK1780" s="11">
        <f t="shared" si="360"/>
        <v>0.1890650483675555</v>
      </c>
      <c r="AL1780" s="11">
        <f t="shared" si="361"/>
        <v>3.5970534536528267</v>
      </c>
      <c r="AM1780" s="11">
        <f t="shared" si="362"/>
        <v>2.1086286804621435</v>
      </c>
      <c r="AN1780" s="3">
        <f t="shared" si="351"/>
        <v>0.49163235914329767</v>
      </c>
      <c r="AO1780" s="3" t="str">
        <f t="shared" si="352"/>
        <v>n/a</v>
      </c>
      <c r="AP1780" s="3" t="s">
        <v>8</v>
      </c>
      <c r="AQ1780" s="124"/>
      <c r="AR1780" s="4"/>
      <c r="AS1780" s="3"/>
    </row>
    <row r="1781" spans="1:46" ht="15" customHeight="1">
      <c r="A1781" s="11">
        <v>31.928004659999999</v>
      </c>
      <c r="B1781" s="32">
        <v>959</v>
      </c>
      <c r="C1781" s="17">
        <v>3.6274999999999999</v>
      </c>
      <c r="D1781" s="17">
        <v>-2.73583</v>
      </c>
      <c r="E1781" s="40" t="s">
        <v>48</v>
      </c>
      <c r="F1781" s="18">
        <v>-9.9</v>
      </c>
      <c r="G1781" s="17">
        <v>-9.1999999999999993</v>
      </c>
      <c r="H1781" s="17">
        <v>-5.7</v>
      </c>
      <c r="I1781" s="17">
        <v>-3.5</v>
      </c>
      <c r="J1781" s="17">
        <v>-2.2000000000000002</v>
      </c>
      <c r="K1781" s="30">
        <v>0.2</v>
      </c>
      <c r="L1781" s="10">
        <f t="shared" si="349"/>
        <v>-3.5</v>
      </c>
      <c r="M1781" s="52" t="str">
        <f t="shared" si="350"/>
        <v>low latitude</v>
      </c>
      <c r="N1781" s="83" t="s">
        <v>8</v>
      </c>
      <c r="O1781" s="34" t="s">
        <v>8</v>
      </c>
      <c r="P1781" s="34" t="s">
        <v>8</v>
      </c>
      <c r="Q1781" s="34" t="s">
        <v>8</v>
      </c>
      <c r="R1781" s="34" t="s">
        <v>8</v>
      </c>
      <c r="S1781" s="42" t="s">
        <v>8</v>
      </c>
      <c r="T1781" s="10">
        <v>0.27560696392406991</v>
      </c>
      <c r="U1781" s="11">
        <v>6.1895873210500447E-2</v>
      </c>
      <c r="V1781" s="11">
        <v>6.1823413707943899E-2</v>
      </c>
      <c r="W1781" s="11">
        <v>1.8477587206218987E-2</v>
      </c>
      <c r="X1781" s="11">
        <v>0.54874271376571138</v>
      </c>
      <c r="Y1781" s="12">
        <v>3.3453448185555401E-2</v>
      </c>
      <c r="Z1781" s="10">
        <f t="shared" si="354"/>
        <v>0.64761878944244011</v>
      </c>
      <c r="AA1781" s="11">
        <f t="shared" si="355"/>
        <v>-0.36173706766135527</v>
      </c>
      <c r="AB1781" s="11">
        <f t="shared" si="348"/>
        <v>-0.18868055949742715</v>
      </c>
      <c r="AC1781" s="11">
        <f t="shared" si="356"/>
        <v>22.482747932858519</v>
      </c>
      <c r="AD1781" s="9">
        <f t="shared" si="357"/>
        <v>25.694249730375983</v>
      </c>
      <c r="AE1781" s="10">
        <v>18.077301399635299</v>
      </c>
      <c r="AF1781" s="11">
        <v>24.651689849692101</v>
      </c>
      <c r="AG1781" s="12">
        <v>30.178064113251999</v>
      </c>
      <c r="AH1781" s="10" t="s">
        <v>8</v>
      </c>
      <c r="AI1781" s="11">
        <f t="shared" si="358"/>
        <v>33.433259135425551</v>
      </c>
      <c r="AJ1781" s="11">
        <f t="shared" si="359"/>
        <v>10.824242405296895</v>
      </c>
      <c r="AK1781" s="11">
        <f t="shared" si="360"/>
        <v>0.1962979584880471</v>
      </c>
      <c r="AL1781" s="11">
        <f t="shared" si="361"/>
        <v>3.3458596632755193</v>
      </c>
      <c r="AM1781" s="11">
        <f t="shared" si="362"/>
        <v>2.1337236963638797</v>
      </c>
      <c r="AN1781" s="3">
        <f t="shared" si="351"/>
        <v>0.50225170559939636</v>
      </c>
      <c r="AO1781" s="3" t="str">
        <f t="shared" si="352"/>
        <v>n/a</v>
      </c>
      <c r="AP1781" s="3" t="s">
        <v>8</v>
      </c>
      <c r="AQ1781" s="124"/>
      <c r="AR1781" s="4"/>
      <c r="AS1781" s="3"/>
    </row>
    <row r="1782" spans="1:46" ht="15" customHeight="1">
      <c r="A1782" s="11">
        <v>32.077709149999997</v>
      </c>
      <c r="B1782" s="32">
        <v>959</v>
      </c>
      <c r="C1782" s="17">
        <v>3.6274999999999999</v>
      </c>
      <c r="D1782" s="17">
        <v>-2.73583</v>
      </c>
      <c r="E1782" s="40" t="s">
        <v>48</v>
      </c>
      <c r="F1782" s="18">
        <v>-9.9</v>
      </c>
      <c r="G1782" s="17">
        <v>-9.1999999999999993</v>
      </c>
      <c r="H1782" s="17">
        <v>-5.7</v>
      </c>
      <c r="I1782" s="17">
        <v>-3.5</v>
      </c>
      <c r="J1782" s="17">
        <v>-2.2000000000000002</v>
      </c>
      <c r="K1782" s="30">
        <v>0.2</v>
      </c>
      <c r="L1782" s="10">
        <f t="shared" si="349"/>
        <v>-3.5</v>
      </c>
      <c r="M1782" s="52" t="str">
        <f t="shared" si="350"/>
        <v>low latitude</v>
      </c>
      <c r="N1782" s="83" t="s">
        <v>8</v>
      </c>
      <c r="O1782" s="34" t="s">
        <v>8</v>
      </c>
      <c r="P1782" s="34" t="s">
        <v>8</v>
      </c>
      <c r="Q1782" s="34" t="s">
        <v>8</v>
      </c>
      <c r="R1782" s="34" t="s">
        <v>8</v>
      </c>
      <c r="S1782" s="42" t="s">
        <v>8</v>
      </c>
      <c r="T1782" s="10">
        <v>0.27596741344195519</v>
      </c>
      <c r="U1782" s="11">
        <v>6.1812627291242365E-2</v>
      </c>
      <c r="V1782" s="11">
        <v>6.2729124236252543E-2</v>
      </c>
      <c r="W1782" s="11">
        <v>1.6191446028513239E-2</v>
      </c>
      <c r="X1782" s="11">
        <v>0.53564154786150708</v>
      </c>
      <c r="Y1782" s="12">
        <v>4.7657841140529532E-2</v>
      </c>
      <c r="Z1782" s="10">
        <f t="shared" si="354"/>
        <v>0.67189189189189191</v>
      </c>
      <c r="AA1782" s="11">
        <f t="shared" si="355"/>
        <v>-0.35092733087375422</v>
      </c>
      <c r="AB1782" s="11">
        <f t="shared" si="348"/>
        <v>-0.17270059976136903</v>
      </c>
      <c r="AC1782" s="11">
        <f t="shared" si="356"/>
        <v>23.21240516602159</v>
      </c>
      <c r="AD1782" s="9">
        <f t="shared" si="357"/>
        <v>26.787278976322359</v>
      </c>
      <c r="AE1782" s="10">
        <v>19.511936774877299</v>
      </c>
      <c r="AF1782" s="11">
        <v>26.102154315855401</v>
      </c>
      <c r="AG1782" s="12">
        <v>31.7692533271542</v>
      </c>
      <c r="AH1782" s="10" t="s">
        <v>8</v>
      </c>
      <c r="AI1782" s="11">
        <f t="shared" si="358"/>
        <v>34.002509410288582</v>
      </c>
      <c r="AJ1782" s="11">
        <f t="shared" si="359"/>
        <v>14.726242920075519</v>
      </c>
      <c r="AK1782" s="11">
        <f t="shared" si="360"/>
        <v>0.19437412095639944</v>
      </c>
      <c r="AL1782" s="11">
        <f t="shared" si="361"/>
        <v>3.874213836477987</v>
      </c>
      <c r="AM1782" s="11">
        <f t="shared" si="362"/>
        <v>2.2637837837837833</v>
      </c>
      <c r="AN1782" s="3">
        <f t="shared" si="351"/>
        <v>0.51520912547528519</v>
      </c>
      <c r="AO1782" s="3" t="str">
        <f t="shared" si="352"/>
        <v>n/a</v>
      </c>
      <c r="AP1782" s="3" t="s">
        <v>8</v>
      </c>
      <c r="AQ1782" s="124"/>
      <c r="AR1782" s="4"/>
      <c r="AS1782" s="3"/>
    </row>
    <row r="1783" spans="1:46" ht="15" customHeight="1">
      <c r="A1783" s="11">
        <v>32.218057100000003</v>
      </c>
      <c r="B1783" s="32">
        <v>959</v>
      </c>
      <c r="C1783" s="17">
        <v>3.6274999999999999</v>
      </c>
      <c r="D1783" s="17">
        <v>-2.73583</v>
      </c>
      <c r="E1783" s="40" t="s">
        <v>48</v>
      </c>
      <c r="F1783" s="18">
        <v>-9.9</v>
      </c>
      <c r="G1783" s="17">
        <v>-9.1999999999999993</v>
      </c>
      <c r="H1783" s="17">
        <v>-5.7</v>
      </c>
      <c r="I1783" s="17">
        <v>-3.5</v>
      </c>
      <c r="J1783" s="17">
        <v>-2.2000000000000002</v>
      </c>
      <c r="K1783" s="30">
        <v>0.2</v>
      </c>
      <c r="L1783" s="10">
        <f t="shared" si="349"/>
        <v>-3.5</v>
      </c>
      <c r="M1783" s="52" t="str">
        <f t="shared" si="350"/>
        <v>low latitude</v>
      </c>
      <c r="N1783" s="83" t="s">
        <v>8</v>
      </c>
      <c r="O1783" s="34" t="s">
        <v>8</v>
      </c>
      <c r="P1783" s="34" t="s">
        <v>8</v>
      </c>
      <c r="Q1783" s="34" t="s">
        <v>8</v>
      </c>
      <c r="R1783" s="34" t="s">
        <v>8</v>
      </c>
      <c r="S1783" s="42" t="s">
        <v>8</v>
      </c>
      <c r="T1783" s="10">
        <v>0.2562415688348238</v>
      </c>
      <c r="U1783" s="11">
        <v>5.9682684921183692E-2</v>
      </c>
      <c r="V1783" s="11">
        <v>6.4334447627316313E-2</v>
      </c>
      <c r="W1783" s="11">
        <v>1.8408255430543044E-2</v>
      </c>
      <c r="X1783" s="11">
        <v>0.56842114123410103</v>
      </c>
      <c r="Y1783" s="12">
        <v>3.2911901952032134E-2</v>
      </c>
      <c r="Z1783" s="10">
        <f t="shared" si="354"/>
        <v>0.65961213986685407</v>
      </c>
      <c r="AA1783" s="11">
        <f t="shared" si="355"/>
        <v>-0.34514383470815485</v>
      </c>
      <c r="AB1783" s="11">
        <f t="shared" si="348"/>
        <v>-0.18071135995797893</v>
      </c>
      <c r="AC1783" s="11">
        <f t="shared" si="356"/>
        <v>23.602791157199547</v>
      </c>
      <c r="AD1783" s="9">
        <f t="shared" si="357"/>
        <v>26.239342978874241</v>
      </c>
      <c r="AE1783" s="10">
        <v>18.780888101659901</v>
      </c>
      <c r="AF1783" s="11">
        <v>25.354003183067501</v>
      </c>
      <c r="AG1783" s="12">
        <v>30.862187733485602</v>
      </c>
      <c r="AH1783" s="10" t="s">
        <v>8</v>
      </c>
      <c r="AI1783" s="11">
        <f t="shared" si="358"/>
        <v>31.072287579658752</v>
      </c>
      <c r="AJ1783" s="11">
        <f t="shared" si="359"/>
        <v>11.382156977908982</v>
      </c>
      <c r="AK1783" s="11">
        <f t="shared" si="360"/>
        <v>0.19149414919023991</v>
      </c>
      <c r="AL1783" s="11">
        <f t="shared" si="361"/>
        <v>3.4948693465309248</v>
      </c>
      <c r="AM1783" s="11">
        <f t="shared" si="362"/>
        <v>2.1400122838848139</v>
      </c>
      <c r="AN1783" s="3">
        <f t="shared" si="351"/>
        <v>0.45079528231215482</v>
      </c>
      <c r="AO1783" s="3" t="str">
        <f t="shared" si="352"/>
        <v>n/a</v>
      </c>
      <c r="AP1783" s="3" t="s">
        <v>8</v>
      </c>
      <c r="AQ1783" s="124"/>
      <c r="AR1783" s="4"/>
      <c r="AS1783" s="3"/>
    </row>
    <row r="1784" spans="1:46" ht="15" customHeight="1">
      <c r="A1784" s="11">
        <v>32.358405060000003</v>
      </c>
      <c r="B1784" s="32">
        <v>959</v>
      </c>
      <c r="C1784" s="17">
        <v>3.6274999999999999</v>
      </c>
      <c r="D1784" s="17">
        <v>-2.73583</v>
      </c>
      <c r="E1784" s="40" t="s">
        <v>48</v>
      </c>
      <c r="F1784" s="18">
        <v>-9.9</v>
      </c>
      <c r="G1784" s="17">
        <v>-9.1999999999999993</v>
      </c>
      <c r="H1784" s="17">
        <v>-5.7</v>
      </c>
      <c r="I1784" s="17">
        <v>-3.5</v>
      </c>
      <c r="J1784" s="17">
        <v>-2.2000000000000002</v>
      </c>
      <c r="K1784" s="30">
        <v>0.2</v>
      </c>
      <c r="L1784" s="10">
        <f t="shared" si="349"/>
        <v>-3.5</v>
      </c>
      <c r="M1784" s="52" t="str">
        <f t="shared" si="350"/>
        <v>low latitude</v>
      </c>
      <c r="N1784" s="83" t="s">
        <v>8</v>
      </c>
      <c r="O1784" s="34" t="s">
        <v>8</v>
      </c>
      <c r="P1784" s="34" t="s">
        <v>8</v>
      </c>
      <c r="Q1784" s="34" t="s">
        <v>8</v>
      </c>
      <c r="R1784" s="34" t="s">
        <v>8</v>
      </c>
      <c r="S1784" s="42" t="s">
        <v>8</v>
      </c>
      <c r="T1784" s="10">
        <v>0.25176521164021165</v>
      </c>
      <c r="U1784" s="11">
        <v>5.7899669312169312E-2</v>
      </c>
      <c r="V1784" s="11">
        <v>6.1960978835978835E-2</v>
      </c>
      <c r="W1784" s="11">
        <v>1.6785978835978835E-2</v>
      </c>
      <c r="X1784" s="11">
        <v>0.5725231481481482</v>
      </c>
      <c r="Y1784" s="12">
        <v>3.9065013227513226E-2</v>
      </c>
      <c r="Z1784" s="10">
        <f t="shared" si="354"/>
        <v>0.67048472575618423</v>
      </c>
      <c r="AA1784" s="11">
        <f t="shared" si="355"/>
        <v>-0.34348064597853994</v>
      </c>
      <c r="AB1784" s="11">
        <f t="shared" si="348"/>
        <v>-0.17361111131777024</v>
      </c>
      <c r="AC1784" s="11">
        <f t="shared" si="356"/>
        <v>23.715056396448553</v>
      </c>
      <c r="AD1784" s="9">
        <f t="shared" si="357"/>
        <v>26.724999985864514</v>
      </c>
      <c r="AE1784" s="10">
        <v>19.478008555230598</v>
      </c>
      <c r="AF1784" s="11">
        <v>25.989239143823401</v>
      </c>
      <c r="AG1784" s="12">
        <v>31.635214823044901</v>
      </c>
      <c r="AH1784" s="10" t="s">
        <v>8</v>
      </c>
      <c r="AI1784" s="11">
        <f t="shared" si="358"/>
        <v>30.543341859741126</v>
      </c>
      <c r="AJ1784" s="11">
        <f t="shared" si="359"/>
        <v>13.432239804264064</v>
      </c>
      <c r="AK1784" s="11">
        <f t="shared" si="360"/>
        <v>0.1826253324623828</v>
      </c>
      <c r="AL1784" s="11">
        <f t="shared" si="361"/>
        <v>3.6912341807063722</v>
      </c>
      <c r="AM1784" s="11">
        <f t="shared" si="362"/>
        <v>2.2106652463903402</v>
      </c>
      <c r="AN1784" s="3">
        <f t="shared" si="351"/>
        <v>0.43974678133898609</v>
      </c>
      <c r="AO1784" s="3" t="str">
        <f t="shared" si="352"/>
        <v>n/a</v>
      </c>
      <c r="AP1784" s="3" t="s">
        <v>8</v>
      </c>
      <c r="AQ1784" s="124"/>
      <c r="AR1784" s="4"/>
      <c r="AS1784" s="3"/>
      <c r="AT1784" s="28"/>
    </row>
    <row r="1785" spans="1:46" ht="15" customHeight="1">
      <c r="A1785" s="11">
        <v>32.507992590000001</v>
      </c>
      <c r="B1785" s="32">
        <v>959</v>
      </c>
      <c r="C1785" s="17">
        <v>3.6274999999999999</v>
      </c>
      <c r="D1785" s="17">
        <v>-2.73583</v>
      </c>
      <c r="E1785" s="40" t="s">
        <v>48</v>
      </c>
      <c r="F1785" s="18">
        <v>-9.9</v>
      </c>
      <c r="G1785" s="17">
        <v>-9.1999999999999993</v>
      </c>
      <c r="H1785" s="17">
        <v>-5.7</v>
      </c>
      <c r="I1785" s="17">
        <v>-3.5</v>
      </c>
      <c r="J1785" s="17">
        <v>-2.2000000000000002</v>
      </c>
      <c r="K1785" s="30">
        <v>0.2</v>
      </c>
      <c r="L1785" s="10">
        <f t="shared" si="349"/>
        <v>-3.5</v>
      </c>
      <c r="M1785" s="52" t="str">
        <f t="shared" si="350"/>
        <v>low latitude</v>
      </c>
      <c r="N1785" s="83" t="s">
        <v>8</v>
      </c>
      <c r="O1785" s="34" t="s">
        <v>8</v>
      </c>
      <c r="P1785" s="34" t="s">
        <v>8</v>
      </c>
      <c r="Q1785" s="34" t="s">
        <v>8</v>
      </c>
      <c r="R1785" s="34" t="s">
        <v>8</v>
      </c>
      <c r="S1785" s="42" t="s">
        <v>8</v>
      </c>
      <c r="T1785" s="10">
        <v>0.26698677484115324</v>
      </c>
      <c r="U1785" s="11">
        <v>6.1262081668977793E-2</v>
      </c>
      <c r="V1785" s="11">
        <v>6.3331746590227042E-2</v>
      </c>
      <c r="W1785" s="11">
        <v>1.6702195914481445E-2</v>
      </c>
      <c r="X1785" s="11">
        <v>0.54018254444605418</v>
      </c>
      <c r="Y1785" s="12">
        <v>5.153465653910632E-2</v>
      </c>
      <c r="Z1785" s="10">
        <f t="shared" si="354"/>
        <v>0.68230116990447576</v>
      </c>
      <c r="AA1785" s="11">
        <f t="shared" si="355"/>
        <v>-0.34850847637009735</v>
      </c>
      <c r="AB1785" s="11">
        <f t="shared" si="348"/>
        <v>-0.1660238840584749</v>
      </c>
      <c r="AC1785" s="11">
        <f t="shared" si="356"/>
        <v>23.375677845018426</v>
      </c>
      <c r="AD1785" s="9">
        <f t="shared" si="357"/>
        <v>27.243966330400319</v>
      </c>
      <c r="AE1785" s="10">
        <v>20.071755347906599</v>
      </c>
      <c r="AF1785" s="11">
        <v>26.646514443559902</v>
      </c>
      <c r="AG1785" s="12">
        <v>32.398455865327399</v>
      </c>
      <c r="AH1785" s="10" t="s">
        <v>8</v>
      </c>
      <c r="AI1785" s="11">
        <f t="shared" si="358"/>
        <v>33.07692307692308</v>
      </c>
      <c r="AJ1785" s="11">
        <f t="shared" si="359"/>
        <v>16.179337231968809</v>
      </c>
      <c r="AK1785" s="11">
        <f t="shared" si="360"/>
        <v>0.19276053872434143</v>
      </c>
      <c r="AL1785" s="11">
        <f t="shared" si="361"/>
        <v>3.7918215613382902</v>
      </c>
      <c r="AM1785" s="11">
        <f t="shared" si="362"/>
        <v>2.3034238488783942</v>
      </c>
      <c r="AN1785" s="3">
        <f t="shared" si="351"/>
        <v>0.49425287356321845</v>
      </c>
      <c r="AO1785" s="3" t="str">
        <f t="shared" si="352"/>
        <v>n/a</v>
      </c>
      <c r="AP1785" s="3" t="s">
        <v>8</v>
      </c>
      <c r="AQ1785" s="124"/>
      <c r="AR1785" s="4"/>
      <c r="AS1785" s="3"/>
      <c r="AT1785" s="28"/>
    </row>
    <row r="1786" spans="1:46" ht="15" customHeight="1">
      <c r="A1786" s="11">
        <v>32.526822610000004</v>
      </c>
      <c r="B1786" s="32">
        <v>959</v>
      </c>
      <c r="C1786" s="17">
        <v>3.6274999999999999</v>
      </c>
      <c r="D1786" s="17">
        <v>-2.73583</v>
      </c>
      <c r="E1786" s="40" t="s">
        <v>48</v>
      </c>
      <c r="F1786" s="18">
        <v>-9.9</v>
      </c>
      <c r="G1786" s="17">
        <v>-9.1999999999999993</v>
      </c>
      <c r="H1786" s="17">
        <v>-5.7</v>
      </c>
      <c r="I1786" s="17">
        <v>-3.5</v>
      </c>
      <c r="J1786" s="17">
        <v>-2.2000000000000002</v>
      </c>
      <c r="K1786" s="30">
        <v>0.2</v>
      </c>
      <c r="L1786" s="10">
        <f t="shared" si="349"/>
        <v>-3.5</v>
      </c>
      <c r="M1786" s="52" t="str">
        <f t="shared" si="350"/>
        <v>low latitude</v>
      </c>
      <c r="N1786" s="83" t="s">
        <v>8</v>
      </c>
      <c r="O1786" s="34" t="s">
        <v>8</v>
      </c>
      <c r="P1786" s="34" t="s">
        <v>8</v>
      </c>
      <c r="Q1786" s="34" t="s">
        <v>8</v>
      </c>
      <c r="R1786" s="34" t="s">
        <v>8</v>
      </c>
      <c r="S1786" s="42" t="s">
        <v>8</v>
      </c>
      <c r="T1786" s="10">
        <v>0.26954177897574122</v>
      </c>
      <c r="U1786" s="11">
        <v>6.1096136567834684E-2</v>
      </c>
      <c r="V1786" s="11">
        <v>6.2893081761006289E-2</v>
      </c>
      <c r="W1786" s="11">
        <v>1.8328840970350403E-2</v>
      </c>
      <c r="X1786" s="11">
        <v>0.54088050314465408</v>
      </c>
      <c r="Y1786" s="12">
        <v>4.7259658580413297E-2</v>
      </c>
      <c r="Z1786" s="10">
        <f t="shared" si="354"/>
        <v>0.67772511848341255</v>
      </c>
      <c r="AA1786" s="11">
        <f t="shared" si="355"/>
        <v>-0.35465713723921788</v>
      </c>
      <c r="AB1786" s="11">
        <f t="shared" si="348"/>
        <v>-0.1689464178326307</v>
      </c>
      <c r="AC1786" s="11">
        <f t="shared" si="356"/>
        <v>22.960643236352791</v>
      </c>
      <c r="AD1786" s="9">
        <f t="shared" si="357"/>
        <v>27.044065020248063</v>
      </c>
      <c r="AE1786" s="10">
        <v>19.855180516349002</v>
      </c>
      <c r="AF1786" s="11">
        <v>26.3886708114679</v>
      </c>
      <c r="AG1786" s="12">
        <v>32.063364753754101</v>
      </c>
      <c r="AH1786" s="10" t="s">
        <v>8</v>
      </c>
      <c r="AI1786" s="11">
        <f t="shared" si="358"/>
        <v>33.259423503325941</v>
      </c>
      <c r="AJ1786" s="11">
        <f t="shared" si="359"/>
        <v>14.917753828701077</v>
      </c>
      <c r="AK1786" s="11">
        <f t="shared" si="360"/>
        <v>0.19483394833948339</v>
      </c>
      <c r="AL1786" s="11">
        <f t="shared" si="361"/>
        <v>3.4313725490196081</v>
      </c>
      <c r="AM1786" s="11">
        <f t="shared" si="362"/>
        <v>2.2729857819905215</v>
      </c>
      <c r="AN1786" s="3">
        <f t="shared" si="351"/>
        <v>0.49833887043189368</v>
      </c>
      <c r="AO1786" s="3" t="str">
        <f t="shared" si="352"/>
        <v>n/a</v>
      </c>
      <c r="AP1786" s="3" t="s">
        <v>8</v>
      </c>
      <c r="AQ1786" s="124"/>
      <c r="AR1786" s="4"/>
      <c r="AS1786" s="3"/>
      <c r="AT1786" s="28"/>
    </row>
    <row r="1787" spans="1:46" ht="15" customHeight="1">
      <c r="A1787" s="11">
        <v>32.668574040000003</v>
      </c>
      <c r="B1787" s="32">
        <v>959</v>
      </c>
      <c r="C1787" s="17">
        <v>3.6274999999999999</v>
      </c>
      <c r="D1787" s="17">
        <v>-2.73583</v>
      </c>
      <c r="E1787" s="40" t="s">
        <v>48</v>
      </c>
      <c r="F1787" s="18">
        <v>-9.9</v>
      </c>
      <c r="G1787" s="17">
        <v>-9.1999999999999993</v>
      </c>
      <c r="H1787" s="17">
        <v>-5.7</v>
      </c>
      <c r="I1787" s="17">
        <v>-3.5</v>
      </c>
      <c r="J1787" s="17">
        <v>-2.2000000000000002</v>
      </c>
      <c r="K1787" s="30">
        <v>0.2</v>
      </c>
      <c r="L1787" s="10">
        <f t="shared" si="349"/>
        <v>-3.5</v>
      </c>
      <c r="M1787" s="52" t="str">
        <f t="shared" si="350"/>
        <v>low latitude</v>
      </c>
      <c r="N1787" s="83" t="s">
        <v>8</v>
      </c>
      <c r="O1787" s="34" t="s">
        <v>8</v>
      </c>
      <c r="P1787" s="34" t="s">
        <v>8</v>
      </c>
      <c r="Q1787" s="34" t="s">
        <v>8</v>
      </c>
      <c r="R1787" s="34" t="s">
        <v>8</v>
      </c>
      <c r="S1787" s="42" t="s">
        <v>8</v>
      </c>
      <c r="T1787" s="10">
        <v>0.27468304529337656</v>
      </c>
      <c r="U1787" s="11">
        <v>6.2784499778783115E-2</v>
      </c>
      <c r="V1787" s="11">
        <v>6.7527359819568963E-2</v>
      </c>
      <c r="W1787" s="11">
        <v>1.8740480241747213E-2</v>
      </c>
      <c r="X1787" s="11">
        <v>0.54182273220215849</v>
      </c>
      <c r="Y1787" s="12">
        <v>3.4441882664365646E-2</v>
      </c>
      <c r="Z1787" s="10">
        <f t="shared" si="354"/>
        <v>0.65783936452137948</v>
      </c>
      <c r="AA1787" s="11">
        <f t="shared" si="355"/>
        <v>-0.34385902799091406</v>
      </c>
      <c r="AB1787" s="11">
        <f t="shared" si="348"/>
        <v>-0.18188014228098784</v>
      </c>
      <c r="AC1787" s="11">
        <f t="shared" si="356"/>
        <v>23.689515610613299</v>
      </c>
      <c r="AD1787" s="9">
        <f t="shared" si="357"/>
        <v>26.159398267980432</v>
      </c>
      <c r="AE1787" s="10">
        <v>18.703950990321001</v>
      </c>
      <c r="AF1787" s="11">
        <v>25.266529634503598</v>
      </c>
      <c r="AG1787" s="12">
        <v>30.796238018453302</v>
      </c>
      <c r="AH1787" s="10" t="s">
        <v>8</v>
      </c>
      <c r="AI1787" s="11">
        <f t="shared" si="358"/>
        <v>33.641286181208756</v>
      </c>
      <c r="AJ1787" s="11">
        <f t="shared" si="359"/>
        <v>11.141735767448006</v>
      </c>
      <c r="AK1787" s="11">
        <f t="shared" si="360"/>
        <v>0.20549959417450547</v>
      </c>
      <c r="AL1787" s="11">
        <f t="shared" si="361"/>
        <v>3.6032886536782396</v>
      </c>
      <c r="AM1787" s="11">
        <f t="shared" si="362"/>
        <v>2.1353707242258868</v>
      </c>
      <c r="AN1787" s="3">
        <f t="shared" si="351"/>
        <v>0.50696109440991499</v>
      </c>
      <c r="AO1787" s="3" t="str">
        <f t="shared" si="352"/>
        <v>n/a</v>
      </c>
      <c r="AP1787" s="3" t="s">
        <v>8</v>
      </c>
      <c r="AQ1787" s="124"/>
      <c r="AR1787" s="4"/>
      <c r="AS1787" s="3"/>
      <c r="AT1787" s="28"/>
    </row>
    <row r="1788" spans="1:46" ht="15" customHeight="1">
      <c r="A1788" s="11">
        <v>32.807518520000002</v>
      </c>
      <c r="B1788" s="32">
        <v>959</v>
      </c>
      <c r="C1788" s="17">
        <v>3.6274999999999999</v>
      </c>
      <c r="D1788" s="17">
        <v>-2.73583</v>
      </c>
      <c r="E1788" s="40" t="s">
        <v>48</v>
      </c>
      <c r="F1788" s="18">
        <v>-9.9</v>
      </c>
      <c r="G1788" s="17">
        <v>-9.1999999999999993</v>
      </c>
      <c r="H1788" s="17">
        <v>-5.7</v>
      </c>
      <c r="I1788" s="17">
        <v>-3.5</v>
      </c>
      <c r="J1788" s="17">
        <v>-2.2000000000000002</v>
      </c>
      <c r="K1788" s="30">
        <v>0.2</v>
      </c>
      <c r="L1788" s="10">
        <f t="shared" si="349"/>
        <v>-3.5</v>
      </c>
      <c r="M1788" s="52" t="str">
        <f t="shared" si="350"/>
        <v>low latitude</v>
      </c>
      <c r="N1788" s="83" t="s">
        <v>8</v>
      </c>
      <c r="O1788" s="34" t="s">
        <v>8</v>
      </c>
      <c r="P1788" s="34" t="s">
        <v>8</v>
      </c>
      <c r="Q1788" s="34" t="s">
        <v>8</v>
      </c>
      <c r="R1788" s="34" t="s">
        <v>8</v>
      </c>
      <c r="S1788" s="42" t="s">
        <v>8</v>
      </c>
      <c r="T1788" s="10">
        <v>0.26927217694467487</v>
      </c>
      <c r="U1788" s="11">
        <v>6.8335710069712646E-2</v>
      </c>
      <c r="V1788" s="11">
        <v>6.8585438538371124E-2</v>
      </c>
      <c r="W1788" s="11">
        <v>1.8730974575022569E-2</v>
      </c>
      <c r="X1788" s="11">
        <v>0.53247229100420912</v>
      </c>
      <c r="Y1788" s="12">
        <v>4.2603408868009722E-2</v>
      </c>
      <c r="Z1788" s="10">
        <f t="shared" si="354"/>
        <v>0.65531498988843495</v>
      </c>
      <c r="AA1788" s="11">
        <f t="shared" si="355"/>
        <v>-0.35592312920154662</v>
      </c>
      <c r="AB1788" s="11">
        <f t="shared" si="348"/>
        <v>-0.18354989773686478</v>
      </c>
      <c r="AC1788" s="11">
        <f t="shared" si="356"/>
        <v>22.875188778895602</v>
      </c>
      <c r="AD1788" s="9">
        <f t="shared" si="357"/>
        <v>26.045186994798449</v>
      </c>
      <c r="AE1788" s="10">
        <v>18.563674052053798</v>
      </c>
      <c r="AF1788" s="11">
        <v>25.1156070814583</v>
      </c>
      <c r="AG1788" s="12">
        <v>30.644357145893999</v>
      </c>
      <c r="AH1788" s="10" t="s">
        <v>8</v>
      </c>
      <c r="AI1788" s="11">
        <f t="shared" si="358"/>
        <v>33.585785460242498</v>
      </c>
      <c r="AJ1788" s="11">
        <f t="shared" si="359"/>
        <v>13.660386001999441</v>
      </c>
      <c r="AK1788" s="11">
        <f t="shared" si="360"/>
        <v>0.21300971205980962</v>
      </c>
      <c r="AL1788" s="11">
        <f t="shared" si="361"/>
        <v>3.6616054473657034</v>
      </c>
      <c r="AM1788" s="11">
        <f t="shared" si="362"/>
        <v>2.1795767405479007</v>
      </c>
      <c r="AN1788" s="3">
        <f t="shared" si="351"/>
        <v>0.50570176419292079</v>
      </c>
      <c r="AO1788" s="3" t="str">
        <f t="shared" si="352"/>
        <v>n/a</v>
      </c>
      <c r="AP1788" s="3" t="s">
        <v>8</v>
      </c>
      <c r="AQ1788" s="124"/>
      <c r="AR1788" s="4"/>
      <c r="AS1788" s="3"/>
      <c r="AT1788" s="28"/>
    </row>
    <row r="1789" spans="1:46" ht="15" customHeight="1">
      <c r="A1789" s="11">
        <v>32.939913429999997</v>
      </c>
      <c r="B1789" s="32">
        <v>959</v>
      </c>
      <c r="C1789" s="17">
        <v>3.6274999999999999</v>
      </c>
      <c r="D1789" s="17">
        <v>-2.73583</v>
      </c>
      <c r="E1789" s="40" t="s">
        <v>48</v>
      </c>
      <c r="F1789" s="18">
        <v>-9.9</v>
      </c>
      <c r="G1789" s="17">
        <v>-9.1999999999999993</v>
      </c>
      <c r="H1789" s="17">
        <v>-5.7</v>
      </c>
      <c r="I1789" s="17">
        <v>-3.5</v>
      </c>
      <c r="J1789" s="17">
        <v>-2.2000000000000002</v>
      </c>
      <c r="K1789" s="30">
        <v>0.2</v>
      </c>
      <c r="L1789" s="10">
        <f t="shared" si="349"/>
        <v>-3.5</v>
      </c>
      <c r="M1789" s="52" t="str">
        <f t="shared" si="350"/>
        <v>low latitude</v>
      </c>
      <c r="N1789" s="83" t="s">
        <v>8</v>
      </c>
      <c r="O1789" s="34" t="s">
        <v>8</v>
      </c>
      <c r="P1789" s="34" t="s">
        <v>8</v>
      </c>
      <c r="Q1789" s="34" t="s">
        <v>8</v>
      </c>
      <c r="R1789" s="34" t="s">
        <v>8</v>
      </c>
      <c r="S1789" s="42" t="s">
        <v>8</v>
      </c>
      <c r="T1789" s="10">
        <v>0.26309437605599806</v>
      </c>
      <c r="U1789" s="11">
        <v>6.0342746801834421E-2</v>
      </c>
      <c r="V1789" s="11">
        <v>6.1415506744978143E-2</v>
      </c>
      <c r="W1789" s="11">
        <v>1.8156462037707512E-2</v>
      </c>
      <c r="X1789" s="11">
        <v>0.55247137071901731</v>
      </c>
      <c r="Y1789" s="12">
        <v>4.4519537640464506E-2</v>
      </c>
      <c r="Z1789" s="10">
        <f t="shared" si="354"/>
        <v>0.67282245165042909</v>
      </c>
      <c r="AA1789" s="11">
        <f t="shared" si="355"/>
        <v>-0.3575853543824869</v>
      </c>
      <c r="AB1789" s="11">
        <f t="shared" si="348"/>
        <v>-0.17209952484212537</v>
      </c>
      <c r="AC1789" s="11">
        <f t="shared" si="356"/>
        <v>22.762988579182132</v>
      </c>
      <c r="AD1789" s="9">
        <f t="shared" si="357"/>
        <v>26.828392500798625</v>
      </c>
      <c r="AE1789" s="10">
        <v>19.5621475830511</v>
      </c>
      <c r="AF1789" s="11">
        <v>26.102169005159801</v>
      </c>
      <c r="AG1789" s="12">
        <v>31.773836963820902</v>
      </c>
      <c r="AH1789" s="10" t="s">
        <v>8</v>
      </c>
      <c r="AI1789" s="11">
        <f t="shared" si="358"/>
        <v>32.2591252877343</v>
      </c>
      <c r="AJ1789" s="11">
        <f t="shared" si="359"/>
        <v>14.472537053182217</v>
      </c>
      <c r="AK1789" s="11">
        <f t="shared" si="360"/>
        <v>0.18986788950758818</v>
      </c>
      <c r="AL1789" s="11">
        <f t="shared" si="361"/>
        <v>3.3825701624815361</v>
      </c>
      <c r="AM1789" s="11">
        <f t="shared" si="362"/>
        <v>2.2540351897629782</v>
      </c>
      <c r="AN1789" s="3">
        <f t="shared" si="351"/>
        <v>0.47621359223300974</v>
      </c>
      <c r="AO1789" s="3" t="str">
        <f t="shared" si="352"/>
        <v>n/a</v>
      </c>
      <c r="AP1789" s="3" t="s">
        <v>8</v>
      </c>
      <c r="AQ1789" s="124"/>
      <c r="AR1789" s="4"/>
      <c r="AS1789" s="3"/>
      <c r="AT1789" s="28"/>
    </row>
    <row r="1790" spans="1:46" ht="15" customHeight="1">
      <c r="A1790" s="11">
        <v>32.976871719999998</v>
      </c>
      <c r="B1790" s="32">
        <v>959</v>
      </c>
      <c r="C1790" s="17">
        <v>3.6274999999999999</v>
      </c>
      <c r="D1790" s="17">
        <v>-2.73583</v>
      </c>
      <c r="E1790" s="40" t="s">
        <v>48</v>
      </c>
      <c r="F1790" s="18">
        <v>-9.9</v>
      </c>
      <c r="G1790" s="17">
        <v>-9.1999999999999993</v>
      </c>
      <c r="H1790" s="17">
        <v>-5.7</v>
      </c>
      <c r="I1790" s="17">
        <v>-3.5</v>
      </c>
      <c r="J1790" s="17">
        <v>-2.2000000000000002</v>
      </c>
      <c r="K1790" s="30">
        <v>0.2</v>
      </c>
      <c r="L1790" s="10">
        <f t="shared" si="349"/>
        <v>-3.5</v>
      </c>
      <c r="M1790" s="52" t="str">
        <f t="shared" si="350"/>
        <v>low latitude</v>
      </c>
      <c r="N1790" s="83" t="s">
        <v>8</v>
      </c>
      <c r="O1790" s="34" t="s">
        <v>8</v>
      </c>
      <c r="P1790" s="34" t="s">
        <v>8</v>
      </c>
      <c r="Q1790" s="34" t="s">
        <v>8</v>
      </c>
      <c r="R1790" s="34" t="s">
        <v>8</v>
      </c>
      <c r="S1790" s="42" t="s">
        <v>8</v>
      </c>
      <c r="T1790" s="10">
        <v>0.28689990699005508</v>
      </c>
      <c r="U1790" s="11">
        <v>6.0957286971453105E-2</v>
      </c>
      <c r="V1790" s="11">
        <v>5.8953995850325534E-2</v>
      </c>
      <c r="W1790" s="11">
        <v>1.6956428418115475E-2</v>
      </c>
      <c r="X1790" s="11">
        <v>0.5315876082134936</v>
      </c>
      <c r="Y1790" s="12">
        <v>4.4644773556557202E-2</v>
      </c>
      <c r="Z1790" s="10">
        <f t="shared" si="354"/>
        <v>0.66417027985810007</v>
      </c>
      <c r="AA1790" s="11">
        <f t="shared" si="355"/>
        <v>-0.36578775833018001</v>
      </c>
      <c r="AB1790" s="11">
        <f t="shared" si="348"/>
        <v>-0.17772056201437331</v>
      </c>
      <c r="AC1790" s="11">
        <f t="shared" si="356"/>
        <v>22.209326312712847</v>
      </c>
      <c r="AD1790" s="9">
        <f t="shared" si="357"/>
        <v>26.443913558216867</v>
      </c>
      <c r="AE1790" s="10">
        <v>18.976556685587902</v>
      </c>
      <c r="AF1790" s="11">
        <v>25.6399277228189</v>
      </c>
      <c r="AG1790" s="12">
        <v>31.237170882645099</v>
      </c>
      <c r="AH1790" s="10" t="s">
        <v>8</v>
      </c>
      <c r="AI1790" s="11">
        <f t="shared" si="358"/>
        <v>35.052447552447553</v>
      </c>
      <c r="AJ1790" s="11">
        <f t="shared" si="359"/>
        <v>13.465688390159688</v>
      </c>
      <c r="AK1790" s="11">
        <f t="shared" si="360"/>
        <v>0.19193338015450986</v>
      </c>
      <c r="AL1790" s="11">
        <f t="shared" si="361"/>
        <v>3.4767932489451479</v>
      </c>
      <c r="AM1790" s="11">
        <f t="shared" si="362"/>
        <v>2.2495072920772565</v>
      </c>
      <c r="AN1790" s="3">
        <f t="shared" si="351"/>
        <v>0.53970390309555849</v>
      </c>
      <c r="AO1790" s="3" t="str">
        <f t="shared" si="352"/>
        <v>n/a</v>
      </c>
      <c r="AP1790" s="3" t="s">
        <v>8</v>
      </c>
      <c r="AQ1790" s="124"/>
      <c r="AR1790" s="4"/>
      <c r="AS1790" s="3"/>
      <c r="AT1790" s="28"/>
    </row>
    <row r="1791" spans="1:46" ht="15" customHeight="1">
      <c r="A1791" s="11">
        <v>33.258035460000002</v>
      </c>
      <c r="B1791" s="32">
        <v>959</v>
      </c>
      <c r="C1791" s="17">
        <v>3.6274999999999999</v>
      </c>
      <c r="D1791" s="17">
        <v>-2.73583</v>
      </c>
      <c r="E1791" s="40" t="s">
        <v>48</v>
      </c>
      <c r="F1791" s="18">
        <v>-9.9</v>
      </c>
      <c r="G1791" s="17">
        <v>-9.1999999999999993</v>
      </c>
      <c r="H1791" s="17">
        <v>-5.7</v>
      </c>
      <c r="I1791" s="17">
        <v>-3.5</v>
      </c>
      <c r="J1791" s="17">
        <v>-2.2000000000000002</v>
      </c>
      <c r="K1791" s="30">
        <v>0.2</v>
      </c>
      <c r="L1791" s="10">
        <f t="shared" si="349"/>
        <v>-3.5</v>
      </c>
      <c r="M1791" s="52" t="str">
        <f t="shared" si="350"/>
        <v>low latitude</v>
      </c>
      <c r="N1791" s="83" t="s">
        <v>8</v>
      </c>
      <c r="O1791" s="34" t="s">
        <v>8</v>
      </c>
      <c r="P1791" s="34" t="s">
        <v>8</v>
      </c>
      <c r="Q1791" s="34" t="s">
        <v>8</v>
      </c>
      <c r="R1791" s="34" t="s">
        <v>8</v>
      </c>
      <c r="S1791" s="42" t="s">
        <v>8</v>
      </c>
      <c r="T1791" s="10">
        <v>0.28125113218752018</v>
      </c>
      <c r="U1791" s="11">
        <v>6.0639766678795844E-2</v>
      </c>
      <c r="V1791" s="11">
        <v>6.8816720302819795E-2</v>
      </c>
      <c r="W1791" s="11">
        <v>2.0615067269659896E-2</v>
      </c>
      <c r="X1791" s="11">
        <v>0.52991101596797896</v>
      </c>
      <c r="Y1791" s="12">
        <v>3.8766297593225307E-2</v>
      </c>
      <c r="Z1791" s="10">
        <f t="shared" si="354"/>
        <v>0.67887917551228094</v>
      </c>
      <c r="AA1791" s="11">
        <f t="shared" si="355"/>
        <v>-0.3386044094519528</v>
      </c>
      <c r="AB1791" s="11">
        <f t="shared" si="348"/>
        <v>-0.16820751302072504</v>
      </c>
      <c r="AC1791" s="11">
        <f t="shared" si="356"/>
        <v>24.044202361993186</v>
      </c>
      <c r="AD1791" s="9">
        <f t="shared" si="357"/>
        <v>27.094606109382408</v>
      </c>
      <c r="AE1791" s="10">
        <v>19.8882450435921</v>
      </c>
      <c r="AF1791" s="11">
        <v>26.5005274877755</v>
      </c>
      <c r="AG1791" s="12">
        <v>32.1684084322494</v>
      </c>
      <c r="AH1791" s="10" t="s">
        <v>8</v>
      </c>
      <c r="AI1791" s="11">
        <f t="shared" si="358"/>
        <v>34.672615435404239</v>
      </c>
      <c r="AJ1791" s="11">
        <f t="shared" si="359"/>
        <v>12.113808182193507</v>
      </c>
      <c r="AK1791" s="11">
        <f t="shared" si="360"/>
        <v>0.20879553481318164</v>
      </c>
      <c r="AL1791" s="11">
        <f t="shared" si="361"/>
        <v>3.3381758789650129</v>
      </c>
      <c r="AM1791" s="11">
        <f t="shared" si="362"/>
        <v>2.1986248806102746</v>
      </c>
      <c r="AN1791" s="3">
        <f t="shared" si="351"/>
        <v>0.53075162378680463</v>
      </c>
      <c r="AO1791" s="3" t="str">
        <f t="shared" si="352"/>
        <v>n/a</v>
      </c>
      <c r="AP1791" s="3" t="s">
        <v>8</v>
      </c>
      <c r="AQ1791" s="124"/>
      <c r="AR1791" s="4"/>
      <c r="AS1791" s="3"/>
      <c r="AT1791" s="28"/>
    </row>
    <row r="1792" spans="1:46" ht="15" customHeight="1">
      <c r="A1792" s="11">
        <v>33.382594269999998</v>
      </c>
      <c r="B1792" s="32">
        <v>959</v>
      </c>
      <c r="C1792" s="17">
        <v>3.6274999999999999</v>
      </c>
      <c r="D1792" s="17">
        <v>-2.73583</v>
      </c>
      <c r="E1792" s="40" t="s">
        <v>48</v>
      </c>
      <c r="F1792" s="18">
        <v>-9.9</v>
      </c>
      <c r="G1792" s="17">
        <v>-9.1999999999999993</v>
      </c>
      <c r="H1792" s="17">
        <v>-5.7</v>
      </c>
      <c r="I1792" s="17">
        <v>-3.5</v>
      </c>
      <c r="J1792" s="17">
        <v>-2.2000000000000002</v>
      </c>
      <c r="K1792" s="30">
        <v>0.2</v>
      </c>
      <c r="L1792" s="10">
        <f t="shared" si="349"/>
        <v>-3.5</v>
      </c>
      <c r="M1792" s="52" t="str">
        <f t="shared" si="350"/>
        <v>low latitude</v>
      </c>
      <c r="N1792" s="83" t="s">
        <v>8</v>
      </c>
      <c r="O1792" s="34" t="s">
        <v>8</v>
      </c>
      <c r="P1792" s="34" t="s">
        <v>8</v>
      </c>
      <c r="Q1792" s="34" t="s">
        <v>8</v>
      </c>
      <c r="R1792" s="34" t="s">
        <v>8</v>
      </c>
      <c r="S1792" s="42" t="s">
        <v>8</v>
      </c>
      <c r="T1792" s="10">
        <v>0.28512474207465766</v>
      </c>
      <c r="U1792" s="11">
        <v>6.2277246295254177E-2</v>
      </c>
      <c r="V1792" s="11">
        <v>5.8056649784280621E-2</v>
      </c>
      <c r="W1792" s="11">
        <v>1.6038266741699492E-2</v>
      </c>
      <c r="X1792" s="11">
        <v>0.53367098105421118</v>
      </c>
      <c r="Y1792" s="12">
        <v>4.4832114049896829E-2</v>
      </c>
      <c r="Z1792" s="10">
        <f t="shared" si="354"/>
        <v>0.65631469979296075</v>
      </c>
      <c r="AA1792" s="11">
        <f t="shared" si="355"/>
        <v>-0.37087375750290108</v>
      </c>
      <c r="AB1792" s="11">
        <f t="shared" si="348"/>
        <v>-0.1828878685337606</v>
      </c>
      <c r="AC1792" s="11">
        <f t="shared" si="356"/>
        <v>21.866021368554176</v>
      </c>
      <c r="AD1792" s="9">
        <f t="shared" si="357"/>
        <v>26.090469792290776</v>
      </c>
      <c r="AE1792" s="10">
        <v>18.600367563684902</v>
      </c>
      <c r="AF1792" s="11">
        <v>25.181863274426</v>
      </c>
      <c r="AG1792" s="12">
        <v>30.705565848681999</v>
      </c>
      <c r="AH1792" s="10" t="s">
        <v>8</v>
      </c>
      <c r="AI1792" s="11">
        <f t="shared" si="358"/>
        <v>34.822451317296675</v>
      </c>
      <c r="AJ1792" s="11">
        <f t="shared" si="359"/>
        <v>13.587265491756678</v>
      </c>
      <c r="AK1792" s="11">
        <f t="shared" si="360"/>
        <v>0.19076357911309369</v>
      </c>
      <c r="AL1792" s="11">
        <f t="shared" si="361"/>
        <v>3.6198830409356728</v>
      </c>
      <c r="AM1792" s="11">
        <f t="shared" si="362"/>
        <v>2.239648033126294</v>
      </c>
      <c r="AN1792" s="3">
        <f t="shared" si="351"/>
        <v>0.53427065026362042</v>
      </c>
      <c r="AO1792" s="3" t="str">
        <f t="shared" si="352"/>
        <v>n/a</v>
      </c>
      <c r="AP1792" s="3" t="s">
        <v>8</v>
      </c>
      <c r="AQ1792" s="124"/>
      <c r="AR1792" s="4"/>
      <c r="AS1792" s="3"/>
      <c r="AT1792" s="28"/>
    </row>
    <row r="1793" spans="1:46" ht="15" customHeight="1">
      <c r="A1793" s="11">
        <v>33.425985179999998</v>
      </c>
      <c r="B1793" s="32">
        <v>959</v>
      </c>
      <c r="C1793" s="17">
        <v>3.6274999999999999</v>
      </c>
      <c r="D1793" s="17">
        <v>-2.73583</v>
      </c>
      <c r="E1793" s="40" t="s">
        <v>48</v>
      </c>
      <c r="F1793" s="18">
        <v>-9.9</v>
      </c>
      <c r="G1793" s="17">
        <v>-9.1999999999999993</v>
      </c>
      <c r="H1793" s="17">
        <v>-5.7</v>
      </c>
      <c r="I1793" s="17">
        <v>-3.5</v>
      </c>
      <c r="J1793" s="17">
        <v>-2.2000000000000002</v>
      </c>
      <c r="K1793" s="30">
        <v>0.2</v>
      </c>
      <c r="L1793" s="10">
        <f t="shared" si="349"/>
        <v>-3.5</v>
      </c>
      <c r="M1793" s="52" t="str">
        <f t="shared" si="350"/>
        <v>low latitude</v>
      </c>
      <c r="N1793" s="83" t="s">
        <v>8</v>
      </c>
      <c r="O1793" s="34" t="s">
        <v>8</v>
      </c>
      <c r="P1793" s="34" t="s">
        <v>8</v>
      </c>
      <c r="Q1793" s="34" t="s">
        <v>8</v>
      </c>
      <c r="R1793" s="34" t="s">
        <v>8</v>
      </c>
      <c r="S1793" s="42" t="s">
        <v>8</v>
      </c>
      <c r="T1793" s="10">
        <v>0.25401803214425717</v>
      </c>
      <c r="U1793" s="11">
        <v>5.8800470403763232E-2</v>
      </c>
      <c r="V1793" s="11">
        <v>6.1936495491963936E-2</v>
      </c>
      <c r="W1793" s="11">
        <v>1.6072128577028617E-2</v>
      </c>
      <c r="X1793" s="11">
        <v>0.56056448451587615</v>
      </c>
      <c r="Y1793" s="12">
        <v>4.8608388867110934E-2</v>
      </c>
      <c r="Z1793" s="10">
        <f t="shared" si="354"/>
        <v>0.68287526427061318</v>
      </c>
      <c r="AA1793" s="11">
        <f t="shared" si="355"/>
        <v>-0.34416834000475721</v>
      </c>
      <c r="AB1793" s="11">
        <f t="shared" si="348"/>
        <v>-0.16565861840670862</v>
      </c>
      <c r="AC1793" s="11">
        <f t="shared" si="356"/>
        <v>23.668637049678885</v>
      </c>
      <c r="AD1793" s="9">
        <f t="shared" si="357"/>
        <v>27.268950500981131</v>
      </c>
      <c r="AE1793" s="10">
        <v>20.129505389271198</v>
      </c>
      <c r="AF1793" s="11">
        <v>26.6953900547466</v>
      </c>
      <c r="AG1793" s="12">
        <v>32.4571205552541</v>
      </c>
      <c r="AH1793" s="10" t="s">
        <v>8</v>
      </c>
      <c r="AI1793" s="11">
        <f t="shared" si="358"/>
        <v>31.183830606352263</v>
      </c>
      <c r="AJ1793" s="11">
        <f t="shared" si="359"/>
        <v>16.062176165803109</v>
      </c>
      <c r="AK1793" s="11">
        <f t="shared" si="360"/>
        <v>0.18339464004203887</v>
      </c>
      <c r="AL1793" s="11">
        <f t="shared" si="361"/>
        <v>3.8536585365853657</v>
      </c>
      <c r="AM1793" s="11">
        <f t="shared" si="362"/>
        <v>2.2938689217758985</v>
      </c>
      <c r="AN1793" s="3">
        <f t="shared" si="351"/>
        <v>0.45314685314685316</v>
      </c>
      <c r="AO1793" s="3" t="str">
        <f t="shared" si="352"/>
        <v>n/a</v>
      </c>
      <c r="AP1793" s="3" t="s">
        <v>8</v>
      </c>
      <c r="AQ1793" s="124"/>
      <c r="AR1793" s="4"/>
      <c r="AS1793" s="3"/>
      <c r="AT1793" s="28"/>
    </row>
    <row r="1794" spans="1:46" ht="15" customHeight="1">
      <c r="A1794" s="11">
        <v>33.495223510000002</v>
      </c>
      <c r="B1794" s="32">
        <v>959</v>
      </c>
      <c r="C1794" s="17">
        <v>3.6274999999999999</v>
      </c>
      <c r="D1794" s="17">
        <v>-2.73583</v>
      </c>
      <c r="E1794" s="40" t="s">
        <v>48</v>
      </c>
      <c r="F1794" s="18">
        <v>-9.9</v>
      </c>
      <c r="G1794" s="17">
        <v>-9.1999999999999993</v>
      </c>
      <c r="H1794" s="17">
        <v>-5.7</v>
      </c>
      <c r="I1794" s="17">
        <v>-3.5</v>
      </c>
      <c r="J1794" s="17">
        <v>-2.2000000000000002</v>
      </c>
      <c r="K1794" s="30">
        <v>0.2</v>
      </c>
      <c r="L1794" s="10">
        <f t="shared" si="349"/>
        <v>-3.5</v>
      </c>
      <c r="M1794" s="52" t="str">
        <f t="shared" si="350"/>
        <v>low latitude</v>
      </c>
      <c r="N1794" s="83" t="s">
        <v>8</v>
      </c>
      <c r="O1794" s="34" t="s">
        <v>8</v>
      </c>
      <c r="P1794" s="34" t="s">
        <v>8</v>
      </c>
      <c r="Q1794" s="34" t="s">
        <v>8</v>
      </c>
      <c r="R1794" s="34" t="s">
        <v>8</v>
      </c>
      <c r="S1794" s="42" t="s">
        <v>8</v>
      </c>
      <c r="T1794" s="10">
        <v>0.25750906500786525</v>
      </c>
      <c r="U1794" s="11">
        <v>6.1962919541320764E-2</v>
      </c>
      <c r="V1794" s="11">
        <v>6.5259828489759128E-2</v>
      </c>
      <c r="W1794" s="11">
        <v>1.897424802572531E-2</v>
      </c>
      <c r="X1794" s="11">
        <v>0.55974592257188294</v>
      </c>
      <c r="Y1794" s="12">
        <v>3.6548016363446623E-2</v>
      </c>
      <c r="Z1794" s="10">
        <f t="shared" si="354"/>
        <v>0.66093236296470315</v>
      </c>
      <c r="AA1794" s="11">
        <f t="shared" si="355"/>
        <v>-0.35029252108709796</v>
      </c>
      <c r="AB1794" s="11">
        <f t="shared" ref="AB1794:AB1857" si="363">LOG(Z1794)</f>
        <v>-0.17984298210918004</v>
      </c>
      <c r="AC1794" s="11">
        <f t="shared" si="356"/>
        <v>23.255254826620885</v>
      </c>
      <c r="AD1794" s="9">
        <f t="shared" si="357"/>
        <v>26.298740023732087</v>
      </c>
      <c r="AE1794" s="10">
        <v>18.786833911555199</v>
      </c>
      <c r="AF1794" s="11">
        <v>25.411468292843502</v>
      </c>
      <c r="AG1794" s="12">
        <v>31.053823584638401</v>
      </c>
      <c r="AH1794" s="10" t="s">
        <v>8</v>
      </c>
      <c r="AI1794" s="11">
        <f t="shared" si="358"/>
        <v>31.509023367414734</v>
      </c>
      <c r="AJ1794" s="11">
        <f t="shared" si="359"/>
        <v>12.428884961044927</v>
      </c>
      <c r="AK1794" s="11">
        <f t="shared" si="360"/>
        <v>0.19690071510213641</v>
      </c>
      <c r="AL1794" s="11">
        <f t="shared" si="361"/>
        <v>3.4393894504425035</v>
      </c>
      <c r="AM1794" s="11">
        <f t="shared" si="362"/>
        <v>2.1647506589239276</v>
      </c>
      <c r="AN1794" s="3">
        <f t="shared" si="351"/>
        <v>0.46004634357081137</v>
      </c>
      <c r="AO1794" s="3" t="str">
        <f t="shared" si="352"/>
        <v>n/a</v>
      </c>
      <c r="AP1794" s="3" t="s">
        <v>8</v>
      </c>
      <c r="AQ1794" s="124"/>
      <c r="AR1794" s="4"/>
      <c r="AS1794" s="3"/>
      <c r="AT1794" s="28"/>
    </row>
    <row r="1795" spans="1:46" ht="15" customHeight="1">
      <c r="A1795" s="11">
        <v>33.547152250000003</v>
      </c>
      <c r="B1795" s="32">
        <v>959</v>
      </c>
      <c r="C1795" s="17">
        <v>3.6274999999999999</v>
      </c>
      <c r="D1795" s="17">
        <v>-2.73583</v>
      </c>
      <c r="E1795" s="40" t="s">
        <v>48</v>
      </c>
      <c r="F1795" s="18">
        <v>-9.9</v>
      </c>
      <c r="G1795" s="17">
        <v>-9.1999999999999993</v>
      </c>
      <c r="H1795" s="17">
        <v>-5.7</v>
      </c>
      <c r="I1795" s="17">
        <v>-3.5</v>
      </c>
      <c r="J1795" s="17">
        <v>-2.2000000000000002</v>
      </c>
      <c r="K1795" s="30">
        <v>0.2</v>
      </c>
      <c r="L1795" s="10">
        <f t="shared" ref="L1795:L1858" si="364">IF(A1795&lt;2,C1795,IF(A1795&lt;15,K1795,IF(A1795&lt;25,J1795,IF(A1795&lt;35,I1795,IF(A1795&lt;45,H1795,IF(A1795&lt;55,G1795,IF(A1795&lt;65,F1795,IF(A1795&lt;70,F1795,"no age"))))))))</f>
        <v>-3.5</v>
      </c>
      <c r="M1795" s="52" t="str">
        <f t="shared" ref="M1795:M1858" si="365">IF(ABS(L1795)&lt;=20,"low latitude",IF(ABS(L1795)&lt;=40,"mid latitude",IF(ABS(L1795)&lt;=50,"transition",IF(ABS(L1795)&gt;50,"high latitude","no category"))))</f>
        <v>low latitude</v>
      </c>
      <c r="N1795" s="83" t="s">
        <v>8</v>
      </c>
      <c r="O1795" s="34" t="s">
        <v>8</v>
      </c>
      <c r="P1795" s="34" t="s">
        <v>8</v>
      </c>
      <c r="Q1795" s="34" t="s">
        <v>8</v>
      </c>
      <c r="R1795" s="34" t="s">
        <v>8</v>
      </c>
      <c r="S1795" s="42" t="s">
        <v>8</v>
      </c>
      <c r="T1795" s="10">
        <v>0.27691739391588255</v>
      </c>
      <c r="U1795" s="11">
        <v>6.3633446900829602E-2</v>
      </c>
      <c r="V1795" s="11">
        <v>6.9400150813814759E-2</v>
      </c>
      <c r="W1795" s="11">
        <v>1.9673028794848193E-2</v>
      </c>
      <c r="X1795" s="11">
        <v>0.53684069222026765</v>
      </c>
      <c r="Y1795" s="12">
        <v>3.353528735435729E-2</v>
      </c>
      <c r="Z1795" s="10">
        <f t="shared" si="354"/>
        <v>0.65832907544459551</v>
      </c>
      <c r="AA1795" s="11">
        <f t="shared" si="355"/>
        <v>-0.34249746889763782</v>
      </c>
      <c r="AB1795" s="11">
        <f t="shared" si="363"/>
        <v>-0.18155696364360877</v>
      </c>
      <c r="AC1795" s="11">
        <f t="shared" si="356"/>
        <v>23.781420849409447</v>
      </c>
      <c r="AD1795" s="9">
        <f t="shared" si="357"/>
        <v>26.181503686777162</v>
      </c>
      <c r="AE1795" s="10">
        <v>18.740974068421199</v>
      </c>
      <c r="AF1795" s="11">
        <v>25.282631727366802</v>
      </c>
      <c r="AG1795" s="12">
        <v>30.758102791849002</v>
      </c>
      <c r="AH1795" s="10" t="s">
        <v>8</v>
      </c>
      <c r="AI1795" s="11">
        <f t="shared" si="358"/>
        <v>34.029449124214466</v>
      </c>
      <c r="AJ1795" s="11">
        <f t="shared" si="359"/>
        <v>10.802060789794183</v>
      </c>
      <c r="AK1795" s="11">
        <f t="shared" si="360"/>
        <v>0.21118835555522672</v>
      </c>
      <c r="AL1795" s="11">
        <f t="shared" si="361"/>
        <v>3.5276800302345253</v>
      </c>
      <c r="AM1795" s="11">
        <f t="shared" si="362"/>
        <v>2.1240867650212594</v>
      </c>
      <c r="AN1795" s="3">
        <f t="shared" ref="AN1795:AN1858" si="366">IF(T1795="n/a","n/a",T1795/X1795)</f>
        <v>0.51582787580912803</v>
      </c>
      <c r="AO1795" s="3" t="str">
        <f t="shared" ref="AO1795:AO1858" si="367">IF(P1795="n/a","n/a",P1795/R1795)</f>
        <v>n/a</v>
      </c>
      <c r="AP1795" s="3" t="s">
        <v>8</v>
      </c>
      <c r="AQ1795" s="124"/>
      <c r="AR1795" s="4"/>
      <c r="AS1795" s="3"/>
      <c r="AT1795" s="28"/>
    </row>
    <row r="1796" spans="1:46" ht="15" customHeight="1">
      <c r="A1796" s="11">
        <v>33.840000000000003</v>
      </c>
      <c r="B1796" s="32">
        <v>959</v>
      </c>
      <c r="C1796" s="17">
        <v>3.6274999999999999</v>
      </c>
      <c r="D1796" s="17">
        <v>-2.73583</v>
      </c>
      <c r="E1796" s="40" t="s">
        <v>48</v>
      </c>
      <c r="F1796" s="18">
        <v>-9.9</v>
      </c>
      <c r="G1796" s="17">
        <v>-9.1999999999999993</v>
      </c>
      <c r="H1796" s="17">
        <v>-5.7</v>
      </c>
      <c r="I1796" s="17">
        <v>-3.5</v>
      </c>
      <c r="J1796" s="17">
        <v>-2.2000000000000002</v>
      </c>
      <c r="K1796" s="30">
        <v>0.2</v>
      </c>
      <c r="L1796" s="10">
        <f t="shared" si="364"/>
        <v>-3.5</v>
      </c>
      <c r="M1796" s="52" t="str">
        <f t="shared" si="365"/>
        <v>low latitude</v>
      </c>
      <c r="N1796" s="83" t="s">
        <v>8</v>
      </c>
      <c r="O1796" s="34" t="s">
        <v>8</v>
      </c>
      <c r="P1796" s="34" t="s">
        <v>8</v>
      </c>
      <c r="Q1796" s="34" t="s">
        <v>8</v>
      </c>
      <c r="R1796" s="34" t="s">
        <v>8</v>
      </c>
      <c r="S1796" s="42" t="s">
        <v>8</v>
      </c>
      <c r="T1796" s="10">
        <v>0.27</v>
      </c>
      <c r="U1796" s="11">
        <v>7.0000000000000007E-2</v>
      </c>
      <c r="V1796" s="11">
        <v>7.0000000000000007E-2</v>
      </c>
      <c r="W1796" s="11">
        <v>0.02</v>
      </c>
      <c r="X1796" s="11">
        <v>0.54</v>
      </c>
      <c r="Y1796" s="12">
        <v>0.04</v>
      </c>
      <c r="Z1796" s="10">
        <f t="shared" si="354"/>
        <v>0.65</v>
      </c>
      <c r="AA1796" s="11">
        <f t="shared" si="355"/>
        <v>-0.35902194264166787</v>
      </c>
      <c r="AB1796" s="11">
        <f t="shared" si="363"/>
        <v>-0.18708664335714442</v>
      </c>
      <c r="AC1796" s="11">
        <f t="shared" si="356"/>
        <v>22.666018871687417</v>
      </c>
      <c r="AD1796" s="9">
        <f t="shared" si="357"/>
        <v>25.803273594371323</v>
      </c>
      <c r="AE1796" s="10">
        <v>18.260804785421701</v>
      </c>
      <c r="AF1796" s="11">
        <v>24.787182556916601</v>
      </c>
      <c r="AG1796" s="12">
        <v>30.286871240288001</v>
      </c>
      <c r="AH1796" s="10" t="s">
        <v>8</v>
      </c>
      <c r="AI1796" s="11">
        <f t="shared" si="358"/>
        <v>33.333333333333329</v>
      </c>
      <c r="AJ1796" s="11">
        <f t="shared" si="359"/>
        <v>12.903225806451612</v>
      </c>
      <c r="AK1796" s="11">
        <f t="shared" si="360"/>
        <v>0.2162162162162162</v>
      </c>
      <c r="AL1796" s="11">
        <f t="shared" si="361"/>
        <v>3.5000000000000004</v>
      </c>
      <c r="AM1796" s="11">
        <f t="shared" si="362"/>
        <v>2.15</v>
      </c>
      <c r="AN1796" s="3">
        <f t="shared" si="366"/>
        <v>0.5</v>
      </c>
      <c r="AO1796" s="3" t="str">
        <f t="shared" si="367"/>
        <v>n/a</v>
      </c>
      <c r="AP1796" s="3" t="s">
        <v>8</v>
      </c>
      <c r="AQ1796" s="124"/>
      <c r="AR1796" s="4"/>
      <c r="AS1796" s="3"/>
      <c r="AT1796" s="28"/>
    </row>
    <row r="1797" spans="1:46" s="28" customFormat="1" ht="15" customHeight="1">
      <c r="A1797" s="11">
        <v>33.855566889999999</v>
      </c>
      <c r="B1797" s="32">
        <v>959</v>
      </c>
      <c r="C1797" s="17">
        <v>3.6274999999999999</v>
      </c>
      <c r="D1797" s="17">
        <v>-2.73583</v>
      </c>
      <c r="E1797" s="40" t="s">
        <v>48</v>
      </c>
      <c r="F1797" s="18">
        <v>-9.9</v>
      </c>
      <c r="G1797" s="17">
        <v>-9.1999999999999993</v>
      </c>
      <c r="H1797" s="17">
        <v>-5.7</v>
      </c>
      <c r="I1797" s="17">
        <v>-3.5</v>
      </c>
      <c r="J1797" s="17">
        <v>-2.2000000000000002</v>
      </c>
      <c r="K1797" s="30">
        <v>0.2</v>
      </c>
      <c r="L1797" s="10">
        <f t="shared" si="364"/>
        <v>-3.5</v>
      </c>
      <c r="M1797" s="52" t="str">
        <f t="shared" si="365"/>
        <v>low latitude</v>
      </c>
      <c r="N1797" s="83" t="s">
        <v>8</v>
      </c>
      <c r="O1797" s="34" t="s">
        <v>8</v>
      </c>
      <c r="P1797" s="34" t="s">
        <v>8</v>
      </c>
      <c r="Q1797" s="34" t="s">
        <v>8</v>
      </c>
      <c r="R1797" s="34" t="s">
        <v>8</v>
      </c>
      <c r="S1797" s="42" t="s">
        <v>8</v>
      </c>
      <c r="T1797" s="10">
        <v>0.27318295739348369</v>
      </c>
      <c r="U1797" s="11">
        <v>6.4160401002506265E-2</v>
      </c>
      <c r="V1797" s="11">
        <v>7.0175438596491224E-2</v>
      </c>
      <c r="W1797" s="11">
        <v>1.7293233082706767E-2</v>
      </c>
      <c r="X1797" s="11">
        <v>0.52631578947368418</v>
      </c>
      <c r="Y1797" s="12">
        <v>4.8872180451127817E-2</v>
      </c>
      <c r="Z1797" s="10">
        <f t="shared" si="354"/>
        <v>0.68</v>
      </c>
      <c r="AA1797" s="11">
        <f t="shared" si="355"/>
        <v>-0.33459734331024965</v>
      </c>
      <c r="AB1797" s="11">
        <f t="shared" si="363"/>
        <v>-0.16749108729376366</v>
      </c>
      <c r="AC1797" s="11">
        <f t="shared" si="356"/>
        <v>24.314679326558146</v>
      </c>
      <c r="AD1797" s="9">
        <f t="shared" si="357"/>
        <v>27.143609629106564</v>
      </c>
      <c r="AE1797" s="10">
        <v>20.003608714158901</v>
      </c>
      <c r="AF1797" s="11">
        <v>26.549039044127301</v>
      </c>
      <c r="AG1797" s="12">
        <v>32.2207221580192</v>
      </c>
      <c r="AH1797" s="10" t="s">
        <v>8</v>
      </c>
      <c r="AI1797" s="11">
        <f t="shared" si="358"/>
        <v>34.169278996865202</v>
      </c>
      <c r="AJ1797" s="11">
        <f t="shared" si="359"/>
        <v>15.175097276264593</v>
      </c>
      <c r="AK1797" s="11">
        <f t="shared" si="360"/>
        <v>0.20862068965517241</v>
      </c>
      <c r="AL1797" s="11">
        <f t="shared" si="361"/>
        <v>4.0579710144927539</v>
      </c>
      <c r="AM1797" s="11">
        <f t="shared" si="362"/>
        <v>2.2537500000000001</v>
      </c>
      <c r="AN1797" s="3">
        <f t="shared" si="366"/>
        <v>0.51904761904761909</v>
      </c>
      <c r="AO1797" s="3" t="str">
        <f t="shared" si="367"/>
        <v>n/a</v>
      </c>
      <c r="AP1797" s="3" t="s">
        <v>8</v>
      </c>
      <c r="AQ1797" s="124"/>
      <c r="AR1797" s="4"/>
      <c r="AS1797" s="3"/>
    </row>
    <row r="1798" spans="1:46" s="28" customFormat="1" ht="15" customHeight="1">
      <c r="A1798" s="11">
        <v>34.270000000000003</v>
      </c>
      <c r="B1798" s="32">
        <v>959</v>
      </c>
      <c r="C1798" s="17">
        <v>3.6274999999999999</v>
      </c>
      <c r="D1798" s="17">
        <v>-2.73583</v>
      </c>
      <c r="E1798" s="40" t="s">
        <v>48</v>
      </c>
      <c r="F1798" s="18">
        <v>-9.9</v>
      </c>
      <c r="G1798" s="17">
        <v>-9.1999999999999993</v>
      </c>
      <c r="H1798" s="17">
        <v>-5.7</v>
      </c>
      <c r="I1798" s="17">
        <v>-3.5</v>
      </c>
      <c r="J1798" s="17">
        <v>-2.2000000000000002</v>
      </c>
      <c r="K1798" s="30">
        <v>0.2</v>
      </c>
      <c r="L1798" s="10">
        <f t="shared" si="364"/>
        <v>-3.5</v>
      </c>
      <c r="M1798" s="52" t="str">
        <f t="shared" si="365"/>
        <v>low latitude</v>
      </c>
      <c r="N1798" s="83" t="s">
        <v>8</v>
      </c>
      <c r="O1798" s="34" t="s">
        <v>8</v>
      </c>
      <c r="P1798" s="34" t="s">
        <v>8</v>
      </c>
      <c r="Q1798" s="34" t="s">
        <v>8</v>
      </c>
      <c r="R1798" s="34" t="s">
        <v>8</v>
      </c>
      <c r="S1798" s="42" t="s">
        <v>8</v>
      </c>
      <c r="T1798" s="10">
        <v>0.24</v>
      </c>
      <c r="U1798" s="11">
        <v>0.06</v>
      </c>
      <c r="V1798" s="11">
        <v>0.06</v>
      </c>
      <c r="W1798" s="11">
        <v>0.02</v>
      </c>
      <c r="X1798" s="11">
        <v>0.57999999999999996</v>
      </c>
      <c r="Y1798" s="12">
        <v>0.04</v>
      </c>
      <c r="Z1798" s="10">
        <f t="shared" si="354"/>
        <v>0.66666666666666663</v>
      </c>
      <c r="AA1798" s="11">
        <f t="shared" si="355"/>
        <v>-0.36797678529459438</v>
      </c>
      <c r="AB1798" s="11">
        <f t="shared" si="363"/>
        <v>-0.17609125905568127</v>
      </c>
      <c r="AC1798" s="11">
        <f t="shared" si="356"/>
        <v>22.061566992614878</v>
      </c>
      <c r="AD1798" s="9">
        <f t="shared" si="357"/>
        <v>26.555357880591401</v>
      </c>
      <c r="AE1798" s="10">
        <v>19.175356031374999</v>
      </c>
      <c r="AF1798" s="11">
        <v>25.7602342959085</v>
      </c>
      <c r="AG1798" s="12">
        <v>31.400525143703799</v>
      </c>
      <c r="AH1798" s="10" t="s">
        <v>8</v>
      </c>
      <c r="AI1798" s="11">
        <f t="shared" si="358"/>
        <v>29.268292682926827</v>
      </c>
      <c r="AJ1798" s="11">
        <f t="shared" si="359"/>
        <v>14.285714285714288</v>
      </c>
      <c r="AK1798" s="11">
        <f t="shared" si="360"/>
        <v>0.18421052631578946</v>
      </c>
      <c r="AL1798" s="11">
        <f t="shared" si="361"/>
        <v>3</v>
      </c>
      <c r="AM1798" s="11">
        <f t="shared" si="362"/>
        <v>2.2222222222222223</v>
      </c>
      <c r="AN1798" s="3">
        <f t="shared" si="366"/>
        <v>0.41379310344827586</v>
      </c>
      <c r="AO1798" s="3" t="str">
        <f t="shared" si="367"/>
        <v>n/a</v>
      </c>
      <c r="AP1798" s="3" t="s">
        <v>8</v>
      </c>
      <c r="AQ1798" s="124"/>
      <c r="AR1798" s="4"/>
      <c r="AS1798" s="3"/>
    </row>
    <row r="1799" spans="1:46" s="28" customFormat="1" ht="15" customHeight="1">
      <c r="A1799" s="11">
        <v>34.310645129999997</v>
      </c>
      <c r="B1799" s="32">
        <v>959</v>
      </c>
      <c r="C1799" s="17">
        <v>3.6274999999999999</v>
      </c>
      <c r="D1799" s="17">
        <v>-2.73583</v>
      </c>
      <c r="E1799" s="40" t="s">
        <v>48</v>
      </c>
      <c r="F1799" s="18">
        <v>-9.9</v>
      </c>
      <c r="G1799" s="17">
        <v>-9.1999999999999993</v>
      </c>
      <c r="H1799" s="17">
        <v>-5.7</v>
      </c>
      <c r="I1799" s="17">
        <v>-3.5</v>
      </c>
      <c r="J1799" s="17">
        <v>-2.2000000000000002</v>
      </c>
      <c r="K1799" s="30">
        <v>0.2</v>
      </c>
      <c r="L1799" s="10">
        <f t="shared" si="364"/>
        <v>-3.5</v>
      </c>
      <c r="M1799" s="52" t="str">
        <f t="shared" si="365"/>
        <v>low latitude</v>
      </c>
      <c r="N1799" s="83" t="s">
        <v>8</v>
      </c>
      <c r="O1799" s="34" t="s">
        <v>8</v>
      </c>
      <c r="P1799" s="34" t="s">
        <v>8</v>
      </c>
      <c r="Q1799" s="34" t="s">
        <v>8</v>
      </c>
      <c r="R1799" s="34" t="s">
        <v>8</v>
      </c>
      <c r="S1799" s="42" t="s">
        <v>8</v>
      </c>
      <c r="T1799" s="10">
        <v>0.21531100478468901</v>
      </c>
      <c r="U1799" s="11">
        <v>5.9310207336523126E-2</v>
      </c>
      <c r="V1799" s="11">
        <v>6.7882775119617225E-2</v>
      </c>
      <c r="W1799" s="11">
        <v>2.0434609250398725E-2</v>
      </c>
      <c r="X1799" s="11">
        <v>0.58114035087719296</v>
      </c>
      <c r="Y1799" s="12">
        <v>5.5921052631578948E-2</v>
      </c>
      <c r="Z1799" s="10">
        <f t="shared" ref="Z1799:Z1830" si="368">(V1799+W1799+Y1799)/(U1799+V1799+W1799+Y1799)</f>
        <v>0.70861900097943187</v>
      </c>
      <c r="AA1799" s="11">
        <f t="shared" ref="AA1799:AA1830" si="369">LOG((V1799)/(U1799+V1799+W1799))</f>
        <v>-0.33740794660842338</v>
      </c>
      <c r="AB1799" s="11">
        <f t="shared" si="363"/>
        <v>-0.14958720663185401</v>
      </c>
      <c r="AC1799" s="11">
        <f t="shared" ref="AC1799:AC1830" si="370">67.5*AA1799+46.9</f>
        <v>24.12496360393142</v>
      </c>
      <c r="AD1799" s="9">
        <f t="shared" ref="AD1799:AD1830" si="371">68.4*AB1799+38.6</f>
        <v>28.368235066381185</v>
      </c>
      <c r="AE1799" s="10">
        <v>21.601534229043299</v>
      </c>
      <c r="AF1799" s="11">
        <v>28.209727090896202</v>
      </c>
      <c r="AG1799" s="12">
        <v>34.121919887731003</v>
      </c>
      <c r="AH1799" s="10" t="s">
        <v>8</v>
      </c>
      <c r="AI1799" s="11">
        <f t="shared" ref="AI1799:AI1830" si="372">((T1799)/(T1799+X1799))*100</f>
        <v>27.033792240300375</v>
      </c>
      <c r="AJ1799" s="11">
        <f t="shared" ref="AJ1799:AJ1830" si="373">((Y1799)/(T1799+Y1799))*100</f>
        <v>20.61742006615215</v>
      </c>
      <c r="AK1799" s="11">
        <f t="shared" ref="AK1799:AK1830" si="374">(U1799+V1799+W1799)/(U1799+V1799+W1799+X1799+Y1799)</f>
        <v>0.18813516260162602</v>
      </c>
      <c r="AL1799" s="11">
        <f t="shared" ref="AL1799:AL1830" si="375">V1799/W1799</f>
        <v>3.321951219512195</v>
      </c>
      <c r="AM1799" s="11">
        <f t="shared" ref="AM1799:AM1830" si="376">((U1799*1)+(V1799*2)+(W1799*3)+(Y1799*4))/(U1799+V1799+W1799+Y1799)</f>
        <v>2.3584720861900097</v>
      </c>
      <c r="AN1799" s="3">
        <f t="shared" si="366"/>
        <v>0.3704974271012007</v>
      </c>
      <c r="AO1799" s="3" t="str">
        <f t="shared" si="367"/>
        <v>n/a</v>
      </c>
      <c r="AP1799" s="3" t="s">
        <v>8</v>
      </c>
      <c r="AQ1799" s="124"/>
      <c r="AR1799" s="4"/>
      <c r="AS1799" s="3"/>
    </row>
    <row r="1800" spans="1:46" s="28" customFormat="1" ht="15" customHeight="1">
      <c r="A1800" s="11">
        <v>34.71</v>
      </c>
      <c r="B1800" s="32">
        <v>959</v>
      </c>
      <c r="C1800" s="17">
        <v>3.6274999999999999</v>
      </c>
      <c r="D1800" s="17">
        <v>-2.73583</v>
      </c>
      <c r="E1800" s="40" t="s">
        <v>48</v>
      </c>
      <c r="F1800" s="18">
        <v>-9.9</v>
      </c>
      <c r="G1800" s="17">
        <v>-9.1999999999999993</v>
      </c>
      <c r="H1800" s="17">
        <v>-5.7</v>
      </c>
      <c r="I1800" s="17">
        <v>-3.5</v>
      </c>
      <c r="J1800" s="17">
        <v>-2.2000000000000002</v>
      </c>
      <c r="K1800" s="30">
        <v>0.2</v>
      </c>
      <c r="L1800" s="10">
        <f t="shared" si="364"/>
        <v>-3.5</v>
      </c>
      <c r="M1800" s="52" t="str">
        <f t="shared" si="365"/>
        <v>low latitude</v>
      </c>
      <c r="N1800" s="83" t="s">
        <v>8</v>
      </c>
      <c r="O1800" s="34" t="s">
        <v>8</v>
      </c>
      <c r="P1800" s="34" t="s">
        <v>8</v>
      </c>
      <c r="Q1800" s="34" t="s">
        <v>8</v>
      </c>
      <c r="R1800" s="34" t="s">
        <v>8</v>
      </c>
      <c r="S1800" s="42" t="s">
        <v>8</v>
      </c>
      <c r="T1800" s="10">
        <v>0.23</v>
      </c>
      <c r="U1800" s="11">
        <v>0.06</v>
      </c>
      <c r="V1800" s="11">
        <v>7.0000000000000007E-2</v>
      </c>
      <c r="W1800" s="11">
        <v>0.02</v>
      </c>
      <c r="X1800" s="11">
        <v>0.57999999999999996</v>
      </c>
      <c r="Y1800" s="12">
        <v>0.04</v>
      </c>
      <c r="Z1800" s="10">
        <f t="shared" si="368"/>
        <v>0.68421052631578949</v>
      </c>
      <c r="AA1800" s="11">
        <f t="shared" si="369"/>
        <v>-0.33099321904142437</v>
      </c>
      <c r="AB1800" s="11">
        <f t="shared" si="363"/>
        <v>-0.16481024864599217</v>
      </c>
      <c r="AC1800" s="11">
        <f t="shared" si="370"/>
        <v>24.557957714703853</v>
      </c>
      <c r="AD1800" s="9">
        <f t="shared" si="371"/>
        <v>27.326978992614137</v>
      </c>
      <c r="AE1800" s="10">
        <v>20.1457544039359</v>
      </c>
      <c r="AF1800" s="11">
        <v>26.795839298124701</v>
      </c>
      <c r="AG1800" s="12">
        <v>32.499912693167303</v>
      </c>
      <c r="AH1800" s="10" t="s">
        <v>8</v>
      </c>
      <c r="AI1800" s="11">
        <f t="shared" si="372"/>
        <v>28.395061728395067</v>
      </c>
      <c r="AJ1800" s="11">
        <f t="shared" si="373"/>
        <v>14.814814814814813</v>
      </c>
      <c r="AK1800" s="11">
        <f t="shared" si="374"/>
        <v>0.19480519480519479</v>
      </c>
      <c r="AL1800" s="11">
        <f t="shared" si="375"/>
        <v>3.5000000000000004</v>
      </c>
      <c r="AM1800" s="11">
        <f t="shared" si="376"/>
        <v>2.2105263157894739</v>
      </c>
      <c r="AN1800" s="3">
        <f t="shared" si="366"/>
        <v>0.39655172413793111</v>
      </c>
      <c r="AO1800" s="3" t="str">
        <f t="shared" si="367"/>
        <v>n/a</v>
      </c>
      <c r="AP1800" s="3" t="s">
        <v>8</v>
      </c>
      <c r="AQ1800" s="124"/>
      <c r="AR1800" s="4"/>
      <c r="AS1800" s="3"/>
    </row>
    <row r="1801" spans="1:46" s="28" customFormat="1" ht="15" customHeight="1">
      <c r="A1801" s="11">
        <v>34.763033380000003</v>
      </c>
      <c r="B1801" s="32">
        <v>959</v>
      </c>
      <c r="C1801" s="17">
        <v>3.6274999999999999</v>
      </c>
      <c r="D1801" s="17">
        <v>-2.73583</v>
      </c>
      <c r="E1801" s="40" t="s">
        <v>48</v>
      </c>
      <c r="F1801" s="18">
        <v>-9.9</v>
      </c>
      <c r="G1801" s="17">
        <v>-9.1999999999999993</v>
      </c>
      <c r="H1801" s="17">
        <v>-5.7</v>
      </c>
      <c r="I1801" s="17">
        <v>-3.5</v>
      </c>
      <c r="J1801" s="17">
        <v>-2.2000000000000002</v>
      </c>
      <c r="K1801" s="30">
        <v>0.2</v>
      </c>
      <c r="L1801" s="10">
        <f t="shared" si="364"/>
        <v>-3.5</v>
      </c>
      <c r="M1801" s="52" t="str">
        <f t="shared" si="365"/>
        <v>low latitude</v>
      </c>
      <c r="N1801" s="83" t="s">
        <v>8</v>
      </c>
      <c r="O1801" s="34" t="s">
        <v>8</v>
      </c>
      <c r="P1801" s="34" t="s">
        <v>8</v>
      </c>
      <c r="Q1801" s="34" t="s">
        <v>8</v>
      </c>
      <c r="R1801" s="34" t="s">
        <v>8</v>
      </c>
      <c r="S1801" s="42" t="s">
        <v>8</v>
      </c>
      <c r="T1801" s="10">
        <v>0.23451657605798956</v>
      </c>
      <c r="U1801" s="11">
        <v>5.7030167359556551E-2</v>
      </c>
      <c r="V1801" s="11">
        <v>6.5771239739899803E-2</v>
      </c>
      <c r="W1801" s="11">
        <v>1.9081121415627331E-2</v>
      </c>
      <c r="X1801" s="11">
        <v>0.57243364246882</v>
      </c>
      <c r="Y1801" s="12">
        <v>5.1167252958106813E-2</v>
      </c>
      <c r="Z1801" s="10">
        <f t="shared" si="368"/>
        <v>0.70458310325786855</v>
      </c>
      <c r="AA1801" s="11">
        <f t="shared" si="369"/>
        <v>-0.33389289144143347</v>
      </c>
      <c r="AB1801" s="11">
        <f t="shared" si="363"/>
        <v>-0.15206777592891491</v>
      </c>
      <c r="AC1801" s="11">
        <f t="shared" si="370"/>
        <v>24.362229827703239</v>
      </c>
      <c r="AD1801" s="9">
        <f t="shared" si="371"/>
        <v>28.198564126462223</v>
      </c>
      <c r="AE1801" s="10">
        <v>21.321058937418599</v>
      </c>
      <c r="AF1801" s="11">
        <v>27.988242964628899</v>
      </c>
      <c r="AG1801" s="12">
        <v>33.897253337115202</v>
      </c>
      <c r="AH1801" s="10" t="s">
        <v>8</v>
      </c>
      <c r="AI1801" s="11">
        <f t="shared" si="372"/>
        <v>29.062087186261561</v>
      </c>
      <c r="AJ1801" s="11">
        <f t="shared" si="373"/>
        <v>17.910447761194032</v>
      </c>
      <c r="AK1801" s="11">
        <f t="shared" si="374"/>
        <v>0.18535022977301213</v>
      </c>
      <c r="AL1801" s="11">
        <f t="shared" si="375"/>
        <v>3.4469273743016764</v>
      </c>
      <c r="AM1801" s="11">
        <f t="shared" si="376"/>
        <v>2.3335173937051348</v>
      </c>
      <c r="AN1801" s="3">
        <f t="shared" si="366"/>
        <v>0.40968342644320294</v>
      </c>
      <c r="AO1801" s="3" t="str">
        <f t="shared" si="367"/>
        <v>n/a</v>
      </c>
      <c r="AP1801" s="3" t="s">
        <v>8</v>
      </c>
      <c r="AQ1801" s="124"/>
      <c r="AR1801" s="4"/>
      <c r="AS1801" s="3"/>
    </row>
    <row r="1802" spans="1:46" s="28" customFormat="1" ht="15" customHeight="1">
      <c r="A1802" s="11">
        <v>34.9</v>
      </c>
      <c r="B1802" s="32">
        <v>959</v>
      </c>
      <c r="C1802" s="17">
        <v>3.6274999999999999</v>
      </c>
      <c r="D1802" s="17">
        <v>-2.73583</v>
      </c>
      <c r="E1802" s="40" t="s">
        <v>48</v>
      </c>
      <c r="F1802" s="18">
        <v>-9.9</v>
      </c>
      <c r="G1802" s="17">
        <v>-9.1999999999999993</v>
      </c>
      <c r="H1802" s="17">
        <v>-5.7</v>
      </c>
      <c r="I1802" s="17">
        <v>-3.5</v>
      </c>
      <c r="J1802" s="17">
        <v>-2.2000000000000002</v>
      </c>
      <c r="K1802" s="30">
        <v>0.2</v>
      </c>
      <c r="L1802" s="10">
        <f t="shared" si="364"/>
        <v>-3.5</v>
      </c>
      <c r="M1802" s="52" t="str">
        <f t="shared" si="365"/>
        <v>low latitude</v>
      </c>
      <c r="N1802" s="83" t="s">
        <v>8</v>
      </c>
      <c r="O1802" s="34" t="s">
        <v>8</v>
      </c>
      <c r="P1802" s="34" t="s">
        <v>8</v>
      </c>
      <c r="Q1802" s="34" t="s">
        <v>8</v>
      </c>
      <c r="R1802" s="34" t="s">
        <v>8</v>
      </c>
      <c r="S1802" s="42" t="s">
        <v>8</v>
      </c>
      <c r="T1802" s="10">
        <v>0.22</v>
      </c>
      <c r="U1802" s="11">
        <v>0.06</v>
      </c>
      <c r="V1802" s="11">
        <v>7.0000000000000007E-2</v>
      </c>
      <c r="W1802" s="11">
        <v>0.02</v>
      </c>
      <c r="X1802" s="11">
        <v>0.59</v>
      </c>
      <c r="Y1802" s="12">
        <v>0.04</v>
      </c>
      <c r="Z1802" s="10">
        <f t="shared" si="368"/>
        <v>0.68421052631578949</v>
      </c>
      <c r="AA1802" s="11">
        <f t="shared" si="369"/>
        <v>-0.33099321904142437</v>
      </c>
      <c r="AB1802" s="11">
        <f t="shared" si="363"/>
        <v>-0.16481024864599217</v>
      </c>
      <c r="AC1802" s="11">
        <f t="shared" si="370"/>
        <v>24.557957714703853</v>
      </c>
      <c r="AD1802" s="9">
        <f t="shared" si="371"/>
        <v>27.326978992614137</v>
      </c>
      <c r="AE1802" s="10">
        <v>20.264367348321102</v>
      </c>
      <c r="AF1802" s="11">
        <v>26.801139934975801</v>
      </c>
      <c r="AG1802" s="12">
        <v>32.5439774678212</v>
      </c>
      <c r="AH1802" s="10" t="s">
        <v>8</v>
      </c>
      <c r="AI1802" s="11">
        <f t="shared" si="372"/>
        <v>27.160493827160497</v>
      </c>
      <c r="AJ1802" s="11">
        <f t="shared" si="373"/>
        <v>15.384615384615385</v>
      </c>
      <c r="AK1802" s="11">
        <f t="shared" si="374"/>
        <v>0.19230769230769229</v>
      </c>
      <c r="AL1802" s="11">
        <f t="shared" si="375"/>
        <v>3.5000000000000004</v>
      </c>
      <c r="AM1802" s="11">
        <f t="shared" si="376"/>
        <v>2.2105263157894739</v>
      </c>
      <c r="AN1802" s="3">
        <f t="shared" si="366"/>
        <v>0.3728813559322034</v>
      </c>
      <c r="AO1802" s="3" t="str">
        <f t="shared" si="367"/>
        <v>n/a</v>
      </c>
      <c r="AP1802" s="3" t="s">
        <v>8</v>
      </c>
      <c r="AQ1802" s="124"/>
      <c r="AR1802" s="4"/>
      <c r="AS1802" s="3"/>
      <c r="AT1802" s="4"/>
    </row>
    <row r="1803" spans="1:46" s="28" customFormat="1" ht="15" customHeight="1">
      <c r="A1803" s="11">
        <v>35.19</v>
      </c>
      <c r="B1803" s="32">
        <v>959</v>
      </c>
      <c r="C1803" s="17">
        <v>3.6274999999999999</v>
      </c>
      <c r="D1803" s="17">
        <v>-2.73583</v>
      </c>
      <c r="E1803" s="40" t="s">
        <v>48</v>
      </c>
      <c r="F1803" s="18">
        <v>-9.9</v>
      </c>
      <c r="G1803" s="17">
        <v>-9.1999999999999993</v>
      </c>
      <c r="H1803" s="17">
        <v>-5.7</v>
      </c>
      <c r="I1803" s="17">
        <v>-3.5</v>
      </c>
      <c r="J1803" s="17">
        <v>-2.2000000000000002</v>
      </c>
      <c r="K1803" s="30">
        <v>0.2</v>
      </c>
      <c r="L1803" s="10">
        <f t="shared" si="364"/>
        <v>-5.7</v>
      </c>
      <c r="M1803" s="52" t="str">
        <f t="shared" si="365"/>
        <v>low latitude</v>
      </c>
      <c r="N1803" s="83" t="s">
        <v>8</v>
      </c>
      <c r="O1803" s="34" t="s">
        <v>8</v>
      </c>
      <c r="P1803" s="34" t="s">
        <v>8</v>
      </c>
      <c r="Q1803" s="34" t="s">
        <v>8</v>
      </c>
      <c r="R1803" s="34" t="s">
        <v>8</v>
      </c>
      <c r="S1803" s="42" t="s">
        <v>8</v>
      </c>
      <c r="T1803" s="10">
        <v>0.21</v>
      </c>
      <c r="U1803" s="11">
        <v>0.06</v>
      </c>
      <c r="V1803" s="11">
        <v>7.0000000000000007E-2</v>
      </c>
      <c r="W1803" s="11">
        <v>0.02</v>
      </c>
      <c r="X1803" s="11">
        <v>0.59</v>
      </c>
      <c r="Y1803" s="12">
        <v>0.05</v>
      </c>
      <c r="Z1803" s="10">
        <f t="shared" si="368"/>
        <v>0.70000000000000007</v>
      </c>
      <c r="AA1803" s="11">
        <f t="shared" si="369"/>
        <v>-0.33099321904142437</v>
      </c>
      <c r="AB1803" s="11">
        <f t="shared" si="363"/>
        <v>-0.15490195998574313</v>
      </c>
      <c r="AC1803" s="11">
        <f t="shared" si="370"/>
        <v>24.557957714703853</v>
      </c>
      <c r="AD1803" s="9">
        <f t="shared" si="371"/>
        <v>28.004705936975171</v>
      </c>
      <c r="AE1803" s="10">
        <v>21.078318552475999</v>
      </c>
      <c r="AF1803" s="11">
        <v>27.724098206272899</v>
      </c>
      <c r="AG1803" s="12">
        <v>33.563477032884101</v>
      </c>
      <c r="AH1803" s="10" t="s">
        <v>8</v>
      </c>
      <c r="AI1803" s="11">
        <f t="shared" si="372"/>
        <v>26.25</v>
      </c>
      <c r="AJ1803" s="11">
        <f t="shared" si="373"/>
        <v>19.230769230769234</v>
      </c>
      <c r="AK1803" s="11">
        <f t="shared" si="374"/>
        <v>0.18987341772151897</v>
      </c>
      <c r="AL1803" s="11">
        <f t="shared" si="375"/>
        <v>3.5000000000000004</v>
      </c>
      <c r="AM1803" s="11">
        <f t="shared" si="376"/>
        <v>2.2999999999999998</v>
      </c>
      <c r="AN1803" s="3">
        <f t="shared" si="366"/>
        <v>0.3559322033898305</v>
      </c>
      <c r="AO1803" s="3" t="str">
        <f t="shared" si="367"/>
        <v>n/a</v>
      </c>
      <c r="AP1803" s="3" t="s">
        <v>8</v>
      </c>
      <c r="AQ1803" s="124"/>
      <c r="AR1803" s="4"/>
      <c r="AS1803" s="3"/>
      <c r="AT1803" s="4"/>
    </row>
    <row r="1804" spans="1:46" s="28" customFormat="1" ht="15" customHeight="1">
      <c r="A1804" s="11">
        <v>35.212614670000001</v>
      </c>
      <c r="B1804" s="32">
        <v>959</v>
      </c>
      <c r="C1804" s="17">
        <v>3.6274999999999999</v>
      </c>
      <c r="D1804" s="17">
        <v>-2.73583</v>
      </c>
      <c r="E1804" s="40" t="s">
        <v>48</v>
      </c>
      <c r="F1804" s="18">
        <v>-9.9</v>
      </c>
      <c r="G1804" s="17">
        <v>-9.1999999999999993</v>
      </c>
      <c r="H1804" s="17">
        <v>-5.7</v>
      </c>
      <c r="I1804" s="17">
        <v>-3.5</v>
      </c>
      <c r="J1804" s="17">
        <v>-2.2000000000000002</v>
      </c>
      <c r="K1804" s="30">
        <v>0.2</v>
      </c>
      <c r="L1804" s="10">
        <f t="shared" si="364"/>
        <v>-5.7</v>
      </c>
      <c r="M1804" s="52" t="str">
        <f t="shared" si="365"/>
        <v>low latitude</v>
      </c>
      <c r="N1804" s="83" t="s">
        <v>8</v>
      </c>
      <c r="O1804" s="34" t="s">
        <v>8</v>
      </c>
      <c r="P1804" s="34" t="s">
        <v>8</v>
      </c>
      <c r="Q1804" s="34" t="s">
        <v>8</v>
      </c>
      <c r="R1804" s="34" t="s">
        <v>8</v>
      </c>
      <c r="S1804" s="42" t="s">
        <v>8</v>
      </c>
      <c r="T1804" s="10">
        <v>0.18985672848729893</v>
      </c>
      <c r="U1804" s="11">
        <v>5.1946910433330405E-2</v>
      </c>
      <c r="V1804" s="11">
        <v>6.7240924672585037E-2</v>
      </c>
      <c r="W1804" s="11">
        <v>1.9337259382965634E-2</v>
      </c>
      <c r="X1804" s="11">
        <v>0.61176056957018543</v>
      </c>
      <c r="Y1804" s="12">
        <v>5.9857607453634526E-2</v>
      </c>
      <c r="Z1804" s="10">
        <f t="shared" si="368"/>
        <v>0.73814798404962345</v>
      </c>
      <c r="AA1804" s="11">
        <f t="shared" si="369"/>
        <v>-0.31389477799991888</v>
      </c>
      <c r="AB1804" s="11">
        <f t="shared" si="363"/>
        <v>-0.13185656200699322</v>
      </c>
      <c r="AC1804" s="11">
        <f t="shared" si="370"/>
        <v>25.712102485005474</v>
      </c>
      <c r="AD1804" s="9">
        <f t="shared" si="371"/>
        <v>29.581011158721665</v>
      </c>
      <c r="AE1804" s="10">
        <v>23.196516916896499</v>
      </c>
      <c r="AF1804" s="11">
        <v>29.898230912684301</v>
      </c>
      <c r="AG1804" s="12">
        <v>36.184301083059196</v>
      </c>
      <c r="AH1804" s="10" t="s">
        <v>8</v>
      </c>
      <c r="AI1804" s="11">
        <f t="shared" si="372"/>
        <v>23.684210526315788</v>
      </c>
      <c r="AJ1804" s="11">
        <f t="shared" si="373"/>
        <v>23.970432946145724</v>
      </c>
      <c r="AK1804" s="11">
        <f t="shared" si="374"/>
        <v>0.17098839101659974</v>
      </c>
      <c r="AL1804" s="11">
        <f t="shared" si="375"/>
        <v>3.4772727272727266</v>
      </c>
      <c r="AM1804" s="11">
        <f t="shared" si="376"/>
        <v>2.4390784226849802</v>
      </c>
      <c r="AN1804" s="3">
        <f t="shared" si="366"/>
        <v>0.31034482758620691</v>
      </c>
      <c r="AO1804" s="3" t="str">
        <f t="shared" si="367"/>
        <v>n/a</v>
      </c>
      <c r="AP1804" s="3" t="s">
        <v>8</v>
      </c>
      <c r="AQ1804" s="124"/>
      <c r="AR1804" s="4"/>
      <c r="AS1804" s="3"/>
      <c r="AT1804" s="4"/>
    </row>
    <row r="1805" spans="1:46" s="28" customFormat="1" ht="15" customHeight="1">
      <c r="A1805" s="11">
        <v>35.72</v>
      </c>
      <c r="B1805" s="32">
        <v>959</v>
      </c>
      <c r="C1805" s="17">
        <v>3.6274999999999999</v>
      </c>
      <c r="D1805" s="17">
        <v>-2.73583</v>
      </c>
      <c r="E1805" s="40" t="s">
        <v>48</v>
      </c>
      <c r="F1805" s="18">
        <v>-9.9</v>
      </c>
      <c r="G1805" s="17">
        <v>-9.1999999999999993</v>
      </c>
      <c r="H1805" s="17">
        <v>-5.7</v>
      </c>
      <c r="I1805" s="17">
        <v>-3.5</v>
      </c>
      <c r="J1805" s="17">
        <v>-2.2000000000000002</v>
      </c>
      <c r="K1805" s="30">
        <v>0.2</v>
      </c>
      <c r="L1805" s="10">
        <f t="shared" si="364"/>
        <v>-5.7</v>
      </c>
      <c r="M1805" s="52" t="str">
        <f t="shared" si="365"/>
        <v>low latitude</v>
      </c>
      <c r="N1805" s="83" t="s">
        <v>8</v>
      </c>
      <c r="O1805" s="34" t="s">
        <v>8</v>
      </c>
      <c r="P1805" s="34" t="s">
        <v>8</v>
      </c>
      <c r="Q1805" s="34" t="s">
        <v>8</v>
      </c>
      <c r="R1805" s="34" t="s">
        <v>8</v>
      </c>
      <c r="S1805" s="42" t="s">
        <v>8</v>
      </c>
      <c r="T1805" s="10">
        <v>0.21</v>
      </c>
      <c r="U1805" s="11">
        <v>0.06</v>
      </c>
      <c r="V1805" s="11">
        <v>7.0000000000000007E-2</v>
      </c>
      <c r="W1805" s="11">
        <v>0.02</v>
      </c>
      <c r="X1805" s="11">
        <v>0.6</v>
      </c>
      <c r="Y1805" s="12">
        <v>0.05</v>
      </c>
      <c r="Z1805" s="10">
        <f t="shared" si="368"/>
        <v>0.70000000000000007</v>
      </c>
      <c r="AA1805" s="11">
        <f t="shared" si="369"/>
        <v>-0.33099321904142437</v>
      </c>
      <c r="AB1805" s="11">
        <f t="shared" si="363"/>
        <v>-0.15490195998574313</v>
      </c>
      <c r="AC1805" s="11">
        <f t="shared" si="370"/>
        <v>24.557957714703853</v>
      </c>
      <c r="AD1805" s="9">
        <f t="shared" si="371"/>
        <v>28.004705936975171</v>
      </c>
      <c r="AE1805" s="10">
        <v>21.069099222475302</v>
      </c>
      <c r="AF1805" s="11">
        <v>27.709475216100099</v>
      </c>
      <c r="AG1805" s="12">
        <v>33.603435391853402</v>
      </c>
      <c r="AH1805" s="10" t="s">
        <v>8</v>
      </c>
      <c r="AI1805" s="11">
        <f t="shared" si="372"/>
        <v>25.925925925925924</v>
      </c>
      <c r="AJ1805" s="11">
        <f t="shared" si="373"/>
        <v>19.230769230769234</v>
      </c>
      <c r="AK1805" s="11">
        <f t="shared" si="374"/>
        <v>0.18749999999999997</v>
      </c>
      <c r="AL1805" s="11">
        <f t="shared" si="375"/>
        <v>3.5000000000000004</v>
      </c>
      <c r="AM1805" s="11">
        <f t="shared" si="376"/>
        <v>2.2999999999999998</v>
      </c>
      <c r="AN1805" s="3">
        <f t="shared" si="366"/>
        <v>0.35</v>
      </c>
      <c r="AO1805" s="3" t="str">
        <f t="shared" si="367"/>
        <v>n/a</v>
      </c>
      <c r="AP1805" s="3" t="s">
        <v>8</v>
      </c>
      <c r="AQ1805" s="124"/>
      <c r="AR1805" s="4"/>
      <c r="AS1805" s="3"/>
      <c r="AT1805" s="4"/>
    </row>
    <row r="1806" spans="1:46" s="28" customFormat="1" ht="15" customHeight="1">
      <c r="A1806" s="11">
        <v>35.86</v>
      </c>
      <c r="B1806" s="32">
        <v>959</v>
      </c>
      <c r="C1806" s="17">
        <v>3.6274999999999999</v>
      </c>
      <c r="D1806" s="17">
        <v>-2.73583</v>
      </c>
      <c r="E1806" s="40" t="s">
        <v>48</v>
      </c>
      <c r="F1806" s="18">
        <v>-9.9</v>
      </c>
      <c r="G1806" s="17">
        <v>-9.1999999999999993</v>
      </c>
      <c r="H1806" s="17">
        <v>-5.7</v>
      </c>
      <c r="I1806" s="17">
        <v>-3.5</v>
      </c>
      <c r="J1806" s="17">
        <v>-2.2000000000000002</v>
      </c>
      <c r="K1806" s="30">
        <v>0.2</v>
      </c>
      <c r="L1806" s="10">
        <f t="shared" si="364"/>
        <v>-5.7</v>
      </c>
      <c r="M1806" s="52" t="str">
        <f t="shared" si="365"/>
        <v>low latitude</v>
      </c>
      <c r="N1806" s="83" t="s">
        <v>8</v>
      </c>
      <c r="O1806" s="34" t="s">
        <v>8</v>
      </c>
      <c r="P1806" s="34" t="s">
        <v>8</v>
      </c>
      <c r="Q1806" s="34" t="s">
        <v>8</v>
      </c>
      <c r="R1806" s="34" t="s">
        <v>8</v>
      </c>
      <c r="S1806" s="42" t="s">
        <v>8</v>
      </c>
      <c r="T1806" s="10">
        <v>0.22</v>
      </c>
      <c r="U1806" s="11">
        <v>0.06</v>
      </c>
      <c r="V1806" s="11">
        <v>0.06</v>
      </c>
      <c r="W1806" s="11">
        <v>0.02</v>
      </c>
      <c r="X1806" s="11">
        <v>0.59</v>
      </c>
      <c r="Y1806" s="12">
        <v>0.05</v>
      </c>
      <c r="Z1806" s="10">
        <f t="shared" si="368"/>
        <v>0.68421052631578949</v>
      </c>
      <c r="AA1806" s="11">
        <f t="shared" si="369"/>
        <v>-0.36797678529459438</v>
      </c>
      <c r="AB1806" s="11">
        <f t="shared" si="363"/>
        <v>-0.16481024864599217</v>
      </c>
      <c r="AC1806" s="11">
        <f t="shared" si="370"/>
        <v>22.061566992614878</v>
      </c>
      <c r="AD1806" s="9">
        <f t="shared" si="371"/>
        <v>27.326978992614137</v>
      </c>
      <c r="AE1806" s="10">
        <v>20.155386047702901</v>
      </c>
      <c r="AF1806" s="11">
        <v>26.792082020955</v>
      </c>
      <c r="AG1806" s="12">
        <v>32.528222747338802</v>
      </c>
      <c r="AH1806" s="10" t="s">
        <v>8</v>
      </c>
      <c r="AI1806" s="11">
        <f t="shared" si="372"/>
        <v>27.160493827160497</v>
      </c>
      <c r="AJ1806" s="11">
        <f t="shared" si="373"/>
        <v>18.518518518518519</v>
      </c>
      <c r="AK1806" s="11">
        <f t="shared" si="374"/>
        <v>0.17948717948717946</v>
      </c>
      <c r="AL1806" s="11">
        <f t="shared" si="375"/>
        <v>3</v>
      </c>
      <c r="AM1806" s="11">
        <f t="shared" si="376"/>
        <v>2.3157894736842106</v>
      </c>
      <c r="AN1806" s="3">
        <f t="shared" si="366"/>
        <v>0.3728813559322034</v>
      </c>
      <c r="AO1806" s="3" t="str">
        <f t="shared" si="367"/>
        <v>n/a</v>
      </c>
      <c r="AP1806" s="3" t="s">
        <v>8</v>
      </c>
      <c r="AQ1806" s="124"/>
      <c r="AR1806" s="4"/>
      <c r="AS1806" s="3"/>
      <c r="AT1806" s="4"/>
    </row>
    <row r="1807" spans="1:46" s="28" customFormat="1" ht="15" customHeight="1">
      <c r="A1807" s="11">
        <v>36.159999999999997</v>
      </c>
      <c r="B1807" s="32">
        <v>959</v>
      </c>
      <c r="C1807" s="17">
        <v>3.6274999999999999</v>
      </c>
      <c r="D1807" s="17">
        <v>-2.73583</v>
      </c>
      <c r="E1807" s="40" t="s">
        <v>48</v>
      </c>
      <c r="F1807" s="18">
        <v>-9.9</v>
      </c>
      <c r="G1807" s="17">
        <v>-9.1999999999999993</v>
      </c>
      <c r="H1807" s="17">
        <v>-5.7</v>
      </c>
      <c r="I1807" s="17">
        <v>-3.5</v>
      </c>
      <c r="J1807" s="17">
        <v>-2.2000000000000002</v>
      </c>
      <c r="K1807" s="30">
        <v>0.2</v>
      </c>
      <c r="L1807" s="10">
        <f t="shared" si="364"/>
        <v>-5.7</v>
      </c>
      <c r="M1807" s="52" t="str">
        <f t="shared" si="365"/>
        <v>low latitude</v>
      </c>
      <c r="N1807" s="83" t="s">
        <v>8</v>
      </c>
      <c r="O1807" s="34" t="s">
        <v>8</v>
      </c>
      <c r="P1807" s="34" t="s">
        <v>8</v>
      </c>
      <c r="Q1807" s="34" t="s">
        <v>8</v>
      </c>
      <c r="R1807" s="34" t="s">
        <v>8</v>
      </c>
      <c r="S1807" s="42" t="s">
        <v>8</v>
      </c>
      <c r="T1807" s="10">
        <v>0.23</v>
      </c>
      <c r="U1807" s="11">
        <v>0.06</v>
      </c>
      <c r="V1807" s="11">
        <v>7.0000000000000007E-2</v>
      </c>
      <c r="W1807" s="11">
        <v>0.02</v>
      </c>
      <c r="X1807" s="11">
        <v>0.56000000000000005</v>
      </c>
      <c r="Y1807" s="12">
        <v>0.05</v>
      </c>
      <c r="Z1807" s="10">
        <f t="shared" si="368"/>
        <v>0.70000000000000007</v>
      </c>
      <c r="AA1807" s="11">
        <f t="shared" si="369"/>
        <v>-0.33099321904142437</v>
      </c>
      <c r="AB1807" s="11">
        <f t="shared" si="363"/>
        <v>-0.15490195998574313</v>
      </c>
      <c r="AC1807" s="11">
        <f t="shared" si="370"/>
        <v>24.557957714703853</v>
      </c>
      <c r="AD1807" s="9">
        <f t="shared" si="371"/>
        <v>28.004705936975171</v>
      </c>
      <c r="AE1807" s="10">
        <v>21.134946935003398</v>
      </c>
      <c r="AF1807" s="11">
        <v>27.685922697097901</v>
      </c>
      <c r="AG1807" s="12">
        <v>33.473108756108502</v>
      </c>
      <c r="AH1807" s="10" t="s">
        <v>8</v>
      </c>
      <c r="AI1807" s="11">
        <f t="shared" si="372"/>
        <v>29.11392405063291</v>
      </c>
      <c r="AJ1807" s="11">
        <f t="shared" si="373"/>
        <v>17.857142857142858</v>
      </c>
      <c r="AK1807" s="11">
        <f t="shared" si="374"/>
        <v>0.19736842105263155</v>
      </c>
      <c r="AL1807" s="11">
        <f t="shared" si="375"/>
        <v>3.5000000000000004</v>
      </c>
      <c r="AM1807" s="11">
        <f t="shared" si="376"/>
        <v>2.2999999999999998</v>
      </c>
      <c r="AN1807" s="3">
        <f t="shared" si="366"/>
        <v>0.4107142857142857</v>
      </c>
      <c r="AO1807" s="3" t="str">
        <f t="shared" si="367"/>
        <v>n/a</v>
      </c>
      <c r="AP1807" s="3" t="s">
        <v>8</v>
      </c>
      <c r="AQ1807" s="124"/>
      <c r="AR1807" s="4"/>
      <c r="AS1807" s="3"/>
      <c r="AT1807" s="4"/>
    </row>
    <row r="1808" spans="1:46" s="28" customFormat="1" ht="15" customHeight="1">
      <c r="A1808" s="11">
        <v>36.57</v>
      </c>
      <c r="B1808" s="32">
        <v>959</v>
      </c>
      <c r="C1808" s="17">
        <v>3.6274999999999999</v>
      </c>
      <c r="D1808" s="17">
        <v>-2.73583</v>
      </c>
      <c r="E1808" s="40" t="s">
        <v>48</v>
      </c>
      <c r="F1808" s="18">
        <v>-9.9</v>
      </c>
      <c r="G1808" s="17">
        <v>-9.1999999999999993</v>
      </c>
      <c r="H1808" s="17">
        <v>-5.7</v>
      </c>
      <c r="I1808" s="17">
        <v>-3.5</v>
      </c>
      <c r="J1808" s="17">
        <v>-2.2000000000000002</v>
      </c>
      <c r="K1808" s="30">
        <v>0.2</v>
      </c>
      <c r="L1808" s="10">
        <f t="shared" si="364"/>
        <v>-5.7</v>
      </c>
      <c r="M1808" s="52" t="str">
        <f t="shared" si="365"/>
        <v>low latitude</v>
      </c>
      <c r="N1808" s="83" t="s">
        <v>8</v>
      </c>
      <c r="O1808" s="34" t="s">
        <v>8</v>
      </c>
      <c r="P1808" s="34" t="s">
        <v>8</v>
      </c>
      <c r="Q1808" s="34" t="s">
        <v>8</v>
      </c>
      <c r="R1808" s="34" t="s">
        <v>8</v>
      </c>
      <c r="S1808" s="42" t="s">
        <v>8</v>
      </c>
      <c r="T1808" s="10">
        <v>0.22</v>
      </c>
      <c r="U1808" s="11">
        <v>0.06</v>
      </c>
      <c r="V1808" s="11">
        <v>0.06</v>
      </c>
      <c r="W1808" s="11">
        <v>0.02</v>
      </c>
      <c r="X1808" s="11">
        <v>0.59</v>
      </c>
      <c r="Y1808" s="12">
        <v>0.05</v>
      </c>
      <c r="Z1808" s="10">
        <f t="shared" si="368"/>
        <v>0.68421052631578949</v>
      </c>
      <c r="AA1808" s="11">
        <f t="shared" si="369"/>
        <v>-0.36797678529459438</v>
      </c>
      <c r="AB1808" s="11">
        <f t="shared" si="363"/>
        <v>-0.16481024864599217</v>
      </c>
      <c r="AC1808" s="11">
        <f t="shared" si="370"/>
        <v>22.061566992614878</v>
      </c>
      <c r="AD1808" s="9">
        <f t="shared" si="371"/>
        <v>27.326978992614137</v>
      </c>
      <c r="AE1808" s="10">
        <v>20.195484458763701</v>
      </c>
      <c r="AF1808" s="11">
        <v>26.8033269816424</v>
      </c>
      <c r="AG1808" s="12">
        <v>32.472852276424199</v>
      </c>
      <c r="AH1808" s="10" t="s">
        <v>8</v>
      </c>
      <c r="AI1808" s="11">
        <f t="shared" si="372"/>
        <v>27.160493827160497</v>
      </c>
      <c r="AJ1808" s="11">
        <f t="shared" si="373"/>
        <v>18.518518518518519</v>
      </c>
      <c r="AK1808" s="11">
        <f t="shared" si="374"/>
        <v>0.17948717948717946</v>
      </c>
      <c r="AL1808" s="11">
        <f t="shared" si="375"/>
        <v>3</v>
      </c>
      <c r="AM1808" s="11">
        <f t="shared" si="376"/>
        <v>2.3157894736842106</v>
      </c>
      <c r="AN1808" s="3">
        <f t="shared" si="366"/>
        <v>0.3728813559322034</v>
      </c>
      <c r="AO1808" s="3" t="str">
        <f t="shared" si="367"/>
        <v>n/a</v>
      </c>
      <c r="AP1808" s="3" t="s">
        <v>8</v>
      </c>
      <c r="AQ1808" s="124"/>
      <c r="AR1808" s="4"/>
      <c r="AS1808" s="3"/>
      <c r="AT1808" s="4"/>
    </row>
    <row r="1809" spans="1:46" s="28" customFormat="1" ht="15" customHeight="1">
      <c r="A1809" s="11">
        <v>37.01</v>
      </c>
      <c r="B1809" s="32">
        <v>959</v>
      </c>
      <c r="C1809" s="17">
        <v>3.6274999999999999</v>
      </c>
      <c r="D1809" s="17">
        <v>-2.73583</v>
      </c>
      <c r="E1809" s="40" t="s">
        <v>48</v>
      </c>
      <c r="F1809" s="18">
        <v>-9.9</v>
      </c>
      <c r="G1809" s="17">
        <v>-9.1999999999999993</v>
      </c>
      <c r="H1809" s="17">
        <v>-5.7</v>
      </c>
      <c r="I1809" s="17">
        <v>-3.5</v>
      </c>
      <c r="J1809" s="17">
        <v>-2.2000000000000002</v>
      </c>
      <c r="K1809" s="30">
        <v>0.2</v>
      </c>
      <c r="L1809" s="10">
        <f t="shared" si="364"/>
        <v>-5.7</v>
      </c>
      <c r="M1809" s="52" t="str">
        <f t="shared" si="365"/>
        <v>low latitude</v>
      </c>
      <c r="N1809" s="83" t="s">
        <v>8</v>
      </c>
      <c r="O1809" s="34" t="s">
        <v>8</v>
      </c>
      <c r="P1809" s="34" t="s">
        <v>8</v>
      </c>
      <c r="Q1809" s="34" t="s">
        <v>8</v>
      </c>
      <c r="R1809" s="34" t="s">
        <v>8</v>
      </c>
      <c r="S1809" s="42" t="s">
        <v>8</v>
      </c>
      <c r="T1809" s="10">
        <v>0.22</v>
      </c>
      <c r="U1809" s="11">
        <v>0.05</v>
      </c>
      <c r="V1809" s="11">
        <v>0.06</v>
      </c>
      <c r="W1809" s="11">
        <v>0.02</v>
      </c>
      <c r="X1809" s="11">
        <v>0.59</v>
      </c>
      <c r="Y1809" s="12">
        <v>0.05</v>
      </c>
      <c r="Z1809" s="10">
        <f t="shared" si="368"/>
        <v>0.72222222222222232</v>
      </c>
      <c r="AA1809" s="11">
        <f t="shared" si="369"/>
        <v>-0.33579210192319314</v>
      </c>
      <c r="AB1809" s="11">
        <f t="shared" si="363"/>
        <v>-0.14132915279646924</v>
      </c>
      <c r="AC1809" s="11">
        <f t="shared" si="370"/>
        <v>24.23403312018446</v>
      </c>
      <c r="AD1809" s="9">
        <f t="shared" si="371"/>
        <v>28.933085948721505</v>
      </c>
      <c r="AE1809" s="10">
        <v>22.3743720773993</v>
      </c>
      <c r="AF1809" s="11">
        <v>29.001502638350601</v>
      </c>
      <c r="AG1809" s="12">
        <v>35.081015301736102</v>
      </c>
      <c r="AH1809" s="10" t="s">
        <v>8</v>
      </c>
      <c r="AI1809" s="11">
        <f t="shared" si="372"/>
        <v>27.160493827160497</v>
      </c>
      <c r="AJ1809" s="11">
        <f t="shared" si="373"/>
        <v>18.518518518518519</v>
      </c>
      <c r="AK1809" s="11">
        <f t="shared" si="374"/>
        <v>0.16883116883116883</v>
      </c>
      <c r="AL1809" s="11">
        <f t="shared" si="375"/>
        <v>3</v>
      </c>
      <c r="AM1809" s="11">
        <f t="shared" si="376"/>
        <v>2.3888888888888888</v>
      </c>
      <c r="AN1809" s="3">
        <f t="shared" si="366"/>
        <v>0.3728813559322034</v>
      </c>
      <c r="AO1809" s="3" t="str">
        <f t="shared" si="367"/>
        <v>n/a</v>
      </c>
      <c r="AP1809" s="3" t="s">
        <v>8</v>
      </c>
      <c r="AQ1809" s="124"/>
      <c r="AR1809" s="4"/>
      <c r="AS1809" s="3"/>
      <c r="AT1809" s="4"/>
    </row>
    <row r="1810" spans="1:46" s="28" customFormat="1" ht="15" customHeight="1">
      <c r="A1810" s="11">
        <v>37.15</v>
      </c>
      <c r="B1810" s="32">
        <v>959</v>
      </c>
      <c r="C1810" s="17">
        <v>3.6274999999999999</v>
      </c>
      <c r="D1810" s="17">
        <v>-2.73583</v>
      </c>
      <c r="E1810" s="40" t="s">
        <v>48</v>
      </c>
      <c r="F1810" s="18">
        <v>-9.9</v>
      </c>
      <c r="G1810" s="17">
        <v>-9.1999999999999993</v>
      </c>
      <c r="H1810" s="17">
        <v>-5.7</v>
      </c>
      <c r="I1810" s="17">
        <v>-3.5</v>
      </c>
      <c r="J1810" s="17">
        <v>-2.2000000000000002</v>
      </c>
      <c r="K1810" s="30">
        <v>0.2</v>
      </c>
      <c r="L1810" s="10">
        <f t="shared" si="364"/>
        <v>-5.7</v>
      </c>
      <c r="M1810" s="52" t="str">
        <f t="shared" si="365"/>
        <v>low latitude</v>
      </c>
      <c r="N1810" s="83" t="s">
        <v>8</v>
      </c>
      <c r="O1810" s="34" t="s">
        <v>8</v>
      </c>
      <c r="P1810" s="34" t="s">
        <v>8</v>
      </c>
      <c r="Q1810" s="34" t="s">
        <v>8</v>
      </c>
      <c r="R1810" s="34" t="s">
        <v>8</v>
      </c>
      <c r="S1810" s="42" t="s">
        <v>8</v>
      </c>
      <c r="T1810" s="10">
        <v>0.21</v>
      </c>
      <c r="U1810" s="11">
        <v>0.05</v>
      </c>
      <c r="V1810" s="11">
        <v>0.06</v>
      </c>
      <c r="W1810" s="11">
        <v>0.02</v>
      </c>
      <c r="X1810" s="11">
        <v>0.59</v>
      </c>
      <c r="Y1810" s="12">
        <v>0.05</v>
      </c>
      <c r="Z1810" s="10">
        <f t="shared" si="368"/>
        <v>0.72222222222222232</v>
      </c>
      <c r="AA1810" s="11">
        <f t="shared" si="369"/>
        <v>-0.33579210192319314</v>
      </c>
      <c r="AB1810" s="11">
        <f t="shared" si="363"/>
        <v>-0.14132915279646924</v>
      </c>
      <c r="AC1810" s="11">
        <f t="shared" si="370"/>
        <v>24.23403312018446</v>
      </c>
      <c r="AD1810" s="9">
        <f t="shared" si="371"/>
        <v>28.933085948721505</v>
      </c>
      <c r="AE1810" s="10">
        <v>22.350836621249901</v>
      </c>
      <c r="AF1810" s="11">
        <v>29.018715897725201</v>
      </c>
      <c r="AG1810" s="12">
        <v>35.074709874821998</v>
      </c>
      <c r="AH1810" s="10" t="s">
        <v>8</v>
      </c>
      <c r="AI1810" s="11">
        <f t="shared" si="372"/>
        <v>26.25</v>
      </c>
      <c r="AJ1810" s="11">
        <f t="shared" si="373"/>
        <v>19.230769230769234</v>
      </c>
      <c r="AK1810" s="11">
        <f t="shared" si="374"/>
        <v>0.16883116883116883</v>
      </c>
      <c r="AL1810" s="11">
        <f t="shared" si="375"/>
        <v>3</v>
      </c>
      <c r="AM1810" s="11">
        <f t="shared" si="376"/>
        <v>2.3888888888888888</v>
      </c>
      <c r="AN1810" s="3">
        <f t="shared" si="366"/>
        <v>0.3559322033898305</v>
      </c>
      <c r="AO1810" s="3" t="str">
        <f t="shared" si="367"/>
        <v>n/a</v>
      </c>
      <c r="AP1810" s="3" t="s">
        <v>8</v>
      </c>
      <c r="AQ1810" s="124"/>
      <c r="AR1810" s="4"/>
      <c r="AS1810" s="3"/>
      <c r="AT1810" s="4"/>
    </row>
    <row r="1811" spans="1:46" s="28" customFormat="1" ht="15" customHeight="1">
      <c r="A1811" s="11">
        <v>37.46</v>
      </c>
      <c r="B1811" s="32">
        <v>959</v>
      </c>
      <c r="C1811" s="17">
        <v>3.6274999999999999</v>
      </c>
      <c r="D1811" s="17">
        <v>-2.73583</v>
      </c>
      <c r="E1811" s="40" t="s">
        <v>48</v>
      </c>
      <c r="F1811" s="18">
        <v>-9.9</v>
      </c>
      <c r="G1811" s="17">
        <v>-9.1999999999999993</v>
      </c>
      <c r="H1811" s="17">
        <v>-5.7</v>
      </c>
      <c r="I1811" s="17">
        <v>-3.5</v>
      </c>
      <c r="J1811" s="17">
        <v>-2.2000000000000002</v>
      </c>
      <c r="K1811" s="30">
        <v>0.2</v>
      </c>
      <c r="L1811" s="10">
        <f t="shared" si="364"/>
        <v>-5.7</v>
      </c>
      <c r="M1811" s="52" t="str">
        <f t="shared" si="365"/>
        <v>low latitude</v>
      </c>
      <c r="N1811" s="83" t="s">
        <v>8</v>
      </c>
      <c r="O1811" s="34" t="s">
        <v>8</v>
      </c>
      <c r="P1811" s="34" t="s">
        <v>8</v>
      </c>
      <c r="Q1811" s="34" t="s">
        <v>8</v>
      </c>
      <c r="R1811" s="34" t="s">
        <v>8</v>
      </c>
      <c r="S1811" s="42" t="s">
        <v>8</v>
      </c>
      <c r="T1811" s="10">
        <v>0.21</v>
      </c>
      <c r="U1811" s="11">
        <v>0.05</v>
      </c>
      <c r="V1811" s="11">
        <v>0.06</v>
      </c>
      <c r="W1811" s="11">
        <v>0.02</v>
      </c>
      <c r="X1811" s="11">
        <v>0.61</v>
      </c>
      <c r="Y1811" s="12">
        <v>0.04</v>
      </c>
      <c r="Z1811" s="10">
        <f t="shared" si="368"/>
        <v>0.70588235294117641</v>
      </c>
      <c r="AA1811" s="11">
        <f t="shared" si="369"/>
        <v>-0.33579210192319314</v>
      </c>
      <c r="AB1811" s="11">
        <f t="shared" si="363"/>
        <v>-0.15126767533064914</v>
      </c>
      <c r="AC1811" s="11">
        <f t="shared" si="370"/>
        <v>24.23403312018446</v>
      </c>
      <c r="AD1811" s="9">
        <f t="shared" si="371"/>
        <v>28.253291007383602</v>
      </c>
      <c r="AE1811" s="10">
        <v>21.532102516158101</v>
      </c>
      <c r="AF1811" s="11">
        <v>28.071777719642199</v>
      </c>
      <c r="AG1811" s="12">
        <v>33.957775679711702</v>
      </c>
      <c r="AH1811" s="10" t="s">
        <v>8</v>
      </c>
      <c r="AI1811" s="11">
        <f t="shared" si="372"/>
        <v>25.609756097560975</v>
      </c>
      <c r="AJ1811" s="11">
        <f t="shared" si="373"/>
        <v>16</v>
      </c>
      <c r="AK1811" s="11">
        <f t="shared" si="374"/>
        <v>0.16666666666666666</v>
      </c>
      <c r="AL1811" s="11">
        <f t="shared" si="375"/>
        <v>3</v>
      </c>
      <c r="AM1811" s="11">
        <f t="shared" si="376"/>
        <v>2.2941176470588234</v>
      </c>
      <c r="AN1811" s="3">
        <f t="shared" si="366"/>
        <v>0.34426229508196721</v>
      </c>
      <c r="AO1811" s="3" t="str">
        <f t="shared" si="367"/>
        <v>n/a</v>
      </c>
      <c r="AP1811" s="3" t="s">
        <v>8</v>
      </c>
      <c r="AQ1811" s="124"/>
      <c r="AR1811" s="4"/>
      <c r="AS1811" s="3"/>
      <c r="AT1811" s="4"/>
    </row>
    <row r="1812" spans="1:46" s="28" customFormat="1" ht="15" customHeight="1">
      <c r="A1812" s="11">
        <v>37.6</v>
      </c>
      <c r="B1812" s="32">
        <v>959</v>
      </c>
      <c r="C1812" s="17">
        <v>3.6274999999999999</v>
      </c>
      <c r="D1812" s="17">
        <v>-2.73583</v>
      </c>
      <c r="E1812" s="40" t="s">
        <v>48</v>
      </c>
      <c r="F1812" s="18">
        <v>-9.9</v>
      </c>
      <c r="G1812" s="17">
        <v>-9.1999999999999993</v>
      </c>
      <c r="H1812" s="17">
        <v>-5.7</v>
      </c>
      <c r="I1812" s="17">
        <v>-3.5</v>
      </c>
      <c r="J1812" s="17">
        <v>-2.2000000000000002</v>
      </c>
      <c r="K1812" s="30">
        <v>0.2</v>
      </c>
      <c r="L1812" s="10">
        <f t="shared" si="364"/>
        <v>-5.7</v>
      </c>
      <c r="M1812" s="52" t="str">
        <f t="shared" si="365"/>
        <v>low latitude</v>
      </c>
      <c r="N1812" s="83" t="s">
        <v>8</v>
      </c>
      <c r="O1812" s="34" t="s">
        <v>8</v>
      </c>
      <c r="P1812" s="34" t="s">
        <v>8</v>
      </c>
      <c r="Q1812" s="34" t="s">
        <v>8</v>
      </c>
      <c r="R1812" s="34" t="s">
        <v>8</v>
      </c>
      <c r="S1812" s="42" t="s">
        <v>8</v>
      </c>
      <c r="T1812" s="10">
        <v>0.21</v>
      </c>
      <c r="U1812" s="11">
        <v>0.05</v>
      </c>
      <c r="V1812" s="11">
        <v>7.0000000000000007E-2</v>
      </c>
      <c r="W1812" s="11">
        <v>0.02</v>
      </c>
      <c r="X1812" s="11">
        <v>0.6</v>
      </c>
      <c r="Y1812" s="12">
        <v>0.05</v>
      </c>
      <c r="Z1812" s="10">
        <f t="shared" si="368"/>
        <v>0.73684210526315796</v>
      </c>
      <c r="AA1812" s="11">
        <f t="shared" si="369"/>
        <v>-0.3010299956639812</v>
      </c>
      <c r="AB1812" s="11">
        <f t="shared" si="363"/>
        <v>-0.13262556527459091</v>
      </c>
      <c r="AC1812" s="11">
        <f t="shared" si="370"/>
        <v>26.580475292681268</v>
      </c>
      <c r="AD1812" s="9">
        <f t="shared" si="371"/>
        <v>29.528411335217982</v>
      </c>
      <c r="AE1812" s="10">
        <v>23.173029974496298</v>
      </c>
      <c r="AF1812" s="11">
        <v>29.844052709289699</v>
      </c>
      <c r="AG1812" s="12">
        <v>35.976605600878102</v>
      </c>
      <c r="AH1812" s="10" t="s">
        <v>8</v>
      </c>
      <c r="AI1812" s="11">
        <f t="shared" si="372"/>
        <v>25.925925925925924</v>
      </c>
      <c r="AJ1812" s="11">
        <f t="shared" si="373"/>
        <v>19.230769230769234</v>
      </c>
      <c r="AK1812" s="11">
        <f t="shared" si="374"/>
        <v>0.17721518987341772</v>
      </c>
      <c r="AL1812" s="11">
        <f t="shared" si="375"/>
        <v>3.5000000000000004</v>
      </c>
      <c r="AM1812" s="11">
        <f t="shared" si="376"/>
        <v>2.3684210526315788</v>
      </c>
      <c r="AN1812" s="3">
        <f t="shared" si="366"/>
        <v>0.35</v>
      </c>
      <c r="AO1812" s="3" t="str">
        <f t="shared" si="367"/>
        <v>n/a</v>
      </c>
      <c r="AP1812" s="3" t="s">
        <v>8</v>
      </c>
      <c r="AQ1812" s="124"/>
      <c r="AR1812" s="4"/>
      <c r="AS1812" s="3"/>
      <c r="AT1812" s="4"/>
    </row>
    <row r="1813" spans="1:46" s="28" customFormat="1" ht="15" customHeight="1">
      <c r="A1813" s="11">
        <v>37.909999999999997</v>
      </c>
      <c r="B1813" s="32">
        <v>959</v>
      </c>
      <c r="C1813" s="17">
        <v>3.6274999999999999</v>
      </c>
      <c r="D1813" s="17">
        <v>-2.73583</v>
      </c>
      <c r="E1813" s="40" t="s">
        <v>48</v>
      </c>
      <c r="F1813" s="18">
        <v>-9.9</v>
      </c>
      <c r="G1813" s="17">
        <v>-9.1999999999999993</v>
      </c>
      <c r="H1813" s="17">
        <v>-5.7</v>
      </c>
      <c r="I1813" s="17">
        <v>-3.5</v>
      </c>
      <c r="J1813" s="17">
        <v>-2.2000000000000002</v>
      </c>
      <c r="K1813" s="30">
        <v>0.2</v>
      </c>
      <c r="L1813" s="10">
        <f t="shared" si="364"/>
        <v>-5.7</v>
      </c>
      <c r="M1813" s="52" t="str">
        <f t="shared" si="365"/>
        <v>low latitude</v>
      </c>
      <c r="N1813" s="83" t="s">
        <v>8</v>
      </c>
      <c r="O1813" s="34" t="s">
        <v>8</v>
      </c>
      <c r="P1813" s="34" t="s">
        <v>8</v>
      </c>
      <c r="Q1813" s="34" t="s">
        <v>8</v>
      </c>
      <c r="R1813" s="34" t="s">
        <v>8</v>
      </c>
      <c r="S1813" s="42" t="s">
        <v>8</v>
      </c>
      <c r="T1813" s="10">
        <v>0.21</v>
      </c>
      <c r="U1813" s="11">
        <v>0.05</v>
      </c>
      <c r="V1813" s="11">
        <v>0.06</v>
      </c>
      <c r="W1813" s="11">
        <v>0.02</v>
      </c>
      <c r="X1813" s="11">
        <v>0.61</v>
      </c>
      <c r="Y1813" s="12">
        <v>0.05</v>
      </c>
      <c r="Z1813" s="10">
        <f t="shared" si="368"/>
        <v>0.72222222222222232</v>
      </c>
      <c r="AA1813" s="11">
        <f t="shared" si="369"/>
        <v>-0.33579210192319314</v>
      </c>
      <c r="AB1813" s="11">
        <f t="shared" si="363"/>
        <v>-0.14132915279646924</v>
      </c>
      <c r="AC1813" s="11">
        <f t="shared" si="370"/>
        <v>24.23403312018446</v>
      </c>
      <c r="AD1813" s="9">
        <f t="shared" si="371"/>
        <v>28.933085948721505</v>
      </c>
      <c r="AE1813" s="10">
        <v>22.361930669756202</v>
      </c>
      <c r="AF1813" s="11">
        <v>29.005472918225401</v>
      </c>
      <c r="AG1813" s="12">
        <v>35.016811003408698</v>
      </c>
      <c r="AH1813" s="10" t="s">
        <v>8</v>
      </c>
      <c r="AI1813" s="11">
        <f t="shared" si="372"/>
        <v>25.609756097560975</v>
      </c>
      <c r="AJ1813" s="11">
        <f t="shared" si="373"/>
        <v>19.230769230769234</v>
      </c>
      <c r="AK1813" s="11">
        <f t="shared" si="374"/>
        <v>0.16455696202531644</v>
      </c>
      <c r="AL1813" s="11">
        <f t="shared" si="375"/>
        <v>3</v>
      </c>
      <c r="AM1813" s="11">
        <f t="shared" si="376"/>
        <v>2.3888888888888888</v>
      </c>
      <c r="AN1813" s="3">
        <f t="shared" si="366"/>
        <v>0.34426229508196721</v>
      </c>
      <c r="AO1813" s="3" t="str">
        <f t="shared" si="367"/>
        <v>n/a</v>
      </c>
      <c r="AP1813" s="3" t="s">
        <v>8</v>
      </c>
      <c r="AQ1813" s="124"/>
      <c r="AR1813" s="4"/>
      <c r="AS1813" s="3"/>
      <c r="AT1813" s="4"/>
    </row>
    <row r="1814" spans="1:46" s="28" customFormat="1" ht="15" customHeight="1">
      <c r="A1814" s="11">
        <v>38.36</v>
      </c>
      <c r="B1814" s="32">
        <v>959</v>
      </c>
      <c r="C1814" s="17">
        <v>3.6274999999999999</v>
      </c>
      <c r="D1814" s="17">
        <v>-2.73583</v>
      </c>
      <c r="E1814" s="40" t="s">
        <v>48</v>
      </c>
      <c r="F1814" s="18">
        <v>-9.9</v>
      </c>
      <c r="G1814" s="17">
        <v>-9.1999999999999993</v>
      </c>
      <c r="H1814" s="17">
        <v>-5.7</v>
      </c>
      <c r="I1814" s="17">
        <v>-3.5</v>
      </c>
      <c r="J1814" s="17">
        <v>-2.2000000000000002</v>
      </c>
      <c r="K1814" s="30">
        <v>0.2</v>
      </c>
      <c r="L1814" s="10">
        <f t="shared" si="364"/>
        <v>-5.7</v>
      </c>
      <c r="M1814" s="52" t="str">
        <f t="shared" si="365"/>
        <v>low latitude</v>
      </c>
      <c r="N1814" s="83" t="s">
        <v>8</v>
      </c>
      <c r="O1814" s="34" t="s">
        <v>8</v>
      </c>
      <c r="P1814" s="34" t="s">
        <v>8</v>
      </c>
      <c r="Q1814" s="34" t="s">
        <v>8</v>
      </c>
      <c r="R1814" s="34" t="s">
        <v>8</v>
      </c>
      <c r="S1814" s="42" t="s">
        <v>8</v>
      </c>
      <c r="T1814" s="10">
        <v>0.2</v>
      </c>
      <c r="U1814" s="11">
        <v>0.06</v>
      </c>
      <c r="V1814" s="11">
        <v>7.0000000000000007E-2</v>
      </c>
      <c r="W1814" s="11">
        <v>0.02</v>
      </c>
      <c r="X1814" s="11">
        <v>0.61</v>
      </c>
      <c r="Y1814" s="12">
        <v>0.05</v>
      </c>
      <c r="Z1814" s="10">
        <f t="shared" si="368"/>
        <v>0.70000000000000007</v>
      </c>
      <c r="AA1814" s="11">
        <f t="shared" si="369"/>
        <v>-0.33099321904142437</v>
      </c>
      <c r="AB1814" s="11">
        <f t="shared" si="363"/>
        <v>-0.15490195998574313</v>
      </c>
      <c r="AC1814" s="11">
        <f t="shared" si="370"/>
        <v>24.557957714703853</v>
      </c>
      <c r="AD1814" s="9">
        <f t="shared" si="371"/>
        <v>28.004705936975171</v>
      </c>
      <c r="AE1814" s="10">
        <v>21.1103878318753</v>
      </c>
      <c r="AF1814" s="11">
        <v>27.697985964112</v>
      </c>
      <c r="AG1814" s="12">
        <v>33.566306015425702</v>
      </c>
      <c r="AH1814" s="10" t="s">
        <v>8</v>
      </c>
      <c r="AI1814" s="11">
        <f t="shared" si="372"/>
        <v>24.691358024691358</v>
      </c>
      <c r="AJ1814" s="11">
        <f t="shared" si="373"/>
        <v>20</v>
      </c>
      <c r="AK1814" s="11">
        <f t="shared" si="374"/>
        <v>0.18518518518518517</v>
      </c>
      <c r="AL1814" s="11">
        <f t="shared" si="375"/>
        <v>3.5000000000000004</v>
      </c>
      <c r="AM1814" s="11">
        <f t="shared" si="376"/>
        <v>2.2999999999999998</v>
      </c>
      <c r="AN1814" s="3">
        <f t="shared" si="366"/>
        <v>0.32786885245901642</v>
      </c>
      <c r="AO1814" s="3" t="str">
        <f t="shared" si="367"/>
        <v>n/a</v>
      </c>
      <c r="AP1814" s="3" t="s">
        <v>8</v>
      </c>
      <c r="AQ1814" s="124"/>
      <c r="AR1814" s="4"/>
      <c r="AS1814" s="3"/>
      <c r="AT1814" s="4"/>
    </row>
    <row r="1815" spans="1:46" ht="15" customHeight="1">
      <c r="A1815" s="11">
        <v>38.78</v>
      </c>
      <c r="B1815" s="32">
        <v>959</v>
      </c>
      <c r="C1815" s="17">
        <v>3.6274999999999999</v>
      </c>
      <c r="D1815" s="17">
        <v>-2.73583</v>
      </c>
      <c r="E1815" s="40" t="s">
        <v>48</v>
      </c>
      <c r="F1815" s="18">
        <v>-9.9</v>
      </c>
      <c r="G1815" s="17">
        <v>-9.1999999999999993</v>
      </c>
      <c r="H1815" s="17">
        <v>-5.7</v>
      </c>
      <c r="I1815" s="17">
        <v>-3.5</v>
      </c>
      <c r="J1815" s="17">
        <v>-2.2000000000000002</v>
      </c>
      <c r="K1815" s="30">
        <v>0.2</v>
      </c>
      <c r="L1815" s="10">
        <f t="shared" si="364"/>
        <v>-5.7</v>
      </c>
      <c r="M1815" s="52" t="str">
        <f t="shared" si="365"/>
        <v>low latitude</v>
      </c>
      <c r="N1815" s="83" t="s">
        <v>8</v>
      </c>
      <c r="O1815" s="34" t="s">
        <v>8</v>
      </c>
      <c r="P1815" s="34" t="s">
        <v>8</v>
      </c>
      <c r="Q1815" s="34" t="s">
        <v>8</v>
      </c>
      <c r="R1815" s="34" t="s">
        <v>8</v>
      </c>
      <c r="S1815" s="42" t="s">
        <v>8</v>
      </c>
      <c r="T1815" s="10">
        <v>0.2</v>
      </c>
      <c r="U1815" s="11">
        <v>0.06</v>
      </c>
      <c r="V1815" s="11">
        <v>7.0000000000000007E-2</v>
      </c>
      <c r="W1815" s="11">
        <v>0.02</v>
      </c>
      <c r="X1815" s="11">
        <v>0.6</v>
      </c>
      <c r="Y1815" s="12">
        <v>0.05</v>
      </c>
      <c r="Z1815" s="10">
        <f t="shared" si="368"/>
        <v>0.70000000000000007</v>
      </c>
      <c r="AA1815" s="11">
        <f t="shared" si="369"/>
        <v>-0.33099321904142437</v>
      </c>
      <c r="AB1815" s="11">
        <f t="shared" si="363"/>
        <v>-0.15490195998574313</v>
      </c>
      <c r="AC1815" s="11">
        <f t="shared" si="370"/>
        <v>24.557957714703853</v>
      </c>
      <c r="AD1815" s="9">
        <f t="shared" si="371"/>
        <v>28.004705936975171</v>
      </c>
      <c r="AE1815" s="10">
        <v>21.042349464362701</v>
      </c>
      <c r="AF1815" s="11">
        <v>27.707903401641499</v>
      </c>
      <c r="AG1815" s="12">
        <v>33.552048949712301</v>
      </c>
      <c r="AH1815" s="10" t="s">
        <v>8</v>
      </c>
      <c r="AI1815" s="11">
        <f t="shared" si="372"/>
        <v>25</v>
      </c>
      <c r="AJ1815" s="11">
        <f t="shared" si="373"/>
        <v>20</v>
      </c>
      <c r="AK1815" s="11">
        <f t="shared" si="374"/>
        <v>0.18749999999999997</v>
      </c>
      <c r="AL1815" s="11">
        <f t="shared" si="375"/>
        <v>3.5000000000000004</v>
      </c>
      <c r="AM1815" s="11">
        <f t="shared" si="376"/>
        <v>2.2999999999999998</v>
      </c>
      <c r="AN1815" s="3">
        <f t="shared" si="366"/>
        <v>0.33333333333333337</v>
      </c>
      <c r="AO1815" s="3" t="str">
        <f t="shared" si="367"/>
        <v>n/a</v>
      </c>
      <c r="AP1815" s="3" t="s">
        <v>8</v>
      </c>
      <c r="AQ1815" s="124"/>
      <c r="AR1815" s="4"/>
      <c r="AS1815" s="3"/>
    </row>
    <row r="1816" spans="1:46" ht="15" customHeight="1">
      <c r="A1816" s="11">
        <v>38.9</v>
      </c>
      <c r="B1816" s="32">
        <v>959</v>
      </c>
      <c r="C1816" s="17">
        <v>3.6274999999999999</v>
      </c>
      <c r="D1816" s="17">
        <v>-2.73583</v>
      </c>
      <c r="E1816" s="40" t="s">
        <v>48</v>
      </c>
      <c r="F1816" s="18">
        <v>-9.9</v>
      </c>
      <c r="G1816" s="17">
        <v>-9.1999999999999993</v>
      </c>
      <c r="H1816" s="17">
        <v>-5.7</v>
      </c>
      <c r="I1816" s="17">
        <v>-3.5</v>
      </c>
      <c r="J1816" s="17">
        <v>-2.2000000000000002</v>
      </c>
      <c r="K1816" s="30">
        <v>0.2</v>
      </c>
      <c r="L1816" s="10">
        <f t="shared" si="364"/>
        <v>-5.7</v>
      </c>
      <c r="M1816" s="52" t="str">
        <f t="shared" si="365"/>
        <v>low latitude</v>
      </c>
      <c r="N1816" s="83" t="s">
        <v>8</v>
      </c>
      <c r="O1816" s="34" t="s">
        <v>8</v>
      </c>
      <c r="P1816" s="34" t="s">
        <v>8</v>
      </c>
      <c r="Q1816" s="34" t="s">
        <v>8</v>
      </c>
      <c r="R1816" s="34" t="s">
        <v>8</v>
      </c>
      <c r="S1816" s="42" t="s">
        <v>8</v>
      </c>
      <c r="T1816" s="10">
        <v>0.19</v>
      </c>
      <c r="U1816" s="11">
        <v>0.05</v>
      </c>
      <c r="V1816" s="11">
        <v>0.06</v>
      </c>
      <c r="W1816" s="11">
        <v>0.02</v>
      </c>
      <c r="X1816" s="11">
        <v>0.63</v>
      </c>
      <c r="Y1816" s="12">
        <v>0.05</v>
      </c>
      <c r="Z1816" s="10">
        <f t="shared" si="368"/>
        <v>0.72222222222222232</v>
      </c>
      <c r="AA1816" s="11">
        <f t="shared" si="369"/>
        <v>-0.33579210192319314</v>
      </c>
      <c r="AB1816" s="11">
        <f t="shared" si="363"/>
        <v>-0.14132915279646924</v>
      </c>
      <c r="AC1816" s="11">
        <f t="shared" si="370"/>
        <v>24.23403312018446</v>
      </c>
      <c r="AD1816" s="9">
        <f t="shared" si="371"/>
        <v>28.933085948721505</v>
      </c>
      <c r="AE1816" s="10">
        <v>22.364668587533501</v>
      </c>
      <c r="AF1816" s="11">
        <v>28.972213383876799</v>
      </c>
      <c r="AG1816" s="12">
        <v>34.970363410448599</v>
      </c>
      <c r="AH1816" s="10" t="s">
        <v>8</v>
      </c>
      <c r="AI1816" s="11">
        <f t="shared" si="372"/>
        <v>23.170731707317071</v>
      </c>
      <c r="AJ1816" s="11">
        <f t="shared" si="373"/>
        <v>20.833333333333336</v>
      </c>
      <c r="AK1816" s="11">
        <f t="shared" si="374"/>
        <v>0.16049382716049382</v>
      </c>
      <c r="AL1816" s="11">
        <f t="shared" si="375"/>
        <v>3</v>
      </c>
      <c r="AM1816" s="11">
        <f t="shared" si="376"/>
        <v>2.3888888888888888</v>
      </c>
      <c r="AN1816" s="3">
        <f t="shared" si="366"/>
        <v>0.30158730158730157</v>
      </c>
      <c r="AO1816" s="3" t="str">
        <f t="shared" si="367"/>
        <v>n/a</v>
      </c>
      <c r="AP1816" s="3" t="s">
        <v>8</v>
      </c>
      <c r="AQ1816" s="124"/>
      <c r="AR1816" s="4"/>
      <c r="AS1816" s="3"/>
    </row>
    <row r="1817" spans="1:46" ht="15" customHeight="1">
      <c r="A1817" s="11">
        <v>39.01</v>
      </c>
      <c r="B1817" s="32">
        <v>959</v>
      </c>
      <c r="C1817" s="17">
        <v>3.6274999999999999</v>
      </c>
      <c r="D1817" s="17">
        <v>-2.73583</v>
      </c>
      <c r="E1817" s="40" t="s">
        <v>48</v>
      </c>
      <c r="F1817" s="18">
        <v>-9.9</v>
      </c>
      <c r="G1817" s="17">
        <v>-9.1999999999999993</v>
      </c>
      <c r="H1817" s="17">
        <v>-5.7</v>
      </c>
      <c r="I1817" s="17">
        <v>-3.5</v>
      </c>
      <c r="J1817" s="17">
        <v>-2.2000000000000002</v>
      </c>
      <c r="K1817" s="30">
        <v>0.2</v>
      </c>
      <c r="L1817" s="10">
        <f t="shared" si="364"/>
        <v>-5.7</v>
      </c>
      <c r="M1817" s="52" t="str">
        <f t="shared" si="365"/>
        <v>low latitude</v>
      </c>
      <c r="N1817" s="83" t="s">
        <v>8</v>
      </c>
      <c r="O1817" s="34" t="s">
        <v>8</v>
      </c>
      <c r="P1817" s="34" t="s">
        <v>8</v>
      </c>
      <c r="Q1817" s="34" t="s">
        <v>8</v>
      </c>
      <c r="R1817" s="34" t="s">
        <v>8</v>
      </c>
      <c r="S1817" s="42" t="s">
        <v>8</v>
      </c>
      <c r="T1817" s="10">
        <v>0.18</v>
      </c>
      <c r="U1817" s="11">
        <v>0.05</v>
      </c>
      <c r="V1817" s="11">
        <v>0.06</v>
      </c>
      <c r="W1817" s="11">
        <v>0.02</v>
      </c>
      <c r="X1817" s="11">
        <v>0.63</v>
      </c>
      <c r="Y1817" s="12">
        <v>0.06</v>
      </c>
      <c r="Z1817" s="10">
        <f t="shared" si="368"/>
        <v>0.73684210526315796</v>
      </c>
      <c r="AA1817" s="11">
        <f t="shared" si="369"/>
        <v>-0.33579210192319314</v>
      </c>
      <c r="AB1817" s="11">
        <f t="shared" si="363"/>
        <v>-0.13262556527459091</v>
      </c>
      <c r="AC1817" s="11">
        <f t="shared" si="370"/>
        <v>24.23403312018446</v>
      </c>
      <c r="AD1817" s="9">
        <f t="shared" si="371"/>
        <v>29.528411335217982</v>
      </c>
      <c r="AE1817" s="10">
        <v>23.132484697156901</v>
      </c>
      <c r="AF1817" s="11">
        <v>29.8544556508505</v>
      </c>
      <c r="AG1817" s="12">
        <v>36.0200589050121</v>
      </c>
      <c r="AH1817" s="10" t="s">
        <v>8</v>
      </c>
      <c r="AI1817" s="11">
        <f t="shared" si="372"/>
        <v>22.222222222222221</v>
      </c>
      <c r="AJ1817" s="11">
        <f t="shared" si="373"/>
        <v>25</v>
      </c>
      <c r="AK1817" s="11">
        <f t="shared" si="374"/>
        <v>0.15853658536585366</v>
      </c>
      <c r="AL1817" s="11">
        <f t="shared" si="375"/>
        <v>3</v>
      </c>
      <c r="AM1817" s="11">
        <f t="shared" si="376"/>
        <v>2.4736842105263155</v>
      </c>
      <c r="AN1817" s="3">
        <f t="shared" si="366"/>
        <v>0.2857142857142857</v>
      </c>
      <c r="AO1817" s="3" t="str">
        <f t="shared" si="367"/>
        <v>n/a</v>
      </c>
      <c r="AP1817" s="3" t="s">
        <v>8</v>
      </c>
      <c r="AQ1817" s="124"/>
      <c r="AR1817" s="4"/>
      <c r="AS1817" s="3"/>
    </row>
    <row r="1818" spans="1:46" ht="15" customHeight="1">
      <c r="A1818" s="11">
        <v>39.24</v>
      </c>
      <c r="B1818" s="32">
        <v>959</v>
      </c>
      <c r="C1818" s="17">
        <v>3.6274999999999999</v>
      </c>
      <c r="D1818" s="17">
        <v>-2.73583</v>
      </c>
      <c r="E1818" s="40" t="s">
        <v>48</v>
      </c>
      <c r="F1818" s="18">
        <v>-9.9</v>
      </c>
      <c r="G1818" s="17">
        <v>-9.1999999999999993</v>
      </c>
      <c r="H1818" s="17">
        <v>-5.7</v>
      </c>
      <c r="I1818" s="17">
        <v>-3.5</v>
      </c>
      <c r="J1818" s="17">
        <v>-2.2000000000000002</v>
      </c>
      <c r="K1818" s="30">
        <v>0.2</v>
      </c>
      <c r="L1818" s="10">
        <f t="shared" si="364"/>
        <v>-5.7</v>
      </c>
      <c r="M1818" s="52" t="str">
        <f t="shared" si="365"/>
        <v>low latitude</v>
      </c>
      <c r="N1818" s="83" t="s">
        <v>8</v>
      </c>
      <c r="O1818" s="34" t="s">
        <v>8</v>
      </c>
      <c r="P1818" s="34" t="s">
        <v>8</v>
      </c>
      <c r="Q1818" s="34" t="s">
        <v>8</v>
      </c>
      <c r="R1818" s="34" t="s">
        <v>8</v>
      </c>
      <c r="S1818" s="42" t="s">
        <v>8</v>
      </c>
      <c r="T1818" s="10">
        <v>0.21</v>
      </c>
      <c r="U1818" s="11">
        <v>0.06</v>
      </c>
      <c r="V1818" s="11">
        <v>7.0000000000000007E-2</v>
      </c>
      <c r="W1818" s="11">
        <v>0.02</v>
      </c>
      <c r="X1818" s="11">
        <v>0.59</v>
      </c>
      <c r="Y1818" s="12">
        <v>0.05</v>
      </c>
      <c r="Z1818" s="10">
        <f t="shared" si="368"/>
        <v>0.70000000000000007</v>
      </c>
      <c r="AA1818" s="11">
        <f t="shared" si="369"/>
        <v>-0.33099321904142437</v>
      </c>
      <c r="AB1818" s="11">
        <f t="shared" si="363"/>
        <v>-0.15490195998574313</v>
      </c>
      <c r="AC1818" s="11">
        <f t="shared" si="370"/>
        <v>24.557957714703853</v>
      </c>
      <c r="AD1818" s="9">
        <f t="shared" si="371"/>
        <v>28.004705936975171</v>
      </c>
      <c r="AE1818" s="10">
        <v>21.0934434071618</v>
      </c>
      <c r="AF1818" s="11">
        <v>27.707417591356499</v>
      </c>
      <c r="AG1818" s="12">
        <v>33.577527619819897</v>
      </c>
      <c r="AH1818" s="10" t="s">
        <v>8</v>
      </c>
      <c r="AI1818" s="11">
        <f t="shared" si="372"/>
        <v>26.25</v>
      </c>
      <c r="AJ1818" s="11">
        <f t="shared" si="373"/>
        <v>19.230769230769234</v>
      </c>
      <c r="AK1818" s="11">
        <f t="shared" si="374"/>
        <v>0.18987341772151897</v>
      </c>
      <c r="AL1818" s="11">
        <f t="shared" si="375"/>
        <v>3.5000000000000004</v>
      </c>
      <c r="AM1818" s="11">
        <f t="shared" si="376"/>
        <v>2.2999999999999998</v>
      </c>
      <c r="AN1818" s="3">
        <f t="shared" si="366"/>
        <v>0.3559322033898305</v>
      </c>
      <c r="AO1818" s="3" t="str">
        <f t="shared" si="367"/>
        <v>n/a</v>
      </c>
      <c r="AP1818" s="3" t="s">
        <v>8</v>
      </c>
      <c r="AQ1818" s="124"/>
      <c r="AR1818" s="4"/>
      <c r="AS1818" s="3"/>
    </row>
    <row r="1819" spans="1:46" ht="15" customHeight="1">
      <c r="A1819" s="11">
        <v>39.33</v>
      </c>
      <c r="B1819" s="32">
        <v>959</v>
      </c>
      <c r="C1819" s="17">
        <v>3.6274999999999999</v>
      </c>
      <c r="D1819" s="17">
        <v>-2.73583</v>
      </c>
      <c r="E1819" s="40" t="s">
        <v>48</v>
      </c>
      <c r="F1819" s="18">
        <v>-9.9</v>
      </c>
      <c r="G1819" s="17">
        <v>-9.1999999999999993</v>
      </c>
      <c r="H1819" s="17">
        <v>-5.7</v>
      </c>
      <c r="I1819" s="17">
        <v>-3.5</v>
      </c>
      <c r="J1819" s="17">
        <v>-2.2000000000000002</v>
      </c>
      <c r="K1819" s="30">
        <v>0.2</v>
      </c>
      <c r="L1819" s="10">
        <f t="shared" si="364"/>
        <v>-5.7</v>
      </c>
      <c r="M1819" s="52" t="str">
        <f t="shared" si="365"/>
        <v>low latitude</v>
      </c>
      <c r="N1819" s="83" t="s">
        <v>8</v>
      </c>
      <c r="O1819" s="34" t="s">
        <v>8</v>
      </c>
      <c r="P1819" s="34" t="s">
        <v>8</v>
      </c>
      <c r="Q1819" s="34" t="s">
        <v>8</v>
      </c>
      <c r="R1819" s="34" t="s">
        <v>8</v>
      </c>
      <c r="S1819" s="42" t="s">
        <v>8</v>
      </c>
      <c r="T1819" s="10">
        <v>0.18</v>
      </c>
      <c r="U1819" s="11">
        <v>0.05</v>
      </c>
      <c r="V1819" s="11">
        <v>0.06</v>
      </c>
      <c r="W1819" s="11">
        <v>0.02</v>
      </c>
      <c r="X1819" s="11">
        <v>0.63</v>
      </c>
      <c r="Y1819" s="12">
        <v>0.05</v>
      </c>
      <c r="Z1819" s="10">
        <f t="shared" si="368"/>
        <v>0.72222222222222232</v>
      </c>
      <c r="AA1819" s="11">
        <f t="shared" si="369"/>
        <v>-0.33579210192319314</v>
      </c>
      <c r="AB1819" s="11">
        <f t="shared" si="363"/>
        <v>-0.14132915279646924</v>
      </c>
      <c r="AC1819" s="11">
        <f t="shared" si="370"/>
        <v>24.23403312018446</v>
      </c>
      <c r="AD1819" s="9">
        <f t="shared" si="371"/>
        <v>28.933085948721505</v>
      </c>
      <c r="AE1819" s="10">
        <v>22.3420189455708</v>
      </c>
      <c r="AF1819" s="11">
        <v>28.990698924093</v>
      </c>
      <c r="AG1819" s="12">
        <v>34.991365103295301</v>
      </c>
      <c r="AH1819" s="10" t="s">
        <v>8</v>
      </c>
      <c r="AI1819" s="11">
        <f t="shared" si="372"/>
        <v>22.222222222222221</v>
      </c>
      <c r="AJ1819" s="11">
        <f t="shared" si="373"/>
        <v>21.739130434782609</v>
      </c>
      <c r="AK1819" s="11">
        <f t="shared" si="374"/>
        <v>0.16049382716049382</v>
      </c>
      <c r="AL1819" s="11">
        <f t="shared" si="375"/>
        <v>3</v>
      </c>
      <c r="AM1819" s="11">
        <f t="shared" si="376"/>
        <v>2.3888888888888888</v>
      </c>
      <c r="AN1819" s="3">
        <f t="shared" si="366"/>
        <v>0.2857142857142857</v>
      </c>
      <c r="AO1819" s="3" t="str">
        <f t="shared" si="367"/>
        <v>n/a</v>
      </c>
      <c r="AP1819" s="3" t="s">
        <v>8</v>
      </c>
      <c r="AQ1819" s="124"/>
      <c r="AR1819" s="4"/>
      <c r="AS1819" s="3"/>
    </row>
    <row r="1820" spans="1:46" ht="15" customHeight="1">
      <c r="A1820" s="11">
        <v>39.42</v>
      </c>
      <c r="B1820" s="32">
        <v>959</v>
      </c>
      <c r="C1820" s="17">
        <v>3.6274999999999999</v>
      </c>
      <c r="D1820" s="17">
        <v>-2.73583</v>
      </c>
      <c r="E1820" s="40" t="s">
        <v>48</v>
      </c>
      <c r="F1820" s="18">
        <v>-9.9</v>
      </c>
      <c r="G1820" s="17">
        <v>-9.1999999999999993</v>
      </c>
      <c r="H1820" s="17">
        <v>-5.7</v>
      </c>
      <c r="I1820" s="17">
        <v>-3.5</v>
      </c>
      <c r="J1820" s="17">
        <v>-2.2000000000000002</v>
      </c>
      <c r="K1820" s="30">
        <v>0.2</v>
      </c>
      <c r="L1820" s="10">
        <f t="shared" si="364"/>
        <v>-5.7</v>
      </c>
      <c r="M1820" s="52" t="str">
        <f t="shared" si="365"/>
        <v>low latitude</v>
      </c>
      <c r="N1820" s="83" t="s">
        <v>8</v>
      </c>
      <c r="O1820" s="34" t="s">
        <v>8</v>
      </c>
      <c r="P1820" s="34" t="s">
        <v>8</v>
      </c>
      <c r="Q1820" s="34" t="s">
        <v>8</v>
      </c>
      <c r="R1820" s="34" t="s">
        <v>8</v>
      </c>
      <c r="S1820" s="42" t="s">
        <v>8</v>
      </c>
      <c r="T1820" s="10">
        <v>0.26</v>
      </c>
      <c r="U1820" s="11">
        <v>0.04</v>
      </c>
      <c r="V1820" s="11">
        <v>0.05</v>
      </c>
      <c r="W1820" s="11">
        <v>0.02</v>
      </c>
      <c r="X1820" s="11">
        <v>0.57999999999999996</v>
      </c>
      <c r="Y1820" s="12">
        <v>0.05</v>
      </c>
      <c r="Z1820" s="10">
        <f t="shared" si="368"/>
        <v>0.75</v>
      </c>
      <c r="AA1820" s="11">
        <f t="shared" si="369"/>
        <v>-0.34242268082220617</v>
      </c>
      <c r="AB1820" s="11">
        <f t="shared" si="363"/>
        <v>-0.12493873660829995</v>
      </c>
      <c r="AC1820" s="11">
        <f t="shared" si="370"/>
        <v>23.786469044501082</v>
      </c>
      <c r="AD1820" s="9">
        <f t="shared" si="371"/>
        <v>30.054190415992284</v>
      </c>
      <c r="AE1820" s="10">
        <v>23.870421710421599</v>
      </c>
      <c r="AF1820" s="11">
        <v>30.614451799864302</v>
      </c>
      <c r="AG1820" s="12">
        <v>36.9089751929519</v>
      </c>
      <c r="AH1820" s="10" t="s">
        <v>8</v>
      </c>
      <c r="AI1820" s="11">
        <f t="shared" si="372"/>
        <v>30.952380952380953</v>
      </c>
      <c r="AJ1820" s="11">
        <f t="shared" si="373"/>
        <v>16.12903225806452</v>
      </c>
      <c r="AK1820" s="11">
        <f t="shared" si="374"/>
        <v>0.14864864864864866</v>
      </c>
      <c r="AL1820" s="11">
        <f t="shared" si="375"/>
        <v>2.5</v>
      </c>
      <c r="AM1820" s="11">
        <f t="shared" si="376"/>
        <v>2.5</v>
      </c>
      <c r="AN1820" s="3">
        <f t="shared" si="366"/>
        <v>0.44827586206896558</v>
      </c>
      <c r="AO1820" s="3" t="str">
        <f t="shared" si="367"/>
        <v>n/a</v>
      </c>
      <c r="AP1820" s="3" t="s">
        <v>8</v>
      </c>
      <c r="AQ1820" s="124"/>
      <c r="AR1820" s="4"/>
      <c r="AS1820" s="3"/>
    </row>
    <row r="1821" spans="1:46" ht="15" customHeight="1">
      <c r="A1821" s="11">
        <v>39.5</v>
      </c>
      <c r="B1821" s="32">
        <v>959</v>
      </c>
      <c r="C1821" s="17">
        <v>3.6274999999999999</v>
      </c>
      <c r="D1821" s="17">
        <v>-2.73583</v>
      </c>
      <c r="E1821" s="40" t="s">
        <v>48</v>
      </c>
      <c r="F1821" s="18">
        <v>-9.9</v>
      </c>
      <c r="G1821" s="17">
        <v>-9.1999999999999993</v>
      </c>
      <c r="H1821" s="17">
        <v>-5.7</v>
      </c>
      <c r="I1821" s="17">
        <v>-3.5</v>
      </c>
      <c r="J1821" s="17">
        <v>-2.2000000000000002</v>
      </c>
      <c r="K1821" s="30">
        <v>0.2</v>
      </c>
      <c r="L1821" s="10">
        <f t="shared" si="364"/>
        <v>-5.7</v>
      </c>
      <c r="M1821" s="52" t="str">
        <f t="shared" si="365"/>
        <v>low latitude</v>
      </c>
      <c r="N1821" s="83" t="s">
        <v>8</v>
      </c>
      <c r="O1821" s="34" t="s">
        <v>8</v>
      </c>
      <c r="P1821" s="34" t="s">
        <v>8</v>
      </c>
      <c r="Q1821" s="34" t="s">
        <v>8</v>
      </c>
      <c r="R1821" s="34" t="s">
        <v>8</v>
      </c>
      <c r="S1821" s="42" t="s">
        <v>8</v>
      </c>
      <c r="T1821" s="10">
        <v>0.17</v>
      </c>
      <c r="U1821" s="11">
        <v>0.05</v>
      </c>
      <c r="V1821" s="11">
        <v>0.06</v>
      </c>
      <c r="W1821" s="11">
        <v>0.02</v>
      </c>
      <c r="X1821" s="11">
        <v>0.63</v>
      </c>
      <c r="Y1821" s="12">
        <v>0.06</v>
      </c>
      <c r="Z1821" s="10">
        <f t="shared" si="368"/>
        <v>0.73684210526315796</v>
      </c>
      <c r="AA1821" s="11">
        <f t="shared" si="369"/>
        <v>-0.33579210192319314</v>
      </c>
      <c r="AB1821" s="11">
        <f t="shared" si="363"/>
        <v>-0.13262556527459091</v>
      </c>
      <c r="AC1821" s="11">
        <f t="shared" si="370"/>
        <v>24.23403312018446</v>
      </c>
      <c r="AD1821" s="9">
        <f t="shared" si="371"/>
        <v>29.528411335217982</v>
      </c>
      <c r="AE1821" s="10">
        <v>23.1305202778112</v>
      </c>
      <c r="AF1821" s="11">
        <v>29.8747288858088</v>
      </c>
      <c r="AG1821" s="12">
        <v>36.064259309188301</v>
      </c>
      <c r="AH1821" s="10" t="s">
        <v>8</v>
      </c>
      <c r="AI1821" s="11">
        <f t="shared" si="372"/>
        <v>21.25</v>
      </c>
      <c r="AJ1821" s="11">
        <f t="shared" si="373"/>
        <v>26.086956521739129</v>
      </c>
      <c r="AK1821" s="11">
        <f t="shared" si="374"/>
        <v>0.15853658536585366</v>
      </c>
      <c r="AL1821" s="11">
        <f t="shared" si="375"/>
        <v>3</v>
      </c>
      <c r="AM1821" s="11">
        <f t="shared" si="376"/>
        <v>2.4736842105263155</v>
      </c>
      <c r="AN1821" s="3">
        <f t="shared" si="366"/>
        <v>0.26984126984126988</v>
      </c>
      <c r="AO1821" s="3" t="str">
        <f t="shared" si="367"/>
        <v>n/a</v>
      </c>
      <c r="AP1821" s="3" t="s">
        <v>8</v>
      </c>
      <c r="AQ1821" s="124"/>
      <c r="AR1821" s="4"/>
      <c r="AS1821" s="3"/>
    </row>
    <row r="1822" spans="1:46" ht="15" customHeight="1">
      <c r="A1822" s="11">
        <v>39.57</v>
      </c>
      <c r="B1822" s="32">
        <v>959</v>
      </c>
      <c r="C1822" s="17">
        <v>3.6274999999999999</v>
      </c>
      <c r="D1822" s="17">
        <v>-2.73583</v>
      </c>
      <c r="E1822" s="40" t="s">
        <v>48</v>
      </c>
      <c r="F1822" s="18">
        <v>-9.9</v>
      </c>
      <c r="G1822" s="17">
        <v>-9.1999999999999993</v>
      </c>
      <c r="H1822" s="17">
        <v>-5.7</v>
      </c>
      <c r="I1822" s="17">
        <v>-3.5</v>
      </c>
      <c r="J1822" s="17">
        <v>-2.2000000000000002</v>
      </c>
      <c r="K1822" s="30">
        <v>0.2</v>
      </c>
      <c r="L1822" s="10">
        <f t="shared" si="364"/>
        <v>-5.7</v>
      </c>
      <c r="M1822" s="52" t="str">
        <f t="shared" si="365"/>
        <v>low latitude</v>
      </c>
      <c r="N1822" s="83" t="s">
        <v>8</v>
      </c>
      <c r="O1822" s="34" t="s">
        <v>8</v>
      </c>
      <c r="P1822" s="34" t="s">
        <v>8</v>
      </c>
      <c r="Q1822" s="34" t="s">
        <v>8</v>
      </c>
      <c r="R1822" s="34" t="s">
        <v>8</v>
      </c>
      <c r="S1822" s="42" t="s">
        <v>8</v>
      </c>
      <c r="T1822" s="10">
        <v>0.15</v>
      </c>
      <c r="U1822" s="11">
        <v>0.05</v>
      </c>
      <c r="V1822" s="11">
        <v>7.0000000000000007E-2</v>
      </c>
      <c r="W1822" s="11">
        <v>0.02</v>
      </c>
      <c r="X1822" s="11">
        <v>0.64</v>
      </c>
      <c r="Y1822" s="12">
        <v>7.0000000000000007E-2</v>
      </c>
      <c r="Z1822" s="10">
        <f t="shared" si="368"/>
        <v>0.76190476190476197</v>
      </c>
      <c r="AA1822" s="11">
        <f t="shared" si="369"/>
        <v>-0.3010299956639812</v>
      </c>
      <c r="AB1822" s="11">
        <f t="shared" si="363"/>
        <v>-0.11809931207799444</v>
      </c>
      <c r="AC1822" s="11">
        <f t="shared" si="370"/>
        <v>26.580475292681268</v>
      </c>
      <c r="AD1822" s="9">
        <f t="shared" si="371"/>
        <v>30.522007053865181</v>
      </c>
      <c r="AE1822" s="10">
        <v>24.440136292456799</v>
      </c>
      <c r="AF1822" s="11">
        <v>31.298350948088999</v>
      </c>
      <c r="AG1822" s="12">
        <v>37.740624053497903</v>
      </c>
      <c r="AH1822" s="10" t="s">
        <v>8</v>
      </c>
      <c r="AI1822" s="11">
        <f t="shared" si="372"/>
        <v>18.987341772151897</v>
      </c>
      <c r="AJ1822" s="11">
        <f t="shared" si="373"/>
        <v>31.818181818181824</v>
      </c>
      <c r="AK1822" s="11">
        <f t="shared" si="374"/>
        <v>0.16470588235294117</v>
      </c>
      <c r="AL1822" s="11">
        <f t="shared" si="375"/>
        <v>3.5000000000000004</v>
      </c>
      <c r="AM1822" s="11">
        <f t="shared" si="376"/>
        <v>2.5238095238095237</v>
      </c>
      <c r="AN1822" s="3">
        <f t="shared" si="366"/>
        <v>0.234375</v>
      </c>
      <c r="AO1822" s="3" t="str">
        <f t="shared" si="367"/>
        <v>n/a</v>
      </c>
      <c r="AP1822" s="3" t="s">
        <v>8</v>
      </c>
      <c r="AQ1822" s="124"/>
      <c r="AR1822" s="4"/>
      <c r="AS1822" s="3"/>
    </row>
    <row r="1823" spans="1:46" ht="15" customHeight="1">
      <c r="A1823" s="11">
        <v>39.68</v>
      </c>
      <c r="B1823" s="32">
        <v>959</v>
      </c>
      <c r="C1823" s="17">
        <v>3.6274999999999999</v>
      </c>
      <c r="D1823" s="17">
        <v>-2.73583</v>
      </c>
      <c r="E1823" s="40" t="s">
        <v>48</v>
      </c>
      <c r="F1823" s="18">
        <v>-9.9</v>
      </c>
      <c r="G1823" s="17">
        <v>-9.1999999999999993</v>
      </c>
      <c r="H1823" s="17">
        <v>-5.7</v>
      </c>
      <c r="I1823" s="17">
        <v>-3.5</v>
      </c>
      <c r="J1823" s="17">
        <v>-2.2000000000000002</v>
      </c>
      <c r="K1823" s="30">
        <v>0.2</v>
      </c>
      <c r="L1823" s="10">
        <f t="shared" si="364"/>
        <v>-5.7</v>
      </c>
      <c r="M1823" s="52" t="str">
        <f t="shared" si="365"/>
        <v>low latitude</v>
      </c>
      <c r="N1823" s="83" t="s">
        <v>8</v>
      </c>
      <c r="O1823" s="34" t="s">
        <v>8</v>
      </c>
      <c r="P1823" s="34" t="s">
        <v>8</v>
      </c>
      <c r="Q1823" s="34" t="s">
        <v>8</v>
      </c>
      <c r="R1823" s="34" t="s">
        <v>8</v>
      </c>
      <c r="S1823" s="42" t="s">
        <v>8</v>
      </c>
      <c r="T1823" s="10">
        <v>0.13</v>
      </c>
      <c r="U1823" s="11">
        <v>0.04</v>
      </c>
      <c r="V1823" s="11">
        <v>7.0000000000000007E-2</v>
      </c>
      <c r="W1823" s="11">
        <v>0.02</v>
      </c>
      <c r="X1823" s="11">
        <v>0.67</v>
      </c>
      <c r="Y1823" s="12">
        <v>7.0000000000000007E-2</v>
      </c>
      <c r="Z1823" s="10">
        <f t="shared" si="368"/>
        <v>0.80000000000000016</v>
      </c>
      <c r="AA1823" s="11">
        <f t="shared" si="369"/>
        <v>-0.26884531229257985</v>
      </c>
      <c r="AB1823" s="11">
        <f t="shared" si="363"/>
        <v>-9.6910013008056337E-2</v>
      </c>
      <c r="AC1823" s="11">
        <f t="shared" si="370"/>
        <v>28.75294142025086</v>
      </c>
      <c r="AD1823" s="9">
        <f t="shared" si="371"/>
        <v>31.971355110248947</v>
      </c>
      <c r="AE1823" s="10">
        <v>26.4817769714241</v>
      </c>
      <c r="AF1823" s="11">
        <v>33.518233598746001</v>
      </c>
      <c r="AG1823" s="12">
        <v>40.368967119968097</v>
      </c>
      <c r="AH1823" s="10" t="s">
        <v>8</v>
      </c>
      <c r="AI1823" s="11">
        <f t="shared" si="372"/>
        <v>16.25</v>
      </c>
      <c r="AJ1823" s="11">
        <f t="shared" si="373"/>
        <v>35</v>
      </c>
      <c r="AK1823" s="11">
        <f t="shared" si="374"/>
        <v>0.14942528735632182</v>
      </c>
      <c r="AL1823" s="11">
        <f t="shared" si="375"/>
        <v>3.5000000000000004</v>
      </c>
      <c r="AM1823" s="11">
        <f t="shared" si="376"/>
        <v>2.6</v>
      </c>
      <c r="AN1823" s="3">
        <f t="shared" si="366"/>
        <v>0.19402985074626866</v>
      </c>
      <c r="AO1823" s="3" t="str">
        <f t="shared" si="367"/>
        <v>n/a</v>
      </c>
      <c r="AP1823" s="3" t="s">
        <v>8</v>
      </c>
      <c r="AQ1823" s="124"/>
      <c r="AR1823" s="4"/>
      <c r="AS1823" s="3"/>
    </row>
    <row r="1824" spans="1:46" ht="15" customHeight="1">
      <c r="A1824" s="11">
        <v>39.76</v>
      </c>
      <c r="B1824" s="32">
        <v>959</v>
      </c>
      <c r="C1824" s="17">
        <v>3.6274999999999999</v>
      </c>
      <c r="D1824" s="17">
        <v>-2.73583</v>
      </c>
      <c r="E1824" s="40" t="s">
        <v>48</v>
      </c>
      <c r="F1824" s="18">
        <v>-9.9</v>
      </c>
      <c r="G1824" s="17">
        <v>-9.1999999999999993</v>
      </c>
      <c r="H1824" s="17">
        <v>-5.7</v>
      </c>
      <c r="I1824" s="17">
        <v>-3.5</v>
      </c>
      <c r="J1824" s="17">
        <v>-2.2000000000000002</v>
      </c>
      <c r="K1824" s="30">
        <v>0.2</v>
      </c>
      <c r="L1824" s="10">
        <f t="shared" si="364"/>
        <v>-5.7</v>
      </c>
      <c r="M1824" s="52" t="str">
        <f t="shared" si="365"/>
        <v>low latitude</v>
      </c>
      <c r="N1824" s="83" t="s">
        <v>8</v>
      </c>
      <c r="O1824" s="34" t="s">
        <v>8</v>
      </c>
      <c r="P1824" s="34" t="s">
        <v>8</v>
      </c>
      <c r="Q1824" s="34" t="s">
        <v>8</v>
      </c>
      <c r="R1824" s="34" t="s">
        <v>8</v>
      </c>
      <c r="S1824" s="42" t="s">
        <v>8</v>
      </c>
      <c r="T1824" s="10">
        <v>0.15</v>
      </c>
      <c r="U1824" s="11">
        <v>0.05</v>
      </c>
      <c r="V1824" s="11">
        <v>7.0000000000000007E-2</v>
      </c>
      <c r="W1824" s="11">
        <v>0.02</v>
      </c>
      <c r="X1824" s="11">
        <v>0.65</v>
      </c>
      <c r="Y1824" s="12">
        <v>0.06</v>
      </c>
      <c r="Z1824" s="10">
        <f t="shared" si="368"/>
        <v>0.75000000000000011</v>
      </c>
      <c r="AA1824" s="11">
        <f t="shared" si="369"/>
        <v>-0.3010299956639812</v>
      </c>
      <c r="AB1824" s="11">
        <f t="shared" si="363"/>
        <v>-0.12493873660829989</v>
      </c>
      <c r="AC1824" s="11">
        <f t="shared" si="370"/>
        <v>26.580475292681268</v>
      </c>
      <c r="AD1824" s="9">
        <f t="shared" si="371"/>
        <v>30.054190415992288</v>
      </c>
      <c r="AE1824" s="10">
        <v>23.828888479657</v>
      </c>
      <c r="AF1824" s="11">
        <v>30.592992006765101</v>
      </c>
      <c r="AG1824" s="12">
        <v>36.951908028907901</v>
      </c>
      <c r="AH1824" s="10" t="s">
        <v>8</v>
      </c>
      <c r="AI1824" s="11">
        <f t="shared" si="372"/>
        <v>18.749999999999996</v>
      </c>
      <c r="AJ1824" s="11">
        <f t="shared" si="373"/>
        <v>28.571428571428569</v>
      </c>
      <c r="AK1824" s="11">
        <f t="shared" si="374"/>
        <v>0.16470588235294117</v>
      </c>
      <c r="AL1824" s="11">
        <f t="shared" si="375"/>
        <v>3.5000000000000004</v>
      </c>
      <c r="AM1824" s="11">
        <f t="shared" si="376"/>
        <v>2.4499999999999997</v>
      </c>
      <c r="AN1824" s="3">
        <f t="shared" si="366"/>
        <v>0.23076923076923075</v>
      </c>
      <c r="AO1824" s="3" t="str">
        <f t="shared" si="367"/>
        <v>n/a</v>
      </c>
      <c r="AP1824" s="3" t="s">
        <v>8</v>
      </c>
      <c r="AQ1824" s="124"/>
      <c r="AR1824" s="4"/>
      <c r="AS1824" s="3"/>
    </row>
    <row r="1825" spans="1:45" ht="15" customHeight="1">
      <c r="A1825" s="11">
        <v>39.840000000000003</v>
      </c>
      <c r="B1825" s="32">
        <v>959</v>
      </c>
      <c r="C1825" s="17">
        <v>3.6274999999999999</v>
      </c>
      <c r="D1825" s="17">
        <v>-2.73583</v>
      </c>
      <c r="E1825" s="40" t="s">
        <v>48</v>
      </c>
      <c r="F1825" s="18">
        <v>-9.9</v>
      </c>
      <c r="G1825" s="17">
        <v>-9.1999999999999993</v>
      </c>
      <c r="H1825" s="17">
        <v>-5.7</v>
      </c>
      <c r="I1825" s="17">
        <v>-3.5</v>
      </c>
      <c r="J1825" s="17">
        <v>-2.2000000000000002</v>
      </c>
      <c r="K1825" s="30">
        <v>0.2</v>
      </c>
      <c r="L1825" s="10">
        <f t="shared" si="364"/>
        <v>-5.7</v>
      </c>
      <c r="M1825" s="52" t="str">
        <f t="shared" si="365"/>
        <v>low latitude</v>
      </c>
      <c r="N1825" s="83" t="s">
        <v>8</v>
      </c>
      <c r="O1825" s="34" t="s">
        <v>8</v>
      </c>
      <c r="P1825" s="34" t="s">
        <v>8</v>
      </c>
      <c r="Q1825" s="34" t="s">
        <v>8</v>
      </c>
      <c r="R1825" s="34" t="s">
        <v>8</v>
      </c>
      <c r="S1825" s="42" t="s">
        <v>8</v>
      </c>
      <c r="T1825" s="10">
        <v>0.12</v>
      </c>
      <c r="U1825" s="11">
        <v>0.05</v>
      </c>
      <c r="V1825" s="11">
        <v>7.0000000000000007E-2</v>
      </c>
      <c r="W1825" s="11">
        <v>0.02</v>
      </c>
      <c r="X1825" s="11">
        <v>0.67</v>
      </c>
      <c r="Y1825" s="12">
        <v>7.0000000000000007E-2</v>
      </c>
      <c r="Z1825" s="10">
        <f t="shared" si="368"/>
        <v>0.76190476190476197</v>
      </c>
      <c r="AA1825" s="11">
        <f t="shared" si="369"/>
        <v>-0.3010299956639812</v>
      </c>
      <c r="AB1825" s="11">
        <f t="shared" si="363"/>
        <v>-0.11809931207799444</v>
      </c>
      <c r="AC1825" s="11">
        <f t="shared" si="370"/>
        <v>26.580475292681268</v>
      </c>
      <c r="AD1825" s="9">
        <f t="shared" si="371"/>
        <v>30.522007053865181</v>
      </c>
      <c r="AE1825" s="10">
        <v>24.491175025610801</v>
      </c>
      <c r="AF1825" s="11">
        <v>31.316056637187099</v>
      </c>
      <c r="AG1825" s="12">
        <v>37.790905602849399</v>
      </c>
      <c r="AH1825" s="10" t="s">
        <v>8</v>
      </c>
      <c r="AI1825" s="11">
        <f t="shared" si="372"/>
        <v>15.189873417721516</v>
      </c>
      <c r="AJ1825" s="11">
        <f t="shared" si="373"/>
        <v>36.842105263157897</v>
      </c>
      <c r="AK1825" s="11">
        <f t="shared" si="374"/>
        <v>0.15909090909090909</v>
      </c>
      <c r="AL1825" s="11">
        <f t="shared" si="375"/>
        <v>3.5000000000000004</v>
      </c>
      <c r="AM1825" s="11">
        <f t="shared" si="376"/>
        <v>2.5238095238095237</v>
      </c>
      <c r="AN1825" s="3">
        <f t="shared" si="366"/>
        <v>0.17910447761194029</v>
      </c>
      <c r="AO1825" s="3" t="str">
        <f t="shared" si="367"/>
        <v>n/a</v>
      </c>
      <c r="AP1825" s="3" t="s">
        <v>8</v>
      </c>
      <c r="AQ1825" s="124"/>
      <c r="AR1825" s="4"/>
      <c r="AS1825" s="3"/>
    </row>
    <row r="1826" spans="1:45" ht="15" customHeight="1">
      <c r="A1826" s="11">
        <v>39.89</v>
      </c>
      <c r="B1826" s="32">
        <v>959</v>
      </c>
      <c r="C1826" s="17">
        <v>3.6274999999999999</v>
      </c>
      <c r="D1826" s="17">
        <v>-2.73583</v>
      </c>
      <c r="E1826" s="40" t="s">
        <v>48</v>
      </c>
      <c r="F1826" s="18">
        <v>-9.9</v>
      </c>
      <c r="G1826" s="17">
        <v>-9.1999999999999993</v>
      </c>
      <c r="H1826" s="17">
        <v>-5.7</v>
      </c>
      <c r="I1826" s="17">
        <v>-3.5</v>
      </c>
      <c r="J1826" s="17">
        <v>-2.2000000000000002</v>
      </c>
      <c r="K1826" s="30">
        <v>0.2</v>
      </c>
      <c r="L1826" s="10">
        <f t="shared" si="364"/>
        <v>-5.7</v>
      </c>
      <c r="M1826" s="52" t="str">
        <f t="shared" si="365"/>
        <v>low latitude</v>
      </c>
      <c r="N1826" s="83" t="s">
        <v>8</v>
      </c>
      <c r="O1826" s="34" t="s">
        <v>8</v>
      </c>
      <c r="P1826" s="34" t="s">
        <v>8</v>
      </c>
      <c r="Q1826" s="34" t="s">
        <v>8</v>
      </c>
      <c r="R1826" s="34" t="s">
        <v>8</v>
      </c>
      <c r="S1826" s="42" t="s">
        <v>8</v>
      </c>
      <c r="T1826" s="10">
        <v>0.15</v>
      </c>
      <c r="U1826" s="11">
        <v>0.05</v>
      </c>
      <c r="V1826" s="11">
        <v>7.0000000000000007E-2</v>
      </c>
      <c r="W1826" s="11">
        <v>0.02</v>
      </c>
      <c r="X1826" s="11">
        <v>0.65</v>
      </c>
      <c r="Y1826" s="12">
        <v>0.06</v>
      </c>
      <c r="Z1826" s="10">
        <f t="shared" si="368"/>
        <v>0.75000000000000011</v>
      </c>
      <c r="AA1826" s="11">
        <f t="shared" si="369"/>
        <v>-0.3010299956639812</v>
      </c>
      <c r="AB1826" s="11">
        <f t="shared" si="363"/>
        <v>-0.12493873660829989</v>
      </c>
      <c r="AC1826" s="11">
        <f t="shared" si="370"/>
        <v>26.580475292681268</v>
      </c>
      <c r="AD1826" s="9">
        <f t="shared" si="371"/>
        <v>30.054190415992288</v>
      </c>
      <c r="AE1826" s="10">
        <v>23.872808368245501</v>
      </c>
      <c r="AF1826" s="11">
        <v>30.577492655871399</v>
      </c>
      <c r="AG1826" s="12">
        <v>36.866724936411003</v>
      </c>
      <c r="AH1826" s="10" t="s">
        <v>8</v>
      </c>
      <c r="AI1826" s="11">
        <f t="shared" si="372"/>
        <v>18.749999999999996</v>
      </c>
      <c r="AJ1826" s="11">
        <f t="shared" si="373"/>
        <v>28.571428571428569</v>
      </c>
      <c r="AK1826" s="11">
        <f t="shared" si="374"/>
        <v>0.16470588235294117</v>
      </c>
      <c r="AL1826" s="11">
        <f t="shared" si="375"/>
        <v>3.5000000000000004</v>
      </c>
      <c r="AM1826" s="11">
        <f t="shared" si="376"/>
        <v>2.4499999999999997</v>
      </c>
      <c r="AN1826" s="3">
        <f t="shared" si="366"/>
        <v>0.23076923076923075</v>
      </c>
      <c r="AO1826" s="3" t="str">
        <f t="shared" si="367"/>
        <v>n/a</v>
      </c>
      <c r="AP1826" s="3" t="s">
        <v>8</v>
      </c>
      <c r="AQ1826" s="124"/>
      <c r="AR1826" s="4"/>
      <c r="AS1826" s="3"/>
    </row>
    <row r="1827" spans="1:45" ht="15" customHeight="1">
      <c r="A1827" s="11">
        <v>39.94</v>
      </c>
      <c r="B1827" s="32">
        <v>959</v>
      </c>
      <c r="C1827" s="17">
        <v>3.6274999999999999</v>
      </c>
      <c r="D1827" s="17">
        <v>-2.73583</v>
      </c>
      <c r="E1827" s="40" t="s">
        <v>48</v>
      </c>
      <c r="F1827" s="18">
        <v>-9.9</v>
      </c>
      <c r="G1827" s="17">
        <v>-9.1999999999999993</v>
      </c>
      <c r="H1827" s="17">
        <v>-5.7</v>
      </c>
      <c r="I1827" s="17">
        <v>-3.5</v>
      </c>
      <c r="J1827" s="17">
        <v>-2.2000000000000002</v>
      </c>
      <c r="K1827" s="30">
        <v>0.2</v>
      </c>
      <c r="L1827" s="10">
        <f t="shared" si="364"/>
        <v>-5.7</v>
      </c>
      <c r="M1827" s="52" t="str">
        <f t="shared" si="365"/>
        <v>low latitude</v>
      </c>
      <c r="N1827" s="83" t="s">
        <v>8</v>
      </c>
      <c r="O1827" s="34" t="s">
        <v>8</v>
      </c>
      <c r="P1827" s="34" t="s">
        <v>8</v>
      </c>
      <c r="Q1827" s="34" t="s">
        <v>8</v>
      </c>
      <c r="R1827" s="34" t="s">
        <v>8</v>
      </c>
      <c r="S1827" s="42" t="s">
        <v>8</v>
      </c>
      <c r="T1827" s="10">
        <v>0.1</v>
      </c>
      <c r="U1827" s="11">
        <v>0.04</v>
      </c>
      <c r="V1827" s="11">
        <v>0.08</v>
      </c>
      <c r="W1827" s="11">
        <v>0.02</v>
      </c>
      <c r="X1827" s="11">
        <v>0.68</v>
      </c>
      <c r="Y1827" s="12">
        <v>0.08</v>
      </c>
      <c r="Z1827" s="10">
        <f t="shared" si="368"/>
        <v>0.81818181818181823</v>
      </c>
      <c r="AA1827" s="11">
        <f t="shared" si="369"/>
        <v>-0.24303804868629439</v>
      </c>
      <c r="AB1827" s="11">
        <f t="shared" si="363"/>
        <v>-8.7150175718900144E-2</v>
      </c>
      <c r="AC1827" s="11">
        <f t="shared" si="370"/>
        <v>30.494931713675129</v>
      </c>
      <c r="AD1827" s="9">
        <f t="shared" si="371"/>
        <v>32.638927980827233</v>
      </c>
      <c r="AE1827" s="10">
        <v>27.489574912484599</v>
      </c>
      <c r="AF1827" s="11">
        <v>34.567024562903498</v>
      </c>
      <c r="AG1827" s="12">
        <v>41.5967305293725</v>
      </c>
      <c r="AH1827" s="10" t="s">
        <v>8</v>
      </c>
      <c r="AI1827" s="11">
        <f t="shared" si="372"/>
        <v>12.820512820512823</v>
      </c>
      <c r="AJ1827" s="11">
        <f t="shared" si="373"/>
        <v>44.44444444444445</v>
      </c>
      <c r="AK1827" s="11">
        <f t="shared" si="374"/>
        <v>0.15555555555555553</v>
      </c>
      <c r="AL1827" s="11">
        <f t="shared" si="375"/>
        <v>4</v>
      </c>
      <c r="AM1827" s="11">
        <f t="shared" si="376"/>
        <v>2.6363636363636371</v>
      </c>
      <c r="AN1827" s="3">
        <f t="shared" si="366"/>
        <v>0.14705882352941177</v>
      </c>
      <c r="AO1827" s="3" t="str">
        <f t="shared" si="367"/>
        <v>n/a</v>
      </c>
      <c r="AP1827" s="3" t="s">
        <v>8</v>
      </c>
      <c r="AQ1827" s="124"/>
      <c r="AR1827" s="4"/>
      <c r="AS1827" s="3"/>
    </row>
    <row r="1828" spans="1:45" ht="15" customHeight="1">
      <c r="A1828" s="11">
        <v>40</v>
      </c>
      <c r="B1828" s="32">
        <v>959</v>
      </c>
      <c r="C1828" s="17">
        <v>3.6274999999999999</v>
      </c>
      <c r="D1828" s="17">
        <v>-2.73583</v>
      </c>
      <c r="E1828" s="40" t="s">
        <v>48</v>
      </c>
      <c r="F1828" s="18">
        <v>-9.9</v>
      </c>
      <c r="G1828" s="17">
        <v>-9.1999999999999993</v>
      </c>
      <c r="H1828" s="17">
        <v>-5.7</v>
      </c>
      <c r="I1828" s="17">
        <v>-3.5</v>
      </c>
      <c r="J1828" s="17">
        <v>-2.2000000000000002</v>
      </c>
      <c r="K1828" s="30">
        <v>0.2</v>
      </c>
      <c r="L1828" s="10">
        <f t="shared" si="364"/>
        <v>-5.7</v>
      </c>
      <c r="M1828" s="52" t="str">
        <f t="shared" si="365"/>
        <v>low latitude</v>
      </c>
      <c r="N1828" s="83" t="s">
        <v>8</v>
      </c>
      <c r="O1828" s="34" t="s">
        <v>8</v>
      </c>
      <c r="P1828" s="34" t="s">
        <v>8</v>
      </c>
      <c r="Q1828" s="34" t="s">
        <v>8</v>
      </c>
      <c r="R1828" s="34" t="s">
        <v>8</v>
      </c>
      <c r="S1828" s="42" t="s">
        <v>8</v>
      </c>
      <c r="T1828" s="10">
        <v>0.1</v>
      </c>
      <c r="U1828" s="11">
        <v>0.04</v>
      </c>
      <c r="V1828" s="11">
        <v>7.0000000000000007E-2</v>
      </c>
      <c r="W1828" s="11">
        <v>0.02</v>
      </c>
      <c r="X1828" s="11">
        <v>0.68</v>
      </c>
      <c r="Y1828" s="12">
        <v>0.09</v>
      </c>
      <c r="Z1828" s="10">
        <f t="shared" si="368"/>
        <v>0.81818181818181812</v>
      </c>
      <c r="AA1828" s="11">
        <f t="shared" si="369"/>
        <v>-0.26884531229257985</v>
      </c>
      <c r="AB1828" s="11">
        <f t="shared" si="363"/>
        <v>-8.71501757189002E-2</v>
      </c>
      <c r="AC1828" s="11">
        <f t="shared" si="370"/>
        <v>28.75294142025086</v>
      </c>
      <c r="AD1828" s="9">
        <f t="shared" si="371"/>
        <v>32.638927980827226</v>
      </c>
      <c r="AE1828" s="10">
        <v>27.501453261900298</v>
      </c>
      <c r="AF1828" s="11">
        <v>34.587979487651097</v>
      </c>
      <c r="AG1828" s="12">
        <v>41.722115523719097</v>
      </c>
      <c r="AH1828" s="10" t="s">
        <v>8</v>
      </c>
      <c r="AI1828" s="11">
        <f t="shared" si="372"/>
        <v>12.820512820512823</v>
      </c>
      <c r="AJ1828" s="11">
        <f t="shared" si="373"/>
        <v>47.368421052631575</v>
      </c>
      <c r="AK1828" s="11">
        <f t="shared" si="374"/>
        <v>0.14444444444444446</v>
      </c>
      <c r="AL1828" s="11">
        <f t="shared" si="375"/>
        <v>3.5000000000000004</v>
      </c>
      <c r="AM1828" s="11">
        <f t="shared" si="376"/>
        <v>2.7272727272727271</v>
      </c>
      <c r="AN1828" s="3">
        <f t="shared" si="366"/>
        <v>0.14705882352941177</v>
      </c>
      <c r="AO1828" s="3" t="str">
        <f t="shared" si="367"/>
        <v>n/a</v>
      </c>
      <c r="AP1828" s="3" t="s">
        <v>8</v>
      </c>
      <c r="AQ1828" s="124"/>
      <c r="AR1828" s="4"/>
      <c r="AS1828" s="3"/>
    </row>
    <row r="1829" spans="1:45" ht="15" customHeight="1">
      <c r="A1829" s="11">
        <v>40.119999999999997</v>
      </c>
      <c r="B1829" s="32">
        <v>959</v>
      </c>
      <c r="C1829" s="17">
        <v>3.6274999999999999</v>
      </c>
      <c r="D1829" s="17">
        <v>-2.73583</v>
      </c>
      <c r="E1829" s="40" t="s">
        <v>48</v>
      </c>
      <c r="F1829" s="18">
        <v>-9.9</v>
      </c>
      <c r="G1829" s="17">
        <v>-9.1999999999999993</v>
      </c>
      <c r="H1829" s="17">
        <v>-5.7</v>
      </c>
      <c r="I1829" s="17">
        <v>-3.5</v>
      </c>
      <c r="J1829" s="17">
        <v>-2.2000000000000002</v>
      </c>
      <c r="K1829" s="30">
        <v>0.2</v>
      </c>
      <c r="L1829" s="10">
        <f t="shared" si="364"/>
        <v>-5.7</v>
      </c>
      <c r="M1829" s="52" t="str">
        <f t="shared" si="365"/>
        <v>low latitude</v>
      </c>
      <c r="N1829" s="83" t="s">
        <v>8</v>
      </c>
      <c r="O1829" s="34" t="s">
        <v>8</v>
      </c>
      <c r="P1829" s="34" t="s">
        <v>8</v>
      </c>
      <c r="Q1829" s="34" t="s">
        <v>8</v>
      </c>
      <c r="R1829" s="34" t="s">
        <v>8</v>
      </c>
      <c r="S1829" s="42" t="s">
        <v>8</v>
      </c>
      <c r="T1829" s="10">
        <v>0.11</v>
      </c>
      <c r="U1829" s="11">
        <v>0.04</v>
      </c>
      <c r="V1829" s="11">
        <v>7.0000000000000007E-2</v>
      </c>
      <c r="W1829" s="11">
        <v>0.02</v>
      </c>
      <c r="X1829" s="11">
        <v>0.68</v>
      </c>
      <c r="Y1829" s="12">
        <v>0.08</v>
      </c>
      <c r="Z1829" s="10">
        <f t="shared" si="368"/>
        <v>0.80952380952380953</v>
      </c>
      <c r="AA1829" s="11">
        <f t="shared" si="369"/>
        <v>-0.26884531229257985</v>
      </c>
      <c r="AB1829" s="11">
        <f t="shared" si="363"/>
        <v>-9.1770373355645335E-2</v>
      </c>
      <c r="AC1829" s="11">
        <f t="shared" si="370"/>
        <v>28.75294142025086</v>
      </c>
      <c r="AD1829" s="9">
        <f t="shared" si="371"/>
        <v>32.32290646247386</v>
      </c>
      <c r="AE1829" s="10">
        <v>27.004980716446301</v>
      </c>
      <c r="AF1829" s="11">
        <v>34.081139271789098</v>
      </c>
      <c r="AG1829" s="12">
        <v>41.013424977101302</v>
      </c>
      <c r="AH1829" s="10" t="s">
        <v>8</v>
      </c>
      <c r="AI1829" s="11">
        <f t="shared" si="372"/>
        <v>13.924050632911392</v>
      </c>
      <c r="AJ1829" s="11">
        <f t="shared" si="373"/>
        <v>42.105263157894733</v>
      </c>
      <c r="AK1829" s="11">
        <f t="shared" si="374"/>
        <v>0.14606741573033707</v>
      </c>
      <c r="AL1829" s="11">
        <f t="shared" si="375"/>
        <v>3.5000000000000004</v>
      </c>
      <c r="AM1829" s="11">
        <f t="shared" si="376"/>
        <v>2.6666666666666665</v>
      </c>
      <c r="AN1829" s="3">
        <f t="shared" si="366"/>
        <v>0.16176470588235292</v>
      </c>
      <c r="AO1829" s="3" t="str">
        <f t="shared" si="367"/>
        <v>n/a</v>
      </c>
      <c r="AP1829" s="3" t="s">
        <v>8</v>
      </c>
      <c r="AQ1829" s="124"/>
      <c r="AR1829" s="4"/>
      <c r="AS1829" s="3"/>
    </row>
    <row r="1830" spans="1:45" ht="15" customHeight="1">
      <c r="A1830" s="11">
        <v>40.47</v>
      </c>
      <c r="B1830" s="32">
        <v>959</v>
      </c>
      <c r="C1830" s="17">
        <v>3.6274999999999999</v>
      </c>
      <c r="D1830" s="17">
        <v>-2.73583</v>
      </c>
      <c r="E1830" s="40" t="s">
        <v>48</v>
      </c>
      <c r="F1830" s="18">
        <v>-9.9</v>
      </c>
      <c r="G1830" s="17">
        <v>-9.1999999999999993</v>
      </c>
      <c r="H1830" s="17">
        <v>-5.7</v>
      </c>
      <c r="I1830" s="17">
        <v>-3.5</v>
      </c>
      <c r="J1830" s="17">
        <v>-2.2000000000000002</v>
      </c>
      <c r="K1830" s="30">
        <v>0.2</v>
      </c>
      <c r="L1830" s="10">
        <f t="shared" si="364"/>
        <v>-5.7</v>
      </c>
      <c r="M1830" s="52" t="str">
        <f t="shared" si="365"/>
        <v>low latitude</v>
      </c>
      <c r="N1830" s="83" t="s">
        <v>8</v>
      </c>
      <c r="O1830" s="34" t="s">
        <v>8</v>
      </c>
      <c r="P1830" s="34" t="s">
        <v>8</v>
      </c>
      <c r="Q1830" s="34" t="s">
        <v>8</v>
      </c>
      <c r="R1830" s="34" t="s">
        <v>8</v>
      </c>
      <c r="S1830" s="42" t="s">
        <v>8</v>
      </c>
      <c r="T1830" s="10">
        <v>0.13</v>
      </c>
      <c r="U1830" s="11">
        <v>0.04</v>
      </c>
      <c r="V1830" s="11">
        <v>7.0000000000000007E-2</v>
      </c>
      <c r="W1830" s="11">
        <v>0.02</v>
      </c>
      <c r="X1830" s="11">
        <v>0.67</v>
      </c>
      <c r="Y1830" s="12">
        <v>7.0000000000000007E-2</v>
      </c>
      <c r="Z1830" s="10">
        <f t="shared" si="368"/>
        <v>0.80000000000000016</v>
      </c>
      <c r="AA1830" s="11">
        <f t="shared" si="369"/>
        <v>-0.26884531229257985</v>
      </c>
      <c r="AB1830" s="11">
        <f t="shared" si="363"/>
        <v>-9.6910013008056337E-2</v>
      </c>
      <c r="AC1830" s="11">
        <f t="shared" si="370"/>
        <v>28.75294142025086</v>
      </c>
      <c r="AD1830" s="9">
        <f t="shared" si="371"/>
        <v>31.971355110248947</v>
      </c>
      <c r="AE1830" s="10">
        <v>26.554766686404001</v>
      </c>
      <c r="AF1830" s="11">
        <v>33.495299431965897</v>
      </c>
      <c r="AG1830" s="12">
        <v>40.405409427890703</v>
      </c>
      <c r="AH1830" s="10" t="s">
        <v>8</v>
      </c>
      <c r="AI1830" s="11">
        <f t="shared" si="372"/>
        <v>16.25</v>
      </c>
      <c r="AJ1830" s="11">
        <f t="shared" si="373"/>
        <v>35</v>
      </c>
      <c r="AK1830" s="11">
        <f t="shared" si="374"/>
        <v>0.14942528735632182</v>
      </c>
      <c r="AL1830" s="11">
        <f t="shared" si="375"/>
        <v>3.5000000000000004</v>
      </c>
      <c r="AM1830" s="11">
        <f t="shared" si="376"/>
        <v>2.6</v>
      </c>
      <c r="AN1830" s="3">
        <f t="shared" si="366"/>
        <v>0.19402985074626866</v>
      </c>
      <c r="AO1830" s="3" t="str">
        <f t="shared" si="367"/>
        <v>n/a</v>
      </c>
      <c r="AP1830" s="3" t="s">
        <v>8</v>
      </c>
      <c r="AQ1830" s="124"/>
      <c r="AR1830" s="4"/>
      <c r="AS1830" s="3"/>
    </row>
    <row r="1831" spans="1:45" ht="15" customHeight="1">
      <c r="A1831" s="11">
        <v>40.549999999999997</v>
      </c>
      <c r="B1831" s="32">
        <v>959</v>
      </c>
      <c r="C1831" s="17">
        <v>3.6274999999999999</v>
      </c>
      <c r="D1831" s="17">
        <v>-2.73583</v>
      </c>
      <c r="E1831" s="40" t="s">
        <v>48</v>
      </c>
      <c r="F1831" s="18">
        <v>-9.9</v>
      </c>
      <c r="G1831" s="17">
        <v>-9.1999999999999993</v>
      </c>
      <c r="H1831" s="17">
        <v>-5.7</v>
      </c>
      <c r="I1831" s="17">
        <v>-3.5</v>
      </c>
      <c r="J1831" s="17">
        <v>-2.2000000000000002</v>
      </c>
      <c r="K1831" s="30">
        <v>0.2</v>
      </c>
      <c r="L1831" s="10">
        <f t="shared" si="364"/>
        <v>-5.7</v>
      </c>
      <c r="M1831" s="52" t="str">
        <f t="shared" si="365"/>
        <v>low latitude</v>
      </c>
      <c r="N1831" s="83" t="s">
        <v>8</v>
      </c>
      <c r="O1831" s="34" t="s">
        <v>8</v>
      </c>
      <c r="P1831" s="34" t="s">
        <v>8</v>
      </c>
      <c r="Q1831" s="34" t="s">
        <v>8</v>
      </c>
      <c r="R1831" s="34" t="s">
        <v>8</v>
      </c>
      <c r="S1831" s="42" t="s">
        <v>8</v>
      </c>
      <c r="T1831" s="10">
        <v>0.16</v>
      </c>
      <c r="U1831" s="11">
        <v>0.05</v>
      </c>
      <c r="V1831" s="11">
        <v>0.06</v>
      </c>
      <c r="W1831" s="11">
        <v>0.02</v>
      </c>
      <c r="X1831" s="11">
        <v>0.66</v>
      </c>
      <c r="Y1831" s="12">
        <v>0.06</v>
      </c>
      <c r="Z1831" s="10">
        <f t="shared" ref="Z1831:Z1862" si="377">(V1831+W1831+Y1831)/(U1831+V1831+W1831+Y1831)</f>
        <v>0.73684210526315796</v>
      </c>
      <c r="AA1831" s="11">
        <f t="shared" ref="AA1831:AA1862" si="378">LOG((V1831)/(U1831+V1831+W1831))</f>
        <v>-0.33579210192319314</v>
      </c>
      <c r="AB1831" s="11">
        <f t="shared" si="363"/>
        <v>-0.13262556527459091</v>
      </c>
      <c r="AC1831" s="11">
        <f t="shared" ref="AC1831:AC1862" si="379">67.5*AA1831+46.9</f>
        <v>24.23403312018446</v>
      </c>
      <c r="AD1831" s="9">
        <f t="shared" ref="AD1831:AD1862" si="380">68.4*AB1831+38.6</f>
        <v>29.528411335217982</v>
      </c>
      <c r="AE1831" s="10">
        <v>23.127241040083501</v>
      </c>
      <c r="AF1831" s="11">
        <v>29.8591696940715</v>
      </c>
      <c r="AG1831" s="12">
        <v>36.050446051482197</v>
      </c>
      <c r="AH1831" s="10" t="s">
        <v>8</v>
      </c>
      <c r="AI1831" s="11">
        <f t="shared" ref="AI1831:AI1862" si="381">((T1831)/(T1831+X1831))*100</f>
        <v>19.512195121951219</v>
      </c>
      <c r="AJ1831" s="11">
        <f t="shared" ref="AJ1831:AJ1862" si="382">((Y1831)/(T1831+Y1831))*100</f>
        <v>27.27272727272727</v>
      </c>
      <c r="AK1831" s="11">
        <f t="shared" ref="AK1831:AK1862" si="383">(U1831+V1831+W1831)/(U1831+V1831+W1831+X1831+Y1831)</f>
        <v>0.15294117647058822</v>
      </c>
      <c r="AL1831" s="11">
        <f t="shared" ref="AL1831:AL1862" si="384">V1831/W1831</f>
        <v>3</v>
      </c>
      <c r="AM1831" s="11">
        <f t="shared" ref="AM1831:AM1862" si="385">((U1831*1)+(V1831*2)+(W1831*3)+(Y1831*4))/(U1831+V1831+W1831+Y1831)</f>
        <v>2.4736842105263155</v>
      </c>
      <c r="AN1831" s="3">
        <f t="shared" si="366"/>
        <v>0.24242424242424243</v>
      </c>
      <c r="AO1831" s="3" t="str">
        <f t="shared" si="367"/>
        <v>n/a</v>
      </c>
      <c r="AP1831" s="3" t="s">
        <v>8</v>
      </c>
      <c r="AQ1831" s="124"/>
      <c r="AR1831" s="4"/>
      <c r="AS1831" s="3"/>
    </row>
    <row r="1832" spans="1:45" ht="15" customHeight="1">
      <c r="A1832" s="11">
        <v>40.630000000000003</v>
      </c>
      <c r="B1832" s="32">
        <v>959</v>
      </c>
      <c r="C1832" s="17">
        <v>3.6274999999999999</v>
      </c>
      <c r="D1832" s="17">
        <v>-2.73583</v>
      </c>
      <c r="E1832" s="40" t="s">
        <v>48</v>
      </c>
      <c r="F1832" s="18">
        <v>-9.9</v>
      </c>
      <c r="G1832" s="17">
        <v>-9.1999999999999993</v>
      </c>
      <c r="H1832" s="17">
        <v>-5.7</v>
      </c>
      <c r="I1832" s="17">
        <v>-3.5</v>
      </c>
      <c r="J1832" s="17">
        <v>-2.2000000000000002</v>
      </c>
      <c r="K1832" s="30">
        <v>0.2</v>
      </c>
      <c r="L1832" s="10">
        <f t="shared" si="364"/>
        <v>-5.7</v>
      </c>
      <c r="M1832" s="52" t="str">
        <f t="shared" si="365"/>
        <v>low latitude</v>
      </c>
      <c r="N1832" s="83" t="s">
        <v>8</v>
      </c>
      <c r="O1832" s="34" t="s">
        <v>8</v>
      </c>
      <c r="P1832" s="34" t="s">
        <v>8</v>
      </c>
      <c r="Q1832" s="34" t="s">
        <v>8</v>
      </c>
      <c r="R1832" s="34" t="s">
        <v>8</v>
      </c>
      <c r="S1832" s="42" t="s">
        <v>8</v>
      </c>
      <c r="T1832" s="10">
        <v>0.16</v>
      </c>
      <c r="U1832" s="11">
        <v>0.05</v>
      </c>
      <c r="V1832" s="11">
        <v>7.0000000000000007E-2</v>
      </c>
      <c r="W1832" s="11">
        <v>0.02</v>
      </c>
      <c r="X1832" s="11">
        <v>0.64</v>
      </c>
      <c r="Y1832" s="12">
        <v>0.06</v>
      </c>
      <c r="Z1832" s="10">
        <f t="shared" si="377"/>
        <v>0.75000000000000011</v>
      </c>
      <c r="AA1832" s="11">
        <f t="shared" si="378"/>
        <v>-0.3010299956639812</v>
      </c>
      <c r="AB1832" s="11">
        <f t="shared" si="363"/>
        <v>-0.12493873660829989</v>
      </c>
      <c r="AC1832" s="11">
        <f t="shared" si="379"/>
        <v>26.580475292681268</v>
      </c>
      <c r="AD1832" s="9">
        <f t="shared" si="380"/>
        <v>30.054190415992288</v>
      </c>
      <c r="AE1832" s="10">
        <v>23.8138695787021</v>
      </c>
      <c r="AF1832" s="11">
        <v>30.573982296257</v>
      </c>
      <c r="AG1832" s="12">
        <v>37.017459652060097</v>
      </c>
      <c r="AH1832" s="10" t="s">
        <v>8</v>
      </c>
      <c r="AI1832" s="11">
        <f t="shared" si="381"/>
        <v>20</v>
      </c>
      <c r="AJ1832" s="11">
        <f t="shared" si="382"/>
        <v>27.27272727272727</v>
      </c>
      <c r="AK1832" s="11">
        <f t="shared" si="383"/>
        <v>0.16666666666666666</v>
      </c>
      <c r="AL1832" s="11">
        <f t="shared" si="384"/>
        <v>3.5000000000000004</v>
      </c>
      <c r="AM1832" s="11">
        <f t="shared" si="385"/>
        <v>2.4499999999999997</v>
      </c>
      <c r="AN1832" s="3">
        <f t="shared" si="366"/>
        <v>0.25</v>
      </c>
      <c r="AO1832" s="3" t="str">
        <f t="shared" si="367"/>
        <v>n/a</v>
      </c>
      <c r="AP1832" s="3" t="s">
        <v>8</v>
      </c>
      <c r="AQ1832" s="124"/>
      <c r="AR1832" s="4"/>
      <c r="AS1832" s="3"/>
    </row>
    <row r="1833" spans="1:45" ht="15" customHeight="1">
      <c r="A1833" s="11">
        <v>40.83</v>
      </c>
      <c r="B1833" s="32">
        <v>959</v>
      </c>
      <c r="C1833" s="17">
        <v>3.6274999999999999</v>
      </c>
      <c r="D1833" s="17">
        <v>-2.73583</v>
      </c>
      <c r="E1833" s="40" t="s">
        <v>48</v>
      </c>
      <c r="F1833" s="18">
        <v>-9.9</v>
      </c>
      <c r="G1833" s="17">
        <v>-9.1999999999999993</v>
      </c>
      <c r="H1833" s="17">
        <v>-5.7</v>
      </c>
      <c r="I1833" s="17">
        <v>-3.5</v>
      </c>
      <c r="J1833" s="17">
        <v>-2.2000000000000002</v>
      </c>
      <c r="K1833" s="30">
        <v>0.2</v>
      </c>
      <c r="L1833" s="10">
        <f t="shared" si="364"/>
        <v>-5.7</v>
      </c>
      <c r="M1833" s="52" t="str">
        <f t="shared" si="365"/>
        <v>low latitude</v>
      </c>
      <c r="N1833" s="83" t="s">
        <v>8</v>
      </c>
      <c r="O1833" s="34" t="s">
        <v>8</v>
      </c>
      <c r="P1833" s="34" t="s">
        <v>8</v>
      </c>
      <c r="Q1833" s="34" t="s">
        <v>8</v>
      </c>
      <c r="R1833" s="34" t="s">
        <v>8</v>
      </c>
      <c r="S1833" s="42" t="s">
        <v>8</v>
      </c>
      <c r="T1833" s="10">
        <v>0.17</v>
      </c>
      <c r="U1833" s="11">
        <v>0.05</v>
      </c>
      <c r="V1833" s="11">
        <v>7.0000000000000007E-2</v>
      </c>
      <c r="W1833" s="11">
        <v>0.02</v>
      </c>
      <c r="X1833" s="11">
        <v>0.64</v>
      </c>
      <c r="Y1833" s="12">
        <v>0.06</v>
      </c>
      <c r="Z1833" s="10">
        <f t="shared" si="377"/>
        <v>0.75000000000000011</v>
      </c>
      <c r="AA1833" s="11">
        <f t="shared" si="378"/>
        <v>-0.3010299956639812</v>
      </c>
      <c r="AB1833" s="11">
        <f t="shared" si="363"/>
        <v>-0.12493873660829989</v>
      </c>
      <c r="AC1833" s="11">
        <f t="shared" si="379"/>
        <v>26.580475292681268</v>
      </c>
      <c r="AD1833" s="9">
        <f t="shared" si="380"/>
        <v>30.054190415992288</v>
      </c>
      <c r="AE1833" s="10">
        <v>23.8905316509938</v>
      </c>
      <c r="AF1833" s="11">
        <v>30.620695811190799</v>
      </c>
      <c r="AG1833" s="12">
        <v>36.951959645397601</v>
      </c>
      <c r="AH1833" s="10" t="s">
        <v>8</v>
      </c>
      <c r="AI1833" s="11">
        <f t="shared" si="381"/>
        <v>20.987654320987652</v>
      </c>
      <c r="AJ1833" s="11">
        <f t="shared" si="382"/>
        <v>26.086956521739129</v>
      </c>
      <c r="AK1833" s="11">
        <f t="shared" si="383"/>
        <v>0.16666666666666666</v>
      </c>
      <c r="AL1833" s="11">
        <f t="shared" si="384"/>
        <v>3.5000000000000004</v>
      </c>
      <c r="AM1833" s="11">
        <f t="shared" si="385"/>
        <v>2.4499999999999997</v>
      </c>
      <c r="AN1833" s="3">
        <f t="shared" si="366"/>
        <v>0.265625</v>
      </c>
      <c r="AO1833" s="3" t="str">
        <f t="shared" si="367"/>
        <v>n/a</v>
      </c>
      <c r="AP1833" s="3" t="s">
        <v>8</v>
      </c>
      <c r="AQ1833" s="124"/>
      <c r="AR1833" s="4"/>
      <c r="AS1833" s="3"/>
    </row>
    <row r="1834" spans="1:45" ht="15" customHeight="1">
      <c r="A1834" s="11">
        <v>40.9</v>
      </c>
      <c r="B1834" s="32">
        <v>959</v>
      </c>
      <c r="C1834" s="17">
        <v>3.6274999999999999</v>
      </c>
      <c r="D1834" s="17">
        <v>-2.73583</v>
      </c>
      <c r="E1834" s="40" t="s">
        <v>48</v>
      </c>
      <c r="F1834" s="18">
        <v>-9.9</v>
      </c>
      <c r="G1834" s="17">
        <v>-9.1999999999999993</v>
      </c>
      <c r="H1834" s="17">
        <v>-5.7</v>
      </c>
      <c r="I1834" s="17">
        <v>-3.5</v>
      </c>
      <c r="J1834" s="17">
        <v>-2.2000000000000002</v>
      </c>
      <c r="K1834" s="30">
        <v>0.2</v>
      </c>
      <c r="L1834" s="10">
        <f t="shared" si="364"/>
        <v>-5.7</v>
      </c>
      <c r="M1834" s="52" t="str">
        <f t="shared" si="365"/>
        <v>low latitude</v>
      </c>
      <c r="N1834" s="83" t="s">
        <v>8</v>
      </c>
      <c r="O1834" s="34" t="s">
        <v>8</v>
      </c>
      <c r="P1834" s="34" t="s">
        <v>8</v>
      </c>
      <c r="Q1834" s="34" t="s">
        <v>8</v>
      </c>
      <c r="R1834" s="34" t="s">
        <v>8</v>
      </c>
      <c r="S1834" s="42" t="s">
        <v>8</v>
      </c>
      <c r="T1834" s="10">
        <v>0.18</v>
      </c>
      <c r="U1834" s="11">
        <v>0.06</v>
      </c>
      <c r="V1834" s="11">
        <v>0.08</v>
      </c>
      <c r="W1834" s="11">
        <v>0.02</v>
      </c>
      <c r="X1834" s="11">
        <v>0.61</v>
      </c>
      <c r="Y1834" s="12">
        <v>0.06</v>
      </c>
      <c r="Z1834" s="10">
        <f t="shared" si="377"/>
        <v>0.72727272727272729</v>
      </c>
      <c r="AA1834" s="11">
        <f t="shared" si="378"/>
        <v>-0.3010299956639812</v>
      </c>
      <c r="AB1834" s="11">
        <f t="shared" si="363"/>
        <v>-0.13830269816628143</v>
      </c>
      <c r="AC1834" s="11">
        <f t="shared" si="379"/>
        <v>26.580475292681268</v>
      </c>
      <c r="AD1834" s="9">
        <f t="shared" si="380"/>
        <v>29.140095445426351</v>
      </c>
      <c r="AE1834" s="10">
        <v>22.622811232629399</v>
      </c>
      <c r="AF1834" s="11">
        <v>29.285287275646599</v>
      </c>
      <c r="AG1834" s="12">
        <v>35.336993918469403</v>
      </c>
      <c r="AH1834" s="10" t="s">
        <v>8</v>
      </c>
      <c r="AI1834" s="11">
        <f t="shared" si="381"/>
        <v>22.784810126582279</v>
      </c>
      <c r="AJ1834" s="11">
        <f t="shared" si="382"/>
        <v>25</v>
      </c>
      <c r="AK1834" s="11">
        <f t="shared" si="383"/>
        <v>0.19277108433734938</v>
      </c>
      <c r="AL1834" s="11">
        <f t="shared" si="384"/>
        <v>4</v>
      </c>
      <c r="AM1834" s="11">
        <f t="shared" si="385"/>
        <v>2.3636363636363638</v>
      </c>
      <c r="AN1834" s="3">
        <f t="shared" si="366"/>
        <v>0.29508196721311475</v>
      </c>
      <c r="AO1834" s="3" t="str">
        <f t="shared" si="367"/>
        <v>n/a</v>
      </c>
      <c r="AP1834" s="3" t="s">
        <v>8</v>
      </c>
      <c r="AQ1834" s="124"/>
      <c r="AR1834" s="4"/>
      <c r="AS1834" s="3"/>
    </row>
    <row r="1835" spans="1:45" ht="15" customHeight="1">
      <c r="A1835" s="11">
        <v>40.96</v>
      </c>
      <c r="B1835" s="32">
        <v>959</v>
      </c>
      <c r="C1835" s="17">
        <v>3.6274999999999999</v>
      </c>
      <c r="D1835" s="17">
        <v>-2.73583</v>
      </c>
      <c r="E1835" s="40" t="s">
        <v>48</v>
      </c>
      <c r="F1835" s="18">
        <v>-9.9</v>
      </c>
      <c r="G1835" s="17">
        <v>-9.1999999999999993</v>
      </c>
      <c r="H1835" s="17">
        <v>-5.7</v>
      </c>
      <c r="I1835" s="17">
        <v>-3.5</v>
      </c>
      <c r="J1835" s="17">
        <v>-2.2000000000000002</v>
      </c>
      <c r="K1835" s="30">
        <v>0.2</v>
      </c>
      <c r="L1835" s="10">
        <f t="shared" si="364"/>
        <v>-5.7</v>
      </c>
      <c r="M1835" s="52" t="str">
        <f t="shared" si="365"/>
        <v>low latitude</v>
      </c>
      <c r="N1835" s="83" t="s">
        <v>8</v>
      </c>
      <c r="O1835" s="34" t="s">
        <v>8</v>
      </c>
      <c r="P1835" s="34" t="s">
        <v>8</v>
      </c>
      <c r="Q1835" s="34" t="s">
        <v>8</v>
      </c>
      <c r="R1835" s="34" t="s">
        <v>8</v>
      </c>
      <c r="S1835" s="42" t="s">
        <v>8</v>
      </c>
      <c r="T1835" s="10">
        <v>0.16</v>
      </c>
      <c r="U1835" s="11">
        <v>0.05</v>
      </c>
      <c r="V1835" s="11">
        <v>0.06</v>
      </c>
      <c r="W1835" s="11">
        <v>0.02</v>
      </c>
      <c r="X1835" s="11">
        <v>0.64</v>
      </c>
      <c r="Y1835" s="12">
        <v>7.0000000000000007E-2</v>
      </c>
      <c r="Z1835" s="10">
        <f t="shared" si="377"/>
        <v>0.75000000000000011</v>
      </c>
      <c r="AA1835" s="11">
        <f t="shared" si="378"/>
        <v>-0.33579210192319314</v>
      </c>
      <c r="AB1835" s="11">
        <f t="shared" si="363"/>
        <v>-0.12493873660829989</v>
      </c>
      <c r="AC1835" s="11">
        <f t="shared" si="379"/>
        <v>24.23403312018446</v>
      </c>
      <c r="AD1835" s="9">
        <f t="shared" si="380"/>
        <v>30.054190415992288</v>
      </c>
      <c r="AE1835" s="10">
        <v>23.815209161294</v>
      </c>
      <c r="AF1835" s="11">
        <v>30.635919537785799</v>
      </c>
      <c r="AG1835" s="12">
        <v>36.938903826742397</v>
      </c>
      <c r="AH1835" s="10" t="s">
        <v>8</v>
      </c>
      <c r="AI1835" s="11">
        <f t="shared" si="381"/>
        <v>20</v>
      </c>
      <c r="AJ1835" s="11">
        <f t="shared" si="382"/>
        <v>30.434782608695656</v>
      </c>
      <c r="AK1835" s="11">
        <f t="shared" si="383"/>
        <v>0.15476190476190474</v>
      </c>
      <c r="AL1835" s="11">
        <f t="shared" si="384"/>
        <v>3</v>
      </c>
      <c r="AM1835" s="11">
        <f t="shared" si="385"/>
        <v>2.5499999999999998</v>
      </c>
      <c r="AN1835" s="3">
        <f t="shared" si="366"/>
        <v>0.25</v>
      </c>
      <c r="AO1835" s="3" t="str">
        <f t="shared" si="367"/>
        <v>n/a</v>
      </c>
      <c r="AP1835" s="3" t="s">
        <v>8</v>
      </c>
      <c r="AQ1835" s="124"/>
      <c r="AR1835" s="4"/>
      <c r="AS1835" s="3"/>
    </row>
    <row r="1836" spans="1:45" ht="15" customHeight="1">
      <c r="A1836" s="11">
        <v>41.06</v>
      </c>
      <c r="B1836" s="32">
        <v>959</v>
      </c>
      <c r="C1836" s="17">
        <v>3.6274999999999999</v>
      </c>
      <c r="D1836" s="17">
        <v>-2.73583</v>
      </c>
      <c r="E1836" s="40" t="s">
        <v>48</v>
      </c>
      <c r="F1836" s="18">
        <v>-9.9</v>
      </c>
      <c r="G1836" s="17">
        <v>-9.1999999999999993</v>
      </c>
      <c r="H1836" s="17">
        <v>-5.7</v>
      </c>
      <c r="I1836" s="17">
        <v>-3.5</v>
      </c>
      <c r="J1836" s="17">
        <v>-2.2000000000000002</v>
      </c>
      <c r="K1836" s="30">
        <v>0.2</v>
      </c>
      <c r="L1836" s="10">
        <f t="shared" si="364"/>
        <v>-5.7</v>
      </c>
      <c r="M1836" s="52" t="str">
        <f t="shared" si="365"/>
        <v>low latitude</v>
      </c>
      <c r="N1836" s="83" t="s">
        <v>8</v>
      </c>
      <c r="O1836" s="34" t="s">
        <v>8</v>
      </c>
      <c r="P1836" s="34" t="s">
        <v>8</v>
      </c>
      <c r="Q1836" s="34" t="s">
        <v>8</v>
      </c>
      <c r="R1836" s="34" t="s">
        <v>8</v>
      </c>
      <c r="S1836" s="42" t="s">
        <v>8</v>
      </c>
      <c r="T1836" s="10">
        <v>0.18</v>
      </c>
      <c r="U1836" s="11">
        <v>0.05</v>
      </c>
      <c r="V1836" s="11">
        <v>0.06</v>
      </c>
      <c r="W1836" s="11">
        <v>0.02</v>
      </c>
      <c r="X1836" s="11">
        <v>0.63</v>
      </c>
      <c r="Y1836" s="12">
        <v>0.06</v>
      </c>
      <c r="Z1836" s="10">
        <f t="shared" si="377"/>
        <v>0.73684210526315796</v>
      </c>
      <c r="AA1836" s="11">
        <f t="shared" si="378"/>
        <v>-0.33579210192319314</v>
      </c>
      <c r="AB1836" s="11">
        <f t="shared" si="363"/>
        <v>-0.13262556527459091</v>
      </c>
      <c r="AC1836" s="11">
        <f t="shared" si="379"/>
        <v>24.23403312018446</v>
      </c>
      <c r="AD1836" s="9">
        <f t="shared" si="380"/>
        <v>29.528411335217982</v>
      </c>
      <c r="AE1836" s="10">
        <v>23.1658874605261</v>
      </c>
      <c r="AF1836" s="11">
        <v>29.884832385917601</v>
      </c>
      <c r="AG1836" s="12">
        <v>36.007934396107501</v>
      </c>
      <c r="AH1836" s="10" t="s">
        <v>8</v>
      </c>
      <c r="AI1836" s="11">
        <f t="shared" si="381"/>
        <v>22.222222222222221</v>
      </c>
      <c r="AJ1836" s="11">
        <f t="shared" si="382"/>
        <v>25</v>
      </c>
      <c r="AK1836" s="11">
        <f t="shared" si="383"/>
        <v>0.15853658536585366</v>
      </c>
      <c r="AL1836" s="11">
        <f t="shared" si="384"/>
        <v>3</v>
      </c>
      <c r="AM1836" s="11">
        <f t="shared" si="385"/>
        <v>2.4736842105263155</v>
      </c>
      <c r="AN1836" s="3">
        <f t="shared" si="366"/>
        <v>0.2857142857142857</v>
      </c>
      <c r="AO1836" s="3" t="str">
        <f t="shared" si="367"/>
        <v>n/a</v>
      </c>
      <c r="AP1836" s="3" t="s">
        <v>8</v>
      </c>
      <c r="AQ1836" s="124"/>
      <c r="AR1836" s="4"/>
      <c r="AS1836" s="3"/>
    </row>
    <row r="1837" spans="1:45" ht="15" customHeight="1">
      <c r="A1837" s="11">
        <v>41.15</v>
      </c>
      <c r="B1837" s="32">
        <v>959</v>
      </c>
      <c r="C1837" s="17">
        <v>3.6274999999999999</v>
      </c>
      <c r="D1837" s="17">
        <v>-2.73583</v>
      </c>
      <c r="E1837" s="40" t="s">
        <v>48</v>
      </c>
      <c r="F1837" s="18">
        <v>-9.9</v>
      </c>
      <c r="G1837" s="17">
        <v>-9.1999999999999993</v>
      </c>
      <c r="H1837" s="17">
        <v>-5.7</v>
      </c>
      <c r="I1837" s="17">
        <v>-3.5</v>
      </c>
      <c r="J1837" s="17">
        <v>-2.2000000000000002</v>
      </c>
      <c r="K1837" s="30">
        <v>0.2</v>
      </c>
      <c r="L1837" s="10">
        <f t="shared" si="364"/>
        <v>-5.7</v>
      </c>
      <c r="M1837" s="52" t="str">
        <f t="shared" si="365"/>
        <v>low latitude</v>
      </c>
      <c r="N1837" s="83" t="s">
        <v>8</v>
      </c>
      <c r="O1837" s="34" t="s">
        <v>8</v>
      </c>
      <c r="P1837" s="34" t="s">
        <v>8</v>
      </c>
      <c r="Q1837" s="34" t="s">
        <v>8</v>
      </c>
      <c r="R1837" s="34" t="s">
        <v>8</v>
      </c>
      <c r="S1837" s="42" t="s">
        <v>8</v>
      </c>
      <c r="T1837" s="10">
        <v>0.18</v>
      </c>
      <c r="U1837" s="11">
        <v>0.05</v>
      </c>
      <c r="V1837" s="11">
        <v>0.06</v>
      </c>
      <c r="W1837" s="11">
        <v>0.02</v>
      </c>
      <c r="X1837" s="11">
        <v>0.63</v>
      </c>
      <c r="Y1837" s="12">
        <v>0.06</v>
      </c>
      <c r="Z1837" s="10">
        <f t="shared" si="377"/>
        <v>0.73684210526315796</v>
      </c>
      <c r="AA1837" s="11">
        <f t="shared" si="378"/>
        <v>-0.33579210192319314</v>
      </c>
      <c r="AB1837" s="11">
        <f t="shared" si="363"/>
        <v>-0.13262556527459091</v>
      </c>
      <c r="AC1837" s="11">
        <f t="shared" si="379"/>
        <v>24.23403312018446</v>
      </c>
      <c r="AD1837" s="9">
        <f t="shared" si="380"/>
        <v>29.528411335217982</v>
      </c>
      <c r="AE1837" s="10">
        <v>23.128890275487102</v>
      </c>
      <c r="AF1837" s="11">
        <v>29.833415092448199</v>
      </c>
      <c r="AG1837" s="12">
        <v>36.053455680948304</v>
      </c>
      <c r="AH1837" s="10" t="s">
        <v>8</v>
      </c>
      <c r="AI1837" s="11">
        <f t="shared" si="381"/>
        <v>22.222222222222221</v>
      </c>
      <c r="AJ1837" s="11">
        <f t="shared" si="382"/>
        <v>25</v>
      </c>
      <c r="AK1837" s="11">
        <f t="shared" si="383"/>
        <v>0.15853658536585366</v>
      </c>
      <c r="AL1837" s="11">
        <f t="shared" si="384"/>
        <v>3</v>
      </c>
      <c r="AM1837" s="11">
        <f t="shared" si="385"/>
        <v>2.4736842105263155</v>
      </c>
      <c r="AN1837" s="3">
        <f t="shared" si="366"/>
        <v>0.2857142857142857</v>
      </c>
      <c r="AO1837" s="3" t="str">
        <f t="shared" si="367"/>
        <v>n/a</v>
      </c>
      <c r="AP1837" s="3" t="s">
        <v>8</v>
      </c>
      <c r="AQ1837" s="124"/>
      <c r="AR1837" s="4"/>
      <c r="AS1837" s="3"/>
    </row>
    <row r="1838" spans="1:45" ht="15" customHeight="1">
      <c r="A1838" s="11">
        <v>41.22</v>
      </c>
      <c r="B1838" s="32">
        <v>959</v>
      </c>
      <c r="C1838" s="17">
        <v>3.6274999999999999</v>
      </c>
      <c r="D1838" s="17">
        <v>-2.73583</v>
      </c>
      <c r="E1838" s="40" t="s">
        <v>48</v>
      </c>
      <c r="F1838" s="18">
        <v>-9.9</v>
      </c>
      <c r="G1838" s="17">
        <v>-9.1999999999999993</v>
      </c>
      <c r="H1838" s="17">
        <v>-5.7</v>
      </c>
      <c r="I1838" s="17">
        <v>-3.5</v>
      </c>
      <c r="J1838" s="17">
        <v>-2.2000000000000002</v>
      </c>
      <c r="K1838" s="30">
        <v>0.2</v>
      </c>
      <c r="L1838" s="10">
        <f t="shared" si="364"/>
        <v>-5.7</v>
      </c>
      <c r="M1838" s="52" t="str">
        <f t="shared" si="365"/>
        <v>low latitude</v>
      </c>
      <c r="N1838" s="83" t="s">
        <v>8</v>
      </c>
      <c r="O1838" s="34" t="s">
        <v>8</v>
      </c>
      <c r="P1838" s="34" t="s">
        <v>8</v>
      </c>
      <c r="Q1838" s="34" t="s">
        <v>8</v>
      </c>
      <c r="R1838" s="34" t="s">
        <v>8</v>
      </c>
      <c r="S1838" s="42" t="s">
        <v>8</v>
      </c>
      <c r="T1838" s="10">
        <v>0.17</v>
      </c>
      <c r="U1838" s="11">
        <v>0.05</v>
      </c>
      <c r="V1838" s="11">
        <v>0.06</v>
      </c>
      <c r="W1838" s="11">
        <v>0.02</v>
      </c>
      <c r="X1838" s="11">
        <v>0.64</v>
      </c>
      <c r="Y1838" s="12">
        <v>7.0000000000000007E-2</v>
      </c>
      <c r="Z1838" s="10">
        <f t="shared" si="377"/>
        <v>0.75000000000000011</v>
      </c>
      <c r="AA1838" s="11">
        <f t="shared" si="378"/>
        <v>-0.33579210192319314</v>
      </c>
      <c r="AB1838" s="11">
        <f t="shared" si="363"/>
        <v>-0.12493873660829989</v>
      </c>
      <c r="AC1838" s="11">
        <f t="shared" si="379"/>
        <v>24.23403312018446</v>
      </c>
      <c r="AD1838" s="9">
        <f t="shared" si="380"/>
        <v>30.054190415992288</v>
      </c>
      <c r="AE1838" s="10">
        <v>23.808575285934999</v>
      </c>
      <c r="AF1838" s="11">
        <v>30.615292361190999</v>
      </c>
      <c r="AG1838" s="12">
        <v>36.944609648544201</v>
      </c>
      <c r="AH1838" s="10" t="s">
        <v>8</v>
      </c>
      <c r="AI1838" s="11">
        <f t="shared" si="381"/>
        <v>20.987654320987652</v>
      </c>
      <c r="AJ1838" s="11">
        <f t="shared" si="382"/>
        <v>29.166666666666668</v>
      </c>
      <c r="AK1838" s="11">
        <f t="shared" si="383"/>
        <v>0.15476190476190474</v>
      </c>
      <c r="AL1838" s="11">
        <f t="shared" si="384"/>
        <v>3</v>
      </c>
      <c r="AM1838" s="11">
        <f t="shared" si="385"/>
        <v>2.5499999999999998</v>
      </c>
      <c r="AN1838" s="3">
        <f t="shared" si="366"/>
        <v>0.265625</v>
      </c>
      <c r="AO1838" s="3" t="str">
        <f t="shared" si="367"/>
        <v>n/a</v>
      </c>
      <c r="AP1838" s="3" t="s">
        <v>8</v>
      </c>
      <c r="AQ1838" s="124"/>
      <c r="AR1838" s="4"/>
      <c r="AS1838" s="3"/>
    </row>
    <row r="1839" spans="1:45" ht="15" customHeight="1">
      <c r="A1839" s="11">
        <v>41.4</v>
      </c>
      <c r="B1839" s="32">
        <v>959</v>
      </c>
      <c r="C1839" s="17">
        <v>3.6274999999999999</v>
      </c>
      <c r="D1839" s="17">
        <v>-2.73583</v>
      </c>
      <c r="E1839" s="40" t="s">
        <v>48</v>
      </c>
      <c r="F1839" s="18">
        <v>-9.9</v>
      </c>
      <c r="G1839" s="17">
        <v>-9.1999999999999993</v>
      </c>
      <c r="H1839" s="17">
        <v>-5.7</v>
      </c>
      <c r="I1839" s="17">
        <v>-3.5</v>
      </c>
      <c r="J1839" s="17">
        <v>-2.2000000000000002</v>
      </c>
      <c r="K1839" s="30">
        <v>0.2</v>
      </c>
      <c r="L1839" s="10">
        <f t="shared" si="364"/>
        <v>-5.7</v>
      </c>
      <c r="M1839" s="52" t="str">
        <f t="shared" si="365"/>
        <v>low latitude</v>
      </c>
      <c r="N1839" s="83" t="s">
        <v>8</v>
      </c>
      <c r="O1839" s="34" t="s">
        <v>8</v>
      </c>
      <c r="P1839" s="34" t="s">
        <v>8</v>
      </c>
      <c r="Q1839" s="34" t="s">
        <v>8</v>
      </c>
      <c r="R1839" s="34" t="s">
        <v>8</v>
      </c>
      <c r="S1839" s="42" t="s">
        <v>8</v>
      </c>
      <c r="T1839" s="10">
        <v>0.17</v>
      </c>
      <c r="U1839" s="11">
        <v>0.05</v>
      </c>
      <c r="V1839" s="11">
        <v>0.06</v>
      </c>
      <c r="W1839" s="11">
        <v>0.02</v>
      </c>
      <c r="X1839" s="11">
        <v>0.62</v>
      </c>
      <c r="Y1839" s="12">
        <v>0.08</v>
      </c>
      <c r="Z1839" s="10">
        <f t="shared" si="377"/>
        <v>0.76190476190476186</v>
      </c>
      <c r="AA1839" s="11">
        <f t="shared" si="378"/>
        <v>-0.33579210192319314</v>
      </c>
      <c r="AB1839" s="11">
        <f t="shared" si="363"/>
        <v>-0.11809931207799451</v>
      </c>
      <c r="AC1839" s="11">
        <f t="shared" si="379"/>
        <v>24.23403312018446</v>
      </c>
      <c r="AD1839" s="9">
        <f t="shared" si="380"/>
        <v>30.522007053865174</v>
      </c>
      <c r="AE1839" s="10">
        <v>24.391641791769299</v>
      </c>
      <c r="AF1839" s="11">
        <v>31.3298368604943</v>
      </c>
      <c r="AG1839" s="12">
        <v>37.694952671367297</v>
      </c>
      <c r="AH1839" s="10" t="s">
        <v>8</v>
      </c>
      <c r="AI1839" s="11">
        <f t="shared" si="381"/>
        <v>21.518987341772153</v>
      </c>
      <c r="AJ1839" s="11">
        <f t="shared" si="382"/>
        <v>32</v>
      </c>
      <c r="AK1839" s="11">
        <f t="shared" si="383"/>
        <v>0.15662650602409639</v>
      </c>
      <c r="AL1839" s="11">
        <f t="shared" si="384"/>
        <v>3</v>
      </c>
      <c r="AM1839" s="11">
        <f t="shared" si="385"/>
        <v>2.6190476190476191</v>
      </c>
      <c r="AN1839" s="3">
        <f t="shared" si="366"/>
        <v>0.27419354838709681</v>
      </c>
      <c r="AO1839" s="3" t="str">
        <f t="shared" si="367"/>
        <v>n/a</v>
      </c>
      <c r="AP1839" s="3" t="s">
        <v>8</v>
      </c>
      <c r="AQ1839" s="124"/>
      <c r="AR1839" s="4"/>
      <c r="AS1839" s="3"/>
    </row>
    <row r="1840" spans="1:45" ht="15" customHeight="1">
      <c r="A1840" s="11">
        <v>41.56</v>
      </c>
      <c r="B1840" s="32">
        <v>959</v>
      </c>
      <c r="C1840" s="17">
        <v>3.6274999999999999</v>
      </c>
      <c r="D1840" s="17">
        <v>-2.73583</v>
      </c>
      <c r="E1840" s="40" t="s">
        <v>48</v>
      </c>
      <c r="F1840" s="18">
        <v>-9.9</v>
      </c>
      <c r="G1840" s="17">
        <v>-9.1999999999999993</v>
      </c>
      <c r="H1840" s="17">
        <v>-5.7</v>
      </c>
      <c r="I1840" s="17">
        <v>-3.5</v>
      </c>
      <c r="J1840" s="17">
        <v>-2.2000000000000002</v>
      </c>
      <c r="K1840" s="30">
        <v>0.2</v>
      </c>
      <c r="L1840" s="10">
        <f t="shared" si="364"/>
        <v>-5.7</v>
      </c>
      <c r="M1840" s="52" t="str">
        <f t="shared" si="365"/>
        <v>low latitude</v>
      </c>
      <c r="N1840" s="83" t="s">
        <v>8</v>
      </c>
      <c r="O1840" s="34" t="s">
        <v>8</v>
      </c>
      <c r="P1840" s="34" t="s">
        <v>8</v>
      </c>
      <c r="Q1840" s="34" t="s">
        <v>8</v>
      </c>
      <c r="R1840" s="34" t="s">
        <v>8</v>
      </c>
      <c r="S1840" s="42" t="s">
        <v>8</v>
      </c>
      <c r="T1840" s="10">
        <v>0.17</v>
      </c>
      <c r="U1840" s="11">
        <v>0.05</v>
      </c>
      <c r="V1840" s="11">
        <v>0.06</v>
      </c>
      <c r="W1840" s="11">
        <v>0.02</v>
      </c>
      <c r="X1840" s="11">
        <v>0.64</v>
      </c>
      <c r="Y1840" s="12">
        <v>0.06</v>
      </c>
      <c r="Z1840" s="10">
        <f t="shared" si="377"/>
        <v>0.73684210526315796</v>
      </c>
      <c r="AA1840" s="11">
        <f t="shared" si="378"/>
        <v>-0.33579210192319314</v>
      </c>
      <c r="AB1840" s="11">
        <f t="shared" si="363"/>
        <v>-0.13262556527459091</v>
      </c>
      <c r="AC1840" s="11">
        <f t="shared" si="379"/>
        <v>24.23403312018446</v>
      </c>
      <c r="AD1840" s="9">
        <f t="shared" si="380"/>
        <v>29.528411335217982</v>
      </c>
      <c r="AE1840" s="10">
        <v>23.0698552991825</v>
      </c>
      <c r="AF1840" s="11">
        <v>29.822147547542201</v>
      </c>
      <c r="AG1840" s="12">
        <v>35.989578513361899</v>
      </c>
      <c r="AH1840" s="10" t="s">
        <v>8</v>
      </c>
      <c r="AI1840" s="11">
        <f t="shared" si="381"/>
        <v>20.987654320987652</v>
      </c>
      <c r="AJ1840" s="11">
        <f t="shared" si="382"/>
        <v>26.086956521739129</v>
      </c>
      <c r="AK1840" s="11">
        <f t="shared" si="383"/>
        <v>0.15662650602409639</v>
      </c>
      <c r="AL1840" s="11">
        <f t="shared" si="384"/>
        <v>3</v>
      </c>
      <c r="AM1840" s="11">
        <f t="shared" si="385"/>
        <v>2.4736842105263155</v>
      </c>
      <c r="AN1840" s="3">
        <f t="shared" si="366"/>
        <v>0.265625</v>
      </c>
      <c r="AO1840" s="3" t="str">
        <f t="shared" si="367"/>
        <v>n/a</v>
      </c>
      <c r="AP1840" s="3" t="s">
        <v>8</v>
      </c>
      <c r="AQ1840" s="124"/>
      <c r="AR1840" s="4"/>
      <c r="AS1840" s="3"/>
    </row>
    <row r="1841" spans="1:45" ht="15" customHeight="1">
      <c r="A1841" s="11">
        <v>41.69</v>
      </c>
      <c r="B1841" s="32">
        <v>959</v>
      </c>
      <c r="C1841" s="17">
        <v>3.6274999999999999</v>
      </c>
      <c r="D1841" s="17">
        <v>-2.73583</v>
      </c>
      <c r="E1841" s="40" t="s">
        <v>48</v>
      </c>
      <c r="F1841" s="18">
        <v>-9.9</v>
      </c>
      <c r="G1841" s="17">
        <v>-9.1999999999999993</v>
      </c>
      <c r="H1841" s="17">
        <v>-5.7</v>
      </c>
      <c r="I1841" s="17">
        <v>-3.5</v>
      </c>
      <c r="J1841" s="17">
        <v>-2.2000000000000002</v>
      </c>
      <c r="K1841" s="30">
        <v>0.2</v>
      </c>
      <c r="L1841" s="10">
        <f t="shared" si="364"/>
        <v>-5.7</v>
      </c>
      <c r="M1841" s="52" t="str">
        <f t="shared" si="365"/>
        <v>low latitude</v>
      </c>
      <c r="N1841" s="83" t="s">
        <v>8</v>
      </c>
      <c r="O1841" s="34" t="s">
        <v>8</v>
      </c>
      <c r="P1841" s="34" t="s">
        <v>8</v>
      </c>
      <c r="Q1841" s="34" t="s">
        <v>8</v>
      </c>
      <c r="R1841" s="34" t="s">
        <v>8</v>
      </c>
      <c r="S1841" s="42" t="s">
        <v>8</v>
      </c>
      <c r="T1841" s="10">
        <v>0.16</v>
      </c>
      <c r="U1841" s="11">
        <v>0.05</v>
      </c>
      <c r="V1841" s="11">
        <v>0.05</v>
      </c>
      <c r="W1841" s="11">
        <v>0.02</v>
      </c>
      <c r="X1841" s="11">
        <v>0.65</v>
      </c>
      <c r="Y1841" s="12">
        <v>7.0000000000000007E-2</v>
      </c>
      <c r="Z1841" s="10">
        <f t="shared" si="377"/>
        <v>0.73684210526315796</v>
      </c>
      <c r="AA1841" s="11">
        <f t="shared" si="378"/>
        <v>-0.38021124171160608</v>
      </c>
      <c r="AB1841" s="11">
        <f t="shared" si="363"/>
        <v>-0.13262556527459091</v>
      </c>
      <c r="AC1841" s="11">
        <f t="shared" si="379"/>
        <v>21.235741184466587</v>
      </c>
      <c r="AD1841" s="9">
        <f t="shared" si="380"/>
        <v>29.528411335217982</v>
      </c>
      <c r="AE1841" s="10">
        <v>23.051460767916801</v>
      </c>
      <c r="AF1841" s="11">
        <v>29.842764626453999</v>
      </c>
      <c r="AG1841" s="12">
        <v>36.007463647665098</v>
      </c>
      <c r="AH1841" s="10" t="s">
        <v>8</v>
      </c>
      <c r="AI1841" s="11">
        <f t="shared" si="381"/>
        <v>19.753086419753085</v>
      </c>
      <c r="AJ1841" s="11">
        <f t="shared" si="382"/>
        <v>30.434782608695656</v>
      </c>
      <c r="AK1841" s="11">
        <f t="shared" si="383"/>
        <v>0.14285714285714285</v>
      </c>
      <c r="AL1841" s="11">
        <f t="shared" si="384"/>
        <v>2.5</v>
      </c>
      <c r="AM1841" s="11">
        <f t="shared" si="385"/>
        <v>2.5789473684210527</v>
      </c>
      <c r="AN1841" s="3">
        <f t="shared" si="366"/>
        <v>0.24615384615384614</v>
      </c>
      <c r="AO1841" s="3" t="str">
        <f t="shared" si="367"/>
        <v>n/a</v>
      </c>
      <c r="AP1841" s="3" t="s">
        <v>8</v>
      </c>
      <c r="AQ1841" s="124"/>
      <c r="AR1841" s="4"/>
      <c r="AS1841" s="3"/>
    </row>
    <row r="1842" spans="1:45" ht="15" customHeight="1">
      <c r="A1842" s="11">
        <v>41.92</v>
      </c>
      <c r="B1842" s="32">
        <v>959</v>
      </c>
      <c r="C1842" s="17">
        <v>3.6274999999999999</v>
      </c>
      <c r="D1842" s="17">
        <v>-2.73583</v>
      </c>
      <c r="E1842" s="40" t="s">
        <v>48</v>
      </c>
      <c r="F1842" s="18">
        <v>-9.9</v>
      </c>
      <c r="G1842" s="17">
        <v>-9.1999999999999993</v>
      </c>
      <c r="H1842" s="17">
        <v>-5.7</v>
      </c>
      <c r="I1842" s="17">
        <v>-3.5</v>
      </c>
      <c r="J1842" s="17">
        <v>-2.2000000000000002</v>
      </c>
      <c r="K1842" s="30">
        <v>0.2</v>
      </c>
      <c r="L1842" s="10">
        <f t="shared" si="364"/>
        <v>-5.7</v>
      </c>
      <c r="M1842" s="52" t="str">
        <f t="shared" si="365"/>
        <v>low latitude</v>
      </c>
      <c r="N1842" s="83" t="s">
        <v>8</v>
      </c>
      <c r="O1842" s="34" t="s">
        <v>8</v>
      </c>
      <c r="P1842" s="34" t="s">
        <v>8</v>
      </c>
      <c r="Q1842" s="34" t="s">
        <v>8</v>
      </c>
      <c r="R1842" s="34" t="s">
        <v>8</v>
      </c>
      <c r="S1842" s="42" t="s">
        <v>8</v>
      </c>
      <c r="T1842" s="10">
        <v>0.15</v>
      </c>
      <c r="U1842" s="11">
        <v>0.05</v>
      </c>
      <c r="V1842" s="11">
        <v>0.06</v>
      </c>
      <c r="W1842" s="11">
        <v>0.02</v>
      </c>
      <c r="X1842" s="11">
        <v>0.65</v>
      </c>
      <c r="Y1842" s="12">
        <v>0.08</v>
      </c>
      <c r="Z1842" s="10">
        <f t="shared" si="377"/>
        <v>0.76190476190476186</v>
      </c>
      <c r="AA1842" s="11">
        <f t="shared" si="378"/>
        <v>-0.33579210192319314</v>
      </c>
      <c r="AB1842" s="11">
        <f t="shared" si="363"/>
        <v>-0.11809931207799451</v>
      </c>
      <c r="AC1842" s="11">
        <f t="shared" si="379"/>
        <v>24.23403312018446</v>
      </c>
      <c r="AD1842" s="9">
        <f t="shared" si="380"/>
        <v>30.522007053865174</v>
      </c>
      <c r="AE1842" s="10">
        <v>24.3987627178482</v>
      </c>
      <c r="AF1842" s="11">
        <v>31.282475015591899</v>
      </c>
      <c r="AG1842" s="12">
        <v>37.714950313470297</v>
      </c>
      <c r="AH1842" s="10" t="s">
        <v>8</v>
      </c>
      <c r="AI1842" s="11">
        <f t="shared" si="381"/>
        <v>18.749999999999996</v>
      </c>
      <c r="AJ1842" s="11">
        <f t="shared" si="382"/>
        <v>34.782608695652179</v>
      </c>
      <c r="AK1842" s="11">
        <f t="shared" si="383"/>
        <v>0.15116279069767444</v>
      </c>
      <c r="AL1842" s="11">
        <f t="shared" si="384"/>
        <v>3</v>
      </c>
      <c r="AM1842" s="11">
        <f t="shared" si="385"/>
        <v>2.6190476190476191</v>
      </c>
      <c r="AN1842" s="3">
        <f t="shared" si="366"/>
        <v>0.23076923076923075</v>
      </c>
      <c r="AO1842" s="3" t="str">
        <f t="shared" si="367"/>
        <v>n/a</v>
      </c>
      <c r="AP1842" s="3" t="s">
        <v>8</v>
      </c>
      <c r="AQ1842" s="124"/>
      <c r="AR1842" s="4"/>
      <c r="AS1842" s="3"/>
    </row>
    <row r="1843" spans="1:45" ht="15" customHeight="1">
      <c r="A1843" s="11">
        <v>42.29</v>
      </c>
      <c r="B1843" s="32">
        <v>959</v>
      </c>
      <c r="C1843" s="17">
        <v>3.6274999999999999</v>
      </c>
      <c r="D1843" s="17">
        <v>-2.73583</v>
      </c>
      <c r="E1843" s="40" t="s">
        <v>48</v>
      </c>
      <c r="F1843" s="18">
        <v>-9.9</v>
      </c>
      <c r="G1843" s="17">
        <v>-9.1999999999999993</v>
      </c>
      <c r="H1843" s="17">
        <v>-5.7</v>
      </c>
      <c r="I1843" s="17">
        <v>-3.5</v>
      </c>
      <c r="J1843" s="17">
        <v>-2.2000000000000002</v>
      </c>
      <c r="K1843" s="30">
        <v>0.2</v>
      </c>
      <c r="L1843" s="10">
        <f t="shared" si="364"/>
        <v>-5.7</v>
      </c>
      <c r="M1843" s="52" t="str">
        <f t="shared" si="365"/>
        <v>low latitude</v>
      </c>
      <c r="N1843" s="83" t="s">
        <v>8</v>
      </c>
      <c r="O1843" s="34" t="s">
        <v>8</v>
      </c>
      <c r="P1843" s="34" t="s">
        <v>8</v>
      </c>
      <c r="Q1843" s="34" t="s">
        <v>8</v>
      </c>
      <c r="R1843" s="34" t="s">
        <v>8</v>
      </c>
      <c r="S1843" s="42" t="s">
        <v>8</v>
      </c>
      <c r="T1843" s="10">
        <v>0.12</v>
      </c>
      <c r="U1843" s="11">
        <v>0.04</v>
      </c>
      <c r="V1843" s="11">
        <v>0.06</v>
      </c>
      <c r="W1843" s="11">
        <v>0.02</v>
      </c>
      <c r="X1843" s="11">
        <v>0.67</v>
      </c>
      <c r="Y1843" s="12">
        <v>0.09</v>
      </c>
      <c r="Z1843" s="10">
        <f t="shared" si="377"/>
        <v>0.80952380952380942</v>
      </c>
      <c r="AA1843" s="11">
        <f t="shared" si="378"/>
        <v>-0.30102999566398125</v>
      </c>
      <c r="AB1843" s="11">
        <f t="shared" si="363"/>
        <v>-9.177037335564539E-2</v>
      </c>
      <c r="AC1843" s="11">
        <f t="shared" si="379"/>
        <v>26.580475292681264</v>
      </c>
      <c r="AD1843" s="9">
        <f t="shared" si="380"/>
        <v>32.322906462473853</v>
      </c>
      <c r="AE1843" s="10">
        <v>27.041289900055801</v>
      </c>
      <c r="AF1843" s="11">
        <v>34.078066719577102</v>
      </c>
      <c r="AG1843" s="12">
        <v>40.985922302736498</v>
      </c>
      <c r="AH1843" s="10" t="s">
        <v>8</v>
      </c>
      <c r="AI1843" s="11">
        <f t="shared" si="381"/>
        <v>15.189873417721516</v>
      </c>
      <c r="AJ1843" s="11">
        <f t="shared" si="382"/>
        <v>42.857142857142854</v>
      </c>
      <c r="AK1843" s="11">
        <f t="shared" si="383"/>
        <v>0.13636363636363638</v>
      </c>
      <c r="AL1843" s="11">
        <f t="shared" si="384"/>
        <v>3</v>
      </c>
      <c r="AM1843" s="11">
        <f t="shared" si="385"/>
        <v>2.7619047619047614</v>
      </c>
      <c r="AN1843" s="3">
        <f t="shared" si="366"/>
        <v>0.17910447761194029</v>
      </c>
      <c r="AO1843" s="3" t="str">
        <f t="shared" si="367"/>
        <v>n/a</v>
      </c>
      <c r="AP1843" s="3" t="s">
        <v>8</v>
      </c>
      <c r="AQ1843" s="124"/>
      <c r="AR1843" s="4"/>
      <c r="AS1843" s="3"/>
    </row>
    <row r="1844" spans="1:45" ht="15" customHeight="1">
      <c r="A1844" s="11">
        <v>42.68</v>
      </c>
      <c r="B1844" s="32">
        <v>959</v>
      </c>
      <c r="C1844" s="17">
        <v>3.6274999999999999</v>
      </c>
      <c r="D1844" s="17">
        <v>-2.73583</v>
      </c>
      <c r="E1844" s="40" t="s">
        <v>48</v>
      </c>
      <c r="F1844" s="18">
        <v>-9.9</v>
      </c>
      <c r="G1844" s="17">
        <v>-9.1999999999999993</v>
      </c>
      <c r="H1844" s="17">
        <v>-5.7</v>
      </c>
      <c r="I1844" s="17">
        <v>-3.5</v>
      </c>
      <c r="J1844" s="17">
        <v>-2.2000000000000002</v>
      </c>
      <c r="K1844" s="30">
        <v>0.2</v>
      </c>
      <c r="L1844" s="10">
        <f t="shared" si="364"/>
        <v>-5.7</v>
      </c>
      <c r="M1844" s="52" t="str">
        <f t="shared" si="365"/>
        <v>low latitude</v>
      </c>
      <c r="N1844" s="83" t="s">
        <v>8</v>
      </c>
      <c r="O1844" s="34" t="s">
        <v>8</v>
      </c>
      <c r="P1844" s="34" t="s">
        <v>8</v>
      </c>
      <c r="Q1844" s="34" t="s">
        <v>8</v>
      </c>
      <c r="R1844" s="34" t="s">
        <v>8</v>
      </c>
      <c r="S1844" s="42" t="s">
        <v>8</v>
      </c>
      <c r="T1844" s="10">
        <v>0.13</v>
      </c>
      <c r="U1844" s="11">
        <v>0.04</v>
      </c>
      <c r="V1844" s="11">
        <v>0.06</v>
      </c>
      <c r="W1844" s="11">
        <v>0.02</v>
      </c>
      <c r="X1844" s="11">
        <v>0.67</v>
      </c>
      <c r="Y1844" s="12">
        <v>0.08</v>
      </c>
      <c r="Z1844" s="10">
        <f t="shared" si="377"/>
        <v>0.79999999999999993</v>
      </c>
      <c r="AA1844" s="11">
        <f t="shared" si="378"/>
        <v>-0.30102999566398125</v>
      </c>
      <c r="AB1844" s="11">
        <f t="shared" si="363"/>
        <v>-9.6910013008056448E-2</v>
      </c>
      <c r="AC1844" s="11">
        <f t="shared" si="379"/>
        <v>26.580475292681264</v>
      </c>
      <c r="AD1844" s="9">
        <f t="shared" si="380"/>
        <v>31.97135511024894</v>
      </c>
      <c r="AE1844" s="10">
        <v>26.551866787768699</v>
      </c>
      <c r="AF1844" s="11">
        <v>33.5239997098004</v>
      </c>
      <c r="AG1844" s="12">
        <v>40.288798582352598</v>
      </c>
      <c r="AH1844" s="10" t="s">
        <v>8</v>
      </c>
      <c r="AI1844" s="11">
        <f t="shared" si="381"/>
        <v>16.25</v>
      </c>
      <c r="AJ1844" s="11">
        <f t="shared" si="382"/>
        <v>38.095238095238095</v>
      </c>
      <c r="AK1844" s="11">
        <f t="shared" si="383"/>
        <v>0.13793103448275862</v>
      </c>
      <c r="AL1844" s="11">
        <f t="shared" si="384"/>
        <v>3</v>
      </c>
      <c r="AM1844" s="11">
        <f t="shared" si="385"/>
        <v>2.7</v>
      </c>
      <c r="AN1844" s="3">
        <f t="shared" si="366"/>
        <v>0.19402985074626866</v>
      </c>
      <c r="AO1844" s="3" t="str">
        <f t="shared" si="367"/>
        <v>n/a</v>
      </c>
      <c r="AP1844" s="3" t="s">
        <v>8</v>
      </c>
      <c r="AQ1844" s="124"/>
      <c r="AR1844" s="4"/>
      <c r="AS1844" s="3"/>
    </row>
    <row r="1845" spans="1:45" ht="15" customHeight="1">
      <c r="A1845" s="11">
        <v>42.94</v>
      </c>
      <c r="B1845" s="32">
        <v>959</v>
      </c>
      <c r="C1845" s="17">
        <v>3.6274999999999999</v>
      </c>
      <c r="D1845" s="17">
        <v>-2.73583</v>
      </c>
      <c r="E1845" s="40" t="s">
        <v>48</v>
      </c>
      <c r="F1845" s="18">
        <v>-9.9</v>
      </c>
      <c r="G1845" s="17">
        <v>-9.1999999999999993</v>
      </c>
      <c r="H1845" s="17">
        <v>-5.7</v>
      </c>
      <c r="I1845" s="17">
        <v>-3.5</v>
      </c>
      <c r="J1845" s="17">
        <v>-2.2000000000000002</v>
      </c>
      <c r="K1845" s="30">
        <v>0.2</v>
      </c>
      <c r="L1845" s="10">
        <f t="shared" si="364"/>
        <v>-5.7</v>
      </c>
      <c r="M1845" s="52" t="str">
        <f t="shared" si="365"/>
        <v>low latitude</v>
      </c>
      <c r="N1845" s="83" t="s">
        <v>8</v>
      </c>
      <c r="O1845" s="34" t="s">
        <v>8</v>
      </c>
      <c r="P1845" s="34" t="s">
        <v>8</v>
      </c>
      <c r="Q1845" s="34" t="s">
        <v>8</v>
      </c>
      <c r="R1845" s="34" t="s">
        <v>8</v>
      </c>
      <c r="S1845" s="42" t="s">
        <v>8</v>
      </c>
      <c r="T1845" s="10">
        <v>0.13</v>
      </c>
      <c r="U1845" s="11">
        <v>0.04</v>
      </c>
      <c r="V1845" s="11">
        <v>0.06</v>
      </c>
      <c r="W1845" s="11">
        <v>0.02</v>
      </c>
      <c r="X1845" s="11">
        <v>0.65</v>
      </c>
      <c r="Y1845" s="12">
        <v>0.09</v>
      </c>
      <c r="Z1845" s="10">
        <f t="shared" si="377"/>
        <v>0.80952380952380942</v>
      </c>
      <c r="AA1845" s="11">
        <f t="shared" si="378"/>
        <v>-0.30102999566398125</v>
      </c>
      <c r="AB1845" s="11">
        <f t="shared" si="363"/>
        <v>-9.177037335564539E-2</v>
      </c>
      <c r="AC1845" s="11">
        <f t="shared" si="379"/>
        <v>26.580475292681264</v>
      </c>
      <c r="AD1845" s="9">
        <f t="shared" si="380"/>
        <v>32.322906462473853</v>
      </c>
      <c r="AE1845" s="10">
        <v>27.0084245777443</v>
      </c>
      <c r="AF1845" s="11">
        <v>34.044284120079503</v>
      </c>
      <c r="AG1845" s="12">
        <v>40.994260700742501</v>
      </c>
      <c r="AH1845" s="10" t="s">
        <v>8</v>
      </c>
      <c r="AI1845" s="11">
        <f t="shared" si="381"/>
        <v>16.666666666666664</v>
      </c>
      <c r="AJ1845" s="11">
        <f t="shared" si="382"/>
        <v>40.909090909090907</v>
      </c>
      <c r="AK1845" s="11">
        <f t="shared" si="383"/>
        <v>0.13953488372093026</v>
      </c>
      <c r="AL1845" s="11">
        <f t="shared" si="384"/>
        <v>3</v>
      </c>
      <c r="AM1845" s="11">
        <f t="shared" si="385"/>
        <v>2.7619047619047614</v>
      </c>
      <c r="AN1845" s="3">
        <f t="shared" si="366"/>
        <v>0.2</v>
      </c>
      <c r="AO1845" s="3" t="str">
        <f t="shared" si="367"/>
        <v>n/a</v>
      </c>
      <c r="AP1845" s="3" t="s">
        <v>8</v>
      </c>
      <c r="AQ1845" s="124"/>
      <c r="AR1845" s="4"/>
      <c r="AS1845" s="3"/>
    </row>
    <row r="1846" spans="1:45" ht="15" customHeight="1">
      <c r="A1846" s="11">
        <v>43.04</v>
      </c>
      <c r="B1846" s="32">
        <v>959</v>
      </c>
      <c r="C1846" s="17">
        <v>3.6274999999999999</v>
      </c>
      <c r="D1846" s="17">
        <v>-2.73583</v>
      </c>
      <c r="E1846" s="40" t="s">
        <v>48</v>
      </c>
      <c r="F1846" s="18">
        <v>-9.9</v>
      </c>
      <c r="G1846" s="17">
        <v>-9.1999999999999993</v>
      </c>
      <c r="H1846" s="17">
        <v>-5.7</v>
      </c>
      <c r="I1846" s="17">
        <v>-3.5</v>
      </c>
      <c r="J1846" s="17">
        <v>-2.2000000000000002</v>
      </c>
      <c r="K1846" s="30">
        <v>0.2</v>
      </c>
      <c r="L1846" s="10">
        <f t="shared" si="364"/>
        <v>-5.7</v>
      </c>
      <c r="M1846" s="52" t="str">
        <f t="shared" si="365"/>
        <v>low latitude</v>
      </c>
      <c r="N1846" s="83" t="s">
        <v>8</v>
      </c>
      <c r="O1846" s="34" t="s">
        <v>8</v>
      </c>
      <c r="P1846" s="34" t="s">
        <v>8</v>
      </c>
      <c r="Q1846" s="34" t="s">
        <v>8</v>
      </c>
      <c r="R1846" s="34" t="s">
        <v>8</v>
      </c>
      <c r="S1846" s="42" t="s">
        <v>8</v>
      </c>
      <c r="T1846" s="10">
        <v>0.16</v>
      </c>
      <c r="U1846" s="11">
        <v>0.05</v>
      </c>
      <c r="V1846" s="11">
        <v>0.06</v>
      </c>
      <c r="W1846" s="11">
        <v>0.02</v>
      </c>
      <c r="X1846" s="11">
        <v>0.65</v>
      </c>
      <c r="Y1846" s="12">
        <v>7.0000000000000007E-2</v>
      </c>
      <c r="Z1846" s="10">
        <f t="shared" si="377"/>
        <v>0.75000000000000011</v>
      </c>
      <c r="AA1846" s="11">
        <f t="shared" si="378"/>
        <v>-0.33579210192319314</v>
      </c>
      <c r="AB1846" s="11">
        <f t="shared" si="363"/>
        <v>-0.12493873660829989</v>
      </c>
      <c r="AC1846" s="11">
        <f t="shared" si="379"/>
        <v>24.23403312018446</v>
      </c>
      <c r="AD1846" s="9">
        <f t="shared" si="380"/>
        <v>30.054190415992288</v>
      </c>
      <c r="AE1846" s="10">
        <v>23.843633101523199</v>
      </c>
      <c r="AF1846" s="11">
        <v>30.595781180983799</v>
      </c>
      <c r="AG1846" s="12">
        <v>36.929736823369097</v>
      </c>
      <c r="AH1846" s="10" t="s">
        <v>8</v>
      </c>
      <c r="AI1846" s="11">
        <f t="shared" si="381"/>
        <v>19.753086419753085</v>
      </c>
      <c r="AJ1846" s="11">
        <f t="shared" si="382"/>
        <v>30.434782608695656</v>
      </c>
      <c r="AK1846" s="11">
        <f t="shared" si="383"/>
        <v>0.15294117647058822</v>
      </c>
      <c r="AL1846" s="11">
        <f t="shared" si="384"/>
        <v>3</v>
      </c>
      <c r="AM1846" s="11">
        <f t="shared" si="385"/>
        <v>2.5499999999999998</v>
      </c>
      <c r="AN1846" s="3">
        <f t="shared" si="366"/>
        <v>0.24615384615384614</v>
      </c>
      <c r="AO1846" s="3" t="str">
        <f t="shared" si="367"/>
        <v>n/a</v>
      </c>
      <c r="AP1846" s="3" t="s">
        <v>8</v>
      </c>
      <c r="AQ1846" s="124"/>
      <c r="AR1846" s="4"/>
      <c r="AS1846" s="3"/>
    </row>
    <row r="1847" spans="1:45" ht="15" customHeight="1">
      <c r="A1847" s="11">
        <v>43.1</v>
      </c>
      <c r="B1847" s="32">
        <v>959</v>
      </c>
      <c r="C1847" s="17">
        <v>3.6274999999999999</v>
      </c>
      <c r="D1847" s="17">
        <v>-2.73583</v>
      </c>
      <c r="E1847" s="40" t="s">
        <v>48</v>
      </c>
      <c r="F1847" s="18">
        <v>-9.9</v>
      </c>
      <c r="G1847" s="17">
        <v>-9.1999999999999993</v>
      </c>
      <c r="H1847" s="17">
        <v>-5.7</v>
      </c>
      <c r="I1847" s="17">
        <v>-3.5</v>
      </c>
      <c r="J1847" s="17">
        <v>-2.2000000000000002</v>
      </c>
      <c r="K1847" s="30">
        <v>0.2</v>
      </c>
      <c r="L1847" s="10">
        <f t="shared" si="364"/>
        <v>-5.7</v>
      </c>
      <c r="M1847" s="52" t="str">
        <f t="shared" si="365"/>
        <v>low latitude</v>
      </c>
      <c r="N1847" s="83" t="s">
        <v>8</v>
      </c>
      <c r="O1847" s="34" t="s">
        <v>8</v>
      </c>
      <c r="P1847" s="34" t="s">
        <v>8</v>
      </c>
      <c r="Q1847" s="34" t="s">
        <v>8</v>
      </c>
      <c r="R1847" s="34" t="s">
        <v>8</v>
      </c>
      <c r="S1847" s="42" t="s">
        <v>8</v>
      </c>
      <c r="T1847" s="10">
        <v>0.17</v>
      </c>
      <c r="U1847" s="11">
        <v>0.05</v>
      </c>
      <c r="V1847" s="11">
        <v>0.06</v>
      </c>
      <c r="W1847" s="11">
        <v>0.02</v>
      </c>
      <c r="X1847" s="11">
        <v>0.64</v>
      </c>
      <c r="Y1847" s="12">
        <v>7.0000000000000007E-2</v>
      </c>
      <c r="Z1847" s="10">
        <f t="shared" si="377"/>
        <v>0.75000000000000011</v>
      </c>
      <c r="AA1847" s="11">
        <f t="shared" si="378"/>
        <v>-0.33579210192319314</v>
      </c>
      <c r="AB1847" s="11">
        <f t="shared" si="363"/>
        <v>-0.12493873660829989</v>
      </c>
      <c r="AC1847" s="11">
        <f t="shared" si="379"/>
        <v>24.23403312018446</v>
      </c>
      <c r="AD1847" s="9">
        <f t="shared" si="380"/>
        <v>30.054190415992288</v>
      </c>
      <c r="AE1847" s="10">
        <v>23.8273111031925</v>
      </c>
      <c r="AF1847" s="11">
        <v>30.613560190201401</v>
      </c>
      <c r="AG1847" s="12">
        <v>36.947776345773498</v>
      </c>
      <c r="AH1847" s="10" t="s">
        <v>8</v>
      </c>
      <c r="AI1847" s="11">
        <f t="shared" si="381"/>
        <v>20.987654320987652</v>
      </c>
      <c r="AJ1847" s="11">
        <f t="shared" si="382"/>
        <v>29.166666666666668</v>
      </c>
      <c r="AK1847" s="11">
        <f t="shared" si="383"/>
        <v>0.15476190476190474</v>
      </c>
      <c r="AL1847" s="11">
        <f t="shared" si="384"/>
        <v>3</v>
      </c>
      <c r="AM1847" s="11">
        <f t="shared" si="385"/>
        <v>2.5499999999999998</v>
      </c>
      <c r="AN1847" s="3">
        <f t="shared" si="366"/>
        <v>0.265625</v>
      </c>
      <c r="AO1847" s="3" t="str">
        <f t="shared" si="367"/>
        <v>n/a</v>
      </c>
      <c r="AP1847" s="3" t="s">
        <v>8</v>
      </c>
      <c r="AQ1847" s="124"/>
      <c r="AR1847" s="4"/>
      <c r="AS1847" s="3"/>
    </row>
    <row r="1848" spans="1:45" ht="15" customHeight="1">
      <c r="A1848" s="11">
        <v>43.22</v>
      </c>
      <c r="B1848" s="32">
        <v>959</v>
      </c>
      <c r="C1848" s="17">
        <v>3.6274999999999999</v>
      </c>
      <c r="D1848" s="17">
        <v>-2.73583</v>
      </c>
      <c r="E1848" s="40" t="s">
        <v>48</v>
      </c>
      <c r="F1848" s="18">
        <v>-9.9</v>
      </c>
      <c r="G1848" s="17">
        <v>-9.1999999999999993</v>
      </c>
      <c r="H1848" s="17">
        <v>-5.7</v>
      </c>
      <c r="I1848" s="17">
        <v>-3.5</v>
      </c>
      <c r="J1848" s="17">
        <v>-2.2000000000000002</v>
      </c>
      <c r="K1848" s="30">
        <v>0.2</v>
      </c>
      <c r="L1848" s="10">
        <f t="shared" si="364"/>
        <v>-5.7</v>
      </c>
      <c r="M1848" s="52" t="str">
        <f t="shared" si="365"/>
        <v>low latitude</v>
      </c>
      <c r="N1848" s="83" t="s">
        <v>8</v>
      </c>
      <c r="O1848" s="34" t="s">
        <v>8</v>
      </c>
      <c r="P1848" s="34" t="s">
        <v>8</v>
      </c>
      <c r="Q1848" s="34" t="s">
        <v>8</v>
      </c>
      <c r="R1848" s="34" t="s">
        <v>8</v>
      </c>
      <c r="S1848" s="42" t="s">
        <v>8</v>
      </c>
      <c r="T1848" s="10">
        <v>0.17</v>
      </c>
      <c r="U1848" s="11">
        <v>0.05</v>
      </c>
      <c r="V1848" s="11">
        <v>0.06</v>
      </c>
      <c r="W1848" s="11">
        <v>0.02</v>
      </c>
      <c r="X1848" s="11">
        <v>0.64</v>
      </c>
      <c r="Y1848" s="12">
        <v>7.0000000000000007E-2</v>
      </c>
      <c r="Z1848" s="10">
        <f t="shared" si="377"/>
        <v>0.75000000000000011</v>
      </c>
      <c r="AA1848" s="11">
        <f t="shared" si="378"/>
        <v>-0.33579210192319314</v>
      </c>
      <c r="AB1848" s="11">
        <f t="shared" si="363"/>
        <v>-0.12493873660829989</v>
      </c>
      <c r="AC1848" s="11">
        <f t="shared" si="379"/>
        <v>24.23403312018446</v>
      </c>
      <c r="AD1848" s="9">
        <f t="shared" si="380"/>
        <v>30.054190415992288</v>
      </c>
      <c r="AE1848" s="10">
        <v>23.808436801772</v>
      </c>
      <c r="AF1848" s="11">
        <v>30.630929576843901</v>
      </c>
      <c r="AG1848" s="12">
        <v>36.919153706636799</v>
      </c>
      <c r="AH1848" s="10" t="s">
        <v>8</v>
      </c>
      <c r="AI1848" s="11">
        <f t="shared" si="381"/>
        <v>20.987654320987652</v>
      </c>
      <c r="AJ1848" s="11">
        <f t="shared" si="382"/>
        <v>29.166666666666668</v>
      </c>
      <c r="AK1848" s="11">
        <f t="shared" si="383"/>
        <v>0.15476190476190474</v>
      </c>
      <c r="AL1848" s="11">
        <f t="shared" si="384"/>
        <v>3</v>
      </c>
      <c r="AM1848" s="11">
        <f t="shared" si="385"/>
        <v>2.5499999999999998</v>
      </c>
      <c r="AN1848" s="3">
        <f t="shared" si="366"/>
        <v>0.265625</v>
      </c>
      <c r="AO1848" s="3" t="str">
        <f t="shared" si="367"/>
        <v>n/a</v>
      </c>
      <c r="AP1848" s="3" t="s">
        <v>8</v>
      </c>
      <c r="AQ1848" s="124"/>
      <c r="AR1848" s="4"/>
      <c r="AS1848" s="3"/>
    </row>
    <row r="1849" spans="1:45" ht="15" customHeight="1">
      <c r="A1849" s="11">
        <v>43.41</v>
      </c>
      <c r="B1849" s="32">
        <v>959</v>
      </c>
      <c r="C1849" s="17">
        <v>3.6274999999999999</v>
      </c>
      <c r="D1849" s="17">
        <v>-2.73583</v>
      </c>
      <c r="E1849" s="40" t="s">
        <v>48</v>
      </c>
      <c r="F1849" s="18">
        <v>-9.9</v>
      </c>
      <c r="G1849" s="17">
        <v>-9.1999999999999993</v>
      </c>
      <c r="H1849" s="17">
        <v>-5.7</v>
      </c>
      <c r="I1849" s="17">
        <v>-3.5</v>
      </c>
      <c r="J1849" s="17">
        <v>-2.2000000000000002</v>
      </c>
      <c r="K1849" s="30">
        <v>0.2</v>
      </c>
      <c r="L1849" s="10">
        <f t="shared" si="364"/>
        <v>-5.7</v>
      </c>
      <c r="M1849" s="52" t="str">
        <f t="shared" si="365"/>
        <v>low latitude</v>
      </c>
      <c r="N1849" s="83" t="s">
        <v>8</v>
      </c>
      <c r="O1849" s="34" t="s">
        <v>8</v>
      </c>
      <c r="P1849" s="34" t="s">
        <v>8</v>
      </c>
      <c r="Q1849" s="34" t="s">
        <v>8</v>
      </c>
      <c r="R1849" s="34" t="s">
        <v>8</v>
      </c>
      <c r="S1849" s="42" t="s">
        <v>8</v>
      </c>
      <c r="T1849" s="10">
        <v>0.1</v>
      </c>
      <c r="U1849" s="11">
        <v>0.04</v>
      </c>
      <c r="V1849" s="11">
        <v>7.0000000000000007E-2</v>
      </c>
      <c r="W1849" s="11">
        <v>0.02</v>
      </c>
      <c r="X1849" s="11">
        <v>0.69</v>
      </c>
      <c r="Y1849" s="12">
        <v>0.09</v>
      </c>
      <c r="Z1849" s="10">
        <f t="shared" si="377"/>
        <v>0.81818181818181812</v>
      </c>
      <c r="AA1849" s="11">
        <f t="shared" si="378"/>
        <v>-0.26884531229257985</v>
      </c>
      <c r="AB1849" s="11">
        <f t="shared" si="363"/>
        <v>-8.71501757189002E-2</v>
      </c>
      <c r="AC1849" s="11">
        <f t="shared" si="379"/>
        <v>28.75294142025086</v>
      </c>
      <c r="AD1849" s="9">
        <f t="shared" si="380"/>
        <v>32.638927980827226</v>
      </c>
      <c r="AE1849" s="10">
        <v>27.5048958160125</v>
      </c>
      <c r="AF1849" s="11">
        <v>34.5959752425304</v>
      </c>
      <c r="AG1849" s="12">
        <v>41.729129328196997</v>
      </c>
      <c r="AH1849" s="10" t="s">
        <v>8</v>
      </c>
      <c r="AI1849" s="11">
        <f t="shared" si="381"/>
        <v>12.658227848101266</v>
      </c>
      <c r="AJ1849" s="11">
        <f t="shared" si="382"/>
        <v>47.368421052631575</v>
      </c>
      <c r="AK1849" s="11">
        <f t="shared" si="383"/>
        <v>0.14285714285714288</v>
      </c>
      <c r="AL1849" s="11">
        <f t="shared" si="384"/>
        <v>3.5000000000000004</v>
      </c>
      <c r="AM1849" s="11">
        <f t="shared" si="385"/>
        <v>2.7272727272727271</v>
      </c>
      <c r="AN1849" s="3">
        <f t="shared" si="366"/>
        <v>0.14492753623188409</v>
      </c>
      <c r="AO1849" s="3" t="str">
        <f t="shared" si="367"/>
        <v>n/a</v>
      </c>
      <c r="AP1849" s="3" t="s">
        <v>8</v>
      </c>
      <c r="AQ1849" s="124"/>
      <c r="AR1849" s="4"/>
      <c r="AS1849" s="3"/>
    </row>
    <row r="1850" spans="1:45" ht="15" customHeight="1">
      <c r="A1850" s="11">
        <v>43.62</v>
      </c>
      <c r="B1850" s="32">
        <v>959</v>
      </c>
      <c r="C1850" s="17">
        <v>3.6274999999999999</v>
      </c>
      <c r="D1850" s="17">
        <v>-2.73583</v>
      </c>
      <c r="E1850" s="40" t="s">
        <v>48</v>
      </c>
      <c r="F1850" s="18">
        <v>-9.9</v>
      </c>
      <c r="G1850" s="17">
        <v>-9.1999999999999993</v>
      </c>
      <c r="H1850" s="17">
        <v>-5.7</v>
      </c>
      <c r="I1850" s="17">
        <v>-3.5</v>
      </c>
      <c r="J1850" s="17">
        <v>-2.2000000000000002</v>
      </c>
      <c r="K1850" s="30">
        <v>0.2</v>
      </c>
      <c r="L1850" s="10">
        <f t="shared" si="364"/>
        <v>-5.7</v>
      </c>
      <c r="M1850" s="52" t="str">
        <f t="shared" si="365"/>
        <v>low latitude</v>
      </c>
      <c r="N1850" s="83" t="s">
        <v>8</v>
      </c>
      <c r="O1850" s="34" t="s">
        <v>8</v>
      </c>
      <c r="P1850" s="34" t="s">
        <v>8</v>
      </c>
      <c r="Q1850" s="34" t="s">
        <v>8</v>
      </c>
      <c r="R1850" s="34" t="s">
        <v>8</v>
      </c>
      <c r="S1850" s="42" t="s">
        <v>8</v>
      </c>
      <c r="T1850" s="10">
        <v>0.1</v>
      </c>
      <c r="U1850" s="11">
        <v>0.04</v>
      </c>
      <c r="V1850" s="11">
        <v>7.0000000000000007E-2</v>
      </c>
      <c r="W1850" s="11">
        <v>0.02</v>
      </c>
      <c r="X1850" s="11">
        <v>0.68</v>
      </c>
      <c r="Y1850" s="12">
        <v>0.09</v>
      </c>
      <c r="Z1850" s="10">
        <f t="shared" si="377"/>
        <v>0.81818181818181812</v>
      </c>
      <c r="AA1850" s="11">
        <f t="shared" si="378"/>
        <v>-0.26884531229257985</v>
      </c>
      <c r="AB1850" s="11">
        <f t="shared" si="363"/>
        <v>-8.71501757189002E-2</v>
      </c>
      <c r="AC1850" s="11">
        <f t="shared" si="379"/>
        <v>28.75294142025086</v>
      </c>
      <c r="AD1850" s="9">
        <f t="shared" si="380"/>
        <v>32.638927980827226</v>
      </c>
      <c r="AE1850" s="10">
        <v>27.433558571366099</v>
      </c>
      <c r="AF1850" s="11">
        <v>34.560195542468499</v>
      </c>
      <c r="AG1850" s="12">
        <v>41.623498921280301</v>
      </c>
      <c r="AH1850" s="10" t="s">
        <v>8</v>
      </c>
      <c r="AI1850" s="11">
        <f t="shared" si="381"/>
        <v>12.820512820512823</v>
      </c>
      <c r="AJ1850" s="11">
        <f t="shared" si="382"/>
        <v>47.368421052631575</v>
      </c>
      <c r="AK1850" s="11">
        <f t="shared" si="383"/>
        <v>0.14444444444444446</v>
      </c>
      <c r="AL1850" s="11">
        <f t="shared" si="384"/>
        <v>3.5000000000000004</v>
      </c>
      <c r="AM1850" s="11">
        <f t="shared" si="385"/>
        <v>2.7272727272727271</v>
      </c>
      <c r="AN1850" s="3">
        <f t="shared" si="366"/>
        <v>0.14705882352941177</v>
      </c>
      <c r="AO1850" s="3" t="str">
        <f t="shared" si="367"/>
        <v>n/a</v>
      </c>
      <c r="AP1850" s="3" t="s">
        <v>8</v>
      </c>
      <c r="AQ1850" s="124"/>
      <c r="AR1850" s="4"/>
      <c r="AS1850" s="3"/>
    </row>
    <row r="1851" spans="1:45" ht="15" customHeight="1">
      <c r="A1851" s="11">
        <v>43.85</v>
      </c>
      <c r="B1851" s="32">
        <v>959</v>
      </c>
      <c r="C1851" s="17">
        <v>3.6274999999999999</v>
      </c>
      <c r="D1851" s="17">
        <v>-2.73583</v>
      </c>
      <c r="E1851" s="40" t="s">
        <v>48</v>
      </c>
      <c r="F1851" s="18">
        <v>-9.9</v>
      </c>
      <c r="G1851" s="17">
        <v>-9.1999999999999993</v>
      </c>
      <c r="H1851" s="17">
        <v>-5.7</v>
      </c>
      <c r="I1851" s="17">
        <v>-3.5</v>
      </c>
      <c r="J1851" s="17">
        <v>-2.2000000000000002</v>
      </c>
      <c r="K1851" s="30">
        <v>0.2</v>
      </c>
      <c r="L1851" s="10">
        <f t="shared" si="364"/>
        <v>-5.7</v>
      </c>
      <c r="M1851" s="52" t="str">
        <f t="shared" si="365"/>
        <v>low latitude</v>
      </c>
      <c r="N1851" s="83" t="s">
        <v>8</v>
      </c>
      <c r="O1851" s="34" t="s">
        <v>8</v>
      </c>
      <c r="P1851" s="34" t="s">
        <v>8</v>
      </c>
      <c r="Q1851" s="34" t="s">
        <v>8</v>
      </c>
      <c r="R1851" s="34" t="s">
        <v>8</v>
      </c>
      <c r="S1851" s="42" t="s">
        <v>8</v>
      </c>
      <c r="T1851" s="10">
        <v>0.11</v>
      </c>
      <c r="U1851" s="11">
        <v>0.04</v>
      </c>
      <c r="V1851" s="11">
        <v>7.0000000000000007E-2</v>
      </c>
      <c r="W1851" s="11">
        <v>0.02</v>
      </c>
      <c r="X1851" s="11">
        <v>0.67</v>
      </c>
      <c r="Y1851" s="12">
        <v>0.09</v>
      </c>
      <c r="Z1851" s="10">
        <f t="shared" si="377"/>
        <v>0.81818181818181812</v>
      </c>
      <c r="AA1851" s="11">
        <f t="shared" si="378"/>
        <v>-0.26884531229257985</v>
      </c>
      <c r="AB1851" s="11">
        <f t="shared" si="363"/>
        <v>-8.71501757189002E-2</v>
      </c>
      <c r="AC1851" s="11">
        <f t="shared" si="379"/>
        <v>28.75294142025086</v>
      </c>
      <c r="AD1851" s="9">
        <f t="shared" si="380"/>
        <v>32.638927980827226</v>
      </c>
      <c r="AE1851" s="10">
        <v>27.444189504430899</v>
      </c>
      <c r="AF1851" s="11">
        <v>34.608209933467499</v>
      </c>
      <c r="AG1851" s="12">
        <v>41.707287859748099</v>
      </c>
      <c r="AH1851" s="10" t="s">
        <v>8</v>
      </c>
      <c r="AI1851" s="11">
        <f t="shared" si="381"/>
        <v>14.102564102564102</v>
      </c>
      <c r="AJ1851" s="11">
        <f t="shared" si="382"/>
        <v>44.999999999999993</v>
      </c>
      <c r="AK1851" s="11">
        <f t="shared" si="383"/>
        <v>0.14606741573033707</v>
      </c>
      <c r="AL1851" s="11">
        <f t="shared" si="384"/>
        <v>3.5000000000000004</v>
      </c>
      <c r="AM1851" s="11">
        <f t="shared" si="385"/>
        <v>2.7272727272727271</v>
      </c>
      <c r="AN1851" s="3">
        <f t="shared" si="366"/>
        <v>0.16417910447761194</v>
      </c>
      <c r="AO1851" s="3" t="str">
        <f t="shared" si="367"/>
        <v>n/a</v>
      </c>
      <c r="AP1851" s="3" t="s">
        <v>8</v>
      </c>
      <c r="AQ1851" s="124"/>
      <c r="AR1851" s="4"/>
      <c r="AS1851" s="3"/>
    </row>
    <row r="1852" spans="1:45" ht="15" customHeight="1">
      <c r="A1852" s="11">
        <v>43.99</v>
      </c>
      <c r="B1852" s="32">
        <v>959</v>
      </c>
      <c r="C1852" s="17">
        <v>3.6274999999999999</v>
      </c>
      <c r="D1852" s="17">
        <v>-2.73583</v>
      </c>
      <c r="E1852" s="40" t="s">
        <v>48</v>
      </c>
      <c r="F1852" s="18">
        <v>-9.9</v>
      </c>
      <c r="G1852" s="17">
        <v>-9.1999999999999993</v>
      </c>
      <c r="H1852" s="17">
        <v>-5.7</v>
      </c>
      <c r="I1852" s="17">
        <v>-3.5</v>
      </c>
      <c r="J1852" s="17">
        <v>-2.2000000000000002</v>
      </c>
      <c r="K1852" s="30">
        <v>0.2</v>
      </c>
      <c r="L1852" s="10">
        <f t="shared" si="364"/>
        <v>-5.7</v>
      </c>
      <c r="M1852" s="52" t="str">
        <f t="shared" si="365"/>
        <v>low latitude</v>
      </c>
      <c r="N1852" s="83" t="s">
        <v>8</v>
      </c>
      <c r="O1852" s="34" t="s">
        <v>8</v>
      </c>
      <c r="P1852" s="34" t="s">
        <v>8</v>
      </c>
      <c r="Q1852" s="34" t="s">
        <v>8</v>
      </c>
      <c r="R1852" s="34" t="s">
        <v>8</v>
      </c>
      <c r="S1852" s="42" t="s">
        <v>8</v>
      </c>
      <c r="T1852" s="10">
        <v>0.13</v>
      </c>
      <c r="U1852" s="11">
        <v>0.04</v>
      </c>
      <c r="V1852" s="11">
        <v>7.0000000000000007E-2</v>
      </c>
      <c r="W1852" s="11">
        <v>0.02</v>
      </c>
      <c r="X1852" s="11">
        <v>0.66</v>
      </c>
      <c r="Y1852" s="12">
        <v>0.09</v>
      </c>
      <c r="Z1852" s="10">
        <f t="shared" si="377"/>
        <v>0.81818181818181812</v>
      </c>
      <c r="AA1852" s="11">
        <f t="shared" si="378"/>
        <v>-0.26884531229257985</v>
      </c>
      <c r="AB1852" s="11">
        <f t="shared" si="363"/>
        <v>-8.71501757189002E-2</v>
      </c>
      <c r="AC1852" s="11">
        <f t="shared" si="379"/>
        <v>28.75294142025086</v>
      </c>
      <c r="AD1852" s="9">
        <f t="shared" si="380"/>
        <v>32.638927980827226</v>
      </c>
      <c r="AE1852" s="10">
        <v>27.4374962131395</v>
      </c>
      <c r="AF1852" s="11">
        <v>34.588269773726203</v>
      </c>
      <c r="AG1852" s="12">
        <v>41.658268555440202</v>
      </c>
      <c r="AH1852" s="10" t="s">
        <v>8</v>
      </c>
      <c r="AI1852" s="11">
        <f t="shared" si="381"/>
        <v>16.455696202531644</v>
      </c>
      <c r="AJ1852" s="11">
        <f t="shared" si="382"/>
        <v>40.909090909090907</v>
      </c>
      <c r="AK1852" s="11">
        <f t="shared" si="383"/>
        <v>0.14772727272727273</v>
      </c>
      <c r="AL1852" s="11">
        <f t="shared" si="384"/>
        <v>3.5000000000000004</v>
      </c>
      <c r="AM1852" s="11">
        <f t="shared" si="385"/>
        <v>2.7272727272727271</v>
      </c>
      <c r="AN1852" s="3">
        <f t="shared" si="366"/>
        <v>0.19696969696969696</v>
      </c>
      <c r="AO1852" s="3" t="str">
        <f t="shared" si="367"/>
        <v>n/a</v>
      </c>
      <c r="AP1852" s="3" t="s">
        <v>8</v>
      </c>
      <c r="AQ1852" s="124"/>
      <c r="AR1852" s="4"/>
      <c r="AS1852" s="3"/>
    </row>
    <row r="1853" spans="1:45" ht="15" customHeight="1">
      <c r="A1853" s="11">
        <v>44.11</v>
      </c>
      <c r="B1853" s="32">
        <v>959</v>
      </c>
      <c r="C1853" s="17">
        <v>3.6274999999999999</v>
      </c>
      <c r="D1853" s="17">
        <v>-2.73583</v>
      </c>
      <c r="E1853" s="40" t="s">
        <v>48</v>
      </c>
      <c r="F1853" s="18">
        <v>-9.9</v>
      </c>
      <c r="G1853" s="17">
        <v>-9.1999999999999993</v>
      </c>
      <c r="H1853" s="17">
        <v>-5.7</v>
      </c>
      <c r="I1853" s="17">
        <v>-3.5</v>
      </c>
      <c r="J1853" s="17">
        <v>-2.2000000000000002</v>
      </c>
      <c r="K1853" s="30">
        <v>0.2</v>
      </c>
      <c r="L1853" s="10">
        <f t="shared" si="364"/>
        <v>-5.7</v>
      </c>
      <c r="M1853" s="52" t="str">
        <f t="shared" si="365"/>
        <v>low latitude</v>
      </c>
      <c r="N1853" s="83" t="s">
        <v>8</v>
      </c>
      <c r="O1853" s="34" t="s">
        <v>8</v>
      </c>
      <c r="P1853" s="34" t="s">
        <v>8</v>
      </c>
      <c r="Q1853" s="34" t="s">
        <v>8</v>
      </c>
      <c r="R1853" s="34" t="s">
        <v>8</v>
      </c>
      <c r="S1853" s="42" t="s">
        <v>8</v>
      </c>
      <c r="T1853" s="10">
        <v>0.13</v>
      </c>
      <c r="U1853" s="11">
        <v>0.04</v>
      </c>
      <c r="V1853" s="11">
        <v>7.0000000000000007E-2</v>
      </c>
      <c r="W1853" s="11">
        <v>0.02</v>
      </c>
      <c r="X1853" s="11">
        <v>0.66</v>
      </c>
      <c r="Y1853" s="12">
        <v>0.08</v>
      </c>
      <c r="Z1853" s="10">
        <f t="shared" si="377"/>
        <v>0.80952380952380953</v>
      </c>
      <c r="AA1853" s="11">
        <f t="shared" si="378"/>
        <v>-0.26884531229257985</v>
      </c>
      <c r="AB1853" s="11">
        <f t="shared" si="363"/>
        <v>-9.1770373355645335E-2</v>
      </c>
      <c r="AC1853" s="11">
        <f t="shared" si="379"/>
        <v>28.75294142025086</v>
      </c>
      <c r="AD1853" s="9">
        <f t="shared" si="380"/>
        <v>32.32290646247386</v>
      </c>
      <c r="AE1853" s="10">
        <v>27.078446412518101</v>
      </c>
      <c r="AF1853" s="11">
        <v>34.048122597724699</v>
      </c>
      <c r="AG1853" s="12">
        <v>41.0503549424498</v>
      </c>
      <c r="AH1853" s="10" t="s">
        <v>8</v>
      </c>
      <c r="AI1853" s="11">
        <f t="shared" si="381"/>
        <v>16.455696202531644</v>
      </c>
      <c r="AJ1853" s="11">
        <f t="shared" si="382"/>
        <v>38.095238095238095</v>
      </c>
      <c r="AK1853" s="11">
        <f t="shared" si="383"/>
        <v>0.14942528735632185</v>
      </c>
      <c r="AL1853" s="11">
        <f t="shared" si="384"/>
        <v>3.5000000000000004</v>
      </c>
      <c r="AM1853" s="11">
        <f t="shared" si="385"/>
        <v>2.6666666666666665</v>
      </c>
      <c r="AN1853" s="3">
        <f t="shared" si="366"/>
        <v>0.19696969696969696</v>
      </c>
      <c r="AO1853" s="3" t="str">
        <f t="shared" si="367"/>
        <v>n/a</v>
      </c>
      <c r="AP1853" s="3" t="s">
        <v>8</v>
      </c>
      <c r="AQ1853" s="124"/>
      <c r="AR1853" s="4"/>
      <c r="AS1853" s="3"/>
    </row>
    <row r="1854" spans="1:45" ht="15" customHeight="1">
      <c r="A1854" s="11">
        <v>44.23</v>
      </c>
      <c r="B1854" s="32">
        <v>959</v>
      </c>
      <c r="C1854" s="17">
        <v>3.6274999999999999</v>
      </c>
      <c r="D1854" s="17">
        <v>-2.73583</v>
      </c>
      <c r="E1854" s="40" t="s">
        <v>48</v>
      </c>
      <c r="F1854" s="18">
        <v>-9.9</v>
      </c>
      <c r="G1854" s="17">
        <v>-9.1999999999999993</v>
      </c>
      <c r="H1854" s="17">
        <v>-5.7</v>
      </c>
      <c r="I1854" s="17">
        <v>-3.5</v>
      </c>
      <c r="J1854" s="17">
        <v>-2.2000000000000002</v>
      </c>
      <c r="K1854" s="30">
        <v>0.2</v>
      </c>
      <c r="L1854" s="10">
        <f t="shared" si="364"/>
        <v>-5.7</v>
      </c>
      <c r="M1854" s="52" t="str">
        <f t="shared" si="365"/>
        <v>low latitude</v>
      </c>
      <c r="N1854" s="83" t="s">
        <v>8</v>
      </c>
      <c r="O1854" s="34" t="s">
        <v>8</v>
      </c>
      <c r="P1854" s="34" t="s">
        <v>8</v>
      </c>
      <c r="Q1854" s="34" t="s">
        <v>8</v>
      </c>
      <c r="R1854" s="34" t="s">
        <v>8</v>
      </c>
      <c r="S1854" s="42" t="s">
        <v>8</v>
      </c>
      <c r="T1854" s="10">
        <v>0.1</v>
      </c>
      <c r="U1854" s="11">
        <v>0.04</v>
      </c>
      <c r="V1854" s="11">
        <v>0.06</v>
      </c>
      <c r="W1854" s="11">
        <v>0.02</v>
      </c>
      <c r="X1854" s="11">
        <v>0.68</v>
      </c>
      <c r="Y1854" s="12">
        <v>0.09</v>
      </c>
      <c r="Z1854" s="10">
        <f t="shared" si="377"/>
        <v>0.80952380952380942</v>
      </c>
      <c r="AA1854" s="11">
        <f t="shared" si="378"/>
        <v>-0.30102999566398125</v>
      </c>
      <c r="AB1854" s="11">
        <f t="shared" si="363"/>
        <v>-9.177037335564539E-2</v>
      </c>
      <c r="AC1854" s="11">
        <f t="shared" si="379"/>
        <v>26.580475292681264</v>
      </c>
      <c r="AD1854" s="9">
        <f t="shared" si="380"/>
        <v>32.322906462473853</v>
      </c>
      <c r="AE1854" s="10">
        <v>27.0124213502251</v>
      </c>
      <c r="AF1854" s="11">
        <v>34.054070333033899</v>
      </c>
      <c r="AG1854" s="12">
        <v>41.056767727357098</v>
      </c>
      <c r="AH1854" s="10" t="s">
        <v>8</v>
      </c>
      <c r="AI1854" s="11">
        <f t="shared" si="381"/>
        <v>12.820512820512823</v>
      </c>
      <c r="AJ1854" s="11">
        <f t="shared" si="382"/>
        <v>47.368421052631575</v>
      </c>
      <c r="AK1854" s="11">
        <f t="shared" si="383"/>
        <v>0.1348314606741573</v>
      </c>
      <c r="AL1854" s="11">
        <f t="shared" si="384"/>
        <v>3</v>
      </c>
      <c r="AM1854" s="11">
        <f t="shared" si="385"/>
        <v>2.7619047619047614</v>
      </c>
      <c r="AN1854" s="3">
        <f t="shared" si="366"/>
        <v>0.14705882352941177</v>
      </c>
      <c r="AO1854" s="3" t="str">
        <f t="shared" si="367"/>
        <v>n/a</v>
      </c>
      <c r="AP1854" s="3" t="s">
        <v>8</v>
      </c>
      <c r="AQ1854" s="124"/>
      <c r="AR1854" s="4"/>
      <c r="AS1854" s="3"/>
    </row>
    <row r="1855" spans="1:45" ht="15" customHeight="1">
      <c r="A1855" s="11">
        <v>44.38</v>
      </c>
      <c r="B1855" s="32">
        <v>959</v>
      </c>
      <c r="C1855" s="17">
        <v>3.6274999999999999</v>
      </c>
      <c r="D1855" s="17">
        <v>-2.73583</v>
      </c>
      <c r="E1855" s="40" t="s">
        <v>48</v>
      </c>
      <c r="F1855" s="18">
        <v>-9.9</v>
      </c>
      <c r="G1855" s="17">
        <v>-9.1999999999999993</v>
      </c>
      <c r="H1855" s="17">
        <v>-5.7</v>
      </c>
      <c r="I1855" s="17">
        <v>-3.5</v>
      </c>
      <c r="J1855" s="17">
        <v>-2.2000000000000002</v>
      </c>
      <c r="K1855" s="30">
        <v>0.2</v>
      </c>
      <c r="L1855" s="10">
        <f t="shared" si="364"/>
        <v>-5.7</v>
      </c>
      <c r="M1855" s="52" t="str">
        <f t="shared" si="365"/>
        <v>low latitude</v>
      </c>
      <c r="N1855" s="83" t="s">
        <v>8</v>
      </c>
      <c r="O1855" s="34" t="s">
        <v>8</v>
      </c>
      <c r="P1855" s="34" t="s">
        <v>8</v>
      </c>
      <c r="Q1855" s="34" t="s">
        <v>8</v>
      </c>
      <c r="R1855" s="34" t="s">
        <v>8</v>
      </c>
      <c r="S1855" s="42" t="s">
        <v>8</v>
      </c>
      <c r="T1855" s="10">
        <v>0.14000000000000001</v>
      </c>
      <c r="U1855" s="11">
        <v>0.05</v>
      </c>
      <c r="V1855" s="11">
        <v>7.0000000000000007E-2</v>
      </c>
      <c r="W1855" s="11">
        <v>0.02</v>
      </c>
      <c r="X1855" s="11">
        <v>0.66</v>
      </c>
      <c r="Y1855" s="12">
        <v>7.0000000000000007E-2</v>
      </c>
      <c r="Z1855" s="10">
        <f t="shared" si="377"/>
        <v>0.76190476190476197</v>
      </c>
      <c r="AA1855" s="11">
        <f t="shared" si="378"/>
        <v>-0.3010299956639812</v>
      </c>
      <c r="AB1855" s="11">
        <f t="shared" si="363"/>
        <v>-0.11809931207799444</v>
      </c>
      <c r="AC1855" s="11">
        <f t="shared" si="379"/>
        <v>26.580475292681268</v>
      </c>
      <c r="AD1855" s="9">
        <f t="shared" si="380"/>
        <v>30.522007053865181</v>
      </c>
      <c r="AE1855" s="10">
        <v>24.484693154047299</v>
      </c>
      <c r="AF1855" s="11">
        <v>31.279828142900001</v>
      </c>
      <c r="AG1855" s="12">
        <v>37.6886635120633</v>
      </c>
      <c r="AH1855" s="10" t="s">
        <v>8</v>
      </c>
      <c r="AI1855" s="11">
        <f t="shared" si="381"/>
        <v>17.5</v>
      </c>
      <c r="AJ1855" s="11">
        <f t="shared" si="382"/>
        <v>33.333333333333329</v>
      </c>
      <c r="AK1855" s="11">
        <f t="shared" si="383"/>
        <v>0.16091954022988506</v>
      </c>
      <c r="AL1855" s="11">
        <f t="shared" si="384"/>
        <v>3.5000000000000004</v>
      </c>
      <c r="AM1855" s="11">
        <f t="shared" si="385"/>
        <v>2.5238095238095237</v>
      </c>
      <c r="AN1855" s="3">
        <f t="shared" si="366"/>
        <v>0.21212121212121213</v>
      </c>
      <c r="AO1855" s="3" t="str">
        <f t="shared" si="367"/>
        <v>n/a</v>
      </c>
      <c r="AP1855" s="3" t="s">
        <v>8</v>
      </c>
      <c r="AQ1855" s="124"/>
      <c r="AR1855" s="4"/>
      <c r="AS1855" s="3"/>
    </row>
    <row r="1856" spans="1:45" ht="15" customHeight="1">
      <c r="A1856" s="11">
        <v>44.61</v>
      </c>
      <c r="B1856" s="32">
        <v>959</v>
      </c>
      <c r="C1856" s="17">
        <v>3.6274999999999999</v>
      </c>
      <c r="D1856" s="17">
        <v>-2.73583</v>
      </c>
      <c r="E1856" s="40" t="s">
        <v>48</v>
      </c>
      <c r="F1856" s="18">
        <v>-9.9</v>
      </c>
      <c r="G1856" s="17">
        <v>-9.1999999999999993</v>
      </c>
      <c r="H1856" s="17">
        <v>-5.7</v>
      </c>
      <c r="I1856" s="17">
        <v>-3.5</v>
      </c>
      <c r="J1856" s="17">
        <v>-2.2000000000000002</v>
      </c>
      <c r="K1856" s="30">
        <v>0.2</v>
      </c>
      <c r="L1856" s="10">
        <f t="shared" si="364"/>
        <v>-5.7</v>
      </c>
      <c r="M1856" s="52" t="str">
        <f t="shared" si="365"/>
        <v>low latitude</v>
      </c>
      <c r="N1856" s="83" t="s">
        <v>8</v>
      </c>
      <c r="O1856" s="34" t="s">
        <v>8</v>
      </c>
      <c r="P1856" s="34" t="s">
        <v>8</v>
      </c>
      <c r="Q1856" s="34" t="s">
        <v>8</v>
      </c>
      <c r="R1856" s="34" t="s">
        <v>8</v>
      </c>
      <c r="S1856" s="42" t="s">
        <v>8</v>
      </c>
      <c r="T1856" s="10">
        <v>0.14000000000000001</v>
      </c>
      <c r="U1856" s="11">
        <v>0.05</v>
      </c>
      <c r="V1856" s="11">
        <v>7.0000000000000007E-2</v>
      </c>
      <c r="W1856" s="11">
        <v>0.02</v>
      </c>
      <c r="X1856" s="11">
        <v>0.65</v>
      </c>
      <c r="Y1856" s="12">
        <v>0.08</v>
      </c>
      <c r="Z1856" s="10">
        <f t="shared" si="377"/>
        <v>0.77272727272727271</v>
      </c>
      <c r="AA1856" s="11">
        <f t="shared" si="378"/>
        <v>-0.3010299956639812</v>
      </c>
      <c r="AB1856" s="11">
        <f t="shared" si="363"/>
        <v>-0.11197375944393231</v>
      </c>
      <c r="AC1856" s="11">
        <f t="shared" si="379"/>
        <v>26.580475292681268</v>
      </c>
      <c r="AD1856" s="9">
        <f t="shared" si="380"/>
        <v>30.940994854035029</v>
      </c>
      <c r="AE1856" s="10">
        <v>25.0636244920385</v>
      </c>
      <c r="AF1856" s="11">
        <v>31.935607093353202</v>
      </c>
      <c r="AG1856" s="12">
        <v>38.479997971712699</v>
      </c>
      <c r="AH1856" s="10" t="s">
        <v>8</v>
      </c>
      <c r="AI1856" s="11">
        <f t="shared" si="381"/>
        <v>17.721518987341771</v>
      </c>
      <c r="AJ1856" s="11">
        <f t="shared" si="382"/>
        <v>36.36363636363636</v>
      </c>
      <c r="AK1856" s="11">
        <f t="shared" si="383"/>
        <v>0.16091954022988508</v>
      </c>
      <c r="AL1856" s="11">
        <f t="shared" si="384"/>
        <v>3.5000000000000004</v>
      </c>
      <c r="AM1856" s="11">
        <f t="shared" si="385"/>
        <v>2.5909090909090908</v>
      </c>
      <c r="AN1856" s="3">
        <f t="shared" si="366"/>
        <v>0.2153846153846154</v>
      </c>
      <c r="AO1856" s="3" t="str">
        <f t="shared" si="367"/>
        <v>n/a</v>
      </c>
      <c r="AP1856" s="3" t="s">
        <v>8</v>
      </c>
      <c r="AQ1856" s="124"/>
      <c r="AR1856" s="4"/>
      <c r="AS1856" s="3"/>
    </row>
    <row r="1857" spans="1:45" ht="15" customHeight="1">
      <c r="A1857" s="11">
        <v>45.02</v>
      </c>
      <c r="B1857" s="32">
        <v>959</v>
      </c>
      <c r="C1857" s="17">
        <v>3.6274999999999999</v>
      </c>
      <c r="D1857" s="17">
        <v>-2.73583</v>
      </c>
      <c r="E1857" s="40" t="s">
        <v>48</v>
      </c>
      <c r="F1857" s="18">
        <v>-9.9</v>
      </c>
      <c r="G1857" s="17">
        <v>-9.1999999999999993</v>
      </c>
      <c r="H1857" s="17">
        <v>-5.7</v>
      </c>
      <c r="I1857" s="17">
        <v>-3.5</v>
      </c>
      <c r="J1857" s="17">
        <v>-2.2000000000000002</v>
      </c>
      <c r="K1857" s="30">
        <v>0.2</v>
      </c>
      <c r="L1857" s="10">
        <f t="shared" si="364"/>
        <v>-9.1999999999999993</v>
      </c>
      <c r="M1857" s="52" t="str">
        <f t="shared" si="365"/>
        <v>low latitude</v>
      </c>
      <c r="N1857" s="83" t="s">
        <v>8</v>
      </c>
      <c r="O1857" s="34" t="s">
        <v>8</v>
      </c>
      <c r="P1857" s="34" t="s">
        <v>8</v>
      </c>
      <c r="Q1857" s="34" t="s">
        <v>8</v>
      </c>
      <c r="R1857" s="34" t="s">
        <v>8</v>
      </c>
      <c r="S1857" s="42" t="s">
        <v>8</v>
      </c>
      <c r="T1857" s="10">
        <v>0.11</v>
      </c>
      <c r="U1857" s="11">
        <v>0.04</v>
      </c>
      <c r="V1857" s="11">
        <v>7.0000000000000007E-2</v>
      </c>
      <c r="W1857" s="11">
        <v>0.02</v>
      </c>
      <c r="X1857" s="11">
        <v>0.68</v>
      </c>
      <c r="Y1857" s="12">
        <v>0.09</v>
      </c>
      <c r="Z1857" s="10">
        <f t="shared" si="377"/>
        <v>0.81818181818181812</v>
      </c>
      <c r="AA1857" s="11">
        <f t="shared" si="378"/>
        <v>-0.26884531229257985</v>
      </c>
      <c r="AB1857" s="11">
        <f t="shared" si="363"/>
        <v>-8.71501757189002E-2</v>
      </c>
      <c r="AC1857" s="11">
        <f t="shared" si="379"/>
        <v>28.75294142025086</v>
      </c>
      <c r="AD1857" s="9">
        <f t="shared" si="380"/>
        <v>32.638927980827226</v>
      </c>
      <c r="AE1857" s="10">
        <v>27.4123579951709</v>
      </c>
      <c r="AF1857" s="11">
        <v>34.571194898896401</v>
      </c>
      <c r="AG1857" s="12">
        <v>41.74538714202</v>
      </c>
      <c r="AH1857" s="10" t="s">
        <v>8</v>
      </c>
      <c r="AI1857" s="11">
        <f t="shared" si="381"/>
        <v>13.924050632911392</v>
      </c>
      <c r="AJ1857" s="11">
        <f t="shared" si="382"/>
        <v>44.999999999999993</v>
      </c>
      <c r="AK1857" s="11">
        <f t="shared" si="383"/>
        <v>0.14444444444444446</v>
      </c>
      <c r="AL1857" s="11">
        <f t="shared" si="384"/>
        <v>3.5000000000000004</v>
      </c>
      <c r="AM1857" s="11">
        <f t="shared" si="385"/>
        <v>2.7272727272727271</v>
      </c>
      <c r="AN1857" s="3">
        <f t="shared" si="366"/>
        <v>0.16176470588235292</v>
      </c>
      <c r="AO1857" s="3" t="str">
        <f t="shared" si="367"/>
        <v>n/a</v>
      </c>
      <c r="AP1857" s="3" t="s">
        <v>8</v>
      </c>
      <c r="AQ1857" s="124"/>
      <c r="AR1857" s="4"/>
      <c r="AS1857" s="3"/>
    </row>
    <row r="1858" spans="1:45" ht="15" customHeight="1">
      <c r="A1858" s="11">
        <v>45.35</v>
      </c>
      <c r="B1858" s="32">
        <v>959</v>
      </c>
      <c r="C1858" s="17">
        <v>3.6274999999999999</v>
      </c>
      <c r="D1858" s="17">
        <v>-2.73583</v>
      </c>
      <c r="E1858" s="40" t="s">
        <v>48</v>
      </c>
      <c r="F1858" s="18">
        <v>-9.9</v>
      </c>
      <c r="G1858" s="17">
        <v>-9.1999999999999993</v>
      </c>
      <c r="H1858" s="17">
        <v>-5.7</v>
      </c>
      <c r="I1858" s="17">
        <v>-3.5</v>
      </c>
      <c r="J1858" s="17">
        <v>-2.2000000000000002</v>
      </c>
      <c r="K1858" s="30">
        <v>0.2</v>
      </c>
      <c r="L1858" s="10">
        <f t="shared" si="364"/>
        <v>-9.1999999999999993</v>
      </c>
      <c r="M1858" s="52" t="str">
        <f t="shared" si="365"/>
        <v>low latitude</v>
      </c>
      <c r="N1858" s="83" t="s">
        <v>8</v>
      </c>
      <c r="O1858" s="34" t="s">
        <v>8</v>
      </c>
      <c r="P1858" s="34" t="s">
        <v>8</v>
      </c>
      <c r="Q1858" s="34" t="s">
        <v>8</v>
      </c>
      <c r="R1858" s="34" t="s">
        <v>8</v>
      </c>
      <c r="S1858" s="42" t="s">
        <v>8</v>
      </c>
      <c r="T1858" s="10">
        <v>0.13</v>
      </c>
      <c r="U1858" s="11">
        <v>0.04</v>
      </c>
      <c r="V1858" s="11">
        <v>0.06</v>
      </c>
      <c r="W1858" s="11">
        <v>0.02</v>
      </c>
      <c r="X1858" s="11">
        <v>0.66</v>
      </c>
      <c r="Y1858" s="12">
        <v>0.08</v>
      </c>
      <c r="Z1858" s="10">
        <f t="shared" si="377"/>
        <v>0.79999999999999993</v>
      </c>
      <c r="AA1858" s="11">
        <f t="shared" si="378"/>
        <v>-0.30102999566398125</v>
      </c>
      <c r="AB1858" s="11">
        <f t="shared" ref="AB1858:AB1921" si="386">LOG(Z1858)</f>
        <v>-9.6910013008056448E-2</v>
      </c>
      <c r="AC1858" s="11">
        <f t="shared" si="379"/>
        <v>26.580475292681264</v>
      </c>
      <c r="AD1858" s="9">
        <f t="shared" si="380"/>
        <v>31.97135511024894</v>
      </c>
      <c r="AE1858" s="10">
        <v>26.457288592867201</v>
      </c>
      <c r="AF1858" s="11">
        <v>33.491682435002197</v>
      </c>
      <c r="AG1858" s="12">
        <v>40.351169460610798</v>
      </c>
      <c r="AH1858" s="10" t="s">
        <v>8</v>
      </c>
      <c r="AI1858" s="11">
        <f t="shared" si="381"/>
        <v>16.455696202531644</v>
      </c>
      <c r="AJ1858" s="11">
        <f t="shared" si="382"/>
        <v>38.095238095238095</v>
      </c>
      <c r="AK1858" s="11">
        <f t="shared" si="383"/>
        <v>0.13953488372093026</v>
      </c>
      <c r="AL1858" s="11">
        <f t="shared" si="384"/>
        <v>3</v>
      </c>
      <c r="AM1858" s="11">
        <f t="shared" si="385"/>
        <v>2.7</v>
      </c>
      <c r="AN1858" s="3">
        <f t="shared" si="366"/>
        <v>0.19696969696969696</v>
      </c>
      <c r="AO1858" s="3" t="str">
        <f t="shared" si="367"/>
        <v>n/a</v>
      </c>
      <c r="AP1858" s="3" t="s">
        <v>8</v>
      </c>
      <c r="AQ1858" s="124"/>
      <c r="AR1858" s="4"/>
      <c r="AS1858" s="3"/>
    </row>
    <row r="1859" spans="1:45" ht="15" customHeight="1">
      <c r="A1859" s="11">
        <v>45.61</v>
      </c>
      <c r="B1859" s="32">
        <v>959</v>
      </c>
      <c r="C1859" s="17">
        <v>3.6274999999999999</v>
      </c>
      <c r="D1859" s="17">
        <v>-2.73583</v>
      </c>
      <c r="E1859" s="40" t="s">
        <v>48</v>
      </c>
      <c r="F1859" s="18">
        <v>-9.9</v>
      </c>
      <c r="G1859" s="17">
        <v>-9.1999999999999993</v>
      </c>
      <c r="H1859" s="17">
        <v>-5.7</v>
      </c>
      <c r="I1859" s="17">
        <v>-3.5</v>
      </c>
      <c r="J1859" s="17">
        <v>-2.2000000000000002</v>
      </c>
      <c r="K1859" s="30">
        <v>0.2</v>
      </c>
      <c r="L1859" s="10">
        <f t="shared" ref="L1859:L1922" si="387">IF(A1859&lt;2,C1859,IF(A1859&lt;15,K1859,IF(A1859&lt;25,J1859,IF(A1859&lt;35,I1859,IF(A1859&lt;45,H1859,IF(A1859&lt;55,G1859,IF(A1859&lt;65,F1859,IF(A1859&lt;70,F1859,"no age"))))))))</f>
        <v>-9.1999999999999993</v>
      </c>
      <c r="M1859" s="52" t="str">
        <f t="shared" ref="M1859:M1922" si="388">IF(ABS(L1859)&lt;=20,"low latitude",IF(ABS(L1859)&lt;=40,"mid latitude",IF(ABS(L1859)&lt;=50,"transition",IF(ABS(L1859)&gt;50,"high latitude","no category"))))</f>
        <v>low latitude</v>
      </c>
      <c r="N1859" s="83" t="s">
        <v>8</v>
      </c>
      <c r="O1859" s="34" t="s">
        <v>8</v>
      </c>
      <c r="P1859" s="34" t="s">
        <v>8</v>
      </c>
      <c r="Q1859" s="34" t="s">
        <v>8</v>
      </c>
      <c r="R1859" s="34" t="s">
        <v>8</v>
      </c>
      <c r="S1859" s="42" t="s">
        <v>8</v>
      </c>
      <c r="T1859" s="10">
        <v>0.12</v>
      </c>
      <c r="U1859" s="11">
        <v>0.04</v>
      </c>
      <c r="V1859" s="11">
        <v>7.0000000000000007E-2</v>
      </c>
      <c r="W1859" s="11">
        <v>0.02</v>
      </c>
      <c r="X1859" s="11">
        <v>0.67</v>
      </c>
      <c r="Y1859" s="12">
        <v>0.09</v>
      </c>
      <c r="Z1859" s="10">
        <f t="shared" si="377"/>
        <v>0.81818181818181812</v>
      </c>
      <c r="AA1859" s="11">
        <f t="shared" si="378"/>
        <v>-0.26884531229257985</v>
      </c>
      <c r="AB1859" s="11">
        <f t="shared" si="386"/>
        <v>-8.71501757189002E-2</v>
      </c>
      <c r="AC1859" s="11">
        <f t="shared" si="379"/>
        <v>28.75294142025086</v>
      </c>
      <c r="AD1859" s="9">
        <f t="shared" si="380"/>
        <v>32.638927980827226</v>
      </c>
      <c r="AE1859" s="10">
        <v>27.370196112974899</v>
      </c>
      <c r="AF1859" s="11">
        <v>34.585171897935602</v>
      </c>
      <c r="AG1859" s="12">
        <v>41.670046332110303</v>
      </c>
      <c r="AH1859" s="10" t="s">
        <v>8</v>
      </c>
      <c r="AI1859" s="11">
        <f t="shared" si="381"/>
        <v>15.189873417721516</v>
      </c>
      <c r="AJ1859" s="11">
        <f t="shared" si="382"/>
        <v>42.857142857142854</v>
      </c>
      <c r="AK1859" s="11">
        <f t="shared" si="383"/>
        <v>0.14606741573033707</v>
      </c>
      <c r="AL1859" s="11">
        <f t="shared" si="384"/>
        <v>3.5000000000000004</v>
      </c>
      <c r="AM1859" s="11">
        <f t="shared" si="385"/>
        <v>2.7272727272727271</v>
      </c>
      <c r="AN1859" s="3">
        <f t="shared" ref="AN1859:AN1922" si="389">IF(T1859="n/a","n/a",T1859/X1859)</f>
        <v>0.17910447761194029</v>
      </c>
      <c r="AO1859" s="3" t="str">
        <f t="shared" ref="AO1859:AO1922" si="390">IF(P1859="n/a","n/a",P1859/R1859)</f>
        <v>n/a</v>
      </c>
      <c r="AP1859" s="3" t="s">
        <v>8</v>
      </c>
      <c r="AQ1859" s="124"/>
      <c r="AR1859" s="4"/>
      <c r="AS1859" s="3"/>
    </row>
    <row r="1860" spans="1:45" ht="15" customHeight="1">
      <c r="A1860" s="11">
        <v>48.05</v>
      </c>
      <c r="B1860" s="32">
        <v>959</v>
      </c>
      <c r="C1860" s="17">
        <v>3.6274999999999999</v>
      </c>
      <c r="D1860" s="17">
        <v>-2.73583</v>
      </c>
      <c r="E1860" s="40" t="s">
        <v>48</v>
      </c>
      <c r="F1860" s="18">
        <v>-9.9</v>
      </c>
      <c r="G1860" s="17">
        <v>-9.1999999999999993</v>
      </c>
      <c r="H1860" s="17">
        <v>-5.7</v>
      </c>
      <c r="I1860" s="17">
        <v>-3.5</v>
      </c>
      <c r="J1860" s="17">
        <v>-2.2000000000000002</v>
      </c>
      <c r="K1860" s="30">
        <v>0.2</v>
      </c>
      <c r="L1860" s="10">
        <f t="shared" si="387"/>
        <v>-9.1999999999999993</v>
      </c>
      <c r="M1860" s="52" t="str">
        <f t="shared" si="388"/>
        <v>low latitude</v>
      </c>
      <c r="N1860" s="83" t="s">
        <v>8</v>
      </c>
      <c r="O1860" s="34" t="s">
        <v>8</v>
      </c>
      <c r="P1860" s="34" t="s">
        <v>8</v>
      </c>
      <c r="Q1860" s="34" t="s">
        <v>8</v>
      </c>
      <c r="R1860" s="34" t="s">
        <v>8</v>
      </c>
      <c r="S1860" s="42" t="s">
        <v>8</v>
      </c>
      <c r="T1860" s="10">
        <v>0.12</v>
      </c>
      <c r="U1860" s="11">
        <v>0.04</v>
      </c>
      <c r="V1860" s="11">
        <v>0.06</v>
      </c>
      <c r="W1860" s="11">
        <v>0.02</v>
      </c>
      <c r="X1860" s="11">
        <v>0.68</v>
      </c>
      <c r="Y1860" s="12">
        <v>0.09</v>
      </c>
      <c r="Z1860" s="10">
        <f t="shared" si="377"/>
        <v>0.80952380952380942</v>
      </c>
      <c r="AA1860" s="11">
        <f t="shared" si="378"/>
        <v>-0.30102999566398125</v>
      </c>
      <c r="AB1860" s="11">
        <f t="shared" si="386"/>
        <v>-9.177037335564539E-2</v>
      </c>
      <c r="AC1860" s="11">
        <f t="shared" si="379"/>
        <v>26.580475292681264</v>
      </c>
      <c r="AD1860" s="9">
        <f t="shared" si="380"/>
        <v>32.322906462473853</v>
      </c>
      <c r="AE1860" s="10">
        <v>27.019257084154798</v>
      </c>
      <c r="AF1860" s="11">
        <v>34.064125340441699</v>
      </c>
      <c r="AG1860" s="12">
        <v>41.031573070284999</v>
      </c>
      <c r="AH1860" s="10" t="s">
        <v>8</v>
      </c>
      <c r="AI1860" s="11">
        <f t="shared" si="381"/>
        <v>15</v>
      </c>
      <c r="AJ1860" s="11">
        <f t="shared" si="382"/>
        <v>42.857142857142854</v>
      </c>
      <c r="AK1860" s="11">
        <f t="shared" si="383"/>
        <v>0.1348314606741573</v>
      </c>
      <c r="AL1860" s="11">
        <f t="shared" si="384"/>
        <v>3</v>
      </c>
      <c r="AM1860" s="11">
        <f t="shared" si="385"/>
        <v>2.7619047619047614</v>
      </c>
      <c r="AN1860" s="3">
        <f t="shared" si="389"/>
        <v>0.1764705882352941</v>
      </c>
      <c r="AO1860" s="3" t="str">
        <f t="shared" si="390"/>
        <v>n/a</v>
      </c>
      <c r="AP1860" s="3" t="s">
        <v>8</v>
      </c>
      <c r="AQ1860" s="124"/>
      <c r="AR1860" s="4"/>
      <c r="AS1860" s="3"/>
    </row>
    <row r="1861" spans="1:45" ht="15" customHeight="1">
      <c r="A1861" s="11">
        <v>48.34</v>
      </c>
      <c r="B1861" s="32">
        <v>959</v>
      </c>
      <c r="C1861" s="17">
        <v>3.6274999999999999</v>
      </c>
      <c r="D1861" s="17">
        <v>-2.73583</v>
      </c>
      <c r="E1861" s="40" t="s">
        <v>48</v>
      </c>
      <c r="F1861" s="18">
        <v>-9.9</v>
      </c>
      <c r="G1861" s="17">
        <v>-9.1999999999999993</v>
      </c>
      <c r="H1861" s="17">
        <v>-5.7</v>
      </c>
      <c r="I1861" s="17">
        <v>-3.5</v>
      </c>
      <c r="J1861" s="17">
        <v>-2.2000000000000002</v>
      </c>
      <c r="K1861" s="30">
        <v>0.2</v>
      </c>
      <c r="L1861" s="10">
        <f t="shared" si="387"/>
        <v>-9.1999999999999993</v>
      </c>
      <c r="M1861" s="52" t="str">
        <f t="shared" si="388"/>
        <v>low latitude</v>
      </c>
      <c r="N1861" s="83" t="s">
        <v>8</v>
      </c>
      <c r="O1861" s="34" t="s">
        <v>8</v>
      </c>
      <c r="P1861" s="34" t="s">
        <v>8</v>
      </c>
      <c r="Q1861" s="34" t="s">
        <v>8</v>
      </c>
      <c r="R1861" s="34" t="s">
        <v>8</v>
      </c>
      <c r="S1861" s="42" t="s">
        <v>8</v>
      </c>
      <c r="T1861" s="10">
        <v>0.11</v>
      </c>
      <c r="U1861" s="11">
        <v>0.04</v>
      </c>
      <c r="V1861" s="11">
        <v>0.06</v>
      </c>
      <c r="W1861" s="11">
        <v>0.02</v>
      </c>
      <c r="X1861" s="11">
        <v>0.7</v>
      </c>
      <c r="Y1861" s="12">
        <v>0.08</v>
      </c>
      <c r="Z1861" s="10">
        <f t="shared" si="377"/>
        <v>0.79999999999999993</v>
      </c>
      <c r="AA1861" s="11">
        <f t="shared" si="378"/>
        <v>-0.30102999566398125</v>
      </c>
      <c r="AB1861" s="11">
        <f t="shared" si="386"/>
        <v>-9.6910013008056448E-2</v>
      </c>
      <c r="AC1861" s="11">
        <f t="shared" si="379"/>
        <v>26.580475292681264</v>
      </c>
      <c r="AD1861" s="9">
        <f t="shared" si="380"/>
        <v>31.97135511024894</v>
      </c>
      <c r="AE1861" s="10">
        <v>26.525487990950801</v>
      </c>
      <c r="AF1861" s="11">
        <v>33.513337563785598</v>
      </c>
      <c r="AG1861" s="12">
        <v>40.3895416108234</v>
      </c>
      <c r="AH1861" s="10" t="s">
        <v>8</v>
      </c>
      <c r="AI1861" s="11">
        <f t="shared" si="381"/>
        <v>13.580246913580249</v>
      </c>
      <c r="AJ1861" s="11">
        <f t="shared" si="382"/>
        <v>42.105263157894733</v>
      </c>
      <c r="AK1861" s="11">
        <f t="shared" si="383"/>
        <v>0.13333333333333336</v>
      </c>
      <c r="AL1861" s="11">
        <f t="shared" si="384"/>
        <v>3</v>
      </c>
      <c r="AM1861" s="11">
        <f t="shared" si="385"/>
        <v>2.7</v>
      </c>
      <c r="AN1861" s="3">
        <f t="shared" si="389"/>
        <v>0.15714285714285717</v>
      </c>
      <c r="AO1861" s="3" t="str">
        <f t="shared" si="390"/>
        <v>n/a</v>
      </c>
      <c r="AP1861" s="3" t="s">
        <v>8</v>
      </c>
      <c r="AQ1861" s="124"/>
      <c r="AR1861" s="4"/>
      <c r="AS1861" s="3"/>
    </row>
    <row r="1862" spans="1:45" ht="15" customHeight="1">
      <c r="A1862" s="11">
        <v>48.96</v>
      </c>
      <c r="B1862" s="32">
        <v>959</v>
      </c>
      <c r="C1862" s="17">
        <v>3.6274999999999999</v>
      </c>
      <c r="D1862" s="17">
        <v>-2.73583</v>
      </c>
      <c r="E1862" s="40" t="s">
        <v>48</v>
      </c>
      <c r="F1862" s="18">
        <v>-9.9</v>
      </c>
      <c r="G1862" s="17">
        <v>-9.1999999999999993</v>
      </c>
      <c r="H1862" s="17">
        <v>-5.7</v>
      </c>
      <c r="I1862" s="17">
        <v>-3.5</v>
      </c>
      <c r="J1862" s="17">
        <v>-2.2000000000000002</v>
      </c>
      <c r="K1862" s="30">
        <v>0.2</v>
      </c>
      <c r="L1862" s="10">
        <f t="shared" si="387"/>
        <v>-9.1999999999999993</v>
      </c>
      <c r="M1862" s="52" t="str">
        <f t="shared" si="388"/>
        <v>low latitude</v>
      </c>
      <c r="N1862" s="83" t="s">
        <v>8</v>
      </c>
      <c r="O1862" s="34" t="s">
        <v>8</v>
      </c>
      <c r="P1862" s="34" t="s">
        <v>8</v>
      </c>
      <c r="Q1862" s="34" t="s">
        <v>8</v>
      </c>
      <c r="R1862" s="34" t="s">
        <v>8</v>
      </c>
      <c r="S1862" s="42" t="s">
        <v>8</v>
      </c>
      <c r="T1862" s="10">
        <v>7.0000000000000007E-2</v>
      </c>
      <c r="U1862" s="11">
        <v>0.03</v>
      </c>
      <c r="V1862" s="11">
        <v>0.06</v>
      </c>
      <c r="W1862" s="11">
        <v>0.02</v>
      </c>
      <c r="X1862" s="11">
        <v>0.71</v>
      </c>
      <c r="Y1862" s="12">
        <v>0.12</v>
      </c>
      <c r="Z1862" s="10">
        <f t="shared" si="377"/>
        <v>0.86956521739130443</v>
      </c>
      <c r="AA1862" s="11">
        <f t="shared" si="378"/>
        <v>-0.26324143477458145</v>
      </c>
      <c r="AB1862" s="11">
        <f t="shared" si="386"/>
        <v>-6.0697840353611643E-2</v>
      </c>
      <c r="AC1862" s="11">
        <f t="shared" si="379"/>
        <v>29.131203152715752</v>
      </c>
      <c r="AD1862" s="9">
        <f t="shared" si="380"/>
        <v>34.448267719812961</v>
      </c>
      <c r="AE1862" s="10">
        <v>30.026667930079402</v>
      </c>
      <c r="AF1862" s="11">
        <v>37.529722237308903</v>
      </c>
      <c r="AG1862" s="12">
        <v>45.252186176716201</v>
      </c>
      <c r="AH1862" s="10" t="s">
        <v>8</v>
      </c>
      <c r="AI1862" s="11">
        <f t="shared" si="381"/>
        <v>8.9743589743589745</v>
      </c>
      <c r="AJ1862" s="11">
        <f t="shared" si="382"/>
        <v>63.157894736842103</v>
      </c>
      <c r="AK1862" s="11">
        <f t="shared" si="383"/>
        <v>0.11702127659574468</v>
      </c>
      <c r="AL1862" s="11">
        <f t="shared" si="384"/>
        <v>3</v>
      </c>
      <c r="AM1862" s="11">
        <f t="shared" si="385"/>
        <v>3</v>
      </c>
      <c r="AN1862" s="3">
        <f t="shared" si="389"/>
        <v>9.8591549295774655E-2</v>
      </c>
      <c r="AO1862" s="3" t="str">
        <f t="shared" si="390"/>
        <v>n/a</v>
      </c>
      <c r="AP1862" s="3" t="s">
        <v>8</v>
      </c>
      <c r="AQ1862" s="124"/>
      <c r="AR1862" s="4"/>
      <c r="AS1862" s="3"/>
    </row>
    <row r="1863" spans="1:45" ht="15" customHeight="1">
      <c r="A1863" s="11">
        <v>49.4</v>
      </c>
      <c r="B1863" s="32">
        <v>959</v>
      </c>
      <c r="C1863" s="17">
        <v>3.6274999999999999</v>
      </c>
      <c r="D1863" s="17">
        <v>-2.73583</v>
      </c>
      <c r="E1863" s="40" t="s">
        <v>48</v>
      </c>
      <c r="F1863" s="18">
        <v>-9.9</v>
      </c>
      <c r="G1863" s="17">
        <v>-9.1999999999999993</v>
      </c>
      <c r="H1863" s="17">
        <v>-5.7</v>
      </c>
      <c r="I1863" s="17">
        <v>-3.5</v>
      </c>
      <c r="J1863" s="17">
        <v>-2.2000000000000002</v>
      </c>
      <c r="K1863" s="30">
        <v>0.2</v>
      </c>
      <c r="L1863" s="10">
        <f t="shared" si="387"/>
        <v>-9.1999999999999993</v>
      </c>
      <c r="M1863" s="52" t="str">
        <f t="shared" si="388"/>
        <v>low latitude</v>
      </c>
      <c r="N1863" s="83" t="s">
        <v>8</v>
      </c>
      <c r="O1863" s="34" t="s">
        <v>8</v>
      </c>
      <c r="P1863" s="34" t="s">
        <v>8</v>
      </c>
      <c r="Q1863" s="34" t="s">
        <v>8</v>
      </c>
      <c r="R1863" s="34" t="s">
        <v>8</v>
      </c>
      <c r="S1863" s="42" t="s">
        <v>8</v>
      </c>
      <c r="T1863" s="10">
        <v>7.0000000000000007E-2</v>
      </c>
      <c r="U1863" s="11">
        <v>0.03</v>
      </c>
      <c r="V1863" s="11">
        <v>0.06</v>
      </c>
      <c r="W1863" s="11">
        <v>0.02</v>
      </c>
      <c r="X1863" s="11">
        <v>0.72</v>
      </c>
      <c r="Y1863" s="12">
        <v>0.11</v>
      </c>
      <c r="Z1863" s="10">
        <f t="shared" ref="Z1863:Z1894" si="391">(V1863+W1863+Y1863)/(U1863+V1863+W1863+Y1863)</f>
        <v>0.86363636363636365</v>
      </c>
      <c r="AA1863" s="11">
        <f t="shared" ref="AA1863:AA1894" si="392">LOG((V1863)/(U1863+V1863+W1863))</f>
        <v>-0.26324143477458145</v>
      </c>
      <c r="AB1863" s="11">
        <f t="shared" si="386"/>
        <v>-6.3669079869377268E-2</v>
      </c>
      <c r="AC1863" s="11">
        <f t="shared" ref="AC1863:AC1894" si="393">67.5*AA1863+46.9</f>
        <v>29.131203152715752</v>
      </c>
      <c r="AD1863" s="9">
        <f t="shared" ref="AD1863:AD1894" si="394">68.4*AB1863+38.6</f>
        <v>34.245034936934594</v>
      </c>
      <c r="AE1863" s="10">
        <v>29.769307765794299</v>
      </c>
      <c r="AF1863" s="11">
        <v>37.219294563368301</v>
      </c>
      <c r="AG1863" s="12">
        <v>44.835595698146399</v>
      </c>
      <c r="AH1863" s="10" t="s">
        <v>8</v>
      </c>
      <c r="AI1863" s="11">
        <f t="shared" ref="AI1863:AI1894" si="395">((T1863)/(T1863+X1863))*100</f>
        <v>8.8607594936708853</v>
      </c>
      <c r="AJ1863" s="11">
        <f t="shared" ref="AJ1863:AJ1894" si="396">((Y1863)/(T1863+Y1863))*100</f>
        <v>61.111111111111114</v>
      </c>
      <c r="AK1863" s="11">
        <f t="shared" ref="AK1863:AK1894" si="397">(U1863+V1863+W1863)/(U1863+V1863+W1863+X1863+Y1863)</f>
        <v>0.11702127659574468</v>
      </c>
      <c r="AL1863" s="11">
        <f t="shared" ref="AL1863:AL1894" si="398">V1863/W1863</f>
        <v>3</v>
      </c>
      <c r="AM1863" s="11">
        <f t="shared" ref="AM1863:AM1894" si="399">((U1863*1)+(V1863*2)+(W1863*3)+(Y1863*4))/(U1863+V1863+W1863+Y1863)</f>
        <v>2.9545454545454546</v>
      </c>
      <c r="AN1863" s="3">
        <f t="shared" si="389"/>
        <v>9.7222222222222238E-2</v>
      </c>
      <c r="AO1863" s="3" t="str">
        <f t="shared" si="390"/>
        <v>n/a</v>
      </c>
      <c r="AP1863" s="3" t="s">
        <v>8</v>
      </c>
      <c r="AQ1863" s="124"/>
      <c r="AR1863" s="4"/>
      <c r="AS1863" s="3"/>
    </row>
    <row r="1864" spans="1:45" ht="15" customHeight="1">
      <c r="A1864" s="11">
        <v>49.94</v>
      </c>
      <c r="B1864" s="32">
        <v>959</v>
      </c>
      <c r="C1864" s="17">
        <v>3.6274999999999999</v>
      </c>
      <c r="D1864" s="17">
        <v>-2.73583</v>
      </c>
      <c r="E1864" s="40" t="s">
        <v>48</v>
      </c>
      <c r="F1864" s="18">
        <v>-9.9</v>
      </c>
      <c r="G1864" s="17">
        <v>-9.1999999999999993</v>
      </c>
      <c r="H1864" s="17">
        <v>-5.7</v>
      </c>
      <c r="I1864" s="17">
        <v>-3.5</v>
      </c>
      <c r="J1864" s="17">
        <v>-2.2000000000000002</v>
      </c>
      <c r="K1864" s="30">
        <v>0.2</v>
      </c>
      <c r="L1864" s="10">
        <f t="shared" si="387"/>
        <v>-9.1999999999999993</v>
      </c>
      <c r="M1864" s="52" t="str">
        <f t="shared" si="388"/>
        <v>low latitude</v>
      </c>
      <c r="N1864" s="83" t="s">
        <v>8</v>
      </c>
      <c r="O1864" s="34" t="s">
        <v>8</v>
      </c>
      <c r="P1864" s="34" t="s">
        <v>8</v>
      </c>
      <c r="Q1864" s="34" t="s">
        <v>8</v>
      </c>
      <c r="R1864" s="34" t="s">
        <v>8</v>
      </c>
      <c r="S1864" s="42" t="s">
        <v>8</v>
      </c>
      <c r="T1864" s="10">
        <v>7.0000000000000007E-2</v>
      </c>
      <c r="U1864" s="11">
        <v>0.03</v>
      </c>
      <c r="V1864" s="11">
        <v>0.05</v>
      </c>
      <c r="W1864" s="11">
        <v>0.01</v>
      </c>
      <c r="X1864" s="11">
        <v>0.73</v>
      </c>
      <c r="Y1864" s="12">
        <v>0.11</v>
      </c>
      <c r="Z1864" s="10">
        <f t="shared" si="391"/>
        <v>0.85</v>
      </c>
      <c r="AA1864" s="11">
        <f t="shared" si="392"/>
        <v>-0.25527250510330607</v>
      </c>
      <c r="AB1864" s="11">
        <f t="shared" si="386"/>
        <v>-7.0581074285707285E-2</v>
      </c>
      <c r="AC1864" s="11">
        <f t="shared" si="393"/>
        <v>29.669105905526838</v>
      </c>
      <c r="AD1864" s="9">
        <f t="shared" si="394"/>
        <v>33.772254518857622</v>
      </c>
      <c r="AE1864" s="10">
        <v>29.0042379499688</v>
      </c>
      <c r="AF1864" s="11">
        <v>36.449016319967299</v>
      </c>
      <c r="AG1864" s="12">
        <v>43.8561183690843</v>
      </c>
      <c r="AH1864" s="10" t="s">
        <v>8</v>
      </c>
      <c r="AI1864" s="11">
        <f t="shared" si="395"/>
        <v>8.75</v>
      </c>
      <c r="AJ1864" s="11">
        <f t="shared" si="396"/>
        <v>61.111111111111114</v>
      </c>
      <c r="AK1864" s="11">
        <f t="shared" si="397"/>
        <v>9.6774193548387094E-2</v>
      </c>
      <c r="AL1864" s="11">
        <f t="shared" si="398"/>
        <v>5</v>
      </c>
      <c r="AM1864" s="11">
        <f t="shared" si="399"/>
        <v>2.9999999999999996</v>
      </c>
      <c r="AN1864" s="3">
        <f t="shared" si="389"/>
        <v>9.5890410958904118E-2</v>
      </c>
      <c r="AO1864" s="3" t="str">
        <f t="shared" si="390"/>
        <v>n/a</v>
      </c>
      <c r="AP1864" s="3" t="s">
        <v>8</v>
      </c>
      <c r="AQ1864" s="124"/>
      <c r="AR1864" s="4"/>
      <c r="AS1864" s="3"/>
    </row>
    <row r="1865" spans="1:45" ht="15" customHeight="1">
      <c r="A1865" s="11">
        <v>49.98</v>
      </c>
      <c r="B1865" s="32">
        <v>959</v>
      </c>
      <c r="C1865" s="17">
        <v>3.6274999999999999</v>
      </c>
      <c r="D1865" s="17">
        <v>-2.73583</v>
      </c>
      <c r="E1865" s="40" t="s">
        <v>48</v>
      </c>
      <c r="F1865" s="18">
        <v>-9.9</v>
      </c>
      <c r="G1865" s="17">
        <v>-9.1999999999999993</v>
      </c>
      <c r="H1865" s="17">
        <v>-5.7</v>
      </c>
      <c r="I1865" s="17">
        <v>-3.5</v>
      </c>
      <c r="J1865" s="17">
        <v>-2.2000000000000002</v>
      </c>
      <c r="K1865" s="30">
        <v>0.2</v>
      </c>
      <c r="L1865" s="10">
        <f t="shared" si="387"/>
        <v>-9.1999999999999993</v>
      </c>
      <c r="M1865" s="52" t="str">
        <f t="shared" si="388"/>
        <v>low latitude</v>
      </c>
      <c r="N1865" s="83" t="s">
        <v>8</v>
      </c>
      <c r="O1865" s="34" t="s">
        <v>8</v>
      </c>
      <c r="P1865" s="34" t="s">
        <v>8</v>
      </c>
      <c r="Q1865" s="34" t="s">
        <v>8</v>
      </c>
      <c r="R1865" s="34" t="s">
        <v>8</v>
      </c>
      <c r="S1865" s="42" t="s">
        <v>8</v>
      </c>
      <c r="T1865" s="10">
        <v>0.08</v>
      </c>
      <c r="U1865" s="11">
        <v>0.03</v>
      </c>
      <c r="V1865" s="11">
        <v>0.05</v>
      </c>
      <c r="W1865" s="11">
        <v>0.02</v>
      </c>
      <c r="X1865" s="11">
        <v>0.72</v>
      </c>
      <c r="Y1865" s="12">
        <v>0.11</v>
      </c>
      <c r="Z1865" s="10">
        <f t="shared" si="391"/>
        <v>0.85714285714285698</v>
      </c>
      <c r="AA1865" s="11">
        <f t="shared" si="392"/>
        <v>-0.3010299956639812</v>
      </c>
      <c r="AB1865" s="11">
        <f t="shared" si="386"/>
        <v>-6.6946789630613276E-2</v>
      </c>
      <c r="AC1865" s="11">
        <f t="shared" si="393"/>
        <v>26.580475292681268</v>
      </c>
      <c r="AD1865" s="9">
        <f t="shared" si="394"/>
        <v>34.020839589266053</v>
      </c>
      <c r="AE1865" s="10">
        <v>29.441957582731199</v>
      </c>
      <c r="AF1865" s="11">
        <v>36.877077280961899</v>
      </c>
      <c r="AG1865" s="12">
        <v>44.359320101260998</v>
      </c>
      <c r="AH1865" s="10" t="s">
        <v>8</v>
      </c>
      <c r="AI1865" s="11">
        <f t="shared" si="395"/>
        <v>10</v>
      </c>
      <c r="AJ1865" s="11">
        <f t="shared" si="396"/>
        <v>57.894736842105267</v>
      </c>
      <c r="AK1865" s="11">
        <f t="shared" si="397"/>
        <v>0.10752688172043012</v>
      </c>
      <c r="AL1865" s="11">
        <f t="shared" si="398"/>
        <v>2.5</v>
      </c>
      <c r="AM1865" s="11">
        <f t="shared" si="399"/>
        <v>2.9999999999999996</v>
      </c>
      <c r="AN1865" s="3">
        <f t="shared" si="389"/>
        <v>0.11111111111111112</v>
      </c>
      <c r="AO1865" s="3" t="str">
        <f t="shared" si="390"/>
        <v>n/a</v>
      </c>
      <c r="AP1865" s="3" t="s">
        <v>8</v>
      </c>
      <c r="AQ1865" s="124"/>
      <c r="AR1865" s="4"/>
      <c r="AS1865" s="3"/>
    </row>
    <row r="1866" spans="1:45" ht="15" customHeight="1">
      <c r="A1866" s="11">
        <v>50.94</v>
      </c>
      <c r="B1866" s="32">
        <v>959</v>
      </c>
      <c r="C1866" s="17">
        <v>3.6274999999999999</v>
      </c>
      <c r="D1866" s="17">
        <v>-2.73583</v>
      </c>
      <c r="E1866" s="40" t="s">
        <v>48</v>
      </c>
      <c r="F1866" s="18">
        <v>-9.9</v>
      </c>
      <c r="G1866" s="17">
        <v>-9.1999999999999993</v>
      </c>
      <c r="H1866" s="17">
        <v>-5.7</v>
      </c>
      <c r="I1866" s="17">
        <v>-3.5</v>
      </c>
      <c r="J1866" s="17">
        <v>-2.2000000000000002</v>
      </c>
      <c r="K1866" s="30">
        <v>0.2</v>
      </c>
      <c r="L1866" s="10">
        <f t="shared" si="387"/>
        <v>-9.1999999999999993</v>
      </c>
      <c r="M1866" s="52" t="str">
        <f t="shared" si="388"/>
        <v>low latitude</v>
      </c>
      <c r="N1866" s="83" t="s">
        <v>8</v>
      </c>
      <c r="O1866" s="34" t="s">
        <v>8</v>
      </c>
      <c r="P1866" s="34" t="s">
        <v>8</v>
      </c>
      <c r="Q1866" s="34" t="s">
        <v>8</v>
      </c>
      <c r="R1866" s="34" t="s">
        <v>8</v>
      </c>
      <c r="S1866" s="42" t="s">
        <v>8</v>
      </c>
      <c r="T1866" s="10">
        <v>0.09</v>
      </c>
      <c r="U1866" s="11">
        <v>0.03</v>
      </c>
      <c r="V1866" s="11">
        <v>0.06</v>
      </c>
      <c r="W1866" s="11">
        <v>0.02</v>
      </c>
      <c r="X1866" s="11">
        <v>0.7</v>
      </c>
      <c r="Y1866" s="12">
        <v>0.11</v>
      </c>
      <c r="Z1866" s="10">
        <f t="shared" si="391"/>
        <v>0.86363636363636365</v>
      </c>
      <c r="AA1866" s="11">
        <f t="shared" si="392"/>
        <v>-0.26324143477458145</v>
      </c>
      <c r="AB1866" s="11">
        <f t="shared" si="386"/>
        <v>-6.3669079869377268E-2</v>
      </c>
      <c r="AC1866" s="11">
        <f t="shared" si="393"/>
        <v>29.131203152715752</v>
      </c>
      <c r="AD1866" s="9">
        <f t="shared" si="394"/>
        <v>34.245034936934594</v>
      </c>
      <c r="AE1866" s="10">
        <v>29.7365824771591</v>
      </c>
      <c r="AF1866" s="11">
        <v>37.250184529194598</v>
      </c>
      <c r="AG1866" s="12">
        <v>44.946468519675001</v>
      </c>
      <c r="AH1866" s="10" t="s">
        <v>8</v>
      </c>
      <c r="AI1866" s="11">
        <f t="shared" si="395"/>
        <v>11.39240506329114</v>
      </c>
      <c r="AJ1866" s="11">
        <f t="shared" si="396"/>
        <v>54.999999999999993</v>
      </c>
      <c r="AK1866" s="11">
        <f t="shared" si="397"/>
        <v>0.11956521739130435</v>
      </c>
      <c r="AL1866" s="11">
        <f t="shared" si="398"/>
        <v>3</v>
      </c>
      <c r="AM1866" s="11">
        <f t="shared" si="399"/>
        <v>2.9545454545454546</v>
      </c>
      <c r="AN1866" s="3">
        <f t="shared" si="389"/>
        <v>0.12857142857142859</v>
      </c>
      <c r="AO1866" s="3" t="str">
        <f t="shared" si="390"/>
        <v>n/a</v>
      </c>
      <c r="AP1866" s="3" t="s">
        <v>8</v>
      </c>
      <c r="AQ1866" s="124"/>
      <c r="AR1866" s="4"/>
      <c r="AS1866" s="3"/>
    </row>
    <row r="1867" spans="1:45" ht="15" customHeight="1">
      <c r="A1867" s="11">
        <v>50.98</v>
      </c>
      <c r="B1867" s="32">
        <v>959</v>
      </c>
      <c r="C1867" s="17">
        <v>3.6274999999999999</v>
      </c>
      <c r="D1867" s="17">
        <v>-2.73583</v>
      </c>
      <c r="E1867" s="40" t="s">
        <v>48</v>
      </c>
      <c r="F1867" s="18">
        <v>-9.9</v>
      </c>
      <c r="G1867" s="17">
        <v>-9.1999999999999993</v>
      </c>
      <c r="H1867" s="17">
        <v>-5.7</v>
      </c>
      <c r="I1867" s="17">
        <v>-3.5</v>
      </c>
      <c r="J1867" s="17">
        <v>-2.2000000000000002</v>
      </c>
      <c r="K1867" s="30">
        <v>0.2</v>
      </c>
      <c r="L1867" s="10">
        <f t="shared" si="387"/>
        <v>-9.1999999999999993</v>
      </c>
      <c r="M1867" s="52" t="str">
        <f t="shared" si="388"/>
        <v>low latitude</v>
      </c>
      <c r="N1867" s="83" t="s">
        <v>8</v>
      </c>
      <c r="O1867" s="34" t="s">
        <v>8</v>
      </c>
      <c r="P1867" s="34" t="s">
        <v>8</v>
      </c>
      <c r="Q1867" s="34" t="s">
        <v>8</v>
      </c>
      <c r="R1867" s="34" t="s">
        <v>8</v>
      </c>
      <c r="S1867" s="42" t="s">
        <v>8</v>
      </c>
      <c r="T1867" s="10">
        <v>0.06</v>
      </c>
      <c r="U1867" s="11">
        <v>0.03</v>
      </c>
      <c r="V1867" s="11">
        <v>0.05</v>
      </c>
      <c r="W1867" s="11">
        <v>0.01</v>
      </c>
      <c r="X1867" s="11">
        <v>0.73</v>
      </c>
      <c r="Y1867" s="12">
        <v>0.12</v>
      </c>
      <c r="Z1867" s="10">
        <f t="shared" si="391"/>
        <v>0.8571428571428571</v>
      </c>
      <c r="AA1867" s="11">
        <f t="shared" si="392"/>
        <v>-0.25527250510330607</v>
      </c>
      <c r="AB1867" s="11">
        <f t="shared" si="386"/>
        <v>-6.6946789630613221E-2</v>
      </c>
      <c r="AC1867" s="11">
        <f t="shared" si="393"/>
        <v>29.669105905526838</v>
      </c>
      <c r="AD1867" s="9">
        <f t="shared" si="394"/>
        <v>34.02083958926606</v>
      </c>
      <c r="AE1867" s="10">
        <v>29.4181188208908</v>
      </c>
      <c r="AF1867" s="11">
        <v>36.843358049837498</v>
      </c>
      <c r="AG1867" s="12">
        <v>44.313831766987498</v>
      </c>
      <c r="AH1867" s="10" t="s">
        <v>8</v>
      </c>
      <c r="AI1867" s="11">
        <f t="shared" si="395"/>
        <v>7.5949367088607582</v>
      </c>
      <c r="AJ1867" s="11">
        <f t="shared" si="396"/>
        <v>66.666666666666657</v>
      </c>
      <c r="AK1867" s="11">
        <f t="shared" si="397"/>
        <v>9.5744680851063829E-2</v>
      </c>
      <c r="AL1867" s="11">
        <f t="shared" si="398"/>
        <v>5</v>
      </c>
      <c r="AM1867" s="11">
        <f t="shared" si="399"/>
        <v>3.0476190476190479</v>
      </c>
      <c r="AN1867" s="3">
        <f t="shared" si="389"/>
        <v>8.2191780821917804E-2</v>
      </c>
      <c r="AO1867" s="3" t="str">
        <f t="shared" si="390"/>
        <v>n/a</v>
      </c>
      <c r="AP1867" s="3" t="s">
        <v>8</v>
      </c>
      <c r="AQ1867" s="124"/>
      <c r="AR1867" s="4"/>
      <c r="AS1867" s="3"/>
    </row>
    <row r="1868" spans="1:45" ht="15" customHeight="1">
      <c r="A1868" s="11">
        <v>51.26</v>
      </c>
      <c r="B1868" s="32">
        <v>959</v>
      </c>
      <c r="C1868" s="17">
        <v>3.6274999999999999</v>
      </c>
      <c r="D1868" s="17">
        <v>-2.73583</v>
      </c>
      <c r="E1868" s="40" t="s">
        <v>48</v>
      </c>
      <c r="F1868" s="18">
        <v>-9.9</v>
      </c>
      <c r="G1868" s="17">
        <v>-9.1999999999999993</v>
      </c>
      <c r="H1868" s="17">
        <v>-5.7</v>
      </c>
      <c r="I1868" s="17">
        <v>-3.5</v>
      </c>
      <c r="J1868" s="17">
        <v>-2.2000000000000002</v>
      </c>
      <c r="K1868" s="30">
        <v>0.2</v>
      </c>
      <c r="L1868" s="10">
        <f t="shared" si="387"/>
        <v>-9.1999999999999993</v>
      </c>
      <c r="M1868" s="52" t="str">
        <f t="shared" si="388"/>
        <v>low latitude</v>
      </c>
      <c r="N1868" s="83" t="s">
        <v>8</v>
      </c>
      <c r="O1868" s="34" t="s">
        <v>8</v>
      </c>
      <c r="P1868" s="34" t="s">
        <v>8</v>
      </c>
      <c r="Q1868" s="34" t="s">
        <v>8</v>
      </c>
      <c r="R1868" s="34" t="s">
        <v>8</v>
      </c>
      <c r="S1868" s="42" t="s">
        <v>8</v>
      </c>
      <c r="T1868" s="10">
        <v>0.11</v>
      </c>
      <c r="U1868" s="11">
        <v>0.03</v>
      </c>
      <c r="V1868" s="11">
        <v>0.05</v>
      </c>
      <c r="W1868" s="11">
        <v>0.01</v>
      </c>
      <c r="X1868" s="11">
        <v>0.67</v>
      </c>
      <c r="Y1868" s="12">
        <v>0.12</v>
      </c>
      <c r="Z1868" s="10">
        <f t="shared" si="391"/>
        <v>0.8571428571428571</v>
      </c>
      <c r="AA1868" s="11">
        <f t="shared" si="392"/>
        <v>-0.25527250510330607</v>
      </c>
      <c r="AB1868" s="11">
        <f t="shared" si="386"/>
        <v>-6.6946789630613221E-2</v>
      </c>
      <c r="AC1868" s="11">
        <f t="shared" si="393"/>
        <v>29.669105905526838</v>
      </c>
      <c r="AD1868" s="9">
        <f t="shared" si="394"/>
        <v>34.02083958926606</v>
      </c>
      <c r="AE1868" s="10">
        <v>29.414284533503999</v>
      </c>
      <c r="AF1868" s="11">
        <v>36.823643154239903</v>
      </c>
      <c r="AG1868" s="12">
        <v>44.363270369202603</v>
      </c>
      <c r="AH1868" s="10" t="s">
        <v>8</v>
      </c>
      <c r="AI1868" s="11">
        <f t="shared" si="395"/>
        <v>14.102564102564102</v>
      </c>
      <c r="AJ1868" s="11">
        <f t="shared" si="396"/>
        <v>52.173913043478258</v>
      </c>
      <c r="AK1868" s="11">
        <f t="shared" si="397"/>
        <v>0.10227272727272727</v>
      </c>
      <c r="AL1868" s="11">
        <f t="shared" si="398"/>
        <v>5</v>
      </c>
      <c r="AM1868" s="11">
        <f t="shared" si="399"/>
        <v>3.0476190476190479</v>
      </c>
      <c r="AN1868" s="3">
        <f t="shared" si="389"/>
        <v>0.16417910447761194</v>
      </c>
      <c r="AO1868" s="3" t="str">
        <f t="shared" si="390"/>
        <v>n/a</v>
      </c>
      <c r="AP1868" s="3" t="s">
        <v>8</v>
      </c>
      <c r="AQ1868" s="124"/>
      <c r="AR1868" s="4"/>
      <c r="AS1868" s="3"/>
    </row>
    <row r="1869" spans="1:45" ht="15" customHeight="1">
      <c r="A1869" s="11">
        <v>51.93</v>
      </c>
      <c r="B1869" s="32">
        <v>959</v>
      </c>
      <c r="C1869" s="17">
        <v>3.6274999999999999</v>
      </c>
      <c r="D1869" s="17">
        <v>-2.73583</v>
      </c>
      <c r="E1869" s="40" t="s">
        <v>48</v>
      </c>
      <c r="F1869" s="18">
        <v>-9.9</v>
      </c>
      <c r="G1869" s="17">
        <v>-9.1999999999999993</v>
      </c>
      <c r="H1869" s="17">
        <v>-5.7</v>
      </c>
      <c r="I1869" s="17">
        <v>-3.5</v>
      </c>
      <c r="J1869" s="17">
        <v>-2.2000000000000002</v>
      </c>
      <c r="K1869" s="30">
        <v>0.2</v>
      </c>
      <c r="L1869" s="10">
        <f t="shared" si="387"/>
        <v>-9.1999999999999993</v>
      </c>
      <c r="M1869" s="52" t="str">
        <f t="shared" si="388"/>
        <v>low latitude</v>
      </c>
      <c r="N1869" s="83" t="s">
        <v>8</v>
      </c>
      <c r="O1869" s="34" t="s">
        <v>8</v>
      </c>
      <c r="P1869" s="34" t="s">
        <v>8</v>
      </c>
      <c r="Q1869" s="34" t="s">
        <v>8</v>
      </c>
      <c r="R1869" s="34" t="s">
        <v>8</v>
      </c>
      <c r="S1869" s="42" t="s">
        <v>8</v>
      </c>
      <c r="T1869" s="10">
        <v>0.08</v>
      </c>
      <c r="U1869" s="11">
        <v>0.03</v>
      </c>
      <c r="V1869" s="11">
        <v>0.06</v>
      </c>
      <c r="W1869" s="11">
        <v>0.02</v>
      </c>
      <c r="X1869" s="11">
        <v>0.69</v>
      </c>
      <c r="Y1869" s="12">
        <v>0.12</v>
      </c>
      <c r="Z1869" s="10">
        <f t="shared" si="391"/>
        <v>0.86956521739130443</v>
      </c>
      <c r="AA1869" s="11">
        <f t="shared" si="392"/>
        <v>-0.26324143477458145</v>
      </c>
      <c r="AB1869" s="11">
        <f t="shared" si="386"/>
        <v>-6.0697840353611643E-2</v>
      </c>
      <c r="AC1869" s="11">
        <f t="shared" si="393"/>
        <v>29.131203152715752</v>
      </c>
      <c r="AD1869" s="9">
        <f t="shared" si="394"/>
        <v>34.448267719812961</v>
      </c>
      <c r="AE1869" s="10">
        <v>30.078065589627901</v>
      </c>
      <c r="AF1869" s="11">
        <v>37.593356433048498</v>
      </c>
      <c r="AG1869" s="12">
        <v>45.3078463243207</v>
      </c>
      <c r="AH1869" s="10" t="s">
        <v>8</v>
      </c>
      <c r="AI1869" s="11">
        <f t="shared" si="395"/>
        <v>10.389610389610391</v>
      </c>
      <c r="AJ1869" s="11">
        <f t="shared" si="396"/>
        <v>60</v>
      </c>
      <c r="AK1869" s="11">
        <f t="shared" si="397"/>
        <v>0.11956521739130435</v>
      </c>
      <c r="AL1869" s="11">
        <f t="shared" si="398"/>
        <v>3</v>
      </c>
      <c r="AM1869" s="11">
        <f t="shared" si="399"/>
        <v>3</v>
      </c>
      <c r="AN1869" s="3">
        <f t="shared" si="389"/>
        <v>0.11594202898550726</v>
      </c>
      <c r="AO1869" s="3" t="str">
        <f t="shared" si="390"/>
        <v>n/a</v>
      </c>
      <c r="AP1869" s="3" t="s">
        <v>8</v>
      </c>
      <c r="AQ1869" s="124"/>
      <c r="AR1869" s="4"/>
      <c r="AS1869" s="3"/>
    </row>
    <row r="1870" spans="1:45" ht="15" customHeight="1">
      <c r="A1870" s="11">
        <v>55.57</v>
      </c>
      <c r="B1870" s="32">
        <v>959</v>
      </c>
      <c r="C1870" s="17">
        <v>3.6274999999999999</v>
      </c>
      <c r="D1870" s="17">
        <v>-2.73583</v>
      </c>
      <c r="E1870" s="40" t="s">
        <v>48</v>
      </c>
      <c r="F1870" s="18">
        <v>-9.9</v>
      </c>
      <c r="G1870" s="17">
        <v>-9.1999999999999993</v>
      </c>
      <c r="H1870" s="17">
        <v>-5.7</v>
      </c>
      <c r="I1870" s="17">
        <v>-3.5</v>
      </c>
      <c r="J1870" s="17">
        <v>-2.2000000000000002</v>
      </c>
      <c r="K1870" s="30">
        <v>0.2</v>
      </c>
      <c r="L1870" s="10">
        <f t="shared" si="387"/>
        <v>-9.9</v>
      </c>
      <c r="M1870" s="52" t="str">
        <f t="shared" si="388"/>
        <v>low latitude</v>
      </c>
      <c r="N1870" s="83" t="s">
        <v>8</v>
      </c>
      <c r="O1870" s="34" t="s">
        <v>8</v>
      </c>
      <c r="P1870" s="34" t="s">
        <v>8</v>
      </c>
      <c r="Q1870" s="34" t="s">
        <v>8</v>
      </c>
      <c r="R1870" s="34" t="s">
        <v>8</v>
      </c>
      <c r="S1870" s="42" t="s">
        <v>8</v>
      </c>
      <c r="T1870" s="10">
        <v>0.18</v>
      </c>
      <c r="U1870" s="11">
        <v>0.04</v>
      </c>
      <c r="V1870" s="11">
        <v>7.0000000000000007E-2</v>
      </c>
      <c r="W1870" s="11">
        <v>0.02</v>
      </c>
      <c r="X1870" s="11">
        <v>0.6</v>
      </c>
      <c r="Y1870" s="12">
        <v>0.1</v>
      </c>
      <c r="Z1870" s="10">
        <f t="shared" si="391"/>
        <v>0.82608695652173914</v>
      </c>
      <c r="AA1870" s="11">
        <f t="shared" si="392"/>
        <v>-0.26884531229257985</v>
      </c>
      <c r="AB1870" s="11">
        <f t="shared" si="386"/>
        <v>-8.297423506476391E-2</v>
      </c>
      <c r="AC1870" s="11">
        <f t="shared" si="393"/>
        <v>28.75294142025086</v>
      </c>
      <c r="AD1870" s="9">
        <f t="shared" si="394"/>
        <v>32.92456232157015</v>
      </c>
      <c r="AE1870" s="10">
        <v>27.867202189885301</v>
      </c>
      <c r="AF1870" s="11">
        <v>35.023781595220797</v>
      </c>
      <c r="AG1870" s="12">
        <v>42.177081721596402</v>
      </c>
      <c r="AH1870" s="10" t="s">
        <v>8</v>
      </c>
      <c r="AI1870" s="11">
        <f t="shared" si="395"/>
        <v>23.076923076923077</v>
      </c>
      <c r="AJ1870" s="11">
        <f t="shared" si="396"/>
        <v>35.714285714285715</v>
      </c>
      <c r="AK1870" s="11">
        <f t="shared" si="397"/>
        <v>0.15662650602409639</v>
      </c>
      <c r="AL1870" s="11">
        <f t="shared" si="398"/>
        <v>3.5000000000000004</v>
      </c>
      <c r="AM1870" s="11">
        <f t="shared" si="399"/>
        <v>2.7826086956521738</v>
      </c>
      <c r="AN1870" s="3">
        <f t="shared" si="389"/>
        <v>0.3</v>
      </c>
      <c r="AO1870" s="3" t="str">
        <f t="shared" si="390"/>
        <v>n/a</v>
      </c>
      <c r="AP1870" s="3" t="s">
        <v>8</v>
      </c>
      <c r="AQ1870" s="124"/>
      <c r="AR1870" s="4"/>
      <c r="AS1870" s="3"/>
    </row>
    <row r="1871" spans="1:45" ht="15" customHeight="1">
      <c r="A1871" s="11">
        <v>55.64</v>
      </c>
      <c r="B1871" s="32">
        <v>959</v>
      </c>
      <c r="C1871" s="17">
        <v>3.6274999999999999</v>
      </c>
      <c r="D1871" s="17">
        <v>-2.73583</v>
      </c>
      <c r="E1871" s="40" t="s">
        <v>48</v>
      </c>
      <c r="F1871" s="18">
        <v>-9.9</v>
      </c>
      <c r="G1871" s="17">
        <v>-9.1999999999999993</v>
      </c>
      <c r="H1871" s="17">
        <v>-5.7</v>
      </c>
      <c r="I1871" s="17">
        <v>-3.5</v>
      </c>
      <c r="J1871" s="17">
        <v>-2.2000000000000002</v>
      </c>
      <c r="K1871" s="30">
        <v>0.2</v>
      </c>
      <c r="L1871" s="10">
        <f t="shared" si="387"/>
        <v>-9.9</v>
      </c>
      <c r="M1871" s="52" t="str">
        <f t="shared" si="388"/>
        <v>low latitude</v>
      </c>
      <c r="N1871" s="83" t="s">
        <v>8</v>
      </c>
      <c r="O1871" s="34" t="s">
        <v>8</v>
      </c>
      <c r="P1871" s="34" t="s">
        <v>8</v>
      </c>
      <c r="Q1871" s="34" t="s">
        <v>8</v>
      </c>
      <c r="R1871" s="34" t="s">
        <v>8</v>
      </c>
      <c r="S1871" s="42" t="s">
        <v>8</v>
      </c>
      <c r="T1871" s="10">
        <v>0.09</v>
      </c>
      <c r="U1871" s="11">
        <v>0.03</v>
      </c>
      <c r="V1871" s="11">
        <v>0.06</v>
      </c>
      <c r="W1871" s="11">
        <v>0.01</v>
      </c>
      <c r="X1871" s="11">
        <v>0.7</v>
      </c>
      <c r="Y1871" s="12">
        <v>0.11</v>
      </c>
      <c r="Z1871" s="10">
        <f t="shared" si="391"/>
        <v>0.8571428571428571</v>
      </c>
      <c r="AA1871" s="11">
        <f t="shared" si="392"/>
        <v>-0.22184874961635639</v>
      </c>
      <c r="AB1871" s="11">
        <f t="shared" si="386"/>
        <v>-6.6946789630613221E-2</v>
      </c>
      <c r="AC1871" s="11">
        <f t="shared" si="393"/>
        <v>31.925209400895945</v>
      </c>
      <c r="AD1871" s="9">
        <f t="shared" si="394"/>
        <v>34.02083958926606</v>
      </c>
      <c r="AE1871" s="10">
        <v>29.448279311817299</v>
      </c>
      <c r="AF1871" s="11">
        <v>36.8903084728761</v>
      </c>
      <c r="AG1871" s="12">
        <v>44.304778245821304</v>
      </c>
      <c r="AH1871" s="10" t="s">
        <v>8</v>
      </c>
      <c r="AI1871" s="11">
        <f t="shared" si="395"/>
        <v>11.39240506329114</v>
      </c>
      <c r="AJ1871" s="11">
        <f t="shared" si="396"/>
        <v>54.999999999999993</v>
      </c>
      <c r="AK1871" s="11">
        <f t="shared" si="397"/>
        <v>0.10989010989010989</v>
      </c>
      <c r="AL1871" s="11">
        <f t="shared" si="398"/>
        <v>6</v>
      </c>
      <c r="AM1871" s="11">
        <f t="shared" si="399"/>
        <v>2.9523809523809526</v>
      </c>
      <c r="AN1871" s="3">
        <f t="shared" si="389"/>
        <v>0.12857142857142859</v>
      </c>
      <c r="AO1871" s="3" t="str">
        <f t="shared" si="390"/>
        <v>n/a</v>
      </c>
      <c r="AP1871" s="3" t="s">
        <v>8</v>
      </c>
      <c r="AQ1871" s="124"/>
      <c r="AR1871" s="4"/>
      <c r="AS1871" s="3"/>
    </row>
    <row r="1872" spans="1:45" ht="15" customHeight="1">
      <c r="A1872" s="11">
        <v>56.13</v>
      </c>
      <c r="B1872" s="32">
        <v>959</v>
      </c>
      <c r="C1872" s="17">
        <v>3.6274999999999999</v>
      </c>
      <c r="D1872" s="17">
        <v>-2.73583</v>
      </c>
      <c r="E1872" s="40" t="s">
        <v>48</v>
      </c>
      <c r="F1872" s="18">
        <v>-9.9</v>
      </c>
      <c r="G1872" s="17">
        <v>-9.1999999999999993</v>
      </c>
      <c r="H1872" s="17">
        <v>-5.7</v>
      </c>
      <c r="I1872" s="17">
        <v>-3.5</v>
      </c>
      <c r="J1872" s="17">
        <v>-2.2000000000000002</v>
      </c>
      <c r="K1872" s="30">
        <v>0.2</v>
      </c>
      <c r="L1872" s="10">
        <f t="shared" si="387"/>
        <v>-9.9</v>
      </c>
      <c r="M1872" s="52" t="str">
        <f t="shared" si="388"/>
        <v>low latitude</v>
      </c>
      <c r="N1872" s="83" t="s">
        <v>8</v>
      </c>
      <c r="O1872" s="34" t="s">
        <v>8</v>
      </c>
      <c r="P1872" s="34" t="s">
        <v>8</v>
      </c>
      <c r="Q1872" s="34" t="s">
        <v>8</v>
      </c>
      <c r="R1872" s="34" t="s">
        <v>8</v>
      </c>
      <c r="S1872" s="42" t="s">
        <v>8</v>
      </c>
      <c r="T1872" s="10">
        <v>0.1</v>
      </c>
      <c r="U1872" s="11">
        <v>0.04</v>
      </c>
      <c r="V1872" s="11">
        <v>7.0000000000000007E-2</v>
      </c>
      <c r="W1872" s="11">
        <v>0.02</v>
      </c>
      <c r="X1872" s="11">
        <v>0.66</v>
      </c>
      <c r="Y1872" s="12">
        <v>0.12</v>
      </c>
      <c r="Z1872" s="10">
        <f t="shared" si="391"/>
        <v>0.84000000000000008</v>
      </c>
      <c r="AA1872" s="11">
        <f t="shared" si="392"/>
        <v>-0.26884531229257985</v>
      </c>
      <c r="AB1872" s="11">
        <f t="shared" si="386"/>
        <v>-7.57207139381183E-2</v>
      </c>
      <c r="AC1872" s="11">
        <f t="shared" si="393"/>
        <v>28.75294142025086</v>
      </c>
      <c r="AD1872" s="9">
        <f t="shared" si="394"/>
        <v>33.420703166632705</v>
      </c>
      <c r="AE1872" s="10">
        <v>28.571291968061701</v>
      </c>
      <c r="AF1872" s="11">
        <v>35.839004700204498</v>
      </c>
      <c r="AG1872" s="12">
        <v>43.1829421150426</v>
      </c>
      <c r="AH1872" s="10" t="s">
        <v>8</v>
      </c>
      <c r="AI1872" s="11">
        <f t="shared" si="395"/>
        <v>13.157894736842104</v>
      </c>
      <c r="AJ1872" s="11">
        <f t="shared" si="396"/>
        <v>54.54545454545454</v>
      </c>
      <c r="AK1872" s="11">
        <f t="shared" si="397"/>
        <v>0.14285714285714285</v>
      </c>
      <c r="AL1872" s="11">
        <f t="shared" si="398"/>
        <v>3.5000000000000004</v>
      </c>
      <c r="AM1872" s="11">
        <f t="shared" si="399"/>
        <v>2.88</v>
      </c>
      <c r="AN1872" s="3">
        <f t="shared" si="389"/>
        <v>0.15151515151515152</v>
      </c>
      <c r="AO1872" s="3" t="str">
        <f t="shared" si="390"/>
        <v>n/a</v>
      </c>
      <c r="AP1872" s="3" t="s">
        <v>8</v>
      </c>
      <c r="AQ1872" s="124"/>
      <c r="AR1872" s="4"/>
      <c r="AS1872" s="3"/>
    </row>
    <row r="1873" spans="1:45" ht="15" customHeight="1">
      <c r="A1873" s="11">
        <v>56.77</v>
      </c>
      <c r="B1873" s="32">
        <v>959</v>
      </c>
      <c r="C1873" s="17">
        <v>3.6274999999999999</v>
      </c>
      <c r="D1873" s="17">
        <v>-2.73583</v>
      </c>
      <c r="E1873" s="40" t="s">
        <v>48</v>
      </c>
      <c r="F1873" s="18">
        <v>-9.9</v>
      </c>
      <c r="G1873" s="17">
        <v>-9.1999999999999993</v>
      </c>
      <c r="H1873" s="17">
        <v>-5.7</v>
      </c>
      <c r="I1873" s="17">
        <v>-3.5</v>
      </c>
      <c r="J1873" s="17">
        <v>-2.2000000000000002</v>
      </c>
      <c r="K1873" s="30">
        <v>0.2</v>
      </c>
      <c r="L1873" s="10">
        <f t="shared" si="387"/>
        <v>-9.9</v>
      </c>
      <c r="M1873" s="52" t="str">
        <f t="shared" si="388"/>
        <v>low latitude</v>
      </c>
      <c r="N1873" s="83" t="s">
        <v>8</v>
      </c>
      <c r="O1873" s="34" t="s">
        <v>8</v>
      </c>
      <c r="P1873" s="34" t="s">
        <v>8</v>
      </c>
      <c r="Q1873" s="34" t="s">
        <v>8</v>
      </c>
      <c r="R1873" s="34" t="s">
        <v>8</v>
      </c>
      <c r="S1873" s="42" t="s">
        <v>8</v>
      </c>
      <c r="T1873" s="10">
        <v>0.12</v>
      </c>
      <c r="U1873" s="11">
        <v>0.04</v>
      </c>
      <c r="V1873" s="11">
        <v>0.06</v>
      </c>
      <c r="W1873" s="11">
        <v>0.02</v>
      </c>
      <c r="X1873" s="11">
        <v>0.65</v>
      </c>
      <c r="Y1873" s="12">
        <v>0.1</v>
      </c>
      <c r="Z1873" s="10">
        <f t="shared" si="391"/>
        <v>0.81818181818181801</v>
      </c>
      <c r="AA1873" s="11">
        <f t="shared" si="392"/>
        <v>-0.30102999566398125</v>
      </c>
      <c r="AB1873" s="11">
        <f t="shared" si="386"/>
        <v>-8.7150175718900255E-2</v>
      </c>
      <c r="AC1873" s="11">
        <f t="shared" si="393"/>
        <v>26.580475292681264</v>
      </c>
      <c r="AD1873" s="9">
        <f t="shared" si="394"/>
        <v>32.638927980827226</v>
      </c>
      <c r="AE1873" s="10">
        <v>27.486625468318699</v>
      </c>
      <c r="AF1873" s="11">
        <v>34.587807478205001</v>
      </c>
      <c r="AG1873" s="12">
        <v>41.671530393844499</v>
      </c>
      <c r="AH1873" s="10" t="s">
        <v>8</v>
      </c>
      <c r="AI1873" s="11">
        <f t="shared" si="395"/>
        <v>15.584415584415584</v>
      </c>
      <c r="AJ1873" s="11">
        <f t="shared" si="396"/>
        <v>45.45454545454546</v>
      </c>
      <c r="AK1873" s="11">
        <f t="shared" si="397"/>
        <v>0.13793103448275862</v>
      </c>
      <c r="AL1873" s="11">
        <f t="shared" si="398"/>
        <v>3</v>
      </c>
      <c r="AM1873" s="11">
        <f t="shared" si="399"/>
        <v>2.8181818181818179</v>
      </c>
      <c r="AN1873" s="3">
        <f t="shared" si="389"/>
        <v>0.1846153846153846</v>
      </c>
      <c r="AO1873" s="3" t="str">
        <f t="shared" si="390"/>
        <v>n/a</v>
      </c>
      <c r="AP1873" s="3" t="s">
        <v>8</v>
      </c>
      <c r="AQ1873" s="124"/>
      <c r="AR1873" s="4"/>
      <c r="AS1873" s="3"/>
    </row>
    <row r="1874" spans="1:45" ht="15" customHeight="1">
      <c r="A1874" s="11">
        <v>57.07</v>
      </c>
      <c r="B1874" s="32">
        <v>959</v>
      </c>
      <c r="C1874" s="17">
        <v>3.6274999999999999</v>
      </c>
      <c r="D1874" s="17">
        <v>-2.73583</v>
      </c>
      <c r="E1874" s="40" t="s">
        <v>48</v>
      </c>
      <c r="F1874" s="18">
        <v>-9.9</v>
      </c>
      <c r="G1874" s="17">
        <v>-9.1999999999999993</v>
      </c>
      <c r="H1874" s="17">
        <v>-5.7</v>
      </c>
      <c r="I1874" s="17">
        <v>-3.5</v>
      </c>
      <c r="J1874" s="17">
        <v>-2.2000000000000002</v>
      </c>
      <c r="K1874" s="30">
        <v>0.2</v>
      </c>
      <c r="L1874" s="10">
        <f t="shared" si="387"/>
        <v>-9.9</v>
      </c>
      <c r="M1874" s="52" t="str">
        <f t="shared" si="388"/>
        <v>low latitude</v>
      </c>
      <c r="N1874" s="83" t="s">
        <v>8</v>
      </c>
      <c r="O1874" s="34" t="s">
        <v>8</v>
      </c>
      <c r="P1874" s="34" t="s">
        <v>8</v>
      </c>
      <c r="Q1874" s="34" t="s">
        <v>8</v>
      </c>
      <c r="R1874" s="34" t="s">
        <v>8</v>
      </c>
      <c r="S1874" s="42" t="s">
        <v>8</v>
      </c>
      <c r="T1874" s="10">
        <v>0.12</v>
      </c>
      <c r="U1874" s="11">
        <v>0.04</v>
      </c>
      <c r="V1874" s="11">
        <v>7.0000000000000007E-2</v>
      </c>
      <c r="W1874" s="11">
        <v>0.02</v>
      </c>
      <c r="X1874" s="11">
        <v>0.64</v>
      </c>
      <c r="Y1874" s="12">
        <v>0.11</v>
      </c>
      <c r="Z1874" s="10">
        <f t="shared" si="391"/>
        <v>0.83333333333333337</v>
      </c>
      <c r="AA1874" s="11">
        <f t="shared" si="392"/>
        <v>-0.26884531229257985</v>
      </c>
      <c r="AB1874" s="11">
        <f t="shared" si="386"/>
        <v>-7.9181246047624804E-2</v>
      </c>
      <c r="AC1874" s="11">
        <f t="shared" si="393"/>
        <v>28.75294142025086</v>
      </c>
      <c r="AD1874" s="9">
        <f t="shared" si="394"/>
        <v>33.184002770342467</v>
      </c>
      <c r="AE1874" s="10">
        <v>28.201067251937101</v>
      </c>
      <c r="AF1874" s="11">
        <v>35.437203049636203</v>
      </c>
      <c r="AG1874" s="12">
        <v>42.678927602742597</v>
      </c>
      <c r="AH1874" s="10" t="s">
        <v>8</v>
      </c>
      <c r="AI1874" s="11">
        <f t="shared" si="395"/>
        <v>15.789473684210526</v>
      </c>
      <c r="AJ1874" s="11">
        <f t="shared" si="396"/>
        <v>47.826086956521742</v>
      </c>
      <c r="AK1874" s="11">
        <f t="shared" si="397"/>
        <v>0.14772727272727273</v>
      </c>
      <c r="AL1874" s="11">
        <f t="shared" si="398"/>
        <v>3.5000000000000004</v>
      </c>
      <c r="AM1874" s="11">
        <f t="shared" si="399"/>
        <v>2.8333333333333335</v>
      </c>
      <c r="AN1874" s="3">
        <f t="shared" si="389"/>
        <v>0.1875</v>
      </c>
      <c r="AO1874" s="3" t="str">
        <f t="shared" si="390"/>
        <v>n/a</v>
      </c>
      <c r="AP1874" s="3" t="s">
        <v>8</v>
      </c>
      <c r="AQ1874" s="124"/>
      <c r="AR1874" s="4"/>
      <c r="AS1874" s="3"/>
    </row>
    <row r="1875" spans="1:45" ht="15" customHeight="1">
      <c r="A1875" s="11">
        <v>57.58</v>
      </c>
      <c r="B1875" s="32">
        <v>959</v>
      </c>
      <c r="C1875" s="17">
        <v>3.6274999999999999</v>
      </c>
      <c r="D1875" s="17">
        <v>-2.73583</v>
      </c>
      <c r="E1875" s="40" t="s">
        <v>48</v>
      </c>
      <c r="F1875" s="18">
        <v>-9.9</v>
      </c>
      <c r="G1875" s="17">
        <v>-9.1999999999999993</v>
      </c>
      <c r="H1875" s="17">
        <v>-5.7</v>
      </c>
      <c r="I1875" s="17">
        <v>-3.5</v>
      </c>
      <c r="J1875" s="17">
        <v>-2.2000000000000002</v>
      </c>
      <c r="K1875" s="30">
        <v>0.2</v>
      </c>
      <c r="L1875" s="10">
        <f t="shared" si="387"/>
        <v>-9.9</v>
      </c>
      <c r="M1875" s="52" t="str">
        <f t="shared" si="388"/>
        <v>low latitude</v>
      </c>
      <c r="N1875" s="83" t="s">
        <v>8</v>
      </c>
      <c r="O1875" s="34" t="s">
        <v>8</v>
      </c>
      <c r="P1875" s="34" t="s">
        <v>8</v>
      </c>
      <c r="Q1875" s="34" t="s">
        <v>8</v>
      </c>
      <c r="R1875" s="34" t="s">
        <v>8</v>
      </c>
      <c r="S1875" s="42" t="s">
        <v>8</v>
      </c>
      <c r="T1875" s="10">
        <v>0.16</v>
      </c>
      <c r="U1875" s="11">
        <v>0.05</v>
      </c>
      <c r="V1875" s="11">
        <v>0.06</v>
      </c>
      <c r="W1875" s="11">
        <v>0.02</v>
      </c>
      <c r="X1875" s="11">
        <v>0.62</v>
      </c>
      <c r="Y1875" s="12">
        <v>0.09</v>
      </c>
      <c r="Z1875" s="10">
        <f t="shared" si="391"/>
        <v>0.77272727272727271</v>
      </c>
      <c r="AA1875" s="11">
        <f t="shared" si="392"/>
        <v>-0.33579210192319314</v>
      </c>
      <c r="AB1875" s="11">
        <f t="shared" si="386"/>
        <v>-0.11197375944393231</v>
      </c>
      <c r="AC1875" s="11">
        <f t="shared" si="393"/>
        <v>24.23403312018446</v>
      </c>
      <c r="AD1875" s="9">
        <f t="shared" si="394"/>
        <v>30.940994854035029</v>
      </c>
      <c r="AE1875" s="10">
        <v>25.048474486711498</v>
      </c>
      <c r="AF1875" s="11">
        <v>31.921174143241899</v>
      </c>
      <c r="AG1875" s="12">
        <v>38.391568373069099</v>
      </c>
      <c r="AH1875" s="10" t="s">
        <v>8</v>
      </c>
      <c r="AI1875" s="11">
        <f t="shared" si="395"/>
        <v>20.512820512820511</v>
      </c>
      <c r="AJ1875" s="11">
        <f t="shared" si="396"/>
        <v>36</v>
      </c>
      <c r="AK1875" s="11">
        <f t="shared" si="397"/>
        <v>0.15476190476190477</v>
      </c>
      <c r="AL1875" s="11">
        <f t="shared" si="398"/>
        <v>3</v>
      </c>
      <c r="AM1875" s="11">
        <f t="shared" si="399"/>
        <v>2.6818181818181817</v>
      </c>
      <c r="AN1875" s="3">
        <f t="shared" si="389"/>
        <v>0.25806451612903225</v>
      </c>
      <c r="AO1875" s="3" t="str">
        <f t="shared" si="390"/>
        <v>n/a</v>
      </c>
      <c r="AP1875" s="3" t="s">
        <v>8</v>
      </c>
      <c r="AQ1875" s="124"/>
      <c r="AR1875" s="4"/>
      <c r="AS1875" s="3"/>
    </row>
    <row r="1876" spans="1:45" ht="15" customHeight="1">
      <c r="A1876" s="11">
        <v>38.574996949999999</v>
      </c>
      <c r="B1876" s="32">
        <v>647</v>
      </c>
      <c r="C1876" s="17">
        <v>53.331299999999999</v>
      </c>
      <c r="D1876" s="17">
        <v>-45.262</v>
      </c>
      <c r="E1876" s="40" t="s">
        <v>54</v>
      </c>
      <c r="F1876" s="18">
        <v>41.9</v>
      </c>
      <c r="G1876" s="17">
        <v>42.2</v>
      </c>
      <c r="H1876" s="17">
        <v>44.1</v>
      </c>
      <c r="I1876" s="17">
        <v>46</v>
      </c>
      <c r="J1876" s="17">
        <v>47.7</v>
      </c>
      <c r="K1876" s="30">
        <v>50</v>
      </c>
      <c r="L1876" s="10">
        <f t="shared" si="387"/>
        <v>44.1</v>
      </c>
      <c r="M1876" s="52" t="str">
        <f t="shared" si="388"/>
        <v>transition</v>
      </c>
      <c r="N1876" s="83">
        <v>105888</v>
      </c>
      <c r="O1876" s="34">
        <v>23679.4</v>
      </c>
      <c r="P1876" s="34">
        <v>23229</v>
      </c>
      <c r="Q1876" s="34">
        <v>4909.9814500000002</v>
      </c>
      <c r="R1876" s="34">
        <v>193898</v>
      </c>
      <c r="S1876" s="42">
        <v>17511.5</v>
      </c>
      <c r="T1876" s="10">
        <v>0.28686926063446411</v>
      </c>
      <c r="U1876" s="11">
        <v>6.4151669407937914E-2</v>
      </c>
      <c r="V1876" s="11">
        <v>6.2931456399950583E-2</v>
      </c>
      <c r="W1876" s="11">
        <v>1.3302005404676961E-2</v>
      </c>
      <c r="X1876" s="11">
        <v>0.52530386727959089</v>
      </c>
      <c r="Y1876" s="12">
        <v>4.7441740873379594E-2</v>
      </c>
      <c r="Z1876" s="10">
        <f t="shared" si="391"/>
        <v>0.65845318779208728</v>
      </c>
      <c r="AA1876" s="11">
        <f t="shared" si="392"/>
        <v>-0.34845332966638926</v>
      </c>
      <c r="AB1876" s="11">
        <f t="shared" si="386"/>
        <v>-0.18147509542694726</v>
      </c>
      <c r="AC1876" s="11">
        <f t="shared" si="393"/>
        <v>23.379400247518724</v>
      </c>
      <c r="AD1876" s="9">
        <f t="shared" si="394"/>
        <v>26.187103472796807</v>
      </c>
      <c r="AE1876" s="10">
        <v>23.891613158133801</v>
      </c>
      <c r="AF1876" s="11">
        <v>30.509501125800501</v>
      </c>
      <c r="AG1876" s="12">
        <v>38.355380576547901</v>
      </c>
      <c r="AH1876" s="10">
        <v>0.46787814500000002</v>
      </c>
      <c r="AI1876" s="11">
        <f t="shared" si="395"/>
        <v>35.321195786327586</v>
      </c>
      <c r="AJ1876" s="11">
        <f t="shared" si="396"/>
        <v>14.190900287278312</v>
      </c>
      <c r="AK1876" s="11">
        <f t="shared" si="397"/>
        <v>0.19685749535557037</v>
      </c>
      <c r="AL1876" s="11">
        <f t="shared" si="398"/>
        <v>4.730975103785779</v>
      </c>
      <c r="AM1876" s="11">
        <f t="shared" si="399"/>
        <v>2.2344383274580082</v>
      </c>
      <c r="AN1876" s="3">
        <f t="shared" si="389"/>
        <v>0.5461015585514033</v>
      </c>
      <c r="AO1876" s="3">
        <f t="shared" si="390"/>
        <v>0.11980010108407513</v>
      </c>
      <c r="AP1876" s="3" t="s">
        <v>8</v>
      </c>
      <c r="AQ1876" s="124"/>
      <c r="AR1876" s="4"/>
      <c r="AS1876" s="3"/>
    </row>
    <row r="1877" spans="1:45" ht="15" customHeight="1">
      <c r="A1877" s="11">
        <v>38.706309150000003</v>
      </c>
      <c r="B1877" s="32">
        <v>647</v>
      </c>
      <c r="C1877" s="17">
        <v>53.331299999999999</v>
      </c>
      <c r="D1877" s="17">
        <v>-45.262</v>
      </c>
      <c r="E1877" s="40" t="s">
        <v>54</v>
      </c>
      <c r="F1877" s="18">
        <v>41.9</v>
      </c>
      <c r="G1877" s="17">
        <v>42.2</v>
      </c>
      <c r="H1877" s="17">
        <v>44.1</v>
      </c>
      <c r="I1877" s="17">
        <v>46</v>
      </c>
      <c r="J1877" s="17">
        <v>47.7</v>
      </c>
      <c r="K1877" s="30">
        <v>50</v>
      </c>
      <c r="L1877" s="10">
        <f t="shared" si="387"/>
        <v>44.1</v>
      </c>
      <c r="M1877" s="52" t="str">
        <f t="shared" si="388"/>
        <v>transition</v>
      </c>
      <c r="N1877" s="83">
        <v>125026</v>
      </c>
      <c r="O1877" s="34">
        <v>29528.400000000001</v>
      </c>
      <c r="P1877" s="34">
        <v>33526.6</v>
      </c>
      <c r="Q1877" s="34">
        <v>8099.3525399999999</v>
      </c>
      <c r="R1877" s="34">
        <v>262967</v>
      </c>
      <c r="S1877" s="42">
        <v>27332.799999999999</v>
      </c>
      <c r="T1877" s="10">
        <v>0.25700123498814259</v>
      </c>
      <c r="U1877" s="11">
        <v>6.0698056941947041E-2</v>
      </c>
      <c r="V1877" s="11">
        <v>6.8916686168904562E-2</v>
      </c>
      <c r="W1877" s="11">
        <v>1.6648885874812835E-2</v>
      </c>
      <c r="X1877" s="11">
        <v>0.54055031562336553</v>
      </c>
      <c r="Y1877" s="12">
        <v>5.6184820402827448E-2</v>
      </c>
      <c r="Z1877" s="10">
        <f t="shared" si="391"/>
        <v>0.70018018352183342</v>
      </c>
      <c r="AA1877" s="11">
        <f t="shared" si="392"/>
        <v>-0.32681195821458781</v>
      </c>
      <c r="AB1877" s="11">
        <f t="shared" si="386"/>
        <v>-0.15479018478621523</v>
      </c>
      <c r="AC1877" s="11">
        <f t="shared" si="393"/>
        <v>24.840192820515323</v>
      </c>
      <c r="AD1877" s="9">
        <f t="shared" si="394"/>
        <v>28.01235136062288</v>
      </c>
      <c r="AE1877" s="10">
        <v>21.707010878573101</v>
      </c>
      <c r="AF1877" s="11">
        <v>28.280991005834299</v>
      </c>
      <c r="AG1877" s="12">
        <v>35.533377591337498</v>
      </c>
      <c r="AH1877" s="10">
        <v>0.40189912700000002</v>
      </c>
      <c r="AI1877" s="11">
        <f t="shared" si="395"/>
        <v>32.223777233094417</v>
      </c>
      <c r="AJ1877" s="11">
        <f t="shared" si="396"/>
        <v>17.939757992318135</v>
      </c>
      <c r="AK1877" s="11">
        <f t="shared" si="397"/>
        <v>0.19685581709322253</v>
      </c>
      <c r="AL1877" s="11">
        <f t="shared" si="398"/>
        <v>4.1394172971757079</v>
      </c>
      <c r="AM1877" s="11">
        <f t="shared" si="399"/>
        <v>2.3374709460353333</v>
      </c>
      <c r="AN1877" s="3">
        <f t="shared" si="389"/>
        <v>0.47544368685044125</v>
      </c>
      <c r="AO1877" s="3">
        <f t="shared" si="390"/>
        <v>0.12749356383120314</v>
      </c>
      <c r="AP1877" s="3" t="s">
        <v>8</v>
      </c>
      <c r="AQ1877" s="124"/>
      <c r="AR1877" s="4"/>
      <c r="AS1877" s="3"/>
    </row>
    <row r="1878" spans="1:45" ht="15" customHeight="1">
      <c r="A1878" s="11">
        <v>38.717591390000003</v>
      </c>
      <c r="B1878" s="32">
        <v>647</v>
      </c>
      <c r="C1878" s="17">
        <v>53.331299999999999</v>
      </c>
      <c r="D1878" s="17">
        <v>-45.262</v>
      </c>
      <c r="E1878" s="40" t="s">
        <v>54</v>
      </c>
      <c r="F1878" s="18">
        <v>41.9</v>
      </c>
      <c r="G1878" s="17">
        <v>42.2</v>
      </c>
      <c r="H1878" s="17">
        <v>44.1</v>
      </c>
      <c r="I1878" s="17">
        <v>46</v>
      </c>
      <c r="J1878" s="17">
        <v>47.7</v>
      </c>
      <c r="K1878" s="30">
        <v>50</v>
      </c>
      <c r="L1878" s="10">
        <f t="shared" si="387"/>
        <v>44.1</v>
      </c>
      <c r="M1878" s="52" t="str">
        <f t="shared" si="388"/>
        <v>transition</v>
      </c>
      <c r="N1878" s="83">
        <v>38047.800000000003</v>
      </c>
      <c r="O1878" s="34">
        <v>8828.5947300000007</v>
      </c>
      <c r="P1878" s="34">
        <v>8692.8144499999999</v>
      </c>
      <c r="Q1878" s="34">
        <v>1907.38293</v>
      </c>
      <c r="R1878" s="34">
        <v>64362</v>
      </c>
      <c r="S1878" s="42">
        <v>5664.8071300000001</v>
      </c>
      <c r="T1878" s="10">
        <v>0.29840616192814218</v>
      </c>
      <c r="U1878" s="11">
        <v>6.9242034193785787E-2</v>
      </c>
      <c r="V1878" s="11">
        <v>6.8177119212621859E-2</v>
      </c>
      <c r="W1878" s="11">
        <v>1.4959467287689545E-2</v>
      </c>
      <c r="X1878" s="11">
        <v>0.50478654203446949</v>
      </c>
      <c r="Y1878" s="12">
        <v>4.4428675343291188E-2</v>
      </c>
      <c r="Z1878" s="10">
        <f t="shared" si="391"/>
        <v>0.64817343874979327</v>
      </c>
      <c r="AA1878" s="11">
        <f t="shared" si="392"/>
        <v>-0.34928539169183204</v>
      </c>
      <c r="AB1878" s="11">
        <f t="shared" si="386"/>
        <v>-0.18830876972581817</v>
      </c>
      <c r="AC1878" s="11">
        <f t="shared" si="393"/>
        <v>23.323236060801335</v>
      </c>
      <c r="AD1878" s="9">
        <f t="shared" si="394"/>
        <v>25.719680150754037</v>
      </c>
      <c r="AE1878" s="10">
        <v>21.7654763806032</v>
      </c>
      <c r="AF1878" s="11">
        <v>28.329497245425301</v>
      </c>
      <c r="AG1878" s="12">
        <v>35.655771873518397</v>
      </c>
      <c r="AH1878" s="10">
        <v>0.62281931400000001</v>
      </c>
      <c r="AI1878" s="11">
        <f t="shared" si="395"/>
        <v>37.152499077236747</v>
      </c>
      <c r="AJ1878" s="11">
        <f t="shared" si="396"/>
        <v>12.959206741325291</v>
      </c>
      <c r="AK1878" s="11">
        <f t="shared" si="397"/>
        <v>0.21718922320194387</v>
      </c>
      <c r="AL1878" s="11">
        <f t="shared" si="398"/>
        <v>4.5574563519869606</v>
      </c>
      <c r="AM1878" s="11">
        <f t="shared" si="399"/>
        <v>2.1756783639460084</v>
      </c>
      <c r="AN1878" s="3">
        <f t="shared" si="389"/>
        <v>0.59115316491097225</v>
      </c>
      <c r="AO1878" s="3">
        <f t="shared" si="390"/>
        <v>0.13506128538578666</v>
      </c>
      <c r="AP1878" s="3" t="s">
        <v>8</v>
      </c>
      <c r="AQ1878" s="124"/>
      <c r="AR1878" s="4"/>
      <c r="AS1878" s="3"/>
    </row>
    <row r="1879" spans="1:45" ht="15" customHeight="1">
      <c r="A1879" s="11">
        <v>38.805028759999999</v>
      </c>
      <c r="B1879" s="32">
        <v>647</v>
      </c>
      <c r="C1879" s="17">
        <v>53.331299999999999</v>
      </c>
      <c r="D1879" s="17">
        <v>-45.262</v>
      </c>
      <c r="E1879" s="40" t="s">
        <v>54</v>
      </c>
      <c r="F1879" s="18">
        <v>41.9</v>
      </c>
      <c r="G1879" s="17">
        <v>42.2</v>
      </c>
      <c r="H1879" s="17">
        <v>44.1</v>
      </c>
      <c r="I1879" s="17">
        <v>46</v>
      </c>
      <c r="J1879" s="17">
        <v>47.7</v>
      </c>
      <c r="K1879" s="30">
        <v>50</v>
      </c>
      <c r="L1879" s="10">
        <f t="shared" si="387"/>
        <v>44.1</v>
      </c>
      <c r="M1879" s="52" t="str">
        <f t="shared" si="388"/>
        <v>transition</v>
      </c>
      <c r="N1879" s="83">
        <v>170397</v>
      </c>
      <c r="O1879" s="34">
        <v>39044.300000000003</v>
      </c>
      <c r="P1879" s="34">
        <v>40912.9</v>
      </c>
      <c r="Q1879" s="34">
        <v>9726.0878900000007</v>
      </c>
      <c r="R1879" s="34">
        <v>338390</v>
      </c>
      <c r="S1879" s="42">
        <v>29133.9</v>
      </c>
      <c r="T1879" s="10">
        <v>0.27150392442866461</v>
      </c>
      <c r="U1879" s="11">
        <v>6.2211662626514022E-2</v>
      </c>
      <c r="V1879" s="11">
        <v>6.5189016882677003E-2</v>
      </c>
      <c r="W1879" s="11">
        <v>1.5497168562082138E-2</v>
      </c>
      <c r="X1879" s="11">
        <v>0.53917740915283607</v>
      </c>
      <c r="Y1879" s="12">
        <v>4.6420818347226021E-2</v>
      </c>
      <c r="Z1879" s="10">
        <f t="shared" si="391"/>
        <v>0.6713918188659127</v>
      </c>
      <c r="AA1879" s="11">
        <f t="shared" si="392"/>
        <v>-0.34085125722556497</v>
      </c>
      <c r="AB1879" s="11">
        <f t="shared" si="386"/>
        <v>-0.17302395507942295</v>
      </c>
      <c r="AC1879" s="11">
        <f t="shared" si="393"/>
        <v>23.892540137274363</v>
      </c>
      <c r="AD1879" s="9">
        <f t="shared" si="394"/>
        <v>26.76516147256747</v>
      </c>
      <c r="AE1879" s="10">
        <v>22.2014103391022</v>
      </c>
      <c r="AF1879" s="11">
        <v>28.783307360751898</v>
      </c>
      <c r="AG1879" s="12">
        <v>36.2472011827439</v>
      </c>
      <c r="AH1879" s="10">
        <v>0.30404533099999997</v>
      </c>
      <c r="AI1879" s="11">
        <f t="shared" si="395"/>
        <v>33.490832116386628</v>
      </c>
      <c r="AJ1879" s="11">
        <f t="shared" si="396"/>
        <v>14.601197107816386</v>
      </c>
      <c r="AK1879" s="11">
        <f t="shared" si="397"/>
        <v>0.19615458869727356</v>
      </c>
      <c r="AL1879" s="11">
        <f t="shared" si="398"/>
        <v>4.2065114424953034</v>
      </c>
      <c r="AM1879" s="11">
        <f t="shared" si="399"/>
        <v>2.2436481489260736</v>
      </c>
      <c r="AN1879" s="3">
        <f t="shared" si="389"/>
        <v>0.50355211442418513</v>
      </c>
      <c r="AO1879" s="3">
        <f t="shared" si="390"/>
        <v>0.12090457755843849</v>
      </c>
      <c r="AP1879" s="3" t="s">
        <v>8</v>
      </c>
      <c r="AQ1879" s="124"/>
      <c r="AR1879" s="4"/>
      <c r="AS1879" s="3"/>
    </row>
    <row r="1880" spans="1:45" ht="15" customHeight="1">
      <c r="A1880" s="11">
        <v>38.863696419999997</v>
      </c>
      <c r="B1880" s="32">
        <v>647</v>
      </c>
      <c r="C1880" s="17">
        <v>53.331299999999999</v>
      </c>
      <c r="D1880" s="17">
        <v>-45.262</v>
      </c>
      <c r="E1880" s="40" t="s">
        <v>54</v>
      </c>
      <c r="F1880" s="18">
        <v>41.9</v>
      </c>
      <c r="G1880" s="17">
        <v>42.2</v>
      </c>
      <c r="H1880" s="17">
        <v>44.1</v>
      </c>
      <c r="I1880" s="17">
        <v>46</v>
      </c>
      <c r="J1880" s="17">
        <v>47.7</v>
      </c>
      <c r="K1880" s="30">
        <v>50</v>
      </c>
      <c r="L1880" s="10">
        <f t="shared" si="387"/>
        <v>44.1</v>
      </c>
      <c r="M1880" s="52" t="str">
        <f t="shared" si="388"/>
        <v>transition</v>
      </c>
      <c r="N1880" s="83">
        <v>87442.5</v>
      </c>
      <c r="O1880" s="34">
        <v>21771.200000000001</v>
      </c>
      <c r="P1880" s="34">
        <v>23322.5</v>
      </c>
      <c r="Q1880" s="34">
        <v>5401.0932599999996</v>
      </c>
      <c r="R1880" s="34">
        <v>188176</v>
      </c>
      <c r="S1880" s="42">
        <v>18049.400000000001</v>
      </c>
      <c r="T1880" s="10">
        <v>0.25407315119405161</v>
      </c>
      <c r="U1880" s="11">
        <v>6.3258454290258587E-2</v>
      </c>
      <c r="V1880" s="11">
        <v>6.776591552989987E-2</v>
      </c>
      <c r="W1880" s="11">
        <v>1.569343036236559E-2</v>
      </c>
      <c r="X1880" s="11">
        <v>0.54676466591293549</v>
      </c>
      <c r="Y1880" s="12">
        <v>5.2444382710488791E-2</v>
      </c>
      <c r="Z1880" s="10">
        <f t="shared" si="391"/>
        <v>0.6823771793853044</v>
      </c>
      <c r="AA1880" s="11">
        <f t="shared" si="392"/>
        <v>-0.33547149666724524</v>
      </c>
      <c r="AB1880" s="11">
        <f t="shared" si="386"/>
        <v>-0.1659755056282792</v>
      </c>
      <c r="AC1880" s="11">
        <f t="shared" si="393"/>
        <v>24.255673974960946</v>
      </c>
      <c r="AD1880" s="9">
        <f t="shared" si="394"/>
        <v>27.247275415025705</v>
      </c>
      <c r="AE1880" s="10">
        <v>22.557049187745601</v>
      </c>
      <c r="AF1880" s="11">
        <v>29.185340716458001</v>
      </c>
      <c r="AG1880" s="12">
        <v>36.594238874737798</v>
      </c>
      <c r="AH1880" s="10">
        <v>0.26712100900000002</v>
      </c>
      <c r="AI1880" s="11">
        <f t="shared" si="395"/>
        <v>31.725918252947459</v>
      </c>
      <c r="AJ1880" s="11">
        <f t="shared" si="396"/>
        <v>17.10974965850459</v>
      </c>
      <c r="AK1880" s="11">
        <f t="shared" si="397"/>
        <v>0.19669194159907827</v>
      </c>
      <c r="AL1880" s="11">
        <f t="shared" si="398"/>
        <v>4.3181072566778829</v>
      </c>
      <c r="AM1880" s="11">
        <f t="shared" si="399"/>
        <v>2.2878244286159388</v>
      </c>
      <c r="AN1880" s="3">
        <f t="shared" si="389"/>
        <v>0.46468465691692878</v>
      </c>
      <c r="AO1880" s="3">
        <f t="shared" si="390"/>
        <v>0.12393982229402262</v>
      </c>
      <c r="AP1880" s="3" t="s">
        <v>8</v>
      </c>
      <c r="AQ1880" s="124"/>
      <c r="AR1880" s="4"/>
      <c r="AS1880" s="3"/>
    </row>
    <row r="1881" spans="1:45" ht="15" customHeight="1">
      <c r="A1881" s="11">
        <v>38.931953980000003</v>
      </c>
      <c r="B1881" s="32">
        <v>647</v>
      </c>
      <c r="C1881" s="17">
        <v>53.331299999999999</v>
      </c>
      <c r="D1881" s="17">
        <v>-45.262</v>
      </c>
      <c r="E1881" s="40" t="s">
        <v>54</v>
      </c>
      <c r="F1881" s="18">
        <v>41.9</v>
      </c>
      <c r="G1881" s="17">
        <v>42.2</v>
      </c>
      <c r="H1881" s="17">
        <v>44.1</v>
      </c>
      <c r="I1881" s="17">
        <v>46</v>
      </c>
      <c r="J1881" s="17">
        <v>47.7</v>
      </c>
      <c r="K1881" s="30">
        <v>50</v>
      </c>
      <c r="L1881" s="10">
        <f t="shared" si="387"/>
        <v>44.1</v>
      </c>
      <c r="M1881" s="52" t="str">
        <f t="shared" si="388"/>
        <v>transition</v>
      </c>
      <c r="N1881" s="83">
        <v>160687</v>
      </c>
      <c r="O1881" s="34">
        <v>34837.599999999999</v>
      </c>
      <c r="P1881" s="34">
        <v>32913.300000000003</v>
      </c>
      <c r="Q1881" s="34">
        <v>8095.2607399999997</v>
      </c>
      <c r="R1881" s="34">
        <v>284818</v>
      </c>
      <c r="S1881" s="42">
        <v>23394.400000000001</v>
      </c>
      <c r="T1881" s="10">
        <v>0.29497624502293801</v>
      </c>
      <c r="U1881" s="11">
        <v>6.3952058558633271E-2</v>
      </c>
      <c r="V1881" s="11">
        <v>6.0419583695715685E-2</v>
      </c>
      <c r="W1881" s="11">
        <v>1.486062727891373E-2</v>
      </c>
      <c r="X1881" s="11">
        <v>0.52284593125108536</v>
      </c>
      <c r="Y1881" s="12">
        <v>4.2945554192713918E-2</v>
      </c>
      <c r="Z1881" s="10">
        <f t="shared" si="391"/>
        <v>0.64895804960966608</v>
      </c>
      <c r="AA1881" s="11">
        <f t="shared" si="392"/>
        <v>-0.36256217378127531</v>
      </c>
      <c r="AB1881" s="11">
        <f t="shared" si="386"/>
        <v>-0.18778337625337474</v>
      </c>
      <c r="AC1881" s="11">
        <f t="shared" si="393"/>
        <v>22.427053269763917</v>
      </c>
      <c r="AD1881" s="9">
        <f t="shared" si="394"/>
        <v>25.755617064269167</v>
      </c>
      <c r="AE1881" s="10">
        <v>22.733673280860899</v>
      </c>
      <c r="AF1881" s="11">
        <v>29.326000844770299</v>
      </c>
      <c r="AG1881" s="12">
        <v>36.749131179187799</v>
      </c>
      <c r="AH1881" s="10">
        <v>0.30452897600000001</v>
      </c>
      <c r="AI1881" s="11">
        <f t="shared" si="395"/>
        <v>36.068506526301611</v>
      </c>
      <c r="AJ1881" s="11">
        <f t="shared" si="396"/>
        <v>12.708725596393771</v>
      </c>
      <c r="AK1881" s="11">
        <f t="shared" si="397"/>
        <v>0.19748592660937025</v>
      </c>
      <c r="AL1881" s="11">
        <f t="shared" si="398"/>
        <v>4.0657492151389309</v>
      </c>
      <c r="AM1881" s="11">
        <f t="shared" si="399"/>
        <v>2.2019986645633698</v>
      </c>
      <c r="AN1881" s="3">
        <f t="shared" si="389"/>
        <v>0.56417431482560798</v>
      </c>
      <c r="AO1881" s="3">
        <f t="shared" si="390"/>
        <v>0.1155590587673532</v>
      </c>
      <c r="AP1881" s="3" t="s">
        <v>8</v>
      </c>
      <c r="AQ1881" s="124"/>
      <c r="AR1881" s="4"/>
      <c r="AS1881" s="3"/>
    </row>
    <row r="1882" spans="1:45" ht="15" customHeight="1">
      <c r="A1882" s="11">
        <v>38.97426239</v>
      </c>
      <c r="B1882" s="32">
        <v>647</v>
      </c>
      <c r="C1882" s="17">
        <v>53.331299999999999</v>
      </c>
      <c r="D1882" s="17">
        <v>-45.262</v>
      </c>
      <c r="E1882" s="40" t="s">
        <v>54</v>
      </c>
      <c r="F1882" s="18">
        <v>41.9</v>
      </c>
      <c r="G1882" s="17">
        <v>42.2</v>
      </c>
      <c r="H1882" s="17">
        <v>44.1</v>
      </c>
      <c r="I1882" s="17">
        <v>46</v>
      </c>
      <c r="J1882" s="17">
        <v>47.7</v>
      </c>
      <c r="K1882" s="30">
        <v>50</v>
      </c>
      <c r="L1882" s="10">
        <f t="shared" si="387"/>
        <v>44.1</v>
      </c>
      <c r="M1882" s="52" t="str">
        <f t="shared" si="388"/>
        <v>transition</v>
      </c>
      <c r="N1882" s="83">
        <v>155874</v>
      </c>
      <c r="O1882" s="34">
        <v>40500.1</v>
      </c>
      <c r="P1882" s="34">
        <v>41907.599999999999</v>
      </c>
      <c r="Q1882" s="34">
        <v>10452.700000000001</v>
      </c>
      <c r="R1882" s="34">
        <v>305440</v>
      </c>
      <c r="S1882" s="42">
        <v>21577.1</v>
      </c>
      <c r="T1882" s="10">
        <v>0.27073138324433371</v>
      </c>
      <c r="U1882" s="11">
        <v>7.0343021251355831E-2</v>
      </c>
      <c r="V1882" s="11">
        <v>7.278765231180466E-2</v>
      </c>
      <c r="W1882" s="11">
        <v>1.815488105545535E-2</v>
      </c>
      <c r="X1882" s="11">
        <v>0.53050665087281579</v>
      </c>
      <c r="Y1882" s="12">
        <v>3.7476411264234656E-2</v>
      </c>
      <c r="Z1882" s="10">
        <f t="shared" si="391"/>
        <v>0.64609415619879851</v>
      </c>
      <c r="AA1882" s="11">
        <f t="shared" si="392"/>
        <v>-0.34553776007450021</v>
      </c>
      <c r="AB1882" s="11">
        <f t="shared" si="386"/>
        <v>-0.18970418705469672</v>
      </c>
      <c r="AC1882" s="11">
        <f t="shared" si="393"/>
        <v>23.576201194971233</v>
      </c>
      <c r="AD1882" s="9">
        <f t="shared" si="394"/>
        <v>25.624233605458745</v>
      </c>
      <c r="AE1882" s="10">
        <v>23.085558375803799</v>
      </c>
      <c r="AF1882" s="11">
        <v>29.7151837426456</v>
      </c>
      <c r="AG1882" s="12">
        <v>37.384542950262102</v>
      </c>
      <c r="AH1882" s="10">
        <v>0.28020753199999998</v>
      </c>
      <c r="AI1882" s="11">
        <f t="shared" si="395"/>
        <v>33.789132781576107</v>
      </c>
      <c r="AJ1882" s="11">
        <f t="shared" si="396"/>
        <v>12.159462522351227</v>
      </c>
      <c r="AK1882" s="11">
        <f t="shared" si="397"/>
        <v>0.22116069567909691</v>
      </c>
      <c r="AL1882" s="11">
        <f t="shared" si="398"/>
        <v>4.0092607651611543</v>
      </c>
      <c r="AM1882" s="11">
        <f t="shared" si="399"/>
        <v>2.1145323866739485</v>
      </c>
      <c r="AN1882" s="3">
        <f t="shared" si="389"/>
        <v>0.51032608695652171</v>
      </c>
      <c r="AO1882" s="3">
        <f t="shared" si="390"/>
        <v>0.13720403352540597</v>
      </c>
      <c r="AP1882" s="3" t="s">
        <v>8</v>
      </c>
      <c r="AQ1882" s="124"/>
      <c r="AR1882" s="4"/>
      <c r="AS1882" s="3"/>
    </row>
    <row r="1883" spans="1:45" ht="15" customHeight="1">
      <c r="A1883" s="11">
        <v>38.988365190000003</v>
      </c>
      <c r="B1883" s="32">
        <v>647</v>
      </c>
      <c r="C1883" s="17">
        <v>53.331299999999999</v>
      </c>
      <c r="D1883" s="17">
        <v>-45.262</v>
      </c>
      <c r="E1883" s="40" t="s">
        <v>54</v>
      </c>
      <c r="F1883" s="18">
        <v>41.9</v>
      </c>
      <c r="G1883" s="17">
        <v>42.2</v>
      </c>
      <c r="H1883" s="17">
        <v>44.1</v>
      </c>
      <c r="I1883" s="17">
        <v>46</v>
      </c>
      <c r="J1883" s="17">
        <v>47.7</v>
      </c>
      <c r="K1883" s="30">
        <v>50</v>
      </c>
      <c r="L1883" s="10">
        <f t="shared" si="387"/>
        <v>44.1</v>
      </c>
      <c r="M1883" s="52" t="str">
        <f t="shared" si="388"/>
        <v>transition</v>
      </c>
      <c r="N1883" s="83">
        <v>580323</v>
      </c>
      <c r="O1883" s="34">
        <v>122169</v>
      </c>
      <c r="P1883" s="34">
        <v>117168</v>
      </c>
      <c r="Q1883" s="34">
        <v>28350.7</v>
      </c>
      <c r="R1883" s="34">
        <v>1206230</v>
      </c>
      <c r="S1883" s="42">
        <v>90058.7</v>
      </c>
      <c r="T1883" s="10">
        <v>0.27063524804418637</v>
      </c>
      <c r="U1883" s="11">
        <v>5.6973853557949976E-2</v>
      </c>
      <c r="V1883" s="11">
        <v>5.4641623273317154E-2</v>
      </c>
      <c r="W1883" s="11">
        <v>1.3221427940519875E-2</v>
      </c>
      <c r="X1883" s="11">
        <v>0.56252872150223054</v>
      </c>
      <c r="Y1883" s="12">
        <v>4.1999125681796118E-2</v>
      </c>
      <c r="Z1883" s="10">
        <f t="shared" si="391"/>
        <v>0.65850390108747414</v>
      </c>
      <c r="AA1883" s="11">
        <f t="shared" si="392"/>
        <v>-0.35881939942646385</v>
      </c>
      <c r="AB1883" s="11">
        <f t="shared" si="386"/>
        <v>-0.18144164786127862</v>
      </c>
      <c r="AC1883" s="11">
        <f t="shared" si="393"/>
        <v>22.67969053871369</v>
      </c>
      <c r="AD1883" s="9">
        <f t="shared" si="394"/>
        <v>26.189391286288544</v>
      </c>
      <c r="AE1883" s="10">
        <v>21.837241748156298</v>
      </c>
      <c r="AF1883" s="11">
        <v>28.330579752207498</v>
      </c>
      <c r="AG1883" s="12">
        <v>35.611305643514498</v>
      </c>
      <c r="AH1883" s="10">
        <v>0.150353871</v>
      </c>
      <c r="AI1883" s="11">
        <f t="shared" si="395"/>
        <v>32.482831463718121</v>
      </c>
      <c r="AJ1883" s="11">
        <f t="shared" si="396"/>
        <v>13.433943677161833</v>
      </c>
      <c r="AK1883" s="11">
        <f t="shared" si="397"/>
        <v>0.17115840111142344</v>
      </c>
      <c r="AL1883" s="11">
        <f t="shared" si="398"/>
        <v>4.1328080082678733</v>
      </c>
      <c r="AM1883" s="11">
        <f t="shared" si="399"/>
        <v>2.2412298209010628</v>
      </c>
      <c r="AN1883" s="3">
        <f t="shared" si="389"/>
        <v>0.48110476443132733</v>
      </c>
      <c r="AO1883" s="3">
        <f t="shared" si="390"/>
        <v>9.7135703804415413E-2</v>
      </c>
      <c r="AP1883" s="3" t="s">
        <v>8</v>
      </c>
      <c r="AQ1883" s="124"/>
      <c r="AR1883" s="4"/>
      <c r="AS1883" s="3"/>
    </row>
    <row r="1884" spans="1:45" ht="15" customHeight="1">
      <c r="A1884" s="11">
        <v>39.101187600000003</v>
      </c>
      <c r="B1884" s="32">
        <v>647</v>
      </c>
      <c r="C1884" s="17">
        <v>53.331299999999999</v>
      </c>
      <c r="D1884" s="17">
        <v>-45.262</v>
      </c>
      <c r="E1884" s="40" t="s">
        <v>54</v>
      </c>
      <c r="F1884" s="18">
        <v>41.9</v>
      </c>
      <c r="G1884" s="17">
        <v>42.2</v>
      </c>
      <c r="H1884" s="17">
        <v>44.1</v>
      </c>
      <c r="I1884" s="17">
        <v>46</v>
      </c>
      <c r="J1884" s="17">
        <v>47.7</v>
      </c>
      <c r="K1884" s="30">
        <v>50</v>
      </c>
      <c r="L1884" s="10">
        <f t="shared" si="387"/>
        <v>44.1</v>
      </c>
      <c r="M1884" s="52" t="str">
        <f t="shared" si="388"/>
        <v>transition</v>
      </c>
      <c r="N1884" s="83">
        <v>58188.4</v>
      </c>
      <c r="O1884" s="34">
        <v>11744.7</v>
      </c>
      <c r="P1884" s="34">
        <v>11194.7</v>
      </c>
      <c r="Q1884" s="34">
        <v>2737.9384799999998</v>
      </c>
      <c r="R1884" s="34">
        <v>93250.3</v>
      </c>
      <c r="S1884" s="42">
        <v>8162.55566</v>
      </c>
      <c r="T1884" s="10">
        <v>0.31405894604333917</v>
      </c>
      <c r="U1884" s="11">
        <v>6.3389405854005362E-2</v>
      </c>
      <c r="V1884" s="11">
        <v>6.0420903191553119E-2</v>
      </c>
      <c r="W1884" s="11">
        <v>1.4777413940928123E-2</v>
      </c>
      <c r="X1884" s="11">
        <v>0.50329775240812935</v>
      </c>
      <c r="Y1884" s="12">
        <v>4.4055578562044888E-2</v>
      </c>
      <c r="Z1884" s="10">
        <f t="shared" si="391"/>
        <v>0.65293331145154698</v>
      </c>
      <c r="AA1884" s="11">
        <f t="shared" si="392"/>
        <v>-0.36053754635076274</v>
      </c>
      <c r="AB1884" s="11">
        <f t="shared" si="386"/>
        <v>-0.18513117392801415</v>
      </c>
      <c r="AC1884" s="11">
        <f t="shared" si="393"/>
        <v>22.563715621323514</v>
      </c>
      <c r="AD1884" s="9">
        <f t="shared" si="394"/>
        <v>25.937027703323835</v>
      </c>
      <c r="AE1884" s="10">
        <v>22.850247484766999</v>
      </c>
      <c r="AF1884" s="11">
        <v>29.435752402324201</v>
      </c>
      <c r="AG1884" s="12">
        <v>37.017675985502798</v>
      </c>
      <c r="AH1884" s="10">
        <v>0.53202898499999995</v>
      </c>
      <c r="AI1884" s="11">
        <f t="shared" si="395"/>
        <v>38.423731846615162</v>
      </c>
      <c r="AJ1884" s="11">
        <f t="shared" si="396"/>
        <v>12.302092078111299</v>
      </c>
      <c r="AK1884" s="11">
        <f t="shared" si="397"/>
        <v>0.20204028055629816</v>
      </c>
      <c r="AL1884" s="11">
        <f t="shared" si="398"/>
        <v>4.0887332136111407</v>
      </c>
      <c r="AM1884" s="11">
        <f t="shared" si="399"/>
        <v>2.216263968490062</v>
      </c>
      <c r="AN1884" s="3">
        <f t="shared" si="389"/>
        <v>0.62400228203019181</v>
      </c>
      <c r="AO1884" s="3">
        <f t="shared" si="390"/>
        <v>0.12005001592488175</v>
      </c>
      <c r="AP1884" s="3" t="s">
        <v>8</v>
      </c>
      <c r="AQ1884" s="124"/>
      <c r="AR1884" s="4"/>
      <c r="AS1884" s="3"/>
    </row>
    <row r="1885" spans="1:45" ht="15" customHeight="1">
      <c r="A1885" s="11">
        <v>39.101187600000003</v>
      </c>
      <c r="B1885" s="32">
        <v>647</v>
      </c>
      <c r="C1885" s="17">
        <v>53.331299999999999</v>
      </c>
      <c r="D1885" s="17">
        <v>-45.262</v>
      </c>
      <c r="E1885" s="40" t="s">
        <v>54</v>
      </c>
      <c r="F1885" s="18">
        <v>41.9</v>
      </c>
      <c r="G1885" s="17">
        <v>42.2</v>
      </c>
      <c r="H1885" s="17">
        <v>44.1</v>
      </c>
      <c r="I1885" s="17">
        <v>46</v>
      </c>
      <c r="J1885" s="17">
        <v>47.7</v>
      </c>
      <c r="K1885" s="30">
        <v>50</v>
      </c>
      <c r="L1885" s="10">
        <f t="shared" si="387"/>
        <v>44.1</v>
      </c>
      <c r="M1885" s="52" t="str">
        <f t="shared" si="388"/>
        <v>transition</v>
      </c>
      <c r="N1885" s="83">
        <v>32353.8</v>
      </c>
      <c r="O1885" s="34">
        <v>6832.2324200000003</v>
      </c>
      <c r="P1885" s="34">
        <v>6020.3266599999997</v>
      </c>
      <c r="Q1885" s="34">
        <v>1430.07043</v>
      </c>
      <c r="R1885" s="34">
        <v>54379.4</v>
      </c>
      <c r="S1885" s="42">
        <v>4350.2372999999998</v>
      </c>
      <c r="T1885" s="10">
        <v>0.30706090660422553</v>
      </c>
      <c r="U1885" s="11">
        <v>6.484281540393963E-2</v>
      </c>
      <c r="V1885" s="11">
        <v>5.7137243917969108E-2</v>
      </c>
      <c r="W1885" s="11">
        <v>1.3572400235635216E-2</v>
      </c>
      <c r="X1885" s="11">
        <v>0.51609974298517713</v>
      </c>
      <c r="Y1885" s="12">
        <v>4.1286890853053371E-2</v>
      </c>
      <c r="Z1885" s="10">
        <f t="shared" si="391"/>
        <v>0.63332360555847289</v>
      </c>
      <c r="AA1885" s="11">
        <f t="shared" si="392"/>
        <v>-0.37518811427951726</v>
      </c>
      <c r="AB1885" s="11">
        <f t="shared" si="386"/>
        <v>-0.1983743244269206</v>
      </c>
      <c r="AC1885" s="11">
        <f t="shared" si="393"/>
        <v>21.574802286132584</v>
      </c>
      <c r="AD1885" s="9">
        <f t="shared" si="394"/>
        <v>25.031196209198633</v>
      </c>
      <c r="AE1885" s="10">
        <v>22.3253269859811</v>
      </c>
      <c r="AF1885" s="11">
        <v>28.9389092621009</v>
      </c>
      <c r="AG1885" s="12">
        <v>36.349248608147697</v>
      </c>
      <c r="AH1885" s="10">
        <v>0.510904307</v>
      </c>
      <c r="AI1885" s="11">
        <f t="shared" si="395"/>
        <v>37.302670718940384</v>
      </c>
      <c r="AJ1885" s="11">
        <f t="shared" si="396"/>
        <v>11.852203790126378</v>
      </c>
      <c r="AK1885" s="11">
        <f t="shared" si="397"/>
        <v>0.19561958742039498</v>
      </c>
      <c r="AL1885" s="11">
        <f t="shared" si="398"/>
        <v>4.2098113027901709</v>
      </c>
      <c r="AM1885" s="11">
        <f t="shared" si="399"/>
        <v>2.1770158421478034</v>
      </c>
      <c r="AN1885" s="3">
        <f t="shared" si="389"/>
        <v>0.59496426955795756</v>
      </c>
      <c r="AO1885" s="3">
        <f t="shared" si="390"/>
        <v>0.11070969264096329</v>
      </c>
      <c r="AP1885" s="3" t="s">
        <v>8</v>
      </c>
      <c r="AQ1885" s="124"/>
      <c r="AR1885" s="4"/>
      <c r="AS1885" s="3"/>
    </row>
    <row r="1886" spans="1:45" ht="15" customHeight="1">
      <c r="A1886" s="11">
        <v>39.212599740000002</v>
      </c>
      <c r="B1886" s="32">
        <v>647</v>
      </c>
      <c r="C1886" s="17">
        <v>53.331299999999999</v>
      </c>
      <c r="D1886" s="17">
        <v>-45.262</v>
      </c>
      <c r="E1886" s="40" t="s">
        <v>54</v>
      </c>
      <c r="F1886" s="18">
        <v>41.9</v>
      </c>
      <c r="G1886" s="17">
        <v>42.2</v>
      </c>
      <c r="H1886" s="17">
        <v>44.1</v>
      </c>
      <c r="I1886" s="17">
        <v>46</v>
      </c>
      <c r="J1886" s="17">
        <v>47.7</v>
      </c>
      <c r="K1886" s="30">
        <v>50</v>
      </c>
      <c r="L1886" s="10">
        <f t="shared" si="387"/>
        <v>44.1</v>
      </c>
      <c r="M1886" s="52" t="str">
        <f t="shared" si="388"/>
        <v>transition</v>
      </c>
      <c r="N1886" s="83">
        <v>41699.9</v>
      </c>
      <c r="O1886" s="34">
        <v>8379.1601599999995</v>
      </c>
      <c r="P1886" s="34">
        <v>7583.5649400000002</v>
      </c>
      <c r="Q1886" s="34">
        <v>1189.2777100000001</v>
      </c>
      <c r="R1886" s="34">
        <v>69250</v>
      </c>
      <c r="S1886" s="42">
        <v>5355.9165000000003</v>
      </c>
      <c r="T1886" s="10">
        <v>0.31245752564814633</v>
      </c>
      <c r="U1886" s="11">
        <v>6.2785082232886064E-2</v>
      </c>
      <c r="V1886" s="11">
        <v>5.6823683911578521E-2</v>
      </c>
      <c r="W1886" s="11">
        <v>8.9112628705367101E-3</v>
      </c>
      <c r="X1886" s="11">
        <v>0.51889054053209083</v>
      </c>
      <c r="Y1886" s="12">
        <v>4.0131904804761649E-2</v>
      </c>
      <c r="Z1886" s="10">
        <f t="shared" si="391"/>
        <v>0.62772391154444762</v>
      </c>
      <c r="AA1886" s="11">
        <f t="shared" si="392"/>
        <v>-0.35444142907028342</v>
      </c>
      <c r="AB1886" s="11">
        <f t="shared" si="386"/>
        <v>-0.20223132769146476</v>
      </c>
      <c r="AC1886" s="11">
        <f t="shared" si="393"/>
        <v>22.975203537755867</v>
      </c>
      <c r="AD1886" s="9">
        <f t="shared" si="394"/>
        <v>24.767377185903811</v>
      </c>
      <c r="AE1886" s="10">
        <v>23.739421526471599</v>
      </c>
      <c r="AF1886" s="11">
        <v>30.340360061132301</v>
      </c>
      <c r="AG1886" s="12">
        <v>38.164429490862702</v>
      </c>
      <c r="AH1886" s="10">
        <v>0.27909941399999999</v>
      </c>
      <c r="AI1886" s="11">
        <f t="shared" si="395"/>
        <v>37.584441265832595</v>
      </c>
      <c r="AJ1886" s="11">
        <f t="shared" si="396"/>
        <v>11.382049868372809</v>
      </c>
      <c r="AK1886" s="11">
        <f t="shared" si="397"/>
        <v>0.18692667552816589</v>
      </c>
      <c r="AL1886" s="11">
        <f t="shared" si="398"/>
        <v>6.3766140374395812</v>
      </c>
      <c r="AM1886" s="11">
        <f t="shared" si="399"/>
        <v>2.15647606078076</v>
      </c>
      <c r="AN1886" s="3">
        <f t="shared" si="389"/>
        <v>0.6021646209386281</v>
      </c>
      <c r="AO1886" s="3">
        <f t="shared" si="390"/>
        <v>0.10950996303249098</v>
      </c>
      <c r="AP1886" s="3" t="s">
        <v>8</v>
      </c>
      <c r="AQ1886" s="124"/>
      <c r="AR1886" s="4"/>
      <c r="AS1886" s="3"/>
    </row>
    <row r="1887" spans="1:45" ht="15" customHeight="1">
      <c r="A1887" s="11">
        <v>39.23939506</v>
      </c>
      <c r="B1887" s="32">
        <v>647</v>
      </c>
      <c r="C1887" s="17">
        <v>53.331299999999999</v>
      </c>
      <c r="D1887" s="17">
        <v>-45.262</v>
      </c>
      <c r="E1887" s="40" t="s">
        <v>54</v>
      </c>
      <c r="F1887" s="18">
        <v>41.9</v>
      </c>
      <c r="G1887" s="17">
        <v>42.2</v>
      </c>
      <c r="H1887" s="17">
        <v>44.1</v>
      </c>
      <c r="I1887" s="17">
        <v>46</v>
      </c>
      <c r="J1887" s="17">
        <v>47.7</v>
      </c>
      <c r="K1887" s="30">
        <v>50</v>
      </c>
      <c r="L1887" s="10">
        <f t="shared" si="387"/>
        <v>44.1</v>
      </c>
      <c r="M1887" s="52" t="str">
        <f t="shared" si="388"/>
        <v>transition</v>
      </c>
      <c r="N1887" s="83">
        <v>175550</v>
      </c>
      <c r="O1887" s="34">
        <v>56755</v>
      </c>
      <c r="P1887" s="34">
        <v>56136.800000000003</v>
      </c>
      <c r="Q1887" s="34">
        <v>12921.3</v>
      </c>
      <c r="R1887" s="34">
        <v>328667</v>
      </c>
      <c r="S1887" s="42">
        <v>12379.7</v>
      </c>
      <c r="T1887" s="10">
        <v>0.2732679358253875</v>
      </c>
      <c r="U1887" s="11">
        <v>8.8347033311135678E-2</v>
      </c>
      <c r="V1887" s="11">
        <v>8.7384719224395405E-2</v>
      </c>
      <c r="W1887" s="11">
        <v>2.0113796520538761E-2</v>
      </c>
      <c r="X1887" s="11">
        <v>0.51161579415507052</v>
      </c>
      <c r="Y1887" s="12">
        <v>1.9270720963472231E-2</v>
      </c>
      <c r="Z1887" s="10">
        <f t="shared" si="391"/>
        <v>0.58930566570762</v>
      </c>
      <c r="AA1887" s="11">
        <f t="shared" si="392"/>
        <v>-0.35047821072613611</v>
      </c>
      <c r="AB1887" s="11">
        <f t="shared" si="386"/>
        <v>-0.229659383487021</v>
      </c>
      <c r="AC1887" s="11">
        <f t="shared" si="393"/>
        <v>23.242720775985813</v>
      </c>
      <c r="AD1887" s="9">
        <f t="shared" si="394"/>
        <v>22.891298169487762</v>
      </c>
      <c r="AE1887" s="10">
        <v>23.646205953554698</v>
      </c>
      <c r="AF1887" s="11">
        <v>30.292529773063698</v>
      </c>
      <c r="AG1887" s="12">
        <v>38.069716343335401</v>
      </c>
      <c r="AH1887" s="10">
        <v>0.20385278000000001</v>
      </c>
      <c r="AI1887" s="11">
        <f t="shared" si="395"/>
        <v>34.816358829630886</v>
      </c>
      <c r="AJ1887" s="11">
        <f t="shared" si="396"/>
        <v>6.5874100794073547</v>
      </c>
      <c r="AK1887" s="11">
        <f t="shared" si="397"/>
        <v>0.26948797047850337</v>
      </c>
      <c r="AL1887" s="11">
        <f t="shared" si="398"/>
        <v>4.3445164186266085</v>
      </c>
      <c r="AM1887" s="11">
        <f t="shared" si="399"/>
        <v>1.8619732721241626</v>
      </c>
      <c r="AN1887" s="3">
        <f t="shared" si="389"/>
        <v>0.53412724733544892</v>
      </c>
      <c r="AO1887" s="3">
        <f t="shared" si="390"/>
        <v>0.17080144949143056</v>
      </c>
      <c r="AP1887" s="3" t="s">
        <v>8</v>
      </c>
      <c r="AQ1887" s="124"/>
      <c r="AR1887" s="4"/>
      <c r="AS1887" s="3"/>
    </row>
    <row r="1888" spans="1:45" ht="15" customHeight="1">
      <c r="A1888" s="11">
        <v>39.368858789999997</v>
      </c>
      <c r="B1888" s="32">
        <v>647</v>
      </c>
      <c r="C1888" s="17">
        <v>53.331299999999999</v>
      </c>
      <c r="D1888" s="17">
        <v>-45.262</v>
      </c>
      <c r="E1888" s="40" t="s">
        <v>54</v>
      </c>
      <c r="F1888" s="18">
        <v>41.9</v>
      </c>
      <c r="G1888" s="17">
        <v>42.2</v>
      </c>
      <c r="H1888" s="17">
        <v>44.1</v>
      </c>
      <c r="I1888" s="17">
        <v>46</v>
      </c>
      <c r="J1888" s="17">
        <v>47.7</v>
      </c>
      <c r="K1888" s="30">
        <v>50</v>
      </c>
      <c r="L1888" s="10">
        <f t="shared" si="387"/>
        <v>44.1</v>
      </c>
      <c r="M1888" s="52" t="str">
        <f t="shared" si="388"/>
        <v>transition</v>
      </c>
      <c r="N1888" s="83">
        <v>74658</v>
      </c>
      <c r="O1888" s="34">
        <v>15403.8</v>
      </c>
      <c r="P1888" s="34">
        <v>13219.5</v>
      </c>
      <c r="Q1888" s="34">
        <v>3772.3081099999999</v>
      </c>
      <c r="R1888" s="34">
        <v>140779</v>
      </c>
      <c r="S1888" s="42">
        <v>9848.14941</v>
      </c>
      <c r="T1888" s="10">
        <v>0.28973059811889673</v>
      </c>
      <c r="U1888" s="11">
        <v>5.9778619669745521E-2</v>
      </c>
      <c r="V1888" s="11">
        <v>5.1301851668043012E-2</v>
      </c>
      <c r="W1888" s="11">
        <v>1.4639463754709004E-2</v>
      </c>
      <c r="X1888" s="11">
        <v>0.5463310545766048</v>
      </c>
      <c r="Y1888" s="12">
        <v>3.8218412212000855E-2</v>
      </c>
      <c r="Z1888" s="10">
        <f t="shared" si="391"/>
        <v>0.63535914169786656</v>
      </c>
      <c r="AA1888" s="11">
        <f t="shared" si="392"/>
        <v>-0.38927110748319066</v>
      </c>
      <c r="AB1888" s="11">
        <f t="shared" si="386"/>
        <v>-0.19698071696511441</v>
      </c>
      <c r="AC1888" s="11">
        <f t="shared" si="393"/>
        <v>20.62420024488463</v>
      </c>
      <c r="AD1888" s="9">
        <f t="shared" si="394"/>
        <v>25.126518959586175</v>
      </c>
      <c r="AE1888" s="10">
        <v>22.878378796663299</v>
      </c>
      <c r="AF1888" s="11">
        <v>29.496816804346299</v>
      </c>
      <c r="AG1888" s="12">
        <v>37.090477040694402</v>
      </c>
      <c r="AH1888" s="10">
        <v>0.25329159499999998</v>
      </c>
      <c r="AI1888" s="11">
        <f t="shared" si="395"/>
        <v>34.654214457126677</v>
      </c>
      <c r="AJ1888" s="11">
        <f t="shared" si="396"/>
        <v>11.653766594215003</v>
      </c>
      <c r="AK1888" s="11">
        <f t="shared" si="397"/>
        <v>0.17700316916304759</v>
      </c>
      <c r="AL1888" s="11">
        <f t="shared" si="398"/>
        <v>3.5043532008842195</v>
      </c>
      <c r="AM1888" s="11">
        <f t="shared" si="399"/>
        <v>2.1909112115839071</v>
      </c>
      <c r="AN1888" s="3">
        <f t="shared" si="389"/>
        <v>0.53032057338097305</v>
      </c>
      <c r="AO1888" s="3">
        <f t="shared" si="390"/>
        <v>9.3902499662591718E-2</v>
      </c>
      <c r="AP1888" s="3" t="s">
        <v>8</v>
      </c>
      <c r="AQ1888" s="124"/>
      <c r="AR1888" s="4"/>
      <c r="AS1888" s="3"/>
    </row>
    <row r="1889" spans="1:45" ht="15" customHeight="1">
      <c r="A1889" s="11">
        <v>39.405808129999997</v>
      </c>
      <c r="B1889" s="32">
        <v>647</v>
      </c>
      <c r="C1889" s="17">
        <v>53.331299999999999</v>
      </c>
      <c r="D1889" s="17">
        <v>-45.262</v>
      </c>
      <c r="E1889" s="40" t="s">
        <v>54</v>
      </c>
      <c r="F1889" s="18">
        <v>41.9</v>
      </c>
      <c r="G1889" s="17">
        <v>42.2</v>
      </c>
      <c r="H1889" s="17">
        <v>44.1</v>
      </c>
      <c r="I1889" s="17">
        <v>46</v>
      </c>
      <c r="J1889" s="17">
        <v>47.7</v>
      </c>
      <c r="K1889" s="30">
        <v>50</v>
      </c>
      <c r="L1889" s="10">
        <f t="shared" si="387"/>
        <v>44.1</v>
      </c>
      <c r="M1889" s="52" t="str">
        <f t="shared" si="388"/>
        <v>transition</v>
      </c>
      <c r="N1889" s="83">
        <v>249921</v>
      </c>
      <c r="O1889" s="34">
        <v>50668</v>
      </c>
      <c r="P1889" s="34">
        <v>43614.400000000001</v>
      </c>
      <c r="Q1889" s="34">
        <v>10313.700000000001</v>
      </c>
      <c r="R1889" s="34">
        <v>454801</v>
      </c>
      <c r="S1889" s="42">
        <v>32790.300000000003</v>
      </c>
      <c r="T1889" s="10">
        <v>0.29678008199419453</v>
      </c>
      <c r="U1889" s="11">
        <v>6.0168025874103609E-2</v>
      </c>
      <c r="V1889" s="11">
        <v>5.1791907075146137E-2</v>
      </c>
      <c r="W1889" s="11">
        <v>1.2247473128162597E-2</v>
      </c>
      <c r="X1889" s="11">
        <v>0.54007417572369532</v>
      </c>
      <c r="Y1889" s="12">
        <v>3.8938336204697638E-2</v>
      </c>
      <c r="Z1889" s="10">
        <f t="shared" si="391"/>
        <v>0.63120075931824404</v>
      </c>
      <c r="AA1889" s="11">
        <f t="shared" si="392"/>
        <v>-0.379885589308668</v>
      </c>
      <c r="AB1889" s="11">
        <f t="shared" si="386"/>
        <v>-0.19983248735325423</v>
      </c>
      <c r="AC1889" s="11">
        <f t="shared" si="393"/>
        <v>21.257722721664909</v>
      </c>
      <c r="AD1889" s="9">
        <f t="shared" si="394"/>
        <v>24.931457865037409</v>
      </c>
      <c r="AE1889" s="10">
        <v>26.6221943764305</v>
      </c>
      <c r="AF1889" s="11">
        <v>33.531812052453802</v>
      </c>
      <c r="AG1889" s="12">
        <v>42.116905861905998</v>
      </c>
      <c r="AH1889" s="10">
        <v>0.173462372</v>
      </c>
      <c r="AI1889" s="11">
        <f t="shared" si="395"/>
        <v>35.463771529766348</v>
      </c>
      <c r="AJ1889" s="11">
        <f t="shared" si="396"/>
        <v>11.598510565371814</v>
      </c>
      <c r="AK1889" s="11">
        <f t="shared" si="397"/>
        <v>0.17662668945674967</v>
      </c>
      <c r="AL1889" s="11">
        <f t="shared" si="398"/>
        <v>4.2287830749391579</v>
      </c>
      <c r="AM1889" s="11">
        <f t="shared" si="399"/>
        <v>2.1836156999528336</v>
      </c>
      <c r="AN1889" s="3">
        <f t="shared" si="389"/>
        <v>0.54951726139564339</v>
      </c>
      <c r="AO1889" s="3">
        <f t="shared" si="390"/>
        <v>9.5897766275799753E-2</v>
      </c>
      <c r="AP1889" s="3" t="s">
        <v>8</v>
      </c>
      <c r="AQ1889" s="124"/>
      <c r="AR1889" s="4"/>
      <c r="AS1889" s="3"/>
    </row>
    <row r="1890" spans="1:45" ht="15" customHeight="1">
      <c r="A1890" s="11">
        <v>39.44811653</v>
      </c>
      <c r="B1890" s="32">
        <v>647</v>
      </c>
      <c r="C1890" s="17">
        <v>53.331299999999999</v>
      </c>
      <c r="D1890" s="17">
        <v>-45.262</v>
      </c>
      <c r="E1890" s="40" t="s">
        <v>54</v>
      </c>
      <c r="F1890" s="18">
        <v>41.9</v>
      </c>
      <c r="G1890" s="17">
        <v>42.2</v>
      </c>
      <c r="H1890" s="17">
        <v>44.1</v>
      </c>
      <c r="I1890" s="17">
        <v>46</v>
      </c>
      <c r="J1890" s="17">
        <v>47.7</v>
      </c>
      <c r="K1890" s="30">
        <v>50</v>
      </c>
      <c r="L1890" s="10">
        <f t="shared" si="387"/>
        <v>44.1</v>
      </c>
      <c r="M1890" s="52" t="str">
        <f t="shared" si="388"/>
        <v>transition</v>
      </c>
      <c r="N1890" s="83">
        <v>225933</v>
      </c>
      <c r="O1890" s="34">
        <v>46000.5</v>
      </c>
      <c r="P1890" s="34">
        <v>48111.8</v>
      </c>
      <c r="Q1890" s="34">
        <v>11849</v>
      </c>
      <c r="R1890" s="34">
        <v>365660</v>
      </c>
      <c r="S1890" s="42">
        <v>29056.6</v>
      </c>
      <c r="T1890" s="10">
        <v>0.31094083504665287</v>
      </c>
      <c r="U1890" s="11">
        <v>6.3308298843301136E-2</v>
      </c>
      <c r="V1890" s="11">
        <v>6.6213980549975238E-2</v>
      </c>
      <c r="W1890" s="11">
        <v>1.630721476928023E-2</v>
      </c>
      <c r="X1890" s="11">
        <v>0.50324045510465087</v>
      </c>
      <c r="Y1890" s="12">
        <v>3.9989215686139577E-2</v>
      </c>
      <c r="Z1890" s="10">
        <f t="shared" si="391"/>
        <v>0.6593007297550918</v>
      </c>
      <c r="AA1890" s="11">
        <f t="shared" si="392"/>
        <v>-0.34289567245142655</v>
      </c>
      <c r="AB1890" s="11">
        <f t="shared" si="386"/>
        <v>-0.18091644355186215</v>
      </c>
      <c r="AC1890" s="11">
        <f t="shared" si="393"/>
        <v>23.754542109528707</v>
      </c>
      <c r="AD1890" s="9">
        <f t="shared" si="394"/>
        <v>26.225315261052629</v>
      </c>
      <c r="AE1890" s="10">
        <v>25.936182689826001</v>
      </c>
      <c r="AF1890" s="11">
        <v>32.785952333032299</v>
      </c>
      <c r="AG1890" s="12">
        <v>41.231298003505302</v>
      </c>
      <c r="AH1890" s="10">
        <v>0.26850450100000001</v>
      </c>
      <c r="AI1890" s="11">
        <f t="shared" si="395"/>
        <v>38.190614155339908</v>
      </c>
      <c r="AJ1890" s="11">
        <f t="shared" si="396"/>
        <v>11.395209843852456</v>
      </c>
      <c r="AK1890" s="11">
        <f t="shared" si="397"/>
        <v>0.21163566436625225</v>
      </c>
      <c r="AL1890" s="11">
        <f t="shared" si="398"/>
        <v>4.0604101611950378</v>
      </c>
      <c r="AM1890" s="11">
        <f t="shared" si="399"/>
        <v>2.1774705427946959</v>
      </c>
      <c r="AN1890" s="3">
        <f t="shared" si="389"/>
        <v>0.61787726303123125</v>
      </c>
      <c r="AO1890" s="3">
        <f t="shared" si="390"/>
        <v>0.13157523382377073</v>
      </c>
      <c r="AP1890" s="3" t="s">
        <v>8</v>
      </c>
      <c r="AQ1890" s="124"/>
      <c r="AR1890" s="4"/>
      <c r="AS1890" s="3"/>
    </row>
    <row r="1891" spans="1:45" ht="15" customHeight="1">
      <c r="A1891" s="11">
        <v>39.455167930000002</v>
      </c>
      <c r="B1891" s="32">
        <v>647</v>
      </c>
      <c r="C1891" s="17">
        <v>53.331299999999999</v>
      </c>
      <c r="D1891" s="17">
        <v>-45.262</v>
      </c>
      <c r="E1891" s="40" t="s">
        <v>54</v>
      </c>
      <c r="F1891" s="18">
        <v>41.9</v>
      </c>
      <c r="G1891" s="17">
        <v>42.2</v>
      </c>
      <c r="H1891" s="17">
        <v>44.1</v>
      </c>
      <c r="I1891" s="17">
        <v>46</v>
      </c>
      <c r="J1891" s="17">
        <v>47.7</v>
      </c>
      <c r="K1891" s="30">
        <v>50</v>
      </c>
      <c r="L1891" s="10">
        <f t="shared" si="387"/>
        <v>44.1</v>
      </c>
      <c r="M1891" s="52" t="str">
        <f t="shared" si="388"/>
        <v>transition</v>
      </c>
      <c r="N1891" s="83">
        <v>821471</v>
      </c>
      <c r="O1891" s="34">
        <v>116242</v>
      </c>
      <c r="P1891" s="34">
        <v>120935</v>
      </c>
      <c r="Q1891" s="34">
        <v>34204.1</v>
      </c>
      <c r="R1891" s="34">
        <v>1081100</v>
      </c>
      <c r="S1891" s="42">
        <v>89162.3</v>
      </c>
      <c r="T1891" s="10">
        <v>0.36298253415735415</v>
      </c>
      <c r="U1891" s="11">
        <v>5.1363731325292261E-2</v>
      </c>
      <c r="V1891" s="11">
        <v>5.3437422341530767E-2</v>
      </c>
      <c r="W1891" s="11">
        <v>1.5113729999685389E-2</v>
      </c>
      <c r="X1891" s="11">
        <v>0.47770452965170479</v>
      </c>
      <c r="Y1891" s="12">
        <v>3.9398052524432708E-2</v>
      </c>
      <c r="Z1891" s="10">
        <f t="shared" si="391"/>
        <v>0.67759221219969645</v>
      </c>
      <c r="AA1891" s="11">
        <f t="shared" si="392"/>
        <v>-0.35102758953403346</v>
      </c>
      <c r="AB1891" s="11">
        <f t="shared" si="386"/>
        <v>-0.16903159414448987</v>
      </c>
      <c r="AC1891" s="11">
        <f t="shared" si="393"/>
        <v>23.205637706452741</v>
      </c>
      <c r="AD1891" s="9">
        <f t="shared" si="394"/>
        <v>27.038238960516892</v>
      </c>
      <c r="AE1891" s="10">
        <v>25.494579106053202</v>
      </c>
      <c r="AF1891" s="11">
        <v>32.2813757010967</v>
      </c>
      <c r="AG1891" s="12">
        <v>40.560030938172702</v>
      </c>
      <c r="AH1891" s="10">
        <v>0.23591602</v>
      </c>
      <c r="AI1891" s="11">
        <f t="shared" si="395"/>
        <v>43.176890639035285</v>
      </c>
      <c r="AJ1891" s="11">
        <f t="shared" si="396"/>
        <v>9.7912408869739345</v>
      </c>
      <c r="AK1891" s="11">
        <f t="shared" si="397"/>
        <v>0.18824426345655237</v>
      </c>
      <c r="AL1891" s="11">
        <f t="shared" si="398"/>
        <v>3.5356872421727217</v>
      </c>
      <c r="AM1891" s="11">
        <f t="shared" si="399"/>
        <v>2.2670599434076455</v>
      </c>
      <c r="AN1891" s="3">
        <f t="shared" si="389"/>
        <v>0.75984737767089072</v>
      </c>
      <c r="AO1891" s="3">
        <f t="shared" si="390"/>
        <v>0.11186291739894552</v>
      </c>
      <c r="AP1891" s="3" t="s">
        <v>8</v>
      </c>
      <c r="AQ1891" s="124"/>
      <c r="AR1891" s="4"/>
      <c r="AS1891" s="3"/>
    </row>
    <row r="1892" spans="1:45" ht="15" customHeight="1">
      <c r="A1892" s="11">
        <v>39.603247359999997</v>
      </c>
      <c r="B1892" s="32">
        <v>647</v>
      </c>
      <c r="C1892" s="17">
        <v>53.331299999999999</v>
      </c>
      <c r="D1892" s="17">
        <v>-45.262</v>
      </c>
      <c r="E1892" s="40" t="s">
        <v>54</v>
      </c>
      <c r="F1892" s="18">
        <v>41.9</v>
      </c>
      <c r="G1892" s="17">
        <v>42.2</v>
      </c>
      <c r="H1892" s="17">
        <v>44.1</v>
      </c>
      <c r="I1892" s="17">
        <v>46</v>
      </c>
      <c r="J1892" s="17">
        <v>47.7</v>
      </c>
      <c r="K1892" s="30">
        <v>50</v>
      </c>
      <c r="L1892" s="10">
        <f t="shared" si="387"/>
        <v>44.1</v>
      </c>
      <c r="M1892" s="52" t="str">
        <f t="shared" si="388"/>
        <v>transition</v>
      </c>
      <c r="N1892" s="83">
        <v>510613</v>
      </c>
      <c r="O1892" s="34">
        <v>120634</v>
      </c>
      <c r="P1892" s="34">
        <v>130941</v>
      </c>
      <c r="Q1892" s="34">
        <v>40918.400000000001</v>
      </c>
      <c r="R1892" s="34">
        <v>1277210</v>
      </c>
      <c r="S1892" s="42">
        <v>110158</v>
      </c>
      <c r="T1892" s="10">
        <v>0.23310612532152852</v>
      </c>
      <c r="U1892" s="11">
        <v>5.5072088493707122E-2</v>
      </c>
      <c r="V1892" s="11">
        <v>5.9777461905055819E-2</v>
      </c>
      <c r="W1892" s="11">
        <v>1.8680154399430556E-2</v>
      </c>
      <c r="X1892" s="11">
        <v>0.58307460703489622</v>
      </c>
      <c r="Y1892" s="12">
        <v>5.0289562845381809E-2</v>
      </c>
      <c r="Z1892" s="10">
        <f t="shared" si="391"/>
        <v>0.70040089268285188</v>
      </c>
      <c r="AA1892" s="11">
        <f t="shared" si="392"/>
        <v>-0.34904041752492188</v>
      </c>
      <c r="AB1892" s="11">
        <f t="shared" si="386"/>
        <v>-0.15465330906633334</v>
      </c>
      <c r="AC1892" s="11">
        <f t="shared" si="393"/>
        <v>23.339771817067771</v>
      </c>
      <c r="AD1892" s="9">
        <f t="shared" si="394"/>
        <v>28.021713659862797</v>
      </c>
      <c r="AE1892" s="10">
        <v>23.560814359834101</v>
      </c>
      <c r="AF1892" s="11">
        <v>30.190087666067601</v>
      </c>
      <c r="AG1892" s="12">
        <v>37.974324071102799</v>
      </c>
      <c r="AH1892" s="10">
        <v>0.105851086</v>
      </c>
      <c r="AI1892" s="11">
        <f t="shared" si="395"/>
        <v>28.560601357069466</v>
      </c>
      <c r="AJ1892" s="11">
        <f t="shared" si="396"/>
        <v>17.745352150793124</v>
      </c>
      <c r="AK1892" s="11">
        <f t="shared" si="397"/>
        <v>0.17411757898598063</v>
      </c>
      <c r="AL1892" s="11">
        <f t="shared" si="398"/>
        <v>3.2000518104324702</v>
      </c>
      <c r="AM1892" s="11">
        <f t="shared" si="399"/>
        <v>2.3491864178294182</v>
      </c>
      <c r="AN1892" s="3">
        <f t="shared" si="389"/>
        <v>0.39978781876120606</v>
      </c>
      <c r="AO1892" s="3">
        <f t="shared" si="390"/>
        <v>0.10252112025430431</v>
      </c>
      <c r="AP1892" s="3" t="s">
        <v>8</v>
      </c>
      <c r="AQ1892" s="124"/>
      <c r="AR1892" s="4"/>
      <c r="AS1892" s="3"/>
    </row>
    <row r="1893" spans="1:45" ht="15" customHeight="1">
      <c r="A1893" s="11">
        <v>39.639914640000001</v>
      </c>
      <c r="B1893" s="32">
        <v>647</v>
      </c>
      <c r="C1893" s="17">
        <v>53.331299999999999</v>
      </c>
      <c r="D1893" s="17">
        <v>-45.262</v>
      </c>
      <c r="E1893" s="40" t="s">
        <v>54</v>
      </c>
      <c r="F1893" s="18">
        <v>41.9</v>
      </c>
      <c r="G1893" s="17">
        <v>42.2</v>
      </c>
      <c r="H1893" s="17">
        <v>44.1</v>
      </c>
      <c r="I1893" s="17">
        <v>46</v>
      </c>
      <c r="J1893" s="17">
        <v>47.7</v>
      </c>
      <c r="K1893" s="30">
        <v>50</v>
      </c>
      <c r="L1893" s="10">
        <f t="shared" si="387"/>
        <v>44.1</v>
      </c>
      <c r="M1893" s="52" t="str">
        <f t="shared" si="388"/>
        <v>transition</v>
      </c>
      <c r="N1893" s="83">
        <v>52268.3</v>
      </c>
      <c r="O1893" s="34">
        <v>12571.8</v>
      </c>
      <c r="P1893" s="34">
        <v>13136.5</v>
      </c>
      <c r="Q1893" s="34">
        <v>4589.0800799999997</v>
      </c>
      <c r="R1893" s="34">
        <v>123605</v>
      </c>
      <c r="S1893" s="42">
        <v>10576.1</v>
      </c>
      <c r="T1893" s="10">
        <v>0.24114914178059793</v>
      </c>
      <c r="U1893" s="11">
        <v>5.8002245732830811E-2</v>
      </c>
      <c r="V1893" s="11">
        <v>6.0607590088080622E-2</v>
      </c>
      <c r="W1893" s="11">
        <v>2.1172540963728254E-2</v>
      </c>
      <c r="X1893" s="11">
        <v>0.57027375426005444</v>
      </c>
      <c r="Y1893" s="12">
        <v>4.8794727174707835E-2</v>
      </c>
      <c r="Z1893" s="10">
        <f t="shared" si="391"/>
        <v>0.69242159034675477</v>
      </c>
      <c r="AA1893" s="11">
        <f t="shared" si="392"/>
        <v>-0.36292540501103976</v>
      </c>
      <c r="AB1893" s="11">
        <f t="shared" si="386"/>
        <v>-0.15962939888117378</v>
      </c>
      <c r="AC1893" s="11">
        <f t="shared" si="393"/>
        <v>22.402535161754816</v>
      </c>
      <c r="AD1893" s="9">
        <f t="shared" si="394"/>
        <v>27.681349116527713</v>
      </c>
      <c r="AE1893" s="10">
        <v>23.070528878669599</v>
      </c>
      <c r="AF1893" s="11">
        <v>29.687691954996801</v>
      </c>
      <c r="AG1893" s="12">
        <v>37.246101129549501</v>
      </c>
      <c r="AH1893" s="10">
        <v>0.112532247</v>
      </c>
      <c r="AI1893" s="11">
        <f t="shared" si="395"/>
        <v>29.719292240493584</v>
      </c>
      <c r="AJ1893" s="11">
        <f t="shared" si="396"/>
        <v>16.829025338773221</v>
      </c>
      <c r="AK1893" s="11">
        <f t="shared" si="397"/>
        <v>0.18420269974080367</v>
      </c>
      <c r="AL1893" s="11">
        <f t="shared" si="398"/>
        <v>2.8625562794711574</v>
      </c>
      <c r="AM1893" s="11">
        <f t="shared" si="399"/>
        <v>2.3222010960217707</v>
      </c>
      <c r="AN1893" s="3">
        <f t="shared" si="389"/>
        <v>0.42286557987136447</v>
      </c>
      <c r="AO1893" s="3">
        <f t="shared" si="390"/>
        <v>0.10627806318514624</v>
      </c>
      <c r="AP1893" s="3" t="s">
        <v>8</v>
      </c>
      <c r="AQ1893" s="124"/>
      <c r="AR1893" s="4"/>
      <c r="AS1893" s="3"/>
    </row>
    <row r="1894" spans="1:45" ht="15" customHeight="1">
      <c r="A1894" s="11">
        <v>39.69872333</v>
      </c>
      <c r="B1894" s="32">
        <v>647</v>
      </c>
      <c r="C1894" s="17">
        <v>53.331299999999999</v>
      </c>
      <c r="D1894" s="17">
        <v>-45.262</v>
      </c>
      <c r="E1894" s="40" t="s">
        <v>54</v>
      </c>
      <c r="F1894" s="18">
        <v>41.9</v>
      </c>
      <c r="G1894" s="17">
        <v>42.2</v>
      </c>
      <c r="H1894" s="17">
        <v>44.1</v>
      </c>
      <c r="I1894" s="17">
        <v>46</v>
      </c>
      <c r="J1894" s="17">
        <v>47.7</v>
      </c>
      <c r="K1894" s="30">
        <v>50</v>
      </c>
      <c r="L1894" s="10">
        <f t="shared" si="387"/>
        <v>44.1</v>
      </c>
      <c r="M1894" s="52" t="str">
        <f t="shared" si="388"/>
        <v>transition</v>
      </c>
      <c r="N1894" s="83">
        <v>176885</v>
      </c>
      <c r="O1894" s="34">
        <v>58445.4</v>
      </c>
      <c r="P1894" s="34">
        <v>62649.9</v>
      </c>
      <c r="Q1894" s="34">
        <v>16840.3</v>
      </c>
      <c r="R1894" s="34">
        <v>389056</v>
      </c>
      <c r="S1894" s="42">
        <v>24546</v>
      </c>
      <c r="T1894" s="10">
        <v>0.2428329379126897</v>
      </c>
      <c r="U1894" s="11">
        <v>8.0235566551614415E-2</v>
      </c>
      <c r="V1894" s="11">
        <v>8.6007627989576382E-2</v>
      </c>
      <c r="W1894" s="11">
        <v>2.3118859848664772E-2</v>
      </c>
      <c r="X1894" s="11">
        <v>0.53410753592763327</v>
      </c>
      <c r="Y1894" s="12">
        <v>3.3697471769821533E-2</v>
      </c>
      <c r="Z1894" s="10">
        <f t="shared" si="391"/>
        <v>0.64029527035676648</v>
      </c>
      <c r="AA1894" s="11">
        <f t="shared" si="392"/>
        <v>-0.34275598621631137</v>
      </c>
      <c r="AB1894" s="11">
        <f t="shared" si="386"/>
        <v>-0.19361970614950721</v>
      </c>
      <c r="AC1894" s="11">
        <f t="shared" si="393"/>
        <v>23.76397093039898</v>
      </c>
      <c r="AD1894" s="9">
        <f t="shared" si="394"/>
        <v>25.356412099373706</v>
      </c>
      <c r="AE1894" s="10">
        <v>20.484747435968998</v>
      </c>
      <c r="AF1894" s="11">
        <v>27.0085571711145</v>
      </c>
      <c r="AG1894" s="12">
        <v>33.996504736497002</v>
      </c>
      <c r="AH1894" s="10">
        <v>0.300635667</v>
      </c>
      <c r="AI1894" s="11">
        <f t="shared" si="395"/>
        <v>31.255024817074574</v>
      </c>
      <c r="AJ1894" s="11">
        <f t="shared" si="396"/>
        <v>12.185810525688698</v>
      </c>
      <c r="AK1894" s="11">
        <f t="shared" si="397"/>
        <v>0.25009283138629168</v>
      </c>
      <c r="AL1894" s="11">
        <f t="shared" si="398"/>
        <v>3.7202365753579212</v>
      </c>
      <c r="AM1894" s="11">
        <f t="shared" si="399"/>
        <v>2.0460784482673731</v>
      </c>
      <c r="AN1894" s="3">
        <f t="shared" si="389"/>
        <v>0.45465177249547617</v>
      </c>
      <c r="AO1894" s="3">
        <f t="shared" si="390"/>
        <v>0.16103054573120579</v>
      </c>
      <c r="AP1894" s="3" t="s">
        <v>8</v>
      </c>
      <c r="AQ1894" s="124"/>
      <c r="AR1894" s="4"/>
      <c r="AS1894" s="3"/>
    </row>
    <row r="1895" spans="1:45" ht="15" customHeight="1">
      <c r="A1895" s="11">
        <v>39.757955090000003</v>
      </c>
      <c r="B1895" s="32">
        <v>647</v>
      </c>
      <c r="C1895" s="17">
        <v>53.331299999999999</v>
      </c>
      <c r="D1895" s="17">
        <v>-45.262</v>
      </c>
      <c r="E1895" s="40" t="s">
        <v>54</v>
      </c>
      <c r="F1895" s="18">
        <v>41.9</v>
      </c>
      <c r="G1895" s="17">
        <v>42.2</v>
      </c>
      <c r="H1895" s="17">
        <v>44.1</v>
      </c>
      <c r="I1895" s="17">
        <v>46</v>
      </c>
      <c r="J1895" s="17">
        <v>47.7</v>
      </c>
      <c r="K1895" s="30">
        <v>50</v>
      </c>
      <c r="L1895" s="10">
        <f t="shared" si="387"/>
        <v>44.1</v>
      </c>
      <c r="M1895" s="52" t="str">
        <f t="shared" si="388"/>
        <v>transition</v>
      </c>
      <c r="N1895" s="83">
        <v>278957</v>
      </c>
      <c r="O1895" s="34">
        <v>75449.3</v>
      </c>
      <c r="P1895" s="34">
        <v>88393.4</v>
      </c>
      <c r="Q1895" s="34">
        <v>28465.9</v>
      </c>
      <c r="R1895" s="34">
        <v>719835</v>
      </c>
      <c r="S1895" s="42">
        <v>70580.2</v>
      </c>
      <c r="T1895" s="10">
        <v>0.22109950472417428</v>
      </c>
      <c r="U1895" s="11">
        <v>5.9800624690492236E-2</v>
      </c>
      <c r="V1895" s="11">
        <v>7.0060034201994664E-2</v>
      </c>
      <c r="W1895" s="11">
        <v>2.2561887285595533E-2</v>
      </c>
      <c r="X1895" s="11">
        <v>0.5705365414136444</v>
      </c>
      <c r="Y1895" s="12">
        <v>5.5941407684098859E-2</v>
      </c>
      <c r="Z1895" s="10">
        <f t="shared" ref="Z1895:Z1926" si="400">(V1895+W1895+Y1895)/(U1895+V1895+W1895+Y1895)</f>
        <v>0.71299918444604726</v>
      </c>
      <c r="AA1895" s="11">
        <f t="shared" ref="AA1895:AA1926" si="401">LOG((V1895)/(U1895+V1895+W1895))</f>
        <v>-0.33757886712886687</v>
      </c>
      <c r="AB1895" s="11">
        <f t="shared" si="386"/>
        <v>-0.14691096690940222</v>
      </c>
      <c r="AC1895" s="11">
        <f t="shared" ref="AC1895:AC1926" si="402">67.5*AA1895+46.9</f>
        <v>24.113426468801485</v>
      </c>
      <c r="AD1895" s="9">
        <f t="shared" ref="AD1895:AD1926" si="403">68.4*AB1895+38.6</f>
        <v>28.551289863396889</v>
      </c>
      <c r="AE1895" s="10">
        <v>27.753597655094499</v>
      </c>
      <c r="AF1895" s="11">
        <v>34.772070206375403</v>
      </c>
      <c r="AG1895" s="12">
        <v>43.762945716383797</v>
      </c>
      <c r="AH1895" s="10">
        <v>0.181619954</v>
      </c>
      <c r="AI1895" s="11">
        <f t="shared" ref="AI1895:AI1926" si="404">((T1895)/(T1895+X1895))*100</f>
        <v>27.929438762024521</v>
      </c>
      <c r="AJ1895" s="11">
        <f t="shared" ref="AJ1895:AJ1926" si="405">((Y1895)/(T1895+Y1895))*100</f>
        <v>20.192471645364215</v>
      </c>
      <c r="AK1895" s="11">
        <f t="shared" ref="AK1895:AK1926" si="406">(U1895+V1895+W1895)/(U1895+V1895+W1895+X1895+Y1895)</f>
        <v>0.19568936867103451</v>
      </c>
      <c r="AL1895" s="11">
        <f t="shared" ref="AL1895:AL1926" si="407">V1895/W1895</f>
        <v>3.1052381972816594</v>
      </c>
      <c r="AM1895" s="11">
        <f t="shared" ref="AM1895:AM1926" si="408">((U1895*1)+(V1895*2)+(W1895*3)+(Y1895*4))/(U1895+V1895+W1895+Y1895)</f>
        <v>2.3582389207908441</v>
      </c>
      <c r="AN1895" s="3">
        <f t="shared" si="389"/>
        <v>0.38752908652677348</v>
      </c>
      <c r="AO1895" s="3">
        <f t="shared" si="390"/>
        <v>0.1227967520334521</v>
      </c>
      <c r="AP1895" s="3" t="s">
        <v>8</v>
      </c>
      <c r="AQ1895" s="124"/>
      <c r="AR1895" s="4"/>
      <c r="AS1895" s="3"/>
    </row>
    <row r="1896" spans="1:45" ht="15" customHeight="1">
      <c r="A1896" s="11">
        <v>39.789404339999997</v>
      </c>
      <c r="B1896" s="32">
        <v>647</v>
      </c>
      <c r="C1896" s="17">
        <v>53.331299999999999</v>
      </c>
      <c r="D1896" s="17">
        <v>-45.262</v>
      </c>
      <c r="E1896" s="40" t="s">
        <v>54</v>
      </c>
      <c r="F1896" s="18">
        <v>41.9</v>
      </c>
      <c r="G1896" s="17">
        <v>42.2</v>
      </c>
      <c r="H1896" s="17">
        <v>44.1</v>
      </c>
      <c r="I1896" s="17">
        <v>46</v>
      </c>
      <c r="J1896" s="17">
        <v>47.7</v>
      </c>
      <c r="K1896" s="30">
        <v>50</v>
      </c>
      <c r="L1896" s="10">
        <f t="shared" si="387"/>
        <v>44.1</v>
      </c>
      <c r="M1896" s="52" t="str">
        <f t="shared" si="388"/>
        <v>transition</v>
      </c>
      <c r="N1896" s="83">
        <v>242277</v>
      </c>
      <c r="O1896" s="34">
        <v>67214.100000000006</v>
      </c>
      <c r="P1896" s="34">
        <v>81500.5</v>
      </c>
      <c r="Q1896" s="34">
        <v>24343.3</v>
      </c>
      <c r="R1896" s="34">
        <v>709202</v>
      </c>
      <c r="S1896" s="42">
        <v>69010.100000000006</v>
      </c>
      <c r="T1896" s="10">
        <v>0.20298907374405867</v>
      </c>
      <c r="U1896" s="11">
        <v>5.6314581662892209E-2</v>
      </c>
      <c r="V1896" s="11">
        <v>6.8284282060111584E-2</v>
      </c>
      <c r="W1896" s="11">
        <v>2.0395761541020168E-2</v>
      </c>
      <c r="X1896" s="11">
        <v>0.59419696082349505</v>
      </c>
      <c r="Y1896" s="12">
        <v>5.7819340168422363E-2</v>
      </c>
      <c r="Z1896" s="10">
        <f t="shared" si="400"/>
        <v>0.72233380702942984</v>
      </c>
      <c r="AA1896" s="11">
        <f t="shared" si="401"/>
        <v>-0.32703115627691293</v>
      </c>
      <c r="AB1896" s="11">
        <f t="shared" si="386"/>
        <v>-0.14126205859569124</v>
      </c>
      <c r="AC1896" s="11">
        <f t="shared" si="402"/>
        <v>24.825396951308377</v>
      </c>
      <c r="AD1896" s="9">
        <f t="shared" si="403"/>
        <v>28.937675192054719</v>
      </c>
      <c r="AE1896" s="10">
        <v>23.249719381524699</v>
      </c>
      <c r="AF1896" s="11">
        <v>29.881744114724</v>
      </c>
      <c r="AG1896" s="12">
        <v>37.6779531023004</v>
      </c>
      <c r="AH1896" s="10">
        <v>0.120969091</v>
      </c>
      <c r="AI1896" s="11">
        <f t="shared" si="404"/>
        <v>25.46319992348754</v>
      </c>
      <c r="AJ1896" s="11">
        <f t="shared" si="405"/>
        <v>22.169277172102539</v>
      </c>
      <c r="AK1896" s="11">
        <f t="shared" si="406"/>
        <v>0.18192300818905252</v>
      </c>
      <c r="AL1896" s="11">
        <f t="shared" si="407"/>
        <v>3.3479643269400619</v>
      </c>
      <c r="AM1896" s="11">
        <f t="shared" si="408"/>
        <v>2.3930688897334638</v>
      </c>
      <c r="AN1896" s="3">
        <f t="shared" si="389"/>
        <v>0.3416191719707502</v>
      </c>
      <c r="AO1896" s="3">
        <f t="shared" si="390"/>
        <v>0.11491859865031402</v>
      </c>
      <c r="AP1896" s="3" t="s">
        <v>8</v>
      </c>
      <c r="AQ1896" s="124"/>
      <c r="AR1896" s="4"/>
      <c r="AS1896" s="3"/>
    </row>
    <row r="1897" spans="1:45" ht="15" customHeight="1">
      <c r="A1897" s="11">
        <v>39.809148260000001</v>
      </c>
      <c r="B1897" s="32">
        <v>647</v>
      </c>
      <c r="C1897" s="17">
        <v>53.331299999999999</v>
      </c>
      <c r="D1897" s="17">
        <v>-45.262</v>
      </c>
      <c r="E1897" s="40" t="s">
        <v>54</v>
      </c>
      <c r="F1897" s="18">
        <v>41.9</v>
      </c>
      <c r="G1897" s="17">
        <v>42.2</v>
      </c>
      <c r="H1897" s="17">
        <v>44.1</v>
      </c>
      <c r="I1897" s="17">
        <v>46</v>
      </c>
      <c r="J1897" s="17">
        <v>47.7</v>
      </c>
      <c r="K1897" s="30">
        <v>50</v>
      </c>
      <c r="L1897" s="10">
        <f t="shared" si="387"/>
        <v>44.1</v>
      </c>
      <c r="M1897" s="52" t="str">
        <f t="shared" si="388"/>
        <v>transition</v>
      </c>
      <c r="N1897" s="83">
        <v>116738</v>
      </c>
      <c r="O1897" s="34">
        <v>37032.400000000001</v>
      </c>
      <c r="P1897" s="34">
        <v>41270.9</v>
      </c>
      <c r="Q1897" s="34">
        <v>11396.5</v>
      </c>
      <c r="R1897" s="34">
        <v>265678</v>
      </c>
      <c r="S1897" s="42">
        <v>17958.599999999999</v>
      </c>
      <c r="T1897" s="10">
        <v>0.23820464811057263</v>
      </c>
      <c r="U1897" s="11">
        <v>7.5564853010073582E-2</v>
      </c>
      <c r="V1897" s="11">
        <v>8.4213539821708719E-2</v>
      </c>
      <c r="W1897" s="11">
        <v>2.32546323578624E-2</v>
      </c>
      <c r="X1897" s="11">
        <v>0.54211768662064375</v>
      </c>
      <c r="Y1897" s="12">
        <v>3.6644640079139007E-2</v>
      </c>
      <c r="Z1897" s="10">
        <f t="shared" si="400"/>
        <v>0.65601940953980376</v>
      </c>
      <c r="AA1897" s="11">
        <f t="shared" si="401"/>
        <v>-0.33714753501825456</v>
      </c>
      <c r="AB1897" s="11">
        <f t="shared" si="386"/>
        <v>-0.18308331103389561</v>
      </c>
      <c r="AC1897" s="11">
        <f t="shared" si="402"/>
        <v>24.142541386267816</v>
      </c>
      <c r="AD1897" s="9">
        <f t="shared" si="403"/>
        <v>26.077101525281542</v>
      </c>
      <c r="AE1897" s="10">
        <v>25.257596161681398</v>
      </c>
      <c r="AF1897" s="11">
        <v>32.043489810264802</v>
      </c>
      <c r="AG1897" s="12">
        <v>40.317803324829498</v>
      </c>
      <c r="AH1897" s="10">
        <v>0.23923518299999999</v>
      </c>
      <c r="AI1897" s="11">
        <f t="shared" si="404"/>
        <v>30.526442408267439</v>
      </c>
      <c r="AJ1897" s="11">
        <f t="shared" si="405"/>
        <v>13.332630519255867</v>
      </c>
      <c r="AK1897" s="11">
        <f t="shared" si="406"/>
        <v>0.24026534782035722</v>
      </c>
      <c r="AL1897" s="11">
        <f t="shared" si="407"/>
        <v>3.6213662089237926</v>
      </c>
      <c r="AM1897" s="11">
        <f t="shared" si="408"/>
        <v>2.0954992829170784</v>
      </c>
      <c r="AN1897" s="3">
        <f t="shared" si="389"/>
        <v>0.43939656275641947</v>
      </c>
      <c r="AO1897" s="3">
        <f t="shared" si="390"/>
        <v>0.15534180474107756</v>
      </c>
      <c r="AP1897" s="3" t="s">
        <v>8</v>
      </c>
      <c r="AQ1897" s="124"/>
      <c r="AR1897" s="4"/>
      <c r="AS1897" s="3"/>
    </row>
    <row r="1898" spans="1:45" ht="15" customHeight="1">
      <c r="A1898" s="11">
        <v>39.859918350000001</v>
      </c>
      <c r="B1898" s="32">
        <v>647</v>
      </c>
      <c r="C1898" s="17">
        <v>53.331299999999999</v>
      </c>
      <c r="D1898" s="17">
        <v>-45.262</v>
      </c>
      <c r="E1898" s="40" t="s">
        <v>54</v>
      </c>
      <c r="F1898" s="18">
        <v>41.9</v>
      </c>
      <c r="G1898" s="17">
        <v>42.2</v>
      </c>
      <c r="H1898" s="17">
        <v>44.1</v>
      </c>
      <c r="I1898" s="17">
        <v>46</v>
      </c>
      <c r="J1898" s="17">
        <v>47.7</v>
      </c>
      <c r="K1898" s="30">
        <v>50</v>
      </c>
      <c r="L1898" s="10">
        <f t="shared" si="387"/>
        <v>44.1</v>
      </c>
      <c r="M1898" s="52" t="str">
        <f t="shared" si="388"/>
        <v>transition</v>
      </c>
      <c r="N1898" s="83">
        <v>89824.8</v>
      </c>
      <c r="O1898" s="34">
        <v>25422</v>
      </c>
      <c r="P1898" s="34">
        <v>26501.1</v>
      </c>
      <c r="Q1898" s="34">
        <v>9368.96191</v>
      </c>
      <c r="R1898" s="34">
        <v>217529</v>
      </c>
      <c r="S1898" s="42">
        <v>20909.2</v>
      </c>
      <c r="T1898" s="10">
        <v>0.23058306458549493</v>
      </c>
      <c r="U1898" s="11">
        <v>6.5259067294248935E-2</v>
      </c>
      <c r="V1898" s="11">
        <v>6.8029150667595795E-2</v>
      </c>
      <c r="W1898" s="11">
        <v>2.4050417581698728E-2</v>
      </c>
      <c r="X1898" s="11">
        <v>0.55840373099876783</v>
      </c>
      <c r="Y1898" s="12">
        <v>5.3674568872193767E-2</v>
      </c>
      <c r="Z1898" s="10">
        <f t="shared" si="400"/>
        <v>0.69073467475677108</v>
      </c>
      <c r="AA1898" s="11">
        <f t="shared" si="401"/>
        <v>-0.36414033070256824</v>
      </c>
      <c r="AB1898" s="11">
        <f t="shared" si="386"/>
        <v>-0.16068874194152968</v>
      </c>
      <c r="AC1898" s="11">
        <f t="shared" si="402"/>
        <v>22.320527677576642</v>
      </c>
      <c r="AD1898" s="9">
        <f t="shared" si="403"/>
        <v>27.608890051199371</v>
      </c>
      <c r="AE1898" s="10">
        <v>23.491315731156899</v>
      </c>
      <c r="AF1898" s="11">
        <v>30.1503084172389</v>
      </c>
      <c r="AG1898" s="12">
        <v>37.878632392273701</v>
      </c>
      <c r="AH1898" s="10">
        <v>0.232440276</v>
      </c>
      <c r="AI1898" s="11">
        <f t="shared" si="404"/>
        <v>29.225212117110644</v>
      </c>
      <c r="AJ1898" s="11">
        <f t="shared" si="405"/>
        <v>18.882366752758863</v>
      </c>
      <c r="AK1898" s="11">
        <f t="shared" si="406"/>
        <v>0.2044907361686561</v>
      </c>
      <c r="AL1898" s="11">
        <f t="shared" si="407"/>
        <v>2.8286058001488872</v>
      </c>
      <c r="AM1898" s="11">
        <f t="shared" si="408"/>
        <v>2.3134424133075937</v>
      </c>
      <c r="AN1898" s="3">
        <f t="shared" si="389"/>
        <v>0.41293252853642509</v>
      </c>
      <c r="AO1898" s="3">
        <f t="shared" si="390"/>
        <v>0.12182789421180623</v>
      </c>
      <c r="AP1898" s="3" t="s">
        <v>8</v>
      </c>
      <c r="AQ1898" s="124"/>
      <c r="AR1898" s="4"/>
      <c r="AS1898" s="3"/>
    </row>
    <row r="1899" spans="1:45" ht="15" customHeight="1">
      <c r="A1899" s="11">
        <v>39.888123960000001</v>
      </c>
      <c r="B1899" s="32">
        <v>647</v>
      </c>
      <c r="C1899" s="17">
        <v>53.331299999999999</v>
      </c>
      <c r="D1899" s="17">
        <v>-45.262</v>
      </c>
      <c r="E1899" s="40" t="s">
        <v>54</v>
      </c>
      <c r="F1899" s="18">
        <v>41.9</v>
      </c>
      <c r="G1899" s="17">
        <v>42.2</v>
      </c>
      <c r="H1899" s="17">
        <v>44.1</v>
      </c>
      <c r="I1899" s="17">
        <v>46</v>
      </c>
      <c r="J1899" s="17">
        <v>47.7</v>
      </c>
      <c r="K1899" s="30">
        <v>50</v>
      </c>
      <c r="L1899" s="10">
        <f t="shared" si="387"/>
        <v>44.1</v>
      </c>
      <c r="M1899" s="52" t="str">
        <f t="shared" si="388"/>
        <v>transition</v>
      </c>
      <c r="N1899" s="83">
        <v>134742</v>
      </c>
      <c r="O1899" s="34">
        <v>46978.6</v>
      </c>
      <c r="P1899" s="34">
        <v>49631</v>
      </c>
      <c r="Q1899" s="34">
        <v>12901.5</v>
      </c>
      <c r="R1899" s="34">
        <v>291733</v>
      </c>
      <c r="S1899" s="42">
        <v>13710.6</v>
      </c>
      <c r="T1899" s="10">
        <v>0.24512062742963531</v>
      </c>
      <c r="U1899" s="11">
        <v>8.5462765193969698E-2</v>
      </c>
      <c r="V1899" s="11">
        <v>9.0287971530482181E-2</v>
      </c>
      <c r="W1899" s="11">
        <v>2.3470215484284334E-2</v>
      </c>
      <c r="X1899" s="11">
        <v>0.53071630228087607</v>
      </c>
      <c r="Y1899" s="12">
        <v>2.4942118080752536E-2</v>
      </c>
      <c r="Z1899" s="10">
        <f t="shared" si="400"/>
        <v>0.61874734726107505</v>
      </c>
      <c r="AA1899" s="11">
        <f t="shared" si="401"/>
        <v>-0.34370511556348132</v>
      </c>
      <c r="AB1899" s="11">
        <f t="shared" si="386"/>
        <v>-0.20848664999348057</v>
      </c>
      <c r="AC1899" s="11">
        <f t="shared" si="402"/>
        <v>23.699904699465009</v>
      </c>
      <c r="AD1899" s="9">
        <f t="shared" si="403"/>
        <v>24.339513140445931</v>
      </c>
      <c r="AE1899" s="10">
        <v>24.278427038011799</v>
      </c>
      <c r="AF1899" s="11">
        <v>31.033283837235</v>
      </c>
      <c r="AG1899" s="12">
        <v>39.028223404257702</v>
      </c>
      <c r="AH1899" s="10">
        <v>0.208377861</v>
      </c>
      <c r="AI1899" s="11">
        <f t="shared" si="404"/>
        <v>31.59434902397561</v>
      </c>
      <c r="AJ1899" s="11">
        <f t="shared" si="405"/>
        <v>9.2356752256275758</v>
      </c>
      <c r="AK1899" s="11">
        <f t="shared" si="406"/>
        <v>0.26391097630657029</v>
      </c>
      <c r="AL1899" s="11">
        <f t="shared" si="407"/>
        <v>3.8469170251521145</v>
      </c>
      <c r="AM1899" s="11">
        <f t="shared" si="408"/>
        <v>1.9459843517821942</v>
      </c>
      <c r="AN1899" s="3">
        <f t="shared" si="389"/>
        <v>0.46186752955613519</v>
      </c>
      <c r="AO1899" s="3">
        <f t="shared" si="390"/>
        <v>0.17012473734544944</v>
      </c>
      <c r="AP1899" s="3" t="s">
        <v>8</v>
      </c>
      <c r="AQ1899" s="124"/>
      <c r="AR1899" s="4"/>
      <c r="AS1899" s="3"/>
    </row>
    <row r="1900" spans="1:45" ht="15" customHeight="1">
      <c r="A1900" s="11">
        <v>39.945099280000001</v>
      </c>
      <c r="B1900" s="32">
        <v>647</v>
      </c>
      <c r="C1900" s="17">
        <v>53.331299999999999</v>
      </c>
      <c r="D1900" s="17">
        <v>-45.262</v>
      </c>
      <c r="E1900" s="40" t="s">
        <v>54</v>
      </c>
      <c r="F1900" s="18">
        <v>41.9</v>
      </c>
      <c r="G1900" s="17">
        <v>42.2</v>
      </c>
      <c r="H1900" s="17">
        <v>44.1</v>
      </c>
      <c r="I1900" s="17">
        <v>46</v>
      </c>
      <c r="J1900" s="17">
        <v>47.7</v>
      </c>
      <c r="K1900" s="30">
        <v>50</v>
      </c>
      <c r="L1900" s="10">
        <f t="shared" si="387"/>
        <v>44.1</v>
      </c>
      <c r="M1900" s="52" t="str">
        <f t="shared" si="388"/>
        <v>transition</v>
      </c>
      <c r="N1900" s="83">
        <v>309383</v>
      </c>
      <c r="O1900" s="34">
        <v>88635.7</v>
      </c>
      <c r="P1900" s="34">
        <v>113732</v>
      </c>
      <c r="Q1900" s="34">
        <v>33124.9</v>
      </c>
      <c r="R1900" s="34">
        <v>955524</v>
      </c>
      <c r="S1900" s="42">
        <v>101446</v>
      </c>
      <c r="T1900" s="10">
        <v>0.19314158618034097</v>
      </c>
      <c r="U1900" s="11">
        <v>5.5333485324677981E-2</v>
      </c>
      <c r="V1900" s="11">
        <v>7.1000600806969155E-2</v>
      </c>
      <c r="W1900" s="11">
        <v>2.0679209032381147E-2</v>
      </c>
      <c r="X1900" s="11">
        <v>0.59651442061581961</v>
      </c>
      <c r="Y1900" s="12">
        <v>6.3330698039811076E-2</v>
      </c>
      <c r="Z1900" s="10">
        <f t="shared" si="400"/>
        <v>0.73693812463160924</v>
      </c>
      <c r="AA1900" s="11">
        <f t="shared" si="401"/>
        <v>-0.31609458826114251</v>
      </c>
      <c r="AB1900" s="11">
        <f t="shared" si="386"/>
        <v>-0.13256897517915148</v>
      </c>
      <c r="AC1900" s="11">
        <f t="shared" si="402"/>
        <v>25.56361529237288</v>
      </c>
      <c r="AD1900" s="9">
        <f t="shared" si="403"/>
        <v>29.532282097746041</v>
      </c>
      <c r="AE1900" s="10">
        <v>19.542404886915101</v>
      </c>
      <c r="AF1900" s="11">
        <v>26.024478143543998</v>
      </c>
      <c r="AG1900" s="12">
        <v>32.758174690864401</v>
      </c>
      <c r="AH1900" s="10">
        <v>0.15283445200000001</v>
      </c>
      <c r="AI1900" s="11">
        <f t="shared" si="404"/>
        <v>24.458952318233674</v>
      </c>
      <c r="AJ1900" s="11">
        <f t="shared" si="405"/>
        <v>24.692998790250932</v>
      </c>
      <c r="AK1900" s="11">
        <f t="shared" si="406"/>
        <v>0.18220457597767242</v>
      </c>
      <c r="AL1900" s="11">
        <f t="shared" si="407"/>
        <v>3.4334292329939107</v>
      </c>
      <c r="AM1900" s="11">
        <f t="shared" si="408"/>
        <v>2.4374126324499472</v>
      </c>
      <c r="AN1900" s="3">
        <f t="shared" si="389"/>
        <v>0.32378359936537437</v>
      </c>
      <c r="AO1900" s="3">
        <f t="shared" si="390"/>
        <v>0.11902579108426371</v>
      </c>
      <c r="AP1900" s="3" t="s">
        <v>8</v>
      </c>
      <c r="AQ1900" s="124"/>
      <c r="AR1900" s="4"/>
      <c r="AS1900" s="3"/>
    </row>
    <row r="1901" spans="1:45" ht="15" customHeight="1">
      <c r="A1901" s="11">
        <v>39.964279089999998</v>
      </c>
      <c r="B1901" s="32">
        <v>647</v>
      </c>
      <c r="C1901" s="17">
        <v>53.331299999999999</v>
      </c>
      <c r="D1901" s="17">
        <v>-45.262</v>
      </c>
      <c r="E1901" s="40" t="s">
        <v>54</v>
      </c>
      <c r="F1901" s="18">
        <v>41.9</v>
      </c>
      <c r="G1901" s="17">
        <v>42.2</v>
      </c>
      <c r="H1901" s="17">
        <v>44.1</v>
      </c>
      <c r="I1901" s="17">
        <v>46</v>
      </c>
      <c r="J1901" s="17">
        <v>47.7</v>
      </c>
      <c r="K1901" s="30">
        <v>50</v>
      </c>
      <c r="L1901" s="10">
        <f t="shared" si="387"/>
        <v>44.1</v>
      </c>
      <c r="M1901" s="52" t="str">
        <f t="shared" si="388"/>
        <v>transition</v>
      </c>
      <c r="N1901" s="83">
        <v>262609</v>
      </c>
      <c r="O1901" s="34">
        <v>88850.6</v>
      </c>
      <c r="P1901" s="34">
        <v>103339</v>
      </c>
      <c r="Q1901" s="34">
        <v>29899.8</v>
      </c>
      <c r="R1901" s="34">
        <v>642154</v>
      </c>
      <c r="S1901" s="42">
        <v>49878.6</v>
      </c>
      <c r="T1901" s="10">
        <v>0.22316825170748456</v>
      </c>
      <c r="U1901" s="11">
        <v>7.5506296681229615E-2</v>
      </c>
      <c r="V1901" s="11">
        <v>8.7818711328247492E-2</v>
      </c>
      <c r="W1901" s="11">
        <v>2.5409205672324429E-2</v>
      </c>
      <c r="X1901" s="11">
        <v>0.54571010706780054</v>
      </c>
      <c r="Y1901" s="12">
        <v>4.2387427542913372E-2</v>
      </c>
      <c r="Z1901" s="10">
        <f t="shared" si="400"/>
        <v>0.67330494764089899</v>
      </c>
      <c r="AA1901" s="11">
        <f t="shared" si="401"/>
        <v>-0.33226357619645058</v>
      </c>
      <c r="AB1901" s="11">
        <f t="shared" si="386"/>
        <v>-0.17178819419795968</v>
      </c>
      <c r="AC1901" s="11">
        <f t="shared" si="402"/>
        <v>24.472208606739585</v>
      </c>
      <c r="AD1901" s="9">
        <f t="shared" si="403"/>
        <v>26.849687516859561</v>
      </c>
      <c r="AE1901" s="10">
        <v>24.273436250134999</v>
      </c>
      <c r="AF1901" s="11">
        <v>30.965135239279299</v>
      </c>
      <c r="AG1901" s="12">
        <v>38.887117015438299</v>
      </c>
      <c r="AH1901" s="10">
        <v>0.145110665</v>
      </c>
      <c r="AI1901" s="11">
        <f t="shared" si="404"/>
        <v>29.025170127425636</v>
      </c>
      <c r="AJ1901" s="11">
        <f t="shared" si="405"/>
        <v>15.96178536364323</v>
      </c>
      <c r="AK1901" s="11">
        <f t="shared" si="406"/>
        <v>0.24295378516215563</v>
      </c>
      <c r="AL1901" s="11">
        <f t="shared" si="407"/>
        <v>3.4561769643944107</v>
      </c>
      <c r="AM1901" s="11">
        <f t="shared" si="408"/>
        <v>2.1500411813154487</v>
      </c>
      <c r="AN1901" s="3">
        <f t="shared" si="389"/>
        <v>0.40895018951840212</v>
      </c>
      <c r="AO1901" s="3">
        <f t="shared" si="390"/>
        <v>0.16092557237049057</v>
      </c>
      <c r="AP1901" s="3" t="s">
        <v>8</v>
      </c>
      <c r="AQ1901" s="124"/>
      <c r="AR1901" s="4"/>
      <c r="AS1901" s="3"/>
    </row>
    <row r="1902" spans="1:45" ht="15" customHeight="1">
      <c r="A1902" s="11">
        <v>40.006587490000001</v>
      </c>
      <c r="B1902" s="32">
        <v>647</v>
      </c>
      <c r="C1902" s="17">
        <v>53.331299999999999</v>
      </c>
      <c r="D1902" s="17">
        <v>-45.262</v>
      </c>
      <c r="E1902" s="40" t="s">
        <v>54</v>
      </c>
      <c r="F1902" s="18">
        <v>41.9</v>
      </c>
      <c r="G1902" s="17">
        <v>42.2</v>
      </c>
      <c r="H1902" s="17">
        <v>44.1</v>
      </c>
      <c r="I1902" s="17">
        <v>46</v>
      </c>
      <c r="J1902" s="17">
        <v>47.7</v>
      </c>
      <c r="K1902" s="30">
        <v>50</v>
      </c>
      <c r="L1902" s="10">
        <f t="shared" si="387"/>
        <v>44.1</v>
      </c>
      <c r="M1902" s="52" t="str">
        <f t="shared" si="388"/>
        <v>transition</v>
      </c>
      <c r="N1902" s="83">
        <v>344453</v>
      </c>
      <c r="O1902" s="34">
        <v>90046.6</v>
      </c>
      <c r="P1902" s="34">
        <v>107356</v>
      </c>
      <c r="Q1902" s="34">
        <v>33085.9</v>
      </c>
      <c r="R1902" s="34">
        <v>988983</v>
      </c>
      <c r="S1902" s="42">
        <v>100491</v>
      </c>
      <c r="T1902" s="10">
        <v>0.20695132916029682</v>
      </c>
      <c r="U1902" s="11">
        <v>5.410103426698442E-2</v>
      </c>
      <c r="V1902" s="11">
        <v>6.450072112402222E-2</v>
      </c>
      <c r="W1902" s="11">
        <v>1.9878389741023201E-2</v>
      </c>
      <c r="X1902" s="11">
        <v>0.5941923756417794</v>
      </c>
      <c r="Y1902" s="12">
        <v>6.0376150065894002E-2</v>
      </c>
      <c r="Z1902" s="10">
        <f t="shared" si="400"/>
        <v>0.72793904154184774</v>
      </c>
      <c r="AA1902" s="11">
        <f t="shared" si="401"/>
        <v>-0.33182293990851702</v>
      </c>
      <c r="AB1902" s="11">
        <f t="shared" si="386"/>
        <v>-0.13790498748702923</v>
      </c>
      <c r="AC1902" s="11">
        <f t="shared" si="402"/>
        <v>24.501951556175101</v>
      </c>
      <c r="AD1902" s="9">
        <f t="shared" si="403"/>
        <v>29.167298855887204</v>
      </c>
      <c r="AE1902" s="10">
        <v>19.371246514052601</v>
      </c>
      <c r="AF1902" s="11">
        <v>25.862458838054501</v>
      </c>
      <c r="AG1902" s="12">
        <v>32.618004885173399</v>
      </c>
      <c r="AH1902" s="10">
        <v>0.10821206999999999</v>
      </c>
      <c r="AI1902" s="11">
        <f t="shared" si="404"/>
        <v>25.831985937082848</v>
      </c>
      <c r="AJ1902" s="11">
        <f t="shared" si="405"/>
        <v>22.585089359559856</v>
      </c>
      <c r="AK1902" s="11">
        <f t="shared" si="406"/>
        <v>0.17461746072331602</v>
      </c>
      <c r="AL1902" s="11">
        <f t="shared" si="407"/>
        <v>3.2447658972553262</v>
      </c>
      <c r="AM1902" s="11">
        <f t="shared" si="408"/>
        <v>2.4351366172225166</v>
      </c>
      <c r="AN1902" s="3">
        <f t="shared" si="389"/>
        <v>0.3482901121657298</v>
      </c>
      <c r="AO1902" s="3">
        <f t="shared" si="390"/>
        <v>0.10855191646368037</v>
      </c>
      <c r="AP1902" s="3" t="s">
        <v>8</v>
      </c>
      <c r="AQ1902" s="124"/>
      <c r="AR1902" s="4"/>
      <c r="AS1902" s="3"/>
    </row>
    <row r="1903" spans="1:45" ht="15" customHeight="1">
      <c r="A1903" s="11">
        <v>40.048895899999998</v>
      </c>
      <c r="B1903" s="32">
        <v>647</v>
      </c>
      <c r="C1903" s="17">
        <v>53.331299999999999</v>
      </c>
      <c r="D1903" s="17">
        <v>-45.262</v>
      </c>
      <c r="E1903" s="40" t="s">
        <v>54</v>
      </c>
      <c r="F1903" s="18">
        <v>41.9</v>
      </c>
      <c r="G1903" s="17">
        <v>42.2</v>
      </c>
      <c r="H1903" s="17">
        <v>44.1</v>
      </c>
      <c r="I1903" s="17">
        <v>46</v>
      </c>
      <c r="J1903" s="17">
        <v>47.7</v>
      </c>
      <c r="K1903" s="30">
        <v>50</v>
      </c>
      <c r="L1903" s="10">
        <f t="shared" si="387"/>
        <v>44.1</v>
      </c>
      <c r="M1903" s="52" t="str">
        <f t="shared" si="388"/>
        <v>transition</v>
      </c>
      <c r="N1903" s="83">
        <v>51884.800000000003</v>
      </c>
      <c r="O1903" s="34">
        <v>13254.8</v>
      </c>
      <c r="P1903" s="34">
        <v>16337.4</v>
      </c>
      <c r="Q1903" s="34">
        <v>4532.9926800000003</v>
      </c>
      <c r="R1903" s="34">
        <v>129720</v>
      </c>
      <c r="S1903" s="42">
        <v>13054.6</v>
      </c>
      <c r="T1903" s="10">
        <v>0.22678450236625436</v>
      </c>
      <c r="U1903" s="11">
        <v>5.7935719554941485E-2</v>
      </c>
      <c r="V1903" s="11">
        <v>7.1409528974929914E-2</v>
      </c>
      <c r="W1903" s="11">
        <v>1.9813365169831506E-2</v>
      </c>
      <c r="X1903" s="11">
        <v>0.56699622330529398</v>
      </c>
      <c r="Y1903" s="12">
        <v>5.7060660628748774E-2</v>
      </c>
      <c r="Z1903" s="10">
        <f t="shared" si="400"/>
        <v>0.71905768874607956</v>
      </c>
      <c r="AA1903" s="11">
        <f t="shared" si="401"/>
        <v>-0.31989216988619479</v>
      </c>
      <c r="AB1903" s="11">
        <f t="shared" si="386"/>
        <v>-0.14323626552942914</v>
      </c>
      <c r="AC1903" s="11">
        <f t="shared" si="402"/>
        <v>25.307278532681849</v>
      </c>
      <c r="AD1903" s="9">
        <f t="shared" si="403"/>
        <v>28.802639437787047</v>
      </c>
      <c r="AE1903" s="10">
        <v>21.803519533352699</v>
      </c>
      <c r="AF1903" s="11">
        <v>28.3776554640589</v>
      </c>
      <c r="AG1903" s="12">
        <v>35.707490963811999</v>
      </c>
      <c r="AH1903" s="10">
        <v>0.197933374</v>
      </c>
      <c r="AI1903" s="11">
        <f t="shared" si="404"/>
        <v>28.570169951455028</v>
      </c>
      <c r="AJ1903" s="11">
        <f t="shared" si="405"/>
        <v>20.102741940948025</v>
      </c>
      <c r="AK1903" s="11">
        <f t="shared" si="406"/>
        <v>0.19290691166456145</v>
      </c>
      <c r="AL1903" s="11">
        <f t="shared" si="407"/>
        <v>3.604109062889552</v>
      </c>
      <c r="AM1903" s="11">
        <f t="shared" si="408"/>
        <v>2.3685347410899222</v>
      </c>
      <c r="AN1903" s="3">
        <f t="shared" si="389"/>
        <v>0.39997533148319453</v>
      </c>
      <c r="AO1903" s="3">
        <f t="shared" si="390"/>
        <v>0.12594357076780757</v>
      </c>
      <c r="AP1903" s="3" t="s">
        <v>8</v>
      </c>
      <c r="AQ1903" s="124"/>
      <c r="AR1903" s="4"/>
      <c r="AS1903" s="3"/>
    </row>
    <row r="1904" spans="1:45" ht="15" customHeight="1">
      <c r="A1904" s="11">
        <v>40.099665989999998</v>
      </c>
      <c r="B1904" s="32">
        <v>647</v>
      </c>
      <c r="C1904" s="17">
        <v>53.331299999999999</v>
      </c>
      <c r="D1904" s="17">
        <v>-45.262</v>
      </c>
      <c r="E1904" s="40" t="s">
        <v>54</v>
      </c>
      <c r="F1904" s="18">
        <v>41.9</v>
      </c>
      <c r="G1904" s="17">
        <v>42.2</v>
      </c>
      <c r="H1904" s="17">
        <v>44.1</v>
      </c>
      <c r="I1904" s="17">
        <v>46</v>
      </c>
      <c r="J1904" s="17">
        <v>47.7</v>
      </c>
      <c r="K1904" s="30">
        <v>50</v>
      </c>
      <c r="L1904" s="10">
        <f t="shared" si="387"/>
        <v>44.1</v>
      </c>
      <c r="M1904" s="52" t="str">
        <f t="shared" si="388"/>
        <v>transition</v>
      </c>
      <c r="N1904" s="83">
        <v>55450.8</v>
      </c>
      <c r="O1904" s="34">
        <v>16556.8</v>
      </c>
      <c r="P1904" s="34">
        <v>25358.9</v>
      </c>
      <c r="Q1904" s="34">
        <v>8895.7285200000006</v>
      </c>
      <c r="R1904" s="34">
        <v>150737</v>
      </c>
      <c r="S1904" s="42">
        <v>19248.3</v>
      </c>
      <c r="T1904" s="10">
        <v>0.20072867365394523</v>
      </c>
      <c r="U1904" s="11">
        <v>5.993465385447351E-2</v>
      </c>
      <c r="V1904" s="11">
        <v>9.1797744348558211E-2</v>
      </c>
      <c r="W1904" s="11">
        <v>3.2202020295562427E-2</v>
      </c>
      <c r="X1904" s="11">
        <v>0.54565918040090922</v>
      </c>
      <c r="Y1904" s="12">
        <v>6.9677727446551416E-2</v>
      </c>
      <c r="Z1904" s="10">
        <f t="shared" si="400"/>
        <v>0.76367593266831557</v>
      </c>
      <c r="AA1904" s="11">
        <f t="shared" si="401"/>
        <v>-0.30183099379435646</v>
      </c>
      <c r="AB1904" s="11">
        <f t="shared" si="386"/>
        <v>-0.11709089602048077</v>
      </c>
      <c r="AC1904" s="11">
        <f t="shared" si="402"/>
        <v>26.526407918880938</v>
      </c>
      <c r="AD1904" s="9">
        <f t="shared" si="403"/>
        <v>30.590982712199114</v>
      </c>
      <c r="AE1904" s="10">
        <v>18.683723339985399</v>
      </c>
      <c r="AF1904" s="11">
        <v>25.200360748790501</v>
      </c>
      <c r="AG1904" s="12">
        <v>31.774791572394498</v>
      </c>
      <c r="AH1904" s="10">
        <v>0.28431569000000001</v>
      </c>
      <c r="AI1904" s="11">
        <f t="shared" si="404"/>
        <v>26.893346745054757</v>
      </c>
      <c r="AJ1904" s="11">
        <f t="shared" si="405"/>
        <v>25.767780334702827</v>
      </c>
      <c r="AK1904" s="11">
        <f t="shared" si="406"/>
        <v>0.23012763305230516</v>
      </c>
      <c r="AL1904" s="11">
        <f t="shared" si="407"/>
        <v>2.8506827679134257</v>
      </c>
      <c r="AM1904" s="11">
        <f t="shared" si="408"/>
        <v>2.440132001242302</v>
      </c>
      <c r="AN1904" s="3">
        <f t="shared" si="389"/>
        <v>0.3678645588010907</v>
      </c>
      <c r="AO1904" s="3">
        <f t="shared" si="390"/>
        <v>0.1682327497561979</v>
      </c>
      <c r="AP1904" s="3" t="s">
        <v>8</v>
      </c>
      <c r="AQ1904" s="124"/>
      <c r="AR1904" s="4"/>
      <c r="AS1904" s="3"/>
    </row>
    <row r="1905" spans="1:45" ht="15" customHeight="1">
      <c r="A1905" s="11">
        <v>40.125051030000002</v>
      </c>
      <c r="B1905" s="32">
        <v>647</v>
      </c>
      <c r="C1905" s="17">
        <v>53.331299999999999</v>
      </c>
      <c r="D1905" s="17">
        <v>-45.262</v>
      </c>
      <c r="E1905" s="40" t="s">
        <v>54</v>
      </c>
      <c r="F1905" s="18">
        <v>41.9</v>
      </c>
      <c r="G1905" s="17">
        <v>42.2</v>
      </c>
      <c r="H1905" s="17">
        <v>44.1</v>
      </c>
      <c r="I1905" s="17">
        <v>46</v>
      </c>
      <c r="J1905" s="17">
        <v>47.7</v>
      </c>
      <c r="K1905" s="30">
        <v>50</v>
      </c>
      <c r="L1905" s="10">
        <f t="shared" si="387"/>
        <v>44.1</v>
      </c>
      <c r="M1905" s="52" t="str">
        <f t="shared" si="388"/>
        <v>transition</v>
      </c>
      <c r="N1905" s="83">
        <v>545385</v>
      </c>
      <c r="O1905" s="34">
        <v>187770</v>
      </c>
      <c r="P1905" s="34">
        <v>228823</v>
      </c>
      <c r="Q1905" s="34">
        <v>77805.8</v>
      </c>
      <c r="R1905" s="34">
        <v>1354130</v>
      </c>
      <c r="S1905" s="42">
        <v>115786</v>
      </c>
      <c r="T1905" s="10">
        <v>0.21731085128189437</v>
      </c>
      <c r="U1905" s="11">
        <v>7.4817713257976121E-2</v>
      </c>
      <c r="V1905" s="11">
        <v>9.1175446561377591E-2</v>
      </c>
      <c r="W1905" s="11">
        <v>3.1002034585969208E-2</v>
      </c>
      <c r="X1905" s="11">
        <v>0.53955855596753055</v>
      </c>
      <c r="Y1905" s="12">
        <v>4.6135398345252293E-2</v>
      </c>
      <c r="Z1905" s="10">
        <f t="shared" si="400"/>
        <v>0.69227355384794909</v>
      </c>
      <c r="AA1905" s="11">
        <f t="shared" si="401"/>
        <v>-0.33457773281481967</v>
      </c>
      <c r="AB1905" s="11">
        <f t="shared" si="386"/>
        <v>-0.15972225893786721</v>
      </c>
      <c r="AC1905" s="11">
        <f t="shared" si="402"/>
        <v>24.316003034999671</v>
      </c>
      <c r="AD1905" s="9">
        <f t="shared" si="403"/>
        <v>27.674997488649886</v>
      </c>
      <c r="AE1905" s="10">
        <v>20.119111941377401</v>
      </c>
      <c r="AF1905" s="11">
        <v>26.668000966542401</v>
      </c>
      <c r="AG1905" s="12">
        <v>33.578049356229798</v>
      </c>
      <c r="AH1905" s="10">
        <v>0.21604305800000001</v>
      </c>
      <c r="AI1905" s="11">
        <f t="shared" si="404"/>
        <v>28.711802749649252</v>
      </c>
      <c r="AJ1905" s="11">
        <f t="shared" si="405"/>
        <v>17.512262334554901</v>
      </c>
      <c r="AK1905" s="11">
        <f t="shared" si="406"/>
        <v>0.25169020769990635</v>
      </c>
      <c r="AL1905" s="11">
        <f t="shared" si="407"/>
        <v>2.940950417578124</v>
      </c>
      <c r="AM1905" s="11">
        <f t="shared" si="408"/>
        <v>2.1992966720901603</v>
      </c>
      <c r="AN1905" s="3">
        <f t="shared" si="389"/>
        <v>0.40275675156742702</v>
      </c>
      <c r="AO1905" s="3">
        <f t="shared" si="390"/>
        <v>0.16898156011608931</v>
      </c>
      <c r="AP1905" s="3" t="s">
        <v>8</v>
      </c>
      <c r="AQ1905" s="124"/>
      <c r="AR1905" s="4"/>
      <c r="AS1905" s="3"/>
    </row>
    <row r="1906" spans="1:45" ht="15" customHeight="1">
      <c r="A1906" s="11">
        <v>40.138307660000002</v>
      </c>
      <c r="B1906" s="32">
        <v>647</v>
      </c>
      <c r="C1906" s="17">
        <v>53.331299999999999</v>
      </c>
      <c r="D1906" s="17">
        <v>-45.262</v>
      </c>
      <c r="E1906" s="40" t="s">
        <v>54</v>
      </c>
      <c r="F1906" s="18">
        <v>41.9</v>
      </c>
      <c r="G1906" s="17">
        <v>42.2</v>
      </c>
      <c r="H1906" s="17">
        <v>44.1</v>
      </c>
      <c r="I1906" s="17">
        <v>46</v>
      </c>
      <c r="J1906" s="17">
        <v>47.7</v>
      </c>
      <c r="K1906" s="30">
        <v>50</v>
      </c>
      <c r="L1906" s="10">
        <f t="shared" si="387"/>
        <v>44.1</v>
      </c>
      <c r="M1906" s="52" t="str">
        <f t="shared" si="388"/>
        <v>transition</v>
      </c>
      <c r="N1906" s="83">
        <v>65037.599999999999</v>
      </c>
      <c r="O1906" s="34">
        <v>19845.900000000001</v>
      </c>
      <c r="P1906" s="34">
        <v>26966.1</v>
      </c>
      <c r="Q1906" s="34">
        <v>11162.6</v>
      </c>
      <c r="R1906" s="34">
        <v>203215</v>
      </c>
      <c r="S1906" s="42">
        <v>24021.5</v>
      </c>
      <c r="T1906" s="10">
        <v>0.18568976844168159</v>
      </c>
      <c r="U1906" s="11">
        <v>5.6662308810853546E-2</v>
      </c>
      <c r="V1906" s="11">
        <v>7.699129218752275E-2</v>
      </c>
      <c r="W1906" s="11">
        <v>3.1870496592849594E-2</v>
      </c>
      <c r="X1906" s="11">
        <v>0.58020201074265232</v>
      </c>
      <c r="Y1906" s="12">
        <v>6.8584123224440227E-2</v>
      </c>
      <c r="Z1906" s="10">
        <f t="shared" si="400"/>
        <v>0.75796531786267884</v>
      </c>
      <c r="AA1906" s="11">
        <f t="shared" si="401"/>
        <v>-0.33241962016628118</v>
      </c>
      <c r="AB1906" s="11">
        <f t="shared" si="386"/>
        <v>-0.12035066587910088</v>
      </c>
      <c r="AC1906" s="11">
        <f t="shared" si="402"/>
        <v>24.461675638776018</v>
      </c>
      <c r="AD1906" s="9">
        <f t="shared" si="403"/>
        <v>30.368014453869499</v>
      </c>
      <c r="AE1906" s="10">
        <v>20.778561031669</v>
      </c>
      <c r="AF1906" s="11">
        <v>27.2933564362982</v>
      </c>
      <c r="AG1906" s="12">
        <v>34.311029613016203</v>
      </c>
      <c r="AH1906" s="10">
        <v>0.249059483</v>
      </c>
      <c r="AI1906" s="11">
        <f t="shared" si="404"/>
        <v>24.244909462200926</v>
      </c>
      <c r="AJ1906" s="11">
        <f t="shared" si="405"/>
        <v>26.972538460415613</v>
      </c>
      <c r="AK1906" s="11">
        <f t="shared" si="406"/>
        <v>0.2032690873531921</v>
      </c>
      <c r="AL1906" s="11">
        <f t="shared" si="407"/>
        <v>2.4157543941375668</v>
      </c>
      <c r="AM1906" s="11">
        <f t="shared" si="408"/>
        <v>2.4800191716435291</v>
      </c>
      <c r="AN1906" s="3">
        <f t="shared" si="389"/>
        <v>0.32004330388996877</v>
      </c>
      <c r="AO1906" s="3">
        <f t="shared" si="390"/>
        <v>0.13269738946436041</v>
      </c>
      <c r="AP1906" s="3" t="s">
        <v>8</v>
      </c>
      <c r="AQ1906" s="124"/>
      <c r="AR1906" s="4"/>
      <c r="AS1906" s="3"/>
    </row>
    <row r="1907" spans="1:45" ht="15" customHeight="1">
      <c r="A1907" s="11">
        <v>40.187419470000002</v>
      </c>
      <c r="B1907" s="32">
        <v>647</v>
      </c>
      <c r="C1907" s="17">
        <v>53.331299999999999</v>
      </c>
      <c r="D1907" s="17">
        <v>-45.262</v>
      </c>
      <c r="E1907" s="40" t="s">
        <v>54</v>
      </c>
      <c r="F1907" s="18">
        <v>41.9</v>
      </c>
      <c r="G1907" s="17">
        <v>42.2</v>
      </c>
      <c r="H1907" s="17">
        <v>44.1</v>
      </c>
      <c r="I1907" s="17">
        <v>46</v>
      </c>
      <c r="J1907" s="17">
        <v>47.7</v>
      </c>
      <c r="K1907" s="30">
        <v>50</v>
      </c>
      <c r="L1907" s="10">
        <f t="shared" si="387"/>
        <v>44.1</v>
      </c>
      <c r="M1907" s="52" t="str">
        <f t="shared" si="388"/>
        <v>transition</v>
      </c>
      <c r="N1907" s="83">
        <v>66487.3</v>
      </c>
      <c r="O1907" s="34">
        <v>18111.3</v>
      </c>
      <c r="P1907" s="34">
        <v>22010.9</v>
      </c>
      <c r="Q1907" s="34">
        <v>6513.2309599999999</v>
      </c>
      <c r="R1907" s="34">
        <v>179844</v>
      </c>
      <c r="S1907" s="42">
        <v>18658.8</v>
      </c>
      <c r="T1907" s="10">
        <v>0.21335639539924042</v>
      </c>
      <c r="U1907" s="11">
        <v>5.8118793874834186E-2</v>
      </c>
      <c r="V1907" s="11">
        <v>7.0632531077260488E-2</v>
      </c>
      <c r="W1907" s="11">
        <v>2.0900825872434799E-2</v>
      </c>
      <c r="X1907" s="11">
        <v>0.57711574352065731</v>
      </c>
      <c r="Y1907" s="12">
        <v>5.9875710255572825E-2</v>
      </c>
      <c r="Z1907" s="10">
        <f t="shared" si="400"/>
        <v>0.72262021110111263</v>
      </c>
      <c r="AA1907" s="11">
        <f t="shared" si="401"/>
        <v>-0.32607819374051905</v>
      </c>
      <c r="AB1907" s="11">
        <f t="shared" si="386"/>
        <v>-0.14108989573376671</v>
      </c>
      <c r="AC1907" s="11">
        <f t="shared" si="402"/>
        <v>24.889721922514962</v>
      </c>
      <c r="AD1907" s="9">
        <f t="shared" si="403"/>
        <v>28.949451131810356</v>
      </c>
      <c r="AE1907" s="10">
        <v>18.719732392600399</v>
      </c>
      <c r="AF1907" s="11">
        <v>25.2725996483511</v>
      </c>
      <c r="AG1907" s="12">
        <v>31.937601831193199</v>
      </c>
      <c r="AH1907" s="10">
        <v>0.18758335500000001</v>
      </c>
      <c r="AI1907" s="11">
        <f t="shared" si="404"/>
        <v>26.991007638899315</v>
      </c>
      <c r="AJ1907" s="11">
        <f t="shared" si="405"/>
        <v>21.913863347822154</v>
      </c>
      <c r="AK1907" s="11">
        <f t="shared" si="406"/>
        <v>0.19024136209749207</v>
      </c>
      <c r="AL1907" s="11">
        <f t="shared" si="407"/>
        <v>3.379413402530409</v>
      </c>
      <c r="AM1907" s="11">
        <f t="shared" si="408"/>
        <v>2.393902042827583</v>
      </c>
      <c r="AN1907" s="3">
        <f t="shared" si="389"/>
        <v>0.36969429060741527</v>
      </c>
      <c r="AO1907" s="3">
        <f t="shared" si="390"/>
        <v>0.12238884811280888</v>
      </c>
      <c r="AP1907" s="3" t="s">
        <v>8</v>
      </c>
      <c r="AQ1907" s="124"/>
      <c r="AR1907" s="4"/>
      <c r="AS1907" s="3"/>
    </row>
    <row r="1908" spans="1:45" ht="15" customHeight="1">
      <c r="A1908" s="11">
        <v>40.218570939999999</v>
      </c>
      <c r="B1908" s="32">
        <v>647</v>
      </c>
      <c r="C1908" s="17">
        <v>53.331299999999999</v>
      </c>
      <c r="D1908" s="17">
        <v>-45.262</v>
      </c>
      <c r="E1908" s="40" t="s">
        <v>54</v>
      </c>
      <c r="F1908" s="18">
        <v>41.9</v>
      </c>
      <c r="G1908" s="17">
        <v>42.2</v>
      </c>
      <c r="H1908" s="17">
        <v>44.1</v>
      </c>
      <c r="I1908" s="17">
        <v>46</v>
      </c>
      <c r="J1908" s="17">
        <v>47.7</v>
      </c>
      <c r="K1908" s="30">
        <v>50</v>
      </c>
      <c r="L1908" s="10">
        <f t="shared" si="387"/>
        <v>44.1</v>
      </c>
      <c r="M1908" s="52" t="str">
        <f t="shared" si="388"/>
        <v>transition</v>
      </c>
      <c r="N1908" s="83">
        <v>19581.3</v>
      </c>
      <c r="O1908" s="34">
        <v>5316.0322299999998</v>
      </c>
      <c r="P1908" s="34">
        <v>6491.2226600000004</v>
      </c>
      <c r="Q1908" s="34">
        <v>2113.7817399999999</v>
      </c>
      <c r="R1908" s="34">
        <v>53838.2</v>
      </c>
      <c r="S1908" s="42">
        <v>5328.1918900000001</v>
      </c>
      <c r="T1908" s="10">
        <v>0.21130429123967009</v>
      </c>
      <c r="U1908" s="11">
        <v>5.7365977875186672E-2</v>
      </c>
      <c r="V1908" s="11">
        <v>7.0047606821313502E-2</v>
      </c>
      <c r="W1908" s="11">
        <v>2.2810086787192707E-2</v>
      </c>
      <c r="X1908" s="11">
        <v>0.58097484296852642</v>
      </c>
      <c r="Y1908" s="12">
        <v>5.7497194308110712E-2</v>
      </c>
      <c r="Z1908" s="10">
        <f t="shared" si="400"/>
        <v>0.7238314135822832</v>
      </c>
      <c r="AA1908" s="11">
        <f t="shared" si="401"/>
        <v>-0.33134506979000788</v>
      </c>
      <c r="AB1908" s="11">
        <f t="shared" si="386"/>
        <v>-0.14036257285893697</v>
      </c>
      <c r="AC1908" s="11">
        <f t="shared" si="402"/>
        <v>24.534207789174467</v>
      </c>
      <c r="AD1908" s="9">
        <f t="shared" si="403"/>
        <v>28.999200016448711</v>
      </c>
      <c r="AE1908" s="10">
        <v>18.631850524610499</v>
      </c>
      <c r="AF1908" s="11">
        <v>25.090292186931201</v>
      </c>
      <c r="AG1908" s="12">
        <v>31.738074300002399</v>
      </c>
      <c r="AH1908" s="10">
        <v>0.120528619</v>
      </c>
      <c r="AI1908" s="11">
        <f t="shared" si="404"/>
        <v>26.670434966187457</v>
      </c>
      <c r="AJ1908" s="11">
        <f t="shared" si="405"/>
        <v>21.390207048498731</v>
      </c>
      <c r="AK1908" s="11">
        <f t="shared" si="406"/>
        <v>0.19047101412509784</v>
      </c>
      <c r="AL1908" s="11">
        <f t="shared" si="407"/>
        <v>3.0709048797062657</v>
      </c>
      <c r="AM1908" s="11">
        <f t="shared" si="408"/>
        <v>2.3872432228780047</v>
      </c>
      <c r="AN1908" s="3">
        <f t="shared" si="389"/>
        <v>0.36370643892254945</v>
      </c>
      <c r="AO1908" s="3">
        <f t="shared" si="390"/>
        <v>0.12056908774810451</v>
      </c>
      <c r="AP1908" s="3" t="s">
        <v>8</v>
      </c>
      <c r="AQ1908" s="124"/>
      <c r="AR1908" s="4"/>
      <c r="AS1908" s="3"/>
    </row>
    <row r="1909" spans="1:45" ht="15" customHeight="1">
      <c r="A1909" s="11">
        <v>40.241761480000001</v>
      </c>
      <c r="B1909" s="32">
        <v>647</v>
      </c>
      <c r="C1909" s="17">
        <v>53.331299999999999</v>
      </c>
      <c r="D1909" s="17">
        <v>-45.262</v>
      </c>
      <c r="E1909" s="40" t="s">
        <v>54</v>
      </c>
      <c r="F1909" s="18">
        <v>41.9</v>
      </c>
      <c r="G1909" s="17">
        <v>42.2</v>
      </c>
      <c r="H1909" s="17">
        <v>44.1</v>
      </c>
      <c r="I1909" s="17">
        <v>46</v>
      </c>
      <c r="J1909" s="17">
        <v>47.7</v>
      </c>
      <c r="K1909" s="30">
        <v>50</v>
      </c>
      <c r="L1909" s="10">
        <f t="shared" si="387"/>
        <v>44.1</v>
      </c>
      <c r="M1909" s="52" t="str">
        <f t="shared" si="388"/>
        <v>transition</v>
      </c>
      <c r="N1909" s="83">
        <v>192098</v>
      </c>
      <c r="O1909" s="34">
        <v>55165</v>
      </c>
      <c r="P1909" s="34">
        <v>70844.399999999994</v>
      </c>
      <c r="Q1909" s="34">
        <v>20539.400000000001</v>
      </c>
      <c r="R1909" s="34">
        <v>617876</v>
      </c>
      <c r="S1909" s="42">
        <v>62223.3</v>
      </c>
      <c r="T1909" s="10">
        <v>0.18856317584921306</v>
      </c>
      <c r="U1909" s="11">
        <v>5.4149900549312527E-2</v>
      </c>
      <c r="V1909" s="11">
        <v>6.9540781554893794E-2</v>
      </c>
      <c r="W1909" s="11">
        <v>2.016145141561769E-2</v>
      </c>
      <c r="X1909" s="11">
        <v>0.60650637092009474</v>
      </c>
      <c r="Y1909" s="12">
        <v>6.1078319710868093E-2</v>
      </c>
      <c r="Z1909" s="10">
        <f t="shared" si="400"/>
        <v>0.7357645010995244</v>
      </c>
      <c r="AA1909" s="11">
        <f t="shared" si="401"/>
        <v>-0.31567674011976771</v>
      </c>
      <c r="AB1909" s="11">
        <f t="shared" si="386"/>
        <v>-0.13326116968306598</v>
      </c>
      <c r="AC1909" s="11">
        <f t="shared" si="402"/>
        <v>25.591820041915678</v>
      </c>
      <c r="AD1909" s="9">
        <f t="shared" si="403"/>
        <v>29.484935993678288</v>
      </c>
      <c r="AE1909" s="10">
        <v>19.314648674397301</v>
      </c>
      <c r="AF1909" s="11">
        <v>25.832287491977699</v>
      </c>
      <c r="AG1909" s="12">
        <v>32.581431759898699</v>
      </c>
      <c r="AH1909" s="10">
        <v>9.7003148999999997E-2</v>
      </c>
      <c r="AI1909" s="11">
        <f t="shared" si="404"/>
        <v>23.7165637415522</v>
      </c>
      <c r="AJ1909" s="11">
        <f t="shared" si="405"/>
        <v>24.466413155327533</v>
      </c>
      <c r="AK1909" s="11">
        <f t="shared" si="406"/>
        <v>0.17728075586213771</v>
      </c>
      <c r="AL1909" s="11">
        <f t="shared" si="407"/>
        <v>3.4491952053127153</v>
      </c>
      <c r="AM1909" s="11">
        <f t="shared" si="408"/>
        <v>2.430234691321302</v>
      </c>
      <c r="AN1909" s="3">
        <f t="shared" si="389"/>
        <v>0.31090056904621644</v>
      </c>
      <c r="AO1909" s="3">
        <f t="shared" si="390"/>
        <v>0.11465795726003275</v>
      </c>
      <c r="AP1909" s="3" t="s">
        <v>8</v>
      </c>
      <c r="AQ1909" s="124"/>
      <c r="AR1909" s="4"/>
      <c r="AS1909" s="3"/>
    </row>
    <row r="1910" spans="1:45" ht="15" customHeight="1">
      <c r="A1910" s="11">
        <v>40.27049006</v>
      </c>
      <c r="B1910" s="32">
        <v>647</v>
      </c>
      <c r="C1910" s="17">
        <v>53.331299999999999</v>
      </c>
      <c r="D1910" s="17">
        <v>-45.262</v>
      </c>
      <c r="E1910" s="40" t="s">
        <v>54</v>
      </c>
      <c r="F1910" s="18">
        <v>41.9</v>
      </c>
      <c r="G1910" s="17">
        <v>42.2</v>
      </c>
      <c r="H1910" s="17">
        <v>44.1</v>
      </c>
      <c r="I1910" s="17">
        <v>46</v>
      </c>
      <c r="J1910" s="17">
        <v>47.7</v>
      </c>
      <c r="K1910" s="30">
        <v>50</v>
      </c>
      <c r="L1910" s="10">
        <f t="shared" si="387"/>
        <v>44.1</v>
      </c>
      <c r="M1910" s="52" t="str">
        <f t="shared" si="388"/>
        <v>transition</v>
      </c>
      <c r="N1910" s="83">
        <v>108810</v>
      </c>
      <c r="O1910" s="34">
        <v>26520.799999999999</v>
      </c>
      <c r="P1910" s="34">
        <v>29722.2</v>
      </c>
      <c r="Q1910" s="34">
        <v>7953.9516599999997</v>
      </c>
      <c r="R1910" s="34">
        <v>263303</v>
      </c>
      <c r="S1910" s="42">
        <v>23794.400000000001</v>
      </c>
      <c r="T1910" s="10">
        <v>0.23648983020357636</v>
      </c>
      <c r="U1910" s="11">
        <v>5.7640837136871681E-2</v>
      </c>
      <c r="V1910" s="11">
        <v>6.4598823924976914E-2</v>
      </c>
      <c r="W1910" s="11">
        <v>1.7287277617138629E-2</v>
      </c>
      <c r="X1910" s="11">
        <v>0.57226800626865426</v>
      </c>
      <c r="Y1910" s="12">
        <v>5.1715224848782076E-2</v>
      </c>
      <c r="Z1910" s="10">
        <f t="shared" si="400"/>
        <v>0.69859765193201262</v>
      </c>
      <c r="AA1910" s="11">
        <f t="shared" si="401"/>
        <v>-0.33443345422680065</v>
      </c>
      <c r="AB1910" s="11">
        <f t="shared" si="386"/>
        <v>-0.15577287841020115</v>
      </c>
      <c r="AC1910" s="11">
        <f t="shared" si="402"/>
        <v>24.325741839690956</v>
      </c>
      <c r="AD1910" s="9">
        <f t="shared" si="403"/>
        <v>27.945135116742243</v>
      </c>
      <c r="AE1910" s="10">
        <v>18.955900099469702</v>
      </c>
      <c r="AF1910" s="11">
        <v>25.513237932207399</v>
      </c>
      <c r="AG1910" s="12">
        <v>32.178969126532998</v>
      </c>
      <c r="AH1910" s="10">
        <v>0.11022838</v>
      </c>
      <c r="AI1910" s="11">
        <f t="shared" si="404"/>
        <v>29.24111761749791</v>
      </c>
      <c r="AJ1910" s="11">
        <f t="shared" si="405"/>
        <v>17.943899297459211</v>
      </c>
      <c r="AK1910" s="11">
        <f t="shared" si="406"/>
        <v>0.18274404742531405</v>
      </c>
      <c r="AL1910" s="11">
        <f t="shared" si="407"/>
        <v>3.7367840880239904</v>
      </c>
      <c r="AM1910" s="11">
        <f t="shared" si="408"/>
        <v>2.3298273195318253</v>
      </c>
      <c r="AN1910" s="3">
        <f t="shared" si="389"/>
        <v>0.41325013387618065</v>
      </c>
      <c r="AO1910" s="3">
        <f t="shared" si="390"/>
        <v>0.11288211680079605</v>
      </c>
      <c r="AP1910" s="3" t="s">
        <v>8</v>
      </c>
      <c r="AQ1910" s="124"/>
      <c r="AR1910" s="4"/>
      <c r="AS1910" s="3"/>
    </row>
    <row r="1911" spans="1:45" ht="15" customHeight="1">
      <c r="A1911" s="11">
        <v>40.332793010000003</v>
      </c>
      <c r="B1911" s="32">
        <v>647</v>
      </c>
      <c r="C1911" s="17">
        <v>53.331299999999999</v>
      </c>
      <c r="D1911" s="17">
        <v>-45.262</v>
      </c>
      <c r="E1911" s="40" t="s">
        <v>54</v>
      </c>
      <c r="F1911" s="18">
        <v>41.9</v>
      </c>
      <c r="G1911" s="17">
        <v>42.2</v>
      </c>
      <c r="H1911" s="17">
        <v>44.1</v>
      </c>
      <c r="I1911" s="17">
        <v>46</v>
      </c>
      <c r="J1911" s="17">
        <v>47.7</v>
      </c>
      <c r="K1911" s="30">
        <v>50</v>
      </c>
      <c r="L1911" s="10">
        <f t="shared" si="387"/>
        <v>44.1</v>
      </c>
      <c r="M1911" s="52" t="str">
        <f t="shared" si="388"/>
        <v>transition</v>
      </c>
      <c r="N1911" s="83">
        <v>85250.5</v>
      </c>
      <c r="O1911" s="34">
        <v>23471.9</v>
      </c>
      <c r="P1911" s="34">
        <v>25185.5</v>
      </c>
      <c r="Q1911" s="34">
        <v>7814.1743200000001</v>
      </c>
      <c r="R1911" s="34">
        <v>220694</v>
      </c>
      <c r="S1911" s="42">
        <v>21693.4</v>
      </c>
      <c r="T1911" s="10">
        <v>0.22194323675801383</v>
      </c>
      <c r="U1911" s="11">
        <v>6.1107318536083956E-2</v>
      </c>
      <c r="V1911" s="11">
        <v>6.556854668733858E-2</v>
      </c>
      <c r="W1911" s="11">
        <v>2.0343612543881288E-2</v>
      </c>
      <c r="X1911" s="11">
        <v>0.57456015733717813</v>
      </c>
      <c r="Y1911" s="12">
        <v>5.6477128137504148E-2</v>
      </c>
      <c r="Z1911" s="10">
        <f t="shared" si="400"/>
        <v>0.69971332807059772</v>
      </c>
      <c r="AA1911" s="11">
        <f t="shared" si="401"/>
        <v>-0.35067931801479096</v>
      </c>
      <c r="AB1911" s="11">
        <f t="shared" si="386"/>
        <v>-0.15507985361053039</v>
      </c>
      <c r="AC1911" s="11">
        <f t="shared" si="402"/>
        <v>23.229146034001609</v>
      </c>
      <c r="AD1911" s="9">
        <f t="shared" si="403"/>
        <v>27.99253801303972</v>
      </c>
      <c r="AE1911" s="10">
        <v>17.844250637874101</v>
      </c>
      <c r="AF1911" s="11">
        <v>24.344638917363799</v>
      </c>
      <c r="AG1911" s="12">
        <v>30.699981285107398</v>
      </c>
      <c r="AH1911" s="10">
        <v>0.125134791</v>
      </c>
      <c r="AI1911" s="11">
        <f t="shared" si="404"/>
        <v>27.86469441352925</v>
      </c>
      <c r="AJ1911" s="11">
        <f t="shared" si="405"/>
        <v>20.284840930618763</v>
      </c>
      <c r="AK1911" s="11">
        <f t="shared" si="406"/>
        <v>0.1889572647048359</v>
      </c>
      <c r="AL1911" s="11">
        <f t="shared" si="407"/>
        <v>3.2230532579160585</v>
      </c>
      <c r="AM1911" s="11">
        <f t="shared" si="408"/>
        <v>2.354750635578537</v>
      </c>
      <c r="AN1911" s="3">
        <f t="shared" si="389"/>
        <v>0.38628372316420023</v>
      </c>
      <c r="AO1911" s="3">
        <f t="shared" si="390"/>
        <v>0.1141195501463565</v>
      </c>
      <c r="AP1911" s="3" t="s">
        <v>8</v>
      </c>
      <c r="AQ1911" s="124"/>
      <c r="AR1911" s="4"/>
      <c r="AS1911" s="3"/>
    </row>
    <row r="1912" spans="1:45" ht="15" customHeight="1">
      <c r="A1912" s="11">
        <v>40.384712129999997</v>
      </c>
      <c r="B1912" s="32">
        <v>647</v>
      </c>
      <c r="C1912" s="17">
        <v>53.331299999999999</v>
      </c>
      <c r="D1912" s="17">
        <v>-45.262</v>
      </c>
      <c r="E1912" s="40" t="s">
        <v>54</v>
      </c>
      <c r="F1912" s="18">
        <v>41.9</v>
      </c>
      <c r="G1912" s="17">
        <v>42.2</v>
      </c>
      <c r="H1912" s="17">
        <v>44.1</v>
      </c>
      <c r="I1912" s="17">
        <v>46</v>
      </c>
      <c r="J1912" s="17">
        <v>47.7</v>
      </c>
      <c r="K1912" s="30">
        <v>50</v>
      </c>
      <c r="L1912" s="10">
        <f t="shared" si="387"/>
        <v>44.1</v>
      </c>
      <c r="M1912" s="52" t="str">
        <f t="shared" si="388"/>
        <v>transition</v>
      </c>
      <c r="N1912" s="83">
        <v>317993</v>
      </c>
      <c r="O1912" s="34">
        <v>82112.800000000003</v>
      </c>
      <c r="P1912" s="34">
        <v>91268.5</v>
      </c>
      <c r="Q1912" s="34">
        <v>26770.6</v>
      </c>
      <c r="R1912" s="34">
        <v>927453</v>
      </c>
      <c r="S1912" s="42">
        <v>80570.899999999994</v>
      </c>
      <c r="T1912" s="10">
        <v>0.2083603071953771</v>
      </c>
      <c r="U1912" s="11">
        <v>5.3803222815195811E-2</v>
      </c>
      <c r="V1912" s="11">
        <v>5.9802362622011412E-2</v>
      </c>
      <c r="W1912" s="11">
        <v>1.7541047884087266E-2</v>
      </c>
      <c r="X1912" s="11">
        <v>0.60770014430906993</v>
      </c>
      <c r="Y1912" s="12">
        <v>5.2792915174258576E-2</v>
      </c>
      <c r="Z1912" s="10">
        <f t="shared" si="400"/>
        <v>0.70749508055633525</v>
      </c>
      <c r="AA1912" s="11">
        <f t="shared" si="401"/>
        <v>-0.34103880417859922</v>
      </c>
      <c r="AB1912" s="11">
        <f t="shared" si="386"/>
        <v>-0.15027657558411803</v>
      </c>
      <c r="AC1912" s="11">
        <f t="shared" si="402"/>
        <v>23.879880717944552</v>
      </c>
      <c r="AD1912" s="9">
        <f t="shared" si="403"/>
        <v>28.321082230046329</v>
      </c>
      <c r="AE1912" s="10">
        <v>17.464096411587299</v>
      </c>
      <c r="AF1912" s="11">
        <v>24.012708010252101</v>
      </c>
      <c r="AG1912" s="12">
        <v>30.400986473831999</v>
      </c>
      <c r="AH1912" s="10">
        <v>8.7151994999999996E-2</v>
      </c>
      <c r="AI1912" s="11">
        <f t="shared" si="404"/>
        <v>25.532459857753771</v>
      </c>
      <c r="AJ1912" s="11">
        <f t="shared" si="405"/>
        <v>20.215302991565469</v>
      </c>
      <c r="AK1912" s="11">
        <f t="shared" si="406"/>
        <v>0.16566454981137682</v>
      </c>
      <c r="AL1912" s="11">
        <f t="shared" si="407"/>
        <v>3.4092810770023836</v>
      </c>
      <c r="AM1912" s="11">
        <f t="shared" si="408"/>
        <v>2.3768828182107047</v>
      </c>
      <c r="AN1912" s="3">
        <f t="shared" si="389"/>
        <v>0.34286697007826811</v>
      </c>
      <c r="AO1912" s="3">
        <f t="shared" si="390"/>
        <v>9.8407682114349734E-2</v>
      </c>
      <c r="AP1912" s="3" t="s">
        <v>8</v>
      </c>
      <c r="AQ1912" s="124"/>
      <c r="AR1912" s="4"/>
      <c r="AS1912" s="3"/>
    </row>
    <row r="1913" spans="1:45" ht="15" customHeight="1">
      <c r="A1913" s="11">
        <v>40.52766278</v>
      </c>
      <c r="B1913" s="32">
        <v>647</v>
      </c>
      <c r="C1913" s="17">
        <v>53.331299999999999</v>
      </c>
      <c r="D1913" s="17">
        <v>-45.262</v>
      </c>
      <c r="E1913" s="40" t="s">
        <v>54</v>
      </c>
      <c r="F1913" s="18">
        <v>41.9</v>
      </c>
      <c r="G1913" s="17">
        <v>42.2</v>
      </c>
      <c r="H1913" s="17">
        <v>44.1</v>
      </c>
      <c r="I1913" s="17">
        <v>46</v>
      </c>
      <c r="J1913" s="17">
        <v>47.7</v>
      </c>
      <c r="K1913" s="30">
        <v>50</v>
      </c>
      <c r="L1913" s="10">
        <f t="shared" si="387"/>
        <v>44.1</v>
      </c>
      <c r="M1913" s="52" t="str">
        <f t="shared" si="388"/>
        <v>transition</v>
      </c>
      <c r="N1913" s="83">
        <v>154676</v>
      </c>
      <c r="O1913" s="34">
        <v>39667</v>
      </c>
      <c r="P1913" s="34">
        <v>45454.5</v>
      </c>
      <c r="Q1913" s="34">
        <v>12669.6</v>
      </c>
      <c r="R1913" s="34">
        <v>428753</v>
      </c>
      <c r="S1913" s="42">
        <v>40593.800000000003</v>
      </c>
      <c r="T1913" s="10">
        <v>0.21428792102784389</v>
      </c>
      <c r="U1913" s="11">
        <v>5.4954608106050601E-2</v>
      </c>
      <c r="V1913" s="11">
        <v>6.2972602771988739E-2</v>
      </c>
      <c r="W1913" s="11">
        <v>1.7552446690206436E-2</v>
      </c>
      <c r="X1913" s="11">
        <v>0.59399382583239246</v>
      </c>
      <c r="Y1913" s="12">
        <v>5.6238595571517815E-2</v>
      </c>
      <c r="Z1913" s="10">
        <f t="shared" si="400"/>
        <v>0.71335745446215593</v>
      </c>
      <c r="AA1913" s="11">
        <f t="shared" si="401"/>
        <v>-0.33272244642013954</v>
      </c>
      <c r="AB1913" s="11">
        <f t="shared" si="386"/>
        <v>-0.14669279609565866</v>
      </c>
      <c r="AC1913" s="11">
        <f t="shared" si="402"/>
        <v>24.441234866640581</v>
      </c>
      <c r="AD1913" s="9">
        <f t="shared" si="403"/>
        <v>28.566212747056948</v>
      </c>
      <c r="AE1913" s="10">
        <v>15.120956770478999</v>
      </c>
      <c r="AF1913" s="11">
        <v>21.622874282042801</v>
      </c>
      <c r="AG1913" s="12">
        <v>27.671550979924401</v>
      </c>
      <c r="AH1913" s="10">
        <v>0.12672248799999999</v>
      </c>
      <c r="AI1913" s="11">
        <f t="shared" si="404"/>
        <v>26.511537822082897</v>
      </c>
      <c r="AJ1913" s="11">
        <f t="shared" si="405"/>
        <v>20.788570480432714</v>
      </c>
      <c r="AK1913" s="11">
        <f t="shared" si="406"/>
        <v>0.17242913936804438</v>
      </c>
      <c r="AL1913" s="11">
        <f t="shared" si="407"/>
        <v>3.5876823261981441</v>
      </c>
      <c r="AM1913" s="11">
        <f t="shared" si="408"/>
        <v>2.3915904119596867</v>
      </c>
      <c r="AN1913" s="3">
        <f t="shared" si="389"/>
        <v>0.36075782560122033</v>
      </c>
      <c r="AO1913" s="3">
        <f t="shared" si="390"/>
        <v>0.10601558473060246</v>
      </c>
      <c r="AP1913" s="3" t="s">
        <v>8</v>
      </c>
      <c r="AQ1913" s="124"/>
      <c r="AR1913" s="4"/>
      <c r="AS1913" s="3"/>
    </row>
    <row r="1914" spans="1:45" ht="15" customHeight="1">
      <c r="A1914" s="11">
        <v>40.645000000000003</v>
      </c>
      <c r="B1914" s="32">
        <v>647</v>
      </c>
      <c r="C1914" s="17">
        <v>53.331299999999999</v>
      </c>
      <c r="D1914" s="17">
        <v>-45.262</v>
      </c>
      <c r="E1914" s="40" t="s">
        <v>54</v>
      </c>
      <c r="F1914" s="18">
        <v>41.9</v>
      </c>
      <c r="G1914" s="17">
        <v>42.2</v>
      </c>
      <c r="H1914" s="17">
        <v>44.1</v>
      </c>
      <c r="I1914" s="17">
        <v>46</v>
      </c>
      <c r="J1914" s="17">
        <v>47.7</v>
      </c>
      <c r="K1914" s="30">
        <v>50</v>
      </c>
      <c r="L1914" s="10">
        <f t="shared" si="387"/>
        <v>44.1</v>
      </c>
      <c r="M1914" s="52" t="str">
        <f t="shared" si="388"/>
        <v>transition</v>
      </c>
      <c r="N1914" s="83">
        <v>98825.9</v>
      </c>
      <c r="O1914" s="34">
        <v>26241</v>
      </c>
      <c r="P1914" s="34">
        <v>31200.5</v>
      </c>
      <c r="Q1914" s="34">
        <v>8952.9736300000004</v>
      </c>
      <c r="R1914" s="34">
        <v>264327</v>
      </c>
      <c r="S1914" s="42">
        <v>25984.9</v>
      </c>
      <c r="T1914" s="10">
        <v>0.21694598982523466</v>
      </c>
      <c r="U1914" s="11">
        <v>5.7605139128548116E-2</v>
      </c>
      <c r="V1914" s="11">
        <v>6.8492402857370738E-2</v>
      </c>
      <c r="W1914" s="11">
        <v>1.9653873387842403E-2</v>
      </c>
      <c r="X1914" s="11">
        <v>0.5802596551363034</v>
      </c>
      <c r="Y1914" s="12">
        <v>5.7042939664700656E-2</v>
      </c>
      <c r="Z1914" s="10">
        <f t="shared" si="400"/>
        <v>0.71594308373316029</v>
      </c>
      <c r="AA1914" s="11">
        <f t="shared" si="401"/>
        <v>-0.32797037839102861</v>
      </c>
      <c r="AB1914" s="11">
        <f t="shared" si="386"/>
        <v>-0.14512150199819102</v>
      </c>
      <c r="AC1914" s="11">
        <f t="shared" si="402"/>
        <v>24.761999458605569</v>
      </c>
      <c r="AD1914" s="9">
        <f t="shared" si="403"/>
        <v>28.673689263323737</v>
      </c>
      <c r="AE1914" s="10">
        <v>17.969147384508201</v>
      </c>
      <c r="AF1914" s="11">
        <v>24.4488636419578</v>
      </c>
      <c r="AG1914" s="12">
        <v>30.848754705492102</v>
      </c>
      <c r="AH1914" s="10">
        <v>0.16518679</v>
      </c>
      <c r="AI1914" s="11">
        <f t="shared" si="404"/>
        <v>27.213303267026092</v>
      </c>
      <c r="AJ1914" s="11">
        <f t="shared" si="405"/>
        <v>20.819432292718261</v>
      </c>
      <c r="AK1914" s="11">
        <f t="shared" si="406"/>
        <v>0.18613200811171615</v>
      </c>
      <c r="AL1914" s="11">
        <f t="shared" si="407"/>
        <v>3.484931519897708</v>
      </c>
      <c r="AM1914" s="11">
        <f t="shared" si="408"/>
        <v>2.3754276768416749</v>
      </c>
      <c r="AN1914" s="3">
        <f t="shared" si="389"/>
        <v>0.37387743212006341</v>
      </c>
      <c r="AO1914" s="3">
        <f t="shared" si="390"/>
        <v>0.11803750657329747</v>
      </c>
      <c r="AP1914" s="3" t="s">
        <v>8</v>
      </c>
      <c r="AQ1914" s="124"/>
      <c r="AR1914" s="4"/>
      <c r="AS1914" s="3"/>
    </row>
    <row r="1915" spans="1:45" ht="15" customHeight="1">
      <c r="A1915" s="11">
        <v>40.668536670000002</v>
      </c>
      <c r="B1915" s="32">
        <v>647</v>
      </c>
      <c r="C1915" s="17">
        <v>53.331299999999999</v>
      </c>
      <c r="D1915" s="17">
        <v>-45.262</v>
      </c>
      <c r="E1915" s="40" t="s">
        <v>54</v>
      </c>
      <c r="F1915" s="18">
        <v>41.9</v>
      </c>
      <c r="G1915" s="17">
        <v>42.2</v>
      </c>
      <c r="H1915" s="17">
        <v>44.1</v>
      </c>
      <c r="I1915" s="17">
        <v>46</v>
      </c>
      <c r="J1915" s="17">
        <v>47.7</v>
      </c>
      <c r="K1915" s="30">
        <v>50</v>
      </c>
      <c r="L1915" s="10">
        <f t="shared" si="387"/>
        <v>44.1</v>
      </c>
      <c r="M1915" s="52" t="str">
        <f t="shared" si="388"/>
        <v>transition</v>
      </c>
      <c r="N1915" s="83">
        <v>158110</v>
      </c>
      <c r="O1915" s="34">
        <v>39841.800000000003</v>
      </c>
      <c r="P1915" s="34">
        <v>47462.1</v>
      </c>
      <c r="Q1915" s="34">
        <v>13487.1</v>
      </c>
      <c r="R1915" s="34">
        <v>432776</v>
      </c>
      <c r="S1915" s="42">
        <v>42831.6</v>
      </c>
      <c r="T1915" s="10">
        <v>0.2152595626518192</v>
      </c>
      <c r="U1915" s="11">
        <v>5.4242795795719757E-2</v>
      </c>
      <c r="V1915" s="11">
        <v>6.4617487119960196E-2</v>
      </c>
      <c r="W1915" s="11">
        <v>1.836207227525995E-2</v>
      </c>
      <c r="X1915" s="11">
        <v>0.58920480985518753</v>
      </c>
      <c r="Y1915" s="12">
        <v>5.8313272302053375E-2</v>
      </c>
      <c r="Z1915" s="10">
        <f t="shared" si="400"/>
        <v>0.72259379791202771</v>
      </c>
      <c r="AA1915" s="11">
        <f t="shared" si="401"/>
        <v>-0.32707480405910888</v>
      </c>
      <c r="AB1915" s="11">
        <f t="shared" si="386"/>
        <v>-0.14110577034084743</v>
      </c>
      <c r="AC1915" s="11">
        <f t="shared" si="402"/>
        <v>24.82245072601015</v>
      </c>
      <c r="AD1915" s="9">
        <f t="shared" si="403"/>
        <v>28.948365308686036</v>
      </c>
      <c r="AE1915" s="10">
        <v>17.622955504671999</v>
      </c>
      <c r="AF1915" s="11">
        <v>24.1844890494297</v>
      </c>
      <c r="AG1915" s="12">
        <v>30.690122064888399</v>
      </c>
      <c r="AH1915" s="10">
        <v>0.13649451200000001</v>
      </c>
      <c r="AI1915" s="11">
        <f t="shared" si="404"/>
        <v>26.758122548173418</v>
      </c>
      <c r="AJ1915" s="11">
        <f t="shared" si="405"/>
        <v>21.315446876107284</v>
      </c>
      <c r="AK1915" s="11">
        <f t="shared" si="406"/>
        <v>0.17486336712129419</v>
      </c>
      <c r="AL1915" s="11">
        <f t="shared" si="407"/>
        <v>3.5190737816135411</v>
      </c>
      <c r="AM1915" s="11">
        <f t="shared" si="408"/>
        <v>2.4129468481979854</v>
      </c>
      <c r="AN1915" s="3">
        <f t="shared" si="389"/>
        <v>0.36533911307466221</v>
      </c>
      <c r="AO1915" s="3">
        <f t="shared" si="390"/>
        <v>0.1096689742499584</v>
      </c>
      <c r="AP1915" s="3" t="s">
        <v>8</v>
      </c>
      <c r="AQ1915" s="124"/>
      <c r="AR1915" s="4"/>
      <c r="AS1915" s="3"/>
    </row>
    <row r="1916" spans="1:45" ht="15" customHeight="1">
      <c r="A1916" s="11">
        <v>40.783450989999999</v>
      </c>
      <c r="B1916" s="32">
        <v>647</v>
      </c>
      <c r="C1916" s="17">
        <v>53.331299999999999</v>
      </c>
      <c r="D1916" s="17">
        <v>-45.262</v>
      </c>
      <c r="E1916" s="40" t="s">
        <v>54</v>
      </c>
      <c r="F1916" s="18">
        <v>41.9</v>
      </c>
      <c r="G1916" s="17">
        <v>42.2</v>
      </c>
      <c r="H1916" s="17">
        <v>44.1</v>
      </c>
      <c r="I1916" s="17">
        <v>46</v>
      </c>
      <c r="J1916" s="17">
        <v>47.7</v>
      </c>
      <c r="K1916" s="30">
        <v>50</v>
      </c>
      <c r="L1916" s="10">
        <f t="shared" si="387"/>
        <v>44.1</v>
      </c>
      <c r="M1916" s="52" t="str">
        <f t="shared" si="388"/>
        <v>transition</v>
      </c>
      <c r="N1916" s="83">
        <v>32111.1</v>
      </c>
      <c r="O1916" s="34">
        <v>8563.6054700000004</v>
      </c>
      <c r="P1916" s="34">
        <v>9702.1953099999992</v>
      </c>
      <c r="Q1916" s="34">
        <v>2899.53955</v>
      </c>
      <c r="R1916" s="34">
        <v>81442.399999999994</v>
      </c>
      <c r="S1916" s="42">
        <v>7349.3261700000003</v>
      </c>
      <c r="T1916" s="10">
        <v>0.22602600421397007</v>
      </c>
      <c r="U1916" s="11">
        <v>6.027814450607414E-2</v>
      </c>
      <c r="V1916" s="11">
        <v>6.8292535541380414E-2</v>
      </c>
      <c r="W1916" s="11">
        <v>2.0409495113741755E-2</v>
      </c>
      <c r="X1916" s="11">
        <v>0.57326283576694148</v>
      </c>
      <c r="Y1916" s="12">
        <v>5.1730984857892147E-2</v>
      </c>
      <c r="Z1916" s="10">
        <f t="shared" si="400"/>
        <v>0.69967716543344449</v>
      </c>
      <c r="AA1916" s="11">
        <f t="shared" si="401"/>
        <v>-0.33875524320229139</v>
      </c>
      <c r="AB1916" s="11">
        <f t="shared" si="386"/>
        <v>-0.1551022994308259</v>
      </c>
      <c r="AC1916" s="11">
        <f t="shared" si="402"/>
        <v>24.034021083845328</v>
      </c>
      <c r="AD1916" s="9">
        <f t="shared" si="403"/>
        <v>27.991002718931508</v>
      </c>
      <c r="AE1916" s="10">
        <v>19.4494189741357</v>
      </c>
      <c r="AF1916" s="11">
        <v>25.9195979133154</v>
      </c>
      <c r="AG1916" s="12">
        <v>32.671661854599101</v>
      </c>
      <c r="AH1916" s="10">
        <v>0.151677013</v>
      </c>
      <c r="AI1916" s="11">
        <f t="shared" si="404"/>
        <v>28.27838860096783</v>
      </c>
      <c r="AJ1916" s="11">
        <f t="shared" si="405"/>
        <v>18.6245483977752</v>
      </c>
      <c r="AK1916" s="11">
        <f t="shared" si="406"/>
        <v>0.19248731349157994</v>
      </c>
      <c r="AL1916" s="11">
        <f t="shared" si="407"/>
        <v>3.3461158720873456</v>
      </c>
      <c r="AM1916" s="11">
        <f t="shared" si="408"/>
        <v>2.3168399819790979</v>
      </c>
      <c r="AN1916" s="3">
        <f t="shared" si="389"/>
        <v>0.39427988369694411</v>
      </c>
      <c r="AO1916" s="3">
        <f t="shared" si="390"/>
        <v>0.11912953584373741</v>
      </c>
      <c r="AP1916" s="3" t="s">
        <v>8</v>
      </c>
      <c r="AQ1916" s="124"/>
      <c r="AR1916" s="4"/>
      <c r="AS1916" s="3"/>
    </row>
    <row r="1917" spans="1:45" ht="15" customHeight="1">
      <c r="A1917" s="11">
        <v>40.89421179</v>
      </c>
      <c r="B1917" s="32">
        <v>647</v>
      </c>
      <c r="C1917" s="17">
        <v>53.331299999999999</v>
      </c>
      <c r="D1917" s="17">
        <v>-45.262</v>
      </c>
      <c r="E1917" s="40" t="s">
        <v>54</v>
      </c>
      <c r="F1917" s="18">
        <v>41.9</v>
      </c>
      <c r="G1917" s="17">
        <v>42.2</v>
      </c>
      <c r="H1917" s="17">
        <v>44.1</v>
      </c>
      <c r="I1917" s="17">
        <v>46</v>
      </c>
      <c r="J1917" s="17">
        <v>47.7</v>
      </c>
      <c r="K1917" s="30">
        <v>50</v>
      </c>
      <c r="L1917" s="10">
        <f t="shared" si="387"/>
        <v>44.1</v>
      </c>
      <c r="M1917" s="52" t="str">
        <f t="shared" si="388"/>
        <v>transition</v>
      </c>
      <c r="N1917" s="83">
        <v>82299.199999999997</v>
      </c>
      <c r="O1917" s="34">
        <v>22281.200000000001</v>
      </c>
      <c r="P1917" s="34">
        <v>26879.9</v>
      </c>
      <c r="Q1917" s="34">
        <v>6902.1347699999997</v>
      </c>
      <c r="R1917" s="34">
        <v>230923</v>
      </c>
      <c r="S1917" s="42">
        <v>22949.3</v>
      </c>
      <c r="T1917" s="10">
        <v>0.20982129501676822</v>
      </c>
      <c r="U1917" s="11">
        <v>5.6805779868183602E-2</v>
      </c>
      <c r="V1917" s="11">
        <v>6.8530136719691423E-2</v>
      </c>
      <c r="W1917" s="11">
        <v>1.7596949372796621E-2</v>
      </c>
      <c r="X1917" s="11">
        <v>0.58873674238822693</v>
      </c>
      <c r="Y1917" s="12">
        <v>5.8509096634333249E-2</v>
      </c>
      <c r="Z1917" s="10">
        <f t="shared" si="400"/>
        <v>0.71800423736741215</v>
      </c>
      <c r="AA1917" s="11">
        <f t="shared" si="401"/>
        <v>-0.31925050362967189</v>
      </c>
      <c r="AB1917" s="11">
        <f t="shared" si="386"/>
        <v>-0.14387299272169041</v>
      </c>
      <c r="AC1917" s="11">
        <f t="shared" si="402"/>
        <v>25.350591004997145</v>
      </c>
      <c r="AD1917" s="9">
        <f t="shared" si="403"/>
        <v>28.759087297836377</v>
      </c>
      <c r="AE1917" s="10">
        <v>20.460693878033599</v>
      </c>
      <c r="AF1917" s="11">
        <v>27.017068186850999</v>
      </c>
      <c r="AG1917" s="12">
        <v>34.032306649527897</v>
      </c>
      <c r="AH1917" s="10">
        <v>0.109585634</v>
      </c>
      <c r="AI1917" s="11">
        <f t="shared" si="404"/>
        <v>26.275021374602435</v>
      </c>
      <c r="AJ1917" s="11">
        <f t="shared" si="405"/>
        <v>21.804871328332474</v>
      </c>
      <c r="AK1917" s="11">
        <f t="shared" si="406"/>
        <v>0.18088676024710737</v>
      </c>
      <c r="AL1917" s="11">
        <f t="shared" si="407"/>
        <v>3.8944327944497674</v>
      </c>
      <c r="AM1917" s="11">
        <f t="shared" si="408"/>
        <v>2.3862619375373821</v>
      </c>
      <c r="AN1917" s="3">
        <f t="shared" si="389"/>
        <v>0.35639239053710547</v>
      </c>
      <c r="AO1917" s="3">
        <f t="shared" si="390"/>
        <v>0.11640200413124722</v>
      </c>
      <c r="AP1917" s="3" t="s">
        <v>8</v>
      </c>
      <c r="AQ1917" s="124"/>
      <c r="AR1917" s="4"/>
      <c r="AS1917" s="3"/>
    </row>
    <row r="1918" spans="1:45" ht="15" customHeight="1">
      <c r="A1918" s="11">
        <v>40.946130910000001</v>
      </c>
      <c r="B1918" s="32">
        <v>647</v>
      </c>
      <c r="C1918" s="17">
        <v>53.331299999999999</v>
      </c>
      <c r="D1918" s="17">
        <v>-45.262</v>
      </c>
      <c r="E1918" s="40" t="s">
        <v>54</v>
      </c>
      <c r="F1918" s="18">
        <v>41.9</v>
      </c>
      <c r="G1918" s="17">
        <v>42.2</v>
      </c>
      <c r="H1918" s="17">
        <v>44.1</v>
      </c>
      <c r="I1918" s="17">
        <v>46</v>
      </c>
      <c r="J1918" s="17">
        <v>47.7</v>
      </c>
      <c r="K1918" s="30">
        <v>50</v>
      </c>
      <c r="L1918" s="10">
        <f t="shared" si="387"/>
        <v>44.1</v>
      </c>
      <c r="M1918" s="52" t="str">
        <f t="shared" si="388"/>
        <v>transition</v>
      </c>
      <c r="N1918" s="83">
        <v>96424.2</v>
      </c>
      <c r="O1918" s="34">
        <v>23775.200000000001</v>
      </c>
      <c r="P1918" s="34">
        <v>27389.599999999999</v>
      </c>
      <c r="Q1918" s="34">
        <v>7450.4995099999996</v>
      </c>
      <c r="R1918" s="34">
        <v>241943</v>
      </c>
      <c r="S1918" s="42">
        <v>23226.3</v>
      </c>
      <c r="T1918" s="10">
        <v>0.22946735078475036</v>
      </c>
      <c r="U1918" s="11">
        <v>5.6579491023805197E-2</v>
      </c>
      <c r="V1918" s="11">
        <v>6.5180929176015964E-2</v>
      </c>
      <c r="W1918" s="11">
        <v>1.7730469991794388E-2</v>
      </c>
      <c r="X1918" s="11">
        <v>0.57576852336773188</v>
      </c>
      <c r="Y1918" s="12">
        <v>5.5273235655902225E-2</v>
      </c>
      <c r="Z1918" s="10">
        <f t="shared" si="400"/>
        <v>0.70949736879110015</v>
      </c>
      <c r="AA1918" s="11">
        <f t="shared" si="401"/>
        <v>-0.3304252986400123</v>
      </c>
      <c r="AB1918" s="11">
        <f t="shared" si="386"/>
        <v>-0.14904921080781072</v>
      </c>
      <c r="AC1918" s="11">
        <f t="shared" si="402"/>
        <v>24.596292341799167</v>
      </c>
      <c r="AD1918" s="9">
        <f t="shared" si="403"/>
        <v>28.405033980745749</v>
      </c>
      <c r="AE1918" s="10">
        <v>21.808126861208301</v>
      </c>
      <c r="AF1918" s="11">
        <v>28.428356088384799</v>
      </c>
      <c r="AG1918" s="12">
        <v>35.708203944121401</v>
      </c>
      <c r="AH1918" s="10">
        <v>0.10803963599999999</v>
      </c>
      <c r="AI1918" s="11">
        <f t="shared" si="404"/>
        <v>28.496911048115773</v>
      </c>
      <c r="AJ1918" s="11">
        <f t="shared" si="405"/>
        <v>19.411786829139871</v>
      </c>
      <c r="AK1918" s="11">
        <f t="shared" si="406"/>
        <v>0.18103177111791474</v>
      </c>
      <c r="AL1918" s="11">
        <f t="shared" si="407"/>
        <v>3.6762098921337967</v>
      </c>
      <c r="AM1918" s="11">
        <f t="shared" si="408"/>
        <v>2.3681245196865772</v>
      </c>
      <c r="AN1918" s="3">
        <f t="shared" si="389"/>
        <v>0.398540978660263</v>
      </c>
      <c r="AO1918" s="3">
        <f t="shared" si="390"/>
        <v>0.11320682970782374</v>
      </c>
      <c r="AP1918" s="3" t="s">
        <v>8</v>
      </c>
      <c r="AQ1918" s="124"/>
      <c r="AR1918" s="4"/>
      <c r="AS1918" s="3"/>
    </row>
    <row r="1919" spans="1:45" ht="15" customHeight="1">
      <c r="A1919" s="11">
        <v>40.956168609999999</v>
      </c>
      <c r="B1919" s="32">
        <v>647</v>
      </c>
      <c r="C1919" s="17">
        <v>53.331299999999999</v>
      </c>
      <c r="D1919" s="17">
        <v>-45.262</v>
      </c>
      <c r="E1919" s="40" t="s">
        <v>54</v>
      </c>
      <c r="F1919" s="18">
        <v>41.9</v>
      </c>
      <c r="G1919" s="17">
        <v>42.2</v>
      </c>
      <c r="H1919" s="17">
        <v>44.1</v>
      </c>
      <c r="I1919" s="17">
        <v>46</v>
      </c>
      <c r="J1919" s="17">
        <v>47.7</v>
      </c>
      <c r="K1919" s="30">
        <v>50</v>
      </c>
      <c r="L1919" s="10">
        <f t="shared" si="387"/>
        <v>44.1</v>
      </c>
      <c r="M1919" s="52" t="str">
        <f t="shared" si="388"/>
        <v>transition</v>
      </c>
      <c r="N1919" s="83">
        <v>270818</v>
      </c>
      <c r="O1919" s="34">
        <v>70364.800000000003</v>
      </c>
      <c r="P1919" s="34">
        <v>86241.8</v>
      </c>
      <c r="Q1919" s="34">
        <v>22889.9</v>
      </c>
      <c r="R1919" s="34">
        <v>832390</v>
      </c>
      <c r="S1919" s="42">
        <v>84147.4</v>
      </c>
      <c r="T1919" s="10">
        <v>0.19813265797121107</v>
      </c>
      <c r="U1919" s="11">
        <v>5.1479461673938492E-2</v>
      </c>
      <c r="V1919" s="11">
        <v>6.3095204389005136E-2</v>
      </c>
      <c r="W1919" s="11">
        <v>1.6746437562108963E-2</v>
      </c>
      <c r="X1919" s="11">
        <v>0.60898331413959339</v>
      </c>
      <c r="Y1919" s="12">
        <v>6.1562924264143025E-2</v>
      </c>
      <c r="Z1919" s="10">
        <f t="shared" si="400"/>
        <v>0.7331066639508822</v>
      </c>
      <c r="AA1919" s="11">
        <f t="shared" si="401"/>
        <v>-0.31833817235820111</v>
      </c>
      <c r="AB1919" s="11">
        <f t="shared" si="386"/>
        <v>-0.13483283273243241</v>
      </c>
      <c r="AC1919" s="11">
        <f t="shared" si="402"/>
        <v>25.412173365821424</v>
      </c>
      <c r="AD1919" s="9">
        <f t="shared" si="403"/>
        <v>29.377434241101625</v>
      </c>
      <c r="AE1919" s="10">
        <v>21.381524001149899</v>
      </c>
      <c r="AF1919" s="11">
        <v>27.922069625028399</v>
      </c>
      <c r="AG1919" s="12">
        <v>35.072537652141499</v>
      </c>
      <c r="AH1919" s="10">
        <v>0.104397832</v>
      </c>
      <c r="AI1919" s="11">
        <f t="shared" si="404"/>
        <v>24.548226626347887</v>
      </c>
      <c r="AJ1919" s="11">
        <f t="shared" si="405"/>
        <v>23.70580343887038</v>
      </c>
      <c r="AK1919" s="11">
        <f t="shared" si="406"/>
        <v>0.16376911334585545</v>
      </c>
      <c r="AL1919" s="11">
        <f t="shared" si="407"/>
        <v>3.767679194754018</v>
      </c>
      <c r="AM1919" s="11">
        <f t="shared" si="408"/>
        <v>2.458269279129917</v>
      </c>
      <c r="AN1919" s="3">
        <f t="shared" si="389"/>
        <v>0.3253498960823652</v>
      </c>
      <c r="AO1919" s="3">
        <f t="shared" si="390"/>
        <v>0.10360744362618485</v>
      </c>
      <c r="AP1919" s="3" t="s">
        <v>8</v>
      </c>
      <c r="AQ1919" s="124"/>
      <c r="AR1919" s="4"/>
      <c r="AS1919" s="3"/>
    </row>
    <row r="1920" spans="1:45" ht="15" customHeight="1">
      <c r="A1920" s="11">
        <v>40.998050030000002</v>
      </c>
      <c r="B1920" s="32">
        <v>647</v>
      </c>
      <c r="C1920" s="17">
        <v>53.331299999999999</v>
      </c>
      <c r="D1920" s="17">
        <v>-45.262</v>
      </c>
      <c r="E1920" s="40" t="s">
        <v>54</v>
      </c>
      <c r="F1920" s="18">
        <v>41.9</v>
      </c>
      <c r="G1920" s="17">
        <v>42.2</v>
      </c>
      <c r="H1920" s="17">
        <v>44.1</v>
      </c>
      <c r="I1920" s="17">
        <v>46</v>
      </c>
      <c r="J1920" s="17">
        <v>47.7</v>
      </c>
      <c r="K1920" s="30">
        <v>50</v>
      </c>
      <c r="L1920" s="10">
        <f t="shared" si="387"/>
        <v>44.1</v>
      </c>
      <c r="M1920" s="52" t="str">
        <f t="shared" si="388"/>
        <v>transition</v>
      </c>
      <c r="N1920" s="83">
        <v>86430.5</v>
      </c>
      <c r="O1920" s="34">
        <v>23996.2</v>
      </c>
      <c r="P1920" s="34">
        <v>29076.3</v>
      </c>
      <c r="Q1920" s="34">
        <v>8448.9072300000007</v>
      </c>
      <c r="R1920" s="34">
        <v>252287</v>
      </c>
      <c r="S1920" s="42">
        <v>28035.200000000001</v>
      </c>
      <c r="T1920" s="10">
        <v>0.20181117312698857</v>
      </c>
      <c r="U1920" s="11">
        <v>5.6030004137310824E-2</v>
      </c>
      <c r="V1920" s="11">
        <v>6.7891799922391485E-2</v>
      </c>
      <c r="W1920" s="11">
        <v>1.9727803029340286E-2</v>
      </c>
      <c r="X1920" s="11">
        <v>0.5890783396450161</v>
      </c>
      <c r="Y1920" s="12">
        <v>6.5460880138952682E-2</v>
      </c>
      <c r="Z1920" s="10">
        <f t="shared" si="400"/>
        <v>0.73205550386279405</v>
      </c>
      <c r="AA1920" s="11">
        <f t="shared" si="401"/>
        <v>-0.32548711976330441</v>
      </c>
      <c r="AB1920" s="11">
        <f t="shared" si="386"/>
        <v>-0.13545598983300028</v>
      </c>
      <c r="AC1920" s="11">
        <f t="shared" si="402"/>
        <v>24.929619415976951</v>
      </c>
      <c r="AD1920" s="9">
        <f t="shared" si="403"/>
        <v>29.334810295422784</v>
      </c>
      <c r="AE1920" s="10">
        <v>18.233112811199501</v>
      </c>
      <c r="AF1920" s="11">
        <v>24.743357492539999</v>
      </c>
      <c r="AG1920" s="12">
        <v>31.2276260210073</v>
      </c>
      <c r="AH1920" s="10">
        <v>9.9648300999999995E-2</v>
      </c>
      <c r="AI1920" s="11">
        <f t="shared" si="404"/>
        <v>25.516986869588965</v>
      </c>
      <c r="AJ1920" s="11">
        <f t="shared" si="405"/>
        <v>24.492227802739158</v>
      </c>
      <c r="AK1920" s="11">
        <f t="shared" si="406"/>
        <v>0.1799694536589857</v>
      </c>
      <c r="AL1920" s="11">
        <f t="shared" si="407"/>
        <v>3.4414273004155111</v>
      </c>
      <c r="AM1920" s="11">
        <f t="shared" si="408"/>
        <v>2.4524859581373852</v>
      </c>
      <c r="AN1920" s="3">
        <f t="shared" si="389"/>
        <v>0.3425880049308922</v>
      </c>
      <c r="AO1920" s="3">
        <f t="shared" si="390"/>
        <v>0.11525088490489006</v>
      </c>
      <c r="AP1920" s="3" t="s">
        <v>8</v>
      </c>
      <c r="AQ1920" s="124"/>
      <c r="AR1920" s="4"/>
      <c r="AS1920" s="3"/>
    </row>
    <row r="1921" spans="1:45" ht="15" customHeight="1">
      <c r="A1921" s="11">
        <v>41.031970530000002</v>
      </c>
      <c r="B1921" s="32">
        <v>647</v>
      </c>
      <c r="C1921" s="17">
        <v>53.331299999999999</v>
      </c>
      <c r="D1921" s="17">
        <v>-45.262</v>
      </c>
      <c r="E1921" s="40" t="s">
        <v>54</v>
      </c>
      <c r="F1921" s="18">
        <v>41.9</v>
      </c>
      <c r="G1921" s="17">
        <v>42.2</v>
      </c>
      <c r="H1921" s="17">
        <v>44.1</v>
      </c>
      <c r="I1921" s="17">
        <v>46</v>
      </c>
      <c r="J1921" s="17">
        <v>47.7</v>
      </c>
      <c r="K1921" s="30">
        <v>50</v>
      </c>
      <c r="L1921" s="10">
        <f t="shared" si="387"/>
        <v>44.1</v>
      </c>
      <c r="M1921" s="52" t="str">
        <f t="shared" si="388"/>
        <v>transition</v>
      </c>
      <c r="N1921" s="83">
        <v>37115</v>
      </c>
      <c r="O1921" s="34">
        <v>9962.5419899999997</v>
      </c>
      <c r="P1921" s="34">
        <v>12328.5</v>
      </c>
      <c r="Q1921" s="34">
        <v>2974.5849600000001</v>
      </c>
      <c r="R1921" s="34">
        <v>99503.4</v>
      </c>
      <c r="S1921" s="42">
        <v>10149</v>
      </c>
      <c r="T1921" s="10">
        <v>0.21574345727688191</v>
      </c>
      <c r="U1921" s="11">
        <v>5.7910635920482477E-2</v>
      </c>
      <c r="V1921" s="11">
        <v>7.1663564947811897E-2</v>
      </c>
      <c r="W1921" s="11">
        <v>1.7290778478626312E-2</v>
      </c>
      <c r="X1921" s="11">
        <v>0.57839707737584511</v>
      </c>
      <c r="Y1921" s="12">
        <v>5.8994486000352273E-2</v>
      </c>
      <c r="Z1921" s="10">
        <f t="shared" si="400"/>
        <v>0.71868849546077185</v>
      </c>
      <c r="AA1921" s="11">
        <f t="shared" si="401"/>
        <v>-0.31161983993819037</v>
      </c>
      <c r="AB1921" s="11">
        <f t="shared" si="386"/>
        <v>-0.14345930713698177</v>
      </c>
      <c r="AC1921" s="11">
        <f t="shared" si="402"/>
        <v>25.865660804172148</v>
      </c>
      <c r="AD1921" s="9">
        <f t="shared" si="403"/>
        <v>28.787383391830446</v>
      </c>
      <c r="AE1921" s="10">
        <v>22.548853189355501</v>
      </c>
      <c r="AF1921" s="11">
        <v>29.137437850859602</v>
      </c>
      <c r="AG1921" s="12">
        <v>36.598711764655697</v>
      </c>
      <c r="AH1921" s="10">
        <v>0.17018823799999999</v>
      </c>
      <c r="AI1921" s="11">
        <f t="shared" si="404"/>
        <v>27.166911631229762</v>
      </c>
      <c r="AJ1921" s="11">
        <f t="shared" si="405"/>
        <v>21.473002708192286</v>
      </c>
      <c r="AK1921" s="11">
        <f t="shared" si="406"/>
        <v>0.18726650189869234</v>
      </c>
      <c r="AL1921" s="11">
        <f t="shared" si="407"/>
        <v>4.1446118251065176</v>
      </c>
      <c r="AM1921" s="11">
        <f t="shared" si="408"/>
        <v>2.375834623044081</v>
      </c>
      <c r="AN1921" s="3">
        <f t="shared" si="389"/>
        <v>0.37300232956863782</v>
      </c>
      <c r="AO1921" s="3">
        <f t="shared" si="390"/>
        <v>0.12390028883435139</v>
      </c>
      <c r="AP1921" s="3" t="s">
        <v>8</v>
      </c>
      <c r="AQ1921" s="124"/>
      <c r="AR1921" s="4"/>
      <c r="AS1921" s="3"/>
    </row>
    <row r="1922" spans="1:45" ht="15" customHeight="1">
      <c r="A1922" s="11">
        <v>41.066929399999999</v>
      </c>
      <c r="B1922" s="32">
        <v>647</v>
      </c>
      <c r="C1922" s="17">
        <v>53.331299999999999</v>
      </c>
      <c r="D1922" s="17">
        <v>-45.262</v>
      </c>
      <c r="E1922" s="40" t="s">
        <v>54</v>
      </c>
      <c r="F1922" s="18">
        <v>41.9</v>
      </c>
      <c r="G1922" s="17">
        <v>42.2</v>
      </c>
      <c r="H1922" s="17">
        <v>44.1</v>
      </c>
      <c r="I1922" s="17">
        <v>46</v>
      </c>
      <c r="J1922" s="17">
        <v>47.7</v>
      </c>
      <c r="K1922" s="30">
        <v>50</v>
      </c>
      <c r="L1922" s="10">
        <f t="shared" si="387"/>
        <v>44.1</v>
      </c>
      <c r="M1922" s="52" t="str">
        <f t="shared" si="388"/>
        <v>transition</v>
      </c>
      <c r="N1922" s="83">
        <v>302407</v>
      </c>
      <c r="O1922" s="34">
        <v>93019</v>
      </c>
      <c r="P1922" s="34">
        <v>151197</v>
      </c>
      <c r="Q1922" s="34">
        <v>35866.5</v>
      </c>
      <c r="R1922" s="34">
        <v>1246650</v>
      </c>
      <c r="S1922" s="42">
        <v>153445</v>
      </c>
      <c r="T1922" s="10">
        <v>0.15253170798016427</v>
      </c>
      <c r="U1922" s="11">
        <v>4.6918050655596268E-2</v>
      </c>
      <c r="V1922" s="11">
        <v>7.6262575441298969E-2</v>
      </c>
      <c r="W1922" s="11">
        <v>1.809077998945316E-2</v>
      </c>
      <c r="X1922" s="11">
        <v>0.62880043700533317</v>
      </c>
      <c r="Y1922" s="12">
        <v>7.739644892815413E-2</v>
      </c>
      <c r="Z1922" s="10">
        <f t="shared" si="400"/>
        <v>0.7854369099999422</v>
      </c>
      <c r="AA1922" s="11">
        <f t="shared" si="401"/>
        <v>-0.26774280013570545</v>
      </c>
      <c r="AB1922" s="11">
        <f t="shared" ref="AB1922:AB1985" si="409">LOG(Z1922)</f>
        <v>-0.10488869380579409</v>
      </c>
      <c r="AC1922" s="11">
        <f t="shared" si="402"/>
        <v>28.827360990839882</v>
      </c>
      <c r="AD1922" s="9">
        <f t="shared" si="403"/>
        <v>31.425613343683686</v>
      </c>
      <c r="AE1922" s="10">
        <v>23.057077804555899</v>
      </c>
      <c r="AF1922" s="11">
        <v>29.6920211749893</v>
      </c>
      <c r="AG1922" s="12">
        <v>37.332923524753603</v>
      </c>
      <c r="AH1922" s="10">
        <v>7.0733483E-2</v>
      </c>
      <c r="AI1922" s="11">
        <f t="shared" si="404"/>
        <v>19.522005968792627</v>
      </c>
      <c r="AJ1922" s="11">
        <f t="shared" si="405"/>
        <v>33.661144406517899</v>
      </c>
      <c r="AK1922" s="11">
        <f t="shared" si="406"/>
        <v>0.16669816135497589</v>
      </c>
      <c r="AL1922" s="11">
        <f t="shared" si="407"/>
        <v>4.2155493287608214</v>
      </c>
      <c r="AM1922" s="11">
        <f t="shared" si="408"/>
        <v>2.5760591888634514</v>
      </c>
      <c r="AN1922" s="3">
        <f t="shared" si="389"/>
        <v>0.2425757028837284</v>
      </c>
      <c r="AO1922" s="3">
        <f t="shared" si="390"/>
        <v>0.12128263746841535</v>
      </c>
      <c r="AP1922" s="3" t="s">
        <v>8</v>
      </c>
      <c r="AQ1922" s="124"/>
      <c r="AR1922" s="4"/>
      <c r="AS1922" s="3"/>
    </row>
    <row r="1923" spans="1:45" ht="15" customHeight="1">
      <c r="A1923" s="11">
        <v>41.08423578</v>
      </c>
      <c r="B1923" s="32">
        <v>647</v>
      </c>
      <c r="C1923" s="17">
        <v>53.331299999999999</v>
      </c>
      <c r="D1923" s="17">
        <v>-45.262</v>
      </c>
      <c r="E1923" s="40" t="s">
        <v>54</v>
      </c>
      <c r="F1923" s="18">
        <v>41.9</v>
      </c>
      <c r="G1923" s="17">
        <v>42.2</v>
      </c>
      <c r="H1923" s="17">
        <v>44.1</v>
      </c>
      <c r="I1923" s="17">
        <v>46</v>
      </c>
      <c r="J1923" s="17">
        <v>47.7</v>
      </c>
      <c r="K1923" s="30">
        <v>50</v>
      </c>
      <c r="L1923" s="10">
        <f t="shared" ref="L1923:L1986" si="410">IF(A1923&lt;2,C1923,IF(A1923&lt;15,K1923,IF(A1923&lt;25,J1923,IF(A1923&lt;35,I1923,IF(A1923&lt;45,H1923,IF(A1923&lt;55,G1923,IF(A1923&lt;65,F1923,IF(A1923&lt;70,F1923,"no age"))))))))</f>
        <v>44.1</v>
      </c>
      <c r="M1923" s="52" t="str">
        <f t="shared" ref="M1923:M1986" si="411">IF(ABS(L1923)&lt;=20,"low latitude",IF(ABS(L1923)&lt;=40,"mid latitude",IF(ABS(L1923)&lt;=50,"transition",IF(ABS(L1923)&gt;50,"high latitude","no category"))))</f>
        <v>transition</v>
      </c>
      <c r="N1923" s="83">
        <v>159787</v>
      </c>
      <c r="O1923" s="34">
        <v>51162.9</v>
      </c>
      <c r="P1923" s="34">
        <v>79311.7</v>
      </c>
      <c r="Q1923" s="34">
        <v>18619.599999999999</v>
      </c>
      <c r="R1923" s="34">
        <v>631143</v>
      </c>
      <c r="S1923" s="42">
        <v>76745.8</v>
      </c>
      <c r="T1923" s="10">
        <v>0.1571515682012648</v>
      </c>
      <c r="U1923" s="11">
        <v>5.0319049539227161E-2</v>
      </c>
      <c r="V1923" s="11">
        <v>7.8003579964003658E-2</v>
      </c>
      <c r="W1923" s="11">
        <v>1.8312499385308378E-2</v>
      </c>
      <c r="X1923" s="11">
        <v>0.62073330251679337</v>
      </c>
      <c r="Y1923" s="12">
        <v>7.5480000393402635E-2</v>
      </c>
      <c r="Z1923" s="10">
        <f t="shared" si="400"/>
        <v>0.77345510095642933</v>
      </c>
      <c r="AA1923" s="11">
        <f t="shared" si="401"/>
        <v>-0.27412349021375348</v>
      </c>
      <c r="AB1923" s="11">
        <f t="shared" si="409"/>
        <v>-0.11156489201351411</v>
      </c>
      <c r="AC1923" s="11">
        <f t="shared" si="402"/>
        <v>28.396664410571638</v>
      </c>
      <c r="AD1923" s="9">
        <f t="shared" si="403"/>
        <v>30.968961386275637</v>
      </c>
      <c r="AE1923" s="10">
        <v>19.227681553491902</v>
      </c>
      <c r="AF1923" s="11">
        <v>25.671726482853899</v>
      </c>
      <c r="AG1923" s="12">
        <v>32.424331135584502</v>
      </c>
      <c r="AH1923" s="10">
        <v>0.11731256499999999</v>
      </c>
      <c r="AI1923" s="11">
        <f t="shared" si="404"/>
        <v>20.202419936024683</v>
      </c>
      <c r="AJ1923" s="11">
        <f t="shared" si="405"/>
        <v>32.446155459200583</v>
      </c>
      <c r="AK1923" s="11">
        <f t="shared" si="406"/>
        <v>0.17397567979761558</v>
      </c>
      <c r="AL1923" s="11">
        <f t="shared" si="407"/>
        <v>4.2595813014243058</v>
      </c>
      <c r="AM1923" s="11">
        <f t="shared" si="408"/>
        <v>2.5355486184909672</v>
      </c>
      <c r="AN1923" s="3">
        <f t="shared" ref="AN1923:AN1986" si="412">IF(T1923="n/a","n/a",T1923/X1923)</f>
        <v>0.25317083450184824</v>
      </c>
      <c r="AO1923" s="3">
        <f t="shared" ref="AO1923:AO1986" si="413">IF(P1923="n/a","n/a",P1923/R1923)</f>
        <v>0.12566359763159854</v>
      </c>
      <c r="AP1923" s="3" t="s">
        <v>8</v>
      </c>
      <c r="AQ1923" s="124"/>
      <c r="AR1923" s="4"/>
      <c r="AS1923" s="3"/>
    </row>
    <row r="1924" spans="1:45" ht="15" customHeight="1">
      <c r="A1924" s="11">
        <v>41.10534955</v>
      </c>
      <c r="B1924" s="32">
        <v>647</v>
      </c>
      <c r="C1924" s="17">
        <v>53.331299999999999</v>
      </c>
      <c r="D1924" s="17">
        <v>-45.262</v>
      </c>
      <c r="E1924" s="40" t="s">
        <v>54</v>
      </c>
      <c r="F1924" s="18">
        <v>41.9</v>
      </c>
      <c r="G1924" s="17">
        <v>42.2</v>
      </c>
      <c r="H1924" s="17">
        <v>44.1</v>
      </c>
      <c r="I1924" s="17">
        <v>46</v>
      </c>
      <c r="J1924" s="17">
        <v>47.7</v>
      </c>
      <c r="K1924" s="30">
        <v>50</v>
      </c>
      <c r="L1924" s="10">
        <f t="shared" si="410"/>
        <v>44.1</v>
      </c>
      <c r="M1924" s="52" t="str">
        <f t="shared" si="411"/>
        <v>transition</v>
      </c>
      <c r="N1924" s="83">
        <v>116757</v>
      </c>
      <c r="O1924" s="34">
        <v>37281.699999999997</v>
      </c>
      <c r="P1924" s="34">
        <v>54960.800000000003</v>
      </c>
      <c r="Q1924" s="34">
        <v>13431.7</v>
      </c>
      <c r="R1924" s="34">
        <v>438095</v>
      </c>
      <c r="S1924" s="42">
        <v>52848.3</v>
      </c>
      <c r="T1924" s="10">
        <v>0.16366859202284353</v>
      </c>
      <c r="U1924" s="11">
        <v>5.2261049420746039E-2</v>
      </c>
      <c r="V1924" s="11">
        <v>7.70434042708283E-2</v>
      </c>
      <c r="W1924" s="11">
        <v>1.8828399389100678E-2</v>
      </c>
      <c r="X1924" s="11">
        <v>0.61411642832761759</v>
      </c>
      <c r="Y1924" s="12">
        <v>7.4082126568863899E-2</v>
      </c>
      <c r="Z1924" s="10">
        <f t="shared" si="400"/>
        <v>0.76481761264173853</v>
      </c>
      <c r="AA1924" s="11">
        <f t="shared" si="401"/>
        <v>-0.28391592310030267</v>
      </c>
      <c r="AB1924" s="11">
        <f t="shared" si="409"/>
        <v>-0.11644211944397966</v>
      </c>
      <c r="AC1924" s="11">
        <f t="shared" si="402"/>
        <v>27.73567519072957</v>
      </c>
      <c r="AD1924" s="9">
        <f t="shared" si="403"/>
        <v>30.635359030031793</v>
      </c>
      <c r="AE1924" s="10">
        <v>21.260230329876201</v>
      </c>
      <c r="AF1924" s="11">
        <v>27.783839188480101</v>
      </c>
      <c r="AG1924" s="12">
        <v>34.9416486761233</v>
      </c>
      <c r="AH1924" s="10">
        <v>0.1714659</v>
      </c>
      <c r="AI1924" s="11">
        <f t="shared" si="404"/>
        <v>21.042908739627862</v>
      </c>
      <c r="AJ1924" s="11">
        <f t="shared" si="405"/>
        <v>31.159580508392132</v>
      </c>
      <c r="AK1924" s="11">
        <f t="shared" si="406"/>
        <v>0.17712219302987256</v>
      </c>
      <c r="AL1924" s="11">
        <f t="shared" si="407"/>
        <v>4.0918722127504337</v>
      </c>
      <c r="AM1924" s="11">
        <f t="shared" si="408"/>
        <v>2.5163090413032849</v>
      </c>
      <c r="AN1924" s="3">
        <f t="shared" si="412"/>
        <v>0.2665106883210262</v>
      </c>
      <c r="AO1924" s="3">
        <f t="shared" si="413"/>
        <v>0.1254540681815588</v>
      </c>
      <c r="AP1924" s="3" t="s">
        <v>8</v>
      </c>
      <c r="AQ1924" s="124"/>
      <c r="AR1924" s="4"/>
      <c r="AS1924" s="3"/>
    </row>
    <row r="1925" spans="1:45" ht="15" customHeight="1">
      <c r="A1925" s="11">
        <v>41.113310490000003</v>
      </c>
      <c r="B1925" s="32">
        <v>647</v>
      </c>
      <c r="C1925" s="17">
        <v>53.331299999999999</v>
      </c>
      <c r="D1925" s="17">
        <v>-45.262</v>
      </c>
      <c r="E1925" s="40" t="s">
        <v>54</v>
      </c>
      <c r="F1925" s="18">
        <v>41.9</v>
      </c>
      <c r="G1925" s="17">
        <v>42.2</v>
      </c>
      <c r="H1925" s="17">
        <v>44.1</v>
      </c>
      <c r="I1925" s="17">
        <v>46</v>
      </c>
      <c r="J1925" s="17">
        <v>47.7</v>
      </c>
      <c r="K1925" s="30">
        <v>50</v>
      </c>
      <c r="L1925" s="10">
        <f t="shared" si="410"/>
        <v>44.1</v>
      </c>
      <c r="M1925" s="52" t="str">
        <f t="shared" si="411"/>
        <v>transition</v>
      </c>
      <c r="N1925" s="83">
        <v>42015.7</v>
      </c>
      <c r="O1925" s="34">
        <v>11682.6</v>
      </c>
      <c r="P1925" s="34">
        <v>14870.2</v>
      </c>
      <c r="Q1925" s="34">
        <v>3910.8430199999998</v>
      </c>
      <c r="R1925" s="34">
        <v>125835</v>
      </c>
      <c r="S1925" s="42">
        <v>12859.2</v>
      </c>
      <c r="T1925" s="10">
        <v>0.19896289752557089</v>
      </c>
      <c r="U1925" s="11">
        <v>5.5322271118468443E-2</v>
      </c>
      <c r="V1925" s="11">
        <v>7.0416965057936542E-2</v>
      </c>
      <c r="W1925" s="11">
        <v>1.8519569090288967E-2</v>
      </c>
      <c r="X1925" s="11">
        <v>0.59588430539370318</v>
      </c>
      <c r="Y1925" s="12">
        <v>6.0893991814031934E-2</v>
      </c>
      <c r="Z1925" s="10">
        <f t="shared" si="400"/>
        <v>0.73033625714252581</v>
      </c>
      <c r="AA1925" s="11">
        <f t="shared" si="401"/>
        <v>-0.31146502787157759</v>
      </c>
      <c r="AB1925" s="11">
        <f t="shared" si="409"/>
        <v>-0.13647713851223411</v>
      </c>
      <c r="AC1925" s="11">
        <f t="shared" si="402"/>
        <v>25.876110618668513</v>
      </c>
      <c r="AD1925" s="9">
        <f t="shared" si="403"/>
        <v>29.264963725763188</v>
      </c>
      <c r="AE1925" s="10">
        <v>16.8883522104855</v>
      </c>
      <c r="AF1925" s="11">
        <v>23.464773916062899</v>
      </c>
      <c r="AG1925" s="12">
        <v>29.745496954175199</v>
      </c>
      <c r="AH1925" s="10">
        <v>0.11557759099999999</v>
      </c>
      <c r="AI1925" s="11">
        <f t="shared" si="404"/>
        <v>25.031590574242461</v>
      </c>
      <c r="AJ1925" s="11">
        <f t="shared" si="405"/>
        <v>23.43366457159831</v>
      </c>
      <c r="AK1925" s="11">
        <f t="shared" si="406"/>
        <v>0.18009004179840599</v>
      </c>
      <c r="AL1925" s="11">
        <f t="shared" si="407"/>
        <v>3.8023004052972706</v>
      </c>
      <c r="AM1925" s="11">
        <f t="shared" si="408"/>
        <v>2.4142535846900661</v>
      </c>
      <c r="AN1925" s="3">
        <f t="shared" si="412"/>
        <v>0.33389518019628878</v>
      </c>
      <c r="AO1925" s="3">
        <f t="shared" si="413"/>
        <v>0.11817220963960742</v>
      </c>
      <c r="AP1925" s="3" t="s">
        <v>8</v>
      </c>
      <c r="AQ1925" s="124"/>
      <c r="AR1925" s="4"/>
      <c r="AS1925" s="3"/>
    </row>
    <row r="1926" spans="1:45" ht="15" customHeight="1">
      <c r="A1926" s="11">
        <v>41.119194649999997</v>
      </c>
      <c r="B1926" s="32">
        <v>647</v>
      </c>
      <c r="C1926" s="17">
        <v>53.331299999999999</v>
      </c>
      <c r="D1926" s="17">
        <v>-45.262</v>
      </c>
      <c r="E1926" s="40" t="s">
        <v>54</v>
      </c>
      <c r="F1926" s="18">
        <v>41.9</v>
      </c>
      <c r="G1926" s="17">
        <v>42.2</v>
      </c>
      <c r="H1926" s="17">
        <v>44.1</v>
      </c>
      <c r="I1926" s="17">
        <v>46</v>
      </c>
      <c r="J1926" s="17">
        <v>47.7</v>
      </c>
      <c r="K1926" s="30">
        <v>50</v>
      </c>
      <c r="L1926" s="10">
        <f t="shared" si="410"/>
        <v>44.1</v>
      </c>
      <c r="M1926" s="52" t="str">
        <f t="shared" si="411"/>
        <v>transition</v>
      </c>
      <c r="N1926" s="83">
        <v>58272.4</v>
      </c>
      <c r="O1926" s="34">
        <v>17030.099999999999</v>
      </c>
      <c r="P1926" s="34">
        <v>20843.400000000001</v>
      </c>
      <c r="Q1926" s="34">
        <v>5564.6240200000002</v>
      </c>
      <c r="R1926" s="34">
        <v>171282</v>
      </c>
      <c r="S1926" s="42">
        <v>17752.599999999999</v>
      </c>
      <c r="T1926" s="10">
        <v>0.20042434141042212</v>
      </c>
      <c r="U1926" s="11">
        <v>5.8573983166192389E-2</v>
      </c>
      <c r="V1926" s="11">
        <v>7.1689594349194349E-2</v>
      </c>
      <c r="W1926" s="11">
        <v>1.9139182604545474E-2</v>
      </c>
      <c r="X1926" s="11">
        <v>0.58911392092070902</v>
      </c>
      <c r="Y1926" s="12">
        <v>6.1058977548936709E-2</v>
      </c>
      <c r="Z1926" s="10">
        <f t="shared" si="400"/>
        <v>0.72168820891163554</v>
      </c>
      <c r="AA1926" s="11">
        <f t="shared" si="401"/>
        <v>-0.31890249789828706</v>
      </c>
      <c r="AB1926" s="11">
        <f t="shared" si="409"/>
        <v>-0.14165039023561232</v>
      </c>
      <c r="AC1926" s="11">
        <f t="shared" si="402"/>
        <v>25.374081391865623</v>
      </c>
      <c r="AD1926" s="9">
        <f t="shared" si="403"/>
        <v>28.911113307884118</v>
      </c>
      <c r="AE1926" s="10">
        <v>23.942621978194001</v>
      </c>
      <c r="AF1926" s="11">
        <v>30.5996949403436</v>
      </c>
      <c r="AG1926" s="12">
        <v>38.465911475285402</v>
      </c>
      <c r="AH1926" s="10">
        <v>8.2957437999999994E-2</v>
      </c>
      <c r="AI1926" s="11">
        <f t="shared" si="404"/>
        <v>25.385006778349705</v>
      </c>
      <c r="AJ1926" s="11">
        <f t="shared" si="405"/>
        <v>23.351002959552776</v>
      </c>
      <c r="AK1926" s="11">
        <f t="shared" si="406"/>
        <v>0.18685256174940743</v>
      </c>
      <c r="AL1926" s="11">
        <f t="shared" si="407"/>
        <v>3.7456978090677904</v>
      </c>
      <c r="AM1926" s="11">
        <f t="shared" si="408"/>
        <v>2.3928654939945253</v>
      </c>
      <c r="AN1926" s="3">
        <f t="shared" si="412"/>
        <v>0.34021321563269924</v>
      </c>
      <c r="AO1926" s="3">
        <f t="shared" si="413"/>
        <v>0.12169054541633097</v>
      </c>
      <c r="AP1926" s="3" t="s">
        <v>8</v>
      </c>
      <c r="AQ1926" s="124"/>
      <c r="AR1926" s="4"/>
      <c r="AS1926" s="3"/>
    </row>
    <row r="1927" spans="1:45" ht="15" customHeight="1">
      <c r="A1927" s="11">
        <v>41.137539410000002</v>
      </c>
      <c r="B1927" s="32">
        <v>647</v>
      </c>
      <c r="C1927" s="17">
        <v>53.331299999999999</v>
      </c>
      <c r="D1927" s="17">
        <v>-45.262</v>
      </c>
      <c r="E1927" s="40" t="s">
        <v>54</v>
      </c>
      <c r="F1927" s="18">
        <v>41.9</v>
      </c>
      <c r="G1927" s="17">
        <v>42.2</v>
      </c>
      <c r="H1927" s="17">
        <v>44.1</v>
      </c>
      <c r="I1927" s="17">
        <v>46</v>
      </c>
      <c r="J1927" s="17">
        <v>47.7</v>
      </c>
      <c r="K1927" s="30">
        <v>50</v>
      </c>
      <c r="L1927" s="10">
        <f t="shared" si="410"/>
        <v>44.1</v>
      </c>
      <c r="M1927" s="52" t="str">
        <f t="shared" si="411"/>
        <v>transition</v>
      </c>
      <c r="N1927" s="83">
        <v>73737.2</v>
      </c>
      <c r="O1927" s="34">
        <v>16482.599999999999</v>
      </c>
      <c r="P1927" s="34">
        <v>17091.2</v>
      </c>
      <c r="Q1927" s="34">
        <v>4493.3212899999999</v>
      </c>
      <c r="R1927" s="34">
        <v>151637</v>
      </c>
      <c r="S1927" s="42">
        <v>13135</v>
      </c>
      <c r="T1927" s="10">
        <v>0.26660706041673016</v>
      </c>
      <c r="U1927" s="11">
        <v>5.959512341158596E-2</v>
      </c>
      <c r="V1927" s="11">
        <v>6.1795601012710255E-2</v>
      </c>
      <c r="W1927" s="11">
        <v>1.6246225523003449E-2</v>
      </c>
      <c r="X1927" s="11">
        <v>0.54826457772212278</v>
      </c>
      <c r="Y1927" s="12">
        <v>4.7491411913847432E-2</v>
      </c>
      <c r="Z1927" s="10">
        <f t="shared" ref="Z1927:Z1934" si="414">(V1927+W1927+Y1927)/(U1927+V1927+W1927+Y1927)</f>
        <v>0.67808755604781701</v>
      </c>
      <c r="AA1927" s="11">
        <f t="shared" ref="AA1927:AA1934" si="415">LOG((V1927)/(U1927+V1927+W1927))</f>
        <v>-0.3477774795708089</v>
      </c>
      <c r="AB1927" s="11">
        <f t="shared" si="409"/>
        <v>-0.16871422552323348</v>
      </c>
      <c r="AC1927" s="11">
        <f t="shared" ref="AC1927:AC1934" si="416">67.5*AA1927+46.9</f>
        <v>23.425020128970399</v>
      </c>
      <c r="AD1927" s="9">
        <f t="shared" ref="AD1927:AD1934" si="417">68.4*AB1927+38.6</f>
        <v>27.059946974210831</v>
      </c>
      <c r="AE1927" s="10">
        <v>20.2785965732064</v>
      </c>
      <c r="AF1927" s="11">
        <v>26.776623298645202</v>
      </c>
      <c r="AG1927" s="12">
        <v>33.686873691657802</v>
      </c>
      <c r="AH1927" s="10">
        <v>0.20701324199999999</v>
      </c>
      <c r="AI1927" s="11">
        <f t="shared" ref="AI1927:AI1934" si="418">((T1927)/(T1927+X1927))*100</f>
        <v>32.717675758804688</v>
      </c>
      <c r="AJ1927" s="11">
        <f t="shared" ref="AJ1927:AJ1934" si="419">((Y1927)/(T1927+Y1927))*100</f>
        <v>15.119911778451566</v>
      </c>
      <c r="AK1927" s="11">
        <f t="shared" ref="AK1927:AK1934" si="420">(U1927+V1927+W1927)/(U1927+V1927+W1927+X1927+Y1927)</f>
        <v>0.18767149575438785</v>
      </c>
      <c r="AL1927" s="11">
        <f t="shared" ref="AL1927:AL1934" si="421">V1927/W1927</f>
        <v>3.8036897201268243</v>
      </c>
      <c r="AM1927" s="11">
        <f t="shared" ref="AM1927:AM1934" si="422">((U1927*1)+(V1927*2)+(W1927*3)+(Y1927*4))/(U1927+V1927+W1927+Y1927)</f>
        <v>2.2789087821013601</v>
      </c>
      <c r="AN1927" s="3">
        <f t="shared" si="412"/>
        <v>0.48627445808081138</v>
      </c>
      <c r="AO1927" s="3">
        <f t="shared" si="413"/>
        <v>0.11271127759056168</v>
      </c>
      <c r="AP1927" s="3" t="s">
        <v>8</v>
      </c>
      <c r="AQ1927" s="124"/>
      <c r="AR1927" s="4"/>
      <c r="AS1927" s="3"/>
    </row>
    <row r="1928" spans="1:45" ht="15" customHeight="1">
      <c r="A1928" s="11">
        <v>41.138231670000003</v>
      </c>
      <c r="B1928" s="32">
        <v>647</v>
      </c>
      <c r="C1928" s="17">
        <v>53.331299999999999</v>
      </c>
      <c r="D1928" s="17">
        <v>-45.262</v>
      </c>
      <c r="E1928" s="40" t="s">
        <v>54</v>
      </c>
      <c r="F1928" s="18">
        <v>41.9</v>
      </c>
      <c r="G1928" s="17">
        <v>42.2</v>
      </c>
      <c r="H1928" s="17">
        <v>44.1</v>
      </c>
      <c r="I1928" s="17">
        <v>46</v>
      </c>
      <c r="J1928" s="17">
        <v>47.7</v>
      </c>
      <c r="K1928" s="30">
        <v>50</v>
      </c>
      <c r="L1928" s="10">
        <f t="shared" si="410"/>
        <v>44.1</v>
      </c>
      <c r="M1928" s="52" t="str">
        <f t="shared" si="411"/>
        <v>transition</v>
      </c>
      <c r="N1928" s="83">
        <v>285214</v>
      </c>
      <c r="O1928" s="34">
        <v>93245.2</v>
      </c>
      <c r="P1928" s="34">
        <v>171774</v>
      </c>
      <c r="Q1928" s="34">
        <v>33489.699999999997</v>
      </c>
      <c r="R1928" s="34">
        <v>1437140</v>
      </c>
      <c r="S1928" s="42">
        <v>180496</v>
      </c>
      <c r="T1928" s="10">
        <v>0.12956269874939522</v>
      </c>
      <c r="U1928" s="11">
        <v>4.2358018040583929E-2</v>
      </c>
      <c r="V1928" s="11">
        <v>7.8030892645447325E-2</v>
      </c>
      <c r="W1928" s="11">
        <v>1.5213193995763253E-2</v>
      </c>
      <c r="X1928" s="11">
        <v>0.65284220578479957</v>
      </c>
      <c r="Y1928" s="12">
        <v>8.1992990784010733E-2</v>
      </c>
      <c r="Z1928" s="10">
        <f t="shared" si="414"/>
        <v>0.80533560303871632</v>
      </c>
      <c r="AA1928" s="11">
        <f t="shared" si="415"/>
        <v>-0.23999985515571884</v>
      </c>
      <c r="AB1928" s="11">
        <f t="shared" si="409"/>
        <v>-9.4023100781576913E-2</v>
      </c>
      <c r="AC1928" s="11">
        <f t="shared" si="416"/>
        <v>30.700009776988978</v>
      </c>
      <c r="AD1928" s="9">
        <f t="shared" si="417"/>
        <v>32.168819906540136</v>
      </c>
      <c r="AE1928" s="10">
        <v>23.3787679559865</v>
      </c>
      <c r="AF1928" s="11">
        <v>30.0556311525966</v>
      </c>
      <c r="AG1928" s="12">
        <v>37.764845558282602</v>
      </c>
      <c r="AH1928" s="10">
        <v>6.2230502E-2</v>
      </c>
      <c r="AI1928" s="11">
        <f t="shared" si="418"/>
        <v>16.5595458308803</v>
      </c>
      <c r="AJ1928" s="11">
        <f t="shared" si="419"/>
        <v>38.757166476992118</v>
      </c>
      <c r="AK1928" s="11">
        <f t="shared" si="420"/>
        <v>0.15578618297603694</v>
      </c>
      <c r="AL1928" s="11">
        <f t="shared" si="421"/>
        <v>5.1291591145934428</v>
      </c>
      <c r="AM1928" s="11">
        <f t="shared" si="422"/>
        <v>2.6288797880773247</v>
      </c>
      <c r="AN1928" s="3">
        <f t="shared" si="412"/>
        <v>0.19845944027721726</v>
      </c>
      <c r="AO1928" s="3">
        <f t="shared" si="413"/>
        <v>0.11952488971151036</v>
      </c>
      <c r="AP1928" s="3" t="s">
        <v>8</v>
      </c>
      <c r="AQ1928" s="124"/>
      <c r="AR1928" s="4"/>
      <c r="AS1928" s="3"/>
    </row>
    <row r="1929" spans="1:45" ht="15" customHeight="1">
      <c r="A1929" s="11">
        <v>41.177725629999998</v>
      </c>
      <c r="B1929" s="32">
        <v>647</v>
      </c>
      <c r="C1929" s="17">
        <v>53.331299999999999</v>
      </c>
      <c r="D1929" s="17">
        <v>-45.262</v>
      </c>
      <c r="E1929" s="40" t="s">
        <v>54</v>
      </c>
      <c r="F1929" s="18">
        <v>41.9</v>
      </c>
      <c r="G1929" s="17">
        <v>42.2</v>
      </c>
      <c r="H1929" s="17">
        <v>44.1</v>
      </c>
      <c r="I1929" s="17">
        <v>46</v>
      </c>
      <c r="J1929" s="17">
        <v>47.7</v>
      </c>
      <c r="K1929" s="30">
        <v>50</v>
      </c>
      <c r="L1929" s="10">
        <f t="shared" si="410"/>
        <v>44.1</v>
      </c>
      <c r="M1929" s="52" t="str">
        <f t="shared" si="411"/>
        <v>transition</v>
      </c>
      <c r="N1929" s="83">
        <v>32441.8</v>
      </c>
      <c r="O1929" s="34">
        <v>8697.3603500000008</v>
      </c>
      <c r="P1929" s="34">
        <v>10562.8</v>
      </c>
      <c r="Q1929" s="34">
        <v>3154.6027800000002</v>
      </c>
      <c r="R1929" s="34">
        <v>78842.399999999994</v>
      </c>
      <c r="S1929" s="42">
        <v>9255.0800799999997</v>
      </c>
      <c r="T1929" s="10">
        <v>0.226938666941675</v>
      </c>
      <c r="U1929" s="11">
        <v>6.084025435519546E-2</v>
      </c>
      <c r="V1929" s="11">
        <v>7.3889480582813666E-2</v>
      </c>
      <c r="W1929" s="11">
        <v>2.2067251189012389E-2</v>
      </c>
      <c r="X1929" s="11">
        <v>0.55152270078979326</v>
      </c>
      <c r="Y1929" s="12">
        <v>6.4741646141510359E-2</v>
      </c>
      <c r="Z1929" s="10">
        <f t="shared" si="414"/>
        <v>0.72537406351119094</v>
      </c>
      <c r="AA1929" s="11">
        <f t="shared" si="415"/>
        <v>-0.32675509700677113</v>
      </c>
      <c r="AB1929" s="11">
        <f t="shared" si="409"/>
        <v>-0.13943797711972364</v>
      </c>
      <c r="AC1929" s="11">
        <f t="shared" si="416"/>
        <v>24.844030952042946</v>
      </c>
      <c r="AD1929" s="9">
        <f t="shared" si="417"/>
        <v>29.062442365010902</v>
      </c>
      <c r="AE1929" s="10">
        <v>22.868608716396199</v>
      </c>
      <c r="AF1929" s="11">
        <v>29.500393536615899</v>
      </c>
      <c r="AG1929" s="12">
        <v>37.066208630788203</v>
      </c>
      <c r="AH1929" s="10">
        <v>0.32424484999999997</v>
      </c>
      <c r="AI1929" s="11">
        <f t="shared" si="418"/>
        <v>29.152206692414563</v>
      </c>
      <c r="AJ1929" s="11">
        <f t="shared" si="419"/>
        <v>22.196097315298221</v>
      </c>
      <c r="AK1929" s="11">
        <f t="shared" si="420"/>
        <v>0.20282606233416628</v>
      </c>
      <c r="AL1929" s="11">
        <f t="shared" si="421"/>
        <v>3.3483771925161361</v>
      </c>
      <c r="AM1929" s="11">
        <f t="shared" si="422"/>
        <v>2.4094558506025519</v>
      </c>
      <c r="AN1929" s="3">
        <f t="shared" si="412"/>
        <v>0.41147656590869891</v>
      </c>
      <c r="AO1929" s="3">
        <f t="shared" si="413"/>
        <v>0.13397359796251762</v>
      </c>
      <c r="AP1929" s="3" t="s">
        <v>8</v>
      </c>
      <c r="AQ1929" s="124"/>
      <c r="AR1929" s="4"/>
      <c r="AS1929" s="3"/>
    </row>
    <row r="1930" spans="1:45" ht="15" customHeight="1">
      <c r="A1930" s="11">
        <v>41.229133570000002</v>
      </c>
      <c r="B1930" s="32">
        <v>647</v>
      </c>
      <c r="C1930" s="17">
        <v>53.331299999999999</v>
      </c>
      <c r="D1930" s="17">
        <v>-45.262</v>
      </c>
      <c r="E1930" s="40" t="s">
        <v>54</v>
      </c>
      <c r="F1930" s="18">
        <v>41.9</v>
      </c>
      <c r="G1930" s="17">
        <v>42.2</v>
      </c>
      <c r="H1930" s="17">
        <v>44.1</v>
      </c>
      <c r="I1930" s="17">
        <v>46</v>
      </c>
      <c r="J1930" s="17">
        <v>47.7</v>
      </c>
      <c r="K1930" s="30">
        <v>50</v>
      </c>
      <c r="L1930" s="10">
        <f t="shared" si="410"/>
        <v>44.1</v>
      </c>
      <c r="M1930" s="52" t="str">
        <f t="shared" si="411"/>
        <v>transition</v>
      </c>
      <c r="N1930" s="83">
        <v>297656</v>
      </c>
      <c r="O1930" s="34">
        <v>94937.7</v>
      </c>
      <c r="P1930" s="34">
        <v>134236</v>
      </c>
      <c r="Q1930" s="34">
        <v>36334.5</v>
      </c>
      <c r="R1930" s="34">
        <v>1171850</v>
      </c>
      <c r="S1930" s="42">
        <v>131723</v>
      </c>
      <c r="T1930" s="10">
        <v>0.15945254640021103</v>
      </c>
      <c r="U1930" s="11">
        <v>5.0857560453608577E-2</v>
      </c>
      <c r="V1930" s="11">
        <v>7.1909425708128596E-2</v>
      </c>
      <c r="W1930" s="11">
        <v>1.9464175246521043E-2</v>
      </c>
      <c r="X1930" s="11">
        <v>0.62775306561630639</v>
      </c>
      <c r="Y1930" s="12">
        <v>7.0563226575224403E-2</v>
      </c>
      <c r="Z1930" s="10">
        <f t="shared" si="414"/>
        <v>0.76100140170258523</v>
      </c>
      <c r="AA1930" s="11">
        <f t="shared" si="415"/>
        <v>-0.29620893599354059</v>
      </c>
      <c r="AB1930" s="11">
        <f t="shared" si="409"/>
        <v>-0.11861454329363558</v>
      </c>
      <c r="AC1930" s="11">
        <f t="shared" si="416"/>
        <v>26.905896820436009</v>
      </c>
      <c r="AD1930" s="9">
        <f t="shared" si="417"/>
        <v>30.486765238715329</v>
      </c>
      <c r="AE1930" s="10">
        <v>25.4343642753993</v>
      </c>
      <c r="AF1930" s="11">
        <v>32.2606639123535</v>
      </c>
      <c r="AG1930" s="12">
        <v>40.581837460077601</v>
      </c>
      <c r="AH1930" s="10">
        <v>8.0005634000000006E-2</v>
      </c>
      <c r="AI1930" s="11">
        <f t="shared" si="418"/>
        <v>20.255514438185351</v>
      </c>
      <c r="AJ1930" s="11">
        <f t="shared" si="419"/>
        <v>30.677559917927983</v>
      </c>
      <c r="AK1930" s="11">
        <f t="shared" si="420"/>
        <v>0.16921253023744087</v>
      </c>
      <c r="AL1930" s="11">
        <f t="shared" si="421"/>
        <v>3.6944501782052868</v>
      </c>
      <c r="AM1930" s="11">
        <f t="shared" si="422"/>
        <v>2.5156765128217522</v>
      </c>
      <c r="AN1930" s="3">
        <f t="shared" si="412"/>
        <v>0.25400520544438282</v>
      </c>
      <c r="AO1930" s="3">
        <f t="shared" si="413"/>
        <v>0.11455049707727098</v>
      </c>
      <c r="AP1930" s="3" t="s">
        <v>8</v>
      </c>
      <c r="AQ1930" s="124"/>
      <c r="AR1930" s="4"/>
      <c r="AS1930" s="3"/>
    </row>
    <row r="1931" spans="1:45" ht="15" customHeight="1">
      <c r="A1931" s="11">
        <v>41.236353790000003</v>
      </c>
      <c r="B1931" s="32">
        <v>647</v>
      </c>
      <c r="C1931" s="17">
        <v>53.331299999999999</v>
      </c>
      <c r="D1931" s="17">
        <v>-45.262</v>
      </c>
      <c r="E1931" s="40" t="s">
        <v>54</v>
      </c>
      <c r="F1931" s="18">
        <v>41.9</v>
      </c>
      <c r="G1931" s="17">
        <v>42.2</v>
      </c>
      <c r="H1931" s="17">
        <v>44.1</v>
      </c>
      <c r="I1931" s="17">
        <v>46</v>
      </c>
      <c r="J1931" s="17">
        <v>47.7</v>
      </c>
      <c r="K1931" s="30">
        <v>50</v>
      </c>
      <c r="L1931" s="10">
        <f t="shared" si="410"/>
        <v>44.1</v>
      </c>
      <c r="M1931" s="52" t="str">
        <f t="shared" si="411"/>
        <v>transition</v>
      </c>
      <c r="N1931" s="83">
        <v>78630.5</v>
      </c>
      <c r="O1931" s="34">
        <v>22669.599999999999</v>
      </c>
      <c r="P1931" s="34">
        <v>28967.7</v>
      </c>
      <c r="Q1931" s="34">
        <v>7522.6137699999999</v>
      </c>
      <c r="R1931" s="34">
        <v>253818</v>
      </c>
      <c r="S1931" s="42">
        <v>24759.9</v>
      </c>
      <c r="T1931" s="10">
        <v>0.18884842433863769</v>
      </c>
      <c r="U1931" s="11">
        <v>5.4446025910902009E-2</v>
      </c>
      <c r="V1931" s="11">
        <v>6.9572297031232855E-2</v>
      </c>
      <c r="W1931" s="11">
        <v>1.8067210018665007E-2</v>
      </c>
      <c r="X1931" s="11">
        <v>0.60959970200856328</v>
      </c>
      <c r="Y1931" s="12">
        <v>5.9466340691999103E-2</v>
      </c>
      <c r="Z1931" s="10">
        <f t="shared" si="414"/>
        <v>0.72986594009692596</v>
      </c>
      <c r="AA1931" s="11">
        <f t="shared" si="415"/>
        <v>-0.31011351818743121</v>
      </c>
      <c r="AB1931" s="11">
        <f t="shared" si="409"/>
        <v>-0.1367569026505138</v>
      </c>
      <c r="AC1931" s="11">
        <f t="shared" si="416"/>
        <v>25.967337522348391</v>
      </c>
      <c r="AD1931" s="9">
        <f t="shared" si="417"/>
        <v>29.245827858704857</v>
      </c>
      <c r="AE1931" s="10">
        <v>21.352827118045798</v>
      </c>
      <c r="AF1931" s="11">
        <v>27.928339994598002</v>
      </c>
      <c r="AG1931" s="12">
        <v>35.077077982920301</v>
      </c>
      <c r="AH1931" s="10">
        <v>7.6741104000000004E-2</v>
      </c>
      <c r="AI1931" s="11">
        <f t="shared" si="418"/>
        <v>23.651934058959508</v>
      </c>
      <c r="AJ1931" s="11">
        <f t="shared" si="419"/>
        <v>23.947968089880685</v>
      </c>
      <c r="AK1931" s="11">
        <f t="shared" si="420"/>
        <v>0.17516520613912662</v>
      </c>
      <c r="AL1931" s="11">
        <f t="shared" si="421"/>
        <v>3.8507493386836478</v>
      </c>
      <c r="AM1931" s="11">
        <f t="shared" si="422"/>
        <v>2.4095911588198464</v>
      </c>
      <c r="AN1931" s="3">
        <f t="shared" si="412"/>
        <v>0.30979087377569758</v>
      </c>
      <c r="AO1931" s="3">
        <f t="shared" si="413"/>
        <v>0.11412783963312295</v>
      </c>
      <c r="AP1931" s="3" t="s">
        <v>8</v>
      </c>
      <c r="AQ1931" s="124"/>
      <c r="AR1931" s="4"/>
      <c r="AS1931" s="3"/>
    </row>
    <row r="1932" spans="1:45" ht="15" customHeight="1">
      <c r="A1932" s="11">
        <v>41.292960290000003</v>
      </c>
      <c r="B1932" s="32">
        <v>647</v>
      </c>
      <c r="C1932" s="17">
        <v>53.331299999999999</v>
      </c>
      <c r="D1932" s="17">
        <v>-45.262</v>
      </c>
      <c r="E1932" s="40" t="s">
        <v>54</v>
      </c>
      <c r="F1932" s="18">
        <v>41.9</v>
      </c>
      <c r="G1932" s="17">
        <v>42.2</v>
      </c>
      <c r="H1932" s="17">
        <v>44.1</v>
      </c>
      <c r="I1932" s="17">
        <v>46</v>
      </c>
      <c r="J1932" s="17">
        <v>47.7</v>
      </c>
      <c r="K1932" s="30">
        <v>50</v>
      </c>
      <c r="L1932" s="10">
        <f t="shared" si="410"/>
        <v>44.1</v>
      </c>
      <c r="M1932" s="52" t="str">
        <f t="shared" si="411"/>
        <v>transition</v>
      </c>
      <c r="N1932" s="83">
        <v>73606.100000000006</v>
      </c>
      <c r="O1932" s="34">
        <v>21260.9</v>
      </c>
      <c r="P1932" s="34">
        <v>28009.8</v>
      </c>
      <c r="Q1932" s="34">
        <v>7269.4311500000003</v>
      </c>
      <c r="R1932" s="34">
        <v>234642</v>
      </c>
      <c r="S1932" s="42">
        <v>26529.3</v>
      </c>
      <c r="T1932" s="10">
        <v>0.18809814061661675</v>
      </c>
      <c r="U1932" s="11">
        <v>5.4331580641221677E-2</v>
      </c>
      <c r="V1932" s="11">
        <v>7.1578188479532429E-2</v>
      </c>
      <c r="W1932" s="11">
        <v>1.8576809295092582E-2</v>
      </c>
      <c r="X1932" s="11">
        <v>0.59962046502347199</v>
      </c>
      <c r="Y1932" s="12">
        <v>6.7794815944064557E-2</v>
      </c>
      <c r="Z1932" s="10">
        <f t="shared" si="414"/>
        <v>0.74405867831683115</v>
      </c>
      <c r="AA1932" s="11">
        <f t="shared" si="415"/>
        <v>-0.30504680372384579</v>
      </c>
      <c r="AB1932" s="11">
        <f t="shared" si="409"/>
        <v>-0.12839281356120735</v>
      </c>
      <c r="AC1932" s="11">
        <f t="shared" si="416"/>
        <v>26.309340748640409</v>
      </c>
      <c r="AD1932" s="9">
        <f t="shared" si="417"/>
        <v>29.81793155241342</v>
      </c>
      <c r="AE1932" s="10">
        <v>25.077408664392902</v>
      </c>
      <c r="AF1932" s="11">
        <v>31.8714916993084</v>
      </c>
      <c r="AG1932" s="12">
        <v>40.012574326543401</v>
      </c>
      <c r="AH1932" s="10">
        <v>0.11482173</v>
      </c>
      <c r="AI1932" s="11">
        <f t="shared" si="418"/>
        <v>23.878849537109879</v>
      </c>
      <c r="AJ1932" s="11">
        <f t="shared" si="419"/>
        <v>26.493427898625256</v>
      </c>
      <c r="AK1932" s="11">
        <f t="shared" si="420"/>
        <v>0.17796064480697238</v>
      </c>
      <c r="AL1932" s="11">
        <f t="shared" si="421"/>
        <v>3.8530937871252826</v>
      </c>
      <c r="AM1932" s="11">
        <f t="shared" si="422"/>
        <v>2.4702949160619116</v>
      </c>
      <c r="AN1932" s="3">
        <f t="shared" si="412"/>
        <v>0.31369533161156149</v>
      </c>
      <c r="AO1932" s="3">
        <f t="shared" si="413"/>
        <v>0.11937249085841409</v>
      </c>
      <c r="AP1932" s="3" t="s">
        <v>8</v>
      </c>
      <c r="AQ1932" s="124"/>
      <c r="AR1932" s="4"/>
      <c r="AS1932" s="3"/>
    </row>
    <row r="1933" spans="1:45" ht="15" customHeight="1">
      <c r="A1933" s="11">
        <v>41.398217150000001</v>
      </c>
      <c r="B1933" s="32">
        <v>647</v>
      </c>
      <c r="C1933" s="17">
        <v>53.331299999999999</v>
      </c>
      <c r="D1933" s="17">
        <v>-45.262</v>
      </c>
      <c r="E1933" s="40" t="s">
        <v>54</v>
      </c>
      <c r="F1933" s="18">
        <v>41.9</v>
      </c>
      <c r="G1933" s="17">
        <v>42.2</v>
      </c>
      <c r="H1933" s="17">
        <v>44.1</v>
      </c>
      <c r="I1933" s="17">
        <v>46</v>
      </c>
      <c r="J1933" s="17">
        <v>47.7</v>
      </c>
      <c r="K1933" s="30">
        <v>50</v>
      </c>
      <c r="L1933" s="10">
        <f t="shared" si="410"/>
        <v>44.1</v>
      </c>
      <c r="M1933" s="52" t="str">
        <f t="shared" si="411"/>
        <v>transition</v>
      </c>
      <c r="N1933" s="83">
        <v>33226</v>
      </c>
      <c r="O1933" s="34">
        <v>7255.9580100000003</v>
      </c>
      <c r="P1933" s="34">
        <v>6763.0888699999996</v>
      </c>
      <c r="Q1933" s="34">
        <v>1958.61438</v>
      </c>
      <c r="R1933" s="34">
        <v>61404.7</v>
      </c>
      <c r="S1933" s="42">
        <v>5456.0571300000001</v>
      </c>
      <c r="T1933" s="10">
        <v>0.28627205874890871</v>
      </c>
      <c r="U1933" s="11">
        <v>6.2516644727572832E-2</v>
      </c>
      <c r="V1933" s="11">
        <v>5.8270131051487699E-2</v>
      </c>
      <c r="W1933" s="11">
        <v>1.6875235383669938E-2</v>
      </c>
      <c r="X1933" s="11">
        <v>0.52905706030997146</v>
      </c>
      <c r="Y1933" s="12">
        <v>4.7008869778389278E-2</v>
      </c>
      <c r="Z1933" s="10">
        <f t="shared" si="414"/>
        <v>0.66146993825460998</v>
      </c>
      <c r="AA1933" s="11">
        <f t="shared" si="415"/>
        <v>-0.37336811522224878</v>
      </c>
      <c r="AB1933" s="11">
        <f t="shared" si="409"/>
        <v>-0.17948988835751434</v>
      </c>
      <c r="AC1933" s="11">
        <f t="shared" si="416"/>
        <v>21.697652222498206</v>
      </c>
      <c r="AD1933" s="9">
        <f t="shared" si="417"/>
        <v>26.322891636346021</v>
      </c>
      <c r="AE1933" s="10">
        <v>23.087331493994999</v>
      </c>
      <c r="AF1933" s="11">
        <v>29.715635937898099</v>
      </c>
      <c r="AG1933" s="12">
        <v>37.318744802164602</v>
      </c>
      <c r="AH1933" s="10">
        <v>0.21788553199999999</v>
      </c>
      <c r="AI1933" s="11">
        <f t="shared" si="418"/>
        <v>35.11122711762674</v>
      </c>
      <c r="AJ1933" s="11">
        <f t="shared" si="419"/>
        <v>14.104878423770634</v>
      </c>
      <c r="AK1933" s="11">
        <f t="shared" si="420"/>
        <v>0.19287743018918835</v>
      </c>
      <c r="AL1933" s="11">
        <f t="shared" si="421"/>
        <v>3.4529966383683957</v>
      </c>
      <c r="AM1933" s="11">
        <f t="shared" si="422"/>
        <v>2.2619597088958483</v>
      </c>
      <c r="AN1933" s="3">
        <f t="shared" si="412"/>
        <v>0.54109864554341935</v>
      </c>
      <c r="AO1933" s="3">
        <f t="shared" si="413"/>
        <v>0.11013959631754572</v>
      </c>
      <c r="AP1933" s="3" t="s">
        <v>8</v>
      </c>
      <c r="AQ1933" s="124"/>
      <c r="AR1933" s="4"/>
      <c r="AS1933" s="3"/>
    </row>
    <row r="1934" spans="1:45" ht="15" customHeight="1">
      <c r="A1934" s="11">
        <v>41.434737820000002</v>
      </c>
      <c r="B1934" s="32">
        <v>647</v>
      </c>
      <c r="C1934" s="17">
        <v>53.331299999999999</v>
      </c>
      <c r="D1934" s="17">
        <v>-45.262</v>
      </c>
      <c r="E1934" s="40" t="s">
        <v>54</v>
      </c>
      <c r="F1934" s="18">
        <v>41.9</v>
      </c>
      <c r="G1934" s="17">
        <v>42.2</v>
      </c>
      <c r="H1934" s="17">
        <v>44.1</v>
      </c>
      <c r="I1934" s="17">
        <v>46</v>
      </c>
      <c r="J1934" s="17">
        <v>47.7</v>
      </c>
      <c r="K1934" s="30">
        <v>50</v>
      </c>
      <c r="L1934" s="10">
        <f t="shared" si="410"/>
        <v>44.1</v>
      </c>
      <c r="M1934" s="52" t="str">
        <f t="shared" si="411"/>
        <v>transition</v>
      </c>
      <c r="N1934" s="83">
        <v>42801.7</v>
      </c>
      <c r="O1934" s="34">
        <v>11951.7</v>
      </c>
      <c r="P1934" s="34">
        <v>15751.8</v>
      </c>
      <c r="Q1934" s="34">
        <v>4311.5986300000004</v>
      </c>
      <c r="R1934" s="34">
        <v>132323</v>
      </c>
      <c r="S1934" s="42">
        <v>14469.3</v>
      </c>
      <c r="T1934" s="10">
        <v>0.19314053558541835</v>
      </c>
      <c r="U1934" s="11">
        <v>5.3931449899332143E-2</v>
      </c>
      <c r="V1934" s="11">
        <v>7.1079211536793932E-2</v>
      </c>
      <c r="W1934" s="11">
        <v>1.9455873683231182E-2</v>
      </c>
      <c r="X1934" s="11">
        <v>0.59710093501588291</v>
      </c>
      <c r="Y1934" s="12">
        <v>6.5291994279341556E-2</v>
      </c>
      <c r="Z1934" s="10">
        <f t="shared" si="414"/>
        <v>0.74288792902041245</v>
      </c>
      <c r="AA1934" s="11">
        <f t="shared" si="415"/>
        <v>-0.3080246551632837</v>
      </c>
      <c r="AB1934" s="11">
        <f t="shared" si="409"/>
        <v>-0.12907669832436472</v>
      </c>
      <c r="AC1934" s="11">
        <f t="shared" si="416"/>
        <v>26.108335776478349</v>
      </c>
      <c r="AD1934" s="9">
        <f t="shared" si="417"/>
        <v>29.771153834613454</v>
      </c>
      <c r="AE1934" s="10">
        <v>23.192708678081502</v>
      </c>
      <c r="AF1934" s="11">
        <v>29.801728378366001</v>
      </c>
      <c r="AG1934" s="12">
        <v>37.464002871631699</v>
      </c>
      <c r="AH1934" s="10">
        <v>9.9705737000000003E-2</v>
      </c>
      <c r="AI1934" s="11">
        <f t="shared" si="418"/>
        <v>24.44069854223876</v>
      </c>
      <c r="AJ1934" s="11">
        <f t="shared" si="419"/>
        <v>25.264619091686889</v>
      </c>
      <c r="AK1934" s="11">
        <f t="shared" si="420"/>
        <v>0.17904795257520492</v>
      </c>
      <c r="AL1934" s="11">
        <f t="shared" si="421"/>
        <v>3.6533549042342095</v>
      </c>
      <c r="AM1934" s="11">
        <f t="shared" si="422"/>
        <v>2.4581859560995678</v>
      </c>
      <c r="AN1934" s="3">
        <f t="shared" si="412"/>
        <v>0.32346379692117011</v>
      </c>
      <c r="AO1934" s="3">
        <f t="shared" si="413"/>
        <v>0.11904052961314358</v>
      </c>
      <c r="AP1934" s="3" t="s">
        <v>8</v>
      </c>
      <c r="AQ1934" s="124"/>
      <c r="AR1934" s="4"/>
      <c r="AS1934" s="3"/>
    </row>
    <row r="1935" spans="1:45" ht="15" customHeight="1">
      <c r="A1935" s="11">
        <v>33.648464300000001</v>
      </c>
      <c r="B1935" s="32" t="s">
        <v>14</v>
      </c>
      <c r="C1935" s="17">
        <v>39.611666999999997</v>
      </c>
      <c r="D1935" s="17">
        <v>-74.436667</v>
      </c>
      <c r="E1935" s="40" t="s">
        <v>44</v>
      </c>
      <c r="F1935" s="18">
        <v>35.5</v>
      </c>
      <c r="G1935" s="17">
        <v>33.700000000000003</v>
      </c>
      <c r="H1935" s="17">
        <v>33.1</v>
      </c>
      <c r="I1935" s="17">
        <v>34.6</v>
      </c>
      <c r="J1935" s="17">
        <v>36</v>
      </c>
      <c r="K1935" s="30">
        <v>37.5</v>
      </c>
      <c r="L1935" s="10">
        <f t="shared" si="410"/>
        <v>34.6</v>
      </c>
      <c r="M1935" s="52" t="str">
        <f t="shared" si="411"/>
        <v>mid latitude</v>
      </c>
      <c r="N1935" s="32" t="s">
        <v>8</v>
      </c>
      <c r="O1935" s="24" t="s">
        <v>8</v>
      </c>
      <c r="P1935" s="24" t="s">
        <v>8</v>
      </c>
      <c r="Q1935" s="24" t="s">
        <v>8</v>
      </c>
      <c r="R1935" s="24" t="s">
        <v>8</v>
      </c>
      <c r="S1935" s="37" t="s">
        <v>8</v>
      </c>
      <c r="T1935" s="46" t="s">
        <v>8</v>
      </c>
      <c r="U1935" s="9" t="s">
        <v>8</v>
      </c>
      <c r="V1935" s="9" t="s">
        <v>8</v>
      </c>
      <c r="W1935" s="9" t="s">
        <v>8</v>
      </c>
      <c r="X1935" s="9" t="s">
        <v>8</v>
      </c>
      <c r="Y1935" s="40" t="s">
        <v>8</v>
      </c>
      <c r="Z1935" s="10">
        <f>10^((AD1935-38.6)/68.4)</f>
        <v>0.58120041821074242</v>
      </c>
      <c r="AA1935" s="11" t="s">
        <v>8</v>
      </c>
      <c r="AB1935" s="11">
        <f t="shared" si="409"/>
        <v>-0.23567408187134511</v>
      </c>
      <c r="AC1935" s="11" t="s">
        <v>8</v>
      </c>
      <c r="AD1935" s="11">
        <v>22.479892799999998</v>
      </c>
      <c r="AE1935" s="10">
        <v>13.950036584046201</v>
      </c>
      <c r="AF1935" s="11">
        <v>20.610932193658499</v>
      </c>
      <c r="AG1935" s="12">
        <v>25.893068339206799</v>
      </c>
      <c r="AH1935" s="10" t="s">
        <v>8</v>
      </c>
      <c r="AI1935" s="11" t="s">
        <v>8</v>
      </c>
      <c r="AJ1935" s="11" t="s">
        <v>8</v>
      </c>
      <c r="AK1935" s="11" t="s">
        <v>8</v>
      </c>
      <c r="AL1935" s="11" t="s">
        <v>8</v>
      </c>
      <c r="AM1935" s="11" t="s">
        <v>8</v>
      </c>
      <c r="AN1935" s="3" t="str">
        <f t="shared" si="412"/>
        <v>n/a</v>
      </c>
      <c r="AO1935" s="3" t="str">
        <f t="shared" si="413"/>
        <v>n/a</v>
      </c>
      <c r="AP1935" s="3" t="s">
        <v>8</v>
      </c>
      <c r="AQ1935" s="124"/>
      <c r="AR1935" s="4"/>
      <c r="AS1935" s="3"/>
    </row>
    <row r="1936" spans="1:45" ht="15" customHeight="1">
      <c r="A1936" s="11">
        <v>41.348008100000001</v>
      </c>
      <c r="B1936" s="32" t="s">
        <v>14</v>
      </c>
      <c r="C1936" s="17">
        <v>39.611666999999997</v>
      </c>
      <c r="D1936" s="17">
        <v>-74.436667</v>
      </c>
      <c r="E1936" s="40" t="s">
        <v>44</v>
      </c>
      <c r="F1936" s="18">
        <v>35.5</v>
      </c>
      <c r="G1936" s="17">
        <v>33.700000000000003</v>
      </c>
      <c r="H1936" s="17">
        <v>33.1</v>
      </c>
      <c r="I1936" s="17">
        <v>34.6</v>
      </c>
      <c r="J1936" s="17">
        <v>36</v>
      </c>
      <c r="K1936" s="30">
        <v>37.5</v>
      </c>
      <c r="L1936" s="10">
        <f t="shared" si="410"/>
        <v>33.1</v>
      </c>
      <c r="M1936" s="52" t="str">
        <f t="shared" si="411"/>
        <v>mid latitude</v>
      </c>
      <c r="N1936" s="32" t="s">
        <v>8</v>
      </c>
      <c r="O1936" s="24" t="s">
        <v>8</v>
      </c>
      <c r="P1936" s="24" t="s">
        <v>8</v>
      </c>
      <c r="Q1936" s="24" t="s">
        <v>8</v>
      </c>
      <c r="R1936" s="24" t="s">
        <v>8</v>
      </c>
      <c r="S1936" s="37" t="s">
        <v>8</v>
      </c>
      <c r="T1936" s="46" t="s">
        <v>8</v>
      </c>
      <c r="U1936" s="9" t="s">
        <v>8</v>
      </c>
      <c r="V1936" s="9" t="s">
        <v>8</v>
      </c>
      <c r="W1936" s="9" t="s">
        <v>8</v>
      </c>
      <c r="X1936" s="9" t="s">
        <v>8</v>
      </c>
      <c r="Y1936" s="40" t="s">
        <v>8</v>
      </c>
      <c r="Z1936" s="10">
        <f>10^((AD1936-38.6)/68.4)</f>
        <v>0.6739169325716714</v>
      </c>
      <c r="AA1936" s="11" t="s">
        <v>8</v>
      </c>
      <c r="AB1936" s="11">
        <f t="shared" si="409"/>
        <v>-0.17139363157894735</v>
      </c>
      <c r="AC1936" s="11" t="s">
        <v>8</v>
      </c>
      <c r="AD1936" s="11">
        <v>26.876675599999999</v>
      </c>
      <c r="AE1936" s="10">
        <v>19.328090272537601</v>
      </c>
      <c r="AF1936" s="11">
        <v>25.953545011657098</v>
      </c>
      <c r="AG1936" s="12">
        <v>31.392869653447299</v>
      </c>
      <c r="AH1936" s="10" t="s">
        <v>8</v>
      </c>
      <c r="AI1936" s="11" t="s">
        <v>8</v>
      </c>
      <c r="AJ1936" s="11" t="s">
        <v>8</v>
      </c>
      <c r="AK1936" s="11" t="s">
        <v>8</v>
      </c>
      <c r="AL1936" s="11" t="s">
        <v>8</v>
      </c>
      <c r="AM1936" s="11" t="s">
        <v>8</v>
      </c>
      <c r="AN1936" s="3" t="str">
        <f t="shared" si="412"/>
        <v>n/a</v>
      </c>
      <c r="AO1936" s="3" t="str">
        <f t="shared" si="413"/>
        <v>n/a</v>
      </c>
      <c r="AP1936" s="3" t="s">
        <v>8</v>
      </c>
      <c r="AQ1936" s="124"/>
      <c r="AR1936" s="4"/>
      <c r="AS1936" s="3"/>
    </row>
    <row r="1937" spans="1:45" ht="15" customHeight="1">
      <c r="A1937" s="11">
        <v>50.593810300000001</v>
      </c>
      <c r="B1937" s="32" t="s">
        <v>14</v>
      </c>
      <c r="C1937" s="17">
        <v>39.611666999999997</v>
      </c>
      <c r="D1937" s="17">
        <v>-74.436667</v>
      </c>
      <c r="E1937" s="40" t="s">
        <v>44</v>
      </c>
      <c r="F1937" s="18">
        <v>35.5</v>
      </c>
      <c r="G1937" s="17">
        <v>33.700000000000003</v>
      </c>
      <c r="H1937" s="17">
        <v>33.1</v>
      </c>
      <c r="I1937" s="17">
        <v>34.6</v>
      </c>
      <c r="J1937" s="17">
        <v>36</v>
      </c>
      <c r="K1937" s="30">
        <v>37.5</v>
      </c>
      <c r="L1937" s="10">
        <f t="shared" si="410"/>
        <v>33.700000000000003</v>
      </c>
      <c r="M1937" s="52" t="str">
        <f t="shared" si="411"/>
        <v>mid latitude</v>
      </c>
      <c r="N1937" s="32" t="s">
        <v>8</v>
      </c>
      <c r="O1937" s="24" t="s">
        <v>8</v>
      </c>
      <c r="P1937" s="24" t="s">
        <v>8</v>
      </c>
      <c r="Q1937" s="24" t="s">
        <v>8</v>
      </c>
      <c r="R1937" s="24" t="s">
        <v>8</v>
      </c>
      <c r="S1937" s="37" t="s">
        <v>8</v>
      </c>
      <c r="T1937" s="46" t="s">
        <v>8</v>
      </c>
      <c r="U1937" s="9" t="s">
        <v>8</v>
      </c>
      <c r="V1937" s="9" t="s">
        <v>8</v>
      </c>
      <c r="W1937" s="9" t="s">
        <v>8</v>
      </c>
      <c r="X1937" s="9" t="s">
        <v>8</v>
      </c>
      <c r="Y1937" s="40" t="s">
        <v>8</v>
      </c>
      <c r="Z1937" s="10">
        <f>10^((AD1937-38.6)/68.4)</f>
        <v>0.83690337959740047</v>
      </c>
      <c r="AA1937" s="11" t="s">
        <v>8</v>
      </c>
      <c r="AB1937" s="11">
        <f t="shared" si="409"/>
        <v>-7.732467836257309E-2</v>
      </c>
      <c r="AC1937" s="11" t="s">
        <v>8</v>
      </c>
      <c r="AD1937" s="11">
        <v>33.310991999999999</v>
      </c>
      <c r="AE1937" s="10">
        <v>27.8971897672916</v>
      </c>
      <c r="AF1937" s="11">
        <v>35.1880486143749</v>
      </c>
      <c r="AG1937" s="12">
        <v>42.293553344564899</v>
      </c>
      <c r="AH1937" s="10" t="s">
        <v>8</v>
      </c>
      <c r="AI1937" s="11" t="s">
        <v>8</v>
      </c>
      <c r="AJ1937" s="11" t="s">
        <v>8</v>
      </c>
      <c r="AK1937" s="11" t="s">
        <v>8</v>
      </c>
      <c r="AL1937" s="11" t="s">
        <v>8</v>
      </c>
      <c r="AM1937" s="11" t="s">
        <v>8</v>
      </c>
      <c r="AN1937" s="3" t="str">
        <f t="shared" si="412"/>
        <v>n/a</v>
      </c>
      <c r="AO1937" s="3" t="str">
        <f t="shared" si="413"/>
        <v>n/a</v>
      </c>
      <c r="AP1937" s="3" t="s">
        <v>8</v>
      </c>
      <c r="AQ1937" s="124"/>
      <c r="AR1937" s="4"/>
      <c r="AS1937" s="3"/>
    </row>
    <row r="1938" spans="1:45" ht="15" customHeight="1">
      <c r="A1938" s="11">
        <v>56.932881799999997</v>
      </c>
      <c r="B1938" s="32" t="s">
        <v>14</v>
      </c>
      <c r="C1938" s="17">
        <v>39.611666999999997</v>
      </c>
      <c r="D1938" s="17">
        <v>-74.436667</v>
      </c>
      <c r="E1938" s="40" t="s">
        <v>44</v>
      </c>
      <c r="F1938" s="18">
        <v>35.5</v>
      </c>
      <c r="G1938" s="17">
        <v>33.700000000000003</v>
      </c>
      <c r="H1938" s="17">
        <v>33.1</v>
      </c>
      <c r="I1938" s="17">
        <v>34.6</v>
      </c>
      <c r="J1938" s="17">
        <v>36</v>
      </c>
      <c r="K1938" s="30">
        <v>37.5</v>
      </c>
      <c r="L1938" s="10">
        <f t="shared" si="410"/>
        <v>35.5</v>
      </c>
      <c r="M1938" s="52" t="str">
        <f t="shared" si="411"/>
        <v>mid latitude</v>
      </c>
      <c r="N1938" s="32" t="s">
        <v>8</v>
      </c>
      <c r="O1938" s="24" t="s">
        <v>8</v>
      </c>
      <c r="P1938" s="24" t="s">
        <v>8</v>
      </c>
      <c r="Q1938" s="24" t="s">
        <v>8</v>
      </c>
      <c r="R1938" s="24" t="s">
        <v>8</v>
      </c>
      <c r="S1938" s="37" t="s">
        <v>8</v>
      </c>
      <c r="T1938" s="46" t="s">
        <v>8</v>
      </c>
      <c r="U1938" s="9" t="s">
        <v>8</v>
      </c>
      <c r="V1938" s="9" t="s">
        <v>8</v>
      </c>
      <c r="W1938" s="9" t="s">
        <v>8</v>
      </c>
      <c r="X1938" s="9" t="s">
        <v>8</v>
      </c>
      <c r="Y1938" s="40" t="s">
        <v>8</v>
      </c>
      <c r="Z1938" s="10">
        <f>10^((AD1938-38.6)/68.4)</f>
        <v>0.73756749025865587</v>
      </c>
      <c r="AA1938" s="11" t="s">
        <v>8</v>
      </c>
      <c r="AB1938" s="11">
        <f t="shared" si="409"/>
        <v>-0.13219823391812865</v>
      </c>
      <c r="AC1938" s="11" t="s">
        <v>8</v>
      </c>
      <c r="AD1938" s="11">
        <v>29.557640800000001</v>
      </c>
      <c r="AE1938" s="10">
        <v>31.83865165852</v>
      </c>
      <c r="AF1938" s="11">
        <v>39.809575876260404</v>
      </c>
      <c r="AG1938" s="12">
        <v>47.896166063456398</v>
      </c>
      <c r="AH1938" s="10" t="s">
        <v>8</v>
      </c>
      <c r="AI1938" s="11" t="s">
        <v>8</v>
      </c>
      <c r="AJ1938" s="11" t="s">
        <v>8</v>
      </c>
      <c r="AK1938" s="11" t="s">
        <v>8</v>
      </c>
      <c r="AL1938" s="11" t="s">
        <v>8</v>
      </c>
      <c r="AM1938" s="11" t="s">
        <v>8</v>
      </c>
      <c r="AN1938" s="3" t="str">
        <f t="shared" si="412"/>
        <v>n/a</v>
      </c>
      <c r="AO1938" s="3" t="str">
        <f t="shared" si="413"/>
        <v>n/a</v>
      </c>
      <c r="AP1938" s="3" t="s">
        <v>8</v>
      </c>
      <c r="AQ1938" s="124"/>
      <c r="AR1938" s="4"/>
      <c r="AS1938" s="3"/>
    </row>
    <row r="1939" spans="1:45" ht="15" customHeight="1">
      <c r="A1939" s="11">
        <v>60.437538199999999</v>
      </c>
      <c r="B1939" s="32" t="s">
        <v>14</v>
      </c>
      <c r="C1939" s="17">
        <v>39.611666999999997</v>
      </c>
      <c r="D1939" s="17">
        <v>-74.436667</v>
      </c>
      <c r="E1939" s="40" t="s">
        <v>44</v>
      </c>
      <c r="F1939" s="18">
        <v>35.5</v>
      </c>
      <c r="G1939" s="17">
        <v>33.700000000000003</v>
      </c>
      <c r="H1939" s="17">
        <v>33.1</v>
      </c>
      <c r="I1939" s="17">
        <v>34.6</v>
      </c>
      <c r="J1939" s="17">
        <v>36</v>
      </c>
      <c r="K1939" s="30">
        <v>37.5</v>
      </c>
      <c r="L1939" s="10">
        <f t="shared" si="410"/>
        <v>35.5</v>
      </c>
      <c r="M1939" s="52" t="str">
        <f t="shared" si="411"/>
        <v>mid latitude</v>
      </c>
      <c r="N1939" s="32" t="s">
        <v>8</v>
      </c>
      <c r="O1939" s="24" t="s">
        <v>8</v>
      </c>
      <c r="P1939" s="24" t="s">
        <v>8</v>
      </c>
      <c r="Q1939" s="24" t="s">
        <v>8</v>
      </c>
      <c r="R1939" s="24" t="s">
        <v>8</v>
      </c>
      <c r="S1939" s="37" t="s">
        <v>8</v>
      </c>
      <c r="T1939" s="46" t="s">
        <v>8</v>
      </c>
      <c r="U1939" s="9" t="s">
        <v>8</v>
      </c>
      <c r="V1939" s="9" t="s">
        <v>8</v>
      </c>
      <c r="W1939" s="9" t="s">
        <v>8</v>
      </c>
      <c r="X1939" s="9" t="s">
        <v>8</v>
      </c>
      <c r="Y1939" s="40" t="s">
        <v>8</v>
      </c>
      <c r="Z1939" s="10">
        <f>10^((AD1939-38.6)/68.4)</f>
        <v>0.71916253415159703</v>
      </c>
      <c r="AA1939" s="11" t="s">
        <v>8</v>
      </c>
      <c r="AB1939" s="11">
        <f t="shared" si="409"/>
        <v>-0.14317294590643279</v>
      </c>
      <c r="AC1939" s="11" t="s">
        <v>8</v>
      </c>
      <c r="AD1939" s="11">
        <v>28.806970499999998</v>
      </c>
      <c r="AE1939" s="10">
        <v>32.173448124089198</v>
      </c>
      <c r="AF1939" s="11">
        <v>40.146844505578301</v>
      </c>
      <c r="AG1939" s="12">
        <v>48.241528184560103</v>
      </c>
      <c r="AH1939" s="10" t="s">
        <v>8</v>
      </c>
      <c r="AI1939" s="11" t="s">
        <v>8</v>
      </c>
      <c r="AJ1939" s="11" t="s">
        <v>8</v>
      </c>
      <c r="AK1939" s="11" t="s">
        <v>8</v>
      </c>
      <c r="AL1939" s="11" t="s">
        <v>8</v>
      </c>
      <c r="AM1939" s="11" t="s">
        <v>8</v>
      </c>
      <c r="AN1939" s="3" t="str">
        <f t="shared" si="412"/>
        <v>n/a</v>
      </c>
      <c r="AO1939" s="3" t="str">
        <f t="shared" si="413"/>
        <v>n/a</v>
      </c>
      <c r="AP1939" s="3" t="s">
        <v>8</v>
      </c>
      <c r="AQ1939" s="124"/>
      <c r="AR1939" s="4"/>
      <c r="AS1939" s="3"/>
    </row>
    <row r="1940" spans="1:45" ht="15" customHeight="1">
      <c r="A1940" s="11">
        <v>1.9950000000000001</v>
      </c>
      <c r="B1940" s="32" t="s">
        <v>34</v>
      </c>
      <c r="C1940" s="17">
        <v>-28.670888999999999</v>
      </c>
      <c r="D1940" s="17">
        <v>113.558959</v>
      </c>
      <c r="E1940" s="40" t="s">
        <v>35</v>
      </c>
      <c r="F1940" s="18">
        <v>-53.1</v>
      </c>
      <c r="G1940" s="17">
        <v>-48.9</v>
      </c>
      <c r="H1940" s="17">
        <v>-45.7</v>
      </c>
      <c r="I1940" s="17">
        <v>-41.4</v>
      </c>
      <c r="J1940" s="17">
        <v>-36.5</v>
      </c>
      <c r="K1940" s="30">
        <v>-32.1</v>
      </c>
      <c r="L1940" s="10">
        <f t="shared" si="410"/>
        <v>-28.670888999999999</v>
      </c>
      <c r="M1940" s="52" t="str">
        <f t="shared" si="411"/>
        <v>mid latitude</v>
      </c>
      <c r="N1940" s="83" t="s">
        <v>8</v>
      </c>
      <c r="O1940" s="34" t="s">
        <v>8</v>
      </c>
      <c r="P1940" s="34" t="s">
        <v>8</v>
      </c>
      <c r="Q1940" s="34" t="s">
        <v>8</v>
      </c>
      <c r="R1940" s="34" t="s">
        <v>8</v>
      </c>
      <c r="S1940" s="42" t="s">
        <v>8</v>
      </c>
      <c r="T1940" s="10">
        <v>0.23268</v>
      </c>
      <c r="U1940" s="11">
        <v>8.6860000000000007E-2</v>
      </c>
      <c r="V1940" s="11">
        <v>8.1820000000000004E-2</v>
      </c>
      <c r="W1940" s="11">
        <v>4.2770000000000002E-2</v>
      </c>
      <c r="X1940" s="11">
        <v>0.53710999999999998</v>
      </c>
      <c r="Y1940" s="12">
        <v>1.8759999999999999E-2</v>
      </c>
      <c r="Z1940" s="10">
        <f t="shared" ref="Z1940:Z1971" si="423">(V1940+W1940+Y1940)/(U1940+V1940+W1940+Y1940)</f>
        <v>0.62269232439946143</v>
      </c>
      <c r="AA1940" s="11">
        <f t="shared" ref="AA1940:AA1971" si="424">LOG((V1940)/(U1940+V1940+W1940))</f>
        <v>-0.41234821432056423</v>
      </c>
      <c r="AB1940" s="11">
        <f t="shared" si="409"/>
        <v>-0.20572648756510087</v>
      </c>
      <c r="AC1940" s="11">
        <f t="shared" ref="AC1940:AC1971" si="425">67.5*AA1940+46.9</f>
        <v>19.066495533361913</v>
      </c>
      <c r="AD1940" s="9">
        <f t="shared" ref="AD1940:AD2003" si="426">68.4*AB1940+38.6</f>
        <v>24.528308250547099</v>
      </c>
      <c r="AE1940" s="10">
        <v>18.160356014969899</v>
      </c>
      <c r="AF1940" s="11">
        <v>23.996754816737401</v>
      </c>
      <c r="AG1940" s="12">
        <v>30.388270541956398</v>
      </c>
      <c r="AH1940" s="10">
        <v>0.06</v>
      </c>
      <c r="AI1940" s="11">
        <f t="shared" ref="AI1940:AI1971" si="427">((T1940)/(T1940+X1940))*100</f>
        <v>30.226425388742385</v>
      </c>
      <c r="AJ1940" s="11">
        <f t="shared" ref="AJ1940:AJ1971" si="428">((Y1940)/(T1940+Y1940))*100</f>
        <v>7.4610244988864132</v>
      </c>
      <c r="AK1940" s="11">
        <f t="shared" ref="AK1940:AK1971" si="429">(U1940+V1940+W1940)/(U1940+V1940+W1940+X1940+Y1940)</f>
        <v>0.27556951467445134</v>
      </c>
      <c r="AL1940" s="11">
        <f t="shared" ref="AL1940:AL1971" si="430">V1940/W1940</f>
        <v>1.9130231470657002</v>
      </c>
      <c r="AM1940" s="11">
        <f t="shared" ref="AM1940:AM1971" si="431">((U1940*1)+(V1940*2)+(W1940*3)+(Y1940*4))/(U1940+V1940+W1940+Y1940)</f>
        <v>1.9714608401025151</v>
      </c>
      <c r="AN1940" s="3">
        <f t="shared" si="412"/>
        <v>0.4332073504496286</v>
      </c>
      <c r="AO1940" s="3" t="str">
        <f t="shared" si="413"/>
        <v>n/a</v>
      </c>
      <c r="AP1940" s="3" t="s">
        <v>8</v>
      </c>
      <c r="AQ1940" s="124"/>
      <c r="AR1940" s="4"/>
      <c r="AS1940" s="3"/>
    </row>
    <row r="1941" spans="1:45" ht="15" customHeight="1">
      <c r="A1941" s="11">
        <v>2.0699999999999998</v>
      </c>
      <c r="B1941" s="32" t="s">
        <v>34</v>
      </c>
      <c r="C1941" s="17">
        <v>-28.670888999999999</v>
      </c>
      <c r="D1941" s="17">
        <v>113.558959</v>
      </c>
      <c r="E1941" s="40" t="s">
        <v>35</v>
      </c>
      <c r="F1941" s="18">
        <v>-53.1</v>
      </c>
      <c r="G1941" s="17">
        <v>-48.9</v>
      </c>
      <c r="H1941" s="17">
        <v>-45.7</v>
      </c>
      <c r="I1941" s="17">
        <v>-41.4</v>
      </c>
      <c r="J1941" s="17">
        <v>-36.5</v>
      </c>
      <c r="K1941" s="30">
        <v>-32.1</v>
      </c>
      <c r="L1941" s="10">
        <f t="shared" si="410"/>
        <v>-32.1</v>
      </c>
      <c r="M1941" s="52" t="str">
        <f t="shared" si="411"/>
        <v>mid latitude</v>
      </c>
      <c r="N1941" s="83" t="s">
        <v>8</v>
      </c>
      <c r="O1941" s="34" t="s">
        <v>8</v>
      </c>
      <c r="P1941" s="34" t="s">
        <v>8</v>
      </c>
      <c r="Q1941" s="34" t="s">
        <v>8</v>
      </c>
      <c r="R1941" s="34" t="s">
        <v>8</v>
      </c>
      <c r="S1941" s="42" t="s">
        <v>8</v>
      </c>
      <c r="T1941" s="10">
        <v>0.18884999999999999</v>
      </c>
      <c r="U1941" s="11">
        <v>7.9530000000000003E-2</v>
      </c>
      <c r="V1941" s="11">
        <v>7.6069999999999999E-2</v>
      </c>
      <c r="W1941" s="11">
        <v>4.6859999999999999E-2</v>
      </c>
      <c r="X1941" s="11">
        <v>0.58540000000000003</v>
      </c>
      <c r="Y1941" s="12">
        <v>2.3290000000000002E-2</v>
      </c>
      <c r="Z1941" s="10">
        <f t="shared" si="423"/>
        <v>0.6477076411960131</v>
      </c>
      <c r="AA1941" s="11">
        <f t="shared" si="424"/>
        <v>-0.42512581625747858</v>
      </c>
      <c r="AB1941" s="11">
        <f t="shared" si="409"/>
        <v>-0.18862097941717559</v>
      </c>
      <c r="AC1941" s="11">
        <f t="shared" si="425"/>
        <v>18.204007402620196</v>
      </c>
      <c r="AD1941" s="9">
        <f t="shared" si="426"/>
        <v>25.69832500786519</v>
      </c>
      <c r="AE1941" s="10">
        <v>19.704035772164399</v>
      </c>
      <c r="AF1941" s="11">
        <v>25.5456431275277</v>
      </c>
      <c r="AG1941" s="12">
        <v>32.272603808857397</v>
      </c>
      <c r="AH1941" s="10">
        <v>0.01</v>
      </c>
      <c r="AI1941" s="11">
        <f t="shared" si="427"/>
        <v>24.391346464320311</v>
      </c>
      <c r="AJ1941" s="11">
        <f t="shared" si="428"/>
        <v>10.978599038370888</v>
      </c>
      <c r="AK1941" s="11">
        <f t="shared" si="429"/>
        <v>0.24959625223448192</v>
      </c>
      <c r="AL1941" s="11">
        <f t="shared" si="430"/>
        <v>1.6233461374306444</v>
      </c>
      <c r="AM1941" s="11">
        <f t="shared" si="431"/>
        <v>2.0616168327796229</v>
      </c>
      <c r="AN1941" s="3">
        <f t="shared" si="412"/>
        <v>0.32259993167065248</v>
      </c>
      <c r="AO1941" s="3" t="str">
        <f t="shared" si="413"/>
        <v>n/a</v>
      </c>
      <c r="AP1941" s="3" t="s">
        <v>8</v>
      </c>
      <c r="AQ1941" s="124"/>
      <c r="AR1941" s="4"/>
      <c r="AS1941" s="3"/>
    </row>
    <row r="1942" spans="1:45" ht="15" customHeight="1">
      <c r="A1942" s="11">
        <v>2.1030000000000002</v>
      </c>
      <c r="B1942" s="32" t="s">
        <v>34</v>
      </c>
      <c r="C1942" s="17">
        <v>-28.670888999999999</v>
      </c>
      <c r="D1942" s="17">
        <v>113.558959</v>
      </c>
      <c r="E1942" s="40" t="s">
        <v>35</v>
      </c>
      <c r="F1942" s="18">
        <v>-53.1</v>
      </c>
      <c r="G1942" s="17">
        <v>-48.9</v>
      </c>
      <c r="H1942" s="17">
        <v>-45.7</v>
      </c>
      <c r="I1942" s="17">
        <v>-41.4</v>
      </c>
      <c r="J1942" s="17">
        <v>-36.5</v>
      </c>
      <c r="K1942" s="30">
        <v>-32.1</v>
      </c>
      <c r="L1942" s="10">
        <f t="shared" si="410"/>
        <v>-32.1</v>
      </c>
      <c r="M1942" s="52" t="str">
        <f t="shared" si="411"/>
        <v>mid latitude</v>
      </c>
      <c r="N1942" s="83" t="s">
        <v>8</v>
      </c>
      <c r="O1942" s="34" t="s">
        <v>8</v>
      </c>
      <c r="P1942" s="34" t="s">
        <v>8</v>
      </c>
      <c r="Q1942" s="34" t="s">
        <v>8</v>
      </c>
      <c r="R1942" s="34" t="s">
        <v>8</v>
      </c>
      <c r="S1942" s="42" t="s">
        <v>8</v>
      </c>
      <c r="T1942" s="10">
        <v>0.43822</v>
      </c>
      <c r="U1942" s="11">
        <v>0.16897999999999999</v>
      </c>
      <c r="V1942" s="11">
        <v>0.15747</v>
      </c>
      <c r="W1942" s="11">
        <v>8.3220000000000002E-2</v>
      </c>
      <c r="X1942" s="11">
        <v>0.11107</v>
      </c>
      <c r="Y1942" s="12">
        <v>4.1029999999999997E-2</v>
      </c>
      <c r="Z1942" s="10">
        <f t="shared" si="423"/>
        <v>0.62507211005103169</v>
      </c>
      <c r="AA1942" s="11">
        <f t="shared" si="424"/>
        <v>-0.41523633438700375</v>
      </c>
      <c r="AB1942" s="11">
        <f t="shared" si="409"/>
        <v>-0.20406987835068388</v>
      </c>
      <c r="AC1942" s="11">
        <f t="shared" si="425"/>
        <v>18.871547428877246</v>
      </c>
      <c r="AD1942" s="9">
        <f t="shared" si="426"/>
        <v>24.641620320813225</v>
      </c>
      <c r="AE1942" s="10">
        <v>18.302426715220601</v>
      </c>
      <c r="AF1942" s="11">
        <v>24.126644981143901</v>
      </c>
      <c r="AG1942" s="12">
        <v>30.5992325161005</v>
      </c>
      <c r="AH1942" s="10">
        <v>0.14000000000000001</v>
      </c>
      <c r="AI1942" s="11">
        <f t="shared" si="427"/>
        <v>79.779351526516038</v>
      </c>
      <c r="AJ1942" s="11">
        <f t="shared" si="428"/>
        <v>8.5612936880542492</v>
      </c>
      <c r="AK1942" s="11">
        <f t="shared" si="429"/>
        <v>0.72924862488206921</v>
      </c>
      <c r="AL1942" s="11">
        <f t="shared" si="430"/>
        <v>1.8922134102379236</v>
      </c>
      <c r="AM1942" s="11">
        <f t="shared" si="431"/>
        <v>1.9917905480363876</v>
      </c>
      <c r="AN1942" s="3">
        <f t="shared" si="412"/>
        <v>3.9454398127307102</v>
      </c>
      <c r="AO1942" s="3" t="str">
        <f t="shared" si="413"/>
        <v>n/a</v>
      </c>
      <c r="AP1942" s="3" t="s">
        <v>8</v>
      </c>
      <c r="AQ1942" s="124"/>
      <c r="AR1942" s="4"/>
      <c r="AS1942" s="3"/>
    </row>
    <row r="1943" spans="1:45" ht="15" customHeight="1">
      <c r="A1943" s="11">
        <v>2.2109999999999999</v>
      </c>
      <c r="B1943" s="32" t="s">
        <v>34</v>
      </c>
      <c r="C1943" s="17">
        <v>-28.670888999999999</v>
      </c>
      <c r="D1943" s="17">
        <v>113.558959</v>
      </c>
      <c r="E1943" s="40" t="s">
        <v>35</v>
      </c>
      <c r="F1943" s="18">
        <v>-53.1</v>
      </c>
      <c r="G1943" s="17">
        <v>-48.9</v>
      </c>
      <c r="H1943" s="17">
        <v>-45.7</v>
      </c>
      <c r="I1943" s="17">
        <v>-41.4</v>
      </c>
      <c r="J1943" s="17">
        <v>-36.5</v>
      </c>
      <c r="K1943" s="30">
        <v>-32.1</v>
      </c>
      <c r="L1943" s="10">
        <f t="shared" si="410"/>
        <v>-32.1</v>
      </c>
      <c r="M1943" s="52" t="str">
        <f t="shared" si="411"/>
        <v>mid latitude</v>
      </c>
      <c r="N1943" s="83" t="s">
        <v>8</v>
      </c>
      <c r="O1943" s="34" t="s">
        <v>8</v>
      </c>
      <c r="P1943" s="34" t="s">
        <v>8</v>
      </c>
      <c r="Q1943" s="34" t="s">
        <v>8</v>
      </c>
      <c r="R1943" s="34" t="s">
        <v>8</v>
      </c>
      <c r="S1943" s="42" t="s">
        <v>8</v>
      </c>
      <c r="T1943" s="10">
        <v>0.21726000000000001</v>
      </c>
      <c r="U1943" s="11">
        <v>7.9799999999999996E-2</v>
      </c>
      <c r="V1943" s="11">
        <v>7.3639999999999997E-2</v>
      </c>
      <c r="W1943" s="11">
        <v>3.9609999999999999E-2</v>
      </c>
      <c r="X1943" s="11">
        <v>0.57208999999999999</v>
      </c>
      <c r="Y1943" s="12">
        <v>1.762E-2</v>
      </c>
      <c r="Z1943" s="10">
        <f t="shared" si="423"/>
        <v>0.62120852518156355</v>
      </c>
      <c r="AA1943" s="11">
        <f t="shared" si="424"/>
        <v>-0.41855602612809084</v>
      </c>
      <c r="AB1943" s="11">
        <f t="shared" si="409"/>
        <v>-0.20676259284382539</v>
      </c>
      <c r="AC1943" s="11">
        <f t="shared" si="425"/>
        <v>18.647468236353866</v>
      </c>
      <c r="AD1943" s="9">
        <f t="shared" si="426"/>
        <v>24.457438649482341</v>
      </c>
      <c r="AE1943" s="10">
        <v>18.0776820628605</v>
      </c>
      <c r="AF1943" s="11">
        <v>23.897239413073301</v>
      </c>
      <c r="AG1943" s="12">
        <v>30.2784505573761</v>
      </c>
      <c r="AH1943" s="10">
        <v>0.03</v>
      </c>
      <c r="AI1943" s="11">
        <f t="shared" si="427"/>
        <v>27.523912079559132</v>
      </c>
      <c r="AJ1943" s="11">
        <f t="shared" si="428"/>
        <v>7.5017029972752045</v>
      </c>
      <c r="AK1943" s="11">
        <f t="shared" si="429"/>
        <v>0.24662731871838114</v>
      </c>
      <c r="AL1943" s="11">
        <f t="shared" si="430"/>
        <v>1.8591264832113101</v>
      </c>
      <c r="AM1943" s="11">
        <f t="shared" si="431"/>
        <v>1.9765035363364503</v>
      </c>
      <c r="AN1943" s="3">
        <f t="shared" si="412"/>
        <v>0.37976542152458531</v>
      </c>
      <c r="AO1943" s="3" t="str">
        <f t="shared" si="413"/>
        <v>n/a</v>
      </c>
      <c r="AP1943" s="3" t="s">
        <v>8</v>
      </c>
      <c r="AQ1943" s="124"/>
      <c r="AR1943" s="4"/>
      <c r="AS1943" s="3"/>
    </row>
    <row r="1944" spans="1:45" ht="15" customHeight="1">
      <c r="A1944" s="11">
        <v>2.2360000000000002</v>
      </c>
      <c r="B1944" s="32" t="s">
        <v>34</v>
      </c>
      <c r="C1944" s="17">
        <v>-28.670888999999999</v>
      </c>
      <c r="D1944" s="17">
        <v>113.558959</v>
      </c>
      <c r="E1944" s="40" t="s">
        <v>35</v>
      </c>
      <c r="F1944" s="18">
        <v>-53.1</v>
      </c>
      <c r="G1944" s="17">
        <v>-48.9</v>
      </c>
      <c r="H1944" s="17">
        <v>-45.7</v>
      </c>
      <c r="I1944" s="17">
        <v>-41.4</v>
      </c>
      <c r="J1944" s="17">
        <v>-36.5</v>
      </c>
      <c r="K1944" s="30">
        <v>-32.1</v>
      </c>
      <c r="L1944" s="10">
        <f t="shared" si="410"/>
        <v>-32.1</v>
      </c>
      <c r="M1944" s="52" t="str">
        <f t="shared" si="411"/>
        <v>mid latitude</v>
      </c>
      <c r="N1944" s="83" t="s">
        <v>8</v>
      </c>
      <c r="O1944" s="34" t="s">
        <v>8</v>
      </c>
      <c r="P1944" s="34" t="s">
        <v>8</v>
      </c>
      <c r="Q1944" s="34" t="s">
        <v>8</v>
      </c>
      <c r="R1944" s="34" t="s">
        <v>8</v>
      </c>
      <c r="S1944" s="42" t="s">
        <v>8</v>
      </c>
      <c r="T1944" s="10">
        <v>0.19839999999999999</v>
      </c>
      <c r="U1944" s="11">
        <v>8.1070000000000003E-2</v>
      </c>
      <c r="V1944" s="11">
        <v>8.1390000000000004E-2</v>
      </c>
      <c r="W1944" s="11">
        <v>3.9489999999999997E-2</v>
      </c>
      <c r="X1944" s="11">
        <v>0.58037000000000005</v>
      </c>
      <c r="Y1944" s="12">
        <v>1.9279999999999999E-2</v>
      </c>
      <c r="Z1944" s="10">
        <f t="shared" si="423"/>
        <v>0.63354879537133313</v>
      </c>
      <c r="AA1944" s="11">
        <f t="shared" si="424"/>
        <v>-0.39467280902474849</v>
      </c>
      <c r="AB1944" s="11">
        <f t="shared" si="409"/>
        <v>-0.19821993051311482</v>
      </c>
      <c r="AC1944" s="11">
        <f t="shared" si="425"/>
        <v>20.259585390829475</v>
      </c>
      <c r="AD1944" s="9">
        <f t="shared" si="426"/>
        <v>25.041756752902948</v>
      </c>
      <c r="AE1944" s="10">
        <v>18.878806995357699</v>
      </c>
      <c r="AF1944" s="11">
        <v>24.656200999538399</v>
      </c>
      <c r="AG1944" s="12">
        <v>31.223991539575799</v>
      </c>
      <c r="AH1944" s="10">
        <v>0.02</v>
      </c>
      <c r="AI1944" s="11">
        <f t="shared" si="427"/>
        <v>25.476071240545984</v>
      </c>
      <c r="AJ1944" s="11">
        <f t="shared" si="428"/>
        <v>8.8570378537302457</v>
      </c>
      <c r="AK1944" s="11">
        <f t="shared" si="429"/>
        <v>0.25193363273453095</v>
      </c>
      <c r="AL1944" s="11">
        <f t="shared" si="430"/>
        <v>2.0610281083818691</v>
      </c>
      <c r="AM1944" s="11">
        <f t="shared" si="431"/>
        <v>1.9863490485015594</v>
      </c>
      <c r="AN1944" s="3">
        <f t="shared" si="412"/>
        <v>0.34185088822647619</v>
      </c>
      <c r="AO1944" s="3" t="str">
        <f t="shared" si="413"/>
        <v>n/a</v>
      </c>
      <c r="AP1944" s="3" t="s">
        <v>8</v>
      </c>
      <c r="AQ1944" s="124"/>
      <c r="AR1944" s="4"/>
      <c r="AS1944" s="3"/>
    </row>
    <row r="1945" spans="1:45" ht="15" customHeight="1">
      <c r="A1945" s="11">
        <v>2.306</v>
      </c>
      <c r="B1945" s="32" t="s">
        <v>34</v>
      </c>
      <c r="C1945" s="17">
        <v>-28.670888999999999</v>
      </c>
      <c r="D1945" s="17">
        <v>113.558959</v>
      </c>
      <c r="E1945" s="40" t="s">
        <v>35</v>
      </c>
      <c r="F1945" s="18">
        <v>-53.1</v>
      </c>
      <c r="G1945" s="17">
        <v>-48.9</v>
      </c>
      <c r="H1945" s="17">
        <v>-45.7</v>
      </c>
      <c r="I1945" s="17">
        <v>-41.4</v>
      </c>
      <c r="J1945" s="17">
        <v>-36.5</v>
      </c>
      <c r="K1945" s="30">
        <v>-32.1</v>
      </c>
      <c r="L1945" s="10">
        <f t="shared" si="410"/>
        <v>-32.1</v>
      </c>
      <c r="M1945" s="52" t="str">
        <f t="shared" si="411"/>
        <v>mid latitude</v>
      </c>
      <c r="N1945" s="83" t="s">
        <v>8</v>
      </c>
      <c r="O1945" s="34" t="s">
        <v>8</v>
      </c>
      <c r="P1945" s="34" t="s">
        <v>8</v>
      </c>
      <c r="Q1945" s="34" t="s">
        <v>8</v>
      </c>
      <c r="R1945" s="34" t="s">
        <v>8</v>
      </c>
      <c r="S1945" s="42" t="s">
        <v>8</v>
      </c>
      <c r="T1945" s="10">
        <v>0.23915</v>
      </c>
      <c r="U1945" s="11">
        <v>7.986E-2</v>
      </c>
      <c r="V1945" s="11">
        <v>7.2590000000000002E-2</v>
      </c>
      <c r="W1945" s="11">
        <v>3.8030000000000001E-2</v>
      </c>
      <c r="X1945" s="11">
        <v>0.55056000000000005</v>
      </c>
      <c r="Y1945" s="12">
        <v>1.9810000000000001E-2</v>
      </c>
      <c r="Z1945" s="10">
        <f t="shared" si="423"/>
        <v>0.62023871796091101</v>
      </c>
      <c r="AA1945" s="11">
        <f t="shared" si="424"/>
        <v>-0.41897258599352566</v>
      </c>
      <c r="AB1945" s="11">
        <f t="shared" si="409"/>
        <v>-0.20744112672827775</v>
      </c>
      <c r="AC1945" s="11">
        <f t="shared" si="425"/>
        <v>18.619350445437018</v>
      </c>
      <c r="AD1945" s="9">
        <f t="shared" si="426"/>
        <v>24.411026931785802</v>
      </c>
      <c r="AE1945" s="10">
        <v>18.0281812172625</v>
      </c>
      <c r="AF1945" s="11">
        <v>23.8108632933229</v>
      </c>
      <c r="AG1945" s="12">
        <v>30.155286825201301</v>
      </c>
      <c r="AH1945" s="10">
        <v>0.04</v>
      </c>
      <c r="AI1945" s="11">
        <f t="shared" si="427"/>
        <v>30.283268541616543</v>
      </c>
      <c r="AJ1945" s="11">
        <f t="shared" si="428"/>
        <v>7.6498300895891251</v>
      </c>
      <c r="AK1945" s="11">
        <f t="shared" si="429"/>
        <v>0.25035158046921208</v>
      </c>
      <c r="AL1945" s="11">
        <f t="shared" si="430"/>
        <v>1.9087562450696818</v>
      </c>
      <c r="AM1945" s="11">
        <f t="shared" si="431"/>
        <v>1.9894907033144706</v>
      </c>
      <c r="AN1945" s="3">
        <f t="shared" si="412"/>
        <v>0.43437590816623073</v>
      </c>
      <c r="AO1945" s="3" t="str">
        <f t="shared" si="413"/>
        <v>n/a</v>
      </c>
      <c r="AP1945" s="3" t="s">
        <v>8</v>
      </c>
      <c r="AQ1945" s="124"/>
      <c r="AR1945" s="4"/>
      <c r="AS1945" s="3"/>
    </row>
    <row r="1946" spans="1:45" ht="15" customHeight="1">
      <c r="A1946" s="11">
        <v>2.34</v>
      </c>
      <c r="B1946" s="32" t="s">
        <v>34</v>
      </c>
      <c r="C1946" s="17">
        <v>-28.670888999999999</v>
      </c>
      <c r="D1946" s="17">
        <v>113.558959</v>
      </c>
      <c r="E1946" s="40" t="s">
        <v>35</v>
      </c>
      <c r="F1946" s="18">
        <v>-53.1</v>
      </c>
      <c r="G1946" s="17">
        <v>-48.9</v>
      </c>
      <c r="H1946" s="17">
        <v>-45.7</v>
      </c>
      <c r="I1946" s="17">
        <v>-41.4</v>
      </c>
      <c r="J1946" s="17">
        <v>-36.5</v>
      </c>
      <c r="K1946" s="30">
        <v>-32.1</v>
      </c>
      <c r="L1946" s="10">
        <f t="shared" si="410"/>
        <v>-32.1</v>
      </c>
      <c r="M1946" s="52" t="str">
        <f t="shared" si="411"/>
        <v>mid latitude</v>
      </c>
      <c r="N1946" s="83" t="s">
        <v>8</v>
      </c>
      <c r="O1946" s="34" t="s">
        <v>8</v>
      </c>
      <c r="P1946" s="34" t="s">
        <v>8</v>
      </c>
      <c r="Q1946" s="34" t="s">
        <v>8</v>
      </c>
      <c r="R1946" s="34" t="s">
        <v>8</v>
      </c>
      <c r="S1946" s="42" t="s">
        <v>8</v>
      </c>
      <c r="T1946" s="10">
        <v>0.26096000000000003</v>
      </c>
      <c r="U1946" s="11">
        <v>8.0619999999999997E-2</v>
      </c>
      <c r="V1946" s="11">
        <v>7.7310000000000004E-2</v>
      </c>
      <c r="W1946" s="11">
        <v>3.576E-2</v>
      </c>
      <c r="X1946" s="11">
        <v>0.52263999999999999</v>
      </c>
      <c r="Y1946" s="12">
        <v>2.2710000000000001E-2</v>
      </c>
      <c r="Z1946" s="10">
        <f t="shared" si="423"/>
        <v>0.62744916820702401</v>
      </c>
      <c r="AA1946" s="11">
        <f t="shared" si="424"/>
        <v>-0.39887152588464164</v>
      </c>
      <c r="AB1946" s="11">
        <f t="shared" si="409"/>
        <v>-0.20242145209615964</v>
      </c>
      <c r="AC1946" s="11">
        <f t="shared" si="425"/>
        <v>19.976172002786686</v>
      </c>
      <c r="AD1946" s="9">
        <f t="shared" si="426"/>
        <v>24.75437267662268</v>
      </c>
      <c r="AE1946" s="10">
        <v>18.4629116918751</v>
      </c>
      <c r="AF1946" s="11">
        <v>24.3090098687554</v>
      </c>
      <c r="AG1946" s="12">
        <v>30.814868166505502</v>
      </c>
      <c r="AH1946" s="10">
        <v>0.04</v>
      </c>
      <c r="AI1946" s="11">
        <f t="shared" si="427"/>
        <v>33.302705461970397</v>
      </c>
      <c r="AJ1946" s="11">
        <f t="shared" si="428"/>
        <v>8.0057813656713783</v>
      </c>
      <c r="AK1946" s="11">
        <f t="shared" si="429"/>
        <v>0.26208324312621784</v>
      </c>
      <c r="AL1946" s="11">
        <f t="shared" si="430"/>
        <v>2.1619127516778525</v>
      </c>
      <c r="AM1946" s="11">
        <f t="shared" si="431"/>
        <v>2.0025878003696853</v>
      </c>
      <c r="AN1946" s="3">
        <f t="shared" si="412"/>
        <v>0.49931118934639529</v>
      </c>
      <c r="AO1946" s="3" t="str">
        <f t="shared" si="413"/>
        <v>n/a</v>
      </c>
      <c r="AP1946" s="3" t="s">
        <v>8</v>
      </c>
      <c r="AQ1946" s="124"/>
      <c r="AR1946" s="4"/>
      <c r="AS1946" s="3"/>
    </row>
    <row r="1947" spans="1:45" ht="15" customHeight="1">
      <c r="A1947" s="11">
        <v>2.375</v>
      </c>
      <c r="B1947" s="32" t="s">
        <v>34</v>
      </c>
      <c r="C1947" s="17">
        <v>-28.670888999999999</v>
      </c>
      <c r="D1947" s="17">
        <v>113.558959</v>
      </c>
      <c r="E1947" s="40" t="s">
        <v>35</v>
      </c>
      <c r="F1947" s="18">
        <v>-53.1</v>
      </c>
      <c r="G1947" s="17">
        <v>-48.9</v>
      </c>
      <c r="H1947" s="17">
        <v>-45.7</v>
      </c>
      <c r="I1947" s="17">
        <v>-41.4</v>
      </c>
      <c r="J1947" s="17">
        <v>-36.5</v>
      </c>
      <c r="K1947" s="30">
        <v>-32.1</v>
      </c>
      <c r="L1947" s="10">
        <f t="shared" si="410"/>
        <v>-32.1</v>
      </c>
      <c r="M1947" s="52" t="str">
        <f t="shared" si="411"/>
        <v>mid latitude</v>
      </c>
      <c r="N1947" s="83" t="s">
        <v>8</v>
      </c>
      <c r="O1947" s="34" t="s">
        <v>8</v>
      </c>
      <c r="P1947" s="34" t="s">
        <v>8</v>
      </c>
      <c r="Q1947" s="34" t="s">
        <v>8</v>
      </c>
      <c r="R1947" s="34" t="s">
        <v>8</v>
      </c>
      <c r="S1947" s="42" t="s">
        <v>8</v>
      </c>
      <c r="T1947" s="10">
        <v>0.24567</v>
      </c>
      <c r="U1947" s="11">
        <v>7.8359999999999999E-2</v>
      </c>
      <c r="V1947" s="11">
        <v>7.1379999999999999E-2</v>
      </c>
      <c r="W1947" s="11">
        <v>3.635E-2</v>
      </c>
      <c r="X1947" s="11">
        <v>0.55023999999999995</v>
      </c>
      <c r="Y1947" s="12">
        <v>1.7999999999999999E-2</v>
      </c>
      <c r="Z1947" s="10">
        <f t="shared" si="423"/>
        <v>0.61605174187858303</v>
      </c>
      <c r="AA1947" s="11">
        <f t="shared" si="424"/>
        <v>-0.41614649226498718</v>
      </c>
      <c r="AB1947" s="11">
        <f t="shared" si="409"/>
        <v>-0.21038281012672302</v>
      </c>
      <c r="AC1947" s="11">
        <f t="shared" si="425"/>
        <v>18.810111772113363</v>
      </c>
      <c r="AD1947" s="9">
        <f t="shared" si="426"/>
        <v>24.209815787332147</v>
      </c>
      <c r="AE1947" s="10">
        <v>17.7140238591805</v>
      </c>
      <c r="AF1947" s="11">
        <v>23.552014632876901</v>
      </c>
      <c r="AG1947" s="12">
        <v>29.930093601128799</v>
      </c>
      <c r="AH1947" s="10">
        <v>0.03</v>
      </c>
      <c r="AI1947" s="11">
        <f t="shared" si="427"/>
        <v>30.866555263786111</v>
      </c>
      <c r="AJ1947" s="11">
        <f t="shared" si="428"/>
        <v>6.8267152121970636</v>
      </c>
      <c r="AK1947" s="11">
        <f t="shared" si="429"/>
        <v>0.2466957432423475</v>
      </c>
      <c r="AL1947" s="11">
        <f t="shared" si="430"/>
        <v>1.9636863823933974</v>
      </c>
      <c r="AM1947" s="11">
        <f t="shared" si="431"/>
        <v>1.9705522073594985</v>
      </c>
      <c r="AN1947" s="3">
        <f t="shared" si="412"/>
        <v>0.44647790055248621</v>
      </c>
      <c r="AO1947" s="3" t="str">
        <f t="shared" si="413"/>
        <v>n/a</v>
      </c>
      <c r="AP1947" s="3" t="s">
        <v>8</v>
      </c>
      <c r="AQ1947" s="124"/>
      <c r="AR1947" s="4"/>
      <c r="AS1947" s="3"/>
    </row>
    <row r="1948" spans="1:45" ht="15" customHeight="1">
      <c r="A1948" s="11">
        <v>2.4140000000000001</v>
      </c>
      <c r="B1948" s="32" t="s">
        <v>34</v>
      </c>
      <c r="C1948" s="17">
        <v>-28.670888999999999</v>
      </c>
      <c r="D1948" s="17">
        <v>113.558959</v>
      </c>
      <c r="E1948" s="40" t="s">
        <v>35</v>
      </c>
      <c r="F1948" s="18">
        <v>-53.1</v>
      </c>
      <c r="G1948" s="17">
        <v>-48.9</v>
      </c>
      <c r="H1948" s="17">
        <v>-45.7</v>
      </c>
      <c r="I1948" s="17">
        <v>-41.4</v>
      </c>
      <c r="J1948" s="17">
        <v>-36.5</v>
      </c>
      <c r="K1948" s="30">
        <v>-32.1</v>
      </c>
      <c r="L1948" s="10">
        <f t="shared" si="410"/>
        <v>-32.1</v>
      </c>
      <c r="M1948" s="52" t="str">
        <f t="shared" si="411"/>
        <v>mid latitude</v>
      </c>
      <c r="N1948" s="83" t="s">
        <v>8</v>
      </c>
      <c r="O1948" s="34" t="s">
        <v>8</v>
      </c>
      <c r="P1948" s="34" t="s">
        <v>8</v>
      </c>
      <c r="Q1948" s="34" t="s">
        <v>8</v>
      </c>
      <c r="R1948" s="34" t="s">
        <v>8</v>
      </c>
      <c r="S1948" s="42" t="s">
        <v>8</v>
      </c>
      <c r="T1948" s="10">
        <v>0.33404</v>
      </c>
      <c r="U1948" s="11">
        <v>7.1989999999999998E-2</v>
      </c>
      <c r="V1948" s="11">
        <v>6.7909999999999998E-2</v>
      </c>
      <c r="W1948" s="11">
        <v>3.0419999999999999E-2</v>
      </c>
      <c r="X1948" s="11">
        <v>0.47847000000000001</v>
      </c>
      <c r="Y1948" s="12">
        <v>1.7180000000000001E-2</v>
      </c>
      <c r="Z1948" s="10">
        <f t="shared" si="423"/>
        <v>0.61605333333333334</v>
      </c>
      <c r="AA1948" s="11">
        <f t="shared" si="424"/>
        <v>-0.39933191796352074</v>
      </c>
      <c r="AB1948" s="11">
        <f t="shared" si="409"/>
        <v>-0.21038168820939607</v>
      </c>
      <c r="AC1948" s="11">
        <f t="shared" si="425"/>
        <v>19.945095537462347</v>
      </c>
      <c r="AD1948" s="9">
        <f t="shared" si="426"/>
        <v>24.209892526477311</v>
      </c>
      <c r="AE1948" s="10">
        <v>17.720257412205299</v>
      </c>
      <c r="AF1948" s="11">
        <v>23.566607892549602</v>
      </c>
      <c r="AG1948" s="12">
        <v>29.8822906118289</v>
      </c>
      <c r="AH1948" s="10">
        <v>0.05</v>
      </c>
      <c r="AI1948" s="11">
        <f t="shared" si="427"/>
        <v>41.112109389422898</v>
      </c>
      <c r="AJ1948" s="11">
        <f t="shared" si="428"/>
        <v>4.8915209839986336</v>
      </c>
      <c r="AK1948" s="11">
        <f t="shared" si="429"/>
        <v>0.25574725588239711</v>
      </c>
      <c r="AL1948" s="11">
        <f t="shared" si="430"/>
        <v>2.23241288625904</v>
      </c>
      <c r="AM1948" s="11">
        <f t="shared" si="431"/>
        <v>1.9615466666666668</v>
      </c>
      <c r="AN1948" s="3">
        <f t="shared" si="412"/>
        <v>0.69814199427341317</v>
      </c>
      <c r="AO1948" s="3" t="str">
        <f t="shared" si="413"/>
        <v>n/a</v>
      </c>
      <c r="AP1948" s="3" t="s">
        <v>8</v>
      </c>
      <c r="AQ1948" s="124"/>
      <c r="AR1948" s="4"/>
      <c r="AS1948" s="3"/>
    </row>
    <row r="1949" spans="1:45" ht="15" customHeight="1">
      <c r="A1949" s="11">
        <v>2.448</v>
      </c>
      <c r="B1949" s="32" t="s">
        <v>34</v>
      </c>
      <c r="C1949" s="17">
        <v>-28.670888999999999</v>
      </c>
      <c r="D1949" s="17">
        <v>113.558959</v>
      </c>
      <c r="E1949" s="40" t="s">
        <v>35</v>
      </c>
      <c r="F1949" s="18">
        <v>-53.1</v>
      </c>
      <c r="G1949" s="17">
        <v>-48.9</v>
      </c>
      <c r="H1949" s="17">
        <v>-45.7</v>
      </c>
      <c r="I1949" s="17">
        <v>-41.4</v>
      </c>
      <c r="J1949" s="17">
        <v>-36.5</v>
      </c>
      <c r="K1949" s="30">
        <v>-32.1</v>
      </c>
      <c r="L1949" s="10">
        <f t="shared" si="410"/>
        <v>-32.1</v>
      </c>
      <c r="M1949" s="52" t="str">
        <f t="shared" si="411"/>
        <v>mid latitude</v>
      </c>
      <c r="N1949" s="83" t="s">
        <v>8</v>
      </c>
      <c r="O1949" s="34" t="s">
        <v>8</v>
      </c>
      <c r="P1949" s="34" t="s">
        <v>8</v>
      </c>
      <c r="Q1949" s="34" t="s">
        <v>8</v>
      </c>
      <c r="R1949" s="34" t="s">
        <v>8</v>
      </c>
      <c r="S1949" s="42" t="s">
        <v>8</v>
      </c>
      <c r="T1949" s="10">
        <v>0.33406999999999998</v>
      </c>
      <c r="U1949" s="11">
        <v>7.2639999999999996E-2</v>
      </c>
      <c r="V1949" s="11">
        <v>7.0330000000000004E-2</v>
      </c>
      <c r="W1949" s="11">
        <v>3.141E-2</v>
      </c>
      <c r="X1949" s="11">
        <v>0.47544999999999998</v>
      </c>
      <c r="Y1949" s="12">
        <v>1.609E-2</v>
      </c>
      <c r="Z1949" s="10">
        <f t="shared" si="423"/>
        <v>0.61862760539717543</v>
      </c>
      <c r="AA1949" s="11">
        <f t="shared" si="424"/>
        <v>-0.39435605591410389</v>
      </c>
      <c r="AB1949" s="11">
        <f t="shared" si="409"/>
        <v>-0.20857070411271908</v>
      </c>
      <c r="AC1949" s="11">
        <f t="shared" si="425"/>
        <v>20.280966225797986</v>
      </c>
      <c r="AD1949" s="9">
        <f t="shared" si="426"/>
        <v>24.333763838690015</v>
      </c>
      <c r="AE1949" s="10">
        <v>17.886169727275899</v>
      </c>
      <c r="AF1949" s="11">
        <v>23.746456497110501</v>
      </c>
      <c r="AG1949" s="12">
        <v>30.156815598091899</v>
      </c>
      <c r="AH1949" s="10">
        <v>0.06</v>
      </c>
      <c r="AI1949" s="11">
        <f t="shared" si="427"/>
        <v>41.267664789010766</v>
      </c>
      <c r="AJ1949" s="11">
        <f t="shared" si="428"/>
        <v>4.5950422663925066</v>
      </c>
      <c r="AK1949" s="11">
        <f t="shared" si="429"/>
        <v>0.26186328688130706</v>
      </c>
      <c r="AL1949" s="11">
        <f t="shared" si="430"/>
        <v>2.2390958293537091</v>
      </c>
      <c r="AM1949" s="11">
        <f t="shared" si="431"/>
        <v>1.9524859557935632</v>
      </c>
      <c r="AN1949" s="3">
        <f t="shared" si="412"/>
        <v>0.70263960458512986</v>
      </c>
      <c r="AO1949" s="3" t="str">
        <f t="shared" si="413"/>
        <v>n/a</v>
      </c>
      <c r="AP1949" s="3" t="s">
        <v>8</v>
      </c>
      <c r="AQ1949" s="124"/>
      <c r="AR1949" s="4"/>
      <c r="AS1949" s="3"/>
    </row>
    <row r="1950" spans="1:45" ht="15" customHeight="1">
      <c r="A1950" s="11">
        <v>2.4830000000000001</v>
      </c>
      <c r="B1950" s="32" t="s">
        <v>34</v>
      </c>
      <c r="C1950" s="17">
        <v>-28.670888999999999</v>
      </c>
      <c r="D1950" s="17">
        <v>113.558959</v>
      </c>
      <c r="E1950" s="40" t="s">
        <v>35</v>
      </c>
      <c r="F1950" s="18">
        <v>-53.1</v>
      </c>
      <c r="G1950" s="17">
        <v>-48.9</v>
      </c>
      <c r="H1950" s="17">
        <v>-45.7</v>
      </c>
      <c r="I1950" s="17">
        <v>-41.4</v>
      </c>
      <c r="J1950" s="17">
        <v>-36.5</v>
      </c>
      <c r="K1950" s="30">
        <v>-32.1</v>
      </c>
      <c r="L1950" s="10">
        <f t="shared" si="410"/>
        <v>-32.1</v>
      </c>
      <c r="M1950" s="52" t="str">
        <f t="shared" si="411"/>
        <v>mid latitude</v>
      </c>
      <c r="N1950" s="83" t="s">
        <v>8</v>
      </c>
      <c r="O1950" s="34" t="s">
        <v>8</v>
      </c>
      <c r="P1950" s="34" t="s">
        <v>8</v>
      </c>
      <c r="Q1950" s="34" t="s">
        <v>8</v>
      </c>
      <c r="R1950" s="34" t="s">
        <v>8</v>
      </c>
      <c r="S1950" s="42" t="s">
        <v>8</v>
      </c>
      <c r="T1950" s="10">
        <v>0.31809999999999999</v>
      </c>
      <c r="U1950" s="11">
        <v>8.2979999999999998E-2</v>
      </c>
      <c r="V1950" s="11">
        <v>9.3890000000000001E-2</v>
      </c>
      <c r="W1950" s="11">
        <v>3.635E-2</v>
      </c>
      <c r="X1950" s="11">
        <v>0.44671</v>
      </c>
      <c r="Y1950" s="12">
        <v>2.198E-2</v>
      </c>
      <c r="Z1950" s="10">
        <f t="shared" si="423"/>
        <v>0.64719387755102042</v>
      </c>
      <c r="AA1950" s="11">
        <f t="shared" si="424"/>
        <v>-0.35620859995465709</v>
      </c>
      <c r="AB1950" s="11">
        <f t="shared" si="409"/>
        <v>-0.18896559979872651</v>
      </c>
      <c r="AC1950" s="11">
        <f t="shared" si="425"/>
        <v>22.855919503060644</v>
      </c>
      <c r="AD1950" s="9">
        <f t="shared" si="426"/>
        <v>25.674752973767106</v>
      </c>
      <c r="AE1950" s="10">
        <v>19.706128814181099</v>
      </c>
      <c r="AF1950" s="11">
        <v>25.502476974908301</v>
      </c>
      <c r="AG1950" s="12">
        <v>32.207912985573003</v>
      </c>
      <c r="AH1950" s="10">
        <v>0.05</v>
      </c>
      <c r="AI1950" s="11">
        <f t="shared" si="427"/>
        <v>41.592029392921113</v>
      </c>
      <c r="AJ1950" s="11">
        <f t="shared" si="428"/>
        <v>6.4631851329099028</v>
      </c>
      <c r="AK1950" s="11">
        <f t="shared" si="429"/>
        <v>0.3126805590180522</v>
      </c>
      <c r="AL1950" s="11">
        <f t="shared" si="430"/>
        <v>2.5829436038514442</v>
      </c>
      <c r="AM1950" s="11">
        <f t="shared" si="431"/>
        <v>1.9886479591836734</v>
      </c>
      <c r="AN1950" s="3">
        <f t="shared" si="412"/>
        <v>0.71209509525195314</v>
      </c>
      <c r="AO1950" s="3" t="str">
        <f t="shared" si="413"/>
        <v>n/a</v>
      </c>
      <c r="AP1950" s="3" t="s">
        <v>8</v>
      </c>
      <c r="AQ1950" s="124"/>
      <c r="AR1950" s="4"/>
      <c r="AS1950" s="3"/>
    </row>
    <row r="1951" spans="1:45" ht="15" customHeight="1">
      <c r="A1951" s="11">
        <v>2.5550000000000002</v>
      </c>
      <c r="B1951" s="32" t="s">
        <v>34</v>
      </c>
      <c r="C1951" s="17">
        <v>-28.670888999999999</v>
      </c>
      <c r="D1951" s="17">
        <v>113.558959</v>
      </c>
      <c r="E1951" s="40" t="s">
        <v>35</v>
      </c>
      <c r="F1951" s="18">
        <v>-53.1</v>
      </c>
      <c r="G1951" s="17">
        <v>-48.9</v>
      </c>
      <c r="H1951" s="17">
        <v>-45.7</v>
      </c>
      <c r="I1951" s="17">
        <v>-41.4</v>
      </c>
      <c r="J1951" s="17">
        <v>-36.5</v>
      </c>
      <c r="K1951" s="30">
        <v>-32.1</v>
      </c>
      <c r="L1951" s="10">
        <f t="shared" si="410"/>
        <v>-32.1</v>
      </c>
      <c r="M1951" s="52" t="str">
        <f t="shared" si="411"/>
        <v>mid latitude</v>
      </c>
      <c r="N1951" s="83" t="s">
        <v>8</v>
      </c>
      <c r="O1951" s="34" t="s">
        <v>8</v>
      </c>
      <c r="P1951" s="34" t="s">
        <v>8</v>
      </c>
      <c r="Q1951" s="34" t="s">
        <v>8</v>
      </c>
      <c r="R1951" s="34" t="s">
        <v>8</v>
      </c>
      <c r="S1951" s="42" t="s">
        <v>8</v>
      </c>
      <c r="T1951" s="10">
        <v>0.25180000000000002</v>
      </c>
      <c r="U1951" s="11">
        <v>7.3289999999999994E-2</v>
      </c>
      <c r="V1951" s="11">
        <v>6.7989999999999995E-2</v>
      </c>
      <c r="W1951" s="11">
        <v>3.5009999999999999E-2</v>
      </c>
      <c r="X1951" s="11">
        <v>0.55452000000000001</v>
      </c>
      <c r="Y1951" s="12">
        <v>1.7389999999999999E-2</v>
      </c>
      <c r="Z1951" s="10">
        <f t="shared" si="423"/>
        <v>0.62159231722428754</v>
      </c>
      <c r="AA1951" s="11">
        <f t="shared" si="424"/>
        <v>-0.41378263659320391</v>
      </c>
      <c r="AB1951" s="11">
        <f t="shared" si="409"/>
        <v>-0.20649436198017523</v>
      </c>
      <c r="AC1951" s="11">
        <f t="shared" si="425"/>
        <v>18.969672029958733</v>
      </c>
      <c r="AD1951" s="9">
        <f t="shared" si="426"/>
        <v>24.475785640556012</v>
      </c>
      <c r="AE1951" s="10">
        <v>18.067694606444999</v>
      </c>
      <c r="AF1951" s="11">
        <v>23.934465059563301</v>
      </c>
      <c r="AG1951" s="12">
        <v>30.3212836499711</v>
      </c>
      <c r="AH1951" s="10">
        <v>0.12</v>
      </c>
      <c r="AI1951" s="11">
        <f t="shared" si="427"/>
        <v>31.228296457981948</v>
      </c>
      <c r="AJ1951" s="11">
        <f t="shared" si="428"/>
        <v>6.4601211040528987</v>
      </c>
      <c r="AK1951" s="11">
        <f t="shared" si="429"/>
        <v>0.23561881849772789</v>
      </c>
      <c r="AL1951" s="11">
        <f t="shared" si="430"/>
        <v>1.9420165666952298</v>
      </c>
      <c r="AM1951" s="11">
        <f t="shared" si="431"/>
        <v>1.9819289549772821</v>
      </c>
      <c r="AN1951" s="3">
        <f t="shared" si="412"/>
        <v>0.45408641708143982</v>
      </c>
      <c r="AO1951" s="3" t="str">
        <f t="shared" si="413"/>
        <v>n/a</v>
      </c>
      <c r="AP1951" s="3" t="s">
        <v>8</v>
      </c>
      <c r="AQ1951" s="124"/>
      <c r="AR1951" s="4"/>
      <c r="AS1951" s="3"/>
    </row>
    <row r="1952" spans="1:45" ht="15" customHeight="1">
      <c r="A1952" s="11">
        <v>2.5960000000000001</v>
      </c>
      <c r="B1952" s="32" t="s">
        <v>34</v>
      </c>
      <c r="C1952" s="17">
        <v>-28.670888999999999</v>
      </c>
      <c r="D1952" s="17">
        <v>113.558959</v>
      </c>
      <c r="E1952" s="40" t="s">
        <v>35</v>
      </c>
      <c r="F1952" s="18">
        <v>-53.1</v>
      </c>
      <c r="G1952" s="17">
        <v>-48.9</v>
      </c>
      <c r="H1952" s="17">
        <v>-45.7</v>
      </c>
      <c r="I1952" s="17">
        <v>-41.4</v>
      </c>
      <c r="J1952" s="17">
        <v>-36.5</v>
      </c>
      <c r="K1952" s="30">
        <v>-32.1</v>
      </c>
      <c r="L1952" s="10">
        <f t="shared" si="410"/>
        <v>-32.1</v>
      </c>
      <c r="M1952" s="52" t="str">
        <f t="shared" si="411"/>
        <v>mid latitude</v>
      </c>
      <c r="N1952" s="83" t="s">
        <v>8</v>
      </c>
      <c r="O1952" s="34" t="s">
        <v>8</v>
      </c>
      <c r="P1952" s="34" t="s">
        <v>8</v>
      </c>
      <c r="Q1952" s="34" t="s">
        <v>8</v>
      </c>
      <c r="R1952" s="34" t="s">
        <v>8</v>
      </c>
      <c r="S1952" s="42" t="s">
        <v>8</v>
      </c>
      <c r="T1952" s="10">
        <v>0.27178000000000002</v>
      </c>
      <c r="U1952" s="11">
        <v>7.1389999999999995E-2</v>
      </c>
      <c r="V1952" s="11">
        <v>7.0499999999999993E-2</v>
      </c>
      <c r="W1952" s="11">
        <v>3.1620000000000002E-2</v>
      </c>
      <c r="X1952" s="11">
        <v>0.53464999999999996</v>
      </c>
      <c r="Y1952" s="12">
        <v>2.0070000000000001E-2</v>
      </c>
      <c r="Z1952" s="10">
        <f t="shared" si="423"/>
        <v>0.63121190205599753</v>
      </c>
      <c r="AA1952" s="11">
        <f t="shared" si="424"/>
        <v>-0.39113539279639836</v>
      </c>
      <c r="AB1952" s="11">
        <f t="shared" si="409"/>
        <v>-0.19982482071671323</v>
      </c>
      <c r="AC1952" s="11">
        <f t="shared" si="425"/>
        <v>20.49836098624311</v>
      </c>
      <c r="AD1952" s="9">
        <f t="shared" si="426"/>
        <v>24.931982262976817</v>
      </c>
      <c r="AE1952" s="10">
        <v>18.713843034432099</v>
      </c>
      <c r="AF1952" s="11">
        <v>24.515285984391699</v>
      </c>
      <c r="AG1952" s="12">
        <v>31.064972617192101</v>
      </c>
      <c r="AH1952" s="10">
        <v>0.04</v>
      </c>
      <c r="AI1952" s="11">
        <f t="shared" si="427"/>
        <v>33.70162320350186</v>
      </c>
      <c r="AJ1952" s="11">
        <f t="shared" si="428"/>
        <v>6.876820284392668</v>
      </c>
      <c r="AK1952" s="11">
        <f t="shared" si="429"/>
        <v>0.23826263680430634</v>
      </c>
      <c r="AL1952" s="11">
        <f t="shared" si="430"/>
        <v>2.2296015180265649</v>
      </c>
      <c r="AM1952" s="11">
        <f t="shared" si="431"/>
        <v>2.0019113544787683</v>
      </c>
      <c r="AN1952" s="3">
        <f t="shared" si="412"/>
        <v>0.5083325540072946</v>
      </c>
      <c r="AO1952" s="3" t="str">
        <f t="shared" si="413"/>
        <v>n/a</v>
      </c>
      <c r="AP1952" s="3" t="s">
        <v>8</v>
      </c>
      <c r="AQ1952" s="124"/>
      <c r="AR1952" s="4"/>
      <c r="AS1952" s="3"/>
    </row>
    <row r="1953" spans="1:45" ht="15" customHeight="1">
      <c r="A1953" s="11">
        <v>2.6659999999999999</v>
      </c>
      <c r="B1953" s="32" t="s">
        <v>34</v>
      </c>
      <c r="C1953" s="17">
        <v>-28.670888999999999</v>
      </c>
      <c r="D1953" s="17">
        <v>113.558959</v>
      </c>
      <c r="E1953" s="40" t="s">
        <v>35</v>
      </c>
      <c r="F1953" s="18">
        <v>-53.1</v>
      </c>
      <c r="G1953" s="17">
        <v>-48.9</v>
      </c>
      <c r="H1953" s="17">
        <v>-45.7</v>
      </c>
      <c r="I1953" s="17">
        <v>-41.4</v>
      </c>
      <c r="J1953" s="17">
        <v>-36.5</v>
      </c>
      <c r="K1953" s="30">
        <v>-32.1</v>
      </c>
      <c r="L1953" s="10">
        <f t="shared" si="410"/>
        <v>-32.1</v>
      </c>
      <c r="M1953" s="52" t="str">
        <f t="shared" si="411"/>
        <v>mid latitude</v>
      </c>
      <c r="N1953" s="83" t="s">
        <v>8</v>
      </c>
      <c r="O1953" s="34" t="s">
        <v>8</v>
      </c>
      <c r="P1953" s="34" t="s">
        <v>8</v>
      </c>
      <c r="Q1953" s="34" t="s">
        <v>8</v>
      </c>
      <c r="R1953" s="34" t="s">
        <v>8</v>
      </c>
      <c r="S1953" s="42" t="s">
        <v>8</v>
      </c>
      <c r="T1953" s="10">
        <v>0.19497</v>
      </c>
      <c r="U1953" s="11">
        <v>6.7979999999999999E-2</v>
      </c>
      <c r="V1953" s="11">
        <v>7.0610000000000006E-2</v>
      </c>
      <c r="W1953" s="11">
        <v>3.7879999999999997E-2</v>
      </c>
      <c r="X1953" s="11">
        <v>0.60099999999999998</v>
      </c>
      <c r="Y1953" s="12">
        <v>2.7550000000000002E-2</v>
      </c>
      <c r="Z1953" s="10">
        <f t="shared" si="423"/>
        <v>0.66679737280658768</v>
      </c>
      <c r="AA1953" s="11">
        <f t="shared" si="424"/>
        <v>-0.3978046741959233</v>
      </c>
      <c r="AB1953" s="11">
        <f t="shared" si="409"/>
        <v>-0.17600611996858176</v>
      </c>
      <c r="AC1953" s="11">
        <f t="shared" si="425"/>
        <v>20.048184491775174</v>
      </c>
      <c r="AD1953" s="9">
        <f t="shared" si="426"/>
        <v>26.56118139414901</v>
      </c>
      <c r="AE1953" s="10">
        <v>20.9402534194925</v>
      </c>
      <c r="AF1953" s="11">
        <v>26.717629739686799</v>
      </c>
      <c r="AG1953" s="12">
        <v>33.7478713918848</v>
      </c>
      <c r="AH1953" s="10">
        <v>0.01</v>
      </c>
      <c r="AI1953" s="11">
        <f t="shared" si="427"/>
        <v>24.494641757855199</v>
      </c>
      <c r="AJ1953" s="11">
        <f t="shared" si="428"/>
        <v>12.380909581161244</v>
      </c>
      <c r="AK1953" s="11">
        <f t="shared" si="429"/>
        <v>0.21921194504484359</v>
      </c>
      <c r="AL1953" s="11">
        <f t="shared" si="430"/>
        <v>1.8640443505807818</v>
      </c>
      <c r="AM1953" s="11">
        <f t="shared" si="431"/>
        <v>2.1225370061758655</v>
      </c>
      <c r="AN1953" s="3">
        <f t="shared" si="412"/>
        <v>0.32440931780366056</v>
      </c>
      <c r="AO1953" s="3" t="str">
        <f t="shared" si="413"/>
        <v>n/a</v>
      </c>
      <c r="AP1953" s="3" t="s">
        <v>8</v>
      </c>
      <c r="AQ1953" s="124"/>
      <c r="AR1953" s="4"/>
      <c r="AS1953" s="3"/>
    </row>
    <row r="1954" spans="1:45" ht="15" customHeight="1">
      <c r="A1954" s="11">
        <v>2.7250000000000001</v>
      </c>
      <c r="B1954" s="32" t="s">
        <v>34</v>
      </c>
      <c r="C1954" s="17">
        <v>-28.670888999999999</v>
      </c>
      <c r="D1954" s="17">
        <v>113.558959</v>
      </c>
      <c r="E1954" s="40" t="s">
        <v>35</v>
      </c>
      <c r="F1954" s="18">
        <v>-53.1</v>
      </c>
      <c r="G1954" s="17">
        <v>-48.9</v>
      </c>
      <c r="H1954" s="17">
        <v>-45.7</v>
      </c>
      <c r="I1954" s="17">
        <v>-41.4</v>
      </c>
      <c r="J1954" s="17">
        <v>-36.5</v>
      </c>
      <c r="K1954" s="30">
        <v>-32.1</v>
      </c>
      <c r="L1954" s="10">
        <f t="shared" si="410"/>
        <v>-32.1</v>
      </c>
      <c r="M1954" s="52" t="str">
        <f t="shared" si="411"/>
        <v>mid latitude</v>
      </c>
      <c r="N1954" s="83" t="s">
        <v>8</v>
      </c>
      <c r="O1954" s="34" t="s">
        <v>8</v>
      </c>
      <c r="P1954" s="34" t="s">
        <v>8</v>
      </c>
      <c r="Q1954" s="34" t="s">
        <v>8</v>
      </c>
      <c r="R1954" s="34" t="s">
        <v>8</v>
      </c>
      <c r="S1954" s="42" t="s">
        <v>8</v>
      </c>
      <c r="T1954" s="10">
        <v>0.21381</v>
      </c>
      <c r="U1954" s="11">
        <v>7.6079999999999995E-2</v>
      </c>
      <c r="V1954" s="11">
        <v>7.0690000000000003E-2</v>
      </c>
      <c r="W1954" s="11">
        <v>4.0500000000000001E-2</v>
      </c>
      <c r="X1954" s="11">
        <v>0.57909999999999995</v>
      </c>
      <c r="Y1954" s="12">
        <v>1.983E-2</v>
      </c>
      <c r="Z1954" s="10">
        <f t="shared" si="423"/>
        <v>0.63264123611781753</v>
      </c>
      <c r="AA1954" s="11">
        <f t="shared" si="424"/>
        <v>-0.42311022882665461</v>
      </c>
      <c r="AB1954" s="11">
        <f t="shared" si="409"/>
        <v>-0.19884250379753157</v>
      </c>
      <c r="AC1954" s="11">
        <f t="shared" si="425"/>
        <v>18.340059554200813</v>
      </c>
      <c r="AD1954" s="9">
        <f t="shared" si="426"/>
        <v>24.999172740248842</v>
      </c>
      <c r="AE1954" s="10">
        <v>18.790147818266298</v>
      </c>
      <c r="AF1954" s="11">
        <v>24.627052760874498</v>
      </c>
      <c r="AG1954" s="12">
        <v>31.168840458469301</v>
      </c>
      <c r="AH1954" s="10">
        <v>0.01</v>
      </c>
      <c r="AI1954" s="11">
        <f t="shared" si="427"/>
        <v>26.965229345070689</v>
      </c>
      <c r="AJ1954" s="11">
        <f t="shared" si="428"/>
        <v>8.4874165382639948</v>
      </c>
      <c r="AK1954" s="11">
        <f t="shared" si="429"/>
        <v>0.23819638768761131</v>
      </c>
      <c r="AL1954" s="11">
        <f t="shared" si="430"/>
        <v>1.7454320987654321</v>
      </c>
      <c r="AM1954" s="11">
        <f t="shared" si="431"/>
        <v>2.0197006277160789</v>
      </c>
      <c r="AN1954" s="3">
        <f t="shared" si="412"/>
        <v>0.36921084441374552</v>
      </c>
      <c r="AO1954" s="3" t="str">
        <f t="shared" si="413"/>
        <v>n/a</v>
      </c>
      <c r="AP1954" s="3" t="s">
        <v>8</v>
      </c>
      <c r="AQ1954" s="124"/>
      <c r="AR1954" s="4"/>
      <c r="AS1954" s="3"/>
    </row>
    <row r="1955" spans="1:45" ht="15" customHeight="1">
      <c r="A1955" s="11">
        <v>2.7890000000000001</v>
      </c>
      <c r="B1955" s="32" t="s">
        <v>34</v>
      </c>
      <c r="C1955" s="17">
        <v>-28.670888999999999</v>
      </c>
      <c r="D1955" s="17">
        <v>113.558959</v>
      </c>
      <c r="E1955" s="40" t="s">
        <v>35</v>
      </c>
      <c r="F1955" s="18">
        <v>-53.1</v>
      </c>
      <c r="G1955" s="17">
        <v>-48.9</v>
      </c>
      <c r="H1955" s="17">
        <v>-45.7</v>
      </c>
      <c r="I1955" s="17">
        <v>-41.4</v>
      </c>
      <c r="J1955" s="17">
        <v>-36.5</v>
      </c>
      <c r="K1955" s="30">
        <v>-32.1</v>
      </c>
      <c r="L1955" s="10">
        <f t="shared" si="410"/>
        <v>-32.1</v>
      </c>
      <c r="M1955" s="52" t="str">
        <f t="shared" si="411"/>
        <v>mid latitude</v>
      </c>
      <c r="N1955" s="83" t="s">
        <v>8</v>
      </c>
      <c r="O1955" s="34" t="s">
        <v>8</v>
      </c>
      <c r="P1955" s="34" t="s">
        <v>8</v>
      </c>
      <c r="Q1955" s="34" t="s">
        <v>8</v>
      </c>
      <c r="R1955" s="34" t="s">
        <v>8</v>
      </c>
      <c r="S1955" s="42" t="s">
        <v>8</v>
      </c>
      <c r="T1955" s="10">
        <v>0.20830000000000001</v>
      </c>
      <c r="U1955" s="11">
        <v>7.9250000000000001E-2</v>
      </c>
      <c r="V1955" s="11">
        <v>7.4560000000000001E-2</v>
      </c>
      <c r="W1955" s="11">
        <v>4.265E-2</v>
      </c>
      <c r="X1955" s="11">
        <v>0.57094</v>
      </c>
      <c r="Y1955" s="12">
        <v>2.4299999999999999E-2</v>
      </c>
      <c r="Z1955" s="10">
        <f t="shared" si="423"/>
        <v>0.641012864649393</v>
      </c>
      <c r="AA1955" s="11">
        <f t="shared" si="424"/>
        <v>-0.42076824036482768</v>
      </c>
      <c r="AB1955" s="11">
        <f t="shared" si="409"/>
        <v>-0.19313325442786167</v>
      </c>
      <c r="AC1955" s="11">
        <f t="shared" si="425"/>
        <v>18.498143775374128</v>
      </c>
      <c r="AD1955" s="9">
        <f t="shared" si="426"/>
        <v>25.389685397134262</v>
      </c>
      <c r="AE1955" s="10">
        <v>19.315726968570001</v>
      </c>
      <c r="AF1955" s="11">
        <v>25.1433965679194</v>
      </c>
      <c r="AG1955" s="12">
        <v>31.777997159304999</v>
      </c>
      <c r="AH1955" s="10">
        <v>0.02</v>
      </c>
      <c r="AI1955" s="11">
        <f t="shared" si="427"/>
        <v>26.731173964375543</v>
      </c>
      <c r="AJ1955" s="11">
        <f t="shared" si="428"/>
        <v>10.447119518486673</v>
      </c>
      <c r="AK1955" s="11">
        <f t="shared" si="429"/>
        <v>0.24814955159782748</v>
      </c>
      <c r="AL1955" s="11">
        <f t="shared" si="430"/>
        <v>1.7481828839390388</v>
      </c>
      <c r="AM1955" s="11">
        <f t="shared" si="431"/>
        <v>2.0543576734915749</v>
      </c>
      <c r="AN1955" s="3">
        <f t="shared" si="412"/>
        <v>0.36483693557992086</v>
      </c>
      <c r="AO1955" s="3" t="str">
        <f t="shared" si="413"/>
        <v>n/a</v>
      </c>
      <c r="AP1955" s="3" t="s">
        <v>8</v>
      </c>
      <c r="AQ1955" s="124"/>
      <c r="AR1955" s="4"/>
      <c r="AS1955" s="3"/>
    </row>
    <row r="1956" spans="1:45" ht="15" customHeight="1">
      <c r="A1956" s="11">
        <v>2.9249999999999998</v>
      </c>
      <c r="B1956" s="32" t="s">
        <v>34</v>
      </c>
      <c r="C1956" s="17">
        <v>-28.670888999999999</v>
      </c>
      <c r="D1956" s="17">
        <v>113.558959</v>
      </c>
      <c r="E1956" s="40" t="s">
        <v>35</v>
      </c>
      <c r="F1956" s="18">
        <v>-53.1</v>
      </c>
      <c r="G1956" s="17">
        <v>-48.9</v>
      </c>
      <c r="H1956" s="17">
        <v>-45.7</v>
      </c>
      <c r="I1956" s="17">
        <v>-41.4</v>
      </c>
      <c r="J1956" s="17">
        <v>-36.5</v>
      </c>
      <c r="K1956" s="30">
        <v>-32.1</v>
      </c>
      <c r="L1956" s="10">
        <f t="shared" si="410"/>
        <v>-32.1</v>
      </c>
      <c r="M1956" s="52" t="str">
        <f t="shared" si="411"/>
        <v>mid latitude</v>
      </c>
      <c r="N1956" s="83" t="s">
        <v>8</v>
      </c>
      <c r="O1956" s="34" t="s">
        <v>8</v>
      </c>
      <c r="P1956" s="34" t="s">
        <v>8</v>
      </c>
      <c r="Q1956" s="34" t="s">
        <v>8</v>
      </c>
      <c r="R1956" s="34" t="s">
        <v>8</v>
      </c>
      <c r="S1956" s="42" t="s">
        <v>8</v>
      </c>
      <c r="T1956" s="10">
        <v>0.19686999999999999</v>
      </c>
      <c r="U1956" s="11">
        <v>7.2029999999999997E-2</v>
      </c>
      <c r="V1956" s="11">
        <v>7.1550000000000002E-2</v>
      </c>
      <c r="W1956" s="11">
        <v>4.0469999999999999E-2</v>
      </c>
      <c r="X1956" s="11">
        <v>0.59565999999999997</v>
      </c>
      <c r="Y1956" s="12">
        <v>2.342E-2</v>
      </c>
      <c r="Z1956" s="10">
        <f t="shared" si="423"/>
        <v>0.65281727478671625</v>
      </c>
      <c r="AA1956" s="11">
        <f t="shared" si="424"/>
        <v>-0.41032618368689028</v>
      </c>
      <c r="AB1956" s="11">
        <f t="shared" si="409"/>
        <v>-0.1852083618441418</v>
      </c>
      <c r="AC1956" s="11">
        <f t="shared" si="425"/>
        <v>19.202982601134906</v>
      </c>
      <c r="AD1956" s="9">
        <f t="shared" si="426"/>
        <v>25.931748049860701</v>
      </c>
      <c r="AE1956" s="10">
        <v>20.110100795169199</v>
      </c>
      <c r="AF1956" s="11">
        <v>25.8636360458875</v>
      </c>
      <c r="AG1956" s="12">
        <v>32.640412491897102</v>
      </c>
      <c r="AH1956" s="10">
        <v>0.03</v>
      </c>
      <c r="AI1956" s="11">
        <f t="shared" si="427"/>
        <v>24.840700036591677</v>
      </c>
      <c r="AJ1956" s="11">
        <f t="shared" si="428"/>
        <v>10.631440374052387</v>
      </c>
      <c r="AK1956" s="11">
        <f t="shared" si="429"/>
        <v>0.22916588846139482</v>
      </c>
      <c r="AL1956" s="11">
        <f t="shared" si="430"/>
        <v>1.7679762787249815</v>
      </c>
      <c r="AM1956" s="11">
        <f t="shared" si="431"/>
        <v>2.0736492022943076</v>
      </c>
      <c r="AN1956" s="3">
        <f t="shared" si="412"/>
        <v>0.33050733639995972</v>
      </c>
      <c r="AO1956" s="3" t="str">
        <f t="shared" si="413"/>
        <v>n/a</v>
      </c>
      <c r="AP1956" s="3" t="s">
        <v>8</v>
      </c>
      <c r="AQ1956" s="124"/>
      <c r="AR1956" s="4"/>
      <c r="AS1956" s="3"/>
    </row>
    <row r="1957" spans="1:45" ht="15" customHeight="1">
      <c r="A1957" s="11">
        <v>2.9729999999999999</v>
      </c>
      <c r="B1957" s="32" t="s">
        <v>34</v>
      </c>
      <c r="C1957" s="17">
        <v>-28.670888999999999</v>
      </c>
      <c r="D1957" s="17">
        <v>113.558959</v>
      </c>
      <c r="E1957" s="40" t="s">
        <v>35</v>
      </c>
      <c r="F1957" s="18">
        <v>-53.1</v>
      </c>
      <c r="G1957" s="17">
        <v>-48.9</v>
      </c>
      <c r="H1957" s="17">
        <v>-45.7</v>
      </c>
      <c r="I1957" s="17">
        <v>-41.4</v>
      </c>
      <c r="J1957" s="17">
        <v>-36.5</v>
      </c>
      <c r="K1957" s="30">
        <v>-32.1</v>
      </c>
      <c r="L1957" s="10">
        <f t="shared" si="410"/>
        <v>-32.1</v>
      </c>
      <c r="M1957" s="52" t="str">
        <f t="shared" si="411"/>
        <v>mid latitude</v>
      </c>
      <c r="N1957" s="83" t="s">
        <v>8</v>
      </c>
      <c r="O1957" s="34" t="s">
        <v>8</v>
      </c>
      <c r="P1957" s="34" t="s">
        <v>8</v>
      </c>
      <c r="Q1957" s="34" t="s">
        <v>8</v>
      </c>
      <c r="R1957" s="34" t="s">
        <v>8</v>
      </c>
      <c r="S1957" s="42" t="s">
        <v>8</v>
      </c>
      <c r="T1957" s="10">
        <v>0.20036000000000001</v>
      </c>
      <c r="U1957" s="11">
        <v>7.1620000000000003E-2</v>
      </c>
      <c r="V1957" s="11">
        <v>6.8390000000000006E-2</v>
      </c>
      <c r="W1957" s="11">
        <v>3.8870000000000002E-2</v>
      </c>
      <c r="X1957" s="11">
        <v>0.59418000000000004</v>
      </c>
      <c r="Y1957" s="12">
        <v>2.6579999999999999E-2</v>
      </c>
      <c r="Z1957" s="10">
        <f t="shared" si="423"/>
        <v>0.65141633407962618</v>
      </c>
      <c r="AA1957" s="11">
        <f t="shared" si="424"/>
        <v>-0.41756918247329944</v>
      </c>
      <c r="AB1957" s="11">
        <f t="shared" si="409"/>
        <v>-0.1861413558237856</v>
      </c>
      <c r="AC1957" s="11">
        <f t="shared" si="425"/>
        <v>18.714080183052285</v>
      </c>
      <c r="AD1957" s="9">
        <f t="shared" si="426"/>
        <v>25.867931261653066</v>
      </c>
      <c r="AE1957" s="10">
        <v>19.950838779276602</v>
      </c>
      <c r="AF1957" s="11">
        <v>25.744184271263201</v>
      </c>
      <c r="AG1957" s="12">
        <v>32.586027550170797</v>
      </c>
      <c r="AH1957" s="10">
        <v>0.03</v>
      </c>
      <c r="AI1957" s="11">
        <f t="shared" si="427"/>
        <v>25.217106753593278</v>
      </c>
      <c r="AJ1957" s="11">
        <f t="shared" si="428"/>
        <v>11.712346875826208</v>
      </c>
      <c r="AK1957" s="11">
        <f t="shared" si="429"/>
        <v>0.22370066529938473</v>
      </c>
      <c r="AL1957" s="11">
        <f t="shared" si="430"/>
        <v>1.759454592230512</v>
      </c>
      <c r="AM1957" s="11">
        <f t="shared" si="431"/>
        <v>2.0993380706706897</v>
      </c>
      <c r="AN1957" s="3">
        <f t="shared" si="412"/>
        <v>0.3372042142111818</v>
      </c>
      <c r="AO1957" s="3" t="str">
        <f t="shared" si="413"/>
        <v>n/a</v>
      </c>
      <c r="AP1957" s="3" t="s">
        <v>8</v>
      </c>
      <c r="AQ1957" s="124"/>
      <c r="AR1957" s="4"/>
      <c r="AS1957" s="3"/>
    </row>
    <row r="1958" spans="1:45" ht="15" customHeight="1">
      <c r="A1958" s="11">
        <v>3.0139999999999998</v>
      </c>
      <c r="B1958" s="32" t="s">
        <v>34</v>
      </c>
      <c r="C1958" s="17">
        <v>-28.670888999999999</v>
      </c>
      <c r="D1958" s="17">
        <v>113.558959</v>
      </c>
      <c r="E1958" s="40" t="s">
        <v>35</v>
      </c>
      <c r="F1958" s="18">
        <v>-53.1</v>
      </c>
      <c r="G1958" s="17">
        <v>-48.9</v>
      </c>
      <c r="H1958" s="17">
        <v>-45.7</v>
      </c>
      <c r="I1958" s="17">
        <v>-41.4</v>
      </c>
      <c r="J1958" s="17">
        <v>-36.5</v>
      </c>
      <c r="K1958" s="30">
        <v>-32.1</v>
      </c>
      <c r="L1958" s="10">
        <f t="shared" si="410"/>
        <v>-32.1</v>
      </c>
      <c r="M1958" s="52" t="str">
        <f t="shared" si="411"/>
        <v>mid latitude</v>
      </c>
      <c r="N1958" s="83" t="s">
        <v>8</v>
      </c>
      <c r="O1958" s="34" t="s">
        <v>8</v>
      </c>
      <c r="P1958" s="34" t="s">
        <v>8</v>
      </c>
      <c r="Q1958" s="34" t="s">
        <v>8</v>
      </c>
      <c r="R1958" s="34" t="s">
        <v>8</v>
      </c>
      <c r="S1958" s="42" t="s">
        <v>8</v>
      </c>
      <c r="T1958" s="10">
        <v>0.21237</v>
      </c>
      <c r="U1958" s="11">
        <v>7.6139999999999999E-2</v>
      </c>
      <c r="V1958" s="11">
        <v>7.1559999999999999E-2</v>
      </c>
      <c r="W1958" s="11">
        <v>4.1000000000000002E-2</v>
      </c>
      <c r="X1958" s="11">
        <v>0.57447999999999999</v>
      </c>
      <c r="Y1958" s="12">
        <v>2.445E-2</v>
      </c>
      <c r="Z1958" s="10">
        <f t="shared" si="423"/>
        <v>0.64278676988036587</v>
      </c>
      <c r="AA1958" s="11">
        <f t="shared" si="424"/>
        <v>-0.42110156826959599</v>
      </c>
      <c r="AB1958" s="11">
        <f t="shared" si="409"/>
        <v>-0.19193307065648799</v>
      </c>
      <c r="AC1958" s="11">
        <f t="shared" si="425"/>
        <v>18.47564414180227</v>
      </c>
      <c r="AD1958" s="9">
        <f t="shared" si="426"/>
        <v>25.471777967096223</v>
      </c>
      <c r="AE1958" s="10">
        <v>19.444980694695602</v>
      </c>
      <c r="AF1958" s="11">
        <v>25.236562089512098</v>
      </c>
      <c r="AG1958" s="12">
        <v>31.976263172180399</v>
      </c>
      <c r="AH1958" s="10">
        <v>0.02</v>
      </c>
      <c r="AI1958" s="11">
        <f t="shared" si="427"/>
        <v>26.98989642244392</v>
      </c>
      <c r="AJ1958" s="11">
        <f t="shared" si="428"/>
        <v>10.324296934380541</v>
      </c>
      <c r="AK1958" s="11">
        <f t="shared" si="429"/>
        <v>0.23957949798763381</v>
      </c>
      <c r="AL1958" s="11">
        <f t="shared" si="430"/>
        <v>1.7453658536585366</v>
      </c>
      <c r="AM1958" s="11">
        <f t="shared" si="431"/>
        <v>2.064555477363359</v>
      </c>
      <c r="AN1958" s="3">
        <f t="shared" si="412"/>
        <v>0.36967344381005435</v>
      </c>
      <c r="AO1958" s="3" t="str">
        <f t="shared" si="413"/>
        <v>n/a</v>
      </c>
      <c r="AP1958" s="3" t="s">
        <v>8</v>
      </c>
      <c r="AQ1958" s="124"/>
      <c r="AR1958" s="4"/>
      <c r="AS1958" s="3"/>
    </row>
    <row r="1959" spans="1:45" ht="15" customHeight="1">
      <c r="A1959" s="11">
        <v>3.0670000000000002</v>
      </c>
      <c r="B1959" s="32" t="s">
        <v>34</v>
      </c>
      <c r="C1959" s="17">
        <v>-28.670888999999999</v>
      </c>
      <c r="D1959" s="17">
        <v>113.558959</v>
      </c>
      <c r="E1959" s="40" t="s">
        <v>35</v>
      </c>
      <c r="F1959" s="18">
        <v>-53.1</v>
      </c>
      <c r="G1959" s="17">
        <v>-48.9</v>
      </c>
      <c r="H1959" s="17">
        <v>-45.7</v>
      </c>
      <c r="I1959" s="17">
        <v>-41.4</v>
      </c>
      <c r="J1959" s="17">
        <v>-36.5</v>
      </c>
      <c r="K1959" s="30">
        <v>-32.1</v>
      </c>
      <c r="L1959" s="10">
        <f t="shared" si="410"/>
        <v>-32.1</v>
      </c>
      <c r="M1959" s="52" t="str">
        <f t="shared" si="411"/>
        <v>mid latitude</v>
      </c>
      <c r="N1959" s="83" t="s">
        <v>8</v>
      </c>
      <c r="O1959" s="34" t="s">
        <v>8</v>
      </c>
      <c r="P1959" s="34" t="s">
        <v>8</v>
      </c>
      <c r="Q1959" s="34" t="s">
        <v>8</v>
      </c>
      <c r="R1959" s="34" t="s">
        <v>8</v>
      </c>
      <c r="S1959" s="42" t="s">
        <v>8</v>
      </c>
      <c r="T1959" s="10">
        <v>0.1847</v>
      </c>
      <c r="U1959" s="11">
        <v>6.9239999999999996E-2</v>
      </c>
      <c r="V1959" s="11">
        <v>6.8349999999999994E-2</v>
      </c>
      <c r="W1959" s="11">
        <v>4.011E-2</v>
      </c>
      <c r="X1959" s="11">
        <v>0.61395999999999995</v>
      </c>
      <c r="Y1959" s="12">
        <v>2.3640000000000001E-2</v>
      </c>
      <c r="Z1959" s="10">
        <f t="shared" si="423"/>
        <v>0.65610410251316187</v>
      </c>
      <c r="AA1959" s="11">
        <f t="shared" si="424"/>
        <v>-0.41494890890146052</v>
      </c>
      <c r="AB1959" s="11">
        <f t="shared" si="409"/>
        <v>-0.18302724666084136</v>
      </c>
      <c r="AC1959" s="11">
        <f t="shared" si="425"/>
        <v>18.890948649151412</v>
      </c>
      <c r="AD1959" s="9">
        <f t="shared" si="426"/>
        <v>26.080936328398451</v>
      </c>
      <c r="AE1959" s="10">
        <v>20.2864557518003</v>
      </c>
      <c r="AF1959" s="11">
        <v>26.058236357557401</v>
      </c>
      <c r="AG1959" s="12">
        <v>32.917759096473297</v>
      </c>
      <c r="AH1959" s="10">
        <v>0.02</v>
      </c>
      <c r="AI1959" s="11">
        <f t="shared" si="427"/>
        <v>23.126236446047134</v>
      </c>
      <c r="AJ1959" s="11">
        <f t="shared" si="428"/>
        <v>11.346836901219163</v>
      </c>
      <c r="AK1959" s="11">
        <f t="shared" si="429"/>
        <v>0.21795658039985283</v>
      </c>
      <c r="AL1959" s="11">
        <f t="shared" si="430"/>
        <v>1.7040638244826725</v>
      </c>
      <c r="AM1959" s="11">
        <f t="shared" si="431"/>
        <v>2.0901460216549119</v>
      </c>
      <c r="AN1959" s="3">
        <f t="shared" si="412"/>
        <v>0.30083393054922147</v>
      </c>
      <c r="AO1959" s="3" t="str">
        <f t="shared" si="413"/>
        <v>n/a</v>
      </c>
      <c r="AP1959" s="3" t="s">
        <v>8</v>
      </c>
      <c r="AQ1959" s="124"/>
      <c r="AR1959" s="4"/>
      <c r="AS1959" s="3"/>
    </row>
    <row r="1960" spans="1:45" ht="15" customHeight="1">
      <c r="A1960" s="11">
        <v>3.125</v>
      </c>
      <c r="B1960" s="32" t="s">
        <v>34</v>
      </c>
      <c r="C1960" s="17">
        <v>-28.670888999999999</v>
      </c>
      <c r="D1960" s="17">
        <v>113.558959</v>
      </c>
      <c r="E1960" s="40" t="s">
        <v>35</v>
      </c>
      <c r="F1960" s="18">
        <v>-53.1</v>
      </c>
      <c r="G1960" s="17">
        <v>-48.9</v>
      </c>
      <c r="H1960" s="17">
        <v>-45.7</v>
      </c>
      <c r="I1960" s="17">
        <v>-41.4</v>
      </c>
      <c r="J1960" s="17">
        <v>-36.5</v>
      </c>
      <c r="K1960" s="30">
        <v>-32.1</v>
      </c>
      <c r="L1960" s="10">
        <f t="shared" si="410"/>
        <v>-32.1</v>
      </c>
      <c r="M1960" s="52" t="str">
        <f t="shared" si="411"/>
        <v>mid latitude</v>
      </c>
      <c r="N1960" s="83" t="s">
        <v>8</v>
      </c>
      <c r="O1960" s="34" t="s">
        <v>8</v>
      </c>
      <c r="P1960" s="34" t="s">
        <v>8</v>
      </c>
      <c r="Q1960" s="34" t="s">
        <v>8</v>
      </c>
      <c r="R1960" s="34" t="s">
        <v>8</v>
      </c>
      <c r="S1960" s="42" t="s">
        <v>8</v>
      </c>
      <c r="T1960" s="10">
        <v>0.19034999999999999</v>
      </c>
      <c r="U1960" s="11">
        <v>7.4609999999999996E-2</v>
      </c>
      <c r="V1960" s="11">
        <v>6.9220000000000004E-2</v>
      </c>
      <c r="W1960" s="11">
        <v>3.7810000000000003E-2</v>
      </c>
      <c r="X1960" s="11">
        <v>0.60380999999999996</v>
      </c>
      <c r="Y1960" s="12">
        <v>2.4199999999999999E-2</v>
      </c>
      <c r="Z1960" s="10">
        <f t="shared" si="423"/>
        <v>0.63753400699572482</v>
      </c>
      <c r="AA1960" s="11">
        <f t="shared" si="424"/>
        <v>-0.41897989827082016</v>
      </c>
      <c r="AB1960" s="11">
        <f t="shared" si="409"/>
        <v>-0.19549664437372327</v>
      </c>
      <c r="AC1960" s="11">
        <f t="shared" si="425"/>
        <v>18.618856866719639</v>
      </c>
      <c r="AD1960" s="9">
        <f t="shared" si="426"/>
        <v>25.228029524837329</v>
      </c>
      <c r="AE1960" s="10">
        <v>19.064268527537902</v>
      </c>
      <c r="AF1960" s="11">
        <v>24.891937591123899</v>
      </c>
      <c r="AG1960" s="12">
        <v>31.511369403735699</v>
      </c>
      <c r="AH1960" s="10">
        <v>0.02</v>
      </c>
      <c r="AI1960" s="11">
        <f t="shared" si="427"/>
        <v>23.968721668177697</v>
      </c>
      <c r="AJ1960" s="11">
        <f t="shared" si="428"/>
        <v>11.279422046143091</v>
      </c>
      <c r="AK1960" s="11">
        <f t="shared" si="429"/>
        <v>0.22434385228185022</v>
      </c>
      <c r="AL1960" s="11">
        <f t="shared" si="430"/>
        <v>1.8307326104205237</v>
      </c>
      <c r="AM1960" s="11">
        <f t="shared" si="431"/>
        <v>2.0563544500582975</v>
      </c>
      <c r="AN1960" s="3">
        <f t="shared" si="412"/>
        <v>0.31524817409449996</v>
      </c>
      <c r="AO1960" s="3" t="str">
        <f t="shared" si="413"/>
        <v>n/a</v>
      </c>
      <c r="AP1960" s="3" t="s">
        <v>8</v>
      </c>
      <c r="AQ1960" s="124"/>
      <c r="AR1960" s="4"/>
      <c r="AS1960" s="3"/>
    </row>
    <row r="1961" spans="1:45" ht="15" customHeight="1">
      <c r="A1961" s="11">
        <v>3.1869999999999998</v>
      </c>
      <c r="B1961" s="32" t="s">
        <v>34</v>
      </c>
      <c r="C1961" s="17">
        <v>-28.670888999999999</v>
      </c>
      <c r="D1961" s="17">
        <v>113.558959</v>
      </c>
      <c r="E1961" s="40" t="s">
        <v>35</v>
      </c>
      <c r="F1961" s="18">
        <v>-53.1</v>
      </c>
      <c r="G1961" s="17">
        <v>-48.9</v>
      </c>
      <c r="H1961" s="17">
        <v>-45.7</v>
      </c>
      <c r="I1961" s="17">
        <v>-41.4</v>
      </c>
      <c r="J1961" s="17">
        <v>-36.5</v>
      </c>
      <c r="K1961" s="30">
        <v>-32.1</v>
      </c>
      <c r="L1961" s="10">
        <f t="shared" si="410"/>
        <v>-32.1</v>
      </c>
      <c r="M1961" s="52" t="str">
        <f t="shared" si="411"/>
        <v>mid latitude</v>
      </c>
      <c r="N1961" s="83" t="s">
        <v>8</v>
      </c>
      <c r="O1961" s="34" t="s">
        <v>8</v>
      </c>
      <c r="P1961" s="34" t="s">
        <v>8</v>
      </c>
      <c r="Q1961" s="34" t="s">
        <v>8</v>
      </c>
      <c r="R1961" s="34" t="s">
        <v>8</v>
      </c>
      <c r="S1961" s="42" t="s">
        <v>8</v>
      </c>
      <c r="T1961" s="10">
        <v>0.21213000000000001</v>
      </c>
      <c r="U1961" s="11">
        <v>7.6980000000000007E-2</v>
      </c>
      <c r="V1961" s="11">
        <v>6.9570000000000007E-2</v>
      </c>
      <c r="W1961" s="11">
        <v>3.918E-2</v>
      </c>
      <c r="X1961" s="11">
        <v>0.58755999999999997</v>
      </c>
      <c r="Y1961" s="12">
        <v>1.457E-2</v>
      </c>
      <c r="Z1961" s="10">
        <f t="shared" si="423"/>
        <v>0.61567648527209196</v>
      </c>
      <c r="AA1961" s="11">
        <f t="shared" si="424"/>
        <v>-0.42646005537491755</v>
      </c>
      <c r="AB1961" s="11">
        <f t="shared" si="409"/>
        <v>-0.21064743323910551</v>
      </c>
      <c r="AC1961" s="11">
        <f t="shared" si="425"/>
        <v>18.113946262193064</v>
      </c>
      <c r="AD1961" s="9">
        <f t="shared" si="426"/>
        <v>24.191715566445183</v>
      </c>
      <c r="AE1961" s="10">
        <v>17.638243736015099</v>
      </c>
      <c r="AF1961" s="11">
        <v>23.535196199516299</v>
      </c>
      <c r="AG1961" s="12">
        <v>29.9031491060008</v>
      </c>
      <c r="AH1961" s="10">
        <v>0.02</v>
      </c>
      <c r="AI1961" s="11">
        <f t="shared" si="427"/>
        <v>26.526529029999125</v>
      </c>
      <c r="AJ1961" s="11">
        <f t="shared" si="428"/>
        <v>6.4269960299955882</v>
      </c>
      <c r="AK1961" s="11">
        <f t="shared" si="429"/>
        <v>0.23573985225801539</v>
      </c>
      <c r="AL1961" s="11">
        <f t="shared" si="430"/>
        <v>1.7756508422664627</v>
      </c>
      <c r="AM1961" s="11">
        <f t="shared" si="431"/>
        <v>1.9567648527209189</v>
      </c>
      <c r="AN1961" s="3">
        <f t="shared" si="412"/>
        <v>0.36103546871808839</v>
      </c>
      <c r="AO1961" s="3" t="str">
        <f t="shared" si="413"/>
        <v>n/a</v>
      </c>
      <c r="AP1961" s="3" t="s">
        <v>8</v>
      </c>
      <c r="AQ1961" s="124"/>
      <c r="AR1961" s="4"/>
      <c r="AS1961" s="3"/>
    </row>
    <row r="1962" spans="1:45" ht="15" customHeight="1">
      <c r="A1962" s="11">
        <v>3.2559999999999998</v>
      </c>
      <c r="B1962" s="32" t="s">
        <v>34</v>
      </c>
      <c r="C1962" s="17">
        <v>-28.670888999999999</v>
      </c>
      <c r="D1962" s="17">
        <v>113.558959</v>
      </c>
      <c r="E1962" s="40" t="s">
        <v>35</v>
      </c>
      <c r="F1962" s="18">
        <v>-53.1</v>
      </c>
      <c r="G1962" s="17">
        <v>-48.9</v>
      </c>
      <c r="H1962" s="17">
        <v>-45.7</v>
      </c>
      <c r="I1962" s="17">
        <v>-41.4</v>
      </c>
      <c r="J1962" s="17">
        <v>-36.5</v>
      </c>
      <c r="K1962" s="30">
        <v>-32.1</v>
      </c>
      <c r="L1962" s="10">
        <f t="shared" si="410"/>
        <v>-32.1</v>
      </c>
      <c r="M1962" s="52" t="str">
        <f t="shared" si="411"/>
        <v>mid latitude</v>
      </c>
      <c r="N1962" s="83" t="s">
        <v>8</v>
      </c>
      <c r="O1962" s="34" t="s">
        <v>8</v>
      </c>
      <c r="P1962" s="34" t="s">
        <v>8</v>
      </c>
      <c r="Q1962" s="34" t="s">
        <v>8</v>
      </c>
      <c r="R1962" s="34" t="s">
        <v>8</v>
      </c>
      <c r="S1962" s="42" t="s">
        <v>8</v>
      </c>
      <c r="T1962" s="10">
        <v>0.15534999999999999</v>
      </c>
      <c r="U1962" s="11">
        <v>7.8409999999999994E-2</v>
      </c>
      <c r="V1962" s="11">
        <v>5.9420000000000001E-2</v>
      </c>
      <c r="W1962" s="11">
        <v>4.7079999999999997E-2</v>
      </c>
      <c r="X1962" s="11">
        <v>0.62775999999999998</v>
      </c>
      <c r="Y1962" s="12">
        <v>3.1989999999999998E-2</v>
      </c>
      <c r="Z1962" s="10">
        <f t="shared" si="423"/>
        <v>0.63849700322729364</v>
      </c>
      <c r="AA1962" s="11">
        <f t="shared" si="424"/>
        <v>-0.49302775113005087</v>
      </c>
      <c r="AB1962" s="11">
        <f t="shared" si="409"/>
        <v>-0.19484113674810566</v>
      </c>
      <c r="AC1962" s="11">
        <f t="shared" si="425"/>
        <v>13.620626798721567</v>
      </c>
      <c r="AD1962" s="9">
        <f t="shared" si="426"/>
        <v>25.272866246429572</v>
      </c>
      <c r="AE1962" s="10">
        <v>19.220000210756599</v>
      </c>
      <c r="AF1962" s="11">
        <v>24.961195476153598</v>
      </c>
      <c r="AG1962" s="12">
        <v>31.615019920027802</v>
      </c>
      <c r="AH1962" s="10">
        <v>0.02</v>
      </c>
      <c r="AI1962" s="11">
        <f t="shared" si="427"/>
        <v>19.837570711649704</v>
      </c>
      <c r="AJ1962" s="11">
        <f t="shared" si="428"/>
        <v>17.075904772072171</v>
      </c>
      <c r="AK1962" s="11">
        <f t="shared" si="429"/>
        <v>0.21891648710723843</v>
      </c>
      <c r="AL1962" s="11">
        <f t="shared" si="430"/>
        <v>1.2621070518266782</v>
      </c>
      <c r="AM1962" s="11">
        <f t="shared" si="431"/>
        <v>2.15053019824804</v>
      </c>
      <c r="AN1962" s="3">
        <f t="shared" si="412"/>
        <v>0.2474671849114311</v>
      </c>
      <c r="AO1962" s="3" t="str">
        <f t="shared" si="413"/>
        <v>n/a</v>
      </c>
      <c r="AP1962" s="3" t="s">
        <v>8</v>
      </c>
      <c r="AQ1962" s="124"/>
      <c r="AR1962" s="4"/>
      <c r="AS1962" s="3"/>
    </row>
    <row r="1963" spans="1:45" ht="15" customHeight="1">
      <c r="A1963" s="11">
        <v>3.3010000000000002</v>
      </c>
      <c r="B1963" s="32" t="s">
        <v>34</v>
      </c>
      <c r="C1963" s="17">
        <v>-28.670888999999999</v>
      </c>
      <c r="D1963" s="17">
        <v>113.558959</v>
      </c>
      <c r="E1963" s="40" t="s">
        <v>35</v>
      </c>
      <c r="F1963" s="18">
        <v>-53.1</v>
      </c>
      <c r="G1963" s="17">
        <v>-48.9</v>
      </c>
      <c r="H1963" s="17">
        <v>-45.7</v>
      </c>
      <c r="I1963" s="17">
        <v>-41.4</v>
      </c>
      <c r="J1963" s="17">
        <v>-36.5</v>
      </c>
      <c r="K1963" s="30">
        <v>-32.1</v>
      </c>
      <c r="L1963" s="10">
        <f t="shared" si="410"/>
        <v>-32.1</v>
      </c>
      <c r="M1963" s="52" t="str">
        <f t="shared" si="411"/>
        <v>mid latitude</v>
      </c>
      <c r="N1963" s="83" t="s">
        <v>8</v>
      </c>
      <c r="O1963" s="34" t="s">
        <v>8</v>
      </c>
      <c r="P1963" s="34" t="s">
        <v>8</v>
      </c>
      <c r="Q1963" s="34" t="s">
        <v>8</v>
      </c>
      <c r="R1963" s="34" t="s">
        <v>8</v>
      </c>
      <c r="S1963" s="42" t="s">
        <v>8</v>
      </c>
      <c r="T1963" s="10">
        <v>0.21445</v>
      </c>
      <c r="U1963" s="11">
        <v>7.5560000000000002E-2</v>
      </c>
      <c r="V1963" s="11">
        <v>7.3050000000000004E-2</v>
      </c>
      <c r="W1963" s="11">
        <v>4.1079999999999998E-2</v>
      </c>
      <c r="X1963" s="11">
        <v>0.57174000000000003</v>
      </c>
      <c r="Y1963" s="12">
        <v>2.4119999999999999E-2</v>
      </c>
      <c r="Z1963" s="10">
        <f t="shared" si="423"/>
        <v>0.64660212338057155</v>
      </c>
      <c r="AA1963" s="11">
        <f t="shared" si="424"/>
        <v>-0.4144242162625652</v>
      </c>
      <c r="AB1963" s="11">
        <f t="shared" si="409"/>
        <v>-0.18936287353988024</v>
      </c>
      <c r="AC1963" s="11">
        <f t="shared" si="425"/>
        <v>18.926365402276847</v>
      </c>
      <c r="AD1963" s="9">
        <f t="shared" si="426"/>
        <v>25.64757944987219</v>
      </c>
      <c r="AE1963" s="10">
        <v>19.611499380715699</v>
      </c>
      <c r="AF1963" s="11">
        <v>25.4661807418737</v>
      </c>
      <c r="AG1963" s="12">
        <v>32.189349952185601</v>
      </c>
      <c r="AH1963" s="10">
        <v>0.03</v>
      </c>
      <c r="AI1963" s="11">
        <f t="shared" si="427"/>
        <v>27.277121306554392</v>
      </c>
      <c r="AJ1963" s="11">
        <f t="shared" si="428"/>
        <v>10.110240181078927</v>
      </c>
      <c r="AK1963" s="11">
        <f t="shared" si="429"/>
        <v>0.241474126408249</v>
      </c>
      <c r="AL1963" s="11">
        <f t="shared" si="430"/>
        <v>1.7782375851996106</v>
      </c>
      <c r="AM1963" s="11">
        <f t="shared" si="431"/>
        <v>2.0643562041064492</v>
      </c>
      <c r="AN1963" s="3">
        <f t="shared" si="412"/>
        <v>0.37508307972155175</v>
      </c>
      <c r="AO1963" s="3" t="str">
        <f t="shared" si="413"/>
        <v>n/a</v>
      </c>
      <c r="AP1963" s="3" t="s">
        <v>8</v>
      </c>
      <c r="AQ1963" s="124"/>
      <c r="AR1963" s="4"/>
      <c r="AS1963" s="3"/>
    </row>
    <row r="1964" spans="1:45" ht="15" customHeight="1">
      <c r="A1964" s="11">
        <v>3.3239999999999998</v>
      </c>
      <c r="B1964" s="32" t="s">
        <v>34</v>
      </c>
      <c r="C1964" s="17">
        <v>-28.670888999999999</v>
      </c>
      <c r="D1964" s="17">
        <v>113.558959</v>
      </c>
      <c r="E1964" s="40" t="s">
        <v>35</v>
      </c>
      <c r="F1964" s="18">
        <v>-53.1</v>
      </c>
      <c r="G1964" s="17">
        <v>-48.9</v>
      </c>
      <c r="H1964" s="17">
        <v>-45.7</v>
      </c>
      <c r="I1964" s="17">
        <v>-41.4</v>
      </c>
      <c r="J1964" s="17">
        <v>-36.5</v>
      </c>
      <c r="K1964" s="30">
        <v>-32.1</v>
      </c>
      <c r="L1964" s="10">
        <f t="shared" si="410"/>
        <v>-32.1</v>
      </c>
      <c r="M1964" s="52" t="str">
        <f t="shared" si="411"/>
        <v>mid latitude</v>
      </c>
      <c r="N1964" s="83" t="s">
        <v>8</v>
      </c>
      <c r="O1964" s="34" t="s">
        <v>8</v>
      </c>
      <c r="P1964" s="34" t="s">
        <v>8</v>
      </c>
      <c r="Q1964" s="34" t="s">
        <v>8</v>
      </c>
      <c r="R1964" s="34" t="s">
        <v>8</v>
      </c>
      <c r="S1964" s="42" t="s">
        <v>8</v>
      </c>
      <c r="T1964" s="10">
        <v>0.24156</v>
      </c>
      <c r="U1964" s="11">
        <v>8.0640000000000003E-2</v>
      </c>
      <c r="V1964" s="11">
        <v>8.0820000000000003E-2</v>
      </c>
      <c r="W1964" s="11">
        <v>3.986E-2</v>
      </c>
      <c r="X1964" s="11">
        <v>0.52941000000000005</v>
      </c>
      <c r="Y1964" s="12">
        <v>2.7709999999999999E-2</v>
      </c>
      <c r="Z1964" s="10">
        <f t="shared" si="423"/>
        <v>0.64790638780945731</v>
      </c>
      <c r="AA1964" s="11">
        <f t="shared" si="424"/>
        <v>-0.39636807561847254</v>
      </c>
      <c r="AB1964" s="11">
        <f t="shared" si="409"/>
        <v>-0.18848773825698367</v>
      </c>
      <c r="AC1964" s="11">
        <f t="shared" si="425"/>
        <v>20.145154895753102</v>
      </c>
      <c r="AD1964" s="9">
        <f t="shared" si="426"/>
        <v>25.707438703222316</v>
      </c>
      <c r="AE1964" s="10">
        <v>19.778066993995601</v>
      </c>
      <c r="AF1964" s="11">
        <v>25.533274905565701</v>
      </c>
      <c r="AG1964" s="12">
        <v>32.341936866656198</v>
      </c>
      <c r="AH1964" s="10">
        <v>0</v>
      </c>
      <c r="AI1964" s="11">
        <f t="shared" si="427"/>
        <v>31.331958441962719</v>
      </c>
      <c r="AJ1964" s="11">
        <f t="shared" si="428"/>
        <v>10.290786199725183</v>
      </c>
      <c r="AK1964" s="11">
        <f t="shared" si="429"/>
        <v>0.26543958651969829</v>
      </c>
      <c r="AL1964" s="11">
        <f t="shared" si="430"/>
        <v>2.0275965880582039</v>
      </c>
      <c r="AM1964" s="11">
        <f t="shared" si="431"/>
        <v>2.0639217569750685</v>
      </c>
      <c r="AN1964" s="3">
        <f t="shared" si="412"/>
        <v>0.45628152093840307</v>
      </c>
      <c r="AO1964" s="3" t="str">
        <f t="shared" si="413"/>
        <v>n/a</v>
      </c>
      <c r="AP1964" s="3" t="s">
        <v>8</v>
      </c>
      <c r="AQ1964" s="124"/>
      <c r="AR1964" s="4"/>
      <c r="AS1964" s="3"/>
    </row>
    <row r="1965" spans="1:45" ht="15" customHeight="1">
      <c r="A1965" s="11">
        <v>3.37</v>
      </c>
      <c r="B1965" s="32" t="s">
        <v>34</v>
      </c>
      <c r="C1965" s="17">
        <v>-28.670888999999999</v>
      </c>
      <c r="D1965" s="17">
        <v>113.558959</v>
      </c>
      <c r="E1965" s="40" t="s">
        <v>35</v>
      </c>
      <c r="F1965" s="18">
        <v>-53.1</v>
      </c>
      <c r="G1965" s="17">
        <v>-48.9</v>
      </c>
      <c r="H1965" s="17">
        <v>-45.7</v>
      </c>
      <c r="I1965" s="17">
        <v>-41.4</v>
      </c>
      <c r="J1965" s="17">
        <v>-36.5</v>
      </c>
      <c r="K1965" s="30">
        <v>-32.1</v>
      </c>
      <c r="L1965" s="10">
        <f t="shared" si="410"/>
        <v>-32.1</v>
      </c>
      <c r="M1965" s="52" t="str">
        <f t="shared" si="411"/>
        <v>mid latitude</v>
      </c>
      <c r="N1965" s="83" t="s">
        <v>8</v>
      </c>
      <c r="O1965" s="34" t="s">
        <v>8</v>
      </c>
      <c r="P1965" s="34" t="s">
        <v>8</v>
      </c>
      <c r="Q1965" s="34" t="s">
        <v>8</v>
      </c>
      <c r="R1965" s="34" t="s">
        <v>8</v>
      </c>
      <c r="S1965" s="42" t="s">
        <v>8</v>
      </c>
      <c r="T1965" s="10">
        <v>0.30127999999999999</v>
      </c>
      <c r="U1965" s="11">
        <v>7.4099999999999999E-2</v>
      </c>
      <c r="V1965" s="11">
        <v>6.547E-2</v>
      </c>
      <c r="W1965" s="11">
        <v>3.8399999999999997E-2</v>
      </c>
      <c r="X1965" s="11">
        <v>0.49473</v>
      </c>
      <c r="Y1965" s="12">
        <v>2.6020000000000001E-2</v>
      </c>
      <c r="Z1965" s="10">
        <f t="shared" si="423"/>
        <v>0.6367468993578117</v>
      </c>
      <c r="AA1965" s="11">
        <f t="shared" si="424"/>
        <v>-0.43430445951883012</v>
      </c>
      <c r="AB1965" s="11">
        <f t="shared" si="409"/>
        <v>-0.19603316115833447</v>
      </c>
      <c r="AC1965" s="11">
        <f t="shared" si="425"/>
        <v>17.584448982478964</v>
      </c>
      <c r="AD1965" s="9">
        <f t="shared" si="426"/>
        <v>25.191331776769921</v>
      </c>
      <c r="AE1965" s="10">
        <v>19.085469147511802</v>
      </c>
      <c r="AF1965" s="11">
        <v>24.871498407656301</v>
      </c>
      <c r="AG1965" s="12">
        <v>31.465318342067199</v>
      </c>
      <c r="AH1965" s="10">
        <v>0.02</v>
      </c>
      <c r="AI1965" s="11">
        <f t="shared" si="427"/>
        <v>37.848770744086131</v>
      </c>
      <c r="AJ1965" s="11">
        <f t="shared" si="428"/>
        <v>7.9498930644668508</v>
      </c>
      <c r="AK1965" s="11">
        <f t="shared" si="429"/>
        <v>0.25470861002976869</v>
      </c>
      <c r="AL1965" s="11">
        <f t="shared" si="430"/>
        <v>1.7049479166666668</v>
      </c>
      <c r="AM1965" s="11">
        <f t="shared" si="431"/>
        <v>2.0801019657826361</v>
      </c>
      <c r="AN1965" s="3">
        <f t="shared" si="412"/>
        <v>0.60897863481090697</v>
      </c>
      <c r="AO1965" s="3" t="str">
        <f t="shared" si="413"/>
        <v>n/a</v>
      </c>
      <c r="AP1965" s="3" t="s">
        <v>8</v>
      </c>
      <c r="AQ1965" s="124"/>
      <c r="AR1965" s="4"/>
      <c r="AS1965" s="3"/>
    </row>
    <row r="1966" spans="1:45" ht="15" customHeight="1">
      <c r="A1966" s="11">
        <v>3.419</v>
      </c>
      <c r="B1966" s="32" t="s">
        <v>34</v>
      </c>
      <c r="C1966" s="17">
        <v>-28.670888999999999</v>
      </c>
      <c r="D1966" s="17">
        <v>113.558959</v>
      </c>
      <c r="E1966" s="40" t="s">
        <v>35</v>
      </c>
      <c r="F1966" s="18">
        <v>-53.1</v>
      </c>
      <c r="G1966" s="17">
        <v>-48.9</v>
      </c>
      <c r="H1966" s="17">
        <v>-45.7</v>
      </c>
      <c r="I1966" s="17">
        <v>-41.4</v>
      </c>
      <c r="J1966" s="17">
        <v>-36.5</v>
      </c>
      <c r="K1966" s="30">
        <v>-32.1</v>
      </c>
      <c r="L1966" s="10">
        <f t="shared" si="410"/>
        <v>-32.1</v>
      </c>
      <c r="M1966" s="52" t="str">
        <f t="shared" si="411"/>
        <v>mid latitude</v>
      </c>
      <c r="N1966" s="83" t="s">
        <v>8</v>
      </c>
      <c r="O1966" s="34" t="s">
        <v>8</v>
      </c>
      <c r="P1966" s="34" t="s">
        <v>8</v>
      </c>
      <c r="Q1966" s="34" t="s">
        <v>8</v>
      </c>
      <c r="R1966" s="34" t="s">
        <v>8</v>
      </c>
      <c r="S1966" s="42" t="s">
        <v>8</v>
      </c>
      <c r="T1966" s="10">
        <v>0.32918999999999998</v>
      </c>
      <c r="U1966" s="11">
        <v>7.5850000000000001E-2</v>
      </c>
      <c r="V1966" s="11">
        <v>0.10344</v>
      </c>
      <c r="W1966" s="11">
        <v>3.8519999999999999E-2</v>
      </c>
      <c r="X1966" s="11">
        <v>0.43046000000000001</v>
      </c>
      <c r="Y1966" s="12">
        <v>2.2540000000000001E-2</v>
      </c>
      <c r="Z1966" s="10">
        <f t="shared" si="423"/>
        <v>0.68441855627210324</v>
      </c>
      <c r="AA1966" s="11">
        <f t="shared" si="424"/>
        <v>-0.32338930314852871</v>
      </c>
      <c r="AB1966" s="11">
        <f t="shared" si="409"/>
        <v>-0.16467822417867256</v>
      </c>
      <c r="AC1966" s="11">
        <f t="shared" si="425"/>
        <v>25.07122203747431</v>
      </c>
      <c r="AD1966" s="9">
        <f t="shared" si="426"/>
        <v>27.336009466178798</v>
      </c>
      <c r="AE1966" s="10">
        <v>21.997264559732098</v>
      </c>
      <c r="AF1966" s="11">
        <v>27.817748899777801</v>
      </c>
      <c r="AG1966" s="12">
        <v>35.055352311102702</v>
      </c>
      <c r="AH1966" s="10">
        <v>0.1</v>
      </c>
      <c r="AI1966" s="11">
        <f t="shared" si="427"/>
        <v>43.334430329757126</v>
      </c>
      <c r="AJ1966" s="11">
        <f t="shared" si="428"/>
        <v>6.4083245671395677</v>
      </c>
      <c r="AK1966" s="11">
        <f t="shared" si="429"/>
        <v>0.32469700809469149</v>
      </c>
      <c r="AL1966" s="11">
        <f t="shared" si="430"/>
        <v>2.6853582554517135</v>
      </c>
      <c r="AM1966" s="11">
        <f t="shared" si="431"/>
        <v>2.032244643228625</v>
      </c>
      <c r="AN1966" s="3">
        <f t="shared" si="412"/>
        <v>0.76474004553268593</v>
      </c>
      <c r="AO1966" s="3" t="str">
        <f t="shared" si="413"/>
        <v>n/a</v>
      </c>
      <c r="AP1966" s="3" t="s">
        <v>8</v>
      </c>
      <c r="AQ1966" s="124"/>
      <c r="AR1966" s="4"/>
      <c r="AS1966" s="3"/>
    </row>
    <row r="1967" spans="1:45" ht="15" customHeight="1">
      <c r="A1967" s="11">
        <v>3.4729999999999999</v>
      </c>
      <c r="B1967" s="32" t="s">
        <v>34</v>
      </c>
      <c r="C1967" s="17">
        <v>-28.670888999999999</v>
      </c>
      <c r="D1967" s="17">
        <v>113.558959</v>
      </c>
      <c r="E1967" s="40" t="s">
        <v>35</v>
      </c>
      <c r="F1967" s="18">
        <v>-53.1</v>
      </c>
      <c r="G1967" s="17">
        <v>-48.9</v>
      </c>
      <c r="H1967" s="17">
        <v>-45.7</v>
      </c>
      <c r="I1967" s="17">
        <v>-41.4</v>
      </c>
      <c r="J1967" s="17">
        <v>-36.5</v>
      </c>
      <c r="K1967" s="30">
        <v>-32.1</v>
      </c>
      <c r="L1967" s="10">
        <f t="shared" si="410"/>
        <v>-32.1</v>
      </c>
      <c r="M1967" s="52" t="str">
        <f t="shared" si="411"/>
        <v>mid latitude</v>
      </c>
      <c r="N1967" s="83" t="s">
        <v>8</v>
      </c>
      <c r="O1967" s="34" t="s">
        <v>8</v>
      </c>
      <c r="P1967" s="34" t="s">
        <v>8</v>
      </c>
      <c r="Q1967" s="34" t="s">
        <v>8</v>
      </c>
      <c r="R1967" s="34" t="s">
        <v>8</v>
      </c>
      <c r="S1967" s="42" t="s">
        <v>8</v>
      </c>
      <c r="T1967" s="10">
        <v>0.30782999999999999</v>
      </c>
      <c r="U1967" s="11">
        <v>7.0980000000000001E-2</v>
      </c>
      <c r="V1967" s="11">
        <v>9.7909999999999997E-2</v>
      </c>
      <c r="W1967" s="11">
        <v>3.4590000000000003E-2</v>
      </c>
      <c r="X1967" s="11">
        <v>0.46327000000000002</v>
      </c>
      <c r="Y1967" s="12">
        <v>2.5409999999999999E-2</v>
      </c>
      <c r="Z1967" s="10">
        <f t="shared" si="423"/>
        <v>0.68989470924898422</v>
      </c>
      <c r="AA1967" s="11">
        <f t="shared" si="424"/>
        <v>-0.31769467839183824</v>
      </c>
      <c r="AB1967" s="11">
        <f t="shared" si="409"/>
        <v>-0.16121718561259057</v>
      </c>
      <c r="AC1967" s="11">
        <f t="shared" si="425"/>
        <v>25.455609208550918</v>
      </c>
      <c r="AD1967" s="9">
        <f t="shared" si="426"/>
        <v>27.572744504098807</v>
      </c>
      <c r="AE1967" s="10">
        <v>22.352287315537499</v>
      </c>
      <c r="AF1967" s="11">
        <v>28.161886093202099</v>
      </c>
      <c r="AG1967" s="12">
        <v>35.520302089644701</v>
      </c>
      <c r="AH1967" s="10">
        <v>0.12</v>
      </c>
      <c r="AI1967" s="11">
        <f t="shared" si="427"/>
        <v>39.920892231876536</v>
      </c>
      <c r="AJ1967" s="11">
        <f t="shared" si="428"/>
        <v>7.6251350378105878</v>
      </c>
      <c r="AK1967" s="11">
        <f t="shared" si="429"/>
        <v>0.29397827092001849</v>
      </c>
      <c r="AL1967" s="11">
        <f t="shared" si="430"/>
        <v>2.8305868748193115</v>
      </c>
      <c r="AM1967" s="11">
        <f t="shared" si="431"/>
        <v>2.0630433832845472</v>
      </c>
      <c r="AN1967" s="3">
        <f t="shared" si="412"/>
        <v>0.66447212208863082</v>
      </c>
      <c r="AO1967" s="3" t="str">
        <f t="shared" si="413"/>
        <v>n/a</v>
      </c>
      <c r="AP1967" s="3" t="s">
        <v>8</v>
      </c>
      <c r="AQ1967" s="124"/>
      <c r="AR1967" s="4"/>
      <c r="AS1967" s="3"/>
    </row>
    <row r="1968" spans="1:45" ht="15" customHeight="1">
      <c r="A1968" s="11">
        <v>3.5190000000000001</v>
      </c>
      <c r="B1968" s="32" t="s">
        <v>34</v>
      </c>
      <c r="C1968" s="17">
        <v>-28.670888999999999</v>
      </c>
      <c r="D1968" s="17">
        <v>113.558959</v>
      </c>
      <c r="E1968" s="40" t="s">
        <v>35</v>
      </c>
      <c r="F1968" s="18">
        <v>-53.1</v>
      </c>
      <c r="G1968" s="17">
        <v>-48.9</v>
      </c>
      <c r="H1968" s="17">
        <v>-45.7</v>
      </c>
      <c r="I1968" s="17">
        <v>-41.4</v>
      </c>
      <c r="J1968" s="17">
        <v>-36.5</v>
      </c>
      <c r="K1968" s="30">
        <v>-32.1</v>
      </c>
      <c r="L1968" s="10">
        <f t="shared" si="410"/>
        <v>-32.1</v>
      </c>
      <c r="M1968" s="52" t="str">
        <f t="shared" si="411"/>
        <v>mid latitude</v>
      </c>
      <c r="N1968" s="83" t="s">
        <v>8</v>
      </c>
      <c r="O1968" s="34" t="s">
        <v>8</v>
      </c>
      <c r="P1968" s="34" t="s">
        <v>8</v>
      </c>
      <c r="Q1968" s="34" t="s">
        <v>8</v>
      </c>
      <c r="R1968" s="34" t="s">
        <v>8</v>
      </c>
      <c r="S1968" s="42" t="s">
        <v>8</v>
      </c>
      <c r="T1968" s="10">
        <v>0.33067999999999997</v>
      </c>
      <c r="U1968" s="11">
        <v>8.1689999999999999E-2</v>
      </c>
      <c r="V1968" s="11">
        <v>7.7039999999999997E-2</v>
      </c>
      <c r="W1968" s="11">
        <v>3.6330000000000001E-2</v>
      </c>
      <c r="X1968" s="11">
        <v>0.44902999999999998</v>
      </c>
      <c r="Y1968" s="12">
        <v>2.5229999999999999E-2</v>
      </c>
      <c r="Z1968" s="10">
        <f t="shared" si="423"/>
        <v>0.62917063870352719</v>
      </c>
      <c r="AA1968" s="11">
        <f t="shared" si="424"/>
        <v>-0.40345194576329219</v>
      </c>
      <c r="AB1968" s="11">
        <f t="shared" si="409"/>
        <v>-0.20123155265168918</v>
      </c>
      <c r="AC1968" s="11">
        <f t="shared" si="425"/>
        <v>19.666993660977777</v>
      </c>
      <c r="AD1968" s="9">
        <f t="shared" si="426"/>
        <v>24.835761798624461</v>
      </c>
      <c r="AE1968" s="10">
        <v>18.529386314957499</v>
      </c>
      <c r="AF1968" s="11">
        <v>24.385343753558299</v>
      </c>
      <c r="AG1968" s="12">
        <v>30.9234933534722</v>
      </c>
      <c r="AH1968" s="10">
        <v>0.15</v>
      </c>
      <c r="AI1968" s="11">
        <f t="shared" si="427"/>
        <v>42.410639853278788</v>
      </c>
      <c r="AJ1968" s="11">
        <f t="shared" si="428"/>
        <v>7.0888707819392547</v>
      </c>
      <c r="AK1968" s="11">
        <f t="shared" si="429"/>
        <v>0.29143010816948545</v>
      </c>
      <c r="AL1968" s="11">
        <f t="shared" si="430"/>
        <v>2.1205615194054497</v>
      </c>
      <c r="AM1968" s="11">
        <f t="shared" si="431"/>
        <v>2.023151300558355</v>
      </c>
      <c r="AN1968" s="3">
        <f t="shared" si="412"/>
        <v>0.73643186424069662</v>
      </c>
      <c r="AO1968" s="3" t="str">
        <f t="shared" si="413"/>
        <v>n/a</v>
      </c>
      <c r="AP1968" s="3" t="s">
        <v>8</v>
      </c>
      <c r="AQ1968" s="124"/>
      <c r="AR1968" s="4"/>
      <c r="AS1968" s="3"/>
    </row>
    <row r="1969" spans="1:45" ht="15" customHeight="1">
      <c r="A1969" s="11">
        <v>3.5680000000000001</v>
      </c>
      <c r="B1969" s="32" t="s">
        <v>34</v>
      </c>
      <c r="C1969" s="17">
        <v>-28.670888999999999</v>
      </c>
      <c r="D1969" s="17">
        <v>113.558959</v>
      </c>
      <c r="E1969" s="40" t="s">
        <v>35</v>
      </c>
      <c r="F1969" s="18">
        <v>-53.1</v>
      </c>
      <c r="G1969" s="17">
        <v>-48.9</v>
      </c>
      <c r="H1969" s="17">
        <v>-45.7</v>
      </c>
      <c r="I1969" s="17">
        <v>-41.4</v>
      </c>
      <c r="J1969" s="17">
        <v>-36.5</v>
      </c>
      <c r="K1969" s="30">
        <v>-32.1</v>
      </c>
      <c r="L1969" s="10">
        <f t="shared" si="410"/>
        <v>-32.1</v>
      </c>
      <c r="M1969" s="52" t="str">
        <f t="shared" si="411"/>
        <v>mid latitude</v>
      </c>
      <c r="N1969" s="83" t="s">
        <v>8</v>
      </c>
      <c r="O1969" s="34" t="s">
        <v>8</v>
      </c>
      <c r="P1969" s="34" t="s">
        <v>8</v>
      </c>
      <c r="Q1969" s="34" t="s">
        <v>8</v>
      </c>
      <c r="R1969" s="34" t="s">
        <v>8</v>
      </c>
      <c r="S1969" s="42" t="s">
        <v>8</v>
      </c>
      <c r="T1969" s="10">
        <v>0.35822999999999999</v>
      </c>
      <c r="U1969" s="11">
        <v>8.4699999999999998E-2</v>
      </c>
      <c r="V1969" s="11">
        <v>7.7640000000000001E-2</v>
      </c>
      <c r="W1969" s="11">
        <v>3.9649999999999998E-2</v>
      </c>
      <c r="X1969" s="11">
        <v>0.41125</v>
      </c>
      <c r="Y1969" s="12">
        <v>2.853E-2</v>
      </c>
      <c r="Z1969" s="10">
        <f t="shared" si="423"/>
        <v>0.63256984209613054</v>
      </c>
      <c r="AA1969" s="11">
        <f t="shared" si="424"/>
        <v>-0.41524434247128256</v>
      </c>
      <c r="AB1969" s="11">
        <f t="shared" si="409"/>
        <v>-0.19889151700999289</v>
      </c>
      <c r="AC1969" s="11">
        <f t="shared" si="425"/>
        <v>18.871006883188425</v>
      </c>
      <c r="AD1969" s="9">
        <f t="shared" si="426"/>
        <v>24.995820236516487</v>
      </c>
      <c r="AE1969" s="10">
        <v>18.794993171762702</v>
      </c>
      <c r="AF1969" s="11">
        <v>24.608298401395299</v>
      </c>
      <c r="AG1969" s="12">
        <v>31.173332956777202</v>
      </c>
      <c r="AH1969" s="10">
        <v>0.11</v>
      </c>
      <c r="AI1969" s="11">
        <f t="shared" si="427"/>
        <v>46.554816239538397</v>
      </c>
      <c r="AJ1969" s="11">
        <f t="shared" si="428"/>
        <v>7.376667700899783</v>
      </c>
      <c r="AK1969" s="11">
        <f t="shared" si="429"/>
        <v>0.3147389251601041</v>
      </c>
      <c r="AL1969" s="11">
        <f t="shared" si="430"/>
        <v>1.9581336696090796</v>
      </c>
      <c r="AM1969" s="11">
        <f t="shared" si="431"/>
        <v>2.052099600902308</v>
      </c>
      <c r="AN1969" s="3">
        <f t="shared" si="412"/>
        <v>0.87107598784194529</v>
      </c>
      <c r="AO1969" s="3" t="str">
        <f t="shared" si="413"/>
        <v>n/a</v>
      </c>
      <c r="AP1969" s="3" t="s">
        <v>8</v>
      </c>
      <c r="AQ1969" s="124"/>
      <c r="AR1969" s="4"/>
      <c r="AS1969" s="3"/>
    </row>
    <row r="1970" spans="1:45" ht="15" customHeight="1">
      <c r="A1970" s="11">
        <v>3.6030000000000002</v>
      </c>
      <c r="B1970" s="32" t="s">
        <v>34</v>
      </c>
      <c r="C1970" s="17">
        <v>-28.670888999999999</v>
      </c>
      <c r="D1970" s="17">
        <v>113.558959</v>
      </c>
      <c r="E1970" s="40" t="s">
        <v>35</v>
      </c>
      <c r="F1970" s="18">
        <v>-53.1</v>
      </c>
      <c r="G1970" s="17">
        <v>-48.9</v>
      </c>
      <c r="H1970" s="17">
        <v>-45.7</v>
      </c>
      <c r="I1970" s="17">
        <v>-41.4</v>
      </c>
      <c r="J1970" s="17">
        <v>-36.5</v>
      </c>
      <c r="K1970" s="30">
        <v>-32.1</v>
      </c>
      <c r="L1970" s="10">
        <f t="shared" si="410"/>
        <v>-32.1</v>
      </c>
      <c r="M1970" s="52" t="str">
        <f t="shared" si="411"/>
        <v>mid latitude</v>
      </c>
      <c r="N1970" s="83" t="s">
        <v>8</v>
      </c>
      <c r="O1970" s="34" t="s">
        <v>8</v>
      </c>
      <c r="P1970" s="34" t="s">
        <v>8</v>
      </c>
      <c r="Q1970" s="34" t="s">
        <v>8</v>
      </c>
      <c r="R1970" s="34" t="s">
        <v>8</v>
      </c>
      <c r="S1970" s="42" t="s">
        <v>8</v>
      </c>
      <c r="T1970" s="10">
        <v>0.33822000000000002</v>
      </c>
      <c r="U1970" s="11">
        <v>8.0780000000000005E-2</v>
      </c>
      <c r="V1970" s="11">
        <v>7.7479999999999993E-2</v>
      </c>
      <c r="W1970" s="11">
        <v>3.5310000000000001E-2</v>
      </c>
      <c r="X1970" s="11">
        <v>0.44024999999999997</v>
      </c>
      <c r="Y1970" s="12">
        <v>2.7959999999999999E-2</v>
      </c>
      <c r="Z1970" s="10">
        <f t="shared" si="423"/>
        <v>0.63535412810905967</v>
      </c>
      <c r="AA1970" s="11">
        <f t="shared" si="424"/>
        <v>-0.39764843801193983</v>
      </c>
      <c r="AB1970" s="11">
        <f t="shared" si="409"/>
        <v>-0.19698414397576286</v>
      </c>
      <c r="AC1970" s="11">
        <f t="shared" si="425"/>
        <v>20.058730434194061</v>
      </c>
      <c r="AD1970" s="9">
        <f t="shared" si="426"/>
        <v>25.126284552057818</v>
      </c>
      <c r="AE1970" s="10">
        <v>18.991909271675802</v>
      </c>
      <c r="AF1970" s="11">
        <v>24.768111066468201</v>
      </c>
      <c r="AG1970" s="12">
        <v>31.328870501315201</v>
      </c>
      <c r="AH1970" s="10">
        <v>0</v>
      </c>
      <c r="AI1970" s="11">
        <f t="shared" si="427"/>
        <v>43.446760954179354</v>
      </c>
      <c r="AJ1970" s="11">
        <f t="shared" si="428"/>
        <v>7.6355890545633285</v>
      </c>
      <c r="AK1970" s="11">
        <f t="shared" si="429"/>
        <v>0.29249901780047749</v>
      </c>
      <c r="AL1970" s="11">
        <f t="shared" si="430"/>
        <v>2.1942792410082128</v>
      </c>
      <c r="AM1970" s="11">
        <f t="shared" si="431"/>
        <v>2.0471719405949536</v>
      </c>
      <c r="AN1970" s="3">
        <f t="shared" si="412"/>
        <v>0.76824531516183991</v>
      </c>
      <c r="AO1970" s="3" t="str">
        <f t="shared" si="413"/>
        <v>n/a</v>
      </c>
      <c r="AP1970" s="3" t="s">
        <v>8</v>
      </c>
      <c r="AQ1970" s="124"/>
      <c r="AR1970" s="4"/>
      <c r="AS1970" s="3"/>
    </row>
    <row r="1971" spans="1:45" ht="15" customHeight="1">
      <c r="A1971" s="11">
        <v>3.6219999999999999</v>
      </c>
      <c r="B1971" s="32" t="s">
        <v>34</v>
      </c>
      <c r="C1971" s="17">
        <v>-28.670888999999999</v>
      </c>
      <c r="D1971" s="17">
        <v>113.558959</v>
      </c>
      <c r="E1971" s="40" t="s">
        <v>35</v>
      </c>
      <c r="F1971" s="18">
        <v>-53.1</v>
      </c>
      <c r="G1971" s="17">
        <v>-48.9</v>
      </c>
      <c r="H1971" s="17">
        <v>-45.7</v>
      </c>
      <c r="I1971" s="17">
        <v>-41.4</v>
      </c>
      <c r="J1971" s="17">
        <v>-36.5</v>
      </c>
      <c r="K1971" s="30">
        <v>-32.1</v>
      </c>
      <c r="L1971" s="10">
        <f t="shared" si="410"/>
        <v>-32.1</v>
      </c>
      <c r="M1971" s="52" t="str">
        <f t="shared" si="411"/>
        <v>mid latitude</v>
      </c>
      <c r="N1971" s="83" t="s">
        <v>8</v>
      </c>
      <c r="O1971" s="34" t="s">
        <v>8</v>
      </c>
      <c r="P1971" s="34" t="s">
        <v>8</v>
      </c>
      <c r="Q1971" s="34" t="s">
        <v>8</v>
      </c>
      <c r="R1971" s="34" t="s">
        <v>8</v>
      </c>
      <c r="S1971" s="42" t="s">
        <v>8</v>
      </c>
      <c r="T1971" s="10">
        <v>0.38796000000000003</v>
      </c>
      <c r="U1971" s="11">
        <v>7.6740000000000003E-2</v>
      </c>
      <c r="V1971" s="11">
        <v>8.337E-2</v>
      </c>
      <c r="W1971" s="11">
        <v>2.8899999999999999E-2</v>
      </c>
      <c r="X1971" s="11">
        <v>0.40071000000000001</v>
      </c>
      <c r="Y1971" s="12">
        <v>2.232E-2</v>
      </c>
      <c r="Z1971" s="10">
        <f t="shared" si="423"/>
        <v>0.63687124402593087</v>
      </c>
      <c r="AA1971" s="11">
        <f t="shared" si="424"/>
        <v>-0.35547498061234933</v>
      </c>
      <c r="AB1971" s="11">
        <f t="shared" si="409"/>
        <v>-0.19594835991131965</v>
      </c>
      <c r="AC1971" s="11">
        <f t="shared" si="425"/>
        <v>22.905438808666418</v>
      </c>
      <c r="AD1971" s="9">
        <f t="shared" si="426"/>
        <v>25.197132182065737</v>
      </c>
      <c r="AE1971" s="10">
        <v>19.038151452405899</v>
      </c>
      <c r="AF1971" s="11">
        <v>24.863406490785799</v>
      </c>
      <c r="AG1971" s="12">
        <v>31.4551456872851</v>
      </c>
      <c r="AH1971" s="10">
        <v>0.08</v>
      </c>
      <c r="AI1971" s="11">
        <f t="shared" si="427"/>
        <v>49.191677127315614</v>
      </c>
      <c r="AJ1971" s="11">
        <f t="shared" si="428"/>
        <v>5.4401871892366183</v>
      </c>
      <c r="AK1971" s="11">
        <f t="shared" si="429"/>
        <v>0.30881968498790929</v>
      </c>
      <c r="AL1971" s="11">
        <f t="shared" si="430"/>
        <v>2.8847750865051904</v>
      </c>
      <c r="AM1971" s="11">
        <f t="shared" si="431"/>
        <v>1.9848578053281598</v>
      </c>
      <c r="AN1971" s="3">
        <f t="shared" si="412"/>
        <v>0.96818147787676878</v>
      </c>
      <c r="AO1971" s="3" t="str">
        <f t="shared" si="413"/>
        <v>n/a</v>
      </c>
      <c r="AP1971" s="3" t="s">
        <v>8</v>
      </c>
      <c r="AQ1971" s="124"/>
      <c r="AR1971" s="4"/>
      <c r="AS1971" s="3"/>
    </row>
    <row r="1972" spans="1:45" ht="15" customHeight="1">
      <c r="A1972" s="11">
        <v>3.6680000000000001</v>
      </c>
      <c r="B1972" s="32" t="s">
        <v>34</v>
      </c>
      <c r="C1972" s="17">
        <v>-28.670888999999999</v>
      </c>
      <c r="D1972" s="17">
        <v>113.558959</v>
      </c>
      <c r="E1972" s="40" t="s">
        <v>35</v>
      </c>
      <c r="F1972" s="18">
        <v>-53.1</v>
      </c>
      <c r="G1972" s="17">
        <v>-48.9</v>
      </c>
      <c r="H1972" s="17">
        <v>-45.7</v>
      </c>
      <c r="I1972" s="17">
        <v>-41.4</v>
      </c>
      <c r="J1972" s="17">
        <v>-36.5</v>
      </c>
      <c r="K1972" s="30">
        <v>-32.1</v>
      </c>
      <c r="L1972" s="10">
        <f t="shared" si="410"/>
        <v>-32.1</v>
      </c>
      <c r="M1972" s="52" t="str">
        <f t="shared" si="411"/>
        <v>mid latitude</v>
      </c>
      <c r="N1972" s="83" t="s">
        <v>8</v>
      </c>
      <c r="O1972" s="34" t="s">
        <v>8</v>
      </c>
      <c r="P1972" s="34" t="s">
        <v>8</v>
      </c>
      <c r="Q1972" s="34" t="s">
        <v>8</v>
      </c>
      <c r="R1972" s="34" t="s">
        <v>8</v>
      </c>
      <c r="S1972" s="42" t="s">
        <v>8</v>
      </c>
      <c r="T1972" s="10">
        <v>0.38216</v>
      </c>
      <c r="U1972" s="11">
        <v>8.5919999999999996E-2</v>
      </c>
      <c r="V1972" s="11">
        <v>8.0589999999999995E-2</v>
      </c>
      <c r="W1972" s="11">
        <v>3.5860000000000003E-2</v>
      </c>
      <c r="X1972" s="11">
        <v>0.38755000000000001</v>
      </c>
      <c r="Y1972" s="12">
        <v>2.792E-2</v>
      </c>
      <c r="Z1972" s="10">
        <f t="shared" ref="Z1972:Z2003" si="432">(V1972+W1972+Y1972)/(U1972+V1972+W1972+Y1972)</f>
        <v>0.62690520647878767</v>
      </c>
      <c r="AA1972" s="11">
        <f t="shared" ref="AA1972:AA2003" si="433">LOG((V1972)/(U1972+V1972+W1972))</f>
        <v>-0.39986497591276166</v>
      </c>
      <c r="AB1972" s="11">
        <f t="shared" si="409"/>
        <v>-0.20279812330888264</v>
      </c>
      <c r="AC1972" s="11">
        <f t="shared" ref="AC1972:AC2003" si="434">67.5*AA1972+46.9</f>
        <v>19.909114125888586</v>
      </c>
      <c r="AD1972" s="9">
        <f t="shared" si="426"/>
        <v>24.728608365672429</v>
      </c>
      <c r="AE1972" s="10">
        <v>18.409339865953999</v>
      </c>
      <c r="AF1972" s="11">
        <v>24.2344053868777</v>
      </c>
      <c r="AG1972" s="12">
        <v>30.7288678262289</v>
      </c>
      <c r="AH1972" s="10">
        <v>0.11</v>
      </c>
      <c r="AI1972" s="11">
        <f t="shared" ref="AI1972:AI2003" si="435">((T1972)/(T1972+X1972))*100</f>
        <v>49.649868132153671</v>
      </c>
      <c r="AJ1972" s="11">
        <f t="shared" ref="AJ1972:AJ2003" si="436">((Y1972)/(T1972+Y1972))*100</f>
        <v>6.8084276238782673</v>
      </c>
      <c r="AK1972" s="11">
        <f t="shared" ref="AK1972:AK2003" si="437">(U1972+V1972+W1972)/(U1972+V1972+W1972+X1972+Y1972)</f>
        <v>0.32754434805127541</v>
      </c>
      <c r="AL1972" s="11">
        <f t="shared" ref="AL1972:AL2003" si="438">V1972/W1972</f>
        <v>2.2473508087005016</v>
      </c>
      <c r="AM1972" s="11">
        <f t="shared" ref="AM1972:AM2003" si="439">((U1972*1)+(V1972*2)+(W1972*3)+(Y1972*4))/(U1972+V1972+W1972+Y1972)</f>
        <v>2.0250987884840854</v>
      </c>
      <c r="AN1972" s="3">
        <f t="shared" si="412"/>
        <v>0.98609211714617462</v>
      </c>
      <c r="AO1972" s="3" t="str">
        <f t="shared" si="413"/>
        <v>n/a</v>
      </c>
      <c r="AP1972" s="3" t="s">
        <v>8</v>
      </c>
      <c r="AQ1972" s="124"/>
      <c r="AR1972" s="4"/>
      <c r="AS1972" s="3"/>
    </row>
    <row r="1973" spans="1:45" ht="15" customHeight="1">
      <c r="A1973" s="11">
        <v>3.7120000000000002</v>
      </c>
      <c r="B1973" s="32" t="s">
        <v>34</v>
      </c>
      <c r="C1973" s="17">
        <v>-28.670888999999999</v>
      </c>
      <c r="D1973" s="17">
        <v>113.558959</v>
      </c>
      <c r="E1973" s="40" t="s">
        <v>35</v>
      </c>
      <c r="F1973" s="18">
        <v>-53.1</v>
      </c>
      <c r="G1973" s="17">
        <v>-48.9</v>
      </c>
      <c r="H1973" s="17">
        <v>-45.7</v>
      </c>
      <c r="I1973" s="17">
        <v>-41.4</v>
      </c>
      <c r="J1973" s="17">
        <v>-36.5</v>
      </c>
      <c r="K1973" s="30">
        <v>-32.1</v>
      </c>
      <c r="L1973" s="10">
        <f t="shared" si="410"/>
        <v>-32.1</v>
      </c>
      <c r="M1973" s="52" t="str">
        <f t="shared" si="411"/>
        <v>mid latitude</v>
      </c>
      <c r="N1973" s="83" t="s">
        <v>8</v>
      </c>
      <c r="O1973" s="34" t="s">
        <v>8</v>
      </c>
      <c r="P1973" s="34" t="s">
        <v>8</v>
      </c>
      <c r="Q1973" s="34" t="s">
        <v>8</v>
      </c>
      <c r="R1973" s="34" t="s">
        <v>8</v>
      </c>
      <c r="S1973" s="42" t="s">
        <v>8</v>
      </c>
      <c r="T1973" s="10">
        <v>0.40965000000000001</v>
      </c>
      <c r="U1973" s="11">
        <v>8.2949999999999996E-2</v>
      </c>
      <c r="V1973" s="11">
        <v>7.324E-2</v>
      </c>
      <c r="W1973" s="11">
        <v>3.884E-2</v>
      </c>
      <c r="X1973" s="11">
        <v>0.36607000000000001</v>
      </c>
      <c r="Y1973" s="12">
        <v>2.9250000000000002E-2</v>
      </c>
      <c r="Z1973" s="10">
        <f t="shared" si="432"/>
        <v>0.63014981273408255</v>
      </c>
      <c r="AA1973" s="11">
        <f t="shared" si="433"/>
        <v>-0.42535308512948394</v>
      </c>
      <c r="AB1973" s="11">
        <f t="shared" si="409"/>
        <v>-0.20055618846856066</v>
      </c>
      <c r="AC1973" s="11">
        <f t="shared" si="434"/>
        <v>18.188666753759833</v>
      </c>
      <c r="AD1973" s="9">
        <f t="shared" si="426"/>
        <v>24.881956708750451</v>
      </c>
      <c r="AE1973" s="10">
        <v>18.634709777482001</v>
      </c>
      <c r="AF1973" s="11">
        <v>24.494428354643301</v>
      </c>
      <c r="AG1973" s="12">
        <v>30.940472104034601</v>
      </c>
      <c r="AH1973" s="10">
        <v>0.09</v>
      </c>
      <c r="AI1973" s="11">
        <f t="shared" si="435"/>
        <v>52.809003248594856</v>
      </c>
      <c r="AJ1973" s="11">
        <f t="shared" si="436"/>
        <v>6.6643882433356119</v>
      </c>
      <c r="AK1973" s="11">
        <f t="shared" si="437"/>
        <v>0.33036334377911408</v>
      </c>
      <c r="AL1973" s="11">
        <f t="shared" si="438"/>
        <v>1.8856848609680741</v>
      </c>
      <c r="AM1973" s="11">
        <f t="shared" si="439"/>
        <v>2.0641608703406455</v>
      </c>
      <c r="AN1973" s="3">
        <f t="shared" si="412"/>
        <v>1.1190482694566612</v>
      </c>
      <c r="AO1973" s="3" t="str">
        <f t="shared" si="413"/>
        <v>n/a</v>
      </c>
      <c r="AP1973" s="3" t="s">
        <v>8</v>
      </c>
      <c r="AQ1973" s="124"/>
      <c r="AR1973" s="4"/>
      <c r="AS1973" s="3"/>
    </row>
    <row r="1974" spans="1:45" ht="15" customHeight="1">
      <c r="A1974" s="11">
        <v>3.7429999999999999</v>
      </c>
      <c r="B1974" s="32" t="s">
        <v>34</v>
      </c>
      <c r="C1974" s="17">
        <v>-28.670888999999999</v>
      </c>
      <c r="D1974" s="17">
        <v>113.558959</v>
      </c>
      <c r="E1974" s="40" t="s">
        <v>35</v>
      </c>
      <c r="F1974" s="18">
        <v>-53.1</v>
      </c>
      <c r="G1974" s="17">
        <v>-48.9</v>
      </c>
      <c r="H1974" s="17">
        <v>-45.7</v>
      </c>
      <c r="I1974" s="17">
        <v>-41.4</v>
      </c>
      <c r="J1974" s="17">
        <v>-36.5</v>
      </c>
      <c r="K1974" s="30">
        <v>-32.1</v>
      </c>
      <c r="L1974" s="10">
        <f t="shared" si="410"/>
        <v>-32.1</v>
      </c>
      <c r="M1974" s="52" t="str">
        <f t="shared" si="411"/>
        <v>mid latitude</v>
      </c>
      <c r="N1974" s="83" t="s">
        <v>8</v>
      </c>
      <c r="O1974" s="34" t="s">
        <v>8</v>
      </c>
      <c r="P1974" s="34" t="s">
        <v>8</v>
      </c>
      <c r="Q1974" s="34" t="s">
        <v>8</v>
      </c>
      <c r="R1974" s="34" t="s">
        <v>8</v>
      </c>
      <c r="S1974" s="42" t="s">
        <v>8</v>
      </c>
      <c r="T1974" s="10">
        <v>0.19170000000000001</v>
      </c>
      <c r="U1974" s="11">
        <v>7.3260000000000006E-2</v>
      </c>
      <c r="V1974" s="11">
        <v>7.5069999999999998E-2</v>
      </c>
      <c r="W1974" s="11">
        <v>4.1750000000000002E-2</v>
      </c>
      <c r="X1974" s="11">
        <v>0.59018000000000004</v>
      </c>
      <c r="Y1974" s="12">
        <v>2.8049999999999999E-2</v>
      </c>
      <c r="Z1974" s="10">
        <f t="shared" si="432"/>
        <v>0.66414523449319207</v>
      </c>
      <c r="AA1974" s="11">
        <f t="shared" si="433"/>
        <v>-0.40347000743471401</v>
      </c>
      <c r="AB1974" s="11">
        <f t="shared" si="409"/>
        <v>-0.17773693924351891</v>
      </c>
      <c r="AC1974" s="11">
        <f t="shared" si="434"/>
        <v>19.665774498156804</v>
      </c>
      <c r="AD1974" s="9">
        <f t="shared" si="426"/>
        <v>26.442793355743305</v>
      </c>
      <c r="AE1974" s="10">
        <v>20.796523054899701</v>
      </c>
      <c r="AF1974" s="11">
        <v>26.576040537142799</v>
      </c>
      <c r="AG1974" s="12">
        <v>33.585727250131598</v>
      </c>
      <c r="AH1974" s="10">
        <v>0</v>
      </c>
      <c r="AI1974" s="11">
        <f t="shared" si="435"/>
        <v>24.517828822837267</v>
      </c>
      <c r="AJ1974" s="11">
        <f t="shared" si="436"/>
        <v>12.764505119453926</v>
      </c>
      <c r="AK1974" s="11">
        <f t="shared" si="437"/>
        <v>0.23515730350979205</v>
      </c>
      <c r="AL1974" s="11">
        <f t="shared" si="438"/>
        <v>1.7980838323353292</v>
      </c>
      <c r="AM1974" s="11">
        <f t="shared" si="439"/>
        <v>2.1127309402649792</v>
      </c>
      <c r="AN1974" s="3">
        <f t="shared" si="412"/>
        <v>0.3248161577823715</v>
      </c>
      <c r="AO1974" s="3" t="str">
        <f t="shared" si="413"/>
        <v>n/a</v>
      </c>
      <c r="AP1974" s="3" t="s">
        <v>8</v>
      </c>
      <c r="AQ1974" s="124"/>
      <c r="AR1974" s="4"/>
      <c r="AS1974" s="3"/>
    </row>
    <row r="1975" spans="1:45" ht="15" customHeight="1">
      <c r="A1975" s="11">
        <v>3.76</v>
      </c>
      <c r="B1975" s="32" t="s">
        <v>34</v>
      </c>
      <c r="C1975" s="17">
        <v>-28.670888999999999</v>
      </c>
      <c r="D1975" s="17">
        <v>113.558959</v>
      </c>
      <c r="E1975" s="40" t="s">
        <v>35</v>
      </c>
      <c r="F1975" s="18">
        <v>-53.1</v>
      </c>
      <c r="G1975" s="17">
        <v>-48.9</v>
      </c>
      <c r="H1975" s="17">
        <v>-45.7</v>
      </c>
      <c r="I1975" s="17">
        <v>-41.4</v>
      </c>
      <c r="J1975" s="17">
        <v>-36.5</v>
      </c>
      <c r="K1975" s="30">
        <v>-32.1</v>
      </c>
      <c r="L1975" s="10">
        <f t="shared" si="410"/>
        <v>-32.1</v>
      </c>
      <c r="M1975" s="52" t="str">
        <f t="shared" si="411"/>
        <v>mid latitude</v>
      </c>
      <c r="N1975" s="83" t="s">
        <v>8</v>
      </c>
      <c r="O1975" s="34" t="s">
        <v>8</v>
      </c>
      <c r="P1975" s="34" t="s">
        <v>8</v>
      </c>
      <c r="Q1975" s="34" t="s">
        <v>8</v>
      </c>
      <c r="R1975" s="34" t="s">
        <v>8</v>
      </c>
      <c r="S1975" s="42" t="s">
        <v>8</v>
      </c>
      <c r="T1975" s="10">
        <v>0.30880999999999997</v>
      </c>
      <c r="U1975" s="11">
        <v>7.8310000000000005E-2</v>
      </c>
      <c r="V1975" s="11">
        <v>8.6610000000000006E-2</v>
      </c>
      <c r="W1975" s="11">
        <v>3.8260000000000002E-2</v>
      </c>
      <c r="X1975" s="11">
        <v>0.46095000000000003</v>
      </c>
      <c r="Y1975" s="12">
        <v>2.707E-2</v>
      </c>
      <c r="Z1975" s="10">
        <f t="shared" si="432"/>
        <v>0.65989142236699239</v>
      </c>
      <c r="AA1975" s="11">
        <f t="shared" si="433"/>
        <v>-0.3703129173878702</v>
      </c>
      <c r="AB1975" s="11">
        <f t="shared" si="409"/>
        <v>-0.18052751680062043</v>
      </c>
      <c r="AC1975" s="11">
        <f t="shared" si="434"/>
        <v>21.903878076318762</v>
      </c>
      <c r="AD1975" s="9">
        <f t="shared" si="426"/>
        <v>26.251917850837565</v>
      </c>
      <c r="AE1975" s="10">
        <v>20.509824059212502</v>
      </c>
      <c r="AF1975" s="11">
        <v>26.2838383617222</v>
      </c>
      <c r="AG1975" s="12">
        <v>33.183640273139702</v>
      </c>
      <c r="AH1975" s="10">
        <v>0.02</v>
      </c>
      <c r="AI1975" s="11">
        <f t="shared" si="435"/>
        <v>40.11769902307212</v>
      </c>
      <c r="AJ1975" s="11">
        <f t="shared" si="436"/>
        <v>8.0594259854710018</v>
      </c>
      <c r="AK1975" s="11">
        <f t="shared" si="437"/>
        <v>0.29395254629629625</v>
      </c>
      <c r="AL1975" s="11">
        <f t="shared" si="438"/>
        <v>2.2637219027705173</v>
      </c>
      <c r="AM1975" s="11">
        <f t="shared" si="439"/>
        <v>2.0611943539630833</v>
      </c>
      <c r="AN1975" s="3">
        <f t="shared" si="412"/>
        <v>0.66994251003362615</v>
      </c>
      <c r="AO1975" s="3" t="str">
        <f t="shared" si="413"/>
        <v>n/a</v>
      </c>
      <c r="AP1975" s="3" t="s">
        <v>8</v>
      </c>
      <c r="AQ1975" s="124"/>
      <c r="AR1975" s="4"/>
      <c r="AS1975" s="3"/>
    </row>
    <row r="1976" spans="1:45" ht="15" customHeight="1">
      <c r="A1976" s="11">
        <v>3.8010000000000002</v>
      </c>
      <c r="B1976" s="32" t="s">
        <v>34</v>
      </c>
      <c r="C1976" s="17">
        <v>-28.670888999999999</v>
      </c>
      <c r="D1976" s="17">
        <v>113.558959</v>
      </c>
      <c r="E1976" s="40" t="s">
        <v>35</v>
      </c>
      <c r="F1976" s="18">
        <v>-53.1</v>
      </c>
      <c r="G1976" s="17">
        <v>-48.9</v>
      </c>
      <c r="H1976" s="17">
        <v>-45.7</v>
      </c>
      <c r="I1976" s="17">
        <v>-41.4</v>
      </c>
      <c r="J1976" s="17">
        <v>-36.5</v>
      </c>
      <c r="K1976" s="30">
        <v>-32.1</v>
      </c>
      <c r="L1976" s="10">
        <f t="shared" si="410"/>
        <v>-32.1</v>
      </c>
      <c r="M1976" s="52" t="str">
        <f t="shared" si="411"/>
        <v>mid latitude</v>
      </c>
      <c r="N1976" s="83" t="s">
        <v>8</v>
      </c>
      <c r="O1976" s="34" t="s">
        <v>8</v>
      </c>
      <c r="P1976" s="34" t="s">
        <v>8</v>
      </c>
      <c r="Q1976" s="34" t="s">
        <v>8</v>
      </c>
      <c r="R1976" s="34" t="s">
        <v>8</v>
      </c>
      <c r="S1976" s="42" t="s">
        <v>8</v>
      </c>
      <c r="T1976" s="10">
        <v>0.21185000000000001</v>
      </c>
      <c r="U1976" s="11">
        <v>7.2919999999999999E-2</v>
      </c>
      <c r="V1976" s="11">
        <v>7.1879999999999999E-2</v>
      </c>
      <c r="W1976" s="11">
        <v>4.07E-2</v>
      </c>
      <c r="X1976" s="11">
        <v>0.57586999999999999</v>
      </c>
      <c r="Y1976" s="12">
        <v>2.6780000000000002E-2</v>
      </c>
      <c r="Z1976" s="10">
        <f t="shared" si="432"/>
        <v>0.65649142641793867</v>
      </c>
      <c r="AA1976" s="11">
        <f t="shared" si="433"/>
        <v>-0.41173584551412851</v>
      </c>
      <c r="AB1976" s="11">
        <f t="shared" si="409"/>
        <v>-0.1827709412937599</v>
      </c>
      <c r="AC1976" s="11">
        <f t="shared" si="434"/>
        <v>19.107830427796323</v>
      </c>
      <c r="AD1976" s="9">
        <f t="shared" si="426"/>
        <v>26.098467615506824</v>
      </c>
      <c r="AE1976" s="10">
        <v>20.3043125290788</v>
      </c>
      <c r="AF1976" s="11">
        <v>26.069615906420299</v>
      </c>
      <c r="AG1976" s="12">
        <v>32.949114555566403</v>
      </c>
      <c r="AH1976" s="10">
        <v>0.1</v>
      </c>
      <c r="AI1976" s="11">
        <f t="shared" si="435"/>
        <v>26.89407403645966</v>
      </c>
      <c r="AJ1976" s="11">
        <f t="shared" si="436"/>
        <v>11.222394501948624</v>
      </c>
      <c r="AK1976" s="11">
        <f t="shared" si="437"/>
        <v>0.23536128909471546</v>
      </c>
      <c r="AL1976" s="11">
        <f t="shared" si="438"/>
        <v>1.766093366093366</v>
      </c>
      <c r="AM1976" s="11">
        <f t="shared" si="439"/>
        <v>2.1005276050499337</v>
      </c>
      <c r="AN1976" s="3">
        <f t="shared" si="412"/>
        <v>0.36787816694740133</v>
      </c>
      <c r="AO1976" s="3" t="str">
        <f t="shared" si="413"/>
        <v>n/a</v>
      </c>
      <c r="AP1976" s="3" t="s">
        <v>8</v>
      </c>
      <c r="AQ1976" s="124"/>
      <c r="AR1976" s="4"/>
      <c r="AS1976" s="3"/>
    </row>
    <row r="1977" spans="1:45" ht="15" customHeight="1">
      <c r="A1977" s="11">
        <v>3.8439999999999999</v>
      </c>
      <c r="B1977" s="32" t="s">
        <v>34</v>
      </c>
      <c r="C1977" s="17">
        <v>-28.670888999999999</v>
      </c>
      <c r="D1977" s="17">
        <v>113.558959</v>
      </c>
      <c r="E1977" s="40" t="s">
        <v>35</v>
      </c>
      <c r="F1977" s="18">
        <v>-53.1</v>
      </c>
      <c r="G1977" s="17">
        <v>-48.9</v>
      </c>
      <c r="H1977" s="17">
        <v>-45.7</v>
      </c>
      <c r="I1977" s="17">
        <v>-41.4</v>
      </c>
      <c r="J1977" s="17">
        <v>-36.5</v>
      </c>
      <c r="K1977" s="30">
        <v>-32.1</v>
      </c>
      <c r="L1977" s="10">
        <f t="shared" si="410"/>
        <v>-32.1</v>
      </c>
      <c r="M1977" s="52" t="str">
        <f t="shared" si="411"/>
        <v>mid latitude</v>
      </c>
      <c r="N1977" s="83" t="s">
        <v>8</v>
      </c>
      <c r="O1977" s="34" t="s">
        <v>8</v>
      </c>
      <c r="P1977" s="34" t="s">
        <v>8</v>
      </c>
      <c r="Q1977" s="34" t="s">
        <v>8</v>
      </c>
      <c r="R1977" s="34" t="s">
        <v>8</v>
      </c>
      <c r="S1977" s="42" t="s">
        <v>8</v>
      </c>
      <c r="T1977" s="10">
        <v>0.26833000000000001</v>
      </c>
      <c r="U1977" s="11">
        <v>7.689E-2</v>
      </c>
      <c r="V1977" s="11">
        <v>9.2429999999999998E-2</v>
      </c>
      <c r="W1977" s="11">
        <v>4.4519999999999997E-2</v>
      </c>
      <c r="X1977" s="11">
        <v>0.48925999999999997</v>
      </c>
      <c r="Y1977" s="12">
        <v>2.8559999999999999E-2</v>
      </c>
      <c r="Z1977" s="10">
        <f t="shared" si="432"/>
        <v>0.68279702970297029</v>
      </c>
      <c r="AA1977" s="11">
        <f t="shared" si="433"/>
        <v>-0.36427599271187777</v>
      </c>
      <c r="AB1977" s="11">
        <f t="shared" si="409"/>
        <v>-0.16570837681684625</v>
      </c>
      <c r="AC1977" s="11">
        <f t="shared" si="434"/>
        <v>22.311370491948249</v>
      </c>
      <c r="AD1977" s="9">
        <f t="shared" si="426"/>
        <v>27.265547025727717</v>
      </c>
      <c r="AE1977" s="10">
        <v>21.942514021677699</v>
      </c>
      <c r="AF1977" s="11">
        <v>27.743233059649199</v>
      </c>
      <c r="AG1977" s="12">
        <v>34.9979432512486</v>
      </c>
      <c r="AH1977" s="10">
        <v>0.02</v>
      </c>
      <c r="AI1977" s="11">
        <f t="shared" si="435"/>
        <v>35.418894124790455</v>
      </c>
      <c r="AJ1977" s="11">
        <f t="shared" si="436"/>
        <v>9.6197244770790533</v>
      </c>
      <c r="AK1977" s="11">
        <f t="shared" si="437"/>
        <v>0.29226689992619526</v>
      </c>
      <c r="AL1977" s="11">
        <f t="shared" si="438"/>
        <v>2.0761455525606469</v>
      </c>
      <c r="AM1977" s="11">
        <f t="shared" si="439"/>
        <v>2.1021039603960392</v>
      </c>
      <c r="AN1977" s="3">
        <f t="shared" si="412"/>
        <v>0.54844050198258598</v>
      </c>
      <c r="AO1977" s="3" t="str">
        <f t="shared" si="413"/>
        <v>n/a</v>
      </c>
      <c r="AP1977" s="3" t="s">
        <v>8</v>
      </c>
      <c r="AQ1977" s="124"/>
      <c r="AR1977" s="4"/>
      <c r="AS1977" s="3"/>
    </row>
    <row r="1978" spans="1:45" ht="15" customHeight="1">
      <c r="A1978" s="11">
        <v>3.8730000000000002</v>
      </c>
      <c r="B1978" s="32" t="s">
        <v>34</v>
      </c>
      <c r="C1978" s="17">
        <v>-28.670888999999999</v>
      </c>
      <c r="D1978" s="17">
        <v>113.558959</v>
      </c>
      <c r="E1978" s="40" t="s">
        <v>35</v>
      </c>
      <c r="F1978" s="18">
        <v>-53.1</v>
      </c>
      <c r="G1978" s="17">
        <v>-48.9</v>
      </c>
      <c r="H1978" s="17">
        <v>-45.7</v>
      </c>
      <c r="I1978" s="17">
        <v>-41.4</v>
      </c>
      <c r="J1978" s="17">
        <v>-36.5</v>
      </c>
      <c r="K1978" s="30">
        <v>-32.1</v>
      </c>
      <c r="L1978" s="10">
        <f t="shared" si="410"/>
        <v>-32.1</v>
      </c>
      <c r="M1978" s="52" t="str">
        <f t="shared" si="411"/>
        <v>mid latitude</v>
      </c>
      <c r="N1978" s="83" t="s">
        <v>8</v>
      </c>
      <c r="O1978" s="34" t="s">
        <v>8</v>
      </c>
      <c r="P1978" s="34" t="s">
        <v>8</v>
      </c>
      <c r="Q1978" s="34" t="s">
        <v>8</v>
      </c>
      <c r="R1978" s="34" t="s">
        <v>8</v>
      </c>
      <c r="S1978" s="42" t="s">
        <v>8</v>
      </c>
      <c r="T1978" s="10">
        <v>0.34116000000000002</v>
      </c>
      <c r="U1978" s="11">
        <v>8.0210000000000004E-2</v>
      </c>
      <c r="V1978" s="11">
        <v>0.10736</v>
      </c>
      <c r="W1978" s="11">
        <v>3.7039999999999997E-2</v>
      </c>
      <c r="X1978" s="11">
        <v>0.40934999999999999</v>
      </c>
      <c r="Y1978" s="12">
        <v>2.4889999999999999E-2</v>
      </c>
      <c r="Z1978" s="10">
        <f t="shared" si="432"/>
        <v>0.67851703406813624</v>
      </c>
      <c r="AA1978" s="11">
        <f t="shared" si="433"/>
        <v>-0.32058658502278459</v>
      </c>
      <c r="AB1978" s="11">
        <f t="shared" si="409"/>
        <v>-0.168439244969705</v>
      </c>
      <c r="AC1978" s="11">
        <f t="shared" si="434"/>
        <v>25.260405510962038</v>
      </c>
      <c r="AD1978" s="9">
        <f t="shared" si="426"/>
        <v>27.078755644072178</v>
      </c>
      <c r="AE1978" s="10">
        <v>21.663743614404599</v>
      </c>
      <c r="AF1978" s="11">
        <v>27.437315107527201</v>
      </c>
      <c r="AG1978" s="12">
        <v>34.598414703176203</v>
      </c>
      <c r="AH1978" s="10">
        <v>0</v>
      </c>
      <c r="AI1978" s="11">
        <f t="shared" si="435"/>
        <v>45.457089179358043</v>
      </c>
      <c r="AJ1978" s="11">
        <f t="shared" si="436"/>
        <v>6.7996175385876239</v>
      </c>
      <c r="AK1978" s="11">
        <f t="shared" si="437"/>
        <v>0.34091219549214546</v>
      </c>
      <c r="AL1978" s="11">
        <f t="shared" si="438"/>
        <v>2.8984881209503244</v>
      </c>
      <c r="AM1978" s="11">
        <f t="shared" si="439"/>
        <v>2.0264929859719438</v>
      </c>
      <c r="AN1978" s="3">
        <f t="shared" si="412"/>
        <v>0.83341883473799938</v>
      </c>
      <c r="AO1978" s="3" t="str">
        <f t="shared" si="413"/>
        <v>n/a</v>
      </c>
      <c r="AP1978" s="3" t="s">
        <v>8</v>
      </c>
      <c r="AQ1978" s="124"/>
      <c r="AR1978" s="4"/>
      <c r="AS1978" s="3"/>
    </row>
    <row r="1979" spans="1:45" ht="15" customHeight="1">
      <c r="A1979" s="11">
        <v>3.8919999999999999</v>
      </c>
      <c r="B1979" s="32" t="s">
        <v>34</v>
      </c>
      <c r="C1979" s="17">
        <v>-28.670888999999999</v>
      </c>
      <c r="D1979" s="17">
        <v>113.558959</v>
      </c>
      <c r="E1979" s="40" t="s">
        <v>35</v>
      </c>
      <c r="F1979" s="18">
        <v>-53.1</v>
      </c>
      <c r="G1979" s="17">
        <v>-48.9</v>
      </c>
      <c r="H1979" s="17">
        <v>-45.7</v>
      </c>
      <c r="I1979" s="17">
        <v>-41.4</v>
      </c>
      <c r="J1979" s="17">
        <v>-36.5</v>
      </c>
      <c r="K1979" s="30">
        <v>-32.1</v>
      </c>
      <c r="L1979" s="10">
        <f t="shared" si="410"/>
        <v>-32.1</v>
      </c>
      <c r="M1979" s="52" t="str">
        <f t="shared" si="411"/>
        <v>mid latitude</v>
      </c>
      <c r="N1979" s="83" t="s">
        <v>8</v>
      </c>
      <c r="O1979" s="34" t="s">
        <v>8</v>
      </c>
      <c r="P1979" s="34" t="s">
        <v>8</v>
      </c>
      <c r="Q1979" s="34" t="s">
        <v>8</v>
      </c>
      <c r="R1979" s="34" t="s">
        <v>8</v>
      </c>
      <c r="S1979" s="42" t="s">
        <v>8</v>
      </c>
      <c r="T1979" s="10">
        <v>0.18986</v>
      </c>
      <c r="U1979" s="11">
        <v>7.4950000000000003E-2</v>
      </c>
      <c r="V1979" s="11">
        <v>7.5850000000000001E-2</v>
      </c>
      <c r="W1979" s="11">
        <v>4.3299999999999998E-2</v>
      </c>
      <c r="X1979" s="11">
        <v>0.58781000000000005</v>
      </c>
      <c r="Y1979" s="12">
        <v>2.8230000000000002E-2</v>
      </c>
      <c r="Z1979" s="10">
        <f t="shared" si="432"/>
        <v>0.66288849907794722</v>
      </c>
      <c r="AA1979" s="11">
        <f t="shared" si="433"/>
        <v>-0.40806995026561349</v>
      </c>
      <c r="AB1979" s="11">
        <f t="shared" si="409"/>
        <v>-0.17855951579965654</v>
      </c>
      <c r="AC1979" s="11">
        <f t="shared" si="434"/>
        <v>19.355278357071089</v>
      </c>
      <c r="AD1979" s="9">
        <f t="shared" si="426"/>
        <v>26.386529119303493</v>
      </c>
      <c r="AE1979" s="10">
        <v>20.694821046258099</v>
      </c>
      <c r="AF1979" s="11">
        <v>26.5072719371929</v>
      </c>
      <c r="AG1979" s="12">
        <v>33.4046886462217</v>
      </c>
      <c r="AH1979" s="10">
        <v>0.15</v>
      </c>
      <c r="AI1979" s="11">
        <f t="shared" si="435"/>
        <v>24.413954505124281</v>
      </c>
      <c r="AJ1979" s="11">
        <f t="shared" si="436"/>
        <v>12.944197349718007</v>
      </c>
      <c r="AK1979" s="11">
        <f t="shared" si="437"/>
        <v>0.23958821932011748</v>
      </c>
      <c r="AL1979" s="11">
        <f t="shared" si="438"/>
        <v>1.7517321016166283</v>
      </c>
      <c r="AM1979" s="11">
        <f t="shared" si="439"/>
        <v>2.1115908784239648</v>
      </c>
      <c r="AN1979" s="3">
        <f t="shared" si="412"/>
        <v>0.32299552576512813</v>
      </c>
      <c r="AO1979" s="3" t="str">
        <f t="shared" si="413"/>
        <v>n/a</v>
      </c>
      <c r="AP1979" s="3" t="s">
        <v>8</v>
      </c>
      <c r="AQ1979" s="124"/>
      <c r="AR1979" s="4"/>
      <c r="AS1979" s="3"/>
    </row>
    <row r="1980" spans="1:45" ht="15" customHeight="1">
      <c r="A1980" s="11">
        <v>3.9329999999999998</v>
      </c>
      <c r="B1980" s="32" t="s">
        <v>34</v>
      </c>
      <c r="C1980" s="17">
        <v>-28.670888999999999</v>
      </c>
      <c r="D1980" s="17">
        <v>113.558959</v>
      </c>
      <c r="E1980" s="40" t="s">
        <v>35</v>
      </c>
      <c r="F1980" s="18">
        <v>-53.1</v>
      </c>
      <c r="G1980" s="17">
        <v>-48.9</v>
      </c>
      <c r="H1980" s="17">
        <v>-45.7</v>
      </c>
      <c r="I1980" s="17">
        <v>-41.4</v>
      </c>
      <c r="J1980" s="17">
        <v>-36.5</v>
      </c>
      <c r="K1980" s="30">
        <v>-32.1</v>
      </c>
      <c r="L1980" s="10">
        <f t="shared" si="410"/>
        <v>-32.1</v>
      </c>
      <c r="M1980" s="52" t="str">
        <f t="shared" si="411"/>
        <v>mid latitude</v>
      </c>
      <c r="N1980" s="83" t="s">
        <v>8</v>
      </c>
      <c r="O1980" s="34" t="s">
        <v>8</v>
      </c>
      <c r="P1980" s="34" t="s">
        <v>8</v>
      </c>
      <c r="Q1980" s="34" t="s">
        <v>8</v>
      </c>
      <c r="R1980" s="34" t="s">
        <v>8</v>
      </c>
      <c r="S1980" s="42" t="s">
        <v>8</v>
      </c>
      <c r="T1980" s="10">
        <v>0.20627999999999999</v>
      </c>
      <c r="U1980" s="11">
        <v>7.5090000000000004E-2</v>
      </c>
      <c r="V1980" s="11">
        <v>7.4410000000000004E-2</v>
      </c>
      <c r="W1980" s="11">
        <v>4.1149999999999999E-2</v>
      </c>
      <c r="X1980" s="11">
        <v>0.57767000000000002</v>
      </c>
      <c r="Y1980" s="12">
        <v>2.5399999999999999E-2</v>
      </c>
      <c r="Z1980" s="10">
        <f t="shared" si="432"/>
        <v>0.65244156445267298</v>
      </c>
      <c r="AA1980" s="11">
        <f t="shared" si="433"/>
        <v>-0.40860550507213589</v>
      </c>
      <c r="AB1980" s="11">
        <f t="shared" si="409"/>
        <v>-0.18545837957927624</v>
      </c>
      <c r="AC1980" s="11">
        <f t="shared" si="434"/>
        <v>19.319128407630828</v>
      </c>
      <c r="AD1980" s="9">
        <f t="shared" si="426"/>
        <v>25.914646836777507</v>
      </c>
      <c r="AE1980" s="10">
        <v>20.084936558484301</v>
      </c>
      <c r="AF1980" s="11">
        <v>25.863817373593999</v>
      </c>
      <c r="AG1980" s="12">
        <v>32.5985422644235</v>
      </c>
      <c r="AH1980" s="10">
        <v>0.02</v>
      </c>
      <c r="AI1980" s="11">
        <f t="shared" si="435"/>
        <v>26.312902608584725</v>
      </c>
      <c r="AJ1980" s="11">
        <f t="shared" si="436"/>
        <v>10.963397790055248</v>
      </c>
      <c r="AK1980" s="11">
        <f t="shared" si="437"/>
        <v>0.2401980547296276</v>
      </c>
      <c r="AL1980" s="11">
        <f t="shared" si="438"/>
        <v>1.8082624544349941</v>
      </c>
      <c r="AM1980" s="11">
        <f t="shared" si="439"/>
        <v>2.0780374913214534</v>
      </c>
      <c r="AN1980" s="3">
        <f t="shared" si="412"/>
        <v>0.35708968788408607</v>
      </c>
      <c r="AO1980" s="3" t="str">
        <f t="shared" si="413"/>
        <v>n/a</v>
      </c>
      <c r="AP1980" s="3" t="s">
        <v>8</v>
      </c>
      <c r="AQ1980" s="124"/>
      <c r="AR1980" s="4"/>
      <c r="AS1980" s="3"/>
    </row>
    <row r="1981" spans="1:45" ht="15" customHeight="1">
      <c r="A1981" s="11">
        <v>3.9750000000000001</v>
      </c>
      <c r="B1981" s="32" t="s">
        <v>34</v>
      </c>
      <c r="C1981" s="17">
        <v>-28.670888999999999</v>
      </c>
      <c r="D1981" s="17">
        <v>113.558959</v>
      </c>
      <c r="E1981" s="40" t="s">
        <v>35</v>
      </c>
      <c r="F1981" s="18">
        <v>-53.1</v>
      </c>
      <c r="G1981" s="17">
        <v>-48.9</v>
      </c>
      <c r="H1981" s="17">
        <v>-45.7</v>
      </c>
      <c r="I1981" s="17">
        <v>-41.4</v>
      </c>
      <c r="J1981" s="17">
        <v>-36.5</v>
      </c>
      <c r="K1981" s="30">
        <v>-32.1</v>
      </c>
      <c r="L1981" s="10">
        <f t="shared" si="410"/>
        <v>-32.1</v>
      </c>
      <c r="M1981" s="52" t="str">
        <f t="shared" si="411"/>
        <v>mid latitude</v>
      </c>
      <c r="N1981" s="83" t="s">
        <v>8</v>
      </c>
      <c r="O1981" s="34" t="s">
        <v>8</v>
      </c>
      <c r="P1981" s="34" t="s">
        <v>8</v>
      </c>
      <c r="Q1981" s="34" t="s">
        <v>8</v>
      </c>
      <c r="R1981" s="34" t="s">
        <v>8</v>
      </c>
      <c r="S1981" s="42" t="s">
        <v>8</v>
      </c>
      <c r="T1981" s="10">
        <v>0.30459000000000003</v>
      </c>
      <c r="U1981" s="11">
        <v>7.7460000000000001E-2</v>
      </c>
      <c r="V1981" s="11">
        <v>8.8059999999999999E-2</v>
      </c>
      <c r="W1981" s="11">
        <v>4.1099999999999998E-2</v>
      </c>
      <c r="X1981" s="11">
        <v>0.46438000000000001</v>
      </c>
      <c r="Y1981" s="12">
        <v>2.4410000000000001E-2</v>
      </c>
      <c r="Z1981" s="10">
        <f t="shared" si="432"/>
        <v>0.66471886767952204</v>
      </c>
      <c r="AA1981" s="11">
        <f t="shared" si="433"/>
        <v>-0.37039367608548007</v>
      </c>
      <c r="AB1981" s="11">
        <f t="shared" si="409"/>
        <v>-0.17736199384086043</v>
      </c>
      <c r="AC1981" s="11">
        <f t="shared" si="434"/>
        <v>21.898426864230093</v>
      </c>
      <c r="AD1981" s="9">
        <f t="shared" si="426"/>
        <v>26.468439621285146</v>
      </c>
      <c r="AE1981" s="10">
        <v>20.7883022789003</v>
      </c>
      <c r="AF1981" s="11">
        <v>26.594468605118202</v>
      </c>
      <c r="AG1981" s="12">
        <v>33.556988637662002</v>
      </c>
      <c r="AH1981" s="10">
        <v>0.02</v>
      </c>
      <c r="AI1981" s="11">
        <f t="shared" si="435"/>
        <v>39.610127833335504</v>
      </c>
      <c r="AJ1981" s="11">
        <f t="shared" si="436"/>
        <v>7.4194528875379948</v>
      </c>
      <c r="AK1981" s="11">
        <f t="shared" si="437"/>
        <v>0.29711968479026757</v>
      </c>
      <c r="AL1981" s="11">
        <f t="shared" si="438"/>
        <v>2.142579075425791</v>
      </c>
      <c r="AM1981" s="11">
        <f t="shared" si="439"/>
        <v>2.0539323897329349</v>
      </c>
      <c r="AN1981" s="3">
        <f t="shared" si="412"/>
        <v>0.65590680046513639</v>
      </c>
      <c r="AO1981" s="3" t="str">
        <f t="shared" si="413"/>
        <v>n/a</v>
      </c>
      <c r="AP1981" s="3" t="s">
        <v>8</v>
      </c>
      <c r="AQ1981" s="124"/>
      <c r="AR1981" s="4"/>
      <c r="AS1981" s="3"/>
    </row>
    <row r="1982" spans="1:45" ht="15" customHeight="1">
      <c r="A1982" s="11">
        <v>4.0030000000000001</v>
      </c>
      <c r="B1982" s="32" t="s">
        <v>34</v>
      </c>
      <c r="C1982" s="17">
        <v>-28.670888999999999</v>
      </c>
      <c r="D1982" s="17">
        <v>113.558959</v>
      </c>
      <c r="E1982" s="40" t="s">
        <v>35</v>
      </c>
      <c r="F1982" s="18">
        <v>-53.1</v>
      </c>
      <c r="G1982" s="17">
        <v>-48.9</v>
      </c>
      <c r="H1982" s="17">
        <v>-45.7</v>
      </c>
      <c r="I1982" s="17">
        <v>-41.4</v>
      </c>
      <c r="J1982" s="17">
        <v>-36.5</v>
      </c>
      <c r="K1982" s="30">
        <v>-32.1</v>
      </c>
      <c r="L1982" s="10">
        <f t="shared" si="410"/>
        <v>-32.1</v>
      </c>
      <c r="M1982" s="52" t="str">
        <f t="shared" si="411"/>
        <v>mid latitude</v>
      </c>
      <c r="N1982" s="83" t="s">
        <v>8</v>
      </c>
      <c r="O1982" s="34" t="s">
        <v>8</v>
      </c>
      <c r="P1982" s="34" t="s">
        <v>8</v>
      </c>
      <c r="Q1982" s="34" t="s">
        <v>8</v>
      </c>
      <c r="R1982" s="34" t="s">
        <v>8</v>
      </c>
      <c r="S1982" s="42" t="s">
        <v>8</v>
      </c>
      <c r="T1982" s="10">
        <v>0.30930999999999997</v>
      </c>
      <c r="U1982" s="11">
        <v>7.8350000000000003E-2</v>
      </c>
      <c r="V1982" s="11">
        <v>9.0329999999999994E-2</v>
      </c>
      <c r="W1982" s="11">
        <v>3.7690000000000001E-2</v>
      </c>
      <c r="X1982" s="11">
        <v>0.45789999999999997</v>
      </c>
      <c r="Y1982" s="12">
        <v>2.6419999999999999E-2</v>
      </c>
      <c r="Z1982" s="10">
        <f t="shared" si="432"/>
        <v>0.6634305597319472</v>
      </c>
      <c r="AA1982" s="11">
        <f t="shared" si="433"/>
        <v>-0.35881455393684197</v>
      </c>
      <c r="AB1982" s="11">
        <f t="shared" si="409"/>
        <v>-0.17820452736390635</v>
      </c>
      <c r="AC1982" s="11">
        <f t="shared" si="434"/>
        <v>22.680017609263164</v>
      </c>
      <c r="AD1982" s="9">
        <f t="shared" si="426"/>
        <v>26.410810328308806</v>
      </c>
      <c r="AE1982" s="10">
        <v>20.7083686075283</v>
      </c>
      <c r="AF1982" s="11">
        <v>26.533696252026498</v>
      </c>
      <c r="AG1982" s="12">
        <v>33.498684733474803</v>
      </c>
      <c r="AH1982" s="10">
        <v>0.13</v>
      </c>
      <c r="AI1982" s="11">
        <f t="shared" si="435"/>
        <v>40.316210685470736</v>
      </c>
      <c r="AJ1982" s="11">
        <f t="shared" si="436"/>
        <v>7.8694188782652734</v>
      </c>
      <c r="AK1982" s="11">
        <f t="shared" si="437"/>
        <v>0.29878816835338579</v>
      </c>
      <c r="AL1982" s="11">
        <f t="shared" si="438"/>
        <v>2.3966569381798881</v>
      </c>
      <c r="AM1982" s="11">
        <f t="shared" si="439"/>
        <v>2.0523218351303747</v>
      </c>
      <c r="AN1982" s="3">
        <f t="shared" si="412"/>
        <v>0.67549683336973132</v>
      </c>
      <c r="AO1982" s="3" t="str">
        <f t="shared" si="413"/>
        <v>n/a</v>
      </c>
      <c r="AP1982" s="3" t="s">
        <v>8</v>
      </c>
      <c r="AQ1982" s="124"/>
      <c r="AR1982" s="4"/>
      <c r="AS1982" s="3"/>
    </row>
    <row r="1983" spans="1:45" ht="15" customHeight="1">
      <c r="A1983" s="11">
        <v>4.0170000000000003</v>
      </c>
      <c r="B1983" s="32" t="s">
        <v>34</v>
      </c>
      <c r="C1983" s="17">
        <v>-28.670888999999999</v>
      </c>
      <c r="D1983" s="17">
        <v>113.558959</v>
      </c>
      <c r="E1983" s="40" t="s">
        <v>35</v>
      </c>
      <c r="F1983" s="18">
        <v>-53.1</v>
      </c>
      <c r="G1983" s="17">
        <v>-48.9</v>
      </c>
      <c r="H1983" s="17">
        <v>-45.7</v>
      </c>
      <c r="I1983" s="17">
        <v>-41.4</v>
      </c>
      <c r="J1983" s="17">
        <v>-36.5</v>
      </c>
      <c r="K1983" s="30">
        <v>-32.1</v>
      </c>
      <c r="L1983" s="10">
        <f t="shared" si="410"/>
        <v>-32.1</v>
      </c>
      <c r="M1983" s="52" t="str">
        <f t="shared" si="411"/>
        <v>mid latitude</v>
      </c>
      <c r="N1983" s="83" t="s">
        <v>8</v>
      </c>
      <c r="O1983" s="34" t="s">
        <v>8</v>
      </c>
      <c r="P1983" s="34" t="s">
        <v>8</v>
      </c>
      <c r="Q1983" s="34" t="s">
        <v>8</v>
      </c>
      <c r="R1983" s="34" t="s">
        <v>8</v>
      </c>
      <c r="S1983" s="42" t="s">
        <v>8</v>
      </c>
      <c r="T1983" s="10">
        <v>0.23832999999999999</v>
      </c>
      <c r="U1983" s="11">
        <v>7.707E-2</v>
      </c>
      <c r="V1983" s="11">
        <v>8.1559999999999994E-2</v>
      </c>
      <c r="W1983" s="11">
        <v>4.0219999999999999E-2</v>
      </c>
      <c r="X1983" s="11">
        <v>0.53432999999999997</v>
      </c>
      <c r="Y1983" s="12">
        <v>2.8500000000000001E-2</v>
      </c>
      <c r="Z1983" s="10">
        <f t="shared" si="432"/>
        <v>0.66100725753243894</v>
      </c>
      <c r="AA1983" s="11">
        <f t="shared" si="433"/>
        <v>-0.38704837821589677</v>
      </c>
      <c r="AB1983" s="11">
        <f t="shared" si="409"/>
        <v>-0.17979377214978001</v>
      </c>
      <c r="AC1983" s="11">
        <f t="shared" si="434"/>
        <v>20.774234470426965</v>
      </c>
      <c r="AD1983" s="9">
        <f t="shared" si="426"/>
        <v>26.302105984955048</v>
      </c>
      <c r="AE1983" s="10">
        <v>20.620037924279401</v>
      </c>
      <c r="AF1983" s="11">
        <v>26.371622960278199</v>
      </c>
      <c r="AG1983" s="12">
        <v>33.337446062807501</v>
      </c>
      <c r="AH1983" s="10">
        <v>0.11</v>
      </c>
      <c r="AI1983" s="11">
        <f t="shared" si="435"/>
        <v>30.845391245826111</v>
      </c>
      <c r="AJ1983" s="11">
        <f t="shared" si="436"/>
        <v>10.680957913278117</v>
      </c>
      <c r="AK1983" s="11">
        <f t="shared" si="437"/>
        <v>0.2610676399537864</v>
      </c>
      <c r="AL1983" s="11">
        <f t="shared" si="438"/>
        <v>2.0278468423669813</v>
      </c>
      <c r="AM1983" s="11">
        <f t="shared" si="439"/>
        <v>2.0886298658456126</v>
      </c>
      <c r="AN1983" s="3">
        <f t="shared" si="412"/>
        <v>0.44603522167948645</v>
      </c>
      <c r="AO1983" s="3" t="str">
        <f t="shared" si="413"/>
        <v>n/a</v>
      </c>
      <c r="AP1983" s="3" t="s">
        <v>8</v>
      </c>
      <c r="AQ1983" s="124"/>
      <c r="AR1983" s="4"/>
      <c r="AS1983" s="3"/>
    </row>
    <row r="1984" spans="1:45" ht="15" customHeight="1">
      <c r="A1984" s="11">
        <v>4.0910000000000002</v>
      </c>
      <c r="B1984" s="32" t="s">
        <v>34</v>
      </c>
      <c r="C1984" s="17">
        <v>-28.670888999999999</v>
      </c>
      <c r="D1984" s="17">
        <v>113.558959</v>
      </c>
      <c r="E1984" s="40" t="s">
        <v>35</v>
      </c>
      <c r="F1984" s="18">
        <v>-53.1</v>
      </c>
      <c r="G1984" s="17">
        <v>-48.9</v>
      </c>
      <c r="H1984" s="17">
        <v>-45.7</v>
      </c>
      <c r="I1984" s="17">
        <v>-41.4</v>
      </c>
      <c r="J1984" s="17">
        <v>-36.5</v>
      </c>
      <c r="K1984" s="30">
        <v>-32.1</v>
      </c>
      <c r="L1984" s="10">
        <f t="shared" si="410"/>
        <v>-32.1</v>
      </c>
      <c r="M1984" s="52" t="str">
        <f t="shared" si="411"/>
        <v>mid latitude</v>
      </c>
      <c r="N1984" s="83" t="s">
        <v>8</v>
      </c>
      <c r="O1984" s="34" t="s">
        <v>8</v>
      </c>
      <c r="P1984" s="34" t="s">
        <v>8</v>
      </c>
      <c r="Q1984" s="34" t="s">
        <v>8</v>
      </c>
      <c r="R1984" s="34" t="s">
        <v>8</v>
      </c>
      <c r="S1984" s="42" t="s">
        <v>8</v>
      </c>
      <c r="T1984" s="10">
        <v>0.24754999999999999</v>
      </c>
      <c r="U1984" s="11">
        <v>7.5069999999999998E-2</v>
      </c>
      <c r="V1984" s="11">
        <v>7.8420000000000004E-2</v>
      </c>
      <c r="W1984" s="11">
        <v>3.841E-2</v>
      </c>
      <c r="X1984" s="11">
        <v>0.53232000000000002</v>
      </c>
      <c r="Y1984" s="12">
        <v>2.8250000000000001E-2</v>
      </c>
      <c r="Z1984" s="10">
        <f t="shared" si="432"/>
        <v>0.65900522371110615</v>
      </c>
      <c r="AA1984" s="11">
        <f t="shared" si="433"/>
        <v>-0.38864813677128363</v>
      </c>
      <c r="AB1984" s="11">
        <f t="shared" si="409"/>
        <v>-0.1811111428871478</v>
      </c>
      <c r="AC1984" s="11">
        <f t="shared" si="434"/>
        <v>20.666250767938354</v>
      </c>
      <c r="AD1984" s="9">
        <f t="shared" si="426"/>
        <v>26.211997826519088</v>
      </c>
      <c r="AE1984" s="10">
        <v>20.4587065321514</v>
      </c>
      <c r="AF1984" s="11">
        <v>26.2355329579092</v>
      </c>
      <c r="AG1984" s="12">
        <v>33.160334430503703</v>
      </c>
      <c r="AH1984" s="10">
        <v>7.0000000000000007E-2</v>
      </c>
      <c r="AI1984" s="11">
        <f t="shared" si="435"/>
        <v>31.742469898829288</v>
      </c>
      <c r="AJ1984" s="11">
        <f t="shared" si="436"/>
        <v>10.242929659173315</v>
      </c>
      <c r="AK1984" s="11">
        <f t="shared" si="437"/>
        <v>0.2550267784762183</v>
      </c>
      <c r="AL1984" s="11">
        <f t="shared" si="438"/>
        <v>2.0416558187971883</v>
      </c>
      <c r="AM1984" s="11">
        <f t="shared" si="439"/>
        <v>2.0901203724733133</v>
      </c>
      <c r="AN1984" s="3">
        <f t="shared" si="412"/>
        <v>0.46503982566877061</v>
      </c>
      <c r="AO1984" s="3" t="str">
        <f t="shared" si="413"/>
        <v>n/a</v>
      </c>
      <c r="AP1984" s="3" t="s">
        <v>8</v>
      </c>
      <c r="AQ1984" s="124"/>
      <c r="AR1984" s="4"/>
      <c r="AS1984" s="3"/>
    </row>
    <row r="1985" spans="1:45" ht="15" customHeight="1">
      <c r="A1985" s="11">
        <v>4.1319999999999997</v>
      </c>
      <c r="B1985" s="32" t="s">
        <v>34</v>
      </c>
      <c r="C1985" s="17">
        <v>-28.670888999999999</v>
      </c>
      <c r="D1985" s="17">
        <v>113.558959</v>
      </c>
      <c r="E1985" s="40" t="s">
        <v>35</v>
      </c>
      <c r="F1985" s="18">
        <v>-53.1</v>
      </c>
      <c r="G1985" s="17">
        <v>-48.9</v>
      </c>
      <c r="H1985" s="17">
        <v>-45.7</v>
      </c>
      <c r="I1985" s="17">
        <v>-41.4</v>
      </c>
      <c r="J1985" s="17">
        <v>-36.5</v>
      </c>
      <c r="K1985" s="30">
        <v>-32.1</v>
      </c>
      <c r="L1985" s="10">
        <f t="shared" si="410"/>
        <v>-32.1</v>
      </c>
      <c r="M1985" s="52" t="str">
        <f t="shared" si="411"/>
        <v>mid latitude</v>
      </c>
      <c r="N1985" s="83" t="s">
        <v>8</v>
      </c>
      <c r="O1985" s="34" t="s">
        <v>8</v>
      </c>
      <c r="P1985" s="34" t="s">
        <v>8</v>
      </c>
      <c r="Q1985" s="34" t="s">
        <v>8</v>
      </c>
      <c r="R1985" s="34" t="s">
        <v>8</v>
      </c>
      <c r="S1985" s="42" t="s">
        <v>8</v>
      </c>
      <c r="T1985" s="10">
        <v>0.18972</v>
      </c>
      <c r="U1985" s="11">
        <v>7.3359999999999995E-2</v>
      </c>
      <c r="V1985" s="11">
        <v>7.1609999999999993E-2</v>
      </c>
      <c r="W1985" s="11">
        <v>4.3110000000000002E-2</v>
      </c>
      <c r="X1985" s="11">
        <v>0.59308000000000005</v>
      </c>
      <c r="Y1985" s="12">
        <v>2.912E-2</v>
      </c>
      <c r="Z1985" s="10">
        <f t="shared" si="432"/>
        <v>0.66224677716390423</v>
      </c>
      <c r="AA1985" s="11">
        <f t="shared" si="433"/>
        <v>-0.41936894239046602</v>
      </c>
      <c r="AB1985" s="11">
        <f t="shared" si="409"/>
        <v>-0.17898014652765579</v>
      </c>
      <c r="AC1985" s="11">
        <f t="shared" si="434"/>
        <v>18.592596388643543</v>
      </c>
      <c r="AD1985" s="9">
        <f t="shared" si="426"/>
        <v>26.357757977508342</v>
      </c>
      <c r="AE1985" s="10">
        <v>20.637767940121499</v>
      </c>
      <c r="AF1985" s="11">
        <v>26.448718468454398</v>
      </c>
      <c r="AG1985" s="12">
        <v>33.406578565392699</v>
      </c>
      <c r="AH1985" s="10">
        <v>0.06</v>
      </c>
      <c r="AI1985" s="11">
        <f t="shared" si="435"/>
        <v>24.236075625958097</v>
      </c>
      <c r="AJ1985" s="11">
        <f t="shared" si="436"/>
        <v>13.306525315298847</v>
      </c>
      <c r="AK1985" s="11">
        <f t="shared" si="437"/>
        <v>0.23211729278767829</v>
      </c>
      <c r="AL1985" s="11">
        <f t="shared" si="438"/>
        <v>1.6610995128740429</v>
      </c>
      <c r="AM1985" s="11">
        <f t="shared" si="439"/>
        <v>2.1288674033149171</v>
      </c>
      <c r="AN1985" s="3">
        <f t="shared" si="412"/>
        <v>0.31988939097592228</v>
      </c>
      <c r="AO1985" s="3" t="str">
        <f t="shared" si="413"/>
        <v>n/a</v>
      </c>
      <c r="AP1985" s="3" t="s">
        <v>8</v>
      </c>
      <c r="AQ1985" s="124"/>
      <c r="AR1985" s="4"/>
      <c r="AS1985" s="3"/>
    </row>
    <row r="1986" spans="1:45" ht="15" customHeight="1">
      <c r="A1986" s="11">
        <v>4.1719999999999997</v>
      </c>
      <c r="B1986" s="32" t="s">
        <v>34</v>
      </c>
      <c r="C1986" s="17">
        <v>-28.670888999999999</v>
      </c>
      <c r="D1986" s="17">
        <v>113.558959</v>
      </c>
      <c r="E1986" s="40" t="s">
        <v>35</v>
      </c>
      <c r="F1986" s="18">
        <v>-53.1</v>
      </c>
      <c r="G1986" s="17">
        <v>-48.9</v>
      </c>
      <c r="H1986" s="17">
        <v>-45.7</v>
      </c>
      <c r="I1986" s="17">
        <v>-41.4</v>
      </c>
      <c r="J1986" s="17">
        <v>-36.5</v>
      </c>
      <c r="K1986" s="30">
        <v>-32.1</v>
      </c>
      <c r="L1986" s="10">
        <f t="shared" si="410"/>
        <v>-32.1</v>
      </c>
      <c r="M1986" s="52" t="str">
        <f t="shared" si="411"/>
        <v>mid latitude</v>
      </c>
      <c r="N1986" s="83" t="s">
        <v>8</v>
      </c>
      <c r="O1986" s="34" t="s">
        <v>8</v>
      </c>
      <c r="P1986" s="34" t="s">
        <v>8</v>
      </c>
      <c r="Q1986" s="34" t="s">
        <v>8</v>
      </c>
      <c r="R1986" s="34" t="s">
        <v>8</v>
      </c>
      <c r="S1986" s="42" t="s">
        <v>8</v>
      </c>
      <c r="T1986" s="10">
        <v>0.34417999999999999</v>
      </c>
      <c r="U1986" s="11">
        <v>7.5810000000000002E-2</v>
      </c>
      <c r="V1986" s="11">
        <v>8.8469999999999993E-2</v>
      </c>
      <c r="W1986" s="11">
        <v>4.5600000000000002E-2</v>
      </c>
      <c r="X1986" s="11">
        <v>0.41119</v>
      </c>
      <c r="Y1986" s="12">
        <v>3.4750000000000003E-2</v>
      </c>
      <c r="Z1986" s="10">
        <f t="shared" si="432"/>
        <v>0.69010342149368442</v>
      </c>
      <c r="AA1986" s="11">
        <f t="shared" si="433"/>
        <v>-0.37517502825484084</v>
      </c>
      <c r="AB1986" s="11">
        <f t="shared" ref="AB1986:AB2049" si="440">LOG(Z1986)</f>
        <v>-0.16108581938121566</v>
      </c>
      <c r="AC1986" s="11">
        <f t="shared" si="434"/>
        <v>21.575685592798241</v>
      </c>
      <c r="AD1986" s="9">
        <f t="shared" si="426"/>
        <v>27.58172995432485</v>
      </c>
      <c r="AE1986" s="10">
        <v>22.355244178521701</v>
      </c>
      <c r="AF1986" s="11">
        <v>28.152157812117</v>
      </c>
      <c r="AG1986" s="12">
        <v>35.592493808029701</v>
      </c>
      <c r="AH1986" s="10">
        <v>7.0000000000000007E-2</v>
      </c>
      <c r="AI1986" s="11">
        <f t="shared" si="435"/>
        <v>45.564425380939142</v>
      </c>
      <c r="AJ1986" s="11">
        <f t="shared" si="436"/>
        <v>9.170559206185839</v>
      </c>
      <c r="AK1986" s="11">
        <f t="shared" si="437"/>
        <v>0.3200268366320026</v>
      </c>
      <c r="AL1986" s="11">
        <f t="shared" si="438"/>
        <v>1.9401315789473681</v>
      </c>
      <c r="AM1986" s="11">
        <f t="shared" si="439"/>
        <v>2.1606099006663122</v>
      </c>
      <c r="AN1986" s="3">
        <f t="shared" si="412"/>
        <v>0.83703397456163808</v>
      </c>
      <c r="AO1986" s="3" t="str">
        <f t="shared" si="413"/>
        <v>n/a</v>
      </c>
      <c r="AP1986" s="3" t="s">
        <v>8</v>
      </c>
      <c r="AQ1986" s="124"/>
      <c r="AR1986" s="4"/>
      <c r="AS1986" s="3"/>
    </row>
    <row r="1987" spans="1:45" ht="15" customHeight="1">
      <c r="A1987" s="11">
        <v>4.1719999999999997</v>
      </c>
      <c r="B1987" s="32" t="s">
        <v>34</v>
      </c>
      <c r="C1987" s="17">
        <v>-28.670888999999999</v>
      </c>
      <c r="D1987" s="17">
        <v>113.558959</v>
      </c>
      <c r="E1987" s="40" t="s">
        <v>35</v>
      </c>
      <c r="F1987" s="18">
        <v>-53.1</v>
      </c>
      <c r="G1987" s="17">
        <v>-48.9</v>
      </c>
      <c r="H1987" s="17">
        <v>-45.7</v>
      </c>
      <c r="I1987" s="17">
        <v>-41.4</v>
      </c>
      <c r="J1987" s="17">
        <v>-36.5</v>
      </c>
      <c r="K1987" s="30">
        <v>-32.1</v>
      </c>
      <c r="L1987" s="10">
        <f t="shared" ref="L1987:L2050" si="441">IF(A1987&lt;2,C1987,IF(A1987&lt;15,K1987,IF(A1987&lt;25,J1987,IF(A1987&lt;35,I1987,IF(A1987&lt;45,H1987,IF(A1987&lt;55,G1987,IF(A1987&lt;65,F1987,IF(A1987&lt;70,F1987,"no age"))))))))</f>
        <v>-32.1</v>
      </c>
      <c r="M1987" s="52" t="str">
        <f t="shared" ref="M1987:M2050" si="442">IF(ABS(L1987)&lt;=20,"low latitude",IF(ABS(L1987)&lt;=40,"mid latitude",IF(ABS(L1987)&lt;=50,"transition",IF(ABS(L1987)&gt;50,"high latitude","no category"))))</f>
        <v>mid latitude</v>
      </c>
      <c r="N1987" s="83" t="s">
        <v>8</v>
      </c>
      <c r="O1987" s="34" t="s">
        <v>8</v>
      </c>
      <c r="P1987" s="34" t="s">
        <v>8</v>
      </c>
      <c r="Q1987" s="34" t="s">
        <v>8</v>
      </c>
      <c r="R1987" s="34" t="s">
        <v>8</v>
      </c>
      <c r="S1987" s="42" t="s">
        <v>8</v>
      </c>
      <c r="T1987" s="10">
        <v>0.24611</v>
      </c>
      <c r="U1987" s="11">
        <v>7.6999999999999999E-2</v>
      </c>
      <c r="V1987" s="11">
        <v>8.3449999999999996E-2</v>
      </c>
      <c r="W1987" s="11">
        <v>4.6059999999999997E-2</v>
      </c>
      <c r="X1987" s="11">
        <v>0.51800000000000002</v>
      </c>
      <c r="Y1987" s="12">
        <v>2.937E-2</v>
      </c>
      <c r="Z1987" s="10">
        <f t="shared" si="432"/>
        <v>0.67356282855689342</v>
      </c>
      <c r="AA1987" s="11">
        <f t="shared" si="433"/>
        <v>-0.39351474567771788</v>
      </c>
      <c r="AB1987" s="11">
        <f t="shared" si="440"/>
        <v>-0.17162188795446295</v>
      </c>
      <c r="AC1987" s="11">
        <f t="shared" si="434"/>
        <v>20.337754666754041</v>
      </c>
      <c r="AD1987" s="9">
        <f t="shared" si="426"/>
        <v>26.861062863914732</v>
      </c>
      <c r="AE1987" s="10">
        <v>21.311227152650499</v>
      </c>
      <c r="AF1987" s="11">
        <v>27.121899118584199</v>
      </c>
      <c r="AG1987" s="12">
        <v>34.192980144024098</v>
      </c>
      <c r="AH1987" s="10">
        <v>0.01</v>
      </c>
      <c r="AI1987" s="11">
        <f t="shared" si="435"/>
        <v>32.208713405137999</v>
      </c>
      <c r="AJ1987" s="11">
        <f t="shared" si="436"/>
        <v>10.661391026571803</v>
      </c>
      <c r="AK1987" s="11">
        <f t="shared" si="437"/>
        <v>0.27392953785748392</v>
      </c>
      <c r="AL1987" s="11">
        <f t="shared" si="438"/>
        <v>1.8117672600955277</v>
      </c>
      <c r="AM1987" s="11">
        <f t="shared" si="439"/>
        <v>2.1178565372223166</v>
      </c>
      <c r="AN1987" s="3">
        <f t="shared" ref="AN1987:AN2050" si="443">IF(T1987="n/a","n/a",T1987/X1987)</f>
        <v>0.47511583011583008</v>
      </c>
      <c r="AO1987" s="3" t="str">
        <f t="shared" ref="AO1987:AO2050" si="444">IF(P1987="n/a","n/a",P1987/R1987)</f>
        <v>n/a</v>
      </c>
      <c r="AP1987" s="3" t="s">
        <v>8</v>
      </c>
      <c r="AQ1987" s="124"/>
      <c r="AR1987" s="4"/>
      <c r="AS1987" s="3"/>
    </row>
    <row r="1988" spans="1:45" ht="15" customHeight="1">
      <c r="A1988" s="11">
        <v>4.2729999999999997</v>
      </c>
      <c r="B1988" s="32" t="s">
        <v>34</v>
      </c>
      <c r="C1988" s="17">
        <v>-28.670888999999999</v>
      </c>
      <c r="D1988" s="17">
        <v>113.558959</v>
      </c>
      <c r="E1988" s="40" t="s">
        <v>35</v>
      </c>
      <c r="F1988" s="18">
        <v>-53.1</v>
      </c>
      <c r="G1988" s="17">
        <v>-48.9</v>
      </c>
      <c r="H1988" s="17">
        <v>-45.7</v>
      </c>
      <c r="I1988" s="17">
        <v>-41.4</v>
      </c>
      <c r="J1988" s="17">
        <v>-36.5</v>
      </c>
      <c r="K1988" s="30">
        <v>-32.1</v>
      </c>
      <c r="L1988" s="10">
        <f t="shared" si="441"/>
        <v>-32.1</v>
      </c>
      <c r="M1988" s="52" t="str">
        <f t="shared" si="442"/>
        <v>mid latitude</v>
      </c>
      <c r="N1988" s="83" t="s">
        <v>8</v>
      </c>
      <c r="O1988" s="34" t="s">
        <v>8</v>
      </c>
      <c r="P1988" s="34" t="s">
        <v>8</v>
      </c>
      <c r="Q1988" s="34" t="s">
        <v>8</v>
      </c>
      <c r="R1988" s="34" t="s">
        <v>8</v>
      </c>
      <c r="S1988" s="42" t="s">
        <v>8</v>
      </c>
      <c r="T1988" s="10">
        <v>0.44581999999999999</v>
      </c>
      <c r="U1988" s="11">
        <v>8.2900000000000001E-2</v>
      </c>
      <c r="V1988" s="11">
        <v>9.0279999999999999E-2</v>
      </c>
      <c r="W1988" s="11">
        <v>4.5150000000000003E-2</v>
      </c>
      <c r="X1988" s="11">
        <v>0.31018000000000001</v>
      </c>
      <c r="Y1988" s="12">
        <v>2.5669999999999998E-2</v>
      </c>
      <c r="Z1988" s="10">
        <f t="shared" si="432"/>
        <v>0.66024590163934427</v>
      </c>
      <c r="AA1988" s="11">
        <f t="shared" si="433"/>
        <v>-0.3835218643656762</v>
      </c>
      <c r="AB1988" s="11">
        <f t="shared" si="440"/>
        <v>-0.18029428591951138</v>
      </c>
      <c r="AC1988" s="11">
        <f t="shared" si="434"/>
        <v>21.012274155316856</v>
      </c>
      <c r="AD1988" s="9">
        <f t="shared" si="426"/>
        <v>26.26787084310542</v>
      </c>
      <c r="AE1988" s="10">
        <v>20.554517422902801</v>
      </c>
      <c r="AF1988" s="11">
        <v>26.319221278568701</v>
      </c>
      <c r="AG1988" s="12">
        <v>33.254162340541697</v>
      </c>
      <c r="AH1988" s="10">
        <v>0.13</v>
      </c>
      <c r="AI1988" s="11">
        <f t="shared" si="435"/>
        <v>58.970899470899475</v>
      </c>
      <c r="AJ1988" s="11">
        <f t="shared" si="436"/>
        <v>5.4444420878491595</v>
      </c>
      <c r="AK1988" s="11">
        <f t="shared" si="437"/>
        <v>0.39396946840376773</v>
      </c>
      <c r="AL1988" s="11">
        <f t="shared" si="438"/>
        <v>1.9995570321151714</v>
      </c>
      <c r="AM1988" s="11">
        <f t="shared" si="439"/>
        <v>2.0556967213114752</v>
      </c>
      <c r="AN1988" s="3">
        <f t="shared" si="443"/>
        <v>1.4372944741762848</v>
      </c>
      <c r="AO1988" s="3" t="str">
        <f t="shared" si="444"/>
        <v>n/a</v>
      </c>
      <c r="AP1988" s="3" t="s">
        <v>8</v>
      </c>
      <c r="AQ1988" s="124"/>
      <c r="AR1988" s="4"/>
      <c r="AS1988" s="3"/>
    </row>
    <row r="1989" spans="1:45" ht="15" customHeight="1">
      <c r="A1989" s="11">
        <v>4.3129999999999997</v>
      </c>
      <c r="B1989" s="32" t="s">
        <v>34</v>
      </c>
      <c r="C1989" s="17">
        <v>-28.670888999999999</v>
      </c>
      <c r="D1989" s="17">
        <v>113.558959</v>
      </c>
      <c r="E1989" s="40" t="s">
        <v>35</v>
      </c>
      <c r="F1989" s="18">
        <v>-53.1</v>
      </c>
      <c r="G1989" s="17">
        <v>-48.9</v>
      </c>
      <c r="H1989" s="17">
        <v>-45.7</v>
      </c>
      <c r="I1989" s="17">
        <v>-41.4</v>
      </c>
      <c r="J1989" s="17">
        <v>-36.5</v>
      </c>
      <c r="K1989" s="30">
        <v>-32.1</v>
      </c>
      <c r="L1989" s="10">
        <f t="shared" si="441"/>
        <v>-32.1</v>
      </c>
      <c r="M1989" s="52" t="str">
        <f t="shared" si="442"/>
        <v>mid latitude</v>
      </c>
      <c r="N1989" s="83" t="s">
        <v>8</v>
      </c>
      <c r="O1989" s="34" t="s">
        <v>8</v>
      </c>
      <c r="P1989" s="34" t="s">
        <v>8</v>
      </c>
      <c r="Q1989" s="34" t="s">
        <v>8</v>
      </c>
      <c r="R1989" s="34" t="s">
        <v>8</v>
      </c>
      <c r="S1989" s="42" t="s">
        <v>8</v>
      </c>
      <c r="T1989" s="10">
        <v>0.39361000000000002</v>
      </c>
      <c r="U1989" s="11">
        <v>7.7700000000000005E-2</v>
      </c>
      <c r="V1989" s="11">
        <v>9.1869999999999993E-2</v>
      </c>
      <c r="W1989" s="11">
        <v>3.9579999999999997E-2</v>
      </c>
      <c r="X1989" s="11">
        <v>0.36906</v>
      </c>
      <c r="Y1989" s="12">
        <v>2.818E-2</v>
      </c>
      <c r="Z1989" s="10">
        <f t="shared" si="432"/>
        <v>0.6726077613449627</v>
      </c>
      <c r="AA1989" s="11">
        <f t="shared" si="433"/>
        <v>-0.35728415254139745</v>
      </c>
      <c r="AB1989" s="11">
        <f t="shared" si="440"/>
        <v>-0.17223812558837437</v>
      </c>
      <c r="AC1989" s="11">
        <f t="shared" si="434"/>
        <v>22.783319703455671</v>
      </c>
      <c r="AD1989" s="9">
        <f t="shared" si="426"/>
        <v>26.818912209755194</v>
      </c>
      <c r="AE1989" s="10">
        <v>21.2545434719413</v>
      </c>
      <c r="AF1989" s="11">
        <v>27.0886737721444</v>
      </c>
      <c r="AG1989" s="12">
        <v>34.168881931032701</v>
      </c>
      <c r="AH1989" s="10">
        <v>0.14000000000000001</v>
      </c>
      <c r="AI1989" s="11">
        <f t="shared" si="435"/>
        <v>51.60947723130581</v>
      </c>
      <c r="AJ1989" s="11">
        <f t="shared" si="436"/>
        <v>6.6810498115175792</v>
      </c>
      <c r="AK1989" s="11">
        <f t="shared" si="437"/>
        <v>0.3449100413925032</v>
      </c>
      <c r="AL1989" s="11">
        <f t="shared" si="438"/>
        <v>2.3211217786760989</v>
      </c>
      <c r="AM1989" s="11">
        <f t="shared" si="439"/>
        <v>2.0768550120085951</v>
      </c>
      <c r="AN1989" s="3">
        <f t="shared" si="443"/>
        <v>1.0665203489947435</v>
      </c>
      <c r="AO1989" s="3" t="str">
        <f t="shared" si="444"/>
        <v>n/a</v>
      </c>
      <c r="AP1989" s="3" t="s">
        <v>8</v>
      </c>
      <c r="AQ1989" s="124"/>
      <c r="AR1989" s="4"/>
      <c r="AS1989" s="3"/>
    </row>
    <row r="1990" spans="1:45" ht="15" customHeight="1">
      <c r="A1990" s="11">
        <v>4.3220000000000001</v>
      </c>
      <c r="B1990" s="32" t="s">
        <v>34</v>
      </c>
      <c r="C1990" s="17">
        <v>-28.670888999999999</v>
      </c>
      <c r="D1990" s="17">
        <v>113.558959</v>
      </c>
      <c r="E1990" s="40" t="s">
        <v>35</v>
      </c>
      <c r="F1990" s="18">
        <v>-53.1</v>
      </c>
      <c r="G1990" s="17">
        <v>-48.9</v>
      </c>
      <c r="H1990" s="17">
        <v>-45.7</v>
      </c>
      <c r="I1990" s="17">
        <v>-41.4</v>
      </c>
      <c r="J1990" s="17">
        <v>-36.5</v>
      </c>
      <c r="K1990" s="30">
        <v>-32.1</v>
      </c>
      <c r="L1990" s="10">
        <f t="shared" si="441"/>
        <v>-32.1</v>
      </c>
      <c r="M1990" s="52" t="str">
        <f t="shared" si="442"/>
        <v>mid latitude</v>
      </c>
      <c r="N1990" s="83" t="s">
        <v>8</v>
      </c>
      <c r="O1990" s="34" t="s">
        <v>8</v>
      </c>
      <c r="P1990" s="34" t="s">
        <v>8</v>
      </c>
      <c r="Q1990" s="34" t="s">
        <v>8</v>
      </c>
      <c r="R1990" s="34" t="s">
        <v>8</v>
      </c>
      <c r="S1990" s="42" t="s">
        <v>8</v>
      </c>
      <c r="T1990" s="10">
        <v>0.42665999999999998</v>
      </c>
      <c r="U1990" s="11">
        <v>8.0189999999999997E-2</v>
      </c>
      <c r="V1990" s="11">
        <v>9.554E-2</v>
      </c>
      <c r="W1990" s="11">
        <v>4.3130000000000002E-2</v>
      </c>
      <c r="X1990" s="11">
        <v>0.32818999999999998</v>
      </c>
      <c r="Y1990" s="12">
        <v>2.63E-2</v>
      </c>
      <c r="Z1990" s="10">
        <f t="shared" si="432"/>
        <v>0.67290748898678421</v>
      </c>
      <c r="AA1990" s="11">
        <f t="shared" si="433"/>
        <v>-0.35998115793874147</v>
      </c>
      <c r="AB1990" s="11">
        <f t="shared" si="440"/>
        <v>-0.17204463827853084</v>
      </c>
      <c r="AC1990" s="11">
        <f t="shared" si="434"/>
        <v>22.601271839134949</v>
      </c>
      <c r="AD1990" s="9">
        <f t="shared" si="426"/>
        <v>26.832146741748492</v>
      </c>
      <c r="AE1990" s="10">
        <v>21.289479500232002</v>
      </c>
      <c r="AF1990" s="11">
        <v>27.107812288653399</v>
      </c>
      <c r="AG1990" s="12">
        <v>34.2338347467715</v>
      </c>
      <c r="AH1990" s="10">
        <v>0.19</v>
      </c>
      <c r="AI1990" s="11">
        <f t="shared" si="435"/>
        <v>56.522487911505593</v>
      </c>
      <c r="AJ1990" s="11">
        <f t="shared" si="436"/>
        <v>5.8062522077004592</v>
      </c>
      <c r="AK1990" s="11">
        <f t="shared" si="437"/>
        <v>0.38172146158541903</v>
      </c>
      <c r="AL1990" s="11">
        <f t="shared" si="438"/>
        <v>2.2151634593090654</v>
      </c>
      <c r="AM1990" s="11">
        <f t="shared" si="439"/>
        <v>2.0633871757219775</v>
      </c>
      <c r="AN1990" s="3">
        <f t="shared" si="443"/>
        <v>1.3000396112008288</v>
      </c>
      <c r="AO1990" s="3" t="str">
        <f t="shared" si="444"/>
        <v>n/a</v>
      </c>
      <c r="AP1990" s="3" t="s">
        <v>8</v>
      </c>
      <c r="AQ1990" s="124"/>
      <c r="AR1990" s="4"/>
      <c r="AS1990" s="3"/>
    </row>
    <row r="1991" spans="1:45" ht="15" customHeight="1">
      <c r="A1991" s="11">
        <v>4.37</v>
      </c>
      <c r="B1991" s="32" t="s">
        <v>34</v>
      </c>
      <c r="C1991" s="17">
        <v>-28.670888999999999</v>
      </c>
      <c r="D1991" s="17">
        <v>113.558959</v>
      </c>
      <c r="E1991" s="40" t="s">
        <v>35</v>
      </c>
      <c r="F1991" s="18">
        <v>-53.1</v>
      </c>
      <c r="G1991" s="17">
        <v>-48.9</v>
      </c>
      <c r="H1991" s="17">
        <v>-45.7</v>
      </c>
      <c r="I1991" s="17">
        <v>-41.4</v>
      </c>
      <c r="J1991" s="17">
        <v>-36.5</v>
      </c>
      <c r="K1991" s="30">
        <v>-32.1</v>
      </c>
      <c r="L1991" s="10">
        <f t="shared" si="441"/>
        <v>-32.1</v>
      </c>
      <c r="M1991" s="52" t="str">
        <f t="shared" si="442"/>
        <v>mid latitude</v>
      </c>
      <c r="N1991" s="83" t="s">
        <v>8</v>
      </c>
      <c r="O1991" s="34" t="s">
        <v>8</v>
      </c>
      <c r="P1991" s="34" t="s">
        <v>8</v>
      </c>
      <c r="Q1991" s="34" t="s">
        <v>8</v>
      </c>
      <c r="R1991" s="34" t="s">
        <v>8</v>
      </c>
      <c r="S1991" s="42" t="s">
        <v>8</v>
      </c>
      <c r="T1991" s="10">
        <v>0.43081999999999998</v>
      </c>
      <c r="U1991" s="11">
        <v>8.5470000000000004E-2</v>
      </c>
      <c r="V1991" s="11">
        <v>9.7869999999999999E-2</v>
      </c>
      <c r="W1991" s="11">
        <v>5.176E-2</v>
      </c>
      <c r="X1991" s="11">
        <v>0.31457000000000002</v>
      </c>
      <c r="Y1991" s="12">
        <v>1.9519999999999999E-2</v>
      </c>
      <c r="Z1991" s="10">
        <f t="shared" si="432"/>
        <v>0.66432330531772832</v>
      </c>
      <c r="AA1991" s="11">
        <f t="shared" si="433"/>
        <v>-0.38060304080608498</v>
      </c>
      <c r="AB1991" s="11">
        <f t="shared" si="440"/>
        <v>-0.1776205116810593</v>
      </c>
      <c r="AC1991" s="11">
        <f t="shared" si="434"/>
        <v>21.209294745589261</v>
      </c>
      <c r="AD1991" s="9">
        <f t="shared" si="426"/>
        <v>26.450757001015546</v>
      </c>
      <c r="AE1991" s="10">
        <v>20.7629715398398</v>
      </c>
      <c r="AF1991" s="11">
        <v>26.5703449260619</v>
      </c>
      <c r="AG1991" s="12">
        <v>33.508700720636298</v>
      </c>
      <c r="AH1991" s="10">
        <v>0</v>
      </c>
      <c r="AI1991" s="11">
        <f t="shared" si="435"/>
        <v>57.797931284294123</v>
      </c>
      <c r="AJ1991" s="11">
        <f t="shared" si="436"/>
        <v>4.3345028200914868</v>
      </c>
      <c r="AK1991" s="11">
        <f t="shared" si="437"/>
        <v>0.41304309632987229</v>
      </c>
      <c r="AL1991" s="11">
        <f t="shared" si="438"/>
        <v>1.8908423493044821</v>
      </c>
      <c r="AM1991" s="11">
        <f t="shared" si="439"/>
        <v>2.0209331552902365</v>
      </c>
      <c r="AN1991" s="3">
        <f t="shared" si="443"/>
        <v>1.3695520869758717</v>
      </c>
      <c r="AO1991" s="3" t="str">
        <f t="shared" si="444"/>
        <v>n/a</v>
      </c>
      <c r="AP1991" s="3" t="s">
        <v>8</v>
      </c>
      <c r="AQ1991" s="124"/>
      <c r="AR1991" s="4"/>
      <c r="AS1991" s="3"/>
    </row>
    <row r="1992" spans="1:45" ht="15" customHeight="1">
      <c r="A1992" s="11">
        <v>4.4950000000000001</v>
      </c>
      <c r="B1992" s="32" t="s">
        <v>34</v>
      </c>
      <c r="C1992" s="17">
        <v>-28.670888999999999</v>
      </c>
      <c r="D1992" s="17">
        <v>113.558959</v>
      </c>
      <c r="E1992" s="40" t="s">
        <v>35</v>
      </c>
      <c r="F1992" s="18">
        <v>-53.1</v>
      </c>
      <c r="G1992" s="17">
        <v>-48.9</v>
      </c>
      <c r="H1992" s="17">
        <v>-45.7</v>
      </c>
      <c r="I1992" s="17">
        <v>-41.4</v>
      </c>
      <c r="J1992" s="17">
        <v>-36.5</v>
      </c>
      <c r="K1992" s="30">
        <v>-32.1</v>
      </c>
      <c r="L1992" s="10">
        <f t="shared" si="441"/>
        <v>-32.1</v>
      </c>
      <c r="M1992" s="52" t="str">
        <f t="shared" si="442"/>
        <v>mid latitude</v>
      </c>
      <c r="N1992" s="83" t="s">
        <v>8</v>
      </c>
      <c r="O1992" s="34" t="s">
        <v>8</v>
      </c>
      <c r="P1992" s="34" t="s">
        <v>8</v>
      </c>
      <c r="Q1992" s="34" t="s">
        <v>8</v>
      </c>
      <c r="R1992" s="34" t="s">
        <v>8</v>
      </c>
      <c r="S1992" s="42" t="s">
        <v>8</v>
      </c>
      <c r="T1992" s="10">
        <v>0.53766000000000003</v>
      </c>
      <c r="U1992" s="11">
        <v>7.9949999999999993E-2</v>
      </c>
      <c r="V1992" s="11">
        <v>8.6319999999999994E-2</v>
      </c>
      <c r="W1992" s="11">
        <v>2.9819999999999999E-2</v>
      </c>
      <c r="X1992" s="11">
        <v>0.22425</v>
      </c>
      <c r="Y1992" s="12">
        <v>4.199E-2</v>
      </c>
      <c r="Z1992" s="10">
        <f t="shared" si="432"/>
        <v>0.66418850806451613</v>
      </c>
      <c r="AA1992" s="11">
        <f t="shared" si="433"/>
        <v>-0.35634401484578182</v>
      </c>
      <c r="AB1992" s="11">
        <f t="shared" si="440"/>
        <v>-0.17770864293116484</v>
      </c>
      <c r="AC1992" s="11">
        <f t="shared" si="434"/>
        <v>22.846778997909727</v>
      </c>
      <c r="AD1992" s="9">
        <f t="shared" si="426"/>
        <v>26.444728823508328</v>
      </c>
      <c r="AE1992" s="10">
        <v>20.784169991881601</v>
      </c>
      <c r="AF1992" s="11">
        <v>26.5746626809586</v>
      </c>
      <c r="AG1992" s="12">
        <v>33.530882028417302</v>
      </c>
      <c r="AH1992" s="10">
        <v>0.18</v>
      </c>
      <c r="AI1992" s="11">
        <f t="shared" si="435"/>
        <v>70.567389849194782</v>
      </c>
      <c r="AJ1992" s="11">
        <f t="shared" si="436"/>
        <v>7.2440265677564053</v>
      </c>
      <c r="AK1992" s="11">
        <f t="shared" si="437"/>
        <v>0.42413427638267032</v>
      </c>
      <c r="AL1992" s="11">
        <f t="shared" si="438"/>
        <v>2.8947015425888662</v>
      </c>
      <c r="AM1992" s="11">
        <f t="shared" si="439"/>
        <v>2.1421790994623655</v>
      </c>
      <c r="AN1992" s="3">
        <f t="shared" si="443"/>
        <v>2.3975919732441473</v>
      </c>
      <c r="AO1992" s="3" t="str">
        <f t="shared" si="444"/>
        <v>n/a</v>
      </c>
      <c r="AP1992" s="3" t="s">
        <v>8</v>
      </c>
      <c r="AQ1992" s="124"/>
      <c r="AR1992" s="4"/>
      <c r="AS1992" s="3"/>
    </row>
    <row r="1993" spans="1:45" ht="15" customHeight="1">
      <c r="A1993" s="11">
        <v>4.5819999999999999</v>
      </c>
      <c r="B1993" s="32" t="s">
        <v>34</v>
      </c>
      <c r="C1993" s="17">
        <v>-28.670888999999999</v>
      </c>
      <c r="D1993" s="17">
        <v>113.558959</v>
      </c>
      <c r="E1993" s="40" t="s">
        <v>35</v>
      </c>
      <c r="F1993" s="18">
        <v>-53.1</v>
      </c>
      <c r="G1993" s="17">
        <v>-48.9</v>
      </c>
      <c r="H1993" s="17">
        <v>-45.7</v>
      </c>
      <c r="I1993" s="17">
        <v>-41.4</v>
      </c>
      <c r="J1993" s="17">
        <v>-36.5</v>
      </c>
      <c r="K1993" s="30">
        <v>-32.1</v>
      </c>
      <c r="L1993" s="10">
        <f t="shared" si="441"/>
        <v>-32.1</v>
      </c>
      <c r="M1993" s="52" t="str">
        <f t="shared" si="442"/>
        <v>mid latitude</v>
      </c>
      <c r="N1993" s="83" t="s">
        <v>8</v>
      </c>
      <c r="O1993" s="34" t="s">
        <v>8</v>
      </c>
      <c r="P1993" s="34" t="s">
        <v>8</v>
      </c>
      <c r="Q1993" s="34" t="s">
        <v>8</v>
      </c>
      <c r="R1993" s="34" t="s">
        <v>8</v>
      </c>
      <c r="S1993" s="42" t="s">
        <v>8</v>
      </c>
      <c r="T1993" s="10">
        <v>0.43748999999999999</v>
      </c>
      <c r="U1993" s="11">
        <v>8.047E-2</v>
      </c>
      <c r="V1993" s="11">
        <v>9.0539999999999995E-2</v>
      </c>
      <c r="W1993" s="11">
        <v>3.8339999999999999E-2</v>
      </c>
      <c r="X1993" s="11">
        <v>0.32868999999999998</v>
      </c>
      <c r="Y1993" s="12">
        <v>2.4469999999999999E-2</v>
      </c>
      <c r="Z1993" s="10">
        <f t="shared" si="432"/>
        <v>0.65584637755538455</v>
      </c>
      <c r="AA1993" s="11">
        <f t="shared" si="433"/>
        <v>-0.36403247506801578</v>
      </c>
      <c r="AB1993" s="11">
        <f t="shared" si="440"/>
        <v>-0.1831978758578296</v>
      </c>
      <c r="AC1993" s="11">
        <f t="shared" si="434"/>
        <v>22.327807932908932</v>
      </c>
      <c r="AD1993" s="9">
        <f t="shared" si="426"/>
        <v>26.069265291324456</v>
      </c>
      <c r="AE1993" s="10">
        <v>20.226550322556001</v>
      </c>
      <c r="AF1993" s="11">
        <v>26.0583000865693</v>
      </c>
      <c r="AG1993" s="12">
        <v>32.867151640501199</v>
      </c>
      <c r="AH1993" s="10">
        <v>0.1</v>
      </c>
      <c r="AI1993" s="11">
        <f t="shared" si="435"/>
        <v>57.10015923151218</v>
      </c>
      <c r="AJ1993" s="11">
        <f t="shared" si="436"/>
        <v>5.2969954108580835</v>
      </c>
      <c r="AK1993" s="11">
        <f t="shared" si="437"/>
        <v>0.37217116140157508</v>
      </c>
      <c r="AL1993" s="11">
        <f t="shared" si="438"/>
        <v>2.3615023474178405</v>
      </c>
      <c r="AM1993" s="11">
        <f t="shared" si="439"/>
        <v>2.0291249679240444</v>
      </c>
      <c r="AN1993" s="3">
        <f t="shared" si="443"/>
        <v>1.3310109829930938</v>
      </c>
      <c r="AO1993" s="3" t="str">
        <f t="shared" si="444"/>
        <v>n/a</v>
      </c>
      <c r="AP1993" s="3" t="s">
        <v>8</v>
      </c>
      <c r="AQ1993" s="124"/>
      <c r="AR1993" s="4"/>
      <c r="AS1993" s="3"/>
    </row>
    <row r="1994" spans="1:45" ht="15" customHeight="1">
      <c r="A1994" s="11">
        <v>4.62</v>
      </c>
      <c r="B1994" s="32" t="s">
        <v>34</v>
      </c>
      <c r="C1994" s="17">
        <v>-28.670888999999999</v>
      </c>
      <c r="D1994" s="17">
        <v>113.558959</v>
      </c>
      <c r="E1994" s="40" t="s">
        <v>35</v>
      </c>
      <c r="F1994" s="18">
        <v>-53.1</v>
      </c>
      <c r="G1994" s="17">
        <v>-48.9</v>
      </c>
      <c r="H1994" s="17">
        <v>-45.7</v>
      </c>
      <c r="I1994" s="17">
        <v>-41.4</v>
      </c>
      <c r="J1994" s="17">
        <v>-36.5</v>
      </c>
      <c r="K1994" s="30">
        <v>-32.1</v>
      </c>
      <c r="L1994" s="10">
        <f t="shared" si="441"/>
        <v>-32.1</v>
      </c>
      <c r="M1994" s="52" t="str">
        <f t="shared" si="442"/>
        <v>mid latitude</v>
      </c>
      <c r="N1994" s="83" t="s">
        <v>8</v>
      </c>
      <c r="O1994" s="34" t="s">
        <v>8</v>
      </c>
      <c r="P1994" s="34" t="s">
        <v>8</v>
      </c>
      <c r="Q1994" s="34" t="s">
        <v>8</v>
      </c>
      <c r="R1994" s="34" t="s">
        <v>8</v>
      </c>
      <c r="S1994" s="42" t="s">
        <v>8</v>
      </c>
      <c r="T1994" s="10">
        <v>0.52176999999999996</v>
      </c>
      <c r="U1994" s="11">
        <v>8.0619999999999997E-2</v>
      </c>
      <c r="V1994" s="11">
        <v>8.7050000000000002E-2</v>
      </c>
      <c r="W1994" s="11">
        <v>3.9149999999999997E-2</v>
      </c>
      <c r="X1994" s="11">
        <v>0.24190999999999999</v>
      </c>
      <c r="Y1994" s="12">
        <v>2.9499999999999998E-2</v>
      </c>
      <c r="Z1994" s="10">
        <f t="shared" si="432"/>
        <v>0.65885240352065011</v>
      </c>
      <c r="AA1994" s="11">
        <f t="shared" si="433"/>
        <v>-0.37582375833824117</v>
      </c>
      <c r="AB1994" s="11">
        <f t="shared" si="440"/>
        <v>-0.1812118653997539</v>
      </c>
      <c r="AC1994" s="11">
        <f t="shared" si="434"/>
        <v>21.531896312168719</v>
      </c>
      <c r="AD1994" s="9">
        <f t="shared" si="426"/>
        <v>26.205108406656834</v>
      </c>
      <c r="AE1994" s="10">
        <v>20.4425194616643</v>
      </c>
      <c r="AF1994" s="11">
        <v>26.2248397680669</v>
      </c>
      <c r="AG1994" s="12">
        <v>33.117934397887701</v>
      </c>
      <c r="AH1994" s="10">
        <v>0.15</v>
      </c>
      <c r="AI1994" s="11">
        <f t="shared" si="435"/>
        <v>68.323119631259161</v>
      </c>
      <c r="AJ1994" s="11">
        <f t="shared" si="436"/>
        <v>5.3512797721624619</v>
      </c>
      <c r="AK1994" s="11">
        <f t="shared" si="437"/>
        <v>0.43246973213725615</v>
      </c>
      <c r="AL1994" s="11">
        <f t="shared" si="438"/>
        <v>2.2234993614303962</v>
      </c>
      <c r="AM1994" s="11">
        <f t="shared" si="439"/>
        <v>2.0741790792146246</v>
      </c>
      <c r="AN1994" s="3">
        <f t="shared" si="443"/>
        <v>2.1568765243272292</v>
      </c>
      <c r="AO1994" s="3" t="str">
        <f t="shared" si="444"/>
        <v>n/a</v>
      </c>
      <c r="AP1994" s="3" t="s">
        <v>8</v>
      </c>
      <c r="AQ1994" s="124"/>
      <c r="AR1994" s="4"/>
      <c r="AS1994" s="3"/>
    </row>
    <row r="1995" spans="1:45" ht="15" customHeight="1">
      <c r="A1995" s="11">
        <v>4.6609999999999996</v>
      </c>
      <c r="B1995" s="32" t="s">
        <v>34</v>
      </c>
      <c r="C1995" s="17">
        <v>-28.670888999999999</v>
      </c>
      <c r="D1995" s="17">
        <v>113.558959</v>
      </c>
      <c r="E1995" s="40" t="s">
        <v>35</v>
      </c>
      <c r="F1995" s="18">
        <v>-53.1</v>
      </c>
      <c r="G1995" s="17">
        <v>-48.9</v>
      </c>
      <c r="H1995" s="17">
        <v>-45.7</v>
      </c>
      <c r="I1995" s="17">
        <v>-41.4</v>
      </c>
      <c r="J1995" s="17">
        <v>-36.5</v>
      </c>
      <c r="K1995" s="30">
        <v>-32.1</v>
      </c>
      <c r="L1995" s="10">
        <f t="shared" si="441"/>
        <v>-32.1</v>
      </c>
      <c r="M1995" s="52" t="str">
        <f t="shared" si="442"/>
        <v>mid latitude</v>
      </c>
      <c r="N1995" s="83" t="s">
        <v>8</v>
      </c>
      <c r="O1995" s="34" t="s">
        <v>8</v>
      </c>
      <c r="P1995" s="34" t="s">
        <v>8</v>
      </c>
      <c r="Q1995" s="34" t="s">
        <v>8</v>
      </c>
      <c r="R1995" s="34" t="s">
        <v>8</v>
      </c>
      <c r="S1995" s="42" t="s">
        <v>8</v>
      </c>
      <c r="T1995" s="10">
        <v>0.44102000000000002</v>
      </c>
      <c r="U1995" s="11">
        <v>7.9560000000000006E-2</v>
      </c>
      <c r="V1995" s="11">
        <v>9.0149999999999994E-2</v>
      </c>
      <c r="W1995" s="11">
        <v>4.1430000000000002E-2</v>
      </c>
      <c r="X1995" s="11">
        <v>0.32286999999999999</v>
      </c>
      <c r="Y1995" s="12">
        <v>2.4969999999999999E-2</v>
      </c>
      <c r="Z1995" s="10">
        <f t="shared" si="432"/>
        <v>0.66303841429842025</v>
      </c>
      <c r="AA1995" s="11">
        <f t="shared" si="433"/>
        <v>-0.36960478616041459</v>
      </c>
      <c r="AB1995" s="11">
        <f t="shared" si="440"/>
        <v>-0.17846130925052422</v>
      </c>
      <c r="AC1995" s="11">
        <f t="shared" si="434"/>
        <v>21.951676934172013</v>
      </c>
      <c r="AD1995" s="9">
        <f t="shared" si="426"/>
        <v>26.393246447264143</v>
      </c>
      <c r="AE1995" s="10">
        <v>20.657176935357299</v>
      </c>
      <c r="AF1995" s="11">
        <v>26.493846972669999</v>
      </c>
      <c r="AG1995" s="12">
        <v>33.421224492624098</v>
      </c>
      <c r="AH1995" s="10">
        <v>0</v>
      </c>
      <c r="AI1995" s="11">
        <f t="shared" si="435"/>
        <v>57.73344329680976</v>
      </c>
      <c r="AJ1995" s="11">
        <f t="shared" si="436"/>
        <v>5.3584840876413651</v>
      </c>
      <c r="AK1995" s="11">
        <f t="shared" si="437"/>
        <v>0.37772371104511787</v>
      </c>
      <c r="AL1995" s="11">
        <f t="shared" si="438"/>
        <v>2.1759594496741488</v>
      </c>
      <c r="AM1995" s="11">
        <f t="shared" si="439"/>
        <v>2.0500190589132186</v>
      </c>
      <c r="AN1995" s="3">
        <f t="shared" si="443"/>
        <v>1.3659367547310064</v>
      </c>
      <c r="AO1995" s="3" t="str">
        <f t="shared" si="444"/>
        <v>n/a</v>
      </c>
      <c r="AP1995" s="3" t="s">
        <v>8</v>
      </c>
      <c r="AQ1995" s="124"/>
      <c r="AR1995" s="4"/>
      <c r="AS1995" s="3"/>
    </row>
    <row r="1996" spans="1:45" ht="15" customHeight="1">
      <c r="A1996" s="11">
        <v>4.7060000000000004</v>
      </c>
      <c r="B1996" s="32" t="s">
        <v>34</v>
      </c>
      <c r="C1996" s="17">
        <v>-28.670888999999999</v>
      </c>
      <c r="D1996" s="17">
        <v>113.558959</v>
      </c>
      <c r="E1996" s="40" t="s">
        <v>35</v>
      </c>
      <c r="F1996" s="18">
        <v>-53.1</v>
      </c>
      <c r="G1996" s="17">
        <v>-48.9</v>
      </c>
      <c r="H1996" s="17">
        <v>-45.7</v>
      </c>
      <c r="I1996" s="17">
        <v>-41.4</v>
      </c>
      <c r="J1996" s="17">
        <v>-36.5</v>
      </c>
      <c r="K1996" s="30">
        <v>-32.1</v>
      </c>
      <c r="L1996" s="10">
        <f t="shared" si="441"/>
        <v>-32.1</v>
      </c>
      <c r="M1996" s="52" t="str">
        <f t="shared" si="442"/>
        <v>mid latitude</v>
      </c>
      <c r="N1996" s="83" t="s">
        <v>8</v>
      </c>
      <c r="O1996" s="34" t="s">
        <v>8</v>
      </c>
      <c r="P1996" s="34" t="s">
        <v>8</v>
      </c>
      <c r="Q1996" s="34" t="s">
        <v>8</v>
      </c>
      <c r="R1996" s="34" t="s">
        <v>8</v>
      </c>
      <c r="S1996" s="42" t="s">
        <v>8</v>
      </c>
      <c r="T1996" s="10">
        <v>0.40556999999999999</v>
      </c>
      <c r="U1996" s="11">
        <v>7.9920000000000005E-2</v>
      </c>
      <c r="V1996" s="11">
        <v>9.5009999999999997E-2</v>
      </c>
      <c r="W1996" s="11">
        <v>3.8899999999999997E-2</v>
      </c>
      <c r="X1996" s="11">
        <v>0.35753000000000001</v>
      </c>
      <c r="Y1996" s="12">
        <v>2.307E-2</v>
      </c>
      <c r="Z1996" s="10">
        <f t="shared" si="432"/>
        <v>0.66264246517517944</v>
      </c>
      <c r="AA1996" s="11">
        <f t="shared" si="433"/>
        <v>-0.35229931786281371</v>
      </c>
      <c r="AB1996" s="11">
        <f t="shared" si="440"/>
        <v>-0.17872073597548313</v>
      </c>
      <c r="AC1996" s="11">
        <f t="shared" si="434"/>
        <v>23.119796044260074</v>
      </c>
      <c r="AD1996" s="9">
        <f t="shared" si="426"/>
        <v>26.375501659276956</v>
      </c>
      <c r="AE1996" s="10">
        <v>20.705879949428901</v>
      </c>
      <c r="AF1996" s="11">
        <v>26.488271305051502</v>
      </c>
      <c r="AG1996" s="12">
        <v>33.437534106533597</v>
      </c>
      <c r="AH1996" s="10">
        <v>0.12</v>
      </c>
      <c r="AI1996" s="11">
        <f t="shared" si="435"/>
        <v>53.147687065915342</v>
      </c>
      <c r="AJ1996" s="11">
        <f t="shared" si="436"/>
        <v>5.3821388577827554</v>
      </c>
      <c r="AK1996" s="11">
        <f t="shared" si="437"/>
        <v>0.35972275961845801</v>
      </c>
      <c r="AL1996" s="11">
        <f t="shared" si="438"/>
        <v>2.4424164524421594</v>
      </c>
      <c r="AM1996" s="11">
        <f t="shared" si="439"/>
        <v>2.0216124947235121</v>
      </c>
      <c r="AN1996" s="3">
        <f t="shared" si="443"/>
        <v>1.1343663468799821</v>
      </c>
      <c r="AO1996" s="3" t="str">
        <f t="shared" si="444"/>
        <v>n/a</v>
      </c>
      <c r="AP1996" s="3" t="s">
        <v>8</v>
      </c>
      <c r="AQ1996" s="124"/>
      <c r="AR1996" s="4"/>
      <c r="AS1996" s="3"/>
    </row>
    <row r="1997" spans="1:45" ht="15" customHeight="1">
      <c r="A1997" s="11">
        <v>4.9950000000000001</v>
      </c>
      <c r="B1997" s="32" t="s">
        <v>34</v>
      </c>
      <c r="C1997" s="17">
        <v>-28.670888999999999</v>
      </c>
      <c r="D1997" s="17">
        <v>113.558959</v>
      </c>
      <c r="E1997" s="40" t="s">
        <v>35</v>
      </c>
      <c r="F1997" s="18">
        <v>-53.1</v>
      </c>
      <c r="G1997" s="17">
        <v>-48.9</v>
      </c>
      <c r="H1997" s="17">
        <v>-45.7</v>
      </c>
      <c r="I1997" s="17">
        <v>-41.4</v>
      </c>
      <c r="J1997" s="17">
        <v>-36.5</v>
      </c>
      <c r="K1997" s="30">
        <v>-32.1</v>
      </c>
      <c r="L1997" s="10">
        <f t="shared" si="441"/>
        <v>-32.1</v>
      </c>
      <c r="M1997" s="52" t="str">
        <f t="shared" si="442"/>
        <v>mid latitude</v>
      </c>
      <c r="N1997" s="83" t="s">
        <v>8</v>
      </c>
      <c r="O1997" s="34" t="s">
        <v>8</v>
      </c>
      <c r="P1997" s="34" t="s">
        <v>8</v>
      </c>
      <c r="Q1997" s="34" t="s">
        <v>8</v>
      </c>
      <c r="R1997" s="34" t="s">
        <v>8</v>
      </c>
      <c r="S1997" s="42" t="s">
        <v>8</v>
      </c>
      <c r="T1997" s="10">
        <v>0.55220999999999998</v>
      </c>
      <c r="U1997" s="11">
        <v>7.0900000000000005E-2</v>
      </c>
      <c r="V1997" s="11">
        <v>8.0369999999999997E-2</v>
      </c>
      <c r="W1997" s="11">
        <v>3.4290000000000001E-2</v>
      </c>
      <c r="X1997" s="11">
        <v>0.24295</v>
      </c>
      <c r="Y1997" s="12">
        <v>1.9279999999999999E-2</v>
      </c>
      <c r="Z1997" s="10">
        <f t="shared" si="432"/>
        <v>0.65387619605545799</v>
      </c>
      <c r="AA1997" s="11">
        <f t="shared" si="433"/>
        <v>-0.36339039551885072</v>
      </c>
      <c r="AB1997" s="11">
        <f t="shared" si="440"/>
        <v>-0.18450447256219768</v>
      </c>
      <c r="AC1997" s="11">
        <f t="shared" si="434"/>
        <v>22.371148302477575</v>
      </c>
      <c r="AD1997" s="9">
        <f t="shared" si="426"/>
        <v>25.97989407674568</v>
      </c>
      <c r="AE1997" s="10">
        <v>20.180942135149198</v>
      </c>
      <c r="AF1997" s="11">
        <v>25.902186900335501</v>
      </c>
      <c r="AG1997" s="12">
        <v>32.6784013786502</v>
      </c>
      <c r="AH1997" s="10">
        <v>0</v>
      </c>
      <c r="AI1997" s="11">
        <f t="shared" si="435"/>
        <v>69.446400724382514</v>
      </c>
      <c r="AJ1997" s="11">
        <f t="shared" si="436"/>
        <v>3.3736373339865962</v>
      </c>
      <c r="AK1997" s="11">
        <f t="shared" si="437"/>
        <v>0.41439067419995979</v>
      </c>
      <c r="AL1997" s="11">
        <f t="shared" si="438"/>
        <v>2.3438320209973753</v>
      </c>
      <c r="AM1997" s="11">
        <f t="shared" si="439"/>
        <v>2.0095196250732283</v>
      </c>
      <c r="AN1997" s="3">
        <f t="shared" si="443"/>
        <v>2.2729368182753653</v>
      </c>
      <c r="AO1997" s="3" t="str">
        <f t="shared" si="444"/>
        <v>n/a</v>
      </c>
      <c r="AP1997" s="3" t="s">
        <v>8</v>
      </c>
      <c r="AQ1997" s="124"/>
      <c r="AR1997" s="4"/>
      <c r="AS1997" s="3"/>
    </row>
    <row r="1998" spans="1:45" ht="15" customHeight="1">
      <c r="A1998" s="11">
        <v>5.1189999999999998</v>
      </c>
      <c r="B1998" s="32" t="s">
        <v>34</v>
      </c>
      <c r="C1998" s="17">
        <v>-28.670888999999999</v>
      </c>
      <c r="D1998" s="17">
        <v>113.558959</v>
      </c>
      <c r="E1998" s="40" t="s">
        <v>35</v>
      </c>
      <c r="F1998" s="18">
        <v>-53.1</v>
      </c>
      <c r="G1998" s="17">
        <v>-48.9</v>
      </c>
      <c r="H1998" s="17">
        <v>-45.7</v>
      </c>
      <c r="I1998" s="17">
        <v>-41.4</v>
      </c>
      <c r="J1998" s="17">
        <v>-36.5</v>
      </c>
      <c r="K1998" s="30">
        <v>-32.1</v>
      </c>
      <c r="L1998" s="10">
        <f t="shared" si="441"/>
        <v>-32.1</v>
      </c>
      <c r="M1998" s="52" t="str">
        <f t="shared" si="442"/>
        <v>mid latitude</v>
      </c>
      <c r="N1998" s="83" t="s">
        <v>8</v>
      </c>
      <c r="O1998" s="34" t="s">
        <v>8</v>
      </c>
      <c r="P1998" s="34" t="s">
        <v>8</v>
      </c>
      <c r="Q1998" s="34" t="s">
        <v>8</v>
      </c>
      <c r="R1998" s="34" t="s">
        <v>8</v>
      </c>
      <c r="S1998" s="42" t="s">
        <v>8</v>
      </c>
      <c r="T1998" s="10">
        <v>0.41907</v>
      </c>
      <c r="U1998" s="11">
        <v>7.8850000000000003E-2</v>
      </c>
      <c r="V1998" s="11">
        <v>0.10241</v>
      </c>
      <c r="W1998" s="11">
        <v>4.1059999999999999E-2</v>
      </c>
      <c r="X1998" s="11">
        <v>0.33545000000000003</v>
      </c>
      <c r="Y1998" s="12">
        <v>2.317E-2</v>
      </c>
      <c r="Z1998" s="10">
        <f t="shared" si="432"/>
        <v>0.67880565399812609</v>
      </c>
      <c r="AA1998" s="11">
        <f t="shared" si="433"/>
        <v>-0.33663616762974785</v>
      </c>
      <c r="AB1998" s="11">
        <f t="shared" si="440"/>
        <v>-0.16825454895607</v>
      </c>
      <c r="AC1998" s="11">
        <f t="shared" si="434"/>
        <v>24.177058684992019</v>
      </c>
      <c r="AD1998" s="9">
        <f t="shared" si="426"/>
        <v>27.091388851404812</v>
      </c>
      <c r="AE1998" s="10">
        <v>21.749872606341299</v>
      </c>
      <c r="AF1998" s="11">
        <v>27.473427247920799</v>
      </c>
      <c r="AG1998" s="12">
        <v>34.6885652967106</v>
      </c>
      <c r="AH1998" s="10">
        <v>0.06</v>
      </c>
      <c r="AI1998" s="11">
        <f t="shared" si="435"/>
        <v>55.541271271801939</v>
      </c>
      <c r="AJ1998" s="11">
        <f t="shared" si="436"/>
        <v>5.2392366136034729</v>
      </c>
      <c r="AK1998" s="11">
        <f t="shared" si="437"/>
        <v>0.38269012290425858</v>
      </c>
      <c r="AL1998" s="11">
        <f t="shared" si="438"/>
        <v>2.4941548952752073</v>
      </c>
      <c r="AM1998" s="11">
        <f t="shared" si="439"/>
        <v>2.0348283025785161</v>
      </c>
      <c r="AN1998" s="3">
        <f t="shared" si="443"/>
        <v>1.2492770904754806</v>
      </c>
      <c r="AO1998" s="3" t="str">
        <f t="shared" si="444"/>
        <v>n/a</v>
      </c>
      <c r="AP1998" s="3" t="s">
        <v>8</v>
      </c>
      <c r="AQ1998" s="124"/>
      <c r="AR1998" s="4"/>
      <c r="AS1998" s="3"/>
    </row>
    <row r="1999" spans="1:45" ht="15" customHeight="1">
      <c r="A1999" s="11">
        <v>5.3929999999999998</v>
      </c>
      <c r="B1999" s="32" t="s">
        <v>34</v>
      </c>
      <c r="C1999" s="17">
        <v>-28.670888999999999</v>
      </c>
      <c r="D1999" s="17">
        <v>113.558959</v>
      </c>
      <c r="E1999" s="40" t="s">
        <v>35</v>
      </c>
      <c r="F1999" s="18">
        <v>-53.1</v>
      </c>
      <c r="G1999" s="17">
        <v>-48.9</v>
      </c>
      <c r="H1999" s="17">
        <v>-45.7</v>
      </c>
      <c r="I1999" s="17">
        <v>-41.4</v>
      </c>
      <c r="J1999" s="17">
        <v>-36.5</v>
      </c>
      <c r="K1999" s="30">
        <v>-32.1</v>
      </c>
      <c r="L1999" s="10">
        <f t="shared" si="441"/>
        <v>-32.1</v>
      </c>
      <c r="M1999" s="52" t="str">
        <f t="shared" si="442"/>
        <v>mid latitude</v>
      </c>
      <c r="N1999" s="83" t="s">
        <v>8</v>
      </c>
      <c r="O1999" s="34" t="s">
        <v>8</v>
      </c>
      <c r="P1999" s="34" t="s">
        <v>8</v>
      </c>
      <c r="Q1999" s="34" t="s">
        <v>8</v>
      </c>
      <c r="R1999" s="34" t="s">
        <v>8</v>
      </c>
      <c r="S1999" s="42" t="s">
        <v>8</v>
      </c>
      <c r="T1999" s="10">
        <v>0.30591000000000002</v>
      </c>
      <c r="U1999" s="11">
        <v>7.6619999999999994E-2</v>
      </c>
      <c r="V1999" s="11">
        <v>8.9639999999999997E-2</v>
      </c>
      <c r="W1999" s="11">
        <v>5.0119999999999998E-2</v>
      </c>
      <c r="X1999" s="11">
        <v>0.44447999999999999</v>
      </c>
      <c r="Y1999" s="12">
        <v>3.3230000000000003E-2</v>
      </c>
      <c r="Z1999" s="10">
        <f t="shared" si="432"/>
        <v>0.69304114418492846</v>
      </c>
      <c r="AA1999" s="11">
        <f t="shared" si="433"/>
        <v>-0.38271526859441013</v>
      </c>
      <c r="AB1999" s="11">
        <f t="shared" si="440"/>
        <v>-0.1592409816045631</v>
      </c>
      <c r="AC1999" s="11">
        <f t="shared" si="434"/>
        <v>21.066719369877315</v>
      </c>
      <c r="AD1999" s="9">
        <f t="shared" si="426"/>
        <v>27.707916858247884</v>
      </c>
      <c r="AE1999" s="10">
        <v>22.529275182402898</v>
      </c>
      <c r="AF1999" s="11">
        <v>28.345869057867599</v>
      </c>
      <c r="AG1999" s="12">
        <v>35.784157686611501</v>
      </c>
      <c r="AH1999" s="10">
        <v>0.03</v>
      </c>
      <c r="AI1999" s="11">
        <f t="shared" si="435"/>
        <v>40.766801263343062</v>
      </c>
      <c r="AJ1999" s="11">
        <f t="shared" si="436"/>
        <v>9.7983133809046414</v>
      </c>
      <c r="AK1999" s="11">
        <f t="shared" si="437"/>
        <v>0.311746315319339</v>
      </c>
      <c r="AL1999" s="11">
        <f t="shared" si="438"/>
        <v>1.7885075818036713</v>
      </c>
      <c r="AM1999" s="11">
        <f t="shared" si="439"/>
        <v>2.1600897399943912</v>
      </c>
      <c r="AN1999" s="3">
        <f t="shared" si="443"/>
        <v>0.6882424406047517</v>
      </c>
      <c r="AO1999" s="3" t="str">
        <f t="shared" si="444"/>
        <v>n/a</v>
      </c>
      <c r="AP1999" s="3" t="s">
        <v>8</v>
      </c>
      <c r="AQ1999" s="124"/>
      <c r="AR1999" s="4"/>
      <c r="AS1999" s="3"/>
    </row>
    <row r="2000" spans="1:45" ht="15" customHeight="1">
      <c r="A2000" s="11">
        <v>34</v>
      </c>
      <c r="B2000" s="32" t="s">
        <v>12</v>
      </c>
      <c r="C2000" s="17">
        <v>-64.28</v>
      </c>
      <c r="D2000" s="17">
        <v>-56.74</v>
      </c>
      <c r="E2000" s="40" t="s">
        <v>18</v>
      </c>
      <c r="F2000" s="18">
        <v>-66.2</v>
      </c>
      <c r="G2000" s="17">
        <v>-69.599999999999994</v>
      </c>
      <c r="H2000" s="17">
        <v>-70.7</v>
      </c>
      <c r="I2000" s="17">
        <v>-69.400000000000006</v>
      </c>
      <c r="J2000" s="17">
        <v>-68.3</v>
      </c>
      <c r="K2000" s="30">
        <v>-66.900000000000006</v>
      </c>
      <c r="L2000" s="10">
        <f t="shared" si="441"/>
        <v>-69.400000000000006</v>
      </c>
      <c r="M2000" s="52" t="str">
        <f t="shared" si="442"/>
        <v>high latitude</v>
      </c>
      <c r="N2000" s="32">
        <v>598322</v>
      </c>
      <c r="O2000" s="24">
        <v>752775</v>
      </c>
      <c r="P2000" s="24">
        <v>442723</v>
      </c>
      <c r="Q2000" s="24">
        <v>143148</v>
      </c>
      <c r="R2000" s="24">
        <v>12400194</v>
      </c>
      <c r="S2000" s="37">
        <v>96550</v>
      </c>
      <c r="T2000" s="10">
        <f t="shared" ref="T2000:T2017" si="445">N2000/(SUM($N2000:$S2000))</f>
        <v>4.1453092593228963E-2</v>
      </c>
      <c r="U2000" s="11">
        <f t="shared" ref="U2000:U2017" si="446">O2000/(SUM($N2000:$S2000))</f>
        <v>5.2153943490073795E-2</v>
      </c>
      <c r="V2000" s="11">
        <f t="shared" ref="V2000:V2017" si="447">P2000/(SUM($N2000:$S2000))</f>
        <v>3.0672844241315056E-2</v>
      </c>
      <c r="W2000" s="11">
        <f t="shared" ref="W2000:W2017" si="448">Q2000/(SUM($N2000:$S2000))</f>
        <v>9.917615094440016E-3</v>
      </c>
      <c r="X2000" s="11">
        <f t="shared" ref="X2000:X2017" si="449">R2000/(SUM($N2000:$S2000))</f>
        <v>0.85911330363249594</v>
      </c>
      <c r="Y2000" s="12">
        <f t="shared" ref="Y2000:Y2017" si="450">S2000/(SUM($N2000:$S2000))</f>
        <v>6.6892009484462488E-3</v>
      </c>
      <c r="Z2000" s="10">
        <f t="shared" si="432"/>
        <v>0.475489758890075</v>
      </c>
      <c r="AA2000" s="11">
        <f t="shared" si="433"/>
        <v>-0.48053365992692282</v>
      </c>
      <c r="AB2000" s="11">
        <f t="shared" si="440"/>
        <v>-0.32285883247089014</v>
      </c>
      <c r="AC2000" s="11">
        <f t="shared" si="434"/>
        <v>14.463977954932709</v>
      </c>
      <c r="AD2000" s="11">
        <f t="shared" si="426"/>
        <v>16.516455858991115</v>
      </c>
      <c r="AE2000" s="10">
        <v>8.0740494185791398</v>
      </c>
      <c r="AF2000" s="11">
        <v>15.001965258065299</v>
      </c>
      <c r="AG2000" s="12">
        <v>21.636448046235401</v>
      </c>
      <c r="AH2000" s="10">
        <v>0.42699999999999999</v>
      </c>
      <c r="AI2000" s="11">
        <f t="shared" si="435"/>
        <v>4.6030023735017132</v>
      </c>
      <c r="AJ2000" s="11">
        <f t="shared" si="436"/>
        <v>13.894645344754142</v>
      </c>
      <c r="AK2000" s="11">
        <f t="shared" si="437"/>
        <v>9.6755205310439393E-2</v>
      </c>
      <c r="AL2000" s="11">
        <f t="shared" si="438"/>
        <v>3.0927641322267867</v>
      </c>
      <c r="AM2000" s="11">
        <f t="shared" si="439"/>
        <v>1.7097769224551911</v>
      </c>
      <c r="AN2000" s="3">
        <f t="shared" si="443"/>
        <v>4.8251019298569037E-2</v>
      </c>
      <c r="AO2000" s="3">
        <f t="shared" si="444"/>
        <v>3.5702909164163077E-2</v>
      </c>
      <c r="AP2000" s="3" t="s">
        <v>8</v>
      </c>
      <c r="AQ2000" s="124"/>
      <c r="AR2000" s="4"/>
      <c r="AS2000" s="3"/>
    </row>
    <row r="2001" spans="1:45" ht="15" customHeight="1">
      <c r="A2001" s="11">
        <v>37.4</v>
      </c>
      <c r="B2001" s="32" t="s">
        <v>12</v>
      </c>
      <c r="C2001" s="17">
        <v>-64.28</v>
      </c>
      <c r="D2001" s="17">
        <v>-56.74</v>
      </c>
      <c r="E2001" s="40" t="s">
        <v>18</v>
      </c>
      <c r="F2001" s="18">
        <v>-66.2</v>
      </c>
      <c r="G2001" s="17">
        <v>-69.599999999999994</v>
      </c>
      <c r="H2001" s="17">
        <v>-70.7</v>
      </c>
      <c r="I2001" s="17">
        <v>-69.400000000000006</v>
      </c>
      <c r="J2001" s="17">
        <v>-68.3</v>
      </c>
      <c r="K2001" s="30">
        <v>-66.900000000000006</v>
      </c>
      <c r="L2001" s="10">
        <f t="shared" si="441"/>
        <v>-70.7</v>
      </c>
      <c r="M2001" s="52" t="str">
        <f t="shared" si="442"/>
        <v>high latitude</v>
      </c>
      <c r="N2001" s="32">
        <v>7314084</v>
      </c>
      <c r="O2001" s="24">
        <v>496162</v>
      </c>
      <c r="P2001" s="24">
        <v>241649</v>
      </c>
      <c r="Q2001" s="24">
        <v>93928</v>
      </c>
      <c r="R2001" s="24">
        <v>7901663</v>
      </c>
      <c r="S2001" s="37">
        <v>146629</v>
      </c>
      <c r="T2001" s="10">
        <f t="shared" si="445"/>
        <v>0.45165073855533322</v>
      </c>
      <c r="U2001" s="11">
        <f t="shared" si="446"/>
        <v>3.0638414016449803E-2</v>
      </c>
      <c r="V2001" s="11">
        <f t="shared" si="447"/>
        <v>1.4922025686491668E-2</v>
      </c>
      <c r="W2001" s="11">
        <f t="shared" si="448"/>
        <v>5.8001317145148102E-3</v>
      </c>
      <c r="X2001" s="11">
        <f t="shared" si="449"/>
        <v>0.48793422795873687</v>
      </c>
      <c r="Y2001" s="12">
        <f t="shared" si="450"/>
        <v>9.0544620684736392E-3</v>
      </c>
      <c r="Z2001" s="10">
        <f t="shared" si="432"/>
        <v>0.49286771439785443</v>
      </c>
      <c r="AA2001" s="11">
        <f t="shared" si="433"/>
        <v>-0.53680206363625793</v>
      </c>
      <c r="AB2001" s="11">
        <f t="shared" si="440"/>
        <v>-0.3072696296401406</v>
      </c>
      <c r="AC2001" s="11">
        <f t="shared" si="434"/>
        <v>10.665860704552586</v>
      </c>
      <c r="AD2001" s="11">
        <f t="shared" si="426"/>
        <v>17.582757332614381</v>
      </c>
      <c r="AE2001" s="10">
        <v>9.3559709677799994</v>
      </c>
      <c r="AF2001" s="11">
        <v>16.202534390005201</v>
      </c>
      <c r="AG2001" s="12">
        <v>22.895712046869001</v>
      </c>
      <c r="AH2001" s="10">
        <v>0.318</v>
      </c>
      <c r="AI2001" s="11">
        <f t="shared" si="435"/>
        <v>48.069174651760441</v>
      </c>
      <c r="AJ2001" s="11">
        <f t="shared" si="436"/>
        <v>1.9653483520944981</v>
      </c>
      <c r="AK2001" s="11">
        <f t="shared" si="437"/>
        <v>9.3663974821709517E-2</v>
      </c>
      <c r="AL2001" s="11">
        <f t="shared" si="438"/>
        <v>2.5727046248190102</v>
      </c>
      <c r="AM2001" s="11">
        <f t="shared" si="439"/>
        <v>1.888614509059986</v>
      </c>
      <c r="AN2001" s="3">
        <f t="shared" si="443"/>
        <v>0.92563856494512609</v>
      </c>
      <c r="AO2001" s="3">
        <f t="shared" si="444"/>
        <v>3.0582043298986554E-2</v>
      </c>
      <c r="AP2001" s="3" t="s">
        <v>8</v>
      </c>
      <c r="AQ2001" s="124"/>
      <c r="AR2001" s="4"/>
      <c r="AS2001" s="3"/>
    </row>
    <row r="2002" spans="1:45" ht="15" customHeight="1">
      <c r="A2002" s="11">
        <v>37.5</v>
      </c>
      <c r="B2002" s="32" t="s">
        <v>12</v>
      </c>
      <c r="C2002" s="17">
        <v>-64.28</v>
      </c>
      <c r="D2002" s="17">
        <v>-56.74</v>
      </c>
      <c r="E2002" s="40" t="s">
        <v>18</v>
      </c>
      <c r="F2002" s="18">
        <v>-66.2</v>
      </c>
      <c r="G2002" s="17">
        <v>-69.599999999999994</v>
      </c>
      <c r="H2002" s="17">
        <v>-70.7</v>
      </c>
      <c r="I2002" s="17">
        <v>-69.400000000000006</v>
      </c>
      <c r="J2002" s="17">
        <v>-68.3</v>
      </c>
      <c r="K2002" s="30">
        <v>-66.900000000000006</v>
      </c>
      <c r="L2002" s="10">
        <f t="shared" si="441"/>
        <v>-70.7</v>
      </c>
      <c r="M2002" s="52" t="str">
        <f t="shared" si="442"/>
        <v>high latitude</v>
      </c>
      <c r="N2002" s="32">
        <v>5530598</v>
      </c>
      <c r="O2002" s="24">
        <v>378895</v>
      </c>
      <c r="P2002" s="24">
        <v>143855</v>
      </c>
      <c r="Q2002" s="24">
        <v>71918</v>
      </c>
      <c r="R2002" s="24">
        <v>6245573</v>
      </c>
      <c r="S2002" s="37">
        <v>74424</v>
      </c>
      <c r="T2002" s="10">
        <f t="shared" si="445"/>
        <v>0.44439382277417522</v>
      </c>
      <c r="U2002" s="11">
        <f t="shared" si="446"/>
        <v>3.0444917074070672E-2</v>
      </c>
      <c r="V2002" s="11">
        <f t="shared" si="447"/>
        <v>1.155901647076482E-2</v>
      </c>
      <c r="W2002" s="11">
        <f t="shared" si="448"/>
        <v>5.7787448927354929E-3</v>
      </c>
      <c r="X2002" s="11">
        <f t="shared" si="449"/>
        <v>0.50184339214044738</v>
      </c>
      <c r="Y2002" s="12">
        <f t="shared" si="450"/>
        <v>5.9801066478064784E-3</v>
      </c>
      <c r="Z2002" s="10">
        <f t="shared" si="432"/>
        <v>0.43371763524298601</v>
      </c>
      <c r="AA2002" s="11">
        <f t="shared" si="433"/>
        <v>-0.61634960771590996</v>
      </c>
      <c r="AB2002" s="11">
        <f t="shared" si="440"/>
        <v>-0.36279291879427239</v>
      </c>
      <c r="AC2002" s="11">
        <f t="shared" si="434"/>
        <v>5.2964014791760761</v>
      </c>
      <c r="AD2002" s="11">
        <f t="shared" si="426"/>
        <v>13.784964354471768</v>
      </c>
      <c r="AE2002" s="10">
        <v>4.9589222185370501</v>
      </c>
      <c r="AF2002" s="11">
        <v>12.1071472459072</v>
      </c>
      <c r="AG2002" s="12">
        <v>18.544497322384899</v>
      </c>
      <c r="AH2002" s="10">
        <v>0.36799999999999999</v>
      </c>
      <c r="AI2002" s="11">
        <f t="shared" si="435"/>
        <v>46.964314631640455</v>
      </c>
      <c r="AJ2002" s="11">
        <f t="shared" si="436"/>
        <v>1.3278092396425918</v>
      </c>
      <c r="AK2002" s="11">
        <f t="shared" si="437"/>
        <v>8.6000984863330313E-2</v>
      </c>
      <c r="AL2002" s="11">
        <f t="shared" si="438"/>
        <v>2.0002641897716842</v>
      </c>
      <c r="AM2002" s="11">
        <f t="shared" si="439"/>
        <v>1.7636662820658444</v>
      </c>
      <c r="AN2002" s="3">
        <f t="shared" si="443"/>
        <v>0.88552291359015411</v>
      </c>
      <c r="AO2002" s="3">
        <f t="shared" si="444"/>
        <v>2.303311481588639E-2</v>
      </c>
      <c r="AP2002" s="3" t="s">
        <v>8</v>
      </c>
      <c r="AQ2002" s="124"/>
      <c r="AR2002" s="4"/>
      <c r="AS2002" s="3"/>
    </row>
    <row r="2003" spans="1:45" ht="15" customHeight="1">
      <c r="A2003" s="11">
        <v>38</v>
      </c>
      <c r="B2003" s="32" t="s">
        <v>12</v>
      </c>
      <c r="C2003" s="17">
        <v>-64.28</v>
      </c>
      <c r="D2003" s="17">
        <v>-56.74</v>
      </c>
      <c r="E2003" s="40" t="s">
        <v>18</v>
      </c>
      <c r="F2003" s="18">
        <v>-66.2</v>
      </c>
      <c r="G2003" s="17">
        <v>-69.599999999999994</v>
      </c>
      <c r="H2003" s="17">
        <v>-70.7</v>
      </c>
      <c r="I2003" s="17">
        <v>-69.400000000000006</v>
      </c>
      <c r="J2003" s="17">
        <v>-68.3</v>
      </c>
      <c r="K2003" s="30">
        <v>-66.900000000000006</v>
      </c>
      <c r="L2003" s="10">
        <f t="shared" si="441"/>
        <v>-70.7</v>
      </c>
      <c r="M2003" s="52" t="str">
        <f t="shared" si="442"/>
        <v>high latitude</v>
      </c>
      <c r="N2003" s="32">
        <v>5207190</v>
      </c>
      <c r="O2003" s="24">
        <v>408875</v>
      </c>
      <c r="P2003" s="24">
        <v>393061</v>
      </c>
      <c r="Q2003" s="24">
        <v>368506</v>
      </c>
      <c r="R2003" s="24">
        <v>1793220</v>
      </c>
      <c r="S2003" s="37">
        <v>43863.199999999997</v>
      </c>
      <c r="T2003" s="10">
        <f t="shared" si="445"/>
        <v>0.6338856397602195</v>
      </c>
      <c r="U2003" s="11">
        <f t="shared" si="446"/>
        <v>4.9773484539062288E-2</v>
      </c>
      <c r="V2003" s="11">
        <f t="shared" si="447"/>
        <v>4.7848402583695174E-2</v>
      </c>
      <c r="W2003" s="11">
        <f t="shared" si="448"/>
        <v>4.4859254524125196E-2</v>
      </c>
      <c r="X2003" s="11">
        <f t="shared" si="449"/>
        <v>0.21829362994836388</v>
      </c>
      <c r="Y2003" s="12">
        <f t="shared" si="450"/>
        <v>5.339588644533896E-3</v>
      </c>
      <c r="Z2003" s="10">
        <f t="shared" si="432"/>
        <v>0.66328481505308534</v>
      </c>
      <c r="AA2003" s="11">
        <f t="shared" si="433"/>
        <v>-0.47388994284733515</v>
      </c>
      <c r="AB2003" s="11">
        <f t="shared" si="440"/>
        <v>-0.17829994513210903</v>
      </c>
      <c r="AC2003" s="11">
        <f t="shared" si="434"/>
        <v>14.912428857804876</v>
      </c>
      <c r="AD2003" s="11">
        <f t="shared" si="426"/>
        <v>26.404283752963742</v>
      </c>
      <c r="AE2003" s="10">
        <v>21.177460788605401</v>
      </c>
      <c r="AF2003" s="11">
        <v>27.7500982567161</v>
      </c>
      <c r="AG2003" s="12">
        <v>37.450697652135801</v>
      </c>
      <c r="AH2003" s="10">
        <v>0.84699999999999998</v>
      </c>
      <c r="AI2003" s="11">
        <f t="shared" si="435"/>
        <v>74.384071790080867</v>
      </c>
      <c r="AJ2003" s="11">
        <f t="shared" si="436"/>
        <v>0.83532195027085221</v>
      </c>
      <c r="AK2003" s="11">
        <f t="shared" si="437"/>
        <v>0.38917113645465057</v>
      </c>
      <c r="AL2003" s="11">
        <f t="shared" si="438"/>
        <v>1.0666339218357368</v>
      </c>
      <c r="AM2003" s="11">
        <f t="shared" si="439"/>
        <v>2.0389995859360557</v>
      </c>
      <c r="AN2003" s="3">
        <f t="shared" si="443"/>
        <v>2.9038210593234512</v>
      </c>
      <c r="AO2003" s="3">
        <f t="shared" si="444"/>
        <v>0.21919284861868593</v>
      </c>
      <c r="AP2003" s="3" t="s">
        <v>8</v>
      </c>
      <c r="AQ2003" s="124"/>
      <c r="AR2003" s="4"/>
      <c r="AS2003" s="3"/>
    </row>
    <row r="2004" spans="1:45" ht="15" customHeight="1">
      <c r="A2004" s="11">
        <v>38.4</v>
      </c>
      <c r="B2004" s="32" t="s">
        <v>12</v>
      </c>
      <c r="C2004" s="17">
        <v>-64.28</v>
      </c>
      <c r="D2004" s="17">
        <v>-56.74</v>
      </c>
      <c r="E2004" s="40" t="s">
        <v>18</v>
      </c>
      <c r="F2004" s="18">
        <v>-66.2</v>
      </c>
      <c r="G2004" s="17">
        <v>-69.599999999999994</v>
      </c>
      <c r="H2004" s="17">
        <v>-70.7</v>
      </c>
      <c r="I2004" s="17">
        <v>-69.400000000000006</v>
      </c>
      <c r="J2004" s="17">
        <v>-68.3</v>
      </c>
      <c r="K2004" s="30">
        <v>-66.900000000000006</v>
      </c>
      <c r="L2004" s="10">
        <f t="shared" si="441"/>
        <v>-70.7</v>
      </c>
      <c r="M2004" s="52" t="str">
        <f t="shared" si="442"/>
        <v>high latitude</v>
      </c>
      <c r="N2004" s="32">
        <v>2202550</v>
      </c>
      <c r="O2004" s="24">
        <v>128925</v>
      </c>
      <c r="P2004" s="24">
        <v>70439.3</v>
      </c>
      <c r="Q2004" s="24">
        <v>28630.6</v>
      </c>
      <c r="R2004" s="24">
        <v>1904370</v>
      </c>
      <c r="S2004" s="37">
        <v>29121.9</v>
      </c>
      <c r="T2004" s="10">
        <f t="shared" si="445"/>
        <v>0.50470472659625598</v>
      </c>
      <c r="U2004" s="11">
        <f t="shared" si="446"/>
        <v>2.9542601473938071E-2</v>
      </c>
      <c r="V2004" s="11">
        <f t="shared" si="447"/>
        <v>1.6140858390561692E-2</v>
      </c>
      <c r="W2004" s="11">
        <f t="shared" si="448"/>
        <v>6.5605771243725519E-3</v>
      </c>
      <c r="X2004" s="11">
        <f t="shared" si="449"/>
        <v>0.4363780800381884</v>
      </c>
      <c r="Y2004" s="12">
        <f t="shared" si="450"/>
        <v>6.673156376683166E-3</v>
      </c>
      <c r="Z2004" s="10">
        <f t="shared" ref="Z2004:Z2017" si="451">(V2004+W2004+Y2004)/(U2004+V2004+W2004+Y2004)</f>
        <v>0.49857418885113697</v>
      </c>
      <c r="AA2004" s="11">
        <f t="shared" ref="AA2004:AA2017" si="452">LOG((V2004)/(U2004+V2004+W2004))</f>
        <v>-0.51011010095300402</v>
      </c>
      <c r="AB2004" s="11">
        <f t="shared" si="440"/>
        <v>-0.30227020864347459</v>
      </c>
      <c r="AC2004" s="11">
        <f t="shared" ref="AC2004:AC2017" si="453">67.5*AA2004+46.9</f>
        <v>12.467568185672228</v>
      </c>
      <c r="AD2004" s="11">
        <f t="shared" ref="AD2004:AD2067" si="454">68.4*AB2004+38.6</f>
        <v>17.924717728786337</v>
      </c>
      <c r="AE2004" s="10">
        <v>9.7680363769364202</v>
      </c>
      <c r="AF2004" s="11">
        <v>16.590741018947199</v>
      </c>
      <c r="AG2004" s="12">
        <v>23.379059667904301</v>
      </c>
      <c r="AH2004" s="10">
        <v>0.373</v>
      </c>
      <c r="AI2004" s="11">
        <f t="shared" ref="AI2004:AI2035" si="455">((T2004)/(T2004+X2004))*100</f>
        <v>53.630214369892769</v>
      </c>
      <c r="AJ2004" s="11">
        <f t="shared" ref="AJ2004:AJ2035" si="456">((Y2004)/(T2004+Y2004))*100</f>
        <v>1.3049364469750235</v>
      </c>
      <c r="AK2004" s="11">
        <f t="shared" ref="AK2004:AK2035" si="457">(U2004+V2004+W2004)/(U2004+V2004+W2004+X2004+Y2004)</f>
        <v>0.10548058863926442</v>
      </c>
      <c r="AL2004" s="11">
        <f t="shared" ref="AL2004:AL2035" si="458">V2004/W2004</f>
        <v>2.4602802595824054</v>
      </c>
      <c r="AM2004" s="11">
        <f t="shared" ref="AM2004:AM2035" si="459">((U2004*1)+(V2004*2)+(W2004*3)+(Y2004*4))/(U2004+V2004+W2004+Y2004)</f>
        <v>1.8364533161582599</v>
      </c>
      <c r="AN2004" s="3">
        <f t="shared" si="443"/>
        <v>1.156576715659247</v>
      </c>
      <c r="AO2004" s="3">
        <f t="shared" si="444"/>
        <v>3.698824283096247E-2</v>
      </c>
      <c r="AP2004" s="3" t="s">
        <v>8</v>
      </c>
      <c r="AQ2004" s="124"/>
      <c r="AR2004" s="4"/>
      <c r="AS2004" s="3"/>
    </row>
    <row r="2005" spans="1:45" ht="15" customHeight="1">
      <c r="A2005" s="11">
        <v>39.5</v>
      </c>
      <c r="B2005" s="32" t="s">
        <v>12</v>
      </c>
      <c r="C2005" s="17">
        <v>-64.28</v>
      </c>
      <c r="D2005" s="17">
        <v>-56.74</v>
      </c>
      <c r="E2005" s="40" t="s">
        <v>18</v>
      </c>
      <c r="F2005" s="18">
        <v>-66.2</v>
      </c>
      <c r="G2005" s="17">
        <v>-69.599999999999994</v>
      </c>
      <c r="H2005" s="17">
        <v>-70.7</v>
      </c>
      <c r="I2005" s="17">
        <v>-69.400000000000006</v>
      </c>
      <c r="J2005" s="17">
        <v>-68.3</v>
      </c>
      <c r="K2005" s="30">
        <v>-66.900000000000006</v>
      </c>
      <c r="L2005" s="10">
        <f t="shared" si="441"/>
        <v>-70.7</v>
      </c>
      <c r="M2005" s="52" t="str">
        <f t="shared" si="442"/>
        <v>high latitude</v>
      </c>
      <c r="N2005" s="32">
        <v>2637130</v>
      </c>
      <c r="O2005" s="24">
        <v>234065</v>
      </c>
      <c r="P2005" s="24">
        <v>146348</v>
      </c>
      <c r="Q2005" s="24">
        <v>84201</v>
      </c>
      <c r="R2005" s="24">
        <v>2152120</v>
      </c>
      <c r="S2005" s="37">
        <v>34629.800000000003</v>
      </c>
      <c r="T2005" s="10">
        <f t="shared" si="445"/>
        <v>0.49865426711855088</v>
      </c>
      <c r="U2005" s="11">
        <f t="shared" si="446"/>
        <v>4.4259293638578154E-2</v>
      </c>
      <c r="V2005" s="11">
        <f t="shared" si="447"/>
        <v>2.7672907548837441E-2</v>
      </c>
      <c r="W2005" s="11">
        <f t="shared" si="448"/>
        <v>1.5921546509140277E-2</v>
      </c>
      <c r="X2005" s="11">
        <f t="shared" si="449"/>
        <v>0.40694384476729462</v>
      </c>
      <c r="Y2005" s="12">
        <f t="shared" si="450"/>
        <v>6.5481404175986753E-3</v>
      </c>
      <c r="Z2005" s="10">
        <f t="shared" si="451"/>
        <v>0.53116092778718538</v>
      </c>
      <c r="AA2005" s="11">
        <f t="shared" si="452"/>
        <v>-0.50170550033974148</v>
      </c>
      <c r="AB2005" s="11">
        <f t="shared" si="440"/>
        <v>-0.27477387917942192</v>
      </c>
      <c r="AC2005" s="11">
        <f t="shared" si="453"/>
        <v>13.034878727067451</v>
      </c>
      <c r="AD2005" s="11">
        <f t="shared" si="454"/>
        <v>19.80546666412754</v>
      </c>
      <c r="AE2005" s="10">
        <v>12.1500903854492</v>
      </c>
      <c r="AF2005" s="11">
        <v>18.8458674330621</v>
      </c>
      <c r="AG2005" s="12">
        <v>25.948058314723902</v>
      </c>
      <c r="AH2005" s="10">
        <v>0.64</v>
      </c>
      <c r="AI2005" s="11">
        <f t="shared" si="455"/>
        <v>55.063527692227389</v>
      </c>
      <c r="AJ2005" s="11">
        <f t="shared" si="456"/>
        <v>1.2961419660554816</v>
      </c>
      <c r="AK2005" s="11">
        <f t="shared" si="457"/>
        <v>0.17523585409139253</v>
      </c>
      <c r="AL2005" s="11">
        <f t="shared" si="458"/>
        <v>1.7380791202004728</v>
      </c>
      <c r="AM2005" s="11">
        <f t="shared" si="459"/>
        <v>1.8385470185107957</v>
      </c>
      <c r="AN2005" s="3">
        <f t="shared" si="443"/>
        <v>1.2253638272958758</v>
      </c>
      <c r="AO2005" s="3">
        <f t="shared" si="444"/>
        <v>6.8001784287121531E-2</v>
      </c>
      <c r="AP2005" s="3" t="s">
        <v>8</v>
      </c>
      <c r="AQ2005" s="124"/>
      <c r="AR2005" s="4"/>
      <c r="AS2005" s="3"/>
    </row>
    <row r="2006" spans="1:45" ht="15" customHeight="1">
      <c r="A2006" s="11">
        <v>40.5</v>
      </c>
      <c r="B2006" s="32" t="s">
        <v>12</v>
      </c>
      <c r="C2006" s="17">
        <v>-64.28</v>
      </c>
      <c r="D2006" s="17">
        <v>-56.74</v>
      </c>
      <c r="E2006" s="40" t="s">
        <v>18</v>
      </c>
      <c r="F2006" s="18">
        <v>-66.2</v>
      </c>
      <c r="G2006" s="17">
        <v>-69.599999999999994</v>
      </c>
      <c r="H2006" s="17">
        <v>-70.7</v>
      </c>
      <c r="I2006" s="17">
        <v>-69.400000000000006</v>
      </c>
      <c r="J2006" s="17">
        <v>-68.3</v>
      </c>
      <c r="K2006" s="30">
        <v>-66.900000000000006</v>
      </c>
      <c r="L2006" s="10">
        <f t="shared" si="441"/>
        <v>-70.7</v>
      </c>
      <c r="M2006" s="52" t="str">
        <f t="shared" si="442"/>
        <v>high latitude</v>
      </c>
      <c r="N2006" s="32">
        <v>305021</v>
      </c>
      <c r="O2006" s="24">
        <v>26759</v>
      </c>
      <c r="P2006" s="24">
        <v>12845</v>
      </c>
      <c r="Q2006" s="24">
        <v>8606</v>
      </c>
      <c r="R2006" s="24">
        <v>235789</v>
      </c>
      <c r="S2006" s="37">
        <v>3874</v>
      </c>
      <c r="T2006" s="10">
        <f t="shared" si="445"/>
        <v>0.514461269636731</v>
      </c>
      <c r="U2006" s="11">
        <f t="shared" si="446"/>
        <v>4.5132856800709741E-2</v>
      </c>
      <c r="V2006" s="11">
        <f t="shared" si="447"/>
        <v>2.1664918180990193E-2</v>
      </c>
      <c r="W2006" s="11">
        <f t="shared" si="448"/>
        <v>1.4515242184943683E-2</v>
      </c>
      <c r="X2006" s="11">
        <f t="shared" si="449"/>
        <v>0.39769166157862956</v>
      </c>
      <c r="Y2006" s="12">
        <f t="shared" si="450"/>
        <v>6.5340516179957968E-3</v>
      </c>
      <c r="Z2006" s="10">
        <f t="shared" si="451"/>
        <v>0.48623377620766456</v>
      </c>
      <c r="AA2006" s="11">
        <f t="shared" si="452"/>
        <v>-0.57440302288064204</v>
      </c>
      <c r="AB2006" s="11">
        <f t="shared" si="440"/>
        <v>-0.31315487619792359</v>
      </c>
      <c r="AC2006" s="11">
        <f t="shared" si="453"/>
        <v>8.1277959555566639</v>
      </c>
      <c r="AD2006" s="11">
        <f t="shared" si="454"/>
        <v>17.180206468062025</v>
      </c>
      <c r="AE2006" s="10">
        <v>8.9044227836445309</v>
      </c>
      <c r="AF2006" s="11">
        <v>15.7741120492015</v>
      </c>
      <c r="AG2006" s="12">
        <v>22.431405522107301</v>
      </c>
      <c r="AH2006" s="10">
        <v>0.50800000000000001</v>
      </c>
      <c r="AI2006" s="11">
        <f t="shared" si="455"/>
        <v>56.400769216545555</v>
      </c>
      <c r="AJ2006" s="11">
        <f t="shared" si="456"/>
        <v>1.2541478495929037</v>
      </c>
      <c r="AK2006" s="11">
        <f t="shared" si="457"/>
        <v>0.16746968281151758</v>
      </c>
      <c r="AL2006" s="11">
        <f t="shared" si="458"/>
        <v>1.49256332791076</v>
      </c>
      <c r="AM2006" s="11">
        <f t="shared" si="459"/>
        <v>1.8002265571000693</v>
      </c>
      <c r="AN2006" s="3">
        <f t="shared" si="443"/>
        <v>1.2936184470013443</v>
      </c>
      <c r="AO2006" s="3">
        <f t="shared" si="444"/>
        <v>5.4476671939742739E-2</v>
      </c>
      <c r="AP2006" s="3" t="s">
        <v>8</v>
      </c>
      <c r="AQ2006" s="124"/>
      <c r="AR2006" s="4"/>
      <c r="AS2006" s="3"/>
    </row>
    <row r="2007" spans="1:45" ht="15" customHeight="1">
      <c r="A2007" s="11">
        <v>41</v>
      </c>
      <c r="B2007" s="32" t="s">
        <v>12</v>
      </c>
      <c r="C2007" s="17">
        <v>-64.28</v>
      </c>
      <c r="D2007" s="17">
        <v>-56.74</v>
      </c>
      <c r="E2007" s="40" t="s">
        <v>18</v>
      </c>
      <c r="F2007" s="18">
        <v>-66.2</v>
      </c>
      <c r="G2007" s="17">
        <v>-69.599999999999994</v>
      </c>
      <c r="H2007" s="17">
        <v>-70.7</v>
      </c>
      <c r="I2007" s="17">
        <v>-69.400000000000006</v>
      </c>
      <c r="J2007" s="17">
        <v>-68.3</v>
      </c>
      <c r="K2007" s="30">
        <v>-66.900000000000006</v>
      </c>
      <c r="L2007" s="10">
        <f t="shared" si="441"/>
        <v>-70.7</v>
      </c>
      <c r="M2007" s="52" t="str">
        <f t="shared" si="442"/>
        <v>high latitude</v>
      </c>
      <c r="N2007" s="32">
        <v>3569730</v>
      </c>
      <c r="O2007" s="24">
        <v>340594</v>
      </c>
      <c r="P2007" s="24">
        <v>162627</v>
      </c>
      <c r="Q2007" s="24">
        <v>107948</v>
      </c>
      <c r="R2007" s="24">
        <v>3048121</v>
      </c>
      <c r="S2007" s="37">
        <v>51254</v>
      </c>
      <c r="T2007" s="10">
        <f t="shared" si="445"/>
        <v>0.49032907277940363</v>
      </c>
      <c r="U2007" s="11">
        <f t="shared" si="446"/>
        <v>4.6783129316286719E-2</v>
      </c>
      <c r="V2007" s="11">
        <f t="shared" si="447"/>
        <v>2.2338032881729451E-2</v>
      </c>
      <c r="W2007" s="11">
        <f t="shared" si="448"/>
        <v>1.4827463911385752E-2</v>
      </c>
      <c r="X2007" s="11">
        <f t="shared" si="449"/>
        <v>0.41868218146734587</v>
      </c>
      <c r="Y2007" s="12">
        <f t="shared" si="450"/>
        <v>7.0401196438485691E-3</v>
      </c>
      <c r="Z2007" s="10">
        <f t="shared" si="451"/>
        <v>0.48583608962853037</v>
      </c>
      <c r="AA2007" s="11">
        <f t="shared" si="452"/>
        <v>-0.5749686670472044</v>
      </c>
      <c r="AB2007" s="11">
        <f t="shared" si="440"/>
        <v>-0.31351022739756657</v>
      </c>
      <c r="AC2007" s="11">
        <f t="shared" si="453"/>
        <v>8.0896149743137045</v>
      </c>
      <c r="AD2007" s="11">
        <f t="shared" si="454"/>
        <v>17.155900446006445</v>
      </c>
      <c r="AE2007" s="10">
        <v>8.8814194248221199</v>
      </c>
      <c r="AF2007" s="11">
        <v>15.725169803860201</v>
      </c>
      <c r="AG2007" s="12">
        <v>22.350506775529599</v>
      </c>
      <c r="AH2007" s="10">
        <v>0.621</v>
      </c>
      <c r="AI2007" s="11">
        <f t="shared" si="455"/>
        <v>53.940924327247629</v>
      </c>
      <c r="AJ2007" s="11">
        <f t="shared" si="456"/>
        <v>1.415471595566288</v>
      </c>
      <c r="AK2007" s="11">
        <f t="shared" si="457"/>
        <v>0.16471142775830175</v>
      </c>
      <c r="AL2007" s="11">
        <f t="shared" si="458"/>
        <v>1.5065309222959202</v>
      </c>
      <c r="AM2007" s="11">
        <f t="shared" si="459"/>
        <v>1.8035424494620507</v>
      </c>
      <c r="AN2007" s="3">
        <f t="shared" si="443"/>
        <v>1.1711247683408894</v>
      </c>
      <c r="AO2007" s="3">
        <f t="shared" si="444"/>
        <v>5.3353196936735778E-2</v>
      </c>
      <c r="AP2007" s="3" t="s">
        <v>8</v>
      </c>
      <c r="AQ2007" s="124"/>
      <c r="AR2007" s="4"/>
      <c r="AS2007" s="3"/>
    </row>
    <row r="2008" spans="1:45" ht="15" customHeight="1">
      <c r="A2008" s="11">
        <v>41.6</v>
      </c>
      <c r="B2008" s="32" t="s">
        <v>12</v>
      </c>
      <c r="C2008" s="17">
        <v>-64.28</v>
      </c>
      <c r="D2008" s="17">
        <v>-56.74</v>
      </c>
      <c r="E2008" s="40" t="s">
        <v>18</v>
      </c>
      <c r="F2008" s="18">
        <v>-66.2</v>
      </c>
      <c r="G2008" s="17">
        <v>-69.599999999999994</v>
      </c>
      <c r="H2008" s="17">
        <v>-70.7</v>
      </c>
      <c r="I2008" s="17">
        <v>-69.400000000000006</v>
      </c>
      <c r="J2008" s="17">
        <v>-68.3</v>
      </c>
      <c r="K2008" s="30">
        <v>-66.900000000000006</v>
      </c>
      <c r="L2008" s="10">
        <f t="shared" si="441"/>
        <v>-70.7</v>
      </c>
      <c r="M2008" s="52" t="str">
        <f t="shared" si="442"/>
        <v>high latitude</v>
      </c>
      <c r="N2008" s="32">
        <v>696833</v>
      </c>
      <c r="O2008" s="24">
        <v>74795.399999999994</v>
      </c>
      <c r="P2008" s="24">
        <v>52026.2</v>
      </c>
      <c r="Q2008" s="24">
        <v>32343.599999999999</v>
      </c>
      <c r="R2008" s="24">
        <v>568151</v>
      </c>
      <c r="S2008" s="37">
        <v>14679.6</v>
      </c>
      <c r="T2008" s="10">
        <f t="shared" si="445"/>
        <v>0.4843057075310141</v>
      </c>
      <c r="U2008" s="11">
        <f t="shared" si="446"/>
        <v>5.198352993768264E-2</v>
      </c>
      <c r="V2008" s="11">
        <f t="shared" si="447"/>
        <v>3.6158714643465574E-2</v>
      </c>
      <c r="W2008" s="11">
        <f t="shared" si="448"/>
        <v>2.2479116347963009E-2</v>
      </c>
      <c r="X2008" s="11">
        <f t="shared" si="449"/>
        <v>0.39487046686860866</v>
      </c>
      <c r="Y2008" s="12">
        <f t="shared" si="450"/>
        <v>1.0202464671265963E-2</v>
      </c>
      <c r="Z2008" s="10">
        <f t="shared" si="451"/>
        <v>0.56975762289122245</v>
      </c>
      <c r="AA2008" s="11">
        <f t="shared" si="452"/>
        <v>-0.48562601317336251</v>
      </c>
      <c r="AB2008" s="11">
        <f t="shared" si="440"/>
        <v>-0.24430985560358062</v>
      </c>
      <c r="AC2008" s="11">
        <f t="shared" si="453"/>
        <v>14.120244110798026</v>
      </c>
      <c r="AD2008" s="11">
        <f t="shared" si="454"/>
        <v>21.889205876715085</v>
      </c>
      <c r="AE2008" s="10">
        <v>14.846267551520301</v>
      </c>
      <c r="AF2008" s="11">
        <v>21.453665203707502</v>
      </c>
      <c r="AG2008" s="12">
        <v>29.2245582008076</v>
      </c>
      <c r="AH2008" s="10">
        <v>0.68799999999999994</v>
      </c>
      <c r="AI2008" s="11">
        <f t="shared" si="455"/>
        <v>55.086309392055554</v>
      </c>
      <c r="AJ2008" s="11">
        <f t="shared" si="456"/>
        <v>2.0631539061992719</v>
      </c>
      <c r="AK2008" s="11">
        <f t="shared" si="457"/>
        <v>0.2145095700002615</v>
      </c>
      <c r="AL2008" s="11">
        <f t="shared" si="458"/>
        <v>1.6085469768362211</v>
      </c>
      <c r="AM2008" s="11">
        <f t="shared" si="459"/>
        <v>1.9246879975702462</v>
      </c>
      <c r="AN2008" s="3">
        <f t="shared" si="443"/>
        <v>1.2264926049588931</v>
      </c>
      <c r="AO2008" s="3">
        <f t="shared" si="444"/>
        <v>9.1571078815314941E-2</v>
      </c>
      <c r="AP2008" s="3" t="s">
        <v>8</v>
      </c>
      <c r="AQ2008" s="124"/>
      <c r="AR2008" s="4"/>
      <c r="AS2008" s="3"/>
    </row>
    <row r="2009" spans="1:45" ht="15" customHeight="1">
      <c r="A2009" s="11">
        <v>41.8</v>
      </c>
      <c r="B2009" s="32" t="s">
        <v>12</v>
      </c>
      <c r="C2009" s="17">
        <v>-64.28</v>
      </c>
      <c r="D2009" s="17">
        <v>-56.74</v>
      </c>
      <c r="E2009" s="40" t="s">
        <v>18</v>
      </c>
      <c r="F2009" s="18">
        <v>-66.2</v>
      </c>
      <c r="G2009" s="17">
        <v>-69.599999999999994</v>
      </c>
      <c r="H2009" s="17">
        <v>-70.7</v>
      </c>
      <c r="I2009" s="17">
        <v>-69.400000000000006</v>
      </c>
      <c r="J2009" s="17">
        <v>-68.3</v>
      </c>
      <c r="K2009" s="30">
        <v>-66.900000000000006</v>
      </c>
      <c r="L2009" s="10">
        <f t="shared" si="441"/>
        <v>-70.7</v>
      </c>
      <c r="M2009" s="52" t="str">
        <f t="shared" si="442"/>
        <v>high latitude</v>
      </c>
      <c r="N2009" s="32">
        <v>1499230</v>
      </c>
      <c r="O2009" s="24">
        <v>181537</v>
      </c>
      <c r="P2009" s="24">
        <v>156657</v>
      </c>
      <c r="Q2009" s="24">
        <v>85932.1</v>
      </c>
      <c r="R2009" s="24">
        <v>1051770</v>
      </c>
      <c r="S2009" s="37">
        <v>31717</v>
      </c>
      <c r="T2009" s="10">
        <f t="shared" si="445"/>
        <v>0.4986059964352646</v>
      </c>
      <c r="U2009" s="11">
        <f t="shared" si="446"/>
        <v>6.0374616819879955E-2</v>
      </c>
      <c r="V2009" s="11">
        <f t="shared" si="447"/>
        <v>5.2100157803378566E-2</v>
      </c>
      <c r="W2009" s="11">
        <f t="shared" si="448"/>
        <v>2.8578844037455763E-2</v>
      </c>
      <c r="X2009" s="11">
        <f t="shared" si="449"/>
        <v>0.34979211253157838</v>
      </c>
      <c r="Y2009" s="12">
        <f t="shared" si="450"/>
        <v>1.0548272372442711E-2</v>
      </c>
      <c r="Z2009" s="10">
        <f t="shared" si="451"/>
        <v>0.60175551631690827</v>
      </c>
      <c r="AA2009" s="11">
        <f t="shared" si="452"/>
        <v>-0.43254519353128346</v>
      </c>
      <c r="AB2009" s="11">
        <f t="shared" si="440"/>
        <v>-0.22057991983978259</v>
      </c>
      <c r="AC2009" s="11">
        <f t="shared" si="453"/>
        <v>17.703199436638364</v>
      </c>
      <c r="AD2009" s="11">
        <f t="shared" si="454"/>
        <v>23.512333482958873</v>
      </c>
      <c r="AE2009" s="10">
        <v>17.102587904846398</v>
      </c>
      <c r="AF2009" s="11">
        <v>23.6317980662118</v>
      </c>
      <c r="AG2009" s="12">
        <v>31.982095703748399</v>
      </c>
      <c r="AH2009" s="10">
        <v>0.73799999999999999</v>
      </c>
      <c r="AI2009" s="11">
        <f t="shared" si="455"/>
        <v>58.770286162289295</v>
      </c>
      <c r="AJ2009" s="11">
        <f t="shared" si="456"/>
        <v>2.0717242334319868</v>
      </c>
      <c r="AK2009" s="11">
        <f t="shared" si="457"/>
        <v>0.28132290705088725</v>
      </c>
      <c r="AL2009" s="11">
        <f t="shared" si="458"/>
        <v>1.8230323709067973</v>
      </c>
      <c r="AM2009" s="11">
        <f t="shared" si="459"/>
        <v>1.9294254975012237</v>
      </c>
      <c r="AN2009" s="3">
        <f t="shared" si="443"/>
        <v>1.4254352187265276</v>
      </c>
      <c r="AO2009" s="3">
        <f t="shared" si="444"/>
        <v>0.14894606235203514</v>
      </c>
      <c r="AP2009" s="3" t="s">
        <v>8</v>
      </c>
      <c r="AQ2009" s="124"/>
      <c r="AR2009" s="4"/>
      <c r="AS2009" s="3"/>
    </row>
    <row r="2010" spans="1:45" ht="15" customHeight="1">
      <c r="A2010" s="11">
        <v>41.9</v>
      </c>
      <c r="B2010" s="32" t="s">
        <v>12</v>
      </c>
      <c r="C2010" s="17">
        <v>-64.28</v>
      </c>
      <c r="D2010" s="17">
        <v>-56.74</v>
      </c>
      <c r="E2010" s="40" t="s">
        <v>18</v>
      </c>
      <c r="F2010" s="18">
        <v>-66.2</v>
      </c>
      <c r="G2010" s="17">
        <v>-69.599999999999994</v>
      </c>
      <c r="H2010" s="17">
        <v>-70.7</v>
      </c>
      <c r="I2010" s="17">
        <v>-69.400000000000006</v>
      </c>
      <c r="J2010" s="17">
        <v>-68.3</v>
      </c>
      <c r="K2010" s="30">
        <v>-66.900000000000006</v>
      </c>
      <c r="L2010" s="10">
        <f t="shared" si="441"/>
        <v>-70.7</v>
      </c>
      <c r="M2010" s="52" t="str">
        <f t="shared" si="442"/>
        <v>high latitude</v>
      </c>
      <c r="N2010" s="32">
        <v>1541484</v>
      </c>
      <c r="O2010" s="24">
        <v>217244.6</v>
      </c>
      <c r="P2010" s="24">
        <v>124459</v>
      </c>
      <c r="Q2010" s="24">
        <v>91261</v>
      </c>
      <c r="R2010" s="24">
        <v>1611710</v>
      </c>
      <c r="S2010" s="37">
        <v>30423</v>
      </c>
      <c r="T2010" s="10">
        <f t="shared" si="445"/>
        <v>0.42622679936213798</v>
      </c>
      <c r="U2010" s="11">
        <f t="shared" si="446"/>
        <v>6.0069044204615764E-2</v>
      </c>
      <c r="V2010" s="11">
        <f t="shared" si="447"/>
        <v>3.4413436157502982E-2</v>
      </c>
      <c r="W2010" s="11">
        <f t="shared" si="448"/>
        <v>2.5234049744653902E-2</v>
      </c>
      <c r="X2010" s="11">
        <f t="shared" si="449"/>
        <v>0.44564458327167289</v>
      </c>
      <c r="Y2010" s="12">
        <f t="shared" si="450"/>
        <v>8.4120872594164609E-3</v>
      </c>
      <c r="Z2010" s="10">
        <f t="shared" si="451"/>
        <v>0.53118167167183583</v>
      </c>
      <c r="AA2010" s="11">
        <f t="shared" si="452"/>
        <v>-0.54142608186703156</v>
      </c>
      <c r="AB2010" s="11">
        <f t="shared" si="440"/>
        <v>-0.27475691863459833</v>
      </c>
      <c r="AC2010" s="11">
        <f t="shared" si="453"/>
        <v>10.353739473975367</v>
      </c>
      <c r="AD2010" s="11">
        <f t="shared" si="454"/>
        <v>19.806626765393474</v>
      </c>
      <c r="AE2010" s="10">
        <v>12.128046138737799</v>
      </c>
      <c r="AF2010" s="11">
        <v>18.826224525501701</v>
      </c>
      <c r="AG2010" s="12">
        <v>25.994692137741801</v>
      </c>
      <c r="AH2010" s="10">
        <v>0.67</v>
      </c>
      <c r="AI2010" s="11">
        <f t="shared" si="455"/>
        <v>48.886430711209009</v>
      </c>
      <c r="AJ2010" s="11">
        <f t="shared" si="456"/>
        <v>1.9354198435403622</v>
      </c>
      <c r="AK2010" s="11">
        <f t="shared" si="457"/>
        <v>0.20864782456497469</v>
      </c>
      <c r="AL2010" s="11">
        <f t="shared" si="458"/>
        <v>1.3637698469225625</v>
      </c>
      <c r="AM2010" s="11">
        <f t="shared" si="459"/>
        <v>1.8594317154796547</v>
      </c>
      <c r="AN2010" s="3">
        <f t="shared" si="443"/>
        <v>0.95642764517189816</v>
      </c>
      <c r="AO2010" s="3">
        <f t="shared" si="444"/>
        <v>7.7221708620037105E-2</v>
      </c>
      <c r="AP2010" s="3" t="s">
        <v>8</v>
      </c>
      <c r="AQ2010" s="124"/>
      <c r="AR2010" s="4"/>
      <c r="AS2010" s="3"/>
    </row>
    <row r="2011" spans="1:45" ht="15" customHeight="1">
      <c r="A2011" s="11">
        <v>42</v>
      </c>
      <c r="B2011" s="32" t="s">
        <v>12</v>
      </c>
      <c r="C2011" s="17">
        <v>-64.28</v>
      </c>
      <c r="D2011" s="17">
        <v>-56.74</v>
      </c>
      <c r="E2011" s="40" t="s">
        <v>18</v>
      </c>
      <c r="F2011" s="18">
        <v>-66.2</v>
      </c>
      <c r="G2011" s="17">
        <v>-69.599999999999994</v>
      </c>
      <c r="H2011" s="17">
        <v>-70.7</v>
      </c>
      <c r="I2011" s="17">
        <v>-69.400000000000006</v>
      </c>
      <c r="J2011" s="17">
        <v>-68.3</v>
      </c>
      <c r="K2011" s="30">
        <v>-66.900000000000006</v>
      </c>
      <c r="L2011" s="10">
        <f t="shared" si="441"/>
        <v>-70.7</v>
      </c>
      <c r="M2011" s="52" t="str">
        <f t="shared" si="442"/>
        <v>high latitude</v>
      </c>
      <c r="N2011" s="32">
        <v>472792</v>
      </c>
      <c r="O2011" s="24">
        <v>55767</v>
      </c>
      <c r="P2011" s="24">
        <v>39678</v>
      </c>
      <c r="Q2011" s="24">
        <v>27501</v>
      </c>
      <c r="R2011" s="24">
        <v>364113</v>
      </c>
      <c r="S2011" s="37">
        <v>4566</v>
      </c>
      <c r="T2011" s="10">
        <f t="shared" si="445"/>
        <v>0.49023607008171777</v>
      </c>
      <c r="U2011" s="11">
        <f t="shared" si="446"/>
        <v>5.7824571736085115E-2</v>
      </c>
      <c r="V2011" s="11">
        <f t="shared" si="447"/>
        <v>4.1141954154686196E-2</v>
      </c>
      <c r="W2011" s="11">
        <f t="shared" si="448"/>
        <v>2.8515673199456252E-2</v>
      </c>
      <c r="X2011" s="11">
        <f t="shared" si="449"/>
        <v>0.37754726430579305</v>
      </c>
      <c r="Y2011" s="12">
        <f t="shared" si="450"/>
        <v>4.7344665222616355E-3</v>
      </c>
      <c r="Z2011" s="10">
        <f t="shared" si="451"/>
        <v>0.56265292678336154</v>
      </c>
      <c r="AA2011" s="11">
        <f t="shared" si="452"/>
        <v>-0.4911646306159313</v>
      </c>
      <c r="AB2011" s="11">
        <f t="shared" si="440"/>
        <v>-0.24975941769369783</v>
      </c>
      <c r="AC2011" s="11">
        <f t="shared" si="453"/>
        <v>13.746387433424637</v>
      </c>
      <c r="AD2011" s="11">
        <f t="shared" si="454"/>
        <v>21.516455829751067</v>
      </c>
      <c r="AE2011" s="10">
        <v>14.398801656597501</v>
      </c>
      <c r="AF2011" s="11">
        <v>20.975130148600499</v>
      </c>
      <c r="AG2011" s="12">
        <v>28.6667924550561</v>
      </c>
      <c r="AH2011" s="10">
        <v>0.67400000000000004</v>
      </c>
      <c r="AI2011" s="11">
        <f t="shared" si="455"/>
        <v>56.492911381817535</v>
      </c>
      <c r="AJ2011" s="11">
        <f t="shared" si="456"/>
        <v>0.95651481697174856</v>
      </c>
      <c r="AK2011" s="11">
        <f t="shared" si="457"/>
        <v>0.25008085430968724</v>
      </c>
      <c r="AL2011" s="11">
        <f t="shared" si="458"/>
        <v>1.4427838987673174</v>
      </c>
      <c r="AM2011" s="11">
        <f t="shared" si="459"/>
        <v>1.8499435347261433</v>
      </c>
      <c r="AN2011" s="3">
        <f t="shared" si="443"/>
        <v>1.298476022553438</v>
      </c>
      <c r="AO2011" s="3">
        <f t="shared" si="444"/>
        <v>0.10897166538959059</v>
      </c>
      <c r="AP2011" s="3" t="s">
        <v>8</v>
      </c>
      <c r="AQ2011" s="124"/>
      <c r="AR2011" s="4"/>
      <c r="AS2011" s="3"/>
    </row>
    <row r="2012" spans="1:45" ht="15" customHeight="1">
      <c r="A2012" s="11">
        <v>42</v>
      </c>
      <c r="B2012" s="32" t="s">
        <v>12</v>
      </c>
      <c r="C2012" s="17">
        <v>-64.28</v>
      </c>
      <c r="D2012" s="17">
        <v>-56.74</v>
      </c>
      <c r="E2012" s="40" t="s">
        <v>18</v>
      </c>
      <c r="F2012" s="18">
        <v>-66.2</v>
      </c>
      <c r="G2012" s="17">
        <v>-69.599999999999994</v>
      </c>
      <c r="H2012" s="17">
        <v>-70.7</v>
      </c>
      <c r="I2012" s="17">
        <v>-69.400000000000006</v>
      </c>
      <c r="J2012" s="17">
        <v>-68.3</v>
      </c>
      <c r="K2012" s="30">
        <v>-66.900000000000006</v>
      </c>
      <c r="L2012" s="10">
        <f t="shared" si="441"/>
        <v>-70.7</v>
      </c>
      <c r="M2012" s="52" t="str">
        <f t="shared" si="442"/>
        <v>high latitude</v>
      </c>
      <c r="N2012" s="32">
        <v>1704570</v>
      </c>
      <c r="O2012" s="24">
        <v>253154</v>
      </c>
      <c r="P2012" s="24">
        <v>239491</v>
      </c>
      <c r="Q2012" s="24">
        <v>86155.6</v>
      </c>
      <c r="R2012" s="24">
        <v>1440070</v>
      </c>
      <c r="S2012" s="37">
        <v>73837</v>
      </c>
      <c r="T2012" s="10">
        <f t="shared" si="445"/>
        <v>0.44889264877553325</v>
      </c>
      <c r="U2012" s="11">
        <f t="shared" si="446"/>
        <v>6.6667235495240063E-2</v>
      </c>
      <c r="V2012" s="11">
        <f t="shared" si="447"/>
        <v>6.3069131421942926E-2</v>
      </c>
      <c r="W2012" s="11">
        <f t="shared" si="448"/>
        <v>2.2688781036182343E-2</v>
      </c>
      <c r="X2012" s="11">
        <f t="shared" si="449"/>
        <v>0.37923748319058898</v>
      </c>
      <c r="Y2012" s="12">
        <f t="shared" si="450"/>
        <v>1.9444720080512418E-2</v>
      </c>
      <c r="Z2012" s="10">
        <f t="shared" si="451"/>
        <v>0.61210632056749403</v>
      </c>
      <c r="AA2012" s="11">
        <f t="shared" si="452"/>
        <v>-0.38323977524759839</v>
      </c>
      <c r="AB2012" s="11">
        <f t="shared" si="440"/>
        <v>-0.21317313598290238</v>
      </c>
      <c r="AC2012" s="11">
        <f t="shared" si="453"/>
        <v>21.031315170787106</v>
      </c>
      <c r="AD2012" s="11">
        <f t="shared" si="454"/>
        <v>24.018957498769478</v>
      </c>
      <c r="AE2012" s="10">
        <v>17.7814138711271</v>
      </c>
      <c r="AF2012" s="11">
        <v>24.288577243744498</v>
      </c>
      <c r="AG2012" s="12">
        <v>32.904475385328297</v>
      </c>
      <c r="AH2012" s="10">
        <v>0.63700000000000001</v>
      </c>
      <c r="AI2012" s="11">
        <f t="shared" si="455"/>
        <v>54.205568840948402</v>
      </c>
      <c r="AJ2012" s="11">
        <f t="shared" si="456"/>
        <v>4.1518617504317072</v>
      </c>
      <c r="AK2012" s="11">
        <f t="shared" si="457"/>
        <v>0.27657977636245024</v>
      </c>
      <c r="AL2012" s="11">
        <f t="shared" si="458"/>
        <v>2.779749662239019</v>
      </c>
      <c r="AM2012" s="11">
        <f t="shared" si="459"/>
        <v>1.9703903054313754</v>
      </c>
      <c r="AN2012" s="3">
        <f t="shared" si="443"/>
        <v>1.1836716270736838</v>
      </c>
      <c r="AO2012" s="3">
        <f t="shared" si="444"/>
        <v>0.16630511016825572</v>
      </c>
      <c r="AP2012" s="3" t="s">
        <v>8</v>
      </c>
      <c r="AQ2012" s="124"/>
      <c r="AR2012" s="4"/>
      <c r="AS2012" s="3"/>
    </row>
    <row r="2013" spans="1:45" ht="15" customHeight="1">
      <c r="A2013" s="11">
        <v>43.5</v>
      </c>
      <c r="B2013" s="32" t="s">
        <v>12</v>
      </c>
      <c r="C2013" s="17">
        <v>-64.28</v>
      </c>
      <c r="D2013" s="17">
        <v>-56.74</v>
      </c>
      <c r="E2013" s="40" t="s">
        <v>18</v>
      </c>
      <c r="F2013" s="18">
        <v>-66.2</v>
      </c>
      <c r="G2013" s="17">
        <v>-69.599999999999994</v>
      </c>
      <c r="H2013" s="17">
        <v>-70.7</v>
      </c>
      <c r="I2013" s="17">
        <v>-69.400000000000006</v>
      </c>
      <c r="J2013" s="17">
        <v>-68.3</v>
      </c>
      <c r="K2013" s="30">
        <v>-66.900000000000006</v>
      </c>
      <c r="L2013" s="10">
        <f t="shared" si="441"/>
        <v>-70.7</v>
      </c>
      <c r="M2013" s="52" t="str">
        <f t="shared" si="442"/>
        <v>high latitude</v>
      </c>
      <c r="N2013" s="32">
        <v>2428920</v>
      </c>
      <c r="O2013" s="24">
        <v>229762</v>
      </c>
      <c r="P2013" s="24">
        <v>175734</v>
      </c>
      <c r="Q2013" s="24">
        <v>73174</v>
      </c>
      <c r="R2013" s="24">
        <v>1640330</v>
      </c>
      <c r="S2013" s="37">
        <v>71234.399999999994</v>
      </c>
      <c r="T2013" s="10">
        <f t="shared" si="445"/>
        <v>0.52583650375488633</v>
      </c>
      <c r="U2013" s="11">
        <f t="shared" si="446"/>
        <v>4.9741138767736358E-2</v>
      </c>
      <c r="V2013" s="11">
        <f t="shared" si="447"/>
        <v>3.8044625657025016E-2</v>
      </c>
      <c r="W2013" s="11">
        <f t="shared" si="448"/>
        <v>1.5841427599822166E-2</v>
      </c>
      <c r="X2013" s="11">
        <f t="shared" si="449"/>
        <v>0.35511478031563526</v>
      </c>
      <c r="Y2013" s="12">
        <f t="shared" si="450"/>
        <v>1.5421523904894797E-2</v>
      </c>
      <c r="Z2013" s="10">
        <f t="shared" si="451"/>
        <v>0.58217828407992367</v>
      </c>
      <c r="AA2013" s="11">
        <f t="shared" si="452"/>
        <v>-0.43518041509660971</v>
      </c>
      <c r="AB2013" s="11">
        <f t="shared" si="440"/>
        <v>-0.23494399827912479</v>
      </c>
      <c r="AC2013" s="11">
        <f t="shared" si="453"/>
        <v>17.525321980978845</v>
      </c>
      <c r="AD2013" s="11">
        <f t="shared" si="454"/>
        <v>22.529830517707865</v>
      </c>
      <c r="AE2013" s="10">
        <v>15.769741639450899</v>
      </c>
      <c r="AF2013" s="11">
        <v>22.293905283425602</v>
      </c>
      <c r="AG2013" s="12">
        <v>30.2963715333251</v>
      </c>
      <c r="AH2013" s="10">
        <v>0.40699999999999997</v>
      </c>
      <c r="AI2013" s="11">
        <f t="shared" si="455"/>
        <v>59.689623394974504</v>
      </c>
      <c r="AJ2013" s="11">
        <f t="shared" si="456"/>
        <v>2.8492000334059364</v>
      </c>
      <c r="AK2013" s="11">
        <f t="shared" si="457"/>
        <v>0.21854738470001203</v>
      </c>
      <c r="AL2013" s="11">
        <f t="shared" si="458"/>
        <v>2.4015907289474403</v>
      </c>
      <c r="AM2013" s="11">
        <f t="shared" si="459"/>
        <v>1.9743242643630416</v>
      </c>
      <c r="AN2013" s="3">
        <f t="shared" si="443"/>
        <v>1.4807508245292105</v>
      </c>
      <c r="AO2013" s="3">
        <f t="shared" si="444"/>
        <v>0.1071333207342425</v>
      </c>
      <c r="AP2013" s="3" t="s">
        <v>8</v>
      </c>
      <c r="AQ2013" s="124"/>
      <c r="AR2013" s="4"/>
      <c r="AS2013" s="3"/>
    </row>
    <row r="2014" spans="1:45" ht="15" customHeight="1">
      <c r="A2014" s="11">
        <v>43.8</v>
      </c>
      <c r="B2014" s="32" t="s">
        <v>12</v>
      </c>
      <c r="C2014" s="17">
        <v>-64.28</v>
      </c>
      <c r="D2014" s="17">
        <v>-56.74</v>
      </c>
      <c r="E2014" s="40" t="s">
        <v>18</v>
      </c>
      <c r="F2014" s="18">
        <v>-66.2</v>
      </c>
      <c r="G2014" s="17">
        <v>-69.599999999999994</v>
      </c>
      <c r="H2014" s="17">
        <v>-70.7</v>
      </c>
      <c r="I2014" s="17">
        <v>-69.400000000000006</v>
      </c>
      <c r="J2014" s="17">
        <v>-68.3</v>
      </c>
      <c r="K2014" s="30">
        <v>-66.900000000000006</v>
      </c>
      <c r="L2014" s="10">
        <f t="shared" si="441"/>
        <v>-70.7</v>
      </c>
      <c r="M2014" s="52" t="str">
        <f t="shared" si="442"/>
        <v>high latitude</v>
      </c>
      <c r="N2014" s="32">
        <v>2559701</v>
      </c>
      <c r="O2014" s="24">
        <v>433354</v>
      </c>
      <c r="P2014" s="24">
        <v>338904</v>
      </c>
      <c r="Q2014" s="24">
        <v>182239</v>
      </c>
      <c r="R2014" s="24">
        <v>2547513</v>
      </c>
      <c r="S2014" s="37">
        <v>45367</v>
      </c>
      <c r="T2014" s="10">
        <f t="shared" si="445"/>
        <v>0.41913677866894772</v>
      </c>
      <c r="U2014" s="11">
        <f t="shared" si="446"/>
        <v>7.0959303287103911E-2</v>
      </c>
      <c r="V2014" s="11">
        <f t="shared" si="447"/>
        <v>5.5493641967566155E-2</v>
      </c>
      <c r="W2014" s="11">
        <f t="shared" si="448"/>
        <v>2.9840620997472114E-2</v>
      </c>
      <c r="X2014" s="11">
        <f t="shared" si="449"/>
        <v>0.41714106156823277</v>
      </c>
      <c r="Y2014" s="12">
        <f t="shared" si="450"/>
        <v>7.4285935106772833E-3</v>
      </c>
      <c r="Z2014" s="10">
        <f t="shared" si="451"/>
        <v>0.56658705583959412</v>
      </c>
      <c r="AA2014" s="11">
        <f t="shared" si="452"/>
        <v>-0.44969787299915887</v>
      </c>
      <c r="AB2014" s="11">
        <f t="shared" si="440"/>
        <v>-0.24673335152693265</v>
      </c>
      <c r="AC2014" s="11">
        <f t="shared" si="453"/>
        <v>16.545393572556776</v>
      </c>
      <c r="AD2014" s="11">
        <f t="shared" si="454"/>
        <v>21.723438755557808</v>
      </c>
      <c r="AE2014" s="10">
        <v>14.6503002597318</v>
      </c>
      <c r="AF2014" s="11">
        <v>21.238395135289998</v>
      </c>
      <c r="AG2014" s="12">
        <v>28.891475594571901</v>
      </c>
      <c r="AH2014" s="10">
        <v>0.73399999999999999</v>
      </c>
      <c r="AI2014" s="11">
        <f t="shared" si="455"/>
        <v>50.119321414767427</v>
      </c>
      <c r="AJ2014" s="11">
        <f t="shared" si="456"/>
        <v>1.7414900493960237</v>
      </c>
      <c r="AK2014" s="11">
        <f t="shared" si="457"/>
        <v>0.26907120387824579</v>
      </c>
      <c r="AL2014" s="11">
        <f t="shared" si="458"/>
        <v>1.8596677988794934</v>
      </c>
      <c r="AM2014" s="11">
        <f t="shared" si="459"/>
        <v>1.8395971852171895</v>
      </c>
      <c r="AN2014" s="3">
        <f t="shared" si="443"/>
        <v>1.004784273917346</v>
      </c>
      <c r="AO2014" s="3">
        <f t="shared" si="444"/>
        <v>0.13303327598328252</v>
      </c>
      <c r="AP2014" s="3" t="s">
        <v>8</v>
      </c>
      <c r="AQ2014" s="124"/>
      <c r="AR2014" s="4"/>
      <c r="AS2014" s="3"/>
    </row>
    <row r="2015" spans="1:45" ht="15" customHeight="1">
      <c r="A2015" s="11">
        <v>44</v>
      </c>
      <c r="B2015" s="32" t="s">
        <v>12</v>
      </c>
      <c r="C2015" s="17">
        <v>-64.28</v>
      </c>
      <c r="D2015" s="17">
        <v>-56.74</v>
      </c>
      <c r="E2015" s="40" t="s">
        <v>18</v>
      </c>
      <c r="F2015" s="18">
        <v>-66.2</v>
      </c>
      <c r="G2015" s="17">
        <v>-69.599999999999994</v>
      </c>
      <c r="H2015" s="17">
        <v>-70.7</v>
      </c>
      <c r="I2015" s="17">
        <v>-69.400000000000006</v>
      </c>
      <c r="J2015" s="17">
        <v>-68.3</v>
      </c>
      <c r="K2015" s="30">
        <v>-66.900000000000006</v>
      </c>
      <c r="L2015" s="10">
        <f t="shared" si="441"/>
        <v>-70.7</v>
      </c>
      <c r="M2015" s="52" t="str">
        <f t="shared" si="442"/>
        <v>high latitude</v>
      </c>
      <c r="N2015" s="32">
        <v>2246807</v>
      </c>
      <c r="O2015" s="24">
        <v>251821</v>
      </c>
      <c r="P2015" s="24">
        <v>187771</v>
      </c>
      <c r="Q2015" s="24">
        <v>75673</v>
      </c>
      <c r="R2015" s="24">
        <v>1190425</v>
      </c>
      <c r="S2015" s="37">
        <v>41086</v>
      </c>
      <c r="T2015" s="10">
        <f t="shared" si="445"/>
        <v>0.56260430796104655</v>
      </c>
      <c r="U2015" s="11">
        <f t="shared" si="446"/>
        <v>6.3056408242923717E-2</v>
      </c>
      <c r="V2015" s="11">
        <f t="shared" si="447"/>
        <v>4.7018178913522016E-2</v>
      </c>
      <c r="W2015" s="11">
        <f t="shared" si="448"/>
        <v>1.8948648369146202E-2</v>
      </c>
      <c r="X2015" s="11">
        <f t="shared" si="449"/>
        <v>0.29808445198209227</v>
      </c>
      <c r="Y2015" s="12">
        <f t="shared" si="450"/>
        <v>1.0288004531269289E-2</v>
      </c>
      <c r="Z2015" s="10">
        <f t="shared" si="451"/>
        <v>0.54737027523991133</v>
      </c>
      <c r="AA2015" s="11">
        <f t="shared" si="452"/>
        <v>-0.4384021243101261</v>
      </c>
      <c r="AB2015" s="11">
        <f t="shared" si="440"/>
        <v>-0.26171879050242725</v>
      </c>
      <c r="AC2015" s="11">
        <f t="shared" si="453"/>
        <v>17.307856609066487</v>
      </c>
      <c r="AD2015" s="11">
        <f t="shared" si="454"/>
        <v>20.698434729633977</v>
      </c>
      <c r="AE2015" s="10">
        <v>13.2952280251713</v>
      </c>
      <c r="AF2015" s="11">
        <v>19.964294805912001</v>
      </c>
      <c r="AG2015" s="12">
        <v>27.328180803978199</v>
      </c>
      <c r="AH2015" s="10">
        <v>0.624</v>
      </c>
      <c r="AI2015" s="11">
        <f t="shared" si="455"/>
        <v>65.366754411689413</v>
      </c>
      <c r="AJ2015" s="11">
        <f t="shared" si="456"/>
        <v>1.7958007651581607</v>
      </c>
      <c r="AK2015" s="11">
        <f t="shared" si="457"/>
        <v>0.29498058136818917</v>
      </c>
      <c r="AL2015" s="11">
        <f t="shared" si="458"/>
        <v>2.4813473762108016</v>
      </c>
      <c r="AM2015" s="11">
        <f t="shared" si="459"/>
        <v>1.8310850524219424</v>
      </c>
      <c r="AN2015" s="3">
        <f t="shared" si="443"/>
        <v>1.887399038158641</v>
      </c>
      <c r="AO2015" s="3">
        <f t="shared" si="444"/>
        <v>0.15773442258017095</v>
      </c>
      <c r="AP2015" s="3" t="s">
        <v>8</v>
      </c>
      <c r="AQ2015" s="124"/>
      <c r="AR2015" s="4"/>
      <c r="AS2015" s="3"/>
    </row>
    <row r="2016" spans="1:45" ht="15" customHeight="1">
      <c r="A2016" s="11">
        <v>44</v>
      </c>
      <c r="B2016" s="32" t="s">
        <v>12</v>
      </c>
      <c r="C2016" s="17">
        <v>-64.28</v>
      </c>
      <c r="D2016" s="17">
        <v>-56.74</v>
      </c>
      <c r="E2016" s="40" t="s">
        <v>18</v>
      </c>
      <c r="F2016" s="18">
        <v>-66.2</v>
      </c>
      <c r="G2016" s="17">
        <v>-69.599999999999994</v>
      </c>
      <c r="H2016" s="17">
        <v>-70.7</v>
      </c>
      <c r="I2016" s="17">
        <v>-69.400000000000006</v>
      </c>
      <c r="J2016" s="17">
        <v>-68.3</v>
      </c>
      <c r="K2016" s="30">
        <v>-66.900000000000006</v>
      </c>
      <c r="L2016" s="10">
        <f t="shared" si="441"/>
        <v>-70.7</v>
      </c>
      <c r="M2016" s="52" t="str">
        <f t="shared" si="442"/>
        <v>high latitude</v>
      </c>
      <c r="N2016" s="32">
        <v>4291340</v>
      </c>
      <c r="O2016" s="24">
        <v>473260</v>
      </c>
      <c r="P2016" s="24">
        <v>298789</v>
      </c>
      <c r="Q2016" s="24">
        <v>148576</v>
      </c>
      <c r="R2016" s="24">
        <v>4020510</v>
      </c>
      <c r="S2016" s="37">
        <v>113909</v>
      </c>
      <c r="T2016" s="10">
        <f t="shared" si="445"/>
        <v>0.45914441349724128</v>
      </c>
      <c r="U2016" s="11">
        <f t="shared" si="446"/>
        <v>5.0635625499658478E-2</v>
      </c>
      <c r="V2016" s="11">
        <f t="shared" si="447"/>
        <v>3.1968406177191093E-2</v>
      </c>
      <c r="W2016" s="11">
        <f t="shared" si="448"/>
        <v>1.5896629113462488E-2</v>
      </c>
      <c r="X2016" s="11">
        <f t="shared" si="449"/>
        <v>0.43016743159707538</v>
      </c>
      <c r="Y2016" s="12">
        <f t="shared" si="450"/>
        <v>1.2187494115371249E-2</v>
      </c>
      <c r="Z2016" s="10">
        <f t="shared" si="451"/>
        <v>0.5425379929514158</v>
      </c>
      <c r="AA2016" s="11">
        <f t="shared" si="452"/>
        <v>-0.48871815942098062</v>
      </c>
      <c r="AB2016" s="11">
        <f t="shared" si="440"/>
        <v>-0.26556984355980051</v>
      </c>
      <c r="AC2016" s="11">
        <f t="shared" si="453"/>
        <v>13.911524239083803</v>
      </c>
      <c r="AD2016" s="11">
        <f t="shared" si="454"/>
        <v>20.435022700509645</v>
      </c>
      <c r="AE2016" s="10">
        <v>13.005247475638001</v>
      </c>
      <c r="AF2016" s="11">
        <v>19.591345354003099</v>
      </c>
      <c r="AG2016" s="12">
        <v>26.9543863337651</v>
      </c>
      <c r="AH2016" s="10">
        <v>0.46899999999999997</v>
      </c>
      <c r="AI2016" s="11">
        <f t="shared" si="455"/>
        <v>51.629180026107299</v>
      </c>
      <c r="AJ2016" s="11">
        <f t="shared" si="456"/>
        <v>2.5857562194554724</v>
      </c>
      <c r="AK2016" s="11">
        <f t="shared" si="457"/>
        <v>0.18212007650180692</v>
      </c>
      <c r="AL2016" s="11">
        <f t="shared" si="458"/>
        <v>2.0110179302175317</v>
      </c>
      <c r="AM2016" s="11">
        <f t="shared" si="459"/>
        <v>1.9063675045962722</v>
      </c>
      <c r="AN2016" s="3">
        <f t="shared" si="443"/>
        <v>1.0673621008280045</v>
      </c>
      <c r="AO2016" s="3">
        <f t="shared" si="444"/>
        <v>7.4316193716717535E-2</v>
      </c>
      <c r="AP2016" s="3" t="s">
        <v>8</v>
      </c>
      <c r="AQ2016" s="124"/>
      <c r="AR2016" s="4"/>
      <c r="AS2016" s="3"/>
    </row>
    <row r="2017" spans="1:45" ht="15" customHeight="1">
      <c r="A2017" s="11">
        <v>45</v>
      </c>
      <c r="B2017" s="32" t="s">
        <v>12</v>
      </c>
      <c r="C2017" s="17">
        <v>-64.28</v>
      </c>
      <c r="D2017" s="17">
        <v>-56.74</v>
      </c>
      <c r="E2017" s="40" t="s">
        <v>18</v>
      </c>
      <c r="F2017" s="18">
        <v>-66.2</v>
      </c>
      <c r="G2017" s="17">
        <v>-69.599999999999994</v>
      </c>
      <c r="H2017" s="17">
        <v>-70.7</v>
      </c>
      <c r="I2017" s="17">
        <v>-69.400000000000006</v>
      </c>
      <c r="J2017" s="17">
        <v>-68.3</v>
      </c>
      <c r="K2017" s="30">
        <v>-66.900000000000006</v>
      </c>
      <c r="L2017" s="10">
        <f t="shared" si="441"/>
        <v>-69.599999999999994</v>
      </c>
      <c r="M2017" s="52" t="str">
        <f t="shared" si="442"/>
        <v>high latitude</v>
      </c>
      <c r="N2017" s="32">
        <v>1120207</v>
      </c>
      <c r="O2017" s="24">
        <v>138125</v>
      </c>
      <c r="P2017" s="24">
        <v>93248</v>
      </c>
      <c r="Q2017" s="24">
        <v>63895</v>
      </c>
      <c r="R2017" s="24">
        <v>1025640</v>
      </c>
      <c r="S2017" s="37">
        <v>14984</v>
      </c>
      <c r="T2017" s="10">
        <f t="shared" si="445"/>
        <v>0.4560919572053081</v>
      </c>
      <c r="U2017" s="11">
        <f t="shared" si="446"/>
        <v>5.6237553942247442E-2</v>
      </c>
      <c r="V2017" s="11">
        <f t="shared" si="447"/>
        <v>3.7965896325840284E-2</v>
      </c>
      <c r="W2017" s="11">
        <f t="shared" si="448"/>
        <v>2.6014830835401993E-2</v>
      </c>
      <c r="X2017" s="11">
        <f t="shared" si="449"/>
        <v>0.41758903040960482</v>
      </c>
      <c r="Y2017" s="12">
        <f t="shared" si="450"/>
        <v>6.1007312815973625E-3</v>
      </c>
      <c r="Z2017" s="10">
        <f t="shared" si="451"/>
        <v>0.55479739050836108</v>
      </c>
      <c r="AA2017" s="11">
        <f t="shared" si="452"/>
        <v>-0.50057685661090279</v>
      </c>
      <c r="AB2017" s="11">
        <f t="shared" si="440"/>
        <v>-0.25586559029969824</v>
      </c>
      <c r="AC2017" s="11">
        <f t="shared" si="453"/>
        <v>13.111062178764058</v>
      </c>
      <c r="AD2017" s="11">
        <f t="shared" si="454"/>
        <v>21.09879362350064</v>
      </c>
      <c r="AE2017" s="10">
        <v>13.834307672132001</v>
      </c>
      <c r="AF2017" s="11">
        <v>20.4366951033515</v>
      </c>
      <c r="AG2017" s="12">
        <v>27.933854534512498</v>
      </c>
      <c r="AH2017" s="10">
        <v>0.64600000000000002</v>
      </c>
      <c r="AI2017" s="11">
        <f t="shared" si="455"/>
        <v>52.203488878750434</v>
      </c>
      <c r="AJ2017" s="11">
        <f t="shared" si="456"/>
        <v>1.3199540870214792</v>
      </c>
      <c r="AK2017" s="11">
        <f t="shared" si="457"/>
        <v>0.22102684947585582</v>
      </c>
      <c r="AL2017" s="11">
        <f t="shared" si="458"/>
        <v>1.4593943188042882</v>
      </c>
      <c r="AM2017" s="11">
        <f t="shared" si="459"/>
        <v>1.8573353274112656</v>
      </c>
      <c r="AN2017" s="3">
        <f t="shared" si="443"/>
        <v>1.0922029172029173</v>
      </c>
      <c r="AO2017" s="3">
        <f t="shared" si="444"/>
        <v>9.0916890916890911E-2</v>
      </c>
      <c r="AP2017" s="3" t="s">
        <v>8</v>
      </c>
      <c r="AQ2017" s="124"/>
      <c r="AR2017" s="4"/>
      <c r="AS2017" s="3"/>
    </row>
    <row r="2018" spans="1:45" ht="15" customHeight="1">
      <c r="A2018" s="11">
        <v>55.457099999999997</v>
      </c>
      <c r="B2018" s="32" t="s">
        <v>49</v>
      </c>
      <c r="C2018" s="17">
        <v>6.883</v>
      </c>
      <c r="D2018" s="17">
        <v>3</v>
      </c>
      <c r="E2018" s="40" t="s">
        <v>45</v>
      </c>
      <c r="F2018" s="18">
        <v>-7.6</v>
      </c>
      <c r="G2018" s="17">
        <v>-6.5</v>
      </c>
      <c r="H2018" s="17">
        <v>-2.5</v>
      </c>
      <c r="I2018" s="17">
        <v>-0.2</v>
      </c>
      <c r="J2018" s="17">
        <v>1.1000000000000001</v>
      </c>
      <c r="K2018" s="30">
        <v>3.6</v>
      </c>
      <c r="L2018" s="10">
        <f t="shared" si="441"/>
        <v>-7.6</v>
      </c>
      <c r="M2018" s="52" t="str">
        <f t="shared" si="442"/>
        <v>low latitude</v>
      </c>
      <c r="N2018" s="83">
        <v>3697196</v>
      </c>
      <c r="O2018" s="34">
        <v>431795</v>
      </c>
      <c r="P2018" s="34">
        <v>218446</v>
      </c>
      <c r="Q2018" s="34">
        <v>91116</v>
      </c>
      <c r="R2018" s="34">
        <v>4331660</v>
      </c>
      <c r="S2018" s="42">
        <v>91534</v>
      </c>
      <c r="T2018" s="10">
        <v>0.41720848044973524</v>
      </c>
      <c r="U2018" s="11">
        <v>4.8725719657760486E-2</v>
      </c>
      <c r="V2018" s="11">
        <v>2.4650444206994401E-2</v>
      </c>
      <c r="W2018" s="11">
        <v>1.0281945535118527E-2</v>
      </c>
      <c r="X2018" s="11">
        <v>0.48880429558641203</v>
      </c>
      <c r="Y2018" s="12">
        <v>1.0329114563979315E-2</v>
      </c>
      <c r="Z2018" s="46">
        <v>0.87352445193929174</v>
      </c>
      <c r="AA2018" s="36" t="s">
        <v>8</v>
      </c>
      <c r="AB2018" s="11">
        <f t="shared" si="440"/>
        <v>-5.8724933619029585E-2</v>
      </c>
      <c r="AC2018" s="11" t="s">
        <v>8</v>
      </c>
      <c r="AD2018" s="11">
        <f t="shared" si="454"/>
        <v>34.583214540458378</v>
      </c>
      <c r="AE2018" s="10">
        <v>28.199598729706601</v>
      </c>
      <c r="AF2018" s="11">
        <v>35.560273873324498</v>
      </c>
      <c r="AG2018" s="12">
        <v>43.039089090512803</v>
      </c>
      <c r="AH2018" s="10">
        <v>0.12961583950238731</v>
      </c>
      <c r="AI2018" s="11">
        <f t="shared" si="455"/>
        <v>46.048851791587744</v>
      </c>
      <c r="AJ2018" s="11">
        <f t="shared" si="456"/>
        <v>2.415954686662813</v>
      </c>
      <c r="AK2018" s="11">
        <f t="shared" si="457"/>
        <v>0.14354723188908389</v>
      </c>
      <c r="AL2018" s="11">
        <f t="shared" si="458"/>
        <v>2.39744940515387</v>
      </c>
      <c r="AM2018" s="11">
        <f t="shared" si="459"/>
        <v>1.8107663547811179</v>
      </c>
      <c r="AN2018" s="3">
        <f t="shared" si="443"/>
        <v>0.85352867030191659</v>
      </c>
      <c r="AO2018" s="3">
        <f t="shared" si="444"/>
        <v>5.0430089157505437E-2</v>
      </c>
      <c r="AP2018" s="3" t="s">
        <v>8</v>
      </c>
      <c r="AQ2018" s="124"/>
      <c r="AR2018" s="4"/>
      <c r="AS2018" s="3"/>
    </row>
    <row r="2019" spans="1:45" ht="15" customHeight="1">
      <c r="A2019" s="11">
        <v>55.549300000000002</v>
      </c>
      <c r="B2019" s="32" t="s">
        <v>49</v>
      </c>
      <c r="C2019" s="17">
        <v>6.883</v>
      </c>
      <c r="D2019" s="17">
        <v>3</v>
      </c>
      <c r="E2019" s="40" t="s">
        <v>45</v>
      </c>
      <c r="F2019" s="18">
        <v>-7.6</v>
      </c>
      <c r="G2019" s="17">
        <v>-6.5</v>
      </c>
      <c r="H2019" s="17">
        <v>-2.5</v>
      </c>
      <c r="I2019" s="17">
        <v>-0.2</v>
      </c>
      <c r="J2019" s="17">
        <v>1.1000000000000001</v>
      </c>
      <c r="K2019" s="30">
        <v>3.6</v>
      </c>
      <c r="L2019" s="10">
        <f t="shared" si="441"/>
        <v>-7.6</v>
      </c>
      <c r="M2019" s="52" t="str">
        <f t="shared" si="442"/>
        <v>low latitude</v>
      </c>
      <c r="N2019" s="83">
        <v>753888</v>
      </c>
      <c r="O2019" s="34">
        <v>95386</v>
      </c>
      <c r="P2019" s="34">
        <v>52903</v>
      </c>
      <c r="Q2019" s="34">
        <v>20830</v>
      </c>
      <c r="R2019" s="34">
        <v>824132</v>
      </c>
      <c r="S2019" s="42">
        <v>21107</v>
      </c>
      <c r="T2019" s="10">
        <v>0.4263479176539916</v>
      </c>
      <c r="U2019" s="11">
        <v>5.3943851703891876E-2</v>
      </c>
      <c r="V2019" s="11">
        <v>2.9918348465089135E-2</v>
      </c>
      <c r="W2019" s="11">
        <v>1.1780035130858488E-2</v>
      </c>
      <c r="X2019" s="11">
        <v>0.46607315950382472</v>
      </c>
      <c r="Y2019" s="12">
        <v>1.1936687542344221E-2</v>
      </c>
      <c r="Z2019" s="46">
        <v>0.84764823015506141</v>
      </c>
      <c r="AA2019" s="36" t="s">
        <v>8</v>
      </c>
      <c r="AB2019" s="11">
        <f t="shared" si="440"/>
        <v>-7.1784340429518562E-2</v>
      </c>
      <c r="AC2019" s="11" t="s">
        <v>8</v>
      </c>
      <c r="AD2019" s="11">
        <f t="shared" si="454"/>
        <v>33.689951114620932</v>
      </c>
      <c r="AE2019" s="10">
        <v>26.8238151941392</v>
      </c>
      <c r="AF2019" s="11">
        <v>34.156792544746999</v>
      </c>
      <c r="AG2019" s="12">
        <v>41.343713938479603</v>
      </c>
      <c r="AH2019" s="10">
        <v>0.11395184067449289</v>
      </c>
      <c r="AI2019" s="11">
        <f t="shared" si="455"/>
        <v>47.774299438536907</v>
      </c>
      <c r="AJ2019" s="11">
        <f t="shared" si="456"/>
        <v>2.7235014419447867</v>
      </c>
      <c r="AK2019" s="11">
        <f t="shared" si="457"/>
        <v>0.16672516015055827</v>
      </c>
      <c r="AL2019" s="11">
        <f t="shared" si="458"/>
        <v>2.5397503600576097</v>
      </c>
      <c r="AM2019" s="11">
        <f t="shared" si="459"/>
        <v>1.8299811802802979</v>
      </c>
      <c r="AN2019" s="3">
        <f t="shared" si="443"/>
        <v>0.91476608116175562</v>
      </c>
      <c r="AO2019" s="3">
        <f t="shared" si="444"/>
        <v>6.4192386656506478E-2</v>
      </c>
      <c r="AP2019" s="3" t="s">
        <v>8</v>
      </c>
      <c r="AQ2019" s="124"/>
      <c r="AR2019" s="4"/>
      <c r="AS2019" s="3"/>
    </row>
    <row r="2020" spans="1:45" ht="15" customHeight="1">
      <c r="A2020" s="11">
        <v>55.566099999999999</v>
      </c>
      <c r="B2020" s="32" t="s">
        <v>49</v>
      </c>
      <c r="C2020" s="17">
        <v>6.883</v>
      </c>
      <c r="D2020" s="17">
        <v>3</v>
      </c>
      <c r="E2020" s="40" t="s">
        <v>45</v>
      </c>
      <c r="F2020" s="18">
        <v>-7.6</v>
      </c>
      <c r="G2020" s="17">
        <v>-6.5</v>
      </c>
      <c r="H2020" s="17">
        <v>-2.5</v>
      </c>
      <c r="I2020" s="17">
        <v>-0.2</v>
      </c>
      <c r="J2020" s="17">
        <v>1.1000000000000001</v>
      </c>
      <c r="K2020" s="30">
        <v>3.6</v>
      </c>
      <c r="L2020" s="10">
        <f t="shared" si="441"/>
        <v>-7.6</v>
      </c>
      <c r="M2020" s="52" t="str">
        <f t="shared" si="442"/>
        <v>low latitude</v>
      </c>
      <c r="N2020" s="83">
        <v>64571</v>
      </c>
      <c r="O2020" s="34">
        <v>11705</v>
      </c>
      <c r="P2020" s="34">
        <v>8341</v>
      </c>
      <c r="Q2020" s="34">
        <v>4093</v>
      </c>
      <c r="R2020" s="34">
        <v>74881</v>
      </c>
      <c r="S2020" s="42">
        <v>2637</v>
      </c>
      <c r="T2020" s="10">
        <v>0.38844839617874244</v>
      </c>
      <c r="U2020" s="11">
        <v>7.0415333156868876E-2</v>
      </c>
      <c r="V2020" s="11">
        <v>5.0178068676757226E-2</v>
      </c>
      <c r="W2020" s="11">
        <v>2.4622807228625743E-2</v>
      </c>
      <c r="X2020" s="11">
        <v>0.45047164136005968</v>
      </c>
      <c r="Y2020" s="12">
        <v>1.5863753398946027E-2</v>
      </c>
      <c r="Z2020" s="46">
        <v>0.81679411218581732</v>
      </c>
      <c r="AA2020" s="36" t="s">
        <v>8</v>
      </c>
      <c r="AB2020" s="11">
        <f t="shared" si="440"/>
        <v>-8.7887401497084155E-2</v>
      </c>
      <c r="AC2020" s="11" t="s">
        <v>8</v>
      </c>
      <c r="AD2020" s="11">
        <f t="shared" si="454"/>
        <v>32.588501737599444</v>
      </c>
      <c r="AE2020" s="10">
        <v>25.312626615568401</v>
      </c>
      <c r="AF2020" s="11">
        <v>32.440488000539801</v>
      </c>
      <c r="AG2020" s="12">
        <v>39.100736829401697</v>
      </c>
      <c r="AH2020" s="10">
        <v>0.29436764387150277</v>
      </c>
      <c r="AI2020" s="11">
        <f t="shared" si="455"/>
        <v>46.303387545535379</v>
      </c>
      <c r="AJ2020" s="11">
        <f t="shared" si="456"/>
        <v>3.9236400428520417</v>
      </c>
      <c r="AK2020" s="11">
        <f t="shared" si="457"/>
        <v>0.23745536460843816</v>
      </c>
      <c r="AL2020" s="11">
        <f t="shared" si="458"/>
        <v>2.0378695333496215</v>
      </c>
      <c r="AM2020" s="11">
        <f t="shared" si="459"/>
        <v>1.9126829997012251</v>
      </c>
      <c r="AN2020" s="3">
        <f t="shared" si="443"/>
        <v>0.86231487293171827</v>
      </c>
      <c r="AO2020" s="3">
        <f t="shared" si="444"/>
        <v>0.11139007224796678</v>
      </c>
      <c r="AP2020" s="3" t="s">
        <v>8</v>
      </c>
      <c r="AQ2020" s="124"/>
      <c r="AR2020" s="4"/>
      <c r="AS2020" s="3"/>
    </row>
    <row r="2021" spans="1:45" ht="15" customHeight="1">
      <c r="A2021" s="11">
        <v>55.599600000000002</v>
      </c>
      <c r="B2021" s="32" t="s">
        <v>49</v>
      </c>
      <c r="C2021" s="17">
        <v>6.883</v>
      </c>
      <c r="D2021" s="17">
        <v>3</v>
      </c>
      <c r="E2021" s="40" t="s">
        <v>45</v>
      </c>
      <c r="F2021" s="18">
        <v>-7.6</v>
      </c>
      <c r="G2021" s="17">
        <v>-6.5</v>
      </c>
      <c r="H2021" s="17">
        <v>-2.5</v>
      </c>
      <c r="I2021" s="17">
        <v>-0.2</v>
      </c>
      <c r="J2021" s="17">
        <v>1.1000000000000001</v>
      </c>
      <c r="K2021" s="30">
        <v>3.6</v>
      </c>
      <c r="L2021" s="10">
        <f t="shared" si="441"/>
        <v>-7.6</v>
      </c>
      <c r="M2021" s="52" t="str">
        <f t="shared" si="442"/>
        <v>low latitude</v>
      </c>
      <c r="N2021" s="83">
        <v>62853</v>
      </c>
      <c r="O2021" s="34">
        <v>18948</v>
      </c>
      <c r="P2021" s="34">
        <v>22393</v>
      </c>
      <c r="Q2021" s="34">
        <v>5945</v>
      </c>
      <c r="R2021" s="34">
        <v>82938</v>
      </c>
      <c r="S2021" s="42">
        <v>2811</v>
      </c>
      <c r="T2021" s="10">
        <v>0.32086192109777018</v>
      </c>
      <c r="U2021" s="11">
        <v>9.6728742955158056E-2</v>
      </c>
      <c r="V2021" s="11">
        <v>0.11431532304173814</v>
      </c>
      <c r="W2021" s="11">
        <v>3.0348974924446624E-2</v>
      </c>
      <c r="X2021" s="11">
        <v>0.42339500122518992</v>
      </c>
      <c r="Y2021" s="12">
        <v>1.4350036755697133E-2</v>
      </c>
      <c r="Z2021" s="46">
        <v>0.82241400171057844</v>
      </c>
      <c r="AA2021" s="36" t="s">
        <v>8</v>
      </c>
      <c r="AB2021" s="11">
        <f t="shared" si="440"/>
        <v>-8.4909504363053695E-2</v>
      </c>
      <c r="AC2021" s="11" t="s">
        <v>8</v>
      </c>
      <c r="AD2021" s="11">
        <f t="shared" si="454"/>
        <v>32.792189901567127</v>
      </c>
      <c r="AE2021" s="10">
        <v>25.631627955077999</v>
      </c>
      <c r="AF2021" s="11">
        <v>32.762072176579103</v>
      </c>
      <c r="AG2021" s="12">
        <v>39.466232010684003</v>
      </c>
      <c r="AH2021" s="10">
        <v>0.74605245028245992</v>
      </c>
      <c r="AI2021" s="11">
        <f t="shared" si="455"/>
        <v>43.111714714900103</v>
      </c>
      <c r="AJ2021" s="11">
        <f t="shared" si="456"/>
        <v>4.2808845029239766</v>
      </c>
      <c r="AK2021" s="11">
        <f t="shared" si="457"/>
        <v>0.35544029766602775</v>
      </c>
      <c r="AL2021" s="11">
        <f t="shared" si="458"/>
        <v>3.7666947014297727</v>
      </c>
      <c r="AM2021" s="11">
        <f t="shared" si="459"/>
        <v>1.8526658282931112</v>
      </c>
      <c r="AN2021" s="3">
        <f t="shared" si="443"/>
        <v>0.75783115098025033</v>
      </c>
      <c r="AO2021" s="3">
        <f t="shared" si="444"/>
        <v>0.26999686512816801</v>
      </c>
      <c r="AP2021" s="3" t="s">
        <v>8</v>
      </c>
      <c r="AQ2021" s="124"/>
      <c r="AR2021" s="4"/>
      <c r="AS2021" s="3"/>
    </row>
    <row r="2022" spans="1:45" ht="15" customHeight="1">
      <c r="A2022" s="11">
        <v>55.621400000000001</v>
      </c>
      <c r="B2022" s="32" t="s">
        <v>49</v>
      </c>
      <c r="C2022" s="17">
        <v>6.883</v>
      </c>
      <c r="D2022" s="17">
        <v>3</v>
      </c>
      <c r="E2022" s="40" t="s">
        <v>45</v>
      </c>
      <c r="F2022" s="18">
        <v>-7.6</v>
      </c>
      <c r="G2022" s="17">
        <v>-6.5</v>
      </c>
      <c r="H2022" s="17">
        <v>-2.5</v>
      </c>
      <c r="I2022" s="17">
        <v>-0.2</v>
      </c>
      <c r="J2022" s="17">
        <v>1.1000000000000001</v>
      </c>
      <c r="K2022" s="30">
        <v>3.6</v>
      </c>
      <c r="L2022" s="10">
        <f t="shared" si="441"/>
        <v>-7.6</v>
      </c>
      <c r="M2022" s="52" t="str">
        <f t="shared" si="442"/>
        <v>low latitude</v>
      </c>
      <c r="N2022" s="83">
        <v>47932</v>
      </c>
      <c r="O2022" s="34">
        <v>6399</v>
      </c>
      <c r="P2022" s="34">
        <v>4318</v>
      </c>
      <c r="Q2022" s="34">
        <v>1675</v>
      </c>
      <c r="R2022" s="34">
        <v>64971</v>
      </c>
      <c r="S2022" s="42">
        <v>1805</v>
      </c>
      <c r="T2022" s="10">
        <v>0.37712037765538947</v>
      </c>
      <c r="U2022" s="11">
        <v>5.0346184107002361E-2</v>
      </c>
      <c r="V2022" s="11">
        <v>3.3973249409913454E-2</v>
      </c>
      <c r="W2022" s="11">
        <v>1.3178599527930763E-2</v>
      </c>
      <c r="X2022" s="11">
        <v>0.51118017309205355</v>
      </c>
      <c r="Y2022" s="12">
        <v>1.4201416207710465E-2</v>
      </c>
      <c r="Z2022" s="46">
        <v>0.81976516044116843</v>
      </c>
      <c r="AA2022" s="36" t="s">
        <v>8</v>
      </c>
      <c r="AB2022" s="11">
        <f t="shared" si="440"/>
        <v>-8.6310542898840714E-2</v>
      </c>
      <c r="AC2022" s="11" t="s">
        <v>8</v>
      </c>
      <c r="AD2022" s="11">
        <f t="shared" si="454"/>
        <v>32.696358865719297</v>
      </c>
      <c r="AE2022" s="10">
        <v>25.476559266460999</v>
      </c>
      <c r="AF2022" s="11">
        <v>32.559162893659099</v>
      </c>
      <c r="AG2022" s="12">
        <v>39.3704051735888</v>
      </c>
      <c r="AH2022" s="10">
        <v>0.20872255173001741</v>
      </c>
      <c r="AI2022" s="11">
        <f t="shared" si="455"/>
        <v>42.45414205114124</v>
      </c>
      <c r="AJ2022" s="11">
        <f t="shared" si="456"/>
        <v>3.6290890081830423</v>
      </c>
      <c r="AK2022" s="11">
        <f t="shared" si="457"/>
        <v>0.15652789005658851</v>
      </c>
      <c r="AL2022" s="11">
        <f t="shared" si="458"/>
        <v>2.577910447761194</v>
      </c>
      <c r="AM2022" s="11">
        <f t="shared" si="459"/>
        <v>1.9215327181798971</v>
      </c>
      <c r="AN2022" s="3">
        <f t="shared" si="443"/>
        <v>0.73774453217589386</v>
      </c>
      <c r="AO2022" s="3">
        <f t="shared" si="444"/>
        <v>6.6460420803127543E-2</v>
      </c>
      <c r="AP2022" s="3" t="s">
        <v>8</v>
      </c>
      <c r="AQ2022" s="124"/>
      <c r="AR2022" s="4"/>
      <c r="AS2022" s="3"/>
    </row>
    <row r="2023" spans="1:45" ht="15" customHeight="1">
      <c r="A2023" s="11">
        <v>55.641500000000001</v>
      </c>
      <c r="B2023" s="32" t="s">
        <v>49</v>
      </c>
      <c r="C2023" s="17">
        <v>6.883</v>
      </c>
      <c r="D2023" s="17">
        <v>3</v>
      </c>
      <c r="E2023" s="40" t="s">
        <v>45</v>
      </c>
      <c r="F2023" s="18">
        <v>-7.6</v>
      </c>
      <c r="G2023" s="17">
        <v>-6.5</v>
      </c>
      <c r="H2023" s="17">
        <v>-2.5</v>
      </c>
      <c r="I2023" s="17">
        <v>-0.2</v>
      </c>
      <c r="J2023" s="17">
        <v>1.1000000000000001</v>
      </c>
      <c r="K2023" s="30">
        <v>3.6</v>
      </c>
      <c r="L2023" s="10">
        <f t="shared" si="441"/>
        <v>-7.6</v>
      </c>
      <c r="M2023" s="52" t="str">
        <f t="shared" si="442"/>
        <v>low latitude</v>
      </c>
      <c r="N2023" s="83">
        <v>5596</v>
      </c>
      <c r="O2023" s="34">
        <v>3511</v>
      </c>
      <c r="P2023" s="34">
        <v>3097</v>
      </c>
      <c r="Q2023" s="34">
        <v>948</v>
      </c>
      <c r="R2023" s="34">
        <v>8606</v>
      </c>
      <c r="S2023" s="42">
        <v>484</v>
      </c>
      <c r="T2023" s="10">
        <v>0.25159607948925455</v>
      </c>
      <c r="U2023" s="11">
        <v>0.15785450948655697</v>
      </c>
      <c r="V2023" s="11">
        <v>0.13924107544285586</v>
      </c>
      <c r="W2023" s="11">
        <v>4.2622066360938765E-2</v>
      </c>
      <c r="X2023" s="11">
        <v>0.38692563618379644</v>
      </c>
      <c r="Y2023" s="12">
        <v>2.1760633036597428E-2</v>
      </c>
      <c r="Z2023" s="46">
        <v>0.828027325006499</v>
      </c>
      <c r="AA2023" s="36" t="s">
        <v>8</v>
      </c>
      <c r="AB2023" s="11">
        <f t="shared" si="440"/>
        <v>-8.1955331205783577E-2</v>
      </c>
      <c r="AC2023" s="11" t="s">
        <v>8</v>
      </c>
      <c r="AD2023" s="11">
        <f t="shared" si="454"/>
        <v>32.994255345524408</v>
      </c>
      <c r="AE2023" s="10">
        <v>25.8145232271991</v>
      </c>
      <c r="AF2023" s="11">
        <v>33.083364598534402</v>
      </c>
      <c r="AG2023" s="12">
        <v>39.936900467042499</v>
      </c>
      <c r="AH2023" s="10">
        <v>0.79776759487721771</v>
      </c>
      <c r="AI2023" s="11">
        <f t="shared" si="455"/>
        <v>39.402900999859177</v>
      </c>
      <c r="AJ2023" s="11">
        <f t="shared" si="456"/>
        <v>7.9605263157894735</v>
      </c>
      <c r="AK2023" s="11">
        <f t="shared" si="457"/>
        <v>0.45392286435179624</v>
      </c>
      <c r="AL2023" s="11">
        <f t="shared" si="458"/>
        <v>3.2668776371308015</v>
      </c>
      <c r="AM2023" s="11">
        <f t="shared" si="459"/>
        <v>1.8016169154228856</v>
      </c>
      <c r="AN2023" s="3">
        <f t="shared" si="443"/>
        <v>0.65024401580292812</v>
      </c>
      <c r="AO2023" s="3">
        <f t="shared" si="444"/>
        <v>0.35986521031838253</v>
      </c>
      <c r="AP2023" s="3" t="s">
        <v>8</v>
      </c>
      <c r="AQ2023" s="124"/>
      <c r="AR2023" s="4"/>
      <c r="AS2023" s="3"/>
    </row>
    <row r="2024" spans="1:45" ht="15" customHeight="1">
      <c r="A2024" s="11">
        <v>55.658299999999997</v>
      </c>
      <c r="B2024" s="32" t="s">
        <v>49</v>
      </c>
      <c r="C2024" s="17">
        <v>6.883</v>
      </c>
      <c r="D2024" s="17">
        <v>3</v>
      </c>
      <c r="E2024" s="40" t="s">
        <v>45</v>
      </c>
      <c r="F2024" s="18">
        <v>-7.6</v>
      </c>
      <c r="G2024" s="17">
        <v>-6.5</v>
      </c>
      <c r="H2024" s="17">
        <v>-2.5</v>
      </c>
      <c r="I2024" s="17">
        <v>-0.2</v>
      </c>
      <c r="J2024" s="17">
        <v>1.1000000000000001</v>
      </c>
      <c r="K2024" s="30">
        <v>3.6</v>
      </c>
      <c r="L2024" s="10">
        <f t="shared" si="441"/>
        <v>-7.6</v>
      </c>
      <c r="M2024" s="52" t="str">
        <f t="shared" si="442"/>
        <v>low latitude</v>
      </c>
      <c r="N2024" s="83">
        <v>11322</v>
      </c>
      <c r="O2024" s="34">
        <v>2571</v>
      </c>
      <c r="P2024" s="34">
        <v>2560</v>
      </c>
      <c r="Q2024" s="34">
        <v>917</v>
      </c>
      <c r="R2024" s="34">
        <v>8468</v>
      </c>
      <c r="S2024" s="42">
        <v>373</v>
      </c>
      <c r="T2024" s="10">
        <v>0.43195604898706652</v>
      </c>
      <c r="U2024" s="11">
        <v>9.8088588760444087E-2</v>
      </c>
      <c r="V2024" s="11">
        <v>9.7668917630002669E-2</v>
      </c>
      <c r="W2024" s="11">
        <v>3.4985311510434554E-2</v>
      </c>
      <c r="X2024" s="11">
        <v>0.32307046659799321</v>
      </c>
      <c r="Y2024" s="12">
        <v>1.4230666514058982E-2</v>
      </c>
      <c r="Z2024" s="46">
        <v>0.81119352663519895</v>
      </c>
      <c r="AA2024" s="36" t="s">
        <v>8</v>
      </c>
      <c r="AB2024" s="11">
        <f t="shared" si="440"/>
        <v>-9.0875523688537269E-2</v>
      </c>
      <c r="AC2024" s="11" t="s">
        <v>8</v>
      </c>
      <c r="AD2024" s="11">
        <f t="shared" si="454"/>
        <v>32.384114179704049</v>
      </c>
      <c r="AE2024" s="10">
        <v>25.072680911519701</v>
      </c>
      <c r="AF2024" s="11">
        <v>32.090649732085602</v>
      </c>
      <c r="AG2024" s="12">
        <v>38.8196888335859</v>
      </c>
      <c r="AH2024" s="10">
        <v>0.91685649202733488</v>
      </c>
      <c r="AI2024" s="11">
        <f t="shared" si="455"/>
        <v>57.21071248105104</v>
      </c>
      <c r="AJ2024" s="11">
        <f t="shared" si="456"/>
        <v>3.1893971782813169</v>
      </c>
      <c r="AK2024" s="11">
        <f t="shared" si="457"/>
        <v>0.4062059238363892</v>
      </c>
      <c r="AL2024" s="11">
        <f t="shared" si="458"/>
        <v>2.7917121046892035</v>
      </c>
      <c r="AM2024" s="11">
        <f t="shared" si="459"/>
        <v>1.8585890048279083</v>
      </c>
      <c r="AN2024" s="3">
        <f t="shared" si="443"/>
        <v>1.3370335380255078</v>
      </c>
      <c r="AO2024" s="3">
        <f t="shared" si="444"/>
        <v>0.30231459612659423</v>
      </c>
      <c r="AP2024" s="3" t="s">
        <v>8</v>
      </c>
      <c r="AQ2024" s="124"/>
      <c r="AR2024" s="4"/>
      <c r="AS2024" s="3"/>
    </row>
    <row r="2025" spans="1:45" ht="15" customHeight="1">
      <c r="A2025" s="11">
        <v>55.683500000000002</v>
      </c>
      <c r="B2025" s="32" t="s">
        <v>49</v>
      </c>
      <c r="C2025" s="17">
        <v>6.883</v>
      </c>
      <c r="D2025" s="17">
        <v>3</v>
      </c>
      <c r="E2025" s="40" t="s">
        <v>45</v>
      </c>
      <c r="F2025" s="18">
        <v>-7.6</v>
      </c>
      <c r="G2025" s="17">
        <v>-6.5</v>
      </c>
      <c r="H2025" s="17">
        <v>-2.5</v>
      </c>
      <c r="I2025" s="17">
        <v>-0.2</v>
      </c>
      <c r="J2025" s="17">
        <v>1.1000000000000001</v>
      </c>
      <c r="K2025" s="30">
        <v>3.6</v>
      </c>
      <c r="L2025" s="10">
        <f t="shared" si="441"/>
        <v>-7.6</v>
      </c>
      <c r="M2025" s="52" t="str">
        <f t="shared" si="442"/>
        <v>low latitude</v>
      </c>
      <c r="N2025" s="83">
        <v>39015</v>
      </c>
      <c r="O2025" s="34">
        <v>6823</v>
      </c>
      <c r="P2025" s="34">
        <v>3709</v>
      </c>
      <c r="Q2025" s="34">
        <v>1297</v>
      </c>
      <c r="R2025" s="34">
        <v>47775</v>
      </c>
      <c r="S2025" s="42">
        <v>1056</v>
      </c>
      <c r="T2025" s="10">
        <v>0.39142212189616254</v>
      </c>
      <c r="U2025" s="11">
        <v>6.8452470529219961E-2</v>
      </c>
      <c r="V2025" s="11">
        <v>3.7210935540506647E-2</v>
      </c>
      <c r="W2025" s="11">
        <v>1.3012289942312516E-2</v>
      </c>
      <c r="X2025" s="11">
        <v>0.47930775018811134</v>
      </c>
      <c r="Y2025" s="12">
        <v>1.0594431903686983E-2</v>
      </c>
      <c r="Z2025" s="46">
        <v>0.8294166576862978</v>
      </c>
      <c r="AA2025" s="36" t="s">
        <v>8</v>
      </c>
      <c r="AB2025" s="11">
        <f t="shared" si="440"/>
        <v>-8.1227246680472029E-2</v>
      </c>
      <c r="AC2025" s="11" t="s">
        <v>8</v>
      </c>
      <c r="AD2025" s="11">
        <f t="shared" si="454"/>
        <v>33.044056327055713</v>
      </c>
      <c r="AE2025" s="10">
        <v>25.932025756468398</v>
      </c>
      <c r="AF2025" s="11">
        <v>33.115921196313202</v>
      </c>
      <c r="AG2025" s="12">
        <v>40.063370310037399</v>
      </c>
      <c r="AH2025" s="10">
        <v>0.61687129602155621</v>
      </c>
      <c r="AI2025" s="11">
        <f t="shared" si="455"/>
        <v>44.953335637746292</v>
      </c>
      <c r="AJ2025" s="11">
        <f t="shared" si="456"/>
        <v>2.6353223029123307</v>
      </c>
      <c r="AK2025" s="11">
        <f t="shared" si="457"/>
        <v>0.19500494559841738</v>
      </c>
      <c r="AL2025" s="11">
        <f t="shared" si="458"/>
        <v>2.8596761757902853</v>
      </c>
      <c r="AM2025" s="11">
        <f t="shared" si="459"/>
        <v>1.7350407450523868</v>
      </c>
      <c r="AN2025" s="3">
        <f t="shared" si="443"/>
        <v>0.81664050235478813</v>
      </c>
      <c r="AO2025" s="3">
        <f t="shared" si="444"/>
        <v>7.7634746206174776E-2</v>
      </c>
      <c r="AP2025" s="3" t="s">
        <v>8</v>
      </c>
      <c r="AQ2025" s="124"/>
      <c r="AR2025" s="4"/>
      <c r="AS2025" s="3"/>
    </row>
    <row r="2026" spans="1:45" ht="15" customHeight="1">
      <c r="A2026" s="11">
        <v>55.708599999999997</v>
      </c>
      <c r="B2026" s="32" t="s">
        <v>49</v>
      </c>
      <c r="C2026" s="17">
        <v>6.883</v>
      </c>
      <c r="D2026" s="17">
        <v>3</v>
      </c>
      <c r="E2026" s="40" t="s">
        <v>45</v>
      </c>
      <c r="F2026" s="18">
        <v>-7.6</v>
      </c>
      <c r="G2026" s="17">
        <v>-6.5</v>
      </c>
      <c r="H2026" s="17">
        <v>-2.5</v>
      </c>
      <c r="I2026" s="17">
        <v>-0.2</v>
      </c>
      <c r="J2026" s="17">
        <v>1.1000000000000001</v>
      </c>
      <c r="K2026" s="30">
        <v>3.6</v>
      </c>
      <c r="L2026" s="10">
        <f t="shared" si="441"/>
        <v>-7.6</v>
      </c>
      <c r="M2026" s="52" t="str">
        <f t="shared" si="442"/>
        <v>low latitude</v>
      </c>
      <c r="N2026" s="83">
        <v>90298</v>
      </c>
      <c r="O2026" s="34">
        <v>15281</v>
      </c>
      <c r="P2026" s="34">
        <v>11192</v>
      </c>
      <c r="Q2026" s="34">
        <v>5590</v>
      </c>
      <c r="R2026" s="34">
        <v>165792</v>
      </c>
      <c r="S2026" s="42">
        <v>7297</v>
      </c>
      <c r="T2026" s="10">
        <v>0.30562870198003045</v>
      </c>
      <c r="U2026" s="11">
        <v>5.1721103401590793E-2</v>
      </c>
      <c r="V2026" s="11">
        <v>3.788119817227957E-2</v>
      </c>
      <c r="W2026" s="11">
        <v>1.8920291081401253E-2</v>
      </c>
      <c r="X2026" s="11">
        <v>0.56115078693518361</v>
      </c>
      <c r="Y2026" s="12">
        <v>2.4697918429514302E-2</v>
      </c>
      <c r="Z2026" s="46">
        <v>0.84093043703226</v>
      </c>
      <c r="AA2026" s="36" t="s">
        <v>8</v>
      </c>
      <c r="AB2026" s="11">
        <f t="shared" si="440"/>
        <v>-7.5239928176571366E-2</v>
      </c>
      <c r="AC2026" s="11" t="s">
        <v>8</v>
      </c>
      <c r="AD2026" s="11">
        <f t="shared" si="454"/>
        <v>33.453588912722523</v>
      </c>
      <c r="AE2026" s="10">
        <v>26.570777713494302</v>
      </c>
      <c r="AF2026" s="11">
        <v>33.741102237434703</v>
      </c>
      <c r="AG2026" s="12">
        <v>40.782004830293197</v>
      </c>
      <c r="AH2026" s="10">
        <v>0.50227858133544678</v>
      </c>
      <c r="AI2026" s="11">
        <f t="shared" si="455"/>
        <v>35.260260064820962</v>
      </c>
      <c r="AJ2026" s="11">
        <f t="shared" si="456"/>
        <v>7.4768174599108574</v>
      </c>
      <c r="AK2026" s="11">
        <f t="shared" si="457"/>
        <v>0.15628899547652472</v>
      </c>
      <c r="AL2026" s="11">
        <f t="shared" si="458"/>
        <v>2.0021466905187832</v>
      </c>
      <c r="AM2026" s="11">
        <f t="shared" si="459"/>
        <v>2.1245680894308943</v>
      </c>
      <c r="AN2026" s="3">
        <f t="shared" si="443"/>
        <v>0.54464630380235479</v>
      </c>
      <c r="AO2026" s="3">
        <f t="shared" si="444"/>
        <v>6.7506272920285659E-2</v>
      </c>
      <c r="AP2026" s="3" t="s">
        <v>8</v>
      </c>
      <c r="AQ2026" s="124"/>
      <c r="AR2026" s="4"/>
      <c r="AS2026" s="3"/>
    </row>
    <row r="2027" spans="1:45" ht="15" customHeight="1">
      <c r="A2027" s="11">
        <v>55.758899999999997</v>
      </c>
      <c r="B2027" s="32" t="s">
        <v>49</v>
      </c>
      <c r="C2027" s="17">
        <v>6.883</v>
      </c>
      <c r="D2027" s="17">
        <v>3</v>
      </c>
      <c r="E2027" s="40" t="s">
        <v>45</v>
      </c>
      <c r="F2027" s="18">
        <v>-7.6</v>
      </c>
      <c r="G2027" s="17">
        <v>-6.5</v>
      </c>
      <c r="H2027" s="17">
        <v>-2.5</v>
      </c>
      <c r="I2027" s="17">
        <v>-0.2</v>
      </c>
      <c r="J2027" s="17">
        <v>1.1000000000000001</v>
      </c>
      <c r="K2027" s="30">
        <v>3.6</v>
      </c>
      <c r="L2027" s="10">
        <f t="shared" si="441"/>
        <v>-7.6</v>
      </c>
      <c r="M2027" s="52" t="str">
        <f t="shared" si="442"/>
        <v>low latitude</v>
      </c>
      <c r="N2027" s="83">
        <v>53147</v>
      </c>
      <c r="O2027" s="34">
        <v>8258</v>
      </c>
      <c r="P2027" s="34">
        <v>5968</v>
      </c>
      <c r="Q2027" s="34">
        <v>2063</v>
      </c>
      <c r="R2027" s="34">
        <v>55821</v>
      </c>
      <c r="S2027" s="42">
        <v>2125</v>
      </c>
      <c r="T2027" s="10">
        <v>0.41722535366064278</v>
      </c>
      <c r="U2027" s="11">
        <v>6.4828625708498844E-2</v>
      </c>
      <c r="V2027" s="11">
        <v>4.6851203466737844E-2</v>
      </c>
      <c r="W2027" s="11">
        <v>1.6195380823036221E-2</v>
      </c>
      <c r="X2027" s="11">
        <v>0.43821733054905715</v>
      </c>
      <c r="Y2027" s="12">
        <v>1.6682105792027131E-2</v>
      </c>
      <c r="Z2027" s="46">
        <v>0.86362747716520594</v>
      </c>
      <c r="AA2027" s="36" t="s">
        <v>8</v>
      </c>
      <c r="AB2027" s="11">
        <f t="shared" si="440"/>
        <v>-6.3673548608079777E-2</v>
      </c>
      <c r="AC2027" s="11" t="s">
        <v>8</v>
      </c>
      <c r="AD2027" s="11">
        <f t="shared" si="454"/>
        <v>34.244729275207348</v>
      </c>
      <c r="AE2027" s="10">
        <v>27.647164789679699</v>
      </c>
      <c r="AF2027" s="11">
        <v>35.017989372641502</v>
      </c>
      <c r="AG2027" s="12">
        <v>42.110335895514403</v>
      </c>
      <c r="AH2027" s="10">
        <v>0.51517757106751083</v>
      </c>
      <c r="AI2027" s="11">
        <f t="shared" si="455"/>
        <v>48.773034285294763</v>
      </c>
      <c r="AJ2027" s="11">
        <f t="shared" si="456"/>
        <v>3.8446229555652049</v>
      </c>
      <c r="AK2027" s="11">
        <f t="shared" si="457"/>
        <v>0.21942479962281947</v>
      </c>
      <c r="AL2027" s="11">
        <f t="shared" si="458"/>
        <v>2.8928744546776541</v>
      </c>
      <c r="AM2027" s="11">
        <f t="shared" si="459"/>
        <v>1.894373845986749</v>
      </c>
      <c r="AN2027" s="3">
        <f t="shared" si="443"/>
        <v>0.95209688110209423</v>
      </c>
      <c r="AO2027" s="3">
        <f t="shared" si="444"/>
        <v>0.10691316887909567</v>
      </c>
      <c r="AP2027" s="3" t="s">
        <v>8</v>
      </c>
      <c r="AQ2027" s="124"/>
      <c r="AR2027" s="4"/>
      <c r="AS2027" s="3"/>
    </row>
    <row r="2028" spans="1:45" ht="15" customHeight="1">
      <c r="A2028" s="11">
        <v>55.775700000000001</v>
      </c>
      <c r="B2028" s="32" t="s">
        <v>49</v>
      </c>
      <c r="C2028" s="17">
        <v>6.883</v>
      </c>
      <c r="D2028" s="17">
        <v>3</v>
      </c>
      <c r="E2028" s="40" t="s">
        <v>45</v>
      </c>
      <c r="F2028" s="18">
        <v>-7.6</v>
      </c>
      <c r="G2028" s="17">
        <v>-6.5</v>
      </c>
      <c r="H2028" s="17">
        <v>-2.5</v>
      </c>
      <c r="I2028" s="17">
        <v>-0.2</v>
      </c>
      <c r="J2028" s="17">
        <v>1.1000000000000001</v>
      </c>
      <c r="K2028" s="30">
        <v>3.6</v>
      </c>
      <c r="L2028" s="10">
        <f t="shared" si="441"/>
        <v>-7.6</v>
      </c>
      <c r="M2028" s="52" t="str">
        <f t="shared" si="442"/>
        <v>low latitude</v>
      </c>
      <c r="N2028" s="83">
        <v>26599</v>
      </c>
      <c r="O2028" s="34">
        <v>8356</v>
      </c>
      <c r="P2028" s="34">
        <v>5548</v>
      </c>
      <c r="Q2028" s="34">
        <v>1885</v>
      </c>
      <c r="R2028" s="34">
        <v>44021</v>
      </c>
      <c r="S2028" s="42">
        <v>1684</v>
      </c>
      <c r="T2028" s="10">
        <v>0.30194226556026016</v>
      </c>
      <c r="U2028" s="11">
        <v>9.4854301703881122E-2</v>
      </c>
      <c r="V2028" s="11">
        <v>6.2978897301715228E-2</v>
      </c>
      <c r="W2028" s="11">
        <v>2.1397840918120622E-2</v>
      </c>
      <c r="X2028" s="11">
        <v>0.49971053318651881</v>
      </c>
      <c r="Y2028" s="12">
        <v>1.9116161329504045E-2</v>
      </c>
      <c r="Z2028" s="46">
        <v>0.86299457615978792</v>
      </c>
      <c r="AA2028" s="36" t="s">
        <v>8</v>
      </c>
      <c r="AB2028" s="11">
        <f t="shared" si="440"/>
        <v>-6.3991933776420776E-2</v>
      </c>
      <c r="AC2028" s="11" t="s">
        <v>8</v>
      </c>
      <c r="AD2028" s="11">
        <f t="shared" si="454"/>
        <v>34.222951729692824</v>
      </c>
      <c r="AE2028" s="10">
        <v>27.625571452251499</v>
      </c>
      <c r="AF2028" s="11">
        <v>35.032862866397501</v>
      </c>
      <c r="AG2028" s="12">
        <v>42.2881103146699</v>
      </c>
      <c r="AH2028" s="10">
        <v>0.57941050016720008</v>
      </c>
      <c r="AI2028" s="11">
        <f t="shared" si="455"/>
        <v>37.664967431322573</v>
      </c>
      <c r="AJ2028" s="11">
        <f t="shared" si="456"/>
        <v>5.9541067072092773</v>
      </c>
      <c r="AK2028" s="11">
        <f t="shared" si="457"/>
        <v>0.2567567567567568</v>
      </c>
      <c r="AL2028" s="11">
        <f t="shared" si="458"/>
        <v>2.943236074270557</v>
      </c>
      <c r="AM2028" s="11">
        <f t="shared" si="459"/>
        <v>1.8224117209408799</v>
      </c>
      <c r="AN2028" s="3">
        <f t="shared" si="443"/>
        <v>0.60423434270007492</v>
      </c>
      <c r="AO2028" s="3">
        <f t="shared" si="444"/>
        <v>0.1260307580472956</v>
      </c>
      <c r="AP2028" s="3" t="s">
        <v>8</v>
      </c>
      <c r="AQ2028" s="124"/>
      <c r="AR2028" s="4"/>
      <c r="AS2028" s="3"/>
    </row>
    <row r="2029" spans="1:45" ht="15" customHeight="1">
      <c r="A2029" s="11">
        <v>55.790799999999997</v>
      </c>
      <c r="B2029" s="32" t="s">
        <v>49</v>
      </c>
      <c r="C2029" s="17">
        <v>6.883</v>
      </c>
      <c r="D2029" s="17">
        <v>3</v>
      </c>
      <c r="E2029" s="40" t="s">
        <v>45</v>
      </c>
      <c r="F2029" s="18">
        <v>-7.6</v>
      </c>
      <c r="G2029" s="17">
        <v>-6.5</v>
      </c>
      <c r="H2029" s="17">
        <v>-2.5</v>
      </c>
      <c r="I2029" s="17">
        <v>-0.2</v>
      </c>
      <c r="J2029" s="17">
        <v>1.1000000000000001</v>
      </c>
      <c r="K2029" s="30">
        <v>3.6</v>
      </c>
      <c r="L2029" s="10">
        <f t="shared" si="441"/>
        <v>-7.6</v>
      </c>
      <c r="M2029" s="52" t="str">
        <f t="shared" si="442"/>
        <v>low latitude</v>
      </c>
      <c r="N2029" s="83">
        <v>26883</v>
      </c>
      <c r="O2029" s="34">
        <v>1794</v>
      </c>
      <c r="P2029" s="34">
        <v>1348</v>
      </c>
      <c r="Q2029" s="34">
        <v>351</v>
      </c>
      <c r="R2029" s="34">
        <v>15383</v>
      </c>
      <c r="S2029" s="42">
        <v>376</v>
      </c>
      <c r="T2029" s="10">
        <v>0.58270293703262166</v>
      </c>
      <c r="U2029" s="11">
        <v>3.888587840034681E-2</v>
      </c>
      <c r="V2029" s="11">
        <v>2.9218597594017556E-2</v>
      </c>
      <c r="W2029" s="11">
        <v>7.6081066435461147E-3</v>
      </c>
      <c r="X2029" s="11">
        <v>0.33343448574834722</v>
      </c>
      <c r="Y2029" s="12">
        <v>8.1499945811206245E-3</v>
      </c>
      <c r="Z2029" s="46">
        <v>0.85136523111435725</v>
      </c>
      <c r="AA2029" s="36" t="s">
        <v>8</v>
      </c>
      <c r="AB2029" s="11">
        <f t="shared" si="440"/>
        <v>-6.9884089939367844E-2</v>
      </c>
      <c r="AC2029" s="11" t="s">
        <v>8</v>
      </c>
      <c r="AD2029" s="11">
        <f t="shared" si="454"/>
        <v>33.819928248147242</v>
      </c>
      <c r="AE2029" s="10">
        <v>26.99609865183</v>
      </c>
      <c r="AF2029" s="11">
        <v>34.340393927719099</v>
      </c>
      <c r="AG2029" s="12">
        <v>41.456066644785999</v>
      </c>
      <c r="AH2029" s="10">
        <v>0.48813762353176054</v>
      </c>
      <c r="AI2029" s="11">
        <f t="shared" si="455"/>
        <v>63.604315525481482</v>
      </c>
      <c r="AJ2029" s="11">
        <f t="shared" si="456"/>
        <v>1.3793609450089879</v>
      </c>
      <c r="AK2029" s="11">
        <f t="shared" si="457"/>
        <v>0.18143569499272802</v>
      </c>
      <c r="AL2029" s="11">
        <f t="shared" si="458"/>
        <v>3.8404558404558404</v>
      </c>
      <c r="AM2029" s="11">
        <f t="shared" si="459"/>
        <v>1.8214008787800466</v>
      </c>
      <c r="AN2029" s="3">
        <f t="shared" si="443"/>
        <v>1.747578495742053</v>
      </c>
      <c r="AO2029" s="3">
        <f t="shared" si="444"/>
        <v>8.7629201066111939E-2</v>
      </c>
      <c r="AP2029" s="3" t="s">
        <v>8</v>
      </c>
      <c r="AQ2029" s="124"/>
      <c r="AR2029" s="4"/>
      <c r="AS2029" s="3"/>
    </row>
    <row r="2030" spans="1:45" ht="15" customHeight="1">
      <c r="A2030" s="11">
        <v>55.807600000000001</v>
      </c>
      <c r="B2030" s="32" t="s">
        <v>49</v>
      </c>
      <c r="C2030" s="17">
        <v>6.883</v>
      </c>
      <c r="D2030" s="17">
        <v>3</v>
      </c>
      <c r="E2030" s="40" t="s">
        <v>45</v>
      </c>
      <c r="F2030" s="18">
        <v>-7.6</v>
      </c>
      <c r="G2030" s="17">
        <v>-6.5</v>
      </c>
      <c r="H2030" s="17">
        <v>-2.5</v>
      </c>
      <c r="I2030" s="17">
        <v>-0.2</v>
      </c>
      <c r="J2030" s="17">
        <v>1.1000000000000001</v>
      </c>
      <c r="K2030" s="30">
        <v>3.6</v>
      </c>
      <c r="L2030" s="10">
        <f t="shared" si="441"/>
        <v>-7.6</v>
      </c>
      <c r="M2030" s="52" t="str">
        <f t="shared" si="442"/>
        <v>low latitude</v>
      </c>
      <c r="N2030" s="83">
        <v>40245</v>
      </c>
      <c r="O2030" s="34">
        <v>1199</v>
      </c>
      <c r="P2030" s="34">
        <v>622</v>
      </c>
      <c r="Q2030" s="34">
        <v>310</v>
      </c>
      <c r="R2030" s="34">
        <v>11175</v>
      </c>
      <c r="S2030" s="42">
        <v>477</v>
      </c>
      <c r="T2030" s="10">
        <v>0.74489153772118166</v>
      </c>
      <c r="U2030" s="11">
        <v>2.2192196638779891E-2</v>
      </c>
      <c r="V2030" s="11">
        <v>1.1512549048641445E-2</v>
      </c>
      <c r="W2030" s="11">
        <v>5.7377656030206557E-3</v>
      </c>
      <c r="X2030" s="11">
        <v>0.20683719552824462</v>
      </c>
      <c r="Y2030" s="12">
        <v>8.828755460131784E-3</v>
      </c>
      <c r="Z2030" s="46">
        <v>0.86811953382502338</v>
      </c>
      <c r="AA2030" s="36" t="s">
        <v>8</v>
      </c>
      <c r="AB2030" s="11">
        <f t="shared" si="440"/>
        <v>-6.1420471475087612E-2</v>
      </c>
      <c r="AC2030" s="11" t="s">
        <v>8</v>
      </c>
      <c r="AD2030" s="11">
        <f t="shared" si="454"/>
        <v>34.398839751104006</v>
      </c>
      <c r="AE2030" s="10">
        <v>27.852610020881301</v>
      </c>
      <c r="AF2030" s="11">
        <v>35.265000242026403</v>
      </c>
      <c r="AG2030" s="12">
        <v>42.640086106782199</v>
      </c>
      <c r="AH2030" s="10">
        <v>0.77361127993193146</v>
      </c>
      <c r="AI2030" s="11">
        <f t="shared" si="455"/>
        <v>78.267211201866985</v>
      </c>
      <c r="AJ2030" s="11">
        <f t="shared" si="456"/>
        <v>1.1713570060409608</v>
      </c>
      <c r="AK2030" s="11">
        <f t="shared" si="457"/>
        <v>0.15461075237611549</v>
      </c>
      <c r="AL2030" s="11">
        <f t="shared" si="458"/>
        <v>2.0064516129032262</v>
      </c>
      <c r="AM2030" s="11">
        <f t="shared" si="459"/>
        <v>2.0249233128834354</v>
      </c>
      <c r="AN2030" s="3">
        <f t="shared" si="443"/>
        <v>3.6013422818791949</v>
      </c>
      <c r="AO2030" s="3">
        <f t="shared" si="444"/>
        <v>5.5659955257270695E-2</v>
      </c>
      <c r="AP2030" s="3" t="s">
        <v>8</v>
      </c>
      <c r="AQ2030" s="124"/>
      <c r="AR2030" s="4"/>
      <c r="AS2030" s="3"/>
    </row>
    <row r="2031" spans="1:45" ht="15" customHeight="1">
      <c r="A2031" s="11">
        <v>55.848799999999997</v>
      </c>
      <c r="B2031" s="32" t="s">
        <v>49</v>
      </c>
      <c r="C2031" s="17">
        <v>6.883</v>
      </c>
      <c r="D2031" s="17">
        <v>3</v>
      </c>
      <c r="E2031" s="40" t="s">
        <v>45</v>
      </c>
      <c r="F2031" s="18">
        <v>-7.6</v>
      </c>
      <c r="G2031" s="17">
        <v>-6.5</v>
      </c>
      <c r="H2031" s="17">
        <v>-2.5</v>
      </c>
      <c r="I2031" s="17">
        <v>-0.2</v>
      </c>
      <c r="J2031" s="17">
        <v>1.1000000000000001</v>
      </c>
      <c r="K2031" s="30">
        <v>3.6</v>
      </c>
      <c r="L2031" s="10">
        <f t="shared" si="441"/>
        <v>-7.6</v>
      </c>
      <c r="M2031" s="52" t="str">
        <f t="shared" si="442"/>
        <v>low latitude</v>
      </c>
      <c r="N2031" s="83">
        <v>37399</v>
      </c>
      <c r="O2031" s="34">
        <v>16857</v>
      </c>
      <c r="P2031" s="34">
        <v>9200</v>
      </c>
      <c r="Q2031" s="34">
        <v>4213</v>
      </c>
      <c r="R2031" s="34">
        <v>70774</v>
      </c>
      <c r="S2031" s="42">
        <v>3797</v>
      </c>
      <c r="T2031" s="10">
        <v>0.26292885264341959</v>
      </c>
      <c r="U2031" s="11">
        <v>0.11851096737907761</v>
      </c>
      <c r="V2031" s="11">
        <v>6.4679415073115865E-2</v>
      </c>
      <c r="W2031" s="11">
        <v>2.9618953880764905E-2</v>
      </c>
      <c r="X2031" s="11">
        <v>0.49756749156355456</v>
      </c>
      <c r="Y2031" s="12">
        <v>2.6694319460067492E-2</v>
      </c>
      <c r="Z2031" s="46">
        <v>0.82265312238411703</v>
      </c>
      <c r="AA2031" s="36" t="s">
        <v>8</v>
      </c>
      <c r="AB2031" s="11">
        <f t="shared" si="440"/>
        <v>-8.4783249588112106E-2</v>
      </c>
      <c r="AC2031" s="11" t="s">
        <v>8</v>
      </c>
      <c r="AD2031" s="11">
        <f t="shared" si="454"/>
        <v>32.80082572817313</v>
      </c>
      <c r="AE2031" s="10">
        <v>25.5605038025023</v>
      </c>
      <c r="AF2031" s="11">
        <v>32.734007715934602</v>
      </c>
      <c r="AG2031" s="12">
        <v>39.592565865777701</v>
      </c>
      <c r="AH2031" s="10">
        <v>0.52533165215758337</v>
      </c>
      <c r="AI2031" s="11">
        <f t="shared" si="455"/>
        <v>34.573322363251464</v>
      </c>
      <c r="AJ2031" s="11">
        <f t="shared" si="456"/>
        <v>9.2169142635207297</v>
      </c>
      <c r="AK2031" s="11">
        <f t="shared" si="457"/>
        <v>0.28872292328382981</v>
      </c>
      <c r="AL2031" s="11">
        <f t="shared" si="458"/>
        <v>2.1837170662235939</v>
      </c>
      <c r="AM2031" s="11">
        <f t="shared" si="459"/>
        <v>1.8517627029089734</v>
      </c>
      <c r="AN2031" s="3">
        <f t="shared" si="443"/>
        <v>0.52842851894763621</v>
      </c>
      <c r="AO2031" s="3">
        <f t="shared" si="444"/>
        <v>0.12999123972080143</v>
      </c>
      <c r="AP2031" s="3" t="s">
        <v>8</v>
      </c>
      <c r="AQ2031" s="124"/>
      <c r="AR2031" s="4"/>
      <c r="AS2031" s="3"/>
    </row>
    <row r="2032" spans="1:45" ht="15" customHeight="1">
      <c r="A2032" s="11">
        <v>55.862499999999997</v>
      </c>
      <c r="B2032" s="32" t="s">
        <v>49</v>
      </c>
      <c r="C2032" s="17">
        <v>6.883</v>
      </c>
      <c r="D2032" s="17">
        <v>3</v>
      </c>
      <c r="E2032" s="40" t="s">
        <v>45</v>
      </c>
      <c r="F2032" s="18">
        <v>-7.6</v>
      </c>
      <c r="G2032" s="17">
        <v>-6.5</v>
      </c>
      <c r="H2032" s="17">
        <v>-2.5</v>
      </c>
      <c r="I2032" s="17">
        <v>-0.2</v>
      </c>
      <c r="J2032" s="17">
        <v>1.1000000000000001</v>
      </c>
      <c r="K2032" s="30">
        <v>3.6</v>
      </c>
      <c r="L2032" s="10">
        <f t="shared" si="441"/>
        <v>-7.6</v>
      </c>
      <c r="M2032" s="52" t="str">
        <f t="shared" si="442"/>
        <v>low latitude</v>
      </c>
      <c r="N2032" s="83">
        <v>15197</v>
      </c>
      <c r="O2032" s="34">
        <v>3161</v>
      </c>
      <c r="P2032" s="34">
        <v>1421</v>
      </c>
      <c r="Q2032" s="34">
        <v>578</v>
      </c>
      <c r="R2032" s="34">
        <v>20231</v>
      </c>
      <c r="S2032" s="42">
        <v>403</v>
      </c>
      <c r="T2032" s="10">
        <v>0.37073991851869925</v>
      </c>
      <c r="U2032" s="11">
        <v>7.7114488546266249E-2</v>
      </c>
      <c r="V2032" s="11">
        <v>3.4666146227220612E-2</v>
      </c>
      <c r="W2032" s="11">
        <v>1.4100656241614013E-2</v>
      </c>
      <c r="X2032" s="11">
        <v>0.49354736405552441</v>
      </c>
      <c r="Y2032" s="12">
        <v>9.8314264106755134E-3</v>
      </c>
      <c r="Z2032" s="46">
        <v>0.89707645406808689</v>
      </c>
      <c r="AA2032" s="36" t="s">
        <v>8</v>
      </c>
      <c r="AB2032" s="11">
        <f t="shared" si="440"/>
        <v>-4.7170542279265787E-2</v>
      </c>
      <c r="AC2032" s="11" t="s">
        <v>8</v>
      </c>
      <c r="AD2032" s="11">
        <f t="shared" si="454"/>
        <v>35.373534908098222</v>
      </c>
      <c r="AE2032" s="10">
        <v>29.2486587016542</v>
      </c>
      <c r="AF2032" s="11">
        <v>36.8799792252914</v>
      </c>
      <c r="AG2032" s="12">
        <v>44.627295324993199</v>
      </c>
      <c r="AH2032" s="10">
        <v>0.65305002486666319</v>
      </c>
      <c r="AI2032" s="11">
        <f t="shared" si="455"/>
        <v>42.895449926611725</v>
      </c>
      <c r="AJ2032" s="11">
        <f t="shared" si="456"/>
        <v>2.583333333333333</v>
      </c>
      <c r="AK2032" s="11">
        <f t="shared" si="457"/>
        <v>0.20004652244708071</v>
      </c>
      <c r="AL2032" s="11">
        <f t="shared" si="458"/>
        <v>2.4584775086505193</v>
      </c>
      <c r="AM2032" s="11">
        <f t="shared" si="459"/>
        <v>1.6805680388279702</v>
      </c>
      <c r="AN2032" s="3">
        <f t="shared" si="443"/>
        <v>0.75117394098166179</v>
      </c>
      <c r="AO2032" s="3">
        <f t="shared" si="444"/>
        <v>7.023874252384954E-2</v>
      </c>
      <c r="AP2032" s="3" t="s">
        <v>8</v>
      </c>
      <c r="AQ2032" s="124"/>
      <c r="AR2032" s="4"/>
      <c r="AS2032" s="3"/>
    </row>
    <row r="2033" spans="1:45" ht="15" customHeight="1">
      <c r="A2033" s="11">
        <v>55.883200000000002</v>
      </c>
      <c r="B2033" s="32" t="s">
        <v>49</v>
      </c>
      <c r="C2033" s="17">
        <v>6.883</v>
      </c>
      <c r="D2033" s="17">
        <v>3</v>
      </c>
      <c r="E2033" s="40" t="s">
        <v>45</v>
      </c>
      <c r="F2033" s="18">
        <v>-7.6</v>
      </c>
      <c r="G2033" s="17">
        <v>-6.5</v>
      </c>
      <c r="H2033" s="17">
        <v>-2.5</v>
      </c>
      <c r="I2033" s="17">
        <v>-0.2</v>
      </c>
      <c r="J2033" s="17">
        <v>1.1000000000000001</v>
      </c>
      <c r="K2033" s="30">
        <v>3.6</v>
      </c>
      <c r="L2033" s="10">
        <f t="shared" si="441"/>
        <v>-7.6</v>
      </c>
      <c r="M2033" s="52" t="str">
        <f t="shared" si="442"/>
        <v>low latitude</v>
      </c>
      <c r="N2033" s="83">
        <v>105310</v>
      </c>
      <c r="O2033" s="34">
        <v>13384</v>
      </c>
      <c r="P2033" s="34">
        <v>6035</v>
      </c>
      <c r="Q2033" s="34">
        <v>2452</v>
      </c>
      <c r="R2033" s="34">
        <v>139100</v>
      </c>
      <c r="S2033" s="42">
        <v>3081</v>
      </c>
      <c r="T2033" s="10">
        <v>0.39096086307645472</v>
      </c>
      <c r="U2033" s="11">
        <v>4.9687780756008645E-2</v>
      </c>
      <c r="V2033" s="11">
        <v>2.2404793549201447E-2</v>
      </c>
      <c r="W2033" s="11">
        <v>9.1029915132795278E-3</v>
      </c>
      <c r="X2033" s="11">
        <v>0.51640543209509882</v>
      </c>
      <c r="Y2033" s="12">
        <v>1.1438139009956862E-2</v>
      </c>
      <c r="Z2033" s="46">
        <v>0.9373246165932676</v>
      </c>
      <c r="AA2033" s="36" t="s">
        <v>8</v>
      </c>
      <c r="AB2033" s="11">
        <f t="shared" si="440"/>
        <v>-2.8109977116235727E-2</v>
      </c>
      <c r="AC2033" s="11" t="s">
        <v>8</v>
      </c>
      <c r="AD2033" s="11">
        <f t="shared" si="454"/>
        <v>36.677277565249476</v>
      </c>
      <c r="AE2033" s="10">
        <v>31.229545888890499</v>
      </c>
      <c r="AF2033" s="11">
        <v>39.100471445117499</v>
      </c>
      <c r="AG2033" s="12">
        <v>47.281494277429601</v>
      </c>
      <c r="AH2033" s="10">
        <v>0.44025721609451646</v>
      </c>
      <c r="AI2033" s="11">
        <f t="shared" si="455"/>
        <v>43.087435047665807</v>
      </c>
      <c r="AJ2033" s="11">
        <f t="shared" si="456"/>
        <v>2.8424869223459512</v>
      </c>
      <c r="AK2033" s="11">
        <f t="shared" si="457"/>
        <v>0.1333174846999732</v>
      </c>
      <c r="AL2033" s="11">
        <f t="shared" si="458"/>
        <v>2.4612561174551386</v>
      </c>
      <c r="AM2033" s="11">
        <f t="shared" si="459"/>
        <v>1.8088329592818209</v>
      </c>
      <c r="AN2033" s="3">
        <f t="shared" si="443"/>
        <v>0.75708123652048875</v>
      </c>
      <c r="AO2033" s="3">
        <f t="shared" si="444"/>
        <v>4.3386053199137312E-2</v>
      </c>
      <c r="AP2033" s="3" t="s">
        <v>8</v>
      </c>
      <c r="AQ2033" s="124"/>
      <c r="AR2033" s="4"/>
      <c r="AS2033" s="3"/>
    </row>
    <row r="2034" spans="1:45" ht="15" customHeight="1">
      <c r="A2034" s="11">
        <v>55.89</v>
      </c>
      <c r="B2034" s="32" t="s">
        <v>49</v>
      </c>
      <c r="C2034" s="17">
        <v>6.883</v>
      </c>
      <c r="D2034" s="17">
        <v>3</v>
      </c>
      <c r="E2034" s="40" t="s">
        <v>45</v>
      </c>
      <c r="F2034" s="18">
        <v>-7.6</v>
      </c>
      <c r="G2034" s="17">
        <v>-6.5</v>
      </c>
      <c r="H2034" s="17">
        <v>-2.5</v>
      </c>
      <c r="I2034" s="17">
        <v>-0.2</v>
      </c>
      <c r="J2034" s="17">
        <v>1.1000000000000001</v>
      </c>
      <c r="K2034" s="30">
        <v>3.6</v>
      </c>
      <c r="L2034" s="10">
        <f t="shared" si="441"/>
        <v>-7.6</v>
      </c>
      <c r="M2034" s="52" t="str">
        <f t="shared" si="442"/>
        <v>low latitude</v>
      </c>
      <c r="N2034" s="83">
        <v>7622</v>
      </c>
      <c r="O2034" s="34">
        <v>974</v>
      </c>
      <c r="P2034" s="34">
        <v>611</v>
      </c>
      <c r="Q2034" s="34">
        <v>383</v>
      </c>
      <c r="R2034" s="34">
        <v>9363</v>
      </c>
      <c r="S2034" s="42">
        <v>356</v>
      </c>
      <c r="T2034" s="10">
        <v>0.39473820498213269</v>
      </c>
      <c r="U2034" s="11">
        <v>5.0442798694909106E-2</v>
      </c>
      <c r="V2034" s="11">
        <v>3.1643275156662695E-2</v>
      </c>
      <c r="W2034" s="11">
        <v>1.9835309959086438E-2</v>
      </c>
      <c r="X2034" s="11">
        <v>0.48490341291625666</v>
      </c>
      <c r="Y2034" s="12">
        <v>1.8436998290952404E-2</v>
      </c>
      <c r="Z2034" s="46">
        <v>0.90006544463224292</v>
      </c>
      <c r="AA2034" s="36" t="s">
        <v>8</v>
      </c>
      <c r="AB2034" s="11">
        <f t="shared" si="440"/>
        <v>-4.5725911439204223E-2</v>
      </c>
      <c r="AC2034" s="11" t="s">
        <v>8</v>
      </c>
      <c r="AD2034" s="11">
        <f t="shared" si="454"/>
        <v>35.47234765755843</v>
      </c>
      <c r="AE2034" s="10">
        <v>29.494728891419498</v>
      </c>
      <c r="AF2034" s="11">
        <v>37.025629098842899</v>
      </c>
      <c r="AG2034" s="12">
        <v>44.744579341599398</v>
      </c>
      <c r="AH2034" s="10">
        <v>0.74297243878335351</v>
      </c>
      <c r="AI2034" s="11">
        <f t="shared" si="455"/>
        <v>44.874889608478071</v>
      </c>
      <c r="AJ2034" s="11">
        <f t="shared" si="456"/>
        <v>4.4622712459262974</v>
      </c>
      <c r="AK2034" s="11">
        <f t="shared" si="457"/>
        <v>0.16839223068366563</v>
      </c>
      <c r="AL2034" s="11">
        <f t="shared" si="458"/>
        <v>1.5953002610966056</v>
      </c>
      <c r="AM2034" s="11">
        <f t="shared" si="459"/>
        <v>2.052065404475043</v>
      </c>
      <c r="AN2034" s="3">
        <f t="shared" si="443"/>
        <v>0.81405532414824311</v>
      </c>
      <c r="AO2034" s="3">
        <f t="shared" si="444"/>
        <v>6.5256862116842895E-2</v>
      </c>
      <c r="AP2034" s="3" t="s">
        <v>8</v>
      </c>
      <c r="AQ2034" s="124"/>
      <c r="AR2034" s="4"/>
      <c r="AS2034" s="3"/>
    </row>
    <row r="2035" spans="1:45" ht="15" customHeight="1">
      <c r="A2035" s="11">
        <v>55.9313</v>
      </c>
      <c r="B2035" s="32" t="s">
        <v>49</v>
      </c>
      <c r="C2035" s="17">
        <v>6.883</v>
      </c>
      <c r="D2035" s="17">
        <v>3</v>
      </c>
      <c r="E2035" s="40" t="s">
        <v>45</v>
      </c>
      <c r="F2035" s="18">
        <v>-7.6</v>
      </c>
      <c r="G2035" s="17">
        <v>-6.5</v>
      </c>
      <c r="H2035" s="17">
        <v>-2.5</v>
      </c>
      <c r="I2035" s="17">
        <v>-0.2</v>
      </c>
      <c r="J2035" s="17">
        <v>1.1000000000000001</v>
      </c>
      <c r="K2035" s="30">
        <v>3.6</v>
      </c>
      <c r="L2035" s="10">
        <f t="shared" si="441"/>
        <v>-7.6</v>
      </c>
      <c r="M2035" s="52" t="str">
        <f t="shared" si="442"/>
        <v>low latitude</v>
      </c>
      <c r="N2035" s="83">
        <v>58525</v>
      </c>
      <c r="O2035" s="34">
        <v>11367</v>
      </c>
      <c r="P2035" s="34">
        <v>6685</v>
      </c>
      <c r="Q2035" s="34">
        <v>3802</v>
      </c>
      <c r="R2035" s="34">
        <v>82766</v>
      </c>
      <c r="S2035" s="42">
        <v>5366</v>
      </c>
      <c r="T2035" s="10">
        <v>0.34730670401338787</v>
      </c>
      <c r="U2035" s="11">
        <v>6.7455537027256388E-2</v>
      </c>
      <c r="V2035" s="11">
        <v>3.9671000706185351E-2</v>
      </c>
      <c r="W2035" s="11">
        <v>2.2562325308140122E-2</v>
      </c>
      <c r="X2035" s="11">
        <v>0.49116081442754478</v>
      </c>
      <c r="Y2035" s="12">
        <v>3.1843618517485503E-2</v>
      </c>
      <c r="Z2035" s="46">
        <v>0.92289679469647867</v>
      </c>
      <c r="AA2035" s="36" t="s">
        <v>8</v>
      </c>
      <c r="AB2035" s="11">
        <f t="shared" si="440"/>
        <v>-3.4846862354227015E-2</v>
      </c>
      <c r="AC2035" s="11" t="s">
        <v>8</v>
      </c>
      <c r="AD2035" s="11">
        <f t="shared" si="454"/>
        <v>36.216474614970871</v>
      </c>
      <c r="AE2035" s="10">
        <v>30.526501685621</v>
      </c>
      <c r="AF2035" s="11">
        <v>38.278300594049902</v>
      </c>
      <c r="AG2035" s="12">
        <v>46.340882133406602</v>
      </c>
      <c r="AH2035" s="10">
        <v>0.5805599898644368</v>
      </c>
      <c r="AI2035" s="11">
        <f t="shared" si="455"/>
        <v>41.421605056231463</v>
      </c>
      <c r="AJ2035" s="11">
        <f t="shared" si="456"/>
        <v>8.3986790001721676</v>
      </c>
      <c r="AK2035" s="11">
        <f t="shared" si="457"/>
        <v>0.19869801611114143</v>
      </c>
      <c r="AL2035" s="11">
        <f t="shared" si="458"/>
        <v>1.7582851130983692</v>
      </c>
      <c r="AM2035" s="11">
        <f t="shared" si="459"/>
        <v>2.1163482733284353</v>
      </c>
      <c r="AN2035" s="3">
        <f t="shared" si="443"/>
        <v>0.70711403233211712</v>
      </c>
      <c r="AO2035" s="3">
        <f t="shared" si="444"/>
        <v>8.0769881352246095E-2</v>
      </c>
      <c r="AP2035" s="3" t="s">
        <v>8</v>
      </c>
      <c r="AQ2035" s="124"/>
      <c r="AR2035" s="4"/>
      <c r="AS2035" s="3"/>
    </row>
    <row r="2036" spans="1:45" ht="15" customHeight="1">
      <c r="A2036" s="11">
        <v>55.951900000000002</v>
      </c>
      <c r="B2036" s="32" t="s">
        <v>49</v>
      </c>
      <c r="C2036" s="17">
        <v>6.883</v>
      </c>
      <c r="D2036" s="17">
        <v>3</v>
      </c>
      <c r="E2036" s="40" t="s">
        <v>45</v>
      </c>
      <c r="F2036" s="18">
        <v>-7.6</v>
      </c>
      <c r="G2036" s="17">
        <v>-6.5</v>
      </c>
      <c r="H2036" s="17">
        <v>-2.5</v>
      </c>
      <c r="I2036" s="17">
        <v>-0.2</v>
      </c>
      <c r="J2036" s="17">
        <v>1.1000000000000001</v>
      </c>
      <c r="K2036" s="30">
        <v>3.6</v>
      </c>
      <c r="L2036" s="10">
        <f t="shared" si="441"/>
        <v>-7.6</v>
      </c>
      <c r="M2036" s="52" t="str">
        <f t="shared" si="442"/>
        <v>low latitude</v>
      </c>
      <c r="N2036" s="83" t="s">
        <v>8</v>
      </c>
      <c r="O2036" s="34" t="s">
        <v>8</v>
      </c>
      <c r="P2036" s="34" t="s">
        <v>8</v>
      </c>
      <c r="Q2036" s="34" t="s">
        <v>8</v>
      </c>
      <c r="R2036" s="34" t="s">
        <v>8</v>
      </c>
      <c r="S2036" s="42" t="s">
        <v>8</v>
      </c>
      <c r="T2036" s="10" t="s">
        <v>8</v>
      </c>
      <c r="U2036" s="11" t="s">
        <v>8</v>
      </c>
      <c r="V2036" s="11" t="s">
        <v>8</v>
      </c>
      <c r="W2036" s="11" t="s">
        <v>8</v>
      </c>
      <c r="X2036" s="11" t="s">
        <v>8</v>
      </c>
      <c r="Y2036" s="12" t="s">
        <v>8</v>
      </c>
      <c r="Z2036" s="46">
        <v>0.94610980050832305</v>
      </c>
      <c r="AA2036" s="36" t="s">
        <v>8</v>
      </c>
      <c r="AB2036" s="11">
        <f t="shared" si="440"/>
        <v>-2.4058458748641331E-2</v>
      </c>
      <c r="AC2036" s="11" t="s">
        <v>8</v>
      </c>
      <c r="AD2036" s="11">
        <f t="shared" si="454"/>
        <v>36.954401421592934</v>
      </c>
      <c r="AE2036" s="10">
        <v>31.640861794043801</v>
      </c>
      <c r="AF2036" s="11">
        <v>39.588937822983702</v>
      </c>
      <c r="AG2036" s="12">
        <v>48.009918743251703</v>
      </c>
      <c r="AH2036" s="10" t="s">
        <v>8</v>
      </c>
      <c r="AI2036" s="11" t="s">
        <v>8</v>
      </c>
      <c r="AJ2036" s="11" t="s">
        <v>8</v>
      </c>
      <c r="AK2036" s="11" t="s">
        <v>8</v>
      </c>
      <c r="AL2036" s="11" t="s">
        <v>8</v>
      </c>
      <c r="AM2036" s="11" t="s">
        <v>8</v>
      </c>
      <c r="AN2036" s="3" t="str">
        <f t="shared" si="443"/>
        <v>n/a</v>
      </c>
      <c r="AO2036" s="3" t="str">
        <f t="shared" si="444"/>
        <v>n/a</v>
      </c>
      <c r="AP2036" s="3" t="s">
        <v>8</v>
      </c>
      <c r="AQ2036" s="124"/>
      <c r="AR2036" s="4"/>
      <c r="AS2036" s="3"/>
    </row>
    <row r="2037" spans="1:45" ht="15" customHeight="1">
      <c r="A2037" s="11">
        <v>55.958799999999997</v>
      </c>
      <c r="B2037" s="32" t="s">
        <v>49</v>
      </c>
      <c r="C2037" s="17">
        <v>6.883</v>
      </c>
      <c r="D2037" s="17">
        <v>3</v>
      </c>
      <c r="E2037" s="40" t="s">
        <v>45</v>
      </c>
      <c r="F2037" s="18">
        <v>-7.6</v>
      </c>
      <c r="G2037" s="17">
        <v>-6.5</v>
      </c>
      <c r="H2037" s="17">
        <v>-2.5</v>
      </c>
      <c r="I2037" s="17">
        <v>-0.2</v>
      </c>
      <c r="J2037" s="17">
        <v>1.1000000000000001</v>
      </c>
      <c r="K2037" s="30">
        <v>3.6</v>
      </c>
      <c r="L2037" s="10">
        <f t="shared" si="441"/>
        <v>-7.6</v>
      </c>
      <c r="M2037" s="52" t="str">
        <f t="shared" si="442"/>
        <v>low latitude</v>
      </c>
      <c r="N2037" s="83" t="s">
        <v>8</v>
      </c>
      <c r="O2037" s="34" t="s">
        <v>8</v>
      </c>
      <c r="P2037" s="34" t="s">
        <v>8</v>
      </c>
      <c r="Q2037" s="34" t="s">
        <v>8</v>
      </c>
      <c r="R2037" s="34" t="s">
        <v>8</v>
      </c>
      <c r="S2037" s="42" t="s">
        <v>8</v>
      </c>
      <c r="T2037" s="10" t="s">
        <v>8</v>
      </c>
      <c r="U2037" s="11" t="s">
        <v>8</v>
      </c>
      <c r="V2037" s="11" t="s">
        <v>8</v>
      </c>
      <c r="W2037" s="11" t="s">
        <v>8</v>
      </c>
      <c r="X2037" s="11" t="s">
        <v>8</v>
      </c>
      <c r="Y2037" s="12" t="s">
        <v>8</v>
      </c>
      <c r="Z2037" s="46">
        <v>0.88003965249272709</v>
      </c>
      <c r="AA2037" s="36" t="s">
        <v>8</v>
      </c>
      <c r="AB2037" s="11">
        <f t="shared" si="440"/>
        <v>-5.5497759132997516E-2</v>
      </c>
      <c r="AC2037" s="11" t="s">
        <v>8</v>
      </c>
      <c r="AD2037" s="11">
        <f t="shared" si="454"/>
        <v>34.803953275302973</v>
      </c>
      <c r="AE2037" s="10">
        <v>28.559815003310799</v>
      </c>
      <c r="AF2037" s="11">
        <v>35.965314660568801</v>
      </c>
      <c r="AG2037" s="12">
        <v>43.434715255094801</v>
      </c>
      <c r="AH2037" s="10" t="s">
        <v>8</v>
      </c>
      <c r="AI2037" s="11" t="s">
        <v>8</v>
      </c>
      <c r="AJ2037" s="11" t="s">
        <v>8</v>
      </c>
      <c r="AK2037" s="11" t="s">
        <v>8</v>
      </c>
      <c r="AL2037" s="11" t="s">
        <v>8</v>
      </c>
      <c r="AM2037" s="11" t="s">
        <v>8</v>
      </c>
      <c r="AN2037" s="3" t="str">
        <f t="shared" si="443"/>
        <v>n/a</v>
      </c>
      <c r="AO2037" s="3" t="str">
        <f t="shared" si="444"/>
        <v>n/a</v>
      </c>
      <c r="AP2037" s="3" t="s">
        <v>8</v>
      </c>
      <c r="AQ2037" s="124"/>
      <c r="AR2037" s="4"/>
      <c r="AS2037" s="3"/>
    </row>
    <row r="2038" spans="1:45" ht="15" customHeight="1">
      <c r="A2038" s="11">
        <v>55.972499999999997</v>
      </c>
      <c r="B2038" s="32" t="s">
        <v>49</v>
      </c>
      <c r="C2038" s="17">
        <v>6.883</v>
      </c>
      <c r="D2038" s="17">
        <v>3</v>
      </c>
      <c r="E2038" s="40" t="s">
        <v>45</v>
      </c>
      <c r="F2038" s="18">
        <v>-7.6</v>
      </c>
      <c r="G2038" s="17">
        <v>-6.5</v>
      </c>
      <c r="H2038" s="17">
        <v>-2.5</v>
      </c>
      <c r="I2038" s="17">
        <v>-0.2</v>
      </c>
      <c r="J2038" s="17">
        <v>1.1000000000000001</v>
      </c>
      <c r="K2038" s="30">
        <v>3.6</v>
      </c>
      <c r="L2038" s="10">
        <f t="shared" si="441"/>
        <v>-7.6</v>
      </c>
      <c r="M2038" s="52" t="str">
        <f t="shared" si="442"/>
        <v>low latitude</v>
      </c>
      <c r="N2038" s="83" t="s">
        <v>8</v>
      </c>
      <c r="O2038" s="34" t="s">
        <v>8</v>
      </c>
      <c r="P2038" s="34" t="s">
        <v>8</v>
      </c>
      <c r="Q2038" s="34" t="s">
        <v>8</v>
      </c>
      <c r="R2038" s="34" t="s">
        <v>8</v>
      </c>
      <c r="S2038" s="42" t="s">
        <v>8</v>
      </c>
      <c r="T2038" s="10" t="s">
        <v>8</v>
      </c>
      <c r="U2038" s="11" t="s">
        <v>8</v>
      </c>
      <c r="V2038" s="11" t="s">
        <v>8</v>
      </c>
      <c r="W2038" s="11" t="s">
        <v>8</v>
      </c>
      <c r="X2038" s="11" t="s">
        <v>8</v>
      </c>
      <c r="Y2038" s="12" t="s">
        <v>8</v>
      </c>
      <c r="Z2038" s="46">
        <v>0.88762009262550357</v>
      </c>
      <c r="AA2038" s="36" t="s">
        <v>8</v>
      </c>
      <c r="AB2038" s="11">
        <f t="shared" si="440"/>
        <v>-5.1772875415223102E-2</v>
      </c>
      <c r="AC2038" s="11" t="s">
        <v>8</v>
      </c>
      <c r="AD2038" s="11">
        <f t="shared" si="454"/>
        <v>35.058735321598739</v>
      </c>
      <c r="AE2038" s="10">
        <v>28.798784745142601</v>
      </c>
      <c r="AF2038" s="11">
        <v>36.3396674074339</v>
      </c>
      <c r="AG2038" s="12">
        <v>43.886360534731502</v>
      </c>
      <c r="AH2038" s="10" t="s">
        <v>8</v>
      </c>
      <c r="AI2038" s="11" t="s">
        <v>8</v>
      </c>
      <c r="AJ2038" s="11" t="s">
        <v>8</v>
      </c>
      <c r="AK2038" s="11" t="s">
        <v>8</v>
      </c>
      <c r="AL2038" s="11" t="s">
        <v>8</v>
      </c>
      <c r="AM2038" s="11" t="s">
        <v>8</v>
      </c>
      <c r="AN2038" s="3" t="str">
        <f t="shared" si="443"/>
        <v>n/a</v>
      </c>
      <c r="AO2038" s="3" t="str">
        <f t="shared" si="444"/>
        <v>n/a</v>
      </c>
      <c r="AP2038" s="3" t="s">
        <v>8</v>
      </c>
      <c r="AQ2038" s="124"/>
      <c r="AR2038" s="4"/>
      <c r="AS2038" s="3"/>
    </row>
    <row r="2039" spans="1:45" ht="15" customHeight="1">
      <c r="A2039" s="11">
        <v>55.9863</v>
      </c>
      <c r="B2039" s="32" t="s">
        <v>49</v>
      </c>
      <c r="C2039" s="17">
        <v>6.883</v>
      </c>
      <c r="D2039" s="17">
        <v>3</v>
      </c>
      <c r="E2039" s="40" t="s">
        <v>45</v>
      </c>
      <c r="F2039" s="18">
        <v>-7.6</v>
      </c>
      <c r="G2039" s="17">
        <v>-6.5</v>
      </c>
      <c r="H2039" s="17">
        <v>-2.5</v>
      </c>
      <c r="I2039" s="17">
        <v>-0.2</v>
      </c>
      <c r="J2039" s="17">
        <v>1.1000000000000001</v>
      </c>
      <c r="K2039" s="30">
        <v>3.6</v>
      </c>
      <c r="L2039" s="10">
        <f t="shared" si="441"/>
        <v>-7.6</v>
      </c>
      <c r="M2039" s="52" t="str">
        <f t="shared" si="442"/>
        <v>low latitude</v>
      </c>
      <c r="N2039" s="83" t="s">
        <v>8</v>
      </c>
      <c r="O2039" s="34" t="s">
        <v>8</v>
      </c>
      <c r="P2039" s="34" t="s">
        <v>8</v>
      </c>
      <c r="Q2039" s="34" t="s">
        <v>8</v>
      </c>
      <c r="R2039" s="34" t="s">
        <v>8</v>
      </c>
      <c r="S2039" s="42" t="s">
        <v>8</v>
      </c>
      <c r="T2039" s="10" t="s">
        <v>8</v>
      </c>
      <c r="U2039" s="11" t="s">
        <v>8</v>
      </c>
      <c r="V2039" s="11" t="s">
        <v>8</v>
      </c>
      <c r="W2039" s="11" t="s">
        <v>8</v>
      </c>
      <c r="X2039" s="11" t="s">
        <v>8</v>
      </c>
      <c r="Y2039" s="12" t="s">
        <v>8</v>
      </c>
      <c r="Z2039" s="46">
        <v>0.88123860115347075</v>
      </c>
      <c r="AA2039" s="36" t="s">
        <v>8</v>
      </c>
      <c r="AB2039" s="11">
        <f t="shared" si="440"/>
        <v>-5.4906487575767264E-2</v>
      </c>
      <c r="AC2039" s="11" t="s">
        <v>8</v>
      </c>
      <c r="AD2039" s="11">
        <f t="shared" si="454"/>
        <v>34.844396249817521</v>
      </c>
      <c r="AE2039" s="10">
        <v>28.4742634424295</v>
      </c>
      <c r="AF2039" s="11">
        <v>35.988299216256401</v>
      </c>
      <c r="AG2039" s="12">
        <v>43.443905087345499</v>
      </c>
      <c r="AH2039" s="10" t="s">
        <v>8</v>
      </c>
      <c r="AI2039" s="11" t="s">
        <v>8</v>
      </c>
      <c r="AJ2039" s="11" t="s">
        <v>8</v>
      </c>
      <c r="AK2039" s="11" t="s">
        <v>8</v>
      </c>
      <c r="AL2039" s="11" t="s">
        <v>8</v>
      </c>
      <c r="AM2039" s="11" t="s">
        <v>8</v>
      </c>
      <c r="AN2039" s="3" t="str">
        <f t="shared" si="443"/>
        <v>n/a</v>
      </c>
      <c r="AO2039" s="3" t="str">
        <f t="shared" si="444"/>
        <v>n/a</v>
      </c>
      <c r="AP2039" s="3" t="s">
        <v>8</v>
      </c>
      <c r="AQ2039" s="124"/>
      <c r="AR2039" s="4"/>
      <c r="AS2039" s="3"/>
    </row>
    <row r="2040" spans="1:45" ht="15" customHeight="1">
      <c r="A2040" s="11">
        <v>56.058700000000002</v>
      </c>
      <c r="B2040" s="32" t="s">
        <v>49</v>
      </c>
      <c r="C2040" s="17">
        <v>6.883</v>
      </c>
      <c r="D2040" s="17">
        <v>3</v>
      </c>
      <c r="E2040" s="40" t="s">
        <v>45</v>
      </c>
      <c r="F2040" s="18">
        <v>-7.6</v>
      </c>
      <c r="G2040" s="17">
        <v>-6.5</v>
      </c>
      <c r="H2040" s="17">
        <v>-2.5</v>
      </c>
      <c r="I2040" s="17">
        <v>-0.2</v>
      </c>
      <c r="J2040" s="17">
        <v>1.1000000000000001</v>
      </c>
      <c r="K2040" s="30">
        <v>3.6</v>
      </c>
      <c r="L2040" s="10">
        <f t="shared" si="441"/>
        <v>-7.6</v>
      </c>
      <c r="M2040" s="52" t="str">
        <f t="shared" si="442"/>
        <v>low latitude</v>
      </c>
      <c r="N2040" s="83" t="s">
        <v>8</v>
      </c>
      <c r="O2040" s="34" t="s">
        <v>8</v>
      </c>
      <c r="P2040" s="34" t="s">
        <v>8</v>
      </c>
      <c r="Q2040" s="34" t="s">
        <v>8</v>
      </c>
      <c r="R2040" s="34" t="s">
        <v>8</v>
      </c>
      <c r="S2040" s="42" t="s">
        <v>8</v>
      </c>
      <c r="T2040" s="10" t="s">
        <v>8</v>
      </c>
      <c r="U2040" s="11" t="s">
        <v>8</v>
      </c>
      <c r="V2040" s="11" t="s">
        <v>8</v>
      </c>
      <c r="W2040" s="11" t="s">
        <v>8</v>
      </c>
      <c r="X2040" s="11" t="s">
        <v>8</v>
      </c>
      <c r="Y2040" s="12" t="s">
        <v>8</v>
      </c>
      <c r="Z2040" s="46">
        <v>0.81426202321724706</v>
      </c>
      <c r="AA2040" s="36" t="s">
        <v>8</v>
      </c>
      <c r="AB2040" s="11">
        <f t="shared" si="440"/>
        <v>-8.923582001718286E-2</v>
      </c>
      <c r="AC2040" s="11" t="s">
        <v>8</v>
      </c>
      <c r="AD2040" s="11">
        <f t="shared" si="454"/>
        <v>32.496269910824694</v>
      </c>
      <c r="AE2040" s="10">
        <v>25.1342064480678</v>
      </c>
      <c r="AF2040" s="11">
        <v>32.292732462729603</v>
      </c>
      <c r="AG2040" s="12">
        <v>38.899463553217899</v>
      </c>
      <c r="AH2040" s="10" t="s">
        <v>8</v>
      </c>
      <c r="AI2040" s="11" t="s">
        <v>8</v>
      </c>
      <c r="AJ2040" s="11" t="s">
        <v>8</v>
      </c>
      <c r="AK2040" s="11" t="s">
        <v>8</v>
      </c>
      <c r="AL2040" s="11" t="s">
        <v>8</v>
      </c>
      <c r="AM2040" s="11" t="s">
        <v>8</v>
      </c>
      <c r="AN2040" s="3" t="str">
        <f t="shared" si="443"/>
        <v>n/a</v>
      </c>
      <c r="AO2040" s="3" t="str">
        <f t="shared" si="444"/>
        <v>n/a</v>
      </c>
      <c r="AP2040" s="3" t="s">
        <v>8</v>
      </c>
      <c r="AQ2040" s="124"/>
      <c r="AR2040" s="4"/>
      <c r="AS2040" s="3"/>
    </row>
    <row r="2041" spans="1:45" ht="15" customHeight="1">
      <c r="A2041" s="11">
        <v>56.181899999999999</v>
      </c>
      <c r="B2041" s="32" t="s">
        <v>49</v>
      </c>
      <c r="C2041" s="17">
        <v>6.883</v>
      </c>
      <c r="D2041" s="17">
        <v>3</v>
      </c>
      <c r="E2041" s="40" t="s">
        <v>45</v>
      </c>
      <c r="F2041" s="18">
        <v>-7.6</v>
      </c>
      <c r="G2041" s="17">
        <v>-6.5</v>
      </c>
      <c r="H2041" s="17">
        <v>-2.5</v>
      </c>
      <c r="I2041" s="17">
        <v>-0.2</v>
      </c>
      <c r="J2041" s="17">
        <v>1.1000000000000001</v>
      </c>
      <c r="K2041" s="30">
        <v>3.6</v>
      </c>
      <c r="L2041" s="10">
        <f t="shared" si="441"/>
        <v>-7.6</v>
      </c>
      <c r="M2041" s="52" t="str">
        <f t="shared" si="442"/>
        <v>low latitude</v>
      </c>
      <c r="N2041" s="83" t="s">
        <v>8</v>
      </c>
      <c r="O2041" s="34" t="s">
        <v>8</v>
      </c>
      <c r="P2041" s="34" t="s">
        <v>8</v>
      </c>
      <c r="Q2041" s="34" t="s">
        <v>8</v>
      </c>
      <c r="R2041" s="34" t="s">
        <v>8</v>
      </c>
      <c r="S2041" s="42" t="s">
        <v>8</v>
      </c>
      <c r="T2041" s="10" t="s">
        <v>8</v>
      </c>
      <c r="U2041" s="11" t="s">
        <v>8</v>
      </c>
      <c r="V2041" s="11" t="s">
        <v>8</v>
      </c>
      <c r="W2041" s="11" t="s">
        <v>8</v>
      </c>
      <c r="X2041" s="11" t="s">
        <v>8</v>
      </c>
      <c r="Y2041" s="12" t="s">
        <v>8</v>
      </c>
      <c r="Z2041" s="46">
        <v>0.82292306181492902</v>
      </c>
      <c r="AA2041" s="36" t="s">
        <v>8</v>
      </c>
      <c r="AB2041" s="11">
        <f t="shared" si="440"/>
        <v>-8.4640766721105432E-2</v>
      </c>
      <c r="AC2041" s="11" t="s">
        <v>8</v>
      </c>
      <c r="AD2041" s="11">
        <f t="shared" si="454"/>
        <v>32.810571556276386</v>
      </c>
      <c r="AE2041" s="10">
        <v>25.702439974765699</v>
      </c>
      <c r="AF2041" s="11">
        <v>32.8232997882467</v>
      </c>
      <c r="AG2041" s="12">
        <v>39.515796772523103</v>
      </c>
      <c r="AH2041" s="10" t="s">
        <v>8</v>
      </c>
      <c r="AI2041" s="11" t="s">
        <v>8</v>
      </c>
      <c r="AJ2041" s="11" t="s">
        <v>8</v>
      </c>
      <c r="AK2041" s="11" t="s">
        <v>8</v>
      </c>
      <c r="AL2041" s="11" t="s">
        <v>8</v>
      </c>
      <c r="AM2041" s="11" t="s">
        <v>8</v>
      </c>
      <c r="AN2041" s="3" t="str">
        <f t="shared" si="443"/>
        <v>n/a</v>
      </c>
      <c r="AO2041" s="3" t="str">
        <f t="shared" si="444"/>
        <v>n/a</v>
      </c>
      <c r="AP2041" s="3" t="s">
        <v>8</v>
      </c>
      <c r="AQ2041" s="124"/>
      <c r="AR2041" s="4"/>
      <c r="AS2041" s="3"/>
    </row>
    <row r="2042" spans="1:45" ht="15" customHeight="1">
      <c r="A2042" s="11">
        <v>56.2348</v>
      </c>
      <c r="B2042" s="32" t="s">
        <v>49</v>
      </c>
      <c r="C2042" s="17">
        <v>6.883</v>
      </c>
      <c r="D2042" s="17">
        <v>3</v>
      </c>
      <c r="E2042" s="40" t="s">
        <v>45</v>
      </c>
      <c r="F2042" s="18">
        <v>-7.6</v>
      </c>
      <c r="G2042" s="17">
        <v>-6.5</v>
      </c>
      <c r="H2042" s="17">
        <v>-2.5</v>
      </c>
      <c r="I2042" s="17">
        <v>-0.2</v>
      </c>
      <c r="J2042" s="17">
        <v>1.1000000000000001</v>
      </c>
      <c r="K2042" s="30">
        <v>3.6</v>
      </c>
      <c r="L2042" s="10">
        <f t="shared" si="441"/>
        <v>-7.6</v>
      </c>
      <c r="M2042" s="52" t="str">
        <f t="shared" si="442"/>
        <v>low latitude</v>
      </c>
      <c r="N2042" s="83" t="s">
        <v>8</v>
      </c>
      <c r="O2042" s="34" t="s">
        <v>8</v>
      </c>
      <c r="P2042" s="34" t="s">
        <v>8</v>
      </c>
      <c r="Q2042" s="34" t="s">
        <v>8</v>
      </c>
      <c r="R2042" s="34" t="s">
        <v>8</v>
      </c>
      <c r="S2042" s="42" t="s">
        <v>8</v>
      </c>
      <c r="T2042" s="10" t="s">
        <v>8</v>
      </c>
      <c r="U2042" s="11" t="s">
        <v>8</v>
      </c>
      <c r="V2042" s="11" t="s">
        <v>8</v>
      </c>
      <c r="W2042" s="11" t="s">
        <v>8</v>
      </c>
      <c r="X2042" s="11" t="s">
        <v>8</v>
      </c>
      <c r="Y2042" s="12" t="s">
        <v>8</v>
      </c>
      <c r="Z2042" s="46">
        <v>0.8578688107703315</v>
      </c>
      <c r="AA2042" s="36" t="s">
        <v>8</v>
      </c>
      <c r="AB2042" s="11">
        <f t="shared" si="440"/>
        <v>-6.6579121375920078E-2</v>
      </c>
      <c r="AC2042" s="11" t="s">
        <v>8</v>
      </c>
      <c r="AD2042" s="11">
        <f t="shared" si="454"/>
        <v>34.045988097887069</v>
      </c>
      <c r="AE2042" s="10">
        <v>27.292228140255599</v>
      </c>
      <c r="AF2042" s="11">
        <v>34.7590121266906</v>
      </c>
      <c r="AG2042" s="12">
        <v>41.790839855426199</v>
      </c>
      <c r="AH2042" s="10" t="s">
        <v>8</v>
      </c>
      <c r="AI2042" s="11" t="s">
        <v>8</v>
      </c>
      <c r="AJ2042" s="11" t="s">
        <v>8</v>
      </c>
      <c r="AK2042" s="11" t="s">
        <v>8</v>
      </c>
      <c r="AL2042" s="11" t="s">
        <v>8</v>
      </c>
      <c r="AM2042" s="11" t="s">
        <v>8</v>
      </c>
      <c r="AN2042" s="3" t="str">
        <f t="shared" si="443"/>
        <v>n/a</v>
      </c>
      <c r="AO2042" s="3" t="str">
        <f t="shared" si="444"/>
        <v>n/a</v>
      </c>
      <c r="AP2042" s="3" t="s">
        <v>8</v>
      </c>
      <c r="AQ2042" s="124"/>
      <c r="AR2042" s="4"/>
      <c r="AS2042" s="3"/>
    </row>
    <row r="2043" spans="1:45" ht="15" customHeight="1">
      <c r="A2043" s="11">
        <v>56.410800000000002</v>
      </c>
      <c r="B2043" s="32" t="s">
        <v>49</v>
      </c>
      <c r="C2043" s="17">
        <v>6.883</v>
      </c>
      <c r="D2043" s="17">
        <v>3</v>
      </c>
      <c r="E2043" s="40" t="s">
        <v>45</v>
      </c>
      <c r="F2043" s="18">
        <v>-7.6</v>
      </c>
      <c r="G2043" s="17">
        <v>-6.5</v>
      </c>
      <c r="H2043" s="17">
        <v>-2.5</v>
      </c>
      <c r="I2043" s="17">
        <v>-0.2</v>
      </c>
      <c r="J2043" s="17">
        <v>1.1000000000000001</v>
      </c>
      <c r="K2043" s="30">
        <v>3.6</v>
      </c>
      <c r="L2043" s="10">
        <f t="shared" si="441"/>
        <v>-7.6</v>
      </c>
      <c r="M2043" s="52" t="str">
        <f t="shared" si="442"/>
        <v>low latitude</v>
      </c>
      <c r="N2043" s="83" t="s">
        <v>8</v>
      </c>
      <c r="O2043" s="34" t="s">
        <v>8</v>
      </c>
      <c r="P2043" s="34" t="s">
        <v>8</v>
      </c>
      <c r="Q2043" s="34" t="s">
        <v>8</v>
      </c>
      <c r="R2043" s="34" t="s">
        <v>8</v>
      </c>
      <c r="S2043" s="42" t="s">
        <v>8</v>
      </c>
      <c r="T2043" s="10" t="s">
        <v>8</v>
      </c>
      <c r="U2043" s="11" t="s">
        <v>8</v>
      </c>
      <c r="V2043" s="11" t="s">
        <v>8</v>
      </c>
      <c r="W2043" s="11" t="s">
        <v>8</v>
      </c>
      <c r="X2043" s="11" t="s">
        <v>8</v>
      </c>
      <c r="Y2043" s="12" t="s">
        <v>8</v>
      </c>
      <c r="Z2043" s="46">
        <v>0.81959798994974875</v>
      </c>
      <c r="AA2043" s="36" t="s">
        <v>8</v>
      </c>
      <c r="AB2043" s="11">
        <f t="shared" si="440"/>
        <v>-8.6399115369430846E-2</v>
      </c>
      <c r="AC2043" s="11" t="s">
        <v>8</v>
      </c>
      <c r="AD2043" s="11">
        <f t="shared" si="454"/>
        <v>32.690300508730928</v>
      </c>
      <c r="AE2043" s="10">
        <v>25.560690847269999</v>
      </c>
      <c r="AF2043" s="11">
        <v>32.614316001100299</v>
      </c>
      <c r="AG2043" s="12">
        <v>39.256065140083003</v>
      </c>
      <c r="AH2043" s="10" t="s">
        <v>8</v>
      </c>
      <c r="AI2043" s="11" t="s">
        <v>8</v>
      </c>
      <c r="AJ2043" s="11" t="s">
        <v>8</v>
      </c>
      <c r="AK2043" s="11" t="s">
        <v>8</v>
      </c>
      <c r="AL2043" s="11" t="s">
        <v>8</v>
      </c>
      <c r="AM2043" s="11" t="s">
        <v>8</v>
      </c>
      <c r="AN2043" s="3" t="str">
        <f t="shared" si="443"/>
        <v>n/a</v>
      </c>
      <c r="AO2043" s="3" t="str">
        <f t="shared" si="444"/>
        <v>n/a</v>
      </c>
      <c r="AP2043" s="3" t="s">
        <v>8</v>
      </c>
      <c r="AQ2043" s="124"/>
      <c r="AR2043" s="4"/>
      <c r="AS2043" s="3"/>
    </row>
    <row r="2044" spans="1:45" ht="15" customHeight="1">
      <c r="A2044" s="11">
        <v>56.469499999999996</v>
      </c>
      <c r="B2044" s="32" t="s">
        <v>49</v>
      </c>
      <c r="C2044" s="17">
        <v>6.883</v>
      </c>
      <c r="D2044" s="17">
        <v>3</v>
      </c>
      <c r="E2044" s="40" t="s">
        <v>45</v>
      </c>
      <c r="F2044" s="18">
        <v>-7.6</v>
      </c>
      <c r="G2044" s="17">
        <v>-6.5</v>
      </c>
      <c r="H2044" s="17">
        <v>-2.5</v>
      </c>
      <c r="I2044" s="17">
        <v>-0.2</v>
      </c>
      <c r="J2044" s="17">
        <v>1.1000000000000001</v>
      </c>
      <c r="K2044" s="30">
        <v>3.6</v>
      </c>
      <c r="L2044" s="10">
        <f t="shared" si="441"/>
        <v>-7.6</v>
      </c>
      <c r="M2044" s="52" t="str">
        <f t="shared" si="442"/>
        <v>low latitude</v>
      </c>
      <c r="N2044" s="83" t="s">
        <v>8</v>
      </c>
      <c r="O2044" s="34" t="s">
        <v>8</v>
      </c>
      <c r="P2044" s="34" t="s">
        <v>8</v>
      </c>
      <c r="Q2044" s="34" t="s">
        <v>8</v>
      </c>
      <c r="R2044" s="34" t="s">
        <v>8</v>
      </c>
      <c r="S2044" s="42" t="s">
        <v>8</v>
      </c>
      <c r="T2044" s="10" t="s">
        <v>8</v>
      </c>
      <c r="U2044" s="11" t="s">
        <v>8</v>
      </c>
      <c r="V2044" s="11" t="s">
        <v>8</v>
      </c>
      <c r="W2044" s="11" t="s">
        <v>8</v>
      </c>
      <c r="X2044" s="11" t="s">
        <v>8</v>
      </c>
      <c r="Y2044" s="12" t="s">
        <v>8</v>
      </c>
      <c r="Z2044" s="46">
        <v>0.86865342163355408</v>
      </c>
      <c r="AA2044" s="36" t="s">
        <v>8</v>
      </c>
      <c r="AB2044" s="11">
        <f t="shared" si="440"/>
        <v>-6.1153465317748512E-2</v>
      </c>
      <c r="AC2044" s="11" t="s">
        <v>8</v>
      </c>
      <c r="AD2044" s="11">
        <f t="shared" si="454"/>
        <v>34.417102972266001</v>
      </c>
      <c r="AE2044" s="10">
        <v>27.8698389575497</v>
      </c>
      <c r="AF2044" s="11">
        <v>35.289141810756298</v>
      </c>
      <c r="AG2044" s="12">
        <v>42.558456988998699</v>
      </c>
      <c r="AH2044" s="10" t="s">
        <v>8</v>
      </c>
      <c r="AI2044" s="11" t="s">
        <v>8</v>
      </c>
      <c r="AJ2044" s="11" t="s">
        <v>8</v>
      </c>
      <c r="AK2044" s="11" t="s">
        <v>8</v>
      </c>
      <c r="AL2044" s="11" t="s">
        <v>8</v>
      </c>
      <c r="AM2044" s="11" t="s">
        <v>8</v>
      </c>
      <c r="AN2044" s="3" t="str">
        <f t="shared" si="443"/>
        <v>n/a</v>
      </c>
      <c r="AO2044" s="3" t="str">
        <f t="shared" si="444"/>
        <v>n/a</v>
      </c>
      <c r="AP2044" s="3" t="s">
        <v>8</v>
      </c>
      <c r="AQ2044" s="124"/>
      <c r="AR2044" s="4"/>
      <c r="AS2044" s="3"/>
    </row>
    <row r="2045" spans="1:45" ht="15" customHeight="1">
      <c r="A2045" s="11">
        <v>56.551699999999997</v>
      </c>
      <c r="B2045" s="32" t="s">
        <v>49</v>
      </c>
      <c r="C2045" s="17">
        <v>6.883</v>
      </c>
      <c r="D2045" s="17">
        <v>3</v>
      </c>
      <c r="E2045" s="40" t="s">
        <v>45</v>
      </c>
      <c r="F2045" s="18">
        <v>-7.6</v>
      </c>
      <c r="G2045" s="17">
        <v>-6.5</v>
      </c>
      <c r="H2045" s="17">
        <v>-2.5</v>
      </c>
      <c r="I2045" s="17">
        <v>-0.2</v>
      </c>
      <c r="J2045" s="17">
        <v>1.1000000000000001</v>
      </c>
      <c r="K2045" s="30">
        <v>3.6</v>
      </c>
      <c r="L2045" s="10">
        <f t="shared" si="441"/>
        <v>-7.6</v>
      </c>
      <c r="M2045" s="52" t="str">
        <f t="shared" si="442"/>
        <v>low latitude</v>
      </c>
      <c r="N2045" s="83" t="s">
        <v>8</v>
      </c>
      <c r="O2045" s="34" t="s">
        <v>8</v>
      </c>
      <c r="P2045" s="34" t="s">
        <v>8</v>
      </c>
      <c r="Q2045" s="34" t="s">
        <v>8</v>
      </c>
      <c r="R2045" s="34" t="s">
        <v>8</v>
      </c>
      <c r="S2045" s="42" t="s">
        <v>8</v>
      </c>
      <c r="T2045" s="10" t="s">
        <v>8</v>
      </c>
      <c r="U2045" s="11" t="s">
        <v>8</v>
      </c>
      <c r="V2045" s="11" t="s">
        <v>8</v>
      </c>
      <c r="W2045" s="11" t="s">
        <v>8</v>
      </c>
      <c r="X2045" s="11" t="s">
        <v>8</v>
      </c>
      <c r="Y2045" s="12" t="s">
        <v>8</v>
      </c>
      <c r="Z2045" s="46">
        <v>0.83139525140635262</v>
      </c>
      <c r="AA2045" s="36" t="s">
        <v>8</v>
      </c>
      <c r="AB2045" s="11">
        <f t="shared" si="440"/>
        <v>-8.0192460337270149E-2</v>
      </c>
      <c r="AC2045" s="11" t="s">
        <v>8</v>
      </c>
      <c r="AD2045" s="11">
        <f t="shared" si="454"/>
        <v>33.11483571293072</v>
      </c>
      <c r="AE2045" s="10">
        <v>25.9844423464925</v>
      </c>
      <c r="AF2045" s="11">
        <v>33.195093013910302</v>
      </c>
      <c r="AG2045" s="12">
        <v>40.049399041892002</v>
      </c>
      <c r="AH2045" s="10" t="s">
        <v>8</v>
      </c>
      <c r="AI2045" s="11" t="s">
        <v>8</v>
      </c>
      <c r="AJ2045" s="11" t="s">
        <v>8</v>
      </c>
      <c r="AK2045" s="11" t="s">
        <v>8</v>
      </c>
      <c r="AL2045" s="11" t="s">
        <v>8</v>
      </c>
      <c r="AM2045" s="11" t="s">
        <v>8</v>
      </c>
      <c r="AN2045" s="3" t="str">
        <f t="shared" si="443"/>
        <v>n/a</v>
      </c>
      <c r="AO2045" s="3" t="str">
        <f t="shared" si="444"/>
        <v>n/a</v>
      </c>
      <c r="AP2045" s="3" t="s">
        <v>8</v>
      </c>
      <c r="AQ2045" s="124"/>
      <c r="AR2045" s="4"/>
      <c r="AS2045" s="3"/>
    </row>
    <row r="2046" spans="1:45" ht="15" customHeight="1">
      <c r="A2046" s="11">
        <v>56.762999999999998</v>
      </c>
      <c r="B2046" s="32" t="s">
        <v>49</v>
      </c>
      <c r="C2046" s="17">
        <v>6.883</v>
      </c>
      <c r="D2046" s="17">
        <v>3</v>
      </c>
      <c r="E2046" s="40" t="s">
        <v>45</v>
      </c>
      <c r="F2046" s="18">
        <v>-7.6</v>
      </c>
      <c r="G2046" s="17">
        <v>-6.5</v>
      </c>
      <c r="H2046" s="17">
        <v>-2.5</v>
      </c>
      <c r="I2046" s="17">
        <v>-0.2</v>
      </c>
      <c r="J2046" s="17">
        <v>1.1000000000000001</v>
      </c>
      <c r="K2046" s="30">
        <v>3.6</v>
      </c>
      <c r="L2046" s="10">
        <f t="shared" si="441"/>
        <v>-7.6</v>
      </c>
      <c r="M2046" s="52" t="str">
        <f t="shared" si="442"/>
        <v>low latitude</v>
      </c>
      <c r="N2046" s="83" t="s">
        <v>8</v>
      </c>
      <c r="O2046" s="34" t="s">
        <v>8</v>
      </c>
      <c r="P2046" s="34" t="s">
        <v>8</v>
      </c>
      <c r="Q2046" s="34" t="s">
        <v>8</v>
      </c>
      <c r="R2046" s="34" t="s">
        <v>8</v>
      </c>
      <c r="S2046" s="42" t="s">
        <v>8</v>
      </c>
      <c r="T2046" s="10" t="s">
        <v>8</v>
      </c>
      <c r="U2046" s="11" t="s">
        <v>8</v>
      </c>
      <c r="V2046" s="11" t="s">
        <v>8</v>
      </c>
      <c r="W2046" s="11" t="s">
        <v>8</v>
      </c>
      <c r="X2046" s="11" t="s">
        <v>8</v>
      </c>
      <c r="Y2046" s="12" t="s">
        <v>8</v>
      </c>
      <c r="Z2046" s="46">
        <v>0.76365895494139779</v>
      </c>
      <c r="AA2046" s="36" t="s">
        <v>8</v>
      </c>
      <c r="AB2046" s="11">
        <f t="shared" si="440"/>
        <v>-0.11710055118278442</v>
      </c>
      <c r="AC2046" s="11" t="s">
        <v>8</v>
      </c>
      <c r="AD2046" s="11">
        <f t="shared" si="454"/>
        <v>30.590322299097544</v>
      </c>
      <c r="AE2046" s="10">
        <v>22.6288289077436</v>
      </c>
      <c r="AF2046" s="11">
        <v>29.4902496610523</v>
      </c>
      <c r="AG2046" s="12">
        <v>35.7806820731141</v>
      </c>
      <c r="AH2046" s="10" t="s">
        <v>8</v>
      </c>
      <c r="AI2046" s="11" t="s">
        <v>8</v>
      </c>
      <c r="AJ2046" s="11" t="s">
        <v>8</v>
      </c>
      <c r="AK2046" s="11" t="s">
        <v>8</v>
      </c>
      <c r="AL2046" s="11" t="s">
        <v>8</v>
      </c>
      <c r="AM2046" s="11" t="s">
        <v>8</v>
      </c>
      <c r="AN2046" s="3" t="str">
        <f t="shared" si="443"/>
        <v>n/a</v>
      </c>
      <c r="AO2046" s="3" t="str">
        <f t="shared" si="444"/>
        <v>n/a</v>
      </c>
      <c r="AP2046" s="3" t="s">
        <v>8</v>
      </c>
      <c r="AQ2046" s="124"/>
      <c r="AR2046" s="4"/>
      <c r="AS2046" s="3"/>
    </row>
    <row r="2047" spans="1:45" ht="15" customHeight="1">
      <c r="A2047" s="11">
        <v>56.850999999999999</v>
      </c>
      <c r="B2047" s="32" t="s">
        <v>49</v>
      </c>
      <c r="C2047" s="17">
        <v>6.883</v>
      </c>
      <c r="D2047" s="17">
        <v>3</v>
      </c>
      <c r="E2047" s="40" t="s">
        <v>45</v>
      </c>
      <c r="F2047" s="18">
        <v>-7.6</v>
      </c>
      <c r="G2047" s="17">
        <v>-6.5</v>
      </c>
      <c r="H2047" s="17">
        <v>-2.5</v>
      </c>
      <c r="I2047" s="17">
        <v>-0.2</v>
      </c>
      <c r="J2047" s="17">
        <v>1.1000000000000001</v>
      </c>
      <c r="K2047" s="30">
        <v>3.6</v>
      </c>
      <c r="L2047" s="10">
        <f t="shared" si="441"/>
        <v>-7.6</v>
      </c>
      <c r="M2047" s="52" t="str">
        <f t="shared" si="442"/>
        <v>low latitude</v>
      </c>
      <c r="N2047" s="83" t="s">
        <v>8</v>
      </c>
      <c r="O2047" s="34" t="s">
        <v>8</v>
      </c>
      <c r="P2047" s="34" t="s">
        <v>8</v>
      </c>
      <c r="Q2047" s="34" t="s">
        <v>8</v>
      </c>
      <c r="R2047" s="34" t="s">
        <v>8</v>
      </c>
      <c r="S2047" s="42" t="s">
        <v>8</v>
      </c>
      <c r="T2047" s="10" t="s">
        <v>8</v>
      </c>
      <c r="U2047" s="11" t="s">
        <v>8</v>
      </c>
      <c r="V2047" s="11" t="s">
        <v>8</v>
      </c>
      <c r="W2047" s="11" t="s">
        <v>8</v>
      </c>
      <c r="X2047" s="11" t="s">
        <v>8</v>
      </c>
      <c r="Y2047" s="12" t="s">
        <v>8</v>
      </c>
      <c r="Z2047" s="46">
        <v>0.82371294851794075</v>
      </c>
      <c r="AA2047" s="36" t="s">
        <v>8</v>
      </c>
      <c r="AB2047" s="11">
        <f t="shared" si="440"/>
        <v>-8.4224106985005154E-2</v>
      </c>
      <c r="AC2047" s="11" t="s">
        <v>8</v>
      </c>
      <c r="AD2047" s="11">
        <f t="shared" si="454"/>
        <v>32.839071082225651</v>
      </c>
      <c r="AE2047" s="10">
        <v>25.621048815016199</v>
      </c>
      <c r="AF2047" s="11">
        <v>32.777248495996702</v>
      </c>
      <c r="AG2047" s="12">
        <v>39.728655413829401</v>
      </c>
      <c r="AH2047" s="10" t="s">
        <v>8</v>
      </c>
      <c r="AI2047" s="11" t="s">
        <v>8</v>
      </c>
      <c r="AJ2047" s="11" t="s">
        <v>8</v>
      </c>
      <c r="AK2047" s="11" t="s">
        <v>8</v>
      </c>
      <c r="AL2047" s="11" t="s">
        <v>8</v>
      </c>
      <c r="AM2047" s="11" t="s">
        <v>8</v>
      </c>
      <c r="AN2047" s="3" t="str">
        <f t="shared" si="443"/>
        <v>n/a</v>
      </c>
      <c r="AO2047" s="3" t="str">
        <f t="shared" si="444"/>
        <v>n/a</v>
      </c>
      <c r="AP2047" s="3" t="s">
        <v>8</v>
      </c>
      <c r="AQ2047" s="124"/>
      <c r="AR2047" s="4"/>
      <c r="AS2047" s="3"/>
    </row>
    <row r="2048" spans="1:45" ht="15" customHeight="1">
      <c r="A2048" s="11">
        <v>56.903799999999997</v>
      </c>
      <c r="B2048" s="32" t="s">
        <v>49</v>
      </c>
      <c r="C2048" s="17">
        <v>6.883</v>
      </c>
      <c r="D2048" s="17">
        <v>3</v>
      </c>
      <c r="E2048" s="40" t="s">
        <v>45</v>
      </c>
      <c r="F2048" s="18">
        <v>-7.6</v>
      </c>
      <c r="G2048" s="17">
        <v>-6.5</v>
      </c>
      <c r="H2048" s="17">
        <v>-2.5</v>
      </c>
      <c r="I2048" s="17">
        <v>-0.2</v>
      </c>
      <c r="J2048" s="17">
        <v>1.1000000000000001</v>
      </c>
      <c r="K2048" s="30">
        <v>3.6</v>
      </c>
      <c r="L2048" s="10">
        <f t="shared" si="441"/>
        <v>-7.6</v>
      </c>
      <c r="M2048" s="52" t="str">
        <f t="shared" si="442"/>
        <v>low latitude</v>
      </c>
      <c r="N2048" s="83" t="s">
        <v>8</v>
      </c>
      <c r="O2048" s="34" t="s">
        <v>8</v>
      </c>
      <c r="P2048" s="34" t="s">
        <v>8</v>
      </c>
      <c r="Q2048" s="34" t="s">
        <v>8</v>
      </c>
      <c r="R2048" s="34" t="s">
        <v>8</v>
      </c>
      <c r="S2048" s="42" t="s">
        <v>8</v>
      </c>
      <c r="T2048" s="10" t="s">
        <v>8</v>
      </c>
      <c r="U2048" s="11" t="s">
        <v>8</v>
      </c>
      <c r="V2048" s="11" t="s">
        <v>8</v>
      </c>
      <c r="W2048" s="11" t="s">
        <v>8</v>
      </c>
      <c r="X2048" s="11" t="s">
        <v>8</v>
      </c>
      <c r="Y2048" s="12" t="s">
        <v>8</v>
      </c>
      <c r="Z2048" s="46">
        <v>0.81296131020938622</v>
      </c>
      <c r="AA2048" s="36" t="s">
        <v>8</v>
      </c>
      <c r="AB2048" s="11">
        <f t="shared" si="440"/>
        <v>-8.9930122502358503E-2</v>
      </c>
      <c r="AC2048" s="11" t="s">
        <v>8</v>
      </c>
      <c r="AD2048" s="11">
        <f t="shared" si="454"/>
        <v>32.448779620838678</v>
      </c>
      <c r="AE2048" s="10">
        <v>25.2554995931592</v>
      </c>
      <c r="AF2048" s="11">
        <v>32.275036188487199</v>
      </c>
      <c r="AG2048" s="12">
        <v>38.864122303528099</v>
      </c>
      <c r="AH2048" s="10" t="s">
        <v>8</v>
      </c>
      <c r="AI2048" s="11" t="s">
        <v>8</v>
      </c>
      <c r="AJ2048" s="11" t="s">
        <v>8</v>
      </c>
      <c r="AK2048" s="11" t="s">
        <v>8</v>
      </c>
      <c r="AL2048" s="11" t="s">
        <v>8</v>
      </c>
      <c r="AM2048" s="11" t="s">
        <v>8</v>
      </c>
      <c r="AN2048" s="3" t="str">
        <f t="shared" si="443"/>
        <v>n/a</v>
      </c>
      <c r="AO2048" s="3" t="str">
        <f t="shared" si="444"/>
        <v>n/a</v>
      </c>
      <c r="AP2048" s="3" t="s">
        <v>8</v>
      </c>
      <c r="AQ2048" s="124"/>
      <c r="AR2048" s="4"/>
      <c r="AS2048" s="3"/>
    </row>
    <row r="2049" spans="1:45" ht="15" customHeight="1">
      <c r="A2049" s="11">
        <v>56.939</v>
      </c>
      <c r="B2049" s="32" t="s">
        <v>49</v>
      </c>
      <c r="C2049" s="17">
        <v>6.883</v>
      </c>
      <c r="D2049" s="17">
        <v>3</v>
      </c>
      <c r="E2049" s="40" t="s">
        <v>45</v>
      </c>
      <c r="F2049" s="18">
        <v>-7.6</v>
      </c>
      <c r="G2049" s="17">
        <v>-6.5</v>
      </c>
      <c r="H2049" s="17">
        <v>-2.5</v>
      </c>
      <c r="I2049" s="17">
        <v>-0.2</v>
      </c>
      <c r="J2049" s="17">
        <v>1.1000000000000001</v>
      </c>
      <c r="K2049" s="30">
        <v>3.6</v>
      </c>
      <c r="L2049" s="10">
        <f t="shared" si="441"/>
        <v>-7.6</v>
      </c>
      <c r="M2049" s="52" t="str">
        <f t="shared" si="442"/>
        <v>low latitude</v>
      </c>
      <c r="N2049" s="83" t="s">
        <v>8</v>
      </c>
      <c r="O2049" s="34" t="s">
        <v>8</v>
      </c>
      <c r="P2049" s="34" t="s">
        <v>8</v>
      </c>
      <c r="Q2049" s="34" t="s">
        <v>8</v>
      </c>
      <c r="R2049" s="34" t="s">
        <v>8</v>
      </c>
      <c r="S2049" s="42" t="s">
        <v>8</v>
      </c>
      <c r="T2049" s="10" t="s">
        <v>8</v>
      </c>
      <c r="U2049" s="11" t="s">
        <v>8</v>
      </c>
      <c r="V2049" s="11" t="s">
        <v>8</v>
      </c>
      <c r="W2049" s="11" t="s">
        <v>8</v>
      </c>
      <c r="X2049" s="11" t="s">
        <v>8</v>
      </c>
      <c r="Y2049" s="12" t="s">
        <v>8</v>
      </c>
      <c r="Z2049" s="46">
        <v>0.8464277325399312</v>
      </c>
      <c r="AA2049" s="36" t="s">
        <v>8</v>
      </c>
      <c r="AB2049" s="11">
        <f t="shared" si="440"/>
        <v>-7.2410115758143281E-2</v>
      </c>
      <c r="AC2049" s="11" t="s">
        <v>8</v>
      </c>
      <c r="AD2049" s="11">
        <f t="shared" si="454"/>
        <v>33.647148082142998</v>
      </c>
      <c r="AE2049" s="10">
        <v>26.786729302778902</v>
      </c>
      <c r="AF2049" s="11">
        <v>34.017955300809</v>
      </c>
      <c r="AG2049" s="12">
        <v>41.023535393967201</v>
      </c>
      <c r="AH2049" s="10" t="s">
        <v>8</v>
      </c>
      <c r="AI2049" s="11" t="s">
        <v>8</v>
      </c>
      <c r="AJ2049" s="11" t="s">
        <v>8</v>
      </c>
      <c r="AK2049" s="11" t="s">
        <v>8</v>
      </c>
      <c r="AL2049" s="11" t="s">
        <v>8</v>
      </c>
      <c r="AM2049" s="11" t="s">
        <v>8</v>
      </c>
      <c r="AN2049" s="3" t="str">
        <f t="shared" si="443"/>
        <v>n/a</v>
      </c>
      <c r="AO2049" s="3" t="str">
        <f t="shared" si="444"/>
        <v>n/a</v>
      </c>
      <c r="AP2049" s="3" t="s">
        <v>8</v>
      </c>
      <c r="AQ2049" s="124"/>
      <c r="AR2049" s="4"/>
      <c r="AS2049" s="3"/>
    </row>
    <row r="2050" spans="1:45" ht="15" customHeight="1">
      <c r="A2050" s="11">
        <v>56.997700000000002</v>
      </c>
      <c r="B2050" s="32" t="s">
        <v>49</v>
      </c>
      <c r="C2050" s="17">
        <v>6.883</v>
      </c>
      <c r="D2050" s="17">
        <v>3</v>
      </c>
      <c r="E2050" s="40" t="s">
        <v>45</v>
      </c>
      <c r="F2050" s="18">
        <v>-7.6</v>
      </c>
      <c r="G2050" s="17">
        <v>-6.5</v>
      </c>
      <c r="H2050" s="17">
        <v>-2.5</v>
      </c>
      <c r="I2050" s="17">
        <v>-0.2</v>
      </c>
      <c r="J2050" s="17">
        <v>1.1000000000000001</v>
      </c>
      <c r="K2050" s="30">
        <v>3.6</v>
      </c>
      <c r="L2050" s="10">
        <f t="shared" si="441"/>
        <v>-7.6</v>
      </c>
      <c r="M2050" s="52" t="str">
        <f t="shared" si="442"/>
        <v>low latitude</v>
      </c>
      <c r="N2050" s="83" t="s">
        <v>8</v>
      </c>
      <c r="O2050" s="34" t="s">
        <v>8</v>
      </c>
      <c r="P2050" s="34" t="s">
        <v>8</v>
      </c>
      <c r="Q2050" s="34" t="s">
        <v>8</v>
      </c>
      <c r="R2050" s="34" t="s">
        <v>8</v>
      </c>
      <c r="S2050" s="42" t="s">
        <v>8</v>
      </c>
      <c r="T2050" s="10" t="s">
        <v>8</v>
      </c>
      <c r="U2050" s="11" t="s">
        <v>8</v>
      </c>
      <c r="V2050" s="11" t="s">
        <v>8</v>
      </c>
      <c r="W2050" s="11" t="s">
        <v>8</v>
      </c>
      <c r="X2050" s="11" t="s">
        <v>8</v>
      </c>
      <c r="Y2050" s="12" t="s">
        <v>8</v>
      </c>
      <c r="Z2050" s="46">
        <v>0.84703313213216613</v>
      </c>
      <c r="AA2050" s="36" t="s">
        <v>8</v>
      </c>
      <c r="AB2050" s="11">
        <f t="shared" ref="AB2050:AB2113" si="460">LOG(Z2050)</f>
        <v>-7.2099601687296344E-2</v>
      </c>
      <c r="AC2050" s="11" t="s">
        <v>8</v>
      </c>
      <c r="AD2050" s="11">
        <f t="shared" si="454"/>
        <v>33.668387244588928</v>
      </c>
      <c r="AE2050" s="10">
        <v>26.7890800311215</v>
      </c>
      <c r="AF2050" s="11">
        <v>34.118440426771002</v>
      </c>
      <c r="AG2050" s="12">
        <v>41.199108726986204</v>
      </c>
      <c r="AH2050" s="10" t="s">
        <v>8</v>
      </c>
      <c r="AI2050" s="11" t="s">
        <v>8</v>
      </c>
      <c r="AJ2050" s="11" t="s">
        <v>8</v>
      </c>
      <c r="AK2050" s="11" t="s">
        <v>8</v>
      </c>
      <c r="AL2050" s="11" t="s">
        <v>8</v>
      </c>
      <c r="AM2050" s="11" t="s">
        <v>8</v>
      </c>
      <c r="AN2050" s="3" t="str">
        <f t="shared" si="443"/>
        <v>n/a</v>
      </c>
      <c r="AO2050" s="3" t="str">
        <f t="shared" si="444"/>
        <v>n/a</v>
      </c>
      <c r="AP2050" s="3" t="s">
        <v>8</v>
      </c>
      <c r="AQ2050" s="124"/>
      <c r="AR2050" s="4"/>
      <c r="AS2050" s="3"/>
    </row>
    <row r="2051" spans="1:45" ht="15" customHeight="1">
      <c r="A2051" s="11">
        <v>57.115099999999998</v>
      </c>
      <c r="B2051" s="32" t="s">
        <v>49</v>
      </c>
      <c r="C2051" s="17">
        <v>6.883</v>
      </c>
      <c r="D2051" s="17">
        <v>3</v>
      </c>
      <c r="E2051" s="40" t="s">
        <v>45</v>
      </c>
      <c r="F2051" s="18">
        <v>-7.6</v>
      </c>
      <c r="G2051" s="17">
        <v>-6.5</v>
      </c>
      <c r="H2051" s="17">
        <v>-2.5</v>
      </c>
      <c r="I2051" s="17">
        <v>-0.2</v>
      </c>
      <c r="J2051" s="17">
        <v>1.1000000000000001</v>
      </c>
      <c r="K2051" s="30">
        <v>3.6</v>
      </c>
      <c r="L2051" s="10">
        <f t="shared" ref="L2051:L2114" si="461">IF(A2051&lt;2,C2051,IF(A2051&lt;15,K2051,IF(A2051&lt;25,J2051,IF(A2051&lt;35,I2051,IF(A2051&lt;45,H2051,IF(A2051&lt;55,G2051,IF(A2051&lt;65,F2051,IF(A2051&lt;70,F2051,"no age"))))))))</f>
        <v>-7.6</v>
      </c>
      <c r="M2051" s="52" t="str">
        <f t="shared" ref="M2051:M2114" si="462">IF(ABS(L2051)&lt;=20,"low latitude",IF(ABS(L2051)&lt;=40,"mid latitude",IF(ABS(L2051)&lt;=50,"transition",IF(ABS(L2051)&gt;50,"high latitude","no category"))))</f>
        <v>low latitude</v>
      </c>
      <c r="N2051" s="83" t="s">
        <v>8</v>
      </c>
      <c r="O2051" s="34" t="s">
        <v>8</v>
      </c>
      <c r="P2051" s="34" t="s">
        <v>8</v>
      </c>
      <c r="Q2051" s="34" t="s">
        <v>8</v>
      </c>
      <c r="R2051" s="34" t="s">
        <v>8</v>
      </c>
      <c r="S2051" s="42" t="s">
        <v>8</v>
      </c>
      <c r="T2051" s="10" t="s">
        <v>8</v>
      </c>
      <c r="U2051" s="11" t="s">
        <v>8</v>
      </c>
      <c r="V2051" s="11" t="s">
        <v>8</v>
      </c>
      <c r="W2051" s="11" t="s">
        <v>8</v>
      </c>
      <c r="X2051" s="11" t="s">
        <v>8</v>
      </c>
      <c r="Y2051" s="12" t="s">
        <v>8</v>
      </c>
      <c r="Z2051" s="46">
        <v>0.83491157626786239</v>
      </c>
      <c r="AA2051" s="36" t="s">
        <v>8</v>
      </c>
      <c r="AB2051" s="11">
        <f t="shared" si="460"/>
        <v>-7.8359517297714371E-2</v>
      </c>
      <c r="AC2051" s="11" t="s">
        <v>8</v>
      </c>
      <c r="AD2051" s="11">
        <f t="shared" si="454"/>
        <v>33.240209016836339</v>
      </c>
      <c r="AE2051" s="10">
        <v>26.336576078686399</v>
      </c>
      <c r="AF2051" s="11">
        <v>33.410456559783299</v>
      </c>
      <c r="AG2051" s="12">
        <v>40.448797144567699</v>
      </c>
      <c r="AH2051" s="10" t="s">
        <v>8</v>
      </c>
      <c r="AI2051" s="11" t="s">
        <v>8</v>
      </c>
      <c r="AJ2051" s="11" t="s">
        <v>8</v>
      </c>
      <c r="AK2051" s="11" t="s">
        <v>8</v>
      </c>
      <c r="AL2051" s="11" t="s">
        <v>8</v>
      </c>
      <c r="AM2051" s="11" t="s">
        <v>8</v>
      </c>
      <c r="AN2051" s="3" t="str">
        <f t="shared" ref="AN2051:AN2114" si="463">IF(T2051="n/a","n/a",T2051/X2051)</f>
        <v>n/a</v>
      </c>
      <c r="AO2051" s="3" t="str">
        <f t="shared" ref="AO2051:AO2114" si="464">IF(P2051="n/a","n/a",P2051/R2051)</f>
        <v>n/a</v>
      </c>
      <c r="AP2051" s="3" t="s">
        <v>8</v>
      </c>
      <c r="AQ2051" s="124"/>
      <c r="AR2051" s="4"/>
      <c r="AS2051" s="3"/>
    </row>
    <row r="2052" spans="1:45" ht="15" customHeight="1">
      <c r="A2052" s="11">
        <v>57.232500000000002</v>
      </c>
      <c r="B2052" s="32" t="s">
        <v>49</v>
      </c>
      <c r="C2052" s="17">
        <v>6.883</v>
      </c>
      <c r="D2052" s="17">
        <v>3</v>
      </c>
      <c r="E2052" s="40" t="s">
        <v>45</v>
      </c>
      <c r="F2052" s="18">
        <v>-7.6</v>
      </c>
      <c r="G2052" s="17">
        <v>-6.5</v>
      </c>
      <c r="H2052" s="17">
        <v>-2.5</v>
      </c>
      <c r="I2052" s="17">
        <v>-0.2</v>
      </c>
      <c r="J2052" s="17">
        <v>1.1000000000000001</v>
      </c>
      <c r="K2052" s="30">
        <v>3.6</v>
      </c>
      <c r="L2052" s="10">
        <f t="shared" si="461"/>
        <v>-7.6</v>
      </c>
      <c r="M2052" s="52" t="str">
        <f t="shared" si="462"/>
        <v>low latitude</v>
      </c>
      <c r="N2052" s="83" t="s">
        <v>8</v>
      </c>
      <c r="O2052" s="34" t="s">
        <v>8</v>
      </c>
      <c r="P2052" s="34" t="s">
        <v>8</v>
      </c>
      <c r="Q2052" s="34" t="s">
        <v>8</v>
      </c>
      <c r="R2052" s="34" t="s">
        <v>8</v>
      </c>
      <c r="S2052" s="42" t="s">
        <v>8</v>
      </c>
      <c r="T2052" s="10" t="s">
        <v>8</v>
      </c>
      <c r="U2052" s="11" t="s">
        <v>8</v>
      </c>
      <c r="V2052" s="11" t="s">
        <v>8</v>
      </c>
      <c r="W2052" s="11" t="s">
        <v>8</v>
      </c>
      <c r="X2052" s="11" t="s">
        <v>8</v>
      </c>
      <c r="Y2052" s="12" t="s">
        <v>8</v>
      </c>
      <c r="Z2052" s="46">
        <v>0.85402216701124689</v>
      </c>
      <c r="AA2052" s="36" t="s">
        <v>8</v>
      </c>
      <c r="AB2052" s="11">
        <f t="shared" si="460"/>
        <v>-6.853085661108356E-2</v>
      </c>
      <c r="AC2052" s="11" t="s">
        <v>8</v>
      </c>
      <c r="AD2052" s="11">
        <f t="shared" si="454"/>
        <v>33.912489407801885</v>
      </c>
      <c r="AE2052" s="10">
        <v>27.2430661860862</v>
      </c>
      <c r="AF2052" s="11">
        <v>34.452797564128502</v>
      </c>
      <c r="AG2052" s="12">
        <v>41.5836504902584</v>
      </c>
      <c r="AH2052" s="10" t="s">
        <v>8</v>
      </c>
      <c r="AI2052" s="11" t="s">
        <v>8</v>
      </c>
      <c r="AJ2052" s="11" t="s">
        <v>8</v>
      </c>
      <c r="AK2052" s="11" t="s">
        <v>8</v>
      </c>
      <c r="AL2052" s="11" t="s">
        <v>8</v>
      </c>
      <c r="AM2052" s="11" t="s">
        <v>8</v>
      </c>
      <c r="AN2052" s="3" t="str">
        <f t="shared" si="463"/>
        <v>n/a</v>
      </c>
      <c r="AO2052" s="3" t="str">
        <f t="shared" si="464"/>
        <v>n/a</v>
      </c>
      <c r="AP2052" s="3" t="s">
        <v>8</v>
      </c>
      <c r="AQ2052" s="124"/>
      <c r="AR2052" s="4"/>
      <c r="AS2052" s="3"/>
    </row>
    <row r="2053" spans="1:45" ht="15" customHeight="1">
      <c r="A2053" s="11">
        <v>57.2911</v>
      </c>
      <c r="B2053" s="32" t="s">
        <v>49</v>
      </c>
      <c r="C2053" s="17">
        <v>6.883</v>
      </c>
      <c r="D2053" s="17">
        <v>3</v>
      </c>
      <c r="E2053" s="40" t="s">
        <v>45</v>
      </c>
      <c r="F2053" s="18">
        <v>-7.6</v>
      </c>
      <c r="G2053" s="17">
        <v>-6.5</v>
      </c>
      <c r="H2053" s="17">
        <v>-2.5</v>
      </c>
      <c r="I2053" s="17">
        <v>-0.2</v>
      </c>
      <c r="J2053" s="17">
        <v>1.1000000000000001</v>
      </c>
      <c r="K2053" s="30">
        <v>3.6</v>
      </c>
      <c r="L2053" s="10">
        <f t="shared" si="461"/>
        <v>-7.6</v>
      </c>
      <c r="M2053" s="52" t="str">
        <f t="shared" si="462"/>
        <v>low latitude</v>
      </c>
      <c r="N2053" s="83" t="s">
        <v>8</v>
      </c>
      <c r="O2053" s="34" t="s">
        <v>8</v>
      </c>
      <c r="P2053" s="34" t="s">
        <v>8</v>
      </c>
      <c r="Q2053" s="34" t="s">
        <v>8</v>
      </c>
      <c r="R2053" s="34" t="s">
        <v>8</v>
      </c>
      <c r="S2053" s="42" t="s">
        <v>8</v>
      </c>
      <c r="T2053" s="10" t="s">
        <v>8</v>
      </c>
      <c r="U2053" s="11" t="s">
        <v>8</v>
      </c>
      <c r="V2053" s="11" t="s">
        <v>8</v>
      </c>
      <c r="W2053" s="11" t="s">
        <v>8</v>
      </c>
      <c r="X2053" s="11" t="s">
        <v>8</v>
      </c>
      <c r="Y2053" s="12" t="s">
        <v>8</v>
      </c>
      <c r="Z2053" s="46">
        <v>0.84571428571428575</v>
      </c>
      <c r="AA2053" s="36" t="s">
        <v>8</v>
      </c>
      <c r="AB2053" s="11">
        <f t="shared" si="460"/>
        <v>-7.2776333291337036E-2</v>
      </c>
      <c r="AC2053" s="11" t="s">
        <v>8</v>
      </c>
      <c r="AD2053" s="11">
        <f t="shared" si="454"/>
        <v>33.62209880287255</v>
      </c>
      <c r="AE2053" s="10">
        <v>26.751721039876699</v>
      </c>
      <c r="AF2053" s="11">
        <v>34.028788197675397</v>
      </c>
      <c r="AG2053" s="12">
        <v>41.129926571869497</v>
      </c>
      <c r="AH2053" s="10" t="s">
        <v>8</v>
      </c>
      <c r="AI2053" s="11" t="s">
        <v>8</v>
      </c>
      <c r="AJ2053" s="11" t="s">
        <v>8</v>
      </c>
      <c r="AK2053" s="11" t="s">
        <v>8</v>
      </c>
      <c r="AL2053" s="11" t="s">
        <v>8</v>
      </c>
      <c r="AM2053" s="11" t="s">
        <v>8</v>
      </c>
      <c r="AN2053" s="3" t="str">
        <f t="shared" si="463"/>
        <v>n/a</v>
      </c>
      <c r="AO2053" s="3" t="str">
        <f t="shared" si="464"/>
        <v>n/a</v>
      </c>
      <c r="AP2053" s="3" t="s">
        <v>8</v>
      </c>
      <c r="AQ2053" s="124"/>
      <c r="AR2053" s="4"/>
      <c r="AS2053" s="3"/>
    </row>
    <row r="2054" spans="1:45" ht="15" customHeight="1">
      <c r="A2054" s="11">
        <v>57.467199999999998</v>
      </c>
      <c r="B2054" s="32" t="s">
        <v>49</v>
      </c>
      <c r="C2054" s="17">
        <v>6.883</v>
      </c>
      <c r="D2054" s="17">
        <v>3</v>
      </c>
      <c r="E2054" s="40" t="s">
        <v>45</v>
      </c>
      <c r="F2054" s="18">
        <v>-7.6</v>
      </c>
      <c r="G2054" s="17">
        <v>-6.5</v>
      </c>
      <c r="H2054" s="17">
        <v>-2.5</v>
      </c>
      <c r="I2054" s="17">
        <v>-0.2</v>
      </c>
      <c r="J2054" s="17">
        <v>1.1000000000000001</v>
      </c>
      <c r="K2054" s="30">
        <v>3.6</v>
      </c>
      <c r="L2054" s="10">
        <f t="shared" si="461"/>
        <v>-7.6</v>
      </c>
      <c r="M2054" s="52" t="str">
        <f t="shared" si="462"/>
        <v>low latitude</v>
      </c>
      <c r="N2054" s="83" t="s">
        <v>8</v>
      </c>
      <c r="O2054" s="34" t="s">
        <v>8</v>
      </c>
      <c r="P2054" s="34" t="s">
        <v>8</v>
      </c>
      <c r="Q2054" s="34" t="s">
        <v>8</v>
      </c>
      <c r="R2054" s="34" t="s">
        <v>8</v>
      </c>
      <c r="S2054" s="42" t="s">
        <v>8</v>
      </c>
      <c r="T2054" s="10" t="s">
        <v>8</v>
      </c>
      <c r="U2054" s="11" t="s">
        <v>8</v>
      </c>
      <c r="V2054" s="11" t="s">
        <v>8</v>
      </c>
      <c r="W2054" s="11" t="s">
        <v>8</v>
      </c>
      <c r="X2054" s="11" t="s">
        <v>8</v>
      </c>
      <c r="Y2054" s="12" t="s">
        <v>8</v>
      </c>
      <c r="Z2054" s="46">
        <v>0.85674008810572688</v>
      </c>
      <c r="AA2054" s="36" t="s">
        <v>8</v>
      </c>
      <c r="AB2054" s="11">
        <f t="shared" si="460"/>
        <v>-6.7150911357843387E-2</v>
      </c>
      <c r="AC2054" s="11" t="s">
        <v>8</v>
      </c>
      <c r="AD2054" s="11">
        <f t="shared" si="454"/>
        <v>34.006877663123511</v>
      </c>
      <c r="AE2054" s="10">
        <v>27.371581241878999</v>
      </c>
      <c r="AF2054" s="11">
        <v>34.621945193419101</v>
      </c>
      <c r="AG2054" s="12">
        <v>41.836295205098601</v>
      </c>
      <c r="AH2054" s="10" t="s">
        <v>8</v>
      </c>
      <c r="AI2054" s="11" t="s">
        <v>8</v>
      </c>
      <c r="AJ2054" s="11" t="s">
        <v>8</v>
      </c>
      <c r="AK2054" s="11" t="s">
        <v>8</v>
      </c>
      <c r="AL2054" s="11" t="s">
        <v>8</v>
      </c>
      <c r="AM2054" s="11" t="s">
        <v>8</v>
      </c>
      <c r="AN2054" s="3" t="str">
        <f t="shared" si="463"/>
        <v>n/a</v>
      </c>
      <c r="AO2054" s="3" t="str">
        <f t="shared" si="464"/>
        <v>n/a</v>
      </c>
      <c r="AP2054" s="3" t="s">
        <v>8</v>
      </c>
      <c r="AQ2054" s="124"/>
      <c r="AR2054" s="4"/>
      <c r="AS2054" s="3"/>
    </row>
    <row r="2055" spans="1:45" ht="15" customHeight="1">
      <c r="A2055" s="11">
        <v>57.584600000000002</v>
      </c>
      <c r="B2055" s="32" t="s">
        <v>49</v>
      </c>
      <c r="C2055" s="17">
        <v>6.883</v>
      </c>
      <c r="D2055" s="17">
        <v>3</v>
      </c>
      <c r="E2055" s="40" t="s">
        <v>45</v>
      </c>
      <c r="F2055" s="18">
        <v>-7.6</v>
      </c>
      <c r="G2055" s="17">
        <v>-6.5</v>
      </c>
      <c r="H2055" s="17">
        <v>-2.5</v>
      </c>
      <c r="I2055" s="17">
        <v>-0.2</v>
      </c>
      <c r="J2055" s="17">
        <v>1.1000000000000001</v>
      </c>
      <c r="K2055" s="30">
        <v>3.6</v>
      </c>
      <c r="L2055" s="10">
        <f t="shared" si="461"/>
        <v>-7.6</v>
      </c>
      <c r="M2055" s="52" t="str">
        <f t="shared" si="462"/>
        <v>low latitude</v>
      </c>
      <c r="N2055" s="83" t="s">
        <v>8</v>
      </c>
      <c r="O2055" s="34" t="s">
        <v>8</v>
      </c>
      <c r="P2055" s="34" t="s">
        <v>8</v>
      </c>
      <c r="Q2055" s="34" t="s">
        <v>8</v>
      </c>
      <c r="R2055" s="34" t="s">
        <v>8</v>
      </c>
      <c r="S2055" s="42" t="s">
        <v>8</v>
      </c>
      <c r="T2055" s="10" t="s">
        <v>8</v>
      </c>
      <c r="U2055" s="11" t="s">
        <v>8</v>
      </c>
      <c r="V2055" s="11" t="s">
        <v>8</v>
      </c>
      <c r="W2055" s="11" t="s">
        <v>8</v>
      </c>
      <c r="X2055" s="11" t="s">
        <v>8</v>
      </c>
      <c r="Y2055" s="12" t="s">
        <v>8</v>
      </c>
      <c r="Z2055" s="46">
        <v>0.85911027479368041</v>
      </c>
      <c r="AA2055" s="36" t="s">
        <v>8</v>
      </c>
      <c r="AB2055" s="11">
        <f t="shared" si="460"/>
        <v>-6.5951086854925164E-2</v>
      </c>
      <c r="AC2055" s="11" t="s">
        <v>8</v>
      </c>
      <c r="AD2055" s="11">
        <f t="shared" si="454"/>
        <v>34.088945659123119</v>
      </c>
      <c r="AE2055" s="10">
        <v>27.368565927779802</v>
      </c>
      <c r="AF2055" s="11">
        <v>34.802912181177902</v>
      </c>
      <c r="AG2055" s="12">
        <v>41.985966338767</v>
      </c>
      <c r="AH2055" s="10" t="s">
        <v>8</v>
      </c>
      <c r="AI2055" s="11" t="s">
        <v>8</v>
      </c>
      <c r="AJ2055" s="11" t="s">
        <v>8</v>
      </c>
      <c r="AK2055" s="11" t="s">
        <v>8</v>
      </c>
      <c r="AL2055" s="11" t="s">
        <v>8</v>
      </c>
      <c r="AM2055" s="11" t="s">
        <v>8</v>
      </c>
      <c r="AN2055" s="3" t="str">
        <f t="shared" si="463"/>
        <v>n/a</v>
      </c>
      <c r="AO2055" s="3" t="str">
        <f t="shared" si="464"/>
        <v>n/a</v>
      </c>
      <c r="AP2055" s="3" t="s">
        <v>8</v>
      </c>
      <c r="AQ2055" s="124"/>
      <c r="AR2055" s="4"/>
      <c r="AS2055" s="3"/>
    </row>
    <row r="2056" spans="1:45" ht="15" customHeight="1">
      <c r="A2056" s="11">
        <v>57.701999999999998</v>
      </c>
      <c r="B2056" s="32" t="s">
        <v>49</v>
      </c>
      <c r="C2056" s="17">
        <v>6.883</v>
      </c>
      <c r="D2056" s="17">
        <v>3</v>
      </c>
      <c r="E2056" s="40" t="s">
        <v>45</v>
      </c>
      <c r="F2056" s="18">
        <v>-7.6</v>
      </c>
      <c r="G2056" s="17">
        <v>-6.5</v>
      </c>
      <c r="H2056" s="17">
        <v>-2.5</v>
      </c>
      <c r="I2056" s="17">
        <v>-0.2</v>
      </c>
      <c r="J2056" s="17">
        <v>1.1000000000000001</v>
      </c>
      <c r="K2056" s="30">
        <v>3.6</v>
      </c>
      <c r="L2056" s="10">
        <f t="shared" si="461"/>
        <v>-7.6</v>
      </c>
      <c r="M2056" s="52" t="str">
        <f t="shared" si="462"/>
        <v>low latitude</v>
      </c>
      <c r="N2056" s="83" t="s">
        <v>8</v>
      </c>
      <c r="O2056" s="34" t="s">
        <v>8</v>
      </c>
      <c r="P2056" s="34" t="s">
        <v>8</v>
      </c>
      <c r="Q2056" s="34" t="s">
        <v>8</v>
      </c>
      <c r="R2056" s="34" t="s">
        <v>8</v>
      </c>
      <c r="S2056" s="42" t="s">
        <v>8</v>
      </c>
      <c r="T2056" s="10" t="s">
        <v>8</v>
      </c>
      <c r="U2056" s="11" t="s">
        <v>8</v>
      </c>
      <c r="V2056" s="11" t="s">
        <v>8</v>
      </c>
      <c r="W2056" s="11" t="s">
        <v>8</v>
      </c>
      <c r="X2056" s="11" t="s">
        <v>8</v>
      </c>
      <c r="Y2056" s="12" t="s">
        <v>8</v>
      </c>
      <c r="Z2056" s="46">
        <v>0.85168125287885765</v>
      </c>
      <c r="AA2056" s="36" t="s">
        <v>8</v>
      </c>
      <c r="AB2056" s="11">
        <f t="shared" si="460"/>
        <v>-6.9722912295247005E-2</v>
      </c>
      <c r="AC2056" s="11" t="s">
        <v>8</v>
      </c>
      <c r="AD2056" s="11">
        <f t="shared" si="454"/>
        <v>33.830952799005104</v>
      </c>
      <c r="AE2056" s="10">
        <v>27.0021389769806</v>
      </c>
      <c r="AF2056" s="11">
        <v>34.3517345907958</v>
      </c>
      <c r="AG2056" s="12">
        <v>41.525691992924699</v>
      </c>
      <c r="AH2056" s="10" t="s">
        <v>8</v>
      </c>
      <c r="AI2056" s="11" t="s">
        <v>8</v>
      </c>
      <c r="AJ2056" s="11" t="s">
        <v>8</v>
      </c>
      <c r="AK2056" s="11" t="s">
        <v>8</v>
      </c>
      <c r="AL2056" s="11" t="s">
        <v>8</v>
      </c>
      <c r="AM2056" s="11" t="s">
        <v>8</v>
      </c>
      <c r="AN2056" s="3" t="str">
        <f t="shared" si="463"/>
        <v>n/a</v>
      </c>
      <c r="AO2056" s="3" t="str">
        <f t="shared" si="464"/>
        <v>n/a</v>
      </c>
      <c r="AP2056" s="3" t="s">
        <v>8</v>
      </c>
      <c r="AQ2056" s="124"/>
      <c r="AR2056" s="4"/>
      <c r="AS2056" s="3"/>
    </row>
    <row r="2057" spans="1:45" ht="15" customHeight="1">
      <c r="A2057" s="11">
        <v>57.038800000000002</v>
      </c>
      <c r="B2057" s="102" t="s">
        <v>46</v>
      </c>
      <c r="C2057" s="17">
        <v>6.6666670000000003</v>
      </c>
      <c r="D2057" s="17">
        <v>3.0833330000000001</v>
      </c>
      <c r="E2057" s="40" t="s">
        <v>45</v>
      </c>
      <c r="F2057" s="18">
        <v>-7.8</v>
      </c>
      <c r="G2057" s="17">
        <v>-6.7</v>
      </c>
      <c r="H2057" s="17">
        <v>-2.8</v>
      </c>
      <c r="I2057" s="17">
        <v>-0.4</v>
      </c>
      <c r="J2057" s="17">
        <v>0.9</v>
      </c>
      <c r="K2057" s="30">
        <v>3.4</v>
      </c>
      <c r="L2057" s="10">
        <f t="shared" si="461"/>
        <v>-7.8</v>
      </c>
      <c r="M2057" s="52" t="str">
        <f t="shared" si="462"/>
        <v>low latitude</v>
      </c>
      <c r="N2057" s="83" t="s">
        <v>8</v>
      </c>
      <c r="O2057" s="34" t="s">
        <v>8</v>
      </c>
      <c r="P2057" s="34" t="s">
        <v>8</v>
      </c>
      <c r="Q2057" s="34" t="s">
        <v>8</v>
      </c>
      <c r="R2057" s="34" t="s">
        <v>8</v>
      </c>
      <c r="S2057" s="42" t="s">
        <v>8</v>
      </c>
      <c r="T2057" s="10" t="s">
        <v>8</v>
      </c>
      <c r="U2057" s="11" t="s">
        <v>8</v>
      </c>
      <c r="V2057" s="11" t="s">
        <v>8</v>
      </c>
      <c r="W2057" s="11" t="s">
        <v>8</v>
      </c>
      <c r="X2057" s="11" t="s">
        <v>8</v>
      </c>
      <c r="Y2057" s="12" t="s">
        <v>8</v>
      </c>
      <c r="Z2057" s="46">
        <v>0.85203252032520327</v>
      </c>
      <c r="AA2057" s="36" t="s">
        <v>8</v>
      </c>
      <c r="AB2057" s="11">
        <f t="shared" si="460"/>
        <v>-6.9543828791690077E-2</v>
      </c>
      <c r="AC2057" s="11" t="s">
        <v>8</v>
      </c>
      <c r="AD2057" s="11">
        <f t="shared" si="454"/>
        <v>33.843202110648399</v>
      </c>
      <c r="AE2057" s="10">
        <v>27.496881903429198</v>
      </c>
      <c r="AF2057" s="11">
        <v>35.237606032408799</v>
      </c>
      <c r="AG2057" s="12">
        <v>42.597863914060902</v>
      </c>
      <c r="AH2057" s="10" t="s">
        <v>8</v>
      </c>
      <c r="AI2057" s="11" t="s">
        <v>8</v>
      </c>
      <c r="AJ2057" s="11" t="s">
        <v>8</v>
      </c>
      <c r="AK2057" s="11" t="s">
        <v>8</v>
      </c>
      <c r="AL2057" s="11" t="s">
        <v>8</v>
      </c>
      <c r="AM2057" s="11" t="s">
        <v>8</v>
      </c>
      <c r="AN2057" s="3" t="str">
        <f t="shared" si="463"/>
        <v>n/a</v>
      </c>
      <c r="AO2057" s="3" t="str">
        <f t="shared" si="464"/>
        <v>n/a</v>
      </c>
      <c r="AP2057" s="3" t="s">
        <v>8</v>
      </c>
      <c r="AQ2057" s="124"/>
      <c r="AR2057" s="4"/>
      <c r="AS2057" s="3"/>
    </row>
    <row r="2058" spans="1:45" ht="15" customHeight="1">
      <c r="A2058" s="11">
        <v>57.283499999999997</v>
      </c>
      <c r="B2058" s="102" t="s">
        <v>46</v>
      </c>
      <c r="C2058" s="17">
        <v>6.6666670000000003</v>
      </c>
      <c r="D2058" s="17">
        <v>3.0833330000000001</v>
      </c>
      <c r="E2058" s="40" t="s">
        <v>45</v>
      </c>
      <c r="F2058" s="18">
        <v>-7.8</v>
      </c>
      <c r="G2058" s="17">
        <v>-6.7</v>
      </c>
      <c r="H2058" s="17">
        <v>-2.8</v>
      </c>
      <c r="I2058" s="17">
        <v>-0.4</v>
      </c>
      <c r="J2058" s="17">
        <v>0.9</v>
      </c>
      <c r="K2058" s="30">
        <v>3.4</v>
      </c>
      <c r="L2058" s="10">
        <f t="shared" si="461"/>
        <v>-7.8</v>
      </c>
      <c r="M2058" s="52" t="str">
        <f t="shared" si="462"/>
        <v>low latitude</v>
      </c>
      <c r="N2058" s="83" t="s">
        <v>8</v>
      </c>
      <c r="O2058" s="34" t="s">
        <v>8</v>
      </c>
      <c r="P2058" s="34" t="s">
        <v>8</v>
      </c>
      <c r="Q2058" s="34" t="s">
        <v>8</v>
      </c>
      <c r="R2058" s="34" t="s">
        <v>8</v>
      </c>
      <c r="S2058" s="42" t="s">
        <v>8</v>
      </c>
      <c r="T2058" s="10" t="s">
        <v>8</v>
      </c>
      <c r="U2058" s="11" t="s">
        <v>8</v>
      </c>
      <c r="V2058" s="11" t="s">
        <v>8</v>
      </c>
      <c r="W2058" s="11" t="s">
        <v>8</v>
      </c>
      <c r="X2058" s="11" t="s">
        <v>8</v>
      </c>
      <c r="Y2058" s="12" t="s">
        <v>8</v>
      </c>
      <c r="Z2058" s="46">
        <v>0.85411899313501149</v>
      </c>
      <c r="AA2058" s="36" t="s">
        <v>8</v>
      </c>
      <c r="AB2058" s="11">
        <f t="shared" si="460"/>
        <v>-6.8481620573358798E-2</v>
      </c>
      <c r="AC2058" s="11" t="s">
        <v>8</v>
      </c>
      <c r="AD2058" s="11">
        <f t="shared" si="454"/>
        <v>33.915857152782259</v>
      </c>
      <c r="AE2058" s="10">
        <v>27.719327613892698</v>
      </c>
      <c r="AF2058" s="11">
        <v>35.344150071654198</v>
      </c>
      <c r="AG2058" s="12">
        <v>42.904808067197798</v>
      </c>
      <c r="AH2058" s="10" t="s">
        <v>8</v>
      </c>
      <c r="AI2058" s="11" t="s">
        <v>8</v>
      </c>
      <c r="AJ2058" s="11" t="s">
        <v>8</v>
      </c>
      <c r="AK2058" s="11" t="s">
        <v>8</v>
      </c>
      <c r="AL2058" s="11" t="s">
        <v>8</v>
      </c>
      <c r="AM2058" s="11" t="s">
        <v>8</v>
      </c>
      <c r="AN2058" s="3" t="str">
        <f t="shared" si="463"/>
        <v>n/a</v>
      </c>
      <c r="AO2058" s="3" t="str">
        <f t="shared" si="464"/>
        <v>n/a</v>
      </c>
      <c r="AP2058" s="3" t="s">
        <v>8</v>
      </c>
      <c r="AQ2058" s="124"/>
      <c r="AR2058" s="4"/>
      <c r="AS2058" s="3"/>
    </row>
    <row r="2059" spans="1:45" ht="15" customHeight="1">
      <c r="A2059" s="11">
        <v>57.501100000000001</v>
      </c>
      <c r="B2059" s="102" t="s">
        <v>46</v>
      </c>
      <c r="C2059" s="17">
        <v>6.6666670000000003</v>
      </c>
      <c r="D2059" s="17">
        <v>3.0833330000000001</v>
      </c>
      <c r="E2059" s="40" t="s">
        <v>45</v>
      </c>
      <c r="F2059" s="18">
        <v>-7.8</v>
      </c>
      <c r="G2059" s="17">
        <v>-6.7</v>
      </c>
      <c r="H2059" s="17">
        <v>-2.8</v>
      </c>
      <c r="I2059" s="17">
        <v>-0.4</v>
      </c>
      <c r="J2059" s="17">
        <v>0.9</v>
      </c>
      <c r="K2059" s="30">
        <v>3.4</v>
      </c>
      <c r="L2059" s="10">
        <f t="shared" si="461"/>
        <v>-7.8</v>
      </c>
      <c r="M2059" s="52" t="str">
        <f t="shared" si="462"/>
        <v>low latitude</v>
      </c>
      <c r="N2059" s="83" t="s">
        <v>8</v>
      </c>
      <c r="O2059" s="34" t="s">
        <v>8</v>
      </c>
      <c r="P2059" s="34" t="s">
        <v>8</v>
      </c>
      <c r="Q2059" s="34" t="s">
        <v>8</v>
      </c>
      <c r="R2059" s="34" t="s">
        <v>8</v>
      </c>
      <c r="S2059" s="42" t="s">
        <v>8</v>
      </c>
      <c r="T2059" s="10" t="s">
        <v>8</v>
      </c>
      <c r="U2059" s="11" t="s">
        <v>8</v>
      </c>
      <c r="V2059" s="11" t="s">
        <v>8</v>
      </c>
      <c r="W2059" s="11" t="s">
        <v>8</v>
      </c>
      <c r="X2059" s="11" t="s">
        <v>8</v>
      </c>
      <c r="Y2059" s="12" t="s">
        <v>8</v>
      </c>
      <c r="Z2059" s="46">
        <v>0.86623040633084769</v>
      </c>
      <c r="AA2059" s="36" t="s">
        <v>8</v>
      </c>
      <c r="AB2059" s="11">
        <f t="shared" si="460"/>
        <v>-6.2366575778268624E-2</v>
      </c>
      <c r="AC2059" s="11" t="s">
        <v>8</v>
      </c>
      <c r="AD2059" s="11">
        <f t="shared" si="454"/>
        <v>34.334126216766428</v>
      </c>
      <c r="AE2059" s="10">
        <v>28.231565346190902</v>
      </c>
      <c r="AF2059" s="11">
        <v>36.004865068508003</v>
      </c>
      <c r="AG2059" s="12">
        <v>43.672069589760198</v>
      </c>
      <c r="AH2059" s="10" t="s">
        <v>8</v>
      </c>
      <c r="AI2059" s="11" t="s">
        <v>8</v>
      </c>
      <c r="AJ2059" s="11" t="s">
        <v>8</v>
      </c>
      <c r="AK2059" s="11" t="s">
        <v>8</v>
      </c>
      <c r="AL2059" s="11" t="s">
        <v>8</v>
      </c>
      <c r="AM2059" s="11" t="s">
        <v>8</v>
      </c>
      <c r="AN2059" s="3" t="str">
        <f t="shared" si="463"/>
        <v>n/a</v>
      </c>
      <c r="AO2059" s="3" t="str">
        <f t="shared" si="464"/>
        <v>n/a</v>
      </c>
      <c r="AP2059" s="3" t="s">
        <v>8</v>
      </c>
      <c r="AQ2059" s="124"/>
      <c r="AR2059" s="4"/>
      <c r="AS2059" s="3"/>
    </row>
    <row r="2060" spans="1:45" ht="15" customHeight="1">
      <c r="A2060" s="11">
        <v>57.623399999999997</v>
      </c>
      <c r="B2060" s="102" t="s">
        <v>46</v>
      </c>
      <c r="C2060" s="17">
        <v>6.6666670000000003</v>
      </c>
      <c r="D2060" s="17">
        <v>3.0833330000000001</v>
      </c>
      <c r="E2060" s="40" t="s">
        <v>45</v>
      </c>
      <c r="F2060" s="18">
        <v>-7.8</v>
      </c>
      <c r="G2060" s="17">
        <v>-6.7</v>
      </c>
      <c r="H2060" s="17">
        <v>-2.8</v>
      </c>
      <c r="I2060" s="17">
        <v>-0.4</v>
      </c>
      <c r="J2060" s="17">
        <v>0.9</v>
      </c>
      <c r="K2060" s="30">
        <v>3.4</v>
      </c>
      <c r="L2060" s="10">
        <f t="shared" si="461"/>
        <v>-7.8</v>
      </c>
      <c r="M2060" s="52" t="str">
        <f t="shared" si="462"/>
        <v>low latitude</v>
      </c>
      <c r="N2060" s="83" t="s">
        <v>8</v>
      </c>
      <c r="O2060" s="34" t="s">
        <v>8</v>
      </c>
      <c r="P2060" s="34" t="s">
        <v>8</v>
      </c>
      <c r="Q2060" s="34" t="s">
        <v>8</v>
      </c>
      <c r="R2060" s="34" t="s">
        <v>8</v>
      </c>
      <c r="S2060" s="42" t="s">
        <v>8</v>
      </c>
      <c r="T2060" s="10" t="s">
        <v>8</v>
      </c>
      <c r="U2060" s="11" t="s">
        <v>8</v>
      </c>
      <c r="V2060" s="11" t="s">
        <v>8</v>
      </c>
      <c r="W2060" s="11" t="s">
        <v>8</v>
      </c>
      <c r="X2060" s="11" t="s">
        <v>8</v>
      </c>
      <c r="Y2060" s="12" t="s">
        <v>8</v>
      </c>
      <c r="Z2060" s="46">
        <v>0.80899806789953077</v>
      </c>
      <c r="AA2060" s="36" t="s">
        <v>8</v>
      </c>
      <c r="AB2060" s="11">
        <f t="shared" si="460"/>
        <v>-9.2052515596101323E-2</v>
      </c>
      <c r="AC2060" s="11" t="s">
        <v>8</v>
      </c>
      <c r="AD2060" s="11">
        <f t="shared" si="454"/>
        <v>32.303607933226672</v>
      </c>
      <c r="AE2060" s="10">
        <v>25.461974320970299</v>
      </c>
      <c r="AF2060" s="11">
        <v>32.800099566242501</v>
      </c>
      <c r="AG2060" s="12">
        <v>39.665082494662997</v>
      </c>
      <c r="AH2060" s="10" t="s">
        <v>8</v>
      </c>
      <c r="AI2060" s="11" t="s">
        <v>8</v>
      </c>
      <c r="AJ2060" s="11" t="s">
        <v>8</v>
      </c>
      <c r="AK2060" s="11" t="s">
        <v>8</v>
      </c>
      <c r="AL2060" s="11" t="s">
        <v>8</v>
      </c>
      <c r="AM2060" s="11" t="s">
        <v>8</v>
      </c>
      <c r="AN2060" s="3" t="str">
        <f t="shared" si="463"/>
        <v>n/a</v>
      </c>
      <c r="AO2060" s="3" t="str">
        <f t="shared" si="464"/>
        <v>n/a</v>
      </c>
      <c r="AP2060" s="3" t="s">
        <v>8</v>
      </c>
      <c r="AQ2060" s="124"/>
      <c r="AR2060" s="4"/>
      <c r="AS2060" s="3"/>
    </row>
    <row r="2061" spans="1:45" ht="15" customHeight="1">
      <c r="A2061" s="11">
        <v>57.718600000000002</v>
      </c>
      <c r="B2061" s="102" t="s">
        <v>46</v>
      </c>
      <c r="C2061" s="17">
        <v>6.6666670000000003</v>
      </c>
      <c r="D2061" s="17">
        <v>3.0833330000000001</v>
      </c>
      <c r="E2061" s="40" t="s">
        <v>45</v>
      </c>
      <c r="F2061" s="18">
        <v>-7.8</v>
      </c>
      <c r="G2061" s="17">
        <v>-6.7</v>
      </c>
      <c r="H2061" s="17">
        <v>-2.8</v>
      </c>
      <c r="I2061" s="17">
        <v>-0.4</v>
      </c>
      <c r="J2061" s="17">
        <v>0.9</v>
      </c>
      <c r="K2061" s="30">
        <v>3.4</v>
      </c>
      <c r="L2061" s="10">
        <f t="shared" si="461"/>
        <v>-7.8</v>
      </c>
      <c r="M2061" s="52" t="str">
        <f t="shared" si="462"/>
        <v>low latitude</v>
      </c>
      <c r="N2061" s="83" t="s">
        <v>8</v>
      </c>
      <c r="O2061" s="34" t="s">
        <v>8</v>
      </c>
      <c r="P2061" s="34" t="s">
        <v>8</v>
      </c>
      <c r="Q2061" s="34" t="s">
        <v>8</v>
      </c>
      <c r="R2061" s="34" t="s">
        <v>8</v>
      </c>
      <c r="S2061" s="42" t="s">
        <v>8</v>
      </c>
      <c r="T2061" s="10" t="s">
        <v>8</v>
      </c>
      <c r="U2061" s="11" t="s">
        <v>8</v>
      </c>
      <c r="V2061" s="11" t="s">
        <v>8</v>
      </c>
      <c r="W2061" s="11" t="s">
        <v>8</v>
      </c>
      <c r="X2061" s="11" t="s">
        <v>8</v>
      </c>
      <c r="Y2061" s="12" t="s">
        <v>8</v>
      </c>
      <c r="Z2061" s="46">
        <v>0.83994334277620397</v>
      </c>
      <c r="AA2061" s="36" t="s">
        <v>8</v>
      </c>
      <c r="AB2061" s="11">
        <f t="shared" si="460"/>
        <v>-7.5750007687541157E-2</v>
      </c>
      <c r="AC2061" s="11" t="s">
        <v>8</v>
      </c>
      <c r="AD2061" s="11">
        <f t="shared" si="454"/>
        <v>33.418699474172186</v>
      </c>
      <c r="AE2061" s="10">
        <v>26.996194316478601</v>
      </c>
      <c r="AF2061" s="11">
        <v>34.534287126891698</v>
      </c>
      <c r="AG2061" s="12">
        <v>41.9036303743055</v>
      </c>
      <c r="AH2061" s="10" t="s">
        <v>8</v>
      </c>
      <c r="AI2061" s="11" t="s">
        <v>8</v>
      </c>
      <c r="AJ2061" s="11" t="s">
        <v>8</v>
      </c>
      <c r="AK2061" s="11" t="s">
        <v>8</v>
      </c>
      <c r="AL2061" s="11" t="s">
        <v>8</v>
      </c>
      <c r="AM2061" s="11" t="s">
        <v>8</v>
      </c>
      <c r="AN2061" s="3" t="str">
        <f t="shared" si="463"/>
        <v>n/a</v>
      </c>
      <c r="AO2061" s="3" t="str">
        <f t="shared" si="464"/>
        <v>n/a</v>
      </c>
      <c r="AP2061" s="3" t="s">
        <v>8</v>
      </c>
      <c r="AQ2061" s="124"/>
      <c r="AR2061" s="4"/>
      <c r="AS2061" s="3"/>
    </row>
    <row r="2062" spans="1:45" ht="15" customHeight="1">
      <c r="A2062" s="11">
        <v>57.759399999999999</v>
      </c>
      <c r="B2062" s="102" t="s">
        <v>46</v>
      </c>
      <c r="C2062" s="17">
        <v>6.6666670000000003</v>
      </c>
      <c r="D2062" s="17">
        <v>3.0833330000000001</v>
      </c>
      <c r="E2062" s="40" t="s">
        <v>45</v>
      </c>
      <c r="F2062" s="18">
        <v>-7.8</v>
      </c>
      <c r="G2062" s="17">
        <v>-6.7</v>
      </c>
      <c r="H2062" s="17">
        <v>-2.8</v>
      </c>
      <c r="I2062" s="17">
        <v>-0.4</v>
      </c>
      <c r="J2062" s="17">
        <v>0.9</v>
      </c>
      <c r="K2062" s="30">
        <v>3.4</v>
      </c>
      <c r="L2062" s="10">
        <f t="shared" si="461"/>
        <v>-7.8</v>
      </c>
      <c r="M2062" s="52" t="str">
        <f t="shared" si="462"/>
        <v>low latitude</v>
      </c>
      <c r="N2062" s="83" t="s">
        <v>8</v>
      </c>
      <c r="O2062" s="34" t="s">
        <v>8</v>
      </c>
      <c r="P2062" s="34" t="s">
        <v>8</v>
      </c>
      <c r="Q2062" s="34" t="s">
        <v>8</v>
      </c>
      <c r="R2062" s="34" t="s">
        <v>8</v>
      </c>
      <c r="S2062" s="42" t="s">
        <v>8</v>
      </c>
      <c r="T2062" s="10" t="s">
        <v>8</v>
      </c>
      <c r="U2062" s="11" t="s">
        <v>8</v>
      </c>
      <c r="V2062" s="11" t="s">
        <v>8</v>
      </c>
      <c r="W2062" s="11" t="s">
        <v>8</v>
      </c>
      <c r="X2062" s="11" t="s">
        <v>8</v>
      </c>
      <c r="Y2062" s="12" t="s">
        <v>8</v>
      </c>
      <c r="Z2062" s="46">
        <v>0.84223758642363289</v>
      </c>
      <c r="AA2062" s="36" t="s">
        <v>8</v>
      </c>
      <c r="AB2062" s="11">
        <f t="shared" si="460"/>
        <v>-7.4565381281773924E-2</v>
      </c>
      <c r="AC2062" s="11" t="s">
        <v>8</v>
      </c>
      <c r="AD2062" s="11">
        <f t="shared" si="454"/>
        <v>33.499727920326663</v>
      </c>
      <c r="AE2062" s="10">
        <v>27.027200870095001</v>
      </c>
      <c r="AF2062" s="11">
        <v>34.706575768447301</v>
      </c>
      <c r="AG2062" s="12">
        <v>41.907240709032301</v>
      </c>
      <c r="AH2062" s="10" t="s">
        <v>8</v>
      </c>
      <c r="AI2062" s="11" t="s">
        <v>8</v>
      </c>
      <c r="AJ2062" s="11" t="s">
        <v>8</v>
      </c>
      <c r="AK2062" s="11" t="s">
        <v>8</v>
      </c>
      <c r="AL2062" s="11" t="s">
        <v>8</v>
      </c>
      <c r="AM2062" s="11" t="s">
        <v>8</v>
      </c>
      <c r="AN2062" s="3" t="str">
        <f t="shared" si="463"/>
        <v>n/a</v>
      </c>
      <c r="AO2062" s="3" t="str">
        <f t="shared" si="464"/>
        <v>n/a</v>
      </c>
      <c r="AP2062" s="3" t="s">
        <v>8</v>
      </c>
      <c r="AQ2062" s="124"/>
      <c r="AR2062" s="4"/>
      <c r="AS2062" s="3"/>
    </row>
    <row r="2063" spans="1:45" ht="15" customHeight="1">
      <c r="A2063" s="11">
        <v>55.689799999999998</v>
      </c>
      <c r="B2063" s="32">
        <v>959</v>
      </c>
      <c r="C2063" s="17">
        <v>3.6274999999999999</v>
      </c>
      <c r="D2063" s="17">
        <v>-2.73583</v>
      </c>
      <c r="E2063" s="40" t="s">
        <v>47</v>
      </c>
      <c r="F2063" s="18">
        <v>-9.9</v>
      </c>
      <c r="G2063" s="17">
        <v>-9.1999999999999993</v>
      </c>
      <c r="H2063" s="17">
        <v>-5.7</v>
      </c>
      <c r="I2063" s="17">
        <v>-3.5</v>
      </c>
      <c r="J2063" s="17">
        <v>-2.2000000000000002</v>
      </c>
      <c r="K2063" s="30">
        <v>0.2</v>
      </c>
      <c r="L2063" s="10">
        <f t="shared" si="461"/>
        <v>-9.9</v>
      </c>
      <c r="M2063" s="52" t="str">
        <f t="shared" si="462"/>
        <v>low latitude</v>
      </c>
      <c r="N2063" s="83" t="s">
        <v>8</v>
      </c>
      <c r="O2063" s="34" t="s">
        <v>8</v>
      </c>
      <c r="P2063" s="34" t="s">
        <v>8</v>
      </c>
      <c r="Q2063" s="34" t="s">
        <v>8</v>
      </c>
      <c r="R2063" s="34" t="s">
        <v>8</v>
      </c>
      <c r="S2063" s="42" t="s">
        <v>8</v>
      </c>
      <c r="T2063" s="10" t="s">
        <v>8</v>
      </c>
      <c r="U2063" s="11" t="s">
        <v>8</v>
      </c>
      <c r="V2063" s="11" t="s">
        <v>8</v>
      </c>
      <c r="W2063" s="11" t="s">
        <v>8</v>
      </c>
      <c r="X2063" s="11" t="s">
        <v>8</v>
      </c>
      <c r="Y2063" s="12" t="s">
        <v>8</v>
      </c>
      <c r="Z2063" s="46">
        <v>0.84862985999999996</v>
      </c>
      <c r="AA2063" s="36" t="s">
        <v>8</v>
      </c>
      <c r="AB2063" s="11">
        <f t="shared" si="460"/>
        <v>-7.1281691158750687E-2</v>
      </c>
      <c r="AC2063" s="11" t="s">
        <v>8</v>
      </c>
      <c r="AD2063" s="11">
        <f t="shared" si="454"/>
        <v>33.724332324741454</v>
      </c>
      <c r="AE2063" s="10">
        <v>29.021419312057599</v>
      </c>
      <c r="AF2063" s="11">
        <v>36.357840612874803</v>
      </c>
      <c r="AG2063" s="12">
        <v>43.829379403892801</v>
      </c>
      <c r="AH2063" s="10" t="s">
        <v>8</v>
      </c>
      <c r="AI2063" s="11" t="s">
        <v>8</v>
      </c>
      <c r="AJ2063" s="11" t="s">
        <v>8</v>
      </c>
      <c r="AK2063" s="11" t="s">
        <v>8</v>
      </c>
      <c r="AL2063" s="11" t="s">
        <v>8</v>
      </c>
      <c r="AM2063" s="11" t="s">
        <v>8</v>
      </c>
      <c r="AN2063" s="3" t="str">
        <f t="shared" si="463"/>
        <v>n/a</v>
      </c>
      <c r="AO2063" s="3" t="str">
        <f t="shared" si="464"/>
        <v>n/a</v>
      </c>
      <c r="AP2063" s="3" t="s">
        <v>8</v>
      </c>
      <c r="AQ2063" s="124"/>
      <c r="AR2063" s="4"/>
      <c r="AS2063" s="3"/>
    </row>
    <row r="2064" spans="1:45" ht="15" customHeight="1">
      <c r="A2064" s="11">
        <v>55.714399999999998</v>
      </c>
      <c r="B2064" s="32">
        <v>959</v>
      </c>
      <c r="C2064" s="17">
        <v>3.6274999999999999</v>
      </c>
      <c r="D2064" s="17">
        <v>-2.73583</v>
      </c>
      <c r="E2064" s="40" t="s">
        <v>47</v>
      </c>
      <c r="F2064" s="18">
        <v>-9.9</v>
      </c>
      <c r="G2064" s="17">
        <v>-9.1999999999999993</v>
      </c>
      <c r="H2064" s="17">
        <v>-5.7</v>
      </c>
      <c r="I2064" s="17">
        <v>-3.5</v>
      </c>
      <c r="J2064" s="17">
        <v>-2.2000000000000002</v>
      </c>
      <c r="K2064" s="30">
        <v>0.2</v>
      </c>
      <c r="L2064" s="10">
        <f t="shared" si="461"/>
        <v>-9.9</v>
      </c>
      <c r="M2064" s="52" t="str">
        <f t="shared" si="462"/>
        <v>low latitude</v>
      </c>
      <c r="N2064" s="83" t="s">
        <v>8</v>
      </c>
      <c r="O2064" s="34" t="s">
        <v>8</v>
      </c>
      <c r="P2064" s="34" t="s">
        <v>8</v>
      </c>
      <c r="Q2064" s="34" t="s">
        <v>8</v>
      </c>
      <c r="R2064" s="34" t="s">
        <v>8</v>
      </c>
      <c r="S2064" s="42" t="s">
        <v>8</v>
      </c>
      <c r="T2064" s="10" t="s">
        <v>8</v>
      </c>
      <c r="U2064" s="11" t="s">
        <v>8</v>
      </c>
      <c r="V2064" s="11" t="s">
        <v>8</v>
      </c>
      <c r="W2064" s="11" t="s">
        <v>8</v>
      </c>
      <c r="X2064" s="11" t="s">
        <v>8</v>
      </c>
      <c r="Y2064" s="12" t="s">
        <v>8</v>
      </c>
      <c r="Z2064" s="46">
        <v>0.87290182900000002</v>
      </c>
      <c r="AA2064" s="36" t="s">
        <v>8</v>
      </c>
      <c r="AB2064" s="11">
        <f t="shared" si="460"/>
        <v>-5.9034596524642151E-2</v>
      </c>
      <c r="AC2064" s="11" t="s">
        <v>8</v>
      </c>
      <c r="AD2064" s="11">
        <f t="shared" si="454"/>
        <v>34.562033597714475</v>
      </c>
      <c r="AE2064" s="10">
        <v>30.283030829614201</v>
      </c>
      <c r="AF2064" s="11">
        <v>37.769121781140399</v>
      </c>
      <c r="AG2064" s="12">
        <v>45.483455982579997</v>
      </c>
      <c r="AH2064" s="10" t="s">
        <v>8</v>
      </c>
      <c r="AI2064" s="11" t="s">
        <v>8</v>
      </c>
      <c r="AJ2064" s="11" t="s">
        <v>8</v>
      </c>
      <c r="AK2064" s="11" t="s">
        <v>8</v>
      </c>
      <c r="AL2064" s="11" t="s">
        <v>8</v>
      </c>
      <c r="AM2064" s="11" t="s">
        <v>8</v>
      </c>
      <c r="AN2064" s="3" t="str">
        <f t="shared" si="463"/>
        <v>n/a</v>
      </c>
      <c r="AO2064" s="3" t="str">
        <f t="shared" si="464"/>
        <v>n/a</v>
      </c>
      <c r="AP2064" s="3" t="s">
        <v>8</v>
      </c>
      <c r="AQ2064" s="124"/>
      <c r="AR2064" s="4"/>
      <c r="AS2064" s="3"/>
    </row>
    <row r="2065" spans="1:45" ht="15" customHeight="1">
      <c r="A2065" s="11">
        <v>55.734099999999998</v>
      </c>
      <c r="B2065" s="32">
        <v>959</v>
      </c>
      <c r="C2065" s="17">
        <v>3.6274999999999999</v>
      </c>
      <c r="D2065" s="17">
        <v>-2.73583</v>
      </c>
      <c r="E2065" s="40" t="s">
        <v>47</v>
      </c>
      <c r="F2065" s="18">
        <v>-9.9</v>
      </c>
      <c r="G2065" s="17">
        <v>-9.1999999999999993</v>
      </c>
      <c r="H2065" s="17">
        <v>-5.7</v>
      </c>
      <c r="I2065" s="17">
        <v>-3.5</v>
      </c>
      <c r="J2065" s="17">
        <v>-2.2000000000000002</v>
      </c>
      <c r="K2065" s="30">
        <v>0.2</v>
      </c>
      <c r="L2065" s="10">
        <f t="shared" si="461"/>
        <v>-9.9</v>
      </c>
      <c r="M2065" s="52" t="str">
        <f t="shared" si="462"/>
        <v>low latitude</v>
      </c>
      <c r="N2065" s="83" t="s">
        <v>8</v>
      </c>
      <c r="O2065" s="34" t="s">
        <v>8</v>
      </c>
      <c r="P2065" s="34" t="s">
        <v>8</v>
      </c>
      <c r="Q2065" s="34" t="s">
        <v>8</v>
      </c>
      <c r="R2065" s="34" t="s">
        <v>8</v>
      </c>
      <c r="S2065" s="42" t="s">
        <v>8</v>
      </c>
      <c r="T2065" s="10" t="s">
        <v>8</v>
      </c>
      <c r="U2065" s="11" t="s">
        <v>8</v>
      </c>
      <c r="V2065" s="11" t="s">
        <v>8</v>
      </c>
      <c r="W2065" s="11" t="s">
        <v>8</v>
      </c>
      <c r="X2065" s="11" t="s">
        <v>8</v>
      </c>
      <c r="Y2065" s="12" t="s">
        <v>8</v>
      </c>
      <c r="Z2065" s="46">
        <v>0.88389859000000004</v>
      </c>
      <c r="AA2065" s="36" t="s">
        <v>8</v>
      </c>
      <c r="AB2065" s="11">
        <f t="shared" si="460"/>
        <v>-5.3597558889391925E-2</v>
      </c>
      <c r="AC2065" s="11" t="s">
        <v>8</v>
      </c>
      <c r="AD2065" s="11">
        <f t="shared" si="454"/>
        <v>34.93392697196559</v>
      </c>
      <c r="AE2065" s="10">
        <v>30.8140667056635</v>
      </c>
      <c r="AF2065" s="11">
        <v>38.406331310845999</v>
      </c>
      <c r="AG2065" s="12">
        <v>46.252126546123201</v>
      </c>
      <c r="AH2065" s="10" t="s">
        <v>8</v>
      </c>
      <c r="AI2065" s="11" t="s">
        <v>8</v>
      </c>
      <c r="AJ2065" s="11" t="s">
        <v>8</v>
      </c>
      <c r="AK2065" s="11" t="s">
        <v>8</v>
      </c>
      <c r="AL2065" s="11" t="s">
        <v>8</v>
      </c>
      <c r="AM2065" s="11" t="s">
        <v>8</v>
      </c>
      <c r="AN2065" s="3" t="str">
        <f t="shared" si="463"/>
        <v>n/a</v>
      </c>
      <c r="AO2065" s="3" t="str">
        <f t="shared" si="464"/>
        <v>n/a</v>
      </c>
      <c r="AP2065" s="3" t="s">
        <v>8</v>
      </c>
      <c r="AQ2065" s="124"/>
      <c r="AR2065" s="4"/>
      <c r="AS2065" s="3"/>
    </row>
    <row r="2066" spans="1:45" ht="15" customHeight="1">
      <c r="A2066" s="11">
        <v>55.751399999999997</v>
      </c>
      <c r="B2066" s="32">
        <v>959</v>
      </c>
      <c r="C2066" s="17">
        <v>3.6274999999999999</v>
      </c>
      <c r="D2066" s="17">
        <v>-2.73583</v>
      </c>
      <c r="E2066" s="40" t="s">
        <v>47</v>
      </c>
      <c r="F2066" s="18">
        <v>-9.9</v>
      </c>
      <c r="G2066" s="17">
        <v>-9.1999999999999993</v>
      </c>
      <c r="H2066" s="17">
        <v>-5.7</v>
      </c>
      <c r="I2066" s="17">
        <v>-3.5</v>
      </c>
      <c r="J2066" s="17">
        <v>-2.2000000000000002</v>
      </c>
      <c r="K2066" s="30">
        <v>0.2</v>
      </c>
      <c r="L2066" s="10">
        <f t="shared" si="461"/>
        <v>-9.9</v>
      </c>
      <c r="M2066" s="52" t="str">
        <f t="shared" si="462"/>
        <v>low latitude</v>
      </c>
      <c r="N2066" s="83" t="s">
        <v>8</v>
      </c>
      <c r="O2066" s="34" t="s">
        <v>8</v>
      </c>
      <c r="P2066" s="34" t="s">
        <v>8</v>
      </c>
      <c r="Q2066" s="34" t="s">
        <v>8</v>
      </c>
      <c r="R2066" s="34" t="s">
        <v>8</v>
      </c>
      <c r="S2066" s="42" t="s">
        <v>8</v>
      </c>
      <c r="T2066" s="10" t="s">
        <v>8</v>
      </c>
      <c r="U2066" s="11" t="s">
        <v>8</v>
      </c>
      <c r="V2066" s="11" t="s">
        <v>8</v>
      </c>
      <c r="W2066" s="11" t="s">
        <v>8</v>
      </c>
      <c r="X2066" s="11" t="s">
        <v>8</v>
      </c>
      <c r="Y2066" s="12" t="s">
        <v>8</v>
      </c>
      <c r="Z2066" s="46">
        <v>0.88756152300000002</v>
      </c>
      <c r="AA2066" s="36" t="s">
        <v>8</v>
      </c>
      <c r="AB2066" s="11">
        <f t="shared" si="460"/>
        <v>-5.1801533288816044E-2</v>
      </c>
      <c r="AC2066" s="11" t="s">
        <v>8</v>
      </c>
      <c r="AD2066" s="11">
        <f t="shared" si="454"/>
        <v>35.056775123044986</v>
      </c>
      <c r="AE2066" s="10">
        <v>30.936130651794699</v>
      </c>
      <c r="AF2066" s="11">
        <v>38.6439989183393</v>
      </c>
      <c r="AG2066" s="12">
        <v>46.566485842197899</v>
      </c>
      <c r="AH2066" s="10" t="s">
        <v>8</v>
      </c>
      <c r="AI2066" s="11" t="s">
        <v>8</v>
      </c>
      <c r="AJ2066" s="11" t="s">
        <v>8</v>
      </c>
      <c r="AK2066" s="11" t="s">
        <v>8</v>
      </c>
      <c r="AL2066" s="11" t="s">
        <v>8</v>
      </c>
      <c r="AM2066" s="11" t="s">
        <v>8</v>
      </c>
      <c r="AN2066" s="3" t="str">
        <f t="shared" si="463"/>
        <v>n/a</v>
      </c>
      <c r="AO2066" s="3" t="str">
        <f t="shared" si="464"/>
        <v>n/a</v>
      </c>
      <c r="AP2066" s="3" t="s">
        <v>8</v>
      </c>
      <c r="AQ2066" s="124"/>
      <c r="AR2066" s="4"/>
      <c r="AS2066" s="3"/>
    </row>
    <row r="2067" spans="1:45" ht="15" customHeight="1">
      <c r="A2067" s="11">
        <v>55.860399999999998</v>
      </c>
      <c r="B2067" s="32">
        <v>959</v>
      </c>
      <c r="C2067" s="17">
        <v>3.6274999999999999</v>
      </c>
      <c r="D2067" s="17">
        <v>-2.73583</v>
      </c>
      <c r="E2067" s="40" t="s">
        <v>47</v>
      </c>
      <c r="F2067" s="18">
        <v>-9.9</v>
      </c>
      <c r="G2067" s="17">
        <v>-9.1999999999999993</v>
      </c>
      <c r="H2067" s="17">
        <v>-5.7</v>
      </c>
      <c r="I2067" s="17">
        <v>-3.5</v>
      </c>
      <c r="J2067" s="17">
        <v>-2.2000000000000002</v>
      </c>
      <c r="K2067" s="30">
        <v>0.2</v>
      </c>
      <c r="L2067" s="10">
        <f t="shared" si="461"/>
        <v>-9.9</v>
      </c>
      <c r="M2067" s="52" t="str">
        <f t="shared" si="462"/>
        <v>low latitude</v>
      </c>
      <c r="N2067" s="83" t="s">
        <v>8</v>
      </c>
      <c r="O2067" s="34" t="s">
        <v>8</v>
      </c>
      <c r="P2067" s="34" t="s">
        <v>8</v>
      </c>
      <c r="Q2067" s="34" t="s">
        <v>8</v>
      </c>
      <c r="R2067" s="34" t="s">
        <v>8</v>
      </c>
      <c r="S2067" s="42" t="s">
        <v>8</v>
      </c>
      <c r="T2067" s="10" t="s">
        <v>8</v>
      </c>
      <c r="U2067" s="11" t="s">
        <v>8</v>
      </c>
      <c r="V2067" s="11" t="s">
        <v>8</v>
      </c>
      <c r="W2067" s="11" t="s">
        <v>8</v>
      </c>
      <c r="X2067" s="11" t="s">
        <v>8</v>
      </c>
      <c r="Y2067" s="12" t="s">
        <v>8</v>
      </c>
      <c r="Z2067" s="46">
        <v>0.87808291199999999</v>
      </c>
      <c r="AA2067" s="36" t="s">
        <v>8</v>
      </c>
      <c r="AB2067" s="11">
        <f t="shared" si="460"/>
        <v>-5.6464474385455703E-2</v>
      </c>
      <c r="AC2067" s="11" t="s">
        <v>8</v>
      </c>
      <c r="AD2067" s="11">
        <f t="shared" si="454"/>
        <v>34.737829952034829</v>
      </c>
      <c r="AE2067" s="10">
        <v>30.5057806375087</v>
      </c>
      <c r="AF2067" s="11">
        <v>38.0179947099912</v>
      </c>
      <c r="AG2067" s="12">
        <v>45.940593570206303</v>
      </c>
      <c r="AH2067" s="10" t="s">
        <v>8</v>
      </c>
      <c r="AI2067" s="11" t="s">
        <v>8</v>
      </c>
      <c r="AJ2067" s="11" t="s">
        <v>8</v>
      </c>
      <c r="AK2067" s="11" t="s">
        <v>8</v>
      </c>
      <c r="AL2067" s="11" t="s">
        <v>8</v>
      </c>
      <c r="AM2067" s="11" t="s">
        <v>8</v>
      </c>
      <c r="AN2067" s="3" t="str">
        <f t="shared" si="463"/>
        <v>n/a</v>
      </c>
      <c r="AO2067" s="3" t="str">
        <f t="shared" si="464"/>
        <v>n/a</v>
      </c>
      <c r="AP2067" s="3" t="s">
        <v>8</v>
      </c>
      <c r="AQ2067" s="124"/>
      <c r="AR2067" s="4"/>
      <c r="AS2067" s="3"/>
    </row>
    <row r="2068" spans="1:45" ht="15" customHeight="1">
      <c r="A2068" s="11">
        <v>55.873199999999997</v>
      </c>
      <c r="B2068" s="32">
        <v>959</v>
      </c>
      <c r="C2068" s="17">
        <v>3.6274999999999999</v>
      </c>
      <c r="D2068" s="17">
        <v>-2.73583</v>
      </c>
      <c r="E2068" s="40" t="s">
        <v>47</v>
      </c>
      <c r="F2068" s="18">
        <v>-9.9</v>
      </c>
      <c r="G2068" s="17">
        <v>-9.1999999999999993</v>
      </c>
      <c r="H2068" s="17">
        <v>-5.7</v>
      </c>
      <c r="I2068" s="17">
        <v>-3.5</v>
      </c>
      <c r="J2068" s="17">
        <v>-2.2000000000000002</v>
      </c>
      <c r="K2068" s="30">
        <v>0.2</v>
      </c>
      <c r="L2068" s="10">
        <f t="shared" si="461"/>
        <v>-9.9</v>
      </c>
      <c r="M2068" s="52" t="str">
        <f t="shared" si="462"/>
        <v>low latitude</v>
      </c>
      <c r="N2068" s="83" t="s">
        <v>8</v>
      </c>
      <c r="O2068" s="34" t="s">
        <v>8</v>
      </c>
      <c r="P2068" s="34" t="s">
        <v>8</v>
      </c>
      <c r="Q2068" s="34" t="s">
        <v>8</v>
      </c>
      <c r="R2068" s="34" t="s">
        <v>8</v>
      </c>
      <c r="S2068" s="42" t="s">
        <v>8</v>
      </c>
      <c r="T2068" s="10" t="s">
        <v>8</v>
      </c>
      <c r="U2068" s="11" t="s">
        <v>8</v>
      </c>
      <c r="V2068" s="11" t="s">
        <v>8</v>
      </c>
      <c r="W2068" s="11" t="s">
        <v>8</v>
      </c>
      <c r="X2068" s="11" t="s">
        <v>8</v>
      </c>
      <c r="Y2068" s="12" t="s">
        <v>8</v>
      </c>
      <c r="Z2068" s="46">
        <v>0.90855898099999999</v>
      </c>
      <c r="AA2068" s="36" t="s">
        <v>8</v>
      </c>
      <c r="AB2068" s="11">
        <f t="shared" si="460"/>
        <v>-4.1646874309288005E-2</v>
      </c>
      <c r="AC2068" s="11" t="s">
        <v>8</v>
      </c>
      <c r="AD2068" s="11">
        <f t="shared" ref="AD2068:AD2131" si="465">68.4*AB2068+38.6</f>
        <v>35.751353797244704</v>
      </c>
      <c r="AE2068" s="10">
        <v>31.945388017472901</v>
      </c>
      <c r="AF2068" s="11">
        <v>39.8618511035883</v>
      </c>
      <c r="AG2068" s="12">
        <v>48.111558076694998</v>
      </c>
      <c r="AH2068" s="10" t="s">
        <v>8</v>
      </c>
      <c r="AI2068" s="11" t="s">
        <v>8</v>
      </c>
      <c r="AJ2068" s="11" t="s">
        <v>8</v>
      </c>
      <c r="AK2068" s="11" t="s">
        <v>8</v>
      </c>
      <c r="AL2068" s="11" t="s">
        <v>8</v>
      </c>
      <c r="AM2068" s="11" t="s">
        <v>8</v>
      </c>
      <c r="AN2068" s="3" t="str">
        <f t="shared" si="463"/>
        <v>n/a</v>
      </c>
      <c r="AO2068" s="3" t="str">
        <f t="shared" si="464"/>
        <v>n/a</v>
      </c>
      <c r="AP2068" s="3" t="s">
        <v>8</v>
      </c>
      <c r="AQ2068" s="124"/>
      <c r="AR2068" s="4"/>
      <c r="AS2068" s="3"/>
    </row>
    <row r="2069" spans="1:45" ht="15" customHeight="1">
      <c r="A2069" s="11">
        <v>55.879199999999997</v>
      </c>
      <c r="B2069" s="32">
        <v>959</v>
      </c>
      <c r="C2069" s="17">
        <v>3.6274999999999999</v>
      </c>
      <c r="D2069" s="17">
        <v>-2.73583</v>
      </c>
      <c r="E2069" s="40" t="s">
        <v>47</v>
      </c>
      <c r="F2069" s="18">
        <v>-9.9</v>
      </c>
      <c r="G2069" s="17">
        <v>-9.1999999999999993</v>
      </c>
      <c r="H2069" s="17">
        <v>-5.7</v>
      </c>
      <c r="I2069" s="17">
        <v>-3.5</v>
      </c>
      <c r="J2069" s="17">
        <v>-2.2000000000000002</v>
      </c>
      <c r="K2069" s="30">
        <v>0.2</v>
      </c>
      <c r="L2069" s="10">
        <f t="shared" si="461"/>
        <v>-9.9</v>
      </c>
      <c r="M2069" s="52" t="str">
        <f t="shared" si="462"/>
        <v>low latitude</v>
      </c>
      <c r="N2069" s="83" t="s">
        <v>8</v>
      </c>
      <c r="O2069" s="34" t="s">
        <v>8</v>
      </c>
      <c r="P2069" s="34" t="s">
        <v>8</v>
      </c>
      <c r="Q2069" s="34" t="s">
        <v>8</v>
      </c>
      <c r="R2069" s="34" t="s">
        <v>8</v>
      </c>
      <c r="S2069" s="42" t="s">
        <v>8</v>
      </c>
      <c r="T2069" s="10" t="s">
        <v>8</v>
      </c>
      <c r="U2069" s="11" t="s">
        <v>8</v>
      </c>
      <c r="V2069" s="11" t="s">
        <v>8</v>
      </c>
      <c r="W2069" s="11" t="s">
        <v>8</v>
      </c>
      <c r="X2069" s="11" t="s">
        <v>8</v>
      </c>
      <c r="Y2069" s="12" t="s">
        <v>8</v>
      </c>
      <c r="Z2069" s="46">
        <v>0.90324556</v>
      </c>
      <c r="AA2069" s="36" t="s">
        <v>8</v>
      </c>
      <c r="AB2069" s="11">
        <f t="shared" si="460"/>
        <v>-4.4194164575593574E-2</v>
      </c>
      <c r="AC2069" s="11" t="s">
        <v>8</v>
      </c>
      <c r="AD2069" s="11">
        <f t="shared" si="465"/>
        <v>35.5771191430294</v>
      </c>
      <c r="AE2069" s="10">
        <v>31.657030841925302</v>
      </c>
      <c r="AF2069" s="11">
        <v>39.5512350999144</v>
      </c>
      <c r="AG2069" s="12">
        <v>47.754175065619201</v>
      </c>
      <c r="AH2069" s="10" t="s">
        <v>8</v>
      </c>
      <c r="AI2069" s="11" t="s">
        <v>8</v>
      </c>
      <c r="AJ2069" s="11" t="s">
        <v>8</v>
      </c>
      <c r="AK2069" s="11" t="s">
        <v>8</v>
      </c>
      <c r="AL2069" s="11" t="s">
        <v>8</v>
      </c>
      <c r="AM2069" s="11" t="s">
        <v>8</v>
      </c>
      <c r="AN2069" s="3" t="str">
        <f t="shared" si="463"/>
        <v>n/a</v>
      </c>
      <c r="AO2069" s="3" t="str">
        <f t="shared" si="464"/>
        <v>n/a</v>
      </c>
      <c r="AP2069" s="3" t="s">
        <v>8</v>
      </c>
      <c r="AQ2069" s="124"/>
      <c r="AR2069" s="4"/>
      <c r="AS2069" s="3"/>
    </row>
    <row r="2070" spans="1:45" ht="15" customHeight="1">
      <c r="A2070" s="11">
        <v>55.887</v>
      </c>
      <c r="B2070" s="32">
        <v>959</v>
      </c>
      <c r="C2070" s="17">
        <v>3.6274999999999999</v>
      </c>
      <c r="D2070" s="17">
        <v>-2.73583</v>
      </c>
      <c r="E2070" s="40" t="s">
        <v>47</v>
      </c>
      <c r="F2070" s="18">
        <v>-9.9</v>
      </c>
      <c r="G2070" s="17">
        <v>-9.1999999999999993</v>
      </c>
      <c r="H2070" s="17">
        <v>-5.7</v>
      </c>
      <c r="I2070" s="17">
        <v>-3.5</v>
      </c>
      <c r="J2070" s="17">
        <v>-2.2000000000000002</v>
      </c>
      <c r="K2070" s="30">
        <v>0.2</v>
      </c>
      <c r="L2070" s="10">
        <f t="shared" si="461"/>
        <v>-9.9</v>
      </c>
      <c r="M2070" s="52" t="str">
        <f t="shared" si="462"/>
        <v>low latitude</v>
      </c>
      <c r="N2070" s="83" t="s">
        <v>8</v>
      </c>
      <c r="O2070" s="34" t="s">
        <v>8</v>
      </c>
      <c r="P2070" s="34" t="s">
        <v>8</v>
      </c>
      <c r="Q2070" s="34" t="s">
        <v>8</v>
      </c>
      <c r="R2070" s="34" t="s">
        <v>8</v>
      </c>
      <c r="S2070" s="42" t="s">
        <v>8</v>
      </c>
      <c r="T2070" s="10" t="s">
        <v>8</v>
      </c>
      <c r="U2070" s="11" t="s">
        <v>8</v>
      </c>
      <c r="V2070" s="11" t="s">
        <v>8</v>
      </c>
      <c r="W2070" s="11" t="s">
        <v>8</v>
      </c>
      <c r="X2070" s="11" t="s">
        <v>8</v>
      </c>
      <c r="Y2070" s="12" t="s">
        <v>8</v>
      </c>
      <c r="Z2070" s="46">
        <v>0.907025093</v>
      </c>
      <c r="AA2070" s="36" t="s">
        <v>8</v>
      </c>
      <c r="AB2070" s="11">
        <f t="shared" si="460"/>
        <v>-4.2380697944657826E-2</v>
      </c>
      <c r="AC2070" s="11" t="s">
        <v>8</v>
      </c>
      <c r="AD2070" s="11">
        <f t="shared" si="465"/>
        <v>35.701160260585404</v>
      </c>
      <c r="AE2070" s="10">
        <v>31.914964576793501</v>
      </c>
      <c r="AF2070" s="11">
        <v>39.788628398814801</v>
      </c>
      <c r="AG2070" s="12">
        <v>48.074057226636903</v>
      </c>
      <c r="AH2070" s="10" t="s">
        <v>8</v>
      </c>
      <c r="AI2070" s="11" t="s">
        <v>8</v>
      </c>
      <c r="AJ2070" s="11" t="s">
        <v>8</v>
      </c>
      <c r="AK2070" s="11" t="s">
        <v>8</v>
      </c>
      <c r="AL2070" s="11" t="s">
        <v>8</v>
      </c>
      <c r="AM2070" s="11" t="s">
        <v>8</v>
      </c>
      <c r="AN2070" s="3" t="str">
        <f t="shared" si="463"/>
        <v>n/a</v>
      </c>
      <c r="AO2070" s="3" t="str">
        <f t="shared" si="464"/>
        <v>n/a</v>
      </c>
      <c r="AP2070" s="3" t="s">
        <v>8</v>
      </c>
      <c r="AQ2070" s="124"/>
      <c r="AR2070" s="4"/>
      <c r="AS2070" s="3"/>
    </row>
    <row r="2071" spans="1:45" ht="15" customHeight="1">
      <c r="A2071" s="11">
        <v>55.893000000000001</v>
      </c>
      <c r="B2071" s="32">
        <v>959</v>
      </c>
      <c r="C2071" s="17">
        <v>3.6274999999999999</v>
      </c>
      <c r="D2071" s="17">
        <v>-2.73583</v>
      </c>
      <c r="E2071" s="40" t="s">
        <v>47</v>
      </c>
      <c r="F2071" s="18">
        <v>-9.9</v>
      </c>
      <c r="G2071" s="17">
        <v>-9.1999999999999993</v>
      </c>
      <c r="H2071" s="17">
        <v>-5.7</v>
      </c>
      <c r="I2071" s="17">
        <v>-3.5</v>
      </c>
      <c r="J2071" s="17">
        <v>-2.2000000000000002</v>
      </c>
      <c r="K2071" s="30">
        <v>0.2</v>
      </c>
      <c r="L2071" s="10">
        <f t="shared" si="461"/>
        <v>-9.9</v>
      </c>
      <c r="M2071" s="52" t="str">
        <f t="shared" si="462"/>
        <v>low latitude</v>
      </c>
      <c r="N2071" s="83" t="s">
        <v>8</v>
      </c>
      <c r="O2071" s="34" t="s">
        <v>8</v>
      </c>
      <c r="P2071" s="34" t="s">
        <v>8</v>
      </c>
      <c r="Q2071" s="34" t="s">
        <v>8</v>
      </c>
      <c r="R2071" s="34" t="s">
        <v>8</v>
      </c>
      <c r="S2071" s="42" t="s">
        <v>8</v>
      </c>
      <c r="T2071" s="10" t="s">
        <v>8</v>
      </c>
      <c r="U2071" s="11" t="s">
        <v>8</v>
      </c>
      <c r="V2071" s="11" t="s">
        <v>8</v>
      </c>
      <c r="W2071" s="11" t="s">
        <v>8</v>
      </c>
      <c r="X2071" s="11" t="s">
        <v>8</v>
      </c>
      <c r="Y2071" s="12" t="s">
        <v>8</v>
      </c>
      <c r="Z2071" s="46">
        <v>0.92452817899999995</v>
      </c>
      <c r="AA2071" s="36" t="s">
        <v>8</v>
      </c>
      <c r="AB2071" s="11">
        <f t="shared" si="460"/>
        <v>-3.4079847297992724E-2</v>
      </c>
      <c r="AC2071" s="11" t="s">
        <v>8</v>
      </c>
      <c r="AD2071" s="11">
        <f t="shared" si="465"/>
        <v>36.268938444817302</v>
      </c>
      <c r="AE2071" s="10">
        <v>32.706202885331003</v>
      </c>
      <c r="AF2071" s="11">
        <v>40.843631226980598</v>
      </c>
      <c r="AG2071" s="12">
        <v>49.327889274906802</v>
      </c>
      <c r="AH2071" s="10" t="s">
        <v>8</v>
      </c>
      <c r="AI2071" s="11" t="s">
        <v>8</v>
      </c>
      <c r="AJ2071" s="11" t="s">
        <v>8</v>
      </c>
      <c r="AK2071" s="11" t="s">
        <v>8</v>
      </c>
      <c r="AL2071" s="11" t="s">
        <v>8</v>
      </c>
      <c r="AM2071" s="11" t="s">
        <v>8</v>
      </c>
      <c r="AN2071" s="3" t="str">
        <f t="shared" si="463"/>
        <v>n/a</v>
      </c>
      <c r="AO2071" s="3" t="str">
        <f t="shared" si="464"/>
        <v>n/a</v>
      </c>
      <c r="AP2071" s="3" t="s">
        <v>8</v>
      </c>
      <c r="AQ2071" s="124"/>
      <c r="AR2071" s="4"/>
      <c r="AS2071" s="3"/>
    </row>
    <row r="2072" spans="1:45" ht="15" customHeight="1">
      <c r="A2072" s="11">
        <v>55.899900000000002</v>
      </c>
      <c r="B2072" s="32">
        <v>959</v>
      </c>
      <c r="C2072" s="17">
        <v>3.6274999999999999</v>
      </c>
      <c r="D2072" s="17">
        <v>-2.73583</v>
      </c>
      <c r="E2072" s="40" t="s">
        <v>47</v>
      </c>
      <c r="F2072" s="18">
        <v>-9.9</v>
      </c>
      <c r="G2072" s="17">
        <v>-9.1999999999999993</v>
      </c>
      <c r="H2072" s="17">
        <v>-5.7</v>
      </c>
      <c r="I2072" s="17">
        <v>-3.5</v>
      </c>
      <c r="J2072" s="17">
        <v>-2.2000000000000002</v>
      </c>
      <c r="K2072" s="30">
        <v>0.2</v>
      </c>
      <c r="L2072" s="10">
        <f t="shared" si="461"/>
        <v>-9.9</v>
      </c>
      <c r="M2072" s="52" t="str">
        <f t="shared" si="462"/>
        <v>low latitude</v>
      </c>
      <c r="N2072" s="83" t="s">
        <v>8</v>
      </c>
      <c r="O2072" s="34" t="s">
        <v>8</v>
      </c>
      <c r="P2072" s="34" t="s">
        <v>8</v>
      </c>
      <c r="Q2072" s="34" t="s">
        <v>8</v>
      </c>
      <c r="R2072" s="34" t="s">
        <v>8</v>
      </c>
      <c r="S2072" s="42" t="s">
        <v>8</v>
      </c>
      <c r="T2072" s="10" t="s">
        <v>8</v>
      </c>
      <c r="U2072" s="11" t="s">
        <v>8</v>
      </c>
      <c r="V2072" s="11" t="s">
        <v>8</v>
      </c>
      <c r="W2072" s="11" t="s">
        <v>8</v>
      </c>
      <c r="X2072" s="11" t="s">
        <v>8</v>
      </c>
      <c r="Y2072" s="12" t="s">
        <v>8</v>
      </c>
      <c r="Z2072" s="46">
        <v>0.95946356499999996</v>
      </c>
      <c r="AA2072" s="36" t="s">
        <v>8</v>
      </c>
      <c r="AB2072" s="11">
        <f t="shared" si="460"/>
        <v>-1.797151266367198E-2</v>
      </c>
      <c r="AC2072" s="11" t="s">
        <v>8</v>
      </c>
      <c r="AD2072" s="11">
        <f t="shared" si="465"/>
        <v>37.370748533804836</v>
      </c>
      <c r="AE2072" s="10">
        <v>34.402488552999699</v>
      </c>
      <c r="AF2072" s="11">
        <v>42.895396586042303</v>
      </c>
      <c r="AG2072" s="12">
        <v>51.747010065727999</v>
      </c>
      <c r="AH2072" s="10" t="s">
        <v>8</v>
      </c>
      <c r="AI2072" s="11" t="s">
        <v>8</v>
      </c>
      <c r="AJ2072" s="11" t="s">
        <v>8</v>
      </c>
      <c r="AK2072" s="11" t="s">
        <v>8</v>
      </c>
      <c r="AL2072" s="11" t="s">
        <v>8</v>
      </c>
      <c r="AM2072" s="11" t="s">
        <v>8</v>
      </c>
      <c r="AN2072" s="3" t="str">
        <f t="shared" si="463"/>
        <v>n/a</v>
      </c>
      <c r="AO2072" s="3" t="str">
        <f t="shared" si="464"/>
        <v>n/a</v>
      </c>
      <c r="AP2072" s="3" t="s">
        <v>8</v>
      </c>
      <c r="AQ2072" s="124"/>
      <c r="AR2072" s="4"/>
      <c r="AS2072" s="3"/>
    </row>
    <row r="2073" spans="1:45" ht="15" customHeight="1">
      <c r="A2073" s="11">
        <v>55.910699999999999</v>
      </c>
      <c r="B2073" s="32">
        <v>959</v>
      </c>
      <c r="C2073" s="17">
        <v>3.6274999999999999</v>
      </c>
      <c r="D2073" s="17">
        <v>-2.73583</v>
      </c>
      <c r="E2073" s="40" t="s">
        <v>47</v>
      </c>
      <c r="F2073" s="18">
        <v>-9.9</v>
      </c>
      <c r="G2073" s="17">
        <v>-9.1999999999999993</v>
      </c>
      <c r="H2073" s="17">
        <v>-5.7</v>
      </c>
      <c r="I2073" s="17">
        <v>-3.5</v>
      </c>
      <c r="J2073" s="17">
        <v>-2.2000000000000002</v>
      </c>
      <c r="K2073" s="30">
        <v>0.2</v>
      </c>
      <c r="L2073" s="10">
        <f t="shared" si="461"/>
        <v>-9.9</v>
      </c>
      <c r="M2073" s="52" t="str">
        <f t="shared" si="462"/>
        <v>low latitude</v>
      </c>
      <c r="N2073" s="83" t="s">
        <v>8</v>
      </c>
      <c r="O2073" s="34" t="s">
        <v>8</v>
      </c>
      <c r="P2073" s="34" t="s">
        <v>8</v>
      </c>
      <c r="Q2073" s="34" t="s">
        <v>8</v>
      </c>
      <c r="R2073" s="34" t="s">
        <v>8</v>
      </c>
      <c r="S2073" s="42" t="s">
        <v>8</v>
      </c>
      <c r="T2073" s="10" t="s">
        <v>8</v>
      </c>
      <c r="U2073" s="11" t="s">
        <v>8</v>
      </c>
      <c r="V2073" s="11" t="s">
        <v>8</v>
      </c>
      <c r="W2073" s="11" t="s">
        <v>8</v>
      </c>
      <c r="X2073" s="11" t="s">
        <v>8</v>
      </c>
      <c r="Y2073" s="12" t="s">
        <v>8</v>
      </c>
      <c r="Z2073" s="46">
        <v>0.96023598200000004</v>
      </c>
      <c r="AA2073" s="36" t="s">
        <v>8</v>
      </c>
      <c r="AB2073" s="11">
        <f t="shared" si="460"/>
        <v>-1.7622024162249356E-2</v>
      </c>
      <c r="AC2073" s="11" t="s">
        <v>8</v>
      </c>
      <c r="AD2073" s="11">
        <f t="shared" si="465"/>
        <v>37.394653547302148</v>
      </c>
      <c r="AE2073" s="10">
        <v>34.434430970804399</v>
      </c>
      <c r="AF2073" s="11">
        <v>42.905343936855701</v>
      </c>
      <c r="AG2073" s="12">
        <v>51.8779772424813</v>
      </c>
      <c r="AH2073" s="10" t="s">
        <v>8</v>
      </c>
      <c r="AI2073" s="11" t="s">
        <v>8</v>
      </c>
      <c r="AJ2073" s="11" t="s">
        <v>8</v>
      </c>
      <c r="AK2073" s="11" t="s">
        <v>8</v>
      </c>
      <c r="AL2073" s="11" t="s">
        <v>8</v>
      </c>
      <c r="AM2073" s="11" t="s">
        <v>8</v>
      </c>
      <c r="AN2073" s="3" t="str">
        <f t="shared" si="463"/>
        <v>n/a</v>
      </c>
      <c r="AO2073" s="3" t="str">
        <f t="shared" si="464"/>
        <v>n/a</v>
      </c>
      <c r="AP2073" s="3" t="s">
        <v>8</v>
      </c>
      <c r="AQ2073" s="124"/>
      <c r="AR2073" s="4"/>
      <c r="AS2073" s="3"/>
    </row>
    <row r="2074" spans="1:45" ht="15" customHeight="1">
      <c r="A2074" s="11">
        <v>55.921599999999998</v>
      </c>
      <c r="B2074" s="32">
        <v>959</v>
      </c>
      <c r="C2074" s="17">
        <v>3.6274999999999999</v>
      </c>
      <c r="D2074" s="17">
        <v>-2.73583</v>
      </c>
      <c r="E2074" s="40" t="s">
        <v>47</v>
      </c>
      <c r="F2074" s="18">
        <v>-9.9</v>
      </c>
      <c r="G2074" s="17">
        <v>-9.1999999999999993</v>
      </c>
      <c r="H2074" s="17">
        <v>-5.7</v>
      </c>
      <c r="I2074" s="17">
        <v>-3.5</v>
      </c>
      <c r="J2074" s="17">
        <v>-2.2000000000000002</v>
      </c>
      <c r="K2074" s="30">
        <v>0.2</v>
      </c>
      <c r="L2074" s="10">
        <f t="shared" si="461"/>
        <v>-9.9</v>
      </c>
      <c r="M2074" s="52" t="str">
        <f t="shared" si="462"/>
        <v>low latitude</v>
      </c>
      <c r="N2074" s="83" t="s">
        <v>8</v>
      </c>
      <c r="O2074" s="34" t="s">
        <v>8</v>
      </c>
      <c r="P2074" s="34" t="s">
        <v>8</v>
      </c>
      <c r="Q2074" s="34" t="s">
        <v>8</v>
      </c>
      <c r="R2074" s="34" t="s">
        <v>8</v>
      </c>
      <c r="S2074" s="42" t="s">
        <v>8</v>
      </c>
      <c r="T2074" s="10" t="s">
        <v>8</v>
      </c>
      <c r="U2074" s="11" t="s">
        <v>8</v>
      </c>
      <c r="V2074" s="11" t="s">
        <v>8</v>
      </c>
      <c r="W2074" s="11" t="s">
        <v>8</v>
      </c>
      <c r="X2074" s="11" t="s">
        <v>8</v>
      </c>
      <c r="Y2074" s="12" t="s">
        <v>8</v>
      </c>
      <c r="Z2074" s="46">
        <v>0.95955492799999997</v>
      </c>
      <c r="AA2074" s="36" t="s">
        <v>8</v>
      </c>
      <c r="AB2074" s="11">
        <f t="shared" si="460"/>
        <v>-1.7930159808631923E-2</v>
      </c>
      <c r="AC2074" s="11" t="s">
        <v>8</v>
      </c>
      <c r="AD2074" s="11">
        <f t="shared" si="465"/>
        <v>37.373577069089578</v>
      </c>
      <c r="AE2074" s="10">
        <v>34.369014408570102</v>
      </c>
      <c r="AF2074" s="11">
        <v>42.852122056962799</v>
      </c>
      <c r="AG2074" s="12">
        <v>51.778625619299198</v>
      </c>
      <c r="AH2074" s="10" t="s">
        <v>8</v>
      </c>
      <c r="AI2074" s="11" t="s">
        <v>8</v>
      </c>
      <c r="AJ2074" s="11" t="s">
        <v>8</v>
      </c>
      <c r="AK2074" s="11" t="s">
        <v>8</v>
      </c>
      <c r="AL2074" s="11" t="s">
        <v>8</v>
      </c>
      <c r="AM2074" s="11" t="s">
        <v>8</v>
      </c>
      <c r="AN2074" s="3" t="str">
        <f t="shared" si="463"/>
        <v>n/a</v>
      </c>
      <c r="AO2074" s="3" t="str">
        <f t="shared" si="464"/>
        <v>n/a</v>
      </c>
      <c r="AP2074" s="3" t="s">
        <v>8</v>
      </c>
      <c r="AQ2074" s="124"/>
      <c r="AR2074" s="4"/>
      <c r="AS2074" s="3"/>
    </row>
    <row r="2075" spans="1:45" ht="15" customHeight="1">
      <c r="A2075" s="11">
        <v>55.9285</v>
      </c>
      <c r="B2075" s="32">
        <v>959</v>
      </c>
      <c r="C2075" s="17">
        <v>3.6274999999999999</v>
      </c>
      <c r="D2075" s="17">
        <v>-2.73583</v>
      </c>
      <c r="E2075" s="40" t="s">
        <v>47</v>
      </c>
      <c r="F2075" s="18">
        <v>-9.9</v>
      </c>
      <c r="G2075" s="17">
        <v>-9.1999999999999993</v>
      </c>
      <c r="H2075" s="17">
        <v>-5.7</v>
      </c>
      <c r="I2075" s="17">
        <v>-3.5</v>
      </c>
      <c r="J2075" s="17">
        <v>-2.2000000000000002</v>
      </c>
      <c r="K2075" s="30">
        <v>0.2</v>
      </c>
      <c r="L2075" s="10">
        <f t="shared" si="461"/>
        <v>-9.9</v>
      </c>
      <c r="M2075" s="52" t="str">
        <f t="shared" si="462"/>
        <v>low latitude</v>
      </c>
      <c r="N2075" s="83" t="s">
        <v>8</v>
      </c>
      <c r="O2075" s="34" t="s">
        <v>8</v>
      </c>
      <c r="P2075" s="34" t="s">
        <v>8</v>
      </c>
      <c r="Q2075" s="34" t="s">
        <v>8</v>
      </c>
      <c r="R2075" s="34" t="s">
        <v>8</v>
      </c>
      <c r="S2075" s="42" t="s">
        <v>8</v>
      </c>
      <c r="T2075" s="10" t="s">
        <v>8</v>
      </c>
      <c r="U2075" s="11" t="s">
        <v>8</v>
      </c>
      <c r="V2075" s="11" t="s">
        <v>8</v>
      </c>
      <c r="W2075" s="11" t="s">
        <v>8</v>
      </c>
      <c r="X2075" s="11" t="s">
        <v>8</v>
      </c>
      <c r="Y2075" s="12" t="s">
        <v>8</v>
      </c>
      <c r="Z2075" s="46">
        <v>0.95442284700000002</v>
      </c>
      <c r="AA2075" s="36" t="s">
        <v>8</v>
      </c>
      <c r="AB2075" s="11">
        <f t="shared" si="460"/>
        <v>-2.0259173060192905E-2</v>
      </c>
      <c r="AC2075" s="11" t="s">
        <v>8</v>
      </c>
      <c r="AD2075" s="11">
        <f t="shared" si="465"/>
        <v>37.214272562682808</v>
      </c>
      <c r="AE2075" s="10">
        <v>34.193873101445497</v>
      </c>
      <c r="AF2075" s="11">
        <v>42.582553868320403</v>
      </c>
      <c r="AG2075" s="12">
        <v>51.421824075404501</v>
      </c>
      <c r="AH2075" s="10" t="s">
        <v>8</v>
      </c>
      <c r="AI2075" s="11" t="s">
        <v>8</v>
      </c>
      <c r="AJ2075" s="11" t="s">
        <v>8</v>
      </c>
      <c r="AK2075" s="11" t="s">
        <v>8</v>
      </c>
      <c r="AL2075" s="11" t="s">
        <v>8</v>
      </c>
      <c r="AM2075" s="11" t="s">
        <v>8</v>
      </c>
      <c r="AN2075" s="3" t="str">
        <f t="shared" si="463"/>
        <v>n/a</v>
      </c>
      <c r="AO2075" s="3" t="str">
        <f t="shared" si="464"/>
        <v>n/a</v>
      </c>
      <c r="AP2075" s="3" t="s">
        <v>8</v>
      </c>
      <c r="AQ2075" s="124"/>
      <c r="AR2075" s="4"/>
      <c r="AS2075" s="3"/>
    </row>
    <row r="2076" spans="1:45" ht="15" customHeight="1">
      <c r="A2076" s="11">
        <v>55.934399999999997</v>
      </c>
      <c r="B2076" s="32">
        <v>959</v>
      </c>
      <c r="C2076" s="17">
        <v>3.6274999999999999</v>
      </c>
      <c r="D2076" s="17">
        <v>-2.73583</v>
      </c>
      <c r="E2076" s="40" t="s">
        <v>47</v>
      </c>
      <c r="F2076" s="18">
        <v>-9.9</v>
      </c>
      <c r="G2076" s="17">
        <v>-9.1999999999999993</v>
      </c>
      <c r="H2076" s="17">
        <v>-5.7</v>
      </c>
      <c r="I2076" s="17">
        <v>-3.5</v>
      </c>
      <c r="J2076" s="17">
        <v>-2.2000000000000002</v>
      </c>
      <c r="K2076" s="30">
        <v>0.2</v>
      </c>
      <c r="L2076" s="10">
        <f t="shared" si="461"/>
        <v>-9.9</v>
      </c>
      <c r="M2076" s="52" t="str">
        <f t="shared" si="462"/>
        <v>low latitude</v>
      </c>
      <c r="N2076" s="83" t="s">
        <v>8</v>
      </c>
      <c r="O2076" s="34" t="s">
        <v>8</v>
      </c>
      <c r="P2076" s="34" t="s">
        <v>8</v>
      </c>
      <c r="Q2076" s="34" t="s">
        <v>8</v>
      </c>
      <c r="R2076" s="34" t="s">
        <v>8</v>
      </c>
      <c r="S2076" s="42" t="s">
        <v>8</v>
      </c>
      <c r="T2076" s="10" t="s">
        <v>8</v>
      </c>
      <c r="U2076" s="11" t="s">
        <v>8</v>
      </c>
      <c r="V2076" s="11" t="s">
        <v>8</v>
      </c>
      <c r="W2076" s="11" t="s">
        <v>8</v>
      </c>
      <c r="X2076" s="11" t="s">
        <v>8</v>
      </c>
      <c r="Y2076" s="12" t="s">
        <v>8</v>
      </c>
      <c r="Z2076" s="46">
        <v>0.95808447600000002</v>
      </c>
      <c r="AA2076" s="36" t="s">
        <v>8</v>
      </c>
      <c r="AB2076" s="11">
        <f t="shared" si="460"/>
        <v>-1.8596196721866194E-2</v>
      </c>
      <c r="AC2076" s="11" t="s">
        <v>8</v>
      </c>
      <c r="AD2076" s="11">
        <f t="shared" si="465"/>
        <v>37.328020144224354</v>
      </c>
      <c r="AE2076" s="10">
        <v>34.3038065019879</v>
      </c>
      <c r="AF2076" s="11">
        <v>42.782740619629202</v>
      </c>
      <c r="AG2076" s="12">
        <v>51.707585655065301</v>
      </c>
      <c r="AH2076" s="10" t="s">
        <v>8</v>
      </c>
      <c r="AI2076" s="11" t="s">
        <v>8</v>
      </c>
      <c r="AJ2076" s="11" t="s">
        <v>8</v>
      </c>
      <c r="AK2076" s="11" t="s">
        <v>8</v>
      </c>
      <c r="AL2076" s="11" t="s">
        <v>8</v>
      </c>
      <c r="AM2076" s="11" t="s">
        <v>8</v>
      </c>
      <c r="AN2076" s="3" t="str">
        <f t="shared" si="463"/>
        <v>n/a</v>
      </c>
      <c r="AO2076" s="3" t="str">
        <f t="shared" si="464"/>
        <v>n/a</v>
      </c>
      <c r="AP2076" s="3" t="s">
        <v>8</v>
      </c>
      <c r="AQ2076" s="124"/>
      <c r="AR2076" s="4"/>
      <c r="AS2076" s="3"/>
    </row>
    <row r="2077" spans="1:45" ht="15" customHeight="1">
      <c r="A2077" s="11">
        <v>55.939300000000003</v>
      </c>
      <c r="B2077" s="32">
        <v>959</v>
      </c>
      <c r="C2077" s="17">
        <v>3.6274999999999999</v>
      </c>
      <c r="D2077" s="17">
        <v>-2.73583</v>
      </c>
      <c r="E2077" s="40" t="s">
        <v>47</v>
      </c>
      <c r="F2077" s="18">
        <v>-9.9</v>
      </c>
      <c r="G2077" s="17">
        <v>-9.1999999999999993</v>
      </c>
      <c r="H2077" s="17">
        <v>-5.7</v>
      </c>
      <c r="I2077" s="17">
        <v>-3.5</v>
      </c>
      <c r="J2077" s="17">
        <v>-2.2000000000000002</v>
      </c>
      <c r="K2077" s="30">
        <v>0.2</v>
      </c>
      <c r="L2077" s="10">
        <f t="shared" si="461"/>
        <v>-9.9</v>
      </c>
      <c r="M2077" s="52" t="str">
        <f t="shared" si="462"/>
        <v>low latitude</v>
      </c>
      <c r="N2077" s="83" t="s">
        <v>8</v>
      </c>
      <c r="O2077" s="34" t="s">
        <v>8</v>
      </c>
      <c r="P2077" s="34" t="s">
        <v>8</v>
      </c>
      <c r="Q2077" s="34" t="s">
        <v>8</v>
      </c>
      <c r="R2077" s="34" t="s">
        <v>8</v>
      </c>
      <c r="S2077" s="42" t="s">
        <v>8</v>
      </c>
      <c r="T2077" s="10" t="s">
        <v>8</v>
      </c>
      <c r="U2077" s="11" t="s">
        <v>8</v>
      </c>
      <c r="V2077" s="11" t="s">
        <v>8</v>
      </c>
      <c r="W2077" s="11" t="s">
        <v>8</v>
      </c>
      <c r="X2077" s="11" t="s">
        <v>8</v>
      </c>
      <c r="Y2077" s="12" t="s">
        <v>8</v>
      </c>
      <c r="Z2077" s="46">
        <v>0.95722349900000003</v>
      </c>
      <c r="AA2077" s="36" t="s">
        <v>8</v>
      </c>
      <c r="AB2077" s="11">
        <f t="shared" si="460"/>
        <v>-1.8986648377905153E-2</v>
      </c>
      <c r="AC2077" s="11" t="s">
        <v>8</v>
      </c>
      <c r="AD2077" s="11">
        <f t="shared" si="465"/>
        <v>37.301313250951289</v>
      </c>
      <c r="AE2077" s="10">
        <v>34.251082348852101</v>
      </c>
      <c r="AF2077" s="11">
        <v>42.704592197447703</v>
      </c>
      <c r="AG2077" s="12">
        <v>51.679507334152802</v>
      </c>
      <c r="AH2077" s="10" t="s">
        <v>8</v>
      </c>
      <c r="AI2077" s="11" t="s">
        <v>8</v>
      </c>
      <c r="AJ2077" s="11" t="s">
        <v>8</v>
      </c>
      <c r="AK2077" s="11" t="s">
        <v>8</v>
      </c>
      <c r="AL2077" s="11" t="s">
        <v>8</v>
      </c>
      <c r="AM2077" s="11" t="s">
        <v>8</v>
      </c>
      <c r="AN2077" s="3" t="str">
        <f t="shared" si="463"/>
        <v>n/a</v>
      </c>
      <c r="AO2077" s="3" t="str">
        <f t="shared" si="464"/>
        <v>n/a</v>
      </c>
      <c r="AP2077" s="3" t="s">
        <v>8</v>
      </c>
      <c r="AQ2077" s="124"/>
      <c r="AR2077" s="4"/>
      <c r="AS2077" s="3"/>
    </row>
    <row r="2078" spans="1:45" ht="15" customHeight="1">
      <c r="A2078" s="11">
        <v>55.945300000000003</v>
      </c>
      <c r="B2078" s="32">
        <v>959</v>
      </c>
      <c r="C2078" s="17">
        <v>3.6274999999999999</v>
      </c>
      <c r="D2078" s="17">
        <v>-2.73583</v>
      </c>
      <c r="E2078" s="40" t="s">
        <v>47</v>
      </c>
      <c r="F2078" s="18">
        <v>-9.9</v>
      </c>
      <c r="G2078" s="17">
        <v>-9.1999999999999993</v>
      </c>
      <c r="H2078" s="17">
        <v>-5.7</v>
      </c>
      <c r="I2078" s="17">
        <v>-3.5</v>
      </c>
      <c r="J2078" s="17">
        <v>-2.2000000000000002</v>
      </c>
      <c r="K2078" s="30">
        <v>0.2</v>
      </c>
      <c r="L2078" s="10">
        <f t="shared" si="461"/>
        <v>-9.9</v>
      </c>
      <c r="M2078" s="52" t="str">
        <f t="shared" si="462"/>
        <v>low latitude</v>
      </c>
      <c r="N2078" s="83" t="s">
        <v>8</v>
      </c>
      <c r="O2078" s="34" t="s">
        <v>8</v>
      </c>
      <c r="P2078" s="34" t="s">
        <v>8</v>
      </c>
      <c r="Q2078" s="34" t="s">
        <v>8</v>
      </c>
      <c r="R2078" s="34" t="s">
        <v>8</v>
      </c>
      <c r="S2078" s="42" t="s">
        <v>8</v>
      </c>
      <c r="T2078" s="10" t="s">
        <v>8</v>
      </c>
      <c r="U2078" s="11" t="s">
        <v>8</v>
      </c>
      <c r="V2078" s="11" t="s">
        <v>8</v>
      </c>
      <c r="W2078" s="11" t="s">
        <v>8</v>
      </c>
      <c r="X2078" s="11" t="s">
        <v>8</v>
      </c>
      <c r="Y2078" s="12" t="s">
        <v>8</v>
      </c>
      <c r="Z2078" s="46">
        <v>0.96122382200000001</v>
      </c>
      <c r="AA2078" s="36" t="s">
        <v>8</v>
      </c>
      <c r="AB2078" s="11">
        <f t="shared" si="460"/>
        <v>-1.7175474619128595E-2</v>
      </c>
      <c r="AC2078" s="11" t="s">
        <v>8</v>
      </c>
      <c r="AD2078" s="11">
        <f t="shared" si="465"/>
        <v>37.425197536051606</v>
      </c>
      <c r="AE2078" s="10">
        <v>34.560413614737101</v>
      </c>
      <c r="AF2078" s="11">
        <v>42.967408706103001</v>
      </c>
      <c r="AG2078" s="12">
        <v>51.971895309348398</v>
      </c>
      <c r="AH2078" s="10" t="s">
        <v>8</v>
      </c>
      <c r="AI2078" s="11" t="s">
        <v>8</v>
      </c>
      <c r="AJ2078" s="11" t="s">
        <v>8</v>
      </c>
      <c r="AK2078" s="11" t="s">
        <v>8</v>
      </c>
      <c r="AL2078" s="11" t="s">
        <v>8</v>
      </c>
      <c r="AM2078" s="11" t="s">
        <v>8</v>
      </c>
      <c r="AN2078" s="3" t="str">
        <f t="shared" si="463"/>
        <v>n/a</v>
      </c>
      <c r="AO2078" s="3" t="str">
        <f t="shared" si="464"/>
        <v>n/a</v>
      </c>
      <c r="AP2078" s="3" t="s">
        <v>8</v>
      </c>
      <c r="AQ2078" s="124"/>
      <c r="AR2078" s="4"/>
      <c r="AS2078" s="3"/>
    </row>
    <row r="2079" spans="1:45" ht="15" customHeight="1">
      <c r="A2079" s="11">
        <v>55.950200000000002</v>
      </c>
      <c r="B2079" s="32">
        <v>959</v>
      </c>
      <c r="C2079" s="17">
        <v>3.6274999999999999</v>
      </c>
      <c r="D2079" s="17">
        <v>-2.73583</v>
      </c>
      <c r="E2079" s="40" t="s">
        <v>47</v>
      </c>
      <c r="F2079" s="18">
        <v>-9.9</v>
      </c>
      <c r="G2079" s="17">
        <v>-9.1999999999999993</v>
      </c>
      <c r="H2079" s="17">
        <v>-5.7</v>
      </c>
      <c r="I2079" s="17">
        <v>-3.5</v>
      </c>
      <c r="J2079" s="17">
        <v>-2.2000000000000002</v>
      </c>
      <c r="K2079" s="30">
        <v>0.2</v>
      </c>
      <c r="L2079" s="10">
        <f t="shared" si="461"/>
        <v>-9.9</v>
      </c>
      <c r="M2079" s="52" t="str">
        <f t="shared" si="462"/>
        <v>low latitude</v>
      </c>
      <c r="N2079" s="83" t="s">
        <v>8</v>
      </c>
      <c r="O2079" s="34" t="s">
        <v>8</v>
      </c>
      <c r="P2079" s="34" t="s">
        <v>8</v>
      </c>
      <c r="Q2079" s="34" t="s">
        <v>8</v>
      </c>
      <c r="R2079" s="34" t="s">
        <v>8</v>
      </c>
      <c r="S2079" s="42" t="s">
        <v>8</v>
      </c>
      <c r="T2079" s="10" t="s">
        <v>8</v>
      </c>
      <c r="U2079" s="11" t="s">
        <v>8</v>
      </c>
      <c r="V2079" s="11" t="s">
        <v>8</v>
      </c>
      <c r="W2079" s="11" t="s">
        <v>8</v>
      </c>
      <c r="X2079" s="11" t="s">
        <v>8</v>
      </c>
      <c r="Y2079" s="12" t="s">
        <v>8</v>
      </c>
      <c r="Z2079" s="46">
        <v>0.95817496400000002</v>
      </c>
      <c r="AA2079" s="36" t="s">
        <v>8</v>
      </c>
      <c r="AB2079" s="11">
        <f t="shared" si="460"/>
        <v>-1.8555180940508665E-2</v>
      </c>
      <c r="AC2079" s="11" t="s">
        <v>8</v>
      </c>
      <c r="AD2079" s="11">
        <f t="shared" si="465"/>
        <v>37.330825623669206</v>
      </c>
      <c r="AE2079" s="10">
        <v>34.355332325435697</v>
      </c>
      <c r="AF2079" s="11">
        <v>42.781223277409197</v>
      </c>
      <c r="AG2079" s="12">
        <v>51.707924888672302</v>
      </c>
      <c r="AH2079" s="10" t="s">
        <v>8</v>
      </c>
      <c r="AI2079" s="11" t="s">
        <v>8</v>
      </c>
      <c r="AJ2079" s="11" t="s">
        <v>8</v>
      </c>
      <c r="AK2079" s="11" t="s">
        <v>8</v>
      </c>
      <c r="AL2079" s="11" t="s">
        <v>8</v>
      </c>
      <c r="AM2079" s="11" t="s">
        <v>8</v>
      </c>
      <c r="AN2079" s="3" t="str">
        <f t="shared" si="463"/>
        <v>n/a</v>
      </c>
      <c r="AO2079" s="3" t="str">
        <f t="shared" si="464"/>
        <v>n/a</v>
      </c>
      <c r="AP2079" s="3" t="s">
        <v>8</v>
      </c>
      <c r="AQ2079" s="124"/>
      <c r="AR2079" s="4"/>
      <c r="AS2079" s="3"/>
    </row>
    <row r="2080" spans="1:45" ht="15" customHeight="1">
      <c r="A2080" s="11">
        <v>55.966999999999999</v>
      </c>
      <c r="B2080" s="32">
        <v>959</v>
      </c>
      <c r="C2080" s="17">
        <v>3.6274999999999999</v>
      </c>
      <c r="D2080" s="17">
        <v>-2.73583</v>
      </c>
      <c r="E2080" s="40" t="s">
        <v>47</v>
      </c>
      <c r="F2080" s="18">
        <v>-9.9</v>
      </c>
      <c r="G2080" s="17">
        <v>-9.1999999999999993</v>
      </c>
      <c r="H2080" s="17">
        <v>-5.7</v>
      </c>
      <c r="I2080" s="17">
        <v>-3.5</v>
      </c>
      <c r="J2080" s="17">
        <v>-2.2000000000000002</v>
      </c>
      <c r="K2080" s="30">
        <v>0.2</v>
      </c>
      <c r="L2080" s="10">
        <f t="shared" si="461"/>
        <v>-9.9</v>
      </c>
      <c r="M2080" s="52" t="str">
        <f t="shared" si="462"/>
        <v>low latitude</v>
      </c>
      <c r="N2080" s="83" t="s">
        <v>8</v>
      </c>
      <c r="O2080" s="34" t="s">
        <v>8</v>
      </c>
      <c r="P2080" s="34" t="s">
        <v>8</v>
      </c>
      <c r="Q2080" s="34" t="s">
        <v>8</v>
      </c>
      <c r="R2080" s="34" t="s">
        <v>8</v>
      </c>
      <c r="S2080" s="42" t="s">
        <v>8</v>
      </c>
      <c r="T2080" s="10" t="s">
        <v>8</v>
      </c>
      <c r="U2080" s="11" t="s">
        <v>8</v>
      </c>
      <c r="V2080" s="11" t="s">
        <v>8</v>
      </c>
      <c r="W2080" s="11" t="s">
        <v>8</v>
      </c>
      <c r="X2080" s="11" t="s">
        <v>8</v>
      </c>
      <c r="Y2080" s="12" t="s">
        <v>8</v>
      </c>
      <c r="Z2080" s="46">
        <v>0.96228754500000002</v>
      </c>
      <c r="AA2080" s="36" t="s">
        <v>8</v>
      </c>
      <c r="AB2080" s="11">
        <f t="shared" si="460"/>
        <v>-1.6695135293671521E-2</v>
      </c>
      <c r="AC2080" s="11" t="s">
        <v>8</v>
      </c>
      <c r="AD2080" s="11">
        <f t="shared" si="465"/>
        <v>37.458052745912866</v>
      </c>
      <c r="AE2080" s="10">
        <v>34.544829794410298</v>
      </c>
      <c r="AF2080" s="11">
        <v>43.021388927652303</v>
      </c>
      <c r="AG2080" s="12">
        <v>51.971252508348897</v>
      </c>
      <c r="AH2080" s="10" t="s">
        <v>8</v>
      </c>
      <c r="AI2080" s="11" t="s">
        <v>8</v>
      </c>
      <c r="AJ2080" s="11" t="s">
        <v>8</v>
      </c>
      <c r="AK2080" s="11" t="s">
        <v>8</v>
      </c>
      <c r="AL2080" s="11" t="s">
        <v>8</v>
      </c>
      <c r="AM2080" s="11" t="s">
        <v>8</v>
      </c>
      <c r="AN2080" s="3" t="str">
        <f t="shared" si="463"/>
        <v>n/a</v>
      </c>
      <c r="AO2080" s="3" t="str">
        <f t="shared" si="464"/>
        <v>n/a</v>
      </c>
      <c r="AP2080" s="3" t="s">
        <v>8</v>
      </c>
      <c r="AQ2080" s="124"/>
      <c r="AR2080" s="4"/>
      <c r="AS2080" s="3"/>
    </row>
    <row r="2081" spans="1:45" ht="15" customHeight="1">
      <c r="A2081" s="11">
        <v>55.9679</v>
      </c>
      <c r="B2081" s="32">
        <v>959</v>
      </c>
      <c r="C2081" s="17">
        <v>3.6274999999999999</v>
      </c>
      <c r="D2081" s="17">
        <v>-2.73583</v>
      </c>
      <c r="E2081" s="40" t="s">
        <v>47</v>
      </c>
      <c r="F2081" s="18">
        <v>-9.9</v>
      </c>
      <c r="G2081" s="17">
        <v>-9.1999999999999993</v>
      </c>
      <c r="H2081" s="17">
        <v>-5.7</v>
      </c>
      <c r="I2081" s="17">
        <v>-3.5</v>
      </c>
      <c r="J2081" s="17">
        <v>-2.2000000000000002</v>
      </c>
      <c r="K2081" s="30">
        <v>0.2</v>
      </c>
      <c r="L2081" s="10">
        <f t="shared" si="461"/>
        <v>-9.9</v>
      </c>
      <c r="M2081" s="52" t="str">
        <f t="shared" si="462"/>
        <v>low latitude</v>
      </c>
      <c r="N2081" s="83" t="s">
        <v>8</v>
      </c>
      <c r="O2081" s="34" t="s">
        <v>8</v>
      </c>
      <c r="P2081" s="34" t="s">
        <v>8</v>
      </c>
      <c r="Q2081" s="34" t="s">
        <v>8</v>
      </c>
      <c r="R2081" s="34" t="s">
        <v>8</v>
      </c>
      <c r="S2081" s="42" t="s">
        <v>8</v>
      </c>
      <c r="T2081" s="10" t="s">
        <v>8</v>
      </c>
      <c r="U2081" s="11" t="s">
        <v>8</v>
      </c>
      <c r="V2081" s="11" t="s">
        <v>8</v>
      </c>
      <c r="W2081" s="11" t="s">
        <v>8</v>
      </c>
      <c r="X2081" s="11" t="s">
        <v>8</v>
      </c>
      <c r="Y2081" s="12" t="s">
        <v>8</v>
      </c>
      <c r="Z2081" s="46">
        <v>0.96341125400000005</v>
      </c>
      <c r="AA2081" s="36" t="s">
        <v>8</v>
      </c>
      <c r="AB2081" s="11">
        <f t="shared" si="460"/>
        <v>-1.6188284820886703E-2</v>
      </c>
      <c r="AC2081" s="11" t="s">
        <v>8</v>
      </c>
      <c r="AD2081" s="11">
        <f t="shared" si="465"/>
        <v>37.492721318251348</v>
      </c>
      <c r="AE2081" s="10">
        <v>34.570798461781202</v>
      </c>
      <c r="AF2081" s="11">
        <v>43.104813871977399</v>
      </c>
      <c r="AG2081" s="12">
        <v>52.1034977484899</v>
      </c>
      <c r="AH2081" s="10" t="s">
        <v>8</v>
      </c>
      <c r="AI2081" s="11" t="s">
        <v>8</v>
      </c>
      <c r="AJ2081" s="11" t="s">
        <v>8</v>
      </c>
      <c r="AK2081" s="11" t="s">
        <v>8</v>
      </c>
      <c r="AL2081" s="11" t="s">
        <v>8</v>
      </c>
      <c r="AM2081" s="11" t="s">
        <v>8</v>
      </c>
      <c r="AN2081" s="3" t="str">
        <f t="shared" si="463"/>
        <v>n/a</v>
      </c>
      <c r="AO2081" s="3" t="str">
        <f t="shared" si="464"/>
        <v>n/a</v>
      </c>
      <c r="AP2081" s="3" t="s">
        <v>8</v>
      </c>
      <c r="AQ2081" s="124"/>
      <c r="AR2081" s="4"/>
      <c r="AS2081" s="3"/>
    </row>
    <row r="2082" spans="1:45" ht="15" customHeight="1">
      <c r="A2082" s="11">
        <v>55.969900000000003</v>
      </c>
      <c r="B2082" s="32">
        <v>959</v>
      </c>
      <c r="C2082" s="17">
        <v>3.6274999999999999</v>
      </c>
      <c r="D2082" s="17">
        <v>-2.73583</v>
      </c>
      <c r="E2082" s="40" t="s">
        <v>47</v>
      </c>
      <c r="F2082" s="18">
        <v>-9.9</v>
      </c>
      <c r="G2082" s="17">
        <v>-9.1999999999999993</v>
      </c>
      <c r="H2082" s="17">
        <v>-5.7</v>
      </c>
      <c r="I2082" s="17">
        <v>-3.5</v>
      </c>
      <c r="J2082" s="17">
        <v>-2.2000000000000002</v>
      </c>
      <c r="K2082" s="30">
        <v>0.2</v>
      </c>
      <c r="L2082" s="10">
        <f t="shared" si="461"/>
        <v>-9.9</v>
      </c>
      <c r="M2082" s="52" t="str">
        <f t="shared" si="462"/>
        <v>low latitude</v>
      </c>
      <c r="N2082" s="83" t="s">
        <v>8</v>
      </c>
      <c r="O2082" s="34" t="s">
        <v>8</v>
      </c>
      <c r="P2082" s="34" t="s">
        <v>8</v>
      </c>
      <c r="Q2082" s="34" t="s">
        <v>8</v>
      </c>
      <c r="R2082" s="34" t="s">
        <v>8</v>
      </c>
      <c r="S2082" s="42" t="s">
        <v>8</v>
      </c>
      <c r="T2082" s="10" t="s">
        <v>8</v>
      </c>
      <c r="U2082" s="11" t="s">
        <v>8</v>
      </c>
      <c r="V2082" s="11" t="s">
        <v>8</v>
      </c>
      <c r="W2082" s="11" t="s">
        <v>8</v>
      </c>
      <c r="X2082" s="11" t="s">
        <v>8</v>
      </c>
      <c r="Y2082" s="12" t="s">
        <v>8</v>
      </c>
      <c r="Z2082" s="46">
        <v>0.96716379799999996</v>
      </c>
      <c r="AA2082" s="36" t="s">
        <v>8</v>
      </c>
      <c r="AB2082" s="11">
        <f t="shared" si="460"/>
        <v>-1.4499967961058513E-2</v>
      </c>
      <c r="AC2082" s="11" t="s">
        <v>8</v>
      </c>
      <c r="AD2082" s="11">
        <f t="shared" si="465"/>
        <v>37.608202191463597</v>
      </c>
      <c r="AE2082" s="10">
        <v>34.794522086543999</v>
      </c>
      <c r="AF2082" s="11">
        <v>43.347572556699298</v>
      </c>
      <c r="AG2082" s="12">
        <v>52.413400406165799</v>
      </c>
      <c r="AH2082" s="10" t="s">
        <v>8</v>
      </c>
      <c r="AI2082" s="11" t="s">
        <v>8</v>
      </c>
      <c r="AJ2082" s="11" t="s">
        <v>8</v>
      </c>
      <c r="AK2082" s="11" t="s">
        <v>8</v>
      </c>
      <c r="AL2082" s="11" t="s">
        <v>8</v>
      </c>
      <c r="AM2082" s="11" t="s">
        <v>8</v>
      </c>
      <c r="AN2082" s="3" t="str">
        <f t="shared" si="463"/>
        <v>n/a</v>
      </c>
      <c r="AO2082" s="3" t="str">
        <f t="shared" si="464"/>
        <v>n/a</v>
      </c>
      <c r="AP2082" s="3" t="s">
        <v>8</v>
      </c>
      <c r="AQ2082" s="124"/>
      <c r="AR2082" s="4"/>
      <c r="AS2082" s="3"/>
    </row>
    <row r="2083" spans="1:45" ht="15" customHeight="1">
      <c r="A2083" s="11">
        <v>55.9709</v>
      </c>
      <c r="B2083" s="32">
        <v>959</v>
      </c>
      <c r="C2083" s="17">
        <v>3.6274999999999999</v>
      </c>
      <c r="D2083" s="17">
        <v>-2.73583</v>
      </c>
      <c r="E2083" s="40" t="s">
        <v>47</v>
      </c>
      <c r="F2083" s="18">
        <v>-9.9</v>
      </c>
      <c r="G2083" s="17">
        <v>-9.1999999999999993</v>
      </c>
      <c r="H2083" s="17">
        <v>-5.7</v>
      </c>
      <c r="I2083" s="17">
        <v>-3.5</v>
      </c>
      <c r="J2083" s="17">
        <v>-2.2000000000000002</v>
      </c>
      <c r="K2083" s="30">
        <v>0.2</v>
      </c>
      <c r="L2083" s="10">
        <f t="shared" si="461"/>
        <v>-9.9</v>
      </c>
      <c r="M2083" s="52" t="str">
        <f t="shared" si="462"/>
        <v>low latitude</v>
      </c>
      <c r="N2083" s="83" t="s">
        <v>8</v>
      </c>
      <c r="O2083" s="34" t="s">
        <v>8</v>
      </c>
      <c r="P2083" s="34" t="s">
        <v>8</v>
      </c>
      <c r="Q2083" s="34" t="s">
        <v>8</v>
      </c>
      <c r="R2083" s="34" t="s">
        <v>8</v>
      </c>
      <c r="S2083" s="42" t="s">
        <v>8</v>
      </c>
      <c r="T2083" s="10" t="s">
        <v>8</v>
      </c>
      <c r="U2083" s="11" t="s">
        <v>8</v>
      </c>
      <c r="V2083" s="11" t="s">
        <v>8</v>
      </c>
      <c r="W2083" s="11" t="s">
        <v>8</v>
      </c>
      <c r="X2083" s="11" t="s">
        <v>8</v>
      </c>
      <c r="Y2083" s="12" t="s">
        <v>8</v>
      </c>
      <c r="Z2083" s="46">
        <v>0.96537553799999998</v>
      </c>
      <c r="AA2083" s="36" t="s">
        <v>8</v>
      </c>
      <c r="AB2083" s="11">
        <f t="shared" si="460"/>
        <v>-1.5303710122893657E-2</v>
      </c>
      <c r="AC2083" s="11" t="s">
        <v>8</v>
      </c>
      <c r="AD2083" s="11">
        <f t="shared" si="465"/>
        <v>37.553226227594074</v>
      </c>
      <c r="AE2083" s="10">
        <v>34.681442142230502</v>
      </c>
      <c r="AF2083" s="11">
        <v>43.200597736880098</v>
      </c>
      <c r="AG2083" s="12">
        <v>52.198186547353799</v>
      </c>
      <c r="AH2083" s="10" t="s">
        <v>8</v>
      </c>
      <c r="AI2083" s="11" t="s">
        <v>8</v>
      </c>
      <c r="AJ2083" s="11" t="s">
        <v>8</v>
      </c>
      <c r="AK2083" s="11" t="s">
        <v>8</v>
      </c>
      <c r="AL2083" s="11" t="s">
        <v>8</v>
      </c>
      <c r="AM2083" s="11" t="s">
        <v>8</v>
      </c>
      <c r="AN2083" s="3" t="str">
        <f t="shared" si="463"/>
        <v>n/a</v>
      </c>
      <c r="AO2083" s="3" t="str">
        <f t="shared" si="464"/>
        <v>n/a</v>
      </c>
      <c r="AP2083" s="3" t="s">
        <v>8</v>
      </c>
      <c r="AQ2083" s="124"/>
      <c r="AR2083" s="4"/>
      <c r="AS2083" s="3"/>
    </row>
    <row r="2084" spans="1:45" ht="15" customHeight="1">
      <c r="A2084" s="11">
        <v>55.979799999999997</v>
      </c>
      <c r="B2084" s="32">
        <v>959</v>
      </c>
      <c r="C2084" s="17">
        <v>3.6274999999999999</v>
      </c>
      <c r="D2084" s="17">
        <v>-2.73583</v>
      </c>
      <c r="E2084" s="40" t="s">
        <v>47</v>
      </c>
      <c r="F2084" s="18">
        <v>-9.9</v>
      </c>
      <c r="G2084" s="17">
        <v>-9.1999999999999993</v>
      </c>
      <c r="H2084" s="17">
        <v>-5.7</v>
      </c>
      <c r="I2084" s="17">
        <v>-3.5</v>
      </c>
      <c r="J2084" s="17">
        <v>-2.2000000000000002</v>
      </c>
      <c r="K2084" s="30">
        <v>0.2</v>
      </c>
      <c r="L2084" s="10">
        <f t="shared" si="461"/>
        <v>-9.9</v>
      </c>
      <c r="M2084" s="52" t="str">
        <f t="shared" si="462"/>
        <v>low latitude</v>
      </c>
      <c r="N2084" s="83" t="s">
        <v>8</v>
      </c>
      <c r="O2084" s="34" t="s">
        <v>8</v>
      </c>
      <c r="P2084" s="34" t="s">
        <v>8</v>
      </c>
      <c r="Q2084" s="34" t="s">
        <v>8</v>
      </c>
      <c r="R2084" s="34" t="s">
        <v>8</v>
      </c>
      <c r="S2084" s="42" t="s">
        <v>8</v>
      </c>
      <c r="T2084" s="10" t="s">
        <v>8</v>
      </c>
      <c r="U2084" s="11" t="s">
        <v>8</v>
      </c>
      <c r="V2084" s="11" t="s">
        <v>8</v>
      </c>
      <c r="W2084" s="11" t="s">
        <v>8</v>
      </c>
      <c r="X2084" s="11" t="s">
        <v>8</v>
      </c>
      <c r="Y2084" s="12" t="s">
        <v>8</v>
      </c>
      <c r="Z2084" s="46">
        <v>0.95849140600000005</v>
      </c>
      <c r="AA2084" s="36" t="s">
        <v>8</v>
      </c>
      <c r="AB2084" s="11">
        <f t="shared" si="460"/>
        <v>-1.8411776728025797E-2</v>
      </c>
      <c r="AC2084" s="11" t="s">
        <v>8</v>
      </c>
      <c r="AD2084" s="11">
        <f t="shared" si="465"/>
        <v>37.340634471803035</v>
      </c>
      <c r="AE2084" s="10">
        <v>34.345520638160103</v>
      </c>
      <c r="AF2084" s="11">
        <v>42.823812170989001</v>
      </c>
      <c r="AG2084" s="12">
        <v>51.774414169379902</v>
      </c>
      <c r="AH2084" s="10" t="s">
        <v>8</v>
      </c>
      <c r="AI2084" s="11" t="s">
        <v>8</v>
      </c>
      <c r="AJ2084" s="11" t="s">
        <v>8</v>
      </c>
      <c r="AK2084" s="11" t="s">
        <v>8</v>
      </c>
      <c r="AL2084" s="11" t="s">
        <v>8</v>
      </c>
      <c r="AM2084" s="11" t="s">
        <v>8</v>
      </c>
      <c r="AN2084" s="3" t="str">
        <f t="shared" si="463"/>
        <v>n/a</v>
      </c>
      <c r="AO2084" s="3" t="str">
        <f t="shared" si="464"/>
        <v>n/a</v>
      </c>
      <c r="AP2084" s="3" t="s">
        <v>8</v>
      </c>
      <c r="AQ2084" s="124"/>
      <c r="AR2084" s="4"/>
      <c r="AS2084" s="3"/>
    </row>
    <row r="2085" spans="1:45" ht="15" customHeight="1">
      <c r="A2085" s="11">
        <v>55.9985</v>
      </c>
      <c r="B2085" s="32">
        <v>959</v>
      </c>
      <c r="C2085" s="17">
        <v>3.6274999999999999</v>
      </c>
      <c r="D2085" s="17">
        <v>-2.73583</v>
      </c>
      <c r="E2085" s="40" t="s">
        <v>47</v>
      </c>
      <c r="F2085" s="18">
        <v>-9.9</v>
      </c>
      <c r="G2085" s="17">
        <v>-9.1999999999999993</v>
      </c>
      <c r="H2085" s="17">
        <v>-5.7</v>
      </c>
      <c r="I2085" s="17">
        <v>-3.5</v>
      </c>
      <c r="J2085" s="17">
        <v>-2.2000000000000002</v>
      </c>
      <c r="K2085" s="30">
        <v>0.2</v>
      </c>
      <c r="L2085" s="10">
        <f t="shared" si="461"/>
        <v>-9.9</v>
      </c>
      <c r="M2085" s="52" t="str">
        <f t="shared" si="462"/>
        <v>low latitude</v>
      </c>
      <c r="N2085" s="83" t="s">
        <v>8</v>
      </c>
      <c r="O2085" s="34" t="s">
        <v>8</v>
      </c>
      <c r="P2085" s="34" t="s">
        <v>8</v>
      </c>
      <c r="Q2085" s="34" t="s">
        <v>8</v>
      </c>
      <c r="R2085" s="34" t="s">
        <v>8</v>
      </c>
      <c r="S2085" s="42" t="s">
        <v>8</v>
      </c>
      <c r="T2085" s="10" t="s">
        <v>8</v>
      </c>
      <c r="U2085" s="11" t="s">
        <v>8</v>
      </c>
      <c r="V2085" s="11" t="s">
        <v>8</v>
      </c>
      <c r="W2085" s="11" t="s">
        <v>8</v>
      </c>
      <c r="X2085" s="11" t="s">
        <v>8</v>
      </c>
      <c r="Y2085" s="12" t="s">
        <v>8</v>
      </c>
      <c r="Z2085" s="46">
        <v>0.96521063200000001</v>
      </c>
      <c r="AA2085" s="36" t="s">
        <v>8</v>
      </c>
      <c r="AB2085" s="11">
        <f t="shared" si="460"/>
        <v>-1.5377902890996725E-2</v>
      </c>
      <c r="AC2085" s="11" t="s">
        <v>8</v>
      </c>
      <c r="AD2085" s="11">
        <f t="shared" si="465"/>
        <v>37.548151442255822</v>
      </c>
      <c r="AE2085" s="10">
        <v>34.690936131582298</v>
      </c>
      <c r="AF2085" s="11">
        <v>43.1928580527671</v>
      </c>
      <c r="AG2085" s="12">
        <v>52.2077574087971</v>
      </c>
      <c r="AH2085" s="10" t="s">
        <v>8</v>
      </c>
      <c r="AI2085" s="11" t="s">
        <v>8</v>
      </c>
      <c r="AJ2085" s="11" t="s">
        <v>8</v>
      </c>
      <c r="AK2085" s="11" t="s">
        <v>8</v>
      </c>
      <c r="AL2085" s="11" t="s">
        <v>8</v>
      </c>
      <c r="AM2085" s="11" t="s">
        <v>8</v>
      </c>
      <c r="AN2085" s="3" t="str">
        <f t="shared" si="463"/>
        <v>n/a</v>
      </c>
      <c r="AO2085" s="3" t="str">
        <f t="shared" si="464"/>
        <v>n/a</v>
      </c>
      <c r="AP2085" s="3" t="s">
        <v>8</v>
      </c>
      <c r="AQ2085" s="124"/>
      <c r="AR2085" s="4"/>
      <c r="AS2085" s="3"/>
    </row>
    <row r="2086" spans="1:45" ht="15" customHeight="1">
      <c r="A2086" s="11">
        <v>56.003</v>
      </c>
      <c r="B2086" s="32">
        <v>959</v>
      </c>
      <c r="C2086" s="17">
        <v>3.6274999999999999</v>
      </c>
      <c r="D2086" s="17">
        <v>-2.73583</v>
      </c>
      <c r="E2086" s="40" t="s">
        <v>47</v>
      </c>
      <c r="F2086" s="18">
        <v>-9.9</v>
      </c>
      <c r="G2086" s="17">
        <v>-9.1999999999999993</v>
      </c>
      <c r="H2086" s="17">
        <v>-5.7</v>
      </c>
      <c r="I2086" s="17">
        <v>-3.5</v>
      </c>
      <c r="J2086" s="17">
        <v>-2.2000000000000002</v>
      </c>
      <c r="K2086" s="30">
        <v>0.2</v>
      </c>
      <c r="L2086" s="10">
        <f t="shared" si="461"/>
        <v>-9.9</v>
      </c>
      <c r="M2086" s="52" t="str">
        <f t="shared" si="462"/>
        <v>low latitude</v>
      </c>
      <c r="N2086" s="83" t="s">
        <v>8</v>
      </c>
      <c r="O2086" s="34" t="s">
        <v>8</v>
      </c>
      <c r="P2086" s="34" t="s">
        <v>8</v>
      </c>
      <c r="Q2086" s="34" t="s">
        <v>8</v>
      </c>
      <c r="R2086" s="34" t="s">
        <v>8</v>
      </c>
      <c r="S2086" s="42" t="s">
        <v>8</v>
      </c>
      <c r="T2086" s="10" t="s">
        <v>8</v>
      </c>
      <c r="U2086" s="11" t="s">
        <v>8</v>
      </c>
      <c r="V2086" s="11" t="s">
        <v>8</v>
      </c>
      <c r="W2086" s="11" t="s">
        <v>8</v>
      </c>
      <c r="X2086" s="11" t="s">
        <v>8</v>
      </c>
      <c r="Y2086" s="12" t="s">
        <v>8</v>
      </c>
      <c r="Z2086" s="46">
        <v>0.87016199699999996</v>
      </c>
      <c r="AA2086" s="36" t="s">
        <v>8</v>
      </c>
      <c r="AB2086" s="11">
        <f t="shared" si="460"/>
        <v>-6.0399887779218696E-2</v>
      </c>
      <c r="AC2086" s="11" t="s">
        <v>8</v>
      </c>
      <c r="AD2086" s="11">
        <f t="shared" si="465"/>
        <v>34.468647675901444</v>
      </c>
      <c r="AE2086" s="10">
        <v>30.090741263828502</v>
      </c>
      <c r="AF2086" s="11">
        <v>37.615733476674102</v>
      </c>
      <c r="AG2086" s="12">
        <v>45.348568827267997</v>
      </c>
      <c r="AH2086" s="10" t="s">
        <v>8</v>
      </c>
      <c r="AI2086" s="11" t="s">
        <v>8</v>
      </c>
      <c r="AJ2086" s="11" t="s">
        <v>8</v>
      </c>
      <c r="AK2086" s="11" t="s">
        <v>8</v>
      </c>
      <c r="AL2086" s="11" t="s">
        <v>8</v>
      </c>
      <c r="AM2086" s="11" t="s">
        <v>8</v>
      </c>
      <c r="AN2086" s="3" t="str">
        <f t="shared" si="463"/>
        <v>n/a</v>
      </c>
      <c r="AO2086" s="3" t="str">
        <f t="shared" si="464"/>
        <v>n/a</v>
      </c>
      <c r="AP2086" s="3" t="s">
        <v>8</v>
      </c>
      <c r="AQ2086" s="124"/>
      <c r="AR2086" s="4"/>
      <c r="AS2086" s="3"/>
    </row>
    <row r="2087" spans="1:45" ht="15" customHeight="1">
      <c r="A2087" s="11">
        <v>56.006</v>
      </c>
      <c r="B2087" s="32">
        <v>959</v>
      </c>
      <c r="C2087" s="17">
        <v>3.6274999999999999</v>
      </c>
      <c r="D2087" s="17">
        <v>-2.73583</v>
      </c>
      <c r="E2087" s="40" t="s">
        <v>47</v>
      </c>
      <c r="F2087" s="18">
        <v>-9.9</v>
      </c>
      <c r="G2087" s="17">
        <v>-9.1999999999999993</v>
      </c>
      <c r="H2087" s="17">
        <v>-5.7</v>
      </c>
      <c r="I2087" s="17">
        <v>-3.5</v>
      </c>
      <c r="J2087" s="17">
        <v>-2.2000000000000002</v>
      </c>
      <c r="K2087" s="30">
        <v>0.2</v>
      </c>
      <c r="L2087" s="10">
        <f t="shared" si="461"/>
        <v>-9.9</v>
      </c>
      <c r="M2087" s="52" t="str">
        <f t="shared" si="462"/>
        <v>low latitude</v>
      </c>
      <c r="N2087" s="83" t="s">
        <v>8</v>
      </c>
      <c r="O2087" s="34" t="s">
        <v>8</v>
      </c>
      <c r="P2087" s="34" t="s">
        <v>8</v>
      </c>
      <c r="Q2087" s="34" t="s">
        <v>8</v>
      </c>
      <c r="R2087" s="34" t="s">
        <v>8</v>
      </c>
      <c r="S2087" s="42" t="s">
        <v>8</v>
      </c>
      <c r="T2087" s="10" t="s">
        <v>8</v>
      </c>
      <c r="U2087" s="11" t="s">
        <v>8</v>
      </c>
      <c r="V2087" s="11" t="s">
        <v>8</v>
      </c>
      <c r="W2087" s="11" t="s">
        <v>8</v>
      </c>
      <c r="X2087" s="11" t="s">
        <v>8</v>
      </c>
      <c r="Y2087" s="12" t="s">
        <v>8</v>
      </c>
      <c r="Z2087" s="46">
        <v>0.88401113399999998</v>
      </c>
      <c r="AA2087" s="36" t="s">
        <v>8</v>
      </c>
      <c r="AB2087" s="11">
        <f t="shared" si="460"/>
        <v>-5.3542265072548459E-2</v>
      </c>
      <c r="AC2087" s="11" t="s">
        <v>8</v>
      </c>
      <c r="AD2087" s="11">
        <f t="shared" si="465"/>
        <v>34.937709069037687</v>
      </c>
      <c r="AE2087" s="10">
        <v>30.747666280254801</v>
      </c>
      <c r="AF2087" s="11">
        <v>38.402453458252097</v>
      </c>
      <c r="AG2087" s="12">
        <v>46.3542842808939</v>
      </c>
      <c r="AH2087" s="10" t="s">
        <v>8</v>
      </c>
      <c r="AI2087" s="11" t="s">
        <v>8</v>
      </c>
      <c r="AJ2087" s="11" t="s">
        <v>8</v>
      </c>
      <c r="AK2087" s="11" t="s">
        <v>8</v>
      </c>
      <c r="AL2087" s="11" t="s">
        <v>8</v>
      </c>
      <c r="AM2087" s="11" t="s">
        <v>8</v>
      </c>
      <c r="AN2087" s="3" t="str">
        <f t="shared" si="463"/>
        <v>n/a</v>
      </c>
      <c r="AO2087" s="3" t="str">
        <f t="shared" si="464"/>
        <v>n/a</v>
      </c>
      <c r="AP2087" s="3" t="s">
        <v>8</v>
      </c>
      <c r="AQ2087" s="124"/>
      <c r="AR2087" s="4"/>
      <c r="AS2087" s="3"/>
    </row>
    <row r="2088" spans="1:45" ht="15" customHeight="1">
      <c r="A2088" s="11">
        <v>56.006900000000002</v>
      </c>
      <c r="B2088" s="32">
        <v>959</v>
      </c>
      <c r="C2088" s="17">
        <v>3.6274999999999999</v>
      </c>
      <c r="D2088" s="17">
        <v>-2.73583</v>
      </c>
      <c r="E2088" s="40" t="s">
        <v>47</v>
      </c>
      <c r="F2088" s="18">
        <v>-9.9</v>
      </c>
      <c r="G2088" s="17">
        <v>-9.1999999999999993</v>
      </c>
      <c r="H2088" s="17">
        <v>-5.7</v>
      </c>
      <c r="I2088" s="17">
        <v>-3.5</v>
      </c>
      <c r="J2088" s="17">
        <v>-2.2000000000000002</v>
      </c>
      <c r="K2088" s="30">
        <v>0.2</v>
      </c>
      <c r="L2088" s="10">
        <f t="shared" si="461"/>
        <v>-9.9</v>
      </c>
      <c r="M2088" s="52" t="str">
        <f t="shared" si="462"/>
        <v>low latitude</v>
      </c>
      <c r="N2088" s="83" t="s">
        <v>8</v>
      </c>
      <c r="O2088" s="34" t="s">
        <v>8</v>
      </c>
      <c r="P2088" s="34" t="s">
        <v>8</v>
      </c>
      <c r="Q2088" s="34" t="s">
        <v>8</v>
      </c>
      <c r="R2088" s="34" t="s">
        <v>8</v>
      </c>
      <c r="S2088" s="42" t="s">
        <v>8</v>
      </c>
      <c r="T2088" s="10" t="s">
        <v>8</v>
      </c>
      <c r="U2088" s="11" t="s">
        <v>8</v>
      </c>
      <c r="V2088" s="11" t="s">
        <v>8</v>
      </c>
      <c r="W2088" s="11" t="s">
        <v>8</v>
      </c>
      <c r="X2088" s="11" t="s">
        <v>8</v>
      </c>
      <c r="Y2088" s="12" t="s">
        <v>8</v>
      </c>
      <c r="Z2088" s="46">
        <v>0.85790733600000002</v>
      </c>
      <c r="AA2088" s="36" t="s">
        <v>8</v>
      </c>
      <c r="AB2088" s="11">
        <f t="shared" si="460"/>
        <v>-6.6559618488327893E-2</v>
      </c>
      <c r="AC2088" s="11" t="s">
        <v>8</v>
      </c>
      <c r="AD2088" s="11">
        <f t="shared" si="465"/>
        <v>34.047322095398371</v>
      </c>
      <c r="AE2088" s="10">
        <v>29.423686391331302</v>
      </c>
      <c r="AF2088" s="11">
        <v>36.8854245386987</v>
      </c>
      <c r="AG2088" s="12">
        <v>44.504489665258298</v>
      </c>
      <c r="AH2088" s="10" t="s">
        <v>8</v>
      </c>
      <c r="AI2088" s="11" t="s">
        <v>8</v>
      </c>
      <c r="AJ2088" s="11" t="s">
        <v>8</v>
      </c>
      <c r="AK2088" s="11" t="s">
        <v>8</v>
      </c>
      <c r="AL2088" s="11" t="s">
        <v>8</v>
      </c>
      <c r="AM2088" s="11" t="s">
        <v>8</v>
      </c>
      <c r="AN2088" s="3" t="str">
        <f t="shared" si="463"/>
        <v>n/a</v>
      </c>
      <c r="AO2088" s="3" t="str">
        <f t="shared" si="464"/>
        <v>n/a</v>
      </c>
      <c r="AP2088" s="3" t="s">
        <v>8</v>
      </c>
      <c r="AQ2088" s="124"/>
      <c r="AR2088" s="4"/>
      <c r="AS2088" s="3"/>
    </row>
    <row r="2089" spans="1:45" ht="15" customHeight="1">
      <c r="A2089" s="11">
        <v>56.008899999999997</v>
      </c>
      <c r="B2089" s="32">
        <v>959</v>
      </c>
      <c r="C2089" s="17">
        <v>3.6274999999999999</v>
      </c>
      <c r="D2089" s="17">
        <v>-2.73583</v>
      </c>
      <c r="E2089" s="40" t="s">
        <v>47</v>
      </c>
      <c r="F2089" s="18">
        <v>-9.9</v>
      </c>
      <c r="G2089" s="17">
        <v>-9.1999999999999993</v>
      </c>
      <c r="H2089" s="17">
        <v>-5.7</v>
      </c>
      <c r="I2089" s="17">
        <v>-3.5</v>
      </c>
      <c r="J2089" s="17">
        <v>-2.2000000000000002</v>
      </c>
      <c r="K2089" s="30">
        <v>0.2</v>
      </c>
      <c r="L2089" s="10">
        <f t="shared" si="461"/>
        <v>-9.9</v>
      </c>
      <c r="M2089" s="52" t="str">
        <f t="shared" si="462"/>
        <v>low latitude</v>
      </c>
      <c r="N2089" s="83" t="s">
        <v>8</v>
      </c>
      <c r="O2089" s="34" t="s">
        <v>8</v>
      </c>
      <c r="P2089" s="34" t="s">
        <v>8</v>
      </c>
      <c r="Q2089" s="34" t="s">
        <v>8</v>
      </c>
      <c r="R2089" s="34" t="s">
        <v>8</v>
      </c>
      <c r="S2089" s="42" t="s">
        <v>8</v>
      </c>
      <c r="T2089" s="10" t="s">
        <v>8</v>
      </c>
      <c r="U2089" s="11" t="s">
        <v>8</v>
      </c>
      <c r="V2089" s="11" t="s">
        <v>8</v>
      </c>
      <c r="W2089" s="11" t="s">
        <v>8</v>
      </c>
      <c r="X2089" s="11" t="s">
        <v>8</v>
      </c>
      <c r="Y2089" s="12" t="s">
        <v>8</v>
      </c>
      <c r="Z2089" s="46">
        <v>0.86395564899999999</v>
      </c>
      <c r="AA2089" s="36" t="s">
        <v>8</v>
      </c>
      <c r="AB2089" s="11">
        <f t="shared" si="460"/>
        <v>-6.3508551374056324E-2</v>
      </c>
      <c r="AC2089" s="11" t="s">
        <v>8</v>
      </c>
      <c r="AD2089" s="11">
        <f t="shared" si="465"/>
        <v>34.25601508601455</v>
      </c>
      <c r="AE2089" s="10">
        <v>29.7575285893911</v>
      </c>
      <c r="AF2089" s="11">
        <v>37.218542921105602</v>
      </c>
      <c r="AG2089" s="12">
        <v>44.819549345213701</v>
      </c>
      <c r="AH2089" s="10" t="s">
        <v>8</v>
      </c>
      <c r="AI2089" s="11" t="s">
        <v>8</v>
      </c>
      <c r="AJ2089" s="11" t="s">
        <v>8</v>
      </c>
      <c r="AK2089" s="11" t="s">
        <v>8</v>
      </c>
      <c r="AL2089" s="11" t="s">
        <v>8</v>
      </c>
      <c r="AM2089" s="11" t="s">
        <v>8</v>
      </c>
      <c r="AN2089" s="3" t="str">
        <f t="shared" si="463"/>
        <v>n/a</v>
      </c>
      <c r="AO2089" s="3" t="str">
        <f t="shared" si="464"/>
        <v>n/a</v>
      </c>
      <c r="AP2089" s="3" t="s">
        <v>8</v>
      </c>
      <c r="AQ2089" s="124"/>
      <c r="AR2089" s="4"/>
      <c r="AS2089" s="3"/>
    </row>
    <row r="2090" spans="1:45" ht="15" customHeight="1">
      <c r="A2090" s="11">
        <v>56.023499999999999</v>
      </c>
      <c r="B2090" s="32">
        <v>959</v>
      </c>
      <c r="C2090" s="17">
        <v>3.6274999999999999</v>
      </c>
      <c r="D2090" s="17">
        <v>-2.73583</v>
      </c>
      <c r="E2090" s="40" t="s">
        <v>47</v>
      </c>
      <c r="F2090" s="18">
        <v>-9.9</v>
      </c>
      <c r="G2090" s="17">
        <v>-9.1999999999999993</v>
      </c>
      <c r="H2090" s="17">
        <v>-5.7</v>
      </c>
      <c r="I2090" s="17">
        <v>-3.5</v>
      </c>
      <c r="J2090" s="17">
        <v>-2.2000000000000002</v>
      </c>
      <c r="K2090" s="30">
        <v>0.2</v>
      </c>
      <c r="L2090" s="10">
        <f t="shared" si="461"/>
        <v>-9.9</v>
      </c>
      <c r="M2090" s="52" t="str">
        <f t="shared" si="462"/>
        <v>low latitude</v>
      </c>
      <c r="N2090" s="83" t="s">
        <v>8</v>
      </c>
      <c r="O2090" s="34" t="s">
        <v>8</v>
      </c>
      <c r="P2090" s="34" t="s">
        <v>8</v>
      </c>
      <c r="Q2090" s="34" t="s">
        <v>8</v>
      </c>
      <c r="R2090" s="34" t="s">
        <v>8</v>
      </c>
      <c r="S2090" s="42" t="s">
        <v>8</v>
      </c>
      <c r="T2090" s="10" t="s">
        <v>8</v>
      </c>
      <c r="U2090" s="11" t="s">
        <v>8</v>
      </c>
      <c r="V2090" s="11" t="s">
        <v>8</v>
      </c>
      <c r="W2090" s="11" t="s">
        <v>8</v>
      </c>
      <c r="X2090" s="11" t="s">
        <v>8</v>
      </c>
      <c r="Y2090" s="12" t="s">
        <v>8</v>
      </c>
      <c r="Z2090" s="46">
        <v>0.85820047200000005</v>
      </c>
      <c r="AA2090" s="36" t="s">
        <v>8</v>
      </c>
      <c r="AB2090" s="11">
        <f t="shared" si="460"/>
        <v>-6.6411250946508071E-2</v>
      </c>
      <c r="AC2090" s="11" t="s">
        <v>8</v>
      </c>
      <c r="AD2090" s="11">
        <f t="shared" si="465"/>
        <v>34.05747043525885</v>
      </c>
      <c r="AE2090" s="10">
        <v>29.583710109159</v>
      </c>
      <c r="AF2090" s="11">
        <v>36.910436182461403</v>
      </c>
      <c r="AG2090" s="12">
        <v>44.522641779242399</v>
      </c>
      <c r="AH2090" s="10" t="s">
        <v>8</v>
      </c>
      <c r="AI2090" s="11" t="s">
        <v>8</v>
      </c>
      <c r="AJ2090" s="11" t="s">
        <v>8</v>
      </c>
      <c r="AK2090" s="11" t="s">
        <v>8</v>
      </c>
      <c r="AL2090" s="11" t="s">
        <v>8</v>
      </c>
      <c r="AM2090" s="11" t="s">
        <v>8</v>
      </c>
      <c r="AN2090" s="3" t="str">
        <f t="shared" si="463"/>
        <v>n/a</v>
      </c>
      <c r="AO2090" s="3" t="str">
        <f t="shared" si="464"/>
        <v>n/a</v>
      </c>
      <c r="AP2090" s="3" t="s">
        <v>8</v>
      </c>
      <c r="AQ2090" s="124"/>
      <c r="AR2090" s="4"/>
      <c r="AS2090" s="3"/>
    </row>
    <row r="2091" spans="1:45" ht="15" customHeight="1">
      <c r="A2091" s="11">
        <v>56.0259</v>
      </c>
      <c r="B2091" s="32">
        <v>959</v>
      </c>
      <c r="C2091" s="17">
        <v>3.6274999999999999</v>
      </c>
      <c r="D2091" s="17">
        <v>-2.73583</v>
      </c>
      <c r="E2091" s="40" t="s">
        <v>47</v>
      </c>
      <c r="F2091" s="18">
        <v>-9.9</v>
      </c>
      <c r="G2091" s="17">
        <v>-9.1999999999999993</v>
      </c>
      <c r="H2091" s="17">
        <v>-5.7</v>
      </c>
      <c r="I2091" s="17">
        <v>-3.5</v>
      </c>
      <c r="J2091" s="17">
        <v>-2.2000000000000002</v>
      </c>
      <c r="K2091" s="30">
        <v>0.2</v>
      </c>
      <c r="L2091" s="10">
        <f t="shared" si="461"/>
        <v>-9.9</v>
      </c>
      <c r="M2091" s="52" t="str">
        <f t="shared" si="462"/>
        <v>low latitude</v>
      </c>
      <c r="N2091" s="83" t="s">
        <v>8</v>
      </c>
      <c r="O2091" s="34" t="s">
        <v>8</v>
      </c>
      <c r="P2091" s="34" t="s">
        <v>8</v>
      </c>
      <c r="Q2091" s="34" t="s">
        <v>8</v>
      </c>
      <c r="R2091" s="34" t="s">
        <v>8</v>
      </c>
      <c r="S2091" s="42" t="s">
        <v>8</v>
      </c>
      <c r="T2091" s="10" t="s">
        <v>8</v>
      </c>
      <c r="U2091" s="11" t="s">
        <v>8</v>
      </c>
      <c r="V2091" s="11" t="s">
        <v>8</v>
      </c>
      <c r="W2091" s="11" t="s">
        <v>8</v>
      </c>
      <c r="X2091" s="11" t="s">
        <v>8</v>
      </c>
      <c r="Y2091" s="12" t="s">
        <v>8</v>
      </c>
      <c r="Z2091" s="46">
        <v>0.835802987</v>
      </c>
      <c r="AA2091" s="36" t="s">
        <v>8</v>
      </c>
      <c r="AB2091" s="11">
        <f t="shared" si="460"/>
        <v>-7.7896081104214615E-2</v>
      </c>
      <c r="AC2091" s="11" t="s">
        <v>8</v>
      </c>
      <c r="AD2091" s="11">
        <f t="shared" si="465"/>
        <v>33.271908052471723</v>
      </c>
      <c r="AE2091" s="10">
        <v>28.262974351899398</v>
      </c>
      <c r="AF2091" s="11">
        <v>35.587350062911</v>
      </c>
      <c r="AG2091" s="12">
        <v>42.835379913155101</v>
      </c>
      <c r="AH2091" s="10" t="s">
        <v>8</v>
      </c>
      <c r="AI2091" s="11" t="s">
        <v>8</v>
      </c>
      <c r="AJ2091" s="11" t="s">
        <v>8</v>
      </c>
      <c r="AK2091" s="11" t="s">
        <v>8</v>
      </c>
      <c r="AL2091" s="11" t="s">
        <v>8</v>
      </c>
      <c r="AM2091" s="11" t="s">
        <v>8</v>
      </c>
      <c r="AN2091" s="3" t="str">
        <f t="shared" si="463"/>
        <v>n/a</v>
      </c>
      <c r="AO2091" s="3" t="str">
        <f t="shared" si="464"/>
        <v>n/a</v>
      </c>
      <c r="AP2091" s="3" t="s">
        <v>8</v>
      </c>
      <c r="AQ2091" s="124"/>
      <c r="AR2091" s="4"/>
      <c r="AS2091" s="3"/>
    </row>
    <row r="2092" spans="1:45" ht="15" customHeight="1">
      <c r="A2092" s="11">
        <v>56.027700000000003</v>
      </c>
      <c r="B2092" s="32">
        <v>959</v>
      </c>
      <c r="C2092" s="17">
        <v>3.6274999999999999</v>
      </c>
      <c r="D2092" s="17">
        <v>-2.73583</v>
      </c>
      <c r="E2092" s="40" t="s">
        <v>47</v>
      </c>
      <c r="F2092" s="18">
        <v>-9.9</v>
      </c>
      <c r="G2092" s="17">
        <v>-9.1999999999999993</v>
      </c>
      <c r="H2092" s="17">
        <v>-5.7</v>
      </c>
      <c r="I2092" s="17">
        <v>-3.5</v>
      </c>
      <c r="J2092" s="17">
        <v>-2.2000000000000002</v>
      </c>
      <c r="K2092" s="30">
        <v>0.2</v>
      </c>
      <c r="L2092" s="10">
        <f t="shared" si="461"/>
        <v>-9.9</v>
      </c>
      <c r="M2092" s="52" t="str">
        <f t="shared" si="462"/>
        <v>low latitude</v>
      </c>
      <c r="N2092" s="83" t="s">
        <v>8</v>
      </c>
      <c r="O2092" s="34" t="s">
        <v>8</v>
      </c>
      <c r="P2092" s="34" t="s">
        <v>8</v>
      </c>
      <c r="Q2092" s="34" t="s">
        <v>8</v>
      </c>
      <c r="R2092" s="34" t="s">
        <v>8</v>
      </c>
      <c r="S2092" s="42" t="s">
        <v>8</v>
      </c>
      <c r="T2092" s="10" t="s">
        <v>8</v>
      </c>
      <c r="U2092" s="11" t="s">
        <v>8</v>
      </c>
      <c r="V2092" s="11" t="s">
        <v>8</v>
      </c>
      <c r="W2092" s="11" t="s">
        <v>8</v>
      </c>
      <c r="X2092" s="11" t="s">
        <v>8</v>
      </c>
      <c r="Y2092" s="12" t="s">
        <v>8</v>
      </c>
      <c r="Z2092" s="46">
        <v>0.84662322999999995</v>
      </c>
      <c r="AA2092" s="36" t="s">
        <v>8</v>
      </c>
      <c r="AB2092" s="11">
        <f t="shared" si="460"/>
        <v>-7.2309819346056625E-2</v>
      </c>
      <c r="AC2092" s="11" t="s">
        <v>8</v>
      </c>
      <c r="AD2092" s="11">
        <f t="shared" si="465"/>
        <v>33.654008356729726</v>
      </c>
      <c r="AE2092" s="10">
        <v>28.883809284789098</v>
      </c>
      <c r="AF2092" s="11">
        <v>36.233440445762298</v>
      </c>
      <c r="AG2092" s="12">
        <v>43.629359592627601</v>
      </c>
      <c r="AH2092" s="10" t="s">
        <v>8</v>
      </c>
      <c r="AI2092" s="11" t="s">
        <v>8</v>
      </c>
      <c r="AJ2092" s="11" t="s">
        <v>8</v>
      </c>
      <c r="AK2092" s="11" t="s">
        <v>8</v>
      </c>
      <c r="AL2092" s="11" t="s">
        <v>8</v>
      </c>
      <c r="AM2092" s="11" t="s">
        <v>8</v>
      </c>
      <c r="AN2092" s="3" t="str">
        <f t="shared" si="463"/>
        <v>n/a</v>
      </c>
      <c r="AO2092" s="3" t="str">
        <f t="shared" si="464"/>
        <v>n/a</v>
      </c>
      <c r="AP2092" s="3" t="s">
        <v>8</v>
      </c>
      <c r="AQ2092" s="124"/>
      <c r="AR2092" s="4"/>
      <c r="AS2092" s="3"/>
    </row>
    <row r="2093" spans="1:45" ht="15" customHeight="1">
      <c r="A2093" s="11">
        <v>56.031300000000002</v>
      </c>
      <c r="B2093" s="32">
        <v>959</v>
      </c>
      <c r="C2093" s="17">
        <v>3.6274999999999999</v>
      </c>
      <c r="D2093" s="17">
        <v>-2.73583</v>
      </c>
      <c r="E2093" s="40" t="s">
        <v>47</v>
      </c>
      <c r="F2093" s="18">
        <v>-9.9</v>
      </c>
      <c r="G2093" s="17">
        <v>-9.1999999999999993</v>
      </c>
      <c r="H2093" s="17">
        <v>-5.7</v>
      </c>
      <c r="I2093" s="17">
        <v>-3.5</v>
      </c>
      <c r="J2093" s="17">
        <v>-2.2000000000000002</v>
      </c>
      <c r="K2093" s="30">
        <v>0.2</v>
      </c>
      <c r="L2093" s="10">
        <f t="shared" si="461"/>
        <v>-9.9</v>
      </c>
      <c r="M2093" s="52" t="str">
        <f t="shared" si="462"/>
        <v>low latitude</v>
      </c>
      <c r="N2093" s="83" t="s">
        <v>8</v>
      </c>
      <c r="O2093" s="34" t="s">
        <v>8</v>
      </c>
      <c r="P2093" s="34" t="s">
        <v>8</v>
      </c>
      <c r="Q2093" s="34" t="s">
        <v>8</v>
      </c>
      <c r="R2093" s="34" t="s">
        <v>8</v>
      </c>
      <c r="S2093" s="42" t="s">
        <v>8</v>
      </c>
      <c r="T2093" s="10" t="s">
        <v>8</v>
      </c>
      <c r="U2093" s="11" t="s">
        <v>8</v>
      </c>
      <c r="V2093" s="11" t="s">
        <v>8</v>
      </c>
      <c r="W2093" s="11" t="s">
        <v>8</v>
      </c>
      <c r="X2093" s="11" t="s">
        <v>8</v>
      </c>
      <c r="Y2093" s="12" t="s">
        <v>8</v>
      </c>
      <c r="Z2093" s="46">
        <v>0.83694182399999995</v>
      </c>
      <c r="AA2093" s="36" t="s">
        <v>8</v>
      </c>
      <c r="AB2093" s="11">
        <f t="shared" si="460"/>
        <v>-7.7304728857235244E-2</v>
      </c>
      <c r="AC2093" s="11" t="s">
        <v>8</v>
      </c>
      <c r="AD2093" s="11">
        <f t="shared" si="465"/>
        <v>33.312356546165113</v>
      </c>
      <c r="AE2093" s="10">
        <v>28.388441220742202</v>
      </c>
      <c r="AF2093" s="11">
        <v>35.707675422363103</v>
      </c>
      <c r="AG2093" s="12">
        <v>42.975967242857401</v>
      </c>
      <c r="AH2093" s="10" t="s">
        <v>8</v>
      </c>
      <c r="AI2093" s="11" t="s">
        <v>8</v>
      </c>
      <c r="AJ2093" s="11" t="s">
        <v>8</v>
      </c>
      <c r="AK2093" s="11" t="s">
        <v>8</v>
      </c>
      <c r="AL2093" s="11" t="s">
        <v>8</v>
      </c>
      <c r="AM2093" s="11" t="s">
        <v>8</v>
      </c>
      <c r="AN2093" s="3" t="str">
        <f t="shared" si="463"/>
        <v>n/a</v>
      </c>
      <c r="AO2093" s="3" t="str">
        <f t="shared" si="464"/>
        <v>n/a</v>
      </c>
      <c r="AP2093" s="3" t="s">
        <v>8</v>
      </c>
      <c r="AQ2093" s="124"/>
      <c r="AR2093" s="4"/>
      <c r="AS2093" s="3"/>
    </row>
    <row r="2094" spans="1:45" ht="15" customHeight="1">
      <c r="A2094" s="11">
        <v>56.038699999999999</v>
      </c>
      <c r="B2094" s="32">
        <v>959</v>
      </c>
      <c r="C2094" s="17">
        <v>3.6274999999999999</v>
      </c>
      <c r="D2094" s="17">
        <v>-2.73583</v>
      </c>
      <c r="E2094" s="40" t="s">
        <v>47</v>
      </c>
      <c r="F2094" s="18">
        <v>-9.9</v>
      </c>
      <c r="G2094" s="17">
        <v>-9.1999999999999993</v>
      </c>
      <c r="H2094" s="17">
        <v>-5.7</v>
      </c>
      <c r="I2094" s="17">
        <v>-3.5</v>
      </c>
      <c r="J2094" s="17">
        <v>-2.2000000000000002</v>
      </c>
      <c r="K2094" s="30">
        <v>0.2</v>
      </c>
      <c r="L2094" s="10">
        <f t="shared" si="461"/>
        <v>-9.9</v>
      </c>
      <c r="M2094" s="52" t="str">
        <f t="shared" si="462"/>
        <v>low latitude</v>
      </c>
      <c r="N2094" s="83" t="s">
        <v>8</v>
      </c>
      <c r="O2094" s="34" t="s">
        <v>8</v>
      </c>
      <c r="P2094" s="34" t="s">
        <v>8</v>
      </c>
      <c r="Q2094" s="34" t="s">
        <v>8</v>
      </c>
      <c r="R2094" s="34" t="s">
        <v>8</v>
      </c>
      <c r="S2094" s="42" t="s">
        <v>8</v>
      </c>
      <c r="T2094" s="10" t="s">
        <v>8</v>
      </c>
      <c r="U2094" s="11" t="s">
        <v>8</v>
      </c>
      <c r="V2094" s="11" t="s">
        <v>8</v>
      </c>
      <c r="W2094" s="11" t="s">
        <v>8</v>
      </c>
      <c r="X2094" s="11" t="s">
        <v>8</v>
      </c>
      <c r="Y2094" s="12" t="s">
        <v>8</v>
      </c>
      <c r="Z2094" s="46">
        <v>0.84201363200000001</v>
      </c>
      <c r="AA2094" s="36" t="s">
        <v>8</v>
      </c>
      <c r="AB2094" s="11">
        <f t="shared" si="460"/>
        <v>-7.4680877319290032E-2</v>
      </c>
      <c r="AC2094" s="11" t="s">
        <v>8</v>
      </c>
      <c r="AD2094" s="11">
        <f t="shared" si="465"/>
        <v>33.491827991360566</v>
      </c>
      <c r="AE2094" s="10">
        <v>28.608538611525599</v>
      </c>
      <c r="AF2094" s="11">
        <v>35.977826749287402</v>
      </c>
      <c r="AG2094" s="12">
        <v>43.334667967376497</v>
      </c>
      <c r="AH2094" s="10" t="s">
        <v>8</v>
      </c>
      <c r="AI2094" s="11" t="s">
        <v>8</v>
      </c>
      <c r="AJ2094" s="11" t="s">
        <v>8</v>
      </c>
      <c r="AK2094" s="11" t="s">
        <v>8</v>
      </c>
      <c r="AL2094" s="11" t="s">
        <v>8</v>
      </c>
      <c r="AM2094" s="11" t="s">
        <v>8</v>
      </c>
      <c r="AN2094" s="3" t="str">
        <f t="shared" si="463"/>
        <v>n/a</v>
      </c>
      <c r="AO2094" s="3" t="str">
        <f t="shared" si="464"/>
        <v>n/a</v>
      </c>
      <c r="AP2094" s="3" t="s">
        <v>8</v>
      </c>
      <c r="AQ2094" s="124"/>
      <c r="AR2094" s="4"/>
      <c r="AS2094" s="3"/>
    </row>
    <row r="2095" spans="1:45" ht="15" customHeight="1">
      <c r="A2095" s="11">
        <v>56.040500000000002</v>
      </c>
      <c r="B2095" s="32">
        <v>959</v>
      </c>
      <c r="C2095" s="17">
        <v>3.6274999999999999</v>
      </c>
      <c r="D2095" s="17">
        <v>-2.73583</v>
      </c>
      <c r="E2095" s="40" t="s">
        <v>47</v>
      </c>
      <c r="F2095" s="18">
        <v>-9.9</v>
      </c>
      <c r="G2095" s="17">
        <v>-9.1999999999999993</v>
      </c>
      <c r="H2095" s="17">
        <v>-5.7</v>
      </c>
      <c r="I2095" s="17">
        <v>-3.5</v>
      </c>
      <c r="J2095" s="17">
        <v>-2.2000000000000002</v>
      </c>
      <c r="K2095" s="30">
        <v>0.2</v>
      </c>
      <c r="L2095" s="10">
        <f t="shared" si="461"/>
        <v>-9.9</v>
      </c>
      <c r="M2095" s="52" t="str">
        <f t="shared" si="462"/>
        <v>low latitude</v>
      </c>
      <c r="N2095" s="83" t="s">
        <v>8</v>
      </c>
      <c r="O2095" s="34" t="s">
        <v>8</v>
      </c>
      <c r="P2095" s="34" t="s">
        <v>8</v>
      </c>
      <c r="Q2095" s="34" t="s">
        <v>8</v>
      </c>
      <c r="R2095" s="34" t="s">
        <v>8</v>
      </c>
      <c r="S2095" s="42" t="s">
        <v>8</v>
      </c>
      <c r="T2095" s="10" t="s">
        <v>8</v>
      </c>
      <c r="U2095" s="11" t="s">
        <v>8</v>
      </c>
      <c r="V2095" s="11" t="s">
        <v>8</v>
      </c>
      <c r="W2095" s="11" t="s">
        <v>8</v>
      </c>
      <c r="X2095" s="11" t="s">
        <v>8</v>
      </c>
      <c r="Y2095" s="12" t="s">
        <v>8</v>
      </c>
      <c r="Z2095" s="46">
        <v>0.82600175099999995</v>
      </c>
      <c r="AA2095" s="36" t="s">
        <v>8</v>
      </c>
      <c r="AB2095" s="11">
        <f t="shared" si="460"/>
        <v>-8.3019032039385612E-2</v>
      </c>
      <c r="AC2095" s="11" t="s">
        <v>8</v>
      </c>
      <c r="AD2095" s="11">
        <f t="shared" si="465"/>
        <v>32.921498208506023</v>
      </c>
      <c r="AE2095" s="10">
        <v>27.902984355510998</v>
      </c>
      <c r="AF2095" s="11">
        <v>35.015737632546298</v>
      </c>
      <c r="AG2095" s="12">
        <v>42.206306021025</v>
      </c>
      <c r="AH2095" s="10" t="s">
        <v>8</v>
      </c>
      <c r="AI2095" s="11" t="s">
        <v>8</v>
      </c>
      <c r="AJ2095" s="11" t="s">
        <v>8</v>
      </c>
      <c r="AK2095" s="11" t="s">
        <v>8</v>
      </c>
      <c r="AL2095" s="11" t="s">
        <v>8</v>
      </c>
      <c r="AM2095" s="11" t="s">
        <v>8</v>
      </c>
      <c r="AN2095" s="3" t="str">
        <f t="shared" si="463"/>
        <v>n/a</v>
      </c>
      <c r="AO2095" s="3" t="str">
        <f t="shared" si="464"/>
        <v>n/a</v>
      </c>
      <c r="AP2095" s="3" t="s">
        <v>8</v>
      </c>
      <c r="AQ2095" s="124"/>
      <c r="AR2095" s="4"/>
      <c r="AS2095" s="3"/>
    </row>
    <row r="2096" spans="1:45" ht="15" customHeight="1">
      <c r="A2096" s="11">
        <v>56.048000000000002</v>
      </c>
      <c r="B2096" s="32">
        <v>959</v>
      </c>
      <c r="C2096" s="17">
        <v>3.6274999999999999</v>
      </c>
      <c r="D2096" s="17">
        <v>-2.73583</v>
      </c>
      <c r="E2096" s="40" t="s">
        <v>47</v>
      </c>
      <c r="F2096" s="18">
        <v>-9.9</v>
      </c>
      <c r="G2096" s="17">
        <v>-9.1999999999999993</v>
      </c>
      <c r="H2096" s="17">
        <v>-5.7</v>
      </c>
      <c r="I2096" s="17">
        <v>-3.5</v>
      </c>
      <c r="J2096" s="17">
        <v>-2.2000000000000002</v>
      </c>
      <c r="K2096" s="30">
        <v>0.2</v>
      </c>
      <c r="L2096" s="10">
        <f t="shared" si="461"/>
        <v>-9.9</v>
      </c>
      <c r="M2096" s="52" t="str">
        <f t="shared" si="462"/>
        <v>low latitude</v>
      </c>
      <c r="N2096" s="83" t="s">
        <v>8</v>
      </c>
      <c r="O2096" s="34" t="s">
        <v>8</v>
      </c>
      <c r="P2096" s="34" t="s">
        <v>8</v>
      </c>
      <c r="Q2096" s="34" t="s">
        <v>8</v>
      </c>
      <c r="R2096" s="34" t="s">
        <v>8</v>
      </c>
      <c r="S2096" s="42" t="s">
        <v>8</v>
      </c>
      <c r="T2096" s="10" t="s">
        <v>8</v>
      </c>
      <c r="U2096" s="11" t="s">
        <v>8</v>
      </c>
      <c r="V2096" s="11" t="s">
        <v>8</v>
      </c>
      <c r="W2096" s="11" t="s">
        <v>8</v>
      </c>
      <c r="X2096" s="11" t="s">
        <v>8</v>
      </c>
      <c r="Y2096" s="12" t="s">
        <v>8</v>
      </c>
      <c r="Z2096" s="46">
        <v>0.82626176399999995</v>
      </c>
      <c r="AA2096" s="36" t="s">
        <v>8</v>
      </c>
      <c r="AB2096" s="11">
        <f t="shared" si="460"/>
        <v>-8.2882344143017858E-2</v>
      </c>
      <c r="AC2096" s="11" t="s">
        <v>8</v>
      </c>
      <c r="AD2096" s="11">
        <f t="shared" si="465"/>
        <v>32.93084766061758</v>
      </c>
      <c r="AE2096" s="10">
        <v>27.8426123168407</v>
      </c>
      <c r="AF2096" s="11">
        <v>35.068593176722501</v>
      </c>
      <c r="AG2096" s="12">
        <v>42.208246036413399</v>
      </c>
      <c r="AH2096" s="10" t="s">
        <v>8</v>
      </c>
      <c r="AI2096" s="11" t="s">
        <v>8</v>
      </c>
      <c r="AJ2096" s="11" t="s">
        <v>8</v>
      </c>
      <c r="AK2096" s="11" t="s">
        <v>8</v>
      </c>
      <c r="AL2096" s="11" t="s">
        <v>8</v>
      </c>
      <c r="AM2096" s="11" t="s">
        <v>8</v>
      </c>
      <c r="AN2096" s="3" t="str">
        <f t="shared" si="463"/>
        <v>n/a</v>
      </c>
      <c r="AO2096" s="3" t="str">
        <f t="shared" si="464"/>
        <v>n/a</v>
      </c>
      <c r="AP2096" s="3" t="s">
        <v>8</v>
      </c>
      <c r="AQ2096" s="124"/>
      <c r="AR2096" s="4"/>
      <c r="AS2096" s="3"/>
    </row>
    <row r="2097" spans="1:45" ht="15" customHeight="1">
      <c r="A2097" s="11">
        <v>56.057200000000002</v>
      </c>
      <c r="B2097" s="32">
        <v>959</v>
      </c>
      <c r="C2097" s="17">
        <v>3.6274999999999999</v>
      </c>
      <c r="D2097" s="17">
        <v>-2.73583</v>
      </c>
      <c r="E2097" s="40" t="s">
        <v>47</v>
      </c>
      <c r="F2097" s="18">
        <v>-9.9</v>
      </c>
      <c r="G2097" s="17">
        <v>-9.1999999999999993</v>
      </c>
      <c r="H2097" s="17">
        <v>-5.7</v>
      </c>
      <c r="I2097" s="17">
        <v>-3.5</v>
      </c>
      <c r="J2097" s="17">
        <v>-2.2000000000000002</v>
      </c>
      <c r="K2097" s="30">
        <v>0.2</v>
      </c>
      <c r="L2097" s="10">
        <f t="shared" si="461"/>
        <v>-9.9</v>
      </c>
      <c r="M2097" s="52" t="str">
        <f t="shared" si="462"/>
        <v>low latitude</v>
      </c>
      <c r="N2097" s="83" t="s">
        <v>8</v>
      </c>
      <c r="O2097" s="34" t="s">
        <v>8</v>
      </c>
      <c r="P2097" s="34" t="s">
        <v>8</v>
      </c>
      <c r="Q2097" s="34" t="s">
        <v>8</v>
      </c>
      <c r="R2097" s="34" t="s">
        <v>8</v>
      </c>
      <c r="S2097" s="42" t="s">
        <v>8</v>
      </c>
      <c r="T2097" s="10" t="s">
        <v>8</v>
      </c>
      <c r="U2097" s="11" t="s">
        <v>8</v>
      </c>
      <c r="V2097" s="11" t="s">
        <v>8</v>
      </c>
      <c r="W2097" s="11" t="s">
        <v>8</v>
      </c>
      <c r="X2097" s="11" t="s">
        <v>8</v>
      </c>
      <c r="Y2097" s="12" t="s">
        <v>8</v>
      </c>
      <c r="Z2097" s="46">
        <v>0.83538765999999998</v>
      </c>
      <c r="AA2097" s="36" t="s">
        <v>8</v>
      </c>
      <c r="AB2097" s="11">
        <f t="shared" si="460"/>
        <v>-7.8111944241460771E-2</v>
      </c>
      <c r="AC2097" s="11" t="s">
        <v>8</v>
      </c>
      <c r="AD2097" s="11">
        <f t="shared" si="465"/>
        <v>33.257143013884082</v>
      </c>
      <c r="AE2097" s="10">
        <v>28.339743673415501</v>
      </c>
      <c r="AF2097" s="11">
        <v>35.548357901826499</v>
      </c>
      <c r="AG2097" s="12">
        <v>42.858335033650199</v>
      </c>
      <c r="AH2097" s="10" t="s">
        <v>8</v>
      </c>
      <c r="AI2097" s="11" t="s">
        <v>8</v>
      </c>
      <c r="AJ2097" s="11" t="s">
        <v>8</v>
      </c>
      <c r="AK2097" s="11" t="s">
        <v>8</v>
      </c>
      <c r="AL2097" s="11" t="s">
        <v>8</v>
      </c>
      <c r="AM2097" s="11" t="s">
        <v>8</v>
      </c>
      <c r="AN2097" s="3" t="str">
        <f t="shared" si="463"/>
        <v>n/a</v>
      </c>
      <c r="AO2097" s="3" t="str">
        <f t="shared" si="464"/>
        <v>n/a</v>
      </c>
      <c r="AP2097" s="3" t="s">
        <v>8</v>
      </c>
      <c r="AQ2097" s="124"/>
      <c r="AR2097" s="4"/>
      <c r="AS2097" s="3"/>
    </row>
    <row r="2098" spans="1:45" ht="15" customHeight="1">
      <c r="A2098" s="11">
        <v>56.062600000000003</v>
      </c>
      <c r="B2098" s="32">
        <v>959</v>
      </c>
      <c r="C2098" s="17">
        <v>3.6274999999999999</v>
      </c>
      <c r="D2098" s="17">
        <v>-2.73583</v>
      </c>
      <c r="E2098" s="40" t="s">
        <v>47</v>
      </c>
      <c r="F2098" s="18">
        <v>-9.9</v>
      </c>
      <c r="G2098" s="17">
        <v>-9.1999999999999993</v>
      </c>
      <c r="H2098" s="17">
        <v>-5.7</v>
      </c>
      <c r="I2098" s="17">
        <v>-3.5</v>
      </c>
      <c r="J2098" s="17">
        <v>-2.2000000000000002</v>
      </c>
      <c r="K2098" s="30">
        <v>0.2</v>
      </c>
      <c r="L2098" s="10">
        <f t="shared" si="461"/>
        <v>-9.9</v>
      </c>
      <c r="M2098" s="52" t="str">
        <f t="shared" si="462"/>
        <v>low latitude</v>
      </c>
      <c r="N2098" s="83" t="s">
        <v>8</v>
      </c>
      <c r="O2098" s="34" t="s">
        <v>8</v>
      </c>
      <c r="P2098" s="34" t="s">
        <v>8</v>
      </c>
      <c r="Q2098" s="34" t="s">
        <v>8</v>
      </c>
      <c r="R2098" s="34" t="s">
        <v>8</v>
      </c>
      <c r="S2098" s="42" t="s">
        <v>8</v>
      </c>
      <c r="T2098" s="10" t="s">
        <v>8</v>
      </c>
      <c r="U2098" s="11" t="s">
        <v>8</v>
      </c>
      <c r="V2098" s="11" t="s">
        <v>8</v>
      </c>
      <c r="W2098" s="11" t="s">
        <v>8</v>
      </c>
      <c r="X2098" s="11" t="s">
        <v>8</v>
      </c>
      <c r="Y2098" s="12" t="s">
        <v>8</v>
      </c>
      <c r="Z2098" s="46">
        <v>0.84535573100000005</v>
      </c>
      <c r="AA2098" s="36" t="s">
        <v>8</v>
      </c>
      <c r="AB2098" s="11">
        <f t="shared" si="460"/>
        <v>-7.2960498742405372E-2</v>
      </c>
      <c r="AC2098" s="11" t="s">
        <v>8</v>
      </c>
      <c r="AD2098" s="11">
        <f t="shared" si="465"/>
        <v>33.609501886019473</v>
      </c>
      <c r="AE2098" s="10">
        <v>28.7763475892333</v>
      </c>
      <c r="AF2098" s="11">
        <v>36.156192227869298</v>
      </c>
      <c r="AG2098" s="12">
        <v>43.583421992716701</v>
      </c>
      <c r="AH2098" s="10" t="s">
        <v>8</v>
      </c>
      <c r="AI2098" s="11" t="s">
        <v>8</v>
      </c>
      <c r="AJ2098" s="11" t="s">
        <v>8</v>
      </c>
      <c r="AK2098" s="11" t="s">
        <v>8</v>
      </c>
      <c r="AL2098" s="11" t="s">
        <v>8</v>
      </c>
      <c r="AM2098" s="11" t="s">
        <v>8</v>
      </c>
      <c r="AN2098" s="3" t="str">
        <f t="shared" si="463"/>
        <v>n/a</v>
      </c>
      <c r="AO2098" s="3" t="str">
        <f t="shared" si="464"/>
        <v>n/a</v>
      </c>
      <c r="AP2098" s="3" t="s">
        <v>8</v>
      </c>
      <c r="AQ2098" s="124"/>
      <c r="AR2098" s="4"/>
      <c r="AS2098" s="3"/>
    </row>
    <row r="2099" spans="1:45" ht="15" customHeight="1">
      <c r="A2099" s="11">
        <v>56.067599999999999</v>
      </c>
      <c r="B2099" s="32">
        <v>959</v>
      </c>
      <c r="C2099" s="17">
        <v>3.6274999999999999</v>
      </c>
      <c r="D2099" s="17">
        <v>-2.73583</v>
      </c>
      <c r="E2099" s="40" t="s">
        <v>47</v>
      </c>
      <c r="F2099" s="18">
        <v>-9.9</v>
      </c>
      <c r="G2099" s="17">
        <v>-9.1999999999999993</v>
      </c>
      <c r="H2099" s="17">
        <v>-5.7</v>
      </c>
      <c r="I2099" s="17">
        <v>-3.5</v>
      </c>
      <c r="J2099" s="17">
        <v>-2.2000000000000002</v>
      </c>
      <c r="K2099" s="30">
        <v>0.2</v>
      </c>
      <c r="L2099" s="10">
        <f t="shared" si="461"/>
        <v>-9.9</v>
      </c>
      <c r="M2099" s="52" t="str">
        <f t="shared" si="462"/>
        <v>low latitude</v>
      </c>
      <c r="N2099" s="83" t="s">
        <v>8</v>
      </c>
      <c r="O2099" s="34" t="s">
        <v>8</v>
      </c>
      <c r="P2099" s="34" t="s">
        <v>8</v>
      </c>
      <c r="Q2099" s="34" t="s">
        <v>8</v>
      </c>
      <c r="R2099" s="34" t="s">
        <v>8</v>
      </c>
      <c r="S2099" s="42" t="s">
        <v>8</v>
      </c>
      <c r="T2099" s="10" t="s">
        <v>8</v>
      </c>
      <c r="U2099" s="11" t="s">
        <v>8</v>
      </c>
      <c r="V2099" s="11" t="s">
        <v>8</v>
      </c>
      <c r="W2099" s="11" t="s">
        <v>8</v>
      </c>
      <c r="X2099" s="11" t="s">
        <v>8</v>
      </c>
      <c r="Y2099" s="12" t="s">
        <v>8</v>
      </c>
      <c r="Z2099" s="46">
        <v>0.83280368900000001</v>
      </c>
      <c r="AA2099" s="36" t="s">
        <v>8</v>
      </c>
      <c r="AB2099" s="11">
        <f t="shared" si="460"/>
        <v>-7.9457359735758279E-2</v>
      </c>
      <c r="AC2099" s="11" t="s">
        <v>8</v>
      </c>
      <c r="AD2099" s="11">
        <f t="shared" si="465"/>
        <v>33.165116594074135</v>
      </c>
      <c r="AE2099" s="10">
        <v>28.1721289619191</v>
      </c>
      <c r="AF2099" s="11">
        <v>35.4045918152163</v>
      </c>
      <c r="AG2099" s="12">
        <v>42.675476524583999</v>
      </c>
      <c r="AH2099" s="10" t="s">
        <v>8</v>
      </c>
      <c r="AI2099" s="11" t="s">
        <v>8</v>
      </c>
      <c r="AJ2099" s="11" t="s">
        <v>8</v>
      </c>
      <c r="AK2099" s="11" t="s">
        <v>8</v>
      </c>
      <c r="AL2099" s="11" t="s">
        <v>8</v>
      </c>
      <c r="AM2099" s="11" t="s">
        <v>8</v>
      </c>
      <c r="AN2099" s="3" t="str">
        <f t="shared" si="463"/>
        <v>n/a</v>
      </c>
      <c r="AO2099" s="3" t="str">
        <f t="shared" si="464"/>
        <v>n/a</v>
      </c>
      <c r="AP2099" s="3" t="s">
        <v>8</v>
      </c>
      <c r="AQ2099" s="124"/>
      <c r="AR2099" s="4"/>
      <c r="AS2099" s="3"/>
    </row>
    <row r="2100" spans="1:45" ht="15" customHeight="1">
      <c r="A2100" s="11">
        <v>56.0792</v>
      </c>
      <c r="B2100" s="32">
        <v>959</v>
      </c>
      <c r="C2100" s="17">
        <v>3.6274999999999999</v>
      </c>
      <c r="D2100" s="17">
        <v>-2.73583</v>
      </c>
      <c r="E2100" s="40" t="s">
        <v>47</v>
      </c>
      <c r="F2100" s="18">
        <v>-9.9</v>
      </c>
      <c r="G2100" s="17">
        <v>-9.1999999999999993</v>
      </c>
      <c r="H2100" s="17">
        <v>-5.7</v>
      </c>
      <c r="I2100" s="17">
        <v>-3.5</v>
      </c>
      <c r="J2100" s="17">
        <v>-2.2000000000000002</v>
      </c>
      <c r="K2100" s="30">
        <v>0.2</v>
      </c>
      <c r="L2100" s="10">
        <f t="shared" si="461"/>
        <v>-9.9</v>
      </c>
      <c r="M2100" s="52" t="str">
        <f t="shared" si="462"/>
        <v>low latitude</v>
      </c>
      <c r="N2100" s="83" t="s">
        <v>8</v>
      </c>
      <c r="O2100" s="34" t="s">
        <v>8</v>
      </c>
      <c r="P2100" s="34" t="s">
        <v>8</v>
      </c>
      <c r="Q2100" s="34" t="s">
        <v>8</v>
      </c>
      <c r="R2100" s="34" t="s">
        <v>8</v>
      </c>
      <c r="S2100" s="42" t="s">
        <v>8</v>
      </c>
      <c r="T2100" s="10" t="s">
        <v>8</v>
      </c>
      <c r="U2100" s="11" t="s">
        <v>8</v>
      </c>
      <c r="V2100" s="11" t="s">
        <v>8</v>
      </c>
      <c r="W2100" s="11" t="s">
        <v>8</v>
      </c>
      <c r="X2100" s="11" t="s">
        <v>8</v>
      </c>
      <c r="Y2100" s="12" t="s">
        <v>8</v>
      </c>
      <c r="Z2100" s="46">
        <v>0.83126353900000005</v>
      </c>
      <c r="AA2100" s="36" t="s">
        <v>8</v>
      </c>
      <c r="AB2100" s="11">
        <f t="shared" si="460"/>
        <v>-8.0261268166906444E-2</v>
      </c>
      <c r="AC2100" s="11" t="s">
        <v>8</v>
      </c>
      <c r="AD2100" s="11">
        <f t="shared" si="465"/>
        <v>33.110129257383598</v>
      </c>
      <c r="AE2100" s="10">
        <v>28.128566198184</v>
      </c>
      <c r="AF2100" s="11">
        <v>35.365840515561999</v>
      </c>
      <c r="AG2100" s="12">
        <v>42.535655345807697</v>
      </c>
      <c r="AH2100" s="10" t="s">
        <v>8</v>
      </c>
      <c r="AI2100" s="11" t="s">
        <v>8</v>
      </c>
      <c r="AJ2100" s="11" t="s">
        <v>8</v>
      </c>
      <c r="AK2100" s="11" t="s">
        <v>8</v>
      </c>
      <c r="AL2100" s="11" t="s">
        <v>8</v>
      </c>
      <c r="AM2100" s="11" t="s">
        <v>8</v>
      </c>
      <c r="AN2100" s="3" t="str">
        <f t="shared" si="463"/>
        <v>n/a</v>
      </c>
      <c r="AO2100" s="3" t="str">
        <f t="shared" si="464"/>
        <v>n/a</v>
      </c>
      <c r="AP2100" s="3" t="s">
        <v>8</v>
      </c>
      <c r="AQ2100" s="124"/>
      <c r="AR2100" s="4"/>
      <c r="AS2100" s="3"/>
    </row>
    <row r="2101" spans="1:45" ht="15" customHeight="1">
      <c r="A2101" s="11">
        <v>56.089100000000002</v>
      </c>
      <c r="B2101" s="32">
        <v>959</v>
      </c>
      <c r="C2101" s="17">
        <v>3.6274999999999999</v>
      </c>
      <c r="D2101" s="17">
        <v>-2.73583</v>
      </c>
      <c r="E2101" s="40" t="s">
        <v>47</v>
      </c>
      <c r="F2101" s="18">
        <v>-9.9</v>
      </c>
      <c r="G2101" s="17">
        <v>-9.1999999999999993</v>
      </c>
      <c r="H2101" s="17">
        <v>-5.7</v>
      </c>
      <c r="I2101" s="17">
        <v>-3.5</v>
      </c>
      <c r="J2101" s="17">
        <v>-2.2000000000000002</v>
      </c>
      <c r="K2101" s="30">
        <v>0.2</v>
      </c>
      <c r="L2101" s="10">
        <f t="shared" si="461"/>
        <v>-9.9</v>
      </c>
      <c r="M2101" s="52" t="str">
        <f t="shared" si="462"/>
        <v>low latitude</v>
      </c>
      <c r="N2101" s="83" t="s">
        <v>8</v>
      </c>
      <c r="O2101" s="34" t="s">
        <v>8</v>
      </c>
      <c r="P2101" s="34" t="s">
        <v>8</v>
      </c>
      <c r="Q2101" s="34" t="s">
        <v>8</v>
      </c>
      <c r="R2101" s="34" t="s">
        <v>8</v>
      </c>
      <c r="S2101" s="42" t="s">
        <v>8</v>
      </c>
      <c r="T2101" s="10" t="s">
        <v>8</v>
      </c>
      <c r="U2101" s="11" t="s">
        <v>8</v>
      </c>
      <c r="V2101" s="11" t="s">
        <v>8</v>
      </c>
      <c r="W2101" s="11" t="s">
        <v>8</v>
      </c>
      <c r="X2101" s="11" t="s">
        <v>8</v>
      </c>
      <c r="Y2101" s="12" t="s">
        <v>8</v>
      </c>
      <c r="Z2101" s="46">
        <v>0.82455512099999995</v>
      </c>
      <c r="AA2101" s="36" t="s">
        <v>8</v>
      </c>
      <c r="AB2101" s="11">
        <f t="shared" si="460"/>
        <v>-8.3780306731440643E-2</v>
      </c>
      <c r="AC2101" s="11" t="s">
        <v>8</v>
      </c>
      <c r="AD2101" s="11">
        <f t="shared" si="465"/>
        <v>32.869427019569457</v>
      </c>
      <c r="AE2101" s="10">
        <v>27.838157572977</v>
      </c>
      <c r="AF2101" s="11">
        <v>34.971536446263897</v>
      </c>
      <c r="AG2101" s="12">
        <v>42.185705896299602</v>
      </c>
      <c r="AH2101" s="10" t="s">
        <v>8</v>
      </c>
      <c r="AI2101" s="11" t="s">
        <v>8</v>
      </c>
      <c r="AJ2101" s="11" t="s">
        <v>8</v>
      </c>
      <c r="AK2101" s="11" t="s">
        <v>8</v>
      </c>
      <c r="AL2101" s="11" t="s">
        <v>8</v>
      </c>
      <c r="AM2101" s="11" t="s">
        <v>8</v>
      </c>
      <c r="AN2101" s="3" t="str">
        <f t="shared" si="463"/>
        <v>n/a</v>
      </c>
      <c r="AO2101" s="3" t="str">
        <f t="shared" si="464"/>
        <v>n/a</v>
      </c>
      <c r="AP2101" s="3" t="s">
        <v>8</v>
      </c>
      <c r="AQ2101" s="124"/>
      <c r="AR2101" s="4"/>
      <c r="AS2101" s="3"/>
    </row>
    <row r="2102" spans="1:45" ht="15" customHeight="1">
      <c r="A2102" s="11">
        <v>18</v>
      </c>
      <c r="B2102" s="32">
        <v>1406</v>
      </c>
      <c r="C2102" s="17">
        <v>40.349986999999999</v>
      </c>
      <c r="D2102" s="17">
        <v>-51.649990000000003</v>
      </c>
      <c r="E2102" s="40" t="s">
        <v>43</v>
      </c>
      <c r="F2102" s="18">
        <v>30.7</v>
      </c>
      <c r="G2102" s="17">
        <v>30.3</v>
      </c>
      <c r="H2102" s="17">
        <v>31.5</v>
      </c>
      <c r="I2102" s="17">
        <v>33.4</v>
      </c>
      <c r="J2102" s="17">
        <v>35</v>
      </c>
      <c r="K2102" s="30">
        <v>37.200000000000003</v>
      </c>
      <c r="L2102" s="10">
        <f t="shared" si="461"/>
        <v>35</v>
      </c>
      <c r="M2102" s="52" t="str">
        <f t="shared" si="462"/>
        <v>mid latitude</v>
      </c>
      <c r="N2102" s="83" t="s">
        <v>8</v>
      </c>
      <c r="O2102" s="34" t="s">
        <v>8</v>
      </c>
      <c r="P2102" s="34" t="s">
        <v>8</v>
      </c>
      <c r="Q2102" s="34" t="s">
        <v>8</v>
      </c>
      <c r="R2102" s="34" t="s">
        <v>8</v>
      </c>
      <c r="S2102" s="42" t="s">
        <v>8</v>
      </c>
      <c r="T2102" s="10" t="s">
        <v>8</v>
      </c>
      <c r="U2102" s="11" t="s">
        <v>8</v>
      </c>
      <c r="V2102" s="11" t="s">
        <v>8</v>
      </c>
      <c r="W2102" s="11" t="s">
        <v>8</v>
      </c>
      <c r="X2102" s="11" t="s">
        <v>8</v>
      </c>
      <c r="Y2102" s="12" t="s">
        <v>8</v>
      </c>
      <c r="Z2102" s="10">
        <v>1</v>
      </c>
      <c r="AA2102" s="36" t="s">
        <v>8</v>
      </c>
      <c r="AB2102" s="11">
        <f t="shared" si="460"/>
        <v>0</v>
      </c>
      <c r="AC2102" s="11" t="s">
        <v>8</v>
      </c>
      <c r="AD2102" s="9">
        <f t="shared" si="465"/>
        <v>38.6</v>
      </c>
      <c r="AE2102" s="10">
        <v>38.924519948461999</v>
      </c>
      <c r="AF2102" s="11">
        <v>47.047842836070501</v>
      </c>
      <c r="AG2102" s="12">
        <v>59.336560311893997</v>
      </c>
      <c r="AH2102" s="10" t="s">
        <v>8</v>
      </c>
      <c r="AI2102" s="11" t="s">
        <v>8</v>
      </c>
      <c r="AJ2102" s="11" t="s">
        <v>8</v>
      </c>
      <c r="AK2102" s="11" t="s">
        <v>8</v>
      </c>
      <c r="AL2102" s="11" t="s">
        <v>8</v>
      </c>
      <c r="AM2102" s="11" t="s">
        <v>8</v>
      </c>
      <c r="AN2102" s="3" t="str">
        <f t="shared" si="463"/>
        <v>n/a</v>
      </c>
      <c r="AO2102" s="3" t="str">
        <f t="shared" si="464"/>
        <v>n/a</v>
      </c>
      <c r="AP2102" s="3" t="s">
        <v>8</v>
      </c>
      <c r="AQ2102" s="124"/>
      <c r="AR2102" s="4"/>
      <c r="AS2102" s="3"/>
    </row>
    <row r="2103" spans="1:45" ht="15" customHeight="1">
      <c r="A2103" s="11">
        <v>18.3</v>
      </c>
      <c r="B2103" s="32">
        <v>1406</v>
      </c>
      <c r="C2103" s="17">
        <v>40.349986999999999</v>
      </c>
      <c r="D2103" s="17">
        <v>-51.649990000000003</v>
      </c>
      <c r="E2103" s="40" t="s">
        <v>43</v>
      </c>
      <c r="F2103" s="18">
        <v>30.7</v>
      </c>
      <c r="G2103" s="17">
        <v>30.3</v>
      </c>
      <c r="H2103" s="17">
        <v>31.5</v>
      </c>
      <c r="I2103" s="17">
        <v>33.4</v>
      </c>
      <c r="J2103" s="17">
        <v>35</v>
      </c>
      <c r="K2103" s="30">
        <v>37.200000000000003</v>
      </c>
      <c r="L2103" s="10">
        <f t="shared" si="461"/>
        <v>35</v>
      </c>
      <c r="M2103" s="52" t="str">
        <f t="shared" si="462"/>
        <v>mid latitude</v>
      </c>
      <c r="N2103" s="83" t="s">
        <v>8</v>
      </c>
      <c r="O2103" s="34" t="s">
        <v>8</v>
      </c>
      <c r="P2103" s="34" t="s">
        <v>8</v>
      </c>
      <c r="Q2103" s="34" t="s">
        <v>8</v>
      </c>
      <c r="R2103" s="34" t="s">
        <v>8</v>
      </c>
      <c r="S2103" s="42" t="s">
        <v>8</v>
      </c>
      <c r="T2103" s="10" t="s">
        <v>8</v>
      </c>
      <c r="U2103" s="11" t="s">
        <v>8</v>
      </c>
      <c r="V2103" s="11" t="s">
        <v>8</v>
      </c>
      <c r="W2103" s="11" t="s">
        <v>8</v>
      </c>
      <c r="X2103" s="11" t="s">
        <v>8</v>
      </c>
      <c r="Y2103" s="12" t="s">
        <v>8</v>
      </c>
      <c r="Z2103" s="10">
        <v>0.64370510699343675</v>
      </c>
      <c r="AA2103" s="36" t="s">
        <v>8</v>
      </c>
      <c r="AB2103" s="11">
        <f t="shared" si="460"/>
        <v>-0.19131304527483628</v>
      </c>
      <c r="AC2103" s="11" t="s">
        <v>8</v>
      </c>
      <c r="AD2103" s="9">
        <f t="shared" si="465"/>
        <v>25.514187703201198</v>
      </c>
      <c r="AE2103" s="10">
        <v>19.303092490996701</v>
      </c>
      <c r="AF2103" s="11">
        <v>25.1235451950932</v>
      </c>
      <c r="AG2103" s="12">
        <v>31.5643445900415</v>
      </c>
      <c r="AH2103" s="10" t="s">
        <v>8</v>
      </c>
      <c r="AI2103" s="11" t="s">
        <v>8</v>
      </c>
      <c r="AJ2103" s="11" t="s">
        <v>8</v>
      </c>
      <c r="AK2103" s="11" t="s">
        <v>8</v>
      </c>
      <c r="AL2103" s="11" t="s">
        <v>8</v>
      </c>
      <c r="AM2103" s="11" t="s">
        <v>8</v>
      </c>
      <c r="AN2103" s="3" t="str">
        <f t="shared" si="463"/>
        <v>n/a</v>
      </c>
      <c r="AO2103" s="3" t="str">
        <f t="shared" si="464"/>
        <v>n/a</v>
      </c>
      <c r="AP2103" s="3" t="s">
        <v>8</v>
      </c>
      <c r="AQ2103" s="124"/>
      <c r="AR2103" s="4"/>
      <c r="AS2103" s="3"/>
    </row>
    <row r="2104" spans="1:45" ht="15" customHeight="1">
      <c r="A2104" s="11">
        <v>18.5</v>
      </c>
      <c r="B2104" s="32">
        <v>1406</v>
      </c>
      <c r="C2104" s="17">
        <v>40.349986999999999</v>
      </c>
      <c r="D2104" s="17">
        <v>-51.649990000000003</v>
      </c>
      <c r="E2104" s="40" t="s">
        <v>43</v>
      </c>
      <c r="F2104" s="18">
        <v>30.7</v>
      </c>
      <c r="G2104" s="17">
        <v>30.3</v>
      </c>
      <c r="H2104" s="17">
        <v>31.5</v>
      </c>
      <c r="I2104" s="17">
        <v>33.4</v>
      </c>
      <c r="J2104" s="17">
        <v>35</v>
      </c>
      <c r="K2104" s="30">
        <v>37.200000000000003</v>
      </c>
      <c r="L2104" s="10">
        <f t="shared" si="461"/>
        <v>35</v>
      </c>
      <c r="M2104" s="52" t="str">
        <f t="shared" si="462"/>
        <v>mid latitude</v>
      </c>
      <c r="N2104" s="83" t="s">
        <v>8</v>
      </c>
      <c r="O2104" s="34" t="s">
        <v>8</v>
      </c>
      <c r="P2104" s="34" t="s">
        <v>8</v>
      </c>
      <c r="Q2104" s="34" t="s">
        <v>8</v>
      </c>
      <c r="R2104" s="34" t="s">
        <v>8</v>
      </c>
      <c r="S2104" s="42" t="s">
        <v>8</v>
      </c>
      <c r="T2104" s="10" t="s">
        <v>8</v>
      </c>
      <c r="U2104" s="11" t="s">
        <v>8</v>
      </c>
      <c r="V2104" s="11" t="s">
        <v>8</v>
      </c>
      <c r="W2104" s="11" t="s">
        <v>8</v>
      </c>
      <c r="X2104" s="11" t="s">
        <v>8</v>
      </c>
      <c r="Y2104" s="12" t="s">
        <v>8</v>
      </c>
      <c r="Z2104" s="10">
        <v>0.69048902109836374</v>
      </c>
      <c r="AA2104" s="36" t="s">
        <v>8</v>
      </c>
      <c r="AB2104" s="11">
        <f t="shared" si="460"/>
        <v>-0.16084322239209056</v>
      </c>
      <c r="AC2104" s="11" t="s">
        <v>8</v>
      </c>
      <c r="AD2104" s="9">
        <f t="shared" si="465"/>
        <v>27.598323588381007</v>
      </c>
      <c r="AE2104" s="10">
        <v>22.2300613918494</v>
      </c>
      <c r="AF2104" s="11">
        <v>27.915664774323201</v>
      </c>
      <c r="AG2104" s="12">
        <v>35.059280924738403</v>
      </c>
      <c r="AH2104" s="10">
        <v>0.27319270272546081</v>
      </c>
      <c r="AI2104" s="11" t="s">
        <v>8</v>
      </c>
      <c r="AJ2104" s="11" t="s">
        <v>8</v>
      </c>
      <c r="AK2104" s="11" t="s">
        <v>8</v>
      </c>
      <c r="AL2104" s="11" t="s">
        <v>8</v>
      </c>
      <c r="AM2104" s="11" t="s">
        <v>8</v>
      </c>
      <c r="AN2104" s="3" t="str">
        <f t="shared" si="463"/>
        <v>n/a</v>
      </c>
      <c r="AO2104" s="3" t="str">
        <f t="shared" si="464"/>
        <v>n/a</v>
      </c>
      <c r="AP2104" s="3" t="s">
        <v>8</v>
      </c>
      <c r="AQ2104" s="124"/>
      <c r="AR2104" s="4"/>
      <c r="AS2104" s="3"/>
    </row>
    <row r="2105" spans="1:45" ht="15" customHeight="1">
      <c r="A2105" s="11">
        <v>18.7</v>
      </c>
      <c r="B2105" s="32">
        <v>1406</v>
      </c>
      <c r="C2105" s="17">
        <v>40.349986999999999</v>
      </c>
      <c r="D2105" s="17">
        <v>-51.649990000000003</v>
      </c>
      <c r="E2105" s="40" t="s">
        <v>43</v>
      </c>
      <c r="F2105" s="18">
        <v>30.7</v>
      </c>
      <c r="G2105" s="17">
        <v>30.3</v>
      </c>
      <c r="H2105" s="17">
        <v>31.5</v>
      </c>
      <c r="I2105" s="17">
        <v>33.4</v>
      </c>
      <c r="J2105" s="17">
        <v>35</v>
      </c>
      <c r="K2105" s="30">
        <v>37.200000000000003</v>
      </c>
      <c r="L2105" s="10">
        <f t="shared" si="461"/>
        <v>35</v>
      </c>
      <c r="M2105" s="52" t="str">
        <f t="shared" si="462"/>
        <v>mid latitude</v>
      </c>
      <c r="N2105" s="83" t="s">
        <v>8</v>
      </c>
      <c r="O2105" s="34" t="s">
        <v>8</v>
      </c>
      <c r="P2105" s="34" t="s">
        <v>8</v>
      </c>
      <c r="Q2105" s="34" t="s">
        <v>8</v>
      </c>
      <c r="R2105" s="34" t="s">
        <v>8</v>
      </c>
      <c r="S2105" s="42" t="s">
        <v>8</v>
      </c>
      <c r="T2105" s="10" t="s">
        <v>8</v>
      </c>
      <c r="U2105" s="11" t="s">
        <v>8</v>
      </c>
      <c r="V2105" s="11" t="s">
        <v>8</v>
      </c>
      <c r="W2105" s="11" t="s">
        <v>8</v>
      </c>
      <c r="X2105" s="11" t="s">
        <v>8</v>
      </c>
      <c r="Y2105" s="12" t="s">
        <v>8</v>
      </c>
      <c r="Z2105" s="10">
        <v>0.67231117910903726</v>
      </c>
      <c r="AA2105" s="36" t="s">
        <v>8</v>
      </c>
      <c r="AB2105" s="11">
        <f t="shared" si="460"/>
        <v>-0.17242966728907694</v>
      </c>
      <c r="AC2105" s="11" t="s">
        <v>8</v>
      </c>
      <c r="AD2105" s="9">
        <f t="shared" si="465"/>
        <v>26.805810757427139</v>
      </c>
      <c r="AE2105" s="10">
        <v>21.127201820990599</v>
      </c>
      <c r="AF2105" s="11">
        <v>26.860778182349801</v>
      </c>
      <c r="AG2105" s="12">
        <v>33.639877947304001</v>
      </c>
      <c r="AH2105" s="10">
        <v>0.70177614741519756</v>
      </c>
      <c r="AI2105" s="11" t="s">
        <v>8</v>
      </c>
      <c r="AJ2105" s="11" t="s">
        <v>8</v>
      </c>
      <c r="AK2105" s="11" t="s">
        <v>8</v>
      </c>
      <c r="AL2105" s="11" t="s">
        <v>8</v>
      </c>
      <c r="AM2105" s="11" t="s">
        <v>8</v>
      </c>
      <c r="AN2105" s="3" t="str">
        <f t="shared" si="463"/>
        <v>n/a</v>
      </c>
      <c r="AO2105" s="3" t="str">
        <f t="shared" si="464"/>
        <v>n/a</v>
      </c>
      <c r="AP2105" s="3" t="s">
        <v>8</v>
      </c>
      <c r="AQ2105" s="124"/>
      <c r="AR2105" s="4"/>
      <c r="AS2105" s="3"/>
    </row>
    <row r="2106" spans="1:45" ht="15" customHeight="1">
      <c r="A2106" s="11">
        <v>18.899999999999999</v>
      </c>
      <c r="B2106" s="32">
        <v>1406</v>
      </c>
      <c r="C2106" s="17">
        <v>40.349986999999999</v>
      </c>
      <c r="D2106" s="17">
        <v>-51.649990000000003</v>
      </c>
      <c r="E2106" s="40" t="s">
        <v>43</v>
      </c>
      <c r="F2106" s="18">
        <v>30.7</v>
      </c>
      <c r="G2106" s="17">
        <v>30.3</v>
      </c>
      <c r="H2106" s="17">
        <v>31.5</v>
      </c>
      <c r="I2106" s="17">
        <v>33.4</v>
      </c>
      <c r="J2106" s="17">
        <v>35</v>
      </c>
      <c r="K2106" s="30">
        <v>37.200000000000003</v>
      </c>
      <c r="L2106" s="10">
        <f t="shared" si="461"/>
        <v>35</v>
      </c>
      <c r="M2106" s="52" t="str">
        <f t="shared" si="462"/>
        <v>mid latitude</v>
      </c>
      <c r="N2106" s="83" t="s">
        <v>8</v>
      </c>
      <c r="O2106" s="34" t="s">
        <v>8</v>
      </c>
      <c r="P2106" s="34" t="s">
        <v>8</v>
      </c>
      <c r="Q2106" s="34" t="s">
        <v>8</v>
      </c>
      <c r="R2106" s="34" t="s">
        <v>8</v>
      </c>
      <c r="S2106" s="42" t="s">
        <v>8</v>
      </c>
      <c r="T2106" s="10" t="s">
        <v>8</v>
      </c>
      <c r="U2106" s="11" t="s">
        <v>8</v>
      </c>
      <c r="V2106" s="11" t="s">
        <v>8</v>
      </c>
      <c r="W2106" s="11" t="s">
        <v>8</v>
      </c>
      <c r="X2106" s="11" t="s">
        <v>8</v>
      </c>
      <c r="Y2106" s="12" t="s">
        <v>8</v>
      </c>
      <c r="Z2106" s="10">
        <v>0.6658295151415683</v>
      </c>
      <c r="AA2106" s="36" t="s">
        <v>8</v>
      </c>
      <c r="AB2106" s="11">
        <f t="shared" si="460"/>
        <v>-0.17663695718324882</v>
      </c>
      <c r="AC2106" s="11" t="s">
        <v>8</v>
      </c>
      <c r="AD2106" s="9">
        <f t="shared" si="465"/>
        <v>26.51803212866578</v>
      </c>
      <c r="AE2106" s="10">
        <v>20.663754704551302</v>
      </c>
      <c r="AF2106" s="11">
        <v>26.498893955818801</v>
      </c>
      <c r="AG2106" s="12">
        <v>33.170678607441502</v>
      </c>
      <c r="AH2106" s="10">
        <v>0.72061576841966679</v>
      </c>
      <c r="AI2106" s="11" t="s">
        <v>8</v>
      </c>
      <c r="AJ2106" s="11" t="s">
        <v>8</v>
      </c>
      <c r="AK2106" s="11" t="s">
        <v>8</v>
      </c>
      <c r="AL2106" s="11" t="s">
        <v>8</v>
      </c>
      <c r="AM2106" s="11" t="s">
        <v>8</v>
      </c>
      <c r="AN2106" s="3" t="str">
        <f t="shared" si="463"/>
        <v>n/a</v>
      </c>
      <c r="AO2106" s="3" t="str">
        <f t="shared" si="464"/>
        <v>n/a</v>
      </c>
      <c r="AP2106" s="3" t="s">
        <v>8</v>
      </c>
      <c r="AQ2106" s="124"/>
      <c r="AR2106" s="4"/>
      <c r="AS2106" s="3"/>
    </row>
    <row r="2107" spans="1:45" ht="15" customHeight="1">
      <c r="A2107" s="11">
        <v>19.100000000000001</v>
      </c>
      <c r="B2107" s="32">
        <v>1406</v>
      </c>
      <c r="C2107" s="17">
        <v>40.349986999999999</v>
      </c>
      <c r="D2107" s="17">
        <v>-51.649990000000003</v>
      </c>
      <c r="E2107" s="40" t="s">
        <v>43</v>
      </c>
      <c r="F2107" s="18">
        <v>30.7</v>
      </c>
      <c r="G2107" s="17">
        <v>30.3</v>
      </c>
      <c r="H2107" s="17">
        <v>31.5</v>
      </c>
      <c r="I2107" s="17">
        <v>33.4</v>
      </c>
      <c r="J2107" s="17">
        <v>35</v>
      </c>
      <c r="K2107" s="30">
        <v>37.200000000000003</v>
      </c>
      <c r="L2107" s="10">
        <f t="shared" si="461"/>
        <v>35</v>
      </c>
      <c r="M2107" s="52" t="str">
        <f t="shared" si="462"/>
        <v>mid latitude</v>
      </c>
      <c r="N2107" s="83" t="s">
        <v>8</v>
      </c>
      <c r="O2107" s="34" t="s">
        <v>8</v>
      </c>
      <c r="P2107" s="34" t="s">
        <v>8</v>
      </c>
      <c r="Q2107" s="34" t="s">
        <v>8</v>
      </c>
      <c r="R2107" s="34" t="s">
        <v>8</v>
      </c>
      <c r="S2107" s="42" t="s">
        <v>8</v>
      </c>
      <c r="T2107" s="10" t="s">
        <v>8</v>
      </c>
      <c r="U2107" s="11" t="s">
        <v>8</v>
      </c>
      <c r="V2107" s="11" t="s">
        <v>8</v>
      </c>
      <c r="W2107" s="11" t="s">
        <v>8</v>
      </c>
      <c r="X2107" s="11" t="s">
        <v>8</v>
      </c>
      <c r="Y2107" s="12" t="s">
        <v>8</v>
      </c>
      <c r="Z2107" s="10">
        <v>0.61551686107079095</v>
      </c>
      <c r="AA2107" s="36" t="s">
        <v>8</v>
      </c>
      <c r="AB2107" s="11">
        <f t="shared" si="460"/>
        <v>-0.21076004578756929</v>
      </c>
      <c r="AC2107" s="11" t="s">
        <v>8</v>
      </c>
      <c r="AD2107" s="9">
        <f t="shared" si="465"/>
        <v>24.18401286813026</v>
      </c>
      <c r="AE2107" s="10">
        <v>17.516746405419401</v>
      </c>
      <c r="AF2107" s="11">
        <v>23.413544788347199</v>
      </c>
      <c r="AG2107" s="12">
        <v>29.543818328270699</v>
      </c>
      <c r="AH2107" s="10">
        <v>0.80055135765499985</v>
      </c>
      <c r="AI2107" s="11" t="s">
        <v>8</v>
      </c>
      <c r="AJ2107" s="11" t="s">
        <v>8</v>
      </c>
      <c r="AK2107" s="11" t="s">
        <v>8</v>
      </c>
      <c r="AL2107" s="11" t="s">
        <v>8</v>
      </c>
      <c r="AM2107" s="11" t="s">
        <v>8</v>
      </c>
      <c r="AN2107" s="3" t="str">
        <f t="shared" si="463"/>
        <v>n/a</v>
      </c>
      <c r="AO2107" s="3" t="str">
        <f t="shared" si="464"/>
        <v>n/a</v>
      </c>
      <c r="AP2107" s="3" t="s">
        <v>8</v>
      </c>
      <c r="AQ2107" s="124"/>
      <c r="AR2107" s="4"/>
      <c r="AS2107" s="3"/>
    </row>
    <row r="2108" spans="1:45" ht="15" customHeight="1">
      <c r="A2108" s="11">
        <v>21.2</v>
      </c>
      <c r="B2108" s="32">
        <v>1406</v>
      </c>
      <c r="C2108" s="17">
        <v>40.349986999999999</v>
      </c>
      <c r="D2108" s="17">
        <v>-51.649990000000003</v>
      </c>
      <c r="E2108" s="40" t="s">
        <v>43</v>
      </c>
      <c r="F2108" s="18">
        <v>30.7</v>
      </c>
      <c r="G2108" s="17">
        <v>30.3</v>
      </c>
      <c r="H2108" s="17">
        <v>31.5</v>
      </c>
      <c r="I2108" s="17">
        <v>33.4</v>
      </c>
      <c r="J2108" s="17">
        <v>35</v>
      </c>
      <c r="K2108" s="30">
        <v>37.200000000000003</v>
      </c>
      <c r="L2108" s="10">
        <f t="shared" si="461"/>
        <v>35</v>
      </c>
      <c r="M2108" s="52" t="str">
        <f t="shared" si="462"/>
        <v>mid latitude</v>
      </c>
      <c r="N2108" s="83" t="s">
        <v>8</v>
      </c>
      <c r="O2108" s="34" t="s">
        <v>8</v>
      </c>
      <c r="P2108" s="34" t="s">
        <v>8</v>
      </c>
      <c r="Q2108" s="34" t="s">
        <v>8</v>
      </c>
      <c r="R2108" s="34" t="s">
        <v>8</v>
      </c>
      <c r="S2108" s="42" t="s">
        <v>8</v>
      </c>
      <c r="T2108" s="10" t="s">
        <v>8</v>
      </c>
      <c r="U2108" s="11" t="s">
        <v>8</v>
      </c>
      <c r="V2108" s="11" t="s">
        <v>8</v>
      </c>
      <c r="W2108" s="11" t="s">
        <v>8</v>
      </c>
      <c r="X2108" s="11" t="s">
        <v>8</v>
      </c>
      <c r="Y2108" s="12" t="s">
        <v>8</v>
      </c>
      <c r="Z2108" s="10">
        <v>0.70022589334182639</v>
      </c>
      <c r="AA2108" s="36" t="s">
        <v>8</v>
      </c>
      <c r="AB2108" s="11">
        <f t="shared" si="460"/>
        <v>-0.15476183369159097</v>
      </c>
      <c r="AC2108" s="11" t="s">
        <v>8</v>
      </c>
      <c r="AD2108" s="9">
        <f t="shared" si="465"/>
        <v>28.014290575495178</v>
      </c>
      <c r="AE2108" s="10">
        <v>22.822426542792599</v>
      </c>
      <c r="AF2108" s="11">
        <v>28.540528195224901</v>
      </c>
      <c r="AG2108" s="12">
        <v>35.834285399907003</v>
      </c>
      <c r="AH2108" s="10">
        <v>0.37865843376270053</v>
      </c>
      <c r="AI2108" s="11" t="s">
        <v>8</v>
      </c>
      <c r="AJ2108" s="11" t="s">
        <v>8</v>
      </c>
      <c r="AK2108" s="11" t="s">
        <v>8</v>
      </c>
      <c r="AL2108" s="11" t="s">
        <v>8</v>
      </c>
      <c r="AM2108" s="11" t="s">
        <v>8</v>
      </c>
      <c r="AN2108" s="3" t="str">
        <f t="shared" si="463"/>
        <v>n/a</v>
      </c>
      <c r="AO2108" s="3" t="str">
        <f t="shared" si="464"/>
        <v>n/a</v>
      </c>
      <c r="AP2108" s="3" t="s">
        <v>8</v>
      </c>
      <c r="AQ2108" s="124"/>
      <c r="AR2108" s="4"/>
      <c r="AS2108" s="3"/>
    </row>
    <row r="2109" spans="1:45" ht="15" customHeight="1">
      <c r="A2109" s="11">
        <v>21.3</v>
      </c>
      <c r="B2109" s="32">
        <v>1406</v>
      </c>
      <c r="C2109" s="17">
        <v>40.349986999999999</v>
      </c>
      <c r="D2109" s="17">
        <v>-51.649990000000003</v>
      </c>
      <c r="E2109" s="40" t="s">
        <v>43</v>
      </c>
      <c r="F2109" s="18">
        <v>30.7</v>
      </c>
      <c r="G2109" s="17">
        <v>30.3</v>
      </c>
      <c r="H2109" s="17">
        <v>31.5</v>
      </c>
      <c r="I2109" s="17">
        <v>33.4</v>
      </c>
      <c r="J2109" s="17">
        <v>35</v>
      </c>
      <c r="K2109" s="30">
        <v>37.200000000000003</v>
      </c>
      <c r="L2109" s="10">
        <f t="shared" si="461"/>
        <v>35</v>
      </c>
      <c r="M2109" s="52" t="str">
        <f t="shared" si="462"/>
        <v>mid latitude</v>
      </c>
      <c r="N2109" s="83" t="s">
        <v>8</v>
      </c>
      <c r="O2109" s="34" t="s">
        <v>8</v>
      </c>
      <c r="P2109" s="34" t="s">
        <v>8</v>
      </c>
      <c r="Q2109" s="34" t="s">
        <v>8</v>
      </c>
      <c r="R2109" s="34" t="s">
        <v>8</v>
      </c>
      <c r="S2109" s="42" t="s">
        <v>8</v>
      </c>
      <c r="T2109" s="10" t="s">
        <v>8</v>
      </c>
      <c r="U2109" s="11" t="s">
        <v>8</v>
      </c>
      <c r="V2109" s="11" t="s">
        <v>8</v>
      </c>
      <c r="W2109" s="11" t="s">
        <v>8</v>
      </c>
      <c r="X2109" s="11" t="s">
        <v>8</v>
      </c>
      <c r="Y2109" s="12" t="s">
        <v>8</v>
      </c>
      <c r="Z2109" s="10">
        <v>0.65116385577112745</v>
      </c>
      <c r="AA2109" s="36" t="s">
        <v>8</v>
      </c>
      <c r="AB2109" s="11">
        <f t="shared" si="460"/>
        <v>-0.18630971388482293</v>
      </c>
      <c r="AC2109" s="11" t="s">
        <v>8</v>
      </c>
      <c r="AD2109" s="9">
        <f t="shared" si="465"/>
        <v>25.856415570278113</v>
      </c>
      <c r="AE2109" s="10">
        <v>19.726389228037199</v>
      </c>
      <c r="AF2109" s="11">
        <v>25.560390716820599</v>
      </c>
      <c r="AG2109" s="12">
        <v>32.040157029037097</v>
      </c>
      <c r="AH2109" s="10">
        <v>0.78521512205142685</v>
      </c>
      <c r="AI2109" s="11" t="s">
        <v>8</v>
      </c>
      <c r="AJ2109" s="11" t="s">
        <v>8</v>
      </c>
      <c r="AK2109" s="11" t="s">
        <v>8</v>
      </c>
      <c r="AL2109" s="11" t="s">
        <v>8</v>
      </c>
      <c r="AM2109" s="11" t="s">
        <v>8</v>
      </c>
      <c r="AN2109" s="3" t="str">
        <f t="shared" si="463"/>
        <v>n/a</v>
      </c>
      <c r="AO2109" s="3" t="str">
        <f t="shared" si="464"/>
        <v>n/a</v>
      </c>
      <c r="AP2109" s="3" t="s">
        <v>8</v>
      </c>
      <c r="AQ2109" s="124"/>
      <c r="AR2109" s="4"/>
      <c r="AS2109" s="3"/>
    </row>
    <row r="2110" spans="1:45" ht="15" customHeight="1">
      <c r="A2110" s="11">
        <v>21.4</v>
      </c>
      <c r="B2110" s="32">
        <v>1406</v>
      </c>
      <c r="C2110" s="17">
        <v>40.349986999999999</v>
      </c>
      <c r="D2110" s="17">
        <v>-51.649990000000003</v>
      </c>
      <c r="E2110" s="40" t="s">
        <v>43</v>
      </c>
      <c r="F2110" s="18">
        <v>30.7</v>
      </c>
      <c r="G2110" s="17">
        <v>30.3</v>
      </c>
      <c r="H2110" s="17">
        <v>31.5</v>
      </c>
      <c r="I2110" s="17">
        <v>33.4</v>
      </c>
      <c r="J2110" s="17">
        <v>35</v>
      </c>
      <c r="K2110" s="30">
        <v>37.200000000000003</v>
      </c>
      <c r="L2110" s="10">
        <f t="shared" si="461"/>
        <v>35</v>
      </c>
      <c r="M2110" s="52" t="str">
        <f t="shared" si="462"/>
        <v>mid latitude</v>
      </c>
      <c r="N2110" s="83" t="s">
        <v>8</v>
      </c>
      <c r="O2110" s="34" t="s">
        <v>8</v>
      </c>
      <c r="P2110" s="34" t="s">
        <v>8</v>
      </c>
      <c r="Q2110" s="34" t="s">
        <v>8</v>
      </c>
      <c r="R2110" s="34" t="s">
        <v>8</v>
      </c>
      <c r="S2110" s="42" t="s">
        <v>8</v>
      </c>
      <c r="T2110" s="10" t="s">
        <v>8</v>
      </c>
      <c r="U2110" s="11" t="s">
        <v>8</v>
      </c>
      <c r="V2110" s="11" t="s">
        <v>8</v>
      </c>
      <c r="W2110" s="11" t="s">
        <v>8</v>
      </c>
      <c r="X2110" s="11" t="s">
        <v>8</v>
      </c>
      <c r="Y2110" s="12" t="s">
        <v>8</v>
      </c>
      <c r="Z2110" s="10">
        <v>0.71123257105071591</v>
      </c>
      <c r="AA2110" s="36" t="s">
        <v>8</v>
      </c>
      <c r="AB2110" s="11">
        <f t="shared" si="460"/>
        <v>-0.14798836297190585</v>
      </c>
      <c r="AC2110" s="11" t="s">
        <v>8</v>
      </c>
      <c r="AD2110" s="9">
        <f t="shared" si="465"/>
        <v>28.477595972721641</v>
      </c>
      <c r="AE2110" s="10">
        <v>23.471052251570601</v>
      </c>
      <c r="AF2110" s="11">
        <v>29.207464571305799</v>
      </c>
      <c r="AG2110" s="12">
        <v>36.593461584007699</v>
      </c>
      <c r="AH2110" s="10">
        <v>0.62904663052057497</v>
      </c>
      <c r="AI2110" s="11" t="s">
        <v>8</v>
      </c>
      <c r="AJ2110" s="11" t="s">
        <v>8</v>
      </c>
      <c r="AK2110" s="11" t="s">
        <v>8</v>
      </c>
      <c r="AL2110" s="11" t="s">
        <v>8</v>
      </c>
      <c r="AM2110" s="11" t="s">
        <v>8</v>
      </c>
      <c r="AN2110" s="3" t="str">
        <f t="shared" si="463"/>
        <v>n/a</v>
      </c>
      <c r="AO2110" s="3" t="str">
        <f t="shared" si="464"/>
        <v>n/a</v>
      </c>
      <c r="AP2110" s="3" t="s">
        <v>8</v>
      </c>
      <c r="AQ2110" s="124"/>
      <c r="AR2110" s="4"/>
      <c r="AS2110" s="3"/>
    </row>
    <row r="2111" spans="1:45" ht="15" customHeight="1">
      <c r="A2111" s="11">
        <v>21.5</v>
      </c>
      <c r="B2111" s="32">
        <v>1406</v>
      </c>
      <c r="C2111" s="17">
        <v>40.349986999999999</v>
      </c>
      <c r="D2111" s="17">
        <v>-51.649990000000003</v>
      </c>
      <c r="E2111" s="40" t="s">
        <v>43</v>
      </c>
      <c r="F2111" s="18">
        <v>30.7</v>
      </c>
      <c r="G2111" s="17">
        <v>30.3</v>
      </c>
      <c r="H2111" s="17">
        <v>31.5</v>
      </c>
      <c r="I2111" s="17">
        <v>33.4</v>
      </c>
      <c r="J2111" s="17">
        <v>35</v>
      </c>
      <c r="K2111" s="30">
        <v>37.200000000000003</v>
      </c>
      <c r="L2111" s="10">
        <f t="shared" si="461"/>
        <v>35</v>
      </c>
      <c r="M2111" s="52" t="str">
        <f t="shared" si="462"/>
        <v>mid latitude</v>
      </c>
      <c r="N2111" s="83" t="s">
        <v>8</v>
      </c>
      <c r="O2111" s="34" t="s">
        <v>8</v>
      </c>
      <c r="P2111" s="34" t="s">
        <v>8</v>
      </c>
      <c r="Q2111" s="34" t="s">
        <v>8</v>
      </c>
      <c r="R2111" s="34" t="s">
        <v>8</v>
      </c>
      <c r="S2111" s="42" t="s">
        <v>8</v>
      </c>
      <c r="T2111" s="10" t="s">
        <v>8</v>
      </c>
      <c r="U2111" s="11" t="s">
        <v>8</v>
      </c>
      <c r="V2111" s="11" t="s">
        <v>8</v>
      </c>
      <c r="W2111" s="11" t="s">
        <v>8</v>
      </c>
      <c r="X2111" s="11" t="s">
        <v>8</v>
      </c>
      <c r="Y2111" s="12" t="s">
        <v>8</v>
      </c>
      <c r="Z2111" s="10">
        <v>0.67294260840057729</v>
      </c>
      <c r="AA2111" s="36" t="s">
        <v>8</v>
      </c>
      <c r="AB2111" s="11">
        <f t="shared" si="460"/>
        <v>-0.17202197280092515</v>
      </c>
      <c r="AC2111" s="11" t="s">
        <v>8</v>
      </c>
      <c r="AD2111" s="9">
        <f t="shared" si="465"/>
        <v>26.833697060416718</v>
      </c>
      <c r="AE2111" s="10">
        <v>21.150332494089302</v>
      </c>
      <c r="AF2111" s="11">
        <v>26.878344701402899</v>
      </c>
      <c r="AG2111" s="12">
        <v>33.781035373712299</v>
      </c>
      <c r="AH2111" s="10">
        <v>0.52627448041961944</v>
      </c>
      <c r="AI2111" s="11" t="s">
        <v>8</v>
      </c>
      <c r="AJ2111" s="11" t="s">
        <v>8</v>
      </c>
      <c r="AK2111" s="11" t="s">
        <v>8</v>
      </c>
      <c r="AL2111" s="11" t="s">
        <v>8</v>
      </c>
      <c r="AM2111" s="11" t="s">
        <v>8</v>
      </c>
      <c r="AN2111" s="3" t="str">
        <f t="shared" si="463"/>
        <v>n/a</v>
      </c>
      <c r="AO2111" s="3" t="str">
        <f t="shared" si="464"/>
        <v>n/a</v>
      </c>
      <c r="AP2111" s="3" t="s">
        <v>8</v>
      </c>
      <c r="AQ2111" s="124"/>
      <c r="AR2111" s="4"/>
      <c r="AS2111" s="3"/>
    </row>
    <row r="2112" spans="1:45" ht="15" customHeight="1">
      <c r="A2112" s="11">
        <v>21.7</v>
      </c>
      <c r="B2112" s="32">
        <v>1406</v>
      </c>
      <c r="C2112" s="17">
        <v>40.349986999999999</v>
      </c>
      <c r="D2112" s="17">
        <v>-51.649990000000003</v>
      </c>
      <c r="E2112" s="40" t="s">
        <v>43</v>
      </c>
      <c r="F2112" s="18">
        <v>30.7</v>
      </c>
      <c r="G2112" s="17">
        <v>30.3</v>
      </c>
      <c r="H2112" s="17">
        <v>31.5</v>
      </c>
      <c r="I2112" s="17">
        <v>33.4</v>
      </c>
      <c r="J2112" s="17">
        <v>35</v>
      </c>
      <c r="K2112" s="30">
        <v>37.200000000000003</v>
      </c>
      <c r="L2112" s="10">
        <f t="shared" si="461"/>
        <v>35</v>
      </c>
      <c r="M2112" s="52" t="str">
        <f t="shared" si="462"/>
        <v>mid latitude</v>
      </c>
      <c r="N2112" s="83" t="s">
        <v>8</v>
      </c>
      <c r="O2112" s="34" t="s">
        <v>8</v>
      </c>
      <c r="P2112" s="34" t="s">
        <v>8</v>
      </c>
      <c r="Q2112" s="34" t="s">
        <v>8</v>
      </c>
      <c r="R2112" s="34" t="s">
        <v>8</v>
      </c>
      <c r="S2112" s="42" t="s">
        <v>8</v>
      </c>
      <c r="T2112" s="10" t="s">
        <v>8</v>
      </c>
      <c r="U2112" s="11" t="s">
        <v>8</v>
      </c>
      <c r="V2112" s="11" t="s">
        <v>8</v>
      </c>
      <c r="W2112" s="11" t="s">
        <v>8</v>
      </c>
      <c r="X2112" s="11" t="s">
        <v>8</v>
      </c>
      <c r="Y2112" s="12" t="s">
        <v>8</v>
      </c>
      <c r="Z2112" s="10">
        <v>0.64905810621000826</v>
      </c>
      <c r="AA2112" s="36" t="s">
        <v>8</v>
      </c>
      <c r="AB2112" s="11">
        <f t="shared" si="460"/>
        <v>-0.18771642172542399</v>
      </c>
      <c r="AC2112" s="11" t="s">
        <v>8</v>
      </c>
      <c r="AD2112" s="9">
        <f t="shared" si="465"/>
        <v>25.760196753980999</v>
      </c>
      <c r="AE2112" s="10">
        <v>19.696340783723599</v>
      </c>
      <c r="AF2112" s="11">
        <v>25.4380817258787</v>
      </c>
      <c r="AG2112" s="12">
        <v>32.025870260597003</v>
      </c>
      <c r="AH2112" s="10">
        <v>0.82948101946227815</v>
      </c>
      <c r="AI2112" s="11" t="s">
        <v>8</v>
      </c>
      <c r="AJ2112" s="11" t="s">
        <v>8</v>
      </c>
      <c r="AK2112" s="11" t="s">
        <v>8</v>
      </c>
      <c r="AL2112" s="11" t="s">
        <v>8</v>
      </c>
      <c r="AM2112" s="11" t="s">
        <v>8</v>
      </c>
      <c r="AN2112" s="3" t="str">
        <f t="shared" si="463"/>
        <v>n/a</v>
      </c>
      <c r="AO2112" s="3" t="str">
        <f t="shared" si="464"/>
        <v>n/a</v>
      </c>
      <c r="AP2112" s="3" t="s">
        <v>8</v>
      </c>
      <c r="AQ2112" s="124"/>
      <c r="AR2112" s="4"/>
      <c r="AS2112" s="3"/>
    </row>
    <row r="2113" spans="1:45" ht="15" customHeight="1">
      <c r="A2113" s="11">
        <v>22.3</v>
      </c>
      <c r="B2113" s="32">
        <v>1406</v>
      </c>
      <c r="C2113" s="17">
        <v>40.349986999999999</v>
      </c>
      <c r="D2113" s="17">
        <v>-51.649990000000003</v>
      </c>
      <c r="E2113" s="40" t="s">
        <v>43</v>
      </c>
      <c r="F2113" s="18">
        <v>30.7</v>
      </c>
      <c r="G2113" s="17">
        <v>30.3</v>
      </c>
      <c r="H2113" s="17">
        <v>31.5</v>
      </c>
      <c r="I2113" s="17">
        <v>33.4</v>
      </c>
      <c r="J2113" s="17">
        <v>35</v>
      </c>
      <c r="K2113" s="30">
        <v>37.200000000000003</v>
      </c>
      <c r="L2113" s="10">
        <f t="shared" si="461"/>
        <v>35</v>
      </c>
      <c r="M2113" s="52" t="str">
        <f t="shared" si="462"/>
        <v>mid latitude</v>
      </c>
      <c r="N2113" s="83" t="s">
        <v>8</v>
      </c>
      <c r="O2113" s="34" t="s">
        <v>8</v>
      </c>
      <c r="P2113" s="34" t="s">
        <v>8</v>
      </c>
      <c r="Q2113" s="34" t="s">
        <v>8</v>
      </c>
      <c r="R2113" s="34" t="s">
        <v>8</v>
      </c>
      <c r="S2113" s="42" t="s">
        <v>8</v>
      </c>
      <c r="T2113" s="10" t="s">
        <v>8</v>
      </c>
      <c r="U2113" s="11" t="s">
        <v>8</v>
      </c>
      <c r="V2113" s="11" t="s">
        <v>8</v>
      </c>
      <c r="W2113" s="11" t="s">
        <v>8</v>
      </c>
      <c r="X2113" s="11" t="s">
        <v>8</v>
      </c>
      <c r="Y2113" s="12" t="s">
        <v>8</v>
      </c>
      <c r="Z2113" s="10">
        <v>0.88580843169729029</v>
      </c>
      <c r="AA2113" s="36" t="s">
        <v>8</v>
      </c>
      <c r="AB2113" s="11">
        <f t="shared" si="460"/>
        <v>-5.2660190135953779E-2</v>
      </c>
      <c r="AC2113" s="11" t="s">
        <v>8</v>
      </c>
      <c r="AD2113" s="9">
        <f t="shared" si="465"/>
        <v>34.998042994700761</v>
      </c>
      <c r="AE2113" s="10">
        <v>33.231452583008704</v>
      </c>
      <c r="AF2113" s="11">
        <v>39.8987658800812</v>
      </c>
      <c r="AG2113" s="12">
        <v>50.173558024252202</v>
      </c>
      <c r="AH2113" s="10" t="s">
        <v>8</v>
      </c>
      <c r="AI2113" s="11" t="s">
        <v>8</v>
      </c>
      <c r="AJ2113" s="11" t="s">
        <v>8</v>
      </c>
      <c r="AK2113" s="11" t="s">
        <v>8</v>
      </c>
      <c r="AL2113" s="11" t="s">
        <v>8</v>
      </c>
      <c r="AM2113" s="11" t="s">
        <v>8</v>
      </c>
      <c r="AN2113" s="3" t="str">
        <f t="shared" si="463"/>
        <v>n/a</v>
      </c>
      <c r="AO2113" s="3" t="str">
        <f t="shared" si="464"/>
        <v>n/a</v>
      </c>
      <c r="AP2113" s="3" t="s">
        <v>8</v>
      </c>
      <c r="AQ2113" s="124"/>
      <c r="AR2113" s="4"/>
      <c r="AS2113" s="3"/>
    </row>
    <row r="2114" spans="1:45" ht="15" customHeight="1">
      <c r="A2114" s="11">
        <v>22.5</v>
      </c>
      <c r="B2114" s="32">
        <v>1406</v>
      </c>
      <c r="C2114" s="17">
        <v>40.349986999999999</v>
      </c>
      <c r="D2114" s="17">
        <v>-51.649990000000003</v>
      </c>
      <c r="E2114" s="40" t="s">
        <v>43</v>
      </c>
      <c r="F2114" s="18">
        <v>30.7</v>
      </c>
      <c r="G2114" s="17">
        <v>30.3</v>
      </c>
      <c r="H2114" s="17">
        <v>31.5</v>
      </c>
      <c r="I2114" s="17">
        <v>33.4</v>
      </c>
      <c r="J2114" s="17">
        <v>35</v>
      </c>
      <c r="K2114" s="30">
        <v>37.200000000000003</v>
      </c>
      <c r="L2114" s="10">
        <f t="shared" si="461"/>
        <v>35</v>
      </c>
      <c r="M2114" s="52" t="str">
        <f t="shared" si="462"/>
        <v>mid latitude</v>
      </c>
      <c r="N2114" s="83" t="s">
        <v>8</v>
      </c>
      <c r="O2114" s="34" t="s">
        <v>8</v>
      </c>
      <c r="P2114" s="34" t="s">
        <v>8</v>
      </c>
      <c r="Q2114" s="34" t="s">
        <v>8</v>
      </c>
      <c r="R2114" s="34" t="s">
        <v>8</v>
      </c>
      <c r="S2114" s="42" t="s">
        <v>8</v>
      </c>
      <c r="T2114" s="10" t="s">
        <v>8</v>
      </c>
      <c r="U2114" s="11" t="s">
        <v>8</v>
      </c>
      <c r="V2114" s="11" t="s">
        <v>8</v>
      </c>
      <c r="W2114" s="11" t="s">
        <v>8</v>
      </c>
      <c r="X2114" s="11" t="s">
        <v>8</v>
      </c>
      <c r="Y2114" s="12" t="s">
        <v>8</v>
      </c>
      <c r="Z2114" s="10">
        <v>0.63404583255214819</v>
      </c>
      <c r="AA2114" s="36" t="s">
        <v>8</v>
      </c>
      <c r="AB2114" s="11">
        <f t="shared" ref="AB2114:AB2177" si="466">LOG(Z2114)</f>
        <v>-0.19787934763080134</v>
      </c>
      <c r="AC2114" s="11" t="s">
        <v>8</v>
      </c>
      <c r="AD2114" s="9">
        <f t="shared" si="465"/>
        <v>25.065052622053187</v>
      </c>
      <c r="AE2114" s="10">
        <v>18.727541815653201</v>
      </c>
      <c r="AF2114" s="11">
        <v>24.522064844938999</v>
      </c>
      <c r="AG2114" s="12">
        <v>30.888198252547799</v>
      </c>
      <c r="AH2114" s="10">
        <v>0.6940920076202951</v>
      </c>
      <c r="AI2114" s="11" t="s">
        <v>8</v>
      </c>
      <c r="AJ2114" s="11" t="s">
        <v>8</v>
      </c>
      <c r="AK2114" s="11" t="s">
        <v>8</v>
      </c>
      <c r="AL2114" s="11" t="s">
        <v>8</v>
      </c>
      <c r="AM2114" s="11" t="s">
        <v>8</v>
      </c>
      <c r="AN2114" s="3" t="str">
        <f t="shared" si="463"/>
        <v>n/a</v>
      </c>
      <c r="AO2114" s="3" t="str">
        <f t="shared" si="464"/>
        <v>n/a</v>
      </c>
      <c r="AP2114" s="3" t="s">
        <v>8</v>
      </c>
      <c r="AQ2114" s="124"/>
      <c r="AR2114" s="4"/>
      <c r="AS2114" s="3"/>
    </row>
    <row r="2115" spans="1:45" ht="15" customHeight="1">
      <c r="A2115" s="11">
        <v>23.1</v>
      </c>
      <c r="B2115" s="32">
        <v>1406</v>
      </c>
      <c r="C2115" s="17">
        <v>40.349986999999999</v>
      </c>
      <c r="D2115" s="17">
        <v>-51.649990000000003</v>
      </c>
      <c r="E2115" s="40" t="s">
        <v>43</v>
      </c>
      <c r="F2115" s="18">
        <v>30.7</v>
      </c>
      <c r="G2115" s="17">
        <v>30.3</v>
      </c>
      <c r="H2115" s="17">
        <v>31.5</v>
      </c>
      <c r="I2115" s="17">
        <v>33.4</v>
      </c>
      <c r="J2115" s="17">
        <v>35</v>
      </c>
      <c r="K2115" s="30">
        <v>37.200000000000003</v>
      </c>
      <c r="L2115" s="10">
        <f t="shared" ref="L2115:L2178" si="467">IF(A2115&lt;2,C2115,IF(A2115&lt;15,K2115,IF(A2115&lt;25,J2115,IF(A2115&lt;35,I2115,IF(A2115&lt;45,H2115,IF(A2115&lt;55,G2115,IF(A2115&lt;65,F2115,IF(A2115&lt;70,F2115,"no age"))))))))</f>
        <v>35</v>
      </c>
      <c r="M2115" s="52" t="str">
        <f t="shared" ref="M2115:M2178" si="468">IF(ABS(L2115)&lt;=20,"low latitude",IF(ABS(L2115)&lt;=40,"mid latitude",IF(ABS(L2115)&lt;=50,"transition",IF(ABS(L2115)&gt;50,"high latitude","no category"))))</f>
        <v>mid latitude</v>
      </c>
      <c r="N2115" s="83" t="s">
        <v>8</v>
      </c>
      <c r="O2115" s="34" t="s">
        <v>8</v>
      </c>
      <c r="P2115" s="34" t="s">
        <v>8</v>
      </c>
      <c r="Q2115" s="34" t="s">
        <v>8</v>
      </c>
      <c r="R2115" s="34" t="s">
        <v>8</v>
      </c>
      <c r="S2115" s="42" t="s">
        <v>8</v>
      </c>
      <c r="T2115" s="10" t="s">
        <v>8</v>
      </c>
      <c r="U2115" s="11" t="s">
        <v>8</v>
      </c>
      <c r="V2115" s="11" t="s">
        <v>8</v>
      </c>
      <c r="W2115" s="11" t="s">
        <v>8</v>
      </c>
      <c r="X2115" s="11" t="s">
        <v>8</v>
      </c>
      <c r="Y2115" s="12" t="s">
        <v>8</v>
      </c>
      <c r="Z2115" s="10">
        <v>0.67402492119056823</v>
      </c>
      <c r="AA2115" s="36" t="s">
        <v>8</v>
      </c>
      <c r="AB2115" s="11">
        <f t="shared" si="466"/>
        <v>-0.17132404569693815</v>
      </c>
      <c r="AC2115" s="11" t="s">
        <v>8</v>
      </c>
      <c r="AD2115" s="9">
        <f t="shared" si="465"/>
        <v>26.88143527432943</v>
      </c>
      <c r="AE2115" s="10">
        <v>21.225012302944201</v>
      </c>
      <c r="AF2115" s="11">
        <v>26.957620054086799</v>
      </c>
      <c r="AG2115" s="12">
        <v>33.851726297653201</v>
      </c>
      <c r="AH2115" s="10">
        <v>0.36857436778852193</v>
      </c>
      <c r="AI2115" s="11" t="s">
        <v>8</v>
      </c>
      <c r="AJ2115" s="11" t="s">
        <v>8</v>
      </c>
      <c r="AK2115" s="11" t="s">
        <v>8</v>
      </c>
      <c r="AL2115" s="11" t="s">
        <v>8</v>
      </c>
      <c r="AM2115" s="11" t="s">
        <v>8</v>
      </c>
      <c r="AN2115" s="3" t="str">
        <f t="shared" ref="AN2115:AN2178" si="469">IF(T2115="n/a","n/a",T2115/X2115)</f>
        <v>n/a</v>
      </c>
      <c r="AO2115" s="3" t="str">
        <f t="shared" ref="AO2115:AO2178" si="470">IF(P2115="n/a","n/a",P2115/R2115)</f>
        <v>n/a</v>
      </c>
      <c r="AP2115" s="3" t="s">
        <v>8</v>
      </c>
      <c r="AQ2115" s="124"/>
      <c r="AR2115" s="4"/>
      <c r="AS2115" s="3"/>
    </row>
    <row r="2116" spans="1:45" ht="15" customHeight="1">
      <c r="A2116" s="11">
        <v>23.4</v>
      </c>
      <c r="B2116" s="32">
        <v>1406</v>
      </c>
      <c r="C2116" s="17">
        <v>40.349986999999999</v>
      </c>
      <c r="D2116" s="17">
        <v>-51.649990000000003</v>
      </c>
      <c r="E2116" s="40" t="s">
        <v>43</v>
      </c>
      <c r="F2116" s="18">
        <v>30.7</v>
      </c>
      <c r="G2116" s="17">
        <v>30.3</v>
      </c>
      <c r="H2116" s="17">
        <v>31.5</v>
      </c>
      <c r="I2116" s="17">
        <v>33.4</v>
      </c>
      <c r="J2116" s="17">
        <v>35</v>
      </c>
      <c r="K2116" s="30">
        <v>37.200000000000003</v>
      </c>
      <c r="L2116" s="10">
        <f t="shared" si="467"/>
        <v>35</v>
      </c>
      <c r="M2116" s="52" t="str">
        <f t="shared" si="468"/>
        <v>mid latitude</v>
      </c>
      <c r="N2116" s="83" t="s">
        <v>8</v>
      </c>
      <c r="O2116" s="34" t="s">
        <v>8</v>
      </c>
      <c r="P2116" s="34" t="s">
        <v>8</v>
      </c>
      <c r="Q2116" s="34" t="s">
        <v>8</v>
      </c>
      <c r="R2116" s="34" t="s">
        <v>8</v>
      </c>
      <c r="S2116" s="42" t="s">
        <v>8</v>
      </c>
      <c r="T2116" s="10" t="s">
        <v>8</v>
      </c>
      <c r="U2116" s="11" t="s">
        <v>8</v>
      </c>
      <c r="V2116" s="11" t="s">
        <v>8</v>
      </c>
      <c r="W2116" s="11" t="s">
        <v>8</v>
      </c>
      <c r="X2116" s="11" t="s">
        <v>8</v>
      </c>
      <c r="Y2116" s="12" t="s">
        <v>8</v>
      </c>
      <c r="Z2116" s="10">
        <v>0.60499315146451593</v>
      </c>
      <c r="AA2116" s="36" t="s">
        <v>8</v>
      </c>
      <c r="AB2116" s="11">
        <f t="shared" si="466"/>
        <v>-0.21824954154257947</v>
      </c>
      <c r="AC2116" s="11" t="s">
        <v>8</v>
      </c>
      <c r="AD2116" s="9">
        <f t="shared" si="465"/>
        <v>23.671731358487563</v>
      </c>
      <c r="AE2116" s="10">
        <v>16.8852949677729</v>
      </c>
      <c r="AF2116" s="11">
        <v>22.752616188396601</v>
      </c>
      <c r="AG2116" s="12">
        <v>28.786489166339599</v>
      </c>
      <c r="AH2116" s="10">
        <v>0.90648910274193539</v>
      </c>
      <c r="AI2116" s="11" t="s">
        <v>8</v>
      </c>
      <c r="AJ2116" s="11" t="s">
        <v>8</v>
      </c>
      <c r="AK2116" s="11" t="s">
        <v>8</v>
      </c>
      <c r="AL2116" s="11" t="s">
        <v>8</v>
      </c>
      <c r="AM2116" s="11" t="s">
        <v>8</v>
      </c>
      <c r="AN2116" s="3" t="str">
        <f t="shared" si="469"/>
        <v>n/a</v>
      </c>
      <c r="AO2116" s="3" t="str">
        <f t="shared" si="470"/>
        <v>n/a</v>
      </c>
      <c r="AP2116" s="3" t="s">
        <v>8</v>
      </c>
      <c r="AQ2116" s="124"/>
      <c r="AR2116" s="4"/>
      <c r="AS2116" s="3"/>
    </row>
    <row r="2117" spans="1:45" ht="15" customHeight="1">
      <c r="A2117" s="11">
        <v>23.6</v>
      </c>
      <c r="B2117" s="32">
        <v>1406</v>
      </c>
      <c r="C2117" s="17">
        <v>40.349986999999999</v>
      </c>
      <c r="D2117" s="17">
        <v>-51.649990000000003</v>
      </c>
      <c r="E2117" s="40" t="s">
        <v>43</v>
      </c>
      <c r="F2117" s="18">
        <v>30.7</v>
      </c>
      <c r="G2117" s="17">
        <v>30.3</v>
      </c>
      <c r="H2117" s="17">
        <v>31.5</v>
      </c>
      <c r="I2117" s="17">
        <v>33.4</v>
      </c>
      <c r="J2117" s="17">
        <v>35</v>
      </c>
      <c r="K2117" s="30">
        <v>37.200000000000003</v>
      </c>
      <c r="L2117" s="10">
        <f t="shared" si="467"/>
        <v>35</v>
      </c>
      <c r="M2117" s="52" t="str">
        <f t="shared" si="468"/>
        <v>mid latitude</v>
      </c>
      <c r="N2117" s="83" t="s">
        <v>8</v>
      </c>
      <c r="O2117" s="34" t="s">
        <v>8</v>
      </c>
      <c r="P2117" s="34" t="s">
        <v>8</v>
      </c>
      <c r="Q2117" s="34" t="s">
        <v>8</v>
      </c>
      <c r="R2117" s="34" t="s">
        <v>8</v>
      </c>
      <c r="S2117" s="42" t="s">
        <v>8</v>
      </c>
      <c r="T2117" s="10" t="s">
        <v>8</v>
      </c>
      <c r="U2117" s="11" t="s">
        <v>8</v>
      </c>
      <c r="V2117" s="11" t="s">
        <v>8</v>
      </c>
      <c r="W2117" s="11" t="s">
        <v>8</v>
      </c>
      <c r="X2117" s="11" t="s">
        <v>8</v>
      </c>
      <c r="Y2117" s="12" t="s">
        <v>8</v>
      </c>
      <c r="Z2117" s="10">
        <v>0.65949790602386804</v>
      </c>
      <c r="AA2117" s="36" t="s">
        <v>8</v>
      </c>
      <c r="AB2117" s="11">
        <f t="shared" si="466"/>
        <v>-0.18078657904668802</v>
      </c>
      <c r="AC2117" s="11" t="s">
        <v>8</v>
      </c>
      <c r="AD2117" s="9">
        <f t="shared" si="465"/>
        <v>26.234197993206539</v>
      </c>
      <c r="AE2117" s="10">
        <v>20.3445001283641</v>
      </c>
      <c r="AF2117" s="11">
        <v>26.080025550061599</v>
      </c>
      <c r="AG2117" s="12">
        <v>32.770921167316097</v>
      </c>
      <c r="AH2117" s="10">
        <v>0.56069038805172244</v>
      </c>
      <c r="AI2117" s="11" t="s">
        <v>8</v>
      </c>
      <c r="AJ2117" s="11" t="s">
        <v>8</v>
      </c>
      <c r="AK2117" s="11" t="s">
        <v>8</v>
      </c>
      <c r="AL2117" s="11" t="s">
        <v>8</v>
      </c>
      <c r="AM2117" s="11" t="s">
        <v>8</v>
      </c>
      <c r="AN2117" s="3" t="str">
        <f t="shared" si="469"/>
        <v>n/a</v>
      </c>
      <c r="AO2117" s="3" t="str">
        <f t="shared" si="470"/>
        <v>n/a</v>
      </c>
      <c r="AP2117" s="3" t="s">
        <v>8</v>
      </c>
      <c r="AQ2117" s="124"/>
      <c r="AR2117" s="4"/>
      <c r="AS2117" s="3"/>
    </row>
    <row r="2118" spans="1:45" ht="15" customHeight="1">
      <c r="A2118" s="11">
        <v>24</v>
      </c>
      <c r="B2118" s="32">
        <v>1406</v>
      </c>
      <c r="C2118" s="17">
        <v>40.349986999999999</v>
      </c>
      <c r="D2118" s="17">
        <v>-51.649990000000003</v>
      </c>
      <c r="E2118" s="40" t="s">
        <v>43</v>
      </c>
      <c r="F2118" s="18">
        <v>30.7</v>
      </c>
      <c r="G2118" s="17">
        <v>30.3</v>
      </c>
      <c r="H2118" s="17">
        <v>31.5</v>
      </c>
      <c r="I2118" s="17">
        <v>33.4</v>
      </c>
      <c r="J2118" s="17">
        <v>35</v>
      </c>
      <c r="K2118" s="30">
        <v>37.200000000000003</v>
      </c>
      <c r="L2118" s="10">
        <f t="shared" si="467"/>
        <v>35</v>
      </c>
      <c r="M2118" s="52" t="str">
        <f t="shared" si="468"/>
        <v>mid latitude</v>
      </c>
      <c r="N2118" s="83" t="s">
        <v>8</v>
      </c>
      <c r="O2118" s="34" t="s">
        <v>8</v>
      </c>
      <c r="P2118" s="34" t="s">
        <v>8</v>
      </c>
      <c r="Q2118" s="34" t="s">
        <v>8</v>
      </c>
      <c r="R2118" s="34" t="s">
        <v>8</v>
      </c>
      <c r="S2118" s="42" t="s">
        <v>8</v>
      </c>
      <c r="T2118" s="10" t="s">
        <v>8</v>
      </c>
      <c r="U2118" s="11" t="s">
        <v>8</v>
      </c>
      <c r="V2118" s="11" t="s">
        <v>8</v>
      </c>
      <c r="W2118" s="11" t="s">
        <v>8</v>
      </c>
      <c r="X2118" s="11" t="s">
        <v>8</v>
      </c>
      <c r="Y2118" s="12" t="s">
        <v>8</v>
      </c>
      <c r="Z2118" s="10">
        <v>0.70092255431916772</v>
      </c>
      <c r="AA2118" s="36" t="s">
        <v>8</v>
      </c>
      <c r="AB2118" s="11">
        <f t="shared" si="466"/>
        <v>-0.15432996504319205</v>
      </c>
      <c r="AC2118" s="11" t="s">
        <v>8</v>
      </c>
      <c r="AD2118" s="9">
        <f t="shared" si="465"/>
        <v>28.043830391045667</v>
      </c>
      <c r="AE2118" s="10">
        <v>22.822955803357601</v>
      </c>
      <c r="AF2118" s="11">
        <v>28.594239223706801</v>
      </c>
      <c r="AG2118" s="12">
        <v>35.808590831270301</v>
      </c>
      <c r="AH2118" s="10">
        <v>0.52300947939169296</v>
      </c>
      <c r="AI2118" s="11" t="s">
        <v>8</v>
      </c>
      <c r="AJ2118" s="11" t="s">
        <v>8</v>
      </c>
      <c r="AK2118" s="11" t="s">
        <v>8</v>
      </c>
      <c r="AL2118" s="11" t="s">
        <v>8</v>
      </c>
      <c r="AM2118" s="11" t="s">
        <v>8</v>
      </c>
      <c r="AN2118" s="3" t="str">
        <f t="shared" si="469"/>
        <v>n/a</v>
      </c>
      <c r="AO2118" s="3" t="str">
        <f t="shared" si="470"/>
        <v>n/a</v>
      </c>
      <c r="AP2118" s="3" t="s">
        <v>8</v>
      </c>
      <c r="AQ2118" s="124"/>
      <c r="AR2118" s="4"/>
      <c r="AS2118" s="3"/>
    </row>
    <row r="2119" spans="1:45" ht="15" customHeight="1">
      <c r="A2119" s="11">
        <v>24.3</v>
      </c>
      <c r="B2119" s="32">
        <v>1406</v>
      </c>
      <c r="C2119" s="17">
        <v>40.349986999999999</v>
      </c>
      <c r="D2119" s="17">
        <v>-51.649990000000003</v>
      </c>
      <c r="E2119" s="40" t="s">
        <v>43</v>
      </c>
      <c r="F2119" s="18">
        <v>30.7</v>
      </c>
      <c r="G2119" s="17">
        <v>30.3</v>
      </c>
      <c r="H2119" s="17">
        <v>31.5</v>
      </c>
      <c r="I2119" s="17">
        <v>33.4</v>
      </c>
      <c r="J2119" s="17">
        <v>35</v>
      </c>
      <c r="K2119" s="30">
        <v>37.200000000000003</v>
      </c>
      <c r="L2119" s="10">
        <f t="shared" si="467"/>
        <v>35</v>
      </c>
      <c r="M2119" s="52" t="str">
        <f t="shared" si="468"/>
        <v>mid latitude</v>
      </c>
      <c r="N2119" s="83" t="s">
        <v>8</v>
      </c>
      <c r="O2119" s="34" t="s">
        <v>8</v>
      </c>
      <c r="P2119" s="34" t="s">
        <v>8</v>
      </c>
      <c r="Q2119" s="34" t="s">
        <v>8</v>
      </c>
      <c r="R2119" s="34" t="s">
        <v>8</v>
      </c>
      <c r="S2119" s="42" t="s">
        <v>8</v>
      </c>
      <c r="T2119" s="10" t="s">
        <v>8</v>
      </c>
      <c r="U2119" s="11" t="s">
        <v>8</v>
      </c>
      <c r="V2119" s="11" t="s">
        <v>8</v>
      </c>
      <c r="W2119" s="11" t="s">
        <v>8</v>
      </c>
      <c r="X2119" s="11" t="s">
        <v>8</v>
      </c>
      <c r="Y2119" s="12" t="s">
        <v>8</v>
      </c>
      <c r="Z2119" s="10">
        <v>0.65533102346459005</v>
      </c>
      <c r="AA2119" s="36" t="s">
        <v>8</v>
      </c>
      <c r="AB2119" s="11">
        <f t="shared" si="466"/>
        <v>-0.18353927199417186</v>
      </c>
      <c r="AC2119" s="11" t="s">
        <v>8</v>
      </c>
      <c r="AD2119" s="9">
        <f t="shared" si="465"/>
        <v>26.045913795598644</v>
      </c>
      <c r="AE2119" s="10">
        <v>20.087016287332101</v>
      </c>
      <c r="AF2119" s="11">
        <v>25.810095909792299</v>
      </c>
      <c r="AG2119" s="12">
        <v>32.467750984869397</v>
      </c>
      <c r="AH2119" s="10">
        <v>0.51018991086243459</v>
      </c>
      <c r="AI2119" s="11" t="s">
        <v>8</v>
      </c>
      <c r="AJ2119" s="11" t="s">
        <v>8</v>
      </c>
      <c r="AK2119" s="11" t="s">
        <v>8</v>
      </c>
      <c r="AL2119" s="11" t="s">
        <v>8</v>
      </c>
      <c r="AM2119" s="11" t="s">
        <v>8</v>
      </c>
      <c r="AN2119" s="3" t="str">
        <f t="shared" si="469"/>
        <v>n/a</v>
      </c>
      <c r="AO2119" s="3" t="str">
        <f t="shared" si="470"/>
        <v>n/a</v>
      </c>
      <c r="AP2119" s="3" t="s">
        <v>8</v>
      </c>
      <c r="AQ2119" s="124"/>
      <c r="AR2119" s="4"/>
      <c r="AS2119" s="3"/>
    </row>
    <row r="2120" spans="1:45" ht="15" customHeight="1">
      <c r="A2120" s="11">
        <v>24.7</v>
      </c>
      <c r="B2120" s="32">
        <v>1406</v>
      </c>
      <c r="C2120" s="17">
        <v>40.349986999999999</v>
      </c>
      <c r="D2120" s="17">
        <v>-51.649990000000003</v>
      </c>
      <c r="E2120" s="40" t="s">
        <v>43</v>
      </c>
      <c r="F2120" s="18">
        <v>30.7</v>
      </c>
      <c r="G2120" s="17">
        <v>30.3</v>
      </c>
      <c r="H2120" s="17">
        <v>31.5</v>
      </c>
      <c r="I2120" s="17">
        <v>33.4</v>
      </c>
      <c r="J2120" s="17">
        <v>35</v>
      </c>
      <c r="K2120" s="30">
        <v>37.200000000000003</v>
      </c>
      <c r="L2120" s="10">
        <f t="shared" si="467"/>
        <v>35</v>
      </c>
      <c r="M2120" s="52" t="str">
        <f t="shared" si="468"/>
        <v>mid latitude</v>
      </c>
      <c r="N2120" s="83" t="s">
        <v>8</v>
      </c>
      <c r="O2120" s="34" t="s">
        <v>8</v>
      </c>
      <c r="P2120" s="34" t="s">
        <v>8</v>
      </c>
      <c r="Q2120" s="34" t="s">
        <v>8</v>
      </c>
      <c r="R2120" s="34" t="s">
        <v>8</v>
      </c>
      <c r="S2120" s="42" t="s">
        <v>8</v>
      </c>
      <c r="T2120" s="10" t="s">
        <v>8</v>
      </c>
      <c r="U2120" s="11" t="s">
        <v>8</v>
      </c>
      <c r="V2120" s="11" t="s">
        <v>8</v>
      </c>
      <c r="W2120" s="11" t="s">
        <v>8</v>
      </c>
      <c r="X2120" s="11" t="s">
        <v>8</v>
      </c>
      <c r="Y2120" s="12" t="s">
        <v>8</v>
      </c>
      <c r="Z2120" s="10">
        <v>0.66120924594234465</v>
      </c>
      <c r="AA2120" s="36" t="s">
        <v>8</v>
      </c>
      <c r="AB2120" s="11">
        <f t="shared" si="466"/>
        <v>-0.17966108215191307</v>
      </c>
      <c r="AC2120" s="11" t="s">
        <v>8</v>
      </c>
      <c r="AD2120" s="9">
        <f t="shared" si="465"/>
        <v>26.311181980809145</v>
      </c>
      <c r="AE2120" s="10">
        <v>20.363785733535099</v>
      </c>
      <c r="AF2120" s="11">
        <v>26.182919529312901</v>
      </c>
      <c r="AG2120" s="12">
        <v>32.815134681111502</v>
      </c>
      <c r="AH2120" s="10">
        <v>0.67646596112063695</v>
      </c>
      <c r="AI2120" s="11" t="s">
        <v>8</v>
      </c>
      <c r="AJ2120" s="11" t="s">
        <v>8</v>
      </c>
      <c r="AK2120" s="11" t="s">
        <v>8</v>
      </c>
      <c r="AL2120" s="11" t="s">
        <v>8</v>
      </c>
      <c r="AM2120" s="11" t="s">
        <v>8</v>
      </c>
      <c r="AN2120" s="3" t="str">
        <f t="shared" si="469"/>
        <v>n/a</v>
      </c>
      <c r="AO2120" s="3" t="str">
        <f t="shared" si="470"/>
        <v>n/a</v>
      </c>
      <c r="AP2120" s="3" t="s">
        <v>8</v>
      </c>
      <c r="AQ2120" s="124"/>
      <c r="AR2120" s="4"/>
      <c r="AS2120" s="3"/>
    </row>
    <row r="2121" spans="1:45" ht="15" customHeight="1">
      <c r="A2121" s="11">
        <v>25</v>
      </c>
      <c r="B2121" s="32">
        <v>1406</v>
      </c>
      <c r="C2121" s="17">
        <v>40.349986999999999</v>
      </c>
      <c r="D2121" s="17">
        <v>-51.649990000000003</v>
      </c>
      <c r="E2121" s="40" t="s">
        <v>43</v>
      </c>
      <c r="F2121" s="18">
        <v>30.7</v>
      </c>
      <c r="G2121" s="17">
        <v>30.3</v>
      </c>
      <c r="H2121" s="17">
        <v>31.5</v>
      </c>
      <c r="I2121" s="17">
        <v>33.4</v>
      </c>
      <c r="J2121" s="17">
        <v>35</v>
      </c>
      <c r="K2121" s="30">
        <v>37.200000000000003</v>
      </c>
      <c r="L2121" s="10">
        <f t="shared" si="467"/>
        <v>33.4</v>
      </c>
      <c r="M2121" s="52" t="str">
        <f t="shared" si="468"/>
        <v>mid latitude</v>
      </c>
      <c r="N2121" s="83" t="s">
        <v>8</v>
      </c>
      <c r="O2121" s="34" t="s">
        <v>8</v>
      </c>
      <c r="P2121" s="34" t="s">
        <v>8</v>
      </c>
      <c r="Q2121" s="34" t="s">
        <v>8</v>
      </c>
      <c r="R2121" s="34" t="s">
        <v>8</v>
      </c>
      <c r="S2121" s="42" t="s">
        <v>8</v>
      </c>
      <c r="T2121" s="10" t="s">
        <v>8</v>
      </c>
      <c r="U2121" s="11" t="s">
        <v>8</v>
      </c>
      <c r="V2121" s="11" t="s">
        <v>8</v>
      </c>
      <c r="W2121" s="11" t="s">
        <v>8</v>
      </c>
      <c r="X2121" s="11" t="s">
        <v>8</v>
      </c>
      <c r="Y2121" s="12" t="s">
        <v>8</v>
      </c>
      <c r="Z2121" s="10">
        <v>0.66094017088433987</v>
      </c>
      <c r="AA2121" s="36" t="s">
        <v>8</v>
      </c>
      <c r="AB2121" s="11">
        <f t="shared" si="466"/>
        <v>-0.17983785160479845</v>
      </c>
      <c r="AC2121" s="11" t="s">
        <v>8</v>
      </c>
      <c r="AD2121" s="9">
        <f t="shared" si="465"/>
        <v>26.299090950231786</v>
      </c>
      <c r="AE2121" s="10">
        <v>20.384523267750101</v>
      </c>
      <c r="AF2121" s="11">
        <v>26.161062836134501</v>
      </c>
      <c r="AG2121" s="12">
        <v>32.875286201005501</v>
      </c>
      <c r="AH2121" s="10">
        <v>0.6852684222906924</v>
      </c>
      <c r="AI2121" s="11" t="s">
        <v>8</v>
      </c>
      <c r="AJ2121" s="11" t="s">
        <v>8</v>
      </c>
      <c r="AK2121" s="11" t="s">
        <v>8</v>
      </c>
      <c r="AL2121" s="11" t="s">
        <v>8</v>
      </c>
      <c r="AM2121" s="11" t="s">
        <v>8</v>
      </c>
      <c r="AN2121" s="3" t="str">
        <f t="shared" si="469"/>
        <v>n/a</v>
      </c>
      <c r="AO2121" s="3" t="str">
        <f t="shared" si="470"/>
        <v>n/a</v>
      </c>
      <c r="AP2121" s="3" t="s">
        <v>8</v>
      </c>
      <c r="AQ2121" s="124"/>
      <c r="AR2121" s="4"/>
      <c r="AS2121" s="3"/>
    </row>
    <row r="2122" spans="1:45" ht="15" customHeight="1">
      <c r="A2122" s="11">
        <v>25.5</v>
      </c>
      <c r="B2122" s="32">
        <v>1406</v>
      </c>
      <c r="C2122" s="17">
        <v>40.349986999999999</v>
      </c>
      <c r="D2122" s="17">
        <v>-51.649990000000003</v>
      </c>
      <c r="E2122" s="40" t="s">
        <v>43</v>
      </c>
      <c r="F2122" s="18">
        <v>30.7</v>
      </c>
      <c r="G2122" s="17">
        <v>30.3</v>
      </c>
      <c r="H2122" s="17">
        <v>31.5</v>
      </c>
      <c r="I2122" s="17">
        <v>33.4</v>
      </c>
      <c r="J2122" s="17">
        <v>35</v>
      </c>
      <c r="K2122" s="30">
        <v>37.200000000000003</v>
      </c>
      <c r="L2122" s="10">
        <f t="shared" si="467"/>
        <v>33.4</v>
      </c>
      <c r="M2122" s="52" t="str">
        <f t="shared" si="468"/>
        <v>mid latitude</v>
      </c>
      <c r="N2122" s="83" t="s">
        <v>8</v>
      </c>
      <c r="O2122" s="34" t="s">
        <v>8</v>
      </c>
      <c r="P2122" s="34" t="s">
        <v>8</v>
      </c>
      <c r="Q2122" s="34" t="s">
        <v>8</v>
      </c>
      <c r="R2122" s="34" t="s">
        <v>8</v>
      </c>
      <c r="S2122" s="42" t="s">
        <v>8</v>
      </c>
      <c r="T2122" s="10" t="s">
        <v>8</v>
      </c>
      <c r="U2122" s="11" t="s">
        <v>8</v>
      </c>
      <c r="V2122" s="11" t="s">
        <v>8</v>
      </c>
      <c r="W2122" s="11" t="s">
        <v>8</v>
      </c>
      <c r="X2122" s="11" t="s">
        <v>8</v>
      </c>
      <c r="Y2122" s="12" t="s">
        <v>8</v>
      </c>
      <c r="Z2122" s="10">
        <v>0.67900567774849341</v>
      </c>
      <c r="AA2122" s="36" t="s">
        <v>8</v>
      </c>
      <c r="AB2122" s="11">
        <f t="shared" si="466"/>
        <v>-0.16812659419588874</v>
      </c>
      <c r="AC2122" s="11" t="s">
        <v>8</v>
      </c>
      <c r="AD2122" s="9">
        <f t="shared" si="465"/>
        <v>27.100140957001209</v>
      </c>
      <c r="AE2122" s="10">
        <v>21.516845809897902</v>
      </c>
      <c r="AF2122" s="11">
        <v>27.270287352807198</v>
      </c>
      <c r="AG2122" s="12">
        <v>34.210106171358703</v>
      </c>
      <c r="AH2122" s="10">
        <v>0.4006023780377389</v>
      </c>
      <c r="AI2122" s="11" t="s">
        <v>8</v>
      </c>
      <c r="AJ2122" s="11" t="s">
        <v>8</v>
      </c>
      <c r="AK2122" s="11" t="s">
        <v>8</v>
      </c>
      <c r="AL2122" s="11" t="s">
        <v>8</v>
      </c>
      <c r="AM2122" s="11" t="s">
        <v>8</v>
      </c>
      <c r="AN2122" s="3" t="str">
        <f t="shared" si="469"/>
        <v>n/a</v>
      </c>
      <c r="AO2122" s="3" t="str">
        <f t="shared" si="470"/>
        <v>n/a</v>
      </c>
      <c r="AP2122" s="3" t="s">
        <v>8</v>
      </c>
      <c r="AQ2122" s="124"/>
      <c r="AR2122" s="4"/>
      <c r="AS2122" s="3"/>
    </row>
    <row r="2123" spans="1:45" ht="15" customHeight="1">
      <c r="A2123" s="11">
        <v>25.8</v>
      </c>
      <c r="B2123" s="32">
        <v>1406</v>
      </c>
      <c r="C2123" s="17">
        <v>40.349986999999999</v>
      </c>
      <c r="D2123" s="17">
        <v>-51.649990000000003</v>
      </c>
      <c r="E2123" s="40" t="s">
        <v>43</v>
      </c>
      <c r="F2123" s="18">
        <v>30.7</v>
      </c>
      <c r="G2123" s="17">
        <v>30.3</v>
      </c>
      <c r="H2123" s="17">
        <v>31.5</v>
      </c>
      <c r="I2123" s="17">
        <v>33.4</v>
      </c>
      <c r="J2123" s="17">
        <v>35</v>
      </c>
      <c r="K2123" s="30">
        <v>37.200000000000003</v>
      </c>
      <c r="L2123" s="10">
        <f t="shared" si="467"/>
        <v>33.4</v>
      </c>
      <c r="M2123" s="52" t="str">
        <f t="shared" si="468"/>
        <v>mid latitude</v>
      </c>
      <c r="N2123" s="83" t="s">
        <v>8</v>
      </c>
      <c r="O2123" s="34" t="s">
        <v>8</v>
      </c>
      <c r="P2123" s="34" t="s">
        <v>8</v>
      </c>
      <c r="Q2123" s="34" t="s">
        <v>8</v>
      </c>
      <c r="R2123" s="34" t="s">
        <v>8</v>
      </c>
      <c r="S2123" s="42" t="s">
        <v>8</v>
      </c>
      <c r="T2123" s="10" t="s">
        <v>8</v>
      </c>
      <c r="U2123" s="11" t="s">
        <v>8</v>
      </c>
      <c r="V2123" s="11" t="s">
        <v>8</v>
      </c>
      <c r="W2123" s="11" t="s">
        <v>8</v>
      </c>
      <c r="X2123" s="11" t="s">
        <v>8</v>
      </c>
      <c r="Y2123" s="12" t="s">
        <v>8</v>
      </c>
      <c r="Z2123" s="10">
        <v>0.66603842675216751</v>
      </c>
      <c r="AA2123" s="36" t="s">
        <v>8</v>
      </c>
      <c r="AB2123" s="11">
        <f t="shared" si="466"/>
        <v>-0.17650071370507958</v>
      </c>
      <c r="AC2123" s="11" t="s">
        <v>8</v>
      </c>
      <c r="AD2123" s="9">
        <f t="shared" si="465"/>
        <v>26.527351182572559</v>
      </c>
      <c r="AE2123" s="10">
        <v>20.6981538504692</v>
      </c>
      <c r="AF2123" s="11">
        <v>26.472863470420901</v>
      </c>
      <c r="AG2123" s="12">
        <v>33.2499112989886</v>
      </c>
      <c r="AH2123" s="10">
        <v>0.41970611775575167</v>
      </c>
      <c r="AI2123" s="11" t="s">
        <v>8</v>
      </c>
      <c r="AJ2123" s="11" t="s">
        <v>8</v>
      </c>
      <c r="AK2123" s="11" t="s">
        <v>8</v>
      </c>
      <c r="AL2123" s="11" t="s">
        <v>8</v>
      </c>
      <c r="AM2123" s="11" t="s">
        <v>8</v>
      </c>
      <c r="AN2123" s="3" t="str">
        <f t="shared" si="469"/>
        <v>n/a</v>
      </c>
      <c r="AO2123" s="3" t="str">
        <f t="shared" si="470"/>
        <v>n/a</v>
      </c>
      <c r="AP2123" s="3" t="s">
        <v>8</v>
      </c>
      <c r="AQ2123" s="124"/>
      <c r="AR2123" s="4"/>
      <c r="AS2123" s="3"/>
    </row>
    <row r="2124" spans="1:45" ht="15" customHeight="1">
      <c r="A2124" s="11">
        <v>26.3</v>
      </c>
      <c r="B2124" s="32">
        <v>1406</v>
      </c>
      <c r="C2124" s="17">
        <v>40.349986999999999</v>
      </c>
      <c r="D2124" s="17">
        <v>-51.649990000000003</v>
      </c>
      <c r="E2124" s="40" t="s">
        <v>43</v>
      </c>
      <c r="F2124" s="18">
        <v>30.7</v>
      </c>
      <c r="G2124" s="17">
        <v>30.3</v>
      </c>
      <c r="H2124" s="17">
        <v>31.5</v>
      </c>
      <c r="I2124" s="17">
        <v>33.4</v>
      </c>
      <c r="J2124" s="17">
        <v>35</v>
      </c>
      <c r="K2124" s="30">
        <v>37.200000000000003</v>
      </c>
      <c r="L2124" s="10">
        <f t="shared" si="467"/>
        <v>33.4</v>
      </c>
      <c r="M2124" s="52" t="str">
        <f t="shared" si="468"/>
        <v>mid latitude</v>
      </c>
      <c r="N2124" s="83" t="s">
        <v>8</v>
      </c>
      <c r="O2124" s="34" t="s">
        <v>8</v>
      </c>
      <c r="P2124" s="34" t="s">
        <v>8</v>
      </c>
      <c r="Q2124" s="34" t="s">
        <v>8</v>
      </c>
      <c r="R2124" s="34" t="s">
        <v>8</v>
      </c>
      <c r="S2124" s="42" t="s">
        <v>8</v>
      </c>
      <c r="T2124" s="10" t="s">
        <v>8</v>
      </c>
      <c r="U2124" s="11" t="s">
        <v>8</v>
      </c>
      <c r="V2124" s="11" t="s">
        <v>8</v>
      </c>
      <c r="W2124" s="11" t="s">
        <v>8</v>
      </c>
      <c r="X2124" s="11" t="s">
        <v>8</v>
      </c>
      <c r="Y2124" s="12" t="s">
        <v>8</v>
      </c>
      <c r="Z2124" s="10">
        <v>0.64144348899886816</v>
      </c>
      <c r="AA2124" s="36" t="s">
        <v>8</v>
      </c>
      <c r="AB2124" s="11">
        <f t="shared" si="466"/>
        <v>-0.19284159883233687</v>
      </c>
      <c r="AC2124" s="11" t="s">
        <v>8</v>
      </c>
      <c r="AD2124" s="9">
        <f t="shared" si="465"/>
        <v>25.409634639868159</v>
      </c>
      <c r="AE2124" s="10">
        <v>19.164036821928601</v>
      </c>
      <c r="AF2124" s="11">
        <v>24.955694575289201</v>
      </c>
      <c r="AG2124" s="12">
        <v>31.422913359613201</v>
      </c>
      <c r="AH2124" s="10">
        <v>0.30742892522700577</v>
      </c>
      <c r="AI2124" s="11" t="s">
        <v>8</v>
      </c>
      <c r="AJ2124" s="11" t="s">
        <v>8</v>
      </c>
      <c r="AK2124" s="11" t="s">
        <v>8</v>
      </c>
      <c r="AL2124" s="11" t="s">
        <v>8</v>
      </c>
      <c r="AM2124" s="11" t="s">
        <v>8</v>
      </c>
      <c r="AN2124" s="3" t="str">
        <f t="shared" si="469"/>
        <v>n/a</v>
      </c>
      <c r="AO2124" s="3" t="str">
        <f t="shared" si="470"/>
        <v>n/a</v>
      </c>
      <c r="AP2124" s="3" t="s">
        <v>8</v>
      </c>
      <c r="AQ2124" s="124"/>
      <c r="AR2124" s="4"/>
      <c r="AS2124" s="3"/>
    </row>
    <row r="2125" spans="1:45" ht="15" customHeight="1">
      <c r="A2125" s="11">
        <v>26.6</v>
      </c>
      <c r="B2125" s="32">
        <v>1406</v>
      </c>
      <c r="C2125" s="17">
        <v>40.349986999999999</v>
      </c>
      <c r="D2125" s="17">
        <v>-51.649990000000003</v>
      </c>
      <c r="E2125" s="40" t="s">
        <v>43</v>
      </c>
      <c r="F2125" s="18">
        <v>30.7</v>
      </c>
      <c r="G2125" s="17">
        <v>30.3</v>
      </c>
      <c r="H2125" s="17">
        <v>31.5</v>
      </c>
      <c r="I2125" s="17">
        <v>33.4</v>
      </c>
      <c r="J2125" s="17">
        <v>35</v>
      </c>
      <c r="K2125" s="30">
        <v>37.200000000000003</v>
      </c>
      <c r="L2125" s="10">
        <f t="shared" si="467"/>
        <v>33.4</v>
      </c>
      <c r="M2125" s="52" t="str">
        <f t="shared" si="468"/>
        <v>mid latitude</v>
      </c>
      <c r="N2125" s="83" t="s">
        <v>8</v>
      </c>
      <c r="O2125" s="34" t="s">
        <v>8</v>
      </c>
      <c r="P2125" s="34" t="s">
        <v>8</v>
      </c>
      <c r="Q2125" s="34" t="s">
        <v>8</v>
      </c>
      <c r="R2125" s="34" t="s">
        <v>8</v>
      </c>
      <c r="S2125" s="42" t="s">
        <v>8</v>
      </c>
      <c r="T2125" s="10" t="s">
        <v>8</v>
      </c>
      <c r="U2125" s="11" t="s">
        <v>8</v>
      </c>
      <c r="V2125" s="11" t="s">
        <v>8</v>
      </c>
      <c r="W2125" s="11" t="s">
        <v>8</v>
      </c>
      <c r="X2125" s="11" t="s">
        <v>8</v>
      </c>
      <c r="Y2125" s="12" t="s">
        <v>8</v>
      </c>
      <c r="Z2125" s="10">
        <v>0.68941622054239005</v>
      </c>
      <c r="AA2125" s="36" t="s">
        <v>8</v>
      </c>
      <c r="AB2125" s="11">
        <f t="shared" si="466"/>
        <v>-0.16151850275403343</v>
      </c>
      <c r="AC2125" s="11" t="s">
        <v>8</v>
      </c>
      <c r="AD2125" s="9">
        <f t="shared" si="465"/>
        <v>27.552134411624117</v>
      </c>
      <c r="AE2125" s="10">
        <v>22.202067394808601</v>
      </c>
      <c r="AF2125" s="11">
        <v>27.878416648661201</v>
      </c>
      <c r="AG2125" s="12">
        <v>34.933031032979599</v>
      </c>
      <c r="AH2125" s="10">
        <v>0.27749118709151321</v>
      </c>
      <c r="AI2125" s="11" t="s">
        <v>8</v>
      </c>
      <c r="AJ2125" s="11" t="s">
        <v>8</v>
      </c>
      <c r="AK2125" s="11" t="s">
        <v>8</v>
      </c>
      <c r="AL2125" s="11" t="s">
        <v>8</v>
      </c>
      <c r="AM2125" s="11" t="s">
        <v>8</v>
      </c>
      <c r="AN2125" s="3" t="str">
        <f t="shared" si="469"/>
        <v>n/a</v>
      </c>
      <c r="AO2125" s="3" t="str">
        <f t="shared" si="470"/>
        <v>n/a</v>
      </c>
      <c r="AP2125" s="3" t="s">
        <v>8</v>
      </c>
      <c r="AQ2125" s="124"/>
      <c r="AR2125" s="4"/>
      <c r="AS2125" s="3"/>
    </row>
    <row r="2126" spans="1:45" ht="15" customHeight="1">
      <c r="A2126" s="11">
        <v>28.6</v>
      </c>
      <c r="B2126" s="32">
        <v>1406</v>
      </c>
      <c r="C2126" s="17">
        <v>40.349986999999999</v>
      </c>
      <c r="D2126" s="17">
        <v>-51.649990000000003</v>
      </c>
      <c r="E2126" s="40" t="s">
        <v>43</v>
      </c>
      <c r="F2126" s="18">
        <v>30.7</v>
      </c>
      <c r="G2126" s="17">
        <v>30.3</v>
      </c>
      <c r="H2126" s="17">
        <v>31.5</v>
      </c>
      <c r="I2126" s="17">
        <v>33.4</v>
      </c>
      <c r="J2126" s="17">
        <v>35</v>
      </c>
      <c r="K2126" s="30">
        <v>37.200000000000003</v>
      </c>
      <c r="L2126" s="10">
        <f t="shared" si="467"/>
        <v>33.4</v>
      </c>
      <c r="M2126" s="52" t="str">
        <f t="shared" si="468"/>
        <v>mid latitude</v>
      </c>
      <c r="N2126" s="83" t="s">
        <v>8</v>
      </c>
      <c r="O2126" s="34" t="s">
        <v>8</v>
      </c>
      <c r="P2126" s="34" t="s">
        <v>8</v>
      </c>
      <c r="Q2126" s="34" t="s">
        <v>8</v>
      </c>
      <c r="R2126" s="34" t="s">
        <v>8</v>
      </c>
      <c r="S2126" s="42" t="s">
        <v>8</v>
      </c>
      <c r="T2126" s="10" t="s">
        <v>8</v>
      </c>
      <c r="U2126" s="11" t="s">
        <v>8</v>
      </c>
      <c r="V2126" s="11" t="s">
        <v>8</v>
      </c>
      <c r="W2126" s="11" t="s">
        <v>8</v>
      </c>
      <c r="X2126" s="11" t="s">
        <v>8</v>
      </c>
      <c r="Y2126" s="12" t="s">
        <v>8</v>
      </c>
      <c r="Z2126" s="10">
        <v>0.64449871880441778</v>
      </c>
      <c r="AA2126" s="36" t="s">
        <v>8</v>
      </c>
      <c r="AB2126" s="11">
        <f t="shared" si="466"/>
        <v>-0.19077794164141548</v>
      </c>
      <c r="AC2126" s="11" t="s">
        <v>8</v>
      </c>
      <c r="AD2126" s="9">
        <f t="shared" si="465"/>
        <v>25.550788791727179</v>
      </c>
      <c r="AE2126" s="10">
        <v>19.3774780766263</v>
      </c>
      <c r="AF2126" s="11">
        <v>25.148495290739799</v>
      </c>
      <c r="AG2126" s="12">
        <v>31.6869577495155</v>
      </c>
      <c r="AH2126" s="10">
        <v>0.46444621989140139</v>
      </c>
      <c r="AI2126" s="11" t="s">
        <v>8</v>
      </c>
      <c r="AJ2126" s="11" t="s">
        <v>8</v>
      </c>
      <c r="AK2126" s="11" t="s">
        <v>8</v>
      </c>
      <c r="AL2126" s="11" t="s">
        <v>8</v>
      </c>
      <c r="AM2126" s="11" t="s">
        <v>8</v>
      </c>
      <c r="AN2126" s="3" t="str">
        <f t="shared" si="469"/>
        <v>n/a</v>
      </c>
      <c r="AO2126" s="3" t="str">
        <f t="shared" si="470"/>
        <v>n/a</v>
      </c>
      <c r="AP2126" s="3" t="s">
        <v>8</v>
      </c>
      <c r="AQ2126" s="124"/>
      <c r="AR2126" s="4"/>
      <c r="AS2126" s="3"/>
    </row>
    <row r="2127" spans="1:45" ht="15" customHeight="1">
      <c r="A2127" s="11">
        <v>28.7</v>
      </c>
      <c r="B2127" s="32">
        <v>1406</v>
      </c>
      <c r="C2127" s="17">
        <v>40.349986999999999</v>
      </c>
      <c r="D2127" s="17">
        <v>-51.649990000000003</v>
      </c>
      <c r="E2127" s="40" t="s">
        <v>43</v>
      </c>
      <c r="F2127" s="18">
        <v>30.7</v>
      </c>
      <c r="G2127" s="17">
        <v>30.3</v>
      </c>
      <c r="H2127" s="17">
        <v>31.5</v>
      </c>
      <c r="I2127" s="17">
        <v>33.4</v>
      </c>
      <c r="J2127" s="17">
        <v>35</v>
      </c>
      <c r="K2127" s="30">
        <v>37.200000000000003</v>
      </c>
      <c r="L2127" s="10">
        <f t="shared" si="467"/>
        <v>33.4</v>
      </c>
      <c r="M2127" s="52" t="str">
        <f t="shared" si="468"/>
        <v>mid latitude</v>
      </c>
      <c r="N2127" s="83" t="s">
        <v>8</v>
      </c>
      <c r="O2127" s="34" t="s">
        <v>8</v>
      </c>
      <c r="P2127" s="34" t="s">
        <v>8</v>
      </c>
      <c r="Q2127" s="34" t="s">
        <v>8</v>
      </c>
      <c r="R2127" s="34" t="s">
        <v>8</v>
      </c>
      <c r="S2127" s="42" t="s">
        <v>8</v>
      </c>
      <c r="T2127" s="10" t="s">
        <v>8</v>
      </c>
      <c r="U2127" s="11" t="s">
        <v>8</v>
      </c>
      <c r="V2127" s="11" t="s">
        <v>8</v>
      </c>
      <c r="W2127" s="11" t="s">
        <v>8</v>
      </c>
      <c r="X2127" s="11" t="s">
        <v>8</v>
      </c>
      <c r="Y2127" s="12" t="s">
        <v>8</v>
      </c>
      <c r="Z2127" s="10">
        <v>0.67641419201847242</v>
      </c>
      <c r="AA2127" s="36" t="s">
        <v>8</v>
      </c>
      <c r="AB2127" s="11">
        <f t="shared" si="466"/>
        <v>-0.16978728893554654</v>
      </c>
      <c r="AC2127" s="11" t="s">
        <v>8</v>
      </c>
      <c r="AD2127" s="9">
        <f t="shared" si="465"/>
        <v>26.986549436808616</v>
      </c>
      <c r="AE2127" s="10">
        <v>21.351242704073499</v>
      </c>
      <c r="AF2127" s="11">
        <v>27.1029841106104</v>
      </c>
      <c r="AG2127" s="12">
        <v>33.9993333291808</v>
      </c>
      <c r="AH2127" s="10">
        <v>0.30281625669931223</v>
      </c>
      <c r="AI2127" s="11" t="s">
        <v>8</v>
      </c>
      <c r="AJ2127" s="11" t="s">
        <v>8</v>
      </c>
      <c r="AK2127" s="11" t="s">
        <v>8</v>
      </c>
      <c r="AL2127" s="11" t="s">
        <v>8</v>
      </c>
      <c r="AM2127" s="11" t="s">
        <v>8</v>
      </c>
      <c r="AN2127" s="3" t="str">
        <f t="shared" si="469"/>
        <v>n/a</v>
      </c>
      <c r="AO2127" s="3" t="str">
        <f t="shared" si="470"/>
        <v>n/a</v>
      </c>
      <c r="AP2127" s="3" t="s">
        <v>8</v>
      </c>
      <c r="AQ2127" s="124"/>
      <c r="AR2127" s="4"/>
      <c r="AS2127" s="3"/>
    </row>
    <row r="2128" spans="1:45" ht="15" customHeight="1">
      <c r="A2128" s="11">
        <v>29</v>
      </c>
      <c r="B2128" s="32">
        <v>1406</v>
      </c>
      <c r="C2128" s="17">
        <v>40.349986999999999</v>
      </c>
      <c r="D2128" s="17">
        <v>-51.649990000000003</v>
      </c>
      <c r="E2128" s="40" t="s">
        <v>43</v>
      </c>
      <c r="F2128" s="18">
        <v>30.7</v>
      </c>
      <c r="G2128" s="17">
        <v>30.3</v>
      </c>
      <c r="H2128" s="17">
        <v>31.5</v>
      </c>
      <c r="I2128" s="17">
        <v>33.4</v>
      </c>
      <c r="J2128" s="17">
        <v>35</v>
      </c>
      <c r="K2128" s="30">
        <v>37.200000000000003</v>
      </c>
      <c r="L2128" s="10">
        <f t="shared" si="467"/>
        <v>33.4</v>
      </c>
      <c r="M2128" s="52" t="str">
        <f t="shared" si="468"/>
        <v>mid latitude</v>
      </c>
      <c r="N2128" s="83" t="s">
        <v>8</v>
      </c>
      <c r="O2128" s="34" t="s">
        <v>8</v>
      </c>
      <c r="P2128" s="34" t="s">
        <v>8</v>
      </c>
      <c r="Q2128" s="34" t="s">
        <v>8</v>
      </c>
      <c r="R2128" s="34" t="s">
        <v>8</v>
      </c>
      <c r="S2128" s="42" t="s">
        <v>8</v>
      </c>
      <c r="T2128" s="10" t="s">
        <v>8</v>
      </c>
      <c r="U2128" s="11" t="s">
        <v>8</v>
      </c>
      <c r="V2128" s="11" t="s">
        <v>8</v>
      </c>
      <c r="W2128" s="11" t="s">
        <v>8</v>
      </c>
      <c r="X2128" s="11" t="s">
        <v>8</v>
      </c>
      <c r="Y2128" s="12" t="s">
        <v>8</v>
      </c>
      <c r="Z2128" s="10">
        <v>0.67383914398968647</v>
      </c>
      <c r="AA2128" s="36" t="s">
        <v>8</v>
      </c>
      <c r="AB2128" s="11">
        <f t="shared" si="466"/>
        <v>-0.17144376402136205</v>
      </c>
      <c r="AC2128" s="11" t="s">
        <v>8</v>
      </c>
      <c r="AD2128" s="9">
        <f t="shared" si="465"/>
        <v>26.873246540938837</v>
      </c>
      <c r="AE2128" s="10">
        <v>21.174844821622099</v>
      </c>
      <c r="AF2128" s="11">
        <v>26.921363690689901</v>
      </c>
      <c r="AG2128" s="12">
        <v>33.821693536976298</v>
      </c>
      <c r="AH2128" s="10">
        <v>0.51280022919185464</v>
      </c>
      <c r="AI2128" s="11" t="s">
        <v>8</v>
      </c>
      <c r="AJ2128" s="11" t="s">
        <v>8</v>
      </c>
      <c r="AK2128" s="11" t="s">
        <v>8</v>
      </c>
      <c r="AL2128" s="11" t="s">
        <v>8</v>
      </c>
      <c r="AM2128" s="11" t="s">
        <v>8</v>
      </c>
      <c r="AN2128" s="3" t="str">
        <f t="shared" si="469"/>
        <v>n/a</v>
      </c>
      <c r="AO2128" s="3" t="str">
        <f t="shared" si="470"/>
        <v>n/a</v>
      </c>
      <c r="AP2128" s="3" t="s">
        <v>8</v>
      </c>
      <c r="AQ2128" s="124"/>
      <c r="AR2128" s="4"/>
      <c r="AS2128" s="3"/>
    </row>
    <row r="2129" spans="1:45" ht="15" customHeight="1">
      <c r="A2129" s="11">
        <v>29.1</v>
      </c>
      <c r="B2129" s="32">
        <v>1406</v>
      </c>
      <c r="C2129" s="17">
        <v>40.349986999999999</v>
      </c>
      <c r="D2129" s="17">
        <v>-51.649990000000003</v>
      </c>
      <c r="E2129" s="40" t="s">
        <v>43</v>
      </c>
      <c r="F2129" s="18">
        <v>30.7</v>
      </c>
      <c r="G2129" s="17">
        <v>30.3</v>
      </c>
      <c r="H2129" s="17">
        <v>31.5</v>
      </c>
      <c r="I2129" s="17">
        <v>33.4</v>
      </c>
      <c r="J2129" s="17">
        <v>35</v>
      </c>
      <c r="K2129" s="30">
        <v>37.200000000000003</v>
      </c>
      <c r="L2129" s="10">
        <f t="shared" si="467"/>
        <v>33.4</v>
      </c>
      <c r="M2129" s="52" t="str">
        <f t="shared" si="468"/>
        <v>mid latitude</v>
      </c>
      <c r="N2129" s="83" t="s">
        <v>8</v>
      </c>
      <c r="O2129" s="34" t="s">
        <v>8</v>
      </c>
      <c r="P2129" s="34" t="s">
        <v>8</v>
      </c>
      <c r="Q2129" s="34" t="s">
        <v>8</v>
      </c>
      <c r="R2129" s="34" t="s">
        <v>8</v>
      </c>
      <c r="S2129" s="42" t="s">
        <v>8</v>
      </c>
      <c r="T2129" s="10" t="s">
        <v>8</v>
      </c>
      <c r="U2129" s="11" t="s">
        <v>8</v>
      </c>
      <c r="V2129" s="11" t="s">
        <v>8</v>
      </c>
      <c r="W2129" s="11" t="s">
        <v>8</v>
      </c>
      <c r="X2129" s="11" t="s">
        <v>8</v>
      </c>
      <c r="Y2129" s="12" t="s">
        <v>8</v>
      </c>
      <c r="Z2129" s="10">
        <v>0.65661043294686872</v>
      </c>
      <c r="AA2129" s="36" t="s">
        <v>8</v>
      </c>
      <c r="AB2129" s="11">
        <f t="shared" si="466"/>
        <v>-0.18269222100470131</v>
      </c>
      <c r="AC2129" s="11" t="s">
        <v>8</v>
      </c>
      <c r="AD2129" s="9">
        <f t="shared" si="465"/>
        <v>26.103852083278433</v>
      </c>
      <c r="AE2129" s="10">
        <v>20.1220471226146</v>
      </c>
      <c r="AF2129" s="11">
        <v>25.895861234190999</v>
      </c>
      <c r="AG2129" s="12">
        <v>32.520661009129</v>
      </c>
      <c r="AH2129" s="10">
        <v>0.63611538624132113</v>
      </c>
      <c r="AI2129" s="11" t="s">
        <v>8</v>
      </c>
      <c r="AJ2129" s="11" t="s">
        <v>8</v>
      </c>
      <c r="AK2129" s="11" t="s">
        <v>8</v>
      </c>
      <c r="AL2129" s="11" t="s">
        <v>8</v>
      </c>
      <c r="AM2129" s="11" t="s">
        <v>8</v>
      </c>
      <c r="AN2129" s="3" t="str">
        <f t="shared" si="469"/>
        <v>n/a</v>
      </c>
      <c r="AO2129" s="3" t="str">
        <f t="shared" si="470"/>
        <v>n/a</v>
      </c>
      <c r="AP2129" s="3" t="s">
        <v>8</v>
      </c>
      <c r="AQ2129" s="124"/>
      <c r="AR2129" s="4"/>
      <c r="AS2129" s="3"/>
    </row>
    <row r="2130" spans="1:45" ht="15" customHeight="1">
      <c r="A2130" s="11">
        <v>29.4</v>
      </c>
      <c r="B2130" s="32">
        <v>1406</v>
      </c>
      <c r="C2130" s="17">
        <v>40.349986999999999</v>
      </c>
      <c r="D2130" s="17">
        <v>-51.649990000000003</v>
      </c>
      <c r="E2130" s="40" t="s">
        <v>43</v>
      </c>
      <c r="F2130" s="18">
        <v>30.7</v>
      </c>
      <c r="G2130" s="17">
        <v>30.3</v>
      </c>
      <c r="H2130" s="17">
        <v>31.5</v>
      </c>
      <c r="I2130" s="17">
        <v>33.4</v>
      </c>
      <c r="J2130" s="17">
        <v>35</v>
      </c>
      <c r="K2130" s="30">
        <v>37.200000000000003</v>
      </c>
      <c r="L2130" s="10">
        <f t="shared" si="467"/>
        <v>33.4</v>
      </c>
      <c r="M2130" s="52" t="str">
        <f t="shared" si="468"/>
        <v>mid latitude</v>
      </c>
      <c r="N2130" s="83" t="s">
        <v>8</v>
      </c>
      <c r="O2130" s="34" t="s">
        <v>8</v>
      </c>
      <c r="P2130" s="34" t="s">
        <v>8</v>
      </c>
      <c r="Q2130" s="34" t="s">
        <v>8</v>
      </c>
      <c r="R2130" s="34" t="s">
        <v>8</v>
      </c>
      <c r="S2130" s="42" t="s">
        <v>8</v>
      </c>
      <c r="T2130" s="10" t="s">
        <v>8</v>
      </c>
      <c r="U2130" s="11" t="s">
        <v>8</v>
      </c>
      <c r="V2130" s="11" t="s">
        <v>8</v>
      </c>
      <c r="W2130" s="11" t="s">
        <v>8</v>
      </c>
      <c r="X2130" s="11" t="s">
        <v>8</v>
      </c>
      <c r="Y2130" s="12" t="s">
        <v>8</v>
      </c>
      <c r="Z2130" s="10">
        <v>0.67832148343726328</v>
      </c>
      <c r="AA2130" s="36" t="s">
        <v>8</v>
      </c>
      <c r="AB2130" s="11">
        <f t="shared" si="466"/>
        <v>-0.16856442797330218</v>
      </c>
      <c r="AC2130" s="11" t="s">
        <v>8</v>
      </c>
      <c r="AD2130" s="9">
        <f t="shared" si="465"/>
        <v>27.07019312662613</v>
      </c>
      <c r="AE2130" s="10">
        <v>21.5057021992722</v>
      </c>
      <c r="AF2130" s="11">
        <v>27.218475195567599</v>
      </c>
      <c r="AG2130" s="12">
        <v>34.0590958100588</v>
      </c>
      <c r="AH2130" s="10">
        <v>0.45290993288423337</v>
      </c>
      <c r="AI2130" s="11" t="s">
        <v>8</v>
      </c>
      <c r="AJ2130" s="11" t="s">
        <v>8</v>
      </c>
      <c r="AK2130" s="11" t="s">
        <v>8</v>
      </c>
      <c r="AL2130" s="11" t="s">
        <v>8</v>
      </c>
      <c r="AM2130" s="11" t="s">
        <v>8</v>
      </c>
      <c r="AN2130" s="3" t="str">
        <f t="shared" si="469"/>
        <v>n/a</v>
      </c>
      <c r="AO2130" s="3" t="str">
        <f t="shared" si="470"/>
        <v>n/a</v>
      </c>
      <c r="AP2130" s="3" t="s">
        <v>8</v>
      </c>
      <c r="AQ2130" s="124"/>
      <c r="AR2130" s="4"/>
      <c r="AS2130" s="3"/>
    </row>
    <row r="2131" spans="1:45" ht="15" customHeight="1">
      <c r="A2131" s="11">
        <v>29.6</v>
      </c>
      <c r="B2131" s="32">
        <v>1406</v>
      </c>
      <c r="C2131" s="17">
        <v>40.349986999999999</v>
      </c>
      <c r="D2131" s="17">
        <v>-51.649990000000003</v>
      </c>
      <c r="E2131" s="40" t="s">
        <v>43</v>
      </c>
      <c r="F2131" s="18">
        <v>30.7</v>
      </c>
      <c r="G2131" s="17">
        <v>30.3</v>
      </c>
      <c r="H2131" s="17">
        <v>31.5</v>
      </c>
      <c r="I2131" s="17">
        <v>33.4</v>
      </c>
      <c r="J2131" s="17">
        <v>35</v>
      </c>
      <c r="K2131" s="30">
        <v>37.200000000000003</v>
      </c>
      <c r="L2131" s="10">
        <f t="shared" si="467"/>
        <v>33.4</v>
      </c>
      <c r="M2131" s="52" t="str">
        <f t="shared" si="468"/>
        <v>mid latitude</v>
      </c>
      <c r="N2131" s="83" t="s">
        <v>8</v>
      </c>
      <c r="O2131" s="34" t="s">
        <v>8</v>
      </c>
      <c r="P2131" s="34" t="s">
        <v>8</v>
      </c>
      <c r="Q2131" s="34" t="s">
        <v>8</v>
      </c>
      <c r="R2131" s="34" t="s">
        <v>8</v>
      </c>
      <c r="S2131" s="42" t="s">
        <v>8</v>
      </c>
      <c r="T2131" s="10" t="s">
        <v>8</v>
      </c>
      <c r="U2131" s="11" t="s">
        <v>8</v>
      </c>
      <c r="V2131" s="11" t="s">
        <v>8</v>
      </c>
      <c r="W2131" s="11" t="s">
        <v>8</v>
      </c>
      <c r="X2131" s="11" t="s">
        <v>8</v>
      </c>
      <c r="Y2131" s="12" t="s">
        <v>8</v>
      </c>
      <c r="Z2131" s="10">
        <v>0.70138295852813948</v>
      </c>
      <c r="AA2131" s="36" t="s">
        <v>8</v>
      </c>
      <c r="AB2131" s="11">
        <f t="shared" si="466"/>
        <v>-0.15404479036085059</v>
      </c>
      <c r="AC2131" s="11" t="s">
        <v>8</v>
      </c>
      <c r="AD2131" s="9">
        <f t="shared" si="465"/>
        <v>28.063336339317821</v>
      </c>
      <c r="AE2131" s="10">
        <v>22.892683643347201</v>
      </c>
      <c r="AF2131" s="11">
        <v>28.606872983472702</v>
      </c>
      <c r="AG2131" s="12">
        <v>35.864334488204797</v>
      </c>
      <c r="AH2131" s="10">
        <v>0.45753350365799123</v>
      </c>
      <c r="AI2131" s="11" t="s">
        <v>8</v>
      </c>
      <c r="AJ2131" s="11" t="s">
        <v>8</v>
      </c>
      <c r="AK2131" s="11" t="s">
        <v>8</v>
      </c>
      <c r="AL2131" s="11" t="s">
        <v>8</v>
      </c>
      <c r="AM2131" s="11" t="s">
        <v>8</v>
      </c>
      <c r="AN2131" s="3" t="str">
        <f t="shared" si="469"/>
        <v>n/a</v>
      </c>
      <c r="AO2131" s="3" t="str">
        <f t="shared" si="470"/>
        <v>n/a</v>
      </c>
      <c r="AP2131" s="3" t="s">
        <v>8</v>
      </c>
      <c r="AQ2131" s="124"/>
      <c r="AR2131" s="4"/>
      <c r="AS2131" s="3"/>
    </row>
    <row r="2132" spans="1:45" ht="15" customHeight="1">
      <c r="A2132" s="11">
        <v>22.514009999999999</v>
      </c>
      <c r="B2132" s="32" t="s">
        <v>40</v>
      </c>
      <c r="C2132" s="17">
        <v>-63.310229999999997</v>
      </c>
      <c r="D2132" s="17">
        <v>135.99896000000001</v>
      </c>
      <c r="E2132" s="40" t="s">
        <v>115</v>
      </c>
      <c r="F2132" s="18">
        <v>-59.8</v>
      </c>
      <c r="G2132" s="17">
        <v>-57.3</v>
      </c>
      <c r="H2132" s="17">
        <v>-57.4</v>
      </c>
      <c r="I2132" s="17">
        <v>-58.3</v>
      </c>
      <c r="J2132" s="17">
        <v>-59</v>
      </c>
      <c r="K2132" s="30">
        <v>-60.6</v>
      </c>
      <c r="L2132" s="10">
        <f t="shared" si="467"/>
        <v>-59</v>
      </c>
      <c r="M2132" s="52" t="str">
        <f t="shared" si="468"/>
        <v>high latitude</v>
      </c>
      <c r="N2132" s="116">
        <v>167000000</v>
      </c>
      <c r="O2132" s="62">
        <v>7890000</v>
      </c>
      <c r="P2132" s="62">
        <v>3980000</v>
      </c>
      <c r="Q2132" s="62">
        <v>1040000</v>
      </c>
      <c r="R2132" s="62">
        <v>142000000</v>
      </c>
      <c r="S2132" s="63">
        <v>1580000</v>
      </c>
      <c r="T2132" s="120">
        <v>0.51624470617329743</v>
      </c>
      <c r="U2132" s="5">
        <v>2.4390243902439025E-2</v>
      </c>
      <c r="V2132" s="5">
        <v>1.2303316949519305E-2</v>
      </c>
      <c r="W2132" s="5">
        <v>3.2149370923367027E-3</v>
      </c>
      <c r="X2132" s="5">
        <v>0.4389625645305883</v>
      </c>
      <c r="Y2132" s="112">
        <v>4.8842313518192215E-3</v>
      </c>
      <c r="Z2132" s="10">
        <f t="shared" ref="Z2132:Z2163" si="471">(V2132+W2132+Y2132)/(U2132+V2132+W2132+Y2132)</f>
        <v>0.45548654244306419</v>
      </c>
      <c r="AA2132" s="11">
        <f t="shared" ref="AA2132:AA2163" si="472">LOG((V2132)/(U2132+V2132+W2132))</f>
        <v>-0.51104317019273249</v>
      </c>
      <c r="AB2132" s="11">
        <f t="shared" si="466"/>
        <v>-0.34152444992930592</v>
      </c>
      <c r="AC2132" s="11">
        <f t="shared" ref="AC2132:AC2163" si="473">67.5*AA2132+46.9</f>
        <v>12.404586011990553</v>
      </c>
      <c r="AD2132" s="11">
        <f t="shared" ref="AD2132:AD2195" si="474">68.4*AB2132+38.6</f>
        <v>15.239727624835474</v>
      </c>
      <c r="AE2132" s="10">
        <v>6.6451902896555</v>
      </c>
      <c r="AF2132" s="11">
        <v>13.590869041371899</v>
      </c>
      <c r="AG2132" s="12">
        <v>19.253217460503201</v>
      </c>
      <c r="AH2132" s="10">
        <v>5.8999999999999997E-2</v>
      </c>
      <c r="AI2132" s="11">
        <f t="shared" ref="AI2132:AI2163" si="475">((T2132)/(T2132+X2132))*100</f>
        <v>54.045307443365701</v>
      </c>
      <c r="AJ2132" s="11">
        <f t="shared" ref="AJ2132:AJ2163" si="476">((Y2132)/(T2132+Y2132))*100</f>
        <v>0.93724047929766274</v>
      </c>
      <c r="AK2132" s="11">
        <f t="shared" ref="AK2132:AK2163" si="477">(U2132+V2132+W2132)/(U2132+V2132+W2132+X2132+Y2132)</f>
        <v>8.2497284171512558E-2</v>
      </c>
      <c r="AL2132" s="11">
        <f t="shared" ref="AL2132:AL2163" si="478">V2132/W2132</f>
        <v>3.8269230769230771</v>
      </c>
      <c r="AM2132" s="11">
        <f t="shared" ref="AM2132:AM2163" si="479">((U2132*1)+(V2132*2)+(W2132*3)+(Y2132*4))/(U2132+V2132+W2132+Y2132)</f>
        <v>1.7453416149068324</v>
      </c>
      <c r="AN2132" s="3">
        <f t="shared" si="469"/>
        <v>1.1760563380281688</v>
      </c>
      <c r="AO2132" s="3">
        <f t="shared" si="470"/>
        <v>2.8028169014084506E-2</v>
      </c>
      <c r="AP2132" s="3" t="s">
        <v>8</v>
      </c>
      <c r="AQ2132" s="124"/>
      <c r="AR2132" s="4"/>
      <c r="AS2132" s="3"/>
    </row>
    <row r="2133" spans="1:45" ht="15" customHeight="1">
      <c r="A2133" s="11">
        <v>22.51708</v>
      </c>
      <c r="B2133" s="32" t="s">
        <v>40</v>
      </c>
      <c r="C2133" s="17">
        <v>-63.310229999999997</v>
      </c>
      <c r="D2133" s="17">
        <v>135.99896000000001</v>
      </c>
      <c r="E2133" s="40" t="s">
        <v>115</v>
      </c>
      <c r="F2133" s="18">
        <v>-59.8</v>
      </c>
      <c r="G2133" s="17">
        <v>-57.3</v>
      </c>
      <c r="H2133" s="17">
        <v>-57.4</v>
      </c>
      <c r="I2133" s="17">
        <v>-58.3</v>
      </c>
      <c r="J2133" s="17">
        <v>-59</v>
      </c>
      <c r="K2133" s="30">
        <v>-60.6</v>
      </c>
      <c r="L2133" s="10">
        <f t="shared" si="467"/>
        <v>-59</v>
      </c>
      <c r="M2133" s="52" t="str">
        <f t="shared" si="468"/>
        <v>high latitude</v>
      </c>
      <c r="N2133" s="116">
        <v>125000000</v>
      </c>
      <c r="O2133" s="62">
        <v>6030000</v>
      </c>
      <c r="P2133" s="62">
        <v>2490000</v>
      </c>
      <c r="Q2133" s="62">
        <v>785000</v>
      </c>
      <c r="R2133" s="62">
        <v>118000000</v>
      </c>
      <c r="S2133" s="63">
        <v>1230000</v>
      </c>
      <c r="T2133" s="120">
        <v>0.49302857593626126</v>
      </c>
      <c r="U2133" s="5">
        <v>2.3783698503165245E-2</v>
      </c>
      <c r="V2133" s="5">
        <v>9.821129232650324E-3</v>
      </c>
      <c r="W2133" s="5">
        <v>3.0962194568797206E-3</v>
      </c>
      <c r="X2133" s="5">
        <v>0.46541897568383062</v>
      </c>
      <c r="Y2133" s="112">
        <v>4.8514011872128112E-3</v>
      </c>
      <c r="Z2133" s="10">
        <f t="shared" si="471"/>
        <v>0.42762221167536785</v>
      </c>
      <c r="AA2133" s="11">
        <f t="shared" si="472"/>
        <v>-0.57251703037104951</v>
      </c>
      <c r="AB2133" s="11">
        <f t="shared" si="466"/>
        <v>-0.36893974462903717</v>
      </c>
      <c r="AC2133" s="11">
        <f t="shared" si="473"/>
        <v>8.2551004499541563</v>
      </c>
      <c r="AD2133" s="11">
        <f t="shared" si="474"/>
        <v>13.364521467373859</v>
      </c>
      <c r="AE2133" s="10">
        <v>4.5666960690103799</v>
      </c>
      <c r="AF2133" s="11">
        <v>11.772191106996299</v>
      </c>
      <c r="AG2133" s="12">
        <v>17.6953108701282</v>
      </c>
      <c r="AH2133" s="10">
        <v>0.124</v>
      </c>
      <c r="AI2133" s="11">
        <f t="shared" si="475"/>
        <v>51.440329218106996</v>
      </c>
      <c r="AJ2133" s="11">
        <f t="shared" si="476"/>
        <v>0.97441178800602091</v>
      </c>
      <c r="AK2133" s="11">
        <f t="shared" si="477"/>
        <v>7.2392733496712949E-2</v>
      </c>
      <c r="AL2133" s="11">
        <f t="shared" si="478"/>
        <v>3.1719745222929938</v>
      </c>
      <c r="AM2133" s="11">
        <f t="shared" si="479"/>
        <v>1.7356430944470811</v>
      </c>
      <c r="AN2133" s="3">
        <f t="shared" si="469"/>
        <v>1.0593220338983051</v>
      </c>
      <c r="AO2133" s="3">
        <f t="shared" si="470"/>
        <v>2.1101694915254238E-2</v>
      </c>
      <c r="AP2133" s="3" t="s">
        <v>8</v>
      </c>
      <c r="AQ2133" s="124"/>
      <c r="AR2133" s="4"/>
      <c r="AS2133" s="3"/>
    </row>
    <row r="2134" spans="1:45" ht="15" customHeight="1">
      <c r="A2134" s="11">
        <v>22.527150000000002</v>
      </c>
      <c r="B2134" s="32" t="s">
        <v>40</v>
      </c>
      <c r="C2134" s="17">
        <v>-63.310229999999997</v>
      </c>
      <c r="D2134" s="17">
        <v>135.99896000000001</v>
      </c>
      <c r="E2134" s="40" t="s">
        <v>115</v>
      </c>
      <c r="F2134" s="18">
        <v>-59.8</v>
      </c>
      <c r="G2134" s="17">
        <v>-57.3</v>
      </c>
      <c r="H2134" s="17">
        <v>-57.4</v>
      </c>
      <c r="I2134" s="17">
        <v>-58.3</v>
      </c>
      <c r="J2134" s="17">
        <v>-59</v>
      </c>
      <c r="K2134" s="30">
        <v>-60.6</v>
      </c>
      <c r="L2134" s="10">
        <f t="shared" si="467"/>
        <v>-59</v>
      </c>
      <c r="M2134" s="52" t="str">
        <f t="shared" si="468"/>
        <v>high latitude</v>
      </c>
      <c r="N2134" s="116">
        <v>133000000</v>
      </c>
      <c r="O2134" s="62">
        <v>6160000</v>
      </c>
      <c r="P2134" s="62">
        <v>2510000</v>
      </c>
      <c r="Q2134" s="62">
        <v>780000</v>
      </c>
      <c r="R2134" s="62">
        <v>115000000</v>
      </c>
      <c r="S2134" s="63">
        <v>1570000</v>
      </c>
      <c r="T2134" s="120">
        <v>0.51347386302216047</v>
      </c>
      <c r="U2134" s="5">
        <v>2.3781947339973748E-2</v>
      </c>
      <c r="V2134" s="5">
        <v>9.6903713998919006E-3</v>
      </c>
      <c r="W2134" s="5">
        <v>3.0113504748668055E-3</v>
      </c>
      <c r="X2134" s="5">
        <v>0.44398115975600339</v>
      </c>
      <c r="Y2134" s="112">
        <v>6.0613080071036983E-3</v>
      </c>
      <c r="Z2134" s="10">
        <f t="shared" si="471"/>
        <v>0.44101633393829393</v>
      </c>
      <c r="AA2134" s="11">
        <f t="shared" si="472"/>
        <v>-0.57575808702822484</v>
      </c>
      <c r="AB2134" s="11">
        <f t="shared" si="466"/>
        <v>-0.35554532525347293</v>
      </c>
      <c r="AC2134" s="11">
        <f t="shared" si="473"/>
        <v>8.0363291255948184</v>
      </c>
      <c r="AD2134" s="11">
        <f t="shared" si="474"/>
        <v>14.28069975266245</v>
      </c>
      <c r="AE2134" s="10">
        <v>5.5798938980660804</v>
      </c>
      <c r="AF2134" s="11">
        <v>12.6278594089175</v>
      </c>
      <c r="AG2134" s="12">
        <v>18.3858407438446</v>
      </c>
      <c r="AH2134" s="10">
        <v>6.5000000000000002E-2</v>
      </c>
      <c r="AI2134" s="11">
        <f t="shared" si="475"/>
        <v>53.629032258064512</v>
      </c>
      <c r="AJ2134" s="11">
        <f t="shared" si="476"/>
        <v>1.1666790517946051</v>
      </c>
      <c r="AK2134" s="11">
        <f t="shared" si="477"/>
        <v>7.4988097127440104E-2</v>
      </c>
      <c r="AL2134" s="11">
        <f t="shared" si="478"/>
        <v>3.2179487179487181</v>
      </c>
      <c r="AM2134" s="11">
        <f t="shared" si="479"/>
        <v>1.7967332123411974</v>
      </c>
      <c r="AN2134" s="3">
        <f t="shared" si="469"/>
        <v>1.1565217391304348</v>
      </c>
      <c r="AO2134" s="3">
        <f t="shared" si="470"/>
        <v>2.1826086956521738E-2</v>
      </c>
      <c r="AP2134" s="3" t="s">
        <v>8</v>
      </c>
      <c r="AQ2134" s="124"/>
      <c r="AR2134" s="4"/>
      <c r="AS2134" s="3"/>
    </row>
    <row r="2135" spans="1:45" ht="15" customHeight="1">
      <c r="A2135" s="11">
        <v>22.540279999999999</v>
      </c>
      <c r="B2135" s="32" t="s">
        <v>40</v>
      </c>
      <c r="C2135" s="17">
        <v>-63.310229999999997</v>
      </c>
      <c r="D2135" s="17">
        <v>135.99896000000001</v>
      </c>
      <c r="E2135" s="40" t="s">
        <v>115</v>
      </c>
      <c r="F2135" s="18">
        <v>-59.8</v>
      </c>
      <c r="G2135" s="17">
        <v>-57.3</v>
      </c>
      <c r="H2135" s="17">
        <v>-57.4</v>
      </c>
      <c r="I2135" s="17">
        <v>-58.3</v>
      </c>
      <c r="J2135" s="17">
        <v>-59</v>
      </c>
      <c r="K2135" s="30">
        <v>-60.6</v>
      </c>
      <c r="L2135" s="10">
        <f t="shared" si="467"/>
        <v>-59</v>
      </c>
      <c r="M2135" s="52" t="str">
        <f t="shared" si="468"/>
        <v>high latitude</v>
      </c>
      <c r="N2135" s="116">
        <v>160000000</v>
      </c>
      <c r="O2135" s="62">
        <v>7280000</v>
      </c>
      <c r="P2135" s="62">
        <v>3050000</v>
      </c>
      <c r="Q2135" s="62">
        <v>1000000</v>
      </c>
      <c r="R2135" s="62">
        <v>141000000</v>
      </c>
      <c r="S2135" s="63">
        <v>2220000</v>
      </c>
      <c r="T2135" s="120">
        <v>0.50866316960737556</v>
      </c>
      <c r="U2135" s="5">
        <v>2.3144174217135591E-2</v>
      </c>
      <c r="V2135" s="5">
        <v>9.6963916706405973E-3</v>
      </c>
      <c r="W2135" s="5">
        <v>3.1791448100460975E-3</v>
      </c>
      <c r="X2135" s="5">
        <v>0.44825941821649978</v>
      </c>
      <c r="Y2135" s="112">
        <v>7.0577014783023365E-3</v>
      </c>
      <c r="Z2135" s="10">
        <f t="shared" si="471"/>
        <v>0.46273062730627318</v>
      </c>
      <c r="AA2135" s="11">
        <f t="shared" si="472"/>
        <v>-0.56993007051661138</v>
      </c>
      <c r="AB2135" s="11">
        <f t="shared" si="466"/>
        <v>-0.33467175437970798</v>
      </c>
      <c r="AC2135" s="11">
        <f t="shared" si="473"/>
        <v>8.4297202401287308</v>
      </c>
      <c r="AD2135" s="11">
        <f t="shared" si="474"/>
        <v>15.708452000427975</v>
      </c>
      <c r="AE2135" s="10">
        <v>7.1134969565306498</v>
      </c>
      <c r="AF2135" s="11">
        <v>14.012512745991501</v>
      </c>
      <c r="AG2135" s="12">
        <v>19.685971295019002</v>
      </c>
      <c r="AH2135" s="10">
        <v>0.11600000000000001</v>
      </c>
      <c r="AI2135" s="11">
        <f t="shared" si="475"/>
        <v>53.156146179401986</v>
      </c>
      <c r="AJ2135" s="11">
        <f t="shared" si="476"/>
        <v>1.3685118974232526</v>
      </c>
      <c r="AK2135" s="11">
        <f t="shared" si="477"/>
        <v>7.3309608540925261E-2</v>
      </c>
      <c r="AL2135" s="11">
        <f t="shared" si="478"/>
        <v>3.05</v>
      </c>
      <c r="AM2135" s="11">
        <f t="shared" si="479"/>
        <v>1.8642066420664207</v>
      </c>
      <c r="AN2135" s="3">
        <f t="shared" si="469"/>
        <v>1.1347517730496453</v>
      </c>
      <c r="AO2135" s="3">
        <f t="shared" si="470"/>
        <v>2.1631205673758865E-2</v>
      </c>
      <c r="AP2135" s="3" t="s">
        <v>8</v>
      </c>
      <c r="AQ2135" s="124"/>
      <c r="AR2135" s="4"/>
      <c r="AS2135" s="3"/>
    </row>
    <row r="2136" spans="1:45" ht="15" customHeight="1">
      <c r="A2136" s="11">
        <v>22.93826</v>
      </c>
      <c r="B2136" s="32" t="s">
        <v>40</v>
      </c>
      <c r="C2136" s="17">
        <v>-63.310229999999997</v>
      </c>
      <c r="D2136" s="17">
        <v>135.99896000000001</v>
      </c>
      <c r="E2136" s="40" t="s">
        <v>115</v>
      </c>
      <c r="F2136" s="18">
        <v>-59.8</v>
      </c>
      <c r="G2136" s="17">
        <v>-57.3</v>
      </c>
      <c r="H2136" s="17">
        <v>-57.4</v>
      </c>
      <c r="I2136" s="17">
        <v>-58.3</v>
      </c>
      <c r="J2136" s="17">
        <v>-59</v>
      </c>
      <c r="K2136" s="30">
        <v>-60.6</v>
      </c>
      <c r="L2136" s="10">
        <f t="shared" si="467"/>
        <v>-59</v>
      </c>
      <c r="M2136" s="52" t="str">
        <f t="shared" si="468"/>
        <v>high latitude</v>
      </c>
      <c r="N2136" s="116">
        <v>9620000</v>
      </c>
      <c r="O2136" s="62">
        <v>980000</v>
      </c>
      <c r="P2136" s="62">
        <v>617000</v>
      </c>
      <c r="Q2136" s="62">
        <v>69700</v>
      </c>
      <c r="R2136" s="62">
        <v>6620000</v>
      </c>
      <c r="S2136" s="63">
        <v>347000</v>
      </c>
      <c r="T2136" s="120">
        <v>0.52701644050247343</v>
      </c>
      <c r="U2136" s="5">
        <v>5.368774549817297E-2</v>
      </c>
      <c r="V2136" s="5">
        <v>3.3801366298339512E-2</v>
      </c>
      <c r="W2136" s="5">
        <v>3.8184039400231185E-3</v>
      </c>
      <c r="X2136" s="5">
        <v>0.36266619918153581</v>
      </c>
      <c r="Y2136" s="112">
        <v>1.9009844579455124E-2</v>
      </c>
      <c r="Z2136" s="10">
        <f t="shared" si="471"/>
        <v>0.51333366439886785</v>
      </c>
      <c r="AA2136" s="11">
        <f t="shared" si="472"/>
        <v>-0.43157227138589493</v>
      </c>
      <c r="AB2136" s="11">
        <f t="shared" si="466"/>
        <v>-0.28960025379250764</v>
      </c>
      <c r="AC2136" s="11">
        <f t="shared" si="473"/>
        <v>17.76887168145209</v>
      </c>
      <c r="AD2136" s="11">
        <f t="shared" si="474"/>
        <v>18.791342640592475</v>
      </c>
      <c r="AE2136" s="10">
        <v>10.7176737419144</v>
      </c>
      <c r="AF2136" s="11">
        <v>17.168296409569301</v>
      </c>
      <c r="AG2136" s="12">
        <v>22.734101222877499</v>
      </c>
      <c r="AH2136" s="10">
        <v>0.20399999999999999</v>
      </c>
      <c r="AI2136" s="11">
        <f t="shared" si="475"/>
        <v>59.236453201970441</v>
      </c>
      <c r="AJ2136" s="11">
        <f t="shared" si="476"/>
        <v>3.4814889134142679</v>
      </c>
      <c r="AK2136" s="11">
        <f t="shared" si="477"/>
        <v>0.19304585519533915</v>
      </c>
      <c r="AL2136" s="11">
        <f t="shared" si="478"/>
        <v>8.85222381635581</v>
      </c>
      <c r="AM2136" s="11">
        <f t="shared" si="479"/>
        <v>1.8925857873566074</v>
      </c>
      <c r="AN2136" s="3">
        <f t="shared" si="469"/>
        <v>1.4531722054380662</v>
      </c>
      <c r="AO2136" s="3">
        <f t="shared" si="470"/>
        <v>9.320241691842901E-2</v>
      </c>
      <c r="AP2136" s="3" t="s">
        <v>8</v>
      </c>
      <c r="AQ2136" s="124"/>
      <c r="AR2136" s="4"/>
      <c r="AS2136" s="3"/>
    </row>
    <row r="2137" spans="1:45" ht="15" customHeight="1">
      <c r="A2137" s="11">
        <v>22.959709999999998</v>
      </c>
      <c r="B2137" s="32" t="s">
        <v>40</v>
      </c>
      <c r="C2137" s="17">
        <v>-63.310229999999997</v>
      </c>
      <c r="D2137" s="17">
        <v>135.99896000000001</v>
      </c>
      <c r="E2137" s="40" t="s">
        <v>115</v>
      </c>
      <c r="F2137" s="18">
        <v>-59.8</v>
      </c>
      <c r="G2137" s="17">
        <v>-57.3</v>
      </c>
      <c r="H2137" s="17">
        <v>-57.4</v>
      </c>
      <c r="I2137" s="17">
        <v>-58.3</v>
      </c>
      <c r="J2137" s="17">
        <v>-59</v>
      </c>
      <c r="K2137" s="30">
        <v>-60.6</v>
      </c>
      <c r="L2137" s="10">
        <f t="shared" si="467"/>
        <v>-59</v>
      </c>
      <c r="M2137" s="52" t="str">
        <f t="shared" si="468"/>
        <v>high latitude</v>
      </c>
      <c r="N2137" s="116">
        <v>60600000</v>
      </c>
      <c r="O2137" s="62">
        <v>8020000</v>
      </c>
      <c r="P2137" s="62">
        <v>5520000</v>
      </c>
      <c r="Q2137" s="62">
        <v>514000</v>
      </c>
      <c r="R2137" s="62">
        <v>50400000</v>
      </c>
      <c r="S2137" s="63">
        <v>2350000</v>
      </c>
      <c r="T2137" s="120">
        <v>0.4756522558161439</v>
      </c>
      <c r="U2137" s="5">
        <v>6.2949357947945123E-2</v>
      </c>
      <c r="V2137" s="5">
        <v>4.3326740133747765E-2</v>
      </c>
      <c r="W2137" s="5">
        <v>4.0344102225989761E-3</v>
      </c>
      <c r="X2137" s="5">
        <v>0.39559197513421873</v>
      </c>
      <c r="Y2137" s="112">
        <v>1.8445260745345516E-2</v>
      </c>
      <c r="Z2137" s="10">
        <f t="shared" si="471"/>
        <v>0.51109485491343576</v>
      </c>
      <c r="AA2137" s="11">
        <f t="shared" si="472"/>
        <v>-0.40586087147200112</v>
      </c>
      <c r="AB2137" s="11">
        <f t="shared" si="466"/>
        <v>-0.29149849097579567</v>
      </c>
      <c r="AC2137" s="11">
        <f t="shared" si="473"/>
        <v>19.504391175639924</v>
      </c>
      <c r="AD2137" s="11">
        <f t="shared" si="474"/>
        <v>18.661503217255575</v>
      </c>
      <c r="AE2137" s="10">
        <v>10.5891687347741</v>
      </c>
      <c r="AF2137" s="11">
        <v>17.053269912143602</v>
      </c>
      <c r="AG2137" s="12">
        <v>22.574803697691902</v>
      </c>
      <c r="AH2137" s="10">
        <v>0.111</v>
      </c>
      <c r="AI2137" s="11">
        <f t="shared" si="475"/>
        <v>54.594594594594589</v>
      </c>
      <c r="AJ2137" s="11">
        <f t="shared" si="476"/>
        <v>3.7331215250198571</v>
      </c>
      <c r="AK2137" s="11">
        <f t="shared" si="477"/>
        <v>0.21037662415424227</v>
      </c>
      <c r="AL2137" s="11">
        <f t="shared" si="478"/>
        <v>10.739299610894943</v>
      </c>
      <c r="AM2137" s="11">
        <f t="shared" si="479"/>
        <v>1.8289441599609848</v>
      </c>
      <c r="AN2137" s="3">
        <f t="shared" si="469"/>
        <v>1.2023809523809523</v>
      </c>
      <c r="AO2137" s="3">
        <f t="shared" si="470"/>
        <v>0.10952380952380952</v>
      </c>
      <c r="AP2137" s="3" t="s">
        <v>8</v>
      </c>
      <c r="AQ2137" s="124"/>
      <c r="AR2137" s="4"/>
      <c r="AS2137" s="3"/>
    </row>
    <row r="2138" spans="1:45" ht="15" customHeight="1">
      <c r="A2138" s="11">
        <v>23.015409999999999</v>
      </c>
      <c r="B2138" s="32" t="s">
        <v>40</v>
      </c>
      <c r="C2138" s="17">
        <v>-63.310229999999997</v>
      </c>
      <c r="D2138" s="17">
        <v>135.99896000000001</v>
      </c>
      <c r="E2138" s="40" t="s">
        <v>115</v>
      </c>
      <c r="F2138" s="18">
        <v>-59.8</v>
      </c>
      <c r="G2138" s="17">
        <v>-57.3</v>
      </c>
      <c r="H2138" s="17">
        <v>-57.4</v>
      </c>
      <c r="I2138" s="17">
        <v>-58.3</v>
      </c>
      <c r="J2138" s="17">
        <v>-59</v>
      </c>
      <c r="K2138" s="30">
        <v>-60.6</v>
      </c>
      <c r="L2138" s="10">
        <f t="shared" si="467"/>
        <v>-59</v>
      </c>
      <c r="M2138" s="52" t="str">
        <f t="shared" si="468"/>
        <v>high latitude</v>
      </c>
      <c r="N2138" s="116">
        <v>120000000</v>
      </c>
      <c r="O2138" s="62">
        <v>4230000</v>
      </c>
      <c r="P2138" s="62">
        <v>2270000</v>
      </c>
      <c r="Q2138" s="62">
        <v>204000</v>
      </c>
      <c r="R2138" s="62">
        <v>6490000</v>
      </c>
      <c r="S2138" s="63">
        <v>392000</v>
      </c>
      <c r="T2138" s="120">
        <v>0.89829772580959077</v>
      </c>
      <c r="U2138" s="5">
        <v>3.1664994834788074E-2</v>
      </c>
      <c r="V2138" s="5">
        <v>1.699279864656476E-2</v>
      </c>
      <c r="W2138" s="5">
        <v>1.5271061338763044E-3</v>
      </c>
      <c r="X2138" s="5">
        <v>4.8582935337535368E-2</v>
      </c>
      <c r="Y2138" s="112">
        <v>2.9344392376446636E-3</v>
      </c>
      <c r="Z2138" s="10">
        <f t="shared" si="471"/>
        <v>0.40388951521984212</v>
      </c>
      <c r="AA2138" s="11">
        <f t="shared" si="472"/>
        <v>-0.47030814842909741</v>
      </c>
      <c r="AB2138" s="11">
        <f t="shared" si="466"/>
        <v>-0.39373742076234436</v>
      </c>
      <c r="AC2138" s="11">
        <f t="shared" si="473"/>
        <v>15.154199981035923</v>
      </c>
      <c r="AD2138" s="11">
        <f t="shared" si="474"/>
        <v>11.668360419855645</v>
      </c>
      <c r="AE2138" s="10">
        <v>2.9085438930093899</v>
      </c>
      <c r="AF2138" s="11">
        <v>10.3069574436675</v>
      </c>
      <c r="AG2138" s="12">
        <v>16.328423025853802</v>
      </c>
      <c r="AH2138" s="10">
        <v>0.73699999999999999</v>
      </c>
      <c r="AI2138" s="11">
        <f t="shared" si="475"/>
        <v>94.869159617361063</v>
      </c>
      <c r="AJ2138" s="11">
        <f t="shared" si="476"/>
        <v>0.32560303010166791</v>
      </c>
      <c r="AK2138" s="11">
        <f t="shared" si="477"/>
        <v>0.49344913881937291</v>
      </c>
      <c r="AL2138" s="11">
        <f t="shared" si="478"/>
        <v>11.127450980392156</v>
      </c>
      <c r="AM2138" s="11">
        <f t="shared" si="479"/>
        <v>1.5431228861330328</v>
      </c>
      <c r="AN2138" s="3">
        <f t="shared" si="469"/>
        <v>18.489984591679505</v>
      </c>
      <c r="AO2138" s="3">
        <f t="shared" si="470"/>
        <v>0.34976887519260402</v>
      </c>
      <c r="AP2138" s="3" t="s">
        <v>8</v>
      </c>
      <c r="AQ2138" s="124"/>
      <c r="AR2138" s="4"/>
      <c r="AS2138" s="3"/>
    </row>
    <row r="2139" spans="1:45" ht="15" customHeight="1">
      <c r="A2139" s="11">
        <v>23.043779999999998</v>
      </c>
      <c r="B2139" s="32" t="s">
        <v>40</v>
      </c>
      <c r="C2139" s="17">
        <v>-63.310229999999997</v>
      </c>
      <c r="D2139" s="17">
        <v>135.99896000000001</v>
      </c>
      <c r="E2139" s="40" t="s">
        <v>115</v>
      </c>
      <c r="F2139" s="18">
        <v>-59.8</v>
      </c>
      <c r="G2139" s="17">
        <v>-57.3</v>
      </c>
      <c r="H2139" s="17">
        <v>-57.4</v>
      </c>
      <c r="I2139" s="17">
        <v>-58.3</v>
      </c>
      <c r="J2139" s="17">
        <v>-59</v>
      </c>
      <c r="K2139" s="30">
        <v>-60.6</v>
      </c>
      <c r="L2139" s="10">
        <f t="shared" si="467"/>
        <v>-59</v>
      </c>
      <c r="M2139" s="52" t="str">
        <f t="shared" si="468"/>
        <v>high latitude</v>
      </c>
      <c r="N2139" s="116">
        <v>15700000</v>
      </c>
      <c r="O2139" s="62">
        <v>1590000</v>
      </c>
      <c r="P2139" s="62">
        <v>1050000</v>
      </c>
      <c r="Q2139" s="62">
        <v>135000</v>
      </c>
      <c r="R2139" s="62">
        <v>6020000</v>
      </c>
      <c r="S2139" s="63">
        <v>441000</v>
      </c>
      <c r="T2139" s="120">
        <v>0.62961180622393331</v>
      </c>
      <c r="U2139" s="5">
        <v>6.376323387872955E-2</v>
      </c>
      <c r="V2139" s="5">
        <v>4.2107795957651586E-2</v>
      </c>
      <c r="W2139" s="5">
        <v>5.41385948026949E-3</v>
      </c>
      <c r="X2139" s="5">
        <v>0.24141803015720245</v>
      </c>
      <c r="Y2139" s="112">
        <v>1.7685274302213668E-2</v>
      </c>
      <c r="Z2139" s="10">
        <f t="shared" si="471"/>
        <v>0.50559701492537312</v>
      </c>
      <c r="AA2139" s="11">
        <f t="shared" si="472"/>
        <v>-0.42207368838875697</v>
      </c>
      <c r="AB2139" s="11">
        <f t="shared" si="466"/>
        <v>-0.29619549881836432</v>
      </c>
      <c r="AC2139" s="11">
        <f t="shared" si="473"/>
        <v>18.410026033758903</v>
      </c>
      <c r="AD2139" s="11">
        <f t="shared" si="474"/>
        <v>18.340227880823878</v>
      </c>
      <c r="AE2139" s="10">
        <v>10.187585973243401</v>
      </c>
      <c r="AF2139" s="11">
        <v>16.652853463001801</v>
      </c>
      <c r="AG2139" s="12">
        <v>22.233391419784599</v>
      </c>
      <c r="AH2139" s="10">
        <v>0.34699999999999998</v>
      </c>
      <c r="AI2139" s="11">
        <f t="shared" si="475"/>
        <v>72.283609576427253</v>
      </c>
      <c r="AJ2139" s="11">
        <f t="shared" si="476"/>
        <v>2.7321727278359456</v>
      </c>
      <c r="AK2139" s="11">
        <f t="shared" si="477"/>
        <v>0.30045474231268943</v>
      </c>
      <c r="AL2139" s="11">
        <f t="shared" si="478"/>
        <v>7.7777777777777777</v>
      </c>
      <c r="AM2139" s="11">
        <f t="shared" si="479"/>
        <v>1.8218283582089554</v>
      </c>
      <c r="AN2139" s="3">
        <f t="shared" si="469"/>
        <v>2.6079734219269102</v>
      </c>
      <c r="AO2139" s="3">
        <f t="shared" si="470"/>
        <v>0.1744186046511628</v>
      </c>
      <c r="AP2139" s="3" t="s">
        <v>8</v>
      </c>
      <c r="AQ2139" s="124"/>
      <c r="AR2139" s="4"/>
      <c r="AS2139" s="3"/>
    </row>
    <row r="2140" spans="1:45" ht="15" customHeight="1">
      <c r="A2140" s="11">
        <v>23.060580000000002</v>
      </c>
      <c r="B2140" s="32" t="s">
        <v>40</v>
      </c>
      <c r="C2140" s="17">
        <v>-63.310229999999997</v>
      </c>
      <c r="D2140" s="17">
        <v>135.99896000000001</v>
      </c>
      <c r="E2140" s="40" t="s">
        <v>115</v>
      </c>
      <c r="F2140" s="18">
        <v>-59.8</v>
      </c>
      <c r="G2140" s="17">
        <v>-57.3</v>
      </c>
      <c r="H2140" s="17">
        <v>-57.4</v>
      </c>
      <c r="I2140" s="17">
        <v>-58.3</v>
      </c>
      <c r="J2140" s="17">
        <v>-59</v>
      </c>
      <c r="K2140" s="30">
        <v>-60.6</v>
      </c>
      <c r="L2140" s="10">
        <f t="shared" si="467"/>
        <v>-59</v>
      </c>
      <c r="M2140" s="52" t="str">
        <f t="shared" si="468"/>
        <v>high latitude</v>
      </c>
      <c r="N2140" s="116">
        <v>150000000</v>
      </c>
      <c r="O2140" s="62">
        <v>7280000</v>
      </c>
      <c r="P2140" s="62">
        <v>3390000</v>
      </c>
      <c r="Q2140" s="62">
        <v>1020000</v>
      </c>
      <c r="R2140" s="62">
        <v>140000000</v>
      </c>
      <c r="S2140" s="63">
        <v>2240000</v>
      </c>
      <c r="T2140" s="120">
        <v>0.4935346954890929</v>
      </c>
      <c r="U2140" s="5">
        <v>2.3952883887737308E-2</v>
      </c>
      <c r="V2140" s="5">
        <v>1.1153884118053499E-2</v>
      </c>
      <c r="W2140" s="5">
        <v>3.3560359293258314E-3</v>
      </c>
      <c r="X2140" s="5">
        <v>0.46063238245648669</v>
      </c>
      <c r="Y2140" s="112">
        <v>7.3701181193037866E-3</v>
      </c>
      <c r="Z2140" s="10">
        <f t="shared" si="471"/>
        <v>0.47738693467336679</v>
      </c>
      <c r="AA2140" s="11">
        <f t="shared" si="472"/>
        <v>-0.53761481295875801</v>
      </c>
      <c r="AB2140" s="11">
        <f t="shared" si="466"/>
        <v>-0.32112947112085893</v>
      </c>
      <c r="AC2140" s="11">
        <f t="shared" si="473"/>
        <v>10.61100012528383</v>
      </c>
      <c r="AD2140" s="11">
        <f t="shared" si="474"/>
        <v>16.63474417533325</v>
      </c>
      <c r="AE2140" s="10">
        <v>8.1652476402263403</v>
      </c>
      <c r="AF2140" s="11">
        <v>14.921400406059901</v>
      </c>
      <c r="AG2140" s="12">
        <v>20.477043130120901</v>
      </c>
      <c r="AH2140" s="10">
        <v>8.7999999999999995E-2</v>
      </c>
      <c r="AI2140" s="11">
        <f t="shared" si="475"/>
        <v>51.724137931034484</v>
      </c>
      <c r="AJ2140" s="11">
        <f t="shared" si="476"/>
        <v>1.4713610089332632</v>
      </c>
      <c r="AK2140" s="11">
        <f t="shared" si="477"/>
        <v>7.5943610732150987E-2</v>
      </c>
      <c r="AL2140" s="11">
        <f t="shared" si="478"/>
        <v>3.3235294117647061</v>
      </c>
      <c r="AM2140" s="11">
        <f t="shared" si="479"/>
        <v>1.8722182340272795</v>
      </c>
      <c r="AN2140" s="3">
        <f t="shared" si="469"/>
        <v>1.0714285714285714</v>
      </c>
      <c r="AO2140" s="3">
        <f t="shared" si="470"/>
        <v>2.4214285714285716E-2</v>
      </c>
      <c r="AP2140" s="3" t="s">
        <v>8</v>
      </c>
      <c r="AQ2140" s="124"/>
      <c r="AR2140" s="4"/>
      <c r="AS2140" s="3"/>
    </row>
    <row r="2141" spans="1:45" ht="15" customHeight="1">
      <c r="A2141" s="11">
        <v>23.164270000000002</v>
      </c>
      <c r="B2141" s="32" t="s">
        <v>40</v>
      </c>
      <c r="C2141" s="17">
        <v>-63.310229999999997</v>
      </c>
      <c r="D2141" s="17">
        <v>135.99896000000001</v>
      </c>
      <c r="E2141" s="40" t="s">
        <v>115</v>
      </c>
      <c r="F2141" s="18">
        <v>-59.8</v>
      </c>
      <c r="G2141" s="17">
        <v>-57.3</v>
      </c>
      <c r="H2141" s="17">
        <v>-57.4</v>
      </c>
      <c r="I2141" s="17">
        <v>-58.3</v>
      </c>
      <c r="J2141" s="17">
        <v>-59</v>
      </c>
      <c r="K2141" s="30">
        <v>-60.6</v>
      </c>
      <c r="L2141" s="10">
        <f t="shared" si="467"/>
        <v>-59</v>
      </c>
      <c r="M2141" s="52" t="str">
        <f t="shared" si="468"/>
        <v>high latitude</v>
      </c>
      <c r="N2141" s="116">
        <v>249000000</v>
      </c>
      <c r="O2141" s="62">
        <v>13600000</v>
      </c>
      <c r="P2141" s="62">
        <v>9170000</v>
      </c>
      <c r="Q2141" s="62">
        <v>1040000</v>
      </c>
      <c r="R2141" s="62">
        <v>90300000</v>
      </c>
      <c r="S2141" s="63">
        <v>4970000</v>
      </c>
      <c r="T2141" s="120">
        <v>0.6764833731797435</v>
      </c>
      <c r="U2141" s="5">
        <v>3.6948489458813301E-2</v>
      </c>
      <c r="V2141" s="5">
        <v>2.4913062377743968E-2</v>
      </c>
      <c r="W2141" s="5">
        <v>2.8254727233210171E-3</v>
      </c>
      <c r="X2141" s="5">
        <v>0.24532710280373832</v>
      </c>
      <c r="Y2141" s="112">
        <v>1.3502499456639861E-2</v>
      </c>
      <c r="Z2141" s="10">
        <f t="shared" si="471"/>
        <v>0.52744961779013189</v>
      </c>
      <c r="AA2141" s="11">
        <f t="shared" si="472"/>
        <v>-0.41439005973485882</v>
      </c>
      <c r="AB2141" s="11">
        <f t="shared" si="466"/>
        <v>-0.27781901804112497</v>
      </c>
      <c r="AC2141" s="11">
        <f t="shared" si="473"/>
        <v>18.928670967897027</v>
      </c>
      <c r="AD2141" s="11">
        <f t="shared" si="474"/>
        <v>19.59717916598705</v>
      </c>
      <c r="AE2141" s="10">
        <v>11.666963460305601</v>
      </c>
      <c r="AF2141" s="11">
        <v>18.063338474991902</v>
      </c>
      <c r="AG2141" s="12">
        <v>23.701033268083201</v>
      </c>
      <c r="AH2141" s="10">
        <v>7.0999999999999994E-2</v>
      </c>
      <c r="AI2141" s="11">
        <f t="shared" si="475"/>
        <v>73.386383731211325</v>
      </c>
      <c r="AJ2141" s="11">
        <f t="shared" si="476"/>
        <v>1.9569240461471828</v>
      </c>
      <c r="AK2141" s="11">
        <f t="shared" si="477"/>
        <v>0.19994961370507225</v>
      </c>
      <c r="AL2141" s="11">
        <f t="shared" si="478"/>
        <v>8.8173076923076916</v>
      </c>
      <c r="AM2141" s="11">
        <f t="shared" si="479"/>
        <v>1.908964558721334</v>
      </c>
      <c r="AN2141" s="3">
        <f t="shared" si="469"/>
        <v>2.757475083056478</v>
      </c>
      <c r="AO2141" s="3">
        <f t="shared" si="470"/>
        <v>0.10155038759689923</v>
      </c>
      <c r="AP2141" s="3" t="s">
        <v>8</v>
      </c>
      <c r="AQ2141" s="124"/>
      <c r="AR2141" s="4"/>
      <c r="AS2141" s="3"/>
    </row>
    <row r="2142" spans="1:45" ht="15" customHeight="1">
      <c r="A2142" s="11">
        <v>23.175699999999999</v>
      </c>
      <c r="B2142" s="32" t="s">
        <v>40</v>
      </c>
      <c r="C2142" s="17">
        <v>-63.310229999999997</v>
      </c>
      <c r="D2142" s="17">
        <v>135.99896000000001</v>
      </c>
      <c r="E2142" s="40" t="s">
        <v>115</v>
      </c>
      <c r="F2142" s="18">
        <v>-59.8</v>
      </c>
      <c r="G2142" s="17">
        <v>-57.3</v>
      </c>
      <c r="H2142" s="17">
        <v>-57.4</v>
      </c>
      <c r="I2142" s="17">
        <v>-58.3</v>
      </c>
      <c r="J2142" s="17">
        <v>-59</v>
      </c>
      <c r="K2142" s="30">
        <v>-60.6</v>
      </c>
      <c r="L2142" s="10">
        <f t="shared" si="467"/>
        <v>-59</v>
      </c>
      <c r="M2142" s="52" t="str">
        <f t="shared" si="468"/>
        <v>high latitude</v>
      </c>
      <c r="N2142" s="116">
        <v>889000</v>
      </c>
      <c r="O2142" s="62">
        <v>47500</v>
      </c>
      <c r="P2142" s="62">
        <v>29700</v>
      </c>
      <c r="Q2142" s="62">
        <v>3800</v>
      </c>
      <c r="R2142" s="62">
        <v>143000</v>
      </c>
      <c r="S2142" s="63">
        <v>6740</v>
      </c>
      <c r="T2142" s="120">
        <v>0.79393430617821992</v>
      </c>
      <c r="U2142" s="5">
        <v>4.2420561916159109E-2</v>
      </c>
      <c r="V2142" s="5">
        <v>2.6524014503366854E-2</v>
      </c>
      <c r="W2142" s="5">
        <v>3.3936449532927285E-3</v>
      </c>
      <c r="X2142" s="5">
        <v>0.12770821797917373</v>
      </c>
      <c r="Y2142" s="112">
        <v>6.0192544697876289E-3</v>
      </c>
      <c r="Z2142" s="10">
        <f t="shared" si="471"/>
        <v>0.45862776384773196</v>
      </c>
      <c r="AA2142" s="11">
        <f t="shared" si="472"/>
        <v>-0.43572856956143735</v>
      </c>
      <c r="AB2142" s="11">
        <f t="shared" si="466"/>
        <v>-0.33853965802105535</v>
      </c>
      <c r="AC2142" s="11">
        <f t="shared" si="473"/>
        <v>17.488321554602976</v>
      </c>
      <c r="AD2142" s="11">
        <f t="shared" si="474"/>
        <v>15.443887391359812</v>
      </c>
      <c r="AE2142" s="10">
        <v>6.8683045761012496</v>
      </c>
      <c r="AF2142" s="11">
        <v>13.767420882075999</v>
      </c>
      <c r="AG2142" s="12">
        <v>19.465163232212198</v>
      </c>
      <c r="AH2142" s="10">
        <v>0.83699999999999997</v>
      </c>
      <c r="AI2142" s="11">
        <f t="shared" si="475"/>
        <v>86.143410852713174</v>
      </c>
      <c r="AJ2142" s="11">
        <f t="shared" si="476"/>
        <v>0.75245048786478208</v>
      </c>
      <c r="AK2142" s="11">
        <f t="shared" si="477"/>
        <v>0.35104446563231345</v>
      </c>
      <c r="AL2142" s="11">
        <f t="shared" si="478"/>
        <v>7.8157894736842106</v>
      </c>
      <c r="AM2142" s="11">
        <f t="shared" si="479"/>
        <v>1.6555732847048097</v>
      </c>
      <c r="AN2142" s="3">
        <f t="shared" si="469"/>
        <v>6.2167832167832167</v>
      </c>
      <c r="AO2142" s="3">
        <f t="shared" si="470"/>
        <v>0.2076923076923077</v>
      </c>
      <c r="AP2142" s="3" t="s">
        <v>8</v>
      </c>
      <c r="AQ2142" s="124"/>
      <c r="AR2142" s="4"/>
      <c r="AS2142" s="3"/>
    </row>
    <row r="2143" spans="1:45" ht="15" customHeight="1">
      <c r="A2143" s="11">
        <v>23.180400000000002</v>
      </c>
      <c r="B2143" s="32" t="s">
        <v>40</v>
      </c>
      <c r="C2143" s="17">
        <v>-63.310229999999997</v>
      </c>
      <c r="D2143" s="17">
        <v>135.99896000000001</v>
      </c>
      <c r="E2143" s="40" t="s">
        <v>115</v>
      </c>
      <c r="F2143" s="18">
        <v>-59.8</v>
      </c>
      <c r="G2143" s="17">
        <v>-57.3</v>
      </c>
      <c r="H2143" s="17">
        <v>-57.4</v>
      </c>
      <c r="I2143" s="17">
        <v>-58.3</v>
      </c>
      <c r="J2143" s="17">
        <v>-59</v>
      </c>
      <c r="K2143" s="30">
        <v>-60.6</v>
      </c>
      <c r="L2143" s="10">
        <f t="shared" si="467"/>
        <v>-59</v>
      </c>
      <c r="M2143" s="52" t="str">
        <f t="shared" si="468"/>
        <v>high latitude</v>
      </c>
      <c r="N2143" s="116">
        <v>74500000</v>
      </c>
      <c r="O2143" s="62">
        <v>3930000</v>
      </c>
      <c r="P2143" s="62">
        <v>2150000</v>
      </c>
      <c r="Q2143" s="62">
        <v>331000</v>
      </c>
      <c r="R2143" s="62">
        <v>27900000</v>
      </c>
      <c r="S2143" s="63">
        <v>1630000</v>
      </c>
      <c r="T2143" s="120">
        <v>0.67456832154725144</v>
      </c>
      <c r="U2143" s="5">
        <v>3.5584610787660377E-2</v>
      </c>
      <c r="V2143" s="5">
        <v>1.9467407937269674E-2</v>
      </c>
      <c r="W2143" s="5">
        <v>2.9970753615052382E-3</v>
      </c>
      <c r="X2143" s="5">
        <v>0.25262357276735997</v>
      </c>
      <c r="Y2143" s="112">
        <v>1.4759011598953287E-2</v>
      </c>
      <c r="Z2143" s="10">
        <f t="shared" si="471"/>
        <v>0.5112548190523567</v>
      </c>
      <c r="AA2143" s="11">
        <f t="shared" si="472"/>
        <v>-0.47448731696812652</v>
      </c>
      <c r="AB2143" s="11">
        <f t="shared" si="466"/>
        <v>-0.29136258533573572</v>
      </c>
      <c r="AC2143" s="11">
        <f t="shared" si="473"/>
        <v>14.872106104651458</v>
      </c>
      <c r="AD2143" s="11">
        <f t="shared" si="474"/>
        <v>18.670799163035678</v>
      </c>
      <c r="AE2143" s="10">
        <v>10.591023068465599</v>
      </c>
      <c r="AF2143" s="11">
        <v>17.019032204754399</v>
      </c>
      <c r="AG2143" s="12">
        <v>22.598927921926698</v>
      </c>
      <c r="AH2143" s="10">
        <v>0.312</v>
      </c>
      <c r="AI2143" s="11">
        <f t="shared" si="475"/>
        <v>72.75390625</v>
      </c>
      <c r="AJ2143" s="11">
        <f t="shared" si="476"/>
        <v>2.1410744778668067</v>
      </c>
      <c r="AK2143" s="11">
        <f t="shared" si="477"/>
        <v>0.17837567123897499</v>
      </c>
      <c r="AL2143" s="11">
        <f t="shared" si="478"/>
        <v>6.4954682779456192</v>
      </c>
      <c r="AM2143" s="11">
        <f t="shared" si="479"/>
        <v>1.957841064544211</v>
      </c>
      <c r="AN2143" s="3">
        <f t="shared" si="469"/>
        <v>2.6702508960573472</v>
      </c>
      <c r="AO2143" s="3">
        <f t="shared" si="470"/>
        <v>7.7060931899641583E-2</v>
      </c>
      <c r="AP2143" s="3" t="s">
        <v>8</v>
      </c>
      <c r="AQ2143" s="124"/>
      <c r="AR2143" s="4"/>
      <c r="AS2143" s="3"/>
    </row>
    <row r="2144" spans="1:45" ht="15" customHeight="1">
      <c r="A2144" s="11">
        <v>23.186119999999999</v>
      </c>
      <c r="B2144" s="32" t="s">
        <v>40</v>
      </c>
      <c r="C2144" s="17">
        <v>-63.310229999999997</v>
      </c>
      <c r="D2144" s="17">
        <v>135.99896000000001</v>
      </c>
      <c r="E2144" s="40" t="s">
        <v>115</v>
      </c>
      <c r="F2144" s="18">
        <v>-59.8</v>
      </c>
      <c r="G2144" s="17">
        <v>-57.3</v>
      </c>
      <c r="H2144" s="17">
        <v>-57.4</v>
      </c>
      <c r="I2144" s="17">
        <v>-58.3</v>
      </c>
      <c r="J2144" s="17">
        <v>-59</v>
      </c>
      <c r="K2144" s="30">
        <v>-60.6</v>
      </c>
      <c r="L2144" s="10">
        <f t="shared" si="467"/>
        <v>-59</v>
      </c>
      <c r="M2144" s="52" t="str">
        <f t="shared" si="468"/>
        <v>high latitude</v>
      </c>
      <c r="N2144" s="116">
        <v>6260000</v>
      </c>
      <c r="O2144" s="62">
        <v>329000</v>
      </c>
      <c r="P2144" s="62">
        <v>165000</v>
      </c>
      <c r="Q2144" s="62">
        <v>33700</v>
      </c>
      <c r="R2144" s="62">
        <v>5340000</v>
      </c>
      <c r="S2144" s="63">
        <v>79200</v>
      </c>
      <c r="T2144" s="120">
        <v>0.51282471389132378</v>
      </c>
      <c r="U2144" s="5">
        <v>2.6951969787579157E-2</v>
      </c>
      <c r="V2144" s="5">
        <v>1.3516945334196234E-2</v>
      </c>
      <c r="W2144" s="5">
        <v>2.7607336834085641E-3</v>
      </c>
      <c r="X2144" s="5">
        <v>0.43745750354307811</v>
      </c>
      <c r="Y2144" s="112">
        <v>6.4881337604141918E-3</v>
      </c>
      <c r="Z2144" s="10">
        <f t="shared" si="471"/>
        <v>0.4579008073817763</v>
      </c>
      <c r="AA2144" s="11">
        <f t="shared" si="472"/>
        <v>-0.5049031499632175</v>
      </c>
      <c r="AB2144" s="11">
        <f t="shared" si="466"/>
        <v>-0.33922859071309519</v>
      </c>
      <c r="AC2144" s="11">
        <f t="shared" si="473"/>
        <v>12.819037377482815</v>
      </c>
      <c r="AD2144" s="11">
        <f t="shared" si="474"/>
        <v>15.396764395224288</v>
      </c>
      <c r="AE2144" s="10">
        <v>6.83348923972967</v>
      </c>
      <c r="AF2144" s="11">
        <v>13.6790285357828</v>
      </c>
      <c r="AG2144" s="12">
        <v>19.403751003162</v>
      </c>
      <c r="AH2144" s="10">
        <v>0.129</v>
      </c>
      <c r="AI2144" s="11">
        <f t="shared" si="475"/>
        <v>53.96551724137931</v>
      </c>
      <c r="AJ2144" s="11">
        <f t="shared" si="476"/>
        <v>1.2493690055527509</v>
      </c>
      <c r="AK2144" s="11">
        <f t="shared" si="477"/>
        <v>8.8735307471119407E-2</v>
      </c>
      <c r="AL2144" s="11">
        <f t="shared" si="478"/>
        <v>4.896142433234421</v>
      </c>
      <c r="AM2144" s="11">
        <f t="shared" si="479"/>
        <v>1.7744274180260338</v>
      </c>
      <c r="AN2144" s="3">
        <f t="shared" si="469"/>
        <v>1.1722846441947565</v>
      </c>
      <c r="AO2144" s="3">
        <f t="shared" si="470"/>
        <v>3.0898876404494381E-2</v>
      </c>
      <c r="AP2144" s="3" t="s">
        <v>8</v>
      </c>
      <c r="AQ2144" s="124"/>
      <c r="AR2144" s="4"/>
      <c r="AS2144" s="3"/>
    </row>
    <row r="2145" spans="1:45" ht="15" customHeight="1">
      <c r="A2145" s="11">
        <v>23.196870000000001</v>
      </c>
      <c r="B2145" s="32" t="s">
        <v>40</v>
      </c>
      <c r="C2145" s="17">
        <v>-63.310229999999997</v>
      </c>
      <c r="D2145" s="17">
        <v>135.99896000000001</v>
      </c>
      <c r="E2145" s="40" t="s">
        <v>115</v>
      </c>
      <c r="F2145" s="18">
        <v>-59.8</v>
      </c>
      <c r="G2145" s="17">
        <v>-57.3</v>
      </c>
      <c r="H2145" s="17">
        <v>-57.4</v>
      </c>
      <c r="I2145" s="17">
        <v>-58.3</v>
      </c>
      <c r="J2145" s="17">
        <v>-59</v>
      </c>
      <c r="K2145" s="30">
        <v>-60.6</v>
      </c>
      <c r="L2145" s="10">
        <f t="shared" si="467"/>
        <v>-59</v>
      </c>
      <c r="M2145" s="52" t="str">
        <f t="shared" si="468"/>
        <v>high latitude</v>
      </c>
      <c r="N2145" s="116">
        <v>45200000</v>
      </c>
      <c r="O2145" s="62">
        <v>2110000</v>
      </c>
      <c r="P2145" s="62">
        <v>1220000</v>
      </c>
      <c r="Q2145" s="62">
        <v>223000</v>
      </c>
      <c r="R2145" s="62">
        <v>20100000</v>
      </c>
      <c r="S2145" s="63">
        <v>801000</v>
      </c>
      <c r="T2145" s="120">
        <v>0.6489218135354754</v>
      </c>
      <c r="U2145" s="5">
        <v>3.0292589083182588E-2</v>
      </c>
      <c r="V2145" s="5">
        <v>1.7515146294541591E-2</v>
      </c>
      <c r="W2145" s="5">
        <v>3.2015390358055532E-3</v>
      </c>
      <c r="X2145" s="5">
        <v>0.28856921354121801</v>
      </c>
      <c r="Y2145" s="112">
        <v>1.1499698509776897E-2</v>
      </c>
      <c r="Z2145" s="10">
        <f t="shared" si="471"/>
        <v>0.51538814882866335</v>
      </c>
      <c r="AA2145" s="11">
        <f t="shared" si="472"/>
        <v>-0.46423537681457966</v>
      </c>
      <c r="AB2145" s="11">
        <f t="shared" si="466"/>
        <v>-0.28786557212095171</v>
      </c>
      <c r="AC2145" s="11">
        <f t="shared" si="473"/>
        <v>15.564112065015873</v>
      </c>
      <c r="AD2145" s="11">
        <f t="shared" si="474"/>
        <v>18.909994866926905</v>
      </c>
      <c r="AE2145" s="10">
        <v>10.8255410268024</v>
      </c>
      <c r="AF2145" s="11">
        <v>17.3033275675742</v>
      </c>
      <c r="AG2145" s="12">
        <v>22.9006635312311</v>
      </c>
      <c r="AH2145" s="10">
        <v>0.45200000000000001</v>
      </c>
      <c r="AI2145" s="11">
        <f t="shared" si="475"/>
        <v>69.218989280245026</v>
      </c>
      <c r="AJ2145" s="11">
        <f t="shared" si="476"/>
        <v>1.7412664942066476</v>
      </c>
      <c r="AK2145" s="11">
        <f t="shared" si="477"/>
        <v>0.1452932035658788</v>
      </c>
      <c r="AL2145" s="11">
        <f t="shared" si="478"/>
        <v>5.4708520179372195</v>
      </c>
      <c r="AM2145" s="11">
        <f t="shared" si="479"/>
        <v>1.9345429490124026</v>
      </c>
      <c r="AN2145" s="3">
        <f t="shared" si="469"/>
        <v>2.2487562189054731</v>
      </c>
      <c r="AO2145" s="3">
        <f t="shared" si="470"/>
        <v>6.0696517412935323E-2</v>
      </c>
      <c r="AP2145" s="3" t="s">
        <v>8</v>
      </c>
      <c r="AQ2145" s="124"/>
      <c r="AR2145" s="4"/>
      <c r="AS2145" s="3"/>
    </row>
    <row r="2146" spans="1:45" ht="15" customHeight="1">
      <c r="A2146" s="11">
        <v>23.211320000000001</v>
      </c>
      <c r="B2146" s="32" t="s">
        <v>40</v>
      </c>
      <c r="C2146" s="17">
        <v>-63.310229999999997</v>
      </c>
      <c r="D2146" s="17">
        <v>135.99896000000001</v>
      </c>
      <c r="E2146" s="40" t="s">
        <v>115</v>
      </c>
      <c r="F2146" s="18">
        <v>-59.8</v>
      </c>
      <c r="G2146" s="17">
        <v>-57.3</v>
      </c>
      <c r="H2146" s="17">
        <v>-57.4</v>
      </c>
      <c r="I2146" s="17">
        <v>-58.3</v>
      </c>
      <c r="J2146" s="17">
        <v>-59</v>
      </c>
      <c r="K2146" s="30">
        <v>-60.6</v>
      </c>
      <c r="L2146" s="10">
        <f t="shared" si="467"/>
        <v>-59</v>
      </c>
      <c r="M2146" s="52" t="str">
        <f t="shared" si="468"/>
        <v>high latitude</v>
      </c>
      <c r="N2146" s="116">
        <v>7350000</v>
      </c>
      <c r="O2146" s="62">
        <v>329000</v>
      </c>
      <c r="P2146" s="62">
        <v>137000</v>
      </c>
      <c r="Q2146" s="62">
        <v>38100</v>
      </c>
      <c r="R2146" s="62">
        <v>6290000</v>
      </c>
      <c r="S2146" s="63">
        <v>88000</v>
      </c>
      <c r="T2146" s="120">
        <v>0.51643819253658985</v>
      </c>
      <c r="U2146" s="5">
        <v>2.3116757189733068E-2</v>
      </c>
      <c r="V2146" s="5">
        <v>9.6261268540833757E-3</v>
      </c>
      <c r="W2146" s="5">
        <v>2.677046957230486E-3</v>
      </c>
      <c r="X2146" s="5">
        <v>0.44195867089185714</v>
      </c>
      <c r="Y2146" s="112">
        <v>6.1832055705061091E-3</v>
      </c>
      <c r="Z2146" s="10">
        <f t="shared" si="471"/>
        <v>0.44435061644992402</v>
      </c>
      <c r="AA2146" s="11">
        <f t="shared" si="472"/>
        <v>-0.5657961302817438</v>
      </c>
      <c r="AB2146" s="11">
        <f t="shared" si="466"/>
        <v>-0.35227421299629724</v>
      </c>
      <c r="AC2146" s="11">
        <f t="shared" si="473"/>
        <v>8.7087612059822916</v>
      </c>
      <c r="AD2146" s="11">
        <f t="shared" si="474"/>
        <v>14.504443831053269</v>
      </c>
      <c r="AE2146" s="10">
        <v>5.8304511577469897</v>
      </c>
      <c r="AF2146" s="11">
        <v>12.863012700322299</v>
      </c>
      <c r="AG2146" s="12">
        <v>18.610669625097199</v>
      </c>
      <c r="AH2146" s="10">
        <v>9.4E-2</v>
      </c>
      <c r="AI2146" s="11">
        <f t="shared" si="475"/>
        <v>53.885630498533722</v>
      </c>
      <c r="AJ2146" s="11">
        <f t="shared" si="476"/>
        <v>1.1831137402527561</v>
      </c>
      <c r="AK2146" s="11">
        <f t="shared" si="477"/>
        <v>7.3247991165487275E-2</v>
      </c>
      <c r="AL2146" s="11">
        <f t="shared" si="478"/>
        <v>3.5958005249343836</v>
      </c>
      <c r="AM2146" s="11">
        <f t="shared" si="479"/>
        <v>1.8059449417328155</v>
      </c>
      <c r="AN2146" s="3">
        <f t="shared" si="469"/>
        <v>1.1685214626391098</v>
      </c>
      <c r="AO2146" s="3">
        <f t="shared" si="470"/>
        <v>2.1780604133545309E-2</v>
      </c>
      <c r="AP2146" s="3" t="s">
        <v>8</v>
      </c>
      <c r="AQ2146" s="124"/>
      <c r="AR2146" s="4"/>
      <c r="AS2146" s="3"/>
    </row>
    <row r="2147" spans="1:45" ht="15" customHeight="1">
      <c r="A2147" s="11">
        <v>23.212330000000001</v>
      </c>
      <c r="B2147" s="32" t="s">
        <v>40</v>
      </c>
      <c r="C2147" s="17">
        <v>-63.310229999999997</v>
      </c>
      <c r="D2147" s="17">
        <v>135.99896000000001</v>
      </c>
      <c r="E2147" s="40" t="s">
        <v>115</v>
      </c>
      <c r="F2147" s="18">
        <v>-59.8</v>
      </c>
      <c r="G2147" s="17">
        <v>-57.3</v>
      </c>
      <c r="H2147" s="17">
        <v>-57.4</v>
      </c>
      <c r="I2147" s="17">
        <v>-58.3</v>
      </c>
      <c r="J2147" s="17">
        <v>-59</v>
      </c>
      <c r="K2147" s="30">
        <v>-60.6</v>
      </c>
      <c r="L2147" s="10">
        <f t="shared" si="467"/>
        <v>-59</v>
      </c>
      <c r="M2147" s="52" t="str">
        <f t="shared" si="468"/>
        <v>high latitude</v>
      </c>
      <c r="N2147" s="116">
        <v>12100000</v>
      </c>
      <c r="O2147" s="62">
        <v>547000</v>
      </c>
      <c r="P2147" s="62">
        <v>217000</v>
      </c>
      <c r="Q2147" s="62">
        <v>68700</v>
      </c>
      <c r="R2147" s="62">
        <v>11400000</v>
      </c>
      <c r="S2147" s="63">
        <v>161000</v>
      </c>
      <c r="T2147" s="120">
        <v>0.49400458076974896</v>
      </c>
      <c r="U2147" s="5">
        <v>2.2332273196781213E-2</v>
      </c>
      <c r="V2147" s="5">
        <v>8.8594209939698784E-3</v>
      </c>
      <c r="W2147" s="5">
        <v>2.8048028676761778E-3</v>
      </c>
      <c r="X2147" s="5">
        <v>0.46542580336984612</v>
      </c>
      <c r="Y2147" s="112">
        <v>6.5731188019776511E-3</v>
      </c>
      <c r="Z2147" s="10">
        <f t="shared" si="471"/>
        <v>0.44953205192714096</v>
      </c>
      <c r="AA2147" s="11">
        <f t="shared" si="472"/>
        <v>-0.58402883080976831</v>
      </c>
      <c r="AB2147" s="11">
        <f t="shared" si="466"/>
        <v>-0.34723933734826462</v>
      </c>
      <c r="AC2147" s="11">
        <f t="shared" si="473"/>
        <v>7.4780539203406349</v>
      </c>
      <c r="AD2147" s="11">
        <f t="shared" si="474"/>
        <v>14.848829325378698</v>
      </c>
      <c r="AE2147" s="10">
        <v>6.1821097819880704</v>
      </c>
      <c r="AF2147" s="11">
        <v>13.1679486869706</v>
      </c>
      <c r="AG2147" s="12">
        <v>18.853684978770001</v>
      </c>
      <c r="AH2147" s="10">
        <v>0.06</v>
      </c>
      <c r="AI2147" s="11">
        <f t="shared" si="475"/>
        <v>51.489361702127667</v>
      </c>
      <c r="AJ2147" s="11">
        <f t="shared" si="476"/>
        <v>1.3131065981567571</v>
      </c>
      <c r="AK2147" s="11">
        <f t="shared" si="477"/>
        <v>6.7187361320670991E-2</v>
      </c>
      <c r="AL2147" s="11">
        <f t="shared" si="478"/>
        <v>3.1586608442503641</v>
      </c>
      <c r="AM2147" s="11">
        <f t="shared" si="479"/>
        <v>1.8427090671228741</v>
      </c>
      <c r="AN2147" s="3">
        <f t="shared" si="469"/>
        <v>1.0614035087719298</v>
      </c>
      <c r="AO2147" s="3">
        <f t="shared" si="470"/>
        <v>1.9035087719298245E-2</v>
      </c>
      <c r="AP2147" s="3" t="s">
        <v>8</v>
      </c>
      <c r="AQ2147" s="124"/>
      <c r="AR2147" s="4"/>
      <c r="AS2147" s="3"/>
    </row>
    <row r="2148" spans="1:45" ht="15" customHeight="1">
      <c r="A2148" s="11">
        <v>23.213169999999998</v>
      </c>
      <c r="B2148" s="32" t="s">
        <v>40</v>
      </c>
      <c r="C2148" s="17">
        <v>-63.310229999999997</v>
      </c>
      <c r="D2148" s="17">
        <v>135.99896000000001</v>
      </c>
      <c r="E2148" s="40" t="s">
        <v>115</v>
      </c>
      <c r="F2148" s="18">
        <v>-59.8</v>
      </c>
      <c r="G2148" s="17">
        <v>-57.3</v>
      </c>
      <c r="H2148" s="17">
        <v>-57.4</v>
      </c>
      <c r="I2148" s="17">
        <v>-58.3</v>
      </c>
      <c r="J2148" s="17">
        <v>-59</v>
      </c>
      <c r="K2148" s="30">
        <v>-60.6</v>
      </c>
      <c r="L2148" s="10">
        <f t="shared" si="467"/>
        <v>-59</v>
      </c>
      <c r="M2148" s="52" t="str">
        <f t="shared" si="468"/>
        <v>high latitude</v>
      </c>
      <c r="N2148" s="116">
        <v>61600000</v>
      </c>
      <c r="O2148" s="62">
        <v>2980000</v>
      </c>
      <c r="P2148" s="62">
        <v>1170000</v>
      </c>
      <c r="Q2148" s="62">
        <v>409000</v>
      </c>
      <c r="R2148" s="62">
        <v>46400000</v>
      </c>
      <c r="S2148" s="63">
        <v>676000</v>
      </c>
      <c r="T2148" s="120">
        <v>0.54400141299068305</v>
      </c>
      <c r="U2148" s="5">
        <v>2.6316951472601227E-2</v>
      </c>
      <c r="V2148" s="5">
        <v>1.0332494370115247E-2</v>
      </c>
      <c r="W2148" s="5">
        <v>3.611957433655672E-3</v>
      </c>
      <c r="X2148" s="5">
        <v>0.40976729809687817</v>
      </c>
      <c r="Y2148" s="112">
        <v>5.9698856360665868E-3</v>
      </c>
      <c r="Z2148" s="10">
        <f t="shared" si="471"/>
        <v>0.43075453677172865</v>
      </c>
      <c r="AA2148" s="11">
        <f t="shared" si="472"/>
        <v>-0.59068373045580069</v>
      </c>
      <c r="AB2148" s="11">
        <f t="shared" si="466"/>
        <v>-0.36577013980088191</v>
      </c>
      <c r="AC2148" s="11">
        <f t="shared" si="473"/>
        <v>7.0288481942334542</v>
      </c>
      <c r="AD2148" s="11">
        <f t="shared" si="474"/>
        <v>13.581322437619676</v>
      </c>
      <c r="AE2148" s="10">
        <v>4.8548460127034296</v>
      </c>
      <c r="AF2148" s="11">
        <v>11.9975683275817</v>
      </c>
      <c r="AG2148" s="12">
        <v>17.803311882881498</v>
      </c>
      <c r="AH2148" s="10">
        <v>6.2E-2</v>
      </c>
      <c r="AI2148" s="11">
        <f t="shared" si="475"/>
        <v>57.037037037037031</v>
      </c>
      <c r="AJ2148" s="11">
        <f t="shared" si="476"/>
        <v>1.0854903975849444</v>
      </c>
      <c r="AK2148" s="11">
        <f t="shared" si="477"/>
        <v>8.8292824634453371E-2</v>
      </c>
      <c r="AL2148" s="11">
        <f t="shared" si="478"/>
        <v>2.8606356968215159</v>
      </c>
      <c r="AM2148" s="11">
        <f t="shared" si="479"/>
        <v>1.767144221585482</v>
      </c>
      <c r="AN2148" s="3">
        <f t="shared" si="469"/>
        <v>1.3275862068965516</v>
      </c>
      <c r="AO2148" s="3">
        <f t="shared" si="470"/>
        <v>2.5215517241379309E-2</v>
      </c>
      <c r="AP2148" s="3" t="s">
        <v>8</v>
      </c>
      <c r="AQ2148" s="124"/>
      <c r="AR2148" s="4"/>
      <c r="AS2148" s="3"/>
    </row>
    <row r="2149" spans="1:45" ht="15" customHeight="1">
      <c r="A2149" s="11">
        <v>23.221910000000001</v>
      </c>
      <c r="B2149" s="32" t="s">
        <v>40</v>
      </c>
      <c r="C2149" s="17">
        <v>-63.310229999999997</v>
      </c>
      <c r="D2149" s="17">
        <v>135.99896000000001</v>
      </c>
      <c r="E2149" s="40" t="s">
        <v>115</v>
      </c>
      <c r="F2149" s="18">
        <v>-59.8</v>
      </c>
      <c r="G2149" s="17">
        <v>-57.3</v>
      </c>
      <c r="H2149" s="17">
        <v>-57.4</v>
      </c>
      <c r="I2149" s="17">
        <v>-58.3</v>
      </c>
      <c r="J2149" s="17">
        <v>-59</v>
      </c>
      <c r="K2149" s="30">
        <v>-60.6</v>
      </c>
      <c r="L2149" s="10">
        <f t="shared" si="467"/>
        <v>-59</v>
      </c>
      <c r="M2149" s="52" t="str">
        <f t="shared" si="468"/>
        <v>high latitude</v>
      </c>
      <c r="N2149" s="116">
        <v>1340000</v>
      </c>
      <c r="O2149" s="62">
        <v>126000</v>
      </c>
      <c r="P2149" s="62">
        <v>141000</v>
      </c>
      <c r="Q2149" s="62">
        <v>5170</v>
      </c>
      <c r="R2149" s="62">
        <v>595000</v>
      </c>
      <c r="S2149" s="63">
        <v>22800</v>
      </c>
      <c r="T2149" s="120">
        <v>0.6009049449095728</v>
      </c>
      <c r="U2149" s="5">
        <v>5.6503002282541917E-2</v>
      </c>
      <c r="V2149" s="5">
        <v>6.3229550173320714E-2</v>
      </c>
      <c r="W2149" s="5">
        <v>2.3184168396884262E-3</v>
      </c>
      <c r="X2149" s="5">
        <v>0.2668197330008924</v>
      </c>
      <c r="Y2149" s="112">
        <v>1.0224352793983775E-2</v>
      </c>
      <c r="Z2149" s="10">
        <f t="shared" si="471"/>
        <v>0.57283791572024267</v>
      </c>
      <c r="AA2149" s="11">
        <f t="shared" si="472"/>
        <v>-0.28562114064219379</v>
      </c>
      <c r="AB2149" s="11">
        <f t="shared" si="466"/>
        <v>-0.24196824411655721</v>
      </c>
      <c r="AC2149" s="11">
        <f t="shared" si="473"/>
        <v>27.620573006651917</v>
      </c>
      <c r="AD2149" s="11">
        <f t="shared" si="474"/>
        <v>22.049372102427487</v>
      </c>
      <c r="AE2149" s="10">
        <v>14.776497570838499</v>
      </c>
      <c r="AF2149" s="11">
        <v>20.878813653447999</v>
      </c>
      <c r="AG2149" s="12">
        <v>26.688508541646101</v>
      </c>
      <c r="AH2149" s="10">
        <v>0.308</v>
      </c>
      <c r="AI2149" s="11">
        <f t="shared" si="475"/>
        <v>69.250645994832041</v>
      </c>
      <c r="AJ2149" s="11">
        <f t="shared" si="476"/>
        <v>1.6730261226885823</v>
      </c>
      <c r="AK2149" s="11">
        <f t="shared" si="477"/>
        <v>0.3058192972796836</v>
      </c>
      <c r="AL2149" s="11">
        <f t="shared" si="478"/>
        <v>27.272727272727273</v>
      </c>
      <c r="AM2149" s="11">
        <f t="shared" si="479"/>
        <v>1.7449571142828084</v>
      </c>
      <c r="AN2149" s="3">
        <f t="shared" si="469"/>
        <v>2.2521008403361344</v>
      </c>
      <c r="AO2149" s="3">
        <f t="shared" si="470"/>
        <v>0.23697478991596638</v>
      </c>
      <c r="AP2149" s="3" t="s">
        <v>8</v>
      </c>
      <c r="AQ2149" s="124"/>
      <c r="AR2149" s="4"/>
      <c r="AS2149" s="3"/>
    </row>
    <row r="2150" spans="1:45" ht="15" customHeight="1">
      <c r="A2150" s="11">
        <v>23.22409</v>
      </c>
      <c r="B2150" s="32" t="s">
        <v>40</v>
      </c>
      <c r="C2150" s="17">
        <v>-63.310229999999997</v>
      </c>
      <c r="D2150" s="17">
        <v>135.99896000000001</v>
      </c>
      <c r="E2150" s="40" t="s">
        <v>115</v>
      </c>
      <c r="F2150" s="18">
        <v>-59.8</v>
      </c>
      <c r="G2150" s="17">
        <v>-57.3</v>
      </c>
      <c r="H2150" s="17">
        <v>-57.4</v>
      </c>
      <c r="I2150" s="17">
        <v>-58.3</v>
      </c>
      <c r="J2150" s="17">
        <v>-59</v>
      </c>
      <c r="K2150" s="30">
        <v>-60.6</v>
      </c>
      <c r="L2150" s="10">
        <f t="shared" si="467"/>
        <v>-59</v>
      </c>
      <c r="M2150" s="52" t="str">
        <f t="shared" si="468"/>
        <v>high latitude</v>
      </c>
      <c r="N2150" s="116">
        <v>993000</v>
      </c>
      <c r="O2150" s="62">
        <v>87700</v>
      </c>
      <c r="P2150" s="62">
        <v>56600</v>
      </c>
      <c r="Q2150" s="62">
        <v>8000</v>
      </c>
      <c r="R2150" s="62">
        <v>977000</v>
      </c>
      <c r="S2150" s="63">
        <v>25100</v>
      </c>
      <c r="T2150" s="120">
        <v>0.46241967029896619</v>
      </c>
      <c r="U2150" s="5">
        <v>4.0840085685014439E-2</v>
      </c>
      <c r="V2150" s="5">
        <v>2.6357455527614791E-2</v>
      </c>
      <c r="W2150" s="5">
        <v>3.7254354102635744E-3</v>
      </c>
      <c r="X2150" s="5">
        <v>0.45496879947843905</v>
      </c>
      <c r="Y2150" s="112">
        <v>1.1688553599701966E-2</v>
      </c>
      <c r="Z2150" s="10">
        <f t="shared" si="471"/>
        <v>0.50563697857948142</v>
      </c>
      <c r="AA2150" s="11">
        <f t="shared" si="472"/>
        <v>-0.42988347214777117</v>
      </c>
      <c r="AB2150" s="11">
        <f t="shared" si="466"/>
        <v>-0.2961611724516155</v>
      </c>
      <c r="AC2150" s="11">
        <f t="shared" si="473"/>
        <v>17.882865630025446</v>
      </c>
      <c r="AD2150" s="11">
        <f t="shared" si="474"/>
        <v>18.342575804309501</v>
      </c>
      <c r="AE2150" s="10">
        <v>10.1240847567594</v>
      </c>
      <c r="AF2150" s="11">
        <v>16.710446263289999</v>
      </c>
      <c r="AG2150" s="12">
        <v>22.258736377725</v>
      </c>
      <c r="AH2150" s="10">
        <v>0.16400000000000001</v>
      </c>
      <c r="AI2150" s="11">
        <f t="shared" si="475"/>
        <v>50.406091370558372</v>
      </c>
      <c r="AJ2150" s="11">
        <f t="shared" si="476"/>
        <v>2.4653766820548082</v>
      </c>
      <c r="AK2150" s="11">
        <f t="shared" si="477"/>
        <v>0.13193000693000692</v>
      </c>
      <c r="AL2150" s="11">
        <f t="shared" si="478"/>
        <v>7.0750000000000002</v>
      </c>
      <c r="AM2150" s="11">
        <f t="shared" si="479"/>
        <v>1.8337091319052989</v>
      </c>
      <c r="AN2150" s="3">
        <f t="shared" si="469"/>
        <v>1.0163766632548619</v>
      </c>
      <c r="AO2150" s="3">
        <f t="shared" si="470"/>
        <v>5.7932446264073692E-2</v>
      </c>
      <c r="AP2150" s="3" t="s">
        <v>8</v>
      </c>
      <c r="AQ2150" s="124"/>
      <c r="AR2150" s="4"/>
      <c r="AS2150" s="3"/>
    </row>
    <row r="2151" spans="1:45" ht="15" customHeight="1">
      <c r="A2151" s="11">
        <v>23.22897</v>
      </c>
      <c r="B2151" s="32" t="s">
        <v>40</v>
      </c>
      <c r="C2151" s="17">
        <v>-63.310229999999997</v>
      </c>
      <c r="D2151" s="17">
        <v>135.99896000000001</v>
      </c>
      <c r="E2151" s="40" t="s">
        <v>115</v>
      </c>
      <c r="F2151" s="18">
        <v>-59.8</v>
      </c>
      <c r="G2151" s="17">
        <v>-57.3</v>
      </c>
      <c r="H2151" s="17">
        <v>-57.4</v>
      </c>
      <c r="I2151" s="17">
        <v>-58.3</v>
      </c>
      <c r="J2151" s="17">
        <v>-59</v>
      </c>
      <c r="K2151" s="30">
        <v>-60.6</v>
      </c>
      <c r="L2151" s="10">
        <f t="shared" si="467"/>
        <v>-59</v>
      </c>
      <c r="M2151" s="52" t="str">
        <f t="shared" si="468"/>
        <v>high latitude</v>
      </c>
      <c r="N2151" s="116">
        <v>17200000</v>
      </c>
      <c r="O2151" s="62">
        <v>721000</v>
      </c>
      <c r="P2151" s="62">
        <v>371000</v>
      </c>
      <c r="Q2151" s="62">
        <v>185000</v>
      </c>
      <c r="R2151" s="62">
        <v>4190000</v>
      </c>
      <c r="S2151" s="63">
        <v>238000</v>
      </c>
      <c r="T2151" s="120">
        <v>0.75092774503383541</v>
      </c>
      <c r="U2151" s="5">
        <v>3.1477843265662518E-2</v>
      </c>
      <c r="V2151" s="5">
        <v>1.6197336826020519E-2</v>
      </c>
      <c r="W2151" s="5">
        <v>8.0768391180964863E-3</v>
      </c>
      <c r="X2151" s="5">
        <v>0.1829294913774285</v>
      </c>
      <c r="Y2151" s="112">
        <v>1.0390744378956559E-2</v>
      </c>
      <c r="Z2151" s="10">
        <f t="shared" si="471"/>
        <v>0.52409240924092404</v>
      </c>
      <c r="AA2151" s="11">
        <f t="shared" si="472"/>
        <v>-0.53681698764836938</v>
      </c>
      <c r="AB2151" s="11">
        <f t="shared" si="466"/>
        <v>-0.2805921304112276</v>
      </c>
      <c r="AC2151" s="11">
        <f t="shared" si="473"/>
        <v>10.664853333735067</v>
      </c>
      <c r="AD2151" s="11">
        <f t="shared" si="474"/>
        <v>19.407498279872033</v>
      </c>
      <c r="AE2151" s="10">
        <v>11.4811021980364</v>
      </c>
      <c r="AF2151" s="11">
        <v>17.854340729792</v>
      </c>
      <c r="AG2151" s="12">
        <v>23.409178398435898</v>
      </c>
      <c r="AH2151" s="10">
        <v>0.69199999999999995</v>
      </c>
      <c r="AI2151" s="11">
        <f t="shared" si="475"/>
        <v>80.411407199625998</v>
      </c>
      <c r="AJ2151" s="11">
        <f t="shared" si="476"/>
        <v>1.3648354169056083</v>
      </c>
      <c r="AK2151" s="11">
        <f t="shared" si="477"/>
        <v>0.22383873794916739</v>
      </c>
      <c r="AL2151" s="11">
        <f t="shared" si="478"/>
        <v>2.0054054054054054</v>
      </c>
      <c r="AM2151" s="11">
        <f t="shared" si="479"/>
        <v>1.9603960396039604</v>
      </c>
      <c r="AN2151" s="3">
        <f t="shared" si="469"/>
        <v>4.1050119331742243</v>
      </c>
      <c r="AO2151" s="3">
        <f t="shared" si="470"/>
        <v>8.8544152744630067E-2</v>
      </c>
      <c r="AP2151" s="3" t="s">
        <v>8</v>
      </c>
      <c r="AQ2151" s="124"/>
      <c r="AR2151" s="4"/>
      <c r="AS2151" s="3"/>
    </row>
    <row r="2152" spans="1:45" ht="15" customHeight="1">
      <c r="A2152" s="11">
        <v>23.285700000000002</v>
      </c>
      <c r="B2152" s="32" t="s">
        <v>40</v>
      </c>
      <c r="C2152" s="17">
        <v>-63.310229999999997</v>
      </c>
      <c r="D2152" s="17">
        <v>135.99896000000001</v>
      </c>
      <c r="E2152" s="40" t="s">
        <v>115</v>
      </c>
      <c r="F2152" s="18">
        <v>-59.8</v>
      </c>
      <c r="G2152" s="17">
        <v>-57.3</v>
      </c>
      <c r="H2152" s="17">
        <v>-57.4</v>
      </c>
      <c r="I2152" s="17">
        <v>-58.3</v>
      </c>
      <c r="J2152" s="17">
        <v>-59</v>
      </c>
      <c r="K2152" s="30">
        <v>-60.6</v>
      </c>
      <c r="L2152" s="10">
        <f t="shared" si="467"/>
        <v>-59</v>
      </c>
      <c r="M2152" s="52" t="str">
        <f t="shared" si="468"/>
        <v>high latitude</v>
      </c>
      <c r="N2152" s="116">
        <v>2530000</v>
      </c>
      <c r="O2152" s="62">
        <v>241000</v>
      </c>
      <c r="P2152" s="62">
        <v>176000</v>
      </c>
      <c r="Q2152" s="62">
        <v>24400</v>
      </c>
      <c r="R2152" s="62">
        <v>2250000</v>
      </c>
      <c r="S2152" s="63">
        <v>101000</v>
      </c>
      <c r="T2152" s="120">
        <v>0.47534946640613257</v>
      </c>
      <c r="U2152" s="5">
        <v>4.5280324665564406E-2</v>
      </c>
      <c r="V2152" s="5">
        <v>3.3067788967383133E-2</v>
      </c>
      <c r="W2152" s="5">
        <v>4.5843980159326623E-3</v>
      </c>
      <c r="X2152" s="5">
        <v>0.42274162032165941</v>
      </c>
      <c r="Y2152" s="112">
        <v>1.8976401623327824E-2</v>
      </c>
      <c r="Z2152" s="10">
        <f t="shared" si="471"/>
        <v>0.55567846607669613</v>
      </c>
      <c r="AA2152" s="11">
        <f t="shared" si="472"/>
        <v>-0.39931966101148647</v>
      </c>
      <c r="AB2152" s="11">
        <f t="shared" si="466"/>
        <v>-0.25517643288039399</v>
      </c>
      <c r="AC2152" s="11">
        <f t="shared" si="473"/>
        <v>19.945922881724663</v>
      </c>
      <c r="AD2152" s="11">
        <f t="shared" si="474"/>
        <v>21.145931990981051</v>
      </c>
      <c r="AE2152" s="10">
        <v>13.601574114194699</v>
      </c>
      <c r="AF2152" s="11">
        <v>19.797031946732101</v>
      </c>
      <c r="AG2152" s="12">
        <v>25.472833723765198</v>
      </c>
      <c r="AH2152" s="10">
        <v>8.7999999999999995E-2</v>
      </c>
      <c r="AI2152" s="11">
        <f t="shared" si="475"/>
        <v>52.928870292887019</v>
      </c>
      <c r="AJ2152" s="11">
        <f t="shared" si="476"/>
        <v>3.8388445458000762</v>
      </c>
      <c r="AK2152" s="11">
        <f t="shared" si="477"/>
        <v>0.15807190946855751</v>
      </c>
      <c r="AL2152" s="11">
        <f t="shared" si="478"/>
        <v>7.2131147540983598</v>
      </c>
      <c r="AM2152" s="11">
        <f t="shared" si="479"/>
        <v>1.9730825958702067</v>
      </c>
      <c r="AN2152" s="3">
        <f t="shared" si="469"/>
        <v>1.1244444444444444</v>
      </c>
      <c r="AO2152" s="3">
        <f t="shared" si="470"/>
        <v>7.8222222222222221E-2</v>
      </c>
      <c r="AP2152" s="3" t="s">
        <v>8</v>
      </c>
      <c r="AQ2152" s="124"/>
      <c r="AR2152" s="4"/>
      <c r="AS2152" s="3"/>
    </row>
    <row r="2153" spans="1:45" ht="15" customHeight="1">
      <c r="A2153" s="11">
        <v>23.302060000000001</v>
      </c>
      <c r="B2153" s="32" t="s">
        <v>40</v>
      </c>
      <c r="C2153" s="17">
        <v>-63.310229999999997</v>
      </c>
      <c r="D2153" s="17">
        <v>135.99896000000001</v>
      </c>
      <c r="E2153" s="40" t="s">
        <v>115</v>
      </c>
      <c r="F2153" s="18">
        <v>-59.8</v>
      </c>
      <c r="G2153" s="17">
        <v>-57.3</v>
      </c>
      <c r="H2153" s="17">
        <v>-57.4</v>
      </c>
      <c r="I2153" s="17">
        <v>-58.3</v>
      </c>
      <c r="J2153" s="17">
        <v>-59</v>
      </c>
      <c r="K2153" s="30">
        <v>-60.6</v>
      </c>
      <c r="L2153" s="10">
        <f t="shared" si="467"/>
        <v>-59</v>
      </c>
      <c r="M2153" s="52" t="str">
        <f t="shared" si="468"/>
        <v>high latitude</v>
      </c>
      <c r="N2153" s="116">
        <v>5390000</v>
      </c>
      <c r="O2153" s="62">
        <v>520000</v>
      </c>
      <c r="P2153" s="62">
        <v>323000</v>
      </c>
      <c r="Q2153" s="62">
        <v>53300</v>
      </c>
      <c r="R2153" s="62">
        <v>5520000</v>
      </c>
      <c r="S2153" s="63">
        <v>188000</v>
      </c>
      <c r="T2153" s="120">
        <v>0.4493801222247234</v>
      </c>
      <c r="U2153" s="5">
        <v>4.3353926448396321E-2</v>
      </c>
      <c r="V2153" s="5">
        <v>2.6929458159292329E-2</v>
      </c>
      <c r="W2153" s="5">
        <v>4.4437774609606233E-3</v>
      </c>
      <c r="X2153" s="5">
        <v>0.4602186038368225</v>
      </c>
      <c r="Y2153" s="112">
        <v>1.5674111869804823E-2</v>
      </c>
      <c r="Z2153" s="10">
        <f t="shared" si="471"/>
        <v>0.52042792585077935</v>
      </c>
      <c r="AA2153" s="11">
        <f t="shared" si="472"/>
        <v>-0.44325087409193042</v>
      </c>
      <c r="AB2153" s="11">
        <f t="shared" si="466"/>
        <v>-0.28363940750342148</v>
      </c>
      <c r="AC2153" s="11">
        <f t="shared" si="473"/>
        <v>16.980565998794695</v>
      </c>
      <c r="AD2153" s="11">
        <f t="shared" si="474"/>
        <v>19.199064526765969</v>
      </c>
      <c r="AE2153" s="10">
        <v>11.161566515517</v>
      </c>
      <c r="AF2153" s="11">
        <v>17.608354170517099</v>
      </c>
      <c r="AG2153" s="12">
        <v>23.192976251730101</v>
      </c>
      <c r="AH2153" s="10">
        <v>9.4E-2</v>
      </c>
      <c r="AI2153" s="11">
        <f t="shared" si="475"/>
        <v>49.40421631530706</v>
      </c>
      <c r="AJ2153" s="11">
        <f t="shared" si="476"/>
        <v>3.3703836500537827</v>
      </c>
      <c r="AK2153" s="11">
        <f t="shared" si="477"/>
        <v>0.1357146101782172</v>
      </c>
      <c r="AL2153" s="11">
        <f t="shared" si="478"/>
        <v>6.0600375234521566</v>
      </c>
      <c r="AM2153" s="11">
        <f t="shared" si="479"/>
        <v>1.9163515632205108</v>
      </c>
      <c r="AN2153" s="3">
        <f t="shared" si="469"/>
        <v>0.97644927536231874</v>
      </c>
      <c r="AO2153" s="3">
        <f t="shared" si="470"/>
        <v>5.8514492753623186E-2</v>
      </c>
      <c r="AP2153" s="3" t="s">
        <v>8</v>
      </c>
      <c r="AQ2153" s="124"/>
      <c r="AR2153" s="4"/>
      <c r="AS2153" s="3"/>
    </row>
    <row r="2154" spans="1:45" ht="15" customHeight="1">
      <c r="A2154" s="11">
        <v>23.313099999999999</v>
      </c>
      <c r="B2154" s="32" t="s">
        <v>40</v>
      </c>
      <c r="C2154" s="17">
        <v>-63.310229999999997</v>
      </c>
      <c r="D2154" s="17">
        <v>135.99896000000001</v>
      </c>
      <c r="E2154" s="40" t="s">
        <v>115</v>
      </c>
      <c r="F2154" s="18">
        <v>-59.8</v>
      </c>
      <c r="G2154" s="17">
        <v>-57.3</v>
      </c>
      <c r="H2154" s="17">
        <v>-57.4</v>
      </c>
      <c r="I2154" s="17">
        <v>-58.3</v>
      </c>
      <c r="J2154" s="17">
        <v>-59</v>
      </c>
      <c r="K2154" s="30">
        <v>-60.6</v>
      </c>
      <c r="L2154" s="10">
        <f t="shared" si="467"/>
        <v>-59</v>
      </c>
      <c r="M2154" s="52" t="str">
        <f t="shared" si="468"/>
        <v>high latitude</v>
      </c>
      <c r="N2154" s="116">
        <v>2750000</v>
      </c>
      <c r="O2154" s="62">
        <v>261000</v>
      </c>
      <c r="P2154" s="62">
        <v>155000</v>
      </c>
      <c r="Q2154" s="62">
        <v>28400</v>
      </c>
      <c r="R2154" s="62">
        <v>2930000</v>
      </c>
      <c r="S2154" s="63">
        <v>120000</v>
      </c>
      <c r="T2154" s="120">
        <v>0.440394593555826</v>
      </c>
      <c r="U2154" s="5">
        <v>4.1797450515662034E-2</v>
      </c>
      <c r="V2154" s="5">
        <v>2.4822240727692013E-2</v>
      </c>
      <c r="W2154" s="5">
        <v>4.5480750752674394E-3</v>
      </c>
      <c r="X2154" s="5">
        <v>0.46922042149766191</v>
      </c>
      <c r="Y2154" s="112">
        <v>1.9217218627890591E-2</v>
      </c>
      <c r="Z2154" s="10">
        <f t="shared" si="471"/>
        <v>0.53756201275690996</v>
      </c>
      <c r="AA2154" s="11">
        <f t="shared" si="472"/>
        <v>-0.45744235209853851</v>
      </c>
      <c r="AB2154" s="11">
        <f t="shared" si="466"/>
        <v>-0.26957142863159855</v>
      </c>
      <c r="AC2154" s="11">
        <f t="shared" si="473"/>
        <v>16.022641233348651</v>
      </c>
      <c r="AD2154" s="11">
        <f t="shared" si="474"/>
        <v>20.16131428159866</v>
      </c>
      <c r="AE2154" s="10">
        <v>12.332286847985401</v>
      </c>
      <c r="AF2154" s="11">
        <v>18.6837766971775</v>
      </c>
      <c r="AG2154" s="12">
        <v>24.282576442823199</v>
      </c>
      <c r="AH2154" s="10">
        <v>8.7999999999999995E-2</v>
      </c>
      <c r="AI2154" s="11">
        <f t="shared" si="475"/>
        <v>48.41549295774648</v>
      </c>
      <c r="AJ2154" s="11">
        <f t="shared" si="476"/>
        <v>4.1811846689895473</v>
      </c>
      <c r="AK2154" s="11">
        <f t="shared" si="477"/>
        <v>0.12717490842490842</v>
      </c>
      <c r="AL2154" s="11">
        <f t="shared" si="478"/>
        <v>5.4577464788732399</v>
      </c>
      <c r="AM2154" s="11">
        <f t="shared" si="479"/>
        <v>2.0131112686038271</v>
      </c>
      <c r="AN2154" s="3">
        <f t="shared" si="469"/>
        <v>0.93856655290102387</v>
      </c>
      <c r="AO2154" s="3">
        <f t="shared" si="470"/>
        <v>5.2901023890784986E-2</v>
      </c>
      <c r="AP2154" s="3" t="s">
        <v>8</v>
      </c>
      <c r="AQ2154" s="124"/>
      <c r="AR2154" s="4"/>
      <c r="AS2154" s="3"/>
    </row>
    <row r="2155" spans="1:45" ht="15" customHeight="1">
      <c r="A2155" s="11">
        <v>23.322939999999999</v>
      </c>
      <c r="B2155" s="32" t="s">
        <v>40</v>
      </c>
      <c r="C2155" s="17">
        <v>-63.310229999999997</v>
      </c>
      <c r="D2155" s="17">
        <v>135.99896000000001</v>
      </c>
      <c r="E2155" s="40" t="s">
        <v>115</v>
      </c>
      <c r="F2155" s="18">
        <v>-59.8</v>
      </c>
      <c r="G2155" s="17">
        <v>-57.3</v>
      </c>
      <c r="H2155" s="17">
        <v>-57.4</v>
      </c>
      <c r="I2155" s="17">
        <v>-58.3</v>
      </c>
      <c r="J2155" s="17">
        <v>-59</v>
      </c>
      <c r="K2155" s="30">
        <v>-60.6</v>
      </c>
      <c r="L2155" s="10">
        <f t="shared" si="467"/>
        <v>-59</v>
      </c>
      <c r="M2155" s="52" t="str">
        <f t="shared" si="468"/>
        <v>high latitude</v>
      </c>
      <c r="N2155" s="116">
        <v>3890000</v>
      </c>
      <c r="O2155" s="62">
        <v>248000</v>
      </c>
      <c r="P2155" s="62">
        <v>125000</v>
      </c>
      <c r="Q2155" s="62">
        <v>28100</v>
      </c>
      <c r="R2155" s="62">
        <v>3430000</v>
      </c>
      <c r="S2155" s="63">
        <v>96100</v>
      </c>
      <c r="T2155" s="120">
        <v>0.49762063142813284</v>
      </c>
      <c r="U2155" s="5">
        <v>3.1724914291562198E-2</v>
      </c>
      <c r="V2155" s="5">
        <v>1.5990380187279333E-2</v>
      </c>
      <c r="W2155" s="5">
        <v>3.5946374661003939E-3</v>
      </c>
      <c r="X2155" s="5">
        <v>0.43877603233894491</v>
      </c>
      <c r="Y2155" s="112">
        <v>1.229340428798035E-2</v>
      </c>
      <c r="Z2155" s="10">
        <f t="shared" si="471"/>
        <v>0.50120675784392599</v>
      </c>
      <c r="AA2155" s="11">
        <f t="shared" si="472"/>
        <v>-0.50634264897359038</v>
      </c>
      <c r="AB2155" s="11">
        <f t="shared" si="466"/>
        <v>-0.29998308198247514</v>
      </c>
      <c r="AC2155" s="11">
        <f t="shared" si="473"/>
        <v>12.721871194282649</v>
      </c>
      <c r="AD2155" s="11">
        <f t="shared" si="474"/>
        <v>18.081157192398699</v>
      </c>
      <c r="AE2155" s="10">
        <v>9.87152371373862</v>
      </c>
      <c r="AF2155" s="11">
        <v>16.403885557383401</v>
      </c>
      <c r="AG2155" s="12">
        <v>21.9637725027596</v>
      </c>
      <c r="AH2155" s="10">
        <v>0.09</v>
      </c>
      <c r="AI2155" s="11">
        <f t="shared" si="475"/>
        <v>53.142076502732237</v>
      </c>
      <c r="AJ2155" s="11">
        <f t="shared" si="476"/>
        <v>2.4108778003562379</v>
      </c>
      <c r="AK2155" s="11">
        <f t="shared" si="477"/>
        <v>0.10213383581177429</v>
      </c>
      <c r="AL2155" s="11">
        <f t="shared" si="478"/>
        <v>4.4483985765124556</v>
      </c>
      <c r="AM2155" s="11">
        <f t="shared" si="479"/>
        <v>1.9442880128720836</v>
      </c>
      <c r="AN2155" s="3">
        <f t="shared" si="469"/>
        <v>1.1341107871720115</v>
      </c>
      <c r="AO2155" s="3">
        <f t="shared" si="470"/>
        <v>3.6443148688046649E-2</v>
      </c>
      <c r="AP2155" s="3" t="s">
        <v>8</v>
      </c>
      <c r="AQ2155" s="124"/>
      <c r="AR2155" s="4"/>
      <c r="AS2155" s="3"/>
    </row>
    <row r="2156" spans="1:45" ht="15" customHeight="1">
      <c r="A2156" s="11">
        <v>23.47944</v>
      </c>
      <c r="B2156" s="32" t="s">
        <v>40</v>
      </c>
      <c r="C2156" s="17">
        <v>-63.310229999999997</v>
      </c>
      <c r="D2156" s="17">
        <v>135.99896000000001</v>
      </c>
      <c r="E2156" s="40" t="s">
        <v>115</v>
      </c>
      <c r="F2156" s="18">
        <v>-59.8</v>
      </c>
      <c r="G2156" s="17">
        <v>-57.3</v>
      </c>
      <c r="H2156" s="17">
        <v>-57.4</v>
      </c>
      <c r="I2156" s="17">
        <v>-58.3</v>
      </c>
      <c r="J2156" s="17">
        <v>-59</v>
      </c>
      <c r="K2156" s="30">
        <v>-60.6</v>
      </c>
      <c r="L2156" s="10">
        <f t="shared" si="467"/>
        <v>-59</v>
      </c>
      <c r="M2156" s="52" t="str">
        <f t="shared" si="468"/>
        <v>high latitude</v>
      </c>
      <c r="N2156" s="116">
        <v>2870000</v>
      </c>
      <c r="O2156" s="62">
        <v>179000</v>
      </c>
      <c r="P2156" s="62">
        <v>87900</v>
      </c>
      <c r="Q2156" s="62">
        <v>21500</v>
      </c>
      <c r="R2156" s="62">
        <v>2950000</v>
      </c>
      <c r="S2156" s="63">
        <v>59800</v>
      </c>
      <c r="T2156" s="120">
        <v>0.46528971174734929</v>
      </c>
      <c r="U2156" s="5">
        <v>2.901981129016569E-2</v>
      </c>
      <c r="V2156" s="5">
        <v>1.4250510683829966E-2</v>
      </c>
      <c r="W2156" s="5">
        <v>3.4856197918355434E-3</v>
      </c>
      <c r="X2156" s="5">
        <v>0.47825945980999318</v>
      </c>
      <c r="Y2156" s="112">
        <v>9.6948866768263031E-3</v>
      </c>
      <c r="Z2156" s="10">
        <f t="shared" si="471"/>
        <v>0.48592762780011489</v>
      </c>
      <c r="AA2156" s="11">
        <f t="shared" si="472"/>
        <v>-0.51600638097361962</v>
      </c>
      <c r="AB2156" s="11">
        <f t="shared" si="466"/>
        <v>-0.31342840807830763</v>
      </c>
      <c r="AC2156" s="11">
        <f t="shared" si="473"/>
        <v>12.069569284280675</v>
      </c>
      <c r="AD2156" s="11">
        <f t="shared" si="474"/>
        <v>17.161496887443757</v>
      </c>
      <c r="AE2156" s="10">
        <v>8.7404636087396508</v>
      </c>
      <c r="AF2156" s="11">
        <v>15.4594423515874</v>
      </c>
      <c r="AG2156" s="12">
        <v>21.0709147036236</v>
      </c>
      <c r="AH2156" s="10">
        <v>0.113</v>
      </c>
      <c r="AI2156" s="11">
        <f t="shared" si="475"/>
        <v>49.312714776632298</v>
      </c>
      <c r="AJ2156" s="11">
        <f t="shared" si="476"/>
        <v>2.0410949552870505</v>
      </c>
      <c r="AK2156" s="11">
        <f t="shared" si="477"/>
        <v>8.744163483112001E-2</v>
      </c>
      <c r="AL2156" s="11">
        <f t="shared" si="478"/>
        <v>4.0883720930232554</v>
      </c>
      <c r="AM2156" s="11">
        <f t="shared" si="479"/>
        <v>1.8911545089029291</v>
      </c>
      <c r="AN2156" s="3">
        <f t="shared" si="469"/>
        <v>0.97288135593220337</v>
      </c>
      <c r="AO2156" s="3">
        <f t="shared" si="470"/>
        <v>2.9796610169491526E-2</v>
      </c>
      <c r="AP2156" s="3" t="s">
        <v>8</v>
      </c>
      <c r="AQ2156" s="124"/>
      <c r="AR2156" s="4"/>
      <c r="AS2156" s="3"/>
    </row>
    <row r="2157" spans="1:45" ht="15" customHeight="1">
      <c r="A2157" s="11">
        <v>23.483400000000003</v>
      </c>
      <c r="B2157" s="32" t="s">
        <v>40</v>
      </c>
      <c r="C2157" s="17">
        <v>-63.310229999999997</v>
      </c>
      <c r="D2157" s="17">
        <v>135.99896000000001</v>
      </c>
      <c r="E2157" s="40" t="s">
        <v>115</v>
      </c>
      <c r="F2157" s="18">
        <v>-59.8</v>
      </c>
      <c r="G2157" s="17">
        <v>-57.3</v>
      </c>
      <c r="H2157" s="17">
        <v>-57.4</v>
      </c>
      <c r="I2157" s="17">
        <v>-58.3</v>
      </c>
      <c r="J2157" s="17">
        <v>-59</v>
      </c>
      <c r="K2157" s="30">
        <v>-60.6</v>
      </c>
      <c r="L2157" s="10">
        <f t="shared" si="467"/>
        <v>-59</v>
      </c>
      <c r="M2157" s="52" t="str">
        <f t="shared" si="468"/>
        <v>high latitude</v>
      </c>
      <c r="N2157" s="116">
        <v>2710000</v>
      </c>
      <c r="O2157" s="62">
        <v>165000</v>
      </c>
      <c r="P2157" s="62">
        <v>80600</v>
      </c>
      <c r="Q2157" s="62">
        <v>21800</v>
      </c>
      <c r="R2157" s="62">
        <v>2670000</v>
      </c>
      <c r="S2157" s="63">
        <v>63000</v>
      </c>
      <c r="T2157" s="120">
        <v>0.47457270944242086</v>
      </c>
      <c r="U2157" s="5">
        <v>2.8894648360885403E-2</v>
      </c>
      <c r="V2157" s="5">
        <v>1.4114597926590082E-2</v>
      </c>
      <c r="W2157" s="5">
        <v>3.8175959652563744E-3</v>
      </c>
      <c r="X2157" s="5">
        <v>0.46756794620341835</v>
      </c>
      <c r="Y2157" s="112">
        <v>1.1032502101428972E-2</v>
      </c>
      <c r="Z2157" s="10">
        <f t="shared" si="471"/>
        <v>0.50060532687651327</v>
      </c>
      <c r="AA2157" s="11">
        <f t="shared" si="472"/>
        <v>-0.52082636112087488</v>
      </c>
      <c r="AB2157" s="11">
        <f t="shared" si="466"/>
        <v>-0.30050453343181677</v>
      </c>
      <c r="AC2157" s="11">
        <f t="shared" si="473"/>
        <v>11.744220624340947</v>
      </c>
      <c r="AD2157" s="11">
        <f t="shared" si="474"/>
        <v>18.045489913263733</v>
      </c>
      <c r="AE2157" s="10">
        <v>9.8224014032716003</v>
      </c>
      <c r="AF2157" s="11">
        <v>16.374268840144602</v>
      </c>
      <c r="AG2157" s="12">
        <v>21.955267843246599</v>
      </c>
      <c r="AH2157" s="10">
        <v>0.122</v>
      </c>
      <c r="AI2157" s="11">
        <f t="shared" si="475"/>
        <v>50.371747211895915</v>
      </c>
      <c r="AJ2157" s="11">
        <f t="shared" si="476"/>
        <v>2.2719076812116841</v>
      </c>
      <c r="AK2157" s="11">
        <f t="shared" si="477"/>
        <v>8.9121450473270247E-2</v>
      </c>
      <c r="AL2157" s="11">
        <f t="shared" si="478"/>
        <v>3.6972477064220186</v>
      </c>
      <c r="AM2157" s="11">
        <f t="shared" si="479"/>
        <v>1.9479418886198545</v>
      </c>
      <c r="AN2157" s="3">
        <f t="shared" si="469"/>
        <v>1.0149812734082397</v>
      </c>
      <c r="AO2157" s="3">
        <f t="shared" si="470"/>
        <v>3.0187265917602995E-2</v>
      </c>
      <c r="AP2157" s="3" t="s">
        <v>8</v>
      </c>
      <c r="AQ2157" s="124"/>
      <c r="AR2157" s="4"/>
      <c r="AS2157" s="3"/>
    </row>
    <row r="2158" spans="1:45" ht="15" customHeight="1">
      <c r="A2158" s="11">
        <v>23.581520000000001</v>
      </c>
      <c r="B2158" s="32" t="s">
        <v>40</v>
      </c>
      <c r="C2158" s="17">
        <v>-63.310229999999997</v>
      </c>
      <c r="D2158" s="17">
        <v>135.99896000000001</v>
      </c>
      <c r="E2158" s="40" t="s">
        <v>115</v>
      </c>
      <c r="F2158" s="18">
        <v>-59.8</v>
      </c>
      <c r="G2158" s="17">
        <v>-57.3</v>
      </c>
      <c r="H2158" s="17">
        <v>-57.4</v>
      </c>
      <c r="I2158" s="17">
        <v>-58.3</v>
      </c>
      <c r="J2158" s="17">
        <v>-59</v>
      </c>
      <c r="K2158" s="30">
        <v>-60.6</v>
      </c>
      <c r="L2158" s="10">
        <f t="shared" si="467"/>
        <v>-59</v>
      </c>
      <c r="M2158" s="52" t="str">
        <f t="shared" si="468"/>
        <v>high latitude</v>
      </c>
      <c r="N2158" s="116">
        <v>2460000</v>
      </c>
      <c r="O2158" s="62">
        <v>136000</v>
      </c>
      <c r="P2158" s="62">
        <v>75800</v>
      </c>
      <c r="Q2158" s="62">
        <v>17300</v>
      </c>
      <c r="R2158" s="62">
        <v>2440000</v>
      </c>
      <c r="S2158" s="63">
        <v>74600</v>
      </c>
      <c r="T2158" s="120">
        <v>0.47274054999327403</v>
      </c>
      <c r="U2158" s="5">
        <v>2.6135249918327344E-2</v>
      </c>
      <c r="V2158" s="5">
        <v>1.4566558410361858E-2</v>
      </c>
      <c r="W2158" s="5">
        <v>3.3245575263754637E-3</v>
      </c>
      <c r="X2158" s="5">
        <v>0.46889713088763763</v>
      </c>
      <c r="Y2158" s="112">
        <v>1.4335953264023675E-2</v>
      </c>
      <c r="Z2158" s="10">
        <f t="shared" si="471"/>
        <v>0.55218966084952259</v>
      </c>
      <c r="AA2158" s="11">
        <f t="shared" si="472"/>
        <v>-0.48035588355734399</v>
      </c>
      <c r="AB2158" s="11">
        <f t="shared" si="466"/>
        <v>-0.25791172931217943</v>
      </c>
      <c r="AC2158" s="11">
        <f t="shared" si="473"/>
        <v>14.475977859879279</v>
      </c>
      <c r="AD2158" s="11">
        <f t="shared" si="474"/>
        <v>20.958837715046926</v>
      </c>
      <c r="AE2158" s="10">
        <v>13.4183132738899</v>
      </c>
      <c r="AF2158" s="11">
        <v>19.607102871192598</v>
      </c>
      <c r="AG2158" s="12">
        <v>25.275314293116399</v>
      </c>
      <c r="AH2158" s="10">
        <v>0.122</v>
      </c>
      <c r="AI2158" s="11">
        <f t="shared" si="475"/>
        <v>50.204081632653065</v>
      </c>
      <c r="AJ2158" s="11">
        <f t="shared" si="476"/>
        <v>2.9432652095005127</v>
      </c>
      <c r="AK2158" s="11">
        <f t="shared" si="477"/>
        <v>8.3500382694901037E-2</v>
      </c>
      <c r="AL2158" s="11">
        <f t="shared" si="478"/>
        <v>4.3815028901734099</v>
      </c>
      <c r="AM2158" s="11">
        <f t="shared" si="479"/>
        <v>2.1004280540006581</v>
      </c>
      <c r="AN2158" s="3">
        <f t="shared" si="469"/>
        <v>1.0081967213114755</v>
      </c>
      <c r="AO2158" s="3">
        <f t="shared" si="470"/>
        <v>3.1065573770491805E-2</v>
      </c>
      <c r="AP2158" s="3" t="s">
        <v>8</v>
      </c>
      <c r="AQ2158" s="124"/>
      <c r="AR2158" s="4"/>
      <c r="AS2158" s="3"/>
    </row>
    <row r="2159" spans="1:45" ht="15" customHeight="1">
      <c r="A2159" s="11">
        <v>23.587349999999997</v>
      </c>
      <c r="B2159" s="32" t="s">
        <v>40</v>
      </c>
      <c r="C2159" s="17">
        <v>-63.310229999999997</v>
      </c>
      <c r="D2159" s="17">
        <v>135.99896000000001</v>
      </c>
      <c r="E2159" s="40" t="s">
        <v>115</v>
      </c>
      <c r="F2159" s="18">
        <v>-59.8</v>
      </c>
      <c r="G2159" s="17">
        <v>-57.3</v>
      </c>
      <c r="H2159" s="17">
        <v>-57.4</v>
      </c>
      <c r="I2159" s="17">
        <v>-58.3</v>
      </c>
      <c r="J2159" s="17">
        <v>-59</v>
      </c>
      <c r="K2159" s="30">
        <v>-60.6</v>
      </c>
      <c r="L2159" s="10">
        <f t="shared" si="467"/>
        <v>-59</v>
      </c>
      <c r="M2159" s="52" t="str">
        <f t="shared" si="468"/>
        <v>high latitude</v>
      </c>
      <c r="N2159" s="116">
        <v>4610000</v>
      </c>
      <c r="O2159" s="62">
        <v>423000</v>
      </c>
      <c r="P2159" s="62">
        <v>251000</v>
      </c>
      <c r="Q2159" s="62">
        <v>38100</v>
      </c>
      <c r="R2159" s="62">
        <v>3130000</v>
      </c>
      <c r="S2159" s="63">
        <v>151000</v>
      </c>
      <c r="T2159" s="120">
        <v>0.53585335518592137</v>
      </c>
      <c r="U2159" s="5">
        <v>4.9168323046343762E-2</v>
      </c>
      <c r="V2159" s="5">
        <v>2.9175529750903744E-2</v>
      </c>
      <c r="W2159" s="5">
        <v>4.4286361892806082E-3</v>
      </c>
      <c r="X2159" s="5">
        <v>0.36382234310887934</v>
      </c>
      <c r="Y2159" s="112">
        <v>1.7551812718671178E-2</v>
      </c>
      <c r="Z2159" s="10">
        <f t="shared" si="471"/>
        <v>0.50990615224191871</v>
      </c>
      <c r="AA2159" s="11">
        <f t="shared" si="472"/>
        <v>-0.45286726428876073</v>
      </c>
      <c r="AB2159" s="11">
        <f t="shared" si="466"/>
        <v>-0.29250974804704333</v>
      </c>
      <c r="AC2159" s="11">
        <f t="shared" si="473"/>
        <v>16.331459660508649</v>
      </c>
      <c r="AD2159" s="11">
        <f t="shared" si="474"/>
        <v>18.592333233582234</v>
      </c>
      <c r="AE2159" s="10">
        <v>10.478654757728201</v>
      </c>
      <c r="AF2159" s="11">
        <v>16.9057027819489</v>
      </c>
      <c r="AG2159" s="12">
        <v>22.519112140911101</v>
      </c>
      <c r="AH2159" s="10">
        <v>0.127</v>
      </c>
      <c r="AI2159" s="11">
        <f t="shared" si="475"/>
        <v>59.560723514211887</v>
      </c>
      <c r="AJ2159" s="11">
        <f t="shared" si="476"/>
        <v>3.1716026044948538</v>
      </c>
      <c r="AK2159" s="11">
        <f t="shared" si="477"/>
        <v>0.17833262377601364</v>
      </c>
      <c r="AL2159" s="11">
        <f t="shared" si="478"/>
        <v>6.5879265091863513</v>
      </c>
      <c r="AM2159" s="11">
        <f t="shared" si="479"/>
        <v>1.9039508747537945</v>
      </c>
      <c r="AN2159" s="3">
        <f t="shared" si="469"/>
        <v>1.4728434504792334</v>
      </c>
      <c r="AO2159" s="3">
        <f t="shared" si="470"/>
        <v>8.019169329073482E-2</v>
      </c>
      <c r="AP2159" s="3" t="s">
        <v>8</v>
      </c>
      <c r="AQ2159" s="124"/>
      <c r="AR2159" s="4"/>
      <c r="AS2159" s="3"/>
    </row>
    <row r="2160" spans="1:45" ht="15" customHeight="1">
      <c r="A2160" s="11">
        <v>23.58785</v>
      </c>
      <c r="B2160" s="32" t="s">
        <v>40</v>
      </c>
      <c r="C2160" s="17">
        <v>-63.310229999999997</v>
      </c>
      <c r="D2160" s="17">
        <v>135.99896000000001</v>
      </c>
      <c r="E2160" s="40" t="s">
        <v>115</v>
      </c>
      <c r="F2160" s="18">
        <v>-59.8</v>
      </c>
      <c r="G2160" s="17">
        <v>-57.3</v>
      </c>
      <c r="H2160" s="17">
        <v>-57.4</v>
      </c>
      <c r="I2160" s="17">
        <v>-58.3</v>
      </c>
      <c r="J2160" s="17">
        <v>-59</v>
      </c>
      <c r="K2160" s="30">
        <v>-60.6</v>
      </c>
      <c r="L2160" s="10">
        <f t="shared" si="467"/>
        <v>-59</v>
      </c>
      <c r="M2160" s="52" t="str">
        <f t="shared" si="468"/>
        <v>high latitude</v>
      </c>
      <c r="N2160" s="116">
        <v>2540000</v>
      </c>
      <c r="O2160" s="62">
        <v>228000</v>
      </c>
      <c r="P2160" s="62">
        <v>136000</v>
      </c>
      <c r="Q2160" s="62">
        <v>12600</v>
      </c>
      <c r="R2160" s="62">
        <v>1660000</v>
      </c>
      <c r="S2160" s="63">
        <v>63300</v>
      </c>
      <c r="T2160" s="120">
        <v>0.54742559106877309</v>
      </c>
      <c r="U2160" s="5">
        <v>4.9138990064441043E-2</v>
      </c>
      <c r="V2160" s="5">
        <v>2.9310976529666587E-2</v>
      </c>
      <c r="W2160" s="5">
        <v>2.7155757667191105E-3</v>
      </c>
      <c r="X2160" s="5">
        <v>0.35776633117093043</v>
      </c>
      <c r="Y2160" s="112">
        <v>1.3642535399469816E-2</v>
      </c>
      <c r="Z2160" s="10">
        <f t="shared" si="471"/>
        <v>0.48170038645146623</v>
      </c>
      <c r="AA2160" s="11">
        <f t="shared" si="472"/>
        <v>-0.44234140731042859</v>
      </c>
      <c r="AB2160" s="11">
        <f t="shared" si="466"/>
        <v>-0.31722300526606839</v>
      </c>
      <c r="AC2160" s="11">
        <f t="shared" si="473"/>
        <v>17.041955006546068</v>
      </c>
      <c r="AD2160" s="11">
        <f t="shared" si="474"/>
        <v>16.901946439800923</v>
      </c>
      <c r="AE2160" s="10">
        <v>8.4338457975981402</v>
      </c>
      <c r="AF2160" s="11">
        <v>15.168970164798299</v>
      </c>
      <c r="AG2160" s="12">
        <v>20.776187075498601</v>
      </c>
      <c r="AH2160" s="10">
        <v>0.11600000000000001</v>
      </c>
      <c r="AI2160" s="11">
        <f t="shared" si="475"/>
        <v>60.476190476190474</v>
      </c>
      <c r="AJ2160" s="11">
        <f t="shared" si="476"/>
        <v>2.4315292129220603</v>
      </c>
      <c r="AK2160" s="11">
        <f t="shared" si="477"/>
        <v>0.17934187342254396</v>
      </c>
      <c r="AL2160" s="11">
        <f t="shared" si="478"/>
        <v>10.793650793650793</v>
      </c>
      <c r="AM2160" s="11">
        <f t="shared" si="479"/>
        <v>1.7981359399863603</v>
      </c>
      <c r="AN2160" s="3">
        <f t="shared" si="469"/>
        <v>1.530120481927711</v>
      </c>
      <c r="AO2160" s="3">
        <f t="shared" si="470"/>
        <v>8.1927710843373497E-2</v>
      </c>
      <c r="AP2160" s="3" t="s">
        <v>8</v>
      </c>
      <c r="AQ2160" s="124"/>
      <c r="AR2160" s="4"/>
      <c r="AS2160" s="3"/>
    </row>
    <row r="2161" spans="1:45" ht="15" customHeight="1">
      <c r="A2161" s="11">
        <v>23.590259999999997</v>
      </c>
      <c r="B2161" s="32" t="s">
        <v>40</v>
      </c>
      <c r="C2161" s="17">
        <v>-63.310229999999997</v>
      </c>
      <c r="D2161" s="17">
        <v>135.99896000000001</v>
      </c>
      <c r="E2161" s="40" t="s">
        <v>115</v>
      </c>
      <c r="F2161" s="18">
        <v>-59.8</v>
      </c>
      <c r="G2161" s="17">
        <v>-57.3</v>
      </c>
      <c r="H2161" s="17">
        <v>-57.4</v>
      </c>
      <c r="I2161" s="17">
        <v>-58.3</v>
      </c>
      <c r="J2161" s="17">
        <v>-59</v>
      </c>
      <c r="K2161" s="30">
        <v>-60.6</v>
      </c>
      <c r="L2161" s="10">
        <f t="shared" si="467"/>
        <v>-59</v>
      </c>
      <c r="M2161" s="52" t="str">
        <f t="shared" si="468"/>
        <v>high latitude</v>
      </c>
      <c r="N2161" s="116">
        <v>1530000</v>
      </c>
      <c r="O2161" s="62">
        <v>152000</v>
      </c>
      <c r="P2161" s="62">
        <v>99100</v>
      </c>
      <c r="Q2161" s="62">
        <v>10700</v>
      </c>
      <c r="R2161" s="62">
        <v>1030000</v>
      </c>
      <c r="S2161" s="63">
        <v>49900</v>
      </c>
      <c r="T2161" s="120">
        <v>0.53278545809102618</v>
      </c>
      <c r="U2161" s="5">
        <v>5.2930320019500647E-2</v>
      </c>
      <c r="V2161" s="5">
        <v>3.4509175749556011E-2</v>
      </c>
      <c r="W2161" s="5">
        <v>3.7260159487411638E-3</v>
      </c>
      <c r="X2161" s="5">
        <v>0.35867256329003727</v>
      </c>
      <c r="Y2161" s="112">
        <v>1.7376466901138699E-2</v>
      </c>
      <c r="Z2161" s="10">
        <f t="shared" si="471"/>
        <v>0.51235162014757774</v>
      </c>
      <c r="AA2161" s="11">
        <f t="shared" si="472"/>
        <v>-0.42189598772946169</v>
      </c>
      <c r="AB2161" s="11">
        <f t="shared" si="466"/>
        <v>-0.29043188613835696</v>
      </c>
      <c r="AC2161" s="11">
        <f t="shared" si="473"/>
        <v>18.422020828261335</v>
      </c>
      <c r="AD2161" s="11">
        <f t="shared" si="474"/>
        <v>18.734458988136382</v>
      </c>
      <c r="AE2161" s="10">
        <v>10.572420101558301</v>
      </c>
      <c r="AF2161" s="11">
        <v>17.1019771789827</v>
      </c>
      <c r="AG2161" s="12">
        <v>22.677293140146801</v>
      </c>
      <c r="AH2161" s="10">
        <v>0.20599999999999999</v>
      </c>
      <c r="AI2161" s="11">
        <f t="shared" si="475"/>
        <v>59.765625</v>
      </c>
      <c r="AJ2161" s="11">
        <f t="shared" si="476"/>
        <v>3.1584277485916834</v>
      </c>
      <c r="AK2161" s="11">
        <f t="shared" si="477"/>
        <v>0.19512558694193932</v>
      </c>
      <c r="AL2161" s="11">
        <f t="shared" si="478"/>
        <v>9.2616822429906538</v>
      </c>
      <c r="AM2161" s="11">
        <f t="shared" si="479"/>
        <v>1.8668591594481874</v>
      </c>
      <c r="AN2161" s="3">
        <f t="shared" si="469"/>
        <v>1.4854368932038833</v>
      </c>
      <c r="AO2161" s="3">
        <f t="shared" si="470"/>
        <v>9.6213592233009709E-2</v>
      </c>
      <c r="AP2161" s="3" t="s">
        <v>8</v>
      </c>
      <c r="AQ2161" s="124"/>
      <c r="AR2161" s="4"/>
      <c r="AS2161" s="3"/>
    </row>
    <row r="2162" spans="1:45" ht="15" customHeight="1">
      <c r="A2162" s="11">
        <v>23.592970000000001</v>
      </c>
      <c r="B2162" s="32" t="s">
        <v>40</v>
      </c>
      <c r="C2162" s="17">
        <v>-63.310229999999997</v>
      </c>
      <c r="D2162" s="17">
        <v>135.99896000000001</v>
      </c>
      <c r="E2162" s="40" t="s">
        <v>115</v>
      </c>
      <c r="F2162" s="18">
        <v>-59.8</v>
      </c>
      <c r="G2162" s="17">
        <v>-57.3</v>
      </c>
      <c r="H2162" s="17">
        <v>-57.4</v>
      </c>
      <c r="I2162" s="17">
        <v>-58.3</v>
      </c>
      <c r="J2162" s="17">
        <v>-59</v>
      </c>
      <c r="K2162" s="30">
        <v>-60.6</v>
      </c>
      <c r="L2162" s="10">
        <f t="shared" si="467"/>
        <v>-59</v>
      </c>
      <c r="M2162" s="52" t="str">
        <f t="shared" si="468"/>
        <v>high latitude</v>
      </c>
      <c r="N2162" s="116">
        <v>629000</v>
      </c>
      <c r="O2162" s="62">
        <v>41700</v>
      </c>
      <c r="P2162" s="62">
        <v>29800</v>
      </c>
      <c r="Q2162" s="62">
        <v>3360</v>
      </c>
      <c r="R2162" s="62">
        <v>263000</v>
      </c>
      <c r="S2162" s="63">
        <v>14800</v>
      </c>
      <c r="T2162" s="120">
        <v>0.64075138031497669</v>
      </c>
      <c r="U2162" s="5">
        <v>4.2479066071756007E-2</v>
      </c>
      <c r="V2162" s="5">
        <v>3.0356742660391581E-2</v>
      </c>
      <c r="W2162" s="5">
        <v>3.4227736690911315E-3</v>
      </c>
      <c r="X2162" s="5">
        <v>0.26791353421754988</v>
      </c>
      <c r="Y2162" s="112">
        <v>1.5076503066234745E-2</v>
      </c>
      <c r="Z2162" s="10">
        <f t="shared" si="471"/>
        <v>0.53490965871068474</v>
      </c>
      <c r="AA2162" s="11">
        <f t="shared" si="472"/>
        <v>-0.40003355870214791</v>
      </c>
      <c r="AB2162" s="11">
        <f t="shared" si="466"/>
        <v>-0.27171956010296205</v>
      </c>
      <c r="AC2162" s="11">
        <f t="shared" si="473"/>
        <v>19.897734787605014</v>
      </c>
      <c r="AD2162" s="11">
        <f t="shared" si="474"/>
        <v>20.014382088957394</v>
      </c>
      <c r="AE2162" s="10">
        <v>12.173049232853501</v>
      </c>
      <c r="AF2162" s="11">
        <v>18.5123167126787</v>
      </c>
      <c r="AG2162" s="12">
        <v>24.115698542068401</v>
      </c>
      <c r="AH2162" s="10">
        <v>0.24199999999999999</v>
      </c>
      <c r="AI2162" s="11">
        <f t="shared" si="475"/>
        <v>70.515695067264588</v>
      </c>
      <c r="AJ2162" s="11">
        <f t="shared" si="476"/>
        <v>2.2988505747126435</v>
      </c>
      <c r="AK2162" s="11">
        <f t="shared" si="477"/>
        <v>0.21227244371349174</v>
      </c>
      <c r="AL2162" s="11">
        <f t="shared" si="478"/>
        <v>8.8690476190476186</v>
      </c>
      <c r="AM2162" s="11">
        <f t="shared" si="479"/>
        <v>1.9025206335043496</v>
      </c>
      <c r="AN2162" s="3">
        <f t="shared" si="469"/>
        <v>2.3916349809885933</v>
      </c>
      <c r="AO2162" s="3">
        <f t="shared" si="470"/>
        <v>0.11330798479087452</v>
      </c>
      <c r="AP2162" s="3" t="s">
        <v>8</v>
      </c>
      <c r="AQ2162" s="124"/>
      <c r="AR2162" s="4"/>
      <c r="AS2162" s="3"/>
    </row>
    <row r="2163" spans="1:45" ht="15" customHeight="1">
      <c r="A2163" s="11">
        <v>23.597180000000002</v>
      </c>
      <c r="B2163" s="32" t="s">
        <v>40</v>
      </c>
      <c r="C2163" s="17">
        <v>-63.310229999999997</v>
      </c>
      <c r="D2163" s="17">
        <v>135.99896000000001</v>
      </c>
      <c r="E2163" s="40" t="s">
        <v>115</v>
      </c>
      <c r="F2163" s="18">
        <v>-59.8</v>
      </c>
      <c r="G2163" s="17">
        <v>-57.3</v>
      </c>
      <c r="H2163" s="17">
        <v>-57.4</v>
      </c>
      <c r="I2163" s="17">
        <v>-58.3</v>
      </c>
      <c r="J2163" s="17">
        <v>-59</v>
      </c>
      <c r="K2163" s="30">
        <v>-60.6</v>
      </c>
      <c r="L2163" s="10">
        <f t="shared" si="467"/>
        <v>-59</v>
      </c>
      <c r="M2163" s="52" t="str">
        <f t="shared" si="468"/>
        <v>high latitude</v>
      </c>
      <c r="N2163" s="116">
        <v>1330000</v>
      </c>
      <c r="O2163" s="62">
        <v>143000</v>
      </c>
      <c r="P2163" s="62">
        <v>112000</v>
      </c>
      <c r="Q2163" s="62">
        <v>10400</v>
      </c>
      <c r="R2163" s="62">
        <v>1000000</v>
      </c>
      <c r="S2163" s="63">
        <v>56400</v>
      </c>
      <c r="T2163" s="120">
        <v>0.50154611961686402</v>
      </c>
      <c r="U2163" s="5">
        <v>5.3925635417452294E-2</v>
      </c>
      <c r="V2163" s="5">
        <v>4.2235462704578022E-2</v>
      </c>
      <c r="W2163" s="5">
        <v>3.9218643939965304E-3</v>
      </c>
      <c r="X2163" s="5">
        <v>0.3771023455765895</v>
      </c>
      <c r="Y2163" s="112">
        <v>2.1268572290519646E-2</v>
      </c>
      <c r="Z2163" s="10">
        <f t="shared" si="471"/>
        <v>0.55562461155997511</v>
      </c>
      <c r="AA2163" s="11">
        <f t="shared" si="472"/>
        <v>-0.37468289585823511</v>
      </c>
      <c r="AB2163" s="11">
        <f t="shared" si="466"/>
        <v>-0.2552185253031119</v>
      </c>
      <c r="AC2163" s="11">
        <f t="shared" si="473"/>
        <v>21.608904529569127</v>
      </c>
      <c r="AD2163" s="11">
        <f t="shared" si="474"/>
        <v>21.143052869267144</v>
      </c>
      <c r="AE2163" s="10">
        <v>13.620826570379499</v>
      </c>
      <c r="AF2163" s="11">
        <v>19.8110592331936</v>
      </c>
      <c r="AG2163" s="12">
        <v>25.4567514072912</v>
      </c>
      <c r="AH2163" s="10">
        <v>0</v>
      </c>
      <c r="AI2163" s="11">
        <f t="shared" si="475"/>
        <v>57.081545064377679</v>
      </c>
      <c r="AJ2163" s="11">
        <f t="shared" si="476"/>
        <v>4.0680900173110217</v>
      </c>
      <c r="AK2163" s="11">
        <f t="shared" si="477"/>
        <v>0.20078680587078226</v>
      </c>
      <c r="AL2163" s="11">
        <f t="shared" si="478"/>
        <v>10.76923076923077</v>
      </c>
      <c r="AM2163" s="11">
        <f t="shared" si="479"/>
        <v>1.9384711000621502</v>
      </c>
      <c r="AN2163" s="3">
        <f t="shared" si="469"/>
        <v>1.3299999999999998</v>
      </c>
      <c r="AO2163" s="3">
        <f t="shared" si="470"/>
        <v>0.112</v>
      </c>
      <c r="AP2163" s="3" t="s">
        <v>8</v>
      </c>
      <c r="AQ2163" s="124"/>
      <c r="AR2163" s="4"/>
      <c r="AS2163" s="3"/>
    </row>
    <row r="2164" spans="1:45" ht="15" customHeight="1">
      <c r="A2164" s="11">
        <v>23.670560000000002</v>
      </c>
      <c r="B2164" s="32" t="s">
        <v>40</v>
      </c>
      <c r="C2164" s="17">
        <v>-63.310229999999997</v>
      </c>
      <c r="D2164" s="17">
        <v>135.99896000000001</v>
      </c>
      <c r="E2164" s="40" t="s">
        <v>115</v>
      </c>
      <c r="F2164" s="18">
        <v>-59.8</v>
      </c>
      <c r="G2164" s="17">
        <v>-57.3</v>
      </c>
      <c r="H2164" s="17">
        <v>-57.4</v>
      </c>
      <c r="I2164" s="17">
        <v>-58.3</v>
      </c>
      <c r="J2164" s="17">
        <v>-59</v>
      </c>
      <c r="K2164" s="30">
        <v>-60.6</v>
      </c>
      <c r="L2164" s="10">
        <f t="shared" si="467"/>
        <v>-59</v>
      </c>
      <c r="M2164" s="52" t="str">
        <f t="shared" si="468"/>
        <v>high latitude</v>
      </c>
      <c r="N2164" s="116">
        <v>3580000</v>
      </c>
      <c r="O2164" s="62">
        <v>329000</v>
      </c>
      <c r="P2164" s="62">
        <v>198000</v>
      </c>
      <c r="Q2164" s="62">
        <v>28700</v>
      </c>
      <c r="R2164" s="62">
        <v>4230000</v>
      </c>
      <c r="S2164" s="63">
        <v>113000</v>
      </c>
      <c r="T2164" s="120">
        <v>0.42223454067250876</v>
      </c>
      <c r="U2164" s="5">
        <v>3.8803118402585303E-2</v>
      </c>
      <c r="V2164" s="5">
        <v>2.3352636607027022E-2</v>
      </c>
      <c r="W2164" s="5">
        <v>3.3849528819276538E-3</v>
      </c>
      <c r="X2164" s="5">
        <v>0.49889723660466817</v>
      </c>
      <c r="Y2164" s="112">
        <v>1.3327514831283098E-2</v>
      </c>
      <c r="Z2164" s="10">
        <f t="shared" ref="Z2164:Z2195" si="480">(V2164+W2164+Y2164)/(U2164+V2164+W2164+Y2164)</f>
        <v>0.50800059817556442</v>
      </c>
      <c r="AA2164" s="11">
        <f t="shared" ref="AA2164:AA2195" si="481">LOG((V2164)/(U2164+V2164+W2164))</f>
        <v>-0.44817520652384807</v>
      </c>
      <c r="AB2164" s="11">
        <f t="shared" si="466"/>
        <v>-0.29413577632987231</v>
      </c>
      <c r="AC2164" s="11">
        <f t="shared" ref="AC2164:AC2195" si="482">67.5*AA2164+46.9</f>
        <v>16.648173559640252</v>
      </c>
      <c r="AD2164" s="11">
        <f t="shared" si="474"/>
        <v>18.481112899036734</v>
      </c>
      <c r="AE2164" s="10">
        <v>10.265726117026199</v>
      </c>
      <c r="AF2164" s="11">
        <v>16.807184067226</v>
      </c>
      <c r="AG2164" s="12">
        <v>22.418176342519399</v>
      </c>
      <c r="AH2164" s="10">
        <v>0.108</v>
      </c>
      <c r="AI2164" s="11">
        <f t="shared" ref="AI2164:AI2195" si="483">((T2164)/(T2164+X2164))*100</f>
        <v>45.838668373879635</v>
      </c>
      <c r="AJ2164" s="11">
        <f t="shared" ref="AJ2164:AJ2195" si="484">((Y2164)/(T2164+Y2164))*100</f>
        <v>3.0598429461142702</v>
      </c>
      <c r="AK2164" s="11">
        <f t="shared" ref="AK2164:AK2195" si="485">(U2164+V2164+W2164)/(U2164+V2164+W2164+X2164+Y2164)</f>
        <v>0.11343825912997325</v>
      </c>
      <c r="AL2164" s="11">
        <f t="shared" ref="AL2164:AL2195" si="486">V2164/W2164</f>
        <v>6.8989547038327537</v>
      </c>
      <c r="AM2164" s="11">
        <f t="shared" ref="AM2164:AM2195" si="487">((U2164*1)+(V2164*2)+(W2164*3)+(Y2164*4))/(U2164+V2164+W2164+Y2164)</f>
        <v>1.8888888888888888</v>
      </c>
      <c r="AN2164" s="3">
        <f t="shared" si="469"/>
        <v>0.84633569739952719</v>
      </c>
      <c r="AO2164" s="3">
        <f t="shared" si="470"/>
        <v>4.6808510638297871E-2</v>
      </c>
      <c r="AP2164" s="3" t="s">
        <v>8</v>
      </c>
      <c r="AQ2164" s="124"/>
      <c r="AR2164" s="4"/>
      <c r="AS2164" s="3"/>
    </row>
    <row r="2165" spans="1:45" ht="15" customHeight="1">
      <c r="A2165" s="11">
        <v>23.76793</v>
      </c>
      <c r="B2165" s="32" t="s">
        <v>40</v>
      </c>
      <c r="C2165" s="17">
        <v>-63.310229999999997</v>
      </c>
      <c r="D2165" s="17">
        <v>135.99896000000001</v>
      </c>
      <c r="E2165" s="40" t="s">
        <v>115</v>
      </c>
      <c r="F2165" s="18">
        <v>-59.8</v>
      </c>
      <c r="G2165" s="17">
        <v>-57.3</v>
      </c>
      <c r="H2165" s="17">
        <v>-57.4</v>
      </c>
      <c r="I2165" s="17">
        <v>-58.3</v>
      </c>
      <c r="J2165" s="17">
        <v>-59</v>
      </c>
      <c r="K2165" s="30">
        <v>-60.6</v>
      </c>
      <c r="L2165" s="10">
        <f t="shared" si="467"/>
        <v>-59</v>
      </c>
      <c r="M2165" s="52" t="str">
        <f t="shared" si="468"/>
        <v>high latitude</v>
      </c>
      <c r="N2165" s="116">
        <v>9640000</v>
      </c>
      <c r="O2165" s="62">
        <v>431000</v>
      </c>
      <c r="P2165" s="62">
        <v>214000</v>
      </c>
      <c r="Q2165" s="62">
        <v>62500</v>
      </c>
      <c r="R2165" s="62">
        <v>9290000</v>
      </c>
      <c r="S2165" s="63">
        <v>103000</v>
      </c>
      <c r="T2165" s="120">
        <v>0.48833616169803196</v>
      </c>
      <c r="U2165" s="5">
        <v>2.1833286897494999E-2</v>
      </c>
      <c r="V2165" s="5">
        <v>1.0840657531470834E-2</v>
      </c>
      <c r="W2165" s="5">
        <v>3.1660798865276968E-3</v>
      </c>
      <c r="X2165" s="5">
        <v>0.47060611433347688</v>
      </c>
      <c r="Y2165" s="112">
        <v>5.2176996529976448E-3</v>
      </c>
      <c r="Z2165" s="10">
        <f t="shared" si="480"/>
        <v>0.46822948797038877</v>
      </c>
      <c r="AA2165" s="11">
        <f t="shared" si="481"/>
        <v>-0.51931267084713695</v>
      </c>
      <c r="AB2165" s="11">
        <f t="shared" si="466"/>
        <v>-0.3295412389530345</v>
      </c>
      <c r="AC2165" s="11">
        <f t="shared" si="482"/>
        <v>11.846394717818256</v>
      </c>
      <c r="AD2165" s="11">
        <f t="shared" si="474"/>
        <v>16.059379255612441</v>
      </c>
      <c r="AE2165" s="10">
        <v>7.5157367563324398</v>
      </c>
      <c r="AF2165" s="11">
        <v>14.3527785219026</v>
      </c>
      <c r="AG2165" s="12">
        <v>19.964712851170201</v>
      </c>
      <c r="AH2165" s="10">
        <v>0.128</v>
      </c>
      <c r="AI2165" s="11">
        <f t="shared" si="483"/>
        <v>50.924458531431597</v>
      </c>
      <c r="AJ2165" s="11">
        <f t="shared" si="484"/>
        <v>1.0571692497177463</v>
      </c>
      <c r="AK2165" s="11">
        <f t="shared" si="485"/>
        <v>7.0046037324884902E-2</v>
      </c>
      <c r="AL2165" s="11">
        <f t="shared" si="486"/>
        <v>3.4240000000000004</v>
      </c>
      <c r="AM2165" s="11">
        <f t="shared" si="487"/>
        <v>1.7995064774830354</v>
      </c>
      <c r="AN2165" s="3">
        <f t="shared" si="469"/>
        <v>1.0376749192680301</v>
      </c>
      <c r="AO2165" s="3">
        <f t="shared" si="470"/>
        <v>2.303552206673843E-2</v>
      </c>
      <c r="AP2165" s="3" t="s">
        <v>8</v>
      </c>
      <c r="AQ2165" s="124"/>
      <c r="AR2165" s="4"/>
      <c r="AS2165" s="3"/>
    </row>
    <row r="2166" spans="1:45" ht="15" customHeight="1">
      <c r="A2166" s="11">
        <v>23.774560000000001</v>
      </c>
      <c r="B2166" s="32" t="s">
        <v>40</v>
      </c>
      <c r="C2166" s="17">
        <v>-63.310229999999997</v>
      </c>
      <c r="D2166" s="17">
        <v>135.99896000000001</v>
      </c>
      <c r="E2166" s="40" t="s">
        <v>115</v>
      </c>
      <c r="F2166" s="18">
        <v>-59.8</v>
      </c>
      <c r="G2166" s="17">
        <v>-57.3</v>
      </c>
      <c r="H2166" s="17">
        <v>-57.4</v>
      </c>
      <c r="I2166" s="17">
        <v>-58.3</v>
      </c>
      <c r="J2166" s="17">
        <v>-59</v>
      </c>
      <c r="K2166" s="30">
        <v>-60.6</v>
      </c>
      <c r="L2166" s="10">
        <f t="shared" si="467"/>
        <v>-59</v>
      </c>
      <c r="M2166" s="52" t="str">
        <f t="shared" si="468"/>
        <v>high latitude</v>
      </c>
      <c r="N2166" s="116">
        <v>10500000</v>
      </c>
      <c r="O2166" s="62">
        <v>508000</v>
      </c>
      <c r="P2166" s="62">
        <v>236000</v>
      </c>
      <c r="Q2166" s="62">
        <v>67600</v>
      </c>
      <c r="R2166" s="62">
        <v>10100000</v>
      </c>
      <c r="S2166" s="63">
        <v>164000</v>
      </c>
      <c r="T2166" s="120">
        <v>0.48666085763547712</v>
      </c>
      <c r="U2166" s="5">
        <v>2.3545115778935463E-2</v>
      </c>
      <c r="V2166" s="5">
        <v>1.09382821335212E-2</v>
      </c>
      <c r="W2166" s="5">
        <v>3.1331689501103098E-3</v>
      </c>
      <c r="X2166" s="5">
        <v>0.46812139639222083</v>
      </c>
      <c r="Y2166" s="112">
        <v>7.6011791097350713E-3</v>
      </c>
      <c r="Z2166" s="10">
        <f t="shared" si="480"/>
        <v>0.47929479294792948</v>
      </c>
      <c r="AA2166" s="11">
        <f t="shared" si="481"/>
        <v>-0.53643003539120171</v>
      </c>
      <c r="AB2166" s="11">
        <f t="shared" si="466"/>
        <v>-0.31939728915189047</v>
      </c>
      <c r="AC2166" s="11">
        <f t="shared" si="482"/>
        <v>10.690972611093883</v>
      </c>
      <c r="AD2166" s="11">
        <f t="shared" si="474"/>
        <v>16.75322542201069</v>
      </c>
      <c r="AE2166" s="10">
        <v>8.3057896429229796</v>
      </c>
      <c r="AF2166" s="11">
        <v>15.054238136366401</v>
      </c>
      <c r="AG2166" s="12">
        <v>20.671336095550298</v>
      </c>
      <c r="AH2166" s="10">
        <v>0.13300000000000001</v>
      </c>
      <c r="AI2166" s="11">
        <f t="shared" si="483"/>
        <v>50.970873786407765</v>
      </c>
      <c r="AJ2166" s="11">
        <f t="shared" si="484"/>
        <v>1.5378844711177795</v>
      </c>
      <c r="AK2166" s="11">
        <f t="shared" si="485"/>
        <v>7.327819711798908E-2</v>
      </c>
      <c r="AL2166" s="11">
        <f t="shared" si="486"/>
        <v>3.4911242603550297</v>
      </c>
      <c r="AM2166" s="11">
        <f t="shared" si="487"/>
        <v>1.8847888478884789</v>
      </c>
      <c r="AN2166" s="3">
        <f t="shared" si="469"/>
        <v>1.0396039603960396</v>
      </c>
      <c r="AO2166" s="3">
        <f t="shared" si="470"/>
        <v>2.3366336633663366E-2</v>
      </c>
      <c r="AP2166" s="3" t="s">
        <v>8</v>
      </c>
      <c r="AQ2166" s="124"/>
      <c r="AR2166" s="4"/>
      <c r="AS2166" s="3"/>
    </row>
    <row r="2167" spans="1:45" ht="15" customHeight="1">
      <c r="A2167" s="11">
        <v>23.789009999999998</v>
      </c>
      <c r="B2167" s="32" t="s">
        <v>40</v>
      </c>
      <c r="C2167" s="17">
        <v>-63.310229999999997</v>
      </c>
      <c r="D2167" s="17">
        <v>135.99896000000001</v>
      </c>
      <c r="E2167" s="40" t="s">
        <v>115</v>
      </c>
      <c r="F2167" s="18">
        <v>-59.8</v>
      </c>
      <c r="G2167" s="17">
        <v>-57.3</v>
      </c>
      <c r="H2167" s="17">
        <v>-57.4</v>
      </c>
      <c r="I2167" s="17">
        <v>-58.3</v>
      </c>
      <c r="J2167" s="17">
        <v>-59</v>
      </c>
      <c r="K2167" s="30">
        <v>-60.6</v>
      </c>
      <c r="L2167" s="10">
        <f t="shared" si="467"/>
        <v>-59</v>
      </c>
      <c r="M2167" s="52" t="str">
        <f t="shared" si="468"/>
        <v>high latitude</v>
      </c>
      <c r="N2167" s="116">
        <v>2980000</v>
      </c>
      <c r="O2167" s="62">
        <v>185000</v>
      </c>
      <c r="P2167" s="62">
        <v>86500</v>
      </c>
      <c r="Q2167" s="62">
        <v>21300</v>
      </c>
      <c r="R2167" s="62">
        <v>3020000</v>
      </c>
      <c r="S2167" s="63">
        <v>48500</v>
      </c>
      <c r="T2167" s="120">
        <v>0.46993518679135193</v>
      </c>
      <c r="U2167" s="5">
        <v>2.9173828710201379E-2</v>
      </c>
      <c r="V2167" s="5">
        <v>1.3640736126661725E-2</v>
      </c>
      <c r="W2167" s="5">
        <v>3.3589327109583207E-3</v>
      </c>
      <c r="X2167" s="5">
        <v>0.47624304164761166</v>
      </c>
      <c r="Y2167" s="112">
        <v>7.6482740132149561E-3</v>
      </c>
      <c r="Z2167" s="10">
        <f t="shared" si="480"/>
        <v>0.45795487840609433</v>
      </c>
      <c r="AA2167" s="11">
        <f t="shared" si="481"/>
        <v>-0.52955496492154008</v>
      </c>
      <c r="AB2167" s="11">
        <f t="shared" si="466"/>
        <v>-0.33917731025945197</v>
      </c>
      <c r="AC2167" s="11">
        <f t="shared" si="482"/>
        <v>11.155039867796042</v>
      </c>
      <c r="AD2167" s="11">
        <f t="shared" si="474"/>
        <v>15.400271978253485</v>
      </c>
      <c r="AE2167" s="10">
        <v>6.8012808621304401</v>
      </c>
      <c r="AF2167" s="11">
        <v>13.711921192219</v>
      </c>
      <c r="AG2167" s="12">
        <v>19.448720097615499</v>
      </c>
      <c r="AH2167" s="10">
        <v>0.10299999999999999</v>
      </c>
      <c r="AI2167" s="11">
        <f t="shared" si="483"/>
        <v>49.666666666666671</v>
      </c>
      <c r="AJ2167" s="11">
        <f t="shared" si="484"/>
        <v>1.6014528644543506</v>
      </c>
      <c r="AK2167" s="11">
        <f t="shared" si="485"/>
        <v>8.7109154196293101E-2</v>
      </c>
      <c r="AL2167" s="11">
        <f t="shared" si="486"/>
        <v>4.061032863849765</v>
      </c>
      <c r="AM2167" s="11">
        <f t="shared" si="487"/>
        <v>1.8045707588631703</v>
      </c>
      <c r="AN2167" s="3">
        <f t="shared" si="469"/>
        <v>0.98675496688741726</v>
      </c>
      <c r="AO2167" s="3">
        <f t="shared" si="470"/>
        <v>2.8642384105960265E-2</v>
      </c>
      <c r="AP2167" s="3" t="s">
        <v>8</v>
      </c>
      <c r="AQ2167" s="124"/>
      <c r="AR2167" s="4"/>
      <c r="AS2167" s="3"/>
    </row>
    <row r="2168" spans="1:45" ht="15" customHeight="1">
      <c r="A2168" s="11">
        <v>23.871119999999998</v>
      </c>
      <c r="B2168" s="32" t="s">
        <v>40</v>
      </c>
      <c r="C2168" s="17">
        <v>-63.310229999999997</v>
      </c>
      <c r="D2168" s="17">
        <v>135.99896000000001</v>
      </c>
      <c r="E2168" s="40" t="s">
        <v>115</v>
      </c>
      <c r="F2168" s="18">
        <v>-59.8</v>
      </c>
      <c r="G2168" s="17">
        <v>-57.3</v>
      </c>
      <c r="H2168" s="17">
        <v>-57.4</v>
      </c>
      <c r="I2168" s="17">
        <v>-58.3</v>
      </c>
      <c r="J2168" s="17">
        <v>-59</v>
      </c>
      <c r="K2168" s="30">
        <v>-60.6</v>
      </c>
      <c r="L2168" s="10">
        <f t="shared" si="467"/>
        <v>-59</v>
      </c>
      <c r="M2168" s="52" t="str">
        <f t="shared" si="468"/>
        <v>high latitude</v>
      </c>
      <c r="N2168" s="116">
        <v>2190000</v>
      </c>
      <c r="O2168" s="62">
        <v>156000</v>
      </c>
      <c r="P2168" s="62">
        <v>103000</v>
      </c>
      <c r="Q2168" s="62">
        <v>16700</v>
      </c>
      <c r="R2168" s="62">
        <v>2140000</v>
      </c>
      <c r="S2168" s="63">
        <v>50000</v>
      </c>
      <c r="T2168" s="120">
        <v>0.47039113344932021</v>
      </c>
      <c r="U2168" s="5">
        <v>3.350731361556801E-2</v>
      </c>
      <c r="V2168" s="5">
        <v>2.2123418605150675E-2</v>
      </c>
      <c r="W2168" s="5">
        <v>3.5870008806409347E-3</v>
      </c>
      <c r="X2168" s="5">
        <v>0.45965160985458686</v>
      </c>
      <c r="Y2168" s="112">
        <v>1.0739523594733338E-2</v>
      </c>
      <c r="Z2168" s="10">
        <f t="shared" si="480"/>
        <v>0.52103162419404359</v>
      </c>
      <c r="AA2168" s="11">
        <f t="shared" si="481"/>
        <v>-0.42759954140060141</v>
      </c>
      <c r="AB2168" s="11">
        <f t="shared" si="466"/>
        <v>-0.28313591624719731</v>
      </c>
      <c r="AC2168" s="11">
        <f t="shared" si="482"/>
        <v>18.037030955459404</v>
      </c>
      <c r="AD2168" s="11">
        <f t="shared" si="474"/>
        <v>19.233503328691704</v>
      </c>
      <c r="AE2168" s="10">
        <v>11.227219103579399</v>
      </c>
      <c r="AF2168" s="11">
        <v>17.6626080323453</v>
      </c>
      <c r="AG2168" s="12">
        <v>23.261027741481001</v>
      </c>
      <c r="AH2168" s="10">
        <v>0.124</v>
      </c>
      <c r="AI2168" s="11">
        <f t="shared" si="483"/>
        <v>50.577367205542721</v>
      </c>
      <c r="AJ2168" s="11">
        <f t="shared" si="484"/>
        <v>2.2321428571428572</v>
      </c>
      <c r="AK2168" s="11">
        <f t="shared" si="485"/>
        <v>0.11181408930526829</v>
      </c>
      <c r="AL2168" s="11">
        <f t="shared" si="486"/>
        <v>6.1676646706586826</v>
      </c>
      <c r="AM2168" s="11">
        <f t="shared" si="487"/>
        <v>1.8793368130181147</v>
      </c>
      <c r="AN2168" s="3">
        <f t="shared" si="469"/>
        <v>1.0233644859813085</v>
      </c>
      <c r="AO2168" s="3">
        <f t="shared" si="470"/>
        <v>4.8130841121495328E-2</v>
      </c>
      <c r="AP2168" s="3" t="s">
        <v>8</v>
      </c>
      <c r="AQ2168" s="124"/>
      <c r="AR2168" s="4"/>
      <c r="AS2168" s="3"/>
    </row>
    <row r="2169" spans="1:45" ht="15" customHeight="1">
      <c r="A2169" s="11">
        <v>23.889389999999999</v>
      </c>
      <c r="B2169" s="32" t="s">
        <v>40</v>
      </c>
      <c r="C2169" s="17">
        <v>-63.310229999999997</v>
      </c>
      <c r="D2169" s="17">
        <v>135.99896000000001</v>
      </c>
      <c r="E2169" s="40" t="s">
        <v>115</v>
      </c>
      <c r="F2169" s="18">
        <v>-59.8</v>
      </c>
      <c r="G2169" s="17">
        <v>-57.3</v>
      </c>
      <c r="H2169" s="17">
        <v>-57.4</v>
      </c>
      <c r="I2169" s="17">
        <v>-58.3</v>
      </c>
      <c r="J2169" s="17">
        <v>-59</v>
      </c>
      <c r="K2169" s="30">
        <v>-60.6</v>
      </c>
      <c r="L2169" s="10">
        <f t="shared" si="467"/>
        <v>-59</v>
      </c>
      <c r="M2169" s="52" t="str">
        <f t="shared" si="468"/>
        <v>high latitude</v>
      </c>
      <c r="N2169" s="116">
        <v>4420000</v>
      </c>
      <c r="O2169" s="62">
        <v>306000</v>
      </c>
      <c r="P2169" s="62">
        <v>147000</v>
      </c>
      <c r="Q2169" s="62">
        <v>30600</v>
      </c>
      <c r="R2169" s="62">
        <v>4250000</v>
      </c>
      <c r="S2169" s="63">
        <v>87700</v>
      </c>
      <c r="T2169" s="120">
        <v>0.47828768679731204</v>
      </c>
      <c r="U2169" s="5">
        <v>3.3112224470583144E-2</v>
      </c>
      <c r="V2169" s="5">
        <v>1.5906852931946804E-2</v>
      </c>
      <c r="W2169" s="5">
        <v>3.3112224470583144E-3</v>
      </c>
      <c r="X2169" s="5">
        <v>0.45989200653587697</v>
      </c>
      <c r="Y2169" s="112">
        <v>9.4900068172226858E-3</v>
      </c>
      <c r="Z2169" s="10">
        <f t="shared" si="480"/>
        <v>0.46437948538421137</v>
      </c>
      <c r="AA2169" s="11">
        <f t="shared" si="481"/>
        <v>-0.51716895744055824</v>
      </c>
      <c r="AB2169" s="11">
        <f t="shared" si="466"/>
        <v>-0.3331269740782199</v>
      </c>
      <c r="AC2169" s="11">
        <f t="shared" si="482"/>
        <v>11.991095372762317</v>
      </c>
      <c r="AD2169" s="11">
        <f t="shared" si="474"/>
        <v>15.814114973049758</v>
      </c>
      <c r="AE2169" s="10">
        <v>7.2816256272723203</v>
      </c>
      <c r="AF2169" s="11">
        <v>14.1143000366212</v>
      </c>
      <c r="AG2169" s="12">
        <v>19.800178606223799</v>
      </c>
      <c r="AH2169" s="10">
        <v>0.10100000000000001</v>
      </c>
      <c r="AI2169" s="11">
        <f t="shared" si="483"/>
        <v>50.980392156862756</v>
      </c>
      <c r="AJ2169" s="11">
        <f t="shared" si="484"/>
        <v>1.9455598198637889</v>
      </c>
      <c r="AK2169" s="11">
        <f t="shared" si="485"/>
        <v>0.10030489701947608</v>
      </c>
      <c r="AL2169" s="11">
        <f t="shared" si="486"/>
        <v>4.8039215686274508</v>
      </c>
      <c r="AM2169" s="11">
        <f t="shared" si="487"/>
        <v>1.8249606161386309</v>
      </c>
      <c r="AN2169" s="3">
        <f t="shared" si="469"/>
        <v>1.04</v>
      </c>
      <c r="AO2169" s="3">
        <f t="shared" si="470"/>
        <v>3.4588235294117649E-2</v>
      </c>
      <c r="AP2169" s="3" t="s">
        <v>8</v>
      </c>
      <c r="AQ2169" s="124"/>
      <c r="AR2169" s="4"/>
      <c r="AS2169" s="3"/>
    </row>
    <row r="2170" spans="1:45" ht="15" customHeight="1">
      <c r="A2170" s="11">
        <v>23.960259999999998</v>
      </c>
      <c r="B2170" s="32" t="s">
        <v>40</v>
      </c>
      <c r="C2170" s="17">
        <v>-63.310229999999997</v>
      </c>
      <c r="D2170" s="17">
        <v>135.99896000000001</v>
      </c>
      <c r="E2170" s="40" t="s">
        <v>115</v>
      </c>
      <c r="F2170" s="18">
        <v>-59.8</v>
      </c>
      <c r="G2170" s="17">
        <v>-57.3</v>
      </c>
      <c r="H2170" s="17">
        <v>-57.4</v>
      </c>
      <c r="I2170" s="17">
        <v>-58.3</v>
      </c>
      <c r="J2170" s="17">
        <v>-59</v>
      </c>
      <c r="K2170" s="30">
        <v>-60.6</v>
      </c>
      <c r="L2170" s="10">
        <f t="shared" si="467"/>
        <v>-59</v>
      </c>
      <c r="M2170" s="52" t="str">
        <f t="shared" si="468"/>
        <v>high latitude</v>
      </c>
      <c r="N2170" s="116">
        <v>1250000</v>
      </c>
      <c r="O2170" s="62">
        <v>102000</v>
      </c>
      <c r="P2170" s="62">
        <v>79500</v>
      </c>
      <c r="Q2170" s="62">
        <v>7230</v>
      </c>
      <c r="R2170" s="62">
        <v>642000</v>
      </c>
      <c r="S2170" s="63">
        <v>46100</v>
      </c>
      <c r="T2170" s="120">
        <v>0.58772915559776762</v>
      </c>
      <c r="U2170" s="5">
        <v>4.7958699096777836E-2</v>
      </c>
      <c r="V2170" s="5">
        <v>3.7379574296018014E-2</v>
      </c>
      <c r="W2170" s="5">
        <v>3.3994254359774878E-3</v>
      </c>
      <c r="X2170" s="5">
        <v>0.30185769431501341</v>
      </c>
      <c r="Y2170" s="112">
        <v>2.1675451258445669E-2</v>
      </c>
      <c r="Z2170" s="10">
        <f t="shared" si="480"/>
        <v>0.56564323127368732</v>
      </c>
      <c r="AA2170" s="11">
        <f t="shared" si="481"/>
        <v>-0.37547381124819845</v>
      </c>
      <c r="AB2170" s="11">
        <f t="shared" si="466"/>
        <v>-0.24745740545918901</v>
      </c>
      <c r="AC2170" s="11">
        <f t="shared" si="482"/>
        <v>21.555517740746602</v>
      </c>
      <c r="AD2170" s="11">
        <f t="shared" si="474"/>
        <v>21.673913466591472</v>
      </c>
      <c r="AE2170" s="10">
        <v>14.281262871057599</v>
      </c>
      <c r="AF2170" s="11">
        <v>20.406702694898101</v>
      </c>
      <c r="AG2170" s="12">
        <v>26.1544466202824</v>
      </c>
      <c r="AH2170" s="10">
        <v>0.375</v>
      </c>
      <c r="AI2170" s="11">
        <f t="shared" si="483"/>
        <v>66.06765327695561</v>
      </c>
      <c r="AJ2170" s="11">
        <f t="shared" si="484"/>
        <v>3.556824319111179</v>
      </c>
      <c r="AK2170" s="11">
        <f t="shared" si="485"/>
        <v>0.2152412668362168</v>
      </c>
      <c r="AL2170" s="11">
        <f t="shared" si="486"/>
        <v>10.995850622406637</v>
      </c>
      <c r="AM2170" s="11">
        <f t="shared" si="487"/>
        <v>1.9890559127879746</v>
      </c>
      <c r="AN2170" s="3">
        <f t="shared" si="469"/>
        <v>1.9470404984423679</v>
      </c>
      <c r="AO2170" s="3">
        <f t="shared" si="470"/>
        <v>0.12383177570093458</v>
      </c>
      <c r="AP2170" s="3" t="s">
        <v>8</v>
      </c>
      <c r="AQ2170" s="124"/>
      <c r="AR2170" s="4"/>
      <c r="AS2170" s="3"/>
    </row>
    <row r="2171" spans="1:45" ht="15" customHeight="1">
      <c r="A2171" s="11">
        <v>24.147869999999998</v>
      </c>
      <c r="B2171" s="32" t="s">
        <v>40</v>
      </c>
      <c r="C2171" s="17">
        <v>-63.310229999999997</v>
      </c>
      <c r="D2171" s="17">
        <v>135.99896000000001</v>
      </c>
      <c r="E2171" s="40" t="s">
        <v>115</v>
      </c>
      <c r="F2171" s="18">
        <v>-59.8</v>
      </c>
      <c r="G2171" s="17">
        <v>-57.3</v>
      </c>
      <c r="H2171" s="17">
        <v>-57.4</v>
      </c>
      <c r="I2171" s="17">
        <v>-58.3</v>
      </c>
      <c r="J2171" s="17">
        <v>-59</v>
      </c>
      <c r="K2171" s="30">
        <v>-60.6</v>
      </c>
      <c r="L2171" s="10">
        <f t="shared" si="467"/>
        <v>-59</v>
      </c>
      <c r="M2171" s="52" t="str">
        <f t="shared" si="468"/>
        <v>high latitude</v>
      </c>
      <c r="N2171" s="116">
        <v>25000000</v>
      </c>
      <c r="O2171" s="62">
        <v>1130000</v>
      </c>
      <c r="P2171" s="62">
        <v>385000</v>
      </c>
      <c r="Q2171" s="62">
        <v>157000</v>
      </c>
      <c r="R2171" s="62">
        <v>20800000</v>
      </c>
      <c r="S2171" s="63">
        <v>396000</v>
      </c>
      <c r="T2171" s="120">
        <v>0.52226957466365842</v>
      </c>
      <c r="U2171" s="5">
        <v>2.3606584774797358E-2</v>
      </c>
      <c r="V2171" s="5">
        <v>8.0429514498203385E-3</v>
      </c>
      <c r="W2171" s="5">
        <v>3.2798529288877746E-3</v>
      </c>
      <c r="X2171" s="5">
        <v>0.43452828612016381</v>
      </c>
      <c r="Y2171" s="112">
        <v>8.2727500626723488E-3</v>
      </c>
      <c r="Z2171" s="10">
        <f t="shared" si="480"/>
        <v>0.45357833655705992</v>
      </c>
      <c r="AA2171" s="11">
        <f t="shared" si="481"/>
        <v>-0.63777554359449695</v>
      </c>
      <c r="AB2171" s="11">
        <f t="shared" si="466"/>
        <v>-0.34334769604284049</v>
      </c>
      <c r="AC2171" s="11">
        <f t="shared" si="482"/>
        <v>3.8501508073714561</v>
      </c>
      <c r="AD2171" s="11">
        <f t="shared" si="474"/>
        <v>15.115017590669709</v>
      </c>
      <c r="AE2171" s="10">
        <v>6.4845194303001996</v>
      </c>
      <c r="AF2171" s="11">
        <v>13.4123465904384</v>
      </c>
      <c r="AG2171" s="12">
        <v>19.1500029990667</v>
      </c>
      <c r="AH2171" s="10">
        <v>0.122</v>
      </c>
      <c r="AI2171" s="11">
        <f t="shared" si="483"/>
        <v>54.585152838427952</v>
      </c>
      <c r="AJ2171" s="11">
        <f t="shared" si="484"/>
        <v>1.559300677272011</v>
      </c>
      <c r="AK2171" s="11">
        <f t="shared" si="485"/>
        <v>7.3115270246632835E-2</v>
      </c>
      <c r="AL2171" s="11">
        <f t="shared" si="486"/>
        <v>2.452229299363057</v>
      </c>
      <c r="AM2171" s="11">
        <f t="shared" si="487"/>
        <v>1.91247582205029</v>
      </c>
      <c r="AN2171" s="3">
        <f t="shared" si="469"/>
        <v>1.2019230769230769</v>
      </c>
      <c r="AO2171" s="3">
        <f t="shared" si="470"/>
        <v>1.8509615384615385E-2</v>
      </c>
      <c r="AP2171" s="3" t="s">
        <v>8</v>
      </c>
      <c r="AQ2171" s="124"/>
      <c r="AR2171" s="4"/>
      <c r="AS2171" s="3"/>
    </row>
    <row r="2172" spans="1:45" ht="15" customHeight="1">
      <c r="A2172" s="11">
        <v>24.1555</v>
      </c>
      <c r="B2172" s="32" t="s">
        <v>40</v>
      </c>
      <c r="C2172" s="17">
        <v>-63.310229999999997</v>
      </c>
      <c r="D2172" s="17">
        <v>135.99896000000001</v>
      </c>
      <c r="E2172" s="40" t="s">
        <v>115</v>
      </c>
      <c r="F2172" s="18">
        <v>-59.8</v>
      </c>
      <c r="G2172" s="17">
        <v>-57.3</v>
      </c>
      <c r="H2172" s="17">
        <v>-57.4</v>
      </c>
      <c r="I2172" s="17">
        <v>-58.3</v>
      </c>
      <c r="J2172" s="17">
        <v>-59</v>
      </c>
      <c r="K2172" s="30">
        <v>-60.6</v>
      </c>
      <c r="L2172" s="10">
        <f t="shared" si="467"/>
        <v>-59</v>
      </c>
      <c r="M2172" s="52" t="str">
        <f t="shared" si="468"/>
        <v>high latitude</v>
      </c>
      <c r="N2172" s="116">
        <v>968000</v>
      </c>
      <c r="O2172" s="62">
        <v>76000</v>
      </c>
      <c r="P2172" s="62">
        <v>63700</v>
      </c>
      <c r="Q2172" s="62">
        <v>13200</v>
      </c>
      <c r="R2172" s="62">
        <v>573000</v>
      </c>
      <c r="S2172" s="63">
        <v>28800</v>
      </c>
      <c r="T2172" s="120">
        <v>0.56190863179892026</v>
      </c>
      <c r="U2172" s="5">
        <v>4.4116793405700357E-2</v>
      </c>
      <c r="V2172" s="5">
        <v>3.6976838683462007E-2</v>
      </c>
      <c r="W2172" s="5">
        <v>7.6623904336216402E-3</v>
      </c>
      <c r="X2172" s="5">
        <v>0.3326174029140303</v>
      </c>
      <c r="Y2172" s="112">
        <v>1.6717942764265397E-2</v>
      </c>
      <c r="Z2172" s="10">
        <f t="shared" si="480"/>
        <v>0.58172812328013201</v>
      </c>
      <c r="AA2172" s="11">
        <f t="shared" si="481"/>
        <v>-0.38026805307696976</v>
      </c>
      <c r="AB2172" s="11">
        <f t="shared" si="466"/>
        <v>-0.23527994000060809</v>
      </c>
      <c r="AC2172" s="11">
        <f t="shared" si="482"/>
        <v>21.23190641730454</v>
      </c>
      <c r="AD2172" s="11">
        <f t="shared" si="474"/>
        <v>22.506852103958408</v>
      </c>
      <c r="AE2172" s="10">
        <v>15.336640728188801</v>
      </c>
      <c r="AF2172" s="11">
        <v>21.422947823770102</v>
      </c>
      <c r="AG2172" s="12">
        <v>27.209384986726899</v>
      </c>
      <c r="AH2172" s="10">
        <v>8.5999999999999993E-2</v>
      </c>
      <c r="AI2172" s="11">
        <f t="shared" si="483"/>
        <v>62.816353017521088</v>
      </c>
      <c r="AJ2172" s="11">
        <f t="shared" si="484"/>
        <v>2.8892455858747992</v>
      </c>
      <c r="AK2172" s="11">
        <f t="shared" si="485"/>
        <v>0.20259705843381476</v>
      </c>
      <c r="AL2172" s="11">
        <f t="shared" si="486"/>
        <v>4.8257575757575761</v>
      </c>
      <c r="AM2172" s="11">
        <f t="shared" si="487"/>
        <v>1.9713813979086401</v>
      </c>
      <c r="AN2172" s="3">
        <f t="shared" si="469"/>
        <v>1.6893542757417102</v>
      </c>
      <c r="AO2172" s="3">
        <f t="shared" si="470"/>
        <v>0.11116928446771379</v>
      </c>
      <c r="AP2172" s="3" t="s">
        <v>8</v>
      </c>
      <c r="AQ2172" s="124"/>
      <c r="AR2172" s="4"/>
      <c r="AS2172" s="3"/>
    </row>
    <row r="2173" spans="1:45" ht="15" customHeight="1">
      <c r="A2173" s="11">
        <v>24.165140000000001</v>
      </c>
      <c r="B2173" s="32" t="s">
        <v>40</v>
      </c>
      <c r="C2173" s="17">
        <v>-63.310229999999997</v>
      </c>
      <c r="D2173" s="17">
        <v>135.99896000000001</v>
      </c>
      <c r="E2173" s="40" t="s">
        <v>115</v>
      </c>
      <c r="F2173" s="18">
        <v>-59.8</v>
      </c>
      <c r="G2173" s="17">
        <v>-57.3</v>
      </c>
      <c r="H2173" s="17">
        <v>-57.4</v>
      </c>
      <c r="I2173" s="17">
        <v>-58.3</v>
      </c>
      <c r="J2173" s="17">
        <v>-59</v>
      </c>
      <c r="K2173" s="30">
        <v>-60.6</v>
      </c>
      <c r="L2173" s="10">
        <f t="shared" si="467"/>
        <v>-59</v>
      </c>
      <c r="M2173" s="52" t="str">
        <f t="shared" si="468"/>
        <v>high latitude</v>
      </c>
      <c r="N2173" s="116">
        <v>5740000</v>
      </c>
      <c r="O2173" s="62">
        <v>575000</v>
      </c>
      <c r="P2173" s="62">
        <v>329000</v>
      </c>
      <c r="Q2173" s="62">
        <v>35100</v>
      </c>
      <c r="R2173" s="62">
        <v>4530000</v>
      </c>
      <c r="S2173" s="63">
        <v>205000</v>
      </c>
      <c r="T2173" s="120">
        <v>0.50288678038566337</v>
      </c>
      <c r="U2173" s="5">
        <v>5.0376288975915756E-2</v>
      </c>
      <c r="V2173" s="5">
        <v>2.8823998387958752E-2</v>
      </c>
      <c r="W2173" s="5">
        <v>3.0751439009645966E-3</v>
      </c>
      <c r="X2173" s="5">
        <v>0.39687754619286669</v>
      </c>
      <c r="Y2173" s="112">
        <v>1.7960242156630835E-2</v>
      </c>
      <c r="Z2173" s="10">
        <f t="shared" si="480"/>
        <v>0.4974215540599598</v>
      </c>
      <c r="AA2173" s="11">
        <f t="shared" si="481"/>
        <v>-0.45551594259709227</v>
      </c>
      <c r="AB2173" s="11">
        <f t="shared" si="466"/>
        <v>-0.30327539999392578</v>
      </c>
      <c r="AC2173" s="11">
        <f t="shared" si="482"/>
        <v>16.152673874696269</v>
      </c>
      <c r="AD2173" s="11">
        <f t="shared" si="474"/>
        <v>17.855962640415477</v>
      </c>
      <c r="AE2173" s="10">
        <v>9.6193546874204507</v>
      </c>
      <c r="AF2173" s="11">
        <v>16.161384529922401</v>
      </c>
      <c r="AG2173" s="12">
        <v>21.717177094199801</v>
      </c>
      <c r="AH2173" s="10">
        <v>7.9000000000000001E-2</v>
      </c>
      <c r="AI2173" s="11">
        <f t="shared" si="483"/>
        <v>55.89094449853944</v>
      </c>
      <c r="AJ2173" s="11">
        <f t="shared" si="484"/>
        <v>3.4482758620689653</v>
      </c>
      <c r="AK2173" s="11">
        <f t="shared" si="485"/>
        <v>0.16550642392626144</v>
      </c>
      <c r="AL2173" s="11">
        <f t="shared" si="486"/>
        <v>9.3732193732193725</v>
      </c>
      <c r="AM2173" s="11">
        <f t="shared" si="487"/>
        <v>1.8864609736911111</v>
      </c>
      <c r="AN2173" s="3">
        <f t="shared" si="469"/>
        <v>1.2671081677704195</v>
      </c>
      <c r="AO2173" s="3">
        <f t="shared" si="470"/>
        <v>7.2626931567328912E-2</v>
      </c>
      <c r="AP2173" s="3" t="s">
        <v>8</v>
      </c>
      <c r="AQ2173" s="124"/>
      <c r="AR2173" s="4"/>
      <c r="AS2173" s="3"/>
    </row>
    <row r="2174" spans="1:45" ht="15" customHeight="1">
      <c r="A2174" s="11">
        <v>24.168150000000001</v>
      </c>
      <c r="B2174" s="32" t="s">
        <v>40</v>
      </c>
      <c r="C2174" s="17">
        <v>-63.310229999999997</v>
      </c>
      <c r="D2174" s="17">
        <v>135.99896000000001</v>
      </c>
      <c r="E2174" s="40" t="s">
        <v>115</v>
      </c>
      <c r="F2174" s="18">
        <v>-59.8</v>
      </c>
      <c r="G2174" s="17">
        <v>-57.3</v>
      </c>
      <c r="H2174" s="17">
        <v>-57.4</v>
      </c>
      <c r="I2174" s="17">
        <v>-58.3</v>
      </c>
      <c r="J2174" s="17">
        <v>-59</v>
      </c>
      <c r="K2174" s="30">
        <v>-60.6</v>
      </c>
      <c r="L2174" s="10">
        <f t="shared" si="467"/>
        <v>-59</v>
      </c>
      <c r="M2174" s="52" t="str">
        <f t="shared" si="468"/>
        <v>high latitude</v>
      </c>
      <c r="N2174" s="116">
        <v>7160000</v>
      </c>
      <c r="O2174" s="62">
        <v>500000</v>
      </c>
      <c r="P2174" s="62">
        <v>266000</v>
      </c>
      <c r="Q2174" s="62">
        <v>39700</v>
      </c>
      <c r="R2174" s="62">
        <v>5620000</v>
      </c>
      <c r="S2174" s="63">
        <v>121000</v>
      </c>
      <c r="T2174" s="120">
        <v>0.5223722704954511</v>
      </c>
      <c r="U2174" s="5">
        <v>3.6478510509458877E-2</v>
      </c>
      <c r="V2174" s="5">
        <v>1.9406567591032122E-2</v>
      </c>
      <c r="W2174" s="5">
        <v>2.8963937344510349E-3</v>
      </c>
      <c r="X2174" s="5">
        <v>0.41001845812631776</v>
      </c>
      <c r="Y2174" s="112">
        <v>8.8277995432890482E-3</v>
      </c>
      <c r="Z2174" s="10">
        <f t="shared" si="480"/>
        <v>0.46045106291140619</v>
      </c>
      <c r="AA2174" s="11">
        <f t="shared" si="481"/>
        <v>-0.48129172701298162</v>
      </c>
      <c r="AB2174" s="11">
        <f t="shared" si="466"/>
        <v>-0.33681652016180086</v>
      </c>
      <c r="AC2174" s="11">
        <f t="shared" si="482"/>
        <v>14.412808426623741</v>
      </c>
      <c r="AD2174" s="11">
        <f t="shared" si="474"/>
        <v>15.56175002093282</v>
      </c>
      <c r="AE2174" s="10">
        <v>6.9932099175645996</v>
      </c>
      <c r="AF2174" s="11">
        <v>13.8387872393845</v>
      </c>
      <c r="AG2174" s="12">
        <v>19.507098709599301</v>
      </c>
      <c r="AH2174" s="10">
        <v>0.10100000000000001</v>
      </c>
      <c r="AI2174" s="11">
        <f t="shared" si="483"/>
        <v>56.02503912363067</v>
      </c>
      <c r="AJ2174" s="11">
        <f t="shared" si="484"/>
        <v>1.6618596346655679</v>
      </c>
      <c r="AK2174" s="11">
        <f t="shared" si="485"/>
        <v>0.12306963813829867</v>
      </c>
      <c r="AL2174" s="11">
        <f t="shared" si="486"/>
        <v>6.7002518891687659</v>
      </c>
      <c r="AM2174" s="11">
        <f t="shared" si="487"/>
        <v>1.7644329340671201</v>
      </c>
      <c r="AN2174" s="3">
        <f t="shared" si="469"/>
        <v>1.2740213523131672</v>
      </c>
      <c r="AO2174" s="3">
        <f t="shared" si="470"/>
        <v>4.7330960854092524E-2</v>
      </c>
      <c r="AP2174" s="3" t="s">
        <v>8</v>
      </c>
      <c r="AQ2174" s="124"/>
      <c r="AR2174" s="4"/>
      <c r="AS2174" s="3"/>
    </row>
    <row r="2175" spans="1:45" ht="15" customHeight="1">
      <c r="A2175" s="11">
        <v>24.245240000000003</v>
      </c>
      <c r="B2175" s="32" t="s">
        <v>40</v>
      </c>
      <c r="C2175" s="17">
        <v>-63.310229999999997</v>
      </c>
      <c r="D2175" s="17">
        <v>135.99896000000001</v>
      </c>
      <c r="E2175" s="40" t="s">
        <v>115</v>
      </c>
      <c r="F2175" s="18">
        <v>-59.8</v>
      </c>
      <c r="G2175" s="17">
        <v>-57.3</v>
      </c>
      <c r="H2175" s="17">
        <v>-57.4</v>
      </c>
      <c r="I2175" s="17">
        <v>-58.3</v>
      </c>
      <c r="J2175" s="17">
        <v>-59</v>
      </c>
      <c r="K2175" s="30">
        <v>-60.6</v>
      </c>
      <c r="L2175" s="10">
        <f t="shared" si="467"/>
        <v>-59</v>
      </c>
      <c r="M2175" s="52" t="str">
        <f t="shared" si="468"/>
        <v>high latitude</v>
      </c>
      <c r="N2175" s="116">
        <v>3010000</v>
      </c>
      <c r="O2175" s="62">
        <v>350000</v>
      </c>
      <c r="P2175" s="62">
        <v>253000</v>
      </c>
      <c r="Q2175" s="62">
        <v>19100</v>
      </c>
      <c r="R2175" s="62">
        <v>2720000</v>
      </c>
      <c r="S2175" s="63">
        <v>155000</v>
      </c>
      <c r="T2175" s="120">
        <v>0.46257165250265098</v>
      </c>
      <c r="U2175" s="5">
        <v>5.3787401453796624E-2</v>
      </c>
      <c r="V2175" s="5">
        <v>3.8880607336601557E-2</v>
      </c>
      <c r="W2175" s="5">
        <v>2.9352553364786157E-3</v>
      </c>
      <c r="X2175" s="5">
        <v>0.41800494844093378</v>
      </c>
      <c r="Y2175" s="112">
        <v>2.3820134929538505E-2</v>
      </c>
      <c r="Z2175" s="10">
        <f t="shared" si="480"/>
        <v>0.54960751512031902</v>
      </c>
      <c r="AA2175" s="11">
        <f t="shared" si="481"/>
        <v>-0.39073968016685173</v>
      </c>
      <c r="AB2175" s="11">
        <f t="shared" si="466"/>
        <v>-0.25994733753334681</v>
      </c>
      <c r="AC2175" s="11">
        <f t="shared" si="482"/>
        <v>20.525071588737507</v>
      </c>
      <c r="AD2175" s="11">
        <f t="shared" si="474"/>
        <v>20.819602112719078</v>
      </c>
      <c r="AE2175" s="10">
        <v>13.186073941813801</v>
      </c>
      <c r="AF2175" s="11">
        <v>19.394998634468202</v>
      </c>
      <c r="AG2175" s="12">
        <v>25.072736435221401</v>
      </c>
      <c r="AH2175" s="10">
        <v>7.0000000000000007E-2</v>
      </c>
      <c r="AI2175" s="11">
        <f t="shared" si="483"/>
        <v>52.530541012216403</v>
      </c>
      <c r="AJ2175" s="11">
        <f t="shared" si="484"/>
        <v>4.8973143759873619</v>
      </c>
      <c r="AK2175" s="11">
        <f t="shared" si="485"/>
        <v>0.17789025192302196</v>
      </c>
      <c r="AL2175" s="11">
        <f t="shared" si="486"/>
        <v>13.246073298429319</v>
      </c>
      <c r="AM2175" s="11">
        <f t="shared" si="487"/>
        <v>1.9731051344743276</v>
      </c>
      <c r="AN2175" s="3">
        <f t="shared" si="469"/>
        <v>1.1066176470588236</v>
      </c>
      <c r="AO2175" s="3">
        <f t="shared" si="470"/>
        <v>9.3014705882352944E-2</v>
      </c>
      <c r="AP2175" s="3" t="s">
        <v>8</v>
      </c>
      <c r="AQ2175" s="124"/>
      <c r="AR2175" s="4"/>
      <c r="AS2175" s="3"/>
    </row>
    <row r="2176" spans="1:45" ht="15" customHeight="1">
      <c r="A2176" s="11">
        <v>24.341810000000002</v>
      </c>
      <c r="B2176" s="32" t="s">
        <v>40</v>
      </c>
      <c r="C2176" s="17">
        <v>-63.310229999999997</v>
      </c>
      <c r="D2176" s="17">
        <v>135.99896000000001</v>
      </c>
      <c r="E2176" s="40" t="s">
        <v>115</v>
      </c>
      <c r="F2176" s="18">
        <v>-59.8</v>
      </c>
      <c r="G2176" s="17">
        <v>-57.3</v>
      </c>
      <c r="H2176" s="17">
        <v>-57.4</v>
      </c>
      <c r="I2176" s="17">
        <v>-58.3</v>
      </c>
      <c r="J2176" s="17">
        <v>-59</v>
      </c>
      <c r="K2176" s="30">
        <v>-60.6</v>
      </c>
      <c r="L2176" s="10">
        <f t="shared" si="467"/>
        <v>-59</v>
      </c>
      <c r="M2176" s="52" t="str">
        <f t="shared" si="468"/>
        <v>high latitude</v>
      </c>
      <c r="N2176" s="116">
        <v>689000</v>
      </c>
      <c r="O2176" s="62">
        <v>32900</v>
      </c>
      <c r="P2176" s="62">
        <v>15700</v>
      </c>
      <c r="Q2176" s="62">
        <v>5440</v>
      </c>
      <c r="R2176" s="62">
        <v>745000</v>
      </c>
      <c r="S2176" s="63">
        <v>7590</v>
      </c>
      <c r="T2176" s="120">
        <v>0.46067543443231279</v>
      </c>
      <c r="U2176" s="5">
        <v>2.1997419147783876E-2</v>
      </c>
      <c r="V2176" s="5">
        <v>1.0497248651070117E-2</v>
      </c>
      <c r="W2176" s="5">
        <v>3.6372632268676076E-3</v>
      </c>
      <c r="X2176" s="5">
        <v>0.49811785000300879</v>
      </c>
      <c r="Y2176" s="112">
        <v>5.0747845389568277E-3</v>
      </c>
      <c r="Z2176" s="10">
        <f t="shared" si="480"/>
        <v>0.46616907350316406</v>
      </c>
      <c r="AA2176" s="11">
        <f t="shared" si="481"/>
        <v>-0.53681568794075929</v>
      </c>
      <c r="AB2176" s="11">
        <f t="shared" si="466"/>
        <v>-0.33145654173872791</v>
      </c>
      <c r="AC2176" s="11">
        <f t="shared" si="482"/>
        <v>10.664941063998747</v>
      </c>
      <c r="AD2176" s="11">
        <f t="shared" si="474"/>
        <v>15.92837254507101</v>
      </c>
      <c r="AE2176" s="10">
        <v>7.39163641014507</v>
      </c>
      <c r="AF2176" s="11">
        <v>14.2077829921712</v>
      </c>
      <c r="AG2176" s="12">
        <v>19.855582251053999</v>
      </c>
      <c r="AH2176" s="10">
        <v>7.5999999999999998E-2</v>
      </c>
      <c r="AI2176" s="11">
        <f t="shared" si="483"/>
        <v>48.047419804741978</v>
      </c>
      <c r="AJ2176" s="11">
        <f t="shared" si="484"/>
        <v>1.0895935916392714</v>
      </c>
      <c r="AK2176" s="11">
        <f t="shared" si="485"/>
        <v>6.6994780754497107E-2</v>
      </c>
      <c r="AL2176" s="11">
        <f t="shared" si="486"/>
        <v>2.8860294117647056</v>
      </c>
      <c r="AM2176" s="11">
        <f t="shared" si="487"/>
        <v>1.8007463897452536</v>
      </c>
      <c r="AN2176" s="3">
        <f t="shared" si="469"/>
        <v>0.92483221476510058</v>
      </c>
      <c r="AO2176" s="3">
        <f t="shared" si="470"/>
        <v>2.1073825503355705E-2</v>
      </c>
      <c r="AP2176" s="3" t="s">
        <v>8</v>
      </c>
      <c r="AQ2176" s="124"/>
      <c r="AR2176" s="4"/>
      <c r="AS2176" s="3"/>
    </row>
    <row r="2177" spans="1:45" ht="15" customHeight="1">
      <c r="A2177" s="11">
        <v>24.35586</v>
      </c>
      <c r="B2177" s="32" t="s">
        <v>40</v>
      </c>
      <c r="C2177" s="17">
        <v>-63.310229999999997</v>
      </c>
      <c r="D2177" s="17">
        <v>135.99896000000001</v>
      </c>
      <c r="E2177" s="40" t="s">
        <v>115</v>
      </c>
      <c r="F2177" s="18">
        <v>-59.8</v>
      </c>
      <c r="G2177" s="17">
        <v>-57.3</v>
      </c>
      <c r="H2177" s="17">
        <v>-57.4</v>
      </c>
      <c r="I2177" s="17">
        <v>-58.3</v>
      </c>
      <c r="J2177" s="17">
        <v>-59</v>
      </c>
      <c r="K2177" s="30">
        <v>-60.6</v>
      </c>
      <c r="L2177" s="10">
        <f t="shared" si="467"/>
        <v>-59</v>
      </c>
      <c r="M2177" s="52" t="str">
        <f t="shared" si="468"/>
        <v>high latitude</v>
      </c>
      <c r="N2177" s="116">
        <v>1020000</v>
      </c>
      <c r="O2177" s="62">
        <v>102000</v>
      </c>
      <c r="P2177" s="62">
        <v>79500</v>
      </c>
      <c r="Q2177" s="62">
        <v>9240</v>
      </c>
      <c r="R2177" s="62">
        <v>710000</v>
      </c>
      <c r="S2177" s="63">
        <v>49700</v>
      </c>
      <c r="T2177" s="120">
        <v>0.51765088000649606</v>
      </c>
      <c r="U2177" s="5">
        <v>5.1765088000649599E-2</v>
      </c>
      <c r="V2177" s="5">
        <v>4.0346318588741603E-2</v>
      </c>
      <c r="W2177" s="5">
        <v>4.6893079718235524E-3</v>
      </c>
      <c r="X2177" s="5">
        <v>0.36032561255354134</v>
      </c>
      <c r="Y2177" s="112">
        <v>2.5222792878747895E-2</v>
      </c>
      <c r="Z2177" s="10">
        <f t="shared" si="480"/>
        <v>0.57577774080851774</v>
      </c>
      <c r="AA2177" s="11">
        <f t="shared" si="481"/>
        <v>-0.38007464964194632</v>
      </c>
      <c r="AB2177" s="11">
        <f t="shared" si="466"/>
        <v>-0.23974512867448902</v>
      </c>
      <c r="AC2177" s="11">
        <f t="shared" si="482"/>
        <v>21.244961149168621</v>
      </c>
      <c r="AD2177" s="11">
        <f t="shared" si="474"/>
        <v>22.201433198664951</v>
      </c>
      <c r="AE2177" s="10">
        <v>14.965476867017101</v>
      </c>
      <c r="AF2177" s="11">
        <v>21.005180702279802</v>
      </c>
      <c r="AG2177" s="12">
        <v>26.8602421158838</v>
      </c>
      <c r="AH2177" s="10">
        <v>0.23699999999999999</v>
      </c>
      <c r="AI2177" s="11">
        <f t="shared" si="483"/>
        <v>58.959537572254341</v>
      </c>
      <c r="AJ2177" s="11">
        <f t="shared" si="484"/>
        <v>4.6461624754604092</v>
      </c>
      <c r="AK2177" s="11">
        <f t="shared" si="485"/>
        <v>0.20068599806405457</v>
      </c>
      <c r="AL2177" s="11">
        <f t="shared" si="486"/>
        <v>8.603896103896103</v>
      </c>
      <c r="AM2177" s="11">
        <f t="shared" si="487"/>
        <v>2.0276160372650143</v>
      </c>
      <c r="AN2177" s="3">
        <f t="shared" si="469"/>
        <v>1.4366197183098592</v>
      </c>
      <c r="AO2177" s="3">
        <f t="shared" si="470"/>
        <v>0.1119718309859155</v>
      </c>
      <c r="AP2177" s="3" t="s">
        <v>8</v>
      </c>
      <c r="AQ2177" s="124"/>
      <c r="AR2177" s="4"/>
      <c r="AS2177" s="3"/>
    </row>
    <row r="2178" spans="1:45" ht="15" customHeight="1">
      <c r="A2178" s="11">
        <v>24.448509999999999</v>
      </c>
      <c r="B2178" s="32" t="s">
        <v>40</v>
      </c>
      <c r="C2178" s="17">
        <v>-63.310229999999997</v>
      </c>
      <c r="D2178" s="17">
        <v>135.99896000000001</v>
      </c>
      <c r="E2178" s="40" t="s">
        <v>115</v>
      </c>
      <c r="F2178" s="18">
        <v>-59.8</v>
      </c>
      <c r="G2178" s="17">
        <v>-57.3</v>
      </c>
      <c r="H2178" s="17">
        <v>-57.4</v>
      </c>
      <c r="I2178" s="17">
        <v>-58.3</v>
      </c>
      <c r="J2178" s="17">
        <v>-59</v>
      </c>
      <c r="K2178" s="30">
        <v>-60.6</v>
      </c>
      <c r="L2178" s="10">
        <f t="shared" si="467"/>
        <v>-59</v>
      </c>
      <c r="M2178" s="52" t="str">
        <f t="shared" si="468"/>
        <v>high latitude</v>
      </c>
      <c r="N2178" s="116">
        <v>3780000</v>
      </c>
      <c r="O2178" s="62">
        <v>165000</v>
      </c>
      <c r="P2178" s="62">
        <v>65900</v>
      </c>
      <c r="Q2178" s="62">
        <v>24600</v>
      </c>
      <c r="R2178" s="62">
        <v>4030000</v>
      </c>
      <c r="S2178" s="63">
        <v>38300</v>
      </c>
      <c r="T2178" s="120">
        <v>0.46644783928527356</v>
      </c>
      <c r="U2178" s="5">
        <v>2.0360818381500036E-2</v>
      </c>
      <c r="V2178" s="5">
        <v>8.1319874626718334E-3</v>
      </c>
      <c r="W2178" s="5">
        <v>3.0356129223327328E-3</v>
      </c>
      <c r="X2178" s="5">
        <v>0.49729756410572817</v>
      </c>
      <c r="Y2178" s="112">
        <v>4.726177842493645E-3</v>
      </c>
      <c r="Z2178" s="10">
        <f t="shared" si="480"/>
        <v>0.4383934649421376</v>
      </c>
      <c r="AA2178" s="11">
        <f t="shared" si="481"/>
        <v>-0.58850548987672158</v>
      </c>
      <c r="AB2178" s="11">
        <f t="shared" ref="AB2178:AB2244" si="488">LOG(Z2178)</f>
        <v>-0.35813592843044428</v>
      </c>
      <c r="AC2178" s="11">
        <f t="shared" si="482"/>
        <v>7.1758794333212919</v>
      </c>
      <c r="AD2178" s="11">
        <f t="shared" si="474"/>
        <v>14.10350249535761</v>
      </c>
      <c r="AE2178" s="10">
        <v>5.4158626584991598</v>
      </c>
      <c r="AF2178" s="11">
        <v>12.4767337446283</v>
      </c>
      <c r="AG2178" s="12">
        <v>18.224325394138098</v>
      </c>
      <c r="AH2178" s="10">
        <v>9.1999999999999998E-2</v>
      </c>
      <c r="AI2178" s="11">
        <f t="shared" si="483"/>
        <v>48.399487836107554</v>
      </c>
      <c r="AJ2178" s="11">
        <f t="shared" si="484"/>
        <v>1.0030641908702826</v>
      </c>
      <c r="AK2178" s="11">
        <f t="shared" si="485"/>
        <v>5.9091539849206703E-2</v>
      </c>
      <c r="AL2178" s="11">
        <f t="shared" si="486"/>
        <v>2.6788617886178865</v>
      </c>
      <c r="AM2178" s="11">
        <f t="shared" si="487"/>
        <v>1.7828454731109602</v>
      </c>
      <c r="AN2178" s="3">
        <f t="shared" si="469"/>
        <v>0.93796526054590568</v>
      </c>
      <c r="AO2178" s="3">
        <f t="shared" si="470"/>
        <v>1.6352357320099254E-2</v>
      </c>
      <c r="AP2178" s="3" t="s">
        <v>8</v>
      </c>
      <c r="AQ2178" s="124"/>
      <c r="AR2178" s="4"/>
      <c r="AS2178" s="3"/>
    </row>
    <row r="2179" spans="1:45" ht="15" customHeight="1">
      <c r="A2179" s="11">
        <v>24.632009999999998</v>
      </c>
      <c r="B2179" s="32" t="s">
        <v>40</v>
      </c>
      <c r="C2179" s="17">
        <v>-63.310229999999997</v>
      </c>
      <c r="D2179" s="17">
        <v>135.99896000000001</v>
      </c>
      <c r="E2179" s="40" t="s">
        <v>115</v>
      </c>
      <c r="F2179" s="18">
        <v>-59.8</v>
      </c>
      <c r="G2179" s="17">
        <v>-57.3</v>
      </c>
      <c r="H2179" s="17">
        <v>-57.4</v>
      </c>
      <c r="I2179" s="17">
        <v>-58.3</v>
      </c>
      <c r="J2179" s="17">
        <v>-59</v>
      </c>
      <c r="K2179" s="30">
        <v>-60.6</v>
      </c>
      <c r="L2179" s="10">
        <f t="shared" ref="L2179:L2242" si="489">IF(A2179&lt;2,C2179,IF(A2179&lt;15,K2179,IF(A2179&lt;25,J2179,IF(A2179&lt;35,I2179,IF(A2179&lt;45,H2179,IF(A2179&lt;55,G2179,IF(A2179&lt;65,F2179,IF(A2179&lt;70,F2179,"no age"))))))))</f>
        <v>-59</v>
      </c>
      <c r="M2179" s="52" t="str">
        <f t="shared" ref="M2179:M2242" si="490">IF(ABS(L2179)&lt;=20,"low latitude",IF(ABS(L2179)&lt;=40,"mid latitude",IF(ABS(L2179)&lt;=50,"transition",IF(ABS(L2179)&gt;50,"high latitude","no category"))))</f>
        <v>high latitude</v>
      </c>
      <c r="N2179" s="116">
        <v>666000</v>
      </c>
      <c r="O2179" s="62">
        <v>45000</v>
      </c>
      <c r="P2179" s="62">
        <v>25000</v>
      </c>
      <c r="Q2179" s="62">
        <v>4260</v>
      </c>
      <c r="R2179" s="62">
        <v>574000</v>
      </c>
      <c r="S2179" s="63">
        <v>17500</v>
      </c>
      <c r="T2179" s="120">
        <v>0.50009010632546402</v>
      </c>
      <c r="U2179" s="5">
        <v>3.3789872049017844E-2</v>
      </c>
      <c r="V2179" s="5">
        <v>1.8772151138343244E-2</v>
      </c>
      <c r="W2179" s="5">
        <v>3.1987745539736891E-3</v>
      </c>
      <c r="X2179" s="5">
        <v>0.43100859013636089</v>
      </c>
      <c r="Y2179" s="112">
        <v>1.3140505796840271E-2</v>
      </c>
      <c r="Z2179" s="10">
        <f t="shared" si="480"/>
        <v>0.50959023539668691</v>
      </c>
      <c r="AA2179" s="11">
        <f t="shared" si="481"/>
        <v>-0.4728149362181025</v>
      </c>
      <c r="AB2179" s="11">
        <f t="shared" si="488"/>
        <v>-0.29277890240340887</v>
      </c>
      <c r="AC2179" s="11">
        <f t="shared" si="482"/>
        <v>14.984991805278082</v>
      </c>
      <c r="AD2179" s="11">
        <f t="shared" si="474"/>
        <v>18.573923075606832</v>
      </c>
      <c r="AE2179" s="10">
        <v>10.3862081157842</v>
      </c>
      <c r="AF2179" s="11">
        <v>16.922019224339</v>
      </c>
      <c r="AG2179" s="12">
        <v>22.487894172138098</v>
      </c>
      <c r="AH2179" s="10">
        <v>0.111</v>
      </c>
      <c r="AI2179" s="11">
        <f t="shared" si="483"/>
        <v>53.70967741935484</v>
      </c>
      <c r="AJ2179" s="11">
        <f t="shared" si="484"/>
        <v>2.560351133869788</v>
      </c>
      <c r="AK2179" s="11">
        <f t="shared" si="485"/>
        <v>0.11154169670752223</v>
      </c>
      <c r="AL2179" s="11">
        <f t="shared" si="486"/>
        <v>5.8685446009389661</v>
      </c>
      <c r="AM2179" s="11">
        <f t="shared" si="487"/>
        <v>1.9374455100261552</v>
      </c>
      <c r="AN2179" s="3">
        <f t="shared" ref="AN2179:AN2242" si="491">IF(T2179="n/a","n/a",T2179/X2179)</f>
        <v>1.1602787456445993</v>
      </c>
      <c r="AO2179" s="3">
        <f t="shared" ref="AO2179:AO2242" si="492">IF(P2179="n/a","n/a",P2179/R2179)</f>
        <v>4.3554006968641118E-2</v>
      </c>
      <c r="AP2179" s="3" t="s">
        <v>8</v>
      </c>
      <c r="AQ2179" s="124"/>
      <c r="AR2179" s="4"/>
      <c r="AS2179" s="3"/>
    </row>
    <row r="2180" spans="1:45" ht="15" customHeight="1">
      <c r="A2180" s="11">
        <v>24.741130000000002</v>
      </c>
      <c r="B2180" s="32" t="s">
        <v>40</v>
      </c>
      <c r="C2180" s="17">
        <v>-63.310229999999997</v>
      </c>
      <c r="D2180" s="17">
        <v>135.99896000000001</v>
      </c>
      <c r="E2180" s="40" t="s">
        <v>115</v>
      </c>
      <c r="F2180" s="18">
        <v>-59.8</v>
      </c>
      <c r="G2180" s="17">
        <v>-57.3</v>
      </c>
      <c r="H2180" s="17">
        <v>-57.4</v>
      </c>
      <c r="I2180" s="17">
        <v>-58.3</v>
      </c>
      <c r="J2180" s="17">
        <v>-59</v>
      </c>
      <c r="K2180" s="30">
        <v>-60.6</v>
      </c>
      <c r="L2180" s="10">
        <f t="shared" si="489"/>
        <v>-59</v>
      </c>
      <c r="M2180" s="52" t="str">
        <f t="shared" si="490"/>
        <v>high latitude</v>
      </c>
      <c r="N2180" s="116">
        <v>1320000</v>
      </c>
      <c r="O2180" s="62">
        <v>109000</v>
      </c>
      <c r="P2180" s="62">
        <v>69600</v>
      </c>
      <c r="Q2180" s="62">
        <v>11600</v>
      </c>
      <c r="R2180" s="62">
        <v>1590000</v>
      </c>
      <c r="S2180" s="63">
        <v>45000</v>
      </c>
      <c r="T2180" s="120">
        <v>0.41968714231209464</v>
      </c>
      <c r="U2180" s="5">
        <v>3.4655983721225997E-2</v>
      </c>
      <c r="V2180" s="5">
        <v>2.2128958412819536E-2</v>
      </c>
      <c r="W2180" s="5">
        <v>3.6881597354699223E-3</v>
      </c>
      <c r="X2180" s="5">
        <v>0.50553223960320492</v>
      </c>
      <c r="Y2180" s="112">
        <v>1.4307516215185044E-2</v>
      </c>
      <c r="Z2180" s="10">
        <f t="shared" si="480"/>
        <v>0.53656462585034004</v>
      </c>
      <c r="AA2180" s="11">
        <f t="shared" si="481"/>
        <v>-0.43660127299083301</v>
      </c>
      <c r="AB2180" s="11">
        <f t="shared" si="488"/>
        <v>-0.27037796249598545</v>
      </c>
      <c r="AC2180" s="11">
        <f t="shared" si="482"/>
        <v>17.429414073118771</v>
      </c>
      <c r="AD2180" s="11">
        <f t="shared" si="474"/>
        <v>20.106147365274595</v>
      </c>
      <c r="AE2180" s="10">
        <v>12.238498816278801</v>
      </c>
      <c r="AF2180" s="11">
        <v>18.609219762653499</v>
      </c>
      <c r="AG2180" s="12">
        <v>24.2457814052221</v>
      </c>
      <c r="AH2180" s="10">
        <v>0.108</v>
      </c>
      <c r="AI2180" s="11">
        <f t="shared" si="483"/>
        <v>45.360824742268036</v>
      </c>
      <c r="AJ2180" s="11">
        <f t="shared" si="484"/>
        <v>3.296703296703297</v>
      </c>
      <c r="AK2180" s="11">
        <f t="shared" si="485"/>
        <v>0.1042077580539119</v>
      </c>
      <c r="AL2180" s="11">
        <f t="shared" si="486"/>
        <v>6.0000000000000009</v>
      </c>
      <c r="AM2180" s="11">
        <f t="shared" si="487"/>
        <v>1.968537414965986</v>
      </c>
      <c r="AN2180" s="3">
        <f t="shared" si="491"/>
        <v>0.83018867924528295</v>
      </c>
      <c r="AO2180" s="3">
        <f t="shared" si="492"/>
        <v>4.3773584905660377E-2</v>
      </c>
      <c r="AP2180" s="3" t="s">
        <v>8</v>
      </c>
      <c r="AQ2180" s="124"/>
      <c r="AR2180" s="4"/>
      <c r="AS2180" s="3"/>
    </row>
    <row r="2181" spans="1:45" ht="15" customHeight="1">
      <c r="A2181" s="11">
        <v>24.77948</v>
      </c>
      <c r="B2181" s="32" t="s">
        <v>40</v>
      </c>
      <c r="C2181" s="17">
        <v>-63.310229999999997</v>
      </c>
      <c r="D2181" s="17">
        <v>135.99896000000001</v>
      </c>
      <c r="E2181" s="40" t="s">
        <v>115</v>
      </c>
      <c r="F2181" s="18">
        <v>-59.8</v>
      </c>
      <c r="G2181" s="17">
        <v>-57.3</v>
      </c>
      <c r="H2181" s="17">
        <v>-57.4</v>
      </c>
      <c r="I2181" s="17">
        <v>-58.3</v>
      </c>
      <c r="J2181" s="17">
        <v>-59</v>
      </c>
      <c r="K2181" s="30">
        <v>-60.6</v>
      </c>
      <c r="L2181" s="10">
        <f t="shared" si="489"/>
        <v>-59</v>
      </c>
      <c r="M2181" s="52" t="str">
        <f t="shared" si="490"/>
        <v>high latitude</v>
      </c>
      <c r="N2181" s="116">
        <v>6340000</v>
      </c>
      <c r="O2181" s="62">
        <v>462000</v>
      </c>
      <c r="P2181" s="62">
        <v>238000</v>
      </c>
      <c r="Q2181" s="62">
        <v>47500</v>
      </c>
      <c r="R2181" s="62">
        <v>6850000</v>
      </c>
      <c r="S2181" s="63">
        <v>166000</v>
      </c>
      <c r="T2181" s="120">
        <v>0.44953380366575674</v>
      </c>
      <c r="U2181" s="5">
        <v>3.2757826071542526E-2</v>
      </c>
      <c r="V2181" s="5">
        <v>1.6875243733824936E-2</v>
      </c>
      <c r="W2181" s="5">
        <v>3.3679583082213637E-3</v>
      </c>
      <c r="X2181" s="5">
        <v>0.48569504023823873</v>
      </c>
      <c r="Y2181" s="112">
        <v>1.1770127982415713E-2</v>
      </c>
      <c r="Z2181" s="10">
        <f t="shared" si="480"/>
        <v>0.49425287356321834</v>
      </c>
      <c r="AA2181" s="11">
        <f t="shared" si="481"/>
        <v>-0.49703423993995532</v>
      </c>
      <c r="AB2181" s="11">
        <f t="shared" si="488"/>
        <v>-0.30605079703903204</v>
      </c>
      <c r="AC2181" s="11">
        <f t="shared" si="482"/>
        <v>13.350188804053012</v>
      </c>
      <c r="AD2181" s="11">
        <f t="shared" si="474"/>
        <v>17.666125482530209</v>
      </c>
      <c r="AE2181" s="10">
        <v>9.4012331496845505</v>
      </c>
      <c r="AF2181" s="11">
        <v>15.972227870859401</v>
      </c>
      <c r="AG2181" s="12">
        <v>21.586291937903201</v>
      </c>
      <c r="AH2181" s="10">
        <v>5.7000000000000002E-2</v>
      </c>
      <c r="AI2181" s="11">
        <f t="shared" si="483"/>
        <v>48.066717210007582</v>
      </c>
      <c r="AJ2181" s="11">
        <f t="shared" si="484"/>
        <v>2.5514909314478942</v>
      </c>
      <c r="AK2181" s="11">
        <f t="shared" si="485"/>
        <v>9.6283892574225538E-2</v>
      </c>
      <c r="AL2181" s="11">
        <f t="shared" si="486"/>
        <v>5.0105263157894733</v>
      </c>
      <c r="AM2181" s="11">
        <f t="shared" si="487"/>
        <v>1.9096880131362892</v>
      </c>
      <c r="AN2181" s="3">
        <f t="shared" si="491"/>
        <v>0.9255474452554745</v>
      </c>
      <c r="AO2181" s="3">
        <f t="shared" si="492"/>
        <v>3.4744525547445254E-2</v>
      </c>
      <c r="AP2181" s="3" t="s">
        <v>8</v>
      </c>
      <c r="AQ2181" s="124"/>
      <c r="AR2181" s="4"/>
      <c r="AS2181" s="3"/>
    </row>
    <row r="2182" spans="1:45" ht="15" customHeight="1">
      <c r="A2182" s="11">
        <v>24.986889999999999</v>
      </c>
      <c r="B2182" s="32" t="s">
        <v>40</v>
      </c>
      <c r="C2182" s="17">
        <v>-63.310229999999997</v>
      </c>
      <c r="D2182" s="17">
        <v>135.99896000000001</v>
      </c>
      <c r="E2182" s="40" t="s">
        <v>115</v>
      </c>
      <c r="F2182" s="18">
        <v>-59.8</v>
      </c>
      <c r="G2182" s="17">
        <v>-57.3</v>
      </c>
      <c r="H2182" s="17">
        <v>-57.4</v>
      </c>
      <c r="I2182" s="17">
        <v>-58.3</v>
      </c>
      <c r="J2182" s="17">
        <v>-59</v>
      </c>
      <c r="K2182" s="30">
        <v>-60.6</v>
      </c>
      <c r="L2182" s="10">
        <f t="shared" si="489"/>
        <v>-59</v>
      </c>
      <c r="M2182" s="52" t="str">
        <f t="shared" si="490"/>
        <v>high latitude</v>
      </c>
      <c r="N2182" s="116">
        <v>1190000</v>
      </c>
      <c r="O2182" s="62">
        <v>131000</v>
      </c>
      <c r="P2182" s="62">
        <v>82800</v>
      </c>
      <c r="Q2182" s="62">
        <v>16600</v>
      </c>
      <c r="R2182" s="62">
        <v>1650000</v>
      </c>
      <c r="S2182" s="63">
        <v>56800</v>
      </c>
      <c r="T2182" s="120">
        <v>0.38053210539779997</v>
      </c>
      <c r="U2182" s="5">
        <v>4.1890509081606547E-2</v>
      </c>
      <c r="V2182" s="5">
        <v>2.6477359938603222E-2</v>
      </c>
      <c r="W2182" s="5">
        <v>5.3082629828600661E-3</v>
      </c>
      <c r="X2182" s="5">
        <v>0.52762854950115123</v>
      </c>
      <c r="Y2182" s="112">
        <v>1.8163213097979022E-2</v>
      </c>
      <c r="Z2182" s="10">
        <f t="shared" si="480"/>
        <v>0.54387186629526452</v>
      </c>
      <c r="AA2182" s="11">
        <f t="shared" si="481"/>
        <v>-0.44445213796629435</v>
      </c>
      <c r="AB2182" s="11">
        <f t="shared" si="488"/>
        <v>-0.26450340602898131</v>
      </c>
      <c r="AC2182" s="11">
        <f t="shared" si="482"/>
        <v>16.89948068727513</v>
      </c>
      <c r="AD2182" s="11">
        <f t="shared" si="474"/>
        <v>20.507967027617678</v>
      </c>
      <c r="AE2182" s="10">
        <v>12.7930926075672</v>
      </c>
      <c r="AF2182" s="11">
        <v>19.0413379258218</v>
      </c>
      <c r="AG2182" s="12">
        <v>24.664504361862299</v>
      </c>
      <c r="AH2182" s="10">
        <v>4.2999999999999997E-2</v>
      </c>
      <c r="AI2182" s="11">
        <f t="shared" si="483"/>
        <v>41.901408450704224</v>
      </c>
      <c r="AJ2182" s="11">
        <f t="shared" si="484"/>
        <v>4.5556624959897336</v>
      </c>
      <c r="AK2182" s="11">
        <f t="shared" si="485"/>
        <v>0.11893454470369605</v>
      </c>
      <c r="AL2182" s="11">
        <f t="shared" si="486"/>
        <v>4.9879518072289155</v>
      </c>
      <c r="AM2182" s="11">
        <f t="shared" si="487"/>
        <v>1.9972144846796653</v>
      </c>
      <c r="AN2182" s="3">
        <f t="shared" si="491"/>
        <v>0.72121212121212119</v>
      </c>
      <c r="AO2182" s="3">
        <f t="shared" si="492"/>
        <v>5.0181818181818182E-2</v>
      </c>
      <c r="AP2182" s="3" t="s">
        <v>8</v>
      </c>
      <c r="AQ2182" s="124"/>
      <c r="AR2182" s="4"/>
      <c r="AS2182" s="3"/>
    </row>
    <row r="2183" spans="1:45" ht="15" customHeight="1">
      <c r="A2183" s="11">
        <v>25.115849999999998</v>
      </c>
      <c r="B2183" s="32" t="s">
        <v>40</v>
      </c>
      <c r="C2183" s="17">
        <v>-63.310229999999997</v>
      </c>
      <c r="D2183" s="17">
        <v>135.99896000000001</v>
      </c>
      <c r="E2183" s="40" t="s">
        <v>115</v>
      </c>
      <c r="F2183" s="18">
        <v>-59.8</v>
      </c>
      <c r="G2183" s="17">
        <v>-57.3</v>
      </c>
      <c r="H2183" s="17">
        <v>-57.4</v>
      </c>
      <c r="I2183" s="17">
        <v>-58.3</v>
      </c>
      <c r="J2183" s="17">
        <v>-59</v>
      </c>
      <c r="K2183" s="30">
        <v>-60.6</v>
      </c>
      <c r="L2183" s="10">
        <f t="shared" si="489"/>
        <v>-58.3</v>
      </c>
      <c r="M2183" s="52" t="str">
        <f t="shared" si="490"/>
        <v>high latitude</v>
      </c>
      <c r="N2183" s="116">
        <v>4350000</v>
      </c>
      <c r="O2183" s="62">
        <v>272000</v>
      </c>
      <c r="P2183" s="62">
        <v>146000</v>
      </c>
      <c r="Q2183" s="62">
        <v>33400</v>
      </c>
      <c r="R2183" s="62">
        <v>4070000</v>
      </c>
      <c r="S2183" s="63">
        <v>81700</v>
      </c>
      <c r="T2183" s="120">
        <v>0.48586523103729434</v>
      </c>
      <c r="U2183" s="5">
        <v>3.0380538584400932E-2</v>
      </c>
      <c r="V2183" s="5">
        <v>1.6307200857803444E-2</v>
      </c>
      <c r="W2183" s="5">
        <v>3.7305514291139383E-3</v>
      </c>
      <c r="X2183" s="5">
        <v>0.45459114720041105</v>
      </c>
      <c r="Y2183" s="112">
        <v>9.1253308909763093E-3</v>
      </c>
      <c r="Z2183" s="10">
        <f t="shared" si="480"/>
        <v>0.48977677734008634</v>
      </c>
      <c r="AA2183" s="11">
        <f t="shared" si="481"/>
        <v>-0.49020869895730607</v>
      </c>
      <c r="AB2183" s="11">
        <f t="shared" si="488"/>
        <v>-0.31000181070201949</v>
      </c>
      <c r="AC2183" s="11">
        <f t="shared" si="482"/>
        <v>13.810912820381837</v>
      </c>
      <c r="AD2183" s="11">
        <f t="shared" si="474"/>
        <v>17.395876147981866</v>
      </c>
      <c r="AE2183" s="10">
        <v>9.02354160065976</v>
      </c>
      <c r="AF2183" s="11">
        <v>15.727062471061</v>
      </c>
      <c r="AG2183" s="12">
        <v>21.334808241842101</v>
      </c>
      <c r="AH2183" s="10">
        <v>0.224</v>
      </c>
      <c r="AI2183" s="11">
        <f t="shared" si="483"/>
        <v>51.662707838479818</v>
      </c>
      <c r="AJ2183" s="11">
        <f t="shared" si="484"/>
        <v>1.8435363404562581</v>
      </c>
      <c r="AK2183" s="11">
        <f t="shared" si="485"/>
        <v>9.8064347939432112E-2</v>
      </c>
      <c r="AL2183" s="11">
        <f t="shared" si="486"/>
        <v>4.3712574850299406</v>
      </c>
      <c r="AM2183" s="11">
        <f t="shared" si="487"/>
        <v>1.8589382854999061</v>
      </c>
      <c r="AN2183" s="3">
        <f t="shared" si="491"/>
        <v>1.0687960687960687</v>
      </c>
      <c r="AO2183" s="3">
        <f t="shared" si="492"/>
        <v>3.5872235872235869E-2</v>
      </c>
      <c r="AP2183" s="3" t="s">
        <v>8</v>
      </c>
      <c r="AQ2183" s="124"/>
      <c r="AR2183" s="4"/>
      <c r="AS2183" s="3"/>
    </row>
    <row r="2184" spans="1:45" ht="15" customHeight="1">
      <c r="A2184" s="11">
        <v>25.193930000000002</v>
      </c>
      <c r="B2184" s="32" t="s">
        <v>40</v>
      </c>
      <c r="C2184" s="17">
        <v>-63.310229999999997</v>
      </c>
      <c r="D2184" s="17">
        <v>135.99896000000001</v>
      </c>
      <c r="E2184" s="40" t="s">
        <v>115</v>
      </c>
      <c r="F2184" s="18">
        <v>-59.8</v>
      </c>
      <c r="G2184" s="17">
        <v>-57.3</v>
      </c>
      <c r="H2184" s="17">
        <v>-57.4</v>
      </c>
      <c r="I2184" s="17">
        <v>-58.3</v>
      </c>
      <c r="J2184" s="17">
        <v>-59</v>
      </c>
      <c r="K2184" s="30">
        <v>-60.6</v>
      </c>
      <c r="L2184" s="10">
        <f t="shared" si="489"/>
        <v>-58.3</v>
      </c>
      <c r="M2184" s="52" t="str">
        <f t="shared" si="490"/>
        <v>high latitude</v>
      </c>
      <c r="N2184" s="116">
        <v>4720000</v>
      </c>
      <c r="O2184" s="62">
        <v>815000</v>
      </c>
      <c r="P2184" s="62">
        <v>726000</v>
      </c>
      <c r="Q2184" s="62">
        <v>166000</v>
      </c>
      <c r="R2184" s="62">
        <v>6860000</v>
      </c>
      <c r="S2184" s="63">
        <v>518000</v>
      </c>
      <c r="T2184" s="120">
        <v>0.34190510684534586</v>
      </c>
      <c r="U2184" s="5">
        <v>5.903658094893155E-2</v>
      </c>
      <c r="V2184" s="5">
        <v>5.2589641434262951E-2</v>
      </c>
      <c r="W2184" s="5">
        <v>1.2024628757696486E-2</v>
      </c>
      <c r="X2184" s="5">
        <v>0.49692140528793916</v>
      </c>
      <c r="Y2184" s="112">
        <v>3.7522636725823975E-2</v>
      </c>
      <c r="Z2184" s="10">
        <f t="shared" si="480"/>
        <v>0.63370786516853927</v>
      </c>
      <c r="AA2184" s="11">
        <f t="shared" si="481"/>
        <v>-0.37129690041463986</v>
      </c>
      <c r="AB2184" s="11">
        <f t="shared" si="488"/>
        <v>-0.19811090266157053</v>
      </c>
      <c r="AC2184" s="11">
        <f t="shared" si="482"/>
        <v>21.837459222011809</v>
      </c>
      <c r="AD2184" s="11">
        <f t="shared" si="474"/>
        <v>25.049214257948577</v>
      </c>
      <c r="AE2184" s="10">
        <v>18.757194097950801</v>
      </c>
      <c r="AF2184" s="11">
        <v>24.5639654604018</v>
      </c>
      <c r="AG2184" s="12">
        <v>30.9631480295869</v>
      </c>
      <c r="AH2184" s="10">
        <v>0.1</v>
      </c>
      <c r="AI2184" s="11">
        <f t="shared" si="483"/>
        <v>40.759930915371328</v>
      </c>
      <c r="AJ2184" s="11">
        <f t="shared" si="484"/>
        <v>9.8892707140129836</v>
      </c>
      <c r="AK2184" s="11">
        <f t="shared" si="485"/>
        <v>0.18789212988442486</v>
      </c>
      <c r="AL2184" s="11">
        <f t="shared" si="486"/>
        <v>4.3734939759036147</v>
      </c>
      <c r="AM2184" s="11">
        <f t="shared" si="487"/>
        <v>2.1739325842696631</v>
      </c>
      <c r="AN2184" s="3">
        <f t="shared" si="491"/>
        <v>0.68804664723032061</v>
      </c>
      <c r="AO2184" s="3">
        <f t="shared" si="492"/>
        <v>0.10583090379008746</v>
      </c>
      <c r="AP2184" s="3" t="s">
        <v>8</v>
      </c>
      <c r="AQ2184" s="124"/>
      <c r="AR2184" s="4"/>
      <c r="AS2184" s="3"/>
    </row>
    <row r="2185" spans="1:45" ht="15" customHeight="1">
      <c r="A2185" s="11">
        <v>25.454470000000001</v>
      </c>
      <c r="B2185" s="32" t="s">
        <v>40</v>
      </c>
      <c r="C2185" s="17">
        <v>-63.310229999999997</v>
      </c>
      <c r="D2185" s="17">
        <v>135.99896000000001</v>
      </c>
      <c r="E2185" s="40" t="s">
        <v>115</v>
      </c>
      <c r="F2185" s="18">
        <v>-59.8</v>
      </c>
      <c r="G2185" s="17">
        <v>-57.3</v>
      </c>
      <c r="H2185" s="17">
        <v>-57.4</v>
      </c>
      <c r="I2185" s="17">
        <v>-58.3</v>
      </c>
      <c r="J2185" s="17">
        <v>-59</v>
      </c>
      <c r="K2185" s="30">
        <v>-60.6</v>
      </c>
      <c r="L2185" s="10">
        <f t="shared" si="489"/>
        <v>-58.3</v>
      </c>
      <c r="M2185" s="52" t="str">
        <f t="shared" si="490"/>
        <v>high latitude</v>
      </c>
      <c r="N2185" s="116">
        <v>613000</v>
      </c>
      <c r="O2185" s="62">
        <v>69200</v>
      </c>
      <c r="P2185" s="62">
        <v>42300</v>
      </c>
      <c r="Q2185" s="62">
        <v>5930</v>
      </c>
      <c r="R2185" s="62">
        <v>591000</v>
      </c>
      <c r="S2185" s="63">
        <v>34900</v>
      </c>
      <c r="T2185" s="120">
        <v>0.45195490772894503</v>
      </c>
      <c r="U2185" s="5">
        <v>5.1020031998112551E-2</v>
      </c>
      <c r="V2185" s="5">
        <v>3.1187100484395391E-2</v>
      </c>
      <c r="W2185" s="5">
        <v>4.372092337410512E-3</v>
      </c>
      <c r="X2185" s="5">
        <v>0.43573466634226182</v>
      </c>
      <c r="Y2185" s="112">
        <v>2.5731201108874682E-2</v>
      </c>
      <c r="Z2185" s="10">
        <f t="shared" si="480"/>
        <v>0.54572310116195111</v>
      </c>
      <c r="AA2185" s="11">
        <f t="shared" si="481"/>
        <v>-0.44343869350647175</v>
      </c>
      <c r="AB2185" s="11">
        <f t="shared" si="488"/>
        <v>-0.26302766158278912</v>
      </c>
      <c r="AC2185" s="11">
        <f t="shared" si="482"/>
        <v>16.967888188313154</v>
      </c>
      <c r="AD2185" s="11">
        <f t="shared" si="474"/>
        <v>20.608907947737226</v>
      </c>
      <c r="AE2185" s="10">
        <v>12.894624736050501</v>
      </c>
      <c r="AF2185" s="11">
        <v>19.182146428514699</v>
      </c>
      <c r="AG2185" s="12">
        <v>24.8337675796177</v>
      </c>
      <c r="AH2185" s="10">
        <v>0.16700000000000001</v>
      </c>
      <c r="AI2185" s="11">
        <f t="shared" si="483"/>
        <v>50.913621262458477</v>
      </c>
      <c r="AJ2185" s="11">
        <f t="shared" si="484"/>
        <v>5.3866337397746564</v>
      </c>
      <c r="AK2185" s="11">
        <f t="shared" si="485"/>
        <v>0.1579782868981475</v>
      </c>
      <c r="AL2185" s="11">
        <f t="shared" si="486"/>
        <v>7.1332209106239466</v>
      </c>
      <c r="AM2185" s="11">
        <f t="shared" si="487"/>
        <v>2.0428674588065387</v>
      </c>
      <c r="AN2185" s="3">
        <f t="shared" si="491"/>
        <v>1.0372250423011844</v>
      </c>
      <c r="AO2185" s="3">
        <f t="shared" si="492"/>
        <v>7.1573604060913704E-2</v>
      </c>
      <c r="AP2185" s="3" t="s">
        <v>8</v>
      </c>
      <c r="AQ2185" s="124"/>
      <c r="AR2185" s="4"/>
      <c r="AS2185" s="3"/>
    </row>
    <row r="2186" spans="1:45" ht="15" customHeight="1">
      <c r="A2186" s="11">
        <v>25.60173</v>
      </c>
      <c r="B2186" s="32" t="s">
        <v>40</v>
      </c>
      <c r="C2186" s="17">
        <v>-63.310229999999997</v>
      </c>
      <c r="D2186" s="17">
        <v>135.99896000000001</v>
      </c>
      <c r="E2186" s="40" t="s">
        <v>115</v>
      </c>
      <c r="F2186" s="18">
        <v>-59.8</v>
      </c>
      <c r="G2186" s="17">
        <v>-57.3</v>
      </c>
      <c r="H2186" s="17">
        <v>-57.4</v>
      </c>
      <c r="I2186" s="17">
        <v>-58.3</v>
      </c>
      <c r="J2186" s="17">
        <v>-59</v>
      </c>
      <c r="K2186" s="30">
        <v>-60.6</v>
      </c>
      <c r="L2186" s="10">
        <f t="shared" si="489"/>
        <v>-58.3</v>
      </c>
      <c r="M2186" s="52" t="str">
        <f t="shared" si="490"/>
        <v>high latitude</v>
      </c>
      <c r="N2186" s="116">
        <v>5570000</v>
      </c>
      <c r="O2186" s="62">
        <v>395000</v>
      </c>
      <c r="P2186" s="62">
        <v>213000</v>
      </c>
      <c r="Q2186" s="62">
        <v>42500</v>
      </c>
      <c r="R2186" s="62">
        <v>6400000</v>
      </c>
      <c r="S2186" s="63">
        <v>140000</v>
      </c>
      <c r="T2186" s="120">
        <v>0.43650327181536774</v>
      </c>
      <c r="U2186" s="5">
        <v>3.0954899886368088E-2</v>
      </c>
      <c r="V2186" s="5">
        <v>1.6692135888092159E-2</v>
      </c>
      <c r="W2186" s="5">
        <v>3.3305904941028958E-3</v>
      </c>
      <c r="X2186" s="5">
        <v>0.50154774499431842</v>
      </c>
      <c r="Y2186" s="112">
        <v>1.0971356921750716E-2</v>
      </c>
      <c r="Z2186" s="10">
        <f t="shared" si="480"/>
        <v>0.50031625553447179</v>
      </c>
      <c r="AA2186" s="11">
        <f t="shared" si="481"/>
        <v>-0.48486769745886737</v>
      </c>
      <c r="AB2186" s="11">
        <f t="shared" si="488"/>
        <v>-0.30075538643453253</v>
      </c>
      <c r="AC2186" s="11">
        <f t="shared" si="482"/>
        <v>14.171430421526452</v>
      </c>
      <c r="AD2186" s="11">
        <f t="shared" si="474"/>
        <v>18.028331567877974</v>
      </c>
      <c r="AE2186" s="10">
        <v>9.7773176450819808</v>
      </c>
      <c r="AF2186" s="11">
        <v>16.3517206047202</v>
      </c>
      <c r="AG2186" s="12">
        <v>21.891945845372501</v>
      </c>
      <c r="AH2186" s="10">
        <v>9.7000000000000003E-2</v>
      </c>
      <c r="AI2186" s="11">
        <f t="shared" si="483"/>
        <v>46.532999164578108</v>
      </c>
      <c r="AJ2186" s="11">
        <f t="shared" si="484"/>
        <v>2.4518388791593697</v>
      </c>
      <c r="AK2186" s="11">
        <f t="shared" si="485"/>
        <v>9.046658785898061E-2</v>
      </c>
      <c r="AL2186" s="11">
        <f t="shared" si="486"/>
        <v>5.0117647058823529</v>
      </c>
      <c r="AM2186" s="11">
        <f t="shared" si="487"/>
        <v>1.9082858950031625</v>
      </c>
      <c r="AN2186" s="3">
        <f t="shared" si="491"/>
        <v>0.87031249999999993</v>
      </c>
      <c r="AO2186" s="3">
        <f t="shared" si="492"/>
        <v>3.3281249999999998E-2</v>
      </c>
      <c r="AP2186" s="3" t="s">
        <v>8</v>
      </c>
      <c r="AQ2186" s="124"/>
      <c r="AR2186" s="4"/>
      <c r="AS2186" s="3"/>
    </row>
    <row r="2187" spans="1:45" ht="15" customHeight="1">
      <c r="A2187" s="11">
        <v>25.61337</v>
      </c>
      <c r="B2187" s="32" t="s">
        <v>40</v>
      </c>
      <c r="C2187" s="17">
        <v>-63.310229999999997</v>
      </c>
      <c r="D2187" s="17">
        <v>135.99896000000001</v>
      </c>
      <c r="E2187" s="40" t="s">
        <v>115</v>
      </c>
      <c r="F2187" s="18">
        <v>-59.8</v>
      </c>
      <c r="G2187" s="17">
        <v>-57.3</v>
      </c>
      <c r="H2187" s="17">
        <v>-57.4</v>
      </c>
      <c r="I2187" s="17">
        <v>-58.3</v>
      </c>
      <c r="J2187" s="17">
        <v>-59</v>
      </c>
      <c r="K2187" s="30">
        <v>-60.6</v>
      </c>
      <c r="L2187" s="10">
        <f t="shared" si="489"/>
        <v>-58.3</v>
      </c>
      <c r="M2187" s="52" t="str">
        <f t="shared" si="490"/>
        <v>high latitude</v>
      </c>
      <c r="N2187" s="116">
        <v>1130000</v>
      </c>
      <c r="O2187" s="62">
        <v>128000</v>
      </c>
      <c r="P2187" s="62">
        <v>59200</v>
      </c>
      <c r="Q2187" s="62">
        <v>5970</v>
      </c>
      <c r="R2187" s="62">
        <v>504000</v>
      </c>
      <c r="S2187" s="63">
        <v>34000</v>
      </c>
      <c r="T2187" s="120">
        <v>0.60714496795026784</v>
      </c>
      <c r="U2187" s="5">
        <v>6.8773943272242732E-2</v>
      </c>
      <c r="V2187" s="5">
        <v>3.180794876341226E-2</v>
      </c>
      <c r="W2187" s="5">
        <v>3.207659697931946E-3</v>
      </c>
      <c r="X2187" s="5">
        <v>0.27079740163445576</v>
      </c>
      <c r="Y2187" s="112">
        <v>1.8268078681689476E-2</v>
      </c>
      <c r="Z2187" s="10">
        <f t="shared" si="480"/>
        <v>0.43654531848395473</v>
      </c>
      <c r="AA2187" s="11">
        <f t="shared" si="481"/>
        <v>-0.51361797308886692</v>
      </c>
      <c r="AB2187" s="11">
        <f t="shared" si="488"/>
        <v>-0.35997066479715939</v>
      </c>
      <c r="AC2187" s="11">
        <f t="shared" si="482"/>
        <v>12.230786816501478</v>
      </c>
      <c r="AD2187" s="11">
        <f t="shared" si="474"/>
        <v>13.978006527874296</v>
      </c>
      <c r="AE2187" s="10">
        <v>5.2434580206537804</v>
      </c>
      <c r="AF2187" s="11">
        <v>12.356766072379999</v>
      </c>
      <c r="AG2187" s="12">
        <v>18.1920939577128</v>
      </c>
      <c r="AH2187" s="10">
        <v>0.434</v>
      </c>
      <c r="AI2187" s="11">
        <f t="shared" si="483"/>
        <v>69.155446756425945</v>
      </c>
      <c r="AJ2187" s="11">
        <f t="shared" si="484"/>
        <v>2.9209621993127151</v>
      </c>
      <c r="AK2187" s="11">
        <f t="shared" si="485"/>
        <v>0.26419300573054144</v>
      </c>
      <c r="AL2187" s="11">
        <f t="shared" si="486"/>
        <v>9.9162479061976541</v>
      </c>
      <c r="AM2187" s="11">
        <f t="shared" si="487"/>
        <v>1.762160496544438</v>
      </c>
      <c r="AN2187" s="3">
        <f t="shared" si="491"/>
        <v>2.2420634920634921</v>
      </c>
      <c r="AO2187" s="3">
        <f t="shared" si="492"/>
        <v>0.11746031746031746</v>
      </c>
      <c r="AP2187" s="3" t="s">
        <v>8</v>
      </c>
      <c r="AQ2187" s="124"/>
      <c r="AR2187" s="4"/>
      <c r="AS2187" s="3"/>
    </row>
    <row r="2188" spans="1:45" ht="15" customHeight="1">
      <c r="A2188" s="11">
        <v>25.92381</v>
      </c>
      <c r="B2188" s="32" t="s">
        <v>40</v>
      </c>
      <c r="C2188" s="17">
        <v>-63.310229999999997</v>
      </c>
      <c r="D2188" s="17">
        <v>135.99896000000001</v>
      </c>
      <c r="E2188" s="40" t="s">
        <v>115</v>
      </c>
      <c r="F2188" s="18">
        <v>-59.8</v>
      </c>
      <c r="G2188" s="17">
        <v>-57.3</v>
      </c>
      <c r="H2188" s="17">
        <v>-57.4</v>
      </c>
      <c r="I2188" s="17">
        <v>-58.3</v>
      </c>
      <c r="J2188" s="17">
        <v>-59</v>
      </c>
      <c r="K2188" s="30">
        <v>-60.6</v>
      </c>
      <c r="L2188" s="10">
        <f t="shared" si="489"/>
        <v>-58.3</v>
      </c>
      <c r="M2188" s="52" t="str">
        <f t="shared" si="490"/>
        <v>high latitude</v>
      </c>
      <c r="N2188" s="116">
        <v>1800000</v>
      </c>
      <c r="O2188" s="62">
        <v>252000</v>
      </c>
      <c r="P2188" s="62">
        <v>210000</v>
      </c>
      <c r="Q2188" s="62">
        <v>45600</v>
      </c>
      <c r="R2188" s="62">
        <v>2230000</v>
      </c>
      <c r="S2188" s="63">
        <v>143000</v>
      </c>
      <c r="T2188" s="120">
        <v>0.38456608127163183</v>
      </c>
      <c r="U2188" s="5">
        <v>5.383925137802846E-2</v>
      </c>
      <c r="V2188" s="5">
        <v>4.4866042815023717E-2</v>
      </c>
      <c r="W2188" s="5">
        <v>9.7423407255480075E-3</v>
      </c>
      <c r="X2188" s="5">
        <v>0.47643464513096612</v>
      </c>
      <c r="Y2188" s="112">
        <v>3.0551638678801864E-2</v>
      </c>
      <c r="Z2188" s="10">
        <f t="shared" si="480"/>
        <v>0.61266523209345225</v>
      </c>
      <c r="AA2188" s="11">
        <f t="shared" si="481"/>
        <v>-0.38330231868874798</v>
      </c>
      <c r="AB2188" s="11">
        <f t="shared" si="488"/>
        <v>-0.21277676458136593</v>
      </c>
      <c r="AC2188" s="11">
        <f t="shared" si="482"/>
        <v>21.027093488509511</v>
      </c>
      <c r="AD2188" s="11">
        <f t="shared" si="474"/>
        <v>24.046069302634571</v>
      </c>
      <c r="AE2188" s="10">
        <v>17.370890313436998</v>
      </c>
      <c r="AF2188" s="11">
        <v>23.298693090015998</v>
      </c>
      <c r="AG2188" s="12">
        <v>29.40671752582</v>
      </c>
      <c r="AH2188" s="10">
        <v>0.14299999999999999</v>
      </c>
      <c r="AI2188" s="11">
        <f t="shared" si="483"/>
        <v>44.665012406947888</v>
      </c>
      <c r="AJ2188" s="11">
        <f t="shared" si="484"/>
        <v>7.3597529593412254</v>
      </c>
      <c r="AK2188" s="11">
        <f t="shared" si="485"/>
        <v>0.17621328889814625</v>
      </c>
      <c r="AL2188" s="11">
        <f t="shared" si="486"/>
        <v>4.6052631578947363</v>
      </c>
      <c r="AM2188" s="11">
        <f t="shared" si="487"/>
        <v>2.1223486012911161</v>
      </c>
      <c r="AN2188" s="3">
        <f t="shared" si="491"/>
        <v>0.80717488789237668</v>
      </c>
      <c r="AO2188" s="3">
        <f t="shared" si="492"/>
        <v>9.417040358744394E-2</v>
      </c>
      <c r="AP2188" s="3" t="s">
        <v>8</v>
      </c>
      <c r="AQ2188" s="124"/>
      <c r="AR2188" s="4"/>
      <c r="AS2188" s="3"/>
    </row>
    <row r="2189" spans="1:45" ht="15" customHeight="1">
      <c r="A2189" s="11">
        <v>26.180289999999999</v>
      </c>
      <c r="B2189" s="32" t="s">
        <v>40</v>
      </c>
      <c r="C2189" s="17">
        <v>-63.310229999999997</v>
      </c>
      <c r="D2189" s="17">
        <v>135.99896000000001</v>
      </c>
      <c r="E2189" s="40" t="s">
        <v>115</v>
      </c>
      <c r="F2189" s="18">
        <v>-59.8</v>
      </c>
      <c r="G2189" s="17">
        <v>-57.3</v>
      </c>
      <c r="H2189" s="17">
        <v>-57.4</v>
      </c>
      <c r="I2189" s="17">
        <v>-58.3</v>
      </c>
      <c r="J2189" s="17">
        <v>-59</v>
      </c>
      <c r="K2189" s="30">
        <v>-60.6</v>
      </c>
      <c r="L2189" s="10">
        <f t="shared" si="489"/>
        <v>-58.3</v>
      </c>
      <c r="M2189" s="52" t="str">
        <f t="shared" si="490"/>
        <v>high latitude</v>
      </c>
      <c r="N2189" s="116">
        <v>4650000</v>
      </c>
      <c r="O2189" s="62">
        <v>303000</v>
      </c>
      <c r="P2189" s="62">
        <v>165000</v>
      </c>
      <c r="Q2189" s="62">
        <v>31200</v>
      </c>
      <c r="R2189" s="62">
        <v>4400000</v>
      </c>
      <c r="S2189" s="63">
        <v>126000</v>
      </c>
      <c r="T2189" s="120">
        <v>0.48061021994377379</v>
      </c>
      <c r="U2189" s="5">
        <v>3.1317182073755584E-2</v>
      </c>
      <c r="V2189" s="5">
        <v>1.7053911030262939E-2</v>
      </c>
      <c r="W2189" s="5">
        <v>3.2247395402679015E-3</v>
      </c>
      <c r="X2189" s="5">
        <v>0.45477096080701174</v>
      </c>
      <c r="Y2189" s="112">
        <v>1.3022986604928063E-2</v>
      </c>
      <c r="Z2189" s="10">
        <f t="shared" si="480"/>
        <v>0.51535508637236083</v>
      </c>
      <c r="AA2189" s="11">
        <f t="shared" si="481"/>
        <v>-0.48079063246046128</v>
      </c>
      <c r="AB2189" s="11">
        <f t="shared" si="488"/>
        <v>-0.28789343326395006</v>
      </c>
      <c r="AC2189" s="11">
        <f t="shared" si="482"/>
        <v>14.446632308918865</v>
      </c>
      <c r="AD2189" s="11">
        <f t="shared" si="474"/>
        <v>18.908089164745817</v>
      </c>
      <c r="AE2189" s="10">
        <v>10.7969939160851</v>
      </c>
      <c r="AF2189" s="11">
        <v>17.2610588630621</v>
      </c>
      <c r="AG2189" s="12">
        <v>22.845543475696498</v>
      </c>
      <c r="AH2189" s="10">
        <v>8.2000000000000003E-2</v>
      </c>
      <c r="AI2189" s="11">
        <f t="shared" si="483"/>
        <v>51.381215469613259</v>
      </c>
      <c r="AJ2189" s="11">
        <f t="shared" si="484"/>
        <v>2.6381909547738691</v>
      </c>
      <c r="AK2189" s="11">
        <f t="shared" si="485"/>
        <v>9.9339329777919275E-2</v>
      </c>
      <c r="AL2189" s="11">
        <f t="shared" si="486"/>
        <v>5.2884615384615383</v>
      </c>
      <c r="AM2189" s="11">
        <f t="shared" si="487"/>
        <v>1.9683301343570052</v>
      </c>
      <c r="AN2189" s="3">
        <f t="shared" si="491"/>
        <v>1.0568181818181819</v>
      </c>
      <c r="AO2189" s="3">
        <f t="shared" si="492"/>
        <v>3.7499999999999999E-2</v>
      </c>
      <c r="AP2189" s="3" t="s">
        <v>8</v>
      </c>
      <c r="AQ2189" s="124"/>
      <c r="AR2189" s="4"/>
      <c r="AS2189" s="3"/>
    </row>
    <row r="2190" spans="1:45" ht="15" customHeight="1">
      <c r="A2190" s="11">
        <v>26.289390000000001</v>
      </c>
      <c r="B2190" s="32" t="s">
        <v>40</v>
      </c>
      <c r="C2190" s="17">
        <v>-63.310229999999997</v>
      </c>
      <c r="D2190" s="17">
        <v>135.99896000000001</v>
      </c>
      <c r="E2190" s="40" t="s">
        <v>115</v>
      </c>
      <c r="F2190" s="18">
        <v>-59.8</v>
      </c>
      <c r="G2190" s="17">
        <v>-57.3</v>
      </c>
      <c r="H2190" s="17">
        <v>-57.4</v>
      </c>
      <c r="I2190" s="17">
        <v>-58.3</v>
      </c>
      <c r="J2190" s="17">
        <v>-59</v>
      </c>
      <c r="K2190" s="30">
        <v>-60.6</v>
      </c>
      <c r="L2190" s="10">
        <f t="shared" si="489"/>
        <v>-58.3</v>
      </c>
      <c r="M2190" s="52" t="str">
        <f t="shared" si="490"/>
        <v>high latitude</v>
      </c>
      <c r="N2190" s="116">
        <v>30000000</v>
      </c>
      <c r="O2190" s="62">
        <v>1800000</v>
      </c>
      <c r="P2190" s="62">
        <v>683000</v>
      </c>
      <c r="Q2190" s="62">
        <v>265000</v>
      </c>
      <c r="R2190" s="62">
        <v>32200000</v>
      </c>
      <c r="S2190" s="63">
        <v>794000</v>
      </c>
      <c r="T2190" s="120">
        <v>0.45632928721365335</v>
      </c>
      <c r="U2190" s="5">
        <v>2.7379757232819203E-2</v>
      </c>
      <c r="V2190" s="5">
        <v>1.0389096772230842E-2</v>
      </c>
      <c r="W2190" s="5">
        <v>4.0309087037206049E-3</v>
      </c>
      <c r="X2190" s="5">
        <v>0.48979343494265459</v>
      </c>
      <c r="Y2190" s="112">
        <v>1.2077515134921359E-2</v>
      </c>
      <c r="Z2190" s="10">
        <f t="shared" si="480"/>
        <v>0.49181253529079622</v>
      </c>
      <c r="AA2190" s="11">
        <f t="shared" si="481"/>
        <v>-0.60459602470598028</v>
      </c>
      <c r="AB2190" s="11">
        <f t="shared" si="488"/>
        <v>-0.30820040618241151</v>
      </c>
      <c r="AC2190" s="11">
        <f t="shared" si="482"/>
        <v>6.0897683323463312</v>
      </c>
      <c r="AD2190" s="11">
        <f t="shared" si="474"/>
        <v>17.519092217123053</v>
      </c>
      <c r="AE2190" s="10">
        <v>9.19381055378269</v>
      </c>
      <c r="AF2190" s="11">
        <v>15.8550665664396</v>
      </c>
      <c r="AG2190" s="12">
        <v>21.408556967597502</v>
      </c>
      <c r="AH2190" s="10">
        <v>8.1000000000000003E-2</v>
      </c>
      <c r="AI2190" s="11">
        <f t="shared" si="483"/>
        <v>48.231511254019289</v>
      </c>
      <c r="AJ2190" s="11">
        <f t="shared" si="484"/>
        <v>2.5784243683834513</v>
      </c>
      <c r="AK2190" s="11">
        <f t="shared" si="485"/>
        <v>7.6884337753902979E-2</v>
      </c>
      <c r="AL2190" s="11">
        <f t="shared" si="486"/>
        <v>2.5773584905660378</v>
      </c>
      <c r="AM2190" s="11">
        <f t="shared" si="487"/>
        <v>2.0149632975719931</v>
      </c>
      <c r="AN2190" s="3">
        <f t="shared" si="491"/>
        <v>0.93167701863354035</v>
      </c>
      <c r="AO2190" s="3">
        <f t="shared" si="492"/>
        <v>2.1211180124223603E-2</v>
      </c>
      <c r="AP2190" s="3" t="s">
        <v>8</v>
      </c>
      <c r="AQ2190" s="124"/>
      <c r="AR2190" s="4"/>
      <c r="AS2190" s="3"/>
    </row>
    <row r="2191" spans="1:45" ht="15" customHeight="1">
      <c r="A2191" s="11">
        <v>26.325320000000001</v>
      </c>
      <c r="B2191" s="32" t="s">
        <v>40</v>
      </c>
      <c r="C2191" s="17">
        <v>-63.310229999999997</v>
      </c>
      <c r="D2191" s="17">
        <v>135.99896000000001</v>
      </c>
      <c r="E2191" s="40" t="s">
        <v>115</v>
      </c>
      <c r="F2191" s="18">
        <v>-59.8</v>
      </c>
      <c r="G2191" s="17">
        <v>-57.3</v>
      </c>
      <c r="H2191" s="17">
        <v>-57.4</v>
      </c>
      <c r="I2191" s="17">
        <v>-58.3</v>
      </c>
      <c r="J2191" s="17">
        <v>-59</v>
      </c>
      <c r="K2191" s="30">
        <v>-60.6</v>
      </c>
      <c r="L2191" s="10">
        <f t="shared" si="489"/>
        <v>-58.3</v>
      </c>
      <c r="M2191" s="52" t="str">
        <f t="shared" si="490"/>
        <v>high latitude</v>
      </c>
      <c r="N2191" s="116">
        <v>1020000</v>
      </c>
      <c r="O2191" s="62">
        <v>109000</v>
      </c>
      <c r="P2191" s="62">
        <v>86300</v>
      </c>
      <c r="Q2191" s="62">
        <v>19400</v>
      </c>
      <c r="R2191" s="62">
        <v>868000</v>
      </c>
      <c r="S2191" s="63">
        <v>52600</v>
      </c>
      <c r="T2191" s="120">
        <v>0.47325198348257785</v>
      </c>
      <c r="U2191" s="5">
        <v>5.0573006078040182E-2</v>
      </c>
      <c r="V2191" s="5">
        <v>4.0040829582888696E-2</v>
      </c>
      <c r="W2191" s="5">
        <v>9.0010671368255003E-3</v>
      </c>
      <c r="X2191" s="5">
        <v>0.40272815849301724</v>
      </c>
      <c r="Y2191" s="112">
        <v>2.4404955226650583E-2</v>
      </c>
      <c r="Z2191" s="10">
        <f t="shared" si="480"/>
        <v>0.59221848110736997</v>
      </c>
      <c r="AA2191" s="11">
        <f t="shared" si="481"/>
        <v>-0.39582124872103908</v>
      </c>
      <c r="AB2191" s="11">
        <f t="shared" si="488"/>
        <v>-0.22751804389418134</v>
      </c>
      <c r="AC2191" s="11">
        <f t="shared" si="482"/>
        <v>20.182065711329862</v>
      </c>
      <c r="AD2191" s="11">
        <f t="shared" si="474"/>
        <v>23.037765797637995</v>
      </c>
      <c r="AE2191" s="10">
        <v>15.9919422429</v>
      </c>
      <c r="AF2191" s="11">
        <v>22.027601229511799</v>
      </c>
      <c r="AG2191" s="12">
        <v>27.9565379945446</v>
      </c>
      <c r="AH2191" s="10">
        <v>0.156</v>
      </c>
      <c r="AI2191" s="11">
        <f t="shared" si="483"/>
        <v>54.025423728813557</v>
      </c>
      <c r="AJ2191" s="11">
        <f t="shared" si="484"/>
        <v>4.9039716576542975</v>
      </c>
      <c r="AK2191" s="11">
        <f t="shared" si="485"/>
        <v>0.18911300977715143</v>
      </c>
      <c r="AL2191" s="11">
        <f t="shared" si="486"/>
        <v>4.4484536082474229</v>
      </c>
      <c r="AM2191" s="11">
        <f t="shared" si="487"/>
        <v>2.0583613916947252</v>
      </c>
      <c r="AN2191" s="3">
        <f t="shared" si="491"/>
        <v>1.1751152073732718</v>
      </c>
      <c r="AO2191" s="3">
        <f t="shared" si="492"/>
        <v>9.9423963133640547E-2</v>
      </c>
      <c r="AP2191" s="3" t="s">
        <v>8</v>
      </c>
      <c r="AQ2191" s="124"/>
      <c r="AR2191" s="4"/>
      <c r="AS2191" s="3"/>
    </row>
    <row r="2192" spans="1:45" ht="15" customHeight="1">
      <c r="A2192" s="11">
        <v>26.401250000000001</v>
      </c>
      <c r="B2192" s="32" t="s">
        <v>40</v>
      </c>
      <c r="C2192" s="17">
        <v>-63.310229999999997</v>
      </c>
      <c r="D2192" s="17">
        <v>135.99896000000001</v>
      </c>
      <c r="E2192" s="40" t="s">
        <v>115</v>
      </c>
      <c r="F2192" s="18">
        <v>-59.8</v>
      </c>
      <c r="G2192" s="17">
        <v>-57.3</v>
      </c>
      <c r="H2192" s="17">
        <v>-57.4</v>
      </c>
      <c r="I2192" s="17">
        <v>-58.3</v>
      </c>
      <c r="J2192" s="17">
        <v>-59</v>
      </c>
      <c r="K2192" s="30">
        <v>-60.6</v>
      </c>
      <c r="L2192" s="10">
        <f t="shared" si="489"/>
        <v>-58.3</v>
      </c>
      <c r="M2192" s="52" t="str">
        <f t="shared" si="490"/>
        <v>high latitude</v>
      </c>
      <c r="N2192" s="116">
        <v>2730000</v>
      </c>
      <c r="O2192" s="62">
        <v>267000</v>
      </c>
      <c r="P2192" s="62">
        <v>165000</v>
      </c>
      <c r="Q2192" s="62">
        <v>20400</v>
      </c>
      <c r="R2192" s="62">
        <v>1910000</v>
      </c>
      <c r="S2192" s="63">
        <v>100000</v>
      </c>
      <c r="T2192" s="120">
        <v>0.5257684307834527</v>
      </c>
      <c r="U2192" s="5">
        <v>5.1421308065634386E-2</v>
      </c>
      <c r="V2192" s="5">
        <v>3.177721284954934E-2</v>
      </c>
      <c r="W2192" s="5">
        <v>3.9288190432170099E-3</v>
      </c>
      <c r="X2192" s="5">
        <v>0.36784531237963175</v>
      </c>
      <c r="Y2192" s="112">
        <v>1.9258916878514751E-2</v>
      </c>
      <c r="Z2192" s="10">
        <f t="shared" si="480"/>
        <v>0.51665459811730619</v>
      </c>
      <c r="AA2192" s="11">
        <f t="shared" si="481"/>
        <v>-0.43803865203951148</v>
      </c>
      <c r="AB2192" s="11">
        <f t="shared" si="488"/>
        <v>-0.2867997011279656</v>
      </c>
      <c r="AC2192" s="11">
        <f t="shared" si="482"/>
        <v>17.332390987332975</v>
      </c>
      <c r="AD2192" s="11">
        <f t="shared" si="474"/>
        <v>18.982900442847153</v>
      </c>
      <c r="AE2192" s="10">
        <v>10.954251955677201</v>
      </c>
      <c r="AF2192" s="11">
        <v>17.398266894235</v>
      </c>
      <c r="AG2192" s="12">
        <v>22.9623915942555</v>
      </c>
      <c r="AH2192" s="10">
        <v>0.25600000000000001</v>
      </c>
      <c r="AI2192" s="11">
        <f t="shared" si="483"/>
        <v>58.836206896551722</v>
      </c>
      <c r="AJ2192" s="11">
        <f t="shared" si="484"/>
        <v>3.5335689045936398</v>
      </c>
      <c r="AK2192" s="11">
        <f t="shared" si="485"/>
        <v>0.18372319688109162</v>
      </c>
      <c r="AL2192" s="11">
        <f t="shared" si="486"/>
        <v>8.088235294117645</v>
      </c>
      <c r="AM2192" s="11">
        <f t="shared" si="487"/>
        <v>1.9156408399710354</v>
      </c>
      <c r="AN2192" s="3">
        <f t="shared" si="491"/>
        <v>1.4293193717277486</v>
      </c>
      <c r="AO2192" s="3">
        <f t="shared" si="492"/>
        <v>8.6387434554973816E-2</v>
      </c>
      <c r="AP2192" s="3" t="s">
        <v>8</v>
      </c>
      <c r="AQ2192" s="124"/>
      <c r="AR2192" s="4"/>
      <c r="AS2192" s="3"/>
    </row>
    <row r="2193" spans="1:45" ht="15" customHeight="1">
      <c r="A2193" s="11">
        <v>26.42869</v>
      </c>
      <c r="B2193" s="32" t="s">
        <v>40</v>
      </c>
      <c r="C2193" s="17">
        <v>-63.310229999999997</v>
      </c>
      <c r="D2193" s="17">
        <v>135.99896000000001</v>
      </c>
      <c r="E2193" s="40" t="s">
        <v>115</v>
      </c>
      <c r="F2193" s="18">
        <v>-59.8</v>
      </c>
      <c r="G2193" s="17">
        <v>-57.3</v>
      </c>
      <c r="H2193" s="17">
        <v>-57.4</v>
      </c>
      <c r="I2193" s="17">
        <v>-58.3</v>
      </c>
      <c r="J2193" s="17">
        <v>-59</v>
      </c>
      <c r="K2193" s="30">
        <v>-60.6</v>
      </c>
      <c r="L2193" s="10">
        <f t="shared" si="489"/>
        <v>-58.3</v>
      </c>
      <c r="M2193" s="52" t="str">
        <f t="shared" si="490"/>
        <v>high latitude</v>
      </c>
      <c r="N2193" s="116">
        <v>4180000</v>
      </c>
      <c r="O2193" s="62">
        <v>442000</v>
      </c>
      <c r="P2193" s="62">
        <v>279000</v>
      </c>
      <c r="Q2193" s="62">
        <v>33100</v>
      </c>
      <c r="R2193" s="62">
        <v>3790000</v>
      </c>
      <c r="S2193" s="63">
        <v>209000</v>
      </c>
      <c r="T2193" s="120">
        <v>0.46792266962196771</v>
      </c>
      <c r="U2193" s="5">
        <v>4.9478904299739175E-2</v>
      </c>
      <c r="V2193" s="5">
        <v>3.1232159048930383E-2</v>
      </c>
      <c r="W2193" s="5">
        <v>3.7053206613605581E-3</v>
      </c>
      <c r="X2193" s="5">
        <v>0.42426481288690376</v>
      </c>
      <c r="Y2193" s="112">
        <v>2.3396133481098386E-2</v>
      </c>
      <c r="Z2193" s="10">
        <f t="shared" si="480"/>
        <v>0.5410653099366628</v>
      </c>
      <c r="AA2193" s="11">
        <f t="shared" si="481"/>
        <v>-0.43182473751462225</v>
      </c>
      <c r="AB2193" s="11">
        <f t="shared" si="488"/>
        <v>-0.26675030969343555</v>
      </c>
      <c r="AC2193" s="11">
        <f t="shared" si="482"/>
        <v>17.751830217762997</v>
      </c>
      <c r="AD2193" s="11">
        <f t="shared" si="474"/>
        <v>20.354278816969007</v>
      </c>
      <c r="AE2193" s="10">
        <v>12.6003988919515</v>
      </c>
      <c r="AF2193" s="11">
        <v>18.8655555478751</v>
      </c>
      <c r="AG2193" s="12">
        <v>24.518503857427199</v>
      </c>
      <c r="AH2193" s="10">
        <v>4.1000000000000002E-2</v>
      </c>
      <c r="AI2193" s="11">
        <f t="shared" si="483"/>
        <v>52.446675031367626</v>
      </c>
      <c r="AJ2193" s="11">
        <f t="shared" si="484"/>
        <v>4.7619047619047628</v>
      </c>
      <c r="AK2193" s="11">
        <f t="shared" si="485"/>
        <v>0.15865435189665694</v>
      </c>
      <c r="AL2193" s="11">
        <f t="shared" si="486"/>
        <v>8.429003021148036</v>
      </c>
      <c r="AM2193" s="11">
        <f t="shared" si="487"/>
        <v>2.0094486553836566</v>
      </c>
      <c r="AN2193" s="3">
        <f t="shared" si="491"/>
        <v>1.1029023746701847</v>
      </c>
      <c r="AO2193" s="3">
        <f t="shared" si="492"/>
        <v>7.3614775725593662E-2</v>
      </c>
      <c r="AP2193" s="3" t="s">
        <v>8</v>
      </c>
      <c r="AQ2193" s="124"/>
      <c r="AR2193" s="4"/>
      <c r="AS2193" s="3"/>
    </row>
    <row r="2194" spans="1:45" ht="15" customHeight="1">
      <c r="A2194" s="11">
        <v>26.895240000000001</v>
      </c>
      <c r="B2194" s="32" t="s">
        <v>40</v>
      </c>
      <c r="C2194" s="17">
        <v>-63.310229999999997</v>
      </c>
      <c r="D2194" s="17">
        <v>135.99896000000001</v>
      </c>
      <c r="E2194" s="40" t="s">
        <v>115</v>
      </c>
      <c r="F2194" s="18">
        <v>-59.8</v>
      </c>
      <c r="G2194" s="17">
        <v>-57.3</v>
      </c>
      <c r="H2194" s="17">
        <v>-57.4</v>
      </c>
      <c r="I2194" s="17">
        <v>-58.3</v>
      </c>
      <c r="J2194" s="17">
        <v>-59</v>
      </c>
      <c r="K2194" s="30">
        <v>-60.6</v>
      </c>
      <c r="L2194" s="10">
        <f t="shared" si="489"/>
        <v>-58.3</v>
      </c>
      <c r="M2194" s="52" t="str">
        <f t="shared" si="490"/>
        <v>high latitude</v>
      </c>
      <c r="N2194" s="116">
        <v>3420000</v>
      </c>
      <c r="O2194" s="62">
        <v>405000</v>
      </c>
      <c r="P2194" s="62">
        <v>270000</v>
      </c>
      <c r="Q2194" s="62">
        <v>30600</v>
      </c>
      <c r="R2194" s="62">
        <v>3270000</v>
      </c>
      <c r="S2194" s="63">
        <v>173000</v>
      </c>
      <c r="T2194" s="120">
        <v>0.45186692386967209</v>
      </c>
      <c r="U2194" s="5">
        <v>5.3510556774040111E-2</v>
      </c>
      <c r="V2194" s="5">
        <v>3.5673704516026743E-2</v>
      </c>
      <c r="W2194" s="5">
        <v>4.0430198451496977E-3</v>
      </c>
      <c r="X2194" s="5">
        <v>0.43204819913854609</v>
      </c>
      <c r="Y2194" s="112">
        <v>2.2857595856565282E-2</v>
      </c>
      <c r="Z2194" s="10">
        <f t="shared" si="480"/>
        <v>0.53903938083314362</v>
      </c>
      <c r="AA2194" s="11">
        <f t="shared" si="481"/>
        <v>-0.41719480796477598</v>
      </c>
      <c r="AB2194" s="11">
        <f t="shared" si="488"/>
        <v>-0.26837950521443826</v>
      </c>
      <c r="AC2194" s="11">
        <f t="shared" si="482"/>
        <v>18.739350462377619</v>
      </c>
      <c r="AD2194" s="11">
        <f t="shared" si="474"/>
        <v>20.242841843332421</v>
      </c>
      <c r="AE2194" s="10">
        <v>12.4601590742104</v>
      </c>
      <c r="AF2194" s="11">
        <v>18.782190124210899</v>
      </c>
      <c r="AG2194" s="12">
        <v>24.411813265466801</v>
      </c>
      <c r="AH2194" s="10">
        <v>0.111</v>
      </c>
      <c r="AI2194" s="11">
        <f t="shared" si="483"/>
        <v>51.121076233183857</v>
      </c>
      <c r="AJ2194" s="11">
        <f t="shared" si="484"/>
        <v>4.8149178959087111</v>
      </c>
      <c r="AK2194" s="11">
        <f t="shared" si="485"/>
        <v>0.17008147326809042</v>
      </c>
      <c r="AL2194" s="11">
        <f t="shared" si="486"/>
        <v>8.8235294117647047</v>
      </c>
      <c r="AM2194" s="11">
        <f t="shared" si="487"/>
        <v>1.9676758479399044</v>
      </c>
      <c r="AN2194" s="3">
        <f t="shared" si="491"/>
        <v>1.0458715596330277</v>
      </c>
      <c r="AO2194" s="3">
        <f t="shared" si="492"/>
        <v>8.2568807339449546E-2</v>
      </c>
      <c r="AP2194" s="3" t="s">
        <v>8</v>
      </c>
      <c r="AQ2194" s="124"/>
      <c r="AR2194" s="4"/>
      <c r="AS2194" s="3"/>
    </row>
    <row r="2195" spans="1:45" ht="15" customHeight="1">
      <c r="A2195" s="11">
        <v>26.905099999999997</v>
      </c>
      <c r="B2195" s="32" t="s">
        <v>40</v>
      </c>
      <c r="C2195" s="17">
        <v>-63.310229999999997</v>
      </c>
      <c r="D2195" s="17">
        <v>135.99896000000001</v>
      </c>
      <c r="E2195" s="40" t="s">
        <v>115</v>
      </c>
      <c r="F2195" s="18">
        <v>-59.8</v>
      </c>
      <c r="G2195" s="17">
        <v>-57.3</v>
      </c>
      <c r="H2195" s="17">
        <v>-57.4</v>
      </c>
      <c r="I2195" s="17">
        <v>-58.3</v>
      </c>
      <c r="J2195" s="17">
        <v>-59</v>
      </c>
      <c r="K2195" s="30">
        <v>-60.6</v>
      </c>
      <c r="L2195" s="10">
        <f t="shared" si="489"/>
        <v>-58.3</v>
      </c>
      <c r="M2195" s="52" t="str">
        <f t="shared" si="490"/>
        <v>high latitude</v>
      </c>
      <c r="N2195" s="116">
        <v>3870000</v>
      </c>
      <c r="O2195" s="62">
        <v>237000</v>
      </c>
      <c r="P2195" s="62">
        <v>107000</v>
      </c>
      <c r="Q2195" s="62">
        <v>26700</v>
      </c>
      <c r="R2195" s="62">
        <v>3390000</v>
      </c>
      <c r="S2195" s="63">
        <v>112000</v>
      </c>
      <c r="T2195" s="120">
        <v>0.49982564221783099</v>
      </c>
      <c r="U2195" s="5">
        <v>3.060947731411523E-2</v>
      </c>
      <c r="V2195" s="5">
        <v>1.3819468660803079E-2</v>
      </c>
      <c r="W2195" s="5">
        <v>3.4484094695648804E-3</v>
      </c>
      <c r="X2195" s="5">
        <v>0.43783176411329383</v>
      </c>
      <c r="Y2195" s="112">
        <v>1.4465238224392009E-2</v>
      </c>
      <c r="Z2195" s="10">
        <f t="shared" si="480"/>
        <v>0.50901180857675576</v>
      </c>
      <c r="AA2195" s="11">
        <f t="shared" si="481"/>
        <v>-0.53963880834435407</v>
      </c>
      <c r="AB2195" s="11">
        <f t="shared" si="488"/>
        <v>-0.29327214233861104</v>
      </c>
      <c r="AC2195" s="11">
        <f t="shared" si="482"/>
        <v>10.4743804367561</v>
      </c>
      <c r="AD2195" s="11">
        <f t="shared" si="474"/>
        <v>18.540185464039006</v>
      </c>
      <c r="AE2195" s="10">
        <v>10.396097606735699</v>
      </c>
      <c r="AF2195" s="11">
        <v>16.895172672207899</v>
      </c>
      <c r="AG2195" s="12">
        <v>22.4554606502737</v>
      </c>
      <c r="AH2195" s="10">
        <v>0.113</v>
      </c>
      <c r="AI2195" s="11">
        <f t="shared" si="483"/>
        <v>53.305785123966942</v>
      </c>
      <c r="AJ2195" s="11">
        <f t="shared" si="484"/>
        <v>2.812656956303365</v>
      </c>
      <c r="AK2195" s="11">
        <f t="shared" si="485"/>
        <v>9.5721331370878196E-2</v>
      </c>
      <c r="AL2195" s="11">
        <f t="shared" si="486"/>
        <v>4.0074906367041194</v>
      </c>
      <c r="AM2195" s="11">
        <f t="shared" si="487"/>
        <v>2.0283820178164493</v>
      </c>
      <c r="AN2195" s="3">
        <f t="shared" si="491"/>
        <v>1.1415929203539823</v>
      </c>
      <c r="AO2195" s="3">
        <f t="shared" si="492"/>
        <v>3.1563421828908554E-2</v>
      </c>
      <c r="AP2195" s="3" t="s">
        <v>8</v>
      </c>
      <c r="AQ2195" s="124"/>
      <c r="AR2195" s="4"/>
      <c r="AS2195" s="3"/>
    </row>
    <row r="2196" spans="1:45" ht="15" customHeight="1">
      <c r="A2196" s="11">
        <v>26.920480000000001</v>
      </c>
      <c r="B2196" s="32" t="s">
        <v>40</v>
      </c>
      <c r="C2196" s="17">
        <v>-63.310229999999997</v>
      </c>
      <c r="D2196" s="17">
        <v>135.99896000000001</v>
      </c>
      <c r="E2196" s="40" t="s">
        <v>115</v>
      </c>
      <c r="F2196" s="18">
        <v>-59.8</v>
      </c>
      <c r="G2196" s="17">
        <v>-57.3</v>
      </c>
      <c r="H2196" s="17">
        <v>-57.4</v>
      </c>
      <c r="I2196" s="17">
        <v>-58.3</v>
      </c>
      <c r="J2196" s="17">
        <v>-59</v>
      </c>
      <c r="K2196" s="30">
        <v>-60.6</v>
      </c>
      <c r="L2196" s="10">
        <f t="shared" si="489"/>
        <v>-58.3</v>
      </c>
      <c r="M2196" s="52" t="str">
        <f t="shared" si="490"/>
        <v>high latitude</v>
      </c>
      <c r="N2196" s="116">
        <v>884000</v>
      </c>
      <c r="O2196" s="62">
        <v>35400</v>
      </c>
      <c r="P2196" s="62">
        <v>27400</v>
      </c>
      <c r="Q2196" s="62">
        <v>3610</v>
      </c>
      <c r="R2196" s="62">
        <v>243000</v>
      </c>
      <c r="S2196" s="63">
        <v>15000</v>
      </c>
      <c r="T2196" s="120">
        <v>0.73153979195802754</v>
      </c>
      <c r="U2196" s="5">
        <v>2.9294693026373501E-2</v>
      </c>
      <c r="V2196" s="5">
        <v>2.2674423415893614E-2</v>
      </c>
      <c r="W2196" s="5">
        <v>2.987396661729049E-3</v>
      </c>
      <c r="X2196" s="5">
        <v>0.20109068941832656</v>
      </c>
      <c r="Y2196" s="112">
        <v>1.2413005519649788E-2</v>
      </c>
      <c r="Z2196" s="10">
        <f t="shared" ref="Z2196:Z2227" si="493">(V2196+W2196+Y2196)/(U2196+V2196+W2196+Y2196)</f>
        <v>0.56516398476845597</v>
      </c>
      <c r="AA2196" s="11">
        <f t="shared" ref="AA2196:AA2227" si="494">LOG((V2196)/(U2196+V2196+W2196))</f>
        <v>-0.38448291741845608</v>
      </c>
      <c r="AB2196" s="11">
        <f t="shared" si="488"/>
        <v>-0.24782552147790907</v>
      </c>
      <c r="AC2196" s="11">
        <f t="shared" ref="AC2196:AC2227" si="495">67.5*AA2196+46.9</f>
        <v>20.947403074254211</v>
      </c>
      <c r="AD2196" s="11">
        <f t="shared" ref="AD2196:AD2244" si="496">68.4*AB2196+38.6</f>
        <v>21.648734330911019</v>
      </c>
      <c r="AE2196" s="10">
        <v>14.270282413317601</v>
      </c>
      <c r="AF2196" s="11">
        <v>20.358222963517399</v>
      </c>
      <c r="AG2196" s="12">
        <v>26.097802072474501</v>
      </c>
      <c r="AH2196" s="10">
        <v>0.19800000000000001</v>
      </c>
      <c r="AI2196" s="11">
        <f t="shared" ref="AI2196:AI2227" si="497">((T2196)/(T2196+X2196))*100</f>
        <v>78.438331854480921</v>
      </c>
      <c r="AJ2196" s="11">
        <f t="shared" ref="AJ2196:AJ2227" si="498">((Y2196)/(T2196+Y2196))*100</f>
        <v>1.6685205784204671</v>
      </c>
      <c r="AK2196" s="11">
        <f t="shared" ref="AK2196:AK2227" si="499">(U2196+V2196+W2196)/(U2196+V2196+W2196+X2196+Y2196)</f>
        <v>0.20471008908480012</v>
      </c>
      <c r="AL2196" s="11">
        <f t="shared" ref="AL2196:AL2227" si="500">V2196/W2196</f>
        <v>7.5900277008310253</v>
      </c>
      <c r="AM2196" s="11">
        <f t="shared" ref="AM2196:AM2227" si="501">((U2196*1)+(V2196*2)+(W2196*3)+(Y2196*4))/(U2196+V2196+W2196+Y2196)</f>
        <v>1.9780125291733199</v>
      </c>
      <c r="AN2196" s="3">
        <f t="shared" si="491"/>
        <v>3.6378600823045271</v>
      </c>
      <c r="AO2196" s="3">
        <f t="shared" si="492"/>
        <v>0.11275720164609053</v>
      </c>
      <c r="AP2196" s="3" t="s">
        <v>8</v>
      </c>
      <c r="AQ2196" s="124"/>
      <c r="AR2196" s="4"/>
      <c r="AS2196" s="3"/>
    </row>
    <row r="2197" spans="1:45" ht="15" customHeight="1">
      <c r="A2197" s="11">
        <v>27.02826</v>
      </c>
      <c r="B2197" s="32" t="s">
        <v>40</v>
      </c>
      <c r="C2197" s="17">
        <v>-63.310229999999997</v>
      </c>
      <c r="D2197" s="17">
        <v>135.99896000000001</v>
      </c>
      <c r="E2197" s="40" t="s">
        <v>115</v>
      </c>
      <c r="F2197" s="18">
        <v>-59.8</v>
      </c>
      <c r="G2197" s="17">
        <v>-57.3</v>
      </c>
      <c r="H2197" s="17">
        <v>-57.4</v>
      </c>
      <c r="I2197" s="17">
        <v>-58.3</v>
      </c>
      <c r="J2197" s="17">
        <v>-59</v>
      </c>
      <c r="K2197" s="30">
        <v>-60.6</v>
      </c>
      <c r="L2197" s="10">
        <f t="shared" si="489"/>
        <v>-58.3</v>
      </c>
      <c r="M2197" s="52" t="str">
        <f t="shared" si="490"/>
        <v>high latitude</v>
      </c>
      <c r="N2197" s="116">
        <v>6190000</v>
      </c>
      <c r="O2197" s="62">
        <v>385000</v>
      </c>
      <c r="P2197" s="62">
        <v>174000</v>
      </c>
      <c r="Q2197" s="62">
        <v>47100</v>
      </c>
      <c r="R2197" s="62">
        <v>6470000</v>
      </c>
      <c r="S2197" s="63">
        <v>239000</v>
      </c>
      <c r="T2197" s="120">
        <v>0.45834536582476249</v>
      </c>
      <c r="U2197" s="5">
        <v>2.8507748924480381E-2</v>
      </c>
      <c r="V2197" s="5">
        <v>1.2884021591843082E-2</v>
      </c>
      <c r="W2197" s="5">
        <v>3.4875713619299375E-3</v>
      </c>
      <c r="X2197" s="5">
        <v>0.47907827413347548</v>
      </c>
      <c r="Y2197" s="112">
        <v>1.7697018163508601E-2</v>
      </c>
      <c r="Z2197" s="10">
        <f t="shared" si="493"/>
        <v>0.54443261152526323</v>
      </c>
      <c r="AA2197" s="11">
        <f t="shared" si="494"/>
        <v>-0.54199503572741037</v>
      </c>
      <c r="AB2197" s="11">
        <f t="shared" si="488"/>
        <v>-0.26405586844063966</v>
      </c>
      <c r="AC2197" s="11">
        <f t="shared" si="495"/>
        <v>10.315335088399799</v>
      </c>
      <c r="AD2197" s="11">
        <f t="shared" si="496"/>
        <v>20.538578598660248</v>
      </c>
      <c r="AE2197" s="10">
        <v>12.884694169028499</v>
      </c>
      <c r="AF2197" s="11">
        <v>19.100221340162101</v>
      </c>
      <c r="AG2197" s="12">
        <v>24.717634804497202</v>
      </c>
      <c r="AH2197" s="10">
        <v>7.1999999999999995E-2</v>
      </c>
      <c r="AI2197" s="11">
        <f t="shared" si="497"/>
        <v>48.894154818325433</v>
      </c>
      <c r="AJ2197" s="11">
        <f t="shared" si="498"/>
        <v>3.7175299424482811</v>
      </c>
      <c r="AK2197" s="11">
        <f t="shared" si="499"/>
        <v>8.2856010170742733E-2</v>
      </c>
      <c r="AL2197" s="11">
        <f t="shared" si="500"/>
        <v>3.6942675159235674</v>
      </c>
      <c r="AM2197" s="11">
        <f t="shared" si="501"/>
        <v>2.1657791977280794</v>
      </c>
      <c r="AN2197" s="3">
        <f t="shared" si="491"/>
        <v>0.95672333848531688</v>
      </c>
      <c r="AO2197" s="3">
        <f t="shared" si="492"/>
        <v>2.6893353941267389E-2</v>
      </c>
      <c r="AP2197" s="3" t="s">
        <v>8</v>
      </c>
      <c r="AQ2197" s="124"/>
      <c r="AR2197" s="4"/>
      <c r="AS2197" s="3"/>
    </row>
    <row r="2198" spans="1:45" ht="15" customHeight="1">
      <c r="A2198" s="11">
        <v>27.399900000000002</v>
      </c>
      <c r="B2198" s="32" t="s">
        <v>40</v>
      </c>
      <c r="C2198" s="17">
        <v>-63.310229999999997</v>
      </c>
      <c r="D2198" s="17">
        <v>135.99896000000001</v>
      </c>
      <c r="E2198" s="40" t="s">
        <v>115</v>
      </c>
      <c r="F2198" s="18">
        <v>-59.8</v>
      </c>
      <c r="G2198" s="17">
        <v>-57.3</v>
      </c>
      <c r="H2198" s="17">
        <v>-57.4</v>
      </c>
      <c r="I2198" s="17">
        <v>-58.3</v>
      </c>
      <c r="J2198" s="17">
        <v>-59</v>
      </c>
      <c r="K2198" s="30">
        <v>-60.6</v>
      </c>
      <c r="L2198" s="10">
        <f t="shared" si="489"/>
        <v>-58.3</v>
      </c>
      <c r="M2198" s="52" t="str">
        <f t="shared" si="490"/>
        <v>high latitude</v>
      </c>
      <c r="N2198" s="116">
        <v>1090000</v>
      </c>
      <c r="O2198" s="62">
        <v>90900</v>
      </c>
      <c r="P2198" s="62">
        <v>53600</v>
      </c>
      <c r="Q2198" s="62">
        <v>8290</v>
      </c>
      <c r="R2198" s="62">
        <v>947000</v>
      </c>
      <c r="S2198" s="63">
        <v>54300</v>
      </c>
      <c r="T2198" s="120">
        <v>0.48572026968615339</v>
      </c>
      <c r="U2198" s="5">
        <v>4.0506396802267287E-2</v>
      </c>
      <c r="V2198" s="5">
        <v>2.3884960050621854E-2</v>
      </c>
      <c r="W2198" s="5">
        <v>3.6941477391726715E-3</v>
      </c>
      <c r="X2198" s="5">
        <v>0.42199733522274063</v>
      </c>
      <c r="Y2198" s="112">
        <v>2.4196890499044155E-2</v>
      </c>
      <c r="Z2198" s="10">
        <f t="shared" si="493"/>
        <v>0.56106040851803562</v>
      </c>
      <c r="AA2198" s="11">
        <f t="shared" si="494"/>
        <v>-0.45493014120307063</v>
      </c>
      <c r="AB2198" s="11">
        <f t="shared" si="488"/>
        <v>-0.2509903764022231</v>
      </c>
      <c r="AC2198" s="11">
        <f t="shared" si="495"/>
        <v>16.192215468792732</v>
      </c>
      <c r="AD2198" s="11">
        <f t="shared" si="496"/>
        <v>21.432258254087941</v>
      </c>
      <c r="AE2198" s="10">
        <v>13.961323755571099</v>
      </c>
      <c r="AF2198" s="11">
        <v>20.107463407230501</v>
      </c>
      <c r="AG2198" s="12">
        <v>25.8228005893213</v>
      </c>
      <c r="AH2198" s="10">
        <v>0.105</v>
      </c>
      <c r="AI2198" s="11">
        <f t="shared" si="497"/>
        <v>53.510063819342172</v>
      </c>
      <c r="AJ2198" s="11">
        <f t="shared" si="498"/>
        <v>4.745259110373155</v>
      </c>
      <c r="AK2198" s="11">
        <f t="shared" si="499"/>
        <v>0.13239002157544041</v>
      </c>
      <c r="AL2198" s="11">
        <f t="shared" si="500"/>
        <v>6.4656212303980691</v>
      </c>
      <c r="AM2198" s="11">
        <f t="shared" si="501"/>
        <v>2.1255009899077693</v>
      </c>
      <c r="AN2198" s="3">
        <f t="shared" si="491"/>
        <v>1.1510031678986272</v>
      </c>
      <c r="AO2198" s="3">
        <f t="shared" si="492"/>
        <v>5.6599788806758186E-2</v>
      </c>
      <c r="AP2198" s="3" t="s">
        <v>8</v>
      </c>
      <c r="AQ2198" s="124"/>
      <c r="AR2198" s="4"/>
      <c r="AS2198" s="3"/>
    </row>
    <row r="2199" spans="1:45" ht="15" customHeight="1">
      <c r="A2199" s="11">
        <v>27.412770000000002</v>
      </c>
      <c r="B2199" s="32" t="s">
        <v>40</v>
      </c>
      <c r="C2199" s="17">
        <v>-63.310229999999997</v>
      </c>
      <c r="D2199" s="17">
        <v>135.99896000000001</v>
      </c>
      <c r="E2199" s="40" t="s">
        <v>115</v>
      </c>
      <c r="F2199" s="18">
        <v>-59.8</v>
      </c>
      <c r="G2199" s="17">
        <v>-57.3</v>
      </c>
      <c r="H2199" s="17">
        <v>-57.4</v>
      </c>
      <c r="I2199" s="17">
        <v>-58.3</v>
      </c>
      <c r="J2199" s="17">
        <v>-59</v>
      </c>
      <c r="K2199" s="30">
        <v>-60.6</v>
      </c>
      <c r="L2199" s="10">
        <f t="shared" si="489"/>
        <v>-58.3</v>
      </c>
      <c r="M2199" s="52" t="str">
        <f t="shared" si="490"/>
        <v>high latitude</v>
      </c>
      <c r="N2199" s="116">
        <v>15000000</v>
      </c>
      <c r="O2199" s="62">
        <v>1020000</v>
      </c>
      <c r="P2199" s="62">
        <v>499000</v>
      </c>
      <c r="Q2199" s="62">
        <v>129000</v>
      </c>
      <c r="R2199" s="62">
        <v>12600000</v>
      </c>
      <c r="S2199" s="63">
        <v>377000</v>
      </c>
      <c r="T2199" s="120">
        <v>0.50632911392405067</v>
      </c>
      <c r="U2199" s="5">
        <v>3.4430379746835445E-2</v>
      </c>
      <c r="V2199" s="5">
        <v>1.6843881856540083E-2</v>
      </c>
      <c r="W2199" s="5">
        <v>4.3544303797468358E-3</v>
      </c>
      <c r="X2199" s="5">
        <v>0.42531645569620252</v>
      </c>
      <c r="Y2199" s="112">
        <v>1.2725738396624473E-2</v>
      </c>
      <c r="Z2199" s="10">
        <f t="shared" si="493"/>
        <v>0.49629629629629618</v>
      </c>
      <c r="AA2199" s="11">
        <f t="shared" si="494"/>
        <v>-0.51885666173770717</v>
      </c>
      <c r="AB2199" s="11">
        <f t="shared" si="488"/>
        <v>-0.30425896579417977</v>
      </c>
      <c r="AC2199" s="11">
        <f t="shared" si="495"/>
        <v>11.877175332704766</v>
      </c>
      <c r="AD2199" s="11">
        <f t="shared" si="496"/>
        <v>17.788686739678102</v>
      </c>
      <c r="AE2199" s="10">
        <v>9.5051655693825907</v>
      </c>
      <c r="AF2199" s="11">
        <v>16.091678537691202</v>
      </c>
      <c r="AG2199" s="12">
        <v>21.6907275292936</v>
      </c>
      <c r="AH2199" s="10">
        <v>0.08</v>
      </c>
      <c r="AI2199" s="11">
        <f t="shared" si="497"/>
        <v>54.347826086956516</v>
      </c>
      <c r="AJ2199" s="11">
        <f t="shared" si="498"/>
        <v>2.451713598231124</v>
      </c>
      <c r="AK2199" s="11">
        <f t="shared" si="499"/>
        <v>0.11268376068376069</v>
      </c>
      <c r="AL2199" s="11">
        <f t="shared" si="500"/>
        <v>3.8682170542635652</v>
      </c>
      <c r="AM2199" s="11">
        <f t="shared" si="501"/>
        <v>1.9323456790123457</v>
      </c>
      <c r="AN2199" s="3">
        <f t="shared" si="491"/>
        <v>1.1904761904761907</v>
      </c>
      <c r="AO2199" s="3">
        <f t="shared" si="492"/>
        <v>3.9603174603174605E-2</v>
      </c>
      <c r="AP2199" s="3" t="s">
        <v>8</v>
      </c>
      <c r="AQ2199" s="124"/>
      <c r="AR2199" s="4"/>
      <c r="AS2199" s="3"/>
    </row>
    <row r="2200" spans="1:45" ht="15" customHeight="1">
      <c r="A2200" s="11">
        <v>27.433990000000001</v>
      </c>
      <c r="B2200" s="32" t="s">
        <v>40</v>
      </c>
      <c r="C2200" s="17">
        <v>-63.310229999999997</v>
      </c>
      <c r="D2200" s="17">
        <v>135.99896000000001</v>
      </c>
      <c r="E2200" s="40" t="s">
        <v>115</v>
      </c>
      <c r="F2200" s="18">
        <v>-59.8</v>
      </c>
      <c r="G2200" s="17">
        <v>-57.3</v>
      </c>
      <c r="H2200" s="17">
        <v>-57.4</v>
      </c>
      <c r="I2200" s="17">
        <v>-58.3</v>
      </c>
      <c r="J2200" s="17">
        <v>-59</v>
      </c>
      <c r="K2200" s="30">
        <v>-60.6</v>
      </c>
      <c r="L2200" s="10">
        <f t="shared" si="489"/>
        <v>-58.3</v>
      </c>
      <c r="M2200" s="52" t="str">
        <f t="shared" si="490"/>
        <v>high latitude</v>
      </c>
      <c r="N2200" s="116">
        <v>1980000</v>
      </c>
      <c r="O2200" s="62">
        <v>215000</v>
      </c>
      <c r="P2200" s="62">
        <v>137000</v>
      </c>
      <c r="Q2200" s="62">
        <v>27100</v>
      </c>
      <c r="R2200" s="62">
        <v>1860000</v>
      </c>
      <c r="S2200" s="63">
        <v>102000</v>
      </c>
      <c r="T2200" s="120">
        <v>0.45821665779546877</v>
      </c>
      <c r="U2200" s="5">
        <v>4.9755849205063526E-2</v>
      </c>
      <c r="V2200" s="5">
        <v>3.1704889958575365E-2</v>
      </c>
      <c r="W2200" s="5">
        <v>6.2715512253824256E-3</v>
      </c>
      <c r="X2200" s="5">
        <v>0.43044595126241003</v>
      </c>
      <c r="Y2200" s="112">
        <v>2.3605100553099907E-2</v>
      </c>
      <c r="Z2200" s="10">
        <f t="shared" si="493"/>
        <v>0.55310746206609862</v>
      </c>
      <c r="AA2200" s="11">
        <f t="shared" si="494"/>
        <v>-0.44203321727002781</v>
      </c>
      <c r="AB2200" s="11">
        <f t="shared" si="488"/>
        <v>-0.25719048235117525</v>
      </c>
      <c r="AC2200" s="11">
        <f t="shared" si="495"/>
        <v>17.062757834273121</v>
      </c>
      <c r="AD2200" s="11">
        <f t="shared" si="496"/>
        <v>21.008171007179612</v>
      </c>
      <c r="AE2200" s="10">
        <v>13.444946950329101</v>
      </c>
      <c r="AF2200" s="11">
        <v>19.641550507237199</v>
      </c>
      <c r="AG2200" s="12">
        <v>25.364973405698699</v>
      </c>
      <c r="AH2200" s="10">
        <v>0.22800000000000001</v>
      </c>
      <c r="AI2200" s="11">
        <f t="shared" si="497"/>
        <v>51.5625</v>
      </c>
      <c r="AJ2200" s="11">
        <f t="shared" si="498"/>
        <v>4.8991354466858787</v>
      </c>
      <c r="AK2200" s="11">
        <f t="shared" si="499"/>
        <v>0.16193242492845242</v>
      </c>
      <c r="AL2200" s="11">
        <f t="shared" si="500"/>
        <v>5.0553505535055354</v>
      </c>
      <c r="AM2200" s="11">
        <f t="shared" si="501"/>
        <v>2.0334649760964458</v>
      </c>
      <c r="AN2200" s="3">
        <f t="shared" si="491"/>
        <v>1.0645161290322582</v>
      </c>
      <c r="AO2200" s="3">
        <f t="shared" si="492"/>
        <v>7.3655913978494622E-2</v>
      </c>
      <c r="AP2200" s="3" t="s">
        <v>8</v>
      </c>
      <c r="AQ2200" s="124"/>
      <c r="AR2200" s="4"/>
      <c r="AS2200" s="3"/>
    </row>
    <row r="2201" spans="1:45" ht="15" customHeight="1">
      <c r="A2201" s="11">
        <v>27.580950000000001</v>
      </c>
      <c r="B2201" s="32" t="s">
        <v>40</v>
      </c>
      <c r="C2201" s="17">
        <v>-63.310229999999997</v>
      </c>
      <c r="D2201" s="17">
        <v>135.99896000000001</v>
      </c>
      <c r="E2201" s="40" t="s">
        <v>115</v>
      </c>
      <c r="F2201" s="18">
        <v>-59.8</v>
      </c>
      <c r="G2201" s="17">
        <v>-57.3</v>
      </c>
      <c r="H2201" s="17">
        <v>-57.4</v>
      </c>
      <c r="I2201" s="17">
        <v>-58.3</v>
      </c>
      <c r="J2201" s="17">
        <v>-59</v>
      </c>
      <c r="K2201" s="30">
        <v>-60.6</v>
      </c>
      <c r="L2201" s="10">
        <f t="shared" si="489"/>
        <v>-58.3</v>
      </c>
      <c r="M2201" s="52" t="str">
        <f t="shared" si="490"/>
        <v>high latitude</v>
      </c>
      <c r="N2201" s="116">
        <v>895000</v>
      </c>
      <c r="O2201" s="62">
        <v>83300</v>
      </c>
      <c r="P2201" s="62">
        <v>55800</v>
      </c>
      <c r="Q2201" s="62">
        <v>7270</v>
      </c>
      <c r="R2201" s="62">
        <v>681000</v>
      </c>
      <c r="S2201" s="63">
        <v>50200</v>
      </c>
      <c r="T2201" s="120">
        <v>0.50491659003593647</v>
      </c>
      <c r="U2201" s="5">
        <v>4.6993912793288843E-2</v>
      </c>
      <c r="V2201" s="5">
        <v>3.1479715892743308E-2</v>
      </c>
      <c r="W2201" s="5">
        <v>4.1013895078896743E-3</v>
      </c>
      <c r="X2201" s="5">
        <v>0.38418793051896399</v>
      </c>
      <c r="Y2201" s="112">
        <v>2.8320461251177667E-2</v>
      </c>
      <c r="Z2201" s="10">
        <f t="shared" si="493"/>
        <v>0.57623238540977773</v>
      </c>
      <c r="AA2201" s="11">
        <f t="shared" si="494"/>
        <v>-0.41881787389434993</v>
      </c>
      <c r="AB2201" s="11">
        <f t="shared" si="488"/>
        <v>-0.23940233715328341</v>
      </c>
      <c r="AC2201" s="11">
        <f t="shared" si="495"/>
        <v>18.629793512131378</v>
      </c>
      <c r="AD2201" s="11">
        <f t="shared" si="496"/>
        <v>22.224880138715417</v>
      </c>
      <c r="AE2201" s="10">
        <v>15.0217449414063</v>
      </c>
      <c r="AF2201" s="11">
        <v>21.039407530702899</v>
      </c>
      <c r="AG2201" s="12">
        <v>26.873467558024998</v>
      </c>
      <c r="AH2201" s="10">
        <v>0.156</v>
      </c>
      <c r="AI2201" s="11">
        <f t="shared" si="497"/>
        <v>56.789340101522846</v>
      </c>
      <c r="AJ2201" s="11">
        <f t="shared" si="498"/>
        <v>5.3110452814219204</v>
      </c>
      <c r="AK2201" s="11">
        <f t="shared" si="499"/>
        <v>0.16679011360917079</v>
      </c>
      <c r="AL2201" s="11">
        <f t="shared" si="500"/>
        <v>7.6753782668500694</v>
      </c>
      <c r="AM2201" s="11">
        <f t="shared" si="501"/>
        <v>2.1239761916874396</v>
      </c>
      <c r="AN2201" s="3">
        <f t="shared" si="491"/>
        <v>1.3142437591776797</v>
      </c>
      <c r="AO2201" s="3">
        <f t="shared" si="492"/>
        <v>8.1938325991189428E-2</v>
      </c>
      <c r="AP2201" s="3" t="s">
        <v>8</v>
      </c>
      <c r="AQ2201" s="124"/>
      <c r="AR2201" s="4"/>
      <c r="AS2201" s="3"/>
    </row>
    <row r="2202" spans="1:45" ht="15" customHeight="1">
      <c r="A2202" s="11">
        <v>28.07076</v>
      </c>
      <c r="B2202" s="32" t="s">
        <v>40</v>
      </c>
      <c r="C2202" s="17">
        <v>-63.310229999999997</v>
      </c>
      <c r="D2202" s="17">
        <v>135.99896000000001</v>
      </c>
      <c r="E2202" s="40" t="s">
        <v>115</v>
      </c>
      <c r="F2202" s="18">
        <v>-59.8</v>
      </c>
      <c r="G2202" s="17">
        <v>-57.3</v>
      </c>
      <c r="H2202" s="17">
        <v>-57.4</v>
      </c>
      <c r="I2202" s="17">
        <v>-58.3</v>
      </c>
      <c r="J2202" s="17">
        <v>-59</v>
      </c>
      <c r="K2202" s="30">
        <v>-60.6</v>
      </c>
      <c r="L2202" s="10">
        <f t="shared" si="489"/>
        <v>-58.3</v>
      </c>
      <c r="M2202" s="52" t="str">
        <f t="shared" si="490"/>
        <v>high latitude</v>
      </c>
      <c r="N2202" s="116">
        <v>730000</v>
      </c>
      <c r="O2202" s="62">
        <v>87200</v>
      </c>
      <c r="P2202" s="62">
        <v>64800</v>
      </c>
      <c r="Q2202" s="62">
        <v>11800</v>
      </c>
      <c r="R2202" s="62">
        <v>670000</v>
      </c>
      <c r="S2202" s="63">
        <v>43400</v>
      </c>
      <c r="T2202" s="120">
        <v>0.45420607267297164</v>
      </c>
      <c r="U2202" s="5">
        <v>5.4255848680935789E-2</v>
      </c>
      <c r="V2202" s="5">
        <v>4.0318566450970629E-2</v>
      </c>
      <c r="W2202" s="5">
        <v>7.3419611747137879E-3</v>
      </c>
      <c r="X2202" s="5">
        <v>0.41687406669985066</v>
      </c>
      <c r="Y2202" s="112">
        <v>2.7003484320557491E-2</v>
      </c>
      <c r="Z2202" s="10">
        <f t="shared" si="493"/>
        <v>0.5791505791505791</v>
      </c>
      <c r="AA2202" s="11">
        <f t="shared" si="494"/>
        <v>-0.40273889155380643</v>
      </c>
      <c r="AB2202" s="11">
        <f t="shared" si="488"/>
        <v>-0.23720850502557062</v>
      </c>
      <c r="AC2202" s="11">
        <f t="shared" si="495"/>
        <v>19.715124820118064</v>
      </c>
      <c r="AD2202" s="11">
        <f t="shared" si="496"/>
        <v>22.374938256250971</v>
      </c>
      <c r="AE2202" s="10">
        <v>15.175564103183</v>
      </c>
      <c r="AF2202" s="11">
        <v>21.228172708389401</v>
      </c>
      <c r="AG2202" s="12">
        <v>27.093764308522299</v>
      </c>
      <c r="AH2202" s="10">
        <v>0.45300000000000001</v>
      </c>
      <c r="AI2202" s="11">
        <f t="shared" si="497"/>
        <v>52.142857142857146</v>
      </c>
      <c r="AJ2202" s="11">
        <f t="shared" si="498"/>
        <v>5.611585208171709</v>
      </c>
      <c r="AK2202" s="11">
        <f t="shared" si="499"/>
        <v>0.18673050615595074</v>
      </c>
      <c r="AL2202" s="11">
        <f t="shared" si="500"/>
        <v>5.4915254237288131</v>
      </c>
      <c r="AM2202" s="11">
        <f t="shared" si="501"/>
        <v>2.0550193050193051</v>
      </c>
      <c r="AN2202" s="3">
        <f t="shared" si="491"/>
        <v>1.0895522388059702</v>
      </c>
      <c r="AO2202" s="3">
        <f t="shared" si="492"/>
        <v>9.6716417910447758E-2</v>
      </c>
      <c r="AP2202" s="3" t="s">
        <v>8</v>
      </c>
      <c r="AQ2202" s="124"/>
      <c r="AR2202" s="4"/>
      <c r="AS2202" s="3"/>
    </row>
    <row r="2203" spans="1:45" ht="15" customHeight="1">
      <c r="A2203" s="11">
        <v>28.111189999999997</v>
      </c>
      <c r="B2203" s="32" t="s">
        <v>40</v>
      </c>
      <c r="C2203" s="17">
        <v>-63.310229999999997</v>
      </c>
      <c r="D2203" s="17">
        <v>135.99896000000001</v>
      </c>
      <c r="E2203" s="40" t="s">
        <v>115</v>
      </c>
      <c r="F2203" s="18">
        <v>-59.8</v>
      </c>
      <c r="G2203" s="17">
        <v>-57.3</v>
      </c>
      <c r="H2203" s="17">
        <v>-57.4</v>
      </c>
      <c r="I2203" s="17">
        <v>-58.3</v>
      </c>
      <c r="J2203" s="17">
        <v>-59</v>
      </c>
      <c r="K2203" s="30">
        <v>-60.6</v>
      </c>
      <c r="L2203" s="10">
        <f t="shared" si="489"/>
        <v>-58.3</v>
      </c>
      <c r="M2203" s="52" t="str">
        <f t="shared" si="490"/>
        <v>high latitude</v>
      </c>
      <c r="N2203" s="116">
        <v>439000</v>
      </c>
      <c r="O2203" s="62">
        <v>48100</v>
      </c>
      <c r="P2203" s="62">
        <v>32500</v>
      </c>
      <c r="Q2203" s="62">
        <v>6610</v>
      </c>
      <c r="R2203" s="62">
        <v>368000</v>
      </c>
      <c r="S2203" s="63">
        <v>19200</v>
      </c>
      <c r="T2203" s="120">
        <v>0.48061659057816314</v>
      </c>
      <c r="U2203" s="5">
        <v>5.2659813227356828E-2</v>
      </c>
      <c r="V2203" s="5">
        <v>3.5580954883349211E-2</v>
      </c>
      <c r="W2203" s="5">
        <v>7.2366188239673312E-3</v>
      </c>
      <c r="X2203" s="5">
        <v>0.40288588914069257</v>
      </c>
      <c r="Y2203" s="112">
        <v>2.1020133346470918E-2</v>
      </c>
      <c r="Z2203" s="10">
        <f t="shared" si="493"/>
        <v>0.54797481439714324</v>
      </c>
      <c r="AA2203" s="11">
        <f t="shared" si="494"/>
        <v>-0.42868292551121578</v>
      </c>
      <c r="AB2203" s="11">
        <f t="shared" si="488"/>
        <v>-0.26123940177056065</v>
      </c>
      <c r="AC2203" s="11">
        <f t="shared" si="495"/>
        <v>17.963902527992932</v>
      </c>
      <c r="AD2203" s="11">
        <f t="shared" si="496"/>
        <v>20.731224918893652</v>
      </c>
      <c r="AE2203" s="10">
        <v>13.067504458987299</v>
      </c>
      <c r="AF2203" s="11">
        <v>19.320261247057399</v>
      </c>
      <c r="AG2203" s="12">
        <v>24.972448079392699</v>
      </c>
      <c r="AH2203" s="10">
        <v>0.23300000000000001</v>
      </c>
      <c r="AI2203" s="11">
        <f t="shared" si="497"/>
        <v>54.399008674101609</v>
      </c>
      <c r="AJ2203" s="11">
        <f t="shared" si="498"/>
        <v>4.190309908336971</v>
      </c>
      <c r="AK2203" s="11">
        <f t="shared" si="499"/>
        <v>0.18382833414135455</v>
      </c>
      <c r="AL2203" s="11">
        <f t="shared" si="500"/>
        <v>4.9167927382753405</v>
      </c>
      <c r="AM2203" s="11">
        <f t="shared" si="501"/>
        <v>1.9709613758105442</v>
      </c>
      <c r="AN2203" s="3">
        <f t="shared" si="491"/>
        <v>1.1929347826086956</v>
      </c>
      <c r="AO2203" s="3">
        <f t="shared" si="492"/>
        <v>8.8315217391304351E-2</v>
      </c>
      <c r="AP2203" s="3" t="s">
        <v>8</v>
      </c>
      <c r="AQ2203" s="124"/>
      <c r="AR2203" s="4"/>
      <c r="AS2203" s="3"/>
    </row>
    <row r="2204" spans="1:45" ht="15" customHeight="1">
      <c r="A2204" s="11">
        <v>28.141959999999997</v>
      </c>
      <c r="B2204" s="32" t="s">
        <v>40</v>
      </c>
      <c r="C2204" s="17">
        <v>-63.310229999999997</v>
      </c>
      <c r="D2204" s="17">
        <v>135.99896000000001</v>
      </c>
      <c r="E2204" s="40" t="s">
        <v>115</v>
      </c>
      <c r="F2204" s="18">
        <v>-59.8</v>
      </c>
      <c r="G2204" s="17">
        <v>-57.3</v>
      </c>
      <c r="H2204" s="17">
        <v>-57.4</v>
      </c>
      <c r="I2204" s="17">
        <v>-58.3</v>
      </c>
      <c r="J2204" s="17">
        <v>-59</v>
      </c>
      <c r="K2204" s="30">
        <v>-60.6</v>
      </c>
      <c r="L2204" s="10">
        <f t="shared" si="489"/>
        <v>-58.3</v>
      </c>
      <c r="M2204" s="52" t="str">
        <f t="shared" si="490"/>
        <v>high latitude</v>
      </c>
      <c r="N2204" s="116">
        <v>4920000</v>
      </c>
      <c r="O2204" s="62">
        <v>445000</v>
      </c>
      <c r="P2204" s="62">
        <v>260000</v>
      </c>
      <c r="Q2204" s="62">
        <v>42000</v>
      </c>
      <c r="R2204" s="62">
        <v>4520000</v>
      </c>
      <c r="S2204" s="63">
        <v>163000</v>
      </c>
      <c r="T2204" s="120">
        <v>0.47536231884057972</v>
      </c>
      <c r="U2204" s="5">
        <v>4.2995169082125605E-2</v>
      </c>
      <c r="V2204" s="5">
        <v>2.5120772946859903E-2</v>
      </c>
      <c r="W2204" s="5">
        <v>4.0579710144927538E-3</v>
      </c>
      <c r="X2204" s="5">
        <v>0.43671497584541064</v>
      </c>
      <c r="Y2204" s="112">
        <v>1.57487922705314E-2</v>
      </c>
      <c r="Z2204" s="10">
        <f t="shared" si="493"/>
        <v>0.51098901098901106</v>
      </c>
      <c r="AA2204" s="11">
        <f t="shared" si="494"/>
        <v>-0.4583472538445808</v>
      </c>
      <c r="AB2204" s="11">
        <f t="shared" si="488"/>
        <v>-0.2915884394311396</v>
      </c>
      <c r="AC2204" s="11">
        <f t="shared" si="495"/>
        <v>15.961560365490794</v>
      </c>
      <c r="AD2204" s="11">
        <f t="shared" si="496"/>
        <v>18.655350742910052</v>
      </c>
      <c r="AE2204" s="10">
        <v>10.538024539018499</v>
      </c>
      <c r="AF2204" s="11">
        <v>16.9983643407054</v>
      </c>
      <c r="AG2204" s="12">
        <v>22.589549827506801</v>
      </c>
      <c r="AH2204" s="10">
        <v>0.10299999999999999</v>
      </c>
      <c r="AI2204" s="11">
        <f t="shared" si="497"/>
        <v>52.118644067796616</v>
      </c>
      <c r="AJ2204" s="11">
        <f t="shared" si="498"/>
        <v>3.2067676568955337</v>
      </c>
      <c r="AK2204" s="11">
        <f t="shared" si="499"/>
        <v>0.13756906077348063</v>
      </c>
      <c r="AL2204" s="11">
        <f t="shared" si="500"/>
        <v>6.1904761904761898</v>
      </c>
      <c r="AM2204" s="11">
        <f t="shared" si="501"/>
        <v>1.9153846153846155</v>
      </c>
      <c r="AN2204" s="3">
        <f t="shared" si="491"/>
        <v>1.0884955752212389</v>
      </c>
      <c r="AO2204" s="3">
        <f t="shared" si="492"/>
        <v>5.7522123893805309E-2</v>
      </c>
      <c r="AP2204" s="3" t="s">
        <v>8</v>
      </c>
      <c r="AQ2204" s="124"/>
      <c r="AR2204" s="4"/>
      <c r="AS2204" s="3"/>
    </row>
    <row r="2205" spans="1:45" ht="15" customHeight="1">
      <c r="A2205" s="11">
        <v>28.21359</v>
      </c>
      <c r="B2205" s="32" t="s">
        <v>40</v>
      </c>
      <c r="C2205" s="17">
        <v>-63.310229999999997</v>
      </c>
      <c r="D2205" s="17">
        <v>135.99896000000001</v>
      </c>
      <c r="E2205" s="40" t="s">
        <v>115</v>
      </c>
      <c r="F2205" s="18">
        <v>-59.8</v>
      </c>
      <c r="G2205" s="17">
        <v>-57.3</v>
      </c>
      <c r="H2205" s="17">
        <v>-57.4</v>
      </c>
      <c r="I2205" s="17">
        <v>-58.3</v>
      </c>
      <c r="J2205" s="17">
        <v>-59</v>
      </c>
      <c r="K2205" s="30">
        <v>-60.6</v>
      </c>
      <c r="L2205" s="10">
        <f t="shared" si="489"/>
        <v>-58.3</v>
      </c>
      <c r="M2205" s="52" t="str">
        <f t="shared" si="490"/>
        <v>high latitude</v>
      </c>
      <c r="N2205" s="116">
        <v>142000000</v>
      </c>
      <c r="O2205" s="62">
        <v>262000</v>
      </c>
      <c r="P2205" s="62">
        <v>169000</v>
      </c>
      <c r="Q2205" s="62">
        <v>25900</v>
      </c>
      <c r="R2205" s="62">
        <v>1940000</v>
      </c>
      <c r="S2205" s="63">
        <v>133000</v>
      </c>
      <c r="T2205" s="120">
        <v>0.98249566352706252</v>
      </c>
      <c r="U2205" s="5">
        <v>1.8127736890428902E-3</v>
      </c>
      <c r="V2205" s="5">
        <v>1.1693082192681238E-3</v>
      </c>
      <c r="W2205" s="5">
        <v>1.7920167384049944E-4</v>
      </c>
      <c r="X2205" s="5">
        <v>1.3422828079172545E-2</v>
      </c>
      <c r="Y2205" s="112">
        <v>9.2022481161337555E-4</v>
      </c>
      <c r="Z2205" s="10">
        <f t="shared" si="493"/>
        <v>0.55585692490252581</v>
      </c>
      <c r="AA2205" s="11">
        <f t="shared" si="494"/>
        <v>-0.43193445344203146</v>
      </c>
      <c r="AB2205" s="11">
        <f t="shared" si="488"/>
        <v>-0.25503697949978243</v>
      </c>
      <c r="AC2205" s="11">
        <f t="shared" si="495"/>
        <v>17.744424392662875</v>
      </c>
      <c r="AD2205" s="11">
        <f t="shared" si="496"/>
        <v>21.15547060221488</v>
      </c>
      <c r="AE2205" s="10">
        <v>13.599567639552699</v>
      </c>
      <c r="AF2205" s="11">
        <v>19.773315183301101</v>
      </c>
      <c r="AG2205" s="12">
        <v>25.434657751475299</v>
      </c>
      <c r="AH2205" s="10">
        <v>8.5000000000000006E-2</v>
      </c>
      <c r="AI2205" s="11">
        <f t="shared" si="497"/>
        <v>98.652216201194946</v>
      </c>
      <c r="AJ2205" s="11">
        <f t="shared" si="498"/>
        <v>9.3574328270000645E-2</v>
      </c>
      <c r="AK2205" s="11">
        <f t="shared" si="499"/>
        <v>0.18060002371635248</v>
      </c>
      <c r="AL2205" s="11">
        <f t="shared" si="500"/>
        <v>6.5250965250965258</v>
      </c>
      <c r="AM2205" s="11">
        <f t="shared" si="501"/>
        <v>2.0506865570435666</v>
      </c>
      <c r="AN2205" s="3">
        <f t="shared" si="491"/>
        <v>73.19587628865979</v>
      </c>
      <c r="AO2205" s="3">
        <f t="shared" si="492"/>
        <v>8.7113402061855666E-2</v>
      </c>
      <c r="AP2205" s="3" t="s">
        <v>8</v>
      </c>
      <c r="AQ2205" s="124"/>
      <c r="AR2205" s="4"/>
      <c r="AS2205" s="3"/>
    </row>
    <row r="2206" spans="1:45" ht="15" customHeight="1">
      <c r="A2206" s="11">
        <v>28.527830000000002</v>
      </c>
      <c r="B2206" s="32" t="s">
        <v>40</v>
      </c>
      <c r="C2206" s="17">
        <v>-63.310229999999997</v>
      </c>
      <c r="D2206" s="17">
        <v>135.99896000000001</v>
      </c>
      <c r="E2206" s="40" t="s">
        <v>115</v>
      </c>
      <c r="F2206" s="18">
        <v>-59.8</v>
      </c>
      <c r="G2206" s="17">
        <v>-57.3</v>
      </c>
      <c r="H2206" s="17">
        <v>-57.4</v>
      </c>
      <c r="I2206" s="17">
        <v>-58.3</v>
      </c>
      <c r="J2206" s="17">
        <v>-59</v>
      </c>
      <c r="K2206" s="30">
        <v>-60.6</v>
      </c>
      <c r="L2206" s="10">
        <f t="shared" si="489"/>
        <v>-58.3</v>
      </c>
      <c r="M2206" s="52" t="str">
        <f t="shared" si="490"/>
        <v>high latitude</v>
      </c>
      <c r="N2206" s="116">
        <v>856000</v>
      </c>
      <c r="O2206" s="62">
        <v>93300</v>
      </c>
      <c r="P2206" s="62">
        <v>60500</v>
      </c>
      <c r="Q2206" s="62">
        <v>7810</v>
      </c>
      <c r="R2206" s="62">
        <v>808000</v>
      </c>
      <c r="S2206" s="63">
        <v>45000</v>
      </c>
      <c r="T2206" s="120">
        <v>0.45760473856121797</v>
      </c>
      <c r="U2206" s="5">
        <v>4.987677816327294E-2</v>
      </c>
      <c r="V2206" s="5">
        <v>3.2342390984758981E-2</v>
      </c>
      <c r="W2206" s="5">
        <v>4.1751086543961599E-3</v>
      </c>
      <c r="X2206" s="5">
        <v>0.43194465976339269</v>
      </c>
      <c r="Y2206" s="112">
        <v>2.4056323872961225E-2</v>
      </c>
      <c r="Z2206" s="10">
        <f t="shared" si="493"/>
        <v>0.54842456802671691</v>
      </c>
      <c r="AA2206" s="11">
        <f t="shared" si="494"/>
        <v>-0.42671285561314848</v>
      </c>
      <c r="AB2206" s="11">
        <f t="shared" si="488"/>
        <v>-0.2608830981577952</v>
      </c>
      <c r="AC2206" s="11">
        <f t="shared" si="495"/>
        <v>18.096882246112475</v>
      </c>
      <c r="AD2206" s="11">
        <f t="shared" si="496"/>
        <v>20.755596086006808</v>
      </c>
      <c r="AE2206" s="10">
        <v>13.1379734660007</v>
      </c>
      <c r="AF2206" s="11">
        <v>19.337484076294601</v>
      </c>
      <c r="AG2206" s="12">
        <v>24.9911295196517</v>
      </c>
      <c r="AH2206" s="10">
        <v>8.2000000000000003E-2</v>
      </c>
      <c r="AI2206" s="11">
        <f t="shared" si="497"/>
        <v>51.442307692307686</v>
      </c>
      <c r="AJ2206" s="11">
        <f t="shared" si="498"/>
        <v>4.9944506104328523</v>
      </c>
      <c r="AK2206" s="11">
        <f t="shared" si="499"/>
        <v>0.15928287716462486</v>
      </c>
      <c r="AL2206" s="11">
        <f t="shared" si="500"/>
        <v>7.7464788732394352</v>
      </c>
      <c r="AM2206" s="11">
        <f t="shared" si="501"/>
        <v>2.0218285658971009</v>
      </c>
      <c r="AN2206" s="3">
        <f t="shared" si="491"/>
        <v>1.0594059405940592</v>
      </c>
      <c r="AO2206" s="3">
        <f t="shared" si="492"/>
        <v>7.4876237623762373E-2</v>
      </c>
      <c r="AP2206" s="3" t="s">
        <v>8</v>
      </c>
      <c r="AQ2206" s="124"/>
      <c r="AR2206" s="4"/>
      <c r="AS2206" s="3"/>
    </row>
    <row r="2207" spans="1:45" ht="15" customHeight="1">
      <c r="A2207" s="11">
        <v>28.581</v>
      </c>
      <c r="B2207" s="32" t="s">
        <v>40</v>
      </c>
      <c r="C2207" s="17">
        <v>-63.310229999999997</v>
      </c>
      <c r="D2207" s="17">
        <v>135.99896000000001</v>
      </c>
      <c r="E2207" s="40" t="s">
        <v>115</v>
      </c>
      <c r="F2207" s="18">
        <v>-59.8</v>
      </c>
      <c r="G2207" s="17">
        <v>-57.3</v>
      </c>
      <c r="H2207" s="17">
        <v>-57.4</v>
      </c>
      <c r="I2207" s="17">
        <v>-58.3</v>
      </c>
      <c r="J2207" s="17">
        <v>-59</v>
      </c>
      <c r="K2207" s="30">
        <v>-60.6</v>
      </c>
      <c r="L2207" s="10">
        <f t="shared" si="489"/>
        <v>-58.3</v>
      </c>
      <c r="M2207" s="52" t="str">
        <f t="shared" si="490"/>
        <v>high latitude</v>
      </c>
      <c r="N2207" s="116">
        <v>2990000</v>
      </c>
      <c r="O2207" s="62">
        <v>119000</v>
      </c>
      <c r="P2207" s="62">
        <v>90900</v>
      </c>
      <c r="Q2207" s="62">
        <v>14300</v>
      </c>
      <c r="R2207" s="62">
        <v>789000</v>
      </c>
      <c r="S2207" s="63">
        <v>52700</v>
      </c>
      <c r="T2207" s="120">
        <v>0.7371976626642669</v>
      </c>
      <c r="U2207" s="5">
        <v>2.9339973865233362E-2</v>
      </c>
      <c r="V2207" s="5">
        <v>2.2411795162602628E-2</v>
      </c>
      <c r="W2207" s="5">
        <v>3.5257279518725805E-3</v>
      </c>
      <c r="X2207" s="5">
        <v>0.19453142335856408</v>
      </c>
      <c r="Y2207" s="112">
        <v>1.299341699746049E-2</v>
      </c>
      <c r="Z2207" s="10">
        <f t="shared" si="493"/>
        <v>0.57024196460816179</v>
      </c>
      <c r="AA2207" s="11">
        <f t="shared" si="494"/>
        <v>-0.3920717250369869</v>
      </c>
      <c r="AB2207" s="11">
        <f t="shared" si="488"/>
        <v>-0.24394082573728026</v>
      </c>
      <c r="AC2207" s="11">
        <f t="shared" si="495"/>
        <v>20.435158560003384</v>
      </c>
      <c r="AD2207" s="11">
        <f t="shared" si="496"/>
        <v>21.914447519570029</v>
      </c>
      <c r="AE2207" s="10">
        <v>14.579839802533501</v>
      </c>
      <c r="AF2207" s="11">
        <v>20.695233491616101</v>
      </c>
      <c r="AG2207" s="12">
        <v>26.4203111226375</v>
      </c>
      <c r="AH2207" s="10">
        <v>0.224</v>
      </c>
      <c r="AI2207" s="11">
        <f t="shared" si="497"/>
        <v>79.121460703889909</v>
      </c>
      <c r="AJ2207" s="11">
        <f t="shared" si="498"/>
        <v>1.7320143293785124</v>
      </c>
      <c r="AK2207" s="11">
        <f t="shared" si="499"/>
        <v>0.21033868092691618</v>
      </c>
      <c r="AL2207" s="11">
        <f t="shared" si="500"/>
        <v>6.3566433566433567</v>
      </c>
      <c r="AM2207" s="11">
        <f t="shared" si="501"/>
        <v>2.0025279884434819</v>
      </c>
      <c r="AN2207" s="3">
        <f t="shared" si="491"/>
        <v>3.7896070975918885</v>
      </c>
      <c r="AO2207" s="3">
        <f t="shared" si="492"/>
        <v>0.11520912547528517</v>
      </c>
      <c r="AP2207" s="3" t="s">
        <v>8</v>
      </c>
      <c r="AQ2207" s="124"/>
      <c r="AR2207" s="4"/>
      <c r="AS2207" s="3"/>
    </row>
    <row r="2208" spans="1:45" ht="15" customHeight="1">
      <c r="A2208" s="11">
        <v>28.72889</v>
      </c>
      <c r="B2208" s="32" t="s">
        <v>40</v>
      </c>
      <c r="C2208" s="17">
        <v>-63.310229999999997</v>
      </c>
      <c r="D2208" s="17">
        <v>135.99896000000001</v>
      </c>
      <c r="E2208" s="40" t="s">
        <v>115</v>
      </c>
      <c r="F2208" s="18">
        <v>-59.8</v>
      </c>
      <c r="G2208" s="17">
        <v>-57.3</v>
      </c>
      <c r="H2208" s="17">
        <v>-57.4</v>
      </c>
      <c r="I2208" s="17">
        <v>-58.3</v>
      </c>
      <c r="J2208" s="17">
        <v>-59</v>
      </c>
      <c r="K2208" s="30">
        <v>-60.6</v>
      </c>
      <c r="L2208" s="10">
        <f t="shared" si="489"/>
        <v>-58.3</v>
      </c>
      <c r="M2208" s="52" t="str">
        <f t="shared" si="490"/>
        <v>high latitude</v>
      </c>
      <c r="N2208" s="116">
        <v>7650000</v>
      </c>
      <c r="O2208" s="62">
        <v>504000</v>
      </c>
      <c r="P2208" s="62">
        <v>272000</v>
      </c>
      <c r="Q2208" s="62">
        <v>64500</v>
      </c>
      <c r="R2208" s="62">
        <v>7820000</v>
      </c>
      <c r="S2208" s="63">
        <v>249000</v>
      </c>
      <c r="T2208" s="120">
        <v>0.46197047012289016</v>
      </c>
      <c r="U2208" s="5">
        <v>3.0435701561037472E-2</v>
      </c>
      <c r="V2208" s="5">
        <v>1.642561671548054E-2</v>
      </c>
      <c r="W2208" s="5">
        <v>3.895045140251819E-3</v>
      </c>
      <c r="X2208" s="5">
        <v>0.47223648057006551</v>
      </c>
      <c r="Y2208" s="112">
        <v>1.5036685890274465E-2</v>
      </c>
      <c r="Z2208" s="10">
        <f t="shared" si="493"/>
        <v>0.53740247820100961</v>
      </c>
      <c r="AA2208" s="11">
        <f t="shared" si="494"/>
        <v>-0.48996881374129109</v>
      </c>
      <c r="AB2208" s="11">
        <f t="shared" si="488"/>
        <v>-0.26970033517389252</v>
      </c>
      <c r="AC2208" s="11">
        <f t="shared" si="495"/>
        <v>13.827105072462849</v>
      </c>
      <c r="AD2208" s="11">
        <f t="shared" si="496"/>
        <v>20.152497074105749</v>
      </c>
      <c r="AE2208" s="10">
        <v>12.3237615114093</v>
      </c>
      <c r="AF2208" s="11">
        <v>18.671453146332901</v>
      </c>
      <c r="AG2208" s="12">
        <v>24.276872227116002</v>
      </c>
      <c r="AH2208" s="10">
        <v>9.9000000000000005E-2</v>
      </c>
      <c r="AI2208" s="11">
        <f t="shared" si="497"/>
        <v>49.450549450549453</v>
      </c>
      <c r="AJ2208" s="11">
        <f t="shared" si="498"/>
        <v>3.1522977592100263</v>
      </c>
      <c r="AK2208" s="11">
        <f t="shared" si="499"/>
        <v>9.4337504910488812E-2</v>
      </c>
      <c r="AL2208" s="11">
        <f t="shared" si="500"/>
        <v>4.2170542635658919</v>
      </c>
      <c r="AM2208" s="11">
        <f t="shared" si="501"/>
        <v>2.0536943552088114</v>
      </c>
      <c r="AN2208" s="3">
        <f t="shared" si="491"/>
        <v>0.97826086956521741</v>
      </c>
      <c r="AO2208" s="3">
        <f t="shared" si="492"/>
        <v>3.4782608695652174E-2</v>
      </c>
      <c r="AP2208" s="3" t="s">
        <v>8</v>
      </c>
      <c r="AQ2208" s="124"/>
      <c r="AR2208" s="4"/>
      <c r="AS2208" s="3"/>
    </row>
    <row r="2209" spans="1:45" ht="15" customHeight="1">
      <c r="A2209" s="11">
        <v>29.71378</v>
      </c>
      <c r="B2209" s="32" t="s">
        <v>40</v>
      </c>
      <c r="C2209" s="17">
        <v>-63.310229999999997</v>
      </c>
      <c r="D2209" s="17">
        <v>135.99896000000001</v>
      </c>
      <c r="E2209" s="40" t="s">
        <v>115</v>
      </c>
      <c r="F2209" s="18">
        <v>-59.8</v>
      </c>
      <c r="G2209" s="17">
        <v>-57.3</v>
      </c>
      <c r="H2209" s="17">
        <v>-57.4</v>
      </c>
      <c r="I2209" s="17">
        <v>-58.3</v>
      </c>
      <c r="J2209" s="17">
        <v>-59</v>
      </c>
      <c r="K2209" s="30">
        <v>-60.6</v>
      </c>
      <c r="L2209" s="10">
        <f t="shared" si="489"/>
        <v>-58.3</v>
      </c>
      <c r="M2209" s="52" t="str">
        <f t="shared" si="490"/>
        <v>high latitude</v>
      </c>
      <c r="N2209" s="116">
        <v>802000</v>
      </c>
      <c r="O2209" s="62">
        <v>65100</v>
      </c>
      <c r="P2209" s="62">
        <v>41500</v>
      </c>
      <c r="Q2209" s="62">
        <v>6600</v>
      </c>
      <c r="R2209" s="62">
        <v>554000</v>
      </c>
      <c r="S2209" s="63">
        <v>33400</v>
      </c>
      <c r="T2209" s="120">
        <v>0.5337415147078397</v>
      </c>
      <c r="U2209" s="5">
        <v>4.3324903500598963E-2</v>
      </c>
      <c r="V2209" s="5">
        <v>2.7618794090243579E-2</v>
      </c>
      <c r="W2209" s="5">
        <v>4.3923865300146414E-3</v>
      </c>
      <c r="X2209" s="5">
        <v>0.36869426327698657</v>
      </c>
      <c r="Y2209" s="112">
        <v>2.2228137894316519E-2</v>
      </c>
      <c r="Z2209" s="10">
        <f t="shared" si="493"/>
        <v>0.55593451568894947</v>
      </c>
      <c r="AA2209" s="11">
        <f t="shared" si="494"/>
        <v>-0.4357983301401599</v>
      </c>
      <c r="AB2209" s="11">
        <f t="shared" si="488"/>
        <v>-0.25497636156513259</v>
      </c>
      <c r="AC2209" s="11">
        <f t="shared" si="495"/>
        <v>17.483612715539206</v>
      </c>
      <c r="AD2209" s="11">
        <f t="shared" si="496"/>
        <v>21.15961686894493</v>
      </c>
      <c r="AE2209" s="10">
        <v>13.614143250216699</v>
      </c>
      <c r="AF2209" s="11">
        <v>19.7903909880356</v>
      </c>
      <c r="AG2209" s="12">
        <v>25.465883120724602</v>
      </c>
      <c r="AH2209" s="10">
        <v>0.24</v>
      </c>
      <c r="AI2209" s="11">
        <f t="shared" si="497"/>
        <v>59.14454277286135</v>
      </c>
      <c r="AJ2209" s="11">
        <f t="shared" si="498"/>
        <v>3.9980847498204457</v>
      </c>
      <c r="AK2209" s="11">
        <f t="shared" si="499"/>
        <v>0.16157579217813303</v>
      </c>
      <c r="AL2209" s="11">
        <f t="shared" si="500"/>
        <v>6.2878787878787881</v>
      </c>
      <c r="AM2209" s="11">
        <f t="shared" si="501"/>
        <v>2.056616643929059</v>
      </c>
      <c r="AN2209" s="3">
        <f t="shared" si="491"/>
        <v>1.447653429602888</v>
      </c>
      <c r="AO2209" s="3">
        <f t="shared" si="492"/>
        <v>7.4909747292418769E-2</v>
      </c>
      <c r="AP2209" s="3" t="s">
        <v>8</v>
      </c>
      <c r="AQ2209" s="124"/>
      <c r="AR2209" s="4"/>
      <c r="AS2209" s="3"/>
    </row>
    <row r="2210" spans="1:45" ht="15" customHeight="1">
      <c r="A2210" s="11">
        <v>29.807830000000003</v>
      </c>
      <c r="B2210" s="32" t="s">
        <v>40</v>
      </c>
      <c r="C2210" s="17">
        <v>-63.310229999999997</v>
      </c>
      <c r="D2210" s="17">
        <v>135.99896000000001</v>
      </c>
      <c r="E2210" s="40" t="s">
        <v>115</v>
      </c>
      <c r="F2210" s="18">
        <v>-59.8</v>
      </c>
      <c r="G2210" s="17">
        <v>-57.3</v>
      </c>
      <c r="H2210" s="17">
        <v>-57.4</v>
      </c>
      <c r="I2210" s="17">
        <v>-58.3</v>
      </c>
      <c r="J2210" s="17">
        <v>-59</v>
      </c>
      <c r="K2210" s="30">
        <v>-60.6</v>
      </c>
      <c r="L2210" s="10">
        <f t="shared" si="489"/>
        <v>-58.3</v>
      </c>
      <c r="M2210" s="52" t="str">
        <f t="shared" si="490"/>
        <v>high latitude</v>
      </c>
      <c r="N2210" s="116">
        <v>2510000</v>
      </c>
      <c r="O2210" s="62">
        <v>126000</v>
      </c>
      <c r="P2210" s="62">
        <v>52400</v>
      </c>
      <c r="Q2210" s="62">
        <v>16200</v>
      </c>
      <c r="R2210" s="62">
        <v>2340000</v>
      </c>
      <c r="S2210" s="63">
        <v>62500</v>
      </c>
      <c r="T2210" s="120">
        <v>0.49147265571459342</v>
      </c>
      <c r="U2210" s="5">
        <v>2.467153570519473E-2</v>
      </c>
      <c r="V2210" s="5">
        <v>1.0260225959938125E-2</v>
      </c>
      <c r="W2210" s="5">
        <v>3.1720545906678936E-3</v>
      </c>
      <c r="X2210" s="5">
        <v>0.45818566309647352</v>
      </c>
      <c r="Y2210" s="112">
        <v>1.2237864933132305E-2</v>
      </c>
      <c r="Z2210" s="10">
        <f t="shared" si="493"/>
        <v>0.50991831971995327</v>
      </c>
      <c r="AA2210" s="11">
        <f t="shared" si="494"/>
        <v>-0.56981154894860653</v>
      </c>
      <c r="AB2210" s="11">
        <f t="shared" si="488"/>
        <v>-0.29249938495277639</v>
      </c>
      <c r="AC2210" s="11">
        <f t="shared" si="495"/>
        <v>8.437720445969056</v>
      </c>
      <c r="AD2210" s="11">
        <f t="shared" si="496"/>
        <v>18.593042069230094</v>
      </c>
      <c r="AE2210" s="10">
        <v>10.443968620704</v>
      </c>
      <c r="AF2210" s="11">
        <v>16.966250251384501</v>
      </c>
      <c r="AG2210" s="12">
        <v>22.6042723660197</v>
      </c>
      <c r="AH2210" s="10">
        <v>9.4E-2</v>
      </c>
      <c r="AI2210" s="11">
        <f t="shared" si="497"/>
        <v>51.752577319587623</v>
      </c>
      <c r="AJ2210" s="11">
        <f t="shared" si="498"/>
        <v>2.4295432458697763</v>
      </c>
      <c r="AK2210" s="11">
        <f t="shared" si="499"/>
        <v>7.4929729313465032E-2</v>
      </c>
      <c r="AL2210" s="11">
        <f t="shared" si="500"/>
        <v>3.2345679012345681</v>
      </c>
      <c r="AM2210" s="11">
        <f t="shared" si="501"/>
        <v>2.0591209646052118</v>
      </c>
      <c r="AN2210" s="3">
        <f t="shared" si="491"/>
        <v>1.0726495726495726</v>
      </c>
      <c r="AO2210" s="3">
        <f t="shared" si="492"/>
        <v>2.2393162393162393E-2</v>
      </c>
      <c r="AP2210" s="3" t="s">
        <v>8</v>
      </c>
      <c r="AQ2210" s="124"/>
      <c r="AR2210" s="4"/>
      <c r="AS2210" s="3"/>
    </row>
    <row r="2211" spans="1:45" ht="15" customHeight="1">
      <c r="A2211" s="11">
        <v>29.91836</v>
      </c>
      <c r="B2211" s="32" t="s">
        <v>40</v>
      </c>
      <c r="C2211" s="17">
        <v>-63.310229999999997</v>
      </c>
      <c r="D2211" s="17">
        <v>135.99896000000001</v>
      </c>
      <c r="E2211" s="40" t="s">
        <v>115</v>
      </c>
      <c r="F2211" s="18">
        <v>-59.8</v>
      </c>
      <c r="G2211" s="17">
        <v>-57.3</v>
      </c>
      <c r="H2211" s="17">
        <v>-57.4</v>
      </c>
      <c r="I2211" s="17">
        <v>-58.3</v>
      </c>
      <c r="J2211" s="17">
        <v>-59</v>
      </c>
      <c r="K2211" s="30">
        <v>-60.6</v>
      </c>
      <c r="L2211" s="10">
        <f t="shared" si="489"/>
        <v>-58.3</v>
      </c>
      <c r="M2211" s="52" t="str">
        <f t="shared" si="490"/>
        <v>high latitude</v>
      </c>
      <c r="N2211" s="116">
        <v>1140000</v>
      </c>
      <c r="O2211" s="62">
        <v>137000</v>
      </c>
      <c r="P2211" s="62">
        <v>87400</v>
      </c>
      <c r="Q2211" s="62">
        <v>14000</v>
      </c>
      <c r="R2211" s="62">
        <v>1220000</v>
      </c>
      <c r="S2211" s="63">
        <v>64800</v>
      </c>
      <c r="T2211" s="120">
        <v>0.42805647341544006</v>
      </c>
      <c r="U2211" s="5">
        <v>5.1441874436767801E-2</v>
      </c>
      <c r="V2211" s="5">
        <v>3.2817662961850402E-2</v>
      </c>
      <c r="W2211" s="5">
        <v>5.2568338840492642E-3</v>
      </c>
      <c r="X2211" s="5">
        <v>0.45809552418143584</v>
      </c>
      <c r="Y2211" s="112">
        <v>2.4331631120456592E-2</v>
      </c>
      <c r="Z2211" s="10">
        <f t="shared" si="493"/>
        <v>0.54815303430079154</v>
      </c>
      <c r="AA2211" s="11">
        <f t="shared" si="494"/>
        <v>-0.43579481843379586</v>
      </c>
      <c r="AB2211" s="11">
        <f t="shared" si="488"/>
        <v>-0.26109817751192377</v>
      </c>
      <c r="AC2211" s="11">
        <f t="shared" si="495"/>
        <v>17.483849755718779</v>
      </c>
      <c r="AD2211" s="11">
        <f t="shared" si="496"/>
        <v>20.740884658184413</v>
      </c>
      <c r="AE2211" s="10">
        <v>13.140282512786801</v>
      </c>
      <c r="AF2211" s="11">
        <v>19.2844448395958</v>
      </c>
      <c r="AG2211" s="12">
        <v>24.982764371370902</v>
      </c>
      <c r="AH2211" s="10">
        <v>7.0000000000000007E-2</v>
      </c>
      <c r="AI2211" s="11">
        <f t="shared" si="497"/>
        <v>48.305084745762713</v>
      </c>
      <c r="AJ2211" s="11">
        <f t="shared" si="498"/>
        <v>5.3784860557768921</v>
      </c>
      <c r="AK2211" s="11">
        <f t="shared" si="499"/>
        <v>0.15651260504201683</v>
      </c>
      <c r="AL2211" s="11">
        <f t="shared" si="500"/>
        <v>6.242857142857142</v>
      </c>
      <c r="AM2211" s="11">
        <f t="shared" si="501"/>
        <v>2.0217678100263847</v>
      </c>
      <c r="AN2211" s="3">
        <f t="shared" si="491"/>
        <v>0.93442622950819676</v>
      </c>
      <c r="AO2211" s="3">
        <f t="shared" si="492"/>
        <v>7.1639344262295082E-2</v>
      </c>
      <c r="AP2211" s="3" t="s">
        <v>8</v>
      </c>
      <c r="AQ2211" s="124"/>
      <c r="AR2211" s="4"/>
      <c r="AS2211" s="3"/>
    </row>
    <row r="2212" spans="1:45" ht="15" customHeight="1">
      <c r="A2212" s="11">
        <v>29.998650000000001</v>
      </c>
      <c r="B2212" s="32" t="s">
        <v>40</v>
      </c>
      <c r="C2212" s="17">
        <v>-63.310229999999997</v>
      </c>
      <c r="D2212" s="17">
        <v>135.99896000000001</v>
      </c>
      <c r="E2212" s="40" t="s">
        <v>115</v>
      </c>
      <c r="F2212" s="18">
        <v>-59.8</v>
      </c>
      <c r="G2212" s="17">
        <v>-57.3</v>
      </c>
      <c r="H2212" s="17">
        <v>-57.4</v>
      </c>
      <c r="I2212" s="17">
        <v>-58.3</v>
      </c>
      <c r="J2212" s="17">
        <v>-59</v>
      </c>
      <c r="K2212" s="30">
        <v>-60.6</v>
      </c>
      <c r="L2212" s="10">
        <f t="shared" si="489"/>
        <v>-58.3</v>
      </c>
      <c r="M2212" s="52" t="str">
        <f t="shared" si="490"/>
        <v>high latitude</v>
      </c>
      <c r="N2212" s="116">
        <v>577000</v>
      </c>
      <c r="O2212" s="62">
        <v>63500</v>
      </c>
      <c r="P2212" s="62">
        <v>47800</v>
      </c>
      <c r="Q2212" s="62">
        <v>6910</v>
      </c>
      <c r="R2212" s="62">
        <v>444000</v>
      </c>
      <c r="S2212" s="63">
        <v>30100</v>
      </c>
      <c r="T2212" s="120">
        <v>0.49345340414432443</v>
      </c>
      <c r="U2212" s="5">
        <v>5.4305530612070364E-2</v>
      </c>
      <c r="V2212" s="5">
        <v>4.0878808870188403E-2</v>
      </c>
      <c r="W2212" s="5">
        <v>5.9094679768410428E-3</v>
      </c>
      <c r="X2212" s="5">
        <v>0.37971111168124794</v>
      </c>
      <c r="Y2212" s="112">
        <v>2.5741676715327844E-2</v>
      </c>
      <c r="Z2212" s="10">
        <f t="shared" si="493"/>
        <v>0.5718427617827524</v>
      </c>
      <c r="AA2212" s="11">
        <f t="shared" si="494"/>
        <v>-0.39322632072091535</v>
      </c>
      <c r="AB2212" s="11">
        <f t="shared" si="488"/>
        <v>-0.24272337169243877</v>
      </c>
      <c r="AC2212" s="11">
        <f t="shared" si="495"/>
        <v>20.357223351338213</v>
      </c>
      <c r="AD2212" s="11">
        <f t="shared" si="496"/>
        <v>21.997721376237187</v>
      </c>
      <c r="AE2212" s="10">
        <v>14.731621808164601</v>
      </c>
      <c r="AF2212" s="11">
        <v>20.772315829338599</v>
      </c>
      <c r="AG2212" s="12">
        <v>26.562434946692299</v>
      </c>
      <c r="AH2212" s="10">
        <v>0.22600000000000001</v>
      </c>
      <c r="AI2212" s="11">
        <f t="shared" si="497"/>
        <v>56.513222331047999</v>
      </c>
      <c r="AJ2212" s="11">
        <f t="shared" si="498"/>
        <v>4.9579970350848299</v>
      </c>
      <c r="AK2212" s="11">
        <f t="shared" si="499"/>
        <v>0.19957454711215408</v>
      </c>
      <c r="AL2212" s="11">
        <f t="shared" si="500"/>
        <v>6.9175108538350223</v>
      </c>
      <c r="AM2212" s="11">
        <f t="shared" si="501"/>
        <v>2.0243409075584928</v>
      </c>
      <c r="AN2212" s="3">
        <f t="shared" si="491"/>
        <v>1.2995495495495495</v>
      </c>
      <c r="AO2212" s="3">
        <f t="shared" si="492"/>
        <v>0.10765765765765765</v>
      </c>
      <c r="AP2212" s="3" t="s">
        <v>8</v>
      </c>
      <c r="AQ2212" s="124"/>
      <c r="AR2212" s="4"/>
      <c r="AS2212" s="3"/>
    </row>
    <row r="2213" spans="1:45" ht="15" customHeight="1">
      <c r="A2213" s="11">
        <v>30.51211</v>
      </c>
      <c r="B2213" s="32" t="s">
        <v>40</v>
      </c>
      <c r="C2213" s="17">
        <v>-63.310229999999997</v>
      </c>
      <c r="D2213" s="17">
        <v>135.99896000000001</v>
      </c>
      <c r="E2213" s="40" t="s">
        <v>115</v>
      </c>
      <c r="F2213" s="18">
        <v>-59.8</v>
      </c>
      <c r="G2213" s="17">
        <v>-57.3</v>
      </c>
      <c r="H2213" s="17">
        <v>-57.4</v>
      </c>
      <c r="I2213" s="17">
        <v>-58.3</v>
      </c>
      <c r="J2213" s="17">
        <v>-59</v>
      </c>
      <c r="K2213" s="30">
        <v>-60.6</v>
      </c>
      <c r="L2213" s="10">
        <f t="shared" si="489"/>
        <v>-58.3</v>
      </c>
      <c r="M2213" s="52" t="str">
        <f t="shared" si="490"/>
        <v>high latitude</v>
      </c>
      <c r="N2213" s="116">
        <v>1330000</v>
      </c>
      <c r="O2213" s="62">
        <v>102000</v>
      </c>
      <c r="P2213" s="62">
        <v>56900</v>
      </c>
      <c r="Q2213" s="62">
        <v>12800</v>
      </c>
      <c r="R2213" s="62">
        <v>1480000</v>
      </c>
      <c r="S2213" s="63">
        <v>34000</v>
      </c>
      <c r="T2213" s="120">
        <v>0.44102530092515835</v>
      </c>
      <c r="U2213" s="5">
        <v>3.3822993003282821E-2</v>
      </c>
      <c r="V2213" s="5">
        <v>1.8867924528301886E-2</v>
      </c>
      <c r="W2213" s="5">
        <v>4.2444540239413731E-3</v>
      </c>
      <c r="X2213" s="5">
        <v>0.49076499651822131</v>
      </c>
      <c r="Y2213" s="112">
        <v>1.1274331001094273E-2</v>
      </c>
      <c r="Z2213" s="10">
        <f t="shared" si="493"/>
        <v>0.50413223140495855</v>
      </c>
      <c r="AA2213" s="11">
        <f t="shared" si="494"/>
        <v>-0.47965802876584535</v>
      </c>
      <c r="AB2213" s="11">
        <f t="shared" si="488"/>
        <v>-0.29745553530568314</v>
      </c>
      <c r="AC2213" s="11">
        <f t="shared" si="495"/>
        <v>14.523083058305438</v>
      </c>
      <c r="AD2213" s="11">
        <f t="shared" si="496"/>
        <v>18.254041385091273</v>
      </c>
      <c r="AE2213" s="10">
        <v>10.0526262539705</v>
      </c>
      <c r="AF2213" s="11">
        <v>16.576926759639399</v>
      </c>
      <c r="AG2213" s="12">
        <v>22.180840189489299</v>
      </c>
      <c r="AH2213" s="10">
        <v>0.123</v>
      </c>
      <c r="AI2213" s="11">
        <f t="shared" si="497"/>
        <v>47.330960854092531</v>
      </c>
      <c r="AJ2213" s="11">
        <f t="shared" si="498"/>
        <v>2.4926686217008798</v>
      </c>
      <c r="AK2213" s="11">
        <f t="shared" si="499"/>
        <v>0.10185679539657116</v>
      </c>
      <c r="AL2213" s="11">
        <f t="shared" si="500"/>
        <v>4.4453125</v>
      </c>
      <c r="AM2213" s="11">
        <f t="shared" si="501"/>
        <v>1.8969372873116184</v>
      </c>
      <c r="AN2213" s="3">
        <f t="shared" si="491"/>
        <v>0.89864864864864868</v>
      </c>
      <c r="AO2213" s="3">
        <f t="shared" si="492"/>
        <v>3.8445945945945949E-2</v>
      </c>
      <c r="AP2213" s="3" t="s">
        <v>8</v>
      </c>
      <c r="AQ2213" s="124"/>
      <c r="AR2213" s="4"/>
      <c r="AS2213" s="3"/>
    </row>
    <row r="2214" spans="1:45" ht="15" customHeight="1">
      <c r="A2214" s="11">
        <v>30.591849999999997</v>
      </c>
      <c r="B2214" s="32" t="s">
        <v>40</v>
      </c>
      <c r="C2214" s="17">
        <v>-63.310229999999997</v>
      </c>
      <c r="D2214" s="17">
        <v>135.99896000000001</v>
      </c>
      <c r="E2214" s="40" t="s">
        <v>115</v>
      </c>
      <c r="F2214" s="18">
        <v>-59.8</v>
      </c>
      <c r="G2214" s="17">
        <v>-57.3</v>
      </c>
      <c r="H2214" s="17">
        <v>-57.4</v>
      </c>
      <c r="I2214" s="17">
        <v>-58.3</v>
      </c>
      <c r="J2214" s="17">
        <v>-59</v>
      </c>
      <c r="K2214" s="30">
        <v>-60.6</v>
      </c>
      <c r="L2214" s="10">
        <f t="shared" si="489"/>
        <v>-58.3</v>
      </c>
      <c r="M2214" s="52" t="str">
        <f t="shared" si="490"/>
        <v>high latitude</v>
      </c>
      <c r="N2214" s="116">
        <v>550000</v>
      </c>
      <c r="O2214" s="62">
        <v>81100</v>
      </c>
      <c r="P2214" s="62">
        <v>53100</v>
      </c>
      <c r="Q2214" s="62">
        <v>21100</v>
      </c>
      <c r="R2214" s="62">
        <v>992000</v>
      </c>
      <c r="S2214" s="63">
        <v>41900</v>
      </c>
      <c r="T2214" s="120">
        <v>0.31623735050597979</v>
      </c>
      <c r="U2214" s="5">
        <v>4.6630634774609013E-2</v>
      </c>
      <c r="V2214" s="5">
        <v>3.0531278748850046E-2</v>
      </c>
      <c r="W2214" s="5">
        <v>1.2132014719411223E-2</v>
      </c>
      <c r="X2214" s="5">
        <v>0.57037718491260347</v>
      </c>
      <c r="Y2214" s="112">
        <v>2.4091536338546458E-2</v>
      </c>
      <c r="Z2214" s="10">
        <f t="shared" si="493"/>
        <v>0.58874239350912771</v>
      </c>
      <c r="AA2214" s="11">
        <f t="shared" si="494"/>
        <v>-0.46607693464708944</v>
      </c>
      <c r="AB2214" s="11">
        <f t="shared" si="488"/>
        <v>-0.23007469086661864</v>
      </c>
      <c r="AC2214" s="11">
        <f t="shared" si="495"/>
        <v>15.439806911321462</v>
      </c>
      <c r="AD2214" s="11">
        <f t="shared" si="496"/>
        <v>22.862891144723285</v>
      </c>
      <c r="AE2214" s="10">
        <v>15.8141610118538</v>
      </c>
      <c r="AF2214" s="11">
        <v>21.825273810245001</v>
      </c>
      <c r="AG2214" s="12">
        <v>27.6985332967446</v>
      </c>
      <c r="AH2214" s="10">
        <v>0.04</v>
      </c>
      <c r="AI2214" s="11">
        <f t="shared" si="497"/>
        <v>35.667963683527887</v>
      </c>
      <c r="AJ2214" s="11">
        <f t="shared" si="498"/>
        <v>7.0788984625781382</v>
      </c>
      <c r="AK2214" s="11">
        <f t="shared" si="499"/>
        <v>0.13059199461823073</v>
      </c>
      <c r="AL2214" s="11">
        <f t="shared" si="500"/>
        <v>2.5165876777251186</v>
      </c>
      <c r="AM2214" s="11">
        <f t="shared" si="501"/>
        <v>2.1206896551724137</v>
      </c>
      <c r="AN2214" s="3">
        <f t="shared" si="491"/>
        <v>0.55443548387096786</v>
      </c>
      <c r="AO2214" s="3">
        <f t="shared" si="492"/>
        <v>5.3528225806451613E-2</v>
      </c>
      <c r="AP2214" s="3" t="s">
        <v>8</v>
      </c>
      <c r="AQ2214" s="124"/>
      <c r="AR2214" s="4"/>
      <c r="AS2214" s="3"/>
    </row>
    <row r="2215" spans="1:45" ht="15" customHeight="1">
      <c r="A2215" s="11">
        <v>30.60492</v>
      </c>
      <c r="B2215" s="32" t="s">
        <v>40</v>
      </c>
      <c r="C2215" s="17">
        <v>-63.310229999999997</v>
      </c>
      <c r="D2215" s="17">
        <v>135.99896000000001</v>
      </c>
      <c r="E2215" s="40" t="s">
        <v>115</v>
      </c>
      <c r="F2215" s="18">
        <v>-59.8</v>
      </c>
      <c r="G2215" s="17">
        <v>-57.3</v>
      </c>
      <c r="H2215" s="17">
        <v>-57.4</v>
      </c>
      <c r="I2215" s="17">
        <v>-58.3</v>
      </c>
      <c r="J2215" s="17">
        <v>-59</v>
      </c>
      <c r="K2215" s="30">
        <v>-60.6</v>
      </c>
      <c r="L2215" s="10">
        <f t="shared" si="489"/>
        <v>-58.3</v>
      </c>
      <c r="M2215" s="52" t="str">
        <f t="shared" si="490"/>
        <v>high latitude</v>
      </c>
      <c r="N2215" s="116">
        <v>448000</v>
      </c>
      <c r="O2215" s="62">
        <v>64000</v>
      </c>
      <c r="P2215" s="62">
        <v>44100</v>
      </c>
      <c r="Q2215" s="62">
        <v>8610</v>
      </c>
      <c r="R2215" s="62">
        <v>695000</v>
      </c>
      <c r="S2215" s="63">
        <v>36300</v>
      </c>
      <c r="T2215" s="120">
        <v>0.34567634508992984</v>
      </c>
      <c r="U2215" s="5">
        <v>4.9382335012847126E-2</v>
      </c>
      <c r="V2215" s="5">
        <v>3.4027515219789972E-2</v>
      </c>
      <c r="W2215" s="5">
        <v>6.6434672571970893E-3</v>
      </c>
      <c r="X2215" s="5">
        <v>0.53626129428013669</v>
      </c>
      <c r="Y2215" s="112">
        <v>2.8009043140099228E-2</v>
      </c>
      <c r="Z2215" s="10">
        <f t="shared" si="493"/>
        <v>0.58172668453042287</v>
      </c>
      <c r="AA2215" s="11">
        <f t="shared" si="494"/>
        <v>-0.42266947959172713</v>
      </c>
      <c r="AB2215" s="11">
        <f t="shared" si="488"/>
        <v>-0.23528101411376715</v>
      </c>
      <c r="AC2215" s="11">
        <f t="shared" si="495"/>
        <v>18.369810127558416</v>
      </c>
      <c r="AD2215" s="11">
        <f t="shared" si="496"/>
        <v>22.506778634618328</v>
      </c>
      <c r="AE2215" s="10">
        <v>15.3302625378734</v>
      </c>
      <c r="AF2215" s="11">
        <v>21.384904719089501</v>
      </c>
      <c r="AG2215" s="12">
        <v>27.222899718373402</v>
      </c>
      <c r="AH2215" s="10">
        <v>8.2000000000000003E-2</v>
      </c>
      <c r="AI2215" s="11">
        <f t="shared" si="497"/>
        <v>39.195100612423445</v>
      </c>
      <c r="AJ2215" s="11">
        <f t="shared" si="498"/>
        <v>7.4953541193475122</v>
      </c>
      <c r="AK2215" s="11">
        <f t="shared" si="499"/>
        <v>0.13762809400832537</v>
      </c>
      <c r="AL2215" s="11">
        <f t="shared" si="500"/>
        <v>5.1219512195121952</v>
      </c>
      <c r="AM2215" s="11">
        <f t="shared" si="501"/>
        <v>2.1124763087379907</v>
      </c>
      <c r="AN2215" s="3">
        <f t="shared" si="491"/>
        <v>0.64460431654676253</v>
      </c>
      <c r="AO2215" s="3">
        <f t="shared" si="492"/>
        <v>6.3453237410071944E-2</v>
      </c>
      <c r="AP2215" s="3" t="s">
        <v>8</v>
      </c>
      <c r="AQ2215" s="124"/>
      <c r="AR2215" s="4"/>
      <c r="AS2215" s="3"/>
    </row>
    <row r="2216" spans="1:45" ht="15" customHeight="1">
      <c r="A2216" s="11">
        <v>30.618659999999998</v>
      </c>
      <c r="B2216" s="32" t="s">
        <v>40</v>
      </c>
      <c r="C2216" s="17">
        <v>-63.310229999999997</v>
      </c>
      <c r="D2216" s="17">
        <v>135.99896000000001</v>
      </c>
      <c r="E2216" s="40" t="s">
        <v>115</v>
      </c>
      <c r="F2216" s="18">
        <v>-59.8</v>
      </c>
      <c r="G2216" s="17">
        <v>-57.3</v>
      </c>
      <c r="H2216" s="17">
        <v>-57.4</v>
      </c>
      <c r="I2216" s="17">
        <v>-58.3</v>
      </c>
      <c r="J2216" s="17">
        <v>-59</v>
      </c>
      <c r="K2216" s="30">
        <v>-60.6</v>
      </c>
      <c r="L2216" s="10">
        <f t="shared" si="489"/>
        <v>-58.3</v>
      </c>
      <c r="M2216" s="52" t="str">
        <f t="shared" si="490"/>
        <v>high latitude</v>
      </c>
      <c r="N2216" s="116">
        <v>1160000</v>
      </c>
      <c r="O2216" s="62">
        <v>157000</v>
      </c>
      <c r="P2216" s="62">
        <v>106000</v>
      </c>
      <c r="Q2216" s="62">
        <v>20500</v>
      </c>
      <c r="R2216" s="62">
        <v>1750000</v>
      </c>
      <c r="S2216" s="63">
        <v>68300</v>
      </c>
      <c r="T2216" s="120">
        <v>0.35563185970936295</v>
      </c>
      <c r="U2216" s="5">
        <v>4.8132932736525844E-2</v>
      </c>
      <c r="V2216" s="5">
        <v>3.2497394076890063E-2</v>
      </c>
      <c r="W2216" s="5">
        <v>6.2848733827947758E-3</v>
      </c>
      <c r="X2216" s="5">
        <v>0.53651358145809058</v>
      </c>
      <c r="Y2216" s="112">
        <v>2.0939358636335767E-2</v>
      </c>
      <c r="Z2216" s="10">
        <f t="shared" si="493"/>
        <v>0.55372370665150661</v>
      </c>
      <c r="AA2216" s="11">
        <f t="shared" si="494"/>
        <v>-0.42724719796415511</v>
      </c>
      <c r="AB2216" s="11">
        <f t="shared" si="488"/>
        <v>-0.25670688257884566</v>
      </c>
      <c r="AC2216" s="11">
        <f t="shared" si="495"/>
        <v>18.060814137419527</v>
      </c>
      <c r="AD2216" s="11">
        <f t="shared" si="496"/>
        <v>21.041249231606958</v>
      </c>
      <c r="AE2216" s="10">
        <v>13.4157042353037</v>
      </c>
      <c r="AF2216" s="11">
        <v>19.655301285343999</v>
      </c>
      <c r="AG2216" s="12">
        <v>25.3393265317473</v>
      </c>
      <c r="AH2216" s="10">
        <v>5.1999999999999998E-2</v>
      </c>
      <c r="AI2216" s="11">
        <f t="shared" si="497"/>
        <v>39.862542955326461</v>
      </c>
      <c r="AJ2216" s="11">
        <f t="shared" si="498"/>
        <v>5.5605308149474881</v>
      </c>
      <c r="AK2216" s="11">
        <f t="shared" si="499"/>
        <v>0.13488438481301743</v>
      </c>
      <c r="AL2216" s="11">
        <f t="shared" si="500"/>
        <v>5.1707317073170733</v>
      </c>
      <c r="AM2216" s="11">
        <f t="shared" si="501"/>
        <v>2.0002842524161455</v>
      </c>
      <c r="AN2216" s="3">
        <f t="shared" si="491"/>
        <v>0.66285714285714292</v>
      </c>
      <c r="AO2216" s="3">
        <f t="shared" si="492"/>
        <v>6.0571428571428575E-2</v>
      </c>
      <c r="AP2216" s="3" t="s">
        <v>8</v>
      </c>
      <c r="AQ2216" s="124"/>
      <c r="AR2216" s="4"/>
      <c r="AS2216" s="3"/>
    </row>
    <row r="2217" spans="1:45" ht="15" customHeight="1">
      <c r="A2217" s="11">
        <v>30.632060000000003</v>
      </c>
      <c r="B2217" s="32" t="s">
        <v>40</v>
      </c>
      <c r="C2217" s="17">
        <v>-63.310229999999997</v>
      </c>
      <c r="D2217" s="17">
        <v>135.99896000000001</v>
      </c>
      <c r="E2217" s="40" t="s">
        <v>115</v>
      </c>
      <c r="F2217" s="18">
        <v>-59.8</v>
      </c>
      <c r="G2217" s="17">
        <v>-57.3</v>
      </c>
      <c r="H2217" s="17">
        <v>-57.4</v>
      </c>
      <c r="I2217" s="17">
        <v>-58.3</v>
      </c>
      <c r="J2217" s="17">
        <v>-59</v>
      </c>
      <c r="K2217" s="30">
        <v>-60.6</v>
      </c>
      <c r="L2217" s="10">
        <f t="shared" si="489"/>
        <v>-58.3</v>
      </c>
      <c r="M2217" s="52" t="str">
        <f t="shared" si="490"/>
        <v>high latitude</v>
      </c>
      <c r="N2217" s="116">
        <v>491000</v>
      </c>
      <c r="O2217" s="62">
        <v>71400</v>
      </c>
      <c r="P2217" s="62">
        <v>49400</v>
      </c>
      <c r="Q2217" s="62">
        <v>8720</v>
      </c>
      <c r="R2217" s="62">
        <v>764000</v>
      </c>
      <c r="S2217" s="63">
        <v>31300</v>
      </c>
      <c r="T2217" s="120">
        <v>0.3467954966026755</v>
      </c>
      <c r="U2217" s="5">
        <v>5.0430139424503112E-2</v>
      </c>
      <c r="V2217" s="5">
        <v>3.4891441002387308E-2</v>
      </c>
      <c r="W2217" s="5">
        <v>6.158975010947719E-3</v>
      </c>
      <c r="X2217" s="5">
        <v>0.53961661793165794</v>
      </c>
      <c r="Y2217" s="112">
        <v>2.2107330027828397E-2</v>
      </c>
      <c r="Z2217" s="10">
        <f t="shared" si="493"/>
        <v>0.55602536997885832</v>
      </c>
      <c r="AA2217" s="11">
        <f t="shared" si="494"/>
        <v>-0.41860988682167038</v>
      </c>
      <c r="AB2217" s="11">
        <f t="shared" si="488"/>
        <v>-0.2549053922480537</v>
      </c>
      <c r="AC2217" s="11">
        <f t="shared" si="495"/>
        <v>18.643832639537248</v>
      </c>
      <c r="AD2217" s="11">
        <f t="shared" si="496"/>
        <v>21.164471170233128</v>
      </c>
      <c r="AE2217" s="10">
        <v>13.628986946909899</v>
      </c>
      <c r="AF2217" s="11">
        <v>19.818412359126398</v>
      </c>
      <c r="AG2217" s="12">
        <v>25.530746715416001</v>
      </c>
      <c r="AH2217" s="10">
        <v>4.8000000000000001E-2</v>
      </c>
      <c r="AI2217" s="11">
        <f t="shared" si="497"/>
        <v>39.123505976095615</v>
      </c>
      <c r="AJ2217" s="11">
        <f t="shared" si="498"/>
        <v>5.9927244878422359</v>
      </c>
      <c r="AK2217" s="11">
        <f t="shared" si="499"/>
        <v>0.14004887437555416</v>
      </c>
      <c r="AL2217" s="11">
        <f t="shared" si="500"/>
        <v>5.6651376146788994</v>
      </c>
      <c r="AM2217" s="11">
        <f t="shared" si="501"/>
        <v>1.9995025494341496</v>
      </c>
      <c r="AN2217" s="3">
        <f t="shared" si="491"/>
        <v>0.64267015706806296</v>
      </c>
      <c r="AO2217" s="3">
        <f t="shared" si="492"/>
        <v>6.4659685863874342E-2</v>
      </c>
      <c r="AP2217" s="3" t="s">
        <v>8</v>
      </c>
      <c r="AQ2217" s="124"/>
      <c r="AR2217" s="4"/>
      <c r="AS2217" s="3"/>
    </row>
    <row r="2218" spans="1:45" ht="15" customHeight="1">
      <c r="A2218" s="11">
        <v>30.634740000000001</v>
      </c>
      <c r="B2218" s="32" t="s">
        <v>40</v>
      </c>
      <c r="C2218" s="17">
        <v>-63.310229999999997</v>
      </c>
      <c r="D2218" s="17">
        <v>135.99896000000001</v>
      </c>
      <c r="E2218" s="40" t="s">
        <v>115</v>
      </c>
      <c r="F2218" s="18">
        <v>-59.8</v>
      </c>
      <c r="G2218" s="17">
        <v>-57.3</v>
      </c>
      <c r="H2218" s="17">
        <v>-57.4</v>
      </c>
      <c r="I2218" s="17">
        <v>-58.3</v>
      </c>
      <c r="J2218" s="17">
        <v>-59</v>
      </c>
      <c r="K2218" s="30">
        <v>-60.6</v>
      </c>
      <c r="L2218" s="10">
        <f t="shared" si="489"/>
        <v>-58.3</v>
      </c>
      <c r="M2218" s="52" t="str">
        <f t="shared" si="490"/>
        <v>high latitude</v>
      </c>
      <c r="N2218" s="116">
        <v>446000</v>
      </c>
      <c r="O2218" s="62">
        <v>66700</v>
      </c>
      <c r="P2218" s="62">
        <v>45900</v>
      </c>
      <c r="Q2218" s="62">
        <v>8050</v>
      </c>
      <c r="R2218" s="62">
        <v>754000</v>
      </c>
      <c r="S2218" s="63">
        <v>30800</v>
      </c>
      <c r="T2218" s="120">
        <v>0.33001590883865478</v>
      </c>
      <c r="U2218" s="5">
        <v>4.9354397129009582E-2</v>
      </c>
      <c r="V2218" s="5">
        <v>3.3963520662991603E-2</v>
      </c>
      <c r="W2218" s="5">
        <v>5.956565170742536E-3</v>
      </c>
      <c r="X2218" s="5">
        <v>0.55791927189315182</v>
      </c>
      <c r="Y2218" s="112">
        <v>2.2790336305449702E-2</v>
      </c>
      <c r="Z2218" s="10">
        <f t="shared" si="493"/>
        <v>0.55959062396830639</v>
      </c>
      <c r="AA2218" s="11">
        <f t="shared" si="494"/>
        <v>-0.41971464070754338</v>
      </c>
      <c r="AB2218" s="11">
        <f t="shared" si="488"/>
        <v>-0.25212957079375475</v>
      </c>
      <c r="AC2218" s="11">
        <f t="shared" si="495"/>
        <v>18.56926175224082</v>
      </c>
      <c r="AD2218" s="11">
        <f t="shared" si="496"/>
        <v>21.354337357707173</v>
      </c>
      <c r="AE2218" s="10">
        <v>13.893455152730599</v>
      </c>
      <c r="AF2218" s="11">
        <v>20.024203098551901</v>
      </c>
      <c r="AG2218" s="12">
        <v>25.722959536488201</v>
      </c>
      <c r="AH2218" s="10">
        <v>5.1999999999999998E-2</v>
      </c>
      <c r="AI2218" s="11">
        <f t="shared" si="497"/>
        <v>37.166666666666671</v>
      </c>
      <c r="AJ2218" s="11">
        <f t="shared" si="498"/>
        <v>6.4597315436241614</v>
      </c>
      <c r="AK2218" s="11">
        <f t="shared" si="499"/>
        <v>0.13324866088685183</v>
      </c>
      <c r="AL2218" s="11">
        <f t="shared" si="500"/>
        <v>5.7018633540372674</v>
      </c>
      <c r="AM2218" s="11">
        <f t="shared" si="501"/>
        <v>2.0194783757015515</v>
      </c>
      <c r="AN2218" s="3">
        <f t="shared" si="491"/>
        <v>0.59151193633952248</v>
      </c>
      <c r="AO2218" s="3">
        <f t="shared" si="492"/>
        <v>6.0875331564986736E-2</v>
      </c>
      <c r="AP2218" s="3" t="s">
        <v>8</v>
      </c>
      <c r="AQ2218" s="124"/>
      <c r="AR2218" s="4"/>
      <c r="AS2218" s="3"/>
    </row>
    <row r="2219" spans="1:45" ht="15" customHeight="1">
      <c r="A2219" s="11">
        <v>30.64479</v>
      </c>
      <c r="B2219" s="32" t="s">
        <v>40</v>
      </c>
      <c r="C2219" s="17">
        <v>-63.310229999999997</v>
      </c>
      <c r="D2219" s="17">
        <v>135.99896000000001</v>
      </c>
      <c r="E2219" s="40" t="s">
        <v>115</v>
      </c>
      <c r="F2219" s="18">
        <v>-59.8</v>
      </c>
      <c r="G2219" s="17">
        <v>-57.3</v>
      </c>
      <c r="H2219" s="17">
        <v>-57.4</v>
      </c>
      <c r="I2219" s="17">
        <v>-58.3</v>
      </c>
      <c r="J2219" s="17">
        <v>-59</v>
      </c>
      <c r="K2219" s="30">
        <v>-60.6</v>
      </c>
      <c r="L2219" s="10">
        <f t="shared" si="489"/>
        <v>-58.3</v>
      </c>
      <c r="M2219" s="52" t="str">
        <f t="shared" si="490"/>
        <v>high latitude</v>
      </c>
      <c r="N2219" s="116">
        <v>1270000</v>
      </c>
      <c r="O2219" s="62">
        <v>184000</v>
      </c>
      <c r="P2219" s="62">
        <v>119000</v>
      </c>
      <c r="Q2219" s="62">
        <v>24400</v>
      </c>
      <c r="R2219" s="62">
        <v>2030000</v>
      </c>
      <c r="S2219" s="63">
        <v>87300</v>
      </c>
      <c r="T2219" s="120">
        <v>0.34188494360244437</v>
      </c>
      <c r="U2219" s="5">
        <v>4.953293671090532E-2</v>
      </c>
      <c r="V2219" s="5">
        <v>3.2034888416292026E-2</v>
      </c>
      <c r="W2219" s="5">
        <v>6.5684981290548361E-3</v>
      </c>
      <c r="X2219" s="5">
        <v>0.54647750827792285</v>
      </c>
      <c r="Y2219" s="112">
        <v>2.3501224863380622E-2</v>
      </c>
      <c r="Z2219" s="10">
        <f t="shared" si="493"/>
        <v>0.55630576320231495</v>
      </c>
      <c r="AA2219" s="11">
        <f t="shared" si="494"/>
        <v>-0.43953171368339194</v>
      </c>
      <c r="AB2219" s="11">
        <f t="shared" si="488"/>
        <v>-0.25468644084292441</v>
      </c>
      <c r="AC2219" s="11">
        <f t="shared" si="495"/>
        <v>17.231609326371043</v>
      </c>
      <c r="AD2219" s="11">
        <f t="shared" si="496"/>
        <v>21.179447446343971</v>
      </c>
      <c r="AE2219" s="10">
        <v>13.662984964676999</v>
      </c>
      <c r="AF2219" s="11">
        <v>19.788954394736901</v>
      </c>
      <c r="AG2219" s="12">
        <v>25.5497684811595</v>
      </c>
      <c r="AH2219" s="10">
        <v>5.2999999999999999E-2</v>
      </c>
      <c r="AI2219" s="11">
        <f t="shared" si="497"/>
        <v>38.484848484848492</v>
      </c>
      <c r="AJ2219" s="11">
        <f t="shared" si="498"/>
        <v>6.4318868341560451</v>
      </c>
      <c r="AK2219" s="11">
        <f t="shared" si="499"/>
        <v>0.13392236266208535</v>
      </c>
      <c r="AL2219" s="11">
        <f t="shared" si="500"/>
        <v>4.8770491803278686</v>
      </c>
      <c r="AM2219" s="11">
        <f t="shared" si="501"/>
        <v>2.0361707258258983</v>
      </c>
      <c r="AN2219" s="3">
        <f t="shared" si="491"/>
        <v>0.62561576354679804</v>
      </c>
      <c r="AO2219" s="3">
        <f t="shared" si="492"/>
        <v>5.8620689655172413E-2</v>
      </c>
      <c r="AP2219" s="3" t="s">
        <v>8</v>
      </c>
      <c r="AQ2219" s="124"/>
      <c r="AR2219" s="4"/>
      <c r="AS2219" s="3"/>
    </row>
    <row r="2220" spans="1:45" ht="15" customHeight="1">
      <c r="A2220" s="11">
        <v>30.654509999999998</v>
      </c>
      <c r="B2220" s="32" t="s">
        <v>40</v>
      </c>
      <c r="C2220" s="17">
        <v>-63.310229999999997</v>
      </c>
      <c r="D2220" s="17">
        <v>135.99896000000001</v>
      </c>
      <c r="E2220" s="40" t="s">
        <v>115</v>
      </c>
      <c r="F2220" s="18">
        <v>-59.8</v>
      </c>
      <c r="G2220" s="17">
        <v>-57.3</v>
      </c>
      <c r="H2220" s="17">
        <v>-57.4</v>
      </c>
      <c r="I2220" s="17">
        <v>-58.3</v>
      </c>
      <c r="J2220" s="17">
        <v>-59</v>
      </c>
      <c r="K2220" s="30">
        <v>-60.6</v>
      </c>
      <c r="L2220" s="10">
        <f t="shared" si="489"/>
        <v>-58.3</v>
      </c>
      <c r="M2220" s="52" t="str">
        <f t="shared" si="490"/>
        <v>high latitude</v>
      </c>
      <c r="N2220" s="116">
        <v>1410000</v>
      </c>
      <c r="O2220" s="62">
        <v>199000</v>
      </c>
      <c r="P2220" s="62">
        <v>130000</v>
      </c>
      <c r="Q2220" s="62">
        <v>24900</v>
      </c>
      <c r="R2220" s="62">
        <v>2320000</v>
      </c>
      <c r="S2220" s="63">
        <v>92700</v>
      </c>
      <c r="T2220" s="120">
        <v>0.33759517310731219</v>
      </c>
      <c r="U2220" s="5">
        <v>4.7646410956280229E-2</v>
      </c>
      <c r="V2220" s="5">
        <v>3.1125796102092613E-2</v>
      </c>
      <c r="W2220" s="5">
        <v>5.9617870995546619E-3</v>
      </c>
      <c r="X2220" s="5">
        <v>0.55547574582196046</v>
      </c>
      <c r="Y2220" s="112">
        <v>2.2195086912799884E-2</v>
      </c>
      <c r="Z2220" s="10">
        <f t="shared" si="493"/>
        <v>0.55441110613524403</v>
      </c>
      <c r="AA2220" s="11">
        <f t="shared" si="494"/>
        <v>-0.43493721033067811</v>
      </c>
      <c r="AB2220" s="11">
        <f t="shared" si="488"/>
        <v>-0.25616807838733879</v>
      </c>
      <c r="AC2220" s="11">
        <f t="shared" si="495"/>
        <v>17.541738302679224</v>
      </c>
      <c r="AD2220" s="11">
        <f t="shared" si="496"/>
        <v>21.078103438306027</v>
      </c>
      <c r="AE2220" s="10">
        <v>13.489316499071199</v>
      </c>
      <c r="AF2220" s="11">
        <v>19.727170688071201</v>
      </c>
      <c r="AG2220" s="12">
        <v>25.357481003762501</v>
      </c>
      <c r="AH2220" s="10">
        <v>4.9000000000000002E-2</v>
      </c>
      <c r="AI2220" s="11">
        <f t="shared" si="497"/>
        <v>37.801608579088466</v>
      </c>
      <c r="AJ2220" s="11">
        <f t="shared" si="498"/>
        <v>6.1688959872229985</v>
      </c>
      <c r="AK2220" s="11">
        <f t="shared" si="499"/>
        <v>0.12791874503000072</v>
      </c>
      <c r="AL2220" s="11">
        <f t="shared" si="500"/>
        <v>5.2208835341365463</v>
      </c>
      <c r="AM2220" s="11">
        <f t="shared" si="501"/>
        <v>2.0253022839229735</v>
      </c>
      <c r="AN2220" s="3">
        <f t="shared" si="491"/>
        <v>0.60775862068965514</v>
      </c>
      <c r="AO2220" s="3">
        <f t="shared" si="492"/>
        <v>5.6034482758620691E-2</v>
      </c>
      <c r="AP2220" s="3" t="s">
        <v>8</v>
      </c>
      <c r="AQ2220" s="124"/>
      <c r="AR2220" s="4"/>
      <c r="AS2220" s="3"/>
    </row>
    <row r="2221" spans="1:45" ht="15" customHeight="1">
      <c r="A2221" s="11">
        <v>30.661540000000002</v>
      </c>
      <c r="B2221" s="32" t="s">
        <v>40</v>
      </c>
      <c r="C2221" s="17">
        <v>-63.310229999999997</v>
      </c>
      <c r="D2221" s="17">
        <v>135.99896000000001</v>
      </c>
      <c r="E2221" s="40" t="s">
        <v>115</v>
      </c>
      <c r="F2221" s="18">
        <v>-59.8</v>
      </c>
      <c r="G2221" s="17">
        <v>-57.3</v>
      </c>
      <c r="H2221" s="17">
        <v>-57.4</v>
      </c>
      <c r="I2221" s="17">
        <v>-58.3</v>
      </c>
      <c r="J2221" s="17">
        <v>-59</v>
      </c>
      <c r="K2221" s="30">
        <v>-60.6</v>
      </c>
      <c r="L2221" s="10">
        <f t="shared" si="489"/>
        <v>-58.3</v>
      </c>
      <c r="M2221" s="52" t="str">
        <f t="shared" si="490"/>
        <v>high latitude</v>
      </c>
      <c r="N2221" s="116">
        <v>327000</v>
      </c>
      <c r="O2221" s="62">
        <v>46200</v>
      </c>
      <c r="P2221" s="62">
        <v>36400</v>
      </c>
      <c r="Q2221" s="62">
        <v>6550</v>
      </c>
      <c r="R2221" s="62">
        <v>563000</v>
      </c>
      <c r="S2221" s="63">
        <v>27400</v>
      </c>
      <c r="T2221" s="120">
        <v>0.32487208782474791</v>
      </c>
      <c r="U2221" s="5">
        <v>4.5899359197257961E-2</v>
      </c>
      <c r="V2221" s="5">
        <v>3.6163131488748695E-2</v>
      </c>
      <c r="W2221" s="5">
        <v>6.5073766827281306E-3</v>
      </c>
      <c r="X2221" s="5">
        <v>0.55933634692762402</v>
      </c>
      <c r="Y2221" s="112">
        <v>2.7221697878893249E-2</v>
      </c>
      <c r="Z2221" s="10">
        <f t="shared" si="493"/>
        <v>0.60360360360360366</v>
      </c>
      <c r="AA2221" s="11">
        <f t="shared" si="494"/>
        <v>-0.38901996386231746</v>
      </c>
      <c r="AB2221" s="11">
        <f t="shared" si="488"/>
        <v>-0.21924817608583097</v>
      </c>
      <c r="AC2221" s="11">
        <f t="shared" si="495"/>
        <v>20.64115243929357</v>
      </c>
      <c r="AD2221" s="11">
        <f t="shared" si="496"/>
        <v>23.603424755729161</v>
      </c>
      <c r="AE2221" s="10">
        <v>16.780758072247099</v>
      </c>
      <c r="AF2221" s="11">
        <v>22.718862466837599</v>
      </c>
      <c r="AG2221" s="12">
        <v>28.7473763128875</v>
      </c>
      <c r="AH2221" s="10">
        <v>4.1000000000000002E-2</v>
      </c>
      <c r="AI2221" s="11">
        <f t="shared" si="497"/>
        <v>36.741573033707866</v>
      </c>
      <c r="AJ2221" s="11">
        <f t="shared" si="498"/>
        <v>7.7313769751693</v>
      </c>
      <c r="AK2221" s="11">
        <f t="shared" si="499"/>
        <v>0.13118975792804063</v>
      </c>
      <c r="AL2221" s="11">
        <f t="shared" si="500"/>
        <v>5.5572519083969469</v>
      </c>
      <c r="AM2221" s="11">
        <f t="shared" si="501"/>
        <v>2.1299871299871298</v>
      </c>
      <c r="AN2221" s="3">
        <f t="shared" si="491"/>
        <v>0.58081705150976914</v>
      </c>
      <c r="AO2221" s="3">
        <f t="shared" si="492"/>
        <v>6.4653641207815277E-2</v>
      </c>
      <c r="AP2221" s="3" t="s">
        <v>8</v>
      </c>
      <c r="AQ2221" s="124"/>
      <c r="AR2221" s="4"/>
      <c r="AS2221" s="3"/>
    </row>
    <row r="2222" spans="1:45" ht="15" customHeight="1">
      <c r="A2222" s="11">
        <v>30.67193</v>
      </c>
      <c r="B2222" s="32" t="s">
        <v>40</v>
      </c>
      <c r="C2222" s="17">
        <v>-63.310229999999997</v>
      </c>
      <c r="D2222" s="17">
        <v>135.99896000000001</v>
      </c>
      <c r="E2222" s="40" t="s">
        <v>115</v>
      </c>
      <c r="F2222" s="18">
        <v>-59.8</v>
      </c>
      <c r="G2222" s="17">
        <v>-57.3</v>
      </c>
      <c r="H2222" s="17">
        <v>-57.4</v>
      </c>
      <c r="I2222" s="17">
        <v>-58.3</v>
      </c>
      <c r="J2222" s="17">
        <v>-59</v>
      </c>
      <c r="K2222" s="30">
        <v>-60.6</v>
      </c>
      <c r="L2222" s="10">
        <f t="shared" si="489"/>
        <v>-58.3</v>
      </c>
      <c r="M2222" s="52" t="str">
        <f t="shared" si="490"/>
        <v>high latitude</v>
      </c>
      <c r="N2222" s="116">
        <v>987000</v>
      </c>
      <c r="O2222" s="62">
        <v>154000</v>
      </c>
      <c r="P2222" s="62">
        <v>114000</v>
      </c>
      <c r="Q2222" s="62">
        <v>22400</v>
      </c>
      <c r="R2222" s="62">
        <v>1440000</v>
      </c>
      <c r="S2222" s="63">
        <v>74500</v>
      </c>
      <c r="T2222" s="120">
        <v>0.35352269064078229</v>
      </c>
      <c r="U2222" s="5">
        <v>5.515956875246248E-2</v>
      </c>
      <c r="V2222" s="5">
        <v>4.0832408037537161E-2</v>
      </c>
      <c r="W2222" s="5">
        <v>8.0232100003581799E-3</v>
      </c>
      <c r="X2222" s="5">
        <v>0.51577778573731148</v>
      </c>
      <c r="Y2222" s="112">
        <v>2.6684336831548409E-2</v>
      </c>
      <c r="Z2222" s="10">
        <f t="shared" si="493"/>
        <v>0.57796656618251585</v>
      </c>
      <c r="AA2222" s="11">
        <f t="shared" si="494"/>
        <v>-0.40609176069158348</v>
      </c>
      <c r="AB2222" s="11">
        <f t="shared" si="488"/>
        <v>-0.2380972836251618</v>
      </c>
      <c r="AC2222" s="11">
        <f t="shared" si="495"/>
        <v>19.488806153318112</v>
      </c>
      <c r="AD2222" s="11">
        <f t="shared" si="496"/>
        <v>22.314145800038933</v>
      </c>
      <c r="AE2222" s="10">
        <v>15.0875572690776</v>
      </c>
      <c r="AF2222" s="11">
        <v>21.133694202301399</v>
      </c>
      <c r="AG2222" s="12">
        <v>26.934962996531301</v>
      </c>
      <c r="AH2222" s="10">
        <v>4.2999999999999997E-2</v>
      </c>
      <c r="AI2222" s="11">
        <f t="shared" si="497"/>
        <v>40.667490729295423</v>
      </c>
      <c r="AJ2222" s="11">
        <f t="shared" si="498"/>
        <v>7.0183702308054636</v>
      </c>
      <c r="AK2222" s="11">
        <f t="shared" si="499"/>
        <v>0.16089534046207549</v>
      </c>
      <c r="AL2222" s="11">
        <f t="shared" si="500"/>
        <v>5.0892857142857135</v>
      </c>
      <c r="AM2222" s="11">
        <f t="shared" si="501"/>
        <v>2.0476842970676898</v>
      </c>
      <c r="AN2222" s="3">
        <f t="shared" si="491"/>
        <v>0.68541666666666679</v>
      </c>
      <c r="AO2222" s="3">
        <f t="shared" si="492"/>
        <v>7.9166666666666663E-2</v>
      </c>
      <c r="AP2222" s="3" t="s">
        <v>8</v>
      </c>
      <c r="AQ2222" s="124"/>
      <c r="AR2222" s="4"/>
      <c r="AS2222" s="3"/>
    </row>
    <row r="2223" spans="1:45" ht="15" customHeight="1">
      <c r="A2223" s="11">
        <v>30.766749999999998</v>
      </c>
      <c r="B2223" s="32" t="s">
        <v>40</v>
      </c>
      <c r="C2223" s="17">
        <v>-63.310229999999997</v>
      </c>
      <c r="D2223" s="17">
        <v>135.99896000000001</v>
      </c>
      <c r="E2223" s="40" t="s">
        <v>115</v>
      </c>
      <c r="F2223" s="18">
        <v>-59.8</v>
      </c>
      <c r="G2223" s="17">
        <v>-57.3</v>
      </c>
      <c r="H2223" s="17">
        <v>-57.4</v>
      </c>
      <c r="I2223" s="17">
        <v>-58.3</v>
      </c>
      <c r="J2223" s="17">
        <v>-59</v>
      </c>
      <c r="K2223" s="30">
        <v>-60.6</v>
      </c>
      <c r="L2223" s="10">
        <f t="shared" si="489"/>
        <v>-58.3</v>
      </c>
      <c r="M2223" s="52" t="str">
        <f t="shared" si="490"/>
        <v>high latitude</v>
      </c>
      <c r="N2223" s="116">
        <v>710000</v>
      </c>
      <c r="O2223" s="62">
        <v>66300</v>
      </c>
      <c r="P2223" s="62">
        <v>42000</v>
      </c>
      <c r="Q2223" s="62">
        <v>8120</v>
      </c>
      <c r="R2223" s="62">
        <v>844000</v>
      </c>
      <c r="S2223" s="63">
        <v>29300</v>
      </c>
      <c r="T2223" s="120">
        <v>0.41771585908267245</v>
      </c>
      <c r="U2223" s="5">
        <v>3.9006424587579129E-2</v>
      </c>
      <c r="V2223" s="5">
        <v>2.4709952227425693E-2</v>
      </c>
      <c r="W2223" s="5">
        <v>4.777257430635634E-3</v>
      </c>
      <c r="X2223" s="5">
        <v>0.49655237333207825</v>
      </c>
      <c r="Y2223" s="112">
        <v>1.7238133339608878E-2</v>
      </c>
      <c r="Z2223" s="10">
        <f t="shared" si="493"/>
        <v>0.54501784243755147</v>
      </c>
      <c r="AA2223" s="11">
        <f t="shared" si="494"/>
        <v>-0.44277830455096129</v>
      </c>
      <c r="AB2223" s="11">
        <f t="shared" si="488"/>
        <v>-0.26358927984201413</v>
      </c>
      <c r="AC2223" s="11">
        <f t="shared" si="495"/>
        <v>17.01246444281011</v>
      </c>
      <c r="AD2223" s="11">
        <f t="shared" si="496"/>
        <v>20.570493258806234</v>
      </c>
      <c r="AE2223" s="10">
        <v>12.8947923756492</v>
      </c>
      <c r="AF2223" s="11">
        <v>19.132611661663301</v>
      </c>
      <c r="AG2223" s="12">
        <v>24.801896616059601</v>
      </c>
      <c r="AH2223" s="10">
        <v>0.14899999999999999</v>
      </c>
      <c r="AI2223" s="11">
        <f t="shared" si="497"/>
        <v>45.688545688545688</v>
      </c>
      <c r="AJ2223" s="11">
        <f t="shared" si="498"/>
        <v>3.963208440416611</v>
      </c>
      <c r="AK2223" s="11">
        <f t="shared" si="499"/>
        <v>0.11762922846865778</v>
      </c>
      <c r="AL2223" s="11">
        <f t="shared" si="500"/>
        <v>5.1724137931034484</v>
      </c>
      <c r="AM2223" s="11">
        <f t="shared" si="501"/>
        <v>2.0028822399121604</v>
      </c>
      <c r="AN2223" s="3">
        <f t="shared" si="491"/>
        <v>0.84123222748815163</v>
      </c>
      <c r="AO2223" s="3">
        <f t="shared" si="492"/>
        <v>4.9763033175355451E-2</v>
      </c>
      <c r="AP2223" s="3" t="s">
        <v>8</v>
      </c>
      <c r="AQ2223" s="124"/>
      <c r="AR2223" s="4"/>
      <c r="AS2223" s="3"/>
    </row>
    <row r="2224" spans="1:45" ht="15" customHeight="1">
      <c r="A2224" s="11">
        <v>30.79288</v>
      </c>
      <c r="B2224" s="32" t="s">
        <v>40</v>
      </c>
      <c r="C2224" s="17">
        <v>-63.310229999999997</v>
      </c>
      <c r="D2224" s="17">
        <v>135.99896000000001</v>
      </c>
      <c r="E2224" s="40" t="s">
        <v>115</v>
      </c>
      <c r="F2224" s="18">
        <v>-59.8</v>
      </c>
      <c r="G2224" s="17">
        <v>-57.3</v>
      </c>
      <c r="H2224" s="17">
        <v>-57.4</v>
      </c>
      <c r="I2224" s="17">
        <v>-58.3</v>
      </c>
      <c r="J2224" s="17">
        <v>-59</v>
      </c>
      <c r="K2224" s="30">
        <v>-60.6</v>
      </c>
      <c r="L2224" s="10">
        <f t="shared" si="489"/>
        <v>-58.3</v>
      </c>
      <c r="M2224" s="52" t="str">
        <f t="shared" si="490"/>
        <v>high latitude</v>
      </c>
      <c r="N2224" s="116">
        <v>5050000</v>
      </c>
      <c r="O2224" s="62">
        <v>472000</v>
      </c>
      <c r="P2224" s="62">
        <v>290000</v>
      </c>
      <c r="Q2224" s="62">
        <v>58300</v>
      </c>
      <c r="R2224" s="62">
        <v>6230000</v>
      </c>
      <c r="S2224" s="63">
        <v>188000</v>
      </c>
      <c r="T2224" s="120">
        <v>0.41096001887974742</v>
      </c>
      <c r="U2224" s="5">
        <v>3.8410520576483323E-2</v>
      </c>
      <c r="V2224" s="5">
        <v>2.3599684252500346E-2</v>
      </c>
      <c r="W2224" s="5">
        <v>4.7443503169681727E-3</v>
      </c>
      <c r="X2224" s="5">
        <v>0.5069863203209557</v>
      </c>
      <c r="Y2224" s="112">
        <v>1.5299105653345052E-2</v>
      </c>
      <c r="Z2224" s="10">
        <f t="shared" si="493"/>
        <v>0.53188535158187045</v>
      </c>
      <c r="AA2224" s="11">
        <f t="shared" si="494"/>
        <v>-0.45157471365201501</v>
      </c>
      <c r="AB2224" s="11">
        <f t="shared" si="488"/>
        <v>-0.27418197022607183</v>
      </c>
      <c r="AC2224" s="11">
        <f t="shared" si="495"/>
        <v>16.418706828488986</v>
      </c>
      <c r="AD2224" s="11">
        <f t="shared" si="496"/>
        <v>19.845953236536687</v>
      </c>
      <c r="AE2224" s="10">
        <v>11.9687720995564</v>
      </c>
      <c r="AF2224" s="11">
        <v>18.310370585068</v>
      </c>
      <c r="AG2224" s="12">
        <v>23.904171785242301</v>
      </c>
      <c r="AH2224" s="10">
        <v>3.4000000000000002E-2</v>
      </c>
      <c r="AI2224" s="11">
        <f t="shared" si="497"/>
        <v>44.769503546099294</v>
      </c>
      <c r="AJ2224" s="11">
        <f t="shared" si="498"/>
        <v>3.5891561664757541</v>
      </c>
      <c r="AK2224" s="11">
        <f t="shared" si="499"/>
        <v>0.11332771507121839</v>
      </c>
      <c r="AL2224" s="11">
        <f t="shared" si="500"/>
        <v>4.9742710120068612</v>
      </c>
      <c r="AM2224" s="11">
        <f t="shared" si="501"/>
        <v>1.9626103342259247</v>
      </c>
      <c r="AN2224" s="3">
        <f t="shared" si="491"/>
        <v>0.81059390048154101</v>
      </c>
      <c r="AO2224" s="3">
        <f t="shared" si="492"/>
        <v>4.6548956661316213E-2</v>
      </c>
      <c r="AP2224" s="3" t="s">
        <v>8</v>
      </c>
      <c r="AQ2224" s="124"/>
      <c r="AR2224" s="4"/>
      <c r="AS2224" s="3"/>
    </row>
    <row r="2225" spans="1:45" ht="15" customHeight="1">
      <c r="A2225" s="11">
        <v>30.812990000000003</v>
      </c>
      <c r="B2225" s="32" t="s">
        <v>40</v>
      </c>
      <c r="C2225" s="17">
        <v>-63.310229999999997</v>
      </c>
      <c r="D2225" s="17">
        <v>135.99896000000001</v>
      </c>
      <c r="E2225" s="40" t="s">
        <v>115</v>
      </c>
      <c r="F2225" s="18">
        <v>-59.8</v>
      </c>
      <c r="G2225" s="17">
        <v>-57.3</v>
      </c>
      <c r="H2225" s="17">
        <v>-57.4</v>
      </c>
      <c r="I2225" s="17">
        <v>-58.3</v>
      </c>
      <c r="J2225" s="17">
        <v>-59</v>
      </c>
      <c r="K2225" s="30">
        <v>-60.6</v>
      </c>
      <c r="L2225" s="10">
        <f t="shared" si="489"/>
        <v>-58.3</v>
      </c>
      <c r="M2225" s="52" t="str">
        <f t="shared" si="490"/>
        <v>high latitude</v>
      </c>
      <c r="N2225" s="116">
        <v>4510000</v>
      </c>
      <c r="O2225" s="62">
        <v>423000</v>
      </c>
      <c r="P2225" s="62">
        <v>258000</v>
      </c>
      <c r="Q2225" s="62">
        <v>49300</v>
      </c>
      <c r="R2225" s="62">
        <v>6050000</v>
      </c>
      <c r="S2225" s="63">
        <v>181000</v>
      </c>
      <c r="T2225" s="120">
        <v>0.39315509140202071</v>
      </c>
      <c r="U2225" s="5">
        <v>3.6874634958548723E-2</v>
      </c>
      <c r="V2225" s="5">
        <v>2.2490912102377237E-2</v>
      </c>
      <c r="W2225" s="5">
        <v>4.2976820412682082E-3</v>
      </c>
      <c r="X2225" s="5">
        <v>0.52740317139295456</v>
      </c>
      <c r="Y2225" s="112">
        <v>1.5778508102830543E-2</v>
      </c>
      <c r="Z2225" s="10">
        <f t="shared" si="493"/>
        <v>0.53582793811039175</v>
      </c>
      <c r="AA2225" s="11">
        <f t="shared" si="494"/>
        <v>-0.45188159467821987</v>
      </c>
      <c r="AB2225" s="11">
        <f t="shared" si="488"/>
        <v>-0.27097464598937193</v>
      </c>
      <c r="AC2225" s="11">
        <f t="shared" si="495"/>
        <v>16.397992359220158</v>
      </c>
      <c r="AD2225" s="11">
        <f t="shared" si="496"/>
        <v>20.06533421432696</v>
      </c>
      <c r="AE2225" s="10">
        <v>12.2585934561322</v>
      </c>
      <c r="AF2225" s="11">
        <v>18.567187326135699</v>
      </c>
      <c r="AG2225" s="12">
        <v>24.1788580584271</v>
      </c>
      <c r="AH2225" s="10">
        <v>3.4000000000000002E-2</v>
      </c>
      <c r="AI2225" s="11">
        <f t="shared" si="497"/>
        <v>42.708333333333329</v>
      </c>
      <c r="AJ2225" s="11">
        <f t="shared" si="498"/>
        <v>3.8584523555745043</v>
      </c>
      <c r="AK2225" s="11">
        <f t="shared" si="499"/>
        <v>0.10490856592877769</v>
      </c>
      <c r="AL2225" s="11">
        <f t="shared" si="500"/>
        <v>5.2332657200811363</v>
      </c>
      <c r="AM2225" s="11">
        <f t="shared" si="501"/>
        <v>1.9871611982881594</v>
      </c>
      <c r="AN2225" s="3">
        <f t="shared" si="491"/>
        <v>0.74545454545454548</v>
      </c>
      <c r="AO2225" s="3">
        <f t="shared" si="492"/>
        <v>4.2644628099173555E-2</v>
      </c>
      <c r="AP2225" s="3" t="s">
        <v>8</v>
      </c>
      <c r="AQ2225" s="124"/>
      <c r="AR2225" s="4"/>
      <c r="AS2225" s="3"/>
    </row>
    <row r="2226" spans="1:45" ht="15" customHeight="1">
      <c r="A2226" s="11">
        <v>30.82639</v>
      </c>
      <c r="B2226" s="32" t="s">
        <v>40</v>
      </c>
      <c r="C2226" s="17">
        <v>-63.310229999999997</v>
      </c>
      <c r="D2226" s="17">
        <v>135.99896000000001</v>
      </c>
      <c r="E2226" s="40" t="s">
        <v>115</v>
      </c>
      <c r="F2226" s="18">
        <v>-59.8</v>
      </c>
      <c r="G2226" s="17">
        <v>-57.3</v>
      </c>
      <c r="H2226" s="17">
        <v>-57.4</v>
      </c>
      <c r="I2226" s="17">
        <v>-58.3</v>
      </c>
      <c r="J2226" s="17">
        <v>-59</v>
      </c>
      <c r="K2226" s="30">
        <v>-60.6</v>
      </c>
      <c r="L2226" s="10">
        <f t="shared" si="489"/>
        <v>-58.3</v>
      </c>
      <c r="M2226" s="52" t="str">
        <f t="shared" si="490"/>
        <v>high latitude</v>
      </c>
      <c r="N2226" s="116">
        <v>4860000</v>
      </c>
      <c r="O2226" s="62">
        <v>490000</v>
      </c>
      <c r="P2226" s="62">
        <v>308000</v>
      </c>
      <c r="Q2226" s="62">
        <v>61800</v>
      </c>
      <c r="R2226" s="62">
        <v>6810000</v>
      </c>
      <c r="S2226" s="63">
        <v>216000</v>
      </c>
      <c r="T2226" s="120">
        <v>0.38130207597796922</v>
      </c>
      <c r="U2226" s="5">
        <v>3.8444036466914591E-2</v>
      </c>
      <c r="V2226" s="5">
        <v>2.41648229220606E-2</v>
      </c>
      <c r="W2226" s="5">
        <v>4.8486560278680037E-3</v>
      </c>
      <c r="X2226" s="5">
        <v>0.53429364967283344</v>
      </c>
      <c r="Y2226" s="112">
        <v>1.6946758932354186E-2</v>
      </c>
      <c r="Z2226" s="10">
        <f t="shared" si="493"/>
        <v>0.54452500464770404</v>
      </c>
      <c r="AA2226" s="11">
        <f t="shared" si="494"/>
        <v>-0.44584672428054384</v>
      </c>
      <c r="AB2226" s="11">
        <f t="shared" si="488"/>
        <v>-0.26398217260024665</v>
      </c>
      <c r="AC2226" s="11">
        <f t="shared" si="495"/>
        <v>16.80534611106329</v>
      </c>
      <c r="AD2226" s="11">
        <f t="shared" si="496"/>
        <v>20.543619394143128</v>
      </c>
      <c r="AE2226" s="10">
        <v>12.838304557877301</v>
      </c>
      <c r="AF2226" s="11">
        <v>19.116743543623699</v>
      </c>
      <c r="AG2226" s="12">
        <v>24.8143834593191</v>
      </c>
      <c r="AH2226" s="10">
        <v>3.5000000000000003E-2</v>
      </c>
      <c r="AI2226" s="11">
        <f t="shared" si="497"/>
        <v>41.645244215938298</v>
      </c>
      <c r="AJ2226" s="11">
        <f t="shared" si="498"/>
        <v>4.2553191489361692</v>
      </c>
      <c r="AK2226" s="11">
        <f t="shared" si="499"/>
        <v>0.1090314235714829</v>
      </c>
      <c r="AL2226" s="11">
        <f t="shared" si="500"/>
        <v>4.9838187702265371</v>
      </c>
      <c r="AM2226" s="11">
        <f t="shared" si="501"/>
        <v>2.0035322550659975</v>
      </c>
      <c r="AN2226" s="3">
        <f t="shared" si="491"/>
        <v>0.71365638766519823</v>
      </c>
      <c r="AO2226" s="3">
        <f t="shared" si="492"/>
        <v>4.5227606461086638E-2</v>
      </c>
      <c r="AP2226" s="3" t="s">
        <v>8</v>
      </c>
      <c r="AQ2226" s="124"/>
      <c r="AR2226" s="4"/>
      <c r="AS2226" s="3"/>
    </row>
    <row r="2227" spans="1:45" ht="15" customHeight="1">
      <c r="A2227" s="11">
        <v>30.833089999999999</v>
      </c>
      <c r="B2227" s="32" t="s">
        <v>40</v>
      </c>
      <c r="C2227" s="17">
        <v>-63.310229999999997</v>
      </c>
      <c r="D2227" s="17">
        <v>135.99896000000001</v>
      </c>
      <c r="E2227" s="40" t="s">
        <v>115</v>
      </c>
      <c r="F2227" s="18">
        <v>-59.8</v>
      </c>
      <c r="G2227" s="17">
        <v>-57.3</v>
      </c>
      <c r="H2227" s="17">
        <v>-57.4</v>
      </c>
      <c r="I2227" s="17">
        <v>-58.3</v>
      </c>
      <c r="J2227" s="17">
        <v>-59</v>
      </c>
      <c r="K2227" s="30">
        <v>-60.6</v>
      </c>
      <c r="L2227" s="10">
        <f t="shared" si="489"/>
        <v>-58.3</v>
      </c>
      <c r="M2227" s="52" t="str">
        <f t="shared" si="490"/>
        <v>high latitude</v>
      </c>
      <c r="N2227" s="116">
        <v>1440000</v>
      </c>
      <c r="O2227" s="62">
        <v>133000</v>
      </c>
      <c r="P2227" s="62">
        <v>75400</v>
      </c>
      <c r="Q2227" s="62">
        <v>16700</v>
      </c>
      <c r="R2227" s="62">
        <v>1720000</v>
      </c>
      <c r="S2227" s="63">
        <v>48200</v>
      </c>
      <c r="T2227" s="120">
        <v>0.41942154778201729</v>
      </c>
      <c r="U2227" s="5">
        <v>3.8738240177089101E-2</v>
      </c>
      <c r="V2227" s="5">
        <v>2.1961378265808407E-2</v>
      </c>
      <c r="W2227" s="5">
        <v>4.8641248944164507E-3</v>
      </c>
      <c r="X2227" s="5">
        <v>0.50097573762852066</v>
      </c>
      <c r="Y2227" s="112">
        <v>1.4038971252148079E-2</v>
      </c>
      <c r="Z2227" s="10">
        <f t="shared" si="493"/>
        <v>0.51335528723015</v>
      </c>
      <c r="AA2227" s="11">
        <f t="shared" si="494"/>
        <v>-0.47500414913074596</v>
      </c>
      <c r="AB2227" s="11">
        <f t="shared" si="488"/>
        <v>-0.28958196066430081</v>
      </c>
      <c r="AC2227" s="11">
        <f t="shared" si="495"/>
        <v>14.837219933674646</v>
      </c>
      <c r="AD2227" s="11">
        <f t="shared" si="496"/>
        <v>18.792593890561825</v>
      </c>
      <c r="AE2227" s="10">
        <v>10.685679084312101</v>
      </c>
      <c r="AF2227" s="11">
        <v>17.150100005496501</v>
      </c>
      <c r="AG2227" s="12">
        <v>22.7334379444329</v>
      </c>
      <c r="AH2227" s="10">
        <v>8.6999999999999994E-2</v>
      </c>
      <c r="AI2227" s="11">
        <f t="shared" si="497"/>
        <v>45.569620253164558</v>
      </c>
      <c r="AJ2227" s="11">
        <f t="shared" si="498"/>
        <v>3.2388119876360708</v>
      </c>
      <c r="AK2227" s="11">
        <f t="shared" si="499"/>
        <v>0.11292830983795718</v>
      </c>
      <c r="AL2227" s="11">
        <f t="shared" si="500"/>
        <v>4.5149700598802394</v>
      </c>
      <c r="AM2227" s="11">
        <f t="shared" si="501"/>
        <v>1.9271862422246615</v>
      </c>
      <c r="AN2227" s="3">
        <f t="shared" si="491"/>
        <v>0.83720930232558144</v>
      </c>
      <c r="AO2227" s="3">
        <f t="shared" si="492"/>
        <v>4.3837209302325583E-2</v>
      </c>
      <c r="AP2227" s="3" t="s">
        <v>8</v>
      </c>
      <c r="AQ2227" s="124"/>
      <c r="AR2227" s="4"/>
      <c r="AS2227" s="3"/>
    </row>
    <row r="2228" spans="1:45" ht="15" customHeight="1">
      <c r="A2228" s="11">
        <v>30.83644</v>
      </c>
      <c r="B2228" s="32" t="s">
        <v>40</v>
      </c>
      <c r="C2228" s="17">
        <v>-63.310229999999997</v>
      </c>
      <c r="D2228" s="17">
        <v>135.99896000000001</v>
      </c>
      <c r="E2228" s="40" t="s">
        <v>115</v>
      </c>
      <c r="F2228" s="18">
        <v>-59.8</v>
      </c>
      <c r="G2228" s="17">
        <v>-57.3</v>
      </c>
      <c r="H2228" s="17">
        <v>-57.4</v>
      </c>
      <c r="I2228" s="17">
        <v>-58.3</v>
      </c>
      <c r="J2228" s="17">
        <v>-59</v>
      </c>
      <c r="K2228" s="30">
        <v>-60.6</v>
      </c>
      <c r="L2228" s="10">
        <f t="shared" si="489"/>
        <v>-58.3</v>
      </c>
      <c r="M2228" s="52" t="str">
        <f t="shared" si="490"/>
        <v>high latitude</v>
      </c>
      <c r="N2228" s="116">
        <v>1370000</v>
      </c>
      <c r="O2228" s="62">
        <v>149000</v>
      </c>
      <c r="P2228" s="62">
        <v>103000</v>
      </c>
      <c r="Q2228" s="62">
        <v>19200</v>
      </c>
      <c r="R2228" s="62">
        <v>1920000</v>
      </c>
      <c r="S2228" s="63">
        <v>76800</v>
      </c>
      <c r="T2228" s="120">
        <v>0.37658053875755909</v>
      </c>
      <c r="U2228" s="5">
        <v>4.0956569543705336E-2</v>
      </c>
      <c r="V2228" s="5">
        <v>2.8312259483232547E-2</v>
      </c>
      <c r="W2228" s="5">
        <v>5.2776250687190766E-3</v>
      </c>
      <c r="X2228" s="5">
        <v>0.52776250687190762</v>
      </c>
      <c r="Y2228" s="112">
        <v>2.1110500274876307E-2</v>
      </c>
      <c r="Z2228" s="10">
        <f t="shared" ref="Z2228:Z2244" si="502">(V2228+W2228+Y2228)/(U2228+V2228+W2228+Y2228)</f>
        <v>0.57183908045977005</v>
      </c>
      <c r="AA2228" s="11">
        <f t="shared" ref="AA2228:AA2244" si="503">LOG((V2228)/(U2228+V2228+W2228))</f>
        <v>-0.42045246048985363</v>
      </c>
      <c r="AB2228" s="11">
        <f t="shared" si="488"/>
        <v>-0.24272616753687432</v>
      </c>
      <c r="AC2228" s="11">
        <f t="shared" ref="AC2228:AC2244" si="504">67.5*AA2228+46.9</f>
        <v>18.51945891693488</v>
      </c>
      <c r="AD2228" s="11">
        <f t="shared" si="496"/>
        <v>21.997530140477796</v>
      </c>
      <c r="AE2228" s="10">
        <v>14.7451676203156</v>
      </c>
      <c r="AF2228" s="11">
        <v>20.803476436118402</v>
      </c>
      <c r="AG2228" s="12">
        <v>26.545450417514498</v>
      </c>
      <c r="AH2228" s="10">
        <v>6.6000000000000003E-2</v>
      </c>
      <c r="AI2228" s="11">
        <f t="shared" ref="AI2228:AI2244" si="505">((T2228)/(T2228+X2228))*100</f>
        <v>41.641337386018236</v>
      </c>
      <c r="AJ2228" s="11">
        <f t="shared" ref="AJ2228:AJ2244" si="506">((Y2228)/(T2228+Y2228))*100</f>
        <v>5.3082665192148184</v>
      </c>
      <c r="AK2228" s="11">
        <f t="shared" ref="AK2228:AK2244" si="507">(U2228+V2228+W2228)/(U2228+V2228+W2228+X2228+Y2228)</f>
        <v>0.1195767195767196</v>
      </c>
      <c r="AL2228" s="11">
        <f t="shared" ref="AL2228:AL2244" si="508">V2228/W2228</f>
        <v>5.364583333333333</v>
      </c>
      <c r="AM2228" s="11">
        <f t="shared" ref="AM2228:AM2244" si="509">((U2228*1)+(V2228*2)+(W2228*3)+(Y2228*4))/(U2228+V2228+W2228+Y2228)</f>
        <v>2.0683908045977013</v>
      </c>
      <c r="AN2228" s="3">
        <f t="shared" si="491"/>
        <v>0.71354166666666663</v>
      </c>
      <c r="AO2228" s="3">
        <f t="shared" si="492"/>
        <v>5.364583333333333E-2</v>
      </c>
      <c r="AP2228" s="3" t="s">
        <v>8</v>
      </c>
      <c r="AQ2228" s="124"/>
      <c r="AR2228" s="4"/>
      <c r="AS2228" s="3"/>
    </row>
    <row r="2229" spans="1:45" ht="15" customHeight="1">
      <c r="A2229" s="11">
        <v>30.843139999999998</v>
      </c>
      <c r="B2229" s="32" t="s">
        <v>40</v>
      </c>
      <c r="C2229" s="17">
        <v>-63.310229999999997</v>
      </c>
      <c r="D2229" s="17">
        <v>135.99896000000001</v>
      </c>
      <c r="E2229" s="40" t="s">
        <v>115</v>
      </c>
      <c r="F2229" s="18">
        <v>-59.8</v>
      </c>
      <c r="G2229" s="17">
        <v>-57.3</v>
      </c>
      <c r="H2229" s="17">
        <v>-57.4</v>
      </c>
      <c r="I2229" s="17">
        <v>-58.3</v>
      </c>
      <c r="J2229" s="17">
        <v>-59</v>
      </c>
      <c r="K2229" s="30">
        <v>-60.6</v>
      </c>
      <c r="L2229" s="10">
        <f t="shared" si="489"/>
        <v>-58.3</v>
      </c>
      <c r="M2229" s="52" t="str">
        <f t="shared" si="490"/>
        <v>high latitude</v>
      </c>
      <c r="N2229" s="116">
        <v>1100000</v>
      </c>
      <c r="O2229" s="62">
        <v>129000</v>
      </c>
      <c r="P2229" s="62">
        <v>84300</v>
      </c>
      <c r="Q2229" s="62">
        <v>16100</v>
      </c>
      <c r="R2229" s="62">
        <v>1670000</v>
      </c>
      <c r="S2229" s="63">
        <v>64900</v>
      </c>
      <c r="T2229" s="120">
        <v>0.35897268544202593</v>
      </c>
      <c r="U2229" s="5">
        <v>4.2097705838201223E-2</v>
      </c>
      <c r="V2229" s="5">
        <v>2.7510361257057078E-2</v>
      </c>
      <c r="W2229" s="5">
        <v>5.2540547596514704E-3</v>
      </c>
      <c r="X2229" s="5">
        <v>0.54498580426198484</v>
      </c>
      <c r="Y2229" s="112">
        <v>2.1179388441079527E-2</v>
      </c>
      <c r="Z2229" s="10">
        <f t="shared" si="502"/>
        <v>0.56167176350662584</v>
      </c>
      <c r="AA2229" s="11">
        <f t="shared" si="503"/>
        <v>-0.43476583894050652</v>
      </c>
      <c r="AB2229" s="11">
        <f t="shared" si="488"/>
        <v>-0.25051740852816351</v>
      </c>
      <c r="AC2229" s="11">
        <f t="shared" si="504"/>
        <v>17.553305871515807</v>
      </c>
      <c r="AD2229" s="11">
        <f t="shared" si="496"/>
        <v>21.464609256673615</v>
      </c>
      <c r="AE2229" s="10">
        <v>13.964104154224</v>
      </c>
      <c r="AF2229" s="11">
        <v>20.1659031614256</v>
      </c>
      <c r="AG2229" s="12">
        <v>25.8611146771044</v>
      </c>
      <c r="AH2229" s="10">
        <v>6.0999999999999999E-2</v>
      </c>
      <c r="AI2229" s="11">
        <f t="shared" si="505"/>
        <v>39.711191335740075</v>
      </c>
      <c r="AJ2229" s="11">
        <f t="shared" si="506"/>
        <v>5.5712936732766751</v>
      </c>
      <c r="AK2229" s="11">
        <f t="shared" si="507"/>
        <v>0.11678460520287125</v>
      </c>
      <c r="AL2229" s="11">
        <f t="shared" si="508"/>
        <v>5.2360248447204967</v>
      </c>
      <c r="AM2229" s="11">
        <f t="shared" si="509"/>
        <v>2.0574243968739383</v>
      </c>
      <c r="AN2229" s="3">
        <f t="shared" si="491"/>
        <v>0.6586826347305389</v>
      </c>
      <c r="AO2229" s="3">
        <f t="shared" si="492"/>
        <v>5.0479041916167665E-2</v>
      </c>
      <c r="AP2229" s="3" t="s">
        <v>8</v>
      </c>
      <c r="AQ2229" s="124"/>
      <c r="AR2229" s="4"/>
      <c r="AS2229" s="3"/>
    </row>
    <row r="2230" spans="1:45" ht="15" customHeight="1">
      <c r="A2230" s="11">
        <v>30.84984</v>
      </c>
      <c r="B2230" s="32" t="s">
        <v>40</v>
      </c>
      <c r="C2230" s="17">
        <v>-63.310229999999997</v>
      </c>
      <c r="D2230" s="17">
        <v>135.99896000000001</v>
      </c>
      <c r="E2230" s="40" t="s">
        <v>115</v>
      </c>
      <c r="F2230" s="18">
        <v>-59.8</v>
      </c>
      <c r="G2230" s="17">
        <v>-57.3</v>
      </c>
      <c r="H2230" s="17">
        <v>-57.4</v>
      </c>
      <c r="I2230" s="17">
        <v>-58.3</v>
      </c>
      <c r="J2230" s="17">
        <v>-59</v>
      </c>
      <c r="K2230" s="30">
        <v>-60.6</v>
      </c>
      <c r="L2230" s="10">
        <f t="shared" si="489"/>
        <v>-58.3</v>
      </c>
      <c r="M2230" s="52" t="str">
        <f t="shared" si="490"/>
        <v>high latitude</v>
      </c>
      <c r="N2230" s="116">
        <v>819000</v>
      </c>
      <c r="O2230" s="62">
        <v>92700</v>
      </c>
      <c r="P2230" s="62">
        <v>59500</v>
      </c>
      <c r="Q2230" s="62">
        <v>11500</v>
      </c>
      <c r="R2230" s="62">
        <v>1150000</v>
      </c>
      <c r="S2230" s="63">
        <v>42000</v>
      </c>
      <c r="T2230" s="120">
        <v>0.37660366947165125</v>
      </c>
      <c r="U2230" s="5">
        <v>4.2626569181956134E-2</v>
      </c>
      <c r="V2230" s="5">
        <v>2.7360095645376375E-2</v>
      </c>
      <c r="W2230" s="5">
        <v>5.2880857129719043E-3</v>
      </c>
      <c r="X2230" s="5">
        <v>0.52880857129719039</v>
      </c>
      <c r="Y2230" s="112">
        <v>1.9313008690853912E-2</v>
      </c>
      <c r="Z2230" s="10">
        <f t="shared" si="502"/>
        <v>0.54934370442391833</v>
      </c>
      <c r="AA2230" s="11">
        <f t="shared" si="503"/>
        <v>-0.43953171368339183</v>
      </c>
      <c r="AB2230" s="11">
        <f t="shared" si="488"/>
        <v>-0.26015584821130427</v>
      </c>
      <c r="AC2230" s="11">
        <f t="shared" si="504"/>
        <v>17.23160932637105</v>
      </c>
      <c r="AD2230" s="11">
        <f t="shared" si="496"/>
        <v>20.805339982346787</v>
      </c>
      <c r="AE2230" s="10">
        <v>13.214799556909099</v>
      </c>
      <c r="AF2230" s="11">
        <v>19.4073135143461</v>
      </c>
      <c r="AG2230" s="12">
        <v>24.996787164580201</v>
      </c>
      <c r="AH2230" s="10">
        <v>4.8000000000000001E-2</v>
      </c>
      <c r="AI2230" s="11">
        <f t="shared" si="505"/>
        <v>41.59471813103098</v>
      </c>
      <c r="AJ2230" s="11">
        <f t="shared" si="506"/>
        <v>4.8780487804878057</v>
      </c>
      <c r="AK2230" s="11">
        <f t="shared" si="507"/>
        <v>0.12074942833960316</v>
      </c>
      <c r="AL2230" s="11">
        <f t="shared" si="508"/>
        <v>5.1739130434782608</v>
      </c>
      <c r="AM2230" s="11">
        <f t="shared" si="509"/>
        <v>2.0136120563928053</v>
      </c>
      <c r="AN2230" s="3">
        <f t="shared" si="491"/>
        <v>0.71217391304347832</v>
      </c>
      <c r="AO2230" s="3">
        <f t="shared" si="492"/>
        <v>5.1739130434782607E-2</v>
      </c>
      <c r="AP2230" s="3" t="s">
        <v>8</v>
      </c>
      <c r="AQ2230" s="124"/>
      <c r="AR2230" s="4"/>
      <c r="AS2230" s="3"/>
    </row>
    <row r="2231" spans="1:45" ht="15" customHeight="1">
      <c r="A2231" s="11">
        <v>30.856540000000003</v>
      </c>
      <c r="B2231" s="32" t="s">
        <v>40</v>
      </c>
      <c r="C2231" s="17">
        <v>-63.310229999999997</v>
      </c>
      <c r="D2231" s="17">
        <v>135.99896000000001</v>
      </c>
      <c r="E2231" s="40" t="s">
        <v>115</v>
      </c>
      <c r="F2231" s="18">
        <v>-59.8</v>
      </c>
      <c r="G2231" s="17">
        <v>-57.3</v>
      </c>
      <c r="H2231" s="17">
        <v>-57.4</v>
      </c>
      <c r="I2231" s="17">
        <v>-58.3</v>
      </c>
      <c r="J2231" s="17">
        <v>-59</v>
      </c>
      <c r="K2231" s="30">
        <v>-60.6</v>
      </c>
      <c r="L2231" s="10">
        <f t="shared" si="489"/>
        <v>-58.3</v>
      </c>
      <c r="M2231" s="52" t="str">
        <f t="shared" si="490"/>
        <v>high latitude</v>
      </c>
      <c r="N2231" s="116">
        <v>964000</v>
      </c>
      <c r="O2231" s="62">
        <v>105000</v>
      </c>
      <c r="P2231" s="62">
        <v>72200</v>
      </c>
      <c r="Q2231" s="62">
        <v>13400</v>
      </c>
      <c r="R2231" s="62">
        <v>1340000</v>
      </c>
      <c r="S2231" s="63">
        <v>46800</v>
      </c>
      <c r="T2231" s="120">
        <v>0.37931848587392775</v>
      </c>
      <c r="U2231" s="5">
        <v>4.1315810183363499E-2</v>
      </c>
      <c r="V2231" s="5">
        <v>2.8409538049893761E-2</v>
      </c>
      <c r="W2231" s="5">
        <v>5.2726843472101995E-3</v>
      </c>
      <c r="X2231" s="5">
        <v>0.52726843472101992</v>
      </c>
      <c r="Y2231" s="112">
        <v>1.8415046824584873E-2</v>
      </c>
      <c r="Z2231" s="10">
        <f t="shared" si="502"/>
        <v>0.55770850884582979</v>
      </c>
      <c r="AA2231" s="11">
        <f t="shared" si="503"/>
        <v>-0.42158569873266849</v>
      </c>
      <c r="AB2231" s="11">
        <f t="shared" si="488"/>
        <v>-0.25359272951489131</v>
      </c>
      <c r="AC2231" s="11">
        <f t="shared" si="504"/>
        <v>18.442965335544876</v>
      </c>
      <c r="AD2231" s="11">
        <f t="shared" si="496"/>
        <v>21.254257301181433</v>
      </c>
      <c r="AE2231" s="10">
        <v>13.708699048978801</v>
      </c>
      <c r="AF2231" s="11">
        <v>19.904521802976799</v>
      </c>
      <c r="AG2231" s="12">
        <v>25.543746305694199</v>
      </c>
      <c r="AH2231" s="10">
        <v>6.7000000000000004E-2</v>
      </c>
      <c r="AI2231" s="11">
        <f t="shared" si="505"/>
        <v>41.840277777777771</v>
      </c>
      <c r="AJ2231" s="11">
        <f t="shared" si="506"/>
        <v>4.6299960427384246</v>
      </c>
      <c r="AK2231" s="11">
        <f t="shared" si="507"/>
        <v>0.12083174844681124</v>
      </c>
      <c r="AL2231" s="11">
        <f t="shared" si="508"/>
        <v>5.3880597014925371</v>
      </c>
      <c r="AM2231" s="11">
        <f t="shared" si="509"/>
        <v>2.0084245998315078</v>
      </c>
      <c r="AN2231" s="3">
        <f t="shared" si="491"/>
        <v>0.71940298507462686</v>
      </c>
      <c r="AO2231" s="3">
        <f t="shared" si="492"/>
        <v>5.3880597014925376E-2</v>
      </c>
      <c r="AP2231" s="3" t="s">
        <v>8</v>
      </c>
      <c r="AQ2231" s="124"/>
      <c r="AR2231" s="4"/>
      <c r="AS2231" s="3"/>
    </row>
    <row r="2232" spans="1:45" ht="15" customHeight="1">
      <c r="A2232" s="11">
        <v>30.863250000000001</v>
      </c>
      <c r="B2232" s="32" t="s">
        <v>40</v>
      </c>
      <c r="C2232" s="17">
        <v>-63.310229999999997</v>
      </c>
      <c r="D2232" s="17">
        <v>135.99896000000001</v>
      </c>
      <c r="E2232" s="40" t="s">
        <v>115</v>
      </c>
      <c r="F2232" s="18">
        <v>-59.8</v>
      </c>
      <c r="G2232" s="17">
        <v>-57.3</v>
      </c>
      <c r="H2232" s="17">
        <v>-57.4</v>
      </c>
      <c r="I2232" s="17">
        <v>-58.3</v>
      </c>
      <c r="J2232" s="17">
        <v>-59</v>
      </c>
      <c r="K2232" s="30">
        <v>-60.6</v>
      </c>
      <c r="L2232" s="10">
        <f t="shared" si="489"/>
        <v>-58.3</v>
      </c>
      <c r="M2232" s="52" t="str">
        <f t="shared" si="490"/>
        <v>high latitude</v>
      </c>
      <c r="N2232" s="116">
        <v>861000</v>
      </c>
      <c r="O2232" s="62">
        <v>97700</v>
      </c>
      <c r="P2232" s="62">
        <v>66500</v>
      </c>
      <c r="Q2232" s="62">
        <v>12700</v>
      </c>
      <c r="R2232" s="62">
        <v>1260000</v>
      </c>
      <c r="S2232" s="63">
        <v>56100</v>
      </c>
      <c r="T2232" s="120">
        <v>0.36576040781648256</v>
      </c>
      <c r="U2232" s="5">
        <v>4.1503823279524212E-2</v>
      </c>
      <c r="V2232" s="5">
        <v>2.8249787595581988E-2</v>
      </c>
      <c r="W2232" s="5">
        <v>5.3950722175021238E-3</v>
      </c>
      <c r="X2232" s="5">
        <v>0.53525913338997455</v>
      </c>
      <c r="Y2232" s="112">
        <v>2.3831775700934581E-2</v>
      </c>
      <c r="Z2232" s="10">
        <f t="shared" si="502"/>
        <v>0.58068669527896988</v>
      </c>
      <c r="AA2232" s="11">
        <f t="shared" si="503"/>
        <v>-0.42490618760661858</v>
      </c>
      <c r="AB2232" s="11">
        <f t="shared" si="488"/>
        <v>-0.23605812442839605</v>
      </c>
      <c r="AC2232" s="11">
        <f t="shared" si="504"/>
        <v>18.218832336553245</v>
      </c>
      <c r="AD2232" s="11">
        <f t="shared" si="496"/>
        <v>22.453624289097711</v>
      </c>
      <c r="AE2232" s="10">
        <v>15.237653561233801</v>
      </c>
      <c r="AF2232" s="11">
        <v>21.304331758231601</v>
      </c>
      <c r="AG2232" s="12">
        <v>27.1853721380546</v>
      </c>
      <c r="AH2232" s="10">
        <v>5.8000000000000003E-2</v>
      </c>
      <c r="AI2232" s="11">
        <f t="shared" si="505"/>
        <v>40.594059405940591</v>
      </c>
      <c r="AJ2232" s="11">
        <f t="shared" si="506"/>
        <v>6.1171082760876683</v>
      </c>
      <c r="AK2232" s="11">
        <f t="shared" si="507"/>
        <v>0.11848626925653048</v>
      </c>
      <c r="AL2232" s="11">
        <f t="shared" si="508"/>
        <v>5.2362204724409454</v>
      </c>
      <c r="AM2232" s="11">
        <f t="shared" si="509"/>
        <v>2.1167381974248922</v>
      </c>
      <c r="AN2232" s="3">
        <f t="shared" si="491"/>
        <v>0.68333333333333324</v>
      </c>
      <c r="AO2232" s="3">
        <f t="shared" si="492"/>
        <v>5.2777777777777778E-2</v>
      </c>
      <c r="AP2232" s="3" t="s">
        <v>8</v>
      </c>
      <c r="AQ2232" s="124"/>
      <c r="AR2232" s="4"/>
      <c r="AS2232" s="3"/>
    </row>
    <row r="2233" spans="1:45" ht="15" customHeight="1">
      <c r="A2233" s="11">
        <v>30.869949999999999</v>
      </c>
      <c r="B2233" s="32" t="s">
        <v>40</v>
      </c>
      <c r="C2233" s="17">
        <v>-63.310229999999997</v>
      </c>
      <c r="D2233" s="17">
        <v>135.99896000000001</v>
      </c>
      <c r="E2233" s="40" t="s">
        <v>115</v>
      </c>
      <c r="F2233" s="18">
        <v>-59.8</v>
      </c>
      <c r="G2233" s="17">
        <v>-57.3</v>
      </c>
      <c r="H2233" s="17">
        <v>-57.4</v>
      </c>
      <c r="I2233" s="17">
        <v>-58.3</v>
      </c>
      <c r="J2233" s="17">
        <v>-59</v>
      </c>
      <c r="K2233" s="30">
        <v>-60.6</v>
      </c>
      <c r="L2233" s="10">
        <f t="shared" si="489"/>
        <v>-58.3</v>
      </c>
      <c r="M2233" s="52" t="str">
        <f t="shared" si="490"/>
        <v>high latitude</v>
      </c>
      <c r="N2233" s="116">
        <v>1320000</v>
      </c>
      <c r="O2233" s="62">
        <v>148000</v>
      </c>
      <c r="P2233" s="62">
        <v>101000</v>
      </c>
      <c r="Q2233" s="62">
        <v>18600</v>
      </c>
      <c r="R2233" s="62">
        <v>1830000</v>
      </c>
      <c r="S2233" s="63">
        <v>75500</v>
      </c>
      <c r="T2233" s="120">
        <v>0.37788783601958148</v>
      </c>
      <c r="U2233" s="5">
        <v>4.2369242220377315E-2</v>
      </c>
      <c r="V2233" s="5">
        <v>2.8914145028771005E-2</v>
      </c>
      <c r="W2233" s="5">
        <v>5.3247831439122845E-3</v>
      </c>
      <c r="X2233" s="5">
        <v>0.52388995448169251</v>
      </c>
      <c r="Y2233" s="112">
        <v>2.1614039105665454E-2</v>
      </c>
      <c r="Z2233" s="10">
        <f t="shared" si="502"/>
        <v>0.56863888079277181</v>
      </c>
      <c r="AA2233" s="11">
        <f t="shared" si="503"/>
        <v>-0.42316473531314291</v>
      </c>
      <c r="AB2233" s="11">
        <f t="shared" si="488"/>
        <v>-0.24516344866165529</v>
      </c>
      <c r="AC2233" s="11">
        <f t="shared" si="504"/>
        <v>18.336380366362853</v>
      </c>
      <c r="AD2233" s="11">
        <f t="shared" si="496"/>
        <v>21.830820111542778</v>
      </c>
      <c r="AE2233" s="10">
        <v>14.4122820541326</v>
      </c>
      <c r="AF2233" s="11">
        <v>20.597720209883501</v>
      </c>
      <c r="AG2233" s="12">
        <v>26.3510313213141</v>
      </c>
      <c r="AH2233" s="10">
        <v>6.4000000000000001E-2</v>
      </c>
      <c r="AI2233" s="11">
        <f t="shared" si="505"/>
        <v>41.904761904761898</v>
      </c>
      <c r="AJ2233" s="11">
        <f t="shared" si="506"/>
        <v>5.4102472232174836</v>
      </c>
      <c r="AK2233" s="11">
        <f t="shared" si="507"/>
        <v>0.12314205512861809</v>
      </c>
      <c r="AL2233" s="11">
        <f t="shared" si="508"/>
        <v>5.43010752688172</v>
      </c>
      <c r="AM2233" s="11">
        <f t="shared" si="509"/>
        <v>2.0629554065870011</v>
      </c>
      <c r="AN2233" s="3">
        <f t="shared" si="491"/>
        <v>0.72131147540983609</v>
      </c>
      <c r="AO2233" s="3">
        <f t="shared" si="492"/>
        <v>5.5191256830601096E-2</v>
      </c>
      <c r="AP2233" s="3" t="s">
        <v>8</v>
      </c>
      <c r="AQ2233" s="124"/>
      <c r="AR2233" s="4"/>
      <c r="AS2233" s="3"/>
    </row>
    <row r="2234" spans="1:45" ht="15" customHeight="1">
      <c r="A2234" s="11">
        <v>30.87698</v>
      </c>
      <c r="B2234" s="32" t="s">
        <v>40</v>
      </c>
      <c r="C2234" s="17">
        <v>-63.310229999999997</v>
      </c>
      <c r="D2234" s="17">
        <v>135.99896000000001</v>
      </c>
      <c r="E2234" s="40" t="s">
        <v>115</v>
      </c>
      <c r="F2234" s="18">
        <v>-59.8</v>
      </c>
      <c r="G2234" s="17">
        <v>-57.3</v>
      </c>
      <c r="H2234" s="17">
        <v>-57.4</v>
      </c>
      <c r="I2234" s="17">
        <v>-58.3</v>
      </c>
      <c r="J2234" s="17">
        <v>-59</v>
      </c>
      <c r="K2234" s="30">
        <v>-60.6</v>
      </c>
      <c r="L2234" s="10">
        <f t="shared" si="489"/>
        <v>-58.3</v>
      </c>
      <c r="M2234" s="52" t="str">
        <f t="shared" si="490"/>
        <v>high latitude</v>
      </c>
      <c r="N2234" s="116">
        <v>1130000</v>
      </c>
      <c r="O2234" s="62">
        <v>132000</v>
      </c>
      <c r="P2234" s="62">
        <v>92600</v>
      </c>
      <c r="Q2234" s="62">
        <v>16400</v>
      </c>
      <c r="R2234" s="62">
        <v>1670000</v>
      </c>
      <c r="S2234" s="63">
        <v>67000</v>
      </c>
      <c r="T2234" s="120">
        <v>0.36357786357786359</v>
      </c>
      <c r="U2234" s="5">
        <v>4.2471042471042469E-2</v>
      </c>
      <c r="V2234" s="5">
        <v>2.9794079794079793E-2</v>
      </c>
      <c r="W2234" s="5">
        <v>5.2767052767052763E-3</v>
      </c>
      <c r="X2234" s="5">
        <v>0.53732303732303732</v>
      </c>
      <c r="Y2234" s="112">
        <v>2.1557271557271558E-2</v>
      </c>
      <c r="Z2234" s="10">
        <f t="shared" si="502"/>
        <v>0.57142857142857151</v>
      </c>
      <c r="AA2234" s="11">
        <f t="shared" si="503"/>
        <v>-0.415406055892934</v>
      </c>
      <c r="AB2234" s="11">
        <f t="shared" si="488"/>
        <v>-0.24303804868629439</v>
      </c>
      <c r="AC2234" s="11">
        <f t="shared" si="504"/>
        <v>18.860091227226953</v>
      </c>
      <c r="AD2234" s="11">
        <f t="shared" si="496"/>
        <v>21.976197469857464</v>
      </c>
      <c r="AE2234" s="10">
        <v>14.6463033585714</v>
      </c>
      <c r="AF2234" s="11">
        <v>20.751193941127301</v>
      </c>
      <c r="AG2234" s="12">
        <v>26.523508811292999</v>
      </c>
      <c r="AH2234" s="10">
        <v>5.3999999999999999E-2</v>
      </c>
      <c r="AI2234" s="11">
        <f t="shared" si="505"/>
        <v>40.357142857142861</v>
      </c>
      <c r="AJ2234" s="11">
        <f t="shared" si="506"/>
        <v>5.5973266499582293</v>
      </c>
      <c r="AK2234" s="11">
        <f t="shared" si="507"/>
        <v>0.12184024266936297</v>
      </c>
      <c r="AL2234" s="11">
        <f t="shared" si="508"/>
        <v>5.6463414634146343</v>
      </c>
      <c r="AM2234" s="11">
        <f t="shared" si="509"/>
        <v>2.0597402597402596</v>
      </c>
      <c r="AN2234" s="3">
        <f t="shared" si="491"/>
        <v>0.67664670658682635</v>
      </c>
      <c r="AO2234" s="3">
        <f t="shared" si="492"/>
        <v>5.5449101796407184E-2</v>
      </c>
      <c r="AP2234" s="3" t="s">
        <v>8</v>
      </c>
      <c r="AQ2234" s="124"/>
      <c r="AR2234" s="4"/>
      <c r="AS2234" s="3"/>
    </row>
    <row r="2235" spans="1:45" ht="15" customHeight="1">
      <c r="A2235" s="11">
        <v>30.88335</v>
      </c>
      <c r="B2235" s="32" t="s">
        <v>40</v>
      </c>
      <c r="C2235" s="17">
        <v>-63.310229999999997</v>
      </c>
      <c r="D2235" s="17">
        <v>135.99896000000001</v>
      </c>
      <c r="E2235" s="40" t="s">
        <v>115</v>
      </c>
      <c r="F2235" s="18">
        <v>-59.8</v>
      </c>
      <c r="G2235" s="17">
        <v>-57.3</v>
      </c>
      <c r="H2235" s="17">
        <v>-57.4</v>
      </c>
      <c r="I2235" s="17">
        <v>-58.3</v>
      </c>
      <c r="J2235" s="17">
        <v>-59</v>
      </c>
      <c r="K2235" s="30">
        <v>-60.6</v>
      </c>
      <c r="L2235" s="10">
        <f t="shared" si="489"/>
        <v>-58.3</v>
      </c>
      <c r="M2235" s="52" t="str">
        <f t="shared" si="490"/>
        <v>high latitude</v>
      </c>
      <c r="N2235" s="116">
        <v>459000</v>
      </c>
      <c r="O2235" s="62">
        <v>60400</v>
      </c>
      <c r="P2235" s="62">
        <v>47100</v>
      </c>
      <c r="Q2235" s="62">
        <v>8170</v>
      </c>
      <c r="R2235" s="62">
        <v>761000</v>
      </c>
      <c r="S2235" s="63">
        <v>37900</v>
      </c>
      <c r="T2235" s="120">
        <v>0.33416571416090918</v>
      </c>
      <c r="U2235" s="5">
        <v>4.3973004652110924E-2</v>
      </c>
      <c r="V2235" s="5">
        <v>3.4290207270106364E-2</v>
      </c>
      <c r="W2235" s="5">
        <v>5.9480041060885136E-3</v>
      </c>
      <c r="X2235" s="5">
        <v>0.5540307374214638</v>
      </c>
      <c r="Y2235" s="112">
        <v>2.7592332389321256E-2</v>
      </c>
      <c r="Z2235" s="10">
        <f t="shared" si="502"/>
        <v>0.60669401575828608</v>
      </c>
      <c r="AA2235" s="11">
        <f t="shared" si="503"/>
        <v>-0.39019982845309842</v>
      </c>
      <c r="AB2235" s="11">
        <f t="shared" si="488"/>
        <v>-0.21703028878097594</v>
      </c>
      <c r="AC2235" s="11">
        <f t="shared" si="504"/>
        <v>20.561511579415857</v>
      </c>
      <c r="AD2235" s="11">
        <f t="shared" si="496"/>
        <v>23.755128247381244</v>
      </c>
      <c r="AE2235" s="10">
        <v>16.967010980315699</v>
      </c>
      <c r="AF2235" s="11">
        <v>22.911989997651901</v>
      </c>
      <c r="AG2235" s="12">
        <v>28.939802101689299</v>
      </c>
      <c r="AH2235" s="10">
        <v>0.06</v>
      </c>
      <c r="AI2235" s="11">
        <f t="shared" si="505"/>
        <v>37.622950819672127</v>
      </c>
      <c r="AJ2235" s="11">
        <f t="shared" si="506"/>
        <v>7.627289192996578</v>
      </c>
      <c r="AK2235" s="11">
        <f t="shared" si="507"/>
        <v>0.1264747367615382</v>
      </c>
      <c r="AL2235" s="11">
        <f t="shared" si="508"/>
        <v>5.7649938800489595</v>
      </c>
      <c r="AM2235" s="11">
        <f t="shared" si="509"/>
        <v>2.1534804974929997</v>
      </c>
      <c r="AN2235" s="3">
        <f t="shared" si="491"/>
        <v>0.60315374507227337</v>
      </c>
      <c r="AO2235" s="3">
        <f t="shared" si="492"/>
        <v>6.1892247043363997E-2</v>
      </c>
      <c r="AP2235" s="3" t="s">
        <v>8</v>
      </c>
      <c r="AQ2235" s="124"/>
      <c r="AR2235" s="4"/>
      <c r="AS2235" s="3"/>
    </row>
    <row r="2236" spans="1:45" ht="15" customHeight="1">
      <c r="A2236" s="11">
        <v>30.900269999999999</v>
      </c>
      <c r="B2236" s="32" t="s">
        <v>40</v>
      </c>
      <c r="C2236" s="17">
        <v>-63.310229999999997</v>
      </c>
      <c r="D2236" s="17">
        <v>135.99896000000001</v>
      </c>
      <c r="E2236" s="40" t="s">
        <v>115</v>
      </c>
      <c r="F2236" s="18">
        <v>-59.8</v>
      </c>
      <c r="G2236" s="17">
        <v>-57.3</v>
      </c>
      <c r="H2236" s="17">
        <v>-57.4</v>
      </c>
      <c r="I2236" s="17">
        <v>-58.3</v>
      </c>
      <c r="J2236" s="17">
        <v>-59</v>
      </c>
      <c r="K2236" s="30">
        <v>-60.6</v>
      </c>
      <c r="L2236" s="10">
        <f t="shared" si="489"/>
        <v>-58.3</v>
      </c>
      <c r="M2236" s="52" t="str">
        <f t="shared" si="490"/>
        <v>high latitude</v>
      </c>
      <c r="N2236" s="116">
        <v>1670000</v>
      </c>
      <c r="O2236" s="62">
        <v>183000</v>
      </c>
      <c r="P2236" s="62">
        <v>129000</v>
      </c>
      <c r="Q2236" s="62">
        <v>22700</v>
      </c>
      <c r="R2236" s="62">
        <v>2060000</v>
      </c>
      <c r="S2236" s="63">
        <v>82500</v>
      </c>
      <c r="T2236" s="120">
        <v>0.40268132716049382</v>
      </c>
      <c r="U2236" s="5">
        <v>4.4126157407407406E-2</v>
      </c>
      <c r="V2236" s="5">
        <v>3.1105324074074073E-2</v>
      </c>
      <c r="W2236" s="5">
        <v>5.4735725308641976E-3</v>
      </c>
      <c r="X2236" s="5">
        <v>0.49672067901234568</v>
      </c>
      <c r="Y2236" s="112">
        <v>1.9892939814814815E-2</v>
      </c>
      <c r="Z2236" s="10">
        <f t="shared" si="502"/>
        <v>0.56136145733461174</v>
      </c>
      <c r="AA2236" s="11">
        <f t="shared" si="503"/>
        <v>-0.41406600205852817</v>
      </c>
      <c r="AB2236" s="11">
        <f t="shared" si="488"/>
        <v>-0.25075740901814891</v>
      </c>
      <c r="AC2236" s="11">
        <f t="shared" si="504"/>
        <v>18.950544861049348</v>
      </c>
      <c r="AD2236" s="11">
        <f t="shared" si="496"/>
        <v>21.448193223158615</v>
      </c>
      <c r="AE2236" s="10">
        <v>13.9458273613704</v>
      </c>
      <c r="AF2236" s="11">
        <v>20.152354674220799</v>
      </c>
      <c r="AG2236" s="12">
        <v>25.832814324969799</v>
      </c>
      <c r="AH2236" s="10">
        <v>5.3999999999999999E-2</v>
      </c>
      <c r="AI2236" s="11">
        <f t="shared" si="505"/>
        <v>44.772117962466488</v>
      </c>
      <c r="AJ2236" s="11">
        <f t="shared" si="506"/>
        <v>4.7075606276747504</v>
      </c>
      <c r="AK2236" s="11">
        <f t="shared" si="507"/>
        <v>0.13511222347812046</v>
      </c>
      <c r="AL2236" s="11">
        <f t="shared" si="508"/>
        <v>5.6828193832599121</v>
      </c>
      <c r="AM2236" s="11">
        <f t="shared" si="509"/>
        <v>2.0112655800575263</v>
      </c>
      <c r="AN2236" s="3">
        <f t="shared" si="491"/>
        <v>0.81067961165048541</v>
      </c>
      <c r="AO2236" s="3">
        <f t="shared" si="492"/>
        <v>6.2621359223300976E-2</v>
      </c>
      <c r="AP2236" s="3" t="s">
        <v>8</v>
      </c>
      <c r="AQ2236" s="124"/>
      <c r="AR2236" s="4"/>
      <c r="AS2236" s="3"/>
    </row>
    <row r="2237" spans="1:45" ht="15" customHeight="1">
      <c r="A2237" s="11">
        <v>30.913499999999999</v>
      </c>
      <c r="B2237" s="32" t="s">
        <v>40</v>
      </c>
      <c r="C2237" s="17">
        <v>-63.310229999999997</v>
      </c>
      <c r="D2237" s="17">
        <v>135.99896000000001</v>
      </c>
      <c r="E2237" s="40" t="s">
        <v>115</v>
      </c>
      <c r="F2237" s="18">
        <v>-59.8</v>
      </c>
      <c r="G2237" s="17">
        <v>-57.3</v>
      </c>
      <c r="H2237" s="17">
        <v>-57.4</v>
      </c>
      <c r="I2237" s="17">
        <v>-58.3</v>
      </c>
      <c r="J2237" s="17">
        <v>-59</v>
      </c>
      <c r="K2237" s="30">
        <v>-60.6</v>
      </c>
      <c r="L2237" s="10">
        <f t="shared" si="489"/>
        <v>-58.3</v>
      </c>
      <c r="M2237" s="52" t="str">
        <f t="shared" si="490"/>
        <v>high latitude</v>
      </c>
      <c r="N2237" s="116">
        <v>646000</v>
      </c>
      <c r="O2237" s="62">
        <v>77600</v>
      </c>
      <c r="P2237" s="62">
        <v>52100</v>
      </c>
      <c r="Q2237" s="62">
        <v>10100</v>
      </c>
      <c r="R2237" s="62">
        <v>898000</v>
      </c>
      <c r="S2237" s="63">
        <v>34600</v>
      </c>
      <c r="T2237" s="120">
        <v>0.37593109869646185</v>
      </c>
      <c r="U2237" s="5">
        <v>4.5158286778398511E-2</v>
      </c>
      <c r="V2237" s="5">
        <v>3.0318901303538176E-2</v>
      </c>
      <c r="W2237" s="5">
        <v>5.8775605214152699E-3</v>
      </c>
      <c r="X2237" s="5">
        <v>0.52257914338919931</v>
      </c>
      <c r="Y2237" s="112">
        <v>2.0135009310986964E-2</v>
      </c>
      <c r="Z2237" s="10">
        <f t="shared" si="502"/>
        <v>0.55504587155963292</v>
      </c>
      <c r="AA2237" s="11">
        <f t="shared" si="503"/>
        <v>-0.42866944811013813</v>
      </c>
      <c r="AB2237" s="11">
        <f t="shared" si="488"/>
        <v>-0.25567112328815483</v>
      </c>
      <c r="AC2237" s="11">
        <f t="shared" si="504"/>
        <v>17.964812252565675</v>
      </c>
      <c r="AD2237" s="11">
        <f t="shared" si="496"/>
        <v>21.11209516709021</v>
      </c>
      <c r="AE2237" s="10">
        <v>13.5668942636928</v>
      </c>
      <c r="AF2237" s="11">
        <v>19.7452515792193</v>
      </c>
      <c r="AG2237" s="12">
        <v>25.409851518241101</v>
      </c>
      <c r="AH2237" s="10">
        <v>5.8000000000000003E-2</v>
      </c>
      <c r="AI2237" s="11">
        <f t="shared" si="505"/>
        <v>41.839378238341965</v>
      </c>
      <c r="AJ2237" s="11">
        <f t="shared" si="506"/>
        <v>5.0837496326770495</v>
      </c>
      <c r="AK2237" s="11">
        <f t="shared" si="507"/>
        <v>0.13036180529653113</v>
      </c>
      <c r="AL2237" s="11">
        <f t="shared" si="508"/>
        <v>5.1584158415841586</v>
      </c>
      <c r="AM2237" s="11">
        <f t="shared" si="509"/>
        <v>2.0097477064220182</v>
      </c>
      <c r="AN2237" s="3">
        <f t="shared" si="491"/>
        <v>0.71937639198218262</v>
      </c>
      <c r="AO2237" s="3">
        <f t="shared" si="492"/>
        <v>5.801781737193764E-2</v>
      </c>
      <c r="AP2237" s="3" t="s">
        <v>8</v>
      </c>
      <c r="AQ2237" s="124"/>
      <c r="AR2237" s="4"/>
      <c r="AS2237" s="3"/>
    </row>
    <row r="2238" spans="1:45" ht="15" customHeight="1">
      <c r="A2238" s="11">
        <v>31.746770000000001</v>
      </c>
      <c r="B2238" s="32" t="s">
        <v>40</v>
      </c>
      <c r="C2238" s="17">
        <v>-63.310229999999997</v>
      </c>
      <c r="D2238" s="17">
        <v>135.99896000000001</v>
      </c>
      <c r="E2238" s="40" t="s">
        <v>115</v>
      </c>
      <c r="F2238" s="18">
        <v>-59.8</v>
      </c>
      <c r="G2238" s="17">
        <v>-57.3</v>
      </c>
      <c r="H2238" s="17">
        <v>-57.4</v>
      </c>
      <c r="I2238" s="17">
        <v>-58.3</v>
      </c>
      <c r="J2238" s="17">
        <v>-59</v>
      </c>
      <c r="K2238" s="30">
        <v>-60.6</v>
      </c>
      <c r="L2238" s="10">
        <f t="shared" si="489"/>
        <v>-58.3</v>
      </c>
      <c r="M2238" s="52" t="str">
        <f t="shared" si="490"/>
        <v>high latitude</v>
      </c>
      <c r="N2238" s="116">
        <v>2090000</v>
      </c>
      <c r="O2238" s="62">
        <v>181000</v>
      </c>
      <c r="P2238" s="62">
        <v>106000</v>
      </c>
      <c r="Q2238" s="62">
        <v>24000</v>
      </c>
      <c r="R2238" s="62">
        <v>2670000</v>
      </c>
      <c r="S2238" s="63">
        <v>76400</v>
      </c>
      <c r="T2238" s="120">
        <v>0.40603022885340173</v>
      </c>
      <c r="U2238" s="5">
        <v>3.5163383455725221E-2</v>
      </c>
      <c r="V2238" s="5">
        <v>2.0592920697828029E-2</v>
      </c>
      <c r="W2238" s="5">
        <v>4.6625480825271013E-3</v>
      </c>
      <c r="X2238" s="5">
        <v>0.51870847418113997</v>
      </c>
      <c r="Y2238" s="112">
        <v>1.4842444729377938E-2</v>
      </c>
      <c r="Z2238" s="10">
        <f t="shared" si="502"/>
        <v>0.53278265358802268</v>
      </c>
      <c r="AA2238" s="11">
        <f t="shared" si="503"/>
        <v>-0.4674545237620672</v>
      </c>
      <c r="AB2238" s="11">
        <f t="shared" si="488"/>
        <v>-0.2734499234279183</v>
      </c>
      <c r="AC2238" s="11">
        <f t="shared" si="504"/>
        <v>15.346819646060464</v>
      </c>
      <c r="AD2238" s="11">
        <f t="shared" si="496"/>
        <v>19.896025237530388</v>
      </c>
      <c r="AE2238" s="10">
        <v>12.0444757680648</v>
      </c>
      <c r="AF2238" s="11">
        <v>18.382691402689801</v>
      </c>
      <c r="AG2238" s="12">
        <v>24.028750747761801</v>
      </c>
      <c r="AH2238" s="10">
        <v>7.2999999999999995E-2</v>
      </c>
      <c r="AI2238" s="11">
        <f t="shared" si="505"/>
        <v>43.907563025210081</v>
      </c>
      <c r="AJ2238" s="11">
        <f t="shared" si="506"/>
        <v>3.5265878877400292</v>
      </c>
      <c r="AK2238" s="11">
        <f t="shared" si="507"/>
        <v>0.10172041603977236</v>
      </c>
      <c r="AL2238" s="11">
        <f t="shared" si="508"/>
        <v>4.4166666666666661</v>
      </c>
      <c r="AM2238" s="11">
        <f t="shared" si="509"/>
        <v>1.989158492514197</v>
      </c>
      <c r="AN2238" s="3">
        <f t="shared" si="491"/>
        <v>0.78277153558052437</v>
      </c>
      <c r="AO2238" s="3">
        <f t="shared" si="492"/>
        <v>3.9700374531835204E-2</v>
      </c>
      <c r="AP2238" s="3" t="s">
        <v>8</v>
      </c>
      <c r="AQ2238" s="124"/>
      <c r="AR2238" s="4"/>
      <c r="AS2238" s="3"/>
    </row>
    <row r="2239" spans="1:45" ht="15" customHeight="1">
      <c r="A2239" s="11">
        <v>32.083500000000001</v>
      </c>
      <c r="B2239" s="32" t="s">
        <v>40</v>
      </c>
      <c r="C2239" s="17">
        <v>-63.310229999999997</v>
      </c>
      <c r="D2239" s="17">
        <v>135.99896000000001</v>
      </c>
      <c r="E2239" s="40" t="s">
        <v>115</v>
      </c>
      <c r="F2239" s="18">
        <v>-59.8</v>
      </c>
      <c r="G2239" s="17">
        <v>-57.3</v>
      </c>
      <c r="H2239" s="17">
        <v>-57.4</v>
      </c>
      <c r="I2239" s="17">
        <v>-58.3</v>
      </c>
      <c r="J2239" s="17">
        <v>-59</v>
      </c>
      <c r="K2239" s="30">
        <v>-60.6</v>
      </c>
      <c r="L2239" s="10">
        <f t="shared" si="489"/>
        <v>-58.3</v>
      </c>
      <c r="M2239" s="52" t="str">
        <f t="shared" si="490"/>
        <v>high latitude</v>
      </c>
      <c r="N2239" s="116">
        <v>3980000</v>
      </c>
      <c r="O2239" s="62">
        <v>409000</v>
      </c>
      <c r="P2239" s="62">
        <v>190000</v>
      </c>
      <c r="Q2239" s="62">
        <v>52500</v>
      </c>
      <c r="R2239" s="62">
        <v>5030000</v>
      </c>
      <c r="S2239" s="63">
        <v>182000</v>
      </c>
      <c r="T2239" s="120">
        <v>0.40432772895819574</v>
      </c>
      <c r="U2239" s="5">
        <v>4.1550261593945245E-2</v>
      </c>
      <c r="V2239" s="5">
        <v>1.9302077513079698E-2</v>
      </c>
      <c r="W2239" s="5">
        <v>5.3334687865088633E-3</v>
      </c>
      <c r="X2239" s="5">
        <v>0.51099710468837301</v>
      </c>
      <c r="Y2239" s="112">
        <v>1.8489358459897395E-2</v>
      </c>
      <c r="Z2239" s="10">
        <f t="shared" si="502"/>
        <v>0.50929814037192556</v>
      </c>
      <c r="AA2239" s="11">
        <f t="shared" si="503"/>
        <v>-0.53516081909577451</v>
      </c>
      <c r="AB2239" s="11">
        <f t="shared" si="488"/>
        <v>-0.29302790958405273</v>
      </c>
      <c r="AC2239" s="11">
        <f t="shared" si="504"/>
        <v>10.776644711035217</v>
      </c>
      <c r="AD2239" s="11">
        <f t="shared" si="496"/>
        <v>18.556890984450792</v>
      </c>
      <c r="AE2239" s="10">
        <v>10.423733522380701</v>
      </c>
      <c r="AF2239" s="11">
        <v>16.921042197950399</v>
      </c>
      <c r="AG2239" s="12">
        <v>22.435915998429198</v>
      </c>
      <c r="AH2239" s="10">
        <v>6.2E-2</v>
      </c>
      <c r="AI2239" s="11">
        <f t="shared" si="505"/>
        <v>44.173140954495011</v>
      </c>
      <c r="AJ2239" s="11">
        <f t="shared" si="506"/>
        <v>4.3728976453628068</v>
      </c>
      <c r="AK2239" s="11">
        <f t="shared" si="507"/>
        <v>0.11111111111111112</v>
      </c>
      <c r="AL2239" s="11">
        <f t="shared" si="508"/>
        <v>3.6190476190476195</v>
      </c>
      <c r="AM2239" s="11">
        <f t="shared" si="509"/>
        <v>2.0089982003599283</v>
      </c>
      <c r="AN2239" s="3">
        <f t="shared" si="491"/>
        <v>0.79125248508946322</v>
      </c>
      <c r="AO2239" s="3">
        <f t="shared" si="492"/>
        <v>3.7773359840954271E-2</v>
      </c>
      <c r="AP2239" s="3" t="s">
        <v>8</v>
      </c>
      <c r="AQ2239" s="124"/>
      <c r="AR2239" s="4"/>
      <c r="AS2239" s="3"/>
    </row>
    <row r="2240" spans="1:45" ht="15" customHeight="1">
      <c r="A2240" s="11">
        <v>32.127220000000001</v>
      </c>
      <c r="B2240" s="32" t="s">
        <v>40</v>
      </c>
      <c r="C2240" s="17">
        <v>-63.310229999999997</v>
      </c>
      <c r="D2240" s="17">
        <v>135.99896000000001</v>
      </c>
      <c r="E2240" s="40" t="s">
        <v>115</v>
      </c>
      <c r="F2240" s="18">
        <v>-59.8</v>
      </c>
      <c r="G2240" s="17">
        <v>-57.3</v>
      </c>
      <c r="H2240" s="17">
        <v>-57.4</v>
      </c>
      <c r="I2240" s="17">
        <v>-58.3</v>
      </c>
      <c r="J2240" s="17">
        <v>-59</v>
      </c>
      <c r="K2240" s="30">
        <v>-60.6</v>
      </c>
      <c r="L2240" s="10">
        <f t="shared" si="489"/>
        <v>-58.3</v>
      </c>
      <c r="M2240" s="52" t="str">
        <f t="shared" si="490"/>
        <v>high latitude</v>
      </c>
      <c r="N2240" s="116">
        <v>1170000</v>
      </c>
      <c r="O2240" s="62">
        <v>55900</v>
      </c>
      <c r="P2240" s="62">
        <v>21700</v>
      </c>
      <c r="Q2240" s="62">
        <v>8410</v>
      </c>
      <c r="R2240" s="62">
        <v>1180000</v>
      </c>
      <c r="S2240" s="63">
        <v>24300</v>
      </c>
      <c r="T2240" s="120">
        <v>0.4755498290865785</v>
      </c>
      <c r="U2240" s="5">
        <v>2.272071405635875E-2</v>
      </c>
      <c r="V2240" s="5">
        <v>8.8200267445972258E-3</v>
      </c>
      <c r="W2240" s="5">
        <v>3.4182684295881414E-3</v>
      </c>
      <c r="X2240" s="5">
        <v>0.47961435754030995</v>
      </c>
      <c r="Y2240" s="112">
        <v>9.8768041425674E-3</v>
      </c>
      <c r="Z2240" s="10">
        <f t="shared" si="502"/>
        <v>0.49324630586528873</v>
      </c>
      <c r="AA2240" s="11">
        <f t="shared" si="503"/>
        <v>-0.59808921381761748</v>
      </c>
      <c r="AB2240" s="11">
        <f t="shared" si="488"/>
        <v>-0.30693615868262025</v>
      </c>
      <c r="AC2240" s="11">
        <f t="shared" si="504"/>
        <v>6.5289780673108169</v>
      </c>
      <c r="AD2240" s="11">
        <f t="shared" si="496"/>
        <v>17.605566746108774</v>
      </c>
      <c r="AE2240" s="10">
        <v>9.3090909790490102</v>
      </c>
      <c r="AF2240" s="11">
        <v>15.9172865446935</v>
      </c>
      <c r="AG2240" s="12">
        <v>21.5122230889029</v>
      </c>
      <c r="AH2240" s="10">
        <v>0.127</v>
      </c>
      <c r="AI2240" s="11">
        <f t="shared" si="505"/>
        <v>49.787234042553187</v>
      </c>
      <c r="AJ2240" s="11">
        <f t="shared" si="506"/>
        <v>2.0346646571213265</v>
      </c>
      <c r="AK2240" s="11">
        <f t="shared" si="507"/>
        <v>6.665839991939923E-2</v>
      </c>
      <c r="AL2240" s="11">
        <f t="shared" si="508"/>
        <v>2.5802615933412603</v>
      </c>
      <c r="AM2240" s="11">
        <f t="shared" si="509"/>
        <v>2.0100625509926568</v>
      </c>
      <c r="AN2240" s="3">
        <f t="shared" si="491"/>
        <v>0.99152542372881358</v>
      </c>
      <c r="AO2240" s="3">
        <f t="shared" si="492"/>
        <v>1.8389830508474578E-2</v>
      </c>
      <c r="AP2240" s="3" t="s">
        <v>8</v>
      </c>
      <c r="AQ2240" s="124"/>
      <c r="AR2240" s="4"/>
      <c r="AS2240" s="3"/>
    </row>
    <row r="2241" spans="1:45" ht="15" customHeight="1">
      <c r="A2241" s="11">
        <v>33.032699999999998</v>
      </c>
      <c r="B2241" s="32" t="s">
        <v>40</v>
      </c>
      <c r="C2241" s="17">
        <v>-63.310229999999997</v>
      </c>
      <c r="D2241" s="17">
        <v>135.99896000000001</v>
      </c>
      <c r="E2241" s="40" t="s">
        <v>115</v>
      </c>
      <c r="F2241" s="18">
        <v>-59.8</v>
      </c>
      <c r="G2241" s="17">
        <v>-57.3</v>
      </c>
      <c r="H2241" s="17">
        <v>-57.4</v>
      </c>
      <c r="I2241" s="17">
        <v>-58.3</v>
      </c>
      <c r="J2241" s="17">
        <v>-59</v>
      </c>
      <c r="K2241" s="30">
        <v>-60.6</v>
      </c>
      <c r="L2241" s="10">
        <f t="shared" si="489"/>
        <v>-58.3</v>
      </c>
      <c r="M2241" s="52" t="str">
        <f t="shared" si="490"/>
        <v>high latitude</v>
      </c>
      <c r="N2241" s="116">
        <v>4180000</v>
      </c>
      <c r="O2241" s="62">
        <v>276000</v>
      </c>
      <c r="P2241" s="62">
        <v>145000</v>
      </c>
      <c r="Q2241" s="62">
        <v>33700</v>
      </c>
      <c r="R2241" s="62">
        <v>4190000</v>
      </c>
      <c r="S2241" s="63">
        <v>106000</v>
      </c>
      <c r="T2241" s="120">
        <v>0.46804841725732588</v>
      </c>
      <c r="U2241" s="5">
        <v>3.0904632335651182E-2</v>
      </c>
      <c r="V2241" s="5">
        <v>1.6236129306773265E-2</v>
      </c>
      <c r="W2241" s="5">
        <v>3.7735003975052348E-3</v>
      </c>
      <c r="X2241" s="5">
        <v>0.46916815031296538</v>
      </c>
      <c r="Y2241" s="112">
        <v>1.1869170389779077E-2</v>
      </c>
      <c r="Z2241" s="10">
        <f t="shared" si="502"/>
        <v>0.50775815944355263</v>
      </c>
      <c r="AA2241" s="11">
        <f t="shared" si="503"/>
        <v>-0.49635695197013335</v>
      </c>
      <c r="AB2241" s="11">
        <f t="shared" si="488"/>
        <v>-0.29434308895153943</v>
      </c>
      <c r="AC2241" s="11">
        <f t="shared" si="504"/>
        <v>13.395905742015998</v>
      </c>
      <c r="AD2241" s="11">
        <f t="shared" si="496"/>
        <v>18.466932715714702</v>
      </c>
      <c r="AE2241" s="10">
        <v>10.311608762894201</v>
      </c>
      <c r="AF2241" s="11">
        <v>16.820943588931701</v>
      </c>
      <c r="AG2241" s="12">
        <v>22.383290806435799</v>
      </c>
      <c r="AH2241" s="10">
        <v>0.104</v>
      </c>
      <c r="AI2241" s="11">
        <f t="shared" si="505"/>
        <v>49.940262843488654</v>
      </c>
      <c r="AJ2241" s="11">
        <f t="shared" si="506"/>
        <v>2.473168455436304</v>
      </c>
      <c r="AK2241" s="11">
        <f t="shared" si="507"/>
        <v>9.5712210832087904E-2</v>
      </c>
      <c r="AL2241" s="11">
        <f t="shared" si="508"/>
        <v>4.3026706231454002</v>
      </c>
      <c r="AM2241" s="11">
        <f t="shared" si="509"/>
        <v>1.9459604066345635</v>
      </c>
      <c r="AN2241" s="3">
        <f t="shared" si="491"/>
        <v>0.99761336515513133</v>
      </c>
      <c r="AO2241" s="3">
        <f t="shared" si="492"/>
        <v>3.4606205250596656E-2</v>
      </c>
      <c r="AP2241" s="3" t="s">
        <v>8</v>
      </c>
      <c r="AQ2241" s="124"/>
      <c r="AR2241" s="4"/>
      <c r="AS2241" s="3"/>
    </row>
    <row r="2242" spans="1:45" ht="15" customHeight="1">
      <c r="A2242" s="11">
        <v>33.055980000000005</v>
      </c>
      <c r="B2242" s="32" t="s">
        <v>40</v>
      </c>
      <c r="C2242" s="17">
        <v>-63.310229999999997</v>
      </c>
      <c r="D2242" s="17">
        <v>135.99896000000001</v>
      </c>
      <c r="E2242" s="40" t="s">
        <v>115</v>
      </c>
      <c r="F2242" s="18">
        <v>-59.8</v>
      </c>
      <c r="G2242" s="17">
        <v>-57.3</v>
      </c>
      <c r="H2242" s="17">
        <v>-57.4</v>
      </c>
      <c r="I2242" s="17">
        <v>-58.3</v>
      </c>
      <c r="J2242" s="17">
        <v>-59</v>
      </c>
      <c r="K2242" s="30">
        <v>-60.6</v>
      </c>
      <c r="L2242" s="10">
        <f t="shared" si="489"/>
        <v>-58.3</v>
      </c>
      <c r="M2242" s="52" t="str">
        <f t="shared" si="490"/>
        <v>high latitude</v>
      </c>
      <c r="N2242" s="116">
        <v>798000</v>
      </c>
      <c r="O2242" s="62">
        <v>88100</v>
      </c>
      <c r="P2242" s="62">
        <v>59400</v>
      </c>
      <c r="Q2242" s="62">
        <v>12000</v>
      </c>
      <c r="R2242" s="62">
        <v>1080000</v>
      </c>
      <c r="S2242" s="63">
        <v>47200</v>
      </c>
      <c r="T2242" s="120">
        <v>0.38278889048783998</v>
      </c>
      <c r="U2242" s="5">
        <v>4.2260277258118671E-2</v>
      </c>
      <c r="V2242" s="5">
        <v>2.849330838969636E-2</v>
      </c>
      <c r="W2242" s="5">
        <v>5.7562239171103759E-3</v>
      </c>
      <c r="X2242" s="5">
        <v>0.51806015253993376</v>
      </c>
      <c r="Y2242" s="112">
        <v>2.2641147407300811E-2</v>
      </c>
      <c r="Z2242" s="10">
        <f t="shared" si="502"/>
        <v>0.57377842283502656</v>
      </c>
      <c r="AA2242" s="11">
        <f t="shared" si="503"/>
        <v>-0.42897424241200638</v>
      </c>
      <c r="AB2242" s="11">
        <f t="shared" si="488"/>
        <v>-0.24125578759904448</v>
      </c>
      <c r="AC2242" s="11">
        <f t="shared" si="504"/>
        <v>17.944238637189567</v>
      </c>
      <c r="AD2242" s="11">
        <f t="shared" si="496"/>
        <v>22.098104128225359</v>
      </c>
      <c r="AE2242" s="10">
        <v>14.8813343793339</v>
      </c>
      <c r="AF2242" s="11">
        <v>20.896592994113</v>
      </c>
      <c r="AG2242" s="12">
        <v>26.727287824247199</v>
      </c>
      <c r="AH2242" s="10">
        <v>0.115</v>
      </c>
      <c r="AI2242" s="11">
        <f t="shared" si="505"/>
        <v>42.492012779552716</v>
      </c>
      <c r="AJ2242" s="11">
        <f t="shared" si="506"/>
        <v>5.5844770468528155</v>
      </c>
      <c r="AK2242" s="11">
        <f t="shared" si="507"/>
        <v>0.1239605191575348</v>
      </c>
      <c r="AL2242" s="11">
        <f t="shared" si="508"/>
        <v>4.95</v>
      </c>
      <c r="AM2242" s="11">
        <f t="shared" si="509"/>
        <v>2.0885341074020318</v>
      </c>
      <c r="AN2242" s="3">
        <f t="shared" si="491"/>
        <v>0.73888888888888893</v>
      </c>
      <c r="AO2242" s="3">
        <f t="shared" si="492"/>
        <v>5.5E-2</v>
      </c>
      <c r="AP2242" s="3" t="s">
        <v>8</v>
      </c>
      <c r="AQ2242" s="124"/>
      <c r="AR2242" s="4"/>
      <c r="AS2242" s="3"/>
    </row>
    <row r="2243" spans="1:45" ht="15" customHeight="1">
      <c r="A2243" s="11">
        <v>33.126510000000003</v>
      </c>
      <c r="B2243" s="32" t="s">
        <v>40</v>
      </c>
      <c r="C2243" s="17">
        <v>-63.310229999999997</v>
      </c>
      <c r="D2243" s="17">
        <v>135.99896000000001</v>
      </c>
      <c r="E2243" s="40" t="s">
        <v>115</v>
      </c>
      <c r="F2243" s="18">
        <v>-59.8</v>
      </c>
      <c r="G2243" s="17">
        <v>-57.3</v>
      </c>
      <c r="H2243" s="17">
        <v>-57.4</v>
      </c>
      <c r="I2243" s="17">
        <v>-58.3</v>
      </c>
      <c r="J2243" s="17">
        <v>-59</v>
      </c>
      <c r="K2243" s="30">
        <v>-60.6</v>
      </c>
      <c r="L2243" s="10">
        <f t="shared" ref="L2243:L2306" si="510">IF(A2243&lt;2,C2243,IF(A2243&lt;15,K2243,IF(A2243&lt;25,J2243,IF(A2243&lt;35,I2243,IF(A2243&lt;45,H2243,IF(A2243&lt;55,G2243,IF(A2243&lt;65,F2243,IF(A2243&lt;70,F2243,"no age"))))))))</f>
        <v>-58.3</v>
      </c>
      <c r="M2243" s="52" t="str">
        <f t="shared" ref="M2243:M2306" si="511">IF(ABS(L2243)&lt;=20,"low latitude",IF(ABS(L2243)&lt;=40,"mid latitude",IF(ABS(L2243)&lt;=50,"transition",IF(ABS(L2243)&gt;50,"high latitude","no category"))))</f>
        <v>high latitude</v>
      </c>
      <c r="N2243" s="116">
        <v>1310000</v>
      </c>
      <c r="O2243" s="62">
        <v>119000</v>
      </c>
      <c r="P2243" s="62">
        <v>72000</v>
      </c>
      <c r="Q2243" s="62">
        <v>15600</v>
      </c>
      <c r="R2243" s="62">
        <v>1680000</v>
      </c>
      <c r="S2243" s="63">
        <v>47600</v>
      </c>
      <c r="T2243" s="120">
        <v>0.40379754639048149</v>
      </c>
      <c r="U2243" s="5">
        <v>3.6680845817150608E-2</v>
      </c>
      <c r="V2243" s="5">
        <v>2.2193452931385242E-2</v>
      </c>
      <c r="W2243" s="5">
        <v>4.8085814684668019E-3</v>
      </c>
      <c r="X2243" s="5">
        <v>0.51784723506565566</v>
      </c>
      <c r="Y2243" s="112">
        <v>1.4672338326860242E-2</v>
      </c>
      <c r="Z2243" s="10">
        <f t="shared" si="502"/>
        <v>0.53186467348544464</v>
      </c>
      <c r="AA2243" s="11">
        <f t="shared" si="503"/>
        <v>-0.45779782075233327</v>
      </c>
      <c r="AB2243" s="11">
        <f t="shared" si="488"/>
        <v>-0.27419885461237214</v>
      </c>
      <c r="AC2243" s="11">
        <f t="shared" si="504"/>
        <v>15.998647099217504</v>
      </c>
      <c r="AD2243" s="11">
        <f t="shared" si="496"/>
        <v>19.844798344513745</v>
      </c>
      <c r="AE2243" s="10">
        <v>12.0001388439554</v>
      </c>
      <c r="AF2243" s="11">
        <v>18.322194180901299</v>
      </c>
      <c r="AG2243" s="12">
        <v>23.905816583075701</v>
      </c>
      <c r="AH2243" s="10">
        <v>0.14199999999999999</v>
      </c>
      <c r="AI2243" s="11">
        <f t="shared" si="505"/>
        <v>43.812709030100336</v>
      </c>
      <c r="AJ2243" s="11">
        <f t="shared" si="506"/>
        <v>3.5061873895109006</v>
      </c>
      <c r="AK2243" s="11">
        <f t="shared" si="507"/>
        <v>0.10681418674387344</v>
      </c>
      <c r="AL2243" s="11">
        <f t="shared" si="508"/>
        <v>4.6153846153846159</v>
      </c>
      <c r="AM2243" s="11">
        <f t="shared" si="509"/>
        <v>1.9677419354838708</v>
      </c>
      <c r="AN2243" s="3">
        <f t="shared" ref="AN2243:AN2306" si="512">IF(T2243="n/a","n/a",T2243/X2243)</f>
        <v>0.77976190476190477</v>
      </c>
      <c r="AO2243" s="3">
        <f t="shared" ref="AO2243:AO2306" si="513">IF(P2243="n/a","n/a",P2243/R2243)</f>
        <v>4.2857142857142858E-2</v>
      </c>
      <c r="AP2243" s="3" t="s">
        <v>8</v>
      </c>
      <c r="AQ2243" s="124"/>
      <c r="AR2243" s="4"/>
      <c r="AS2243" s="3"/>
    </row>
    <row r="2244" spans="1:45" ht="15" customHeight="1">
      <c r="A2244" s="11">
        <v>33.302019999999999</v>
      </c>
      <c r="B2244" s="32" t="s">
        <v>40</v>
      </c>
      <c r="C2244" s="17">
        <v>-63.310229999999997</v>
      </c>
      <c r="D2244" s="17">
        <v>135.99896000000001</v>
      </c>
      <c r="E2244" s="40" t="s">
        <v>115</v>
      </c>
      <c r="F2244" s="18">
        <v>-59.8</v>
      </c>
      <c r="G2244" s="17">
        <v>-57.3</v>
      </c>
      <c r="H2244" s="17">
        <v>-57.4</v>
      </c>
      <c r="I2244" s="17">
        <v>-58.3</v>
      </c>
      <c r="J2244" s="17">
        <v>-59</v>
      </c>
      <c r="K2244" s="30">
        <v>-60.6</v>
      </c>
      <c r="L2244" s="10">
        <f t="shared" si="510"/>
        <v>-58.3</v>
      </c>
      <c r="M2244" s="52" t="str">
        <f t="shared" si="511"/>
        <v>high latitude</v>
      </c>
      <c r="N2244" s="116">
        <v>581000</v>
      </c>
      <c r="O2244" s="62">
        <v>72000</v>
      </c>
      <c r="P2244" s="62">
        <v>48400</v>
      </c>
      <c r="Q2244" s="62">
        <v>9910</v>
      </c>
      <c r="R2244" s="62">
        <v>888000</v>
      </c>
      <c r="S2244" s="63">
        <v>35400</v>
      </c>
      <c r="T2244" s="120">
        <v>0.35541472187727485</v>
      </c>
      <c r="U2244" s="5">
        <v>4.4044509423689829E-2</v>
      </c>
      <c r="V2244" s="5">
        <v>2.9607698001480384E-2</v>
      </c>
      <c r="W2244" s="5">
        <v>6.0622373387328636E-3</v>
      </c>
      <c r="X2244" s="5">
        <v>0.54321561622550785</v>
      </c>
      <c r="Y2244" s="112">
        <v>2.1655217133314166E-2</v>
      </c>
      <c r="Z2244" s="10">
        <f t="shared" si="502"/>
        <v>0.56550600446563271</v>
      </c>
      <c r="AA2244" s="11">
        <f t="shared" si="503"/>
        <v>-0.43013238314089519</v>
      </c>
      <c r="AB2244" s="11">
        <f t="shared" si="488"/>
        <v>-0.24756277943446423</v>
      </c>
      <c r="AC2244" s="11">
        <f t="shared" si="504"/>
        <v>17.866064137989571</v>
      </c>
      <c r="AD2244" s="11">
        <f t="shared" si="496"/>
        <v>21.666705886682646</v>
      </c>
      <c r="AE2244" s="10">
        <v>14.2622627261517</v>
      </c>
      <c r="AF2244" s="11">
        <v>20.433098956747799</v>
      </c>
      <c r="AG2244" s="12">
        <v>26.137058383629199</v>
      </c>
      <c r="AH2244" s="10">
        <v>6.6000000000000003E-2</v>
      </c>
      <c r="AI2244" s="11">
        <f t="shared" si="505"/>
        <v>39.550714771953707</v>
      </c>
      <c r="AJ2244" s="11">
        <f t="shared" si="506"/>
        <v>5.7430240103828689</v>
      </c>
      <c r="AK2244" s="11">
        <f t="shared" si="507"/>
        <v>0.12366780233650625</v>
      </c>
      <c r="AL2244" s="11">
        <f t="shared" si="508"/>
        <v>4.8839556004036329</v>
      </c>
      <c r="AM2244" s="11">
        <f t="shared" si="509"/>
        <v>2.0525617041820046</v>
      </c>
      <c r="AN2244" s="3">
        <f t="shared" si="512"/>
        <v>0.65427927927927931</v>
      </c>
      <c r="AO2244" s="3">
        <f t="shared" si="513"/>
        <v>5.4504504504504503E-2</v>
      </c>
      <c r="AP2244" s="3" t="s">
        <v>8</v>
      </c>
      <c r="AQ2244" s="124"/>
      <c r="AR2244" s="4"/>
      <c r="AS2244" s="3"/>
    </row>
    <row r="2245" spans="1:45" ht="15" customHeight="1">
      <c r="A2245" s="11">
        <v>0.11874999999999999</v>
      </c>
      <c r="B2245" s="32">
        <v>1094</v>
      </c>
      <c r="C2245" s="9">
        <v>-53.180349999999997</v>
      </c>
      <c r="D2245" s="9">
        <v>5.1303330000000003</v>
      </c>
      <c r="E2245" s="40" t="s">
        <v>69</v>
      </c>
      <c r="F2245" s="46">
        <v>-66.599999999999994</v>
      </c>
      <c r="G2245" s="9">
        <v>-66.3</v>
      </c>
      <c r="H2245" s="9">
        <v>-62.7</v>
      </c>
      <c r="I2245" s="9">
        <v>-60.2</v>
      </c>
      <c r="J2245" s="9">
        <v>-58.9</v>
      </c>
      <c r="K2245" s="40">
        <v>-56.5</v>
      </c>
      <c r="L2245" s="10">
        <f t="shared" si="510"/>
        <v>-53.180349999999997</v>
      </c>
      <c r="M2245" s="52" t="str">
        <f t="shared" si="511"/>
        <v>high latitude</v>
      </c>
      <c r="N2245" s="46" t="s">
        <v>8</v>
      </c>
      <c r="O2245" s="9" t="s">
        <v>8</v>
      </c>
      <c r="P2245" s="9" t="s">
        <v>8</v>
      </c>
      <c r="Q2245" s="9" t="s">
        <v>8</v>
      </c>
      <c r="R2245" s="9" t="s">
        <v>8</v>
      </c>
      <c r="S2245" s="40" t="s">
        <v>8</v>
      </c>
      <c r="T2245" s="46" t="s">
        <v>8</v>
      </c>
      <c r="U2245" s="9" t="s">
        <v>8</v>
      </c>
      <c r="V2245" s="9" t="s">
        <v>8</v>
      </c>
      <c r="W2245" s="9" t="s">
        <v>8</v>
      </c>
      <c r="X2245" s="9" t="s">
        <v>8</v>
      </c>
      <c r="Y2245" s="40" t="s">
        <v>8</v>
      </c>
      <c r="Z2245" s="46" t="s">
        <v>8</v>
      </c>
      <c r="AA2245" s="9" t="s">
        <v>8</v>
      </c>
      <c r="AB2245" s="9" t="s">
        <v>8</v>
      </c>
      <c r="AC2245" s="9">
        <v>4.3099999999999996</v>
      </c>
      <c r="AD2245" s="9" t="s">
        <v>8</v>
      </c>
      <c r="AE2245" s="10" t="s">
        <v>8</v>
      </c>
      <c r="AF2245" s="11" t="s">
        <v>8</v>
      </c>
      <c r="AG2245" s="12" t="s">
        <v>8</v>
      </c>
      <c r="AH2245" s="10" t="s">
        <v>8</v>
      </c>
      <c r="AI2245" s="11" t="s">
        <v>8</v>
      </c>
      <c r="AJ2245" s="11" t="s">
        <v>8</v>
      </c>
      <c r="AK2245" s="11" t="s">
        <v>8</v>
      </c>
      <c r="AL2245" s="11" t="s">
        <v>8</v>
      </c>
      <c r="AM2245" s="11" t="s">
        <v>8</v>
      </c>
      <c r="AN2245" s="3" t="str">
        <f t="shared" si="512"/>
        <v>n/a</v>
      </c>
      <c r="AO2245" s="3" t="str">
        <f t="shared" si="513"/>
        <v>n/a</v>
      </c>
      <c r="AP2245" s="3" t="s">
        <v>8</v>
      </c>
      <c r="AQ2245" s="125"/>
      <c r="AR2245" s="11"/>
      <c r="AS2245" s="3"/>
    </row>
    <row r="2246" spans="1:45" ht="15" customHeight="1">
      <c r="A2246" s="11">
        <v>0.11938</v>
      </c>
      <c r="B2246" s="32">
        <v>1094</v>
      </c>
      <c r="C2246" s="9">
        <v>-53.180349999999997</v>
      </c>
      <c r="D2246" s="9">
        <v>5.1303330000000003</v>
      </c>
      <c r="E2246" s="40" t="s">
        <v>69</v>
      </c>
      <c r="F2246" s="46">
        <v>-66.599999999999994</v>
      </c>
      <c r="G2246" s="9">
        <v>-66.3</v>
      </c>
      <c r="H2246" s="9">
        <v>-62.7</v>
      </c>
      <c r="I2246" s="9">
        <v>-60.2</v>
      </c>
      <c r="J2246" s="9">
        <v>-58.9</v>
      </c>
      <c r="K2246" s="40">
        <v>-56.5</v>
      </c>
      <c r="L2246" s="10">
        <f t="shared" si="510"/>
        <v>-53.180349999999997</v>
      </c>
      <c r="M2246" s="52" t="str">
        <f t="shared" si="511"/>
        <v>high latitude</v>
      </c>
      <c r="N2246" s="46" t="s">
        <v>8</v>
      </c>
      <c r="O2246" s="9" t="s">
        <v>8</v>
      </c>
      <c r="P2246" s="9" t="s">
        <v>8</v>
      </c>
      <c r="Q2246" s="9" t="s">
        <v>8</v>
      </c>
      <c r="R2246" s="9" t="s">
        <v>8</v>
      </c>
      <c r="S2246" s="40" t="s">
        <v>8</v>
      </c>
      <c r="T2246" s="46" t="s">
        <v>8</v>
      </c>
      <c r="U2246" s="9" t="s">
        <v>8</v>
      </c>
      <c r="V2246" s="9" t="s">
        <v>8</v>
      </c>
      <c r="W2246" s="9" t="s">
        <v>8</v>
      </c>
      <c r="X2246" s="9" t="s">
        <v>8</v>
      </c>
      <c r="Y2246" s="40" t="s">
        <v>8</v>
      </c>
      <c r="Z2246" s="46" t="s">
        <v>8</v>
      </c>
      <c r="AA2246" s="9" t="s">
        <v>8</v>
      </c>
      <c r="AB2246" s="9" t="s">
        <v>8</v>
      </c>
      <c r="AC2246" s="9">
        <v>3.91</v>
      </c>
      <c r="AD2246" s="9" t="s">
        <v>8</v>
      </c>
      <c r="AE2246" s="10" t="s">
        <v>8</v>
      </c>
      <c r="AF2246" s="11" t="s">
        <v>8</v>
      </c>
      <c r="AG2246" s="12" t="s">
        <v>8</v>
      </c>
      <c r="AH2246" s="10" t="s">
        <v>8</v>
      </c>
      <c r="AI2246" s="11" t="s">
        <v>8</v>
      </c>
      <c r="AJ2246" s="11" t="s">
        <v>8</v>
      </c>
      <c r="AK2246" s="11" t="s">
        <v>8</v>
      </c>
      <c r="AL2246" s="11" t="s">
        <v>8</v>
      </c>
      <c r="AM2246" s="11" t="s">
        <v>8</v>
      </c>
      <c r="AN2246" s="3" t="str">
        <f t="shared" si="512"/>
        <v>n/a</v>
      </c>
      <c r="AO2246" s="3" t="str">
        <f t="shared" si="513"/>
        <v>n/a</v>
      </c>
      <c r="AP2246" s="3" t="s">
        <v>8</v>
      </c>
      <c r="AQ2246" s="125"/>
      <c r="AR2246" s="11"/>
      <c r="AS2246" s="3"/>
    </row>
    <row r="2247" spans="1:45" ht="15" customHeight="1">
      <c r="A2247" s="11">
        <v>0.11957999999999999</v>
      </c>
      <c r="B2247" s="32">
        <v>1094</v>
      </c>
      <c r="C2247" s="9">
        <v>-53.180349999999997</v>
      </c>
      <c r="D2247" s="9">
        <v>5.1303330000000003</v>
      </c>
      <c r="E2247" s="40" t="s">
        <v>69</v>
      </c>
      <c r="F2247" s="46">
        <v>-66.599999999999994</v>
      </c>
      <c r="G2247" s="9">
        <v>-66.3</v>
      </c>
      <c r="H2247" s="9">
        <v>-62.7</v>
      </c>
      <c r="I2247" s="9">
        <v>-60.2</v>
      </c>
      <c r="J2247" s="9">
        <v>-58.9</v>
      </c>
      <c r="K2247" s="40">
        <v>-56.5</v>
      </c>
      <c r="L2247" s="10">
        <f t="shared" si="510"/>
        <v>-53.180349999999997</v>
      </c>
      <c r="M2247" s="52" t="str">
        <f t="shared" si="511"/>
        <v>high latitude</v>
      </c>
      <c r="N2247" s="46" t="s">
        <v>8</v>
      </c>
      <c r="O2247" s="9" t="s">
        <v>8</v>
      </c>
      <c r="P2247" s="9" t="s">
        <v>8</v>
      </c>
      <c r="Q2247" s="9" t="s">
        <v>8</v>
      </c>
      <c r="R2247" s="9" t="s">
        <v>8</v>
      </c>
      <c r="S2247" s="40" t="s">
        <v>8</v>
      </c>
      <c r="T2247" s="46" t="s">
        <v>8</v>
      </c>
      <c r="U2247" s="9" t="s">
        <v>8</v>
      </c>
      <c r="V2247" s="9" t="s">
        <v>8</v>
      </c>
      <c r="W2247" s="9" t="s">
        <v>8</v>
      </c>
      <c r="X2247" s="9" t="s">
        <v>8</v>
      </c>
      <c r="Y2247" s="40" t="s">
        <v>8</v>
      </c>
      <c r="Z2247" s="46" t="s">
        <v>8</v>
      </c>
      <c r="AA2247" s="9" t="s">
        <v>8</v>
      </c>
      <c r="AB2247" s="9" t="s">
        <v>8</v>
      </c>
      <c r="AC2247" s="9">
        <v>3.91</v>
      </c>
      <c r="AD2247" s="9" t="s">
        <v>8</v>
      </c>
      <c r="AE2247" s="10" t="s">
        <v>8</v>
      </c>
      <c r="AF2247" s="11" t="s">
        <v>8</v>
      </c>
      <c r="AG2247" s="12" t="s">
        <v>8</v>
      </c>
      <c r="AH2247" s="10" t="s">
        <v>8</v>
      </c>
      <c r="AI2247" s="11" t="s">
        <v>8</v>
      </c>
      <c r="AJ2247" s="11" t="s">
        <v>8</v>
      </c>
      <c r="AK2247" s="11" t="s">
        <v>8</v>
      </c>
      <c r="AL2247" s="11" t="s">
        <v>8</v>
      </c>
      <c r="AM2247" s="11" t="s">
        <v>8</v>
      </c>
      <c r="AN2247" s="3" t="str">
        <f t="shared" si="512"/>
        <v>n/a</v>
      </c>
      <c r="AO2247" s="3" t="str">
        <f t="shared" si="513"/>
        <v>n/a</v>
      </c>
      <c r="AP2247" s="3" t="s">
        <v>8</v>
      </c>
      <c r="AQ2247" s="125"/>
      <c r="AR2247" s="11"/>
      <c r="AS2247" s="3"/>
    </row>
    <row r="2248" spans="1:45" ht="15" customHeight="1">
      <c r="A2248" s="11">
        <v>0.12</v>
      </c>
      <c r="B2248" s="32">
        <v>1094</v>
      </c>
      <c r="C2248" s="9">
        <v>-53.180349999999997</v>
      </c>
      <c r="D2248" s="9">
        <v>5.1303330000000003</v>
      </c>
      <c r="E2248" s="40" t="s">
        <v>69</v>
      </c>
      <c r="F2248" s="46">
        <v>-66.599999999999994</v>
      </c>
      <c r="G2248" s="9">
        <v>-66.3</v>
      </c>
      <c r="H2248" s="9">
        <v>-62.7</v>
      </c>
      <c r="I2248" s="9">
        <v>-60.2</v>
      </c>
      <c r="J2248" s="9">
        <v>-58.9</v>
      </c>
      <c r="K2248" s="40">
        <v>-56.5</v>
      </c>
      <c r="L2248" s="10">
        <f t="shared" si="510"/>
        <v>-53.180349999999997</v>
      </c>
      <c r="M2248" s="52" t="str">
        <f t="shared" si="511"/>
        <v>high latitude</v>
      </c>
      <c r="N2248" s="46" t="s">
        <v>8</v>
      </c>
      <c r="O2248" s="9" t="s">
        <v>8</v>
      </c>
      <c r="P2248" s="9" t="s">
        <v>8</v>
      </c>
      <c r="Q2248" s="9" t="s">
        <v>8</v>
      </c>
      <c r="R2248" s="9" t="s">
        <v>8</v>
      </c>
      <c r="S2248" s="40" t="s">
        <v>8</v>
      </c>
      <c r="T2248" s="46" t="s">
        <v>8</v>
      </c>
      <c r="U2248" s="9" t="s">
        <v>8</v>
      </c>
      <c r="V2248" s="9" t="s">
        <v>8</v>
      </c>
      <c r="W2248" s="9" t="s">
        <v>8</v>
      </c>
      <c r="X2248" s="9" t="s">
        <v>8</v>
      </c>
      <c r="Y2248" s="40" t="s">
        <v>8</v>
      </c>
      <c r="Z2248" s="46" t="s">
        <v>8</v>
      </c>
      <c r="AA2248" s="9" t="s">
        <v>8</v>
      </c>
      <c r="AB2248" s="9" t="s">
        <v>8</v>
      </c>
      <c r="AC2248" s="9">
        <v>3.74</v>
      </c>
      <c r="AD2248" s="9" t="s">
        <v>8</v>
      </c>
      <c r="AE2248" s="10" t="s">
        <v>8</v>
      </c>
      <c r="AF2248" s="11" t="s">
        <v>8</v>
      </c>
      <c r="AG2248" s="12" t="s">
        <v>8</v>
      </c>
      <c r="AH2248" s="10" t="s">
        <v>8</v>
      </c>
      <c r="AI2248" s="11" t="s">
        <v>8</v>
      </c>
      <c r="AJ2248" s="11" t="s">
        <v>8</v>
      </c>
      <c r="AK2248" s="11" t="s">
        <v>8</v>
      </c>
      <c r="AL2248" s="11" t="s">
        <v>8</v>
      </c>
      <c r="AM2248" s="11" t="s">
        <v>8</v>
      </c>
      <c r="AN2248" s="3" t="str">
        <f t="shared" si="512"/>
        <v>n/a</v>
      </c>
      <c r="AO2248" s="3" t="str">
        <f t="shared" si="513"/>
        <v>n/a</v>
      </c>
      <c r="AP2248" s="3" t="s">
        <v>8</v>
      </c>
      <c r="AQ2248" s="125"/>
      <c r="AR2248" s="11"/>
      <c r="AS2248" s="3"/>
    </row>
    <row r="2249" spans="1:45" ht="15" customHeight="1">
      <c r="A2249" s="11">
        <v>0.12065000000000001</v>
      </c>
      <c r="B2249" s="32">
        <v>1094</v>
      </c>
      <c r="C2249" s="9">
        <v>-53.180349999999997</v>
      </c>
      <c r="D2249" s="9">
        <v>5.1303330000000003</v>
      </c>
      <c r="E2249" s="40" t="s">
        <v>69</v>
      </c>
      <c r="F2249" s="46">
        <v>-66.599999999999994</v>
      </c>
      <c r="G2249" s="9">
        <v>-66.3</v>
      </c>
      <c r="H2249" s="9">
        <v>-62.7</v>
      </c>
      <c r="I2249" s="9">
        <v>-60.2</v>
      </c>
      <c r="J2249" s="9">
        <v>-58.9</v>
      </c>
      <c r="K2249" s="40">
        <v>-56.5</v>
      </c>
      <c r="L2249" s="10">
        <f t="shared" si="510"/>
        <v>-53.180349999999997</v>
      </c>
      <c r="M2249" s="52" t="str">
        <f t="shared" si="511"/>
        <v>high latitude</v>
      </c>
      <c r="N2249" s="46" t="s">
        <v>8</v>
      </c>
      <c r="O2249" s="9" t="s">
        <v>8</v>
      </c>
      <c r="P2249" s="9" t="s">
        <v>8</v>
      </c>
      <c r="Q2249" s="9" t="s">
        <v>8</v>
      </c>
      <c r="R2249" s="9" t="s">
        <v>8</v>
      </c>
      <c r="S2249" s="40" t="s">
        <v>8</v>
      </c>
      <c r="T2249" s="46" t="s">
        <v>8</v>
      </c>
      <c r="U2249" s="9" t="s">
        <v>8</v>
      </c>
      <c r="V2249" s="9" t="s">
        <v>8</v>
      </c>
      <c r="W2249" s="9" t="s">
        <v>8</v>
      </c>
      <c r="X2249" s="9" t="s">
        <v>8</v>
      </c>
      <c r="Y2249" s="40" t="s">
        <v>8</v>
      </c>
      <c r="Z2249" s="46" t="s">
        <v>8</v>
      </c>
      <c r="AA2249" s="9" t="s">
        <v>8</v>
      </c>
      <c r="AB2249" s="9" t="s">
        <v>8</v>
      </c>
      <c r="AC2249" s="9">
        <v>4.3</v>
      </c>
      <c r="AD2249" s="9" t="s">
        <v>8</v>
      </c>
      <c r="AE2249" s="10" t="s">
        <v>8</v>
      </c>
      <c r="AF2249" s="11" t="s">
        <v>8</v>
      </c>
      <c r="AG2249" s="12" t="s">
        <v>8</v>
      </c>
      <c r="AH2249" s="10" t="s">
        <v>8</v>
      </c>
      <c r="AI2249" s="11" t="s">
        <v>8</v>
      </c>
      <c r="AJ2249" s="11" t="s">
        <v>8</v>
      </c>
      <c r="AK2249" s="11" t="s">
        <v>8</v>
      </c>
      <c r="AL2249" s="11" t="s">
        <v>8</v>
      </c>
      <c r="AM2249" s="11" t="s">
        <v>8</v>
      </c>
      <c r="AN2249" s="3" t="str">
        <f t="shared" si="512"/>
        <v>n/a</v>
      </c>
      <c r="AO2249" s="3" t="str">
        <f t="shared" si="513"/>
        <v>n/a</v>
      </c>
      <c r="AP2249" s="3" t="s">
        <v>8</v>
      </c>
      <c r="AQ2249" s="125"/>
      <c r="AR2249" s="11"/>
      <c r="AS2249" s="3"/>
    </row>
    <row r="2250" spans="1:45" ht="15" customHeight="1">
      <c r="A2250" s="11">
        <v>0.12099</v>
      </c>
      <c r="B2250" s="32">
        <v>1094</v>
      </c>
      <c r="C2250" s="9">
        <v>-53.180349999999997</v>
      </c>
      <c r="D2250" s="9">
        <v>5.1303330000000003</v>
      </c>
      <c r="E2250" s="40" t="s">
        <v>69</v>
      </c>
      <c r="F2250" s="46">
        <v>-66.599999999999994</v>
      </c>
      <c r="G2250" s="9">
        <v>-66.3</v>
      </c>
      <c r="H2250" s="9">
        <v>-62.7</v>
      </c>
      <c r="I2250" s="9">
        <v>-60.2</v>
      </c>
      <c r="J2250" s="9">
        <v>-58.9</v>
      </c>
      <c r="K2250" s="40">
        <v>-56.5</v>
      </c>
      <c r="L2250" s="10">
        <f t="shared" si="510"/>
        <v>-53.180349999999997</v>
      </c>
      <c r="M2250" s="52" t="str">
        <f t="shared" si="511"/>
        <v>high latitude</v>
      </c>
      <c r="N2250" s="46" t="s">
        <v>8</v>
      </c>
      <c r="O2250" s="9" t="s">
        <v>8</v>
      </c>
      <c r="P2250" s="9" t="s">
        <v>8</v>
      </c>
      <c r="Q2250" s="9" t="s">
        <v>8</v>
      </c>
      <c r="R2250" s="9" t="s">
        <v>8</v>
      </c>
      <c r="S2250" s="40" t="s">
        <v>8</v>
      </c>
      <c r="T2250" s="46" t="s">
        <v>8</v>
      </c>
      <c r="U2250" s="9" t="s">
        <v>8</v>
      </c>
      <c r="V2250" s="9" t="s">
        <v>8</v>
      </c>
      <c r="W2250" s="9" t="s">
        <v>8</v>
      </c>
      <c r="X2250" s="9" t="s">
        <v>8</v>
      </c>
      <c r="Y2250" s="40" t="s">
        <v>8</v>
      </c>
      <c r="Z2250" s="46" t="s">
        <v>8</v>
      </c>
      <c r="AA2250" s="9" t="s">
        <v>8</v>
      </c>
      <c r="AB2250" s="9" t="s">
        <v>8</v>
      </c>
      <c r="AC2250" s="9">
        <v>4.09</v>
      </c>
      <c r="AD2250" s="9" t="s">
        <v>8</v>
      </c>
      <c r="AE2250" s="10" t="s">
        <v>8</v>
      </c>
      <c r="AF2250" s="11" t="s">
        <v>8</v>
      </c>
      <c r="AG2250" s="12" t="s">
        <v>8</v>
      </c>
      <c r="AH2250" s="10" t="s">
        <v>8</v>
      </c>
      <c r="AI2250" s="11" t="s">
        <v>8</v>
      </c>
      <c r="AJ2250" s="11" t="s">
        <v>8</v>
      </c>
      <c r="AK2250" s="11" t="s">
        <v>8</v>
      </c>
      <c r="AL2250" s="11" t="s">
        <v>8</v>
      </c>
      <c r="AM2250" s="11" t="s">
        <v>8</v>
      </c>
      <c r="AN2250" s="3" t="str">
        <f t="shared" si="512"/>
        <v>n/a</v>
      </c>
      <c r="AO2250" s="3" t="str">
        <f t="shared" si="513"/>
        <v>n/a</v>
      </c>
      <c r="AP2250" s="3" t="s">
        <v>8</v>
      </c>
      <c r="AQ2250" s="125"/>
      <c r="AR2250" s="11"/>
      <c r="AS2250" s="3"/>
    </row>
    <row r="2251" spans="1:45" ht="15" customHeight="1">
      <c r="A2251" s="11">
        <v>0.122</v>
      </c>
      <c r="B2251" s="32">
        <v>1094</v>
      </c>
      <c r="C2251" s="9">
        <v>-53.180349999999997</v>
      </c>
      <c r="D2251" s="9">
        <v>5.1303330000000003</v>
      </c>
      <c r="E2251" s="40" t="s">
        <v>69</v>
      </c>
      <c r="F2251" s="46">
        <v>-66.599999999999994</v>
      </c>
      <c r="G2251" s="9">
        <v>-66.3</v>
      </c>
      <c r="H2251" s="9">
        <v>-62.7</v>
      </c>
      <c r="I2251" s="9">
        <v>-60.2</v>
      </c>
      <c r="J2251" s="9">
        <v>-58.9</v>
      </c>
      <c r="K2251" s="40">
        <v>-56.5</v>
      </c>
      <c r="L2251" s="10">
        <f t="shared" si="510"/>
        <v>-53.180349999999997</v>
      </c>
      <c r="M2251" s="52" t="str">
        <f t="shared" si="511"/>
        <v>high latitude</v>
      </c>
      <c r="N2251" s="46" t="s">
        <v>8</v>
      </c>
      <c r="O2251" s="9" t="s">
        <v>8</v>
      </c>
      <c r="P2251" s="9" t="s">
        <v>8</v>
      </c>
      <c r="Q2251" s="9" t="s">
        <v>8</v>
      </c>
      <c r="R2251" s="9" t="s">
        <v>8</v>
      </c>
      <c r="S2251" s="40" t="s">
        <v>8</v>
      </c>
      <c r="T2251" s="46" t="s">
        <v>8</v>
      </c>
      <c r="U2251" s="9" t="s">
        <v>8</v>
      </c>
      <c r="V2251" s="9" t="s">
        <v>8</v>
      </c>
      <c r="W2251" s="9" t="s">
        <v>8</v>
      </c>
      <c r="X2251" s="9" t="s">
        <v>8</v>
      </c>
      <c r="Y2251" s="40" t="s">
        <v>8</v>
      </c>
      <c r="Z2251" s="46" t="s">
        <v>8</v>
      </c>
      <c r="AA2251" s="9" t="s">
        <v>8</v>
      </c>
      <c r="AB2251" s="9" t="s">
        <v>8</v>
      </c>
      <c r="AC2251" s="9">
        <v>4.93</v>
      </c>
      <c r="AD2251" s="9" t="s">
        <v>8</v>
      </c>
      <c r="AE2251" s="10" t="s">
        <v>8</v>
      </c>
      <c r="AF2251" s="11" t="s">
        <v>8</v>
      </c>
      <c r="AG2251" s="12" t="s">
        <v>8</v>
      </c>
      <c r="AH2251" s="10" t="s">
        <v>8</v>
      </c>
      <c r="AI2251" s="11" t="s">
        <v>8</v>
      </c>
      <c r="AJ2251" s="11" t="s">
        <v>8</v>
      </c>
      <c r="AK2251" s="11" t="s">
        <v>8</v>
      </c>
      <c r="AL2251" s="11" t="s">
        <v>8</v>
      </c>
      <c r="AM2251" s="11" t="s">
        <v>8</v>
      </c>
      <c r="AN2251" s="3" t="str">
        <f t="shared" si="512"/>
        <v>n/a</v>
      </c>
      <c r="AO2251" s="3" t="str">
        <f t="shared" si="513"/>
        <v>n/a</v>
      </c>
      <c r="AP2251" s="3" t="s">
        <v>8</v>
      </c>
      <c r="AQ2251" s="125"/>
      <c r="AR2251" s="11"/>
      <c r="AS2251" s="3"/>
    </row>
    <row r="2252" spans="1:45" ht="15" customHeight="1">
      <c r="A2252" s="11">
        <v>0.12301000000000001</v>
      </c>
      <c r="B2252" s="32">
        <v>1094</v>
      </c>
      <c r="C2252" s="9">
        <v>-53.180349999999997</v>
      </c>
      <c r="D2252" s="9">
        <v>5.1303330000000003</v>
      </c>
      <c r="E2252" s="40" t="s">
        <v>69</v>
      </c>
      <c r="F2252" s="46">
        <v>-66.599999999999994</v>
      </c>
      <c r="G2252" s="9">
        <v>-66.3</v>
      </c>
      <c r="H2252" s="9">
        <v>-62.7</v>
      </c>
      <c r="I2252" s="9">
        <v>-60.2</v>
      </c>
      <c r="J2252" s="9">
        <v>-58.9</v>
      </c>
      <c r="K2252" s="40">
        <v>-56.5</v>
      </c>
      <c r="L2252" s="10">
        <f t="shared" si="510"/>
        <v>-53.180349999999997</v>
      </c>
      <c r="M2252" s="52" t="str">
        <f t="shared" si="511"/>
        <v>high latitude</v>
      </c>
      <c r="N2252" s="46" t="s">
        <v>8</v>
      </c>
      <c r="O2252" s="9" t="s">
        <v>8</v>
      </c>
      <c r="P2252" s="9" t="s">
        <v>8</v>
      </c>
      <c r="Q2252" s="9" t="s">
        <v>8</v>
      </c>
      <c r="R2252" s="9" t="s">
        <v>8</v>
      </c>
      <c r="S2252" s="40" t="s">
        <v>8</v>
      </c>
      <c r="T2252" s="46" t="s">
        <v>8</v>
      </c>
      <c r="U2252" s="9" t="s">
        <v>8</v>
      </c>
      <c r="V2252" s="9" t="s">
        <v>8</v>
      </c>
      <c r="W2252" s="9" t="s">
        <v>8</v>
      </c>
      <c r="X2252" s="9" t="s">
        <v>8</v>
      </c>
      <c r="Y2252" s="40" t="s">
        <v>8</v>
      </c>
      <c r="Z2252" s="46" t="s">
        <v>8</v>
      </c>
      <c r="AA2252" s="9" t="s">
        <v>8</v>
      </c>
      <c r="AB2252" s="9" t="s">
        <v>8</v>
      </c>
      <c r="AC2252" s="9">
        <v>4.3</v>
      </c>
      <c r="AD2252" s="9" t="s">
        <v>8</v>
      </c>
      <c r="AE2252" s="10" t="s">
        <v>8</v>
      </c>
      <c r="AF2252" s="11" t="s">
        <v>8</v>
      </c>
      <c r="AG2252" s="12" t="s">
        <v>8</v>
      </c>
      <c r="AH2252" s="10" t="s">
        <v>8</v>
      </c>
      <c r="AI2252" s="11" t="s">
        <v>8</v>
      </c>
      <c r="AJ2252" s="11" t="s">
        <v>8</v>
      </c>
      <c r="AK2252" s="11" t="s">
        <v>8</v>
      </c>
      <c r="AL2252" s="11" t="s">
        <v>8</v>
      </c>
      <c r="AM2252" s="11" t="s">
        <v>8</v>
      </c>
      <c r="AN2252" s="3" t="str">
        <f t="shared" si="512"/>
        <v>n/a</v>
      </c>
      <c r="AO2252" s="3" t="str">
        <f t="shared" si="513"/>
        <v>n/a</v>
      </c>
      <c r="AP2252" s="3" t="s">
        <v>8</v>
      </c>
      <c r="AQ2252" s="125"/>
      <c r="AR2252" s="11"/>
      <c r="AS2252" s="3"/>
    </row>
    <row r="2253" spans="1:45" ht="15" customHeight="1">
      <c r="A2253" s="11">
        <v>0.12395999999999999</v>
      </c>
      <c r="B2253" s="32">
        <v>1094</v>
      </c>
      <c r="C2253" s="9">
        <v>-53.180349999999997</v>
      </c>
      <c r="D2253" s="9">
        <v>5.1303330000000003</v>
      </c>
      <c r="E2253" s="40" t="s">
        <v>69</v>
      </c>
      <c r="F2253" s="46">
        <v>-66.599999999999994</v>
      </c>
      <c r="G2253" s="9">
        <v>-66.3</v>
      </c>
      <c r="H2253" s="9">
        <v>-62.7</v>
      </c>
      <c r="I2253" s="9">
        <v>-60.2</v>
      </c>
      <c r="J2253" s="9">
        <v>-58.9</v>
      </c>
      <c r="K2253" s="40">
        <v>-56.5</v>
      </c>
      <c r="L2253" s="10">
        <f t="shared" si="510"/>
        <v>-53.180349999999997</v>
      </c>
      <c r="M2253" s="52" t="str">
        <f t="shared" si="511"/>
        <v>high latitude</v>
      </c>
      <c r="N2253" s="46" t="s">
        <v>8</v>
      </c>
      <c r="O2253" s="9" t="s">
        <v>8</v>
      </c>
      <c r="P2253" s="9" t="s">
        <v>8</v>
      </c>
      <c r="Q2253" s="9" t="s">
        <v>8</v>
      </c>
      <c r="R2253" s="9" t="s">
        <v>8</v>
      </c>
      <c r="S2253" s="40" t="s">
        <v>8</v>
      </c>
      <c r="T2253" s="46" t="s">
        <v>8</v>
      </c>
      <c r="U2253" s="9" t="s">
        <v>8</v>
      </c>
      <c r="V2253" s="9" t="s">
        <v>8</v>
      </c>
      <c r="W2253" s="9" t="s">
        <v>8</v>
      </c>
      <c r="X2253" s="9" t="s">
        <v>8</v>
      </c>
      <c r="Y2253" s="40" t="s">
        <v>8</v>
      </c>
      <c r="Z2253" s="46" t="s">
        <v>8</v>
      </c>
      <c r="AA2253" s="9" t="s">
        <v>8</v>
      </c>
      <c r="AB2253" s="9" t="s">
        <v>8</v>
      </c>
      <c r="AC2253" s="9">
        <v>5.05</v>
      </c>
      <c r="AD2253" s="9" t="s">
        <v>8</v>
      </c>
      <c r="AE2253" s="10" t="s">
        <v>8</v>
      </c>
      <c r="AF2253" s="11" t="s">
        <v>8</v>
      </c>
      <c r="AG2253" s="12" t="s">
        <v>8</v>
      </c>
      <c r="AH2253" s="10" t="s">
        <v>8</v>
      </c>
      <c r="AI2253" s="11" t="s">
        <v>8</v>
      </c>
      <c r="AJ2253" s="11" t="s">
        <v>8</v>
      </c>
      <c r="AK2253" s="11" t="s">
        <v>8</v>
      </c>
      <c r="AL2253" s="11" t="s">
        <v>8</v>
      </c>
      <c r="AM2253" s="11" t="s">
        <v>8</v>
      </c>
      <c r="AN2253" s="3" t="str">
        <f t="shared" si="512"/>
        <v>n/a</v>
      </c>
      <c r="AO2253" s="3" t="str">
        <f t="shared" si="513"/>
        <v>n/a</v>
      </c>
      <c r="AP2253" s="3" t="s">
        <v>8</v>
      </c>
      <c r="AQ2253" s="125"/>
      <c r="AR2253" s="11"/>
      <c r="AS2253" s="3"/>
    </row>
    <row r="2254" spans="1:45" ht="15" customHeight="1">
      <c r="A2254" s="11">
        <v>0.12448000000000001</v>
      </c>
      <c r="B2254" s="32">
        <v>1094</v>
      </c>
      <c r="C2254" s="9">
        <v>-53.180349999999997</v>
      </c>
      <c r="D2254" s="9">
        <v>5.1303330000000003</v>
      </c>
      <c r="E2254" s="40" t="s">
        <v>69</v>
      </c>
      <c r="F2254" s="46">
        <v>-66.599999999999994</v>
      </c>
      <c r="G2254" s="9">
        <v>-66.3</v>
      </c>
      <c r="H2254" s="9">
        <v>-62.7</v>
      </c>
      <c r="I2254" s="9">
        <v>-60.2</v>
      </c>
      <c r="J2254" s="9">
        <v>-58.9</v>
      </c>
      <c r="K2254" s="40">
        <v>-56.5</v>
      </c>
      <c r="L2254" s="10">
        <f t="shared" si="510"/>
        <v>-53.180349999999997</v>
      </c>
      <c r="M2254" s="52" t="str">
        <f t="shared" si="511"/>
        <v>high latitude</v>
      </c>
      <c r="N2254" s="46" t="s">
        <v>8</v>
      </c>
      <c r="O2254" s="9" t="s">
        <v>8</v>
      </c>
      <c r="P2254" s="9" t="s">
        <v>8</v>
      </c>
      <c r="Q2254" s="9" t="s">
        <v>8</v>
      </c>
      <c r="R2254" s="9" t="s">
        <v>8</v>
      </c>
      <c r="S2254" s="40" t="s">
        <v>8</v>
      </c>
      <c r="T2254" s="46" t="s">
        <v>8</v>
      </c>
      <c r="U2254" s="9" t="s">
        <v>8</v>
      </c>
      <c r="V2254" s="9" t="s">
        <v>8</v>
      </c>
      <c r="W2254" s="9" t="s">
        <v>8</v>
      </c>
      <c r="X2254" s="9" t="s">
        <v>8</v>
      </c>
      <c r="Y2254" s="40" t="s">
        <v>8</v>
      </c>
      <c r="Z2254" s="46" t="s">
        <v>8</v>
      </c>
      <c r="AA2254" s="9" t="s">
        <v>8</v>
      </c>
      <c r="AB2254" s="9" t="s">
        <v>8</v>
      </c>
      <c r="AC2254" s="9">
        <v>5.49</v>
      </c>
      <c r="AD2254" s="9" t="s">
        <v>8</v>
      </c>
      <c r="AE2254" s="10" t="s">
        <v>8</v>
      </c>
      <c r="AF2254" s="11" t="s">
        <v>8</v>
      </c>
      <c r="AG2254" s="12" t="s">
        <v>8</v>
      </c>
      <c r="AH2254" s="10" t="s">
        <v>8</v>
      </c>
      <c r="AI2254" s="11" t="s">
        <v>8</v>
      </c>
      <c r="AJ2254" s="11" t="s">
        <v>8</v>
      </c>
      <c r="AK2254" s="11" t="s">
        <v>8</v>
      </c>
      <c r="AL2254" s="11" t="s">
        <v>8</v>
      </c>
      <c r="AM2254" s="11" t="s">
        <v>8</v>
      </c>
      <c r="AN2254" s="3" t="str">
        <f t="shared" si="512"/>
        <v>n/a</v>
      </c>
      <c r="AO2254" s="3" t="str">
        <f t="shared" si="513"/>
        <v>n/a</v>
      </c>
      <c r="AP2254" s="3" t="s">
        <v>8</v>
      </c>
      <c r="AQ2254" s="125"/>
      <c r="AR2254" s="11"/>
      <c r="AS2254" s="3"/>
    </row>
    <row r="2255" spans="1:45" ht="15" customHeight="1">
      <c r="A2255" s="11">
        <v>0.12534000000000001</v>
      </c>
      <c r="B2255" s="32">
        <v>1094</v>
      </c>
      <c r="C2255" s="9">
        <v>-53.180349999999997</v>
      </c>
      <c r="D2255" s="9">
        <v>5.1303330000000003</v>
      </c>
      <c r="E2255" s="40" t="s">
        <v>69</v>
      </c>
      <c r="F2255" s="46">
        <v>-66.599999999999994</v>
      </c>
      <c r="G2255" s="9">
        <v>-66.3</v>
      </c>
      <c r="H2255" s="9">
        <v>-62.7</v>
      </c>
      <c r="I2255" s="9">
        <v>-60.2</v>
      </c>
      <c r="J2255" s="9">
        <v>-58.9</v>
      </c>
      <c r="K2255" s="40">
        <v>-56.5</v>
      </c>
      <c r="L2255" s="10">
        <f t="shared" si="510"/>
        <v>-53.180349999999997</v>
      </c>
      <c r="M2255" s="52" t="str">
        <f t="shared" si="511"/>
        <v>high latitude</v>
      </c>
      <c r="N2255" s="46" t="s">
        <v>8</v>
      </c>
      <c r="O2255" s="9" t="s">
        <v>8</v>
      </c>
      <c r="P2255" s="9" t="s">
        <v>8</v>
      </c>
      <c r="Q2255" s="9" t="s">
        <v>8</v>
      </c>
      <c r="R2255" s="9" t="s">
        <v>8</v>
      </c>
      <c r="S2255" s="40" t="s">
        <v>8</v>
      </c>
      <c r="T2255" s="46" t="s">
        <v>8</v>
      </c>
      <c r="U2255" s="9" t="s">
        <v>8</v>
      </c>
      <c r="V2255" s="9" t="s">
        <v>8</v>
      </c>
      <c r="W2255" s="9" t="s">
        <v>8</v>
      </c>
      <c r="X2255" s="9" t="s">
        <v>8</v>
      </c>
      <c r="Y2255" s="40" t="s">
        <v>8</v>
      </c>
      <c r="Z2255" s="46" t="s">
        <v>8</v>
      </c>
      <c r="AA2255" s="9" t="s">
        <v>8</v>
      </c>
      <c r="AB2255" s="9" t="s">
        <v>8</v>
      </c>
      <c r="AC2255" s="9">
        <v>4.78</v>
      </c>
      <c r="AD2255" s="9" t="s">
        <v>8</v>
      </c>
      <c r="AE2255" s="10" t="s">
        <v>8</v>
      </c>
      <c r="AF2255" s="11" t="s">
        <v>8</v>
      </c>
      <c r="AG2255" s="12" t="s">
        <v>8</v>
      </c>
      <c r="AH2255" s="10" t="s">
        <v>8</v>
      </c>
      <c r="AI2255" s="11" t="s">
        <v>8</v>
      </c>
      <c r="AJ2255" s="11" t="s">
        <v>8</v>
      </c>
      <c r="AK2255" s="11" t="s">
        <v>8</v>
      </c>
      <c r="AL2255" s="11" t="s">
        <v>8</v>
      </c>
      <c r="AM2255" s="11" t="s">
        <v>8</v>
      </c>
      <c r="AN2255" s="3" t="str">
        <f t="shared" si="512"/>
        <v>n/a</v>
      </c>
      <c r="AO2255" s="3" t="str">
        <f t="shared" si="513"/>
        <v>n/a</v>
      </c>
      <c r="AP2255" s="3" t="s">
        <v>8</v>
      </c>
      <c r="AQ2255" s="125"/>
      <c r="AR2255" s="11"/>
      <c r="AS2255" s="3"/>
    </row>
    <row r="2256" spans="1:45" ht="15" customHeight="1">
      <c r="A2256" s="11">
        <v>0.12567</v>
      </c>
      <c r="B2256" s="32">
        <v>1094</v>
      </c>
      <c r="C2256" s="9">
        <v>-53.180349999999997</v>
      </c>
      <c r="D2256" s="9">
        <v>5.1303330000000003</v>
      </c>
      <c r="E2256" s="40" t="s">
        <v>69</v>
      </c>
      <c r="F2256" s="46">
        <v>-66.599999999999994</v>
      </c>
      <c r="G2256" s="9">
        <v>-66.3</v>
      </c>
      <c r="H2256" s="9">
        <v>-62.7</v>
      </c>
      <c r="I2256" s="9">
        <v>-60.2</v>
      </c>
      <c r="J2256" s="9">
        <v>-58.9</v>
      </c>
      <c r="K2256" s="40">
        <v>-56.5</v>
      </c>
      <c r="L2256" s="10">
        <f t="shared" si="510"/>
        <v>-53.180349999999997</v>
      </c>
      <c r="M2256" s="52" t="str">
        <f t="shared" si="511"/>
        <v>high latitude</v>
      </c>
      <c r="N2256" s="46" t="s">
        <v>8</v>
      </c>
      <c r="O2256" s="9" t="s">
        <v>8</v>
      </c>
      <c r="P2256" s="9" t="s">
        <v>8</v>
      </c>
      <c r="Q2256" s="9" t="s">
        <v>8</v>
      </c>
      <c r="R2256" s="9" t="s">
        <v>8</v>
      </c>
      <c r="S2256" s="40" t="s">
        <v>8</v>
      </c>
      <c r="T2256" s="46" t="s">
        <v>8</v>
      </c>
      <c r="U2256" s="9" t="s">
        <v>8</v>
      </c>
      <c r="V2256" s="9" t="s">
        <v>8</v>
      </c>
      <c r="W2256" s="9" t="s">
        <v>8</v>
      </c>
      <c r="X2256" s="9" t="s">
        <v>8</v>
      </c>
      <c r="Y2256" s="40" t="s">
        <v>8</v>
      </c>
      <c r="Z2256" s="46" t="s">
        <v>8</v>
      </c>
      <c r="AA2256" s="9" t="s">
        <v>8</v>
      </c>
      <c r="AB2256" s="9" t="s">
        <v>8</v>
      </c>
      <c r="AC2256" s="9">
        <v>5.31</v>
      </c>
      <c r="AD2256" s="9" t="s">
        <v>8</v>
      </c>
      <c r="AE2256" s="10" t="s">
        <v>8</v>
      </c>
      <c r="AF2256" s="11" t="s">
        <v>8</v>
      </c>
      <c r="AG2256" s="12" t="s">
        <v>8</v>
      </c>
      <c r="AH2256" s="10" t="s">
        <v>8</v>
      </c>
      <c r="AI2256" s="11" t="s">
        <v>8</v>
      </c>
      <c r="AJ2256" s="11" t="s">
        <v>8</v>
      </c>
      <c r="AK2256" s="11" t="s">
        <v>8</v>
      </c>
      <c r="AL2256" s="11" t="s">
        <v>8</v>
      </c>
      <c r="AM2256" s="11" t="s">
        <v>8</v>
      </c>
      <c r="AN2256" s="3" t="str">
        <f t="shared" si="512"/>
        <v>n/a</v>
      </c>
      <c r="AO2256" s="3" t="str">
        <f t="shared" si="513"/>
        <v>n/a</v>
      </c>
      <c r="AP2256" s="3" t="s">
        <v>8</v>
      </c>
      <c r="AQ2256" s="125"/>
      <c r="AR2256" s="11"/>
      <c r="AS2256" s="3"/>
    </row>
    <row r="2257" spans="1:45" ht="15" customHeight="1">
      <c r="A2257" s="11">
        <v>0.12590999999999999</v>
      </c>
      <c r="B2257" s="32">
        <v>1094</v>
      </c>
      <c r="C2257" s="9">
        <v>-53.180349999999997</v>
      </c>
      <c r="D2257" s="9">
        <v>5.1303330000000003</v>
      </c>
      <c r="E2257" s="40" t="s">
        <v>69</v>
      </c>
      <c r="F2257" s="46">
        <v>-66.599999999999994</v>
      </c>
      <c r="G2257" s="9">
        <v>-66.3</v>
      </c>
      <c r="H2257" s="9">
        <v>-62.7</v>
      </c>
      <c r="I2257" s="9">
        <v>-60.2</v>
      </c>
      <c r="J2257" s="9">
        <v>-58.9</v>
      </c>
      <c r="K2257" s="40">
        <v>-56.5</v>
      </c>
      <c r="L2257" s="10">
        <f t="shared" si="510"/>
        <v>-53.180349999999997</v>
      </c>
      <c r="M2257" s="52" t="str">
        <f t="shared" si="511"/>
        <v>high latitude</v>
      </c>
      <c r="N2257" s="46" t="s">
        <v>8</v>
      </c>
      <c r="O2257" s="9" t="s">
        <v>8</v>
      </c>
      <c r="P2257" s="9" t="s">
        <v>8</v>
      </c>
      <c r="Q2257" s="9" t="s">
        <v>8</v>
      </c>
      <c r="R2257" s="9" t="s">
        <v>8</v>
      </c>
      <c r="S2257" s="40" t="s">
        <v>8</v>
      </c>
      <c r="T2257" s="46" t="s">
        <v>8</v>
      </c>
      <c r="U2257" s="9" t="s">
        <v>8</v>
      </c>
      <c r="V2257" s="9" t="s">
        <v>8</v>
      </c>
      <c r="W2257" s="9" t="s">
        <v>8</v>
      </c>
      <c r="X2257" s="9" t="s">
        <v>8</v>
      </c>
      <c r="Y2257" s="40" t="s">
        <v>8</v>
      </c>
      <c r="Z2257" s="46" t="s">
        <v>8</v>
      </c>
      <c r="AA2257" s="9" t="s">
        <v>8</v>
      </c>
      <c r="AB2257" s="9" t="s">
        <v>8</v>
      </c>
      <c r="AC2257" s="9">
        <v>4.4400000000000004</v>
      </c>
      <c r="AD2257" s="9" t="s">
        <v>8</v>
      </c>
      <c r="AE2257" s="10" t="s">
        <v>8</v>
      </c>
      <c r="AF2257" s="11" t="s">
        <v>8</v>
      </c>
      <c r="AG2257" s="12" t="s">
        <v>8</v>
      </c>
      <c r="AH2257" s="10" t="s">
        <v>8</v>
      </c>
      <c r="AI2257" s="11" t="s">
        <v>8</v>
      </c>
      <c r="AJ2257" s="11" t="s">
        <v>8</v>
      </c>
      <c r="AK2257" s="11" t="s">
        <v>8</v>
      </c>
      <c r="AL2257" s="11" t="s">
        <v>8</v>
      </c>
      <c r="AM2257" s="11" t="s">
        <v>8</v>
      </c>
      <c r="AN2257" s="3" t="str">
        <f t="shared" si="512"/>
        <v>n/a</v>
      </c>
      <c r="AO2257" s="3" t="str">
        <f t="shared" si="513"/>
        <v>n/a</v>
      </c>
      <c r="AP2257" s="3" t="s">
        <v>8</v>
      </c>
      <c r="AQ2257" s="125"/>
      <c r="AR2257" s="11"/>
      <c r="AS2257" s="3"/>
    </row>
    <row r="2258" spans="1:45" ht="15" customHeight="1">
      <c r="A2258" s="11">
        <v>0.127</v>
      </c>
      <c r="B2258" s="32">
        <v>1094</v>
      </c>
      <c r="C2258" s="9">
        <v>-53.180349999999997</v>
      </c>
      <c r="D2258" s="9">
        <v>5.1303330000000003</v>
      </c>
      <c r="E2258" s="40" t="s">
        <v>69</v>
      </c>
      <c r="F2258" s="46">
        <v>-66.599999999999994</v>
      </c>
      <c r="G2258" s="9">
        <v>-66.3</v>
      </c>
      <c r="H2258" s="9">
        <v>-62.7</v>
      </c>
      <c r="I2258" s="9">
        <v>-60.2</v>
      </c>
      <c r="J2258" s="9">
        <v>-58.9</v>
      </c>
      <c r="K2258" s="40">
        <v>-56.5</v>
      </c>
      <c r="L2258" s="10">
        <f t="shared" si="510"/>
        <v>-53.180349999999997</v>
      </c>
      <c r="M2258" s="52" t="str">
        <f t="shared" si="511"/>
        <v>high latitude</v>
      </c>
      <c r="N2258" s="46" t="s">
        <v>8</v>
      </c>
      <c r="O2258" s="9" t="s">
        <v>8</v>
      </c>
      <c r="P2258" s="9" t="s">
        <v>8</v>
      </c>
      <c r="Q2258" s="9" t="s">
        <v>8</v>
      </c>
      <c r="R2258" s="9" t="s">
        <v>8</v>
      </c>
      <c r="S2258" s="40" t="s">
        <v>8</v>
      </c>
      <c r="T2258" s="46" t="s">
        <v>8</v>
      </c>
      <c r="U2258" s="9" t="s">
        <v>8</v>
      </c>
      <c r="V2258" s="9" t="s">
        <v>8</v>
      </c>
      <c r="W2258" s="9" t="s">
        <v>8</v>
      </c>
      <c r="X2258" s="9" t="s">
        <v>8</v>
      </c>
      <c r="Y2258" s="40" t="s">
        <v>8</v>
      </c>
      <c r="Z2258" s="46" t="s">
        <v>8</v>
      </c>
      <c r="AA2258" s="9" t="s">
        <v>8</v>
      </c>
      <c r="AB2258" s="9" t="s">
        <v>8</v>
      </c>
      <c r="AC2258" s="9">
        <v>5.54</v>
      </c>
      <c r="AD2258" s="9" t="s">
        <v>8</v>
      </c>
      <c r="AE2258" s="10" t="s">
        <v>8</v>
      </c>
      <c r="AF2258" s="11" t="s">
        <v>8</v>
      </c>
      <c r="AG2258" s="12" t="s">
        <v>8</v>
      </c>
      <c r="AH2258" s="10" t="s">
        <v>8</v>
      </c>
      <c r="AI2258" s="11" t="s">
        <v>8</v>
      </c>
      <c r="AJ2258" s="11" t="s">
        <v>8</v>
      </c>
      <c r="AK2258" s="11" t="s">
        <v>8</v>
      </c>
      <c r="AL2258" s="11" t="s">
        <v>8</v>
      </c>
      <c r="AM2258" s="11" t="s">
        <v>8</v>
      </c>
      <c r="AN2258" s="3" t="str">
        <f t="shared" si="512"/>
        <v>n/a</v>
      </c>
      <c r="AO2258" s="3" t="str">
        <f t="shared" si="513"/>
        <v>n/a</v>
      </c>
      <c r="AP2258" s="3" t="s">
        <v>8</v>
      </c>
      <c r="AQ2258" s="125"/>
      <c r="AR2258" s="11"/>
      <c r="AS2258" s="3"/>
    </row>
    <row r="2259" spans="1:45" ht="15" customHeight="1">
      <c r="A2259" s="11">
        <v>0.12716</v>
      </c>
      <c r="B2259" s="32">
        <v>1094</v>
      </c>
      <c r="C2259" s="9">
        <v>-53.180349999999997</v>
      </c>
      <c r="D2259" s="9">
        <v>5.1303330000000003</v>
      </c>
      <c r="E2259" s="40" t="s">
        <v>69</v>
      </c>
      <c r="F2259" s="46">
        <v>-66.599999999999994</v>
      </c>
      <c r="G2259" s="9">
        <v>-66.3</v>
      </c>
      <c r="H2259" s="9">
        <v>-62.7</v>
      </c>
      <c r="I2259" s="9">
        <v>-60.2</v>
      </c>
      <c r="J2259" s="9">
        <v>-58.9</v>
      </c>
      <c r="K2259" s="40">
        <v>-56.5</v>
      </c>
      <c r="L2259" s="10">
        <f t="shared" si="510"/>
        <v>-53.180349999999997</v>
      </c>
      <c r="M2259" s="52" t="str">
        <f t="shared" si="511"/>
        <v>high latitude</v>
      </c>
      <c r="N2259" s="46" t="s">
        <v>8</v>
      </c>
      <c r="O2259" s="9" t="s">
        <v>8</v>
      </c>
      <c r="P2259" s="9" t="s">
        <v>8</v>
      </c>
      <c r="Q2259" s="9" t="s">
        <v>8</v>
      </c>
      <c r="R2259" s="9" t="s">
        <v>8</v>
      </c>
      <c r="S2259" s="40" t="s">
        <v>8</v>
      </c>
      <c r="T2259" s="46" t="s">
        <v>8</v>
      </c>
      <c r="U2259" s="9" t="s">
        <v>8</v>
      </c>
      <c r="V2259" s="9" t="s">
        <v>8</v>
      </c>
      <c r="W2259" s="9" t="s">
        <v>8</v>
      </c>
      <c r="X2259" s="9" t="s">
        <v>8</v>
      </c>
      <c r="Y2259" s="40" t="s">
        <v>8</v>
      </c>
      <c r="Z2259" s="46" t="s">
        <v>8</v>
      </c>
      <c r="AA2259" s="9" t="s">
        <v>8</v>
      </c>
      <c r="AB2259" s="9" t="s">
        <v>8</v>
      </c>
      <c r="AC2259" s="9">
        <v>5.2</v>
      </c>
      <c r="AD2259" s="9" t="s">
        <v>8</v>
      </c>
      <c r="AE2259" s="10" t="s">
        <v>8</v>
      </c>
      <c r="AF2259" s="11" t="s">
        <v>8</v>
      </c>
      <c r="AG2259" s="12" t="s">
        <v>8</v>
      </c>
      <c r="AH2259" s="10" t="s">
        <v>8</v>
      </c>
      <c r="AI2259" s="11" t="s">
        <v>8</v>
      </c>
      <c r="AJ2259" s="11" t="s">
        <v>8</v>
      </c>
      <c r="AK2259" s="11" t="s">
        <v>8</v>
      </c>
      <c r="AL2259" s="11" t="s">
        <v>8</v>
      </c>
      <c r="AM2259" s="11" t="s">
        <v>8</v>
      </c>
      <c r="AN2259" s="3" t="str">
        <f t="shared" si="512"/>
        <v>n/a</v>
      </c>
      <c r="AO2259" s="3" t="str">
        <f t="shared" si="513"/>
        <v>n/a</v>
      </c>
      <c r="AP2259" s="3" t="s">
        <v>8</v>
      </c>
      <c r="AQ2259" s="125"/>
      <c r="AR2259" s="11"/>
      <c r="AS2259" s="3"/>
    </row>
    <row r="2260" spans="1:45" ht="15" customHeight="1">
      <c r="A2260" s="11">
        <v>0.12759999999999999</v>
      </c>
      <c r="B2260" s="32">
        <v>1094</v>
      </c>
      <c r="C2260" s="9">
        <v>-53.180349999999997</v>
      </c>
      <c r="D2260" s="9">
        <v>5.1303330000000003</v>
      </c>
      <c r="E2260" s="40" t="s">
        <v>69</v>
      </c>
      <c r="F2260" s="46">
        <v>-66.599999999999994</v>
      </c>
      <c r="G2260" s="9">
        <v>-66.3</v>
      </c>
      <c r="H2260" s="9">
        <v>-62.7</v>
      </c>
      <c r="I2260" s="9">
        <v>-60.2</v>
      </c>
      <c r="J2260" s="9">
        <v>-58.9</v>
      </c>
      <c r="K2260" s="40">
        <v>-56.5</v>
      </c>
      <c r="L2260" s="10">
        <f t="shared" si="510"/>
        <v>-53.180349999999997</v>
      </c>
      <c r="M2260" s="52" t="str">
        <f t="shared" si="511"/>
        <v>high latitude</v>
      </c>
      <c r="N2260" s="46" t="s">
        <v>8</v>
      </c>
      <c r="O2260" s="9" t="s">
        <v>8</v>
      </c>
      <c r="P2260" s="9" t="s">
        <v>8</v>
      </c>
      <c r="Q2260" s="9" t="s">
        <v>8</v>
      </c>
      <c r="R2260" s="9" t="s">
        <v>8</v>
      </c>
      <c r="S2260" s="40" t="s">
        <v>8</v>
      </c>
      <c r="T2260" s="46" t="s">
        <v>8</v>
      </c>
      <c r="U2260" s="9" t="s">
        <v>8</v>
      </c>
      <c r="V2260" s="9" t="s">
        <v>8</v>
      </c>
      <c r="W2260" s="9" t="s">
        <v>8</v>
      </c>
      <c r="X2260" s="9" t="s">
        <v>8</v>
      </c>
      <c r="Y2260" s="40" t="s">
        <v>8</v>
      </c>
      <c r="Z2260" s="46" t="s">
        <v>8</v>
      </c>
      <c r="AA2260" s="9" t="s">
        <v>8</v>
      </c>
      <c r="AB2260" s="9" t="s">
        <v>8</v>
      </c>
      <c r="AC2260" s="9">
        <v>6.49</v>
      </c>
      <c r="AD2260" s="9" t="s">
        <v>8</v>
      </c>
      <c r="AE2260" s="10" t="s">
        <v>8</v>
      </c>
      <c r="AF2260" s="11" t="s">
        <v>8</v>
      </c>
      <c r="AG2260" s="12" t="s">
        <v>8</v>
      </c>
      <c r="AH2260" s="10" t="s">
        <v>8</v>
      </c>
      <c r="AI2260" s="11" t="s">
        <v>8</v>
      </c>
      <c r="AJ2260" s="11" t="s">
        <v>8</v>
      </c>
      <c r="AK2260" s="11" t="s">
        <v>8</v>
      </c>
      <c r="AL2260" s="11" t="s">
        <v>8</v>
      </c>
      <c r="AM2260" s="11" t="s">
        <v>8</v>
      </c>
      <c r="AN2260" s="3" t="str">
        <f t="shared" si="512"/>
        <v>n/a</v>
      </c>
      <c r="AO2260" s="3" t="str">
        <f t="shared" si="513"/>
        <v>n/a</v>
      </c>
      <c r="AP2260" s="3" t="s">
        <v>8</v>
      </c>
      <c r="AQ2260" s="125"/>
      <c r="AR2260" s="11"/>
      <c r="AS2260" s="3"/>
    </row>
    <row r="2261" spans="1:45" ht="15" customHeight="1">
      <c r="A2261" s="11">
        <v>0.12795000000000001</v>
      </c>
      <c r="B2261" s="32">
        <v>1094</v>
      </c>
      <c r="C2261" s="9">
        <v>-53.180349999999997</v>
      </c>
      <c r="D2261" s="9">
        <v>5.1303330000000003</v>
      </c>
      <c r="E2261" s="40" t="s">
        <v>69</v>
      </c>
      <c r="F2261" s="46">
        <v>-66.599999999999994</v>
      </c>
      <c r="G2261" s="9">
        <v>-66.3</v>
      </c>
      <c r="H2261" s="9">
        <v>-62.7</v>
      </c>
      <c r="I2261" s="9">
        <v>-60.2</v>
      </c>
      <c r="J2261" s="9">
        <v>-58.9</v>
      </c>
      <c r="K2261" s="40">
        <v>-56.5</v>
      </c>
      <c r="L2261" s="10">
        <f t="shared" si="510"/>
        <v>-53.180349999999997</v>
      </c>
      <c r="M2261" s="52" t="str">
        <f t="shared" si="511"/>
        <v>high latitude</v>
      </c>
      <c r="N2261" s="46" t="s">
        <v>8</v>
      </c>
      <c r="O2261" s="9" t="s">
        <v>8</v>
      </c>
      <c r="P2261" s="9" t="s">
        <v>8</v>
      </c>
      <c r="Q2261" s="9" t="s">
        <v>8</v>
      </c>
      <c r="R2261" s="9" t="s">
        <v>8</v>
      </c>
      <c r="S2261" s="40" t="s">
        <v>8</v>
      </c>
      <c r="T2261" s="46" t="s">
        <v>8</v>
      </c>
      <c r="U2261" s="9" t="s">
        <v>8</v>
      </c>
      <c r="V2261" s="9" t="s">
        <v>8</v>
      </c>
      <c r="W2261" s="9" t="s">
        <v>8</v>
      </c>
      <c r="X2261" s="9" t="s">
        <v>8</v>
      </c>
      <c r="Y2261" s="40" t="s">
        <v>8</v>
      </c>
      <c r="Z2261" s="46" t="s">
        <v>8</v>
      </c>
      <c r="AA2261" s="9" t="s">
        <v>8</v>
      </c>
      <c r="AB2261" s="9" t="s">
        <v>8</v>
      </c>
      <c r="AC2261" s="9">
        <v>6.14</v>
      </c>
      <c r="AD2261" s="9" t="s">
        <v>8</v>
      </c>
      <c r="AE2261" s="10" t="s">
        <v>8</v>
      </c>
      <c r="AF2261" s="11" t="s">
        <v>8</v>
      </c>
      <c r="AG2261" s="12" t="s">
        <v>8</v>
      </c>
      <c r="AH2261" s="10" t="s">
        <v>8</v>
      </c>
      <c r="AI2261" s="11" t="s">
        <v>8</v>
      </c>
      <c r="AJ2261" s="11" t="s">
        <v>8</v>
      </c>
      <c r="AK2261" s="11" t="s">
        <v>8</v>
      </c>
      <c r="AL2261" s="11" t="s">
        <v>8</v>
      </c>
      <c r="AM2261" s="11" t="s">
        <v>8</v>
      </c>
      <c r="AN2261" s="3" t="str">
        <f t="shared" si="512"/>
        <v>n/a</v>
      </c>
      <c r="AO2261" s="3" t="str">
        <f t="shared" si="513"/>
        <v>n/a</v>
      </c>
      <c r="AP2261" s="3" t="s">
        <v>8</v>
      </c>
      <c r="AQ2261" s="125"/>
      <c r="AR2261" s="11"/>
      <c r="AS2261" s="3"/>
    </row>
    <row r="2262" spans="1:45" ht="15" customHeight="1">
      <c r="A2262" s="11">
        <v>0.12874000000000002</v>
      </c>
      <c r="B2262" s="32">
        <v>1094</v>
      </c>
      <c r="C2262" s="9">
        <v>-53.180349999999997</v>
      </c>
      <c r="D2262" s="9">
        <v>5.1303330000000003</v>
      </c>
      <c r="E2262" s="40" t="s">
        <v>69</v>
      </c>
      <c r="F2262" s="46">
        <v>-66.599999999999994</v>
      </c>
      <c r="G2262" s="9">
        <v>-66.3</v>
      </c>
      <c r="H2262" s="9">
        <v>-62.7</v>
      </c>
      <c r="I2262" s="9">
        <v>-60.2</v>
      </c>
      <c r="J2262" s="9">
        <v>-58.9</v>
      </c>
      <c r="K2262" s="40">
        <v>-56.5</v>
      </c>
      <c r="L2262" s="10">
        <f t="shared" si="510"/>
        <v>-53.180349999999997</v>
      </c>
      <c r="M2262" s="52" t="str">
        <f t="shared" si="511"/>
        <v>high latitude</v>
      </c>
      <c r="N2262" s="46" t="s">
        <v>8</v>
      </c>
      <c r="O2262" s="9" t="s">
        <v>8</v>
      </c>
      <c r="P2262" s="9" t="s">
        <v>8</v>
      </c>
      <c r="Q2262" s="9" t="s">
        <v>8</v>
      </c>
      <c r="R2262" s="9" t="s">
        <v>8</v>
      </c>
      <c r="S2262" s="40" t="s">
        <v>8</v>
      </c>
      <c r="T2262" s="46" t="s">
        <v>8</v>
      </c>
      <c r="U2262" s="9" t="s">
        <v>8</v>
      </c>
      <c r="V2262" s="9" t="s">
        <v>8</v>
      </c>
      <c r="W2262" s="9" t="s">
        <v>8</v>
      </c>
      <c r="X2262" s="9" t="s">
        <v>8</v>
      </c>
      <c r="Y2262" s="40" t="s">
        <v>8</v>
      </c>
      <c r="Z2262" s="46" t="s">
        <v>8</v>
      </c>
      <c r="AA2262" s="9" t="s">
        <v>8</v>
      </c>
      <c r="AB2262" s="9" t="s">
        <v>8</v>
      </c>
      <c r="AC2262" s="9">
        <v>7.02</v>
      </c>
      <c r="AD2262" s="9" t="s">
        <v>8</v>
      </c>
      <c r="AE2262" s="10" t="s">
        <v>8</v>
      </c>
      <c r="AF2262" s="11" t="s">
        <v>8</v>
      </c>
      <c r="AG2262" s="12" t="s">
        <v>8</v>
      </c>
      <c r="AH2262" s="10" t="s">
        <v>8</v>
      </c>
      <c r="AI2262" s="11" t="s">
        <v>8</v>
      </c>
      <c r="AJ2262" s="11" t="s">
        <v>8</v>
      </c>
      <c r="AK2262" s="11" t="s">
        <v>8</v>
      </c>
      <c r="AL2262" s="11" t="s">
        <v>8</v>
      </c>
      <c r="AM2262" s="11" t="s">
        <v>8</v>
      </c>
      <c r="AN2262" s="3" t="str">
        <f t="shared" si="512"/>
        <v>n/a</v>
      </c>
      <c r="AO2262" s="3" t="str">
        <f t="shared" si="513"/>
        <v>n/a</v>
      </c>
      <c r="AP2262" s="3" t="s">
        <v>8</v>
      </c>
      <c r="AQ2262" s="125"/>
      <c r="AR2262" s="11"/>
      <c r="AS2262" s="3"/>
    </row>
    <row r="2263" spans="1:45" ht="15" customHeight="1">
      <c r="A2263" s="11">
        <v>0.12988</v>
      </c>
      <c r="B2263" s="32">
        <v>1094</v>
      </c>
      <c r="C2263" s="9">
        <v>-53.180349999999997</v>
      </c>
      <c r="D2263" s="9">
        <v>5.1303330000000003</v>
      </c>
      <c r="E2263" s="40" t="s">
        <v>69</v>
      </c>
      <c r="F2263" s="46">
        <v>-66.599999999999994</v>
      </c>
      <c r="G2263" s="9">
        <v>-66.3</v>
      </c>
      <c r="H2263" s="9">
        <v>-62.7</v>
      </c>
      <c r="I2263" s="9">
        <v>-60.2</v>
      </c>
      <c r="J2263" s="9">
        <v>-58.9</v>
      </c>
      <c r="K2263" s="40">
        <v>-56.5</v>
      </c>
      <c r="L2263" s="10">
        <f t="shared" si="510"/>
        <v>-53.180349999999997</v>
      </c>
      <c r="M2263" s="52" t="str">
        <f t="shared" si="511"/>
        <v>high latitude</v>
      </c>
      <c r="N2263" s="46" t="s">
        <v>8</v>
      </c>
      <c r="O2263" s="9" t="s">
        <v>8</v>
      </c>
      <c r="P2263" s="9" t="s">
        <v>8</v>
      </c>
      <c r="Q2263" s="9" t="s">
        <v>8</v>
      </c>
      <c r="R2263" s="9" t="s">
        <v>8</v>
      </c>
      <c r="S2263" s="40" t="s">
        <v>8</v>
      </c>
      <c r="T2263" s="46" t="s">
        <v>8</v>
      </c>
      <c r="U2263" s="9" t="s">
        <v>8</v>
      </c>
      <c r="V2263" s="9" t="s">
        <v>8</v>
      </c>
      <c r="W2263" s="9" t="s">
        <v>8</v>
      </c>
      <c r="X2263" s="9" t="s">
        <v>8</v>
      </c>
      <c r="Y2263" s="40" t="s">
        <v>8</v>
      </c>
      <c r="Z2263" s="46" t="s">
        <v>8</v>
      </c>
      <c r="AA2263" s="9" t="s">
        <v>8</v>
      </c>
      <c r="AB2263" s="9" t="s">
        <v>8</v>
      </c>
      <c r="AC2263" s="9">
        <v>5.94</v>
      </c>
      <c r="AD2263" s="9" t="s">
        <v>8</v>
      </c>
      <c r="AE2263" s="10" t="s">
        <v>8</v>
      </c>
      <c r="AF2263" s="11" t="s">
        <v>8</v>
      </c>
      <c r="AG2263" s="12" t="s">
        <v>8</v>
      </c>
      <c r="AH2263" s="10" t="s">
        <v>8</v>
      </c>
      <c r="AI2263" s="11" t="s">
        <v>8</v>
      </c>
      <c r="AJ2263" s="11" t="s">
        <v>8</v>
      </c>
      <c r="AK2263" s="11" t="s">
        <v>8</v>
      </c>
      <c r="AL2263" s="11" t="s">
        <v>8</v>
      </c>
      <c r="AM2263" s="11" t="s">
        <v>8</v>
      </c>
      <c r="AN2263" s="3" t="str">
        <f t="shared" si="512"/>
        <v>n/a</v>
      </c>
      <c r="AO2263" s="3" t="str">
        <f t="shared" si="513"/>
        <v>n/a</v>
      </c>
      <c r="AP2263" s="3" t="s">
        <v>8</v>
      </c>
      <c r="AQ2263" s="125"/>
      <c r="AR2263" s="11"/>
      <c r="AS2263" s="3"/>
    </row>
    <row r="2264" spans="1:45" ht="15" customHeight="1">
      <c r="A2264" s="11">
        <v>0.13044999999999998</v>
      </c>
      <c r="B2264" s="32">
        <v>1094</v>
      </c>
      <c r="C2264" s="9">
        <v>-53.180349999999997</v>
      </c>
      <c r="D2264" s="9">
        <v>5.1303330000000003</v>
      </c>
      <c r="E2264" s="40" t="s">
        <v>69</v>
      </c>
      <c r="F2264" s="46">
        <v>-66.599999999999994</v>
      </c>
      <c r="G2264" s="9">
        <v>-66.3</v>
      </c>
      <c r="H2264" s="9">
        <v>-62.7</v>
      </c>
      <c r="I2264" s="9">
        <v>-60.2</v>
      </c>
      <c r="J2264" s="9">
        <v>-58.9</v>
      </c>
      <c r="K2264" s="40">
        <v>-56.5</v>
      </c>
      <c r="L2264" s="10">
        <f t="shared" si="510"/>
        <v>-53.180349999999997</v>
      </c>
      <c r="M2264" s="52" t="str">
        <f t="shared" si="511"/>
        <v>high latitude</v>
      </c>
      <c r="N2264" s="46" t="s">
        <v>8</v>
      </c>
      <c r="O2264" s="9" t="s">
        <v>8</v>
      </c>
      <c r="P2264" s="9" t="s">
        <v>8</v>
      </c>
      <c r="Q2264" s="9" t="s">
        <v>8</v>
      </c>
      <c r="R2264" s="9" t="s">
        <v>8</v>
      </c>
      <c r="S2264" s="40" t="s">
        <v>8</v>
      </c>
      <c r="T2264" s="46" t="s">
        <v>8</v>
      </c>
      <c r="U2264" s="9" t="s">
        <v>8</v>
      </c>
      <c r="V2264" s="9" t="s">
        <v>8</v>
      </c>
      <c r="W2264" s="9" t="s">
        <v>8</v>
      </c>
      <c r="X2264" s="9" t="s">
        <v>8</v>
      </c>
      <c r="Y2264" s="40" t="s">
        <v>8</v>
      </c>
      <c r="Z2264" s="46" t="s">
        <v>8</v>
      </c>
      <c r="AA2264" s="9" t="s">
        <v>8</v>
      </c>
      <c r="AB2264" s="9" t="s">
        <v>8</v>
      </c>
      <c r="AC2264" s="9">
        <v>6.31</v>
      </c>
      <c r="AD2264" s="9" t="s">
        <v>8</v>
      </c>
      <c r="AE2264" s="10" t="s">
        <v>8</v>
      </c>
      <c r="AF2264" s="11" t="s">
        <v>8</v>
      </c>
      <c r="AG2264" s="12" t="s">
        <v>8</v>
      </c>
      <c r="AH2264" s="10" t="s">
        <v>8</v>
      </c>
      <c r="AI2264" s="11" t="s">
        <v>8</v>
      </c>
      <c r="AJ2264" s="11" t="s">
        <v>8</v>
      </c>
      <c r="AK2264" s="11" t="s">
        <v>8</v>
      </c>
      <c r="AL2264" s="11" t="s">
        <v>8</v>
      </c>
      <c r="AM2264" s="11" t="s">
        <v>8</v>
      </c>
      <c r="AN2264" s="3" t="str">
        <f t="shared" si="512"/>
        <v>n/a</v>
      </c>
      <c r="AO2264" s="3" t="str">
        <f t="shared" si="513"/>
        <v>n/a</v>
      </c>
      <c r="AP2264" s="3" t="s">
        <v>8</v>
      </c>
      <c r="AQ2264" s="125"/>
      <c r="AR2264" s="11"/>
      <c r="AS2264" s="3"/>
    </row>
    <row r="2265" spans="1:45" ht="15" customHeight="1">
      <c r="A2265" s="11">
        <v>0.13113999999999998</v>
      </c>
      <c r="B2265" s="32">
        <v>1094</v>
      </c>
      <c r="C2265" s="9">
        <v>-53.180349999999997</v>
      </c>
      <c r="D2265" s="9">
        <v>5.1303330000000003</v>
      </c>
      <c r="E2265" s="40" t="s">
        <v>69</v>
      </c>
      <c r="F2265" s="46">
        <v>-66.599999999999994</v>
      </c>
      <c r="G2265" s="9">
        <v>-66.3</v>
      </c>
      <c r="H2265" s="9">
        <v>-62.7</v>
      </c>
      <c r="I2265" s="9">
        <v>-60.2</v>
      </c>
      <c r="J2265" s="9">
        <v>-58.9</v>
      </c>
      <c r="K2265" s="40">
        <v>-56.5</v>
      </c>
      <c r="L2265" s="10">
        <f t="shared" si="510"/>
        <v>-53.180349999999997</v>
      </c>
      <c r="M2265" s="52" t="str">
        <f t="shared" si="511"/>
        <v>high latitude</v>
      </c>
      <c r="N2265" s="46" t="s">
        <v>8</v>
      </c>
      <c r="O2265" s="9" t="s">
        <v>8</v>
      </c>
      <c r="P2265" s="9" t="s">
        <v>8</v>
      </c>
      <c r="Q2265" s="9" t="s">
        <v>8</v>
      </c>
      <c r="R2265" s="9" t="s">
        <v>8</v>
      </c>
      <c r="S2265" s="40" t="s">
        <v>8</v>
      </c>
      <c r="T2265" s="46" t="s">
        <v>8</v>
      </c>
      <c r="U2265" s="9" t="s">
        <v>8</v>
      </c>
      <c r="V2265" s="9" t="s">
        <v>8</v>
      </c>
      <c r="W2265" s="9" t="s">
        <v>8</v>
      </c>
      <c r="X2265" s="9" t="s">
        <v>8</v>
      </c>
      <c r="Y2265" s="40" t="s">
        <v>8</v>
      </c>
      <c r="Z2265" s="46" t="s">
        <v>8</v>
      </c>
      <c r="AA2265" s="9" t="s">
        <v>8</v>
      </c>
      <c r="AB2265" s="9" t="s">
        <v>8</v>
      </c>
      <c r="AC2265" s="9">
        <v>4.83</v>
      </c>
      <c r="AD2265" s="9" t="s">
        <v>8</v>
      </c>
      <c r="AE2265" s="10" t="s">
        <v>8</v>
      </c>
      <c r="AF2265" s="11" t="s">
        <v>8</v>
      </c>
      <c r="AG2265" s="12" t="s">
        <v>8</v>
      </c>
      <c r="AH2265" s="10" t="s">
        <v>8</v>
      </c>
      <c r="AI2265" s="11" t="s">
        <v>8</v>
      </c>
      <c r="AJ2265" s="11" t="s">
        <v>8</v>
      </c>
      <c r="AK2265" s="11" t="s">
        <v>8</v>
      </c>
      <c r="AL2265" s="11" t="s">
        <v>8</v>
      </c>
      <c r="AM2265" s="11" t="s">
        <v>8</v>
      </c>
      <c r="AN2265" s="3" t="str">
        <f t="shared" si="512"/>
        <v>n/a</v>
      </c>
      <c r="AO2265" s="3" t="str">
        <f t="shared" si="513"/>
        <v>n/a</v>
      </c>
      <c r="AP2265" s="3" t="s">
        <v>8</v>
      </c>
      <c r="AQ2265" s="125"/>
      <c r="AR2265" s="11"/>
      <c r="AS2265" s="3"/>
    </row>
    <row r="2266" spans="1:45" ht="15" customHeight="1">
      <c r="A2266" s="11">
        <v>0.13158</v>
      </c>
      <c r="B2266" s="32">
        <v>1094</v>
      </c>
      <c r="C2266" s="9">
        <v>-53.180349999999997</v>
      </c>
      <c r="D2266" s="9">
        <v>5.1303330000000003</v>
      </c>
      <c r="E2266" s="40" t="s">
        <v>69</v>
      </c>
      <c r="F2266" s="46">
        <v>-66.599999999999994</v>
      </c>
      <c r="G2266" s="9">
        <v>-66.3</v>
      </c>
      <c r="H2266" s="9">
        <v>-62.7</v>
      </c>
      <c r="I2266" s="9">
        <v>-60.2</v>
      </c>
      <c r="J2266" s="9">
        <v>-58.9</v>
      </c>
      <c r="K2266" s="40">
        <v>-56.5</v>
      </c>
      <c r="L2266" s="10">
        <f t="shared" si="510"/>
        <v>-53.180349999999997</v>
      </c>
      <c r="M2266" s="52" t="str">
        <f t="shared" si="511"/>
        <v>high latitude</v>
      </c>
      <c r="N2266" s="46" t="s">
        <v>8</v>
      </c>
      <c r="O2266" s="9" t="s">
        <v>8</v>
      </c>
      <c r="P2266" s="9" t="s">
        <v>8</v>
      </c>
      <c r="Q2266" s="9" t="s">
        <v>8</v>
      </c>
      <c r="R2266" s="9" t="s">
        <v>8</v>
      </c>
      <c r="S2266" s="40" t="s">
        <v>8</v>
      </c>
      <c r="T2266" s="46" t="s">
        <v>8</v>
      </c>
      <c r="U2266" s="9" t="s">
        <v>8</v>
      </c>
      <c r="V2266" s="9" t="s">
        <v>8</v>
      </c>
      <c r="W2266" s="9" t="s">
        <v>8</v>
      </c>
      <c r="X2266" s="9" t="s">
        <v>8</v>
      </c>
      <c r="Y2266" s="40" t="s">
        <v>8</v>
      </c>
      <c r="Z2266" s="46" t="s">
        <v>8</v>
      </c>
      <c r="AA2266" s="9" t="s">
        <v>8</v>
      </c>
      <c r="AB2266" s="9" t="s">
        <v>8</v>
      </c>
      <c r="AC2266" s="9">
        <v>4.6500000000000004</v>
      </c>
      <c r="AD2266" s="9" t="s">
        <v>8</v>
      </c>
      <c r="AE2266" s="10" t="s">
        <v>8</v>
      </c>
      <c r="AF2266" s="11" t="s">
        <v>8</v>
      </c>
      <c r="AG2266" s="12" t="s">
        <v>8</v>
      </c>
      <c r="AH2266" s="10" t="s">
        <v>8</v>
      </c>
      <c r="AI2266" s="11" t="s">
        <v>8</v>
      </c>
      <c r="AJ2266" s="11" t="s">
        <v>8</v>
      </c>
      <c r="AK2266" s="11" t="s">
        <v>8</v>
      </c>
      <c r="AL2266" s="11" t="s">
        <v>8</v>
      </c>
      <c r="AM2266" s="11" t="s">
        <v>8</v>
      </c>
      <c r="AN2266" s="3" t="str">
        <f t="shared" si="512"/>
        <v>n/a</v>
      </c>
      <c r="AO2266" s="3" t="str">
        <f t="shared" si="513"/>
        <v>n/a</v>
      </c>
      <c r="AP2266" s="3" t="s">
        <v>8</v>
      </c>
      <c r="AQ2266" s="125"/>
      <c r="AR2266" s="11"/>
      <c r="AS2266" s="3"/>
    </row>
    <row r="2267" spans="1:45" ht="15" customHeight="1">
      <c r="A2267" s="11">
        <v>0.13206999999999999</v>
      </c>
      <c r="B2267" s="32">
        <v>1094</v>
      </c>
      <c r="C2267" s="9">
        <v>-53.180349999999997</v>
      </c>
      <c r="D2267" s="9">
        <v>5.1303330000000003</v>
      </c>
      <c r="E2267" s="40" t="s">
        <v>69</v>
      </c>
      <c r="F2267" s="46">
        <v>-66.599999999999994</v>
      </c>
      <c r="G2267" s="9">
        <v>-66.3</v>
      </c>
      <c r="H2267" s="9">
        <v>-62.7</v>
      </c>
      <c r="I2267" s="9">
        <v>-60.2</v>
      </c>
      <c r="J2267" s="9">
        <v>-58.9</v>
      </c>
      <c r="K2267" s="40">
        <v>-56.5</v>
      </c>
      <c r="L2267" s="10">
        <f t="shared" si="510"/>
        <v>-53.180349999999997</v>
      </c>
      <c r="M2267" s="52" t="str">
        <f t="shared" si="511"/>
        <v>high latitude</v>
      </c>
      <c r="N2267" s="46" t="s">
        <v>8</v>
      </c>
      <c r="O2267" s="9" t="s">
        <v>8</v>
      </c>
      <c r="P2267" s="9" t="s">
        <v>8</v>
      </c>
      <c r="Q2267" s="9" t="s">
        <v>8</v>
      </c>
      <c r="R2267" s="9" t="s">
        <v>8</v>
      </c>
      <c r="S2267" s="40" t="s">
        <v>8</v>
      </c>
      <c r="T2267" s="46" t="s">
        <v>8</v>
      </c>
      <c r="U2267" s="9" t="s">
        <v>8</v>
      </c>
      <c r="V2267" s="9" t="s">
        <v>8</v>
      </c>
      <c r="W2267" s="9" t="s">
        <v>8</v>
      </c>
      <c r="X2267" s="9" t="s">
        <v>8</v>
      </c>
      <c r="Y2267" s="40" t="s">
        <v>8</v>
      </c>
      <c r="Z2267" s="46" t="s">
        <v>8</v>
      </c>
      <c r="AA2267" s="9" t="s">
        <v>8</v>
      </c>
      <c r="AB2267" s="9" t="s">
        <v>8</v>
      </c>
      <c r="AC2267" s="9">
        <v>3.6</v>
      </c>
      <c r="AD2267" s="9" t="s">
        <v>8</v>
      </c>
      <c r="AE2267" s="10" t="s">
        <v>8</v>
      </c>
      <c r="AF2267" s="11" t="s">
        <v>8</v>
      </c>
      <c r="AG2267" s="12" t="s">
        <v>8</v>
      </c>
      <c r="AH2267" s="10" t="s">
        <v>8</v>
      </c>
      <c r="AI2267" s="11" t="s">
        <v>8</v>
      </c>
      <c r="AJ2267" s="11" t="s">
        <v>8</v>
      </c>
      <c r="AK2267" s="11" t="s">
        <v>8</v>
      </c>
      <c r="AL2267" s="11" t="s">
        <v>8</v>
      </c>
      <c r="AM2267" s="11" t="s">
        <v>8</v>
      </c>
      <c r="AN2267" s="3" t="str">
        <f t="shared" si="512"/>
        <v>n/a</v>
      </c>
      <c r="AO2267" s="3" t="str">
        <f t="shared" si="513"/>
        <v>n/a</v>
      </c>
      <c r="AP2267" s="3" t="s">
        <v>8</v>
      </c>
      <c r="AQ2267" s="125"/>
      <c r="AR2267" s="11"/>
      <c r="AS2267" s="3"/>
    </row>
    <row r="2268" spans="1:45" ht="15" customHeight="1">
      <c r="A2268" s="11">
        <v>0.13237000000000002</v>
      </c>
      <c r="B2268" s="32">
        <v>1094</v>
      </c>
      <c r="C2268" s="9">
        <v>-53.180349999999997</v>
      </c>
      <c r="D2268" s="9">
        <v>5.1303330000000003</v>
      </c>
      <c r="E2268" s="40" t="s">
        <v>69</v>
      </c>
      <c r="F2268" s="46">
        <v>-66.599999999999994</v>
      </c>
      <c r="G2268" s="9">
        <v>-66.3</v>
      </c>
      <c r="H2268" s="9">
        <v>-62.7</v>
      </c>
      <c r="I2268" s="9">
        <v>-60.2</v>
      </c>
      <c r="J2268" s="9">
        <v>-58.9</v>
      </c>
      <c r="K2268" s="40">
        <v>-56.5</v>
      </c>
      <c r="L2268" s="10">
        <f t="shared" si="510"/>
        <v>-53.180349999999997</v>
      </c>
      <c r="M2268" s="52" t="str">
        <f t="shared" si="511"/>
        <v>high latitude</v>
      </c>
      <c r="N2268" s="46" t="s">
        <v>8</v>
      </c>
      <c r="O2268" s="9" t="s">
        <v>8</v>
      </c>
      <c r="P2268" s="9" t="s">
        <v>8</v>
      </c>
      <c r="Q2268" s="9" t="s">
        <v>8</v>
      </c>
      <c r="R2268" s="9" t="s">
        <v>8</v>
      </c>
      <c r="S2268" s="40" t="s">
        <v>8</v>
      </c>
      <c r="T2268" s="46" t="s">
        <v>8</v>
      </c>
      <c r="U2268" s="9" t="s">
        <v>8</v>
      </c>
      <c r="V2268" s="9" t="s">
        <v>8</v>
      </c>
      <c r="W2268" s="9" t="s">
        <v>8</v>
      </c>
      <c r="X2268" s="9" t="s">
        <v>8</v>
      </c>
      <c r="Y2268" s="40" t="s">
        <v>8</v>
      </c>
      <c r="Z2268" s="46" t="s">
        <v>8</v>
      </c>
      <c r="AA2268" s="9" t="s">
        <v>8</v>
      </c>
      <c r="AB2268" s="9" t="s">
        <v>8</v>
      </c>
      <c r="AC2268" s="9">
        <v>3.11</v>
      </c>
      <c r="AD2268" s="9" t="s">
        <v>8</v>
      </c>
      <c r="AE2268" s="10" t="s">
        <v>8</v>
      </c>
      <c r="AF2268" s="11" t="s">
        <v>8</v>
      </c>
      <c r="AG2268" s="12" t="s">
        <v>8</v>
      </c>
      <c r="AH2268" s="10" t="s">
        <v>8</v>
      </c>
      <c r="AI2268" s="11" t="s">
        <v>8</v>
      </c>
      <c r="AJ2268" s="11" t="s">
        <v>8</v>
      </c>
      <c r="AK2268" s="11" t="s">
        <v>8</v>
      </c>
      <c r="AL2268" s="11" t="s">
        <v>8</v>
      </c>
      <c r="AM2268" s="11" t="s">
        <v>8</v>
      </c>
      <c r="AN2268" s="3" t="str">
        <f t="shared" si="512"/>
        <v>n/a</v>
      </c>
      <c r="AO2268" s="3" t="str">
        <f t="shared" si="513"/>
        <v>n/a</v>
      </c>
      <c r="AP2268" s="3" t="s">
        <v>8</v>
      </c>
      <c r="AQ2268" s="125"/>
      <c r="AR2268" s="11"/>
      <c r="AS2268" s="3"/>
    </row>
    <row r="2269" spans="1:45" ht="15" customHeight="1">
      <c r="A2269" s="11">
        <v>0.13256999999999999</v>
      </c>
      <c r="B2269" s="32">
        <v>1094</v>
      </c>
      <c r="C2269" s="9">
        <v>-53.180349999999997</v>
      </c>
      <c r="D2269" s="9">
        <v>5.1303330000000003</v>
      </c>
      <c r="E2269" s="40" t="s">
        <v>69</v>
      </c>
      <c r="F2269" s="46">
        <v>-66.599999999999994</v>
      </c>
      <c r="G2269" s="9">
        <v>-66.3</v>
      </c>
      <c r="H2269" s="9">
        <v>-62.7</v>
      </c>
      <c r="I2269" s="9">
        <v>-60.2</v>
      </c>
      <c r="J2269" s="9">
        <v>-58.9</v>
      </c>
      <c r="K2269" s="40">
        <v>-56.5</v>
      </c>
      <c r="L2269" s="10">
        <f t="shared" si="510"/>
        <v>-53.180349999999997</v>
      </c>
      <c r="M2269" s="52" t="str">
        <f t="shared" si="511"/>
        <v>high latitude</v>
      </c>
      <c r="N2269" s="46" t="s">
        <v>8</v>
      </c>
      <c r="O2269" s="9" t="s">
        <v>8</v>
      </c>
      <c r="P2269" s="9" t="s">
        <v>8</v>
      </c>
      <c r="Q2269" s="9" t="s">
        <v>8</v>
      </c>
      <c r="R2269" s="9" t="s">
        <v>8</v>
      </c>
      <c r="S2269" s="40" t="s">
        <v>8</v>
      </c>
      <c r="T2269" s="46" t="s">
        <v>8</v>
      </c>
      <c r="U2269" s="9" t="s">
        <v>8</v>
      </c>
      <c r="V2269" s="9" t="s">
        <v>8</v>
      </c>
      <c r="W2269" s="9" t="s">
        <v>8</v>
      </c>
      <c r="X2269" s="9" t="s">
        <v>8</v>
      </c>
      <c r="Y2269" s="40" t="s">
        <v>8</v>
      </c>
      <c r="Z2269" s="46" t="s">
        <v>8</v>
      </c>
      <c r="AA2269" s="9" t="s">
        <v>8</v>
      </c>
      <c r="AB2269" s="9" t="s">
        <v>8</v>
      </c>
      <c r="AC2269" s="9">
        <v>2.5299999999999998</v>
      </c>
      <c r="AD2269" s="9" t="s">
        <v>8</v>
      </c>
      <c r="AE2269" s="10" t="s">
        <v>8</v>
      </c>
      <c r="AF2269" s="11" t="s">
        <v>8</v>
      </c>
      <c r="AG2269" s="12" t="s">
        <v>8</v>
      </c>
      <c r="AH2269" s="10" t="s">
        <v>8</v>
      </c>
      <c r="AI2269" s="11" t="s">
        <v>8</v>
      </c>
      <c r="AJ2269" s="11" t="s">
        <v>8</v>
      </c>
      <c r="AK2269" s="11" t="s">
        <v>8</v>
      </c>
      <c r="AL2269" s="11" t="s">
        <v>8</v>
      </c>
      <c r="AM2269" s="11" t="s">
        <v>8</v>
      </c>
      <c r="AN2269" s="3" t="str">
        <f t="shared" si="512"/>
        <v>n/a</v>
      </c>
      <c r="AO2269" s="3" t="str">
        <f t="shared" si="513"/>
        <v>n/a</v>
      </c>
      <c r="AP2269" s="3" t="s">
        <v>8</v>
      </c>
      <c r="AQ2269" s="125"/>
      <c r="AR2269" s="11"/>
      <c r="AS2269" s="3"/>
    </row>
    <row r="2270" spans="1:45" ht="15" customHeight="1">
      <c r="A2270" s="11">
        <v>0.13286000000000001</v>
      </c>
      <c r="B2270" s="32">
        <v>1094</v>
      </c>
      <c r="C2270" s="9">
        <v>-53.180349999999997</v>
      </c>
      <c r="D2270" s="9">
        <v>5.1303330000000003</v>
      </c>
      <c r="E2270" s="40" t="s">
        <v>69</v>
      </c>
      <c r="F2270" s="46">
        <v>-66.599999999999994</v>
      </c>
      <c r="G2270" s="9">
        <v>-66.3</v>
      </c>
      <c r="H2270" s="9">
        <v>-62.7</v>
      </c>
      <c r="I2270" s="9">
        <v>-60.2</v>
      </c>
      <c r="J2270" s="9">
        <v>-58.9</v>
      </c>
      <c r="K2270" s="40">
        <v>-56.5</v>
      </c>
      <c r="L2270" s="10">
        <f t="shared" si="510"/>
        <v>-53.180349999999997</v>
      </c>
      <c r="M2270" s="52" t="str">
        <f t="shared" si="511"/>
        <v>high latitude</v>
      </c>
      <c r="N2270" s="46" t="s">
        <v>8</v>
      </c>
      <c r="O2270" s="9" t="s">
        <v>8</v>
      </c>
      <c r="P2270" s="9" t="s">
        <v>8</v>
      </c>
      <c r="Q2270" s="9" t="s">
        <v>8</v>
      </c>
      <c r="R2270" s="9" t="s">
        <v>8</v>
      </c>
      <c r="S2270" s="40" t="s">
        <v>8</v>
      </c>
      <c r="T2270" s="46" t="s">
        <v>8</v>
      </c>
      <c r="U2270" s="9" t="s">
        <v>8</v>
      </c>
      <c r="V2270" s="9" t="s">
        <v>8</v>
      </c>
      <c r="W2270" s="9" t="s">
        <v>8</v>
      </c>
      <c r="X2270" s="9" t="s">
        <v>8</v>
      </c>
      <c r="Y2270" s="40" t="s">
        <v>8</v>
      </c>
      <c r="Z2270" s="46" t="s">
        <v>8</v>
      </c>
      <c r="AA2270" s="9" t="s">
        <v>8</v>
      </c>
      <c r="AB2270" s="9" t="s">
        <v>8</v>
      </c>
      <c r="AC2270" s="9">
        <v>2.79</v>
      </c>
      <c r="AD2270" s="9" t="s">
        <v>8</v>
      </c>
      <c r="AE2270" s="10" t="s">
        <v>8</v>
      </c>
      <c r="AF2270" s="11" t="s">
        <v>8</v>
      </c>
      <c r="AG2270" s="12" t="s">
        <v>8</v>
      </c>
      <c r="AH2270" s="10" t="s">
        <v>8</v>
      </c>
      <c r="AI2270" s="11" t="s">
        <v>8</v>
      </c>
      <c r="AJ2270" s="11" t="s">
        <v>8</v>
      </c>
      <c r="AK2270" s="11" t="s">
        <v>8</v>
      </c>
      <c r="AL2270" s="11" t="s">
        <v>8</v>
      </c>
      <c r="AM2270" s="11" t="s">
        <v>8</v>
      </c>
      <c r="AN2270" s="3" t="str">
        <f t="shared" si="512"/>
        <v>n/a</v>
      </c>
      <c r="AO2270" s="3" t="str">
        <f t="shared" si="513"/>
        <v>n/a</v>
      </c>
      <c r="AP2270" s="3" t="s">
        <v>8</v>
      </c>
      <c r="AQ2270" s="125"/>
      <c r="AR2270" s="11"/>
      <c r="AS2270" s="3"/>
    </row>
    <row r="2271" spans="1:45" ht="15" customHeight="1">
      <c r="A2271" s="11">
        <v>0.13297</v>
      </c>
      <c r="B2271" s="32">
        <v>1094</v>
      </c>
      <c r="C2271" s="9">
        <v>-53.180349999999997</v>
      </c>
      <c r="D2271" s="9">
        <v>5.1303330000000003</v>
      </c>
      <c r="E2271" s="40" t="s">
        <v>69</v>
      </c>
      <c r="F2271" s="46">
        <v>-66.599999999999994</v>
      </c>
      <c r="G2271" s="9">
        <v>-66.3</v>
      </c>
      <c r="H2271" s="9">
        <v>-62.7</v>
      </c>
      <c r="I2271" s="9">
        <v>-60.2</v>
      </c>
      <c r="J2271" s="9">
        <v>-58.9</v>
      </c>
      <c r="K2271" s="40">
        <v>-56.5</v>
      </c>
      <c r="L2271" s="10">
        <f t="shared" si="510"/>
        <v>-53.180349999999997</v>
      </c>
      <c r="M2271" s="52" t="str">
        <f t="shared" si="511"/>
        <v>high latitude</v>
      </c>
      <c r="N2271" s="46" t="s">
        <v>8</v>
      </c>
      <c r="O2271" s="9" t="s">
        <v>8</v>
      </c>
      <c r="P2271" s="9" t="s">
        <v>8</v>
      </c>
      <c r="Q2271" s="9" t="s">
        <v>8</v>
      </c>
      <c r="R2271" s="9" t="s">
        <v>8</v>
      </c>
      <c r="S2271" s="40" t="s">
        <v>8</v>
      </c>
      <c r="T2271" s="46" t="s">
        <v>8</v>
      </c>
      <c r="U2271" s="9" t="s">
        <v>8</v>
      </c>
      <c r="V2271" s="9" t="s">
        <v>8</v>
      </c>
      <c r="W2271" s="9" t="s">
        <v>8</v>
      </c>
      <c r="X2271" s="9" t="s">
        <v>8</v>
      </c>
      <c r="Y2271" s="40" t="s">
        <v>8</v>
      </c>
      <c r="Z2271" s="46" t="s">
        <v>8</v>
      </c>
      <c r="AA2271" s="9" t="s">
        <v>8</v>
      </c>
      <c r="AB2271" s="9" t="s">
        <v>8</v>
      </c>
      <c r="AC2271" s="9">
        <v>2.57</v>
      </c>
      <c r="AD2271" s="9" t="s">
        <v>8</v>
      </c>
      <c r="AE2271" s="10" t="s">
        <v>8</v>
      </c>
      <c r="AF2271" s="11" t="s">
        <v>8</v>
      </c>
      <c r="AG2271" s="12" t="s">
        <v>8</v>
      </c>
      <c r="AH2271" s="10" t="s">
        <v>8</v>
      </c>
      <c r="AI2271" s="11" t="s">
        <v>8</v>
      </c>
      <c r="AJ2271" s="11" t="s">
        <v>8</v>
      </c>
      <c r="AK2271" s="11" t="s">
        <v>8</v>
      </c>
      <c r="AL2271" s="11" t="s">
        <v>8</v>
      </c>
      <c r="AM2271" s="11" t="s">
        <v>8</v>
      </c>
      <c r="AN2271" s="3" t="str">
        <f t="shared" si="512"/>
        <v>n/a</v>
      </c>
      <c r="AO2271" s="3" t="str">
        <f t="shared" si="513"/>
        <v>n/a</v>
      </c>
      <c r="AP2271" s="3" t="s">
        <v>8</v>
      </c>
      <c r="AQ2271" s="125"/>
      <c r="AR2271" s="11"/>
      <c r="AS2271" s="3"/>
    </row>
    <row r="2272" spans="1:45" ht="15" customHeight="1">
      <c r="A2272" s="11">
        <v>0.13318000000000002</v>
      </c>
      <c r="B2272" s="32">
        <v>1094</v>
      </c>
      <c r="C2272" s="9">
        <v>-53.180349999999997</v>
      </c>
      <c r="D2272" s="9">
        <v>5.1303330000000003</v>
      </c>
      <c r="E2272" s="40" t="s">
        <v>69</v>
      </c>
      <c r="F2272" s="46">
        <v>-66.599999999999994</v>
      </c>
      <c r="G2272" s="9">
        <v>-66.3</v>
      </c>
      <c r="H2272" s="9">
        <v>-62.7</v>
      </c>
      <c r="I2272" s="9">
        <v>-60.2</v>
      </c>
      <c r="J2272" s="9">
        <v>-58.9</v>
      </c>
      <c r="K2272" s="40">
        <v>-56.5</v>
      </c>
      <c r="L2272" s="10">
        <f t="shared" si="510"/>
        <v>-53.180349999999997</v>
      </c>
      <c r="M2272" s="52" t="str">
        <f t="shared" si="511"/>
        <v>high latitude</v>
      </c>
      <c r="N2272" s="46" t="s">
        <v>8</v>
      </c>
      <c r="O2272" s="9" t="s">
        <v>8</v>
      </c>
      <c r="P2272" s="9" t="s">
        <v>8</v>
      </c>
      <c r="Q2272" s="9" t="s">
        <v>8</v>
      </c>
      <c r="R2272" s="9" t="s">
        <v>8</v>
      </c>
      <c r="S2272" s="40" t="s">
        <v>8</v>
      </c>
      <c r="T2272" s="46" t="s">
        <v>8</v>
      </c>
      <c r="U2272" s="9" t="s">
        <v>8</v>
      </c>
      <c r="V2272" s="9" t="s">
        <v>8</v>
      </c>
      <c r="W2272" s="9" t="s">
        <v>8</v>
      </c>
      <c r="X2272" s="9" t="s">
        <v>8</v>
      </c>
      <c r="Y2272" s="40" t="s">
        <v>8</v>
      </c>
      <c r="Z2272" s="46" t="s">
        <v>8</v>
      </c>
      <c r="AA2272" s="9" t="s">
        <v>8</v>
      </c>
      <c r="AB2272" s="9" t="s">
        <v>8</v>
      </c>
      <c r="AC2272" s="9">
        <v>1.6</v>
      </c>
      <c r="AD2272" s="9" t="s">
        <v>8</v>
      </c>
      <c r="AE2272" s="10" t="s">
        <v>8</v>
      </c>
      <c r="AF2272" s="11" t="s">
        <v>8</v>
      </c>
      <c r="AG2272" s="12" t="s">
        <v>8</v>
      </c>
      <c r="AH2272" s="10" t="s">
        <v>8</v>
      </c>
      <c r="AI2272" s="11" t="s">
        <v>8</v>
      </c>
      <c r="AJ2272" s="11" t="s">
        <v>8</v>
      </c>
      <c r="AK2272" s="11" t="s">
        <v>8</v>
      </c>
      <c r="AL2272" s="11" t="s">
        <v>8</v>
      </c>
      <c r="AM2272" s="11" t="s">
        <v>8</v>
      </c>
      <c r="AN2272" s="3" t="str">
        <f t="shared" si="512"/>
        <v>n/a</v>
      </c>
      <c r="AO2272" s="3" t="str">
        <f t="shared" si="513"/>
        <v>n/a</v>
      </c>
      <c r="AP2272" s="3" t="s">
        <v>8</v>
      </c>
      <c r="AQ2272" s="125"/>
      <c r="AR2272" s="11"/>
      <c r="AS2272" s="3"/>
    </row>
    <row r="2273" spans="1:45" ht="15" customHeight="1">
      <c r="A2273" s="11">
        <v>0.13331000000000001</v>
      </c>
      <c r="B2273" s="32">
        <v>1094</v>
      </c>
      <c r="C2273" s="9">
        <v>-53.180349999999997</v>
      </c>
      <c r="D2273" s="9">
        <v>5.1303330000000003</v>
      </c>
      <c r="E2273" s="40" t="s">
        <v>69</v>
      </c>
      <c r="F2273" s="46">
        <v>-66.599999999999994</v>
      </c>
      <c r="G2273" s="9">
        <v>-66.3</v>
      </c>
      <c r="H2273" s="9">
        <v>-62.7</v>
      </c>
      <c r="I2273" s="9">
        <v>-60.2</v>
      </c>
      <c r="J2273" s="9">
        <v>-58.9</v>
      </c>
      <c r="K2273" s="40">
        <v>-56.5</v>
      </c>
      <c r="L2273" s="10">
        <f t="shared" si="510"/>
        <v>-53.180349999999997</v>
      </c>
      <c r="M2273" s="52" t="str">
        <f t="shared" si="511"/>
        <v>high latitude</v>
      </c>
      <c r="N2273" s="46" t="s">
        <v>8</v>
      </c>
      <c r="O2273" s="9" t="s">
        <v>8</v>
      </c>
      <c r="P2273" s="9" t="s">
        <v>8</v>
      </c>
      <c r="Q2273" s="9" t="s">
        <v>8</v>
      </c>
      <c r="R2273" s="9" t="s">
        <v>8</v>
      </c>
      <c r="S2273" s="40" t="s">
        <v>8</v>
      </c>
      <c r="T2273" s="46" t="s">
        <v>8</v>
      </c>
      <c r="U2273" s="9" t="s">
        <v>8</v>
      </c>
      <c r="V2273" s="9" t="s">
        <v>8</v>
      </c>
      <c r="W2273" s="9" t="s">
        <v>8</v>
      </c>
      <c r="X2273" s="9" t="s">
        <v>8</v>
      </c>
      <c r="Y2273" s="40" t="s">
        <v>8</v>
      </c>
      <c r="Z2273" s="46" t="s">
        <v>8</v>
      </c>
      <c r="AA2273" s="9" t="s">
        <v>8</v>
      </c>
      <c r="AB2273" s="9" t="s">
        <v>8</v>
      </c>
      <c r="AC2273" s="9">
        <v>1.49</v>
      </c>
      <c r="AD2273" s="9" t="s">
        <v>8</v>
      </c>
      <c r="AE2273" s="10" t="s">
        <v>8</v>
      </c>
      <c r="AF2273" s="11" t="s">
        <v>8</v>
      </c>
      <c r="AG2273" s="12" t="s">
        <v>8</v>
      </c>
      <c r="AH2273" s="10" t="s">
        <v>8</v>
      </c>
      <c r="AI2273" s="11" t="s">
        <v>8</v>
      </c>
      <c r="AJ2273" s="11" t="s">
        <v>8</v>
      </c>
      <c r="AK2273" s="11" t="s">
        <v>8</v>
      </c>
      <c r="AL2273" s="11" t="s">
        <v>8</v>
      </c>
      <c r="AM2273" s="11" t="s">
        <v>8</v>
      </c>
      <c r="AN2273" s="3" t="str">
        <f t="shared" si="512"/>
        <v>n/a</v>
      </c>
      <c r="AO2273" s="3" t="str">
        <f t="shared" si="513"/>
        <v>n/a</v>
      </c>
      <c r="AP2273" s="3" t="s">
        <v>8</v>
      </c>
      <c r="AQ2273" s="125"/>
      <c r="AR2273" s="11"/>
      <c r="AS2273" s="3"/>
    </row>
    <row r="2274" spans="1:45" ht="15" customHeight="1">
      <c r="A2274" s="11">
        <v>0.13338999999999998</v>
      </c>
      <c r="B2274" s="32">
        <v>1094</v>
      </c>
      <c r="C2274" s="9">
        <v>-53.180349999999997</v>
      </c>
      <c r="D2274" s="9">
        <v>5.1303330000000003</v>
      </c>
      <c r="E2274" s="40" t="s">
        <v>69</v>
      </c>
      <c r="F2274" s="46">
        <v>-66.599999999999994</v>
      </c>
      <c r="G2274" s="9">
        <v>-66.3</v>
      </c>
      <c r="H2274" s="9">
        <v>-62.7</v>
      </c>
      <c r="I2274" s="9">
        <v>-60.2</v>
      </c>
      <c r="J2274" s="9">
        <v>-58.9</v>
      </c>
      <c r="K2274" s="40">
        <v>-56.5</v>
      </c>
      <c r="L2274" s="10">
        <f t="shared" si="510"/>
        <v>-53.180349999999997</v>
      </c>
      <c r="M2274" s="52" t="str">
        <f t="shared" si="511"/>
        <v>high latitude</v>
      </c>
      <c r="N2274" s="46" t="s">
        <v>8</v>
      </c>
      <c r="O2274" s="9" t="s">
        <v>8</v>
      </c>
      <c r="P2274" s="9" t="s">
        <v>8</v>
      </c>
      <c r="Q2274" s="9" t="s">
        <v>8</v>
      </c>
      <c r="R2274" s="9" t="s">
        <v>8</v>
      </c>
      <c r="S2274" s="40" t="s">
        <v>8</v>
      </c>
      <c r="T2274" s="46" t="s">
        <v>8</v>
      </c>
      <c r="U2274" s="9" t="s">
        <v>8</v>
      </c>
      <c r="V2274" s="9" t="s">
        <v>8</v>
      </c>
      <c r="W2274" s="9" t="s">
        <v>8</v>
      </c>
      <c r="X2274" s="9" t="s">
        <v>8</v>
      </c>
      <c r="Y2274" s="40" t="s">
        <v>8</v>
      </c>
      <c r="Z2274" s="46" t="s">
        <v>8</v>
      </c>
      <c r="AA2274" s="9" t="s">
        <v>8</v>
      </c>
      <c r="AB2274" s="9" t="s">
        <v>8</v>
      </c>
      <c r="AC2274" s="9">
        <v>1.67</v>
      </c>
      <c r="AD2274" s="9" t="s">
        <v>8</v>
      </c>
      <c r="AE2274" s="10" t="s">
        <v>8</v>
      </c>
      <c r="AF2274" s="11" t="s">
        <v>8</v>
      </c>
      <c r="AG2274" s="12" t="s">
        <v>8</v>
      </c>
      <c r="AH2274" s="10" t="s">
        <v>8</v>
      </c>
      <c r="AI2274" s="11" t="s">
        <v>8</v>
      </c>
      <c r="AJ2274" s="11" t="s">
        <v>8</v>
      </c>
      <c r="AK2274" s="11" t="s">
        <v>8</v>
      </c>
      <c r="AL2274" s="11" t="s">
        <v>8</v>
      </c>
      <c r="AM2274" s="11" t="s">
        <v>8</v>
      </c>
      <c r="AN2274" s="3" t="str">
        <f t="shared" si="512"/>
        <v>n/a</v>
      </c>
      <c r="AO2274" s="3" t="str">
        <f t="shared" si="513"/>
        <v>n/a</v>
      </c>
      <c r="AP2274" s="3" t="s">
        <v>8</v>
      </c>
      <c r="AQ2274" s="125"/>
      <c r="AR2274" s="11"/>
      <c r="AS2274" s="3"/>
    </row>
    <row r="2275" spans="1:45" ht="15" customHeight="1">
      <c r="A2275" s="11">
        <v>0.13352</v>
      </c>
      <c r="B2275" s="32">
        <v>1094</v>
      </c>
      <c r="C2275" s="9">
        <v>-53.180349999999997</v>
      </c>
      <c r="D2275" s="9">
        <v>5.1303330000000003</v>
      </c>
      <c r="E2275" s="40" t="s">
        <v>69</v>
      </c>
      <c r="F2275" s="46">
        <v>-66.599999999999994</v>
      </c>
      <c r="G2275" s="9">
        <v>-66.3</v>
      </c>
      <c r="H2275" s="9">
        <v>-62.7</v>
      </c>
      <c r="I2275" s="9">
        <v>-60.2</v>
      </c>
      <c r="J2275" s="9">
        <v>-58.9</v>
      </c>
      <c r="K2275" s="40">
        <v>-56.5</v>
      </c>
      <c r="L2275" s="10">
        <f t="shared" si="510"/>
        <v>-53.180349999999997</v>
      </c>
      <c r="M2275" s="52" t="str">
        <f t="shared" si="511"/>
        <v>high latitude</v>
      </c>
      <c r="N2275" s="46" t="s">
        <v>8</v>
      </c>
      <c r="O2275" s="9" t="s">
        <v>8</v>
      </c>
      <c r="P2275" s="9" t="s">
        <v>8</v>
      </c>
      <c r="Q2275" s="9" t="s">
        <v>8</v>
      </c>
      <c r="R2275" s="9" t="s">
        <v>8</v>
      </c>
      <c r="S2275" s="40" t="s">
        <v>8</v>
      </c>
      <c r="T2275" s="46" t="s">
        <v>8</v>
      </c>
      <c r="U2275" s="9" t="s">
        <v>8</v>
      </c>
      <c r="V2275" s="9" t="s">
        <v>8</v>
      </c>
      <c r="W2275" s="9" t="s">
        <v>8</v>
      </c>
      <c r="X2275" s="9" t="s">
        <v>8</v>
      </c>
      <c r="Y2275" s="40" t="s">
        <v>8</v>
      </c>
      <c r="Z2275" s="46" t="s">
        <v>8</v>
      </c>
      <c r="AA2275" s="9" t="s">
        <v>8</v>
      </c>
      <c r="AB2275" s="9" t="s">
        <v>8</v>
      </c>
      <c r="AC2275" s="9">
        <v>1.64</v>
      </c>
      <c r="AD2275" s="9" t="s">
        <v>8</v>
      </c>
      <c r="AE2275" s="10" t="s">
        <v>8</v>
      </c>
      <c r="AF2275" s="11" t="s">
        <v>8</v>
      </c>
      <c r="AG2275" s="12" t="s">
        <v>8</v>
      </c>
      <c r="AH2275" s="10" t="s">
        <v>8</v>
      </c>
      <c r="AI2275" s="11" t="s">
        <v>8</v>
      </c>
      <c r="AJ2275" s="11" t="s">
        <v>8</v>
      </c>
      <c r="AK2275" s="11" t="s">
        <v>8</v>
      </c>
      <c r="AL2275" s="11" t="s">
        <v>8</v>
      </c>
      <c r="AM2275" s="11" t="s">
        <v>8</v>
      </c>
      <c r="AN2275" s="3" t="str">
        <f t="shared" si="512"/>
        <v>n/a</v>
      </c>
      <c r="AO2275" s="3" t="str">
        <f t="shared" si="513"/>
        <v>n/a</v>
      </c>
      <c r="AP2275" s="3" t="s">
        <v>8</v>
      </c>
      <c r="AQ2275" s="125"/>
      <c r="AR2275" s="11"/>
      <c r="AS2275" s="3"/>
    </row>
    <row r="2276" spans="1:45" ht="15" customHeight="1">
      <c r="A2276" s="11">
        <v>0.13356000000000001</v>
      </c>
      <c r="B2276" s="32">
        <v>1094</v>
      </c>
      <c r="C2276" s="9">
        <v>-53.180349999999997</v>
      </c>
      <c r="D2276" s="9">
        <v>5.1303330000000003</v>
      </c>
      <c r="E2276" s="40" t="s">
        <v>69</v>
      </c>
      <c r="F2276" s="46">
        <v>-66.599999999999994</v>
      </c>
      <c r="G2276" s="9">
        <v>-66.3</v>
      </c>
      <c r="H2276" s="9">
        <v>-62.7</v>
      </c>
      <c r="I2276" s="9">
        <v>-60.2</v>
      </c>
      <c r="J2276" s="9">
        <v>-58.9</v>
      </c>
      <c r="K2276" s="40">
        <v>-56.5</v>
      </c>
      <c r="L2276" s="10">
        <f t="shared" si="510"/>
        <v>-53.180349999999997</v>
      </c>
      <c r="M2276" s="52" t="str">
        <f t="shared" si="511"/>
        <v>high latitude</v>
      </c>
      <c r="N2276" s="46" t="s">
        <v>8</v>
      </c>
      <c r="O2276" s="9" t="s">
        <v>8</v>
      </c>
      <c r="P2276" s="9" t="s">
        <v>8</v>
      </c>
      <c r="Q2276" s="9" t="s">
        <v>8</v>
      </c>
      <c r="R2276" s="9" t="s">
        <v>8</v>
      </c>
      <c r="S2276" s="40" t="s">
        <v>8</v>
      </c>
      <c r="T2276" s="46" t="s">
        <v>8</v>
      </c>
      <c r="U2276" s="9" t="s">
        <v>8</v>
      </c>
      <c r="V2276" s="9" t="s">
        <v>8</v>
      </c>
      <c r="W2276" s="9" t="s">
        <v>8</v>
      </c>
      <c r="X2276" s="9" t="s">
        <v>8</v>
      </c>
      <c r="Y2276" s="40" t="s">
        <v>8</v>
      </c>
      <c r="Z2276" s="46" t="s">
        <v>8</v>
      </c>
      <c r="AA2276" s="9" t="s">
        <v>8</v>
      </c>
      <c r="AB2276" s="9" t="s">
        <v>8</v>
      </c>
      <c r="AC2276" s="9">
        <v>1.05</v>
      </c>
      <c r="AD2276" s="9" t="s">
        <v>8</v>
      </c>
      <c r="AE2276" s="10" t="s">
        <v>8</v>
      </c>
      <c r="AF2276" s="11" t="s">
        <v>8</v>
      </c>
      <c r="AG2276" s="12" t="s">
        <v>8</v>
      </c>
      <c r="AH2276" s="10" t="s">
        <v>8</v>
      </c>
      <c r="AI2276" s="11" t="s">
        <v>8</v>
      </c>
      <c r="AJ2276" s="11" t="s">
        <v>8</v>
      </c>
      <c r="AK2276" s="11" t="s">
        <v>8</v>
      </c>
      <c r="AL2276" s="11" t="s">
        <v>8</v>
      </c>
      <c r="AM2276" s="11" t="s">
        <v>8</v>
      </c>
      <c r="AN2276" s="3" t="str">
        <f t="shared" si="512"/>
        <v>n/a</v>
      </c>
      <c r="AO2276" s="3" t="str">
        <f t="shared" si="513"/>
        <v>n/a</v>
      </c>
      <c r="AP2276" s="3" t="s">
        <v>8</v>
      </c>
      <c r="AQ2276" s="125"/>
      <c r="AR2276" s="11"/>
      <c r="AS2276" s="3"/>
    </row>
    <row r="2277" spans="1:45" ht="15" customHeight="1">
      <c r="A2277" s="11">
        <v>0.13366</v>
      </c>
      <c r="B2277" s="32">
        <v>1094</v>
      </c>
      <c r="C2277" s="9">
        <v>-53.180349999999997</v>
      </c>
      <c r="D2277" s="9">
        <v>5.1303330000000003</v>
      </c>
      <c r="E2277" s="40" t="s">
        <v>69</v>
      </c>
      <c r="F2277" s="46">
        <v>-66.599999999999994</v>
      </c>
      <c r="G2277" s="9">
        <v>-66.3</v>
      </c>
      <c r="H2277" s="9">
        <v>-62.7</v>
      </c>
      <c r="I2277" s="9">
        <v>-60.2</v>
      </c>
      <c r="J2277" s="9">
        <v>-58.9</v>
      </c>
      <c r="K2277" s="40">
        <v>-56.5</v>
      </c>
      <c r="L2277" s="10">
        <f t="shared" si="510"/>
        <v>-53.180349999999997</v>
      </c>
      <c r="M2277" s="52" t="str">
        <f t="shared" si="511"/>
        <v>high latitude</v>
      </c>
      <c r="N2277" s="46" t="s">
        <v>8</v>
      </c>
      <c r="O2277" s="9" t="s">
        <v>8</v>
      </c>
      <c r="P2277" s="9" t="s">
        <v>8</v>
      </c>
      <c r="Q2277" s="9" t="s">
        <v>8</v>
      </c>
      <c r="R2277" s="9" t="s">
        <v>8</v>
      </c>
      <c r="S2277" s="40" t="s">
        <v>8</v>
      </c>
      <c r="T2277" s="46" t="s">
        <v>8</v>
      </c>
      <c r="U2277" s="9" t="s">
        <v>8</v>
      </c>
      <c r="V2277" s="9" t="s">
        <v>8</v>
      </c>
      <c r="W2277" s="9" t="s">
        <v>8</v>
      </c>
      <c r="X2277" s="9" t="s">
        <v>8</v>
      </c>
      <c r="Y2277" s="40" t="s">
        <v>8</v>
      </c>
      <c r="Z2277" s="46" t="s">
        <v>8</v>
      </c>
      <c r="AA2277" s="9" t="s">
        <v>8</v>
      </c>
      <c r="AB2277" s="9" t="s">
        <v>8</v>
      </c>
      <c r="AC2277" s="9">
        <v>0.37</v>
      </c>
      <c r="AD2277" s="9" t="s">
        <v>8</v>
      </c>
      <c r="AE2277" s="10" t="s">
        <v>8</v>
      </c>
      <c r="AF2277" s="11" t="s">
        <v>8</v>
      </c>
      <c r="AG2277" s="12" t="s">
        <v>8</v>
      </c>
      <c r="AH2277" s="10" t="s">
        <v>8</v>
      </c>
      <c r="AI2277" s="11" t="s">
        <v>8</v>
      </c>
      <c r="AJ2277" s="11" t="s">
        <v>8</v>
      </c>
      <c r="AK2277" s="11" t="s">
        <v>8</v>
      </c>
      <c r="AL2277" s="11" t="s">
        <v>8</v>
      </c>
      <c r="AM2277" s="11" t="s">
        <v>8</v>
      </c>
      <c r="AN2277" s="3" t="str">
        <f t="shared" si="512"/>
        <v>n/a</v>
      </c>
      <c r="AO2277" s="3" t="str">
        <f t="shared" si="513"/>
        <v>n/a</v>
      </c>
      <c r="AP2277" s="3" t="s">
        <v>8</v>
      </c>
      <c r="AQ2277" s="125"/>
      <c r="AR2277" s="11"/>
      <c r="AS2277" s="3"/>
    </row>
    <row r="2278" spans="1:45" ht="15" customHeight="1">
      <c r="A2278" s="11">
        <v>0.13403999999999999</v>
      </c>
      <c r="B2278" s="32">
        <v>1094</v>
      </c>
      <c r="C2278" s="9">
        <v>-53.180349999999997</v>
      </c>
      <c r="D2278" s="9">
        <v>5.1303330000000003</v>
      </c>
      <c r="E2278" s="40" t="s">
        <v>69</v>
      </c>
      <c r="F2278" s="46">
        <v>-66.599999999999994</v>
      </c>
      <c r="G2278" s="9">
        <v>-66.3</v>
      </c>
      <c r="H2278" s="9">
        <v>-62.7</v>
      </c>
      <c r="I2278" s="9">
        <v>-60.2</v>
      </c>
      <c r="J2278" s="9">
        <v>-58.9</v>
      </c>
      <c r="K2278" s="40">
        <v>-56.5</v>
      </c>
      <c r="L2278" s="10">
        <f t="shared" si="510"/>
        <v>-53.180349999999997</v>
      </c>
      <c r="M2278" s="52" t="str">
        <f t="shared" si="511"/>
        <v>high latitude</v>
      </c>
      <c r="N2278" s="46" t="s">
        <v>8</v>
      </c>
      <c r="O2278" s="9" t="s">
        <v>8</v>
      </c>
      <c r="P2278" s="9" t="s">
        <v>8</v>
      </c>
      <c r="Q2278" s="9" t="s">
        <v>8</v>
      </c>
      <c r="R2278" s="9" t="s">
        <v>8</v>
      </c>
      <c r="S2278" s="40" t="s">
        <v>8</v>
      </c>
      <c r="T2278" s="46" t="s">
        <v>8</v>
      </c>
      <c r="U2278" s="9" t="s">
        <v>8</v>
      </c>
      <c r="V2278" s="9" t="s">
        <v>8</v>
      </c>
      <c r="W2278" s="9" t="s">
        <v>8</v>
      </c>
      <c r="X2278" s="9" t="s">
        <v>8</v>
      </c>
      <c r="Y2278" s="40" t="s">
        <v>8</v>
      </c>
      <c r="Z2278" s="46" t="s">
        <v>8</v>
      </c>
      <c r="AA2278" s="9" t="s">
        <v>8</v>
      </c>
      <c r="AB2278" s="9" t="s">
        <v>8</v>
      </c>
      <c r="AC2278" s="9">
        <v>1.36</v>
      </c>
      <c r="AD2278" s="9" t="s">
        <v>8</v>
      </c>
      <c r="AE2278" s="10" t="s">
        <v>8</v>
      </c>
      <c r="AF2278" s="11" t="s">
        <v>8</v>
      </c>
      <c r="AG2278" s="12" t="s">
        <v>8</v>
      </c>
      <c r="AH2278" s="10" t="s">
        <v>8</v>
      </c>
      <c r="AI2278" s="11" t="s">
        <v>8</v>
      </c>
      <c r="AJ2278" s="11" t="s">
        <v>8</v>
      </c>
      <c r="AK2278" s="11" t="s">
        <v>8</v>
      </c>
      <c r="AL2278" s="11" t="s">
        <v>8</v>
      </c>
      <c r="AM2278" s="11" t="s">
        <v>8</v>
      </c>
      <c r="AN2278" s="3" t="str">
        <f t="shared" si="512"/>
        <v>n/a</v>
      </c>
      <c r="AO2278" s="3" t="str">
        <f t="shared" si="513"/>
        <v>n/a</v>
      </c>
      <c r="AP2278" s="3" t="s">
        <v>8</v>
      </c>
      <c r="AQ2278" s="125"/>
      <c r="AR2278" s="11"/>
      <c r="AS2278" s="3"/>
    </row>
    <row r="2279" spans="1:45" ht="15" customHeight="1">
      <c r="A2279" s="11">
        <v>0.13415000000000002</v>
      </c>
      <c r="B2279" s="32">
        <v>1094</v>
      </c>
      <c r="C2279" s="9">
        <v>-53.180349999999997</v>
      </c>
      <c r="D2279" s="9">
        <v>5.1303330000000003</v>
      </c>
      <c r="E2279" s="40" t="s">
        <v>69</v>
      </c>
      <c r="F2279" s="46">
        <v>-66.599999999999994</v>
      </c>
      <c r="G2279" s="9">
        <v>-66.3</v>
      </c>
      <c r="H2279" s="9">
        <v>-62.7</v>
      </c>
      <c r="I2279" s="9">
        <v>-60.2</v>
      </c>
      <c r="J2279" s="9">
        <v>-58.9</v>
      </c>
      <c r="K2279" s="40">
        <v>-56.5</v>
      </c>
      <c r="L2279" s="10">
        <f t="shared" si="510"/>
        <v>-53.180349999999997</v>
      </c>
      <c r="M2279" s="52" t="str">
        <f t="shared" si="511"/>
        <v>high latitude</v>
      </c>
      <c r="N2279" s="46" t="s">
        <v>8</v>
      </c>
      <c r="O2279" s="9" t="s">
        <v>8</v>
      </c>
      <c r="P2279" s="9" t="s">
        <v>8</v>
      </c>
      <c r="Q2279" s="9" t="s">
        <v>8</v>
      </c>
      <c r="R2279" s="9" t="s">
        <v>8</v>
      </c>
      <c r="S2279" s="40" t="s">
        <v>8</v>
      </c>
      <c r="T2279" s="46" t="s">
        <v>8</v>
      </c>
      <c r="U2279" s="9" t="s">
        <v>8</v>
      </c>
      <c r="V2279" s="9" t="s">
        <v>8</v>
      </c>
      <c r="W2279" s="9" t="s">
        <v>8</v>
      </c>
      <c r="X2279" s="9" t="s">
        <v>8</v>
      </c>
      <c r="Y2279" s="40" t="s">
        <v>8</v>
      </c>
      <c r="Z2279" s="46" t="s">
        <v>8</v>
      </c>
      <c r="AA2279" s="9" t="s">
        <v>8</v>
      </c>
      <c r="AB2279" s="9" t="s">
        <v>8</v>
      </c>
      <c r="AC2279" s="9">
        <v>0.94</v>
      </c>
      <c r="AD2279" s="9" t="s">
        <v>8</v>
      </c>
      <c r="AE2279" s="10" t="s">
        <v>8</v>
      </c>
      <c r="AF2279" s="11" t="s">
        <v>8</v>
      </c>
      <c r="AG2279" s="12" t="s">
        <v>8</v>
      </c>
      <c r="AH2279" s="10" t="s">
        <v>8</v>
      </c>
      <c r="AI2279" s="11" t="s">
        <v>8</v>
      </c>
      <c r="AJ2279" s="11" t="s">
        <v>8</v>
      </c>
      <c r="AK2279" s="11" t="s">
        <v>8</v>
      </c>
      <c r="AL2279" s="11" t="s">
        <v>8</v>
      </c>
      <c r="AM2279" s="11" t="s">
        <v>8</v>
      </c>
      <c r="AN2279" s="3" t="str">
        <f t="shared" si="512"/>
        <v>n/a</v>
      </c>
      <c r="AO2279" s="3" t="str">
        <f t="shared" si="513"/>
        <v>n/a</v>
      </c>
      <c r="AP2279" s="3" t="s">
        <v>8</v>
      </c>
      <c r="AQ2279" s="125"/>
      <c r="AR2279" s="11"/>
      <c r="AS2279" s="3"/>
    </row>
    <row r="2280" spans="1:45" ht="15" customHeight="1">
      <c r="A2280" s="11">
        <v>0.13428999999999999</v>
      </c>
      <c r="B2280" s="32">
        <v>1094</v>
      </c>
      <c r="C2280" s="9">
        <v>-53.180349999999997</v>
      </c>
      <c r="D2280" s="9">
        <v>5.1303330000000003</v>
      </c>
      <c r="E2280" s="40" t="s">
        <v>69</v>
      </c>
      <c r="F2280" s="46">
        <v>-66.599999999999994</v>
      </c>
      <c r="G2280" s="9">
        <v>-66.3</v>
      </c>
      <c r="H2280" s="9">
        <v>-62.7</v>
      </c>
      <c r="I2280" s="9">
        <v>-60.2</v>
      </c>
      <c r="J2280" s="9">
        <v>-58.9</v>
      </c>
      <c r="K2280" s="40">
        <v>-56.5</v>
      </c>
      <c r="L2280" s="10">
        <f t="shared" si="510"/>
        <v>-53.180349999999997</v>
      </c>
      <c r="M2280" s="52" t="str">
        <f t="shared" si="511"/>
        <v>high latitude</v>
      </c>
      <c r="N2280" s="46" t="s">
        <v>8</v>
      </c>
      <c r="O2280" s="9" t="s">
        <v>8</v>
      </c>
      <c r="P2280" s="9" t="s">
        <v>8</v>
      </c>
      <c r="Q2280" s="9" t="s">
        <v>8</v>
      </c>
      <c r="R2280" s="9" t="s">
        <v>8</v>
      </c>
      <c r="S2280" s="40" t="s">
        <v>8</v>
      </c>
      <c r="T2280" s="46" t="s">
        <v>8</v>
      </c>
      <c r="U2280" s="9" t="s">
        <v>8</v>
      </c>
      <c r="V2280" s="9" t="s">
        <v>8</v>
      </c>
      <c r="W2280" s="9" t="s">
        <v>8</v>
      </c>
      <c r="X2280" s="9" t="s">
        <v>8</v>
      </c>
      <c r="Y2280" s="40" t="s">
        <v>8</v>
      </c>
      <c r="Z2280" s="46" t="s">
        <v>8</v>
      </c>
      <c r="AA2280" s="9" t="s">
        <v>8</v>
      </c>
      <c r="AB2280" s="9" t="s">
        <v>8</v>
      </c>
      <c r="AC2280" s="9">
        <v>0.61</v>
      </c>
      <c r="AD2280" s="9" t="s">
        <v>8</v>
      </c>
      <c r="AE2280" s="10" t="s">
        <v>8</v>
      </c>
      <c r="AF2280" s="11" t="s">
        <v>8</v>
      </c>
      <c r="AG2280" s="12" t="s">
        <v>8</v>
      </c>
      <c r="AH2280" s="10" t="s">
        <v>8</v>
      </c>
      <c r="AI2280" s="11" t="s">
        <v>8</v>
      </c>
      <c r="AJ2280" s="11" t="s">
        <v>8</v>
      </c>
      <c r="AK2280" s="11" t="s">
        <v>8</v>
      </c>
      <c r="AL2280" s="11" t="s">
        <v>8</v>
      </c>
      <c r="AM2280" s="11" t="s">
        <v>8</v>
      </c>
      <c r="AN2280" s="3" t="str">
        <f t="shared" si="512"/>
        <v>n/a</v>
      </c>
      <c r="AO2280" s="3" t="str">
        <f t="shared" si="513"/>
        <v>n/a</v>
      </c>
      <c r="AP2280" s="3" t="s">
        <v>8</v>
      </c>
      <c r="AQ2280" s="125"/>
      <c r="AR2280" s="11"/>
      <c r="AS2280" s="3"/>
    </row>
    <row r="2281" spans="1:45" ht="15" customHeight="1">
      <c r="A2281" s="11">
        <v>0.13466999999999998</v>
      </c>
      <c r="B2281" s="32">
        <v>1094</v>
      </c>
      <c r="C2281" s="9">
        <v>-53.180349999999997</v>
      </c>
      <c r="D2281" s="9">
        <v>5.1303330000000003</v>
      </c>
      <c r="E2281" s="40" t="s">
        <v>69</v>
      </c>
      <c r="F2281" s="46">
        <v>-66.599999999999994</v>
      </c>
      <c r="G2281" s="9">
        <v>-66.3</v>
      </c>
      <c r="H2281" s="9">
        <v>-62.7</v>
      </c>
      <c r="I2281" s="9">
        <v>-60.2</v>
      </c>
      <c r="J2281" s="9">
        <v>-58.9</v>
      </c>
      <c r="K2281" s="40">
        <v>-56.5</v>
      </c>
      <c r="L2281" s="10">
        <f t="shared" si="510"/>
        <v>-53.180349999999997</v>
      </c>
      <c r="M2281" s="52" t="str">
        <f t="shared" si="511"/>
        <v>high latitude</v>
      </c>
      <c r="N2281" s="46" t="s">
        <v>8</v>
      </c>
      <c r="O2281" s="9" t="s">
        <v>8</v>
      </c>
      <c r="P2281" s="9" t="s">
        <v>8</v>
      </c>
      <c r="Q2281" s="9" t="s">
        <v>8</v>
      </c>
      <c r="R2281" s="9" t="s">
        <v>8</v>
      </c>
      <c r="S2281" s="40" t="s">
        <v>8</v>
      </c>
      <c r="T2281" s="46" t="s">
        <v>8</v>
      </c>
      <c r="U2281" s="9" t="s">
        <v>8</v>
      </c>
      <c r="V2281" s="9" t="s">
        <v>8</v>
      </c>
      <c r="W2281" s="9" t="s">
        <v>8</v>
      </c>
      <c r="X2281" s="9" t="s">
        <v>8</v>
      </c>
      <c r="Y2281" s="40" t="s">
        <v>8</v>
      </c>
      <c r="Z2281" s="46" t="s">
        <v>8</v>
      </c>
      <c r="AA2281" s="9" t="s">
        <v>8</v>
      </c>
      <c r="AB2281" s="9" t="s">
        <v>8</v>
      </c>
      <c r="AC2281" s="9">
        <v>0.14000000000000001</v>
      </c>
      <c r="AD2281" s="9" t="s">
        <v>8</v>
      </c>
      <c r="AE2281" s="10" t="s">
        <v>8</v>
      </c>
      <c r="AF2281" s="11" t="s">
        <v>8</v>
      </c>
      <c r="AG2281" s="12" t="s">
        <v>8</v>
      </c>
      <c r="AH2281" s="10" t="s">
        <v>8</v>
      </c>
      <c r="AI2281" s="11" t="s">
        <v>8</v>
      </c>
      <c r="AJ2281" s="11" t="s">
        <v>8</v>
      </c>
      <c r="AK2281" s="11" t="s">
        <v>8</v>
      </c>
      <c r="AL2281" s="11" t="s">
        <v>8</v>
      </c>
      <c r="AM2281" s="11" t="s">
        <v>8</v>
      </c>
      <c r="AN2281" s="3" t="str">
        <f t="shared" si="512"/>
        <v>n/a</v>
      </c>
      <c r="AO2281" s="3" t="str">
        <f t="shared" si="513"/>
        <v>n/a</v>
      </c>
      <c r="AP2281" s="3" t="s">
        <v>8</v>
      </c>
      <c r="AQ2281" s="125"/>
      <c r="AR2281" s="11"/>
      <c r="AS2281" s="3"/>
    </row>
    <row r="2282" spans="1:45" ht="15" customHeight="1">
      <c r="A2282" s="11">
        <v>0.13491999999999998</v>
      </c>
      <c r="B2282" s="32">
        <v>1094</v>
      </c>
      <c r="C2282" s="9">
        <v>-53.180349999999997</v>
      </c>
      <c r="D2282" s="9">
        <v>5.1303330000000003</v>
      </c>
      <c r="E2282" s="40" t="s">
        <v>69</v>
      </c>
      <c r="F2282" s="46">
        <v>-66.599999999999994</v>
      </c>
      <c r="G2282" s="9">
        <v>-66.3</v>
      </c>
      <c r="H2282" s="9">
        <v>-62.7</v>
      </c>
      <c r="I2282" s="9">
        <v>-60.2</v>
      </c>
      <c r="J2282" s="9">
        <v>-58.9</v>
      </c>
      <c r="K2282" s="40">
        <v>-56.5</v>
      </c>
      <c r="L2282" s="10">
        <f t="shared" si="510"/>
        <v>-53.180349999999997</v>
      </c>
      <c r="M2282" s="52" t="str">
        <f t="shared" si="511"/>
        <v>high latitude</v>
      </c>
      <c r="N2282" s="46" t="s">
        <v>8</v>
      </c>
      <c r="O2282" s="9" t="s">
        <v>8</v>
      </c>
      <c r="P2282" s="9" t="s">
        <v>8</v>
      </c>
      <c r="Q2282" s="9" t="s">
        <v>8</v>
      </c>
      <c r="R2282" s="9" t="s">
        <v>8</v>
      </c>
      <c r="S2282" s="40" t="s">
        <v>8</v>
      </c>
      <c r="T2282" s="46" t="s">
        <v>8</v>
      </c>
      <c r="U2282" s="9" t="s">
        <v>8</v>
      </c>
      <c r="V2282" s="9" t="s">
        <v>8</v>
      </c>
      <c r="W2282" s="9" t="s">
        <v>8</v>
      </c>
      <c r="X2282" s="9" t="s">
        <v>8</v>
      </c>
      <c r="Y2282" s="40" t="s">
        <v>8</v>
      </c>
      <c r="Z2282" s="46" t="s">
        <v>8</v>
      </c>
      <c r="AA2282" s="9" t="s">
        <v>8</v>
      </c>
      <c r="AB2282" s="9" t="s">
        <v>8</v>
      </c>
      <c r="AC2282" s="9">
        <v>0.4</v>
      </c>
      <c r="AD2282" s="9" t="s">
        <v>8</v>
      </c>
      <c r="AE2282" s="10" t="s">
        <v>8</v>
      </c>
      <c r="AF2282" s="11" t="s">
        <v>8</v>
      </c>
      <c r="AG2282" s="12" t="s">
        <v>8</v>
      </c>
      <c r="AH2282" s="10" t="s">
        <v>8</v>
      </c>
      <c r="AI2282" s="11" t="s">
        <v>8</v>
      </c>
      <c r="AJ2282" s="11" t="s">
        <v>8</v>
      </c>
      <c r="AK2282" s="11" t="s">
        <v>8</v>
      </c>
      <c r="AL2282" s="11" t="s">
        <v>8</v>
      </c>
      <c r="AM2282" s="11" t="s">
        <v>8</v>
      </c>
      <c r="AN2282" s="3" t="str">
        <f t="shared" si="512"/>
        <v>n/a</v>
      </c>
      <c r="AO2282" s="3" t="str">
        <f t="shared" si="513"/>
        <v>n/a</v>
      </c>
      <c r="AP2282" s="3" t="s">
        <v>8</v>
      </c>
      <c r="AQ2282" s="125"/>
      <c r="AR2282" s="11"/>
      <c r="AS2282" s="3"/>
    </row>
    <row r="2283" spans="1:45" ht="15" customHeight="1">
      <c r="A2283" s="11">
        <v>0.13519999999999999</v>
      </c>
      <c r="B2283" s="32">
        <v>1094</v>
      </c>
      <c r="C2283" s="9">
        <v>-53.180349999999997</v>
      </c>
      <c r="D2283" s="9">
        <v>5.1303330000000003</v>
      </c>
      <c r="E2283" s="40" t="s">
        <v>69</v>
      </c>
      <c r="F2283" s="46">
        <v>-66.599999999999994</v>
      </c>
      <c r="G2283" s="9">
        <v>-66.3</v>
      </c>
      <c r="H2283" s="9">
        <v>-62.7</v>
      </c>
      <c r="I2283" s="9">
        <v>-60.2</v>
      </c>
      <c r="J2283" s="9">
        <v>-58.9</v>
      </c>
      <c r="K2283" s="40">
        <v>-56.5</v>
      </c>
      <c r="L2283" s="10">
        <f t="shared" si="510"/>
        <v>-53.180349999999997</v>
      </c>
      <c r="M2283" s="52" t="str">
        <f t="shared" si="511"/>
        <v>high latitude</v>
      </c>
      <c r="N2283" s="46" t="s">
        <v>8</v>
      </c>
      <c r="O2283" s="9" t="s">
        <v>8</v>
      </c>
      <c r="P2283" s="9" t="s">
        <v>8</v>
      </c>
      <c r="Q2283" s="9" t="s">
        <v>8</v>
      </c>
      <c r="R2283" s="9" t="s">
        <v>8</v>
      </c>
      <c r="S2283" s="40" t="s">
        <v>8</v>
      </c>
      <c r="T2283" s="46" t="s">
        <v>8</v>
      </c>
      <c r="U2283" s="9" t="s">
        <v>8</v>
      </c>
      <c r="V2283" s="9" t="s">
        <v>8</v>
      </c>
      <c r="W2283" s="9" t="s">
        <v>8</v>
      </c>
      <c r="X2283" s="9" t="s">
        <v>8</v>
      </c>
      <c r="Y2283" s="40" t="s">
        <v>8</v>
      </c>
      <c r="Z2283" s="46" t="s">
        <v>8</v>
      </c>
      <c r="AA2283" s="9" t="s">
        <v>8</v>
      </c>
      <c r="AB2283" s="9" t="s">
        <v>8</v>
      </c>
      <c r="AC2283" s="9">
        <v>0.52</v>
      </c>
      <c r="AD2283" s="9" t="s">
        <v>8</v>
      </c>
      <c r="AE2283" s="10" t="s">
        <v>8</v>
      </c>
      <c r="AF2283" s="11" t="s">
        <v>8</v>
      </c>
      <c r="AG2283" s="12" t="s">
        <v>8</v>
      </c>
      <c r="AH2283" s="10" t="s">
        <v>8</v>
      </c>
      <c r="AI2283" s="11" t="s">
        <v>8</v>
      </c>
      <c r="AJ2283" s="11" t="s">
        <v>8</v>
      </c>
      <c r="AK2283" s="11" t="s">
        <v>8</v>
      </c>
      <c r="AL2283" s="11" t="s">
        <v>8</v>
      </c>
      <c r="AM2283" s="11" t="s">
        <v>8</v>
      </c>
      <c r="AN2283" s="3" t="str">
        <f t="shared" si="512"/>
        <v>n/a</v>
      </c>
      <c r="AO2283" s="3" t="str">
        <f t="shared" si="513"/>
        <v>n/a</v>
      </c>
      <c r="AP2283" s="3" t="s">
        <v>8</v>
      </c>
      <c r="AQ2283" s="125"/>
      <c r="AR2283" s="11"/>
      <c r="AS2283" s="3"/>
    </row>
    <row r="2284" spans="1:45" ht="15" customHeight="1">
      <c r="A2284" s="11">
        <v>0.13528000000000001</v>
      </c>
      <c r="B2284" s="32">
        <v>1094</v>
      </c>
      <c r="C2284" s="9">
        <v>-53.180349999999997</v>
      </c>
      <c r="D2284" s="9">
        <v>5.1303330000000003</v>
      </c>
      <c r="E2284" s="40" t="s">
        <v>69</v>
      </c>
      <c r="F2284" s="46">
        <v>-66.599999999999994</v>
      </c>
      <c r="G2284" s="9">
        <v>-66.3</v>
      </c>
      <c r="H2284" s="9">
        <v>-62.7</v>
      </c>
      <c r="I2284" s="9">
        <v>-60.2</v>
      </c>
      <c r="J2284" s="9">
        <v>-58.9</v>
      </c>
      <c r="K2284" s="40">
        <v>-56.5</v>
      </c>
      <c r="L2284" s="10">
        <f t="shared" si="510"/>
        <v>-53.180349999999997</v>
      </c>
      <c r="M2284" s="52" t="str">
        <f t="shared" si="511"/>
        <v>high latitude</v>
      </c>
      <c r="N2284" s="46" t="s">
        <v>8</v>
      </c>
      <c r="O2284" s="9" t="s">
        <v>8</v>
      </c>
      <c r="P2284" s="9" t="s">
        <v>8</v>
      </c>
      <c r="Q2284" s="9" t="s">
        <v>8</v>
      </c>
      <c r="R2284" s="9" t="s">
        <v>8</v>
      </c>
      <c r="S2284" s="40" t="s">
        <v>8</v>
      </c>
      <c r="T2284" s="46" t="s">
        <v>8</v>
      </c>
      <c r="U2284" s="9" t="s">
        <v>8</v>
      </c>
      <c r="V2284" s="9" t="s">
        <v>8</v>
      </c>
      <c r="W2284" s="9" t="s">
        <v>8</v>
      </c>
      <c r="X2284" s="9" t="s">
        <v>8</v>
      </c>
      <c r="Y2284" s="40" t="s">
        <v>8</v>
      </c>
      <c r="Z2284" s="46" t="s">
        <v>8</v>
      </c>
      <c r="AA2284" s="9" t="s">
        <v>8</v>
      </c>
      <c r="AB2284" s="9" t="s">
        <v>8</v>
      </c>
      <c r="AC2284" s="9">
        <v>-0.03</v>
      </c>
      <c r="AD2284" s="9" t="s">
        <v>8</v>
      </c>
      <c r="AE2284" s="10" t="s">
        <v>8</v>
      </c>
      <c r="AF2284" s="11" t="s">
        <v>8</v>
      </c>
      <c r="AG2284" s="12" t="s">
        <v>8</v>
      </c>
      <c r="AH2284" s="10" t="s">
        <v>8</v>
      </c>
      <c r="AI2284" s="11" t="s">
        <v>8</v>
      </c>
      <c r="AJ2284" s="11" t="s">
        <v>8</v>
      </c>
      <c r="AK2284" s="11" t="s">
        <v>8</v>
      </c>
      <c r="AL2284" s="11" t="s">
        <v>8</v>
      </c>
      <c r="AM2284" s="11" t="s">
        <v>8</v>
      </c>
      <c r="AN2284" s="3" t="str">
        <f t="shared" si="512"/>
        <v>n/a</v>
      </c>
      <c r="AO2284" s="3" t="str">
        <f t="shared" si="513"/>
        <v>n/a</v>
      </c>
      <c r="AP2284" s="3" t="s">
        <v>8</v>
      </c>
      <c r="AQ2284" s="125"/>
      <c r="AR2284" s="11"/>
      <c r="AS2284" s="3"/>
    </row>
    <row r="2285" spans="1:45" ht="15" customHeight="1">
      <c r="A2285" s="11">
        <v>0.13541</v>
      </c>
      <c r="B2285" s="32">
        <v>1094</v>
      </c>
      <c r="C2285" s="9">
        <v>-53.180349999999997</v>
      </c>
      <c r="D2285" s="9">
        <v>5.1303330000000003</v>
      </c>
      <c r="E2285" s="40" t="s">
        <v>69</v>
      </c>
      <c r="F2285" s="46">
        <v>-66.599999999999994</v>
      </c>
      <c r="G2285" s="9">
        <v>-66.3</v>
      </c>
      <c r="H2285" s="9">
        <v>-62.7</v>
      </c>
      <c r="I2285" s="9">
        <v>-60.2</v>
      </c>
      <c r="J2285" s="9">
        <v>-58.9</v>
      </c>
      <c r="K2285" s="40">
        <v>-56.5</v>
      </c>
      <c r="L2285" s="10">
        <f t="shared" si="510"/>
        <v>-53.180349999999997</v>
      </c>
      <c r="M2285" s="52" t="str">
        <f t="shared" si="511"/>
        <v>high latitude</v>
      </c>
      <c r="N2285" s="46" t="s">
        <v>8</v>
      </c>
      <c r="O2285" s="9" t="s">
        <v>8</v>
      </c>
      <c r="P2285" s="9" t="s">
        <v>8</v>
      </c>
      <c r="Q2285" s="9" t="s">
        <v>8</v>
      </c>
      <c r="R2285" s="9" t="s">
        <v>8</v>
      </c>
      <c r="S2285" s="40" t="s">
        <v>8</v>
      </c>
      <c r="T2285" s="46" t="s">
        <v>8</v>
      </c>
      <c r="U2285" s="9" t="s">
        <v>8</v>
      </c>
      <c r="V2285" s="9" t="s">
        <v>8</v>
      </c>
      <c r="W2285" s="9" t="s">
        <v>8</v>
      </c>
      <c r="X2285" s="9" t="s">
        <v>8</v>
      </c>
      <c r="Y2285" s="40" t="s">
        <v>8</v>
      </c>
      <c r="Z2285" s="46" t="s">
        <v>8</v>
      </c>
      <c r="AA2285" s="9" t="s">
        <v>8</v>
      </c>
      <c r="AB2285" s="9" t="s">
        <v>8</v>
      </c>
      <c r="AC2285" s="9">
        <v>-0.01</v>
      </c>
      <c r="AD2285" s="9" t="s">
        <v>8</v>
      </c>
      <c r="AE2285" s="10" t="s">
        <v>8</v>
      </c>
      <c r="AF2285" s="11" t="s">
        <v>8</v>
      </c>
      <c r="AG2285" s="12" t="s">
        <v>8</v>
      </c>
      <c r="AH2285" s="10" t="s">
        <v>8</v>
      </c>
      <c r="AI2285" s="11" t="s">
        <v>8</v>
      </c>
      <c r="AJ2285" s="11" t="s">
        <v>8</v>
      </c>
      <c r="AK2285" s="11" t="s">
        <v>8</v>
      </c>
      <c r="AL2285" s="11" t="s">
        <v>8</v>
      </c>
      <c r="AM2285" s="11" t="s">
        <v>8</v>
      </c>
      <c r="AN2285" s="3" t="str">
        <f t="shared" si="512"/>
        <v>n/a</v>
      </c>
      <c r="AO2285" s="3" t="str">
        <f t="shared" si="513"/>
        <v>n/a</v>
      </c>
      <c r="AP2285" s="3" t="s">
        <v>8</v>
      </c>
      <c r="AQ2285" s="125"/>
      <c r="AR2285" s="11"/>
      <c r="AS2285" s="3"/>
    </row>
    <row r="2286" spans="1:45" ht="15" customHeight="1">
      <c r="A2286" s="11">
        <v>0.13568</v>
      </c>
      <c r="B2286" s="32">
        <v>1094</v>
      </c>
      <c r="C2286" s="9">
        <v>-53.180349999999997</v>
      </c>
      <c r="D2286" s="9">
        <v>5.1303330000000003</v>
      </c>
      <c r="E2286" s="40" t="s">
        <v>69</v>
      </c>
      <c r="F2286" s="46">
        <v>-66.599999999999994</v>
      </c>
      <c r="G2286" s="9">
        <v>-66.3</v>
      </c>
      <c r="H2286" s="9">
        <v>-62.7</v>
      </c>
      <c r="I2286" s="9">
        <v>-60.2</v>
      </c>
      <c r="J2286" s="9">
        <v>-58.9</v>
      </c>
      <c r="K2286" s="40">
        <v>-56.5</v>
      </c>
      <c r="L2286" s="10">
        <f t="shared" si="510"/>
        <v>-53.180349999999997</v>
      </c>
      <c r="M2286" s="52" t="str">
        <f t="shared" si="511"/>
        <v>high latitude</v>
      </c>
      <c r="N2286" s="46" t="s">
        <v>8</v>
      </c>
      <c r="O2286" s="9" t="s">
        <v>8</v>
      </c>
      <c r="P2286" s="9" t="s">
        <v>8</v>
      </c>
      <c r="Q2286" s="9" t="s">
        <v>8</v>
      </c>
      <c r="R2286" s="9" t="s">
        <v>8</v>
      </c>
      <c r="S2286" s="40" t="s">
        <v>8</v>
      </c>
      <c r="T2286" s="46" t="s">
        <v>8</v>
      </c>
      <c r="U2286" s="9" t="s">
        <v>8</v>
      </c>
      <c r="V2286" s="9" t="s">
        <v>8</v>
      </c>
      <c r="W2286" s="9" t="s">
        <v>8</v>
      </c>
      <c r="X2286" s="9" t="s">
        <v>8</v>
      </c>
      <c r="Y2286" s="40" t="s">
        <v>8</v>
      </c>
      <c r="Z2286" s="46" t="s">
        <v>8</v>
      </c>
      <c r="AA2286" s="9" t="s">
        <v>8</v>
      </c>
      <c r="AB2286" s="9" t="s">
        <v>8</v>
      </c>
      <c r="AC2286" s="9">
        <v>-0.69</v>
      </c>
      <c r="AD2286" s="9" t="s">
        <v>8</v>
      </c>
      <c r="AE2286" s="10" t="s">
        <v>8</v>
      </c>
      <c r="AF2286" s="11" t="s">
        <v>8</v>
      </c>
      <c r="AG2286" s="12" t="s">
        <v>8</v>
      </c>
      <c r="AH2286" s="10" t="s">
        <v>8</v>
      </c>
      <c r="AI2286" s="11" t="s">
        <v>8</v>
      </c>
      <c r="AJ2286" s="11" t="s">
        <v>8</v>
      </c>
      <c r="AK2286" s="11" t="s">
        <v>8</v>
      </c>
      <c r="AL2286" s="11" t="s">
        <v>8</v>
      </c>
      <c r="AM2286" s="11" t="s">
        <v>8</v>
      </c>
      <c r="AN2286" s="3" t="str">
        <f t="shared" si="512"/>
        <v>n/a</v>
      </c>
      <c r="AO2286" s="3" t="str">
        <f t="shared" si="513"/>
        <v>n/a</v>
      </c>
      <c r="AP2286" s="3" t="s">
        <v>8</v>
      </c>
      <c r="AQ2286" s="125"/>
      <c r="AR2286" s="11"/>
      <c r="AS2286" s="3"/>
    </row>
    <row r="2287" spans="1:45" ht="15" customHeight="1">
      <c r="A2287" s="11">
        <v>0.13641</v>
      </c>
      <c r="B2287" s="32">
        <v>1094</v>
      </c>
      <c r="C2287" s="9">
        <v>-53.180349999999997</v>
      </c>
      <c r="D2287" s="9">
        <v>5.1303330000000003</v>
      </c>
      <c r="E2287" s="40" t="s">
        <v>69</v>
      </c>
      <c r="F2287" s="46">
        <v>-66.599999999999994</v>
      </c>
      <c r="G2287" s="9">
        <v>-66.3</v>
      </c>
      <c r="H2287" s="9">
        <v>-62.7</v>
      </c>
      <c r="I2287" s="9">
        <v>-60.2</v>
      </c>
      <c r="J2287" s="9">
        <v>-58.9</v>
      </c>
      <c r="K2287" s="40">
        <v>-56.5</v>
      </c>
      <c r="L2287" s="10">
        <f t="shared" si="510"/>
        <v>-53.180349999999997</v>
      </c>
      <c r="M2287" s="52" t="str">
        <f t="shared" si="511"/>
        <v>high latitude</v>
      </c>
      <c r="N2287" s="46" t="s">
        <v>8</v>
      </c>
      <c r="O2287" s="9" t="s">
        <v>8</v>
      </c>
      <c r="P2287" s="9" t="s">
        <v>8</v>
      </c>
      <c r="Q2287" s="9" t="s">
        <v>8</v>
      </c>
      <c r="R2287" s="9" t="s">
        <v>8</v>
      </c>
      <c r="S2287" s="40" t="s">
        <v>8</v>
      </c>
      <c r="T2287" s="46" t="s">
        <v>8</v>
      </c>
      <c r="U2287" s="9" t="s">
        <v>8</v>
      </c>
      <c r="V2287" s="9" t="s">
        <v>8</v>
      </c>
      <c r="W2287" s="9" t="s">
        <v>8</v>
      </c>
      <c r="X2287" s="9" t="s">
        <v>8</v>
      </c>
      <c r="Y2287" s="40" t="s">
        <v>8</v>
      </c>
      <c r="Z2287" s="46" t="s">
        <v>8</v>
      </c>
      <c r="AA2287" s="9" t="s">
        <v>8</v>
      </c>
      <c r="AB2287" s="9" t="s">
        <v>8</v>
      </c>
      <c r="AC2287" s="9">
        <v>-1.7</v>
      </c>
      <c r="AD2287" s="9" t="s">
        <v>8</v>
      </c>
      <c r="AE2287" s="10" t="s">
        <v>8</v>
      </c>
      <c r="AF2287" s="11" t="s">
        <v>8</v>
      </c>
      <c r="AG2287" s="12" t="s">
        <v>8</v>
      </c>
      <c r="AH2287" s="10" t="s">
        <v>8</v>
      </c>
      <c r="AI2287" s="11" t="s">
        <v>8</v>
      </c>
      <c r="AJ2287" s="11" t="s">
        <v>8</v>
      </c>
      <c r="AK2287" s="11" t="s">
        <v>8</v>
      </c>
      <c r="AL2287" s="11" t="s">
        <v>8</v>
      </c>
      <c r="AM2287" s="11" t="s">
        <v>8</v>
      </c>
      <c r="AN2287" s="3" t="str">
        <f t="shared" si="512"/>
        <v>n/a</v>
      </c>
      <c r="AO2287" s="3" t="str">
        <f t="shared" si="513"/>
        <v>n/a</v>
      </c>
      <c r="AP2287" s="3" t="s">
        <v>8</v>
      </c>
      <c r="AQ2287" s="125"/>
      <c r="AR2287" s="11"/>
      <c r="AS2287" s="3"/>
    </row>
    <row r="2288" spans="1:45" ht="15" customHeight="1">
      <c r="A2288" s="11">
        <v>0.13702</v>
      </c>
      <c r="B2288" s="32">
        <v>1094</v>
      </c>
      <c r="C2288" s="9">
        <v>-53.180349999999997</v>
      </c>
      <c r="D2288" s="9">
        <v>5.1303330000000003</v>
      </c>
      <c r="E2288" s="40" t="s">
        <v>69</v>
      </c>
      <c r="F2288" s="46">
        <v>-66.599999999999994</v>
      </c>
      <c r="G2288" s="9">
        <v>-66.3</v>
      </c>
      <c r="H2288" s="9">
        <v>-62.7</v>
      </c>
      <c r="I2288" s="9">
        <v>-60.2</v>
      </c>
      <c r="J2288" s="9">
        <v>-58.9</v>
      </c>
      <c r="K2288" s="40">
        <v>-56.5</v>
      </c>
      <c r="L2288" s="10">
        <f t="shared" si="510"/>
        <v>-53.180349999999997</v>
      </c>
      <c r="M2288" s="52" t="str">
        <f t="shared" si="511"/>
        <v>high latitude</v>
      </c>
      <c r="N2288" s="46" t="s">
        <v>8</v>
      </c>
      <c r="O2288" s="9" t="s">
        <v>8</v>
      </c>
      <c r="P2288" s="9" t="s">
        <v>8</v>
      </c>
      <c r="Q2288" s="9" t="s">
        <v>8</v>
      </c>
      <c r="R2288" s="9" t="s">
        <v>8</v>
      </c>
      <c r="S2288" s="40" t="s">
        <v>8</v>
      </c>
      <c r="T2288" s="46" t="s">
        <v>8</v>
      </c>
      <c r="U2288" s="9" t="s">
        <v>8</v>
      </c>
      <c r="V2288" s="9" t="s">
        <v>8</v>
      </c>
      <c r="W2288" s="9" t="s">
        <v>8</v>
      </c>
      <c r="X2288" s="9" t="s">
        <v>8</v>
      </c>
      <c r="Y2288" s="40" t="s">
        <v>8</v>
      </c>
      <c r="Z2288" s="46" t="s">
        <v>8</v>
      </c>
      <c r="AA2288" s="9" t="s">
        <v>8</v>
      </c>
      <c r="AB2288" s="9" t="s">
        <v>8</v>
      </c>
      <c r="AC2288" s="9">
        <v>-1.35</v>
      </c>
      <c r="AD2288" s="9" t="s">
        <v>8</v>
      </c>
      <c r="AE2288" s="10" t="s">
        <v>8</v>
      </c>
      <c r="AF2288" s="11" t="s">
        <v>8</v>
      </c>
      <c r="AG2288" s="12" t="s">
        <v>8</v>
      </c>
      <c r="AH2288" s="10" t="s">
        <v>8</v>
      </c>
      <c r="AI2288" s="11" t="s">
        <v>8</v>
      </c>
      <c r="AJ2288" s="11" t="s">
        <v>8</v>
      </c>
      <c r="AK2288" s="11" t="s">
        <v>8</v>
      </c>
      <c r="AL2288" s="11" t="s">
        <v>8</v>
      </c>
      <c r="AM2288" s="11" t="s">
        <v>8</v>
      </c>
      <c r="AN2288" s="3" t="str">
        <f t="shared" si="512"/>
        <v>n/a</v>
      </c>
      <c r="AO2288" s="3" t="str">
        <f t="shared" si="513"/>
        <v>n/a</v>
      </c>
      <c r="AP2288" s="3" t="s">
        <v>8</v>
      </c>
      <c r="AQ2288" s="125"/>
      <c r="AR2288" s="11"/>
      <c r="AS2288" s="3"/>
    </row>
    <row r="2289" spans="1:45" ht="15" customHeight="1">
      <c r="A2289" s="11">
        <v>0.13750999999999999</v>
      </c>
      <c r="B2289" s="32">
        <v>1094</v>
      </c>
      <c r="C2289" s="9">
        <v>-53.180349999999997</v>
      </c>
      <c r="D2289" s="9">
        <v>5.1303330000000003</v>
      </c>
      <c r="E2289" s="40" t="s">
        <v>69</v>
      </c>
      <c r="F2289" s="46">
        <v>-66.599999999999994</v>
      </c>
      <c r="G2289" s="9">
        <v>-66.3</v>
      </c>
      <c r="H2289" s="9">
        <v>-62.7</v>
      </c>
      <c r="I2289" s="9">
        <v>-60.2</v>
      </c>
      <c r="J2289" s="9">
        <v>-58.9</v>
      </c>
      <c r="K2289" s="40">
        <v>-56.5</v>
      </c>
      <c r="L2289" s="10">
        <f t="shared" si="510"/>
        <v>-53.180349999999997</v>
      </c>
      <c r="M2289" s="52" t="str">
        <f t="shared" si="511"/>
        <v>high latitude</v>
      </c>
      <c r="N2289" s="46" t="s">
        <v>8</v>
      </c>
      <c r="O2289" s="9" t="s">
        <v>8</v>
      </c>
      <c r="P2289" s="9" t="s">
        <v>8</v>
      </c>
      <c r="Q2289" s="9" t="s">
        <v>8</v>
      </c>
      <c r="R2289" s="9" t="s">
        <v>8</v>
      </c>
      <c r="S2289" s="40" t="s">
        <v>8</v>
      </c>
      <c r="T2289" s="46" t="s">
        <v>8</v>
      </c>
      <c r="U2289" s="9" t="s">
        <v>8</v>
      </c>
      <c r="V2289" s="9" t="s">
        <v>8</v>
      </c>
      <c r="W2289" s="9" t="s">
        <v>8</v>
      </c>
      <c r="X2289" s="9" t="s">
        <v>8</v>
      </c>
      <c r="Y2289" s="40" t="s">
        <v>8</v>
      </c>
      <c r="Z2289" s="46" t="s">
        <v>8</v>
      </c>
      <c r="AA2289" s="9" t="s">
        <v>8</v>
      </c>
      <c r="AB2289" s="9" t="s">
        <v>8</v>
      </c>
      <c r="AC2289" s="9">
        <v>-2.2000000000000002</v>
      </c>
      <c r="AD2289" s="9" t="s">
        <v>8</v>
      </c>
      <c r="AE2289" s="10" t="s">
        <v>8</v>
      </c>
      <c r="AF2289" s="11" t="s">
        <v>8</v>
      </c>
      <c r="AG2289" s="12" t="s">
        <v>8</v>
      </c>
      <c r="AH2289" s="10" t="s">
        <v>8</v>
      </c>
      <c r="AI2289" s="11" t="s">
        <v>8</v>
      </c>
      <c r="AJ2289" s="11" t="s">
        <v>8</v>
      </c>
      <c r="AK2289" s="11" t="s">
        <v>8</v>
      </c>
      <c r="AL2289" s="11" t="s">
        <v>8</v>
      </c>
      <c r="AM2289" s="11" t="s">
        <v>8</v>
      </c>
      <c r="AN2289" s="3" t="str">
        <f t="shared" si="512"/>
        <v>n/a</v>
      </c>
      <c r="AO2289" s="3" t="str">
        <f t="shared" si="513"/>
        <v>n/a</v>
      </c>
      <c r="AP2289" s="3" t="s">
        <v>8</v>
      </c>
      <c r="AQ2289" s="125"/>
      <c r="AR2289" s="11"/>
      <c r="AS2289" s="3"/>
    </row>
    <row r="2290" spans="1:45" ht="15" customHeight="1">
      <c r="A2290" s="11">
        <v>0.13825000000000001</v>
      </c>
      <c r="B2290" s="32">
        <v>1094</v>
      </c>
      <c r="C2290" s="9">
        <v>-53.180349999999997</v>
      </c>
      <c r="D2290" s="9">
        <v>5.1303330000000003</v>
      </c>
      <c r="E2290" s="40" t="s">
        <v>69</v>
      </c>
      <c r="F2290" s="46">
        <v>-66.599999999999994</v>
      </c>
      <c r="G2290" s="9">
        <v>-66.3</v>
      </c>
      <c r="H2290" s="9">
        <v>-62.7</v>
      </c>
      <c r="I2290" s="9">
        <v>-60.2</v>
      </c>
      <c r="J2290" s="9">
        <v>-58.9</v>
      </c>
      <c r="K2290" s="40">
        <v>-56.5</v>
      </c>
      <c r="L2290" s="10">
        <f t="shared" si="510"/>
        <v>-53.180349999999997</v>
      </c>
      <c r="M2290" s="52" t="str">
        <f t="shared" si="511"/>
        <v>high latitude</v>
      </c>
      <c r="N2290" s="46" t="s">
        <v>8</v>
      </c>
      <c r="O2290" s="9" t="s">
        <v>8</v>
      </c>
      <c r="P2290" s="9" t="s">
        <v>8</v>
      </c>
      <c r="Q2290" s="9" t="s">
        <v>8</v>
      </c>
      <c r="R2290" s="9" t="s">
        <v>8</v>
      </c>
      <c r="S2290" s="40" t="s">
        <v>8</v>
      </c>
      <c r="T2290" s="46" t="s">
        <v>8</v>
      </c>
      <c r="U2290" s="9" t="s">
        <v>8</v>
      </c>
      <c r="V2290" s="9" t="s">
        <v>8</v>
      </c>
      <c r="W2290" s="9" t="s">
        <v>8</v>
      </c>
      <c r="X2290" s="9" t="s">
        <v>8</v>
      </c>
      <c r="Y2290" s="40" t="s">
        <v>8</v>
      </c>
      <c r="Z2290" s="46" t="s">
        <v>8</v>
      </c>
      <c r="AA2290" s="9" t="s">
        <v>8</v>
      </c>
      <c r="AB2290" s="9" t="s">
        <v>8</v>
      </c>
      <c r="AC2290" s="9">
        <v>-1.74</v>
      </c>
      <c r="AD2290" s="9" t="s">
        <v>8</v>
      </c>
      <c r="AE2290" s="10" t="s">
        <v>8</v>
      </c>
      <c r="AF2290" s="11" t="s">
        <v>8</v>
      </c>
      <c r="AG2290" s="12" t="s">
        <v>8</v>
      </c>
      <c r="AH2290" s="10" t="s">
        <v>8</v>
      </c>
      <c r="AI2290" s="11" t="s">
        <v>8</v>
      </c>
      <c r="AJ2290" s="11" t="s">
        <v>8</v>
      </c>
      <c r="AK2290" s="11" t="s">
        <v>8</v>
      </c>
      <c r="AL2290" s="11" t="s">
        <v>8</v>
      </c>
      <c r="AM2290" s="11" t="s">
        <v>8</v>
      </c>
      <c r="AN2290" s="3" t="str">
        <f t="shared" si="512"/>
        <v>n/a</v>
      </c>
      <c r="AO2290" s="3" t="str">
        <f t="shared" si="513"/>
        <v>n/a</v>
      </c>
      <c r="AP2290" s="3" t="s">
        <v>8</v>
      </c>
      <c r="AQ2290" s="125"/>
      <c r="AR2290" s="11"/>
      <c r="AS2290" s="3"/>
    </row>
    <row r="2291" spans="1:45" ht="15" customHeight="1">
      <c r="A2291" s="11">
        <v>0.13855000000000001</v>
      </c>
      <c r="B2291" s="32">
        <v>1094</v>
      </c>
      <c r="C2291" s="9">
        <v>-53.180349999999997</v>
      </c>
      <c r="D2291" s="9">
        <v>5.1303330000000003</v>
      </c>
      <c r="E2291" s="40" t="s">
        <v>69</v>
      </c>
      <c r="F2291" s="46">
        <v>-66.599999999999994</v>
      </c>
      <c r="G2291" s="9">
        <v>-66.3</v>
      </c>
      <c r="H2291" s="9">
        <v>-62.7</v>
      </c>
      <c r="I2291" s="9">
        <v>-60.2</v>
      </c>
      <c r="J2291" s="9">
        <v>-58.9</v>
      </c>
      <c r="K2291" s="40">
        <v>-56.5</v>
      </c>
      <c r="L2291" s="10">
        <f t="shared" si="510"/>
        <v>-53.180349999999997</v>
      </c>
      <c r="M2291" s="52" t="str">
        <f t="shared" si="511"/>
        <v>high latitude</v>
      </c>
      <c r="N2291" s="46" t="s">
        <v>8</v>
      </c>
      <c r="O2291" s="9" t="s">
        <v>8</v>
      </c>
      <c r="P2291" s="9" t="s">
        <v>8</v>
      </c>
      <c r="Q2291" s="9" t="s">
        <v>8</v>
      </c>
      <c r="R2291" s="9" t="s">
        <v>8</v>
      </c>
      <c r="S2291" s="40" t="s">
        <v>8</v>
      </c>
      <c r="T2291" s="46" t="s">
        <v>8</v>
      </c>
      <c r="U2291" s="9" t="s">
        <v>8</v>
      </c>
      <c r="V2291" s="9" t="s">
        <v>8</v>
      </c>
      <c r="W2291" s="9" t="s">
        <v>8</v>
      </c>
      <c r="X2291" s="9" t="s">
        <v>8</v>
      </c>
      <c r="Y2291" s="40" t="s">
        <v>8</v>
      </c>
      <c r="Z2291" s="46" t="s">
        <v>8</v>
      </c>
      <c r="AA2291" s="9" t="s">
        <v>8</v>
      </c>
      <c r="AB2291" s="9" t="s">
        <v>8</v>
      </c>
      <c r="AC2291" s="9">
        <v>-1.34</v>
      </c>
      <c r="AD2291" s="9" t="s">
        <v>8</v>
      </c>
      <c r="AE2291" s="10" t="s">
        <v>8</v>
      </c>
      <c r="AF2291" s="11" t="s">
        <v>8</v>
      </c>
      <c r="AG2291" s="12" t="s">
        <v>8</v>
      </c>
      <c r="AH2291" s="10" t="s">
        <v>8</v>
      </c>
      <c r="AI2291" s="11" t="s">
        <v>8</v>
      </c>
      <c r="AJ2291" s="11" t="s">
        <v>8</v>
      </c>
      <c r="AK2291" s="11" t="s">
        <v>8</v>
      </c>
      <c r="AL2291" s="11" t="s">
        <v>8</v>
      </c>
      <c r="AM2291" s="11" t="s">
        <v>8</v>
      </c>
      <c r="AN2291" s="3" t="str">
        <f t="shared" si="512"/>
        <v>n/a</v>
      </c>
      <c r="AO2291" s="3" t="str">
        <f t="shared" si="513"/>
        <v>n/a</v>
      </c>
      <c r="AP2291" s="3" t="s">
        <v>8</v>
      </c>
      <c r="AQ2291" s="125"/>
      <c r="AR2291" s="11"/>
      <c r="AS2291" s="3"/>
    </row>
    <row r="2292" spans="1:45" ht="15" customHeight="1">
      <c r="A2292" s="11">
        <v>0.13886000000000001</v>
      </c>
      <c r="B2292" s="32">
        <v>1094</v>
      </c>
      <c r="C2292" s="9">
        <v>-53.180349999999997</v>
      </c>
      <c r="D2292" s="9">
        <v>5.1303330000000003</v>
      </c>
      <c r="E2292" s="40" t="s">
        <v>69</v>
      </c>
      <c r="F2292" s="46">
        <v>-66.599999999999994</v>
      </c>
      <c r="G2292" s="9">
        <v>-66.3</v>
      </c>
      <c r="H2292" s="9">
        <v>-62.7</v>
      </c>
      <c r="I2292" s="9">
        <v>-60.2</v>
      </c>
      <c r="J2292" s="9">
        <v>-58.9</v>
      </c>
      <c r="K2292" s="40">
        <v>-56.5</v>
      </c>
      <c r="L2292" s="10">
        <f t="shared" si="510"/>
        <v>-53.180349999999997</v>
      </c>
      <c r="M2292" s="52" t="str">
        <f t="shared" si="511"/>
        <v>high latitude</v>
      </c>
      <c r="N2292" s="46" t="s">
        <v>8</v>
      </c>
      <c r="O2292" s="9" t="s">
        <v>8</v>
      </c>
      <c r="P2292" s="9" t="s">
        <v>8</v>
      </c>
      <c r="Q2292" s="9" t="s">
        <v>8</v>
      </c>
      <c r="R2292" s="9" t="s">
        <v>8</v>
      </c>
      <c r="S2292" s="40" t="s">
        <v>8</v>
      </c>
      <c r="T2292" s="46" t="s">
        <v>8</v>
      </c>
      <c r="U2292" s="9" t="s">
        <v>8</v>
      </c>
      <c r="V2292" s="9" t="s">
        <v>8</v>
      </c>
      <c r="W2292" s="9" t="s">
        <v>8</v>
      </c>
      <c r="X2292" s="9" t="s">
        <v>8</v>
      </c>
      <c r="Y2292" s="40" t="s">
        <v>8</v>
      </c>
      <c r="Z2292" s="46" t="s">
        <v>8</v>
      </c>
      <c r="AA2292" s="9" t="s">
        <v>8</v>
      </c>
      <c r="AB2292" s="9" t="s">
        <v>8</v>
      </c>
      <c r="AC2292" s="9">
        <v>-1.19</v>
      </c>
      <c r="AD2292" s="9" t="s">
        <v>8</v>
      </c>
      <c r="AE2292" s="10" t="s">
        <v>8</v>
      </c>
      <c r="AF2292" s="11" t="s">
        <v>8</v>
      </c>
      <c r="AG2292" s="12" t="s">
        <v>8</v>
      </c>
      <c r="AH2292" s="10" t="s">
        <v>8</v>
      </c>
      <c r="AI2292" s="11" t="s">
        <v>8</v>
      </c>
      <c r="AJ2292" s="11" t="s">
        <v>8</v>
      </c>
      <c r="AK2292" s="11" t="s">
        <v>8</v>
      </c>
      <c r="AL2292" s="11" t="s">
        <v>8</v>
      </c>
      <c r="AM2292" s="11" t="s">
        <v>8</v>
      </c>
      <c r="AN2292" s="3" t="str">
        <f t="shared" si="512"/>
        <v>n/a</v>
      </c>
      <c r="AO2292" s="3" t="str">
        <f t="shared" si="513"/>
        <v>n/a</v>
      </c>
      <c r="AP2292" s="3" t="s">
        <v>8</v>
      </c>
      <c r="AQ2292" s="125"/>
      <c r="AR2292" s="11"/>
      <c r="AS2292" s="3"/>
    </row>
    <row r="2293" spans="1:45" ht="15" customHeight="1">
      <c r="A2293" s="11">
        <v>0.13935</v>
      </c>
      <c r="B2293" s="32">
        <v>1094</v>
      </c>
      <c r="C2293" s="9">
        <v>-53.180349999999997</v>
      </c>
      <c r="D2293" s="9">
        <v>5.1303330000000003</v>
      </c>
      <c r="E2293" s="40" t="s">
        <v>69</v>
      </c>
      <c r="F2293" s="46">
        <v>-66.599999999999994</v>
      </c>
      <c r="G2293" s="9">
        <v>-66.3</v>
      </c>
      <c r="H2293" s="9">
        <v>-62.7</v>
      </c>
      <c r="I2293" s="9">
        <v>-60.2</v>
      </c>
      <c r="J2293" s="9">
        <v>-58.9</v>
      </c>
      <c r="K2293" s="40">
        <v>-56.5</v>
      </c>
      <c r="L2293" s="10">
        <f t="shared" si="510"/>
        <v>-53.180349999999997</v>
      </c>
      <c r="M2293" s="52" t="str">
        <f t="shared" si="511"/>
        <v>high latitude</v>
      </c>
      <c r="N2293" s="46" t="s">
        <v>8</v>
      </c>
      <c r="O2293" s="9" t="s">
        <v>8</v>
      </c>
      <c r="P2293" s="9" t="s">
        <v>8</v>
      </c>
      <c r="Q2293" s="9" t="s">
        <v>8</v>
      </c>
      <c r="R2293" s="9" t="s">
        <v>8</v>
      </c>
      <c r="S2293" s="40" t="s">
        <v>8</v>
      </c>
      <c r="T2293" s="46" t="s">
        <v>8</v>
      </c>
      <c r="U2293" s="9" t="s">
        <v>8</v>
      </c>
      <c r="V2293" s="9" t="s">
        <v>8</v>
      </c>
      <c r="W2293" s="9" t="s">
        <v>8</v>
      </c>
      <c r="X2293" s="9" t="s">
        <v>8</v>
      </c>
      <c r="Y2293" s="40" t="s">
        <v>8</v>
      </c>
      <c r="Z2293" s="46" t="s">
        <v>8</v>
      </c>
      <c r="AA2293" s="9" t="s">
        <v>8</v>
      </c>
      <c r="AB2293" s="9" t="s">
        <v>8</v>
      </c>
      <c r="AC2293" s="9">
        <v>-2.33</v>
      </c>
      <c r="AD2293" s="9" t="s">
        <v>8</v>
      </c>
      <c r="AE2293" s="10" t="s">
        <v>8</v>
      </c>
      <c r="AF2293" s="11" t="s">
        <v>8</v>
      </c>
      <c r="AG2293" s="12" t="s">
        <v>8</v>
      </c>
      <c r="AH2293" s="10" t="s">
        <v>8</v>
      </c>
      <c r="AI2293" s="11" t="s">
        <v>8</v>
      </c>
      <c r="AJ2293" s="11" t="s">
        <v>8</v>
      </c>
      <c r="AK2293" s="11" t="s">
        <v>8</v>
      </c>
      <c r="AL2293" s="11" t="s">
        <v>8</v>
      </c>
      <c r="AM2293" s="11" t="s">
        <v>8</v>
      </c>
      <c r="AN2293" s="3" t="str">
        <f t="shared" si="512"/>
        <v>n/a</v>
      </c>
      <c r="AO2293" s="3" t="str">
        <f t="shared" si="513"/>
        <v>n/a</v>
      </c>
      <c r="AP2293" s="3" t="s">
        <v>8</v>
      </c>
      <c r="AQ2293" s="125"/>
      <c r="AR2293" s="11"/>
      <c r="AS2293" s="3"/>
    </row>
    <row r="2294" spans="1:45" ht="15" customHeight="1">
      <c r="A2294" s="11">
        <v>0.13977999999999999</v>
      </c>
      <c r="B2294" s="32">
        <v>1094</v>
      </c>
      <c r="C2294" s="9">
        <v>-53.180349999999997</v>
      </c>
      <c r="D2294" s="9">
        <v>5.1303330000000003</v>
      </c>
      <c r="E2294" s="40" t="s">
        <v>69</v>
      </c>
      <c r="F2294" s="46">
        <v>-66.599999999999994</v>
      </c>
      <c r="G2294" s="9">
        <v>-66.3</v>
      </c>
      <c r="H2294" s="9">
        <v>-62.7</v>
      </c>
      <c r="I2294" s="9">
        <v>-60.2</v>
      </c>
      <c r="J2294" s="9">
        <v>-58.9</v>
      </c>
      <c r="K2294" s="40">
        <v>-56.5</v>
      </c>
      <c r="L2294" s="10">
        <f t="shared" si="510"/>
        <v>-53.180349999999997</v>
      </c>
      <c r="M2294" s="52" t="str">
        <f t="shared" si="511"/>
        <v>high latitude</v>
      </c>
      <c r="N2294" s="46" t="s">
        <v>8</v>
      </c>
      <c r="O2294" s="9" t="s">
        <v>8</v>
      </c>
      <c r="P2294" s="9" t="s">
        <v>8</v>
      </c>
      <c r="Q2294" s="9" t="s">
        <v>8</v>
      </c>
      <c r="R2294" s="9" t="s">
        <v>8</v>
      </c>
      <c r="S2294" s="40" t="s">
        <v>8</v>
      </c>
      <c r="T2294" s="46" t="s">
        <v>8</v>
      </c>
      <c r="U2294" s="9" t="s">
        <v>8</v>
      </c>
      <c r="V2294" s="9" t="s">
        <v>8</v>
      </c>
      <c r="W2294" s="9" t="s">
        <v>8</v>
      </c>
      <c r="X2294" s="9" t="s">
        <v>8</v>
      </c>
      <c r="Y2294" s="40" t="s">
        <v>8</v>
      </c>
      <c r="Z2294" s="46" t="s">
        <v>8</v>
      </c>
      <c r="AA2294" s="9" t="s">
        <v>8</v>
      </c>
      <c r="AB2294" s="9" t="s">
        <v>8</v>
      </c>
      <c r="AC2294" s="9">
        <v>-2.69</v>
      </c>
      <c r="AD2294" s="9" t="s">
        <v>8</v>
      </c>
      <c r="AE2294" s="10" t="s">
        <v>8</v>
      </c>
      <c r="AF2294" s="11" t="s">
        <v>8</v>
      </c>
      <c r="AG2294" s="12" t="s">
        <v>8</v>
      </c>
      <c r="AH2294" s="10" t="s">
        <v>8</v>
      </c>
      <c r="AI2294" s="11" t="s">
        <v>8</v>
      </c>
      <c r="AJ2294" s="11" t="s">
        <v>8</v>
      </c>
      <c r="AK2294" s="11" t="s">
        <v>8</v>
      </c>
      <c r="AL2294" s="11" t="s">
        <v>8</v>
      </c>
      <c r="AM2294" s="11" t="s">
        <v>8</v>
      </c>
      <c r="AN2294" s="3" t="str">
        <f t="shared" si="512"/>
        <v>n/a</v>
      </c>
      <c r="AO2294" s="3" t="str">
        <f t="shared" si="513"/>
        <v>n/a</v>
      </c>
      <c r="AP2294" s="3" t="s">
        <v>8</v>
      </c>
      <c r="AQ2294" s="125"/>
      <c r="AR2294" s="11"/>
      <c r="AS2294" s="3"/>
    </row>
    <row r="2295" spans="1:45" ht="15" customHeight="1">
      <c r="A2295" s="11">
        <v>0.14008000000000001</v>
      </c>
      <c r="B2295" s="32">
        <v>1094</v>
      </c>
      <c r="C2295" s="9">
        <v>-53.180349999999997</v>
      </c>
      <c r="D2295" s="9">
        <v>5.1303330000000003</v>
      </c>
      <c r="E2295" s="40" t="s">
        <v>69</v>
      </c>
      <c r="F2295" s="46">
        <v>-66.599999999999994</v>
      </c>
      <c r="G2295" s="9">
        <v>-66.3</v>
      </c>
      <c r="H2295" s="9">
        <v>-62.7</v>
      </c>
      <c r="I2295" s="9">
        <v>-60.2</v>
      </c>
      <c r="J2295" s="9">
        <v>-58.9</v>
      </c>
      <c r="K2295" s="40">
        <v>-56.5</v>
      </c>
      <c r="L2295" s="10">
        <f t="shared" si="510"/>
        <v>-53.180349999999997</v>
      </c>
      <c r="M2295" s="52" t="str">
        <f t="shared" si="511"/>
        <v>high latitude</v>
      </c>
      <c r="N2295" s="46" t="s">
        <v>8</v>
      </c>
      <c r="O2295" s="9" t="s">
        <v>8</v>
      </c>
      <c r="P2295" s="9" t="s">
        <v>8</v>
      </c>
      <c r="Q2295" s="9" t="s">
        <v>8</v>
      </c>
      <c r="R2295" s="9" t="s">
        <v>8</v>
      </c>
      <c r="S2295" s="40" t="s">
        <v>8</v>
      </c>
      <c r="T2295" s="46" t="s">
        <v>8</v>
      </c>
      <c r="U2295" s="9" t="s">
        <v>8</v>
      </c>
      <c r="V2295" s="9" t="s">
        <v>8</v>
      </c>
      <c r="W2295" s="9" t="s">
        <v>8</v>
      </c>
      <c r="X2295" s="9" t="s">
        <v>8</v>
      </c>
      <c r="Y2295" s="40" t="s">
        <v>8</v>
      </c>
      <c r="Z2295" s="46" t="s">
        <v>8</v>
      </c>
      <c r="AA2295" s="9" t="s">
        <v>8</v>
      </c>
      <c r="AB2295" s="9" t="s">
        <v>8</v>
      </c>
      <c r="AC2295" s="9">
        <v>-1.94</v>
      </c>
      <c r="AD2295" s="9" t="s">
        <v>8</v>
      </c>
      <c r="AE2295" s="10" t="s">
        <v>8</v>
      </c>
      <c r="AF2295" s="11" t="s">
        <v>8</v>
      </c>
      <c r="AG2295" s="12" t="s">
        <v>8</v>
      </c>
      <c r="AH2295" s="10" t="s">
        <v>8</v>
      </c>
      <c r="AI2295" s="11" t="s">
        <v>8</v>
      </c>
      <c r="AJ2295" s="11" t="s">
        <v>8</v>
      </c>
      <c r="AK2295" s="11" t="s">
        <v>8</v>
      </c>
      <c r="AL2295" s="11" t="s">
        <v>8</v>
      </c>
      <c r="AM2295" s="11" t="s">
        <v>8</v>
      </c>
      <c r="AN2295" s="3" t="str">
        <f t="shared" si="512"/>
        <v>n/a</v>
      </c>
      <c r="AO2295" s="3" t="str">
        <f t="shared" si="513"/>
        <v>n/a</v>
      </c>
      <c r="AP2295" s="3" t="s">
        <v>8</v>
      </c>
      <c r="AQ2295" s="125"/>
      <c r="AR2295" s="11"/>
      <c r="AS2295" s="3"/>
    </row>
    <row r="2296" spans="1:45" ht="15" customHeight="1">
      <c r="A2296" s="11">
        <v>34.838264805733701</v>
      </c>
      <c r="B2296" s="32">
        <v>913</v>
      </c>
      <c r="C2296" s="17">
        <v>75.489199999999997</v>
      </c>
      <c r="D2296" s="17">
        <v>6.9467999999999996</v>
      </c>
      <c r="E2296" s="40" t="s">
        <v>15</v>
      </c>
      <c r="F2296" s="18">
        <v>57.3</v>
      </c>
      <c r="G2296" s="17">
        <v>60.3</v>
      </c>
      <c r="H2296" s="17">
        <v>65.8</v>
      </c>
      <c r="I2296" s="17">
        <v>68.3</v>
      </c>
      <c r="J2296" s="17">
        <v>69.599999999999994</v>
      </c>
      <c r="K2296" s="30">
        <v>72.099999999999994</v>
      </c>
      <c r="L2296" s="10">
        <f t="shared" si="510"/>
        <v>68.3</v>
      </c>
      <c r="M2296" s="52" t="str">
        <f t="shared" si="511"/>
        <v>high latitude</v>
      </c>
      <c r="N2296" s="83">
        <v>88211</v>
      </c>
      <c r="O2296" s="34">
        <v>4798</v>
      </c>
      <c r="P2296" s="34">
        <v>4485</v>
      </c>
      <c r="Q2296" s="34">
        <v>600</v>
      </c>
      <c r="R2296" s="34">
        <v>14376</v>
      </c>
      <c r="S2296" s="42">
        <v>815</v>
      </c>
      <c r="T2296" s="10">
        <f t="shared" ref="T2296:T2327" si="514">N2296/(SUM($N2296:$S2296))</f>
        <v>0.77866443041885514</v>
      </c>
      <c r="U2296" s="11">
        <f t="shared" ref="U2296:U2327" si="515">O2296/(SUM($N2296:$S2296))</f>
        <v>4.2353356578540849E-2</v>
      </c>
      <c r="V2296" s="11">
        <f t="shared" ref="V2296:V2327" si="516">P2296/(SUM($N2296:$S2296))</f>
        <v>3.9590413558723572E-2</v>
      </c>
      <c r="W2296" s="11">
        <f t="shared" ref="W2296:W2327" si="517">Q2296/(SUM($N2296:$S2296))</f>
        <v>5.2963763958158629E-3</v>
      </c>
      <c r="X2296" s="11">
        <f t="shared" ref="X2296:X2327" si="518">R2296/(SUM($N2296:$S2296))</f>
        <v>0.12690117844374807</v>
      </c>
      <c r="Y2296" s="12">
        <f t="shared" ref="Y2296:Y2327" si="519">S2296/(SUM($N2296:$S2296))</f>
        <v>7.1942446043165471E-3</v>
      </c>
      <c r="Z2296" s="10">
        <v>0.55150495419704626</v>
      </c>
      <c r="AA2296" s="11">
        <v>-0.34312634798479974</v>
      </c>
      <c r="AB2296" s="11">
        <f t="shared" ref="AB2296:AB2327" si="520">LOG(Z2296)</f>
        <v>-0.25845058191685399</v>
      </c>
      <c r="AC2296" s="11">
        <f t="shared" ref="AC2296:AC2327" si="521">67.5*AA2296+46.9</f>
        <v>23.738971511026016</v>
      </c>
      <c r="AD2296" s="11">
        <f t="shared" ref="AD2296:AD2327" si="522">68.4*AB2296+38.6</f>
        <v>20.921980196887187</v>
      </c>
      <c r="AE2296" s="10">
        <v>13.7021986244676</v>
      </c>
      <c r="AF2296" s="11">
        <v>19.943359321126302</v>
      </c>
      <c r="AG2296" s="12">
        <v>26.4590757116605</v>
      </c>
      <c r="AH2296" s="10">
        <v>0.74135046148863804</v>
      </c>
      <c r="AI2296" s="11">
        <f t="shared" ref="AI2296:AI2327" si="523">((T2296)/(T2296+X2296))*100</f>
        <v>85.986528507510712</v>
      </c>
      <c r="AJ2296" s="11">
        <f t="shared" ref="AJ2296:AJ2327" si="524">((Y2296)/(T2296+Y2296))*100</f>
        <v>0.91546289847909601</v>
      </c>
      <c r="AK2296" s="11">
        <f t="shared" ref="AK2296:AK2327" si="525">(U2296+V2296+W2296)/(U2296+V2296+W2296+X2296+Y2296)</f>
        <v>0.39415330621360767</v>
      </c>
      <c r="AL2296" s="11">
        <f t="shared" ref="AL2296:AL2327" si="526">V2296/W2296</f>
        <v>7.4749999999999996</v>
      </c>
      <c r="AM2296" s="11">
        <f t="shared" ref="AM2296:AM2327" si="527">((U2296*1)+(V2296*2)+(W2296*3)+(Y2296*4))/(U2296+V2296+W2296+Y2296)</f>
        <v>1.7599551318003364</v>
      </c>
      <c r="AN2296" s="3">
        <f t="shared" si="512"/>
        <v>6.135990539788537</v>
      </c>
      <c r="AO2296" s="3">
        <f t="shared" si="513"/>
        <v>0.31197829716193654</v>
      </c>
      <c r="AP2296" s="3" t="s">
        <v>8</v>
      </c>
      <c r="AQ2296" s="124"/>
      <c r="AR2296" s="4"/>
      <c r="AS2296" s="3"/>
    </row>
    <row r="2297" spans="1:45" ht="15" customHeight="1">
      <c r="A2297" s="11">
        <v>34.916137306676703</v>
      </c>
      <c r="B2297" s="32">
        <v>913</v>
      </c>
      <c r="C2297" s="17">
        <v>75.489199999999997</v>
      </c>
      <c r="D2297" s="17">
        <v>6.9467999999999996</v>
      </c>
      <c r="E2297" s="40" t="s">
        <v>15</v>
      </c>
      <c r="F2297" s="18">
        <v>57.3</v>
      </c>
      <c r="G2297" s="17">
        <v>60.3</v>
      </c>
      <c r="H2297" s="17">
        <v>65.8</v>
      </c>
      <c r="I2297" s="17">
        <v>68.3</v>
      </c>
      <c r="J2297" s="17">
        <v>69.599999999999994</v>
      </c>
      <c r="K2297" s="30">
        <v>72.099999999999994</v>
      </c>
      <c r="L2297" s="10">
        <f t="shared" si="510"/>
        <v>68.3</v>
      </c>
      <c r="M2297" s="52" t="str">
        <f t="shared" si="511"/>
        <v>high latitude</v>
      </c>
      <c r="N2297" s="83">
        <v>699854.58600000001</v>
      </c>
      <c r="O2297" s="34">
        <v>152567.64000000001</v>
      </c>
      <c r="P2297" s="34">
        <v>170723.6335</v>
      </c>
      <c r="Q2297" s="34">
        <v>24399.763999999999</v>
      </c>
      <c r="R2297" s="34">
        <v>302521.05450000003</v>
      </c>
      <c r="S2297" s="42">
        <v>14791.9575</v>
      </c>
      <c r="T2297" s="10">
        <f t="shared" si="514"/>
        <v>0.51276708649289271</v>
      </c>
      <c r="U2297" s="11">
        <f t="shared" si="515"/>
        <v>0.11178274147352164</v>
      </c>
      <c r="V2297" s="11">
        <f t="shared" si="516"/>
        <v>0.12508521326639618</v>
      </c>
      <c r="W2297" s="11">
        <f t="shared" si="517"/>
        <v>1.7877136404724749E-2</v>
      </c>
      <c r="X2297" s="11">
        <f t="shared" si="518"/>
        <v>0.22165010106645583</v>
      </c>
      <c r="Y2297" s="12">
        <f t="shared" si="519"/>
        <v>1.0837721296008901E-2</v>
      </c>
      <c r="Z2297" s="10">
        <v>0.57910400734798595</v>
      </c>
      <c r="AA2297" s="11">
        <v>-0.30889985069358872</v>
      </c>
      <c r="AB2297" s="11">
        <f t="shared" si="520"/>
        <v>-0.23724342977721877</v>
      </c>
      <c r="AC2297" s="11">
        <f t="shared" si="521"/>
        <v>26.049260078182762</v>
      </c>
      <c r="AD2297" s="11">
        <f t="shared" si="522"/>
        <v>22.372549403238235</v>
      </c>
      <c r="AE2297" s="10">
        <v>15.5395174425999</v>
      </c>
      <c r="AF2297" s="11">
        <v>21.706693124861602</v>
      </c>
      <c r="AG2297" s="12">
        <v>28.575503576713</v>
      </c>
      <c r="AH2297" s="10">
        <v>0.91497840257877605</v>
      </c>
      <c r="AI2297" s="11">
        <f t="shared" si="523"/>
        <v>69.819592348722878</v>
      </c>
      <c r="AJ2297" s="11">
        <f t="shared" si="524"/>
        <v>2.069828453595536</v>
      </c>
      <c r="AK2297" s="11">
        <f t="shared" si="525"/>
        <v>0.52284048159018015</v>
      </c>
      <c r="AL2297" s="11">
        <f t="shared" si="526"/>
        <v>6.9969379007108436</v>
      </c>
      <c r="AM2297" s="11">
        <f t="shared" si="527"/>
        <v>1.7280314873805318</v>
      </c>
      <c r="AN2297" s="3">
        <f t="shared" si="512"/>
        <v>2.3134078623278103</v>
      </c>
      <c r="AO2297" s="3">
        <f t="shared" si="513"/>
        <v>0.56433636918980123</v>
      </c>
      <c r="AP2297" s="3" t="s">
        <v>8</v>
      </c>
      <c r="AQ2297" s="124"/>
      <c r="AR2297" s="4"/>
      <c r="AS2297" s="3"/>
    </row>
    <row r="2298" spans="1:45" ht="15" customHeight="1">
      <c r="A2298" s="11">
        <v>35.158403361344497</v>
      </c>
      <c r="B2298" s="32">
        <v>913</v>
      </c>
      <c r="C2298" s="17">
        <v>75.489199999999997</v>
      </c>
      <c r="D2298" s="17">
        <v>6.9467999999999996</v>
      </c>
      <c r="E2298" s="40" t="s">
        <v>15</v>
      </c>
      <c r="F2298" s="18">
        <v>57.3</v>
      </c>
      <c r="G2298" s="17">
        <v>60.3</v>
      </c>
      <c r="H2298" s="17">
        <v>65.8</v>
      </c>
      <c r="I2298" s="17">
        <v>68.3</v>
      </c>
      <c r="J2298" s="17">
        <v>69.599999999999994</v>
      </c>
      <c r="K2298" s="30">
        <v>72.099999999999994</v>
      </c>
      <c r="L2298" s="10">
        <f t="shared" si="510"/>
        <v>65.8</v>
      </c>
      <c r="M2298" s="52" t="str">
        <f t="shared" si="511"/>
        <v>high latitude</v>
      </c>
      <c r="N2298" s="83">
        <v>7508461.1289999997</v>
      </c>
      <c r="O2298" s="34">
        <v>355269.67450000002</v>
      </c>
      <c r="P2298" s="34">
        <v>292617.32400000002</v>
      </c>
      <c r="Q2298" s="34">
        <v>41678.786</v>
      </c>
      <c r="R2298" s="34">
        <v>1263692.226</v>
      </c>
      <c r="S2298" s="42">
        <v>93703.267999999996</v>
      </c>
      <c r="T2298" s="10">
        <f t="shared" si="514"/>
        <v>0.7857801370566988</v>
      </c>
      <c r="U2298" s="11">
        <f t="shared" si="515"/>
        <v>3.7179902609135396E-2</v>
      </c>
      <c r="V2298" s="11">
        <f t="shared" si="516"/>
        <v>3.0623169915578643E-2</v>
      </c>
      <c r="W2298" s="11">
        <f t="shared" si="517"/>
        <v>4.3617941962760904E-3</v>
      </c>
      <c r="X2298" s="11">
        <f t="shared" si="518"/>
        <v>0.13224870362697258</v>
      </c>
      <c r="Y2298" s="12">
        <f t="shared" si="519"/>
        <v>9.8062925953386233E-3</v>
      </c>
      <c r="Z2298" s="10">
        <v>0.54642702483129191</v>
      </c>
      <c r="AA2298" s="11">
        <v>-0.37227566978538373</v>
      </c>
      <c r="AB2298" s="11">
        <f t="shared" si="520"/>
        <v>-0.26246782974221611</v>
      </c>
      <c r="AC2298" s="11">
        <f t="shared" si="521"/>
        <v>21.771392289486595</v>
      </c>
      <c r="AD2298" s="11">
        <f t="shared" si="522"/>
        <v>20.647200445632418</v>
      </c>
      <c r="AE2298" s="10">
        <v>13.3486278462626</v>
      </c>
      <c r="AF2298" s="11">
        <v>19.5873638727066</v>
      </c>
      <c r="AG2298" s="12">
        <v>26.042988144547099</v>
      </c>
      <c r="AH2298" s="10">
        <v>0.88366909354428402</v>
      </c>
      <c r="AI2298" s="11">
        <f t="shared" si="523"/>
        <v>85.594275717036865</v>
      </c>
      <c r="AJ2298" s="11">
        <f t="shared" si="524"/>
        <v>1.2325867096083531</v>
      </c>
      <c r="AK2298" s="11">
        <f t="shared" si="525"/>
        <v>0.33687290118419311</v>
      </c>
      <c r="AL2298" s="11">
        <f t="shared" si="526"/>
        <v>7.0207736856826877</v>
      </c>
      <c r="AM2298" s="11">
        <f t="shared" si="527"/>
        <v>1.8389003726149389</v>
      </c>
      <c r="AN2298" s="3">
        <f t="shared" si="512"/>
        <v>5.9416849882559921</v>
      </c>
      <c r="AO2298" s="3">
        <f t="shared" si="513"/>
        <v>0.23155742987058625</v>
      </c>
      <c r="AP2298" s="3" t="s">
        <v>8</v>
      </c>
      <c r="AQ2298" s="124"/>
      <c r="AR2298" s="4"/>
      <c r="AS2298" s="3"/>
    </row>
    <row r="2299" spans="1:45" ht="15" customHeight="1">
      <c r="A2299" s="11">
        <v>35.409299610894898</v>
      </c>
      <c r="B2299" s="32">
        <v>913</v>
      </c>
      <c r="C2299" s="17">
        <v>75.489199999999997</v>
      </c>
      <c r="D2299" s="17">
        <v>6.9467999999999996</v>
      </c>
      <c r="E2299" s="40" t="s">
        <v>15</v>
      </c>
      <c r="F2299" s="18">
        <v>57.3</v>
      </c>
      <c r="G2299" s="17">
        <v>60.3</v>
      </c>
      <c r="H2299" s="17">
        <v>65.8</v>
      </c>
      <c r="I2299" s="17">
        <v>68.3</v>
      </c>
      <c r="J2299" s="17">
        <v>69.599999999999994</v>
      </c>
      <c r="K2299" s="30">
        <v>72.099999999999994</v>
      </c>
      <c r="L2299" s="10">
        <f t="shared" si="510"/>
        <v>65.8</v>
      </c>
      <c r="M2299" s="52" t="str">
        <f t="shared" si="511"/>
        <v>high latitude</v>
      </c>
      <c r="N2299" s="83">
        <v>522877</v>
      </c>
      <c r="O2299" s="34">
        <v>25154</v>
      </c>
      <c r="P2299" s="34">
        <v>23930</v>
      </c>
      <c r="Q2299" s="34">
        <v>4549</v>
      </c>
      <c r="R2299" s="34">
        <v>25832</v>
      </c>
      <c r="S2299" s="42">
        <v>2040</v>
      </c>
      <c r="T2299" s="10">
        <f t="shared" si="514"/>
        <v>0.86514323722413966</v>
      </c>
      <c r="U2299" s="11">
        <f t="shared" si="515"/>
        <v>4.1619373177890807E-2</v>
      </c>
      <c r="V2299" s="11">
        <f t="shared" si="516"/>
        <v>3.959416395590868E-2</v>
      </c>
      <c r="W2299" s="11">
        <f t="shared" si="517"/>
        <v>7.5266966918273543E-3</v>
      </c>
      <c r="X2299" s="11">
        <f t="shared" si="518"/>
        <v>4.2741180246929925E-2</v>
      </c>
      <c r="Y2299" s="12">
        <f t="shared" si="519"/>
        <v>3.3753487033035398E-3</v>
      </c>
      <c r="Z2299" s="10">
        <v>0.54818314084026365</v>
      </c>
      <c r="AA2299" s="11">
        <v>-0.35048939159979248</v>
      </c>
      <c r="AB2299" s="11">
        <f t="shared" si="520"/>
        <v>-0.26107432514936985</v>
      </c>
      <c r="AC2299" s="11">
        <f t="shared" si="521"/>
        <v>23.241966067014005</v>
      </c>
      <c r="AD2299" s="11">
        <f t="shared" si="522"/>
        <v>20.742516159783104</v>
      </c>
      <c r="AE2299" s="10">
        <v>13.4881814088971</v>
      </c>
      <c r="AF2299" s="11">
        <v>19.719143955381099</v>
      </c>
      <c r="AG2299" s="12">
        <v>26.2146081673304</v>
      </c>
      <c r="AH2299" s="10">
        <v>0.80088488753911802</v>
      </c>
      <c r="AI2299" s="11">
        <f t="shared" si="523"/>
        <v>95.292222289045739</v>
      </c>
      <c r="AJ2299" s="11">
        <f t="shared" si="524"/>
        <v>0.38863286957747606</v>
      </c>
      <c r="AK2299" s="11">
        <f t="shared" si="525"/>
        <v>0.65803324949389619</v>
      </c>
      <c r="AL2299" s="11">
        <f t="shared" si="526"/>
        <v>5.2604968124862603</v>
      </c>
      <c r="AM2299" s="11">
        <f t="shared" si="527"/>
        <v>1.7031774828013579</v>
      </c>
      <c r="AN2299" s="3">
        <f t="shared" si="512"/>
        <v>20.241444719727468</v>
      </c>
      <c r="AO2299" s="3">
        <f t="shared" si="513"/>
        <v>0.92637039331062243</v>
      </c>
      <c r="AP2299" s="3" t="s">
        <v>8</v>
      </c>
      <c r="AQ2299" s="124"/>
      <c r="AR2299" s="4"/>
      <c r="AS2299" s="3"/>
    </row>
    <row r="2300" spans="1:45" ht="15" customHeight="1">
      <c r="A2300" s="21">
        <v>35.860994694960198</v>
      </c>
      <c r="B2300" s="32">
        <v>913</v>
      </c>
      <c r="C2300" s="17">
        <v>75.489199999999997</v>
      </c>
      <c r="D2300" s="17">
        <v>6.9467999999999996</v>
      </c>
      <c r="E2300" s="40" t="s">
        <v>15</v>
      </c>
      <c r="F2300" s="18">
        <v>57.3</v>
      </c>
      <c r="G2300" s="17">
        <v>60.3</v>
      </c>
      <c r="H2300" s="17">
        <v>65.8</v>
      </c>
      <c r="I2300" s="17">
        <v>68.3</v>
      </c>
      <c r="J2300" s="17">
        <v>69.599999999999994</v>
      </c>
      <c r="K2300" s="30">
        <v>72.099999999999994</v>
      </c>
      <c r="L2300" s="10">
        <f t="shared" si="510"/>
        <v>65.8</v>
      </c>
      <c r="M2300" s="52" t="str">
        <f t="shared" si="511"/>
        <v>high latitude</v>
      </c>
      <c r="N2300" s="83">
        <v>44576470</v>
      </c>
      <c r="O2300" s="34">
        <v>8328164</v>
      </c>
      <c r="P2300" s="34">
        <v>9417640</v>
      </c>
      <c r="Q2300" s="34">
        <v>907768</v>
      </c>
      <c r="R2300" s="34">
        <v>49985696</v>
      </c>
      <c r="S2300" s="42">
        <v>4211650</v>
      </c>
      <c r="T2300" s="10">
        <f t="shared" si="514"/>
        <v>0.37960880131302926</v>
      </c>
      <c r="U2300" s="11">
        <f t="shared" si="515"/>
        <v>7.0921819362958161E-2</v>
      </c>
      <c r="V2300" s="11">
        <f t="shared" si="516"/>
        <v>8.0199689019737036E-2</v>
      </c>
      <c r="W2300" s="11">
        <f t="shared" si="517"/>
        <v>7.7304623347323369E-3</v>
      </c>
      <c r="X2300" s="11">
        <f t="shared" si="518"/>
        <v>0.42567323391371015</v>
      </c>
      <c r="Y2300" s="12">
        <f t="shared" si="519"/>
        <v>3.5865994055833038E-2</v>
      </c>
      <c r="Z2300" s="10">
        <v>0.63577156609281982</v>
      </c>
      <c r="AA2300" s="11">
        <v>-0.29681992277534569</v>
      </c>
      <c r="AB2300" s="11">
        <f t="shared" si="520"/>
        <v>-0.19669889914084526</v>
      </c>
      <c r="AC2300" s="11">
        <f t="shared" si="521"/>
        <v>26.864655212664164</v>
      </c>
      <c r="AD2300" s="11">
        <f t="shared" si="522"/>
        <v>25.145795298766185</v>
      </c>
      <c r="AE2300" s="31">
        <v>19.315219202354001</v>
      </c>
      <c r="AF2300" s="21">
        <v>25.353239852107301</v>
      </c>
      <c r="AG2300" s="22">
        <v>33.144900182765603</v>
      </c>
      <c r="AH2300" s="31">
        <v>0.20097717125176201</v>
      </c>
      <c r="AI2300" s="11">
        <f t="shared" si="523"/>
        <v>47.13985718135941</v>
      </c>
      <c r="AJ2300" s="11">
        <f t="shared" si="524"/>
        <v>8.632531854066114</v>
      </c>
      <c r="AK2300" s="11">
        <f t="shared" si="525"/>
        <v>0.25605129642978558</v>
      </c>
      <c r="AL2300" s="11">
        <f t="shared" si="526"/>
        <v>10.374500973817099</v>
      </c>
      <c r="AM2300" s="11">
        <f t="shared" si="527"/>
        <v>2.0438615465880892</v>
      </c>
      <c r="AN2300" s="3">
        <f t="shared" si="512"/>
        <v>0.89178452171597244</v>
      </c>
      <c r="AO2300" s="3">
        <f t="shared" si="513"/>
        <v>0.18840669938856108</v>
      </c>
      <c r="AP2300" s="3" t="s">
        <v>8</v>
      </c>
      <c r="AQ2300" s="124"/>
      <c r="AR2300" s="4"/>
      <c r="AS2300" s="3"/>
    </row>
    <row r="2301" spans="1:45" ht="15" customHeight="1">
      <c r="A2301" s="21">
        <v>36.268023872679102</v>
      </c>
      <c r="B2301" s="32">
        <v>913</v>
      </c>
      <c r="C2301" s="17">
        <v>75.489199999999997</v>
      </c>
      <c r="D2301" s="17">
        <v>6.9467999999999996</v>
      </c>
      <c r="E2301" s="40" t="s">
        <v>15</v>
      </c>
      <c r="F2301" s="18">
        <v>57.3</v>
      </c>
      <c r="G2301" s="17">
        <v>60.3</v>
      </c>
      <c r="H2301" s="17">
        <v>65.8</v>
      </c>
      <c r="I2301" s="17">
        <v>68.3</v>
      </c>
      <c r="J2301" s="17">
        <v>69.599999999999994</v>
      </c>
      <c r="K2301" s="30">
        <v>72.099999999999994</v>
      </c>
      <c r="L2301" s="10">
        <f t="shared" si="510"/>
        <v>65.8</v>
      </c>
      <c r="M2301" s="52" t="str">
        <f t="shared" si="511"/>
        <v>high latitude</v>
      </c>
      <c r="N2301" s="83">
        <v>6890376.1670000004</v>
      </c>
      <c r="O2301" s="34">
        <v>1144017.433</v>
      </c>
      <c r="P2301" s="34">
        <v>1104031.6055000001</v>
      </c>
      <c r="Q2301" s="34">
        <v>114122.318</v>
      </c>
      <c r="R2301" s="34">
        <v>6922605.9390000002</v>
      </c>
      <c r="S2301" s="42">
        <v>443907.17950000003</v>
      </c>
      <c r="T2301" s="10">
        <f t="shared" si="514"/>
        <v>0.41460683701860451</v>
      </c>
      <c r="U2301" s="11">
        <f t="shared" si="515"/>
        <v>6.8837671252538646E-2</v>
      </c>
      <c r="V2301" s="11">
        <f t="shared" si="516"/>
        <v>6.6431649133638193E-2</v>
      </c>
      <c r="W2301" s="11">
        <f t="shared" si="517"/>
        <v>6.8669535816957023E-3</v>
      </c>
      <c r="X2301" s="11">
        <f t="shared" si="518"/>
        <v>0.41654616275393208</v>
      </c>
      <c r="Y2301" s="12">
        <f t="shared" si="519"/>
        <v>2.6710726259590718E-2</v>
      </c>
      <c r="Z2301" s="10">
        <v>0.59230740753579525</v>
      </c>
      <c r="AA2301" s="11">
        <v>-0.33032989271422286</v>
      </c>
      <c r="AB2301" s="11">
        <f t="shared" si="520"/>
        <v>-0.22745283593612267</v>
      </c>
      <c r="AC2301" s="11">
        <f t="shared" si="521"/>
        <v>24.602732241789955</v>
      </c>
      <c r="AD2301" s="11">
        <f t="shared" si="522"/>
        <v>23.04222602196921</v>
      </c>
      <c r="AE2301" s="31">
        <v>16.464168663220001</v>
      </c>
      <c r="AF2301" s="21">
        <v>22.593177669760699</v>
      </c>
      <c r="AG2301" s="22">
        <v>29.659357060861499</v>
      </c>
      <c r="AH2301" s="31">
        <v>0.25149940132527299</v>
      </c>
      <c r="AI2301" s="11">
        <f t="shared" si="523"/>
        <v>49.883335214102672</v>
      </c>
      <c r="AJ2301" s="11">
        <f t="shared" si="524"/>
        <v>6.0524956362892279</v>
      </c>
      <c r="AK2301" s="11">
        <f t="shared" si="525"/>
        <v>0.24280480701888527</v>
      </c>
      <c r="AL2301" s="11">
        <f t="shared" si="526"/>
        <v>9.6741077893282892</v>
      </c>
      <c r="AM2301" s="11">
        <f t="shared" si="527"/>
        <v>1.9493667927760379</v>
      </c>
      <c r="AN2301" s="3">
        <f t="shared" si="512"/>
        <v>0.99534427175488549</v>
      </c>
      <c r="AO2301" s="3">
        <f t="shared" si="513"/>
        <v>0.15948208163636743</v>
      </c>
      <c r="AP2301" s="3" t="s">
        <v>8</v>
      </c>
      <c r="AQ2301" s="124"/>
      <c r="AR2301" s="4"/>
      <c r="AS2301" s="3"/>
    </row>
    <row r="2302" spans="1:45" ht="15" customHeight="1">
      <c r="A2302" s="21">
        <v>36.5293103448276</v>
      </c>
      <c r="B2302" s="32">
        <v>913</v>
      </c>
      <c r="C2302" s="17">
        <v>75.489199999999997</v>
      </c>
      <c r="D2302" s="17">
        <v>6.9467999999999996</v>
      </c>
      <c r="E2302" s="40" t="s">
        <v>15</v>
      </c>
      <c r="F2302" s="18">
        <v>57.3</v>
      </c>
      <c r="G2302" s="17">
        <v>60.3</v>
      </c>
      <c r="H2302" s="17">
        <v>65.8</v>
      </c>
      <c r="I2302" s="17">
        <v>68.3</v>
      </c>
      <c r="J2302" s="17">
        <v>69.599999999999994</v>
      </c>
      <c r="K2302" s="30">
        <v>72.099999999999994</v>
      </c>
      <c r="L2302" s="10">
        <f t="shared" si="510"/>
        <v>65.8</v>
      </c>
      <c r="M2302" s="52" t="str">
        <f t="shared" si="511"/>
        <v>high latitude</v>
      </c>
      <c r="N2302" s="83">
        <v>53091672</v>
      </c>
      <c r="O2302" s="34">
        <v>9368211</v>
      </c>
      <c r="P2302" s="34">
        <v>9241054</v>
      </c>
      <c r="Q2302" s="34">
        <v>958133</v>
      </c>
      <c r="R2302" s="34">
        <v>54796136</v>
      </c>
      <c r="S2302" s="42">
        <v>4081748</v>
      </c>
      <c r="T2302" s="10">
        <f t="shared" si="514"/>
        <v>0.40362552412457414</v>
      </c>
      <c r="U2302" s="11">
        <f t="shared" si="515"/>
        <v>7.1221133796362662E-2</v>
      </c>
      <c r="V2302" s="11">
        <f t="shared" si="516"/>
        <v>7.0254432073894604E-2</v>
      </c>
      <c r="W2302" s="11">
        <f t="shared" si="517"/>
        <v>7.2841355289404068E-3</v>
      </c>
      <c r="X2302" s="11">
        <f t="shared" si="518"/>
        <v>0.41658358608486556</v>
      </c>
      <c r="Y2302" s="12">
        <f t="shared" si="519"/>
        <v>3.1031188391362628E-2</v>
      </c>
      <c r="Z2302" s="10">
        <v>0.60386683730566826</v>
      </c>
      <c r="AA2302" s="11">
        <v>-0.32581157058145244</v>
      </c>
      <c r="AB2302" s="11">
        <f t="shared" si="520"/>
        <v>-0.21905881998700572</v>
      </c>
      <c r="AC2302" s="11">
        <f t="shared" si="521"/>
        <v>24.907718985751959</v>
      </c>
      <c r="AD2302" s="11">
        <f t="shared" si="522"/>
        <v>23.616376712888808</v>
      </c>
      <c r="AE2302" s="31">
        <v>17.154126570089801</v>
      </c>
      <c r="AF2302" s="21">
        <v>23.3381257746946</v>
      </c>
      <c r="AG2302" s="22">
        <v>30.5576348383699</v>
      </c>
      <c r="AH2302" s="31">
        <v>0.14929180690369201</v>
      </c>
      <c r="AI2302" s="11">
        <f t="shared" si="523"/>
        <v>49.210075711242546</v>
      </c>
      <c r="AJ2302" s="11">
        <f t="shared" si="524"/>
        <v>7.1392405771772953</v>
      </c>
      <c r="AK2302" s="11">
        <f t="shared" si="525"/>
        <v>0.24944008742297594</v>
      </c>
      <c r="AL2302" s="11">
        <f t="shared" si="526"/>
        <v>9.6448551505897395</v>
      </c>
      <c r="AM2302" s="11">
        <f t="shared" si="527"/>
        <v>1.9895733232819484</v>
      </c>
      <c r="AN2302" s="3">
        <f t="shared" si="512"/>
        <v>0.96889444905385291</v>
      </c>
      <c r="AO2302" s="3">
        <f t="shared" si="513"/>
        <v>0.16864426352982262</v>
      </c>
      <c r="AP2302" s="3" t="s">
        <v>8</v>
      </c>
      <c r="AQ2302" s="124"/>
      <c r="AR2302" s="4"/>
      <c r="AS2302" s="3"/>
    </row>
    <row r="2303" spans="1:45" ht="15" customHeight="1">
      <c r="A2303" s="21">
        <v>36.598899204243999</v>
      </c>
      <c r="B2303" s="32">
        <v>913</v>
      </c>
      <c r="C2303" s="17">
        <v>75.489199999999997</v>
      </c>
      <c r="D2303" s="17">
        <v>6.9467999999999996</v>
      </c>
      <c r="E2303" s="40" t="s">
        <v>15</v>
      </c>
      <c r="F2303" s="18">
        <v>57.3</v>
      </c>
      <c r="G2303" s="17">
        <v>60.3</v>
      </c>
      <c r="H2303" s="17">
        <v>65.8</v>
      </c>
      <c r="I2303" s="17">
        <v>68.3</v>
      </c>
      <c r="J2303" s="17">
        <v>69.599999999999994</v>
      </c>
      <c r="K2303" s="30">
        <v>72.099999999999994</v>
      </c>
      <c r="L2303" s="10">
        <f t="shared" si="510"/>
        <v>65.8</v>
      </c>
      <c r="M2303" s="52" t="str">
        <f t="shared" si="511"/>
        <v>high latitude</v>
      </c>
      <c r="N2303" s="83">
        <v>100744647.90800001</v>
      </c>
      <c r="O2303" s="34">
        <v>17147319.627</v>
      </c>
      <c r="P2303" s="34">
        <v>18184278.484000001</v>
      </c>
      <c r="Q2303" s="34">
        <v>1731557.0315</v>
      </c>
      <c r="R2303" s="34">
        <v>111029776.0055</v>
      </c>
      <c r="S2303" s="42">
        <v>6905992.4254999999</v>
      </c>
      <c r="T2303" s="10">
        <f t="shared" si="514"/>
        <v>0.39392836865613123</v>
      </c>
      <c r="U2303" s="11">
        <f t="shared" si="515"/>
        <v>6.7048878404517009E-2</v>
      </c>
      <c r="V2303" s="11">
        <f t="shared" si="516"/>
        <v>7.1103560408811342E-2</v>
      </c>
      <c r="W2303" s="11">
        <f t="shared" si="517"/>
        <v>6.7706766643995863E-3</v>
      </c>
      <c r="X2303" s="11">
        <f t="shared" si="518"/>
        <v>0.43414493417103023</v>
      </c>
      <c r="Y2303" s="12">
        <f t="shared" si="519"/>
        <v>2.7003581695110426E-2</v>
      </c>
      <c r="Z2303" s="10">
        <v>0.61001473588995547</v>
      </c>
      <c r="AA2303" s="11">
        <v>-0.30924631374008849</v>
      </c>
      <c r="AB2303" s="11">
        <f t="shared" si="520"/>
        <v>-0.21465967377874895</v>
      </c>
      <c r="AC2303" s="11">
        <f t="shared" si="521"/>
        <v>26.025873822544025</v>
      </c>
      <c r="AD2303" s="11">
        <f t="shared" si="522"/>
        <v>23.917278313533572</v>
      </c>
      <c r="AE2303" s="31">
        <v>17.626721027860299</v>
      </c>
      <c r="AF2303" s="21">
        <v>23.703874616216201</v>
      </c>
      <c r="AG2303" s="22">
        <v>30.971596982946199</v>
      </c>
      <c r="AH2303" s="31">
        <v>3.5486037439834903E-2</v>
      </c>
      <c r="AI2303" s="11">
        <f t="shared" si="523"/>
        <v>47.571678414362964</v>
      </c>
      <c r="AJ2303" s="11">
        <f t="shared" si="524"/>
        <v>6.4151893607927866</v>
      </c>
      <c r="AK2303" s="11">
        <f t="shared" si="525"/>
        <v>0.23911879055679228</v>
      </c>
      <c r="AL2303" s="11">
        <f t="shared" si="526"/>
        <v>10.50169191842758</v>
      </c>
      <c r="AM2303" s="11">
        <f t="shared" si="527"/>
        <v>1.9635249297926527</v>
      </c>
      <c r="AN2303" s="3">
        <f t="shared" si="512"/>
        <v>0.90736603758445378</v>
      </c>
      <c r="AO2303" s="3">
        <f t="shared" si="513"/>
        <v>0.16377839475330672</v>
      </c>
      <c r="AP2303" s="3" t="s">
        <v>8</v>
      </c>
      <c r="AQ2303" s="124"/>
      <c r="AR2303" s="4"/>
      <c r="AS2303" s="3"/>
    </row>
    <row r="2304" spans="1:45" ht="15" customHeight="1">
      <c r="A2304" s="11">
        <v>37.206122448979599</v>
      </c>
      <c r="B2304" s="32">
        <v>913</v>
      </c>
      <c r="C2304" s="17">
        <v>75.489199999999997</v>
      </c>
      <c r="D2304" s="17">
        <v>6.9467999999999996</v>
      </c>
      <c r="E2304" s="40" t="s">
        <v>15</v>
      </c>
      <c r="F2304" s="18">
        <v>57.3</v>
      </c>
      <c r="G2304" s="17">
        <v>60.3</v>
      </c>
      <c r="H2304" s="17">
        <v>65.8</v>
      </c>
      <c r="I2304" s="17">
        <v>68.3</v>
      </c>
      <c r="J2304" s="17">
        <v>69.599999999999994</v>
      </c>
      <c r="K2304" s="30">
        <v>72.099999999999994</v>
      </c>
      <c r="L2304" s="10">
        <f t="shared" si="510"/>
        <v>65.8</v>
      </c>
      <c r="M2304" s="52" t="str">
        <f t="shared" si="511"/>
        <v>high latitude</v>
      </c>
      <c r="N2304" s="83">
        <v>56034512</v>
      </c>
      <c r="O2304" s="34">
        <v>8776230</v>
      </c>
      <c r="P2304" s="34">
        <v>8507421</v>
      </c>
      <c r="Q2304" s="34">
        <v>831286</v>
      </c>
      <c r="R2304" s="34">
        <v>46583224</v>
      </c>
      <c r="S2304" s="42">
        <v>3493627</v>
      </c>
      <c r="T2304" s="10">
        <f t="shared" si="514"/>
        <v>0.4510680266578011</v>
      </c>
      <c r="U2304" s="11">
        <f t="shared" si="515"/>
        <v>7.064711739784571E-2</v>
      </c>
      <c r="V2304" s="11">
        <f t="shared" si="516"/>
        <v>6.8483251936184208E-2</v>
      </c>
      <c r="W2304" s="11">
        <f t="shared" si="517"/>
        <v>6.6917069895827208E-3</v>
      </c>
      <c r="X2304" s="11">
        <f t="shared" si="518"/>
        <v>0.37498681036141301</v>
      </c>
      <c r="Y2304" s="12">
        <f t="shared" si="519"/>
        <v>2.8123086657173238E-2</v>
      </c>
      <c r="Z2304" s="10">
        <v>0.59385408488967617</v>
      </c>
      <c r="AA2304" s="11">
        <v>-0.32823890306340919</v>
      </c>
      <c r="AB2304" s="11">
        <f t="shared" si="520"/>
        <v>-0.22632025184018342</v>
      </c>
      <c r="AC2304" s="11">
        <f t="shared" si="521"/>
        <v>24.743874043219879</v>
      </c>
      <c r="AD2304" s="11">
        <f t="shared" si="522"/>
        <v>23.119694774131453</v>
      </c>
      <c r="AE2304" s="10">
        <v>16.561635399608299</v>
      </c>
      <c r="AF2304" s="11">
        <v>22.678104490547199</v>
      </c>
      <c r="AG2304" s="12">
        <v>29.777410935569598</v>
      </c>
      <c r="AH2304" s="10">
        <v>0.12339660944318</v>
      </c>
      <c r="AI2304" s="11">
        <f t="shared" si="523"/>
        <v>54.60509477620905</v>
      </c>
      <c r="AJ2304" s="11">
        <f t="shared" si="524"/>
        <v>5.8688664868223075</v>
      </c>
      <c r="AK2304" s="11">
        <f t="shared" si="525"/>
        <v>0.265646898714549</v>
      </c>
      <c r="AL2304" s="11">
        <f t="shared" si="526"/>
        <v>10.234048209641449</v>
      </c>
      <c r="AM2304" s="11">
        <f t="shared" si="527"/>
        <v>1.9556800720307004</v>
      </c>
      <c r="AN2304" s="3">
        <f t="shared" si="512"/>
        <v>1.2028903795924473</v>
      </c>
      <c r="AO2304" s="3">
        <f t="shared" si="513"/>
        <v>0.18262842863774306</v>
      </c>
      <c r="AP2304" s="3" t="s">
        <v>8</v>
      </c>
      <c r="AQ2304" s="124"/>
      <c r="AR2304" s="4"/>
      <c r="AS2304" s="3"/>
    </row>
    <row r="2305" spans="1:45" ht="15" customHeight="1">
      <c r="A2305" s="11">
        <v>37.471428571428604</v>
      </c>
      <c r="B2305" s="32">
        <v>913</v>
      </c>
      <c r="C2305" s="17">
        <v>75.489199999999997</v>
      </c>
      <c r="D2305" s="17">
        <v>6.9467999999999996</v>
      </c>
      <c r="E2305" s="40" t="s">
        <v>15</v>
      </c>
      <c r="F2305" s="18">
        <v>57.3</v>
      </c>
      <c r="G2305" s="17">
        <v>60.3</v>
      </c>
      <c r="H2305" s="17">
        <v>65.8</v>
      </c>
      <c r="I2305" s="17">
        <v>68.3</v>
      </c>
      <c r="J2305" s="17">
        <v>69.599999999999994</v>
      </c>
      <c r="K2305" s="30">
        <v>72.099999999999994</v>
      </c>
      <c r="L2305" s="10">
        <f t="shared" si="510"/>
        <v>65.8</v>
      </c>
      <c r="M2305" s="52" t="str">
        <f t="shared" si="511"/>
        <v>high latitude</v>
      </c>
      <c r="N2305" s="83">
        <v>168003.99900000001</v>
      </c>
      <c r="O2305" s="34">
        <v>29740.412499999999</v>
      </c>
      <c r="P2305" s="34">
        <v>25849.371500000001</v>
      </c>
      <c r="Q2305" s="34">
        <v>2414.625</v>
      </c>
      <c r="R2305" s="34">
        <v>193215.98050000001</v>
      </c>
      <c r="S2305" s="42">
        <v>13430.808999999999</v>
      </c>
      <c r="T2305" s="10">
        <f t="shared" si="514"/>
        <v>0.38830921244162336</v>
      </c>
      <c r="U2305" s="11">
        <f t="shared" si="515"/>
        <v>6.8739293256727826E-2</v>
      </c>
      <c r="V2305" s="11">
        <f t="shared" si="516"/>
        <v>5.9745893841943273E-2</v>
      </c>
      <c r="W2305" s="11">
        <f t="shared" si="517"/>
        <v>5.580945320782839E-3</v>
      </c>
      <c r="X2305" s="11">
        <f t="shared" si="518"/>
        <v>0.44658190082184324</v>
      </c>
      <c r="Y2305" s="12">
        <f t="shared" si="519"/>
        <v>3.1042754317079476E-2</v>
      </c>
      <c r="Z2305" s="10">
        <v>0.58367296506325494</v>
      </c>
      <c r="AA2305" s="11">
        <v>-0.35101101802715823</v>
      </c>
      <c r="AB2305" s="11">
        <f t="shared" si="520"/>
        <v>-0.23383042215285052</v>
      </c>
      <c r="AC2305" s="11">
        <f t="shared" si="521"/>
        <v>23.206756283166818</v>
      </c>
      <c r="AD2305" s="11">
        <f t="shared" si="522"/>
        <v>22.605999124745026</v>
      </c>
      <c r="AE2305" s="10">
        <v>15.9085647124977</v>
      </c>
      <c r="AF2305" s="11">
        <v>22.013487414922</v>
      </c>
      <c r="AG2305" s="12">
        <v>28.983919461392802</v>
      </c>
      <c r="AH2305" s="10">
        <v>0.25255238515895001</v>
      </c>
      <c r="AI2305" s="11">
        <f t="shared" si="523"/>
        <v>46.510162375998917</v>
      </c>
      <c r="AJ2305" s="11">
        <f t="shared" si="524"/>
        <v>7.4025536489117334</v>
      </c>
      <c r="AK2305" s="11">
        <f t="shared" si="525"/>
        <v>0.21917304485586903</v>
      </c>
      <c r="AL2305" s="11">
        <f t="shared" si="526"/>
        <v>10.70533581819123</v>
      </c>
      <c r="AM2305" s="11">
        <f t="shared" si="527"/>
        <v>1.9935022316303421</v>
      </c>
      <c r="AN2305" s="3">
        <f t="shared" si="512"/>
        <v>0.86951399447003819</v>
      </c>
      <c r="AO2305" s="3">
        <f t="shared" si="513"/>
        <v>0.13378485274927868</v>
      </c>
      <c r="AP2305" s="3" t="s">
        <v>8</v>
      </c>
      <c r="AQ2305" s="124"/>
      <c r="AR2305" s="4"/>
      <c r="AS2305" s="3"/>
    </row>
    <row r="2306" spans="1:45" ht="15" customHeight="1">
      <c r="A2306" s="11">
        <v>37.856626506024099</v>
      </c>
      <c r="B2306" s="32">
        <v>913</v>
      </c>
      <c r="C2306" s="17">
        <v>75.489199999999997</v>
      </c>
      <c r="D2306" s="17">
        <v>6.9467999999999996</v>
      </c>
      <c r="E2306" s="40" t="s">
        <v>15</v>
      </c>
      <c r="F2306" s="18">
        <v>57.3</v>
      </c>
      <c r="G2306" s="17">
        <v>60.3</v>
      </c>
      <c r="H2306" s="17">
        <v>65.8</v>
      </c>
      <c r="I2306" s="17">
        <v>68.3</v>
      </c>
      <c r="J2306" s="17">
        <v>69.599999999999994</v>
      </c>
      <c r="K2306" s="30">
        <v>72.099999999999994</v>
      </c>
      <c r="L2306" s="10">
        <f t="shared" si="510"/>
        <v>65.8</v>
      </c>
      <c r="M2306" s="52" t="str">
        <f t="shared" si="511"/>
        <v>high latitude</v>
      </c>
      <c r="N2306" s="83">
        <v>7599873</v>
      </c>
      <c r="O2306" s="34">
        <v>369439</v>
      </c>
      <c r="P2306" s="34">
        <v>264495</v>
      </c>
      <c r="Q2306" s="34">
        <v>31558</v>
      </c>
      <c r="R2306" s="34">
        <v>303800</v>
      </c>
      <c r="S2306" s="42">
        <v>19123</v>
      </c>
      <c r="T2306" s="10">
        <f t="shared" si="514"/>
        <v>0.88491128848962686</v>
      </c>
      <c r="U2306" s="11">
        <f t="shared" si="515"/>
        <v>4.301660587069274E-2</v>
      </c>
      <c r="V2306" s="11">
        <f t="shared" si="516"/>
        <v>3.0797174011863597E-2</v>
      </c>
      <c r="W2306" s="11">
        <f t="shared" si="517"/>
        <v>3.6745390932395373E-3</v>
      </c>
      <c r="X2306" s="11">
        <f t="shared" si="518"/>
        <v>3.5373755514486703E-2</v>
      </c>
      <c r="Y2306" s="12">
        <f t="shared" si="519"/>
        <v>2.2266370200906163E-3</v>
      </c>
      <c r="Z2306" s="10">
        <v>0.46036969683690837</v>
      </c>
      <c r="AA2306" s="11">
        <v>-0.40072537254130836</v>
      </c>
      <c r="AB2306" s="11">
        <f t="shared" si="520"/>
        <v>-0.33689327090158688</v>
      </c>
      <c r="AC2306" s="11">
        <f t="shared" si="521"/>
        <v>19.851037353461685</v>
      </c>
      <c r="AD2306" s="11">
        <f t="shared" si="522"/>
        <v>15.556500270331458</v>
      </c>
      <c r="AE2306" s="10">
        <v>7.3260048771166799</v>
      </c>
      <c r="AF2306" s="11">
        <v>13.975904186879999</v>
      </c>
      <c r="AG2306" s="12">
        <v>19.955367000498502</v>
      </c>
      <c r="AH2306" s="10">
        <v>0.73757135156800702</v>
      </c>
      <c r="AI2306" s="11">
        <f t="shared" si="523"/>
        <v>96.156217495334133</v>
      </c>
      <c r="AJ2306" s="11">
        <f t="shared" si="524"/>
        <v>0.25099107546453625</v>
      </c>
      <c r="AK2306" s="11">
        <f t="shared" si="525"/>
        <v>0.67329208884931935</v>
      </c>
      <c r="AL2306" s="11">
        <f t="shared" si="526"/>
        <v>8.3812345522529945</v>
      </c>
      <c r="AM2306" s="11">
        <f t="shared" si="527"/>
        <v>1.5623306529947492</v>
      </c>
      <c r="AN2306" s="3">
        <f t="shared" si="512"/>
        <v>25.016040157998688</v>
      </c>
      <c r="AO2306" s="3">
        <f t="shared" si="513"/>
        <v>0.87062211981566817</v>
      </c>
      <c r="AP2306" s="3" t="s">
        <v>8</v>
      </c>
      <c r="AQ2306" s="124"/>
      <c r="AR2306" s="4"/>
      <c r="AS2306" s="3"/>
    </row>
    <row r="2307" spans="1:45" ht="15" customHeight="1">
      <c r="A2307" s="11">
        <v>37.875317919075101</v>
      </c>
      <c r="B2307" s="32">
        <v>913</v>
      </c>
      <c r="C2307" s="17">
        <v>75.489199999999997</v>
      </c>
      <c r="D2307" s="17">
        <v>6.9467999999999996</v>
      </c>
      <c r="E2307" s="40" t="s">
        <v>15</v>
      </c>
      <c r="F2307" s="18">
        <v>57.3</v>
      </c>
      <c r="G2307" s="17">
        <v>60.3</v>
      </c>
      <c r="H2307" s="17">
        <v>65.8</v>
      </c>
      <c r="I2307" s="17">
        <v>68.3</v>
      </c>
      <c r="J2307" s="17">
        <v>69.599999999999994</v>
      </c>
      <c r="K2307" s="30">
        <v>72.099999999999994</v>
      </c>
      <c r="L2307" s="10">
        <f t="shared" ref="L2307:L2370" si="528">IF(A2307&lt;2,C2307,IF(A2307&lt;15,K2307,IF(A2307&lt;25,J2307,IF(A2307&lt;35,I2307,IF(A2307&lt;45,H2307,IF(A2307&lt;55,G2307,IF(A2307&lt;65,F2307,IF(A2307&lt;70,F2307,"no age"))))))))</f>
        <v>65.8</v>
      </c>
      <c r="M2307" s="52" t="str">
        <f t="shared" ref="M2307:M2370" si="529">IF(ABS(L2307)&lt;=20,"low latitude",IF(ABS(L2307)&lt;=40,"mid latitude",IF(ABS(L2307)&lt;=50,"transition",IF(ABS(L2307)&gt;50,"high latitude","no category"))))</f>
        <v>high latitude</v>
      </c>
      <c r="N2307" s="83">
        <v>45748194.817500003</v>
      </c>
      <c r="O2307" s="34">
        <v>7174085.5259999996</v>
      </c>
      <c r="P2307" s="34">
        <v>6217026.8669999996</v>
      </c>
      <c r="Q2307" s="34">
        <v>844960.98049999995</v>
      </c>
      <c r="R2307" s="34">
        <v>50059291.956500001</v>
      </c>
      <c r="S2307" s="42">
        <v>2998621.1804999998</v>
      </c>
      <c r="T2307" s="10">
        <f t="shared" si="514"/>
        <v>0.40470021261141742</v>
      </c>
      <c r="U2307" s="11">
        <f t="shared" si="515"/>
        <v>6.346379238015476E-2</v>
      </c>
      <c r="V2307" s="11">
        <f t="shared" si="516"/>
        <v>5.4997407109129023E-2</v>
      </c>
      <c r="W2307" s="11">
        <f t="shared" si="517"/>
        <v>7.4747405842097558E-3</v>
      </c>
      <c r="X2307" s="11">
        <f t="shared" si="518"/>
        <v>0.44283727869023837</v>
      </c>
      <c r="Y2307" s="12">
        <f t="shared" si="519"/>
        <v>2.6526568624850623E-2</v>
      </c>
      <c r="Z2307" s="10">
        <v>0.58374164952433305</v>
      </c>
      <c r="AA2307" s="11">
        <v>-0.35980747353098019</v>
      </c>
      <c r="AB2307" s="11">
        <f t="shared" si="520"/>
        <v>-0.23377931900217827</v>
      </c>
      <c r="AC2307" s="11">
        <f t="shared" si="521"/>
        <v>22.612995536658836</v>
      </c>
      <c r="AD2307" s="11">
        <f t="shared" si="522"/>
        <v>22.609494580251006</v>
      </c>
      <c r="AE2307" s="10">
        <v>15.832692092371399</v>
      </c>
      <c r="AF2307" s="11">
        <v>21.997483816516301</v>
      </c>
      <c r="AG2307" s="12">
        <v>28.926639380120999</v>
      </c>
      <c r="AH2307" s="10">
        <v>0.41055709842448301</v>
      </c>
      <c r="AI2307" s="11">
        <f t="shared" si="523"/>
        <v>47.75012512896334</v>
      </c>
      <c r="AJ2307" s="11">
        <f t="shared" si="524"/>
        <v>6.1514195729686794</v>
      </c>
      <c r="AK2307" s="11">
        <f t="shared" si="525"/>
        <v>0.21155045363940092</v>
      </c>
      <c r="AL2307" s="11">
        <f t="shared" si="526"/>
        <v>7.3577680040575562</v>
      </c>
      <c r="AM2307" s="11">
        <f t="shared" si="527"/>
        <v>1.9807433671968979</v>
      </c>
      <c r="AN2307" s="3">
        <f t="shared" ref="AN2307:AN2370" si="530">IF(T2307="n/a","n/a",T2307/X2307)</f>
        <v>0.91388018147068062</v>
      </c>
      <c r="AO2307" s="3">
        <f t="shared" ref="AO2307:AO2370" si="531">IF(P2307="n/a","n/a",P2307/R2307)</f>
        <v>0.12419326410773861</v>
      </c>
      <c r="AP2307" s="3" t="s">
        <v>8</v>
      </c>
      <c r="AQ2307" s="124"/>
      <c r="AR2307" s="4"/>
      <c r="AS2307" s="3"/>
    </row>
    <row r="2308" spans="1:45" ht="15" customHeight="1">
      <c r="A2308" s="11">
        <v>37.986994219653198</v>
      </c>
      <c r="B2308" s="32">
        <v>913</v>
      </c>
      <c r="C2308" s="17">
        <v>75.489199999999997</v>
      </c>
      <c r="D2308" s="17">
        <v>6.9467999999999996</v>
      </c>
      <c r="E2308" s="40" t="s">
        <v>15</v>
      </c>
      <c r="F2308" s="18">
        <v>57.3</v>
      </c>
      <c r="G2308" s="17">
        <v>60.3</v>
      </c>
      <c r="H2308" s="17">
        <v>65.8</v>
      </c>
      <c r="I2308" s="17">
        <v>68.3</v>
      </c>
      <c r="J2308" s="17">
        <v>69.599999999999994</v>
      </c>
      <c r="K2308" s="30">
        <v>72.099999999999994</v>
      </c>
      <c r="L2308" s="10">
        <f t="shared" si="528"/>
        <v>65.8</v>
      </c>
      <c r="M2308" s="52" t="str">
        <f t="shared" si="529"/>
        <v>high latitude</v>
      </c>
      <c r="N2308" s="83">
        <v>22726800</v>
      </c>
      <c r="O2308" s="34">
        <v>3902315</v>
      </c>
      <c r="P2308" s="34">
        <v>3296297</v>
      </c>
      <c r="Q2308" s="34">
        <v>335639</v>
      </c>
      <c r="R2308" s="34">
        <v>16642844</v>
      </c>
      <c r="S2308" s="42">
        <v>1200340</v>
      </c>
      <c r="T2308" s="10">
        <f t="shared" si="514"/>
        <v>0.47244904736558019</v>
      </c>
      <c r="U2308" s="11">
        <f t="shared" si="515"/>
        <v>8.1122067526902777E-2</v>
      </c>
      <c r="V2308" s="11">
        <f t="shared" si="516"/>
        <v>6.8524049909534993E-2</v>
      </c>
      <c r="W2308" s="11">
        <f t="shared" si="517"/>
        <v>6.9773274639956338E-3</v>
      </c>
      <c r="X2308" s="11">
        <f t="shared" si="518"/>
        <v>0.34597461117508677</v>
      </c>
      <c r="Y2308" s="12">
        <f t="shared" si="519"/>
        <v>2.4952896558899648E-2</v>
      </c>
      <c r="Z2308" s="10">
        <v>0.55323437582824431</v>
      </c>
      <c r="AA2308" s="11">
        <v>-0.35901374922254997</v>
      </c>
      <c r="AB2308" s="11">
        <f t="shared" si="520"/>
        <v>-0.25709084235758317</v>
      </c>
      <c r="AC2308" s="11">
        <f t="shared" si="521"/>
        <v>22.666571927477875</v>
      </c>
      <c r="AD2308" s="11">
        <f t="shared" si="522"/>
        <v>21.014986382741313</v>
      </c>
      <c r="AE2308" s="10">
        <v>13.839633706274</v>
      </c>
      <c r="AF2308" s="11">
        <v>20.041361319619998</v>
      </c>
      <c r="AG2308" s="12">
        <v>26.606852512200199</v>
      </c>
      <c r="AH2308" s="10">
        <v>7.2412475837520196E-2</v>
      </c>
      <c r="AI2308" s="11">
        <f t="shared" si="523"/>
        <v>57.726709441416332</v>
      </c>
      <c r="AJ2308" s="11">
        <f t="shared" si="524"/>
        <v>5.0166463689350254</v>
      </c>
      <c r="AK2308" s="11">
        <f t="shared" si="525"/>
        <v>0.29688780603713499</v>
      </c>
      <c r="AL2308" s="11">
        <f t="shared" si="526"/>
        <v>9.8209594236664994</v>
      </c>
      <c r="AM2308" s="11">
        <f t="shared" si="527"/>
        <v>1.8665082314672778</v>
      </c>
      <c r="AN2308" s="3">
        <f t="shared" si="530"/>
        <v>1.3655598766653103</v>
      </c>
      <c r="AO2308" s="3">
        <f t="shared" si="531"/>
        <v>0.19806092035712167</v>
      </c>
      <c r="AP2308" s="3" t="s">
        <v>8</v>
      </c>
      <c r="AQ2308" s="124"/>
      <c r="AR2308" s="4"/>
      <c r="AS2308" s="3"/>
    </row>
    <row r="2309" spans="1:45" ht="15" customHeight="1">
      <c r="A2309" s="11">
        <v>38.162928709055898</v>
      </c>
      <c r="B2309" s="32">
        <v>913</v>
      </c>
      <c r="C2309" s="17">
        <v>75.489199999999997</v>
      </c>
      <c r="D2309" s="17">
        <v>6.9467999999999996</v>
      </c>
      <c r="E2309" s="40" t="s">
        <v>15</v>
      </c>
      <c r="F2309" s="18">
        <v>57.3</v>
      </c>
      <c r="G2309" s="17">
        <v>60.3</v>
      </c>
      <c r="H2309" s="17">
        <v>65.8</v>
      </c>
      <c r="I2309" s="17">
        <v>68.3</v>
      </c>
      <c r="J2309" s="17">
        <v>69.599999999999994</v>
      </c>
      <c r="K2309" s="30">
        <v>72.099999999999994</v>
      </c>
      <c r="L2309" s="10">
        <f t="shared" si="528"/>
        <v>65.8</v>
      </c>
      <c r="M2309" s="52" t="str">
        <f t="shared" si="529"/>
        <v>high latitude</v>
      </c>
      <c r="N2309" s="83">
        <v>32221629.416000001</v>
      </c>
      <c r="O2309" s="34">
        <v>5530646.5434999997</v>
      </c>
      <c r="P2309" s="34">
        <v>4261321.551</v>
      </c>
      <c r="Q2309" s="34">
        <v>440398.076</v>
      </c>
      <c r="R2309" s="34">
        <v>34149808.419</v>
      </c>
      <c r="S2309" s="42">
        <v>2183934.8509999998</v>
      </c>
      <c r="T2309" s="10">
        <f t="shared" si="514"/>
        <v>0.40896756124308697</v>
      </c>
      <c r="U2309" s="11">
        <f t="shared" si="515"/>
        <v>7.0196792340661535E-2</v>
      </c>
      <c r="V2309" s="11">
        <f t="shared" si="516"/>
        <v>5.4086100360886818E-2</v>
      </c>
      <c r="W2309" s="11">
        <f t="shared" si="517"/>
        <v>5.5896778152514171E-3</v>
      </c>
      <c r="X2309" s="11">
        <f t="shared" si="518"/>
        <v>0.43344064590048381</v>
      </c>
      <c r="Y2309" s="12">
        <f t="shared" si="519"/>
        <v>2.7719222339629628E-2</v>
      </c>
      <c r="Z2309" s="10">
        <v>0.55456568474595125</v>
      </c>
      <c r="AA2309" s="11">
        <v>-0.38043176675050411</v>
      </c>
      <c r="AB2309" s="11">
        <f t="shared" si="520"/>
        <v>-0.25604700707432809</v>
      </c>
      <c r="AC2309" s="11">
        <f t="shared" si="521"/>
        <v>21.22085574434097</v>
      </c>
      <c r="AD2309" s="11">
        <f t="shared" si="522"/>
        <v>21.086384716115958</v>
      </c>
      <c r="AE2309" s="10">
        <v>13.873214044752499</v>
      </c>
      <c r="AF2309" s="11">
        <v>20.113334703645101</v>
      </c>
      <c r="AG2309" s="12">
        <v>26.678141535918801</v>
      </c>
      <c r="AH2309" s="10">
        <v>0.32927181312498499</v>
      </c>
      <c r="AI2309" s="11">
        <f t="shared" si="523"/>
        <v>48.547433153555097</v>
      </c>
      <c r="AJ2309" s="11">
        <f t="shared" si="524"/>
        <v>6.3476210826012069</v>
      </c>
      <c r="AK2309" s="11">
        <f t="shared" si="525"/>
        <v>0.21973848134284094</v>
      </c>
      <c r="AL2309" s="11">
        <f t="shared" si="526"/>
        <v>9.6760675925387112</v>
      </c>
      <c r="AM2309" s="11">
        <f t="shared" si="527"/>
        <v>1.9418201311123875</v>
      </c>
      <c r="AN2309" s="3">
        <f t="shared" si="530"/>
        <v>0.94353763337872154</v>
      </c>
      <c r="AO2309" s="3">
        <f t="shared" si="531"/>
        <v>0.12478317590294649</v>
      </c>
      <c r="AP2309" s="3" t="s">
        <v>8</v>
      </c>
      <c r="AQ2309" s="124"/>
      <c r="AR2309" s="4"/>
      <c r="AS2309" s="3"/>
    </row>
    <row r="2310" spans="1:45" ht="15" customHeight="1">
      <c r="A2310" s="11">
        <v>38.277707129094402</v>
      </c>
      <c r="B2310" s="32">
        <v>913</v>
      </c>
      <c r="C2310" s="17">
        <v>75.489199999999997</v>
      </c>
      <c r="D2310" s="17">
        <v>6.9467999999999996</v>
      </c>
      <c r="E2310" s="40" t="s">
        <v>15</v>
      </c>
      <c r="F2310" s="18">
        <v>57.3</v>
      </c>
      <c r="G2310" s="17">
        <v>60.3</v>
      </c>
      <c r="H2310" s="17">
        <v>65.8</v>
      </c>
      <c r="I2310" s="17">
        <v>68.3</v>
      </c>
      <c r="J2310" s="17">
        <v>69.599999999999994</v>
      </c>
      <c r="K2310" s="30">
        <v>72.099999999999994</v>
      </c>
      <c r="L2310" s="10">
        <f t="shared" si="528"/>
        <v>65.8</v>
      </c>
      <c r="M2310" s="52" t="str">
        <f t="shared" si="529"/>
        <v>high latitude</v>
      </c>
      <c r="N2310" s="83">
        <v>9584836</v>
      </c>
      <c r="O2310" s="34">
        <v>1526568</v>
      </c>
      <c r="P2310" s="34">
        <v>1109356</v>
      </c>
      <c r="Q2310" s="34">
        <v>91793</v>
      </c>
      <c r="R2310" s="34">
        <v>5410909</v>
      </c>
      <c r="S2310" s="42">
        <v>380441</v>
      </c>
      <c r="T2310" s="10">
        <f t="shared" si="514"/>
        <v>0.5294347854161614</v>
      </c>
      <c r="U2310" s="11">
        <f t="shared" si="515"/>
        <v>8.4322590548568443E-2</v>
      </c>
      <c r="V2310" s="11">
        <f t="shared" si="516"/>
        <v>6.1277173215079646E-2</v>
      </c>
      <c r="W2310" s="11">
        <f t="shared" si="517"/>
        <v>5.0703431188291277E-3</v>
      </c>
      <c r="X2310" s="11">
        <f t="shared" si="518"/>
        <v>0.29888079935028372</v>
      </c>
      <c r="Y2310" s="12">
        <f t="shared" si="519"/>
        <v>2.1014308351077666E-2</v>
      </c>
      <c r="Z2310" s="10">
        <v>0.50885122313601816</v>
      </c>
      <c r="AA2310" s="11">
        <v>-0.39072837375696995</v>
      </c>
      <c r="AB2310" s="11">
        <f t="shared" si="520"/>
        <v>-0.29340917722285798</v>
      </c>
      <c r="AC2310" s="11">
        <f t="shared" si="521"/>
        <v>20.525834771404526</v>
      </c>
      <c r="AD2310" s="11">
        <f t="shared" si="522"/>
        <v>18.530812277956514</v>
      </c>
      <c r="AE2310" s="10">
        <v>10.7871161188441</v>
      </c>
      <c r="AF2310" s="11">
        <v>17.163543767225999</v>
      </c>
      <c r="AG2310" s="12">
        <v>23.302088128871699</v>
      </c>
      <c r="AH2310" s="10">
        <v>1.8337495475767799E-2</v>
      </c>
      <c r="AI2310" s="11">
        <f t="shared" si="523"/>
        <v>63.917037799722522</v>
      </c>
      <c r="AJ2310" s="11">
        <f t="shared" si="524"/>
        <v>3.8176660819363071</v>
      </c>
      <c r="AK2310" s="11">
        <f t="shared" si="525"/>
        <v>0.32018964048527848</v>
      </c>
      <c r="AL2310" s="11">
        <f t="shared" si="526"/>
        <v>12.085409562820695</v>
      </c>
      <c r="AM2310" s="11">
        <f t="shared" si="527"/>
        <v>1.7831857325142415</v>
      </c>
      <c r="AN2310" s="3">
        <f t="shared" si="530"/>
        <v>1.7713910915892324</v>
      </c>
      <c r="AO2310" s="3">
        <f t="shared" si="531"/>
        <v>0.20502211365964573</v>
      </c>
      <c r="AP2310" s="3" t="s">
        <v>8</v>
      </c>
      <c r="AQ2310" s="124"/>
      <c r="AR2310" s="4"/>
      <c r="AS2310" s="3"/>
    </row>
    <row r="2311" spans="1:45" ht="15" customHeight="1">
      <c r="A2311" s="11">
        <v>38.595369863013701</v>
      </c>
      <c r="B2311" s="32">
        <v>913</v>
      </c>
      <c r="C2311" s="17">
        <v>75.489199999999997</v>
      </c>
      <c r="D2311" s="17">
        <v>6.9467999999999996</v>
      </c>
      <c r="E2311" s="40" t="s">
        <v>15</v>
      </c>
      <c r="F2311" s="18">
        <v>57.3</v>
      </c>
      <c r="G2311" s="17">
        <v>60.3</v>
      </c>
      <c r="H2311" s="17">
        <v>65.8</v>
      </c>
      <c r="I2311" s="17">
        <v>68.3</v>
      </c>
      <c r="J2311" s="17">
        <v>69.599999999999994</v>
      </c>
      <c r="K2311" s="30">
        <v>72.099999999999994</v>
      </c>
      <c r="L2311" s="10">
        <f t="shared" si="528"/>
        <v>65.8</v>
      </c>
      <c r="M2311" s="52" t="str">
        <f t="shared" si="529"/>
        <v>high latitude</v>
      </c>
      <c r="N2311" s="83">
        <v>22452614</v>
      </c>
      <c r="O2311" s="34">
        <v>4463983</v>
      </c>
      <c r="P2311" s="34">
        <v>3748336</v>
      </c>
      <c r="Q2311" s="34">
        <v>367957</v>
      </c>
      <c r="R2311" s="34">
        <v>19762438</v>
      </c>
      <c r="S2311" s="42">
        <v>1745071</v>
      </c>
      <c r="T2311" s="10">
        <f t="shared" si="514"/>
        <v>0.42733999793187716</v>
      </c>
      <c r="U2311" s="11">
        <f t="shared" si="515"/>
        <v>8.4962868287315446E-2</v>
      </c>
      <c r="V2311" s="11">
        <f t="shared" si="516"/>
        <v>7.1341978198528722E-2</v>
      </c>
      <c r="W2311" s="11">
        <f t="shared" si="517"/>
        <v>7.0033156771420789E-3</v>
      </c>
      <c r="X2311" s="11">
        <f t="shared" si="518"/>
        <v>0.3761379505321229</v>
      </c>
      <c r="Y2311" s="12">
        <f t="shared" si="519"/>
        <v>3.3213889373013707E-2</v>
      </c>
      <c r="Z2311" s="10">
        <v>0.56766750792975773</v>
      </c>
      <c r="AA2311" s="11">
        <v>-0.35966274391518843</v>
      </c>
      <c r="AB2311" s="11">
        <f t="shared" si="520"/>
        <v>-0.24590596314758245</v>
      </c>
      <c r="AC2311" s="11">
        <f t="shared" si="521"/>
        <v>22.62276478572478</v>
      </c>
      <c r="AD2311" s="11">
        <f t="shared" si="522"/>
        <v>21.780032120705361</v>
      </c>
      <c r="AE2311" s="10">
        <v>14.785006418670701</v>
      </c>
      <c r="AF2311" s="11">
        <v>20.979962155506001</v>
      </c>
      <c r="AG2311" s="12">
        <v>27.648421074410301</v>
      </c>
      <c r="AH2311" s="10">
        <v>0.177569545062297</v>
      </c>
      <c r="AI2311" s="11">
        <f t="shared" si="523"/>
        <v>53.186275833558142</v>
      </c>
      <c r="AJ2311" s="11">
        <f t="shared" si="524"/>
        <v>7.2117270722385216</v>
      </c>
      <c r="AK2311" s="11">
        <f t="shared" si="525"/>
        <v>0.28517473120736542</v>
      </c>
      <c r="AL2311" s="11">
        <f t="shared" si="526"/>
        <v>10.186885967653829</v>
      </c>
      <c r="AM2311" s="11">
        <f t="shared" si="527"/>
        <v>1.9413207129987979</v>
      </c>
      <c r="AN2311" s="3">
        <f t="shared" si="530"/>
        <v>1.1361257148536026</v>
      </c>
      <c r="AO2311" s="3">
        <f t="shared" si="531"/>
        <v>0.18966971585185999</v>
      </c>
      <c r="AP2311" s="3" t="s">
        <v>8</v>
      </c>
      <c r="AQ2311" s="124"/>
      <c r="AR2311" s="4"/>
      <c r="AS2311" s="3"/>
    </row>
    <row r="2312" spans="1:45" ht="15" customHeight="1">
      <c r="A2312" s="11">
        <v>39.634490566037698</v>
      </c>
      <c r="B2312" s="32">
        <v>913</v>
      </c>
      <c r="C2312" s="17">
        <v>75.489199999999997</v>
      </c>
      <c r="D2312" s="17">
        <v>6.9467999999999996</v>
      </c>
      <c r="E2312" s="40" t="s">
        <v>15</v>
      </c>
      <c r="F2312" s="18">
        <v>57.3</v>
      </c>
      <c r="G2312" s="17">
        <v>60.3</v>
      </c>
      <c r="H2312" s="17">
        <v>65.8</v>
      </c>
      <c r="I2312" s="17">
        <v>68.3</v>
      </c>
      <c r="J2312" s="17">
        <v>69.599999999999994</v>
      </c>
      <c r="K2312" s="30">
        <v>72.099999999999994</v>
      </c>
      <c r="L2312" s="10">
        <f t="shared" si="528"/>
        <v>65.8</v>
      </c>
      <c r="M2312" s="52" t="str">
        <f t="shared" si="529"/>
        <v>high latitude</v>
      </c>
      <c r="N2312" s="83">
        <v>387530</v>
      </c>
      <c r="O2312" s="34">
        <v>46022</v>
      </c>
      <c r="P2312" s="34">
        <v>31462</v>
      </c>
      <c r="Q2312" s="34">
        <v>3432</v>
      </c>
      <c r="R2312" s="34">
        <v>163385</v>
      </c>
      <c r="S2312" s="42">
        <v>10952</v>
      </c>
      <c r="T2312" s="10">
        <f t="shared" si="514"/>
        <v>0.60289397821659874</v>
      </c>
      <c r="U2312" s="11">
        <f t="shared" si="515"/>
        <v>7.1598035417862638E-2</v>
      </c>
      <c r="V2312" s="11">
        <f t="shared" si="516"/>
        <v>4.8946534055816657E-2</v>
      </c>
      <c r="W2312" s="11">
        <f t="shared" si="517"/>
        <v>5.3392824639108376E-3</v>
      </c>
      <c r="X2312" s="11">
        <f t="shared" si="518"/>
        <v>0.25418376030479961</v>
      </c>
      <c r="Y2312" s="12">
        <f t="shared" si="519"/>
        <v>1.7038409541011507E-2</v>
      </c>
      <c r="Z2312" s="10">
        <v>0.49904210388818732</v>
      </c>
      <c r="AA2312" s="11">
        <v>-0.41024807900229682</v>
      </c>
      <c r="AB2312" s="11">
        <f t="shared" si="520"/>
        <v>-0.30186281166134582</v>
      </c>
      <c r="AC2312" s="11">
        <f t="shared" si="521"/>
        <v>19.208254667344963</v>
      </c>
      <c r="AD2312" s="11">
        <f t="shared" si="522"/>
        <v>17.952583682363947</v>
      </c>
      <c r="AE2312" s="10">
        <v>10.046404126644401</v>
      </c>
      <c r="AF2312" s="11">
        <v>16.497205356881601</v>
      </c>
      <c r="AG2312" s="12">
        <v>22.559923575067899</v>
      </c>
      <c r="AH2312" s="10">
        <v>0.121061493687093</v>
      </c>
      <c r="AI2312" s="11">
        <f t="shared" si="523"/>
        <v>70.342974869081431</v>
      </c>
      <c r="AJ2312" s="11">
        <f t="shared" si="524"/>
        <v>2.7484302929617899</v>
      </c>
      <c r="AK2312" s="11">
        <f t="shared" si="525"/>
        <v>0.31700313022765653</v>
      </c>
      <c r="AL2312" s="11">
        <f t="shared" si="526"/>
        <v>9.1672494172494172</v>
      </c>
      <c r="AM2312" s="11">
        <f t="shared" si="527"/>
        <v>1.7748291026255061</v>
      </c>
      <c r="AN2312" s="3">
        <f t="shared" si="530"/>
        <v>2.3718823637420812</v>
      </c>
      <c r="AO2312" s="3">
        <f t="shared" si="531"/>
        <v>0.19256357682773817</v>
      </c>
      <c r="AP2312" s="3" t="s">
        <v>8</v>
      </c>
      <c r="AQ2312" s="124"/>
      <c r="AR2312" s="4"/>
      <c r="AS2312" s="3"/>
    </row>
    <row r="2313" spans="1:45" ht="15" customHeight="1">
      <c r="A2313" s="11">
        <v>39.694584905660399</v>
      </c>
      <c r="B2313" s="32">
        <v>913</v>
      </c>
      <c r="C2313" s="17">
        <v>75.489199999999997</v>
      </c>
      <c r="D2313" s="17">
        <v>6.9467999999999996</v>
      </c>
      <c r="E2313" s="40" t="s">
        <v>15</v>
      </c>
      <c r="F2313" s="18">
        <v>57.3</v>
      </c>
      <c r="G2313" s="17">
        <v>60.3</v>
      </c>
      <c r="H2313" s="17">
        <v>65.8</v>
      </c>
      <c r="I2313" s="17">
        <v>68.3</v>
      </c>
      <c r="J2313" s="17">
        <v>69.599999999999994</v>
      </c>
      <c r="K2313" s="30">
        <v>72.099999999999994</v>
      </c>
      <c r="L2313" s="10">
        <f t="shared" si="528"/>
        <v>65.8</v>
      </c>
      <c r="M2313" s="52" t="str">
        <f t="shared" si="529"/>
        <v>high latitude</v>
      </c>
      <c r="N2313" s="83">
        <v>2921030</v>
      </c>
      <c r="O2313" s="34">
        <v>227384</v>
      </c>
      <c r="P2313" s="34">
        <v>224845</v>
      </c>
      <c r="Q2313" s="34">
        <v>18594</v>
      </c>
      <c r="R2313" s="34">
        <v>475567</v>
      </c>
      <c r="S2313" s="42">
        <v>43394</v>
      </c>
      <c r="T2313" s="10">
        <f t="shared" si="514"/>
        <v>0.74691100113684772</v>
      </c>
      <c r="U2313" s="11">
        <f t="shared" si="515"/>
        <v>5.8142371383553396E-2</v>
      </c>
      <c r="V2313" s="11">
        <f t="shared" si="516"/>
        <v>5.7493145928187842E-2</v>
      </c>
      <c r="W2313" s="11">
        <f t="shared" si="517"/>
        <v>4.7545089078641937E-3</v>
      </c>
      <c r="X2313" s="11">
        <f t="shared" si="518"/>
        <v>0.12160307291525499</v>
      </c>
      <c r="Y2313" s="12">
        <f t="shared" si="519"/>
        <v>1.109589972829186E-2</v>
      </c>
      <c r="Z2313" s="10">
        <v>0.55780536232757771</v>
      </c>
      <c r="AA2313" s="11">
        <v>-0.32097443587869018</v>
      </c>
      <c r="AB2313" s="11">
        <f t="shared" si="520"/>
        <v>-0.25351731506444131</v>
      </c>
      <c r="AC2313" s="11">
        <f t="shared" si="521"/>
        <v>25.234225578188411</v>
      </c>
      <c r="AD2313" s="11">
        <f t="shared" si="522"/>
        <v>21.259415649592214</v>
      </c>
      <c r="AE2313" s="10">
        <v>14.1526875021819</v>
      </c>
      <c r="AF2313" s="11">
        <v>20.3595947672638</v>
      </c>
      <c r="AG2313" s="12">
        <v>26.91128254138</v>
      </c>
      <c r="AH2313" s="10">
        <v>0.28333888397452001</v>
      </c>
      <c r="AI2313" s="11">
        <f t="shared" si="523"/>
        <v>85.998721661710249</v>
      </c>
      <c r="AJ2313" s="11">
        <f t="shared" si="524"/>
        <v>1.4638256875534674</v>
      </c>
      <c r="AK2313" s="11">
        <f t="shared" si="525"/>
        <v>0.47568257316747892</v>
      </c>
      <c r="AL2313" s="11">
        <f t="shared" si="526"/>
        <v>12.092341615574918</v>
      </c>
      <c r="AM2313" s="11">
        <f t="shared" si="527"/>
        <v>1.762742188609089</v>
      </c>
      <c r="AN2313" s="3">
        <f t="shared" si="530"/>
        <v>6.1422049889920869</v>
      </c>
      <c r="AO2313" s="3">
        <f t="shared" si="531"/>
        <v>0.47279352856695273</v>
      </c>
      <c r="AP2313" s="3" t="s">
        <v>8</v>
      </c>
      <c r="AQ2313" s="124"/>
      <c r="AR2313" s="4"/>
      <c r="AS2313" s="3"/>
    </row>
    <row r="2314" spans="1:45" ht="15" customHeight="1">
      <c r="A2314" s="11">
        <v>39.940717488789197</v>
      </c>
      <c r="B2314" s="32">
        <v>913</v>
      </c>
      <c r="C2314" s="17">
        <v>75.489199999999997</v>
      </c>
      <c r="D2314" s="17">
        <v>6.9467999999999996</v>
      </c>
      <c r="E2314" s="40" t="s">
        <v>15</v>
      </c>
      <c r="F2314" s="18">
        <v>57.3</v>
      </c>
      <c r="G2314" s="17">
        <v>60.3</v>
      </c>
      <c r="H2314" s="17">
        <v>65.8</v>
      </c>
      <c r="I2314" s="17">
        <v>68.3</v>
      </c>
      <c r="J2314" s="17">
        <v>69.599999999999994</v>
      </c>
      <c r="K2314" s="30">
        <v>72.099999999999994</v>
      </c>
      <c r="L2314" s="10">
        <f t="shared" si="528"/>
        <v>65.8</v>
      </c>
      <c r="M2314" s="52" t="str">
        <f t="shared" si="529"/>
        <v>high latitude</v>
      </c>
      <c r="N2314" s="83">
        <v>43619451.278999999</v>
      </c>
      <c r="O2314" s="34">
        <v>8141139.0640000002</v>
      </c>
      <c r="P2314" s="34">
        <v>2903390.3835</v>
      </c>
      <c r="Q2314" s="34">
        <v>353572.84899999999</v>
      </c>
      <c r="R2314" s="34">
        <v>16047587.017999999</v>
      </c>
      <c r="S2314" s="42">
        <v>1369117.9475</v>
      </c>
      <c r="T2314" s="10">
        <f t="shared" si="514"/>
        <v>0.60219366025966914</v>
      </c>
      <c r="U2314" s="11">
        <f t="shared" si="515"/>
        <v>0.11239348932372747</v>
      </c>
      <c r="V2314" s="11">
        <f t="shared" si="516"/>
        <v>4.0083110422902891E-2</v>
      </c>
      <c r="W2314" s="11">
        <f t="shared" si="517"/>
        <v>4.8812931356212739E-3</v>
      </c>
      <c r="X2314" s="11">
        <f t="shared" si="518"/>
        <v>0.22154692187422023</v>
      </c>
      <c r="Y2314" s="12">
        <f t="shared" si="519"/>
        <v>1.890152498385881E-2</v>
      </c>
      <c r="Z2314" s="10">
        <v>0.36234051669736361</v>
      </c>
      <c r="AA2314" s="11">
        <v>-0.59392711635147399</v>
      </c>
      <c r="AB2314" s="11">
        <f t="shared" si="520"/>
        <v>-0.44088310070392217</v>
      </c>
      <c r="AC2314" s="11">
        <f t="shared" si="521"/>
        <v>6.8099196462755032</v>
      </c>
      <c r="AD2314" s="11">
        <f t="shared" si="522"/>
        <v>8.4435959118517232</v>
      </c>
      <c r="AE2314" s="10">
        <v>-7.7741785244001002E-3</v>
      </c>
      <c r="AF2314" s="11">
        <v>7.4254975965520202</v>
      </c>
      <c r="AG2314" s="12">
        <v>13.8213063297096</v>
      </c>
      <c r="AH2314" s="10">
        <v>0.69155583033019097</v>
      </c>
      <c r="AI2314" s="11">
        <f t="shared" si="523"/>
        <v>73.104770278489156</v>
      </c>
      <c r="AJ2314" s="11">
        <f t="shared" si="524"/>
        <v>3.0432573674593257</v>
      </c>
      <c r="AK2314" s="11">
        <f t="shared" si="525"/>
        <v>0.39556406513020248</v>
      </c>
      <c r="AL2314" s="11">
        <f t="shared" si="526"/>
        <v>8.2115761764840727</v>
      </c>
      <c r="AM2314" s="11">
        <f t="shared" si="527"/>
        <v>1.6045082466269078</v>
      </c>
      <c r="AN2314" s="3">
        <f t="shared" si="530"/>
        <v>2.7181314692404306</v>
      </c>
      <c r="AO2314" s="3">
        <f t="shared" si="531"/>
        <v>0.1809237974683279</v>
      </c>
      <c r="AP2314" s="3" t="s">
        <v>8</v>
      </c>
      <c r="AQ2314" s="124"/>
      <c r="AR2314" s="4"/>
      <c r="AS2314" s="3"/>
    </row>
    <row r="2315" spans="1:45" ht="15" customHeight="1">
      <c r="A2315" s="11">
        <v>40.008460388639797</v>
      </c>
      <c r="B2315" s="32">
        <v>913</v>
      </c>
      <c r="C2315" s="17">
        <v>75.489199999999997</v>
      </c>
      <c r="D2315" s="17">
        <v>6.9467999999999996</v>
      </c>
      <c r="E2315" s="40" t="s">
        <v>15</v>
      </c>
      <c r="F2315" s="18">
        <v>57.3</v>
      </c>
      <c r="G2315" s="17">
        <v>60.3</v>
      </c>
      <c r="H2315" s="17">
        <v>65.8</v>
      </c>
      <c r="I2315" s="17">
        <v>68.3</v>
      </c>
      <c r="J2315" s="17">
        <v>69.599999999999994</v>
      </c>
      <c r="K2315" s="30">
        <v>72.099999999999994</v>
      </c>
      <c r="L2315" s="10">
        <f t="shared" si="528"/>
        <v>65.8</v>
      </c>
      <c r="M2315" s="52" t="str">
        <f t="shared" si="529"/>
        <v>high latitude</v>
      </c>
      <c r="N2315" s="83">
        <v>21787654</v>
      </c>
      <c r="O2315" s="34">
        <v>2966410</v>
      </c>
      <c r="P2315" s="34">
        <v>2426934</v>
      </c>
      <c r="Q2315" s="34">
        <v>309836</v>
      </c>
      <c r="R2315" s="34">
        <v>17309324</v>
      </c>
      <c r="S2315" s="42">
        <v>1292353</v>
      </c>
      <c r="T2315" s="10">
        <f t="shared" si="514"/>
        <v>0.47269401313371712</v>
      </c>
      <c r="U2315" s="11">
        <f t="shared" si="515"/>
        <v>6.435774349546719E-2</v>
      </c>
      <c r="V2315" s="11">
        <f t="shared" si="516"/>
        <v>5.2653542784857177E-2</v>
      </c>
      <c r="W2315" s="11">
        <f t="shared" si="517"/>
        <v>6.7220464513204755E-3</v>
      </c>
      <c r="X2315" s="11">
        <f t="shared" si="518"/>
        <v>0.37553441165312085</v>
      </c>
      <c r="Y2315" s="12">
        <f t="shared" si="519"/>
        <v>2.8038242481517227E-2</v>
      </c>
      <c r="Z2315" s="10">
        <v>0.57595654255365536</v>
      </c>
      <c r="AA2315" s="11">
        <v>-0.37105911277876669</v>
      </c>
      <c r="AB2315" s="11">
        <f t="shared" si="520"/>
        <v>-0.23961028400933745</v>
      </c>
      <c r="AC2315" s="11">
        <f t="shared" si="521"/>
        <v>21.853509887433248</v>
      </c>
      <c r="AD2315" s="11">
        <f t="shared" si="522"/>
        <v>22.21065657376132</v>
      </c>
      <c r="AE2315" s="10">
        <v>15.364247978366899</v>
      </c>
      <c r="AF2315" s="11">
        <v>21.523804483376299</v>
      </c>
      <c r="AG2315" s="12">
        <v>28.328168316765701</v>
      </c>
      <c r="AH2315" s="10">
        <v>0.32127718741966599</v>
      </c>
      <c r="AI2315" s="11">
        <f t="shared" si="523"/>
        <v>55.727207356026341</v>
      </c>
      <c r="AJ2315" s="11">
        <f t="shared" si="524"/>
        <v>5.5994480417618595</v>
      </c>
      <c r="AK2315" s="11">
        <f t="shared" si="525"/>
        <v>0.23465186402865895</v>
      </c>
      <c r="AL2315" s="11">
        <f t="shared" si="526"/>
        <v>7.8329632450715865</v>
      </c>
      <c r="AM2315" s="11">
        <f t="shared" si="527"/>
        <v>1.9897265869519878</v>
      </c>
      <c r="AN2315" s="3">
        <f t="shared" si="530"/>
        <v>1.2587235642478007</v>
      </c>
      <c r="AO2315" s="3">
        <f t="shared" si="531"/>
        <v>0.14020963499210021</v>
      </c>
      <c r="AP2315" s="3" t="s">
        <v>8</v>
      </c>
      <c r="AQ2315" s="124"/>
      <c r="AR2315" s="4"/>
      <c r="AS2315" s="3"/>
    </row>
    <row r="2316" spans="1:45" ht="15" customHeight="1">
      <c r="A2316" s="11">
        <v>40.133423019432001</v>
      </c>
      <c r="B2316" s="32">
        <v>913</v>
      </c>
      <c r="C2316" s="17">
        <v>75.489199999999997</v>
      </c>
      <c r="D2316" s="17">
        <v>6.9467999999999996</v>
      </c>
      <c r="E2316" s="40" t="s">
        <v>15</v>
      </c>
      <c r="F2316" s="18">
        <v>57.3</v>
      </c>
      <c r="G2316" s="17">
        <v>60.3</v>
      </c>
      <c r="H2316" s="17">
        <v>65.8</v>
      </c>
      <c r="I2316" s="17">
        <v>68.3</v>
      </c>
      <c r="J2316" s="17">
        <v>69.599999999999994</v>
      </c>
      <c r="K2316" s="30">
        <v>72.099999999999994</v>
      </c>
      <c r="L2316" s="10">
        <f t="shared" si="528"/>
        <v>65.8</v>
      </c>
      <c r="M2316" s="52" t="str">
        <f t="shared" si="529"/>
        <v>high latitude</v>
      </c>
      <c r="N2316" s="83">
        <v>84060897.733500004</v>
      </c>
      <c r="O2316" s="34">
        <v>14490079.1315</v>
      </c>
      <c r="P2316" s="34">
        <v>13780120.376</v>
      </c>
      <c r="Q2316" s="34">
        <v>1359259.9609999999</v>
      </c>
      <c r="R2316" s="34">
        <v>82842847.635000005</v>
      </c>
      <c r="S2316" s="42">
        <v>6537485.3669999996</v>
      </c>
      <c r="T2316" s="10">
        <f t="shared" si="514"/>
        <v>0.4139489438335705</v>
      </c>
      <c r="U2316" s="11">
        <f t="shared" si="515"/>
        <v>7.1354852425742035E-2</v>
      </c>
      <c r="V2316" s="11">
        <f t="shared" si="516"/>
        <v>6.7858736099024514E-2</v>
      </c>
      <c r="W2316" s="11">
        <f t="shared" si="517"/>
        <v>6.6935310045704742E-3</v>
      </c>
      <c r="X2316" s="11">
        <f t="shared" si="518"/>
        <v>0.40795078576715349</v>
      </c>
      <c r="Y2316" s="12">
        <f t="shared" si="519"/>
        <v>3.2193150869938916E-2</v>
      </c>
      <c r="Z2316" s="10">
        <v>0.59935573221885385</v>
      </c>
      <c r="AA2316" s="11">
        <v>-0.33247071733944544</v>
      </c>
      <c r="AB2316" s="11">
        <f t="shared" si="520"/>
        <v>-0.22231533673745252</v>
      </c>
      <c r="AC2316" s="11">
        <f t="shared" si="521"/>
        <v>24.458226579587432</v>
      </c>
      <c r="AD2316" s="11">
        <f t="shared" si="522"/>
        <v>23.393630967158249</v>
      </c>
      <c r="AE2316" s="10">
        <v>16.9257209596067</v>
      </c>
      <c r="AF2316" s="11">
        <v>23.003512822841</v>
      </c>
      <c r="AG2316" s="12">
        <v>30.180890178088902</v>
      </c>
      <c r="AH2316" s="10">
        <v>0.41996946547511899</v>
      </c>
      <c r="AI2316" s="11">
        <f t="shared" si="523"/>
        <v>50.364895975165425</v>
      </c>
      <c r="AJ2316" s="11">
        <f t="shared" si="524"/>
        <v>7.2158962922638734</v>
      </c>
      <c r="AK2316" s="11">
        <f t="shared" si="525"/>
        <v>0.24896656698098621</v>
      </c>
      <c r="AL2316" s="11">
        <f t="shared" si="526"/>
        <v>10.137957985507088</v>
      </c>
      <c r="AM2316" s="11">
        <f t="shared" si="527"/>
        <v>1.9984558154758711</v>
      </c>
      <c r="AN2316" s="3">
        <f t="shared" si="530"/>
        <v>1.0147031413486247</v>
      </c>
      <c r="AO2316" s="3">
        <f t="shared" si="531"/>
        <v>0.16634049612483481</v>
      </c>
      <c r="AP2316" s="3" t="s">
        <v>8</v>
      </c>
      <c r="AQ2316" s="124"/>
      <c r="AR2316" s="4"/>
      <c r="AS2316" s="3"/>
    </row>
    <row r="2317" spans="1:45" ht="15" customHeight="1">
      <c r="A2317" s="11">
        <v>40.299507672634299</v>
      </c>
      <c r="B2317" s="32">
        <v>913</v>
      </c>
      <c r="C2317" s="17">
        <v>75.489199999999997</v>
      </c>
      <c r="D2317" s="17">
        <v>6.9467999999999996</v>
      </c>
      <c r="E2317" s="40" t="s">
        <v>15</v>
      </c>
      <c r="F2317" s="18">
        <v>57.3</v>
      </c>
      <c r="G2317" s="17">
        <v>60.3</v>
      </c>
      <c r="H2317" s="17">
        <v>65.8</v>
      </c>
      <c r="I2317" s="17">
        <v>68.3</v>
      </c>
      <c r="J2317" s="17">
        <v>69.599999999999994</v>
      </c>
      <c r="K2317" s="30">
        <v>72.099999999999994</v>
      </c>
      <c r="L2317" s="10">
        <f t="shared" si="528"/>
        <v>65.8</v>
      </c>
      <c r="M2317" s="52" t="str">
        <f t="shared" si="529"/>
        <v>high latitude</v>
      </c>
      <c r="N2317" s="83">
        <v>170353</v>
      </c>
      <c r="O2317" s="34">
        <v>54768</v>
      </c>
      <c r="P2317" s="34">
        <v>17578</v>
      </c>
      <c r="Q2317" s="34">
        <v>1407</v>
      </c>
      <c r="R2317" s="34">
        <v>58378</v>
      </c>
      <c r="S2317" s="42">
        <v>4546</v>
      </c>
      <c r="T2317" s="121">
        <f t="shared" si="514"/>
        <v>0.55484154642868777</v>
      </c>
      <c r="U2317" s="3">
        <f t="shared" si="515"/>
        <v>0.17837996287007785</v>
      </c>
      <c r="V2317" s="3">
        <f t="shared" si="516"/>
        <v>5.725173435820604E-2</v>
      </c>
      <c r="W2317" s="3">
        <f t="shared" si="517"/>
        <v>4.5826140768003122E-3</v>
      </c>
      <c r="X2317" s="3">
        <f t="shared" si="518"/>
        <v>0.19013777155326841</v>
      </c>
      <c r="Y2317" s="52">
        <f t="shared" si="519"/>
        <v>1.4806370712959645E-2</v>
      </c>
      <c r="Z2317" s="10">
        <v>0.30052746522944096</v>
      </c>
      <c r="AA2317" s="11">
        <v>-0.62281023037091288</v>
      </c>
      <c r="AB2317" s="11">
        <f t="shared" si="520"/>
        <v>-0.5221158316395329</v>
      </c>
      <c r="AC2317" s="11">
        <f t="shared" si="521"/>
        <v>4.8603094499633812</v>
      </c>
      <c r="AD2317" s="11">
        <f t="shared" si="522"/>
        <v>2.8872771158559445</v>
      </c>
      <c r="AE2317" s="10">
        <v>-4.7945098142311098</v>
      </c>
      <c r="AF2317" s="11">
        <v>3.2713337541949299</v>
      </c>
      <c r="AG2317" s="12">
        <v>10.271018612679001</v>
      </c>
      <c r="AH2317" s="10" t="s">
        <v>8</v>
      </c>
      <c r="AI2317" s="11">
        <f t="shared" si="523"/>
        <v>74.477442935150904</v>
      </c>
      <c r="AJ2317" s="11">
        <f t="shared" si="524"/>
        <v>2.5992144037415876</v>
      </c>
      <c r="AK2317" s="11">
        <f t="shared" si="525"/>
        <v>0.53961529737995417</v>
      </c>
      <c r="AL2317" s="11">
        <f t="shared" si="526"/>
        <v>12.493248045486853</v>
      </c>
      <c r="AM2317" s="11">
        <f t="shared" si="527"/>
        <v>1.4346160231931444</v>
      </c>
      <c r="AN2317" s="3">
        <f t="shared" si="530"/>
        <v>2.9181027099249719</v>
      </c>
      <c r="AO2317" s="3">
        <f t="shared" si="531"/>
        <v>0.30110658124635992</v>
      </c>
      <c r="AP2317" s="3" t="s">
        <v>8</v>
      </c>
      <c r="AQ2317" s="124"/>
      <c r="AR2317" s="4"/>
      <c r="AS2317" s="3"/>
    </row>
    <row r="2318" spans="1:45" ht="15" customHeight="1">
      <c r="A2318" s="11">
        <v>41.4042007591733</v>
      </c>
      <c r="B2318" s="32">
        <v>913</v>
      </c>
      <c r="C2318" s="17">
        <v>75.489199999999997</v>
      </c>
      <c r="D2318" s="17">
        <v>6.9467999999999996</v>
      </c>
      <c r="E2318" s="40" t="s">
        <v>15</v>
      </c>
      <c r="F2318" s="18">
        <v>57.3</v>
      </c>
      <c r="G2318" s="17">
        <v>60.3</v>
      </c>
      <c r="H2318" s="17">
        <v>65.8</v>
      </c>
      <c r="I2318" s="17">
        <v>68.3</v>
      </c>
      <c r="J2318" s="17">
        <v>69.599999999999994</v>
      </c>
      <c r="K2318" s="30">
        <v>72.099999999999994</v>
      </c>
      <c r="L2318" s="10">
        <f t="shared" si="528"/>
        <v>65.8</v>
      </c>
      <c r="M2318" s="52" t="str">
        <f t="shared" si="529"/>
        <v>high latitude</v>
      </c>
      <c r="N2318" s="83">
        <v>75817695.923500001</v>
      </c>
      <c r="O2318" s="34">
        <v>15240714.138</v>
      </c>
      <c r="P2318" s="34">
        <v>17597154.390999999</v>
      </c>
      <c r="Q2318" s="34">
        <v>1850373.7879999999</v>
      </c>
      <c r="R2318" s="34">
        <v>111595012.397</v>
      </c>
      <c r="S2318" s="42">
        <v>10218328.6205</v>
      </c>
      <c r="T2318" s="10">
        <f t="shared" si="514"/>
        <v>0.32635128761441007</v>
      </c>
      <c r="U2318" s="11">
        <f t="shared" si="515"/>
        <v>6.5602451017741703E-2</v>
      </c>
      <c r="V2318" s="11">
        <f t="shared" si="516"/>
        <v>7.5745562086810908E-2</v>
      </c>
      <c r="W2318" s="11">
        <f t="shared" si="517"/>
        <v>7.9647879156214355E-3</v>
      </c>
      <c r="X2318" s="11">
        <f t="shared" si="518"/>
        <v>0.48035192237777741</v>
      </c>
      <c r="Y2318" s="12">
        <f t="shared" si="519"/>
        <v>4.3983988987638563E-2</v>
      </c>
      <c r="Z2318" s="10">
        <v>0.66061282748104511</v>
      </c>
      <c r="AA2318" s="11">
        <v>-0.29473984993204971</v>
      </c>
      <c r="AB2318" s="11">
        <f t="shared" si="520"/>
        <v>-0.18005299762894064</v>
      </c>
      <c r="AC2318" s="11">
        <f t="shared" si="521"/>
        <v>27.005060129586642</v>
      </c>
      <c r="AD2318" s="11">
        <f t="shared" si="522"/>
        <v>26.284374962180461</v>
      </c>
      <c r="AE2318" s="10">
        <v>20.9061259024731</v>
      </c>
      <c r="AF2318" s="11">
        <v>26.940073009328799</v>
      </c>
      <c r="AG2318" s="12">
        <v>35.163370150429202</v>
      </c>
      <c r="AH2318" s="10">
        <v>0.14756617003999201</v>
      </c>
      <c r="AI2318" s="11">
        <f t="shared" si="523"/>
        <v>40.454938516678347</v>
      </c>
      <c r="AJ2318" s="11">
        <f t="shared" si="524"/>
        <v>11.876802391391534</v>
      </c>
      <c r="AK2318" s="11">
        <f t="shared" si="525"/>
        <v>0.22164786820628382</v>
      </c>
      <c r="AL2318" s="11">
        <f t="shared" si="526"/>
        <v>9.5100538632359832</v>
      </c>
      <c r="AM2318" s="11">
        <f t="shared" si="527"/>
        <v>2.1569105978010863</v>
      </c>
      <c r="AN2318" s="3">
        <f t="shared" si="530"/>
        <v>0.67940039877210678</v>
      </c>
      <c r="AO2318" s="3">
        <f t="shared" si="531"/>
        <v>0.15768764224334691</v>
      </c>
      <c r="AP2318" s="3" t="s">
        <v>8</v>
      </c>
      <c r="AQ2318" s="124"/>
      <c r="AR2318" s="4"/>
      <c r="AS2318" s="3"/>
    </row>
    <row r="2319" spans="1:45" ht="15" customHeight="1">
      <c r="A2319" s="11">
        <v>41.793762125685397</v>
      </c>
      <c r="B2319" s="32">
        <v>913</v>
      </c>
      <c r="C2319" s="17">
        <v>75.489199999999997</v>
      </c>
      <c r="D2319" s="17">
        <v>6.9467999999999996</v>
      </c>
      <c r="E2319" s="40" t="s">
        <v>15</v>
      </c>
      <c r="F2319" s="18">
        <v>57.3</v>
      </c>
      <c r="G2319" s="17">
        <v>60.3</v>
      </c>
      <c r="H2319" s="17">
        <v>65.8</v>
      </c>
      <c r="I2319" s="17">
        <v>68.3</v>
      </c>
      <c r="J2319" s="17">
        <v>69.599999999999994</v>
      </c>
      <c r="K2319" s="30">
        <v>72.099999999999994</v>
      </c>
      <c r="L2319" s="10">
        <f t="shared" si="528"/>
        <v>65.8</v>
      </c>
      <c r="M2319" s="52" t="str">
        <f t="shared" si="529"/>
        <v>high latitude</v>
      </c>
      <c r="N2319" s="83">
        <v>49396877.453500003</v>
      </c>
      <c r="O2319" s="34">
        <v>9953333.4930000007</v>
      </c>
      <c r="P2319" s="34">
        <v>11984820.1405</v>
      </c>
      <c r="Q2319" s="34">
        <v>1435266.4620000001</v>
      </c>
      <c r="R2319" s="34">
        <v>75044139.900999993</v>
      </c>
      <c r="S2319" s="42">
        <v>5982444.2644999996</v>
      </c>
      <c r="T2319" s="10">
        <f t="shared" si="514"/>
        <v>0.32118256822136115</v>
      </c>
      <c r="U2319" s="11">
        <f t="shared" si="515"/>
        <v>6.471739467043823E-2</v>
      </c>
      <c r="V2319" s="11">
        <f t="shared" si="516"/>
        <v>7.792628827642914E-2</v>
      </c>
      <c r="W2319" s="11">
        <f t="shared" si="517"/>
        <v>9.3322208226844887E-3</v>
      </c>
      <c r="X2319" s="11">
        <f t="shared" si="518"/>
        <v>0.48794318236118583</v>
      </c>
      <c r="Y2319" s="12">
        <f t="shared" si="519"/>
        <v>3.8898345647901227E-2</v>
      </c>
      <c r="Z2319" s="10">
        <v>0.66094224407977886</v>
      </c>
      <c r="AA2319" s="11">
        <v>-0.29009074396522966</v>
      </c>
      <c r="AB2319" s="11">
        <f t="shared" si="520"/>
        <v>-0.17983648933939744</v>
      </c>
      <c r="AC2319" s="11">
        <f t="shared" si="521"/>
        <v>27.318874782346995</v>
      </c>
      <c r="AD2319" s="11">
        <f t="shared" si="522"/>
        <v>26.299184129185214</v>
      </c>
      <c r="AE2319" s="10">
        <v>20.877260958030501</v>
      </c>
      <c r="AF2319" s="11">
        <v>26.945594934657599</v>
      </c>
      <c r="AG2319" s="12">
        <v>35.143095224101103</v>
      </c>
      <c r="AH2319" s="10">
        <v>0.16478447003938301</v>
      </c>
      <c r="AI2319" s="11">
        <f t="shared" si="523"/>
        <v>39.695012547817079</v>
      </c>
      <c r="AJ2319" s="11">
        <f t="shared" si="524"/>
        <v>10.802667997566896</v>
      </c>
      <c r="AK2319" s="11">
        <f t="shared" si="525"/>
        <v>0.22388332511047079</v>
      </c>
      <c r="AL2319" s="11">
        <f t="shared" si="526"/>
        <v>8.3502405008471516</v>
      </c>
      <c r="AM2319" s="11">
        <f t="shared" si="527"/>
        <v>2.1174150914355843</v>
      </c>
      <c r="AN2319" s="3">
        <f t="shared" si="530"/>
        <v>0.65823763879052422</v>
      </c>
      <c r="AO2319" s="3">
        <f t="shared" si="531"/>
        <v>0.15970361118550574</v>
      </c>
      <c r="AP2319" s="3" t="s">
        <v>8</v>
      </c>
      <c r="AQ2319" s="124"/>
      <c r="AR2319" s="4"/>
      <c r="AS2319" s="3"/>
    </row>
    <row r="2320" spans="1:45" ht="15" customHeight="1">
      <c r="A2320" s="11">
        <v>42.310633019674903</v>
      </c>
      <c r="B2320" s="32">
        <v>913</v>
      </c>
      <c r="C2320" s="17">
        <v>75.489199999999997</v>
      </c>
      <c r="D2320" s="17">
        <v>6.9467999999999996</v>
      </c>
      <c r="E2320" s="40" t="s">
        <v>15</v>
      </c>
      <c r="F2320" s="18">
        <v>57.3</v>
      </c>
      <c r="G2320" s="17">
        <v>60.3</v>
      </c>
      <c r="H2320" s="17">
        <v>65.8</v>
      </c>
      <c r="I2320" s="17">
        <v>68.3</v>
      </c>
      <c r="J2320" s="17">
        <v>69.599999999999994</v>
      </c>
      <c r="K2320" s="30">
        <v>72.099999999999994</v>
      </c>
      <c r="L2320" s="10">
        <f t="shared" si="528"/>
        <v>65.8</v>
      </c>
      <c r="M2320" s="52" t="str">
        <f t="shared" si="529"/>
        <v>high latitude</v>
      </c>
      <c r="N2320" s="83">
        <v>35586708.280500002</v>
      </c>
      <c r="O2320" s="34">
        <v>5783731.841</v>
      </c>
      <c r="P2320" s="34">
        <v>5336602.2970000003</v>
      </c>
      <c r="Q2320" s="34">
        <v>661689.71200000006</v>
      </c>
      <c r="R2320" s="34">
        <v>44389372.891999997</v>
      </c>
      <c r="S2320" s="42">
        <v>3353988.5044999998</v>
      </c>
      <c r="T2320" s="10">
        <f t="shared" si="514"/>
        <v>0.37415545132962302</v>
      </c>
      <c r="U2320" s="11">
        <f t="shared" si="515"/>
        <v>6.0809636572221389E-2</v>
      </c>
      <c r="V2320" s="11">
        <f t="shared" si="516"/>
        <v>5.6108556747150873E-2</v>
      </c>
      <c r="W2320" s="11">
        <f t="shared" si="517"/>
        <v>6.9569461407361678E-3</v>
      </c>
      <c r="X2320" s="11">
        <f t="shared" si="518"/>
        <v>0.46670587562452237</v>
      </c>
      <c r="Y2320" s="12">
        <f t="shared" si="519"/>
        <v>3.5263533585746215E-2</v>
      </c>
      <c r="Z2320" s="10">
        <v>0.61788272197858829</v>
      </c>
      <c r="AA2320" s="11">
        <v>-0.34395505872404819</v>
      </c>
      <c r="AB2320" s="11">
        <f t="shared" si="520"/>
        <v>-0.20909394890950495</v>
      </c>
      <c r="AC2320" s="11">
        <f t="shared" si="521"/>
        <v>23.683033536126747</v>
      </c>
      <c r="AD2320" s="11">
        <f t="shared" si="522"/>
        <v>24.297973894589862</v>
      </c>
      <c r="AE2320" s="10">
        <v>18.092794129289299</v>
      </c>
      <c r="AF2320" s="11">
        <v>24.2395078400443</v>
      </c>
      <c r="AG2320" s="12">
        <v>31.644008392830798</v>
      </c>
      <c r="AH2320" s="10">
        <v>0.23797240045794599</v>
      </c>
      <c r="AI2320" s="11">
        <f t="shared" si="523"/>
        <v>44.496689208543756</v>
      </c>
      <c r="AJ2320" s="11">
        <f t="shared" si="524"/>
        <v>8.6130675139638484</v>
      </c>
      <c r="AK2320" s="11">
        <f t="shared" si="525"/>
        <v>0.19793276097600335</v>
      </c>
      <c r="AL2320" s="11">
        <f t="shared" si="526"/>
        <v>8.06511299816008</v>
      </c>
      <c r="AM2320" s="11">
        <f t="shared" si="527"/>
        <v>2.1047789102476844</v>
      </c>
      <c r="AN2320" s="3">
        <f t="shared" si="530"/>
        <v>0.80169432370858196</v>
      </c>
      <c r="AO2320" s="3">
        <f t="shared" si="531"/>
        <v>0.12022252060158707</v>
      </c>
      <c r="AP2320" s="3" t="s">
        <v>8</v>
      </c>
      <c r="AQ2320" s="124"/>
      <c r="AR2320" s="4"/>
      <c r="AS2320" s="3"/>
    </row>
    <row r="2321" spans="1:45" ht="15" customHeight="1">
      <c r="A2321" s="11">
        <v>43.550382317801699</v>
      </c>
      <c r="B2321" s="32">
        <v>913</v>
      </c>
      <c r="C2321" s="17">
        <v>75.489199999999997</v>
      </c>
      <c r="D2321" s="17">
        <v>6.9467999999999996</v>
      </c>
      <c r="E2321" s="40" t="s">
        <v>15</v>
      </c>
      <c r="F2321" s="18">
        <v>57.3</v>
      </c>
      <c r="G2321" s="17">
        <v>60.3</v>
      </c>
      <c r="H2321" s="17">
        <v>65.8</v>
      </c>
      <c r="I2321" s="17">
        <v>68.3</v>
      </c>
      <c r="J2321" s="17">
        <v>69.599999999999994</v>
      </c>
      <c r="K2321" s="30">
        <v>72.099999999999994</v>
      </c>
      <c r="L2321" s="10">
        <f t="shared" si="528"/>
        <v>65.8</v>
      </c>
      <c r="M2321" s="52" t="str">
        <f t="shared" si="529"/>
        <v>high latitude</v>
      </c>
      <c r="N2321" s="83">
        <v>41558576.928000003</v>
      </c>
      <c r="O2321" s="34">
        <v>10489194.812000001</v>
      </c>
      <c r="P2321" s="34">
        <v>14217097.937999999</v>
      </c>
      <c r="Q2321" s="34">
        <v>1625232.1945</v>
      </c>
      <c r="R2321" s="34">
        <v>84779494.371999994</v>
      </c>
      <c r="S2321" s="42">
        <v>7534864.7419999996</v>
      </c>
      <c r="T2321" s="10">
        <f t="shared" si="514"/>
        <v>0.25940961114373734</v>
      </c>
      <c r="U2321" s="11">
        <f t="shared" si="515"/>
        <v>6.5473799839343413E-2</v>
      </c>
      <c r="V2321" s="11">
        <f t="shared" si="516"/>
        <v>8.8743458518287049E-2</v>
      </c>
      <c r="W2321" s="11">
        <f t="shared" si="517"/>
        <v>1.0144737446711637E-2</v>
      </c>
      <c r="X2321" s="11">
        <f t="shared" si="518"/>
        <v>0.52919559074665301</v>
      </c>
      <c r="Y2321" s="12">
        <f t="shared" si="519"/>
        <v>4.7032802305267532E-2</v>
      </c>
      <c r="Z2321" s="10">
        <v>0.69027714766474635</v>
      </c>
      <c r="AA2321" s="11">
        <v>-0.26766505607000335</v>
      </c>
      <c r="AB2321" s="11">
        <f t="shared" si="520"/>
        <v>-0.16097650413940706</v>
      </c>
      <c r="AC2321" s="11">
        <f t="shared" si="521"/>
        <v>28.832608715274773</v>
      </c>
      <c r="AD2321" s="11">
        <f t="shared" si="522"/>
        <v>27.589207116864557</v>
      </c>
      <c r="AE2321" s="10">
        <v>22.784806387353999</v>
      </c>
      <c r="AF2321" s="11">
        <v>28.861123441340599</v>
      </c>
      <c r="AG2321" s="12">
        <v>37.612006242898303</v>
      </c>
      <c r="AH2321" s="10">
        <v>8.4104748024563705E-2</v>
      </c>
      <c r="AI2321" s="11">
        <f t="shared" si="523"/>
        <v>32.894737508945973</v>
      </c>
      <c r="AJ2321" s="11">
        <f t="shared" si="524"/>
        <v>15.348006751387327</v>
      </c>
      <c r="AK2321" s="11">
        <f t="shared" si="525"/>
        <v>0.22193374134678684</v>
      </c>
      <c r="AL2321" s="11">
        <f t="shared" si="526"/>
        <v>8.7477333922577536</v>
      </c>
      <c r="AM2321" s="11">
        <f t="shared" si="527"/>
        <v>2.1832426462916947</v>
      </c>
      <c r="AN2321" s="3">
        <f t="shared" si="530"/>
        <v>0.49019609323979996</v>
      </c>
      <c r="AO2321" s="3">
        <f t="shared" si="531"/>
        <v>0.16769500742263757</v>
      </c>
      <c r="AP2321" s="3" t="s">
        <v>8</v>
      </c>
      <c r="AQ2321" s="124"/>
      <c r="AR2321" s="4"/>
      <c r="AS2321" s="3"/>
    </row>
    <row r="2322" spans="1:45" ht="15" customHeight="1">
      <c r="A2322" s="11">
        <v>43.9835762644365</v>
      </c>
      <c r="B2322" s="32">
        <v>913</v>
      </c>
      <c r="C2322" s="17">
        <v>75.489199999999997</v>
      </c>
      <c r="D2322" s="17">
        <v>6.9467999999999996</v>
      </c>
      <c r="E2322" s="40" t="s">
        <v>15</v>
      </c>
      <c r="F2322" s="18">
        <v>57.3</v>
      </c>
      <c r="G2322" s="17">
        <v>60.3</v>
      </c>
      <c r="H2322" s="17">
        <v>65.8</v>
      </c>
      <c r="I2322" s="17">
        <v>68.3</v>
      </c>
      <c r="J2322" s="17">
        <v>69.599999999999994</v>
      </c>
      <c r="K2322" s="30">
        <v>72.099999999999994</v>
      </c>
      <c r="L2322" s="10">
        <f t="shared" si="528"/>
        <v>65.8</v>
      </c>
      <c r="M2322" s="52" t="str">
        <f t="shared" si="529"/>
        <v>high latitude</v>
      </c>
      <c r="N2322" s="83">
        <v>16903132.339499999</v>
      </c>
      <c r="O2322" s="34">
        <v>3050618.3990000002</v>
      </c>
      <c r="P2322" s="34">
        <v>2814343.9525000001</v>
      </c>
      <c r="Q2322" s="34">
        <v>471877.8175</v>
      </c>
      <c r="R2322" s="34">
        <v>25448971.524500001</v>
      </c>
      <c r="S2322" s="42">
        <v>1766423.5149999999</v>
      </c>
      <c r="T2322" s="10">
        <f t="shared" si="514"/>
        <v>0.33501157876650967</v>
      </c>
      <c r="U2322" s="11">
        <f t="shared" si="515"/>
        <v>6.0461721859380722E-2</v>
      </c>
      <c r="V2322" s="11">
        <f t="shared" si="516"/>
        <v>5.5778881202730585E-2</v>
      </c>
      <c r="W2322" s="11">
        <f t="shared" si="517"/>
        <v>9.3523809345177344E-3</v>
      </c>
      <c r="X2322" s="11">
        <f t="shared" si="518"/>
        <v>0.50438581188194664</v>
      </c>
      <c r="Y2322" s="12">
        <f t="shared" si="519"/>
        <v>3.5009625354914677E-2</v>
      </c>
      <c r="Z2322" s="10">
        <v>0.62353213248835937</v>
      </c>
      <c r="AA2322" s="11">
        <v>-0.35249558001790299</v>
      </c>
      <c r="AB2322" s="11">
        <f t="shared" si="520"/>
        <v>-0.20514116110635677</v>
      </c>
      <c r="AC2322" s="11">
        <f t="shared" si="521"/>
        <v>23.106548348791549</v>
      </c>
      <c r="AD2322" s="11">
        <f t="shared" si="522"/>
        <v>24.568344580325196</v>
      </c>
      <c r="AE2322" s="10">
        <v>18.4981230506333</v>
      </c>
      <c r="AF2322" s="11">
        <v>24.583235913808199</v>
      </c>
      <c r="AG2322" s="12">
        <v>32.150810586181102</v>
      </c>
      <c r="AH2322" s="10">
        <v>0.19624109387449101</v>
      </c>
      <c r="AI2322" s="11">
        <f t="shared" si="523"/>
        <v>39.91096261422787</v>
      </c>
      <c r="AJ2322" s="11">
        <f t="shared" si="524"/>
        <v>9.4615186818931836</v>
      </c>
      <c r="AK2322" s="11">
        <f t="shared" si="525"/>
        <v>0.1888649185254474</v>
      </c>
      <c r="AL2322" s="11">
        <f t="shared" si="526"/>
        <v>5.9641370035369379</v>
      </c>
      <c r="AM2322" s="11">
        <f t="shared" si="527"/>
        <v>2.1177434779006261</v>
      </c>
      <c r="AN2322" s="3">
        <f t="shared" si="530"/>
        <v>0.66419707072355227</v>
      </c>
      <c r="AO2322" s="3">
        <f t="shared" si="531"/>
        <v>0.11058772845851945</v>
      </c>
      <c r="AP2322" s="3" t="s">
        <v>8</v>
      </c>
      <c r="AQ2322" s="124"/>
      <c r="AR2322" s="4"/>
      <c r="AS2322" s="3"/>
    </row>
    <row r="2323" spans="1:45" ht="15" customHeight="1">
      <c r="A2323" s="11">
        <v>44.662550776582997</v>
      </c>
      <c r="B2323" s="32">
        <v>913</v>
      </c>
      <c r="C2323" s="17">
        <v>75.489199999999997</v>
      </c>
      <c r="D2323" s="17">
        <v>6.9467999999999996</v>
      </c>
      <c r="E2323" s="40" t="s">
        <v>15</v>
      </c>
      <c r="F2323" s="18">
        <v>57.3</v>
      </c>
      <c r="G2323" s="17">
        <v>60.3</v>
      </c>
      <c r="H2323" s="17">
        <v>65.8</v>
      </c>
      <c r="I2323" s="17">
        <v>68.3</v>
      </c>
      <c r="J2323" s="17">
        <v>69.599999999999994</v>
      </c>
      <c r="K2323" s="30">
        <v>72.099999999999994</v>
      </c>
      <c r="L2323" s="10">
        <f t="shared" si="528"/>
        <v>65.8</v>
      </c>
      <c r="M2323" s="52" t="str">
        <f t="shared" si="529"/>
        <v>high latitude</v>
      </c>
      <c r="N2323" s="83">
        <v>574025.91700000002</v>
      </c>
      <c r="O2323" s="34">
        <v>125369.89200000001</v>
      </c>
      <c r="P2323" s="34">
        <v>136948.18650000001</v>
      </c>
      <c r="Q2323" s="34">
        <v>15872.9125</v>
      </c>
      <c r="R2323" s="34">
        <v>830854.39150000003</v>
      </c>
      <c r="S2323" s="42">
        <v>74652.0625</v>
      </c>
      <c r="T2323" s="10">
        <f t="shared" si="514"/>
        <v>0.32657352653426247</v>
      </c>
      <c r="U2323" s="11">
        <f t="shared" si="515"/>
        <v>7.1325155431369872E-2</v>
      </c>
      <c r="V2323" s="11">
        <f t="shared" si="516"/>
        <v>7.7912252553880554E-2</v>
      </c>
      <c r="W2323" s="11">
        <f t="shared" si="517"/>
        <v>9.0303814827489334E-3</v>
      </c>
      <c r="X2323" s="11">
        <f t="shared" si="518"/>
        <v>0.47268780142662747</v>
      </c>
      <c r="Y2323" s="12">
        <f t="shared" si="519"/>
        <v>4.2470882571110757E-2</v>
      </c>
      <c r="Z2323" s="10">
        <v>0.64468652349421984</v>
      </c>
      <c r="AA2323" s="11">
        <v>-0.30778677599429505</v>
      </c>
      <c r="AB2323" s="11">
        <f t="shared" si="520"/>
        <v>-0.19065140817150369</v>
      </c>
      <c r="AC2323" s="11">
        <f t="shared" si="521"/>
        <v>26.124392620385084</v>
      </c>
      <c r="AD2323" s="11">
        <f t="shared" si="522"/>
        <v>25.559443681069148</v>
      </c>
      <c r="AE2323" s="10">
        <v>19.855129413947999</v>
      </c>
      <c r="AF2323" s="11">
        <v>25.910507733784399</v>
      </c>
      <c r="AG2323" s="12">
        <v>33.806230925071098</v>
      </c>
      <c r="AH2323" s="10">
        <v>0.19920348558829301</v>
      </c>
      <c r="AI2323" s="11">
        <f t="shared" si="523"/>
        <v>40.859417953753741</v>
      </c>
      <c r="AJ2323" s="11">
        <f t="shared" si="524"/>
        <v>11.508339246777222</v>
      </c>
      <c r="AK2323" s="11">
        <f t="shared" si="525"/>
        <v>0.23501866306723337</v>
      </c>
      <c r="AL2323" s="11">
        <f t="shared" si="526"/>
        <v>8.6277919379949974</v>
      </c>
      <c r="AM2323" s="11">
        <f t="shared" si="527"/>
        <v>2.1128182774328019</v>
      </c>
      <c r="AN2323" s="3">
        <f t="shared" si="530"/>
        <v>0.69088630074358826</v>
      </c>
      <c r="AO2323" s="3">
        <f t="shared" si="531"/>
        <v>0.16482814305495549</v>
      </c>
      <c r="AP2323" s="3" t="s">
        <v>8</v>
      </c>
      <c r="AQ2323" s="124"/>
      <c r="AR2323" s="4"/>
      <c r="AS2323" s="3"/>
    </row>
    <row r="2324" spans="1:45" ht="15" customHeight="1">
      <c r="A2324" s="11">
        <v>45.0255217045002</v>
      </c>
      <c r="B2324" s="32">
        <v>913</v>
      </c>
      <c r="C2324" s="17">
        <v>75.489199999999997</v>
      </c>
      <c r="D2324" s="17">
        <v>6.9467999999999996</v>
      </c>
      <c r="E2324" s="40" t="s">
        <v>15</v>
      </c>
      <c r="F2324" s="18">
        <v>57.3</v>
      </c>
      <c r="G2324" s="17">
        <v>60.3</v>
      </c>
      <c r="H2324" s="17">
        <v>65.8</v>
      </c>
      <c r="I2324" s="17">
        <v>68.3</v>
      </c>
      <c r="J2324" s="17">
        <v>69.599999999999994</v>
      </c>
      <c r="K2324" s="30">
        <v>72.099999999999994</v>
      </c>
      <c r="L2324" s="10">
        <f t="shared" si="528"/>
        <v>60.3</v>
      </c>
      <c r="M2324" s="52" t="str">
        <f t="shared" si="529"/>
        <v>high latitude</v>
      </c>
      <c r="N2324" s="83">
        <v>277203.30599999998</v>
      </c>
      <c r="O2324" s="34">
        <v>62471.419000000002</v>
      </c>
      <c r="P2324" s="34">
        <v>57838.96</v>
      </c>
      <c r="Q2324" s="34">
        <v>0</v>
      </c>
      <c r="R2324" s="34">
        <v>351510.73950000003</v>
      </c>
      <c r="S2324" s="42">
        <v>34760.989000000001</v>
      </c>
      <c r="T2324" s="10">
        <f t="shared" si="514"/>
        <v>0.35367244812855908</v>
      </c>
      <c r="U2324" s="11">
        <f t="shared" si="515"/>
        <v>7.9704748167018544E-2</v>
      </c>
      <c r="V2324" s="11">
        <f t="shared" si="516"/>
        <v>7.3794381732264783E-2</v>
      </c>
      <c r="W2324" s="11">
        <f t="shared" si="517"/>
        <v>0</v>
      </c>
      <c r="X2324" s="11">
        <f t="shared" si="518"/>
        <v>0.44847828684426011</v>
      </c>
      <c r="Y2324" s="12">
        <f t="shared" si="519"/>
        <v>4.4350135127897476E-2</v>
      </c>
      <c r="Z2324" s="10">
        <v>0.59714407755788934</v>
      </c>
      <c r="AA2324" s="11">
        <v>-0.31808261957903511</v>
      </c>
      <c r="AB2324" s="11">
        <f t="shared" si="520"/>
        <v>-0.22392087064764088</v>
      </c>
      <c r="AC2324" s="11">
        <f t="shared" si="521"/>
        <v>25.429423178415128</v>
      </c>
      <c r="AD2324" s="11">
        <f t="shared" si="522"/>
        <v>23.283812447701365</v>
      </c>
      <c r="AE2324" s="10">
        <v>16.755103406466201</v>
      </c>
      <c r="AF2324" s="11">
        <v>22.902653404072598</v>
      </c>
      <c r="AG2324" s="12">
        <v>30.036306118476698</v>
      </c>
      <c r="AH2324" s="10">
        <v>0.17443835502202101</v>
      </c>
      <c r="AI2324" s="11">
        <f t="shared" si="523"/>
        <v>44.090522230905052</v>
      </c>
      <c r="AJ2324" s="11">
        <f t="shared" si="524"/>
        <v>11.142617779384016</v>
      </c>
      <c r="AK2324" s="11">
        <f t="shared" si="525"/>
        <v>0.23749433155808805</v>
      </c>
      <c r="AL2324" s="11" t="e">
        <f t="shared" si="526"/>
        <v>#DIV/0!</v>
      </c>
      <c r="AM2324" s="11">
        <f t="shared" si="527"/>
        <v>2.0454665428630254</v>
      </c>
      <c r="AN2324" s="3">
        <f t="shared" si="530"/>
        <v>0.78860551001742574</v>
      </c>
      <c r="AO2324" s="3">
        <f t="shared" si="531"/>
        <v>0.16454393422594132</v>
      </c>
      <c r="AP2324" s="3" t="s">
        <v>8</v>
      </c>
      <c r="AQ2324" s="124"/>
      <c r="AR2324" s="4"/>
      <c r="AS2324" s="3"/>
    </row>
    <row r="2325" spans="1:45" ht="15" customHeight="1">
      <c r="A2325" s="11">
        <v>45.096656710473901</v>
      </c>
      <c r="B2325" s="32">
        <v>913</v>
      </c>
      <c r="C2325" s="17">
        <v>75.489199999999997</v>
      </c>
      <c r="D2325" s="17">
        <v>6.9467999999999996</v>
      </c>
      <c r="E2325" s="40" t="s">
        <v>15</v>
      </c>
      <c r="F2325" s="18">
        <v>57.3</v>
      </c>
      <c r="G2325" s="17">
        <v>60.3</v>
      </c>
      <c r="H2325" s="17">
        <v>65.8</v>
      </c>
      <c r="I2325" s="17">
        <v>68.3</v>
      </c>
      <c r="J2325" s="17">
        <v>69.599999999999994</v>
      </c>
      <c r="K2325" s="30">
        <v>72.099999999999994</v>
      </c>
      <c r="L2325" s="10">
        <f t="shared" si="528"/>
        <v>60.3</v>
      </c>
      <c r="M2325" s="52" t="str">
        <f t="shared" si="529"/>
        <v>high latitude</v>
      </c>
      <c r="N2325" s="83">
        <v>1648488.0149999999</v>
      </c>
      <c r="O2325" s="34">
        <v>270807.39799999999</v>
      </c>
      <c r="P2325" s="34">
        <v>329637.41800000001</v>
      </c>
      <c r="Q2325" s="34">
        <v>67991.3315</v>
      </c>
      <c r="R2325" s="34">
        <v>2927529.3854999999</v>
      </c>
      <c r="S2325" s="42">
        <v>206324.54</v>
      </c>
      <c r="T2325" s="10">
        <f t="shared" si="514"/>
        <v>0.30243168743728172</v>
      </c>
      <c r="U2325" s="11">
        <f t="shared" si="515"/>
        <v>4.9682337755812891E-2</v>
      </c>
      <c r="V2325" s="11">
        <f t="shared" si="516"/>
        <v>6.0475295944574146E-2</v>
      </c>
      <c r="W2325" s="11">
        <f t="shared" si="517"/>
        <v>1.2473692820055235E-2</v>
      </c>
      <c r="X2325" s="11">
        <f t="shared" si="518"/>
        <v>0.53708467639602064</v>
      </c>
      <c r="Y2325" s="12">
        <f t="shared" si="519"/>
        <v>3.7852309646255411E-2</v>
      </c>
      <c r="Z2325" s="10">
        <v>0.69042116104468854</v>
      </c>
      <c r="AA2325" s="11">
        <v>-0.30702342379138881</v>
      </c>
      <c r="AB2325" s="11">
        <f t="shared" si="520"/>
        <v>-0.16088590619188817</v>
      </c>
      <c r="AC2325" s="11">
        <f t="shared" si="521"/>
        <v>26.175918894081253</v>
      </c>
      <c r="AD2325" s="11">
        <f t="shared" si="522"/>
        <v>27.595404016474852</v>
      </c>
      <c r="AE2325" s="10">
        <v>22.735335384220399</v>
      </c>
      <c r="AF2325" s="11">
        <v>28.846742822015599</v>
      </c>
      <c r="AG2325" s="12">
        <v>37.613675548030699</v>
      </c>
      <c r="AH2325" s="10">
        <v>0.49879775450060898</v>
      </c>
      <c r="AI2325" s="11">
        <f t="shared" si="523"/>
        <v>36.024513692187391</v>
      </c>
      <c r="AJ2325" s="11">
        <f t="shared" si="524"/>
        <v>11.123740749102273</v>
      </c>
      <c r="AK2325" s="11">
        <f t="shared" si="525"/>
        <v>0.17579830435519747</v>
      </c>
      <c r="AL2325" s="11">
        <f t="shared" si="526"/>
        <v>4.8482271302482145</v>
      </c>
      <c r="AM2325" s="11">
        <f t="shared" si="527"/>
        <v>2.2398747640336771</v>
      </c>
      <c r="AN2325" s="3">
        <f t="shared" si="530"/>
        <v>0.56309870813421425</v>
      </c>
      <c r="AO2325" s="3">
        <f t="shared" si="531"/>
        <v>0.11259918333619064</v>
      </c>
      <c r="AP2325" s="3" t="s">
        <v>8</v>
      </c>
      <c r="AQ2325" s="124"/>
      <c r="AR2325" s="4"/>
      <c r="AS2325" s="3"/>
    </row>
    <row r="2326" spans="1:45" ht="15" customHeight="1">
      <c r="A2326" s="11">
        <v>45.512066905615299</v>
      </c>
      <c r="B2326" s="32">
        <v>913</v>
      </c>
      <c r="C2326" s="17">
        <v>75.489199999999997</v>
      </c>
      <c r="D2326" s="17">
        <v>6.9467999999999996</v>
      </c>
      <c r="E2326" s="40" t="s">
        <v>15</v>
      </c>
      <c r="F2326" s="18">
        <v>57.3</v>
      </c>
      <c r="G2326" s="17">
        <v>60.3</v>
      </c>
      <c r="H2326" s="17">
        <v>65.8</v>
      </c>
      <c r="I2326" s="17">
        <v>68.3</v>
      </c>
      <c r="J2326" s="17">
        <v>69.599999999999994</v>
      </c>
      <c r="K2326" s="30">
        <v>72.099999999999994</v>
      </c>
      <c r="L2326" s="10">
        <f t="shared" si="528"/>
        <v>60.3</v>
      </c>
      <c r="M2326" s="52" t="str">
        <f t="shared" si="529"/>
        <v>high latitude</v>
      </c>
      <c r="N2326" s="83">
        <v>263310.87900000002</v>
      </c>
      <c r="O2326" s="34">
        <v>57655.511500000001</v>
      </c>
      <c r="P2326" s="34">
        <v>59016.871500000001</v>
      </c>
      <c r="Q2326" s="34">
        <v>0</v>
      </c>
      <c r="R2326" s="34">
        <v>264037.76449999999</v>
      </c>
      <c r="S2326" s="42">
        <v>19052.965</v>
      </c>
      <c r="T2326" s="10">
        <f t="shared" si="514"/>
        <v>0.39710632957317554</v>
      </c>
      <c r="U2326" s="11">
        <f t="shared" si="515"/>
        <v>8.6951851888463036E-2</v>
      </c>
      <c r="V2326" s="11">
        <f t="shared" si="516"/>
        <v>8.9004956093199444E-2</v>
      </c>
      <c r="W2326" s="11">
        <f t="shared" si="517"/>
        <v>0</v>
      </c>
      <c r="X2326" s="11">
        <f t="shared" si="518"/>
        <v>0.39820256545230515</v>
      </c>
      <c r="Y2326" s="12">
        <f t="shared" si="519"/>
        <v>2.8734296992856793E-2</v>
      </c>
      <c r="Z2326" s="10">
        <v>0.57520454101174978</v>
      </c>
      <c r="AA2326" s="11">
        <v>-0.29599188458956105</v>
      </c>
      <c r="AB2326" s="11">
        <f t="shared" si="520"/>
        <v>-0.24017769402892808</v>
      </c>
      <c r="AC2326" s="11">
        <f t="shared" si="521"/>
        <v>26.920547790204626</v>
      </c>
      <c r="AD2326" s="11">
        <f t="shared" si="522"/>
        <v>22.171845728421321</v>
      </c>
      <c r="AE2326" s="10">
        <v>15.2980146514266</v>
      </c>
      <c r="AF2326" s="11">
        <v>21.471345606710301</v>
      </c>
      <c r="AG2326" s="12">
        <v>28.258828312997501</v>
      </c>
      <c r="AH2326" s="10">
        <v>0.37337931946774</v>
      </c>
      <c r="AI2326" s="11">
        <f t="shared" si="523"/>
        <v>49.931081125460409</v>
      </c>
      <c r="AJ2326" s="11">
        <f t="shared" si="524"/>
        <v>6.7476645487231712</v>
      </c>
      <c r="AK2326" s="11">
        <f t="shared" si="525"/>
        <v>0.29185379879190332</v>
      </c>
      <c r="AL2326" s="11" t="e">
        <f t="shared" si="526"/>
        <v>#DIV/0!</v>
      </c>
      <c r="AM2326" s="11">
        <f t="shared" si="527"/>
        <v>1.8559621928543519</v>
      </c>
      <c r="AN2326" s="3">
        <f t="shared" si="530"/>
        <v>0.99724703963701378</v>
      </c>
      <c r="AO2326" s="3">
        <f t="shared" si="531"/>
        <v>0.22351678219878279</v>
      </c>
      <c r="AP2326" s="3" t="s">
        <v>8</v>
      </c>
      <c r="AQ2326" s="124"/>
      <c r="AR2326" s="4"/>
      <c r="AS2326" s="3"/>
    </row>
    <row r="2327" spans="1:45" ht="15" customHeight="1">
      <c r="A2327" s="11">
        <v>45.9883362521891</v>
      </c>
      <c r="B2327" s="32">
        <v>913</v>
      </c>
      <c r="C2327" s="17">
        <v>75.489199999999997</v>
      </c>
      <c r="D2327" s="17">
        <v>6.9467999999999996</v>
      </c>
      <c r="E2327" s="40" t="s">
        <v>15</v>
      </c>
      <c r="F2327" s="18">
        <v>57.3</v>
      </c>
      <c r="G2327" s="17">
        <v>60.3</v>
      </c>
      <c r="H2327" s="17">
        <v>65.8</v>
      </c>
      <c r="I2327" s="17">
        <v>68.3</v>
      </c>
      <c r="J2327" s="17">
        <v>69.599999999999994</v>
      </c>
      <c r="K2327" s="30">
        <v>72.099999999999994</v>
      </c>
      <c r="L2327" s="10">
        <f t="shared" si="528"/>
        <v>60.3</v>
      </c>
      <c r="M2327" s="52" t="str">
        <f t="shared" si="529"/>
        <v>high latitude</v>
      </c>
      <c r="N2327" s="83">
        <v>192270.55799999999</v>
      </c>
      <c r="O2327" s="34">
        <v>36495.667000000001</v>
      </c>
      <c r="P2327" s="34">
        <v>31097.9205</v>
      </c>
      <c r="Q2327" s="34">
        <v>0</v>
      </c>
      <c r="R2327" s="34">
        <v>231951.12549999999</v>
      </c>
      <c r="S2327" s="42">
        <v>23726.861000000001</v>
      </c>
      <c r="T2327" s="10">
        <f t="shared" si="514"/>
        <v>0.37294829280800668</v>
      </c>
      <c r="U2327" s="11">
        <f t="shared" si="515"/>
        <v>7.0790852453548853E-2</v>
      </c>
      <c r="V2327" s="11">
        <f t="shared" si="516"/>
        <v>6.032081292630416E-2</v>
      </c>
      <c r="W2327" s="11">
        <f t="shared" si="517"/>
        <v>0</v>
      </c>
      <c r="X2327" s="11">
        <f t="shared" si="518"/>
        <v>0.44991691484101637</v>
      </c>
      <c r="Y2327" s="12">
        <f t="shared" si="519"/>
        <v>4.6023126971124068E-2</v>
      </c>
      <c r="Z2327" s="10">
        <v>0.60035602540870125</v>
      </c>
      <c r="AA2327" s="11">
        <v>-0.33717414806792001</v>
      </c>
      <c r="AB2327" s="11">
        <f t="shared" si="520"/>
        <v>-0.22159112625849017</v>
      </c>
      <c r="AC2327" s="11">
        <f t="shared" si="521"/>
        <v>24.140745005415397</v>
      </c>
      <c r="AD2327" s="11">
        <f t="shared" si="522"/>
        <v>23.443166963919275</v>
      </c>
      <c r="AE2327" s="10">
        <v>16.923568253364198</v>
      </c>
      <c r="AF2327" s="11">
        <v>23.0909890515724</v>
      </c>
      <c r="AG2327" s="12">
        <v>30.285367751525602</v>
      </c>
      <c r="AH2327" s="10">
        <v>0.141977168754025</v>
      </c>
      <c r="AI2327" s="11">
        <f t="shared" si="523"/>
        <v>45.323133040652323</v>
      </c>
      <c r="AJ2327" s="11">
        <f t="shared" si="524"/>
        <v>10.984789128429354</v>
      </c>
      <c r="AK2327" s="11">
        <f t="shared" si="525"/>
        <v>0.20909227082242623</v>
      </c>
      <c r="AL2327" s="11" t="e">
        <f t="shared" si="526"/>
        <v>#DIV/0!</v>
      </c>
      <c r="AM2327" s="11">
        <f t="shared" si="527"/>
        <v>2.1199956327415537</v>
      </c>
      <c r="AN2327" s="3">
        <f t="shared" si="530"/>
        <v>0.82892703187163463</v>
      </c>
      <c r="AO2327" s="3">
        <f t="shared" si="531"/>
        <v>0.13407100497126065</v>
      </c>
      <c r="AP2327" s="3" t="s">
        <v>8</v>
      </c>
      <c r="AQ2327" s="124"/>
      <c r="AR2327" s="4"/>
      <c r="AS2327" s="3"/>
    </row>
    <row r="2328" spans="1:45" ht="15" customHeight="1">
      <c r="A2328" s="11">
        <v>46.276654991243397</v>
      </c>
      <c r="B2328" s="32">
        <v>913</v>
      </c>
      <c r="C2328" s="17">
        <v>75.489199999999997</v>
      </c>
      <c r="D2328" s="17">
        <v>6.9467999999999996</v>
      </c>
      <c r="E2328" s="40" t="s">
        <v>15</v>
      </c>
      <c r="F2328" s="18">
        <v>57.3</v>
      </c>
      <c r="G2328" s="17">
        <v>60.3</v>
      </c>
      <c r="H2328" s="17">
        <v>65.8</v>
      </c>
      <c r="I2328" s="17">
        <v>68.3</v>
      </c>
      <c r="J2328" s="17">
        <v>69.599999999999994</v>
      </c>
      <c r="K2328" s="30">
        <v>72.099999999999994</v>
      </c>
      <c r="L2328" s="10">
        <f t="shared" si="528"/>
        <v>60.3</v>
      </c>
      <c r="M2328" s="52" t="str">
        <f t="shared" si="529"/>
        <v>high latitude</v>
      </c>
      <c r="N2328" s="83">
        <v>59864.619500000001</v>
      </c>
      <c r="O2328" s="34">
        <v>0</v>
      </c>
      <c r="P2328" s="34">
        <v>0</v>
      </c>
      <c r="Q2328" s="34">
        <v>0</v>
      </c>
      <c r="R2328" s="34">
        <v>143998.571</v>
      </c>
      <c r="S2328" s="42">
        <v>0</v>
      </c>
      <c r="T2328" s="10">
        <f t="shared" ref="T2328:T2349" si="532">N2328/(SUM($N2328:$S2328))</f>
        <v>0.29365094970393885</v>
      </c>
      <c r="U2328" s="11">
        <f t="shared" ref="U2328:U2349" si="533">O2328/(SUM($N2328:$S2328))</f>
        <v>0</v>
      </c>
      <c r="V2328" s="11">
        <f t="shared" ref="V2328:V2349" si="534">P2328/(SUM($N2328:$S2328))</f>
        <v>0</v>
      </c>
      <c r="W2328" s="11">
        <f t="shared" ref="W2328:W2349" si="535">Q2328/(SUM($N2328:$S2328))</f>
        <v>0</v>
      </c>
      <c r="X2328" s="11">
        <f t="shared" ref="X2328:X2349" si="536">R2328/(SUM($N2328:$S2328))</f>
        <v>0.70634905029606121</v>
      </c>
      <c r="Y2328" s="12">
        <f t="shared" ref="Y2328:Y2349" si="537">S2328/(SUM($N2328:$S2328))</f>
        <v>0</v>
      </c>
      <c r="Z2328" s="10" t="s">
        <v>8</v>
      </c>
      <c r="AA2328" s="11" t="s">
        <v>8</v>
      </c>
      <c r="AB2328" s="11" t="s">
        <v>8</v>
      </c>
      <c r="AC2328" s="11" t="s">
        <v>8</v>
      </c>
      <c r="AD2328" s="11" t="s">
        <v>8</v>
      </c>
      <c r="AE2328" s="10" t="s">
        <v>8</v>
      </c>
      <c r="AF2328" s="11" t="s">
        <v>8</v>
      </c>
      <c r="AG2328" s="12" t="s">
        <v>8</v>
      </c>
      <c r="AH2328" s="10" t="s">
        <v>8</v>
      </c>
      <c r="AI2328" s="11">
        <f t="shared" ref="AI2328:AI2359" si="538">((T2328)/(T2328+X2328))*100</f>
        <v>29.365094970393884</v>
      </c>
      <c r="AJ2328" s="11">
        <f t="shared" ref="AJ2328:AJ2359" si="539">((Y2328)/(T2328+Y2328))*100</f>
        <v>0</v>
      </c>
      <c r="AK2328" s="11">
        <f t="shared" ref="AK2328:AK2359" si="540">(U2328+V2328+W2328)/(U2328+V2328+W2328+X2328+Y2328)</f>
        <v>0</v>
      </c>
      <c r="AL2328" s="11" t="e">
        <f t="shared" ref="AL2328:AL2359" si="541">V2328/W2328</f>
        <v>#DIV/0!</v>
      </c>
      <c r="AM2328" s="11" t="e">
        <f t="shared" ref="AM2328:AM2359" si="542">((U2328*1)+(V2328*2)+(W2328*3)+(Y2328*4))/(U2328+V2328+W2328+Y2328)</f>
        <v>#DIV/0!</v>
      </c>
      <c r="AN2328" s="3">
        <f t="shared" si="530"/>
        <v>0.4157306498548517</v>
      </c>
      <c r="AO2328" s="3">
        <f t="shared" si="531"/>
        <v>0</v>
      </c>
      <c r="AP2328" s="3" t="s">
        <v>8</v>
      </c>
      <c r="AQ2328" s="124"/>
      <c r="AR2328" s="4"/>
      <c r="AS2328" s="3"/>
    </row>
    <row r="2329" spans="1:45" ht="15" customHeight="1">
      <c r="A2329" s="11">
        <v>46.276654991243397</v>
      </c>
      <c r="B2329" s="32">
        <v>913</v>
      </c>
      <c r="C2329" s="17">
        <v>75.489199999999997</v>
      </c>
      <c r="D2329" s="17">
        <v>6.9467999999999996</v>
      </c>
      <c r="E2329" s="40" t="s">
        <v>15</v>
      </c>
      <c r="F2329" s="18">
        <v>57.3</v>
      </c>
      <c r="G2329" s="17">
        <v>60.3</v>
      </c>
      <c r="H2329" s="17">
        <v>65.8</v>
      </c>
      <c r="I2329" s="17">
        <v>68.3</v>
      </c>
      <c r="J2329" s="17">
        <v>69.599999999999994</v>
      </c>
      <c r="K2329" s="30">
        <v>72.099999999999994</v>
      </c>
      <c r="L2329" s="10">
        <f t="shared" si="528"/>
        <v>60.3</v>
      </c>
      <c r="M2329" s="52" t="str">
        <f t="shared" si="529"/>
        <v>high latitude</v>
      </c>
      <c r="N2329" s="83">
        <v>834493.30900000001</v>
      </c>
      <c r="O2329" s="34">
        <v>197499.35699999999</v>
      </c>
      <c r="P2329" s="34">
        <v>302648.80450000003</v>
      </c>
      <c r="Q2329" s="34">
        <v>49237.315999999999</v>
      </c>
      <c r="R2329" s="34">
        <v>2218840.7925</v>
      </c>
      <c r="S2329" s="42">
        <v>307546.71100000001</v>
      </c>
      <c r="T2329" s="10">
        <f t="shared" si="532"/>
        <v>0.2134108644043268</v>
      </c>
      <c r="U2329" s="11">
        <f t="shared" si="533"/>
        <v>5.0507904667536081E-2</v>
      </c>
      <c r="V2329" s="11">
        <f t="shared" si="534"/>
        <v>7.7398515102151788E-2</v>
      </c>
      <c r="W2329" s="11">
        <f t="shared" si="535"/>
        <v>1.2591806375416953E-2</v>
      </c>
      <c r="X2329" s="11">
        <f t="shared" si="536"/>
        <v>0.56743981814599131</v>
      </c>
      <c r="Y2329" s="12">
        <f t="shared" si="537"/>
        <v>7.865109130457712E-2</v>
      </c>
      <c r="Z2329" s="10">
        <v>0.76952743793448952</v>
      </c>
      <c r="AA2329" s="11">
        <v>-0.25893821232558734</v>
      </c>
      <c r="AB2329" s="11">
        <f>LOG(Z2329)</f>
        <v>-0.11377589054192069</v>
      </c>
      <c r="AC2329" s="11">
        <f>67.5*AA2329+46.9</f>
        <v>29.421670668022852</v>
      </c>
      <c r="AD2329" s="11">
        <f>68.4*AB2329+38.6</f>
        <v>30.817729086932626</v>
      </c>
      <c r="AE2329" s="10">
        <v>27.537513888786901</v>
      </c>
      <c r="AF2329" s="11">
        <v>33.951797567161101</v>
      </c>
      <c r="AG2329" s="12">
        <v>44.261188622509799</v>
      </c>
      <c r="AH2329" s="10">
        <v>8.5370922935467594E-2</v>
      </c>
      <c r="AI2329" s="11">
        <f t="shared" si="538"/>
        <v>27.330560012742843</v>
      </c>
      <c r="AJ2329" s="11">
        <f t="shared" si="539"/>
        <v>26.929591399082497</v>
      </c>
      <c r="AK2329" s="11">
        <f t="shared" si="540"/>
        <v>0.17861704387603503</v>
      </c>
      <c r="AL2329" s="11">
        <f t="shared" si="541"/>
        <v>6.1467364407109448</v>
      </c>
      <c r="AM2329" s="11">
        <f t="shared" si="542"/>
        <v>2.5447705049067602</v>
      </c>
      <c r="AN2329" s="3">
        <f t="shared" si="530"/>
        <v>0.37609427040493709</v>
      </c>
      <c r="AO2329" s="3">
        <f t="shared" si="531"/>
        <v>0.1363995134409807</v>
      </c>
      <c r="AP2329" s="3" t="s">
        <v>8</v>
      </c>
      <c r="AQ2329" s="124"/>
      <c r="AR2329" s="4"/>
      <c r="AS2329" s="3"/>
    </row>
    <row r="2330" spans="1:45" ht="15" customHeight="1">
      <c r="A2330" s="11">
        <v>47.5235955649419</v>
      </c>
      <c r="B2330" s="32">
        <v>913</v>
      </c>
      <c r="C2330" s="17">
        <v>75.489199999999997</v>
      </c>
      <c r="D2330" s="17">
        <v>6.9467999999999996</v>
      </c>
      <c r="E2330" s="40" t="s">
        <v>15</v>
      </c>
      <c r="F2330" s="18">
        <v>57.3</v>
      </c>
      <c r="G2330" s="17">
        <v>60.3</v>
      </c>
      <c r="H2330" s="17">
        <v>65.8</v>
      </c>
      <c r="I2330" s="17">
        <v>68.3</v>
      </c>
      <c r="J2330" s="17">
        <v>69.599999999999994</v>
      </c>
      <c r="K2330" s="30">
        <v>72.099999999999994</v>
      </c>
      <c r="L2330" s="10">
        <f t="shared" si="528"/>
        <v>60.3</v>
      </c>
      <c r="M2330" s="52" t="str">
        <f t="shared" si="529"/>
        <v>high latitude</v>
      </c>
      <c r="N2330" s="83">
        <v>3250609.4295000001</v>
      </c>
      <c r="O2330" s="34">
        <v>0</v>
      </c>
      <c r="P2330" s="34">
        <v>0</v>
      </c>
      <c r="Q2330" s="34">
        <v>0</v>
      </c>
      <c r="R2330" s="34">
        <v>298312.71950000001</v>
      </c>
      <c r="S2330" s="42">
        <v>0</v>
      </c>
      <c r="T2330" s="10">
        <f t="shared" si="532"/>
        <v>0.91594272655880682</v>
      </c>
      <c r="U2330" s="11">
        <f t="shared" si="533"/>
        <v>0</v>
      </c>
      <c r="V2330" s="11">
        <f t="shared" si="534"/>
        <v>0</v>
      </c>
      <c r="W2330" s="11">
        <f t="shared" si="535"/>
        <v>0</v>
      </c>
      <c r="X2330" s="11">
        <f t="shared" si="536"/>
        <v>8.4057273441193195E-2</v>
      </c>
      <c r="Y2330" s="12">
        <f t="shared" si="537"/>
        <v>0</v>
      </c>
      <c r="Z2330" s="10" t="s">
        <v>8</v>
      </c>
      <c r="AA2330" s="11" t="s">
        <v>8</v>
      </c>
      <c r="AB2330" s="11" t="s">
        <v>8</v>
      </c>
      <c r="AC2330" s="11" t="s">
        <v>8</v>
      </c>
      <c r="AD2330" s="11" t="s">
        <v>8</v>
      </c>
      <c r="AE2330" s="10" t="s">
        <v>8</v>
      </c>
      <c r="AF2330" s="11" t="s">
        <v>8</v>
      </c>
      <c r="AG2330" s="12" t="s">
        <v>8</v>
      </c>
      <c r="AH2330" s="10" t="s">
        <v>8</v>
      </c>
      <c r="AI2330" s="11">
        <f t="shared" si="538"/>
        <v>91.594272655880687</v>
      </c>
      <c r="AJ2330" s="11">
        <f t="shared" si="539"/>
        <v>0</v>
      </c>
      <c r="AK2330" s="11">
        <f t="shared" si="540"/>
        <v>0</v>
      </c>
      <c r="AL2330" s="11" t="e">
        <f t="shared" si="541"/>
        <v>#DIV/0!</v>
      </c>
      <c r="AM2330" s="11" t="e">
        <f t="shared" si="542"/>
        <v>#DIV/0!</v>
      </c>
      <c r="AN2330" s="3">
        <f t="shared" si="530"/>
        <v>10.896650451071364</v>
      </c>
      <c r="AO2330" s="3">
        <f t="shared" si="531"/>
        <v>0</v>
      </c>
      <c r="AP2330" s="3" t="s">
        <v>8</v>
      </c>
      <c r="AQ2330" s="124"/>
      <c r="AR2330" s="4"/>
      <c r="AS2330" s="3"/>
    </row>
    <row r="2331" spans="1:45" ht="15" customHeight="1">
      <c r="A2331" s="11">
        <v>49.624865915833702</v>
      </c>
      <c r="B2331" s="32">
        <v>913</v>
      </c>
      <c r="C2331" s="17">
        <v>75.489199999999997</v>
      </c>
      <c r="D2331" s="17">
        <v>6.9467999999999996</v>
      </c>
      <c r="E2331" s="40" t="s">
        <v>15</v>
      </c>
      <c r="F2331" s="18">
        <v>57.3</v>
      </c>
      <c r="G2331" s="17">
        <v>60.3</v>
      </c>
      <c r="H2331" s="17">
        <v>65.8</v>
      </c>
      <c r="I2331" s="17">
        <v>68.3</v>
      </c>
      <c r="J2331" s="17">
        <v>69.599999999999994</v>
      </c>
      <c r="K2331" s="30">
        <v>72.099999999999994</v>
      </c>
      <c r="L2331" s="10">
        <f t="shared" si="528"/>
        <v>60.3</v>
      </c>
      <c r="M2331" s="52" t="str">
        <f t="shared" si="529"/>
        <v>high latitude</v>
      </c>
      <c r="N2331" s="83">
        <v>150626.394</v>
      </c>
      <c r="O2331" s="34">
        <v>0</v>
      </c>
      <c r="P2331" s="34">
        <v>0</v>
      </c>
      <c r="Q2331" s="34">
        <v>0</v>
      </c>
      <c r="R2331" s="34">
        <v>156433.2225</v>
      </c>
      <c r="S2331" s="42">
        <v>0</v>
      </c>
      <c r="T2331" s="10">
        <f t="shared" si="532"/>
        <v>0.49054446076923308</v>
      </c>
      <c r="U2331" s="11">
        <f t="shared" si="533"/>
        <v>0</v>
      </c>
      <c r="V2331" s="11">
        <f t="shared" si="534"/>
        <v>0</v>
      </c>
      <c r="W2331" s="11">
        <f t="shared" si="535"/>
        <v>0</v>
      </c>
      <c r="X2331" s="11">
        <f t="shared" si="536"/>
        <v>0.50945553923076692</v>
      </c>
      <c r="Y2331" s="12">
        <f t="shared" si="537"/>
        <v>0</v>
      </c>
      <c r="Z2331" s="10" t="s">
        <v>8</v>
      </c>
      <c r="AA2331" s="11" t="s">
        <v>8</v>
      </c>
      <c r="AB2331" s="11" t="s">
        <v>8</v>
      </c>
      <c r="AC2331" s="11" t="s">
        <v>8</v>
      </c>
      <c r="AD2331" s="11" t="s">
        <v>8</v>
      </c>
      <c r="AE2331" s="10" t="s">
        <v>8</v>
      </c>
      <c r="AF2331" s="11" t="s">
        <v>8</v>
      </c>
      <c r="AG2331" s="12" t="s">
        <v>8</v>
      </c>
      <c r="AH2331" s="10" t="s">
        <v>8</v>
      </c>
      <c r="AI2331" s="11">
        <f t="shared" si="538"/>
        <v>49.054446076923305</v>
      </c>
      <c r="AJ2331" s="11">
        <f t="shared" si="539"/>
        <v>0</v>
      </c>
      <c r="AK2331" s="11">
        <f t="shared" si="540"/>
        <v>0</v>
      </c>
      <c r="AL2331" s="11" t="e">
        <f t="shared" si="541"/>
        <v>#DIV/0!</v>
      </c>
      <c r="AM2331" s="11" t="e">
        <f t="shared" si="542"/>
        <v>#DIV/0!</v>
      </c>
      <c r="AN2331" s="3">
        <f t="shared" si="530"/>
        <v>0.96287982560737706</v>
      </c>
      <c r="AO2331" s="3">
        <f t="shared" si="531"/>
        <v>0</v>
      </c>
      <c r="AP2331" s="3" t="s">
        <v>8</v>
      </c>
      <c r="AQ2331" s="124"/>
      <c r="AR2331" s="4"/>
      <c r="AS2331" s="3"/>
    </row>
    <row r="2332" spans="1:45" ht="15" customHeight="1">
      <c r="A2332" s="11">
        <v>49.853606734452903</v>
      </c>
      <c r="B2332" s="32">
        <v>913</v>
      </c>
      <c r="C2332" s="17">
        <v>75.489199999999997</v>
      </c>
      <c r="D2332" s="17">
        <v>6.9467999999999996</v>
      </c>
      <c r="E2332" s="40" t="s">
        <v>15</v>
      </c>
      <c r="F2332" s="18">
        <v>57.3</v>
      </c>
      <c r="G2332" s="17">
        <v>60.3</v>
      </c>
      <c r="H2332" s="17">
        <v>65.8</v>
      </c>
      <c r="I2332" s="17">
        <v>68.3</v>
      </c>
      <c r="J2332" s="17">
        <v>69.599999999999994</v>
      </c>
      <c r="K2332" s="30">
        <v>72.099999999999994</v>
      </c>
      <c r="L2332" s="10">
        <f t="shared" si="528"/>
        <v>60.3</v>
      </c>
      <c r="M2332" s="52" t="str">
        <f t="shared" si="529"/>
        <v>high latitude</v>
      </c>
      <c r="N2332" s="83">
        <v>100978.3285</v>
      </c>
      <c r="O2332" s="34">
        <v>0</v>
      </c>
      <c r="P2332" s="34">
        <v>0</v>
      </c>
      <c r="Q2332" s="34">
        <v>0</v>
      </c>
      <c r="R2332" s="34">
        <v>271913.45400000003</v>
      </c>
      <c r="S2332" s="42">
        <v>0</v>
      </c>
      <c r="T2332" s="10">
        <f t="shared" si="532"/>
        <v>0.27079794524568263</v>
      </c>
      <c r="U2332" s="11">
        <f t="shared" si="533"/>
        <v>0</v>
      </c>
      <c r="V2332" s="11">
        <f t="shared" si="534"/>
        <v>0</v>
      </c>
      <c r="W2332" s="11">
        <f t="shared" si="535"/>
        <v>0</v>
      </c>
      <c r="X2332" s="11">
        <f t="shared" si="536"/>
        <v>0.72920205475431732</v>
      </c>
      <c r="Y2332" s="12">
        <f t="shared" si="537"/>
        <v>0</v>
      </c>
      <c r="Z2332" s="10" t="s">
        <v>8</v>
      </c>
      <c r="AA2332" s="11" t="s">
        <v>8</v>
      </c>
      <c r="AB2332" s="11" t="s">
        <v>8</v>
      </c>
      <c r="AC2332" s="11" t="s">
        <v>8</v>
      </c>
      <c r="AD2332" s="11" t="s">
        <v>8</v>
      </c>
      <c r="AE2332" s="10" t="s">
        <v>8</v>
      </c>
      <c r="AF2332" s="11" t="s">
        <v>8</v>
      </c>
      <c r="AG2332" s="12" t="s">
        <v>8</v>
      </c>
      <c r="AH2332" s="10" t="s">
        <v>8</v>
      </c>
      <c r="AI2332" s="11">
        <f t="shared" si="538"/>
        <v>27.079794524568264</v>
      </c>
      <c r="AJ2332" s="11">
        <f t="shared" si="539"/>
        <v>0</v>
      </c>
      <c r="AK2332" s="11">
        <f t="shared" si="540"/>
        <v>0</v>
      </c>
      <c r="AL2332" s="11" t="e">
        <f t="shared" si="541"/>
        <v>#DIV/0!</v>
      </c>
      <c r="AM2332" s="11" t="e">
        <f t="shared" si="542"/>
        <v>#DIV/0!</v>
      </c>
      <c r="AN2332" s="3">
        <f t="shared" si="530"/>
        <v>0.37136201616562892</v>
      </c>
      <c r="AO2332" s="3">
        <f t="shared" si="531"/>
        <v>0</v>
      </c>
      <c r="AP2332" s="3" t="s">
        <v>8</v>
      </c>
      <c r="AQ2332" s="124"/>
      <c r="AR2332" s="4"/>
      <c r="AS2332" s="3"/>
    </row>
    <row r="2333" spans="1:45" ht="15" customHeight="1">
      <c r="A2333" s="11">
        <v>41.448648834019203</v>
      </c>
      <c r="B2333" s="32" t="s">
        <v>11</v>
      </c>
      <c r="C2333" s="17">
        <v>38.746940000000002</v>
      </c>
      <c r="D2333" s="17">
        <v>-76.00694</v>
      </c>
      <c r="E2333" s="40" t="s">
        <v>15</v>
      </c>
      <c r="F2333" s="18">
        <v>35.1</v>
      </c>
      <c r="G2333" s="17">
        <v>33.1</v>
      </c>
      <c r="H2333" s="17">
        <v>32.4</v>
      </c>
      <c r="I2333" s="17">
        <v>33.9</v>
      </c>
      <c r="J2333" s="17">
        <v>35.299999999999997</v>
      </c>
      <c r="K2333" s="30">
        <v>6.7</v>
      </c>
      <c r="L2333" s="10">
        <f t="shared" si="528"/>
        <v>32.4</v>
      </c>
      <c r="M2333" s="52" t="str">
        <f t="shared" si="529"/>
        <v>mid latitude</v>
      </c>
      <c r="N2333" s="83">
        <v>631090347.1085</v>
      </c>
      <c r="O2333" s="34">
        <v>250934589.63600001</v>
      </c>
      <c r="P2333" s="34">
        <v>259894750.17199999</v>
      </c>
      <c r="Q2333" s="34">
        <v>143331290.79350001</v>
      </c>
      <c r="R2333" s="34">
        <v>1830058005.832</v>
      </c>
      <c r="S2333" s="42">
        <v>133757639.42399999</v>
      </c>
      <c r="T2333" s="10">
        <f t="shared" si="532"/>
        <v>0.19423742888115722</v>
      </c>
      <c r="U2333" s="11">
        <f t="shared" si="533"/>
        <v>7.723282368612297E-2</v>
      </c>
      <c r="V2333" s="11">
        <f t="shared" si="534"/>
        <v>7.9990588169210244E-2</v>
      </c>
      <c r="W2333" s="11">
        <f t="shared" si="535"/>
        <v>4.4114605031600154E-2</v>
      </c>
      <c r="X2333" s="11">
        <f t="shared" si="536"/>
        <v>0.56325653432165734</v>
      </c>
      <c r="Y2333" s="12">
        <f t="shared" si="537"/>
        <v>4.1168019910252152E-2</v>
      </c>
      <c r="Z2333" s="10">
        <f t="shared" ref="Z2333:Z2364" si="543">(V2333+W2333+Y2333)/(U2333+V2333+W2333+Y2333)</f>
        <v>0.68152205732216509</v>
      </c>
      <c r="AA2333" s="11">
        <f t="shared" ref="AA2333:AA2364" si="544">LOG((V2333)/(U2333+V2333+W2333))</f>
        <v>-0.40088689648005538</v>
      </c>
      <c r="AB2333" s="11">
        <f t="shared" ref="AB2333:AB2396" si="545">LOG(Z2333)</f>
        <v>-0.16652008374965546</v>
      </c>
      <c r="AC2333" s="11">
        <f t="shared" ref="AC2333:AC2364" si="546">67.5*AA2333+46.9</f>
        <v>19.840134487596259</v>
      </c>
      <c r="AD2333" s="11">
        <f t="shared" ref="AD2333:AD2364" si="547">68.4*AB2333+38.6</f>
        <v>27.210026271523567</v>
      </c>
      <c r="AE2333" s="10">
        <v>23.883257280480201</v>
      </c>
      <c r="AF2333" s="11">
        <v>30.734103382964399</v>
      </c>
      <c r="AG2333" s="12">
        <v>38.519640979137399</v>
      </c>
      <c r="AH2333" s="10">
        <v>0.227110794360253</v>
      </c>
      <c r="AI2333" s="11">
        <f t="shared" si="538"/>
        <v>25.642109154228503</v>
      </c>
      <c r="AJ2333" s="11">
        <f t="shared" si="539"/>
        <v>17.48813382256532</v>
      </c>
      <c r="AK2333" s="11">
        <f t="shared" si="540"/>
        <v>0.24987263507085608</v>
      </c>
      <c r="AL2333" s="11">
        <f t="shared" si="541"/>
        <v>1.8132450264920523</v>
      </c>
      <c r="AM2333" s="11">
        <f t="shared" si="542"/>
        <v>2.2029550349179297</v>
      </c>
      <c r="AN2333" s="3">
        <f t="shared" si="530"/>
        <v>0.34484718249222224</v>
      </c>
      <c r="AO2333" s="3">
        <f t="shared" si="531"/>
        <v>0.14201448770682212</v>
      </c>
      <c r="AP2333" s="3" t="s">
        <v>8</v>
      </c>
      <c r="AQ2333" s="124"/>
      <c r="AR2333" s="4"/>
      <c r="AS2333" s="3"/>
    </row>
    <row r="2334" spans="1:45" ht="15" customHeight="1">
      <c r="A2334" s="11">
        <v>41.765445816186599</v>
      </c>
      <c r="B2334" s="32" t="s">
        <v>11</v>
      </c>
      <c r="C2334" s="17">
        <v>38.746940000000002</v>
      </c>
      <c r="D2334" s="17">
        <v>-76.00694</v>
      </c>
      <c r="E2334" s="40" t="s">
        <v>15</v>
      </c>
      <c r="F2334" s="18">
        <v>35.1</v>
      </c>
      <c r="G2334" s="17">
        <v>33.1</v>
      </c>
      <c r="H2334" s="17">
        <v>32.4</v>
      </c>
      <c r="I2334" s="17">
        <v>33.9</v>
      </c>
      <c r="J2334" s="17">
        <v>35.299999999999997</v>
      </c>
      <c r="K2334" s="30">
        <v>6.7</v>
      </c>
      <c r="L2334" s="10">
        <f t="shared" si="528"/>
        <v>32.4</v>
      </c>
      <c r="M2334" s="52" t="str">
        <f t="shared" si="529"/>
        <v>mid latitude</v>
      </c>
      <c r="N2334" s="83">
        <v>93582436.944000006</v>
      </c>
      <c r="O2334" s="34">
        <v>32063068.131000001</v>
      </c>
      <c r="P2334" s="34">
        <v>32378904.6435</v>
      </c>
      <c r="Q2334" s="34">
        <v>15980422.2215</v>
      </c>
      <c r="R2334" s="34">
        <v>255918610.5345</v>
      </c>
      <c r="S2334" s="42">
        <v>19358571.901999999</v>
      </c>
      <c r="T2334" s="10">
        <f t="shared" si="532"/>
        <v>0.20829330787672609</v>
      </c>
      <c r="U2334" s="11">
        <f t="shared" si="533"/>
        <v>7.1365127258646563E-2</v>
      </c>
      <c r="V2334" s="11">
        <f t="shared" si="534"/>
        <v>7.2068107797358547E-2</v>
      </c>
      <c r="W2334" s="11">
        <f t="shared" si="535"/>
        <v>3.5568800241596907E-2</v>
      </c>
      <c r="X2334" s="11">
        <f t="shared" si="536"/>
        <v>0.5696168605584091</v>
      </c>
      <c r="Y2334" s="12">
        <f t="shared" si="537"/>
        <v>4.308779626726264E-2</v>
      </c>
      <c r="Z2334" s="10">
        <f t="shared" si="543"/>
        <v>0.67866548974439067</v>
      </c>
      <c r="AA2334" s="11">
        <f t="shared" si="544"/>
        <v>-0.39511484956483828</v>
      </c>
      <c r="AB2334" s="11">
        <f t="shared" si="545"/>
        <v>-0.1683442341953538</v>
      </c>
      <c r="AC2334" s="11">
        <f t="shared" si="546"/>
        <v>20.229747654373416</v>
      </c>
      <c r="AD2334" s="11">
        <f t="shared" si="547"/>
        <v>27.085254381037799</v>
      </c>
      <c r="AE2334" s="10">
        <v>23.409911573014</v>
      </c>
      <c r="AF2334" s="11">
        <v>30.206549402369301</v>
      </c>
      <c r="AG2334" s="12">
        <v>37.823414753098</v>
      </c>
      <c r="AH2334" s="10">
        <v>0.56479157574514005</v>
      </c>
      <c r="AI2334" s="11">
        <f t="shared" si="538"/>
        <v>26.776010435206736</v>
      </c>
      <c r="AJ2334" s="11">
        <f t="shared" si="539"/>
        <v>17.140427644307884</v>
      </c>
      <c r="AK2334" s="11">
        <f t="shared" si="540"/>
        <v>0.22609640297158209</v>
      </c>
      <c r="AL2334" s="11">
        <f t="shared" si="541"/>
        <v>2.0261607731451265</v>
      </c>
      <c r="AM2334" s="11">
        <f t="shared" si="542"/>
        <v>2.2268418376586574</v>
      </c>
      <c r="AN2334" s="3">
        <f t="shared" si="530"/>
        <v>0.36567265174091085</v>
      </c>
      <c r="AO2334" s="3">
        <f t="shared" si="531"/>
        <v>0.12652032056549106</v>
      </c>
      <c r="AP2334" s="3" t="s">
        <v>8</v>
      </c>
      <c r="AQ2334" s="124"/>
      <c r="AR2334" s="4"/>
      <c r="AS2334" s="3"/>
    </row>
    <row r="2335" spans="1:45" ht="15" customHeight="1">
      <c r="A2335" s="11">
        <v>41.990761316872401</v>
      </c>
      <c r="B2335" s="32" t="s">
        <v>11</v>
      </c>
      <c r="C2335" s="17">
        <v>38.746940000000002</v>
      </c>
      <c r="D2335" s="17">
        <v>-76.00694</v>
      </c>
      <c r="E2335" s="40" t="s">
        <v>15</v>
      </c>
      <c r="F2335" s="18">
        <v>35.1</v>
      </c>
      <c r="G2335" s="17">
        <v>33.1</v>
      </c>
      <c r="H2335" s="17">
        <v>32.4</v>
      </c>
      <c r="I2335" s="17">
        <v>33.9</v>
      </c>
      <c r="J2335" s="17">
        <v>35.299999999999997</v>
      </c>
      <c r="K2335" s="30">
        <v>6.7</v>
      </c>
      <c r="L2335" s="10">
        <f t="shared" si="528"/>
        <v>32.4</v>
      </c>
      <c r="M2335" s="52" t="str">
        <f t="shared" si="529"/>
        <v>mid latitude</v>
      </c>
      <c r="N2335" s="83">
        <v>812722800.86249995</v>
      </c>
      <c r="O2335" s="34">
        <v>318757577.759</v>
      </c>
      <c r="P2335" s="34">
        <v>323986559.33149999</v>
      </c>
      <c r="Q2335" s="34">
        <v>189013737.80399999</v>
      </c>
      <c r="R2335" s="34">
        <v>2344544767.1690001</v>
      </c>
      <c r="S2335" s="42">
        <v>189499892.65849999</v>
      </c>
      <c r="T2335" s="10">
        <f t="shared" si="532"/>
        <v>0.19449990979863585</v>
      </c>
      <c r="U2335" s="11">
        <f t="shared" si="533"/>
        <v>7.6284706244197406E-2</v>
      </c>
      <c r="V2335" s="11">
        <f t="shared" si="534"/>
        <v>7.7536100253459417E-2</v>
      </c>
      <c r="W2335" s="11">
        <f t="shared" si="535"/>
        <v>4.5234555883711156E-2</v>
      </c>
      <c r="X2335" s="11">
        <f t="shared" si="536"/>
        <v>0.56109382590139079</v>
      </c>
      <c r="Y2335" s="12">
        <f t="shared" si="537"/>
        <v>4.5350901918605302E-2</v>
      </c>
      <c r="Z2335" s="10">
        <f t="shared" si="543"/>
        <v>0.68787745083911189</v>
      </c>
      <c r="AA2335" s="11">
        <f t="shared" si="544"/>
        <v>-0.40946992760342371</v>
      </c>
      <c r="AB2335" s="11">
        <f t="shared" si="545"/>
        <v>-0.16248892682987859</v>
      </c>
      <c r="AC2335" s="11">
        <f t="shared" si="546"/>
        <v>19.260779886768898</v>
      </c>
      <c r="AD2335" s="11">
        <f t="shared" si="547"/>
        <v>27.485757404836306</v>
      </c>
      <c r="AE2335" s="10">
        <v>22.0974621205667</v>
      </c>
      <c r="AF2335" s="11">
        <v>28.801876168638099</v>
      </c>
      <c r="AG2335" s="12">
        <v>36.161247359464603</v>
      </c>
      <c r="AH2335" s="10">
        <v>0.27969913002409702</v>
      </c>
      <c r="AI2335" s="11">
        <f t="shared" si="538"/>
        <v>25.741334345293325</v>
      </c>
      <c r="AJ2335" s="11">
        <f t="shared" si="539"/>
        <v>18.907962659750861</v>
      </c>
      <c r="AK2335" s="11">
        <f t="shared" si="540"/>
        <v>0.24712022357639574</v>
      </c>
      <c r="AL2335" s="11">
        <f t="shared" si="541"/>
        <v>1.7140900079308607</v>
      </c>
      <c r="AM2335" s="11">
        <f t="shared" si="542"/>
        <v>2.244067612782259</v>
      </c>
      <c r="AN2335" s="3">
        <f t="shared" si="530"/>
        <v>0.34664418109782974</v>
      </c>
      <c r="AO2335" s="3">
        <f t="shared" si="531"/>
        <v>0.13818740587440714</v>
      </c>
      <c r="AP2335" s="3" t="s">
        <v>8</v>
      </c>
      <c r="AQ2335" s="124"/>
      <c r="AR2335" s="4"/>
      <c r="AS2335" s="3"/>
    </row>
    <row r="2336" spans="1:45" ht="15" customHeight="1">
      <c r="A2336" s="11">
        <v>42.204218106995903</v>
      </c>
      <c r="B2336" s="32" t="s">
        <v>11</v>
      </c>
      <c r="C2336" s="17">
        <v>38.746940000000002</v>
      </c>
      <c r="D2336" s="17">
        <v>-76.00694</v>
      </c>
      <c r="E2336" s="40" t="s">
        <v>15</v>
      </c>
      <c r="F2336" s="18">
        <v>35.1</v>
      </c>
      <c r="G2336" s="17">
        <v>33.1</v>
      </c>
      <c r="H2336" s="17">
        <v>32.4</v>
      </c>
      <c r="I2336" s="17">
        <v>33.9</v>
      </c>
      <c r="J2336" s="17">
        <v>35.299999999999997</v>
      </c>
      <c r="K2336" s="30">
        <v>6.7</v>
      </c>
      <c r="L2336" s="10">
        <f t="shared" si="528"/>
        <v>32.4</v>
      </c>
      <c r="M2336" s="52" t="str">
        <f t="shared" si="529"/>
        <v>mid latitude</v>
      </c>
      <c r="N2336" s="83">
        <v>1104411664.2865</v>
      </c>
      <c r="O2336" s="34">
        <v>343861928.57700002</v>
      </c>
      <c r="P2336" s="34">
        <v>397893290.09799999</v>
      </c>
      <c r="Q2336" s="34">
        <v>216979425.80450001</v>
      </c>
      <c r="R2336" s="34">
        <v>2375373967.6409998</v>
      </c>
      <c r="S2336" s="42">
        <v>230584689.67250001</v>
      </c>
      <c r="T2336" s="10">
        <f t="shared" si="532"/>
        <v>0.23653605397820812</v>
      </c>
      <c r="U2336" s="11">
        <f t="shared" si="533"/>
        <v>7.3646219366477444E-2</v>
      </c>
      <c r="V2336" s="11">
        <f t="shared" si="534"/>
        <v>8.5218321924361976E-2</v>
      </c>
      <c r="W2336" s="11">
        <f t="shared" si="535"/>
        <v>4.6471310321963229E-2</v>
      </c>
      <c r="X2336" s="11">
        <f t="shared" si="536"/>
        <v>0.50874289288799746</v>
      </c>
      <c r="Y2336" s="12">
        <f t="shared" si="537"/>
        <v>4.9385201520991878E-2</v>
      </c>
      <c r="Z2336" s="10">
        <f t="shared" si="543"/>
        <v>0.71087502010368131</v>
      </c>
      <c r="AA2336" s="11">
        <f t="shared" si="544"/>
        <v>-0.38193180570711516</v>
      </c>
      <c r="AB2336" s="11">
        <f t="shared" si="545"/>
        <v>-0.14820674645784498</v>
      </c>
      <c r="AC2336" s="11">
        <f t="shared" si="546"/>
        <v>21.119603114769724</v>
      </c>
      <c r="AD2336" s="11">
        <f t="shared" si="547"/>
        <v>28.462658542283403</v>
      </c>
      <c r="AE2336" s="10">
        <v>24.657376658425999</v>
      </c>
      <c r="AF2336" s="11">
        <v>31.553126277151499</v>
      </c>
      <c r="AG2336" s="12">
        <v>39.529191819208599</v>
      </c>
      <c r="AH2336" s="10">
        <v>0.37414690049799798</v>
      </c>
      <c r="AI2336" s="11">
        <f t="shared" si="538"/>
        <v>31.737922421236959</v>
      </c>
      <c r="AJ2336" s="11">
        <f t="shared" si="539"/>
        <v>17.272308571382187</v>
      </c>
      <c r="AK2336" s="11">
        <f t="shared" si="540"/>
        <v>0.26895291216141021</v>
      </c>
      <c r="AL2336" s="11">
        <f t="shared" si="541"/>
        <v>1.8337834963970485</v>
      </c>
      <c r="AM2336" s="11">
        <f t="shared" si="542"/>
        <v>2.2810741127073753</v>
      </c>
      <c r="AN2336" s="3">
        <f t="shared" si="530"/>
        <v>0.46494222776352934</v>
      </c>
      <c r="AO2336" s="3">
        <f t="shared" si="531"/>
        <v>0.16750764112025296</v>
      </c>
      <c r="AP2336" s="3" t="s">
        <v>8</v>
      </c>
      <c r="AQ2336" s="124"/>
      <c r="AR2336" s="4"/>
      <c r="AS2336" s="3"/>
    </row>
    <row r="2337" spans="1:45" ht="15" customHeight="1">
      <c r="A2337" s="11">
        <v>42.436310013717403</v>
      </c>
      <c r="B2337" s="32" t="s">
        <v>11</v>
      </c>
      <c r="C2337" s="17">
        <v>38.746940000000002</v>
      </c>
      <c r="D2337" s="17">
        <v>-76.00694</v>
      </c>
      <c r="E2337" s="40" t="s">
        <v>15</v>
      </c>
      <c r="F2337" s="18">
        <v>35.1</v>
      </c>
      <c r="G2337" s="17">
        <v>33.1</v>
      </c>
      <c r="H2337" s="17">
        <v>32.4</v>
      </c>
      <c r="I2337" s="17">
        <v>33.9</v>
      </c>
      <c r="J2337" s="17">
        <v>35.299999999999997</v>
      </c>
      <c r="K2337" s="30">
        <v>6.7</v>
      </c>
      <c r="L2337" s="10">
        <f t="shared" si="528"/>
        <v>32.4</v>
      </c>
      <c r="M2337" s="52" t="str">
        <f t="shared" si="529"/>
        <v>mid latitude</v>
      </c>
      <c r="N2337" s="83">
        <v>688031309.81149995</v>
      </c>
      <c r="O2337" s="34">
        <v>249975718.32550001</v>
      </c>
      <c r="P2337" s="34">
        <v>271870743.60750002</v>
      </c>
      <c r="Q2337" s="34">
        <v>156165694.94999999</v>
      </c>
      <c r="R2337" s="34">
        <v>1741421490.9184999</v>
      </c>
      <c r="S2337" s="42">
        <v>161455371.71399999</v>
      </c>
      <c r="T2337" s="10">
        <f t="shared" si="532"/>
        <v>0.21047662240001755</v>
      </c>
      <c r="U2337" s="11">
        <f t="shared" si="533"/>
        <v>7.6470422384679118E-2</v>
      </c>
      <c r="V2337" s="11">
        <f t="shared" si="534"/>
        <v>8.316836025901933E-2</v>
      </c>
      <c r="W2337" s="11">
        <f t="shared" si="535"/>
        <v>4.7772866640084538E-2</v>
      </c>
      <c r="X2337" s="11">
        <f t="shared" si="536"/>
        <v>0.53272068924268368</v>
      </c>
      <c r="Y2337" s="12">
        <f t="shared" si="537"/>
        <v>4.9391039073515802E-2</v>
      </c>
      <c r="Z2337" s="10">
        <f t="shared" si="543"/>
        <v>0.70222109872041882</v>
      </c>
      <c r="AA2337" s="11">
        <f t="shared" si="544"/>
        <v>-0.39687500585415442</v>
      </c>
      <c r="AB2337" s="11">
        <f t="shared" si="545"/>
        <v>-0.15352612599542334</v>
      </c>
      <c r="AC2337" s="11">
        <f t="shared" si="546"/>
        <v>20.110937104844574</v>
      </c>
      <c r="AD2337" s="11">
        <f t="shared" si="547"/>
        <v>28.098812981913042</v>
      </c>
      <c r="AE2337" s="10">
        <v>25.970498914500201</v>
      </c>
      <c r="AF2337" s="11">
        <v>33.011736709367497</v>
      </c>
      <c r="AG2337" s="12">
        <v>41.396609834873701</v>
      </c>
      <c r="AH2337" s="10">
        <v>0.293793525043062</v>
      </c>
      <c r="AI2337" s="11">
        <f t="shared" si="538"/>
        <v>28.320423002445693</v>
      </c>
      <c r="AJ2337" s="11">
        <f t="shared" si="539"/>
        <v>19.006227551921121</v>
      </c>
      <c r="AK2337" s="11">
        <f t="shared" si="540"/>
        <v>0.26270488647755985</v>
      </c>
      <c r="AL2337" s="11">
        <f t="shared" si="541"/>
        <v>1.7409120722354909</v>
      </c>
      <c r="AM2337" s="11">
        <f t="shared" si="542"/>
        <v>2.2729119498349095</v>
      </c>
      <c r="AN2337" s="3">
        <f t="shared" si="530"/>
        <v>0.39509751854997666</v>
      </c>
      <c r="AO2337" s="3">
        <f t="shared" si="531"/>
        <v>0.15612001174058315</v>
      </c>
      <c r="AP2337" s="3" t="s">
        <v>8</v>
      </c>
      <c r="AQ2337" s="124"/>
      <c r="AR2337" s="4"/>
      <c r="AS2337" s="3"/>
    </row>
    <row r="2338" spans="1:45" ht="15" customHeight="1">
      <c r="A2338" s="11">
        <v>42.709060356652898</v>
      </c>
      <c r="B2338" s="32" t="s">
        <v>11</v>
      </c>
      <c r="C2338" s="17">
        <v>38.746940000000002</v>
      </c>
      <c r="D2338" s="17">
        <v>-76.00694</v>
      </c>
      <c r="E2338" s="40" t="s">
        <v>15</v>
      </c>
      <c r="F2338" s="18">
        <v>35.1</v>
      </c>
      <c r="G2338" s="17">
        <v>33.1</v>
      </c>
      <c r="H2338" s="17">
        <v>32.4</v>
      </c>
      <c r="I2338" s="17">
        <v>33.9</v>
      </c>
      <c r="J2338" s="17">
        <v>35.299999999999997</v>
      </c>
      <c r="K2338" s="30">
        <v>6.7</v>
      </c>
      <c r="L2338" s="10">
        <f t="shared" si="528"/>
        <v>32.4</v>
      </c>
      <c r="M2338" s="52" t="str">
        <f t="shared" si="529"/>
        <v>mid latitude</v>
      </c>
      <c r="N2338" s="83">
        <v>447175310.68349999</v>
      </c>
      <c r="O2338" s="34">
        <v>203630240.197</v>
      </c>
      <c r="P2338" s="34">
        <v>264697153.2915</v>
      </c>
      <c r="Q2338" s="34">
        <v>140570130.588</v>
      </c>
      <c r="R2338" s="34">
        <v>1714299972.2284999</v>
      </c>
      <c r="S2338" s="42">
        <v>192868995.07350001</v>
      </c>
      <c r="T2338" s="10">
        <f t="shared" si="532"/>
        <v>0.15090746572633013</v>
      </c>
      <c r="U2338" s="11">
        <f t="shared" si="533"/>
        <v>6.8718739069927398E-2</v>
      </c>
      <c r="V2338" s="11">
        <f t="shared" si="534"/>
        <v>8.9326882844089198E-2</v>
      </c>
      <c r="W2338" s="11">
        <f t="shared" si="535"/>
        <v>4.7437954773107936E-2</v>
      </c>
      <c r="X2338" s="11">
        <f t="shared" si="536"/>
        <v>0.57852179698450124</v>
      </c>
      <c r="Y2338" s="12">
        <f t="shared" si="537"/>
        <v>6.5087160602044114E-2</v>
      </c>
      <c r="Z2338" s="10">
        <f t="shared" si="543"/>
        <v>0.74602301875503541</v>
      </c>
      <c r="AA2338" s="11">
        <f t="shared" si="544"/>
        <v>-0.36179493744371749</v>
      </c>
      <c r="AB2338" s="11">
        <f t="shared" si="545"/>
        <v>-0.12724777203931287</v>
      </c>
      <c r="AC2338" s="11">
        <f t="shared" si="546"/>
        <v>22.478841722549067</v>
      </c>
      <c r="AD2338" s="11">
        <f t="shared" si="547"/>
        <v>29.896252392511002</v>
      </c>
      <c r="AE2338" s="10">
        <v>26.185335793468401</v>
      </c>
      <c r="AF2338" s="11">
        <v>33.247899993658997</v>
      </c>
      <c r="AG2338" s="12">
        <v>41.757406665910999</v>
      </c>
      <c r="AH2338" s="10">
        <v>0.129662956915431</v>
      </c>
      <c r="AI2338" s="11">
        <f t="shared" si="538"/>
        <v>20.68843045390058</v>
      </c>
      <c r="AJ2338" s="11">
        <f t="shared" si="539"/>
        <v>30.13369439251365</v>
      </c>
      <c r="AK2338" s="11">
        <f t="shared" si="540"/>
        <v>0.2420037491707534</v>
      </c>
      <c r="AL2338" s="11">
        <f t="shared" si="541"/>
        <v>1.8830255914558871</v>
      </c>
      <c r="AM2338" s="11">
        <f t="shared" si="542"/>
        <v>2.4024586620056043</v>
      </c>
      <c r="AN2338" s="3">
        <f t="shared" si="530"/>
        <v>0.26085009504036538</v>
      </c>
      <c r="AO2338" s="3">
        <f t="shared" si="531"/>
        <v>0.15440538854317754</v>
      </c>
      <c r="AP2338" s="3" t="s">
        <v>8</v>
      </c>
      <c r="AQ2338" s="124"/>
      <c r="AR2338" s="4"/>
      <c r="AS2338" s="3"/>
    </row>
    <row r="2339" spans="1:45" ht="15" customHeight="1">
      <c r="A2339" s="11">
        <v>43.606842105263198</v>
      </c>
      <c r="B2339" s="32" t="s">
        <v>11</v>
      </c>
      <c r="C2339" s="17">
        <v>38.746940000000002</v>
      </c>
      <c r="D2339" s="17">
        <v>-76.00694</v>
      </c>
      <c r="E2339" s="40" t="s">
        <v>15</v>
      </c>
      <c r="F2339" s="18">
        <v>35.1</v>
      </c>
      <c r="G2339" s="17">
        <v>33.1</v>
      </c>
      <c r="H2339" s="17">
        <v>32.4</v>
      </c>
      <c r="I2339" s="17">
        <v>33.9</v>
      </c>
      <c r="J2339" s="17">
        <v>35.299999999999997</v>
      </c>
      <c r="K2339" s="30">
        <v>6.7</v>
      </c>
      <c r="L2339" s="10">
        <f t="shared" si="528"/>
        <v>32.4</v>
      </c>
      <c r="M2339" s="52" t="str">
        <f t="shared" si="529"/>
        <v>mid latitude</v>
      </c>
      <c r="N2339" s="83">
        <v>368063515.42650002</v>
      </c>
      <c r="O2339" s="34">
        <v>158615858.00299999</v>
      </c>
      <c r="P2339" s="34">
        <v>198376221.6575</v>
      </c>
      <c r="Q2339" s="34">
        <v>112527291.74699999</v>
      </c>
      <c r="R2339" s="34">
        <v>1393543897.6949999</v>
      </c>
      <c r="S2339" s="42">
        <v>144347472.94299999</v>
      </c>
      <c r="T2339" s="10">
        <f t="shared" si="532"/>
        <v>0.15494317156616819</v>
      </c>
      <c r="U2339" s="11">
        <f t="shared" si="533"/>
        <v>6.6772290840061713E-2</v>
      </c>
      <c r="V2339" s="11">
        <f t="shared" si="534"/>
        <v>8.3510154249624963E-2</v>
      </c>
      <c r="W2339" s="11">
        <f t="shared" si="535"/>
        <v>4.7370453033977522E-2</v>
      </c>
      <c r="X2339" s="11">
        <f t="shared" si="536"/>
        <v>0.58663818111757671</v>
      </c>
      <c r="Y2339" s="12">
        <f t="shared" si="537"/>
        <v>6.0765749192591048E-2</v>
      </c>
      <c r="Z2339" s="10">
        <f t="shared" si="543"/>
        <v>0.74161194815656972</v>
      </c>
      <c r="AA2339" s="11">
        <f t="shared" si="544"/>
        <v>-0.37416390079173689</v>
      </c>
      <c r="AB2339" s="11">
        <f t="shared" si="545"/>
        <v>-0.12982328186158168</v>
      </c>
      <c r="AC2339" s="11">
        <f t="shared" si="546"/>
        <v>21.643936696557759</v>
      </c>
      <c r="AD2339" s="11">
        <f t="shared" si="547"/>
        <v>29.720087520667814</v>
      </c>
      <c r="AE2339" s="10">
        <v>27.211874872641399</v>
      </c>
      <c r="AF2339" s="11">
        <v>34.260474812095097</v>
      </c>
      <c r="AG2339" s="12">
        <v>42.871192749206003</v>
      </c>
      <c r="AH2339" s="10">
        <v>0.156962834396872</v>
      </c>
      <c r="AI2339" s="11">
        <f t="shared" si="538"/>
        <v>20.893617538444946</v>
      </c>
      <c r="AJ2339" s="11">
        <f t="shared" si="539"/>
        <v>28.170253218479164</v>
      </c>
      <c r="AK2339" s="11">
        <f t="shared" si="540"/>
        <v>0.23389302526550787</v>
      </c>
      <c r="AL2339" s="11">
        <f t="shared" si="541"/>
        <v>1.7629165207629622</v>
      </c>
      <c r="AM2339" s="11">
        <f t="shared" si="542"/>
        <v>2.3952101043780738</v>
      </c>
      <c r="AN2339" s="3">
        <f t="shared" si="530"/>
        <v>0.26412050315407914</v>
      </c>
      <c r="AO2339" s="3">
        <f t="shared" si="531"/>
        <v>0.14235376580933362</v>
      </c>
      <c r="AP2339" s="3" t="s">
        <v>8</v>
      </c>
      <c r="AQ2339" s="124"/>
      <c r="AR2339" s="4"/>
      <c r="AS2339" s="3"/>
    </row>
    <row r="2340" spans="1:45" ht="15" customHeight="1">
      <c r="A2340" s="11">
        <v>44.617407407407399</v>
      </c>
      <c r="B2340" s="32" t="s">
        <v>11</v>
      </c>
      <c r="C2340" s="17">
        <v>38.746940000000002</v>
      </c>
      <c r="D2340" s="17">
        <v>-76.00694</v>
      </c>
      <c r="E2340" s="40" t="s">
        <v>15</v>
      </c>
      <c r="F2340" s="18">
        <v>35.1</v>
      </c>
      <c r="G2340" s="17">
        <v>33.1</v>
      </c>
      <c r="H2340" s="17">
        <v>32.4</v>
      </c>
      <c r="I2340" s="17">
        <v>33.9</v>
      </c>
      <c r="J2340" s="17">
        <v>35.299999999999997</v>
      </c>
      <c r="K2340" s="30">
        <v>6.7</v>
      </c>
      <c r="L2340" s="10">
        <f t="shared" si="528"/>
        <v>32.4</v>
      </c>
      <c r="M2340" s="52" t="str">
        <f t="shared" si="529"/>
        <v>mid latitude</v>
      </c>
      <c r="N2340" s="83">
        <v>618578980.44449997</v>
      </c>
      <c r="O2340" s="34">
        <v>268354810.88550001</v>
      </c>
      <c r="P2340" s="34">
        <v>325996667.48299998</v>
      </c>
      <c r="Q2340" s="34">
        <v>176951486.76199999</v>
      </c>
      <c r="R2340" s="34">
        <v>2162293435.4194999</v>
      </c>
      <c r="S2340" s="42">
        <v>233883559.678</v>
      </c>
      <c r="T2340" s="10">
        <f t="shared" si="532"/>
        <v>0.16338334667727719</v>
      </c>
      <c r="U2340" s="11">
        <f t="shared" si="533"/>
        <v>7.0879723504207626E-2</v>
      </c>
      <c r="V2340" s="11">
        <f t="shared" si="534"/>
        <v>8.6104488226771955E-2</v>
      </c>
      <c r="W2340" s="11">
        <f t="shared" si="535"/>
        <v>4.6737647124576703E-2</v>
      </c>
      <c r="X2340" s="11">
        <f t="shared" si="536"/>
        <v>0.57111985558138767</v>
      </c>
      <c r="Y2340" s="12">
        <f t="shared" si="537"/>
        <v>6.1774938885778771E-2</v>
      </c>
      <c r="Z2340" s="10">
        <f t="shared" si="543"/>
        <v>0.73302983649067044</v>
      </c>
      <c r="AA2340" s="11">
        <f t="shared" si="544"/>
        <v>-0.37401184043604196</v>
      </c>
      <c r="AB2340" s="11">
        <f t="shared" si="545"/>
        <v>-0.13487834792429768</v>
      </c>
      <c r="AC2340" s="11">
        <f t="shared" si="546"/>
        <v>21.654200770567165</v>
      </c>
      <c r="AD2340" s="11">
        <f t="shared" si="547"/>
        <v>29.374321001978039</v>
      </c>
      <c r="AE2340" s="10">
        <v>27.056076593676501</v>
      </c>
      <c r="AF2340" s="11">
        <v>34.190678182979198</v>
      </c>
      <c r="AG2340" s="12">
        <v>42.883118694137202</v>
      </c>
      <c r="AH2340" s="10">
        <v>0.10801839639543399</v>
      </c>
      <c r="AI2340" s="11">
        <f t="shared" si="538"/>
        <v>22.244061860432794</v>
      </c>
      <c r="AJ2340" s="11">
        <f t="shared" si="539"/>
        <v>27.436227244001909</v>
      </c>
      <c r="AK2340" s="11">
        <f t="shared" si="540"/>
        <v>0.2435068176642799</v>
      </c>
      <c r="AL2340" s="11">
        <f t="shared" si="541"/>
        <v>1.8422940289926242</v>
      </c>
      <c r="AM2340" s="11">
        <f t="shared" si="542"/>
        <v>2.3744218470340135</v>
      </c>
      <c r="AN2340" s="3">
        <f t="shared" si="530"/>
        <v>0.28607540970705087</v>
      </c>
      <c r="AO2340" s="3">
        <f t="shared" si="531"/>
        <v>0.15076430522472284</v>
      </c>
      <c r="AP2340" s="3" t="s">
        <v>8</v>
      </c>
      <c r="AQ2340" s="124"/>
      <c r="AR2340" s="4"/>
      <c r="AS2340" s="3"/>
    </row>
    <row r="2341" spans="1:45" ht="15" customHeight="1">
      <c r="A2341" s="11">
        <v>45.8345925925926</v>
      </c>
      <c r="B2341" s="32" t="s">
        <v>11</v>
      </c>
      <c r="C2341" s="17">
        <v>38.746940000000002</v>
      </c>
      <c r="D2341" s="17">
        <v>-76.00694</v>
      </c>
      <c r="E2341" s="40" t="s">
        <v>15</v>
      </c>
      <c r="F2341" s="18">
        <v>35.1</v>
      </c>
      <c r="G2341" s="17">
        <v>33.1</v>
      </c>
      <c r="H2341" s="17">
        <v>32.4</v>
      </c>
      <c r="I2341" s="17">
        <v>33.9</v>
      </c>
      <c r="J2341" s="17">
        <v>35.299999999999997</v>
      </c>
      <c r="K2341" s="30">
        <v>6.7</v>
      </c>
      <c r="L2341" s="10">
        <f t="shared" si="528"/>
        <v>33.1</v>
      </c>
      <c r="M2341" s="52" t="str">
        <f t="shared" si="529"/>
        <v>mid latitude</v>
      </c>
      <c r="N2341" s="83">
        <v>297286056.50400001</v>
      </c>
      <c r="O2341" s="34">
        <v>126033143.7075</v>
      </c>
      <c r="P2341" s="34">
        <v>150200353.257</v>
      </c>
      <c r="Q2341" s="34">
        <v>75941378.375</v>
      </c>
      <c r="R2341" s="34">
        <v>1134979962.5409999</v>
      </c>
      <c r="S2341" s="42">
        <v>82103959.158500001</v>
      </c>
      <c r="T2341" s="10">
        <f t="shared" si="532"/>
        <v>0.15927078095107311</v>
      </c>
      <c r="U2341" s="11">
        <f t="shared" si="533"/>
        <v>6.7522161853367194E-2</v>
      </c>
      <c r="V2341" s="11">
        <f t="shared" si="534"/>
        <v>8.0469726174485307E-2</v>
      </c>
      <c r="W2341" s="11">
        <f t="shared" si="535"/>
        <v>4.0685536289605445E-2</v>
      </c>
      <c r="X2341" s="11">
        <f t="shared" si="536"/>
        <v>0.60806466042679164</v>
      </c>
      <c r="Y2341" s="12">
        <f t="shared" si="537"/>
        <v>4.3987134304677211E-2</v>
      </c>
      <c r="Z2341" s="10">
        <f t="shared" si="543"/>
        <v>0.70978750587007833</v>
      </c>
      <c r="AA2341" s="11">
        <f t="shared" si="544"/>
        <v>-0.37008741545661117</v>
      </c>
      <c r="AB2341" s="11">
        <f t="shared" si="545"/>
        <v>-0.14887164964810196</v>
      </c>
      <c r="AC2341" s="11">
        <f t="shared" si="546"/>
        <v>21.919099456678744</v>
      </c>
      <c r="AD2341" s="11">
        <f t="shared" si="547"/>
        <v>28.417179164069829</v>
      </c>
      <c r="AE2341" s="10">
        <v>27.035126519759899</v>
      </c>
      <c r="AF2341" s="11">
        <v>34.186354521675703</v>
      </c>
      <c r="AG2341" s="12">
        <v>42.831083799823404</v>
      </c>
      <c r="AH2341" s="10">
        <v>0.422719287251755</v>
      </c>
      <c r="AI2341" s="11">
        <f t="shared" si="538"/>
        <v>20.756343622689805</v>
      </c>
      <c r="AJ2341" s="11">
        <f t="shared" si="539"/>
        <v>21.641043719911313</v>
      </c>
      <c r="AK2341" s="11">
        <f t="shared" si="540"/>
        <v>0.22442115730305995</v>
      </c>
      <c r="AL2341" s="11">
        <f t="shared" si="541"/>
        <v>1.9778460237488411</v>
      </c>
      <c r="AM2341" s="11">
        <f t="shared" si="542"/>
        <v>2.2627716202573196</v>
      </c>
      <c r="AN2341" s="3">
        <f t="shared" si="530"/>
        <v>0.26193066513565072</v>
      </c>
      <c r="AO2341" s="3">
        <f t="shared" si="531"/>
        <v>0.13233744930679706</v>
      </c>
      <c r="AP2341" s="3" t="s">
        <v>8</v>
      </c>
      <c r="AQ2341" s="124"/>
      <c r="AR2341" s="4"/>
      <c r="AS2341" s="3"/>
    </row>
    <row r="2342" spans="1:45" ht="15" customHeight="1">
      <c r="A2342" s="11">
        <v>46.986421052631599</v>
      </c>
      <c r="B2342" s="32" t="s">
        <v>11</v>
      </c>
      <c r="C2342" s="17">
        <v>38.746940000000002</v>
      </c>
      <c r="D2342" s="17">
        <v>-76.00694</v>
      </c>
      <c r="E2342" s="40" t="s">
        <v>15</v>
      </c>
      <c r="F2342" s="18">
        <v>35.1</v>
      </c>
      <c r="G2342" s="17">
        <v>33.1</v>
      </c>
      <c r="H2342" s="17">
        <v>32.4</v>
      </c>
      <c r="I2342" s="17">
        <v>33.9</v>
      </c>
      <c r="J2342" s="17">
        <v>35.299999999999997</v>
      </c>
      <c r="K2342" s="30">
        <v>6.7</v>
      </c>
      <c r="L2342" s="10">
        <f t="shared" si="528"/>
        <v>33.1</v>
      </c>
      <c r="M2342" s="52" t="str">
        <f t="shared" si="529"/>
        <v>mid latitude</v>
      </c>
      <c r="N2342" s="83">
        <v>327765781.49650002</v>
      </c>
      <c r="O2342" s="34">
        <v>120997531.0675</v>
      </c>
      <c r="P2342" s="34">
        <v>153932798.368</v>
      </c>
      <c r="Q2342" s="34">
        <v>91808850.438999996</v>
      </c>
      <c r="R2342" s="34">
        <v>1205093150.7160001</v>
      </c>
      <c r="S2342" s="42">
        <v>127282447.097</v>
      </c>
      <c r="T2342" s="10">
        <f t="shared" si="532"/>
        <v>0.16170947025534396</v>
      </c>
      <c r="U2342" s="11">
        <f t="shared" si="533"/>
        <v>5.9696428839503143E-2</v>
      </c>
      <c r="V2342" s="11">
        <f t="shared" si="534"/>
        <v>7.5945668169994027E-2</v>
      </c>
      <c r="W2342" s="11">
        <f t="shared" si="535"/>
        <v>4.5295639164826387E-2</v>
      </c>
      <c r="X2342" s="11">
        <f t="shared" si="536"/>
        <v>0.59455558210157067</v>
      </c>
      <c r="Y2342" s="12">
        <f t="shared" si="537"/>
        <v>6.2797211468761896E-2</v>
      </c>
      <c r="Z2342" s="10">
        <f t="shared" si="543"/>
        <v>0.75507644916427852</v>
      </c>
      <c r="AA2342" s="11">
        <f t="shared" si="544"/>
        <v>-0.3770261449013847</v>
      </c>
      <c r="AB2342" s="11">
        <f t="shared" si="545"/>
        <v>-0.12200907516635709</v>
      </c>
      <c r="AC2342" s="11">
        <f t="shared" si="546"/>
        <v>21.450735219156531</v>
      </c>
      <c r="AD2342" s="11">
        <f t="shared" si="547"/>
        <v>30.254579258621177</v>
      </c>
      <c r="AE2342" s="10">
        <v>25.277588595268199</v>
      </c>
      <c r="AF2342" s="11">
        <v>32.184842372050298</v>
      </c>
      <c r="AG2342" s="12">
        <v>40.323397852235701</v>
      </c>
      <c r="AH2342" s="10">
        <v>0.214162947421567</v>
      </c>
      <c r="AI2342" s="11">
        <f t="shared" si="538"/>
        <v>21.382644848042794</v>
      </c>
      <c r="AJ2342" s="11">
        <f t="shared" si="539"/>
        <v>27.971199336478008</v>
      </c>
      <c r="AK2342" s="11">
        <f t="shared" si="540"/>
        <v>0.21584132201688752</v>
      </c>
      <c r="AL2342" s="11">
        <f t="shared" si="541"/>
        <v>1.6766662215237804</v>
      </c>
      <c r="AM2342" s="11">
        <f t="shared" si="542"/>
        <v>2.4562071805380739</v>
      </c>
      <c r="AN2342" s="3">
        <f t="shared" si="530"/>
        <v>0.27198377262517803</v>
      </c>
      <c r="AO2342" s="3">
        <f t="shared" si="531"/>
        <v>0.12773518650947571</v>
      </c>
      <c r="AP2342" s="3" t="s">
        <v>8</v>
      </c>
      <c r="AQ2342" s="124"/>
      <c r="AR2342" s="4"/>
      <c r="AS2342" s="3"/>
    </row>
    <row r="2343" spans="1:45" ht="15" customHeight="1">
      <c r="A2343" s="11">
        <v>49.068631578947397</v>
      </c>
      <c r="B2343" s="32" t="s">
        <v>11</v>
      </c>
      <c r="C2343" s="17">
        <v>38.746940000000002</v>
      </c>
      <c r="D2343" s="17">
        <v>-76.00694</v>
      </c>
      <c r="E2343" s="40" t="s">
        <v>15</v>
      </c>
      <c r="F2343" s="18">
        <v>35.1</v>
      </c>
      <c r="G2343" s="17">
        <v>33.1</v>
      </c>
      <c r="H2343" s="17">
        <v>32.4</v>
      </c>
      <c r="I2343" s="17">
        <v>33.9</v>
      </c>
      <c r="J2343" s="17">
        <v>35.299999999999997</v>
      </c>
      <c r="K2343" s="30">
        <v>6.7</v>
      </c>
      <c r="L2343" s="10">
        <f t="shared" si="528"/>
        <v>33.1</v>
      </c>
      <c r="M2343" s="52" t="str">
        <f t="shared" si="529"/>
        <v>mid latitude</v>
      </c>
      <c r="N2343" s="83">
        <v>332019599.01300001</v>
      </c>
      <c r="O2343" s="34">
        <v>166669336.29100001</v>
      </c>
      <c r="P2343" s="34">
        <v>256268595.24849999</v>
      </c>
      <c r="Q2343" s="34">
        <v>139380681.57350001</v>
      </c>
      <c r="R2343" s="34">
        <v>1631876927.0555</v>
      </c>
      <c r="S2343" s="42">
        <v>192173277.234</v>
      </c>
      <c r="T2343" s="10">
        <f t="shared" si="532"/>
        <v>0.12213839531100014</v>
      </c>
      <c r="U2343" s="11">
        <f t="shared" si="533"/>
        <v>6.1311818165695468E-2</v>
      </c>
      <c r="V2343" s="11">
        <f t="shared" si="534"/>
        <v>9.4272251051753256E-2</v>
      </c>
      <c r="W2343" s="11">
        <f t="shared" si="535"/>
        <v>5.1273276744347319E-2</v>
      </c>
      <c r="X2343" s="11">
        <f t="shared" si="536"/>
        <v>0.60031043290248887</v>
      </c>
      <c r="Y2343" s="12">
        <f t="shared" si="537"/>
        <v>7.0693825824714923E-2</v>
      </c>
      <c r="Z2343" s="10">
        <f t="shared" si="543"/>
        <v>0.77909724620850906</v>
      </c>
      <c r="AA2343" s="11">
        <f t="shared" si="544"/>
        <v>-0.34128707088668991</v>
      </c>
      <c r="AB2343" s="11">
        <f t="shared" si="545"/>
        <v>-0.10840833070245628</v>
      </c>
      <c r="AC2343" s="11">
        <f t="shared" si="546"/>
        <v>23.863122715148428</v>
      </c>
      <c r="AD2343" s="11">
        <f t="shared" si="547"/>
        <v>31.184870179951993</v>
      </c>
      <c r="AE2343" s="10">
        <v>26.486373191759199</v>
      </c>
      <c r="AF2343" s="11">
        <v>33.533615689870601</v>
      </c>
      <c r="AG2343" s="12">
        <v>42.070101735744203</v>
      </c>
      <c r="AH2343" s="10">
        <v>0.17741491504837001</v>
      </c>
      <c r="AI2343" s="11">
        <f t="shared" si="538"/>
        <v>16.906165605255481</v>
      </c>
      <c r="AJ2343" s="11">
        <f t="shared" si="539"/>
        <v>36.660795280141848</v>
      </c>
      <c r="AK2343" s="11">
        <f t="shared" si="540"/>
        <v>0.23563776437754036</v>
      </c>
      <c r="AL2343" s="11">
        <f t="shared" si="541"/>
        <v>1.838623490396416</v>
      </c>
      <c r="AM2343" s="11">
        <f t="shared" si="542"/>
        <v>2.4732428596234279</v>
      </c>
      <c r="AN2343" s="3">
        <f t="shared" si="530"/>
        <v>0.20345872504741164</v>
      </c>
      <c r="AO2343" s="3">
        <f t="shared" si="531"/>
        <v>0.15703916821160149</v>
      </c>
      <c r="AP2343" s="3" t="s">
        <v>8</v>
      </c>
      <c r="AQ2343" s="124"/>
      <c r="AR2343" s="4"/>
      <c r="AS2343" s="3"/>
    </row>
    <row r="2344" spans="1:45" ht="15" customHeight="1">
      <c r="A2344" s="11">
        <v>50.305399999999999</v>
      </c>
      <c r="B2344" s="32" t="s">
        <v>11</v>
      </c>
      <c r="C2344" s="17">
        <v>38.746940000000002</v>
      </c>
      <c r="D2344" s="17">
        <v>-76.00694</v>
      </c>
      <c r="E2344" s="40" t="s">
        <v>15</v>
      </c>
      <c r="F2344" s="18">
        <v>35.1</v>
      </c>
      <c r="G2344" s="17">
        <v>33.1</v>
      </c>
      <c r="H2344" s="17">
        <v>32.4</v>
      </c>
      <c r="I2344" s="17">
        <v>33.9</v>
      </c>
      <c r="J2344" s="17">
        <v>35.299999999999997</v>
      </c>
      <c r="K2344" s="30">
        <v>6.7</v>
      </c>
      <c r="L2344" s="10">
        <f t="shared" si="528"/>
        <v>33.1</v>
      </c>
      <c r="M2344" s="52" t="str">
        <f t="shared" si="529"/>
        <v>mid latitude</v>
      </c>
      <c r="N2344" s="83">
        <v>99869097.798999995</v>
      </c>
      <c r="O2344" s="34">
        <v>50827785.167499997</v>
      </c>
      <c r="P2344" s="34">
        <v>76777727.170499995</v>
      </c>
      <c r="Q2344" s="34">
        <v>39564776.038500004</v>
      </c>
      <c r="R2344" s="34">
        <v>510268311.8175</v>
      </c>
      <c r="S2344" s="42">
        <v>67989856.387999997</v>
      </c>
      <c r="T2344" s="10">
        <f t="shared" si="532"/>
        <v>0.11814667779576481</v>
      </c>
      <c r="U2344" s="11">
        <f t="shared" si="533"/>
        <v>6.013005113296524E-2</v>
      </c>
      <c r="V2344" s="11">
        <f t="shared" si="534"/>
        <v>9.082923140209874E-2</v>
      </c>
      <c r="W2344" s="11">
        <f t="shared" si="535"/>
        <v>4.6805738208331567E-2</v>
      </c>
      <c r="X2344" s="11">
        <f t="shared" si="536"/>
        <v>0.60365525627382488</v>
      </c>
      <c r="Y2344" s="12">
        <f t="shared" si="537"/>
        <v>8.0433045187014704E-2</v>
      </c>
      <c r="Z2344" s="10">
        <f t="shared" si="543"/>
        <v>0.78385884556075092</v>
      </c>
      <c r="AA2344" s="11">
        <f t="shared" si="544"/>
        <v>-0.3379238399650466</v>
      </c>
      <c r="AB2344" s="11">
        <f t="shared" si="545"/>
        <v>-0.10576213643967433</v>
      </c>
      <c r="AC2344" s="11">
        <f t="shared" si="546"/>
        <v>24.090140802359354</v>
      </c>
      <c r="AD2344" s="11">
        <f t="shared" si="547"/>
        <v>31.365869867526278</v>
      </c>
      <c r="AE2344" s="10">
        <v>20.344081716301002</v>
      </c>
      <c r="AF2344" s="11">
        <v>27.126643373788799</v>
      </c>
      <c r="AG2344" s="12">
        <v>34.057352017834901</v>
      </c>
      <c r="AH2344" s="10">
        <v>0.20495229527300199</v>
      </c>
      <c r="AI2344" s="11">
        <f t="shared" si="538"/>
        <v>16.368296096083078</v>
      </c>
      <c r="AJ2344" s="11">
        <f t="shared" si="539"/>
        <v>40.504158218606094</v>
      </c>
      <c r="AK2344" s="11">
        <f t="shared" si="540"/>
        <v>0.22426067438184877</v>
      </c>
      <c r="AL2344" s="11">
        <f t="shared" si="541"/>
        <v>1.9405576085098655</v>
      </c>
      <c r="AM2344" s="11">
        <f t="shared" si="542"/>
        <v>2.5303479625422796</v>
      </c>
      <c r="AN2344" s="3">
        <f t="shared" si="530"/>
        <v>0.1957187924197783</v>
      </c>
      <c r="AO2344" s="3">
        <f t="shared" si="531"/>
        <v>0.15046540298971167</v>
      </c>
      <c r="AP2344" s="3" t="s">
        <v>8</v>
      </c>
      <c r="AQ2344" s="124"/>
      <c r="AR2344" s="4"/>
      <c r="AS2344" s="3"/>
    </row>
    <row r="2345" spans="1:45" ht="15" customHeight="1">
      <c r="A2345" s="11">
        <v>50.739455782312902</v>
      </c>
      <c r="B2345" s="32" t="s">
        <v>11</v>
      </c>
      <c r="C2345" s="17">
        <v>38.746940000000002</v>
      </c>
      <c r="D2345" s="17">
        <v>-76.00694</v>
      </c>
      <c r="E2345" s="40" t="s">
        <v>15</v>
      </c>
      <c r="F2345" s="18">
        <v>35.1</v>
      </c>
      <c r="G2345" s="17">
        <v>33.1</v>
      </c>
      <c r="H2345" s="17">
        <v>32.4</v>
      </c>
      <c r="I2345" s="17">
        <v>33.9</v>
      </c>
      <c r="J2345" s="17">
        <v>35.299999999999997</v>
      </c>
      <c r="K2345" s="30">
        <v>6.7</v>
      </c>
      <c r="L2345" s="10">
        <f t="shared" si="528"/>
        <v>33.1</v>
      </c>
      <c r="M2345" s="52" t="str">
        <f t="shared" si="529"/>
        <v>mid latitude</v>
      </c>
      <c r="N2345" s="83">
        <v>1476637.4815</v>
      </c>
      <c r="O2345" s="34">
        <v>651632.51500000001</v>
      </c>
      <c r="P2345" s="34">
        <v>852462.26100000006</v>
      </c>
      <c r="Q2345" s="34">
        <v>553640.42599999998</v>
      </c>
      <c r="R2345" s="34">
        <v>9687308.1579999998</v>
      </c>
      <c r="S2345" s="42">
        <v>1206009.4785</v>
      </c>
      <c r="T2345" s="10">
        <f t="shared" si="532"/>
        <v>0.10234746163445517</v>
      </c>
      <c r="U2345" s="11">
        <f t="shared" si="533"/>
        <v>4.5165407667275191E-2</v>
      </c>
      <c r="V2345" s="11">
        <f t="shared" si="534"/>
        <v>5.9085150990404692E-2</v>
      </c>
      <c r="W2345" s="11">
        <f t="shared" si="535"/>
        <v>3.837346198320675E-2</v>
      </c>
      <c r="X2345" s="11">
        <f t="shared" si="536"/>
        <v>0.67143859780322768</v>
      </c>
      <c r="Y2345" s="12">
        <f t="shared" si="537"/>
        <v>8.3589919921430653E-2</v>
      </c>
      <c r="Z2345" s="10">
        <f t="shared" si="543"/>
        <v>0.80034206753569603</v>
      </c>
      <c r="AA2345" s="11">
        <f t="shared" si="544"/>
        <v>-0.38271432556491075</v>
      </c>
      <c r="AB2345" s="11">
        <f t="shared" si="545"/>
        <v>-9.672435514344474E-2</v>
      </c>
      <c r="AC2345" s="11">
        <f t="shared" si="546"/>
        <v>21.066783024368522</v>
      </c>
      <c r="AD2345" s="11">
        <f t="shared" si="547"/>
        <v>31.984054108188381</v>
      </c>
      <c r="AE2345" s="10">
        <v>20.282724766630299</v>
      </c>
      <c r="AF2345" s="11">
        <v>26.923101711106501</v>
      </c>
      <c r="AG2345" s="12">
        <v>33.7947605409883</v>
      </c>
      <c r="AH2345" s="10">
        <v>0.70233559016771097</v>
      </c>
      <c r="AI2345" s="11">
        <f t="shared" si="538"/>
        <v>13.22684227586524</v>
      </c>
      <c r="AJ2345" s="11">
        <f t="shared" si="539"/>
        <v>44.95595195649598</v>
      </c>
      <c r="AK2345" s="11">
        <f t="shared" si="540"/>
        <v>0.15888555375844859</v>
      </c>
      <c r="AL2345" s="11">
        <f t="shared" si="541"/>
        <v>1.5397399123452018</v>
      </c>
      <c r="AM2345" s="11">
        <f t="shared" si="542"/>
        <v>2.7090097708395176</v>
      </c>
      <c r="AN2345" s="3">
        <f t="shared" si="530"/>
        <v>0.15243011344493662</v>
      </c>
      <c r="AO2345" s="3">
        <f t="shared" si="531"/>
        <v>8.7997846986628298E-2</v>
      </c>
      <c r="AP2345" s="3" t="s">
        <v>8</v>
      </c>
      <c r="AQ2345" s="124"/>
      <c r="AR2345" s="4"/>
      <c r="AS2345" s="3"/>
    </row>
    <row r="2346" spans="1:45" ht="15" customHeight="1">
      <c r="A2346" s="11">
        <v>51.468707482993203</v>
      </c>
      <c r="B2346" s="32" t="s">
        <v>11</v>
      </c>
      <c r="C2346" s="17">
        <v>38.746940000000002</v>
      </c>
      <c r="D2346" s="17">
        <v>-76.00694</v>
      </c>
      <c r="E2346" s="40" t="s">
        <v>15</v>
      </c>
      <c r="F2346" s="18">
        <v>35.1</v>
      </c>
      <c r="G2346" s="17">
        <v>33.1</v>
      </c>
      <c r="H2346" s="17">
        <v>32.4</v>
      </c>
      <c r="I2346" s="17">
        <v>33.9</v>
      </c>
      <c r="J2346" s="17">
        <v>35.299999999999997</v>
      </c>
      <c r="K2346" s="30">
        <v>6.7</v>
      </c>
      <c r="L2346" s="10">
        <f t="shared" si="528"/>
        <v>33.1</v>
      </c>
      <c r="M2346" s="52" t="str">
        <f t="shared" si="529"/>
        <v>mid latitude</v>
      </c>
      <c r="N2346" s="83">
        <v>558542192.87800002</v>
      </c>
      <c r="O2346" s="34">
        <v>281012426.85000002</v>
      </c>
      <c r="P2346" s="34">
        <v>481170584.37199998</v>
      </c>
      <c r="Q2346" s="34">
        <v>249995532.59799999</v>
      </c>
      <c r="R2346" s="34">
        <v>2674012237.3400002</v>
      </c>
      <c r="S2346" s="42">
        <v>385701576.22299999</v>
      </c>
      <c r="T2346" s="10">
        <f t="shared" si="532"/>
        <v>0.12062414160384087</v>
      </c>
      <c r="U2346" s="11">
        <f t="shared" si="533"/>
        <v>6.0688132787485451E-2</v>
      </c>
      <c r="V2346" s="11">
        <f t="shared" si="534"/>
        <v>0.10391477930400253</v>
      </c>
      <c r="W2346" s="11">
        <f t="shared" si="535"/>
        <v>5.3989648246709092E-2</v>
      </c>
      <c r="X2346" s="11">
        <f t="shared" si="536"/>
        <v>0.57748623985826053</v>
      </c>
      <c r="Y2346" s="12">
        <f t="shared" si="537"/>
        <v>8.3297058199701679E-2</v>
      </c>
      <c r="Z2346" s="10">
        <f t="shared" si="543"/>
        <v>0.79897244204220041</v>
      </c>
      <c r="AA2346" s="11">
        <f t="shared" si="544"/>
        <v>-0.32295805733749339</v>
      </c>
      <c r="AB2346" s="11">
        <f t="shared" si="545"/>
        <v>-9.7468200004413835E-2</v>
      </c>
      <c r="AC2346" s="11">
        <f t="shared" si="546"/>
        <v>25.100331129719194</v>
      </c>
      <c r="AD2346" s="11">
        <f t="shared" si="547"/>
        <v>31.933175119698095</v>
      </c>
      <c r="AE2346" s="10">
        <v>20.830522468150399</v>
      </c>
      <c r="AF2346" s="11">
        <v>27.442230144554099</v>
      </c>
      <c r="AG2346" s="12">
        <v>34.476882612383299</v>
      </c>
      <c r="AH2346" s="10">
        <v>0.15577442819967</v>
      </c>
      <c r="AI2346" s="11">
        <f t="shared" si="538"/>
        <v>17.278663203834512</v>
      </c>
      <c r="AJ2346" s="11">
        <f t="shared" si="539"/>
        <v>40.847669727301508</v>
      </c>
      <c r="AK2346" s="11">
        <f t="shared" si="540"/>
        <v>0.24857694039597003</v>
      </c>
      <c r="AL2346" s="11">
        <f t="shared" si="541"/>
        <v>1.9247167314215017</v>
      </c>
      <c r="AM2346" s="11">
        <f t="shared" si="542"/>
        <v>2.5296493222689405</v>
      </c>
      <c r="AN2346" s="3">
        <f t="shared" si="530"/>
        <v>0.20887794942689392</v>
      </c>
      <c r="AO2346" s="3">
        <f t="shared" si="531"/>
        <v>0.17994329930615768</v>
      </c>
      <c r="AP2346" s="3" t="s">
        <v>8</v>
      </c>
      <c r="AQ2346" s="124"/>
      <c r="AR2346" s="4"/>
      <c r="AS2346" s="3"/>
    </row>
    <row r="2347" spans="1:45" ht="15" customHeight="1">
      <c r="A2347" s="11">
        <v>52.263265306122499</v>
      </c>
      <c r="B2347" s="32" t="s">
        <v>11</v>
      </c>
      <c r="C2347" s="17">
        <v>38.746940000000002</v>
      </c>
      <c r="D2347" s="17">
        <v>-76.00694</v>
      </c>
      <c r="E2347" s="40" t="s">
        <v>15</v>
      </c>
      <c r="F2347" s="18">
        <v>35.1</v>
      </c>
      <c r="G2347" s="17">
        <v>33.1</v>
      </c>
      <c r="H2347" s="17">
        <v>32.4</v>
      </c>
      <c r="I2347" s="17">
        <v>33.9</v>
      </c>
      <c r="J2347" s="17">
        <v>35.299999999999997</v>
      </c>
      <c r="K2347" s="30">
        <v>6.7</v>
      </c>
      <c r="L2347" s="10">
        <f t="shared" si="528"/>
        <v>33.1</v>
      </c>
      <c r="M2347" s="52" t="str">
        <f t="shared" si="529"/>
        <v>mid latitude</v>
      </c>
      <c r="N2347" s="83">
        <v>397170268.13499999</v>
      </c>
      <c r="O2347" s="34">
        <v>211527521.169</v>
      </c>
      <c r="P2347" s="34">
        <v>355766290.61449999</v>
      </c>
      <c r="Q2347" s="34">
        <v>175441157.5185</v>
      </c>
      <c r="R2347" s="34">
        <v>2237162033.9534998</v>
      </c>
      <c r="S2347" s="42">
        <v>310332203.07050002</v>
      </c>
      <c r="T2347" s="10">
        <f t="shared" si="532"/>
        <v>0.10771012766200379</v>
      </c>
      <c r="U2347" s="11">
        <f t="shared" si="533"/>
        <v>5.7364959406769923E-2</v>
      </c>
      <c r="V2347" s="11">
        <f t="shared" si="534"/>
        <v>9.6481624266246221E-2</v>
      </c>
      <c r="W2347" s="11">
        <f t="shared" si="535"/>
        <v>4.7578560102752319E-2</v>
      </c>
      <c r="X2347" s="11">
        <f t="shared" si="536"/>
        <v>0.60670454867939516</v>
      </c>
      <c r="Y2347" s="12">
        <f t="shared" si="537"/>
        <v>8.4160179882832559E-2</v>
      </c>
      <c r="Z2347" s="10">
        <f t="shared" si="543"/>
        <v>0.79913197684014725</v>
      </c>
      <c r="AA2347" s="11">
        <f t="shared" si="544"/>
        <v>-0.31966907611568784</v>
      </c>
      <c r="AB2347" s="11">
        <f t="shared" si="545"/>
        <v>-9.738149092354105E-2</v>
      </c>
      <c r="AC2347" s="11">
        <f t="shared" si="546"/>
        <v>25.322337362191067</v>
      </c>
      <c r="AD2347" s="11">
        <f t="shared" si="547"/>
        <v>31.939106020829794</v>
      </c>
      <c r="AE2347" s="10">
        <v>22.099127620397098</v>
      </c>
      <c r="AF2347" s="11">
        <v>28.858841728437</v>
      </c>
      <c r="AG2347" s="12">
        <v>36.246844275942202</v>
      </c>
      <c r="AH2347" s="10">
        <v>0.127923977254086</v>
      </c>
      <c r="AI2347" s="11">
        <f t="shared" si="538"/>
        <v>15.076695822319881</v>
      </c>
      <c r="AJ2347" s="11">
        <f t="shared" si="539"/>
        <v>43.863055706608463</v>
      </c>
      <c r="AK2347" s="11">
        <f t="shared" si="540"/>
        <v>0.2257395830886102</v>
      </c>
      <c r="AL2347" s="11">
        <f t="shared" si="541"/>
        <v>2.0278382544129361</v>
      </c>
      <c r="AM2347" s="11">
        <f t="shared" si="542"/>
        <v>2.5551194243131512</v>
      </c>
      <c r="AN2347" s="3">
        <f t="shared" si="530"/>
        <v>0.17753308079930311</v>
      </c>
      <c r="AO2347" s="3">
        <f t="shared" si="531"/>
        <v>0.15902571437161028</v>
      </c>
      <c r="AP2347" s="3" t="s">
        <v>8</v>
      </c>
      <c r="AQ2347" s="124"/>
      <c r="AR2347" s="4"/>
      <c r="AS2347" s="3"/>
    </row>
    <row r="2348" spans="1:45" ht="15" customHeight="1">
      <c r="A2348" s="11">
        <v>54.028494623655902</v>
      </c>
      <c r="B2348" s="32" t="s">
        <v>11</v>
      </c>
      <c r="C2348" s="17">
        <v>38.746940000000002</v>
      </c>
      <c r="D2348" s="17">
        <v>-76.00694</v>
      </c>
      <c r="E2348" s="40" t="s">
        <v>15</v>
      </c>
      <c r="F2348" s="18">
        <v>35.1</v>
      </c>
      <c r="G2348" s="17">
        <v>33.1</v>
      </c>
      <c r="H2348" s="17">
        <v>32.4</v>
      </c>
      <c r="I2348" s="17">
        <v>33.9</v>
      </c>
      <c r="J2348" s="17">
        <v>35.299999999999997</v>
      </c>
      <c r="K2348" s="30">
        <v>6.7</v>
      </c>
      <c r="L2348" s="10">
        <f t="shared" si="528"/>
        <v>33.1</v>
      </c>
      <c r="M2348" s="52" t="str">
        <f t="shared" si="529"/>
        <v>mid latitude</v>
      </c>
      <c r="N2348" s="83">
        <v>443190010.84850001</v>
      </c>
      <c r="O2348" s="34">
        <v>174272222.8725</v>
      </c>
      <c r="P2348" s="34">
        <v>248151799.96250001</v>
      </c>
      <c r="Q2348" s="34">
        <v>120419430.6635</v>
      </c>
      <c r="R2348" s="34">
        <v>1541093834.9445</v>
      </c>
      <c r="S2348" s="42">
        <v>202337195.458</v>
      </c>
      <c r="T2348" s="10">
        <f t="shared" si="532"/>
        <v>0.16237251361980962</v>
      </c>
      <c r="U2348" s="11">
        <f t="shared" si="533"/>
        <v>6.3848503326471753E-2</v>
      </c>
      <c r="V2348" s="11">
        <f t="shared" si="534"/>
        <v>9.0915928908345961E-2</v>
      </c>
      <c r="W2348" s="11">
        <f t="shared" si="535"/>
        <v>4.4118335627791938E-2</v>
      </c>
      <c r="X2348" s="11">
        <f t="shared" si="536"/>
        <v>0.56461398853474942</v>
      </c>
      <c r="Y2348" s="12">
        <f t="shared" si="537"/>
        <v>7.4130729982831198E-2</v>
      </c>
      <c r="Z2348" s="10">
        <f t="shared" si="543"/>
        <v>0.76613426138139928</v>
      </c>
      <c r="AA2348" s="11">
        <f t="shared" si="544"/>
        <v>-0.33995717506818185</v>
      </c>
      <c r="AB2348" s="11">
        <f t="shared" si="545"/>
        <v>-0.1156951156577477</v>
      </c>
      <c r="AC2348" s="11">
        <f t="shared" si="546"/>
        <v>23.952890682897724</v>
      </c>
      <c r="AD2348" s="11">
        <f t="shared" si="547"/>
        <v>30.686454089010056</v>
      </c>
      <c r="AE2348" s="10">
        <v>21.6519706047937</v>
      </c>
      <c r="AF2348" s="11">
        <v>28.314237697285201</v>
      </c>
      <c r="AG2348" s="12">
        <v>35.521183686641301</v>
      </c>
      <c r="AH2348" s="10">
        <v>9.4885382138424207E-2</v>
      </c>
      <c r="AI2348" s="11">
        <f t="shared" si="538"/>
        <v>22.335010779235738</v>
      </c>
      <c r="AJ2348" s="11">
        <f t="shared" si="539"/>
        <v>31.344487649979719</v>
      </c>
      <c r="AK2348" s="11">
        <f t="shared" si="540"/>
        <v>0.23743581854277745</v>
      </c>
      <c r="AL2348" s="11">
        <f t="shared" si="541"/>
        <v>2.0607288922992444</v>
      </c>
      <c r="AM2348" s="11">
        <f t="shared" si="542"/>
        <v>2.4707873174085586</v>
      </c>
      <c r="AN2348" s="3">
        <f t="shared" si="530"/>
        <v>0.28758145727347018</v>
      </c>
      <c r="AO2348" s="3">
        <f t="shared" si="531"/>
        <v>0.16102316052120005</v>
      </c>
      <c r="AP2348" s="3" t="s">
        <v>8</v>
      </c>
      <c r="AQ2348" s="124"/>
      <c r="AR2348" s="4"/>
      <c r="AS2348" s="3"/>
    </row>
    <row r="2349" spans="1:45" ht="15" customHeight="1">
      <c r="A2349" s="11">
        <v>54.6468623024831</v>
      </c>
      <c r="B2349" s="32" t="s">
        <v>11</v>
      </c>
      <c r="C2349" s="17">
        <v>38.746940000000002</v>
      </c>
      <c r="D2349" s="17">
        <v>-76.00694</v>
      </c>
      <c r="E2349" s="40" t="s">
        <v>15</v>
      </c>
      <c r="F2349" s="18">
        <v>35.1</v>
      </c>
      <c r="G2349" s="17">
        <v>33.1</v>
      </c>
      <c r="H2349" s="17">
        <v>32.4</v>
      </c>
      <c r="I2349" s="17">
        <v>33.9</v>
      </c>
      <c r="J2349" s="17">
        <v>35.299999999999997</v>
      </c>
      <c r="K2349" s="30">
        <v>6.7</v>
      </c>
      <c r="L2349" s="10">
        <f t="shared" si="528"/>
        <v>33.1</v>
      </c>
      <c r="M2349" s="52" t="str">
        <f t="shared" si="529"/>
        <v>mid latitude</v>
      </c>
      <c r="N2349" s="83">
        <v>244464780.37</v>
      </c>
      <c r="O2349" s="34">
        <v>111992108.98</v>
      </c>
      <c r="P2349" s="34">
        <v>178504294.722</v>
      </c>
      <c r="Q2349" s="34">
        <v>85183888.1505</v>
      </c>
      <c r="R2349" s="34">
        <v>1161543034.362</v>
      </c>
      <c r="S2349" s="42">
        <v>152645880.176</v>
      </c>
      <c r="T2349" s="10">
        <f t="shared" si="532"/>
        <v>0.12638188753505497</v>
      </c>
      <c r="U2349" s="11">
        <f t="shared" si="533"/>
        <v>5.789698663546583E-2</v>
      </c>
      <c r="V2349" s="11">
        <f t="shared" si="534"/>
        <v>9.2282044333485386E-2</v>
      </c>
      <c r="W2349" s="11">
        <f t="shared" si="535"/>
        <v>4.4037838725648711E-2</v>
      </c>
      <c r="X2349" s="11">
        <f t="shared" si="536"/>
        <v>0.6004873213789097</v>
      </c>
      <c r="Y2349" s="12">
        <f t="shared" si="537"/>
        <v>7.8913921391435438E-2</v>
      </c>
      <c r="Z2349" s="10">
        <f t="shared" si="543"/>
        <v>0.78802468075732834</v>
      </c>
      <c r="AA2349" s="11">
        <f t="shared" si="544"/>
        <v>-0.32316974314244656</v>
      </c>
      <c r="AB2349" s="11">
        <f t="shared" si="545"/>
        <v>-0.10346018029107763</v>
      </c>
      <c r="AC2349" s="11">
        <f t="shared" si="546"/>
        <v>25.086042337884855</v>
      </c>
      <c r="AD2349" s="11">
        <f t="shared" si="547"/>
        <v>31.523323668090292</v>
      </c>
      <c r="AE2349" s="10">
        <v>24.197676734834101</v>
      </c>
      <c r="AF2349" s="11">
        <v>30.999419444241202</v>
      </c>
      <c r="AG2349" s="12">
        <v>38.767779989554597</v>
      </c>
      <c r="AH2349" s="10">
        <v>0.117284412756404</v>
      </c>
      <c r="AI2349" s="11">
        <f t="shared" si="538"/>
        <v>17.387156586793054</v>
      </c>
      <c r="AJ2349" s="11">
        <f t="shared" si="539"/>
        <v>38.439129275986282</v>
      </c>
      <c r="AK2349" s="11">
        <f t="shared" si="540"/>
        <v>0.22231323609650216</v>
      </c>
      <c r="AL2349" s="11">
        <f t="shared" si="541"/>
        <v>2.0955171053782453</v>
      </c>
      <c r="AM2349" s="11">
        <f t="shared" si="542"/>
        <v>2.5271053267213075</v>
      </c>
      <c r="AN2349" s="3">
        <f t="shared" si="530"/>
        <v>0.21046553863092729</v>
      </c>
      <c r="AO2349" s="3">
        <f t="shared" si="531"/>
        <v>0.15367858911921153</v>
      </c>
      <c r="AP2349" s="3" t="s">
        <v>8</v>
      </c>
      <c r="AQ2349" s="124"/>
      <c r="AR2349" s="4"/>
      <c r="AS2349" s="3"/>
    </row>
    <row r="2350" spans="1:45" ht="15" customHeight="1">
      <c r="A2350" s="11">
        <v>41.1965</v>
      </c>
      <c r="B2350" s="32" t="s">
        <v>10</v>
      </c>
      <c r="C2350" s="33">
        <v>-45.3</v>
      </c>
      <c r="D2350" s="33">
        <v>170.83333300000001</v>
      </c>
      <c r="E2350" s="103" t="s">
        <v>23</v>
      </c>
      <c r="F2350" s="39">
        <v>-55.3</v>
      </c>
      <c r="G2350" s="33">
        <v>-48.7</v>
      </c>
      <c r="H2350" s="33">
        <v>-52.9</v>
      </c>
      <c r="I2350" s="33">
        <v>-48.5</v>
      </c>
      <c r="J2350" s="33">
        <v>-47.5</v>
      </c>
      <c r="K2350" s="115">
        <v>-45.9</v>
      </c>
      <c r="L2350" s="10">
        <f t="shared" si="528"/>
        <v>-52.9</v>
      </c>
      <c r="M2350" s="52" t="str">
        <f t="shared" si="529"/>
        <v>high latitude</v>
      </c>
      <c r="N2350" s="83">
        <v>7030000</v>
      </c>
      <c r="O2350" s="34">
        <v>1970000</v>
      </c>
      <c r="P2350" s="34">
        <v>1620000</v>
      </c>
      <c r="Q2350" s="34">
        <v>814000</v>
      </c>
      <c r="R2350" s="34">
        <v>14500000</v>
      </c>
      <c r="S2350" s="42">
        <v>571000</v>
      </c>
      <c r="T2350" s="10">
        <v>0.26523297491039427</v>
      </c>
      <c r="U2350" s="11">
        <v>7.4325598943595542E-2</v>
      </c>
      <c r="V2350" s="11">
        <v>6.1120543293718167E-2</v>
      </c>
      <c r="W2350" s="11">
        <v>3.0711186568571969E-2</v>
      </c>
      <c r="X2350" s="11">
        <v>0.54706659120920575</v>
      </c>
      <c r="Y2350" s="12">
        <v>2.1543105074514242E-2</v>
      </c>
      <c r="Z2350" s="10">
        <f t="shared" si="543"/>
        <v>0.60402010050251254</v>
      </c>
      <c r="AA2350" s="11">
        <f t="shared" si="544"/>
        <v>-0.43433229575708321</v>
      </c>
      <c r="AB2350" s="11">
        <f t="shared" si="545"/>
        <v>-0.21894860874298594</v>
      </c>
      <c r="AC2350" s="11">
        <f t="shared" si="546"/>
        <v>17.582570036396881</v>
      </c>
      <c r="AD2350" s="11">
        <f t="shared" si="547"/>
        <v>23.62391516197976</v>
      </c>
      <c r="AE2350" s="10">
        <v>16.0106840823208</v>
      </c>
      <c r="AF2350" s="11">
        <v>22.599879372785399</v>
      </c>
      <c r="AG2350" s="12">
        <v>28.7586929060393</v>
      </c>
      <c r="AH2350" s="10">
        <v>0.41378427689642799</v>
      </c>
      <c r="AI2350" s="11">
        <f t="shared" si="538"/>
        <v>32.65211333023688</v>
      </c>
      <c r="AJ2350" s="11">
        <f t="shared" si="539"/>
        <v>7.5121694513879751</v>
      </c>
      <c r="AK2350" s="11">
        <f t="shared" si="540"/>
        <v>0.22613607188703469</v>
      </c>
      <c r="AL2350" s="11">
        <f t="shared" si="541"/>
        <v>1.9901719901719901</v>
      </c>
      <c r="AM2350" s="11">
        <f t="shared" si="542"/>
        <v>1.997185929648241</v>
      </c>
      <c r="AN2350" s="3">
        <f t="shared" si="530"/>
        <v>0.48482758620689659</v>
      </c>
      <c r="AO2350" s="3">
        <f t="shared" si="531"/>
        <v>0.11172413793103449</v>
      </c>
      <c r="AP2350" s="3" t="s">
        <v>8</v>
      </c>
      <c r="AQ2350" s="124"/>
      <c r="AR2350" s="4"/>
      <c r="AS2350" s="3"/>
    </row>
    <row r="2351" spans="1:45" ht="15" customHeight="1">
      <c r="A2351" s="11">
        <v>41.207499999999996</v>
      </c>
      <c r="B2351" s="32" t="s">
        <v>10</v>
      </c>
      <c r="C2351" s="33">
        <v>-45.3</v>
      </c>
      <c r="D2351" s="33">
        <v>170.83333300000001</v>
      </c>
      <c r="E2351" s="103" t="s">
        <v>23</v>
      </c>
      <c r="F2351" s="39">
        <v>-55.3</v>
      </c>
      <c r="G2351" s="33">
        <v>-48.7</v>
      </c>
      <c r="H2351" s="33">
        <v>-52.9</v>
      </c>
      <c r="I2351" s="33">
        <v>-48.5</v>
      </c>
      <c r="J2351" s="33">
        <v>-47.5</v>
      </c>
      <c r="K2351" s="115">
        <v>-45.9</v>
      </c>
      <c r="L2351" s="10">
        <f t="shared" si="528"/>
        <v>-52.9</v>
      </c>
      <c r="M2351" s="52" t="str">
        <f t="shared" si="529"/>
        <v>high latitude</v>
      </c>
      <c r="N2351" s="83">
        <v>6860000</v>
      </c>
      <c r="O2351" s="34">
        <v>1910000</v>
      </c>
      <c r="P2351" s="34">
        <v>1580000</v>
      </c>
      <c r="Q2351" s="34">
        <v>747000</v>
      </c>
      <c r="R2351" s="34">
        <v>14300000</v>
      </c>
      <c r="S2351" s="42">
        <v>577000</v>
      </c>
      <c r="T2351" s="10">
        <v>0.26411026411026411</v>
      </c>
      <c r="U2351" s="11">
        <v>7.3535073535073534E-2</v>
      </c>
      <c r="V2351" s="11">
        <v>6.0830060830060831E-2</v>
      </c>
      <c r="W2351" s="11">
        <v>2.8759528759528759E-2</v>
      </c>
      <c r="X2351" s="11">
        <v>0.55055055055055058</v>
      </c>
      <c r="Y2351" s="12">
        <v>2.2214522214522213E-2</v>
      </c>
      <c r="Z2351" s="10">
        <f t="shared" si="543"/>
        <v>0.60324054840049868</v>
      </c>
      <c r="AA2351" s="11">
        <f t="shared" si="544"/>
        <v>-0.42840137704656694</v>
      </c>
      <c r="AB2351" s="11">
        <f t="shared" si="545"/>
        <v>-0.21950947391095499</v>
      </c>
      <c r="AC2351" s="11">
        <f t="shared" si="546"/>
        <v>17.982907049356729</v>
      </c>
      <c r="AD2351" s="11">
        <f t="shared" si="547"/>
        <v>23.585551984490678</v>
      </c>
      <c r="AE2351" s="10">
        <v>15.9406880500644</v>
      </c>
      <c r="AF2351" s="11">
        <v>22.526455418688801</v>
      </c>
      <c r="AG2351" s="12">
        <v>28.6519059550692</v>
      </c>
      <c r="AH2351" s="10">
        <v>0.42663202474157869</v>
      </c>
      <c r="AI2351" s="11">
        <f t="shared" si="538"/>
        <v>32.419659735349718</v>
      </c>
      <c r="AJ2351" s="11">
        <f t="shared" si="539"/>
        <v>7.7585047734301469</v>
      </c>
      <c r="AK2351" s="11">
        <f t="shared" si="540"/>
        <v>0.22166998011928427</v>
      </c>
      <c r="AL2351" s="11">
        <f t="shared" si="541"/>
        <v>2.1151271753681393</v>
      </c>
      <c r="AM2351" s="11">
        <f t="shared" si="542"/>
        <v>1.9981304528458661</v>
      </c>
      <c r="AN2351" s="3">
        <f t="shared" si="530"/>
        <v>0.4797202797202797</v>
      </c>
      <c r="AO2351" s="3">
        <f t="shared" si="531"/>
        <v>0.11048951048951049</v>
      </c>
      <c r="AP2351" s="3" t="s">
        <v>8</v>
      </c>
      <c r="AQ2351" s="124"/>
      <c r="AR2351" s="4"/>
      <c r="AS2351" s="3"/>
    </row>
    <row r="2352" spans="1:45" ht="15" customHeight="1">
      <c r="A2352" s="11">
        <v>41.218499999999999</v>
      </c>
      <c r="B2352" s="32" t="s">
        <v>10</v>
      </c>
      <c r="C2352" s="33">
        <v>-45.3</v>
      </c>
      <c r="D2352" s="33">
        <v>170.83333300000001</v>
      </c>
      <c r="E2352" s="103" t="s">
        <v>23</v>
      </c>
      <c r="F2352" s="39">
        <v>-55.3</v>
      </c>
      <c r="G2352" s="33">
        <v>-48.7</v>
      </c>
      <c r="H2352" s="33">
        <v>-52.9</v>
      </c>
      <c r="I2352" s="33">
        <v>-48.5</v>
      </c>
      <c r="J2352" s="33">
        <v>-47.5</v>
      </c>
      <c r="K2352" s="115">
        <v>-45.9</v>
      </c>
      <c r="L2352" s="10">
        <f t="shared" si="528"/>
        <v>-52.9</v>
      </c>
      <c r="M2352" s="52" t="str">
        <f t="shared" si="529"/>
        <v>high latitude</v>
      </c>
      <c r="N2352" s="83">
        <v>2870000</v>
      </c>
      <c r="O2352" s="34">
        <v>775000</v>
      </c>
      <c r="P2352" s="34">
        <v>645000</v>
      </c>
      <c r="Q2352" s="34">
        <v>305000</v>
      </c>
      <c r="R2352" s="34">
        <v>6190000</v>
      </c>
      <c r="S2352" s="42">
        <v>280000</v>
      </c>
      <c r="T2352" s="10">
        <v>0.25937641211025758</v>
      </c>
      <c r="U2352" s="11">
        <v>7.004066877541798E-2</v>
      </c>
      <c r="V2352" s="11">
        <v>5.8291911432444644E-2</v>
      </c>
      <c r="W2352" s="11">
        <v>2.7564392227745142E-2</v>
      </c>
      <c r="X2352" s="11">
        <v>0.5594215996384998</v>
      </c>
      <c r="Y2352" s="12">
        <v>2.5305015815634886E-2</v>
      </c>
      <c r="Z2352" s="10">
        <f t="shared" si="543"/>
        <v>0.61346633416458851</v>
      </c>
      <c r="AA2352" s="11">
        <f t="shared" si="544"/>
        <v>-0.42722938477402517</v>
      </c>
      <c r="AB2352" s="11">
        <f t="shared" si="545"/>
        <v>-0.21220926551680319</v>
      </c>
      <c r="AC2352" s="11">
        <f t="shared" si="546"/>
        <v>18.0620165277533</v>
      </c>
      <c r="AD2352" s="11">
        <f t="shared" si="547"/>
        <v>24.084886238650661</v>
      </c>
      <c r="AE2352" s="10">
        <v>16.545157868040999</v>
      </c>
      <c r="AF2352" s="11">
        <v>23.1363886922014</v>
      </c>
      <c r="AG2352" s="12">
        <v>29.399995164135699</v>
      </c>
      <c r="AH2352" s="10">
        <v>0.38259048667466233</v>
      </c>
      <c r="AI2352" s="11">
        <f t="shared" si="538"/>
        <v>31.677704194260482</v>
      </c>
      <c r="AJ2352" s="11">
        <f t="shared" si="539"/>
        <v>8.8888888888888893</v>
      </c>
      <c r="AK2352" s="11">
        <f t="shared" si="540"/>
        <v>0.21049420378279438</v>
      </c>
      <c r="AL2352" s="11">
        <f t="shared" si="541"/>
        <v>2.1147540983606556</v>
      </c>
      <c r="AM2352" s="11">
        <f t="shared" si="542"/>
        <v>2.0448877805486281</v>
      </c>
      <c r="AN2352" s="3">
        <f t="shared" si="530"/>
        <v>0.46365105008077545</v>
      </c>
      <c r="AO2352" s="3">
        <f t="shared" si="531"/>
        <v>0.10420032310177706</v>
      </c>
      <c r="AP2352" s="3" t="s">
        <v>8</v>
      </c>
      <c r="AQ2352" s="124"/>
      <c r="AR2352" s="4"/>
      <c r="AS2352" s="3"/>
    </row>
    <row r="2353" spans="1:45" ht="15" customHeight="1">
      <c r="A2353" s="11">
        <v>41.229500000000002</v>
      </c>
      <c r="B2353" s="32" t="s">
        <v>10</v>
      </c>
      <c r="C2353" s="33">
        <v>-45.3</v>
      </c>
      <c r="D2353" s="33">
        <v>170.83333300000001</v>
      </c>
      <c r="E2353" s="103" t="s">
        <v>23</v>
      </c>
      <c r="F2353" s="39">
        <v>-55.3</v>
      </c>
      <c r="G2353" s="33">
        <v>-48.7</v>
      </c>
      <c r="H2353" s="33">
        <v>-52.9</v>
      </c>
      <c r="I2353" s="33">
        <v>-48.5</v>
      </c>
      <c r="J2353" s="33">
        <v>-47.5</v>
      </c>
      <c r="K2353" s="115">
        <v>-45.9</v>
      </c>
      <c r="L2353" s="10">
        <f t="shared" si="528"/>
        <v>-52.9</v>
      </c>
      <c r="M2353" s="52" t="str">
        <f t="shared" si="529"/>
        <v>high latitude</v>
      </c>
      <c r="N2353" s="83">
        <v>3100000</v>
      </c>
      <c r="O2353" s="34">
        <v>903000</v>
      </c>
      <c r="P2353" s="34">
        <v>762000</v>
      </c>
      <c r="Q2353" s="34">
        <v>362000</v>
      </c>
      <c r="R2353" s="34">
        <v>6940000</v>
      </c>
      <c r="S2353" s="42">
        <v>290000</v>
      </c>
      <c r="T2353" s="10">
        <v>0.25086995225378328</v>
      </c>
      <c r="U2353" s="11">
        <v>7.3075989317795575E-2</v>
      </c>
      <c r="V2353" s="11">
        <v>6.1665452779800921E-2</v>
      </c>
      <c r="W2353" s="11">
        <v>2.9295136359957917E-2</v>
      </c>
      <c r="X2353" s="11">
        <v>0.56162498988427612</v>
      </c>
      <c r="Y2353" s="12">
        <v>2.3468479404386178E-2</v>
      </c>
      <c r="Z2353" s="10">
        <f t="shared" si="543"/>
        <v>0.61027190332326275</v>
      </c>
      <c r="AA2353" s="11">
        <f t="shared" si="544"/>
        <v>-0.42489877735340825</v>
      </c>
      <c r="AB2353" s="11">
        <f t="shared" si="545"/>
        <v>-0.21447662432909503</v>
      </c>
      <c r="AC2353" s="11">
        <f t="shared" si="546"/>
        <v>18.219332528644941</v>
      </c>
      <c r="AD2353" s="11">
        <f t="shared" si="547"/>
        <v>23.929798895889899</v>
      </c>
      <c r="AE2353" s="10">
        <v>16.388296823810599</v>
      </c>
      <c r="AF2353" s="11">
        <v>22.9509807391401</v>
      </c>
      <c r="AG2353" s="12">
        <v>29.151686171034999</v>
      </c>
      <c r="AH2353" s="10">
        <v>0.39057948559033157</v>
      </c>
      <c r="AI2353" s="11">
        <f t="shared" si="538"/>
        <v>30.876494023904382</v>
      </c>
      <c r="AJ2353" s="11">
        <f t="shared" si="539"/>
        <v>8.5545722713864301</v>
      </c>
      <c r="AK2353" s="11">
        <f t="shared" si="540"/>
        <v>0.21896942854056387</v>
      </c>
      <c r="AL2353" s="11">
        <f t="shared" si="541"/>
        <v>2.1049723756906076</v>
      </c>
      <c r="AM2353" s="11">
        <f t="shared" si="542"/>
        <v>2.0168321104876994</v>
      </c>
      <c r="AN2353" s="3">
        <f t="shared" si="530"/>
        <v>0.44668587896253603</v>
      </c>
      <c r="AO2353" s="3">
        <f t="shared" si="531"/>
        <v>0.10979827089337175</v>
      </c>
      <c r="AP2353" s="3" t="s">
        <v>8</v>
      </c>
      <c r="AQ2353" s="124"/>
      <c r="AR2353" s="4"/>
      <c r="AS2353" s="3"/>
    </row>
    <row r="2354" spans="1:45" ht="15" customHeight="1">
      <c r="A2354" s="11">
        <v>41.240499999999997</v>
      </c>
      <c r="B2354" s="32" t="s">
        <v>10</v>
      </c>
      <c r="C2354" s="33">
        <v>-45.3</v>
      </c>
      <c r="D2354" s="33">
        <v>170.83333300000001</v>
      </c>
      <c r="E2354" s="103" t="s">
        <v>23</v>
      </c>
      <c r="F2354" s="39">
        <v>-55.3</v>
      </c>
      <c r="G2354" s="33">
        <v>-48.7</v>
      </c>
      <c r="H2354" s="33">
        <v>-52.9</v>
      </c>
      <c r="I2354" s="33">
        <v>-48.5</v>
      </c>
      <c r="J2354" s="33">
        <v>-47.5</v>
      </c>
      <c r="K2354" s="115">
        <v>-45.9</v>
      </c>
      <c r="L2354" s="10">
        <f t="shared" si="528"/>
        <v>-52.9</v>
      </c>
      <c r="M2354" s="52" t="str">
        <f t="shared" si="529"/>
        <v>high latitude</v>
      </c>
      <c r="N2354" s="83">
        <v>2980000</v>
      </c>
      <c r="O2354" s="34">
        <v>887000</v>
      </c>
      <c r="P2354" s="34">
        <v>743000</v>
      </c>
      <c r="Q2354" s="34">
        <v>379000</v>
      </c>
      <c r="R2354" s="34">
        <v>6840000</v>
      </c>
      <c r="S2354" s="42">
        <v>303000</v>
      </c>
      <c r="T2354" s="10">
        <v>0.24563138806462248</v>
      </c>
      <c r="U2354" s="11">
        <v>7.3112429937355755E-2</v>
      </c>
      <c r="V2354" s="11">
        <v>6.1242993735575339E-2</v>
      </c>
      <c r="W2354" s="11">
        <v>3.1239696669963731E-2</v>
      </c>
      <c r="X2354" s="11">
        <v>0.56379821958456977</v>
      </c>
      <c r="Y2354" s="12">
        <v>2.4975272007912958E-2</v>
      </c>
      <c r="Z2354" s="10">
        <f t="shared" si="543"/>
        <v>0.616349480968858</v>
      </c>
      <c r="AA2354" s="11">
        <f t="shared" si="544"/>
        <v>-0.43199112298767389</v>
      </c>
      <c r="AB2354" s="11">
        <f t="shared" si="545"/>
        <v>-0.21017296540396252</v>
      </c>
      <c r="AC2354" s="11">
        <f t="shared" si="546"/>
        <v>17.74059919833201</v>
      </c>
      <c r="AD2354" s="11">
        <f t="shared" si="547"/>
        <v>24.224169166368966</v>
      </c>
      <c r="AE2354" s="10">
        <v>16.7465208387727</v>
      </c>
      <c r="AF2354" s="11">
        <v>23.344888824183101</v>
      </c>
      <c r="AG2354" s="12">
        <v>29.5881252100849</v>
      </c>
      <c r="AH2354" s="10">
        <v>0.42349686694469474</v>
      </c>
      <c r="AI2354" s="11">
        <f t="shared" si="538"/>
        <v>30.346232179226067</v>
      </c>
      <c r="AJ2354" s="11">
        <f t="shared" si="539"/>
        <v>9.229363387145904</v>
      </c>
      <c r="AK2354" s="11">
        <f t="shared" si="540"/>
        <v>0.21951486013986016</v>
      </c>
      <c r="AL2354" s="11">
        <f t="shared" si="541"/>
        <v>1.9604221635883907</v>
      </c>
      <c r="AM2354" s="11">
        <f t="shared" si="542"/>
        <v>2.0423875432525946</v>
      </c>
      <c r="AN2354" s="3">
        <f t="shared" si="530"/>
        <v>0.43567251461988299</v>
      </c>
      <c r="AO2354" s="3">
        <f t="shared" si="531"/>
        <v>0.10862573099415204</v>
      </c>
      <c r="AP2354" s="3" t="s">
        <v>8</v>
      </c>
      <c r="AQ2354" s="124"/>
      <c r="AR2354" s="4"/>
      <c r="AS2354" s="3"/>
    </row>
    <row r="2355" spans="1:45" ht="15" customHeight="1">
      <c r="A2355" s="11">
        <v>41.2515</v>
      </c>
      <c r="B2355" s="32" t="s">
        <v>10</v>
      </c>
      <c r="C2355" s="33">
        <v>-45.3</v>
      </c>
      <c r="D2355" s="33">
        <v>170.83333300000001</v>
      </c>
      <c r="E2355" s="103" t="s">
        <v>23</v>
      </c>
      <c r="F2355" s="39">
        <v>-55.3</v>
      </c>
      <c r="G2355" s="33">
        <v>-48.7</v>
      </c>
      <c r="H2355" s="33">
        <v>-52.9</v>
      </c>
      <c r="I2355" s="33">
        <v>-48.5</v>
      </c>
      <c r="J2355" s="33">
        <v>-47.5</v>
      </c>
      <c r="K2355" s="115">
        <v>-45.9</v>
      </c>
      <c r="L2355" s="10">
        <f t="shared" si="528"/>
        <v>-52.9</v>
      </c>
      <c r="M2355" s="52" t="str">
        <f t="shared" si="529"/>
        <v>high latitude</v>
      </c>
      <c r="N2355" s="83">
        <v>2270000</v>
      </c>
      <c r="O2355" s="34">
        <v>645000</v>
      </c>
      <c r="P2355" s="34">
        <v>552000</v>
      </c>
      <c r="Q2355" s="34">
        <v>263000</v>
      </c>
      <c r="R2355" s="34">
        <v>5010000</v>
      </c>
      <c r="S2355" s="42">
        <v>210000</v>
      </c>
      <c r="T2355" s="10">
        <v>0.25363128491620113</v>
      </c>
      <c r="U2355" s="11">
        <v>7.2067039106145245E-2</v>
      </c>
      <c r="V2355" s="11">
        <v>6.1675977653631288E-2</v>
      </c>
      <c r="W2355" s="11">
        <v>2.9385474860335197E-2</v>
      </c>
      <c r="X2355" s="11">
        <v>0.55977653631284918</v>
      </c>
      <c r="Y2355" s="12">
        <v>2.3463687150837988E-2</v>
      </c>
      <c r="Z2355" s="10">
        <f t="shared" si="543"/>
        <v>0.61377245508982037</v>
      </c>
      <c r="AA2355" s="11">
        <f t="shared" si="544"/>
        <v>-0.42241377805523811</v>
      </c>
      <c r="AB2355" s="11">
        <f t="shared" si="545"/>
        <v>-0.21199260575581017</v>
      </c>
      <c r="AC2355" s="11">
        <f t="shared" si="546"/>
        <v>18.387069981271427</v>
      </c>
      <c r="AD2355" s="11">
        <f t="shared" si="547"/>
        <v>24.099705766302584</v>
      </c>
      <c r="AE2355" s="10">
        <v>16.608689132386999</v>
      </c>
      <c r="AF2355" s="11">
        <v>23.159559375211899</v>
      </c>
      <c r="AG2355" s="12">
        <v>29.4595254295511</v>
      </c>
      <c r="AH2355" s="10">
        <v>0.46208890118962292</v>
      </c>
      <c r="AI2355" s="11">
        <f t="shared" si="538"/>
        <v>31.181318681318682</v>
      </c>
      <c r="AJ2355" s="11">
        <f t="shared" si="539"/>
        <v>8.4677419354838719</v>
      </c>
      <c r="AK2355" s="11">
        <f t="shared" si="540"/>
        <v>0.21856287425149698</v>
      </c>
      <c r="AL2355" s="11">
        <f t="shared" si="541"/>
        <v>2.0988593155893538</v>
      </c>
      <c r="AM2355" s="11">
        <f t="shared" si="542"/>
        <v>2.022754491017964</v>
      </c>
      <c r="AN2355" s="3">
        <f t="shared" si="530"/>
        <v>0.45309381237524948</v>
      </c>
      <c r="AO2355" s="3">
        <f t="shared" si="531"/>
        <v>0.11017964071856287</v>
      </c>
      <c r="AP2355" s="3" t="s">
        <v>8</v>
      </c>
      <c r="AQ2355" s="124"/>
      <c r="AR2355" s="4"/>
      <c r="AS2355" s="3"/>
    </row>
    <row r="2356" spans="1:45" ht="15" customHeight="1">
      <c r="A2356" s="11">
        <v>41.284500000000001</v>
      </c>
      <c r="B2356" s="32" t="s">
        <v>10</v>
      </c>
      <c r="C2356" s="33">
        <v>-45.3</v>
      </c>
      <c r="D2356" s="33">
        <v>170.83333300000001</v>
      </c>
      <c r="E2356" s="103" t="s">
        <v>23</v>
      </c>
      <c r="F2356" s="39">
        <v>-55.3</v>
      </c>
      <c r="G2356" s="33">
        <v>-48.7</v>
      </c>
      <c r="H2356" s="33">
        <v>-52.9</v>
      </c>
      <c r="I2356" s="33">
        <v>-48.5</v>
      </c>
      <c r="J2356" s="33">
        <v>-47.5</v>
      </c>
      <c r="K2356" s="115">
        <v>-45.9</v>
      </c>
      <c r="L2356" s="10">
        <f t="shared" si="528"/>
        <v>-52.9</v>
      </c>
      <c r="M2356" s="52" t="str">
        <f t="shared" si="529"/>
        <v>high latitude</v>
      </c>
      <c r="N2356" s="83">
        <v>4020000</v>
      </c>
      <c r="O2356" s="34">
        <v>1180000</v>
      </c>
      <c r="P2356" s="34">
        <v>1040000</v>
      </c>
      <c r="Q2356" s="34">
        <v>490000</v>
      </c>
      <c r="R2356" s="34">
        <v>9420000</v>
      </c>
      <c r="S2356" s="42">
        <v>415000</v>
      </c>
      <c r="T2356" s="10">
        <v>0.24268035013582856</v>
      </c>
      <c r="U2356" s="11">
        <v>7.1234530636884993E-2</v>
      </c>
      <c r="V2356" s="11">
        <v>6.2782976154542716E-2</v>
      </c>
      <c r="W2356" s="11">
        <v>2.9580440688198009E-2</v>
      </c>
      <c r="X2356" s="11">
        <v>0.56866888016903105</v>
      </c>
      <c r="Y2356" s="12">
        <v>2.505282221551464E-2</v>
      </c>
      <c r="Z2356" s="10">
        <f t="shared" si="543"/>
        <v>0.62240000000000006</v>
      </c>
      <c r="AA2356" s="11">
        <f t="shared" si="544"/>
        <v>-0.41593595157562535</v>
      </c>
      <c r="AB2356" s="11">
        <f t="shared" si="545"/>
        <v>-0.20593041601836745</v>
      </c>
      <c r="AC2356" s="11">
        <f t="shared" si="546"/>
        <v>18.824323268645287</v>
      </c>
      <c r="AD2356" s="11">
        <f t="shared" si="547"/>
        <v>24.514359544343666</v>
      </c>
      <c r="AE2356" s="10">
        <v>17.0125690031992</v>
      </c>
      <c r="AF2356" s="11">
        <v>23.681411085862901</v>
      </c>
      <c r="AG2356" s="12">
        <v>29.9948297399018</v>
      </c>
      <c r="AH2356" s="10">
        <v>0.50724925838675372</v>
      </c>
      <c r="AI2356" s="11">
        <f t="shared" si="538"/>
        <v>29.910714285714285</v>
      </c>
      <c r="AJ2356" s="11">
        <f t="shared" si="539"/>
        <v>9.3573844419391214</v>
      </c>
      <c r="AK2356" s="11">
        <f t="shared" si="540"/>
        <v>0.21602231964926266</v>
      </c>
      <c r="AL2356" s="11">
        <f t="shared" si="541"/>
        <v>2.1224489795918369</v>
      </c>
      <c r="AM2356" s="11">
        <f t="shared" si="542"/>
        <v>2.0448</v>
      </c>
      <c r="AN2356" s="3">
        <f t="shared" si="530"/>
        <v>0.42675159235668791</v>
      </c>
      <c r="AO2356" s="3">
        <f t="shared" si="531"/>
        <v>0.11040339702760085</v>
      </c>
      <c r="AP2356" s="3" t="s">
        <v>8</v>
      </c>
      <c r="AQ2356" s="124"/>
      <c r="AR2356" s="4"/>
      <c r="AS2356" s="3"/>
    </row>
    <row r="2357" spans="1:45" ht="15" customHeight="1">
      <c r="A2357" s="11">
        <v>41.295499999999997</v>
      </c>
      <c r="B2357" s="32" t="s">
        <v>10</v>
      </c>
      <c r="C2357" s="33">
        <v>-45.3</v>
      </c>
      <c r="D2357" s="33">
        <v>170.83333300000001</v>
      </c>
      <c r="E2357" s="103" t="s">
        <v>23</v>
      </c>
      <c r="F2357" s="39">
        <v>-55.3</v>
      </c>
      <c r="G2357" s="33">
        <v>-48.7</v>
      </c>
      <c r="H2357" s="33">
        <v>-52.9</v>
      </c>
      <c r="I2357" s="33">
        <v>-48.5</v>
      </c>
      <c r="J2357" s="33">
        <v>-47.5</v>
      </c>
      <c r="K2357" s="115">
        <v>-45.9</v>
      </c>
      <c r="L2357" s="10">
        <f t="shared" si="528"/>
        <v>-52.9</v>
      </c>
      <c r="M2357" s="52" t="str">
        <f t="shared" si="529"/>
        <v>high latitude</v>
      </c>
      <c r="N2357" s="83">
        <v>1030000</v>
      </c>
      <c r="O2357" s="34">
        <v>303000</v>
      </c>
      <c r="P2357" s="34">
        <v>263000</v>
      </c>
      <c r="Q2357" s="34">
        <v>132000</v>
      </c>
      <c r="R2357" s="34">
        <v>2550000</v>
      </c>
      <c r="S2357" s="42">
        <v>117000</v>
      </c>
      <c r="T2357" s="10">
        <v>0.23435722411831628</v>
      </c>
      <c r="U2357" s="11">
        <v>6.8941979522184296E-2</v>
      </c>
      <c r="V2357" s="11">
        <v>5.9840728100113767E-2</v>
      </c>
      <c r="W2357" s="11">
        <v>3.0034129692832763E-2</v>
      </c>
      <c r="X2357" s="11">
        <v>0.58020477815699656</v>
      </c>
      <c r="Y2357" s="12">
        <v>2.6621160409556314E-2</v>
      </c>
      <c r="Z2357" s="10">
        <f t="shared" si="543"/>
        <v>0.62822085889570556</v>
      </c>
      <c r="AA2357" s="11">
        <f t="shared" si="544"/>
        <v>-0.42389967413340318</v>
      </c>
      <c r="AB2357" s="11">
        <f t="shared" si="545"/>
        <v>-0.20188764776414583</v>
      </c>
      <c r="AC2357" s="11">
        <f t="shared" si="546"/>
        <v>18.286771995995284</v>
      </c>
      <c r="AD2357" s="11">
        <f t="shared" si="547"/>
        <v>24.790884892932425</v>
      </c>
      <c r="AE2357" s="10">
        <v>17.463710661143399</v>
      </c>
      <c r="AF2357" s="11">
        <v>24.030432746193402</v>
      </c>
      <c r="AG2357" s="12">
        <v>30.493973713279502</v>
      </c>
      <c r="AH2357" s="10">
        <v>0.41112515779998215</v>
      </c>
      <c r="AI2357" s="11">
        <f t="shared" si="538"/>
        <v>28.770949720670391</v>
      </c>
      <c r="AJ2357" s="11">
        <f t="shared" si="539"/>
        <v>10.20052310374891</v>
      </c>
      <c r="AK2357" s="11">
        <f t="shared" si="540"/>
        <v>0.20742942050520058</v>
      </c>
      <c r="AL2357" s="11">
        <f t="shared" si="541"/>
        <v>1.9924242424242427</v>
      </c>
      <c r="AM2357" s="11">
        <f t="shared" si="542"/>
        <v>2.0773006134969325</v>
      </c>
      <c r="AN2357" s="3">
        <f t="shared" si="530"/>
        <v>0.40392156862745099</v>
      </c>
      <c r="AO2357" s="3">
        <f t="shared" si="531"/>
        <v>0.10313725490196078</v>
      </c>
      <c r="AP2357" s="3" t="s">
        <v>8</v>
      </c>
      <c r="AQ2357" s="124"/>
      <c r="AR2357" s="4"/>
      <c r="AS2357" s="3"/>
    </row>
    <row r="2358" spans="1:45" ht="15" customHeight="1">
      <c r="A2358" s="11">
        <v>41.309249999999999</v>
      </c>
      <c r="B2358" s="32" t="s">
        <v>10</v>
      </c>
      <c r="C2358" s="33">
        <v>-45.3</v>
      </c>
      <c r="D2358" s="33">
        <v>170.83333300000001</v>
      </c>
      <c r="E2358" s="103" t="s">
        <v>23</v>
      </c>
      <c r="F2358" s="39">
        <v>-55.3</v>
      </c>
      <c r="G2358" s="33">
        <v>-48.7</v>
      </c>
      <c r="H2358" s="33">
        <v>-52.9</v>
      </c>
      <c r="I2358" s="33">
        <v>-48.5</v>
      </c>
      <c r="J2358" s="33">
        <v>-47.5</v>
      </c>
      <c r="K2358" s="115">
        <v>-45.9</v>
      </c>
      <c r="L2358" s="10">
        <f t="shared" si="528"/>
        <v>-52.9</v>
      </c>
      <c r="M2358" s="52" t="str">
        <f t="shared" si="529"/>
        <v>high latitude</v>
      </c>
      <c r="N2358" s="83">
        <v>4940000</v>
      </c>
      <c r="O2358" s="34">
        <v>1400000</v>
      </c>
      <c r="P2358" s="34">
        <v>1170000</v>
      </c>
      <c r="Q2358" s="34">
        <v>602000</v>
      </c>
      <c r="R2358" s="34">
        <v>10400000</v>
      </c>
      <c r="S2358" s="42">
        <v>419000</v>
      </c>
      <c r="T2358" s="10">
        <v>0.26094765199936609</v>
      </c>
      <c r="U2358" s="11">
        <v>7.3952775870265705E-2</v>
      </c>
      <c r="V2358" s="11">
        <v>6.1803391263007768E-2</v>
      </c>
      <c r="W2358" s="11">
        <v>3.1799693624214254E-2</v>
      </c>
      <c r="X2358" s="11">
        <v>0.54936347789340234</v>
      </c>
      <c r="Y2358" s="12">
        <v>2.2133009349743805E-2</v>
      </c>
      <c r="Z2358" s="10">
        <f t="shared" si="543"/>
        <v>0.61013645224171531</v>
      </c>
      <c r="AA2358" s="11">
        <f t="shared" si="544"/>
        <v>-0.43314731689940461</v>
      </c>
      <c r="AB2358" s="11">
        <f t="shared" si="545"/>
        <v>-0.21457302756536786</v>
      </c>
      <c r="AC2358" s="11">
        <f t="shared" si="546"/>
        <v>17.662556109290186</v>
      </c>
      <c r="AD2358" s="11">
        <f t="shared" si="547"/>
        <v>23.923204914528839</v>
      </c>
      <c r="AE2358" s="10">
        <v>16.3363753574111</v>
      </c>
      <c r="AF2358" s="11">
        <v>22.960942337554901</v>
      </c>
      <c r="AG2358" s="12">
        <v>29.126499989699902</v>
      </c>
      <c r="AH2358" s="10">
        <v>0.6561304280365241</v>
      </c>
      <c r="AI2358" s="11">
        <f t="shared" si="538"/>
        <v>32.20338983050847</v>
      </c>
      <c r="AJ2358" s="11">
        <f t="shared" si="539"/>
        <v>7.8186228774025004</v>
      </c>
      <c r="AK2358" s="11">
        <f t="shared" si="540"/>
        <v>0.22671717532699595</v>
      </c>
      <c r="AL2358" s="11">
        <f t="shared" si="541"/>
        <v>1.9435215946843853</v>
      </c>
      <c r="AM2358" s="11">
        <f t="shared" si="542"/>
        <v>2.0111389585073796</v>
      </c>
      <c r="AN2358" s="3">
        <f t="shared" si="530"/>
        <v>0.47499999999999998</v>
      </c>
      <c r="AO2358" s="3">
        <f t="shared" si="531"/>
        <v>0.1125</v>
      </c>
      <c r="AP2358" s="3" t="s">
        <v>8</v>
      </c>
      <c r="AQ2358" s="124"/>
      <c r="AR2358" s="4"/>
      <c r="AS2358" s="3"/>
    </row>
    <row r="2359" spans="1:45" ht="15" customHeight="1">
      <c r="A2359" s="11">
        <v>41.320250000000001</v>
      </c>
      <c r="B2359" s="32" t="s">
        <v>10</v>
      </c>
      <c r="C2359" s="33">
        <v>-45.3</v>
      </c>
      <c r="D2359" s="33">
        <v>170.83333300000001</v>
      </c>
      <c r="E2359" s="103" t="s">
        <v>23</v>
      </c>
      <c r="F2359" s="39">
        <v>-55.3</v>
      </c>
      <c r="G2359" s="33">
        <v>-48.7</v>
      </c>
      <c r="H2359" s="33">
        <v>-52.9</v>
      </c>
      <c r="I2359" s="33">
        <v>-48.5</v>
      </c>
      <c r="J2359" s="33">
        <v>-47.5</v>
      </c>
      <c r="K2359" s="115">
        <v>-45.9</v>
      </c>
      <c r="L2359" s="10">
        <f t="shared" si="528"/>
        <v>-52.9</v>
      </c>
      <c r="M2359" s="52" t="str">
        <f t="shared" si="529"/>
        <v>high latitude</v>
      </c>
      <c r="N2359" s="83">
        <v>2190000</v>
      </c>
      <c r="O2359" s="34">
        <v>579000</v>
      </c>
      <c r="P2359" s="34">
        <v>457000</v>
      </c>
      <c r="Q2359" s="34">
        <v>231000</v>
      </c>
      <c r="R2359" s="34">
        <v>4530000</v>
      </c>
      <c r="S2359" s="42">
        <v>200000</v>
      </c>
      <c r="T2359" s="10">
        <v>0.26749725174056432</v>
      </c>
      <c r="U2359" s="11">
        <v>7.0721876145108095E-2</v>
      </c>
      <c r="V2359" s="11">
        <v>5.5820202760473919E-2</v>
      </c>
      <c r="W2359" s="11">
        <v>2.8215463539758154E-2</v>
      </c>
      <c r="X2359" s="11">
        <v>0.55331623305240019</v>
      </c>
      <c r="Y2359" s="12">
        <v>2.442897276169537E-2</v>
      </c>
      <c r="Z2359" s="10">
        <f t="shared" si="543"/>
        <v>0.60531697341513291</v>
      </c>
      <c r="AA2359" s="11">
        <f t="shared" si="544"/>
        <v>-0.44286041481359106</v>
      </c>
      <c r="AB2359" s="11">
        <f t="shared" si="545"/>
        <v>-0.21801714806468167</v>
      </c>
      <c r="AC2359" s="11">
        <f t="shared" si="546"/>
        <v>17.006922000082604</v>
      </c>
      <c r="AD2359" s="11">
        <f t="shared" si="547"/>
        <v>23.687627072375776</v>
      </c>
      <c r="AE2359" s="10">
        <v>16.047475466040002</v>
      </c>
      <c r="AF2359" s="11">
        <v>22.646753459713199</v>
      </c>
      <c r="AG2359" s="12">
        <v>28.8033315464167</v>
      </c>
      <c r="AH2359" s="10">
        <v>0.79457845918215841</v>
      </c>
      <c r="AI2359" s="11">
        <f t="shared" si="538"/>
        <v>32.589285714285715</v>
      </c>
      <c r="AJ2359" s="11">
        <f t="shared" si="539"/>
        <v>8.3682008368200833</v>
      </c>
      <c r="AK2359" s="11">
        <f t="shared" si="540"/>
        <v>0.21127230281807566</v>
      </c>
      <c r="AL2359" s="11">
        <f t="shared" si="541"/>
        <v>1.9783549783549781</v>
      </c>
      <c r="AM2359" s="11">
        <f t="shared" si="542"/>
        <v>2.0354464894342197</v>
      </c>
      <c r="AN2359" s="3">
        <f t="shared" si="530"/>
        <v>0.48344370860927149</v>
      </c>
      <c r="AO2359" s="3">
        <f t="shared" si="531"/>
        <v>0.10088300220750551</v>
      </c>
      <c r="AP2359" s="3" t="s">
        <v>8</v>
      </c>
      <c r="AQ2359" s="124"/>
      <c r="AR2359" s="4"/>
      <c r="AS2359" s="3"/>
    </row>
    <row r="2360" spans="1:45" ht="15" customHeight="1">
      <c r="A2360" s="11">
        <v>41.331249999999997</v>
      </c>
      <c r="B2360" s="32" t="s">
        <v>10</v>
      </c>
      <c r="C2360" s="33">
        <v>-45.3</v>
      </c>
      <c r="D2360" s="33">
        <v>170.83333300000001</v>
      </c>
      <c r="E2360" s="103" t="s">
        <v>23</v>
      </c>
      <c r="F2360" s="39">
        <v>-55.3</v>
      </c>
      <c r="G2360" s="33">
        <v>-48.7</v>
      </c>
      <c r="H2360" s="33">
        <v>-52.9</v>
      </c>
      <c r="I2360" s="33">
        <v>-48.5</v>
      </c>
      <c r="J2360" s="33">
        <v>-47.5</v>
      </c>
      <c r="K2360" s="115">
        <v>-45.9</v>
      </c>
      <c r="L2360" s="10">
        <f t="shared" si="528"/>
        <v>-52.9</v>
      </c>
      <c r="M2360" s="52" t="str">
        <f t="shared" si="529"/>
        <v>high latitude</v>
      </c>
      <c r="N2360" s="83">
        <v>8950000</v>
      </c>
      <c r="O2360" s="34">
        <v>2560000</v>
      </c>
      <c r="P2360" s="34">
        <v>2150000</v>
      </c>
      <c r="Q2360" s="34">
        <v>1010000</v>
      </c>
      <c r="R2360" s="34">
        <v>19200000</v>
      </c>
      <c r="S2360" s="42">
        <v>817000</v>
      </c>
      <c r="T2360" s="10">
        <v>0.25802173725026667</v>
      </c>
      <c r="U2360" s="11">
        <v>7.3802865626891923E-2</v>
      </c>
      <c r="V2360" s="11">
        <v>6.1982875428835009E-2</v>
      </c>
      <c r="W2360" s="11">
        <v>2.9117536829359702E-2</v>
      </c>
      <c r="X2360" s="11">
        <v>0.55352149220168945</v>
      </c>
      <c r="Y2360" s="12">
        <v>2.3553492662957302E-2</v>
      </c>
      <c r="Z2360" s="10">
        <f t="shared" si="543"/>
        <v>0.60838305032889706</v>
      </c>
      <c r="AA2360" s="11">
        <f t="shared" si="544"/>
        <v>-0.42495756887741887</v>
      </c>
      <c r="AB2360" s="11">
        <f t="shared" si="545"/>
        <v>-0.2158228939799377</v>
      </c>
      <c r="AC2360" s="11">
        <f t="shared" si="546"/>
        <v>18.215364100774224</v>
      </c>
      <c r="AD2360" s="11">
        <f t="shared" si="547"/>
        <v>23.837714051772259</v>
      </c>
      <c r="AE2360" s="10">
        <v>16.239797800485299</v>
      </c>
      <c r="AF2360" s="11">
        <v>22.830173693777802</v>
      </c>
      <c r="AG2360" s="12">
        <v>29.0469050476317</v>
      </c>
      <c r="AH2360" s="10">
        <v>0.81209008744801114</v>
      </c>
      <c r="AI2360" s="11">
        <f t="shared" ref="AI2360:AI2391" si="548">((T2360)/(T2360+X2360))*100</f>
        <v>31.793960923623445</v>
      </c>
      <c r="AJ2360" s="11">
        <f t="shared" ref="AJ2360:AJ2391" si="549">((Y2360)/(T2360+Y2360))*100</f>
        <v>8.3649022217671742</v>
      </c>
      <c r="AK2360" s="11">
        <f t="shared" ref="AK2360:AK2391" si="550">(U2360+V2360+W2360)/(U2360+V2360+W2360+X2360+Y2360)</f>
        <v>0.22224812526712515</v>
      </c>
      <c r="AL2360" s="11">
        <f t="shared" ref="AL2360:AL2391" si="551">V2360/W2360</f>
        <v>2.1287128712871288</v>
      </c>
      <c r="AM2360" s="11">
        <f t="shared" ref="AM2360:AM2391" si="552">((U2360*1)+(V2360*2)+(W2360*3)+(Y2360*4))/(U2360+V2360+W2360+Y2360)</f>
        <v>2.0128499311610835</v>
      </c>
      <c r="AN2360" s="3">
        <f t="shared" si="530"/>
        <v>0.46614583333333326</v>
      </c>
      <c r="AO2360" s="3">
        <f t="shared" si="531"/>
        <v>0.11197916666666667</v>
      </c>
      <c r="AP2360" s="3" t="s">
        <v>8</v>
      </c>
      <c r="AQ2360" s="124"/>
      <c r="AR2360" s="4"/>
      <c r="AS2360" s="3"/>
    </row>
    <row r="2361" spans="1:45" ht="15" customHeight="1">
      <c r="A2361" s="11">
        <v>41.344999999999999</v>
      </c>
      <c r="B2361" s="32" t="s">
        <v>10</v>
      </c>
      <c r="C2361" s="33">
        <v>-45.3</v>
      </c>
      <c r="D2361" s="33">
        <v>170.83333300000001</v>
      </c>
      <c r="E2361" s="103" t="s">
        <v>23</v>
      </c>
      <c r="F2361" s="39">
        <v>-55.3</v>
      </c>
      <c r="G2361" s="33">
        <v>-48.7</v>
      </c>
      <c r="H2361" s="33">
        <v>-52.9</v>
      </c>
      <c r="I2361" s="33">
        <v>-48.5</v>
      </c>
      <c r="J2361" s="33">
        <v>-47.5</v>
      </c>
      <c r="K2361" s="115">
        <v>-45.9</v>
      </c>
      <c r="L2361" s="10">
        <f t="shared" si="528"/>
        <v>-52.9</v>
      </c>
      <c r="M2361" s="52" t="str">
        <f t="shared" si="529"/>
        <v>high latitude</v>
      </c>
      <c r="N2361" s="83">
        <v>1050000</v>
      </c>
      <c r="O2361" s="34">
        <v>289000</v>
      </c>
      <c r="P2361" s="34">
        <v>258000</v>
      </c>
      <c r="Q2361" s="34">
        <v>130000</v>
      </c>
      <c r="R2361" s="34">
        <v>2330000</v>
      </c>
      <c r="S2361" s="42">
        <v>105000</v>
      </c>
      <c r="T2361" s="10">
        <v>0.25228255646323883</v>
      </c>
      <c r="U2361" s="11">
        <v>6.9437770302739066E-2</v>
      </c>
      <c r="V2361" s="11">
        <v>6.198942815953868E-2</v>
      </c>
      <c r="W2361" s="11">
        <v>3.1234983181162902E-2</v>
      </c>
      <c r="X2361" s="11">
        <v>0.55982700624699666</v>
      </c>
      <c r="Y2361" s="12">
        <v>2.5228255646323881E-2</v>
      </c>
      <c r="Z2361" s="10">
        <f t="shared" si="543"/>
        <v>0.63043478260869568</v>
      </c>
      <c r="AA2361" s="11">
        <f t="shared" si="544"/>
        <v>-0.41896896272191414</v>
      </c>
      <c r="AB2361" s="11">
        <f t="shared" si="545"/>
        <v>-0.20035983378261796</v>
      </c>
      <c r="AC2361" s="11">
        <f t="shared" si="546"/>
        <v>18.619595016270793</v>
      </c>
      <c r="AD2361" s="11">
        <f t="shared" si="547"/>
        <v>24.895387369268931</v>
      </c>
      <c r="AE2361" s="10">
        <v>17.573445955427701</v>
      </c>
      <c r="AF2361" s="11">
        <v>24.173728806046199</v>
      </c>
      <c r="AG2361" s="12">
        <v>30.633988092319498</v>
      </c>
      <c r="AH2361" s="10">
        <v>0.54192183803823635</v>
      </c>
      <c r="AI2361" s="11">
        <f t="shared" si="548"/>
        <v>31.065088757396449</v>
      </c>
      <c r="AJ2361" s="11">
        <f t="shared" si="549"/>
        <v>9.0909090909090917</v>
      </c>
      <c r="AK2361" s="11">
        <f t="shared" si="550"/>
        <v>0.21754498714652953</v>
      </c>
      <c r="AL2361" s="11">
        <f t="shared" si="551"/>
        <v>1.9846153846153847</v>
      </c>
      <c r="AM2361" s="11">
        <f t="shared" si="552"/>
        <v>2.0652173913043477</v>
      </c>
      <c r="AN2361" s="3">
        <f t="shared" si="530"/>
        <v>0.45064377682403434</v>
      </c>
      <c r="AO2361" s="3">
        <f t="shared" si="531"/>
        <v>0.11072961373390558</v>
      </c>
      <c r="AP2361" s="3" t="s">
        <v>8</v>
      </c>
      <c r="AQ2361" s="124"/>
      <c r="AR2361" s="4"/>
      <c r="AS2361" s="3"/>
    </row>
    <row r="2362" spans="1:45" ht="15" customHeight="1">
      <c r="A2362" s="11">
        <v>41.356000000000002</v>
      </c>
      <c r="B2362" s="32" t="s">
        <v>10</v>
      </c>
      <c r="C2362" s="33">
        <v>-45.3</v>
      </c>
      <c r="D2362" s="33">
        <v>170.83333300000001</v>
      </c>
      <c r="E2362" s="103" t="s">
        <v>23</v>
      </c>
      <c r="F2362" s="39">
        <v>-55.3</v>
      </c>
      <c r="G2362" s="33">
        <v>-48.7</v>
      </c>
      <c r="H2362" s="33">
        <v>-52.9</v>
      </c>
      <c r="I2362" s="33">
        <v>-48.5</v>
      </c>
      <c r="J2362" s="33">
        <v>-47.5</v>
      </c>
      <c r="K2362" s="115">
        <v>-45.9</v>
      </c>
      <c r="L2362" s="10">
        <f t="shared" si="528"/>
        <v>-52.9</v>
      </c>
      <c r="M2362" s="52" t="str">
        <f t="shared" si="529"/>
        <v>high latitude</v>
      </c>
      <c r="N2362" s="83">
        <v>7060000</v>
      </c>
      <c r="O2362" s="34">
        <v>2050000</v>
      </c>
      <c r="P2362" s="34">
        <v>1750000</v>
      </c>
      <c r="Q2362" s="34">
        <v>955000</v>
      </c>
      <c r="R2362" s="34">
        <v>16000000</v>
      </c>
      <c r="S2362" s="42">
        <v>708000</v>
      </c>
      <c r="T2362" s="10">
        <v>0.24751954562984257</v>
      </c>
      <c r="U2362" s="11">
        <v>7.1871822739543526E-2</v>
      </c>
      <c r="V2362" s="11">
        <v>6.1353995021561546E-2</v>
      </c>
      <c r="W2362" s="11">
        <v>3.3481751568909299E-2</v>
      </c>
      <c r="X2362" s="11">
        <v>0.56095081162570559</v>
      </c>
      <c r="Y2362" s="12">
        <v>2.4822073414437471E-2</v>
      </c>
      <c r="Z2362" s="10">
        <f t="shared" si="543"/>
        <v>0.62474830679114035</v>
      </c>
      <c r="AA2362" s="11">
        <f t="shared" si="544"/>
        <v>-0.43411247258713825</v>
      </c>
      <c r="AB2362" s="11">
        <f t="shared" si="545"/>
        <v>-0.20429491223594365</v>
      </c>
      <c r="AC2362" s="11">
        <f t="shared" si="546"/>
        <v>17.597408100368167</v>
      </c>
      <c r="AD2362" s="11">
        <f t="shared" si="547"/>
        <v>24.626228003061456</v>
      </c>
      <c r="AE2362" s="10">
        <v>17.2903096440198</v>
      </c>
      <c r="AF2362" s="11">
        <v>23.838703977525299</v>
      </c>
      <c r="AG2362" s="12">
        <v>30.1598277748101</v>
      </c>
      <c r="AH2362" s="10">
        <v>0.26662310958648616</v>
      </c>
      <c r="AI2362" s="11">
        <f t="shared" si="548"/>
        <v>30.615784908933215</v>
      </c>
      <c r="AJ2362" s="11">
        <f t="shared" si="549"/>
        <v>9.114315139031925</v>
      </c>
      <c r="AK2362" s="11">
        <f t="shared" si="550"/>
        <v>0.2215440525555607</v>
      </c>
      <c r="AL2362" s="11">
        <f t="shared" si="551"/>
        <v>1.8324607329842932</v>
      </c>
      <c r="AM2362" s="11">
        <f t="shared" si="552"/>
        <v>2.0587589236683139</v>
      </c>
      <c r="AN2362" s="3">
        <f t="shared" si="530"/>
        <v>0.44124999999999998</v>
      </c>
      <c r="AO2362" s="3">
        <f t="shared" si="531"/>
        <v>0.109375</v>
      </c>
      <c r="AP2362" s="3" t="s">
        <v>8</v>
      </c>
      <c r="AQ2362" s="124"/>
      <c r="AR2362" s="4"/>
      <c r="AS2362" s="3"/>
    </row>
    <row r="2363" spans="1:45" ht="15" customHeight="1">
      <c r="A2363" s="11">
        <v>41.366999999999997</v>
      </c>
      <c r="B2363" s="32" t="s">
        <v>10</v>
      </c>
      <c r="C2363" s="33">
        <v>-45.3</v>
      </c>
      <c r="D2363" s="33">
        <v>170.83333300000001</v>
      </c>
      <c r="E2363" s="103" t="s">
        <v>23</v>
      </c>
      <c r="F2363" s="39">
        <v>-55.3</v>
      </c>
      <c r="G2363" s="33">
        <v>-48.7</v>
      </c>
      <c r="H2363" s="33">
        <v>-52.9</v>
      </c>
      <c r="I2363" s="33">
        <v>-48.5</v>
      </c>
      <c r="J2363" s="33">
        <v>-47.5</v>
      </c>
      <c r="K2363" s="115">
        <v>-45.9</v>
      </c>
      <c r="L2363" s="10">
        <f t="shared" si="528"/>
        <v>-52.9</v>
      </c>
      <c r="M2363" s="52" t="str">
        <f t="shared" si="529"/>
        <v>high latitude</v>
      </c>
      <c r="N2363" s="83">
        <v>5530000</v>
      </c>
      <c r="O2363" s="34">
        <v>1490000</v>
      </c>
      <c r="P2363" s="34">
        <v>1320000</v>
      </c>
      <c r="Q2363" s="34">
        <v>700000</v>
      </c>
      <c r="R2363" s="34">
        <v>11300000</v>
      </c>
      <c r="S2363" s="42">
        <v>487000</v>
      </c>
      <c r="T2363" s="10">
        <v>0.26552071829836271</v>
      </c>
      <c r="U2363" s="11">
        <v>7.154174869160225E-2</v>
      </c>
      <c r="V2363" s="11">
        <v>6.337926729725836E-2</v>
      </c>
      <c r="W2363" s="11">
        <v>3.3610217506121864E-2</v>
      </c>
      <c r="X2363" s="11">
        <v>0.54256493974168152</v>
      </c>
      <c r="Y2363" s="12">
        <v>2.3383108464973351E-2</v>
      </c>
      <c r="Z2363" s="10">
        <f t="shared" si="543"/>
        <v>0.62722041531148365</v>
      </c>
      <c r="AA2363" s="11">
        <f t="shared" si="544"/>
        <v>-0.42473318525997428</v>
      </c>
      <c r="AB2363" s="11">
        <f t="shared" si="545"/>
        <v>-0.20257981430188834</v>
      </c>
      <c r="AC2363" s="11">
        <f t="shared" si="546"/>
        <v>18.230509994951735</v>
      </c>
      <c r="AD2363" s="11">
        <f t="shared" si="547"/>
        <v>24.743540701750838</v>
      </c>
      <c r="AE2363" s="10">
        <v>17.3591315115725</v>
      </c>
      <c r="AF2363" s="11">
        <v>23.981712838584102</v>
      </c>
      <c r="AG2363" s="12">
        <v>30.293313801644</v>
      </c>
      <c r="AH2363" s="10">
        <v>0.35711807996999956</v>
      </c>
      <c r="AI2363" s="11">
        <f t="shared" si="548"/>
        <v>32.857991681521092</v>
      </c>
      <c r="AJ2363" s="11">
        <f t="shared" si="549"/>
        <v>8.0937344191457541</v>
      </c>
      <c r="AK2363" s="11">
        <f t="shared" si="550"/>
        <v>0.22945675622671111</v>
      </c>
      <c r="AL2363" s="11">
        <f t="shared" si="551"/>
        <v>1.8857142857142852</v>
      </c>
      <c r="AM2363" s="11">
        <f t="shared" si="552"/>
        <v>2.046034525894421</v>
      </c>
      <c r="AN2363" s="3">
        <f t="shared" si="530"/>
        <v>0.4893805309734513</v>
      </c>
      <c r="AO2363" s="3">
        <f t="shared" si="531"/>
        <v>0.1168141592920354</v>
      </c>
      <c r="AP2363" s="3" t="s">
        <v>8</v>
      </c>
      <c r="AQ2363" s="124"/>
      <c r="AR2363" s="4"/>
      <c r="AS2363" s="3"/>
    </row>
    <row r="2364" spans="1:45" ht="15" customHeight="1">
      <c r="A2364" s="11">
        <v>41.378</v>
      </c>
      <c r="B2364" s="32" t="s">
        <v>10</v>
      </c>
      <c r="C2364" s="33">
        <v>-45.3</v>
      </c>
      <c r="D2364" s="33">
        <v>170.83333300000001</v>
      </c>
      <c r="E2364" s="103" t="s">
        <v>23</v>
      </c>
      <c r="F2364" s="39">
        <v>-55.3</v>
      </c>
      <c r="G2364" s="33">
        <v>-48.7</v>
      </c>
      <c r="H2364" s="33">
        <v>-52.9</v>
      </c>
      <c r="I2364" s="33">
        <v>-48.5</v>
      </c>
      <c r="J2364" s="33">
        <v>-47.5</v>
      </c>
      <c r="K2364" s="115">
        <v>-45.9</v>
      </c>
      <c r="L2364" s="10">
        <f t="shared" si="528"/>
        <v>-52.9</v>
      </c>
      <c r="M2364" s="52" t="str">
        <f t="shared" si="529"/>
        <v>high latitude</v>
      </c>
      <c r="N2364" s="83">
        <v>7329000</v>
      </c>
      <c r="O2364" s="34">
        <v>2030000</v>
      </c>
      <c r="P2364" s="34">
        <v>1710000</v>
      </c>
      <c r="Q2364" s="34">
        <v>897000</v>
      </c>
      <c r="R2364" s="34">
        <v>14100000</v>
      </c>
      <c r="S2364" s="42">
        <v>676000</v>
      </c>
      <c r="T2364" s="10">
        <v>0.27406327125869417</v>
      </c>
      <c r="U2364" s="11">
        <v>7.5910552688654556E-2</v>
      </c>
      <c r="V2364" s="11">
        <v>6.3944357190935608E-2</v>
      </c>
      <c r="W2364" s="11">
        <v>3.3542741754543415E-2</v>
      </c>
      <c r="X2364" s="11">
        <v>0.52726048911824097</v>
      </c>
      <c r="Y2364" s="12">
        <v>2.5278587988931268E-2</v>
      </c>
      <c r="Z2364" s="10">
        <f t="shared" si="543"/>
        <v>0.61791831357048754</v>
      </c>
      <c r="AA2364" s="11">
        <f t="shared" si="544"/>
        <v>-0.43324098550365059</v>
      </c>
      <c r="AB2364" s="11">
        <f t="shared" si="545"/>
        <v>-0.20906893318039704</v>
      </c>
      <c r="AC2364" s="11">
        <f t="shared" si="546"/>
        <v>17.656233478503584</v>
      </c>
      <c r="AD2364" s="11">
        <f t="shared" si="547"/>
        <v>24.299684970460845</v>
      </c>
      <c r="AE2364" s="10">
        <v>16.772283121313201</v>
      </c>
      <c r="AF2364" s="11">
        <v>23.431078479070798</v>
      </c>
      <c r="AG2364" s="12">
        <v>29.717493464487301</v>
      </c>
      <c r="AH2364" s="10">
        <v>0.42850029799400996</v>
      </c>
      <c r="AI2364" s="11">
        <f t="shared" si="548"/>
        <v>34.201315973680522</v>
      </c>
      <c r="AJ2364" s="11">
        <f t="shared" si="549"/>
        <v>8.4447220487195498</v>
      </c>
      <c r="AK2364" s="11">
        <f t="shared" si="550"/>
        <v>0.23886055735847114</v>
      </c>
      <c r="AL2364" s="11">
        <f t="shared" si="551"/>
        <v>1.9063545150501673</v>
      </c>
      <c r="AM2364" s="11">
        <f t="shared" si="552"/>
        <v>2.0412196499153019</v>
      </c>
      <c r="AN2364" s="3">
        <f t="shared" si="530"/>
        <v>0.51978723404255311</v>
      </c>
      <c r="AO2364" s="3">
        <f t="shared" si="531"/>
        <v>0.12127659574468085</v>
      </c>
      <c r="AP2364" s="3" t="s">
        <v>8</v>
      </c>
      <c r="AQ2364" s="124"/>
      <c r="AR2364" s="4"/>
      <c r="AS2364" s="3"/>
    </row>
    <row r="2365" spans="1:45" ht="15" customHeight="1">
      <c r="A2365" s="11">
        <v>45.672499999999999</v>
      </c>
      <c r="B2365" s="32" t="s">
        <v>10</v>
      </c>
      <c r="C2365" s="33">
        <v>-45.3</v>
      </c>
      <c r="D2365" s="33">
        <v>170.83333300000001</v>
      </c>
      <c r="E2365" s="103" t="s">
        <v>23</v>
      </c>
      <c r="F2365" s="39">
        <v>-55.3</v>
      </c>
      <c r="G2365" s="33">
        <v>-48.7</v>
      </c>
      <c r="H2365" s="33">
        <v>-52.9</v>
      </c>
      <c r="I2365" s="33">
        <v>-48.5</v>
      </c>
      <c r="J2365" s="33">
        <v>-47.5</v>
      </c>
      <c r="K2365" s="115">
        <v>-45.9</v>
      </c>
      <c r="L2365" s="10">
        <f t="shared" si="528"/>
        <v>-48.7</v>
      </c>
      <c r="M2365" s="52" t="str">
        <f t="shared" si="529"/>
        <v>transition</v>
      </c>
      <c r="N2365" s="83">
        <v>4060000</v>
      </c>
      <c r="O2365" s="34">
        <v>1260000</v>
      </c>
      <c r="P2365" s="34">
        <v>1080000</v>
      </c>
      <c r="Q2365" s="34">
        <v>482000</v>
      </c>
      <c r="R2365" s="34">
        <v>9460000</v>
      </c>
      <c r="S2365" s="42">
        <v>438000</v>
      </c>
      <c r="T2365" s="10">
        <v>0.24195470798569726</v>
      </c>
      <c r="U2365" s="11">
        <v>7.508939213349225E-2</v>
      </c>
      <c r="V2365" s="11">
        <v>6.4362336114421936E-2</v>
      </c>
      <c r="W2365" s="11">
        <v>2.872467222884386E-2</v>
      </c>
      <c r="X2365" s="11">
        <v>0.56376638855780692</v>
      </c>
      <c r="Y2365" s="12">
        <v>2.6102502979737784E-2</v>
      </c>
      <c r="Z2365" s="10">
        <f t="shared" ref="Z2365:Z2392" si="553">(V2365+W2365+Y2365)/(U2365+V2365+W2365+Y2365)</f>
        <v>0.61349693251533743</v>
      </c>
      <c r="AA2365" s="11">
        <f t="shared" ref="AA2365:AA2396" si="554">LOG((V2365)/(U2365+V2365+W2365))</f>
        <v>-0.41713325393137934</v>
      </c>
      <c r="AB2365" s="11">
        <f t="shared" si="545"/>
        <v>-0.21218760440395781</v>
      </c>
      <c r="AC2365" s="11">
        <f t="shared" ref="AC2365:AC2396" si="555">67.5*AA2365+46.9</f>
        <v>18.743505359631893</v>
      </c>
      <c r="AD2365" s="11">
        <f t="shared" ref="AD2365:AD2396" si="556">68.4*AB2365+38.6</f>
        <v>24.086367858769286</v>
      </c>
      <c r="AE2365" s="10">
        <v>16.630277366280499</v>
      </c>
      <c r="AF2365" s="11">
        <v>23.156978815660601</v>
      </c>
      <c r="AG2365" s="12">
        <v>29.383210050958599</v>
      </c>
      <c r="AH2365" s="10">
        <v>7.9085851994469492E-2</v>
      </c>
      <c r="AI2365" s="11">
        <f t="shared" si="548"/>
        <v>30.029585798816566</v>
      </c>
      <c r="AJ2365" s="11">
        <f t="shared" si="549"/>
        <v>9.7376611827478872</v>
      </c>
      <c r="AK2365" s="11">
        <f t="shared" si="550"/>
        <v>0.22185534591194966</v>
      </c>
      <c r="AL2365" s="11">
        <f t="shared" si="551"/>
        <v>2.2406639004149382</v>
      </c>
      <c r="AM2365" s="11">
        <f t="shared" si="552"/>
        <v>2.0300613496932511</v>
      </c>
      <c r="AN2365" s="3">
        <f t="shared" si="530"/>
        <v>0.42917547568710362</v>
      </c>
      <c r="AO2365" s="3">
        <f t="shared" si="531"/>
        <v>0.11416490486257928</v>
      </c>
      <c r="AP2365" s="3" t="s">
        <v>8</v>
      </c>
      <c r="AQ2365" s="124"/>
      <c r="AR2365" s="4"/>
      <c r="AS2365" s="3"/>
    </row>
    <row r="2366" spans="1:45" ht="15" customHeight="1">
      <c r="A2366" s="11">
        <v>45.842500000000001</v>
      </c>
      <c r="B2366" s="32" t="s">
        <v>10</v>
      </c>
      <c r="C2366" s="33">
        <v>-45.3</v>
      </c>
      <c r="D2366" s="33">
        <v>170.83333300000001</v>
      </c>
      <c r="E2366" s="103" t="s">
        <v>23</v>
      </c>
      <c r="F2366" s="39">
        <v>-55.3</v>
      </c>
      <c r="G2366" s="33">
        <v>-48.7</v>
      </c>
      <c r="H2366" s="33">
        <v>-52.9</v>
      </c>
      <c r="I2366" s="33">
        <v>-48.5</v>
      </c>
      <c r="J2366" s="33">
        <v>-47.5</v>
      </c>
      <c r="K2366" s="115">
        <v>-45.9</v>
      </c>
      <c r="L2366" s="10">
        <f t="shared" si="528"/>
        <v>-48.7</v>
      </c>
      <c r="M2366" s="52" t="str">
        <f t="shared" si="529"/>
        <v>transition</v>
      </c>
      <c r="N2366" s="83">
        <v>3850000</v>
      </c>
      <c r="O2366" s="34">
        <v>1280000</v>
      </c>
      <c r="P2366" s="34">
        <v>1230000</v>
      </c>
      <c r="Q2366" s="34">
        <v>658000</v>
      </c>
      <c r="R2366" s="34">
        <v>9650000</v>
      </c>
      <c r="S2366" s="42">
        <v>496000</v>
      </c>
      <c r="T2366" s="10">
        <v>0.22430668841761828</v>
      </c>
      <c r="U2366" s="11">
        <v>7.4574691214169195E-2</v>
      </c>
      <c r="V2366" s="11">
        <v>7.1661617338615702E-2</v>
      </c>
      <c r="W2366" s="11">
        <v>3.8336052202283852E-2</v>
      </c>
      <c r="X2366" s="11">
        <v>0.56222325798182238</v>
      </c>
      <c r="Y2366" s="12">
        <v>2.8897692845490562E-2</v>
      </c>
      <c r="Z2366" s="10">
        <f t="shared" si="553"/>
        <v>0.65065502183406099</v>
      </c>
      <c r="AA2366" s="11">
        <f t="shared" si="554"/>
        <v>-0.41088006147805806</v>
      </c>
      <c r="AB2366" s="11">
        <f t="shared" si="545"/>
        <v>-0.18664921392761405</v>
      </c>
      <c r="AC2366" s="11">
        <f t="shared" si="555"/>
        <v>19.165595850231078</v>
      </c>
      <c r="AD2366" s="11">
        <f t="shared" si="556"/>
        <v>25.833193767351197</v>
      </c>
      <c r="AE2366" s="10">
        <v>18.821344623051399</v>
      </c>
      <c r="AF2366" s="11">
        <v>25.425649995172002</v>
      </c>
      <c r="AG2366" s="12">
        <v>32.083681772517799</v>
      </c>
      <c r="AH2366" s="10">
        <v>7.483660829031677E-2</v>
      </c>
      <c r="AI2366" s="11">
        <f t="shared" si="548"/>
        <v>28.518518518518519</v>
      </c>
      <c r="AJ2366" s="11">
        <f t="shared" si="549"/>
        <v>11.412793373216751</v>
      </c>
      <c r="AK2366" s="11">
        <f t="shared" si="550"/>
        <v>0.23794502027940517</v>
      </c>
      <c r="AL2366" s="11">
        <f t="shared" si="551"/>
        <v>1.8693009118541031</v>
      </c>
      <c r="AM2366" s="11">
        <f t="shared" si="552"/>
        <v>2.1009825327510914</v>
      </c>
      <c r="AN2366" s="3">
        <f t="shared" si="530"/>
        <v>0.39896373056994822</v>
      </c>
      <c r="AO2366" s="3">
        <f t="shared" si="531"/>
        <v>0.12746113989637306</v>
      </c>
      <c r="AP2366" s="3" t="s">
        <v>8</v>
      </c>
      <c r="AQ2366" s="124"/>
      <c r="AR2366" s="4"/>
      <c r="AS2366" s="3"/>
    </row>
    <row r="2367" spans="1:45" ht="15" customHeight="1">
      <c r="A2367" s="11">
        <v>46.216500000000003</v>
      </c>
      <c r="B2367" s="32" t="s">
        <v>10</v>
      </c>
      <c r="C2367" s="33">
        <v>-45.3</v>
      </c>
      <c r="D2367" s="33">
        <v>170.83333300000001</v>
      </c>
      <c r="E2367" s="40" t="s">
        <v>23</v>
      </c>
      <c r="F2367" s="39">
        <v>-55.3</v>
      </c>
      <c r="G2367" s="33">
        <v>-48.7</v>
      </c>
      <c r="H2367" s="33">
        <v>-52.9</v>
      </c>
      <c r="I2367" s="33">
        <v>-48.5</v>
      </c>
      <c r="J2367" s="33">
        <v>-47.5</v>
      </c>
      <c r="K2367" s="115">
        <v>-45.9</v>
      </c>
      <c r="L2367" s="10">
        <f t="shared" si="528"/>
        <v>-48.7</v>
      </c>
      <c r="M2367" s="52" t="str">
        <f t="shared" si="529"/>
        <v>transition</v>
      </c>
      <c r="N2367" s="83">
        <v>1283867.196</v>
      </c>
      <c r="O2367" s="34">
        <v>322491.32049999997</v>
      </c>
      <c r="P2367" s="34">
        <v>535612.51650000003</v>
      </c>
      <c r="Q2367" s="34">
        <v>421640.17349999998</v>
      </c>
      <c r="R2367" s="34">
        <v>6215649.3465</v>
      </c>
      <c r="S2367" s="42">
        <v>382291.13799999998</v>
      </c>
      <c r="T2367" s="10">
        <f t="shared" ref="T2367:T2392" si="557">N2367/(SUM($N2367:$S2367))</f>
        <v>0.14013643532254783</v>
      </c>
      <c r="U2367" s="11">
        <f t="shared" ref="U2367:U2392" si="558">O2367/(SUM($N2367:$S2367))</f>
        <v>3.5200513120152412E-2</v>
      </c>
      <c r="V2367" s="11">
        <f t="shared" ref="V2367:V2392" si="559">P2367/(SUM($N2367:$S2367))</f>
        <v>5.8463078588113816E-2</v>
      </c>
      <c r="W2367" s="11">
        <f t="shared" ref="W2367:W2392" si="560">Q2367/(SUM($N2367:$S2367))</f>
        <v>4.6022790431254686E-2</v>
      </c>
      <c r="X2367" s="11">
        <f t="shared" ref="X2367:X2392" si="561">R2367/(SUM($N2367:$S2367))</f>
        <v>0.67844941077023502</v>
      </c>
      <c r="Y2367" s="12">
        <f t="shared" ref="Y2367:Y2392" si="562">S2367/(SUM($N2367:$S2367))</f>
        <v>4.1727771767696285E-2</v>
      </c>
      <c r="Z2367" s="10">
        <f t="shared" si="553"/>
        <v>0.80596600451497602</v>
      </c>
      <c r="AA2367" s="11">
        <f t="shared" si="554"/>
        <v>-0.37827238832702065</v>
      </c>
      <c r="AB2367" s="11">
        <f t="shared" si="545"/>
        <v>-9.3683276263052701E-2</v>
      </c>
      <c r="AC2367" s="11">
        <f t="shared" si="555"/>
        <v>21.366613787926106</v>
      </c>
      <c r="AD2367" s="11">
        <f t="shared" si="556"/>
        <v>32.192063903607199</v>
      </c>
      <c r="AE2367" s="10">
        <v>27.688616590271501</v>
      </c>
      <c r="AF2367" s="11">
        <v>34.788012810898401</v>
      </c>
      <c r="AG2367" s="12">
        <v>43.7694807897484</v>
      </c>
      <c r="AH2367" s="10">
        <v>5.142357138049404E-2</v>
      </c>
      <c r="AI2367" s="11">
        <f t="shared" si="548"/>
        <v>17.119332809312223</v>
      </c>
      <c r="AJ2367" s="11">
        <f t="shared" si="549"/>
        <v>22.944466333053789</v>
      </c>
      <c r="AK2367" s="11">
        <f t="shared" si="550"/>
        <v>0.16245179802672463</v>
      </c>
      <c r="AL2367" s="11">
        <f t="shared" si="551"/>
        <v>1.2703071248024711</v>
      </c>
      <c r="AM2367" s="11">
        <f t="shared" si="552"/>
        <v>2.5196828296799403</v>
      </c>
      <c r="AN2367" s="3">
        <f t="shared" si="530"/>
        <v>0.20655399370669761</v>
      </c>
      <c r="AO2367" s="3">
        <f t="shared" si="531"/>
        <v>8.6171610823187875E-2</v>
      </c>
      <c r="AP2367" s="3" t="s">
        <v>8</v>
      </c>
      <c r="AQ2367" s="124"/>
      <c r="AR2367" s="4"/>
      <c r="AS2367" s="3"/>
    </row>
    <row r="2368" spans="1:45" ht="15" customHeight="1">
      <c r="A2368" s="11">
        <v>46.403500000000001</v>
      </c>
      <c r="B2368" s="32" t="s">
        <v>10</v>
      </c>
      <c r="C2368" s="33">
        <v>-45.3</v>
      </c>
      <c r="D2368" s="33">
        <v>170.83333300000001</v>
      </c>
      <c r="E2368" s="40" t="s">
        <v>23</v>
      </c>
      <c r="F2368" s="39">
        <v>-55.3</v>
      </c>
      <c r="G2368" s="33">
        <v>-48.7</v>
      </c>
      <c r="H2368" s="33">
        <v>-52.9</v>
      </c>
      <c r="I2368" s="33">
        <v>-48.5</v>
      </c>
      <c r="J2368" s="33">
        <v>-47.5</v>
      </c>
      <c r="K2368" s="115">
        <v>-45.9</v>
      </c>
      <c r="L2368" s="10">
        <f t="shared" si="528"/>
        <v>-48.7</v>
      </c>
      <c r="M2368" s="52" t="str">
        <f t="shared" si="529"/>
        <v>transition</v>
      </c>
      <c r="N2368" s="83">
        <v>1175196.1344999999</v>
      </c>
      <c r="O2368" s="34">
        <v>414127.9375</v>
      </c>
      <c r="P2368" s="34">
        <v>450986.81300000002</v>
      </c>
      <c r="Q2368" s="34">
        <v>244098.41200000001</v>
      </c>
      <c r="R2368" s="34">
        <v>4044744.9775</v>
      </c>
      <c r="S2368" s="42">
        <v>310179.342</v>
      </c>
      <c r="T2368" s="10">
        <f t="shared" si="557"/>
        <v>0.17700513370489701</v>
      </c>
      <c r="U2368" s="11">
        <f t="shared" si="558"/>
        <v>6.2374925168817201E-2</v>
      </c>
      <c r="V2368" s="11">
        <f t="shared" si="559"/>
        <v>6.792651778775094E-2</v>
      </c>
      <c r="W2368" s="11">
        <f t="shared" si="560"/>
        <v>3.6765498783397368E-2</v>
      </c>
      <c r="X2368" s="11">
        <f t="shared" si="561"/>
        <v>0.60920947961524985</v>
      </c>
      <c r="Y2368" s="12">
        <f t="shared" si="562"/>
        <v>4.6718444939887589E-2</v>
      </c>
      <c r="Z2368" s="10">
        <f t="shared" si="553"/>
        <v>0.70823578665727704</v>
      </c>
      <c r="AA2368" s="11">
        <f t="shared" si="554"/>
        <v>-0.39085117134772079</v>
      </c>
      <c r="AB2368" s="11">
        <f t="shared" si="545"/>
        <v>-0.14982213242807335</v>
      </c>
      <c r="AC2368" s="11">
        <f t="shared" si="555"/>
        <v>20.517545934028846</v>
      </c>
      <c r="AD2368" s="11">
        <f t="shared" si="556"/>
        <v>28.352166141919781</v>
      </c>
      <c r="AE2368" s="10">
        <v>22.277440866593899</v>
      </c>
      <c r="AF2368" s="11">
        <v>28.8553764052416</v>
      </c>
      <c r="AG2368" s="12">
        <v>36.408170569388297</v>
      </c>
      <c r="AH2368" s="10">
        <v>3.7985637039475773E-2</v>
      </c>
      <c r="AI2368" s="11">
        <f t="shared" si="548"/>
        <v>22.513589890858523</v>
      </c>
      <c r="AJ2368" s="11">
        <f t="shared" si="549"/>
        <v>20.882217789866683</v>
      </c>
      <c r="AK2368" s="11">
        <f t="shared" si="550"/>
        <v>0.20299876534109504</v>
      </c>
      <c r="AL2368" s="11">
        <f t="shared" si="551"/>
        <v>1.847561437638521</v>
      </c>
      <c r="AM2368" s="11">
        <f t="shared" si="552"/>
        <v>2.3172689422216126</v>
      </c>
      <c r="AN2368" s="3">
        <f t="shared" si="530"/>
        <v>0.29054888281890451</v>
      </c>
      <c r="AO2368" s="3">
        <f t="shared" si="531"/>
        <v>0.11149944323034888</v>
      </c>
      <c r="AP2368" s="3" t="s">
        <v>8</v>
      </c>
      <c r="AQ2368" s="124"/>
      <c r="AR2368" s="4"/>
      <c r="AS2368" s="3"/>
    </row>
    <row r="2369" spans="1:45" ht="15" customHeight="1">
      <c r="A2369" s="11">
        <v>46.590499999999999</v>
      </c>
      <c r="B2369" s="32" t="s">
        <v>10</v>
      </c>
      <c r="C2369" s="33">
        <v>-45.3</v>
      </c>
      <c r="D2369" s="33">
        <v>170.83333300000001</v>
      </c>
      <c r="E2369" s="40" t="s">
        <v>23</v>
      </c>
      <c r="F2369" s="39">
        <v>-55.3</v>
      </c>
      <c r="G2369" s="33">
        <v>-48.7</v>
      </c>
      <c r="H2369" s="33">
        <v>-52.9</v>
      </c>
      <c r="I2369" s="33">
        <v>-48.5</v>
      </c>
      <c r="J2369" s="33">
        <v>-47.5</v>
      </c>
      <c r="K2369" s="115">
        <v>-45.9</v>
      </c>
      <c r="L2369" s="10">
        <f t="shared" si="528"/>
        <v>-48.7</v>
      </c>
      <c r="M2369" s="52" t="str">
        <f t="shared" si="529"/>
        <v>transition</v>
      </c>
      <c r="N2369" s="83">
        <v>1288854.28</v>
      </c>
      <c r="O2369" s="34">
        <v>445187.2145</v>
      </c>
      <c r="P2369" s="34">
        <v>479880.57750000001</v>
      </c>
      <c r="Q2369" s="34">
        <v>196107.231</v>
      </c>
      <c r="R2369" s="34">
        <v>4703903.7580000004</v>
      </c>
      <c r="S2369" s="42">
        <v>334937.82299999997</v>
      </c>
      <c r="T2369" s="10">
        <f t="shared" si="557"/>
        <v>0.17302679829884401</v>
      </c>
      <c r="U2369" s="11">
        <f t="shared" si="558"/>
        <v>5.9765731133325409E-2</v>
      </c>
      <c r="V2369" s="11">
        <f t="shared" si="559"/>
        <v>6.4423264273619274E-2</v>
      </c>
      <c r="W2369" s="11">
        <f t="shared" si="560"/>
        <v>2.6327108370375128E-2</v>
      </c>
      <c r="X2369" s="11">
        <f t="shared" si="561"/>
        <v>0.63149218603102319</v>
      </c>
      <c r="Y2369" s="12">
        <f t="shared" si="562"/>
        <v>4.496491189281298E-2</v>
      </c>
      <c r="Z2369" s="10">
        <f t="shared" si="553"/>
        <v>0.69426324633908221</v>
      </c>
      <c r="AA2369" s="11">
        <f t="shared" si="554"/>
        <v>-0.36854024136957908</v>
      </c>
      <c r="AB2369" s="11">
        <f t="shared" si="545"/>
        <v>-0.1584758252873375</v>
      </c>
      <c r="AC2369" s="11">
        <f t="shared" si="555"/>
        <v>22.023533707553412</v>
      </c>
      <c r="AD2369" s="11">
        <f t="shared" si="556"/>
        <v>27.760253550346114</v>
      </c>
      <c r="AE2369" s="10">
        <v>21.4409987747696</v>
      </c>
      <c r="AF2369" s="11">
        <v>28.033123272266</v>
      </c>
      <c r="AG2369" s="12">
        <v>35.3146726657098</v>
      </c>
      <c r="AH2369" s="10">
        <v>5.3683213203978071E-2</v>
      </c>
      <c r="AI2369" s="11">
        <f t="shared" si="548"/>
        <v>21.506863314477105</v>
      </c>
      <c r="AJ2369" s="11">
        <f t="shared" si="549"/>
        <v>20.626890744276512</v>
      </c>
      <c r="AK2369" s="11">
        <f t="shared" si="550"/>
        <v>0.18200844170971328</v>
      </c>
      <c r="AL2369" s="11">
        <f t="shared" si="551"/>
        <v>2.4470315299082475</v>
      </c>
      <c r="AM2369" s="11">
        <f t="shared" si="552"/>
        <v>2.2889856123829566</v>
      </c>
      <c r="AN2369" s="3">
        <f t="shared" si="530"/>
        <v>0.27399673681844061</v>
      </c>
      <c r="AO2369" s="3">
        <f t="shared" si="531"/>
        <v>0.10201751612878131</v>
      </c>
      <c r="AP2369" s="3" t="s">
        <v>8</v>
      </c>
      <c r="AQ2369" s="124"/>
      <c r="AR2369" s="4"/>
      <c r="AS2369" s="3"/>
    </row>
    <row r="2370" spans="1:45" ht="15" customHeight="1">
      <c r="A2370" s="11">
        <v>46.777500000000003</v>
      </c>
      <c r="B2370" s="32" t="s">
        <v>10</v>
      </c>
      <c r="C2370" s="33">
        <v>-45.3</v>
      </c>
      <c r="D2370" s="33">
        <v>170.83333300000001</v>
      </c>
      <c r="E2370" s="40" t="s">
        <v>23</v>
      </c>
      <c r="F2370" s="39">
        <v>-55.3</v>
      </c>
      <c r="G2370" s="33">
        <v>-48.7</v>
      </c>
      <c r="H2370" s="33">
        <v>-52.9</v>
      </c>
      <c r="I2370" s="33">
        <v>-48.5</v>
      </c>
      <c r="J2370" s="33">
        <v>-47.5</v>
      </c>
      <c r="K2370" s="115">
        <v>-45.9</v>
      </c>
      <c r="L2370" s="10">
        <f t="shared" si="528"/>
        <v>-48.7</v>
      </c>
      <c r="M2370" s="52" t="str">
        <f t="shared" si="529"/>
        <v>transition</v>
      </c>
      <c r="N2370" s="83">
        <v>1191713.8489999999</v>
      </c>
      <c r="O2370" s="34">
        <v>407107.60550000001</v>
      </c>
      <c r="P2370" s="34">
        <v>519632.10600000003</v>
      </c>
      <c r="Q2370" s="34">
        <v>184300.75450000001</v>
      </c>
      <c r="R2370" s="34">
        <v>4562637.3975</v>
      </c>
      <c r="S2370" s="42">
        <v>416879.71799999999</v>
      </c>
      <c r="T2370" s="10">
        <f t="shared" si="557"/>
        <v>0.16364589817523142</v>
      </c>
      <c r="U2370" s="11">
        <f t="shared" si="558"/>
        <v>5.5903931813764872E-2</v>
      </c>
      <c r="V2370" s="11">
        <f t="shared" si="559"/>
        <v>7.1355772846319471E-2</v>
      </c>
      <c r="W2370" s="11">
        <f t="shared" si="560"/>
        <v>2.5308141320866135E-2</v>
      </c>
      <c r="X2370" s="11">
        <f t="shared" si="561"/>
        <v>0.62654041957163487</v>
      </c>
      <c r="Y2370" s="12">
        <f t="shared" si="562"/>
        <v>5.7245836272183145E-2</v>
      </c>
      <c r="Z2370" s="10">
        <f t="shared" si="553"/>
        <v>0.73355440306167197</v>
      </c>
      <c r="AA2370" s="11">
        <f t="shared" si="554"/>
        <v>-0.33003390042129849</v>
      </c>
      <c r="AB2370" s="11">
        <f t="shared" si="545"/>
        <v>-0.13456767176844101</v>
      </c>
      <c r="AC2370" s="11">
        <f t="shared" si="555"/>
        <v>24.62271172156235</v>
      </c>
      <c r="AD2370" s="11">
        <f t="shared" si="556"/>
        <v>29.395571251038636</v>
      </c>
      <c r="AE2370" s="10">
        <v>23.645268140674201</v>
      </c>
      <c r="AF2370" s="11">
        <v>30.391750846295199</v>
      </c>
      <c r="AG2370" s="12">
        <v>38.2400795477513</v>
      </c>
      <c r="AH2370" s="10">
        <v>6.5634574980799026E-2</v>
      </c>
      <c r="AI2370" s="11">
        <f t="shared" si="548"/>
        <v>20.709786350369946</v>
      </c>
      <c r="AJ2370" s="11">
        <f t="shared" si="549"/>
        <v>25.915789205689393</v>
      </c>
      <c r="AK2370" s="11">
        <f t="shared" si="550"/>
        <v>0.1824201563046991</v>
      </c>
      <c r="AL2370" s="11">
        <f t="shared" si="551"/>
        <v>2.8194789945908765</v>
      </c>
      <c r="AM2370" s="11">
        <f t="shared" si="552"/>
        <v>2.3998589660623266</v>
      </c>
      <c r="AN2370" s="3">
        <f t="shared" si="530"/>
        <v>0.26118969034290873</v>
      </c>
      <c r="AO2370" s="3">
        <f t="shared" si="531"/>
        <v>0.11388853873961612</v>
      </c>
      <c r="AP2370" s="3" t="s">
        <v>8</v>
      </c>
      <c r="AQ2370" s="124"/>
      <c r="AR2370" s="4"/>
      <c r="AS2370" s="3"/>
    </row>
    <row r="2371" spans="1:45" ht="15" customHeight="1">
      <c r="A2371" s="11">
        <v>46.964500000000001</v>
      </c>
      <c r="B2371" s="32" t="s">
        <v>10</v>
      </c>
      <c r="C2371" s="33">
        <v>-45.3</v>
      </c>
      <c r="D2371" s="33">
        <v>170.83333300000001</v>
      </c>
      <c r="E2371" s="40" t="s">
        <v>23</v>
      </c>
      <c r="F2371" s="39">
        <v>-55.3</v>
      </c>
      <c r="G2371" s="33">
        <v>-48.7</v>
      </c>
      <c r="H2371" s="33">
        <v>-52.9</v>
      </c>
      <c r="I2371" s="33">
        <v>-48.5</v>
      </c>
      <c r="J2371" s="33">
        <v>-47.5</v>
      </c>
      <c r="K2371" s="115">
        <v>-45.9</v>
      </c>
      <c r="L2371" s="10">
        <f t="shared" ref="L2371:L2434" si="563">IF(A2371&lt;2,C2371,IF(A2371&lt;15,K2371,IF(A2371&lt;25,J2371,IF(A2371&lt;35,I2371,IF(A2371&lt;45,H2371,IF(A2371&lt;55,G2371,IF(A2371&lt;65,F2371,IF(A2371&lt;70,F2371,"no age"))))))))</f>
        <v>-48.7</v>
      </c>
      <c r="M2371" s="52" t="str">
        <f t="shared" ref="M2371:M2434" si="564">IF(ABS(L2371)&lt;=20,"low latitude",IF(ABS(L2371)&lt;=40,"mid latitude",IF(ABS(L2371)&lt;=50,"transition",IF(ABS(L2371)&gt;50,"high latitude","no category"))))</f>
        <v>transition</v>
      </c>
      <c r="N2371" s="83">
        <v>1125695.6835</v>
      </c>
      <c r="O2371" s="34">
        <v>463469.28049999999</v>
      </c>
      <c r="P2371" s="34">
        <v>468624.78149999998</v>
      </c>
      <c r="Q2371" s="34">
        <v>295959.90999999997</v>
      </c>
      <c r="R2371" s="34">
        <v>5000014.4435000001</v>
      </c>
      <c r="S2371" s="42">
        <v>471417.31300000002</v>
      </c>
      <c r="T2371" s="10">
        <f t="shared" si="557"/>
        <v>0.14385553819541277</v>
      </c>
      <c r="U2371" s="11">
        <f t="shared" si="558"/>
        <v>5.9227927903277085E-2</v>
      </c>
      <c r="V2371" s="11">
        <f t="shared" si="559"/>
        <v>5.988676259714041E-2</v>
      </c>
      <c r="W2371" s="11">
        <f t="shared" si="560"/>
        <v>3.7821475876091797E-2</v>
      </c>
      <c r="X2371" s="11">
        <f t="shared" si="561"/>
        <v>0.6389646680692187</v>
      </c>
      <c r="Y2371" s="12">
        <f t="shared" si="562"/>
        <v>6.0243627358859242E-2</v>
      </c>
      <c r="Z2371" s="10">
        <f t="shared" si="553"/>
        <v>0.72728619507095704</v>
      </c>
      <c r="AA2371" s="11">
        <f t="shared" si="554"/>
        <v>-0.41839220318687365</v>
      </c>
      <c r="AB2371" s="11">
        <f t="shared" si="545"/>
        <v>-0.13829465587887063</v>
      </c>
      <c r="AC2371" s="11">
        <f t="shared" si="555"/>
        <v>18.658526284886026</v>
      </c>
      <c r="AD2371" s="11">
        <f t="shared" si="556"/>
        <v>29.140645537885248</v>
      </c>
      <c r="AE2371" s="10">
        <v>23.3788487903748</v>
      </c>
      <c r="AF2371" s="11">
        <v>30.026337901679501</v>
      </c>
      <c r="AG2371" s="12">
        <v>37.812230110513397</v>
      </c>
      <c r="AH2371" s="10">
        <v>7.5090376030843647E-2</v>
      </c>
      <c r="AI2371" s="11">
        <f t="shared" si="548"/>
        <v>18.376574473191688</v>
      </c>
      <c r="AJ2371" s="11">
        <f t="shared" si="549"/>
        <v>29.516841578090556</v>
      </c>
      <c r="AK2371" s="11">
        <f t="shared" si="550"/>
        <v>0.18330570759719469</v>
      </c>
      <c r="AL2371" s="11">
        <f t="shared" si="551"/>
        <v>1.5834062846552428</v>
      </c>
      <c r="AM2371" s="11">
        <f t="shared" si="552"/>
        <v>2.4562155667725802</v>
      </c>
      <c r="AN2371" s="3">
        <f t="shared" ref="AN2371:AN2434" si="565">IF(T2371="n/a","n/a",T2371/X2371)</f>
        <v>0.22513848634245451</v>
      </c>
      <c r="AO2371" s="3">
        <f t="shared" ref="AO2371:AO2434" si="566">IF(P2371="n/a","n/a",P2371/R2371)</f>
        <v>9.3724685557500825E-2</v>
      </c>
      <c r="AP2371" s="3" t="s">
        <v>8</v>
      </c>
      <c r="AQ2371" s="124"/>
      <c r="AR2371" s="4"/>
      <c r="AS2371" s="3"/>
    </row>
    <row r="2372" spans="1:45" ht="15" customHeight="1">
      <c r="A2372" s="11">
        <v>47.151499999999999</v>
      </c>
      <c r="B2372" s="32" t="s">
        <v>10</v>
      </c>
      <c r="C2372" s="33">
        <v>-45.3</v>
      </c>
      <c r="D2372" s="33">
        <v>170.83333300000001</v>
      </c>
      <c r="E2372" s="40" t="s">
        <v>23</v>
      </c>
      <c r="F2372" s="39">
        <v>-55.3</v>
      </c>
      <c r="G2372" s="33">
        <v>-48.7</v>
      </c>
      <c r="H2372" s="33">
        <v>-52.9</v>
      </c>
      <c r="I2372" s="33">
        <v>-48.5</v>
      </c>
      <c r="J2372" s="33">
        <v>-47.5</v>
      </c>
      <c r="K2372" s="115">
        <v>-45.9</v>
      </c>
      <c r="L2372" s="10">
        <f t="shared" si="563"/>
        <v>-48.7</v>
      </c>
      <c r="M2372" s="52" t="str">
        <f t="shared" si="564"/>
        <v>transition</v>
      </c>
      <c r="N2372" s="83">
        <v>1711414.094</v>
      </c>
      <c r="O2372" s="34">
        <v>686172.67449999996</v>
      </c>
      <c r="P2372" s="34">
        <v>701210.33550000004</v>
      </c>
      <c r="Q2372" s="34">
        <v>546647.11</v>
      </c>
      <c r="R2372" s="34">
        <v>9946853.8169999998</v>
      </c>
      <c r="S2372" s="42">
        <v>664596.69949999999</v>
      </c>
      <c r="T2372" s="10">
        <f t="shared" si="557"/>
        <v>0.12004115386632862</v>
      </c>
      <c r="U2372" s="11">
        <f t="shared" si="558"/>
        <v>4.8129181527311132E-2</v>
      </c>
      <c r="V2372" s="11">
        <f t="shared" si="559"/>
        <v>4.91839456456033E-2</v>
      </c>
      <c r="W2372" s="11">
        <f t="shared" si="560"/>
        <v>3.8342648966226092E-2</v>
      </c>
      <c r="X2372" s="11">
        <f t="shared" si="561"/>
        <v>0.69768725974531742</v>
      </c>
      <c r="Y2372" s="12">
        <f t="shared" si="562"/>
        <v>4.6615810249213512E-2</v>
      </c>
      <c r="Z2372" s="10">
        <f t="shared" si="553"/>
        <v>0.73594797477229679</v>
      </c>
      <c r="AA2372" s="11">
        <f t="shared" si="554"/>
        <v>-0.44061492461172314</v>
      </c>
      <c r="AB2372" s="11">
        <f t="shared" si="545"/>
        <v>-0.13315288548302187</v>
      </c>
      <c r="AC2372" s="11">
        <f t="shared" si="555"/>
        <v>17.158492588708686</v>
      </c>
      <c r="AD2372" s="11">
        <f t="shared" si="556"/>
        <v>29.492342632961304</v>
      </c>
      <c r="AE2372" s="10">
        <v>23.813278521569199</v>
      </c>
      <c r="AF2372" s="11">
        <v>30.550080703002301</v>
      </c>
      <c r="AG2372" s="12">
        <v>38.469740933317297</v>
      </c>
      <c r="AH2372" s="10">
        <v>7.6535985786692892E-2</v>
      </c>
      <c r="AI2372" s="11">
        <f t="shared" si="548"/>
        <v>14.679831575882885</v>
      </c>
      <c r="AJ2372" s="11">
        <f t="shared" si="549"/>
        <v>27.971114496538586</v>
      </c>
      <c r="AK2372" s="11">
        <f t="shared" si="550"/>
        <v>0.15416150054650798</v>
      </c>
      <c r="AL2372" s="11">
        <f t="shared" si="551"/>
        <v>1.2827477227493256</v>
      </c>
      <c r="AM2372" s="11">
        <f t="shared" si="552"/>
        <v>2.4578063404767381</v>
      </c>
      <c r="AN2372" s="3">
        <f t="shared" si="565"/>
        <v>0.17205582041178197</v>
      </c>
      <c r="AO2372" s="3">
        <f t="shared" si="566"/>
        <v>7.0495691240739192E-2</v>
      </c>
      <c r="AP2372" s="3" t="s">
        <v>8</v>
      </c>
      <c r="AQ2372" s="124"/>
      <c r="AR2372" s="4"/>
      <c r="AS2372" s="3"/>
    </row>
    <row r="2373" spans="1:45" ht="15" customHeight="1">
      <c r="A2373" s="11">
        <v>47.525500000000001</v>
      </c>
      <c r="B2373" s="32" t="s">
        <v>10</v>
      </c>
      <c r="C2373" s="33">
        <v>-45.3</v>
      </c>
      <c r="D2373" s="33">
        <v>170.83333300000001</v>
      </c>
      <c r="E2373" s="40" t="s">
        <v>23</v>
      </c>
      <c r="F2373" s="39">
        <v>-55.3</v>
      </c>
      <c r="G2373" s="33">
        <v>-48.7</v>
      </c>
      <c r="H2373" s="33">
        <v>-52.9</v>
      </c>
      <c r="I2373" s="33">
        <v>-48.5</v>
      </c>
      <c r="J2373" s="33">
        <v>-47.5</v>
      </c>
      <c r="K2373" s="115">
        <v>-45.9</v>
      </c>
      <c r="L2373" s="10">
        <f t="shared" si="563"/>
        <v>-48.7</v>
      </c>
      <c r="M2373" s="52" t="str">
        <f t="shared" si="564"/>
        <v>transition</v>
      </c>
      <c r="N2373" s="83">
        <v>1352045.2964999999</v>
      </c>
      <c r="O2373" s="34">
        <v>510448.04849999998</v>
      </c>
      <c r="P2373" s="34">
        <v>803194.80299999996</v>
      </c>
      <c r="Q2373" s="34">
        <v>513113.7205</v>
      </c>
      <c r="R2373" s="34">
        <v>7447245.3674999997</v>
      </c>
      <c r="S2373" s="42">
        <v>473567.43849999999</v>
      </c>
      <c r="T2373" s="10">
        <f t="shared" si="557"/>
        <v>0.12181011108486116</v>
      </c>
      <c r="U2373" s="11">
        <f t="shared" si="558"/>
        <v>4.5987907100297057E-2</v>
      </c>
      <c r="V2373" s="11">
        <f t="shared" si="559"/>
        <v>7.2362404151311788E-2</v>
      </c>
      <c r="W2373" s="11">
        <f t="shared" si="560"/>
        <v>4.6228066067808257E-2</v>
      </c>
      <c r="X2373" s="11">
        <f t="shared" si="561"/>
        <v>0.67094629731689071</v>
      </c>
      <c r="Y2373" s="12">
        <f t="shared" si="562"/>
        <v>4.2665214278831042E-2</v>
      </c>
      <c r="Z2373" s="10">
        <f t="shared" si="553"/>
        <v>0.77809732621577565</v>
      </c>
      <c r="AA2373" s="11">
        <f t="shared" si="554"/>
        <v>-0.35685978870578372</v>
      </c>
      <c r="AB2373" s="11">
        <f t="shared" si="545"/>
        <v>-0.10896607705293178</v>
      </c>
      <c r="AC2373" s="11">
        <f t="shared" si="555"/>
        <v>22.811964262359599</v>
      </c>
      <c r="AD2373" s="11">
        <f t="shared" si="556"/>
        <v>31.146720329579466</v>
      </c>
      <c r="AE2373" s="10">
        <v>26.183325861000299</v>
      </c>
      <c r="AF2373" s="11">
        <v>33.100280275215198</v>
      </c>
      <c r="AG2373" s="12">
        <v>41.6199917769191</v>
      </c>
      <c r="AH2373" s="10">
        <v>5.7518814934212376E-2</v>
      </c>
      <c r="AI2373" s="11">
        <f t="shared" si="548"/>
        <v>15.365389644776032</v>
      </c>
      <c r="AJ2373" s="11">
        <f t="shared" si="549"/>
        <v>25.940191444819209</v>
      </c>
      <c r="AK2373" s="11">
        <f t="shared" si="550"/>
        <v>0.18740636779902689</v>
      </c>
      <c r="AL2373" s="11">
        <f t="shared" si="551"/>
        <v>1.5653348778460505</v>
      </c>
      <c r="AM2373" s="11">
        <f t="shared" si="552"/>
        <v>2.4128985937044365</v>
      </c>
      <c r="AN2373" s="3">
        <f t="shared" si="565"/>
        <v>0.18154971802062086</v>
      </c>
      <c r="AO2373" s="3">
        <f t="shared" si="566"/>
        <v>0.10785126088434872</v>
      </c>
      <c r="AP2373" s="3" t="s">
        <v>8</v>
      </c>
      <c r="AQ2373" s="124"/>
      <c r="AR2373" s="4"/>
      <c r="AS2373" s="3"/>
    </row>
    <row r="2374" spans="1:45" ht="15" customHeight="1">
      <c r="A2374" s="11">
        <v>47.712499999999999</v>
      </c>
      <c r="B2374" s="32" t="s">
        <v>10</v>
      </c>
      <c r="C2374" s="33">
        <v>-45.3</v>
      </c>
      <c r="D2374" s="33">
        <v>170.83333300000001</v>
      </c>
      <c r="E2374" s="40" t="s">
        <v>23</v>
      </c>
      <c r="F2374" s="39">
        <v>-55.3</v>
      </c>
      <c r="G2374" s="33">
        <v>-48.7</v>
      </c>
      <c r="H2374" s="33">
        <v>-52.9</v>
      </c>
      <c r="I2374" s="33">
        <v>-48.5</v>
      </c>
      <c r="J2374" s="33">
        <v>-47.5</v>
      </c>
      <c r="K2374" s="115">
        <v>-45.9</v>
      </c>
      <c r="L2374" s="10">
        <f t="shared" si="563"/>
        <v>-48.7</v>
      </c>
      <c r="M2374" s="52" t="str">
        <f t="shared" si="564"/>
        <v>transition</v>
      </c>
      <c r="N2374" s="83">
        <v>1392619.3625</v>
      </c>
      <c r="O2374" s="34">
        <v>510525.99300000002</v>
      </c>
      <c r="P2374" s="34">
        <v>615195.63450000004</v>
      </c>
      <c r="Q2374" s="34">
        <v>412471.93099999998</v>
      </c>
      <c r="R2374" s="34">
        <v>6518476.6974999998</v>
      </c>
      <c r="S2374" s="42">
        <v>575394.21299999999</v>
      </c>
      <c r="T2374" s="10">
        <f t="shared" si="557"/>
        <v>0.13891903085502313</v>
      </c>
      <c r="U2374" s="11">
        <f t="shared" si="558"/>
        <v>5.0926892217368784E-2</v>
      </c>
      <c r="V2374" s="11">
        <f t="shared" si="559"/>
        <v>6.1368083506724215E-2</v>
      </c>
      <c r="W2374" s="11">
        <f t="shared" si="560"/>
        <v>4.1145629920408329E-2</v>
      </c>
      <c r="X2374" s="11">
        <f t="shared" si="561"/>
        <v>0.65024262181889048</v>
      </c>
      <c r="Y2374" s="12">
        <f t="shared" si="562"/>
        <v>5.7397741681585124E-2</v>
      </c>
      <c r="Z2374" s="10">
        <f t="shared" si="553"/>
        <v>0.75845526744428371</v>
      </c>
      <c r="AA2374" s="11">
        <f t="shared" si="554"/>
        <v>-0.39799774332583626</v>
      </c>
      <c r="AB2374" s="11">
        <f t="shared" si="545"/>
        <v>-0.12007002816003046</v>
      </c>
      <c r="AC2374" s="11">
        <f t="shared" si="555"/>
        <v>20.035152325506051</v>
      </c>
      <c r="AD2374" s="11">
        <f t="shared" si="556"/>
        <v>30.387210073853918</v>
      </c>
      <c r="AE2374" s="10">
        <v>25.083395941196599</v>
      </c>
      <c r="AF2374" s="11">
        <v>31.923465671093101</v>
      </c>
      <c r="AG2374" s="12">
        <v>40.079076724413802</v>
      </c>
      <c r="AH2374" s="10">
        <v>3.5376565162848449E-2</v>
      </c>
      <c r="AI2374" s="11">
        <f t="shared" si="548"/>
        <v>17.603368129245041</v>
      </c>
      <c r="AJ2374" s="11">
        <f t="shared" si="549"/>
        <v>29.237309140706181</v>
      </c>
      <c r="AK2374" s="11">
        <f t="shared" si="550"/>
        <v>0.17819532789914336</v>
      </c>
      <c r="AL2374" s="11">
        <f t="shared" si="551"/>
        <v>1.4914848460318626</v>
      </c>
      <c r="AM2374" s="11">
        <f t="shared" si="552"/>
        <v>2.4980793218977042</v>
      </c>
      <c r="AN2374" s="3">
        <f t="shared" si="565"/>
        <v>0.213641841050702</v>
      </c>
      <c r="AO2374" s="3">
        <f t="shared" si="566"/>
        <v>9.4377208518048872E-2</v>
      </c>
      <c r="AP2374" s="3" t="s">
        <v>8</v>
      </c>
      <c r="AQ2374" s="124"/>
      <c r="AR2374" s="4"/>
      <c r="AS2374" s="3"/>
    </row>
    <row r="2375" spans="1:45" ht="15" customHeight="1">
      <c r="A2375" s="11">
        <v>47.899500000000003</v>
      </c>
      <c r="B2375" s="32" t="s">
        <v>10</v>
      </c>
      <c r="C2375" s="33">
        <v>-45.3</v>
      </c>
      <c r="D2375" s="33">
        <v>170.83333300000001</v>
      </c>
      <c r="E2375" s="40" t="s">
        <v>23</v>
      </c>
      <c r="F2375" s="39">
        <v>-55.3</v>
      </c>
      <c r="G2375" s="33">
        <v>-48.7</v>
      </c>
      <c r="H2375" s="33">
        <v>-52.9</v>
      </c>
      <c r="I2375" s="33">
        <v>-48.5</v>
      </c>
      <c r="J2375" s="33">
        <v>-47.5</v>
      </c>
      <c r="K2375" s="115">
        <v>-45.9</v>
      </c>
      <c r="L2375" s="10">
        <f t="shared" si="563"/>
        <v>-48.7</v>
      </c>
      <c r="M2375" s="52" t="str">
        <f t="shared" si="564"/>
        <v>transition</v>
      </c>
      <c r="N2375" s="83">
        <v>1407502.5020000001</v>
      </c>
      <c r="O2375" s="34">
        <v>482860.44150000002</v>
      </c>
      <c r="P2375" s="34">
        <v>580740.76</v>
      </c>
      <c r="Q2375" s="34">
        <v>367693.16350000002</v>
      </c>
      <c r="R2375" s="34">
        <v>5776392.2895</v>
      </c>
      <c r="S2375" s="42">
        <v>490957.44150000002</v>
      </c>
      <c r="T2375" s="10">
        <f t="shared" si="557"/>
        <v>0.15456620282273209</v>
      </c>
      <c r="U2375" s="11">
        <f t="shared" si="558"/>
        <v>5.3025770703719124E-2</v>
      </c>
      <c r="V2375" s="11">
        <f t="shared" si="559"/>
        <v>6.3774589366653631E-2</v>
      </c>
      <c r="W2375" s="11">
        <f t="shared" si="560"/>
        <v>4.0378568425502519E-2</v>
      </c>
      <c r="X2375" s="11">
        <f t="shared" si="561"/>
        <v>0.63433991835456272</v>
      </c>
      <c r="Y2375" s="12">
        <f t="shared" si="562"/>
        <v>5.3914950326829775E-2</v>
      </c>
      <c r="Z2375" s="10">
        <f t="shared" si="553"/>
        <v>0.74880479244850684</v>
      </c>
      <c r="AA2375" s="11">
        <f t="shared" si="554"/>
        <v>-0.39174665287431865</v>
      </c>
      <c r="AB2375" s="11">
        <f t="shared" si="545"/>
        <v>-0.12563138471962945</v>
      </c>
      <c r="AC2375" s="11">
        <f t="shared" si="555"/>
        <v>20.45710093098349</v>
      </c>
      <c r="AD2375" s="11">
        <f t="shared" si="556"/>
        <v>30.006813285177344</v>
      </c>
      <c r="AE2375" s="10">
        <v>24.562468259271501</v>
      </c>
      <c r="AF2375" s="11">
        <v>31.300915578924101</v>
      </c>
      <c r="AG2375" s="12">
        <v>39.442549243282301</v>
      </c>
      <c r="AH2375" s="10">
        <v>4.9713623213531115E-2</v>
      </c>
      <c r="AI2375" s="11">
        <f t="shared" si="548"/>
        <v>19.592470976403497</v>
      </c>
      <c r="AJ2375" s="11">
        <f t="shared" si="549"/>
        <v>25.860826991949647</v>
      </c>
      <c r="AK2375" s="11">
        <f t="shared" si="550"/>
        <v>0.18591512312455913</v>
      </c>
      <c r="AL2375" s="11">
        <f t="shared" si="551"/>
        <v>1.5794168008783225</v>
      </c>
      <c r="AM2375" s="11">
        <f t="shared" si="552"/>
        <v>2.4509022189856373</v>
      </c>
      <c r="AN2375" s="3">
        <f t="shared" si="565"/>
        <v>0.24366463208506089</v>
      </c>
      <c r="AO2375" s="3">
        <f t="shared" si="566"/>
        <v>0.10053693220518242</v>
      </c>
      <c r="AP2375" s="3" t="s">
        <v>8</v>
      </c>
      <c r="AQ2375" s="124"/>
      <c r="AR2375" s="4"/>
      <c r="AS2375" s="3"/>
    </row>
    <row r="2376" spans="1:45" ht="15" customHeight="1">
      <c r="A2376" s="11">
        <v>48.086500000000001</v>
      </c>
      <c r="B2376" s="32" t="s">
        <v>10</v>
      </c>
      <c r="C2376" s="33">
        <v>-45.3</v>
      </c>
      <c r="D2376" s="33">
        <v>170.83333300000001</v>
      </c>
      <c r="E2376" s="40" t="s">
        <v>23</v>
      </c>
      <c r="F2376" s="39">
        <v>-55.3</v>
      </c>
      <c r="G2376" s="33">
        <v>-48.7</v>
      </c>
      <c r="H2376" s="33">
        <v>-52.9</v>
      </c>
      <c r="I2376" s="33">
        <v>-48.5</v>
      </c>
      <c r="J2376" s="33">
        <v>-47.5</v>
      </c>
      <c r="K2376" s="115">
        <v>-45.9</v>
      </c>
      <c r="L2376" s="10">
        <f t="shared" si="563"/>
        <v>-48.7</v>
      </c>
      <c r="M2376" s="52" t="str">
        <f t="shared" si="564"/>
        <v>transition</v>
      </c>
      <c r="N2376" s="83">
        <v>1424701.3984999999</v>
      </c>
      <c r="O2376" s="34">
        <v>434910.38199999998</v>
      </c>
      <c r="P2376" s="34">
        <v>507928.95299999998</v>
      </c>
      <c r="Q2376" s="34">
        <v>275620.228</v>
      </c>
      <c r="R2376" s="34">
        <v>5478357.3415000001</v>
      </c>
      <c r="S2376" s="42">
        <v>470180.74550000002</v>
      </c>
      <c r="T2376" s="10">
        <f t="shared" si="557"/>
        <v>0.16582301014707149</v>
      </c>
      <c r="U2376" s="11">
        <f t="shared" si="558"/>
        <v>5.0619834277823052E-2</v>
      </c>
      <c r="V2376" s="11">
        <f t="shared" si="559"/>
        <v>5.9118568996975963E-2</v>
      </c>
      <c r="W2376" s="11">
        <f t="shared" si="560"/>
        <v>3.2079828034493336E-2</v>
      </c>
      <c r="X2376" s="11">
        <f t="shared" si="561"/>
        <v>0.63763375678952017</v>
      </c>
      <c r="Y2376" s="12">
        <f t="shared" si="562"/>
        <v>5.4725001754116091E-2</v>
      </c>
      <c r="Z2376" s="10">
        <f t="shared" si="553"/>
        <v>0.74244936603087131</v>
      </c>
      <c r="AA2376" s="11">
        <f t="shared" si="554"/>
        <v>-0.38000815161800883</v>
      </c>
      <c r="AB2376" s="11">
        <f t="shared" si="545"/>
        <v>-0.1293331592541403</v>
      </c>
      <c r="AC2376" s="11">
        <f t="shared" si="555"/>
        <v>21.249449765784401</v>
      </c>
      <c r="AD2376" s="11">
        <f t="shared" si="556"/>
        <v>29.753611907016804</v>
      </c>
      <c r="AE2376" s="10">
        <v>24.199965708358899</v>
      </c>
      <c r="AF2376" s="11">
        <v>30.9439857564142</v>
      </c>
      <c r="AG2376" s="12">
        <v>38.882139784007897</v>
      </c>
      <c r="AH2376" s="10">
        <v>6.4134595173900966E-2</v>
      </c>
      <c r="AI2376" s="11">
        <f t="shared" si="548"/>
        <v>20.638697310288276</v>
      </c>
      <c r="AJ2376" s="11">
        <f t="shared" si="549"/>
        <v>24.813192049373178</v>
      </c>
      <c r="AK2376" s="11">
        <f t="shared" si="550"/>
        <v>0.17000976175846796</v>
      </c>
      <c r="AL2376" s="11">
        <f t="shared" si="551"/>
        <v>1.8428580394324321</v>
      </c>
      <c r="AM2376" s="11">
        <f t="shared" si="552"/>
        <v>2.4625445295060007</v>
      </c>
      <c r="AN2376" s="3">
        <f t="shared" si="565"/>
        <v>0.26005996135146414</v>
      </c>
      <c r="AO2376" s="3">
        <f t="shared" si="566"/>
        <v>9.2715557116419614E-2</v>
      </c>
      <c r="AP2376" s="3" t="s">
        <v>8</v>
      </c>
      <c r="AQ2376" s="124"/>
      <c r="AR2376" s="4"/>
      <c r="AS2376" s="3"/>
    </row>
    <row r="2377" spans="1:45" ht="15" customHeight="1">
      <c r="A2377" s="11">
        <v>48.273499999999999</v>
      </c>
      <c r="B2377" s="32" t="s">
        <v>10</v>
      </c>
      <c r="C2377" s="33">
        <v>-45.3</v>
      </c>
      <c r="D2377" s="33">
        <v>170.83333300000001</v>
      </c>
      <c r="E2377" s="40" t="s">
        <v>23</v>
      </c>
      <c r="F2377" s="39">
        <v>-55.3</v>
      </c>
      <c r="G2377" s="33">
        <v>-48.7</v>
      </c>
      <c r="H2377" s="33">
        <v>-52.9</v>
      </c>
      <c r="I2377" s="33">
        <v>-48.5</v>
      </c>
      <c r="J2377" s="33">
        <v>-47.5</v>
      </c>
      <c r="K2377" s="115">
        <v>-45.9</v>
      </c>
      <c r="L2377" s="10">
        <f t="shared" si="563"/>
        <v>-48.7</v>
      </c>
      <c r="M2377" s="52" t="str">
        <f t="shared" si="564"/>
        <v>transition</v>
      </c>
      <c r="N2377" s="83">
        <v>737270.64500000002</v>
      </c>
      <c r="O2377" s="34">
        <v>297578.84049999999</v>
      </c>
      <c r="P2377" s="34">
        <v>482906.20449999999</v>
      </c>
      <c r="Q2377" s="34">
        <v>234064.13200000001</v>
      </c>
      <c r="R2377" s="34">
        <v>5429912.1189999999</v>
      </c>
      <c r="S2377" s="42">
        <v>647766.40150000004</v>
      </c>
      <c r="T2377" s="10">
        <f t="shared" si="557"/>
        <v>9.4165757849127493E-2</v>
      </c>
      <c r="U2377" s="11">
        <f t="shared" si="558"/>
        <v>3.8007395554921532E-2</v>
      </c>
      <c r="V2377" s="11">
        <f t="shared" si="559"/>
        <v>6.1677796376645701E-2</v>
      </c>
      <c r="W2377" s="11">
        <f t="shared" si="560"/>
        <v>2.9895163363079801E-2</v>
      </c>
      <c r="X2377" s="11">
        <f t="shared" si="561"/>
        <v>0.69351979928591456</v>
      </c>
      <c r="Y2377" s="12">
        <f t="shared" si="562"/>
        <v>8.2734087570311032E-2</v>
      </c>
      <c r="Z2377" s="10">
        <f t="shared" si="553"/>
        <v>0.8209853505863659</v>
      </c>
      <c r="AA2377" s="11">
        <f t="shared" si="554"/>
        <v>-0.32241031754363247</v>
      </c>
      <c r="AB2377" s="11">
        <f t="shared" si="545"/>
        <v>-8.5664592230457262E-2</v>
      </c>
      <c r="AC2377" s="11">
        <f t="shared" si="555"/>
        <v>25.137303565804807</v>
      </c>
      <c r="AD2377" s="11">
        <f t="shared" si="556"/>
        <v>32.74054189143672</v>
      </c>
      <c r="AE2377" s="10">
        <v>28.475947298784298</v>
      </c>
      <c r="AF2377" s="11">
        <v>35.712891339794297</v>
      </c>
      <c r="AG2377" s="12">
        <v>44.970822158163003</v>
      </c>
      <c r="AH2377" s="10">
        <v>4.5918761364426484E-2</v>
      </c>
      <c r="AI2377" s="11">
        <f t="shared" si="548"/>
        <v>11.954739679577948</v>
      </c>
      <c r="AJ2377" s="11">
        <f t="shared" si="549"/>
        <v>46.768886300688564</v>
      </c>
      <c r="AK2377" s="11">
        <f t="shared" si="550"/>
        <v>0.14305084668356419</v>
      </c>
      <c r="AL2377" s="11">
        <f t="shared" si="551"/>
        <v>2.0631362882203583</v>
      </c>
      <c r="AM2377" s="11">
        <f t="shared" si="552"/>
        <v>2.7411457309518323</v>
      </c>
      <c r="AN2377" s="3">
        <f t="shared" si="565"/>
        <v>0.13577948019088373</v>
      </c>
      <c r="AO2377" s="3">
        <f t="shared" si="566"/>
        <v>8.8934442016150791E-2</v>
      </c>
      <c r="AP2377" s="3" t="s">
        <v>8</v>
      </c>
      <c r="AQ2377" s="124"/>
      <c r="AR2377" s="4"/>
      <c r="AS2377" s="3"/>
    </row>
    <row r="2378" spans="1:45" ht="15" customHeight="1">
      <c r="A2378" s="11">
        <v>48.460500000000003</v>
      </c>
      <c r="B2378" s="32" t="s">
        <v>10</v>
      </c>
      <c r="C2378" s="33">
        <v>-45.3</v>
      </c>
      <c r="D2378" s="33">
        <v>170.83333300000001</v>
      </c>
      <c r="E2378" s="40" t="s">
        <v>23</v>
      </c>
      <c r="F2378" s="39">
        <v>-55.3</v>
      </c>
      <c r="G2378" s="33">
        <v>-48.7</v>
      </c>
      <c r="H2378" s="33">
        <v>-52.9</v>
      </c>
      <c r="I2378" s="33">
        <v>-48.5</v>
      </c>
      <c r="J2378" s="33">
        <v>-47.5</v>
      </c>
      <c r="K2378" s="115">
        <v>-45.9</v>
      </c>
      <c r="L2378" s="10">
        <f t="shared" si="563"/>
        <v>-48.7</v>
      </c>
      <c r="M2378" s="52" t="str">
        <f t="shared" si="564"/>
        <v>transition</v>
      </c>
      <c r="N2378" s="83">
        <v>1084672.2775000001</v>
      </c>
      <c r="O2378" s="34">
        <v>374330.09950000001</v>
      </c>
      <c r="P2378" s="34">
        <v>416590.72350000002</v>
      </c>
      <c r="Q2378" s="34">
        <v>387788.4755</v>
      </c>
      <c r="R2378" s="34">
        <v>4536460.2609999999</v>
      </c>
      <c r="S2378" s="42">
        <v>413286.54499999998</v>
      </c>
      <c r="T2378" s="10">
        <f t="shared" si="557"/>
        <v>0.15037473618336605</v>
      </c>
      <c r="U2378" s="11">
        <f t="shared" si="558"/>
        <v>5.1895665746657438E-2</v>
      </c>
      <c r="V2378" s="11">
        <f t="shared" si="559"/>
        <v>5.7754513913766077E-2</v>
      </c>
      <c r="W2378" s="11">
        <f t="shared" si="560"/>
        <v>5.3761482530618292E-2</v>
      </c>
      <c r="X2378" s="11">
        <f t="shared" si="561"/>
        <v>0.62891716613841353</v>
      </c>
      <c r="Y2378" s="12">
        <f t="shared" si="562"/>
        <v>5.7296435487178603E-2</v>
      </c>
      <c r="Z2378" s="10">
        <f t="shared" si="553"/>
        <v>0.764867414052391</v>
      </c>
      <c r="AA2378" s="11">
        <f t="shared" si="554"/>
        <v>-0.4516971145715909</v>
      </c>
      <c r="AB2378" s="11">
        <f t="shared" si="545"/>
        <v>-0.11641384110240269</v>
      </c>
      <c r="AC2378" s="11">
        <f t="shared" si="555"/>
        <v>16.410444766417612</v>
      </c>
      <c r="AD2378" s="11">
        <f t="shared" si="556"/>
        <v>30.637293268595656</v>
      </c>
      <c r="AE2378" s="10">
        <v>25.394453857331399</v>
      </c>
      <c r="AF2378" s="11">
        <v>32.293594626458002</v>
      </c>
      <c r="AG2378" s="12">
        <v>40.5847012209288</v>
      </c>
      <c r="AH2378" s="10">
        <v>5.33931156723991E-2</v>
      </c>
      <c r="AI2378" s="11">
        <f t="shared" si="548"/>
        <v>19.2963298778478</v>
      </c>
      <c r="AJ2378" s="11">
        <f t="shared" si="549"/>
        <v>27.589980364763996</v>
      </c>
      <c r="AK2378" s="11">
        <f t="shared" si="550"/>
        <v>0.19233380779777437</v>
      </c>
      <c r="AL2378" s="11">
        <f t="shared" si="551"/>
        <v>1.074273089118658</v>
      </c>
      <c r="AM2378" s="11">
        <f t="shared" si="552"/>
        <v>2.5276593336784048</v>
      </c>
      <c r="AN2378" s="3">
        <f t="shared" si="565"/>
        <v>0.23910102042002657</v>
      </c>
      <c r="AO2378" s="3">
        <f t="shared" si="566"/>
        <v>9.1831670406425731E-2</v>
      </c>
      <c r="AP2378" s="3" t="s">
        <v>8</v>
      </c>
      <c r="AQ2378" s="124"/>
      <c r="AR2378" s="4"/>
      <c r="AS2378" s="3"/>
    </row>
    <row r="2379" spans="1:45" ht="15" customHeight="1">
      <c r="A2379" s="11">
        <v>48.834499999999998</v>
      </c>
      <c r="B2379" s="32" t="s">
        <v>10</v>
      </c>
      <c r="C2379" s="33">
        <v>-45.3</v>
      </c>
      <c r="D2379" s="33">
        <v>170.83333300000001</v>
      </c>
      <c r="E2379" s="40" t="s">
        <v>23</v>
      </c>
      <c r="F2379" s="39">
        <v>-55.3</v>
      </c>
      <c r="G2379" s="33">
        <v>-48.7</v>
      </c>
      <c r="H2379" s="33">
        <v>-52.9</v>
      </c>
      <c r="I2379" s="33">
        <v>-48.5</v>
      </c>
      <c r="J2379" s="33">
        <v>-47.5</v>
      </c>
      <c r="K2379" s="115">
        <v>-45.9</v>
      </c>
      <c r="L2379" s="10">
        <f t="shared" si="563"/>
        <v>-48.7</v>
      </c>
      <c r="M2379" s="52" t="str">
        <f t="shared" si="564"/>
        <v>transition</v>
      </c>
      <c r="N2379" s="83">
        <v>1345294.83</v>
      </c>
      <c r="O2379" s="34">
        <v>453393.42099999997</v>
      </c>
      <c r="P2379" s="34">
        <v>541319.57050000003</v>
      </c>
      <c r="Q2379" s="34">
        <v>416256.26500000001</v>
      </c>
      <c r="R2379" s="34">
        <v>6471649.8609999996</v>
      </c>
      <c r="S2379" s="42">
        <v>600932.94850000006</v>
      </c>
      <c r="T2379" s="10">
        <f t="shared" si="557"/>
        <v>0.13687209132817893</v>
      </c>
      <c r="U2379" s="11">
        <f t="shared" si="558"/>
        <v>4.6128851715506465E-2</v>
      </c>
      <c r="V2379" s="11">
        <f t="shared" si="559"/>
        <v>5.5074575504914861E-2</v>
      </c>
      <c r="W2379" s="11">
        <f t="shared" si="560"/>
        <v>4.2350467903758057E-2</v>
      </c>
      <c r="X2379" s="11">
        <f t="shared" si="561"/>
        <v>0.65843429340971182</v>
      </c>
      <c r="Y2379" s="12">
        <f t="shared" si="562"/>
        <v>6.1139720137929808E-2</v>
      </c>
      <c r="Z2379" s="10">
        <f t="shared" si="553"/>
        <v>0.77464440375221921</v>
      </c>
      <c r="AA2379" s="11">
        <f t="shared" si="554"/>
        <v>-0.41606382248601353</v>
      </c>
      <c r="AB2379" s="11">
        <f t="shared" si="545"/>
        <v>-0.11089761224039339</v>
      </c>
      <c r="AC2379" s="11">
        <f t="shared" si="555"/>
        <v>18.815691982194085</v>
      </c>
      <c r="AD2379" s="11">
        <f t="shared" si="556"/>
        <v>31.014603322757093</v>
      </c>
      <c r="AE2379" s="10">
        <v>25.9556366757602</v>
      </c>
      <c r="AF2379" s="11">
        <v>32.885495720799099</v>
      </c>
      <c r="AG2379" s="12">
        <v>41.3008537809758</v>
      </c>
      <c r="AH2379" s="10">
        <v>5.8980189718907026E-2</v>
      </c>
      <c r="AI2379" s="11">
        <f t="shared" si="548"/>
        <v>17.209982712924894</v>
      </c>
      <c r="AJ2379" s="11">
        <f t="shared" si="549"/>
        <v>30.876804613443142</v>
      </c>
      <c r="AK2379" s="11">
        <f t="shared" si="550"/>
        <v>0.16631821736025168</v>
      </c>
      <c r="AL2379" s="11">
        <f t="shared" si="551"/>
        <v>1.3004478635294536</v>
      </c>
      <c r="AM2379" s="11">
        <f t="shared" si="552"/>
        <v>2.5789191632204607</v>
      </c>
      <c r="AN2379" s="3">
        <f t="shared" si="565"/>
        <v>0.20787509505221055</v>
      </c>
      <c r="AO2379" s="3">
        <f t="shared" si="566"/>
        <v>8.3644755530138545E-2</v>
      </c>
      <c r="AP2379" s="3" t="s">
        <v>8</v>
      </c>
      <c r="AQ2379" s="124"/>
      <c r="AR2379" s="4"/>
      <c r="AS2379" s="3"/>
    </row>
    <row r="2380" spans="1:45" ht="15" customHeight="1">
      <c r="A2380" s="11">
        <v>49.021500000000003</v>
      </c>
      <c r="B2380" s="32" t="s">
        <v>10</v>
      </c>
      <c r="C2380" s="33">
        <v>-45.3</v>
      </c>
      <c r="D2380" s="33">
        <v>170.83333300000001</v>
      </c>
      <c r="E2380" s="40" t="s">
        <v>23</v>
      </c>
      <c r="F2380" s="39">
        <v>-55.3</v>
      </c>
      <c r="G2380" s="33">
        <v>-48.7</v>
      </c>
      <c r="H2380" s="33">
        <v>-52.9</v>
      </c>
      <c r="I2380" s="33">
        <v>-48.5</v>
      </c>
      <c r="J2380" s="33">
        <v>-47.5</v>
      </c>
      <c r="K2380" s="115">
        <v>-45.9</v>
      </c>
      <c r="L2380" s="10">
        <f t="shared" si="563"/>
        <v>-48.7</v>
      </c>
      <c r="M2380" s="52" t="str">
        <f t="shared" si="564"/>
        <v>transition</v>
      </c>
      <c r="N2380" s="83">
        <v>1629895.5615000001</v>
      </c>
      <c r="O2380" s="34">
        <v>662416.1875</v>
      </c>
      <c r="P2380" s="34">
        <v>858284.223</v>
      </c>
      <c r="Q2380" s="34">
        <v>524143.24800000002</v>
      </c>
      <c r="R2380" s="34">
        <v>5748223.1275000004</v>
      </c>
      <c r="S2380" s="42">
        <v>608831.18050000002</v>
      </c>
      <c r="T2380" s="10">
        <f t="shared" si="557"/>
        <v>0.16247299717151834</v>
      </c>
      <c r="U2380" s="11">
        <f t="shared" si="558"/>
        <v>6.6031680740947563E-2</v>
      </c>
      <c r="V2380" s="11">
        <f t="shared" si="559"/>
        <v>8.5556408293733371E-2</v>
      </c>
      <c r="W2380" s="11">
        <f t="shared" si="560"/>
        <v>5.2248209309437056E-2</v>
      </c>
      <c r="X2380" s="11">
        <f t="shared" si="561"/>
        <v>0.57300054187279525</v>
      </c>
      <c r="Y2380" s="12">
        <f t="shared" si="562"/>
        <v>6.0690162611568448E-2</v>
      </c>
      <c r="Z2380" s="10">
        <f t="shared" si="553"/>
        <v>0.75037778639465025</v>
      </c>
      <c r="AA2380" s="11">
        <f t="shared" si="554"/>
        <v>-0.37702897960822496</v>
      </c>
      <c r="AB2380" s="11">
        <f t="shared" si="545"/>
        <v>-0.12472003095764332</v>
      </c>
      <c r="AC2380" s="11">
        <f t="shared" si="555"/>
        <v>21.450543876444815</v>
      </c>
      <c r="AD2380" s="11">
        <f t="shared" si="556"/>
        <v>30.0691498824972</v>
      </c>
      <c r="AE2380" s="10">
        <v>24.678488649652301</v>
      </c>
      <c r="AF2380" s="11">
        <v>31.4274048283688</v>
      </c>
      <c r="AG2380" s="12">
        <v>39.542068420871701</v>
      </c>
      <c r="AH2380" s="10">
        <v>4.9875740823901733E-2</v>
      </c>
      <c r="AI2380" s="11">
        <f t="shared" si="548"/>
        <v>22.090937137267836</v>
      </c>
      <c r="AJ2380" s="11">
        <f t="shared" si="549"/>
        <v>27.195421802845466</v>
      </c>
      <c r="AK2380" s="11">
        <f t="shared" si="550"/>
        <v>0.24337877782534242</v>
      </c>
      <c r="AL2380" s="11">
        <f t="shared" si="551"/>
        <v>1.6374993406382676</v>
      </c>
      <c r="AM2380" s="11">
        <f t="shared" si="552"/>
        <v>2.4067527059595415</v>
      </c>
      <c r="AN2380" s="3">
        <f t="shared" si="565"/>
        <v>0.28354771993843408</v>
      </c>
      <c r="AO2380" s="3">
        <f t="shared" si="566"/>
        <v>0.14931296227766341</v>
      </c>
      <c r="AP2380" s="3" t="s">
        <v>8</v>
      </c>
      <c r="AQ2380" s="124"/>
      <c r="AR2380" s="4"/>
      <c r="AS2380" s="3"/>
    </row>
    <row r="2381" spans="1:45" ht="15" customHeight="1">
      <c r="A2381" s="11">
        <v>49.064</v>
      </c>
      <c r="B2381" s="32" t="s">
        <v>10</v>
      </c>
      <c r="C2381" s="33">
        <v>-45.3</v>
      </c>
      <c r="D2381" s="33">
        <v>170.83333300000001</v>
      </c>
      <c r="E2381" s="40" t="s">
        <v>23</v>
      </c>
      <c r="F2381" s="39">
        <v>-55.3</v>
      </c>
      <c r="G2381" s="33">
        <v>-48.7</v>
      </c>
      <c r="H2381" s="33">
        <v>-52.9</v>
      </c>
      <c r="I2381" s="33">
        <v>-48.5</v>
      </c>
      <c r="J2381" s="33">
        <v>-47.5</v>
      </c>
      <c r="K2381" s="115">
        <v>-45.9</v>
      </c>
      <c r="L2381" s="10">
        <f t="shared" si="563"/>
        <v>-48.7</v>
      </c>
      <c r="M2381" s="52" t="str">
        <f t="shared" si="564"/>
        <v>transition</v>
      </c>
      <c r="N2381" s="83">
        <v>922254.14800000004</v>
      </c>
      <c r="O2381" s="34">
        <v>428402.51299999998</v>
      </c>
      <c r="P2381" s="34">
        <v>606666.48</v>
      </c>
      <c r="Q2381" s="34">
        <v>376292.90250000003</v>
      </c>
      <c r="R2381" s="34">
        <v>4912090.3404999999</v>
      </c>
      <c r="S2381" s="42">
        <v>387609.47499999998</v>
      </c>
      <c r="T2381" s="10">
        <f t="shared" si="557"/>
        <v>0.12081959728060038</v>
      </c>
      <c r="U2381" s="11">
        <f t="shared" si="558"/>
        <v>5.6122728433266059E-2</v>
      </c>
      <c r="V2381" s="11">
        <f t="shared" si="559"/>
        <v>7.9476140016492933E-2</v>
      </c>
      <c r="W2381" s="11">
        <f t="shared" si="560"/>
        <v>4.9296126277328732E-2</v>
      </c>
      <c r="X2381" s="11">
        <f t="shared" si="561"/>
        <v>0.64350675790632184</v>
      </c>
      <c r="Y2381" s="12">
        <f t="shared" si="562"/>
        <v>5.0778650085990112E-2</v>
      </c>
      <c r="Z2381" s="10">
        <f t="shared" si="553"/>
        <v>0.7618625176447742</v>
      </c>
      <c r="AA2381" s="11">
        <f t="shared" si="554"/>
        <v>-0.36668838836793316</v>
      </c>
      <c r="AB2381" s="11">
        <f t="shared" si="545"/>
        <v>-0.11812339245989489</v>
      </c>
      <c r="AC2381" s="11">
        <f t="shared" si="555"/>
        <v>22.14853378516451</v>
      </c>
      <c r="AD2381" s="11">
        <f t="shared" si="556"/>
        <v>30.520359955743189</v>
      </c>
      <c r="AE2381" s="10">
        <v>25.2562633099622</v>
      </c>
      <c r="AF2381" s="11">
        <v>32.127862915032303</v>
      </c>
      <c r="AG2381" s="12">
        <v>40.427804003100498</v>
      </c>
      <c r="AH2381" s="10">
        <v>5.8848741887989102E-2</v>
      </c>
      <c r="AI2381" s="11">
        <f t="shared" si="548"/>
        <v>15.807331051806131</v>
      </c>
      <c r="AJ2381" s="11">
        <f t="shared" si="549"/>
        <v>29.591590162054604</v>
      </c>
      <c r="AK2381" s="11">
        <f t="shared" si="550"/>
        <v>0.21030381723158023</v>
      </c>
      <c r="AL2381" s="11">
        <f t="shared" si="551"/>
        <v>1.6122187688618441</v>
      </c>
      <c r="AM2381" s="11">
        <f t="shared" si="552"/>
        <v>2.4019571135804245</v>
      </c>
      <c r="AN2381" s="3">
        <f t="shared" si="565"/>
        <v>0.18775187019588166</v>
      </c>
      <c r="AO2381" s="3">
        <f t="shared" si="566"/>
        <v>0.12350474806989149</v>
      </c>
      <c r="AP2381" s="3" t="s">
        <v>8</v>
      </c>
      <c r="AQ2381" s="124"/>
      <c r="AR2381" s="4"/>
      <c r="AS2381" s="3"/>
    </row>
    <row r="2382" spans="1:45" ht="15" customHeight="1">
      <c r="A2382" s="11">
        <v>49.106499999999997</v>
      </c>
      <c r="B2382" s="32" t="s">
        <v>10</v>
      </c>
      <c r="C2382" s="33">
        <v>-45.3</v>
      </c>
      <c r="D2382" s="33">
        <v>170.83333300000001</v>
      </c>
      <c r="E2382" s="40" t="s">
        <v>23</v>
      </c>
      <c r="F2382" s="39">
        <v>-55.3</v>
      </c>
      <c r="G2382" s="33">
        <v>-48.7</v>
      </c>
      <c r="H2382" s="33">
        <v>-52.9</v>
      </c>
      <c r="I2382" s="33">
        <v>-48.5</v>
      </c>
      <c r="J2382" s="33">
        <v>-47.5</v>
      </c>
      <c r="K2382" s="115">
        <v>-45.9</v>
      </c>
      <c r="L2382" s="10">
        <f t="shared" si="563"/>
        <v>-48.7</v>
      </c>
      <c r="M2382" s="52" t="str">
        <f t="shared" si="564"/>
        <v>transition</v>
      </c>
      <c r="N2382" s="83">
        <v>844473.39500000002</v>
      </c>
      <c r="O2382" s="34">
        <v>358893.2585</v>
      </c>
      <c r="P2382" s="34">
        <v>471816.12800000003</v>
      </c>
      <c r="Q2382" s="34">
        <v>302767.21649999998</v>
      </c>
      <c r="R2382" s="34">
        <v>4296031.9570000004</v>
      </c>
      <c r="S2382" s="42">
        <v>352160.78350000002</v>
      </c>
      <c r="T2382" s="10">
        <f t="shared" si="557"/>
        <v>0.12744569930456531</v>
      </c>
      <c r="U2382" s="11">
        <f t="shared" si="558"/>
        <v>5.4163224769474987E-2</v>
      </c>
      <c r="V2382" s="11">
        <f t="shared" si="559"/>
        <v>7.1205246645019885E-2</v>
      </c>
      <c r="W2382" s="11">
        <f t="shared" si="560"/>
        <v>4.5692830421660856E-2</v>
      </c>
      <c r="X2382" s="11">
        <f t="shared" si="561"/>
        <v>0.64834582147448871</v>
      </c>
      <c r="Y2382" s="12">
        <f t="shared" si="562"/>
        <v>5.3147177384790356E-2</v>
      </c>
      <c r="Z2382" s="10">
        <f t="shared" si="553"/>
        <v>0.75842472614026391</v>
      </c>
      <c r="AA2382" s="11">
        <f t="shared" si="554"/>
        <v>-0.38063977772610763</v>
      </c>
      <c r="AB2382" s="11">
        <f t="shared" si="545"/>
        <v>-0.12008751658345726</v>
      </c>
      <c r="AC2382" s="11">
        <f t="shared" si="555"/>
        <v>21.206815003487733</v>
      </c>
      <c r="AD2382" s="11">
        <f t="shared" si="556"/>
        <v>30.386013865691524</v>
      </c>
      <c r="AE2382" s="10">
        <v>25.110115956471699</v>
      </c>
      <c r="AF2382" s="11">
        <v>31.958818152997001</v>
      </c>
      <c r="AG2382" s="12">
        <v>40.117120976110797</v>
      </c>
      <c r="AH2382" s="10">
        <v>5.8474713313741773E-2</v>
      </c>
      <c r="AI2382" s="11">
        <f t="shared" si="548"/>
        <v>16.427828339317717</v>
      </c>
      <c r="AJ2382" s="11">
        <f t="shared" si="549"/>
        <v>29.429276701877193</v>
      </c>
      <c r="AK2382" s="11">
        <f t="shared" si="550"/>
        <v>0.19604659755824719</v>
      </c>
      <c r="AL2382" s="11">
        <f t="shared" si="551"/>
        <v>1.55834615601455</v>
      </c>
      <c r="AM2382" s="11">
        <f t="shared" si="552"/>
        <v>2.4363080324244386</v>
      </c>
      <c r="AN2382" s="3">
        <f t="shared" si="565"/>
        <v>0.19657055707511809</v>
      </c>
      <c r="AO2382" s="3">
        <f t="shared" si="566"/>
        <v>0.10982602846592372</v>
      </c>
      <c r="AP2382" s="3" t="s">
        <v>8</v>
      </c>
      <c r="AQ2382" s="124"/>
      <c r="AR2382" s="4"/>
      <c r="AS2382" s="3"/>
    </row>
    <row r="2383" spans="1:45" ht="15" customHeight="1">
      <c r="A2383" s="11">
        <v>49.140500000000003</v>
      </c>
      <c r="B2383" s="32" t="s">
        <v>10</v>
      </c>
      <c r="C2383" s="33">
        <v>-45.3</v>
      </c>
      <c r="D2383" s="33">
        <v>170.83333300000001</v>
      </c>
      <c r="E2383" s="40" t="s">
        <v>23</v>
      </c>
      <c r="F2383" s="39">
        <v>-55.3</v>
      </c>
      <c r="G2383" s="33">
        <v>-48.7</v>
      </c>
      <c r="H2383" s="33">
        <v>-52.9</v>
      </c>
      <c r="I2383" s="33">
        <v>-48.5</v>
      </c>
      <c r="J2383" s="33">
        <v>-47.5</v>
      </c>
      <c r="K2383" s="115">
        <v>-45.9</v>
      </c>
      <c r="L2383" s="10">
        <f t="shared" si="563"/>
        <v>-48.7</v>
      </c>
      <c r="M2383" s="52" t="str">
        <f t="shared" si="564"/>
        <v>transition</v>
      </c>
      <c r="N2383" s="83">
        <v>2682179.5395</v>
      </c>
      <c r="O2383" s="34">
        <v>1003330.7304999999</v>
      </c>
      <c r="P2383" s="34">
        <v>1248996.4924999999</v>
      </c>
      <c r="Q2383" s="34">
        <v>717576.03249999997</v>
      </c>
      <c r="R2383" s="34">
        <v>9048671.5474999994</v>
      </c>
      <c r="S2383" s="42">
        <v>922029.74600000004</v>
      </c>
      <c r="T2383" s="10">
        <f t="shared" si="557"/>
        <v>0.17168383844428628</v>
      </c>
      <c r="U2383" s="11">
        <f t="shared" si="558"/>
        <v>6.422227464812473E-2</v>
      </c>
      <c r="V2383" s="11">
        <f t="shared" si="559"/>
        <v>7.9947113486602675E-2</v>
      </c>
      <c r="W2383" s="11">
        <f t="shared" si="560"/>
        <v>4.5931379991880635E-2</v>
      </c>
      <c r="X2383" s="11">
        <f t="shared" si="561"/>
        <v>0.57919711981174771</v>
      </c>
      <c r="Y2383" s="12">
        <f t="shared" si="562"/>
        <v>5.9018273617358015E-2</v>
      </c>
      <c r="Z2383" s="10">
        <f t="shared" si="553"/>
        <v>0.74220246594345185</v>
      </c>
      <c r="AA2383" s="11">
        <f t="shared" si="554"/>
        <v>-0.37618108365286929</v>
      </c>
      <c r="AB2383" s="11">
        <f t="shared" si="545"/>
        <v>-0.12947760705560712</v>
      </c>
      <c r="AC2383" s="11">
        <f t="shared" si="555"/>
        <v>21.50777685343132</v>
      </c>
      <c r="AD2383" s="11">
        <f t="shared" si="556"/>
        <v>29.743731677396475</v>
      </c>
      <c r="AE2383" s="10">
        <v>24.1624459285289</v>
      </c>
      <c r="AF2383" s="11">
        <v>30.929100939049601</v>
      </c>
      <c r="AG2383" s="12">
        <v>38.935650889139801</v>
      </c>
      <c r="AH2383" s="10">
        <v>0.20449300549873214</v>
      </c>
      <c r="AI2383" s="11">
        <f t="shared" si="548"/>
        <v>22.864321775189545</v>
      </c>
      <c r="AJ2383" s="11">
        <f t="shared" si="549"/>
        <v>25.582025708368093</v>
      </c>
      <c r="AK2383" s="11">
        <f t="shared" si="550"/>
        <v>0.22950266691593652</v>
      </c>
      <c r="AL2383" s="11">
        <f t="shared" si="551"/>
        <v>1.7405772154186323</v>
      </c>
      <c r="AM2383" s="11">
        <f t="shared" si="552"/>
        <v>2.4003935302584627</v>
      </c>
      <c r="AN2383" s="3">
        <f t="shared" si="565"/>
        <v>0.29641694092002296</v>
      </c>
      <c r="AO2383" s="3">
        <f t="shared" si="566"/>
        <v>0.13803092375975093</v>
      </c>
      <c r="AP2383" s="3" t="s">
        <v>8</v>
      </c>
      <c r="AQ2383" s="124"/>
      <c r="AR2383" s="4"/>
      <c r="AS2383" s="3"/>
    </row>
    <row r="2384" spans="1:45" ht="15" customHeight="1">
      <c r="A2384" s="11">
        <v>49.183</v>
      </c>
      <c r="B2384" s="32" t="s">
        <v>10</v>
      </c>
      <c r="C2384" s="33">
        <v>-45.3</v>
      </c>
      <c r="D2384" s="33">
        <v>170.83333300000001</v>
      </c>
      <c r="E2384" s="40" t="s">
        <v>23</v>
      </c>
      <c r="F2384" s="39">
        <v>-55.3</v>
      </c>
      <c r="G2384" s="33">
        <v>-48.7</v>
      </c>
      <c r="H2384" s="33">
        <v>-52.9</v>
      </c>
      <c r="I2384" s="33">
        <v>-48.5</v>
      </c>
      <c r="J2384" s="33">
        <v>-47.5</v>
      </c>
      <c r="K2384" s="115">
        <v>-45.9</v>
      </c>
      <c r="L2384" s="10">
        <f t="shared" si="563"/>
        <v>-48.7</v>
      </c>
      <c r="M2384" s="52" t="str">
        <f t="shared" si="564"/>
        <v>transition</v>
      </c>
      <c r="N2384" s="83">
        <v>905542.97400000005</v>
      </c>
      <c r="O2384" s="34">
        <v>370855.39750000002</v>
      </c>
      <c r="P2384" s="34">
        <v>379953.10450000002</v>
      </c>
      <c r="Q2384" s="34">
        <v>290768.98</v>
      </c>
      <c r="R2384" s="34">
        <v>4444583.5645000003</v>
      </c>
      <c r="S2384" s="42">
        <v>340592.85600000003</v>
      </c>
      <c r="T2384" s="10">
        <f t="shared" si="557"/>
        <v>0.13450728490018335</v>
      </c>
      <c r="U2384" s="11">
        <f t="shared" si="558"/>
        <v>5.5086013629987315E-2</v>
      </c>
      <c r="V2384" s="11">
        <f t="shared" si="559"/>
        <v>5.6437366246619054E-2</v>
      </c>
      <c r="W2384" s="11">
        <f t="shared" si="560"/>
        <v>4.3190160109392792E-2</v>
      </c>
      <c r="X2384" s="11">
        <f t="shared" si="561"/>
        <v>0.660188290271991</v>
      </c>
      <c r="Y2384" s="12">
        <f t="shared" si="562"/>
        <v>5.0590884841826542E-2</v>
      </c>
      <c r="Z2384" s="10">
        <f t="shared" si="553"/>
        <v>0.73168618418144638</v>
      </c>
      <c r="AA2384" s="11">
        <f t="shared" si="554"/>
        <v>-0.43796158488604858</v>
      </c>
      <c r="AB2384" s="11">
        <f t="shared" si="545"/>
        <v>-0.13567514530883493</v>
      </c>
      <c r="AC2384" s="11">
        <f t="shared" si="555"/>
        <v>17.337593020191719</v>
      </c>
      <c r="AD2384" s="11">
        <f t="shared" si="556"/>
        <v>29.319820060875692</v>
      </c>
      <c r="AE2384" s="10">
        <v>23.663473853009101</v>
      </c>
      <c r="AF2384" s="11">
        <v>30.289064874792899</v>
      </c>
      <c r="AG2384" s="12">
        <v>38.0748265278961</v>
      </c>
      <c r="AH2384" s="10">
        <v>0.12961583950238731</v>
      </c>
      <c r="AI2384" s="11">
        <f t="shared" si="548"/>
        <v>16.92563657109098</v>
      </c>
      <c r="AJ2384" s="11">
        <f t="shared" si="549"/>
        <v>27.331920630193263</v>
      </c>
      <c r="AK2384" s="11">
        <f t="shared" si="550"/>
        <v>0.17875776108428154</v>
      </c>
      <c r="AL2384" s="11">
        <f t="shared" si="551"/>
        <v>1.3067181530161849</v>
      </c>
      <c r="AM2384" s="11">
        <f t="shared" si="552"/>
        <v>2.4348952353946403</v>
      </c>
      <c r="AN2384" s="3">
        <f t="shared" si="565"/>
        <v>0.20374079165319289</v>
      </c>
      <c r="AO2384" s="3">
        <f t="shared" si="566"/>
        <v>8.5486772604475347E-2</v>
      </c>
      <c r="AP2384" s="3" t="s">
        <v>8</v>
      </c>
      <c r="AQ2384" s="124"/>
      <c r="AR2384" s="4"/>
      <c r="AS2384" s="3"/>
    </row>
    <row r="2385" spans="1:46" ht="15" customHeight="1">
      <c r="A2385" s="11">
        <v>49.38</v>
      </c>
      <c r="B2385" s="32" t="s">
        <v>10</v>
      </c>
      <c r="C2385" s="33">
        <v>-45.3</v>
      </c>
      <c r="D2385" s="33">
        <v>170.83333300000001</v>
      </c>
      <c r="E2385" s="40" t="s">
        <v>23</v>
      </c>
      <c r="F2385" s="39">
        <v>-55.3</v>
      </c>
      <c r="G2385" s="33">
        <v>-48.7</v>
      </c>
      <c r="H2385" s="33">
        <v>-52.9</v>
      </c>
      <c r="I2385" s="33">
        <v>-48.5</v>
      </c>
      <c r="J2385" s="33">
        <v>-47.5</v>
      </c>
      <c r="K2385" s="115">
        <v>-45.9</v>
      </c>
      <c r="L2385" s="10">
        <f t="shared" si="563"/>
        <v>-48.7</v>
      </c>
      <c r="M2385" s="52" t="str">
        <f t="shared" si="564"/>
        <v>transition</v>
      </c>
      <c r="N2385" s="83">
        <v>2354999.7310000001</v>
      </c>
      <c r="O2385" s="34">
        <v>996534.05299999996</v>
      </c>
      <c r="P2385" s="34">
        <v>1491489.416</v>
      </c>
      <c r="Q2385" s="34">
        <v>852867.89450000005</v>
      </c>
      <c r="R2385" s="34">
        <v>9524823.8690000009</v>
      </c>
      <c r="S2385" s="42">
        <v>1058649.8870000001</v>
      </c>
      <c r="T2385" s="10">
        <f t="shared" si="557"/>
        <v>0.14466164697621292</v>
      </c>
      <c r="U2385" s="11">
        <f t="shared" si="558"/>
        <v>6.1214553648227414E-2</v>
      </c>
      <c r="V2385" s="11">
        <f t="shared" si="559"/>
        <v>9.1618403401911019E-2</v>
      </c>
      <c r="W2385" s="11">
        <f t="shared" si="560"/>
        <v>5.238950673642561E-2</v>
      </c>
      <c r="X2385" s="11">
        <f t="shared" si="561"/>
        <v>0.58508571780719432</v>
      </c>
      <c r="Y2385" s="12">
        <f t="shared" si="562"/>
        <v>6.5030171430028788E-2</v>
      </c>
      <c r="Z2385" s="10">
        <f t="shared" si="553"/>
        <v>0.77349137188184214</v>
      </c>
      <c r="AA2385" s="11">
        <f t="shared" si="554"/>
        <v>-0.35024217797695822</v>
      </c>
      <c r="AB2385" s="11">
        <f t="shared" si="545"/>
        <v>-0.11154452639254431</v>
      </c>
      <c r="AC2385" s="11">
        <f t="shared" si="555"/>
        <v>23.258652986555319</v>
      </c>
      <c r="AD2385" s="11">
        <f t="shared" si="556"/>
        <v>30.970354394749968</v>
      </c>
      <c r="AE2385" s="10">
        <v>25.884495730561301</v>
      </c>
      <c r="AF2385" s="11">
        <v>32.794375502567704</v>
      </c>
      <c r="AG2385" s="12">
        <v>41.338618703471099</v>
      </c>
      <c r="AH2385" s="10">
        <v>0.11395184067449289</v>
      </c>
      <c r="AI2385" s="11">
        <f t="shared" si="548"/>
        <v>19.82352440822438</v>
      </c>
      <c r="AJ2385" s="11">
        <f t="shared" si="549"/>
        <v>31.012259764968057</v>
      </c>
      <c r="AK2385" s="11">
        <f t="shared" si="550"/>
        <v>0.23993132432453521</v>
      </c>
      <c r="AL2385" s="11">
        <f t="shared" si="551"/>
        <v>1.7487930142737949</v>
      </c>
      <c r="AM2385" s="11">
        <f t="shared" si="552"/>
        <v>2.4485998660145989</v>
      </c>
      <c r="AN2385" s="3">
        <f t="shared" si="565"/>
        <v>0.24724863823096066</v>
      </c>
      <c r="AO2385" s="3">
        <f t="shared" si="566"/>
        <v>0.15658971089788662</v>
      </c>
      <c r="AP2385" s="3" t="s">
        <v>8</v>
      </c>
      <c r="AQ2385" s="124"/>
      <c r="AR2385" s="4"/>
      <c r="AS2385" s="3"/>
    </row>
    <row r="2386" spans="1:46" ht="15" customHeight="1">
      <c r="A2386" s="11">
        <v>52.116</v>
      </c>
      <c r="B2386" s="32" t="s">
        <v>10</v>
      </c>
      <c r="C2386" s="33">
        <v>-45.3</v>
      </c>
      <c r="D2386" s="33">
        <v>170.83333300000001</v>
      </c>
      <c r="E2386" s="40" t="s">
        <v>23</v>
      </c>
      <c r="F2386" s="39">
        <v>-55.3</v>
      </c>
      <c r="G2386" s="33">
        <v>-48.7</v>
      </c>
      <c r="H2386" s="33">
        <v>-52.9</v>
      </c>
      <c r="I2386" s="33">
        <v>-48.5</v>
      </c>
      <c r="J2386" s="33">
        <v>-47.5</v>
      </c>
      <c r="K2386" s="115">
        <v>-45.9</v>
      </c>
      <c r="L2386" s="10">
        <f t="shared" si="563"/>
        <v>-48.7</v>
      </c>
      <c r="M2386" s="52" t="str">
        <f t="shared" si="564"/>
        <v>transition</v>
      </c>
      <c r="N2386" s="83">
        <v>525874.22349999996</v>
      </c>
      <c r="O2386" s="34">
        <v>231160.6955</v>
      </c>
      <c r="P2386" s="34">
        <v>304807.77299999999</v>
      </c>
      <c r="Q2386" s="34">
        <v>183187.43900000001</v>
      </c>
      <c r="R2386" s="34">
        <v>4790448.3279999997</v>
      </c>
      <c r="S2386" s="42">
        <v>606200.40700000001</v>
      </c>
      <c r="T2386" s="10">
        <f t="shared" si="557"/>
        <v>7.9177905784040353E-2</v>
      </c>
      <c r="U2386" s="11">
        <f t="shared" si="558"/>
        <v>3.4804557727618389E-2</v>
      </c>
      <c r="V2386" s="11">
        <f t="shared" si="559"/>
        <v>4.5893181400318554E-2</v>
      </c>
      <c r="W2386" s="11">
        <f t="shared" si="560"/>
        <v>2.7581495988577662E-2</v>
      </c>
      <c r="X2386" s="11">
        <f t="shared" si="561"/>
        <v>0.72127069445094727</v>
      </c>
      <c r="Y2386" s="12">
        <f t="shared" si="562"/>
        <v>9.1272164648497786E-2</v>
      </c>
      <c r="Z2386" s="10">
        <f t="shared" si="553"/>
        <v>0.82558600055622988</v>
      </c>
      <c r="AA2386" s="11">
        <f t="shared" si="554"/>
        <v>-0.37279701442130703</v>
      </c>
      <c r="AB2386" s="11">
        <f t="shared" si="545"/>
        <v>-8.3237679976465362E-2</v>
      </c>
      <c r="AC2386" s="11">
        <f t="shared" si="555"/>
        <v>21.736201526561775</v>
      </c>
      <c r="AD2386" s="11">
        <f t="shared" si="556"/>
        <v>32.906542689609772</v>
      </c>
      <c r="AE2386" s="10">
        <v>28.7523050380914</v>
      </c>
      <c r="AF2386" s="11">
        <v>35.987912492476099</v>
      </c>
      <c r="AG2386" s="12">
        <v>45.369063227082101</v>
      </c>
      <c r="AH2386" s="10">
        <v>0.29436764387150277</v>
      </c>
      <c r="AI2386" s="11">
        <f t="shared" si="548"/>
        <v>9.8916914541166161</v>
      </c>
      <c r="AJ2386" s="11">
        <f t="shared" si="549"/>
        <v>53.547742407429567</v>
      </c>
      <c r="AK2386" s="11">
        <f t="shared" si="550"/>
        <v>0.11758974485588305</v>
      </c>
      <c r="AL2386" s="11">
        <f t="shared" si="551"/>
        <v>1.6639119726980842</v>
      </c>
      <c r="AM2386" s="11">
        <f t="shared" si="552"/>
        <v>2.8785769870038975</v>
      </c>
      <c r="AN2386" s="3">
        <f t="shared" si="565"/>
        <v>0.10977557579032507</v>
      </c>
      <c r="AO2386" s="3">
        <f t="shared" si="566"/>
        <v>6.3628235215148737E-2</v>
      </c>
      <c r="AP2386" s="3" t="s">
        <v>8</v>
      </c>
      <c r="AQ2386" s="124"/>
      <c r="AR2386" s="4"/>
      <c r="AS2386" s="3"/>
    </row>
    <row r="2387" spans="1:46" ht="15" customHeight="1">
      <c r="A2387" s="11">
        <v>52.332000000000001</v>
      </c>
      <c r="B2387" s="32" t="s">
        <v>10</v>
      </c>
      <c r="C2387" s="33">
        <v>-45.3</v>
      </c>
      <c r="D2387" s="33">
        <v>170.83333300000001</v>
      </c>
      <c r="E2387" s="40" t="s">
        <v>23</v>
      </c>
      <c r="F2387" s="39">
        <v>-55.3</v>
      </c>
      <c r="G2387" s="33">
        <v>-48.7</v>
      </c>
      <c r="H2387" s="33">
        <v>-52.9</v>
      </c>
      <c r="I2387" s="33">
        <v>-48.5</v>
      </c>
      <c r="J2387" s="33">
        <v>-47.5</v>
      </c>
      <c r="K2387" s="115">
        <v>-45.9</v>
      </c>
      <c r="L2387" s="10">
        <f t="shared" si="563"/>
        <v>-48.7</v>
      </c>
      <c r="M2387" s="52" t="str">
        <f t="shared" si="564"/>
        <v>transition</v>
      </c>
      <c r="N2387" s="83">
        <v>632910.79</v>
      </c>
      <c r="O2387" s="34">
        <v>279470.94750000001</v>
      </c>
      <c r="P2387" s="34">
        <v>391271.87599999999</v>
      </c>
      <c r="Q2387" s="34">
        <v>244203.682</v>
      </c>
      <c r="R2387" s="34">
        <v>2883577.375</v>
      </c>
      <c r="S2387" s="42">
        <v>284843.20750000002</v>
      </c>
      <c r="T2387" s="10">
        <f t="shared" si="557"/>
        <v>0.13419709490662882</v>
      </c>
      <c r="U2387" s="11">
        <f t="shared" si="558"/>
        <v>5.9256675439682389E-2</v>
      </c>
      <c r="V2387" s="11">
        <f t="shared" si="559"/>
        <v>8.2962006506267172E-2</v>
      </c>
      <c r="W2387" s="11">
        <f t="shared" si="560"/>
        <v>5.1778900293202777E-2</v>
      </c>
      <c r="X2387" s="11">
        <f t="shared" si="561"/>
        <v>0.61140955846792022</v>
      </c>
      <c r="Y2387" s="12">
        <f t="shared" si="562"/>
        <v>6.0395764386298526E-2</v>
      </c>
      <c r="Z2387" s="10">
        <f t="shared" si="553"/>
        <v>0.76706672471695048</v>
      </c>
      <c r="AA2387" s="11">
        <f t="shared" si="554"/>
        <v>-0.36891707013404346</v>
      </c>
      <c r="AB2387" s="11">
        <f t="shared" si="545"/>
        <v>-0.11516685649954383</v>
      </c>
      <c r="AC2387" s="11">
        <f t="shared" si="555"/>
        <v>21.998097765952064</v>
      </c>
      <c r="AD2387" s="11">
        <f t="shared" si="556"/>
        <v>30.722587015431202</v>
      </c>
      <c r="AE2387" s="10">
        <v>25.5937757117314</v>
      </c>
      <c r="AF2387" s="11">
        <v>32.426515922233399</v>
      </c>
      <c r="AG2387" s="12">
        <v>40.827432782269703</v>
      </c>
      <c r="AH2387" s="10">
        <v>0.74605245028245992</v>
      </c>
      <c r="AI2387" s="11">
        <f t="shared" si="548"/>
        <v>17.998376798176995</v>
      </c>
      <c r="AJ2387" s="11">
        <f t="shared" si="549"/>
        <v>31.036989027116711</v>
      </c>
      <c r="AK2387" s="11">
        <f t="shared" si="550"/>
        <v>0.22406667972340771</v>
      </c>
      <c r="AL2387" s="11">
        <f t="shared" si="551"/>
        <v>1.6022357762812109</v>
      </c>
      <c r="AM2387" s="11">
        <f t="shared" si="552"/>
        <v>2.4454273475671982</v>
      </c>
      <c r="AN2387" s="3">
        <f t="shared" si="565"/>
        <v>0.21948805518006953</v>
      </c>
      <c r="AO2387" s="3">
        <f t="shared" si="566"/>
        <v>0.13568974406313616</v>
      </c>
      <c r="AP2387" s="3" t="s">
        <v>8</v>
      </c>
      <c r="AQ2387" s="124"/>
      <c r="AR2387" s="4"/>
      <c r="AS2387" s="3"/>
    </row>
    <row r="2388" spans="1:46" ht="15" customHeight="1">
      <c r="A2388" s="11">
        <v>52.728000000000002</v>
      </c>
      <c r="B2388" s="32" t="s">
        <v>10</v>
      </c>
      <c r="C2388" s="33">
        <v>-45.3</v>
      </c>
      <c r="D2388" s="33">
        <v>170.83333300000001</v>
      </c>
      <c r="E2388" s="40" t="s">
        <v>23</v>
      </c>
      <c r="F2388" s="39">
        <v>-55.3</v>
      </c>
      <c r="G2388" s="33">
        <v>-48.7</v>
      </c>
      <c r="H2388" s="33">
        <v>-52.9</v>
      </c>
      <c r="I2388" s="33">
        <v>-48.5</v>
      </c>
      <c r="J2388" s="33">
        <v>-47.5</v>
      </c>
      <c r="K2388" s="115">
        <v>-45.9</v>
      </c>
      <c r="L2388" s="10">
        <f t="shared" si="563"/>
        <v>-48.7</v>
      </c>
      <c r="M2388" s="52" t="str">
        <f t="shared" si="564"/>
        <v>transition</v>
      </c>
      <c r="N2388" s="83">
        <v>510233.00349999999</v>
      </c>
      <c r="O2388" s="34">
        <v>165216.99950000001</v>
      </c>
      <c r="P2388" s="34">
        <v>332273.5845</v>
      </c>
      <c r="Q2388" s="34">
        <v>263260.03749999998</v>
      </c>
      <c r="R2388" s="34">
        <v>3719894.551</v>
      </c>
      <c r="S2388" s="42">
        <v>337671.22200000001</v>
      </c>
      <c r="T2388" s="10">
        <f t="shared" si="557"/>
        <v>9.5754578852456376E-2</v>
      </c>
      <c r="U2388" s="11">
        <f t="shared" si="558"/>
        <v>3.1005999411774621E-2</v>
      </c>
      <c r="V2388" s="11">
        <f t="shared" si="559"/>
        <v>6.2357230773672563E-2</v>
      </c>
      <c r="W2388" s="11">
        <f t="shared" si="560"/>
        <v>4.940557323139598E-2</v>
      </c>
      <c r="X2388" s="11">
        <f t="shared" si="561"/>
        <v>0.69810642130787282</v>
      </c>
      <c r="Y2388" s="12">
        <f t="shared" si="562"/>
        <v>6.3370196422827652E-2</v>
      </c>
      <c r="Z2388" s="10">
        <f t="shared" si="553"/>
        <v>0.84958693194451207</v>
      </c>
      <c r="AA2388" s="11">
        <f t="shared" si="554"/>
        <v>-0.35974649926351188</v>
      </c>
      <c r="AB2388" s="11">
        <f t="shared" si="545"/>
        <v>-7.0792176380350735E-2</v>
      </c>
      <c r="AC2388" s="11">
        <f t="shared" si="555"/>
        <v>22.617111299712946</v>
      </c>
      <c r="AD2388" s="11">
        <f t="shared" si="556"/>
        <v>33.757815135584011</v>
      </c>
      <c r="AE2388" s="10">
        <v>30.003641744008799</v>
      </c>
      <c r="AF2388" s="11">
        <v>37.465426345608599</v>
      </c>
      <c r="AG2388" s="12">
        <v>47.234276887680402</v>
      </c>
      <c r="AH2388" s="10">
        <v>0.20872255173001741</v>
      </c>
      <c r="AI2388" s="11">
        <f t="shared" si="548"/>
        <v>12.061882222847281</v>
      </c>
      <c r="AJ2388" s="11">
        <f t="shared" si="549"/>
        <v>39.82421738739172</v>
      </c>
      <c r="AK2388" s="11">
        <f t="shared" si="550"/>
        <v>0.15788722848677594</v>
      </c>
      <c r="AL2388" s="11">
        <f t="shared" si="551"/>
        <v>1.2621497271495301</v>
      </c>
      <c r="AM2388" s="11">
        <f t="shared" si="552"/>
        <v>2.7040878571166176</v>
      </c>
      <c r="AN2388" s="3">
        <f t="shared" si="565"/>
        <v>0.13716329764316482</v>
      </c>
      <c r="AO2388" s="3">
        <f t="shared" si="566"/>
        <v>8.9323388054286815E-2</v>
      </c>
      <c r="AP2388" s="3" t="s">
        <v>8</v>
      </c>
      <c r="AQ2388" s="124"/>
      <c r="AR2388" s="4"/>
      <c r="AS2388" s="3"/>
    </row>
    <row r="2389" spans="1:46" ht="15" customHeight="1">
      <c r="A2389" s="11">
        <v>53.34</v>
      </c>
      <c r="B2389" s="32" t="s">
        <v>10</v>
      </c>
      <c r="C2389" s="33">
        <v>-45.3</v>
      </c>
      <c r="D2389" s="33">
        <v>170.83333300000001</v>
      </c>
      <c r="E2389" s="40" t="s">
        <v>23</v>
      </c>
      <c r="F2389" s="39">
        <v>-55.3</v>
      </c>
      <c r="G2389" s="33">
        <v>-48.7</v>
      </c>
      <c r="H2389" s="33">
        <v>-52.9</v>
      </c>
      <c r="I2389" s="33">
        <v>-48.5</v>
      </c>
      <c r="J2389" s="33">
        <v>-47.5</v>
      </c>
      <c r="K2389" s="115">
        <v>-45.9</v>
      </c>
      <c r="L2389" s="10">
        <f t="shared" si="563"/>
        <v>-48.7</v>
      </c>
      <c r="M2389" s="52" t="str">
        <f t="shared" si="564"/>
        <v>transition</v>
      </c>
      <c r="N2389" s="83">
        <v>287452.7905</v>
      </c>
      <c r="O2389" s="34">
        <v>124279.693</v>
      </c>
      <c r="P2389" s="34">
        <v>185397.22399999999</v>
      </c>
      <c r="Q2389" s="34">
        <v>105170.856</v>
      </c>
      <c r="R2389" s="34">
        <v>1266967.1229999999</v>
      </c>
      <c r="S2389" s="42">
        <v>138848.0895</v>
      </c>
      <c r="T2389" s="10">
        <f t="shared" si="557"/>
        <v>0.13635531490847305</v>
      </c>
      <c r="U2389" s="11">
        <f t="shared" si="558"/>
        <v>5.8952973273513426E-2</v>
      </c>
      <c r="V2389" s="11">
        <f t="shared" si="559"/>
        <v>8.7944517142117345E-2</v>
      </c>
      <c r="W2389" s="11">
        <f t="shared" si="560"/>
        <v>4.9888557923300707E-2</v>
      </c>
      <c r="X2389" s="11">
        <f t="shared" si="561"/>
        <v>0.60099503899353213</v>
      </c>
      <c r="Y2389" s="12">
        <f t="shared" si="562"/>
        <v>6.5863597759063502E-2</v>
      </c>
      <c r="Z2389" s="10">
        <f t="shared" si="553"/>
        <v>0.77554520194739573</v>
      </c>
      <c r="AA2389" s="11">
        <f t="shared" si="554"/>
        <v>-0.34978553598419332</v>
      </c>
      <c r="AB2389" s="11">
        <f t="shared" si="545"/>
        <v>-0.11039288465343504</v>
      </c>
      <c r="AC2389" s="11">
        <f t="shared" si="555"/>
        <v>23.28947632106695</v>
      </c>
      <c r="AD2389" s="11">
        <f t="shared" si="556"/>
        <v>31.049126689705044</v>
      </c>
      <c r="AE2389" s="10">
        <v>26.009041494013701</v>
      </c>
      <c r="AF2389" s="11">
        <v>32.970207599355597</v>
      </c>
      <c r="AG2389" s="12">
        <v>41.476037966445801</v>
      </c>
      <c r="AH2389" s="10">
        <v>0.79776759487721771</v>
      </c>
      <c r="AI2389" s="11">
        <f t="shared" si="548"/>
        <v>18.492608593308528</v>
      </c>
      <c r="AJ2389" s="11">
        <f t="shared" si="549"/>
        <v>32.570444025355989</v>
      </c>
      <c r="AK2389" s="11">
        <f t="shared" si="550"/>
        <v>0.22785533418535026</v>
      </c>
      <c r="AL2389" s="11">
        <f t="shared" si="551"/>
        <v>1.7628193879110385</v>
      </c>
      <c r="AM2389" s="11">
        <f t="shared" si="552"/>
        <v>2.4670205423469276</v>
      </c>
      <c r="AN2389" s="3">
        <f t="shared" si="565"/>
        <v>0.22688259646339692</v>
      </c>
      <c r="AO2389" s="3">
        <f t="shared" si="566"/>
        <v>0.14633151929073379</v>
      </c>
      <c r="AP2389" s="3" t="s">
        <v>8</v>
      </c>
      <c r="AQ2389" s="124"/>
      <c r="AR2389" s="4"/>
      <c r="AS2389" s="3"/>
    </row>
    <row r="2390" spans="1:46" ht="15" customHeight="1">
      <c r="A2390" s="11">
        <v>53.448</v>
      </c>
      <c r="B2390" s="32" t="s">
        <v>10</v>
      </c>
      <c r="C2390" s="33">
        <v>-45.3</v>
      </c>
      <c r="D2390" s="33">
        <v>170.83333300000001</v>
      </c>
      <c r="E2390" s="40" t="s">
        <v>23</v>
      </c>
      <c r="F2390" s="39">
        <v>-55.3</v>
      </c>
      <c r="G2390" s="33">
        <v>-48.7</v>
      </c>
      <c r="H2390" s="33">
        <v>-52.9</v>
      </c>
      <c r="I2390" s="33">
        <v>-48.5</v>
      </c>
      <c r="J2390" s="33">
        <v>-47.5</v>
      </c>
      <c r="K2390" s="115">
        <v>-45.9</v>
      </c>
      <c r="L2390" s="10">
        <f t="shared" si="563"/>
        <v>-48.7</v>
      </c>
      <c r="M2390" s="52" t="str">
        <f t="shared" si="564"/>
        <v>transition</v>
      </c>
      <c r="N2390" s="83">
        <v>615953.14650000003</v>
      </c>
      <c r="O2390" s="34">
        <v>244051.09150000001</v>
      </c>
      <c r="P2390" s="34">
        <v>360409.40850000002</v>
      </c>
      <c r="Q2390" s="34">
        <v>209313.83300000001</v>
      </c>
      <c r="R2390" s="34">
        <v>3308841.898</v>
      </c>
      <c r="S2390" s="42">
        <v>406205.864</v>
      </c>
      <c r="T2390" s="10">
        <f t="shared" si="557"/>
        <v>0.11972401467248819</v>
      </c>
      <c r="U2390" s="11">
        <f t="shared" si="558"/>
        <v>4.7436686744131693E-2</v>
      </c>
      <c r="V2390" s="11">
        <f t="shared" si="559"/>
        <v>7.0053479808560068E-2</v>
      </c>
      <c r="W2390" s="11">
        <f t="shared" si="560"/>
        <v>4.0684738044838846E-2</v>
      </c>
      <c r="X2390" s="11">
        <f t="shared" si="561"/>
        <v>0.64314605452721019</v>
      </c>
      <c r="Y2390" s="12">
        <f t="shared" si="562"/>
        <v>7.8955026202770992E-2</v>
      </c>
      <c r="Z2390" s="10">
        <f t="shared" si="553"/>
        <v>0.79995487459539472</v>
      </c>
      <c r="AA2390" s="11">
        <f t="shared" si="554"/>
        <v>-0.35370786806038867</v>
      </c>
      <c r="AB2390" s="11">
        <f t="shared" si="545"/>
        <v>-9.6934510841751725E-2</v>
      </c>
      <c r="AC2390" s="11">
        <f t="shared" si="555"/>
        <v>23.024718905923763</v>
      </c>
      <c r="AD2390" s="11">
        <f t="shared" si="556"/>
        <v>31.969679458424181</v>
      </c>
      <c r="AE2390" s="10">
        <v>27.347581453293198</v>
      </c>
      <c r="AF2390" s="11">
        <v>34.465494256082998</v>
      </c>
      <c r="AG2390" s="12">
        <v>43.3955111709706</v>
      </c>
      <c r="AH2390" s="10">
        <v>0.91685649202733488</v>
      </c>
      <c r="AI2390" s="11">
        <f t="shared" si="548"/>
        <v>15.69389329929888</v>
      </c>
      <c r="AJ2390" s="11">
        <f t="shared" si="549"/>
        <v>39.739987597555896</v>
      </c>
      <c r="AK2390" s="11">
        <f t="shared" si="550"/>
        <v>0.17968785612012433</v>
      </c>
      <c r="AL2390" s="11">
        <f t="shared" si="551"/>
        <v>1.7218613950851493</v>
      </c>
      <c r="AM2390" s="11">
        <f t="shared" si="552"/>
        <v>2.6374484367962245</v>
      </c>
      <c r="AN2390" s="3">
        <f t="shared" si="565"/>
        <v>0.18615369530720322</v>
      </c>
      <c r="AO2390" s="3">
        <f t="shared" si="566"/>
        <v>0.10892312767129982</v>
      </c>
      <c r="AP2390" s="3" t="s">
        <v>8</v>
      </c>
      <c r="AQ2390" s="124"/>
      <c r="AR2390" s="4"/>
      <c r="AS2390" s="3"/>
    </row>
    <row r="2391" spans="1:46" ht="15" customHeight="1">
      <c r="A2391" s="11">
        <v>53.720999999999997</v>
      </c>
      <c r="B2391" s="32" t="s">
        <v>10</v>
      </c>
      <c r="C2391" s="33">
        <v>-45.3</v>
      </c>
      <c r="D2391" s="33">
        <v>170.83333300000001</v>
      </c>
      <c r="E2391" s="40" t="s">
        <v>23</v>
      </c>
      <c r="F2391" s="39">
        <v>-55.3</v>
      </c>
      <c r="G2391" s="33">
        <v>-48.7</v>
      </c>
      <c r="H2391" s="33">
        <v>-52.9</v>
      </c>
      <c r="I2391" s="33">
        <v>-48.5</v>
      </c>
      <c r="J2391" s="33">
        <v>-47.5</v>
      </c>
      <c r="K2391" s="115">
        <v>-45.9</v>
      </c>
      <c r="L2391" s="10">
        <f t="shared" si="563"/>
        <v>-48.7</v>
      </c>
      <c r="M2391" s="52" t="str">
        <f t="shared" si="564"/>
        <v>transition</v>
      </c>
      <c r="N2391" s="83">
        <v>550140.62600000005</v>
      </c>
      <c r="O2391" s="34">
        <v>193911.60949999999</v>
      </c>
      <c r="P2391" s="34">
        <v>461074.848</v>
      </c>
      <c r="Q2391" s="34">
        <v>358191.56400000001</v>
      </c>
      <c r="R2391" s="34">
        <v>3933154.4219999998</v>
      </c>
      <c r="S2391" s="42">
        <v>359436.31150000001</v>
      </c>
      <c r="T2391" s="10">
        <f t="shared" si="557"/>
        <v>9.3946232806296229E-2</v>
      </c>
      <c r="U2391" s="11">
        <f t="shared" si="558"/>
        <v>3.3113833716273487E-2</v>
      </c>
      <c r="V2391" s="11">
        <f t="shared" si="559"/>
        <v>7.8736677431518465E-2</v>
      </c>
      <c r="W2391" s="11">
        <f t="shared" si="560"/>
        <v>6.1167538753619251E-2</v>
      </c>
      <c r="X2391" s="11">
        <f t="shared" si="561"/>
        <v>0.67165561590851397</v>
      </c>
      <c r="Y2391" s="12">
        <f t="shared" si="562"/>
        <v>6.1380101383778571E-2</v>
      </c>
      <c r="Z2391" s="10">
        <f t="shared" si="553"/>
        <v>0.85872826413215086</v>
      </c>
      <c r="AA2391" s="11">
        <f t="shared" si="554"/>
        <v>-0.34191432847358888</v>
      </c>
      <c r="AB2391" s="11">
        <f t="shared" si="545"/>
        <v>-6.6144242522708743E-2</v>
      </c>
      <c r="AC2391" s="11">
        <f t="shared" si="555"/>
        <v>23.820782828032748</v>
      </c>
      <c r="AD2391" s="11">
        <f t="shared" si="556"/>
        <v>34.075733811446725</v>
      </c>
      <c r="AE2391" s="10">
        <v>30.424577959141601</v>
      </c>
      <c r="AF2391" s="11">
        <v>38.054408590282897</v>
      </c>
      <c r="AG2391" s="12">
        <v>48.057906877417302</v>
      </c>
      <c r="AH2391" s="10">
        <v>0.61687129602155621</v>
      </c>
      <c r="AI2391" s="11">
        <f t="shared" si="548"/>
        <v>12.270899419064959</v>
      </c>
      <c r="AJ2391" s="11">
        <f t="shared" si="549"/>
        <v>39.516867312832453</v>
      </c>
      <c r="AK2391" s="11">
        <f t="shared" si="550"/>
        <v>0.19095781747842117</v>
      </c>
      <c r="AL2391" s="11">
        <f t="shared" si="551"/>
        <v>1.2872297796494168</v>
      </c>
      <c r="AM2391" s="11">
        <f t="shared" si="552"/>
        <v>2.6434091181095081</v>
      </c>
      <c r="AN2391" s="3">
        <f t="shared" si="565"/>
        <v>0.13987262308410836</v>
      </c>
      <c r="AO2391" s="3">
        <f t="shared" si="566"/>
        <v>0.11722775119659413</v>
      </c>
      <c r="AP2391" s="3" t="s">
        <v>8</v>
      </c>
      <c r="AQ2391" s="124"/>
      <c r="AR2391" s="4"/>
      <c r="AS2391" s="3"/>
    </row>
    <row r="2392" spans="1:46" ht="15" customHeight="1">
      <c r="A2392" s="11">
        <v>54.743000000000002</v>
      </c>
      <c r="B2392" s="32" t="s">
        <v>10</v>
      </c>
      <c r="C2392" s="33">
        <v>-45.3</v>
      </c>
      <c r="D2392" s="33">
        <v>170.83333300000001</v>
      </c>
      <c r="E2392" s="40" t="s">
        <v>23</v>
      </c>
      <c r="F2392" s="39">
        <v>-55.3</v>
      </c>
      <c r="G2392" s="33">
        <v>-48.7</v>
      </c>
      <c r="H2392" s="33">
        <v>-52.9</v>
      </c>
      <c r="I2392" s="33">
        <v>-48.5</v>
      </c>
      <c r="J2392" s="33">
        <v>-47.5</v>
      </c>
      <c r="K2392" s="115">
        <v>-45.9</v>
      </c>
      <c r="L2392" s="10">
        <f t="shared" si="563"/>
        <v>-48.7</v>
      </c>
      <c r="M2392" s="52" t="str">
        <f t="shared" si="564"/>
        <v>transition</v>
      </c>
      <c r="N2392" s="83">
        <v>386204.01850000001</v>
      </c>
      <c r="O2392" s="34">
        <v>131034.40700000001</v>
      </c>
      <c r="P2392" s="34">
        <v>150714.42050000001</v>
      </c>
      <c r="Q2392" s="34">
        <v>92878.622499999998</v>
      </c>
      <c r="R2392" s="34">
        <v>1421454.33</v>
      </c>
      <c r="S2392" s="42">
        <v>149932.50599999999</v>
      </c>
      <c r="T2392" s="10">
        <f t="shared" si="557"/>
        <v>0.16559514079570589</v>
      </c>
      <c r="U2392" s="11">
        <f t="shared" si="558"/>
        <v>5.6184451835906597E-2</v>
      </c>
      <c r="V2392" s="11">
        <f t="shared" si="559"/>
        <v>6.4622775753537962E-2</v>
      </c>
      <c r="W2392" s="11">
        <f t="shared" si="560"/>
        <v>3.9824154677455065E-2</v>
      </c>
      <c r="X2392" s="11">
        <f t="shared" si="561"/>
        <v>0.60948596761174245</v>
      </c>
      <c r="Y2392" s="12">
        <f t="shared" si="562"/>
        <v>6.428750932565197E-2</v>
      </c>
      <c r="Z2392" s="10">
        <f t="shared" si="553"/>
        <v>0.75020127727782548</v>
      </c>
      <c r="AA2392" s="11">
        <f t="shared" si="554"/>
        <v>-0.39544478816086631</v>
      </c>
      <c r="AB2392" s="11">
        <f t="shared" si="545"/>
        <v>-0.12482220076348953</v>
      </c>
      <c r="AC2392" s="11">
        <f t="shared" si="555"/>
        <v>20.207476799141524</v>
      </c>
      <c r="AD2392" s="11">
        <f t="shared" si="556"/>
        <v>30.062161467777315</v>
      </c>
      <c r="AE2392" s="10">
        <v>24.6285501892858</v>
      </c>
      <c r="AF2392" s="11">
        <v>31.446902404301898</v>
      </c>
      <c r="AG2392" s="12">
        <v>39.556989692519899</v>
      </c>
      <c r="AH2392" s="10">
        <v>0.50227858133544678</v>
      </c>
      <c r="AI2392" s="11">
        <f t="shared" ref="AI2392:AI2423" si="567">((T2392)/(T2392+X2392))*100</f>
        <v>21.364878978401709</v>
      </c>
      <c r="AJ2392" s="11">
        <f t="shared" ref="AJ2392:AJ2423" si="568">((Y2392)/(T2392+Y2392))*100</f>
        <v>27.96535940912192</v>
      </c>
      <c r="AK2392" s="11">
        <f t="shared" ref="AK2392:AK2423" si="569">(U2392+V2392+W2392)/(U2392+V2392+W2392+X2392+Y2392)</f>
        <v>0.19251012322732766</v>
      </c>
      <c r="AL2392" s="11">
        <f t="shared" ref="AL2392:AL2423" si="570">V2392/W2392</f>
        <v>1.6227030122028352</v>
      </c>
      <c r="AM2392" s="11">
        <f t="shared" ref="AM2392:AM2423" si="571">((U2392*1)+(V2392*2)+(W2392*3)+(Y2392*4))/(U2392+V2392+W2392+Y2392)</f>
        <v>2.4989119442049064</v>
      </c>
      <c r="AN2392" s="3">
        <f t="shared" si="565"/>
        <v>0.27169639597214496</v>
      </c>
      <c r="AO2392" s="3">
        <f t="shared" si="566"/>
        <v>0.1060283241741576</v>
      </c>
      <c r="AP2392" s="3" t="s">
        <v>8</v>
      </c>
      <c r="AQ2392" s="124"/>
      <c r="AR2392" s="4"/>
      <c r="AS2392" s="3"/>
    </row>
    <row r="2393" spans="1:46" ht="15" customHeight="1">
      <c r="A2393" s="11">
        <v>30.031922651933701</v>
      </c>
      <c r="B2393" s="32">
        <v>1209</v>
      </c>
      <c r="C2393" s="17">
        <v>32.65166</v>
      </c>
      <c r="D2393" s="17">
        <v>158.50593000000001</v>
      </c>
      <c r="E2393" s="40" t="s">
        <v>41</v>
      </c>
      <c r="F2393" s="18">
        <v>25.6</v>
      </c>
      <c r="G2393" s="17">
        <v>29.9</v>
      </c>
      <c r="H2393" s="17">
        <v>29.1</v>
      </c>
      <c r="I2393" s="17">
        <v>30.3</v>
      </c>
      <c r="J2393" s="17">
        <v>32.700000000000003</v>
      </c>
      <c r="K2393" s="30">
        <v>32.6</v>
      </c>
      <c r="L2393" s="10">
        <f t="shared" si="563"/>
        <v>30.3</v>
      </c>
      <c r="M2393" s="52" t="str">
        <f t="shared" si="564"/>
        <v>mid latitude</v>
      </c>
      <c r="N2393" s="83" t="s">
        <v>8</v>
      </c>
      <c r="O2393" s="34" t="s">
        <v>8</v>
      </c>
      <c r="P2393" s="34" t="s">
        <v>8</v>
      </c>
      <c r="Q2393" s="34" t="s">
        <v>8</v>
      </c>
      <c r="R2393" s="34" t="s">
        <v>8</v>
      </c>
      <c r="S2393" s="42" t="s">
        <v>8</v>
      </c>
      <c r="T2393" s="10">
        <v>0.43269999999999997</v>
      </c>
      <c r="U2393" s="11">
        <v>3.44E-2</v>
      </c>
      <c r="V2393" s="11">
        <v>3.0499999999999999E-2</v>
      </c>
      <c r="W2393" s="11">
        <v>2.5999999999999999E-3</v>
      </c>
      <c r="X2393" s="11">
        <v>0.47560000000000002</v>
      </c>
      <c r="Y2393" s="12">
        <v>2.4199999999999999E-2</v>
      </c>
      <c r="Z2393" s="10">
        <v>0.62460000000000004</v>
      </c>
      <c r="AA2393" s="11">
        <f t="shared" si="554"/>
        <v>-0.34500393348423908</v>
      </c>
      <c r="AB2393" s="11">
        <f t="shared" si="545"/>
        <v>-0.20439802010582017</v>
      </c>
      <c r="AC2393" s="11">
        <f t="shared" si="555"/>
        <v>23.612234489813861</v>
      </c>
      <c r="AD2393" s="11">
        <f t="shared" si="556"/>
        <v>24.619175424761899</v>
      </c>
      <c r="AE2393" s="10">
        <v>17.2296169990138</v>
      </c>
      <c r="AF2393" s="11">
        <v>23.834439639840198</v>
      </c>
      <c r="AG2393" s="12">
        <v>30.145342338451002</v>
      </c>
      <c r="AH2393" s="10">
        <v>0</v>
      </c>
      <c r="AI2393" s="11">
        <f t="shared" si="567"/>
        <v>47.638445447539354</v>
      </c>
      <c r="AJ2393" s="11">
        <f t="shared" si="568"/>
        <v>5.2965637995184949</v>
      </c>
      <c r="AK2393" s="11">
        <f t="shared" si="569"/>
        <v>0.11898466419883659</v>
      </c>
      <c r="AL2393" s="11">
        <f t="shared" si="570"/>
        <v>11.730769230769232</v>
      </c>
      <c r="AM2393" s="11">
        <f t="shared" si="571"/>
        <v>2.1810250817884405</v>
      </c>
      <c r="AN2393" s="3">
        <f t="shared" si="565"/>
        <v>0.90979814970563488</v>
      </c>
      <c r="AO2393" s="3" t="str">
        <f t="shared" si="566"/>
        <v>n/a</v>
      </c>
      <c r="AP2393" s="3" t="s">
        <v>8</v>
      </c>
      <c r="AQ2393" s="124"/>
      <c r="AR2393" s="4"/>
      <c r="AS2393" s="3"/>
    </row>
    <row r="2394" spans="1:46" ht="15" customHeight="1">
      <c r="A2394" s="11">
        <v>30.031922651933701</v>
      </c>
      <c r="B2394" s="32">
        <v>1209</v>
      </c>
      <c r="C2394" s="17">
        <v>32.65166</v>
      </c>
      <c r="D2394" s="17">
        <v>158.50593000000001</v>
      </c>
      <c r="E2394" s="40" t="s">
        <v>41</v>
      </c>
      <c r="F2394" s="18">
        <v>25.6</v>
      </c>
      <c r="G2394" s="17">
        <v>29.9</v>
      </c>
      <c r="H2394" s="17">
        <v>29.1</v>
      </c>
      <c r="I2394" s="17">
        <v>30.3</v>
      </c>
      <c r="J2394" s="17">
        <v>32.700000000000003</v>
      </c>
      <c r="K2394" s="30">
        <v>32.6</v>
      </c>
      <c r="L2394" s="10">
        <f t="shared" si="563"/>
        <v>30.3</v>
      </c>
      <c r="M2394" s="52" t="str">
        <f t="shared" si="564"/>
        <v>mid latitude</v>
      </c>
      <c r="N2394" s="83" t="s">
        <v>8</v>
      </c>
      <c r="O2394" s="34" t="s">
        <v>8</v>
      </c>
      <c r="P2394" s="34" t="s">
        <v>8</v>
      </c>
      <c r="Q2394" s="34" t="s">
        <v>8</v>
      </c>
      <c r="R2394" s="34" t="s">
        <v>8</v>
      </c>
      <c r="S2394" s="42" t="s">
        <v>8</v>
      </c>
      <c r="T2394" s="10">
        <v>0.34200000000000003</v>
      </c>
      <c r="U2394" s="11">
        <v>8.2900000000000001E-2</v>
      </c>
      <c r="V2394" s="11">
        <v>7.6899999999999996E-2</v>
      </c>
      <c r="W2394" s="11">
        <v>7.9000000000000008E-3</v>
      </c>
      <c r="X2394" s="11">
        <v>0.435</v>
      </c>
      <c r="Y2394" s="12">
        <v>5.5199999999999999E-2</v>
      </c>
      <c r="Z2394" s="46">
        <v>0.62839999999999996</v>
      </c>
      <c r="AA2394" s="11">
        <f t="shared" si="554"/>
        <v>-0.33860672280465465</v>
      </c>
      <c r="AB2394" s="11">
        <f t="shared" si="545"/>
        <v>-0.2017638236320643</v>
      </c>
      <c r="AC2394" s="11">
        <f t="shared" si="555"/>
        <v>24.04404621068581</v>
      </c>
      <c r="AD2394" s="11">
        <f t="shared" si="556"/>
        <v>24.7993544635668</v>
      </c>
      <c r="AE2394" s="10">
        <v>17.4669942677377</v>
      </c>
      <c r="AF2394" s="11">
        <v>24.054780312843398</v>
      </c>
      <c r="AG2394" s="12">
        <v>30.442364888291301</v>
      </c>
      <c r="AH2394" s="10">
        <v>0</v>
      </c>
      <c r="AI2394" s="11">
        <f t="shared" si="567"/>
        <v>44.015444015444018</v>
      </c>
      <c r="AJ2394" s="11">
        <f t="shared" si="568"/>
        <v>13.897280966767372</v>
      </c>
      <c r="AK2394" s="11">
        <f t="shared" si="569"/>
        <v>0.25490196078431371</v>
      </c>
      <c r="AL2394" s="11">
        <f t="shared" si="570"/>
        <v>9.734177215189872</v>
      </c>
      <c r="AM2394" s="11">
        <f t="shared" si="571"/>
        <v>2.1588156123822344</v>
      </c>
      <c r="AN2394" s="3">
        <f t="shared" si="565"/>
        <v>0.78620689655172415</v>
      </c>
      <c r="AO2394" s="3" t="str">
        <f t="shared" si="566"/>
        <v>n/a</v>
      </c>
      <c r="AP2394" s="3" t="s">
        <v>8</v>
      </c>
      <c r="AQ2394" s="124"/>
      <c r="AR2394" s="4"/>
      <c r="AS2394" s="3"/>
    </row>
    <row r="2395" spans="1:46" ht="15" customHeight="1">
      <c r="A2395" s="11">
        <v>30.136939226519299</v>
      </c>
      <c r="B2395" s="32">
        <v>1209</v>
      </c>
      <c r="C2395" s="17">
        <v>32.65166</v>
      </c>
      <c r="D2395" s="17">
        <v>158.50593000000001</v>
      </c>
      <c r="E2395" s="40" t="s">
        <v>41</v>
      </c>
      <c r="F2395" s="18">
        <v>25.6</v>
      </c>
      <c r="G2395" s="17">
        <v>29.9</v>
      </c>
      <c r="H2395" s="17">
        <v>29.1</v>
      </c>
      <c r="I2395" s="17">
        <v>30.3</v>
      </c>
      <c r="J2395" s="17">
        <v>32.700000000000003</v>
      </c>
      <c r="K2395" s="30">
        <v>32.6</v>
      </c>
      <c r="L2395" s="10">
        <f t="shared" si="563"/>
        <v>30.3</v>
      </c>
      <c r="M2395" s="52" t="str">
        <f t="shared" si="564"/>
        <v>mid latitude</v>
      </c>
      <c r="N2395" s="83" t="s">
        <v>8</v>
      </c>
      <c r="O2395" s="34" t="s">
        <v>8</v>
      </c>
      <c r="P2395" s="34" t="s">
        <v>8</v>
      </c>
      <c r="Q2395" s="34" t="s">
        <v>8</v>
      </c>
      <c r="R2395" s="34" t="s">
        <v>8</v>
      </c>
      <c r="S2395" s="42" t="s">
        <v>8</v>
      </c>
      <c r="T2395" s="10">
        <v>0.35699999999999998</v>
      </c>
      <c r="U2395" s="11">
        <v>7.7200000000000005E-2</v>
      </c>
      <c r="V2395" s="11">
        <v>7.0499999999999993E-2</v>
      </c>
      <c r="W2395" s="11">
        <v>8.8000000000000005E-3</v>
      </c>
      <c r="X2395" s="11">
        <v>0.43730000000000002</v>
      </c>
      <c r="Y2395" s="12">
        <v>4.9200000000000001E-2</v>
      </c>
      <c r="Z2395" s="46">
        <v>0.62450000000000006</v>
      </c>
      <c r="AA2395" s="11">
        <f t="shared" si="554"/>
        <v>-0.34632522489106859</v>
      </c>
      <c r="AB2395" s="11">
        <f t="shared" si="545"/>
        <v>-0.20446755728984564</v>
      </c>
      <c r="AC2395" s="11">
        <f t="shared" si="555"/>
        <v>23.523047319852868</v>
      </c>
      <c r="AD2395" s="11">
        <f t="shared" si="556"/>
        <v>24.614419081374557</v>
      </c>
      <c r="AE2395" s="10">
        <v>17.191765539319999</v>
      </c>
      <c r="AF2395" s="11">
        <v>23.810688586820401</v>
      </c>
      <c r="AG2395" s="12">
        <v>30.175673411732799</v>
      </c>
      <c r="AH2395" s="10">
        <v>0</v>
      </c>
      <c r="AI2395" s="11">
        <f t="shared" si="567"/>
        <v>44.945234797935285</v>
      </c>
      <c r="AJ2395" s="11">
        <f t="shared" si="568"/>
        <v>12.112259970457902</v>
      </c>
      <c r="AK2395" s="11">
        <f t="shared" si="569"/>
        <v>0.24339035769828926</v>
      </c>
      <c r="AL2395" s="11">
        <f t="shared" si="570"/>
        <v>8.0113636363636349</v>
      </c>
      <c r="AM2395" s="11">
        <f t="shared" si="571"/>
        <v>2.145843461351483</v>
      </c>
      <c r="AN2395" s="3">
        <f t="shared" si="565"/>
        <v>0.81637319917676643</v>
      </c>
      <c r="AO2395" s="3" t="str">
        <f t="shared" si="566"/>
        <v>n/a</v>
      </c>
      <c r="AP2395" s="3" t="s">
        <v>8</v>
      </c>
      <c r="AQ2395" s="124"/>
      <c r="AR2395" s="4"/>
      <c r="AS2395" s="3"/>
    </row>
    <row r="2396" spans="1:46" ht="15" customHeight="1">
      <c r="A2396" s="11">
        <v>30.456364640883901</v>
      </c>
      <c r="B2396" s="32">
        <v>1209</v>
      </c>
      <c r="C2396" s="17">
        <v>32.65166</v>
      </c>
      <c r="D2396" s="17">
        <v>158.50593000000001</v>
      </c>
      <c r="E2396" s="40" t="s">
        <v>41</v>
      </c>
      <c r="F2396" s="18">
        <v>25.6</v>
      </c>
      <c r="G2396" s="17">
        <v>29.9</v>
      </c>
      <c r="H2396" s="17">
        <v>29.1</v>
      </c>
      <c r="I2396" s="17">
        <v>30.3</v>
      </c>
      <c r="J2396" s="17">
        <v>32.700000000000003</v>
      </c>
      <c r="K2396" s="30">
        <v>32.6</v>
      </c>
      <c r="L2396" s="10">
        <f t="shared" si="563"/>
        <v>30.3</v>
      </c>
      <c r="M2396" s="52" t="str">
        <f t="shared" si="564"/>
        <v>mid latitude</v>
      </c>
      <c r="N2396" s="83" t="s">
        <v>8</v>
      </c>
      <c r="O2396" s="34" t="s">
        <v>8</v>
      </c>
      <c r="P2396" s="34" t="s">
        <v>8</v>
      </c>
      <c r="Q2396" s="34" t="s">
        <v>8</v>
      </c>
      <c r="R2396" s="34" t="s">
        <v>8</v>
      </c>
      <c r="S2396" s="42" t="s">
        <v>8</v>
      </c>
      <c r="T2396" s="10">
        <v>0.29699999999999999</v>
      </c>
      <c r="U2396" s="11">
        <v>8.7800000000000003E-2</v>
      </c>
      <c r="V2396" s="11">
        <v>0.1048</v>
      </c>
      <c r="W2396" s="11">
        <v>5.0000000000000001E-3</v>
      </c>
      <c r="X2396" s="11">
        <v>0.46529999999999999</v>
      </c>
      <c r="Y2396" s="12">
        <v>4.0099999999999997E-2</v>
      </c>
      <c r="Z2396" s="46">
        <v>0.63070000000000004</v>
      </c>
      <c r="AA2396" s="11">
        <f t="shared" si="554"/>
        <v>-0.27542565760390147</v>
      </c>
      <c r="AB2396" s="11">
        <f t="shared" si="545"/>
        <v>-0.20017716900668017</v>
      </c>
      <c r="AC2396" s="11">
        <f t="shared" si="555"/>
        <v>28.308768111736651</v>
      </c>
      <c r="AD2396" s="11">
        <f t="shared" si="556"/>
        <v>24.907881639943078</v>
      </c>
      <c r="AE2396" s="10">
        <v>17.576926520820798</v>
      </c>
      <c r="AF2396" s="11">
        <v>24.197636677418402</v>
      </c>
      <c r="AG2396" s="12">
        <v>30.6242751636943</v>
      </c>
      <c r="AH2396" s="10">
        <v>0</v>
      </c>
      <c r="AI2396" s="11">
        <f t="shared" si="567"/>
        <v>38.961038961038966</v>
      </c>
      <c r="AJ2396" s="11">
        <f t="shared" si="568"/>
        <v>11.895579946603382</v>
      </c>
      <c r="AK2396" s="11">
        <f t="shared" si="569"/>
        <v>0.28108108108108104</v>
      </c>
      <c r="AL2396" s="11">
        <f t="shared" si="570"/>
        <v>20.96</v>
      </c>
      <c r="AM2396" s="11">
        <f t="shared" si="571"/>
        <v>1.9890618426588136</v>
      </c>
      <c r="AN2396" s="3">
        <f t="shared" si="565"/>
        <v>0.63829787234042556</v>
      </c>
      <c r="AO2396" s="3" t="str">
        <f t="shared" si="566"/>
        <v>n/a</v>
      </c>
      <c r="AP2396" s="3" t="s">
        <v>8</v>
      </c>
      <c r="AQ2396" s="124"/>
      <c r="AR2396" s="4"/>
      <c r="AS2396" s="3"/>
    </row>
    <row r="2397" spans="1:46" ht="15" customHeight="1">
      <c r="A2397" s="11">
        <v>30.456364640883901</v>
      </c>
      <c r="B2397" s="32">
        <v>1209</v>
      </c>
      <c r="C2397" s="17">
        <v>32.65166</v>
      </c>
      <c r="D2397" s="17">
        <v>158.50593000000001</v>
      </c>
      <c r="E2397" s="40" t="s">
        <v>41</v>
      </c>
      <c r="F2397" s="18">
        <v>25.6</v>
      </c>
      <c r="G2397" s="17">
        <v>29.9</v>
      </c>
      <c r="H2397" s="17">
        <v>29.1</v>
      </c>
      <c r="I2397" s="17">
        <v>30.3</v>
      </c>
      <c r="J2397" s="17">
        <v>32.700000000000003</v>
      </c>
      <c r="K2397" s="30">
        <v>32.6</v>
      </c>
      <c r="L2397" s="10">
        <f t="shared" si="563"/>
        <v>30.3</v>
      </c>
      <c r="M2397" s="52" t="str">
        <f t="shared" si="564"/>
        <v>mid latitude</v>
      </c>
      <c r="N2397" s="83" t="s">
        <v>8</v>
      </c>
      <c r="O2397" s="34" t="s">
        <v>8</v>
      </c>
      <c r="P2397" s="34" t="s">
        <v>8</v>
      </c>
      <c r="Q2397" s="34" t="s">
        <v>8</v>
      </c>
      <c r="R2397" s="34" t="s">
        <v>8</v>
      </c>
      <c r="S2397" s="42" t="s">
        <v>8</v>
      </c>
      <c r="T2397" s="10">
        <v>0.31209999999999999</v>
      </c>
      <c r="U2397" s="11">
        <v>7.1099999999999997E-2</v>
      </c>
      <c r="V2397" s="11">
        <v>8.2299999999999998E-2</v>
      </c>
      <c r="W2397" s="11">
        <v>2.3999999999999998E-3</v>
      </c>
      <c r="X2397" s="11">
        <v>0.4929</v>
      </c>
      <c r="Y2397" s="12">
        <v>3.9300000000000002E-2</v>
      </c>
      <c r="Z2397" s="46">
        <v>0.63560000000000005</v>
      </c>
      <c r="AA2397" s="11">
        <f t="shared" ref="AA2397:AA2428" si="572">LOG((V2397)/(U2397+V2397+W2397))</f>
        <v>-0.27716761812427576</v>
      </c>
      <c r="AB2397" s="11">
        <f t="shared" ref="AB2397:AB2460" si="573">LOG(Z2397)</f>
        <v>-0.19681611146465802</v>
      </c>
      <c r="AC2397" s="11">
        <f t="shared" ref="AC2397:AC2428" si="574">67.5*AA2397+46.9</f>
        <v>28.191185776611384</v>
      </c>
      <c r="AD2397" s="11">
        <f t="shared" ref="AD2397:AD2428" si="575">68.4*AB2397+38.6</f>
        <v>25.137777975817393</v>
      </c>
      <c r="AE2397" s="10">
        <v>17.9524726894523</v>
      </c>
      <c r="AF2397" s="11">
        <v>24.4994961024831</v>
      </c>
      <c r="AG2397" s="12">
        <v>30.9361996581768</v>
      </c>
      <c r="AH2397" s="10">
        <v>0</v>
      </c>
      <c r="AI2397" s="11">
        <f t="shared" si="567"/>
        <v>38.770186335403729</v>
      </c>
      <c r="AJ2397" s="11">
        <f t="shared" si="568"/>
        <v>11.183836084234491</v>
      </c>
      <c r="AK2397" s="11">
        <f t="shared" si="569"/>
        <v>0.226453488372093</v>
      </c>
      <c r="AL2397" s="11">
        <f t="shared" si="570"/>
        <v>34.291666666666671</v>
      </c>
      <c r="AM2397" s="11">
        <f t="shared" si="571"/>
        <v>2.0507432086109687</v>
      </c>
      <c r="AN2397" s="3">
        <f t="shared" si="565"/>
        <v>0.63319131669709883</v>
      </c>
      <c r="AO2397" s="3" t="str">
        <f t="shared" si="566"/>
        <v>n/a</v>
      </c>
      <c r="AP2397" s="3" t="s">
        <v>8</v>
      </c>
      <c r="AQ2397" s="124"/>
      <c r="AR2397" s="4"/>
      <c r="AS2397" s="3"/>
    </row>
    <row r="2398" spans="1:46" s="35" customFormat="1" ht="16">
      <c r="A2398" s="11">
        <v>30.564298342541399</v>
      </c>
      <c r="B2398" s="32">
        <v>1209</v>
      </c>
      <c r="C2398" s="17">
        <v>32.65166</v>
      </c>
      <c r="D2398" s="17">
        <v>158.50593000000001</v>
      </c>
      <c r="E2398" s="40" t="s">
        <v>41</v>
      </c>
      <c r="F2398" s="18">
        <v>25.6</v>
      </c>
      <c r="G2398" s="17">
        <v>29.9</v>
      </c>
      <c r="H2398" s="17">
        <v>29.1</v>
      </c>
      <c r="I2398" s="17">
        <v>30.3</v>
      </c>
      <c r="J2398" s="17">
        <v>32.700000000000003</v>
      </c>
      <c r="K2398" s="30">
        <v>32.6</v>
      </c>
      <c r="L2398" s="10">
        <f t="shared" si="563"/>
        <v>30.3</v>
      </c>
      <c r="M2398" s="52" t="str">
        <f t="shared" si="564"/>
        <v>mid latitude</v>
      </c>
      <c r="N2398" s="83" t="s">
        <v>8</v>
      </c>
      <c r="O2398" s="34" t="s">
        <v>8</v>
      </c>
      <c r="P2398" s="34" t="s">
        <v>8</v>
      </c>
      <c r="Q2398" s="34" t="s">
        <v>8</v>
      </c>
      <c r="R2398" s="34" t="s">
        <v>8</v>
      </c>
      <c r="S2398" s="42" t="s">
        <v>8</v>
      </c>
      <c r="T2398" s="10">
        <v>0.30549999999999999</v>
      </c>
      <c r="U2398" s="11">
        <v>0.1055</v>
      </c>
      <c r="V2398" s="11">
        <v>0.1222</v>
      </c>
      <c r="W2398" s="11">
        <v>1.54E-2</v>
      </c>
      <c r="X2398" s="11">
        <v>0.39829999999999999</v>
      </c>
      <c r="Y2398" s="12">
        <v>5.2999999999999999E-2</v>
      </c>
      <c r="Z2398" s="46">
        <v>0.64359999999999995</v>
      </c>
      <c r="AA2398" s="11">
        <f t="shared" si="572"/>
        <v>-0.2987137529368003</v>
      </c>
      <c r="AB2398" s="11">
        <f t="shared" si="573"/>
        <v>-0.1913839645730081</v>
      </c>
      <c r="AC2398" s="11">
        <f t="shared" si="574"/>
        <v>26.736821676765977</v>
      </c>
      <c r="AD2398" s="11">
        <f t="shared" si="575"/>
        <v>25.509336823206247</v>
      </c>
      <c r="AE2398" s="10">
        <v>18.408399983215599</v>
      </c>
      <c r="AF2398" s="11">
        <v>24.958415912979</v>
      </c>
      <c r="AG2398" s="12">
        <v>31.580989564367002</v>
      </c>
      <c r="AH2398" s="10">
        <v>0</v>
      </c>
      <c r="AI2398" s="11">
        <f t="shared" si="567"/>
        <v>43.407217959647625</v>
      </c>
      <c r="AJ2398" s="11">
        <f t="shared" si="568"/>
        <v>14.783821478382148</v>
      </c>
      <c r="AK2398" s="11">
        <f t="shared" si="569"/>
        <v>0.3500864055299539</v>
      </c>
      <c r="AL2398" s="11">
        <f t="shared" si="570"/>
        <v>7.9350649350649354</v>
      </c>
      <c r="AM2398" s="11">
        <f t="shared" si="571"/>
        <v>2.0536980749746703</v>
      </c>
      <c r="AN2398" s="3">
        <f t="shared" si="565"/>
        <v>0.767009791614361</v>
      </c>
      <c r="AO2398" s="3" t="str">
        <f t="shared" si="566"/>
        <v>n/a</v>
      </c>
      <c r="AP2398" s="3" t="s">
        <v>8</v>
      </c>
      <c r="AQ2398" s="124"/>
      <c r="AR2398" s="4"/>
      <c r="AS2398" s="3"/>
      <c r="AT2398" s="4"/>
    </row>
    <row r="2399" spans="1:46" s="35" customFormat="1" ht="16">
      <c r="A2399" s="11">
        <v>30.564298342541399</v>
      </c>
      <c r="B2399" s="32">
        <v>1209</v>
      </c>
      <c r="C2399" s="17">
        <v>32.65166</v>
      </c>
      <c r="D2399" s="17">
        <v>158.50593000000001</v>
      </c>
      <c r="E2399" s="40" t="s">
        <v>41</v>
      </c>
      <c r="F2399" s="18">
        <v>25.6</v>
      </c>
      <c r="G2399" s="17">
        <v>29.9</v>
      </c>
      <c r="H2399" s="17">
        <v>29.1</v>
      </c>
      <c r="I2399" s="17">
        <v>30.3</v>
      </c>
      <c r="J2399" s="17">
        <v>32.700000000000003</v>
      </c>
      <c r="K2399" s="30">
        <v>32.6</v>
      </c>
      <c r="L2399" s="10">
        <f t="shared" si="563"/>
        <v>30.3</v>
      </c>
      <c r="M2399" s="52" t="str">
        <f t="shared" si="564"/>
        <v>mid latitude</v>
      </c>
      <c r="N2399" s="83" t="s">
        <v>8</v>
      </c>
      <c r="O2399" s="34" t="s">
        <v>8</v>
      </c>
      <c r="P2399" s="34" t="s">
        <v>8</v>
      </c>
      <c r="Q2399" s="34" t="s">
        <v>8</v>
      </c>
      <c r="R2399" s="34" t="s">
        <v>8</v>
      </c>
      <c r="S2399" s="42" t="s">
        <v>8</v>
      </c>
      <c r="T2399" s="10">
        <v>0.28749999999999998</v>
      </c>
      <c r="U2399" s="11">
        <v>8.6400000000000005E-2</v>
      </c>
      <c r="V2399" s="11">
        <v>9.1700000000000004E-2</v>
      </c>
      <c r="W2399" s="11">
        <v>1.09E-2</v>
      </c>
      <c r="X2399" s="11">
        <v>0.46679999999999999</v>
      </c>
      <c r="Y2399" s="12">
        <v>5.67E-2</v>
      </c>
      <c r="Z2399" s="46">
        <v>0.64839999999999998</v>
      </c>
      <c r="AA2399" s="11">
        <f t="shared" si="572"/>
        <v>-0.31409246850322303</v>
      </c>
      <c r="AB2399" s="11">
        <f t="shared" si="573"/>
        <v>-0.18815699382352269</v>
      </c>
      <c r="AC2399" s="11">
        <f t="shared" si="574"/>
        <v>25.698758376032444</v>
      </c>
      <c r="AD2399" s="11">
        <f t="shared" si="575"/>
        <v>25.730061622471048</v>
      </c>
      <c r="AE2399" s="10">
        <v>18.6915691937233</v>
      </c>
      <c r="AF2399" s="11">
        <v>25.284675792927001</v>
      </c>
      <c r="AG2399" s="12">
        <v>31.8266730875531</v>
      </c>
      <c r="AH2399" s="10">
        <v>0</v>
      </c>
      <c r="AI2399" s="11">
        <f t="shared" si="567"/>
        <v>38.114808431658496</v>
      </c>
      <c r="AJ2399" s="11">
        <f t="shared" si="568"/>
        <v>16.472980825101686</v>
      </c>
      <c r="AK2399" s="11">
        <f t="shared" si="569"/>
        <v>0.26526315789473687</v>
      </c>
      <c r="AL2399" s="11">
        <f t="shared" si="570"/>
        <v>8.4128440366972477</v>
      </c>
      <c r="AM2399" s="11">
        <f t="shared" si="571"/>
        <v>2.1542531542531544</v>
      </c>
      <c r="AN2399" s="3">
        <f t="shared" si="565"/>
        <v>0.61589545844044558</v>
      </c>
      <c r="AO2399" s="3" t="str">
        <f t="shared" si="566"/>
        <v>n/a</v>
      </c>
      <c r="AP2399" s="3" t="s">
        <v>8</v>
      </c>
      <c r="AQ2399" s="124"/>
      <c r="AR2399" s="4"/>
      <c r="AS2399" s="3"/>
      <c r="AT2399" s="4"/>
    </row>
    <row r="2400" spans="1:46" s="35" customFormat="1" ht="16">
      <c r="A2400" s="11">
        <v>30.842883977900499</v>
      </c>
      <c r="B2400" s="32">
        <v>1209</v>
      </c>
      <c r="C2400" s="17">
        <v>32.65166</v>
      </c>
      <c r="D2400" s="17">
        <v>158.50593000000001</v>
      </c>
      <c r="E2400" s="40" t="s">
        <v>41</v>
      </c>
      <c r="F2400" s="18">
        <v>25.6</v>
      </c>
      <c r="G2400" s="17">
        <v>29.9</v>
      </c>
      <c r="H2400" s="17">
        <v>29.1</v>
      </c>
      <c r="I2400" s="17">
        <v>30.3</v>
      </c>
      <c r="J2400" s="17">
        <v>32.700000000000003</v>
      </c>
      <c r="K2400" s="30">
        <v>32.6</v>
      </c>
      <c r="L2400" s="10">
        <f t="shared" si="563"/>
        <v>30.3</v>
      </c>
      <c r="M2400" s="52" t="str">
        <f t="shared" si="564"/>
        <v>mid latitude</v>
      </c>
      <c r="N2400" s="83" t="s">
        <v>8</v>
      </c>
      <c r="O2400" s="34" t="s">
        <v>8</v>
      </c>
      <c r="P2400" s="34" t="s">
        <v>8</v>
      </c>
      <c r="Q2400" s="34" t="s">
        <v>8</v>
      </c>
      <c r="R2400" s="34" t="s">
        <v>8</v>
      </c>
      <c r="S2400" s="42" t="s">
        <v>8</v>
      </c>
      <c r="T2400" s="10">
        <v>0</v>
      </c>
      <c r="U2400" s="11">
        <v>0.1273</v>
      </c>
      <c r="V2400" s="11">
        <v>0.15090000000000001</v>
      </c>
      <c r="W2400" s="11">
        <v>1.8800000000000001E-2</v>
      </c>
      <c r="X2400" s="11">
        <v>0.64270000000000005</v>
      </c>
      <c r="Y2400" s="12">
        <v>6.0299999999999999E-2</v>
      </c>
      <c r="Z2400" s="46">
        <v>0.64380000000000004</v>
      </c>
      <c r="AA2400" s="11">
        <f t="shared" si="572"/>
        <v>-0.29406720954162247</v>
      </c>
      <c r="AB2400" s="11">
        <f t="shared" si="573"/>
        <v>-0.19124902765040525</v>
      </c>
      <c r="AC2400" s="11">
        <f t="shared" si="574"/>
        <v>27.050463355940483</v>
      </c>
      <c r="AD2400" s="11">
        <f t="shared" si="575"/>
        <v>25.518566508712283</v>
      </c>
      <c r="AE2400" s="10">
        <v>18.4245585624206</v>
      </c>
      <c r="AF2400" s="11">
        <v>25.003922387937202</v>
      </c>
      <c r="AG2400" s="12">
        <v>31.563375662795501</v>
      </c>
      <c r="AH2400" s="10">
        <v>0</v>
      </c>
      <c r="AI2400" s="11">
        <f t="shared" si="567"/>
        <v>0</v>
      </c>
      <c r="AJ2400" s="11">
        <f t="shared" si="568"/>
        <v>100</v>
      </c>
      <c r="AK2400" s="11">
        <f t="shared" si="569"/>
        <v>0.29699999999999999</v>
      </c>
      <c r="AL2400" s="11">
        <f t="shared" si="570"/>
        <v>8.0265957446808507</v>
      </c>
      <c r="AM2400" s="11">
        <f t="shared" si="571"/>
        <v>2.0338650993562832</v>
      </c>
      <c r="AN2400" s="3">
        <f t="shared" si="565"/>
        <v>0</v>
      </c>
      <c r="AO2400" s="3" t="str">
        <f t="shared" si="566"/>
        <v>n/a</v>
      </c>
      <c r="AP2400" s="3" t="s">
        <v>8</v>
      </c>
      <c r="AQ2400" s="124"/>
      <c r="AR2400" s="4"/>
      <c r="AS2400" s="3"/>
      <c r="AT2400" s="4"/>
    </row>
    <row r="2401" spans="1:46" s="35" customFormat="1" ht="16">
      <c r="A2401" s="11">
        <v>32.374014869888398</v>
      </c>
      <c r="B2401" s="32">
        <v>1209</v>
      </c>
      <c r="C2401" s="17">
        <v>32.65166</v>
      </c>
      <c r="D2401" s="17">
        <v>158.50593000000001</v>
      </c>
      <c r="E2401" s="40" t="s">
        <v>41</v>
      </c>
      <c r="F2401" s="18">
        <v>25.6</v>
      </c>
      <c r="G2401" s="17">
        <v>29.9</v>
      </c>
      <c r="H2401" s="17">
        <v>29.1</v>
      </c>
      <c r="I2401" s="17">
        <v>30.3</v>
      </c>
      <c r="J2401" s="17">
        <v>32.700000000000003</v>
      </c>
      <c r="K2401" s="30">
        <v>32.6</v>
      </c>
      <c r="L2401" s="10">
        <f t="shared" si="563"/>
        <v>30.3</v>
      </c>
      <c r="M2401" s="52" t="str">
        <f t="shared" si="564"/>
        <v>mid latitude</v>
      </c>
      <c r="N2401" s="83" t="s">
        <v>8</v>
      </c>
      <c r="O2401" s="34" t="s">
        <v>8</v>
      </c>
      <c r="P2401" s="34" t="s">
        <v>8</v>
      </c>
      <c r="Q2401" s="34" t="s">
        <v>8</v>
      </c>
      <c r="R2401" s="34" t="s">
        <v>8</v>
      </c>
      <c r="S2401" s="42" t="s">
        <v>8</v>
      </c>
      <c r="T2401" s="10">
        <v>0.2029</v>
      </c>
      <c r="U2401" s="11">
        <v>6.7400000000000002E-2</v>
      </c>
      <c r="V2401" s="11">
        <v>6.4000000000000001E-2</v>
      </c>
      <c r="W2401" s="11">
        <v>3.0499999999999999E-2</v>
      </c>
      <c r="X2401" s="11">
        <v>0.59719999999999995</v>
      </c>
      <c r="Y2401" s="12">
        <v>3.7999999999999999E-2</v>
      </c>
      <c r="Z2401" s="46">
        <v>0.66259999999999997</v>
      </c>
      <c r="AA2401" s="11">
        <f t="shared" si="572"/>
        <v>-0.4030668747694866</v>
      </c>
      <c r="AB2401" s="11">
        <f t="shared" si="573"/>
        <v>-0.17874856845405884</v>
      </c>
      <c r="AC2401" s="11">
        <f t="shared" si="574"/>
        <v>19.692985953059654</v>
      </c>
      <c r="AD2401" s="11">
        <f t="shared" si="575"/>
        <v>26.373597917742373</v>
      </c>
      <c r="AE2401" s="10">
        <v>19.515401375059898</v>
      </c>
      <c r="AF2401" s="11">
        <v>26.1160794461797</v>
      </c>
      <c r="AG2401" s="12">
        <v>32.992223606989398</v>
      </c>
      <c r="AH2401" s="10">
        <v>0</v>
      </c>
      <c r="AI2401" s="11">
        <f t="shared" si="567"/>
        <v>25.359330083739533</v>
      </c>
      <c r="AJ2401" s="11">
        <f t="shared" si="568"/>
        <v>15.774180157741801</v>
      </c>
      <c r="AK2401" s="11">
        <f t="shared" si="569"/>
        <v>0.20311127838414253</v>
      </c>
      <c r="AL2401" s="11">
        <f t="shared" si="570"/>
        <v>2.098360655737705</v>
      </c>
      <c r="AM2401" s="11">
        <f t="shared" si="571"/>
        <v>2.1955977988994499</v>
      </c>
      <c r="AN2401" s="3">
        <f t="shared" si="565"/>
        <v>0.33975217682518422</v>
      </c>
      <c r="AO2401" s="3" t="str">
        <f t="shared" si="566"/>
        <v>n/a</v>
      </c>
      <c r="AP2401" s="3" t="s">
        <v>8</v>
      </c>
      <c r="AQ2401" s="124"/>
      <c r="AR2401" s="4"/>
      <c r="AS2401" s="3"/>
      <c r="AT2401" s="4"/>
    </row>
    <row r="2402" spans="1:46" s="35" customFormat="1" ht="16">
      <c r="A2402" s="11">
        <v>33.870427509293599</v>
      </c>
      <c r="B2402" s="32">
        <v>1209</v>
      </c>
      <c r="C2402" s="17">
        <v>32.65166</v>
      </c>
      <c r="D2402" s="17">
        <v>158.50593000000001</v>
      </c>
      <c r="E2402" s="40" t="s">
        <v>41</v>
      </c>
      <c r="F2402" s="18">
        <v>25.6</v>
      </c>
      <c r="G2402" s="17">
        <v>29.9</v>
      </c>
      <c r="H2402" s="17">
        <v>29.1</v>
      </c>
      <c r="I2402" s="17">
        <v>30.3</v>
      </c>
      <c r="J2402" s="17">
        <v>32.700000000000003</v>
      </c>
      <c r="K2402" s="30">
        <v>32.6</v>
      </c>
      <c r="L2402" s="10">
        <f t="shared" si="563"/>
        <v>30.3</v>
      </c>
      <c r="M2402" s="52" t="str">
        <f t="shared" si="564"/>
        <v>mid latitude</v>
      </c>
      <c r="N2402" s="83" t="s">
        <v>8</v>
      </c>
      <c r="O2402" s="34" t="s">
        <v>8</v>
      </c>
      <c r="P2402" s="34" t="s">
        <v>8</v>
      </c>
      <c r="Q2402" s="34" t="s">
        <v>8</v>
      </c>
      <c r="R2402" s="34" t="s">
        <v>8</v>
      </c>
      <c r="S2402" s="42" t="s">
        <v>8</v>
      </c>
      <c r="T2402" s="10">
        <v>0.27839999999999998</v>
      </c>
      <c r="U2402" s="11">
        <v>7.9799999999999996E-2</v>
      </c>
      <c r="V2402" s="11">
        <v>9.1600000000000001E-2</v>
      </c>
      <c r="W2402" s="11">
        <v>1.15E-2</v>
      </c>
      <c r="X2402" s="11">
        <v>0.48530000000000001</v>
      </c>
      <c r="Y2402" s="12">
        <v>5.3400000000000003E-2</v>
      </c>
      <c r="Z2402" s="46">
        <v>0.6623</v>
      </c>
      <c r="AA2402" s="11">
        <f t="shared" si="572"/>
        <v>-0.30031823180856654</v>
      </c>
      <c r="AB2402" s="11">
        <f t="shared" si="573"/>
        <v>-0.17894524495311184</v>
      </c>
      <c r="AC2402" s="11">
        <f t="shared" si="574"/>
        <v>26.628519352921757</v>
      </c>
      <c r="AD2402" s="11">
        <f t="shared" si="575"/>
        <v>26.36014524520715</v>
      </c>
      <c r="AE2402" s="10">
        <v>19.492453222349301</v>
      </c>
      <c r="AF2402" s="11">
        <v>26.107921658304299</v>
      </c>
      <c r="AG2402" s="12">
        <v>32.841842481827399</v>
      </c>
      <c r="AH2402" s="10">
        <v>0</v>
      </c>
      <c r="AI2402" s="11">
        <f t="shared" si="567"/>
        <v>36.454105015058261</v>
      </c>
      <c r="AJ2402" s="11">
        <f t="shared" si="568"/>
        <v>16.094032549728755</v>
      </c>
      <c r="AK2402" s="11">
        <f t="shared" si="569"/>
        <v>0.25346452328159647</v>
      </c>
      <c r="AL2402" s="11">
        <f t="shared" si="570"/>
        <v>7.965217391304348</v>
      </c>
      <c r="AM2402" s="11">
        <f t="shared" si="571"/>
        <v>2.1629284807448159</v>
      </c>
      <c r="AN2402" s="3">
        <f t="shared" si="565"/>
        <v>0.57366577374819694</v>
      </c>
      <c r="AO2402" s="3" t="str">
        <f t="shared" si="566"/>
        <v>n/a</v>
      </c>
      <c r="AP2402" s="3" t="s">
        <v>8</v>
      </c>
      <c r="AQ2402" s="124"/>
      <c r="AR2402" s="4"/>
      <c r="AS2402" s="3"/>
      <c r="AT2402" s="4"/>
    </row>
    <row r="2403" spans="1:46" s="35" customFormat="1" ht="16">
      <c r="A2403" s="11">
        <v>33.870427509293599</v>
      </c>
      <c r="B2403" s="32">
        <v>1209</v>
      </c>
      <c r="C2403" s="17">
        <v>32.65166</v>
      </c>
      <c r="D2403" s="17">
        <v>158.50593000000001</v>
      </c>
      <c r="E2403" s="40" t="s">
        <v>41</v>
      </c>
      <c r="F2403" s="18">
        <v>25.6</v>
      </c>
      <c r="G2403" s="17">
        <v>29.9</v>
      </c>
      <c r="H2403" s="17">
        <v>29.1</v>
      </c>
      <c r="I2403" s="17">
        <v>30.3</v>
      </c>
      <c r="J2403" s="17">
        <v>32.700000000000003</v>
      </c>
      <c r="K2403" s="30">
        <v>32.6</v>
      </c>
      <c r="L2403" s="10">
        <f t="shared" si="563"/>
        <v>30.3</v>
      </c>
      <c r="M2403" s="52" t="str">
        <f t="shared" si="564"/>
        <v>mid latitude</v>
      </c>
      <c r="N2403" s="83" t="s">
        <v>8</v>
      </c>
      <c r="O2403" s="34" t="s">
        <v>8</v>
      </c>
      <c r="P2403" s="34" t="s">
        <v>8</v>
      </c>
      <c r="Q2403" s="34" t="s">
        <v>8</v>
      </c>
      <c r="R2403" s="34" t="s">
        <v>8</v>
      </c>
      <c r="S2403" s="42" t="s">
        <v>8</v>
      </c>
      <c r="T2403" s="10">
        <v>0</v>
      </c>
      <c r="U2403" s="11">
        <v>0.11600000000000001</v>
      </c>
      <c r="V2403" s="11">
        <v>0.14219999999999999</v>
      </c>
      <c r="W2403" s="11">
        <v>3.2000000000000001E-2</v>
      </c>
      <c r="X2403" s="11">
        <v>0.65410000000000001</v>
      </c>
      <c r="Y2403" s="12">
        <v>5.57E-2</v>
      </c>
      <c r="Z2403" s="46">
        <v>0.66479999999999995</v>
      </c>
      <c r="AA2403" s="11">
        <f t="shared" si="572"/>
        <v>-0.30979781170796961</v>
      </c>
      <c r="AB2403" s="11">
        <f t="shared" si="573"/>
        <v>-0.17730898922394545</v>
      </c>
      <c r="AC2403" s="11">
        <f t="shared" si="574"/>
        <v>25.988647709712051</v>
      </c>
      <c r="AD2403" s="11">
        <f t="shared" si="575"/>
        <v>26.472065137082133</v>
      </c>
      <c r="AE2403" s="10">
        <v>19.685835363690099</v>
      </c>
      <c r="AF2403" s="11">
        <v>26.248543656500299</v>
      </c>
      <c r="AG2403" s="12">
        <v>33.073684723294498</v>
      </c>
      <c r="AH2403" s="10">
        <v>0</v>
      </c>
      <c r="AI2403" s="11">
        <f t="shared" si="567"/>
        <v>0</v>
      </c>
      <c r="AJ2403" s="11">
        <f t="shared" si="568"/>
        <v>100</v>
      </c>
      <c r="AK2403" s="11">
        <f t="shared" si="569"/>
        <v>0.29020000000000001</v>
      </c>
      <c r="AL2403" s="11">
        <f t="shared" si="570"/>
        <v>4.4437499999999996</v>
      </c>
      <c r="AM2403" s="11">
        <f t="shared" si="571"/>
        <v>2.0792136455623011</v>
      </c>
      <c r="AN2403" s="3">
        <f t="shared" si="565"/>
        <v>0</v>
      </c>
      <c r="AO2403" s="3" t="str">
        <f t="shared" si="566"/>
        <v>n/a</v>
      </c>
      <c r="AP2403" s="3" t="s">
        <v>8</v>
      </c>
      <c r="AQ2403" s="124"/>
      <c r="AR2403" s="4"/>
      <c r="AS2403" s="3"/>
      <c r="AT2403" s="4"/>
    </row>
    <row r="2404" spans="1:46" s="35" customFormat="1" ht="16">
      <c r="A2404" s="11">
        <v>33.968804347826001</v>
      </c>
      <c r="B2404" s="32">
        <v>1209</v>
      </c>
      <c r="C2404" s="17">
        <v>32.65166</v>
      </c>
      <c r="D2404" s="17">
        <v>158.50593000000001</v>
      </c>
      <c r="E2404" s="40" t="s">
        <v>41</v>
      </c>
      <c r="F2404" s="18">
        <v>25.6</v>
      </c>
      <c r="G2404" s="17">
        <v>29.9</v>
      </c>
      <c r="H2404" s="17">
        <v>29.1</v>
      </c>
      <c r="I2404" s="17">
        <v>30.3</v>
      </c>
      <c r="J2404" s="17">
        <v>32.700000000000003</v>
      </c>
      <c r="K2404" s="30">
        <v>32.6</v>
      </c>
      <c r="L2404" s="10">
        <f t="shared" si="563"/>
        <v>30.3</v>
      </c>
      <c r="M2404" s="52" t="str">
        <f t="shared" si="564"/>
        <v>mid latitude</v>
      </c>
      <c r="N2404" s="83" t="s">
        <v>8</v>
      </c>
      <c r="O2404" s="34" t="s">
        <v>8</v>
      </c>
      <c r="P2404" s="34" t="s">
        <v>8</v>
      </c>
      <c r="Q2404" s="34" t="s">
        <v>8</v>
      </c>
      <c r="R2404" s="34" t="s">
        <v>8</v>
      </c>
      <c r="S2404" s="42" t="s">
        <v>8</v>
      </c>
      <c r="T2404" s="10">
        <v>0.39489999999999997</v>
      </c>
      <c r="U2404" s="11">
        <v>7.7399999999999997E-2</v>
      </c>
      <c r="V2404" s="11">
        <v>8.3400000000000002E-2</v>
      </c>
      <c r="W2404" s="11">
        <v>2.23E-2</v>
      </c>
      <c r="X2404" s="11">
        <v>0.38479999999999998</v>
      </c>
      <c r="Y2404" s="12">
        <v>3.7199999999999997E-2</v>
      </c>
      <c r="Z2404" s="46">
        <v>0.64859999999999995</v>
      </c>
      <c r="AA2404" s="11">
        <f t="shared" si="572"/>
        <v>-0.34152229366395775</v>
      </c>
      <c r="AB2404" s="11">
        <f t="shared" si="573"/>
        <v>-0.18802305566304606</v>
      </c>
      <c r="AC2404" s="11">
        <f t="shared" si="574"/>
        <v>23.847245177682851</v>
      </c>
      <c r="AD2404" s="11">
        <f t="shared" si="575"/>
        <v>25.739222992647647</v>
      </c>
      <c r="AE2404" s="10">
        <v>18.728012981631402</v>
      </c>
      <c r="AF2404" s="11">
        <v>25.284017860228001</v>
      </c>
      <c r="AG2404" s="12">
        <v>31.9286328878948</v>
      </c>
      <c r="AH2404" s="10">
        <v>0</v>
      </c>
      <c r="AI2404" s="11">
        <f t="shared" si="567"/>
        <v>50.647685007054001</v>
      </c>
      <c r="AJ2404" s="11">
        <f t="shared" si="568"/>
        <v>8.6091182596621145</v>
      </c>
      <c r="AK2404" s="11">
        <f t="shared" si="569"/>
        <v>0.30259461246075026</v>
      </c>
      <c r="AL2404" s="11">
        <f t="shared" si="570"/>
        <v>3.7399103139013454</v>
      </c>
      <c r="AM2404" s="11">
        <f t="shared" si="571"/>
        <v>2.0876078075351794</v>
      </c>
      <c r="AN2404" s="3">
        <f t="shared" si="565"/>
        <v>1.0262474012474012</v>
      </c>
      <c r="AO2404" s="3" t="str">
        <f t="shared" si="566"/>
        <v>n/a</v>
      </c>
      <c r="AP2404" s="3" t="s">
        <v>8</v>
      </c>
      <c r="AQ2404" s="124"/>
      <c r="AR2404" s="4"/>
      <c r="AS2404" s="3"/>
      <c r="AT2404" s="4"/>
    </row>
    <row r="2405" spans="1:46" s="35" customFormat="1" ht="16">
      <c r="A2405" s="11">
        <v>34.230434782608697</v>
      </c>
      <c r="B2405" s="32">
        <v>1209</v>
      </c>
      <c r="C2405" s="17">
        <v>32.65166</v>
      </c>
      <c r="D2405" s="17">
        <v>158.50593000000001</v>
      </c>
      <c r="E2405" s="40" t="s">
        <v>41</v>
      </c>
      <c r="F2405" s="18">
        <v>25.6</v>
      </c>
      <c r="G2405" s="17">
        <v>29.9</v>
      </c>
      <c r="H2405" s="17">
        <v>29.1</v>
      </c>
      <c r="I2405" s="17">
        <v>30.3</v>
      </c>
      <c r="J2405" s="17">
        <v>32.700000000000003</v>
      </c>
      <c r="K2405" s="30">
        <v>32.6</v>
      </c>
      <c r="L2405" s="10">
        <f t="shared" si="563"/>
        <v>30.3</v>
      </c>
      <c r="M2405" s="52" t="str">
        <f t="shared" si="564"/>
        <v>mid latitude</v>
      </c>
      <c r="N2405" s="83" t="s">
        <v>8</v>
      </c>
      <c r="O2405" s="34" t="s">
        <v>8</v>
      </c>
      <c r="P2405" s="34" t="s">
        <v>8</v>
      </c>
      <c r="Q2405" s="34" t="s">
        <v>8</v>
      </c>
      <c r="R2405" s="34" t="s">
        <v>8</v>
      </c>
      <c r="S2405" s="42" t="s">
        <v>8</v>
      </c>
      <c r="T2405" s="10">
        <v>0.308</v>
      </c>
      <c r="U2405" s="11">
        <v>8.0600000000000005E-2</v>
      </c>
      <c r="V2405" s="11">
        <v>0.10970000000000001</v>
      </c>
      <c r="W2405" s="11">
        <v>1.3299999999999999E-2</v>
      </c>
      <c r="X2405" s="11">
        <v>0.44740000000000002</v>
      </c>
      <c r="Y2405" s="12">
        <v>4.1099999999999998E-2</v>
      </c>
      <c r="Z2405" s="46">
        <v>0.67059999999999997</v>
      </c>
      <c r="AA2405" s="11">
        <f t="shared" si="572"/>
        <v>-0.26857114609001009</v>
      </c>
      <c r="AB2405" s="11">
        <f t="shared" si="573"/>
        <v>-0.17353645090719877</v>
      </c>
      <c r="AC2405" s="11">
        <f t="shared" si="574"/>
        <v>28.771447638924318</v>
      </c>
      <c r="AD2405" s="11">
        <f t="shared" si="575"/>
        <v>26.730106757947603</v>
      </c>
      <c r="AE2405" s="10">
        <v>20.045528733958399</v>
      </c>
      <c r="AF2405" s="11">
        <v>26.592352224470101</v>
      </c>
      <c r="AG2405" s="12">
        <v>33.476393462943797</v>
      </c>
      <c r="AH2405" s="10">
        <v>0</v>
      </c>
      <c r="AI2405" s="11">
        <f t="shared" si="567"/>
        <v>40.773100344188506</v>
      </c>
      <c r="AJ2405" s="11">
        <f t="shared" si="568"/>
        <v>11.77313090804927</v>
      </c>
      <c r="AK2405" s="11">
        <f t="shared" si="569"/>
        <v>0.29417714203149836</v>
      </c>
      <c r="AL2405" s="11">
        <f t="shared" si="570"/>
        <v>8.2481203007518804</v>
      </c>
      <c r="AM2405" s="11">
        <f t="shared" si="571"/>
        <v>2.0608908868001632</v>
      </c>
      <c r="AN2405" s="3">
        <f t="shared" si="565"/>
        <v>0.68842199374161817</v>
      </c>
      <c r="AO2405" s="3" t="str">
        <f t="shared" si="566"/>
        <v>n/a</v>
      </c>
      <c r="AP2405" s="3" t="s">
        <v>8</v>
      </c>
      <c r="AQ2405" s="124"/>
      <c r="AR2405" s="4"/>
      <c r="AS2405" s="3"/>
      <c r="AT2405" s="4"/>
    </row>
    <row r="2406" spans="1:46" s="35" customFormat="1" ht="16">
      <c r="A2406" s="11">
        <v>36.289419889502703</v>
      </c>
      <c r="B2406" s="32">
        <v>1209</v>
      </c>
      <c r="C2406" s="17">
        <v>32.65166</v>
      </c>
      <c r="D2406" s="17">
        <v>158.50593000000001</v>
      </c>
      <c r="E2406" s="40" t="s">
        <v>41</v>
      </c>
      <c r="F2406" s="18">
        <v>25.6</v>
      </c>
      <c r="G2406" s="17">
        <v>29.9</v>
      </c>
      <c r="H2406" s="17">
        <v>29.1</v>
      </c>
      <c r="I2406" s="17">
        <v>30.3</v>
      </c>
      <c r="J2406" s="17">
        <v>32.700000000000003</v>
      </c>
      <c r="K2406" s="30">
        <v>32.6</v>
      </c>
      <c r="L2406" s="10">
        <f t="shared" si="563"/>
        <v>29.1</v>
      </c>
      <c r="M2406" s="52" t="str">
        <f t="shared" si="564"/>
        <v>mid latitude</v>
      </c>
      <c r="N2406" s="83" t="s">
        <v>8</v>
      </c>
      <c r="O2406" s="34" t="s">
        <v>8</v>
      </c>
      <c r="P2406" s="34" t="s">
        <v>8</v>
      </c>
      <c r="Q2406" s="34" t="s">
        <v>8</v>
      </c>
      <c r="R2406" s="34" t="s">
        <v>8</v>
      </c>
      <c r="S2406" s="42" t="s">
        <v>8</v>
      </c>
      <c r="T2406" s="10">
        <v>0.35139999999999999</v>
      </c>
      <c r="U2406" s="11">
        <v>6.5799999999999997E-2</v>
      </c>
      <c r="V2406" s="11">
        <v>6.13E-2</v>
      </c>
      <c r="W2406" s="11">
        <v>9.5999999999999992E-3</v>
      </c>
      <c r="X2406" s="11">
        <v>0.4758</v>
      </c>
      <c r="Y2406" s="12">
        <v>3.5999999999999997E-2</v>
      </c>
      <c r="Z2406" s="46">
        <v>0.61890000000000001</v>
      </c>
      <c r="AA2406" s="11">
        <f t="shared" si="572"/>
        <v>-0.34830804004940719</v>
      </c>
      <c r="AB2406" s="11">
        <f t="shared" si="573"/>
        <v>-0.20837951730718599</v>
      </c>
      <c r="AC2406" s="11">
        <f t="shared" si="574"/>
        <v>23.389207296665013</v>
      </c>
      <c r="AD2406" s="11">
        <f t="shared" si="575"/>
        <v>24.346841016188478</v>
      </c>
      <c r="AE2406" s="10">
        <v>16.905648483656201</v>
      </c>
      <c r="AF2406" s="11">
        <v>23.473052072431098</v>
      </c>
      <c r="AG2406" s="12">
        <v>29.798404681674299</v>
      </c>
      <c r="AH2406" s="10">
        <v>0</v>
      </c>
      <c r="AI2406" s="11">
        <f t="shared" si="567"/>
        <v>42.48065764023211</v>
      </c>
      <c r="AJ2406" s="11">
        <f t="shared" si="568"/>
        <v>9.2927207021166769</v>
      </c>
      <c r="AK2406" s="11">
        <f t="shared" si="569"/>
        <v>0.21079414032382415</v>
      </c>
      <c r="AL2406" s="11">
        <f t="shared" si="570"/>
        <v>6.385416666666667</v>
      </c>
      <c r="AM2406" s="11">
        <f t="shared" si="571"/>
        <v>2.0914881297046901</v>
      </c>
      <c r="AN2406" s="3">
        <f t="shared" si="565"/>
        <v>0.73854560739806641</v>
      </c>
      <c r="AO2406" s="3" t="str">
        <f t="shared" si="566"/>
        <v>n/a</v>
      </c>
      <c r="AP2406" s="3" t="s">
        <v>8</v>
      </c>
      <c r="AQ2406" s="124"/>
      <c r="AR2406" s="4"/>
      <c r="AS2406" s="3"/>
      <c r="AT2406" s="4"/>
    </row>
    <row r="2407" spans="1:46" s="35" customFormat="1" ht="16">
      <c r="A2407" s="11">
        <v>36.289419889502703</v>
      </c>
      <c r="B2407" s="32">
        <v>1209</v>
      </c>
      <c r="C2407" s="17">
        <v>32.65166</v>
      </c>
      <c r="D2407" s="17">
        <v>158.50593000000001</v>
      </c>
      <c r="E2407" s="40" t="s">
        <v>41</v>
      </c>
      <c r="F2407" s="18">
        <v>25.6</v>
      </c>
      <c r="G2407" s="17">
        <v>29.9</v>
      </c>
      <c r="H2407" s="17">
        <v>29.1</v>
      </c>
      <c r="I2407" s="17">
        <v>30.3</v>
      </c>
      <c r="J2407" s="17">
        <v>32.700000000000003</v>
      </c>
      <c r="K2407" s="30">
        <v>32.6</v>
      </c>
      <c r="L2407" s="10">
        <f t="shared" si="563"/>
        <v>29.1</v>
      </c>
      <c r="M2407" s="52" t="str">
        <f t="shared" si="564"/>
        <v>mid latitude</v>
      </c>
      <c r="N2407" s="83" t="s">
        <v>8</v>
      </c>
      <c r="O2407" s="34" t="s">
        <v>8</v>
      </c>
      <c r="P2407" s="34" t="s">
        <v>8</v>
      </c>
      <c r="Q2407" s="34" t="s">
        <v>8</v>
      </c>
      <c r="R2407" s="34" t="s">
        <v>8</v>
      </c>
      <c r="S2407" s="42" t="s">
        <v>8</v>
      </c>
      <c r="T2407" s="10">
        <v>0.34439999999999998</v>
      </c>
      <c r="U2407" s="11">
        <v>6.8199999999999997E-2</v>
      </c>
      <c r="V2407" s="11">
        <v>6.7299999999999999E-2</v>
      </c>
      <c r="W2407" s="11">
        <v>1.06E-2</v>
      </c>
      <c r="X2407" s="11">
        <v>0.47439999999999999</v>
      </c>
      <c r="Y2407" s="12">
        <v>3.5200000000000002E-2</v>
      </c>
      <c r="Z2407" s="46">
        <v>0.62390000000000001</v>
      </c>
      <c r="AA2407" s="11">
        <f t="shared" si="572"/>
        <v>-0.33663515171031994</v>
      </c>
      <c r="AB2407" s="11">
        <f t="shared" si="573"/>
        <v>-0.20488501436963671</v>
      </c>
      <c r="AC2407" s="11">
        <f t="shared" si="574"/>
        <v>24.177127259553401</v>
      </c>
      <c r="AD2407" s="11">
        <f t="shared" si="575"/>
        <v>24.585865017116848</v>
      </c>
      <c r="AE2407" s="10">
        <v>17.2072683751238</v>
      </c>
      <c r="AF2407" s="11">
        <v>23.767512590881701</v>
      </c>
      <c r="AG2407" s="12">
        <v>30.124835337090399</v>
      </c>
      <c r="AH2407" s="10">
        <v>3.5999999999999997E-2</v>
      </c>
      <c r="AI2407" s="11">
        <f t="shared" si="567"/>
        <v>42.061553492916467</v>
      </c>
      <c r="AJ2407" s="11">
        <f t="shared" si="568"/>
        <v>9.2729188619599583</v>
      </c>
      <c r="AK2407" s="11">
        <f t="shared" si="569"/>
        <v>0.2228153118804331</v>
      </c>
      <c r="AL2407" s="11">
        <f t="shared" si="570"/>
        <v>6.3490566037735849</v>
      </c>
      <c r="AM2407" s="11">
        <f t="shared" si="571"/>
        <v>2.0706012134583558</v>
      </c>
      <c r="AN2407" s="3">
        <f t="shared" si="565"/>
        <v>0.72596964586846546</v>
      </c>
      <c r="AO2407" s="3" t="str">
        <f t="shared" si="566"/>
        <v>n/a</v>
      </c>
      <c r="AP2407" s="3" t="s">
        <v>8</v>
      </c>
      <c r="AQ2407" s="124"/>
      <c r="AR2407" s="4"/>
      <c r="AS2407" s="3"/>
      <c r="AT2407" s="4"/>
    </row>
    <row r="2408" spans="1:46" s="35" customFormat="1" ht="16">
      <c r="A2408" s="11">
        <v>36.440149812733999</v>
      </c>
      <c r="B2408" s="32">
        <v>1209</v>
      </c>
      <c r="C2408" s="17">
        <v>32.65166</v>
      </c>
      <c r="D2408" s="17">
        <v>158.50593000000001</v>
      </c>
      <c r="E2408" s="40" t="s">
        <v>41</v>
      </c>
      <c r="F2408" s="18">
        <v>25.6</v>
      </c>
      <c r="G2408" s="17">
        <v>29.9</v>
      </c>
      <c r="H2408" s="17">
        <v>29.1</v>
      </c>
      <c r="I2408" s="17">
        <v>30.3</v>
      </c>
      <c r="J2408" s="17">
        <v>32.700000000000003</v>
      </c>
      <c r="K2408" s="30">
        <v>32.6</v>
      </c>
      <c r="L2408" s="10">
        <f t="shared" si="563"/>
        <v>29.1</v>
      </c>
      <c r="M2408" s="52" t="str">
        <f t="shared" si="564"/>
        <v>mid latitude</v>
      </c>
      <c r="N2408" s="83" t="s">
        <v>8</v>
      </c>
      <c r="O2408" s="34" t="s">
        <v>8</v>
      </c>
      <c r="P2408" s="34" t="s">
        <v>8</v>
      </c>
      <c r="Q2408" s="34" t="s">
        <v>8</v>
      </c>
      <c r="R2408" s="34" t="s">
        <v>8</v>
      </c>
      <c r="S2408" s="42" t="s">
        <v>8</v>
      </c>
      <c r="T2408" s="10">
        <v>0.31490000000000001</v>
      </c>
      <c r="U2408" s="11">
        <v>7.6600000000000001E-2</v>
      </c>
      <c r="V2408" s="11">
        <v>7.6499999999999999E-2</v>
      </c>
      <c r="W2408" s="11">
        <v>7.3000000000000001E-3</v>
      </c>
      <c r="X2408" s="11">
        <v>0.48809999999999998</v>
      </c>
      <c r="Y2408" s="12">
        <v>3.6700000000000003E-2</v>
      </c>
      <c r="Z2408" s="46">
        <v>0.61140000000000005</v>
      </c>
      <c r="AA2408" s="11">
        <f t="shared" si="572"/>
        <v>-0.32154292879452712</v>
      </c>
      <c r="AB2408" s="11">
        <f t="shared" si="573"/>
        <v>-0.21367456560992992</v>
      </c>
      <c r="AC2408" s="11">
        <f t="shared" si="574"/>
        <v>25.195852306369417</v>
      </c>
      <c r="AD2408" s="11">
        <f t="shared" si="575"/>
        <v>23.984659712280795</v>
      </c>
      <c r="AE2408" s="10">
        <v>16.426309047381</v>
      </c>
      <c r="AF2408" s="11">
        <v>23.0128717337866</v>
      </c>
      <c r="AG2408" s="12">
        <v>29.259209354599999</v>
      </c>
      <c r="AH2408" s="10">
        <v>0</v>
      </c>
      <c r="AI2408" s="11">
        <f t="shared" si="567"/>
        <v>39.215442092154426</v>
      </c>
      <c r="AJ2408" s="11">
        <f t="shared" si="568"/>
        <v>10.437997724687145</v>
      </c>
      <c r="AK2408" s="11">
        <f t="shared" si="569"/>
        <v>0.23409223584354938</v>
      </c>
      <c r="AL2408" s="11">
        <f t="shared" si="570"/>
        <v>10.479452054794521</v>
      </c>
      <c r="AM2408" s="11">
        <f t="shared" si="571"/>
        <v>2.0208016235413493</v>
      </c>
      <c r="AN2408" s="3">
        <f t="shared" si="565"/>
        <v>0.64515468141774235</v>
      </c>
      <c r="AO2408" s="3" t="str">
        <f t="shared" si="566"/>
        <v>n/a</v>
      </c>
      <c r="AP2408" s="3" t="s">
        <v>8</v>
      </c>
      <c r="AQ2408" s="124"/>
      <c r="AR2408" s="4"/>
      <c r="AS2408" s="3"/>
      <c r="AT2408" s="4"/>
    </row>
    <row r="2409" spans="1:46" s="35" customFormat="1" ht="16">
      <c r="A2409" s="11">
        <v>36.440149812733999</v>
      </c>
      <c r="B2409" s="32">
        <v>1209</v>
      </c>
      <c r="C2409" s="17">
        <v>32.65166</v>
      </c>
      <c r="D2409" s="17">
        <v>158.50593000000001</v>
      </c>
      <c r="E2409" s="40" t="s">
        <v>41</v>
      </c>
      <c r="F2409" s="18">
        <v>25.6</v>
      </c>
      <c r="G2409" s="17">
        <v>29.9</v>
      </c>
      <c r="H2409" s="17">
        <v>29.1</v>
      </c>
      <c r="I2409" s="17">
        <v>30.3</v>
      </c>
      <c r="J2409" s="17">
        <v>32.700000000000003</v>
      </c>
      <c r="K2409" s="30">
        <v>32.6</v>
      </c>
      <c r="L2409" s="10">
        <f t="shared" si="563"/>
        <v>29.1</v>
      </c>
      <c r="M2409" s="52" t="str">
        <f t="shared" si="564"/>
        <v>mid latitude</v>
      </c>
      <c r="N2409" s="83" t="s">
        <v>8</v>
      </c>
      <c r="O2409" s="34" t="s">
        <v>8</v>
      </c>
      <c r="P2409" s="34" t="s">
        <v>8</v>
      </c>
      <c r="Q2409" s="34" t="s">
        <v>8</v>
      </c>
      <c r="R2409" s="34" t="s">
        <v>8</v>
      </c>
      <c r="S2409" s="42" t="s">
        <v>8</v>
      </c>
      <c r="T2409" s="10">
        <v>0.3654</v>
      </c>
      <c r="U2409" s="11">
        <v>7.3599999999999999E-2</v>
      </c>
      <c r="V2409" s="11">
        <v>8.1100000000000005E-2</v>
      </c>
      <c r="W2409" s="11">
        <v>1.26E-2</v>
      </c>
      <c r="X2409" s="11">
        <v>0.44119999999999998</v>
      </c>
      <c r="Y2409" s="12">
        <v>2.6100000000000002E-2</v>
      </c>
      <c r="Z2409" s="46">
        <v>0.61929999999999996</v>
      </c>
      <c r="AA2409" s="11">
        <f t="shared" si="572"/>
        <v>-0.31447508675123848</v>
      </c>
      <c r="AB2409" s="11">
        <f t="shared" si="573"/>
        <v>-0.20809891999042876</v>
      </c>
      <c r="AC2409" s="11">
        <f t="shared" si="574"/>
        <v>25.672931644291403</v>
      </c>
      <c r="AD2409" s="11">
        <f t="shared" si="575"/>
        <v>24.366033872654675</v>
      </c>
      <c r="AE2409" s="10">
        <v>16.913721357012001</v>
      </c>
      <c r="AF2409" s="11">
        <v>23.480978623687601</v>
      </c>
      <c r="AG2409" s="12">
        <v>29.810121765652401</v>
      </c>
      <c r="AH2409" s="10">
        <v>0</v>
      </c>
      <c r="AI2409" s="11">
        <f t="shared" si="567"/>
        <v>45.301264567319613</v>
      </c>
      <c r="AJ2409" s="11">
        <f t="shared" si="568"/>
        <v>6.666666666666667</v>
      </c>
      <c r="AK2409" s="11">
        <f t="shared" si="569"/>
        <v>0.26363063346990229</v>
      </c>
      <c r="AL2409" s="11">
        <f t="shared" si="570"/>
        <v>6.4365079365079367</v>
      </c>
      <c r="AM2409" s="11">
        <f t="shared" si="571"/>
        <v>1.9544984488107549</v>
      </c>
      <c r="AN2409" s="3">
        <f t="shared" si="565"/>
        <v>0.8281958295557571</v>
      </c>
      <c r="AO2409" s="3" t="str">
        <f t="shared" si="566"/>
        <v>n/a</v>
      </c>
      <c r="AP2409" s="3" t="s">
        <v>8</v>
      </c>
      <c r="AQ2409" s="124"/>
      <c r="AR2409" s="4"/>
      <c r="AS2409" s="3"/>
      <c r="AT2409" s="4"/>
    </row>
    <row r="2410" spans="1:46" s="35" customFormat="1" ht="16">
      <c r="A2410" s="11">
        <v>39.648259668508203</v>
      </c>
      <c r="B2410" s="32">
        <v>1209</v>
      </c>
      <c r="C2410" s="17">
        <v>32.65166</v>
      </c>
      <c r="D2410" s="17">
        <v>158.50593000000001</v>
      </c>
      <c r="E2410" s="40" t="s">
        <v>41</v>
      </c>
      <c r="F2410" s="18">
        <v>25.6</v>
      </c>
      <c r="G2410" s="17">
        <v>29.9</v>
      </c>
      <c r="H2410" s="17">
        <v>29.1</v>
      </c>
      <c r="I2410" s="17">
        <v>30.3</v>
      </c>
      <c r="J2410" s="17">
        <v>32.700000000000003</v>
      </c>
      <c r="K2410" s="30">
        <v>32.6</v>
      </c>
      <c r="L2410" s="10">
        <f t="shared" si="563"/>
        <v>29.1</v>
      </c>
      <c r="M2410" s="52" t="str">
        <f t="shared" si="564"/>
        <v>mid latitude</v>
      </c>
      <c r="N2410" s="83" t="s">
        <v>8</v>
      </c>
      <c r="O2410" s="34" t="s">
        <v>8</v>
      </c>
      <c r="P2410" s="34" t="s">
        <v>8</v>
      </c>
      <c r="Q2410" s="34" t="s">
        <v>8</v>
      </c>
      <c r="R2410" s="34" t="s">
        <v>8</v>
      </c>
      <c r="S2410" s="42" t="s">
        <v>8</v>
      </c>
      <c r="T2410" s="10">
        <v>0.31900000000000001</v>
      </c>
      <c r="U2410" s="11">
        <v>7.7799999999999994E-2</v>
      </c>
      <c r="V2410" s="11">
        <v>8.0699999999999994E-2</v>
      </c>
      <c r="W2410" s="11">
        <v>9.7999999999999997E-3</v>
      </c>
      <c r="X2410" s="11">
        <v>0.46560000000000001</v>
      </c>
      <c r="Y2410" s="12">
        <v>4.7E-2</v>
      </c>
      <c r="Z2410" s="46">
        <v>0.63870000000000005</v>
      </c>
      <c r="AA2410" s="11">
        <f t="shared" si="572"/>
        <v>-0.3192105812537534</v>
      </c>
      <c r="AB2410" s="11">
        <f t="shared" si="573"/>
        <v>-0.19470308384201496</v>
      </c>
      <c r="AC2410" s="11">
        <f t="shared" si="574"/>
        <v>25.353285765371645</v>
      </c>
      <c r="AD2410" s="11">
        <f t="shared" si="575"/>
        <v>25.282309065206178</v>
      </c>
      <c r="AE2410" s="10">
        <v>18.095963701070399</v>
      </c>
      <c r="AF2410" s="11">
        <v>24.675023590238599</v>
      </c>
      <c r="AG2410" s="12">
        <v>31.102430769021499</v>
      </c>
      <c r="AH2410" s="10">
        <v>0</v>
      </c>
      <c r="AI2410" s="11">
        <f t="shared" si="567"/>
        <v>40.657659954116745</v>
      </c>
      <c r="AJ2410" s="11">
        <f t="shared" si="568"/>
        <v>12.841530054644808</v>
      </c>
      <c r="AK2410" s="11">
        <f t="shared" si="569"/>
        <v>0.24717285945072692</v>
      </c>
      <c r="AL2410" s="11">
        <f t="shared" si="570"/>
        <v>8.2346938775510203</v>
      </c>
      <c r="AM2410" s="11">
        <f t="shared" si="571"/>
        <v>2.1207617278216442</v>
      </c>
      <c r="AN2410" s="3">
        <f t="shared" si="565"/>
        <v>0.68513745704467355</v>
      </c>
      <c r="AO2410" s="3" t="str">
        <f t="shared" si="566"/>
        <v>n/a</v>
      </c>
      <c r="AP2410" s="3" t="s">
        <v>8</v>
      </c>
      <c r="AQ2410" s="124"/>
      <c r="AR2410" s="4"/>
      <c r="AS2410" s="3"/>
      <c r="AT2410" s="4"/>
    </row>
    <row r="2411" spans="1:46" s="35" customFormat="1" ht="16">
      <c r="A2411" s="11">
        <v>39.648259668508203</v>
      </c>
      <c r="B2411" s="32">
        <v>1209</v>
      </c>
      <c r="C2411" s="17">
        <v>32.65166</v>
      </c>
      <c r="D2411" s="17">
        <v>158.50593000000001</v>
      </c>
      <c r="E2411" s="40" t="s">
        <v>41</v>
      </c>
      <c r="F2411" s="18">
        <v>25.6</v>
      </c>
      <c r="G2411" s="17">
        <v>29.9</v>
      </c>
      <c r="H2411" s="17">
        <v>29.1</v>
      </c>
      <c r="I2411" s="17">
        <v>30.3</v>
      </c>
      <c r="J2411" s="17">
        <v>32.700000000000003</v>
      </c>
      <c r="K2411" s="30">
        <v>32.6</v>
      </c>
      <c r="L2411" s="10">
        <f t="shared" si="563"/>
        <v>29.1</v>
      </c>
      <c r="M2411" s="52" t="str">
        <f t="shared" si="564"/>
        <v>mid latitude</v>
      </c>
      <c r="N2411" s="83" t="s">
        <v>8</v>
      </c>
      <c r="O2411" s="34" t="s">
        <v>8</v>
      </c>
      <c r="P2411" s="34" t="s">
        <v>8</v>
      </c>
      <c r="Q2411" s="34" t="s">
        <v>8</v>
      </c>
      <c r="R2411" s="34" t="s">
        <v>8</v>
      </c>
      <c r="S2411" s="42" t="s">
        <v>8</v>
      </c>
      <c r="T2411" s="10">
        <v>0.29699999999999999</v>
      </c>
      <c r="U2411" s="11">
        <v>7.0300000000000001E-2</v>
      </c>
      <c r="V2411" s="11">
        <v>6.7400000000000002E-2</v>
      </c>
      <c r="W2411" s="11">
        <v>6.4000000000000003E-3</v>
      </c>
      <c r="X2411" s="11">
        <v>0.50570000000000004</v>
      </c>
      <c r="Y2411" s="12">
        <v>5.3199999999999997E-2</v>
      </c>
      <c r="Z2411" s="46">
        <v>0.64349999999999996</v>
      </c>
      <c r="AA2411" s="11">
        <f t="shared" si="572"/>
        <v>-0.3300040842786694</v>
      </c>
      <c r="AB2411" s="11">
        <f t="shared" si="573"/>
        <v>-0.19145144875959455</v>
      </c>
      <c r="AC2411" s="11">
        <f t="shared" si="574"/>
        <v>24.624724311189816</v>
      </c>
      <c r="AD2411" s="11">
        <f t="shared" si="575"/>
        <v>25.504720904843733</v>
      </c>
      <c r="AE2411" s="10">
        <v>18.4391185504475</v>
      </c>
      <c r="AF2411" s="11">
        <v>24.995240657181999</v>
      </c>
      <c r="AG2411" s="12">
        <v>31.4869410133002</v>
      </c>
      <c r="AH2411" s="10">
        <v>0</v>
      </c>
      <c r="AI2411" s="11">
        <f t="shared" si="567"/>
        <v>37.000124579544035</v>
      </c>
      <c r="AJ2411" s="11">
        <f t="shared" si="568"/>
        <v>15.19131924614506</v>
      </c>
      <c r="AK2411" s="11">
        <f t="shared" si="569"/>
        <v>0.20497866287339966</v>
      </c>
      <c r="AL2411" s="11">
        <f t="shared" si="570"/>
        <v>10.53125</v>
      </c>
      <c r="AM2411" s="11">
        <f t="shared" si="571"/>
        <v>2.215408008109478</v>
      </c>
      <c r="AN2411" s="3">
        <f t="shared" si="565"/>
        <v>0.58730472612220674</v>
      </c>
      <c r="AO2411" s="3" t="str">
        <f t="shared" si="566"/>
        <v>n/a</v>
      </c>
      <c r="AP2411" s="3" t="s">
        <v>8</v>
      </c>
      <c r="AQ2411" s="124"/>
      <c r="AR2411" s="4"/>
      <c r="AS2411" s="3"/>
      <c r="AT2411" s="4"/>
    </row>
    <row r="2412" spans="1:46" s="35" customFormat="1" ht="16">
      <c r="A2412" s="11">
        <v>40.4109357541899</v>
      </c>
      <c r="B2412" s="32">
        <v>1209</v>
      </c>
      <c r="C2412" s="17">
        <v>32.65166</v>
      </c>
      <c r="D2412" s="17">
        <v>158.50593000000001</v>
      </c>
      <c r="E2412" s="40" t="s">
        <v>41</v>
      </c>
      <c r="F2412" s="18">
        <v>25.6</v>
      </c>
      <c r="G2412" s="17">
        <v>29.9</v>
      </c>
      <c r="H2412" s="17">
        <v>29.1</v>
      </c>
      <c r="I2412" s="17">
        <v>30.3</v>
      </c>
      <c r="J2412" s="17">
        <v>32.700000000000003</v>
      </c>
      <c r="K2412" s="30">
        <v>32.6</v>
      </c>
      <c r="L2412" s="10">
        <f t="shared" si="563"/>
        <v>29.1</v>
      </c>
      <c r="M2412" s="52" t="str">
        <f t="shared" si="564"/>
        <v>mid latitude</v>
      </c>
      <c r="N2412" s="83" t="s">
        <v>8</v>
      </c>
      <c r="O2412" s="34" t="s">
        <v>8</v>
      </c>
      <c r="P2412" s="34" t="s">
        <v>8</v>
      </c>
      <c r="Q2412" s="34" t="s">
        <v>8</v>
      </c>
      <c r="R2412" s="34" t="s">
        <v>8</v>
      </c>
      <c r="S2412" s="42" t="s">
        <v>8</v>
      </c>
      <c r="T2412" s="10">
        <v>0.2311</v>
      </c>
      <c r="U2412" s="11">
        <v>7.5700000000000003E-2</v>
      </c>
      <c r="V2412" s="11">
        <v>8.6099999999999996E-2</v>
      </c>
      <c r="W2412" s="11">
        <v>1.14E-2</v>
      </c>
      <c r="X2412" s="11">
        <v>0.53969999999999996</v>
      </c>
      <c r="Y2412" s="12">
        <v>5.6000000000000001E-2</v>
      </c>
      <c r="Z2412" s="46">
        <v>0.66959999999999997</v>
      </c>
      <c r="AA2412" s="11">
        <f t="shared" si="572"/>
        <v>-0.30354473622767308</v>
      </c>
      <c r="AB2412" s="11">
        <f t="shared" si="573"/>
        <v>-0.17418455501479643</v>
      </c>
      <c r="AC2412" s="11">
        <f t="shared" si="574"/>
        <v>26.410730304632065</v>
      </c>
      <c r="AD2412" s="11">
        <f t="shared" si="575"/>
        <v>26.685776436987922</v>
      </c>
      <c r="AE2412" s="10">
        <v>19.9472405615717</v>
      </c>
      <c r="AF2412" s="11">
        <v>26.524268925225499</v>
      </c>
      <c r="AG2412" s="12">
        <v>33.420515562557</v>
      </c>
      <c r="AH2412" s="10">
        <v>0</v>
      </c>
      <c r="AI2412" s="11">
        <f t="shared" si="567"/>
        <v>29.981837052413081</v>
      </c>
      <c r="AJ2412" s="11">
        <f t="shared" si="568"/>
        <v>19.505398815743639</v>
      </c>
      <c r="AK2412" s="11">
        <f t="shared" si="569"/>
        <v>0.22525686044999349</v>
      </c>
      <c r="AL2412" s="11">
        <f t="shared" si="570"/>
        <v>7.5526315789473681</v>
      </c>
      <c r="AM2412" s="11">
        <f t="shared" si="571"/>
        <v>2.2081151832460733</v>
      </c>
      <c r="AN2412" s="3">
        <f t="shared" si="565"/>
        <v>0.42820085232536598</v>
      </c>
      <c r="AO2412" s="3" t="str">
        <f t="shared" si="566"/>
        <v>n/a</v>
      </c>
      <c r="AP2412" s="3" t="s">
        <v>8</v>
      </c>
      <c r="AQ2412" s="124"/>
      <c r="AR2412" s="4"/>
      <c r="AS2412" s="3"/>
      <c r="AT2412" s="4"/>
    </row>
    <row r="2413" spans="1:46" s="35" customFormat="1" ht="16">
      <c r="A2413" s="11">
        <v>40.493561452513902</v>
      </c>
      <c r="B2413" s="32">
        <v>1209</v>
      </c>
      <c r="C2413" s="17">
        <v>32.65166</v>
      </c>
      <c r="D2413" s="17">
        <v>158.50593000000001</v>
      </c>
      <c r="E2413" s="40" t="s">
        <v>41</v>
      </c>
      <c r="F2413" s="18">
        <v>25.6</v>
      </c>
      <c r="G2413" s="17">
        <v>29.9</v>
      </c>
      <c r="H2413" s="17">
        <v>29.1</v>
      </c>
      <c r="I2413" s="17">
        <v>30.3</v>
      </c>
      <c r="J2413" s="17">
        <v>32.700000000000003</v>
      </c>
      <c r="K2413" s="30">
        <v>32.6</v>
      </c>
      <c r="L2413" s="10">
        <f t="shared" si="563"/>
        <v>29.1</v>
      </c>
      <c r="M2413" s="52" t="str">
        <f t="shared" si="564"/>
        <v>mid latitude</v>
      </c>
      <c r="N2413" s="83" t="s">
        <v>8</v>
      </c>
      <c r="O2413" s="34" t="s">
        <v>8</v>
      </c>
      <c r="P2413" s="34" t="s">
        <v>8</v>
      </c>
      <c r="Q2413" s="34" t="s">
        <v>8</v>
      </c>
      <c r="R2413" s="34" t="s">
        <v>8</v>
      </c>
      <c r="S2413" s="42" t="s">
        <v>8</v>
      </c>
      <c r="T2413" s="10">
        <v>0.27610000000000001</v>
      </c>
      <c r="U2413" s="11">
        <v>9.4299999999999995E-2</v>
      </c>
      <c r="V2413" s="11">
        <v>0.14729999999999999</v>
      </c>
      <c r="W2413" s="11">
        <v>1.11E-2</v>
      </c>
      <c r="X2413" s="11">
        <v>0.44840000000000002</v>
      </c>
      <c r="Y2413" s="12">
        <v>2.2800000000000001E-2</v>
      </c>
      <c r="Z2413" s="46">
        <v>0.65780000000000005</v>
      </c>
      <c r="AA2413" s="11">
        <f t="shared" si="572"/>
        <v>-0.23440249507728383</v>
      </c>
      <c r="AB2413" s="11">
        <f t="shared" si="573"/>
        <v>-0.18190613085336407</v>
      </c>
      <c r="AC2413" s="11">
        <f t="shared" si="574"/>
        <v>31.077831582283338</v>
      </c>
      <c r="AD2413" s="11">
        <f t="shared" si="575"/>
        <v>26.157620649629898</v>
      </c>
      <c r="AE2413" s="10">
        <v>19.243956697235301</v>
      </c>
      <c r="AF2413" s="11">
        <v>25.832968591755002</v>
      </c>
      <c r="AG2413" s="12">
        <v>32.617216586207498</v>
      </c>
      <c r="AH2413" s="10">
        <v>0.1343</v>
      </c>
      <c r="AI2413" s="11">
        <f t="shared" si="567"/>
        <v>38.10904071773637</v>
      </c>
      <c r="AJ2413" s="11">
        <f t="shared" si="568"/>
        <v>7.6279692204750758</v>
      </c>
      <c r="AK2413" s="11">
        <f t="shared" si="569"/>
        <v>0.34908136482939622</v>
      </c>
      <c r="AL2413" s="11">
        <f t="shared" si="570"/>
        <v>13.270270270270268</v>
      </c>
      <c r="AM2413" s="11">
        <f t="shared" si="571"/>
        <v>1.8635208711433757</v>
      </c>
      <c r="AN2413" s="3">
        <f t="shared" si="565"/>
        <v>0.61574487065120431</v>
      </c>
      <c r="AO2413" s="3" t="str">
        <f t="shared" si="566"/>
        <v>n/a</v>
      </c>
      <c r="AP2413" s="3" t="s">
        <v>8</v>
      </c>
      <c r="AQ2413" s="124"/>
      <c r="AR2413" s="4"/>
      <c r="AS2413" s="3"/>
      <c r="AT2413" s="4"/>
    </row>
    <row r="2414" spans="1:46" s="35" customFormat="1" ht="16">
      <c r="A2414" s="11">
        <v>40.532849162011097</v>
      </c>
      <c r="B2414" s="32">
        <v>1209</v>
      </c>
      <c r="C2414" s="17">
        <v>32.65166</v>
      </c>
      <c r="D2414" s="17">
        <v>158.50593000000001</v>
      </c>
      <c r="E2414" s="40" t="s">
        <v>41</v>
      </c>
      <c r="F2414" s="18">
        <v>25.6</v>
      </c>
      <c r="G2414" s="17">
        <v>29.9</v>
      </c>
      <c r="H2414" s="17">
        <v>29.1</v>
      </c>
      <c r="I2414" s="17">
        <v>30.3</v>
      </c>
      <c r="J2414" s="17">
        <v>32.700000000000003</v>
      </c>
      <c r="K2414" s="30">
        <v>32.6</v>
      </c>
      <c r="L2414" s="10">
        <f t="shared" si="563"/>
        <v>29.1</v>
      </c>
      <c r="M2414" s="52" t="str">
        <f t="shared" si="564"/>
        <v>mid latitude</v>
      </c>
      <c r="N2414" s="83" t="s">
        <v>8</v>
      </c>
      <c r="O2414" s="34" t="s">
        <v>8</v>
      </c>
      <c r="P2414" s="34" t="s">
        <v>8</v>
      </c>
      <c r="Q2414" s="34" t="s">
        <v>8</v>
      </c>
      <c r="R2414" s="34" t="s">
        <v>8</v>
      </c>
      <c r="S2414" s="42" t="s">
        <v>8</v>
      </c>
      <c r="T2414" s="10">
        <v>0.44819999999999999</v>
      </c>
      <c r="U2414" s="11">
        <v>6.4299999999999996E-2</v>
      </c>
      <c r="V2414" s="11">
        <v>7.51E-2</v>
      </c>
      <c r="W2414" s="11">
        <v>1.7399999999999999E-2</v>
      </c>
      <c r="X2414" s="11">
        <v>0.35949999999999999</v>
      </c>
      <c r="Y2414" s="12">
        <v>3.5499999999999997E-2</v>
      </c>
      <c r="Z2414" s="46">
        <v>0.66549999999999998</v>
      </c>
      <c r="AA2414" s="11">
        <f t="shared" si="572"/>
        <v>-0.31970612134425125</v>
      </c>
      <c r="AB2414" s="11">
        <f t="shared" si="573"/>
        <v>-0.17685194018930608</v>
      </c>
      <c r="AC2414" s="11">
        <f t="shared" si="574"/>
        <v>25.319836809263041</v>
      </c>
      <c r="AD2414" s="11">
        <f t="shared" si="575"/>
        <v>26.503327291051463</v>
      </c>
      <c r="AE2414" s="10">
        <v>19.696163198720701</v>
      </c>
      <c r="AF2414" s="11">
        <v>26.281212829318399</v>
      </c>
      <c r="AG2414" s="12">
        <v>33.099422024310897</v>
      </c>
      <c r="AH2414" s="10">
        <v>0</v>
      </c>
      <c r="AI2414" s="11">
        <f t="shared" si="567"/>
        <v>55.490900086665839</v>
      </c>
      <c r="AJ2414" s="11">
        <f t="shared" si="568"/>
        <v>7.3392598718213771</v>
      </c>
      <c r="AK2414" s="11">
        <f t="shared" si="569"/>
        <v>0.28416092787241753</v>
      </c>
      <c r="AL2414" s="11">
        <f t="shared" si="570"/>
        <v>4.3160919540229887</v>
      </c>
      <c r="AM2414" s="11">
        <f t="shared" si="571"/>
        <v>2.1253250130005199</v>
      </c>
      <c r="AN2414" s="3">
        <f t="shared" si="565"/>
        <v>1.24673157162726</v>
      </c>
      <c r="AO2414" s="3" t="str">
        <f t="shared" si="566"/>
        <v>n/a</v>
      </c>
      <c r="AP2414" s="3" t="s">
        <v>8</v>
      </c>
      <c r="AQ2414" s="124"/>
      <c r="AR2414" s="4"/>
      <c r="AS2414" s="3"/>
      <c r="AT2414" s="4"/>
    </row>
    <row r="2415" spans="1:46" s="35" customFormat="1" ht="16">
      <c r="A2415" s="11">
        <v>40.632891061452497</v>
      </c>
      <c r="B2415" s="32">
        <v>1209</v>
      </c>
      <c r="C2415" s="17">
        <v>32.65166</v>
      </c>
      <c r="D2415" s="17">
        <v>158.50593000000001</v>
      </c>
      <c r="E2415" s="40" t="s">
        <v>41</v>
      </c>
      <c r="F2415" s="18">
        <v>25.6</v>
      </c>
      <c r="G2415" s="17">
        <v>29.9</v>
      </c>
      <c r="H2415" s="17">
        <v>29.1</v>
      </c>
      <c r="I2415" s="17">
        <v>30.3</v>
      </c>
      <c r="J2415" s="17">
        <v>32.700000000000003</v>
      </c>
      <c r="K2415" s="30">
        <v>32.6</v>
      </c>
      <c r="L2415" s="10">
        <f t="shared" si="563"/>
        <v>29.1</v>
      </c>
      <c r="M2415" s="52" t="str">
        <f t="shared" si="564"/>
        <v>mid latitude</v>
      </c>
      <c r="N2415" s="83" t="s">
        <v>8</v>
      </c>
      <c r="O2415" s="34" t="s">
        <v>8</v>
      </c>
      <c r="P2415" s="34" t="s">
        <v>8</v>
      </c>
      <c r="Q2415" s="34" t="s">
        <v>8</v>
      </c>
      <c r="R2415" s="34" t="s">
        <v>8</v>
      </c>
      <c r="S2415" s="42" t="s">
        <v>8</v>
      </c>
      <c r="T2415" s="10">
        <v>0.18959999999999999</v>
      </c>
      <c r="U2415" s="11">
        <v>6.2600000000000003E-2</v>
      </c>
      <c r="V2415" s="11">
        <v>5.8500000000000003E-2</v>
      </c>
      <c r="W2415" s="11">
        <v>2.9899999999999999E-2</v>
      </c>
      <c r="X2415" s="11">
        <v>0.629</v>
      </c>
      <c r="Y2415" s="12">
        <v>3.0499999999999999E-2</v>
      </c>
      <c r="Z2415" s="46">
        <v>0.65529999999999999</v>
      </c>
      <c r="AA2415" s="11">
        <f t="shared" si="572"/>
        <v>-0.41182108121098904</v>
      </c>
      <c r="AB2415" s="11">
        <f t="shared" si="573"/>
        <v>-0.18355983204386134</v>
      </c>
      <c r="AC2415" s="11">
        <f t="shared" si="574"/>
        <v>19.102077018258239</v>
      </c>
      <c r="AD2415" s="11">
        <f t="shared" si="575"/>
        <v>26.044507488199883</v>
      </c>
      <c r="AE2415" s="10">
        <v>19.134201461252299</v>
      </c>
      <c r="AF2415" s="11">
        <v>25.688823891844301</v>
      </c>
      <c r="AG2415" s="12">
        <v>32.3804298713005</v>
      </c>
      <c r="AH2415" s="10">
        <v>0</v>
      </c>
      <c r="AI2415" s="11">
        <f t="shared" si="567"/>
        <v>23.161495235768385</v>
      </c>
      <c r="AJ2415" s="11">
        <f t="shared" si="568"/>
        <v>13.857337573830078</v>
      </c>
      <c r="AK2415" s="11">
        <f t="shared" si="569"/>
        <v>0.18630475015422582</v>
      </c>
      <c r="AL2415" s="11">
        <f t="shared" si="570"/>
        <v>1.956521739130435</v>
      </c>
      <c r="AM2415" s="11">
        <f t="shared" si="571"/>
        <v>2.1559228650137738</v>
      </c>
      <c r="AN2415" s="3">
        <f t="shared" si="565"/>
        <v>0.30143084260731318</v>
      </c>
      <c r="AO2415" s="3" t="str">
        <f t="shared" si="566"/>
        <v>n/a</v>
      </c>
      <c r="AP2415" s="3" t="s">
        <v>8</v>
      </c>
      <c r="AQ2415" s="124"/>
      <c r="AR2415" s="4"/>
      <c r="AS2415" s="3"/>
      <c r="AT2415" s="4"/>
    </row>
    <row r="2416" spans="1:46" s="35" customFormat="1" ht="16">
      <c r="A2416" s="11">
        <v>45.0989838709677</v>
      </c>
      <c r="B2416" s="32">
        <v>1209</v>
      </c>
      <c r="C2416" s="17">
        <v>32.65166</v>
      </c>
      <c r="D2416" s="17">
        <v>158.50593000000001</v>
      </c>
      <c r="E2416" s="40" t="s">
        <v>41</v>
      </c>
      <c r="F2416" s="18">
        <v>25.6</v>
      </c>
      <c r="G2416" s="17">
        <v>29.9</v>
      </c>
      <c r="H2416" s="17">
        <v>29.1</v>
      </c>
      <c r="I2416" s="17">
        <v>30.3</v>
      </c>
      <c r="J2416" s="17">
        <v>32.700000000000003</v>
      </c>
      <c r="K2416" s="30">
        <v>32.6</v>
      </c>
      <c r="L2416" s="10">
        <f t="shared" si="563"/>
        <v>29.9</v>
      </c>
      <c r="M2416" s="52" t="str">
        <f t="shared" si="564"/>
        <v>mid latitude</v>
      </c>
      <c r="N2416" s="83" t="s">
        <v>8</v>
      </c>
      <c r="O2416" s="34" t="s">
        <v>8</v>
      </c>
      <c r="P2416" s="34" t="s">
        <v>8</v>
      </c>
      <c r="Q2416" s="34" t="s">
        <v>8</v>
      </c>
      <c r="R2416" s="34" t="s">
        <v>8</v>
      </c>
      <c r="S2416" s="42" t="s">
        <v>8</v>
      </c>
      <c r="T2416" s="10">
        <v>0.2303</v>
      </c>
      <c r="U2416" s="11">
        <v>7.0000000000000007E-2</v>
      </c>
      <c r="V2416" s="11">
        <v>6.4699999999999994E-2</v>
      </c>
      <c r="W2416" s="11">
        <v>3.1099999999999999E-2</v>
      </c>
      <c r="X2416" s="11">
        <v>0.57289999999999996</v>
      </c>
      <c r="Y2416" s="12">
        <v>3.1E-2</v>
      </c>
      <c r="Z2416" s="46">
        <v>0.64410000000000001</v>
      </c>
      <c r="AA2416" s="11">
        <f t="shared" si="572"/>
        <v>-0.40868024554555432</v>
      </c>
      <c r="AB2416" s="11">
        <f t="shared" si="573"/>
        <v>-0.19104670084408887</v>
      </c>
      <c r="AC2416" s="11">
        <f t="shared" si="574"/>
        <v>19.314083425675083</v>
      </c>
      <c r="AD2416" s="11">
        <f t="shared" si="575"/>
        <v>25.532405662264324</v>
      </c>
      <c r="AE2416" s="10">
        <v>18.459016137853101</v>
      </c>
      <c r="AF2416" s="11">
        <v>25.033423658085699</v>
      </c>
      <c r="AG2416" s="12">
        <v>31.481480617264602</v>
      </c>
      <c r="AH2416" s="10">
        <v>0</v>
      </c>
      <c r="AI2416" s="11">
        <f t="shared" si="567"/>
        <v>28.672808764940243</v>
      </c>
      <c r="AJ2416" s="11">
        <f t="shared" si="568"/>
        <v>11.86375813241485</v>
      </c>
      <c r="AK2416" s="11">
        <f t="shared" si="569"/>
        <v>0.21540860075354032</v>
      </c>
      <c r="AL2416" s="11">
        <f t="shared" si="570"/>
        <v>2.080385852090032</v>
      </c>
      <c r="AM2416" s="11">
        <f t="shared" si="571"/>
        <v>2.1173780487804881</v>
      </c>
      <c r="AN2416" s="3">
        <f t="shared" si="565"/>
        <v>0.40198987606912207</v>
      </c>
      <c r="AO2416" s="3" t="str">
        <f t="shared" si="566"/>
        <v>n/a</v>
      </c>
      <c r="AP2416" s="3" t="s">
        <v>8</v>
      </c>
      <c r="AQ2416" s="124"/>
      <c r="AR2416" s="4"/>
      <c r="AS2416" s="3"/>
      <c r="AT2416" s="4"/>
    </row>
    <row r="2417" spans="1:46" s="35" customFormat="1" ht="16">
      <c r="A2417" s="11">
        <v>45.8971911764705</v>
      </c>
      <c r="B2417" s="32">
        <v>1209</v>
      </c>
      <c r="C2417" s="17">
        <v>32.65166</v>
      </c>
      <c r="D2417" s="17">
        <v>158.50593000000001</v>
      </c>
      <c r="E2417" s="40" t="s">
        <v>41</v>
      </c>
      <c r="F2417" s="18">
        <v>25.6</v>
      </c>
      <c r="G2417" s="17">
        <v>29.9</v>
      </c>
      <c r="H2417" s="17">
        <v>29.1</v>
      </c>
      <c r="I2417" s="17">
        <v>30.3</v>
      </c>
      <c r="J2417" s="17">
        <v>32.700000000000003</v>
      </c>
      <c r="K2417" s="30">
        <v>32.6</v>
      </c>
      <c r="L2417" s="10">
        <f t="shared" si="563"/>
        <v>29.9</v>
      </c>
      <c r="M2417" s="52" t="str">
        <f t="shared" si="564"/>
        <v>mid latitude</v>
      </c>
      <c r="N2417" s="83" t="s">
        <v>8</v>
      </c>
      <c r="O2417" s="34" t="s">
        <v>8</v>
      </c>
      <c r="P2417" s="34" t="s">
        <v>8</v>
      </c>
      <c r="Q2417" s="34" t="s">
        <v>8</v>
      </c>
      <c r="R2417" s="34" t="s">
        <v>8</v>
      </c>
      <c r="S2417" s="42" t="s">
        <v>8</v>
      </c>
      <c r="T2417" s="10">
        <v>0.30380000000000001</v>
      </c>
      <c r="U2417" s="11">
        <v>7.8E-2</v>
      </c>
      <c r="V2417" s="11">
        <v>7.1099999999999997E-2</v>
      </c>
      <c r="W2417" s="11">
        <v>3.27E-2</v>
      </c>
      <c r="X2417" s="11">
        <v>0.47210000000000002</v>
      </c>
      <c r="Y2417" s="12">
        <v>4.2299999999999997E-2</v>
      </c>
      <c r="Z2417" s="46">
        <v>0.65190000000000003</v>
      </c>
      <c r="AA2417" s="11">
        <f t="shared" si="572"/>
        <v>-0.4077242781561824</v>
      </c>
      <c r="AB2417" s="11">
        <f t="shared" si="573"/>
        <v>-0.18581901895981301</v>
      </c>
      <c r="AC2417" s="11">
        <f t="shared" si="574"/>
        <v>19.378611224457686</v>
      </c>
      <c r="AD2417" s="11">
        <f t="shared" si="575"/>
        <v>25.889979103148789</v>
      </c>
      <c r="AE2417" s="10">
        <v>18.829487250497799</v>
      </c>
      <c r="AF2417" s="11">
        <v>25.473885853879899</v>
      </c>
      <c r="AG2417" s="12">
        <v>32.174064066212701</v>
      </c>
      <c r="AH2417" s="10">
        <v>0</v>
      </c>
      <c r="AI2417" s="11">
        <f t="shared" si="567"/>
        <v>39.154530222966876</v>
      </c>
      <c r="AJ2417" s="11">
        <f t="shared" si="568"/>
        <v>12.221901184628718</v>
      </c>
      <c r="AK2417" s="11">
        <f t="shared" si="569"/>
        <v>0.26113185866130423</v>
      </c>
      <c r="AL2417" s="11">
        <f t="shared" si="570"/>
        <v>2.1743119266055047</v>
      </c>
      <c r="AM2417" s="11">
        <f t="shared" si="571"/>
        <v>2.1753681392235609</v>
      </c>
      <c r="AN2417" s="3">
        <f t="shared" si="565"/>
        <v>0.64350773141283624</v>
      </c>
      <c r="AO2417" s="3" t="str">
        <f t="shared" si="566"/>
        <v>n/a</v>
      </c>
      <c r="AP2417" s="3" t="s">
        <v>8</v>
      </c>
      <c r="AQ2417" s="124"/>
      <c r="AR2417" s="4"/>
      <c r="AS2417" s="3"/>
      <c r="AT2417" s="4"/>
    </row>
    <row r="2418" spans="1:46" s="35" customFormat="1" ht="16">
      <c r="A2418" s="11">
        <v>46.967107438016498</v>
      </c>
      <c r="B2418" s="32">
        <v>1209</v>
      </c>
      <c r="C2418" s="17">
        <v>32.65166</v>
      </c>
      <c r="D2418" s="17">
        <v>158.50593000000001</v>
      </c>
      <c r="E2418" s="40" t="s">
        <v>41</v>
      </c>
      <c r="F2418" s="18">
        <v>25.6</v>
      </c>
      <c r="G2418" s="17">
        <v>29.9</v>
      </c>
      <c r="H2418" s="17">
        <v>29.1</v>
      </c>
      <c r="I2418" s="17">
        <v>30.3</v>
      </c>
      <c r="J2418" s="17">
        <v>32.700000000000003</v>
      </c>
      <c r="K2418" s="30">
        <v>32.6</v>
      </c>
      <c r="L2418" s="10">
        <f t="shared" si="563"/>
        <v>29.9</v>
      </c>
      <c r="M2418" s="52" t="str">
        <f t="shared" si="564"/>
        <v>mid latitude</v>
      </c>
      <c r="N2418" s="83" t="s">
        <v>8</v>
      </c>
      <c r="O2418" s="34" t="s">
        <v>8</v>
      </c>
      <c r="P2418" s="34" t="s">
        <v>8</v>
      </c>
      <c r="Q2418" s="34" t="s">
        <v>8</v>
      </c>
      <c r="R2418" s="34" t="s">
        <v>8</v>
      </c>
      <c r="S2418" s="42" t="s">
        <v>8</v>
      </c>
      <c r="T2418" s="10">
        <v>0.2276</v>
      </c>
      <c r="U2418" s="11">
        <v>7.6999999999999999E-2</v>
      </c>
      <c r="V2418" s="11">
        <v>7.5600000000000001E-2</v>
      </c>
      <c r="W2418" s="11">
        <v>4.0099999999999997E-2</v>
      </c>
      <c r="X2418" s="11">
        <v>0.53390000000000004</v>
      </c>
      <c r="Y2418" s="12">
        <v>4.5900000000000003E-2</v>
      </c>
      <c r="Z2418" s="46">
        <v>0.67710000000000004</v>
      </c>
      <c r="AA2418" s="11">
        <f t="shared" si="572"/>
        <v>-0.40635991915424646</v>
      </c>
      <c r="AB2418" s="11">
        <f t="shared" si="573"/>
        <v>-0.16934718620257552</v>
      </c>
      <c r="AC2418" s="11">
        <f t="shared" si="574"/>
        <v>19.470705457088361</v>
      </c>
      <c r="AD2418" s="11">
        <f t="shared" si="575"/>
        <v>27.016652463743835</v>
      </c>
      <c r="AE2418" s="10">
        <v>20.395664402299801</v>
      </c>
      <c r="AF2418" s="11">
        <v>26.9695252955695</v>
      </c>
      <c r="AG2418" s="12">
        <v>34.0023295041007</v>
      </c>
      <c r="AH2418" s="10">
        <v>0</v>
      </c>
      <c r="AI2418" s="11">
        <f t="shared" si="567"/>
        <v>29.888378200919234</v>
      </c>
      <c r="AJ2418" s="11">
        <f t="shared" si="568"/>
        <v>16.782449725776967</v>
      </c>
      <c r="AK2418" s="11">
        <f t="shared" si="569"/>
        <v>0.24944983818770225</v>
      </c>
      <c r="AL2418" s="11">
        <f t="shared" si="570"/>
        <v>1.8852867830423943</v>
      </c>
      <c r="AM2418" s="11">
        <f t="shared" si="571"/>
        <v>2.2300922045264042</v>
      </c>
      <c r="AN2418" s="3">
        <f t="shared" si="565"/>
        <v>0.42629705937441464</v>
      </c>
      <c r="AO2418" s="3" t="str">
        <f t="shared" si="566"/>
        <v>n/a</v>
      </c>
      <c r="AP2418" s="3" t="s">
        <v>8</v>
      </c>
      <c r="AQ2418" s="124"/>
      <c r="AR2418" s="4"/>
      <c r="AS2418" s="3"/>
      <c r="AT2418" s="4"/>
    </row>
    <row r="2419" spans="1:46" s="35" customFormat="1" ht="16">
      <c r="A2419" s="11">
        <v>48.449300000000001</v>
      </c>
      <c r="B2419" s="32">
        <v>1209</v>
      </c>
      <c r="C2419" s="17">
        <v>32.65166</v>
      </c>
      <c r="D2419" s="17">
        <v>158.50593000000001</v>
      </c>
      <c r="E2419" s="40" t="s">
        <v>41</v>
      </c>
      <c r="F2419" s="18">
        <v>25.6</v>
      </c>
      <c r="G2419" s="17">
        <v>29.9</v>
      </c>
      <c r="H2419" s="17">
        <v>29.1</v>
      </c>
      <c r="I2419" s="17">
        <v>30.3</v>
      </c>
      <c r="J2419" s="17">
        <v>32.700000000000003</v>
      </c>
      <c r="K2419" s="30">
        <v>32.6</v>
      </c>
      <c r="L2419" s="10">
        <f t="shared" si="563"/>
        <v>29.9</v>
      </c>
      <c r="M2419" s="52" t="str">
        <f t="shared" si="564"/>
        <v>mid latitude</v>
      </c>
      <c r="N2419" s="83" t="s">
        <v>8</v>
      </c>
      <c r="O2419" s="34" t="s">
        <v>8</v>
      </c>
      <c r="P2419" s="34" t="s">
        <v>8</v>
      </c>
      <c r="Q2419" s="34" t="s">
        <v>8</v>
      </c>
      <c r="R2419" s="34" t="s">
        <v>8</v>
      </c>
      <c r="S2419" s="42" t="s">
        <v>8</v>
      </c>
      <c r="T2419" s="10">
        <v>0.26919999999999999</v>
      </c>
      <c r="U2419" s="11">
        <v>6.2199999999999998E-2</v>
      </c>
      <c r="V2419" s="11">
        <v>8.4900000000000003E-2</v>
      </c>
      <c r="W2419" s="11">
        <v>1.18E-2</v>
      </c>
      <c r="X2419" s="11">
        <v>0.50760000000000005</v>
      </c>
      <c r="Y2419" s="12">
        <v>6.4299999999999996E-2</v>
      </c>
      <c r="Z2419" s="46">
        <v>0.72119999999999995</v>
      </c>
      <c r="AA2419" s="11">
        <f t="shared" si="572"/>
        <v>-0.27221620696342691</v>
      </c>
      <c r="AB2419" s="11">
        <f t="shared" si="573"/>
        <v>-0.14194428194963568</v>
      </c>
      <c r="AC2419" s="11">
        <f t="shared" si="574"/>
        <v>28.525406029968682</v>
      </c>
      <c r="AD2419" s="11">
        <f t="shared" si="575"/>
        <v>28.891011114644918</v>
      </c>
      <c r="AE2419" s="10">
        <v>23.003660929927602</v>
      </c>
      <c r="AF2419" s="11">
        <v>29.677878488169899</v>
      </c>
      <c r="AG2419" s="12">
        <v>37.329130230149303</v>
      </c>
      <c r="AH2419" s="10">
        <v>0</v>
      </c>
      <c r="AI2419" s="11">
        <f t="shared" si="567"/>
        <v>34.654994850669411</v>
      </c>
      <c r="AJ2419" s="11">
        <f t="shared" si="568"/>
        <v>19.280359820089956</v>
      </c>
      <c r="AK2419" s="11">
        <f t="shared" si="569"/>
        <v>0.21743295019157086</v>
      </c>
      <c r="AL2419" s="11">
        <f t="shared" si="570"/>
        <v>7.1949152542372889</v>
      </c>
      <c r="AM2419" s="11">
        <f t="shared" si="571"/>
        <v>2.3503584229390677</v>
      </c>
      <c r="AN2419" s="3">
        <f t="shared" si="565"/>
        <v>0.53033884948778565</v>
      </c>
      <c r="AO2419" s="3" t="str">
        <f t="shared" si="566"/>
        <v>n/a</v>
      </c>
      <c r="AP2419" s="3" t="s">
        <v>8</v>
      </c>
      <c r="AQ2419" s="124"/>
      <c r="AR2419" s="4"/>
      <c r="AS2419" s="3"/>
      <c r="AT2419" s="4"/>
    </row>
    <row r="2420" spans="1:46" s="35" customFormat="1" ht="16">
      <c r="A2420" s="11">
        <v>48.879729032257998</v>
      </c>
      <c r="B2420" s="32">
        <v>1209</v>
      </c>
      <c r="C2420" s="17">
        <v>32.65166</v>
      </c>
      <c r="D2420" s="17">
        <v>158.50593000000001</v>
      </c>
      <c r="E2420" s="40" t="s">
        <v>41</v>
      </c>
      <c r="F2420" s="18">
        <v>25.6</v>
      </c>
      <c r="G2420" s="17">
        <v>29.9</v>
      </c>
      <c r="H2420" s="17">
        <v>29.1</v>
      </c>
      <c r="I2420" s="17">
        <v>30.3</v>
      </c>
      <c r="J2420" s="17">
        <v>32.700000000000003</v>
      </c>
      <c r="K2420" s="30">
        <v>32.6</v>
      </c>
      <c r="L2420" s="10">
        <f t="shared" si="563"/>
        <v>29.9</v>
      </c>
      <c r="M2420" s="52" t="str">
        <f t="shared" si="564"/>
        <v>mid latitude</v>
      </c>
      <c r="N2420" s="83" t="s">
        <v>8</v>
      </c>
      <c r="O2420" s="34" t="s">
        <v>8</v>
      </c>
      <c r="P2420" s="34" t="s">
        <v>8</v>
      </c>
      <c r="Q2420" s="34" t="s">
        <v>8</v>
      </c>
      <c r="R2420" s="34" t="s">
        <v>8</v>
      </c>
      <c r="S2420" s="42" t="s">
        <v>8</v>
      </c>
      <c r="T2420" s="10">
        <v>0.21429999999999999</v>
      </c>
      <c r="U2420" s="11">
        <v>6.9500000000000006E-2</v>
      </c>
      <c r="V2420" s="11">
        <v>7.9000000000000001E-2</v>
      </c>
      <c r="W2420" s="11">
        <v>3.7999999999999999E-2</v>
      </c>
      <c r="X2420" s="11">
        <v>0.5554</v>
      </c>
      <c r="Y2420" s="12">
        <v>4.3900000000000002E-2</v>
      </c>
      <c r="Z2420" s="46">
        <v>0.69820000000000004</v>
      </c>
      <c r="AA2420" s="11">
        <f t="shared" si="572"/>
        <v>-0.37305174485426501</v>
      </c>
      <c r="AB2420" s="11">
        <f t="shared" si="573"/>
        <v>-0.15602015552183995</v>
      </c>
      <c r="AC2420" s="11">
        <f t="shared" si="574"/>
        <v>21.719007222337112</v>
      </c>
      <c r="AD2420" s="11">
        <f t="shared" si="575"/>
        <v>27.928221362306147</v>
      </c>
      <c r="AE2420" s="10">
        <v>21.6385567612828</v>
      </c>
      <c r="AF2420" s="11">
        <v>28.276377960238399</v>
      </c>
      <c r="AG2420" s="12">
        <v>35.570194805874898</v>
      </c>
      <c r="AH2420" s="10">
        <v>0</v>
      </c>
      <c r="AI2420" s="11">
        <f t="shared" si="567"/>
        <v>27.842016370014289</v>
      </c>
      <c r="AJ2420" s="11">
        <f t="shared" si="568"/>
        <v>17.002323780015494</v>
      </c>
      <c r="AK2420" s="11">
        <f t="shared" si="569"/>
        <v>0.23733774497327567</v>
      </c>
      <c r="AL2420" s="11">
        <f t="shared" si="570"/>
        <v>2.0789473684210527</v>
      </c>
      <c r="AM2420" s="11">
        <f t="shared" si="571"/>
        <v>2.2443576388888888</v>
      </c>
      <c r="AN2420" s="3">
        <f t="shared" si="565"/>
        <v>0.38584803745048613</v>
      </c>
      <c r="AO2420" s="3" t="str">
        <f t="shared" si="566"/>
        <v>n/a</v>
      </c>
      <c r="AP2420" s="3" t="s">
        <v>8</v>
      </c>
      <c r="AQ2420" s="124"/>
      <c r="AR2420" s="4"/>
      <c r="AS2420" s="3"/>
      <c r="AT2420" s="4"/>
    </row>
    <row r="2421" spans="1:46" s="35" customFormat="1" ht="16">
      <c r="A2421" s="11">
        <v>49.831586666666603</v>
      </c>
      <c r="B2421" s="32">
        <v>1209</v>
      </c>
      <c r="C2421" s="17">
        <v>32.65166</v>
      </c>
      <c r="D2421" s="17">
        <v>158.50593000000001</v>
      </c>
      <c r="E2421" s="40" t="s">
        <v>41</v>
      </c>
      <c r="F2421" s="18">
        <v>25.6</v>
      </c>
      <c r="G2421" s="17">
        <v>29.9</v>
      </c>
      <c r="H2421" s="17">
        <v>29.1</v>
      </c>
      <c r="I2421" s="17">
        <v>30.3</v>
      </c>
      <c r="J2421" s="17">
        <v>32.700000000000003</v>
      </c>
      <c r="K2421" s="30">
        <v>32.6</v>
      </c>
      <c r="L2421" s="10">
        <f t="shared" si="563"/>
        <v>29.9</v>
      </c>
      <c r="M2421" s="52" t="str">
        <f t="shared" si="564"/>
        <v>mid latitude</v>
      </c>
      <c r="N2421" s="83" t="s">
        <v>8</v>
      </c>
      <c r="O2421" s="34" t="s">
        <v>8</v>
      </c>
      <c r="P2421" s="34" t="s">
        <v>8</v>
      </c>
      <c r="Q2421" s="34" t="s">
        <v>8</v>
      </c>
      <c r="R2421" s="34" t="s">
        <v>8</v>
      </c>
      <c r="S2421" s="42" t="s">
        <v>8</v>
      </c>
      <c r="T2421" s="10">
        <v>0.22720000000000001</v>
      </c>
      <c r="U2421" s="11">
        <v>5.7000000000000002E-2</v>
      </c>
      <c r="V2421" s="11">
        <v>9.3399999999999997E-2</v>
      </c>
      <c r="W2421" s="11">
        <v>8.2000000000000007E-3</v>
      </c>
      <c r="X2421" s="11">
        <v>0.5333</v>
      </c>
      <c r="Y2421" s="12">
        <v>8.0799999999999997E-2</v>
      </c>
      <c r="Z2421" s="46">
        <v>0.76200000000000001</v>
      </c>
      <c r="AA2421" s="11">
        <f t="shared" si="572"/>
        <v>-0.22995630675149167</v>
      </c>
      <c r="AB2421" s="11">
        <f t="shared" si="573"/>
        <v>-0.1180450286603995</v>
      </c>
      <c r="AC2421" s="11">
        <f t="shared" si="574"/>
        <v>31.377949294274309</v>
      </c>
      <c r="AD2421" s="11">
        <f t="shared" si="575"/>
        <v>30.525720039628673</v>
      </c>
      <c r="AE2421" s="10">
        <v>25.314865925542399</v>
      </c>
      <c r="AF2421" s="11">
        <v>32.120459247936203</v>
      </c>
      <c r="AG2421" s="12">
        <v>40.397308683683498</v>
      </c>
      <c r="AH2421" s="10">
        <v>0</v>
      </c>
      <c r="AI2421" s="11">
        <f t="shared" si="567"/>
        <v>29.875082182774491</v>
      </c>
      <c r="AJ2421" s="11">
        <f t="shared" si="568"/>
        <v>26.233766233766232</v>
      </c>
      <c r="AK2421" s="11">
        <f t="shared" si="569"/>
        <v>0.20525430309305037</v>
      </c>
      <c r="AL2421" s="11">
        <f t="shared" si="570"/>
        <v>11.390243902439023</v>
      </c>
      <c r="AM2421" s="11">
        <f t="shared" si="571"/>
        <v>2.4711779448621551</v>
      </c>
      <c r="AN2421" s="3">
        <f t="shared" si="565"/>
        <v>0.42602662666416652</v>
      </c>
      <c r="AO2421" s="3" t="str">
        <f t="shared" si="566"/>
        <v>n/a</v>
      </c>
      <c r="AP2421" s="3" t="s">
        <v>8</v>
      </c>
      <c r="AQ2421" s="124"/>
      <c r="AR2421" s="4"/>
      <c r="AS2421" s="3"/>
      <c r="AT2421" s="4"/>
    </row>
    <row r="2422" spans="1:46" s="35" customFormat="1" ht="16">
      <c r="A2422" s="11">
        <v>50.259752427184402</v>
      </c>
      <c r="B2422" s="32">
        <v>1209</v>
      </c>
      <c r="C2422" s="17">
        <v>32.65166</v>
      </c>
      <c r="D2422" s="17">
        <v>158.50593000000001</v>
      </c>
      <c r="E2422" s="40" t="s">
        <v>41</v>
      </c>
      <c r="F2422" s="18">
        <v>25.6</v>
      </c>
      <c r="G2422" s="17">
        <v>29.9</v>
      </c>
      <c r="H2422" s="17">
        <v>29.1</v>
      </c>
      <c r="I2422" s="17">
        <v>30.3</v>
      </c>
      <c r="J2422" s="17">
        <v>32.700000000000003</v>
      </c>
      <c r="K2422" s="30">
        <v>32.6</v>
      </c>
      <c r="L2422" s="10">
        <f t="shared" si="563"/>
        <v>29.9</v>
      </c>
      <c r="M2422" s="52" t="str">
        <f t="shared" si="564"/>
        <v>mid latitude</v>
      </c>
      <c r="N2422" s="83" t="s">
        <v>8</v>
      </c>
      <c r="O2422" s="34" t="s">
        <v>8</v>
      </c>
      <c r="P2422" s="34" t="s">
        <v>8</v>
      </c>
      <c r="Q2422" s="34" t="s">
        <v>8</v>
      </c>
      <c r="R2422" s="34" t="s">
        <v>8</v>
      </c>
      <c r="S2422" s="42" t="s">
        <v>8</v>
      </c>
      <c r="T2422" s="10">
        <v>0.19070000000000001</v>
      </c>
      <c r="U2422" s="11">
        <v>5.0599999999999999E-2</v>
      </c>
      <c r="V2422" s="11">
        <v>7.2800000000000004E-2</v>
      </c>
      <c r="W2422" s="11">
        <v>7.7999999999999996E-3</v>
      </c>
      <c r="X2422" s="11">
        <v>0.6</v>
      </c>
      <c r="Y2422" s="12">
        <v>7.8200000000000006E-2</v>
      </c>
      <c r="Z2422" s="46">
        <v>0.75839999999999996</v>
      </c>
      <c r="AA2422" s="11">
        <f t="shared" si="572"/>
        <v>-0.25580245572660432</v>
      </c>
      <c r="AB2422" s="11">
        <f t="shared" si="573"/>
        <v>-0.12010167566999018</v>
      </c>
      <c r="AC2422" s="11">
        <f t="shared" si="574"/>
        <v>29.633334238454207</v>
      </c>
      <c r="AD2422" s="11">
        <f t="shared" si="575"/>
        <v>30.38504538417267</v>
      </c>
      <c r="AE2422" s="10">
        <v>25.080109220903701</v>
      </c>
      <c r="AF2422" s="11">
        <v>31.916389937331999</v>
      </c>
      <c r="AG2422" s="12">
        <v>40.1561566076143</v>
      </c>
      <c r="AH2422" s="10">
        <v>0</v>
      </c>
      <c r="AI2422" s="11">
        <f t="shared" si="567"/>
        <v>24.117870241558116</v>
      </c>
      <c r="AJ2422" s="11">
        <f t="shared" si="568"/>
        <v>29.081442915582002</v>
      </c>
      <c r="AK2422" s="11">
        <f t="shared" si="569"/>
        <v>0.1620953792933037</v>
      </c>
      <c r="AL2422" s="11">
        <f t="shared" si="570"/>
        <v>9.3333333333333339</v>
      </c>
      <c r="AM2422" s="11">
        <f t="shared" si="571"/>
        <v>2.5425023877745936</v>
      </c>
      <c r="AN2422" s="3">
        <f t="shared" si="565"/>
        <v>0.31783333333333336</v>
      </c>
      <c r="AO2422" s="3" t="str">
        <f t="shared" si="566"/>
        <v>n/a</v>
      </c>
      <c r="AP2422" s="3" t="s">
        <v>8</v>
      </c>
      <c r="AQ2422" s="124"/>
      <c r="AR2422" s="4"/>
      <c r="AS2422" s="3"/>
      <c r="AT2422" s="4"/>
    </row>
    <row r="2423" spans="1:46" s="35" customFormat="1" ht="16">
      <c r="A2423" s="11">
        <v>52.128220338982999</v>
      </c>
      <c r="B2423" s="32">
        <v>1209</v>
      </c>
      <c r="C2423" s="17">
        <v>32.65166</v>
      </c>
      <c r="D2423" s="17">
        <v>158.50593000000001</v>
      </c>
      <c r="E2423" s="40" t="s">
        <v>41</v>
      </c>
      <c r="F2423" s="18">
        <v>25.6</v>
      </c>
      <c r="G2423" s="17">
        <v>29.9</v>
      </c>
      <c r="H2423" s="17">
        <v>29.1</v>
      </c>
      <c r="I2423" s="17">
        <v>30.3</v>
      </c>
      <c r="J2423" s="17">
        <v>32.700000000000003</v>
      </c>
      <c r="K2423" s="30">
        <v>32.6</v>
      </c>
      <c r="L2423" s="10">
        <f t="shared" si="563"/>
        <v>29.9</v>
      </c>
      <c r="M2423" s="52" t="str">
        <f t="shared" si="564"/>
        <v>mid latitude</v>
      </c>
      <c r="N2423" s="83" t="s">
        <v>8</v>
      </c>
      <c r="O2423" s="34" t="s">
        <v>8</v>
      </c>
      <c r="P2423" s="34" t="s">
        <v>8</v>
      </c>
      <c r="Q2423" s="34" t="s">
        <v>8</v>
      </c>
      <c r="R2423" s="34" t="s">
        <v>8</v>
      </c>
      <c r="S2423" s="42" t="s">
        <v>8</v>
      </c>
      <c r="T2423" s="10">
        <v>0.35570000000000002</v>
      </c>
      <c r="U2423" s="11">
        <v>4.9000000000000002E-2</v>
      </c>
      <c r="V2423" s="11">
        <v>7.9200000000000007E-2</v>
      </c>
      <c r="W2423" s="11">
        <v>1.6400000000000001E-2</v>
      </c>
      <c r="X2423" s="11">
        <v>0.45129999999999998</v>
      </c>
      <c r="Y2423" s="12">
        <v>4.8300000000000003E-2</v>
      </c>
      <c r="Z2423" s="46">
        <v>0.74590000000000001</v>
      </c>
      <c r="AA2423" s="11">
        <f t="shared" si="572"/>
        <v>-0.26144311136901849</v>
      </c>
      <c r="AB2423" s="11">
        <f t="shared" si="573"/>
        <v>-0.12731939284807034</v>
      </c>
      <c r="AC2423" s="11">
        <f t="shared" si="574"/>
        <v>29.25258998259125</v>
      </c>
      <c r="AD2423" s="11">
        <f t="shared" si="575"/>
        <v>29.891353529191989</v>
      </c>
      <c r="AE2423" s="10">
        <v>24.388750963029199</v>
      </c>
      <c r="AF2423" s="11">
        <v>31.122437369195399</v>
      </c>
      <c r="AG2423" s="12">
        <v>39.2415812437497</v>
      </c>
      <c r="AH2423" s="10">
        <v>0</v>
      </c>
      <c r="AI2423" s="11">
        <f t="shared" si="567"/>
        <v>44.076827757125159</v>
      </c>
      <c r="AJ2423" s="11">
        <f t="shared" si="568"/>
        <v>11.955445544554454</v>
      </c>
      <c r="AK2423" s="11">
        <f t="shared" si="569"/>
        <v>0.22446445203352997</v>
      </c>
      <c r="AL2423" s="11">
        <f t="shared" si="570"/>
        <v>4.8292682926829267</v>
      </c>
      <c r="AM2423" s="11">
        <f t="shared" si="571"/>
        <v>2.3317781233799897</v>
      </c>
      <c r="AN2423" s="3">
        <f t="shared" si="565"/>
        <v>0.78816751606470203</v>
      </c>
      <c r="AO2423" s="3" t="str">
        <f t="shared" si="566"/>
        <v>n/a</v>
      </c>
      <c r="AP2423" s="3" t="s">
        <v>8</v>
      </c>
      <c r="AQ2423" s="124"/>
      <c r="AR2423" s="4"/>
      <c r="AS2423" s="3"/>
      <c r="AT2423" s="4"/>
    </row>
    <row r="2424" spans="1:46" s="35" customFormat="1" ht="16">
      <c r="A2424" s="11">
        <v>52.691800000000001</v>
      </c>
      <c r="B2424" s="32">
        <v>1209</v>
      </c>
      <c r="C2424" s="17">
        <v>32.65166</v>
      </c>
      <c r="D2424" s="17">
        <v>158.50593000000001</v>
      </c>
      <c r="E2424" s="40" t="s">
        <v>41</v>
      </c>
      <c r="F2424" s="18">
        <v>25.6</v>
      </c>
      <c r="G2424" s="17">
        <v>29.9</v>
      </c>
      <c r="H2424" s="17">
        <v>29.1</v>
      </c>
      <c r="I2424" s="17">
        <v>30.3</v>
      </c>
      <c r="J2424" s="17">
        <v>32.700000000000003</v>
      </c>
      <c r="K2424" s="30">
        <v>32.6</v>
      </c>
      <c r="L2424" s="10">
        <f t="shared" si="563"/>
        <v>29.9</v>
      </c>
      <c r="M2424" s="52" t="str">
        <f t="shared" si="564"/>
        <v>mid latitude</v>
      </c>
      <c r="N2424" s="83" t="s">
        <v>8</v>
      </c>
      <c r="O2424" s="34" t="s">
        <v>8</v>
      </c>
      <c r="P2424" s="34" t="s">
        <v>8</v>
      </c>
      <c r="Q2424" s="34" t="s">
        <v>8</v>
      </c>
      <c r="R2424" s="34" t="s">
        <v>8</v>
      </c>
      <c r="S2424" s="42" t="s">
        <v>8</v>
      </c>
      <c r="T2424" s="10">
        <v>0.22850000000000001</v>
      </c>
      <c r="U2424" s="11">
        <v>3.3599999999999998E-2</v>
      </c>
      <c r="V2424" s="11">
        <v>5.3100000000000001E-2</v>
      </c>
      <c r="W2424" s="11">
        <v>8.6E-3</v>
      </c>
      <c r="X2424" s="11">
        <v>0.621</v>
      </c>
      <c r="Y2424" s="12">
        <v>5.5100000000000003E-2</v>
      </c>
      <c r="Z2424" s="46">
        <v>0.77669999999999995</v>
      </c>
      <c r="AA2424" s="11">
        <f t="shared" si="572"/>
        <v>-0.25399837955685733</v>
      </c>
      <c r="AB2424" s="11">
        <f t="shared" si="573"/>
        <v>-0.10974669484546556</v>
      </c>
      <c r="AC2424" s="11">
        <f t="shared" si="574"/>
        <v>29.755109379912128</v>
      </c>
      <c r="AD2424" s="11">
        <f t="shared" si="575"/>
        <v>31.093326072570157</v>
      </c>
      <c r="AE2424" s="10">
        <v>26.032363695800999</v>
      </c>
      <c r="AF2424" s="11">
        <v>33.016017336792402</v>
      </c>
      <c r="AG2424" s="12">
        <v>41.569841765166103</v>
      </c>
      <c r="AH2424" s="10">
        <v>0</v>
      </c>
      <c r="AI2424" s="11">
        <f t="shared" ref="AI2424:AI2444" si="576">((T2424)/(T2424+X2424))*100</f>
        <v>26.898175397292523</v>
      </c>
      <c r="AJ2424" s="11">
        <f t="shared" ref="AJ2424:AJ2444" si="577">((Y2424)/(T2424+Y2424))*100</f>
        <v>19.428772919605077</v>
      </c>
      <c r="AK2424" s="11">
        <f t="shared" ref="AK2424:AK2444" si="578">(U2424+V2424+W2424)/(U2424+V2424+W2424+X2424+Y2424)</f>
        <v>0.12354161265232046</v>
      </c>
      <c r="AL2424" s="11">
        <f t="shared" ref="AL2424:AL2444" si="579">V2424/W2424</f>
        <v>6.1744186046511631</v>
      </c>
      <c r="AM2424" s="11">
        <f t="shared" ref="AM2424:AM2444" si="580">((U2424*1)+(V2424*2)+(W2424*3)+(Y2424*4))/(U2424+V2424+W2424+Y2424)</f>
        <v>2.5664893617021276</v>
      </c>
      <c r="AN2424" s="3">
        <f t="shared" si="565"/>
        <v>0.36795491143317233</v>
      </c>
      <c r="AO2424" s="3" t="str">
        <f t="shared" si="566"/>
        <v>n/a</v>
      </c>
      <c r="AP2424" s="3" t="s">
        <v>8</v>
      </c>
      <c r="AQ2424" s="124"/>
      <c r="AR2424" s="4"/>
      <c r="AS2424" s="3"/>
      <c r="AT2424" s="4"/>
    </row>
    <row r="2425" spans="1:46" s="35" customFormat="1" ht="16">
      <c r="A2425" s="11">
        <v>53.606735294117598</v>
      </c>
      <c r="B2425" s="32">
        <v>1209</v>
      </c>
      <c r="C2425" s="17">
        <v>32.65166</v>
      </c>
      <c r="D2425" s="17">
        <v>158.50593000000001</v>
      </c>
      <c r="E2425" s="40" t="s">
        <v>41</v>
      </c>
      <c r="F2425" s="18">
        <v>25.6</v>
      </c>
      <c r="G2425" s="17">
        <v>29.9</v>
      </c>
      <c r="H2425" s="17">
        <v>29.1</v>
      </c>
      <c r="I2425" s="17">
        <v>30.3</v>
      </c>
      <c r="J2425" s="17">
        <v>32.700000000000003</v>
      </c>
      <c r="K2425" s="30">
        <v>32.6</v>
      </c>
      <c r="L2425" s="10">
        <f t="shared" si="563"/>
        <v>29.9</v>
      </c>
      <c r="M2425" s="52" t="str">
        <f t="shared" si="564"/>
        <v>mid latitude</v>
      </c>
      <c r="N2425" s="83" t="s">
        <v>8</v>
      </c>
      <c r="O2425" s="34" t="s">
        <v>8</v>
      </c>
      <c r="P2425" s="34" t="s">
        <v>8</v>
      </c>
      <c r="Q2425" s="34" t="s">
        <v>8</v>
      </c>
      <c r="R2425" s="34" t="s">
        <v>8</v>
      </c>
      <c r="S2425" s="42" t="s">
        <v>8</v>
      </c>
      <c r="T2425" s="10">
        <v>0.21510000000000001</v>
      </c>
      <c r="U2425" s="11">
        <v>5.2200000000000003E-2</v>
      </c>
      <c r="V2425" s="11">
        <v>8.5800000000000001E-2</v>
      </c>
      <c r="W2425" s="11">
        <v>6.7900000000000002E-2</v>
      </c>
      <c r="X2425" s="11">
        <v>0.53069999999999995</v>
      </c>
      <c r="Y2425" s="12">
        <v>4.8300000000000003E-2</v>
      </c>
      <c r="Z2425" s="46">
        <v>0.79469999999999996</v>
      </c>
      <c r="AA2425" s="11">
        <f t="shared" si="572"/>
        <v>-0.38016905876932594</v>
      </c>
      <c r="AB2425" s="11">
        <f t="shared" si="573"/>
        <v>-9.9796786983106567E-2</v>
      </c>
      <c r="AC2425" s="11">
        <f t="shared" si="574"/>
        <v>21.238588533070498</v>
      </c>
      <c r="AD2425" s="11">
        <f t="shared" si="575"/>
        <v>31.773899770355513</v>
      </c>
      <c r="AE2425" s="10">
        <v>27.0801833901671</v>
      </c>
      <c r="AF2425" s="11">
        <v>34.139574489272199</v>
      </c>
      <c r="AG2425" s="12">
        <v>42.954207158033299</v>
      </c>
      <c r="AH2425" s="10">
        <v>0</v>
      </c>
      <c r="AI2425" s="11">
        <f t="shared" si="576"/>
        <v>28.841512469831056</v>
      </c>
      <c r="AJ2425" s="11">
        <f t="shared" si="577"/>
        <v>18.337129840546694</v>
      </c>
      <c r="AK2425" s="11">
        <f t="shared" si="578"/>
        <v>0.26232641100777176</v>
      </c>
      <c r="AL2425" s="11">
        <f t="shared" si="579"/>
        <v>1.2636229749631811</v>
      </c>
      <c r="AM2425" s="11">
        <f t="shared" si="580"/>
        <v>2.4417781274586936</v>
      </c>
      <c r="AN2425" s="3">
        <f t="shared" si="565"/>
        <v>0.40531373657433584</v>
      </c>
      <c r="AO2425" s="3" t="str">
        <f t="shared" si="566"/>
        <v>n/a</v>
      </c>
      <c r="AP2425" s="3" t="s">
        <v>8</v>
      </c>
      <c r="AQ2425" s="124"/>
      <c r="AR2425" s="4"/>
      <c r="AS2425" s="3"/>
      <c r="AT2425" s="4"/>
    </row>
    <row r="2426" spans="1:46" s="35" customFormat="1" ht="16">
      <c r="A2426" s="11">
        <v>54.471028571428498</v>
      </c>
      <c r="B2426" s="32">
        <v>1209</v>
      </c>
      <c r="C2426" s="17">
        <v>32.65166</v>
      </c>
      <c r="D2426" s="17">
        <v>158.50593000000001</v>
      </c>
      <c r="E2426" s="40" t="s">
        <v>41</v>
      </c>
      <c r="F2426" s="18">
        <v>25.6</v>
      </c>
      <c r="G2426" s="17">
        <v>29.9</v>
      </c>
      <c r="H2426" s="17">
        <v>29.1</v>
      </c>
      <c r="I2426" s="17">
        <v>30.3</v>
      </c>
      <c r="J2426" s="17">
        <v>32.700000000000003</v>
      </c>
      <c r="K2426" s="30">
        <v>32.6</v>
      </c>
      <c r="L2426" s="10">
        <f t="shared" si="563"/>
        <v>29.9</v>
      </c>
      <c r="M2426" s="52" t="str">
        <f t="shared" si="564"/>
        <v>mid latitude</v>
      </c>
      <c r="N2426" s="83" t="s">
        <v>8</v>
      </c>
      <c r="O2426" s="34" t="s">
        <v>8</v>
      </c>
      <c r="P2426" s="34" t="s">
        <v>8</v>
      </c>
      <c r="Q2426" s="34" t="s">
        <v>8</v>
      </c>
      <c r="R2426" s="34" t="s">
        <v>8</v>
      </c>
      <c r="S2426" s="42" t="s">
        <v>8</v>
      </c>
      <c r="T2426" s="10">
        <v>0.28000000000000003</v>
      </c>
      <c r="U2426" s="11">
        <v>5.9499999999999997E-2</v>
      </c>
      <c r="V2426" s="11">
        <v>8.1500000000000003E-2</v>
      </c>
      <c r="W2426" s="11">
        <v>1.5900000000000001E-2</v>
      </c>
      <c r="X2426" s="11">
        <v>0.47260000000000002</v>
      </c>
      <c r="Y2426" s="12">
        <v>9.0700000000000003E-2</v>
      </c>
      <c r="Z2426" s="46">
        <v>0.75980000000000003</v>
      </c>
      <c r="AA2426" s="11">
        <f t="shared" si="572"/>
        <v>-0.28446533484696013</v>
      </c>
      <c r="AB2426" s="11">
        <f t="shared" si="573"/>
        <v>-0.11930071078129843</v>
      </c>
      <c r="AC2426" s="11">
        <f t="shared" si="574"/>
        <v>27.698589897830189</v>
      </c>
      <c r="AD2426" s="11">
        <f t="shared" si="575"/>
        <v>30.439831382559188</v>
      </c>
      <c r="AE2426" s="10">
        <v>25.100005683849599</v>
      </c>
      <c r="AF2426" s="11">
        <v>31.9841601842203</v>
      </c>
      <c r="AG2426" s="12">
        <v>40.296803282282298</v>
      </c>
      <c r="AH2426" s="10">
        <v>0</v>
      </c>
      <c r="AI2426" s="11">
        <f t="shared" si="576"/>
        <v>37.204358224820623</v>
      </c>
      <c r="AJ2426" s="11">
        <f t="shared" si="577"/>
        <v>24.467224170488265</v>
      </c>
      <c r="AK2426" s="11">
        <f t="shared" si="578"/>
        <v>0.21785615106914746</v>
      </c>
      <c r="AL2426" s="11">
        <f t="shared" si="579"/>
        <v>5.1257861635220126</v>
      </c>
      <c r="AM2426" s="11">
        <f t="shared" si="580"/>
        <v>2.5565428109854604</v>
      </c>
      <c r="AN2426" s="3">
        <f t="shared" si="565"/>
        <v>0.59246720270842157</v>
      </c>
      <c r="AO2426" s="3" t="str">
        <f t="shared" si="566"/>
        <v>n/a</v>
      </c>
      <c r="AP2426" s="3" t="s">
        <v>8</v>
      </c>
      <c r="AQ2426" s="124"/>
      <c r="AR2426" s="4"/>
      <c r="AS2426" s="3"/>
      <c r="AT2426" s="4"/>
    </row>
    <row r="2427" spans="1:46" s="35" customFormat="1" ht="16">
      <c r="A2427" s="11">
        <v>55.4762539682539</v>
      </c>
      <c r="B2427" s="32">
        <v>1209</v>
      </c>
      <c r="C2427" s="17">
        <v>32.65166</v>
      </c>
      <c r="D2427" s="17">
        <v>158.50593000000001</v>
      </c>
      <c r="E2427" s="40" t="s">
        <v>41</v>
      </c>
      <c r="F2427" s="18">
        <v>25.6</v>
      </c>
      <c r="G2427" s="17">
        <v>29.9</v>
      </c>
      <c r="H2427" s="17">
        <v>29.1</v>
      </c>
      <c r="I2427" s="17">
        <v>30.3</v>
      </c>
      <c r="J2427" s="17">
        <v>32.700000000000003</v>
      </c>
      <c r="K2427" s="30">
        <v>32.6</v>
      </c>
      <c r="L2427" s="10">
        <f t="shared" si="563"/>
        <v>25.6</v>
      </c>
      <c r="M2427" s="52" t="str">
        <f t="shared" si="564"/>
        <v>mid latitude</v>
      </c>
      <c r="N2427" s="83" t="s">
        <v>8</v>
      </c>
      <c r="O2427" s="34" t="s">
        <v>8</v>
      </c>
      <c r="P2427" s="34" t="s">
        <v>8</v>
      </c>
      <c r="Q2427" s="34" t="s">
        <v>8</v>
      </c>
      <c r="R2427" s="34" t="s">
        <v>8</v>
      </c>
      <c r="S2427" s="42" t="s">
        <v>8</v>
      </c>
      <c r="T2427" s="10">
        <v>0.17100000000000001</v>
      </c>
      <c r="U2427" s="11">
        <v>6.3799999999999996E-2</v>
      </c>
      <c r="V2427" s="11">
        <v>0.112</v>
      </c>
      <c r="W2427" s="11">
        <v>1.04E-2</v>
      </c>
      <c r="X2427" s="11">
        <v>0.55089999999999995</v>
      </c>
      <c r="Y2427" s="12">
        <v>9.1899999999999996E-2</v>
      </c>
      <c r="Z2427" s="46">
        <v>0.77059999999999995</v>
      </c>
      <c r="AA2427" s="11">
        <f t="shared" si="572"/>
        <v>-0.22076165397514222</v>
      </c>
      <c r="AB2427" s="11">
        <f t="shared" si="573"/>
        <v>-0.11317099532301791</v>
      </c>
      <c r="AC2427" s="11">
        <f t="shared" si="574"/>
        <v>31.998588356677899</v>
      </c>
      <c r="AD2427" s="11">
        <f t="shared" si="575"/>
        <v>30.859103919905575</v>
      </c>
      <c r="AE2427" s="10">
        <v>25.777239384048599</v>
      </c>
      <c r="AF2427" s="11">
        <v>32.609752336685503</v>
      </c>
      <c r="AG2427" s="12">
        <v>41.055053949029002</v>
      </c>
      <c r="AH2427" s="10">
        <v>0</v>
      </c>
      <c r="AI2427" s="11">
        <f t="shared" si="576"/>
        <v>23.687491342291178</v>
      </c>
      <c r="AJ2427" s="11">
        <f t="shared" si="577"/>
        <v>34.956257131989346</v>
      </c>
      <c r="AK2427" s="11">
        <f t="shared" si="578"/>
        <v>0.22460796139927625</v>
      </c>
      <c r="AL2427" s="11">
        <f t="shared" si="579"/>
        <v>10.76923076923077</v>
      </c>
      <c r="AM2427" s="11">
        <f t="shared" si="580"/>
        <v>2.4688960805465658</v>
      </c>
      <c r="AN2427" s="3">
        <f t="shared" si="565"/>
        <v>0.31040116173534221</v>
      </c>
      <c r="AO2427" s="3" t="str">
        <f t="shared" si="566"/>
        <v>n/a</v>
      </c>
      <c r="AP2427" s="3" t="s">
        <v>8</v>
      </c>
      <c r="AQ2427" s="124"/>
      <c r="AR2427" s="4"/>
      <c r="AS2427" s="3"/>
      <c r="AT2427" s="4"/>
    </row>
    <row r="2428" spans="1:46" s="35" customFormat="1" ht="16">
      <c r="A2428" s="11">
        <v>56.828000000000003</v>
      </c>
      <c r="B2428" s="32">
        <v>1209</v>
      </c>
      <c r="C2428" s="17">
        <v>32.65166</v>
      </c>
      <c r="D2428" s="17">
        <v>158.50593000000001</v>
      </c>
      <c r="E2428" s="40" t="s">
        <v>41</v>
      </c>
      <c r="F2428" s="18">
        <v>25.6</v>
      </c>
      <c r="G2428" s="17">
        <v>29.9</v>
      </c>
      <c r="H2428" s="17">
        <v>29.1</v>
      </c>
      <c r="I2428" s="17">
        <v>30.3</v>
      </c>
      <c r="J2428" s="17">
        <v>32.700000000000003</v>
      </c>
      <c r="K2428" s="30">
        <v>32.6</v>
      </c>
      <c r="L2428" s="10">
        <f t="shared" si="563"/>
        <v>25.6</v>
      </c>
      <c r="M2428" s="52" t="str">
        <f t="shared" si="564"/>
        <v>mid latitude</v>
      </c>
      <c r="N2428" s="83" t="s">
        <v>8</v>
      </c>
      <c r="O2428" s="34" t="s">
        <v>8</v>
      </c>
      <c r="P2428" s="34" t="s">
        <v>8</v>
      </c>
      <c r="Q2428" s="34" t="s">
        <v>8</v>
      </c>
      <c r="R2428" s="34" t="s">
        <v>8</v>
      </c>
      <c r="S2428" s="42" t="s">
        <v>8</v>
      </c>
      <c r="T2428" s="10">
        <v>0.1537</v>
      </c>
      <c r="U2428" s="11">
        <v>5.9499999999999997E-2</v>
      </c>
      <c r="V2428" s="11">
        <v>0.13289999999999999</v>
      </c>
      <c r="W2428" s="11">
        <v>1.1900000000000001E-2</v>
      </c>
      <c r="X2428" s="11">
        <v>0.53610000000000002</v>
      </c>
      <c r="Y2428" s="12">
        <v>0.10580000000000001</v>
      </c>
      <c r="Z2428" s="46">
        <v>0.80830000000000002</v>
      </c>
      <c r="AA2428" s="11">
        <f t="shared" si="572"/>
        <v>-0.18674338568971555</v>
      </c>
      <c r="AB2428" s="11">
        <f t="shared" si="573"/>
        <v>-9.2427421201449034E-2</v>
      </c>
      <c r="AC2428" s="11">
        <f t="shared" si="574"/>
        <v>34.294821465944196</v>
      </c>
      <c r="AD2428" s="11">
        <f t="shared" si="575"/>
        <v>32.277964389820887</v>
      </c>
      <c r="AE2428" s="10">
        <v>27.785793688491999</v>
      </c>
      <c r="AF2428" s="11">
        <v>34.950724774279998</v>
      </c>
      <c r="AG2428" s="12">
        <v>44.048988643938898</v>
      </c>
      <c r="AH2428" s="10">
        <v>0</v>
      </c>
      <c r="AI2428" s="11">
        <f t="shared" si="576"/>
        <v>22.281820817628301</v>
      </c>
      <c r="AJ2428" s="11">
        <f t="shared" si="577"/>
        <v>40.770712909441229</v>
      </c>
      <c r="AK2428" s="11">
        <f t="shared" si="578"/>
        <v>0.24143228551169935</v>
      </c>
      <c r="AL2428" s="11">
        <f t="shared" si="579"/>
        <v>11.168067226890754</v>
      </c>
      <c r="AM2428" s="11">
        <f t="shared" si="580"/>
        <v>2.5288616575298293</v>
      </c>
      <c r="AN2428" s="3">
        <f t="shared" si="565"/>
        <v>0.28670024249207238</v>
      </c>
      <c r="AO2428" s="3" t="str">
        <f t="shared" si="566"/>
        <v>n/a</v>
      </c>
      <c r="AP2428" s="3" t="s">
        <v>8</v>
      </c>
      <c r="AQ2428" s="124"/>
      <c r="AR2428" s="4"/>
      <c r="AS2428" s="3"/>
      <c r="AT2428" s="4"/>
    </row>
    <row r="2429" spans="1:46" s="35" customFormat="1" ht="16">
      <c r="A2429" s="11">
        <v>57.304769230769203</v>
      </c>
      <c r="B2429" s="32">
        <v>1209</v>
      </c>
      <c r="C2429" s="17">
        <v>32.65166</v>
      </c>
      <c r="D2429" s="17">
        <v>158.50593000000001</v>
      </c>
      <c r="E2429" s="40" t="s">
        <v>41</v>
      </c>
      <c r="F2429" s="18">
        <v>25.6</v>
      </c>
      <c r="G2429" s="17">
        <v>29.9</v>
      </c>
      <c r="H2429" s="17">
        <v>29.1</v>
      </c>
      <c r="I2429" s="17">
        <v>30.3</v>
      </c>
      <c r="J2429" s="17">
        <v>32.700000000000003</v>
      </c>
      <c r="K2429" s="30">
        <v>32.6</v>
      </c>
      <c r="L2429" s="10">
        <f t="shared" si="563"/>
        <v>25.6</v>
      </c>
      <c r="M2429" s="52" t="str">
        <f t="shared" si="564"/>
        <v>mid latitude</v>
      </c>
      <c r="N2429" s="83" t="s">
        <v>8</v>
      </c>
      <c r="O2429" s="34" t="s">
        <v>8</v>
      </c>
      <c r="P2429" s="34" t="s">
        <v>8</v>
      </c>
      <c r="Q2429" s="34" t="s">
        <v>8</v>
      </c>
      <c r="R2429" s="34" t="s">
        <v>8</v>
      </c>
      <c r="S2429" s="42" t="s">
        <v>8</v>
      </c>
      <c r="T2429" s="10">
        <v>0.1762</v>
      </c>
      <c r="U2429" s="11">
        <v>6.3500000000000001E-2</v>
      </c>
      <c r="V2429" s="11">
        <v>0.12659999999999999</v>
      </c>
      <c r="W2429" s="11">
        <v>2.24E-2</v>
      </c>
      <c r="X2429" s="11">
        <v>0.52769999999999995</v>
      </c>
      <c r="Y2429" s="12">
        <v>8.3599999999999994E-2</v>
      </c>
      <c r="Z2429" s="46">
        <v>0.78559999999999997</v>
      </c>
      <c r="AA2429" s="11">
        <f t="shared" ref="AA2429:AA2444" si="581">LOG((V2429)/(U2429+V2429+W2429))</f>
        <v>-0.2249252287049941</v>
      </c>
      <c r="AB2429" s="11">
        <f t="shared" si="573"/>
        <v>-0.10479852522110676</v>
      </c>
      <c r="AC2429" s="11">
        <f t="shared" ref="AC2429:AC2444" si="582">67.5*AA2429+46.9</f>
        <v>31.717547062412898</v>
      </c>
      <c r="AD2429" s="11">
        <f t="shared" ref="AD2429:AD2444" si="583">68.4*AB2429+38.6</f>
        <v>31.431780874876299</v>
      </c>
      <c r="AE2429" s="10">
        <v>26.6087739965566</v>
      </c>
      <c r="AF2429" s="11">
        <v>33.55470178062</v>
      </c>
      <c r="AG2429" s="12">
        <v>42.147370767177598</v>
      </c>
      <c r="AH2429" s="10">
        <v>0</v>
      </c>
      <c r="AI2429" s="11">
        <f t="shared" si="576"/>
        <v>25.031964767722688</v>
      </c>
      <c r="AJ2429" s="11">
        <f t="shared" si="577"/>
        <v>32.178598922247886</v>
      </c>
      <c r="AK2429" s="11">
        <f t="shared" si="578"/>
        <v>0.25795095897062392</v>
      </c>
      <c r="AL2429" s="11">
        <f t="shared" si="579"/>
        <v>5.6517857142857135</v>
      </c>
      <c r="AM2429" s="11">
        <f t="shared" si="580"/>
        <v>2.425869638635596</v>
      </c>
      <c r="AN2429" s="3">
        <f t="shared" si="565"/>
        <v>0.33390183816562441</v>
      </c>
      <c r="AO2429" s="3" t="str">
        <f t="shared" si="566"/>
        <v>n/a</v>
      </c>
      <c r="AP2429" s="3" t="s">
        <v>8</v>
      </c>
      <c r="AQ2429" s="124"/>
      <c r="AR2429" s="4"/>
      <c r="AS2429" s="3"/>
      <c r="AT2429" s="4"/>
    </row>
    <row r="2430" spans="1:46" s="35" customFormat="1" ht="16">
      <c r="A2430" s="11">
        <v>59.347249999999903</v>
      </c>
      <c r="B2430" s="32">
        <v>1209</v>
      </c>
      <c r="C2430" s="17">
        <v>32.65166</v>
      </c>
      <c r="D2430" s="17">
        <v>158.50593000000001</v>
      </c>
      <c r="E2430" s="40" t="s">
        <v>41</v>
      </c>
      <c r="F2430" s="18">
        <v>25.6</v>
      </c>
      <c r="G2430" s="17">
        <v>29.9</v>
      </c>
      <c r="H2430" s="17">
        <v>29.1</v>
      </c>
      <c r="I2430" s="17">
        <v>30.3</v>
      </c>
      <c r="J2430" s="17">
        <v>32.700000000000003</v>
      </c>
      <c r="K2430" s="30">
        <v>32.6</v>
      </c>
      <c r="L2430" s="10">
        <f t="shared" si="563"/>
        <v>25.6</v>
      </c>
      <c r="M2430" s="52" t="str">
        <f t="shared" si="564"/>
        <v>mid latitude</v>
      </c>
      <c r="N2430" s="83" t="s">
        <v>8</v>
      </c>
      <c r="O2430" s="34" t="s">
        <v>8</v>
      </c>
      <c r="P2430" s="34" t="s">
        <v>8</v>
      </c>
      <c r="Q2430" s="34" t="s">
        <v>8</v>
      </c>
      <c r="R2430" s="34" t="s">
        <v>8</v>
      </c>
      <c r="S2430" s="42" t="s">
        <v>8</v>
      </c>
      <c r="T2430" s="10">
        <v>0.19739999999999999</v>
      </c>
      <c r="U2430" s="11">
        <v>5.5899999999999998E-2</v>
      </c>
      <c r="V2430" s="11">
        <v>0.1173</v>
      </c>
      <c r="W2430" s="11">
        <v>4.0599999999999997E-2</v>
      </c>
      <c r="X2430" s="11">
        <v>0.51190000000000002</v>
      </c>
      <c r="Y2430" s="12">
        <v>7.6899999999999996E-2</v>
      </c>
      <c r="Z2430" s="46">
        <v>0.80779999999999996</v>
      </c>
      <c r="AA2430" s="11">
        <f t="shared" si="581"/>
        <v>-0.26070968875723</v>
      </c>
      <c r="AB2430" s="11">
        <f t="shared" si="573"/>
        <v>-9.2696151166030569E-2</v>
      </c>
      <c r="AC2430" s="11">
        <f t="shared" si="582"/>
        <v>29.302096008886974</v>
      </c>
      <c r="AD2430" s="11">
        <f t="shared" si="583"/>
        <v>32.25958326024351</v>
      </c>
      <c r="AE2430" s="10">
        <v>27.821992487764899</v>
      </c>
      <c r="AF2430" s="11">
        <v>34.916718054283201</v>
      </c>
      <c r="AG2430" s="12">
        <v>43.950823666207299</v>
      </c>
      <c r="AH2430" s="10">
        <v>0</v>
      </c>
      <c r="AI2430" s="11">
        <f t="shared" si="576"/>
        <v>27.830255181164524</v>
      </c>
      <c r="AJ2430" s="11">
        <f t="shared" si="577"/>
        <v>28.034998177178274</v>
      </c>
      <c r="AK2430" s="11">
        <f t="shared" si="578"/>
        <v>0.26638425118365311</v>
      </c>
      <c r="AL2430" s="11">
        <f t="shared" si="579"/>
        <v>2.889162561576355</v>
      </c>
      <c r="AM2430" s="11">
        <f t="shared" si="580"/>
        <v>2.4764361885104922</v>
      </c>
      <c r="AN2430" s="3">
        <f t="shared" si="565"/>
        <v>0.3856221918343426</v>
      </c>
      <c r="AO2430" s="3" t="str">
        <f t="shared" si="566"/>
        <v>n/a</v>
      </c>
      <c r="AP2430" s="3" t="s">
        <v>8</v>
      </c>
      <c r="AQ2430" s="124"/>
      <c r="AR2430" s="4"/>
      <c r="AS2430" s="3"/>
      <c r="AT2430" s="4"/>
    </row>
    <row r="2431" spans="1:46" s="35" customFormat="1" ht="16">
      <c r="A2431" s="11">
        <v>60.010999999999903</v>
      </c>
      <c r="B2431" s="32">
        <v>1209</v>
      </c>
      <c r="C2431" s="17">
        <v>32.65166</v>
      </c>
      <c r="D2431" s="17">
        <v>158.50593000000001</v>
      </c>
      <c r="E2431" s="40" t="s">
        <v>41</v>
      </c>
      <c r="F2431" s="18">
        <v>25.6</v>
      </c>
      <c r="G2431" s="17">
        <v>29.9</v>
      </c>
      <c r="H2431" s="17">
        <v>29.1</v>
      </c>
      <c r="I2431" s="17">
        <v>30.3</v>
      </c>
      <c r="J2431" s="17">
        <v>32.700000000000003</v>
      </c>
      <c r="K2431" s="30">
        <v>32.6</v>
      </c>
      <c r="L2431" s="10">
        <f t="shared" si="563"/>
        <v>25.6</v>
      </c>
      <c r="M2431" s="52" t="str">
        <f t="shared" si="564"/>
        <v>mid latitude</v>
      </c>
      <c r="N2431" s="83" t="s">
        <v>8</v>
      </c>
      <c r="O2431" s="34" t="s">
        <v>8</v>
      </c>
      <c r="P2431" s="34" t="s">
        <v>8</v>
      </c>
      <c r="Q2431" s="34" t="s">
        <v>8</v>
      </c>
      <c r="R2431" s="34" t="s">
        <v>8</v>
      </c>
      <c r="S2431" s="42" t="s">
        <v>8</v>
      </c>
      <c r="T2431" s="10">
        <v>0.1867</v>
      </c>
      <c r="U2431" s="11">
        <v>5.2699999999999997E-2</v>
      </c>
      <c r="V2431" s="11">
        <v>0.13089999999999999</v>
      </c>
      <c r="W2431" s="11">
        <v>1.14E-2</v>
      </c>
      <c r="X2431" s="11">
        <v>0.56200000000000006</v>
      </c>
      <c r="Y2431" s="12">
        <v>5.6300000000000003E-2</v>
      </c>
      <c r="Z2431" s="46">
        <v>0.79039999999999999</v>
      </c>
      <c r="AA2431" s="11">
        <f t="shared" si="581"/>
        <v>-0.17309496481176218</v>
      </c>
      <c r="AB2431" s="11">
        <f t="shared" si="573"/>
        <v>-0.1021530684204283</v>
      </c>
      <c r="AC2431" s="11">
        <f t="shared" si="582"/>
        <v>35.216089875206052</v>
      </c>
      <c r="AD2431" s="11">
        <f t="shared" si="583"/>
        <v>31.612730120042706</v>
      </c>
      <c r="AE2431" s="10">
        <v>26.9136770754269</v>
      </c>
      <c r="AF2431" s="11">
        <v>33.889689695903101</v>
      </c>
      <c r="AG2431" s="12">
        <v>42.652866806620999</v>
      </c>
      <c r="AH2431" s="10">
        <v>0</v>
      </c>
      <c r="AI2431" s="11">
        <f t="shared" si="576"/>
        <v>24.936556698277013</v>
      </c>
      <c r="AJ2431" s="11">
        <f t="shared" si="577"/>
        <v>23.168724279835391</v>
      </c>
      <c r="AK2431" s="11">
        <f t="shared" si="578"/>
        <v>0.23976392475101435</v>
      </c>
      <c r="AL2431" s="11">
        <f t="shared" si="579"/>
        <v>11.482456140350875</v>
      </c>
      <c r="AM2431" s="11">
        <f t="shared" si="580"/>
        <v>2.2837246319140476</v>
      </c>
      <c r="AN2431" s="3">
        <f t="shared" si="565"/>
        <v>0.33220640569395016</v>
      </c>
      <c r="AO2431" s="3" t="str">
        <f t="shared" si="566"/>
        <v>n/a</v>
      </c>
      <c r="AP2431" s="3" t="s">
        <v>8</v>
      </c>
      <c r="AQ2431" s="124"/>
      <c r="AR2431" s="4"/>
      <c r="AS2431" s="3"/>
      <c r="AT2431" s="4"/>
    </row>
    <row r="2432" spans="1:46" s="35" customFormat="1" ht="16">
      <c r="A2432" s="11">
        <v>61.391771739130398</v>
      </c>
      <c r="B2432" s="32">
        <v>1209</v>
      </c>
      <c r="C2432" s="17">
        <v>32.65166</v>
      </c>
      <c r="D2432" s="17">
        <v>158.50593000000001</v>
      </c>
      <c r="E2432" s="40" t="s">
        <v>41</v>
      </c>
      <c r="F2432" s="18">
        <v>25.6</v>
      </c>
      <c r="G2432" s="17">
        <v>29.9</v>
      </c>
      <c r="H2432" s="17">
        <v>29.1</v>
      </c>
      <c r="I2432" s="17">
        <v>30.3</v>
      </c>
      <c r="J2432" s="17">
        <v>32.700000000000003</v>
      </c>
      <c r="K2432" s="30">
        <v>32.6</v>
      </c>
      <c r="L2432" s="10">
        <f t="shared" si="563"/>
        <v>25.6</v>
      </c>
      <c r="M2432" s="52" t="str">
        <f t="shared" si="564"/>
        <v>mid latitude</v>
      </c>
      <c r="N2432" s="83" t="s">
        <v>8</v>
      </c>
      <c r="O2432" s="34" t="s">
        <v>8</v>
      </c>
      <c r="P2432" s="34" t="s">
        <v>8</v>
      </c>
      <c r="Q2432" s="34" t="s">
        <v>8</v>
      </c>
      <c r="R2432" s="34" t="s">
        <v>8</v>
      </c>
      <c r="S2432" s="42" t="s">
        <v>8</v>
      </c>
      <c r="T2432" s="10">
        <v>0.38990000000000002</v>
      </c>
      <c r="U2432" s="11">
        <v>2.12E-2</v>
      </c>
      <c r="V2432" s="11">
        <v>5.2499999999999998E-2</v>
      </c>
      <c r="W2432" s="11">
        <v>3.2000000000000002E-3</v>
      </c>
      <c r="X2432" s="11">
        <v>0.50160000000000005</v>
      </c>
      <c r="Y2432" s="12">
        <v>3.1600000000000003E-2</v>
      </c>
      <c r="Z2432" s="46">
        <v>0.8044</v>
      </c>
      <c r="AA2432" s="11">
        <f t="shared" si="581"/>
        <v>-0.16576703639547413</v>
      </c>
      <c r="AB2432" s="11">
        <f t="shared" si="573"/>
        <v>-9.4527938075295664E-2</v>
      </c>
      <c r="AC2432" s="11">
        <f t="shared" si="582"/>
        <v>35.710725043305494</v>
      </c>
      <c r="AD2432" s="11">
        <f t="shared" si="583"/>
        <v>32.134289035649779</v>
      </c>
      <c r="AE2432" s="10">
        <v>27.614213843235099</v>
      </c>
      <c r="AF2432" s="11">
        <v>34.712866939894099</v>
      </c>
      <c r="AG2432" s="12">
        <v>43.709748698135002</v>
      </c>
      <c r="AH2432" s="10">
        <v>0</v>
      </c>
      <c r="AI2432" s="11">
        <f t="shared" si="576"/>
        <v>43.735277621985418</v>
      </c>
      <c r="AJ2432" s="11">
        <f t="shared" si="577"/>
        <v>7.4970344009489915</v>
      </c>
      <c r="AK2432" s="11">
        <f t="shared" si="578"/>
        <v>0.1260449106703819</v>
      </c>
      <c r="AL2432" s="11">
        <f t="shared" si="579"/>
        <v>16.40625</v>
      </c>
      <c r="AM2432" s="11">
        <f t="shared" si="580"/>
        <v>2.4165898617511519</v>
      </c>
      <c r="AN2432" s="3">
        <f t="shared" si="565"/>
        <v>0.77731259968102073</v>
      </c>
      <c r="AO2432" s="3" t="str">
        <f t="shared" si="566"/>
        <v>n/a</v>
      </c>
      <c r="AP2432" s="3" t="s">
        <v>8</v>
      </c>
      <c r="AQ2432" s="124"/>
      <c r="AR2432" s="4"/>
      <c r="AS2432" s="3"/>
      <c r="AT2432" s="4"/>
    </row>
    <row r="2433" spans="1:46" s="35" customFormat="1" ht="16">
      <c r="A2433" s="11">
        <v>61.391771739130398</v>
      </c>
      <c r="B2433" s="32">
        <v>1209</v>
      </c>
      <c r="C2433" s="17">
        <v>32.65166</v>
      </c>
      <c r="D2433" s="17">
        <v>158.50593000000001</v>
      </c>
      <c r="E2433" s="40" t="s">
        <v>41</v>
      </c>
      <c r="F2433" s="18">
        <v>25.6</v>
      </c>
      <c r="G2433" s="17">
        <v>29.9</v>
      </c>
      <c r="H2433" s="17">
        <v>29.1</v>
      </c>
      <c r="I2433" s="17">
        <v>30.3</v>
      </c>
      <c r="J2433" s="17">
        <v>32.700000000000003</v>
      </c>
      <c r="K2433" s="30">
        <v>32.6</v>
      </c>
      <c r="L2433" s="10">
        <f t="shared" si="563"/>
        <v>25.6</v>
      </c>
      <c r="M2433" s="52" t="str">
        <f t="shared" si="564"/>
        <v>mid latitude</v>
      </c>
      <c r="N2433" s="83" t="s">
        <v>8</v>
      </c>
      <c r="O2433" s="34" t="s">
        <v>8</v>
      </c>
      <c r="P2433" s="34" t="s">
        <v>8</v>
      </c>
      <c r="Q2433" s="34" t="s">
        <v>8</v>
      </c>
      <c r="R2433" s="34" t="s">
        <v>8</v>
      </c>
      <c r="S2433" s="42" t="s">
        <v>8</v>
      </c>
      <c r="T2433" s="10">
        <v>0.186</v>
      </c>
      <c r="U2433" s="11">
        <v>4.8300000000000003E-2</v>
      </c>
      <c r="V2433" s="11">
        <v>7.7399999999999997E-2</v>
      </c>
      <c r="W2433" s="11">
        <v>7.7000000000000002E-3</v>
      </c>
      <c r="X2433" s="11">
        <v>0.55969999999999998</v>
      </c>
      <c r="Y2433" s="12">
        <v>0.121</v>
      </c>
      <c r="Z2433" s="46">
        <v>0.81020000000000003</v>
      </c>
      <c r="AA2433" s="11">
        <f t="shared" si="581"/>
        <v>-0.23641486889763763</v>
      </c>
      <c r="AB2433" s="11">
        <f t="shared" si="573"/>
        <v>-9.1407761152430558E-2</v>
      </c>
      <c r="AC2433" s="11">
        <f t="shared" si="582"/>
        <v>30.941996349409457</v>
      </c>
      <c r="AD2433" s="11">
        <f t="shared" si="583"/>
        <v>32.347709137173752</v>
      </c>
      <c r="AE2433" s="10">
        <v>27.940973705578902</v>
      </c>
      <c r="AF2433" s="11">
        <v>35.080133686455298</v>
      </c>
      <c r="AG2433" s="12">
        <v>44.145801593830797</v>
      </c>
      <c r="AH2433" s="10">
        <v>0</v>
      </c>
      <c r="AI2433" s="11">
        <f t="shared" si="576"/>
        <v>24.943006571007107</v>
      </c>
      <c r="AJ2433" s="11">
        <f t="shared" si="577"/>
        <v>39.413680781758956</v>
      </c>
      <c r="AK2433" s="11">
        <f t="shared" si="578"/>
        <v>0.16386193342341238</v>
      </c>
      <c r="AL2433" s="11">
        <f t="shared" si="579"/>
        <v>10.051948051948051</v>
      </c>
      <c r="AM2433" s="11">
        <f t="shared" si="580"/>
        <v>2.7916666666666661</v>
      </c>
      <c r="AN2433" s="3">
        <f t="shared" si="565"/>
        <v>0.33232088618902983</v>
      </c>
      <c r="AO2433" s="3" t="str">
        <f t="shared" si="566"/>
        <v>n/a</v>
      </c>
      <c r="AP2433" s="3" t="s">
        <v>8</v>
      </c>
      <c r="AQ2433" s="124"/>
      <c r="AR2433" s="4"/>
      <c r="AS2433" s="3"/>
      <c r="AT2433" s="4"/>
    </row>
    <row r="2434" spans="1:46" s="35" customFormat="1" ht="16">
      <c r="A2434" s="11">
        <v>61.936177914110402</v>
      </c>
      <c r="B2434" s="32">
        <v>1209</v>
      </c>
      <c r="C2434" s="17">
        <v>32.65166</v>
      </c>
      <c r="D2434" s="17">
        <v>158.50593000000001</v>
      </c>
      <c r="E2434" s="40" t="s">
        <v>41</v>
      </c>
      <c r="F2434" s="18">
        <v>25.6</v>
      </c>
      <c r="G2434" s="17">
        <v>29.9</v>
      </c>
      <c r="H2434" s="17">
        <v>29.1</v>
      </c>
      <c r="I2434" s="17">
        <v>30.3</v>
      </c>
      <c r="J2434" s="17">
        <v>32.700000000000003</v>
      </c>
      <c r="K2434" s="30">
        <v>32.6</v>
      </c>
      <c r="L2434" s="10">
        <f t="shared" si="563"/>
        <v>25.6</v>
      </c>
      <c r="M2434" s="52" t="str">
        <f t="shared" si="564"/>
        <v>mid latitude</v>
      </c>
      <c r="N2434" s="83" t="s">
        <v>8</v>
      </c>
      <c r="O2434" s="34" t="s">
        <v>8</v>
      </c>
      <c r="P2434" s="34" t="s">
        <v>8</v>
      </c>
      <c r="Q2434" s="34" t="s">
        <v>8</v>
      </c>
      <c r="R2434" s="34" t="s">
        <v>8</v>
      </c>
      <c r="S2434" s="42" t="s">
        <v>8</v>
      </c>
      <c r="T2434" s="10">
        <v>9.5799999999999996E-2</v>
      </c>
      <c r="U2434" s="11">
        <v>4.82E-2</v>
      </c>
      <c r="V2434" s="11">
        <v>0.1457</v>
      </c>
      <c r="W2434" s="11">
        <v>9.7000000000000003E-3</v>
      </c>
      <c r="X2434" s="11">
        <v>0.58199999999999996</v>
      </c>
      <c r="Y2434" s="12">
        <v>0.1187</v>
      </c>
      <c r="Z2434" s="46">
        <v>0.85040000000000004</v>
      </c>
      <c r="AA2434" s="11">
        <f t="shared" si="581"/>
        <v>-0.14531822189473101</v>
      </c>
      <c r="AB2434" s="11">
        <f t="shared" si="573"/>
        <v>-7.0376748484759638E-2</v>
      </c>
      <c r="AC2434" s="11">
        <f t="shared" si="582"/>
        <v>37.091020022105653</v>
      </c>
      <c r="AD2434" s="11">
        <f t="shared" si="583"/>
        <v>33.786230403642442</v>
      </c>
      <c r="AE2434" s="10">
        <v>30.1196892872467</v>
      </c>
      <c r="AF2434" s="11">
        <v>37.502574571405503</v>
      </c>
      <c r="AG2434" s="12">
        <v>47.485568377488597</v>
      </c>
      <c r="AH2434" s="10">
        <v>0</v>
      </c>
      <c r="AI2434" s="11">
        <f t="shared" si="576"/>
        <v>14.133962820891119</v>
      </c>
      <c r="AJ2434" s="11">
        <f t="shared" si="577"/>
        <v>55.337995337995338</v>
      </c>
      <c r="AK2434" s="11">
        <f t="shared" si="578"/>
        <v>0.22514652217184564</v>
      </c>
      <c r="AL2434" s="11">
        <f t="shared" si="579"/>
        <v>15.020618556701031</v>
      </c>
      <c r="AM2434" s="11">
        <f t="shared" si="580"/>
        <v>2.6171269004033508</v>
      </c>
      <c r="AN2434" s="3">
        <f t="shared" si="565"/>
        <v>0.16460481099656357</v>
      </c>
      <c r="AO2434" s="3" t="str">
        <f t="shared" si="566"/>
        <v>n/a</v>
      </c>
      <c r="AP2434" s="3" t="s">
        <v>8</v>
      </c>
      <c r="AQ2434" s="124"/>
      <c r="AR2434" s="4"/>
      <c r="AS2434" s="3"/>
      <c r="AT2434" s="4"/>
    </row>
    <row r="2435" spans="1:46" s="35" customFormat="1" ht="16">
      <c r="A2435" s="11">
        <v>61.936177914110402</v>
      </c>
      <c r="B2435" s="32">
        <v>1209</v>
      </c>
      <c r="C2435" s="17">
        <v>32.65166</v>
      </c>
      <c r="D2435" s="17">
        <v>158.50593000000001</v>
      </c>
      <c r="E2435" s="40" t="s">
        <v>41</v>
      </c>
      <c r="F2435" s="18">
        <v>25.6</v>
      </c>
      <c r="G2435" s="17">
        <v>29.9</v>
      </c>
      <c r="H2435" s="17">
        <v>29.1</v>
      </c>
      <c r="I2435" s="17">
        <v>30.3</v>
      </c>
      <c r="J2435" s="17">
        <v>32.700000000000003</v>
      </c>
      <c r="K2435" s="30">
        <v>32.6</v>
      </c>
      <c r="L2435" s="10">
        <f t="shared" ref="L2435:L2498" si="584">IF(A2435&lt;2,C2435,IF(A2435&lt;15,K2435,IF(A2435&lt;25,J2435,IF(A2435&lt;35,I2435,IF(A2435&lt;45,H2435,IF(A2435&lt;55,G2435,IF(A2435&lt;65,F2435,IF(A2435&lt;70,F2435,"no age"))))))))</f>
        <v>25.6</v>
      </c>
      <c r="M2435" s="52" t="str">
        <f t="shared" ref="M2435:M2444" si="585">IF(ABS(L2435)&lt;=20,"low latitude",IF(ABS(L2435)&lt;=40,"mid latitude",IF(ABS(L2435)&lt;=50,"transition",IF(ABS(L2435)&gt;50,"high latitude","no category"))))</f>
        <v>mid latitude</v>
      </c>
      <c r="N2435" s="83" t="s">
        <v>8</v>
      </c>
      <c r="O2435" s="34" t="s">
        <v>8</v>
      </c>
      <c r="P2435" s="34" t="s">
        <v>8</v>
      </c>
      <c r="Q2435" s="34" t="s">
        <v>8</v>
      </c>
      <c r="R2435" s="34" t="s">
        <v>8</v>
      </c>
      <c r="S2435" s="42" t="s">
        <v>8</v>
      </c>
      <c r="T2435" s="10">
        <v>9.6299999999999997E-2</v>
      </c>
      <c r="U2435" s="11">
        <v>4.6199999999999998E-2</v>
      </c>
      <c r="V2435" s="11">
        <v>0.13420000000000001</v>
      </c>
      <c r="W2435" s="11">
        <v>6.8999999999999999E-3</v>
      </c>
      <c r="X2435" s="11">
        <v>0.58240000000000003</v>
      </c>
      <c r="Y2435" s="12">
        <v>0.1341</v>
      </c>
      <c r="Z2435" s="46">
        <v>0.85629999999999995</v>
      </c>
      <c r="AA2435" s="11">
        <f t="shared" si="581"/>
        <v>-0.14478526154226407</v>
      </c>
      <c r="AB2435" s="11">
        <f t="shared" si="573"/>
        <v>-6.7374055978217828E-2</v>
      </c>
      <c r="AC2435" s="11">
        <f t="shared" si="582"/>
        <v>37.126994845897173</v>
      </c>
      <c r="AD2435" s="11">
        <f t="shared" si="583"/>
        <v>33.991614571089904</v>
      </c>
      <c r="AE2435" s="10">
        <v>30.378171188003801</v>
      </c>
      <c r="AF2435" s="11">
        <v>37.883687685969797</v>
      </c>
      <c r="AG2435" s="12">
        <v>47.763263117427499</v>
      </c>
      <c r="AH2435" s="10">
        <v>0</v>
      </c>
      <c r="AI2435" s="11">
        <f t="shared" si="576"/>
        <v>14.188890526005595</v>
      </c>
      <c r="AJ2435" s="11">
        <f t="shared" si="577"/>
        <v>58.203125</v>
      </c>
      <c r="AK2435" s="11">
        <f t="shared" si="578"/>
        <v>0.20723611418455409</v>
      </c>
      <c r="AL2435" s="11">
        <f t="shared" si="579"/>
        <v>19.449275362318843</v>
      </c>
      <c r="AM2435" s="11">
        <f t="shared" si="580"/>
        <v>2.7121966397013066</v>
      </c>
      <c r="AN2435" s="3">
        <f t="shared" ref="AN2435:AN2498" si="586">IF(T2435="n/a","n/a",T2435/X2435)</f>
        <v>0.16535027472527472</v>
      </c>
      <c r="AO2435" s="3" t="str">
        <f t="shared" ref="AO2435:AO2498" si="587">IF(P2435="n/a","n/a",P2435/R2435)</f>
        <v>n/a</v>
      </c>
      <c r="AP2435" s="3" t="s">
        <v>8</v>
      </c>
      <c r="AQ2435" s="124"/>
      <c r="AR2435" s="4"/>
      <c r="AS2435" s="3"/>
      <c r="AT2435" s="4"/>
    </row>
    <row r="2436" spans="1:46" s="35" customFormat="1" ht="16">
      <c r="A2436" s="11">
        <v>62.634773722627699</v>
      </c>
      <c r="B2436" s="32">
        <v>1209</v>
      </c>
      <c r="C2436" s="17">
        <v>32.65166</v>
      </c>
      <c r="D2436" s="17">
        <v>158.50593000000001</v>
      </c>
      <c r="E2436" s="40" t="s">
        <v>41</v>
      </c>
      <c r="F2436" s="18">
        <v>25.6</v>
      </c>
      <c r="G2436" s="17">
        <v>29.9</v>
      </c>
      <c r="H2436" s="17">
        <v>29.1</v>
      </c>
      <c r="I2436" s="17">
        <v>30.3</v>
      </c>
      <c r="J2436" s="17">
        <v>32.700000000000003</v>
      </c>
      <c r="K2436" s="30">
        <v>32.6</v>
      </c>
      <c r="L2436" s="10">
        <f t="shared" si="584"/>
        <v>25.6</v>
      </c>
      <c r="M2436" s="52" t="str">
        <f t="shared" si="585"/>
        <v>mid latitude</v>
      </c>
      <c r="N2436" s="83" t="s">
        <v>8</v>
      </c>
      <c r="O2436" s="34" t="s">
        <v>8</v>
      </c>
      <c r="P2436" s="34" t="s">
        <v>8</v>
      </c>
      <c r="Q2436" s="34" t="s">
        <v>8</v>
      </c>
      <c r="R2436" s="34" t="s">
        <v>8</v>
      </c>
      <c r="S2436" s="42" t="s">
        <v>8</v>
      </c>
      <c r="T2436" s="10">
        <v>0.1046</v>
      </c>
      <c r="U2436" s="11">
        <v>4.1200000000000001E-2</v>
      </c>
      <c r="V2436" s="11">
        <v>0.1409</v>
      </c>
      <c r="W2436" s="11">
        <v>1.1299999999999999E-2</v>
      </c>
      <c r="X2436" s="11">
        <v>0.59109999999999996</v>
      </c>
      <c r="Y2436" s="12">
        <v>0.1109</v>
      </c>
      <c r="Z2436" s="46">
        <v>0.86480000000000001</v>
      </c>
      <c r="AA2436" s="11">
        <f t="shared" si="581"/>
        <v>-0.1375454766376264</v>
      </c>
      <c r="AB2436" s="11">
        <f t="shared" si="573"/>
        <v>-6.3084319054746069E-2</v>
      </c>
      <c r="AC2436" s="11">
        <f t="shared" si="582"/>
        <v>37.615680326960216</v>
      </c>
      <c r="AD2436" s="11">
        <f t="shared" si="583"/>
        <v>34.285032576655368</v>
      </c>
      <c r="AE2436" s="10">
        <v>30.756686098083598</v>
      </c>
      <c r="AF2436" s="11">
        <v>38.368267326281597</v>
      </c>
      <c r="AG2436" s="12">
        <v>48.421455642462597</v>
      </c>
      <c r="AH2436" s="10">
        <v>0</v>
      </c>
      <c r="AI2436" s="11">
        <f t="shared" si="576"/>
        <v>15.035216328877391</v>
      </c>
      <c r="AJ2436" s="11">
        <f t="shared" si="577"/>
        <v>51.461716937354986</v>
      </c>
      <c r="AK2436" s="11">
        <f t="shared" si="578"/>
        <v>0.21599285235648871</v>
      </c>
      <c r="AL2436" s="11">
        <f t="shared" si="579"/>
        <v>12.469026548672566</v>
      </c>
      <c r="AM2436" s="11">
        <f t="shared" si="580"/>
        <v>2.630627670062438</v>
      </c>
      <c r="AN2436" s="3">
        <f t="shared" si="586"/>
        <v>0.17695821350025379</v>
      </c>
      <c r="AO2436" s="3" t="str">
        <f t="shared" si="587"/>
        <v>n/a</v>
      </c>
      <c r="AP2436" s="3" t="s">
        <v>8</v>
      </c>
      <c r="AQ2436" s="124"/>
      <c r="AR2436" s="4"/>
      <c r="AS2436" s="3"/>
      <c r="AT2436" s="4"/>
    </row>
    <row r="2437" spans="1:46" s="35" customFormat="1" ht="16">
      <c r="A2437" s="11">
        <v>64.208133333333294</v>
      </c>
      <c r="B2437" s="32">
        <v>1209</v>
      </c>
      <c r="C2437" s="17">
        <v>32.65166</v>
      </c>
      <c r="D2437" s="17">
        <v>158.50593000000001</v>
      </c>
      <c r="E2437" s="40" t="s">
        <v>41</v>
      </c>
      <c r="F2437" s="18">
        <v>25.6</v>
      </c>
      <c r="G2437" s="17">
        <v>29.9</v>
      </c>
      <c r="H2437" s="17">
        <v>29.1</v>
      </c>
      <c r="I2437" s="17">
        <v>30.3</v>
      </c>
      <c r="J2437" s="17">
        <v>32.700000000000003</v>
      </c>
      <c r="K2437" s="30">
        <v>32.6</v>
      </c>
      <c r="L2437" s="10">
        <f t="shared" si="584"/>
        <v>25.6</v>
      </c>
      <c r="M2437" s="52" t="str">
        <f t="shared" si="585"/>
        <v>mid latitude</v>
      </c>
      <c r="N2437" s="83" t="s">
        <v>8</v>
      </c>
      <c r="O2437" s="34" t="s">
        <v>8</v>
      </c>
      <c r="P2437" s="34" t="s">
        <v>8</v>
      </c>
      <c r="Q2437" s="34" t="s">
        <v>8</v>
      </c>
      <c r="R2437" s="34" t="s">
        <v>8</v>
      </c>
      <c r="S2437" s="42" t="s">
        <v>8</v>
      </c>
      <c r="T2437" s="10">
        <v>0.10349999999999999</v>
      </c>
      <c r="U2437" s="11">
        <v>4.3900000000000002E-2</v>
      </c>
      <c r="V2437" s="11">
        <v>0.1333</v>
      </c>
      <c r="W2437" s="11">
        <v>3.9199999999999999E-2</v>
      </c>
      <c r="X2437" s="11">
        <v>0.57010000000000005</v>
      </c>
      <c r="Y2437" s="12">
        <v>0.11</v>
      </c>
      <c r="Z2437" s="46">
        <v>0.86539999999999995</v>
      </c>
      <c r="AA2437" s="11">
        <f t="shared" si="581"/>
        <v>-0.21042710702067258</v>
      </c>
      <c r="AB2437" s="11">
        <f t="shared" si="573"/>
        <v>-6.2783109137294554E-2</v>
      </c>
      <c r="AC2437" s="11">
        <f t="shared" si="582"/>
        <v>32.696170276104596</v>
      </c>
      <c r="AD2437" s="11">
        <f t="shared" si="583"/>
        <v>34.305635335009057</v>
      </c>
      <c r="AE2437" s="10">
        <v>30.834624135908999</v>
      </c>
      <c r="AF2437" s="11">
        <v>38.4205159833338</v>
      </c>
      <c r="AG2437" s="12">
        <v>48.4856674399268</v>
      </c>
      <c r="AH2437" s="10">
        <v>0</v>
      </c>
      <c r="AI2437" s="11">
        <f t="shared" si="576"/>
        <v>15.365201900237526</v>
      </c>
      <c r="AJ2437" s="11">
        <f t="shared" si="577"/>
        <v>51.522248243559723</v>
      </c>
      <c r="AK2437" s="11">
        <f t="shared" si="578"/>
        <v>0.24138315672058003</v>
      </c>
      <c r="AL2437" s="11">
        <f t="shared" si="579"/>
        <v>3.4005102040816326</v>
      </c>
      <c r="AM2437" s="11">
        <f t="shared" si="580"/>
        <v>2.6596200980392157</v>
      </c>
      <c r="AN2437" s="3">
        <f t="shared" si="586"/>
        <v>0.18154709700052621</v>
      </c>
      <c r="AO2437" s="3" t="str">
        <f t="shared" si="587"/>
        <v>n/a</v>
      </c>
      <c r="AP2437" s="3" t="s">
        <v>8</v>
      </c>
      <c r="AQ2437" s="124"/>
      <c r="AR2437" s="4"/>
      <c r="AS2437" s="3"/>
      <c r="AT2437" s="4"/>
    </row>
    <row r="2438" spans="1:46" s="35" customFormat="1" ht="16">
      <c r="A2438" s="11">
        <v>65.1784999999999</v>
      </c>
      <c r="B2438" s="32">
        <v>1209</v>
      </c>
      <c r="C2438" s="17">
        <v>32.65166</v>
      </c>
      <c r="D2438" s="17">
        <v>158.50593000000001</v>
      </c>
      <c r="E2438" s="40" t="s">
        <v>41</v>
      </c>
      <c r="F2438" s="18">
        <v>25.6</v>
      </c>
      <c r="G2438" s="17">
        <v>29.9</v>
      </c>
      <c r="H2438" s="17">
        <v>29.1</v>
      </c>
      <c r="I2438" s="17">
        <v>30.3</v>
      </c>
      <c r="J2438" s="17">
        <v>32.700000000000003</v>
      </c>
      <c r="K2438" s="30">
        <v>32.6</v>
      </c>
      <c r="L2438" s="10">
        <f t="shared" si="584"/>
        <v>25.6</v>
      </c>
      <c r="M2438" s="52" t="str">
        <f t="shared" si="585"/>
        <v>mid latitude</v>
      </c>
      <c r="N2438" s="83" t="s">
        <v>8</v>
      </c>
      <c r="O2438" s="34" t="s">
        <v>8</v>
      </c>
      <c r="P2438" s="34" t="s">
        <v>8</v>
      </c>
      <c r="Q2438" s="34" t="s">
        <v>8</v>
      </c>
      <c r="R2438" s="34" t="s">
        <v>8</v>
      </c>
      <c r="S2438" s="42" t="s">
        <v>8</v>
      </c>
      <c r="T2438" s="10">
        <v>0.193</v>
      </c>
      <c r="U2438" s="11">
        <v>4.4699999999999997E-2</v>
      </c>
      <c r="V2438" s="11">
        <v>0.11269999999999999</v>
      </c>
      <c r="W2438" s="11">
        <v>1.7600000000000001E-2</v>
      </c>
      <c r="X2438" s="11">
        <v>0.52459999999999996</v>
      </c>
      <c r="Y2438" s="12">
        <v>0.1074</v>
      </c>
      <c r="Z2438" s="46">
        <v>0.84179999999999999</v>
      </c>
      <c r="AA2438" s="11">
        <f t="shared" si="581"/>
        <v>-0.19111413264018789</v>
      </c>
      <c r="AB2438" s="11">
        <f t="shared" si="573"/>
        <v>-7.4791078587996454E-2</v>
      </c>
      <c r="AC2438" s="11">
        <f t="shared" si="582"/>
        <v>33.999796046787317</v>
      </c>
      <c r="AD2438" s="11">
        <f t="shared" si="583"/>
        <v>33.484290224581045</v>
      </c>
      <c r="AE2438" s="10">
        <v>29.616903053880201</v>
      </c>
      <c r="AF2438" s="11">
        <v>37.011505601641701</v>
      </c>
      <c r="AG2438" s="12">
        <v>46.7191235646156</v>
      </c>
      <c r="AH2438" s="10">
        <v>0</v>
      </c>
      <c r="AI2438" s="11">
        <f t="shared" si="576"/>
        <v>26.895206243032334</v>
      </c>
      <c r="AJ2438" s="11">
        <f t="shared" si="577"/>
        <v>35.752330226364847</v>
      </c>
      <c r="AK2438" s="11">
        <f t="shared" si="578"/>
        <v>0.21685254027261464</v>
      </c>
      <c r="AL2438" s="11">
        <f t="shared" si="579"/>
        <v>6.4034090909090899</v>
      </c>
      <c r="AM2438" s="11">
        <f t="shared" si="580"/>
        <v>2.6646600566572238</v>
      </c>
      <c r="AN2438" s="3">
        <f t="shared" si="586"/>
        <v>0.36789935188715217</v>
      </c>
      <c r="AO2438" s="3" t="str">
        <f t="shared" si="587"/>
        <v>n/a</v>
      </c>
      <c r="AP2438" s="3" t="s">
        <v>8</v>
      </c>
      <c r="AQ2438" s="124"/>
      <c r="AR2438" s="4"/>
      <c r="AS2438" s="3"/>
      <c r="AT2438" s="4"/>
    </row>
    <row r="2439" spans="1:46" s="35" customFormat="1" ht="16">
      <c r="A2439" s="136">
        <v>51</v>
      </c>
      <c r="B2439" s="104" t="s">
        <v>74</v>
      </c>
      <c r="C2439" s="17">
        <v>30.416667</v>
      </c>
      <c r="D2439" s="17">
        <v>-96.4</v>
      </c>
      <c r="E2439" s="40" t="s">
        <v>75</v>
      </c>
      <c r="F2439" s="18">
        <v>32.9</v>
      </c>
      <c r="G2439" s="17">
        <v>29.7</v>
      </c>
      <c r="H2439" s="17">
        <v>27.2</v>
      </c>
      <c r="I2439" s="17">
        <v>28.1</v>
      </c>
      <c r="J2439" s="17">
        <v>29.1</v>
      </c>
      <c r="K2439" s="146">
        <v>29.6</v>
      </c>
      <c r="L2439" s="10">
        <f t="shared" si="584"/>
        <v>29.7</v>
      </c>
      <c r="M2439" s="52" t="str">
        <f t="shared" si="585"/>
        <v>mid latitude</v>
      </c>
      <c r="N2439" s="116">
        <v>881371</v>
      </c>
      <c r="O2439" s="62">
        <v>299394</v>
      </c>
      <c r="P2439" s="62">
        <v>393865</v>
      </c>
      <c r="Q2439" s="62">
        <v>155590</v>
      </c>
      <c r="R2439" s="62">
        <v>2798435</v>
      </c>
      <c r="S2439" s="63">
        <v>156082</v>
      </c>
      <c r="T2439" s="10">
        <v>0.18813670863487106</v>
      </c>
      <c r="U2439" s="11">
        <v>6.3908390161496798E-2</v>
      </c>
      <c r="V2439" s="11">
        <v>8.4074089964922258E-2</v>
      </c>
      <c r="W2439" s="11">
        <v>3.3212109879380634E-2</v>
      </c>
      <c r="X2439" s="11">
        <v>0.59735156957583746</v>
      </c>
      <c r="Y2439" s="12">
        <v>3.3317131783491792E-2</v>
      </c>
      <c r="Z2439" s="31">
        <f t="shared" ref="Z2439:Z2444" si="588">(V2439+W2439+Y2439)/(U2439+V2439+W2439+Y2439)</f>
        <v>0.70207506784047846</v>
      </c>
      <c r="AA2439" s="21">
        <f t="shared" si="581"/>
        <v>-0.33348305152248592</v>
      </c>
      <c r="AB2439" s="21">
        <f t="shared" si="573"/>
        <v>-0.15361644940024968</v>
      </c>
      <c r="AC2439" s="21">
        <f t="shared" si="582"/>
        <v>24.389894022232198</v>
      </c>
      <c r="AD2439" s="21">
        <f t="shared" si="583"/>
        <v>28.092634861022923</v>
      </c>
      <c r="AE2439" s="135">
        <v>22.982360295933201</v>
      </c>
      <c r="AF2439" s="136">
        <v>28.710016606116302</v>
      </c>
      <c r="AG2439" s="137">
        <v>35.955929767513403</v>
      </c>
      <c r="AH2439" s="135">
        <v>0.20449300549873214</v>
      </c>
      <c r="AI2439" s="11">
        <f t="shared" si="576"/>
        <v>23.951561576887475</v>
      </c>
      <c r="AJ2439" s="11">
        <f t="shared" si="577"/>
        <v>15.044729737154357</v>
      </c>
      <c r="AK2439" s="11">
        <f t="shared" si="578"/>
        <v>0.22318362208633091</v>
      </c>
      <c r="AL2439" s="11">
        <f t="shared" si="579"/>
        <v>2.5314287550613792</v>
      </c>
      <c r="AM2439" s="11">
        <f t="shared" si="580"/>
        <v>2.1675338903865042</v>
      </c>
      <c r="AN2439" s="3">
        <f t="shared" si="586"/>
        <v>0.31495139247472242</v>
      </c>
      <c r="AO2439" s="3">
        <f t="shared" si="587"/>
        <v>0.1407447376837411</v>
      </c>
      <c r="AP2439" s="3" t="s">
        <v>8</v>
      </c>
      <c r="AQ2439" s="123"/>
      <c r="AR2439" s="2"/>
      <c r="AS2439" s="3"/>
      <c r="AT2439" s="4"/>
    </row>
    <row r="2440" spans="1:46" s="35" customFormat="1" ht="16">
      <c r="A2440" s="136">
        <v>51</v>
      </c>
      <c r="B2440" s="104" t="s">
        <v>74</v>
      </c>
      <c r="C2440" s="17">
        <v>30.416667</v>
      </c>
      <c r="D2440" s="17">
        <v>-96.4</v>
      </c>
      <c r="E2440" s="40" t="s">
        <v>75</v>
      </c>
      <c r="F2440" s="18">
        <v>32.9</v>
      </c>
      <c r="G2440" s="17">
        <v>29.7</v>
      </c>
      <c r="H2440" s="17">
        <v>27.2</v>
      </c>
      <c r="I2440" s="17">
        <v>28.1</v>
      </c>
      <c r="J2440" s="17">
        <v>29.1</v>
      </c>
      <c r="K2440" s="146">
        <v>29.6</v>
      </c>
      <c r="L2440" s="10">
        <f t="shared" si="584"/>
        <v>29.7</v>
      </c>
      <c r="M2440" s="52" t="str">
        <f t="shared" si="585"/>
        <v>mid latitude</v>
      </c>
      <c r="N2440" s="116">
        <v>1587250</v>
      </c>
      <c r="O2440" s="62">
        <v>465452</v>
      </c>
      <c r="P2440" s="62">
        <v>538101</v>
      </c>
      <c r="Q2440" s="62">
        <v>226103</v>
      </c>
      <c r="R2440" s="62">
        <v>3769061</v>
      </c>
      <c r="S2440" s="63">
        <v>199403</v>
      </c>
      <c r="T2440" s="10">
        <v>0.2339223947993993</v>
      </c>
      <c r="U2440" s="11">
        <v>6.8596406680844227E-2</v>
      </c>
      <c r="V2440" s="11">
        <v>7.93031183266351E-2</v>
      </c>
      <c r="W2440" s="11">
        <v>3.3322132765051866E-2</v>
      </c>
      <c r="X2440" s="11">
        <v>0.55546875115137417</v>
      </c>
      <c r="Y2440" s="12">
        <v>2.9387196276695303E-2</v>
      </c>
      <c r="Z2440" s="31">
        <f t="shared" si="588"/>
        <v>0.67429476319732085</v>
      </c>
      <c r="AA2440" s="21">
        <f t="shared" si="581"/>
        <v>-0.35891983409591283</v>
      </c>
      <c r="AB2440" s="21">
        <f t="shared" si="573"/>
        <v>-0.17115021318905457</v>
      </c>
      <c r="AC2440" s="21">
        <f t="shared" si="582"/>
        <v>22.672911198525881</v>
      </c>
      <c r="AD2440" s="21">
        <f t="shared" si="583"/>
        <v>26.893325417868667</v>
      </c>
      <c r="AE2440" s="135">
        <v>21.253856493732702</v>
      </c>
      <c r="AF2440" s="136">
        <v>27.018823665575798</v>
      </c>
      <c r="AG2440" s="137">
        <v>33.894744306645002</v>
      </c>
      <c r="AH2440" s="135">
        <v>5.8474713313741773E-2</v>
      </c>
      <c r="AI2440" s="11">
        <f t="shared" si="576"/>
        <v>29.633268120540428</v>
      </c>
      <c r="AJ2440" s="11">
        <f t="shared" si="577"/>
        <v>11.160701042675887</v>
      </c>
      <c r="AK2440" s="11">
        <f t="shared" si="578"/>
        <v>0.23655783244711551</v>
      </c>
      <c r="AL2440" s="11">
        <f t="shared" si="579"/>
        <v>2.3798932344993213</v>
      </c>
      <c r="AM2440" s="11">
        <f t="shared" si="580"/>
        <v>2.1115818171258152</v>
      </c>
      <c r="AN2440" s="3">
        <f t="shared" si="586"/>
        <v>0.42112611072094619</v>
      </c>
      <c r="AO2440" s="3">
        <f t="shared" si="587"/>
        <v>0.1427679201795885</v>
      </c>
      <c r="AP2440" s="3" t="s">
        <v>8</v>
      </c>
      <c r="AQ2440" s="123"/>
      <c r="AR2440" s="2"/>
      <c r="AS2440" s="3"/>
      <c r="AT2440" s="4"/>
    </row>
    <row r="2441" spans="1:46" s="35" customFormat="1" ht="16">
      <c r="A2441" s="136">
        <v>51</v>
      </c>
      <c r="B2441" s="104" t="s">
        <v>74</v>
      </c>
      <c r="C2441" s="17">
        <v>30.416667</v>
      </c>
      <c r="D2441" s="17">
        <v>-96.4</v>
      </c>
      <c r="E2441" s="40" t="s">
        <v>75</v>
      </c>
      <c r="F2441" s="18">
        <v>32.9</v>
      </c>
      <c r="G2441" s="17">
        <v>29.7</v>
      </c>
      <c r="H2441" s="17">
        <v>27.2</v>
      </c>
      <c r="I2441" s="17">
        <v>28.1</v>
      </c>
      <c r="J2441" s="17">
        <v>29.1</v>
      </c>
      <c r="K2441" s="146">
        <v>29.6</v>
      </c>
      <c r="L2441" s="10">
        <f t="shared" si="584"/>
        <v>29.7</v>
      </c>
      <c r="M2441" s="52" t="str">
        <f t="shared" si="585"/>
        <v>mid latitude</v>
      </c>
      <c r="N2441" s="116">
        <v>1159386</v>
      </c>
      <c r="O2441" s="62">
        <v>377246</v>
      </c>
      <c r="P2441" s="62">
        <v>442476</v>
      </c>
      <c r="Q2441" s="62">
        <v>181598</v>
      </c>
      <c r="R2441" s="62">
        <v>3042467</v>
      </c>
      <c r="S2441" s="63">
        <v>175370</v>
      </c>
      <c r="T2441" s="10">
        <v>0.21555763335907141</v>
      </c>
      <c r="U2441" s="11">
        <v>7.0139069260950412E-2</v>
      </c>
      <c r="V2441" s="11">
        <v>8.2266889006929939E-2</v>
      </c>
      <c r="W2441" s="11">
        <v>3.3763418829225685E-2</v>
      </c>
      <c r="X2441" s="11">
        <v>0.56566750512174024</v>
      </c>
      <c r="Y2441" s="12">
        <v>3.2605484422082338E-2</v>
      </c>
      <c r="Z2441" s="31">
        <f t="shared" si="588"/>
        <v>0.67940069177098472</v>
      </c>
      <c r="AA2441" s="21">
        <f t="shared" si="581"/>
        <v>-0.35468317125129278</v>
      </c>
      <c r="AB2441" s="21">
        <f t="shared" si="573"/>
        <v>-0.16787401526380002</v>
      </c>
      <c r="AC2441" s="21">
        <f t="shared" si="582"/>
        <v>22.958885940537737</v>
      </c>
      <c r="AD2441" s="21">
        <f t="shared" si="583"/>
        <v>27.117417355956078</v>
      </c>
      <c r="AE2441" s="135">
        <v>21.575862265344501</v>
      </c>
      <c r="AF2441" s="136">
        <v>27.347597079327102</v>
      </c>
      <c r="AG2441" s="137">
        <v>34.328092144719101</v>
      </c>
      <c r="AH2441" s="135">
        <v>5.8980189718907026E-2</v>
      </c>
      <c r="AI2441" s="11">
        <f t="shared" si="576"/>
        <v>27.592255131248045</v>
      </c>
      <c r="AJ2441" s="11">
        <f t="shared" si="577"/>
        <v>13.138730974050688</v>
      </c>
      <c r="AK2441" s="11">
        <f t="shared" si="578"/>
        <v>0.23732703002045191</v>
      </c>
      <c r="AL2441" s="11">
        <f t="shared" si="579"/>
        <v>2.4365686846771437</v>
      </c>
      <c r="AM2441" s="11">
        <f t="shared" si="580"/>
        <v>2.1318036186251268</v>
      </c>
      <c r="AN2441" s="3">
        <f t="shared" si="586"/>
        <v>0.38106773220547668</v>
      </c>
      <c r="AO2441" s="3">
        <f t="shared" si="587"/>
        <v>0.14543329475718225</v>
      </c>
      <c r="AP2441" s="3" t="s">
        <v>8</v>
      </c>
      <c r="AQ2441" s="123"/>
      <c r="AR2441" s="2"/>
      <c r="AS2441" s="3"/>
      <c r="AT2441" s="4"/>
    </row>
    <row r="2442" spans="1:46" s="35" customFormat="1" ht="16">
      <c r="A2442" s="136">
        <v>51</v>
      </c>
      <c r="B2442" s="104" t="s">
        <v>74</v>
      </c>
      <c r="C2442" s="17">
        <v>30.416667</v>
      </c>
      <c r="D2442" s="17">
        <v>-96.4</v>
      </c>
      <c r="E2442" s="40" t="s">
        <v>75</v>
      </c>
      <c r="F2442" s="18">
        <v>32.9</v>
      </c>
      <c r="G2442" s="17">
        <v>29.7</v>
      </c>
      <c r="H2442" s="17">
        <v>27.2</v>
      </c>
      <c r="I2442" s="17">
        <v>28.1</v>
      </c>
      <c r="J2442" s="17">
        <v>29.1</v>
      </c>
      <c r="K2442" s="146">
        <v>29.6</v>
      </c>
      <c r="L2442" s="10">
        <f t="shared" si="584"/>
        <v>29.7</v>
      </c>
      <c r="M2442" s="52" t="str">
        <f t="shared" si="585"/>
        <v>mid latitude</v>
      </c>
      <c r="N2442" s="116">
        <v>5110811</v>
      </c>
      <c r="O2442" s="62">
        <v>1651000</v>
      </c>
      <c r="P2442" s="62">
        <v>2269550</v>
      </c>
      <c r="Q2442" s="62">
        <v>923491</v>
      </c>
      <c r="R2442" s="62">
        <v>14064171</v>
      </c>
      <c r="S2442" s="63">
        <v>896614</v>
      </c>
      <c r="T2442" s="10">
        <v>0.20512463719069274</v>
      </c>
      <c r="U2442" s="11">
        <v>6.6263607870029578E-2</v>
      </c>
      <c r="V2442" s="11">
        <v>9.1089382944533989E-2</v>
      </c>
      <c r="W2442" s="11">
        <v>3.7064715624168069E-2</v>
      </c>
      <c r="X2442" s="11">
        <v>0.56447166090917122</v>
      </c>
      <c r="Y2442" s="12">
        <v>3.5985995461404421E-2</v>
      </c>
      <c r="Z2442" s="31">
        <f t="shared" si="588"/>
        <v>0.71240215619994596</v>
      </c>
      <c r="AA2442" s="21">
        <f t="shared" si="581"/>
        <v>-0.32926805531965531</v>
      </c>
      <c r="AB2442" s="21">
        <f t="shared" si="573"/>
        <v>-0.14727477474455869</v>
      </c>
      <c r="AC2442" s="21">
        <f t="shared" si="582"/>
        <v>24.674406265923267</v>
      </c>
      <c r="AD2442" s="21">
        <f t="shared" si="583"/>
        <v>28.526405407472186</v>
      </c>
      <c r="AE2442" s="135">
        <v>23.600612582877599</v>
      </c>
      <c r="AF2442" s="136">
        <v>29.335046460553801</v>
      </c>
      <c r="AG2442" s="137">
        <v>36.684121505527102</v>
      </c>
      <c r="AH2442" s="135">
        <v>4.9875740823901733E-2</v>
      </c>
      <c r="AI2442" s="11">
        <f t="shared" si="576"/>
        <v>26.65353740618896</v>
      </c>
      <c r="AJ2442" s="11">
        <f t="shared" si="577"/>
        <v>14.925096859303281</v>
      </c>
      <c r="AK2442" s="11">
        <f t="shared" si="578"/>
        <v>0.24458891989255546</v>
      </c>
      <c r="AL2442" s="11">
        <f t="shared" si="579"/>
        <v>2.4575767387012974</v>
      </c>
      <c r="AM2442" s="11">
        <f t="shared" si="580"/>
        <v>2.1856441468787104</v>
      </c>
      <c r="AN2442" s="3">
        <f t="shared" si="586"/>
        <v>0.36339226819696663</v>
      </c>
      <c r="AO2442" s="3">
        <f t="shared" si="587"/>
        <v>0.16137104703860611</v>
      </c>
      <c r="AP2442" s="3" t="s">
        <v>8</v>
      </c>
      <c r="AQ2442" s="123"/>
      <c r="AR2442" s="2"/>
      <c r="AS2442" s="3"/>
      <c r="AT2442" s="4"/>
    </row>
    <row r="2443" spans="1:46" s="35" customFormat="1" ht="16">
      <c r="A2443" s="136">
        <v>51</v>
      </c>
      <c r="B2443" s="104" t="s">
        <v>74</v>
      </c>
      <c r="C2443" s="17">
        <v>30.416667</v>
      </c>
      <c r="D2443" s="17">
        <v>-96.4</v>
      </c>
      <c r="E2443" s="40" t="s">
        <v>75</v>
      </c>
      <c r="F2443" s="18">
        <v>32.9</v>
      </c>
      <c r="G2443" s="17">
        <v>29.7</v>
      </c>
      <c r="H2443" s="17">
        <v>27.2</v>
      </c>
      <c r="I2443" s="17">
        <v>28.1</v>
      </c>
      <c r="J2443" s="17">
        <v>29.1</v>
      </c>
      <c r="K2443" s="146">
        <v>29.6</v>
      </c>
      <c r="L2443" s="10">
        <f t="shared" si="584"/>
        <v>29.7</v>
      </c>
      <c r="M2443" s="52" t="str">
        <f t="shared" si="585"/>
        <v>mid latitude</v>
      </c>
      <c r="N2443" s="116">
        <v>817144</v>
      </c>
      <c r="O2443" s="62">
        <v>241395</v>
      </c>
      <c r="P2443" s="62">
        <v>282366</v>
      </c>
      <c r="Q2443" s="62">
        <v>111098</v>
      </c>
      <c r="R2443" s="62">
        <v>1886425</v>
      </c>
      <c r="S2443" s="63">
        <v>91821</v>
      </c>
      <c r="T2443" s="10">
        <v>0.23821710902036558</v>
      </c>
      <c r="U2443" s="11">
        <v>7.037244235039497E-2</v>
      </c>
      <c r="V2443" s="11">
        <v>8.2316473235616416E-2</v>
      </c>
      <c r="W2443" s="11">
        <v>3.2387736283867437E-2</v>
      </c>
      <c r="X2443" s="11">
        <v>0.54993821148260669</v>
      </c>
      <c r="Y2443" s="12">
        <v>2.6768027627148933E-2</v>
      </c>
      <c r="Z2443" s="31">
        <f t="shared" si="588"/>
        <v>0.66781114107998019</v>
      </c>
      <c r="AA2443" s="21">
        <f t="shared" si="581"/>
        <v>-0.35186487903849428</v>
      </c>
      <c r="AB2443" s="21">
        <f t="shared" si="573"/>
        <v>-0.1753463398950095</v>
      </c>
      <c r="AC2443" s="21">
        <f t="shared" si="582"/>
        <v>23.149120664901634</v>
      </c>
      <c r="AD2443" s="21">
        <f t="shared" si="583"/>
        <v>26.606310351181349</v>
      </c>
      <c r="AE2443" s="135">
        <v>20.944452804319699</v>
      </c>
      <c r="AF2443" s="136">
        <v>26.6435039957234</v>
      </c>
      <c r="AG2443" s="137">
        <v>33.3928827376374</v>
      </c>
      <c r="AH2443" s="135">
        <v>5.33931156723991E-2</v>
      </c>
      <c r="AI2443" s="11">
        <f t="shared" si="576"/>
        <v>30.22464009610999</v>
      </c>
      <c r="AJ2443" s="11">
        <f t="shared" si="577"/>
        <v>10.10170908670851</v>
      </c>
      <c r="AK2443" s="11">
        <f t="shared" si="578"/>
        <v>0.24295196710426864</v>
      </c>
      <c r="AL2443" s="11">
        <f t="shared" si="579"/>
        <v>2.5415939080811536</v>
      </c>
      <c r="AM2443" s="11">
        <f t="shared" si="580"/>
        <v>2.0734092035008533</v>
      </c>
      <c r="AN2443" s="3">
        <f t="shared" si="586"/>
        <v>0.43317067998992803</v>
      </c>
      <c r="AO2443" s="3">
        <f t="shared" si="587"/>
        <v>0.14968313078972129</v>
      </c>
      <c r="AP2443" s="3" t="s">
        <v>8</v>
      </c>
      <c r="AQ2443" s="123"/>
      <c r="AR2443" s="2"/>
      <c r="AS2443" s="3"/>
      <c r="AT2443" s="4"/>
    </row>
    <row r="2444" spans="1:46" s="35" customFormat="1" ht="16">
      <c r="A2444" s="136">
        <v>51</v>
      </c>
      <c r="B2444" s="104" t="s">
        <v>74</v>
      </c>
      <c r="C2444" s="17">
        <v>30.416667</v>
      </c>
      <c r="D2444" s="17">
        <v>-96.4</v>
      </c>
      <c r="E2444" s="40" t="s">
        <v>75</v>
      </c>
      <c r="F2444" s="18">
        <v>32.9</v>
      </c>
      <c r="G2444" s="17">
        <v>29.7</v>
      </c>
      <c r="H2444" s="17">
        <v>27.2</v>
      </c>
      <c r="I2444" s="17">
        <v>28.1</v>
      </c>
      <c r="J2444" s="17">
        <v>29.1</v>
      </c>
      <c r="K2444" s="146">
        <v>29.6</v>
      </c>
      <c r="L2444" s="10">
        <f t="shared" si="584"/>
        <v>29.7</v>
      </c>
      <c r="M2444" s="52" t="str">
        <f t="shared" si="585"/>
        <v>mid latitude</v>
      </c>
      <c r="N2444" s="116">
        <v>494083</v>
      </c>
      <c r="O2444" s="62">
        <v>81104</v>
      </c>
      <c r="P2444" s="62">
        <v>63428</v>
      </c>
      <c r="Q2444" s="62">
        <v>24945</v>
      </c>
      <c r="R2444" s="62">
        <v>725959</v>
      </c>
      <c r="S2444" s="63">
        <v>28478</v>
      </c>
      <c r="T2444" s="10">
        <v>0.34843726749774506</v>
      </c>
      <c r="U2444" s="11">
        <v>5.71961717831561E-2</v>
      </c>
      <c r="V2444" s="11">
        <v>4.4730701122780936E-2</v>
      </c>
      <c r="W2444" s="11">
        <v>1.7591715638326455E-2</v>
      </c>
      <c r="X2444" s="11">
        <v>0.51196088567183151</v>
      </c>
      <c r="Y2444" s="12">
        <v>2.0083258286159984E-2</v>
      </c>
      <c r="Z2444" s="31">
        <f t="shared" si="588"/>
        <v>0.59029072263898352</v>
      </c>
      <c r="AA2444" s="21">
        <f t="shared" si="581"/>
        <v>-0.42682975020599112</v>
      </c>
      <c r="AB2444" s="21">
        <f t="shared" si="573"/>
        <v>-0.22893404235623679</v>
      </c>
      <c r="AC2444" s="21">
        <f t="shared" si="582"/>
        <v>18.088991861095597</v>
      </c>
      <c r="AD2444" s="21">
        <f t="shared" si="583"/>
        <v>22.940911502833401</v>
      </c>
      <c r="AE2444" s="135">
        <v>15.8998418386838</v>
      </c>
      <c r="AF2444" s="136">
        <v>21.925168922265399</v>
      </c>
      <c r="AG2444" s="137">
        <v>27.832248340549299</v>
      </c>
      <c r="AH2444" s="135">
        <v>5.8848741887989102E-2</v>
      </c>
      <c r="AI2444" s="11">
        <f t="shared" si="576"/>
        <v>40.497212391048834</v>
      </c>
      <c r="AJ2444" s="11">
        <f t="shared" si="577"/>
        <v>5.4496986954633044</v>
      </c>
      <c r="AK2444" s="11">
        <f t="shared" si="578"/>
        <v>0.18343373950389322</v>
      </c>
      <c r="AL2444" s="11">
        <f t="shared" si="579"/>
        <v>2.5427139707356186</v>
      </c>
      <c r="AM2444" s="11">
        <f t="shared" si="580"/>
        <v>2.0040261675633348</v>
      </c>
      <c r="AN2444" s="3">
        <f t="shared" si="586"/>
        <v>0.68059353214162222</v>
      </c>
      <c r="AO2444" s="3">
        <f t="shared" si="587"/>
        <v>8.7371325377879464E-2</v>
      </c>
      <c r="AP2444" s="3" t="s">
        <v>8</v>
      </c>
      <c r="AQ2444" s="123"/>
      <c r="AR2444" s="2"/>
      <c r="AS2444" s="3"/>
      <c r="AT2444" s="4"/>
    </row>
    <row r="2445" spans="1:46" s="35" customFormat="1" ht="16">
      <c r="A2445" s="21">
        <v>5.0817700000000006</v>
      </c>
      <c r="B2445" s="105">
        <v>846</v>
      </c>
      <c r="C2445" s="20">
        <v>-3.0950000000000002</v>
      </c>
      <c r="D2445" s="20">
        <v>-90.818330000000003</v>
      </c>
      <c r="E2445" s="106" t="s">
        <v>24</v>
      </c>
      <c r="F2445" s="27">
        <v>-20.100000000000001</v>
      </c>
      <c r="G2445" s="20">
        <v>-15</v>
      </c>
      <c r="H2445" s="20">
        <v>-13.4</v>
      </c>
      <c r="I2445" s="20">
        <v>-8.8000000000000007</v>
      </c>
      <c r="J2445" s="20">
        <v>-4.9000000000000004</v>
      </c>
      <c r="K2445" s="98">
        <v>-3.2</v>
      </c>
      <c r="L2445" s="10">
        <f t="shared" si="584"/>
        <v>-3.2</v>
      </c>
      <c r="M2445" s="52" t="s">
        <v>85</v>
      </c>
      <c r="N2445" s="83" t="s">
        <v>8</v>
      </c>
      <c r="O2445" s="34" t="s">
        <v>8</v>
      </c>
      <c r="P2445" s="34" t="s">
        <v>8</v>
      </c>
      <c r="Q2445" s="34" t="s">
        <v>8</v>
      </c>
      <c r="R2445" s="34" t="s">
        <v>8</v>
      </c>
      <c r="S2445" s="42" t="s">
        <v>8</v>
      </c>
      <c r="T2445" s="31" t="s">
        <v>8</v>
      </c>
      <c r="U2445" s="21" t="s">
        <v>8</v>
      </c>
      <c r="V2445" s="21" t="s">
        <v>8</v>
      </c>
      <c r="W2445" s="21" t="s">
        <v>8</v>
      </c>
      <c r="X2445" s="21" t="s">
        <v>8</v>
      </c>
      <c r="Y2445" s="22" t="s">
        <v>8</v>
      </c>
      <c r="Z2445" s="31">
        <v>0.65590000000000004</v>
      </c>
      <c r="AA2445" s="21" t="s">
        <v>8</v>
      </c>
      <c r="AB2445" s="21">
        <f t="shared" si="573"/>
        <v>-0.18316236909796488</v>
      </c>
      <c r="AC2445" s="21" t="s">
        <v>8</v>
      </c>
      <c r="AD2445" s="21">
        <v>26.1</v>
      </c>
      <c r="AE2445" s="31">
        <v>20.305863203244702</v>
      </c>
      <c r="AF2445" s="21">
        <v>26.127008885335901</v>
      </c>
      <c r="AG2445" s="22">
        <v>33.133358197510702</v>
      </c>
      <c r="AH2445" s="31" t="s">
        <v>8</v>
      </c>
      <c r="AI2445" s="3" t="str">
        <f t="shared" ref="AI2445:AI2508" si="589">IF(O2445="n/a","n/a",O2445/S2445)</f>
        <v>n/a</v>
      </c>
      <c r="AJ2445" s="3" t="str">
        <f t="shared" ref="AJ2445:AJ2508" si="590">IF(P2445="n/a","n/a",P2445/T2445)</f>
        <v>n/a</v>
      </c>
      <c r="AK2445" s="3" t="str">
        <f t="shared" ref="AK2445:AK2508" si="591">IF(Q2445="n/a","n/a",Q2445/U2445)</f>
        <v>n/a</v>
      </c>
      <c r="AL2445" s="3" t="str">
        <f t="shared" ref="AL2445:AL2508" si="592">IF(R2445="n/a","n/a",R2445/V2445)</f>
        <v>n/a</v>
      </c>
      <c r="AM2445" s="3" t="str">
        <f t="shared" ref="AM2445:AM2508" si="593">IF(S2445="n/a","n/a",S2445/W2445)</f>
        <v>n/a</v>
      </c>
      <c r="AN2445" s="3" t="str">
        <f t="shared" si="586"/>
        <v>n/a</v>
      </c>
      <c r="AO2445" s="3" t="str">
        <f t="shared" si="587"/>
        <v>n/a</v>
      </c>
      <c r="AP2445" s="3" t="s">
        <v>8</v>
      </c>
      <c r="AQ2445" s="126" t="s">
        <v>76</v>
      </c>
      <c r="AR2445" s="28"/>
      <c r="AS2445" s="3"/>
      <c r="AT2445" s="4"/>
    </row>
    <row r="2446" spans="1:46" s="35" customFormat="1" ht="16">
      <c r="A2446" s="21">
        <v>5.0882500000000004</v>
      </c>
      <c r="B2446" s="105">
        <v>846</v>
      </c>
      <c r="C2446" s="20">
        <v>-3.0950000000000002</v>
      </c>
      <c r="D2446" s="20">
        <v>-90.818330000000003</v>
      </c>
      <c r="E2446" s="106" t="s">
        <v>24</v>
      </c>
      <c r="F2446" s="27">
        <v>-20.100000000000001</v>
      </c>
      <c r="G2446" s="20">
        <v>-15</v>
      </c>
      <c r="H2446" s="20">
        <v>-13.4</v>
      </c>
      <c r="I2446" s="20">
        <v>-8.8000000000000007</v>
      </c>
      <c r="J2446" s="20">
        <v>-4.9000000000000004</v>
      </c>
      <c r="K2446" s="98">
        <v>-3.2</v>
      </c>
      <c r="L2446" s="10">
        <f t="shared" si="584"/>
        <v>-3.2</v>
      </c>
      <c r="M2446" s="52" t="s">
        <v>85</v>
      </c>
      <c r="N2446" s="83" t="s">
        <v>8</v>
      </c>
      <c r="O2446" s="34" t="s">
        <v>8</v>
      </c>
      <c r="P2446" s="34" t="s">
        <v>8</v>
      </c>
      <c r="Q2446" s="34" t="s">
        <v>8</v>
      </c>
      <c r="R2446" s="34" t="s">
        <v>8</v>
      </c>
      <c r="S2446" s="42" t="s">
        <v>8</v>
      </c>
      <c r="T2446" s="31" t="s">
        <v>8</v>
      </c>
      <c r="U2446" s="21" t="s">
        <v>8</v>
      </c>
      <c r="V2446" s="21" t="s">
        <v>8</v>
      </c>
      <c r="W2446" s="21" t="s">
        <v>8</v>
      </c>
      <c r="X2446" s="21" t="s">
        <v>8</v>
      </c>
      <c r="Y2446" s="22" t="s">
        <v>8</v>
      </c>
      <c r="Z2446" s="31">
        <v>0.65390000000000004</v>
      </c>
      <c r="AA2446" s="21" t="s">
        <v>8</v>
      </c>
      <c r="AB2446" s="21">
        <f t="shared" si="573"/>
        <v>-0.18448866263723582</v>
      </c>
      <c r="AC2446" s="21" t="s">
        <v>8</v>
      </c>
      <c r="AD2446" s="21">
        <v>26</v>
      </c>
      <c r="AE2446" s="31">
        <v>20.117090914240201</v>
      </c>
      <c r="AF2446" s="21">
        <v>26.0263857224238</v>
      </c>
      <c r="AG2446" s="22">
        <v>32.979401093071999</v>
      </c>
      <c r="AH2446" s="31" t="s">
        <v>8</v>
      </c>
      <c r="AI2446" s="3" t="str">
        <f t="shared" si="589"/>
        <v>n/a</v>
      </c>
      <c r="AJ2446" s="3" t="str">
        <f t="shared" si="590"/>
        <v>n/a</v>
      </c>
      <c r="AK2446" s="3" t="str">
        <f t="shared" si="591"/>
        <v>n/a</v>
      </c>
      <c r="AL2446" s="3" t="str">
        <f t="shared" si="592"/>
        <v>n/a</v>
      </c>
      <c r="AM2446" s="3" t="str">
        <f t="shared" si="593"/>
        <v>n/a</v>
      </c>
      <c r="AN2446" s="3" t="str">
        <f t="shared" si="586"/>
        <v>n/a</v>
      </c>
      <c r="AO2446" s="3" t="str">
        <f t="shared" si="587"/>
        <v>n/a</v>
      </c>
      <c r="AP2446" s="3" t="s">
        <v>8</v>
      </c>
      <c r="AQ2446" s="126" t="s">
        <v>76</v>
      </c>
      <c r="AR2446" s="28"/>
      <c r="AS2446" s="3"/>
      <c r="AT2446" s="4"/>
    </row>
    <row r="2447" spans="1:46" s="35" customFormat="1" ht="16">
      <c r="A2447" s="21">
        <v>5.0947800000000001</v>
      </c>
      <c r="B2447" s="105">
        <v>846</v>
      </c>
      <c r="C2447" s="20">
        <v>-3.0950000000000002</v>
      </c>
      <c r="D2447" s="20">
        <v>-90.818330000000003</v>
      </c>
      <c r="E2447" s="106" t="s">
        <v>24</v>
      </c>
      <c r="F2447" s="27">
        <v>-20.100000000000001</v>
      </c>
      <c r="G2447" s="20">
        <v>-15</v>
      </c>
      <c r="H2447" s="20">
        <v>-13.4</v>
      </c>
      <c r="I2447" s="20">
        <v>-8.8000000000000007</v>
      </c>
      <c r="J2447" s="20">
        <v>-4.9000000000000004</v>
      </c>
      <c r="K2447" s="98">
        <v>-3.2</v>
      </c>
      <c r="L2447" s="10">
        <f t="shared" si="584"/>
        <v>-3.2</v>
      </c>
      <c r="M2447" s="52" t="s">
        <v>85</v>
      </c>
      <c r="N2447" s="83" t="s">
        <v>8</v>
      </c>
      <c r="O2447" s="34" t="s">
        <v>8</v>
      </c>
      <c r="P2447" s="34" t="s">
        <v>8</v>
      </c>
      <c r="Q2447" s="34" t="s">
        <v>8</v>
      </c>
      <c r="R2447" s="34" t="s">
        <v>8</v>
      </c>
      <c r="S2447" s="42" t="s">
        <v>8</v>
      </c>
      <c r="T2447" s="31" t="s">
        <v>8</v>
      </c>
      <c r="U2447" s="21" t="s">
        <v>8</v>
      </c>
      <c r="V2447" s="21" t="s">
        <v>8</v>
      </c>
      <c r="W2447" s="21" t="s">
        <v>8</v>
      </c>
      <c r="X2447" s="21" t="s">
        <v>8</v>
      </c>
      <c r="Y2447" s="22" t="s">
        <v>8</v>
      </c>
      <c r="Z2447" s="31">
        <v>0.66959999999999997</v>
      </c>
      <c r="AA2447" s="21" t="s">
        <v>8</v>
      </c>
      <c r="AB2447" s="21">
        <f t="shared" si="573"/>
        <v>-0.17418455501479643</v>
      </c>
      <c r="AC2447" s="21" t="s">
        <v>8</v>
      </c>
      <c r="AD2447" s="21">
        <v>26.7</v>
      </c>
      <c r="AE2447" s="31">
        <v>21.151849346861699</v>
      </c>
      <c r="AF2447" s="21">
        <v>26.9989755720514</v>
      </c>
      <c r="AG2447" s="22">
        <v>34.242615518978504</v>
      </c>
      <c r="AH2447" s="31" t="s">
        <v>8</v>
      </c>
      <c r="AI2447" s="3" t="str">
        <f t="shared" si="589"/>
        <v>n/a</v>
      </c>
      <c r="AJ2447" s="3" t="str">
        <f t="shared" si="590"/>
        <v>n/a</v>
      </c>
      <c r="AK2447" s="3" t="str">
        <f t="shared" si="591"/>
        <v>n/a</v>
      </c>
      <c r="AL2447" s="3" t="str">
        <f t="shared" si="592"/>
        <v>n/a</v>
      </c>
      <c r="AM2447" s="3" t="str">
        <f t="shared" si="593"/>
        <v>n/a</v>
      </c>
      <c r="AN2447" s="3" t="str">
        <f t="shared" si="586"/>
        <v>n/a</v>
      </c>
      <c r="AO2447" s="3" t="str">
        <f t="shared" si="587"/>
        <v>n/a</v>
      </c>
      <c r="AP2447" s="3" t="s">
        <v>8</v>
      </c>
      <c r="AQ2447" s="126" t="s">
        <v>76</v>
      </c>
      <c r="AR2447" s="28"/>
      <c r="AS2447" s="3"/>
      <c r="AT2447" s="4"/>
    </row>
    <row r="2448" spans="1:46" s="35" customFormat="1" ht="16">
      <c r="A2448" s="21">
        <v>5.1008000000000004</v>
      </c>
      <c r="B2448" s="105">
        <v>846</v>
      </c>
      <c r="C2448" s="20">
        <v>-3.0950000000000002</v>
      </c>
      <c r="D2448" s="20">
        <v>-90.818330000000003</v>
      </c>
      <c r="E2448" s="106" t="s">
        <v>24</v>
      </c>
      <c r="F2448" s="27">
        <v>-20.100000000000001</v>
      </c>
      <c r="G2448" s="20">
        <v>-15</v>
      </c>
      <c r="H2448" s="20">
        <v>-13.4</v>
      </c>
      <c r="I2448" s="20">
        <v>-8.8000000000000007</v>
      </c>
      <c r="J2448" s="20">
        <v>-4.9000000000000004</v>
      </c>
      <c r="K2448" s="98">
        <v>-3.2</v>
      </c>
      <c r="L2448" s="10">
        <f t="shared" si="584"/>
        <v>-3.2</v>
      </c>
      <c r="M2448" s="52" t="s">
        <v>85</v>
      </c>
      <c r="N2448" s="83" t="s">
        <v>8</v>
      </c>
      <c r="O2448" s="34" t="s">
        <v>8</v>
      </c>
      <c r="P2448" s="34" t="s">
        <v>8</v>
      </c>
      <c r="Q2448" s="34" t="s">
        <v>8</v>
      </c>
      <c r="R2448" s="34" t="s">
        <v>8</v>
      </c>
      <c r="S2448" s="42" t="s">
        <v>8</v>
      </c>
      <c r="T2448" s="31" t="s">
        <v>8</v>
      </c>
      <c r="U2448" s="21" t="s">
        <v>8</v>
      </c>
      <c r="V2448" s="21" t="s">
        <v>8</v>
      </c>
      <c r="W2448" s="21" t="s">
        <v>8</v>
      </c>
      <c r="X2448" s="21" t="s">
        <v>8</v>
      </c>
      <c r="Y2448" s="22" t="s">
        <v>8</v>
      </c>
      <c r="Z2448" s="31">
        <v>0.66349999999999998</v>
      </c>
      <c r="AA2448" s="21" t="s">
        <v>8</v>
      </c>
      <c r="AB2448" s="21">
        <f t="shared" si="573"/>
        <v>-0.17815907279954571</v>
      </c>
      <c r="AC2448" s="21" t="s">
        <v>8</v>
      </c>
      <c r="AD2448" s="21">
        <v>26.4</v>
      </c>
      <c r="AE2448" s="31">
        <v>20.794391879655901</v>
      </c>
      <c r="AF2448" s="21">
        <v>26.614542186323401</v>
      </c>
      <c r="AG2448" s="22">
        <v>33.687105155934702</v>
      </c>
      <c r="AH2448" s="31" t="s">
        <v>8</v>
      </c>
      <c r="AI2448" s="3" t="str">
        <f t="shared" si="589"/>
        <v>n/a</v>
      </c>
      <c r="AJ2448" s="3" t="str">
        <f t="shared" si="590"/>
        <v>n/a</v>
      </c>
      <c r="AK2448" s="3" t="str">
        <f t="shared" si="591"/>
        <v>n/a</v>
      </c>
      <c r="AL2448" s="3" t="str">
        <f t="shared" si="592"/>
        <v>n/a</v>
      </c>
      <c r="AM2448" s="3" t="str">
        <f t="shared" si="593"/>
        <v>n/a</v>
      </c>
      <c r="AN2448" s="3" t="str">
        <f t="shared" si="586"/>
        <v>n/a</v>
      </c>
      <c r="AO2448" s="3" t="str">
        <f t="shared" si="587"/>
        <v>n/a</v>
      </c>
      <c r="AP2448" s="3" t="s">
        <v>8</v>
      </c>
      <c r="AQ2448" s="126" t="s">
        <v>76</v>
      </c>
      <c r="AR2448" s="28"/>
      <c r="AS2448" s="3"/>
      <c r="AT2448" s="4"/>
    </row>
    <row r="2449" spans="1:46" s="35" customFormat="1" ht="16">
      <c r="A2449" s="21">
        <v>5.1048900000000001</v>
      </c>
      <c r="B2449" s="105">
        <v>846</v>
      </c>
      <c r="C2449" s="20">
        <v>-3.0950000000000002</v>
      </c>
      <c r="D2449" s="20">
        <v>-90.818330000000003</v>
      </c>
      <c r="E2449" s="106" t="s">
        <v>24</v>
      </c>
      <c r="F2449" s="27">
        <v>-20.100000000000001</v>
      </c>
      <c r="G2449" s="20">
        <v>-15</v>
      </c>
      <c r="H2449" s="20">
        <v>-13.4</v>
      </c>
      <c r="I2449" s="20">
        <v>-8.8000000000000007</v>
      </c>
      <c r="J2449" s="20">
        <v>-4.9000000000000004</v>
      </c>
      <c r="K2449" s="98">
        <v>-3.2</v>
      </c>
      <c r="L2449" s="10">
        <f t="shared" si="584"/>
        <v>-3.2</v>
      </c>
      <c r="M2449" s="52" t="s">
        <v>85</v>
      </c>
      <c r="N2449" s="83" t="s">
        <v>8</v>
      </c>
      <c r="O2449" s="34" t="s">
        <v>8</v>
      </c>
      <c r="P2449" s="34" t="s">
        <v>8</v>
      </c>
      <c r="Q2449" s="34" t="s">
        <v>8</v>
      </c>
      <c r="R2449" s="34" t="s">
        <v>8</v>
      </c>
      <c r="S2449" s="42" t="s">
        <v>8</v>
      </c>
      <c r="T2449" s="31" t="s">
        <v>8</v>
      </c>
      <c r="U2449" s="21" t="s">
        <v>8</v>
      </c>
      <c r="V2449" s="21" t="s">
        <v>8</v>
      </c>
      <c r="W2449" s="21" t="s">
        <v>8</v>
      </c>
      <c r="X2449" s="21" t="s">
        <v>8</v>
      </c>
      <c r="Y2449" s="22" t="s">
        <v>8</v>
      </c>
      <c r="Z2449" s="31">
        <v>0.67889999999999995</v>
      </c>
      <c r="AA2449" s="21" t="s">
        <v>8</v>
      </c>
      <c r="AB2449" s="21">
        <f t="shared" si="573"/>
        <v>-0.168194191325609</v>
      </c>
      <c r="AC2449" s="21" t="s">
        <v>8</v>
      </c>
      <c r="AD2449" s="21">
        <v>27.1</v>
      </c>
      <c r="AE2449" s="31">
        <v>21.7442471180204</v>
      </c>
      <c r="AF2449" s="21">
        <v>27.5686477072251</v>
      </c>
      <c r="AG2449" s="22">
        <v>34.816104971548</v>
      </c>
      <c r="AH2449" s="31" t="s">
        <v>8</v>
      </c>
      <c r="AI2449" s="3" t="str">
        <f t="shared" si="589"/>
        <v>n/a</v>
      </c>
      <c r="AJ2449" s="3" t="str">
        <f t="shared" si="590"/>
        <v>n/a</v>
      </c>
      <c r="AK2449" s="3" t="str">
        <f t="shared" si="591"/>
        <v>n/a</v>
      </c>
      <c r="AL2449" s="3" t="str">
        <f t="shared" si="592"/>
        <v>n/a</v>
      </c>
      <c r="AM2449" s="3" t="str">
        <f t="shared" si="593"/>
        <v>n/a</v>
      </c>
      <c r="AN2449" s="3" t="str">
        <f t="shared" si="586"/>
        <v>n/a</v>
      </c>
      <c r="AO2449" s="3" t="str">
        <f t="shared" si="587"/>
        <v>n/a</v>
      </c>
      <c r="AP2449" s="3" t="s">
        <v>8</v>
      </c>
      <c r="AQ2449" s="126" t="s">
        <v>76</v>
      </c>
      <c r="AR2449" s="28"/>
      <c r="AS2449" s="3"/>
      <c r="AT2449" s="4"/>
    </row>
    <row r="2450" spans="1:46" s="35" customFormat="1" ht="16">
      <c r="A2450" s="21">
        <v>5.1084499999999995</v>
      </c>
      <c r="B2450" s="105">
        <v>846</v>
      </c>
      <c r="C2450" s="20">
        <v>-3.0950000000000002</v>
      </c>
      <c r="D2450" s="20">
        <v>-90.818330000000003</v>
      </c>
      <c r="E2450" s="106" t="s">
        <v>24</v>
      </c>
      <c r="F2450" s="27">
        <v>-20.100000000000001</v>
      </c>
      <c r="G2450" s="20">
        <v>-15</v>
      </c>
      <c r="H2450" s="20">
        <v>-13.4</v>
      </c>
      <c r="I2450" s="20">
        <v>-8.8000000000000007</v>
      </c>
      <c r="J2450" s="20">
        <v>-4.9000000000000004</v>
      </c>
      <c r="K2450" s="98">
        <v>-3.2</v>
      </c>
      <c r="L2450" s="10">
        <f t="shared" si="584"/>
        <v>-3.2</v>
      </c>
      <c r="M2450" s="52" t="s">
        <v>85</v>
      </c>
      <c r="N2450" s="83" t="s">
        <v>8</v>
      </c>
      <c r="O2450" s="34" t="s">
        <v>8</v>
      </c>
      <c r="P2450" s="34" t="s">
        <v>8</v>
      </c>
      <c r="Q2450" s="34" t="s">
        <v>8</v>
      </c>
      <c r="R2450" s="34" t="s">
        <v>8</v>
      </c>
      <c r="S2450" s="42" t="s">
        <v>8</v>
      </c>
      <c r="T2450" s="31" t="s">
        <v>8</v>
      </c>
      <c r="U2450" s="21" t="s">
        <v>8</v>
      </c>
      <c r="V2450" s="21" t="s">
        <v>8</v>
      </c>
      <c r="W2450" s="21" t="s">
        <v>8</v>
      </c>
      <c r="X2450" s="21" t="s">
        <v>8</v>
      </c>
      <c r="Y2450" s="22" t="s">
        <v>8</v>
      </c>
      <c r="Z2450" s="31">
        <v>0.66820000000000002</v>
      </c>
      <c r="AA2450" s="21" t="s">
        <v>8</v>
      </c>
      <c r="AB2450" s="21">
        <f t="shared" si="573"/>
        <v>-0.1750935286978875</v>
      </c>
      <c r="AC2450" s="21" t="s">
        <v>8</v>
      </c>
      <c r="AD2450" s="21">
        <v>26.6</v>
      </c>
      <c r="AE2450" s="31">
        <v>21.079974667316701</v>
      </c>
      <c r="AF2450" s="21">
        <v>26.906956775327899</v>
      </c>
      <c r="AG2450" s="22">
        <v>34.063426136232003</v>
      </c>
      <c r="AH2450" s="31" t="s">
        <v>8</v>
      </c>
      <c r="AI2450" s="3" t="str">
        <f t="shared" si="589"/>
        <v>n/a</v>
      </c>
      <c r="AJ2450" s="3" t="str">
        <f t="shared" si="590"/>
        <v>n/a</v>
      </c>
      <c r="AK2450" s="3" t="str">
        <f t="shared" si="591"/>
        <v>n/a</v>
      </c>
      <c r="AL2450" s="3" t="str">
        <f t="shared" si="592"/>
        <v>n/a</v>
      </c>
      <c r="AM2450" s="3" t="str">
        <f t="shared" si="593"/>
        <v>n/a</v>
      </c>
      <c r="AN2450" s="3" t="str">
        <f t="shared" si="586"/>
        <v>n/a</v>
      </c>
      <c r="AO2450" s="3" t="str">
        <f t="shared" si="587"/>
        <v>n/a</v>
      </c>
      <c r="AP2450" s="3" t="s">
        <v>8</v>
      </c>
      <c r="AQ2450" s="126" t="s">
        <v>76</v>
      </c>
      <c r="AR2450" s="28"/>
      <c r="AS2450" s="3"/>
      <c r="AT2450" s="4"/>
    </row>
    <row r="2451" spans="1:46" s="35" customFormat="1" ht="16">
      <c r="A2451" s="21">
        <v>5.11083</v>
      </c>
      <c r="B2451" s="105">
        <v>846</v>
      </c>
      <c r="C2451" s="20">
        <v>-3.0950000000000002</v>
      </c>
      <c r="D2451" s="20">
        <v>-90.818330000000003</v>
      </c>
      <c r="E2451" s="106" t="s">
        <v>24</v>
      </c>
      <c r="F2451" s="27">
        <v>-20.100000000000001</v>
      </c>
      <c r="G2451" s="20">
        <v>-15</v>
      </c>
      <c r="H2451" s="20">
        <v>-13.4</v>
      </c>
      <c r="I2451" s="20">
        <v>-8.8000000000000007</v>
      </c>
      <c r="J2451" s="20">
        <v>-4.9000000000000004</v>
      </c>
      <c r="K2451" s="98">
        <v>-3.2</v>
      </c>
      <c r="L2451" s="10">
        <f t="shared" si="584"/>
        <v>-3.2</v>
      </c>
      <c r="M2451" s="52" t="s">
        <v>85</v>
      </c>
      <c r="N2451" s="83" t="s">
        <v>8</v>
      </c>
      <c r="O2451" s="34" t="s">
        <v>8</v>
      </c>
      <c r="P2451" s="34" t="s">
        <v>8</v>
      </c>
      <c r="Q2451" s="34" t="s">
        <v>8</v>
      </c>
      <c r="R2451" s="34" t="s">
        <v>8</v>
      </c>
      <c r="S2451" s="42" t="s">
        <v>8</v>
      </c>
      <c r="T2451" s="31" t="s">
        <v>8</v>
      </c>
      <c r="U2451" s="21" t="s">
        <v>8</v>
      </c>
      <c r="V2451" s="21" t="s">
        <v>8</v>
      </c>
      <c r="W2451" s="21" t="s">
        <v>8</v>
      </c>
      <c r="X2451" s="21" t="s">
        <v>8</v>
      </c>
      <c r="Y2451" s="22" t="s">
        <v>8</v>
      </c>
      <c r="Z2451" s="31">
        <v>0.65590000000000004</v>
      </c>
      <c r="AA2451" s="21" t="s">
        <v>8</v>
      </c>
      <c r="AB2451" s="21">
        <f t="shared" si="573"/>
        <v>-0.18316236909796488</v>
      </c>
      <c r="AC2451" s="21" t="s">
        <v>8</v>
      </c>
      <c r="AD2451" s="21">
        <v>26.1</v>
      </c>
      <c r="AE2451" s="31">
        <v>20.360219314512399</v>
      </c>
      <c r="AF2451" s="21">
        <v>26.140109891764599</v>
      </c>
      <c r="AG2451" s="22">
        <v>33.092109013877</v>
      </c>
      <c r="AH2451" s="31" t="s">
        <v>8</v>
      </c>
      <c r="AI2451" s="3" t="str">
        <f t="shared" si="589"/>
        <v>n/a</v>
      </c>
      <c r="AJ2451" s="3" t="str">
        <f t="shared" si="590"/>
        <v>n/a</v>
      </c>
      <c r="AK2451" s="3" t="str">
        <f t="shared" si="591"/>
        <v>n/a</v>
      </c>
      <c r="AL2451" s="3" t="str">
        <f t="shared" si="592"/>
        <v>n/a</v>
      </c>
      <c r="AM2451" s="3" t="str">
        <f t="shared" si="593"/>
        <v>n/a</v>
      </c>
      <c r="AN2451" s="3" t="str">
        <f t="shared" si="586"/>
        <v>n/a</v>
      </c>
      <c r="AO2451" s="3" t="str">
        <f t="shared" si="587"/>
        <v>n/a</v>
      </c>
      <c r="AP2451" s="3" t="s">
        <v>8</v>
      </c>
      <c r="AQ2451" s="126" t="s">
        <v>76</v>
      </c>
      <c r="AR2451" s="28"/>
      <c r="AS2451" s="3"/>
      <c r="AT2451" s="4"/>
    </row>
    <row r="2452" spans="1:46" s="35" customFormat="1" ht="16">
      <c r="A2452" s="21">
        <v>5.1134499999999994</v>
      </c>
      <c r="B2452" s="105">
        <v>846</v>
      </c>
      <c r="C2452" s="20">
        <v>-3.0950000000000002</v>
      </c>
      <c r="D2452" s="20">
        <v>-90.818330000000003</v>
      </c>
      <c r="E2452" s="106" t="s">
        <v>24</v>
      </c>
      <c r="F2452" s="27">
        <v>-20.100000000000001</v>
      </c>
      <c r="G2452" s="20">
        <v>-15</v>
      </c>
      <c r="H2452" s="20">
        <v>-13.4</v>
      </c>
      <c r="I2452" s="20">
        <v>-8.8000000000000007</v>
      </c>
      <c r="J2452" s="20">
        <v>-4.9000000000000004</v>
      </c>
      <c r="K2452" s="98">
        <v>-3.2</v>
      </c>
      <c r="L2452" s="10">
        <f t="shared" si="584"/>
        <v>-3.2</v>
      </c>
      <c r="M2452" s="52" t="s">
        <v>85</v>
      </c>
      <c r="N2452" s="83" t="s">
        <v>8</v>
      </c>
      <c r="O2452" s="34" t="s">
        <v>8</v>
      </c>
      <c r="P2452" s="34" t="s">
        <v>8</v>
      </c>
      <c r="Q2452" s="34" t="s">
        <v>8</v>
      </c>
      <c r="R2452" s="34" t="s">
        <v>8</v>
      </c>
      <c r="S2452" s="42" t="s">
        <v>8</v>
      </c>
      <c r="T2452" s="31" t="s">
        <v>8</v>
      </c>
      <c r="U2452" s="21" t="s">
        <v>8</v>
      </c>
      <c r="V2452" s="21" t="s">
        <v>8</v>
      </c>
      <c r="W2452" s="21" t="s">
        <v>8</v>
      </c>
      <c r="X2452" s="21" t="s">
        <v>8</v>
      </c>
      <c r="Y2452" s="22" t="s">
        <v>8</v>
      </c>
      <c r="Z2452" s="31">
        <v>0.65269999999999995</v>
      </c>
      <c r="AA2452" s="21" t="s">
        <v>8</v>
      </c>
      <c r="AB2452" s="21">
        <f t="shared" si="573"/>
        <v>-0.18528638730402336</v>
      </c>
      <c r="AC2452" s="21" t="s">
        <v>8</v>
      </c>
      <c r="AD2452" s="21">
        <v>25.9</v>
      </c>
      <c r="AE2452" s="31">
        <v>20.073186468455699</v>
      </c>
      <c r="AF2452" s="21">
        <v>25.968379052981099</v>
      </c>
      <c r="AG2452" s="22">
        <v>32.870587959797703</v>
      </c>
      <c r="AH2452" s="31" t="s">
        <v>8</v>
      </c>
      <c r="AI2452" s="3" t="str">
        <f t="shared" si="589"/>
        <v>n/a</v>
      </c>
      <c r="AJ2452" s="3" t="str">
        <f t="shared" si="590"/>
        <v>n/a</v>
      </c>
      <c r="AK2452" s="3" t="str">
        <f t="shared" si="591"/>
        <v>n/a</v>
      </c>
      <c r="AL2452" s="3" t="str">
        <f t="shared" si="592"/>
        <v>n/a</v>
      </c>
      <c r="AM2452" s="3" t="str">
        <f t="shared" si="593"/>
        <v>n/a</v>
      </c>
      <c r="AN2452" s="3" t="str">
        <f t="shared" si="586"/>
        <v>n/a</v>
      </c>
      <c r="AO2452" s="3" t="str">
        <f t="shared" si="587"/>
        <v>n/a</v>
      </c>
      <c r="AP2452" s="3" t="s">
        <v>8</v>
      </c>
      <c r="AQ2452" s="126" t="s">
        <v>76</v>
      </c>
      <c r="AR2452" s="28"/>
      <c r="AS2452" s="3"/>
      <c r="AT2452" s="4"/>
    </row>
    <row r="2453" spans="1:46" s="35" customFormat="1" ht="16">
      <c r="A2453" s="21">
        <v>5.1148800000000003</v>
      </c>
      <c r="B2453" s="105">
        <v>846</v>
      </c>
      <c r="C2453" s="20">
        <v>-3.0950000000000002</v>
      </c>
      <c r="D2453" s="20">
        <v>-90.818330000000003</v>
      </c>
      <c r="E2453" s="106" t="s">
        <v>24</v>
      </c>
      <c r="F2453" s="27">
        <v>-20.100000000000001</v>
      </c>
      <c r="G2453" s="20">
        <v>-15</v>
      </c>
      <c r="H2453" s="20">
        <v>-13.4</v>
      </c>
      <c r="I2453" s="20">
        <v>-8.8000000000000007</v>
      </c>
      <c r="J2453" s="20">
        <v>-4.9000000000000004</v>
      </c>
      <c r="K2453" s="98">
        <v>-3.2</v>
      </c>
      <c r="L2453" s="10">
        <f t="shared" si="584"/>
        <v>-3.2</v>
      </c>
      <c r="M2453" s="52" t="s">
        <v>85</v>
      </c>
      <c r="N2453" s="83" t="s">
        <v>8</v>
      </c>
      <c r="O2453" s="34" t="s">
        <v>8</v>
      </c>
      <c r="P2453" s="34" t="s">
        <v>8</v>
      </c>
      <c r="Q2453" s="34" t="s">
        <v>8</v>
      </c>
      <c r="R2453" s="34" t="s">
        <v>8</v>
      </c>
      <c r="S2453" s="42" t="s">
        <v>8</v>
      </c>
      <c r="T2453" s="31" t="s">
        <v>8</v>
      </c>
      <c r="U2453" s="21" t="s">
        <v>8</v>
      </c>
      <c r="V2453" s="21" t="s">
        <v>8</v>
      </c>
      <c r="W2453" s="21" t="s">
        <v>8</v>
      </c>
      <c r="X2453" s="21" t="s">
        <v>8</v>
      </c>
      <c r="Y2453" s="22" t="s">
        <v>8</v>
      </c>
      <c r="Z2453" s="31">
        <v>0.66200000000000003</v>
      </c>
      <c r="AA2453" s="21" t="s">
        <v>8</v>
      </c>
      <c r="AB2453" s="21">
        <f t="shared" si="573"/>
        <v>-0.17914201056030005</v>
      </c>
      <c r="AC2453" s="21" t="s">
        <v>8</v>
      </c>
      <c r="AD2453" s="21">
        <v>26.3</v>
      </c>
      <c r="AE2453" s="31">
        <v>20.6951079245861</v>
      </c>
      <c r="AF2453" s="21">
        <v>26.516333384032901</v>
      </c>
      <c r="AG2453" s="22">
        <v>33.556694702989901</v>
      </c>
      <c r="AH2453" s="31" t="s">
        <v>8</v>
      </c>
      <c r="AI2453" s="3" t="str">
        <f t="shared" si="589"/>
        <v>n/a</v>
      </c>
      <c r="AJ2453" s="3" t="str">
        <f t="shared" si="590"/>
        <v>n/a</v>
      </c>
      <c r="AK2453" s="3" t="str">
        <f t="shared" si="591"/>
        <v>n/a</v>
      </c>
      <c r="AL2453" s="3" t="str">
        <f t="shared" si="592"/>
        <v>n/a</v>
      </c>
      <c r="AM2453" s="3" t="str">
        <f t="shared" si="593"/>
        <v>n/a</v>
      </c>
      <c r="AN2453" s="3" t="str">
        <f t="shared" si="586"/>
        <v>n/a</v>
      </c>
      <c r="AO2453" s="3" t="str">
        <f t="shared" si="587"/>
        <v>n/a</v>
      </c>
      <c r="AP2453" s="3" t="s">
        <v>8</v>
      </c>
      <c r="AQ2453" s="126" t="s">
        <v>76</v>
      </c>
      <c r="AR2453" s="28"/>
      <c r="AS2453" s="3"/>
      <c r="AT2453" s="4"/>
    </row>
    <row r="2454" spans="1:46" s="35" customFormat="1" ht="16">
      <c r="A2454" s="21">
        <v>5.1182299999999996</v>
      </c>
      <c r="B2454" s="105">
        <v>846</v>
      </c>
      <c r="C2454" s="20">
        <v>-3.0950000000000002</v>
      </c>
      <c r="D2454" s="20">
        <v>-90.818330000000003</v>
      </c>
      <c r="E2454" s="106" t="s">
        <v>24</v>
      </c>
      <c r="F2454" s="27">
        <v>-20.100000000000001</v>
      </c>
      <c r="G2454" s="20">
        <v>-15</v>
      </c>
      <c r="H2454" s="20">
        <v>-13.4</v>
      </c>
      <c r="I2454" s="20">
        <v>-8.8000000000000007</v>
      </c>
      <c r="J2454" s="20">
        <v>-4.9000000000000004</v>
      </c>
      <c r="K2454" s="98">
        <v>-3.2</v>
      </c>
      <c r="L2454" s="10">
        <f t="shared" si="584"/>
        <v>-3.2</v>
      </c>
      <c r="M2454" s="52" t="s">
        <v>85</v>
      </c>
      <c r="N2454" s="83" t="s">
        <v>8</v>
      </c>
      <c r="O2454" s="34" t="s">
        <v>8</v>
      </c>
      <c r="P2454" s="34" t="s">
        <v>8</v>
      </c>
      <c r="Q2454" s="34" t="s">
        <v>8</v>
      </c>
      <c r="R2454" s="34" t="s">
        <v>8</v>
      </c>
      <c r="S2454" s="42" t="s">
        <v>8</v>
      </c>
      <c r="T2454" s="31" t="s">
        <v>8</v>
      </c>
      <c r="U2454" s="21" t="s">
        <v>8</v>
      </c>
      <c r="V2454" s="21" t="s">
        <v>8</v>
      </c>
      <c r="W2454" s="21" t="s">
        <v>8</v>
      </c>
      <c r="X2454" s="21" t="s">
        <v>8</v>
      </c>
      <c r="Y2454" s="22" t="s">
        <v>8</v>
      </c>
      <c r="Z2454" s="31">
        <v>0.6502</v>
      </c>
      <c r="AA2454" s="21" t="s">
        <v>8</v>
      </c>
      <c r="AB2454" s="21">
        <f t="shared" si="573"/>
        <v>-0.18695303483989212</v>
      </c>
      <c r="AC2454" s="21" t="s">
        <v>8</v>
      </c>
      <c r="AD2454" s="21">
        <v>25.8</v>
      </c>
      <c r="AE2454" s="31">
        <v>19.920761276685901</v>
      </c>
      <c r="AF2454" s="21">
        <v>25.7957861333172</v>
      </c>
      <c r="AG2454" s="22">
        <v>32.586266316243197</v>
      </c>
      <c r="AH2454" s="31" t="s">
        <v>8</v>
      </c>
      <c r="AI2454" s="3" t="str">
        <f t="shared" si="589"/>
        <v>n/a</v>
      </c>
      <c r="AJ2454" s="3" t="str">
        <f t="shared" si="590"/>
        <v>n/a</v>
      </c>
      <c r="AK2454" s="3" t="str">
        <f t="shared" si="591"/>
        <v>n/a</v>
      </c>
      <c r="AL2454" s="3" t="str">
        <f t="shared" si="592"/>
        <v>n/a</v>
      </c>
      <c r="AM2454" s="3" t="str">
        <f t="shared" si="593"/>
        <v>n/a</v>
      </c>
      <c r="AN2454" s="3" t="str">
        <f t="shared" si="586"/>
        <v>n/a</v>
      </c>
      <c r="AO2454" s="3" t="str">
        <f t="shared" si="587"/>
        <v>n/a</v>
      </c>
      <c r="AP2454" s="3" t="s">
        <v>8</v>
      </c>
      <c r="AQ2454" s="126" t="s">
        <v>76</v>
      </c>
      <c r="AR2454" s="28"/>
      <c r="AS2454" s="3"/>
      <c r="AT2454" s="4"/>
    </row>
    <row r="2455" spans="1:46" s="35" customFormat="1" ht="16">
      <c r="A2455" s="21">
        <v>5.1198600000000001</v>
      </c>
      <c r="B2455" s="105">
        <v>846</v>
      </c>
      <c r="C2455" s="20">
        <v>-3.0950000000000002</v>
      </c>
      <c r="D2455" s="20">
        <v>-90.818330000000003</v>
      </c>
      <c r="E2455" s="106" t="s">
        <v>24</v>
      </c>
      <c r="F2455" s="27">
        <v>-20.100000000000001</v>
      </c>
      <c r="G2455" s="20">
        <v>-15</v>
      </c>
      <c r="H2455" s="20">
        <v>-13.4</v>
      </c>
      <c r="I2455" s="20">
        <v>-8.8000000000000007</v>
      </c>
      <c r="J2455" s="20">
        <v>-4.9000000000000004</v>
      </c>
      <c r="K2455" s="98">
        <v>-3.2</v>
      </c>
      <c r="L2455" s="10">
        <f t="shared" si="584"/>
        <v>-3.2</v>
      </c>
      <c r="M2455" s="52" t="s">
        <v>85</v>
      </c>
      <c r="N2455" s="83" t="s">
        <v>8</v>
      </c>
      <c r="O2455" s="34" t="s">
        <v>8</v>
      </c>
      <c r="P2455" s="34" t="s">
        <v>8</v>
      </c>
      <c r="Q2455" s="34" t="s">
        <v>8</v>
      </c>
      <c r="R2455" s="34" t="s">
        <v>8</v>
      </c>
      <c r="S2455" s="42" t="s">
        <v>8</v>
      </c>
      <c r="T2455" s="31" t="s">
        <v>8</v>
      </c>
      <c r="U2455" s="21" t="s">
        <v>8</v>
      </c>
      <c r="V2455" s="21" t="s">
        <v>8</v>
      </c>
      <c r="W2455" s="21" t="s">
        <v>8</v>
      </c>
      <c r="X2455" s="21" t="s">
        <v>8</v>
      </c>
      <c r="Y2455" s="22" t="s">
        <v>8</v>
      </c>
      <c r="Z2455" s="31">
        <v>0.66259999999999997</v>
      </c>
      <c r="AA2455" s="21" t="s">
        <v>8</v>
      </c>
      <c r="AB2455" s="21">
        <f t="shared" si="573"/>
        <v>-0.17874856845405884</v>
      </c>
      <c r="AC2455" s="21" t="s">
        <v>8</v>
      </c>
      <c r="AD2455" s="21">
        <v>26.4</v>
      </c>
      <c r="AE2455" s="31">
        <v>20.788484280138402</v>
      </c>
      <c r="AF2455" s="21">
        <v>26.556372562002899</v>
      </c>
      <c r="AG2455" s="22">
        <v>33.627611469320897</v>
      </c>
      <c r="AH2455" s="31" t="s">
        <v>8</v>
      </c>
      <c r="AI2455" s="3" t="str">
        <f t="shared" si="589"/>
        <v>n/a</v>
      </c>
      <c r="AJ2455" s="3" t="str">
        <f t="shared" si="590"/>
        <v>n/a</v>
      </c>
      <c r="AK2455" s="3" t="str">
        <f t="shared" si="591"/>
        <v>n/a</v>
      </c>
      <c r="AL2455" s="3" t="str">
        <f t="shared" si="592"/>
        <v>n/a</v>
      </c>
      <c r="AM2455" s="3" t="str">
        <f t="shared" si="593"/>
        <v>n/a</v>
      </c>
      <c r="AN2455" s="3" t="str">
        <f t="shared" si="586"/>
        <v>n/a</v>
      </c>
      <c r="AO2455" s="3" t="str">
        <f t="shared" si="587"/>
        <v>n/a</v>
      </c>
      <c r="AP2455" s="3" t="s">
        <v>8</v>
      </c>
      <c r="AQ2455" s="126" t="s">
        <v>76</v>
      </c>
      <c r="AR2455" s="28"/>
      <c r="AS2455" s="3"/>
      <c r="AT2455" s="4"/>
    </row>
    <row r="2456" spans="1:46" s="35" customFormat="1" ht="16">
      <c r="A2456" s="21">
        <v>5.1228999999999996</v>
      </c>
      <c r="B2456" s="105">
        <v>846</v>
      </c>
      <c r="C2456" s="20">
        <v>-3.0950000000000002</v>
      </c>
      <c r="D2456" s="20">
        <v>-90.818330000000003</v>
      </c>
      <c r="E2456" s="106" t="s">
        <v>24</v>
      </c>
      <c r="F2456" s="27">
        <v>-20.100000000000001</v>
      </c>
      <c r="G2456" s="20">
        <v>-15</v>
      </c>
      <c r="H2456" s="20">
        <v>-13.4</v>
      </c>
      <c r="I2456" s="20">
        <v>-8.8000000000000007</v>
      </c>
      <c r="J2456" s="20">
        <v>-4.9000000000000004</v>
      </c>
      <c r="K2456" s="98">
        <v>-3.2</v>
      </c>
      <c r="L2456" s="10">
        <f t="shared" si="584"/>
        <v>-3.2</v>
      </c>
      <c r="M2456" s="52" t="s">
        <v>85</v>
      </c>
      <c r="N2456" s="83" t="s">
        <v>8</v>
      </c>
      <c r="O2456" s="34" t="s">
        <v>8</v>
      </c>
      <c r="P2456" s="34" t="s">
        <v>8</v>
      </c>
      <c r="Q2456" s="34" t="s">
        <v>8</v>
      </c>
      <c r="R2456" s="34" t="s">
        <v>8</v>
      </c>
      <c r="S2456" s="42" t="s">
        <v>8</v>
      </c>
      <c r="T2456" s="31" t="s">
        <v>8</v>
      </c>
      <c r="U2456" s="21" t="s">
        <v>8</v>
      </c>
      <c r="V2456" s="21" t="s">
        <v>8</v>
      </c>
      <c r="W2456" s="21" t="s">
        <v>8</v>
      </c>
      <c r="X2456" s="21" t="s">
        <v>8</v>
      </c>
      <c r="Y2456" s="22" t="s">
        <v>8</v>
      </c>
      <c r="Z2456" s="31">
        <v>0.65869999999999995</v>
      </c>
      <c r="AA2456" s="21" t="s">
        <v>8</v>
      </c>
      <c r="AB2456" s="21">
        <f t="shared" si="573"/>
        <v>-0.1813123365584863</v>
      </c>
      <c r="AC2456" s="21" t="s">
        <v>8</v>
      </c>
      <c r="AD2456" s="21">
        <v>26.2</v>
      </c>
      <c r="AE2456" s="31">
        <v>20.489939391625601</v>
      </c>
      <c r="AF2456" s="21">
        <v>26.309878528378398</v>
      </c>
      <c r="AG2456" s="22">
        <v>33.275283073269499</v>
      </c>
      <c r="AH2456" s="31" t="s">
        <v>8</v>
      </c>
      <c r="AI2456" s="3" t="str">
        <f t="shared" si="589"/>
        <v>n/a</v>
      </c>
      <c r="AJ2456" s="3" t="str">
        <f t="shared" si="590"/>
        <v>n/a</v>
      </c>
      <c r="AK2456" s="3" t="str">
        <f t="shared" si="591"/>
        <v>n/a</v>
      </c>
      <c r="AL2456" s="3" t="str">
        <f t="shared" si="592"/>
        <v>n/a</v>
      </c>
      <c r="AM2456" s="3" t="str">
        <f t="shared" si="593"/>
        <v>n/a</v>
      </c>
      <c r="AN2456" s="3" t="str">
        <f t="shared" si="586"/>
        <v>n/a</v>
      </c>
      <c r="AO2456" s="3" t="str">
        <f t="shared" si="587"/>
        <v>n/a</v>
      </c>
      <c r="AP2456" s="3" t="s">
        <v>8</v>
      </c>
      <c r="AQ2456" s="126" t="s">
        <v>76</v>
      </c>
      <c r="AR2456" s="28"/>
      <c r="AS2456" s="3"/>
      <c r="AT2456" s="4"/>
    </row>
    <row r="2457" spans="1:46" s="35" customFormat="1" ht="16">
      <c r="A2457" s="21">
        <v>5.1258800000000004</v>
      </c>
      <c r="B2457" s="105">
        <v>846</v>
      </c>
      <c r="C2457" s="20">
        <v>-3.0950000000000002</v>
      </c>
      <c r="D2457" s="20">
        <v>-90.818330000000003</v>
      </c>
      <c r="E2457" s="106" t="s">
        <v>24</v>
      </c>
      <c r="F2457" s="27">
        <v>-20.100000000000001</v>
      </c>
      <c r="G2457" s="20">
        <v>-15</v>
      </c>
      <c r="H2457" s="20">
        <v>-13.4</v>
      </c>
      <c r="I2457" s="20">
        <v>-8.8000000000000007</v>
      </c>
      <c r="J2457" s="20">
        <v>-4.9000000000000004</v>
      </c>
      <c r="K2457" s="98">
        <v>-3.2</v>
      </c>
      <c r="L2457" s="10">
        <f t="shared" si="584"/>
        <v>-3.2</v>
      </c>
      <c r="M2457" s="52" t="s">
        <v>85</v>
      </c>
      <c r="N2457" s="83" t="s">
        <v>8</v>
      </c>
      <c r="O2457" s="34" t="s">
        <v>8</v>
      </c>
      <c r="P2457" s="34" t="s">
        <v>8</v>
      </c>
      <c r="Q2457" s="34" t="s">
        <v>8</v>
      </c>
      <c r="R2457" s="34" t="s">
        <v>8</v>
      </c>
      <c r="S2457" s="42" t="s">
        <v>8</v>
      </c>
      <c r="T2457" s="31" t="s">
        <v>8</v>
      </c>
      <c r="U2457" s="21" t="s">
        <v>8</v>
      </c>
      <c r="V2457" s="21" t="s">
        <v>8</v>
      </c>
      <c r="W2457" s="21" t="s">
        <v>8</v>
      </c>
      <c r="X2457" s="21" t="s">
        <v>8</v>
      </c>
      <c r="Y2457" s="22" t="s">
        <v>8</v>
      </c>
      <c r="Z2457" s="31">
        <v>0.6784</v>
      </c>
      <c r="AA2457" s="21" t="s">
        <v>8</v>
      </c>
      <c r="AB2457" s="21">
        <f t="shared" si="573"/>
        <v>-0.1685141607513426</v>
      </c>
      <c r="AC2457" s="21" t="s">
        <v>8</v>
      </c>
      <c r="AD2457" s="21">
        <v>27.1</v>
      </c>
      <c r="AE2457" s="31">
        <v>21.696982160194398</v>
      </c>
      <c r="AF2457" s="21">
        <v>27.543863035537001</v>
      </c>
      <c r="AG2457" s="22">
        <v>34.852445755667098</v>
      </c>
      <c r="AH2457" s="31" t="s">
        <v>8</v>
      </c>
      <c r="AI2457" s="3" t="str">
        <f t="shared" si="589"/>
        <v>n/a</v>
      </c>
      <c r="AJ2457" s="3" t="str">
        <f t="shared" si="590"/>
        <v>n/a</v>
      </c>
      <c r="AK2457" s="3" t="str">
        <f t="shared" si="591"/>
        <v>n/a</v>
      </c>
      <c r="AL2457" s="3" t="str">
        <f t="shared" si="592"/>
        <v>n/a</v>
      </c>
      <c r="AM2457" s="3" t="str">
        <f t="shared" si="593"/>
        <v>n/a</v>
      </c>
      <c r="AN2457" s="3" t="str">
        <f t="shared" si="586"/>
        <v>n/a</v>
      </c>
      <c r="AO2457" s="3" t="str">
        <f t="shared" si="587"/>
        <v>n/a</v>
      </c>
      <c r="AP2457" s="3" t="s">
        <v>8</v>
      </c>
      <c r="AQ2457" s="126" t="s">
        <v>76</v>
      </c>
      <c r="AR2457" s="28"/>
      <c r="AS2457" s="3"/>
      <c r="AT2457" s="4"/>
    </row>
    <row r="2458" spans="1:46" s="35" customFormat="1" ht="16">
      <c r="A2458" s="21">
        <v>5.1288999999999998</v>
      </c>
      <c r="B2458" s="105">
        <v>846</v>
      </c>
      <c r="C2458" s="20">
        <v>-3.0950000000000002</v>
      </c>
      <c r="D2458" s="20">
        <v>-90.818330000000003</v>
      </c>
      <c r="E2458" s="106" t="s">
        <v>24</v>
      </c>
      <c r="F2458" s="27">
        <v>-20.100000000000001</v>
      </c>
      <c r="G2458" s="20">
        <v>-15</v>
      </c>
      <c r="H2458" s="20">
        <v>-13.4</v>
      </c>
      <c r="I2458" s="20">
        <v>-8.8000000000000007</v>
      </c>
      <c r="J2458" s="20">
        <v>-4.9000000000000004</v>
      </c>
      <c r="K2458" s="98">
        <v>-3.2</v>
      </c>
      <c r="L2458" s="10">
        <f t="shared" si="584"/>
        <v>-3.2</v>
      </c>
      <c r="M2458" s="52" t="s">
        <v>85</v>
      </c>
      <c r="N2458" s="83" t="s">
        <v>8</v>
      </c>
      <c r="O2458" s="34" t="s">
        <v>8</v>
      </c>
      <c r="P2458" s="34" t="s">
        <v>8</v>
      </c>
      <c r="Q2458" s="34" t="s">
        <v>8</v>
      </c>
      <c r="R2458" s="34" t="s">
        <v>8</v>
      </c>
      <c r="S2458" s="42" t="s">
        <v>8</v>
      </c>
      <c r="T2458" s="31" t="s">
        <v>8</v>
      </c>
      <c r="U2458" s="21" t="s">
        <v>8</v>
      </c>
      <c r="V2458" s="21" t="s">
        <v>8</v>
      </c>
      <c r="W2458" s="21" t="s">
        <v>8</v>
      </c>
      <c r="X2458" s="21" t="s">
        <v>8</v>
      </c>
      <c r="Y2458" s="22" t="s">
        <v>8</v>
      </c>
      <c r="Z2458" s="31">
        <v>0.66810000000000003</v>
      </c>
      <c r="AA2458" s="21" t="s">
        <v>8</v>
      </c>
      <c r="AB2458" s="21">
        <f t="shared" si="573"/>
        <v>-0.17515852824629935</v>
      </c>
      <c r="AC2458" s="21" t="s">
        <v>8</v>
      </c>
      <c r="AD2458" s="21">
        <v>26.6</v>
      </c>
      <c r="AE2458" s="31">
        <v>21.091450418816201</v>
      </c>
      <c r="AF2458" s="21">
        <v>26.912213981058599</v>
      </c>
      <c r="AG2458" s="22">
        <v>34.0830386665112</v>
      </c>
      <c r="AH2458" s="31" t="s">
        <v>8</v>
      </c>
      <c r="AI2458" s="3" t="str">
        <f t="shared" si="589"/>
        <v>n/a</v>
      </c>
      <c r="AJ2458" s="3" t="str">
        <f t="shared" si="590"/>
        <v>n/a</v>
      </c>
      <c r="AK2458" s="3" t="str">
        <f t="shared" si="591"/>
        <v>n/a</v>
      </c>
      <c r="AL2458" s="3" t="str">
        <f t="shared" si="592"/>
        <v>n/a</v>
      </c>
      <c r="AM2458" s="3" t="str">
        <f t="shared" si="593"/>
        <v>n/a</v>
      </c>
      <c r="AN2458" s="3" t="str">
        <f t="shared" si="586"/>
        <v>n/a</v>
      </c>
      <c r="AO2458" s="3" t="str">
        <f t="shared" si="587"/>
        <v>n/a</v>
      </c>
      <c r="AP2458" s="3" t="s">
        <v>8</v>
      </c>
      <c r="AQ2458" s="126" t="s">
        <v>76</v>
      </c>
      <c r="AR2458" s="28"/>
      <c r="AS2458" s="3"/>
      <c r="AT2458" s="4"/>
    </row>
    <row r="2459" spans="1:46" s="35" customFormat="1" ht="16">
      <c r="A2459" s="21">
        <v>5.1318999999999999</v>
      </c>
      <c r="B2459" s="105">
        <v>846</v>
      </c>
      <c r="C2459" s="20">
        <v>-3.0950000000000002</v>
      </c>
      <c r="D2459" s="20">
        <v>-90.818330000000003</v>
      </c>
      <c r="E2459" s="106" t="s">
        <v>24</v>
      </c>
      <c r="F2459" s="27">
        <v>-20.100000000000001</v>
      </c>
      <c r="G2459" s="20">
        <v>-15</v>
      </c>
      <c r="H2459" s="20">
        <v>-13.4</v>
      </c>
      <c r="I2459" s="20">
        <v>-8.8000000000000007</v>
      </c>
      <c r="J2459" s="20">
        <v>-4.9000000000000004</v>
      </c>
      <c r="K2459" s="98">
        <v>-3.2</v>
      </c>
      <c r="L2459" s="10">
        <f t="shared" si="584"/>
        <v>-3.2</v>
      </c>
      <c r="M2459" s="52" t="s">
        <v>85</v>
      </c>
      <c r="N2459" s="83" t="s">
        <v>8</v>
      </c>
      <c r="O2459" s="34" t="s">
        <v>8</v>
      </c>
      <c r="P2459" s="34" t="s">
        <v>8</v>
      </c>
      <c r="Q2459" s="34" t="s">
        <v>8</v>
      </c>
      <c r="R2459" s="34" t="s">
        <v>8</v>
      </c>
      <c r="S2459" s="42" t="s">
        <v>8</v>
      </c>
      <c r="T2459" s="31" t="s">
        <v>8</v>
      </c>
      <c r="U2459" s="21" t="s">
        <v>8</v>
      </c>
      <c r="V2459" s="21" t="s">
        <v>8</v>
      </c>
      <c r="W2459" s="21" t="s">
        <v>8</v>
      </c>
      <c r="X2459" s="21" t="s">
        <v>8</v>
      </c>
      <c r="Y2459" s="22" t="s">
        <v>8</v>
      </c>
      <c r="Z2459" s="31">
        <v>0.67269999999999996</v>
      </c>
      <c r="AA2459" s="21" t="s">
        <v>8</v>
      </c>
      <c r="AB2459" s="21">
        <f t="shared" si="573"/>
        <v>-0.17217857231719783</v>
      </c>
      <c r="AC2459" s="21" t="s">
        <v>8</v>
      </c>
      <c r="AD2459" s="21">
        <v>26.8</v>
      </c>
      <c r="AE2459" s="31">
        <v>21.362353510798801</v>
      </c>
      <c r="AF2459" s="21">
        <v>27.1950289693157</v>
      </c>
      <c r="AG2459" s="22">
        <v>34.371179782358098</v>
      </c>
      <c r="AH2459" s="31" t="s">
        <v>8</v>
      </c>
      <c r="AI2459" s="3" t="str">
        <f t="shared" si="589"/>
        <v>n/a</v>
      </c>
      <c r="AJ2459" s="3" t="str">
        <f t="shared" si="590"/>
        <v>n/a</v>
      </c>
      <c r="AK2459" s="3" t="str">
        <f t="shared" si="591"/>
        <v>n/a</v>
      </c>
      <c r="AL2459" s="3" t="str">
        <f t="shared" si="592"/>
        <v>n/a</v>
      </c>
      <c r="AM2459" s="3" t="str">
        <f t="shared" si="593"/>
        <v>n/a</v>
      </c>
      <c r="AN2459" s="3" t="str">
        <f t="shared" si="586"/>
        <v>n/a</v>
      </c>
      <c r="AO2459" s="3" t="str">
        <f t="shared" si="587"/>
        <v>n/a</v>
      </c>
      <c r="AP2459" s="3" t="s">
        <v>8</v>
      </c>
      <c r="AQ2459" s="126" t="s">
        <v>76</v>
      </c>
      <c r="AR2459" s="28"/>
      <c r="AS2459" s="3"/>
      <c r="AT2459" s="4"/>
    </row>
    <row r="2460" spans="1:46" s="35" customFormat="1" ht="16">
      <c r="A2460" s="21">
        <v>5.1349</v>
      </c>
      <c r="B2460" s="105">
        <v>846</v>
      </c>
      <c r="C2460" s="20">
        <v>-3.0950000000000002</v>
      </c>
      <c r="D2460" s="20">
        <v>-90.818330000000003</v>
      </c>
      <c r="E2460" s="106" t="s">
        <v>24</v>
      </c>
      <c r="F2460" s="27">
        <v>-20.100000000000001</v>
      </c>
      <c r="G2460" s="20">
        <v>-15</v>
      </c>
      <c r="H2460" s="20">
        <v>-13.4</v>
      </c>
      <c r="I2460" s="20">
        <v>-8.8000000000000007</v>
      </c>
      <c r="J2460" s="20">
        <v>-4.9000000000000004</v>
      </c>
      <c r="K2460" s="98">
        <v>-3.2</v>
      </c>
      <c r="L2460" s="10">
        <f t="shared" si="584"/>
        <v>-3.2</v>
      </c>
      <c r="M2460" s="52" t="s">
        <v>85</v>
      </c>
      <c r="N2460" s="83" t="s">
        <v>8</v>
      </c>
      <c r="O2460" s="34" t="s">
        <v>8</v>
      </c>
      <c r="P2460" s="34" t="s">
        <v>8</v>
      </c>
      <c r="Q2460" s="34" t="s">
        <v>8</v>
      </c>
      <c r="R2460" s="34" t="s">
        <v>8</v>
      </c>
      <c r="S2460" s="42" t="s">
        <v>8</v>
      </c>
      <c r="T2460" s="31" t="s">
        <v>8</v>
      </c>
      <c r="U2460" s="21" t="s">
        <v>8</v>
      </c>
      <c r="V2460" s="21" t="s">
        <v>8</v>
      </c>
      <c r="W2460" s="21" t="s">
        <v>8</v>
      </c>
      <c r="X2460" s="21" t="s">
        <v>8</v>
      </c>
      <c r="Y2460" s="22" t="s">
        <v>8</v>
      </c>
      <c r="Z2460" s="31">
        <v>0.68269999999999997</v>
      </c>
      <c r="AA2460" s="21" t="s">
        <v>8</v>
      </c>
      <c r="AB2460" s="21">
        <f t="shared" si="573"/>
        <v>-0.16577009714832264</v>
      </c>
      <c r="AC2460" s="21" t="s">
        <v>8</v>
      </c>
      <c r="AD2460" s="21">
        <v>27.3</v>
      </c>
      <c r="AE2460" s="31">
        <v>21.9719406633936</v>
      </c>
      <c r="AF2460" s="21">
        <v>27.7973938682997</v>
      </c>
      <c r="AG2460" s="22">
        <v>35.130562477317298</v>
      </c>
      <c r="AH2460" s="31" t="s">
        <v>8</v>
      </c>
      <c r="AI2460" s="3" t="str">
        <f t="shared" si="589"/>
        <v>n/a</v>
      </c>
      <c r="AJ2460" s="3" t="str">
        <f t="shared" si="590"/>
        <v>n/a</v>
      </c>
      <c r="AK2460" s="3" t="str">
        <f t="shared" si="591"/>
        <v>n/a</v>
      </c>
      <c r="AL2460" s="3" t="str">
        <f t="shared" si="592"/>
        <v>n/a</v>
      </c>
      <c r="AM2460" s="3" t="str">
        <f t="shared" si="593"/>
        <v>n/a</v>
      </c>
      <c r="AN2460" s="3" t="str">
        <f t="shared" si="586"/>
        <v>n/a</v>
      </c>
      <c r="AO2460" s="3" t="str">
        <f t="shared" si="587"/>
        <v>n/a</v>
      </c>
      <c r="AP2460" s="3" t="s">
        <v>8</v>
      </c>
      <c r="AQ2460" s="126" t="s">
        <v>76</v>
      </c>
      <c r="AR2460" s="28"/>
      <c r="AS2460" s="3"/>
      <c r="AT2460" s="4"/>
    </row>
    <row r="2461" spans="1:46" s="35" customFormat="1" ht="16">
      <c r="A2461" s="21">
        <v>5.1369399999999992</v>
      </c>
      <c r="B2461" s="105">
        <v>846</v>
      </c>
      <c r="C2461" s="20">
        <v>-3.0950000000000002</v>
      </c>
      <c r="D2461" s="20">
        <v>-90.818330000000003</v>
      </c>
      <c r="E2461" s="106" t="s">
        <v>24</v>
      </c>
      <c r="F2461" s="27">
        <v>-20.100000000000001</v>
      </c>
      <c r="G2461" s="20">
        <v>-15</v>
      </c>
      <c r="H2461" s="20">
        <v>-13.4</v>
      </c>
      <c r="I2461" s="20">
        <v>-8.8000000000000007</v>
      </c>
      <c r="J2461" s="20">
        <v>-4.9000000000000004</v>
      </c>
      <c r="K2461" s="98">
        <v>-3.2</v>
      </c>
      <c r="L2461" s="10">
        <f t="shared" si="584"/>
        <v>-3.2</v>
      </c>
      <c r="M2461" s="52" t="s">
        <v>85</v>
      </c>
      <c r="N2461" s="83" t="s">
        <v>8</v>
      </c>
      <c r="O2461" s="34" t="s">
        <v>8</v>
      </c>
      <c r="P2461" s="34" t="s">
        <v>8</v>
      </c>
      <c r="Q2461" s="34" t="s">
        <v>8</v>
      </c>
      <c r="R2461" s="34" t="s">
        <v>8</v>
      </c>
      <c r="S2461" s="42" t="s">
        <v>8</v>
      </c>
      <c r="T2461" s="31" t="s">
        <v>8</v>
      </c>
      <c r="U2461" s="21" t="s">
        <v>8</v>
      </c>
      <c r="V2461" s="21" t="s">
        <v>8</v>
      </c>
      <c r="W2461" s="21" t="s">
        <v>8</v>
      </c>
      <c r="X2461" s="21" t="s">
        <v>8</v>
      </c>
      <c r="Y2461" s="22" t="s">
        <v>8</v>
      </c>
      <c r="Z2461" s="31">
        <v>0.67400000000000004</v>
      </c>
      <c r="AA2461" s="21" t="s">
        <v>8</v>
      </c>
      <c r="AB2461" s="21">
        <f t="shared" ref="AB2461:AB2524" si="594">LOG(Z2461)</f>
        <v>-0.17134010346468015</v>
      </c>
      <c r="AC2461" s="21" t="s">
        <v>8</v>
      </c>
      <c r="AD2461" s="21">
        <v>26.9</v>
      </c>
      <c r="AE2461" s="31">
        <v>21.400505093155601</v>
      </c>
      <c r="AF2461" s="21">
        <v>27.275151733720801</v>
      </c>
      <c r="AG2461" s="22">
        <v>34.511749461702202</v>
      </c>
      <c r="AH2461" s="31" t="s">
        <v>8</v>
      </c>
      <c r="AI2461" s="3" t="str">
        <f t="shared" si="589"/>
        <v>n/a</v>
      </c>
      <c r="AJ2461" s="3" t="str">
        <f t="shared" si="590"/>
        <v>n/a</v>
      </c>
      <c r="AK2461" s="3" t="str">
        <f t="shared" si="591"/>
        <v>n/a</v>
      </c>
      <c r="AL2461" s="3" t="str">
        <f t="shared" si="592"/>
        <v>n/a</v>
      </c>
      <c r="AM2461" s="3" t="str">
        <f t="shared" si="593"/>
        <v>n/a</v>
      </c>
      <c r="AN2461" s="3" t="str">
        <f t="shared" si="586"/>
        <v>n/a</v>
      </c>
      <c r="AO2461" s="3" t="str">
        <f t="shared" si="587"/>
        <v>n/a</v>
      </c>
      <c r="AP2461" s="3" t="s">
        <v>8</v>
      </c>
      <c r="AQ2461" s="126" t="s">
        <v>76</v>
      </c>
      <c r="AR2461" s="28"/>
      <c r="AS2461" s="3"/>
      <c r="AT2461" s="4"/>
    </row>
    <row r="2462" spans="1:46" s="35" customFormat="1" ht="16">
      <c r="A2462" s="21">
        <v>5.1394500000000001</v>
      </c>
      <c r="B2462" s="105">
        <v>846</v>
      </c>
      <c r="C2462" s="20">
        <v>-3.0950000000000002</v>
      </c>
      <c r="D2462" s="20">
        <v>-90.818330000000003</v>
      </c>
      <c r="E2462" s="106" t="s">
        <v>24</v>
      </c>
      <c r="F2462" s="27">
        <v>-20.100000000000001</v>
      </c>
      <c r="G2462" s="20">
        <v>-15</v>
      </c>
      <c r="H2462" s="20">
        <v>-13.4</v>
      </c>
      <c r="I2462" s="20">
        <v>-8.8000000000000007</v>
      </c>
      <c r="J2462" s="20">
        <v>-4.9000000000000004</v>
      </c>
      <c r="K2462" s="98">
        <v>-3.2</v>
      </c>
      <c r="L2462" s="10">
        <f t="shared" si="584"/>
        <v>-3.2</v>
      </c>
      <c r="M2462" s="52" t="s">
        <v>85</v>
      </c>
      <c r="N2462" s="83" t="s">
        <v>8</v>
      </c>
      <c r="O2462" s="34" t="s">
        <v>8</v>
      </c>
      <c r="P2462" s="34" t="s">
        <v>8</v>
      </c>
      <c r="Q2462" s="34" t="s">
        <v>8</v>
      </c>
      <c r="R2462" s="34" t="s">
        <v>8</v>
      </c>
      <c r="S2462" s="42" t="s">
        <v>8</v>
      </c>
      <c r="T2462" s="31" t="s">
        <v>8</v>
      </c>
      <c r="U2462" s="21" t="s">
        <v>8</v>
      </c>
      <c r="V2462" s="21" t="s">
        <v>8</v>
      </c>
      <c r="W2462" s="21" t="s">
        <v>8</v>
      </c>
      <c r="X2462" s="21" t="s">
        <v>8</v>
      </c>
      <c r="Y2462" s="22" t="s">
        <v>8</v>
      </c>
      <c r="Z2462" s="31">
        <v>0.6663</v>
      </c>
      <c r="AA2462" s="21" t="s">
        <v>8</v>
      </c>
      <c r="AB2462" s="21">
        <f t="shared" si="594"/>
        <v>-0.1763301867318636</v>
      </c>
      <c r="AC2462" s="21" t="s">
        <v>8</v>
      </c>
      <c r="AD2462" s="21">
        <v>26.5</v>
      </c>
      <c r="AE2462" s="31">
        <v>20.919070911065901</v>
      </c>
      <c r="AF2462" s="21">
        <v>26.812985123677301</v>
      </c>
      <c r="AG2462" s="22">
        <v>33.927468852694901</v>
      </c>
      <c r="AH2462" s="31" t="s">
        <v>8</v>
      </c>
      <c r="AI2462" s="3" t="str">
        <f t="shared" si="589"/>
        <v>n/a</v>
      </c>
      <c r="AJ2462" s="3" t="str">
        <f t="shared" si="590"/>
        <v>n/a</v>
      </c>
      <c r="AK2462" s="3" t="str">
        <f t="shared" si="591"/>
        <v>n/a</v>
      </c>
      <c r="AL2462" s="3" t="str">
        <f t="shared" si="592"/>
        <v>n/a</v>
      </c>
      <c r="AM2462" s="3" t="str">
        <f t="shared" si="593"/>
        <v>n/a</v>
      </c>
      <c r="AN2462" s="3" t="str">
        <f t="shared" si="586"/>
        <v>n/a</v>
      </c>
      <c r="AO2462" s="3" t="str">
        <f t="shared" si="587"/>
        <v>n/a</v>
      </c>
      <c r="AP2462" s="3" t="s">
        <v>8</v>
      </c>
      <c r="AQ2462" s="126" t="s">
        <v>76</v>
      </c>
      <c r="AR2462" s="28"/>
      <c r="AS2462" s="3"/>
      <c r="AT2462" s="4"/>
    </row>
    <row r="2463" spans="1:46" s="35" customFormat="1" ht="16">
      <c r="A2463" s="21">
        <v>5.14093</v>
      </c>
      <c r="B2463" s="105">
        <v>846</v>
      </c>
      <c r="C2463" s="20">
        <v>-3.0950000000000002</v>
      </c>
      <c r="D2463" s="20">
        <v>-90.818330000000003</v>
      </c>
      <c r="E2463" s="106" t="s">
        <v>24</v>
      </c>
      <c r="F2463" s="27">
        <v>-20.100000000000001</v>
      </c>
      <c r="G2463" s="20">
        <v>-15</v>
      </c>
      <c r="H2463" s="20">
        <v>-13.4</v>
      </c>
      <c r="I2463" s="20">
        <v>-8.8000000000000007</v>
      </c>
      <c r="J2463" s="20">
        <v>-4.9000000000000004</v>
      </c>
      <c r="K2463" s="98">
        <v>-3.2</v>
      </c>
      <c r="L2463" s="10">
        <f t="shared" si="584"/>
        <v>-3.2</v>
      </c>
      <c r="M2463" s="52" t="s">
        <v>85</v>
      </c>
      <c r="N2463" s="83" t="s">
        <v>8</v>
      </c>
      <c r="O2463" s="34" t="s">
        <v>8</v>
      </c>
      <c r="P2463" s="34" t="s">
        <v>8</v>
      </c>
      <c r="Q2463" s="34" t="s">
        <v>8</v>
      </c>
      <c r="R2463" s="34" t="s">
        <v>8</v>
      </c>
      <c r="S2463" s="42" t="s">
        <v>8</v>
      </c>
      <c r="T2463" s="31" t="s">
        <v>8</v>
      </c>
      <c r="U2463" s="21" t="s">
        <v>8</v>
      </c>
      <c r="V2463" s="21" t="s">
        <v>8</v>
      </c>
      <c r="W2463" s="21" t="s">
        <v>8</v>
      </c>
      <c r="X2463" s="21" t="s">
        <v>8</v>
      </c>
      <c r="Y2463" s="22" t="s">
        <v>8</v>
      </c>
      <c r="Z2463" s="31">
        <v>0.66369999999999996</v>
      </c>
      <c r="AA2463" s="21" t="s">
        <v>8</v>
      </c>
      <c r="AB2463" s="21">
        <f t="shared" si="594"/>
        <v>-0.17802818235795723</v>
      </c>
      <c r="AC2463" s="21" t="s">
        <v>8</v>
      </c>
      <c r="AD2463" s="21">
        <v>26.4</v>
      </c>
      <c r="AE2463" s="31">
        <v>20.771324236462</v>
      </c>
      <c r="AF2463" s="21">
        <v>26.619727886682298</v>
      </c>
      <c r="AG2463" s="22">
        <v>33.656360065813203</v>
      </c>
      <c r="AH2463" s="31" t="s">
        <v>8</v>
      </c>
      <c r="AI2463" s="3" t="str">
        <f t="shared" si="589"/>
        <v>n/a</v>
      </c>
      <c r="AJ2463" s="3" t="str">
        <f t="shared" si="590"/>
        <v>n/a</v>
      </c>
      <c r="AK2463" s="3" t="str">
        <f t="shared" si="591"/>
        <v>n/a</v>
      </c>
      <c r="AL2463" s="3" t="str">
        <f t="shared" si="592"/>
        <v>n/a</v>
      </c>
      <c r="AM2463" s="3" t="str">
        <f t="shared" si="593"/>
        <v>n/a</v>
      </c>
      <c r="AN2463" s="3" t="str">
        <f t="shared" si="586"/>
        <v>n/a</v>
      </c>
      <c r="AO2463" s="3" t="str">
        <f t="shared" si="587"/>
        <v>n/a</v>
      </c>
      <c r="AP2463" s="3" t="s">
        <v>8</v>
      </c>
      <c r="AQ2463" s="126" t="s">
        <v>76</v>
      </c>
      <c r="AR2463" s="28"/>
      <c r="AS2463" s="3"/>
      <c r="AT2463" s="4"/>
    </row>
    <row r="2464" spans="1:46" s="35" customFormat="1" ht="16">
      <c r="A2464" s="21">
        <v>5.1424500000000002</v>
      </c>
      <c r="B2464" s="105">
        <v>846</v>
      </c>
      <c r="C2464" s="20">
        <v>-3.0950000000000002</v>
      </c>
      <c r="D2464" s="20">
        <v>-90.818330000000003</v>
      </c>
      <c r="E2464" s="106" t="s">
        <v>24</v>
      </c>
      <c r="F2464" s="27">
        <v>-20.100000000000001</v>
      </c>
      <c r="G2464" s="20">
        <v>-15</v>
      </c>
      <c r="H2464" s="20">
        <v>-13.4</v>
      </c>
      <c r="I2464" s="20">
        <v>-8.8000000000000007</v>
      </c>
      <c r="J2464" s="20">
        <v>-4.9000000000000004</v>
      </c>
      <c r="K2464" s="98">
        <v>-3.2</v>
      </c>
      <c r="L2464" s="10">
        <f t="shared" si="584"/>
        <v>-3.2</v>
      </c>
      <c r="M2464" s="52" t="s">
        <v>85</v>
      </c>
      <c r="N2464" s="83" t="s">
        <v>8</v>
      </c>
      <c r="O2464" s="34" t="s">
        <v>8</v>
      </c>
      <c r="P2464" s="34" t="s">
        <v>8</v>
      </c>
      <c r="Q2464" s="34" t="s">
        <v>8</v>
      </c>
      <c r="R2464" s="34" t="s">
        <v>8</v>
      </c>
      <c r="S2464" s="42" t="s">
        <v>8</v>
      </c>
      <c r="T2464" s="31" t="s">
        <v>8</v>
      </c>
      <c r="U2464" s="21" t="s">
        <v>8</v>
      </c>
      <c r="V2464" s="21" t="s">
        <v>8</v>
      </c>
      <c r="W2464" s="21" t="s">
        <v>8</v>
      </c>
      <c r="X2464" s="21" t="s">
        <v>8</v>
      </c>
      <c r="Y2464" s="22" t="s">
        <v>8</v>
      </c>
      <c r="Z2464" s="31">
        <v>0.66510000000000002</v>
      </c>
      <c r="AA2464" s="21" t="s">
        <v>8</v>
      </c>
      <c r="AB2464" s="21">
        <f t="shared" si="594"/>
        <v>-0.17711305216584938</v>
      </c>
      <c r="AC2464" s="21" t="s">
        <v>8</v>
      </c>
      <c r="AD2464" s="21">
        <v>26.5</v>
      </c>
      <c r="AE2464" s="31">
        <v>20.8813504217527</v>
      </c>
      <c r="AF2464" s="21">
        <v>26.716634765194399</v>
      </c>
      <c r="AG2464" s="22">
        <v>33.765821024546099</v>
      </c>
      <c r="AH2464" s="31" t="s">
        <v>8</v>
      </c>
      <c r="AI2464" s="3" t="str">
        <f t="shared" si="589"/>
        <v>n/a</v>
      </c>
      <c r="AJ2464" s="3" t="str">
        <f t="shared" si="590"/>
        <v>n/a</v>
      </c>
      <c r="AK2464" s="3" t="str">
        <f t="shared" si="591"/>
        <v>n/a</v>
      </c>
      <c r="AL2464" s="3" t="str">
        <f t="shared" si="592"/>
        <v>n/a</v>
      </c>
      <c r="AM2464" s="3" t="str">
        <f t="shared" si="593"/>
        <v>n/a</v>
      </c>
      <c r="AN2464" s="3" t="str">
        <f t="shared" si="586"/>
        <v>n/a</v>
      </c>
      <c r="AO2464" s="3" t="str">
        <f t="shared" si="587"/>
        <v>n/a</v>
      </c>
      <c r="AP2464" s="3" t="s">
        <v>8</v>
      </c>
      <c r="AQ2464" s="126" t="s">
        <v>76</v>
      </c>
      <c r="AR2464" s="28"/>
      <c r="AS2464" s="3"/>
      <c r="AT2464" s="4"/>
    </row>
    <row r="2465" spans="1:46" s="35" customFormat="1" ht="16">
      <c r="A2465" s="21">
        <v>5.1448299999999998</v>
      </c>
      <c r="B2465" s="105">
        <v>846</v>
      </c>
      <c r="C2465" s="20">
        <v>-3.0950000000000002</v>
      </c>
      <c r="D2465" s="20">
        <v>-90.818330000000003</v>
      </c>
      <c r="E2465" s="106" t="s">
        <v>24</v>
      </c>
      <c r="F2465" s="27">
        <v>-20.100000000000001</v>
      </c>
      <c r="G2465" s="20">
        <v>-15</v>
      </c>
      <c r="H2465" s="20">
        <v>-13.4</v>
      </c>
      <c r="I2465" s="20">
        <v>-8.8000000000000007</v>
      </c>
      <c r="J2465" s="20">
        <v>-4.9000000000000004</v>
      </c>
      <c r="K2465" s="98">
        <v>-3.2</v>
      </c>
      <c r="L2465" s="10">
        <f t="shared" si="584"/>
        <v>-3.2</v>
      </c>
      <c r="M2465" s="52" t="s">
        <v>85</v>
      </c>
      <c r="N2465" s="83" t="s">
        <v>8</v>
      </c>
      <c r="O2465" s="34" t="s">
        <v>8</v>
      </c>
      <c r="P2465" s="34" t="s">
        <v>8</v>
      </c>
      <c r="Q2465" s="34" t="s">
        <v>8</v>
      </c>
      <c r="R2465" s="34" t="s">
        <v>8</v>
      </c>
      <c r="S2465" s="42" t="s">
        <v>8</v>
      </c>
      <c r="T2465" s="31" t="s">
        <v>8</v>
      </c>
      <c r="U2465" s="21" t="s">
        <v>8</v>
      </c>
      <c r="V2465" s="21" t="s">
        <v>8</v>
      </c>
      <c r="W2465" s="21" t="s">
        <v>8</v>
      </c>
      <c r="X2465" s="21" t="s">
        <v>8</v>
      </c>
      <c r="Y2465" s="22" t="s">
        <v>8</v>
      </c>
      <c r="Z2465" s="31">
        <v>0.66790000000000005</v>
      </c>
      <c r="AA2465" s="21" t="s">
        <v>8</v>
      </c>
      <c r="AB2465" s="21">
        <f t="shared" si="594"/>
        <v>-0.17528855653526565</v>
      </c>
      <c r="AC2465" s="21" t="s">
        <v>8</v>
      </c>
      <c r="AD2465" s="21">
        <v>26.6</v>
      </c>
      <c r="AE2465" s="31">
        <v>21.099499744796301</v>
      </c>
      <c r="AF2465" s="21">
        <v>26.886756921322899</v>
      </c>
      <c r="AG2465" s="22">
        <v>34.017230497450299</v>
      </c>
      <c r="AH2465" s="31" t="s">
        <v>8</v>
      </c>
      <c r="AI2465" s="3" t="str">
        <f t="shared" si="589"/>
        <v>n/a</v>
      </c>
      <c r="AJ2465" s="3" t="str">
        <f t="shared" si="590"/>
        <v>n/a</v>
      </c>
      <c r="AK2465" s="3" t="str">
        <f t="shared" si="591"/>
        <v>n/a</v>
      </c>
      <c r="AL2465" s="3" t="str">
        <f t="shared" si="592"/>
        <v>n/a</v>
      </c>
      <c r="AM2465" s="3" t="str">
        <f t="shared" si="593"/>
        <v>n/a</v>
      </c>
      <c r="AN2465" s="3" t="str">
        <f t="shared" si="586"/>
        <v>n/a</v>
      </c>
      <c r="AO2465" s="3" t="str">
        <f t="shared" si="587"/>
        <v>n/a</v>
      </c>
      <c r="AP2465" s="3" t="s">
        <v>8</v>
      </c>
      <c r="AQ2465" s="126" t="s">
        <v>76</v>
      </c>
      <c r="AR2465" s="28"/>
      <c r="AS2465" s="3"/>
      <c r="AT2465" s="4"/>
    </row>
    <row r="2466" spans="1:46" s="35" customFormat="1" ht="16">
      <c r="A2466" s="21">
        <v>5.1464499999999997</v>
      </c>
      <c r="B2466" s="105">
        <v>846</v>
      </c>
      <c r="C2466" s="20">
        <v>-3.0950000000000002</v>
      </c>
      <c r="D2466" s="20">
        <v>-90.818330000000003</v>
      </c>
      <c r="E2466" s="106" t="s">
        <v>24</v>
      </c>
      <c r="F2466" s="27">
        <v>-20.100000000000001</v>
      </c>
      <c r="G2466" s="20">
        <v>-15</v>
      </c>
      <c r="H2466" s="20">
        <v>-13.4</v>
      </c>
      <c r="I2466" s="20">
        <v>-8.8000000000000007</v>
      </c>
      <c r="J2466" s="20">
        <v>-4.9000000000000004</v>
      </c>
      <c r="K2466" s="98">
        <v>-3.2</v>
      </c>
      <c r="L2466" s="10">
        <f t="shared" si="584"/>
        <v>-3.2</v>
      </c>
      <c r="M2466" s="52" t="s">
        <v>85</v>
      </c>
      <c r="N2466" s="83" t="s">
        <v>8</v>
      </c>
      <c r="O2466" s="34" t="s">
        <v>8</v>
      </c>
      <c r="P2466" s="34" t="s">
        <v>8</v>
      </c>
      <c r="Q2466" s="34" t="s">
        <v>8</v>
      </c>
      <c r="R2466" s="34" t="s">
        <v>8</v>
      </c>
      <c r="S2466" s="42" t="s">
        <v>8</v>
      </c>
      <c r="T2466" s="31" t="s">
        <v>8</v>
      </c>
      <c r="U2466" s="21" t="s">
        <v>8</v>
      </c>
      <c r="V2466" s="21" t="s">
        <v>8</v>
      </c>
      <c r="W2466" s="21" t="s">
        <v>8</v>
      </c>
      <c r="X2466" s="21" t="s">
        <v>8</v>
      </c>
      <c r="Y2466" s="22" t="s">
        <v>8</v>
      </c>
      <c r="Z2466" s="31">
        <v>0.66620000000000001</v>
      </c>
      <c r="AA2466" s="21" t="s">
        <v>8</v>
      </c>
      <c r="AB2466" s="21">
        <f t="shared" si="594"/>
        <v>-0.17639537164484198</v>
      </c>
      <c r="AC2466" s="21" t="s">
        <v>8</v>
      </c>
      <c r="AD2466" s="21">
        <v>26.5</v>
      </c>
      <c r="AE2466" s="31">
        <v>20.975042642282901</v>
      </c>
      <c r="AF2466" s="21">
        <v>26.780257475557399</v>
      </c>
      <c r="AG2466" s="22">
        <v>33.913610699596902</v>
      </c>
      <c r="AH2466" s="31" t="s">
        <v>8</v>
      </c>
      <c r="AI2466" s="3" t="str">
        <f t="shared" si="589"/>
        <v>n/a</v>
      </c>
      <c r="AJ2466" s="3" t="str">
        <f t="shared" si="590"/>
        <v>n/a</v>
      </c>
      <c r="AK2466" s="3" t="str">
        <f t="shared" si="591"/>
        <v>n/a</v>
      </c>
      <c r="AL2466" s="3" t="str">
        <f t="shared" si="592"/>
        <v>n/a</v>
      </c>
      <c r="AM2466" s="3" t="str">
        <f t="shared" si="593"/>
        <v>n/a</v>
      </c>
      <c r="AN2466" s="3" t="str">
        <f t="shared" si="586"/>
        <v>n/a</v>
      </c>
      <c r="AO2466" s="3" t="str">
        <f t="shared" si="587"/>
        <v>n/a</v>
      </c>
      <c r="AP2466" s="3" t="s">
        <v>8</v>
      </c>
      <c r="AQ2466" s="126" t="s">
        <v>76</v>
      </c>
      <c r="AR2466" s="28"/>
      <c r="AS2466" s="3"/>
      <c r="AT2466" s="4"/>
    </row>
    <row r="2467" spans="1:46" s="35" customFormat="1" ht="16">
      <c r="A2467" s="21">
        <v>5.1479300000000006</v>
      </c>
      <c r="B2467" s="105">
        <v>846</v>
      </c>
      <c r="C2467" s="20">
        <v>-3.0950000000000002</v>
      </c>
      <c r="D2467" s="20">
        <v>-90.818330000000003</v>
      </c>
      <c r="E2467" s="106" t="s">
        <v>24</v>
      </c>
      <c r="F2467" s="27">
        <v>-20.100000000000001</v>
      </c>
      <c r="G2467" s="20">
        <v>-15</v>
      </c>
      <c r="H2467" s="20">
        <v>-13.4</v>
      </c>
      <c r="I2467" s="20">
        <v>-8.8000000000000007</v>
      </c>
      <c r="J2467" s="20">
        <v>-4.9000000000000004</v>
      </c>
      <c r="K2467" s="98">
        <v>-3.2</v>
      </c>
      <c r="L2467" s="10">
        <f t="shared" si="584"/>
        <v>-3.2</v>
      </c>
      <c r="M2467" s="52" t="s">
        <v>85</v>
      </c>
      <c r="N2467" s="83" t="s">
        <v>8</v>
      </c>
      <c r="O2467" s="34" t="s">
        <v>8</v>
      </c>
      <c r="P2467" s="34" t="s">
        <v>8</v>
      </c>
      <c r="Q2467" s="34" t="s">
        <v>8</v>
      </c>
      <c r="R2467" s="34" t="s">
        <v>8</v>
      </c>
      <c r="S2467" s="42" t="s">
        <v>8</v>
      </c>
      <c r="T2467" s="31" t="s">
        <v>8</v>
      </c>
      <c r="U2467" s="21" t="s">
        <v>8</v>
      </c>
      <c r="V2467" s="21" t="s">
        <v>8</v>
      </c>
      <c r="W2467" s="21" t="s">
        <v>8</v>
      </c>
      <c r="X2467" s="21" t="s">
        <v>8</v>
      </c>
      <c r="Y2467" s="22" t="s">
        <v>8</v>
      </c>
      <c r="Z2467" s="31">
        <v>0.66020000000000001</v>
      </c>
      <c r="AA2467" s="21" t="s">
        <v>8</v>
      </c>
      <c r="AB2467" s="21">
        <f t="shared" si="594"/>
        <v>-0.18032448000570728</v>
      </c>
      <c r="AC2467" s="21" t="s">
        <v>8</v>
      </c>
      <c r="AD2467" s="21">
        <v>26.3</v>
      </c>
      <c r="AE2467" s="31">
        <v>20.579436578944598</v>
      </c>
      <c r="AF2467" s="21">
        <v>26.4171571362306</v>
      </c>
      <c r="AG2467" s="22">
        <v>33.432985121202798</v>
      </c>
      <c r="AH2467" s="31" t="s">
        <v>8</v>
      </c>
      <c r="AI2467" s="3" t="str">
        <f t="shared" si="589"/>
        <v>n/a</v>
      </c>
      <c r="AJ2467" s="3" t="str">
        <f t="shared" si="590"/>
        <v>n/a</v>
      </c>
      <c r="AK2467" s="3" t="str">
        <f t="shared" si="591"/>
        <v>n/a</v>
      </c>
      <c r="AL2467" s="3" t="str">
        <f t="shared" si="592"/>
        <v>n/a</v>
      </c>
      <c r="AM2467" s="3" t="str">
        <f t="shared" si="593"/>
        <v>n/a</v>
      </c>
      <c r="AN2467" s="3" t="str">
        <f t="shared" si="586"/>
        <v>n/a</v>
      </c>
      <c r="AO2467" s="3" t="str">
        <f t="shared" si="587"/>
        <v>n/a</v>
      </c>
      <c r="AP2467" s="3" t="s">
        <v>8</v>
      </c>
      <c r="AQ2467" s="126" t="s">
        <v>76</v>
      </c>
      <c r="AR2467" s="28"/>
      <c r="AS2467" s="3"/>
      <c r="AT2467" s="4"/>
    </row>
    <row r="2468" spans="1:46" s="35" customFormat="1" ht="16">
      <c r="A2468" s="21">
        <v>5.1509</v>
      </c>
      <c r="B2468" s="105">
        <v>846</v>
      </c>
      <c r="C2468" s="20">
        <v>-3.0950000000000002</v>
      </c>
      <c r="D2468" s="20">
        <v>-90.818330000000003</v>
      </c>
      <c r="E2468" s="106" t="s">
        <v>24</v>
      </c>
      <c r="F2468" s="27">
        <v>-20.100000000000001</v>
      </c>
      <c r="G2468" s="20">
        <v>-15</v>
      </c>
      <c r="H2468" s="20">
        <v>-13.4</v>
      </c>
      <c r="I2468" s="20">
        <v>-8.8000000000000007</v>
      </c>
      <c r="J2468" s="20">
        <v>-4.9000000000000004</v>
      </c>
      <c r="K2468" s="98">
        <v>-3.2</v>
      </c>
      <c r="L2468" s="10">
        <f t="shared" si="584"/>
        <v>-3.2</v>
      </c>
      <c r="M2468" s="52" t="s">
        <v>85</v>
      </c>
      <c r="N2468" s="83" t="s">
        <v>8</v>
      </c>
      <c r="O2468" s="34" t="s">
        <v>8</v>
      </c>
      <c r="P2468" s="34" t="s">
        <v>8</v>
      </c>
      <c r="Q2468" s="34" t="s">
        <v>8</v>
      </c>
      <c r="R2468" s="34" t="s">
        <v>8</v>
      </c>
      <c r="S2468" s="42" t="s">
        <v>8</v>
      </c>
      <c r="T2468" s="31" t="s">
        <v>8</v>
      </c>
      <c r="U2468" s="21" t="s">
        <v>8</v>
      </c>
      <c r="V2468" s="21" t="s">
        <v>8</v>
      </c>
      <c r="W2468" s="21" t="s">
        <v>8</v>
      </c>
      <c r="X2468" s="21" t="s">
        <v>8</v>
      </c>
      <c r="Y2468" s="22" t="s">
        <v>8</v>
      </c>
      <c r="Z2468" s="31">
        <v>0.65959999999999996</v>
      </c>
      <c r="AA2468" s="21" t="s">
        <v>8</v>
      </c>
      <c r="AB2468" s="21">
        <f t="shared" si="594"/>
        <v>-0.18071935302751885</v>
      </c>
      <c r="AC2468" s="21" t="s">
        <v>8</v>
      </c>
      <c r="AD2468" s="21">
        <v>26.2</v>
      </c>
      <c r="AE2468" s="31">
        <v>20.541910915907199</v>
      </c>
      <c r="AF2468" s="21">
        <v>26.411664057596202</v>
      </c>
      <c r="AG2468" s="22">
        <v>33.450696719956603</v>
      </c>
      <c r="AH2468" s="31" t="s">
        <v>8</v>
      </c>
      <c r="AI2468" s="3" t="str">
        <f t="shared" si="589"/>
        <v>n/a</v>
      </c>
      <c r="AJ2468" s="3" t="str">
        <f t="shared" si="590"/>
        <v>n/a</v>
      </c>
      <c r="AK2468" s="3" t="str">
        <f t="shared" si="591"/>
        <v>n/a</v>
      </c>
      <c r="AL2468" s="3" t="str">
        <f t="shared" si="592"/>
        <v>n/a</v>
      </c>
      <c r="AM2468" s="3" t="str">
        <f t="shared" si="593"/>
        <v>n/a</v>
      </c>
      <c r="AN2468" s="3" t="str">
        <f t="shared" si="586"/>
        <v>n/a</v>
      </c>
      <c r="AO2468" s="3" t="str">
        <f t="shared" si="587"/>
        <v>n/a</v>
      </c>
      <c r="AP2468" s="3" t="s">
        <v>8</v>
      </c>
      <c r="AQ2468" s="126" t="s">
        <v>76</v>
      </c>
      <c r="AR2468" s="28"/>
      <c r="AS2468" s="3"/>
      <c r="AT2468" s="4"/>
    </row>
    <row r="2469" spans="1:46" s="35" customFormat="1" ht="16">
      <c r="A2469" s="21">
        <v>5.1539299999999999</v>
      </c>
      <c r="B2469" s="105">
        <v>846</v>
      </c>
      <c r="C2469" s="20">
        <v>-3.0950000000000002</v>
      </c>
      <c r="D2469" s="20">
        <v>-90.818330000000003</v>
      </c>
      <c r="E2469" s="106" t="s">
        <v>24</v>
      </c>
      <c r="F2469" s="27">
        <v>-20.100000000000001</v>
      </c>
      <c r="G2469" s="20">
        <v>-15</v>
      </c>
      <c r="H2469" s="20">
        <v>-13.4</v>
      </c>
      <c r="I2469" s="20">
        <v>-8.8000000000000007</v>
      </c>
      <c r="J2469" s="20">
        <v>-4.9000000000000004</v>
      </c>
      <c r="K2469" s="98">
        <v>-3.2</v>
      </c>
      <c r="L2469" s="10">
        <f t="shared" si="584"/>
        <v>-3.2</v>
      </c>
      <c r="M2469" s="52" t="s">
        <v>85</v>
      </c>
      <c r="N2469" s="83" t="s">
        <v>8</v>
      </c>
      <c r="O2469" s="34" t="s">
        <v>8</v>
      </c>
      <c r="P2469" s="34" t="s">
        <v>8</v>
      </c>
      <c r="Q2469" s="34" t="s">
        <v>8</v>
      </c>
      <c r="R2469" s="34" t="s">
        <v>8</v>
      </c>
      <c r="S2469" s="42" t="s">
        <v>8</v>
      </c>
      <c r="T2469" s="31" t="s">
        <v>8</v>
      </c>
      <c r="U2469" s="21" t="s">
        <v>8</v>
      </c>
      <c r="V2469" s="21" t="s">
        <v>8</v>
      </c>
      <c r="W2469" s="21" t="s">
        <v>8</v>
      </c>
      <c r="X2469" s="21" t="s">
        <v>8</v>
      </c>
      <c r="Y2469" s="22" t="s">
        <v>8</v>
      </c>
      <c r="Z2469" s="31">
        <v>0.64490000000000003</v>
      </c>
      <c r="AA2469" s="21" t="s">
        <v>8</v>
      </c>
      <c r="AB2469" s="21">
        <f t="shared" si="594"/>
        <v>-0.19050762306265814</v>
      </c>
      <c r="AC2469" s="21" t="s">
        <v>8</v>
      </c>
      <c r="AD2469" s="21">
        <v>25.6</v>
      </c>
      <c r="AE2469" s="31">
        <v>19.5932884072467</v>
      </c>
      <c r="AF2469" s="21">
        <v>25.4648714005627</v>
      </c>
      <c r="AG2469" s="22">
        <v>32.3119879804634</v>
      </c>
      <c r="AH2469" s="31" t="s">
        <v>8</v>
      </c>
      <c r="AI2469" s="3" t="str">
        <f t="shared" si="589"/>
        <v>n/a</v>
      </c>
      <c r="AJ2469" s="3" t="str">
        <f t="shared" si="590"/>
        <v>n/a</v>
      </c>
      <c r="AK2469" s="3" t="str">
        <f t="shared" si="591"/>
        <v>n/a</v>
      </c>
      <c r="AL2469" s="3" t="str">
        <f t="shared" si="592"/>
        <v>n/a</v>
      </c>
      <c r="AM2469" s="3" t="str">
        <f t="shared" si="593"/>
        <v>n/a</v>
      </c>
      <c r="AN2469" s="3" t="str">
        <f t="shared" si="586"/>
        <v>n/a</v>
      </c>
      <c r="AO2469" s="3" t="str">
        <f t="shared" si="587"/>
        <v>n/a</v>
      </c>
      <c r="AP2469" s="3" t="s">
        <v>8</v>
      </c>
      <c r="AQ2469" s="126" t="s">
        <v>76</v>
      </c>
      <c r="AR2469" s="28"/>
      <c r="AS2469" s="3"/>
      <c r="AT2469" s="4"/>
    </row>
    <row r="2470" spans="1:46" s="35" customFormat="1" ht="16">
      <c r="A2470" s="21">
        <v>5.1564499999999995</v>
      </c>
      <c r="B2470" s="105">
        <v>846</v>
      </c>
      <c r="C2470" s="20">
        <v>-3.0950000000000002</v>
      </c>
      <c r="D2470" s="20">
        <v>-90.818330000000003</v>
      </c>
      <c r="E2470" s="106" t="s">
        <v>24</v>
      </c>
      <c r="F2470" s="27">
        <v>-20.100000000000001</v>
      </c>
      <c r="G2470" s="20">
        <v>-15</v>
      </c>
      <c r="H2470" s="20">
        <v>-13.4</v>
      </c>
      <c r="I2470" s="20">
        <v>-8.8000000000000007</v>
      </c>
      <c r="J2470" s="20">
        <v>-4.9000000000000004</v>
      </c>
      <c r="K2470" s="98">
        <v>-3.2</v>
      </c>
      <c r="L2470" s="10">
        <f t="shared" si="584"/>
        <v>-3.2</v>
      </c>
      <c r="M2470" s="52" t="s">
        <v>85</v>
      </c>
      <c r="N2470" s="83" t="s">
        <v>8</v>
      </c>
      <c r="O2470" s="34" t="s">
        <v>8</v>
      </c>
      <c r="P2470" s="34" t="s">
        <v>8</v>
      </c>
      <c r="Q2470" s="34" t="s">
        <v>8</v>
      </c>
      <c r="R2470" s="34" t="s">
        <v>8</v>
      </c>
      <c r="S2470" s="42" t="s">
        <v>8</v>
      </c>
      <c r="T2470" s="31" t="s">
        <v>8</v>
      </c>
      <c r="U2470" s="21" t="s">
        <v>8</v>
      </c>
      <c r="V2470" s="21" t="s">
        <v>8</v>
      </c>
      <c r="W2470" s="21" t="s">
        <v>8</v>
      </c>
      <c r="X2470" s="21" t="s">
        <v>8</v>
      </c>
      <c r="Y2470" s="22" t="s">
        <v>8</v>
      </c>
      <c r="Z2470" s="31">
        <v>0.65639999999999998</v>
      </c>
      <c r="AA2470" s="21" t="s">
        <v>8</v>
      </c>
      <c r="AB2470" s="21">
        <f t="shared" si="594"/>
        <v>-0.18283142761894441</v>
      </c>
      <c r="AC2470" s="21" t="s">
        <v>8</v>
      </c>
      <c r="AD2470" s="21">
        <v>26.1</v>
      </c>
      <c r="AE2470" s="31">
        <v>20.384824256770901</v>
      </c>
      <c r="AF2470" s="21">
        <v>26.178407205841101</v>
      </c>
      <c r="AG2470" s="22">
        <v>33.132660927596703</v>
      </c>
      <c r="AH2470" s="31" t="s">
        <v>8</v>
      </c>
      <c r="AI2470" s="3" t="str">
        <f t="shared" si="589"/>
        <v>n/a</v>
      </c>
      <c r="AJ2470" s="3" t="str">
        <f t="shared" si="590"/>
        <v>n/a</v>
      </c>
      <c r="AK2470" s="3" t="str">
        <f t="shared" si="591"/>
        <v>n/a</v>
      </c>
      <c r="AL2470" s="3" t="str">
        <f t="shared" si="592"/>
        <v>n/a</v>
      </c>
      <c r="AM2470" s="3" t="str">
        <f t="shared" si="593"/>
        <v>n/a</v>
      </c>
      <c r="AN2470" s="3" t="str">
        <f t="shared" si="586"/>
        <v>n/a</v>
      </c>
      <c r="AO2470" s="3" t="str">
        <f t="shared" si="587"/>
        <v>n/a</v>
      </c>
      <c r="AP2470" s="3" t="s">
        <v>8</v>
      </c>
      <c r="AQ2470" s="126" t="s">
        <v>76</v>
      </c>
      <c r="AR2470" s="28"/>
      <c r="AS2470" s="3"/>
      <c r="AT2470" s="4"/>
    </row>
    <row r="2471" spans="1:46" s="35" customFormat="1" ht="16">
      <c r="A2471" s="21">
        <v>5.1579199999999998</v>
      </c>
      <c r="B2471" s="105">
        <v>846</v>
      </c>
      <c r="C2471" s="20">
        <v>-3.0950000000000002</v>
      </c>
      <c r="D2471" s="20">
        <v>-90.818330000000003</v>
      </c>
      <c r="E2471" s="106" t="s">
        <v>24</v>
      </c>
      <c r="F2471" s="27">
        <v>-20.100000000000001</v>
      </c>
      <c r="G2471" s="20">
        <v>-15</v>
      </c>
      <c r="H2471" s="20">
        <v>-13.4</v>
      </c>
      <c r="I2471" s="20">
        <v>-8.8000000000000007</v>
      </c>
      <c r="J2471" s="20">
        <v>-4.9000000000000004</v>
      </c>
      <c r="K2471" s="98">
        <v>-3.2</v>
      </c>
      <c r="L2471" s="10">
        <f t="shared" si="584"/>
        <v>-3.2</v>
      </c>
      <c r="M2471" s="52" t="s">
        <v>85</v>
      </c>
      <c r="N2471" s="83" t="s">
        <v>8</v>
      </c>
      <c r="O2471" s="34" t="s">
        <v>8</v>
      </c>
      <c r="P2471" s="34" t="s">
        <v>8</v>
      </c>
      <c r="Q2471" s="34" t="s">
        <v>8</v>
      </c>
      <c r="R2471" s="34" t="s">
        <v>8</v>
      </c>
      <c r="S2471" s="42" t="s">
        <v>8</v>
      </c>
      <c r="T2471" s="31" t="s">
        <v>8</v>
      </c>
      <c r="U2471" s="21" t="s">
        <v>8</v>
      </c>
      <c r="V2471" s="21" t="s">
        <v>8</v>
      </c>
      <c r="W2471" s="21" t="s">
        <v>8</v>
      </c>
      <c r="X2471" s="21" t="s">
        <v>8</v>
      </c>
      <c r="Y2471" s="22" t="s">
        <v>8</v>
      </c>
      <c r="Z2471" s="31">
        <v>0.65339999999999998</v>
      </c>
      <c r="AA2471" s="21" t="s">
        <v>8</v>
      </c>
      <c r="AB2471" s="21">
        <f t="shared" si="594"/>
        <v>-0.18482086986058141</v>
      </c>
      <c r="AC2471" s="21" t="s">
        <v>8</v>
      </c>
      <c r="AD2471" s="21">
        <v>26</v>
      </c>
      <c r="AE2471" s="31">
        <v>20.140179078036201</v>
      </c>
      <c r="AF2471" s="21">
        <v>26.001386686020901</v>
      </c>
      <c r="AG2471" s="22">
        <v>32.868586574467699</v>
      </c>
      <c r="AH2471" s="31" t="s">
        <v>8</v>
      </c>
      <c r="AI2471" s="3" t="str">
        <f t="shared" si="589"/>
        <v>n/a</v>
      </c>
      <c r="AJ2471" s="3" t="str">
        <f t="shared" si="590"/>
        <v>n/a</v>
      </c>
      <c r="AK2471" s="3" t="str">
        <f t="shared" si="591"/>
        <v>n/a</v>
      </c>
      <c r="AL2471" s="3" t="str">
        <f t="shared" si="592"/>
        <v>n/a</v>
      </c>
      <c r="AM2471" s="3" t="str">
        <f t="shared" si="593"/>
        <v>n/a</v>
      </c>
      <c r="AN2471" s="3" t="str">
        <f t="shared" si="586"/>
        <v>n/a</v>
      </c>
      <c r="AO2471" s="3" t="str">
        <f t="shared" si="587"/>
        <v>n/a</v>
      </c>
      <c r="AP2471" s="3" t="s">
        <v>8</v>
      </c>
      <c r="AQ2471" s="126" t="s">
        <v>76</v>
      </c>
      <c r="AR2471" s="28"/>
      <c r="AS2471" s="3"/>
      <c r="AT2471" s="4"/>
    </row>
    <row r="2472" spans="1:46" s="35" customFormat="1" ht="16">
      <c r="A2472" s="21">
        <v>5.1594499999999996</v>
      </c>
      <c r="B2472" s="105">
        <v>846</v>
      </c>
      <c r="C2472" s="20">
        <v>-3.0950000000000002</v>
      </c>
      <c r="D2472" s="20">
        <v>-90.818330000000003</v>
      </c>
      <c r="E2472" s="106" t="s">
        <v>24</v>
      </c>
      <c r="F2472" s="27">
        <v>-20.100000000000001</v>
      </c>
      <c r="G2472" s="20">
        <v>-15</v>
      </c>
      <c r="H2472" s="20">
        <v>-13.4</v>
      </c>
      <c r="I2472" s="20">
        <v>-8.8000000000000007</v>
      </c>
      <c r="J2472" s="20">
        <v>-4.9000000000000004</v>
      </c>
      <c r="K2472" s="98">
        <v>-3.2</v>
      </c>
      <c r="L2472" s="10">
        <f t="shared" si="584"/>
        <v>-3.2</v>
      </c>
      <c r="M2472" s="52" t="s">
        <v>85</v>
      </c>
      <c r="N2472" s="83" t="s">
        <v>8</v>
      </c>
      <c r="O2472" s="34" t="s">
        <v>8</v>
      </c>
      <c r="P2472" s="34" t="s">
        <v>8</v>
      </c>
      <c r="Q2472" s="34" t="s">
        <v>8</v>
      </c>
      <c r="R2472" s="34" t="s">
        <v>8</v>
      </c>
      <c r="S2472" s="42" t="s">
        <v>8</v>
      </c>
      <c r="T2472" s="31" t="s">
        <v>8</v>
      </c>
      <c r="U2472" s="21" t="s">
        <v>8</v>
      </c>
      <c r="V2472" s="21" t="s">
        <v>8</v>
      </c>
      <c r="W2472" s="21" t="s">
        <v>8</v>
      </c>
      <c r="X2472" s="21" t="s">
        <v>8</v>
      </c>
      <c r="Y2472" s="22" t="s">
        <v>8</v>
      </c>
      <c r="Z2472" s="31">
        <v>0.65329999999999999</v>
      </c>
      <c r="AA2472" s="21" t="s">
        <v>8</v>
      </c>
      <c r="AB2472" s="21">
        <f t="shared" si="594"/>
        <v>-0.18488734181018746</v>
      </c>
      <c r="AC2472" s="21" t="s">
        <v>8</v>
      </c>
      <c r="AD2472" s="21">
        <v>26</v>
      </c>
      <c r="AE2472" s="31">
        <v>20.145613635388301</v>
      </c>
      <c r="AF2472" s="21">
        <v>25.983435802927801</v>
      </c>
      <c r="AG2472" s="22">
        <v>32.904289989303898</v>
      </c>
      <c r="AH2472" s="31" t="s">
        <v>8</v>
      </c>
      <c r="AI2472" s="3" t="str">
        <f t="shared" si="589"/>
        <v>n/a</v>
      </c>
      <c r="AJ2472" s="3" t="str">
        <f t="shared" si="590"/>
        <v>n/a</v>
      </c>
      <c r="AK2472" s="3" t="str">
        <f t="shared" si="591"/>
        <v>n/a</v>
      </c>
      <c r="AL2472" s="3" t="str">
        <f t="shared" si="592"/>
        <v>n/a</v>
      </c>
      <c r="AM2472" s="3" t="str">
        <f t="shared" si="593"/>
        <v>n/a</v>
      </c>
      <c r="AN2472" s="3" t="str">
        <f t="shared" si="586"/>
        <v>n/a</v>
      </c>
      <c r="AO2472" s="3" t="str">
        <f t="shared" si="587"/>
        <v>n/a</v>
      </c>
      <c r="AP2472" s="3" t="s">
        <v>8</v>
      </c>
      <c r="AQ2472" s="126" t="s">
        <v>76</v>
      </c>
      <c r="AR2472" s="28"/>
      <c r="AS2472" s="3"/>
      <c r="AT2472" s="4"/>
    </row>
    <row r="2473" spans="1:46" s="35" customFormat="1" ht="16">
      <c r="A2473" s="21">
        <v>5.1618900000000005</v>
      </c>
      <c r="B2473" s="105">
        <v>846</v>
      </c>
      <c r="C2473" s="20">
        <v>-3.0950000000000002</v>
      </c>
      <c r="D2473" s="20">
        <v>-90.818330000000003</v>
      </c>
      <c r="E2473" s="106" t="s">
        <v>24</v>
      </c>
      <c r="F2473" s="27">
        <v>-20.100000000000001</v>
      </c>
      <c r="G2473" s="20">
        <v>-15</v>
      </c>
      <c r="H2473" s="20">
        <v>-13.4</v>
      </c>
      <c r="I2473" s="20">
        <v>-8.8000000000000007</v>
      </c>
      <c r="J2473" s="20">
        <v>-4.9000000000000004</v>
      </c>
      <c r="K2473" s="98">
        <v>-3.2</v>
      </c>
      <c r="L2473" s="10">
        <f t="shared" si="584"/>
        <v>-3.2</v>
      </c>
      <c r="M2473" s="52" t="s">
        <v>85</v>
      </c>
      <c r="N2473" s="83" t="s">
        <v>8</v>
      </c>
      <c r="O2473" s="34" t="s">
        <v>8</v>
      </c>
      <c r="P2473" s="34" t="s">
        <v>8</v>
      </c>
      <c r="Q2473" s="34" t="s">
        <v>8</v>
      </c>
      <c r="R2473" s="34" t="s">
        <v>8</v>
      </c>
      <c r="S2473" s="42" t="s">
        <v>8</v>
      </c>
      <c r="T2473" s="31" t="s">
        <v>8</v>
      </c>
      <c r="U2473" s="21" t="s">
        <v>8</v>
      </c>
      <c r="V2473" s="21" t="s">
        <v>8</v>
      </c>
      <c r="W2473" s="21" t="s">
        <v>8</v>
      </c>
      <c r="X2473" s="21" t="s">
        <v>8</v>
      </c>
      <c r="Y2473" s="22" t="s">
        <v>8</v>
      </c>
      <c r="Z2473" s="31">
        <v>0.64680000000000004</v>
      </c>
      <c r="AA2473" s="21" t="s">
        <v>8</v>
      </c>
      <c r="AB2473" s="21">
        <f t="shared" si="594"/>
        <v>-0.18922998876563643</v>
      </c>
      <c r="AC2473" s="21" t="s">
        <v>8</v>
      </c>
      <c r="AD2473" s="21">
        <v>25.7</v>
      </c>
      <c r="AE2473" s="31">
        <v>19.701643035926299</v>
      </c>
      <c r="AF2473" s="21">
        <v>25.580900144760299</v>
      </c>
      <c r="AG2473" s="22">
        <v>32.382399017573398</v>
      </c>
      <c r="AH2473" s="31" t="s">
        <v>8</v>
      </c>
      <c r="AI2473" s="3" t="str">
        <f t="shared" si="589"/>
        <v>n/a</v>
      </c>
      <c r="AJ2473" s="3" t="str">
        <f t="shared" si="590"/>
        <v>n/a</v>
      </c>
      <c r="AK2473" s="3" t="str">
        <f t="shared" si="591"/>
        <v>n/a</v>
      </c>
      <c r="AL2473" s="3" t="str">
        <f t="shared" si="592"/>
        <v>n/a</v>
      </c>
      <c r="AM2473" s="3" t="str">
        <f t="shared" si="593"/>
        <v>n/a</v>
      </c>
      <c r="AN2473" s="3" t="str">
        <f t="shared" si="586"/>
        <v>n/a</v>
      </c>
      <c r="AO2473" s="3" t="str">
        <f t="shared" si="587"/>
        <v>n/a</v>
      </c>
      <c r="AP2473" s="3" t="s">
        <v>8</v>
      </c>
      <c r="AQ2473" s="126" t="s">
        <v>76</v>
      </c>
      <c r="AR2473" s="28"/>
      <c r="AS2473" s="3"/>
      <c r="AT2473" s="4"/>
    </row>
    <row r="2474" spans="1:46" s="35" customFormat="1" ht="16">
      <c r="A2474" s="21">
        <v>5.1644499999999995</v>
      </c>
      <c r="B2474" s="105">
        <v>846</v>
      </c>
      <c r="C2474" s="20">
        <v>-3.0950000000000002</v>
      </c>
      <c r="D2474" s="20">
        <v>-90.818330000000003</v>
      </c>
      <c r="E2474" s="106" t="s">
        <v>24</v>
      </c>
      <c r="F2474" s="27">
        <v>-20.100000000000001</v>
      </c>
      <c r="G2474" s="20">
        <v>-15</v>
      </c>
      <c r="H2474" s="20">
        <v>-13.4</v>
      </c>
      <c r="I2474" s="20">
        <v>-8.8000000000000007</v>
      </c>
      <c r="J2474" s="20">
        <v>-4.9000000000000004</v>
      </c>
      <c r="K2474" s="98">
        <v>-3.2</v>
      </c>
      <c r="L2474" s="10">
        <f t="shared" si="584"/>
        <v>-3.2</v>
      </c>
      <c r="M2474" s="52" t="s">
        <v>85</v>
      </c>
      <c r="N2474" s="83" t="s">
        <v>8</v>
      </c>
      <c r="O2474" s="34" t="s">
        <v>8</v>
      </c>
      <c r="P2474" s="34" t="s">
        <v>8</v>
      </c>
      <c r="Q2474" s="34" t="s">
        <v>8</v>
      </c>
      <c r="R2474" s="34" t="s">
        <v>8</v>
      </c>
      <c r="S2474" s="42" t="s">
        <v>8</v>
      </c>
      <c r="T2474" s="31" t="s">
        <v>8</v>
      </c>
      <c r="U2474" s="21" t="s">
        <v>8</v>
      </c>
      <c r="V2474" s="21" t="s">
        <v>8</v>
      </c>
      <c r="W2474" s="21" t="s">
        <v>8</v>
      </c>
      <c r="X2474" s="21" t="s">
        <v>8</v>
      </c>
      <c r="Y2474" s="22" t="s">
        <v>8</v>
      </c>
      <c r="Z2474" s="31">
        <v>0.64339999999999997</v>
      </c>
      <c r="AA2474" s="21" t="s">
        <v>8</v>
      </c>
      <c r="AB2474" s="21">
        <f t="shared" si="594"/>
        <v>-0.19151894343404902</v>
      </c>
      <c r="AC2474" s="21" t="s">
        <v>8</v>
      </c>
      <c r="AD2474" s="21">
        <v>25.5</v>
      </c>
      <c r="AE2474" s="31">
        <v>19.495229863572501</v>
      </c>
      <c r="AF2474" s="21">
        <v>25.352373856969201</v>
      </c>
      <c r="AG2474" s="22">
        <v>32.188167211563503</v>
      </c>
      <c r="AH2474" s="31" t="s">
        <v>8</v>
      </c>
      <c r="AI2474" s="3" t="str">
        <f t="shared" si="589"/>
        <v>n/a</v>
      </c>
      <c r="AJ2474" s="3" t="str">
        <f t="shared" si="590"/>
        <v>n/a</v>
      </c>
      <c r="AK2474" s="3" t="str">
        <f t="shared" si="591"/>
        <v>n/a</v>
      </c>
      <c r="AL2474" s="3" t="str">
        <f t="shared" si="592"/>
        <v>n/a</v>
      </c>
      <c r="AM2474" s="3" t="str">
        <f t="shared" si="593"/>
        <v>n/a</v>
      </c>
      <c r="AN2474" s="3" t="str">
        <f t="shared" si="586"/>
        <v>n/a</v>
      </c>
      <c r="AO2474" s="3" t="str">
        <f t="shared" si="587"/>
        <v>n/a</v>
      </c>
      <c r="AP2474" s="3" t="s">
        <v>8</v>
      </c>
      <c r="AQ2474" s="126" t="s">
        <v>76</v>
      </c>
      <c r="AR2474" s="28"/>
      <c r="AS2474" s="3"/>
      <c r="AT2474" s="4"/>
    </row>
    <row r="2475" spans="1:46" s="35" customFormat="1" ht="16">
      <c r="A2475" s="21">
        <v>5.16594</v>
      </c>
      <c r="B2475" s="105">
        <v>846</v>
      </c>
      <c r="C2475" s="20">
        <v>-3.0950000000000002</v>
      </c>
      <c r="D2475" s="20">
        <v>-90.818330000000003</v>
      </c>
      <c r="E2475" s="106" t="s">
        <v>24</v>
      </c>
      <c r="F2475" s="27">
        <v>-20.100000000000001</v>
      </c>
      <c r="G2475" s="20">
        <v>-15</v>
      </c>
      <c r="H2475" s="20">
        <v>-13.4</v>
      </c>
      <c r="I2475" s="20">
        <v>-8.8000000000000007</v>
      </c>
      <c r="J2475" s="20">
        <v>-4.9000000000000004</v>
      </c>
      <c r="K2475" s="98">
        <v>-3.2</v>
      </c>
      <c r="L2475" s="10">
        <f t="shared" si="584"/>
        <v>-3.2</v>
      </c>
      <c r="M2475" s="52" t="s">
        <v>85</v>
      </c>
      <c r="N2475" s="83" t="s">
        <v>8</v>
      </c>
      <c r="O2475" s="34" t="s">
        <v>8</v>
      </c>
      <c r="P2475" s="34" t="s">
        <v>8</v>
      </c>
      <c r="Q2475" s="34" t="s">
        <v>8</v>
      </c>
      <c r="R2475" s="34" t="s">
        <v>8</v>
      </c>
      <c r="S2475" s="42" t="s">
        <v>8</v>
      </c>
      <c r="T2475" s="31" t="s">
        <v>8</v>
      </c>
      <c r="U2475" s="21" t="s">
        <v>8</v>
      </c>
      <c r="V2475" s="21" t="s">
        <v>8</v>
      </c>
      <c r="W2475" s="21" t="s">
        <v>8</v>
      </c>
      <c r="X2475" s="21" t="s">
        <v>8</v>
      </c>
      <c r="Y2475" s="22" t="s">
        <v>8</v>
      </c>
      <c r="Z2475" s="31">
        <v>0.64390000000000003</v>
      </c>
      <c r="AA2475" s="21" t="s">
        <v>8</v>
      </c>
      <c r="AB2475" s="21">
        <f t="shared" si="594"/>
        <v>-0.19118157490787574</v>
      </c>
      <c r="AC2475" s="21" t="s">
        <v>8</v>
      </c>
      <c r="AD2475" s="21">
        <v>25.5</v>
      </c>
      <c r="AE2475" s="31">
        <v>19.532246745700402</v>
      </c>
      <c r="AF2475" s="21">
        <v>25.3839913463523</v>
      </c>
      <c r="AG2475" s="22">
        <v>32.151889324589199</v>
      </c>
      <c r="AH2475" s="31" t="s">
        <v>8</v>
      </c>
      <c r="AI2475" s="3" t="str">
        <f t="shared" si="589"/>
        <v>n/a</v>
      </c>
      <c r="AJ2475" s="3" t="str">
        <f t="shared" si="590"/>
        <v>n/a</v>
      </c>
      <c r="AK2475" s="3" t="str">
        <f t="shared" si="591"/>
        <v>n/a</v>
      </c>
      <c r="AL2475" s="3" t="str">
        <f t="shared" si="592"/>
        <v>n/a</v>
      </c>
      <c r="AM2475" s="3" t="str">
        <f t="shared" si="593"/>
        <v>n/a</v>
      </c>
      <c r="AN2475" s="3" t="str">
        <f t="shared" si="586"/>
        <v>n/a</v>
      </c>
      <c r="AO2475" s="3" t="str">
        <f t="shared" si="587"/>
        <v>n/a</v>
      </c>
      <c r="AP2475" s="3" t="s">
        <v>8</v>
      </c>
      <c r="AQ2475" s="126" t="s">
        <v>76</v>
      </c>
      <c r="AR2475" s="28"/>
      <c r="AS2475" s="3"/>
      <c r="AT2475" s="4"/>
    </row>
    <row r="2476" spans="1:46" s="35" customFormat="1" ht="16">
      <c r="A2476" s="21">
        <v>5.1674499999999997</v>
      </c>
      <c r="B2476" s="105">
        <v>846</v>
      </c>
      <c r="C2476" s="20">
        <v>-3.0950000000000002</v>
      </c>
      <c r="D2476" s="20">
        <v>-90.818330000000003</v>
      </c>
      <c r="E2476" s="106" t="s">
        <v>24</v>
      </c>
      <c r="F2476" s="27">
        <v>-20.100000000000001</v>
      </c>
      <c r="G2476" s="20">
        <v>-15</v>
      </c>
      <c r="H2476" s="20">
        <v>-13.4</v>
      </c>
      <c r="I2476" s="20">
        <v>-8.8000000000000007</v>
      </c>
      <c r="J2476" s="20">
        <v>-4.9000000000000004</v>
      </c>
      <c r="K2476" s="98">
        <v>-3.2</v>
      </c>
      <c r="L2476" s="10">
        <f t="shared" si="584"/>
        <v>-3.2</v>
      </c>
      <c r="M2476" s="52" t="s">
        <v>85</v>
      </c>
      <c r="N2476" s="83" t="s">
        <v>8</v>
      </c>
      <c r="O2476" s="34" t="s">
        <v>8</v>
      </c>
      <c r="P2476" s="34" t="s">
        <v>8</v>
      </c>
      <c r="Q2476" s="34" t="s">
        <v>8</v>
      </c>
      <c r="R2476" s="34" t="s">
        <v>8</v>
      </c>
      <c r="S2476" s="42" t="s">
        <v>8</v>
      </c>
      <c r="T2476" s="31" t="s">
        <v>8</v>
      </c>
      <c r="U2476" s="21" t="s">
        <v>8</v>
      </c>
      <c r="V2476" s="21" t="s">
        <v>8</v>
      </c>
      <c r="W2476" s="21" t="s">
        <v>8</v>
      </c>
      <c r="X2476" s="21" t="s">
        <v>8</v>
      </c>
      <c r="Y2476" s="22" t="s">
        <v>8</v>
      </c>
      <c r="Z2476" s="31">
        <v>0.64200000000000002</v>
      </c>
      <c r="AA2476" s="21" t="s">
        <v>8</v>
      </c>
      <c r="AB2476" s="21">
        <f t="shared" si="594"/>
        <v>-0.19246497193114673</v>
      </c>
      <c r="AC2476" s="21" t="s">
        <v>8</v>
      </c>
      <c r="AD2476" s="21">
        <v>25.4</v>
      </c>
      <c r="AE2476" s="31">
        <v>19.419303603574502</v>
      </c>
      <c r="AF2476" s="21">
        <v>25.278844645361499</v>
      </c>
      <c r="AG2476" s="22">
        <v>32.063165026409003</v>
      </c>
      <c r="AH2476" s="31" t="s">
        <v>8</v>
      </c>
      <c r="AI2476" s="3" t="str">
        <f t="shared" si="589"/>
        <v>n/a</v>
      </c>
      <c r="AJ2476" s="3" t="str">
        <f t="shared" si="590"/>
        <v>n/a</v>
      </c>
      <c r="AK2476" s="3" t="str">
        <f t="shared" si="591"/>
        <v>n/a</v>
      </c>
      <c r="AL2476" s="3" t="str">
        <f t="shared" si="592"/>
        <v>n/a</v>
      </c>
      <c r="AM2476" s="3" t="str">
        <f t="shared" si="593"/>
        <v>n/a</v>
      </c>
      <c r="AN2476" s="3" t="str">
        <f t="shared" si="586"/>
        <v>n/a</v>
      </c>
      <c r="AO2476" s="3" t="str">
        <f t="shared" si="587"/>
        <v>n/a</v>
      </c>
      <c r="AP2476" s="3" t="s">
        <v>8</v>
      </c>
      <c r="AQ2476" s="126" t="s">
        <v>76</v>
      </c>
      <c r="AR2476" s="28"/>
      <c r="AS2476" s="3"/>
      <c r="AT2476" s="4"/>
    </row>
    <row r="2477" spans="1:46" s="35" customFormat="1" ht="16">
      <c r="A2477" s="21">
        <v>5.1688799999999997</v>
      </c>
      <c r="B2477" s="105">
        <v>846</v>
      </c>
      <c r="C2477" s="20">
        <v>-3.0950000000000002</v>
      </c>
      <c r="D2477" s="20">
        <v>-90.818330000000003</v>
      </c>
      <c r="E2477" s="106" t="s">
        <v>24</v>
      </c>
      <c r="F2477" s="27">
        <v>-20.100000000000001</v>
      </c>
      <c r="G2477" s="20">
        <v>-15</v>
      </c>
      <c r="H2477" s="20">
        <v>-13.4</v>
      </c>
      <c r="I2477" s="20">
        <v>-8.8000000000000007</v>
      </c>
      <c r="J2477" s="20">
        <v>-4.9000000000000004</v>
      </c>
      <c r="K2477" s="98">
        <v>-3.2</v>
      </c>
      <c r="L2477" s="10">
        <f t="shared" si="584"/>
        <v>-3.2</v>
      </c>
      <c r="M2477" s="52" t="s">
        <v>85</v>
      </c>
      <c r="N2477" s="83" t="s">
        <v>8</v>
      </c>
      <c r="O2477" s="34" t="s">
        <v>8</v>
      </c>
      <c r="P2477" s="34" t="s">
        <v>8</v>
      </c>
      <c r="Q2477" s="34" t="s">
        <v>8</v>
      </c>
      <c r="R2477" s="34" t="s">
        <v>8</v>
      </c>
      <c r="S2477" s="42" t="s">
        <v>8</v>
      </c>
      <c r="T2477" s="31" t="s">
        <v>8</v>
      </c>
      <c r="U2477" s="21" t="s">
        <v>8</v>
      </c>
      <c r="V2477" s="21" t="s">
        <v>8</v>
      </c>
      <c r="W2477" s="21" t="s">
        <v>8</v>
      </c>
      <c r="X2477" s="21" t="s">
        <v>8</v>
      </c>
      <c r="Y2477" s="22" t="s">
        <v>8</v>
      </c>
      <c r="Z2477" s="31">
        <v>0.64770000000000005</v>
      </c>
      <c r="AA2477" s="21" t="s">
        <v>8</v>
      </c>
      <c r="AB2477" s="21">
        <f t="shared" si="594"/>
        <v>-0.18862610294610674</v>
      </c>
      <c r="AC2477" s="21" t="s">
        <v>8</v>
      </c>
      <c r="AD2477" s="21">
        <v>25.7</v>
      </c>
      <c r="AE2477" s="31">
        <v>19.7641728263937</v>
      </c>
      <c r="AF2477" s="21">
        <v>25.6320061912634</v>
      </c>
      <c r="AG2477" s="22">
        <v>32.437337466035501</v>
      </c>
      <c r="AH2477" s="31" t="s">
        <v>8</v>
      </c>
      <c r="AI2477" s="3" t="str">
        <f t="shared" si="589"/>
        <v>n/a</v>
      </c>
      <c r="AJ2477" s="3" t="str">
        <f t="shared" si="590"/>
        <v>n/a</v>
      </c>
      <c r="AK2477" s="3" t="str">
        <f t="shared" si="591"/>
        <v>n/a</v>
      </c>
      <c r="AL2477" s="3" t="str">
        <f t="shared" si="592"/>
        <v>n/a</v>
      </c>
      <c r="AM2477" s="3" t="str">
        <f t="shared" si="593"/>
        <v>n/a</v>
      </c>
      <c r="AN2477" s="3" t="str">
        <f t="shared" si="586"/>
        <v>n/a</v>
      </c>
      <c r="AO2477" s="3" t="str">
        <f t="shared" si="587"/>
        <v>n/a</v>
      </c>
      <c r="AP2477" s="3" t="s">
        <v>8</v>
      </c>
      <c r="AQ2477" s="126" t="s">
        <v>76</v>
      </c>
      <c r="AR2477" s="28"/>
      <c r="AS2477" s="3"/>
      <c r="AT2477" s="4"/>
    </row>
    <row r="2478" spans="1:46" s="35" customFormat="1" ht="16">
      <c r="A2478" s="21">
        <v>5.1703599999999996</v>
      </c>
      <c r="B2478" s="105">
        <v>846</v>
      </c>
      <c r="C2478" s="20">
        <v>-3.0950000000000002</v>
      </c>
      <c r="D2478" s="20">
        <v>-90.818330000000003</v>
      </c>
      <c r="E2478" s="106" t="s">
        <v>24</v>
      </c>
      <c r="F2478" s="27">
        <v>-20.100000000000001</v>
      </c>
      <c r="G2478" s="20">
        <v>-15</v>
      </c>
      <c r="H2478" s="20">
        <v>-13.4</v>
      </c>
      <c r="I2478" s="20">
        <v>-8.8000000000000007</v>
      </c>
      <c r="J2478" s="20">
        <v>-4.9000000000000004</v>
      </c>
      <c r="K2478" s="98">
        <v>-3.2</v>
      </c>
      <c r="L2478" s="10">
        <f t="shared" si="584"/>
        <v>-3.2</v>
      </c>
      <c r="M2478" s="52" t="s">
        <v>85</v>
      </c>
      <c r="N2478" s="83" t="s">
        <v>8</v>
      </c>
      <c r="O2478" s="34" t="s">
        <v>8</v>
      </c>
      <c r="P2478" s="34" t="s">
        <v>8</v>
      </c>
      <c r="Q2478" s="34" t="s">
        <v>8</v>
      </c>
      <c r="R2478" s="34" t="s">
        <v>8</v>
      </c>
      <c r="S2478" s="42" t="s">
        <v>8</v>
      </c>
      <c r="T2478" s="31" t="s">
        <v>8</v>
      </c>
      <c r="U2478" s="21" t="s">
        <v>8</v>
      </c>
      <c r="V2478" s="21" t="s">
        <v>8</v>
      </c>
      <c r="W2478" s="21" t="s">
        <v>8</v>
      </c>
      <c r="X2478" s="21" t="s">
        <v>8</v>
      </c>
      <c r="Y2478" s="22" t="s">
        <v>8</v>
      </c>
      <c r="Z2478" s="31">
        <v>0.6462</v>
      </c>
      <c r="AA2478" s="21" t="s">
        <v>8</v>
      </c>
      <c r="AB2478" s="21">
        <f t="shared" si="594"/>
        <v>-0.1896330463183748</v>
      </c>
      <c r="AC2478" s="21" t="s">
        <v>8</v>
      </c>
      <c r="AD2478" s="21">
        <v>25.6</v>
      </c>
      <c r="AE2478" s="31">
        <v>19.672764970581401</v>
      </c>
      <c r="AF2478" s="21">
        <v>25.559348308083301</v>
      </c>
      <c r="AG2478" s="22">
        <v>32.4049494206742</v>
      </c>
      <c r="AH2478" s="31" t="s">
        <v>8</v>
      </c>
      <c r="AI2478" s="3" t="str">
        <f t="shared" si="589"/>
        <v>n/a</v>
      </c>
      <c r="AJ2478" s="3" t="str">
        <f t="shared" si="590"/>
        <v>n/a</v>
      </c>
      <c r="AK2478" s="3" t="str">
        <f t="shared" si="591"/>
        <v>n/a</v>
      </c>
      <c r="AL2478" s="3" t="str">
        <f t="shared" si="592"/>
        <v>n/a</v>
      </c>
      <c r="AM2478" s="3" t="str">
        <f t="shared" si="593"/>
        <v>n/a</v>
      </c>
      <c r="AN2478" s="3" t="str">
        <f t="shared" si="586"/>
        <v>n/a</v>
      </c>
      <c r="AO2478" s="3" t="str">
        <f t="shared" si="587"/>
        <v>n/a</v>
      </c>
      <c r="AP2478" s="3" t="s">
        <v>8</v>
      </c>
      <c r="AQ2478" s="126" t="s">
        <v>76</v>
      </c>
      <c r="AR2478" s="28"/>
      <c r="AS2478" s="3"/>
      <c r="AT2478" s="4"/>
    </row>
    <row r="2479" spans="1:46" s="35" customFormat="1" ht="16">
      <c r="A2479" s="21">
        <v>5.1718999999999999</v>
      </c>
      <c r="B2479" s="105">
        <v>846</v>
      </c>
      <c r="C2479" s="20">
        <v>-3.0950000000000002</v>
      </c>
      <c r="D2479" s="20">
        <v>-90.818330000000003</v>
      </c>
      <c r="E2479" s="106" t="s">
        <v>24</v>
      </c>
      <c r="F2479" s="27">
        <v>-20.100000000000001</v>
      </c>
      <c r="G2479" s="20">
        <v>-15</v>
      </c>
      <c r="H2479" s="20">
        <v>-13.4</v>
      </c>
      <c r="I2479" s="20">
        <v>-8.8000000000000007</v>
      </c>
      <c r="J2479" s="20">
        <v>-4.9000000000000004</v>
      </c>
      <c r="K2479" s="98">
        <v>-3.2</v>
      </c>
      <c r="L2479" s="10">
        <f t="shared" si="584"/>
        <v>-3.2</v>
      </c>
      <c r="M2479" s="52" t="s">
        <v>85</v>
      </c>
      <c r="N2479" s="83" t="s">
        <v>8</v>
      </c>
      <c r="O2479" s="34" t="s">
        <v>8</v>
      </c>
      <c r="P2479" s="34" t="s">
        <v>8</v>
      </c>
      <c r="Q2479" s="34" t="s">
        <v>8</v>
      </c>
      <c r="R2479" s="34" t="s">
        <v>8</v>
      </c>
      <c r="S2479" s="42" t="s">
        <v>8</v>
      </c>
      <c r="T2479" s="31" t="s">
        <v>8</v>
      </c>
      <c r="U2479" s="21" t="s">
        <v>8</v>
      </c>
      <c r="V2479" s="21" t="s">
        <v>8</v>
      </c>
      <c r="W2479" s="21" t="s">
        <v>8</v>
      </c>
      <c r="X2479" s="21" t="s">
        <v>8</v>
      </c>
      <c r="Y2479" s="22" t="s">
        <v>8</v>
      </c>
      <c r="Z2479" s="31">
        <v>0.64910000000000001</v>
      </c>
      <c r="AA2479" s="21" t="s">
        <v>8</v>
      </c>
      <c r="AB2479" s="21">
        <f t="shared" si="594"/>
        <v>-0.18768839086887623</v>
      </c>
      <c r="AC2479" s="21" t="s">
        <v>8</v>
      </c>
      <c r="AD2479" s="21">
        <v>25.8</v>
      </c>
      <c r="AE2479" s="31">
        <v>19.8514315650201</v>
      </c>
      <c r="AF2479" s="21">
        <v>25.730403694575699</v>
      </c>
      <c r="AG2479" s="22">
        <v>32.597640813059002</v>
      </c>
      <c r="AH2479" s="31" t="s">
        <v>8</v>
      </c>
      <c r="AI2479" s="3" t="str">
        <f t="shared" si="589"/>
        <v>n/a</v>
      </c>
      <c r="AJ2479" s="3" t="str">
        <f t="shared" si="590"/>
        <v>n/a</v>
      </c>
      <c r="AK2479" s="3" t="str">
        <f t="shared" si="591"/>
        <v>n/a</v>
      </c>
      <c r="AL2479" s="3" t="str">
        <f t="shared" si="592"/>
        <v>n/a</v>
      </c>
      <c r="AM2479" s="3" t="str">
        <f t="shared" si="593"/>
        <v>n/a</v>
      </c>
      <c r="AN2479" s="3" t="str">
        <f t="shared" si="586"/>
        <v>n/a</v>
      </c>
      <c r="AO2479" s="3" t="str">
        <f t="shared" si="587"/>
        <v>n/a</v>
      </c>
      <c r="AP2479" s="3" t="s">
        <v>8</v>
      </c>
      <c r="AQ2479" s="126" t="s">
        <v>76</v>
      </c>
      <c r="AR2479" s="28"/>
      <c r="AS2479" s="3"/>
      <c r="AT2479" s="4"/>
    </row>
    <row r="2480" spans="1:46" s="35" customFormat="1" ht="16">
      <c r="A2480" s="21">
        <v>5.1768000000000001</v>
      </c>
      <c r="B2480" s="105">
        <v>846</v>
      </c>
      <c r="C2480" s="20">
        <v>-3.0950000000000002</v>
      </c>
      <c r="D2480" s="20">
        <v>-90.818330000000003</v>
      </c>
      <c r="E2480" s="106" t="s">
        <v>24</v>
      </c>
      <c r="F2480" s="27">
        <v>-20.100000000000001</v>
      </c>
      <c r="G2480" s="20">
        <v>-15</v>
      </c>
      <c r="H2480" s="20">
        <v>-13.4</v>
      </c>
      <c r="I2480" s="20">
        <v>-8.8000000000000007</v>
      </c>
      <c r="J2480" s="20">
        <v>-4.9000000000000004</v>
      </c>
      <c r="K2480" s="98">
        <v>-3.2</v>
      </c>
      <c r="L2480" s="10">
        <f t="shared" si="584"/>
        <v>-3.2</v>
      </c>
      <c r="M2480" s="52" t="s">
        <v>85</v>
      </c>
      <c r="N2480" s="83" t="s">
        <v>8</v>
      </c>
      <c r="O2480" s="34" t="s">
        <v>8</v>
      </c>
      <c r="P2480" s="34" t="s">
        <v>8</v>
      </c>
      <c r="Q2480" s="34" t="s">
        <v>8</v>
      </c>
      <c r="R2480" s="34" t="s">
        <v>8</v>
      </c>
      <c r="S2480" s="42" t="s">
        <v>8</v>
      </c>
      <c r="T2480" s="31" t="s">
        <v>8</v>
      </c>
      <c r="U2480" s="21" t="s">
        <v>8</v>
      </c>
      <c r="V2480" s="21" t="s">
        <v>8</v>
      </c>
      <c r="W2480" s="21" t="s">
        <v>8</v>
      </c>
      <c r="X2480" s="21" t="s">
        <v>8</v>
      </c>
      <c r="Y2480" s="22" t="s">
        <v>8</v>
      </c>
      <c r="Z2480" s="31">
        <v>0.66620000000000001</v>
      </c>
      <c r="AA2480" s="21" t="s">
        <v>8</v>
      </c>
      <c r="AB2480" s="21">
        <f t="shared" si="594"/>
        <v>-0.17639537164484198</v>
      </c>
      <c r="AC2480" s="21" t="s">
        <v>8</v>
      </c>
      <c r="AD2480" s="21">
        <v>26.5</v>
      </c>
      <c r="AE2480" s="31">
        <v>20.975787881063699</v>
      </c>
      <c r="AF2480" s="21">
        <v>26.7891430455213</v>
      </c>
      <c r="AG2480" s="22">
        <v>33.955844448345701</v>
      </c>
      <c r="AH2480" s="31" t="s">
        <v>8</v>
      </c>
      <c r="AI2480" s="3" t="str">
        <f t="shared" si="589"/>
        <v>n/a</v>
      </c>
      <c r="AJ2480" s="3" t="str">
        <f t="shared" si="590"/>
        <v>n/a</v>
      </c>
      <c r="AK2480" s="3" t="str">
        <f t="shared" si="591"/>
        <v>n/a</v>
      </c>
      <c r="AL2480" s="3" t="str">
        <f t="shared" si="592"/>
        <v>n/a</v>
      </c>
      <c r="AM2480" s="3" t="str">
        <f t="shared" si="593"/>
        <v>n/a</v>
      </c>
      <c r="AN2480" s="3" t="str">
        <f t="shared" si="586"/>
        <v>n/a</v>
      </c>
      <c r="AO2480" s="3" t="str">
        <f t="shared" si="587"/>
        <v>n/a</v>
      </c>
      <c r="AP2480" s="3" t="s">
        <v>8</v>
      </c>
      <c r="AQ2480" s="126" t="s">
        <v>76</v>
      </c>
      <c r="AR2480" s="28"/>
      <c r="AS2480" s="3"/>
      <c r="AT2480" s="4"/>
    </row>
    <row r="2481" spans="1:46" s="35" customFormat="1" ht="16">
      <c r="A2481" s="21">
        <v>5.18384</v>
      </c>
      <c r="B2481" s="105">
        <v>846</v>
      </c>
      <c r="C2481" s="20">
        <v>-3.0950000000000002</v>
      </c>
      <c r="D2481" s="20">
        <v>-90.818330000000003</v>
      </c>
      <c r="E2481" s="106" t="s">
        <v>24</v>
      </c>
      <c r="F2481" s="27">
        <v>-20.100000000000001</v>
      </c>
      <c r="G2481" s="20">
        <v>-15</v>
      </c>
      <c r="H2481" s="20">
        <v>-13.4</v>
      </c>
      <c r="I2481" s="20">
        <v>-8.8000000000000007</v>
      </c>
      <c r="J2481" s="20">
        <v>-4.9000000000000004</v>
      </c>
      <c r="K2481" s="98">
        <v>-3.2</v>
      </c>
      <c r="L2481" s="10">
        <f t="shared" si="584"/>
        <v>-3.2</v>
      </c>
      <c r="M2481" s="52" t="s">
        <v>85</v>
      </c>
      <c r="N2481" s="83" t="s">
        <v>8</v>
      </c>
      <c r="O2481" s="34" t="s">
        <v>8</v>
      </c>
      <c r="P2481" s="34" t="s">
        <v>8</v>
      </c>
      <c r="Q2481" s="34" t="s">
        <v>8</v>
      </c>
      <c r="R2481" s="34" t="s">
        <v>8</v>
      </c>
      <c r="S2481" s="42" t="s">
        <v>8</v>
      </c>
      <c r="T2481" s="31" t="s">
        <v>8</v>
      </c>
      <c r="U2481" s="21" t="s">
        <v>8</v>
      </c>
      <c r="V2481" s="21" t="s">
        <v>8</v>
      </c>
      <c r="W2481" s="21" t="s">
        <v>8</v>
      </c>
      <c r="X2481" s="21" t="s">
        <v>8</v>
      </c>
      <c r="Y2481" s="22" t="s">
        <v>8</v>
      </c>
      <c r="Z2481" s="31">
        <v>0.65590000000000004</v>
      </c>
      <c r="AA2481" s="21" t="s">
        <v>8</v>
      </c>
      <c r="AB2481" s="21">
        <f t="shared" si="594"/>
        <v>-0.18316236909796488</v>
      </c>
      <c r="AC2481" s="21" t="s">
        <v>8</v>
      </c>
      <c r="AD2481" s="21">
        <v>26.1</v>
      </c>
      <c r="AE2481" s="31">
        <v>20.347497107594801</v>
      </c>
      <c r="AF2481" s="21">
        <v>26.129274055043702</v>
      </c>
      <c r="AG2481" s="22">
        <v>33.141430731775202</v>
      </c>
      <c r="AH2481" s="31" t="s">
        <v>8</v>
      </c>
      <c r="AI2481" s="3" t="str">
        <f t="shared" si="589"/>
        <v>n/a</v>
      </c>
      <c r="AJ2481" s="3" t="str">
        <f t="shared" si="590"/>
        <v>n/a</v>
      </c>
      <c r="AK2481" s="3" t="str">
        <f t="shared" si="591"/>
        <v>n/a</v>
      </c>
      <c r="AL2481" s="3" t="str">
        <f t="shared" si="592"/>
        <v>n/a</v>
      </c>
      <c r="AM2481" s="3" t="str">
        <f t="shared" si="593"/>
        <v>n/a</v>
      </c>
      <c r="AN2481" s="3" t="str">
        <f t="shared" si="586"/>
        <v>n/a</v>
      </c>
      <c r="AO2481" s="3" t="str">
        <f t="shared" si="587"/>
        <v>n/a</v>
      </c>
      <c r="AP2481" s="3" t="s">
        <v>8</v>
      </c>
      <c r="AQ2481" s="126" t="s">
        <v>76</v>
      </c>
      <c r="AR2481" s="28"/>
      <c r="AS2481" s="3"/>
      <c r="AT2481" s="4"/>
    </row>
    <row r="2482" spans="1:46" s="35" customFormat="1" ht="16">
      <c r="A2482" s="21">
        <v>5.1879</v>
      </c>
      <c r="B2482" s="105">
        <v>846</v>
      </c>
      <c r="C2482" s="20">
        <v>-3.0950000000000002</v>
      </c>
      <c r="D2482" s="20">
        <v>-90.818330000000003</v>
      </c>
      <c r="E2482" s="106" t="s">
        <v>24</v>
      </c>
      <c r="F2482" s="27">
        <v>-20.100000000000001</v>
      </c>
      <c r="G2482" s="20">
        <v>-15</v>
      </c>
      <c r="H2482" s="20">
        <v>-13.4</v>
      </c>
      <c r="I2482" s="20">
        <v>-8.8000000000000007</v>
      </c>
      <c r="J2482" s="20">
        <v>-4.9000000000000004</v>
      </c>
      <c r="K2482" s="98">
        <v>-3.2</v>
      </c>
      <c r="L2482" s="10">
        <f t="shared" si="584"/>
        <v>-3.2</v>
      </c>
      <c r="M2482" s="52" t="s">
        <v>85</v>
      </c>
      <c r="N2482" s="83" t="s">
        <v>8</v>
      </c>
      <c r="O2482" s="34" t="s">
        <v>8</v>
      </c>
      <c r="P2482" s="34" t="s">
        <v>8</v>
      </c>
      <c r="Q2482" s="34" t="s">
        <v>8</v>
      </c>
      <c r="R2482" s="34" t="s">
        <v>8</v>
      </c>
      <c r="S2482" s="42" t="s">
        <v>8</v>
      </c>
      <c r="T2482" s="31" t="s">
        <v>8</v>
      </c>
      <c r="U2482" s="21" t="s">
        <v>8</v>
      </c>
      <c r="V2482" s="21" t="s">
        <v>8</v>
      </c>
      <c r="W2482" s="21" t="s">
        <v>8</v>
      </c>
      <c r="X2482" s="21" t="s">
        <v>8</v>
      </c>
      <c r="Y2482" s="22" t="s">
        <v>8</v>
      </c>
      <c r="Z2482" s="31">
        <v>0.68179999999999996</v>
      </c>
      <c r="AA2482" s="21" t="s">
        <v>8</v>
      </c>
      <c r="AB2482" s="21">
        <f t="shared" si="594"/>
        <v>-0.16634300310712766</v>
      </c>
      <c r="AC2482" s="21" t="s">
        <v>8</v>
      </c>
      <c r="AD2482" s="21">
        <v>27.2</v>
      </c>
      <c r="AE2482" s="31">
        <v>21.925207333961598</v>
      </c>
      <c r="AF2482" s="21">
        <v>27.755521578138101</v>
      </c>
      <c r="AG2482" s="22">
        <v>35.1151388695706</v>
      </c>
      <c r="AH2482" s="31" t="s">
        <v>8</v>
      </c>
      <c r="AI2482" s="3" t="str">
        <f t="shared" si="589"/>
        <v>n/a</v>
      </c>
      <c r="AJ2482" s="3" t="str">
        <f t="shared" si="590"/>
        <v>n/a</v>
      </c>
      <c r="AK2482" s="3" t="str">
        <f t="shared" si="591"/>
        <v>n/a</v>
      </c>
      <c r="AL2482" s="3" t="str">
        <f t="shared" si="592"/>
        <v>n/a</v>
      </c>
      <c r="AM2482" s="3" t="str">
        <f t="shared" si="593"/>
        <v>n/a</v>
      </c>
      <c r="AN2482" s="3" t="str">
        <f t="shared" si="586"/>
        <v>n/a</v>
      </c>
      <c r="AO2482" s="3" t="str">
        <f t="shared" si="587"/>
        <v>n/a</v>
      </c>
      <c r="AP2482" s="3" t="s">
        <v>8</v>
      </c>
      <c r="AQ2482" s="126" t="s">
        <v>76</v>
      </c>
      <c r="AR2482" s="28"/>
      <c r="AS2482" s="3"/>
      <c r="AT2482" s="4"/>
    </row>
    <row r="2483" spans="1:46" s="35" customFormat="1" ht="16">
      <c r="A2483" s="21">
        <v>5.1879</v>
      </c>
      <c r="B2483" s="105">
        <v>846</v>
      </c>
      <c r="C2483" s="20">
        <v>-3.0950000000000002</v>
      </c>
      <c r="D2483" s="20">
        <v>-90.818330000000003</v>
      </c>
      <c r="E2483" s="106" t="s">
        <v>24</v>
      </c>
      <c r="F2483" s="27">
        <v>-20.100000000000001</v>
      </c>
      <c r="G2483" s="20">
        <v>-15</v>
      </c>
      <c r="H2483" s="20">
        <v>-13.4</v>
      </c>
      <c r="I2483" s="20">
        <v>-8.8000000000000007</v>
      </c>
      <c r="J2483" s="20">
        <v>-4.9000000000000004</v>
      </c>
      <c r="K2483" s="98">
        <v>-3.2</v>
      </c>
      <c r="L2483" s="10">
        <f t="shared" si="584"/>
        <v>-3.2</v>
      </c>
      <c r="M2483" s="52" t="s">
        <v>85</v>
      </c>
      <c r="N2483" s="83" t="s">
        <v>8</v>
      </c>
      <c r="O2483" s="34" t="s">
        <v>8</v>
      </c>
      <c r="P2483" s="34" t="s">
        <v>8</v>
      </c>
      <c r="Q2483" s="34" t="s">
        <v>8</v>
      </c>
      <c r="R2483" s="34" t="s">
        <v>8</v>
      </c>
      <c r="S2483" s="42" t="s">
        <v>8</v>
      </c>
      <c r="T2483" s="31" t="s">
        <v>8</v>
      </c>
      <c r="U2483" s="21" t="s">
        <v>8</v>
      </c>
      <c r="V2483" s="21" t="s">
        <v>8</v>
      </c>
      <c r="W2483" s="21" t="s">
        <v>8</v>
      </c>
      <c r="X2483" s="21" t="s">
        <v>8</v>
      </c>
      <c r="Y2483" s="22" t="s">
        <v>8</v>
      </c>
      <c r="Z2483" s="31">
        <v>0.66559999999999997</v>
      </c>
      <c r="AA2483" s="21" t="s">
        <v>8</v>
      </c>
      <c r="AB2483" s="21">
        <f t="shared" si="594"/>
        <v>-0.1767866867173325</v>
      </c>
      <c r="AC2483" s="21" t="s">
        <v>8</v>
      </c>
      <c r="AD2483" s="21">
        <v>26.5</v>
      </c>
      <c r="AE2483" s="31">
        <v>20.850535547042998</v>
      </c>
      <c r="AF2483" s="21">
        <v>26.729563277217501</v>
      </c>
      <c r="AG2483" s="22">
        <v>33.8505472000829</v>
      </c>
      <c r="AH2483" s="31" t="s">
        <v>8</v>
      </c>
      <c r="AI2483" s="3" t="str">
        <f t="shared" si="589"/>
        <v>n/a</v>
      </c>
      <c r="AJ2483" s="3" t="str">
        <f t="shared" si="590"/>
        <v>n/a</v>
      </c>
      <c r="AK2483" s="3" t="str">
        <f t="shared" si="591"/>
        <v>n/a</v>
      </c>
      <c r="AL2483" s="3" t="str">
        <f t="shared" si="592"/>
        <v>n/a</v>
      </c>
      <c r="AM2483" s="3" t="str">
        <f t="shared" si="593"/>
        <v>n/a</v>
      </c>
      <c r="AN2483" s="3" t="str">
        <f t="shared" si="586"/>
        <v>n/a</v>
      </c>
      <c r="AO2483" s="3" t="str">
        <f t="shared" si="587"/>
        <v>n/a</v>
      </c>
      <c r="AP2483" s="3" t="s">
        <v>8</v>
      </c>
      <c r="AQ2483" s="126" t="s">
        <v>76</v>
      </c>
      <c r="AR2483" s="28"/>
      <c r="AS2483" s="3"/>
      <c r="AT2483" s="4"/>
    </row>
    <row r="2484" spans="1:46" s="35" customFormat="1" ht="16">
      <c r="A2484" s="21">
        <v>5.1908300000000001</v>
      </c>
      <c r="B2484" s="105">
        <v>846</v>
      </c>
      <c r="C2484" s="20">
        <v>-3.0950000000000002</v>
      </c>
      <c r="D2484" s="20">
        <v>-90.818330000000003</v>
      </c>
      <c r="E2484" s="106" t="s">
        <v>24</v>
      </c>
      <c r="F2484" s="27">
        <v>-20.100000000000001</v>
      </c>
      <c r="G2484" s="20">
        <v>-15</v>
      </c>
      <c r="H2484" s="20">
        <v>-13.4</v>
      </c>
      <c r="I2484" s="20">
        <v>-8.8000000000000007</v>
      </c>
      <c r="J2484" s="20">
        <v>-4.9000000000000004</v>
      </c>
      <c r="K2484" s="98">
        <v>-3.2</v>
      </c>
      <c r="L2484" s="10">
        <f t="shared" si="584"/>
        <v>-3.2</v>
      </c>
      <c r="M2484" s="52" t="s">
        <v>85</v>
      </c>
      <c r="N2484" s="83" t="s">
        <v>8</v>
      </c>
      <c r="O2484" s="34" t="s">
        <v>8</v>
      </c>
      <c r="P2484" s="34" t="s">
        <v>8</v>
      </c>
      <c r="Q2484" s="34" t="s">
        <v>8</v>
      </c>
      <c r="R2484" s="34" t="s">
        <v>8</v>
      </c>
      <c r="S2484" s="42" t="s">
        <v>8</v>
      </c>
      <c r="T2484" s="31" t="s">
        <v>8</v>
      </c>
      <c r="U2484" s="21" t="s">
        <v>8</v>
      </c>
      <c r="V2484" s="21" t="s">
        <v>8</v>
      </c>
      <c r="W2484" s="21" t="s">
        <v>8</v>
      </c>
      <c r="X2484" s="21" t="s">
        <v>8</v>
      </c>
      <c r="Y2484" s="22" t="s">
        <v>8</v>
      </c>
      <c r="Z2484" s="31">
        <v>0.66139999999999999</v>
      </c>
      <c r="AA2484" s="21" t="s">
        <v>8</v>
      </c>
      <c r="AB2484" s="21">
        <f t="shared" si="594"/>
        <v>-0.17953580942231595</v>
      </c>
      <c r="AC2484" s="21" t="s">
        <v>8</v>
      </c>
      <c r="AD2484" s="21">
        <v>26.3</v>
      </c>
      <c r="AE2484" s="31">
        <v>20.660154416772901</v>
      </c>
      <c r="AF2484" s="21">
        <v>26.4872471978851</v>
      </c>
      <c r="AG2484" s="22">
        <v>33.492729428579999</v>
      </c>
      <c r="AH2484" s="31" t="s">
        <v>8</v>
      </c>
      <c r="AI2484" s="3" t="str">
        <f t="shared" si="589"/>
        <v>n/a</v>
      </c>
      <c r="AJ2484" s="3" t="str">
        <f t="shared" si="590"/>
        <v>n/a</v>
      </c>
      <c r="AK2484" s="3" t="str">
        <f t="shared" si="591"/>
        <v>n/a</v>
      </c>
      <c r="AL2484" s="3" t="str">
        <f t="shared" si="592"/>
        <v>n/a</v>
      </c>
      <c r="AM2484" s="3" t="str">
        <f t="shared" si="593"/>
        <v>n/a</v>
      </c>
      <c r="AN2484" s="3" t="str">
        <f t="shared" si="586"/>
        <v>n/a</v>
      </c>
      <c r="AO2484" s="3" t="str">
        <f t="shared" si="587"/>
        <v>n/a</v>
      </c>
      <c r="AP2484" s="3" t="s">
        <v>8</v>
      </c>
      <c r="AQ2484" s="126" t="s">
        <v>76</v>
      </c>
      <c r="AR2484" s="28"/>
      <c r="AS2484" s="3"/>
      <c r="AT2484" s="4"/>
    </row>
    <row r="2485" spans="1:46" s="35" customFormat="1" ht="16">
      <c r="A2485" s="21">
        <v>5.1934499999999995</v>
      </c>
      <c r="B2485" s="105">
        <v>846</v>
      </c>
      <c r="C2485" s="20">
        <v>-3.0950000000000002</v>
      </c>
      <c r="D2485" s="20">
        <v>-90.818330000000003</v>
      </c>
      <c r="E2485" s="106" t="s">
        <v>24</v>
      </c>
      <c r="F2485" s="27">
        <v>-20.100000000000001</v>
      </c>
      <c r="G2485" s="20">
        <v>-15</v>
      </c>
      <c r="H2485" s="20">
        <v>-13.4</v>
      </c>
      <c r="I2485" s="20">
        <v>-8.8000000000000007</v>
      </c>
      <c r="J2485" s="20">
        <v>-4.9000000000000004</v>
      </c>
      <c r="K2485" s="98">
        <v>-3.2</v>
      </c>
      <c r="L2485" s="10">
        <f t="shared" si="584"/>
        <v>-3.2</v>
      </c>
      <c r="M2485" s="52" t="s">
        <v>85</v>
      </c>
      <c r="N2485" s="83" t="s">
        <v>8</v>
      </c>
      <c r="O2485" s="34" t="s">
        <v>8</v>
      </c>
      <c r="P2485" s="34" t="s">
        <v>8</v>
      </c>
      <c r="Q2485" s="34" t="s">
        <v>8</v>
      </c>
      <c r="R2485" s="34" t="s">
        <v>8</v>
      </c>
      <c r="S2485" s="42" t="s">
        <v>8</v>
      </c>
      <c r="T2485" s="31" t="s">
        <v>8</v>
      </c>
      <c r="U2485" s="21" t="s">
        <v>8</v>
      </c>
      <c r="V2485" s="21" t="s">
        <v>8</v>
      </c>
      <c r="W2485" s="21" t="s">
        <v>8</v>
      </c>
      <c r="X2485" s="21" t="s">
        <v>8</v>
      </c>
      <c r="Y2485" s="22" t="s">
        <v>8</v>
      </c>
      <c r="Z2485" s="31">
        <v>0.61760000000000004</v>
      </c>
      <c r="AA2485" s="21" t="s">
        <v>8</v>
      </c>
      <c r="AB2485" s="21">
        <f t="shared" si="594"/>
        <v>-0.20929271267232025</v>
      </c>
      <c r="AC2485" s="21" t="s">
        <v>8</v>
      </c>
      <c r="AD2485" s="21">
        <v>24.3</v>
      </c>
      <c r="AE2485" s="31">
        <v>17.889910185434701</v>
      </c>
      <c r="AF2485" s="21">
        <v>23.7726358036027</v>
      </c>
      <c r="AG2485" s="22">
        <v>30.260976790798399</v>
      </c>
      <c r="AH2485" s="31" t="s">
        <v>8</v>
      </c>
      <c r="AI2485" s="3" t="str">
        <f t="shared" si="589"/>
        <v>n/a</v>
      </c>
      <c r="AJ2485" s="3" t="str">
        <f t="shared" si="590"/>
        <v>n/a</v>
      </c>
      <c r="AK2485" s="3" t="str">
        <f t="shared" si="591"/>
        <v>n/a</v>
      </c>
      <c r="AL2485" s="3" t="str">
        <f t="shared" si="592"/>
        <v>n/a</v>
      </c>
      <c r="AM2485" s="3" t="str">
        <f t="shared" si="593"/>
        <v>n/a</v>
      </c>
      <c r="AN2485" s="3" t="str">
        <f t="shared" si="586"/>
        <v>n/a</v>
      </c>
      <c r="AO2485" s="3" t="str">
        <f t="shared" si="587"/>
        <v>n/a</v>
      </c>
      <c r="AP2485" s="3" t="s">
        <v>8</v>
      </c>
      <c r="AQ2485" s="126" t="s">
        <v>76</v>
      </c>
      <c r="AR2485" s="28"/>
      <c r="AS2485" s="3"/>
      <c r="AT2485" s="4"/>
    </row>
    <row r="2486" spans="1:46" s="35" customFormat="1" ht="16">
      <c r="A2486" s="21">
        <v>5.1958299999999999</v>
      </c>
      <c r="B2486" s="105">
        <v>846</v>
      </c>
      <c r="C2486" s="20">
        <v>-3.0950000000000002</v>
      </c>
      <c r="D2486" s="20">
        <v>-90.818330000000003</v>
      </c>
      <c r="E2486" s="106" t="s">
        <v>24</v>
      </c>
      <c r="F2486" s="27">
        <v>-20.100000000000001</v>
      </c>
      <c r="G2486" s="20">
        <v>-15</v>
      </c>
      <c r="H2486" s="20">
        <v>-13.4</v>
      </c>
      <c r="I2486" s="20">
        <v>-8.8000000000000007</v>
      </c>
      <c r="J2486" s="20">
        <v>-4.9000000000000004</v>
      </c>
      <c r="K2486" s="98">
        <v>-3.2</v>
      </c>
      <c r="L2486" s="10">
        <f t="shared" si="584"/>
        <v>-3.2</v>
      </c>
      <c r="M2486" s="52" t="s">
        <v>85</v>
      </c>
      <c r="N2486" s="83" t="s">
        <v>8</v>
      </c>
      <c r="O2486" s="34" t="s">
        <v>8</v>
      </c>
      <c r="P2486" s="34" t="s">
        <v>8</v>
      </c>
      <c r="Q2486" s="34" t="s">
        <v>8</v>
      </c>
      <c r="R2486" s="34" t="s">
        <v>8</v>
      </c>
      <c r="S2486" s="42" t="s">
        <v>8</v>
      </c>
      <c r="T2486" s="31" t="s">
        <v>8</v>
      </c>
      <c r="U2486" s="21" t="s">
        <v>8</v>
      </c>
      <c r="V2486" s="21" t="s">
        <v>8</v>
      </c>
      <c r="W2486" s="21" t="s">
        <v>8</v>
      </c>
      <c r="X2486" s="21" t="s">
        <v>8</v>
      </c>
      <c r="Y2486" s="22" t="s">
        <v>8</v>
      </c>
      <c r="Z2486" s="31">
        <v>0.61780000000000002</v>
      </c>
      <c r="AA2486" s="21" t="s">
        <v>8</v>
      </c>
      <c r="AB2486" s="21">
        <f t="shared" si="594"/>
        <v>-0.20915209603456816</v>
      </c>
      <c r="AC2486" s="21" t="s">
        <v>8</v>
      </c>
      <c r="AD2486" s="21">
        <v>24.3</v>
      </c>
      <c r="AE2486" s="31">
        <v>17.899866056412801</v>
      </c>
      <c r="AF2486" s="21">
        <v>23.748431863948898</v>
      </c>
      <c r="AG2486" s="22">
        <v>30.2278709076962</v>
      </c>
      <c r="AH2486" s="31" t="s">
        <v>8</v>
      </c>
      <c r="AI2486" s="3" t="str">
        <f t="shared" si="589"/>
        <v>n/a</v>
      </c>
      <c r="AJ2486" s="3" t="str">
        <f t="shared" si="590"/>
        <v>n/a</v>
      </c>
      <c r="AK2486" s="3" t="str">
        <f t="shared" si="591"/>
        <v>n/a</v>
      </c>
      <c r="AL2486" s="3" t="str">
        <f t="shared" si="592"/>
        <v>n/a</v>
      </c>
      <c r="AM2486" s="3" t="str">
        <f t="shared" si="593"/>
        <v>n/a</v>
      </c>
      <c r="AN2486" s="3" t="str">
        <f t="shared" si="586"/>
        <v>n/a</v>
      </c>
      <c r="AO2486" s="3" t="str">
        <f t="shared" si="587"/>
        <v>n/a</v>
      </c>
      <c r="AP2486" s="3" t="s">
        <v>8</v>
      </c>
      <c r="AQ2486" s="126" t="s">
        <v>76</v>
      </c>
      <c r="AR2486" s="28"/>
      <c r="AS2486" s="3"/>
      <c r="AT2486" s="4"/>
    </row>
    <row r="2487" spans="1:46" s="35" customFormat="1" ht="16">
      <c r="A2487" s="21">
        <v>5.2027000000000001</v>
      </c>
      <c r="B2487" s="105">
        <v>846</v>
      </c>
      <c r="C2487" s="20">
        <v>-3.0950000000000002</v>
      </c>
      <c r="D2487" s="20">
        <v>-90.818330000000003</v>
      </c>
      <c r="E2487" s="106" t="s">
        <v>24</v>
      </c>
      <c r="F2487" s="27">
        <v>-20.100000000000001</v>
      </c>
      <c r="G2487" s="20">
        <v>-15</v>
      </c>
      <c r="H2487" s="20">
        <v>-13.4</v>
      </c>
      <c r="I2487" s="20">
        <v>-8.8000000000000007</v>
      </c>
      <c r="J2487" s="20">
        <v>-4.9000000000000004</v>
      </c>
      <c r="K2487" s="98">
        <v>-3.2</v>
      </c>
      <c r="L2487" s="10">
        <f t="shared" si="584"/>
        <v>-3.2</v>
      </c>
      <c r="M2487" s="52" t="s">
        <v>85</v>
      </c>
      <c r="N2487" s="83" t="s">
        <v>8</v>
      </c>
      <c r="O2487" s="34" t="s">
        <v>8</v>
      </c>
      <c r="P2487" s="34" t="s">
        <v>8</v>
      </c>
      <c r="Q2487" s="34" t="s">
        <v>8</v>
      </c>
      <c r="R2487" s="34" t="s">
        <v>8</v>
      </c>
      <c r="S2487" s="42" t="s">
        <v>8</v>
      </c>
      <c r="T2487" s="31" t="s">
        <v>8</v>
      </c>
      <c r="U2487" s="21" t="s">
        <v>8</v>
      </c>
      <c r="V2487" s="21" t="s">
        <v>8</v>
      </c>
      <c r="W2487" s="21" t="s">
        <v>8</v>
      </c>
      <c r="X2487" s="21" t="s">
        <v>8</v>
      </c>
      <c r="Y2487" s="22" t="s">
        <v>8</v>
      </c>
      <c r="Z2487" s="31">
        <v>0.61580000000000001</v>
      </c>
      <c r="AA2487" s="21" t="s">
        <v>8</v>
      </c>
      <c r="AB2487" s="21">
        <f t="shared" si="594"/>
        <v>-0.21056031543282069</v>
      </c>
      <c r="AC2487" s="21" t="s">
        <v>8</v>
      </c>
      <c r="AD2487" s="21">
        <v>24.2</v>
      </c>
      <c r="AE2487" s="31">
        <v>17.8319315877314</v>
      </c>
      <c r="AF2487" s="21">
        <v>23.6725243807014</v>
      </c>
      <c r="AG2487" s="22">
        <v>30.1018338469658</v>
      </c>
      <c r="AH2487" s="31" t="s">
        <v>8</v>
      </c>
      <c r="AI2487" s="3" t="str">
        <f t="shared" si="589"/>
        <v>n/a</v>
      </c>
      <c r="AJ2487" s="3" t="str">
        <f t="shared" si="590"/>
        <v>n/a</v>
      </c>
      <c r="AK2487" s="3" t="str">
        <f t="shared" si="591"/>
        <v>n/a</v>
      </c>
      <c r="AL2487" s="3" t="str">
        <f t="shared" si="592"/>
        <v>n/a</v>
      </c>
      <c r="AM2487" s="3" t="str">
        <f t="shared" si="593"/>
        <v>n/a</v>
      </c>
      <c r="AN2487" s="3" t="str">
        <f t="shared" si="586"/>
        <v>n/a</v>
      </c>
      <c r="AO2487" s="3" t="str">
        <f t="shared" si="587"/>
        <v>n/a</v>
      </c>
      <c r="AP2487" s="3" t="s">
        <v>8</v>
      </c>
      <c r="AQ2487" s="126" t="s">
        <v>76</v>
      </c>
      <c r="AR2487" s="28"/>
      <c r="AS2487" s="3"/>
      <c r="AT2487" s="4"/>
    </row>
    <row r="2488" spans="1:46" s="35" customFormat="1" ht="16">
      <c r="A2488" s="21">
        <v>5.2108599999999994</v>
      </c>
      <c r="B2488" s="105">
        <v>846</v>
      </c>
      <c r="C2488" s="20">
        <v>-3.0950000000000002</v>
      </c>
      <c r="D2488" s="20">
        <v>-90.818330000000003</v>
      </c>
      <c r="E2488" s="106" t="s">
        <v>24</v>
      </c>
      <c r="F2488" s="27">
        <v>-20.100000000000001</v>
      </c>
      <c r="G2488" s="20">
        <v>-15</v>
      </c>
      <c r="H2488" s="20">
        <v>-13.4</v>
      </c>
      <c r="I2488" s="20">
        <v>-8.8000000000000007</v>
      </c>
      <c r="J2488" s="20">
        <v>-4.9000000000000004</v>
      </c>
      <c r="K2488" s="98">
        <v>-3.2</v>
      </c>
      <c r="L2488" s="10">
        <f t="shared" si="584"/>
        <v>-3.2</v>
      </c>
      <c r="M2488" s="52" t="s">
        <v>85</v>
      </c>
      <c r="N2488" s="83" t="s">
        <v>8</v>
      </c>
      <c r="O2488" s="34" t="s">
        <v>8</v>
      </c>
      <c r="P2488" s="34" t="s">
        <v>8</v>
      </c>
      <c r="Q2488" s="34" t="s">
        <v>8</v>
      </c>
      <c r="R2488" s="34" t="s">
        <v>8</v>
      </c>
      <c r="S2488" s="42" t="s">
        <v>8</v>
      </c>
      <c r="T2488" s="31" t="s">
        <v>8</v>
      </c>
      <c r="U2488" s="21" t="s">
        <v>8</v>
      </c>
      <c r="V2488" s="21" t="s">
        <v>8</v>
      </c>
      <c r="W2488" s="21" t="s">
        <v>8</v>
      </c>
      <c r="X2488" s="21" t="s">
        <v>8</v>
      </c>
      <c r="Y2488" s="22" t="s">
        <v>8</v>
      </c>
      <c r="Z2488" s="31">
        <v>0.64139999999999997</v>
      </c>
      <c r="AA2488" s="21" t="s">
        <v>8</v>
      </c>
      <c r="AB2488" s="21">
        <f t="shared" si="594"/>
        <v>-0.19287104440757838</v>
      </c>
      <c r="AC2488" s="21" t="s">
        <v>8</v>
      </c>
      <c r="AD2488" s="21">
        <v>25.4</v>
      </c>
      <c r="AE2488" s="31">
        <v>19.4202101724375</v>
      </c>
      <c r="AF2488" s="21">
        <v>25.258460824484899</v>
      </c>
      <c r="AG2488" s="22">
        <v>32.008136473526797</v>
      </c>
      <c r="AH2488" s="31" t="s">
        <v>8</v>
      </c>
      <c r="AI2488" s="3" t="str">
        <f t="shared" si="589"/>
        <v>n/a</v>
      </c>
      <c r="AJ2488" s="3" t="str">
        <f t="shared" si="590"/>
        <v>n/a</v>
      </c>
      <c r="AK2488" s="3" t="str">
        <f t="shared" si="591"/>
        <v>n/a</v>
      </c>
      <c r="AL2488" s="3" t="str">
        <f t="shared" si="592"/>
        <v>n/a</v>
      </c>
      <c r="AM2488" s="3" t="str">
        <f t="shared" si="593"/>
        <v>n/a</v>
      </c>
      <c r="AN2488" s="3" t="str">
        <f t="shared" si="586"/>
        <v>n/a</v>
      </c>
      <c r="AO2488" s="3" t="str">
        <f t="shared" si="587"/>
        <v>n/a</v>
      </c>
      <c r="AP2488" s="3" t="s">
        <v>8</v>
      </c>
      <c r="AQ2488" s="126" t="s">
        <v>76</v>
      </c>
      <c r="AR2488" s="28"/>
      <c r="AS2488" s="3"/>
      <c r="AT2488" s="4"/>
    </row>
    <row r="2489" spans="1:46" s="35" customFormat="1" ht="16">
      <c r="A2489" s="21">
        <v>5.2158999999999995</v>
      </c>
      <c r="B2489" s="105">
        <v>846</v>
      </c>
      <c r="C2489" s="20">
        <v>-3.0950000000000002</v>
      </c>
      <c r="D2489" s="20">
        <v>-90.818330000000003</v>
      </c>
      <c r="E2489" s="106" t="s">
        <v>24</v>
      </c>
      <c r="F2489" s="27">
        <v>-20.100000000000001</v>
      </c>
      <c r="G2489" s="20">
        <v>-15</v>
      </c>
      <c r="H2489" s="20">
        <v>-13.4</v>
      </c>
      <c r="I2489" s="20">
        <v>-8.8000000000000007</v>
      </c>
      <c r="J2489" s="20">
        <v>-4.9000000000000004</v>
      </c>
      <c r="K2489" s="98">
        <v>-3.2</v>
      </c>
      <c r="L2489" s="10">
        <f t="shared" si="584"/>
        <v>-3.2</v>
      </c>
      <c r="M2489" s="52" t="s">
        <v>85</v>
      </c>
      <c r="N2489" s="83" t="s">
        <v>8</v>
      </c>
      <c r="O2489" s="34" t="s">
        <v>8</v>
      </c>
      <c r="P2489" s="34" t="s">
        <v>8</v>
      </c>
      <c r="Q2489" s="34" t="s">
        <v>8</v>
      </c>
      <c r="R2489" s="34" t="s">
        <v>8</v>
      </c>
      <c r="S2489" s="42" t="s">
        <v>8</v>
      </c>
      <c r="T2489" s="31" t="s">
        <v>8</v>
      </c>
      <c r="U2489" s="21" t="s">
        <v>8</v>
      </c>
      <c r="V2489" s="21" t="s">
        <v>8</v>
      </c>
      <c r="W2489" s="21" t="s">
        <v>8</v>
      </c>
      <c r="X2489" s="21" t="s">
        <v>8</v>
      </c>
      <c r="Y2489" s="22" t="s">
        <v>8</v>
      </c>
      <c r="Z2489" s="31">
        <v>0.65010000000000001</v>
      </c>
      <c r="AA2489" s="21" t="s">
        <v>8</v>
      </c>
      <c r="AB2489" s="21">
        <f t="shared" si="594"/>
        <v>-0.18701983396051958</v>
      </c>
      <c r="AC2489" s="21" t="s">
        <v>8</v>
      </c>
      <c r="AD2489" s="21">
        <v>25.8</v>
      </c>
      <c r="AE2489" s="31">
        <v>19.923148656949099</v>
      </c>
      <c r="AF2489" s="21">
        <v>25.8036526439383</v>
      </c>
      <c r="AG2489" s="22">
        <v>32.697922110556199</v>
      </c>
      <c r="AH2489" s="31" t="s">
        <v>8</v>
      </c>
      <c r="AI2489" s="3" t="str">
        <f t="shared" si="589"/>
        <v>n/a</v>
      </c>
      <c r="AJ2489" s="3" t="str">
        <f t="shared" si="590"/>
        <v>n/a</v>
      </c>
      <c r="AK2489" s="3" t="str">
        <f t="shared" si="591"/>
        <v>n/a</v>
      </c>
      <c r="AL2489" s="3" t="str">
        <f t="shared" si="592"/>
        <v>n/a</v>
      </c>
      <c r="AM2489" s="3" t="str">
        <f t="shared" si="593"/>
        <v>n/a</v>
      </c>
      <c r="AN2489" s="3" t="str">
        <f t="shared" si="586"/>
        <v>n/a</v>
      </c>
      <c r="AO2489" s="3" t="str">
        <f t="shared" si="587"/>
        <v>n/a</v>
      </c>
      <c r="AP2489" s="3" t="s">
        <v>8</v>
      </c>
      <c r="AQ2489" s="126" t="s">
        <v>76</v>
      </c>
      <c r="AR2489" s="28"/>
      <c r="AS2489" s="3"/>
      <c r="AT2489" s="4"/>
    </row>
    <row r="2490" spans="1:46" s="35" customFormat="1" ht="16">
      <c r="A2490" s="21">
        <v>5.2198100000000007</v>
      </c>
      <c r="B2490" s="105">
        <v>846</v>
      </c>
      <c r="C2490" s="20">
        <v>-3.0950000000000002</v>
      </c>
      <c r="D2490" s="20">
        <v>-90.818330000000003</v>
      </c>
      <c r="E2490" s="106" t="s">
        <v>24</v>
      </c>
      <c r="F2490" s="27">
        <v>-20.100000000000001</v>
      </c>
      <c r="G2490" s="20">
        <v>-15</v>
      </c>
      <c r="H2490" s="20">
        <v>-13.4</v>
      </c>
      <c r="I2490" s="20">
        <v>-8.8000000000000007</v>
      </c>
      <c r="J2490" s="20">
        <v>-4.9000000000000004</v>
      </c>
      <c r="K2490" s="98">
        <v>-3.2</v>
      </c>
      <c r="L2490" s="10">
        <f t="shared" si="584"/>
        <v>-3.2</v>
      </c>
      <c r="M2490" s="52" t="s">
        <v>85</v>
      </c>
      <c r="N2490" s="83" t="s">
        <v>8</v>
      </c>
      <c r="O2490" s="34" t="s">
        <v>8</v>
      </c>
      <c r="P2490" s="34" t="s">
        <v>8</v>
      </c>
      <c r="Q2490" s="34" t="s">
        <v>8</v>
      </c>
      <c r="R2490" s="34" t="s">
        <v>8</v>
      </c>
      <c r="S2490" s="42" t="s">
        <v>8</v>
      </c>
      <c r="T2490" s="31" t="s">
        <v>8</v>
      </c>
      <c r="U2490" s="21" t="s">
        <v>8</v>
      </c>
      <c r="V2490" s="21" t="s">
        <v>8</v>
      </c>
      <c r="W2490" s="21" t="s">
        <v>8</v>
      </c>
      <c r="X2490" s="21" t="s">
        <v>8</v>
      </c>
      <c r="Y2490" s="22" t="s">
        <v>8</v>
      </c>
      <c r="Z2490" s="31">
        <v>0.65139999999999998</v>
      </c>
      <c r="AA2490" s="21" t="s">
        <v>8</v>
      </c>
      <c r="AB2490" s="21">
        <f t="shared" si="594"/>
        <v>-0.1861522457711457</v>
      </c>
      <c r="AC2490" s="21" t="s">
        <v>8</v>
      </c>
      <c r="AD2490" s="21">
        <v>25.9</v>
      </c>
      <c r="AE2490" s="31">
        <v>20.0687942739373</v>
      </c>
      <c r="AF2490" s="21">
        <v>25.8484840862608</v>
      </c>
      <c r="AG2490" s="22">
        <v>32.769479965571101</v>
      </c>
      <c r="AH2490" s="31" t="s">
        <v>8</v>
      </c>
      <c r="AI2490" s="3" t="str">
        <f t="shared" si="589"/>
        <v>n/a</v>
      </c>
      <c r="AJ2490" s="3" t="str">
        <f t="shared" si="590"/>
        <v>n/a</v>
      </c>
      <c r="AK2490" s="3" t="str">
        <f t="shared" si="591"/>
        <v>n/a</v>
      </c>
      <c r="AL2490" s="3" t="str">
        <f t="shared" si="592"/>
        <v>n/a</v>
      </c>
      <c r="AM2490" s="3" t="str">
        <f t="shared" si="593"/>
        <v>n/a</v>
      </c>
      <c r="AN2490" s="3" t="str">
        <f t="shared" si="586"/>
        <v>n/a</v>
      </c>
      <c r="AO2490" s="3" t="str">
        <f t="shared" si="587"/>
        <v>n/a</v>
      </c>
      <c r="AP2490" s="3" t="s">
        <v>8</v>
      </c>
      <c r="AQ2490" s="126" t="s">
        <v>76</v>
      </c>
      <c r="AR2490" s="28"/>
      <c r="AS2490" s="3"/>
      <c r="AT2490" s="4"/>
    </row>
    <row r="2491" spans="1:46" s="35" customFormat="1" ht="16">
      <c r="A2491" s="21">
        <v>5.2228999999999992</v>
      </c>
      <c r="B2491" s="105">
        <v>846</v>
      </c>
      <c r="C2491" s="20">
        <v>-3.0950000000000002</v>
      </c>
      <c r="D2491" s="20">
        <v>-90.818330000000003</v>
      </c>
      <c r="E2491" s="106" t="s">
        <v>24</v>
      </c>
      <c r="F2491" s="27">
        <v>-20.100000000000001</v>
      </c>
      <c r="G2491" s="20">
        <v>-15</v>
      </c>
      <c r="H2491" s="20">
        <v>-13.4</v>
      </c>
      <c r="I2491" s="20">
        <v>-8.8000000000000007</v>
      </c>
      <c r="J2491" s="20">
        <v>-4.9000000000000004</v>
      </c>
      <c r="K2491" s="98">
        <v>-3.2</v>
      </c>
      <c r="L2491" s="10">
        <f t="shared" si="584"/>
        <v>-3.2</v>
      </c>
      <c r="M2491" s="52" t="s">
        <v>85</v>
      </c>
      <c r="N2491" s="83" t="s">
        <v>8</v>
      </c>
      <c r="O2491" s="34" t="s">
        <v>8</v>
      </c>
      <c r="P2491" s="34" t="s">
        <v>8</v>
      </c>
      <c r="Q2491" s="34" t="s">
        <v>8</v>
      </c>
      <c r="R2491" s="34" t="s">
        <v>8</v>
      </c>
      <c r="S2491" s="42" t="s">
        <v>8</v>
      </c>
      <c r="T2491" s="31" t="s">
        <v>8</v>
      </c>
      <c r="U2491" s="21" t="s">
        <v>8</v>
      </c>
      <c r="V2491" s="21" t="s">
        <v>8</v>
      </c>
      <c r="W2491" s="21" t="s">
        <v>8</v>
      </c>
      <c r="X2491" s="21" t="s">
        <v>8</v>
      </c>
      <c r="Y2491" s="22" t="s">
        <v>8</v>
      </c>
      <c r="Z2491" s="31">
        <v>0.65639999999999998</v>
      </c>
      <c r="AA2491" s="21" t="s">
        <v>8</v>
      </c>
      <c r="AB2491" s="21">
        <f t="shared" si="594"/>
        <v>-0.18283142761894441</v>
      </c>
      <c r="AC2491" s="21" t="s">
        <v>8</v>
      </c>
      <c r="AD2491" s="21">
        <v>26.1</v>
      </c>
      <c r="AE2491" s="31">
        <v>20.306646439233901</v>
      </c>
      <c r="AF2491" s="21">
        <v>26.153984393824</v>
      </c>
      <c r="AG2491" s="22">
        <v>33.1026897557269</v>
      </c>
      <c r="AH2491" s="31" t="s">
        <v>8</v>
      </c>
      <c r="AI2491" s="3" t="str">
        <f t="shared" si="589"/>
        <v>n/a</v>
      </c>
      <c r="AJ2491" s="3" t="str">
        <f t="shared" si="590"/>
        <v>n/a</v>
      </c>
      <c r="AK2491" s="3" t="str">
        <f t="shared" si="591"/>
        <v>n/a</v>
      </c>
      <c r="AL2491" s="3" t="str">
        <f t="shared" si="592"/>
        <v>n/a</v>
      </c>
      <c r="AM2491" s="3" t="str">
        <f t="shared" si="593"/>
        <v>n/a</v>
      </c>
      <c r="AN2491" s="3" t="str">
        <f t="shared" si="586"/>
        <v>n/a</v>
      </c>
      <c r="AO2491" s="3" t="str">
        <f t="shared" si="587"/>
        <v>n/a</v>
      </c>
      <c r="AP2491" s="3" t="s">
        <v>8</v>
      </c>
      <c r="AQ2491" s="126" t="s">
        <v>76</v>
      </c>
      <c r="AR2491" s="28"/>
      <c r="AS2491" s="3"/>
      <c r="AT2491" s="4"/>
    </row>
    <row r="2492" spans="1:46" s="35" customFormat="1" ht="16">
      <c r="A2492" s="21">
        <v>5.2264699999999999</v>
      </c>
      <c r="B2492" s="105">
        <v>846</v>
      </c>
      <c r="C2492" s="20">
        <v>-3.0950000000000002</v>
      </c>
      <c r="D2492" s="20">
        <v>-90.818330000000003</v>
      </c>
      <c r="E2492" s="106" t="s">
        <v>24</v>
      </c>
      <c r="F2492" s="27">
        <v>-20.100000000000001</v>
      </c>
      <c r="G2492" s="20">
        <v>-15</v>
      </c>
      <c r="H2492" s="20">
        <v>-13.4</v>
      </c>
      <c r="I2492" s="20">
        <v>-8.8000000000000007</v>
      </c>
      <c r="J2492" s="20">
        <v>-4.9000000000000004</v>
      </c>
      <c r="K2492" s="98">
        <v>-3.2</v>
      </c>
      <c r="L2492" s="10">
        <f t="shared" si="584"/>
        <v>-3.2</v>
      </c>
      <c r="M2492" s="52" t="s">
        <v>85</v>
      </c>
      <c r="N2492" s="83" t="s">
        <v>8</v>
      </c>
      <c r="O2492" s="34" t="s">
        <v>8</v>
      </c>
      <c r="P2492" s="34" t="s">
        <v>8</v>
      </c>
      <c r="Q2492" s="34" t="s">
        <v>8</v>
      </c>
      <c r="R2492" s="34" t="s">
        <v>8</v>
      </c>
      <c r="S2492" s="42" t="s">
        <v>8</v>
      </c>
      <c r="T2492" s="31" t="s">
        <v>8</v>
      </c>
      <c r="U2492" s="21" t="s">
        <v>8</v>
      </c>
      <c r="V2492" s="21" t="s">
        <v>8</v>
      </c>
      <c r="W2492" s="21" t="s">
        <v>8</v>
      </c>
      <c r="X2492" s="21" t="s">
        <v>8</v>
      </c>
      <c r="Y2492" s="22" t="s">
        <v>8</v>
      </c>
      <c r="Z2492" s="31">
        <v>0.60160000000000002</v>
      </c>
      <c r="AA2492" s="21" t="s">
        <v>8</v>
      </c>
      <c r="AB2492" s="21">
        <f t="shared" si="594"/>
        <v>-0.22069217241641415</v>
      </c>
      <c r="AC2492" s="21" t="s">
        <v>8</v>
      </c>
      <c r="AD2492" s="21">
        <v>23.5</v>
      </c>
      <c r="AE2492" s="31">
        <v>16.817124537974099</v>
      </c>
      <c r="AF2492" s="21">
        <v>22.759863143590501</v>
      </c>
      <c r="AG2492" s="22">
        <v>29.060540237568201</v>
      </c>
      <c r="AH2492" s="31" t="s">
        <v>8</v>
      </c>
      <c r="AI2492" s="3" t="str">
        <f t="shared" si="589"/>
        <v>n/a</v>
      </c>
      <c r="AJ2492" s="3" t="str">
        <f t="shared" si="590"/>
        <v>n/a</v>
      </c>
      <c r="AK2492" s="3" t="str">
        <f t="shared" si="591"/>
        <v>n/a</v>
      </c>
      <c r="AL2492" s="3" t="str">
        <f t="shared" si="592"/>
        <v>n/a</v>
      </c>
      <c r="AM2492" s="3" t="str">
        <f t="shared" si="593"/>
        <v>n/a</v>
      </c>
      <c r="AN2492" s="3" t="str">
        <f t="shared" si="586"/>
        <v>n/a</v>
      </c>
      <c r="AO2492" s="3" t="str">
        <f t="shared" si="587"/>
        <v>n/a</v>
      </c>
      <c r="AP2492" s="3" t="s">
        <v>8</v>
      </c>
      <c r="AQ2492" s="126" t="s">
        <v>76</v>
      </c>
      <c r="AR2492" s="28"/>
      <c r="AS2492" s="3"/>
      <c r="AT2492" s="4"/>
    </row>
    <row r="2493" spans="1:46" s="35" customFormat="1" ht="16">
      <c r="A2493" s="21">
        <v>5.2303699999999997</v>
      </c>
      <c r="B2493" s="105">
        <v>846</v>
      </c>
      <c r="C2493" s="20">
        <v>-3.0950000000000002</v>
      </c>
      <c r="D2493" s="20">
        <v>-90.818330000000003</v>
      </c>
      <c r="E2493" s="106" t="s">
        <v>24</v>
      </c>
      <c r="F2493" s="27">
        <v>-20.100000000000001</v>
      </c>
      <c r="G2493" s="20">
        <v>-15</v>
      </c>
      <c r="H2493" s="20">
        <v>-13.4</v>
      </c>
      <c r="I2493" s="20">
        <v>-8.8000000000000007</v>
      </c>
      <c r="J2493" s="20">
        <v>-4.9000000000000004</v>
      </c>
      <c r="K2493" s="98">
        <v>-3.2</v>
      </c>
      <c r="L2493" s="10">
        <f t="shared" si="584"/>
        <v>-3.2</v>
      </c>
      <c r="M2493" s="52" t="s">
        <v>85</v>
      </c>
      <c r="N2493" s="83" t="s">
        <v>8</v>
      </c>
      <c r="O2493" s="34" t="s">
        <v>8</v>
      </c>
      <c r="P2493" s="34" t="s">
        <v>8</v>
      </c>
      <c r="Q2493" s="34" t="s">
        <v>8</v>
      </c>
      <c r="R2493" s="34" t="s">
        <v>8</v>
      </c>
      <c r="S2493" s="42" t="s">
        <v>8</v>
      </c>
      <c r="T2493" s="31" t="s">
        <v>8</v>
      </c>
      <c r="U2493" s="21" t="s">
        <v>8</v>
      </c>
      <c r="V2493" s="21" t="s">
        <v>8</v>
      </c>
      <c r="W2493" s="21" t="s">
        <v>8</v>
      </c>
      <c r="X2493" s="21" t="s">
        <v>8</v>
      </c>
      <c r="Y2493" s="22" t="s">
        <v>8</v>
      </c>
      <c r="Z2493" s="31">
        <v>0.65169999999999995</v>
      </c>
      <c r="AA2493" s="21" t="s">
        <v>8</v>
      </c>
      <c r="AB2493" s="21">
        <f t="shared" si="594"/>
        <v>-0.18595227900440059</v>
      </c>
      <c r="AC2493" s="21" t="s">
        <v>8</v>
      </c>
      <c r="AD2493" s="21">
        <v>25.9</v>
      </c>
      <c r="AE2493" s="31">
        <v>20.084174306419101</v>
      </c>
      <c r="AF2493" s="21">
        <v>25.892577263550798</v>
      </c>
      <c r="AG2493" s="22">
        <v>32.798840768720801</v>
      </c>
      <c r="AH2493" s="31" t="s">
        <v>8</v>
      </c>
      <c r="AI2493" s="3" t="str">
        <f t="shared" si="589"/>
        <v>n/a</v>
      </c>
      <c r="AJ2493" s="3" t="str">
        <f t="shared" si="590"/>
        <v>n/a</v>
      </c>
      <c r="AK2493" s="3" t="str">
        <f t="shared" si="591"/>
        <v>n/a</v>
      </c>
      <c r="AL2493" s="3" t="str">
        <f t="shared" si="592"/>
        <v>n/a</v>
      </c>
      <c r="AM2493" s="3" t="str">
        <f t="shared" si="593"/>
        <v>n/a</v>
      </c>
      <c r="AN2493" s="3" t="str">
        <f t="shared" si="586"/>
        <v>n/a</v>
      </c>
      <c r="AO2493" s="3" t="str">
        <f t="shared" si="587"/>
        <v>n/a</v>
      </c>
      <c r="AP2493" s="3" t="s">
        <v>8</v>
      </c>
      <c r="AQ2493" s="126" t="s">
        <v>76</v>
      </c>
      <c r="AR2493" s="28"/>
      <c r="AS2493" s="3"/>
      <c r="AT2493" s="4"/>
    </row>
    <row r="2494" spans="1:46" s="35" customFormat="1" ht="16">
      <c r="A2494" s="21">
        <v>5.2303699999999997</v>
      </c>
      <c r="B2494" s="105">
        <v>846</v>
      </c>
      <c r="C2494" s="20">
        <v>-3.0950000000000002</v>
      </c>
      <c r="D2494" s="20">
        <v>-90.818330000000003</v>
      </c>
      <c r="E2494" s="106" t="s">
        <v>24</v>
      </c>
      <c r="F2494" s="27">
        <v>-20.100000000000001</v>
      </c>
      <c r="G2494" s="20">
        <v>-15</v>
      </c>
      <c r="H2494" s="20">
        <v>-13.4</v>
      </c>
      <c r="I2494" s="20">
        <v>-8.8000000000000007</v>
      </c>
      <c r="J2494" s="20">
        <v>-4.9000000000000004</v>
      </c>
      <c r="K2494" s="98">
        <v>-3.2</v>
      </c>
      <c r="L2494" s="10">
        <f t="shared" si="584"/>
        <v>-3.2</v>
      </c>
      <c r="M2494" s="52" t="s">
        <v>85</v>
      </c>
      <c r="N2494" s="83" t="s">
        <v>8</v>
      </c>
      <c r="O2494" s="34" t="s">
        <v>8</v>
      </c>
      <c r="P2494" s="34" t="s">
        <v>8</v>
      </c>
      <c r="Q2494" s="34" t="s">
        <v>8</v>
      </c>
      <c r="R2494" s="34" t="s">
        <v>8</v>
      </c>
      <c r="S2494" s="42" t="s">
        <v>8</v>
      </c>
      <c r="T2494" s="31" t="s">
        <v>8</v>
      </c>
      <c r="U2494" s="21" t="s">
        <v>8</v>
      </c>
      <c r="V2494" s="21" t="s">
        <v>8</v>
      </c>
      <c r="W2494" s="21" t="s">
        <v>8</v>
      </c>
      <c r="X2494" s="21" t="s">
        <v>8</v>
      </c>
      <c r="Y2494" s="22" t="s">
        <v>8</v>
      </c>
      <c r="Z2494" s="31">
        <v>0.6522</v>
      </c>
      <c r="AA2494" s="21" t="s">
        <v>8</v>
      </c>
      <c r="AB2494" s="21">
        <f t="shared" si="594"/>
        <v>-0.18561920553006184</v>
      </c>
      <c r="AC2494" s="21" t="s">
        <v>8</v>
      </c>
      <c r="AD2494" s="21">
        <v>25.9</v>
      </c>
      <c r="AE2494" s="31">
        <v>20.0494060816035</v>
      </c>
      <c r="AF2494" s="21">
        <v>25.914558972491601</v>
      </c>
      <c r="AG2494" s="22">
        <v>32.7880481311864</v>
      </c>
      <c r="AH2494" s="31" t="s">
        <v>8</v>
      </c>
      <c r="AI2494" s="3" t="str">
        <f t="shared" si="589"/>
        <v>n/a</v>
      </c>
      <c r="AJ2494" s="3" t="str">
        <f t="shared" si="590"/>
        <v>n/a</v>
      </c>
      <c r="AK2494" s="3" t="str">
        <f t="shared" si="591"/>
        <v>n/a</v>
      </c>
      <c r="AL2494" s="3" t="str">
        <f t="shared" si="592"/>
        <v>n/a</v>
      </c>
      <c r="AM2494" s="3" t="str">
        <f t="shared" si="593"/>
        <v>n/a</v>
      </c>
      <c r="AN2494" s="3" t="str">
        <f t="shared" si="586"/>
        <v>n/a</v>
      </c>
      <c r="AO2494" s="3" t="str">
        <f t="shared" si="587"/>
        <v>n/a</v>
      </c>
      <c r="AP2494" s="3" t="s">
        <v>8</v>
      </c>
      <c r="AQ2494" s="126" t="s">
        <v>76</v>
      </c>
      <c r="AR2494" s="28"/>
      <c r="AS2494" s="3"/>
      <c r="AT2494" s="4"/>
    </row>
    <row r="2495" spans="1:46" s="35" customFormat="1" ht="16">
      <c r="A2495" s="21">
        <v>5.2342700000000004</v>
      </c>
      <c r="B2495" s="105">
        <v>846</v>
      </c>
      <c r="C2495" s="20">
        <v>-3.0950000000000002</v>
      </c>
      <c r="D2495" s="20">
        <v>-90.818330000000003</v>
      </c>
      <c r="E2495" s="106" t="s">
        <v>24</v>
      </c>
      <c r="F2495" s="27">
        <v>-20.100000000000001</v>
      </c>
      <c r="G2495" s="20">
        <v>-15</v>
      </c>
      <c r="H2495" s="20">
        <v>-13.4</v>
      </c>
      <c r="I2495" s="20">
        <v>-8.8000000000000007</v>
      </c>
      <c r="J2495" s="20">
        <v>-4.9000000000000004</v>
      </c>
      <c r="K2495" s="98">
        <v>-3.2</v>
      </c>
      <c r="L2495" s="10">
        <f t="shared" si="584"/>
        <v>-3.2</v>
      </c>
      <c r="M2495" s="52" t="s">
        <v>85</v>
      </c>
      <c r="N2495" s="83" t="s">
        <v>8</v>
      </c>
      <c r="O2495" s="34" t="s">
        <v>8</v>
      </c>
      <c r="P2495" s="34" t="s">
        <v>8</v>
      </c>
      <c r="Q2495" s="34" t="s">
        <v>8</v>
      </c>
      <c r="R2495" s="34" t="s">
        <v>8</v>
      </c>
      <c r="S2495" s="42" t="s">
        <v>8</v>
      </c>
      <c r="T2495" s="31" t="s">
        <v>8</v>
      </c>
      <c r="U2495" s="21" t="s">
        <v>8</v>
      </c>
      <c r="V2495" s="21" t="s">
        <v>8</v>
      </c>
      <c r="W2495" s="21" t="s">
        <v>8</v>
      </c>
      <c r="X2495" s="21" t="s">
        <v>8</v>
      </c>
      <c r="Y2495" s="22" t="s">
        <v>8</v>
      </c>
      <c r="Z2495" s="31">
        <v>0.6633</v>
      </c>
      <c r="AA2495" s="21" t="s">
        <v>8</v>
      </c>
      <c r="AB2495" s="21">
        <f t="shared" si="594"/>
        <v>-0.17829000270162365</v>
      </c>
      <c r="AC2495" s="21" t="s">
        <v>8</v>
      </c>
      <c r="AD2495" s="21">
        <v>26.4</v>
      </c>
      <c r="AE2495" s="31">
        <v>20.749985437762501</v>
      </c>
      <c r="AF2495" s="21">
        <v>26.609999426677099</v>
      </c>
      <c r="AG2495" s="22">
        <v>33.674752557026601</v>
      </c>
      <c r="AH2495" s="31" t="s">
        <v>8</v>
      </c>
      <c r="AI2495" s="3" t="str">
        <f t="shared" si="589"/>
        <v>n/a</v>
      </c>
      <c r="AJ2495" s="3" t="str">
        <f t="shared" si="590"/>
        <v>n/a</v>
      </c>
      <c r="AK2495" s="3" t="str">
        <f t="shared" si="591"/>
        <v>n/a</v>
      </c>
      <c r="AL2495" s="3" t="str">
        <f t="shared" si="592"/>
        <v>n/a</v>
      </c>
      <c r="AM2495" s="3" t="str">
        <f t="shared" si="593"/>
        <v>n/a</v>
      </c>
      <c r="AN2495" s="3" t="str">
        <f t="shared" si="586"/>
        <v>n/a</v>
      </c>
      <c r="AO2495" s="3" t="str">
        <f t="shared" si="587"/>
        <v>n/a</v>
      </c>
      <c r="AP2495" s="3" t="s">
        <v>8</v>
      </c>
      <c r="AQ2495" s="126" t="s">
        <v>76</v>
      </c>
      <c r="AR2495" s="28"/>
      <c r="AS2495" s="3"/>
      <c r="AT2495" s="4"/>
    </row>
    <row r="2496" spans="1:46" s="35" customFormat="1" ht="16">
      <c r="A2496" s="21">
        <v>5.2378999999999998</v>
      </c>
      <c r="B2496" s="105">
        <v>846</v>
      </c>
      <c r="C2496" s="20">
        <v>-3.0950000000000002</v>
      </c>
      <c r="D2496" s="20">
        <v>-90.818330000000003</v>
      </c>
      <c r="E2496" s="106" t="s">
        <v>24</v>
      </c>
      <c r="F2496" s="27">
        <v>-20.100000000000001</v>
      </c>
      <c r="G2496" s="20">
        <v>-15</v>
      </c>
      <c r="H2496" s="20">
        <v>-13.4</v>
      </c>
      <c r="I2496" s="20">
        <v>-8.8000000000000007</v>
      </c>
      <c r="J2496" s="20">
        <v>-4.9000000000000004</v>
      </c>
      <c r="K2496" s="98">
        <v>-3.2</v>
      </c>
      <c r="L2496" s="10">
        <f t="shared" si="584"/>
        <v>-3.2</v>
      </c>
      <c r="M2496" s="52" t="s">
        <v>85</v>
      </c>
      <c r="N2496" s="83" t="s">
        <v>8</v>
      </c>
      <c r="O2496" s="34" t="s">
        <v>8</v>
      </c>
      <c r="P2496" s="34" t="s">
        <v>8</v>
      </c>
      <c r="Q2496" s="34" t="s">
        <v>8</v>
      </c>
      <c r="R2496" s="34" t="s">
        <v>8</v>
      </c>
      <c r="S2496" s="42" t="s">
        <v>8</v>
      </c>
      <c r="T2496" s="31" t="s">
        <v>8</v>
      </c>
      <c r="U2496" s="21" t="s">
        <v>8</v>
      </c>
      <c r="V2496" s="21" t="s">
        <v>8</v>
      </c>
      <c r="W2496" s="21" t="s">
        <v>8</v>
      </c>
      <c r="X2496" s="21" t="s">
        <v>8</v>
      </c>
      <c r="Y2496" s="22" t="s">
        <v>8</v>
      </c>
      <c r="Z2496" s="31">
        <v>0.67630000000000001</v>
      </c>
      <c r="AA2496" s="21" t="s">
        <v>8</v>
      </c>
      <c r="AB2496" s="21">
        <f t="shared" si="594"/>
        <v>-0.16986061257465726</v>
      </c>
      <c r="AC2496" s="21" t="s">
        <v>8</v>
      </c>
      <c r="AD2496" s="21">
        <v>27</v>
      </c>
      <c r="AE2496" s="31">
        <v>21.558273504698398</v>
      </c>
      <c r="AF2496" s="21">
        <v>27.432333604041101</v>
      </c>
      <c r="AG2496" s="22">
        <v>34.6451087164561</v>
      </c>
      <c r="AH2496" s="31" t="s">
        <v>8</v>
      </c>
      <c r="AI2496" s="3" t="str">
        <f t="shared" si="589"/>
        <v>n/a</v>
      </c>
      <c r="AJ2496" s="3" t="str">
        <f t="shared" si="590"/>
        <v>n/a</v>
      </c>
      <c r="AK2496" s="3" t="str">
        <f t="shared" si="591"/>
        <v>n/a</v>
      </c>
      <c r="AL2496" s="3" t="str">
        <f t="shared" si="592"/>
        <v>n/a</v>
      </c>
      <c r="AM2496" s="3" t="str">
        <f t="shared" si="593"/>
        <v>n/a</v>
      </c>
      <c r="AN2496" s="3" t="str">
        <f t="shared" si="586"/>
        <v>n/a</v>
      </c>
      <c r="AO2496" s="3" t="str">
        <f t="shared" si="587"/>
        <v>n/a</v>
      </c>
      <c r="AP2496" s="3" t="s">
        <v>8</v>
      </c>
      <c r="AQ2496" s="126" t="s">
        <v>76</v>
      </c>
      <c r="AR2496" s="28"/>
      <c r="AS2496" s="3"/>
      <c r="AT2496" s="4"/>
    </row>
    <row r="2497" spans="1:46" s="35" customFormat="1" ht="16">
      <c r="A2497" s="21">
        <v>5.2408999999999999</v>
      </c>
      <c r="B2497" s="105">
        <v>846</v>
      </c>
      <c r="C2497" s="20">
        <v>-3.0950000000000002</v>
      </c>
      <c r="D2497" s="20">
        <v>-90.818330000000003</v>
      </c>
      <c r="E2497" s="106" t="s">
        <v>24</v>
      </c>
      <c r="F2497" s="27">
        <v>-20.100000000000001</v>
      </c>
      <c r="G2497" s="20">
        <v>-15</v>
      </c>
      <c r="H2497" s="20">
        <v>-13.4</v>
      </c>
      <c r="I2497" s="20">
        <v>-8.8000000000000007</v>
      </c>
      <c r="J2497" s="20">
        <v>-4.9000000000000004</v>
      </c>
      <c r="K2497" s="98">
        <v>-3.2</v>
      </c>
      <c r="L2497" s="10">
        <f t="shared" si="584"/>
        <v>-3.2</v>
      </c>
      <c r="M2497" s="52" t="s">
        <v>85</v>
      </c>
      <c r="N2497" s="83" t="s">
        <v>8</v>
      </c>
      <c r="O2497" s="34" t="s">
        <v>8</v>
      </c>
      <c r="P2497" s="34" t="s">
        <v>8</v>
      </c>
      <c r="Q2497" s="34" t="s">
        <v>8</v>
      </c>
      <c r="R2497" s="34" t="s">
        <v>8</v>
      </c>
      <c r="S2497" s="42" t="s">
        <v>8</v>
      </c>
      <c r="T2497" s="31" t="s">
        <v>8</v>
      </c>
      <c r="U2497" s="21" t="s">
        <v>8</v>
      </c>
      <c r="V2497" s="21" t="s">
        <v>8</v>
      </c>
      <c r="W2497" s="21" t="s">
        <v>8</v>
      </c>
      <c r="X2497" s="21" t="s">
        <v>8</v>
      </c>
      <c r="Y2497" s="22" t="s">
        <v>8</v>
      </c>
      <c r="Z2497" s="31">
        <v>0.67230000000000001</v>
      </c>
      <c r="AA2497" s="21" t="s">
        <v>8</v>
      </c>
      <c r="AB2497" s="21">
        <f t="shared" si="594"/>
        <v>-0.17243688874527635</v>
      </c>
      <c r="AC2497" s="21" t="s">
        <v>8</v>
      </c>
      <c r="AD2497" s="21">
        <v>26.8</v>
      </c>
      <c r="AE2497" s="31">
        <v>21.343202045813399</v>
      </c>
      <c r="AF2497" s="21">
        <v>27.160126299133399</v>
      </c>
      <c r="AG2497" s="22">
        <v>34.266827186272401</v>
      </c>
      <c r="AH2497" s="31" t="s">
        <v>8</v>
      </c>
      <c r="AI2497" s="3" t="str">
        <f t="shared" si="589"/>
        <v>n/a</v>
      </c>
      <c r="AJ2497" s="3" t="str">
        <f t="shared" si="590"/>
        <v>n/a</v>
      </c>
      <c r="AK2497" s="3" t="str">
        <f t="shared" si="591"/>
        <v>n/a</v>
      </c>
      <c r="AL2497" s="3" t="str">
        <f t="shared" si="592"/>
        <v>n/a</v>
      </c>
      <c r="AM2497" s="3" t="str">
        <f t="shared" si="593"/>
        <v>n/a</v>
      </c>
      <c r="AN2497" s="3" t="str">
        <f t="shared" si="586"/>
        <v>n/a</v>
      </c>
      <c r="AO2497" s="3" t="str">
        <f t="shared" si="587"/>
        <v>n/a</v>
      </c>
      <c r="AP2497" s="3" t="s">
        <v>8</v>
      </c>
      <c r="AQ2497" s="126" t="s">
        <v>76</v>
      </c>
      <c r="AR2497" s="28"/>
      <c r="AS2497" s="3"/>
      <c r="AT2497" s="4"/>
    </row>
    <row r="2498" spans="1:46" s="35" customFormat="1" ht="16">
      <c r="A2498" s="21">
        <v>5.2424499999999998</v>
      </c>
      <c r="B2498" s="105">
        <v>846</v>
      </c>
      <c r="C2498" s="20">
        <v>-3.0950000000000002</v>
      </c>
      <c r="D2498" s="20">
        <v>-90.818330000000003</v>
      </c>
      <c r="E2498" s="106" t="s">
        <v>24</v>
      </c>
      <c r="F2498" s="27">
        <v>-20.100000000000001</v>
      </c>
      <c r="G2498" s="20">
        <v>-15</v>
      </c>
      <c r="H2498" s="20">
        <v>-13.4</v>
      </c>
      <c r="I2498" s="20">
        <v>-8.8000000000000007</v>
      </c>
      <c r="J2498" s="20">
        <v>-4.9000000000000004</v>
      </c>
      <c r="K2498" s="98">
        <v>-3.2</v>
      </c>
      <c r="L2498" s="10">
        <f t="shared" si="584"/>
        <v>-3.2</v>
      </c>
      <c r="M2498" s="52" t="s">
        <v>85</v>
      </c>
      <c r="N2498" s="83" t="s">
        <v>8</v>
      </c>
      <c r="O2498" s="34" t="s">
        <v>8</v>
      </c>
      <c r="P2498" s="34" t="s">
        <v>8</v>
      </c>
      <c r="Q2498" s="34" t="s">
        <v>8</v>
      </c>
      <c r="R2498" s="34" t="s">
        <v>8</v>
      </c>
      <c r="S2498" s="42" t="s">
        <v>8</v>
      </c>
      <c r="T2498" s="31" t="s">
        <v>8</v>
      </c>
      <c r="U2498" s="21" t="s">
        <v>8</v>
      </c>
      <c r="V2498" s="21" t="s">
        <v>8</v>
      </c>
      <c r="W2498" s="21" t="s">
        <v>8</v>
      </c>
      <c r="X2498" s="21" t="s">
        <v>8</v>
      </c>
      <c r="Y2498" s="22" t="s">
        <v>8</v>
      </c>
      <c r="Z2498" s="31">
        <v>0.66959999999999997</v>
      </c>
      <c r="AA2498" s="21" t="s">
        <v>8</v>
      </c>
      <c r="AB2498" s="21">
        <f t="shared" si="594"/>
        <v>-0.17418455501479643</v>
      </c>
      <c r="AC2498" s="21" t="s">
        <v>8</v>
      </c>
      <c r="AD2498" s="21">
        <v>26.7</v>
      </c>
      <c r="AE2498" s="31">
        <v>21.181577963289602</v>
      </c>
      <c r="AF2498" s="21">
        <v>26.981893970316399</v>
      </c>
      <c r="AG2498" s="22">
        <v>34.076312558553497</v>
      </c>
      <c r="AH2498" s="31" t="s">
        <v>8</v>
      </c>
      <c r="AI2498" s="3" t="str">
        <f t="shared" si="589"/>
        <v>n/a</v>
      </c>
      <c r="AJ2498" s="3" t="str">
        <f t="shared" si="590"/>
        <v>n/a</v>
      </c>
      <c r="AK2498" s="3" t="str">
        <f t="shared" si="591"/>
        <v>n/a</v>
      </c>
      <c r="AL2498" s="3" t="str">
        <f t="shared" si="592"/>
        <v>n/a</v>
      </c>
      <c r="AM2498" s="3" t="str">
        <f t="shared" si="593"/>
        <v>n/a</v>
      </c>
      <c r="AN2498" s="3" t="str">
        <f t="shared" si="586"/>
        <v>n/a</v>
      </c>
      <c r="AO2498" s="3" t="str">
        <f t="shared" si="587"/>
        <v>n/a</v>
      </c>
      <c r="AP2498" s="3" t="s">
        <v>8</v>
      </c>
      <c r="AQ2498" s="126" t="s">
        <v>76</v>
      </c>
      <c r="AR2498" s="28"/>
      <c r="AS2498" s="3"/>
      <c r="AT2498" s="4"/>
    </row>
    <row r="2499" spans="1:46" s="35" customFormat="1" ht="16">
      <c r="A2499" s="21">
        <v>5.2439</v>
      </c>
      <c r="B2499" s="105">
        <v>846</v>
      </c>
      <c r="C2499" s="20">
        <v>-3.0950000000000002</v>
      </c>
      <c r="D2499" s="20">
        <v>-90.818330000000003</v>
      </c>
      <c r="E2499" s="106" t="s">
        <v>24</v>
      </c>
      <c r="F2499" s="27">
        <v>-20.100000000000001</v>
      </c>
      <c r="G2499" s="20">
        <v>-15</v>
      </c>
      <c r="H2499" s="20">
        <v>-13.4</v>
      </c>
      <c r="I2499" s="20">
        <v>-8.8000000000000007</v>
      </c>
      <c r="J2499" s="20">
        <v>-4.9000000000000004</v>
      </c>
      <c r="K2499" s="98">
        <v>-3.2</v>
      </c>
      <c r="L2499" s="10">
        <f t="shared" ref="L2499:L2562" si="595">IF(A2499&lt;2,C2499,IF(A2499&lt;15,K2499,IF(A2499&lt;25,J2499,IF(A2499&lt;35,I2499,IF(A2499&lt;45,H2499,IF(A2499&lt;55,G2499,IF(A2499&lt;65,F2499,IF(A2499&lt;70,F2499,"no age"))))))))</f>
        <v>-3.2</v>
      </c>
      <c r="M2499" s="52" t="s">
        <v>85</v>
      </c>
      <c r="N2499" s="83" t="s">
        <v>8</v>
      </c>
      <c r="O2499" s="34" t="s">
        <v>8</v>
      </c>
      <c r="P2499" s="34" t="s">
        <v>8</v>
      </c>
      <c r="Q2499" s="34" t="s">
        <v>8</v>
      </c>
      <c r="R2499" s="34" t="s">
        <v>8</v>
      </c>
      <c r="S2499" s="42" t="s">
        <v>8</v>
      </c>
      <c r="T2499" s="31" t="s">
        <v>8</v>
      </c>
      <c r="U2499" s="21" t="s">
        <v>8</v>
      </c>
      <c r="V2499" s="21" t="s">
        <v>8</v>
      </c>
      <c r="W2499" s="21" t="s">
        <v>8</v>
      </c>
      <c r="X2499" s="21" t="s">
        <v>8</v>
      </c>
      <c r="Y2499" s="22" t="s">
        <v>8</v>
      </c>
      <c r="Z2499" s="31">
        <v>0.64790000000000003</v>
      </c>
      <c r="AA2499" s="21" t="s">
        <v>8</v>
      </c>
      <c r="AB2499" s="21">
        <f t="shared" si="594"/>
        <v>-0.1884920200546733</v>
      </c>
      <c r="AC2499" s="21" t="s">
        <v>8</v>
      </c>
      <c r="AD2499" s="21">
        <v>25.7</v>
      </c>
      <c r="AE2499" s="31">
        <v>19.8005499348508</v>
      </c>
      <c r="AF2499" s="21">
        <v>25.656215501793302</v>
      </c>
      <c r="AG2499" s="22">
        <v>32.471843049879404</v>
      </c>
      <c r="AH2499" s="31" t="s">
        <v>8</v>
      </c>
      <c r="AI2499" s="3" t="str">
        <f t="shared" si="589"/>
        <v>n/a</v>
      </c>
      <c r="AJ2499" s="3" t="str">
        <f t="shared" si="590"/>
        <v>n/a</v>
      </c>
      <c r="AK2499" s="3" t="str">
        <f t="shared" si="591"/>
        <v>n/a</v>
      </c>
      <c r="AL2499" s="3" t="str">
        <f t="shared" si="592"/>
        <v>n/a</v>
      </c>
      <c r="AM2499" s="3" t="str">
        <f t="shared" si="593"/>
        <v>n/a</v>
      </c>
      <c r="AN2499" s="3" t="str">
        <f t="shared" ref="AN2499:AN2562" si="596">IF(T2499="n/a","n/a",T2499/X2499)</f>
        <v>n/a</v>
      </c>
      <c r="AO2499" s="3" t="str">
        <f t="shared" ref="AO2499:AO2562" si="597">IF(P2499="n/a","n/a",P2499/R2499)</f>
        <v>n/a</v>
      </c>
      <c r="AP2499" s="3" t="s">
        <v>8</v>
      </c>
      <c r="AQ2499" s="126" t="s">
        <v>76</v>
      </c>
      <c r="AR2499" s="28"/>
      <c r="AS2499" s="3"/>
      <c r="AT2499" s="4"/>
    </row>
    <row r="2500" spans="1:46" s="35" customFormat="1" ht="16">
      <c r="A2500" s="21">
        <v>5.2439</v>
      </c>
      <c r="B2500" s="105">
        <v>846</v>
      </c>
      <c r="C2500" s="20">
        <v>-3.0950000000000002</v>
      </c>
      <c r="D2500" s="20">
        <v>-90.818330000000003</v>
      </c>
      <c r="E2500" s="106" t="s">
        <v>24</v>
      </c>
      <c r="F2500" s="27">
        <v>-20.100000000000001</v>
      </c>
      <c r="G2500" s="20">
        <v>-15</v>
      </c>
      <c r="H2500" s="20">
        <v>-13.4</v>
      </c>
      <c r="I2500" s="20">
        <v>-8.8000000000000007</v>
      </c>
      <c r="J2500" s="20">
        <v>-4.9000000000000004</v>
      </c>
      <c r="K2500" s="98">
        <v>-3.2</v>
      </c>
      <c r="L2500" s="10">
        <f t="shared" si="595"/>
        <v>-3.2</v>
      </c>
      <c r="M2500" s="52" t="s">
        <v>85</v>
      </c>
      <c r="N2500" s="83" t="s">
        <v>8</v>
      </c>
      <c r="O2500" s="34" t="s">
        <v>8</v>
      </c>
      <c r="P2500" s="34" t="s">
        <v>8</v>
      </c>
      <c r="Q2500" s="34" t="s">
        <v>8</v>
      </c>
      <c r="R2500" s="34" t="s">
        <v>8</v>
      </c>
      <c r="S2500" s="42" t="s">
        <v>8</v>
      </c>
      <c r="T2500" s="31" t="s">
        <v>8</v>
      </c>
      <c r="U2500" s="21" t="s">
        <v>8</v>
      </c>
      <c r="V2500" s="21" t="s">
        <v>8</v>
      </c>
      <c r="W2500" s="21" t="s">
        <v>8</v>
      </c>
      <c r="X2500" s="21" t="s">
        <v>8</v>
      </c>
      <c r="Y2500" s="22" t="s">
        <v>8</v>
      </c>
      <c r="Z2500" s="31">
        <v>0.64629999999999999</v>
      </c>
      <c r="AA2500" s="21" t="s">
        <v>8</v>
      </c>
      <c r="AB2500" s="21">
        <f t="shared" si="594"/>
        <v>-0.18956584407732724</v>
      </c>
      <c r="AC2500" s="21" t="s">
        <v>8</v>
      </c>
      <c r="AD2500" s="21">
        <v>25.6</v>
      </c>
      <c r="AE2500" s="31">
        <v>19.7085571110613</v>
      </c>
      <c r="AF2500" s="21">
        <v>25.5602986948408</v>
      </c>
      <c r="AG2500" s="22">
        <v>32.357567554774903</v>
      </c>
      <c r="AH2500" s="31" t="s">
        <v>8</v>
      </c>
      <c r="AI2500" s="3" t="str">
        <f t="shared" si="589"/>
        <v>n/a</v>
      </c>
      <c r="AJ2500" s="3" t="str">
        <f t="shared" si="590"/>
        <v>n/a</v>
      </c>
      <c r="AK2500" s="3" t="str">
        <f t="shared" si="591"/>
        <v>n/a</v>
      </c>
      <c r="AL2500" s="3" t="str">
        <f t="shared" si="592"/>
        <v>n/a</v>
      </c>
      <c r="AM2500" s="3" t="str">
        <f t="shared" si="593"/>
        <v>n/a</v>
      </c>
      <c r="AN2500" s="3" t="str">
        <f t="shared" si="596"/>
        <v>n/a</v>
      </c>
      <c r="AO2500" s="3" t="str">
        <f t="shared" si="597"/>
        <v>n/a</v>
      </c>
      <c r="AP2500" s="3" t="s">
        <v>8</v>
      </c>
      <c r="AQ2500" s="126" t="s">
        <v>76</v>
      </c>
      <c r="AR2500" s="28"/>
      <c r="AS2500" s="3"/>
      <c r="AT2500" s="4"/>
    </row>
    <row r="2501" spans="1:46" s="35" customFormat="1" ht="16">
      <c r="A2501" s="21">
        <v>5.2464199999999996</v>
      </c>
      <c r="B2501" s="105">
        <v>846</v>
      </c>
      <c r="C2501" s="20">
        <v>-3.0950000000000002</v>
      </c>
      <c r="D2501" s="20">
        <v>-90.818330000000003</v>
      </c>
      <c r="E2501" s="106" t="s">
        <v>24</v>
      </c>
      <c r="F2501" s="27">
        <v>-20.100000000000001</v>
      </c>
      <c r="G2501" s="20">
        <v>-15</v>
      </c>
      <c r="H2501" s="20">
        <v>-13.4</v>
      </c>
      <c r="I2501" s="20">
        <v>-8.8000000000000007</v>
      </c>
      <c r="J2501" s="20">
        <v>-4.9000000000000004</v>
      </c>
      <c r="K2501" s="98">
        <v>-3.2</v>
      </c>
      <c r="L2501" s="10">
        <f t="shared" si="595"/>
        <v>-3.2</v>
      </c>
      <c r="M2501" s="52" t="s">
        <v>85</v>
      </c>
      <c r="N2501" s="83" t="s">
        <v>8</v>
      </c>
      <c r="O2501" s="34" t="s">
        <v>8</v>
      </c>
      <c r="P2501" s="34" t="s">
        <v>8</v>
      </c>
      <c r="Q2501" s="34" t="s">
        <v>8</v>
      </c>
      <c r="R2501" s="34" t="s">
        <v>8</v>
      </c>
      <c r="S2501" s="42" t="s">
        <v>8</v>
      </c>
      <c r="T2501" s="31" t="s">
        <v>8</v>
      </c>
      <c r="U2501" s="21" t="s">
        <v>8</v>
      </c>
      <c r="V2501" s="21" t="s">
        <v>8</v>
      </c>
      <c r="W2501" s="21" t="s">
        <v>8</v>
      </c>
      <c r="X2501" s="21" t="s">
        <v>8</v>
      </c>
      <c r="Y2501" s="22" t="s">
        <v>8</v>
      </c>
      <c r="Z2501" s="31">
        <v>0.62409999999999999</v>
      </c>
      <c r="AA2501" s="21" t="s">
        <v>8</v>
      </c>
      <c r="AB2501" s="21">
        <f t="shared" si="594"/>
        <v>-0.20474581741911715</v>
      </c>
      <c r="AC2501" s="21" t="s">
        <v>8</v>
      </c>
      <c r="AD2501" s="21">
        <v>24.6</v>
      </c>
      <c r="AE2501" s="31">
        <v>18.300531096414002</v>
      </c>
      <c r="AF2501" s="21">
        <v>24.187382289977499</v>
      </c>
      <c r="AG2501" s="22">
        <v>30.715593593459602</v>
      </c>
      <c r="AH2501" s="31" t="s">
        <v>8</v>
      </c>
      <c r="AI2501" s="3" t="str">
        <f t="shared" si="589"/>
        <v>n/a</v>
      </c>
      <c r="AJ2501" s="3" t="str">
        <f t="shared" si="590"/>
        <v>n/a</v>
      </c>
      <c r="AK2501" s="3" t="str">
        <f t="shared" si="591"/>
        <v>n/a</v>
      </c>
      <c r="AL2501" s="3" t="str">
        <f t="shared" si="592"/>
        <v>n/a</v>
      </c>
      <c r="AM2501" s="3" t="str">
        <f t="shared" si="593"/>
        <v>n/a</v>
      </c>
      <c r="AN2501" s="3" t="str">
        <f t="shared" si="596"/>
        <v>n/a</v>
      </c>
      <c r="AO2501" s="3" t="str">
        <f t="shared" si="597"/>
        <v>n/a</v>
      </c>
      <c r="AP2501" s="3" t="s">
        <v>8</v>
      </c>
      <c r="AQ2501" s="126" t="s">
        <v>76</v>
      </c>
      <c r="AR2501" s="28"/>
      <c r="AS2501" s="3"/>
      <c r="AT2501" s="4"/>
    </row>
    <row r="2502" spans="1:46" s="35" customFormat="1" ht="16">
      <c r="A2502" s="21">
        <v>5.2464199999999996</v>
      </c>
      <c r="B2502" s="105">
        <v>846</v>
      </c>
      <c r="C2502" s="20">
        <v>-3.0950000000000002</v>
      </c>
      <c r="D2502" s="20">
        <v>-90.818330000000003</v>
      </c>
      <c r="E2502" s="106" t="s">
        <v>24</v>
      </c>
      <c r="F2502" s="27">
        <v>-20.100000000000001</v>
      </c>
      <c r="G2502" s="20">
        <v>-15</v>
      </c>
      <c r="H2502" s="20">
        <v>-13.4</v>
      </c>
      <c r="I2502" s="20">
        <v>-8.8000000000000007</v>
      </c>
      <c r="J2502" s="20">
        <v>-4.9000000000000004</v>
      </c>
      <c r="K2502" s="98">
        <v>-3.2</v>
      </c>
      <c r="L2502" s="10">
        <f t="shared" si="595"/>
        <v>-3.2</v>
      </c>
      <c r="M2502" s="52" t="s">
        <v>85</v>
      </c>
      <c r="N2502" s="83" t="s">
        <v>8</v>
      </c>
      <c r="O2502" s="34" t="s">
        <v>8</v>
      </c>
      <c r="P2502" s="34" t="s">
        <v>8</v>
      </c>
      <c r="Q2502" s="34" t="s">
        <v>8</v>
      </c>
      <c r="R2502" s="34" t="s">
        <v>8</v>
      </c>
      <c r="S2502" s="42" t="s">
        <v>8</v>
      </c>
      <c r="T2502" s="31" t="s">
        <v>8</v>
      </c>
      <c r="U2502" s="21" t="s">
        <v>8</v>
      </c>
      <c r="V2502" s="21" t="s">
        <v>8</v>
      </c>
      <c r="W2502" s="21" t="s">
        <v>8</v>
      </c>
      <c r="X2502" s="21" t="s">
        <v>8</v>
      </c>
      <c r="Y2502" s="22" t="s">
        <v>8</v>
      </c>
      <c r="Z2502" s="31">
        <v>0.62450000000000006</v>
      </c>
      <c r="AA2502" s="21" t="s">
        <v>8</v>
      </c>
      <c r="AB2502" s="21">
        <f t="shared" si="594"/>
        <v>-0.20446755728984564</v>
      </c>
      <c r="AC2502" s="21" t="s">
        <v>8</v>
      </c>
      <c r="AD2502" s="21">
        <v>24.6</v>
      </c>
      <c r="AE2502" s="31">
        <v>18.285044412559198</v>
      </c>
      <c r="AF2502" s="21">
        <v>24.199525001342899</v>
      </c>
      <c r="AG2502" s="22">
        <v>30.7620613413043</v>
      </c>
      <c r="AH2502" s="31" t="s">
        <v>8</v>
      </c>
      <c r="AI2502" s="3" t="str">
        <f t="shared" si="589"/>
        <v>n/a</v>
      </c>
      <c r="AJ2502" s="3" t="str">
        <f t="shared" si="590"/>
        <v>n/a</v>
      </c>
      <c r="AK2502" s="3" t="str">
        <f t="shared" si="591"/>
        <v>n/a</v>
      </c>
      <c r="AL2502" s="3" t="str">
        <f t="shared" si="592"/>
        <v>n/a</v>
      </c>
      <c r="AM2502" s="3" t="str">
        <f t="shared" si="593"/>
        <v>n/a</v>
      </c>
      <c r="AN2502" s="3" t="str">
        <f t="shared" si="596"/>
        <v>n/a</v>
      </c>
      <c r="AO2502" s="3" t="str">
        <f t="shared" si="597"/>
        <v>n/a</v>
      </c>
      <c r="AP2502" s="3" t="s">
        <v>8</v>
      </c>
      <c r="AQ2502" s="126" t="s">
        <v>76</v>
      </c>
      <c r="AR2502" s="28"/>
      <c r="AS2502" s="3"/>
      <c r="AT2502" s="4"/>
    </row>
    <row r="2503" spans="1:46" s="35" customFormat="1" ht="16">
      <c r="A2503" s="21">
        <v>5.2479300000000002</v>
      </c>
      <c r="B2503" s="105">
        <v>846</v>
      </c>
      <c r="C2503" s="20">
        <v>-3.0950000000000002</v>
      </c>
      <c r="D2503" s="20">
        <v>-90.818330000000003</v>
      </c>
      <c r="E2503" s="106" t="s">
        <v>24</v>
      </c>
      <c r="F2503" s="27">
        <v>-20.100000000000001</v>
      </c>
      <c r="G2503" s="20">
        <v>-15</v>
      </c>
      <c r="H2503" s="20">
        <v>-13.4</v>
      </c>
      <c r="I2503" s="20">
        <v>-8.8000000000000007</v>
      </c>
      <c r="J2503" s="20">
        <v>-4.9000000000000004</v>
      </c>
      <c r="K2503" s="98">
        <v>-3.2</v>
      </c>
      <c r="L2503" s="10">
        <f t="shared" si="595"/>
        <v>-3.2</v>
      </c>
      <c r="M2503" s="52" t="s">
        <v>85</v>
      </c>
      <c r="N2503" s="83" t="s">
        <v>8</v>
      </c>
      <c r="O2503" s="34" t="s">
        <v>8</v>
      </c>
      <c r="P2503" s="34" t="s">
        <v>8</v>
      </c>
      <c r="Q2503" s="34" t="s">
        <v>8</v>
      </c>
      <c r="R2503" s="34" t="s">
        <v>8</v>
      </c>
      <c r="S2503" s="42" t="s">
        <v>8</v>
      </c>
      <c r="T2503" s="31" t="s">
        <v>8</v>
      </c>
      <c r="U2503" s="21" t="s">
        <v>8</v>
      </c>
      <c r="V2503" s="21" t="s">
        <v>8</v>
      </c>
      <c r="W2503" s="21" t="s">
        <v>8</v>
      </c>
      <c r="X2503" s="21" t="s">
        <v>8</v>
      </c>
      <c r="Y2503" s="22" t="s">
        <v>8</v>
      </c>
      <c r="Z2503" s="31">
        <v>0.63480000000000003</v>
      </c>
      <c r="AA2503" s="21" t="s">
        <v>8</v>
      </c>
      <c r="AB2503" s="21">
        <f t="shared" si="594"/>
        <v>-0.1973630819171894</v>
      </c>
      <c r="AC2503" s="21" t="s">
        <v>8</v>
      </c>
      <c r="AD2503" s="21">
        <v>25.1</v>
      </c>
      <c r="AE2503" s="31">
        <v>19.0224701742242</v>
      </c>
      <c r="AF2503" s="21">
        <v>24.830559610604499</v>
      </c>
      <c r="AG2503" s="22">
        <v>31.496538705718301</v>
      </c>
      <c r="AH2503" s="31" t="s">
        <v>8</v>
      </c>
      <c r="AI2503" s="3" t="str">
        <f t="shared" si="589"/>
        <v>n/a</v>
      </c>
      <c r="AJ2503" s="3" t="str">
        <f t="shared" si="590"/>
        <v>n/a</v>
      </c>
      <c r="AK2503" s="3" t="str">
        <f t="shared" si="591"/>
        <v>n/a</v>
      </c>
      <c r="AL2503" s="3" t="str">
        <f t="shared" si="592"/>
        <v>n/a</v>
      </c>
      <c r="AM2503" s="3" t="str">
        <f t="shared" si="593"/>
        <v>n/a</v>
      </c>
      <c r="AN2503" s="3" t="str">
        <f t="shared" si="596"/>
        <v>n/a</v>
      </c>
      <c r="AO2503" s="3" t="str">
        <f t="shared" si="597"/>
        <v>n/a</v>
      </c>
      <c r="AP2503" s="3" t="s">
        <v>8</v>
      </c>
      <c r="AQ2503" s="126" t="s">
        <v>76</v>
      </c>
      <c r="AR2503" s="28"/>
      <c r="AS2503" s="3"/>
      <c r="AT2503" s="4"/>
    </row>
    <row r="2504" spans="1:46" s="35" customFormat="1" ht="16">
      <c r="A2504" s="21">
        <v>5.25</v>
      </c>
      <c r="B2504" s="105">
        <v>846</v>
      </c>
      <c r="C2504" s="20">
        <v>-3.0950000000000002</v>
      </c>
      <c r="D2504" s="20">
        <v>-90.818330000000003</v>
      </c>
      <c r="E2504" s="106" t="s">
        <v>24</v>
      </c>
      <c r="F2504" s="27">
        <v>-20.100000000000001</v>
      </c>
      <c r="G2504" s="20">
        <v>-15</v>
      </c>
      <c r="H2504" s="20">
        <v>-13.4</v>
      </c>
      <c r="I2504" s="20">
        <v>-8.8000000000000007</v>
      </c>
      <c r="J2504" s="20">
        <v>-4.9000000000000004</v>
      </c>
      <c r="K2504" s="98">
        <v>-3.2</v>
      </c>
      <c r="L2504" s="10">
        <f t="shared" si="595"/>
        <v>-3.2</v>
      </c>
      <c r="M2504" s="52" t="s">
        <v>85</v>
      </c>
      <c r="N2504" s="83" t="s">
        <v>8</v>
      </c>
      <c r="O2504" s="34" t="s">
        <v>8</v>
      </c>
      <c r="P2504" s="34" t="s">
        <v>8</v>
      </c>
      <c r="Q2504" s="34" t="s">
        <v>8</v>
      </c>
      <c r="R2504" s="34" t="s">
        <v>8</v>
      </c>
      <c r="S2504" s="42" t="s">
        <v>8</v>
      </c>
      <c r="T2504" s="31" t="s">
        <v>8</v>
      </c>
      <c r="U2504" s="21" t="s">
        <v>8</v>
      </c>
      <c r="V2504" s="21" t="s">
        <v>8</v>
      </c>
      <c r="W2504" s="21" t="s">
        <v>8</v>
      </c>
      <c r="X2504" s="21" t="s">
        <v>8</v>
      </c>
      <c r="Y2504" s="22" t="s">
        <v>8</v>
      </c>
      <c r="Z2504" s="31">
        <v>0.65039999999999998</v>
      </c>
      <c r="AA2504" s="21" t="s">
        <v>8</v>
      </c>
      <c r="AB2504" s="21">
        <f t="shared" si="594"/>
        <v>-0.18681946741398825</v>
      </c>
      <c r="AC2504" s="21" t="s">
        <v>8</v>
      </c>
      <c r="AD2504" s="21">
        <v>25.8</v>
      </c>
      <c r="AE2504" s="31">
        <v>19.978876873188099</v>
      </c>
      <c r="AF2504" s="21">
        <v>25.8037040214694</v>
      </c>
      <c r="AG2504" s="22">
        <v>32.730050561876403</v>
      </c>
      <c r="AH2504" s="31" t="s">
        <v>8</v>
      </c>
      <c r="AI2504" s="3" t="str">
        <f t="shared" si="589"/>
        <v>n/a</v>
      </c>
      <c r="AJ2504" s="3" t="str">
        <f t="shared" si="590"/>
        <v>n/a</v>
      </c>
      <c r="AK2504" s="3" t="str">
        <f t="shared" si="591"/>
        <v>n/a</v>
      </c>
      <c r="AL2504" s="3" t="str">
        <f t="shared" si="592"/>
        <v>n/a</v>
      </c>
      <c r="AM2504" s="3" t="str">
        <f t="shared" si="593"/>
        <v>n/a</v>
      </c>
      <c r="AN2504" s="3" t="str">
        <f t="shared" si="596"/>
        <v>n/a</v>
      </c>
      <c r="AO2504" s="3" t="str">
        <f t="shared" si="597"/>
        <v>n/a</v>
      </c>
      <c r="AP2504" s="3" t="s">
        <v>8</v>
      </c>
      <c r="AQ2504" s="126" t="s">
        <v>76</v>
      </c>
      <c r="AR2504" s="28"/>
      <c r="AS2504" s="3"/>
      <c r="AT2504" s="4"/>
    </row>
    <row r="2505" spans="1:46" s="35" customFormat="1" ht="16">
      <c r="A2505" s="21">
        <v>5.2528999999999995</v>
      </c>
      <c r="B2505" s="105">
        <v>846</v>
      </c>
      <c r="C2505" s="20">
        <v>-3.0950000000000002</v>
      </c>
      <c r="D2505" s="20">
        <v>-90.818330000000003</v>
      </c>
      <c r="E2505" s="106" t="s">
        <v>24</v>
      </c>
      <c r="F2505" s="27">
        <v>-20.100000000000001</v>
      </c>
      <c r="G2505" s="20">
        <v>-15</v>
      </c>
      <c r="H2505" s="20">
        <v>-13.4</v>
      </c>
      <c r="I2505" s="20">
        <v>-8.8000000000000007</v>
      </c>
      <c r="J2505" s="20">
        <v>-4.9000000000000004</v>
      </c>
      <c r="K2505" s="98">
        <v>-3.2</v>
      </c>
      <c r="L2505" s="10">
        <f t="shared" si="595"/>
        <v>-3.2</v>
      </c>
      <c r="M2505" s="52" t="s">
        <v>85</v>
      </c>
      <c r="N2505" s="83" t="s">
        <v>8</v>
      </c>
      <c r="O2505" s="34" t="s">
        <v>8</v>
      </c>
      <c r="P2505" s="34" t="s">
        <v>8</v>
      </c>
      <c r="Q2505" s="34" t="s">
        <v>8</v>
      </c>
      <c r="R2505" s="34" t="s">
        <v>8</v>
      </c>
      <c r="S2505" s="42" t="s">
        <v>8</v>
      </c>
      <c r="T2505" s="31" t="s">
        <v>8</v>
      </c>
      <c r="U2505" s="21" t="s">
        <v>8</v>
      </c>
      <c r="V2505" s="21" t="s">
        <v>8</v>
      </c>
      <c r="W2505" s="21" t="s">
        <v>8</v>
      </c>
      <c r="X2505" s="21" t="s">
        <v>8</v>
      </c>
      <c r="Y2505" s="22" t="s">
        <v>8</v>
      </c>
      <c r="Z2505" s="31">
        <v>0.63729999999999998</v>
      </c>
      <c r="AA2505" s="21" t="s">
        <v>8</v>
      </c>
      <c r="AB2505" s="21">
        <f t="shared" si="594"/>
        <v>-0.19565608152013414</v>
      </c>
      <c r="AC2505" s="21" t="s">
        <v>8</v>
      </c>
      <c r="AD2505" s="21">
        <v>25.2</v>
      </c>
      <c r="AE2505" s="31">
        <v>19.174238042821699</v>
      </c>
      <c r="AF2505" s="21">
        <v>25.002899247718599</v>
      </c>
      <c r="AG2505" s="22">
        <v>31.668529163257102</v>
      </c>
      <c r="AH2505" s="31" t="s">
        <v>8</v>
      </c>
      <c r="AI2505" s="3" t="str">
        <f t="shared" si="589"/>
        <v>n/a</v>
      </c>
      <c r="AJ2505" s="3" t="str">
        <f t="shared" si="590"/>
        <v>n/a</v>
      </c>
      <c r="AK2505" s="3" t="str">
        <f t="shared" si="591"/>
        <v>n/a</v>
      </c>
      <c r="AL2505" s="3" t="str">
        <f t="shared" si="592"/>
        <v>n/a</v>
      </c>
      <c r="AM2505" s="3" t="str">
        <f t="shared" si="593"/>
        <v>n/a</v>
      </c>
      <c r="AN2505" s="3" t="str">
        <f t="shared" si="596"/>
        <v>n/a</v>
      </c>
      <c r="AO2505" s="3" t="str">
        <f t="shared" si="597"/>
        <v>n/a</v>
      </c>
      <c r="AP2505" s="3" t="s">
        <v>8</v>
      </c>
      <c r="AQ2505" s="126" t="s">
        <v>76</v>
      </c>
      <c r="AR2505" s="28"/>
      <c r="AS2505" s="3"/>
      <c r="AT2505" s="4"/>
    </row>
    <row r="2506" spans="1:46" s="35" customFormat="1" ht="16">
      <c r="A2506" s="21">
        <v>5.2558999999999996</v>
      </c>
      <c r="B2506" s="105">
        <v>846</v>
      </c>
      <c r="C2506" s="20">
        <v>-3.0950000000000002</v>
      </c>
      <c r="D2506" s="20">
        <v>-90.818330000000003</v>
      </c>
      <c r="E2506" s="106" t="s">
        <v>24</v>
      </c>
      <c r="F2506" s="27">
        <v>-20.100000000000001</v>
      </c>
      <c r="G2506" s="20">
        <v>-15</v>
      </c>
      <c r="H2506" s="20">
        <v>-13.4</v>
      </c>
      <c r="I2506" s="20">
        <v>-8.8000000000000007</v>
      </c>
      <c r="J2506" s="20">
        <v>-4.9000000000000004</v>
      </c>
      <c r="K2506" s="98">
        <v>-3.2</v>
      </c>
      <c r="L2506" s="10">
        <f t="shared" si="595"/>
        <v>-3.2</v>
      </c>
      <c r="M2506" s="52" t="s">
        <v>85</v>
      </c>
      <c r="N2506" s="83" t="s">
        <v>8</v>
      </c>
      <c r="O2506" s="34" t="s">
        <v>8</v>
      </c>
      <c r="P2506" s="34" t="s">
        <v>8</v>
      </c>
      <c r="Q2506" s="34" t="s">
        <v>8</v>
      </c>
      <c r="R2506" s="34" t="s">
        <v>8</v>
      </c>
      <c r="S2506" s="42" t="s">
        <v>8</v>
      </c>
      <c r="T2506" s="31" t="s">
        <v>8</v>
      </c>
      <c r="U2506" s="21" t="s">
        <v>8</v>
      </c>
      <c r="V2506" s="21" t="s">
        <v>8</v>
      </c>
      <c r="W2506" s="21" t="s">
        <v>8</v>
      </c>
      <c r="X2506" s="21" t="s">
        <v>8</v>
      </c>
      <c r="Y2506" s="22" t="s">
        <v>8</v>
      </c>
      <c r="Z2506" s="31">
        <v>0.6099</v>
      </c>
      <c r="AA2506" s="21" t="s">
        <v>8</v>
      </c>
      <c r="AB2506" s="21">
        <f t="shared" si="594"/>
        <v>-0.21474136664229895</v>
      </c>
      <c r="AC2506" s="21" t="s">
        <v>8</v>
      </c>
      <c r="AD2506" s="21">
        <v>23.9</v>
      </c>
      <c r="AE2506" s="31">
        <v>17.332107430395599</v>
      </c>
      <c r="AF2506" s="21">
        <v>23.258310785593299</v>
      </c>
      <c r="AG2506" s="22">
        <v>29.6248889220564</v>
      </c>
      <c r="AH2506" s="31" t="s">
        <v>8</v>
      </c>
      <c r="AI2506" s="3" t="str">
        <f t="shared" si="589"/>
        <v>n/a</v>
      </c>
      <c r="AJ2506" s="3" t="str">
        <f t="shared" si="590"/>
        <v>n/a</v>
      </c>
      <c r="AK2506" s="3" t="str">
        <f t="shared" si="591"/>
        <v>n/a</v>
      </c>
      <c r="AL2506" s="3" t="str">
        <f t="shared" si="592"/>
        <v>n/a</v>
      </c>
      <c r="AM2506" s="3" t="str">
        <f t="shared" si="593"/>
        <v>n/a</v>
      </c>
      <c r="AN2506" s="3" t="str">
        <f t="shared" si="596"/>
        <v>n/a</v>
      </c>
      <c r="AO2506" s="3" t="str">
        <f t="shared" si="597"/>
        <v>n/a</v>
      </c>
      <c r="AP2506" s="3" t="s">
        <v>8</v>
      </c>
      <c r="AQ2506" s="126" t="s">
        <v>76</v>
      </c>
      <c r="AR2506" s="28"/>
      <c r="AS2506" s="3"/>
      <c r="AT2506" s="4"/>
    </row>
    <row r="2507" spans="1:46" s="35" customFormat="1" ht="16">
      <c r="A2507" s="21">
        <v>5.2588999999999997</v>
      </c>
      <c r="B2507" s="105">
        <v>846</v>
      </c>
      <c r="C2507" s="20">
        <v>-3.0950000000000002</v>
      </c>
      <c r="D2507" s="20">
        <v>-90.818330000000003</v>
      </c>
      <c r="E2507" s="106" t="s">
        <v>24</v>
      </c>
      <c r="F2507" s="27">
        <v>-20.100000000000001</v>
      </c>
      <c r="G2507" s="20">
        <v>-15</v>
      </c>
      <c r="H2507" s="20">
        <v>-13.4</v>
      </c>
      <c r="I2507" s="20">
        <v>-8.8000000000000007</v>
      </c>
      <c r="J2507" s="20">
        <v>-4.9000000000000004</v>
      </c>
      <c r="K2507" s="98">
        <v>-3.2</v>
      </c>
      <c r="L2507" s="10">
        <f t="shared" si="595"/>
        <v>-3.2</v>
      </c>
      <c r="M2507" s="52" t="s">
        <v>85</v>
      </c>
      <c r="N2507" s="83" t="s">
        <v>8</v>
      </c>
      <c r="O2507" s="34" t="s">
        <v>8</v>
      </c>
      <c r="P2507" s="34" t="s">
        <v>8</v>
      </c>
      <c r="Q2507" s="34" t="s">
        <v>8</v>
      </c>
      <c r="R2507" s="34" t="s">
        <v>8</v>
      </c>
      <c r="S2507" s="42" t="s">
        <v>8</v>
      </c>
      <c r="T2507" s="31" t="s">
        <v>8</v>
      </c>
      <c r="U2507" s="21" t="s">
        <v>8</v>
      </c>
      <c r="V2507" s="21" t="s">
        <v>8</v>
      </c>
      <c r="W2507" s="21" t="s">
        <v>8</v>
      </c>
      <c r="X2507" s="21" t="s">
        <v>8</v>
      </c>
      <c r="Y2507" s="22" t="s">
        <v>8</v>
      </c>
      <c r="Z2507" s="31">
        <v>0.63859999999999995</v>
      </c>
      <c r="AA2507" s="21" t="s">
        <v>8</v>
      </c>
      <c r="AB2507" s="21">
        <f t="shared" si="594"/>
        <v>-0.19477108579657396</v>
      </c>
      <c r="AC2507" s="21" t="s">
        <v>8</v>
      </c>
      <c r="AD2507" s="21">
        <v>25.3</v>
      </c>
      <c r="AE2507" s="31">
        <v>19.191681640977201</v>
      </c>
      <c r="AF2507" s="21">
        <v>25.0580004856062</v>
      </c>
      <c r="AG2507" s="22">
        <v>31.770437843657799</v>
      </c>
      <c r="AH2507" s="31" t="s">
        <v>8</v>
      </c>
      <c r="AI2507" s="3" t="str">
        <f t="shared" si="589"/>
        <v>n/a</v>
      </c>
      <c r="AJ2507" s="3" t="str">
        <f t="shared" si="590"/>
        <v>n/a</v>
      </c>
      <c r="AK2507" s="3" t="str">
        <f t="shared" si="591"/>
        <v>n/a</v>
      </c>
      <c r="AL2507" s="3" t="str">
        <f t="shared" si="592"/>
        <v>n/a</v>
      </c>
      <c r="AM2507" s="3" t="str">
        <f t="shared" si="593"/>
        <v>n/a</v>
      </c>
      <c r="AN2507" s="3" t="str">
        <f t="shared" si="596"/>
        <v>n/a</v>
      </c>
      <c r="AO2507" s="3" t="str">
        <f t="shared" si="597"/>
        <v>n/a</v>
      </c>
      <c r="AP2507" s="3" t="s">
        <v>8</v>
      </c>
      <c r="AQ2507" s="126" t="s">
        <v>76</v>
      </c>
      <c r="AR2507" s="28"/>
      <c r="AS2507" s="3"/>
      <c r="AT2507" s="4"/>
    </row>
    <row r="2508" spans="1:46" s="35" customFormat="1" ht="16">
      <c r="A2508" s="21">
        <v>5.2623500000000005</v>
      </c>
      <c r="B2508" s="105">
        <v>846</v>
      </c>
      <c r="C2508" s="20">
        <v>-3.0950000000000002</v>
      </c>
      <c r="D2508" s="20">
        <v>-90.818330000000003</v>
      </c>
      <c r="E2508" s="106" t="s">
        <v>24</v>
      </c>
      <c r="F2508" s="27">
        <v>-20.100000000000001</v>
      </c>
      <c r="G2508" s="20">
        <v>-15</v>
      </c>
      <c r="H2508" s="20">
        <v>-13.4</v>
      </c>
      <c r="I2508" s="20">
        <v>-8.8000000000000007</v>
      </c>
      <c r="J2508" s="20">
        <v>-4.9000000000000004</v>
      </c>
      <c r="K2508" s="98">
        <v>-3.2</v>
      </c>
      <c r="L2508" s="10">
        <f t="shared" si="595"/>
        <v>-3.2</v>
      </c>
      <c r="M2508" s="52" t="s">
        <v>85</v>
      </c>
      <c r="N2508" s="83" t="s">
        <v>8</v>
      </c>
      <c r="O2508" s="34" t="s">
        <v>8</v>
      </c>
      <c r="P2508" s="34" t="s">
        <v>8</v>
      </c>
      <c r="Q2508" s="34" t="s">
        <v>8</v>
      </c>
      <c r="R2508" s="34" t="s">
        <v>8</v>
      </c>
      <c r="S2508" s="42" t="s">
        <v>8</v>
      </c>
      <c r="T2508" s="31" t="s">
        <v>8</v>
      </c>
      <c r="U2508" s="21" t="s">
        <v>8</v>
      </c>
      <c r="V2508" s="21" t="s">
        <v>8</v>
      </c>
      <c r="W2508" s="21" t="s">
        <v>8</v>
      </c>
      <c r="X2508" s="21" t="s">
        <v>8</v>
      </c>
      <c r="Y2508" s="22" t="s">
        <v>8</v>
      </c>
      <c r="Z2508" s="31">
        <v>0.63629999999999998</v>
      </c>
      <c r="AA2508" s="21" t="s">
        <v>8</v>
      </c>
      <c r="AB2508" s="21">
        <f t="shared" si="594"/>
        <v>-0.19633807676377574</v>
      </c>
      <c r="AC2508" s="21" t="s">
        <v>8</v>
      </c>
      <c r="AD2508" s="21">
        <v>25.2</v>
      </c>
      <c r="AE2508" s="31">
        <v>19.062600399390899</v>
      </c>
      <c r="AF2508" s="21">
        <v>24.939716243752901</v>
      </c>
      <c r="AG2508" s="22">
        <v>31.644085550820201</v>
      </c>
      <c r="AH2508" s="31" t="s">
        <v>8</v>
      </c>
      <c r="AI2508" s="3" t="str">
        <f t="shared" si="589"/>
        <v>n/a</v>
      </c>
      <c r="AJ2508" s="3" t="str">
        <f t="shared" si="590"/>
        <v>n/a</v>
      </c>
      <c r="AK2508" s="3" t="str">
        <f t="shared" si="591"/>
        <v>n/a</v>
      </c>
      <c r="AL2508" s="3" t="str">
        <f t="shared" si="592"/>
        <v>n/a</v>
      </c>
      <c r="AM2508" s="3" t="str">
        <f t="shared" si="593"/>
        <v>n/a</v>
      </c>
      <c r="AN2508" s="3" t="str">
        <f t="shared" si="596"/>
        <v>n/a</v>
      </c>
      <c r="AO2508" s="3" t="str">
        <f t="shared" si="597"/>
        <v>n/a</v>
      </c>
      <c r="AP2508" s="3" t="s">
        <v>8</v>
      </c>
      <c r="AQ2508" s="126" t="s">
        <v>76</v>
      </c>
      <c r="AR2508" s="28"/>
      <c r="AS2508" s="3"/>
      <c r="AT2508" s="4"/>
    </row>
    <row r="2509" spans="1:46" s="35" customFormat="1" ht="16">
      <c r="A2509" s="21">
        <v>5.2659200000000004</v>
      </c>
      <c r="B2509" s="105">
        <v>846</v>
      </c>
      <c r="C2509" s="20">
        <v>-3.0950000000000002</v>
      </c>
      <c r="D2509" s="20">
        <v>-90.818330000000003</v>
      </c>
      <c r="E2509" s="106" t="s">
        <v>24</v>
      </c>
      <c r="F2509" s="27">
        <v>-20.100000000000001</v>
      </c>
      <c r="G2509" s="20">
        <v>-15</v>
      </c>
      <c r="H2509" s="20">
        <v>-13.4</v>
      </c>
      <c r="I2509" s="20">
        <v>-8.8000000000000007</v>
      </c>
      <c r="J2509" s="20">
        <v>-4.9000000000000004</v>
      </c>
      <c r="K2509" s="98">
        <v>-3.2</v>
      </c>
      <c r="L2509" s="10">
        <f t="shared" si="595"/>
        <v>-3.2</v>
      </c>
      <c r="M2509" s="52" t="s">
        <v>85</v>
      </c>
      <c r="N2509" s="83" t="s">
        <v>8</v>
      </c>
      <c r="O2509" s="34" t="s">
        <v>8</v>
      </c>
      <c r="P2509" s="34" t="s">
        <v>8</v>
      </c>
      <c r="Q2509" s="34" t="s">
        <v>8</v>
      </c>
      <c r="R2509" s="34" t="s">
        <v>8</v>
      </c>
      <c r="S2509" s="42" t="s">
        <v>8</v>
      </c>
      <c r="T2509" s="31" t="s">
        <v>8</v>
      </c>
      <c r="U2509" s="21" t="s">
        <v>8</v>
      </c>
      <c r="V2509" s="21" t="s">
        <v>8</v>
      </c>
      <c r="W2509" s="21" t="s">
        <v>8</v>
      </c>
      <c r="X2509" s="21" t="s">
        <v>8</v>
      </c>
      <c r="Y2509" s="22" t="s">
        <v>8</v>
      </c>
      <c r="Z2509" s="31">
        <v>0.64770000000000005</v>
      </c>
      <c r="AA2509" s="21" t="s">
        <v>8</v>
      </c>
      <c r="AB2509" s="21">
        <f t="shared" si="594"/>
        <v>-0.18862610294610674</v>
      </c>
      <c r="AC2509" s="21" t="s">
        <v>8</v>
      </c>
      <c r="AD2509" s="21">
        <v>25.7</v>
      </c>
      <c r="AE2509" s="31">
        <v>19.8054169928829</v>
      </c>
      <c r="AF2509" s="21">
        <v>25.640450229344399</v>
      </c>
      <c r="AG2509" s="22">
        <v>32.489790728220498</v>
      </c>
      <c r="AH2509" s="31" t="s">
        <v>8</v>
      </c>
      <c r="AI2509" s="3" t="str">
        <f t="shared" ref="AI2509:AI2572" si="598">IF(O2509="n/a","n/a",O2509/S2509)</f>
        <v>n/a</v>
      </c>
      <c r="AJ2509" s="3" t="str">
        <f t="shared" ref="AJ2509:AJ2572" si="599">IF(P2509="n/a","n/a",P2509/T2509)</f>
        <v>n/a</v>
      </c>
      <c r="AK2509" s="3" t="str">
        <f t="shared" ref="AK2509:AK2572" si="600">IF(Q2509="n/a","n/a",Q2509/U2509)</f>
        <v>n/a</v>
      </c>
      <c r="AL2509" s="3" t="str">
        <f t="shared" ref="AL2509:AL2572" si="601">IF(R2509="n/a","n/a",R2509/V2509)</f>
        <v>n/a</v>
      </c>
      <c r="AM2509" s="3" t="str">
        <f t="shared" ref="AM2509:AM2572" si="602">IF(S2509="n/a","n/a",S2509/W2509)</f>
        <v>n/a</v>
      </c>
      <c r="AN2509" s="3" t="str">
        <f t="shared" si="596"/>
        <v>n/a</v>
      </c>
      <c r="AO2509" s="3" t="str">
        <f t="shared" si="597"/>
        <v>n/a</v>
      </c>
      <c r="AP2509" s="3" t="s">
        <v>8</v>
      </c>
      <c r="AQ2509" s="126" t="s">
        <v>76</v>
      </c>
      <c r="AR2509" s="28"/>
      <c r="AS2509" s="3"/>
      <c r="AT2509" s="4"/>
    </row>
    <row r="2510" spans="1:46" s="35" customFormat="1" ht="16">
      <c r="A2510" s="21">
        <v>5.2691400000000002</v>
      </c>
      <c r="B2510" s="105">
        <v>846</v>
      </c>
      <c r="C2510" s="20">
        <v>-3.0950000000000002</v>
      </c>
      <c r="D2510" s="20">
        <v>-90.818330000000003</v>
      </c>
      <c r="E2510" s="106" t="s">
        <v>24</v>
      </c>
      <c r="F2510" s="27">
        <v>-20.100000000000001</v>
      </c>
      <c r="G2510" s="20">
        <v>-15</v>
      </c>
      <c r="H2510" s="20">
        <v>-13.4</v>
      </c>
      <c r="I2510" s="20">
        <v>-8.8000000000000007</v>
      </c>
      <c r="J2510" s="20">
        <v>-4.9000000000000004</v>
      </c>
      <c r="K2510" s="98">
        <v>-3.2</v>
      </c>
      <c r="L2510" s="10">
        <f t="shared" si="595"/>
        <v>-3.2</v>
      </c>
      <c r="M2510" s="52" t="s">
        <v>85</v>
      </c>
      <c r="N2510" s="83" t="s">
        <v>8</v>
      </c>
      <c r="O2510" s="34" t="s">
        <v>8</v>
      </c>
      <c r="P2510" s="34" t="s">
        <v>8</v>
      </c>
      <c r="Q2510" s="34" t="s">
        <v>8</v>
      </c>
      <c r="R2510" s="34" t="s">
        <v>8</v>
      </c>
      <c r="S2510" s="42" t="s">
        <v>8</v>
      </c>
      <c r="T2510" s="31" t="s">
        <v>8</v>
      </c>
      <c r="U2510" s="21" t="s">
        <v>8</v>
      </c>
      <c r="V2510" s="21" t="s">
        <v>8</v>
      </c>
      <c r="W2510" s="21" t="s">
        <v>8</v>
      </c>
      <c r="X2510" s="21" t="s">
        <v>8</v>
      </c>
      <c r="Y2510" s="22" t="s">
        <v>8</v>
      </c>
      <c r="Z2510" s="31">
        <v>0.63370000000000004</v>
      </c>
      <c r="AA2510" s="21" t="s">
        <v>8</v>
      </c>
      <c r="AB2510" s="21">
        <f t="shared" si="594"/>
        <v>-0.19811629287476037</v>
      </c>
      <c r="AC2510" s="21" t="s">
        <v>8</v>
      </c>
      <c r="AD2510" s="21">
        <v>25</v>
      </c>
      <c r="AE2510" s="31">
        <v>18.937076731632398</v>
      </c>
      <c r="AF2510" s="21">
        <v>24.781555705570799</v>
      </c>
      <c r="AG2510" s="22">
        <v>31.408385337172501</v>
      </c>
      <c r="AH2510" s="31" t="s">
        <v>8</v>
      </c>
      <c r="AI2510" s="3" t="str">
        <f t="shared" si="598"/>
        <v>n/a</v>
      </c>
      <c r="AJ2510" s="3" t="str">
        <f t="shared" si="599"/>
        <v>n/a</v>
      </c>
      <c r="AK2510" s="3" t="str">
        <f t="shared" si="600"/>
        <v>n/a</v>
      </c>
      <c r="AL2510" s="3" t="str">
        <f t="shared" si="601"/>
        <v>n/a</v>
      </c>
      <c r="AM2510" s="3" t="str">
        <f t="shared" si="602"/>
        <v>n/a</v>
      </c>
      <c r="AN2510" s="3" t="str">
        <f t="shared" si="596"/>
        <v>n/a</v>
      </c>
      <c r="AO2510" s="3" t="str">
        <f t="shared" si="597"/>
        <v>n/a</v>
      </c>
      <c r="AP2510" s="3" t="s">
        <v>8</v>
      </c>
      <c r="AQ2510" s="126" t="s">
        <v>76</v>
      </c>
      <c r="AR2510" s="28"/>
      <c r="AS2510" s="3"/>
      <c r="AT2510" s="4"/>
    </row>
    <row r="2511" spans="1:46" s="35" customFormat="1" ht="16">
      <c r="A2511" s="21">
        <v>5.2729999999999997</v>
      </c>
      <c r="B2511" s="105">
        <v>846</v>
      </c>
      <c r="C2511" s="20">
        <v>-3.0950000000000002</v>
      </c>
      <c r="D2511" s="20">
        <v>-90.818330000000003</v>
      </c>
      <c r="E2511" s="106" t="s">
        <v>24</v>
      </c>
      <c r="F2511" s="27">
        <v>-20.100000000000001</v>
      </c>
      <c r="G2511" s="20">
        <v>-15</v>
      </c>
      <c r="H2511" s="20">
        <v>-13.4</v>
      </c>
      <c r="I2511" s="20">
        <v>-8.8000000000000007</v>
      </c>
      <c r="J2511" s="20">
        <v>-4.9000000000000004</v>
      </c>
      <c r="K2511" s="98">
        <v>-3.2</v>
      </c>
      <c r="L2511" s="10">
        <f t="shared" si="595"/>
        <v>-3.2</v>
      </c>
      <c r="M2511" s="52" t="s">
        <v>85</v>
      </c>
      <c r="N2511" s="83" t="s">
        <v>8</v>
      </c>
      <c r="O2511" s="34" t="s">
        <v>8</v>
      </c>
      <c r="P2511" s="34" t="s">
        <v>8</v>
      </c>
      <c r="Q2511" s="34" t="s">
        <v>8</v>
      </c>
      <c r="R2511" s="34" t="s">
        <v>8</v>
      </c>
      <c r="S2511" s="42" t="s">
        <v>8</v>
      </c>
      <c r="T2511" s="31" t="s">
        <v>8</v>
      </c>
      <c r="U2511" s="21" t="s">
        <v>8</v>
      </c>
      <c r="V2511" s="21" t="s">
        <v>8</v>
      </c>
      <c r="W2511" s="21" t="s">
        <v>8</v>
      </c>
      <c r="X2511" s="21" t="s">
        <v>8</v>
      </c>
      <c r="Y2511" s="22" t="s">
        <v>8</v>
      </c>
      <c r="Z2511" s="31">
        <v>0.61570000000000003</v>
      </c>
      <c r="AA2511" s="21" t="s">
        <v>8</v>
      </c>
      <c r="AB2511" s="21">
        <f t="shared" si="594"/>
        <v>-0.21063084640851826</v>
      </c>
      <c r="AC2511" s="21" t="s">
        <v>8</v>
      </c>
      <c r="AD2511" s="21">
        <v>24.2</v>
      </c>
      <c r="AE2511" s="31">
        <v>17.7416049177491</v>
      </c>
      <c r="AF2511" s="21">
        <v>23.635477663984101</v>
      </c>
      <c r="AG2511" s="22">
        <v>29.996005773641599</v>
      </c>
      <c r="AH2511" s="31" t="s">
        <v>8</v>
      </c>
      <c r="AI2511" s="3" t="str">
        <f t="shared" si="598"/>
        <v>n/a</v>
      </c>
      <c r="AJ2511" s="3" t="str">
        <f t="shared" si="599"/>
        <v>n/a</v>
      </c>
      <c r="AK2511" s="3" t="str">
        <f t="shared" si="600"/>
        <v>n/a</v>
      </c>
      <c r="AL2511" s="3" t="str">
        <f t="shared" si="601"/>
        <v>n/a</v>
      </c>
      <c r="AM2511" s="3" t="str">
        <f t="shared" si="602"/>
        <v>n/a</v>
      </c>
      <c r="AN2511" s="3" t="str">
        <f t="shared" si="596"/>
        <v>n/a</v>
      </c>
      <c r="AO2511" s="3" t="str">
        <f t="shared" si="597"/>
        <v>n/a</v>
      </c>
      <c r="AP2511" s="3" t="s">
        <v>8</v>
      </c>
      <c r="AQ2511" s="126" t="s">
        <v>76</v>
      </c>
      <c r="AR2511" s="28"/>
      <c r="AS2511" s="3"/>
      <c r="AT2511" s="4"/>
    </row>
    <row r="2512" spans="1:46" s="35" customFormat="1" ht="16">
      <c r="A2512" s="21">
        <v>5.2788999999999993</v>
      </c>
      <c r="B2512" s="105">
        <v>846</v>
      </c>
      <c r="C2512" s="20">
        <v>-3.0950000000000002</v>
      </c>
      <c r="D2512" s="20">
        <v>-90.818330000000003</v>
      </c>
      <c r="E2512" s="106" t="s">
        <v>24</v>
      </c>
      <c r="F2512" s="27">
        <v>-20.100000000000001</v>
      </c>
      <c r="G2512" s="20">
        <v>-15</v>
      </c>
      <c r="H2512" s="20">
        <v>-13.4</v>
      </c>
      <c r="I2512" s="20">
        <v>-8.8000000000000007</v>
      </c>
      <c r="J2512" s="20">
        <v>-4.9000000000000004</v>
      </c>
      <c r="K2512" s="98">
        <v>-3.2</v>
      </c>
      <c r="L2512" s="10">
        <f t="shared" si="595"/>
        <v>-3.2</v>
      </c>
      <c r="M2512" s="52" t="s">
        <v>85</v>
      </c>
      <c r="N2512" s="83" t="s">
        <v>8</v>
      </c>
      <c r="O2512" s="34" t="s">
        <v>8</v>
      </c>
      <c r="P2512" s="34" t="s">
        <v>8</v>
      </c>
      <c r="Q2512" s="34" t="s">
        <v>8</v>
      </c>
      <c r="R2512" s="34" t="s">
        <v>8</v>
      </c>
      <c r="S2512" s="42" t="s">
        <v>8</v>
      </c>
      <c r="T2512" s="31" t="s">
        <v>8</v>
      </c>
      <c r="U2512" s="21" t="s">
        <v>8</v>
      </c>
      <c r="V2512" s="21" t="s">
        <v>8</v>
      </c>
      <c r="W2512" s="21" t="s">
        <v>8</v>
      </c>
      <c r="X2512" s="21" t="s">
        <v>8</v>
      </c>
      <c r="Y2512" s="22" t="s">
        <v>8</v>
      </c>
      <c r="Z2512" s="31">
        <v>0.62629999999999997</v>
      </c>
      <c r="AA2512" s="21" t="s">
        <v>8</v>
      </c>
      <c r="AB2512" s="21">
        <f t="shared" si="594"/>
        <v>-0.20321758829869221</v>
      </c>
      <c r="AC2512" s="21" t="s">
        <v>8</v>
      </c>
      <c r="AD2512" s="21">
        <v>24.7</v>
      </c>
      <c r="AE2512" s="31">
        <v>18.4609552938878</v>
      </c>
      <c r="AF2512" s="21">
        <v>24.329058811897799</v>
      </c>
      <c r="AG2512" s="22">
        <v>30.930069124202099</v>
      </c>
      <c r="AH2512" s="31" t="s">
        <v>8</v>
      </c>
      <c r="AI2512" s="3" t="str">
        <f t="shared" si="598"/>
        <v>n/a</v>
      </c>
      <c r="AJ2512" s="3" t="str">
        <f t="shared" si="599"/>
        <v>n/a</v>
      </c>
      <c r="AK2512" s="3" t="str">
        <f t="shared" si="600"/>
        <v>n/a</v>
      </c>
      <c r="AL2512" s="3" t="str">
        <f t="shared" si="601"/>
        <v>n/a</v>
      </c>
      <c r="AM2512" s="3" t="str">
        <f t="shared" si="602"/>
        <v>n/a</v>
      </c>
      <c r="AN2512" s="3" t="str">
        <f t="shared" si="596"/>
        <v>n/a</v>
      </c>
      <c r="AO2512" s="3" t="str">
        <f t="shared" si="597"/>
        <v>n/a</v>
      </c>
      <c r="AP2512" s="3" t="s">
        <v>8</v>
      </c>
      <c r="AQ2512" s="126" t="s">
        <v>76</v>
      </c>
      <c r="AR2512" s="28"/>
      <c r="AS2512" s="3"/>
      <c r="AT2512" s="4"/>
    </row>
    <row r="2513" spans="1:46" s="35" customFormat="1" ht="16">
      <c r="A2513" s="21">
        <v>5.2818999999999994</v>
      </c>
      <c r="B2513" s="105">
        <v>846</v>
      </c>
      <c r="C2513" s="20">
        <v>-3.0950000000000002</v>
      </c>
      <c r="D2513" s="20">
        <v>-90.818330000000003</v>
      </c>
      <c r="E2513" s="106" t="s">
        <v>24</v>
      </c>
      <c r="F2513" s="27">
        <v>-20.100000000000001</v>
      </c>
      <c r="G2513" s="20">
        <v>-15</v>
      </c>
      <c r="H2513" s="20">
        <v>-13.4</v>
      </c>
      <c r="I2513" s="20">
        <v>-8.8000000000000007</v>
      </c>
      <c r="J2513" s="20">
        <v>-4.9000000000000004</v>
      </c>
      <c r="K2513" s="98">
        <v>-3.2</v>
      </c>
      <c r="L2513" s="10">
        <f t="shared" si="595"/>
        <v>-3.2</v>
      </c>
      <c r="M2513" s="52" t="s">
        <v>85</v>
      </c>
      <c r="N2513" s="83" t="s">
        <v>8</v>
      </c>
      <c r="O2513" s="34" t="s">
        <v>8</v>
      </c>
      <c r="P2513" s="34" t="s">
        <v>8</v>
      </c>
      <c r="Q2513" s="34" t="s">
        <v>8</v>
      </c>
      <c r="R2513" s="34" t="s">
        <v>8</v>
      </c>
      <c r="S2513" s="42" t="s">
        <v>8</v>
      </c>
      <c r="T2513" s="31" t="s">
        <v>8</v>
      </c>
      <c r="U2513" s="21" t="s">
        <v>8</v>
      </c>
      <c r="V2513" s="21" t="s">
        <v>8</v>
      </c>
      <c r="W2513" s="21" t="s">
        <v>8</v>
      </c>
      <c r="X2513" s="21" t="s">
        <v>8</v>
      </c>
      <c r="Y2513" s="22" t="s">
        <v>8</v>
      </c>
      <c r="Z2513" s="31">
        <v>0.63039999999999996</v>
      </c>
      <c r="AA2513" s="21" t="s">
        <v>8</v>
      </c>
      <c r="AB2513" s="21">
        <f t="shared" si="594"/>
        <v>-0.20038379551850113</v>
      </c>
      <c r="AC2513" s="21" t="s">
        <v>8</v>
      </c>
      <c r="AD2513" s="21">
        <v>24.9</v>
      </c>
      <c r="AE2513" s="31">
        <v>18.682210192616999</v>
      </c>
      <c r="AF2513" s="21">
        <v>24.578550716566198</v>
      </c>
      <c r="AG2513" s="22">
        <v>31.195958489020398</v>
      </c>
      <c r="AH2513" s="31" t="s">
        <v>8</v>
      </c>
      <c r="AI2513" s="3" t="str">
        <f t="shared" si="598"/>
        <v>n/a</v>
      </c>
      <c r="AJ2513" s="3" t="str">
        <f t="shared" si="599"/>
        <v>n/a</v>
      </c>
      <c r="AK2513" s="3" t="str">
        <f t="shared" si="600"/>
        <v>n/a</v>
      </c>
      <c r="AL2513" s="3" t="str">
        <f t="shared" si="601"/>
        <v>n/a</v>
      </c>
      <c r="AM2513" s="3" t="str">
        <f t="shared" si="602"/>
        <v>n/a</v>
      </c>
      <c r="AN2513" s="3" t="str">
        <f t="shared" si="596"/>
        <v>n/a</v>
      </c>
      <c r="AO2513" s="3" t="str">
        <f t="shared" si="597"/>
        <v>n/a</v>
      </c>
      <c r="AP2513" s="3" t="s">
        <v>8</v>
      </c>
      <c r="AQ2513" s="126" t="s">
        <v>76</v>
      </c>
      <c r="AR2513" s="28"/>
      <c r="AS2513" s="3"/>
      <c r="AT2513" s="4"/>
    </row>
    <row r="2514" spans="1:46" s="35" customFormat="1" ht="16">
      <c r="A2514" s="21">
        <v>5.2839499999999999</v>
      </c>
      <c r="B2514" s="105">
        <v>846</v>
      </c>
      <c r="C2514" s="20">
        <v>-3.0950000000000002</v>
      </c>
      <c r="D2514" s="20">
        <v>-90.818330000000003</v>
      </c>
      <c r="E2514" s="106" t="s">
        <v>24</v>
      </c>
      <c r="F2514" s="27">
        <v>-20.100000000000001</v>
      </c>
      <c r="G2514" s="20">
        <v>-15</v>
      </c>
      <c r="H2514" s="20">
        <v>-13.4</v>
      </c>
      <c r="I2514" s="20">
        <v>-8.8000000000000007</v>
      </c>
      <c r="J2514" s="20">
        <v>-4.9000000000000004</v>
      </c>
      <c r="K2514" s="98">
        <v>-3.2</v>
      </c>
      <c r="L2514" s="10">
        <f t="shared" si="595"/>
        <v>-3.2</v>
      </c>
      <c r="M2514" s="52" t="s">
        <v>85</v>
      </c>
      <c r="N2514" s="83" t="s">
        <v>8</v>
      </c>
      <c r="O2514" s="34" t="s">
        <v>8</v>
      </c>
      <c r="P2514" s="34" t="s">
        <v>8</v>
      </c>
      <c r="Q2514" s="34" t="s">
        <v>8</v>
      </c>
      <c r="R2514" s="34" t="s">
        <v>8</v>
      </c>
      <c r="S2514" s="42" t="s">
        <v>8</v>
      </c>
      <c r="T2514" s="31" t="s">
        <v>8</v>
      </c>
      <c r="U2514" s="21" t="s">
        <v>8</v>
      </c>
      <c r="V2514" s="21" t="s">
        <v>8</v>
      </c>
      <c r="W2514" s="21" t="s">
        <v>8</v>
      </c>
      <c r="X2514" s="21" t="s">
        <v>8</v>
      </c>
      <c r="Y2514" s="22" t="s">
        <v>8</v>
      </c>
      <c r="Z2514" s="31">
        <v>0.64610000000000001</v>
      </c>
      <c r="AA2514" s="21" t="s">
        <v>8</v>
      </c>
      <c r="AB2514" s="21">
        <f t="shared" si="594"/>
        <v>-0.18970025895983111</v>
      </c>
      <c r="AC2514" s="21" t="s">
        <v>8</v>
      </c>
      <c r="AD2514" s="21">
        <v>25.6</v>
      </c>
      <c r="AE2514" s="31">
        <v>19.717008225031702</v>
      </c>
      <c r="AF2514" s="21">
        <v>25.524741309431199</v>
      </c>
      <c r="AG2514" s="22">
        <v>32.359501585773202</v>
      </c>
      <c r="AH2514" s="31" t="s">
        <v>8</v>
      </c>
      <c r="AI2514" s="3" t="str">
        <f t="shared" si="598"/>
        <v>n/a</v>
      </c>
      <c r="AJ2514" s="3" t="str">
        <f t="shared" si="599"/>
        <v>n/a</v>
      </c>
      <c r="AK2514" s="3" t="str">
        <f t="shared" si="600"/>
        <v>n/a</v>
      </c>
      <c r="AL2514" s="3" t="str">
        <f t="shared" si="601"/>
        <v>n/a</v>
      </c>
      <c r="AM2514" s="3" t="str">
        <f t="shared" si="602"/>
        <v>n/a</v>
      </c>
      <c r="AN2514" s="3" t="str">
        <f t="shared" si="596"/>
        <v>n/a</v>
      </c>
      <c r="AO2514" s="3" t="str">
        <f t="shared" si="597"/>
        <v>n/a</v>
      </c>
      <c r="AP2514" s="3" t="s">
        <v>8</v>
      </c>
      <c r="AQ2514" s="126" t="s">
        <v>76</v>
      </c>
      <c r="AR2514" s="28"/>
      <c r="AS2514" s="3"/>
      <c r="AT2514" s="4"/>
    </row>
    <row r="2515" spans="1:46" s="35" customFormat="1" ht="16">
      <c r="A2515" s="21">
        <v>5.2866</v>
      </c>
      <c r="B2515" s="105">
        <v>846</v>
      </c>
      <c r="C2515" s="20">
        <v>-3.0950000000000002</v>
      </c>
      <c r="D2515" s="20">
        <v>-90.818330000000003</v>
      </c>
      <c r="E2515" s="106" t="s">
        <v>24</v>
      </c>
      <c r="F2515" s="27">
        <v>-20.100000000000001</v>
      </c>
      <c r="G2515" s="20">
        <v>-15</v>
      </c>
      <c r="H2515" s="20">
        <v>-13.4</v>
      </c>
      <c r="I2515" s="20">
        <v>-8.8000000000000007</v>
      </c>
      <c r="J2515" s="20">
        <v>-4.9000000000000004</v>
      </c>
      <c r="K2515" s="98">
        <v>-3.2</v>
      </c>
      <c r="L2515" s="10">
        <f t="shared" si="595"/>
        <v>-3.2</v>
      </c>
      <c r="M2515" s="52" t="s">
        <v>85</v>
      </c>
      <c r="N2515" s="83" t="s">
        <v>8</v>
      </c>
      <c r="O2515" s="34" t="s">
        <v>8</v>
      </c>
      <c r="P2515" s="34" t="s">
        <v>8</v>
      </c>
      <c r="Q2515" s="34" t="s">
        <v>8</v>
      </c>
      <c r="R2515" s="34" t="s">
        <v>8</v>
      </c>
      <c r="S2515" s="42" t="s">
        <v>8</v>
      </c>
      <c r="T2515" s="31" t="s">
        <v>8</v>
      </c>
      <c r="U2515" s="21" t="s">
        <v>8</v>
      </c>
      <c r="V2515" s="21" t="s">
        <v>8</v>
      </c>
      <c r="W2515" s="21" t="s">
        <v>8</v>
      </c>
      <c r="X2515" s="21" t="s">
        <v>8</v>
      </c>
      <c r="Y2515" s="22" t="s">
        <v>8</v>
      </c>
      <c r="Z2515" s="31">
        <v>0.65529999999999999</v>
      </c>
      <c r="AA2515" s="21" t="s">
        <v>8</v>
      </c>
      <c r="AB2515" s="21">
        <f t="shared" si="594"/>
        <v>-0.18355983204386134</v>
      </c>
      <c r="AC2515" s="21" t="s">
        <v>8</v>
      </c>
      <c r="AD2515" s="21">
        <v>26</v>
      </c>
      <c r="AE2515" s="31">
        <v>20.253942213395899</v>
      </c>
      <c r="AF2515" s="21">
        <v>26.103771930719599</v>
      </c>
      <c r="AG2515" s="22">
        <v>33.001084541677102</v>
      </c>
      <c r="AH2515" s="31" t="s">
        <v>8</v>
      </c>
      <c r="AI2515" s="3" t="str">
        <f t="shared" si="598"/>
        <v>n/a</v>
      </c>
      <c r="AJ2515" s="3" t="str">
        <f t="shared" si="599"/>
        <v>n/a</v>
      </c>
      <c r="AK2515" s="3" t="str">
        <f t="shared" si="600"/>
        <v>n/a</v>
      </c>
      <c r="AL2515" s="3" t="str">
        <f t="shared" si="601"/>
        <v>n/a</v>
      </c>
      <c r="AM2515" s="3" t="str">
        <f t="shared" si="602"/>
        <v>n/a</v>
      </c>
      <c r="AN2515" s="3" t="str">
        <f t="shared" si="596"/>
        <v>n/a</v>
      </c>
      <c r="AO2515" s="3" t="str">
        <f t="shared" si="597"/>
        <v>n/a</v>
      </c>
      <c r="AP2515" s="3" t="s">
        <v>8</v>
      </c>
      <c r="AQ2515" s="126" t="s">
        <v>76</v>
      </c>
      <c r="AR2515" s="28"/>
      <c r="AS2515" s="3"/>
      <c r="AT2515" s="4"/>
    </row>
    <row r="2516" spans="1:46" s="35" customFormat="1" ht="16">
      <c r="A2516" s="21">
        <v>5.2998900000000004</v>
      </c>
      <c r="B2516" s="105">
        <v>846</v>
      </c>
      <c r="C2516" s="20">
        <v>-3.0950000000000002</v>
      </c>
      <c r="D2516" s="20">
        <v>-90.818330000000003</v>
      </c>
      <c r="E2516" s="106" t="s">
        <v>24</v>
      </c>
      <c r="F2516" s="27">
        <v>-20.100000000000001</v>
      </c>
      <c r="G2516" s="20">
        <v>-15</v>
      </c>
      <c r="H2516" s="20">
        <v>-13.4</v>
      </c>
      <c r="I2516" s="20">
        <v>-8.8000000000000007</v>
      </c>
      <c r="J2516" s="20">
        <v>-4.9000000000000004</v>
      </c>
      <c r="K2516" s="98">
        <v>-3.2</v>
      </c>
      <c r="L2516" s="10">
        <f t="shared" si="595"/>
        <v>-3.2</v>
      </c>
      <c r="M2516" s="52" t="s">
        <v>85</v>
      </c>
      <c r="N2516" s="83" t="s">
        <v>8</v>
      </c>
      <c r="O2516" s="34" t="s">
        <v>8</v>
      </c>
      <c r="P2516" s="34" t="s">
        <v>8</v>
      </c>
      <c r="Q2516" s="34" t="s">
        <v>8</v>
      </c>
      <c r="R2516" s="34" t="s">
        <v>8</v>
      </c>
      <c r="S2516" s="42" t="s">
        <v>8</v>
      </c>
      <c r="T2516" s="31" t="s">
        <v>8</v>
      </c>
      <c r="U2516" s="21" t="s">
        <v>8</v>
      </c>
      <c r="V2516" s="21" t="s">
        <v>8</v>
      </c>
      <c r="W2516" s="21" t="s">
        <v>8</v>
      </c>
      <c r="X2516" s="21" t="s">
        <v>8</v>
      </c>
      <c r="Y2516" s="22" t="s">
        <v>8</v>
      </c>
      <c r="Z2516" s="31">
        <v>0.61860000000000004</v>
      </c>
      <c r="AA2516" s="21" t="s">
        <v>8</v>
      </c>
      <c r="AB2516" s="21">
        <f t="shared" si="594"/>
        <v>-0.20859008433283979</v>
      </c>
      <c r="AC2516" s="21" t="s">
        <v>8</v>
      </c>
      <c r="AD2516" s="21">
        <v>24.3</v>
      </c>
      <c r="AE2516" s="31">
        <v>17.978356020025998</v>
      </c>
      <c r="AF2516" s="21">
        <v>23.828517792270802</v>
      </c>
      <c r="AG2516" s="22">
        <v>30.266664982956598</v>
      </c>
      <c r="AH2516" s="31" t="s">
        <v>8</v>
      </c>
      <c r="AI2516" s="3" t="str">
        <f t="shared" si="598"/>
        <v>n/a</v>
      </c>
      <c r="AJ2516" s="3" t="str">
        <f t="shared" si="599"/>
        <v>n/a</v>
      </c>
      <c r="AK2516" s="3" t="str">
        <f t="shared" si="600"/>
        <v>n/a</v>
      </c>
      <c r="AL2516" s="3" t="str">
        <f t="shared" si="601"/>
        <v>n/a</v>
      </c>
      <c r="AM2516" s="3" t="str">
        <f t="shared" si="602"/>
        <v>n/a</v>
      </c>
      <c r="AN2516" s="3" t="str">
        <f t="shared" si="596"/>
        <v>n/a</v>
      </c>
      <c r="AO2516" s="3" t="str">
        <f t="shared" si="597"/>
        <v>n/a</v>
      </c>
      <c r="AP2516" s="3" t="s">
        <v>8</v>
      </c>
      <c r="AQ2516" s="126" t="s">
        <v>76</v>
      </c>
      <c r="AR2516" s="28"/>
      <c r="AS2516" s="3"/>
      <c r="AT2516" s="4"/>
    </row>
    <row r="2517" spans="1:46" s="35" customFormat="1" ht="16">
      <c r="A2517" s="21">
        <v>5.3018900000000002</v>
      </c>
      <c r="B2517" s="105">
        <v>846</v>
      </c>
      <c r="C2517" s="20">
        <v>-3.0950000000000002</v>
      </c>
      <c r="D2517" s="20">
        <v>-90.818330000000003</v>
      </c>
      <c r="E2517" s="106" t="s">
        <v>24</v>
      </c>
      <c r="F2517" s="27">
        <v>-20.100000000000001</v>
      </c>
      <c r="G2517" s="20">
        <v>-15</v>
      </c>
      <c r="H2517" s="20">
        <v>-13.4</v>
      </c>
      <c r="I2517" s="20">
        <v>-8.8000000000000007</v>
      </c>
      <c r="J2517" s="20">
        <v>-4.9000000000000004</v>
      </c>
      <c r="K2517" s="98">
        <v>-3.2</v>
      </c>
      <c r="L2517" s="10">
        <f t="shared" si="595"/>
        <v>-3.2</v>
      </c>
      <c r="M2517" s="52" t="s">
        <v>85</v>
      </c>
      <c r="N2517" s="83" t="s">
        <v>8</v>
      </c>
      <c r="O2517" s="34" t="s">
        <v>8</v>
      </c>
      <c r="P2517" s="34" t="s">
        <v>8</v>
      </c>
      <c r="Q2517" s="34" t="s">
        <v>8</v>
      </c>
      <c r="R2517" s="34" t="s">
        <v>8</v>
      </c>
      <c r="S2517" s="42" t="s">
        <v>8</v>
      </c>
      <c r="T2517" s="31" t="s">
        <v>8</v>
      </c>
      <c r="U2517" s="21" t="s">
        <v>8</v>
      </c>
      <c r="V2517" s="21" t="s">
        <v>8</v>
      </c>
      <c r="W2517" s="21" t="s">
        <v>8</v>
      </c>
      <c r="X2517" s="21" t="s">
        <v>8</v>
      </c>
      <c r="Y2517" s="22" t="s">
        <v>8</v>
      </c>
      <c r="Z2517" s="31">
        <v>0.6421</v>
      </c>
      <c r="AA2517" s="21" t="s">
        <v>8</v>
      </c>
      <c r="AB2517" s="21">
        <f t="shared" si="594"/>
        <v>-0.1923973300835054</v>
      </c>
      <c r="AC2517" s="21" t="s">
        <v>8</v>
      </c>
      <c r="AD2517" s="21">
        <v>25.4</v>
      </c>
      <c r="AE2517" s="31">
        <v>19.4365697580748</v>
      </c>
      <c r="AF2517" s="21">
        <v>25.267812378925001</v>
      </c>
      <c r="AG2517" s="22">
        <v>32.044017598600199</v>
      </c>
      <c r="AH2517" s="31" t="s">
        <v>8</v>
      </c>
      <c r="AI2517" s="3" t="str">
        <f t="shared" si="598"/>
        <v>n/a</v>
      </c>
      <c r="AJ2517" s="3" t="str">
        <f t="shared" si="599"/>
        <v>n/a</v>
      </c>
      <c r="AK2517" s="3" t="str">
        <f t="shared" si="600"/>
        <v>n/a</v>
      </c>
      <c r="AL2517" s="3" t="str">
        <f t="shared" si="601"/>
        <v>n/a</v>
      </c>
      <c r="AM2517" s="3" t="str">
        <f t="shared" si="602"/>
        <v>n/a</v>
      </c>
      <c r="AN2517" s="3" t="str">
        <f t="shared" si="596"/>
        <v>n/a</v>
      </c>
      <c r="AO2517" s="3" t="str">
        <f t="shared" si="597"/>
        <v>n/a</v>
      </c>
      <c r="AP2517" s="3" t="s">
        <v>8</v>
      </c>
      <c r="AQ2517" s="126" t="s">
        <v>76</v>
      </c>
      <c r="AR2517" s="28"/>
      <c r="AS2517" s="3"/>
      <c r="AT2517" s="4"/>
    </row>
    <row r="2518" spans="1:46" s="35" customFormat="1" ht="16">
      <c r="A2518" s="21">
        <v>5.3038800000000004</v>
      </c>
      <c r="B2518" s="105">
        <v>846</v>
      </c>
      <c r="C2518" s="20">
        <v>-3.0950000000000002</v>
      </c>
      <c r="D2518" s="20">
        <v>-90.818330000000003</v>
      </c>
      <c r="E2518" s="106" t="s">
        <v>24</v>
      </c>
      <c r="F2518" s="27">
        <v>-20.100000000000001</v>
      </c>
      <c r="G2518" s="20">
        <v>-15</v>
      </c>
      <c r="H2518" s="20">
        <v>-13.4</v>
      </c>
      <c r="I2518" s="20">
        <v>-8.8000000000000007</v>
      </c>
      <c r="J2518" s="20">
        <v>-4.9000000000000004</v>
      </c>
      <c r="K2518" s="98">
        <v>-3.2</v>
      </c>
      <c r="L2518" s="10">
        <f t="shared" si="595"/>
        <v>-3.2</v>
      </c>
      <c r="M2518" s="52" t="s">
        <v>85</v>
      </c>
      <c r="N2518" s="83" t="s">
        <v>8</v>
      </c>
      <c r="O2518" s="34" t="s">
        <v>8</v>
      </c>
      <c r="P2518" s="34" t="s">
        <v>8</v>
      </c>
      <c r="Q2518" s="34" t="s">
        <v>8</v>
      </c>
      <c r="R2518" s="34" t="s">
        <v>8</v>
      </c>
      <c r="S2518" s="42" t="s">
        <v>8</v>
      </c>
      <c r="T2518" s="31" t="s">
        <v>8</v>
      </c>
      <c r="U2518" s="21" t="s">
        <v>8</v>
      </c>
      <c r="V2518" s="21" t="s">
        <v>8</v>
      </c>
      <c r="W2518" s="21" t="s">
        <v>8</v>
      </c>
      <c r="X2518" s="21" t="s">
        <v>8</v>
      </c>
      <c r="Y2518" s="22" t="s">
        <v>8</v>
      </c>
      <c r="Z2518" s="31">
        <v>0.63919999999999999</v>
      </c>
      <c r="AA2518" s="21" t="s">
        <v>8</v>
      </c>
      <c r="AB2518" s="21">
        <f t="shared" si="594"/>
        <v>-0.19436323369406502</v>
      </c>
      <c r="AC2518" s="21" t="s">
        <v>8</v>
      </c>
      <c r="AD2518" s="21">
        <v>25.3</v>
      </c>
      <c r="AE2518" s="31">
        <v>19.2501361844492</v>
      </c>
      <c r="AF2518" s="21">
        <v>25.124559478265098</v>
      </c>
      <c r="AG2518" s="22">
        <v>31.817124387600099</v>
      </c>
      <c r="AH2518" s="31" t="s">
        <v>8</v>
      </c>
      <c r="AI2518" s="3" t="str">
        <f t="shared" si="598"/>
        <v>n/a</v>
      </c>
      <c r="AJ2518" s="3" t="str">
        <f t="shared" si="599"/>
        <v>n/a</v>
      </c>
      <c r="AK2518" s="3" t="str">
        <f t="shared" si="600"/>
        <v>n/a</v>
      </c>
      <c r="AL2518" s="3" t="str">
        <f t="shared" si="601"/>
        <v>n/a</v>
      </c>
      <c r="AM2518" s="3" t="str">
        <f t="shared" si="602"/>
        <v>n/a</v>
      </c>
      <c r="AN2518" s="3" t="str">
        <f t="shared" si="596"/>
        <v>n/a</v>
      </c>
      <c r="AO2518" s="3" t="str">
        <f t="shared" si="597"/>
        <v>n/a</v>
      </c>
      <c r="AP2518" s="3" t="s">
        <v>8</v>
      </c>
      <c r="AQ2518" s="126" t="s">
        <v>76</v>
      </c>
      <c r="AR2518" s="28"/>
      <c r="AS2518" s="3"/>
      <c r="AT2518" s="4"/>
    </row>
    <row r="2519" spans="1:46" s="35" customFormat="1" ht="16">
      <c r="A2519" s="21">
        <v>5.3059099999999999</v>
      </c>
      <c r="B2519" s="105">
        <v>846</v>
      </c>
      <c r="C2519" s="20">
        <v>-3.0950000000000002</v>
      </c>
      <c r="D2519" s="20">
        <v>-90.818330000000003</v>
      </c>
      <c r="E2519" s="106" t="s">
        <v>24</v>
      </c>
      <c r="F2519" s="27">
        <v>-20.100000000000001</v>
      </c>
      <c r="G2519" s="20">
        <v>-15</v>
      </c>
      <c r="H2519" s="20">
        <v>-13.4</v>
      </c>
      <c r="I2519" s="20">
        <v>-8.8000000000000007</v>
      </c>
      <c r="J2519" s="20">
        <v>-4.9000000000000004</v>
      </c>
      <c r="K2519" s="98">
        <v>-3.2</v>
      </c>
      <c r="L2519" s="10">
        <f t="shared" si="595"/>
        <v>-3.2</v>
      </c>
      <c r="M2519" s="52" t="s">
        <v>85</v>
      </c>
      <c r="N2519" s="83" t="s">
        <v>8</v>
      </c>
      <c r="O2519" s="34" t="s">
        <v>8</v>
      </c>
      <c r="P2519" s="34" t="s">
        <v>8</v>
      </c>
      <c r="Q2519" s="34" t="s">
        <v>8</v>
      </c>
      <c r="R2519" s="34" t="s">
        <v>8</v>
      </c>
      <c r="S2519" s="42" t="s">
        <v>8</v>
      </c>
      <c r="T2519" s="31" t="s">
        <v>8</v>
      </c>
      <c r="U2519" s="21" t="s">
        <v>8</v>
      </c>
      <c r="V2519" s="21" t="s">
        <v>8</v>
      </c>
      <c r="W2519" s="21" t="s">
        <v>8</v>
      </c>
      <c r="X2519" s="21" t="s">
        <v>8</v>
      </c>
      <c r="Y2519" s="22" t="s">
        <v>8</v>
      </c>
      <c r="Z2519" s="31">
        <v>0.67200000000000004</v>
      </c>
      <c r="AA2519" s="21" t="s">
        <v>8</v>
      </c>
      <c r="AB2519" s="21">
        <f t="shared" si="594"/>
        <v>-0.17263072694617473</v>
      </c>
      <c r="AC2519" s="21" t="s">
        <v>8</v>
      </c>
      <c r="AD2519" s="21">
        <v>26.8</v>
      </c>
      <c r="AE2519" s="31">
        <v>21.283821617813899</v>
      </c>
      <c r="AF2519" s="21">
        <v>27.135539632233399</v>
      </c>
      <c r="AG2519" s="22">
        <v>34.309805805272902</v>
      </c>
      <c r="AH2519" s="31" t="s">
        <v>8</v>
      </c>
      <c r="AI2519" s="3" t="str">
        <f t="shared" si="598"/>
        <v>n/a</v>
      </c>
      <c r="AJ2519" s="3" t="str">
        <f t="shared" si="599"/>
        <v>n/a</v>
      </c>
      <c r="AK2519" s="3" t="str">
        <f t="shared" si="600"/>
        <v>n/a</v>
      </c>
      <c r="AL2519" s="3" t="str">
        <f t="shared" si="601"/>
        <v>n/a</v>
      </c>
      <c r="AM2519" s="3" t="str">
        <f t="shared" si="602"/>
        <v>n/a</v>
      </c>
      <c r="AN2519" s="3" t="str">
        <f t="shared" si="596"/>
        <v>n/a</v>
      </c>
      <c r="AO2519" s="3" t="str">
        <f t="shared" si="597"/>
        <v>n/a</v>
      </c>
      <c r="AP2519" s="3" t="s">
        <v>8</v>
      </c>
      <c r="AQ2519" s="126" t="s">
        <v>76</v>
      </c>
      <c r="AR2519" s="28"/>
      <c r="AS2519" s="3"/>
      <c r="AT2519" s="4"/>
    </row>
    <row r="2520" spans="1:46" s="35" customFormat="1" ht="16">
      <c r="A2520" s="21">
        <v>5.3088299999999995</v>
      </c>
      <c r="B2520" s="105">
        <v>846</v>
      </c>
      <c r="C2520" s="20">
        <v>-3.0950000000000002</v>
      </c>
      <c r="D2520" s="20">
        <v>-90.818330000000003</v>
      </c>
      <c r="E2520" s="106" t="s">
        <v>24</v>
      </c>
      <c r="F2520" s="27">
        <v>-20.100000000000001</v>
      </c>
      <c r="G2520" s="20">
        <v>-15</v>
      </c>
      <c r="H2520" s="20">
        <v>-13.4</v>
      </c>
      <c r="I2520" s="20">
        <v>-8.8000000000000007</v>
      </c>
      <c r="J2520" s="20">
        <v>-4.9000000000000004</v>
      </c>
      <c r="K2520" s="98">
        <v>-3.2</v>
      </c>
      <c r="L2520" s="10">
        <f t="shared" si="595"/>
        <v>-3.2</v>
      </c>
      <c r="M2520" s="52" t="s">
        <v>85</v>
      </c>
      <c r="N2520" s="83" t="s">
        <v>8</v>
      </c>
      <c r="O2520" s="34" t="s">
        <v>8</v>
      </c>
      <c r="P2520" s="34" t="s">
        <v>8</v>
      </c>
      <c r="Q2520" s="34" t="s">
        <v>8</v>
      </c>
      <c r="R2520" s="34" t="s">
        <v>8</v>
      </c>
      <c r="S2520" s="42" t="s">
        <v>8</v>
      </c>
      <c r="T2520" s="31" t="s">
        <v>8</v>
      </c>
      <c r="U2520" s="21" t="s">
        <v>8</v>
      </c>
      <c r="V2520" s="21" t="s">
        <v>8</v>
      </c>
      <c r="W2520" s="21" t="s">
        <v>8</v>
      </c>
      <c r="X2520" s="21" t="s">
        <v>8</v>
      </c>
      <c r="Y2520" s="22" t="s">
        <v>8</v>
      </c>
      <c r="Z2520" s="31">
        <v>0.67879999999999996</v>
      </c>
      <c r="AA2520" s="21" t="s">
        <v>8</v>
      </c>
      <c r="AB2520" s="21">
        <f t="shared" si="594"/>
        <v>-0.16825816635436183</v>
      </c>
      <c r="AC2520" s="21" t="s">
        <v>8</v>
      </c>
      <c r="AD2520" s="21">
        <v>27.1</v>
      </c>
      <c r="AE2520" s="31">
        <v>21.698950741024099</v>
      </c>
      <c r="AF2520" s="21">
        <v>27.588766361696099</v>
      </c>
      <c r="AG2520" s="22">
        <v>34.842623116928301</v>
      </c>
      <c r="AH2520" s="31" t="s">
        <v>8</v>
      </c>
      <c r="AI2520" s="3" t="str">
        <f t="shared" si="598"/>
        <v>n/a</v>
      </c>
      <c r="AJ2520" s="3" t="str">
        <f t="shared" si="599"/>
        <v>n/a</v>
      </c>
      <c r="AK2520" s="3" t="str">
        <f t="shared" si="600"/>
        <v>n/a</v>
      </c>
      <c r="AL2520" s="3" t="str">
        <f t="shared" si="601"/>
        <v>n/a</v>
      </c>
      <c r="AM2520" s="3" t="str">
        <f t="shared" si="602"/>
        <v>n/a</v>
      </c>
      <c r="AN2520" s="3" t="str">
        <f t="shared" si="596"/>
        <v>n/a</v>
      </c>
      <c r="AO2520" s="3" t="str">
        <f t="shared" si="597"/>
        <v>n/a</v>
      </c>
      <c r="AP2520" s="3" t="s">
        <v>8</v>
      </c>
      <c r="AQ2520" s="126" t="s">
        <v>76</v>
      </c>
      <c r="AR2520" s="28"/>
      <c r="AS2520" s="3"/>
      <c r="AT2520" s="4"/>
    </row>
    <row r="2521" spans="1:46" s="35" customFormat="1" ht="16">
      <c r="A2521" s="21">
        <v>5.3118800000000004</v>
      </c>
      <c r="B2521" s="105">
        <v>846</v>
      </c>
      <c r="C2521" s="20">
        <v>-3.0950000000000002</v>
      </c>
      <c r="D2521" s="20">
        <v>-90.818330000000003</v>
      </c>
      <c r="E2521" s="106" t="s">
        <v>24</v>
      </c>
      <c r="F2521" s="27">
        <v>-20.100000000000001</v>
      </c>
      <c r="G2521" s="20">
        <v>-15</v>
      </c>
      <c r="H2521" s="20">
        <v>-13.4</v>
      </c>
      <c r="I2521" s="20">
        <v>-8.8000000000000007</v>
      </c>
      <c r="J2521" s="20">
        <v>-4.9000000000000004</v>
      </c>
      <c r="K2521" s="98">
        <v>-3.2</v>
      </c>
      <c r="L2521" s="10">
        <f t="shared" si="595"/>
        <v>-3.2</v>
      </c>
      <c r="M2521" s="52" t="s">
        <v>85</v>
      </c>
      <c r="N2521" s="83" t="s">
        <v>8</v>
      </c>
      <c r="O2521" s="34" t="s">
        <v>8</v>
      </c>
      <c r="P2521" s="34" t="s">
        <v>8</v>
      </c>
      <c r="Q2521" s="34" t="s">
        <v>8</v>
      </c>
      <c r="R2521" s="34" t="s">
        <v>8</v>
      </c>
      <c r="S2521" s="42" t="s">
        <v>8</v>
      </c>
      <c r="T2521" s="31" t="s">
        <v>8</v>
      </c>
      <c r="U2521" s="21" t="s">
        <v>8</v>
      </c>
      <c r="V2521" s="21" t="s">
        <v>8</v>
      </c>
      <c r="W2521" s="21" t="s">
        <v>8</v>
      </c>
      <c r="X2521" s="21" t="s">
        <v>8</v>
      </c>
      <c r="Y2521" s="22" t="s">
        <v>8</v>
      </c>
      <c r="Z2521" s="31">
        <v>0.66169999999999995</v>
      </c>
      <c r="AA2521" s="21" t="s">
        <v>8</v>
      </c>
      <c r="AB2521" s="21">
        <f t="shared" si="594"/>
        <v>-0.1793388653564045</v>
      </c>
      <c r="AC2521" s="21" t="s">
        <v>8</v>
      </c>
      <c r="AD2521" s="21">
        <v>26.3</v>
      </c>
      <c r="AE2521" s="31">
        <v>20.683654660650902</v>
      </c>
      <c r="AF2521" s="21">
        <v>26.500809263470501</v>
      </c>
      <c r="AG2521" s="22">
        <v>33.504582701101199</v>
      </c>
      <c r="AH2521" s="31" t="s">
        <v>8</v>
      </c>
      <c r="AI2521" s="3" t="str">
        <f t="shared" si="598"/>
        <v>n/a</v>
      </c>
      <c r="AJ2521" s="3" t="str">
        <f t="shared" si="599"/>
        <v>n/a</v>
      </c>
      <c r="AK2521" s="3" t="str">
        <f t="shared" si="600"/>
        <v>n/a</v>
      </c>
      <c r="AL2521" s="3" t="str">
        <f t="shared" si="601"/>
        <v>n/a</v>
      </c>
      <c r="AM2521" s="3" t="str">
        <f t="shared" si="602"/>
        <v>n/a</v>
      </c>
      <c r="AN2521" s="3" t="str">
        <f t="shared" si="596"/>
        <v>n/a</v>
      </c>
      <c r="AO2521" s="3" t="str">
        <f t="shared" si="597"/>
        <v>n/a</v>
      </c>
      <c r="AP2521" s="3" t="s">
        <v>8</v>
      </c>
      <c r="AQ2521" s="126" t="s">
        <v>76</v>
      </c>
      <c r="AR2521" s="28"/>
      <c r="AS2521" s="3"/>
      <c r="AT2521" s="4"/>
    </row>
    <row r="2522" spans="1:46" s="35" customFormat="1" ht="16">
      <c r="A2522" s="21">
        <v>5.3148599999999995</v>
      </c>
      <c r="B2522" s="105">
        <v>846</v>
      </c>
      <c r="C2522" s="20">
        <v>-3.0950000000000002</v>
      </c>
      <c r="D2522" s="20">
        <v>-90.818330000000003</v>
      </c>
      <c r="E2522" s="106" t="s">
        <v>24</v>
      </c>
      <c r="F2522" s="27">
        <v>-20.100000000000001</v>
      </c>
      <c r="G2522" s="20">
        <v>-15</v>
      </c>
      <c r="H2522" s="20">
        <v>-13.4</v>
      </c>
      <c r="I2522" s="20">
        <v>-8.8000000000000007</v>
      </c>
      <c r="J2522" s="20">
        <v>-4.9000000000000004</v>
      </c>
      <c r="K2522" s="98">
        <v>-3.2</v>
      </c>
      <c r="L2522" s="10">
        <f t="shared" si="595"/>
        <v>-3.2</v>
      </c>
      <c r="M2522" s="52" t="s">
        <v>85</v>
      </c>
      <c r="N2522" s="83" t="s">
        <v>8</v>
      </c>
      <c r="O2522" s="34" t="s">
        <v>8</v>
      </c>
      <c r="P2522" s="34" t="s">
        <v>8</v>
      </c>
      <c r="Q2522" s="34" t="s">
        <v>8</v>
      </c>
      <c r="R2522" s="34" t="s">
        <v>8</v>
      </c>
      <c r="S2522" s="42" t="s">
        <v>8</v>
      </c>
      <c r="T2522" s="31" t="s">
        <v>8</v>
      </c>
      <c r="U2522" s="21" t="s">
        <v>8</v>
      </c>
      <c r="V2522" s="21" t="s">
        <v>8</v>
      </c>
      <c r="W2522" s="21" t="s">
        <v>8</v>
      </c>
      <c r="X2522" s="21" t="s">
        <v>8</v>
      </c>
      <c r="Y2522" s="22" t="s">
        <v>8</v>
      </c>
      <c r="Z2522" s="31">
        <v>0.64690000000000003</v>
      </c>
      <c r="AA2522" s="21" t="s">
        <v>8</v>
      </c>
      <c r="AB2522" s="21">
        <f t="shared" si="594"/>
        <v>-0.18916284885951165</v>
      </c>
      <c r="AC2522" s="21" t="s">
        <v>8</v>
      </c>
      <c r="AD2522" s="21">
        <v>25.7</v>
      </c>
      <c r="AE2522" s="31">
        <v>19.712571588833001</v>
      </c>
      <c r="AF2522" s="21">
        <v>25.609260311094499</v>
      </c>
      <c r="AG2522" s="22">
        <v>32.393652693010097</v>
      </c>
      <c r="AH2522" s="31" t="s">
        <v>8</v>
      </c>
      <c r="AI2522" s="3" t="str">
        <f t="shared" si="598"/>
        <v>n/a</v>
      </c>
      <c r="AJ2522" s="3" t="str">
        <f t="shared" si="599"/>
        <v>n/a</v>
      </c>
      <c r="AK2522" s="3" t="str">
        <f t="shared" si="600"/>
        <v>n/a</v>
      </c>
      <c r="AL2522" s="3" t="str">
        <f t="shared" si="601"/>
        <v>n/a</v>
      </c>
      <c r="AM2522" s="3" t="str">
        <f t="shared" si="602"/>
        <v>n/a</v>
      </c>
      <c r="AN2522" s="3" t="str">
        <f t="shared" si="596"/>
        <v>n/a</v>
      </c>
      <c r="AO2522" s="3" t="str">
        <f t="shared" si="597"/>
        <v>n/a</v>
      </c>
      <c r="AP2522" s="3" t="s">
        <v>8</v>
      </c>
      <c r="AQ2522" s="126" t="s">
        <v>76</v>
      </c>
      <c r="AR2522" s="28"/>
      <c r="AS2522" s="3"/>
      <c r="AT2522" s="4"/>
    </row>
    <row r="2523" spans="1:46" s="35" customFormat="1" ht="16">
      <c r="A2523" s="21">
        <v>5.3178599999999996</v>
      </c>
      <c r="B2523" s="105">
        <v>846</v>
      </c>
      <c r="C2523" s="20">
        <v>-3.0950000000000002</v>
      </c>
      <c r="D2523" s="20">
        <v>-90.818330000000003</v>
      </c>
      <c r="E2523" s="106" t="s">
        <v>24</v>
      </c>
      <c r="F2523" s="27">
        <v>-20.100000000000001</v>
      </c>
      <c r="G2523" s="20">
        <v>-15</v>
      </c>
      <c r="H2523" s="20">
        <v>-13.4</v>
      </c>
      <c r="I2523" s="20">
        <v>-8.8000000000000007</v>
      </c>
      <c r="J2523" s="20">
        <v>-4.9000000000000004</v>
      </c>
      <c r="K2523" s="98">
        <v>-3.2</v>
      </c>
      <c r="L2523" s="10">
        <f t="shared" si="595"/>
        <v>-3.2</v>
      </c>
      <c r="M2523" s="52" t="s">
        <v>85</v>
      </c>
      <c r="N2523" s="83" t="s">
        <v>8</v>
      </c>
      <c r="O2523" s="34" t="s">
        <v>8</v>
      </c>
      <c r="P2523" s="34" t="s">
        <v>8</v>
      </c>
      <c r="Q2523" s="34" t="s">
        <v>8</v>
      </c>
      <c r="R2523" s="34" t="s">
        <v>8</v>
      </c>
      <c r="S2523" s="42" t="s">
        <v>8</v>
      </c>
      <c r="T2523" s="31" t="s">
        <v>8</v>
      </c>
      <c r="U2523" s="21" t="s">
        <v>8</v>
      </c>
      <c r="V2523" s="21" t="s">
        <v>8</v>
      </c>
      <c r="W2523" s="21" t="s">
        <v>8</v>
      </c>
      <c r="X2523" s="21" t="s">
        <v>8</v>
      </c>
      <c r="Y2523" s="22" t="s">
        <v>8</v>
      </c>
      <c r="Z2523" s="31">
        <v>0.65610000000000002</v>
      </c>
      <c r="AA2523" s="21" t="s">
        <v>8</v>
      </c>
      <c r="AB2523" s="21">
        <f t="shared" si="594"/>
        <v>-0.18302996224270049</v>
      </c>
      <c r="AC2523" s="21" t="s">
        <v>8</v>
      </c>
      <c r="AD2523" s="21">
        <v>26.1</v>
      </c>
      <c r="AE2523" s="31">
        <v>20.336059793385498</v>
      </c>
      <c r="AF2523" s="21">
        <v>26.1755630052767</v>
      </c>
      <c r="AG2523" s="22">
        <v>33.110257446961199</v>
      </c>
      <c r="AH2523" s="31" t="s">
        <v>8</v>
      </c>
      <c r="AI2523" s="3" t="str">
        <f t="shared" si="598"/>
        <v>n/a</v>
      </c>
      <c r="AJ2523" s="3" t="str">
        <f t="shared" si="599"/>
        <v>n/a</v>
      </c>
      <c r="AK2523" s="3" t="str">
        <f t="shared" si="600"/>
        <v>n/a</v>
      </c>
      <c r="AL2523" s="3" t="str">
        <f t="shared" si="601"/>
        <v>n/a</v>
      </c>
      <c r="AM2523" s="3" t="str">
        <f t="shared" si="602"/>
        <v>n/a</v>
      </c>
      <c r="AN2523" s="3" t="str">
        <f t="shared" si="596"/>
        <v>n/a</v>
      </c>
      <c r="AO2523" s="3" t="str">
        <f t="shared" si="597"/>
        <v>n/a</v>
      </c>
      <c r="AP2523" s="3" t="s">
        <v>8</v>
      </c>
      <c r="AQ2523" s="126" t="s">
        <v>76</v>
      </c>
      <c r="AR2523" s="28"/>
      <c r="AS2523" s="3"/>
      <c r="AT2523" s="4"/>
    </row>
    <row r="2524" spans="1:46" s="35" customFormat="1" ht="16">
      <c r="A2524" s="21">
        <v>5.3198800000000004</v>
      </c>
      <c r="B2524" s="105">
        <v>846</v>
      </c>
      <c r="C2524" s="20">
        <v>-3.0950000000000002</v>
      </c>
      <c r="D2524" s="20">
        <v>-90.818330000000003</v>
      </c>
      <c r="E2524" s="106" t="s">
        <v>24</v>
      </c>
      <c r="F2524" s="27">
        <v>-20.100000000000001</v>
      </c>
      <c r="G2524" s="20">
        <v>-15</v>
      </c>
      <c r="H2524" s="20">
        <v>-13.4</v>
      </c>
      <c r="I2524" s="20">
        <v>-8.8000000000000007</v>
      </c>
      <c r="J2524" s="20">
        <v>-4.9000000000000004</v>
      </c>
      <c r="K2524" s="98">
        <v>-3.2</v>
      </c>
      <c r="L2524" s="10">
        <f t="shared" si="595"/>
        <v>-3.2</v>
      </c>
      <c r="M2524" s="52" t="s">
        <v>85</v>
      </c>
      <c r="N2524" s="83" t="s">
        <v>8</v>
      </c>
      <c r="O2524" s="34" t="s">
        <v>8</v>
      </c>
      <c r="P2524" s="34" t="s">
        <v>8</v>
      </c>
      <c r="Q2524" s="34" t="s">
        <v>8</v>
      </c>
      <c r="R2524" s="34" t="s">
        <v>8</v>
      </c>
      <c r="S2524" s="42" t="s">
        <v>8</v>
      </c>
      <c r="T2524" s="31" t="s">
        <v>8</v>
      </c>
      <c r="U2524" s="21" t="s">
        <v>8</v>
      </c>
      <c r="V2524" s="21" t="s">
        <v>8</v>
      </c>
      <c r="W2524" s="21" t="s">
        <v>8</v>
      </c>
      <c r="X2524" s="21" t="s">
        <v>8</v>
      </c>
      <c r="Y2524" s="22" t="s">
        <v>8</v>
      </c>
      <c r="Z2524" s="31">
        <v>0.65280000000000005</v>
      </c>
      <c r="AA2524" s="21" t="s">
        <v>8</v>
      </c>
      <c r="AB2524" s="21">
        <f t="shared" si="594"/>
        <v>-0.18521985425419524</v>
      </c>
      <c r="AC2524" s="21" t="s">
        <v>8</v>
      </c>
      <c r="AD2524" s="21">
        <v>25.9</v>
      </c>
      <c r="AE2524" s="31">
        <v>20.1391037589521</v>
      </c>
      <c r="AF2524" s="21">
        <v>25.9428923801628</v>
      </c>
      <c r="AG2524" s="22">
        <v>32.850409902131702</v>
      </c>
      <c r="AH2524" s="31" t="s">
        <v>8</v>
      </c>
      <c r="AI2524" s="3" t="str">
        <f t="shared" si="598"/>
        <v>n/a</v>
      </c>
      <c r="AJ2524" s="3" t="str">
        <f t="shared" si="599"/>
        <v>n/a</v>
      </c>
      <c r="AK2524" s="3" t="str">
        <f t="shared" si="600"/>
        <v>n/a</v>
      </c>
      <c r="AL2524" s="3" t="str">
        <f t="shared" si="601"/>
        <v>n/a</v>
      </c>
      <c r="AM2524" s="3" t="str">
        <f t="shared" si="602"/>
        <v>n/a</v>
      </c>
      <c r="AN2524" s="3" t="str">
        <f t="shared" si="596"/>
        <v>n/a</v>
      </c>
      <c r="AO2524" s="3" t="str">
        <f t="shared" si="597"/>
        <v>n/a</v>
      </c>
      <c r="AP2524" s="3" t="s">
        <v>8</v>
      </c>
      <c r="AQ2524" s="126" t="s">
        <v>76</v>
      </c>
      <c r="AR2524" s="28"/>
      <c r="AS2524" s="3"/>
      <c r="AT2524" s="4"/>
    </row>
    <row r="2525" spans="1:46" s="35" customFormat="1" ht="16">
      <c r="A2525" s="21">
        <v>5.3218900000000007</v>
      </c>
      <c r="B2525" s="105">
        <v>846</v>
      </c>
      <c r="C2525" s="20">
        <v>-3.0950000000000002</v>
      </c>
      <c r="D2525" s="20">
        <v>-90.818330000000003</v>
      </c>
      <c r="E2525" s="106" t="s">
        <v>24</v>
      </c>
      <c r="F2525" s="27">
        <v>-20.100000000000001</v>
      </c>
      <c r="G2525" s="20">
        <v>-15</v>
      </c>
      <c r="H2525" s="20">
        <v>-13.4</v>
      </c>
      <c r="I2525" s="20">
        <v>-8.8000000000000007</v>
      </c>
      <c r="J2525" s="20">
        <v>-4.9000000000000004</v>
      </c>
      <c r="K2525" s="98">
        <v>-3.2</v>
      </c>
      <c r="L2525" s="10">
        <f t="shared" si="595"/>
        <v>-3.2</v>
      </c>
      <c r="M2525" s="52" t="s">
        <v>85</v>
      </c>
      <c r="N2525" s="83" t="s">
        <v>8</v>
      </c>
      <c r="O2525" s="34" t="s">
        <v>8</v>
      </c>
      <c r="P2525" s="34" t="s">
        <v>8</v>
      </c>
      <c r="Q2525" s="34" t="s">
        <v>8</v>
      </c>
      <c r="R2525" s="34" t="s">
        <v>8</v>
      </c>
      <c r="S2525" s="42" t="s">
        <v>8</v>
      </c>
      <c r="T2525" s="31" t="s">
        <v>8</v>
      </c>
      <c r="U2525" s="21" t="s">
        <v>8</v>
      </c>
      <c r="V2525" s="21" t="s">
        <v>8</v>
      </c>
      <c r="W2525" s="21" t="s">
        <v>8</v>
      </c>
      <c r="X2525" s="21" t="s">
        <v>8</v>
      </c>
      <c r="Y2525" s="22" t="s">
        <v>8</v>
      </c>
      <c r="Z2525" s="31">
        <v>0.66310000000000002</v>
      </c>
      <c r="AA2525" s="21" t="s">
        <v>8</v>
      </c>
      <c r="AB2525" s="21">
        <f t="shared" ref="AB2525:AB2588" si="603">LOG(Z2525)</f>
        <v>-0.17842097208799113</v>
      </c>
      <c r="AC2525" s="21" t="s">
        <v>8</v>
      </c>
      <c r="AD2525" s="21">
        <v>26.4</v>
      </c>
      <c r="AE2525" s="31">
        <v>20.786932787228501</v>
      </c>
      <c r="AF2525" s="21">
        <v>26.578685531756999</v>
      </c>
      <c r="AG2525" s="22">
        <v>33.661041738214699</v>
      </c>
      <c r="AH2525" s="31" t="s">
        <v>8</v>
      </c>
      <c r="AI2525" s="3" t="str">
        <f t="shared" si="598"/>
        <v>n/a</v>
      </c>
      <c r="AJ2525" s="3" t="str">
        <f t="shared" si="599"/>
        <v>n/a</v>
      </c>
      <c r="AK2525" s="3" t="str">
        <f t="shared" si="600"/>
        <v>n/a</v>
      </c>
      <c r="AL2525" s="3" t="str">
        <f t="shared" si="601"/>
        <v>n/a</v>
      </c>
      <c r="AM2525" s="3" t="str">
        <f t="shared" si="602"/>
        <v>n/a</v>
      </c>
      <c r="AN2525" s="3" t="str">
        <f t="shared" si="596"/>
        <v>n/a</v>
      </c>
      <c r="AO2525" s="3" t="str">
        <f t="shared" si="597"/>
        <v>n/a</v>
      </c>
      <c r="AP2525" s="3" t="s">
        <v>8</v>
      </c>
      <c r="AQ2525" s="126" t="s">
        <v>76</v>
      </c>
      <c r="AR2525" s="28"/>
      <c r="AS2525" s="3"/>
      <c r="AT2525" s="4"/>
    </row>
    <row r="2526" spans="1:46" s="35" customFormat="1" ht="16">
      <c r="A2526" s="21">
        <v>5.3248500000000005</v>
      </c>
      <c r="B2526" s="105">
        <v>846</v>
      </c>
      <c r="C2526" s="20">
        <v>-3.0950000000000002</v>
      </c>
      <c r="D2526" s="20">
        <v>-90.818330000000003</v>
      </c>
      <c r="E2526" s="106" t="s">
        <v>24</v>
      </c>
      <c r="F2526" s="27">
        <v>-20.100000000000001</v>
      </c>
      <c r="G2526" s="20">
        <v>-15</v>
      </c>
      <c r="H2526" s="20">
        <v>-13.4</v>
      </c>
      <c r="I2526" s="20">
        <v>-8.8000000000000007</v>
      </c>
      <c r="J2526" s="20">
        <v>-4.9000000000000004</v>
      </c>
      <c r="K2526" s="98">
        <v>-3.2</v>
      </c>
      <c r="L2526" s="10">
        <f t="shared" si="595"/>
        <v>-3.2</v>
      </c>
      <c r="M2526" s="52" t="s">
        <v>85</v>
      </c>
      <c r="N2526" s="83" t="s">
        <v>8</v>
      </c>
      <c r="O2526" s="34" t="s">
        <v>8</v>
      </c>
      <c r="P2526" s="34" t="s">
        <v>8</v>
      </c>
      <c r="Q2526" s="34" t="s">
        <v>8</v>
      </c>
      <c r="R2526" s="34" t="s">
        <v>8</v>
      </c>
      <c r="S2526" s="42" t="s">
        <v>8</v>
      </c>
      <c r="T2526" s="31" t="s">
        <v>8</v>
      </c>
      <c r="U2526" s="21" t="s">
        <v>8</v>
      </c>
      <c r="V2526" s="21" t="s">
        <v>8</v>
      </c>
      <c r="W2526" s="21" t="s">
        <v>8</v>
      </c>
      <c r="X2526" s="21" t="s">
        <v>8</v>
      </c>
      <c r="Y2526" s="22" t="s">
        <v>8</v>
      </c>
      <c r="Z2526" s="31">
        <v>0.64480000000000004</v>
      </c>
      <c r="AA2526" s="21" t="s">
        <v>8</v>
      </c>
      <c r="AB2526" s="21">
        <f t="shared" si="603"/>
        <v>-0.19057497120296574</v>
      </c>
      <c r="AC2526" s="21" t="s">
        <v>8</v>
      </c>
      <c r="AD2526" s="21">
        <v>25.6</v>
      </c>
      <c r="AE2526" s="31">
        <v>19.6232149987834</v>
      </c>
      <c r="AF2526" s="21">
        <v>25.451107639824102</v>
      </c>
      <c r="AG2526" s="22">
        <v>32.172404488271098</v>
      </c>
      <c r="AH2526" s="31" t="s">
        <v>8</v>
      </c>
      <c r="AI2526" s="3" t="str">
        <f t="shared" si="598"/>
        <v>n/a</v>
      </c>
      <c r="AJ2526" s="3" t="str">
        <f t="shared" si="599"/>
        <v>n/a</v>
      </c>
      <c r="AK2526" s="3" t="str">
        <f t="shared" si="600"/>
        <v>n/a</v>
      </c>
      <c r="AL2526" s="3" t="str">
        <f t="shared" si="601"/>
        <v>n/a</v>
      </c>
      <c r="AM2526" s="3" t="str">
        <f t="shared" si="602"/>
        <v>n/a</v>
      </c>
      <c r="AN2526" s="3" t="str">
        <f t="shared" si="596"/>
        <v>n/a</v>
      </c>
      <c r="AO2526" s="3" t="str">
        <f t="shared" si="597"/>
        <v>n/a</v>
      </c>
      <c r="AP2526" s="3" t="s">
        <v>8</v>
      </c>
      <c r="AQ2526" s="126" t="s">
        <v>76</v>
      </c>
      <c r="AR2526" s="28"/>
      <c r="AS2526" s="3"/>
      <c r="AT2526" s="4"/>
    </row>
    <row r="2527" spans="1:46" s="35" customFormat="1" ht="16">
      <c r="A2527" s="21">
        <v>5.3269099999999998</v>
      </c>
      <c r="B2527" s="105">
        <v>846</v>
      </c>
      <c r="C2527" s="20">
        <v>-3.0950000000000002</v>
      </c>
      <c r="D2527" s="20">
        <v>-90.818330000000003</v>
      </c>
      <c r="E2527" s="106" t="s">
        <v>24</v>
      </c>
      <c r="F2527" s="27">
        <v>-20.100000000000001</v>
      </c>
      <c r="G2527" s="20">
        <v>-15</v>
      </c>
      <c r="H2527" s="20">
        <v>-13.4</v>
      </c>
      <c r="I2527" s="20">
        <v>-8.8000000000000007</v>
      </c>
      <c r="J2527" s="20">
        <v>-4.9000000000000004</v>
      </c>
      <c r="K2527" s="98">
        <v>-3.2</v>
      </c>
      <c r="L2527" s="10">
        <f t="shared" si="595"/>
        <v>-3.2</v>
      </c>
      <c r="M2527" s="52" t="s">
        <v>85</v>
      </c>
      <c r="N2527" s="83" t="s">
        <v>8</v>
      </c>
      <c r="O2527" s="34" t="s">
        <v>8</v>
      </c>
      <c r="P2527" s="34" t="s">
        <v>8</v>
      </c>
      <c r="Q2527" s="34" t="s">
        <v>8</v>
      </c>
      <c r="R2527" s="34" t="s">
        <v>8</v>
      </c>
      <c r="S2527" s="42" t="s">
        <v>8</v>
      </c>
      <c r="T2527" s="31" t="s">
        <v>8</v>
      </c>
      <c r="U2527" s="21" t="s">
        <v>8</v>
      </c>
      <c r="V2527" s="21" t="s">
        <v>8</v>
      </c>
      <c r="W2527" s="21" t="s">
        <v>8</v>
      </c>
      <c r="X2527" s="21" t="s">
        <v>8</v>
      </c>
      <c r="Y2527" s="22" t="s">
        <v>8</v>
      </c>
      <c r="Z2527" s="31">
        <v>0.65639999999999998</v>
      </c>
      <c r="AA2527" s="21" t="s">
        <v>8</v>
      </c>
      <c r="AB2527" s="21">
        <f t="shared" si="603"/>
        <v>-0.18283142761894441</v>
      </c>
      <c r="AC2527" s="21" t="s">
        <v>8</v>
      </c>
      <c r="AD2527" s="21">
        <v>26.1</v>
      </c>
      <c r="AE2527" s="31">
        <v>20.346187247310699</v>
      </c>
      <c r="AF2527" s="21">
        <v>26.1857520741241</v>
      </c>
      <c r="AG2527" s="22">
        <v>33.146424513486103</v>
      </c>
      <c r="AH2527" s="31" t="s">
        <v>8</v>
      </c>
      <c r="AI2527" s="3" t="str">
        <f t="shared" si="598"/>
        <v>n/a</v>
      </c>
      <c r="AJ2527" s="3" t="str">
        <f t="shared" si="599"/>
        <v>n/a</v>
      </c>
      <c r="AK2527" s="3" t="str">
        <f t="shared" si="600"/>
        <v>n/a</v>
      </c>
      <c r="AL2527" s="3" t="str">
        <f t="shared" si="601"/>
        <v>n/a</v>
      </c>
      <c r="AM2527" s="3" t="str">
        <f t="shared" si="602"/>
        <v>n/a</v>
      </c>
      <c r="AN2527" s="3" t="str">
        <f t="shared" si="596"/>
        <v>n/a</v>
      </c>
      <c r="AO2527" s="3" t="str">
        <f t="shared" si="597"/>
        <v>n/a</v>
      </c>
      <c r="AP2527" s="3" t="s">
        <v>8</v>
      </c>
      <c r="AQ2527" s="126" t="s">
        <v>76</v>
      </c>
      <c r="AR2527" s="28"/>
      <c r="AS2527" s="3"/>
      <c r="AT2527" s="4"/>
    </row>
    <row r="2528" spans="1:46" s="35" customFormat="1" ht="16">
      <c r="A2528" s="21">
        <v>5.3301000000000007</v>
      </c>
      <c r="B2528" s="105">
        <v>846</v>
      </c>
      <c r="C2528" s="20">
        <v>-3.0950000000000002</v>
      </c>
      <c r="D2528" s="20">
        <v>-90.818330000000003</v>
      </c>
      <c r="E2528" s="106" t="s">
        <v>24</v>
      </c>
      <c r="F2528" s="27">
        <v>-20.100000000000001</v>
      </c>
      <c r="G2528" s="20">
        <v>-15</v>
      </c>
      <c r="H2528" s="20">
        <v>-13.4</v>
      </c>
      <c r="I2528" s="20">
        <v>-8.8000000000000007</v>
      </c>
      <c r="J2528" s="20">
        <v>-4.9000000000000004</v>
      </c>
      <c r="K2528" s="98">
        <v>-3.2</v>
      </c>
      <c r="L2528" s="10">
        <f t="shared" si="595"/>
        <v>-3.2</v>
      </c>
      <c r="M2528" s="52" t="s">
        <v>85</v>
      </c>
      <c r="N2528" s="83" t="s">
        <v>8</v>
      </c>
      <c r="O2528" s="34" t="s">
        <v>8</v>
      </c>
      <c r="P2528" s="34" t="s">
        <v>8</v>
      </c>
      <c r="Q2528" s="34" t="s">
        <v>8</v>
      </c>
      <c r="R2528" s="34" t="s">
        <v>8</v>
      </c>
      <c r="S2528" s="42" t="s">
        <v>8</v>
      </c>
      <c r="T2528" s="31" t="s">
        <v>8</v>
      </c>
      <c r="U2528" s="21" t="s">
        <v>8</v>
      </c>
      <c r="V2528" s="21" t="s">
        <v>8</v>
      </c>
      <c r="W2528" s="21" t="s">
        <v>8</v>
      </c>
      <c r="X2528" s="21" t="s">
        <v>8</v>
      </c>
      <c r="Y2528" s="22" t="s">
        <v>8</v>
      </c>
      <c r="Z2528" s="31">
        <v>0.65390000000000004</v>
      </c>
      <c r="AA2528" s="21" t="s">
        <v>8</v>
      </c>
      <c r="AB2528" s="21">
        <f t="shared" si="603"/>
        <v>-0.18448866263723582</v>
      </c>
      <c r="AC2528" s="21" t="s">
        <v>8</v>
      </c>
      <c r="AD2528" s="21">
        <v>26</v>
      </c>
      <c r="AE2528" s="31">
        <v>20.168543179240402</v>
      </c>
      <c r="AF2528" s="21">
        <v>26.007182637082199</v>
      </c>
      <c r="AG2528" s="22">
        <v>32.924355005621699</v>
      </c>
      <c r="AH2528" s="31" t="s">
        <v>8</v>
      </c>
      <c r="AI2528" s="3" t="str">
        <f t="shared" si="598"/>
        <v>n/a</v>
      </c>
      <c r="AJ2528" s="3" t="str">
        <f t="shared" si="599"/>
        <v>n/a</v>
      </c>
      <c r="AK2528" s="3" t="str">
        <f t="shared" si="600"/>
        <v>n/a</v>
      </c>
      <c r="AL2528" s="3" t="str">
        <f t="shared" si="601"/>
        <v>n/a</v>
      </c>
      <c r="AM2528" s="3" t="str">
        <f t="shared" si="602"/>
        <v>n/a</v>
      </c>
      <c r="AN2528" s="3" t="str">
        <f t="shared" si="596"/>
        <v>n/a</v>
      </c>
      <c r="AO2528" s="3" t="str">
        <f t="shared" si="597"/>
        <v>n/a</v>
      </c>
      <c r="AP2528" s="3" t="s">
        <v>8</v>
      </c>
      <c r="AQ2528" s="126" t="s">
        <v>76</v>
      </c>
      <c r="AR2528" s="28"/>
      <c r="AS2528" s="3"/>
      <c r="AT2528" s="4"/>
    </row>
    <row r="2529" spans="1:46" s="35" customFormat="1" ht="16">
      <c r="A2529" s="21">
        <v>5.3318999999999992</v>
      </c>
      <c r="B2529" s="105">
        <v>846</v>
      </c>
      <c r="C2529" s="20">
        <v>-3.0950000000000002</v>
      </c>
      <c r="D2529" s="20">
        <v>-90.818330000000003</v>
      </c>
      <c r="E2529" s="106" t="s">
        <v>24</v>
      </c>
      <c r="F2529" s="27">
        <v>-20.100000000000001</v>
      </c>
      <c r="G2529" s="20">
        <v>-15</v>
      </c>
      <c r="H2529" s="20">
        <v>-13.4</v>
      </c>
      <c r="I2529" s="20">
        <v>-8.8000000000000007</v>
      </c>
      <c r="J2529" s="20">
        <v>-4.9000000000000004</v>
      </c>
      <c r="K2529" s="98">
        <v>-3.2</v>
      </c>
      <c r="L2529" s="10">
        <f t="shared" si="595"/>
        <v>-3.2</v>
      </c>
      <c r="M2529" s="52" t="s">
        <v>85</v>
      </c>
      <c r="N2529" s="83" t="s">
        <v>8</v>
      </c>
      <c r="O2529" s="34" t="s">
        <v>8</v>
      </c>
      <c r="P2529" s="34" t="s">
        <v>8</v>
      </c>
      <c r="Q2529" s="34" t="s">
        <v>8</v>
      </c>
      <c r="R2529" s="34" t="s">
        <v>8</v>
      </c>
      <c r="S2529" s="42" t="s">
        <v>8</v>
      </c>
      <c r="T2529" s="31" t="s">
        <v>8</v>
      </c>
      <c r="U2529" s="21" t="s">
        <v>8</v>
      </c>
      <c r="V2529" s="21" t="s">
        <v>8</v>
      </c>
      <c r="W2529" s="21" t="s">
        <v>8</v>
      </c>
      <c r="X2529" s="21" t="s">
        <v>8</v>
      </c>
      <c r="Y2529" s="22" t="s">
        <v>8</v>
      </c>
      <c r="Z2529" s="31">
        <v>0.64190000000000003</v>
      </c>
      <c r="AA2529" s="21" t="s">
        <v>8</v>
      </c>
      <c r="AB2529" s="21">
        <f t="shared" si="603"/>
        <v>-0.19253262431572207</v>
      </c>
      <c r="AC2529" s="21" t="s">
        <v>8</v>
      </c>
      <c r="AD2529" s="21">
        <v>25.4</v>
      </c>
      <c r="AE2529" s="31">
        <v>19.373108842468699</v>
      </c>
      <c r="AF2529" s="21">
        <v>25.2689485696894</v>
      </c>
      <c r="AG2529" s="22">
        <v>32.002575291795402</v>
      </c>
      <c r="AH2529" s="31" t="s">
        <v>8</v>
      </c>
      <c r="AI2529" s="3" t="str">
        <f t="shared" si="598"/>
        <v>n/a</v>
      </c>
      <c r="AJ2529" s="3" t="str">
        <f t="shared" si="599"/>
        <v>n/a</v>
      </c>
      <c r="AK2529" s="3" t="str">
        <f t="shared" si="600"/>
        <v>n/a</v>
      </c>
      <c r="AL2529" s="3" t="str">
        <f t="shared" si="601"/>
        <v>n/a</v>
      </c>
      <c r="AM2529" s="3" t="str">
        <f t="shared" si="602"/>
        <v>n/a</v>
      </c>
      <c r="AN2529" s="3" t="str">
        <f t="shared" si="596"/>
        <v>n/a</v>
      </c>
      <c r="AO2529" s="3" t="str">
        <f t="shared" si="597"/>
        <v>n/a</v>
      </c>
      <c r="AP2529" s="3" t="s">
        <v>8</v>
      </c>
      <c r="AQ2529" s="126" t="s">
        <v>76</v>
      </c>
      <c r="AR2529" s="28"/>
      <c r="AS2529" s="3"/>
      <c r="AT2529" s="4"/>
    </row>
    <row r="2530" spans="1:46" s="35" customFormat="1" ht="16">
      <c r="A2530" s="21">
        <v>5.3358299999999996</v>
      </c>
      <c r="B2530" s="105">
        <v>846</v>
      </c>
      <c r="C2530" s="20">
        <v>-3.0950000000000002</v>
      </c>
      <c r="D2530" s="20">
        <v>-90.818330000000003</v>
      </c>
      <c r="E2530" s="106" t="s">
        <v>24</v>
      </c>
      <c r="F2530" s="27">
        <v>-20.100000000000001</v>
      </c>
      <c r="G2530" s="20">
        <v>-15</v>
      </c>
      <c r="H2530" s="20">
        <v>-13.4</v>
      </c>
      <c r="I2530" s="20">
        <v>-8.8000000000000007</v>
      </c>
      <c r="J2530" s="20">
        <v>-4.9000000000000004</v>
      </c>
      <c r="K2530" s="98">
        <v>-3.2</v>
      </c>
      <c r="L2530" s="10">
        <f t="shared" si="595"/>
        <v>-3.2</v>
      </c>
      <c r="M2530" s="52" t="s">
        <v>85</v>
      </c>
      <c r="N2530" s="83" t="s">
        <v>8</v>
      </c>
      <c r="O2530" s="34" t="s">
        <v>8</v>
      </c>
      <c r="P2530" s="34" t="s">
        <v>8</v>
      </c>
      <c r="Q2530" s="34" t="s">
        <v>8</v>
      </c>
      <c r="R2530" s="34" t="s">
        <v>8</v>
      </c>
      <c r="S2530" s="42" t="s">
        <v>8</v>
      </c>
      <c r="T2530" s="31" t="s">
        <v>8</v>
      </c>
      <c r="U2530" s="21" t="s">
        <v>8</v>
      </c>
      <c r="V2530" s="21" t="s">
        <v>8</v>
      </c>
      <c r="W2530" s="21" t="s">
        <v>8</v>
      </c>
      <c r="X2530" s="21" t="s">
        <v>8</v>
      </c>
      <c r="Y2530" s="22" t="s">
        <v>8</v>
      </c>
      <c r="Z2530" s="31">
        <v>0.58679999999999999</v>
      </c>
      <c r="AA2530" s="21" t="s">
        <v>8</v>
      </c>
      <c r="AB2530" s="21">
        <f t="shared" si="603"/>
        <v>-0.23150989482875495</v>
      </c>
      <c r="AC2530" s="21" t="s">
        <v>8</v>
      </c>
      <c r="AD2530" s="21">
        <v>22.8</v>
      </c>
      <c r="AE2530" s="31">
        <v>15.868627286097301</v>
      </c>
      <c r="AF2530" s="21">
        <v>21.836202061775101</v>
      </c>
      <c r="AG2530" s="22">
        <v>27.9402234607415</v>
      </c>
      <c r="AH2530" s="31" t="s">
        <v>8</v>
      </c>
      <c r="AI2530" s="3" t="str">
        <f t="shared" si="598"/>
        <v>n/a</v>
      </c>
      <c r="AJ2530" s="3" t="str">
        <f t="shared" si="599"/>
        <v>n/a</v>
      </c>
      <c r="AK2530" s="3" t="str">
        <f t="shared" si="600"/>
        <v>n/a</v>
      </c>
      <c r="AL2530" s="3" t="str">
        <f t="shared" si="601"/>
        <v>n/a</v>
      </c>
      <c r="AM2530" s="3" t="str">
        <f t="shared" si="602"/>
        <v>n/a</v>
      </c>
      <c r="AN2530" s="3" t="str">
        <f t="shared" si="596"/>
        <v>n/a</v>
      </c>
      <c r="AO2530" s="3" t="str">
        <f t="shared" si="597"/>
        <v>n/a</v>
      </c>
      <c r="AP2530" s="3" t="s">
        <v>8</v>
      </c>
      <c r="AQ2530" s="126" t="s">
        <v>76</v>
      </c>
      <c r="AR2530" s="28"/>
      <c r="AS2530" s="3"/>
      <c r="AT2530" s="4"/>
    </row>
    <row r="2531" spans="1:46" s="35" customFormat="1" ht="16">
      <c r="A2531" s="21">
        <v>5.3381000000000007</v>
      </c>
      <c r="B2531" s="105">
        <v>846</v>
      </c>
      <c r="C2531" s="20">
        <v>-3.0950000000000002</v>
      </c>
      <c r="D2531" s="20">
        <v>-90.818330000000003</v>
      </c>
      <c r="E2531" s="106" t="s">
        <v>24</v>
      </c>
      <c r="F2531" s="27">
        <v>-20.100000000000001</v>
      </c>
      <c r="G2531" s="20">
        <v>-15</v>
      </c>
      <c r="H2531" s="20">
        <v>-13.4</v>
      </c>
      <c r="I2531" s="20">
        <v>-8.8000000000000007</v>
      </c>
      <c r="J2531" s="20">
        <v>-4.9000000000000004</v>
      </c>
      <c r="K2531" s="98">
        <v>-3.2</v>
      </c>
      <c r="L2531" s="10">
        <f t="shared" si="595"/>
        <v>-3.2</v>
      </c>
      <c r="M2531" s="52" t="s">
        <v>85</v>
      </c>
      <c r="N2531" s="83" t="s">
        <v>8</v>
      </c>
      <c r="O2531" s="34" t="s">
        <v>8</v>
      </c>
      <c r="P2531" s="34" t="s">
        <v>8</v>
      </c>
      <c r="Q2531" s="34" t="s">
        <v>8</v>
      </c>
      <c r="R2531" s="34" t="s">
        <v>8</v>
      </c>
      <c r="S2531" s="42" t="s">
        <v>8</v>
      </c>
      <c r="T2531" s="31" t="s">
        <v>8</v>
      </c>
      <c r="U2531" s="21" t="s">
        <v>8</v>
      </c>
      <c r="V2531" s="21" t="s">
        <v>8</v>
      </c>
      <c r="W2531" s="21" t="s">
        <v>8</v>
      </c>
      <c r="X2531" s="21" t="s">
        <v>8</v>
      </c>
      <c r="Y2531" s="22" t="s">
        <v>8</v>
      </c>
      <c r="Z2531" s="31">
        <v>0.63539999999999996</v>
      </c>
      <c r="AA2531" s="21" t="s">
        <v>8</v>
      </c>
      <c r="AB2531" s="21">
        <f t="shared" si="603"/>
        <v>-0.19695278950887138</v>
      </c>
      <c r="AC2531" s="21" t="s">
        <v>8</v>
      </c>
      <c r="AD2531" s="21">
        <v>25.1</v>
      </c>
      <c r="AE2531" s="31">
        <v>19.0291177548973</v>
      </c>
      <c r="AF2531" s="21">
        <v>24.849906187719199</v>
      </c>
      <c r="AG2531" s="22">
        <v>31.5103513712173</v>
      </c>
      <c r="AH2531" s="31" t="s">
        <v>8</v>
      </c>
      <c r="AI2531" s="3" t="str">
        <f t="shared" si="598"/>
        <v>n/a</v>
      </c>
      <c r="AJ2531" s="3" t="str">
        <f t="shared" si="599"/>
        <v>n/a</v>
      </c>
      <c r="AK2531" s="3" t="str">
        <f t="shared" si="600"/>
        <v>n/a</v>
      </c>
      <c r="AL2531" s="3" t="str">
        <f t="shared" si="601"/>
        <v>n/a</v>
      </c>
      <c r="AM2531" s="3" t="str">
        <f t="shared" si="602"/>
        <v>n/a</v>
      </c>
      <c r="AN2531" s="3" t="str">
        <f t="shared" si="596"/>
        <v>n/a</v>
      </c>
      <c r="AO2531" s="3" t="str">
        <f t="shared" si="597"/>
        <v>n/a</v>
      </c>
      <c r="AP2531" s="3" t="s">
        <v>8</v>
      </c>
      <c r="AQ2531" s="126" t="s">
        <v>76</v>
      </c>
      <c r="AR2531" s="28"/>
      <c r="AS2531" s="3"/>
      <c r="AT2531" s="4"/>
    </row>
    <row r="2532" spans="1:46" s="35" customFormat="1" ht="16">
      <c r="A2532" s="21">
        <v>5.3398999999999992</v>
      </c>
      <c r="B2532" s="105">
        <v>846</v>
      </c>
      <c r="C2532" s="20">
        <v>-3.0950000000000002</v>
      </c>
      <c r="D2532" s="20">
        <v>-90.818330000000003</v>
      </c>
      <c r="E2532" s="106" t="s">
        <v>24</v>
      </c>
      <c r="F2532" s="27">
        <v>-20.100000000000001</v>
      </c>
      <c r="G2532" s="20">
        <v>-15</v>
      </c>
      <c r="H2532" s="20">
        <v>-13.4</v>
      </c>
      <c r="I2532" s="20">
        <v>-8.8000000000000007</v>
      </c>
      <c r="J2532" s="20">
        <v>-4.9000000000000004</v>
      </c>
      <c r="K2532" s="98">
        <v>-3.2</v>
      </c>
      <c r="L2532" s="10">
        <f t="shared" si="595"/>
        <v>-3.2</v>
      </c>
      <c r="M2532" s="52" t="s">
        <v>85</v>
      </c>
      <c r="N2532" s="83" t="s">
        <v>8</v>
      </c>
      <c r="O2532" s="34" t="s">
        <v>8</v>
      </c>
      <c r="P2532" s="34" t="s">
        <v>8</v>
      </c>
      <c r="Q2532" s="34" t="s">
        <v>8</v>
      </c>
      <c r="R2532" s="34" t="s">
        <v>8</v>
      </c>
      <c r="S2532" s="42" t="s">
        <v>8</v>
      </c>
      <c r="T2532" s="31" t="s">
        <v>8</v>
      </c>
      <c r="U2532" s="21" t="s">
        <v>8</v>
      </c>
      <c r="V2532" s="21" t="s">
        <v>8</v>
      </c>
      <c r="W2532" s="21" t="s">
        <v>8</v>
      </c>
      <c r="X2532" s="21" t="s">
        <v>8</v>
      </c>
      <c r="Y2532" s="22" t="s">
        <v>8</v>
      </c>
      <c r="Z2532" s="31">
        <v>0.6502</v>
      </c>
      <c r="AA2532" s="21" t="s">
        <v>8</v>
      </c>
      <c r="AB2532" s="21">
        <f t="shared" si="603"/>
        <v>-0.18695303483989212</v>
      </c>
      <c r="AC2532" s="21" t="s">
        <v>8</v>
      </c>
      <c r="AD2532" s="21">
        <v>25.8</v>
      </c>
      <c r="AE2532" s="31">
        <v>19.9618844625812</v>
      </c>
      <c r="AF2532" s="21">
        <v>25.8078773438356</v>
      </c>
      <c r="AG2532" s="22">
        <v>32.694387383354901</v>
      </c>
      <c r="AH2532" s="31" t="s">
        <v>8</v>
      </c>
      <c r="AI2532" s="3" t="str">
        <f t="shared" si="598"/>
        <v>n/a</v>
      </c>
      <c r="AJ2532" s="3" t="str">
        <f t="shared" si="599"/>
        <v>n/a</v>
      </c>
      <c r="AK2532" s="3" t="str">
        <f t="shared" si="600"/>
        <v>n/a</v>
      </c>
      <c r="AL2532" s="3" t="str">
        <f t="shared" si="601"/>
        <v>n/a</v>
      </c>
      <c r="AM2532" s="3" t="str">
        <f t="shared" si="602"/>
        <v>n/a</v>
      </c>
      <c r="AN2532" s="3" t="str">
        <f t="shared" si="596"/>
        <v>n/a</v>
      </c>
      <c r="AO2532" s="3" t="str">
        <f t="shared" si="597"/>
        <v>n/a</v>
      </c>
      <c r="AP2532" s="3" t="s">
        <v>8</v>
      </c>
      <c r="AQ2532" s="126" t="s">
        <v>76</v>
      </c>
      <c r="AR2532" s="28"/>
      <c r="AS2532" s="3"/>
      <c r="AT2532" s="4"/>
    </row>
    <row r="2533" spans="1:46" s="35" customFormat="1" ht="16">
      <c r="A2533" s="21">
        <v>5.3428599999999999</v>
      </c>
      <c r="B2533" s="105">
        <v>846</v>
      </c>
      <c r="C2533" s="20">
        <v>-3.0950000000000002</v>
      </c>
      <c r="D2533" s="20">
        <v>-90.818330000000003</v>
      </c>
      <c r="E2533" s="106" t="s">
        <v>24</v>
      </c>
      <c r="F2533" s="27">
        <v>-20.100000000000001</v>
      </c>
      <c r="G2533" s="20">
        <v>-15</v>
      </c>
      <c r="H2533" s="20">
        <v>-13.4</v>
      </c>
      <c r="I2533" s="20">
        <v>-8.8000000000000007</v>
      </c>
      <c r="J2533" s="20">
        <v>-4.9000000000000004</v>
      </c>
      <c r="K2533" s="98">
        <v>-3.2</v>
      </c>
      <c r="L2533" s="10">
        <f t="shared" si="595"/>
        <v>-3.2</v>
      </c>
      <c r="M2533" s="52" t="s">
        <v>85</v>
      </c>
      <c r="N2533" s="83" t="s">
        <v>8</v>
      </c>
      <c r="O2533" s="34" t="s">
        <v>8</v>
      </c>
      <c r="P2533" s="34" t="s">
        <v>8</v>
      </c>
      <c r="Q2533" s="34" t="s">
        <v>8</v>
      </c>
      <c r="R2533" s="34" t="s">
        <v>8</v>
      </c>
      <c r="S2533" s="42" t="s">
        <v>8</v>
      </c>
      <c r="T2533" s="31" t="s">
        <v>8</v>
      </c>
      <c r="U2533" s="21" t="s">
        <v>8</v>
      </c>
      <c r="V2533" s="21" t="s">
        <v>8</v>
      </c>
      <c r="W2533" s="21" t="s">
        <v>8</v>
      </c>
      <c r="X2533" s="21" t="s">
        <v>8</v>
      </c>
      <c r="Y2533" s="22" t="s">
        <v>8</v>
      </c>
      <c r="Z2533" s="31">
        <v>0.60070000000000001</v>
      </c>
      <c r="AA2533" s="21" t="s">
        <v>8</v>
      </c>
      <c r="AB2533" s="21">
        <f t="shared" si="603"/>
        <v>-0.22134236805264473</v>
      </c>
      <c r="AC2533" s="21" t="s">
        <v>8</v>
      </c>
      <c r="AD2533" s="21">
        <v>23.5</v>
      </c>
      <c r="AE2533" s="31">
        <v>16.747890208564201</v>
      </c>
      <c r="AF2533" s="21">
        <v>22.7083023311563</v>
      </c>
      <c r="AG2533" s="22">
        <v>28.936355574115499</v>
      </c>
      <c r="AH2533" s="31" t="s">
        <v>8</v>
      </c>
      <c r="AI2533" s="3" t="str">
        <f t="shared" si="598"/>
        <v>n/a</v>
      </c>
      <c r="AJ2533" s="3" t="str">
        <f t="shared" si="599"/>
        <v>n/a</v>
      </c>
      <c r="AK2533" s="3" t="str">
        <f t="shared" si="600"/>
        <v>n/a</v>
      </c>
      <c r="AL2533" s="3" t="str">
        <f t="shared" si="601"/>
        <v>n/a</v>
      </c>
      <c r="AM2533" s="3" t="str">
        <f t="shared" si="602"/>
        <v>n/a</v>
      </c>
      <c r="AN2533" s="3" t="str">
        <f t="shared" si="596"/>
        <v>n/a</v>
      </c>
      <c r="AO2533" s="3" t="str">
        <f t="shared" si="597"/>
        <v>n/a</v>
      </c>
      <c r="AP2533" s="3" t="s">
        <v>8</v>
      </c>
      <c r="AQ2533" s="126" t="s">
        <v>76</v>
      </c>
      <c r="AR2533" s="28"/>
      <c r="AS2533" s="3"/>
      <c r="AT2533" s="4"/>
    </row>
    <row r="2534" spans="1:46" s="35" customFormat="1" ht="16">
      <c r="A2534" s="21">
        <v>5.3468299999999997</v>
      </c>
      <c r="B2534" s="105">
        <v>846</v>
      </c>
      <c r="C2534" s="20">
        <v>-3.0950000000000002</v>
      </c>
      <c r="D2534" s="20">
        <v>-90.818330000000003</v>
      </c>
      <c r="E2534" s="106" t="s">
        <v>24</v>
      </c>
      <c r="F2534" s="27">
        <v>-20.100000000000001</v>
      </c>
      <c r="G2534" s="20">
        <v>-15</v>
      </c>
      <c r="H2534" s="20">
        <v>-13.4</v>
      </c>
      <c r="I2534" s="20">
        <v>-8.8000000000000007</v>
      </c>
      <c r="J2534" s="20">
        <v>-4.9000000000000004</v>
      </c>
      <c r="K2534" s="98">
        <v>-3.2</v>
      </c>
      <c r="L2534" s="10">
        <f t="shared" si="595"/>
        <v>-3.2</v>
      </c>
      <c r="M2534" s="52" t="s">
        <v>85</v>
      </c>
      <c r="N2534" s="83" t="s">
        <v>8</v>
      </c>
      <c r="O2534" s="34" t="s">
        <v>8</v>
      </c>
      <c r="P2534" s="34" t="s">
        <v>8</v>
      </c>
      <c r="Q2534" s="34" t="s">
        <v>8</v>
      </c>
      <c r="R2534" s="34" t="s">
        <v>8</v>
      </c>
      <c r="S2534" s="42" t="s">
        <v>8</v>
      </c>
      <c r="T2534" s="31" t="s">
        <v>8</v>
      </c>
      <c r="U2534" s="21" t="s">
        <v>8</v>
      </c>
      <c r="V2534" s="21" t="s">
        <v>8</v>
      </c>
      <c r="W2534" s="21" t="s">
        <v>8</v>
      </c>
      <c r="X2534" s="21" t="s">
        <v>8</v>
      </c>
      <c r="Y2534" s="22" t="s">
        <v>8</v>
      </c>
      <c r="Z2534" s="31">
        <v>0.67100000000000004</v>
      </c>
      <c r="AA2534" s="21" t="s">
        <v>8</v>
      </c>
      <c r="AB2534" s="21">
        <f t="shared" si="603"/>
        <v>-0.17327747983100789</v>
      </c>
      <c r="AC2534" s="21" t="s">
        <v>8</v>
      </c>
      <c r="AD2534" s="21">
        <v>26.7</v>
      </c>
      <c r="AE2534" s="31">
        <v>21.224861379539401</v>
      </c>
      <c r="AF2534" s="21">
        <v>27.0922435920745</v>
      </c>
      <c r="AG2534" s="22">
        <v>34.208988754165603</v>
      </c>
      <c r="AH2534" s="31" t="s">
        <v>8</v>
      </c>
      <c r="AI2534" s="3" t="str">
        <f t="shared" si="598"/>
        <v>n/a</v>
      </c>
      <c r="AJ2534" s="3" t="str">
        <f t="shared" si="599"/>
        <v>n/a</v>
      </c>
      <c r="AK2534" s="3" t="str">
        <f t="shared" si="600"/>
        <v>n/a</v>
      </c>
      <c r="AL2534" s="3" t="str">
        <f t="shared" si="601"/>
        <v>n/a</v>
      </c>
      <c r="AM2534" s="3" t="str">
        <f t="shared" si="602"/>
        <v>n/a</v>
      </c>
      <c r="AN2534" s="3" t="str">
        <f t="shared" si="596"/>
        <v>n/a</v>
      </c>
      <c r="AO2534" s="3" t="str">
        <f t="shared" si="597"/>
        <v>n/a</v>
      </c>
      <c r="AP2534" s="3" t="s">
        <v>8</v>
      </c>
      <c r="AQ2534" s="126" t="s">
        <v>76</v>
      </c>
      <c r="AR2534" s="28"/>
      <c r="AS2534" s="3"/>
      <c r="AT2534" s="4"/>
    </row>
    <row r="2535" spans="1:46" s="35" customFormat="1" ht="16">
      <c r="A2535" s="21">
        <v>5.34985</v>
      </c>
      <c r="B2535" s="105">
        <v>846</v>
      </c>
      <c r="C2535" s="20">
        <v>-3.0950000000000002</v>
      </c>
      <c r="D2535" s="20">
        <v>-90.818330000000003</v>
      </c>
      <c r="E2535" s="106" t="s">
        <v>24</v>
      </c>
      <c r="F2535" s="27">
        <v>-20.100000000000001</v>
      </c>
      <c r="G2535" s="20">
        <v>-15</v>
      </c>
      <c r="H2535" s="20">
        <v>-13.4</v>
      </c>
      <c r="I2535" s="20">
        <v>-8.8000000000000007</v>
      </c>
      <c r="J2535" s="20">
        <v>-4.9000000000000004</v>
      </c>
      <c r="K2535" s="98">
        <v>-3.2</v>
      </c>
      <c r="L2535" s="10">
        <f t="shared" si="595"/>
        <v>-3.2</v>
      </c>
      <c r="M2535" s="52" t="s">
        <v>85</v>
      </c>
      <c r="N2535" s="83" t="s">
        <v>8</v>
      </c>
      <c r="O2535" s="34" t="s">
        <v>8</v>
      </c>
      <c r="P2535" s="34" t="s">
        <v>8</v>
      </c>
      <c r="Q2535" s="34" t="s">
        <v>8</v>
      </c>
      <c r="R2535" s="34" t="s">
        <v>8</v>
      </c>
      <c r="S2535" s="42" t="s">
        <v>8</v>
      </c>
      <c r="T2535" s="31" t="s">
        <v>8</v>
      </c>
      <c r="U2535" s="21" t="s">
        <v>8</v>
      </c>
      <c r="V2535" s="21" t="s">
        <v>8</v>
      </c>
      <c r="W2535" s="21" t="s">
        <v>8</v>
      </c>
      <c r="X2535" s="21" t="s">
        <v>8</v>
      </c>
      <c r="Y2535" s="22" t="s">
        <v>8</v>
      </c>
      <c r="Z2535" s="31">
        <v>0.66859999999999997</v>
      </c>
      <c r="AA2535" s="21" t="s">
        <v>8</v>
      </c>
      <c r="AB2535" s="21">
        <f t="shared" si="603"/>
        <v>-0.17483362774345029</v>
      </c>
      <c r="AC2535" s="21" t="s">
        <v>8</v>
      </c>
      <c r="AD2535" s="21">
        <v>26.6</v>
      </c>
      <c r="AE2535" s="31">
        <v>21.136378571088201</v>
      </c>
      <c r="AF2535" s="21">
        <v>26.9637005692</v>
      </c>
      <c r="AG2535" s="22">
        <v>34.072769927956202</v>
      </c>
      <c r="AH2535" s="31" t="s">
        <v>8</v>
      </c>
      <c r="AI2535" s="3" t="str">
        <f t="shared" si="598"/>
        <v>n/a</v>
      </c>
      <c r="AJ2535" s="3" t="str">
        <f t="shared" si="599"/>
        <v>n/a</v>
      </c>
      <c r="AK2535" s="3" t="str">
        <f t="shared" si="600"/>
        <v>n/a</v>
      </c>
      <c r="AL2535" s="3" t="str">
        <f t="shared" si="601"/>
        <v>n/a</v>
      </c>
      <c r="AM2535" s="3" t="str">
        <f t="shared" si="602"/>
        <v>n/a</v>
      </c>
      <c r="AN2535" s="3" t="str">
        <f t="shared" si="596"/>
        <v>n/a</v>
      </c>
      <c r="AO2535" s="3" t="str">
        <f t="shared" si="597"/>
        <v>n/a</v>
      </c>
      <c r="AP2535" s="3" t="s">
        <v>8</v>
      </c>
      <c r="AQ2535" s="126" t="s">
        <v>76</v>
      </c>
      <c r="AR2535" s="28"/>
      <c r="AS2535" s="3"/>
      <c r="AT2535" s="4"/>
    </row>
    <row r="2536" spans="1:46" s="35" customFormat="1" ht="16">
      <c r="A2536" s="21">
        <v>5.3518800000000004</v>
      </c>
      <c r="B2536" s="105">
        <v>846</v>
      </c>
      <c r="C2536" s="20">
        <v>-3.0950000000000002</v>
      </c>
      <c r="D2536" s="20">
        <v>-90.818330000000003</v>
      </c>
      <c r="E2536" s="106" t="s">
        <v>24</v>
      </c>
      <c r="F2536" s="27">
        <v>-20.100000000000001</v>
      </c>
      <c r="G2536" s="20">
        <v>-15</v>
      </c>
      <c r="H2536" s="20">
        <v>-13.4</v>
      </c>
      <c r="I2536" s="20">
        <v>-8.8000000000000007</v>
      </c>
      <c r="J2536" s="20">
        <v>-4.9000000000000004</v>
      </c>
      <c r="K2536" s="98">
        <v>-3.2</v>
      </c>
      <c r="L2536" s="10">
        <f t="shared" si="595"/>
        <v>-3.2</v>
      </c>
      <c r="M2536" s="52" t="s">
        <v>85</v>
      </c>
      <c r="N2536" s="83" t="s">
        <v>8</v>
      </c>
      <c r="O2536" s="34" t="s">
        <v>8</v>
      </c>
      <c r="P2536" s="34" t="s">
        <v>8</v>
      </c>
      <c r="Q2536" s="34" t="s">
        <v>8</v>
      </c>
      <c r="R2536" s="34" t="s">
        <v>8</v>
      </c>
      <c r="S2536" s="42" t="s">
        <v>8</v>
      </c>
      <c r="T2536" s="31" t="s">
        <v>8</v>
      </c>
      <c r="U2536" s="21" t="s">
        <v>8</v>
      </c>
      <c r="V2536" s="21" t="s">
        <v>8</v>
      </c>
      <c r="W2536" s="21" t="s">
        <v>8</v>
      </c>
      <c r="X2536" s="21" t="s">
        <v>8</v>
      </c>
      <c r="Y2536" s="22" t="s">
        <v>8</v>
      </c>
      <c r="Z2536" s="31">
        <v>0.65039999999999998</v>
      </c>
      <c r="AA2536" s="21" t="s">
        <v>8</v>
      </c>
      <c r="AB2536" s="21">
        <f t="shared" si="603"/>
        <v>-0.18681946741398825</v>
      </c>
      <c r="AC2536" s="21" t="s">
        <v>8</v>
      </c>
      <c r="AD2536" s="21">
        <v>25.8</v>
      </c>
      <c r="AE2536" s="31">
        <v>19.981683066366099</v>
      </c>
      <c r="AF2536" s="21">
        <v>25.806786955639399</v>
      </c>
      <c r="AG2536" s="22">
        <v>32.6677563815621</v>
      </c>
      <c r="AH2536" s="31" t="s">
        <v>8</v>
      </c>
      <c r="AI2536" s="3" t="str">
        <f t="shared" si="598"/>
        <v>n/a</v>
      </c>
      <c r="AJ2536" s="3" t="str">
        <f t="shared" si="599"/>
        <v>n/a</v>
      </c>
      <c r="AK2536" s="3" t="str">
        <f t="shared" si="600"/>
        <v>n/a</v>
      </c>
      <c r="AL2536" s="3" t="str">
        <f t="shared" si="601"/>
        <v>n/a</v>
      </c>
      <c r="AM2536" s="3" t="str">
        <f t="shared" si="602"/>
        <v>n/a</v>
      </c>
      <c r="AN2536" s="3" t="str">
        <f t="shared" si="596"/>
        <v>n/a</v>
      </c>
      <c r="AO2536" s="3" t="str">
        <f t="shared" si="597"/>
        <v>n/a</v>
      </c>
      <c r="AP2536" s="3" t="s">
        <v>8</v>
      </c>
      <c r="AQ2536" s="126" t="s">
        <v>76</v>
      </c>
      <c r="AR2536" s="28"/>
      <c r="AS2536" s="3"/>
      <c r="AT2536" s="4"/>
    </row>
    <row r="2537" spans="1:46" s="35" customFormat="1" ht="16">
      <c r="A2537" s="21">
        <v>5.3548100000000005</v>
      </c>
      <c r="B2537" s="105">
        <v>846</v>
      </c>
      <c r="C2537" s="20">
        <v>-3.0950000000000002</v>
      </c>
      <c r="D2537" s="20">
        <v>-90.818330000000003</v>
      </c>
      <c r="E2537" s="106" t="s">
        <v>24</v>
      </c>
      <c r="F2537" s="27">
        <v>-20.100000000000001</v>
      </c>
      <c r="G2537" s="20">
        <v>-15</v>
      </c>
      <c r="H2537" s="20">
        <v>-13.4</v>
      </c>
      <c r="I2537" s="20">
        <v>-8.8000000000000007</v>
      </c>
      <c r="J2537" s="20">
        <v>-4.9000000000000004</v>
      </c>
      <c r="K2537" s="98">
        <v>-3.2</v>
      </c>
      <c r="L2537" s="10">
        <f t="shared" si="595"/>
        <v>-3.2</v>
      </c>
      <c r="M2537" s="52" t="s">
        <v>85</v>
      </c>
      <c r="N2537" s="83" t="s">
        <v>8</v>
      </c>
      <c r="O2537" s="34" t="s">
        <v>8</v>
      </c>
      <c r="P2537" s="34" t="s">
        <v>8</v>
      </c>
      <c r="Q2537" s="34" t="s">
        <v>8</v>
      </c>
      <c r="R2537" s="34" t="s">
        <v>8</v>
      </c>
      <c r="S2537" s="42" t="s">
        <v>8</v>
      </c>
      <c r="T2537" s="31" t="s">
        <v>8</v>
      </c>
      <c r="U2537" s="21" t="s">
        <v>8</v>
      </c>
      <c r="V2537" s="21" t="s">
        <v>8</v>
      </c>
      <c r="W2537" s="21" t="s">
        <v>8</v>
      </c>
      <c r="X2537" s="21" t="s">
        <v>8</v>
      </c>
      <c r="Y2537" s="22" t="s">
        <v>8</v>
      </c>
      <c r="Z2537" s="31">
        <v>0.64959999999999996</v>
      </c>
      <c r="AA2537" s="21" t="s">
        <v>8</v>
      </c>
      <c r="AB2537" s="21">
        <f t="shared" si="603"/>
        <v>-0.18735398376688114</v>
      </c>
      <c r="AC2537" s="21" t="s">
        <v>8</v>
      </c>
      <c r="AD2537" s="21">
        <v>25.8</v>
      </c>
      <c r="AE2537" s="31">
        <v>19.905405790905501</v>
      </c>
      <c r="AF2537" s="21">
        <v>25.7484930090658</v>
      </c>
      <c r="AG2537" s="22">
        <v>32.658011869984698</v>
      </c>
      <c r="AH2537" s="31" t="s">
        <v>8</v>
      </c>
      <c r="AI2537" s="3" t="str">
        <f t="shared" si="598"/>
        <v>n/a</v>
      </c>
      <c r="AJ2537" s="3" t="str">
        <f t="shared" si="599"/>
        <v>n/a</v>
      </c>
      <c r="AK2537" s="3" t="str">
        <f t="shared" si="600"/>
        <v>n/a</v>
      </c>
      <c r="AL2537" s="3" t="str">
        <f t="shared" si="601"/>
        <v>n/a</v>
      </c>
      <c r="AM2537" s="3" t="str">
        <f t="shared" si="602"/>
        <v>n/a</v>
      </c>
      <c r="AN2537" s="3" t="str">
        <f t="shared" si="596"/>
        <v>n/a</v>
      </c>
      <c r="AO2537" s="3" t="str">
        <f t="shared" si="597"/>
        <v>n/a</v>
      </c>
      <c r="AP2537" s="3" t="s">
        <v>8</v>
      </c>
      <c r="AQ2537" s="126" t="s">
        <v>76</v>
      </c>
      <c r="AR2537" s="28"/>
      <c r="AS2537" s="3"/>
      <c r="AT2537" s="4"/>
    </row>
    <row r="2538" spans="1:46" s="35" customFormat="1" ht="16">
      <c r="A2538" s="21">
        <v>5.3568899999999999</v>
      </c>
      <c r="B2538" s="105">
        <v>846</v>
      </c>
      <c r="C2538" s="20">
        <v>-3.0950000000000002</v>
      </c>
      <c r="D2538" s="20">
        <v>-90.818330000000003</v>
      </c>
      <c r="E2538" s="106" t="s">
        <v>24</v>
      </c>
      <c r="F2538" s="27">
        <v>-20.100000000000001</v>
      </c>
      <c r="G2538" s="20">
        <v>-15</v>
      </c>
      <c r="H2538" s="20">
        <v>-13.4</v>
      </c>
      <c r="I2538" s="20">
        <v>-8.8000000000000007</v>
      </c>
      <c r="J2538" s="20">
        <v>-4.9000000000000004</v>
      </c>
      <c r="K2538" s="98">
        <v>-3.2</v>
      </c>
      <c r="L2538" s="10">
        <f t="shared" si="595"/>
        <v>-3.2</v>
      </c>
      <c r="M2538" s="52" t="s">
        <v>85</v>
      </c>
      <c r="N2538" s="83" t="s">
        <v>8</v>
      </c>
      <c r="O2538" s="34" t="s">
        <v>8</v>
      </c>
      <c r="P2538" s="34" t="s">
        <v>8</v>
      </c>
      <c r="Q2538" s="34" t="s">
        <v>8</v>
      </c>
      <c r="R2538" s="34" t="s">
        <v>8</v>
      </c>
      <c r="S2538" s="42" t="s">
        <v>8</v>
      </c>
      <c r="T2538" s="31" t="s">
        <v>8</v>
      </c>
      <c r="U2538" s="21" t="s">
        <v>8</v>
      </c>
      <c r="V2538" s="21" t="s">
        <v>8</v>
      </c>
      <c r="W2538" s="21" t="s">
        <v>8</v>
      </c>
      <c r="X2538" s="21" t="s">
        <v>8</v>
      </c>
      <c r="Y2538" s="22" t="s">
        <v>8</v>
      </c>
      <c r="Z2538" s="31">
        <v>0.65329999999999999</v>
      </c>
      <c r="AA2538" s="21" t="s">
        <v>8</v>
      </c>
      <c r="AB2538" s="21">
        <f t="shared" si="603"/>
        <v>-0.18488734181018746</v>
      </c>
      <c r="AC2538" s="21" t="s">
        <v>8</v>
      </c>
      <c r="AD2538" s="21">
        <v>26</v>
      </c>
      <c r="AE2538" s="31">
        <v>20.208950230453599</v>
      </c>
      <c r="AF2538" s="21">
        <v>26.006296451182301</v>
      </c>
      <c r="AG2538" s="22">
        <v>32.954868800587498</v>
      </c>
      <c r="AH2538" s="31" t="s">
        <v>8</v>
      </c>
      <c r="AI2538" s="3" t="str">
        <f t="shared" si="598"/>
        <v>n/a</v>
      </c>
      <c r="AJ2538" s="3" t="str">
        <f t="shared" si="599"/>
        <v>n/a</v>
      </c>
      <c r="AK2538" s="3" t="str">
        <f t="shared" si="600"/>
        <v>n/a</v>
      </c>
      <c r="AL2538" s="3" t="str">
        <f t="shared" si="601"/>
        <v>n/a</v>
      </c>
      <c r="AM2538" s="3" t="str">
        <f t="shared" si="602"/>
        <v>n/a</v>
      </c>
      <c r="AN2538" s="3" t="str">
        <f t="shared" si="596"/>
        <v>n/a</v>
      </c>
      <c r="AO2538" s="3" t="str">
        <f t="shared" si="597"/>
        <v>n/a</v>
      </c>
      <c r="AP2538" s="3" t="s">
        <v>8</v>
      </c>
      <c r="AQ2538" s="126" t="s">
        <v>76</v>
      </c>
      <c r="AR2538" s="28"/>
      <c r="AS2538" s="3"/>
      <c r="AT2538" s="4"/>
    </row>
    <row r="2539" spans="1:46" s="35" customFormat="1" ht="16">
      <c r="A2539" s="21">
        <v>5.3611499999999994</v>
      </c>
      <c r="B2539" s="105">
        <v>846</v>
      </c>
      <c r="C2539" s="20">
        <v>-3.0950000000000002</v>
      </c>
      <c r="D2539" s="20">
        <v>-90.818330000000003</v>
      </c>
      <c r="E2539" s="106" t="s">
        <v>24</v>
      </c>
      <c r="F2539" s="27">
        <v>-20.100000000000001</v>
      </c>
      <c r="G2539" s="20">
        <v>-15</v>
      </c>
      <c r="H2539" s="20">
        <v>-13.4</v>
      </c>
      <c r="I2539" s="20">
        <v>-8.8000000000000007</v>
      </c>
      <c r="J2539" s="20">
        <v>-4.9000000000000004</v>
      </c>
      <c r="K2539" s="98">
        <v>-3.2</v>
      </c>
      <c r="L2539" s="10">
        <f t="shared" si="595"/>
        <v>-3.2</v>
      </c>
      <c r="M2539" s="52" t="s">
        <v>85</v>
      </c>
      <c r="N2539" s="83" t="s">
        <v>8</v>
      </c>
      <c r="O2539" s="34" t="s">
        <v>8</v>
      </c>
      <c r="P2539" s="34" t="s">
        <v>8</v>
      </c>
      <c r="Q2539" s="34" t="s">
        <v>8</v>
      </c>
      <c r="R2539" s="34" t="s">
        <v>8</v>
      </c>
      <c r="S2539" s="42" t="s">
        <v>8</v>
      </c>
      <c r="T2539" s="31" t="s">
        <v>8</v>
      </c>
      <c r="U2539" s="21" t="s">
        <v>8</v>
      </c>
      <c r="V2539" s="21" t="s">
        <v>8</v>
      </c>
      <c r="W2539" s="21" t="s">
        <v>8</v>
      </c>
      <c r="X2539" s="21" t="s">
        <v>8</v>
      </c>
      <c r="Y2539" s="22" t="s">
        <v>8</v>
      </c>
      <c r="Z2539" s="31">
        <v>0.6492</v>
      </c>
      <c r="AA2539" s="21" t="s">
        <v>8</v>
      </c>
      <c r="AB2539" s="21">
        <f t="shared" si="603"/>
        <v>-0.18762148884580573</v>
      </c>
      <c r="AC2539" s="21" t="s">
        <v>8</v>
      </c>
      <c r="AD2539" s="21">
        <v>25.8</v>
      </c>
      <c r="AE2539" s="31">
        <v>19.891557720875099</v>
      </c>
      <c r="AF2539" s="21">
        <v>25.7515038850444</v>
      </c>
      <c r="AG2539" s="22">
        <v>32.521666176927901</v>
      </c>
      <c r="AH2539" s="31" t="s">
        <v>8</v>
      </c>
      <c r="AI2539" s="3" t="str">
        <f t="shared" si="598"/>
        <v>n/a</v>
      </c>
      <c r="AJ2539" s="3" t="str">
        <f t="shared" si="599"/>
        <v>n/a</v>
      </c>
      <c r="AK2539" s="3" t="str">
        <f t="shared" si="600"/>
        <v>n/a</v>
      </c>
      <c r="AL2539" s="3" t="str">
        <f t="shared" si="601"/>
        <v>n/a</v>
      </c>
      <c r="AM2539" s="3" t="str">
        <f t="shared" si="602"/>
        <v>n/a</v>
      </c>
      <c r="AN2539" s="3" t="str">
        <f t="shared" si="596"/>
        <v>n/a</v>
      </c>
      <c r="AO2539" s="3" t="str">
        <f t="shared" si="597"/>
        <v>n/a</v>
      </c>
      <c r="AP2539" s="3" t="s">
        <v>8</v>
      </c>
      <c r="AQ2539" s="126" t="s">
        <v>76</v>
      </c>
      <c r="AR2539" s="28"/>
      <c r="AS2539" s="3"/>
      <c r="AT2539" s="4"/>
    </row>
    <row r="2540" spans="1:46" s="35" customFormat="1" ht="16">
      <c r="A2540" s="21">
        <v>5.3648500000000006</v>
      </c>
      <c r="B2540" s="105">
        <v>846</v>
      </c>
      <c r="C2540" s="20">
        <v>-3.0950000000000002</v>
      </c>
      <c r="D2540" s="20">
        <v>-90.818330000000003</v>
      </c>
      <c r="E2540" s="106" t="s">
        <v>24</v>
      </c>
      <c r="F2540" s="27">
        <v>-20.100000000000001</v>
      </c>
      <c r="G2540" s="20">
        <v>-15</v>
      </c>
      <c r="H2540" s="20">
        <v>-13.4</v>
      </c>
      <c r="I2540" s="20">
        <v>-8.8000000000000007</v>
      </c>
      <c r="J2540" s="20">
        <v>-4.9000000000000004</v>
      </c>
      <c r="K2540" s="98">
        <v>-3.2</v>
      </c>
      <c r="L2540" s="10">
        <f t="shared" si="595"/>
        <v>-3.2</v>
      </c>
      <c r="M2540" s="52" t="s">
        <v>85</v>
      </c>
      <c r="N2540" s="83" t="s">
        <v>8</v>
      </c>
      <c r="O2540" s="34" t="s">
        <v>8</v>
      </c>
      <c r="P2540" s="34" t="s">
        <v>8</v>
      </c>
      <c r="Q2540" s="34" t="s">
        <v>8</v>
      </c>
      <c r="R2540" s="34" t="s">
        <v>8</v>
      </c>
      <c r="S2540" s="42" t="s">
        <v>8</v>
      </c>
      <c r="T2540" s="31" t="s">
        <v>8</v>
      </c>
      <c r="U2540" s="21" t="s">
        <v>8</v>
      </c>
      <c r="V2540" s="21" t="s">
        <v>8</v>
      </c>
      <c r="W2540" s="21" t="s">
        <v>8</v>
      </c>
      <c r="X2540" s="21" t="s">
        <v>8</v>
      </c>
      <c r="Y2540" s="22" t="s">
        <v>8</v>
      </c>
      <c r="Z2540" s="31">
        <v>0.66190000000000004</v>
      </c>
      <c r="AA2540" s="21" t="s">
        <v>8</v>
      </c>
      <c r="AB2540" s="21">
        <f t="shared" si="603"/>
        <v>-0.17920761891179626</v>
      </c>
      <c r="AC2540" s="21" t="s">
        <v>8</v>
      </c>
      <c r="AD2540" s="21">
        <v>26.3</v>
      </c>
      <c r="AE2540" s="31">
        <v>20.666455530009301</v>
      </c>
      <c r="AF2540" s="21">
        <v>26.525060132614399</v>
      </c>
      <c r="AG2540" s="22">
        <v>33.5873991848486</v>
      </c>
      <c r="AH2540" s="31" t="s">
        <v>8</v>
      </c>
      <c r="AI2540" s="3" t="str">
        <f t="shared" si="598"/>
        <v>n/a</v>
      </c>
      <c r="AJ2540" s="3" t="str">
        <f t="shared" si="599"/>
        <v>n/a</v>
      </c>
      <c r="AK2540" s="3" t="str">
        <f t="shared" si="600"/>
        <v>n/a</v>
      </c>
      <c r="AL2540" s="3" t="str">
        <f t="shared" si="601"/>
        <v>n/a</v>
      </c>
      <c r="AM2540" s="3" t="str">
        <f t="shared" si="602"/>
        <v>n/a</v>
      </c>
      <c r="AN2540" s="3" t="str">
        <f t="shared" si="596"/>
        <v>n/a</v>
      </c>
      <c r="AO2540" s="3" t="str">
        <f t="shared" si="597"/>
        <v>n/a</v>
      </c>
      <c r="AP2540" s="3" t="s">
        <v>8</v>
      </c>
      <c r="AQ2540" s="126" t="s">
        <v>76</v>
      </c>
      <c r="AR2540" s="28"/>
      <c r="AS2540" s="3"/>
      <c r="AT2540" s="4"/>
    </row>
    <row r="2541" spans="1:46" s="35" customFormat="1" ht="16">
      <c r="A2541" s="21">
        <v>5.3688199999999995</v>
      </c>
      <c r="B2541" s="105">
        <v>846</v>
      </c>
      <c r="C2541" s="20">
        <v>-3.0950000000000002</v>
      </c>
      <c r="D2541" s="20">
        <v>-90.818330000000003</v>
      </c>
      <c r="E2541" s="106" t="s">
        <v>24</v>
      </c>
      <c r="F2541" s="27">
        <v>-20.100000000000001</v>
      </c>
      <c r="G2541" s="20">
        <v>-15</v>
      </c>
      <c r="H2541" s="20">
        <v>-13.4</v>
      </c>
      <c r="I2541" s="20">
        <v>-8.8000000000000007</v>
      </c>
      <c r="J2541" s="20">
        <v>-4.9000000000000004</v>
      </c>
      <c r="K2541" s="98">
        <v>-3.2</v>
      </c>
      <c r="L2541" s="10">
        <f t="shared" si="595"/>
        <v>-3.2</v>
      </c>
      <c r="M2541" s="52" t="s">
        <v>85</v>
      </c>
      <c r="N2541" s="83" t="s">
        <v>8</v>
      </c>
      <c r="O2541" s="34" t="s">
        <v>8</v>
      </c>
      <c r="P2541" s="34" t="s">
        <v>8</v>
      </c>
      <c r="Q2541" s="34" t="s">
        <v>8</v>
      </c>
      <c r="R2541" s="34" t="s">
        <v>8</v>
      </c>
      <c r="S2541" s="42" t="s">
        <v>8</v>
      </c>
      <c r="T2541" s="31" t="s">
        <v>8</v>
      </c>
      <c r="U2541" s="21" t="s">
        <v>8</v>
      </c>
      <c r="V2541" s="21" t="s">
        <v>8</v>
      </c>
      <c r="W2541" s="21" t="s">
        <v>8</v>
      </c>
      <c r="X2541" s="21" t="s">
        <v>8</v>
      </c>
      <c r="Y2541" s="22" t="s">
        <v>8</v>
      </c>
      <c r="Z2541" s="31">
        <v>0.66890000000000005</v>
      </c>
      <c r="AA2541" s="21" t="s">
        <v>8</v>
      </c>
      <c r="AB2541" s="21">
        <f t="shared" si="603"/>
        <v>-0.17463880404736662</v>
      </c>
      <c r="AC2541" s="21" t="s">
        <v>8</v>
      </c>
      <c r="AD2541" s="21">
        <v>26.7</v>
      </c>
      <c r="AE2541" s="31">
        <v>21.145017373398101</v>
      </c>
      <c r="AF2541" s="21">
        <v>26.9421519277975</v>
      </c>
      <c r="AG2541" s="22">
        <v>34.116197321376802</v>
      </c>
      <c r="AH2541" s="31" t="s">
        <v>8</v>
      </c>
      <c r="AI2541" s="3" t="str">
        <f t="shared" si="598"/>
        <v>n/a</v>
      </c>
      <c r="AJ2541" s="3" t="str">
        <f t="shared" si="599"/>
        <v>n/a</v>
      </c>
      <c r="AK2541" s="3" t="str">
        <f t="shared" si="600"/>
        <v>n/a</v>
      </c>
      <c r="AL2541" s="3" t="str">
        <f t="shared" si="601"/>
        <v>n/a</v>
      </c>
      <c r="AM2541" s="3" t="str">
        <f t="shared" si="602"/>
        <v>n/a</v>
      </c>
      <c r="AN2541" s="3" t="str">
        <f t="shared" si="596"/>
        <v>n/a</v>
      </c>
      <c r="AO2541" s="3" t="str">
        <f t="shared" si="597"/>
        <v>n/a</v>
      </c>
      <c r="AP2541" s="3" t="s">
        <v>8</v>
      </c>
      <c r="AQ2541" s="126" t="s">
        <v>76</v>
      </c>
      <c r="AR2541" s="28"/>
      <c r="AS2541" s="3"/>
      <c r="AT2541" s="4"/>
    </row>
    <row r="2542" spans="1:46" s="35" customFormat="1" ht="16">
      <c r="A2542" s="21">
        <v>5.3708800000000005</v>
      </c>
      <c r="B2542" s="105">
        <v>846</v>
      </c>
      <c r="C2542" s="20">
        <v>-3.0950000000000002</v>
      </c>
      <c r="D2542" s="20">
        <v>-90.818330000000003</v>
      </c>
      <c r="E2542" s="106" t="s">
        <v>24</v>
      </c>
      <c r="F2542" s="27">
        <v>-20.100000000000001</v>
      </c>
      <c r="G2542" s="20">
        <v>-15</v>
      </c>
      <c r="H2542" s="20">
        <v>-13.4</v>
      </c>
      <c r="I2542" s="20">
        <v>-8.8000000000000007</v>
      </c>
      <c r="J2542" s="20">
        <v>-4.9000000000000004</v>
      </c>
      <c r="K2542" s="98">
        <v>-3.2</v>
      </c>
      <c r="L2542" s="10">
        <f t="shared" si="595"/>
        <v>-3.2</v>
      </c>
      <c r="M2542" s="52" t="s">
        <v>85</v>
      </c>
      <c r="N2542" s="83" t="s">
        <v>8</v>
      </c>
      <c r="O2542" s="34" t="s">
        <v>8</v>
      </c>
      <c r="P2542" s="34" t="s">
        <v>8</v>
      </c>
      <c r="Q2542" s="34" t="s">
        <v>8</v>
      </c>
      <c r="R2542" s="34" t="s">
        <v>8</v>
      </c>
      <c r="S2542" s="42" t="s">
        <v>8</v>
      </c>
      <c r="T2542" s="31" t="s">
        <v>8</v>
      </c>
      <c r="U2542" s="21" t="s">
        <v>8</v>
      </c>
      <c r="V2542" s="21" t="s">
        <v>8</v>
      </c>
      <c r="W2542" s="21" t="s">
        <v>8</v>
      </c>
      <c r="X2542" s="21" t="s">
        <v>8</v>
      </c>
      <c r="Y2542" s="22" t="s">
        <v>8</v>
      </c>
      <c r="Z2542" s="31">
        <v>0.67120000000000002</v>
      </c>
      <c r="AA2542" s="21" t="s">
        <v>8</v>
      </c>
      <c r="AB2542" s="21">
        <f t="shared" si="603"/>
        <v>-0.17314805217935614</v>
      </c>
      <c r="AC2542" s="21" t="s">
        <v>8</v>
      </c>
      <c r="AD2542" s="21">
        <v>26.8</v>
      </c>
      <c r="AE2542" s="31">
        <v>21.231523888420899</v>
      </c>
      <c r="AF2542" s="21">
        <v>27.077150794513599</v>
      </c>
      <c r="AG2542" s="22">
        <v>34.226730604416403</v>
      </c>
      <c r="AH2542" s="31" t="s">
        <v>8</v>
      </c>
      <c r="AI2542" s="3" t="str">
        <f t="shared" si="598"/>
        <v>n/a</v>
      </c>
      <c r="AJ2542" s="3" t="str">
        <f t="shared" si="599"/>
        <v>n/a</v>
      </c>
      <c r="AK2542" s="3" t="str">
        <f t="shared" si="600"/>
        <v>n/a</v>
      </c>
      <c r="AL2542" s="3" t="str">
        <f t="shared" si="601"/>
        <v>n/a</v>
      </c>
      <c r="AM2542" s="3" t="str">
        <f t="shared" si="602"/>
        <v>n/a</v>
      </c>
      <c r="AN2542" s="3" t="str">
        <f t="shared" si="596"/>
        <v>n/a</v>
      </c>
      <c r="AO2542" s="3" t="str">
        <f t="shared" si="597"/>
        <v>n/a</v>
      </c>
      <c r="AP2542" s="3" t="s">
        <v>8</v>
      </c>
      <c r="AQ2542" s="126" t="s">
        <v>76</v>
      </c>
      <c r="AR2542" s="28"/>
      <c r="AS2542" s="3"/>
      <c r="AT2542" s="4"/>
    </row>
    <row r="2543" spans="1:46" s="35" customFormat="1" ht="16">
      <c r="A2543" s="21">
        <v>5.3708800000000005</v>
      </c>
      <c r="B2543" s="105">
        <v>846</v>
      </c>
      <c r="C2543" s="20">
        <v>-3.0950000000000002</v>
      </c>
      <c r="D2543" s="20">
        <v>-90.818330000000003</v>
      </c>
      <c r="E2543" s="106" t="s">
        <v>24</v>
      </c>
      <c r="F2543" s="27">
        <v>-20.100000000000001</v>
      </c>
      <c r="G2543" s="20">
        <v>-15</v>
      </c>
      <c r="H2543" s="20">
        <v>-13.4</v>
      </c>
      <c r="I2543" s="20">
        <v>-8.8000000000000007</v>
      </c>
      <c r="J2543" s="20">
        <v>-4.9000000000000004</v>
      </c>
      <c r="K2543" s="98">
        <v>-3.2</v>
      </c>
      <c r="L2543" s="10">
        <f t="shared" si="595"/>
        <v>-3.2</v>
      </c>
      <c r="M2543" s="52" t="s">
        <v>85</v>
      </c>
      <c r="N2543" s="83" t="s">
        <v>8</v>
      </c>
      <c r="O2543" s="34" t="s">
        <v>8</v>
      </c>
      <c r="P2543" s="34" t="s">
        <v>8</v>
      </c>
      <c r="Q2543" s="34" t="s">
        <v>8</v>
      </c>
      <c r="R2543" s="34" t="s">
        <v>8</v>
      </c>
      <c r="S2543" s="42" t="s">
        <v>8</v>
      </c>
      <c r="T2543" s="31" t="s">
        <v>8</v>
      </c>
      <c r="U2543" s="21" t="s">
        <v>8</v>
      </c>
      <c r="V2543" s="21" t="s">
        <v>8</v>
      </c>
      <c r="W2543" s="21" t="s">
        <v>8</v>
      </c>
      <c r="X2543" s="21" t="s">
        <v>8</v>
      </c>
      <c r="Y2543" s="22" t="s">
        <v>8</v>
      </c>
      <c r="Z2543" s="31">
        <v>0.64970000000000006</v>
      </c>
      <c r="AA2543" s="21" t="s">
        <v>8</v>
      </c>
      <c r="AB2543" s="21">
        <f t="shared" si="603"/>
        <v>-0.18728713323463128</v>
      </c>
      <c r="AC2543" s="21" t="s">
        <v>8</v>
      </c>
      <c r="AD2543" s="21">
        <v>25.8</v>
      </c>
      <c r="AE2543" s="31">
        <v>19.916559737857</v>
      </c>
      <c r="AF2543" s="21">
        <v>25.7885442033358</v>
      </c>
      <c r="AG2543" s="22">
        <v>32.567500427210597</v>
      </c>
      <c r="AH2543" s="31" t="s">
        <v>8</v>
      </c>
      <c r="AI2543" s="3" t="str">
        <f t="shared" si="598"/>
        <v>n/a</v>
      </c>
      <c r="AJ2543" s="3" t="str">
        <f t="shared" si="599"/>
        <v>n/a</v>
      </c>
      <c r="AK2543" s="3" t="str">
        <f t="shared" si="600"/>
        <v>n/a</v>
      </c>
      <c r="AL2543" s="3" t="str">
        <f t="shared" si="601"/>
        <v>n/a</v>
      </c>
      <c r="AM2543" s="3" t="str">
        <f t="shared" si="602"/>
        <v>n/a</v>
      </c>
      <c r="AN2543" s="3" t="str">
        <f t="shared" si="596"/>
        <v>n/a</v>
      </c>
      <c r="AO2543" s="3" t="str">
        <f t="shared" si="597"/>
        <v>n/a</v>
      </c>
      <c r="AP2543" s="3" t="s">
        <v>8</v>
      </c>
      <c r="AQ2543" s="126" t="s">
        <v>76</v>
      </c>
      <c r="AR2543" s="28"/>
      <c r="AS2543" s="3"/>
      <c r="AT2543" s="4"/>
    </row>
    <row r="2544" spans="1:46" s="35" customFormat="1" ht="16">
      <c r="A2544" s="21">
        <v>5.37683</v>
      </c>
      <c r="B2544" s="105">
        <v>846</v>
      </c>
      <c r="C2544" s="20">
        <v>-3.0950000000000002</v>
      </c>
      <c r="D2544" s="20">
        <v>-90.818330000000003</v>
      </c>
      <c r="E2544" s="106" t="s">
        <v>24</v>
      </c>
      <c r="F2544" s="27">
        <v>-20.100000000000001</v>
      </c>
      <c r="G2544" s="20">
        <v>-15</v>
      </c>
      <c r="H2544" s="20">
        <v>-13.4</v>
      </c>
      <c r="I2544" s="20">
        <v>-8.8000000000000007</v>
      </c>
      <c r="J2544" s="20">
        <v>-4.9000000000000004</v>
      </c>
      <c r="K2544" s="98">
        <v>-3.2</v>
      </c>
      <c r="L2544" s="10">
        <f t="shared" si="595"/>
        <v>-3.2</v>
      </c>
      <c r="M2544" s="52" t="s">
        <v>85</v>
      </c>
      <c r="N2544" s="83" t="s">
        <v>8</v>
      </c>
      <c r="O2544" s="34" t="s">
        <v>8</v>
      </c>
      <c r="P2544" s="34" t="s">
        <v>8</v>
      </c>
      <c r="Q2544" s="34" t="s">
        <v>8</v>
      </c>
      <c r="R2544" s="34" t="s">
        <v>8</v>
      </c>
      <c r="S2544" s="42" t="s">
        <v>8</v>
      </c>
      <c r="T2544" s="31" t="s">
        <v>8</v>
      </c>
      <c r="U2544" s="21" t="s">
        <v>8</v>
      </c>
      <c r="V2544" s="21" t="s">
        <v>8</v>
      </c>
      <c r="W2544" s="21" t="s">
        <v>8</v>
      </c>
      <c r="X2544" s="21" t="s">
        <v>8</v>
      </c>
      <c r="Y2544" s="22" t="s">
        <v>8</v>
      </c>
      <c r="Z2544" s="31">
        <v>0.63980000000000004</v>
      </c>
      <c r="AA2544" s="21" t="s">
        <v>8</v>
      </c>
      <c r="AB2544" s="21">
        <f t="shared" si="603"/>
        <v>-0.19395576425191172</v>
      </c>
      <c r="AC2544" s="21" t="s">
        <v>8</v>
      </c>
      <c r="AD2544" s="21">
        <v>25.3</v>
      </c>
      <c r="AE2544" s="31">
        <v>19.279133863182899</v>
      </c>
      <c r="AF2544" s="21">
        <v>25.158667147795601</v>
      </c>
      <c r="AG2544" s="22">
        <v>31.885006603282999</v>
      </c>
      <c r="AH2544" s="31" t="s">
        <v>8</v>
      </c>
      <c r="AI2544" s="3" t="str">
        <f t="shared" si="598"/>
        <v>n/a</v>
      </c>
      <c r="AJ2544" s="3" t="str">
        <f t="shared" si="599"/>
        <v>n/a</v>
      </c>
      <c r="AK2544" s="3" t="str">
        <f t="shared" si="600"/>
        <v>n/a</v>
      </c>
      <c r="AL2544" s="3" t="str">
        <f t="shared" si="601"/>
        <v>n/a</v>
      </c>
      <c r="AM2544" s="3" t="str">
        <f t="shared" si="602"/>
        <v>n/a</v>
      </c>
      <c r="AN2544" s="3" t="str">
        <f t="shared" si="596"/>
        <v>n/a</v>
      </c>
      <c r="AO2544" s="3" t="str">
        <f t="shared" si="597"/>
        <v>n/a</v>
      </c>
      <c r="AP2544" s="3" t="s">
        <v>8</v>
      </c>
      <c r="AQ2544" s="126" t="s">
        <v>76</v>
      </c>
      <c r="AR2544" s="28"/>
      <c r="AS2544" s="3"/>
      <c r="AT2544" s="4"/>
    </row>
    <row r="2545" spans="1:46" s="35" customFormat="1" ht="16">
      <c r="A2545" s="21">
        <v>5.3823500000000006</v>
      </c>
      <c r="B2545" s="105">
        <v>846</v>
      </c>
      <c r="C2545" s="20">
        <v>-3.0950000000000002</v>
      </c>
      <c r="D2545" s="20">
        <v>-90.818330000000003</v>
      </c>
      <c r="E2545" s="106" t="s">
        <v>24</v>
      </c>
      <c r="F2545" s="27">
        <v>-20.100000000000001</v>
      </c>
      <c r="G2545" s="20">
        <v>-15</v>
      </c>
      <c r="H2545" s="20">
        <v>-13.4</v>
      </c>
      <c r="I2545" s="20">
        <v>-8.8000000000000007</v>
      </c>
      <c r="J2545" s="20">
        <v>-4.9000000000000004</v>
      </c>
      <c r="K2545" s="98">
        <v>-3.2</v>
      </c>
      <c r="L2545" s="10">
        <f t="shared" si="595"/>
        <v>-3.2</v>
      </c>
      <c r="M2545" s="52" t="s">
        <v>85</v>
      </c>
      <c r="N2545" s="83" t="s">
        <v>8</v>
      </c>
      <c r="O2545" s="34" t="s">
        <v>8</v>
      </c>
      <c r="P2545" s="34" t="s">
        <v>8</v>
      </c>
      <c r="Q2545" s="34" t="s">
        <v>8</v>
      </c>
      <c r="R2545" s="34" t="s">
        <v>8</v>
      </c>
      <c r="S2545" s="42" t="s">
        <v>8</v>
      </c>
      <c r="T2545" s="31" t="s">
        <v>8</v>
      </c>
      <c r="U2545" s="21" t="s">
        <v>8</v>
      </c>
      <c r="V2545" s="21" t="s">
        <v>8</v>
      </c>
      <c r="W2545" s="21" t="s">
        <v>8</v>
      </c>
      <c r="X2545" s="21" t="s">
        <v>8</v>
      </c>
      <c r="Y2545" s="22" t="s">
        <v>8</v>
      </c>
      <c r="Z2545" s="31">
        <v>0.622</v>
      </c>
      <c r="AA2545" s="21" t="s">
        <v>8</v>
      </c>
      <c r="AB2545" s="21">
        <f t="shared" si="603"/>
        <v>-0.2062096153091813</v>
      </c>
      <c r="AC2545" s="21" t="s">
        <v>8</v>
      </c>
      <c r="AD2545" s="21">
        <v>24.5</v>
      </c>
      <c r="AE2545" s="31">
        <v>18.147666318252998</v>
      </c>
      <c r="AF2545" s="21">
        <v>24.006382383472499</v>
      </c>
      <c r="AG2545" s="22">
        <v>30.5458741274368</v>
      </c>
      <c r="AH2545" s="31" t="s">
        <v>8</v>
      </c>
      <c r="AI2545" s="3" t="str">
        <f t="shared" si="598"/>
        <v>n/a</v>
      </c>
      <c r="AJ2545" s="3" t="str">
        <f t="shared" si="599"/>
        <v>n/a</v>
      </c>
      <c r="AK2545" s="3" t="str">
        <f t="shared" si="600"/>
        <v>n/a</v>
      </c>
      <c r="AL2545" s="3" t="str">
        <f t="shared" si="601"/>
        <v>n/a</v>
      </c>
      <c r="AM2545" s="3" t="str">
        <f t="shared" si="602"/>
        <v>n/a</v>
      </c>
      <c r="AN2545" s="3" t="str">
        <f t="shared" si="596"/>
        <v>n/a</v>
      </c>
      <c r="AO2545" s="3" t="str">
        <f t="shared" si="597"/>
        <v>n/a</v>
      </c>
      <c r="AP2545" s="3" t="s">
        <v>8</v>
      </c>
      <c r="AQ2545" s="126" t="s">
        <v>76</v>
      </c>
      <c r="AR2545" s="28"/>
      <c r="AS2545" s="3"/>
      <c r="AT2545" s="4"/>
    </row>
    <row r="2546" spans="1:46" s="35" customFormat="1" ht="16">
      <c r="A2546" s="21">
        <v>5.3858800000000002</v>
      </c>
      <c r="B2546" s="105">
        <v>846</v>
      </c>
      <c r="C2546" s="20">
        <v>-3.0950000000000002</v>
      </c>
      <c r="D2546" s="20">
        <v>-90.818330000000003</v>
      </c>
      <c r="E2546" s="106" t="s">
        <v>24</v>
      </c>
      <c r="F2546" s="27">
        <v>-20.100000000000001</v>
      </c>
      <c r="G2546" s="20">
        <v>-15</v>
      </c>
      <c r="H2546" s="20">
        <v>-13.4</v>
      </c>
      <c r="I2546" s="20">
        <v>-8.8000000000000007</v>
      </c>
      <c r="J2546" s="20">
        <v>-4.9000000000000004</v>
      </c>
      <c r="K2546" s="98">
        <v>-3.2</v>
      </c>
      <c r="L2546" s="10">
        <f t="shared" si="595"/>
        <v>-3.2</v>
      </c>
      <c r="M2546" s="52" t="s">
        <v>85</v>
      </c>
      <c r="N2546" s="83" t="s">
        <v>8</v>
      </c>
      <c r="O2546" s="34" t="s">
        <v>8</v>
      </c>
      <c r="P2546" s="34" t="s">
        <v>8</v>
      </c>
      <c r="Q2546" s="34" t="s">
        <v>8</v>
      </c>
      <c r="R2546" s="34" t="s">
        <v>8</v>
      </c>
      <c r="S2546" s="42" t="s">
        <v>8</v>
      </c>
      <c r="T2546" s="31" t="s">
        <v>8</v>
      </c>
      <c r="U2546" s="21" t="s">
        <v>8</v>
      </c>
      <c r="V2546" s="21" t="s">
        <v>8</v>
      </c>
      <c r="W2546" s="21" t="s">
        <v>8</v>
      </c>
      <c r="X2546" s="21" t="s">
        <v>8</v>
      </c>
      <c r="Y2546" s="22" t="s">
        <v>8</v>
      </c>
      <c r="Z2546" s="31">
        <v>0.63370000000000004</v>
      </c>
      <c r="AA2546" s="21" t="s">
        <v>8</v>
      </c>
      <c r="AB2546" s="21">
        <f t="shared" si="603"/>
        <v>-0.19811629287476037</v>
      </c>
      <c r="AC2546" s="21" t="s">
        <v>8</v>
      </c>
      <c r="AD2546" s="21">
        <v>25</v>
      </c>
      <c r="AE2546" s="31">
        <v>18.8702748037974</v>
      </c>
      <c r="AF2546" s="21">
        <v>24.756926216421402</v>
      </c>
      <c r="AG2546" s="22">
        <v>31.482168011581201</v>
      </c>
      <c r="AH2546" s="31" t="s">
        <v>8</v>
      </c>
      <c r="AI2546" s="3" t="str">
        <f t="shared" si="598"/>
        <v>n/a</v>
      </c>
      <c r="AJ2546" s="3" t="str">
        <f t="shared" si="599"/>
        <v>n/a</v>
      </c>
      <c r="AK2546" s="3" t="str">
        <f t="shared" si="600"/>
        <v>n/a</v>
      </c>
      <c r="AL2546" s="3" t="str">
        <f t="shared" si="601"/>
        <v>n/a</v>
      </c>
      <c r="AM2546" s="3" t="str">
        <f t="shared" si="602"/>
        <v>n/a</v>
      </c>
      <c r="AN2546" s="3" t="str">
        <f t="shared" si="596"/>
        <v>n/a</v>
      </c>
      <c r="AO2546" s="3" t="str">
        <f t="shared" si="597"/>
        <v>n/a</v>
      </c>
      <c r="AP2546" s="3" t="s">
        <v>8</v>
      </c>
      <c r="AQ2546" s="126" t="s">
        <v>76</v>
      </c>
      <c r="AR2546" s="28"/>
      <c r="AS2546" s="3"/>
      <c r="AT2546" s="4"/>
    </row>
    <row r="2547" spans="1:46" s="35" customFormat="1" ht="16">
      <c r="A2547" s="21">
        <v>5.3893500000000003</v>
      </c>
      <c r="B2547" s="105">
        <v>846</v>
      </c>
      <c r="C2547" s="20">
        <v>-3.0950000000000002</v>
      </c>
      <c r="D2547" s="20">
        <v>-90.818330000000003</v>
      </c>
      <c r="E2547" s="106" t="s">
        <v>24</v>
      </c>
      <c r="F2547" s="27">
        <v>-20.100000000000001</v>
      </c>
      <c r="G2547" s="20">
        <v>-15</v>
      </c>
      <c r="H2547" s="20">
        <v>-13.4</v>
      </c>
      <c r="I2547" s="20">
        <v>-8.8000000000000007</v>
      </c>
      <c r="J2547" s="20">
        <v>-4.9000000000000004</v>
      </c>
      <c r="K2547" s="98">
        <v>-3.2</v>
      </c>
      <c r="L2547" s="10">
        <f t="shared" si="595"/>
        <v>-3.2</v>
      </c>
      <c r="M2547" s="52" t="s">
        <v>85</v>
      </c>
      <c r="N2547" s="83" t="s">
        <v>8</v>
      </c>
      <c r="O2547" s="34" t="s">
        <v>8</v>
      </c>
      <c r="P2547" s="34" t="s">
        <v>8</v>
      </c>
      <c r="Q2547" s="34" t="s">
        <v>8</v>
      </c>
      <c r="R2547" s="34" t="s">
        <v>8</v>
      </c>
      <c r="S2547" s="42" t="s">
        <v>8</v>
      </c>
      <c r="T2547" s="31" t="s">
        <v>8</v>
      </c>
      <c r="U2547" s="21" t="s">
        <v>8</v>
      </c>
      <c r="V2547" s="21" t="s">
        <v>8</v>
      </c>
      <c r="W2547" s="21" t="s">
        <v>8</v>
      </c>
      <c r="X2547" s="21" t="s">
        <v>8</v>
      </c>
      <c r="Y2547" s="22" t="s">
        <v>8</v>
      </c>
      <c r="Z2547" s="31">
        <v>0.63519999999999999</v>
      </c>
      <c r="AA2547" s="21" t="s">
        <v>8</v>
      </c>
      <c r="AB2547" s="21">
        <f t="shared" si="603"/>
        <v>-0.19708951058096016</v>
      </c>
      <c r="AC2547" s="21" t="s">
        <v>8</v>
      </c>
      <c r="AD2547" s="21">
        <v>25.1</v>
      </c>
      <c r="AE2547" s="31">
        <v>18.969310510382002</v>
      </c>
      <c r="AF2547" s="21">
        <v>24.8599021034183</v>
      </c>
      <c r="AG2547" s="22">
        <v>31.574365049801699</v>
      </c>
      <c r="AH2547" s="31" t="s">
        <v>8</v>
      </c>
      <c r="AI2547" s="3" t="str">
        <f t="shared" si="598"/>
        <v>n/a</v>
      </c>
      <c r="AJ2547" s="3" t="str">
        <f t="shared" si="599"/>
        <v>n/a</v>
      </c>
      <c r="AK2547" s="3" t="str">
        <f t="shared" si="600"/>
        <v>n/a</v>
      </c>
      <c r="AL2547" s="3" t="str">
        <f t="shared" si="601"/>
        <v>n/a</v>
      </c>
      <c r="AM2547" s="3" t="str">
        <f t="shared" si="602"/>
        <v>n/a</v>
      </c>
      <c r="AN2547" s="3" t="str">
        <f t="shared" si="596"/>
        <v>n/a</v>
      </c>
      <c r="AO2547" s="3" t="str">
        <f t="shared" si="597"/>
        <v>n/a</v>
      </c>
      <c r="AP2547" s="3" t="s">
        <v>8</v>
      </c>
      <c r="AQ2547" s="126" t="s">
        <v>76</v>
      </c>
      <c r="AR2547" s="28"/>
      <c r="AS2547" s="3"/>
      <c r="AT2547" s="4"/>
    </row>
    <row r="2548" spans="1:46" s="35" customFormat="1" ht="16">
      <c r="A2548" s="21">
        <v>5.3929</v>
      </c>
      <c r="B2548" s="105">
        <v>846</v>
      </c>
      <c r="C2548" s="20">
        <v>-3.0950000000000002</v>
      </c>
      <c r="D2548" s="20">
        <v>-90.818330000000003</v>
      </c>
      <c r="E2548" s="106" t="s">
        <v>24</v>
      </c>
      <c r="F2548" s="27">
        <v>-20.100000000000001</v>
      </c>
      <c r="G2548" s="20">
        <v>-15</v>
      </c>
      <c r="H2548" s="20">
        <v>-13.4</v>
      </c>
      <c r="I2548" s="20">
        <v>-8.8000000000000007</v>
      </c>
      <c r="J2548" s="20">
        <v>-4.9000000000000004</v>
      </c>
      <c r="K2548" s="98">
        <v>-3.2</v>
      </c>
      <c r="L2548" s="10">
        <f t="shared" si="595"/>
        <v>-3.2</v>
      </c>
      <c r="M2548" s="52" t="s">
        <v>85</v>
      </c>
      <c r="N2548" s="83" t="s">
        <v>8</v>
      </c>
      <c r="O2548" s="34" t="s">
        <v>8</v>
      </c>
      <c r="P2548" s="34" t="s">
        <v>8</v>
      </c>
      <c r="Q2548" s="34" t="s">
        <v>8</v>
      </c>
      <c r="R2548" s="34" t="s">
        <v>8</v>
      </c>
      <c r="S2548" s="42" t="s">
        <v>8</v>
      </c>
      <c r="T2548" s="31" t="s">
        <v>8</v>
      </c>
      <c r="U2548" s="21" t="s">
        <v>8</v>
      </c>
      <c r="V2548" s="21" t="s">
        <v>8</v>
      </c>
      <c r="W2548" s="21" t="s">
        <v>8</v>
      </c>
      <c r="X2548" s="21" t="s">
        <v>8</v>
      </c>
      <c r="Y2548" s="22" t="s">
        <v>8</v>
      </c>
      <c r="Z2548" s="31">
        <v>0.65249999999999997</v>
      </c>
      <c r="AA2548" s="21" t="s">
        <v>8</v>
      </c>
      <c r="AB2548" s="21">
        <f t="shared" si="603"/>
        <v>-0.18541948398968144</v>
      </c>
      <c r="AC2548" s="21" t="s">
        <v>8</v>
      </c>
      <c r="AD2548" s="21">
        <v>25.9</v>
      </c>
      <c r="AE2548" s="31">
        <v>20.0595896452494</v>
      </c>
      <c r="AF2548" s="21">
        <v>25.9579267187627</v>
      </c>
      <c r="AG2548" s="22">
        <v>32.868264729795101</v>
      </c>
      <c r="AH2548" s="31" t="s">
        <v>8</v>
      </c>
      <c r="AI2548" s="3" t="str">
        <f t="shared" si="598"/>
        <v>n/a</v>
      </c>
      <c r="AJ2548" s="3" t="str">
        <f t="shared" si="599"/>
        <v>n/a</v>
      </c>
      <c r="AK2548" s="3" t="str">
        <f t="shared" si="600"/>
        <v>n/a</v>
      </c>
      <c r="AL2548" s="3" t="str">
        <f t="shared" si="601"/>
        <v>n/a</v>
      </c>
      <c r="AM2548" s="3" t="str">
        <f t="shared" si="602"/>
        <v>n/a</v>
      </c>
      <c r="AN2548" s="3" t="str">
        <f t="shared" si="596"/>
        <v>n/a</v>
      </c>
      <c r="AO2548" s="3" t="str">
        <f t="shared" si="597"/>
        <v>n/a</v>
      </c>
      <c r="AP2548" s="3" t="s">
        <v>8</v>
      </c>
      <c r="AQ2548" s="126" t="s">
        <v>76</v>
      </c>
      <c r="AR2548" s="28"/>
      <c r="AS2548" s="3"/>
      <c r="AT2548" s="4"/>
    </row>
    <row r="2549" spans="1:46" s="35" customFormat="1" ht="16">
      <c r="A2549" s="21">
        <v>5.3948999999999998</v>
      </c>
      <c r="B2549" s="105">
        <v>846</v>
      </c>
      <c r="C2549" s="20">
        <v>-3.0950000000000002</v>
      </c>
      <c r="D2549" s="20">
        <v>-90.818330000000003</v>
      </c>
      <c r="E2549" s="106" t="s">
        <v>24</v>
      </c>
      <c r="F2549" s="27">
        <v>-20.100000000000001</v>
      </c>
      <c r="G2549" s="20">
        <v>-15</v>
      </c>
      <c r="H2549" s="20">
        <v>-13.4</v>
      </c>
      <c r="I2549" s="20">
        <v>-8.8000000000000007</v>
      </c>
      <c r="J2549" s="20">
        <v>-4.9000000000000004</v>
      </c>
      <c r="K2549" s="98">
        <v>-3.2</v>
      </c>
      <c r="L2549" s="10">
        <f t="shared" si="595"/>
        <v>-3.2</v>
      </c>
      <c r="M2549" s="52" t="s">
        <v>85</v>
      </c>
      <c r="N2549" s="83" t="s">
        <v>8</v>
      </c>
      <c r="O2549" s="34" t="s">
        <v>8</v>
      </c>
      <c r="P2549" s="34" t="s">
        <v>8</v>
      </c>
      <c r="Q2549" s="34" t="s">
        <v>8</v>
      </c>
      <c r="R2549" s="34" t="s">
        <v>8</v>
      </c>
      <c r="S2549" s="42" t="s">
        <v>8</v>
      </c>
      <c r="T2549" s="31" t="s">
        <v>8</v>
      </c>
      <c r="U2549" s="21" t="s">
        <v>8</v>
      </c>
      <c r="V2549" s="21" t="s">
        <v>8</v>
      </c>
      <c r="W2549" s="21" t="s">
        <v>8</v>
      </c>
      <c r="X2549" s="21" t="s">
        <v>8</v>
      </c>
      <c r="Y2549" s="22" t="s">
        <v>8</v>
      </c>
      <c r="Z2549" s="31">
        <v>0.66300000000000003</v>
      </c>
      <c r="AA2549" s="21" t="s">
        <v>8</v>
      </c>
      <c r="AB2549" s="21">
        <f t="shared" si="603"/>
        <v>-0.17848647159522685</v>
      </c>
      <c r="AC2549" s="21" t="s">
        <v>8</v>
      </c>
      <c r="AD2549" s="21">
        <v>26.4</v>
      </c>
      <c r="AE2549" s="31">
        <v>20.785696311719501</v>
      </c>
      <c r="AF2549" s="21">
        <v>26.603811971086099</v>
      </c>
      <c r="AG2549" s="22">
        <v>33.599011026857902</v>
      </c>
      <c r="AH2549" s="31" t="s">
        <v>8</v>
      </c>
      <c r="AI2549" s="3" t="str">
        <f t="shared" si="598"/>
        <v>n/a</v>
      </c>
      <c r="AJ2549" s="3" t="str">
        <f t="shared" si="599"/>
        <v>n/a</v>
      </c>
      <c r="AK2549" s="3" t="str">
        <f t="shared" si="600"/>
        <v>n/a</v>
      </c>
      <c r="AL2549" s="3" t="str">
        <f t="shared" si="601"/>
        <v>n/a</v>
      </c>
      <c r="AM2549" s="3" t="str">
        <f t="shared" si="602"/>
        <v>n/a</v>
      </c>
      <c r="AN2549" s="3" t="str">
        <f t="shared" si="596"/>
        <v>n/a</v>
      </c>
      <c r="AO2549" s="3" t="str">
        <f t="shared" si="597"/>
        <v>n/a</v>
      </c>
      <c r="AP2549" s="3" t="s">
        <v>8</v>
      </c>
      <c r="AQ2549" s="126" t="s">
        <v>76</v>
      </c>
      <c r="AR2549" s="28"/>
      <c r="AS2549" s="3"/>
      <c r="AT2549" s="4"/>
    </row>
    <row r="2550" spans="1:46" s="35" customFormat="1" ht="16">
      <c r="A2550" s="21">
        <v>5.3969499999999995</v>
      </c>
      <c r="B2550" s="105">
        <v>846</v>
      </c>
      <c r="C2550" s="20">
        <v>-3.0950000000000002</v>
      </c>
      <c r="D2550" s="20">
        <v>-90.818330000000003</v>
      </c>
      <c r="E2550" s="106" t="s">
        <v>24</v>
      </c>
      <c r="F2550" s="27">
        <v>-20.100000000000001</v>
      </c>
      <c r="G2550" s="20">
        <v>-15</v>
      </c>
      <c r="H2550" s="20">
        <v>-13.4</v>
      </c>
      <c r="I2550" s="20">
        <v>-8.8000000000000007</v>
      </c>
      <c r="J2550" s="20">
        <v>-4.9000000000000004</v>
      </c>
      <c r="K2550" s="98">
        <v>-3.2</v>
      </c>
      <c r="L2550" s="10">
        <f t="shared" si="595"/>
        <v>-3.2</v>
      </c>
      <c r="M2550" s="52" t="s">
        <v>85</v>
      </c>
      <c r="N2550" s="83" t="s">
        <v>8</v>
      </c>
      <c r="O2550" s="34" t="s">
        <v>8</v>
      </c>
      <c r="P2550" s="34" t="s">
        <v>8</v>
      </c>
      <c r="Q2550" s="34" t="s">
        <v>8</v>
      </c>
      <c r="R2550" s="34" t="s">
        <v>8</v>
      </c>
      <c r="S2550" s="42" t="s">
        <v>8</v>
      </c>
      <c r="T2550" s="31" t="s">
        <v>8</v>
      </c>
      <c r="U2550" s="21" t="s">
        <v>8</v>
      </c>
      <c r="V2550" s="21" t="s">
        <v>8</v>
      </c>
      <c r="W2550" s="21" t="s">
        <v>8</v>
      </c>
      <c r="X2550" s="21" t="s">
        <v>8</v>
      </c>
      <c r="Y2550" s="22" t="s">
        <v>8</v>
      </c>
      <c r="Z2550" s="31">
        <v>0.66100000000000003</v>
      </c>
      <c r="AA2550" s="21" t="s">
        <v>8</v>
      </c>
      <c r="AB2550" s="21">
        <f t="shared" si="603"/>
        <v>-0.17979854051435976</v>
      </c>
      <c r="AC2550" s="21" t="s">
        <v>8</v>
      </c>
      <c r="AD2550" s="21">
        <v>26.3</v>
      </c>
      <c r="AE2550" s="31">
        <v>20.628728865234699</v>
      </c>
      <c r="AF2550" s="21">
        <v>26.451192937518801</v>
      </c>
      <c r="AG2550" s="22">
        <v>33.471091683501903</v>
      </c>
      <c r="AH2550" s="31" t="s">
        <v>8</v>
      </c>
      <c r="AI2550" s="3" t="str">
        <f t="shared" si="598"/>
        <v>n/a</v>
      </c>
      <c r="AJ2550" s="3" t="str">
        <f t="shared" si="599"/>
        <v>n/a</v>
      </c>
      <c r="AK2550" s="3" t="str">
        <f t="shared" si="600"/>
        <v>n/a</v>
      </c>
      <c r="AL2550" s="3" t="str">
        <f t="shared" si="601"/>
        <v>n/a</v>
      </c>
      <c r="AM2550" s="3" t="str">
        <f t="shared" si="602"/>
        <v>n/a</v>
      </c>
      <c r="AN2550" s="3" t="str">
        <f t="shared" si="596"/>
        <v>n/a</v>
      </c>
      <c r="AO2550" s="3" t="str">
        <f t="shared" si="597"/>
        <v>n/a</v>
      </c>
      <c r="AP2550" s="3" t="s">
        <v>8</v>
      </c>
      <c r="AQ2550" s="126" t="s">
        <v>76</v>
      </c>
      <c r="AR2550" s="28"/>
      <c r="AS2550" s="3"/>
      <c r="AT2550" s="4"/>
    </row>
    <row r="2551" spans="1:46" s="35" customFormat="1" ht="16">
      <c r="A2551" s="21">
        <v>5.3988999999999994</v>
      </c>
      <c r="B2551" s="105">
        <v>846</v>
      </c>
      <c r="C2551" s="20">
        <v>-3.0950000000000002</v>
      </c>
      <c r="D2551" s="20">
        <v>-90.818330000000003</v>
      </c>
      <c r="E2551" s="106" t="s">
        <v>24</v>
      </c>
      <c r="F2551" s="27">
        <v>-20.100000000000001</v>
      </c>
      <c r="G2551" s="20">
        <v>-15</v>
      </c>
      <c r="H2551" s="20">
        <v>-13.4</v>
      </c>
      <c r="I2551" s="20">
        <v>-8.8000000000000007</v>
      </c>
      <c r="J2551" s="20">
        <v>-4.9000000000000004</v>
      </c>
      <c r="K2551" s="98">
        <v>-3.2</v>
      </c>
      <c r="L2551" s="10">
        <f t="shared" si="595"/>
        <v>-3.2</v>
      </c>
      <c r="M2551" s="52" t="s">
        <v>85</v>
      </c>
      <c r="N2551" s="83" t="s">
        <v>8</v>
      </c>
      <c r="O2551" s="34" t="s">
        <v>8</v>
      </c>
      <c r="P2551" s="34" t="s">
        <v>8</v>
      </c>
      <c r="Q2551" s="34" t="s">
        <v>8</v>
      </c>
      <c r="R2551" s="34" t="s">
        <v>8</v>
      </c>
      <c r="S2551" s="42" t="s">
        <v>8</v>
      </c>
      <c r="T2551" s="31" t="s">
        <v>8</v>
      </c>
      <c r="U2551" s="21" t="s">
        <v>8</v>
      </c>
      <c r="V2551" s="21" t="s">
        <v>8</v>
      </c>
      <c r="W2551" s="21" t="s">
        <v>8</v>
      </c>
      <c r="X2551" s="21" t="s">
        <v>8</v>
      </c>
      <c r="Y2551" s="22" t="s">
        <v>8</v>
      </c>
      <c r="Z2551" s="31">
        <v>0.65790000000000004</v>
      </c>
      <c r="AA2551" s="21" t="s">
        <v>8</v>
      </c>
      <c r="AB2551" s="21">
        <f t="shared" si="603"/>
        <v>-0.18184011360281466</v>
      </c>
      <c r="AC2551" s="21" t="s">
        <v>8</v>
      </c>
      <c r="AD2551" s="21">
        <v>26.2</v>
      </c>
      <c r="AE2551" s="31">
        <v>20.468332395823499</v>
      </c>
      <c r="AF2551" s="21">
        <v>26.286091829783601</v>
      </c>
      <c r="AG2551" s="22">
        <v>33.225058331739</v>
      </c>
      <c r="AH2551" s="31" t="s">
        <v>8</v>
      </c>
      <c r="AI2551" s="3" t="str">
        <f t="shared" si="598"/>
        <v>n/a</v>
      </c>
      <c r="AJ2551" s="3" t="str">
        <f t="shared" si="599"/>
        <v>n/a</v>
      </c>
      <c r="AK2551" s="3" t="str">
        <f t="shared" si="600"/>
        <v>n/a</v>
      </c>
      <c r="AL2551" s="3" t="str">
        <f t="shared" si="601"/>
        <v>n/a</v>
      </c>
      <c r="AM2551" s="3" t="str">
        <f t="shared" si="602"/>
        <v>n/a</v>
      </c>
      <c r="AN2551" s="3" t="str">
        <f t="shared" si="596"/>
        <v>n/a</v>
      </c>
      <c r="AO2551" s="3" t="str">
        <f t="shared" si="597"/>
        <v>n/a</v>
      </c>
      <c r="AP2551" s="3" t="s">
        <v>8</v>
      </c>
      <c r="AQ2551" s="126" t="s">
        <v>76</v>
      </c>
      <c r="AR2551" s="28"/>
      <c r="AS2551" s="3"/>
      <c r="AT2551" s="4"/>
    </row>
    <row r="2552" spans="1:46" s="35" customFormat="1" ht="16">
      <c r="A2552" s="21">
        <v>5.4009499999999999</v>
      </c>
      <c r="B2552" s="105">
        <v>846</v>
      </c>
      <c r="C2552" s="20">
        <v>-3.0950000000000002</v>
      </c>
      <c r="D2552" s="20">
        <v>-90.818330000000003</v>
      </c>
      <c r="E2552" s="106" t="s">
        <v>24</v>
      </c>
      <c r="F2552" s="27">
        <v>-20.100000000000001</v>
      </c>
      <c r="G2552" s="20">
        <v>-15</v>
      </c>
      <c r="H2552" s="20">
        <v>-13.4</v>
      </c>
      <c r="I2552" s="20">
        <v>-8.8000000000000007</v>
      </c>
      <c r="J2552" s="20">
        <v>-4.9000000000000004</v>
      </c>
      <c r="K2552" s="98">
        <v>-3.2</v>
      </c>
      <c r="L2552" s="10">
        <f t="shared" si="595"/>
        <v>-3.2</v>
      </c>
      <c r="M2552" s="52" t="s">
        <v>85</v>
      </c>
      <c r="N2552" s="83" t="s">
        <v>8</v>
      </c>
      <c r="O2552" s="34" t="s">
        <v>8</v>
      </c>
      <c r="P2552" s="34" t="s">
        <v>8</v>
      </c>
      <c r="Q2552" s="34" t="s">
        <v>8</v>
      </c>
      <c r="R2552" s="34" t="s">
        <v>8</v>
      </c>
      <c r="S2552" s="42" t="s">
        <v>8</v>
      </c>
      <c r="T2552" s="31" t="s">
        <v>8</v>
      </c>
      <c r="U2552" s="21" t="s">
        <v>8</v>
      </c>
      <c r="V2552" s="21" t="s">
        <v>8</v>
      </c>
      <c r="W2552" s="21" t="s">
        <v>8</v>
      </c>
      <c r="X2552" s="21" t="s">
        <v>8</v>
      </c>
      <c r="Y2552" s="22" t="s">
        <v>8</v>
      </c>
      <c r="Z2552" s="31">
        <v>0.64219999999999999</v>
      </c>
      <c r="AA2552" s="21" t="s">
        <v>8</v>
      </c>
      <c r="AB2552" s="21">
        <f t="shared" si="603"/>
        <v>-0.19232969876951631</v>
      </c>
      <c r="AC2552" s="21" t="s">
        <v>8</v>
      </c>
      <c r="AD2552" s="21">
        <v>25.4</v>
      </c>
      <c r="AE2552" s="31">
        <v>19.420605512990999</v>
      </c>
      <c r="AF2552" s="21">
        <v>25.293163932793998</v>
      </c>
      <c r="AG2552" s="22">
        <v>32.106740279295401</v>
      </c>
      <c r="AH2552" s="31" t="s">
        <v>8</v>
      </c>
      <c r="AI2552" s="3" t="str">
        <f t="shared" si="598"/>
        <v>n/a</v>
      </c>
      <c r="AJ2552" s="3" t="str">
        <f t="shared" si="599"/>
        <v>n/a</v>
      </c>
      <c r="AK2552" s="3" t="str">
        <f t="shared" si="600"/>
        <v>n/a</v>
      </c>
      <c r="AL2552" s="3" t="str">
        <f t="shared" si="601"/>
        <v>n/a</v>
      </c>
      <c r="AM2552" s="3" t="str">
        <f t="shared" si="602"/>
        <v>n/a</v>
      </c>
      <c r="AN2552" s="3" t="str">
        <f t="shared" si="596"/>
        <v>n/a</v>
      </c>
      <c r="AO2552" s="3" t="str">
        <f t="shared" si="597"/>
        <v>n/a</v>
      </c>
      <c r="AP2552" s="3" t="s">
        <v>8</v>
      </c>
      <c r="AQ2552" s="126" t="s">
        <v>76</v>
      </c>
      <c r="AR2552" s="28"/>
      <c r="AS2552" s="3"/>
      <c r="AT2552" s="4"/>
    </row>
    <row r="2553" spans="1:46" s="35" customFormat="1" ht="16">
      <c r="A2553" s="21">
        <v>5.4034499999999994</v>
      </c>
      <c r="B2553" s="105">
        <v>846</v>
      </c>
      <c r="C2553" s="20">
        <v>-3.0950000000000002</v>
      </c>
      <c r="D2553" s="20">
        <v>-90.818330000000003</v>
      </c>
      <c r="E2553" s="106" t="s">
        <v>24</v>
      </c>
      <c r="F2553" s="27">
        <v>-20.100000000000001</v>
      </c>
      <c r="G2553" s="20">
        <v>-15</v>
      </c>
      <c r="H2553" s="20">
        <v>-13.4</v>
      </c>
      <c r="I2553" s="20">
        <v>-8.8000000000000007</v>
      </c>
      <c r="J2553" s="20">
        <v>-4.9000000000000004</v>
      </c>
      <c r="K2553" s="98">
        <v>-3.2</v>
      </c>
      <c r="L2553" s="10">
        <f t="shared" si="595"/>
        <v>-3.2</v>
      </c>
      <c r="M2553" s="52" t="s">
        <v>85</v>
      </c>
      <c r="N2553" s="83" t="s">
        <v>8</v>
      </c>
      <c r="O2553" s="34" t="s">
        <v>8</v>
      </c>
      <c r="P2553" s="34" t="s">
        <v>8</v>
      </c>
      <c r="Q2553" s="34" t="s">
        <v>8</v>
      </c>
      <c r="R2553" s="34" t="s">
        <v>8</v>
      </c>
      <c r="S2553" s="42" t="s">
        <v>8</v>
      </c>
      <c r="T2553" s="31" t="s">
        <v>8</v>
      </c>
      <c r="U2553" s="21" t="s">
        <v>8</v>
      </c>
      <c r="V2553" s="21" t="s">
        <v>8</v>
      </c>
      <c r="W2553" s="21" t="s">
        <v>8</v>
      </c>
      <c r="X2553" s="21" t="s">
        <v>8</v>
      </c>
      <c r="Y2553" s="22" t="s">
        <v>8</v>
      </c>
      <c r="Z2553" s="31">
        <v>0.63929999999999998</v>
      </c>
      <c r="AA2553" s="21" t="s">
        <v>8</v>
      </c>
      <c r="AB2553" s="21">
        <f t="shared" si="603"/>
        <v>-0.19429529556613559</v>
      </c>
      <c r="AC2553" s="21" t="s">
        <v>8</v>
      </c>
      <c r="AD2553" s="21">
        <v>25.3</v>
      </c>
      <c r="AE2553" s="31">
        <v>19.283156332589101</v>
      </c>
      <c r="AF2553" s="21">
        <v>25.1172705352432</v>
      </c>
      <c r="AG2553" s="22">
        <v>31.766694248107701</v>
      </c>
      <c r="AH2553" s="31" t="s">
        <v>8</v>
      </c>
      <c r="AI2553" s="3" t="str">
        <f t="shared" si="598"/>
        <v>n/a</v>
      </c>
      <c r="AJ2553" s="3" t="str">
        <f t="shared" si="599"/>
        <v>n/a</v>
      </c>
      <c r="AK2553" s="3" t="str">
        <f t="shared" si="600"/>
        <v>n/a</v>
      </c>
      <c r="AL2553" s="3" t="str">
        <f t="shared" si="601"/>
        <v>n/a</v>
      </c>
      <c r="AM2553" s="3" t="str">
        <f t="shared" si="602"/>
        <v>n/a</v>
      </c>
      <c r="AN2553" s="3" t="str">
        <f t="shared" si="596"/>
        <v>n/a</v>
      </c>
      <c r="AO2553" s="3" t="str">
        <f t="shared" si="597"/>
        <v>n/a</v>
      </c>
      <c r="AP2553" s="3" t="s">
        <v>8</v>
      </c>
      <c r="AQ2553" s="126" t="s">
        <v>76</v>
      </c>
      <c r="AR2553" s="28"/>
      <c r="AS2553" s="3"/>
      <c r="AT2553" s="4"/>
    </row>
    <row r="2554" spans="1:46" s="35" customFormat="1" ht="16">
      <c r="A2554" s="21">
        <v>5.4049499999999995</v>
      </c>
      <c r="B2554" s="105">
        <v>846</v>
      </c>
      <c r="C2554" s="20">
        <v>-3.0950000000000002</v>
      </c>
      <c r="D2554" s="20">
        <v>-90.818330000000003</v>
      </c>
      <c r="E2554" s="106" t="s">
        <v>24</v>
      </c>
      <c r="F2554" s="27">
        <v>-20.100000000000001</v>
      </c>
      <c r="G2554" s="20">
        <v>-15</v>
      </c>
      <c r="H2554" s="20">
        <v>-13.4</v>
      </c>
      <c r="I2554" s="20">
        <v>-8.8000000000000007</v>
      </c>
      <c r="J2554" s="20">
        <v>-4.9000000000000004</v>
      </c>
      <c r="K2554" s="98">
        <v>-3.2</v>
      </c>
      <c r="L2554" s="10">
        <f t="shared" si="595"/>
        <v>-3.2</v>
      </c>
      <c r="M2554" s="52" t="s">
        <v>85</v>
      </c>
      <c r="N2554" s="83" t="s">
        <v>8</v>
      </c>
      <c r="O2554" s="34" t="s">
        <v>8</v>
      </c>
      <c r="P2554" s="34" t="s">
        <v>8</v>
      </c>
      <c r="Q2554" s="34" t="s">
        <v>8</v>
      </c>
      <c r="R2554" s="34" t="s">
        <v>8</v>
      </c>
      <c r="S2554" s="42" t="s">
        <v>8</v>
      </c>
      <c r="T2554" s="31" t="s">
        <v>8</v>
      </c>
      <c r="U2554" s="21" t="s">
        <v>8</v>
      </c>
      <c r="V2554" s="21" t="s">
        <v>8</v>
      </c>
      <c r="W2554" s="21" t="s">
        <v>8</v>
      </c>
      <c r="X2554" s="21" t="s">
        <v>8</v>
      </c>
      <c r="Y2554" s="22" t="s">
        <v>8</v>
      </c>
      <c r="Z2554" s="31">
        <v>0.64880000000000004</v>
      </c>
      <c r="AA2554" s="21" t="s">
        <v>8</v>
      </c>
      <c r="AB2554" s="21">
        <f t="shared" si="603"/>
        <v>-0.18788915879690035</v>
      </c>
      <c r="AC2554" s="21" t="s">
        <v>8</v>
      </c>
      <c r="AD2554" s="21">
        <v>25.8</v>
      </c>
      <c r="AE2554" s="31">
        <v>19.8624745331322</v>
      </c>
      <c r="AF2554" s="21">
        <v>25.701417758133701</v>
      </c>
      <c r="AG2554" s="22">
        <v>32.5702193126425</v>
      </c>
      <c r="AH2554" s="31" t="s">
        <v>8</v>
      </c>
      <c r="AI2554" s="3" t="str">
        <f t="shared" si="598"/>
        <v>n/a</v>
      </c>
      <c r="AJ2554" s="3" t="str">
        <f t="shared" si="599"/>
        <v>n/a</v>
      </c>
      <c r="AK2554" s="3" t="str">
        <f t="shared" si="600"/>
        <v>n/a</v>
      </c>
      <c r="AL2554" s="3" t="str">
        <f t="shared" si="601"/>
        <v>n/a</v>
      </c>
      <c r="AM2554" s="3" t="str">
        <f t="shared" si="602"/>
        <v>n/a</v>
      </c>
      <c r="AN2554" s="3" t="str">
        <f t="shared" si="596"/>
        <v>n/a</v>
      </c>
      <c r="AO2554" s="3" t="str">
        <f t="shared" si="597"/>
        <v>n/a</v>
      </c>
      <c r="AP2554" s="3" t="s">
        <v>8</v>
      </c>
      <c r="AQ2554" s="126" t="s">
        <v>76</v>
      </c>
      <c r="AR2554" s="28"/>
      <c r="AS2554" s="3"/>
      <c r="AT2554" s="4"/>
    </row>
    <row r="2555" spans="1:46" s="35" customFormat="1" ht="16">
      <c r="A2555" s="21">
        <v>5.4068999999999994</v>
      </c>
      <c r="B2555" s="105">
        <v>846</v>
      </c>
      <c r="C2555" s="20">
        <v>-3.0950000000000002</v>
      </c>
      <c r="D2555" s="20">
        <v>-90.818330000000003</v>
      </c>
      <c r="E2555" s="106" t="s">
        <v>24</v>
      </c>
      <c r="F2555" s="27">
        <v>-20.100000000000001</v>
      </c>
      <c r="G2555" s="20">
        <v>-15</v>
      </c>
      <c r="H2555" s="20">
        <v>-13.4</v>
      </c>
      <c r="I2555" s="20">
        <v>-8.8000000000000007</v>
      </c>
      <c r="J2555" s="20">
        <v>-4.9000000000000004</v>
      </c>
      <c r="K2555" s="98">
        <v>-3.2</v>
      </c>
      <c r="L2555" s="10">
        <f t="shared" si="595"/>
        <v>-3.2</v>
      </c>
      <c r="M2555" s="52" t="s">
        <v>85</v>
      </c>
      <c r="N2555" s="83" t="s">
        <v>8</v>
      </c>
      <c r="O2555" s="34" t="s">
        <v>8</v>
      </c>
      <c r="P2555" s="34" t="s">
        <v>8</v>
      </c>
      <c r="Q2555" s="34" t="s">
        <v>8</v>
      </c>
      <c r="R2555" s="34" t="s">
        <v>8</v>
      </c>
      <c r="S2555" s="42" t="s">
        <v>8</v>
      </c>
      <c r="T2555" s="31" t="s">
        <v>8</v>
      </c>
      <c r="U2555" s="21" t="s">
        <v>8</v>
      </c>
      <c r="V2555" s="21" t="s">
        <v>8</v>
      </c>
      <c r="W2555" s="21" t="s">
        <v>8</v>
      </c>
      <c r="X2555" s="21" t="s">
        <v>8</v>
      </c>
      <c r="Y2555" s="22" t="s">
        <v>8</v>
      </c>
      <c r="Z2555" s="31">
        <v>0.63619999999999999</v>
      </c>
      <c r="AA2555" s="21" t="s">
        <v>8</v>
      </c>
      <c r="AB2555" s="21">
        <f t="shared" si="603"/>
        <v>-0.19640633522865547</v>
      </c>
      <c r="AC2555" s="21" t="s">
        <v>8</v>
      </c>
      <c r="AD2555" s="21">
        <v>25.2</v>
      </c>
      <c r="AE2555" s="31">
        <v>19.0873497559326</v>
      </c>
      <c r="AF2555" s="21">
        <v>24.919806381748501</v>
      </c>
      <c r="AG2555" s="22">
        <v>31.678176580492998</v>
      </c>
      <c r="AH2555" s="31" t="s">
        <v>8</v>
      </c>
      <c r="AI2555" s="3" t="str">
        <f t="shared" si="598"/>
        <v>n/a</v>
      </c>
      <c r="AJ2555" s="3" t="str">
        <f t="shared" si="599"/>
        <v>n/a</v>
      </c>
      <c r="AK2555" s="3" t="str">
        <f t="shared" si="600"/>
        <v>n/a</v>
      </c>
      <c r="AL2555" s="3" t="str">
        <f t="shared" si="601"/>
        <v>n/a</v>
      </c>
      <c r="AM2555" s="3" t="str">
        <f t="shared" si="602"/>
        <v>n/a</v>
      </c>
      <c r="AN2555" s="3" t="str">
        <f t="shared" si="596"/>
        <v>n/a</v>
      </c>
      <c r="AO2555" s="3" t="str">
        <f t="shared" si="597"/>
        <v>n/a</v>
      </c>
      <c r="AP2555" s="3" t="s">
        <v>8</v>
      </c>
      <c r="AQ2555" s="126" t="s">
        <v>76</v>
      </c>
      <c r="AR2555" s="28"/>
      <c r="AS2555" s="3"/>
      <c r="AT2555" s="4"/>
    </row>
    <row r="2556" spans="1:46" s="35" customFormat="1" ht="16">
      <c r="A2556" s="21">
        <v>5.4089499999999999</v>
      </c>
      <c r="B2556" s="105">
        <v>846</v>
      </c>
      <c r="C2556" s="20">
        <v>-3.0950000000000002</v>
      </c>
      <c r="D2556" s="20">
        <v>-90.818330000000003</v>
      </c>
      <c r="E2556" s="106" t="s">
        <v>24</v>
      </c>
      <c r="F2556" s="27">
        <v>-20.100000000000001</v>
      </c>
      <c r="G2556" s="20">
        <v>-15</v>
      </c>
      <c r="H2556" s="20">
        <v>-13.4</v>
      </c>
      <c r="I2556" s="20">
        <v>-8.8000000000000007</v>
      </c>
      <c r="J2556" s="20">
        <v>-4.9000000000000004</v>
      </c>
      <c r="K2556" s="98">
        <v>-3.2</v>
      </c>
      <c r="L2556" s="10">
        <f t="shared" si="595"/>
        <v>-3.2</v>
      </c>
      <c r="M2556" s="52" t="s">
        <v>85</v>
      </c>
      <c r="N2556" s="83" t="s">
        <v>8</v>
      </c>
      <c r="O2556" s="34" t="s">
        <v>8</v>
      </c>
      <c r="P2556" s="34" t="s">
        <v>8</v>
      </c>
      <c r="Q2556" s="34" t="s">
        <v>8</v>
      </c>
      <c r="R2556" s="34" t="s">
        <v>8</v>
      </c>
      <c r="S2556" s="42" t="s">
        <v>8</v>
      </c>
      <c r="T2556" s="31" t="s">
        <v>8</v>
      </c>
      <c r="U2556" s="21" t="s">
        <v>8</v>
      </c>
      <c r="V2556" s="21" t="s">
        <v>8</v>
      </c>
      <c r="W2556" s="21" t="s">
        <v>8</v>
      </c>
      <c r="X2556" s="21" t="s">
        <v>8</v>
      </c>
      <c r="Y2556" s="22" t="s">
        <v>8</v>
      </c>
      <c r="Z2556" s="31">
        <v>0.62860000000000005</v>
      </c>
      <c r="AA2556" s="21" t="s">
        <v>8</v>
      </c>
      <c r="AB2556" s="21">
        <f t="shared" si="603"/>
        <v>-0.20162562331843878</v>
      </c>
      <c r="AC2556" s="21" t="s">
        <v>8</v>
      </c>
      <c r="AD2556" s="21">
        <v>24.8</v>
      </c>
      <c r="AE2556" s="31">
        <v>18.6002970644291</v>
      </c>
      <c r="AF2556" s="21">
        <v>24.421448842952302</v>
      </c>
      <c r="AG2556" s="22">
        <v>31.0566051345365</v>
      </c>
      <c r="AH2556" s="31" t="s">
        <v>8</v>
      </c>
      <c r="AI2556" s="3" t="str">
        <f t="shared" si="598"/>
        <v>n/a</v>
      </c>
      <c r="AJ2556" s="3" t="str">
        <f t="shared" si="599"/>
        <v>n/a</v>
      </c>
      <c r="AK2556" s="3" t="str">
        <f t="shared" si="600"/>
        <v>n/a</v>
      </c>
      <c r="AL2556" s="3" t="str">
        <f t="shared" si="601"/>
        <v>n/a</v>
      </c>
      <c r="AM2556" s="3" t="str">
        <f t="shared" si="602"/>
        <v>n/a</v>
      </c>
      <c r="AN2556" s="3" t="str">
        <f t="shared" si="596"/>
        <v>n/a</v>
      </c>
      <c r="AO2556" s="3" t="str">
        <f t="shared" si="597"/>
        <v>n/a</v>
      </c>
      <c r="AP2556" s="3" t="s">
        <v>8</v>
      </c>
      <c r="AQ2556" s="126" t="s">
        <v>76</v>
      </c>
      <c r="AR2556" s="28"/>
      <c r="AS2556" s="3"/>
      <c r="AT2556" s="4"/>
    </row>
    <row r="2557" spans="1:46" s="35" customFormat="1" ht="16">
      <c r="A2557" s="21">
        <v>5.4114499999999994</v>
      </c>
      <c r="B2557" s="105">
        <v>846</v>
      </c>
      <c r="C2557" s="20">
        <v>-3.0950000000000002</v>
      </c>
      <c r="D2557" s="20">
        <v>-90.818330000000003</v>
      </c>
      <c r="E2557" s="106" t="s">
        <v>24</v>
      </c>
      <c r="F2557" s="27">
        <v>-20.100000000000001</v>
      </c>
      <c r="G2557" s="20">
        <v>-15</v>
      </c>
      <c r="H2557" s="20">
        <v>-13.4</v>
      </c>
      <c r="I2557" s="20">
        <v>-8.8000000000000007</v>
      </c>
      <c r="J2557" s="20">
        <v>-4.9000000000000004</v>
      </c>
      <c r="K2557" s="98">
        <v>-3.2</v>
      </c>
      <c r="L2557" s="10">
        <f t="shared" si="595"/>
        <v>-3.2</v>
      </c>
      <c r="M2557" s="52" t="s">
        <v>85</v>
      </c>
      <c r="N2557" s="83" t="s">
        <v>8</v>
      </c>
      <c r="O2557" s="34" t="s">
        <v>8</v>
      </c>
      <c r="P2557" s="34" t="s">
        <v>8</v>
      </c>
      <c r="Q2557" s="34" t="s">
        <v>8</v>
      </c>
      <c r="R2557" s="34" t="s">
        <v>8</v>
      </c>
      <c r="S2557" s="42" t="s">
        <v>8</v>
      </c>
      <c r="T2557" s="31" t="s">
        <v>8</v>
      </c>
      <c r="U2557" s="21" t="s">
        <v>8</v>
      </c>
      <c r="V2557" s="21" t="s">
        <v>8</v>
      </c>
      <c r="W2557" s="21" t="s">
        <v>8</v>
      </c>
      <c r="X2557" s="21" t="s">
        <v>8</v>
      </c>
      <c r="Y2557" s="22" t="s">
        <v>8</v>
      </c>
      <c r="Z2557" s="31">
        <v>0.61909999999999998</v>
      </c>
      <c r="AA2557" s="21" t="s">
        <v>8</v>
      </c>
      <c r="AB2557" s="21">
        <f t="shared" si="603"/>
        <v>-0.20823919598709509</v>
      </c>
      <c r="AC2557" s="21" t="s">
        <v>8</v>
      </c>
      <c r="AD2557" s="21">
        <v>24.4</v>
      </c>
      <c r="AE2557" s="31">
        <v>17.942395774919198</v>
      </c>
      <c r="AF2557" s="21">
        <v>23.8619904901994</v>
      </c>
      <c r="AG2557" s="22">
        <v>30.325442987334601</v>
      </c>
      <c r="AH2557" s="31" t="s">
        <v>8</v>
      </c>
      <c r="AI2557" s="3" t="str">
        <f t="shared" si="598"/>
        <v>n/a</v>
      </c>
      <c r="AJ2557" s="3" t="str">
        <f t="shared" si="599"/>
        <v>n/a</v>
      </c>
      <c r="AK2557" s="3" t="str">
        <f t="shared" si="600"/>
        <v>n/a</v>
      </c>
      <c r="AL2557" s="3" t="str">
        <f t="shared" si="601"/>
        <v>n/a</v>
      </c>
      <c r="AM2557" s="3" t="str">
        <f t="shared" si="602"/>
        <v>n/a</v>
      </c>
      <c r="AN2557" s="3" t="str">
        <f t="shared" si="596"/>
        <v>n/a</v>
      </c>
      <c r="AO2557" s="3" t="str">
        <f t="shared" si="597"/>
        <v>n/a</v>
      </c>
      <c r="AP2557" s="3" t="s">
        <v>8</v>
      </c>
      <c r="AQ2557" s="126" t="s">
        <v>76</v>
      </c>
      <c r="AR2557" s="28"/>
      <c r="AS2557" s="3"/>
      <c r="AT2557" s="4"/>
    </row>
    <row r="2558" spans="1:46" s="35" customFormat="1" ht="16">
      <c r="A2558" s="21">
        <v>5.4129499999999995</v>
      </c>
      <c r="B2558" s="105">
        <v>846</v>
      </c>
      <c r="C2558" s="20">
        <v>-3.0950000000000002</v>
      </c>
      <c r="D2558" s="20">
        <v>-90.818330000000003</v>
      </c>
      <c r="E2558" s="106" t="s">
        <v>24</v>
      </c>
      <c r="F2558" s="27">
        <v>-20.100000000000001</v>
      </c>
      <c r="G2558" s="20">
        <v>-15</v>
      </c>
      <c r="H2558" s="20">
        <v>-13.4</v>
      </c>
      <c r="I2558" s="20">
        <v>-8.8000000000000007</v>
      </c>
      <c r="J2558" s="20">
        <v>-4.9000000000000004</v>
      </c>
      <c r="K2558" s="98">
        <v>-3.2</v>
      </c>
      <c r="L2558" s="10">
        <f t="shared" si="595"/>
        <v>-3.2</v>
      </c>
      <c r="M2558" s="52" t="s">
        <v>85</v>
      </c>
      <c r="N2558" s="83" t="s">
        <v>8</v>
      </c>
      <c r="O2558" s="34" t="s">
        <v>8</v>
      </c>
      <c r="P2558" s="34" t="s">
        <v>8</v>
      </c>
      <c r="Q2558" s="34" t="s">
        <v>8</v>
      </c>
      <c r="R2558" s="34" t="s">
        <v>8</v>
      </c>
      <c r="S2558" s="42" t="s">
        <v>8</v>
      </c>
      <c r="T2558" s="31" t="s">
        <v>8</v>
      </c>
      <c r="U2558" s="21" t="s">
        <v>8</v>
      </c>
      <c r="V2558" s="21" t="s">
        <v>8</v>
      </c>
      <c r="W2558" s="21" t="s">
        <v>8</v>
      </c>
      <c r="X2558" s="21" t="s">
        <v>8</v>
      </c>
      <c r="Y2558" s="22" t="s">
        <v>8</v>
      </c>
      <c r="Z2558" s="31">
        <v>0.63019999999999998</v>
      </c>
      <c r="AA2558" s="21" t="s">
        <v>8</v>
      </c>
      <c r="AB2558" s="21">
        <f t="shared" si="603"/>
        <v>-0.20052160116201917</v>
      </c>
      <c r="AC2558" s="21" t="s">
        <v>8</v>
      </c>
      <c r="AD2558" s="21">
        <v>24.9</v>
      </c>
      <c r="AE2558" s="31">
        <v>18.682439119802101</v>
      </c>
      <c r="AF2558" s="21">
        <v>24.528416053653501</v>
      </c>
      <c r="AG2558" s="22">
        <v>31.104515384177599</v>
      </c>
      <c r="AH2558" s="31" t="s">
        <v>8</v>
      </c>
      <c r="AI2558" s="3" t="str">
        <f t="shared" si="598"/>
        <v>n/a</v>
      </c>
      <c r="AJ2558" s="3" t="str">
        <f t="shared" si="599"/>
        <v>n/a</v>
      </c>
      <c r="AK2558" s="3" t="str">
        <f t="shared" si="600"/>
        <v>n/a</v>
      </c>
      <c r="AL2558" s="3" t="str">
        <f t="shared" si="601"/>
        <v>n/a</v>
      </c>
      <c r="AM2558" s="3" t="str">
        <f t="shared" si="602"/>
        <v>n/a</v>
      </c>
      <c r="AN2558" s="3" t="str">
        <f t="shared" si="596"/>
        <v>n/a</v>
      </c>
      <c r="AO2558" s="3" t="str">
        <f t="shared" si="597"/>
        <v>n/a</v>
      </c>
      <c r="AP2558" s="3" t="s">
        <v>8</v>
      </c>
      <c r="AQ2558" s="126" t="s">
        <v>76</v>
      </c>
      <c r="AR2558" s="28"/>
      <c r="AS2558" s="3"/>
      <c r="AT2558" s="4"/>
    </row>
    <row r="2559" spans="1:46" s="35" customFormat="1" ht="16">
      <c r="A2559" s="21">
        <v>5.4163500000000004</v>
      </c>
      <c r="B2559" s="105">
        <v>846</v>
      </c>
      <c r="C2559" s="20">
        <v>-3.0950000000000002</v>
      </c>
      <c r="D2559" s="20">
        <v>-90.818330000000003</v>
      </c>
      <c r="E2559" s="106" t="s">
        <v>24</v>
      </c>
      <c r="F2559" s="27">
        <v>-20.100000000000001</v>
      </c>
      <c r="G2559" s="20">
        <v>-15</v>
      </c>
      <c r="H2559" s="20">
        <v>-13.4</v>
      </c>
      <c r="I2559" s="20">
        <v>-8.8000000000000007</v>
      </c>
      <c r="J2559" s="20">
        <v>-4.9000000000000004</v>
      </c>
      <c r="K2559" s="98">
        <v>-3.2</v>
      </c>
      <c r="L2559" s="10">
        <f t="shared" si="595"/>
        <v>-3.2</v>
      </c>
      <c r="M2559" s="52" t="s">
        <v>85</v>
      </c>
      <c r="N2559" s="83" t="s">
        <v>8</v>
      </c>
      <c r="O2559" s="34" t="s">
        <v>8</v>
      </c>
      <c r="P2559" s="34" t="s">
        <v>8</v>
      </c>
      <c r="Q2559" s="34" t="s">
        <v>8</v>
      </c>
      <c r="R2559" s="34" t="s">
        <v>8</v>
      </c>
      <c r="S2559" s="42" t="s">
        <v>8</v>
      </c>
      <c r="T2559" s="31" t="s">
        <v>8</v>
      </c>
      <c r="U2559" s="21" t="s">
        <v>8</v>
      </c>
      <c r="V2559" s="21" t="s">
        <v>8</v>
      </c>
      <c r="W2559" s="21" t="s">
        <v>8</v>
      </c>
      <c r="X2559" s="21" t="s">
        <v>8</v>
      </c>
      <c r="Y2559" s="22" t="s">
        <v>8</v>
      </c>
      <c r="Z2559" s="31">
        <v>0.62509999999999999</v>
      </c>
      <c r="AA2559" s="21" t="s">
        <v>8</v>
      </c>
      <c r="AB2559" s="21">
        <f t="shared" si="603"/>
        <v>-0.20405050109719675</v>
      </c>
      <c r="AC2559" s="21" t="s">
        <v>8</v>
      </c>
      <c r="AD2559" s="21">
        <v>24.6</v>
      </c>
      <c r="AE2559" s="31">
        <v>18.321486853848899</v>
      </c>
      <c r="AF2559" s="21">
        <v>24.223228189741299</v>
      </c>
      <c r="AG2559" s="22">
        <v>30.7290253896041</v>
      </c>
      <c r="AH2559" s="31" t="s">
        <v>8</v>
      </c>
      <c r="AI2559" s="3" t="str">
        <f t="shared" si="598"/>
        <v>n/a</v>
      </c>
      <c r="AJ2559" s="3" t="str">
        <f t="shared" si="599"/>
        <v>n/a</v>
      </c>
      <c r="AK2559" s="3" t="str">
        <f t="shared" si="600"/>
        <v>n/a</v>
      </c>
      <c r="AL2559" s="3" t="str">
        <f t="shared" si="601"/>
        <v>n/a</v>
      </c>
      <c r="AM2559" s="3" t="str">
        <f t="shared" si="602"/>
        <v>n/a</v>
      </c>
      <c r="AN2559" s="3" t="str">
        <f t="shared" si="596"/>
        <v>n/a</v>
      </c>
      <c r="AO2559" s="3" t="str">
        <f t="shared" si="597"/>
        <v>n/a</v>
      </c>
      <c r="AP2559" s="3" t="s">
        <v>8</v>
      </c>
      <c r="AQ2559" s="126" t="s">
        <v>76</v>
      </c>
      <c r="AR2559" s="28"/>
      <c r="AS2559" s="3"/>
      <c r="AT2559" s="4"/>
    </row>
    <row r="2560" spans="1:46" s="35" customFormat="1" ht="16">
      <c r="A2560" s="21">
        <v>5.4198999999999993</v>
      </c>
      <c r="B2560" s="105">
        <v>846</v>
      </c>
      <c r="C2560" s="20">
        <v>-3.0950000000000002</v>
      </c>
      <c r="D2560" s="20">
        <v>-90.818330000000003</v>
      </c>
      <c r="E2560" s="106" t="s">
        <v>24</v>
      </c>
      <c r="F2560" s="27">
        <v>-20.100000000000001</v>
      </c>
      <c r="G2560" s="20">
        <v>-15</v>
      </c>
      <c r="H2560" s="20">
        <v>-13.4</v>
      </c>
      <c r="I2560" s="20">
        <v>-8.8000000000000007</v>
      </c>
      <c r="J2560" s="20">
        <v>-4.9000000000000004</v>
      </c>
      <c r="K2560" s="98">
        <v>-3.2</v>
      </c>
      <c r="L2560" s="10">
        <f t="shared" si="595"/>
        <v>-3.2</v>
      </c>
      <c r="M2560" s="52" t="s">
        <v>85</v>
      </c>
      <c r="N2560" s="83" t="s">
        <v>8</v>
      </c>
      <c r="O2560" s="34" t="s">
        <v>8</v>
      </c>
      <c r="P2560" s="34" t="s">
        <v>8</v>
      </c>
      <c r="Q2560" s="34" t="s">
        <v>8</v>
      </c>
      <c r="R2560" s="34" t="s">
        <v>8</v>
      </c>
      <c r="S2560" s="42" t="s">
        <v>8</v>
      </c>
      <c r="T2560" s="31" t="s">
        <v>8</v>
      </c>
      <c r="U2560" s="21" t="s">
        <v>8</v>
      </c>
      <c r="V2560" s="21" t="s">
        <v>8</v>
      </c>
      <c r="W2560" s="21" t="s">
        <v>8</v>
      </c>
      <c r="X2560" s="21" t="s">
        <v>8</v>
      </c>
      <c r="Y2560" s="22" t="s">
        <v>8</v>
      </c>
      <c r="Z2560" s="31">
        <v>0.63500000000000001</v>
      </c>
      <c r="AA2560" s="21" t="s">
        <v>8</v>
      </c>
      <c r="AB2560" s="21">
        <f t="shared" si="603"/>
        <v>-0.19722627470802431</v>
      </c>
      <c r="AC2560" s="21" t="s">
        <v>8</v>
      </c>
      <c r="AD2560" s="21">
        <v>25.1</v>
      </c>
      <c r="AE2560" s="31">
        <v>18.953687744247599</v>
      </c>
      <c r="AF2560" s="21">
        <v>24.8397525172401</v>
      </c>
      <c r="AG2560" s="22">
        <v>31.544516493242099</v>
      </c>
      <c r="AH2560" s="31" t="s">
        <v>8</v>
      </c>
      <c r="AI2560" s="3" t="str">
        <f t="shared" si="598"/>
        <v>n/a</v>
      </c>
      <c r="AJ2560" s="3" t="str">
        <f t="shared" si="599"/>
        <v>n/a</v>
      </c>
      <c r="AK2560" s="3" t="str">
        <f t="shared" si="600"/>
        <v>n/a</v>
      </c>
      <c r="AL2560" s="3" t="str">
        <f t="shared" si="601"/>
        <v>n/a</v>
      </c>
      <c r="AM2560" s="3" t="str">
        <f t="shared" si="602"/>
        <v>n/a</v>
      </c>
      <c r="AN2560" s="3" t="str">
        <f t="shared" si="596"/>
        <v>n/a</v>
      </c>
      <c r="AO2560" s="3" t="str">
        <f t="shared" si="597"/>
        <v>n/a</v>
      </c>
      <c r="AP2560" s="3" t="s">
        <v>8</v>
      </c>
      <c r="AQ2560" s="126" t="s">
        <v>76</v>
      </c>
      <c r="AR2560" s="28"/>
      <c r="AS2560" s="3"/>
      <c r="AT2560" s="4"/>
    </row>
    <row r="2561" spans="1:46" s="35" customFormat="1" ht="16">
      <c r="A2561" s="21">
        <v>5.4233500000000001</v>
      </c>
      <c r="B2561" s="105">
        <v>846</v>
      </c>
      <c r="C2561" s="20">
        <v>-3.0950000000000002</v>
      </c>
      <c r="D2561" s="20">
        <v>-90.818330000000003</v>
      </c>
      <c r="E2561" s="106" t="s">
        <v>24</v>
      </c>
      <c r="F2561" s="27">
        <v>-20.100000000000001</v>
      </c>
      <c r="G2561" s="20">
        <v>-15</v>
      </c>
      <c r="H2561" s="20">
        <v>-13.4</v>
      </c>
      <c r="I2561" s="20">
        <v>-8.8000000000000007</v>
      </c>
      <c r="J2561" s="20">
        <v>-4.9000000000000004</v>
      </c>
      <c r="K2561" s="98">
        <v>-3.2</v>
      </c>
      <c r="L2561" s="10">
        <f t="shared" si="595"/>
        <v>-3.2</v>
      </c>
      <c r="M2561" s="52" t="s">
        <v>85</v>
      </c>
      <c r="N2561" s="83" t="s">
        <v>8</v>
      </c>
      <c r="O2561" s="34" t="s">
        <v>8</v>
      </c>
      <c r="P2561" s="34" t="s">
        <v>8</v>
      </c>
      <c r="Q2561" s="34" t="s">
        <v>8</v>
      </c>
      <c r="R2561" s="34" t="s">
        <v>8</v>
      </c>
      <c r="S2561" s="42" t="s">
        <v>8</v>
      </c>
      <c r="T2561" s="31" t="s">
        <v>8</v>
      </c>
      <c r="U2561" s="21" t="s">
        <v>8</v>
      </c>
      <c r="V2561" s="21" t="s">
        <v>8</v>
      </c>
      <c r="W2561" s="21" t="s">
        <v>8</v>
      </c>
      <c r="X2561" s="21" t="s">
        <v>8</v>
      </c>
      <c r="Y2561" s="22" t="s">
        <v>8</v>
      </c>
      <c r="Z2561" s="31">
        <v>0.63970000000000005</v>
      </c>
      <c r="AA2561" s="21" t="s">
        <v>8</v>
      </c>
      <c r="AB2561" s="21">
        <f t="shared" si="603"/>
        <v>-0.19402364928243732</v>
      </c>
      <c r="AC2561" s="21" t="s">
        <v>8</v>
      </c>
      <c r="AD2561" s="21">
        <v>25.3</v>
      </c>
      <c r="AE2561" s="31">
        <v>19.264070110395501</v>
      </c>
      <c r="AF2561" s="21">
        <v>25.139911353885299</v>
      </c>
      <c r="AG2561" s="22">
        <v>31.835023268607301</v>
      </c>
      <c r="AH2561" s="31" t="s">
        <v>8</v>
      </c>
      <c r="AI2561" s="3" t="str">
        <f t="shared" si="598"/>
        <v>n/a</v>
      </c>
      <c r="AJ2561" s="3" t="str">
        <f t="shared" si="599"/>
        <v>n/a</v>
      </c>
      <c r="AK2561" s="3" t="str">
        <f t="shared" si="600"/>
        <v>n/a</v>
      </c>
      <c r="AL2561" s="3" t="str">
        <f t="shared" si="601"/>
        <v>n/a</v>
      </c>
      <c r="AM2561" s="3" t="str">
        <f t="shared" si="602"/>
        <v>n/a</v>
      </c>
      <c r="AN2561" s="3" t="str">
        <f t="shared" si="596"/>
        <v>n/a</v>
      </c>
      <c r="AO2561" s="3" t="str">
        <f t="shared" si="597"/>
        <v>n/a</v>
      </c>
      <c r="AP2561" s="3" t="s">
        <v>8</v>
      </c>
      <c r="AQ2561" s="126" t="s">
        <v>76</v>
      </c>
      <c r="AR2561" s="28"/>
      <c r="AS2561" s="3"/>
      <c r="AT2561" s="4"/>
    </row>
    <row r="2562" spans="1:46" s="35" customFormat="1" ht="16">
      <c r="A2562" s="21">
        <v>5.4268999999999998</v>
      </c>
      <c r="B2562" s="105">
        <v>846</v>
      </c>
      <c r="C2562" s="20">
        <v>-3.0950000000000002</v>
      </c>
      <c r="D2562" s="20">
        <v>-90.818330000000003</v>
      </c>
      <c r="E2562" s="106" t="s">
        <v>24</v>
      </c>
      <c r="F2562" s="27">
        <v>-20.100000000000001</v>
      </c>
      <c r="G2562" s="20">
        <v>-15</v>
      </c>
      <c r="H2562" s="20">
        <v>-13.4</v>
      </c>
      <c r="I2562" s="20">
        <v>-8.8000000000000007</v>
      </c>
      <c r="J2562" s="20">
        <v>-4.9000000000000004</v>
      </c>
      <c r="K2562" s="98">
        <v>-3.2</v>
      </c>
      <c r="L2562" s="10">
        <f t="shared" si="595"/>
        <v>-3.2</v>
      </c>
      <c r="M2562" s="52" t="s">
        <v>85</v>
      </c>
      <c r="N2562" s="83" t="s">
        <v>8</v>
      </c>
      <c r="O2562" s="34" t="s">
        <v>8</v>
      </c>
      <c r="P2562" s="34" t="s">
        <v>8</v>
      </c>
      <c r="Q2562" s="34" t="s">
        <v>8</v>
      </c>
      <c r="R2562" s="34" t="s">
        <v>8</v>
      </c>
      <c r="S2562" s="42" t="s">
        <v>8</v>
      </c>
      <c r="T2562" s="31" t="s">
        <v>8</v>
      </c>
      <c r="U2562" s="21" t="s">
        <v>8</v>
      </c>
      <c r="V2562" s="21" t="s">
        <v>8</v>
      </c>
      <c r="W2562" s="21" t="s">
        <v>8</v>
      </c>
      <c r="X2562" s="21" t="s">
        <v>8</v>
      </c>
      <c r="Y2562" s="22" t="s">
        <v>8</v>
      </c>
      <c r="Z2562" s="31">
        <v>0.63339999999999996</v>
      </c>
      <c r="AA2562" s="21" t="s">
        <v>8</v>
      </c>
      <c r="AB2562" s="21">
        <f t="shared" si="603"/>
        <v>-0.19832194096410688</v>
      </c>
      <c r="AC2562" s="21" t="s">
        <v>8</v>
      </c>
      <c r="AD2562" s="21">
        <v>25</v>
      </c>
      <c r="AE2562" s="31">
        <v>18.830163335833898</v>
      </c>
      <c r="AF2562" s="21">
        <v>24.763070016144901</v>
      </c>
      <c r="AG2562" s="22">
        <v>31.450561963805001</v>
      </c>
      <c r="AH2562" s="31" t="s">
        <v>8</v>
      </c>
      <c r="AI2562" s="3" t="str">
        <f t="shared" si="598"/>
        <v>n/a</v>
      </c>
      <c r="AJ2562" s="3" t="str">
        <f t="shared" si="599"/>
        <v>n/a</v>
      </c>
      <c r="AK2562" s="3" t="str">
        <f t="shared" si="600"/>
        <v>n/a</v>
      </c>
      <c r="AL2562" s="3" t="str">
        <f t="shared" si="601"/>
        <v>n/a</v>
      </c>
      <c r="AM2562" s="3" t="str">
        <f t="shared" si="602"/>
        <v>n/a</v>
      </c>
      <c r="AN2562" s="3" t="str">
        <f t="shared" si="596"/>
        <v>n/a</v>
      </c>
      <c r="AO2562" s="3" t="str">
        <f t="shared" si="597"/>
        <v>n/a</v>
      </c>
      <c r="AP2562" s="3" t="s">
        <v>8</v>
      </c>
      <c r="AQ2562" s="126" t="s">
        <v>76</v>
      </c>
      <c r="AR2562" s="28"/>
      <c r="AS2562" s="3"/>
      <c r="AT2562" s="4"/>
    </row>
    <row r="2563" spans="1:46" s="35" customFormat="1" ht="16">
      <c r="A2563" s="21">
        <v>5.4308999999999994</v>
      </c>
      <c r="B2563" s="105">
        <v>846</v>
      </c>
      <c r="C2563" s="20">
        <v>-3.0950000000000002</v>
      </c>
      <c r="D2563" s="20">
        <v>-90.818330000000003</v>
      </c>
      <c r="E2563" s="106" t="s">
        <v>24</v>
      </c>
      <c r="F2563" s="27">
        <v>-20.100000000000001</v>
      </c>
      <c r="G2563" s="20">
        <v>-15</v>
      </c>
      <c r="H2563" s="20">
        <v>-13.4</v>
      </c>
      <c r="I2563" s="20">
        <v>-8.8000000000000007</v>
      </c>
      <c r="J2563" s="20">
        <v>-4.9000000000000004</v>
      </c>
      <c r="K2563" s="98">
        <v>-3.2</v>
      </c>
      <c r="L2563" s="10">
        <f t="shared" ref="L2563:L2626" si="604">IF(A2563&lt;2,C2563,IF(A2563&lt;15,K2563,IF(A2563&lt;25,J2563,IF(A2563&lt;35,I2563,IF(A2563&lt;45,H2563,IF(A2563&lt;55,G2563,IF(A2563&lt;65,F2563,IF(A2563&lt;70,F2563,"no age"))))))))</f>
        <v>-3.2</v>
      </c>
      <c r="M2563" s="52" t="s">
        <v>85</v>
      </c>
      <c r="N2563" s="83" t="s">
        <v>8</v>
      </c>
      <c r="O2563" s="34" t="s">
        <v>8</v>
      </c>
      <c r="P2563" s="34" t="s">
        <v>8</v>
      </c>
      <c r="Q2563" s="34" t="s">
        <v>8</v>
      </c>
      <c r="R2563" s="34" t="s">
        <v>8</v>
      </c>
      <c r="S2563" s="42" t="s">
        <v>8</v>
      </c>
      <c r="T2563" s="31" t="s">
        <v>8</v>
      </c>
      <c r="U2563" s="21" t="s">
        <v>8</v>
      </c>
      <c r="V2563" s="21" t="s">
        <v>8</v>
      </c>
      <c r="W2563" s="21" t="s">
        <v>8</v>
      </c>
      <c r="X2563" s="21" t="s">
        <v>8</v>
      </c>
      <c r="Y2563" s="22" t="s">
        <v>8</v>
      </c>
      <c r="Z2563" s="31">
        <v>0.60329999999999995</v>
      </c>
      <c r="AA2563" s="21" t="s">
        <v>8</v>
      </c>
      <c r="AB2563" s="21">
        <f t="shared" si="603"/>
        <v>-0.21946667468359565</v>
      </c>
      <c r="AC2563" s="21" t="s">
        <v>8</v>
      </c>
      <c r="AD2563" s="21">
        <v>23.6</v>
      </c>
      <c r="AE2563" s="31">
        <v>16.9304625884396</v>
      </c>
      <c r="AF2563" s="21">
        <v>22.875798552173201</v>
      </c>
      <c r="AG2563" s="22">
        <v>29.155302038614401</v>
      </c>
      <c r="AH2563" s="31" t="s">
        <v>8</v>
      </c>
      <c r="AI2563" s="3" t="str">
        <f t="shared" si="598"/>
        <v>n/a</v>
      </c>
      <c r="AJ2563" s="3" t="str">
        <f t="shared" si="599"/>
        <v>n/a</v>
      </c>
      <c r="AK2563" s="3" t="str">
        <f t="shared" si="600"/>
        <v>n/a</v>
      </c>
      <c r="AL2563" s="3" t="str">
        <f t="shared" si="601"/>
        <v>n/a</v>
      </c>
      <c r="AM2563" s="3" t="str">
        <f t="shared" si="602"/>
        <v>n/a</v>
      </c>
      <c r="AN2563" s="3" t="str">
        <f t="shared" ref="AN2563:AN2626" si="605">IF(T2563="n/a","n/a",T2563/X2563)</f>
        <v>n/a</v>
      </c>
      <c r="AO2563" s="3" t="str">
        <f t="shared" ref="AO2563:AO2626" si="606">IF(P2563="n/a","n/a",P2563/R2563)</f>
        <v>n/a</v>
      </c>
      <c r="AP2563" s="3" t="s">
        <v>8</v>
      </c>
      <c r="AQ2563" s="126" t="s">
        <v>76</v>
      </c>
      <c r="AR2563" s="28"/>
      <c r="AS2563" s="3"/>
      <c r="AT2563" s="4"/>
    </row>
    <row r="2564" spans="1:46" s="35" customFormat="1" ht="16">
      <c r="A2564" s="21">
        <v>5.43485</v>
      </c>
      <c r="B2564" s="105">
        <v>846</v>
      </c>
      <c r="C2564" s="20">
        <v>-3.0950000000000002</v>
      </c>
      <c r="D2564" s="20">
        <v>-90.818330000000003</v>
      </c>
      <c r="E2564" s="106" t="s">
        <v>24</v>
      </c>
      <c r="F2564" s="27">
        <v>-20.100000000000001</v>
      </c>
      <c r="G2564" s="20">
        <v>-15</v>
      </c>
      <c r="H2564" s="20">
        <v>-13.4</v>
      </c>
      <c r="I2564" s="20">
        <v>-8.8000000000000007</v>
      </c>
      <c r="J2564" s="20">
        <v>-4.9000000000000004</v>
      </c>
      <c r="K2564" s="98">
        <v>-3.2</v>
      </c>
      <c r="L2564" s="10">
        <f t="shared" si="604"/>
        <v>-3.2</v>
      </c>
      <c r="M2564" s="52" t="s">
        <v>85</v>
      </c>
      <c r="N2564" s="83" t="s">
        <v>8</v>
      </c>
      <c r="O2564" s="34" t="s">
        <v>8</v>
      </c>
      <c r="P2564" s="34" t="s">
        <v>8</v>
      </c>
      <c r="Q2564" s="34" t="s">
        <v>8</v>
      </c>
      <c r="R2564" s="34" t="s">
        <v>8</v>
      </c>
      <c r="S2564" s="42" t="s">
        <v>8</v>
      </c>
      <c r="T2564" s="31" t="s">
        <v>8</v>
      </c>
      <c r="U2564" s="21" t="s">
        <v>8</v>
      </c>
      <c r="V2564" s="21" t="s">
        <v>8</v>
      </c>
      <c r="W2564" s="21" t="s">
        <v>8</v>
      </c>
      <c r="X2564" s="21" t="s">
        <v>8</v>
      </c>
      <c r="Y2564" s="22" t="s">
        <v>8</v>
      </c>
      <c r="Z2564" s="31">
        <v>0.64090000000000003</v>
      </c>
      <c r="AA2564" s="21" t="s">
        <v>8</v>
      </c>
      <c r="AB2564" s="21">
        <f t="shared" si="603"/>
        <v>-0.1932097284159332</v>
      </c>
      <c r="AC2564" s="21" t="s">
        <v>8</v>
      </c>
      <c r="AD2564" s="21">
        <v>25.4</v>
      </c>
      <c r="AE2564" s="31">
        <v>19.334109357970799</v>
      </c>
      <c r="AF2564" s="21">
        <v>25.217769904815501</v>
      </c>
      <c r="AG2564" s="22">
        <v>32.008159428532601</v>
      </c>
      <c r="AH2564" s="31" t="s">
        <v>8</v>
      </c>
      <c r="AI2564" s="3" t="str">
        <f t="shared" si="598"/>
        <v>n/a</v>
      </c>
      <c r="AJ2564" s="3" t="str">
        <f t="shared" si="599"/>
        <v>n/a</v>
      </c>
      <c r="AK2564" s="3" t="str">
        <f t="shared" si="600"/>
        <v>n/a</v>
      </c>
      <c r="AL2564" s="3" t="str">
        <f t="shared" si="601"/>
        <v>n/a</v>
      </c>
      <c r="AM2564" s="3" t="str">
        <f t="shared" si="602"/>
        <v>n/a</v>
      </c>
      <c r="AN2564" s="3" t="str">
        <f t="shared" si="605"/>
        <v>n/a</v>
      </c>
      <c r="AO2564" s="3" t="str">
        <f t="shared" si="606"/>
        <v>n/a</v>
      </c>
      <c r="AP2564" s="3" t="s">
        <v>8</v>
      </c>
      <c r="AQ2564" s="126" t="s">
        <v>76</v>
      </c>
      <c r="AR2564" s="28"/>
      <c r="AS2564" s="3"/>
      <c r="AT2564" s="4"/>
    </row>
    <row r="2565" spans="1:46" s="35" customFormat="1" ht="16">
      <c r="A2565" s="21">
        <v>5.4379</v>
      </c>
      <c r="B2565" s="105">
        <v>846</v>
      </c>
      <c r="C2565" s="20">
        <v>-3.0950000000000002</v>
      </c>
      <c r="D2565" s="20">
        <v>-90.818330000000003</v>
      </c>
      <c r="E2565" s="106" t="s">
        <v>24</v>
      </c>
      <c r="F2565" s="27">
        <v>-20.100000000000001</v>
      </c>
      <c r="G2565" s="20">
        <v>-15</v>
      </c>
      <c r="H2565" s="20">
        <v>-13.4</v>
      </c>
      <c r="I2565" s="20">
        <v>-8.8000000000000007</v>
      </c>
      <c r="J2565" s="20">
        <v>-4.9000000000000004</v>
      </c>
      <c r="K2565" s="98">
        <v>-3.2</v>
      </c>
      <c r="L2565" s="10">
        <f t="shared" si="604"/>
        <v>-3.2</v>
      </c>
      <c r="M2565" s="52" t="s">
        <v>85</v>
      </c>
      <c r="N2565" s="83" t="s">
        <v>8</v>
      </c>
      <c r="O2565" s="34" t="s">
        <v>8</v>
      </c>
      <c r="P2565" s="34" t="s">
        <v>8</v>
      </c>
      <c r="Q2565" s="34" t="s">
        <v>8</v>
      </c>
      <c r="R2565" s="34" t="s">
        <v>8</v>
      </c>
      <c r="S2565" s="42" t="s">
        <v>8</v>
      </c>
      <c r="T2565" s="31" t="s">
        <v>8</v>
      </c>
      <c r="U2565" s="21" t="s">
        <v>8</v>
      </c>
      <c r="V2565" s="21" t="s">
        <v>8</v>
      </c>
      <c r="W2565" s="21" t="s">
        <v>8</v>
      </c>
      <c r="X2565" s="21" t="s">
        <v>8</v>
      </c>
      <c r="Y2565" s="22" t="s">
        <v>8</v>
      </c>
      <c r="Z2565" s="31">
        <v>0.64880000000000004</v>
      </c>
      <c r="AA2565" s="21" t="s">
        <v>8</v>
      </c>
      <c r="AB2565" s="21">
        <f t="shared" si="603"/>
        <v>-0.18788915879690035</v>
      </c>
      <c r="AC2565" s="21" t="s">
        <v>8</v>
      </c>
      <c r="AD2565" s="21">
        <v>25.7</v>
      </c>
      <c r="AE2565" s="31">
        <v>19.839192495724099</v>
      </c>
      <c r="AF2565" s="21">
        <v>25.708302672293598</v>
      </c>
      <c r="AG2565" s="22">
        <v>32.535955337460798</v>
      </c>
      <c r="AH2565" s="31" t="s">
        <v>8</v>
      </c>
      <c r="AI2565" s="3" t="str">
        <f t="shared" si="598"/>
        <v>n/a</v>
      </c>
      <c r="AJ2565" s="3" t="str">
        <f t="shared" si="599"/>
        <v>n/a</v>
      </c>
      <c r="AK2565" s="3" t="str">
        <f t="shared" si="600"/>
        <v>n/a</v>
      </c>
      <c r="AL2565" s="3" t="str">
        <f t="shared" si="601"/>
        <v>n/a</v>
      </c>
      <c r="AM2565" s="3" t="str">
        <f t="shared" si="602"/>
        <v>n/a</v>
      </c>
      <c r="AN2565" s="3" t="str">
        <f t="shared" si="605"/>
        <v>n/a</v>
      </c>
      <c r="AO2565" s="3" t="str">
        <f t="shared" si="606"/>
        <v>n/a</v>
      </c>
      <c r="AP2565" s="3" t="s">
        <v>8</v>
      </c>
      <c r="AQ2565" s="126" t="s">
        <v>76</v>
      </c>
      <c r="AR2565" s="28"/>
      <c r="AS2565" s="3"/>
      <c r="AT2565" s="4"/>
    </row>
    <row r="2566" spans="1:46" s="35" customFormat="1" ht="16">
      <c r="A2566" s="21">
        <v>5.4408900000000004</v>
      </c>
      <c r="B2566" s="105">
        <v>846</v>
      </c>
      <c r="C2566" s="20">
        <v>-3.0950000000000002</v>
      </c>
      <c r="D2566" s="20">
        <v>-90.818330000000003</v>
      </c>
      <c r="E2566" s="106" t="s">
        <v>24</v>
      </c>
      <c r="F2566" s="27">
        <v>-20.100000000000001</v>
      </c>
      <c r="G2566" s="20">
        <v>-15</v>
      </c>
      <c r="H2566" s="20">
        <v>-13.4</v>
      </c>
      <c r="I2566" s="20">
        <v>-8.8000000000000007</v>
      </c>
      <c r="J2566" s="20">
        <v>-4.9000000000000004</v>
      </c>
      <c r="K2566" s="98">
        <v>-3.2</v>
      </c>
      <c r="L2566" s="10">
        <f t="shared" si="604"/>
        <v>-3.2</v>
      </c>
      <c r="M2566" s="52" t="s">
        <v>85</v>
      </c>
      <c r="N2566" s="83" t="s">
        <v>8</v>
      </c>
      <c r="O2566" s="34" t="s">
        <v>8</v>
      </c>
      <c r="P2566" s="34" t="s">
        <v>8</v>
      </c>
      <c r="Q2566" s="34" t="s">
        <v>8</v>
      </c>
      <c r="R2566" s="34" t="s">
        <v>8</v>
      </c>
      <c r="S2566" s="42" t="s">
        <v>8</v>
      </c>
      <c r="T2566" s="31" t="s">
        <v>8</v>
      </c>
      <c r="U2566" s="21" t="s">
        <v>8</v>
      </c>
      <c r="V2566" s="21" t="s">
        <v>8</v>
      </c>
      <c r="W2566" s="21" t="s">
        <v>8</v>
      </c>
      <c r="X2566" s="21" t="s">
        <v>8</v>
      </c>
      <c r="Y2566" s="22" t="s">
        <v>8</v>
      </c>
      <c r="Z2566" s="31">
        <v>0.66410000000000002</v>
      </c>
      <c r="AA2566" s="21" t="s">
        <v>8</v>
      </c>
      <c r="AB2566" s="21">
        <f t="shared" si="603"/>
        <v>-0.1777665197611559</v>
      </c>
      <c r="AC2566" s="21" t="s">
        <v>8</v>
      </c>
      <c r="AD2566" s="21">
        <v>26.4</v>
      </c>
      <c r="AE2566" s="31">
        <v>20.805078122683</v>
      </c>
      <c r="AF2566" s="21">
        <v>26.652836687799098</v>
      </c>
      <c r="AG2566" s="22">
        <v>33.790891041531303</v>
      </c>
      <c r="AH2566" s="31" t="s">
        <v>8</v>
      </c>
      <c r="AI2566" s="3" t="str">
        <f t="shared" si="598"/>
        <v>n/a</v>
      </c>
      <c r="AJ2566" s="3" t="str">
        <f t="shared" si="599"/>
        <v>n/a</v>
      </c>
      <c r="AK2566" s="3" t="str">
        <f t="shared" si="600"/>
        <v>n/a</v>
      </c>
      <c r="AL2566" s="3" t="str">
        <f t="shared" si="601"/>
        <v>n/a</v>
      </c>
      <c r="AM2566" s="3" t="str">
        <f t="shared" si="602"/>
        <v>n/a</v>
      </c>
      <c r="AN2566" s="3" t="str">
        <f t="shared" si="605"/>
        <v>n/a</v>
      </c>
      <c r="AO2566" s="3" t="str">
        <f t="shared" si="606"/>
        <v>n/a</v>
      </c>
      <c r="AP2566" s="3" t="s">
        <v>8</v>
      </c>
      <c r="AQ2566" s="126" t="s">
        <v>76</v>
      </c>
      <c r="AR2566" s="28"/>
      <c r="AS2566" s="3"/>
      <c r="AT2566" s="4"/>
    </row>
    <row r="2567" spans="1:46" s="35" customFormat="1" ht="16">
      <c r="A2567" s="21">
        <v>5.4453500000000004</v>
      </c>
      <c r="B2567" s="105">
        <v>846</v>
      </c>
      <c r="C2567" s="20">
        <v>-3.0950000000000002</v>
      </c>
      <c r="D2567" s="20">
        <v>-90.818330000000003</v>
      </c>
      <c r="E2567" s="106" t="s">
        <v>24</v>
      </c>
      <c r="F2567" s="27">
        <v>-20.100000000000001</v>
      </c>
      <c r="G2567" s="20">
        <v>-15</v>
      </c>
      <c r="H2567" s="20">
        <v>-13.4</v>
      </c>
      <c r="I2567" s="20">
        <v>-8.8000000000000007</v>
      </c>
      <c r="J2567" s="20">
        <v>-4.9000000000000004</v>
      </c>
      <c r="K2567" s="98">
        <v>-3.2</v>
      </c>
      <c r="L2567" s="10">
        <f t="shared" si="604"/>
        <v>-3.2</v>
      </c>
      <c r="M2567" s="52" t="s">
        <v>85</v>
      </c>
      <c r="N2567" s="83" t="s">
        <v>8</v>
      </c>
      <c r="O2567" s="34" t="s">
        <v>8</v>
      </c>
      <c r="P2567" s="34" t="s">
        <v>8</v>
      </c>
      <c r="Q2567" s="34" t="s">
        <v>8</v>
      </c>
      <c r="R2567" s="34" t="s">
        <v>8</v>
      </c>
      <c r="S2567" s="42" t="s">
        <v>8</v>
      </c>
      <c r="T2567" s="31" t="s">
        <v>8</v>
      </c>
      <c r="U2567" s="21" t="s">
        <v>8</v>
      </c>
      <c r="V2567" s="21" t="s">
        <v>8</v>
      </c>
      <c r="W2567" s="21" t="s">
        <v>8</v>
      </c>
      <c r="X2567" s="21" t="s">
        <v>8</v>
      </c>
      <c r="Y2567" s="22" t="s">
        <v>8</v>
      </c>
      <c r="Z2567" s="31">
        <v>0.63749999999999996</v>
      </c>
      <c r="AA2567" s="21" t="s">
        <v>8</v>
      </c>
      <c r="AB2567" s="21">
        <f t="shared" si="603"/>
        <v>-0.19551981089400725</v>
      </c>
      <c r="AC2567" s="21" t="s">
        <v>8</v>
      </c>
      <c r="AD2567" s="21">
        <v>25.2</v>
      </c>
      <c r="AE2567" s="31">
        <v>19.127047988101999</v>
      </c>
      <c r="AF2567" s="21">
        <v>24.989522318122201</v>
      </c>
      <c r="AG2567" s="22">
        <v>31.695012647132199</v>
      </c>
      <c r="AH2567" s="31" t="s">
        <v>8</v>
      </c>
      <c r="AI2567" s="3" t="str">
        <f t="shared" si="598"/>
        <v>n/a</v>
      </c>
      <c r="AJ2567" s="3" t="str">
        <f t="shared" si="599"/>
        <v>n/a</v>
      </c>
      <c r="AK2567" s="3" t="str">
        <f t="shared" si="600"/>
        <v>n/a</v>
      </c>
      <c r="AL2567" s="3" t="str">
        <f t="shared" si="601"/>
        <v>n/a</v>
      </c>
      <c r="AM2567" s="3" t="str">
        <f t="shared" si="602"/>
        <v>n/a</v>
      </c>
      <c r="AN2567" s="3" t="str">
        <f t="shared" si="605"/>
        <v>n/a</v>
      </c>
      <c r="AO2567" s="3" t="str">
        <f t="shared" si="606"/>
        <v>n/a</v>
      </c>
      <c r="AP2567" s="3" t="s">
        <v>8</v>
      </c>
      <c r="AQ2567" s="126" t="s">
        <v>76</v>
      </c>
      <c r="AR2567" s="28"/>
      <c r="AS2567" s="3"/>
      <c r="AT2567" s="4"/>
    </row>
    <row r="2568" spans="1:46" s="35" customFormat="1" ht="16">
      <c r="A2568" s="21">
        <v>5.4498800000000003</v>
      </c>
      <c r="B2568" s="105">
        <v>846</v>
      </c>
      <c r="C2568" s="20">
        <v>-3.0950000000000002</v>
      </c>
      <c r="D2568" s="20">
        <v>-90.818330000000003</v>
      </c>
      <c r="E2568" s="106" t="s">
        <v>24</v>
      </c>
      <c r="F2568" s="27">
        <v>-20.100000000000001</v>
      </c>
      <c r="G2568" s="20">
        <v>-15</v>
      </c>
      <c r="H2568" s="20">
        <v>-13.4</v>
      </c>
      <c r="I2568" s="20">
        <v>-8.8000000000000007</v>
      </c>
      <c r="J2568" s="20">
        <v>-4.9000000000000004</v>
      </c>
      <c r="K2568" s="98">
        <v>-3.2</v>
      </c>
      <c r="L2568" s="10">
        <f t="shared" si="604"/>
        <v>-3.2</v>
      </c>
      <c r="M2568" s="52" t="s">
        <v>85</v>
      </c>
      <c r="N2568" s="83" t="s">
        <v>8</v>
      </c>
      <c r="O2568" s="34" t="s">
        <v>8</v>
      </c>
      <c r="P2568" s="34" t="s">
        <v>8</v>
      </c>
      <c r="Q2568" s="34" t="s">
        <v>8</v>
      </c>
      <c r="R2568" s="34" t="s">
        <v>8</v>
      </c>
      <c r="S2568" s="42" t="s">
        <v>8</v>
      </c>
      <c r="T2568" s="31" t="s">
        <v>8</v>
      </c>
      <c r="U2568" s="21" t="s">
        <v>8</v>
      </c>
      <c r="V2568" s="21" t="s">
        <v>8</v>
      </c>
      <c r="W2568" s="21" t="s">
        <v>8</v>
      </c>
      <c r="X2568" s="21" t="s">
        <v>8</v>
      </c>
      <c r="Y2568" s="22" t="s">
        <v>8</v>
      </c>
      <c r="Z2568" s="31">
        <v>0.628</v>
      </c>
      <c r="AA2568" s="21" t="s">
        <v>8</v>
      </c>
      <c r="AB2568" s="21">
        <f t="shared" si="603"/>
        <v>-0.20204035626280387</v>
      </c>
      <c r="AC2568" s="21" t="s">
        <v>8</v>
      </c>
      <c r="AD2568" s="21">
        <v>24.8</v>
      </c>
      <c r="AE2568" s="31">
        <v>18.565323782113499</v>
      </c>
      <c r="AF2568" s="21">
        <v>24.404495358106399</v>
      </c>
      <c r="AG2568" s="22">
        <v>30.9687494352663</v>
      </c>
      <c r="AH2568" s="31" t="s">
        <v>8</v>
      </c>
      <c r="AI2568" s="3" t="str">
        <f t="shared" si="598"/>
        <v>n/a</v>
      </c>
      <c r="AJ2568" s="3" t="str">
        <f t="shared" si="599"/>
        <v>n/a</v>
      </c>
      <c r="AK2568" s="3" t="str">
        <f t="shared" si="600"/>
        <v>n/a</v>
      </c>
      <c r="AL2568" s="3" t="str">
        <f t="shared" si="601"/>
        <v>n/a</v>
      </c>
      <c r="AM2568" s="3" t="str">
        <f t="shared" si="602"/>
        <v>n/a</v>
      </c>
      <c r="AN2568" s="3" t="str">
        <f t="shared" si="605"/>
        <v>n/a</v>
      </c>
      <c r="AO2568" s="3" t="str">
        <f t="shared" si="606"/>
        <v>n/a</v>
      </c>
      <c r="AP2568" s="3" t="s">
        <v>8</v>
      </c>
      <c r="AQ2568" s="126" t="s">
        <v>76</v>
      </c>
      <c r="AR2568" s="28"/>
      <c r="AS2568" s="3"/>
      <c r="AT2568" s="4"/>
    </row>
    <row r="2569" spans="1:46" s="35" customFormat="1" ht="16">
      <c r="A2569" s="21">
        <v>5.4539</v>
      </c>
      <c r="B2569" s="105">
        <v>846</v>
      </c>
      <c r="C2569" s="20">
        <v>-3.0950000000000002</v>
      </c>
      <c r="D2569" s="20">
        <v>-90.818330000000003</v>
      </c>
      <c r="E2569" s="106" t="s">
        <v>24</v>
      </c>
      <c r="F2569" s="27">
        <v>-20.100000000000001</v>
      </c>
      <c r="G2569" s="20">
        <v>-15</v>
      </c>
      <c r="H2569" s="20">
        <v>-13.4</v>
      </c>
      <c r="I2569" s="20">
        <v>-8.8000000000000007</v>
      </c>
      <c r="J2569" s="20">
        <v>-4.9000000000000004</v>
      </c>
      <c r="K2569" s="98">
        <v>-3.2</v>
      </c>
      <c r="L2569" s="10">
        <f t="shared" si="604"/>
        <v>-3.2</v>
      </c>
      <c r="M2569" s="52" t="s">
        <v>85</v>
      </c>
      <c r="N2569" s="83" t="s">
        <v>8</v>
      </c>
      <c r="O2569" s="34" t="s">
        <v>8</v>
      </c>
      <c r="P2569" s="34" t="s">
        <v>8</v>
      </c>
      <c r="Q2569" s="34" t="s">
        <v>8</v>
      </c>
      <c r="R2569" s="34" t="s">
        <v>8</v>
      </c>
      <c r="S2569" s="42" t="s">
        <v>8</v>
      </c>
      <c r="T2569" s="31" t="s">
        <v>8</v>
      </c>
      <c r="U2569" s="21" t="s">
        <v>8</v>
      </c>
      <c r="V2569" s="21" t="s">
        <v>8</v>
      </c>
      <c r="W2569" s="21" t="s">
        <v>8</v>
      </c>
      <c r="X2569" s="21" t="s">
        <v>8</v>
      </c>
      <c r="Y2569" s="22" t="s">
        <v>8</v>
      </c>
      <c r="Z2569" s="31">
        <v>0.63839999999999997</v>
      </c>
      <c r="AA2569" s="21" t="s">
        <v>8</v>
      </c>
      <c r="AB2569" s="21">
        <f t="shared" si="603"/>
        <v>-0.19490712165732701</v>
      </c>
      <c r="AC2569" s="21" t="s">
        <v>8</v>
      </c>
      <c r="AD2569" s="21">
        <v>25.3</v>
      </c>
      <c r="AE2569" s="31">
        <v>19.228755212529599</v>
      </c>
      <c r="AF2569" s="21">
        <v>25.046214344608401</v>
      </c>
      <c r="AG2569" s="22">
        <v>31.815304481537801</v>
      </c>
      <c r="AH2569" s="31" t="s">
        <v>8</v>
      </c>
      <c r="AI2569" s="3" t="str">
        <f t="shared" si="598"/>
        <v>n/a</v>
      </c>
      <c r="AJ2569" s="3" t="str">
        <f t="shared" si="599"/>
        <v>n/a</v>
      </c>
      <c r="AK2569" s="3" t="str">
        <f t="shared" si="600"/>
        <v>n/a</v>
      </c>
      <c r="AL2569" s="3" t="str">
        <f t="shared" si="601"/>
        <v>n/a</v>
      </c>
      <c r="AM2569" s="3" t="str">
        <f t="shared" si="602"/>
        <v>n/a</v>
      </c>
      <c r="AN2569" s="3" t="str">
        <f t="shared" si="605"/>
        <v>n/a</v>
      </c>
      <c r="AO2569" s="3" t="str">
        <f t="shared" si="606"/>
        <v>n/a</v>
      </c>
      <c r="AP2569" s="3" t="s">
        <v>8</v>
      </c>
      <c r="AQ2569" s="126" t="s">
        <v>76</v>
      </c>
      <c r="AR2569" s="28"/>
      <c r="AS2569" s="3"/>
      <c r="AT2569" s="4"/>
    </row>
    <row r="2570" spans="1:46" s="35" customFormat="1" ht="16">
      <c r="A2570" s="21">
        <v>5.4566699999999999</v>
      </c>
      <c r="B2570" s="105">
        <v>846</v>
      </c>
      <c r="C2570" s="20">
        <v>-3.0950000000000002</v>
      </c>
      <c r="D2570" s="20">
        <v>-90.818330000000003</v>
      </c>
      <c r="E2570" s="106" t="s">
        <v>24</v>
      </c>
      <c r="F2570" s="27">
        <v>-20.100000000000001</v>
      </c>
      <c r="G2570" s="20">
        <v>-15</v>
      </c>
      <c r="H2570" s="20">
        <v>-13.4</v>
      </c>
      <c r="I2570" s="20">
        <v>-8.8000000000000007</v>
      </c>
      <c r="J2570" s="20">
        <v>-4.9000000000000004</v>
      </c>
      <c r="K2570" s="98">
        <v>-3.2</v>
      </c>
      <c r="L2570" s="10">
        <f t="shared" si="604"/>
        <v>-3.2</v>
      </c>
      <c r="M2570" s="52" t="s">
        <v>85</v>
      </c>
      <c r="N2570" s="83" t="s">
        <v>8</v>
      </c>
      <c r="O2570" s="34" t="s">
        <v>8</v>
      </c>
      <c r="P2570" s="34" t="s">
        <v>8</v>
      </c>
      <c r="Q2570" s="34" t="s">
        <v>8</v>
      </c>
      <c r="R2570" s="34" t="s">
        <v>8</v>
      </c>
      <c r="S2570" s="42" t="s">
        <v>8</v>
      </c>
      <c r="T2570" s="31" t="s">
        <v>8</v>
      </c>
      <c r="U2570" s="21" t="s">
        <v>8</v>
      </c>
      <c r="V2570" s="21" t="s">
        <v>8</v>
      </c>
      <c r="W2570" s="21" t="s">
        <v>8</v>
      </c>
      <c r="X2570" s="21" t="s">
        <v>8</v>
      </c>
      <c r="Y2570" s="22" t="s">
        <v>8</v>
      </c>
      <c r="Z2570" s="31">
        <v>0.63429999999999997</v>
      </c>
      <c r="AA2570" s="21" t="s">
        <v>8</v>
      </c>
      <c r="AB2570" s="21">
        <f t="shared" si="603"/>
        <v>-0.19770528860253628</v>
      </c>
      <c r="AC2570" s="21" t="s">
        <v>8</v>
      </c>
      <c r="AD2570" s="21">
        <v>25.1</v>
      </c>
      <c r="AE2570" s="31">
        <v>18.9017036826625</v>
      </c>
      <c r="AF2570" s="21">
        <v>24.798820350044</v>
      </c>
      <c r="AG2570" s="22">
        <v>31.473307750118401</v>
      </c>
      <c r="AH2570" s="31" t="s">
        <v>8</v>
      </c>
      <c r="AI2570" s="3" t="str">
        <f t="shared" si="598"/>
        <v>n/a</v>
      </c>
      <c r="AJ2570" s="3" t="str">
        <f t="shared" si="599"/>
        <v>n/a</v>
      </c>
      <c r="AK2570" s="3" t="str">
        <f t="shared" si="600"/>
        <v>n/a</v>
      </c>
      <c r="AL2570" s="3" t="str">
        <f t="shared" si="601"/>
        <v>n/a</v>
      </c>
      <c r="AM2570" s="3" t="str">
        <f t="shared" si="602"/>
        <v>n/a</v>
      </c>
      <c r="AN2570" s="3" t="str">
        <f t="shared" si="605"/>
        <v>n/a</v>
      </c>
      <c r="AO2570" s="3" t="str">
        <f t="shared" si="606"/>
        <v>n/a</v>
      </c>
      <c r="AP2570" s="3" t="s">
        <v>8</v>
      </c>
      <c r="AQ2570" s="126" t="s">
        <v>76</v>
      </c>
      <c r="AR2570" s="28"/>
      <c r="AS2570" s="3"/>
      <c r="AT2570" s="4"/>
    </row>
    <row r="2571" spans="1:46" s="35" customFormat="1" ht="16">
      <c r="A2571" s="21">
        <v>5.4598999999999993</v>
      </c>
      <c r="B2571" s="105">
        <v>846</v>
      </c>
      <c r="C2571" s="20">
        <v>-3.0950000000000002</v>
      </c>
      <c r="D2571" s="20">
        <v>-90.818330000000003</v>
      </c>
      <c r="E2571" s="106" t="s">
        <v>24</v>
      </c>
      <c r="F2571" s="27">
        <v>-20.100000000000001</v>
      </c>
      <c r="G2571" s="20">
        <v>-15</v>
      </c>
      <c r="H2571" s="20">
        <v>-13.4</v>
      </c>
      <c r="I2571" s="20">
        <v>-8.8000000000000007</v>
      </c>
      <c r="J2571" s="20">
        <v>-4.9000000000000004</v>
      </c>
      <c r="K2571" s="98">
        <v>-3.2</v>
      </c>
      <c r="L2571" s="10">
        <f t="shared" si="604"/>
        <v>-3.2</v>
      </c>
      <c r="M2571" s="52" t="s">
        <v>85</v>
      </c>
      <c r="N2571" s="83" t="s">
        <v>8</v>
      </c>
      <c r="O2571" s="34" t="s">
        <v>8</v>
      </c>
      <c r="P2571" s="34" t="s">
        <v>8</v>
      </c>
      <c r="Q2571" s="34" t="s">
        <v>8</v>
      </c>
      <c r="R2571" s="34" t="s">
        <v>8</v>
      </c>
      <c r="S2571" s="42" t="s">
        <v>8</v>
      </c>
      <c r="T2571" s="31" t="s">
        <v>8</v>
      </c>
      <c r="U2571" s="21" t="s">
        <v>8</v>
      </c>
      <c r="V2571" s="21" t="s">
        <v>8</v>
      </c>
      <c r="W2571" s="21" t="s">
        <v>8</v>
      </c>
      <c r="X2571" s="21" t="s">
        <v>8</v>
      </c>
      <c r="Y2571" s="22" t="s">
        <v>8</v>
      </c>
      <c r="Z2571" s="31">
        <v>0.67400000000000004</v>
      </c>
      <c r="AA2571" s="21" t="s">
        <v>8</v>
      </c>
      <c r="AB2571" s="21">
        <f t="shared" si="603"/>
        <v>-0.17134010346468015</v>
      </c>
      <c r="AC2571" s="21" t="s">
        <v>8</v>
      </c>
      <c r="AD2571" s="21">
        <v>26.9</v>
      </c>
      <c r="AE2571" s="31">
        <v>21.418798726337801</v>
      </c>
      <c r="AF2571" s="21">
        <v>27.283881243914401</v>
      </c>
      <c r="AG2571" s="22">
        <v>34.480393849991302</v>
      </c>
      <c r="AH2571" s="31" t="s">
        <v>8</v>
      </c>
      <c r="AI2571" s="3" t="str">
        <f t="shared" si="598"/>
        <v>n/a</v>
      </c>
      <c r="AJ2571" s="3" t="str">
        <f t="shared" si="599"/>
        <v>n/a</v>
      </c>
      <c r="AK2571" s="3" t="str">
        <f t="shared" si="600"/>
        <v>n/a</v>
      </c>
      <c r="AL2571" s="3" t="str">
        <f t="shared" si="601"/>
        <v>n/a</v>
      </c>
      <c r="AM2571" s="3" t="str">
        <f t="shared" si="602"/>
        <v>n/a</v>
      </c>
      <c r="AN2571" s="3" t="str">
        <f t="shared" si="605"/>
        <v>n/a</v>
      </c>
      <c r="AO2571" s="3" t="str">
        <f t="shared" si="606"/>
        <v>n/a</v>
      </c>
      <c r="AP2571" s="3" t="s">
        <v>8</v>
      </c>
      <c r="AQ2571" s="126" t="s">
        <v>76</v>
      </c>
      <c r="AR2571" s="28"/>
      <c r="AS2571" s="3"/>
      <c r="AT2571" s="4"/>
    </row>
    <row r="2572" spans="1:46" s="35" customFormat="1" ht="16">
      <c r="A2572" s="21">
        <v>5.4636300000000002</v>
      </c>
      <c r="B2572" s="105">
        <v>846</v>
      </c>
      <c r="C2572" s="20">
        <v>-3.0950000000000002</v>
      </c>
      <c r="D2572" s="20">
        <v>-90.818330000000003</v>
      </c>
      <c r="E2572" s="106" t="s">
        <v>24</v>
      </c>
      <c r="F2572" s="27">
        <v>-20.100000000000001</v>
      </c>
      <c r="G2572" s="20">
        <v>-15</v>
      </c>
      <c r="H2572" s="20">
        <v>-13.4</v>
      </c>
      <c r="I2572" s="20">
        <v>-8.8000000000000007</v>
      </c>
      <c r="J2572" s="20">
        <v>-4.9000000000000004</v>
      </c>
      <c r="K2572" s="98">
        <v>-3.2</v>
      </c>
      <c r="L2572" s="10">
        <f t="shared" si="604"/>
        <v>-3.2</v>
      </c>
      <c r="M2572" s="52" t="s">
        <v>85</v>
      </c>
      <c r="N2572" s="83" t="s">
        <v>8</v>
      </c>
      <c r="O2572" s="34" t="s">
        <v>8</v>
      </c>
      <c r="P2572" s="34" t="s">
        <v>8</v>
      </c>
      <c r="Q2572" s="34" t="s">
        <v>8</v>
      </c>
      <c r="R2572" s="34" t="s">
        <v>8</v>
      </c>
      <c r="S2572" s="42" t="s">
        <v>8</v>
      </c>
      <c r="T2572" s="31" t="s">
        <v>8</v>
      </c>
      <c r="U2572" s="21" t="s">
        <v>8</v>
      </c>
      <c r="V2572" s="21" t="s">
        <v>8</v>
      </c>
      <c r="W2572" s="21" t="s">
        <v>8</v>
      </c>
      <c r="X2572" s="21" t="s">
        <v>8</v>
      </c>
      <c r="Y2572" s="22" t="s">
        <v>8</v>
      </c>
      <c r="Z2572" s="31">
        <v>0.63690000000000002</v>
      </c>
      <c r="AA2572" s="21" t="s">
        <v>8</v>
      </c>
      <c r="AB2572" s="21">
        <f t="shared" si="603"/>
        <v>-0.19592875111433875</v>
      </c>
      <c r="AC2572" s="21" t="s">
        <v>8</v>
      </c>
      <c r="AD2572" s="21">
        <v>25.2</v>
      </c>
      <c r="AE2572" s="31">
        <v>19.085636445774899</v>
      </c>
      <c r="AF2572" s="21">
        <v>24.976674166075998</v>
      </c>
      <c r="AG2572" s="22">
        <v>31.682478350257099</v>
      </c>
      <c r="AH2572" s="31" t="s">
        <v>8</v>
      </c>
      <c r="AI2572" s="3" t="str">
        <f t="shared" si="598"/>
        <v>n/a</v>
      </c>
      <c r="AJ2572" s="3" t="str">
        <f t="shared" si="599"/>
        <v>n/a</v>
      </c>
      <c r="AK2572" s="3" t="str">
        <f t="shared" si="600"/>
        <v>n/a</v>
      </c>
      <c r="AL2572" s="3" t="str">
        <f t="shared" si="601"/>
        <v>n/a</v>
      </c>
      <c r="AM2572" s="3" t="str">
        <f t="shared" si="602"/>
        <v>n/a</v>
      </c>
      <c r="AN2572" s="3" t="str">
        <f t="shared" si="605"/>
        <v>n/a</v>
      </c>
      <c r="AO2572" s="3" t="str">
        <f t="shared" si="606"/>
        <v>n/a</v>
      </c>
      <c r="AP2572" s="3" t="s">
        <v>8</v>
      </c>
      <c r="AQ2572" s="126" t="s">
        <v>76</v>
      </c>
      <c r="AR2572" s="28"/>
      <c r="AS2572" s="3"/>
      <c r="AT2572" s="4"/>
    </row>
    <row r="2573" spans="1:46" s="35" customFormat="1" ht="16">
      <c r="A2573" s="21">
        <v>5.4668999999999999</v>
      </c>
      <c r="B2573" s="105">
        <v>846</v>
      </c>
      <c r="C2573" s="20">
        <v>-3.0950000000000002</v>
      </c>
      <c r="D2573" s="20">
        <v>-90.818330000000003</v>
      </c>
      <c r="E2573" s="106" t="s">
        <v>24</v>
      </c>
      <c r="F2573" s="27">
        <v>-20.100000000000001</v>
      </c>
      <c r="G2573" s="20">
        <v>-15</v>
      </c>
      <c r="H2573" s="20">
        <v>-13.4</v>
      </c>
      <c r="I2573" s="20">
        <v>-8.8000000000000007</v>
      </c>
      <c r="J2573" s="20">
        <v>-4.9000000000000004</v>
      </c>
      <c r="K2573" s="98">
        <v>-3.2</v>
      </c>
      <c r="L2573" s="10">
        <f t="shared" si="604"/>
        <v>-3.2</v>
      </c>
      <c r="M2573" s="52" t="s">
        <v>85</v>
      </c>
      <c r="N2573" s="83" t="s">
        <v>8</v>
      </c>
      <c r="O2573" s="34" t="s">
        <v>8</v>
      </c>
      <c r="P2573" s="34" t="s">
        <v>8</v>
      </c>
      <c r="Q2573" s="34" t="s">
        <v>8</v>
      </c>
      <c r="R2573" s="34" t="s">
        <v>8</v>
      </c>
      <c r="S2573" s="42" t="s">
        <v>8</v>
      </c>
      <c r="T2573" s="31" t="s">
        <v>8</v>
      </c>
      <c r="U2573" s="21" t="s">
        <v>8</v>
      </c>
      <c r="V2573" s="21" t="s">
        <v>8</v>
      </c>
      <c r="W2573" s="21" t="s">
        <v>8</v>
      </c>
      <c r="X2573" s="21" t="s">
        <v>8</v>
      </c>
      <c r="Y2573" s="22" t="s">
        <v>8</v>
      </c>
      <c r="Z2573" s="31">
        <v>0.62019999999999997</v>
      </c>
      <c r="AA2573" s="21" t="s">
        <v>8</v>
      </c>
      <c r="AB2573" s="21">
        <f t="shared" si="603"/>
        <v>-0.20746823809869244</v>
      </c>
      <c r="AC2573" s="21" t="s">
        <v>8</v>
      </c>
      <c r="AD2573" s="21">
        <v>24.4</v>
      </c>
      <c r="AE2573" s="31">
        <v>18.027931154857701</v>
      </c>
      <c r="AF2573" s="21">
        <v>23.948547800237201</v>
      </c>
      <c r="AG2573" s="22">
        <v>30.4356701399267</v>
      </c>
      <c r="AH2573" s="31" t="s">
        <v>8</v>
      </c>
      <c r="AI2573" s="3" t="str">
        <f t="shared" ref="AI2573:AI2636" si="607">IF(O2573="n/a","n/a",O2573/S2573)</f>
        <v>n/a</v>
      </c>
      <c r="AJ2573" s="3" t="str">
        <f t="shared" ref="AJ2573:AJ2636" si="608">IF(P2573="n/a","n/a",P2573/T2573)</f>
        <v>n/a</v>
      </c>
      <c r="AK2573" s="3" t="str">
        <f t="shared" ref="AK2573:AK2636" si="609">IF(Q2573="n/a","n/a",Q2573/U2573)</f>
        <v>n/a</v>
      </c>
      <c r="AL2573" s="3" t="str">
        <f t="shared" ref="AL2573:AL2636" si="610">IF(R2573="n/a","n/a",R2573/V2573)</f>
        <v>n/a</v>
      </c>
      <c r="AM2573" s="3" t="str">
        <f t="shared" ref="AM2573:AM2636" si="611">IF(S2573="n/a","n/a",S2573/W2573)</f>
        <v>n/a</v>
      </c>
      <c r="AN2573" s="3" t="str">
        <f t="shared" si="605"/>
        <v>n/a</v>
      </c>
      <c r="AO2573" s="3" t="str">
        <f t="shared" si="606"/>
        <v>n/a</v>
      </c>
      <c r="AP2573" s="3" t="s">
        <v>8</v>
      </c>
      <c r="AQ2573" s="126" t="s">
        <v>76</v>
      </c>
      <c r="AR2573" s="28"/>
      <c r="AS2573" s="3"/>
      <c r="AT2573" s="4"/>
    </row>
    <row r="2574" spans="1:46" s="35" customFormat="1" ht="16">
      <c r="A2574" s="21">
        <v>5.4698799999999999</v>
      </c>
      <c r="B2574" s="105">
        <v>846</v>
      </c>
      <c r="C2574" s="20">
        <v>-3.0950000000000002</v>
      </c>
      <c r="D2574" s="20">
        <v>-90.818330000000003</v>
      </c>
      <c r="E2574" s="106" t="s">
        <v>24</v>
      </c>
      <c r="F2574" s="27">
        <v>-20.100000000000001</v>
      </c>
      <c r="G2574" s="20">
        <v>-15</v>
      </c>
      <c r="H2574" s="20">
        <v>-13.4</v>
      </c>
      <c r="I2574" s="20">
        <v>-8.8000000000000007</v>
      </c>
      <c r="J2574" s="20">
        <v>-4.9000000000000004</v>
      </c>
      <c r="K2574" s="98">
        <v>-3.2</v>
      </c>
      <c r="L2574" s="10">
        <f t="shared" si="604"/>
        <v>-3.2</v>
      </c>
      <c r="M2574" s="52" t="s">
        <v>85</v>
      </c>
      <c r="N2574" s="83" t="s">
        <v>8</v>
      </c>
      <c r="O2574" s="34" t="s">
        <v>8</v>
      </c>
      <c r="P2574" s="34" t="s">
        <v>8</v>
      </c>
      <c r="Q2574" s="34" t="s">
        <v>8</v>
      </c>
      <c r="R2574" s="34" t="s">
        <v>8</v>
      </c>
      <c r="S2574" s="42" t="s">
        <v>8</v>
      </c>
      <c r="T2574" s="31" t="s">
        <v>8</v>
      </c>
      <c r="U2574" s="21" t="s">
        <v>8</v>
      </c>
      <c r="V2574" s="21" t="s">
        <v>8</v>
      </c>
      <c r="W2574" s="21" t="s">
        <v>8</v>
      </c>
      <c r="X2574" s="21" t="s">
        <v>8</v>
      </c>
      <c r="Y2574" s="22" t="s">
        <v>8</v>
      </c>
      <c r="Z2574" s="31">
        <v>0.62980000000000003</v>
      </c>
      <c r="AA2574" s="21" t="s">
        <v>8</v>
      </c>
      <c r="AB2574" s="21">
        <f t="shared" si="603"/>
        <v>-0.20079734369947488</v>
      </c>
      <c r="AC2574" s="21" t="s">
        <v>8</v>
      </c>
      <c r="AD2574" s="21">
        <v>24.9</v>
      </c>
      <c r="AE2574" s="31">
        <v>18.677040999326898</v>
      </c>
      <c r="AF2574" s="21">
        <v>24.556089269491199</v>
      </c>
      <c r="AG2574" s="22">
        <v>31.1540016422828</v>
      </c>
      <c r="AH2574" s="31" t="s">
        <v>8</v>
      </c>
      <c r="AI2574" s="3" t="str">
        <f t="shared" si="607"/>
        <v>n/a</v>
      </c>
      <c r="AJ2574" s="3" t="str">
        <f t="shared" si="608"/>
        <v>n/a</v>
      </c>
      <c r="AK2574" s="3" t="str">
        <f t="shared" si="609"/>
        <v>n/a</v>
      </c>
      <c r="AL2574" s="3" t="str">
        <f t="shared" si="610"/>
        <v>n/a</v>
      </c>
      <c r="AM2574" s="3" t="str">
        <f t="shared" si="611"/>
        <v>n/a</v>
      </c>
      <c r="AN2574" s="3" t="str">
        <f t="shared" si="605"/>
        <v>n/a</v>
      </c>
      <c r="AO2574" s="3" t="str">
        <f t="shared" si="606"/>
        <v>n/a</v>
      </c>
      <c r="AP2574" s="3" t="s">
        <v>8</v>
      </c>
      <c r="AQ2574" s="126" t="s">
        <v>76</v>
      </c>
      <c r="AR2574" s="28"/>
      <c r="AS2574" s="3"/>
      <c r="AT2574" s="4"/>
    </row>
    <row r="2575" spans="1:46" s="35" customFormat="1" ht="16">
      <c r="A2575" s="21">
        <v>5.4759099999999998</v>
      </c>
      <c r="B2575" s="105">
        <v>846</v>
      </c>
      <c r="C2575" s="20">
        <v>-3.0950000000000002</v>
      </c>
      <c r="D2575" s="20">
        <v>-90.818330000000003</v>
      </c>
      <c r="E2575" s="106" t="s">
        <v>24</v>
      </c>
      <c r="F2575" s="27">
        <v>-20.100000000000001</v>
      </c>
      <c r="G2575" s="20">
        <v>-15</v>
      </c>
      <c r="H2575" s="20">
        <v>-13.4</v>
      </c>
      <c r="I2575" s="20">
        <v>-8.8000000000000007</v>
      </c>
      <c r="J2575" s="20">
        <v>-4.9000000000000004</v>
      </c>
      <c r="K2575" s="98">
        <v>-3.2</v>
      </c>
      <c r="L2575" s="10">
        <f t="shared" si="604"/>
        <v>-3.2</v>
      </c>
      <c r="M2575" s="52" t="s">
        <v>85</v>
      </c>
      <c r="N2575" s="83" t="s">
        <v>8</v>
      </c>
      <c r="O2575" s="34" t="s">
        <v>8</v>
      </c>
      <c r="P2575" s="34" t="s">
        <v>8</v>
      </c>
      <c r="Q2575" s="34" t="s">
        <v>8</v>
      </c>
      <c r="R2575" s="34" t="s">
        <v>8</v>
      </c>
      <c r="S2575" s="42" t="s">
        <v>8</v>
      </c>
      <c r="T2575" s="31" t="s">
        <v>8</v>
      </c>
      <c r="U2575" s="21" t="s">
        <v>8</v>
      </c>
      <c r="V2575" s="21" t="s">
        <v>8</v>
      </c>
      <c r="W2575" s="21" t="s">
        <v>8</v>
      </c>
      <c r="X2575" s="21" t="s">
        <v>8</v>
      </c>
      <c r="Y2575" s="22" t="s">
        <v>8</v>
      </c>
      <c r="Z2575" s="31">
        <v>0.6714</v>
      </c>
      <c r="AA2575" s="21" t="s">
        <v>8</v>
      </c>
      <c r="AB2575" s="21">
        <f t="shared" si="603"/>
        <v>-0.17301866308800631</v>
      </c>
      <c r="AC2575" s="21" t="s">
        <v>8</v>
      </c>
      <c r="AD2575" s="21">
        <v>26.8</v>
      </c>
      <c r="AE2575" s="31">
        <v>21.233275416104501</v>
      </c>
      <c r="AF2575" s="21">
        <v>27.122578163231001</v>
      </c>
      <c r="AG2575" s="22">
        <v>34.314462430019198</v>
      </c>
      <c r="AH2575" s="31" t="s">
        <v>8</v>
      </c>
      <c r="AI2575" s="3" t="str">
        <f t="shared" si="607"/>
        <v>n/a</v>
      </c>
      <c r="AJ2575" s="3" t="str">
        <f t="shared" si="608"/>
        <v>n/a</v>
      </c>
      <c r="AK2575" s="3" t="str">
        <f t="shared" si="609"/>
        <v>n/a</v>
      </c>
      <c r="AL2575" s="3" t="str">
        <f t="shared" si="610"/>
        <v>n/a</v>
      </c>
      <c r="AM2575" s="3" t="str">
        <f t="shared" si="611"/>
        <v>n/a</v>
      </c>
      <c r="AN2575" s="3" t="str">
        <f t="shared" si="605"/>
        <v>n/a</v>
      </c>
      <c r="AO2575" s="3" t="str">
        <f t="shared" si="606"/>
        <v>n/a</v>
      </c>
      <c r="AP2575" s="3" t="s">
        <v>8</v>
      </c>
      <c r="AQ2575" s="126" t="s">
        <v>76</v>
      </c>
      <c r="AR2575" s="28"/>
      <c r="AS2575" s="3"/>
      <c r="AT2575" s="4"/>
    </row>
    <row r="2576" spans="1:46" s="35" customFormat="1" ht="16">
      <c r="A2576" s="21">
        <v>5.4798999999999998</v>
      </c>
      <c r="B2576" s="105">
        <v>846</v>
      </c>
      <c r="C2576" s="20">
        <v>-3.0950000000000002</v>
      </c>
      <c r="D2576" s="20">
        <v>-90.818330000000003</v>
      </c>
      <c r="E2576" s="106" t="s">
        <v>24</v>
      </c>
      <c r="F2576" s="27">
        <v>-20.100000000000001</v>
      </c>
      <c r="G2576" s="20">
        <v>-15</v>
      </c>
      <c r="H2576" s="20">
        <v>-13.4</v>
      </c>
      <c r="I2576" s="20">
        <v>-8.8000000000000007</v>
      </c>
      <c r="J2576" s="20">
        <v>-4.9000000000000004</v>
      </c>
      <c r="K2576" s="98">
        <v>-3.2</v>
      </c>
      <c r="L2576" s="10">
        <f t="shared" si="604"/>
        <v>-3.2</v>
      </c>
      <c r="M2576" s="52" t="s">
        <v>85</v>
      </c>
      <c r="N2576" s="83" t="s">
        <v>8</v>
      </c>
      <c r="O2576" s="34" t="s">
        <v>8</v>
      </c>
      <c r="P2576" s="34" t="s">
        <v>8</v>
      </c>
      <c r="Q2576" s="34" t="s">
        <v>8</v>
      </c>
      <c r="R2576" s="34" t="s">
        <v>8</v>
      </c>
      <c r="S2576" s="42" t="s">
        <v>8</v>
      </c>
      <c r="T2576" s="31" t="s">
        <v>8</v>
      </c>
      <c r="U2576" s="21" t="s">
        <v>8</v>
      </c>
      <c r="V2576" s="21" t="s">
        <v>8</v>
      </c>
      <c r="W2576" s="21" t="s">
        <v>8</v>
      </c>
      <c r="X2576" s="21" t="s">
        <v>8</v>
      </c>
      <c r="Y2576" s="22" t="s">
        <v>8</v>
      </c>
      <c r="Z2576" s="31">
        <v>0.623</v>
      </c>
      <c r="AA2576" s="21" t="s">
        <v>8</v>
      </c>
      <c r="AB2576" s="21">
        <f t="shared" si="603"/>
        <v>-0.20551195334083039</v>
      </c>
      <c r="AC2576" s="21" t="s">
        <v>8</v>
      </c>
      <c r="AD2576" s="21">
        <v>24.5</v>
      </c>
      <c r="AE2576" s="31">
        <v>18.215267432177399</v>
      </c>
      <c r="AF2576" s="21">
        <v>24.108440202993101</v>
      </c>
      <c r="AG2576" s="22">
        <v>30.642802021707901</v>
      </c>
      <c r="AH2576" s="31" t="s">
        <v>8</v>
      </c>
      <c r="AI2576" s="3" t="str">
        <f t="shared" si="607"/>
        <v>n/a</v>
      </c>
      <c r="AJ2576" s="3" t="str">
        <f t="shared" si="608"/>
        <v>n/a</v>
      </c>
      <c r="AK2576" s="3" t="str">
        <f t="shared" si="609"/>
        <v>n/a</v>
      </c>
      <c r="AL2576" s="3" t="str">
        <f t="shared" si="610"/>
        <v>n/a</v>
      </c>
      <c r="AM2576" s="3" t="str">
        <f t="shared" si="611"/>
        <v>n/a</v>
      </c>
      <c r="AN2576" s="3" t="str">
        <f t="shared" si="605"/>
        <v>n/a</v>
      </c>
      <c r="AO2576" s="3" t="str">
        <f t="shared" si="606"/>
        <v>n/a</v>
      </c>
      <c r="AP2576" s="3" t="s">
        <v>8</v>
      </c>
      <c r="AQ2576" s="126" t="s">
        <v>76</v>
      </c>
      <c r="AR2576" s="28"/>
      <c r="AS2576" s="3"/>
      <c r="AT2576" s="4"/>
    </row>
    <row r="2577" spans="1:46" s="35" customFormat="1" ht="16">
      <c r="A2577" s="21">
        <v>5.4828900000000003</v>
      </c>
      <c r="B2577" s="105">
        <v>846</v>
      </c>
      <c r="C2577" s="20">
        <v>-3.0950000000000002</v>
      </c>
      <c r="D2577" s="20">
        <v>-90.818330000000003</v>
      </c>
      <c r="E2577" s="106" t="s">
        <v>24</v>
      </c>
      <c r="F2577" s="27">
        <v>-20.100000000000001</v>
      </c>
      <c r="G2577" s="20">
        <v>-15</v>
      </c>
      <c r="H2577" s="20">
        <v>-13.4</v>
      </c>
      <c r="I2577" s="20">
        <v>-8.8000000000000007</v>
      </c>
      <c r="J2577" s="20">
        <v>-4.9000000000000004</v>
      </c>
      <c r="K2577" s="98">
        <v>-3.2</v>
      </c>
      <c r="L2577" s="10">
        <f t="shared" si="604"/>
        <v>-3.2</v>
      </c>
      <c r="M2577" s="52" t="s">
        <v>85</v>
      </c>
      <c r="N2577" s="83" t="s">
        <v>8</v>
      </c>
      <c r="O2577" s="34" t="s">
        <v>8</v>
      </c>
      <c r="P2577" s="34" t="s">
        <v>8</v>
      </c>
      <c r="Q2577" s="34" t="s">
        <v>8</v>
      </c>
      <c r="R2577" s="34" t="s">
        <v>8</v>
      </c>
      <c r="S2577" s="42" t="s">
        <v>8</v>
      </c>
      <c r="T2577" s="31" t="s">
        <v>8</v>
      </c>
      <c r="U2577" s="21" t="s">
        <v>8</v>
      </c>
      <c r="V2577" s="21" t="s">
        <v>8</v>
      </c>
      <c r="W2577" s="21" t="s">
        <v>8</v>
      </c>
      <c r="X2577" s="21" t="s">
        <v>8</v>
      </c>
      <c r="Y2577" s="22" t="s">
        <v>8</v>
      </c>
      <c r="Z2577" s="31">
        <v>0.63</v>
      </c>
      <c r="AA2577" s="21" t="s">
        <v>8</v>
      </c>
      <c r="AB2577" s="21">
        <f t="shared" si="603"/>
        <v>-0.20065945054641829</v>
      </c>
      <c r="AC2577" s="21" t="s">
        <v>8</v>
      </c>
      <c r="AD2577" s="21">
        <v>24.9</v>
      </c>
      <c r="AE2577" s="31">
        <v>18.6752335862958</v>
      </c>
      <c r="AF2577" s="21">
        <v>24.532112018816399</v>
      </c>
      <c r="AG2577" s="22">
        <v>31.072013349470001</v>
      </c>
      <c r="AH2577" s="31" t="s">
        <v>8</v>
      </c>
      <c r="AI2577" s="3" t="str">
        <f t="shared" si="607"/>
        <v>n/a</v>
      </c>
      <c r="AJ2577" s="3" t="str">
        <f t="shared" si="608"/>
        <v>n/a</v>
      </c>
      <c r="AK2577" s="3" t="str">
        <f t="shared" si="609"/>
        <v>n/a</v>
      </c>
      <c r="AL2577" s="3" t="str">
        <f t="shared" si="610"/>
        <v>n/a</v>
      </c>
      <c r="AM2577" s="3" t="str">
        <f t="shared" si="611"/>
        <v>n/a</v>
      </c>
      <c r="AN2577" s="3" t="str">
        <f t="shared" si="605"/>
        <v>n/a</v>
      </c>
      <c r="AO2577" s="3" t="str">
        <f t="shared" si="606"/>
        <v>n/a</v>
      </c>
      <c r="AP2577" s="3" t="s">
        <v>8</v>
      </c>
      <c r="AQ2577" s="126" t="s">
        <v>76</v>
      </c>
      <c r="AR2577" s="28"/>
      <c r="AS2577" s="3"/>
      <c r="AT2577" s="4"/>
    </row>
    <row r="2578" spans="1:46" s="35" customFormat="1" ht="16">
      <c r="A2578" s="21">
        <v>5.4854500000000002</v>
      </c>
      <c r="B2578" s="105">
        <v>846</v>
      </c>
      <c r="C2578" s="20">
        <v>-3.0950000000000002</v>
      </c>
      <c r="D2578" s="20">
        <v>-90.818330000000003</v>
      </c>
      <c r="E2578" s="106" t="s">
        <v>24</v>
      </c>
      <c r="F2578" s="27">
        <v>-20.100000000000001</v>
      </c>
      <c r="G2578" s="20">
        <v>-15</v>
      </c>
      <c r="H2578" s="20">
        <v>-13.4</v>
      </c>
      <c r="I2578" s="20">
        <v>-8.8000000000000007</v>
      </c>
      <c r="J2578" s="20">
        <v>-4.9000000000000004</v>
      </c>
      <c r="K2578" s="98">
        <v>-3.2</v>
      </c>
      <c r="L2578" s="10">
        <f t="shared" si="604"/>
        <v>-3.2</v>
      </c>
      <c r="M2578" s="52" t="s">
        <v>85</v>
      </c>
      <c r="N2578" s="83" t="s">
        <v>8</v>
      </c>
      <c r="O2578" s="34" t="s">
        <v>8</v>
      </c>
      <c r="P2578" s="34" t="s">
        <v>8</v>
      </c>
      <c r="Q2578" s="34" t="s">
        <v>8</v>
      </c>
      <c r="R2578" s="34" t="s">
        <v>8</v>
      </c>
      <c r="S2578" s="42" t="s">
        <v>8</v>
      </c>
      <c r="T2578" s="31" t="s">
        <v>8</v>
      </c>
      <c r="U2578" s="21" t="s">
        <v>8</v>
      </c>
      <c r="V2578" s="21" t="s">
        <v>8</v>
      </c>
      <c r="W2578" s="21" t="s">
        <v>8</v>
      </c>
      <c r="X2578" s="21" t="s">
        <v>8</v>
      </c>
      <c r="Y2578" s="22" t="s">
        <v>8</v>
      </c>
      <c r="Z2578" s="31">
        <v>0.6421</v>
      </c>
      <c r="AA2578" s="21" t="s">
        <v>8</v>
      </c>
      <c r="AB2578" s="21">
        <f t="shared" si="603"/>
        <v>-0.1923973300835054</v>
      </c>
      <c r="AC2578" s="21" t="s">
        <v>8</v>
      </c>
      <c r="AD2578" s="21">
        <v>25.4</v>
      </c>
      <c r="AE2578" s="31">
        <v>19.441031793927799</v>
      </c>
      <c r="AF2578" s="21">
        <v>25.274468869007499</v>
      </c>
      <c r="AG2578" s="22">
        <v>32.101663054782598</v>
      </c>
      <c r="AH2578" s="31" t="s">
        <v>8</v>
      </c>
      <c r="AI2578" s="3" t="str">
        <f t="shared" si="607"/>
        <v>n/a</v>
      </c>
      <c r="AJ2578" s="3" t="str">
        <f t="shared" si="608"/>
        <v>n/a</v>
      </c>
      <c r="AK2578" s="3" t="str">
        <f t="shared" si="609"/>
        <v>n/a</v>
      </c>
      <c r="AL2578" s="3" t="str">
        <f t="shared" si="610"/>
        <v>n/a</v>
      </c>
      <c r="AM2578" s="3" t="str">
        <f t="shared" si="611"/>
        <v>n/a</v>
      </c>
      <c r="AN2578" s="3" t="str">
        <f t="shared" si="605"/>
        <v>n/a</v>
      </c>
      <c r="AO2578" s="3" t="str">
        <f t="shared" si="606"/>
        <v>n/a</v>
      </c>
      <c r="AP2578" s="3" t="s">
        <v>8</v>
      </c>
      <c r="AQ2578" s="126" t="s">
        <v>76</v>
      </c>
      <c r="AR2578" s="28"/>
      <c r="AS2578" s="3"/>
      <c r="AT2578" s="4"/>
    </row>
    <row r="2579" spans="1:46" s="35" customFormat="1" ht="16">
      <c r="A2579" s="21">
        <v>5.4878999999999998</v>
      </c>
      <c r="B2579" s="105">
        <v>846</v>
      </c>
      <c r="C2579" s="20">
        <v>-3.0950000000000002</v>
      </c>
      <c r="D2579" s="20">
        <v>-90.818330000000003</v>
      </c>
      <c r="E2579" s="106" t="s">
        <v>24</v>
      </c>
      <c r="F2579" s="27">
        <v>-20.100000000000001</v>
      </c>
      <c r="G2579" s="20">
        <v>-15</v>
      </c>
      <c r="H2579" s="20">
        <v>-13.4</v>
      </c>
      <c r="I2579" s="20">
        <v>-8.8000000000000007</v>
      </c>
      <c r="J2579" s="20">
        <v>-4.9000000000000004</v>
      </c>
      <c r="K2579" s="98">
        <v>-3.2</v>
      </c>
      <c r="L2579" s="10">
        <f t="shared" si="604"/>
        <v>-3.2</v>
      </c>
      <c r="M2579" s="52" t="s">
        <v>85</v>
      </c>
      <c r="N2579" s="83" t="s">
        <v>8</v>
      </c>
      <c r="O2579" s="34" t="s">
        <v>8</v>
      </c>
      <c r="P2579" s="34" t="s">
        <v>8</v>
      </c>
      <c r="Q2579" s="34" t="s">
        <v>8</v>
      </c>
      <c r="R2579" s="34" t="s">
        <v>8</v>
      </c>
      <c r="S2579" s="42" t="s">
        <v>8</v>
      </c>
      <c r="T2579" s="31" t="s">
        <v>8</v>
      </c>
      <c r="U2579" s="21" t="s">
        <v>8</v>
      </c>
      <c r="V2579" s="21" t="s">
        <v>8</v>
      </c>
      <c r="W2579" s="21" t="s">
        <v>8</v>
      </c>
      <c r="X2579" s="21" t="s">
        <v>8</v>
      </c>
      <c r="Y2579" s="22" t="s">
        <v>8</v>
      </c>
      <c r="Z2579" s="31">
        <v>0.6331</v>
      </c>
      <c r="AA2579" s="21" t="s">
        <v>8</v>
      </c>
      <c r="AB2579" s="21">
        <f t="shared" si="603"/>
        <v>-0.19852768647852889</v>
      </c>
      <c r="AC2579" s="21" t="s">
        <v>8</v>
      </c>
      <c r="AD2579" s="21">
        <v>25</v>
      </c>
      <c r="AE2579" s="31">
        <v>18.843398577743201</v>
      </c>
      <c r="AF2579" s="21">
        <v>24.729475053448901</v>
      </c>
      <c r="AG2579" s="22">
        <v>31.354606580182899</v>
      </c>
      <c r="AH2579" s="31" t="s">
        <v>8</v>
      </c>
      <c r="AI2579" s="3" t="str">
        <f t="shared" si="607"/>
        <v>n/a</v>
      </c>
      <c r="AJ2579" s="3" t="str">
        <f t="shared" si="608"/>
        <v>n/a</v>
      </c>
      <c r="AK2579" s="3" t="str">
        <f t="shared" si="609"/>
        <v>n/a</v>
      </c>
      <c r="AL2579" s="3" t="str">
        <f t="shared" si="610"/>
        <v>n/a</v>
      </c>
      <c r="AM2579" s="3" t="str">
        <f t="shared" si="611"/>
        <v>n/a</v>
      </c>
      <c r="AN2579" s="3" t="str">
        <f t="shared" si="605"/>
        <v>n/a</v>
      </c>
      <c r="AO2579" s="3" t="str">
        <f t="shared" si="606"/>
        <v>n/a</v>
      </c>
      <c r="AP2579" s="3" t="s">
        <v>8</v>
      </c>
      <c r="AQ2579" s="126" t="s">
        <v>76</v>
      </c>
      <c r="AR2579" s="28"/>
      <c r="AS2579" s="3"/>
      <c r="AT2579" s="4"/>
    </row>
    <row r="2580" spans="1:46" s="35" customFormat="1" ht="16">
      <c r="A2580" s="21">
        <v>5.4912299999999998</v>
      </c>
      <c r="B2580" s="105">
        <v>846</v>
      </c>
      <c r="C2580" s="20">
        <v>-3.0950000000000002</v>
      </c>
      <c r="D2580" s="20">
        <v>-90.818330000000003</v>
      </c>
      <c r="E2580" s="106" t="s">
        <v>24</v>
      </c>
      <c r="F2580" s="27">
        <v>-20.100000000000001</v>
      </c>
      <c r="G2580" s="20">
        <v>-15</v>
      </c>
      <c r="H2580" s="20">
        <v>-13.4</v>
      </c>
      <c r="I2580" s="20">
        <v>-8.8000000000000007</v>
      </c>
      <c r="J2580" s="20">
        <v>-4.9000000000000004</v>
      </c>
      <c r="K2580" s="98">
        <v>-3.2</v>
      </c>
      <c r="L2580" s="10">
        <f t="shared" si="604"/>
        <v>-3.2</v>
      </c>
      <c r="M2580" s="52" t="s">
        <v>85</v>
      </c>
      <c r="N2580" s="83" t="s">
        <v>8</v>
      </c>
      <c r="O2580" s="34" t="s">
        <v>8</v>
      </c>
      <c r="P2580" s="34" t="s">
        <v>8</v>
      </c>
      <c r="Q2580" s="34" t="s">
        <v>8</v>
      </c>
      <c r="R2580" s="34" t="s">
        <v>8</v>
      </c>
      <c r="S2580" s="42" t="s">
        <v>8</v>
      </c>
      <c r="T2580" s="31" t="s">
        <v>8</v>
      </c>
      <c r="U2580" s="21" t="s">
        <v>8</v>
      </c>
      <c r="V2580" s="21" t="s">
        <v>8</v>
      </c>
      <c r="W2580" s="21" t="s">
        <v>8</v>
      </c>
      <c r="X2580" s="21" t="s">
        <v>8</v>
      </c>
      <c r="Y2580" s="22" t="s">
        <v>8</v>
      </c>
      <c r="Z2580" s="31">
        <v>0.62790000000000001</v>
      </c>
      <c r="AA2580" s="21" t="s">
        <v>8</v>
      </c>
      <c r="AB2580" s="21">
        <f t="shared" si="603"/>
        <v>-0.20210951694165108</v>
      </c>
      <c r="AC2580" s="21" t="s">
        <v>8</v>
      </c>
      <c r="AD2580" s="21">
        <v>24.8</v>
      </c>
      <c r="AE2580" s="31">
        <v>18.559249099271199</v>
      </c>
      <c r="AF2580" s="21">
        <v>24.404306310503699</v>
      </c>
      <c r="AG2580" s="22">
        <v>30.992545530982401</v>
      </c>
      <c r="AH2580" s="31" t="s">
        <v>8</v>
      </c>
      <c r="AI2580" s="3" t="str">
        <f t="shared" si="607"/>
        <v>n/a</v>
      </c>
      <c r="AJ2580" s="3" t="str">
        <f t="shared" si="608"/>
        <v>n/a</v>
      </c>
      <c r="AK2580" s="3" t="str">
        <f t="shared" si="609"/>
        <v>n/a</v>
      </c>
      <c r="AL2580" s="3" t="str">
        <f t="shared" si="610"/>
        <v>n/a</v>
      </c>
      <c r="AM2580" s="3" t="str">
        <f t="shared" si="611"/>
        <v>n/a</v>
      </c>
      <c r="AN2580" s="3" t="str">
        <f t="shared" si="605"/>
        <v>n/a</v>
      </c>
      <c r="AO2580" s="3" t="str">
        <f t="shared" si="606"/>
        <v>n/a</v>
      </c>
      <c r="AP2580" s="3" t="s">
        <v>8</v>
      </c>
      <c r="AQ2580" s="126" t="s">
        <v>76</v>
      </c>
      <c r="AR2580" s="28"/>
      <c r="AS2580" s="3"/>
      <c r="AT2580" s="4"/>
    </row>
    <row r="2581" spans="1:46" s="35" customFormat="1" ht="16">
      <c r="A2581" s="21">
        <v>5.4947499999999998</v>
      </c>
      <c r="B2581" s="105">
        <v>846</v>
      </c>
      <c r="C2581" s="20">
        <v>-3.0950000000000002</v>
      </c>
      <c r="D2581" s="20">
        <v>-90.818330000000003</v>
      </c>
      <c r="E2581" s="106" t="s">
        <v>24</v>
      </c>
      <c r="F2581" s="27">
        <v>-20.100000000000001</v>
      </c>
      <c r="G2581" s="20">
        <v>-15</v>
      </c>
      <c r="H2581" s="20">
        <v>-13.4</v>
      </c>
      <c r="I2581" s="20">
        <v>-8.8000000000000007</v>
      </c>
      <c r="J2581" s="20">
        <v>-4.9000000000000004</v>
      </c>
      <c r="K2581" s="98">
        <v>-3.2</v>
      </c>
      <c r="L2581" s="10">
        <f t="shared" si="604"/>
        <v>-3.2</v>
      </c>
      <c r="M2581" s="52" t="s">
        <v>85</v>
      </c>
      <c r="N2581" s="83" t="s">
        <v>8</v>
      </c>
      <c r="O2581" s="34" t="s">
        <v>8</v>
      </c>
      <c r="P2581" s="34" t="s">
        <v>8</v>
      </c>
      <c r="Q2581" s="34" t="s">
        <v>8</v>
      </c>
      <c r="R2581" s="34" t="s">
        <v>8</v>
      </c>
      <c r="S2581" s="42" t="s">
        <v>8</v>
      </c>
      <c r="T2581" s="31" t="s">
        <v>8</v>
      </c>
      <c r="U2581" s="21" t="s">
        <v>8</v>
      </c>
      <c r="V2581" s="21" t="s">
        <v>8</v>
      </c>
      <c r="W2581" s="21" t="s">
        <v>8</v>
      </c>
      <c r="X2581" s="21" t="s">
        <v>8</v>
      </c>
      <c r="Y2581" s="22" t="s">
        <v>8</v>
      </c>
      <c r="Z2581" s="31">
        <v>0.60560000000000003</v>
      </c>
      <c r="AA2581" s="21" t="s">
        <v>8</v>
      </c>
      <c r="AB2581" s="21">
        <f t="shared" si="603"/>
        <v>-0.21781413350798365</v>
      </c>
      <c r="AC2581" s="21" t="s">
        <v>8</v>
      </c>
      <c r="AD2581" s="21">
        <v>23.7</v>
      </c>
      <c r="AE2581" s="31">
        <v>17.114525157006302</v>
      </c>
      <c r="AF2581" s="21">
        <v>23.015660593842401</v>
      </c>
      <c r="AG2581" s="22">
        <v>29.3020266975008</v>
      </c>
      <c r="AH2581" s="31" t="s">
        <v>8</v>
      </c>
      <c r="AI2581" s="3" t="str">
        <f t="shared" si="607"/>
        <v>n/a</v>
      </c>
      <c r="AJ2581" s="3" t="str">
        <f t="shared" si="608"/>
        <v>n/a</v>
      </c>
      <c r="AK2581" s="3" t="str">
        <f t="shared" si="609"/>
        <v>n/a</v>
      </c>
      <c r="AL2581" s="3" t="str">
        <f t="shared" si="610"/>
        <v>n/a</v>
      </c>
      <c r="AM2581" s="3" t="str">
        <f t="shared" si="611"/>
        <v>n/a</v>
      </c>
      <c r="AN2581" s="3" t="str">
        <f t="shared" si="605"/>
        <v>n/a</v>
      </c>
      <c r="AO2581" s="3" t="str">
        <f t="shared" si="606"/>
        <v>n/a</v>
      </c>
      <c r="AP2581" s="3" t="s">
        <v>8</v>
      </c>
      <c r="AQ2581" s="126" t="s">
        <v>76</v>
      </c>
      <c r="AR2581" s="28"/>
      <c r="AS2581" s="3"/>
      <c r="AT2581" s="4"/>
    </row>
    <row r="2582" spans="1:46" s="35" customFormat="1" ht="16">
      <c r="A2582" s="21">
        <v>5.4974999999999996</v>
      </c>
      <c r="B2582" s="105">
        <v>846</v>
      </c>
      <c r="C2582" s="20">
        <v>-3.0950000000000002</v>
      </c>
      <c r="D2582" s="20">
        <v>-90.818330000000003</v>
      </c>
      <c r="E2582" s="106" t="s">
        <v>24</v>
      </c>
      <c r="F2582" s="27">
        <v>-20.100000000000001</v>
      </c>
      <c r="G2582" s="20">
        <v>-15</v>
      </c>
      <c r="H2582" s="20">
        <v>-13.4</v>
      </c>
      <c r="I2582" s="20">
        <v>-8.8000000000000007</v>
      </c>
      <c r="J2582" s="20">
        <v>-4.9000000000000004</v>
      </c>
      <c r="K2582" s="98">
        <v>-3.2</v>
      </c>
      <c r="L2582" s="10">
        <f t="shared" si="604"/>
        <v>-3.2</v>
      </c>
      <c r="M2582" s="52" t="s">
        <v>85</v>
      </c>
      <c r="N2582" s="83" t="s">
        <v>8</v>
      </c>
      <c r="O2582" s="34" t="s">
        <v>8</v>
      </c>
      <c r="P2582" s="34" t="s">
        <v>8</v>
      </c>
      <c r="Q2582" s="34" t="s">
        <v>8</v>
      </c>
      <c r="R2582" s="34" t="s">
        <v>8</v>
      </c>
      <c r="S2582" s="42" t="s">
        <v>8</v>
      </c>
      <c r="T2582" s="31" t="s">
        <v>8</v>
      </c>
      <c r="U2582" s="21" t="s">
        <v>8</v>
      </c>
      <c r="V2582" s="21" t="s">
        <v>8</v>
      </c>
      <c r="W2582" s="21" t="s">
        <v>8</v>
      </c>
      <c r="X2582" s="21" t="s">
        <v>8</v>
      </c>
      <c r="Y2582" s="22" t="s">
        <v>8</v>
      </c>
      <c r="Z2582" s="31">
        <v>0.62670000000000003</v>
      </c>
      <c r="AA2582" s="21" t="s">
        <v>8</v>
      </c>
      <c r="AB2582" s="21">
        <f t="shared" si="603"/>
        <v>-0.20294030530002896</v>
      </c>
      <c r="AC2582" s="21" t="s">
        <v>8</v>
      </c>
      <c r="AD2582" s="21">
        <v>24.7</v>
      </c>
      <c r="AE2582" s="31">
        <v>18.453049712708602</v>
      </c>
      <c r="AF2582" s="21">
        <v>24.330928395789101</v>
      </c>
      <c r="AG2582" s="22">
        <v>30.950356573249799</v>
      </c>
      <c r="AH2582" s="31" t="s">
        <v>8</v>
      </c>
      <c r="AI2582" s="3" t="str">
        <f t="shared" si="607"/>
        <v>n/a</v>
      </c>
      <c r="AJ2582" s="3" t="str">
        <f t="shared" si="608"/>
        <v>n/a</v>
      </c>
      <c r="AK2582" s="3" t="str">
        <f t="shared" si="609"/>
        <v>n/a</v>
      </c>
      <c r="AL2582" s="3" t="str">
        <f t="shared" si="610"/>
        <v>n/a</v>
      </c>
      <c r="AM2582" s="3" t="str">
        <f t="shared" si="611"/>
        <v>n/a</v>
      </c>
      <c r="AN2582" s="3" t="str">
        <f t="shared" si="605"/>
        <v>n/a</v>
      </c>
      <c r="AO2582" s="3" t="str">
        <f t="shared" si="606"/>
        <v>n/a</v>
      </c>
      <c r="AP2582" s="3" t="s">
        <v>8</v>
      </c>
      <c r="AQ2582" s="126" t="s">
        <v>76</v>
      </c>
      <c r="AR2582" s="28"/>
      <c r="AS2582" s="3"/>
      <c r="AT2582" s="4"/>
    </row>
    <row r="2583" spans="1:46" s="35" customFormat="1" ht="16">
      <c r="A2583" s="21">
        <v>5.5010600000000007</v>
      </c>
      <c r="B2583" s="105">
        <v>846</v>
      </c>
      <c r="C2583" s="20">
        <v>-3.0950000000000002</v>
      </c>
      <c r="D2583" s="20">
        <v>-90.818330000000003</v>
      </c>
      <c r="E2583" s="106" t="s">
        <v>24</v>
      </c>
      <c r="F2583" s="27">
        <v>-20.100000000000001</v>
      </c>
      <c r="G2583" s="20">
        <v>-15</v>
      </c>
      <c r="H2583" s="20">
        <v>-13.4</v>
      </c>
      <c r="I2583" s="20">
        <v>-8.8000000000000007</v>
      </c>
      <c r="J2583" s="20">
        <v>-4.9000000000000004</v>
      </c>
      <c r="K2583" s="98">
        <v>-3.2</v>
      </c>
      <c r="L2583" s="10">
        <f t="shared" si="604"/>
        <v>-3.2</v>
      </c>
      <c r="M2583" s="52" t="s">
        <v>85</v>
      </c>
      <c r="N2583" s="83" t="s">
        <v>8</v>
      </c>
      <c r="O2583" s="34" t="s">
        <v>8</v>
      </c>
      <c r="P2583" s="34" t="s">
        <v>8</v>
      </c>
      <c r="Q2583" s="34" t="s">
        <v>8</v>
      </c>
      <c r="R2583" s="34" t="s">
        <v>8</v>
      </c>
      <c r="S2583" s="42" t="s">
        <v>8</v>
      </c>
      <c r="T2583" s="31" t="s">
        <v>8</v>
      </c>
      <c r="U2583" s="21" t="s">
        <v>8</v>
      </c>
      <c r="V2583" s="21" t="s">
        <v>8</v>
      </c>
      <c r="W2583" s="21" t="s">
        <v>8</v>
      </c>
      <c r="X2583" s="21" t="s">
        <v>8</v>
      </c>
      <c r="Y2583" s="22" t="s">
        <v>8</v>
      </c>
      <c r="Z2583" s="31">
        <v>0.63009999999999999</v>
      </c>
      <c r="AA2583" s="21" t="s">
        <v>8</v>
      </c>
      <c r="AB2583" s="21">
        <f t="shared" si="603"/>
        <v>-0.20059052038487318</v>
      </c>
      <c r="AC2583" s="21" t="s">
        <v>8</v>
      </c>
      <c r="AD2583" s="21">
        <v>24.9</v>
      </c>
      <c r="AE2583" s="31">
        <v>18.684526632051298</v>
      </c>
      <c r="AF2583" s="21">
        <v>24.532771366560901</v>
      </c>
      <c r="AG2583" s="22">
        <v>31.177758087853999</v>
      </c>
      <c r="AH2583" s="31" t="s">
        <v>8</v>
      </c>
      <c r="AI2583" s="3" t="str">
        <f t="shared" si="607"/>
        <v>n/a</v>
      </c>
      <c r="AJ2583" s="3" t="str">
        <f t="shared" si="608"/>
        <v>n/a</v>
      </c>
      <c r="AK2583" s="3" t="str">
        <f t="shared" si="609"/>
        <v>n/a</v>
      </c>
      <c r="AL2583" s="3" t="str">
        <f t="shared" si="610"/>
        <v>n/a</v>
      </c>
      <c r="AM2583" s="3" t="str">
        <f t="shared" si="611"/>
        <v>n/a</v>
      </c>
      <c r="AN2583" s="3" t="str">
        <f t="shared" si="605"/>
        <v>n/a</v>
      </c>
      <c r="AO2583" s="3" t="str">
        <f t="shared" si="606"/>
        <v>n/a</v>
      </c>
      <c r="AP2583" s="3" t="s">
        <v>8</v>
      </c>
      <c r="AQ2583" s="126" t="s">
        <v>76</v>
      </c>
      <c r="AR2583" s="28"/>
      <c r="AS2583" s="3"/>
      <c r="AT2583" s="4"/>
    </row>
    <row r="2584" spans="1:46" s="35" customFormat="1" ht="16">
      <c r="A2584" s="21">
        <v>5.5036700000000005</v>
      </c>
      <c r="B2584" s="105">
        <v>846</v>
      </c>
      <c r="C2584" s="20">
        <v>-3.0950000000000002</v>
      </c>
      <c r="D2584" s="20">
        <v>-90.818330000000003</v>
      </c>
      <c r="E2584" s="106" t="s">
        <v>24</v>
      </c>
      <c r="F2584" s="27">
        <v>-20.100000000000001</v>
      </c>
      <c r="G2584" s="20">
        <v>-15</v>
      </c>
      <c r="H2584" s="20">
        <v>-13.4</v>
      </c>
      <c r="I2584" s="20">
        <v>-8.8000000000000007</v>
      </c>
      <c r="J2584" s="20">
        <v>-4.9000000000000004</v>
      </c>
      <c r="K2584" s="98">
        <v>-3.2</v>
      </c>
      <c r="L2584" s="10">
        <f t="shared" si="604"/>
        <v>-3.2</v>
      </c>
      <c r="M2584" s="52" t="s">
        <v>85</v>
      </c>
      <c r="N2584" s="83" t="s">
        <v>8</v>
      </c>
      <c r="O2584" s="34" t="s">
        <v>8</v>
      </c>
      <c r="P2584" s="34" t="s">
        <v>8</v>
      </c>
      <c r="Q2584" s="34" t="s">
        <v>8</v>
      </c>
      <c r="R2584" s="34" t="s">
        <v>8</v>
      </c>
      <c r="S2584" s="42" t="s">
        <v>8</v>
      </c>
      <c r="T2584" s="31" t="s">
        <v>8</v>
      </c>
      <c r="U2584" s="21" t="s">
        <v>8</v>
      </c>
      <c r="V2584" s="21" t="s">
        <v>8</v>
      </c>
      <c r="W2584" s="21" t="s">
        <v>8</v>
      </c>
      <c r="X2584" s="21" t="s">
        <v>8</v>
      </c>
      <c r="Y2584" s="22" t="s">
        <v>8</v>
      </c>
      <c r="Z2584" s="31">
        <v>0.62760000000000005</v>
      </c>
      <c r="AA2584" s="21" t="s">
        <v>8</v>
      </c>
      <c r="AB2584" s="21">
        <f t="shared" si="603"/>
        <v>-0.20231706508510089</v>
      </c>
      <c r="AC2584" s="21" t="s">
        <v>8</v>
      </c>
      <c r="AD2584" s="21">
        <v>24.8</v>
      </c>
      <c r="AE2584" s="31">
        <v>18.525628922056502</v>
      </c>
      <c r="AF2584" s="21">
        <v>24.397476506698599</v>
      </c>
      <c r="AG2584" s="22">
        <v>30.959613413481598</v>
      </c>
      <c r="AH2584" s="31" t="s">
        <v>8</v>
      </c>
      <c r="AI2584" s="3" t="str">
        <f t="shared" si="607"/>
        <v>n/a</v>
      </c>
      <c r="AJ2584" s="3" t="str">
        <f t="shared" si="608"/>
        <v>n/a</v>
      </c>
      <c r="AK2584" s="3" t="str">
        <f t="shared" si="609"/>
        <v>n/a</v>
      </c>
      <c r="AL2584" s="3" t="str">
        <f t="shared" si="610"/>
        <v>n/a</v>
      </c>
      <c r="AM2584" s="3" t="str">
        <f t="shared" si="611"/>
        <v>n/a</v>
      </c>
      <c r="AN2584" s="3" t="str">
        <f t="shared" si="605"/>
        <v>n/a</v>
      </c>
      <c r="AO2584" s="3" t="str">
        <f t="shared" si="606"/>
        <v>n/a</v>
      </c>
      <c r="AP2584" s="3" t="s">
        <v>8</v>
      </c>
      <c r="AQ2584" s="126" t="s">
        <v>76</v>
      </c>
      <c r="AR2584" s="28"/>
      <c r="AS2584" s="3"/>
      <c r="AT2584" s="4"/>
    </row>
    <row r="2585" spans="1:46" s="35" customFormat="1" ht="16">
      <c r="A2585" s="21">
        <v>5.5068299999999999</v>
      </c>
      <c r="B2585" s="105">
        <v>846</v>
      </c>
      <c r="C2585" s="20">
        <v>-3.0950000000000002</v>
      </c>
      <c r="D2585" s="20">
        <v>-90.818330000000003</v>
      </c>
      <c r="E2585" s="106" t="s">
        <v>24</v>
      </c>
      <c r="F2585" s="27">
        <v>-20.100000000000001</v>
      </c>
      <c r="G2585" s="20">
        <v>-15</v>
      </c>
      <c r="H2585" s="20">
        <v>-13.4</v>
      </c>
      <c r="I2585" s="20">
        <v>-8.8000000000000007</v>
      </c>
      <c r="J2585" s="20">
        <v>-4.9000000000000004</v>
      </c>
      <c r="K2585" s="98">
        <v>-3.2</v>
      </c>
      <c r="L2585" s="10">
        <f t="shared" si="604"/>
        <v>-3.2</v>
      </c>
      <c r="M2585" s="52" t="s">
        <v>85</v>
      </c>
      <c r="N2585" s="83" t="s">
        <v>8</v>
      </c>
      <c r="O2585" s="34" t="s">
        <v>8</v>
      </c>
      <c r="P2585" s="34" t="s">
        <v>8</v>
      </c>
      <c r="Q2585" s="34" t="s">
        <v>8</v>
      </c>
      <c r="R2585" s="34" t="s">
        <v>8</v>
      </c>
      <c r="S2585" s="42" t="s">
        <v>8</v>
      </c>
      <c r="T2585" s="31" t="s">
        <v>8</v>
      </c>
      <c r="U2585" s="21" t="s">
        <v>8</v>
      </c>
      <c r="V2585" s="21" t="s">
        <v>8</v>
      </c>
      <c r="W2585" s="21" t="s">
        <v>8</v>
      </c>
      <c r="X2585" s="21" t="s">
        <v>8</v>
      </c>
      <c r="Y2585" s="22" t="s">
        <v>8</v>
      </c>
      <c r="Z2585" s="31">
        <v>0.64059999999999995</v>
      </c>
      <c r="AA2585" s="21" t="s">
        <v>8</v>
      </c>
      <c r="AB2585" s="21">
        <f t="shared" si="603"/>
        <v>-0.19341306567219707</v>
      </c>
      <c r="AC2585" s="21" t="s">
        <v>8</v>
      </c>
      <c r="AD2585" s="21">
        <v>25.4</v>
      </c>
      <c r="AE2585" s="31">
        <v>19.3919470376539</v>
      </c>
      <c r="AF2585" s="21">
        <v>25.1986492427523</v>
      </c>
      <c r="AG2585" s="22">
        <v>31.9517586166243</v>
      </c>
      <c r="AH2585" s="31" t="s">
        <v>8</v>
      </c>
      <c r="AI2585" s="3" t="str">
        <f t="shared" si="607"/>
        <v>n/a</v>
      </c>
      <c r="AJ2585" s="3" t="str">
        <f t="shared" si="608"/>
        <v>n/a</v>
      </c>
      <c r="AK2585" s="3" t="str">
        <f t="shared" si="609"/>
        <v>n/a</v>
      </c>
      <c r="AL2585" s="3" t="str">
        <f t="shared" si="610"/>
        <v>n/a</v>
      </c>
      <c r="AM2585" s="3" t="str">
        <f t="shared" si="611"/>
        <v>n/a</v>
      </c>
      <c r="AN2585" s="3" t="str">
        <f t="shared" si="605"/>
        <v>n/a</v>
      </c>
      <c r="AO2585" s="3" t="str">
        <f t="shared" si="606"/>
        <v>n/a</v>
      </c>
      <c r="AP2585" s="3" t="s">
        <v>8</v>
      </c>
      <c r="AQ2585" s="126" t="s">
        <v>76</v>
      </c>
      <c r="AR2585" s="28"/>
      <c r="AS2585" s="3"/>
      <c r="AT2585" s="4"/>
    </row>
    <row r="2586" spans="1:46" s="35" customFormat="1" ht="16">
      <c r="A2586" s="21">
        <v>5.5124499999999994</v>
      </c>
      <c r="B2586" s="105">
        <v>846</v>
      </c>
      <c r="C2586" s="20">
        <v>-3.0950000000000002</v>
      </c>
      <c r="D2586" s="20">
        <v>-90.818330000000003</v>
      </c>
      <c r="E2586" s="106" t="s">
        <v>24</v>
      </c>
      <c r="F2586" s="27">
        <v>-20.100000000000001</v>
      </c>
      <c r="G2586" s="20">
        <v>-15</v>
      </c>
      <c r="H2586" s="20">
        <v>-13.4</v>
      </c>
      <c r="I2586" s="20">
        <v>-8.8000000000000007</v>
      </c>
      <c r="J2586" s="20">
        <v>-4.9000000000000004</v>
      </c>
      <c r="K2586" s="98">
        <v>-3.2</v>
      </c>
      <c r="L2586" s="10">
        <f t="shared" si="604"/>
        <v>-3.2</v>
      </c>
      <c r="M2586" s="52" t="s">
        <v>85</v>
      </c>
      <c r="N2586" s="83" t="s">
        <v>8</v>
      </c>
      <c r="O2586" s="34" t="s">
        <v>8</v>
      </c>
      <c r="P2586" s="34" t="s">
        <v>8</v>
      </c>
      <c r="Q2586" s="34" t="s">
        <v>8</v>
      </c>
      <c r="R2586" s="34" t="s">
        <v>8</v>
      </c>
      <c r="S2586" s="42" t="s">
        <v>8</v>
      </c>
      <c r="T2586" s="31" t="s">
        <v>8</v>
      </c>
      <c r="U2586" s="21" t="s">
        <v>8</v>
      </c>
      <c r="V2586" s="21" t="s">
        <v>8</v>
      </c>
      <c r="W2586" s="21" t="s">
        <v>8</v>
      </c>
      <c r="X2586" s="21" t="s">
        <v>8</v>
      </c>
      <c r="Y2586" s="22" t="s">
        <v>8</v>
      </c>
      <c r="Z2586" s="31">
        <v>0.65610000000000002</v>
      </c>
      <c r="AA2586" s="21" t="s">
        <v>8</v>
      </c>
      <c r="AB2586" s="21">
        <f t="shared" si="603"/>
        <v>-0.18302996224270049</v>
      </c>
      <c r="AC2586" s="21" t="s">
        <v>8</v>
      </c>
      <c r="AD2586" s="21">
        <v>26.1</v>
      </c>
      <c r="AE2586" s="31">
        <v>20.260028329072799</v>
      </c>
      <c r="AF2586" s="21">
        <v>26.1621483732937</v>
      </c>
      <c r="AG2586" s="22">
        <v>33.107980381261001</v>
      </c>
      <c r="AH2586" s="31" t="s">
        <v>8</v>
      </c>
      <c r="AI2586" s="3" t="str">
        <f t="shared" si="607"/>
        <v>n/a</v>
      </c>
      <c r="AJ2586" s="3" t="str">
        <f t="shared" si="608"/>
        <v>n/a</v>
      </c>
      <c r="AK2586" s="3" t="str">
        <f t="shared" si="609"/>
        <v>n/a</v>
      </c>
      <c r="AL2586" s="3" t="str">
        <f t="shared" si="610"/>
        <v>n/a</v>
      </c>
      <c r="AM2586" s="3" t="str">
        <f t="shared" si="611"/>
        <v>n/a</v>
      </c>
      <c r="AN2586" s="3" t="str">
        <f t="shared" si="605"/>
        <v>n/a</v>
      </c>
      <c r="AO2586" s="3" t="str">
        <f t="shared" si="606"/>
        <v>n/a</v>
      </c>
      <c r="AP2586" s="3" t="s">
        <v>8</v>
      </c>
      <c r="AQ2586" s="126" t="s">
        <v>76</v>
      </c>
      <c r="AR2586" s="28"/>
      <c r="AS2586" s="3"/>
      <c r="AT2586" s="4"/>
    </row>
    <row r="2587" spans="1:46" s="35" customFormat="1" ht="16">
      <c r="A2587" s="21">
        <v>5.5152900000000002</v>
      </c>
      <c r="B2587" s="105">
        <v>846</v>
      </c>
      <c r="C2587" s="20">
        <v>-3.0950000000000002</v>
      </c>
      <c r="D2587" s="20">
        <v>-90.818330000000003</v>
      </c>
      <c r="E2587" s="106" t="s">
        <v>24</v>
      </c>
      <c r="F2587" s="27">
        <v>-20.100000000000001</v>
      </c>
      <c r="G2587" s="20">
        <v>-15</v>
      </c>
      <c r="H2587" s="20">
        <v>-13.4</v>
      </c>
      <c r="I2587" s="20">
        <v>-8.8000000000000007</v>
      </c>
      <c r="J2587" s="20">
        <v>-4.9000000000000004</v>
      </c>
      <c r="K2587" s="98">
        <v>-3.2</v>
      </c>
      <c r="L2587" s="10">
        <f t="shared" si="604"/>
        <v>-3.2</v>
      </c>
      <c r="M2587" s="52" t="s">
        <v>85</v>
      </c>
      <c r="N2587" s="83" t="s">
        <v>8</v>
      </c>
      <c r="O2587" s="34" t="s">
        <v>8</v>
      </c>
      <c r="P2587" s="34" t="s">
        <v>8</v>
      </c>
      <c r="Q2587" s="34" t="s">
        <v>8</v>
      </c>
      <c r="R2587" s="34" t="s">
        <v>8</v>
      </c>
      <c r="S2587" s="42" t="s">
        <v>8</v>
      </c>
      <c r="T2587" s="31" t="s">
        <v>8</v>
      </c>
      <c r="U2587" s="21" t="s">
        <v>8</v>
      </c>
      <c r="V2587" s="21" t="s">
        <v>8</v>
      </c>
      <c r="W2587" s="21" t="s">
        <v>8</v>
      </c>
      <c r="X2587" s="21" t="s">
        <v>8</v>
      </c>
      <c r="Y2587" s="22" t="s">
        <v>8</v>
      </c>
      <c r="Z2587" s="31">
        <v>0.65810000000000002</v>
      </c>
      <c r="AA2587" s="21" t="s">
        <v>8</v>
      </c>
      <c r="AB2587" s="21">
        <f t="shared" si="603"/>
        <v>-0.18170810920000408</v>
      </c>
      <c r="AC2587" s="21" t="s">
        <v>8</v>
      </c>
      <c r="AD2587" s="21">
        <v>26.2</v>
      </c>
      <c r="AE2587" s="31">
        <v>20.392374843454999</v>
      </c>
      <c r="AF2587" s="21">
        <v>26.2710699516599</v>
      </c>
      <c r="AG2587" s="22">
        <v>33.319734907435901</v>
      </c>
      <c r="AH2587" s="31" t="s">
        <v>8</v>
      </c>
      <c r="AI2587" s="3" t="str">
        <f t="shared" si="607"/>
        <v>n/a</v>
      </c>
      <c r="AJ2587" s="3" t="str">
        <f t="shared" si="608"/>
        <v>n/a</v>
      </c>
      <c r="AK2587" s="3" t="str">
        <f t="shared" si="609"/>
        <v>n/a</v>
      </c>
      <c r="AL2587" s="3" t="str">
        <f t="shared" si="610"/>
        <v>n/a</v>
      </c>
      <c r="AM2587" s="3" t="str">
        <f t="shared" si="611"/>
        <v>n/a</v>
      </c>
      <c r="AN2587" s="3" t="str">
        <f t="shared" si="605"/>
        <v>n/a</v>
      </c>
      <c r="AO2587" s="3" t="str">
        <f t="shared" si="606"/>
        <v>n/a</v>
      </c>
      <c r="AP2587" s="3" t="s">
        <v>8</v>
      </c>
      <c r="AQ2587" s="126" t="s">
        <v>76</v>
      </c>
      <c r="AR2587" s="28"/>
      <c r="AS2587" s="3"/>
      <c r="AT2587" s="4"/>
    </row>
    <row r="2588" spans="1:46" s="35" customFormat="1" ht="16">
      <c r="A2588" s="21">
        <v>5.5194399999999995</v>
      </c>
      <c r="B2588" s="105">
        <v>846</v>
      </c>
      <c r="C2588" s="20">
        <v>-3.0950000000000002</v>
      </c>
      <c r="D2588" s="20">
        <v>-90.818330000000003</v>
      </c>
      <c r="E2588" s="106" t="s">
        <v>24</v>
      </c>
      <c r="F2588" s="27">
        <v>-20.100000000000001</v>
      </c>
      <c r="G2588" s="20">
        <v>-15</v>
      </c>
      <c r="H2588" s="20">
        <v>-13.4</v>
      </c>
      <c r="I2588" s="20">
        <v>-8.8000000000000007</v>
      </c>
      <c r="J2588" s="20">
        <v>-4.9000000000000004</v>
      </c>
      <c r="K2588" s="98">
        <v>-3.2</v>
      </c>
      <c r="L2588" s="10">
        <f t="shared" si="604"/>
        <v>-3.2</v>
      </c>
      <c r="M2588" s="52" t="s">
        <v>85</v>
      </c>
      <c r="N2588" s="83" t="s">
        <v>8</v>
      </c>
      <c r="O2588" s="34" t="s">
        <v>8</v>
      </c>
      <c r="P2588" s="34" t="s">
        <v>8</v>
      </c>
      <c r="Q2588" s="34" t="s">
        <v>8</v>
      </c>
      <c r="R2588" s="34" t="s">
        <v>8</v>
      </c>
      <c r="S2588" s="42" t="s">
        <v>8</v>
      </c>
      <c r="T2588" s="31" t="s">
        <v>8</v>
      </c>
      <c r="U2588" s="21" t="s">
        <v>8</v>
      </c>
      <c r="V2588" s="21" t="s">
        <v>8</v>
      </c>
      <c r="W2588" s="21" t="s">
        <v>8</v>
      </c>
      <c r="X2588" s="21" t="s">
        <v>8</v>
      </c>
      <c r="Y2588" s="22" t="s">
        <v>8</v>
      </c>
      <c r="Z2588" s="31">
        <v>0.62860000000000005</v>
      </c>
      <c r="AA2588" s="21" t="s">
        <v>8</v>
      </c>
      <c r="AB2588" s="21">
        <f t="shared" si="603"/>
        <v>-0.20162562331843878</v>
      </c>
      <c r="AC2588" s="21" t="s">
        <v>8</v>
      </c>
      <c r="AD2588" s="21">
        <v>24.8</v>
      </c>
      <c r="AE2588" s="31">
        <v>18.563259409250399</v>
      </c>
      <c r="AF2588" s="21">
        <v>24.447397677568699</v>
      </c>
      <c r="AG2588" s="22">
        <v>31.0521459525803</v>
      </c>
      <c r="AH2588" s="31" t="s">
        <v>8</v>
      </c>
      <c r="AI2588" s="3" t="str">
        <f t="shared" si="607"/>
        <v>n/a</v>
      </c>
      <c r="AJ2588" s="3" t="str">
        <f t="shared" si="608"/>
        <v>n/a</v>
      </c>
      <c r="AK2588" s="3" t="str">
        <f t="shared" si="609"/>
        <v>n/a</v>
      </c>
      <c r="AL2588" s="3" t="str">
        <f t="shared" si="610"/>
        <v>n/a</v>
      </c>
      <c r="AM2588" s="3" t="str">
        <f t="shared" si="611"/>
        <v>n/a</v>
      </c>
      <c r="AN2588" s="3" t="str">
        <f t="shared" si="605"/>
        <v>n/a</v>
      </c>
      <c r="AO2588" s="3" t="str">
        <f t="shared" si="606"/>
        <v>n/a</v>
      </c>
      <c r="AP2588" s="3" t="s">
        <v>8</v>
      </c>
      <c r="AQ2588" s="126" t="s">
        <v>76</v>
      </c>
      <c r="AR2588" s="28"/>
      <c r="AS2588" s="3"/>
      <c r="AT2588" s="4"/>
    </row>
    <row r="2589" spans="1:46" s="35" customFormat="1" ht="16">
      <c r="A2589" s="21">
        <v>5.5237499999999997</v>
      </c>
      <c r="B2589" s="105">
        <v>846</v>
      </c>
      <c r="C2589" s="20">
        <v>-3.0950000000000002</v>
      </c>
      <c r="D2589" s="20">
        <v>-90.818330000000003</v>
      </c>
      <c r="E2589" s="106" t="s">
        <v>24</v>
      </c>
      <c r="F2589" s="27">
        <v>-20.100000000000001</v>
      </c>
      <c r="G2589" s="20">
        <v>-15</v>
      </c>
      <c r="H2589" s="20">
        <v>-13.4</v>
      </c>
      <c r="I2589" s="20">
        <v>-8.8000000000000007</v>
      </c>
      <c r="J2589" s="20">
        <v>-4.9000000000000004</v>
      </c>
      <c r="K2589" s="98">
        <v>-3.2</v>
      </c>
      <c r="L2589" s="10">
        <f t="shared" si="604"/>
        <v>-3.2</v>
      </c>
      <c r="M2589" s="52" t="s">
        <v>85</v>
      </c>
      <c r="N2589" s="83" t="s">
        <v>8</v>
      </c>
      <c r="O2589" s="34" t="s">
        <v>8</v>
      </c>
      <c r="P2589" s="34" t="s">
        <v>8</v>
      </c>
      <c r="Q2589" s="34" t="s">
        <v>8</v>
      </c>
      <c r="R2589" s="34" t="s">
        <v>8</v>
      </c>
      <c r="S2589" s="42" t="s">
        <v>8</v>
      </c>
      <c r="T2589" s="31" t="s">
        <v>8</v>
      </c>
      <c r="U2589" s="21" t="s">
        <v>8</v>
      </c>
      <c r="V2589" s="21" t="s">
        <v>8</v>
      </c>
      <c r="W2589" s="21" t="s">
        <v>8</v>
      </c>
      <c r="X2589" s="21" t="s">
        <v>8</v>
      </c>
      <c r="Y2589" s="22" t="s">
        <v>8</v>
      </c>
      <c r="Z2589" s="31">
        <v>0.61470000000000002</v>
      </c>
      <c r="AA2589" s="21" t="s">
        <v>8</v>
      </c>
      <c r="AB2589" s="21">
        <f t="shared" ref="AB2589:AB2652" si="612">LOG(Z2589)</f>
        <v>-0.21133678687914254</v>
      </c>
      <c r="AC2589" s="21" t="s">
        <v>8</v>
      </c>
      <c r="AD2589" s="21">
        <v>24.1</v>
      </c>
      <c r="AE2589" s="31">
        <v>17.654879066636202</v>
      </c>
      <c r="AF2589" s="21">
        <v>23.5690591020178</v>
      </c>
      <c r="AG2589" s="22">
        <v>30.058680694854299</v>
      </c>
      <c r="AH2589" s="31" t="s">
        <v>8</v>
      </c>
      <c r="AI2589" s="3" t="str">
        <f t="shared" si="607"/>
        <v>n/a</v>
      </c>
      <c r="AJ2589" s="3" t="str">
        <f t="shared" si="608"/>
        <v>n/a</v>
      </c>
      <c r="AK2589" s="3" t="str">
        <f t="shared" si="609"/>
        <v>n/a</v>
      </c>
      <c r="AL2589" s="3" t="str">
        <f t="shared" si="610"/>
        <v>n/a</v>
      </c>
      <c r="AM2589" s="3" t="str">
        <f t="shared" si="611"/>
        <v>n/a</v>
      </c>
      <c r="AN2589" s="3" t="str">
        <f t="shared" si="605"/>
        <v>n/a</v>
      </c>
      <c r="AO2589" s="3" t="str">
        <f t="shared" si="606"/>
        <v>n/a</v>
      </c>
      <c r="AP2589" s="3" t="s">
        <v>8</v>
      </c>
      <c r="AQ2589" s="126" t="s">
        <v>76</v>
      </c>
      <c r="AR2589" s="28"/>
      <c r="AS2589" s="3"/>
      <c r="AT2589" s="4"/>
    </row>
    <row r="2590" spans="1:46" s="35" customFormat="1" ht="16">
      <c r="A2590" s="21">
        <v>5.5276699999999996</v>
      </c>
      <c r="B2590" s="105">
        <v>846</v>
      </c>
      <c r="C2590" s="20">
        <v>-3.0950000000000002</v>
      </c>
      <c r="D2590" s="20">
        <v>-90.818330000000003</v>
      </c>
      <c r="E2590" s="106" t="s">
        <v>24</v>
      </c>
      <c r="F2590" s="27">
        <v>-20.100000000000001</v>
      </c>
      <c r="G2590" s="20">
        <v>-15</v>
      </c>
      <c r="H2590" s="20">
        <v>-13.4</v>
      </c>
      <c r="I2590" s="20">
        <v>-8.8000000000000007</v>
      </c>
      <c r="J2590" s="20">
        <v>-4.9000000000000004</v>
      </c>
      <c r="K2590" s="98">
        <v>-3.2</v>
      </c>
      <c r="L2590" s="10">
        <f t="shared" si="604"/>
        <v>-3.2</v>
      </c>
      <c r="M2590" s="52" t="s">
        <v>85</v>
      </c>
      <c r="N2590" s="83" t="s">
        <v>8</v>
      </c>
      <c r="O2590" s="34" t="s">
        <v>8</v>
      </c>
      <c r="P2590" s="34" t="s">
        <v>8</v>
      </c>
      <c r="Q2590" s="34" t="s">
        <v>8</v>
      </c>
      <c r="R2590" s="34" t="s">
        <v>8</v>
      </c>
      <c r="S2590" s="42" t="s">
        <v>8</v>
      </c>
      <c r="T2590" s="31" t="s">
        <v>8</v>
      </c>
      <c r="U2590" s="21" t="s">
        <v>8</v>
      </c>
      <c r="V2590" s="21" t="s">
        <v>8</v>
      </c>
      <c r="W2590" s="21" t="s">
        <v>8</v>
      </c>
      <c r="X2590" s="21" t="s">
        <v>8</v>
      </c>
      <c r="Y2590" s="22" t="s">
        <v>8</v>
      </c>
      <c r="Z2590" s="31">
        <v>0.61629999999999996</v>
      </c>
      <c r="AA2590" s="21" t="s">
        <v>8</v>
      </c>
      <c r="AB2590" s="21">
        <f t="shared" si="612"/>
        <v>-0.21020783226932466</v>
      </c>
      <c r="AC2590" s="21" t="s">
        <v>8</v>
      </c>
      <c r="AD2590" s="21">
        <v>24.2</v>
      </c>
      <c r="AE2590" s="31">
        <v>17.765878887928402</v>
      </c>
      <c r="AF2590" s="21">
        <v>23.6832590627588</v>
      </c>
      <c r="AG2590" s="22">
        <v>30.151227312705299</v>
      </c>
      <c r="AH2590" s="31" t="s">
        <v>8</v>
      </c>
      <c r="AI2590" s="3" t="str">
        <f t="shared" si="607"/>
        <v>n/a</v>
      </c>
      <c r="AJ2590" s="3" t="str">
        <f t="shared" si="608"/>
        <v>n/a</v>
      </c>
      <c r="AK2590" s="3" t="str">
        <f t="shared" si="609"/>
        <v>n/a</v>
      </c>
      <c r="AL2590" s="3" t="str">
        <f t="shared" si="610"/>
        <v>n/a</v>
      </c>
      <c r="AM2590" s="3" t="str">
        <f t="shared" si="611"/>
        <v>n/a</v>
      </c>
      <c r="AN2590" s="3" t="str">
        <f t="shared" si="605"/>
        <v>n/a</v>
      </c>
      <c r="AO2590" s="3" t="str">
        <f t="shared" si="606"/>
        <v>n/a</v>
      </c>
      <c r="AP2590" s="3" t="s">
        <v>8</v>
      </c>
      <c r="AQ2590" s="126" t="s">
        <v>76</v>
      </c>
      <c r="AR2590" s="28"/>
      <c r="AS2590" s="3"/>
      <c r="AT2590" s="4"/>
    </row>
    <row r="2591" spans="1:46" s="35" customFormat="1" ht="16">
      <c r="A2591" s="21">
        <v>5.5290900000000001</v>
      </c>
      <c r="B2591" s="105">
        <v>846</v>
      </c>
      <c r="C2591" s="20">
        <v>-3.0950000000000002</v>
      </c>
      <c r="D2591" s="20">
        <v>-90.818330000000003</v>
      </c>
      <c r="E2591" s="106" t="s">
        <v>24</v>
      </c>
      <c r="F2591" s="27">
        <v>-20.100000000000001</v>
      </c>
      <c r="G2591" s="20">
        <v>-15</v>
      </c>
      <c r="H2591" s="20">
        <v>-13.4</v>
      </c>
      <c r="I2591" s="20">
        <v>-8.8000000000000007</v>
      </c>
      <c r="J2591" s="20">
        <v>-4.9000000000000004</v>
      </c>
      <c r="K2591" s="98">
        <v>-3.2</v>
      </c>
      <c r="L2591" s="10">
        <f t="shared" si="604"/>
        <v>-3.2</v>
      </c>
      <c r="M2591" s="52" t="s">
        <v>85</v>
      </c>
      <c r="N2591" s="83" t="s">
        <v>8</v>
      </c>
      <c r="O2591" s="34" t="s">
        <v>8</v>
      </c>
      <c r="P2591" s="34" t="s">
        <v>8</v>
      </c>
      <c r="Q2591" s="34" t="s">
        <v>8</v>
      </c>
      <c r="R2591" s="34" t="s">
        <v>8</v>
      </c>
      <c r="S2591" s="42" t="s">
        <v>8</v>
      </c>
      <c r="T2591" s="31" t="s">
        <v>8</v>
      </c>
      <c r="U2591" s="21" t="s">
        <v>8</v>
      </c>
      <c r="V2591" s="21" t="s">
        <v>8</v>
      </c>
      <c r="W2591" s="21" t="s">
        <v>8</v>
      </c>
      <c r="X2591" s="21" t="s">
        <v>8</v>
      </c>
      <c r="Y2591" s="22" t="s">
        <v>8</v>
      </c>
      <c r="Z2591" s="31">
        <v>0.64990000000000003</v>
      </c>
      <c r="AA2591" s="21" t="s">
        <v>8</v>
      </c>
      <c r="AB2591" s="21">
        <f t="shared" si="612"/>
        <v>-0.18715346303292868</v>
      </c>
      <c r="AC2591" s="21" t="s">
        <v>8</v>
      </c>
      <c r="AD2591" s="21">
        <v>25.8</v>
      </c>
      <c r="AE2591" s="31">
        <v>19.9362376627037</v>
      </c>
      <c r="AF2591" s="21">
        <v>25.781818624474202</v>
      </c>
      <c r="AG2591" s="22">
        <v>32.656268054546501</v>
      </c>
      <c r="AH2591" s="31" t="s">
        <v>8</v>
      </c>
      <c r="AI2591" s="3" t="str">
        <f t="shared" si="607"/>
        <v>n/a</v>
      </c>
      <c r="AJ2591" s="3" t="str">
        <f t="shared" si="608"/>
        <v>n/a</v>
      </c>
      <c r="AK2591" s="3" t="str">
        <f t="shared" si="609"/>
        <v>n/a</v>
      </c>
      <c r="AL2591" s="3" t="str">
        <f t="shared" si="610"/>
        <v>n/a</v>
      </c>
      <c r="AM2591" s="3" t="str">
        <f t="shared" si="611"/>
        <v>n/a</v>
      </c>
      <c r="AN2591" s="3" t="str">
        <f t="shared" si="605"/>
        <v>n/a</v>
      </c>
      <c r="AO2591" s="3" t="str">
        <f t="shared" si="606"/>
        <v>n/a</v>
      </c>
      <c r="AP2591" s="3" t="s">
        <v>8</v>
      </c>
      <c r="AQ2591" s="126" t="s">
        <v>76</v>
      </c>
      <c r="AR2591" s="28"/>
      <c r="AS2591" s="3"/>
      <c r="AT2591" s="4"/>
    </row>
    <row r="2592" spans="1:46" s="35" customFormat="1" ht="16">
      <c r="A2592" s="21">
        <v>5.5309499999999998</v>
      </c>
      <c r="B2592" s="105">
        <v>846</v>
      </c>
      <c r="C2592" s="20">
        <v>-3.0950000000000002</v>
      </c>
      <c r="D2592" s="20">
        <v>-90.818330000000003</v>
      </c>
      <c r="E2592" s="106" t="s">
        <v>24</v>
      </c>
      <c r="F2592" s="27">
        <v>-20.100000000000001</v>
      </c>
      <c r="G2592" s="20">
        <v>-15</v>
      </c>
      <c r="H2592" s="20">
        <v>-13.4</v>
      </c>
      <c r="I2592" s="20">
        <v>-8.8000000000000007</v>
      </c>
      <c r="J2592" s="20">
        <v>-4.9000000000000004</v>
      </c>
      <c r="K2592" s="98">
        <v>-3.2</v>
      </c>
      <c r="L2592" s="10">
        <f t="shared" si="604"/>
        <v>-3.2</v>
      </c>
      <c r="M2592" s="52" t="s">
        <v>85</v>
      </c>
      <c r="N2592" s="83" t="s">
        <v>8</v>
      </c>
      <c r="O2592" s="34" t="s">
        <v>8</v>
      </c>
      <c r="P2592" s="34" t="s">
        <v>8</v>
      </c>
      <c r="Q2592" s="34" t="s">
        <v>8</v>
      </c>
      <c r="R2592" s="34" t="s">
        <v>8</v>
      </c>
      <c r="S2592" s="42" t="s">
        <v>8</v>
      </c>
      <c r="T2592" s="31" t="s">
        <v>8</v>
      </c>
      <c r="U2592" s="21" t="s">
        <v>8</v>
      </c>
      <c r="V2592" s="21" t="s">
        <v>8</v>
      </c>
      <c r="W2592" s="21" t="s">
        <v>8</v>
      </c>
      <c r="X2592" s="21" t="s">
        <v>8</v>
      </c>
      <c r="Y2592" s="22" t="s">
        <v>8</v>
      </c>
      <c r="Z2592" s="31">
        <v>0.63239999999999996</v>
      </c>
      <c r="AA2592" s="21" t="s">
        <v>8</v>
      </c>
      <c r="AB2592" s="21">
        <f t="shared" si="612"/>
        <v>-0.19900813873982859</v>
      </c>
      <c r="AC2592" s="21" t="s">
        <v>8</v>
      </c>
      <c r="AD2592" s="21">
        <v>25</v>
      </c>
      <c r="AE2592" s="31">
        <v>18.847144451466999</v>
      </c>
      <c r="AF2592" s="21">
        <v>24.679782596852299</v>
      </c>
      <c r="AG2592" s="22">
        <v>31.268653327064101</v>
      </c>
      <c r="AH2592" s="31" t="s">
        <v>8</v>
      </c>
      <c r="AI2592" s="3" t="str">
        <f t="shared" si="607"/>
        <v>n/a</v>
      </c>
      <c r="AJ2592" s="3" t="str">
        <f t="shared" si="608"/>
        <v>n/a</v>
      </c>
      <c r="AK2592" s="3" t="str">
        <f t="shared" si="609"/>
        <v>n/a</v>
      </c>
      <c r="AL2592" s="3" t="str">
        <f t="shared" si="610"/>
        <v>n/a</v>
      </c>
      <c r="AM2592" s="3" t="str">
        <f t="shared" si="611"/>
        <v>n/a</v>
      </c>
      <c r="AN2592" s="3" t="str">
        <f t="shared" si="605"/>
        <v>n/a</v>
      </c>
      <c r="AO2592" s="3" t="str">
        <f t="shared" si="606"/>
        <v>n/a</v>
      </c>
      <c r="AP2592" s="3" t="s">
        <v>8</v>
      </c>
      <c r="AQ2592" s="126" t="s">
        <v>76</v>
      </c>
      <c r="AR2592" s="28"/>
      <c r="AS2592" s="3"/>
      <c r="AT2592" s="4"/>
    </row>
    <row r="2593" spans="1:46" s="35" customFormat="1" ht="16">
      <c r="A2593" s="21">
        <v>5.53383</v>
      </c>
      <c r="B2593" s="105">
        <v>846</v>
      </c>
      <c r="C2593" s="20">
        <v>-3.0950000000000002</v>
      </c>
      <c r="D2593" s="20">
        <v>-90.818330000000003</v>
      </c>
      <c r="E2593" s="106" t="s">
        <v>24</v>
      </c>
      <c r="F2593" s="27">
        <v>-20.100000000000001</v>
      </c>
      <c r="G2593" s="20">
        <v>-15</v>
      </c>
      <c r="H2593" s="20">
        <v>-13.4</v>
      </c>
      <c r="I2593" s="20">
        <v>-8.8000000000000007</v>
      </c>
      <c r="J2593" s="20">
        <v>-4.9000000000000004</v>
      </c>
      <c r="K2593" s="98">
        <v>-3.2</v>
      </c>
      <c r="L2593" s="10">
        <f t="shared" si="604"/>
        <v>-3.2</v>
      </c>
      <c r="M2593" s="52" t="s">
        <v>85</v>
      </c>
      <c r="N2593" s="83" t="s">
        <v>8</v>
      </c>
      <c r="O2593" s="34" t="s">
        <v>8</v>
      </c>
      <c r="P2593" s="34" t="s">
        <v>8</v>
      </c>
      <c r="Q2593" s="34" t="s">
        <v>8</v>
      </c>
      <c r="R2593" s="34" t="s">
        <v>8</v>
      </c>
      <c r="S2593" s="42" t="s">
        <v>8</v>
      </c>
      <c r="T2593" s="31" t="s">
        <v>8</v>
      </c>
      <c r="U2593" s="21" t="s">
        <v>8</v>
      </c>
      <c r="V2593" s="21" t="s">
        <v>8</v>
      </c>
      <c r="W2593" s="21" t="s">
        <v>8</v>
      </c>
      <c r="X2593" s="21" t="s">
        <v>8</v>
      </c>
      <c r="Y2593" s="22" t="s">
        <v>8</v>
      </c>
      <c r="Z2593" s="31">
        <v>0.60760000000000003</v>
      </c>
      <c r="AA2593" s="21" t="s">
        <v>8</v>
      </c>
      <c r="AB2593" s="21">
        <f t="shared" si="612"/>
        <v>-0.21638223480925126</v>
      </c>
      <c r="AC2593" s="21" t="s">
        <v>8</v>
      </c>
      <c r="AD2593" s="21">
        <v>23.8</v>
      </c>
      <c r="AE2593" s="31">
        <v>17.204751654113899</v>
      </c>
      <c r="AF2593" s="21">
        <v>23.132095270882498</v>
      </c>
      <c r="AG2593" s="22">
        <v>29.464421682362001</v>
      </c>
      <c r="AH2593" s="31" t="s">
        <v>8</v>
      </c>
      <c r="AI2593" s="3" t="str">
        <f t="shared" si="607"/>
        <v>n/a</v>
      </c>
      <c r="AJ2593" s="3" t="str">
        <f t="shared" si="608"/>
        <v>n/a</v>
      </c>
      <c r="AK2593" s="3" t="str">
        <f t="shared" si="609"/>
        <v>n/a</v>
      </c>
      <c r="AL2593" s="3" t="str">
        <f t="shared" si="610"/>
        <v>n/a</v>
      </c>
      <c r="AM2593" s="3" t="str">
        <f t="shared" si="611"/>
        <v>n/a</v>
      </c>
      <c r="AN2593" s="3" t="str">
        <f t="shared" si="605"/>
        <v>n/a</v>
      </c>
      <c r="AO2593" s="3" t="str">
        <f t="shared" si="606"/>
        <v>n/a</v>
      </c>
      <c r="AP2593" s="3" t="s">
        <v>8</v>
      </c>
      <c r="AQ2593" s="126" t="s">
        <v>76</v>
      </c>
      <c r="AR2593" s="28"/>
      <c r="AS2593" s="3"/>
      <c r="AT2593" s="4"/>
    </row>
    <row r="2594" spans="1:46" s="35" customFormat="1" ht="16">
      <c r="A2594" s="21">
        <v>5.5360500000000004</v>
      </c>
      <c r="B2594" s="105">
        <v>846</v>
      </c>
      <c r="C2594" s="20">
        <v>-3.0950000000000002</v>
      </c>
      <c r="D2594" s="20">
        <v>-90.818330000000003</v>
      </c>
      <c r="E2594" s="106" t="s">
        <v>24</v>
      </c>
      <c r="F2594" s="27">
        <v>-20.100000000000001</v>
      </c>
      <c r="G2594" s="20">
        <v>-15</v>
      </c>
      <c r="H2594" s="20">
        <v>-13.4</v>
      </c>
      <c r="I2594" s="20">
        <v>-8.8000000000000007</v>
      </c>
      <c r="J2594" s="20">
        <v>-4.9000000000000004</v>
      </c>
      <c r="K2594" s="98">
        <v>-3.2</v>
      </c>
      <c r="L2594" s="10">
        <f t="shared" si="604"/>
        <v>-3.2</v>
      </c>
      <c r="M2594" s="52" t="s">
        <v>85</v>
      </c>
      <c r="N2594" s="83" t="s">
        <v>8</v>
      </c>
      <c r="O2594" s="34" t="s">
        <v>8</v>
      </c>
      <c r="P2594" s="34" t="s">
        <v>8</v>
      </c>
      <c r="Q2594" s="34" t="s">
        <v>8</v>
      </c>
      <c r="R2594" s="34" t="s">
        <v>8</v>
      </c>
      <c r="S2594" s="42" t="s">
        <v>8</v>
      </c>
      <c r="T2594" s="31" t="s">
        <v>8</v>
      </c>
      <c r="U2594" s="21" t="s">
        <v>8</v>
      </c>
      <c r="V2594" s="21" t="s">
        <v>8</v>
      </c>
      <c r="W2594" s="21" t="s">
        <v>8</v>
      </c>
      <c r="X2594" s="21" t="s">
        <v>8</v>
      </c>
      <c r="Y2594" s="22" t="s">
        <v>8</v>
      </c>
      <c r="Z2594" s="31">
        <v>0.59050000000000002</v>
      </c>
      <c r="AA2594" s="21" t="s">
        <v>8</v>
      </c>
      <c r="AB2594" s="21">
        <f t="shared" si="612"/>
        <v>-0.22878009805046637</v>
      </c>
      <c r="AC2594" s="21" t="s">
        <v>8</v>
      </c>
      <c r="AD2594" s="21">
        <v>23</v>
      </c>
      <c r="AE2594" s="31">
        <v>16.096191047530699</v>
      </c>
      <c r="AF2594" s="21">
        <v>22.0952103103326</v>
      </c>
      <c r="AG2594" s="22">
        <v>28.200592196726401</v>
      </c>
      <c r="AH2594" s="31" t="s">
        <v>8</v>
      </c>
      <c r="AI2594" s="3" t="str">
        <f t="shared" si="607"/>
        <v>n/a</v>
      </c>
      <c r="AJ2594" s="3" t="str">
        <f t="shared" si="608"/>
        <v>n/a</v>
      </c>
      <c r="AK2594" s="3" t="str">
        <f t="shared" si="609"/>
        <v>n/a</v>
      </c>
      <c r="AL2594" s="3" t="str">
        <f t="shared" si="610"/>
        <v>n/a</v>
      </c>
      <c r="AM2594" s="3" t="str">
        <f t="shared" si="611"/>
        <v>n/a</v>
      </c>
      <c r="AN2594" s="3" t="str">
        <f t="shared" si="605"/>
        <v>n/a</v>
      </c>
      <c r="AO2594" s="3" t="str">
        <f t="shared" si="606"/>
        <v>n/a</v>
      </c>
      <c r="AP2594" s="3" t="s">
        <v>8</v>
      </c>
      <c r="AQ2594" s="126" t="s">
        <v>76</v>
      </c>
      <c r="AR2594" s="28"/>
      <c r="AS2594" s="3"/>
      <c r="AT2594" s="4"/>
    </row>
    <row r="2595" spans="1:46" s="35" customFormat="1" ht="16">
      <c r="A2595" s="21">
        <v>5.5380000000000003</v>
      </c>
      <c r="B2595" s="105">
        <v>846</v>
      </c>
      <c r="C2595" s="20">
        <v>-3.0950000000000002</v>
      </c>
      <c r="D2595" s="20">
        <v>-90.818330000000003</v>
      </c>
      <c r="E2595" s="106" t="s">
        <v>24</v>
      </c>
      <c r="F2595" s="27">
        <v>-20.100000000000001</v>
      </c>
      <c r="G2595" s="20">
        <v>-15</v>
      </c>
      <c r="H2595" s="20">
        <v>-13.4</v>
      </c>
      <c r="I2595" s="20">
        <v>-8.8000000000000007</v>
      </c>
      <c r="J2595" s="20">
        <v>-4.9000000000000004</v>
      </c>
      <c r="K2595" s="98">
        <v>-3.2</v>
      </c>
      <c r="L2595" s="10">
        <f t="shared" si="604"/>
        <v>-3.2</v>
      </c>
      <c r="M2595" s="52" t="s">
        <v>85</v>
      </c>
      <c r="N2595" s="83" t="s">
        <v>8</v>
      </c>
      <c r="O2595" s="34" t="s">
        <v>8</v>
      </c>
      <c r="P2595" s="34" t="s">
        <v>8</v>
      </c>
      <c r="Q2595" s="34" t="s">
        <v>8</v>
      </c>
      <c r="R2595" s="34" t="s">
        <v>8</v>
      </c>
      <c r="S2595" s="42" t="s">
        <v>8</v>
      </c>
      <c r="T2595" s="31" t="s">
        <v>8</v>
      </c>
      <c r="U2595" s="21" t="s">
        <v>8</v>
      </c>
      <c r="V2595" s="21" t="s">
        <v>8</v>
      </c>
      <c r="W2595" s="21" t="s">
        <v>8</v>
      </c>
      <c r="X2595" s="21" t="s">
        <v>8</v>
      </c>
      <c r="Y2595" s="22" t="s">
        <v>8</v>
      </c>
      <c r="Z2595" s="31">
        <v>0.58360000000000001</v>
      </c>
      <c r="AA2595" s="21" t="s">
        <v>8</v>
      </c>
      <c r="AB2595" s="21">
        <f t="shared" si="612"/>
        <v>-0.23388471677858599</v>
      </c>
      <c r="AC2595" s="21" t="s">
        <v>8</v>
      </c>
      <c r="AD2595" s="21">
        <v>22.6</v>
      </c>
      <c r="AE2595" s="31">
        <v>15.638631315213701</v>
      </c>
      <c r="AF2595" s="21">
        <v>21.641093026247098</v>
      </c>
      <c r="AG2595" s="22">
        <v>27.753829267887902</v>
      </c>
      <c r="AH2595" s="31" t="s">
        <v>8</v>
      </c>
      <c r="AI2595" s="3" t="str">
        <f t="shared" si="607"/>
        <v>n/a</v>
      </c>
      <c r="AJ2595" s="3" t="str">
        <f t="shared" si="608"/>
        <v>n/a</v>
      </c>
      <c r="AK2595" s="3" t="str">
        <f t="shared" si="609"/>
        <v>n/a</v>
      </c>
      <c r="AL2595" s="3" t="str">
        <f t="shared" si="610"/>
        <v>n/a</v>
      </c>
      <c r="AM2595" s="3" t="str">
        <f t="shared" si="611"/>
        <v>n/a</v>
      </c>
      <c r="AN2595" s="3" t="str">
        <f t="shared" si="605"/>
        <v>n/a</v>
      </c>
      <c r="AO2595" s="3" t="str">
        <f t="shared" si="606"/>
        <v>n/a</v>
      </c>
      <c r="AP2595" s="3" t="s">
        <v>8</v>
      </c>
      <c r="AQ2595" s="126" t="s">
        <v>76</v>
      </c>
      <c r="AR2595" s="28"/>
      <c r="AS2595" s="3"/>
      <c r="AT2595" s="4"/>
    </row>
    <row r="2596" spans="1:46" s="35" customFormat="1" ht="16">
      <c r="A2596" s="21">
        <v>5.5400900000000002</v>
      </c>
      <c r="B2596" s="105">
        <v>846</v>
      </c>
      <c r="C2596" s="20">
        <v>-3.0950000000000002</v>
      </c>
      <c r="D2596" s="20">
        <v>-90.818330000000003</v>
      </c>
      <c r="E2596" s="106" t="s">
        <v>24</v>
      </c>
      <c r="F2596" s="27">
        <v>-20.100000000000001</v>
      </c>
      <c r="G2596" s="20">
        <v>-15</v>
      </c>
      <c r="H2596" s="20">
        <v>-13.4</v>
      </c>
      <c r="I2596" s="20">
        <v>-8.8000000000000007</v>
      </c>
      <c r="J2596" s="20">
        <v>-4.9000000000000004</v>
      </c>
      <c r="K2596" s="98">
        <v>-3.2</v>
      </c>
      <c r="L2596" s="10">
        <f t="shared" si="604"/>
        <v>-3.2</v>
      </c>
      <c r="M2596" s="52" t="s">
        <v>85</v>
      </c>
      <c r="N2596" s="83" t="s">
        <v>8</v>
      </c>
      <c r="O2596" s="34" t="s">
        <v>8</v>
      </c>
      <c r="P2596" s="34" t="s">
        <v>8</v>
      </c>
      <c r="Q2596" s="34" t="s">
        <v>8</v>
      </c>
      <c r="R2596" s="34" t="s">
        <v>8</v>
      </c>
      <c r="S2596" s="42" t="s">
        <v>8</v>
      </c>
      <c r="T2596" s="31" t="s">
        <v>8</v>
      </c>
      <c r="U2596" s="21" t="s">
        <v>8</v>
      </c>
      <c r="V2596" s="21" t="s">
        <v>8</v>
      </c>
      <c r="W2596" s="21" t="s">
        <v>8</v>
      </c>
      <c r="X2596" s="21" t="s">
        <v>8</v>
      </c>
      <c r="Y2596" s="22" t="s">
        <v>8</v>
      </c>
      <c r="Z2596" s="31">
        <v>0.58589999999999998</v>
      </c>
      <c r="AA2596" s="21" t="s">
        <v>8</v>
      </c>
      <c r="AB2596" s="21">
        <f t="shared" si="612"/>
        <v>-0.23217650199248319</v>
      </c>
      <c r="AC2596" s="21" t="s">
        <v>8</v>
      </c>
      <c r="AD2596" s="21">
        <v>22.7</v>
      </c>
      <c r="AE2596" s="31">
        <v>15.7310167967346</v>
      </c>
      <c r="AF2596" s="21">
        <v>21.764736466516901</v>
      </c>
      <c r="AG2596" s="22">
        <v>27.959021351702201</v>
      </c>
      <c r="AH2596" s="31" t="s">
        <v>8</v>
      </c>
      <c r="AI2596" s="3" t="str">
        <f t="shared" si="607"/>
        <v>n/a</v>
      </c>
      <c r="AJ2596" s="3" t="str">
        <f t="shared" si="608"/>
        <v>n/a</v>
      </c>
      <c r="AK2596" s="3" t="str">
        <f t="shared" si="609"/>
        <v>n/a</v>
      </c>
      <c r="AL2596" s="3" t="str">
        <f t="shared" si="610"/>
        <v>n/a</v>
      </c>
      <c r="AM2596" s="3" t="str">
        <f t="shared" si="611"/>
        <v>n/a</v>
      </c>
      <c r="AN2596" s="3" t="str">
        <f t="shared" si="605"/>
        <v>n/a</v>
      </c>
      <c r="AO2596" s="3" t="str">
        <f t="shared" si="606"/>
        <v>n/a</v>
      </c>
      <c r="AP2596" s="3" t="s">
        <v>8</v>
      </c>
      <c r="AQ2596" s="126" t="s">
        <v>76</v>
      </c>
      <c r="AR2596" s="28"/>
      <c r="AS2596" s="3"/>
      <c r="AT2596" s="4"/>
    </row>
    <row r="2597" spans="1:46" s="35" customFormat="1" ht="16">
      <c r="A2597" s="21">
        <v>5.5425000000000004</v>
      </c>
      <c r="B2597" s="105">
        <v>846</v>
      </c>
      <c r="C2597" s="20">
        <v>-3.0950000000000002</v>
      </c>
      <c r="D2597" s="20">
        <v>-90.818330000000003</v>
      </c>
      <c r="E2597" s="106" t="s">
        <v>24</v>
      </c>
      <c r="F2597" s="27">
        <v>-20.100000000000001</v>
      </c>
      <c r="G2597" s="20">
        <v>-15</v>
      </c>
      <c r="H2597" s="20">
        <v>-13.4</v>
      </c>
      <c r="I2597" s="20">
        <v>-8.8000000000000007</v>
      </c>
      <c r="J2597" s="20">
        <v>-4.9000000000000004</v>
      </c>
      <c r="K2597" s="98">
        <v>-3.2</v>
      </c>
      <c r="L2597" s="10">
        <f t="shared" si="604"/>
        <v>-3.2</v>
      </c>
      <c r="M2597" s="52" t="s">
        <v>85</v>
      </c>
      <c r="N2597" s="83" t="s">
        <v>8</v>
      </c>
      <c r="O2597" s="34" t="s">
        <v>8</v>
      </c>
      <c r="P2597" s="34" t="s">
        <v>8</v>
      </c>
      <c r="Q2597" s="34" t="s">
        <v>8</v>
      </c>
      <c r="R2597" s="34" t="s">
        <v>8</v>
      </c>
      <c r="S2597" s="42" t="s">
        <v>8</v>
      </c>
      <c r="T2597" s="31" t="s">
        <v>8</v>
      </c>
      <c r="U2597" s="21" t="s">
        <v>8</v>
      </c>
      <c r="V2597" s="21" t="s">
        <v>8</v>
      </c>
      <c r="W2597" s="21" t="s">
        <v>8</v>
      </c>
      <c r="X2597" s="21" t="s">
        <v>8</v>
      </c>
      <c r="Y2597" s="22" t="s">
        <v>8</v>
      </c>
      <c r="Z2597" s="31">
        <v>0.63849999999999996</v>
      </c>
      <c r="AA2597" s="21" t="s">
        <v>8</v>
      </c>
      <c r="AB2597" s="21">
        <f t="shared" si="612"/>
        <v>-0.19483909840056593</v>
      </c>
      <c r="AC2597" s="21" t="s">
        <v>8</v>
      </c>
      <c r="AD2597" s="21">
        <v>25.3</v>
      </c>
      <c r="AE2597" s="31">
        <v>19.190126123973702</v>
      </c>
      <c r="AF2597" s="21">
        <v>25.0444148795332</v>
      </c>
      <c r="AG2597" s="22">
        <v>31.846873555817201</v>
      </c>
      <c r="AH2597" s="31" t="s">
        <v>8</v>
      </c>
      <c r="AI2597" s="3" t="str">
        <f t="shared" si="607"/>
        <v>n/a</v>
      </c>
      <c r="AJ2597" s="3" t="str">
        <f t="shared" si="608"/>
        <v>n/a</v>
      </c>
      <c r="AK2597" s="3" t="str">
        <f t="shared" si="609"/>
        <v>n/a</v>
      </c>
      <c r="AL2597" s="3" t="str">
        <f t="shared" si="610"/>
        <v>n/a</v>
      </c>
      <c r="AM2597" s="3" t="str">
        <f t="shared" si="611"/>
        <v>n/a</v>
      </c>
      <c r="AN2597" s="3" t="str">
        <f t="shared" si="605"/>
        <v>n/a</v>
      </c>
      <c r="AO2597" s="3" t="str">
        <f t="shared" si="606"/>
        <v>n/a</v>
      </c>
      <c r="AP2597" s="3" t="s">
        <v>8</v>
      </c>
      <c r="AQ2597" s="126" t="s">
        <v>76</v>
      </c>
      <c r="AR2597" s="28"/>
      <c r="AS2597" s="3"/>
      <c r="AT2597" s="4"/>
    </row>
    <row r="2598" spans="1:46" s="35" customFormat="1" ht="16">
      <c r="A2598" s="21">
        <v>5.5449099999999998</v>
      </c>
      <c r="B2598" s="105">
        <v>846</v>
      </c>
      <c r="C2598" s="20">
        <v>-3.0950000000000002</v>
      </c>
      <c r="D2598" s="20">
        <v>-90.818330000000003</v>
      </c>
      <c r="E2598" s="106" t="s">
        <v>24</v>
      </c>
      <c r="F2598" s="27">
        <v>-20.100000000000001</v>
      </c>
      <c r="G2598" s="20">
        <v>-15</v>
      </c>
      <c r="H2598" s="20">
        <v>-13.4</v>
      </c>
      <c r="I2598" s="20">
        <v>-8.8000000000000007</v>
      </c>
      <c r="J2598" s="20">
        <v>-4.9000000000000004</v>
      </c>
      <c r="K2598" s="98">
        <v>-3.2</v>
      </c>
      <c r="L2598" s="10">
        <f t="shared" si="604"/>
        <v>-3.2</v>
      </c>
      <c r="M2598" s="52" t="s">
        <v>85</v>
      </c>
      <c r="N2598" s="83" t="s">
        <v>8</v>
      </c>
      <c r="O2598" s="34" t="s">
        <v>8</v>
      </c>
      <c r="P2598" s="34" t="s">
        <v>8</v>
      </c>
      <c r="Q2598" s="34" t="s">
        <v>8</v>
      </c>
      <c r="R2598" s="34" t="s">
        <v>8</v>
      </c>
      <c r="S2598" s="42" t="s">
        <v>8</v>
      </c>
      <c r="T2598" s="31" t="s">
        <v>8</v>
      </c>
      <c r="U2598" s="21" t="s">
        <v>8</v>
      </c>
      <c r="V2598" s="21" t="s">
        <v>8</v>
      </c>
      <c r="W2598" s="21" t="s">
        <v>8</v>
      </c>
      <c r="X2598" s="21" t="s">
        <v>8</v>
      </c>
      <c r="Y2598" s="22" t="s">
        <v>8</v>
      </c>
      <c r="Z2598" s="31">
        <v>0.63529999999999998</v>
      </c>
      <c r="AA2598" s="21" t="s">
        <v>8</v>
      </c>
      <c r="AB2598" s="21">
        <f t="shared" si="612"/>
        <v>-0.19702114466473819</v>
      </c>
      <c r="AC2598" s="21" t="s">
        <v>8</v>
      </c>
      <c r="AD2598" s="21">
        <v>25.1</v>
      </c>
      <c r="AE2598" s="31">
        <v>18.998770519651401</v>
      </c>
      <c r="AF2598" s="21">
        <v>24.8700414103916</v>
      </c>
      <c r="AG2598" s="22">
        <v>31.543524111066102</v>
      </c>
      <c r="AH2598" s="31" t="s">
        <v>8</v>
      </c>
      <c r="AI2598" s="3" t="str">
        <f t="shared" si="607"/>
        <v>n/a</v>
      </c>
      <c r="AJ2598" s="3" t="str">
        <f t="shared" si="608"/>
        <v>n/a</v>
      </c>
      <c r="AK2598" s="3" t="str">
        <f t="shared" si="609"/>
        <v>n/a</v>
      </c>
      <c r="AL2598" s="3" t="str">
        <f t="shared" si="610"/>
        <v>n/a</v>
      </c>
      <c r="AM2598" s="3" t="str">
        <f t="shared" si="611"/>
        <v>n/a</v>
      </c>
      <c r="AN2598" s="3" t="str">
        <f t="shared" si="605"/>
        <v>n/a</v>
      </c>
      <c r="AO2598" s="3" t="str">
        <f t="shared" si="606"/>
        <v>n/a</v>
      </c>
      <c r="AP2598" s="3" t="s">
        <v>8</v>
      </c>
      <c r="AQ2598" s="126" t="s">
        <v>76</v>
      </c>
      <c r="AR2598" s="28"/>
      <c r="AS2598" s="3"/>
      <c r="AT2598" s="4"/>
    </row>
    <row r="2599" spans="1:46" s="35" customFormat="1" ht="16">
      <c r="A2599" s="21">
        <v>5.5471000000000004</v>
      </c>
      <c r="B2599" s="105">
        <v>846</v>
      </c>
      <c r="C2599" s="20">
        <v>-3.0950000000000002</v>
      </c>
      <c r="D2599" s="20">
        <v>-90.818330000000003</v>
      </c>
      <c r="E2599" s="106" t="s">
        <v>24</v>
      </c>
      <c r="F2599" s="27">
        <v>-20.100000000000001</v>
      </c>
      <c r="G2599" s="20">
        <v>-15</v>
      </c>
      <c r="H2599" s="20">
        <v>-13.4</v>
      </c>
      <c r="I2599" s="20">
        <v>-8.8000000000000007</v>
      </c>
      <c r="J2599" s="20">
        <v>-4.9000000000000004</v>
      </c>
      <c r="K2599" s="98">
        <v>-3.2</v>
      </c>
      <c r="L2599" s="10">
        <f t="shared" si="604"/>
        <v>-3.2</v>
      </c>
      <c r="M2599" s="52" t="s">
        <v>85</v>
      </c>
      <c r="N2599" s="83" t="s">
        <v>8</v>
      </c>
      <c r="O2599" s="34" t="s">
        <v>8</v>
      </c>
      <c r="P2599" s="34" t="s">
        <v>8</v>
      </c>
      <c r="Q2599" s="34" t="s">
        <v>8</v>
      </c>
      <c r="R2599" s="34" t="s">
        <v>8</v>
      </c>
      <c r="S2599" s="42" t="s">
        <v>8</v>
      </c>
      <c r="T2599" s="31" t="s">
        <v>8</v>
      </c>
      <c r="U2599" s="21" t="s">
        <v>8</v>
      </c>
      <c r="V2599" s="21" t="s">
        <v>8</v>
      </c>
      <c r="W2599" s="21" t="s">
        <v>8</v>
      </c>
      <c r="X2599" s="21" t="s">
        <v>8</v>
      </c>
      <c r="Y2599" s="22" t="s">
        <v>8</v>
      </c>
      <c r="Z2599" s="31">
        <v>0.64090000000000003</v>
      </c>
      <c r="AA2599" s="21" t="s">
        <v>8</v>
      </c>
      <c r="AB2599" s="21">
        <f t="shared" si="612"/>
        <v>-0.1932097284159332</v>
      </c>
      <c r="AC2599" s="21" t="s">
        <v>8</v>
      </c>
      <c r="AD2599" s="21">
        <v>25.4</v>
      </c>
      <c r="AE2599" s="31">
        <v>19.368767390092501</v>
      </c>
      <c r="AF2599" s="21">
        <v>25.206429238843299</v>
      </c>
      <c r="AG2599" s="22">
        <v>31.989798477562701</v>
      </c>
      <c r="AH2599" s="31" t="s">
        <v>8</v>
      </c>
      <c r="AI2599" s="3" t="str">
        <f t="shared" si="607"/>
        <v>n/a</v>
      </c>
      <c r="AJ2599" s="3" t="str">
        <f t="shared" si="608"/>
        <v>n/a</v>
      </c>
      <c r="AK2599" s="3" t="str">
        <f t="shared" si="609"/>
        <v>n/a</v>
      </c>
      <c r="AL2599" s="3" t="str">
        <f t="shared" si="610"/>
        <v>n/a</v>
      </c>
      <c r="AM2599" s="3" t="str">
        <f t="shared" si="611"/>
        <v>n/a</v>
      </c>
      <c r="AN2599" s="3" t="str">
        <f t="shared" si="605"/>
        <v>n/a</v>
      </c>
      <c r="AO2599" s="3" t="str">
        <f t="shared" si="606"/>
        <v>n/a</v>
      </c>
      <c r="AP2599" s="3" t="s">
        <v>8</v>
      </c>
      <c r="AQ2599" s="126" t="s">
        <v>76</v>
      </c>
      <c r="AR2599" s="28"/>
      <c r="AS2599" s="3"/>
      <c r="AT2599" s="4"/>
    </row>
    <row r="2600" spans="1:46" s="35" customFormat="1" ht="16">
      <c r="A2600" s="21">
        <v>5.5501100000000001</v>
      </c>
      <c r="B2600" s="105">
        <v>846</v>
      </c>
      <c r="C2600" s="20">
        <v>-3.0950000000000002</v>
      </c>
      <c r="D2600" s="20">
        <v>-90.818330000000003</v>
      </c>
      <c r="E2600" s="106" t="s">
        <v>24</v>
      </c>
      <c r="F2600" s="27">
        <v>-20.100000000000001</v>
      </c>
      <c r="G2600" s="20">
        <v>-15</v>
      </c>
      <c r="H2600" s="20">
        <v>-13.4</v>
      </c>
      <c r="I2600" s="20">
        <v>-8.8000000000000007</v>
      </c>
      <c r="J2600" s="20">
        <v>-4.9000000000000004</v>
      </c>
      <c r="K2600" s="98">
        <v>-3.2</v>
      </c>
      <c r="L2600" s="10">
        <f t="shared" si="604"/>
        <v>-3.2</v>
      </c>
      <c r="M2600" s="52" t="s">
        <v>85</v>
      </c>
      <c r="N2600" s="83" t="s">
        <v>8</v>
      </c>
      <c r="O2600" s="34" t="s">
        <v>8</v>
      </c>
      <c r="P2600" s="34" t="s">
        <v>8</v>
      </c>
      <c r="Q2600" s="34" t="s">
        <v>8</v>
      </c>
      <c r="R2600" s="34" t="s">
        <v>8</v>
      </c>
      <c r="S2600" s="42" t="s">
        <v>8</v>
      </c>
      <c r="T2600" s="31" t="s">
        <v>8</v>
      </c>
      <c r="U2600" s="21" t="s">
        <v>8</v>
      </c>
      <c r="V2600" s="21" t="s">
        <v>8</v>
      </c>
      <c r="W2600" s="21" t="s">
        <v>8</v>
      </c>
      <c r="X2600" s="21" t="s">
        <v>8</v>
      </c>
      <c r="Y2600" s="22" t="s">
        <v>8</v>
      </c>
      <c r="Z2600" s="31">
        <v>0.64729999999999999</v>
      </c>
      <c r="AA2600" s="21" t="s">
        <v>8</v>
      </c>
      <c r="AB2600" s="21">
        <f t="shared" si="612"/>
        <v>-0.18889439298206961</v>
      </c>
      <c r="AC2600" s="21" t="s">
        <v>8</v>
      </c>
      <c r="AD2600" s="21">
        <v>25.7</v>
      </c>
      <c r="AE2600" s="31">
        <v>19.7153376593979</v>
      </c>
      <c r="AF2600" s="21">
        <v>25.6076979439901</v>
      </c>
      <c r="AG2600" s="22">
        <v>32.449719807908899</v>
      </c>
      <c r="AH2600" s="31" t="s">
        <v>8</v>
      </c>
      <c r="AI2600" s="3" t="str">
        <f t="shared" si="607"/>
        <v>n/a</v>
      </c>
      <c r="AJ2600" s="3" t="str">
        <f t="shared" si="608"/>
        <v>n/a</v>
      </c>
      <c r="AK2600" s="3" t="str">
        <f t="shared" si="609"/>
        <v>n/a</v>
      </c>
      <c r="AL2600" s="3" t="str">
        <f t="shared" si="610"/>
        <v>n/a</v>
      </c>
      <c r="AM2600" s="3" t="str">
        <f t="shared" si="611"/>
        <v>n/a</v>
      </c>
      <c r="AN2600" s="3" t="str">
        <f t="shared" si="605"/>
        <v>n/a</v>
      </c>
      <c r="AO2600" s="3" t="str">
        <f t="shared" si="606"/>
        <v>n/a</v>
      </c>
      <c r="AP2600" s="3" t="s">
        <v>8</v>
      </c>
      <c r="AQ2600" s="126" t="s">
        <v>76</v>
      </c>
      <c r="AR2600" s="28"/>
      <c r="AS2600" s="3"/>
      <c r="AT2600" s="4"/>
    </row>
    <row r="2601" spans="1:46" s="35" customFormat="1" ht="16">
      <c r="A2601" s="21">
        <v>5.5529999999999999</v>
      </c>
      <c r="B2601" s="105">
        <v>846</v>
      </c>
      <c r="C2601" s="20">
        <v>-3.0950000000000002</v>
      </c>
      <c r="D2601" s="20">
        <v>-90.818330000000003</v>
      </c>
      <c r="E2601" s="106" t="s">
        <v>24</v>
      </c>
      <c r="F2601" s="27">
        <v>-20.100000000000001</v>
      </c>
      <c r="G2601" s="20">
        <v>-15</v>
      </c>
      <c r="H2601" s="20">
        <v>-13.4</v>
      </c>
      <c r="I2601" s="20">
        <v>-8.8000000000000007</v>
      </c>
      <c r="J2601" s="20">
        <v>-4.9000000000000004</v>
      </c>
      <c r="K2601" s="98">
        <v>-3.2</v>
      </c>
      <c r="L2601" s="10">
        <f t="shared" si="604"/>
        <v>-3.2</v>
      </c>
      <c r="M2601" s="52" t="s">
        <v>85</v>
      </c>
      <c r="N2601" s="83" t="s">
        <v>8</v>
      </c>
      <c r="O2601" s="34" t="s">
        <v>8</v>
      </c>
      <c r="P2601" s="34" t="s">
        <v>8</v>
      </c>
      <c r="Q2601" s="34" t="s">
        <v>8</v>
      </c>
      <c r="R2601" s="34" t="s">
        <v>8</v>
      </c>
      <c r="S2601" s="42" t="s">
        <v>8</v>
      </c>
      <c r="T2601" s="31" t="s">
        <v>8</v>
      </c>
      <c r="U2601" s="21" t="s">
        <v>8</v>
      </c>
      <c r="V2601" s="21" t="s">
        <v>8</v>
      </c>
      <c r="W2601" s="21" t="s">
        <v>8</v>
      </c>
      <c r="X2601" s="21" t="s">
        <v>8</v>
      </c>
      <c r="Y2601" s="22" t="s">
        <v>8</v>
      </c>
      <c r="Z2601" s="31">
        <v>0.63070000000000004</v>
      </c>
      <c r="AA2601" s="21" t="s">
        <v>8</v>
      </c>
      <c r="AB2601" s="21">
        <f t="shared" si="612"/>
        <v>-0.20017716900668017</v>
      </c>
      <c r="AC2601" s="21" t="s">
        <v>8</v>
      </c>
      <c r="AD2601" s="21">
        <v>24.9</v>
      </c>
      <c r="AE2601" s="31">
        <v>18.6804004060591</v>
      </c>
      <c r="AF2601" s="21">
        <v>24.5568148049596</v>
      </c>
      <c r="AG2601" s="22">
        <v>31.192332844798401</v>
      </c>
      <c r="AH2601" s="31" t="s">
        <v>8</v>
      </c>
      <c r="AI2601" s="3" t="str">
        <f t="shared" si="607"/>
        <v>n/a</v>
      </c>
      <c r="AJ2601" s="3" t="str">
        <f t="shared" si="608"/>
        <v>n/a</v>
      </c>
      <c r="AK2601" s="3" t="str">
        <f t="shared" si="609"/>
        <v>n/a</v>
      </c>
      <c r="AL2601" s="3" t="str">
        <f t="shared" si="610"/>
        <v>n/a</v>
      </c>
      <c r="AM2601" s="3" t="str">
        <f t="shared" si="611"/>
        <v>n/a</v>
      </c>
      <c r="AN2601" s="3" t="str">
        <f t="shared" si="605"/>
        <v>n/a</v>
      </c>
      <c r="AO2601" s="3" t="str">
        <f t="shared" si="606"/>
        <v>n/a</v>
      </c>
      <c r="AP2601" s="3" t="s">
        <v>8</v>
      </c>
      <c r="AQ2601" s="126" t="s">
        <v>76</v>
      </c>
      <c r="AR2601" s="28"/>
      <c r="AS2601" s="3"/>
      <c r="AT2601" s="4"/>
    </row>
    <row r="2602" spans="1:46" s="35" customFormat="1" ht="16">
      <c r="A2602" s="21">
        <v>5.5588999999999995</v>
      </c>
      <c r="B2602" s="105">
        <v>846</v>
      </c>
      <c r="C2602" s="20">
        <v>-3.0950000000000002</v>
      </c>
      <c r="D2602" s="20">
        <v>-90.818330000000003</v>
      </c>
      <c r="E2602" s="106" t="s">
        <v>24</v>
      </c>
      <c r="F2602" s="27">
        <v>-20.100000000000001</v>
      </c>
      <c r="G2602" s="20">
        <v>-15</v>
      </c>
      <c r="H2602" s="20">
        <v>-13.4</v>
      </c>
      <c r="I2602" s="20">
        <v>-8.8000000000000007</v>
      </c>
      <c r="J2602" s="20">
        <v>-4.9000000000000004</v>
      </c>
      <c r="K2602" s="98">
        <v>-3.2</v>
      </c>
      <c r="L2602" s="10">
        <f t="shared" si="604"/>
        <v>-3.2</v>
      </c>
      <c r="M2602" s="52" t="s">
        <v>85</v>
      </c>
      <c r="N2602" s="83" t="s">
        <v>8</v>
      </c>
      <c r="O2602" s="34" t="s">
        <v>8</v>
      </c>
      <c r="P2602" s="34" t="s">
        <v>8</v>
      </c>
      <c r="Q2602" s="34" t="s">
        <v>8</v>
      </c>
      <c r="R2602" s="34" t="s">
        <v>8</v>
      </c>
      <c r="S2602" s="42" t="s">
        <v>8</v>
      </c>
      <c r="T2602" s="31" t="s">
        <v>8</v>
      </c>
      <c r="U2602" s="21" t="s">
        <v>8</v>
      </c>
      <c r="V2602" s="21" t="s">
        <v>8</v>
      </c>
      <c r="W2602" s="21" t="s">
        <v>8</v>
      </c>
      <c r="X2602" s="21" t="s">
        <v>8</v>
      </c>
      <c r="Y2602" s="22" t="s">
        <v>8</v>
      </c>
      <c r="Z2602" s="31">
        <v>0.62309999999999999</v>
      </c>
      <c r="AA2602" s="21" t="s">
        <v>8</v>
      </c>
      <c r="AB2602" s="21">
        <f t="shared" si="612"/>
        <v>-0.20544224874523845</v>
      </c>
      <c r="AC2602" s="21" t="s">
        <v>8</v>
      </c>
      <c r="AD2602" s="21">
        <v>24.5</v>
      </c>
      <c r="AE2602" s="31">
        <v>18.203266017348898</v>
      </c>
      <c r="AF2602" s="21">
        <v>24.117428539879</v>
      </c>
      <c r="AG2602" s="22">
        <v>30.6103548693196</v>
      </c>
      <c r="AH2602" s="31" t="s">
        <v>8</v>
      </c>
      <c r="AI2602" s="3" t="str">
        <f t="shared" si="607"/>
        <v>n/a</v>
      </c>
      <c r="AJ2602" s="3" t="str">
        <f t="shared" si="608"/>
        <v>n/a</v>
      </c>
      <c r="AK2602" s="3" t="str">
        <f t="shared" si="609"/>
        <v>n/a</v>
      </c>
      <c r="AL2602" s="3" t="str">
        <f t="shared" si="610"/>
        <v>n/a</v>
      </c>
      <c r="AM2602" s="3" t="str">
        <f t="shared" si="611"/>
        <v>n/a</v>
      </c>
      <c r="AN2602" s="3" t="str">
        <f t="shared" si="605"/>
        <v>n/a</v>
      </c>
      <c r="AO2602" s="3" t="str">
        <f t="shared" si="606"/>
        <v>n/a</v>
      </c>
      <c r="AP2602" s="3" t="s">
        <v>8</v>
      </c>
      <c r="AQ2602" s="126" t="s">
        <v>76</v>
      </c>
      <c r="AR2602" s="28"/>
      <c r="AS2602" s="3"/>
      <c r="AT2602" s="4"/>
    </row>
    <row r="2603" spans="1:46" s="35" customFormat="1" ht="16">
      <c r="A2603" s="21">
        <v>5.5624200000000004</v>
      </c>
      <c r="B2603" s="105">
        <v>846</v>
      </c>
      <c r="C2603" s="20">
        <v>-3.0950000000000002</v>
      </c>
      <c r="D2603" s="20">
        <v>-90.818330000000003</v>
      </c>
      <c r="E2603" s="106" t="s">
        <v>24</v>
      </c>
      <c r="F2603" s="27">
        <v>-20.100000000000001</v>
      </c>
      <c r="G2603" s="20">
        <v>-15</v>
      </c>
      <c r="H2603" s="20">
        <v>-13.4</v>
      </c>
      <c r="I2603" s="20">
        <v>-8.8000000000000007</v>
      </c>
      <c r="J2603" s="20">
        <v>-4.9000000000000004</v>
      </c>
      <c r="K2603" s="98">
        <v>-3.2</v>
      </c>
      <c r="L2603" s="10">
        <f t="shared" si="604"/>
        <v>-3.2</v>
      </c>
      <c r="M2603" s="52" t="s">
        <v>85</v>
      </c>
      <c r="N2603" s="83" t="s">
        <v>8</v>
      </c>
      <c r="O2603" s="34" t="s">
        <v>8</v>
      </c>
      <c r="P2603" s="34" t="s">
        <v>8</v>
      </c>
      <c r="Q2603" s="34" t="s">
        <v>8</v>
      </c>
      <c r="R2603" s="34" t="s">
        <v>8</v>
      </c>
      <c r="S2603" s="42" t="s">
        <v>8</v>
      </c>
      <c r="T2603" s="31" t="s">
        <v>8</v>
      </c>
      <c r="U2603" s="21" t="s">
        <v>8</v>
      </c>
      <c r="V2603" s="21" t="s">
        <v>8</v>
      </c>
      <c r="W2603" s="21" t="s">
        <v>8</v>
      </c>
      <c r="X2603" s="21" t="s">
        <v>8</v>
      </c>
      <c r="Y2603" s="22" t="s">
        <v>8</v>
      </c>
      <c r="Z2603" s="31">
        <v>0.63039999999999996</v>
      </c>
      <c r="AA2603" s="21" t="s">
        <v>8</v>
      </c>
      <c r="AB2603" s="21">
        <f t="shared" si="612"/>
        <v>-0.20038379551850113</v>
      </c>
      <c r="AC2603" s="21" t="s">
        <v>8</v>
      </c>
      <c r="AD2603" s="21">
        <v>24.9</v>
      </c>
      <c r="AE2603" s="31">
        <v>18.695349707493602</v>
      </c>
      <c r="AF2603" s="21">
        <v>24.559894747641899</v>
      </c>
      <c r="AG2603" s="22">
        <v>31.127312468460399</v>
      </c>
      <c r="AH2603" s="31" t="s">
        <v>8</v>
      </c>
      <c r="AI2603" s="3" t="str">
        <f t="shared" si="607"/>
        <v>n/a</v>
      </c>
      <c r="AJ2603" s="3" t="str">
        <f t="shared" si="608"/>
        <v>n/a</v>
      </c>
      <c r="AK2603" s="3" t="str">
        <f t="shared" si="609"/>
        <v>n/a</v>
      </c>
      <c r="AL2603" s="3" t="str">
        <f t="shared" si="610"/>
        <v>n/a</v>
      </c>
      <c r="AM2603" s="3" t="str">
        <f t="shared" si="611"/>
        <v>n/a</v>
      </c>
      <c r="AN2603" s="3" t="str">
        <f t="shared" si="605"/>
        <v>n/a</v>
      </c>
      <c r="AO2603" s="3" t="str">
        <f t="shared" si="606"/>
        <v>n/a</v>
      </c>
      <c r="AP2603" s="3" t="s">
        <v>8</v>
      </c>
      <c r="AQ2603" s="126" t="s">
        <v>76</v>
      </c>
      <c r="AR2603" s="28"/>
      <c r="AS2603" s="3"/>
      <c r="AT2603" s="4"/>
    </row>
    <row r="2604" spans="1:46" s="35" customFormat="1" ht="16">
      <c r="A2604" s="21">
        <v>5.5651000000000002</v>
      </c>
      <c r="B2604" s="105">
        <v>846</v>
      </c>
      <c r="C2604" s="20">
        <v>-3.0950000000000002</v>
      </c>
      <c r="D2604" s="20">
        <v>-90.818330000000003</v>
      </c>
      <c r="E2604" s="106" t="s">
        <v>24</v>
      </c>
      <c r="F2604" s="27">
        <v>-20.100000000000001</v>
      </c>
      <c r="G2604" s="20">
        <v>-15</v>
      </c>
      <c r="H2604" s="20">
        <v>-13.4</v>
      </c>
      <c r="I2604" s="20">
        <v>-8.8000000000000007</v>
      </c>
      <c r="J2604" s="20">
        <v>-4.9000000000000004</v>
      </c>
      <c r="K2604" s="98">
        <v>-3.2</v>
      </c>
      <c r="L2604" s="10">
        <f t="shared" si="604"/>
        <v>-3.2</v>
      </c>
      <c r="M2604" s="52" t="s">
        <v>85</v>
      </c>
      <c r="N2604" s="83" t="s">
        <v>8</v>
      </c>
      <c r="O2604" s="34" t="s">
        <v>8</v>
      </c>
      <c r="P2604" s="34" t="s">
        <v>8</v>
      </c>
      <c r="Q2604" s="34" t="s">
        <v>8</v>
      </c>
      <c r="R2604" s="34" t="s">
        <v>8</v>
      </c>
      <c r="S2604" s="42" t="s">
        <v>8</v>
      </c>
      <c r="T2604" s="31" t="s">
        <v>8</v>
      </c>
      <c r="U2604" s="21" t="s">
        <v>8</v>
      </c>
      <c r="V2604" s="21" t="s">
        <v>8</v>
      </c>
      <c r="W2604" s="21" t="s">
        <v>8</v>
      </c>
      <c r="X2604" s="21" t="s">
        <v>8</v>
      </c>
      <c r="Y2604" s="22" t="s">
        <v>8</v>
      </c>
      <c r="Z2604" s="31">
        <v>0.63049999999999995</v>
      </c>
      <c r="AA2604" s="21" t="s">
        <v>8</v>
      </c>
      <c r="AB2604" s="21">
        <f t="shared" si="612"/>
        <v>-0.20031490909089961</v>
      </c>
      <c r="AC2604" s="21" t="s">
        <v>8</v>
      </c>
      <c r="AD2604" s="21">
        <v>24.9</v>
      </c>
      <c r="AE2604" s="31">
        <v>18.6637448216472</v>
      </c>
      <c r="AF2604" s="21">
        <v>24.582559147765799</v>
      </c>
      <c r="AG2604" s="22">
        <v>31.199597570141801</v>
      </c>
      <c r="AH2604" s="31" t="s">
        <v>8</v>
      </c>
      <c r="AI2604" s="3" t="str">
        <f t="shared" si="607"/>
        <v>n/a</v>
      </c>
      <c r="AJ2604" s="3" t="str">
        <f t="shared" si="608"/>
        <v>n/a</v>
      </c>
      <c r="AK2604" s="3" t="str">
        <f t="shared" si="609"/>
        <v>n/a</v>
      </c>
      <c r="AL2604" s="3" t="str">
        <f t="shared" si="610"/>
        <v>n/a</v>
      </c>
      <c r="AM2604" s="3" t="str">
        <f t="shared" si="611"/>
        <v>n/a</v>
      </c>
      <c r="AN2604" s="3" t="str">
        <f t="shared" si="605"/>
        <v>n/a</v>
      </c>
      <c r="AO2604" s="3" t="str">
        <f t="shared" si="606"/>
        <v>n/a</v>
      </c>
      <c r="AP2604" s="3" t="s">
        <v>8</v>
      </c>
      <c r="AQ2604" s="126" t="s">
        <v>76</v>
      </c>
      <c r="AR2604" s="28"/>
      <c r="AS2604" s="3"/>
      <c r="AT2604" s="4"/>
    </row>
    <row r="2605" spans="1:46" ht="15" customHeight="1">
      <c r="A2605" s="21">
        <v>5.5705600000000004</v>
      </c>
      <c r="B2605" s="105">
        <v>846</v>
      </c>
      <c r="C2605" s="20">
        <v>-3.0950000000000002</v>
      </c>
      <c r="D2605" s="20">
        <v>-90.818330000000003</v>
      </c>
      <c r="E2605" s="106" t="s">
        <v>24</v>
      </c>
      <c r="F2605" s="27">
        <v>-20.100000000000001</v>
      </c>
      <c r="G2605" s="20">
        <v>-15</v>
      </c>
      <c r="H2605" s="20">
        <v>-13.4</v>
      </c>
      <c r="I2605" s="20">
        <v>-8.8000000000000007</v>
      </c>
      <c r="J2605" s="20">
        <v>-4.9000000000000004</v>
      </c>
      <c r="K2605" s="98">
        <v>-3.2</v>
      </c>
      <c r="L2605" s="10">
        <f t="shared" si="604"/>
        <v>-3.2</v>
      </c>
      <c r="M2605" s="52" t="s">
        <v>85</v>
      </c>
      <c r="N2605" s="83" t="s">
        <v>8</v>
      </c>
      <c r="O2605" s="34" t="s">
        <v>8</v>
      </c>
      <c r="P2605" s="34" t="s">
        <v>8</v>
      </c>
      <c r="Q2605" s="34" t="s">
        <v>8</v>
      </c>
      <c r="R2605" s="34" t="s">
        <v>8</v>
      </c>
      <c r="S2605" s="42" t="s">
        <v>8</v>
      </c>
      <c r="T2605" s="31" t="s">
        <v>8</v>
      </c>
      <c r="U2605" s="21" t="s">
        <v>8</v>
      </c>
      <c r="V2605" s="21" t="s">
        <v>8</v>
      </c>
      <c r="W2605" s="21" t="s">
        <v>8</v>
      </c>
      <c r="X2605" s="21" t="s">
        <v>8</v>
      </c>
      <c r="Y2605" s="22" t="s">
        <v>8</v>
      </c>
      <c r="Z2605" s="31">
        <v>0.59770000000000001</v>
      </c>
      <c r="AA2605" s="21" t="s">
        <v>8</v>
      </c>
      <c r="AB2605" s="21">
        <f t="shared" si="612"/>
        <v>-0.22351674416631839</v>
      </c>
      <c r="AC2605" s="21" t="s">
        <v>8</v>
      </c>
      <c r="AD2605" s="21">
        <v>23.3</v>
      </c>
      <c r="AE2605" s="31">
        <v>16.550490604269498</v>
      </c>
      <c r="AF2605" s="21">
        <v>22.538947098761401</v>
      </c>
      <c r="AG2605" s="22">
        <v>28.773504558023401</v>
      </c>
      <c r="AH2605" s="31" t="s">
        <v>8</v>
      </c>
      <c r="AI2605" s="3" t="str">
        <f t="shared" si="607"/>
        <v>n/a</v>
      </c>
      <c r="AJ2605" s="3" t="str">
        <f t="shared" si="608"/>
        <v>n/a</v>
      </c>
      <c r="AK2605" s="3" t="str">
        <f t="shared" si="609"/>
        <v>n/a</v>
      </c>
      <c r="AL2605" s="3" t="str">
        <f t="shared" si="610"/>
        <v>n/a</v>
      </c>
      <c r="AM2605" s="3" t="str">
        <f t="shared" si="611"/>
        <v>n/a</v>
      </c>
      <c r="AN2605" s="3" t="str">
        <f t="shared" si="605"/>
        <v>n/a</v>
      </c>
      <c r="AO2605" s="3" t="str">
        <f t="shared" si="606"/>
        <v>n/a</v>
      </c>
      <c r="AP2605" s="3" t="s">
        <v>8</v>
      </c>
      <c r="AQ2605" s="126" t="s">
        <v>76</v>
      </c>
      <c r="AR2605" s="28"/>
      <c r="AS2605" s="3"/>
    </row>
    <row r="2606" spans="1:46" ht="15" customHeight="1">
      <c r="A2606" s="21">
        <v>5.5729199999999999</v>
      </c>
      <c r="B2606" s="105">
        <v>846</v>
      </c>
      <c r="C2606" s="20">
        <v>-3.0950000000000002</v>
      </c>
      <c r="D2606" s="20">
        <v>-90.818330000000003</v>
      </c>
      <c r="E2606" s="106" t="s">
        <v>24</v>
      </c>
      <c r="F2606" s="27">
        <v>-20.100000000000001</v>
      </c>
      <c r="G2606" s="20">
        <v>-15</v>
      </c>
      <c r="H2606" s="20">
        <v>-13.4</v>
      </c>
      <c r="I2606" s="20">
        <v>-8.8000000000000007</v>
      </c>
      <c r="J2606" s="20">
        <v>-4.9000000000000004</v>
      </c>
      <c r="K2606" s="98">
        <v>-3.2</v>
      </c>
      <c r="L2606" s="10">
        <f t="shared" si="604"/>
        <v>-3.2</v>
      </c>
      <c r="M2606" s="52" t="s">
        <v>85</v>
      </c>
      <c r="N2606" s="83" t="s">
        <v>8</v>
      </c>
      <c r="O2606" s="34" t="s">
        <v>8</v>
      </c>
      <c r="P2606" s="34" t="s">
        <v>8</v>
      </c>
      <c r="Q2606" s="34" t="s">
        <v>8</v>
      </c>
      <c r="R2606" s="34" t="s">
        <v>8</v>
      </c>
      <c r="S2606" s="42" t="s">
        <v>8</v>
      </c>
      <c r="T2606" s="31" t="s">
        <v>8</v>
      </c>
      <c r="U2606" s="21" t="s">
        <v>8</v>
      </c>
      <c r="V2606" s="21" t="s">
        <v>8</v>
      </c>
      <c r="W2606" s="21" t="s">
        <v>8</v>
      </c>
      <c r="X2606" s="21" t="s">
        <v>8</v>
      </c>
      <c r="Y2606" s="22" t="s">
        <v>8</v>
      </c>
      <c r="Z2606" s="31">
        <v>0.60150000000000003</v>
      </c>
      <c r="AA2606" s="21" t="s">
        <v>8</v>
      </c>
      <c r="AB2606" s="21">
        <f t="shared" si="612"/>
        <v>-0.22076436832413643</v>
      </c>
      <c r="AC2606" s="21" t="s">
        <v>8</v>
      </c>
      <c r="AD2606" s="21">
        <v>23.5</v>
      </c>
      <c r="AE2606" s="31">
        <v>16.800030311640999</v>
      </c>
      <c r="AF2606" s="21">
        <v>22.7545718106776</v>
      </c>
      <c r="AG2606" s="22">
        <v>29.022321216725899</v>
      </c>
      <c r="AH2606" s="31" t="s">
        <v>8</v>
      </c>
      <c r="AI2606" s="3" t="str">
        <f t="shared" si="607"/>
        <v>n/a</v>
      </c>
      <c r="AJ2606" s="3" t="str">
        <f t="shared" si="608"/>
        <v>n/a</v>
      </c>
      <c r="AK2606" s="3" t="str">
        <f t="shared" si="609"/>
        <v>n/a</v>
      </c>
      <c r="AL2606" s="3" t="str">
        <f t="shared" si="610"/>
        <v>n/a</v>
      </c>
      <c r="AM2606" s="3" t="str">
        <f t="shared" si="611"/>
        <v>n/a</v>
      </c>
      <c r="AN2606" s="3" t="str">
        <f t="shared" si="605"/>
        <v>n/a</v>
      </c>
      <c r="AO2606" s="3" t="str">
        <f t="shared" si="606"/>
        <v>n/a</v>
      </c>
      <c r="AP2606" s="3" t="s">
        <v>8</v>
      </c>
      <c r="AQ2606" s="126" t="s">
        <v>76</v>
      </c>
      <c r="AR2606" s="28"/>
      <c r="AS2606" s="3"/>
    </row>
    <row r="2607" spans="1:46" ht="15" customHeight="1">
      <c r="A2607" s="21">
        <v>5.5748999999999995</v>
      </c>
      <c r="B2607" s="105">
        <v>846</v>
      </c>
      <c r="C2607" s="20">
        <v>-3.0950000000000002</v>
      </c>
      <c r="D2607" s="20">
        <v>-90.818330000000003</v>
      </c>
      <c r="E2607" s="106" t="s">
        <v>24</v>
      </c>
      <c r="F2607" s="27">
        <v>-20.100000000000001</v>
      </c>
      <c r="G2607" s="20">
        <v>-15</v>
      </c>
      <c r="H2607" s="20">
        <v>-13.4</v>
      </c>
      <c r="I2607" s="20">
        <v>-8.8000000000000007</v>
      </c>
      <c r="J2607" s="20">
        <v>-4.9000000000000004</v>
      </c>
      <c r="K2607" s="98">
        <v>-3.2</v>
      </c>
      <c r="L2607" s="10">
        <f t="shared" si="604"/>
        <v>-3.2</v>
      </c>
      <c r="M2607" s="52" t="s">
        <v>85</v>
      </c>
      <c r="N2607" s="83" t="s">
        <v>8</v>
      </c>
      <c r="O2607" s="34" t="s">
        <v>8</v>
      </c>
      <c r="P2607" s="34" t="s">
        <v>8</v>
      </c>
      <c r="Q2607" s="34" t="s">
        <v>8</v>
      </c>
      <c r="R2607" s="34" t="s">
        <v>8</v>
      </c>
      <c r="S2607" s="42" t="s">
        <v>8</v>
      </c>
      <c r="T2607" s="31" t="s">
        <v>8</v>
      </c>
      <c r="U2607" s="21" t="s">
        <v>8</v>
      </c>
      <c r="V2607" s="21" t="s">
        <v>8</v>
      </c>
      <c r="W2607" s="21" t="s">
        <v>8</v>
      </c>
      <c r="X2607" s="21" t="s">
        <v>8</v>
      </c>
      <c r="Y2607" s="22" t="s">
        <v>8</v>
      </c>
      <c r="Z2607" s="31">
        <v>0.62160000000000004</v>
      </c>
      <c r="AA2607" s="21" t="s">
        <v>8</v>
      </c>
      <c r="AB2607" s="21">
        <f t="shared" si="612"/>
        <v>-0.20648899420714212</v>
      </c>
      <c r="AC2607" s="21" t="s">
        <v>8</v>
      </c>
      <c r="AD2607" s="21">
        <v>24.5</v>
      </c>
      <c r="AE2607" s="31">
        <v>18.079669883510402</v>
      </c>
      <c r="AF2607" s="21">
        <v>24.0022993122538</v>
      </c>
      <c r="AG2607" s="22">
        <v>30.478679409095399</v>
      </c>
      <c r="AH2607" s="31" t="s">
        <v>8</v>
      </c>
      <c r="AI2607" s="3" t="str">
        <f t="shared" si="607"/>
        <v>n/a</v>
      </c>
      <c r="AJ2607" s="3" t="str">
        <f t="shared" si="608"/>
        <v>n/a</v>
      </c>
      <c r="AK2607" s="3" t="str">
        <f t="shared" si="609"/>
        <v>n/a</v>
      </c>
      <c r="AL2607" s="3" t="str">
        <f t="shared" si="610"/>
        <v>n/a</v>
      </c>
      <c r="AM2607" s="3" t="str">
        <f t="shared" si="611"/>
        <v>n/a</v>
      </c>
      <c r="AN2607" s="3" t="str">
        <f t="shared" si="605"/>
        <v>n/a</v>
      </c>
      <c r="AO2607" s="3" t="str">
        <f t="shared" si="606"/>
        <v>n/a</v>
      </c>
      <c r="AP2607" s="3" t="s">
        <v>8</v>
      </c>
      <c r="AQ2607" s="126" t="s">
        <v>76</v>
      </c>
      <c r="AR2607" s="28"/>
      <c r="AS2607" s="3"/>
    </row>
    <row r="2608" spans="1:46" ht="15" customHeight="1">
      <c r="A2608" s="21">
        <v>5.5769500000000001</v>
      </c>
      <c r="B2608" s="105">
        <v>846</v>
      </c>
      <c r="C2608" s="20">
        <v>-3.0950000000000002</v>
      </c>
      <c r="D2608" s="20">
        <v>-90.818330000000003</v>
      </c>
      <c r="E2608" s="106" t="s">
        <v>24</v>
      </c>
      <c r="F2608" s="27">
        <v>-20.100000000000001</v>
      </c>
      <c r="G2608" s="20">
        <v>-15</v>
      </c>
      <c r="H2608" s="20">
        <v>-13.4</v>
      </c>
      <c r="I2608" s="20">
        <v>-8.8000000000000007</v>
      </c>
      <c r="J2608" s="20">
        <v>-4.9000000000000004</v>
      </c>
      <c r="K2608" s="98">
        <v>-3.2</v>
      </c>
      <c r="L2608" s="10">
        <f t="shared" si="604"/>
        <v>-3.2</v>
      </c>
      <c r="M2608" s="52" t="s">
        <v>85</v>
      </c>
      <c r="N2608" s="83" t="s">
        <v>8</v>
      </c>
      <c r="O2608" s="34" t="s">
        <v>8</v>
      </c>
      <c r="P2608" s="34" t="s">
        <v>8</v>
      </c>
      <c r="Q2608" s="34" t="s">
        <v>8</v>
      </c>
      <c r="R2608" s="34" t="s">
        <v>8</v>
      </c>
      <c r="S2608" s="42" t="s">
        <v>8</v>
      </c>
      <c r="T2608" s="31" t="s">
        <v>8</v>
      </c>
      <c r="U2608" s="21" t="s">
        <v>8</v>
      </c>
      <c r="V2608" s="21" t="s">
        <v>8</v>
      </c>
      <c r="W2608" s="21" t="s">
        <v>8</v>
      </c>
      <c r="X2608" s="21" t="s">
        <v>8</v>
      </c>
      <c r="Y2608" s="22" t="s">
        <v>8</v>
      </c>
      <c r="Z2608" s="31">
        <v>0.61929999999999996</v>
      </c>
      <c r="AA2608" s="21" t="s">
        <v>8</v>
      </c>
      <c r="AB2608" s="21">
        <f t="shared" si="612"/>
        <v>-0.20809891999042876</v>
      </c>
      <c r="AC2608" s="21" t="s">
        <v>8</v>
      </c>
      <c r="AD2608" s="21">
        <v>24.4</v>
      </c>
      <c r="AE2608" s="31">
        <v>17.991995535518502</v>
      </c>
      <c r="AF2608" s="21">
        <v>23.8696768568674</v>
      </c>
      <c r="AG2608" s="22">
        <v>30.331847950788301</v>
      </c>
      <c r="AH2608" s="31" t="s">
        <v>8</v>
      </c>
      <c r="AI2608" s="3" t="str">
        <f t="shared" si="607"/>
        <v>n/a</v>
      </c>
      <c r="AJ2608" s="3" t="str">
        <f t="shared" si="608"/>
        <v>n/a</v>
      </c>
      <c r="AK2608" s="3" t="str">
        <f t="shared" si="609"/>
        <v>n/a</v>
      </c>
      <c r="AL2608" s="3" t="str">
        <f t="shared" si="610"/>
        <v>n/a</v>
      </c>
      <c r="AM2608" s="3" t="str">
        <f t="shared" si="611"/>
        <v>n/a</v>
      </c>
      <c r="AN2608" s="3" t="str">
        <f t="shared" si="605"/>
        <v>n/a</v>
      </c>
      <c r="AO2608" s="3" t="str">
        <f t="shared" si="606"/>
        <v>n/a</v>
      </c>
      <c r="AP2608" s="3" t="s">
        <v>8</v>
      </c>
      <c r="AQ2608" s="126" t="s">
        <v>76</v>
      </c>
      <c r="AR2608" s="28"/>
      <c r="AS2608" s="3"/>
    </row>
    <row r="2609" spans="1:45" ht="15" customHeight="1">
      <c r="A2609" s="21">
        <v>5.5788199999999994</v>
      </c>
      <c r="B2609" s="105">
        <v>846</v>
      </c>
      <c r="C2609" s="20">
        <v>-3.0950000000000002</v>
      </c>
      <c r="D2609" s="20">
        <v>-90.818330000000003</v>
      </c>
      <c r="E2609" s="106" t="s">
        <v>24</v>
      </c>
      <c r="F2609" s="27">
        <v>-20.100000000000001</v>
      </c>
      <c r="G2609" s="20">
        <v>-15</v>
      </c>
      <c r="H2609" s="20">
        <v>-13.4</v>
      </c>
      <c r="I2609" s="20">
        <v>-8.8000000000000007</v>
      </c>
      <c r="J2609" s="20">
        <v>-4.9000000000000004</v>
      </c>
      <c r="K2609" s="98">
        <v>-3.2</v>
      </c>
      <c r="L2609" s="10">
        <f t="shared" si="604"/>
        <v>-3.2</v>
      </c>
      <c r="M2609" s="52" t="s">
        <v>85</v>
      </c>
      <c r="N2609" s="83" t="s">
        <v>8</v>
      </c>
      <c r="O2609" s="34" t="s">
        <v>8</v>
      </c>
      <c r="P2609" s="34" t="s">
        <v>8</v>
      </c>
      <c r="Q2609" s="34" t="s">
        <v>8</v>
      </c>
      <c r="R2609" s="34" t="s">
        <v>8</v>
      </c>
      <c r="S2609" s="42" t="s">
        <v>8</v>
      </c>
      <c r="T2609" s="31" t="s">
        <v>8</v>
      </c>
      <c r="U2609" s="21" t="s">
        <v>8</v>
      </c>
      <c r="V2609" s="21" t="s">
        <v>8</v>
      </c>
      <c r="W2609" s="21" t="s">
        <v>8</v>
      </c>
      <c r="X2609" s="21" t="s">
        <v>8</v>
      </c>
      <c r="Y2609" s="22" t="s">
        <v>8</v>
      </c>
      <c r="Z2609" s="31">
        <v>0.61939999999999995</v>
      </c>
      <c r="AA2609" s="21" t="s">
        <v>8</v>
      </c>
      <c r="AB2609" s="21">
        <f t="shared" si="612"/>
        <v>-0.20802879897923207</v>
      </c>
      <c r="AC2609" s="21" t="s">
        <v>8</v>
      </c>
      <c r="AD2609" s="21">
        <v>24.4</v>
      </c>
      <c r="AE2609" s="31">
        <v>17.984747831496001</v>
      </c>
      <c r="AF2609" s="21">
        <v>23.860208094736102</v>
      </c>
      <c r="AG2609" s="22">
        <v>30.371761236250101</v>
      </c>
      <c r="AH2609" s="31" t="s">
        <v>8</v>
      </c>
      <c r="AI2609" s="3" t="str">
        <f t="shared" si="607"/>
        <v>n/a</v>
      </c>
      <c r="AJ2609" s="3" t="str">
        <f t="shared" si="608"/>
        <v>n/a</v>
      </c>
      <c r="AK2609" s="3" t="str">
        <f t="shared" si="609"/>
        <v>n/a</v>
      </c>
      <c r="AL2609" s="3" t="str">
        <f t="shared" si="610"/>
        <v>n/a</v>
      </c>
      <c r="AM2609" s="3" t="str">
        <f t="shared" si="611"/>
        <v>n/a</v>
      </c>
      <c r="AN2609" s="3" t="str">
        <f t="shared" si="605"/>
        <v>n/a</v>
      </c>
      <c r="AO2609" s="3" t="str">
        <f t="shared" si="606"/>
        <v>n/a</v>
      </c>
      <c r="AP2609" s="3" t="s">
        <v>8</v>
      </c>
      <c r="AQ2609" s="126" t="s">
        <v>76</v>
      </c>
      <c r="AR2609" s="28"/>
      <c r="AS2609" s="3"/>
    </row>
    <row r="2610" spans="1:45" ht="15" customHeight="1">
      <c r="A2610" s="21">
        <v>5.5810900000000006</v>
      </c>
      <c r="B2610" s="105">
        <v>846</v>
      </c>
      <c r="C2610" s="20">
        <v>-3.0950000000000002</v>
      </c>
      <c r="D2610" s="20">
        <v>-90.818330000000003</v>
      </c>
      <c r="E2610" s="106" t="s">
        <v>24</v>
      </c>
      <c r="F2610" s="27">
        <v>-20.100000000000001</v>
      </c>
      <c r="G2610" s="20">
        <v>-15</v>
      </c>
      <c r="H2610" s="20">
        <v>-13.4</v>
      </c>
      <c r="I2610" s="20">
        <v>-8.8000000000000007</v>
      </c>
      <c r="J2610" s="20">
        <v>-4.9000000000000004</v>
      </c>
      <c r="K2610" s="98">
        <v>-3.2</v>
      </c>
      <c r="L2610" s="10">
        <f t="shared" si="604"/>
        <v>-3.2</v>
      </c>
      <c r="M2610" s="52" t="s">
        <v>85</v>
      </c>
      <c r="N2610" s="83" t="s">
        <v>8</v>
      </c>
      <c r="O2610" s="34" t="s">
        <v>8</v>
      </c>
      <c r="P2610" s="34" t="s">
        <v>8</v>
      </c>
      <c r="Q2610" s="34" t="s">
        <v>8</v>
      </c>
      <c r="R2610" s="34" t="s">
        <v>8</v>
      </c>
      <c r="S2610" s="42" t="s">
        <v>8</v>
      </c>
      <c r="T2610" s="31" t="s">
        <v>8</v>
      </c>
      <c r="U2610" s="21" t="s">
        <v>8</v>
      </c>
      <c r="V2610" s="21" t="s">
        <v>8</v>
      </c>
      <c r="W2610" s="21" t="s">
        <v>8</v>
      </c>
      <c r="X2610" s="21" t="s">
        <v>8</v>
      </c>
      <c r="Y2610" s="22" t="s">
        <v>8</v>
      </c>
      <c r="Z2610" s="31">
        <v>0.62609999999999999</v>
      </c>
      <c r="AA2610" s="21" t="s">
        <v>8</v>
      </c>
      <c r="AB2610" s="21">
        <f t="shared" si="612"/>
        <v>-0.20335629621488355</v>
      </c>
      <c r="AC2610" s="21" t="s">
        <v>8</v>
      </c>
      <c r="AD2610" s="21">
        <v>24.7</v>
      </c>
      <c r="AE2610" s="31">
        <v>18.423941571600299</v>
      </c>
      <c r="AF2610" s="21">
        <v>24.286660520354001</v>
      </c>
      <c r="AG2610" s="22">
        <v>30.809600231741602</v>
      </c>
      <c r="AH2610" s="31" t="s">
        <v>8</v>
      </c>
      <c r="AI2610" s="3" t="str">
        <f t="shared" si="607"/>
        <v>n/a</v>
      </c>
      <c r="AJ2610" s="3" t="str">
        <f t="shared" si="608"/>
        <v>n/a</v>
      </c>
      <c r="AK2610" s="3" t="str">
        <f t="shared" si="609"/>
        <v>n/a</v>
      </c>
      <c r="AL2610" s="3" t="str">
        <f t="shared" si="610"/>
        <v>n/a</v>
      </c>
      <c r="AM2610" s="3" t="str">
        <f t="shared" si="611"/>
        <v>n/a</v>
      </c>
      <c r="AN2610" s="3" t="str">
        <f t="shared" si="605"/>
        <v>n/a</v>
      </c>
      <c r="AO2610" s="3" t="str">
        <f t="shared" si="606"/>
        <v>n/a</v>
      </c>
      <c r="AP2610" s="3" t="s">
        <v>8</v>
      </c>
      <c r="AQ2610" s="126" t="s">
        <v>76</v>
      </c>
      <c r="AR2610" s="28"/>
      <c r="AS2610" s="3"/>
    </row>
    <row r="2611" spans="1:45" ht="15" customHeight="1">
      <c r="A2611" s="21">
        <v>5.58345</v>
      </c>
      <c r="B2611" s="105">
        <v>846</v>
      </c>
      <c r="C2611" s="20">
        <v>-3.0950000000000002</v>
      </c>
      <c r="D2611" s="20">
        <v>-90.818330000000003</v>
      </c>
      <c r="E2611" s="106" t="s">
        <v>24</v>
      </c>
      <c r="F2611" s="27">
        <v>-20.100000000000001</v>
      </c>
      <c r="G2611" s="20">
        <v>-15</v>
      </c>
      <c r="H2611" s="20">
        <v>-13.4</v>
      </c>
      <c r="I2611" s="20">
        <v>-8.8000000000000007</v>
      </c>
      <c r="J2611" s="20">
        <v>-4.9000000000000004</v>
      </c>
      <c r="K2611" s="98">
        <v>-3.2</v>
      </c>
      <c r="L2611" s="10">
        <f t="shared" si="604"/>
        <v>-3.2</v>
      </c>
      <c r="M2611" s="52" t="s">
        <v>85</v>
      </c>
      <c r="N2611" s="83" t="s">
        <v>8</v>
      </c>
      <c r="O2611" s="34" t="s">
        <v>8</v>
      </c>
      <c r="P2611" s="34" t="s">
        <v>8</v>
      </c>
      <c r="Q2611" s="34" t="s">
        <v>8</v>
      </c>
      <c r="R2611" s="34" t="s">
        <v>8</v>
      </c>
      <c r="S2611" s="42" t="s">
        <v>8</v>
      </c>
      <c r="T2611" s="31" t="s">
        <v>8</v>
      </c>
      <c r="U2611" s="21" t="s">
        <v>8</v>
      </c>
      <c r="V2611" s="21" t="s">
        <v>8</v>
      </c>
      <c r="W2611" s="21" t="s">
        <v>8</v>
      </c>
      <c r="X2611" s="21" t="s">
        <v>8</v>
      </c>
      <c r="Y2611" s="22" t="s">
        <v>8</v>
      </c>
      <c r="Z2611" s="31">
        <v>0.63319999999999999</v>
      </c>
      <c r="AA2611" s="21" t="s">
        <v>8</v>
      </c>
      <c r="AB2611" s="21">
        <f t="shared" si="612"/>
        <v>-0.19845909380968171</v>
      </c>
      <c r="AC2611" s="21" t="s">
        <v>8</v>
      </c>
      <c r="AD2611" s="21">
        <v>25</v>
      </c>
      <c r="AE2611" s="31">
        <v>18.8405456149593</v>
      </c>
      <c r="AF2611" s="21">
        <v>24.722557589218599</v>
      </c>
      <c r="AG2611" s="22">
        <v>31.404252697800899</v>
      </c>
      <c r="AH2611" s="31" t="s">
        <v>8</v>
      </c>
      <c r="AI2611" s="3" t="str">
        <f t="shared" si="607"/>
        <v>n/a</v>
      </c>
      <c r="AJ2611" s="3" t="str">
        <f t="shared" si="608"/>
        <v>n/a</v>
      </c>
      <c r="AK2611" s="3" t="str">
        <f t="shared" si="609"/>
        <v>n/a</v>
      </c>
      <c r="AL2611" s="3" t="str">
        <f t="shared" si="610"/>
        <v>n/a</v>
      </c>
      <c r="AM2611" s="3" t="str">
        <f t="shared" si="611"/>
        <v>n/a</v>
      </c>
      <c r="AN2611" s="3" t="str">
        <f t="shared" si="605"/>
        <v>n/a</v>
      </c>
      <c r="AO2611" s="3" t="str">
        <f t="shared" si="606"/>
        <v>n/a</v>
      </c>
      <c r="AP2611" s="3" t="s">
        <v>8</v>
      </c>
      <c r="AQ2611" s="126" t="s">
        <v>76</v>
      </c>
      <c r="AR2611" s="28"/>
      <c r="AS2611" s="3"/>
    </row>
    <row r="2612" spans="1:45" ht="15" customHeight="1">
      <c r="A2612" s="21">
        <v>5.5851000000000006</v>
      </c>
      <c r="B2612" s="105">
        <v>846</v>
      </c>
      <c r="C2612" s="20">
        <v>-3.0950000000000002</v>
      </c>
      <c r="D2612" s="20">
        <v>-90.818330000000003</v>
      </c>
      <c r="E2612" s="106" t="s">
        <v>24</v>
      </c>
      <c r="F2612" s="27">
        <v>-20.100000000000001</v>
      </c>
      <c r="G2612" s="20">
        <v>-15</v>
      </c>
      <c r="H2612" s="20">
        <v>-13.4</v>
      </c>
      <c r="I2612" s="20">
        <v>-8.8000000000000007</v>
      </c>
      <c r="J2612" s="20">
        <v>-4.9000000000000004</v>
      </c>
      <c r="K2612" s="98">
        <v>-3.2</v>
      </c>
      <c r="L2612" s="10">
        <f t="shared" si="604"/>
        <v>-3.2</v>
      </c>
      <c r="M2612" s="52" t="s">
        <v>85</v>
      </c>
      <c r="N2612" s="83" t="s">
        <v>8</v>
      </c>
      <c r="O2612" s="34" t="s">
        <v>8</v>
      </c>
      <c r="P2612" s="34" t="s">
        <v>8</v>
      </c>
      <c r="Q2612" s="34" t="s">
        <v>8</v>
      </c>
      <c r="R2612" s="34" t="s">
        <v>8</v>
      </c>
      <c r="S2612" s="42" t="s">
        <v>8</v>
      </c>
      <c r="T2612" s="31" t="s">
        <v>8</v>
      </c>
      <c r="U2612" s="21" t="s">
        <v>8</v>
      </c>
      <c r="V2612" s="21" t="s">
        <v>8</v>
      </c>
      <c r="W2612" s="21" t="s">
        <v>8</v>
      </c>
      <c r="X2612" s="21" t="s">
        <v>8</v>
      </c>
      <c r="Y2612" s="22" t="s">
        <v>8</v>
      </c>
      <c r="Z2612" s="31">
        <v>0.61850000000000005</v>
      </c>
      <c r="AA2612" s="21" t="s">
        <v>8</v>
      </c>
      <c r="AB2612" s="21">
        <f t="shared" si="612"/>
        <v>-0.2086602960348605</v>
      </c>
      <c r="AC2612" s="21" t="s">
        <v>8</v>
      </c>
      <c r="AD2612" s="21">
        <v>24.3</v>
      </c>
      <c r="AE2612" s="31">
        <v>17.930907501246899</v>
      </c>
      <c r="AF2612" s="21">
        <v>23.793147895647898</v>
      </c>
      <c r="AG2612" s="22">
        <v>30.308075816825699</v>
      </c>
      <c r="AH2612" s="31" t="s">
        <v>8</v>
      </c>
      <c r="AI2612" s="3" t="str">
        <f t="shared" si="607"/>
        <v>n/a</v>
      </c>
      <c r="AJ2612" s="3" t="str">
        <f t="shared" si="608"/>
        <v>n/a</v>
      </c>
      <c r="AK2612" s="3" t="str">
        <f t="shared" si="609"/>
        <v>n/a</v>
      </c>
      <c r="AL2612" s="3" t="str">
        <f t="shared" si="610"/>
        <v>n/a</v>
      </c>
      <c r="AM2612" s="3" t="str">
        <f t="shared" si="611"/>
        <v>n/a</v>
      </c>
      <c r="AN2612" s="3" t="str">
        <f t="shared" si="605"/>
        <v>n/a</v>
      </c>
      <c r="AO2612" s="3" t="str">
        <f t="shared" si="606"/>
        <v>n/a</v>
      </c>
      <c r="AP2612" s="3" t="s">
        <v>8</v>
      </c>
      <c r="AQ2612" s="126" t="s">
        <v>76</v>
      </c>
      <c r="AR2612" s="28"/>
      <c r="AS2612" s="3"/>
    </row>
    <row r="2613" spans="1:45" ht="15" customHeight="1">
      <c r="A2613" s="21">
        <v>5.5875500000000002</v>
      </c>
      <c r="B2613" s="105">
        <v>846</v>
      </c>
      <c r="C2613" s="20">
        <v>-3.0950000000000002</v>
      </c>
      <c r="D2613" s="20">
        <v>-90.818330000000003</v>
      </c>
      <c r="E2613" s="106" t="s">
        <v>24</v>
      </c>
      <c r="F2613" s="27">
        <v>-20.100000000000001</v>
      </c>
      <c r="G2613" s="20">
        <v>-15</v>
      </c>
      <c r="H2613" s="20">
        <v>-13.4</v>
      </c>
      <c r="I2613" s="20">
        <v>-8.8000000000000007</v>
      </c>
      <c r="J2613" s="20">
        <v>-4.9000000000000004</v>
      </c>
      <c r="K2613" s="98">
        <v>-3.2</v>
      </c>
      <c r="L2613" s="10">
        <f t="shared" si="604"/>
        <v>-3.2</v>
      </c>
      <c r="M2613" s="52" t="s">
        <v>85</v>
      </c>
      <c r="N2613" s="83" t="s">
        <v>8</v>
      </c>
      <c r="O2613" s="34" t="s">
        <v>8</v>
      </c>
      <c r="P2613" s="34" t="s">
        <v>8</v>
      </c>
      <c r="Q2613" s="34" t="s">
        <v>8</v>
      </c>
      <c r="R2613" s="34" t="s">
        <v>8</v>
      </c>
      <c r="S2613" s="42" t="s">
        <v>8</v>
      </c>
      <c r="T2613" s="31" t="s">
        <v>8</v>
      </c>
      <c r="U2613" s="21" t="s">
        <v>8</v>
      </c>
      <c r="V2613" s="21" t="s">
        <v>8</v>
      </c>
      <c r="W2613" s="21" t="s">
        <v>8</v>
      </c>
      <c r="X2613" s="21" t="s">
        <v>8</v>
      </c>
      <c r="Y2613" s="22" t="s">
        <v>8</v>
      </c>
      <c r="Z2613" s="31">
        <v>0.63690000000000002</v>
      </c>
      <c r="AA2613" s="21" t="s">
        <v>8</v>
      </c>
      <c r="AB2613" s="21">
        <f t="shared" si="612"/>
        <v>-0.19592875111433875</v>
      </c>
      <c r="AC2613" s="21" t="s">
        <v>8</v>
      </c>
      <c r="AD2613" s="21">
        <v>25.2</v>
      </c>
      <c r="AE2613" s="31">
        <v>19.0651761695338</v>
      </c>
      <c r="AF2613" s="21">
        <v>24.947890603132901</v>
      </c>
      <c r="AG2613" s="22">
        <v>31.730185689988101</v>
      </c>
      <c r="AH2613" s="31" t="s">
        <v>8</v>
      </c>
      <c r="AI2613" s="3" t="str">
        <f t="shared" si="607"/>
        <v>n/a</v>
      </c>
      <c r="AJ2613" s="3" t="str">
        <f t="shared" si="608"/>
        <v>n/a</v>
      </c>
      <c r="AK2613" s="3" t="str">
        <f t="shared" si="609"/>
        <v>n/a</v>
      </c>
      <c r="AL2613" s="3" t="str">
        <f t="shared" si="610"/>
        <v>n/a</v>
      </c>
      <c r="AM2613" s="3" t="str">
        <f t="shared" si="611"/>
        <v>n/a</v>
      </c>
      <c r="AN2613" s="3" t="str">
        <f t="shared" si="605"/>
        <v>n/a</v>
      </c>
      <c r="AO2613" s="3" t="str">
        <f t="shared" si="606"/>
        <v>n/a</v>
      </c>
      <c r="AP2613" s="3" t="s">
        <v>8</v>
      </c>
      <c r="AQ2613" s="126" t="s">
        <v>76</v>
      </c>
      <c r="AR2613" s="28"/>
      <c r="AS2613" s="3"/>
    </row>
    <row r="2614" spans="1:45" ht="15" customHeight="1">
      <c r="A2614" s="21">
        <v>5.5914999999999999</v>
      </c>
      <c r="B2614" s="105">
        <v>846</v>
      </c>
      <c r="C2614" s="20">
        <v>-3.0950000000000002</v>
      </c>
      <c r="D2614" s="20">
        <v>-90.818330000000003</v>
      </c>
      <c r="E2614" s="106" t="s">
        <v>24</v>
      </c>
      <c r="F2614" s="27">
        <v>-20.100000000000001</v>
      </c>
      <c r="G2614" s="20">
        <v>-15</v>
      </c>
      <c r="H2614" s="20">
        <v>-13.4</v>
      </c>
      <c r="I2614" s="20">
        <v>-8.8000000000000007</v>
      </c>
      <c r="J2614" s="20">
        <v>-4.9000000000000004</v>
      </c>
      <c r="K2614" s="98">
        <v>-3.2</v>
      </c>
      <c r="L2614" s="10">
        <f t="shared" si="604"/>
        <v>-3.2</v>
      </c>
      <c r="M2614" s="52" t="s">
        <v>85</v>
      </c>
      <c r="N2614" s="83" t="s">
        <v>8</v>
      </c>
      <c r="O2614" s="34" t="s">
        <v>8</v>
      </c>
      <c r="P2614" s="34" t="s">
        <v>8</v>
      </c>
      <c r="Q2614" s="34" t="s">
        <v>8</v>
      </c>
      <c r="R2614" s="34" t="s">
        <v>8</v>
      </c>
      <c r="S2614" s="42" t="s">
        <v>8</v>
      </c>
      <c r="T2614" s="31" t="s">
        <v>8</v>
      </c>
      <c r="U2614" s="21" t="s">
        <v>8</v>
      </c>
      <c r="V2614" s="21" t="s">
        <v>8</v>
      </c>
      <c r="W2614" s="21" t="s">
        <v>8</v>
      </c>
      <c r="X2614" s="21" t="s">
        <v>8</v>
      </c>
      <c r="Y2614" s="22" t="s">
        <v>8</v>
      </c>
      <c r="Z2614" s="31">
        <v>0.61280000000000001</v>
      </c>
      <c r="AA2614" s="21" t="s">
        <v>8</v>
      </c>
      <c r="AB2614" s="21">
        <f t="shared" si="612"/>
        <v>-0.21268124337545247</v>
      </c>
      <c r="AC2614" s="21" t="s">
        <v>8</v>
      </c>
      <c r="AD2614" s="21">
        <v>24.1</v>
      </c>
      <c r="AE2614" s="31">
        <v>17.571791755473601</v>
      </c>
      <c r="AF2614" s="21">
        <v>23.479296909053101</v>
      </c>
      <c r="AG2614" s="22">
        <v>29.9007531972881</v>
      </c>
      <c r="AH2614" s="31" t="s">
        <v>8</v>
      </c>
      <c r="AI2614" s="3" t="str">
        <f t="shared" si="607"/>
        <v>n/a</v>
      </c>
      <c r="AJ2614" s="3" t="str">
        <f t="shared" si="608"/>
        <v>n/a</v>
      </c>
      <c r="AK2614" s="3" t="str">
        <f t="shared" si="609"/>
        <v>n/a</v>
      </c>
      <c r="AL2614" s="3" t="str">
        <f t="shared" si="610"/>
        <v>n/a</v>
      </c>
      <c r="AM2614" s="3" t="str">
        <f t="shared" si="611"/>
        <v>n/a</v>
      </c>
      <c r="AN2614" s="3" t="str">
        <f t="shared" si="605"/>
        <v>n/a</v>
      </c>
      <c r="AO2614" s="3" t="str">
        <f t="shared" si="606"/>
        <v>n/a</v>
      </c>
      <c r="AP2614" s="3" t="s">
        <v>8</v>
      </c>
      <c r="AQ2614" s="126" t="s">
        <v>76</v>
      </c>
      <c r="AR2614" s="28"/>
      <c r="AS2614" s="3"/>
    </row>
    <row r="2615" spans="1:45" ht="15" customHeight="1">
      <c r="A2615" s="21">
        <v>5.5929500000000001</v>
      </c>
      <c r="B2615" s="105">
        <v>846</v>
      </c>
      <c r="C2615" s="20">
        <v>-3.0950000000000002</v>
      </c>
      <c r="D2615" s="20">
        <v>-90.818330000000003</v>
      </c>
      <c r="E2615" s="106" t="s">
        <v>24</v>
      </c>
      <c r="F2615" s="27">
        <v>-20.100000000000001</v>
      </c>
      <c r="G2615" s="20">
        <v>-15</v>
      </c>
      <c r="H2615" s="20">
        <v>-13.4</v>
      </c>
      <c r="I2615" s="20">
        <v>-8.8000000000000007</v>
      </c>
      <c r="J2615" s="20">
        <v>-4.9000000000000004</v>
      </c>
      <c r="K2615" s="98">
        <v>-3.2</v>
      </c>
      <c r="L2615" s="10">
        <f t="shared" si="604"/>
        <v>-3.2</v>
      </c>
      <c r="M2615" s="52" t="s">
        <v>85</v>
      </c>
      <c r="N2615" s="83" t="s">
        <v>8</v>
      </c>
      <c r="O2615" s="34" t="s">
        <v>8</v>
      </c>
      <c r="P2615" s="34" t="s">
        <v>8</v>
      </c>
      <c r="Q2615" s="34" t="s">
        <v>8</v>
      </c>
      <c r="R2615" s="34" t="s">
        <v>8</v>
      </c>
      <c r="S2615" s="42" t="s">
        <v>8</v>
      </c>
      <c r="T2615" s="31" t="s">
        <v>8</v>
      </c>
      <c r="U2615" s="21" t="s">
        <v>8</v>
      </c>
      <c r="V2615" s="21" t="s">
        <v>8</v>
      </c>
      <c r="W2615" s="21" t="s">
        <v>8</v>
      </c>
      <c r="X2615" s="21" t="s">
        <v>8</v>
      </c>
      <c r="Y2615" s="22" t="s">
        <v>8</v>
      </c>
      <c r="Z2615" s="31">
        <v>0.62450000000000006</v>
      </c>
      <c r="AA2615" s="21" t="s">
        <v>8</v>
      </c>
      <c r="AB2615" s="21">
        <f t="shared" si="612"/>
        <v>-0.20446755728984564</v>
      </c>
      <c r="AC2615" s="21" t="s">
        <v>8</v>
      </c>
      <c r="AD2615" s="21">
        <v>24.6</v>
      </c>
      <c r="AE2615" s="31">
        <v>18.308848419215799</v>
      </c>
      <c r="AF2615" s="21">
        <v>24.2067798227169</v>
      </c>
      <c r="AG2615" s="22">
        <v>30.708267353960998</v>
      </c>
      <c r="AH2615" s="31" t="s">
        <v>8</v>
      </c>
      <c r="AI2615" s="3" t="str">
        <f t="shared" si="607"/>
        <v>n/a</v>
      </c>
      <c r="AJ2615" s="3" t="str">
        <f t="shared" si="608"/>
        <v>n/a</v>
      </c>
      <c r="AK2615" s="3" t="str">
        <f t="shared" si="609"/>
        <v>n/a</v>
      </c>
      <c r="AL2615" s="3" t="str">
        <f t="shared" si="610"/>
        <v>n/a</v>
      </c>
      <c r="AM2615" s="3" t="str">
        <f t="shared" si="611"/>
        <v>n/a</v>
      </c>
      <c r="AN2615" s="3" t="str">
        <f t="shared" si="605"/>
        <v>n/a</v>
      </c>
      <c r="AO2615" s="3" t="str">
        <f t="shared" si="606"/>
        <v>n/a</v>
      </c>
      <c r="AP2615" s="3" t="s">
        <v>8</v>
      </c>
      <c r="AQ2615" s="126" t="s">
        <v>76</v>
      </c>
      <c r="AR2615" s="28"/>
      <c r="AS2615" s="3"/>
    </row>
    <row r="2616" spans="1:45" ht="15" customHeight="1">
      <c r="A2616" s="21">
        <v>5.5945799999999997</v>
      </c>
      <c r="B2616" s="105">
        <v>846</v>
      </c>
      <c r="C2616" s="20">
        <v>-3.0950000000000002</v>
      </c>
      <c r="D2616" s="20">
        <v>-90.818330000000003</v>
      </c>
      <c r="E2616" s="106" t="s">
        <v>24</v>
      </c>
      <c r="F2616" s="27">
        <v>-20.100000000000001</v>
      </c>
      <c r="G2616" s="20">
        <v>-15</v>
      </c>
      <c r="H2616" s="20">
        <v>-13.4</v>
      </c>
      <c r="I2616" s="20">
        <v>-8.8000000000000007</v>
      </c>
      <c r="J2616" s="20">
        <v>-4.9000000000000004</v>
      </c>
      <c r="K2616" s="98">
        <v>-3.2</v>
      </c>
      <c r="L2616" s="10">
        <f t="shared" si="604"/>
        <v>-3.2</v>
      </c>
      <c r="M2616" s="52" t="s">
        <v>85</v>
      </c>
      <c r="N2616" s="83" t="s">
        <v>8</v>
      </c>
      <c r="O2616" s="34" t="s">
        <v>8</v>
      </c>
      <c r="P2616" s="34" t="s">
        <v>8</v>
      </c>
      <c r="Q2616" s="34" t="s">
        <v>8</v>
      </c>
      <c r="R2616" s="34" t="s">
        <v>8</v>
      </c>
      <c r="S2616" s="42" t="s">
        <v>8</v>
      </c>
      <c r="T2616" s="31" t="s">
        <v>8</v>
      </c>
      <c r="U2616" s="21" t="s">
        <v>8</v>
      </c>
      <c r="V2616" s="21" t="s">
        <v>8</v>
      </c>
      <c r="W2616" s="21" t="s">
        <v>8</v>
      </c>
      <c r="X2616" s="21" t="s">
        <v>8</v>
      </c>
      <c r="Y2616" s="22" t="s">
        <v>8</v>
      </c>
      <c r="Z2616" s="31">
        <v>0.63109999999999999</v>
      </c>
      <c r="AA2616" s="21" t="s">
        <v>8</v>
      </c>
      <c r="AB2616" s="21">
        <f t="shared" si="612"/>
        <v>-0.19990181982522437</v>
      </c>
      <c r="AC2616" s="21" t="s">
        <v>8</v>
      </c>
      <c r="AD2616" s="21">
        <v>24.9</v>
      </c>
      <c r="AE2616" s="31">
        <v>18.689971499523999</v>
      </c>
      <c r="AF2616" s="21">
        <v>24.592814891015699</v>
      </c>
      <c r="AG2616" s="22">
        <v>31.244147457113701</v>
      </c>
      <c r="AH2616" s="31" t="s">
        <v>8</v>
      </c>
      <c r="AI2616" s="3" t="str">
        <f t="shared" si="607"/>
        <v>n/a</v>
      </c>
      <c r="AJ2616" s="3" t="str">
        <f t="shared" si="608"/>
        <v>n/a</v>
      </c>
      <c r="AK2616" s="3" t="str">
        <f t="shared" si="609"/>
        <v>n/a</v>
      </c>
      <c r="AL2616" s="3" t="str">
        <f t="shared" si="610"/>
        <v>n/a</v>
      </c>
      <c r="AM2616" s="3" t="str">
        <f t="shared" si="611"/>
        <v>n/a</v>
      </c>
      <c r="AN2616" s="3" t="str">
        <f t="shared" si="605"/>
        <v>n/a</v>
      </c>
      <c r="AO2616" s="3" t="str">
        <f t="shared" si="606"/>
        <v>n/a</v>
      </c>
      <c r="AP2616" s="3" t="s">
        <v>8</v>
      </c>
      <c r="AQ2616" s="126" t="s">
        <v>76</v>
      </c>
      <c r="AR2616" s="28"/>
      <c r="AS2616" s="3"/>
    </row>
    <row r="2617" spans="1:45" ht="15" customHeight="1">
      <c r="A2617" s="21">
        <v>5.5968999999999998</v>
      </c>
      <c r="B2617" s="105">
        <v>846</v>
      </c>
      <c r="C2617" s="20">
        <v>-3.0950000000000002</v>
      </c>
      <c r="D2617" s="20">
        <v>-90.818330000000003</v>
      </c>
      <c r="E2617" s="106" t="s">
        <v>24</v>
      </c>
      <c r="F2617" s="27">
        <v>-20.100000000000001</v>
      </c>
      <c r="G2617" s="20">
        <v>-15</v>
      </c>
      <c r="H2617" s="20">
        <v>-13.4</v>
      </c>
      <c r="I2617" s="20">
        <v>-8.8000000000000007</v>
      </c>
      <c r="J2617" s="20">
        <v>-4.9000000000000004</v>
      </c>
      <c r="K2617" s="98">
        <v>-3.2</v>
      </c>
      <c r="L2617" s="10">
        <f t="shared" si="604"/>
        <v>-3.2</v>
      </c>
      <c r="M2617" s="52" t="s">
        <v>85</v>
      </c>
      <c r="N2617" s="83" t="s">
        <v>8</v>
      </c>
      <c r="O2617" s="34" t="s">
        <v>8</v>
      </c>
      <c r="P2617" s="34" t="s">
        <v>8</v>
      </c>
      <c r="Q2617" s="34" t="s">
        <v>8</v>
      </c>
      <c r="R2617" s="34" t="s">
        <v>8</v>
      </c>
      <c r="S2617" s="42" t="s">
        <v>8</v>
      </c>
      <c r="T2617" s="31" t="s">
        <v>8</v>
      </c>
      <c r="U2617" s="21" t="s">
        <v>8</v>
      </c>
      <c r="V2617" s="21" t="s">
        <v>8</v>
      </c>
      <c r="W2617" s="21" t="s">
        <v>8</v>
      </c>
      <c r="X2617" s="21" t="s">
        <v>8</v>
      </c>
      <c r="Y2617" s="22" t="s">
        <v>8</v>
      </c>
      <c r="Z2617" s="31">
        <v>0.63239999999999996</v>
      </c>
      <c r="AA2617" s="21" t="s">
        <v>8</v>
      </c>
      <c r="AB2617" s="21">
        <f t="shared" si="612"/>
        <v>-0.19900813873982859</v>
      </c>
      <c r="AC2617" s="21" t="s">
        <v>8</v>
      </c>
      <c r="AD2617" s="21">
        <v>25</v>
      </c>
      <c r="AE2617" s="31">
        <v>18.827086778902199</v>
      </c>
      <c r="AF2617" s="21">
        <v>24.6742913252791</v>
      </c>
      <c r="AG2617" s="22">
        <v>31.351377948027</v>
      </c>
      <c r="AH2617" s="31" t="s">
        <v>8</v>
      </c>
      <c r="AI2617" s="3" t="str">
        <f t="shared" si="607"/>
        <v>n/a</v>
      </c>
      <c r="AJ2617" s="3" t="str">
        <f t="shared" si="608"/>
        <v>n/a</v>
      </c>
      <c r="AK2617" s="3" t="str">
        <f t="shared" si="609"/>
        <v>n/a</v>
      </c>
      <c r="AL2617" s="3" t="str">
        <f t="shared" si="610"/>
        <v>n/a</v>
      </c>
      <c r="AM2617" s="3" t="str">
        <f t="shared" si="611"/>
        <v>n/a</v>
      </c>
      <c r="AN2617" s="3" t="str">
        <f t="shared" si="605"/>
        <v>n/a</v>
      </c>
      <c r="AO2617" s="3" t="str">
        <f t="shared" si="606"/>
        <v>n/a</v>
      </c>
      <c r="AP2617" s="3" t="s">
        <v>8</v>
      </c>
      <c r="AQ2617" s="126" t="s">
        <v>76</v>
      </c>
      <c r="AR2617" s="28"/>
      <c r="AS2617" s="3"/>
    </row>
    <row r="2618" spans="1:45" ht="15" customHeight="1">
      <c r="A2618" s="21">
        <v>5.5983499999999999</v>
      </c>
      <c r="B2618" s="105">
        <v>846</v>
      </c>
      <c r="C2618" s="20">
        <v>-3.0950000000000002</v>
      </c>
      <c r="D2618" s="20">
        <v>-90.818330000000003</v>
      </c>
      <c r="E2618" s="106" t="s">
        <v>24</v>
      </c>
      <c r="F2618" s="27">
        <v>-20.100000000000001</v>
      </c>
      <c r="G2618" s="20">
        <v>-15</v>
      </c>
      <c r="H2618" s="20">
        <v>-13.4</v>
      </c>
      <c r="I2618" s="20">
        <v>-8.8000000000000007</v>
      </c>
      <c r="J2618" s="20">
        <v>-4.9000000000000004</v>
      </c>
      <c r="K2618" s="98">
        <v>-3.2</v>
      </c>
      <c r="L2618" s="10">
        <f t="shared" si="604"/>
        <v>-3.2</v>
      </c>
      <c r="M2618" s="52" t="s">
        <v>85</v>
      </c>
      <c r="N2618" s="83" t="s">
        <v>8</v>
      </c>
      <c r="O2618" s="34" t="s">
        <v>8</v>
      </c>
      <c r="P2618" s="34" t="s">
        <v>8</v>
      </c>
      <c r="Q2618" s="34" t="s">
        <v>8</v>
      </c>
      <c r="R2618" s="34" t="s">
        <v>8</v>
      </c>
      <c r="S2618" s="42" t="s">
        <v>8</v>
      </c>
      <c r="T2618" s="31" t="s">
        <v>8</v>
      </c>
      <c r="U2618" s="21" t="s">
        <v>8</v>
      </c>
      <c r="V2618" s="21" t="s">
        <v>8</v>
      </c>
      <c r="W2618" s="21" t="s">
        <v>8</v>
      </c>
      <c r="X2618" s="21" t="s">
        <v>8</v>
      </c>
      <c r="Y2618" s="22" t="s">
        <v>8</v>
      </c>
      <c r="Z2618" s="31">
        <v>0.61629999999999996</v>
      </c>
      <c r="AA2618" s="21" t="s">
        <v>8</v>
      </c>
      <c r="AB2618" s="21">
        <f t="shared" si="612"/>
        <v>-0.21020783226932466</v>
      </c>
      <c r="AC2618" s="21" t="s">
        <v>8</v>
      </c>
      <c r="AD2618" s="21">
        <v>24.2</v>
      </c>
      <c r="AE2618" s="31">
        <v>17.7811763817719</v>
      </c>
      <c r="AF2618" s="21">
        <v>23.682022552444401</v>
      </c>
      <c r="AG2618" s="22">
        <v>30.122152810548801</v>
      </c>
      <c r="AH2618" s="31" t="s">
        <v>8</v>
      </c>
      <c r="AI2618" s="3" t="str">
        <f t="shared" si="607"/>
        <v>n/a</v>
      </c>
      <c r="AJ2618" s="3" t="str">
        <f t="shared" si="608"/>
        <v>n/a</v>
      </c>
      <c r="AK2618" s="3" t="str">
        <f t="shared" si="609"/>
        <v>n/a</v>
      </c>
      <c r="AL2618" s="3" t="str">
        <f t="shared" si="610"/>
        <v>n/a</v>
      </c>
      <c r="AM2618" s="3" t="str">
        <f t="shared" si="611"/>
        <v>n/a</v>
      </c>
      <c r="AN2618" s="3" t="str">
        <f t="shared" si="605"/>
        <v>n/a</v>
      </c>
      <c r="AO2618" s="3" t="str">
        <f t="shared" si="606"/>
        <v>n/a</v>
      </c>
      <c r="AP2618" s="3" t="s">
        <v>8</v>
      </c>
      <c r="AQ2618" s="126" t="s">
        <v>76</v>
      </c>
      <c r="AR2618" s="28"/>
      <c r="AS2618" s="3"/>
    </row>
    <row r="2619" spans="1:45" ht="15" customHeight="1">
      <c r="A2619" s="21">
        <v>5.6000500000000004</v>
      </c>
      <c r="B2619" s="105">
        <v>846</v>
      </c>
      <c r="C2619" s="20">
        <v>-3.0950000000000002</v>
      </c>
      <c r="D2619" s="20">
        <v>-90.818330000000003</v>
      </c>
      <c r="E2619" s="106" t="s">
        <v>24</v>
      </c>
      <c r="F2619" s="27">
        <v>-20.100000000000001</v>
      </c>
      <c r="G2619" s="20">
        <v>-15</v>
      </c>
      <c r="H2619" s="20">
        <v>-13.4</v>
      </c>
      <c r="I2619" s="20">
        <v>-8.8000000000000007</v>
      </c>
      <c r="J2619" s="20">
        <v>-4.9000000000000004</v>
      </c>
      <c r="K2619" s="98">
        <v>-3.2</v>
      </c>
      <c r="L2619" s="10">
        <f t="shared" si="604"/>
        <v>-3.2</v>
      </c>
      <c r="M2619" s="52" t="s">
        <v>85</v>
      </c>
      <c r="N2619" s="83" t="s">
        <v>8</v>
      </c>
      <c r="O2619" s="34" t="s">
        <v>8</v>
      </c>
      <c r="P2619" s="34" t="s">
        <v>8</v>
      </c>
      <c r="Q2619" s="34" t="s">
        <v>8</v>
      </c>
      <c r="R2619" s="34" t="s">
        <v>8</v>
      </c>
      <c r="S2619" s="42" t="s">
        <v>8</v>
      </c>
      <c r="T2619" s="31" t="s">
        <v>8</v>
      </c>
      <c r="U2619" s="21" t="s">
        <v>8</v>
      </c>
      <c r="V2619" s="21" t="s">
        <v>8</v>
      </c>
      <c r="W2619" s="21" t="s">
        <v>8</v>
      </c>
      <c r="X2619" s="21" t="s">
        <v>8</v>
      </c>
      <c r="Y2619" s="22" t="s">
        <v>8</v>
      </c>
      <c r="Z2619" s="31">
        <v>0.61770000000000003</v>
      </c>
      <c r="AA2619" s="21" t="s">
        <v>8</v>
      </c>
      <c r="AB2619" s="21">
        <f t="shared" si="612"/>
        <v>-0.20922239866230616</v>
      </c>
      <c r="AC2619" s="21" t="s">
        <v>8</v>
      </c>
      <c r="AD2619" s="21">
        <v>24.3</v>
      </c>
      <c r="AE2619" s="31">
        <v>17.874030918608501</v>
      </c>
      <c r="AF2619" s="21">
        <v>23.743024352422399</v>
      </c>
      <c r="AG2619" s="22">
        <v>30.187667672310901</v>
      </c>
      <c r="AH2619" s="31" t="s">
        <v>8</v>
      </c>
      <c r="AI2619" s="3" t="str">
        <f t="shared" si="607"/>
        <v>n/a</v>
      </c>
      <c r="AJ2619" s="3" t="str">
        <f t="shared" si="608"/>
        <v>n/a</v>
      </c>
      <c r="AK2619" s="3" t="str">
        <f t="shared" si="609"/>
        <v>n/a</v>
      </c>
      <c r="AL2619" s="3" t="str">
        <f t="shared" si="610"/>
        <v>n/a</v>
      </c>
      <c r="AM2619" s="3" t="str">
        <f t="shared" si="611"/>
        <v>n/a</v>
      </c>
      <c r="AN2619" s="3" t="str">
        <f t="shared" si="605"/>
        <v>n/a</v>
      </c>
      <c r="AO2619" s="3" t="str">
        <f t="shared" si="606"/>
        <v>n/a</v>
      </c>
      <c r="AP2619" s="3" t="s">
        <v>8</v>
      </c>
      <c r="AQ2619" s="126" t="s">
        <v>76</v>
      </c>
      <c r="AR2619" s="28"/>
      <c r="AS2619" s="3"/>
    </row>
    <row r="2620" spans="1:45" ht="15" customHeight="1">
      <c r="A2620" s="21">
        <v>5.60182</v>
      </c>
      <c r="B2620" s="105">
        <v>846</v>
      </c>
      <c r="C2620" s="20">
        <v>-3.0950000000000002</v>
      </c>
      <c r="D2620" s="20">
        <v>-90.818330000000003</v>
      </c>
      <c r="E2620" s="106" t="s">
        <v>24</v>
      </c>
      <c r="F2620" s="27">
        <v>-20.100000000000001</v>
      </c>
      <c r="G2620" s="20">
        <v>-15</v>
      </c>
      <c r="H2620" s="20">
        <v>-13.4</v>
      </c>
      <c r="I2620" s="20">
        <v>-8.8000000000000007</v>
      </c>
      <c r="J2620" s="20">
        <v>-4.9000000000000004</v>
      </c>
      <c r="K2620" s="98">
        <v>-3.2</v>
      </c>
      <c r="L2620" s="10">
        <f t="shared" si="604"/>
        <v>-3.2</v>
      </c>
      <c r="M2620" s="52" t="s">
        <v>85</v>
      </c>
      <c r="N2620" s="83" t="s">
        <v>8</v>
      </c>
      <c r="O2620" s="34" t="s">
        <v>8</v>
      </c>
      <c r="P2620" s="34" t="s">
        <v>8</v>
      </c>
      <c r="Q2620" s="34" t="s">
        <v>8</v>
      </c>
      <c r="R2620" s="34" t="s">
        <v>8</v>
      </c>
      <c r="S2620" s="42" t="s">
        <v>8</v>
      </c>
      <c r="T2620" s="31" t="s">
        <v>8</v>
      </c>
      <c r="U2620" s="21" t="s">
        <v>8</v>
      </c>
      <c r="V2620" s="21" t="s">
        <v>8</v>
      </c>
      <c r="W2620" s="21" t="s">
        <v>8</v>
      </c>
      <c r="X2620" s="21" t="s">
        <v>8</v>
      </c>
      <c r="Y2620" s="22" t="s">
        <v>8</v>
      </c>
      <c r="Z2620" s="31">
        <v>0.62450000000000006</v>
      </c>
      <c r="AA2620" s="21" t="s">
        <v>8</v>
      </c>
      <c r="AB2620" s="21">
        <f t="shared" si="612"/>
        <v>-0.20446755728984564</v>
      </c>
      <c r="AC2620" s="21" t="s">
        <v>8</v>
      </c>
      <c r="AD2620" s="21">
        <v>24.6</v>
      </c>
      <c r="AE2620" s="31">
        <v>18.2961373688136</v>
      </c>
      <c r="AF2620" s="21">
        <v>24.187273214611999</v>
      </c>
      <c r="AG2620" s="22">
        <v>30.754014829849599</v>
      </c>
      <c r="AH2620" s="31" t="s">
        <v>8</v>
      </c>
      <c r="AI2620" s="3" t="str">
        <f t="shared" si="607"/>
        <v>n/a</v>
      </c>
      <c r="AJ2620" s="3" t="str">
        <f t="shared" si="608"/>
        <v>n/a</v>
      </c>
      <c r="AK2620" s="3" t="str">
        <f t="shared" si="609"/>
        <v>n/a</v>
      </c>
      <c r="AL2620" s="3" t="str">
        <f t="shared" si="610"/>
        <v>n/a</v>
      </c>
      <c r="AM2620" s="3" t="str">
        <f t="shared" si="611"/>
        <v>n/a</v>
      </c>
      <c r="AN2620" s="3" t="str">
        <f t="shared" si="605"/>
        <v>n/a</v>
      </c>
      <c r="AO2620" s="3" t="str">
        <f t="shared" si="606"/>
        <v>n/a</v>
      </c>
      <c r="AP2620" s="3" t="s">
        <v>8</v>
      </c>
      <c r="AQ2620" s="126" t="s">
        <v>76</v>
      </c>
      <c r="AR2620" s="28"/>
      <c r="AS2620" s="3"/>
    </row>
    <row r="2621" spans="1:45" ht="15" customHeight="1">
      <c r="A2621" s="21">
        <v>5.6041499999999997</v>
      </c>
      <c r="B2621" s="105">
        <v>846</v>
      </c>
      <c r="C2621" s="20">
        <v>-3.0950000000000002</v>
      </c>
      <c r="D2621" s="20">
        <v>-90.818330000000003</v>
      </c>
      <c r="E2621" s="106" t="s">
        <v>24</v>
      </c>
      <c r="F2621" s="27">
        <v>-20.100000000000001</v>
      </c>
      <c r="G2621" s="20">
        <v>-15</v>
      </c>
      <c r="H2621" s="20">
        <v>-13.4</v>
      </c>
      <c r="I2621" s="20">
        <v>-8.8000000000000007</v>
      </c>
      <c r="J2621" s="20">
        <v>-4.9000000000000004</v>
      </c>
      <c r="K2621" s="98">
        <v>-3.2</v>
      </c>
      <c r="L2621" s="10">
        <f t="shared" si="604"/>
        <v>-3.2</v>
      </c>
      <c r="M2621" s="52" t="s">
        <v>85</v>
      </c>
      <c r="N2621" s="83" t="s">
        <v>8</v>
      </c>
      <c r="O2621" s="34" t="s">
        <v>8</v>
      </c>
      <c r="P2621" s="34" t="s">
        <v>8</v>
      </c>
      <c r="Q2621" s="34" t="s">
        <v>8</v>
      </c>
      <c r="R2621" s="34" t="s">
        <v>8</v>
      </c>
      <c r="S2621" s="42" t="s">
        <v>8</v>
      </c>
      <c r="T2621" s="31" t="s">
        <v>8</v>
      </c>
      <c r="U2621" s="21" t="s">
        <v>8</v>
      </c>
      <c r="V2621" s="21" t="s">
        <v>8</v>
      </c>
      <c r="W2621" s="21" t="s">
        <v>8</v>
      </c>
      <c r="X2621" s="21" t="s">
        <v>8</v>
      </c>
      <c r="Y2621" s="22" t="s">
        <v>8</v>
      </c>
      <c r="Z2621" s="31">
        <v>0.63470000000000004</v>
      </c>
      <c r="AA2621" s="21" t="s">
        <v>8</v>
      </c>
      <c r="AB2621" s="21">
        <f t="shared" si="612"/>
        <v>-0.19743150168604351</v>
      </c>
      <c r="AC2621" s="21" t="s">
        <v>8</v>
      </c>
      <c r="AD2621" s="21">
        <v>25.1</v>
      </c>
      <c r="AE2621" s="31">
        <v>18.930584093901299</v>
      </c>
      <c r="AF2621" s="21">
        <v>24.8222823172263</v>
      </c>
      <c r="AG2621" s="22">
        <v>31.479342336972</v>
      </c>
      <c r="AH2621" s="31" t="s">
        <v>8</v>
      </c>
      <c r="AI2621" s="3" t="str">
        <f t="shared" si="607"/>
        <v>n/a</v>
      </c>
      <c r="AJ2621" s="3" t="str">
        <f t="shared" si="608"/>
        <v>n/a</v>
      </c>
      <c r="AK2621" s="3" t="str">
        <f t="shared" si="609"/>
        <v>n/a</v>
      </c>
      <c r="AL2621" s="3" t="str">
        <f t="shared" si="610"/>
        <v>n/a</v>
      </c>
      <c r="AM2621" s="3" t="str">
        <f t="shared" si="611"/>
        <v>n/a</v>
      </c>
      <c r="AN2621" s="3" t="str">
        <f t="shared" si="605"/>
        <v>n/a</v>
      </c>
      <c r="AO2621" s="3" t="str">
        <f t="shared" si="606"/>
        <v>n/a</v>
      </c>
      <c r="AP2621" s="3" t="s">
        <v>8</v>
      </c>
      <c r="AQ2621" s="126" t="s">
        <v>76</v>
      </c>
      <c r="AR2621" s="28"/>
      <c r="AS2621" s="3"/>
    </row>
    <row r="2622" spans="1:45" ht="15" customHeight="1">
      <c r="A2622" s="21">
        <v>5.6056800000000004</v>
      </c>
      <c r="B2622" s="105">
        <v>846</v>
      </c>
      <c r="C2622" s="20">
        <v>-3.0950000000000002</v>
      </c>
      <c r="D2622" s="20">
        <v>-90.818330000000003</v>
      </c>
      <c r="E2622" s="106" t="s">
        <v>24</v>
      </c>
      <c r="F2622" s="27">
        <v>-20.100000000000001</v>
      </c>
      <c r="G2622" s="20">
        <v>-15</v>
      </c>
      <c r="H2622" s="20">
        <v>-13.4</v>
      </c>
      <c r="I2622" s="20">
        <v>-8.8000000000000007</v>
      </c>
      <c r="J2622" s="20">
        <v>-4.9000000000000004</v>
      </c>
      <c r="K2622" s="98">
        <v>-3.2</v>
      </c>
      <c r="L2622" s="10">
        <f t="shared" si="604"/>
        <v>-3.2</v>
      </c>
      <c r="M2622" s="52" t="s">
        <v>85</v>
      </c>
      <c r="N2622" s="83" t="s">
        <v>8</v>
      </c>
      <c r="O2622" s="34" t="s">
        <v>8</v>
      </c>
      <c r="P2622" s="34" t="s">
        <v>8</v>
      </c>
      <c r="Q2622" s="34" t="s">
        <v>8</v>
      </c>
      <c r="R2622" s="34" t="s">
        <v>8</v>
      </c>
      <c r="S2622" s="42" t="s">
        <v>8</v>
      </c>
      <c r="T2622" s="31" t="s">
        <v>8</v>
      </c>
      <c r="U2622" s="21" t="s">
        <v>8</v>
      </c>
      <c r="V2622" s="21" t="s">
        <v>8</v>
      </c>
      <c r="W2622" s="21" t="s">
        <v>8</v>
      </c>
      <c r="X2622" s="21" t="s">
        <v>8</v>
      </c>
      <c r="Y2622" s="22" t="s">
        <v>8</v>
      </c>
      <c r="Z2622" s="31">
        <v>0.64770000000000005</v>
      </c>
      <c r="AA2622" s="21" t="s">
        <v>8</v>
      </c>
      <c r="AB2622" s="21">
        <f t="shared" si="612"/>
        <v>-0.18862610294610674</v>
      </c>
      <c r="AC2622" s="21" t="s">
        <v>8</v>
      </c>
      <c r="AD2622" s="21">
        <v>25.7</v>
      </c>
      <c r="AE2622" s="31">
        <v>19.8198351940195</v>
      </c>
      <c r="AF2622" s="21">
        <v>25.6577039908343</v>
      </c>
      <c r="AG2622" s="22">
        <v>32.469478689945603</v>
      </c>
      <c r="AH2622" s="31" t="s">
        <v>8</v>
      </c>
      <c r="AI2622" s="3" t="str">
        <f t="shared" si="607"/>
        <v>n/a</v>
      </c>
      <c r="AJ2622" s="3" t="str">
        <f t="shared" si="608"/>
        <v>n/a</v>
      </c>
      <c r="AK2622" s="3" t="str">
        <f t="shared" si="609"/>
        <v>n/a</v>
      </c>
      <c r="AL2622" s="3" t="str">
        <f t="shared" si="610"/>
        <v>n/a</v>
      </c>
      <c r="AM2622" s="3" t="str">
        <f t="shared" si="611"/>
        <v>n/a</v>
      </c>
      <c r="AN2622" s="3" t="str">
        <f t="shared" si="605"/>
        <v>n/a</v>
      </c>
      <c r="AO2622" s="3" t="str">
        <f t="shared" si="606"/>
        <v>n/a</v>
      </c>
      <c r="AP2622" s="3" t="s">
        <v>8</v>
      </c>
      <c r="AQ2622" s="126" t="s">
        <v>76</v>
      </c>
      <c r="AR2622" s="28"/>
      <c r="AS2622" s="3"/>
    </row>
    <row r="2623" spans="1:45" ht="15" customHeight="1">
      <c r="A2623" s="21">
        <v>5.6080500000000004</v>
      </c>
      <c r="B2623" s="105">
        <v>846</v>
      </c>
      <c r="C2623" s="20">
        <v>-3.0950000000000002</v>
      </c>
      <c r="D2623" s="20">
        <v>-90.818330000000003</v>
      </c>
      <c r="E2623" s="106" t="s">
        <v>24</v>
      </c>
      <c r="F2623" s="27">
        <v>-20.100000000000001</v>
      </c>
      <c r="G2623" s="20">
        <v>-15</v>
      </c>
      <c r="H2623" s="20">
        <v>-13.4</v>
      </c>
      <c r="I2623" s="20">
        <v>-8.8000000000000007</v>
      </c>
      <c r="J2623" s="20">
        <v>-4.9000000000000004</v>
      </c>
      <c r="K2623" s="98">
        <v>-3.2</v>
      </c>
      <c r="L2623" s="10">
        <f t="shared" si="604"/>
        <v>-3.2</v>
      </c>
      <c r="M2623" s="52" t="s">
        <v>85</v>
      </c>
      <c r="N2623" s="83" t="s">
        <v>8</v>
      </c>
      <c r="O2623" s="34" t="s">
        <v>8</v>
      </c>
      <c r="P2623" s="34" t="s">
        <v>8</v>
      </c>
      <c r="Q2623" s="34" t="s">
        <v>8</v>
      </c>
      <c r="R2623" s="34" t="s">
        <v>8</v>
      </c>
      <c r="S2623" s="42" t="s">
        <v>8</v>
      </c>
      <c r="T2623" s="31" t="s">
        <v>8</v>
      </c>
      <c r="U2623" s="21" t="s">
        <v>8</v>
      </c>
      <c r="V2623" s="21" t="s">
        <v>8</v>
      </c>
      <c r="W2623" s="21" t="s">
        <v>8</v>
      </c>
      <c r="X2623" s="21" t="s">
        <v>8</v>
      </c>
      <c r="Y2623" s="22" t="s">
        <v>8</v>
      </c>
      <c r="Z2623" s="31">
        <v>0.63800000000000001</v>
      </c>
      <c r="AA2623" s="21" t="s">
        <v>8</v>
      </c>
      <c r="AB2623" s="21">
        <f t="shared" si="612"/>
        <v>-0.19517932127883766</v>
      </c>
      <c r="AC2623" s="21" t="s">
        <v>8</v>
      </c>
      <c r="AD2623" s="21">
        <v>25.3</v>
      </c>
      <c r="AE2623" s="31">
        <v>19.183536526059701</v>
      </c>
      <c r="AF2623" s="21">
        <v>25.028773263778699</v>
      </c>
      <c r="AG2623" s="22">
        <v>31.781758186672999</v>
      </c>
      <c r="AH2623" s="31" t="s">
        <v>8</v>
      </c>
      <c r="AI2623" s="3" t="str">
        <f t="shared" si="607"/>
        <v>n/a</v>
      </c>
      <c r="AJ2623" s="3" t="str">
        <f t="shared" si="608"/>
        <v>n/a</v>
      </c>
      <c r="AK2623" s="3" t="str">
        <f t="shared" si="609"/>
        <v>n/a</v>
      </c>
      <c r="AL2623" s="3" t="str">
        <f t="shared" si="610"/>
        <v>n/a</v>
      </c>
      <c r="AM2623" s="3" t="str">
        <f t="shared" si="611"/>
        <v>n/a</v>
      </c>
      <c r="AN2623" s="3" t="str">
        <f t="shared" si="605"/>
        <v>n/a</v>
      </c>
      <c r="AO2623" s="3" t="str">
        <f t="shared" si="606"/>
        <v>n/a</v>
      </c>
      <c r="AP2623" s="3" t="s">
        <v>8</v>
      </c>
      <c r="AQ2623" s="126" t="s">
        <v>76</v>
      </c>
      <c r="AR2623" s="28"/>
      <c r="AS2623" s="3"/>
    </row>
    <row r="2624" spans="1:45" ht="15" customHeight="1">
      <c r="A2624" s="21">
        <v>5.6094999999999997</v>
      </c>
      <c r="B2624" s="105">
        <v>846</v>
      </c>
      <c r="C2624" s="20">
        <v>-3.0950000000000002</v>
      </c>
      <c r="D2624" s="20">
        <v>-90.818330000000003</v>
      </c>
      <c r="E2624" s="106" t="s">
        <v>24</v>
      </c>
      <c r="F2624" s="27">
        <v>-20.100000000000001</v>
      </c>
      <c r="G2624" s="20">
        <v>-15</v>
      </c>
      <c r="H2624" s="20">
        <v>-13.4</v>
      </c>
      <c r="I2624" s="20">
        <v>-8.8000000000000007</v>
      </c>
      <c r="J2624" s="20">
        <v>-4.9000000000000004</v>
      </c>
      <c r="K2624" s="98">
        <v>-3.2</v>
      </c>
      <c r="L2624" s="10">
        <f t="shared" si="604"/>
        <v>-3.2</v>
      </c>
      <c r="M2624" s="52" t="s">
        <v>85</v>
      </c>
      <c r="N2624" s="83" t="s">
        <v>8</v>
      </c>
      <c r="O2624" s="34" t="s">
        <v>8</v>
      </c>
      <c r="P2624" s="34" t="s">
        <v>8</v>
      </c>
      <c r="Q2624" s="34" t="s">
        <v>8</v>
      </c>
      <c r="R2624" s="34" t="s">
        <v>8</v>
      </c>
      <c r="S2624" s="42" t="s">
        <v>8</v>
      </c>
      <c r="T2624" s="31" t="s">
        <v>8</v>
      </c>
      <c r="U2624" s="21" t="s">
        <v>8</v>
      </c>
      <c r="V2624" s="21" t="s">
        <v>8</v>
      </c>
      <c r="W2624" s="21" t="s">
        <v>8</v>
      </c>
      <c r="X2624" s="21" t="s">
        <v>8</v>
      </c>
      <c r="Y2624" s="22" t="s">
        <v>8</v>
      </c>
      <c r="Z2624" s="31">
        <v>0.63460000000000005</v>
      </c>
      <c r="AA2624" s="21" t="s">
        <v>8</v>
      </c>
      <c r="AB2624" s="21">
        <f t="shared" si="612"/>
        <v>-0.19749993223560652</v>
      </c>
      <c r="AC2624" s="21" t="s">
        <v>8</v>
      </c>
      <c r="AD2624" s="21">
        <v>25.1</v>
      </c>
      <c r="AE2624" s="31">
        <v>18.954829164571201</v>
      </c>
      <c r="AF2624" s="21">
        <v>24.8464265618544</v>
      </c>
      <c r="AG2624" s="22">
        <v>31.4836083244424</v>
      </c>
      <c r="AH2624" s="31" t="s">
        <v>8</v>
      </c>
      <c r="AI2624" s="3" t="str">
        <f t="shared" si="607"/>
        <v>n/a</v>
      </c>
      <c r="AJ2624" s="3" t="str">
        <f t="shared" si="608"/>
        <v>n/a</v>
      </c>
      <c r="AK2624" s="3" t="str">
        <f t="shared" si="609"/>
        <v>n/a</v>
      </c>
      <c r="AL2624" s="3" t="str">
        <f t="shared" si="610"/>
        <v>n/a</v>
      </c>
      <c r="AM2624" s="3" t="str">
        <f t="shared" si="611"/>
        <v>n/a</v>
      </c>
      <c r="AN2624" s="3" t="str">
        <f t="shared" si="605"/>
        <v>n/a</v>
      </c>
      <c r="AO2624" s="3" t="str">
        <f t="shared" si="606"/>
        <v>n/a</v>
      </c>
      <c r="AP2624" s="3" t="s">
        <v>8</v>
      </c>
      <c r="AQ2624" s="126" t="s">
        <v>76</v>
      </c>
      <c r="AR2624" s="28"/>
      <c r="AS2624" s="3"/>
    </row>
    <row r="2625" spans="1:45" ht="15" customHeight="1">
      <c r="A2625" s="21">
        <v>5.6109499999999999</v>
      </c>
      <c r="B2625" s="105">
        <v>846</v>
      </c>
      <c r="C2625" s="20">
        <v>-3.0950000000000002</v>
      </c>
      <c r="D2625" s="20">
        <v>-90.818330000000003</v>
      </c>
      <c r="E2625" s="106" t="s">
        <v>24</v>
      </c>
      <c r="F2625" s="27">
        <v>-20.100000000000001</v>
      </c>
      <c r="G2625" s="20">
        <v>-15</v>
      </c>
      <c r="H2625" s="20">
        <v>-13.4</v>
      </c>
      <c r="I2625" s="20">
        <v>-8.8000000000000007</v>
      </c>
      <c r="J2625" s="20">
        <v>-4.9000000000000004</v>
      </c>
      <c r="K2625" s="98">
        <v>-3.2</v>
      </c>
      <c r="L2625" s="10">
        <f t="shared" si="604"/>
        <v>-3.2</v>
      </c>
      <c r="M2625" s="52" t="s">
        <v>85</v>
      </c>
      <c r="N2625" s="83" t="s">
        <v>8</v>
      </c>
      <c r="O2625" s="34" t="s">
        <v>8</v>
      </c>
      <c r="P2625" s="34" t="s">
        <v>8</v>
      </c>
      <c r="Q2625" s="34" t="s">
        <v>8</v>
      </c>
      <c r="R2625" s="34" t="s">
        <v>8</v>
      </c>
      <c r="S2625" s="42" t="s">
        <v>8</v>
      </c>
      <c r="T2625" s="31" t="s">
        <v>8</v>
      </c>
      <c r="U2625" s="21" t="s">
        <v>8</v>
      </c>
      <c r="V2625" s="21" t="s">
        <v>8</v>
      </c>
      <c r="W2625" s="21" t="s">
        <v>8</v>
      </c>
      <c r="X2625" s="21" t="s">
        <v>8</v>
      </c>
      <c r="Y2625" s="22" t="s">
        <v>8</v>
      </c>
      <c r="Z2625" s="31">
        <v>0.62639999999999996</v>
      </c>
      <c r="AA2625" s="21" t="s">
        <v>8</v>
      </c>
      <c r="AB2625" s="21">
        <f t="shared" si="612"/>
        <v>-0.20314825095011305</v>
      </c>
      <c r="AC2625" s="21" t="s">
        <v>8</v>
      </c>
      <c r="AD2625" s="21">
        <v>24.7</v>
      </c>
      <c r="AE2625" s="31">
        <v>18.417558824462901</v>
      </c>
      <c r="AF2625" s="21">
        <v>24.311984533424798</v>
      </c>
      <c r="AG2625" s="22">
        <v>30.876644003111501</v>
      </c>
      <c r="AH2625" s="31" t="s">
        <v>8</v>
      </c>
      <c r="AI2625" s="3" t="str">
        <f t="shared" si="607"/>
        <v>n/a</v>
      </c>
      <c r="AJ2625" s="3" t="str">
        <f t="shared" si="608"/>
        <v>n/a</v>
      </c>
      <c r="AK2625" s="3" t="str">
        <f t="shared" si="609"/>
        <v>n/a</v>
      </c>
      <c r="AL2625" s="3" t="str">
        <f t="shared" si="610"/>
        <v>n/a</v>
      </c>
      <c r="AM2625" s="3" t="str">
        <f t="shared" si="611"/>
        <v>n/a</v>
      </c>
      <c r="AN2625" s="3" t="str">
        <f t="shared" si="605"/>
        <v>n/a</v>
      </c>
      <c r="AO2625" s="3" t="str">
        <f t="shared" si="606"/>
        <v>n/a</v>
      </c>
      <c r="AP2625" s="3" t="s">
        <v>8</v>
      </c>
      <c r="AQ2625" s="126" t="s">
        <v>76</v>
      </c>
      <c r="AR2625" s="28"/>
      <c r="AS2625" s="3"/>
    </row>
    <row r="2626" spans="1:45" ht="15" customHeight="1">
      <c r="A2626" s="21">
        <v>5.6128999999999998</v>
      </c>
      <c r="B2626" s="105">
        <v>846</v>
      </c>
      <c r="C2626" s="20">
        <v>-3.0950000000000002</v>
      </c>
      <c r="D2626" s="20">
        <v>-90.818330000000003</v>
      </c>
      <c r="E2626" s="106" t="s">
        <v>24</v>
      </c>
      <c r="F2626" s="27">
        <v>-20.100000000000001</v>
      </c>
      <c r="G2626" s="20">
        <v>-15</v>
      </c>
      <c r="H2626" s="20">
        <v>-13.4</v>
      </c>
      <c r="I2626" s="20">
        <v>-8.8000000000000007</v>
      </c>
      <c r="J2626" s="20">
        <v>-4.9000000000000004</v>
      </c>
      <c r="K2626" s="98">
        <v>-3.2</v>
      </c>
      <c r="L2626" s="10">
        <f t="shared" si="604"/>
        <v>-3.2</v>
      </c>
      <c r="M2626" s="52" t="s">
        <v>85</v>
      </c>
      <c r="N2626" s="83" t="s">
        <v>8</v>
      </c>
      <c r="O2626" s="34" t="s">
        <v>8</v>
      </c>
      <c r="P2626" s="34" t="s">
        <v>8</v>
      </c>
      <c r="Q2626" s="34" t="s">
        <v>8</v>
      </c>
      <c r="R2626" s="34" t="s">
        <v>8</v>
      </c>
      <c r="S2626" s="42" t="s">
        <v>8</v>
      </c>
      <c r="T2626" s="31" t="s">
        <v>8</v>
      </c>
      <c r="U2626" s="21" t="s">
        <v>8</v>
      </c>
      <c r="V2626" s="21" t="s">
        <v>8</v>
      </c>
      <c r="W2626" s="21" t="s">
        <v>8</v>
      </c>
      <c r="X2626" s="21" t="s">
        <v>8</v>
      </c>
      <c r="Y2626" s="22" t="s">
        <v>8</v>
      </c>
      <c r="Z2626" s="31">
        <v>0.63690000000000002</v>
      </c>
      <c r="AA2626" s="21" t="s">
        <v>8</v>
      </c>
      <c r="AB2626" s="21">
        <f t="shared" si="612"/>
        <v>-0.19592875111433875</v>
      </c>
      <c r="AC2626" s="21" t="s">
        <v>8</v>
      </c>
      <c r="AD2626" s="21">
        <v>25.2</v>
      </c>
      <c r="AE2626" s="31">
        <v>19.148082516824601</v>
      </c>
      <c r="AF2626" s="21">
        <v>24.977810564384299</v>
      </c>
      <c r="AG2626" s="22">
        <v>31.6689574315449</v>
      </c>
      <c r="AH2626" s="31" t="s">
        <v>8</v>
      </c>
      <c r="AI2626" s="3" t="str">
        <f t="shared" si="607"/>
        <v>n/a</v>
      </c>
      <c r="AJ2626" s="3" t="str">
        <f t="shared" si="608"/>
        <v>n/a</v>
      </c>
      <c r="AK2626" s="3" t="str">
        <f t="shared" si="609"/>
        <v>n/a</v>
      </c>
      <c r="AL2626" s="3" t="str">
        <f t="shared" si="610"/>
        <v>n/a</v>
      </c>
      <c r="AM2626" s="3" t="str">
        <f t="shared" si="611"/>
        <v>n/a</v>
      </c>
      <c r="AN2626" s="3" t="str">
        <f t="shared" si="605"/>
        <v>n/a</v>
      </c>
      <c r="AO2626" s="3" t="str">
        <f t="shared" si="606"/>
        <v>n/a</v>
      </c>
      <c r="AP2626" s="3" t="s">
        <v>8</v>
      </c>
      <c r="AQ2626" s="126" t="s">
        <v>76</v>
      </c>
      <c r="AR2626" s="28"/>
      <c r="AS2626" s="3"/>
    </row>
    <row r="2627" spans="1:45" ht="15" customHeight="1">
      <c r="A2627" s="21">
        <v>5.6149499999999994</v>
      </c>
      <c r="B2627" s="105">
        <v>846</v>
      </c>
      <c r="C2627" s="20">
        <v>-3.0950000000000002</v>
      </c>
      <c r="D2627" s="20">
        <v>-90.818330000000003</v>
      </c>
      <c r="E2627" s="106" t="s">
        <v>24</v>
      </c>
      <c r="F2627" s="27">
        <v>-20.100000000000001</v>
      </c>
      <c r="G2627" s="20">
        <v>-15</v>
      </c>
      <c r="H2627" s="20">
        <v>-13.4</v>
      </c>
      <c r="I2627" s="20">
        <v>-8.8000000000000007</v>
      </c>
      <c r="J2627" s="20">
        <v>-4.9000000000000004</v>
      </c>
      <c r="K2627" s="98">
        <v>-3.2</v>
      </c>
      <c r="L2627" s="10">
        <f t="shared" ref="L2627:L2690" si="613">IF(A2627&lt;2,C2627,IF(A2627&lt;15,K2627,IF(A2627&lt;25,J2627,IF(A2627&lt;35,I2627,IF(A2627&lt;45,H2627,IF(A2627&lt;55,G2627,IF(A2627&lt;65,F2627,IF(A2627&lt;70,F2627,"no age"))))))))</f>
        <v>-3.2</v>
      </c>
      <c r="M2627" s="52" t="s">
        <v>85</v>
      </c>
      <c r="N2627" s="83" t="s">
        <v>8</v>
      </c>
      <c r="O2627" s="34" t="s">
        <v>8</v>
      </c>
      <c r="P2627" s="34" t="s">
        <v>8</v>
      </c>
      <c r="Q2627" s="34" t="s">
        <v>8</v>
      </c>
      <c r="R2627" s="34" t="s">
        <v>8</v>
      </c>
      <c r="S2627" s="42" t="s">
        <v>8</v>
      </c>
      <c r="T2627" s="31" t="s">
        <v>8</v>
      </c>
      <c r="U2627" s="21" t="s">
        <v>8</v>
      </c>
      <c r="V2627" s="21" t="s">
        <v>8</v>
      </c>
      <c r="W2627" s="21" t="s">
        <v>8</v>
      </c>
      <c r="X2627" s="21" t="s">
        <v>8</v>
      </c>
      <c r="Y2627" s="22" t="s">
        <v>8</v>
      </c>
      <c r="Z2627" s="31">
        <v>0.63070000000000004</v>
      </c>
      <c r="AA2627" s="21" t="s">
        <v>8</v>
      </c>
      <c r="AB2627" s="21">
        <f t="shared" si="612"/>
        <v>-0.20017716900668017</v>
      </c>
      <c r="AC2627" s="21" t="s">
        <v>8</v>
      </c>
      <c r="AD2627" s="21">
        <v>24.9</v>
      </c>
      <c r="AE2627" s="31">
        <v>18.714152735274901</v>
      </c>
      <c r="AF2627" s="21">
        <v>24.5772793440124</v>
      </c>
      <c r="AG2627" s="22">
        <v>31.178535414064001</v>
      </c>
      <c r="AH2627" s="31" t="s">
        <v>8</v>
      </c>
      <c r="AI2627" s="3" t="str">
        <f t="shared" si="607"/>
        <v>n/a</v>
      </c>
      <c r="AJ2627" s="3" t="str">
        <f t="shared" si="608"/>
        <v>n/a</v>
      </c>
      <c r="AK2627" s="3" t="str">
        <f t="shared" si="609"/>
        <v>n/a</v>
      </c>
      <c r="AL2627" s="3" t="str">
        <f t="shared" si="610"/>
        <v>n/a</v>
      </c>
      <c r="AM2627" s="3" t="str">
        <f t="shared" si="611"/>
        <v>n/a</v>
      </c>
      <c r="AN2627" s="3" t="str">
        <f t="shared" ref="AN2627:AN2690" si="614">IF(T2627="n/a","n/a",T2627/X2627)</f>
        <v>n/a</v>
      </c>
      <c r="AO2627" s="3" t="str">
        <f t="shared" ref="AO2627:AO2690" si="615">IF(P2627="n/a","n/a",P2627/R2627)</f>
        <v>n/a</v>
      </c>
      <c r="AP2627" s="3" t="s">
        <v>8</v>
      </c>
      <c r="AQ2627" s="126" t="s">
        <v>76</v>
      </c>
      <c r="AR2627" s="28"/>
      <c r="AS2627" s="3"/>
    </row>
    <row r="2628" spans="1:45" ht="15" customHeight="1">
      <c r="A2628" s="21">
        <v>5.61632</v>
      </c>
      <c r="B2628" s="105">
        <v>846</v>
      </c>
      <c r="C2628" s="20">
        <v>-3.0950000000000002</v>
      </c>
      <c r="D2628" s="20">
        <v>-90.818330000000003</v>
      </c>
      <c r="E2628" s="106" t="s">
        <v>24</v>
      </c>
      <c r="F2628" s="27">
        <v>-20.100000000000001</v>
      </c>
      <c r="G2628" s="20">
        <v>-15</v>
      </c>
      <c r="H2628" s="20">
        <v>-13.4</v>
      </c>
      <c r="I2628" s="20">
        <v>-8.8000000000000007</v>
      </c>
      <c r="J2628" s="20">
        <v>-4.9000000000000004</v>
      </c>
      <c r="K2628" s="98">
        <v>-3.2</v>
      </c>
      <c r="L2628" s="10">
        <f t="shared" si="613"/>
        <v>-3.2</v>
      </c>
      <c r="M2628" s="52" t="s">
        <v>85</v>
      </c>
      <c r="N2628" s="83" t="s">
        <v>8</v>
      </c>
      <c r="O2628" s="34" t="s">
        <v>8</v>
      </c>
      <c r="P2628" s="34" t="s">
        <v>8</v>
      </c>
      <c r="Q2628" s="34" t="s">
        <v>8</v>
      </c>
      <c r="R2628" s="34" t="s">
        <v>8</v>
      </c>
      <c r="S2628" s="42" t="s">
        <v>8</v>
      </c>
      <c r="T2628" s="31" t="s">
        <v>8</v>
      </c>
      <c r="U2628" s="21" t="s">
        <v>8</v>
      </c>
      <c r="V2628" s="21" t="s">
        <v>8</v>
      </c>
      <c r="W2628" s="21" t="s">
        <v>8</v>
      </c>
      <c r="X2628" s="21" t="s">
        <v>8</v>
      </c>
      <c r="Y2628" s="22" t="s">
        <v>8</v>
      </c>
      <c r="Z2628" s="31">
        <v>0.62409999999999999</v>
      </c>
      <c r="AA2628" s="21" t="s">
        <v>8</v>
      </c>
      <c r="AB2628" s="21">
        <f t="shared" si="612"/>
        <v>-0.20474581741911715</v>
      </c>
      <c r="AC2628" s="21" t="s">
        <v>8</v>
      </c>
      <c r="AD2628" s="21">
        <v>24.6</v>
      </c>
      <c r="AE2628" s="31">
        <v>18.330994550322401</v>
      </c>
      <c r="AF2628" s="21">
        <v>24.174257502903799</v>
      </c>
      <c r="AG2628" s="22">
        <v>30.718968026028701</v>
      </c>
      <c r="AH2628" s="31" t="s">
        <v>8</v>
      </c>
      <c r="AI2628" s="3" t="str">
        <f t="shared" si="607"/>
        <v>n/a</v>
      </c>
      <c r="AJ2628" s="3" t="str">
        <f t="shared" si="608"/>
        <v>n/a</v>
      </c>
      <c r="AK2628" s="3" t="str">
        <f t="shared" si="609"/>
        <v>n/a</v>
      </c>
      <c r="AL2628" s="3" t="str">
        <f t="shared" si="610"/>
        <v>n/a</v>
      </c>
      <c r="AM2628" s="3" t="str">
        <f t="shared" si="611"/>
        <v>n/a</v>
      </c>
      <c r="AN2628" s="3" t="str">
        <f t="shared" si="614"/>
        <v>n/a</v>
      </c>
      <c r="AO2628" s="3" t="str">
        <f t="shared" si="615"/>
        <v>n/a</v>
      </c>
      <c r="AP2628" s="3" t="s">
        <v>8</v>
      </c>
      <c r="AQ2628" s="126" t="s">
        <v>76</v>
      </c>
      <c r="AR2628" s="28"/>
      <c r="AS2628" s="3"/>
    </row>
    <row r="2629" spans="1:45" ht="15" customHeight="1">
      <c r="A2629" s="21">
        <v>5.6188900000000004</v>
      </c>
      <c r="B2629" s="105">
        <v>846</v>
      </c>
      <c r="C2629" s="20">
        <v>-3.0950000000000002</v>
      </c>
      <c r="D2629" s="20">
        <v>-90.818330000000003</v>
      </c>
      <c r="E2629" s="106" t="s">
        <v>24</v>
      </c>
      <c r="F2629" s="27">
        <v>-20.100000000000001</v>
      </c>
      <c r="G2629" s="20">
        <v>-15</v>
      </c>
      <c r="H2629" s="20">
        <v>-13.4</v>
      </c>
      <c r="I2629" s="20">
        <v>-8.8000000000000007</v>
      </c>
      <c r="J2629" s="20">
        <v>-4.9000000000000004</v>
      </c>
      <c r="K2629" s="98">
        <v>-3.2</v>
      </c>
      <c r="L2629" s="10">
        <f t="shared" si="613"/>
        <v>-3.2</v>
      </c>
      <c r="M2629" s="52" t="s">
        <v>85</v>
      </c>
      <c r="N2629" s="83" t="s">
        <v>8</v>
      </c>
      <c r="O2629" s="34" t="s">
        <v>8</v>
      </c>
      <c r="P2629" s="34" t="s">
        <v>8</v>
      </c>
      <c r="Q2629" s="34" t="s">
        <v>8</v>
      </c>
      <c r="R2629" s="34" t="s">
        <v>8</v>
      </c>
      <c r="S2629" s="42" t="s">
        <v>8</v>
      </c>
      <c r="T2629" s="31" t="s">
        <v>8</v>
      </c>
      <c r="U2629" s="21" t="s">
        <v>8</v>
      </c>
      <c r="V2629" s="21" t="s">
        <v>8</v>
      </c>
      <c r="W2629" s="21" t="s">
        <v>8</v>
      </c>
      <c r="X2629" s="21" t="s">
        <v>8</v>
      </c>
      <c r="Y2629" s="22" t="s">
        <v>8</v>
      </c>
      <c r="Z2629" s="31">
        <v>0.61080000000000001</v>
      </c>
      <c r="AA2629" s="21" t="s">
        <v>8</v>
      </c>
      <c r="AB2629" s="21">
        <f t="shared" si="612"/>
        <v>-0.21410097161561642</v>
      </c>
      <c r="AC2629" s="21" t="s">
        <v>8</v>
      </c>
      <c r="AD2629" s="21">
        <v>24</v>
      </c>
      <c r="AE2629" s="31">
        <v>17.4429761051463</v>
      </c>
      <c r="AF2629" s="21">
        <v>23.345316266626799</v>
      </c>
      <c r="AG2629" s="22">
        <v>29.723018074090302</v>
      </c>
      <c r="AH2629" s="31" t="s">
        <v>8</v>
      </c>
      <c r="AI2629" s="3" t="str">
        <f t="shared" si="607"/>
        <v>n/a</v>
      </c>
      <c r="AJ2629" s="3" t="str">
        <f t="shared" si="608"/>
        <v>n/a</v>
      </c>
      <c r="AK2629" s="3" t="str">
        <f t="shared" si="609"/>
        <v>n/a</v>
      </c>
      <c r="AL2629" s="3" t="str">
        <f t="shared" si="610"/>
        <v>n/a</v>
      </c>
      <c r="AM2629" s="3" t="str">
        <f t="shared" si="611"/>
        <v>n/a</v>
      </c>
      <c r="AN2629" s="3" t="str">
        <f t="shared" si="614"/>
        <v>n/a</v>
      </c>
      <c r="AO2629" s="3" t="str">
        <f t="shared" si="615"/>
        <v>n/a</v>
      </c>
      <c r="AP2629" s="3" t="s">
        <v>8</v>
      </c>
      <c r="AQ2629" s="126" t="s">
        <v>76</v>
      </c>
      <c r="AR2629" s="28"/>
      <c r="AS2629" s="3"/>
    </row>
    <row r="2630" spans="1:45" ht="15" customHeight="1">
      <c r="A2630" s="21">
        <v>5.6204499999999999</v>
      </c>
      <c r="B2630" s="105">
        <v>846</v>
      </c>
      <c r="C2630" s="20">
        <v>-3.0950000000000002</v>
      </c>
      <c r="D2630" s="20">
        <v>-90.818330000000003</v>
      </c>
      <c r="E2630" s="106" t="s">
        <v>24</v>
      </c>
      <c r="F2630" s="27">
        <v>-20.100000000000001</v>
      </c>
      <c r="G2630" s="20">
        <v>-15</v>
      </c>
      <c r="H2630" s="20">
        <v>-13.4</v>
      </c>
      <c r="I2630" s="20">
        <v>-8.8000000000000007</v>
      </c>
      <c r="J2630" s="20">
        <v>-4.9000000000000004</v>
      </c>
      <c r="K2630" s="98">
        <v>-3.2</v>
      </c>
      <c r="L2630" s="10">
        <f t="shared" si="613"/>
        <v>-3.2</v>
      </c>
      <c r="M2630" s="52" t="s">
        <v>85</v>
      </c>
      <c r="N2630" s="83" t="s">
        <v>8</v>
      </c>
      <c r="O2630" s="34" t="s">
        <v>8</v>
      </c>
      <c r="P2630" s="34" t="s">
        <v>8</v>
      </c>
      <c r="Q2630" s="34" t="s">
        <v>8</v>
      </c>
      <c r="R2630" s="34" t="s">
        <v>8</v>
      </c>
      <c r="S2630" s="42" t="s">
        <v>8</v>
      </c>
      <c r="T2630" s="31" t="s">
        <v>8</v>
      </c>
      <c r="U2630" s="21" t="s">
        <v>8</v>
      </c>
      <c r="V2630" s="21" t="s">
        <v>8</v>
      </c>
      <c r="W2630" s="21" t="s">
        <v>8</v>
      </c>
      <c r="X2630" s="21" t="s">
        <v>8</v>
      </c>
      <c r="Y2630" s="22" t="s">
        <v>8</v>
      </c>
      <c r="Z2630" s="31">
        <v>0.63039999999999996</v>
      </c>
      <c r="AA2630" s="21" t="s">
        <v>8</v>
      </c>
      <c r="AB2630" s="21">
        <f t="shared" si="612"/>
        <v>-0.20038379551850113</v>
      </c>
      <c r="AC2630" s="21" t="s">
        <v>8</v>
      </c>
      <c r="AD2630" s="21">
        <v>24.9</v>
      </c>
      <c r="AE2630" s="31">
        <v>18.693077103118299</v>
      </c>
      <c r="AF2630" s="21">
        <v>24.5709847039554</v>
      </c>
      <c r="AG2630" s="22">
        <v>31.158672252004099</v>
      </c>
      <c r="AH2630" s="31" t="s">
        <v>8</v>
      </c>
      <c r="AI2630" s="3" t="str">
        <f t="shared" si="607"/>
        <v>n/a</v>
      </c>
      <c r="AJ2630" s="3" t="str">
        <f t="shared" si="608"/>
        <v>n/a</v>
      </c>
      <c r="AK2630" s="3" t="str">
        <f t="shared" si="609"/>
        <v>n/a</v>
      </c>
      <c r="AL2630" s="3" t="str">
        <f t="shared" si="610"/>
        <v>n/a</v>
      </c>
      <c r="AM2630" s="3" t="str">
        <f t="shared" si="611"/>
        <v>n/a</v>
      </c>
      <c r="AN2630" s="3" t="str">
        <f t="shared" si="614"/>
        <v>n/a</v>
      </c>
      <c r="AO2630" s="3" t="str">
        <f t="shared" si="615"/>
        <v>n/a</v>
      </c>
      <c r="AP2630" s="3" t="s">
        <v>8</v>
      </c>
      <c r="AQ2630" s="126" t="s">
        <v>76</v>
      </c>
      <c r="AR2630" s="28"/>
      <c r="AS2630" s="3"/>
    </row>
    <row r="2631" spans="1:45" ht="15" customHeight="1">
      <c r="A2631" s="21">
        <v>5.6220499999999998</v>
      </c>
      <c r="B2631" s="105">
        <v>846</v>
      </c>
      <c r="C2631" s="20">
        <v>-3.0950000000000002</v>
      </c>
      <c r="D2631" s="20">
        <v>-90.818330000000003</v>
      </c>
      <c r="E2631" s="106" t="s">
        <v>24</v>
      </c>
      <c r="F2631" s="27">
        <v>-20.100000000000001</v>
      </c>
      <c r="G2631" s="20">
        <v>-15</v>
      </c>
      <c r="H2631" s="20">
        <v>-13.4</v>
      </c>
      <c r="I2631" s="20">
        <v>-8.8000000000000007</v>
      </c>
      <c r="J2631" s="20">
        <v>-4.9000000000000004</v>
      </c>
      <c r="K2631" s="98">
        <v>-3.2</v>
      </c>
      <c r="L2631" s="10">
        <f t="shared" si="613"/>
        <v>-3.2</v>
      </c>
      <c r="M2631" s="52" t="s">
        <v>85</v>
      </c>
      <c r="N2631" s="83" t="s">
        <v>8</v>
      </c>
      <c r="O2631" s="34" t="s">
        <v>8</v>
      </c>
      <c r="P2631" s="34" t="s">
        <v>8</v>
      </c>
      <c r="Q2631" s="34" t="s">
        <v>8</v>
      </c>
      <c r="R2631" s="34" t="s">
        <v>8</v>
      </c>
      <c r="S2631" s="42" t="s">
        <v>8</v>
      </c>
      <c r="T2631" s="31" t="s">
        <v>8</v>
      </c>
      <c r="U2631" s="21" t="s">
        <v>8</v>
      </c>
      <c r="V2631" s="21" t="s">
        <v>8</v>
      </c>
      <c r="W2631" s="21" t="s">
        <v>8</v>
      </c>
      <c r="X2631" s="21" t="s">
        <v>8</v>
      </c>
      <c r="Y2631" s="22" t="s">
        <v>8</v>
      </c>
      <c r="Z2631" s="31">
        <v>0.63119999999999998</v>
      </c>
      <c r="AA2631" s="21" t="s">
        <v>8</v>
      </c>
      <c r="AB2631" s="21">
        <f t="shared" si="612"/>
        <v>-0.19983300979863611</v>
      </c>
      <c r="AC2631" s="21" t="s">
        <v>8</v>
      </c>
      <c r="AD2631" s="21">
        <v>24.9</v>
      </c>
      <c r="AE2631" s="31">
        <v>18.708805553533601</v>
      </c>
      <c r="AF2631" s="21">
        <v>24.608635418673799</v>
      </c>
      <c r="AG2631" s="22">
        <v>31.260114511098202</v>
      </c>
      <c r="AH2631" s="31" t="s">
        <v>8</v>
      </c>
      <c r="AI2631" s="3" t="str">
        <f t="shared" si="607"/>
        <v>n/a</v>
      </c>
      <c r="AJ2631" s="3" t="str">
        <f t="shared" si="608"/>
        <v>n/a</v>
      </c>
      <c r="AK2631" s="3" t="str">
        <f t="shared" si="609"/>
        <v>n/a</v>
      </c>
      <c r="AL2631" s="3" t="str">
        <f t="shared" si="610"/>
        <v>n/a</v>
      </c>
      <c r="AM2631" s="3" t="str">
        <f t="shared" si="611"/>
        <v>n/a</v>
      </c>
      <c r="AN2631" s="3" t="str">
        <f t="shared" si="614"/>
        <v>n/a</v>
      </c>
      <c r="AO2631" s="3" t="str">
        <f t="shared" si="615"/>
        <v>n/a</v>
      </c>
      <c r="AP2631" s="3" t="s">
        <v>8</v>
      </c>
      <c r="AQ2631" s="126" t="s">
        <v>76</v>
      </c>
      <c r="AR2631" s="28"/>
      <c r="AS2631" s="3"/>
    </row>
    <row r="2632" spans="1:45" ht="15" customHeight="1">
      <c r="A2632" s="21">
        <v>5.62392</v>
      </c>
      <c r="B2632" s="105">
        <v>846</v>
      </c>
      <c r="C2632" s="20">
        <v>-3.0950000000000002</v>
      </c>
      <c r="D2632" s="20">
        <v>-90.818330000000003</v>
      </c>
      <c r="E2632" s="106" t="s">
        <v>24</v>
      </c>
      <c r="F2632" s="27">
        <v>-20.100000000000001</v>
      </c>
      <c r="G2632" s="20">
        <v>-15</v>
      </c>
      <c r="H2632" s="20">
        <v>-13.4</v>
      </c>
      <c r="I2632" s="20">
        <v>-8.8000000000000007</v>
      </c>
      <c r="J2632" s="20">
        <v>-4.9000000000000004</v>
      </c>
      <c r="K2632" s="98">
        <v>-3.2</v>
      </c>
      <c r="L2632" s="10">
        <f t="shared" si="613"/>
        <v>-3.2</v>
      </c>
      <c r="M2632" s="52" t="s">
        <v>85</v>
      </c>
      <c r="N2632" s="83" t="s">
        <v>8</v>
      </c>
      <c r="O2632" s="34" t="s">
        <v>8</v>
      </c>
      <c r="P2632" s="34" t="s">
        <v>8</v>
      </c>
      <c r="Q2632" s="34" t="s">
        <v>8</v>
      </c>
      <c r="R2632" s="34" t="s">
        <v>8</v>
      </c>
      <c r="S2632" s="42" t="s">
        <v>8</v>
      </c>
      <c r="T2632" s="31" t="s">
        <v>8</v>
      </c>
      <c r="U2632" s="21" t="s">
        <v>8</v>
      </c>
      <c r="V2632" s="21" t="s">
        <v>8</v>
      </c>
      <c r="W2632" s="21" t="s">
        <v>8</v>
      </c>
      <c r="X2632" s="21" t="s">
        <v>8</v>
      </c>
      <c r="Y2632" s="22" t="s">
        <v>8</v>
      </c>
      <c r="Z2632" s="31">
        <v>0.64910000000000001</v>
      </c>
      <c r="AA2632" s="21" t="s">
        <v>8</v>
      </c>
      <c r="AB2632" s="21">
        <f t="shared" si="612"/>
        <v>-0.18768839086887623</v>
      </c>
      <c r="AC2632" s="21" t="s">
        <v>8</v>
      </c>
      <c r="AD2632" s="21">
        <v>25.8</v>
      </c>
      <c r="AE2632" s="31">
        <v>19.856636278627999</v>
      </c>
      <c r="AF2632" s="21">
        <v>25.710581292301601</v>
      </c>
      <c r="AG2632" s="22">
        <v>32.583141340552302</v>
      </c>
      <c r="AH2632" s="31" t="s">
        <v>8</v>
      </c>
      <c r="AI2632" s="3" t="str">
        <f t="shared" si="607"/>
        <v>n/a</v>
      </c>
      <c r="AJ2632" s="3" t="str">
        <f t="shared" si="608"/>
        <v>n/a</v>
      </c>
      <c r="AK2632" s="3" t="str">
        <f t="shared" si="609"/>
        <v>n/a</v>
      </c>
      <c r="AL2632" s="3" t="str">
        <f t="shared" si="610"/>
        <v>n/a</v>
      </c>
      <c r="AM2632" s="3" t="str">
        <f t="shared" si="611"/>
        <v>n/a</v>
      </c>
      <c r="AN2632" s="3" t="str">
        <f t="shared" si="614"/>
        <v>n/a</v>
      </c>
      <c r="AO2632" s="3" t="str">
        <f t="shared" si="615"/>
        <v>n/a</v>
      </c>
      <c r="AP2632" s="3" t="s">
        <v>8</v>
      </c>
      <c r="AQ2632" s="126" t="s">
        <v>76</v>
      </c>
      <c r="AR2632" s="28"/>
      <c r="AS2632" s="3"/>
    </row>
    <row r="2633" spans="1:45" ht="15" customHeight="1">
      <c r="A2633" s="21">
        <v>5.6268199999999995</v>
      </c>
      <c r="B2633" s="105">
        <v>846</v>
      </c>
      <c r="C2633" s="20">
        <v>-3.0950000000000002</v>
      </c>
      <c r="D2633" s="20">
        <v>-90.818330000000003</v>
      </c>
      <c r="E2633" s="106" t="s">
        <v>24</v>
      </c>
      <c r="F2633" s="27">
        <v>-20.100000000000001</v>
      </c>
      <c r="G2633" s="20">
        <v>-15</v>
      </c>
      <c r="H2633" s="20">
        <v>-13.4</v>
      </c>
      <c r="I2633" s="20">
        <v>-8.8000000000000007</v>
      </c>
      <c r="J2633" s="20">
        <v>-4.9000000000000004</v>
      </c>
      <c r="K2633" s="98">
        <v>-3.2</v>
      </c>
      <c r="L2633" s="10">
        <f t="shared" si="613"/>
        <v>-3.2</v>
      </c>
      <c r="M2633" s="52" t="s">
        <v>85</v>
      </c>
      <c r="N2633" s="83" t="s">
        <v>8</v>
      </c>
      <c r="O2633" s="34" t="s">
        <v>8</v>
      </c>
      <c r="P2633" s="34" t="s">
        <v>8</v>
      </c>
      <c r="Q2633" s="34" t="s">
        <v>8</v>
      </c>
      <c r="R2633" s="34" t="s">
        <v>8</v>
      </c>
      <c r="S2633" s="42" t="s">
        <v>8</v>
      </c>
      <c r="T2633" s="31" t="s">
        <v>8</v>
      </c>
      <c r="U2633" s="21" t="s">
        <v>8</v>
      </c>
      <c r="V2633" s="21" t="s">
        <v>8</v>
      </c>
      <c r="W2633" s="21" t="s">
        <v>8</v>
      </c>
      <c r="X2633" s="21" t="s">
        <v>8</v>
      </c>
      <c r="Y2633" s="22" t="s">
        <v>8</v>
      </c>
      <c r="Z2633" s="31">
        <v>0.66810000000000003</v>
      </c>
      <c r="AA2633" s="21" t="s">
        <v>8</v>
      </c>
      <c r="AB2633" s="21">
        <f t="shared" si="612"/>
        <v>-0.17515852824629935</v>
      </c>
      <c r="AC2633" s="21" t="s">
        <v>8</v>
      </c>
      <c r="AD2633" s="21">
        <v>26.6</v>
      </c>
      <c r="AE2633" s="31">
        <v>21.075045885718801</v>
      </c>
      <c r="AF2633" s="21">
        <v>26.945074863761501</v>
      </c>
      <c r="AG2633" s="22">
        <v>34.018980522532097</v>
      </c>
      <c r="AH2633" s="31" t="s">
        <v>8</v>
      </c>
      <c r="AI2633" s="3" t="str">
        <f t="shared" si="607"/>
        <v>n/a</v>
      </c>
      <c r="AJ2633" s="3" t="str">
        <f t="shared" si="608"/>
        <v>n/a</v>
      </c>
      <c r="AK2633" s="3" t="str">
        <f t="shared" si="609"/>
        <v>n/a</v>
      </c>
      <c r="AL2633" s="3" t="str">
        <f t="shared" si="610"/>
        <v>n/a</v>
      </c>
      <c r="AM2633" s="3" t="str">
        <f t="shared" si="611"/>
        <v>n/a</v>
      </c>
      <c r="AN2633" s="3" t="str">
        <f t="shared" si="614"/>
        <v>n/a</v>
      </c>
      <c r="AO2633" s="3" t="str">
        <f t="shared" si="615"/>
        <v>n/a</v>
      </c>
      <c r="AP2633" s="3" t="s">
        <v>8</v>
      </c>
      <c r="AQ2633" s="126" t="s">
        <v>76</v>
      </c>
      <c r="AR2633" s="28"/>
      <c r="AS2633" s="3"/>
    </row>
    <row r="2634" spans="1:45" ht="15" customHeight="1">
      <c r="A2634" s="21">
        <v>5.6278900000000007</v>
      </c>
      <c r="B2634" s="105">
        <v>846</v>
      </c>
      <c r="C2634" s="20">
        <v>-3.0950000000000002</v>
      </c>
      <c r="D2634" s="20">
        <v>-90.818330000000003</v>
      </c>
      <c r="E2634" s="106" t="s">
        <v>24</v>
      </c>
      <c r="F2634" s="27">
        <v>-20.100000000000001</v>
      </c>
      <c r="G2634" s="20">
        <v>-15</v>
      </c>
      <c r="H2634" s="20">
        <v>-13.4</v>
      </c>
      <c r="I2634" s="20">
        <v>-8.8000000000000007</v>
      </c>
      <c r="J2634" s="20">
        <v>-4.9000000000000004</v>
      </c>
      <c r="K2634" s="98">
        <v>-3.2</v>
      </c>
      <c r="L2634" s="10">
        <f t="shared" si="613"/>
        <v>-3.2</v>
      </c>
      <c r="M2634" s="52" t="s">
        <v>85</v>
      </c>
      <c r="N2634" s="83" t="s">
        <v>8</v>
      </c>
      <c r="O2634" s="34" t="s">
        <v>8</v>
      </c>
      <c r="P2634" s="34" t="s">
        <v>8</v>
      </c>
      <c r="Q2634" s="34" t="s">
        <v>8</v>
      </c>
      <c r="R2634" s="34" t="s">
        <v>8</v>
      </c>
      <c r="S2634" s="42" t="s">
        <v>8</v>
      </c>
      <c r="T2634" s="31" t="s">
        <v>8</v>
      </c>
      <c r="U2634" s="21" t="s">
        <v>8</v>
      </c>
      <c r="V2634" s="21" t="s">
        <v>8</v>
      </c>
      <c r="W2634" s="21" t="s">
        <v>8</v>
      </c>
      <c r="X2634" s="21" t="s">
        <v>8</v>
      </c>
      <c r="Y2634" s="22" t="s">
        <v>8</v>
      </c>
      <c r="Z2634" s="31">
        <v>0.64710000000000001</v>
      </c>
      <c r="AA2634" s="21" t="s">
        <v>8</v>
      </c>
      <c r="AB2634" s="21">
        <f t="shared" si="612"/>
        <v>-0.18902860017779252</v>
      </c>
      <c r="AC2634" s="21" t="s">
        <v>8</v>
      </c>
      <c r="AD2634" s="21">
        <v>25.7</v>
      </c>
      <c r="AE2634" s="31">
        <v>19.761486279406999</v>
      </c>
      <c r="AF2634" s="21">
        <v>25.605964657347702</v>
      </c>
      <c r="AG2634" s="22">
        <v>32.455706490755297</v>
      </c>
      <c r="AH2634" s="31" t="s">
        <v>8</v>
      </c>
      <c r="AI2634" s="3" t="str">
        <f t="shared" si="607"/>
        <v>n/a</v>
      </c>
      <c r="AJ2634" s="3" t="str">
        <f t="shared" si="608"/>
        <v>n/a</v>
      </c>
      <c r="AK2634" s="3" t="str">
        <f t="shared" si="609"/>
        <v>n/a</v>
      </c>
      <c r="AL2634" s="3" t="str">
        <f t="shared" si="610"/>
        <v>n/a</v>
      </c>
      <c r="AM2634" s="3" t="str">
        <f t="shared" si="611"/>
        <v>n/a</v>
      </c>
      <c r="AN2634" s="3" t="str">
        <f t="shared" si="614"/>
        <v>n/a</v>
      </c>
      <c r="AO2634" s="3" t="str">
        <f t="shared" si="615"/>
        <v>n/a</v>
      </c>
      <c r="AP2634" s="3" t="s">
        <v>8</v>
      </c>
      <c r="AQ2634" s="126" t="s">
        <v>76</v>
      </c>
      <c r="AR2634" s="28"/>
      <c r="AS2634" s="3"/>
    </row>
    <row r="2635" spans="1:45" ht="15" customHeight="1">
      <c r="A2635" s="21">
        <v>5.6304999999999996</v>
      </c>
      <c r="B2635" s="105">
        <v>846</v>
      </c>
      <c r="C2635" s="20">
        <v>-3.0950000000000002</v>
      </c>
      <c r="D2635" s="20">
        <v>-90.818330000000003</v>
      </c>
      <c r="E2635" s="106" t="s">
        <v>24</v>
      </c>
      <c r="F2635" s="27">
        <v>-20.100000000000001</v>
      </c>
      <c r="G2635" s="20">
        <v>-15</v>
      </c>
      <c r="H2635" s="20">
        <v>-13.4</v>
      </c>
      <c r="I2635" s="20">
        <v>-8.8000000000000007</v>
      </c>
      <c r="J2635" s="20">
        <v>-4.9000000000000004</v>
      </c>
      <c r="K2635" s="98">
        <v>-3.2</v>
      </c>
      <c r="L2635" s="10">
        <f t="shared" si="613"/>
        <v>-3.2</v>
      </c>
      <c r="M2635" s="52" t="s">
        <v>85</v>
      </c>
      <c r="N2635" s="83" t="s">
        <v>8</v>
      </c>
      <c r="O2635" s="34" t="s">
        <v>8</v>
      </c>
      <c r="P2635" s="34" t="s">
        <v>8</v>
      </c>
      <c r="Q2635" s="34" t="s">
        <v>8</v>
      </c>
      <c r="R2635" s="34" t="s">
        <v>8</v>
      </c>
      <c r="S2635" s="42" t="s">
        <v>8</v>
      </c>
      <c r="T2635" s="31" t="s">
        <v>8</v>
      </c>
      <c r="U2635" s="21" t="s">
        <v>8</v>
      </c>
      <c r="V2635" s="21" t="s">
        <v>8</v>
      </c>
      <c r="W2635" s="21" t="s">
        <v>8</v>
      </c>
      <c r="X2635" s="21" t="s">
        <v>8</v>
      </c>
      <c r="Y2635" s="22" t="s">
        <v>8</v>
      </c>
      <c r="Z2635" s="31">
        <v>0.62260000000000004</v>
      </c>
      <c r="AA2635" s="21" t="s">
        <v>8</v>
      </c>
      <c r="AB2635" s="21">
        <f t="shared" si="612"/>
        <v>-0.20579088365350351</v>
      </c>
      <c r="AC2635" s="21" t="s">
        <v>8</v>
      </c>
      <c r="AD2635" s="21">
        <v>24.5</v>
      </c>
      <c r="AE2635" s="31">
        <v>18.163490142409898</v>
      </c>
      <c r="AF2635" s="21">
        <v>24.088408722295299</v>
      </c>
      <c r="AG2635" s="22">
        <v>30.626629350685398</v>
      </c>
      <c r="AH2635" s="31" t="s">
        <v>8</v>
      </c>
      <c r="AI2635" s="3" t="str">
        <f t="shared" si="607"/>
        <v>n/a</v>
      </c>
      <c r="AJ2635" s="3" t="str">
        <f t="shared" si="608"/>
        <v>n/a</v>
      </c>
      <c r="AK2635" s="3" t="str">
        <f t="shared" si="609"/>
        <v>n/a</v>
      </c>
      <c r="AL2635" s="3" t="str">
        <f t="shared" si="610"/>
        <v>n/a</v>
      </c>
      <c r="AM2635" s="3" t="str">
        <f t="shared" si="611"/>
        <v>n/a</v>
      </c>
      <c r="AN2635" s="3" t="str">
        <f t="shared" si="614"/>
        <v>n/a</v>
      </c>
      <c r="AO2635" s="3" t="str">
        <f t="shared" si="615"/>
        <v>n/a</v>
      </c>
      <c r="AP2635" s="3" t="s">
        <v>8</v>
      </c>
      <c r="AQ2635" s="126" t="s">
        <v>76</v>
      </c>
      <c r="AR2635" s="28"/>
      <c r="AS2635" s="3"/>
    </row>
    <row r="2636" spans="1:45" ht="15" customHeight="1">
      <c r="A2636" s="21">
        <v>5.63192</v>
      </c>
      <c r="B2636" s="105">
        <v>846</v>
      </c>
      <c r="C2636" s="20">
        <v>-3.0950000000000002</v>
      </c>
      <c r="D2636" s="20">
        <v>-90.818330000000003</v>
      </c>
      <c r="E2636" s="106" t="s">
        <v>24</v>
      </c>
      <c r="F2636" s="27">
        <v>-20.100000000000001</v>
      </c>
      <c r="G2636" s="20">
        <v>-15</v>
      </c>
      <c r="H2636" s="20">
        <v>-13.4</v>
      </c>
      <c r="I2636" s="20">
        <v>-8.8000000000000007</v>
      </c>
      <c r="J2636" s="20">
        <v>-4.9000000000000004</v>
      </c>
      <c r="K2636" s="98">
        <v>-3.2</v>
      </c>
      <c r="L2636" s="10">
        <f t="shared" si="613"/>
        <v>-3.2</v>
      </c>
      <c r="M2636" s="52" t="s">
        <v>85</v>
      </c>
      <c r="N2636" s="83" t="s">
        <v>8</v>
      </c>
      <c r="O2636" s="34" t="s">
        <v>8</v>
      </c>
      <c r="P2636" s="34" t="s">
        <v>8</v>
      </c>
      <c r="Q2636" s="34" t="s">
        <v>8</v>
      </c>
      <c r="R2636" s="34" t="s">
        <v>8</v>
      </c>
      <c r="S2636" s="42" t="s">
        <v>8</v>
      </c>
      <c r="T2636" s="31" t="s">
        <v>8</v>
      </c>
      <c r="U2636" s="21" t="s">
        <v>8</v>
      </c>
      <c r="V2636" s="21" t="s">
        <v>8</v>
      </c>
      <c r="W2636" s="21" t="s">
        <v>8</v>
      </c>
      <c r="X2636" s="21" t="s">
        <v>8</v>
      </c>
      <c r="Y2636" s="22" t="s">
        <v>8</v>
      </c>
      <c r="Z2636" s="31">
        <v>0.6139</v>
      </c>
      <c r="AA2636" s="21" t="s">
        <v>8</v>
      </c>
      <c r="AB2636" s="21">
        <f t="shared" si="612"/>
        <v>-0.21190236661970266</v>
      </c>
      <c r="AC2636" s="21" t="s">
        <v>8</v>
      </c>
      <c r="AD2636" s="21">
        <v>24.1</v>
      </c>
      <c r="AE2636" s="31">
        <v>17.634465685160901</v>
      </c>
      <c r="AF2636" s="21">
        <v>23.522539574074901</v>
      </c>
      <c r="AG2636" s="22">
        <v>29.932730496758499</v>
      </c>
      <c r="AH2636" s="31" t="s">
        <v>8</v>
      </c>
      <c r="AI2636" s="3" t="str">
        <f t="shared" si="607"/>
        <v>n/a</v>
      </c>
      <c r="AJ2636" s="3" t="str">
        <f t="shared" si="608"/>
        <v>n/a</v>
      </c>
      <c r="AK2636" s="3" t="str">
        <f t="shared" si="609"/>
        <v>n/a</v>
      </c>
      <c r="AL2636" s="3" t="str">
        <f t="shared" si="610"/>
        <v>n/a</v>
      </c>
      <c r="AM2636" s="3" t="str">
        <f t="shared" si="611"/>
        <v>n/a</v>
      </c>
      <c r="AN2636" s="3" t="str">
        <f t="shared" si="614"/>
        <v>n/a</v>
      </c>
      <c r="AO2636" s="3" t="str">
        <f t="shared" si="615"/>
        <v>n/a</v>
      </c>
      <c r="AP2636" s="3" t="s">
        <v>8</v>
      </c>
      <c r="AQ2636" s="126" t="s">
        <v>76</v>
      </c>
      <c r="AR2636" s="28"/>
      <c r="AS2636" s="3"/>
    </row>
    <row r="2637" spans="1:45" ht="15" customHeight="1">
      <c r="A2637" s="21">
        <v>5.6355000000000004</v>
      </c>
      <c r="B2637" s="105">
        <v>846</v>
      </c>
      <c r="C2637" s="20">
        <v>-3.0950000000000002</v>
      </c>
      <c r="D2637" s="20">
        <v>-90.818330000000003</v>
      </c>
      <c r="E2637" s="106" t="s">
        <v>24</v>
      </c>
      <c r="F2637" s="27">
        <v>-20.100000000000001</v>
      </c>
      <c r="G2637" s="20">
        <v>-15</v>
      </c>
      <c r="H2637" s="20">
        <v>-13.4</v>
      </c>
      <c r="I2637" s="20">
        <v>-8.8000000000000007</v>
      </c>
      <c r="J2637" s="20">
        <v>-4.9000000000000004</v>
      </c>
      <c r="K2637" s="98">
        <v>-3.2</v>
      </c>
      <c r="L2637" s="10">
        <f t="shared" si="613"/>
        <v>-3.2</v>
      </c>
      <c r="M2637" s="52" t="s">
        <v>85</v>
      </c>
      <c r="N2637" s="83" t="s">
        <v>8</v>
      </c>
      <c r="O2637" s="34" t="s">
        <v>8</v>
      </c>
      <c r="P2637" s="34" t="s">
        <v>8</v>
      </c>
      <c r="Q2637" s="34" t="s">
        <v>8</v>
      </c>
      <c r="R2637" s="34" t="s">
        <v>8</v>
      </c>
      <c r="S2637" s="42" t="s">
        <v>8</v>
      </c>
      <c r="T2637" s="31" t="s">
        <v>8</v>
      </c>
      <c r="U2637" s="21" t="s">
        <v>8</v>
      </c>
      <c r="V2637" s="21" t="s">
        <v>8</v>
      </c>
      <c r="W2637" s="21" t="s">
        <v>8</v>
      </c>
      <c r="X2637" s="21" t="s">
        <v>8</v>
      </c>
      <c r="Y2637" s="22" t="s">
        <v>8</v>
      </c>
      <c r="Z2637" s="31">
        <v>0.61019999999999996</v>
      </c>
      <c r="AA2637" s="21" t="s">
        <v>8</v>
      </c>
      <c r="AB2637" s="21">
        <f t="shared" si="612"/>
        <v>-0.2145277966936118</v>
      </c>
      <c r="AC2637" s="21" t="s">
        <v>8</v>
      </c>
      <c r="AD2637" s="21">
        <v>23.9</v>
      </c>
      <c r="AE2637" s="31">
        <v>17.364343105195601</v>
      </c>
      <c r="AF2637" s="21">
        <v>23.306195524932999</v>
      </c>
      <c r="AG2637" s="22">
        <v>29.6576272178735</v>
      </c>
      <c r="AH2637" s="31" t="s">
        <v>8</v>
      </c>
      <c r="AI2637" s="3" t="str">
        <f t="shared" ref="AI2637:AI2700" si="616">IF(O2637="n/a","n/a",O2637/S2637)</f>
        <v>n/a</v>
      </c>
      <c r="AJ2637" s="3" t="str">
        <f t="shared" ref="AJ2637:AJ2700" si="617">IF(P2637="n/a","n/a",P2637/T2637)</f>
        <v>n/a</v>
      </c>
      <c r="AK2637" s="3" t="str">
        <f t="shared" ref="AK2637:AK2700" si="618">IF(Q2637="n/a","n/a",Q2637/U2637)</f>
        <v>n/a</v>
      </c>
      <c r="AL2637" s="3" t="str">
        <f t="shared" ref="AL2637:AL2700" si="619">IF(R2637="n/a","n/a",R2637/V2637)</f>
        <v>n/a</v>
      </c>
      <c r="AM2637" s="3" t="str">
        <f t="shared" ref="AM2637:AM2700" si="620">IF(S2637="n/a","n/a",S2637/W2637)</f>
        <v>n/a</v>
      </c>
      <c r="AN2637" s="3" t="str">
        <f t="shared" si="614"/>
        <v>n/a</v>
      </c>
      <c r="AO2637" s="3" t="str">
        <f t="shared" si="615"/>
        <v>n/a</v>
      </c>
      <c r="AP2637" s="3" t="s">
        <v>8</v>
      </c>
      <c r="AQ2637" s="126" t="s">
        <v>76</v>
      </c>
      <c r="AR2637" s="28"/>
      <c r="AS2637" s="3"/>
    </row>
    <row r="2638" spans="1:45" ht="15" customHeight="1">
      <c r="A2638" s="21">
        <v>5.6399099999999995</v>
      </c>
      <c r="B2638" s="105">
        <v>846</v>
      </c>
      <c r="C2638" s="20">
        <v>-3.0950000000000002</v>
      </c>
      <c r="D2638" s="20">
        <v>-90.818330000000003</v>
      </c>
      <c r="E2638" s="106" t="s">
        <v>24</v>
      </c>
      <c r="F2638" s="27">
        <v>-20.100000000000001</v>
      </c>
      <c r="G2638" s="20">
        <v>-15</v>
      </c>
      <c r="H2638" s="20">
        <v>-13.4</v>
      </c>
      <c r="I2638" s="20">
        <v>-8.8000000000000007</v>
      </c>
      <c r="J2638" s="20">
        <v>-4.9000000000000004</v>
      </c>
      <c r="K2638" s="98">
        <v>-3.2</v>
      </c>
      <c r="L2638" s="10">
        <f t="shared" si="613"/>
        <v>-3.2</v>
      </c>
      <c r="M2638" s="52" t="s">
        <v>85</v>
      </c>
      <c r="N2638" s="83" t="s">
        <v>8</v>
      </c>
      <c r="O2638" s="34" t="s">
        <v>8</v>
      </c>
      <c r="P2638" s="34" t="s">
        <v>8</v>
      </c>
      <c r="Q2638" s="34" t="s">
        <v>8</v>
      </c>
      <c r="R2638" s="34" t="s">
        <v>8</v>
      </c>
      <c r="S2638" s="42" t="s">
        <v>8</v>
      </c>
      <c r="T2638" s="31" t="s">
        <v>8</v>
      </c>
      <c r="U2638" s="21" t="s">
        <v>8</v>
      </c>
      <c r="V2638" s="21" t="s">
        <v>8</v>
      </c>
      <c r="W2638" s="21" t="s">
        <v>8</v>
      </c>
      <c r="X2638" s="21" t="s">
        <v>8</v>
      </c>
      <c r="Y2638" s="22" t="s">
        <v>8</v>
      </c>
      <c r="Z2638" s="31">
        <v>0.61529999999999996</v>
      </c>
      <c r="AA2638" s="21" t="s">
        <v>8</v>
      </c>
      <c r="AB2638" s="21">
        <f t="shared" si="612"/>
        <v>-0.2109130849119713</v>
      </c>
      <c r="AC2638" s="21" t="s">
        <v>8</v>
      </c>
      <c r="AD2638" s="21">
        <v>24.2</v>
      </c>
      <c r="AE2638" s="31">
        <v>17.711417097710701</v>
      </c>
      <c r="AF2638" s="21">
        <v>23.6161362083668</v>
      </c>
      <c r="AG2638" s="22">
        <v>30.129802040742899</v>
      </c>
      <c r="AH2638" s="31" t="s">
        <v>8</v>
      </c>
      <c r="AI2638" s="3" t="str">
        <f t="shared" si="616"/>
        <v>n/a</v>
      </c>
      <c r="AJ2638" s="3" t="str">
        <f t="shared" si="617"/>
        <v>n/a</v>
      </c>
      <c r="AK2638" s="3" t="str">
        <f t="shared" si="618"/>
        <v>n/a</v>
      </c>
      <c r="AL2638" s="3" t="str">
        <f t="shared" si="619"/>
        <v>n/a</v>
      </c>
      <c r="AM2638" s="3" t="str">
        <f t="shared" si="620"/>
        <v>n/a</v>
      </c>
      <c r="AN2638" s="3" t="str">
        <f t="shared" si="614"/>
        <v>n/a</v>
      </c>
      <c r="AO2638" s="3" t="str">
        <f t="shared" si="615"/>
        <v>n/a</v>
      </c>
      <c r="AP2638" s="3" t="s">
        <v>8</v>
      </c>
      <c r="AQ2638" s="126" t="s">
        <v>76</v>
      </c>
      <c r="AR2638" s="28"/>
      <c r="AS2638" s="3"/>
    </row>
    <row r="2639" spans="1:45" ht="15" customHeight="1">
      <c r="A2639" s="21">
        <v>5.6449999999999996</v>
      </c>
      <c r="B2639" s="105">
        <v>846</v>
      </c>
      <c r="C2639" s="20">
        <v>-3.0950000000000002</v>
      </c>
      <c r="D2639" s="20">
        <v>-90.818330000000003</v>
      </c>
      <c r="E2639" s="106" t="s">
        <v>24</v>
      </c>
      <c r="F2639" s="27">
        <v>-20.100000000000001</v>
      </c>
      <c r="G2639" s="20">
        <v>-15</v>
      </c>
      <c r="H2639" s="20">
        <v>-13.4</v>
      </c>
      <c r="I2639" s="20">
        <v>-8.8000000000000007</v>
      </c>
      <c r="J2639" s="20">
        <v>-4.9000000000000004</v>
      </c>
      <c r="K2639" s="98">
        <v>-3.2</v>
      </c>
      <c r="L2639" s="10">
        <f t="shared" si="613"/>
        <v>-3.2</v>
      </c>
      <c r="M2639" s="52" t="s">
        <v>85</v>
      </c>
      <c r="N2639" s="83" t="s">
        <v>8</v>
      </c>
      <c r="O2639" s="34" t="s">
        <v>8</v>
      </c>
      <c r="P2639" s="34" t="s">
        <v>8</v>
      </c>
      <c r="Q2639" s="34" t="s">
        <v>8</v>
      </c>
      <c r="R2639" s="34" t="s">
        <v>8</v>
      </c>
      <c r="S2639" s="42" t="s">
        <v>8</v>
      </c>
      <c r="T2639" s="31" t="s">
        <v>8</v>
      </c>
      <c r="U2639" s="21" t="s">
        <v>8</v>
      </c>
      <c r="V2639" s="21" t="s">
        <v>8</v>
      </c>
      <c r="W2639" s="21" t="s">
        <v>8</v>
      </c>
      <c r="X2639" s="21" t="s">
        <v>8</v>
      </c>
      <c r="Y2639" s="22" t="s">
        <v>8</v>
      </c>
      <c r="Z2639" s="31">
        <v>0.63770000000000004</v>
      </c>
      <c r="AA2639" s="21" t="s">
        <v>8</v>
      </c>
      <c r="AB2639" s="21">
        <f t="shared" si="612"/>
        <v>-0.19538358301274489</v>
      </c>
      <c r="AC2639" s="21" t="s">
        <v>8</v>
      </c>
      <c r="AD2639" s="21">
        <v>25.2</v>
      </c>
      <c r="AE2639" s="31">
        <v>19.145540186328301</v>
      </c>
      <c r="AF2639" s="21">
        <v>25.012798428111001</v>
      </c>
      <c r="AG2639" s="22">
        <v>31.682429746710401</v>
      </c>
      <c r="AH2639" s="31" t="s">
        <v>8</v>
      </c>
      <c r="AI2639" s="3" t="str">
        <f t="shared" si="616"/>
        <v>n/a</v>
      </c>
      <c r="AJ2639" s="3" t="str">
        <f t="shared" si="617"/>
        <v>n/a</v>
      </c>
      <c r="AK2639" s="3" t="str">
        <f t="shared" si="618"/>
        <v>n/a</v>
      </c>
      <c r="AL2639" s="3" t="str">
        <f t="shared" si="619"/>
        <v>n/a</v>
      </c>
      <c r="AM2639" s="3" t="str">
        <f t="shared" si="620"/>
        <v>n/a</v>
      </c>
      <c r="AN2639" s="3" t="str">
        <f t="shared" si="614"/>
        <v>n/a</v>
      </c>
      <c r="AO2639" s="3" t="str">
        <f t="shared" si="615"/>
        <v>n/a</v>
      </c>
      <c r="AP2639" s="3" t="s">
        <v>8</v>
      </c>
      <c r="AQ2639" s="126" t="s">
        <v>76</v>
      </c>
      <c r="AR2639" s="28"/>
      <c r="AS2639" s="3"/>
    </row>
    <row r="2640" spans="1:45" ht="15" customHeight="1">
      <c r="A2640" s="21">
        <v>5.6478999999999999</v>
      </c>
      <c r="B2640" s="105">
        <v>846</v>
      </c>
      <c r="C2640" s="20">
        <v>-3.0950000000000002</v>
      </c>
      <c r="D2640" s="20">
        <v>-90.818330000000003</v>
      </c>
      <c r="E2640" s="106" t="s">
        <v>24</v>
      </c>
      <c r="F2640" s="27">
        <v>-20.100000000000001</v>
      </c>
      <c r="G2640" s="20">
        <v>-15</v>
      </c>
      <c r="H2640" s="20">
        <v>-13.4</v>
      </c>
      <c r="I2640" s="20">
        <v>-8.8000000000000007</v>
      </c>
      <c r="J2640" s="20">
        <v>-4.9000000000000004</v>
      </c>
      <c r="K2640" s="98">
        <v>-3.2</v>
      </c>
      <c r="L2640" s="10">
        <f t="shared" si="613"/>
        <v>-3.2</v>
      </c>
      <c r="M2640" s="52" t="s">
        <v>85</v>
      </c>
      <c r="N2640" s="83" t="s">
        <v>8</v>
      </c>
      <c r="O2640" s="34" t="s">
        <v>8</v>
      </c>
      <c r="P2640" s="34" t="s">
        <v>8</v>
      </c>
      <c r="Q2640" s="34" t="s">
        <v>8</v>
      </c>
      <c r="R2640" s="34" t="s">
        <v>8</v>
      </c>
      <c r="S2640" s="42" t="s">
        <v>8</v>
      </c>
      <c r="T2640" s="31" t="s">
        <v>8</v>
      </c>
      <c r="U2640" s="21" t="s">
        <v>8</v>
      </c>
      <c r="V2640" s="21" t="s">
        <v>8</v>
      </c>
      <c r="W2640" s="21" t="s">
        <v>8</v>
      </c>
      <c r="X2640" s="21" t="s">
        <v>8</v>
      </c>
      <c r="Y2640" s="22" t="s">
        <v>8</v>
      </c>
      <c r="Z2640" s="31">
        <v>0.62439999999999996</v>
      </c>
      <c r="AA2640" s="21" t="s">
        <v>8</v>
      </c>
      <c r="AB2640" s="21">
        <f t="shared" si="612"/>
        <v>-0.20453710560962013</v>
      </c>
      <c r="AC2640" s="21" t="s">
        <v>8</v>
      </c>
      <c r="AD2640" s="21">
        <v>24.6</v>
      </c>
      <c r="AE2640" s="31">
        <v>18.293610201289098</v>
      </c>
      <c r="AF2640" s="21">
        <v>24.181115665381</v>
      </c>
      <c r="AG2640" s="22">
        <v>30.724561395655499</v>
      </c>
      <c r="AH2640" s="31" t="s">
        <v>8</v>
      </c>
      <c r="AI2640" s="3" t="str">
        <f t="shared" si="616"/>
        <v>n/a</v>
      </c>
      <c r="AJ2640" s="3" t="str">
        <f t="shared" si="617"/>
        <v>n/a</v>
      </c>
      <c r="AK2640" s="3" t="str">
        <f t="shared" si="618"/>
        <v>n/a</v>
      </c>
      <c r="AL2640" s="3" t="str">
        <f t="shared" si="619"/>
        <v>n/a</v>
      </c>
      <c r="AM2640" s="3" t="str">
        <f t="shared" si="620"/>
        <v>n/a</v>
      </c>
      <c r="AN2640" s="3" t="str">
        <f t="shared" si="614"/>
        <v>n/a</v>
      </c>
      <c r="AO2640" s="3" t="str">
        <f t="shared" si="615"/>
        <v>n/a</v>
      </c>
      <c r="AP2640" s="3" t="s">
        <v>8</v>
      </c>
      <c r="AQ2640" s="126" t="s">
        <v>76</v>
      </c>
      <c r="AR2640" s="28"/>
      <c r="AS2640" s="3"/>
    </row>
    <row r="2641" spans="1:45" ht="15" customHeight="1">
      <c r="A2641" s="21">
        <v>5.6509999999999998</v>
      </c>
      <c r="B2641" s="105">
        <v>846</v>
      </c>
      <c r="C2641" s="20">
        <v>-3.0950000000000002</v>
      </c>
      <c r="D2641" s="20">
        <v>-90.818330000000003</v>
      </c>
      <c r="E2641" s="106" t="s">
        <v>24</v>
      </c>
      <c r="F2641" s="27">
        <v>-20.100000000000001</v>
      </c>
      <c r="G2641" s="20">
        <v>-15</v>
      </c>
      <c r="H2641" s="20">
        <v>-13.4</v>
      </c>
      <c r="I2641" s="20">
        <v>-8.8000000000000007</v>
      </c>
      <c r="J2641" s="20">
        <v>-4.9000000000000004</v>
      </c>
      <c r="K2641" s="98">
        <v>-3.2</v>
      </c>
      <c r="L2641" s="10">
        <f t="shared" si="613"/>
        <v>-3.2</v>
      </c>
      <c r="M2641" s="52" t="s">
        <v>85</v>
      </c>
      <c r="N2641" s="83" t="s">
        <v>8</v>
      </c>
      <c r="O2641" s="34" t="s">
        <v>8</v>
      </c>
      <c r="P2641" s="34" t="s">
        <v>8</v>
      </c>
      <c r="Q2641" s="34" t="s">
        <v>8</v>
      </c>
      <c r="R2641" s="34" t="s">
        <v>8</v>
      </c>
      <c r="S2641" s="42" t="s">
        <v>8</v>
      </c>
      <c r="T2641" s="31" t="s">
        <v>8</v>
      </c>
      <c r="U2641" s="21" t="s">
        <v>8</v>
      </c>
      <c r="V2641" s="21" t="s">
        <v>8</v>
      </c>
      <c r="W2641" s="21" t="s">
        <v>8</v>
      </c>
      <c r="X2641" s="21" t="s">
        <v>8</v>
      </c>
      <c r="Y2641" s="22" t="s">
        <v>8</v>
      </c>
      <c r="Z2641" s="31">
        <v>0.626</v>
      </c>
      <c r="AA2641" s="21" t="s">
        <v>8</v>
      </c>
      <c r="AB2641" s="21">
        <f t="shared" si="612"/>
        <v>-0.20342566678957033</v>
      </c>
      <c r="AC2641" s="21" t="s">
        <v>8</v>
      </c>
      <c r="AD2641" s="21">
        <v>24.7</v>
      </c>
      <c r="AE2641" s="31">
        <v>18.3681309039689</v>
      </c>
      <c r="AF2641" s="21">
        <v>24.284834846478802</v>
      </c>
      <c r="AG2641" s="22">
        <v>30.849624583268401</v>
      </c>
      <c r="AH2641" s="31" t="s">
        <v>8</v>
      </c>
      <c r="AI2641" s="3" t="str">
        <f t="shared" si="616"/>
        <v>n/a</v>
      </c>
      <c r="AJ2641" s="3" t="str">
        <f t="shared" si="617"/>
        <v>n/a</v>
      </c>
      <c r="AK2641" s="3" t="str">
        <f t="shared" si="618"/>
        <v>n/a</v>
      </c>
      <c r="AL2641" s="3" t="str">
        <f t="shared" si="619"/>
        <v>n/a</v>
      </c>
      <c r="AM2641" s="3" t="str">
        <f t="shared" si="620"/>
        <v>n/a</v>
      </c>
      <c r="AN2641" s="3" t="str">
        <f t="shared" si="614"/>
        <v>n/a</v>
      </c>
      <c r="AO2641" s="3" t="str">
        <f t="shared" si="615"/>
        <v>n/a</v>
      </c>
      <c r="AP2641" s="3" t="s">
        <v>8</v>
      </c>
      <c r="AQ2641" s="126" t="s">
        <v>76</v>
      </c>
      <c r="AR2641" s="28"/>
      <c r="AS2641" s="3"/>
    </row>
    <row r="2642" spans="1:45" ht="15" customHeight="1">
      <c r="A2642" s="21">
        <v>5.6539099999999998</v>
      </c>
      <c r="B2642" s="105">
        <v>846</v>
      </c>
      <c r="C2642" s="20">
        <v>-3.0950000000000002</v>
      </c>
      <c r="D2642" s="20">
        <v>-90.818330000000003</v>
      </c>
      <c r="E2642" s="106" t="s">
        <v>24</v>
      </c>
      <c r="F2642" s="27">
        <v>-20.100000000000001</v>
      </c>
      <c r="G2642" s="20">
        <v>-15</v>
      </c>
      <c r="H2642" s="20">
        <v>-13.4</v>
      </c>
      <c r="I2642" s="20">
        <v>-8.8000000000000007</v>
      </c>
      <c r="J2642" s="20">
        <v>-4.9000000000000004</v>
      </c>
      <c r="K2642" s="98">
        <v>-3.2</v>
      </c>
      <c r="L2642" s="10">
        <f t="shared" si="613"/>
        <v>-3.2</v>
      </c>
      <c r="M2642" s="52" t="s">
        <v>85</v>
      </c>
      <c r="N2642" s="83" t="s">
        <v>8</v>
      </c>
      <c r="O2642" s="34" t="s">
        <v>8</v>
      </c>
      <c r="P2642" s="34" t="s">
        <v>8</v>
      </c>
      <c r="Q2642" s="34" t="s">
        <v>8</v>
      </c>
      <c r="R2642" s="34" t="s">
        <v>8</v>
      </c>
      <c r="S2642" s="42" t="s">
        <v>8</v>
      </c>
      <c r="T2642" s="31" t="s">
        <v>8</v>
      </c>
      <c r="U2642" s="21" t="s">
        <v>8</v>
      </c>
      <c r="V2642" s="21" t="s">
        <v>8</v>
      </c>
      <c r="W2642" s="21" t="s">
        <v>8</v>
      </c>
      <c r="X2642" s="21" t="s">
        <v>8</v>
      </c>
      <c r="Y2642" s="22" t="s">
        <v>8</v>
      </c>
      <c r="Z2642" s="31">
        <v>0.60909999999999997</v>
      </c>
      <c r="AA2642" s="21" t="s">
        <v>8</v>
      </c>
      <c r="AB2642" s="21">
        <f t="shared" si="612"/>
        <v>-0.21531140049857875</v>
      </c>
      <c r="AC2642" s="21" t="s">
        <v>8</v>
      </c>
      <c r="AD2642" s="21">
        <v>23.9</v>
      </c>
      <c r="AE2642" s="31">
        <v>17.357383690264601</v>
      </c>
      <c r="AF2642" s="21">
        <v>23.232583310940601</v>
      </c>
      <c r="AG2642" s="22">
        <v>29.579912967290898</v>
      </c>
      <c r="AH2642" s="31" t="s">
        <v>8</v>
      </c>
      <c r="AI2642" s="3" t="str">
        <f t="shared" si="616"/>
        <v>n/a</v>
      </c>
      <c r="AJ2642" s="3" t="str">
        <f t="shared" si="617"/>
        <v>n/a</v>
      </c>
      <c r="AK2642" s="3" t="str">
        <f t="shared" si="618"/>
        <v>n/a</v>
      </c>
      <c r="AL2642" s="3" t="str">
        <f t="shared" si="619"/>
        <v>n/a</v>
      </c>
      <c r="AM2642" s="3" t="str">
        <f t="shared" si="620"/>
        <v>n/a</v>
      </c>
      <c r="AN2642" s="3" t="str">
        <f t="shared" si="614"/>
        <v>n/a</v>
      </c>
      <c r="AO2642" s="3" t="str">
        <f t="shared" si="615"/>
        <v>n/a</v>
      </c>
      <c r="AP2642" s="3" t="s">
        <v>8</v>
      </c>
      <c r="AQ2642" s="126" t="s">
        <v>76</v>
      </c>
      <c r="AR2642" s="28"/>
      <c r="AS2642" s="3"/>
    </row>
    <row r="2643" spans="1:45" ht="15" customHeight="1">
      <c r="A2643" s="21">
        <v>5.657</v>
      </c>
      <c r="B2643" s="105">
        <v>846</v>
      </c>
      <c r="C2643" s="20">
        <v>-3.0950000000000002</v>
      </c>
      <c r="D2643" s="20">
        <v>-90.818330000000003</v>
      </c>
      <c r="E2643" s="106" t="s">
        <v>24</v>
      </c>
      <c r="F2643" s="27">
        <v>-20.100000000000001</v>
      </c>
      <c r="G2643" s="20">
        <v>-15</v>
      </c>
      <c r="H2643" s="20">
        <v>-13.4</v>
      </c>
      <c r="I2643" s="20">
        <v>-8.8000000000000007</v>
      </c>
      <c r="J2643" s="20">
        <v>-4.9000000000000004</v>
      </c>
      <c r="K2643" s="98">
        <v>-3.2</v>
      </c>
      <c r="L2643" s="10">
        <f t="shared" si="613"/>
        <v>-3.2</v>
      </c>
      <c r="M2643" s="52" t="s">
        <v>85</v>
      </c>
      <c r="N2643" s="83" t="s">
        <v>8</v>
      </c>
      <c r="O2643" s="34" t="s">
        <v>8</v>
      </c>
      <c r="P2643" s="34" t="s">
        <v>8</v>
      </c>
      <c r="Q2643" s="34" t="s">
        <v>8</v>
      </c>
      <c r="R2643" s="34" t="s">
        <v>8</v>
      </c>
      <c r="S2643" s="42" t="s">
        <v>8</v>
      </c>
      <c r="T2643" s="31" t="s">
        <v>8</v>
      </c>
      <c r="U2643" s="21" t="s">
        <v>8</v>
      </c>
      <c r="V2643" s="21" t="s">
        <v>8</v>
      </c>
      <c r="W2643" s="21" t="s">
        <v>8</v>
      </c>
      <c r="X2643" s="21" t="s">
        <v>8</v>
      </c>
      <c r="Y2643" s="22" t="s">
        <v>8</v>
      </c>
      <c r="Z2643" s="31">
        <v>0.61619999999999997</v>
      </c>
      <c r="AA2643" s="21" t="s">
        <v>8</v>
      </c>
      <c r="AB2643" s="21">
        <f t="shared" si="612"/>
        <v>-0.21027830601907818</v>
      </c>
      <c r="AC2643" s="21" t="s">
        <v>8</v>
      </c>
      <c r="AD2643" s="21">
        <v>24.2</v>
      </c>
      <c r="AE2643" s="31">
        <v>17.774497459197399</v>
      </c>
      <c r="AF2643" s="21">
        <v>23.6618371753185</v>
      </c>
      <c r="AG2643" s="22">
        <v>30.113398028017599</v>
      </c>
      <c r="AH2643" s="31" t="s">
        <v>8</v>
      </c>
      <c r="AI2643" s="3" t="str">
        <f t="shared" si="616"/>
        <v>n/a</v>
      </c>
      <c r="AJ2643" s="3" t="str">
        <f t="shared" si="617"/>
        <v>n/a</v>
      </c>
      <c r="AK2643" s="3" t="str">
        <f t="shared" si="618"/>
        <v>n/a</v>
      </c>
      <c r="AL2643" s="3" t="str">
        <f t="shared" si="619"/>
        <v>n/a</v>
      </c>
      <c r="AM2643" s="3" t="str">
        <f t="shared" si="620"/>
        <v>n/a</v>
      </c>
      <c r="AN2643" s="3" t="str">
        <f t="shared" si="614"/>
        <v>n/a</v>
      </c>
      <c r="AO2643" s="3" t="str">
        <f t="shared" si="615"/>
        <v>n/a</v>
      </c>
      <c r="AP2643" s="3" t="s">
        <v>8</v>
      </c>
      <c r="AQ2643" s="126" t="s">
        <v>76</v>
      </c>
      <c r="AR2643" s="28"/>
      <c r="AS2643" s="3"/>
    </row>
    <row r="2644" spans="1:45" ht="15" customHeight="1">
      <c r="A2644" s="21">
        <v>5.6598999999999995</v>
      </c>
      <c r="B2644" s="105">
        <v>846</v>
      </c>
      <c r="C2644" s="20">
        <v>-3.0950000000000002</v>
      </c>
      <c r="D2644" s="20">
        <v>-90.818330000000003</v>
      </c>
      <c r="E2644" s="106" t="s">
        <v>24</v>
      </c>
      <c r="F2644" s="27">
        <v>-20.100000000000001</v>
      </c>
      <c r="G2644" s="20">
        <v>-15</v>
      </c>
      <c r="H2644" s="20">
        <v>-13.4</v>
      </c>
      <c r="I2644" s="20">
        <v>-8.8000000000000007</v>
      </c>
      <c r="J2644" s="20">
        <v>-4.9000000000000004</v>
      </c>
      <c r="K2644" s="98">
        <v>-3.2</v>
      </c>
      <c r="L2644" s="10">
        <f t="shared" si="613"/>
        <v>-3.2</v>
      </c>
      <c r="M2644" s="52" t="s">
        <v>85</v>
      </c>
      <c r="N2644" s="83" t="s">
        <v>8</v>
      </c>
      <c r="O2644" s="34" t="s">
        <v>8</v>
      </c>
      <c r="P2644" s="34" t="s">
        <v>8</v>
      </c>
      <c r="Q2644" s="34" t="s">
        <v>8</v>
      </c>
      <c r="R2644" s="34" t="s">
        <v>8</v>
      </c>
      <c r="S2644" s="42" t="s">
        <v>8</v>
      </c>
      <c r="T2644" s="31" t="s">
        <v>8</v>
      </c>
      <c r="U2644" s="21" t="s">
        <v>8</v>
      </c>
      <c r="V2644" s="21" t="s">
        <v>8</v>
      </c>
      <c r="W2644" s="21" t="s">
        <v>8</v>
      </c>
      <c r="X2644" s="21" t="s">
        <v>8</v>
      </c>
      <c r="Y2644" s="22" t="s">
        <v>8</v>
      </c>
      <c r="Z2644" s="31">
        <v>0.62939999999999996</v>
      </c>
      <c r="AA2644" s="21" t="s">
        <v>8</v>
      </c>
      <c r="AB2644" s="21">
        <f t="shared" si="612"/>
        <v>-0.20107326142279855</v>
      </c>
      <c r="AC2644" s="21" t="s">
        <v>8</v>
      </c>
      <c r="AD2644" s="21">
        <v>24.8</v>
      </c>
      <c r="AE2644" s="31">
        <v>18.6137187421524</v>
      </c>
      <c r="AF2644" s="21">
        <v>24.484457403573</v>
      </c>
      <c r="AG2644" s="22">
        <v>31.136267664049601</v>
      </c>
      <c r="AH2644" s="31" t="s">
        <v>8</v>
      </c>
      <c r="AI2644" s="3" t="str">
        <f t="shared" si="616"/>
        <v>n/a</v>
      </c>
      <c r="AJ2644" s="3" t="str">
        <f t="shared" si="617"/>
        <v>n/a</v>
      </c>
      <c r="AK2644" s="3" t="str">
        <f t="shared" si="618"/>
        <v>n/a</v>
      </c>
      <c r="AL2644" s="3" t="str">
        <f t="shared" si="619"/>
        <v>n/a</v>
      </c>
      <c r="AM2644" s="3" t="str">
        <f t="shared" si="620"/>
        <v>n/a</v>
      </c>
      <c r="AN2644" s="3" t="str">
        <f t="shared" si="614"/>
        <v>n/a</v>
      </c>
      <c r="AO2644" s="3" t="str">
        <f t="shared" si="615"/>
        <v>n/a</v>
      </c>
      <c r="AP2644" s="3" t="s">
        <v>8</v>
      </c>
      <c r="AQ2644" s="126" t="s">
        <v>76</v>
      </c>
      <c r="AR2644" s="28"/>
      <c r="AS2644" s="3"/>
    </row>
    <row r="2645" spans="1:45" ht="15" customHeight="1">
      <c r="A2645" s="21">
        <v>5.6630000000000003</v>
      </c>
      <c r="B2645" s="105">
        <v>846</v>
      </c>
      <c r="C2645" s="20">
        <v>-3.0950000000000002</v>
      </c>
      <c r="D2645" s="20">
        <v>-90.818330000000003</v>
      </c>
      <c r="E2645" s="106" t="s">
        <v>24</v>
      </c>
      <c r="F2645" s="27">
        <v>-20.100000000000001</v>
      </c>
      <c r="G2645" s="20">
        <v>-15</v>
      </c>
      <c r="H2645" s="20">
        <v>-13.4</v>
      </c>
      <c r="I2645" s="20">
        <v>-8.8000000000000007</v>
      </c>
      <c r="J2645" s="20">
        <v>-4.9000000000000004</v>
      </c>
      <c r="K2645" s="98">
        <v>-3.2</v>
      </c>
      <c r="L2645" s="10">
        <f t="shared" si="613"/>
        <v>-3.2</v>
      </c>
      <c r="M2645" s="52" t="s">
        <v>85</v>
      </c>
      <c r="N2645" s="83" t="s">
        <v>8</v>
      </c>
      <c r="O2645" s="34" t="s">
        <v>8</v>
      </c>
      <c r="P2645" s="34" t="s">
        <v>8</v>
      </c>
      <c r="Q2645" s="34" t="s">
        <v>8</v>
      </c>
      <c r="R2645" s="34" t="s">
        <v>8</v>
      </c>
      <c r="S2645" s="42" t="s">
        <v>8</v>
      </c>
      <c r="T2645" s="31" t="s">
        <v>8</v>
      </c>
      <c r="U2645" s="21" t="s">
        <v>8</v>
      </c>
      <c r="V2645" s="21" t="s">
        <v>8</v>
      </c>
      <c r="W2645" s="21" t="s">
        <v>8</v>
      </c>
      <c r="X2645" s="21" t="s">
        <v>8</v>
      </c>
      <c r="Y2645" s="22" t="s">
        <v>8</v>
      </c>
      <c r="Z2645" s="31">
        <v>0.63500000000000001</v>
      </c>
      <c r="AA2645" s="21" t="s">
        <v>8</v>
      </c>
      <c r="AB2645" s="21">
        <f t="shared" si="612"/>
        <v>-0.19722627470802431</v>
      </c>
      <c r="AC2645" s="21" t="s">
        <v>8</v>
      </c>
      <c r="AD2645" s="21">
        <v>25.1</v>
      </c>
      <c r="AE2645" s="31">
        <v>18.943001973559198</v>
      </c>
      <c r="AF2645" s="21">
        <v>24.839283619126501</v>
      </c>
      <c r="AG2645" s="22">
        <v>31.477247691061599</v>
      </c>
      <c r="AH2645" s="31" t="s">
        <v>8</v>
      </c>
      <c r="AI2645" s="3" t="str">
        <f t="shared" si="616"/>
        <v>n/a</v>
      </c>
      <c r="AJ2645" s="3" t="str">
        <f t="shared" si="617"/>
        <v>n/a</v>
      </c>
      <c r="AK2645" s="3" t="str">
        <f t="shared" si="618"/>
        <v>n/a</v>
      </c>
      <c r="AL2645" s="3" t="str">
        <f t="shared" si="619"/>
        <v>n/a</v>
      </c>
      <c r="AM2645" s="3" t="str">
        <f t="shared" si="620"/>
        <v>n/a</v>
      </c>
      <c r="AN2645" s="3" t="str">
        <f t="shared" si="614"/>
        <v>n/a</v>
      </c>
      <c r="AO2645" s="3" t="str">
        <f t="shared" si="615"/>
        <v>n/a</v>
      </c>
      <c r="AP2645" s="3" t="s">
        <v>8</v>
      </c>
      <c r="AQ2645" s="126" t="s">
        <v>76</v>
      </c>
      <c r="AR2645" s="28"/>
      <c r="AS2645" s="3"/>
    </row>
    <row r="2646" spans="1:45" ht="15" customHeight="1">
      <c r="A2646" s="21">
        <v>5.6658900000000001</v>
      </c>
      <c r="B2646" s="105">
        <v>846</v>
      </c>
      <c r="C2646" s="20">
        <v>-3.0950000000000002</v>
      </c>
      <c r="D2646" s="20">
        <v>-90.818330000000003</v>
      </c>
      <c r="E2646" s="106" t="s">
        <v>24</v>
      </c>
      <c r="F2646" s="27">
        <v>-20.100000000000001</v>
      </c>
      <c r="G2646" s="20">
        <v>-15</v>
      </c>
      <c r="H2646" s="20">
        <v>-13.4</v>
      </c>
      <c r="I2646" s="20">
        <v>-8.8000000000000007</v>
      </c>
      <c r="J2646" s="20">
        <v>-4.9000000000000004</v>
      </c>
      <c r="K2646" s="98">
        <v>-3.2</v>
      </c>
      <c r="L2646" s="10">
        <f t="shared" si="613"/>
        <v>-3.2</v>
      </c>
      <c r="M2646" s="52" t="s">
        <v>85</v>
      </c>
      <c r="N2646" s="83" t="s">
        <v>8</v>
      </c>
      <c r="O2646" s="34" t="s">
        <v>8</v>
      </c>
      <c r="P2646" s="34" t="s">
        <v>8</v>
      </c>
      <c r="Q2646" s="34" t="s">
        <v>8</v>
      </c>
      <c r="R2646" s="34" t="s">
        <v>8</v>
      </c>
      <c r="S2646" s="42" t="s">
        <v>8</v>
      </c>
      <c r="T2646" s="31" t="s">
        <v>8</v>
      </c>
      <c r="U2646" s="21" t="s">
        <v>8</v>
      </c>
      <c r="V2646" s="21" t="s">
        <v>8</v>
      </c>
      <c r="W2646" s="21" t="s">
        <v>8</v>
      </c>
      <c r="X2646" s="21" t="s">
        <v>8</v>
      </c>
      <c r="Y2646" s="22" t="s">
        <v>8</v>
      </c>
      <c r="Z2646" s="31">
        <v>0.64529999999999998</v>
      </c>
      <c r="AA2646" s="21" t="s">
        <v>8</v>
      </c>
      <c r="AB2646" s="21">
        <f t="shared" si="612"/>
        <v>-0.19023833489287501</v>
      </c>
      <c r="AC2646" s="21" t="s">
        <v>8</v>
      </c>
      <c r="AD2646" s="21">
        <v>25.6</v>
      </c>
      <c r="AE2646" s="31">
        <v>19.6217635167426</v>
      </c>
      <c r="AF2646" s="21">
        <v>25.485736513781301</v>
      </c>
      <c r="AG2646" s="22">
        <v>32.277283402388001</v>
      </c>
      <c r="AH2646" s="31" t="s">
        <v>8</v>
      </c>
      <c r="AI2646" s="3" t="str">
        <f t="shared" si="616"/>
        <v>n/a</v>
      </c>
      <c r="AJ2646" s="3" t="str">
        <f t="shared" si="617"/>
        <v>n/a</v>
      </c>
      <c r="AK2646" s="3" t="str">
        <f t="shared" si="618"/>
        <v>n/a</v>
      </c>
      <c r="AL2646" s="3" t="str">
        <f t="shared" si="619"/>
        <v>n/a</v>
      </c>
      <c r="AM2646" s="3" t="str">
        <f t="shared" si="620"/>
        <v>n/a</v>
      </c>
      <c r="AN2646" s="3" t="str">
        <f t="shared" si="614"/>
        <v>n/a</v>
      </c>
      <c r="AO2646" s="3" t="str">
        <f t="shared" si="615"/>
        <v>n/a</v>
      </c>
      <c r="AP2646" s="3" t="s">
        <v>8</v>
      </c>
      <c r="AQ2646" s="126" t="s">
        <v>76</v>
      </c>
      <c r="AR2646" s="28"/>
      <c r="AS2646" s="3"/>
    </row>
    <row r="2647" spans="1:45" ht="15" customHeight="1">
      <c r="A2647" s="21">
        <v>5.6689999999999996</v>
      </c>
      <c r="B2647" s="105">
        <v>846</v>
      </c>
      <c r="C2647" s="20">
        <v>-3.0950000000000002</v>
      </c>
      <c r="D2647" s="20">
        <v>-90.818330000000003</v>
      </c>
      <c r="E2647" s="106" t="s">
        <v>24</v>
      </c>
      <c r="F2647" s="27">
        <v>-20.100000000000001</v>
      </c>
      <c r="G2647" s="20">
        <v>-15</v>
      </c>
      <c r="H2647" s="20">
        <v>-13.4</v>
      </c>
      <c r="I2647" s="20">
        <v>-8.8000000000000007</v>
      </c>
      <c r="J2647" s="20">
        <v>-4.9000000000000004</v>
      </c>
      <c r="K2647" s="98">
        <v>-3.2</v>
      </c>
      <c r="L2647" s="10">
        <f t="shared" si="613"/>
        <v>-3.2</v>
      </c>
      <c r="M2647" s="52" t="s">
        <v>85</v>
      </c>
      <c r="N2647" s="83" t="s">
        <v>8</v>
      </c>
      <c r="O2647" s="34" t="s">
        <v>8</v>
      </c>
      <c r="P2647" s="34" t="s">
        <v>8</v>
      </c>
      <c r="Q2647" s="34" t="s">
        <v>8</v>
      </c>
      <c r="R2647" s="34" t="s">
        <v>8</v>
      </c>
      <c r="S2647" s="42" t="s">
        <v>8</v>
      </c>
      <c r="T2647" s="31" t="s">
        <v>8</v>
      </c>
      <c r="U2647" s="21" t="s">
        <v>8</v>
      </c>
      <c r="V2647" s="21" t="s">
        <v>8</v>
      </c>
      <c r="W2647" s="21" t="s">
        <v>8</v>
      </c>
      <c r="X2647" s="21" t="s">
        <v>8</v>
      </c>
      <c r="Y2647" s="22" t="s">
        <v>8</v>
      </c>
      <c r="Z2647" s="31">
        <v>0.63109999999999999</v>
      </c>
      <c r="AA2647" s="21" t="s">
        <v>8</v>
      </c>
      <c r="AB2647" s="21">
        <f t="shared" si="612"/>
        <v>-0.19990181982522437</v>
      </c>
      <c r="AC2647" s="21" t="s">
        <v>8</v>
      </c>
      <c r="AD2647" s="21">
        <v>24.9</v>
      </c>
      <c r="AE2647" s="31">
        <v>18.715534112607699</v>
      </c>
      <c r="AF2647" s="21">
        <v>24.6284693673419</v>
      </c>
      <c r="AG2647" s="22">
        <v>31.2001671628996</v>
      </c>
      <c r="AH2647" s="31" t="s">
        <v>8</v>
      </c>
      <c r="AI2647" s="3" t="str">
        <f t="shared" si="616"/>
        <v>n/a</v>
      </c>
      <c r="AJ2647" s="3" t="str">
        <f t="shared" si="617"/>
        <v>n/a</v>
      </c>
      <c r="AK2647" s="3" t="str">
        <f t="shared" si="618"/>
        <v>n/a</v>
      </c>
      <c r="AL2647" s="3" t="str">
        <f t="shared" si="619"/>
        <v>n/a</v>
      </c>
      <c r="AM2647" s="3" t="str">
        <f t="shared" si="620"/>
        <v>n/a</v>
      </c>
      <c r="AN2647" s="3" t="str">
        <f t="shared" si="614"/>
        <v>n/a</v>
      </c>
      <c r="AO2647" s="3" t="str">
        <f t="shared" si="615"/>
        <v>n/a</v>
      </c>
      <c r="AP2647" s="3" t="s">
        <v>8</v>
      </c>
      <c r="AQ2647" s="126" t="s">
        <v>76</v>
      </c>
      <c r="AR2647" s="28"/>
      <c r="AS2647" s="3"/>
    </row>
    <row r="2648" spans="1:45" ht="15" customHeight="1">
      <c r="A2648" s="21">
        <v>5.6709499999999995</v>
      </c>
      <c r="B2648" s="105">
        <v>846</v>
      </c>
      <c r="C2648" s="20">
        <v>-3.0950000000000002</v>
      </c>
      <c r="D2648" s="20">
        <v>-90.818330000000003</v>
      </c>
      <c r="E2648" s="106" t="s">
        <v>24</v>
      </c>
      <c r="F2648" s="27">
        <v>-20.100000000000001</v>
      </c>
      <c r="G2648" s="20">
        <v>-15</v>
      </c>
      <c r="H2648" s="20">
        <v>-13.4</v>
      </c>
      <c r="I2648" s="20">
        <v>-8.8000000000000007</v>
      </c>
      <c r="J2648" s="20">
        <v>-4.9000000000000004</v>
      </c>
      <c r="K2648" s="98">
        <v>-3.2</v>
      </c>
      <c r="L2648" s="10">
        <f t="shared" si="613"/>
        <v>-3.2</v>
      </c>
      <c r="M2648" s="52" t="s">
        <v>85</v>
      </c>
      <c r="N2648" s="83" t="s">
        <v>8</v>
      </c>
      <c r="O2648" s="34" t="s">
        <v>8</v>
      </c>
      <c r="P2648" s="34" t="s">
        <v>8</v>
      </c>
      <c r="Q2648" s="34" t="s">
        <v>8</v>
      </c>
      <c r="R2648" s="34" t="s">
        <v>8</v>
      </c>
      <c r="S2648" s="42" t="s">
        <v>8</v>
      </c>
      <c r="T2648" s="31" t="s">
        <v>8</v>
      </c>
      <c r="U2648" s="21" t="s">
        <v>8</v>
      </c>
      <c r="V2648" s="21" t="s">
        <v>8</v>
      </c>
      <c r="W2648" s="21" t="s">
        <v>8</v>
      </c>
      <c r="X2648" s="21" t="s">
        <v>8</v>
      </c>
      <c r="Y2648" s="22" t="s">
        <v>8</v>
      </c>
      <c r="Z2648" s="31">
        <v>0.60560000000000003</v>
      </c>
      <c r="AA2648" s="21" t="s">
        <v>8</v>
      </c>
      <c r="AB2648" s="21">
        <f t="shared" si="612"/>
        <v>-0.21781413350798365</v>
      </c>
      <c r="AC2648" s="21" t="s">
        <v>8</v>
      </c>
      <c r="AD2648" s="21">
        <v>23.7</v>
      </c>
      <c r="AE2648" s="31">
        <v>17.086354702061701</v>
      </c>
      <c r="AF2648" s="21">
        <v>23.032911966173799</v>
      </c>
      <c r="AG2648" s="22">
        <v>29.3634188335059</v>
      </c>
      <c r="AH2648" s="31" t="s">
        <v>8</v>
      </c>
      <c r="AI2648" s="3" t="str">
        <f t="shared" si="616"/>
        <v>n/a</v>
      </c>
      <c r="AJ2648" s="3" t="str">
        <f t="shared" si="617"/>
        <v>n/a</v>
      </c>
      <c r="AK2648" s="3" t="str">
        <f t="shared" si="618"/>
        <v>n/a</v>
      </c>
      <c r="AL2648" s="3" t="str">
        <f t="shared" si="619"/>
        <v>n/a</v>
      </c>
      <c r="AM2648" s="3" t="str">
        <f t="shared" si="620"/>
        <v>n/a</v>
      </c>
      <c r="AN2648" s="3" t="str">
        <f t="shared" si="614"/>
        <v>n/a</v>
      </c>
      <c r="AO2648" s="3" t="str">
        <f t="shared" si="615"/>
        <v>n/a</v>
      </c>
      <c r="AP2648" s="3" t="s">
        <v>8</v>
      </c>
      <c r="AQ2648" s="126" t="s">
        <v>76</v>
      </c>
      <c r="AR2648" s="28"/>
      <c r="AS2648" s="3"/>
    </row>
    <row r="2649" spans="1:45" ht="15" customHeight="1">
      <c r="A2649" s="21">
        <v>5.6738999999999997</v>
      </c>
      <c r="B2649" s="105">
        <v>846</v>
      </c>
      <c r="C2649" s="20">
        <v>-3.0950000000000002</v>
      </c>
      <c r="D2649" s="20">
        <v>-90.818330000000003</v>
      </c>
      <c r="E2649" s="106" t="s">
        <v>24</v>
      </c>
      <c r="F2649" s="27">
        <v>-20.100000000000001</v>
      </c>
      <c r="G2649" s="20">
        <v>-15</v>
      </c>
      <c r="H2649" s="20">
        <v>-13.4</v>
      </c>
      <c r="I2649" s="20">
        <v>-8.8000000000000007</v>
      </c>
      <c r="J2649" s="20">
        <v>-4.9000000000000004</v>
      </c>
      <c r="K2649" s="98">
        <v>-3.2</v>
      </c>
      <c r="L2649" s="10">
        <f t="shared" si="613"/>
        <v>-3.2</v>
      </c>
      <c r="M2649" s="52" t="s">
        <v>85</v>
      </c>
      <c r="N2649" s="83" t="s">
        <v>8</v>
      </c>
      <c r="O2649" s="34" t="s">
        <v>8</v>
      </c>
      <c r="P2649" s="34" t="s">
        <v>8</v>
      </c>
      <c r="Q2649" s="34" t="s">
        <v>8</v>
      </c>
      <c r="R2649" s="34" t="s">
        <v>8</v>
      </c>
      <c r="S2649" s="42" t="s">
        <v>8</v>
      </c>
      <c r="T2649" s="31" t="s">
        <v>8</v>
      </c>
      <c r="U2649" s="21" t="s">
        <v>8</v>
      </c>
      <c r="V2649" s="21" t="s">
        <v>8</v>
      </c>
      <c r="W2649" s="21" t="s">
        <v>8</v>
      </c>
      <c r="X2649" s="21" t="s">
        <v>8</v>
      </c>
      <c r="Y2649" s="22" t="s">
        <v>8</v>
      </c>
      <c r="Z2649" s="31">
        <v>0.60870000000000002</v>
      </c>
      <c r="AA2649" s="21" t="s">
        <v>8</v>
      </c>
      <c r="AB2649" s="21">
        <f t="shared" si="612"/>
        <v>-0.21559669824699157</v>
      </c>
      <c r="AC2649" s="21" t="s">
        <v>8</v>
      </c>
      <c r="AD2649" s="21">
        <v>23.9</v>
      </c>
      <c r="AE2649" s="31">
        <v>17.293704829229402</v>
      </c>
      <c r="AF2649" s="21">
        <v>23.210741822493802</v>
      </c>
      <c r="AG2649" s="22">
        <v>29.561196254328401</v>
      </c>
      <c r="AH2649" s="31" t="s">
        <v>8</v>
      </c>
      <c r="AI2649" s="3" t="str">
        <f t="shared" si="616"/>
        <v>n/a</v>
      </c>
      <c r="AJ2649" s="3" t="str">
        <f t="shared" si="617"/>
        <v>n/a</v>
      </c>
      <c r="AK2649" s="3" t="str">
        <f t="shared" si="618"/>
        <v>n/a</v>
      </c>
      <c r="AL2649" s="3" t="str">
        <f t="shared" si="619"/>
        <v>n/a</v>
      </c>
      <c r="AM2649" s="3" t="str">
        <f t="shared" si="620"/>
        <v>n/a</v>
      </c>
      <c r="AN2649" s="3" t="str">
        <f t="shared" si="614"/>
        <v>n/a</v>
      </c>
      <c r="AO2649" s="3" t="str">
        <f t="shared" si="615"/>
        <v>n/a</v>
      </c>
      <c r="AP2649" s="3" t="s">
        <v>8</v>
      </c>
      <c r="AQ2649" s="126" t="s">
        <v>76</v>
      </c>
      <c r="AR2649" s="28"/>
      <c r="AS2649" s="3"/>
    </row>
    <row r="2650" spans="1:45" ht="15" customHeight="1">
      <c r="A2650" s="21">
        <v>5.6768900000000002</v>
      </c>
      <c r="B2650" s="105">
        <v>846</v>
      </c>
      <c r="C2650" s="20">
        <v>-3.0950000000000002</v>
      </c>
      <c r="D2650" s="20">
        <v>-90.818330000000003</v>
      </c>
      <c r="E2650" s="106" t="s">
        <v>24</v>
      </c>
      <c r="F2650" s="27">
        <v>-20.100000000000001</v>
      </c>
      <c r="G2650" s="20">
        <v>-15</v>
      </c>
      <c r="H2650" s="20">
        <v>-13.4</v>
      </c>
      <c r="I2650" s="20">
        <v>-8.8000000000000007</v>
      </c>
      <c r="J2650" s="20">
        <v>-4.9000000000000004</v>
      </c>
      <c r="K2650" s="98">
        <v>-3.2</v>
      </c>
      <c r="L2650" s="10">
        <f t="shared" si="613"/>
        <v>-3.2</v>
      </c>
      <c r="M2650" s="52" t="s">
        <v>85</v>
      </c>
      <c r="N2650" s="83" t="s">
        <v>8</v>
      </c>
      <c r="O2650" s="34" t="s">
        <v>8</v>
      </c>
      <c r="P2650" s="34" t="s">
        <v>8</v>
      </c>
      <c r="Q2650" s="34" t="s">
        <v>8</v>
      </c>
      <c r="R2650" s="34" t="s">
        <v>8</v>
      </c>
      <c r="S2650" s="42" t="s">
        <v>8</v>
      </c>
      <c r="T2650" s="31" t="s">
        <v>8</v>
      </c>
      <c r="U2650" s="21" t="s">
        <v>8</v>
      </c>
      <c r="V2650" s="21" t="s">
        <v>8</v>
      </c>
      <c r="W2650" s="21" t="s">
        <v>8</v>
      </c>
      <c r="X2650" s="21" t="s">
        <v>8</v>
      </c>
      <c r="Y2650" s="22" t="s">
        <v>8</v>
      </c>
      <c r="Z2650" s="31">
        <v>0.61870000000000003</v>
      </c>
      <c r="AA2650" s="21" t="s">
        <v>8</v>
      </c>
      <c r="AB2650" s="21">
        <f t="shared" si="612"/>
        <v>-0.20851988397999913</v>
      </c>
      <c r="AC2650" s="21" t="s">
        <v>8</v>
      </c>
      <c r="AD2650" s="21">
        <v>24.3</v>
      </c>
      <c r="AE2650" s="31">
        <v>17.8840317869582</v>
      </c>
      <c r="AF2650" s="21">
        <v>23.815993406763798</v>
      </c>
      <c r="AG2650" s="22">
        <v>30.365631544823</v>
      </c>
      <c r="AH2650" s="31" t="s">
        <v>8</v>
      </c>
      <c r="AI2650" s="3" t="str">
        <f t="shared" si="616"/>
        <v>n/a</v>
      </c>
      <c r="AJ2650" s="3" t="str">
        <f t="shared" si="617"/>
        <v>n/a</v>
      </c>
      <c r="AK2650" s="3" t="str">
        <f t="shared" si="618"/>
        <v>n/a</v>
      </c>
      <c r="AL2650" s="3" t="str">
        <f t="shared" si="619"/>
        <v>n/a</v>
      </c>
      <c r="AM2650" s="3" t="str">
        <f t="shared" si="620"/>
        <v>n/a</v>
      </c>
      <c r="AN2650" s="3" t="str">
        <f t="shared" si="614"/>
        <v>n/a</v>
      </c>
      <c r="AO2650" s="3" t="str">
        <f t="shared" si="615"/>
        <v>n/a</v>
      </c>
      <c r="AP2650" s="3" t="s">
        <v>8</v>
      </c>
      <c r="AQ2650" s="126" t="s">
        <v>76</v>
      </c>
      <c r="AR2650" s="28"/>
      <c r="AS2650" s="3"/>
    </row>
    <row r="2651" spans="1:45" ht="15" customHeight="1">
      <c r="A2651" s="21">
        <v>5.68</v>
      </c>
      <c r="B2651" s="105">
        <v>846</v>
      </c>
      <c r="C2651" s="20">
        <v>-3.0950000000000002</v>
      </c>
      <c r="D2651" s="20">
        <v>-90.818330000000003</v>
      </c>
      <c r="E2651" s="106" t="s">
        <v>24</v>
      </c>
      <c r="F2651" s="27">
        <v>-20.100000000000001</v>
      </c>
      <c r="G2651" s="20">
        <v>-15</v>
      </c>
      <c r="H2651" s="20">
        <v>-13.4</v>
      </c>
      <c r="I2651" s="20">
        <v>-8.8000000000000007</v>
      </c>
      <c r="J2651" s="20">
        <v>-4.9000000000000004</v>
      </c>
      <c r="K2651" s="98">
        <v>-3.2</v>
      </c>
      <c r="L2651" s="10">
        <f t="shared" si="613"/>
        <v>-3.2</v>
      </c>
      <c r="M2651" s="52" t="s">
        <v>85</v>
      </c>
      <c r="N2651" s="83" t="s">
        <v>8</v>
      </c>
      <c r="O2651" s="34" t="s">
        <v>8</v>
      </c>
      <c r="P2651" s="34" t="s">
        <v>8</v>
      </c>
      <c r="Q2651" s="34" t="s">
        <v>8</v>
      </c>
      <c r="R2651" s="34" t="s">
        <v>8</v>
      </c>
      <c r="S2651" s="42" t="s">
        <v>8</v>
      </c>
      <c r="T2651" s="31" t="s">
        <v>8</v>
      </c>
      <c r="U2651" s="21" t="s">
        <v>8</v>
      </c>
      <c r="V2651" s="21" t="s">
        <v>8</v>
      </c>
      <c r="W2651" s="21" t="s">
        <v>8</v>
      </c>
      <c r="X2651" s="21" t="s">
        <v>8</v>
      </c>
      <c r="Y2651" s="22" t="s">
        <v>8</v>
      </c>
      <c r="Z2651" s="31">
        <v>0.62009999999999998</v>
      </c>
      <c r="AA2651" s="21" t="s">
        <v>8</v>
      </c>
      <c r="AB2651" s="21">
        <f t="shared" si="612"/>
        <v>-0.20753826865304933</v>
      </c>
      <c r="AC2651" s="21" t="s">
        <v>8</v>
      </c>
      <c r="AD2651" s="21">
        <v>24.4</v>
      </c>
      <c r="AE2651" s="31">
        <v>18.053715069968899</v>
      </c>
      <c r="AF2651" s="21">
        <v>23.9098156766869</v>
      </c>
      <c r="AG2651" s="22">
        <v>30.405807205534501</v>
      </c>
      <c r="AH2651" s="31" t="s">
        <v>8</v>
      </c>
      <c r="AI2651" s="3" t="str">
        <f t="shared" si="616"/>
        <v>n/a</v>
      </c>
      <c r="AJ2651" s="3" t="str">
        <f t="shared" si="617"/>
        <v>n/a</v>
      </c>
      <c r="AK2651" s="3" t="str">
        <f t="shared" si="618"/>
        <v>n/a</v>
      </c>
      <c r="AL2651" s="3" t="str">
        <f t="shared" si="619"/>
        <v>n/a</v>
      </c>
      <c r="AM2651" s="3" t="str">
        <f t="shared" si="620"/>
        <v>n/a</v>
      </c>
      <c r="AN2651" s="3" t="str">
        <f t="shared" si="614"/>
        <v>n/a</v>
      </c>
      <c r="AO2651" s="3" t="str">
        <f t="shared" si="615"/>
        <v>n/a</v>
      </c>
      <c r="AP2651" s="3" t="s">
        <v>8</v>
      </c>
      <c r="AQ2651" s="126" t="s">
        <v>76</v>
      </c>
      <c r="AR2651" s="28"/>
      <c r="AS2651" s="3"/>
    </row>
    <row r="2652" spans="1:45" ht="15" customHeight="1">
      <c r="A2652" s="21">
        <v>5.6838800000000003</v>
      </c>
      <c r="B2652" s="105">
        <v>846</v>
      </c>
      <c r="C2652" s="20">
        <v>-3.0950000000000002</v>
      </c>
      <c r="D2652" s="20">
        <v>-90.818330000000003</v>
      </c>
      <c r="E2652" s="106" t="s">
        <v>24</v>
      </c>
      <c r="F2652" s="27">
        <v>-20.100000000000001</v>
      </c>
      <c r="G2652" s="20">
        <v>-15</v>
      </c>
      <c r="H2652" s="20">
        <v>-13.4</v>
      </c>
      <c r="I2652" s="20">
        <v>-8.8000000000000007</v>
      </c>
      <c r="J2652" s="20">
        <v>-4.9000000000000004</v>
      </c>
      <c r="K2652" s="98">
        <v>-3.2</v>
      </c>
      <c r="L2652" s="10">
        <f t="shared" si="613"/>
        <v>-3.2</v>
      </c>
      <c r="M2652" s="52" t="s">
        <v>85</v>
      </c>
      <c r="N2652" s="83" t="s">
        <v>8</v>
      </c>
      <c r="O2652" s="34" t="s">
        <v>8</v>
      </c>
      <c r="P2652" s="34" t="s">
        <v>8</v>
      </c>
      <c r="Q2652" s="34" t="s">
        <v>8</v>
      </c>
      <c r="R2652" s="34" t="s">
        <v>8</v>
      </c>
      <c r="S2652" s="42" t="s">
        <v>8</v>
      </c>
      <c r="T2652" s="31" t="s">
        <v>8</v>
      </c>
      <c r="U2652" s="21" t="s">
        <v>8</v>
      </c>
      <c r="V2652" s="21" t="s">
        <v>8</v>
      </c>
      <c r="W2652" s="21" t="s">
        <v>8</v>
      </c>
      <c r="X2652" s="21" t="s">
        <v>8</v>
      </c>
      <c r="Y2652" s="22" t="s">
        <v>8</v>
      </c>
      <c r="Z2652" s="31">
        <v>0.62790000000000001</v>
      </c>
      <c r="AA2652" s="21" t="s">
        <v>8</v>
      </c>
      <c r="AB2652" s="21">
        <f t="shared" si="612"/>
        <v>-0.20210951694165108</v>
      </c>
      <c r="AC2652" s="21" t="s">
        <v>8</v>
      </c>
      <c r="AD2652" s="21">
        <v>24.8</v>
      </c>
      <c r="AE2652" s="31">
        <v>18.576203957124001</v>
      </c>
      <c r="AF2652" s="21">
        <v>24.425984783204299</v>
      </c>
      <c r="AG2652" s="22">
        <v>31.004961865841601</v>
      </c>
      <c r="AH2652" s="31" t="s">
        <v>8</v>
      </c>
      <c r="AI2652" s="3" t="str">
        <f t="shared" si="616"/>
        <v>n/a</v>
      </c>
      <c r="AJ2652" s="3" t="str">
        <f t="shared" si="617"/>
        <v>n/a</v>
      </c>
      <c r="AK2652" s="3" t="str">
        <f t="shared" si="618"/>
        <v>n/a</v>
      </c>
      <c r="AL2652" s="3" t="str">
        <f t="shared" si="619"/>
        <v>n/a</v>
      </c>
      <c r="AM2652" s="3" t="str">
        <f t="shared" si="620"/>
        <v>n/a</v>
      </c>
      <c r="AN2652" s="3" t="str">
        <f t="shared" si="614"/>
        <v>n/a</v>
      </c>
      <c r="AO2652" s="3" t="str">
        <f t="shared" si="615"/>
        <v>n/a</v>
      </c>
      <c r="AP2652" s="3" t="s">
        <v>8</v>
      </c>
      <c r="AQ2652" s="126" t="s">
        <v>76</v>
      </c>
      <c r="AR2652" s="28"/>
      <c r="AS2652" s="3"/>
    </row>
    <row r="2653" spans="1:45" ht="15" customHeight="1">
      <c r="A2653" s="21">
        <v>5.6885000000000003</v>
      </c>
      <c r="B2653" s="105">
        <v>846</v>
      </c>
      <c r="C2653" s="20">
        <v>-3.0950000000000002</v>
      </c>
      <c r="D2653" s="20">
        <v>-90.818330000000003</v>
      </c>
      <c r="E2653" s="106" t="s">
        <v>24</v>
      </c>
      <c r="F2653" s="27">
        <v>-20.100000000000001</v>
      </c>
      <c r="G2653" s="20">
        <v>-15</v>
      </c>
      <c r="H2653" s="20">
        <v>-13.4</v>
      </c>
      <c r="I2653" s="20">
        <v>-8.8000000000000007</v>
      </c>
      <c r="J2653" s="20">
        <v>-4.9000000000000004</v>
      </c>
      <c r="K2653" s="98">
        <v>-3.2</v>
      </c>
      <c r="L2653" s="10">
        <f t="shared" si="613"/>
        <v>-3.2</v>
      </c>
      <c r="M2653" s="52" t="s">
        <v>85</v>
      </c>
      <c r="N2653" s="83" t="s">
        <v>8</v>
      </c>
      <c r="O2653" s="34" t="s">
        <v>8</v>
      </c>
      <c r="P2653" s="34" t="s">
        <v>8</v>
      </c>
      <c r="Q2653" s="34" t="s">
        <v>8</v>
      </c>
      <c r="R2653" s="34" t="s">
        <v>8</v>
      </c>
      <c r="S2653" s="42" t="s">
        <v>8</v>
      </c>
      <c r="T2653" s="31" t="s">
        <v>8</v>
      </c>
      <c r="U2653" s="21" t="s">
        <v>8</v>
      </c>
      <c r="V2653" s="21" t="s">
        <v>8</v>
      </c>
      <c r="W2653" s="21" t="s">
        <v>8</v>
      </c>
      <c r="X2653" s="21" t="s">
        <v>8</v>
      </c>
      <c r="Y2653" s="22" t="s">
        <v>8</v>
      </c>
      <c r="Z2653" s="31">
        <v>0.62309999999999999</v>
      </c>
      <c r="AA2653" s="21" t="s">
        <v>8</v>
      </c>
      <c r="AB2653" s="21">
        <f t="shared" ref="AB2653:AB2716" si="621">LOG(Z2653)</f>
        <v>-0.20544224874523845</v>
      </c>
      <c r="AC2653" s="21" t="s">
        <v>8</v>
      </c>
      <c r="AD2653" s="21">
        <v>24.5</v>
      </c>
      <c r="AE2653" s="31">
        <v>18.216397457571599</v>
      </c>
      <c r="AF2653" s="21">
        <v>24.088317429833602</v>
      </c>
      <c r="AG2653" s="22">
        <v>30.652472135585501</v>
      </c>
      <c r="AH2653" s="31" t="s">
        <v>8</v>
      </c>
      <c r="AI2653" s="3" t="str">
        <f t="shared" si="616"/>
        <v>n/a</v>
      </c>
      <c r="AJ2653" s="3" t="str">
        <f t="shared" si="617"/>
        <v>n/a</v>
      </c>
      <c r="AK2653" s="3" t="str">
        <f t="shared" si="618"/>
        <v>n/a</v>
      </c>
      <c r="AL2653" s="3" t="str">
        <f t="shared" si="619"/>
        <v>n/a</v>
      </c>
      <c r="AM2653" s="3" t="str">
        <f t="shared" si="620"/>
        <v>n/a</v>
      </c>
      <c r="AN2653" s="3" t="str">
        <f t="shared" si="614"/>
        <v>n/a</v>
      </c>
      <c r="AO2653" s="3" t="str">
        <f t="shared" si="615"/>
        <v>n/a</v>
      </c>
      <c r="AP2653" s="3" t="s">
        <v>8</v>
      </c>
      <c r="AQ2653" s="126" t="s">
        <v>76</v>
      </c>
      <c r="AR2653" s="28"/>
      <c r="AS2653" s="3"/>
    </row>
    <row r="2654" spans="1:45" ht="15" customHeight="1">
      <c r="A2654" s="21">
        <v>5.6918999999999995</v>
      </c>
      <c r="B2654" s="105">
        <v>846</v>
      </c>
      <c r="C2654" s="20">
        <v>-3.0950000000000002</v>
      </c>
      <c r="D2654" s="20">
        <v>-90.818330000000003</v>
      </c>
      <c r="E2654" s="106" t="s">
        <v>24</v>
      </c>
      <c r="F2654" s="27">
        <v>-20.100000000000001</v>
      </c>
      <c r="G2654" s="20">
        <v>-15</v>
      </c>
      <c r="H2654" s="20">
        <v>-13.4</v>
      </c>
      <c r="I2654" s="20">
        <v>-8.8000000000000007</v>
      </c>
      <c r="J2654" s="20">
        <v>-4.9000000000000004</v>
      </c>
      <c r="K2654" s="98">
        <v>-3.2</v>
      </c>
      <c r="L2654" s="10">
        <f t="shared" si="613"/>
        <v>-3.2</v>
      </c>
      <c r="M2654" s="52" t="s">
        <v>85</v>
      </c>
      <c r="N2654" s="83" t="s">
        <v>8</v>
      </c>
      <c r="O2654" s="34" t="s">
        <v>8</v>
      </c>
      <c r="P2654" s="34" t="s">
        <v>8</v>
      </c>
      <c r="Q2654" s="34" t="s">
        <v>8</v>
      </c>
      <c r="R2654" s="34" t="s">
        <v>8</v>
      </c>
      <c r="S2654" s="42" t="s">
        <v>8</v>
      </c>
      <c r="T2654" s="31" t="s">
        <v>8</v>
      </c>
      <c r="U2654" s="21" t="s">
        <v>8</v>
      </c>
      <c r="V2654" s="21" t="s">
        <v>8</v>
      </c>
      <c r="W2654" s="21" t="s">
        <v>8</v>
      </c>
      <c r="X2654" s="21" t="s">
        <v>8</v>
      </c>
      <c r="Y2654" s="22" t="s">
        <v>8</v>
      </c>
      <c r="Z2654" s="31">
        <v>0.60770000000000002</v>
      </c>
      <c r="AA2654" s="21" t="s">
        <v>8</v>
      </c>
      <c r="AB2654" s="21">
        <f t="shared" si="621"/>
        <v>-0.21631076365268359</v>
      </c>
      <c r="AC2654" s="21" t="s">
        <v>8</v>
      </c>
      <c r="AD2654" s="21">
        <v>23.8</v>
      </c>
      <c r="AE2654" s="31">
        <v>17.157804265597701</v>
      </c>
      <c r="AF2654" s="21">
        <v>23.138063698943299</v>
      </c>
      <c r="AG2654" s="22">
        <v>29.4402724277112</v>
      </c>
      <c r="AH2654" s="31" t="s">
        <v>8</v>
      </c>
      <c r="AI2654" s="3" t="str">
        <f t="shared" si="616"/>
        <v>n/a</v>
      </c>
      <c r="AJ2654" s="3" t="str">
        <f t="shared" si="617"/>
        <v>n/a</v>
      </c>
      <c r="AK2654" s="3" t="str">
        <f t="shared" si="618"/>
        <v>n/a</v>
      </c>
      <c r="AL2654" s="3" t="str">
        <f t="shared" si="619"/>
        <v>n/a</v>
      </c>
      <c r="AM2654" s="3" t="str">
        <f t="shared" si="620"/>
        <v>n/a</v>
      </c>
      <c r="AN2654" s="3" t="str">
        <f t="shared" si="614"/>
        <v>n/a</v>
      </c>
      <c r="AO2654" s="3" t="str">
        <f t="shared" si="615"/>
        <v>n/a</v>
      </c>
      <c r="AP2654" s="3" t="s">
        <v>8</v>
      </c>
      <c r="AQ2654" s="126" t="s">
        <v>76</v>
      </c>
      <c r="AR2654" s="28"/>
      <c r="AS2654" s="3"/>
    </row>
    <row r="2655" spans="1:45" ht="15" customHeight="1">
      <c r="A2655" s="21">
        <v>5.6944999999999997</v>
      </c>
      <c r="B2655" s="105">
        <v>846</v>
      </c>
      <c r="C2655" s="20">
        <v>-3.0950000000000002</v>
      </c>
      <c r="D2655" s="20">
        <v>-90.818330000000003</v>
      </c>
      <c r="E2655" s="106" t="s">
        <v>24</v>
      </c>
      <c r="F2655" s="27">
        <v>-20.100000000000001</v>
      </c>
      <c r="G2655" s="20">
        <v>-15</v>
      </c>
      <c r="H2655" s="20">
        <v>-13.4</v>
      </c>
      <c r="I2655" s="20">
        <v>-8.8000000000000007</v>
      </c>
      <c r="J2655" s="20">
        <v>-4.9000000000000004</v>
      </c>
      <c r="K2655" s="98">
        <v>-3.2</v>
      </c>
      <c r="L2655" s="10">
        <f t="shared" si="613"/>
        <v>-3.2</v>
      </c>
      <c r="M2655" s="52" t="s">
        <v>85</v>
      </c>
      <c r="N2655" s="83" t="s">
        <v>8</v>
      </c>
      <c r="O2655" s="34" t="s">
        <v>8</v>
      </c>
      <c r="P2655" s="34" t="s">
        <v>8</v>
      </c>
      <c r="Q2655" s="34" t="s">
        <v>8</v>
      </c>
      <c r="R2655" s="34" t="s">
        <v>8</v>
      </c>
      <c r="S2655" s="42" t="s">
        <v>8</v>
      </c>
      <c r="T2655" s="31" t="s">
        <v>8</v>
      </c>
      <c r="U2655" s="21" t="s">
        <v>8</v>
      </c>
      <c r="V2655" s="21" t="s">
        <v>8</v>
      </c>
      <c r="W2655" s="21" t="s">
        <v>8</v>
      </c>
      <c r="X2655" s="21" t="s">
        <v>8</v>
      </c>
      <c r="Y2655" s="22" t="s">
        <v>8</v>
      </c>
      <c r="Z2655" s="31">
        <v>0.60650000000000004</v>
      </c>
      <c r="AA2655" s="21" t="s">
        <v>8</v>
      </c>
      <c r="AB2655" s="21">
        <f t="shared" si="621"/>
        <v>-0.2171691947974082</v>
      </c>
      <c r="AC2655" s="21" t="s">
        <v>8</v>
      </c>
      <c r="AD2655" s="21">
        <v>23.7</v>
      </c>
      <c r="AE2655" s="31">
        <v>17.186699463732701</v>
      </c>
      <c r="AF2655" s="21">
        <v>23.065793888902299</v>
      </c>
      <c r="AG2655" s="22">
        <v>29.4231897727662</v>
      </c>
      <c r="AH2655" s="31" t="s">
        <v>8</v>
      </c>
      <c r="AI2655" s="3" t="str">
        <f t="shared" si="616"/>
        <v>n/a</v>
      </c>
      <c r="AJ2655" s="3" t="str">
        <f t="shared" si="617"/>
        <v>n/a</v>
      </c>
      <c r="AK2655" s="3" t="str">
        <f t="shared" si="618"/>
        <v>n/a</v>
      </c>
      <c r="AL2655" s="3" t="str">
        <f t="shared" si="619"/>
        <v>n/a</v>
      </c>
      <c r="AM2655" s="3" t="str">
        <f t="shared" si="620"/>
        <v>n/a</v>
      </c>
      <c r="AN2655" s="3" t="str">
        <f t="shared" si="614"/>
        <v>n/a</v>
      </c>
      <c r="AO2655" s="3" t="str">
        <f t="shared" si="615"/>
        <v>n/a</v>
      </c>
      <c r="AP2655" s="3" t="s">
        <v>8</v>
      </c>
      <c r="AQ2655" s="126" t="s">
        <v>76</v>
      </c>
      <c r="AR2655" s="28"/>
      <c r="AS2655" s="3"/>
    </row>
    <row r="2656" spans="1:45" ht="15" customHeight="1">
      <c r="A2656" s="21">
        <v>5.6969399999999997</v>
      </c>
      <c r="B2656" s="105">
        <v>846</v>
      </c>
      <c r="C2656" s="20">
        <v>-3.0950000000000002</v>
      </c>
      <c r="D2656" s="20">
        <v>-90.818330000000003</v>
      </c>
      <c r="E2656" s="106" t="s">
        <v>24</v>
      </c>
      <c r="F2656" s="27">
        <v>-20.100000000000001</v>
      </c>
      <c r="G2656" s="20">
        <v>-15</v>
      </c>
      <c r="H2656" s="20">
        <v>-13.4</v>
      </c>
      <c r="I2656" s="20">
        <v>-8.8000000000000007</v>
      </c>
      <c r="J2656" s="20">
        <v>-4.9000000000000004</v>
      </c>
      <c r="K2656" s="98">
        <v>-3.2</v>
      </c>
      <c r="L2656" s="10">
        <f t="shared" si="613"/>
        <v>-3.2</v>
      </c>
      <c r="M2656" s="52" t="s">
        <v>85</v>
      </c>
      <c r="N2656" s="83" t="s">
        <v>8</v>
      </c>
      <c r="O2656" s="34" t="s">
        <v>8</v>
      </c>
      <c r="P2656" s="34" t="s">
        <v>8</v>
      </c>
      <c r="Q2656" s="34" t="s">
        <v>8</v>
      </c>
      <c r="R2656" s="34" t="s">
        <v>8</v>
      </c>
      <c r="S2656" s="42" t="s">
        <v>8</v>
      </c>
      <c r="T2656" s="31" t="s">
        <v>8</v>
      </c>
      <c r="U2656" s="21" t="s">
        <v>8</v>
      </c>
      <c r="V2656" s="21" t="s">
        <v>8</v>
      </c>
      <c r="W2656" s="21" t="s">
        <v>8</v>
      </c>
      <c r="X2656" s="21" t="s">
        <v>8</v>
      </c>
      <c r="Y2656" s="22" t="s">
        <v>8</v>
      </c>
      <c r="Z2656" s="31">
        <v>0.62180000000000002</v>
      </c>
      <c r="AA2656" s="21" t="s">
        <v>8</v>
      </c>
      <c r="AB2656" s="21">
        <f t="shared" si="621"/>
        <v>-0.20634928229282698</v>
      </c>
      <c r="AC2656" s="21" t="s">
        <v>8</v>
      </c>
      <c r="AD2656" s="21">
        <v>24.5</v>
      </c>
      <c r="AE2656" s="31">
        <v>18.150625898542501</v>
      </c>
      <c r="AF2656" s="21">
        <v>24.009946878851199</v>
      </c>
      <c r="AG2656" s="22">
        <v>30.579297391886598</v>
      </c>
      <c r="AH2656" s="31" t="s">
        <v>8</v>
      </c>
      <c r="AI2656" s="3" t="str">
        <f t="shared" si="616"/>
        <v>n/a</v>
      </c>
      <c r="AJ2656" s="3" t="str">
        <f t="shared" si="617"/>
        <v>n/a</v>
      </c>
      <c r="AK2656" s="3" t="str">
        <f t="shared" si="618"/>
        <v>n/a</v>
      </c>
      <c r="AL2656" s="3" t="str">
        <f t="shared" si="619"/>
        <v>n/a</v>
      </c>
      <c r="AM2656" s="3" t="str">
        <f t="shared" si="620"/>
        <v>n/a</v>
      </c>
      <c r="AN2656" s="3" t="str">
        <f t="shared" si="614"/>
        <v>n/a</v>
      </c>
      <c r="AO2656" s="3" t="str">
        <f t="shared" si="615"/>
        <v>n/a</v>
      </c>
      <c r="AP2656" s="3" t="s">
        <v>8</v>
      </c>
      <c r="AQ2656" s="126" t="s">
        <v>76</v>
      </c>
      <c r="AR2656" s="28"/>
      <c r="AS2656" s="3"/>
    </row>
    <row r="2657" spans="1:45" ht="15" customHeight="1">
      <c r="A2657" s="21">
        <v>5.7024999999999997</v>
      </c>
      <c r="B2657" s="105">
        <v>846</v>
      </c>
      <c r="C2657" s="20">
        <v>-3.0950000000000002</v>
      </c>
      <c r="D2657" s="20">
        <v>-90.818330000000003</v>
      </c>
      <c r="E2657" s="106" t="s">
        <v>24</v>
      </c>
      <c r="F2657" s="27">
        <v>-20.100000000000001</v>
      </c>
      <c r="G2657" s="20">
        <v>-15</v>
      </c>
      <c r="H2657" s="20">
        <v>-13.4</v>
      </c>
      <c r="I2657" s="20">
        <v>-8.8000000000000007</v>
      </c>
      <c r="J2657" s="20">
        <v>-4.9000000000000004</v>
      </c>
      <c r="K2657" s="98">
        <v>-3.2</v>
      </c>
      <c r="L2657" s="10">
        <f t="shared" si="613"/>
        <v>-3.2</v>
      </c>
      <c r="M2657" s="52" t="s">
        <v>85</v>
      </c>
      <c r="N2657" s="83" t="s">
        <v>8</v>
      </c>
      <c r="O2657" s="34" t="s">
        <v>8</v>
      </c>
      <c r="P2657" s="34" t="s">
        <v>8</v>
      </c>
      <c r="Q2657" s="34" t="s">
        <v>8</v>
      </c>
      <c r="R2657" s="34" t="s">
        <v>8</v>
      </c>
      <c r="S2657" s="42" t="s">
        <v>8</v>
      </c>
      <c r="T2657" s="31" t="s">
        <v>8</v>
      </c>
      <c r="U2657" s="21" t="s">
        <v>8</v>
      </c>
      <c r="V2657" s="21" t="s">
        <v>8</v>
      </c>
      <c r="W2657" s="21" t="s">
        <v>8</v>
      </c>
      <c r="X2657" s="21" t="s">
        <v>8</v>
      </c>
      <c r="Y2657" s="22" t="s">
        <v>8</v>
      </c>
      <c r="Z2657" s="31">
        <v>0.62219999999999998</v>
      </c>
      <c r="AA2657" s="21" t="s">
        <v>8</v>
      </c>
      <c r="AB2657" s="21">
        <f t="shared" si="621"/>
        <v>-0.20606999322731542</v>
      </c>
      <c r="AC2657" s="21" t="s">
        <v>8</v>
      </c>
      <c r="AD2657" s="21">
        <v>24.5</v>
      </c>
      <c r="AE2657" s="31">
        <v>18.145532854442301</v>
      </c>
      <c r="AF2657" s="21">
        <v>24.067304852858001</v>
      </c>
      <c r="AG2657" s="22">
        <v>30.550652766519502</v>
      </c>
      <c r="AH2657" s="31" t="s">
        <v>8</v>
      </c>
      <c r="AI2657" s="3" t="str">
        <f t="shared" si="616"/>
        <v>n/a</v>
      </c>
      <c r="AJ2657" s="3" t="str">
        <f t="shared" si="617"/>
        <v>n/a</v>
      </c>
      <c r="AK2657" s="3" t="str">
        <f t="shared" si="618"/>
        <v>n/a</v>
      </c>
      <c r="AL2657" s="3" t="str">
        <f t="shared" si="619"/>
        <v>n/a</v>
      </c>
      <c r="AM2657" s="3" t="str">
        <f t="shared" si="620"/>
        <v>n/a</v>
      </c>
      <c r="AN2657" s="3" t="str">
        <f t="shared" si="614"/>
        <v>n/a</v>
      </c>
      <c r="AO2657" s="3" t="str">
        <f t="shared" si="615"/>
        <v>n/a</v>
      </c>
      <c r="AP2657" s="3" t="s">
        <v>8</v>
      </c>
      <c r="AQ2657" s="126" t="s">
        <v>76</v>
      </c>
      <c r="AR2657" s="28"/>
      <c r="AS2657" s="3"/>
    </row>
    <row r="2658" spans="1:45" ht="15" customHeight="1">
      <c r="A2658" s="21">
        <v>5.7117100000000001</v>
      </c>
      <c r="B2658" s="105">
        <v>846</v>
      </c>
      <c r="C2658" s="20">
        <v>-3.0950000000000002</v>
      </c>
      <c r="D2658" s="20">
        <v>-90.818330000000003</v>
      </c>
      <c r="E2658" s="106" t="s">
        <v>24</v>
      </c>
      <c r="F2658" s="27">
        <v>-20.100000000000001</v>
      </c>
      <c r="G2658" s="20">
        <v>-15</v>
      </c>
      <c r="H2658" s="20">
        <v>-13.4</v>
      </c>
      <c r="I2658" s="20">
        <v>-8.8000000000000007</v>
      </c>
      <c r="J2658" s="20">
        <v>-4.9000000000000004</v>
      </c>
      <c r="K2658" s="98">
        <v>-3.2</v>
      </c>
      <c r="L2658" s="10">
        <f t="shared" si="613"/>
        <v>-3.2</v>
      </c>
      <c r="M2658" s="52" t="s">
        <v>85</v>
      </c>
      <c r="N2658" s="83" t="s">
        <v>8</v>
      </c>
      <c r="O2658" s="34" t="s">
        <v>8</v>
      </c>
      <c r="P2658" s="34" t="s">
        <v>8</v>
      </c>
      <c r="Q2658" s="34" t="s">
        <v>8</v>
      </c>
      <c r="R2658" s="34" t="s">
        <v>8</v>
      </c>
      <c r="S2658" s="42" t="s">
        <v>8</v>
      </c>
      <c r="T2658" s="31" t="s">
        <v>8</v>
      </c>
      <c r="U2658" s="21" t="s">
        <v>8</v>
      </c>
      <c r="V2658" s="21" t="s">
        <v>8</v>
      </c>
      <c r="W2658" s="21" t="s">
        <v>8</v>
      </c>
      <c r="X2658" s="21" t="s">
        <v>8</v>
      </c>
      <c r="Y2658" s="22" t="s">
        <v>8</v>
      </c>
      <c r="Z2658" s="31">
        <v>0.63739999999999997</v>
      </c>
      <c r="AA2658" s="21" t="s">
        <v>8</v>
      </c>
      <c r="AB2658" s="21">
        <f t="shared" si="621"/>
        <v>-0.19558794086228615</v>
      </c>
      <c r="AC2658" s="21" t="s">
        <v>8</v>
      </c>
      <c r="AD2658" s="21">
        <v>25.2</v>
      </c>
      <c r="AE2658" s="31">
        <v>19.141526887342302</v>
      </c>
      <c r="AF2658" s="21">
        <v>24.9748096052659</v>
      </c>
      <c r="AG2658" s="22">
        <v>31.7167207736778</v>
      </c>
      <c r="AH2658" s="31" t="s">
        <v>8</v>
      </c>
      <c r="AI2658" s="3" t="str">
        <f t="shared" si="616"/>
        <v>n/a</v>
      </c>
      <c r="AJ2658" s="3" t="str">
        <f t="shared" si="617"/>
        <v>n/a</v>
      </c>
      <c r="AK2658" s="3" t="str">
        <f t="shared" si="618"/>
        <v>n/a</v>
      </c>
      <c r="AL2658" s="3" t="str">
        <f t="shared" si="619"/>
        <v>n/a</v>
      </c>
      <c r="AM2658" s="3" t="str">
        <f t="shared" si="620"/>
        <v>n/a</v>
      </c>
      <c r="AN2658" s="3" t="str">
        <f t="shared" si="614"/>
        <v>n/a</v>
      </c>
      <c r="AO2658" s="3" t="str">
        <f t="shared" si="615"/>
        <v>n/a</v>
      </c>
      <c r="AP2658" s="3" t="s">
        <v>8</v>
      </c>
      <c r="AQ2658" s="126" t="s">
        <v>76</v>
      </c>
      <c r="AR2658" s="28"/>
      <c r="AS2658" s="3"/>
    </row>
    <row r="2659" spans="1:45" ht="15" customHeight="1">
      <c r="A2659" s="21">
        <v>5.7228500000000002</v>
      </c>
      <c r="B2659" s="105">
        <v>846</v>
      </c>
      <c r="C2659" s="20">
        <v>-3.0950000000000002</v>
      </c>
      <c r="D2659" s="20">
        <v>-90.818330000000003</v>
      </c>
      <c r="E2659" s="106" t="s">
        <v>24</v>
      </c>
      <c r="F2659" s="27">
        <v>-20.100000000000001</v>
      </c>
      <c r="G2659" s="20">
        <v>-15</v>
      </c>
      <c r="H2659" s="20">
        <v>-13.4</v>
      </c>
      <c r="I2659" s="20">
        <v>-8.8000000000000007</v>
      </c>
      <c r="J2659" s="20">
        <v>-4.9000000000000004</v>
      </c>
      <c r="K2659" s="98">
        <v>-3.2</v>
      </c>
      <c r="L2659" s="10">
        <f t="shared" si="613"/>
        <v>-3.2</v>
      </c>
      <c r="M2659" s="52" t="s">
        <v>85</v>
      </c>
      <c r="N2659" s="83" t="s">
        <v>8</v>
      </c>
      <c r="O2659" s="34" t="s">
        <v>8</v>
      </c>
      <c r="P2659" s="34" t="s">
        <v>8</v>
      </c>
      <c r="Q2659" s="34" t="s">
        <v>8</v>
      </c>
      <c r="R2659" s="34" t="s">
        <v>8</v>
      </c>
      <c r="S2659" s="42" t="s">
        <v>8</v>
      </c>
      <c r="T2659" s="31" t="s">
        <v>8</v>
      </c>
      <c r="U2659" s="21" t="s">
        <v>8</v>
      </c>
      <c r="V2659" s="21" t="s">
        <v>8</v>
      </c>
      <c r="W2659" s="21" t="s">
        <v>8</v>
      </c>
      <c r="X2659" s="21" t="s">
        <v>8</v>
      </c>
      <c r="Y2659" s="22" t="s">
        <v>8</v>
      </c>
      <c r="Z2659" s="31">
        <v>0.64149999999999996</v>
      </c>
      <c r="AA2659" s="21" t="s">
        <v>8</v>
      </c>
      <c r="AB2659" s="21">
        <f t="shared" si="621"/>
        <v>-0.19280333928905272</v>
      </c>
      <c r="AC2659" s="21" t="s">
        <v>8</v>
      </c>
      <c r="AD2659" s="21">
        <v>25.4</v>
      </c>
      <c r="AE2659" s="31">
        <v>19.379057190091199</v>
      </c>
      <c r="AF2659" s="21">
        <v>25.248433355241399</v>
      </c>
      <c r="AG2659" s="22">
        <v>32.017734050006702</v>
      </c>
      <c r="AH2659" s="31" t="s">
        <v>8</v>
      </c>
      <c r="AI2659" s="3" t="str">
        <f t="shared" si="616"/>
        <v>n/a</v>
      </c>
      <c r="AJ2659" s="3" t="str">
        <f t="shared" si="617"/>
        <v>n/a</v>
      </c>
      <c r="AK2659" s="3" t="str">
        <f t="shared" si="618"/>
        <v>n/a</v>
      </c>
      <c r="AL2659" s="3" t="str">
        <f t="shared" si="619"/>
        <v>n/a</v>
      </c>
      <c r="AM2659" s="3" t="str">
        <f t="shared" si="620"/>
        <v>n/a</v>
      </c>
      <c r="AN2659" s="3" t="str">
        <f t="shared" si="614"/>
        <v>n/a</v>
      </c>
      <c r="AO2659" s="3" t="str">
        <f t="shared" si="615"/>
        <v>n/a</v>
      </c>
      <c r="AP2659" s="3" t="s">
        <v>8</v>
      </c>
      <c r="AQ2659" s="126" t="s">
        <v>76</v>
      </c>
      <c r="AR2659" s="28"/>
      <c r="AS2659" s="3"/>
    </row>
    <row r="2660" spans="1:45" ht="15" customHeight="1">
      <c r="A2660" s="21">
        <v>5.7239399999999998</v>
      </c>
      <c r="B2660" s="105">
        <v>846</v>
      </c>
      <c r="C2660" s="20">
        <v>-3.0950000000000002</v>
      </c>
      <c r="D2660" s="20">
        <v>-90.818330000000003</v>
      </c>
      <c r="E2660" s="106" t="s">
        <v>24</v>
      </c>
      <c r="F2660" s="27">
        <v>-20.100000000000001</v>
      </c>
      <c r="G2660" s="20">
        <v>-15</v>
      </c>
      <c r="H2660" s="20">
        <v>-13.4</v>
      </c>
      <c r="I2660" s="20">
        <v>-8.8000000000000007</v>
      </c>
      <c r="J2660" s="20">
        <v>-4.9000000000000004</v>
      </c>
      <c r="K2660" s="98">
        <v>-3.2</v>
      </c>
      <c r="L2660" s="10">
        <f t="shared" si="613"/>
        <v>-3.2</v>
      </c>
      <c r="M2660" s="52" t="s">
        <v>85</v>
      </c>
      <c r="N2660" s="83" t="s">
        <v>8</v>
      </c>
      <c r="O2660" s="34" t="s">
        <v>8</v>
      </c>
      <c r="P2660" s="34" t="s">
        <v>8</v>
      </c>
      <c r="Q2660" s="34" t="s">
        <v>8</v>
      </c>
      <c r="R2660" s="34" t="s">
        <v>8</v>
      </c>
      <c r="S2660" s="42" t="s">
        <v>8</v>
      </c>
      <c r="T2660" s="31" t="s">
        <v>8</v>
      </c>
      <c r="U2660" s="21" t="s">
        <v>8</v>
      </c>
      <c r="V2660" s="21" t="s">
        <v>8</v>
      </c>
      <c r="W2660" s="21" t="s">
        <v>8</v>
      </c>
      <c r="X2660" s="21" t="s">
        <v>8</v>
      </c>
      <c r="Y2660" s="22" t="s">
        <v>8</v>
      </c>
      <c r="Z2660" s="31">
        <v>0.65339999999999998</v>
      </c>
      <c r="AA2660" s="21" t="s">
        <v>8</v>
      </c>
      <c r="AB2660" s="21">
        <f t="shared" si="621"/>
        <v>-0.18482086986058141</v>
      </c>
      <c r="AC2660" s="21" t="s">
        <v>8</v>
      </c>
      <c r="AD2660" s="21">
        <v>26</v>
      </c>
      <c r="AE2660" s="31">
        <v>20.128031990236899</v>
      </c>
      <c r="AF2660" s="21">
        <v>25.985614030145001</v>
      </c>
      <c r="AG2660" s="22">
        <v>32.925134744958697</v>
      </c>
      <c r="AH2660" s="31" t="s">
        <v>8</v>
      </c>
      <c r="AI2660" s="3" t="str">
        <f t="shared" si="616"/>
        <v>n/a</v>
      </c>
      <c r="AJ2660" s="3" t="str">
        <f t="shared" si="617"/>
        <v>n/a</v>
      </c>
      <c r="AK2660" s="3" t="str">
        <f t="shared" si="618"/>
        <v>n/a</v>
      </c>
      <c r="AL2660" s="3" t="str">
        <f t="shared" si="619"/>
        <v>n/a</v>
      </c>
      <c r="AM2660" s="3" t="str">
        <f t="shared" si="620"/>
        <v>n/a</v>
      </c>
      <c r="AN2660" s="3" t="str">
        <f t="shared" si="614"/>
        <v>n/a</v>
      </c>
      <c r="AO2660" s="3" t="str">
        <f t="shared" si="615"/>
        <v>n/a</v>
      </c>
      <c r="AP2660" s="3" t="s">
        <v>8</v>
      </c>
      <c r="AQ2660" s="126" t="s">
        <v>76</v>
      </c>
      <c r="AR2660" s="28"/>
      <c r="AS2660" s="3"/>
    </row>
    <row r="2661" spans="1:45" ht="15" customHeight="1">
      <c r="A2661" s="21">
        <v>5.7264999999999997</v>
      </c>
      <c r="B2661" s="105">
        <v>846</v>
      </c>
      <c r="C2661" s="20">
        <v>-3.0950000000000002</v>
      </c>
      <c r="D2661" s="20">
        <v>-90.818330000000003</v>
      </c>
      <c r="E2661" s="106" t="s">
        <v>24</v>
      </c>
      <c r="F2661" s="27">
        <v>-20.100000000000001</v>
      </c>
      <c r="G2661" s="20">
        <v>-15</v>
      </c>
      <c r="H2661" s="20">
        <v>-13.4</v>
      </c>
      <c r="I2661" s="20">
        <v>-8.8000000000000007</v>
      </c>
      <c r="J2661" s="20">
        <v>-4.9000000000000004</v>
      </c>
      <c r="K2661" s="98">
        <v>-3.2</v>
      </c>
      <c r="L2661" s="10">
        <f t="shared" si="613"/>
        <v>-3.2</v>
      </c>
      <c r="M2661" s="52" t="s">
        <v>85</v>
      </c>
      <c r="N2661" s="83" t="s">
        <v>8</v>
      </c>
      <c r="O2661" s="34" t="s">
        <v>8</v>
      </c>
      <c r="P2661" s="34" t="s">
        <v>8</v>
      </c>
      <c r="Q2661" s="34" t="s">
        <v>8</v>
      </c>
      <c r="R2661" s="34" t="s">
        <v>8</v>
      </c>
      <c r="S2661" s="42" t="s">
        <v>8</v>
      </c>
      <c r="T2661" s="31" t="s">
        <v>8</v>
      </c>
      <c r="U2661" s="21" t="s">
        <v>8</v>
      </c>
      <c r="V2661" s="21" t="s">
        <v>8</v>
      </c>
      <c r="W2661" s="21" t="s">
        <v>8</v>
      </c>
      <c r="X2661" s="21" t="s">
        <v>8</v>
      </c>
      <c r="Y2661" s="22" t="s">
        <v>8</v>
      </c>
      <c r="Z2661" s="31">
        <v>0.65280000000000005</v>
      </c>
      <c r="AA2661" s="21" t="s">
        <v>8</v>
      </c>
      <c r="AB2661" s="21">
        <f t="shared" si="621"/>
        <v>-0.18521985425419524</v>
      </c>
      <c r="AC2661" s="21" t="s">
        <v>8</v>
      </c>
      <c r="AD2661" s="21">
        <v>25.9</v>
      </c>
      <c r="AE2661" s="31">
        <v>20.113792141756601</v>
      </c>
      <c r="AF2661" s="21">
        <v>25.948247019215199</v>
      </c>
      <c r="AG2661" s="22">
        <v>32.9006567155485</v>
      </c>
      <c r="AH2661" s="31" t="s">
        <v>8</v>
      </c>
      <c r="AI2661" s="3" t="str">
        <f t="shared" si="616"/>
        <v>n/a</v>
      </c>
      <c r="AJ2661" s="3" t="str">
        <f t="shared" si="617"/>
        <v>n/a</v>
      </c>
      <c r="AK2661" s="3" t="str">
        <f t="shared" si="618"/>
        <v>n/a</v>
      </c>
      <c r="AL2661" s="3" t="str">
        <f t="shared" si="619"/>
        <v>n/a</v>
      </c>
      <c r="AM2661" s="3" t="str">
        <f t="shared" si="620"/>
        <v>n/a</v>
      </c>
      <c r="AN2661" s="3" t="str">
        <f t="shared" si="614"/>
        <v>n/a</v>
      </c>
      <c r="AO2661" s="3" t="str">
        <f t="shared" si="615"/>
        <v>n/a</v>
      </c>
      <c r="AP2661" s="3" t="s">
        <v>8</v>
      </c>
      <c r="AQ2661" s="126" t="s">
        <v>76</v>
      </c>
      <c r="AR2661" s="28"/>
      <c r="AS2661" s="3"/>
    </row>
    <row r="2662" spans="1:45" ht="15" customHeight="1">
      <c r="A2662" s="21">
        <v>5.7286700000000002</v>
      </c>
      <c r="B2662" s="105">
        <v>846</v>
      </c>
      <c r="C2662" s="20">
        <v>-3.0950000000000002</v>
      </c>
      <c r="D2662" s="20">
        <v>-90.818330000000003</v>
      </c>
      <c r="E2662" s="106" t="s">
        <v>24</v>
      </c>
      <c r="F2662" s="27">
        <v>-20.100000000000001</v>
      </c>
      <c r="G2662" s="20">
        <v>-15</v>
      </c>
      <c r="H2662" s="20">
        <v>-13.4</v>
      </c>
      <c r="I2662" s="20">
        <v>-8.8000000000000007</v>
      </c>
      <c r="J2662" s="20">
        <v>-4.9000000000000004</v>
      </c>
      <c r="K2662" s="98">
        <v>-3.2</v>
      </c>
      <c r="L2662" s="10">
        <f t="shared" si="613"/>
        <v>-3.2</v>
      </c>
      <c r="M2662" s="52" t="s">
        <v>85</v>
      </c>
      <c r="N2662" s="83" t="s">
        <v>8</v>
      </c>
      <c r="O2662" s="34" t="s">
        <v>8</v>
      </c>
      <c r="P2662" s="34" t="s">
        <v>8</v>
      </c>
      <c r="Q2662" s="34" t="s">
        <v>8</v>
      </c>
      <c r="R2662" s="34" t="s">
        <v>8</v>
      </c>
      <c r="S2662" s="42" t="s">
        <v>8</v>
      </c>
      <c r="T2662" s="31" t="s">
        <v>8</v>
      </c>
      <c r="U2662" s="21" t="s">
        <v>8</v>
      </c>
      <c r="V2662" s="21" t="s">
        <v>8</v>
      </c>
      <c r="W2662" s="21" t="s">
        <v>8</v>
      </c>
      <c r="X2662" s="21" t="s">
        <v>8</v>
      </c>
      <c r="Y2662" s="22" t="s">
        <v>8</v>
      </c>
      <c r="Z2662" s="31">
        <v>0.61029999999999995</v>
      </c>
      <c r="AA2662" s="21" t="s">
        <v>8</v>
      </c>
      <c r="AB2662" s="21">
        <f t="shared" si="621"/>
        <v>-0.21445663004340695</v>
      </c>
      <c r="AC2662" s="21" t="s">
        <v>8</v>
      </c>
      <c r="AD2662" s="21">
        <v>23.9</v>
      </c>
      <c r="AE2662" s="31">
        <v>17.368982089575301</v>
      </c>
      <c r="AF2662" s="21">
        <v>23.3025999400434</v>
      </c>
      <c r="AG2662" s="22">
        <v>29.759806932456801</v>
      </c>
      <c r="AH2662" s="31" t="s">
        <v>8</v>
      </c>
      <c r="AI2662" s="3" t="str">
        <f t="shared" si="616"/>
        <v>n/a</v>
      </c>
      <c r="AJ2662" s="3" t="str">
        <f t="shared" si="617"/>
        <v>n/a</v>
      </c>
      <c r="AK2662" s="3" t="str">
        <f t="shared" si="618"/>
        <v>n/a</v>
      </c>
      <c r="AL2662" s="3" t="str">
        <f t="shared" si="619"/>
        <v>n/a</v>
      </c>
      <c r="AM2662" s="3" t="str">
        <f t="shared" si="620"/>
        <v>n/a</v>
      </c>
      <c r="AN2662" s="3" t="str">
        <f t="shared" si="614"/>
        <v>n/a</v>
      </c>
      <c r="AO2662" s="3" t="str">
        <f t="shared" si="615"/>
        <v>n/a</v>
      </c>
      <c r="AP2662" s="3" t="s">
        <v>8</v>
      </c>
      <c r="AQ2662" s="126" t="s">
        <v>76</v>
      </c>
      <c r="AR2662" s="28"/>
      <c r="AS2662" s="3"/>
    </row>
    <row r="2663" spans="1:45" ht="15" customHeight="1">
      <c r="A2663" s="21">
        <v>5.7318100000000003</v>
      </c>
      <c r="B2663" s="105">
        <v>846</v>
      </c>
      <c r="C2663" s="20">
        <v>-3.0950000000000002</v>
      </c>
      <c r="D2663" s="20">
        <v>-90.818330000000003</v>
      </c>
      <c r="E2663" s="106" t="s">
        <v>24</v>
      </c>
      <c r="F2663" s="27">
        <v>-20.100000000000001</v>
      </c>
      <c r="G2663" s="20">
        <v>-15</v>
      </c>
      <c r="H2663" s="20">
        <v>-13.4</v>
      </c>
      <c r="I2663" s="20">
        <v>-8.8000000000000007</v>
      </c>
      <c r="J2663" s="20">
        <v>-4.9000000000000004</v>
      </c>
      <c r="K2663" s="98">
        <v>-3.2</v>
      </c>
      <c r="L2663" s="10">
        <f t="shared" si="613"/>
        <v>-3.2</v>
      </c>
      <c r="M2663" s="52" t="s">
        <v>85</v>
      </c>
      <c r="N2663" s="83" t="s">
        <v>8</v>
      </c>
      <c r="O2663" s="34" t="s">
        <v>8</v>
      </c>
      <c r="P2663" s="34" t="s">
        <v>8</v>
      </c>
      <c r="Q2663" s="34" t="s">
        <v>8</v>
      </c>
      <c r="R2663" s="34" t="s">
        <v>8</v>
      </c>
      <c r="S2663" s="42" t="s">
        <v>8</v>
      </c>
      <c r="T2663" s="31" t="s">
        <v>8</v>
      </c>
      <c r="U2663" s="21" t="s">
        <v>8</v>
      </c>
      <c r="V2663" s="21" t="s">
        <v>8</v>
      </c>
      <c r="W2663" s="21" t="s">
        <v>8</v>
      </c>
      <c r="X2663" s="21" t="s">
        <v>8</v>
      </c>
      <c r="Y2663" s="22" t="s">
        <v>8</v>
      </c>
      <c r="Z2663" s="31">
        <v>0.60960000000000003</v>
      </c>
      <c r="AA2663" s="21" t="s">
        <v>8</v>
      </c>
      <c r="AB2663" s="21">
        <f t="shared" si="621"/>
        <v>-0.21495504166845589</v>
      </c>
      <c r="AC2663" s="21" t="s">
        <v>8</v>
      </c>
      <c r="AD2663" s="21">
        <v>23.9</v>
      </c>
      <c r="AE2663" s="31">
        <v>17.364401030282298</v>
      </c>
      <c r="AF2663" s="21">
        <v>23.277289471668499</v>
      </c>
      <c r="AG2663" s="22">
        <v>29.6734453915602</v>
      </c>
      <c r="AH2663" s="31" t="s">
        <v>8</v>
      </c>
      <c r="AI2663" s="3" t="str">
        <f t="shared" si="616"/>
        <v>n/a</v>
      </c>
      <c r="AJ2663" s="3" t="str">
        <f t="shared" si="617"/>
        <v>n/a</v>
      </c>
      <c r="AK2663" s="3" t="str">
        <f t="shared" si="618"/>
        <v>n/a</v>
      </c>
      <c r="AL2663" s="3" t="str">
        <f t="shared" si="619"/>
        <v>n/a</v>
      </c>
      <c r="AM2663" s="3" t="str">
        <f t="shared" si="620"/>
        <v>n/a</v>
      </c>
      <c r="AN2663" s="3" t="str">
        <f t="shared" si="614"/>
        <v>n/a</v>
      </c>
      <c r="AO2663" s="3" t="str">
        <f t="shared" si="615"/>
        <v>n/a</v>
      </c>
      <c r="AP2663" s="3" t="s">
        <v>8</v>
      </c>
      <c r="AQ2663" s="126" t="s">
        <v>76</v>
      </c>
      <c r="AR2663" s="28"/>
      <c r="AS2663" s="3"/>
    </row>
    <row r="2664" spans="1:45" ht="15" customHeight="1">
      <c r="A2664" s="21">
        <v>5.7349399999999999</v>
      </c>
      <c r="B2664" s="105">
        <v>846</v>
      </c>
      <c r="C2664" s="20">
        <v>-3.0950000000000002</v>
      </c>
      <c r="D2664" s="20">
        <v>-90.818330000000003</v>
      </c>
      <c r="E2664" s="106" t="s">
        <v>24</v>
      </c>
      <c r="F2664" s="27">
        <v>-20.100000000000001</v>
      </c>
      <c r="G2664" s="20">
        <v>-15</v>
      </c>
      <c r="H2664" s="20">
        <v>-13.4</v>
      </c>
      <c r="I2664" s="20">
        <v>-8.8000000000000007</v>
      </c>
      <c r="J2664" s="20">
        <v>-4.9000000000000004</v>
      </c>
      <c r="K2664" s="98">
        <v>-3.2</v>
      </c>
      <c r="L2664" s="10">
        <f t="shared" si="613"/>
        <v>-3.2</v>
      </c>
      <c r="M2664" s="52" t="s">
        <v>85</v>
      </c>
      <c r="N2664" s="83" t="s">
        <v>8</v>
      </c>
      <c r="O2664" s="34" t="s">
        <v>8</v>
      </c>
      <c r="P2664" s="34" t="s">
        <v>8</v>
      </c>
      <c r="Q2664" s="34" t="s">
        <v>8</v>
      </c>
      <c r="R2664" s="34" t="s">
        <v>8</v>
      </c>
      <c r="S2664" s="42" t="s">
        <v>8</v>
      </c>
      <c r="T2664" s="31" t="s">
        <v>8</v>
      </c>
      <c r="U2664" s="21" t="s">
        <v>8</v>
      </c>
      <c r="V2664" s="21" t="s">
        <v>8</v>
      </c>
      <c r="W2664" s="21" t="s">
        <v>8</v>
      </c>
      <c r="X2664" s="21" t="s">
        <v>8</v>
      </c>
      <c r="Y2664" s="22" t="s">
        <v>8</v>
      </c>
      <c r="Z2664" s="31">
        <v>0.61809999999999998</v>
      </c>
      <c r="AA2664" s="21" t="s">
        <v>8</v>
      </c>
      <c r="AB2664" s="21">
        <f t="shared" si="621"/>
        <v>-0.2089412564081746</v>
      </c>
      <c r="AC2664" s="21" t="s">
        <v>8</v>
      </c>
      <c r="AD2664" s="21">
        <v>24.3</v>
      </c>
      <c r="AE2664" s="31">
        <v>17.8962467285256</v>
      </c>
      <c r="AF2664" s="21">
        <v>23.8019264407985</v>
      </c>
      <c r="AG2664" s="22">
        <v>30.246937421297499</v>
      </c>
      <c r="AH2664" s="31" t="s">
        <v>8</v>
      </c>
      <c r="AI2664" s="3" t="str">
        <f t="shared" si="616"/>
        <v>n/a</v>
      </c>
      <c r="AJ2664" s="3" t="str">
        <f t="shared" si="617"/>
        <v>n/a</v>
      </c>
      <c r="AK2664" s="3" t="str">
        <f t="shared" si="618"/>
        <v>n/a</v>
      </c>
      <c r="AL2664" s="3" t="str">
        <f t="shared" si="619"/>
        <v>n/a</v>
      </c>
      <c r="AM2664" s="3" t="str">
        <f t="shared" si="620"/>
        <v>n/a</v>
      </c>
      <c r="AN2664" s="3" t="str">
        <f t="shared" si="614"/>
        <v>n/a</v>
      </c>
      <c r="AO2664" s="3" t="str">
        <f t="shared" si="615"/>
        <v>n/a</v>
      </c>
      <c r="AP2664" s="3" t="s">
        <v>8</v>
      </c>
      <c r="AQ2664" s="126" t="s">
        <v>76</v>
      </c>
      <c r="AR2664" s="28"/>
      <c r="AS2664" s="3"/>
    </row>
    <row r="2665" spans="1:45" ht="15" customHeight="1">
      <c r="A2665" s="21">
        <v>5.7385000000000002</v>
      </c>
      <c r="B2665" s="105">
        <v>846</v>
      </c>
      <c r="C2665" s="20">
        <v>-3.0950000000000002</v>
      </c>
      <c r="D2665" s="20">
        <v>-90.818330000000003</v>
      </c>
      <c r="E2665" s="106" t="s">
        <v>24</v>
      </c>
      <c r="F2665" s="27">
        <v>-20.100000000000001</v>
      </c>
      <c r="G2665" s="20">
        <v>-15</v>
      </c>
      <c r="H2665" s="20">
        <v>-13.4</v>
      </c>
      <c r="I2665" s="20">
        <v>-8.8000000000000007</v>
      </c>
      <c r="J2665" s="20">
        <v>-4.9000000000000004</v>
      </c>
      <c r="K2665" s="98">
        <v>-3.2</v>
      </c>
      <c r="L2665" s="10">
        <f t="shared" si="613"/>
        <v>-3.2</v>
      </c>
      <c r="M2665" s="52" t="s">
        <v>85</v>
      </c>
      <c r="N2665" s="83" t="s">
        <v>8</v>
      </c>
      <c r="O2665" s="34" t="s">
        <v>8</v>
      </c>
      <c r="P2665" s="34" t="s">
        <v>8</v>
      </c>
      <c r="Q2665" s="34" t="s">
        <v>8</v>
      </c>
      <c r="R2665" s="34" t="s">
        <v>8</v>
      </c>
      <c r="S2665" s="42" t="s">
        <v>8</v>
      </c>
      <c r="T2665" s="31" t="s">
        <v>8</v>
      </c>
      <c r="U2665" s="21" t="s">
        <v>8</v>
      </c>
      <c r="V2665" s="21" t="s">
        <v>8</v>
      </c>
      <c r="W2665" s="21" t="s">
        <v>8</v>
      </c>
      <c r="X2665" s="21" t="s">
        <v>8</v>
      </c>
      <c r="Y2665" s="22" t="s">
        <v>8</v>
      </c>
      <c r="Z2665" s="31">
        <v>0.64190000000000003</v>
      </c>
      <c r="AA2665" s="21" t="s">
        <v>8</v>
      </c>
      <c r="AB2665" s="21">
        <f t="shared" si="621"/>
        <v>-0.19253262431572207</v>
      </c>
      <c r="AC2665" s="21" t="s">
        <v>8</v>
      </c>
      <c r="AD2665" s="21">
        <v>25.4</v>
      </c>
      <c r="AE2665" s="31">
        <v>19.424174792077899</v>
      </c>
      <c r="AF2665" s="21">
        <v>25.285184762669001</v>
      </c>
      <c r="AG2665" s="22">
        <v>32.112677792474699</v>
      </c>
      <c r="AH2665" s="31" t="s">
        <v>8</v>
      </c>
      <c r="AI2665" s="3" t="str">
        <f t="shared" si="616"/>
        <v>n/a</v>
      </c>
      <c r="AJ2665" s="3" t="str">
        <f t="shared" si="617"/>
        <v>n/a</v>
      </c>
      <c r="AK2665" s="3" t="str">
        <f t="shared" si="618"/>
        <v>n/a</v>
      </c>
      <c r="AL2665" s="3" t="str">
        <f t="shared" si="619"/>
        <v>n/a</v>
      </c>
      <c r="AM2665" s="3" t="str">
        <f t="shared" si="620"/>
        <v>n/a</v>
      </c>
      <c r="AN2665" s="3" t="str">
        <f t="shared" si="614"/>
        <v>n/a</v>
      </c>
      <c r="AO2665" s="3" t="str">
        <f t="shared" si="615"/>
        <v>n/a</v>
      </c>
      <c r="AP2665" s="3" t="s">
        <v>8</v>
      </c>
      <c r="AQ2665" s="126" t="s">
        <v>76</v>
      </c>
      <c r="AR2665" s="28"/>
      <c r="AS2665" s="3"/>
    </row>
    <row r="2666" spans="1:45" ht="15" customHeight="1">
      <c r="A2666" s="21">
        <v>5.7409399999999993</v>
      </c>
      <c r="B2666" s="105">
        <v>846</v>
      </c>
      <c r="C2666" s="20">
        <v>-3.0950000000000002</v>
      </c>
      <c r="D2666" s="20">
        <v>-90.818330000000003</v>
      </c>
      <c r="E2666" s="106" t="s">
        <v>24</v>
      </c>
      <c r="F2666" s="27">
        <v>-20.100000000000001</v>
      </c>
      <c r="G2666" s="20">
        <v>-15</v>
      </c>
      <c r="H2666" s="20">
        <v>-13.4</v>
      </c>
      <c r="I2666" s="20">
        <v>-8.8000000000000007</v>
      </c>
      <c r="J2666" s="20">
        <v>-4.9000000000000004</v>
      </c>
      <c r="K2666" s="98">
        <v>-3.2</v>
      </c>
      <c r="L2666" s="10">
        <f t="shared" si="613"/>
        <v>-3.2</v>
      </c>
      <c r="M2666" s="52" t="s">
        <v>85</v>
      </c>
      <c r="N2666" s="83" t="s">
        <v>8</v>
      </c>
      <c r="O2666" s="34" t="s">
        <v>8</v>
      </c>
      <c r="P2666" s="34" t="s">
        <v>8</v>
      </c>
      <c r="Q2666" s="34" t="s">
        <v>8</v>
      </c>
      <c r="R2666" s="34" t="s">
        <v>8</v>
      </c>
      <c r="S2666" s="42" t="s">
        <v>8</v>
      </c>
      <c r="T2666" s="31" t="s">
        <v>8</v>
      </c>
      <c r="U2666" s="21" t="s">
        <v>8</v>
      </c>
      <c r="V2666" s="21" t="s">
        <v>8</v>
      </c>
      <c r="W2666" s="21" t="s">
        <v>8</v>
      </c>
      <c r="X2666" s="21" t="s">
        <v>8</v>
      </c>
      <c r="Y2666" s="22" t="s">
        <v>8</v>
      </c>
      <c r="Z2666" s="31">
        <v>0.62229999999999996</v>
      </c>
      <c r="AA2666" s="21" t="s">
        <v>8</v>
      </c>
      <c r="AB2666" s="21">
        <f t="shared" si="621"/>
        <v>-0.20600019901552949</v>
      </c>
      <c r="AC2666" s="21" t="s">
        <v>8</v>
      </c>
      <c r="AD2666" s="21">
        <v>24.5</v>
      </c>
      <c r="AE2666" s="31">
        <v>18.1802300330829</v>
      </c>
      <c r="AF2666" s="21">
        <v>24.063597243854701</v>
      </c>
      <c r="AG2666" s="22">
        <v>30.5642250534538</v>
      </c>
      <c r="AH2666" s="31" t="s">
        <v>8</v>
      </c>
      <c r="AI2666" s="3" t="str">
        <f t="shared" si="616"/>
        <v>n/a</v>
      </c>
      <c r="AJ2666" s="3" t="str">
        <f t="shared" si="617"/>
        <v>n/a</v>
      </c>
      <c r="AK2666" s="3" t="str">
        <f t="shared" si="618"/>
        <v>n/a</v>
      </c>
      <c r="AL2666" s="3" t="str">
        <f t="shared" si="619"/>
        <v>n/a</v>
      </c>
      <c r="AM2666" s="3" t="str">
        <f t="shared" si="620"/>
        <v>n/a</v>
      </c>
      <c r="AN2666" s="3" t="str">
        <f t="shared" si="614"/>
        <v>n/a</v>
      </c>
      <c r="AO2666" s="3" t="str">
        <f t="shared" si="615"/>
        <v>n/a</v>
      </c>
      <c r="AP2666" s="3" t="s">
        <v>8</v>
      </c>
      <c r="AQ2666" s="126" t="s">
        <v>76</v>
      </c>
      <c r="AR2666" s="28"/>
      <c r="AS2666" s="3"/>
    </row>
    <row r="2667" spans="1:45" ht="15" customHeight="1">
      <c r="A2667" s="21">
        <v>5.7439999999999998</v>
      </c>
      <c r="B2667" s="105">
        <v>846</v>
      </c>
      <c r="C2667" s="20">
        <v>-3.0950000000000002</v>
      </c>
      <c r="D2667" s="20">
        <v>-90.818330000000003</v>
      </c>
      <c r="E2667" s="106" t="s">
        <v>24</v>
      </c>
      <c r="F2667" s="27">
        <v>-20.100000000000001</v>
      </c>
      <c r="G2667" s="20">
        <v>-15</v>
      </c>
      <c r="H2667" s="20">
        <v>-13.4</v>
      </c>
      <c r="I2667" s="20">
        <v>-8.8000000000000007</v>
      </c>
      <c r="J2667" s="20">
        <v>-4.9000000000000004</v>
      </c>
      <c r="K2667" s="98">
        <v>-3.2</v>
      </c>
      <c r="L2667" s="10">
        <f t="shared" si="613"/>
        <v>-3.2</v>
      </c>
      <c r="M2667" s="52" t="s">
        <v>85</v>
      </c>
      <c r="N2667" s="83" t="s">
        <v>8</v>
      </c>
      <c r="O2667" s="34" t="s">
        <v>8</v>
      </c>
      <c r="P2667" s="34" t="s">
        <v>8</v>
      </c>
      <c r="Q2667" s="34" t="s">
        <v>8</v>
      </c>
      <c r="R2667" s="34" t="s">
        <v>8</v>
      </c>
      <c r="S2667" s="42" t="s">
        <v>8</v>
      </c>
      <c r="T2667" s="31" t="s">
        <v>8</v>
      </c>
      <c r="U2667" s="21" t="s">
        <v>8</v>
      </c>
      <c r="V2667" s="21" t="s">
        <v>8</v>
      </c>
      <c r="W2667" s="21" t="s">
        <v>8</v>
      </c>
      <c r="X2667" s="21" t="s">
        <v>8</v>
      </c>
      <c r="Y2667" s="22" t="s">
        <v>8</v>
      </c>
      <c r="Z2667" s="31">
        <v>0.62919999999999998</v>
      </c>
      <c r="AA2667" s="21" t="s">
        <v>8</v>
      </c>
      <c r="AB2667" s="21">
        <f t="shared" si="621"/>
        <v>-0.20121128604875077</v>
      </c>
      <c r="AC2667" s="21" t="s">
        <v>8</v>
      </c>
      <c r="AD2667" s="21">
        <v>24.8</v>
      </c>
      <c r="AE2667" s="31">
        <v>18.653482003050801</v>
      </c>
      <c r="AF2667" s="21">
        <v>24.493038491885901</v>
      </c>
      <c r="AG2667" s="22">
        <v>31.148418699809099</v>
      </c>
      <c r="AH2667" s="31" t="s">
        <v>8</v>
      </c>
      <c r="AI2667" s="3" t="str">
        <f t="shared" si="616"/>
        <v>n/a</v>
      </c>
      <c r="AJ2667" s="3" t="str">
        <f t="shared" si="617"/>
        <v>n/a</v>
      </c>
      <c r="AK2667" s="3" t="str">
        <f t="shared" si="618"/>
        <v>n/a</v>
      </c>
      <c r="AL2667" s="3" t="str">
        <f t="shared" si="619"/>
        <v>n/a</v>
      </c>
      <c r="AM2667" s="3" t="str">
        <f t="shared" si="620"/>
        <v>n/a</v>
      </c>
      <c r="AN2667" s="3" t="str">
        <f t="shared" si="614"/>
        <v>n/a</v>
      </c>
      <c r="AO2667" s="3" t="str">
        <f t="shared" si="615"/>
        <v>n/a</v>
      </c>
      <c r="AP2667" s="3" t="s">
        <v>8</v>
      </c>
      <c r="AQ2667" s="126" t="s">
        <v>76</v>
      </c>
      <c r="AR2667" s="28"/>
      <c r="AS2667" s="3"/>
    </row>
    <row r="2668" spans="1:45" ht="15" customHeight="1">
      <c r="A2668" s="21">
        <v>5.7469200000000003</v>
      </c>
      <c r="B2668" s="105">
        <v>846</v>
      </c>
      <c r="C2668" s="20">
        <v>-3.0950000000000002</v>
      </c>
      <c r="D2668" s="20">
        <v>-90.818330000000003</v>
      </c>
      <c r="E2668" s="106" t="s">
        <v>24</v>
      </c>
      <c r="F2668" s="27">
        <v>-20.100000000000001</v>
      </c>
      <c r="G2668" s="20">
        <v>-15</v>
      </c>
      <c r="H2668" s="20">
        <v>-13.4</v>
      </c>
      <c r="I2668" s="20">
        <v>-8.8000000000000007</v>
      </c>
      <c r="J2668" s="20">
        <v>-4.9000000000000004</v>
      </c>
      <c r="K2668" s="98">
        <v>-3.2</v>
      </c>
      <c r="L2668" s="10">
        <f t="shared" si="613"/>
        <v>-3.2</v>
      </c>
      <c r="M2668" s="52" t="s">
        <v>85</v>
      </c>
      <c r="N2668" s="83" t="s">
        <v>8</v>
      </c>
      <c r="O2668" s="34" t="s">
        <v>8</v>
      </c>
      <c r="P2668" s="34" t="s">
        <v>8</v>
      </c>
      <c r="Q2668" s="34" t="s">
        <v>8</v>
      </c>
      <c r="R2668" s="34" t="s">
        <v>8</v>
      </c>
      <c r="S2668" s="42" t="s">
        <v>8</v>
      </c>
      <c r="T2668" s="31" t="s">
        <v>8</v>
      </c>
      <c r="U2668" s="21" t="s">
        <v>8</v>
      </c>
      <c r="V2668" s="21" t="s">
        <v>8</v>
      </c>
      <c r="W2668" s="21" t="s">
        <v>8</v>
      </c>
      <c r="X2668" s="21" t="s">
        <v>8</v>
      </c>
      <c r="Y2668" s="22" t="s">
        <v>8</v>
      </c>
      <c r="Z2668" s="31">
        <v>0.64539999999999997</v>
      </c>
      <c r="AA2668" s="21" t="s">
        <v>8</v>
      </c>
      <c r="AB2668" s="21">
        <f t="shared" si="621"/>
        <v>-0.19017103893211385</v>
      </c>
      <c r="AC2668" s="21" t="s">
        <v>8</v>
      </c>
      <c r="AD2668" s="21">
        <v>25.6</v>
      </c>
      <c r="AE2668" s="31">
        <v>19.620860602691099</v>
      </c>
      <c r="AF2668" s="21">
        <v>25.4884058826669</v>
      </c>
      <c r="AG2668" s="22">
        <v>32.307576288436998</v>
      </c>
      <c r="AH2668" s="31" t="s">
        <v>8</v>
      </c>
      <c r="AI2668" s="3" t="str">
        <f t="shared" si="616"/>
        <v>n/a</v>
      </c>
      <c r="AJ2668" s="3" t="str">
        <f t="shared" si="617"/>
        <v>n/a</v>
      </c>
      <c r="AK2668" s="3" t="str">
        <f t="shared" si="618"/>
        <v>n/a</v>
      </c>
      <c r="AL2668" s="3" t="str">
        <f t="shared" si="619"/>
        <v>n/a</v>
      </c>
      <c r="AM2668" s="3" t="str">
        <f t="shared" si="620"/>
        <v>n/a</v>
      </c>
      <c r="AN2668" s="3" t="str">
        <f t="shared" si="614"/>
        <v>n/a</v>
      </c>
      <c r="AO2668" s="3" t="str">
        <f t="shared" si="615"/>
        <v>n/a</v>
      </c>
      <c r="AP2668" s="3" t="s">
        <v>8</v>
      </c>
      <c r="AQ2668" s="126" t="s">
        <v>76</v>
      </c>
      <c r="AR2668" s="28"/>
      <c r="AS2668" s="3"/>
    </row>
    <row r="2669" spans="1:45" ht="15" customHeight="1">
      <c r="A2669" s="21">
        <v>5.7495000000000003</v>
      </c>
      <c r="B2669" s="105">
        <v>846</v>
      </c>
      <c r="C2669" s="20">
        <v>-3.0950000000000002</v>
      </c>
      <c r="D2669" s="20">
        <v>-90.818330000000003</v>
      </c>
      <c r="E2669" s="106" t="s">
        <v>24</v>
      </c>
      <c r="F2669" s="27">
        <v>-20.100000000000001</v>
      </c>
      <c r="G2669" s="20">
        <v>-15</v>
      </c>
      <c r="H2669" s="20">
        <v>-13.4</v>
      </c>
      <c r="I2669" s="20">
        <v>-8.8000000000000007</v>
      </c>
      <c r="J2669" s="20">
        <v>-4.9000000000000004</v>
      </c>
      <c r="K2669" s="98">
        <v>-3.2</v>
      </c>
      <c r="L2669" s="10">
        <f t="shared" si="613"/>
        <v>-3.2</v>
      </c>
      <c r="M2669" s="52" t="s">
        <v>85</v>
      </c>
      <c r="N2669" s="83" t="s">
        <v>8</v>
      </c>
      <c r="O2669" s="34" t="s">
        <v>8</v>
      </c>
      <c r="P2669" s="34" t="s">
        <v>8</v>
      </c>
      <c r="Q2669" s="34" t="s">
        <v>8</v>
      </c>
      <c r="R2669" s="34" t="s">
        <v>8</v>
      </c>
      <c r="S2669" s="42" t="s">
        <v>8</v>
      </c>
      <c r="T2669" s="31" t="s">
        <v>8</v>
      </c>
      <c r="U2669" s="21" t="s">
        <v>8</v>
      </c>
      <c r="V2669" s="21" t="s">
        <v>8</v>
      </c>
      <c r="W2669" s="21" t="s">
        <v>8</v>
      </c>
      <c r="X2669" s="21" t="s">
        <v>8</v>
      </c>
      <c r="Y2669" s="22" t="s">
        <v>8</v>
      </c>
      <c r="Z2669" s="31">
        <v>0.65039999999999998</v>
      </c>
      <c r="AA2669" s="21" t="s">
        <v>8</v>
      </c>
      <c r="AB2669" s="21">
        <f t="shared" si="621"/>
        <v>-0.18681946741398825</v>
      </c>
      <c r="AC2669" s="21" t="s">
        <v>8</v>
      </c>
      <c r="AD2669" s="21">
        <v>25.8</v>
      </c>
      <c r="AE2669" s="31">
        <v>19.926739569053598</v>
      </c>
      <c r="AF2669" s="21">
        <v>25.796561706871302</v>
      </c>
      <c r="AG2669" s="22">
        <v>32.671172256646599</v>
      </c>
      <c r="AH2669" s="31" t="s">
        <v>8</v>
      </c>
      <c r="AI2669" s="3" t="str">
        <f t="shared" si="616"/>
        <v>n/a</v>
      </c>
      <c r="AJ2669" s="3" t="str">
        <f t="shared" si="617"/>
        <v>n/a</v>
      </c>
      <c r="AK2669" s="3" t="str">
        <f t="shared" si="618"/>
        <v>n/a</v>
      </c>
      <c r="AL2669" s="3" t="str">
        <f t="shared" si="619"/>
        <v>n/a</v>
      </c>
      <c r="AM2669" s="3" t="str">
        <f t="shared" si="620"/>
        <v>n/a</v>
      </c>
      <c r="AN2669" s="3" t="str">
        <f t="shared" si="614"/>
        <v>n/a</v>
      </c>
      <c r="AO2669" s="3" t="str">
        <f t="shared" si="615"/>
        <v>n/a</v>
      </c>
      <c r="AP2669" s="3" t="s">
        <v>8</v>
      </c>
      <c r="AQ2669" s="126" t="s">
        <v>76</v>
      </c>
      <c r="AR2669" s="28"/>
      <c r="AS2669" s="3"/>
    </row>
    <row r="2670" spans="1:45" ht="15" customHeight="1">
      <c r="A2670" s="21">
        <v>5.7509199999999998</v>
      </c>
      <c r="B2670" s="105">
        <v>846</v>
      </c>
      <c r="C2670" s="20">
        <v>-3.0950000000000002</v>
      </c>
      <c r="D2670" s="20">
        <v>-90.818330000000003</v>
      </c>
      <c r="E2670" s="106" t="s">
        <v>24</v>
      </c>
      <c r="F2670" s="27">
        <v>-20.100000000000001</v>
      </c>
      <c r="G2670" s="20">
        <v>-15</v>
      </c>
      <c r="H2670" s="20">
        <v>-13.4</v>
      </c>
      <c r="I2670" s="20">
        <v>-8.8000000000000007</v>
      </c>
      <c r="J2670" s="20">
        <v>-4.9000000000000004</v>
      </c>
      <c r="K2670" s="98">
        <v>-3.2</v>
      </c>
      <c r="L2670" s="10">
        <f t="shared" si="613"/>
        <v>-3.2</v>
      </c>
      <c r="M2670" s="52" t="s">
        <v>85</v>
      </c>
      <c r="N2670" s="83" t="s">
        <v>8</v>
      </c>
      <c r="O2670" s="34" t="s">
        <v>8</v>
      </c>
      <c r="P2670" s="34" t="s">
        <v>8</v>
      </c>
      <c r="Q2670" s="34" t="s">
        <v>8</v>
      </c>
      <c r="R2670" s="34" t="s">
        <v>8</v>
      </c>
      <c r="S2670" s="42" t="s">
        <v>8</v>
      </c>
      <c r="T2670" s="31" t="s">
        <v>8</v>
      </c>
      <c r="U2670" s="21" t="s">
        <v>8</v>
      </c>
      <c r="V2670" s="21" t="s">
        <v>8</v>
      </c>
      <c r="W2670" s="21" t="s">
        <v>8</v>
      </c>
      <c r="X2670" s="21" t="s">
        <v>8</v>
      </c>
      <c r="Y2670" s="22" t="s">
        <v>8</v>
      </c>
      <c r="Z2670" s="31">
        <v>0.63560000000000005</v>
      </c>
      <c r="AA2670" s="21" t="s">
        <v>8</v>
      </c>
      <c r="AB2670" s="21">
        <f t="shared" si="621"/>
        <v>-0.19681611146465802</v>
      </c>
      <c r="AC2670" s="21" t="s">
        <v>8</v>
      </c>
      <c r="AD2670" s="21">
        <v>25.1</v>
      </c>
      <c r="AE2670" s="31">
        <v>19.044355572340098</v>
      </c>
      <c r="AF2670" s="21">
        <v>24.897188855877602</v>
      </c>
      <c r="AG2670" s="22">
        <v>31.5907666586962</v>
      </c>
      <c r="AH2670" s="31" t="s">
        <v>8</v>
      </c>
      <c r="AI2670" s="3" t="str">
        <f t="shared" si="616"/>
        <v>n/a</v>
      </c>
      <c r="AJ2670" s="3" t="str">
        <f t="shared" si="617"/>
        <v>n/a</v>
      </c>
      <c r="AK2670" s="3" t="str">
        <f t="shared" si="618"/>
        <v>n/a</v>
      </c>
      <c r="AL2670" s="3" t="str">
        <f t="shared" si="619"/>
        <v>n/a</v>
      </c>
      <c r="AM2670" s="3" t="str">
        <f t="shared" si="620"/>
        <v>n/a</v>
      </c>
      <c r="AN2670" s="3" t="str">
        <f t="shared" si="614"/>
        <v>n/a</v>
      </c>
      <c r="AO2670" s="3" t="str">
        <f t="shared" si="615"/>
        <v>n/a</v>
      </c>
      <c r="AP2670" s="3" t="s">
        <v>8</v>
      </c>
      <c r="AQ2670" s="126" t="s">
        <v>76</v>
      </c>
      <c r="AR2670" s="28"/>
      <c r="AS2670" s="3"/>
    </row>
    <row r="2671" spans="1:45" ht="15" customHeight="1">
      <c r="A2671" s="21">
        <v>5.7522399999999996</v>
      </c>
      <c r="B2671" s="105">
        <v>846</v>
      </c>
      <c r="C2671" s="20">
        <v>-3.0950000000000002</v>
      </c>
      <c r="D2671" s="20">
        <v>-90.818330000000003</v>
      </c>
      <c r="E2671" s="106" t="s">
        <v>24</v>
      </c>
      <c r="F2671" s="27">
        <v>-20.100000000000001</v>
      </c>
      <c r="G2671" s="20">
        <v>-15</v>
      </c>
      <c r="H2671" s="20">
        <v>-13.4</v>
      </c>
      <c r="I2671" s="20">
        <v>-8.8000000000000007</v>
      </c>
      <c r="J2671" s="20">
        <v>-4.9000000000000004</v>
      </c>
      <c r="K2671" s="98">
        <v>-3.2</v>
      </c>
      <c r="L2671" s="10">
        <f t="shared" si="613"/>
        <v>-3.2</v>
      </c>
      <c r="M2671" s="52" t="s">
        <v>85</v>
      </c>
      <c r="N2671" s="83" t="s">
        <v>8</v>
      </c>
      <c r="O2671" s="34" t="s">
        <v>8</v>
      </c>
      <c r="P2671" s="34" t="s">
        <v>8</v>
      </c>
      <c r="Q2671" s="34" t="s">
        <v>8</v>
      </c>
      <c r="R2671" s="34" t="s">
        <v>8</v>
      </c>
      <c r="S2671" s="42" t="s">
        <v>8</v>
      </c>
      <c r="T2671" s="31" t="s">
        <v>8</v>
      </c>
      <c r="U2671" s="21" t="s">
        <v>8</v>
      </c>
      <c r="V2671" s="21" t="s">
        <v>8</v>
      </c>
      <c r="W2671" s="21" t="s">
        <v>8</v>
      </c>
      <c r="X2671" s="21" t="s">
        <v>8</v>
      </c>
      <c r="Y2671" s="22" t="s">
        <v>8</v>
      </c>
      <c r="Z2671" s="31">
        <v>0.61119999999999997</v>
      </c>
      <c r="AA2671" s="21" t="s">
        <v>8</v>
      </c>
      <c r="AB2671" s="21">
        <f t="shared" si="621"/>
        <v>-0.2138166544323665</v>
      </c>
      <c r="AC2671" s="21" t="s">
        <v>8</v>
      </c>
      <c r="AD2671" s="21">
        <v>24</v>
      </c>
      <c r="AE2671" s="31">
        <v>17.443695477257599</v>
      </c>
      <c r="AF2671" s="21">
        <v>23.369866887813899</v>
      </c>
      <c r="AG2671" s="22">
        <v>29.770824628035399</v>
      </c>
      <c r="AH2671" s="31" t="s">
        <v>8</v>
      </c>
      <c r="AI2671" s="3" t="str">
        <f t="shared" si="616"/>
        <v>n/a</v>
      </c>
      <c r="AJ2671" s="3" t="str">
        <f t="shared" si="617"/>
        <v>n/a</v>
      </c>
      <c r="AK2671" s="3" t="str">
        <f t="shared" si="618"/>
        <v>n/a</v>
      </c>
      <c r="AL2671" s="3" t="str">
        <f t="shared" si="619"/>
        <v>n/a</v>
      </c>
      <c r="AM2671" s="3" t="str">
        <f t="shared" si="620"/>
        <v>n/a</v>
      </c>
      <c r="AN2671" s="3" t="str">
        <f t="shared" si="614"/>
        <v>n/a</v>
      </c>
      <c r="AO2671" s="3" t="str">
        <f t="shared" si="615"/>
        <v>n/a</v>
      </c>
      <c r="AP2671" s="3" t="s">
        <v>8</v>
      </c>
      <c r="AQ2671" s="126" t="s">
        <v>76</v>
      </c>
      <c r="AR2671" s="28"/>
      <c r="AS2671" s="3"/>
    </row>
    <row r="2672" spans="1:45" ht="15" customHeight="1">
      <c r="A2672" s="21">
        <v>5.7528800000000002</v>
      </c>
      <c r="B2672" s="105">
        <v>846</v>
      </c>
      <c r="C2672" s="20">
        <v>-3.0950000000000002</v>
      </c>
      <c r="D2672" s="20">
        <v>-90.818330000000003</v>
      </c>
      <c r="E2672" s="106" t="s">
        <v>24</v>
      </c>
      <c r="F2672" s="27">
        <v>-20.100000000000001</v>
      </c>
      <c r="G2672" s="20">
        <v>-15</v>
      </c>
      <c r="H2672" s="20">
        <v>-13.4</v>
      </c>
      <c r="I2672" s="20">
        <v>-8.8000000000000007</v>
      </c>
      <c r="J2672" s="20">
        <v>-4.9000000000000004</v>
      </c>
      <c r="K2672" s="98">
        <v>-3.2</v>
      </c>
      <c r="L2672" s="10">
        <f t="shared" si="613"/>
        <v>-3.2</v>
      </c>
      <c r="M2672" s="52" t="s">
        <v>85</v>
      </c>
      <c r="N2672" s="83" t="s">
        <v>8</v>
      </c>
      <c r="O2672" s="34" t="s">
        <v>8</v>
      </c>
      <c r="P2672" s="34" t="s">
        <v>8</v>
      </c>
      <c r="Q2672" s="34" t="s">
        <v>8</v>
      </c>
      <c r="R2672" s="34" t="s">
        <v>8</v>
      </c>
      <c r="S2672" s="42" t="s">
        <v>8</v>
      </c>
      <c r="T2672" s="31" t="s">
        <v>8</v>
      </c>
      <c r="U2672" s="21" t="s">
        <v>8</v>
      </c>
      <c r="V2672" s="21" t="s">
        <v>8</v>
      </c>
      <c r="W2672" s="21" t="s">
        <v>8</v>
      </c>
      <c r="X2672" s="21" t="s">
        <v>8</v>
      </c>
      <c r="Y2672" s="22" t="s">
        <v>8</v>
      </c>
      <c r="Z2672" s="31">
        <v>0.58989999999999998</v>
      </c>
      <c r="AA2672" s="21" t="s">
        <v>8</v>
      </c>
      <c r="AB2672" s="21">
        <f t="shared" si="621"/>
        <v>-0.22922160383085236</v>
      </c>
      <c r="AC2672" s="21" t="s">
        <v>8</v>
      </c>
      <c r="AD2672" s="21">
        <v>22.9</v>
      </c>
      <c r="AE2672" s="31">
        <v>16.046207298170099</v>
      </c>
      <c r="AF2672" s="21">
        <v>22.043909148964001</v>
      </c>
      <c r="AG2672" s="22">
        <v>28.177153109631401</v>
      </c>
      <c r="AH2672" s="31" t="s">
        <v>8</v>
      </c>
      <c r="AI2672" s="3" t="str">
        <f t="shared" si="616"/>
        <v>n/a</v>
      </c>
      <c r="AJ2672" s="3" t="str">
        <f t="shared" si="617"/>
        <v>n/a</v>
      </c>
      <c r="AK2672" s="3" t="str">
        <f t="shared" si="618"/>
        <v>n/a</v>
      </c>
      <c r="AL2672" s="3" t="str">
        <f t="shared" si="619"/>
        <v>n/a</v>
      </c>
      <c r="AM2672" s="3" t="str">
        <f t="shared" si="620"/>
        <v>n/a</v>
      </c>
      <c r="AN2672" s="3" t="str">
        <f t="shared" si="614"/>
        <v>n/a</v>
      </c>
      <c r="AO2672" s="3" t="str">
        <f t="shared" si="615"/>
        <v>n/a</v>
      </c>
      <c r="AP2672" s="3" t="s">
        <v>8</v>
      </c>
      <c r="AQ2672" s="126" t="s">
        <v>76</v>
      </c>
      <c r="AR2672" s="28"/>
      <c r="AS2672" s="3"/>
    </row>
    <row r="2673" spans="1:45" ht="15" customHeight="1">
      <c r="A2673" s="21">
        <v>5.7537600000000007</v>
      </c>
      <c r="B2673" s="105">
        <v>846</v>
      </c>
      <c r="C2673" s="20">
        <v>-3.0950000000000002</v>
      </c>
      <c r="D2673" s="20">
        <v>-90.818330000000003</v>
      </c>
      <c r="E2673" s="106" t="s">
        <v>24</v>
      </c>
      <c r="F2673" s="27">
        <v>-20.100000000000001</v>
      </c>
      <c r="G2673" s="20">
        <v>-15</v>
      </c>
      <c r="H2673" s="20">
        <v>-13.4</v>
      </c>
      <c r="I2673" s="20">
        <v>-8.8000000000000007</v>
      </c>
      <c r="J2673" s="20">
        <v>-4.9000000000000004</v>
      </c>
      <c r="K2673" s="98">
        <v>-3.2</v>
      </c>
      <c r="L2673" s="10">
        <f t="shared" si="613"/>
        <v>-3.2</v>
      </c>
      <c r="M2673" s="52" t="s">
        <v>85</v>
      </c>
      <c r="N2673" s="83" t="s">
        <v>8</v>
      </c>
      <c r="O2673" s="34" t="s">
        <v>8</v>
      </c>
      <c r="P2673" s="34" t="s">
        <v>8</v>
      </c>
      <c r="Q2673" s="34" t="s">
        <v>8</v>
      </c>
      <c r="R2673" s="34" t="s">
        <v>8</v>
      </c>
      <c r="S2673" s="42" t="s">
        <v>8</v>
      </c>
      <c r="T2673" s="31" t="s">
        <v>8</v>
      </c>
      <c r="U2673" s="21" t="s">
        <v>8</v>
      </c>
      <c r="V2673" s="21" t="s">
        <v>8</v>
      </c>
      <c r="W2673" s="21" t="s">
        <v>8</v>
      </c>
      <c r="X2673" s="21" t="s">
        <v>8</v>
      </c>
      <c r="Y2673" s="22" t="s">
        <v>8</v>
      </c>
      <c r="Z2673" s="31">
        <v>0.58009999999999995</v>
      </c>
      <c r="AA2673" s="21" t="s">
        <v>8</v>
      </c>
      <c r="AB2673" s="21">
        <f t="shared" si="621"/>
        <v>-0.23649713453240301</v>
      </c>
      <c r="AC2673" s="21" t="s">
        <v>8</v>
      </c>
      <c r="AD2673" s="21">
        <v>22.4</v>
      </c>
      <c r="AE2673" s="31">
        <v>15.410834767593</v>
      </c>
      <c r="AF2673" s="21">
        <v>21.429759925289801</v>
      </c>
      <c r="AG2673" s="22">
        <v>27.4709275120216</v>
      </c>
      <c r="AH2673" s="31" t="s">
        <v>8</v>
      </c>
      <c r="AI2673" s="3" t="str">
        <f t="shared" si="616"/>
        <v>n/a</v>
      </c>
      <c r="AJ2673" s="3" t="str">
        <f t="shared" si="617"/>
        <v>n/a</v>
      </c>
      <c r="AK2673" s="3" t="str">
        <f t="shared" si="618"/>
        <v>n/a</v>
      </c>
      <c r="AL2673" s="3" t="str">
        <f t="shared" si="619"/>
        <v>n/a</v>
      </c>
      <c r="AM2673" s="3" t="str">
        <f t="shared" si="620"/>
        <v>n/a</v>
      </c>
      <c r="AN2673" s="3" t="str">
        <f t="shared" si="614"/>
        <v>n/a</v>
      </c>
      <c r="AO2673" s="3" t="str">
        <f t="shared" si="615"/>
        <v>n/a</v>
      </c>
      <c r="AP2673" s="3" t="s">
        <v>8</v>
      </c>
      <c r="AQ2673" s="126" t="s">
        <v>76</v>
      </c>
      <c r="AR2673" s="28"/>
      <c r="AS2673" s="3"/>
    </row>
    <row r="2674" spans="1:45" ht="15" customHeight="1">
      <c r="A2674" s="21">
        <v>5.7545000000000002</v>
      </c>
      <c r="B2674" s="105">
        <v>846</v>
      </c>
      <c r="C2674" s="20">
        <v>-3.0950000000000002</v>
      </c>
      <c r="D2674" s="20">
        <v>-90.818330000000003</v>
      </c>
      <c r="E2674" s="106" t="s">
        <v>24</v>
      </c>
      <c r="F2674" s="27">
        <v>-20.100000000000001</v>
      </c>
      <c r="G2674" s="20">
        <v>-15</v>
      </c>
      <c r="H2674" s="20">
        <v>-13.4</v>
      </c>
      <c r="I2674" s="20">
        <v>-8.8000000000000007</v>
      </c>
      <c r="J2674" s="20">
        <v>-4.9000000000000004</v>
      </c>
      <c r="K2674" s="98">
        <v>-3.2</v>
      </c>
      <c r="L2674" s="10">
        <f t="shared" si="613"/>
        <v>-3.2</v>
      </c>
      <c r="M2674" s="52" t="s">
        <v>85</v>
      </c>
      <c r="N2674" s="83" t="s">
        <v>8</v>
      </c>
      <c r="O2674" s="34" t="s">
        <v>8</v>
      </c>
      <c r="P2674" s="34" t="s">
        <v>8</v>
      </c>
      <c r="Q2674" s="34" t="s">
        <v>8</v>
      </c>
      <c r="R2674" s="34" t="s">
        <v>8</v>
      </c>
      <c r="S2674" s="42" t="s">
        <v>8</v>
      </c>
      <c r="T2674" s="31" t="s">
        <v>8</v>
      </c>
      <c r="U2674" s="21" t="s">
        <v>8</v>
      </c>
      <c r="V2674" s="21" t="s">
        <v>8</v>
      </c>
      <c r="W2674" s="21" t="s">
        <v>8</v>
      </c>
      <c r="X2674" s="21" t="s">
        <v>8</v>
      </c>
      <c r="Y2674" s="22" t="s">
        <v>8</v>
      </c>
      <c r="Z2674" s="31">
        <v>0.57609999999999995</v>
      </c>
      <c r="AA2674" s="21" t="s">
        <v>8</v>
      </c>
      <c r="AB2674" s="21">
        <f t="shared" si="621"/>
        <v>-0.23950212477347338</v>
      </c>
      <c r="AC2674" s="21" t="s">
        <v>8</v>
      </c>
      <c r="AD2674" s="21">
        <v>22.2</v>
      </c>
      <c r="AE2674" s="31">
        <v>15.130937479659099</v>
      </c>
      <c r="AF2674" s="21">
        <v>21.181989597882399</v>
      </c>
      <c r="AG2674" s="22">
        <v>27.207855047100701</v>
      </c>
      <c r="AH2674" s="31" t="s">
        <v>8</v>
      </c>
      <c r="AI2674" s="3" t="str">
        <f t="shared" si="616"/>
        <v>n/a</v>
      </c>
      <c r="AJ2674" s="3" t="str">
        <f t="shared" si="617"/>
        <v>n/a</v>
      </c>
      <c r="AK2674" s="3" t="str">
        <f t="shared" si="618"/>
        <v>n/a</v>
      </c>
      <c r="AL2674" s="3" t="str">
        <f t="shared" si="619"/>
        <v>n/a</v>
      </c>
      <c r="AM2674" s="3" t="str">
        <f t="shared" si="620"/>
        <v>n/a</v>
      </c>
      <c r="AN2674" s="3" t="str">
        <f t="shared" si="614"/>
        <v>n/a</v>
      </c>
      <c r="AO2674" s="3" t="str">
        <f t="shared" si="615"/>
        <v>n/a</v>
      </c>
      <c r="AP2674" s="3" t="s">
        <v>8</v>
      </c>
      <c r="AQ2674" s="126" t="s">
        <v>76</v>
      </c>
      <c r="AR2674" s="28"/>
      <c r="AS2674" s="3"/>
    </row>
    <row r="2675" spans="1:45" ht="15" customHeight="1">
      <c r="A2675" s="21">
        <v>5.75535</v>
      </c>
      <c r="B2675" s="105">
        <v>846</v>
      </c>
      <c r="C2675" s="20">
        <v>-3.0950000000000002</v>
      </c>
      <c r="D2675" s="20">
        <v>-90.818330000000003</v>
      </c>
      <c r="E2675" s="106" t="s">
        <v>24</v>
      </c>
      <c r="F2675" s="27">
        <v>-20.100000000000001</v>
      </c>
      <c r="G2675" s="20">
        <v>-15</v>
      </c>
      <c r="H2675" s="20">
        <v>-13.4</v>
      </c>
      <c r="I2675" s="20">
        <v>-8.8000000000000007</v>
      </c>
      <c r="J2675" s="20">
        <v>-4.9000000000000004</v>
      </c>
      <c r="K2675" s="98">
        <v>-3.2</v>
      </c>
      <c r="L2675" s="10">
        <f t="shared" si="613"/>
        <v>-3.2</v>
      </c>
      <c r="M2675" s="52" t="s">
        <v>85</v>
      </c>
      <c r="N2675" s="83" t="s">
        <v>8</v>
      </c>
      <c r="O2675" s="34" t="s">
        <v>8</v>
      </c>
      <c r="P2675" s="34" t="s">
        <v>8</v>
      </c>
      <c r="Q2675" s="34" t="s">
        <v>8</v>
      </c>
      <c r="R2675" s="34" t="s">
        <v>8</v>
      </c>
      <c r="S2675" s="42" t="s">
        <v>8</v>
      </c>
      <c r="T2675" s="31" t="s">
        <v>8</v>
      </c>
      <c r="U2675" s="21" t="s">
        <v>8</v>
      </c>
      <c r="V2675" s="21" t="s">
        <v>8</v>
      </c>
      <c r="W2675" s="21" t="s">
        <v>8</v>
      </c>
      <c r="X2675" s="21" t="s">
        <v>8</v>
      </c>
      <c r="Y2675" s="22" t="s">
        <v>8</v>
      </c>
      <c r="Z2675" s="31">
        <v>0.59219999999999995</v>
      </c>
      <c r="AA2675" s="21" t="s">
        <v>8</v>
      </c>
      <c r="AB2675" s="21">
        <f t="shared" si="621"/>
        <v>-0.22753159694671968</v>
      </c>
      <c r="AC2675" s="21" t="s">
        <v>8</v>
      </c>
      <c r="AD2675" s="21">
        <v>23</v>
      </c>
      <c r="AE2675" s="31">
        <v>16.1792831311495</v>
      </c>
      <c r="AF2675" s="21">
        <v>22.161483871691502</v>
      </c>
      <c r="AG2675" s="22">
        <v>28.3441625448155</v>
      </c>
      <c r="AH2675" s="31" t="s">
        <v>8</v>
      </c>
      <c r="AI2675" s="3" t="str">
        <f t="shared" si="616"/>
        <v>n/a</v>
      </c>
      <c r="AJ2675" s="3" t="str">
        <f t="shared" si="617"/>
        <v>n/a</v>
      </c>
      <c r="AK2675" s="3" t="str">
        <f t="shared" si="618"/>
        <v>n/a</v>
      </c>
      <c r="AL2675" s="3" t="str">
        <f t="shared" si="619"/>
        <v>n/a</v>
      </c>
      <c r="AM2675" s="3" t="str">
        <f t="shared" si="620"/>
        <v>n/a</v>
      </c>
      <c r="AN2675" s="3" t="str">
        <f t="shared" si="614"/>
        <v>n/a</v>
      </c>
      <c r="AO2675" s="3" t="str">
        <f t="shared" si="615"/>
        <v>n/a</v>
      </c>
      <c r="AP2675" s="3" t="s">
        <v>8</v>
      </c>
      <c r="AQ2675" s="126" t="s">
        <v>76</v>
      </c>
      <c r="AR2675" s="28"/>
      <c r="AS2675" s="3"/>
    </row>
    <row r="2676" spans="1:45" ht="15" customHeight="1">
      <c r="A2676" s="21">
        <v>5.7568999999999999</v>
      </c>
      <c r="B2676" s="105">
        <v>846</v>
      </c>
      <c r="C2676" s="20">
        <v>-3.0950000000000002</v>
      </c>
      <c r="D2676" s="20">
        <v>-90.818330000000003</v>
      </c>
      <c r="E2676" s="106" t="s">
        <v>24</v>
      </c>
      <c r="F2676" s="27">
        <v>-20.100000000000001</v>
      </c>
      <c r="G2676" s="20">
        <v>-15</v>
      </c>
      <c r="H2676" s="20">
        <v>-13.4</v>
      </c>
      <c r="I2676" s="20">
        <v>-8.8000000000000007</v>
      </c>
      <c r="J2676" s="20">
        <v>-4.9000000000000004</v>
      </c>
      <c r="K2676" s="98">
        <v>-3.2</v>
      </c>
      <c r="L2676" s="10">
        <f t="shared" si="613"/>
        <v>-3.2</v>
      </c>
      <c r="M2676" s="52" t="s">
        <v>85</v>
      </c>
      <c r="N2676" s="83" t="s">
        <v>8</v>
      </c>
      <c r="O2676" s="34" t="s">
        <v>8</v>
      </c>
      <c r="P2676" s="34" t="s">
        <v>8</v>
      </c>
      <c r="Q2676" s="34" t="s">
        <v>8</v>
      </c>
      <c r="R2676" s="34" t="s">
        <v>8</v>
      </c>
      <c r="S2676" s="42" t="s">
        <v>8</v>
      </c>
      <c r="T2676" s="31" t="s">
        <v>8</v>
      </c>
      <c r="U2676" s="21" t="s">
        <v>8</v>
      </c>
      <c r="V2676" s="21" t="s">
        <v>8</v>
      </c>
      <c r="W2676" s="21" t="s">
        <v>8</v>
      </c>
      <c r="X2676" s="21" t="s">
        <v>8</v>
      </c>
      <c r="Y2676" s="22" t="s">
        <v>8</v>
      </c>
      <c r="Z2676" s="31">
        <v>0.61719999999999997</v>
      </c>
      <c r="AA2676" s="21" t="s">
        <v>8</v>
      </c>
      <c r="AB2676" s="21">
        <f t="shared" si="621"/>
        <v>-0.20957408260888935</v>
      </c>
      <c r="AC2676" s="21" t="s">
        <v>8</v>
      </c>
      <c r="AD2676" s="21">
        <v>24.3</v>
      </c>
      <c r="AE2676" s="31">
        <v>17.845185108119601</v>
      </c>
      <c r="AF2676" s="21">
        <v>23.741112706834901</v>
      </c>
      <c r="AG2676" s="22">
        <v>30.156983388983601</v>
      </c>
      <c r="AH2676" s="31" t="s">
        <v>8</v>
      </c>
      <c r="AI2676" s="3" t="str">
        <f t="shared" si="616"/>
        <v>n/a</v>
      </c>
      <c r="AJ2676" s="3" t="str">
        <f t="shared" si="617"/>
        <v>n/a</v>
      </c>
      <c r="AK2676" s="3" t="str">
        <f t="shared" si="618"/>
        <v>n/a</v>
      </c>
      <c r="AL2676" s="3" t="str">
        <f t="shared" si="619"/>
        <v>n/a</v>
      </c>
      <c r="AM2676" s="3" t="str">
        <f t="shared" si="620"/>
        <v>n/a</v>
      </c>
      <c r="AN2676" s="3" t="str">
        <f t="shared" si="614"/>
        <v>n/a</v>
      </c>
      <c r="AO2676" s="3" t="str">
        <f t="shared" si="615"/>
        <v>n/a</v>
      </c>
      <c r="AP2676" s="3" t="s">
        <v>8</v>
      </c>
      <c r="AQ2676" s="126" t="s">
        <v>76</v>
      </c>
      <c r="AR2676" s="28"/>
      <c r="AS2676" s="3"/>
    </row>
    <row r="2677" spans="1:45" ht="15" customHeight="1">
      <c r="A2677" s="21">
        <v>5.7584999999999997</v>
      </c>
      <c r="B2677" s="105">
        <v>846</v>
      </c>
      <c r="C2677" s="20">
        <v>-3.0950000000000002</v>
      </c>
      <c r="D2677" s="20">
        <v>-90.818330000000003</v>
      </c>
      <c r="E2677" s="106" t="s">
        <v>24</v>
      </c>
      <c r="F2677" s="27">
        <v>-20.100000000000001</v>
      </c>
      <c r="G2677" s="20">
        <v>-15</v>
      </c>
      <c r="H2677" s="20">
        <v>-13.4</v>
      </c>
      <c r="I2677" s="20">
        <v>-8.8000000000000007</v>
      </c>
      <c r="J2677" s="20">
        <v>-4.9000000000000004</v>
      </c>
      <c r="K2677" s="98">
        <v>-3.2</v>
      </c>
      <c r="L2677" s="10">
        <f t="shared" si="613"/>
        <v>-3.2</v>
      </c>
      <c r="M2677" s="52" t="s">
        <v>85</v>
      </c>
      <c r="N2677" s="83" t="s">
        <v>8</v>
      </c>
      <c r="O2677" s="34" t="s">
        <v>8</v>
      </c>
      <c r="P2677" s="34" t="s">
        <v>8</v>
      </c>
      <c r="Q2677" s="34" t="s">
        <v>8</v>
      </c>
      <c r="R2677" s="34" t="s">
        <v>8</v>
      </c>
      <c r="S2677" s="42" t="s">
        <v>8</v>
      </c>
      <c r="T2677" s="31" t="s">
        <v>8</v>
      </c>
      <c r="U2677" s="21" t="s">
        <v>8</v>
      </c>
      <c r="V2677" s="21" t="s">
        <v>8</v>
      </c>
      <c r="W2677" s="21" t="s">
        <v>8</v>
      </c>
      <c r="X2677" s="21" t="s">
        <v>8</v>
      </c>
      <c r="Y2677" s="22" t="s">
        <v>8</v>
      </c>
      <c r="Z2677" s="31">
        <v>0.63219999999999998</v>
      </c>
      <c r="AA2677" s="21" t="s">
        <v>8</v>
      </c>
      <c r="AB2677" s="21">
        <f t="shared" si="621"/>
        <v>-0.19914550849643908</v>
      </c>
      <c r="AC2677" s="21" t="s">
        <v>8</v>
      </c>
      <c r="AD2677" s="21">
        <v>25</v>
      </c>
      <c r="AE2677" s="31">
        <v>18.8071977419586</v>
      </c>
      <c r="AF2677" s="21">
        <v>24.6766834291228</v>
      </c>
      <c r="AG2677" s="22">
        <v>31.3301244068359</v>
      </c>
      <c r="AH2677" s="31" t="s">
        <v>8</v>
      </c>
      <c r="AI2677" s="3" t="str">
        <f t="shared" si="616"/>
        <v>n/a</v>
      </c>
      <c r="AJ2677" s="3" t="str">
        <f t="shared" si="617"/>
        <v>n/a</v>
      </c>
      <c r="AK2677" s="3" t="str">
        <f t="shared" si="618"/>
        <v>n/a</v>
      </c>
      <c r="AL2677" s="3" t="str">
        <f t="shared" si="619"/>
        <v>n/a</v>
      </c>
      <c r="AM2677" s="3" t="str">
        <f t="shared" si="620"/>
        <v>n/a</v>
      </c>
      <c r="AN2677" s="3" t="str">
        <f t="shared" si="614"/>
        <v>n/a</v>
      </c>
      <c r="AO2677" s="3" t="str">
        <f t="shared" si="615"/>
        <v>n/a</v>
      </c>
      <c r="AP2677" s="3" t="s">
        <v>8</v>
      </c>
      <c r="AQ2677" s="126" t="s">
        <v>76</v>
      </c>
      <c r="AR2677" s="28"/>
      <c r="AS2677" s="3"/>
    </row>
    <row r="2678" spans="1:45" ht="15" customHeight="1">
      <c r="A2678" s="21">
        <v>5.7599399999999994</v>
      </c>
      <c r="B2678" s="105">
        <v>846</v>
      </c>
      <c r="C2678" s="20">
        <v>-3.0950000000000002</v>
      </c>
      <c r="D2678" s="20">
        <v>-90.818330000000003</v>
      </c>
      <c r="E2678" s="106" t="s">
        <v>24</v>
      </c>
      <c r="F2678" s="27">
        <v>-20.100000000000001</v>
      </c>
      <c r="G2678" s="20">
        <v>-15</v>
      </c>
      <c r="H2678" s="20">
        <v>-13.4</v>
      </c>
      <c r="I2678" s="20">
        <v>-8.8000000000000007</v>
      </c>
      <c r="J2678" s="20">
        <v>-4.9000000000000004</v>
      </c>
      <c r="K2678" s="98">
        <v>-3.2</v>
      </c>
      <c r="L2678" s="10">
        <f t="shared" si="613"/>
        <v>-3.2</v>
      </c>
      <c r="M2678" s="52" t="s">
        <v>85</v>
      </c>
      <c r="N2678" s="83" t="s">
        <v>8</v>
      </c>
      <c r="O2678" s="34" t="s">
        <v>8</v>
      </c>
      <c r="P2678" s="34" t="s">
        <v>8</v>
      </c>
      <c r="Q2678" s="34" t="s">
        <v>8</v>
      </c>
      <c r="R2678" s="34" t="s">
        <v>8</v>
      </c>
      <c r="S2678" s="42" t="s">
        <v>8</v>
      </c>
      <c r="T2678" s="31" t="s">
        <v>8</v>
      </c>
      <c r="U2678" s="21" t="s">
        <v>8</v>
      </c>
      <c r="V2678" s="21" t="s">
        <v>8</v>
      </c>
      <c r="W2678" s="21" t="s">
        <v>8</v>
      </c>
      <c r="X2678" s="21" t="s">
        <v>8</v>
      </c>
      <c r="Y2678" s="22" t="s">
        <v>8</v>
      </c>
      <c r="Z2678" s="31">
        <v>0.63519999999999999</v>
      </c>
      <c r="AA2678" s="21" t="s">
        <v>8</v>
      </c>
      <c r="AB2678" s="21">
        <f t="shared" si="621"/>
        <v>-0.19708951058096016</v>
      </c>
      <c r="AC2678" s="21" t="s">
        <v>8</v>
      </c>
      <c r="AD2678" s="21">
        <v>25.1</v>
      </c>
      <c r="AE2678" s="31">
        <v>18.9981599740474</v>
      </c>
      <c r="AF2678" s="21">
        <v>24.852266700646599</v>
      </c>
      <c r="AG2678" s="22">
        <v>31.534028468968</v>
      </c>
      <c r="AH2678" s="31" t="s">
        <v>8</v>
      </c>
      <c r="AI2678" s="3" t="str">
        <f t="shared" si="616"/>
        <v>n/a</v>
      </c>
      <c r="AJ2678" s="3" t="str">
        <f t="shared" si="617"/>
        <v>n/a</v>
      </c>
      <c r="AK2678" s="3" t="str">
        <f t="shared" si="618"/>
        <v>n/a</v>
      </c>
      <c r="AL2678" s="3" t="str">
        <f t="shared" si="619"/>
        <v>n/a</v>
      </c>
      <c r="AM2678" s="3" t="str">
        <f t="shared" si="620"/>
        <v>n/a</v>
      </c>
      <c r="AN2678" s="3" t="str">
        <f t="shared" si="614"/>
        <v>n/a</v>
      </c>
      <c r="AO2678" s="3" t="str">
        <f t="shared" si="615"/>
        <v>n/a</v>
      </c>
      <c r="AP2678" s="3" t="s">
        <v>8</v>
      </c>
      <c r="AQ2678" s="126" t="s">
        <v>76</v>
      </c>
      <c r="AR2678" s="28"/>
      <c r="AS2678" s="3"/>
    </row>
    <row r="2679" spans="1:45" ht="15" customHeight="1">
      <c r="A2679" s="21">
        <v>5.7607900000000001</v>
      </c>
      <c r="B2679" s="105">
        <v>846</v>
      </c>
      <c r="C2679" s="20">
        <v>-3.0950000000000002</v>
      </c>
      <c r="D2679" s="20">
        <v>-90.818330000000003</v>
      </c>
      <c r="E2679" s="106" t="s">
        <v>24</v>
      </c>
      <c r="F2679" s="27">
        <v>-20.100000000000001</v>
      </c>
      <c r="G2679" s="20">
        <v>-15</v>
      </c>
      <c r="H2679" s="20">
        <v>-13.4</v>
      </c>
      <c r="I2679" s="20">
        <v>-8.8000000000000007</v>
      </c>
      <c r="J2679" s="20">
        <v>-4.9000000000000004</v>
      </c>
      <c r="K2679" s="98">
        <v>-3.2</v>
      </c>
      <c r="L2679" s="10">
        <f t="shared" si="613"/>
        <v>-3.2</v>
      </c>
      <c r="M2679" s="52" t="s">
        <v>85</v>
      </c>
      <c r="N2679" s="83" t="s">
        <v>8</v>
      </c>
      <c r="O2679" s="34" t="s">
        <v>8</v>
      </c>
      <c r="P2679" s="34" t="s">
        <v>8</v>
      </c>
      <c r="Q2679" s="34" t="s">
        <v>8</v>
      </c>
      <c r="R2679" s="34" t="s">
        <v>8</v>
      </c>
      <c r="S2679" s="42" t="s">
        <v>8</v>
      </c>
      <c r="T2679" s="31" t="s">
        <v>8</v>
      </c>
      <c r="U2679" s="21" t="s">
        <v>8</v>
      </c>
      <c r="V2679" s="21" t="s">
        <v>8</v>
      </c>
      <c r="W2679" s="21" t="s">
        <v>8</v>
      </c>
      <c r="X2679" s="21" t="s">
        <v>8</v>
      </c>
      <c r="Y2679" s="22" t="s">
        <v>8</v>
      </c>
      <c r="Z2679" s="31">
        <v>0.63560000000000005</v>
      </c>
      <c r="AA2679" s="21" t="s">
        <v>8</v>
      </c>
      <c r="AB2679" s="21">
        <f t="shared" si="621"/>
        <v>-0.19681611146465802</v>
      </c>
      <c r="AC2679" s="21" t="s">
        <v>8</v>
      </c>
      <c r="AD2679" s="21">
        <v>25.1</v>
      </c>
      <c r="AE2679" s="31">
        <v>19.0222120973161</v>
      </c>
      <c r="AF2679" s="21">
        <v>24.9021083971626</v>
      </c>
      <c r="AG2679" s="22">
        <v>31.589509996724999</v>
      </c>
      <c r="AH2679" s="31" t="s">
        <v>8</v>
      </c>
      <c r="AI2679" s="3" t="str">
        <f t="shared" si="616"/>
        <v>n/a</v>
      </c>
      <c r="AJ2679" s="3" t="str">
        <f t="shared" si="617"/>
        <v>n/a</v>
      </c>
      <c r="AK2679" s="3" t="str">
        <f t="shared" si="618"/>
        <v>n/a</v>
      </c>
      <c r="AL2679" s="3" t="str">
        <f t="shared" si="619"/>
        <v>n/a</v>
      </c>
      <c r="AM2679" s="3" t="str">
        <f t="shared" si="620"/>
        <v>n/a</v>
      </c>
      <c r="AN2679" s="3" t="str">
        <f t="shared" si="614"/>
        <v>n/a</v>
      </c>
      <c r="AO2679" s="3" t="str">
        <f t="shared" si="615"/>
        <v>n/a</v>
      </c>
      <c r="AP2679" s="3" t="s">
        <v>8</v>
      </c>
      <c r="AQ2679" s="126" t="s">
        <v>76</v>
      </c>
      <c r="AR2679" s="28"/>
      <c r="AS2679" s="3"/>
    </row>
    <row r="2680" spans="1:45" ht="15" customHeight="1">
      <c r="A2680" s="21">
        <v>5.7613900000000005</v>
      </c>
      <c r="B2680" s="105">
        <v>846</v>
      </c>
      <c r="C2680" s="20">
        <v>-3.0950000000000002</v>
      </c>
      <c r="D2680" s="20">
        <v>-90.818330000000003</v>
      </c>
      <c r="E2680" s="106" t="s">
        <v>24</v>
      </c>
      <c r="F2680" s="27">
        <v>-20.100000000000001</v>
      </c>
      <c r="G2680" s="20">
        <v>-15</v>
      </c>
      <c r="H2680" s="20">
        <v>-13.4</v>
      </c>
      <c r="I2680" s="20">
        <v>-8.8000000000000007</v>
      </c>
      <c r="J2680" s="20">
        <v>-4.9000000000000004</v>
      </c>
      <c r="K2680" s="98">
        <v>-3.2</v>
      </c>
      <c r="L2680" s="10">
        <f t="shared" si="613"/>
        <v>-3.2</v>
      </c>
      <c r="M2680" s="52" t="s">
        <v>85</v>
      </c>
      <c r="N2680" s="83" t="s">
        <v>8</v>
      </c>
      <c r="O2680" s="34" t="s">
        <v>8</v>
      </c>
      <c r="P2680" s="34" t="s">
        <v>8</v>
      </c>
      <c r="Q2680" s="34" t="s">
        <v>8</v>
      </c>
      <c r="R2680" s="34" t="s">
        <v>8</v>
      </c>
      <c r="S2680" s="42" t="s">
        <v>8</v>
      </c>
      <c r="T2680" s="31" t="s">
        <v>8</v>
      </c>
      <c r="U2680" s="21" t="s">
        <v>8</v>
      </c>
      <c r="V2680" s="21" t="s">
        <v>8</v>
      </c>
      <c r="W2680" s="21" t="s">
        <v>8</v>
      </c>
      <c r="X2680" s="21" t="s">
        <v>8</v>
      </c>
      <c r="Y2680" s="22" t="s">
        <v>8</v>
      </c>
      <c r="Z2680" s="31">
        <v>0.65180000000000005</v>
      </c>
      <c r="AA2680" s="21" t="s">
        <v>8</v>
      </c>
      <c r="AB2680" s="21">
        <f t="shared" si="621"/>
        <v>-0.18588564387087458</v>
      </c>
      <c r="AC2680" s="21" t="s">
        <v>8</v>
      </c>
      <c r="AD2680" s="21">
        <v>25.9</v>
      </c>
      <c r="AE2680" s="31">
        <v>19.993924305306098</v>
      </c>
      <c r="AF2680" s="21">
        <v>25.884180166799599</v>
      </c>
      <c r="AG2680" s="22">
        <v>32.796529474126103</v>
      </c>
      <c r="AH2680" s="31" t="s">
        <v>8</v>
      </c>
      <c r="AI2680" s="3" t="str">
        <f t="shared" si="616"/>
        <v>n/a</v>
      </c>
      <c r="AJ2680" s="3" t="str">
        <f t="shared" si="617"/>
        <v>n/a</v>
      </c>
      <c r="AK2680" s="3" t="str">
        <f t="shared" si="618"/>
        <v>n/a</v>
      </c>
      <c r="AL2680" s="3" t="str">
        <f t="shared" si="619"/>
        <v>n/a</v>
      </c>
      <c r="AM2680" s="3" t="str">
        <f t="shared" si="620"/>
        <v>n/a</v>
      </c>
      <c r="AN2680" s="3" t="str">
        <f t="shared" si="614"/>
        <v>n/a</v>
      </c>
      <c r="AO2680" s="3" t="str">
        <f t="shared" si="615"/>
        <v>n/a</v>
      </c>
      <c r="AP2680" s="3" t="s">
        <v>8</v>
      </c>
      <c r="AQ2680" s="126" t="s">
        <v>76</v>
      </c>
      <c r="AR2680" s="28"/>
      <c r="AS2680" s="3"/>
    </row>
    <row r="2681" spans="1:45" ht="15" customHeight="1">
      <c r="A2681" s="21">
        <v>5.7622099999999996</v>
      </c>
      <c r="B2681" s="105">
        <v>846</v>
      </c>
      <c r="C2681" s="20">
        <v>-3.0950000000000002</v>
      </c>
      <c r="D2681" s="20">
        <v>-90.818330000000003</v>
      </c>
      <c r="E2681" s="106" t="s">
        <v>24</v>
      </c>
      <c r="F2681" s="27">
        <v>-20.100000000000001</v>
      </c>
      <c r="G2681" s="20">
        <v>-15</v>
      </c>
      <c r="H2681" s="20">
        <v>-13.4</v>
      </c>
      <c r="I2681" s="20">
        <v>-8.8000000000000007</v>
      </c>
      <c r="J2681" s="20">
        <v>-4.9000000000000004</v>
      </c>
      <c r="K2681" s="98">
        <v>-3.2</v>
      </c>
      <c r="L2681" s="10">
        <f t="shared" si="613"/>
        <v>-3.2</v>
      </c>
      <c r="M2681" s="52" t="s">
        <v>85</v>
      </c>
      <c r="N2681" s="83" t="s">
        <v>8</v>
      </c>
      <c r="O2681" s="34" t="s">
        <v>8</v>
      </c>
      <c r="P2681" s="34" t="s">
        <v>8</v>
      </c>
      <c r="Q2681" s="34" t="s">
        <v>8</v>
      </c>
      <c r="R2681" s="34" t="s">
        <v>8</v>
      </c>
      <c r="S2681" s="42" t="s">
        <v>8</v>
      </c>
      <c r="T2681" s="31" t="s">
        <v>8</v>
      </c>
      <c r="U2681" s="21" t="s">
        <v>8</v>
      </c>
      <c r="V2681" s="21" t="s">
        <v>8</v>
      </c>
      <c r="W2681" s="21" t="s">
        <v>8</v>
      </c>
      <c r="X2681" s="21" t="s">
        <v>8</v>
      </c>
      <c r="Y2681" s="22" t="s">
        <v>8</v>
      </c>
      <c r="Z2681" s="31">
        <v>0.64759999999999995</v>
      </c>
      <c r="AA2681" s="21" t="s">
        <v>8</v>
      </c>
      <c r="AB2681" s="21">
        <f t="shared" si="621"/>
        <v>-0.18869315991866389</v>
      </c>
      <c r="AC2681" s="21" t="s">
        <v>8</v>
      </c>
      <c r="AD2681" s="21">
        <v>25.7</v>
      </c>
      <c r="AE2681" s="31">
        <v>19.786252960286401</v>
      </c>
      <c r="AF2681" s="21">
        <v>25.6481588043466</v>
      </c>
      <c r="AG2681" s="22">
        <v>32.471311027834403</v>
      </c>
      <c r="AH2681" s="31" t="s">
        <v>8</v>
      </c>
      <c r="AI2681" s="3" t="str">
        <f t="shared" si="616"/>
        <v>n/a</v>
      </c>
      <c r="AJ2681" s="3" t="str">
        <f t="shared" si="617"/>
        <v>n/a</v>
      </c>
      <c r="AK2681" s="3" t="str">
        <f t="shared" si="618"/>
        <v>n/a</v>
      </c>
      <c r="AL2681" s="3" t="str">
        <f t="shared" si="619"/>
        <v>n/a</v>
      </c>
      <c r="AM2681" s="3" t="str">
        <f t="shared" si="620"/>
        <v>n/a</v>
      </c>
      <c r="AN2681" s="3" t="str">
        <f t="shared" si="614"/>
        <v>n/a</v>
      </c>
      <c r="AO2681" s="3" t="str">
        <f t="shared" si="615"/>
        <v>n/a</v>
      </c>
      <c r="AP2681" s="3" t="s">
        <v>8</v>
      </c>
      <c r="AQ2681" s="126" t="s">
        <v>76</v>
      </c>
      <c r="AR2681" s="28"/>
      <c r="AS2681" s="3"/>
    </row>
    <row r="2682" spans="1:45" ht="15" customHeight="1">
      <c r="A2682" s="21">
        <v>5.7629599999999996</v>
      </c>
      <c r="B2682" s="105">
        <v>846</v>
      </c>
      <c r="C2682" s="20">
        <v>-3.0950000000000002</v>
      </c>
      <c r="D2682" s="20">
        <v>-90.818330000000003</v>
      </c>
      <c r="E2682" s="106" t="s">
        <v>24</v>
      </c>
      <c r="F2682" s="27">
        <v>-20.100000000000001</v>
      </c>
      <c r="G2682" s="20">
        <v>-15</v>
      </c>
      <c r="H2682" s="20">
        <v>-13.4</v>
      </c>
      <c r="I2682" s="20">
        <v>-8.8000000000000007</v>
      </c>
      <c r="J2682" s="20">
        <v>-4.9000000000000004</v>
      </c>
      <c r="K2682" s="98">
        <v>-3.2</v>
      </c>
      <c r="L2682" s="10">
        <f t="shared" si="613"/>
        <v>-3.2</v>
      </c>
      <c r="M2682" s="52" t="s">
        <v>85</v>
      </c>
      <c r="N2682" s="83" t="s">
        <v>8</v>
      </c>
      <c r="O2682" s="34" t="s">
        <v>8</v>
      </c>
      <c r="P2682" s="34" t="s">
        <v>8</v>
      </c>
      <c r="Q2682" s="34" t="s">
        <v>8</v>
      </c>
      <c r="R2682" s="34" t="s">
        <v>8</v>
      </c>
      <c r="S2682" s="42" t="s">
        <v>8</v>
      </c>
      <c r="T2682" s="31" t="s">
        <v>8</v>
      </c>
      <c r="U2682" s="21" t="s">
        <v>8</v>
      </c>
      <c r="V2682" s="21" t="s">
        <v>8</v>
      </c>
      <c r="W2682" s="21" t="s">
        <v>8</v>
      </c>
      <c r="X2682" s="21" t="s">
        <v>8</v>
      </c>
      <c r="Y2682" s="22" t="s">
        <v>8</v>
      </c>
      <c r="Z2682" s="31">
        <v>0.62970000000000004</v>
      </c>
      <c r="AA2682" s="21" t="s">
        <v>8</v>
      </c>
      <c r="AB2682" s="21">
        <f t="shared" si="621"/>
        <v>-0.20086630669793709</v>
      </c>
      <c r="AC2682" s="21" t="s">
        <v>8</v>
      </c>
      <c r="AD2682" s="21">
        <v>24.9</v>
      </c>
      <c r="AE2682" s="31">
        <v>18.594621590359701</v>
      </c>
      <c r="AF2682" s="21">
        <v>24.509547312400102</v>
      </c>
      <c r="AG2682" s="22">
        <v>31.1126971883136</v>
      </c>
      <c r="AH2682" s="31" t="s">
        <v>8</v>
      </c>
      <c r="AI2682" s="3" t="str">
        <f t="shared" si="616"/>
        <v>n/a</v>
      </c>
      <c r="AJ2682" s="3" t="str">
        <f t="shared" si="617"/>
        <v>n/a</v>
      </c>
      <c r="AK2682" s="3" t="str">
        <f t="shared" si="618"/>
        <v>n/a</v>
      </c>
      <c r="AL2682" s="3" t="str">
        <f t="shared" si="619"/>
        <v>n/a</v>
      </c>
      <c r="AM2682" s="3" t="str">
        <f t="shared" si="620"/>
        <v>n/a</v>
      </c>
      <c r="AN2682" s="3" t="str">
        <f t="shared" si="614"/>
        <v>n/a</v>
      </c>
      <c r="AO2682" s="3" t="str">
        <f t="shared" si="615"/>
        <v>n/a</v>
      </c>
      <c r="AP2682" s="3" t="s">
        <v>8</v>
      </c>
      <c r="AQ2682" s="126" t="s">
        <v>76</v>
      </c>
      <c r="AR2682" s="28"/>
      <c r="AS2682" s="3"/>
    </row>
    <row r="2683" spans="1:45" ht="15" customHeight="1">
      <c r="A2683" s="21">
        <v>5.7691000000000008</v>
      </c>
      <c r="B2683" s="105">
        <v>846</v>
      </c>
      <c r="C2683" s="20">
        <v>-3.0950000000000002</v>
      </c>
      <c r="D2683" s="20">
        <v>-90.818330000000003</v>
      </c>
      <c r="E2683" s="106" t="s">
        <v>24</v>
      </c>
      <c r="F2683" s="27">
        <v>-20.100000000000001</v>
      </c>
      <c r="G2683" s="20">
        <v>-15</v>
      </c>
      <c r="H2683" s="20">
        <v>-13.4</v>
      </c>
      <c r="I2683" s="20">
        <v>-8.8000000000000007</v>
      </c>
      <c r="J2683" s="20">
        <v>-4.9000000000000004</v>
      </c>
      <c r="K2683" s="98">
        <v>-3.2</v>
      </c>
      <c r="L2683" s="10">
        <f t="shared" si="613"/>
        <v>-3.2</v>
      </c>
      <c r="M2683" s="52" t="s">
        <v>85</v>
      </c>
      <c r="N2683" s="83" t="s">
        <v>8</v>
      </c>
      <c r="O2683" s="34" t="s">
        <v>8</v>
      </c>
      <c r="P2683" s="34" t="s">
        <v>8</v>
      </c>
      <c r="Q2683" s="34" t="s">
        <v>8</v>
      </c>
      <c r="R2683" s="34" t="s">
        <v>8</v>
      </c>
      <c r="S2683" s="42" t="s">
        <v>8</v>
      </c>
      <c r="T2683" s="31" t="s">
        <v>8</v>
      </c>
      <c r="U2683" s="21" t="s">
        <v>8</v>
      </c>
      <c r="V2683" s="21" t="s">
        <v>8</v>
      </c>
      <c r="W2683" s="21" t="s">
        <v>8</v>
      </c>
      <c r="X2683" s="21" t="s">
        <v>8</v>
      </c>
      <c r="Y2683" s="22" t="s">
        <v>8</v>
      </c>
      <c r="Z2683" s="31">
        <v>0.62080000000000002</v>
      </c>
      <c r="AA2683" s="21" t="s">
        <v>8</v>
      </c>
      <c r="AB2683" s="21">
        <f t="shared" si="621"/>
        <v>-0.20704829174986797</v>
      </c>
      <c r="AC2683" s="21" t="s">
        <v>8</v>
      </c>
      <c r="AD2683" s="21">
        <v>24.4</v>
      </c>
      <c r="AE2683" s="31">
        <v>18.120989475884599</v>
      </c>
      <c r="AF2683" s="21">
        <v>23.963626101647399</v>
      </c>
      <c r="AG2683" s="22">
        <v>30.4665625941381</v>
      </c>
      <c r="AH2683" s="31" t="s">
        <v>8</v>
      </c>
      <c r="AI2683" s="3" t="str">
        <f t="shared" si="616"/>
        <v>n/a</v>
      </c>
      <c r="AJ2683" s="3" t="str">
        <f t="shared" si="617"/>
        <v>n/a</v>
      </c>
      <c r="AK2683" s="3" t="str">
        <f t="shared" si="618"/>
        <v>n/a</v>
      </c>
      <c r="AL2683" s="3" t="str">
        <f t="shared" si="619"/>
        <v>n/a</v>
      </c>
      <c r="AM2683" s="3" t="str">
        <f t="shared" si="620"/>
        <v>n/a</v>
      </c>
      <c r="AN2683" s="3" t="str">
        <f t="shared" si="614"/>
        <v>n/a</v>
      </c>
      <c r="AO2683" s="3" t="str">
        <f t="shared" si="615"/>
        <v>n/a</v>
      </c>
      <c r="AP2683" s="3" t="s">
        <v>8</v>
      </c>
      <c r="AQ2683" s="126" t="s">
        <v>76</v>
      </c>
      <c r="AR2683" s="28"/>
      <c r="AS2683" s="3"/>
    </row>
    <row r="2684" spans="1:45" ht="15" customHeight="1">
      <c r="A2684" s="21">
        <v>5.7717200000000002</v>
      </c>
      <c r="B2684" s="105">
        <v>846</v>
      </c>
      <c r="C2684" s="20">
        <v>-3.0950000000000002</v>
      </c>
      <c r="D2684" s="20">
        <v>-90.818330000000003</v>
      </c>
      <c r="E2684" s="106" t="s">
        <v>24</v>
      </c>
      <c r="F2684" s="27">
        <v>-20.100000000000001</v>
      </c>
      <c r="G2684" s="20">
        <v>-15</v>
      </c>
      <c r="H2684" s="20">
        <v>-13.4</v>
      </c>
      <c r="I2684" s="20">
        <v>-8.8000000000000007</v>
      </c>
      <c r="J2684" s="20">
        <v>-4.9000000000000004</v>
      </c>
      <c r="K2684" s="98">
        <v>-3.2</v>
      </c>
      <c r="L2684" s="10">
        <f t="shared" si="613"/>
        <v>-3.2</v>
      </c>
      <c r="M2684" s="52" t="s">
        <v>85</v>
      </c>
      <c r="N2684" s="83" t="s">
        <v>8</v>
      </c>
      <c r="O2684" s="34" t="s">
        <v>8</v>
      </c>
      <c r="P2684" s="34" t="s">
        <v>8</v>
      </c>
      <c r="Q2684" s="34" t="s">
        <v>8</v>
      </c>
      <c r="R2684" s="34" t="s">
        <v>8</v>
      </c>
      <c r="S2684" s="42" t="s">
        <v>8</v>
      </c>
      <c r="T2684" s="31" t="s">
        <v>8</v>
      </c>
      <c r="U2684" s="21" t="s">
        <v>8</v>
      </c>
      <c r="V2684" s="21" t="s">
        <v>8</v>
      </c>
      <c r="W2684" s="21" t="s">
        <v>8</v>
      </c>
      <c r="X2684" s="21" t="s">
        <v>8</v>
      </c>
      <c r="Y2684" s="22" t="s">
        <v>8</v>
      </c>
      <c r="Z2684" s="31">
        <v>0.64359999999999995</v>
      </c>
      <c r="AA2684" s="21" t="s">
        <v>8</v>
      </c>
      <c r="AB2684" s="21">
        <f t="shared" si="621"/>
        <v>-0.1913839645730081</v>
      </c>
      <c r="AC2684" s="21" t="s">
        <v>8</v>
      </c>
      <c r="AD2684" s="21">
        <v>25.5</v>
      </c>
      <c r="AE2684" s="31">
        <v>19.562675369897899</v>
      </c>
      <c r="AF2684" s="21">
        <v>25.381461746943</v>
      </c>
      <c r="AG2684" s="22">
        <v>32.182731744175904</v>
      </c>
      <c r="AH2684" s="31" t="s">
        <v>8</v>
      </c>
      <c r="AI2684" s="3" t="str">
        <f t="shared" si="616"/>
        <v>n/a</v>
      </c>
      <c r="AJ2684" s="3" t="str">
        <f t="shared" si="617"/>
        <v>n/a</v>
      </c>
      <c r="AK2684" s="3" t="str">
        <f t="shared" si="618"/>
        <v>n/a</v>
      </c>
      <c r="AL2684" s="3" t="str">
        <f t="shared" si="619"/>
        <v>n/a</v>
      </c>
      <c r="AM2684" s="3" t="str">
        <f t="shared" si="620"/>
        <v>n/a</v>
      </c>
      <c r="AN2684" s="3" t="str">
        <f t="shared" si="614"/>
        <v>n/a</v>
      </c>
      <c r="AO2684" s="3" t="str">
        <f t="shared" si="615"/>
        <v>n/a</v>
      </c>
      <c r="AP2684" s="3" t="s">
        <v>8</v>
      </c>
      <c r="AQ2684" s="126" t="s">
        <v>76</v>
      </c>
      <c r="AR2684" s="28"/>
      <c r="AS2684" s="3"/>
    </row>
    <row r="2685" spans="1:45" ht="15" customHeight="1">
      <c r="A2685" s="21">
        <v>5.7725</v>
      </c>
      <c r="B2685" s="105">
        <v>846</v>
      </c>
      <c r="C2685" s="20">
        <v>-3.0950000000000002</v>
      </c>
      <c r="D2685" s="20">
        <v>-90.818330000000003</v>
      </c>
      <c r="E2685" s="106" t="s">
        <v>24</v>
      </c>
      <c r="F2685" s="27">
        <v>-20.100000000000001</v>
      </c>
      <c r="G2685" s="20">
        <v>-15</v>
      </c>
      <c r="H2685" s="20">
        <v>-13.4</v>
      </c>
      <c r="I2685" s="20">
        <v>-8.8000000000000007</v>
      </c>
      <c r="J2685" s="20">
        <v>-4.9000000000000004</v>
      </c>
      <c r="K2685" s="98">
        <v>-3.2</v>
      </c>
      <c r="L2685" s="10">
        <f t="shared" si="613"/>
        <v>-3.2</v>
      </c>
      <c r="M2685" s="52" t="s">
        <v>85</v>
      </c>
      <c r="N2685" s="83" t="s">
        <v>8</v>
      </c>
      <c r="O2685" s="34" t="s">
        <v>8</v>
      </c>
      <c r="P2685" s="34" t="s">
        <v>8</v>
      </c>
      <c r="Q2685" s="34" t="s">
        <v>8</v>
      </c>
      <c r="R2685" s="34" t="s">
        <v>8</v>
      </c>
      <c r="S2685" s="42" t="s">
        <v>8</v>
      </c>
      <c r="T2685" s="31" t="s">
        <v>8</v>
      </c>
      <c r="U2685" s="21" t="s">
        <v>8</v>
      </c>
      <c r="V2685" s="21" t="s">
        <v>8</v>
      </c>
      <c r="W2685" s="21" t="s">
        <v>8</v>
      </c>
      <c r="X2685" s="21" t="s">
        <v>8</v>
      </c>
      <c r="Y2685" s="22" t="s">
        <v>8</v>
      </c>
      <c r="Z2685" s="31">
        <v>0.64639999999999997</v>
      </c>
      <c r="AA2685" s="21" t="s">
        <v>8</v>
      </c>
      <c r="AB2685" s="21">
        <f t="shared" si="621"/>
        <v>-0.18949865223347026</v>
      </c>
      <c r="AC2685" s="21" t="s">
        <v>8</v>
      </c>
      <c r="AD2685" s="21">
        <v>25.6</v>
      </c>
      <c r="AE2685" s="31">
        <v>19.739756560095898</v>
      </c>
      <c r="AF2685" s="21">
        <v>25.555603200436899</v>
      </c>
      <c r="AG2685" s="22">
        <v>32.396107912968603</v>
      </c>
      <c r="AH2685" s="31" t="s">
        <v>8</v>
      </c>
      <c r="AI2685" s="3" t="str">
        <f t="shared" si="616"/>
        <v>n/a</v>
      </c>
      <c r="AJ2685" s="3" t="str">
        <f t="shared" si="617"/>
        <v>n/a</v>
      </c>
      <c r="AK2685" s="3" t="str">
        <f t="shared" si="618"/>
        <v>n/a</v>
      </c>
      <c r="AL2685" s="3" t="str">
        <f t="shared" si="619"/>
        <v>n/a</v>
      </c>
      <c r="AM2685" s="3" t="str">
        <f t="shared" si="620"/>
        <v>n/a</v>
      </c>
      <c r="AN2685" s="3" t="str">
        <f t="shared" si="614"/>
        <v>n/a</v>
      </c>
      <c r="AO2685" s="3" t="str">
        <f t="shared" si="615"/>
        <v>n/a</v>
      </c>
      <c r="AP2685" s="3" t="s">
        <v>8</v>
      </c>
      <c r="AQ2685" s="126" t="s">
        <v>76</v>
      </c>
      <c r="AR2685" s="28"/>
      <c r="AS2685" s="3"/>
    </row>
    <row r="2686" spans="1:45" ht="15" customHeight="1">
      <c r="A2686" s="21">
        <v>5.7918799999999999</v>
      </c>
      <c r="B2686" s="105">
        <v>846</v>
      </c>
      <c r="C2686" s="20">
        <v>-3.0950000000000002</v>
      </c>
      <c r="D2686" s="20">
        <v>-90.818330000000003</v>
      </c>
      <c r="E2686" s="106" t="s">
        <v>24</v>
      </c>
      <c r="F2686" s="27">
        <v>-20.100000000000001</v>
      </c>
      <c r="G2686" s="20">
        <v>-15</v>
      </c>
      <c r="H2686" s="20">
        <v>-13.4</v>
      </c>
      <c r="I2686" s="20">
        <v>-8.8000000000000007</v>
      </c>
      <c r="J2686" s="20">
        <v>-4.9000000000000004</v>
      </c>
      <c r="K2686" s="98">
        <v>-3.2</v>
      </c>
      <c r="L2686" s="10">
        <f t="shared" si="613"/>
        <v>-3.2</v>
      </c>
      <c r="M2686" s="52" t="s">
        <v>85</v>
      </c>
      <c r="N2686" s="83" t="s">
        <v>8</v>
      </c>
      <c r="O2686" s="34" t="s">
        <v>8</v>
      </c>
      <c r="P2686" s="34" t="s">
        <v>8</v>
      </c>
      <c r="Q2686" s="34" t="s">
        <v>8</v>
      </c>
      <c r="R2686" s="34" t="s">
        <v>8</v>
      </c>
      <c r="S2686" s="42" t="s">
        <v>8</v>
      </c>
      <c r="T2686" s="31" t="s">
        <v>8</v>
      </c>
      <c r="U2686" s="21" t="s">
        <v>8</v>
      </c>
      <c r="V2686" s="21" t="s">
        <v>8</v>
      </c>
      <c r="W2686" s="21" t="s">
        <v>8</v>
      </c>
      <c r="X2686" s="21" t="s">
        <v>8</v>
      </c>
      <c r="Y2686" s="22" t="s">
        <v>8</v>
      </c>
      <c r="Z2686" s="31">
        <v>0.62239999999999995</v>
      </c>
      <c r="AA2686" s="21" t="s">
        <v>8</v>
      </c>
      <c r="AB2686" s="21">
        <f t="shared" si="621"/>
        <v>-0.20593041601836751</v>
      </c>
      <c r="AC2686" s="21" t="s">
        <v>8</v>
      </c>
      <c r="AD2686" s="21">
        <v>24.5</v>
      </c>
      <c r="AE2686" s="31">
        <v>18.1908145933192</v>
      </c>
      <c r="AF2686" s="21">
        <v>24.0686471863979</v>
      </c>
      <c r="AG2686" s="22">
        <v>30.5824607941843</v>
      </c>
      <c r="AH2686" s="31" t="s">
        <v>8</v>
      </c>
      <c r="AI2686" s="3" t="str">
        <f t="shared" si="616"/>
        <v>n/a</v>
      </c>
      <c r="AJ2686" s="3" t="str">
        <f t="shared" si="617"/>
        <v>n/a</v>
      </c>
      <c r="AK2686" s="3" t="str">
        <f t="shared" si="618"/>
        <v>n/a</v>
      </c>
      <c r="AL2686" s="3" t="str">
        <f t="shared" si="619"/>
        <v>n/a</v>
      </c>
      <c r="AM2686" s="3" t="str">
        <f t="shared" si="620"/>
        <v>n/a</v>
      </c>
      <c r="AN2686" s="3" t="str">
        <f t="shared" si="614"/>
        <v>n/a</v>
      </c>
      <c r="AO2686" s="3" t="str">
        <f t="shared" si="615"/>
        <v>n/a</v>
      </c>
      <c r="AP2686" s="3" t="s">
        <v>8</v>
      </c>
      <c r="AQ2686" s="126" t="s">
        <v>76</v>
      </c>
      <c r="AR2686" s="28"/>
      <c r="AS2686" s="3"/>
    </row>
    <row r="2687" spans="1:45" ht="15" customHeight="1">
      <c r="A2687" s="21">
        <v>5.7942600000000004</v>
      </c>
      <c r="B2687" s="105">
        <v>846</v>
      </c>
      <c r="C2687" s="20">
        <v>-3.0950000000000002</v>
      </c>
      <c r="D2687" s="20">
        <v>-90.818330000000003</v>
      </c>
      <c r="E2687" s="106" t="s">
        <v>24</v>
      </c>
      <c r="F2687" s="27">
        <v>-20.100000000000001</v>
      </c>
      <c r="G2687" s="20">
        <v>-15</v>
      </c>
      <c r="H2687" s="20">
        <v>-13.4</v>
      </c>
      <c r="I2687" s="20">
        <v>-8.8000000000000007</v>
      </c>
      <c r="J2687" s="20">
        <v>-4.9000000000000004</v>
      </c>
      <c r="K2687" s="98">
        <v>-3.2</v>
      </c>
      <c r="L2687" s="10">
        <f t="shared" si="613"/>
        <v>-3.2</v>
      </c>
      <c r="M2687" s="52" t="s">
        <v>85</v>
      </c>
      <c r="N2687" s="83" t="s">
        <v>8</v>
      </c>
      <c r="O2687" s="34" t="s">
        <v>8</v>
      </c>
      <c r="P2687" s="34" t="s">
        <v>8</v>
      </c>
      <c r="Q2687" s="34" t="s">
        <v>8</v>
      </c>
      <c r="R2687" s="34" t="s">
        <v>8</v>
      </c>
      <c r="S2687" s="42" t="s">
        <v>8</v>
      </c>
      <c r="T2687" s="31" t="s">
        <v>8</v>
      </c>
      <c r="U2687" s="21" t="s">
        <v>8</v>
      </c>
      <c r="V2687" s="21" t="s">
        <v>8</v>
      </c>
      <c r="W2687" s="21" t="s">
        <v>8</v>
      </c>
      <c r="X2687" s="21" t="s">
        <v>8</v>
      </c>
      <c r="Y2687" s="22" t="s">
        <v>8</v>
      </c>
      <c r="Z2687" s="31">
        <v>0.6532</v>
      </c>
      <c r="AA2687" s="21" t="s">
        <v>8</v>
      </c>
      <c r="AB2687" s="21">
        <f t="shared" si="621"/>
        <v>-0.18495382393536944</v>
      </c>
      <c r="AC2687" s="21" t="s">
        <v>8</v>
      </c>
      <c r="AD2687" s="21">
        <v>26</v>
      </c>
      <c r="AE2687" s="31">
        <v>20.173924672044699</v>
      </c>
      <c r="AF2687" s="21">
        <v>25.955412424315998</v>
      </c>
      <c r="AG2687" s="22">
        <v>32.851484431626503</v>
      </c>
      <c r="AH2687" s="31" t="s">
        <v>8</v>
      </c>
      <c r="AI2687" s="3" t="str">
        <f t="shared" si="616"/>
        <v>n/a</v>
      </c>
      <c r="AJ2687" s="3" t="str">
        <f t="shared" si="617"/>
        <v>n/a</v>
      </c>
      <c r="AK2687" s="3" t="str">
        <f t="shared" si="618"/>
        <v>n/a</v>
      </c>
      <c r="AL2687" s="3" t="str">
        <f t="shared" si="619"/>
        <v>n/a</v>
      </c>
      <c r="AM2687" s="3" t="str">
        <f t="shared" si="620"/>
        <v>n/a</v>
      </c>
      <c r="AN2687" s="3" t="str">
        <f t="shared" si="614"/>
        <v>n/a</v>
      </c>
      <c r="AO2687" s="3" t="str">
        <f t="shared" si="615"/>
        <v>n/a</v>
      </c>
      <c r="AP2687" s="3" t="s">
        <v>8</v>
      </c>
      <c r="AQ2687" s="126" t="s">
        <v>76</v>
      </c>
      <c r="AR2687" s="28"/>
      <c r="AS2687" s="3"/>
    </row>
    <row r="2688" spans="1:45" ht="15" customHeight="1">
      <c r="A2688" s="21">
        <v>5.7946800000000005</v>
      </c>
      <c r="B2688" s="105">
        <v>846</v>
      </c>
      <c r="C2688" s="20">
        <v>-3.0950000000000002</v>
      </c>
      <c r="D2688" s="20">
        <v>-90.818330000000003</v>
      </c>
      <c r="E2688" s="106" t="s">
        <v>24</v>
      </c>
      <c r="F2688" s="27">
        <v>-20.100000000000001</v>
      </c>
      <c r="G2688" s="20">
        <v>-15</v>
      </c>
      <c r="H2688" s="20">
        <v>-13.4</v>
      </c>
      <c r="I2688" s="20">
        <v>-8.8000000000000007</v>
      </c>
      <c r="J2688" s="20">
        <v>-4.9000000000000004</v>
      </c>
      <c r="K2688" s="98">
        <v>-3.2</v>
      </c>
      <c r="L2688" s="10">
        <f t="shared" si="613"/>
        <v>-3.2</v>
      </c>
      <c r="M2688" s="52" t="s">
        <v>85</v>
      </c>
      <c r="N2688" s="83" t="s">
        <v>8</v>
      </c>
      <c r="O2688" s="34" t="s">
        <v>8</v>
      </c>
      <c r="P2688" s="34" t="s">
        <v>8</v>
      </c>
      <c r="Q2688" s="34" t="s">
        <v>8</v>
      </c>
      <c r="R2688" s="34" t="s">
        <v>8</v>
      </c>
      <c r="S2688" s="42" t="s">
        <v>8</v>
      </c>
      <c r="T2688" s="31" t="s">
        <v>8</v>
      </c>
      <c r="U2688" s="21" t="s">
        <v>8</v>
      </c>
      <c r="V2688" s="21" t="s">
        <v>8</v>
      </c>
      <c r="W2688" s="21" t="s">
        <v>8</v>
      </c>
      <c r="X2688" s="21" t="s">
        <v>8</v>
      </c>
      <c r="Y2688" s="22" t="s">
        <v>8</v>
      </c>
      <c r="Z2688" s="31">
        <v>0.63580000000000003</v>
      </c>
      <c r="AA2688" s="21" t="s">
        <v>8</v>
      </c>
      <c r="AB2688" s="21">
        <f t="shared" si="621"/>
        <v>-0.19667947642124589</v>
      </c>
      <c r="AC2688" s="21" t="s">
        <v>8</v>
      </c>
      <c r="AD2688" s="21">
        <v>25.1</v>
      </c>
      <c r="AE2688" s="31">
        <v>19.044498836683399</v>
      </c>
      <c r="AF2688" s="21">
        <v>24.886556621044299</v>
      </c>
      <c r="AG2688" s="22">
        <v>31.624422001883801</v>
      </c>
      <c r="AH2688" s="31" t="s">
        <v>8</v>
      </c>
      <c r="AI2688" s="3" t="str">
        <f t="shared" si="616"/>
        <v>n/a</v>
      </c>
      <c r="AJ2688" s="3" t="str">
        <f t="shared" si="617"/>
        <v>n/a</v>
      </c>
      <c r="AK2688" s="3" t="str">
        <f t="shared" si="618"/>
        <v>n/a</v>
      </c>
      <c r="AL2688" s="3" t="str">
        <f t="shared" si="619"/>
        <v>n/a</v>
      </c>
      <c r="AM2688" s="3" t="str">
        <f t="shared" si="620"/>
        <v>n/a</v>
      </c>
      <c r="AN2688" s="3" t="str">
        <f t="shared" si="614"/>
        <v>n/a</v>
      </c>
      <c r="AO2688" s="3" t="str">
        <f t="shared" si="615"/>
        <v>n/a</v>
      </c>
      <c r="AP2688" s="3" t="s">
        <v>8</v>
      </c>
      <c r="AQ2688" s="126" t="s">
        <v>76</v>
      </c>
      <c r="AR2688" s="28"/>
      <c r="AS2688" s="3"/>
    </row>
    <row r="2689" spans="1:45" ht="15" customHeight="1">
      <c r="A2689" s="21">
        <v>5.7956799999999999</v>
      </c>
      <c r="B2689" s="105">
        <v>846</v>
      </c>
      <c r="C2689" s="20">
        <v>-3.0950000000000002</v>
      </c>
      <c r="D2689" s="20">
        <v>-90.818330000000003</v>
      </c>
      <c r="E2689" s="106" t="s">
        <v>24</v>
      </c>
      <c r="F2689" s="27">
        <v>-20.100000000000001</v>
      </c>
      <c r="G2689" s="20">
        <v>-15</v>
      </c>
      <c r="H2689" s="20">
        <v>-13.4</v>
      </c>
      <c r="I2689" s="20">
        <v>-8.8000000000000007</v>
      </c>
      <c r="J2689" s="20">
        <v>-4.9000000000000004</v>
      </c>
      <c r="K2689" s="98">
        <v>-3.2</v>
      </c>
      <c r="L2689" s="10">
        <f t="shared" si="613"/>
        <v>-3.2</v>
      </c>
      <c r="M2689" s="52" t="s">
        <v>85</v>
      </c>
      <c r="N2689" s="83" t="s">
        <v>8</v>
      </c>
      <c r="O2689" s="34" t="s">
        <v>8</v>
      </c>
      <c r="P2689" s="34" t="s">
        <v>8</v>
      </c>
      <c r="Q2689" s="34" t="s">
        <v>8</v>
      </c>
      <c r="R2689" s="34" t="s">
        <v>8</v>
      </c>
      <c r="S2689" s="42" t="s">
        <v>8</v>
      </c>
      <c r="T2689" s="31" t="s">
        <v>8</v>
      </c>
      <c r="U2689" s="21" t="s">
        <v>8</v>
      </c>
      <c r="V2689" s="21" t="s">
        <v>8</v>
      </c>
      <c r="W2689" s="21" t="s">
        <v>8</v>
      </c>
      <c r="X2689" s="21" t="s">
        <v>8</v>
      </c>
      <c r="Y2689" s="22" t="s">
        <v>8</v>
      </c>
      <c r="Z2689" s="31">
        <v>0.63790000000000002</v>
      </c>
      <c r="AA2689" s="21" t="s">
        <v>8</v>
      </c>
      <c r="AB2689" s="21">
        <f t="shared" si="621"/>
        <v>-0.19524739784953951</v>
      </c>
      <c r="AC2689" s="21" t="s">
        <v>8</v>
      </c>
      <c r="AD2689" s="21">
        <v>25.2</v>
      </c>
      <c r="AE2689" s="31">
        <v>19.174126325902499</v>
      </c>
      <c r="AF2689" s="21">
        <v>25.054390743757601</v>
      </c>
      <c r="AG2689" s="22">
        <v>31.763061824624799</v>
      </c>
      <c r="AH2689" s="31" t="s">
        <v>8</v>
      </c>
      <c r="AI2689" s="3" t="str">
        <f t="shared" si="616"/>
        <v>n/a</v>
      </c>
      <c r="AJ2689" s="3" t="str">
        <f t="shared" si="617"/>
        <v>n/a</v>
      </c>
      <c r="AK2689" s="3" t="str">
        <f t="shared" si="618"/>
        <v>n/a</v>
      </c>
      <c r="AL2689" s="3" t="str">
        <f t="shared" si="619"/>
        <v>n/a</v>
      </c>
      <c r="AM2689" s="3" t="str">
        <f t="shared" si="620"/>
        <v>n/a</v>
      </c>
      <c r="AN2689" s="3" t="str">
        <f t="shared" si="614"/>
        <v>n/a</v>
      </c>
      <c r="AO2689" s="3" t="str">
        <f t="shared" si="615"/>
        <v>n/a</v>
      </c>
      <c r="AP2689" s="3" t="s">
        <v>8</v>
      </c>
      <c r="AQ2689" s="126" t="s">
        <v>76</v>
      </c>
      <c r="AR2689" s="28"/>
      <c r="AS2689" s="3"/>
    </row>
    <row r="2690" spans="1:45" ht="15" customHeight="1">
      <c r="A2690" s="21">
        <v>5.7969600000000003</v>
      </c>
      <c r="B2690" s="105">
        <v>846</v>
      </c>
      <c r="C2690" s="20">
        <v>-3.0950000000000002</v>
      </c>
      <c r="D2690" s="20">
        <v>-90.818330000000003</v>
      </c>
      <c r="E2690" s="106" t="s">
        <v>24</v>
      </c>
      <c r="F2690" s="27">
        <v>-20.100000000000001</v>
      </c>
      <c r="G2690" s="20">
        <v>-15</v>
      </c>
      <c r="H2690" s="20">
        <v>-13.4</v>
      </c>
      <c r="I2690" s="20">
        <v>-8.8000000000000007</v>
      </c>
      <c r="J2690" s="20">
        <v>-4.9000000000000004</v>
      </c>
      <c r="K2690" s="98">
        <v>-3.2</v>
      </c>
      <c r="L2690" s="10">
        <f t="shared" si="613"/>
        <v>-3.2</v>
      </c>
      <c r="M2690" s="52" t="s">
        <v>85</v>
      </c>
      <c r="N2690" s="83" t="s">
        <v>8</v>
      </c>
      <c r="O2690" s="34" t="s">
        <v>8</v>
      </c>
      <c r="P2690" s="34" t="s">
        <v>8</v>
      </c>
      <c r="Q2690" s="34" t="s">
        <v>8</v>
      </c>
      <c r="R2690" s="34" t="s">
        <v>8</v>
      </c>
      <c r="S2690" s="42" t="s">
        <v>8</v>
      </c>
      <c r="T2690" s="31" t="s">
        <v>8</v>
      </c>
      <c r="U2690" s="21" t="s">
        <v>8</v>
      </c>
      <c r="V2690" s="21" t="s">
        <v>8</v>
      </c>
      <c r="W2690" s="21" t="s">
        <v>8</v>
      </c>
      <c r="X2690" s="21" t="s">
        <v>8</v>
      </c>
      <c r="Y2690" s="22" t="s">
        <v>8</v>
      </c>
      <c r="Z2690" s="31">
        <v>0.63100000000000001</v>
      </c>
      <c r="AA2690" s="21" t="s">
        <v>8</v>
      </c>
      <c r="AB2690" s="21">
        <f t="shared" si="621"/>
        <v>-0.19997064075586568</v>
      </c>
      <c r="AC2690" s="21" t="s">
        <v>8</v>
      </c>
      <c r="AD2690" s="21">
        <v>24.9</v>
      </c>
      <c r="AE2690" s="31">
        <v>18.716982962399801</v>
      </c>
      <c r="AF2690" s="21">
        <v>24.592340068351302</v>
      </c>
      <c r="AG2690" s="22">
        <v>31.2529214194685</v>
      </c>
      <c r="AH2690" s="31" t="s">
        <v>8</v>
      </c>
      <c r="AI2690" s="3" t="str">
        <f t="shared" si="616"/>
        <v>n/a</v>
      </c>
      <c r="AJ2690" s="3" t="str">
        <f t="shared" si="617"/>
        <v>n/a</v>
      </c>
      <c r="AK2690" s="3" t="str">
        <f t="shared" si="618"/>
        <v>n/a</v>
      </c>
      <c r="AL2690" s="3" t="str">
        <f t="shared" si="619"/>
        <v>n/a</v>
      </c>
      <c r="AM2690" s="3" t="str">
        <f t="shared" si="620"/>
        <v>n/a</v>
      </c>
      <c r="AN2690" s="3" t="str">
        <f t="shared" si="614"/>
        <v>n/a</v>
      </c>
      <c r="AO2690" s="3" t="str">
        <f t="shared" si="615"/>
        <v>n/a</v>
      </c>
      <c r="AP2690" s="3" t="s">
        <v>8</v>
      </c>
      <c r="AQ2690" s="126" t="s">
        <v>76</v>
      </c>
      <c r="AR2690" s="28"/>
      <c r="AS2690" s="3"/>
    </row>
    <row r="2691" spans="1:45" ht="15" customHeight="1">
      <c r="A2691" s="21">
        <v>5.7980499999999999</v>
      </c>
      <c r="B2691" s="105">
        <v>846</v>
      </c>
      <c r="C2691" s="20">
        <v>-3.0950000000000002</v>
      </c>
      <c r="D2691" s="20">
        <v>-90.818330000000003</v>
      </c>
      <c r="E2691" s="106" t="s">
        <v>24</v>
      </c>
      <c r="F2691" s="27">
        <v>-20.100000000000001</v>
      </c>
      <c r="G2691" s="20">
        <v>-15</v>
      </c>
      <c r="H2691" s="20">
        <v>-13.4</v>
      </c>
      <c r="I2691" s="20">
        <v>-8.8000000000000007</v>
      </c>
      <c r="J2691" s="20">
        <v>-4.9000000000000004</v>
      </c>
      <c r="K2691" s="98">
        <v>-3.2</v>
      </c>
      <c r="L2691" s="10">
        <f t="shared" ref="L2691:L2754" si="622">IF(A2691&lt;2,C2691,IF(A2691&lt;15,K2691,IF(A2691&lt;25,J2691,IF(A2691&lt;35,I2691,IF(A2691&lt;45,H2691,IF(A2691&lt;55,G2691,IF(A2691&lt;65,F2691,IF(A2691&lt;70,F2691,"no age"))))))))</f>
        <v>-3.2</v>
      </c>
      <c r="M2691" s="52" t="s">
        <v>85</v>
      </c>
      <c r="N2691" s="83" t="s">
        <v>8</v>
      </c>
      <c r="O2691" s="34" t="s">
        <v>8</v>
      </c>
      <c r="P2691" s="34" t="s">
        <v>8</v>
      </c>
      <c r="Q2691" s="34" t="s">
        <v>8</v>
      </c>
      <c r="R2691" s="34" t="s">
        <v>8</v>
      </c>
      <c r="S2691" s="42" t="s">
        <v>8</v>
      </c>
      <c r="T2691" s="31" t="s">
        <v>8</v>
      </c>
      <c r="U2691" s="21" t="s">
        <v>8</v>
      </c>
      <c r="V2691" s="21" t="s">
        <v>8</v>
      </c>
      <c r="W2691" s="21" t="s">
        <v>8</v>
      </c>
      <c r="X2691" s="21" t="s">
        <v>8</v>
      </c>
      <c r="Y2691" s="22" t="s">
        <v>8</v>
      </c>
      <c r="Z2691" s="31">
        <v>0.63529999999999998</v>
      </c>
      <c r="AA2691" s="21" t="s">
        <v>8</v>
      </c>
      <c r="AB2691" s="21">
        <f t="shared" si="621"/>
        <v>-0.19702114466473819</v>
      </c>
      <c r="AC2691" s="21" t="s">
        <v>8</v>
      </c>
      <c r="AD2691" s="21">
        <v>25.1</v>
      </c>
      <c r="AE2691" s="31">
        <v>19.0725444554128</v>
      </c>
      <c r="AF2691" s="21">
        <v>24.861022216043299</v>
      </c>
      <c r="AG2691" s="22">
        <v>31.5452229316233</v>
      </c>
      <c r="AH2691" s="31" t="s">
        <v>8</v>
      </c>
      <c r="AI2691" s="3" t="str">
        <f t="shared" si="616"/>
        <v>n/a</v>
      </c>
      <c r="AJ2691" s="3" t="str">
        <f t="shared" si="617"/>
        <v>n/a</v>
      </c>
      <c r="AK2691" s="3" t="str">
        <f t="shared" si="618"/>
        <v>n/a</v>
      </c>
      <c r="AL2691" s="3" t="str">
        <f t="shared" si="619"/>
        <v>n/a</v>
      </c>
      <c r="AM2691" s="3" t="str">
        <f t="shared" si="620"/>
        <v>n/a</v>
      </c>
      <c r="AN2691" s="3" t="str">
        <f t="shared" ref="AN2691:AN2754" si="623">IF(T2691="n/a","n/a",T2691/X2691)</f>
        <v>n/a</v>
      </c>
      <c r="AO2691" s="3" t="str">
        <f t="shared" ref="AO2691:AO2754" si="624">IF(P2691="n/a","n/a",P2691/R2691)</f>
        <v>n/a</v>
      </c>
      <c r="AP2691" s="3" t="s">
        <v>8</v>
      </c>
      <c r="AQ2691" s="126" t="s">
        <v>76</v>
      </c>
      <c r="AR2691" s="28"/>
      <c r="AS2691" s="3"/>
    </row>
    <row r="2692" spans="1:45" ht="15" customHeight="1">
      <c r="A2692" s="21">
        <v>5.7986599999999999</v>
      </c>
      <c r="B2692" s="105">
        <v>846</v>
      </c>
      <c r="C2692" s="20">
        <v>-3.0950000000000002</v>
      </c>
      <c r="D2692" s="20">
        <v>-90.818330000000003</v>
      </c>
      <c r="E2692" s="106" t="s">
        <v>24</v>
      </c>
      <c r="F2692" s="27">
        <v>-20.100000000000001</v>
      </c>
      <c r="G2692" s="20">
        <v>-15</v>
      </c>
      <c r="H2692" s="20">
        <v>-13.4</v>
      </c>
      <c r="I2692" s="20">
        <v>-8.8000000000000007</v>
      </c>
      <c r="J2692" s="20">
        <v>-4.9000000000000004</v>
      </c>
      <c r="K2692" s="98">
        <v>-3.2</v>
      </c>
      <c r="L2692" s="10">
        <f t="shared" si="622"/>
        <v>-3.2</v>
      </c>
      <c r="M2692" s="52" t="s">
        <v>85</v>
      </c>
      <c r="N2692" s="83" t="s">
        <v>8</v>
      </c>
      <c r="O2692" s="34" t="s">
        <v>8</v>
      </c>
      <c r="P2692" s="34" t="s">
        <v>8</v>
      </c>
      <c r="Q2692" s="34" t="s">
        <v>8</v>
      </c>
      <c r="R2692" s="34" t="s">
        <v>8</v>
      </c>
      <c r="S2692" s="42" t="s">
        <v>8</v>
      </c>
      <c r="T2692" s="31" t="s">
        <v>8</v>
      </c>
      <c r="U2692" s="21" t="s">
        <v>8</v>
      </c>
      <c r="V2692" s="21" t="s">
        <v>8</v>
      </c>
      <c r="W2692" s="21" t="s">
        <v>8</v>
      </c>
      <c r="X2692" s="21" t="s">
        <v>8</v>
      </c>
      <c r="Y2692" s="22" t="s">
        <v>8</v>
      </c>
      <c r="Z2692" s="31">
        <v>0.6431</v>
      </c>
      <c r="AA2692" s="21" t="s">
        <v>8</v>
      </c>
      <c r="AB2692" s="21">
        <f t="shared" si="621"/>
        <v>-0.19172149041723216</v>
      </c>
      <c r="AC2692" s="21" t="s">
        <v>8</v>
      </c>
      <c r="AD2692" s="21">
        <v>25.5</v>
      </c>
      <c r="AE2692" s="31">
        <v>19.4997887325646</v>
      </c>
      <c r="AF2692" s="21">
        <v>25.3706007078083</v>
      </c>
      <c r="AG2692" s="22">
        <v>32.101556826291301</v>
      </c>
      <c r="AH2692" s="31" t="s">
        <v>8</v>
      </c>
      <c r="AI2692" s="3" t="str">
        <f t="shared" si="616"/>
        <v>n/a</v>
      </c>
      <c r="AJ2692" s="3" t="str">
        <f t="shared" si="617"/>
        <v>n/a</v>
      </c>
      <c r="AK2692" s="3" t="str">
        <f t="shared" si="618"/>
        <v>n/a</v>
      </c>
      <c r="AL2692" s="3" t="str">
        <f t="shared" si="619"/>
        <v>n/a</v>
      </c>
      <c r="AM2692" s="3" t="str">
        <f t="shared" si="620"/>
        <v>n/a</v>
      </c>
      <c r="AN2692" s="3" t="str">
        <f t="shared" si="623"/>
        <v>n/a</v>
      </c>
      <c r="AO2692" s="3" t="str">
        <f t="shared" si="624"/>
        <v>n/a</v>
      </c>
      <c r="AP2692" s="3" t="s">
        <v>8</v>
      </c>
      <c r="AQ2692" s="126" t="s">
        <v>76</v>
      </c>
      <c r="AR2692" s="28"/>
      <c r="AS2692" s="3"/>
    </row>
    <row r="2693" spans="1:45" ht="15" customHeight="1">
      <c r="A2693" s="21">
        <v>5.7991400000000004</v>
      </c>
      <c r="B2693" s="105">
        <v>846</v>
      </c>
      <c r="C2693" s="20">
        <v>-3.0950000000000002</v>
      </c>
      <c r="D2693" s="20">
        <v>-90.818330000000003</v>
      </c>
      <c r="E2693" s="106" t="s">
        <v>24</v>
      </c>
      <c r="F2693" s="27">
        <v>-20.100000000000001</v>
      </c>
      <c r="G2693" s="20">
        <v>-15</v>
      </c>
      <c r="H2693" s="20">
        <v>-13.4</v>
      </c>
      <c r="I2693" s="20">
        <v>-8.8000000000000007</v>
      </c>
      <c r="J2693" s="20">
        <v>-4.9000000000000004</v>
      </c>
      <c r="K2693" s="98">
        <v>-3.2</v>
      </c>
      <c r="L2693" s="10">
        <f t="shared" si="622"/>
        <v>-3.2</v>
      </c>
      <c r="M2693" s="52" t="s">
        <v>85</v>
      </c>
      <c r="N2693" s="83" t="s">
        <v>8</v>
      </c>
      <c r="O2693" s="34" t="s">
        <v>8</v>
      </c>
      <c r="P2693" s="34" t="s">
        <v>8</v>
      </c>
      <c r="Q2693" s="34" t="s">
        <v>8</v>
      </c>
      <c r="R2693" s="34" t="s">
        <v>8</v>
      </c>
      <c r="S2693" s="42" t="s">
        <v>8</v>
      </c>
      <c r="T2693" s="31" t="s">
        <v>8</v>
      </c>
      <c r="U2693" s="21" t="s">
        <v>8</v>
      </c>
      <c r="V2693" s="21" t="s">
        <v>8</v>
      </c>
      <c r="W2693" s="21" t="s">
        <v>8</v>
      </c>
      <c r="X2693" s="21" t="s">
        <v>8</v>
      </c>
      <c r="Y2693" s="22" t="s">
        <v>8</v>
      </c>
      <c r="Z2693" s="31">
        <v>0.65390000000000004</v>
      </c>
      <c r="AA2693" s="21" t="s">
        <v>8</v>
      </c>
      <c r="AB2693" s="21">
        <f t="shared" si="621"/>
        <v>-0.18448866263723582</v>
      </c>
      <c r="AC2693" s="21" t="s">
        <v>8</v>
      </c>
      <c r="AD2693" s="21">
        <v>26</v>
      </c>
      <c r="AE2693" s="31">
        <v>20.1882557980264</v>
      </c>
      <c r="AF2693" s="21">
        <v>26.022346478744801</v>
      </c>
      <c r="AG2693" s="22">
        <v>32.990398242526901</v>
      </c>
      <c r="AH2693" s="31" t="s">
        <v>8</v>
      </c>
      <c r="AI2693" s="3" t="str">
        <f t="shared" si="616"/>
        <v>n/a</v>
      </c>
      <c r="AJ2693" s="3" t="str">
        <f t="shared" si="617"/>
        <v>n/a</v>
      </c>
      <c r="AK2693" s="3" t="str">
        <f t="shared" si="618"/>
        <v>n/a</v>
      </c>
      <c r="AL2693" s="3" t="str">
        <f t="shared" si="619"/>
        <v>n/a</v>
      </c>
      <c r="AM2693" s="3" t="str">
        <f t="shared" si="620"/>
        <v>n/a</v>
      </c>
      <c r="AN2693" s="3" t="str">
        <f t="shared" si="623"/>
        <v>n/a</v>
      </c>
      <c r="AO2693" s="3" t="str">
        <f t="shared" si="624"/>
        <v>n/a</v>
      </c>
      <c r="AP2693" s="3" t="s">
        <v>8</v>
      </c>
      <c r="AQ2693" s="126" t="s">
        <v>76</v>
      </c>
      <c r="AR2693" s="28"/>
      <c r="AS2693" s="3"/>
    </row>
    <row r="2694" spans="1:45" ht="15" customHeight="1">
      <c r="A2694" s="21">
        <v>5.79955</v>
      </c>
      <c r="B2694" s="105">
        <v>846</v>
      </c>
      <c r="C2694" s="20">
        <v>-3.0950000000000002</v>
      </c>
      <c r="D2694" s="20">
        <v>-90.818330000000003</v>
      </c>
      <c r="E2694" s="106" t="s">
        <v>24</v>
      </c>
      <c r="F2694" s="27">
        <v>-20.100000000000001</v>
      </c>
      <c r="G2694" s="20">
        <v>-15</v>
      </c>
      <c r="H2694" s="20">
        <v>-13.4</v>
      </c>
      <c r="I2694" s="20">
        <v>-8.8000000000000007</v>
      </c>
      <c r="J2694" s="20">
        <v>-4.9000000000000004</v>
      </c>
      <c r="K2694" s="98">
        <v>-3.2</v>
      </c>
      <c r="L2694" s="10">
        <f t="shared" si="622"/>
        <v>-3.2</v>
      </c>
      <c r="M2694" s="52" t="s">
        <v>85</v>
      </c>
      <c r="N2694" s="83" t="s">
        <v>8</v>
      </c>
      <c r="O2694" s="34" t="s">
        <v>8</v>
      </c>
      <c r="P2694" s="34" t="s">
        <v>8</v>
      </c>
      <c r="Q2694" s="34" t="s">
        <v>8</v>
      </c>
      <c r="R2694" s="34" t="s">
        <v>8</v>
      </c>
      <c r="S2694" s="42" t="s">
        <v>8</v>
      </c>
      <c r="T2694" s="31" t="s">
        <v>8</v>
      </c>
      <c r="U2694" s="21" t="s">
        <v>8</v>
      </c>
      <c r="V2694" s="21" t="s">
        <v>8</v>
      </c>
      <c r="W2694" s="21" t="s">
        <v>8</v>
      </c>
      <c r="X2694" s="21" t="s">
        <v>8</v>
      </c>
      <c r="Y2694" s="22" t="s">
        <v>8</v>
      </c>
      <c r="Z2694" s="31">
        <v>0.63880000000000003</v>
      </c>
      <c r="AA2694" s="21" t="s">
        <v>8</v>
      </c>
      <c r="AB2694" s="21">
        <f t="shared" si="621"/>
        <v>-0.19463509253355465</v>
      </c>
      <c r="AC2694" s="21" t="s">
        <v>8</v>
      </c>
      <c r="AD2694" s="21">
        <v>25.3</v>
      </c>
      <c r="AE2694" s="31">
        <v>19.226521030662902</v>
      </c>
      <c r="AF2694" s="21">
        <v>25.0808664519198</v>
      </c>
      <c r="AG2694" s="22">
        <v>31.822990456164298</v>
      </c>
      <c r="AH2694" s="31" t="s">
        <v>8</v>
      </c>
      <c r="AI2694" s="3" t="str">
        <f t="shared" si="616"/>
        <v>n/a</v>
      </c>
      <c r="AJ2694" s="3" t="str">
        <f t="shared" si="617"/>
        <v>n/a</v>
      </c>
      <c r="AK2694" s="3" t="str">
        <f t="shared" si="618"/>
        <v>n/a</v>
      </c>
      <c r="AL2694" s="3" t="str">
        <f t="shared" si="619"/>
        <v>n/a</v>
      </c>
      <c r="AM2694" s="3" t="str">
        <f t="shared" si="620"/>
        <v>n/a</v>
      </c>
      <c r="AN2694" s="3" t="str">
        <f t="shared" si="623"/>
        <v>n/a</v>
      </c>
      <c r="AO2694" s="3" t="str">
        <f t="shared" si="624"/>
        <v>n/a</v>
      </c>
      <c r="AP2694" s="3" t="s">
        <v>8</v>
      </c>
      <c r="AQ2694" s="126" t="s">
        <v>76</v>
      </c>
      <c r="AR2694" s="28"/>
      <c r="AS2694" s="3"/>
    </row>
    <row r="2695" spans="1:45" ht="15" customHeight="1">
      <c r="A2695" s="21">
        <v>5.7999200000000002</v>
      </c>
      <c r="B2695" s="105">
        <v>846</v>
      </c>
      <c r="C2695" s="20">
        <v>-3.0950000000000002</v>
      </c>
      <c r="D2695" s="20">
        <v>-90.818330000000003</v>
      </c>
      <c r="E2695" s="106" t="s">
        <v>24</v>
      </c>
      <c r="F2695" s="27">
        <v>-20.100000000000001</v>
      </c>
      <c r="G2695" s="20">
        <v>-15</v>
      </c>
      <c r="H2695" s="20">
        <v>-13.4</v>
      </c>
      <c r="I2695" s="20">
        <v>-8.8000000000000007</v>
      </c>
      <c r="J2695" s="20">
        <v>-4.9000000000000004</v>
      </c>
      <c r="K2695" s="98">
        <v>-3.2</v>
      </c>
      <c r="L2695" s="10">
        <f t="shared" si="622"/>
        <v>-3.2</v>
      </c>
      <c r="M2695" s="52" t="s">
        <v>85</v>
      </c>
      <c r="N2695" s="83" t="s">
        <v>8</v>
      </c>
      <c r="O2695" s="34" t="s">
        <v>8</v>
      </c>
      <c r="P2695" s="34" t="s">
        <v>8</v>
      </c>
      <c r="Q2695" s="34" t="s">
        <v>8</v>
      </c>
      <c r="R2695" s="34" t="s">
        <v>8</v>
      </c>
      <c r="S2695" s="42" t="s">
        <v>8</v>
      </c>
      <c r="T2695" s="31" t="s">
        <v>8</v>
      </c>
      <c r="U2695" s="21" t="s">
        <v>8</v>
      </c>
      <c r="V2695" s="21" t="s">
        <v>8</v>
      </c>
      <c r="W2695" s="21" t="s">
        <v>8</v>
      </c>
      <c r="X2695" s="21" t="s">
        <v>8</v>
      </c>
      <c r="Y2695" s="22" t="s">
        <v>8</v>
      </c>
      <c r="Z2695" s="31">
        <v>0.64470000000000005</v>
      </c>
      <c r="AA2695" s="21" t="s">
        <v>8</v>
      </c>
      <c r="AB2695" s="21">
        <f t="shared" si="621"/>
        <v>-0.1906423297888942</v>
      </c>
      <c r="AC2695" s="21" t="s">
        <v>8</v>
      </c>
      <c r="AD2695" s="21">
        <v>25.6</v>
      </c>
      <c r="AE2695" s="31">
        <v>19.6007850707846</v>
      </c>
      <c r="AF2695" s="21">
        <v>25.427691233465801</v>
      </c>
      <c r="AG2695" s="22">
        <v>32.271008546000303</v>
      </c>
      <c r="AH2695" s="31" t="s">
        <v>8</v>
      </c>
      <c r="AI2695" s="3" t="str">
        <f t="shared" si="616"/>
        <v>n/a</v>
      </c>
      <c r="AJ2695" s="3" t="str">
        <f t="shared" si="617"/>
        <v>n/a</v>
      </c>
      <c r="AK2695" s="3" t="str">
        <f t="shared" si="618"/>
        <v>n/a</v>
      </c>
      <c r="AL2695" s="3" t="str">
        <f t="shared" si="619"/>
        <v>n/a</v>
      </c>
      <c r="AM2695" s="3" t="str">
        <f t="shared" si="620"/>
        <v>n/a</v>
      </c>
      <c r="AN2695" s="3" t="str">
        <f t="shared" si="623"/>
        <v>n/a</v>
      </c>
      <c r="AO2695" s="3" t="str">
        <f t="shared" si="624"/>
        <v>n/a</v>
      </c>
      <c r="AP2695" s="3" t="s">
        <v>8</v>
      </c>
      <c r="AQ2695" s="126" t="s">
        <v>76</v>
      </c>
      <c r="AR2695" s="28"/>
      <c r="AS2695" s="3"/>
    </row>
    <row r="2696" spans="1:45" ht="15" customHeight="1">
      <c r="A2696" s="21">
        <v>5.8003500000000008</v>
      </c>
      <c r="B2696" s="105">
        <v>846</v>
      </c>
      <c r="C2696" s="20">
        <v>-3.0950000000000002</v>
      </c>
      <c r="D2696" s="20">
        <v>-90.818330000000003</v>
      </c>
      <c r="E2696" s="106" t="s">
        <v>24</v>
      </c>
      <c r="F2696" s="27">
        <v>-20.100000000000001</v>
      </c>
      <c r="G2696" s="20">
        <v>-15</v>
      </c>
      <c r="H2696" s="20">
        <v>-13.4</v>
      </c>
      <c r="I2696" s="20">
        <v>-8.8000000000000007</v>
      </c>
      <c r="J2696" s="20">
        <v>-4.9000000000000004</v>
      </c>
      <c r="K2696" s="98">
        <v>-3.2</v>
      </c>
      <c r="L2696" s="10">
        <f t="shared" si="622"/>
        <v>-3.2</v>
      </c>
      <c r="M2696" s="52" t="s">
        <v>85</v>
      </c>
      <c r="N2696" s="83" t="s">
        <v>8</v>
      </c>
      <c r="O2696" s="34" t="s">
        <v>8</v>
      </c>
      <c r="P2696" s="34" t="s">
        <v>8</v>
      </c>
      <c r="Q2696" s="34" t="s">
        <v>8</v>
      </c>
      <c r="R2696" s="34" t="s">
        <v>8</v>
      </c>
      <c r="S2696" s="42" t="s">
        <v>8</v>
      </c>
      <c r="T2696" s="31" t="s">
        <v>8</v>
      </c>
      <c r="U2696" s="21" t="s">
        <v>8</v>
      </c>
      <c r="V2696" s="21" t="s">
        <v>8</v>
      </c>
      <c r="W2696" s="21" t="s">
        <v>8</v>
      </c>
      <c r="X2696" s="21" t="s">
        <v>8</v>
      </c>
      <c r="Y2696" s="22" t="s">
        <v>8</v>
      </c>
      <c r="Z2696" s="31">
        <v>0.66490000000000005</v>
      </c>
      <c r="AA2696" s="21" t="s">
        <v>8</v>
      </c>
      <c r="AB2696" s="21">
        <f t="shared" si="621"/>
        <v>-0.1772436670486093</v>
      </c>
      <c r="AC2696" s="21" t="s">
        <v>8</v>
      </c>
      <c r="AD2696" s="21">
        <v>26.5</v>
      </c>
      <c r="AE2696" s="31">
        <v>20.878000443238101</v>
      </c>
      <c r="AF2696" s="21">
        <v>26.713418251298101</v>
      </c>
      <c r="AG2696" s="22">
        <v>33.814146999525498</v>
      </c>
      <c r="AH2696" s="31" t="s">
        <v>8</v>
      </c>
      <c r="AI2696" s="3" t="str">
        <f t="shared" si="616"/>
        <v>n/a</v>
      </c>
      <c r="AJ2696" s="3" t="str">
        <f t="shared" si="617"/>
        <v>n/a</v>
      </c>
      <c r="AK2696" s="3" t="str">
        <f t="shared" si="618"/>
        <v>n/a</v>
      </c>
      <c r="AL2696" s="3" t="str">
        <f t="shared" si="619"/>
        <v>n/a</v>
      </c>
      <c r="AM2696" s="3" t="str">
        <f t="shared" si="620"/>
        <v>n/a</v>
      </c>
      <c r="AN2696" s="3" t="str">
        <f t="shared" si="623"/>
        <v>n/a</v>
      </c>
      <c r="AO2696" s="3" t="str">
        <f t="shared" si="624"/>
        <v>n/a</v>
      </c>
      <c r="AP2696" s="3" t="s">
        <v>8</v>
      </c>
      <c r="AQ2696" s="126" t="s">
        <v>76</v>
      </c>
      <c r="AR2696" s="28"/>
      <c r="AS2696" s="3"/>
    </row>
    <row r="2697" spans="1:45" ht="15" customHeight="1">
      <c r="A2697" s="21">
        <v>5.8008800000000003</v>
      </c>
      <c r="B2697" s="105">
        <v>846</v>
      </c>
      <c r="C2697" s="20">
        <v>-3.0950000000000002</v>
      </c>
      <c r="D2697" s="20">
        <v>-90.818330000000003</v>
      </c>
      <c r="E2697" s="106" t="s">
        <v>24</v>
      </c>
      <c r="F2697" s="27">
        <v>-20.100000000000001</v>
      </c>
      <c r="G2697" s="20">
        <v>-15</v>
      </c>
      <c r="H2697" s="20">
        <v>-13.4</v>
      </c>
      <c r="I2697" s="20">
        <v>-8.8000000000000007</v>
      </c>
      <c r="J2697" s="20">
        <v>-4.9000000000000004</v>
      </c>
      <c r="K2697" s="98">
        <v>-3.2</v>
      </c>
      <c r="L2697" s="10">
        <f t="shared" si="622"/>
        <v>-3.2</v>
      </c>
      <c r="M2697" s="52" t="s">
        <v>85</v>
      </c>
      <c r="N2697" s="83" t="s">
        <v>8</v>
      </c>
      <c r="O2697" s="34" t="s">
        <v>8</v>
      </c>
      <c r="P2697" s="34" t="s">
        <v>8</v>
      </c>
      <c r="Q2697" s="34" t="s">
        <v>8</v>
      </c>
      <c r="R2697" s="34" t="s">
        <v>8</v>
      </c>
      <c r="S2697" s="42" t="s">
        <v>8</v>
      </c>
      <c r="T2697" s="31" t="s">
        <v>8</v>
      </c>
      <c r="U2697" s="21" t="s">
        <v>8</v>
      </c>
      <c r="V2697" s="21" t="s">
        <v>8</v>
      </c>
      <c r="W2697" s="21" t="s">
        <v>8</v>
      </c>
      <c r="X2697" s="21" t="s">
        <v>8</v>
      </c>
      <c r="Y2697" s="22" t="s">
        <v>8</v>
      </c>
      <c r="Z2697" s="31">
        <v>0.66669999999999996</v>
      </c>
      <c r="AA2697" s="21" t="s">
        <v>8</v>
      </c>
      <c r="AB2697" s="21">
        <f t="shared" si="621"/>
        <v>-0.1760695448744361</v>
      </c>
      <c r="AC2697" s="21" t="s">
        <v>8</v>
      </c>
      <c r="AD2697" s="21">
        <v>26.6</v>
      </c>
      <c r="AE2697" s="31">
        <v>21.0079747852018</v>
      </c>
      <c r="AF2697" s="21">
        <v>26.805795149924698</v>
      </c>
      <c r="AG2697" s="22">
        <v>33.9739210477196</v>
      </c>
      <c r="AH2697" s="31" t="s">
        <v>8</v>
      </c>
      <c r="AI2697" s="3" t="str">
        <f t="shared" si="616"/>
        <v>n/a</v>
      </c>
      <c r="AJ2697" s="3" t="str">
        <f t="shared" si="617"/>
        <v>n/a</v>
      </c>
      <c r="AK2697" s="3" t="str">
        <f t="shared" si="618"/>
        <v>n/a</v>
      </c>
      <c r="AL2697" s="3" t="str">
        <f t="shared" si="619"/>
        <v>n/a</v>
      </c>
      <c r="AM2697" s="3" t="str">
        <f t="shared" si="620"/>
        <v>n/a</v>
      </c>
      <c r="AN2697" s="3" t="str">
        <f t="shared" si="623"/>
        <v>n/a</v>
      </c>
      <c r="AO2697" s="3" t="str">
        <f t="shared" si="624"/>
        <v>n/a</v>
      </c>
      <c r="AP2697" s="3" t="s">
        <v>8</v>
      </c>
      <c r="AQ2697" s="126" t="s">
        <v>76</v>
      </c>
      <c r="AR2697" s="28"/>
      <c r="AS2697" s="3"/>
    </row>
    <row r="2698" spans="1:45" ht="15" customHeight="1">
      <c r="A2698" s="21">
        <v>5.8013900000000005</v>
      </c>
      <c r="B2698" s="105">
        <v>846</v>
      </c>
      <c r="C2698" s="20">
        <v>-3.0950000000000002</v>
      </c>
      <c r="D2698" s="20">
        <v>-90.818330000000003</v>
      </c>
      <c r="E2698" s="106" t="s">
        <v>24</v>
      </c>
      <c r="F2698" s="27">
        <v>-20.100000000000001</v>
      </c>
      <c r="G2698" s="20">
        <v>-15</v>
      </c>
      <c r="H2698" s="20">
        <v>-13.4</v>
      </c>
      <c r="I2698" s="20">
        <v>-8.8000000000000007</v>
      </c>
      <c r="J2698" s="20">
        <v>-4.9000000000000004</v>
      </c>
      <c r="K2698" s="98">
        <v>-3.2</v>
      </c>
      <c r="L2698" s="10">
        <f t="shared" si="622"/>
        <v>-3.2</v>
      </c>
      <c r="M2698" s="52" t="s">
        <v>85</v>
      </c>
      <c r="N2698" s="83" t="s">
        <v>8</v>
      </c>
      <c r="O2698" s="34" t="s">
        <v>8</v>
      </c>
      <c r="P2698" s="34" t="s">
        <v>8</v>
      </c>
      <c r="Q2698" s="34" t="s">
        <v>8</v>
      </c>
      <c r="R2698" s="34" t="s">
        <v>8</v>
      </c>
      <c r="S2698" s="42" t="s">
        <v>8</v>
      </c>
      <c r="T2698" s="31" t="s">
        <v>8</v>
      </c>
      <c r="U2698" s="21" t="s">
        <v>8</v>
      </c>
      <c r="V2698" s="21" t="s">
        <v>8</v>
      </c>
      <c r="W2698" s="21" t="s">
        <v>8</v>
      </c>
      <c r="X2698" s="21" t="s">
        <v>8</v>
      </c>
      <c r="Y2698" s="22" t="s">
        <v>8</v>
      </c>
      <c r="Z2698" s="31">
        <v>0.68300000000000005</v>
      </c>
      <c r="AA2698" s="21" t="s">
        <v>8</v>
      </c>
      <c r="AB2698" s="21">
        <f t="shared" si="621"/>
        <v>-0.16557929631846741</v>
      </c>
      <c r="AC2698" s="21" t="s">
        <v>8</v>
      </c>
      <c r="AD2698" s="21">
        <v>27.3</v>
      </c>
      <c r="AE2698" s="31">
        <v>21.986447009394499</v>
      </c>
      <c r="AF2698" s="21">
        <v>27.823823756666901</v>
      </c>
      <c r="AG2698" s="22">
        <v>35.185530451103098</v>
      </c>
      <c r="AH2698" s="31" t="s">
        <v>8</v>
      </c>
      <c r="AI2698" s="3" t="str">
        <f t="shared" si="616"/>
        <v>n/a</v>
      </c>
      <c r="AJ2698" s="3" t="str">
        <f t="shared" si="617"/>
        <v>n/a</v>
      </c>
      <c r="AK2698" s="3" t="str">
        <f t="shared" si="618"/>
        <v>n/a</v>
      </c>
      <c r="AL2698" s="3" t="str">
        <f t="shared" si="619"/>
        <v>n/a</v>
      </c>
      <c r="AM2698" s="3" t="str">
        <f t="shared" si="620"/>
        <v>n/a</v>
      </c>
      <c r="AN2698" s="3" t="str">
        <f t="shared" si="623"/>
        <v>n/a</v>
      </c>
      <c r="AO2698" s="3" t="str">
        <f t="shared" si="624"/>
        <v>n/a</v>
      </c>
      <c r="AP2698" s="3" t="s">
        <v>8</v>
      </c>
      <c r="AQ2698" s="126" t="s">
        <v>76</v>
      </c>
      <c r="AR2698" s="28"/>
      <c r="AS2698" s="3"/>
    </row>
    <row r="2699" spans="1:45" ht="15" customHeight="1">
      <c r="A2699" s="21">
        <v>5.8018299999999998</v>
      </c>
      <c r="B2699" s="105">
        <v>846</v>
      </c>
      <c r="C2699" s="20">
        <v>-3.0950000000000002</v>
      </c>
      <c r="D2699" s="20">
        <v>-90.818330000000003</v>
      </c>
      <c r="E2699" s="106" t="s">
        <v>24</v>
      </c>
      <c r="F2699" s="27">
        <v>-20.100000000000001</v>
      </c>
      <c r="G2699" s="20">
        <v>-15</v>
      </c>
      <c r="H2699" s="20">
        <v>-13.4</v>
      </c>
      <c r="I2699" s="20">
        <v>-8.8000000000000007</v>
      </c>
      <c r="J2699" s="20">
        <v>-4.9000000000000004</v>
      </c>
      <c r="K2699" s="98">
        <v>-3.2</v>
      </c>
      <c r="L2699" s="10">
        <f t="shared" si="622"/>
        <v>-3.2</v>
      </c>
      <c r="M2699" s="52" t="s">
        <v>85</v>
      </c>
      <c r="N2699" s="83" t="s">
        <v>8</v>
      </c>
      <c r="O2699" s="34" t="s">
        <v>8</v>
      </c>
      <c r="P2699" s="34" t="s">
        <v>8</v>
      </c>
      <c r="Q2699" s="34" t="s">
        <v>8</v>
      </c>
      <c r="R2699" s="34" t="s">
        <v>8</v>
      </c>
      <c r="S2699" s="42" t="s">
        <v>8</v>
      </c>
      <c r="T2699" s="31" t="s">
        <v>8</v>
      </c>
      <c r="U2699" s="21" t="s">
        <v>8</v>
      </c>
      <c r="V2699" s="21" t="s">
        <v>8</v>
      </c>
      <c r="W2699" s="21" t="s">
        <v>8</v>
      </c>
      <c r="X2699" s="21" t="s">
        <v>8</v>
      </c>
      <c r="Y2699" s="22" t="s">
        <v>8</v>
      </c>
      <c r="Z2699" s="31">
        <v>0.67910000000000004</v>
      </c>
      <c r="AA2699" s="21" t="s">
        <v>8</v>
      </c>
      <c r="AB2699" s="21">
        <f t="shared" si="621"/>
        <v>-0.16806626953325454</v>
      </c>
      <c r="AC2699" s="21" t="s">
        <v>8</v>
      </c>
      <c r="AD2699" s="21">
        <v>27.1</v>
      </c>
      <c r="AE2699" s="31">
        <v>21.785924628527901</v>
      </c>
      <c r="AF2699" s="21">
        <v>27.578101762767201</v>
      </c>
      <c r="AG2699" s="22">
        <v>34.8423528491412</v>
      </c>
      <c r="AH2699" s="31" t="s">
        <v>8</v>
      </c>
      <c r="AI2699" s="3" t="str">
        <f t="shared" si="616"/>
        <v>n/a</v>
      </c>
      <c r="AJ2699" s="3" t="str">
        <f t="shared" si="617"/>
        <v>n/a</v>
      </c>
      <c r="AK2699" s="3" t="str">
        <f t="shared" si="618"/>
        <v>n/a</v>
      </c>
      <c r="AL2699" s="3" t="str">
        <f t="shared" si="619"/>
        <v>n/a</v>
      </c>
      <c r="AM2699" s="3" t="str">
        <f t="shared" si="620"/>
        <v>n/a</v>
      </c>
      <c r="AN2699" s="3" t="str">
        <f t="shared" si="623"/>
        <v>n/a</v>
      </c>
      <c r="AO2699" s="3" t="str">
        <f t="shared" si="624"/>
        <v>n/a</v>
      </c>
      <c r="AP2699" s="3" t="s">
        <v>8</v>
      </c>
      <c r="AQ2699" s="126" t="s">
        <v>76</v>
      </c>
      <c r="AR2699" s="28"/>
      <c r="AS2699" s="3"/>
    </row>
    <row r="2700" spans="1:45" ht="15" customHeight="1">
      <c r="A2700" s="21">
        <v>5.8023899999999999</v>
      </c>
      <c r="B2700" s="105">
        <v>846</v>
      </c>
      <c r="C2700" s="20">
        <v>-3.0950000000000002</v>
      </c>
      <c r="D2700" s="20">
        <v>-90.818330000000003</v>
      </c>
      <c r="E2700" s="106" t="s">
        <v>24</v>
      </c>
      <c r="F2700" s="27">
        <v>-20.100000000000001</v>
      </c>
      <c r="G2700" s="20">
        <v>-15</v>
      </c>
      <c r="H2700" s="20">
        <v>-13.4</v>
      </c>
      <c r="I2700" s="20">
        <v>-8.8000000000000007</v>
      </c>
      <c r="J2700" s="20">
        <v>-4.9000000000000004</v>
      </c>
      <c r="K2700" s="98">
        <v>-3.2</v>
      </c>
      <c r="L2700" s="10">
        <f t="shared" si="622"/>
        <v>-3.2</v>
      </c>
      <c r="M2700" s="52" t="s">
        <v>85</v>
      </c>
      <c r="N2700" s="83" t="s">
        <v>8</v>
      </c>
      <c r="O2700" s="34" t="s">
        <v>8</v>
      </c>
      <c r="P2700" s="34" t="s">
        <v>8</v>
      </c>
      <c r="Q2700" s="34" t="s">
        <v>8</v>
      </c>
      <c r="R2700" s="34" t="s">
        <v>8</v>
      </c>
      <c r="S2700" s="42" t="s">
        <v>8</v>
      </c>
      <c r="T2700" s="31" t="s">
        <v>8</v>
      </c>
      <c r="U2700" s="21" t="s">
        <v>8</v>
      </c>
      <c r="V2700" s="21" t="s">
        <v>8</v>
      </c>
      <c r="W2700" s="21" t="s">
        <v>8</v>
      </c>
      <c r="X2700" s="21" t="s">
        <v>8</v>
      </c>
      <c r="Y2700" s="22" t="s">
        <v>8</v>
      </c>
      <c r="Z2700" s="31">
        <v>0.63580000000000003</v>
      </c>
      <c r="AA2700" s="21" t="s">
        <v>8</v>
      </c>
      <c r="AB2700" s="21">
        <f t="shared" si="621"/>
        <v>-0.19667947642124589</v>
      </c>
      <c r="AC2700" s="21" t="s">
        <v>8</v>
      </c>
      <c r="AD2700" s="21">
        <v>25.1</v>
      </c>
      <c r="AE2700" s="31">
        <v>19.07648024093</v>
      </c>
      <c r="AF2700" s="21">
        <v>24.8765401300689</v>
      </c>
      <c r="AG2700" s="22">
        <v>31.5472416480095</v>
      </c>
      <c r="AH2700" s="31" t="s">
        <v>8</v>
      </c>
      <c r="AI2700" s="3" t="str">
        <f t="shared" si="616"/>
        <v>n/a</v>
      </c>
      <c r="AJ2700" s="3" t="str">
        <f t="shared" si="617"/>
        <v>n/a</v>
      </c>
      <c r="AK2700" s="3" t="str">
        <f t="shared" si="618"/>
        <v>n/a</v>
      </c>
      <c r="AL2700" s="3" t="str">
        <f t="shared" si="619"/>
        <v>n/a</v>
      </c>
      <c r="AM2700" s="3" t="str">
        <f t="shared" si="620"/>
        <v>n/a</v>
      </c>
      <c r="AN2700" s="3" t="str">
        <f t="shared" si="623"/>
        <v>n/a</v>
      </c>
      <c r="AO2700" s="3" t="str">
        <f t="shared" si="624"/>
        <v>n/a</v>
      </c>
      <c r="AP2700" s="3" t="s">
        <v>8</v>
      </c>
      <c r="AQ2700" s="126" t="s">
        <v>76</v>
      </c>
      <c r="AR2700" s="28"/>
      <c r="AS2700" s="3"/>
    </row>
    <row r="2701" spans="1:45" ht="15" customHeight="1">
      <c r="A2701" s="21">
        <v>5.80314</v>
      </c>
      <c r="B2701" s="105">
        <v>846</v>
      </c>
      <c r="C2701" s="20">
        <v>-3.0950000000000002</v>
      </c>
      <c r="D2701" s="20">
        <v>-90.818330000000003</v>
      </c>
      <c r="E2701" s="106" t="s">
        <v>24</v>
      </c>
      <c r="F2701" s="27">
        <v>-20.100000000000001</v>
      </c>
      <c r="G2701" s="20">
        <v>-15</v>
      </c>
      <c r="H2701" s="20">
        <v>-13.4</v>
      </c>
      <c r="I2701" s="20">
        <v>-8.8000000000000007</v>
      </c>
      <c r="J2701" s="20">
        <v>-4.9000000000000004</v>
      </c>
      <c r="K2701" s="98">
        <v>-3.2</v>
      </c>
      <c r="L2701" s="10">
        <f t="shared" si="622"/>
        <v>-3.2</v>
      </c>
      <c r="M2701" s="52" t="s">
        <v>85</v>
      </c>
      <c r="N2701" s="83" t="s">
        <v>8</v>
      </c>
      <c r="O2701" s="34" t="s">
        <v>8</v>
      </c>
      <c r="P2701" s="34" t="s">
        <v>8</v>
      </c>
      <c r="Q2701" s="34" t="s">
        <v>8</v>
      </c>
      <c r="R2701" s="34" t="s">
        <v>8</v>
      </c>
      <c r="S2701" s="42" t="s">
        <v>8</v>
      </c>
      <c r="T2701" s="31" t="s">
        <v>8</v>
      </c>
      <c r="U2701" s="21" t="s">
        <v>8</v>
      </c>
      <c r="V2701" s="21" t="s">
        <v>8</v>
      </c>
      <c r="W2701" s="21" t="s">
        <v>8</v>
      </c>
      <c r="X2701" s="21" t="s">
        <v>8</v>
      </c>
      <c r="Y2701" s="22" t="s">
        <v>8</v>
      </c>
      <c r="Z2701" s="31">
        <v>0.63790000000000002</v>
      </c>
      <c r="AA2701" s="21" t="s">
        <v>8</v>
      </c>
      <c r="AB2701" s="21">
        <f t="shared" si="621"/>
        <v>-0.19524739784953951</v>
      </c>
      <c r="AC2701" s="21" t="s">
        <v>8</v>
      </c>
      <c r="AD2701" s="21">
        <v>25.2</v>
      </c>
      <c r="AE2701" s="31">
        <v>19.185712423404802</v>
      </c>
      <c r="AF2701" s="21">
        <v>25.0122152449153</v>
      </c>
      <c r="AG2701" s="22">
        <v>31.757553390574198</v>
      </c>
      <c r="AH2701" s="31" t="s">
        <v>8</v>
      </c>
      <c r="AI2701" s="3" t="str">
        <f t="shared" ref="AI2701:AI2707" si="625">IF(O2701="n/a","n/a",O2701/S2701)</f>
        <v>n/a</v>
      </c>
      <c r="AJ2701" s="3" t="str">
        <f t="shared" ref="AJ2701:AJ2707" si="626">IF(P2701="n/a","n/a",P2701/T2701)</f>
        <v>n/a</v>
      </c>
      <c r="AK2701" s="3" t="str">
        <f t="shared" ref="AK2701:AK2707" si="627">IF(Q2701="n/a","n/a",Q2701/U2701)</f>
        <v>n/a</v>
      </c>
      <c r="AL2701" s="3" t="str">
        <f t="shared" ref="AL2701:AL2707" si="628">IF(R2701="n/a","n/a",R2701/V2701)</f>
        <v>n/a</v>
      </c>
      <c r="AM2701" s="3" t="str">
        <f t="shared" ref="AM2701:AM2707" si="629">IF(S2701="n/a","n/a",S2701/W2701)</f>
        <v>n/a</v>
      </c>
      <c r="AN2701" s="3" t="str">
        <f t="shared" si="623"/>
        <v>n/a</v>
      </c>
      <c r="AO2701" s="3" t="str">
        <f t="shared" si="624"/>
        <v>n/a</v>
      </c>
      <c r="AP2701" s="3" t="s">
        <v>8</v>
      </c>
      <c r="AQ2701" s="126" t="s">
        <v>76</v>
      </c>
      <c r="AR2701" s="28"/>
      <c r="AS2701" s="3"/>
    </row>
    <row r="2702" spans="1:45" ht="15" customHeight="1">
      <c r="A2702" s="21">
        <v>5.8036300000000001</v>
      </c>
      <c r="B2702" s="105">
        <v>846</v>
      </c>
      <c r="C2702" s="20">
        <v>-3.0950000000000002</v>
      </c>
      <c r="D2702" s="20">
        <v>-90.818330000000003</v>
      </c>
      <c r="E2702" s="106" t="s">
        <v>24</v>
      </c>
      <c r="F2702" s="27">
        <v>-20.100000000000001</v>
      </c>
      <c r="G2702" s="20">
        <v>-15</v>
      </c>
      <c r="H2702" s="20">
        <v>-13.4</v>
      </c>
      <c r="I2702" s="20">
        <v>-8.8000000000000007</v>
      </c>
      <c r="J2702" s="20">
        <v>-4.9000000000000004</v>
      </c>
      <c r="K2702" s="98">
        <v>-3.2</v>
      </c>
      <c r="L2702" s="10">
        <f t="shared" si="622"/>
        <v>-3.2</v>
      </c>
      <c r="M2702" s="52" t="s">
        <v>85</v>
      </c>
      <c r="N2702" s="83" t="s">
        <v>8</v>
      </c>
      <c r="O2702" s="34" t="s">
        <v>8</v>
      </c>
      <c r="P2702" s="34" t="s">
        <v>8</v>
      </c>
      <c r="Q2702" s="34" t="s">
        <v>8</v>
      </c>
      <c r="R2702" s="34" t="s">
        <v>8</v>
      </c>
      <c r="S2702" s="42" t="s">
        <v>8</v>
      </c>
      <c r="T2702" s="31" t="s">
        <v>8</v>
      </c>
      <c r="U2702" s="21" t="s">
        <v>8</v>
      </c>
      <c r="V2702" s="21" t="s">
        <v>8</v>
      </c>
      <c r="W2702" s="21" t="s">
        <v>8</v>
      </c>
      <c r="X2702" s="21" t="s">
        <v>8</v>
      </c>
      <c r="Y2702" s="22" t="s">
        <v>8</v>
      </c>
      <c r="Z2702" s="31">
        <v>0.65339999999999998</v>
      </c>
      <c r="AA2702" s="21" t="s">
        <v>8</v>
      </c>
      <c r="AB2702" s="21">
        <f t="shared" si="621"/>
        <v>-0.18482086986058141</v>
      </c>
      <c r="AC2702" s="21" t="s">
        <v>8</v>
      </c>
      <c r="AD2702" s="21">
        <v>26</v>
      </c>
      <c r="AE2702" s="31">
        <v>20.162676263087199</v>
      </c>
      <c r="AF2702" s="21">
        <v>25.9743654181412</v>
      </c>
      <c r="AG2702" s="22">
        <v>32.891276026844999</v>
      </c>
      <c r="AH2702" s="31" t="s">
        <v>8</v>
      </c>
      <c r="AI2702" s="3" t="str">
        <f t="shared" si="625"/>
        <v>n/a</v>
      </c>
      <c r="AJ2702" s="3" t="str">
        <f t="shared" si="626"/>
        <v>n/a</v>
      </c>
      <c r="AK2702" s="3" t="str">
        <f t="shared" si="627"/>
        <v>n/a</v>
      </c>
      <c r="AL2702" s="3" t="str">
        <f t="shared" si="628"/>
        <v>n/a</v>
      </c>
      <c r="AM2702" s="3" t="str">
        <f t="shared" si="629"/>
        <v>n/a</v>
      </c>
      <c r="AN2702" s="3" t="str">
        <f t="shared" si="623"/>
        <v>n/a</v>
      </c>
      <c r="AO2702" s="3" t="str">
        <f t="shared" si="624"/>
        <v>n/a</v>
      </c>
      <c r="AP2702" s="3" t="s">
        <v>8</v>
      </c>
      <c r="AQ2702" s="126" t="s">
        <v>76</v>
      </c>
      <c r="AR2702" s="28"/>
      <c r="AS2702" s="3"/>
    </row>
    <row r="2703" spans="1:45" ht="15" customHeight="1">
      <c r="A2703" s="21">
        <v>5.8042299999999996</v>
      </c>
      <c r="B2703" s="105">
        <v>846</v>
      </c>
      <c r="C2703" s="20">
        <v>-3.0950000000000002</v>
      </c>
      <c r="D2703" s="20">
        <v>-90.818330000000003</v>
      </c>
      <c r="E2703" s="106" t="s">
        <v>24</v>
      </c>
      <c r="F2703" s="27">
        <v>-20.100000000000001</v>
      </c>
      <c r="G2703" s="20">
        <v>-15</v>
      </c>
      <c r="H2703" s="20">
        <v>-13.4</v>
      </c>
      <c r="I2703" s="20">
        <v>-8.8000000000000007</v>
      </c>
      <c r="J2703" s="20">
        <v>-4.9000000000000004</v>
      </c>
      <c r="K2703" s="98">
        <v>-3.2</v>
      </c>
      <c r="L2703" s="10">
        <f t="shared" si="622"/>
        <v>-3.2</v>
      </c>
      <c r="M2703" s="52" t="s">
        <v>85</v>
      </c>
      <c r="N2703" s="83" t="s">
        <v>8</v>
      </c>
      <c r="O2703" s="34" t="s">
        <v>8</v>
      </c>
      <c r="P2703" s="34" t="s">
        <v>8</v>
      </c>
      <c r="Q2703" s="34" t="s">
        <v>8</v>
      </c>
      <c r="R2703" s="34" t="s">
        <v>8</v>
      </c>
      <c r="S2703" s="42" t="s">
        <v>8</v>
      </c>
      <c r="T2703" s="31" t="s">
        <v>8</v>
      </c>
      <c r="U2703" s="21" t="s">
        <v>8</v>
      </c>
      <c r="V2703" s="21" t="s">
        <v>8</v>
      </c>
      <c r="W2703" s="21" t="s">
        <v>8</v>
      </c>
      <c r="X2703" s="21" t="s">
        <v>8</v>
      </c>
      <c r="Y2703" s="22" t="s">
        <v>8</v>
      </c>
      <c r="Z2703" s="31">
        <v>0.6583</v>
      </c>
      <c r="AA2703" s="21" t="s">
        <v>8</v>
      </c>
      <c r="AB2703" s="21">
        <f t="shared" si="621"/>
        <v>-0.18157614490792121</v>
      </c>
      <c r="AC2703" s="21" t="s">
        <v>8</v>
      </c>
      <c r="AD2703" s="21">
        <v>26.2</v>
      </c>
      <c r="AE2703" s="31">
        <v>20.460598176580799</v>
      </c>
      <c r="AF2703" s="21">
        <v>26.323465279772201</v>
      </c>
      <c r="AG2703" s="22">
        <v>33.276915122281501</v>
      </c>
      <c r="AH2703" s="31" t="s">
        <v>8</v>
      </c>
      <c r="AI2703" s="3" t="str">
        <f t="shared" si="625"/>
        <v>n/a</v>
      </c>
      <c r="AJ2703" s="3" t="str">
        <f t="shared" si="626"/>
        <v>n/a</v>
      </c>
      <c r="AK2703" s="3" t="str">
        <f t="shared" si="627"/>
        <v>n/a</v>
      </c>
      <c r="AL2703" s="3" t="str">
        <f t="shared" si="628"/>
        <v>n/a</v>
      </c>
      <c r="AM2703" s="3" t="str">
        <f t="shared" si="629"/>
        <v>n/a</v>
      </c>
      <c r="AN2703" s="3" t="str">
        <f t="shared" si="623"/>
        <v>n/a</v>
      </c>
      <c r="AO2703" s="3" t="str">
        <f t="shared" si="624"/>
        <v>n/a</v>
      </c>
      <c r="AP2703" s="3" t="s">
        <v>8</v>
      </c>
      <c r="AQ2703" s="126" t="s">
        <v>76</v>
      </c>
      <c r="AR2703" s="28"/>
      <c r="AS2703" s="3"/>
    </row>
    <row r="2704" spans="1:45" ht="15" customHeight="1">
      <c r="A2704" s="21">
        <v>5.80497</v>
      </c>
      <c r="B2704" s="105">
        <v>846</v>
      </c>
      <c r="C2704" s="20">
        <v>-3.0950000000000002</v>
      </c>
      <c r="D2704" s="20">
        <v>-90.818330000000003</v>
      </c>
      <c r="E2704" s="106" t="s">
        <v>24</v>
      </c>
      <c r="F2704" s="27">
        <v>-20.100000000000001</v>
      </c>
      <c r="G2704" s="20">
        <v>-15</v>
      </c>
      <c r="H2704" s="20">
        <v>-13.4</v>
      </c>
      <c r="I2704" s="20">
        <v>-8.8000000000000007</v>
      </c>
      <c r="J2704" s="20">
        <v>-4.9000000000000004</v>
      </c>
      <c r="K2704" s="98">
        <v>-3.2</v>
      </c>
      <c r="L2704" s="10">
        <f t="shared" si="622"/>
        <v>-3.2</v>
      </c>
      <c r="M2704" s="52" t="s">
        <v>85</v>
      </c>
      <c r="N2704" s="83" t="s">
        <v>8</v>
      </c>
      <c r="O2704" s="34" t="s">
        <v>8</v>
      </c>
      <c r="P2704" s="34" t="s">
        <v>8</v>
      </c>
      <c r="Q2704" s="34" t="s">
        <v>8</v>
      </c>
      <c r="R2704" s="34" t="s">
        <v>8</v>
      </c>
      <c r="S2704" s="42" t="s">
        <v>8</v>
      </c>
      <c r="T2704" s="31" t="s">
        <v>8</v>
      </c>
      <c r="U2704" s="21" t="s">
        <v>8</v>
      </c>
      <c r="V2704" s="21" t="s">
        <v>8</v>
      </c>
      <c r="W2704" s="21" t="s">
        <v>8</v>
      </c>
      <c r="X2704" s="21" t="s">
        <v>8</v>
      </c>
      <c r="Y2704" s="22" t="s">
        <v>8</v>
      </c>
      <c r="Z2704" s="31">
        <v>0.65380000000000005</v>
      </c>
      <c r="AA2704" s="21" t="s">
        <v>8</v>
      </c>
      <c r="AB2704" s="21">
        <f t="shared" si="621"/>
        <v>-0.18455508375564977</v>
      </c>
      <c r="AC2704" s="21" t="s">
        <v>8</v>
      </c>
      <c r="AD2704" s="21">
        <v>26</v>
      </c>
      <c r="AE2704" s="31">
        <v>20.183307778463799</v>
      </c>
      <c r="AF2704" s="21">
        <v>26.006932329096902</v>
      </c>
      <c r="AG2704" s="22">
        <v>32.927955622845602</v>
      </c>
      <c r="AH2704" s="31" t="s">
        <v>8</v>
      </c>
      <c r="AI2704" s="3" t="str">
        <f t="shared" si="625"/>
        <v>n/a</v>
      </c>
      <c r="AJ2704" s="3" t="str">
        <f t="shared" si="626"/>
        <v>n/a</v>
      </c>
      <c r="AK2704" s="3" t="str">
        <f t="shared" si="627"/>
        <v>n/a</v>
      </c>
      <c r="AL2704" s="3" t="str">
        <f t="shared" si="628"/>
        <v>n/a</v>
      </c>
      <c r="AM2704" s="3" t="str">
        <f t="shared" si="629"/>
        <v>n/a</v>
      </c>
      <c r="AN2704" s="3" t="str">
        <f t="shared" si="623"/>
        <v>n/a</v>
      </c>
      <c r="AO2704" s="3" t="str">
        <f t="shared" si="624"/>
        <v>n/a</v>
      </c>
      <c r="AP2704" s="3" t="s">
        <v>8</v>
      </c>
      <c r="AQ2704" s="126" t="s">
        <v>76</v>
      </c>
      <c r="AR2704" s="28"/>
      <c r="AS2704" s="3"/>
    </row>
    <row r="2705" spans="1:45" ht="15" customHeight="1">
      <c r="A2705" s="21">
        <v>5.8057100000000004</v>
      </c>
      <c r="B2705" s="105">
        <v>846</v>
      </c>
      <c r="C2705" s="20">
        <v>-3.0950000000000002</v>
      </c>
      <c r="D2705" s="20">
        <v>-90.818330000000003</v>
      </c>
      <c r="E2705" s="106" t="s">
        <v>24</v>
      </c>
      <c r="F2705" s="27">
        <v>-20.100000000000001</v>
      </c>
      <c r="G2705" s="20">
        <v>-15</v>
      </c>
      <c r="H2705" s="20">
        <v>-13.4</v>
      </c>
      <c r="I2705" s="20">
        <v>-8.8000000000000007</v>
      </c>
      <c r="J2705" s="20">
        <v>-4.9000000000000004</v>
      </c>
      <c r="K2705" s="98">
        <v>-3.2</v>
      </c>
      <c r="L2705" s="10">
        <f t="shared" si="622"/>
        <v>-3.2</v>
      </c>
      <c r="M2705" s="52" t="s">
        <v>85</v>
      </c>
      <c r="N2705" s="83" t="s">
        <v>8</v>
      </c>
      <c r="O2705" s="34" t="s">
        <v>8</v>
      </c>
      <c r="P2705" s="34" t="s">
        <v>8</v>
      </c>
      <c r="Q2705" s="34" t="s">
        <v>8</v>
      </c>
      <c r="R2705" s="34" t="s">
        <v>8</v>
      </c>
      <c r="S2705" s="42" t="s">
        <v>8</v>
      </c>
      <c r="T2705" s="31" t="s">
        <v>8</v>
      </c>
      <c r="U2705" s="21" t="s">
        <v>8</v>
      </c>
      <c r="V2705" s="21" t="s">
        <v>8</v>
      </c>
      <c r="W2705" s="21" t="s">
        <v>8</v>
      </c>
      <c r="X2705" s="21" t="s">
        <v>8</v>
      </c>
      <c r="Y2705" s="22" t="s">
        <v>8</v>
      </c>
      <c r="Z2705" s="31">
        <v>0.67490000000000006</v>
      </c>
      <c r="AA2705" s="21" t="s">
        <v>8</v>
      </c>
      <c r="AB2705" s="21">
        <f t="shared" si="621"/>
        <v>-0.17076057185861096</v>
      </c>
      <c r="AC2705" s="21" t="s">
        <v>8</v>
      </c>
      <c r="AD2705" s="21">
        <v>26.9</v>
      </c>
      <c r="AE2705" s="31">
        <v>21.4987967293503</v>
      </c>
      <c r="AF2705" s="21">
        <v>27.320498022560599</v>
      </c>
      <c r="AG2705" s="22">
        <v>34.569225643296399</v>
      </c>
      <c r="AH2705" s="31" t="s">
        <v>8</v>
      </c>
      <c r="AI2705" s="3" t="str">
        <f t="shared" si="625"/>
        <v>n/a</v>
      </c>
      <c r="AJ2705" s="3" t="str">
        <f t="shared" si="626"/>
        <v>n/a</v>
      </c>
      <c r="AK2705" s="3" t="str">
        <f t="shared" si="627"/>
        <v>n/a</v>
      </c>
      <c r="AL2705" s="3" t="str">
        <f t="shared" si="628"/>
        <v>n/a</v>
      </c>
      <c r="AM2705" s="3" t="str">
        <f t="shared" si="629"/>
        <v>n/a</v>
      </c>
      <c r="AN2705" s="3" t="str">
        <f t="shared" si="623"/>
        <v>n/a</v>
      </c>
      <c r="AO2705" s="3" t="str">
        <f t="shared" si="624"/>
        <v>n/a</v>
      </c>
      <c r="AP2705" s="3" t="s">
        <v>8</v>
      </c>
      <c r="AQ2705" s="126" t="s">
        <v>76</v>
      </c>
      <c r="AR2705" s="28"/>
      <c r="AS2705" s="3"/>
    </row>
    <row r="2706" spans="1:45" ht="15" customHeight="1">
      <c r="A2706" s="21">
        <v>5.8064999999999998</v>
      </c>
      <c r="B2706" s="105">
        <v>846</v>
      </c>
      <c r="C2706" s="20">
        <v>-3.0950000000000002</v>
      </c>
      <c r="D2706" s="20">
        <v>-90.818330000000003</v>
      </c>
      <c r="E2706" s="106" t="s">
        <v>24</v>
      </c>
      <c r="F2706" s="27">
        <v>-20.100000000000001</v>
      </c>
      <c r="G2706" s="20">
        <v>-15</v>
      </c>
      <c r="H2706" s="20">
        <v>-13.4</v>
      </c>
      <c r="I2706" s="20">
        <v>-8.8000000000000007</v>
      </c>
      <c r="J2706" s="20">
        <v>-4.9000000000000004</v>
      </c>
      <c r="K2706" s="98">
        <v>-3.2</v>
      </c>
      <c r="L2706" s="10">
        <f t="shared" si="622"/>
        <v>-3.2</v>
      </c>
      <c r="M2706" s="52" t="s">
        <v>85</v>
      </c>
      <c r="N2706" s="83" t="s">
        <v>8</v>
      </c>
      <c r="O2706" s="34" t="s">
        <v>8</v>
      </c>
      <c r="P2706" s="34" t="s">
        <v>8</v>
      </c>
      <c r="Q2706" s="34" t="s">
        <v>8</v>
      </c>
      <c r="R2706" s="34" t="s">
        <v>8</v>
      </c>
      <c r="S2706" s="42" t="s">
        <v>8</v>
      </c>
      <c r="T2706" s="31" t="s">
        <v>8</v>
      </c>
      <c r="U2706" s="21" t="s">
        <v>8</v>
      </c>
      <c r="V2706" s="21" t="s">
        <v>8</v>
      </c>
      <c r="W2706" s="21" t="s">
        <v>8</v>
      </c>
      <c r="X2706" s="21" t="s">
        <v>8</v>
      </c>
      <c r="Y2706" s="22" t="s">
        <v>8</v>
      </c>
      <c r="Z2706" s="31">
        <v>0.66410000000000002</v>
      </c>
      <c r="AA2706" s="21" t="s">
        <v>8</v>
      </c>
      <c r="AB2706" s="21">
        <f t="shared" si="621"/>
        <v>-0.1777665197611559</v>
      </c>
      <c r="AC2706" s="21" t="s">
        <v>8</v>
      </c>
      <c r="AD2706" s="21">
        <v>26.4</v>
      </c>
      <c r="AE2706" s="31">
        <v>20.8121885655939</v>
      </c>
      <c r="AF2706" s="21">
        <v>26.6801006577018</v>
      </c>
      <c r="AG2706" s="22">
        <v>33.770587471415801</v>
      </c>
      <c r="AH2706" s="31" t="s">
        <v>8</v>
      </c>
      <c r="AI2706" s="3" t="str">
        <f t="shared" si="625"/>
        <v>n/a</v>
      </c>
      <c r="AJ2706" s="3" t="str">
        <f t="shared" si="626"/>
        <v>n/a</v>
      </c>
      <c r="AK2706" s="3" t="str">
        <f t="shared" si="627"/>
        <v>n/a</v>
      </c>
      <c r="AL2706" s="3" t="str">
        <f t="shared" si="628"/>
        <v>n/a</v>
      </c>
      <c r="AM2706" s="3" t="str">
        <f t="shared" si="629"/>
        <v>n/a</v>
      </c>
      <c r="AN2706" s="3" t="str">
        <f t="shared" si="623"/>
        <v>n/a</v>
      </c>
      <c r="AO2706" s="3" t="str">
        <f t="shared" si="624"/>
        <v>n/a</v>
      </c>
      <c r="AP2706" s="3" t="s">
        <v>8</v>
      </c>
      <c r="AQ2706" s="126" t="s">
        <v>76</v>
      </c>
      <c r="AR2706" s="28"/>
      <c r="AS2706" s="3"/>
    </row>
    <row r="2707" spans="1:45" ht="15" customHeight="1">
      <c r="A2707" s="21">
        <v>5.8072400000000002</v>
      </c>
      <c r="B2707" s="105">
        <v>846</v>
      </c>
      <c r="C2707" s="20">
        <v>-3.0950000000000002</v>
      </c>
      <c r="D2707" s="20">
        <v>-90.818330000000003</v>
      </c>
      <c r="E2707" s="106" t="s">
        <v>24</v>
      </c>
      <c r="F2707" s="27">
        <v>-20.100000000000001</v>
      </c>
      <c r="G2707" s="20">
        <v>-15</v>
      </c>
      <c r="H2707" s="20">
        <v>-13.4</v>
      </c>
      <c r="I2707" s="20">
        <v>-8.8000000000000007</v>
      </c>
      <c r="J2707" s="20">
        <v>-4.9000000000000004</v>
      </c>
      <c r="K2707" s="98">
        <v>-3.2</v>
      </c>
      <c r="L2707" s="10">
        <f t="shared" si="622"/>
        <v>-3.2</v>
      </c>
      <c r="M2707" s="52" t="s">
        <v>85</v>
      </c>
      <c r="N2707" s="83" t="s">
        <v>8</v>
      </c>
      <c r="O2707" s="34" t="s">
        <v>8</v>
      </c>
      <c r="P2707" s="34" t="s">
        <v>8</v>
      </c>
      <c r="Q2707" s="34" t="s">
        <v>8</v>
      </c>
      <c r="R2707" s="34" t="s">
        <v>8</v>
      </c>
      <c r="S2707" s="42" t="s">
        <v>8</v>
      </c>
      <c r="T2707" s="31" t="s">
        <v>8</v>
      </c>
      <c r="U2707" s="21" t="s">
        <v>8</v>
      </c>
      <c r="V2707" s="21" t="s">
        <v>8</v>
      </c>
      <c r="W2707" s="21" t="s">
        <v>8</v>
      </c>
      <c r="X2707" s="21" t="s">
        <v>8</v>
      </c>
      <c r="Y2707" s="22" t="s">
        <v>8</v>
      </c>
      <c r="Z2707" s="31">
        <v>0.64649999999999996</v>
      </c>
      <c r="AA2707" s="21" t="s">
        <v>8</v>
      </c>
      <c r="AB2707" s="21">
        <f t="shared" si="621"/>
        <v>-0.18943147078358719</v>
      </c>
      <c r="AC2707" s="21" t="s">
        <v>8</v>
      </c>
      <c r="AD2707" s="21">
        <v>25.6</v>
      </c>
      <c r="AE2707" s="31">
        <v>19.7244386302199</v>
      </c>
      <c r="AF2707" s="21">
        <v>25.5479589536309</v>
      </c>
      <c r="AG2707" s="22">
        <v>32.387366293526703</v>
      </c>
      <c r="AH2707" s="31" t="s">
        <v>8</v>
      </c>
      <c r="AI2707" s="3" t="str">
        <f t="shared" si="625"/>
        <v>n/a</v>
      </c>
      <c r="AJ2707" s="3" t="str">
        <f t="shared" si="626"/>
        <v>n/a</v>
      </c>
      <c r="AK2707" s="3" t="str">
        <f t="shared" si="627"/>
        <v>n/a</v>
      </c>
      <c r="AL2707" s="3" t="str">
        <f t="shared" si="628"/>
        <v>n/a</v>
      </c>
      <c r="AM2707" s="3" t="str">
        <f t="shared" si="629"/>
        <v>n/a</v>
      </c>
      <c r="AN2707" s="3" t="str">
        <f t="shared" si="623"/>
        <v>n/a</v>
      </c>
      <c r="AO2707" s="3" t="str">
        <f t="shared" si="624"/>
        <v>n/a</v>
      </c>
      <c r="AP2707" s="3" t="s">
        <v>8</v>
      </c>
      <c r="AQ2707" s="126" t="s">
        <v>76</v>
      </c>
      <c r="AR2707" s="28"/>
      <c r="AS2707" s="3"/>
    </row>
    <row r="2708" spans="1:45" ht="15" customHeight="1">
      <c r="A2708" s="11">
        <v>11.759</v>
      </c>
      <c r="B2708" s="32">
        <v>1171</v>
      </c>
      <c r="C2708" s="17">
        <v>-48.499949999999998</v>
      </c>
      <c r="D2708" s="17">
        <v>149.11175</v>
      </c>
      <c r="E2708" s="40" t="s">
        <v>42</v>
      </c>
      <c r="F2708" s="18">
        <v>-63.6</v>
      </c>
      <c r="G2708" s="17">
        <v>-61.6</v>
      </c>
      <c r="H2708" s="17">
        <v>-62.3</v>
      </c>
      <c r="I2708" s="17">
        <v>-54.6</v>
      </c>
      <c r="J2708" s="17">
        <v>-54.6</v>
      </c>
      <c r="K2708" s="30">
        <v>-51.4</v>
      </c>
      <c r="L2708" s="10">
        <f t="shared" si="622"/>
        <v>-51.4</v>
      </c>
      <c r="M2708" s="52" t="str">
        <f t="shared" ref="M2708:M2771" si="630">IF(ABS(L2708)&lt;=20,"low latitude",IF(ABS(L2708)&lt;=40,"mid latitude",IF(ABS(L2708)&lt;=50,"transition",IF(ABS(L2708)&gt;50,"high latitude","no category"))))</f>
        <v>high latitude</v>
      </c>
      <c r="N2708" s="32" t="s">
        <v>8</v>
      </c>
      <c r="O2708" s="24" t="s">
        <v>8</v>
      </c>
      <c r="P2708" s="24" t="s">
        <v>8</v>
      </c>
      <c r="Q2708" s="24" t="s">
        <v>8</v>
      </c>
      <c r="R2708" s="24" t="s">
        <v>8</v>
      </c>
      <c r="S2708" s="37" t="s">
        <v>8</v>
      </c>
      <c r="T2708" s="10">
        <v>0.55539799999999995</v>
      </c>
      <c r="U2708" s="11">
        <v>5.6473000000000002E-2</v>
      </c>
      <c r="V2708" s="11">
        <v>5.0561000000000002E-2</v>
      </c>
      <c r="W2708" s="11">
        <v>5.1310000000000001E-3</v>
      </c>
      <c r="X2708" s="11">
        <v>0.30997999999999998</v>
      </c>
      <c r="Y2708" s="12">
        <v>2.2457000000000001E-2</v>
      </c>
      <c r="Z2708" s="10">
        <f t="shared" ref="Z2708:Z2739" si="631">(V2708+W2708+Y2708)/(U2708+V2708+W2708+Y2708)</f>
        <v>0.58050690080373202</v>
      </c>
      <c r="AA2708" s="11">
        <f t="shared" ref="AA2708:AA2739" si="632">LOG((V2708)/(U2708+V2708+W2708))</f>
        <v>-0.34604170580518306</v>
      </c>
      <c r="AB2708" s="11">
        <f t="shared" si="621"/>
        <v>-0.23619261319815832</v>
      </c>
      <c r="AC2708" s="11">
        <f t="shared" ref="AC2708:AC2739" si="633">67.5*AA2708+46.9</f>
        <v>23.54218485815014</v>
      </c>
      <c r="AD2708" s="9">
        <f t="shared" ref="AD2708:AD2739" si="634">68.4*AB2708+38.6</f>
        <v>22.444425257245971</v>
      </c>
      <c r="AE2708" s="10">
        <v>15.6098909504238</v>
      </c>
      <c r="AF2708" s="11">
        <v>21.622239669512499</v>
      </c>
      <c r="AG2708" s="12">
        <v>28.1878480435292</v>
      </c>
      <c r="AH2708" s="10">
        <v>0.80400000000000005</v>
      </c>
      <c r="AI2708" s="11">
        <f t="shared" ref="AI2708:AI2739" si="635">((T2708)/(T2708+X2708))*100</f>
        <v>64.179815063475147</v>
      </c>
      <c r="AJ2708" s="11">
        <f t="shared" ref="AJ2708:AJ2739" si="636">((Y2708)/(T2708+Y2708))*100</f>
        <v>3.8862690467331777</v>
      </c>
      <c r="AK2708" s="11">
        <f t="shared" ref="AK2708:AK2739" si="637">(U2708+V2708+W2708)/(U2708+V2708+W2708+X2708+Y2708)</f>
        <v>0.25228181609619388</v>
      </c>
      <c r="AL2708" s="11">
        <f t="shared" ref="AL2708:AL2739" si="638">V2708/W2708</f>
        <v>9.8540245566166433</v>
      </c>
      <c r="AM2708" s="11">
        <f t="shared" ref="AM2708:AM2739" si="639">((U2708*1)+(V2708*2)+(W2708*3)+(Y2708*4))/(U2708+V2708+W2708+Y2708)</f>
        <v>1.9522514893553804</v>
      </c>
      <c r="AN2708" s="3">
        <f t="shared" si="623"/>
        <v>1.7917220465836505</v>
      </c>
      <c r="AO2708" s="3" t="str">
        <f t="shared" si="624"/>
        <v>n/a</v>
      </c>
      <c r="AP2708" s="3">
        <v>0.42450755188277689</v>
      </c>
      <c r="AQ2708" s="124"/>
      <c r="AR2708" s="4"/>
      <c r="AS2708" s="3"/>
    </row>
    <row r="2709" spans="1:45" ht="15" customHeight="1">
      <c r="A2709" s="11">
        <v>11.813000000000001</v>
      </c>
      <c r="B2709" s="32">
        <v>1171</v>
      </c>
      <c r="C2709" s="17">
        <v>-48.499949999999998</v>
      </c>
      <c r="D2709" s="17">
        <v>149.11175</v>
      </c>
      <c r="E2709" s="40" t="s">
        <v>42</v>
      </c>
      <c r="F2709" s="18">
        <v>-63.6</v>
      </c>
      <c r="G2709" s="17">
        <v>-61.6</v>
      </c>
      <c r="H2709" s="17">
        <v>-62.3</v>
      </c>
      <c r="I2709" s="17">
        <v>-54.6</v>
      </c>
      <c r="J2709" s="17">
        <v>-54.6</v>
      </c>
      <c r="K2709" s="30">
        <v>-51.4</v>
      </c>
      <c r="L2709" s="10">
        <f t="shared" si="622"/>
        <v>-51.4</v>
      </c>
      <c r="M2709" s="52" t="str">
        <f t="shared" si="630"/>
        <v>high latitude</v>
      </c>
      <c r="N2709" s="32" t="s">
        <v>8</v>
      </c>
      <c r="O2709" s="24" t="s">
        <v>8</v>
      </c>
      <c r="P2709" s="24" t="s">
        <v>8</v>
      </c>
      <c r="Q2709" s="24" t="s">
        <v>8</v>
      </c>
      <c r="R2709" s="24" t="s">
        <v>8</v>
      </c>
      <c r="S2709" s="37" t="s">
        <v>8</v>
      </c>
      <c r="T2709" s="10">
        <v>0.50461900000000004</v>
      </c>
      <c r="U2709" s="11">
        <v>8.5490999999999998E-2</v>
      </c>
      <c r="V2709" s="11">
        <v>5.7272000000000003E-2</v>
      </c>
      <c r="W2709" s="11">
        <v>4.4990000000000004E-3</v>
      </c>
      <c r="X2709" s="11">
        <v>0.32358199999999998</v>
      </c>
      <c r="Y2709" s="12">
        <v>2.4537E-2</v>
      </c>
      <c r="Z2709" s="10">
        <f t="shared" si="631"/>
        <v>0.50237777868322864</v>
      </c>
      <c r="AA2709" s="11">
        <f t="shared" si="632"/>
        <v>-0.41014834502688191</v>
      </c>
      <c r="AB2709" s="11">
        <f t="shared" si="621"/>
        <v>-0.29896957868305218</v>
      </c>
      <c r="AC2709" s="11">
        <f t="shared" si="633"/>
        <v>19.214986710685469</v>
      </c>
      <c r="AD2709" s="9">
        <f t="shared" si="634"/>
        <v>18.150480818079231</v>
      </c>
      <c r="AE2709" s="10">
        <v>10.3092017670379</v>
      </c>
      <c r="AF2709" s="11">
        <v>16.6546010111398</v>
      </c>
      <c r="AG2709" s="12">
        <v>22.508468331319101</v>
      </c>
      <c r="AH2709" s="10">
        <v>0.82</v>
      </c>
      <c r="AI2709" s="11">
        <f t="shared" si="635"/>
        <v>60.929532806649597</v>
      </c>
      <c r="AJ2709" s="11">
        <f t="shared" si="636"/>
        <v>4.6370068562011948</v>
      </c>
      <c r="AK2709" s="11">
        <f t="shared" si="637"/>
        <v>0.29727018194076887</v>
      </c>
      <c r="AL2709" s="11">
        <f t="shared" si="638"/>
        <v>12.729939986663704</v>
      </c>
      <c r="AM2709" s="11">
        <f t="shared" si="639"/>
        <v>1.8142131211473873</v>
      </c>
      <c r="AN2709" s="3">
        <f t="shared" si="623"/>
        <v>1.5594779684902129</v>
      </c>
      <c r="AO2709" s="3" t="str">
        <f t="shared" si="624"/>
        <v>n/a</v>
      </c>
      <c r="AP2709" s="3">
        <v>0.25856807999540826</v>
      </c>
      <c r="AQ2709" s="124"/>
      <c r="AR2709" s="4"/>
      <c r="AS2709" s="3"/>
    </row>
    <row r="2710" spans="1:45" ht="15" customHeight="1">
      <c r="A2710" s="11">
        <v>11.867000000000001</v>
      </c>
      <c r="B2710" s="32">
        <v>1171</v>
      </c>
      <c r="C2710" s="17">
        <v>-48.499949999999998</v>
      </c>
      <c r="D2710" s="17">
        <v>149.11175</v>
      </c>
      <c r="E2710" s="40" t="s">
        <v>42</v>
      </c>
      <c r="F2710" s="18">
        <v>-63.6</v>
      </c>
      <c r="G2710" s="17">
        <v>-61.6</v>
      </c>
      <c r="H2710" s="17">
        <v>-62.3</v>
      </c>
      <c r="I2710" s="17">
        <v>-54.6</v>
      </c>
      <c r="J2710" s="17">
        <v>-54.6</v>
      </c>
      <c r="K2710" s="30">
        <v>-51.4</v>
      </c>
      <c r="L2710" s="10">
        <f t="shared" si="622"/>
        <v>-51.4</v>
      </c>
      <c r="M2710" s="52" t="str">
        <f t="shared" si="630"/>
        <v>high latitude</v>
      </c>
      <c r="N2710" s="32" t="s">
        <v>8</v>
      </c>
      <c r="O2710" s="24" t="s">
        <v>8</v>
      </c>
      <c r="P2710" s="24" t="s">
        <v>8</v>
      </c>
      <c r="Q2710" s="24" t="s">
        <v>8</v>
      </c>
      <c r="R2710" s="24" t="s">
        <v>8</v>
      </c>
      <c r="S2710" s="37" t="s">
        <v>8</v>
      </c>
      <c r="T2710" s="10">
        <v>0.54513100000000003</v>
      </c>
      <c r="U2710" s="11">
        <v>8.4081000000000003E-2</v>
      </c>
      <c r="V2710" s="11">
        <v>5.2502E-2</v>
      </c>
      <c r="W2710" s="11">
        <v>5.1879999999999999E-3</v>
      </c>
      <c r="X2710" s="11">
        <v>0.29125600000000001</v>
      </c>
      <c r="Y2710" s="12">
        <v>2.1842E-2</v>
      </c>
      <c r="Z2710" s="10">
        <f t="shared" si="631"/>
        <v>0.48609829292293394</v>
      </c>
      <c r="AA2710" s="11">
        <f t="shared" si="632"/>
        <v>-0.43141155508021745</v>
      </c>
      <c r="AB2710" s="11">
        <f t="shared" si="621"/>
        <v>-0.31327590407553346</v>
      </c>
      <c r="AC2710" s="11">
        <f t="shared" si="633"/>
        <v>17.779720032085322</v>
      </c>
      <c r="AD2710" s="9">
        <f t="shared" si="634"/>
        <v>17.17192816123351</v>
      </c>
      <c r="AE2710" s="10">
        <v>9.1366728509099193</v>
      </c>
      <c r="AF2710" s="11">
        <v>15.6161769234422</v>
      </c>
      <c r="AG2710" s="12">
        <v>21.455359053897698</v>
      </c>
      <c r="AH2710" s="10">
        <v>0.84199999999999997</v>
      </c>
      <c r="AI2710" s="11">
        <f t="shared" si="635"/>
        <v>65.176885819602646</v>
      </c>
      <c r="AJ2710" s="11">
        <f t="shared" si="636"/>
        <v>3.8523880325870898</v>
      </c>
      <c r="AK2710" s="11">
        <f t="shared" si="637"/>
        <v>0.31167435019752937</v>
      </c>
      <c r="AL2710" s="11">
        <f t="shared" si="638"/>
        <v>10.119892058596761</v>
      </c>
      <c r="AM2710" s="11">
        <f t="shared" si="639"/>
        <v>1.7848031635627972</v>
      </c>
      <c r="AN2710" s="3">
        <f t="shared" si="623"/>
        <v>1.8716558628835114</v>
      </c>
      <c r="AO2710" s="3" t="str">
        <f t="shared" si="624"/>
        <v>n/a</v>
      </c>
      <c r="AP2710" s="3">
        <v>0.15303627775985351</v>
      </c>
      <c r="AQ2710" s="124"/>
      <c r="AR2710" s="4"/>
      <c r="AS2710" s="3"/>
    </row>
    <row r="2711" spans="1:45" ht="15" customHeight="1">
      <c r="A2711" s="11">
        <v>11.920999999999999</v>
      </c>
      <c r="B2711" s="32">
        <v>1171</v>
      </c>
      <c r="C2711" s="17">
        <v>-48.499949999999998</v>
      </c>
      <c r="D2711" s="17">
        <v>149.11175</v>
      </c>
      <c r="E2711" s="40" t="s">
        <v>42</v>
      </c>
      <c r="F2711" s="18">
        <v>-63.6</v>
      </c>
      <c r="G2711" s="17">
        <v>-61.6</v>
      </c>
      <c r="H2711" s="17">
        <v>-62.3</v>
      </c>
      <c r="I2711" s="17">
        <v>-54.6</v>
      </c>
      <c r="J2711" s="17">
        <v>-54.6</v>
      </c>
      <c r="K2711" s="30">
        <v>-51.4</v>
      </c>
      <c r="L2711" s="10">
        <f t="shared" si="622"/>
        <v>-51.4</v>
      </c>
      <c r="M2711" s="52" t="str">
        <f t="shared" si="630"/>
        <v>high latitude</v>
      </c>
      <c r="N2711" s="32" t="s">
        <v>8</v>
      </c>
      <c r="O2711" s="24" t="s">
        <v>8</v>
      </c>
      <c r="P2711" s="24" t="s">
        <v>8</v>
      </c>
      <c r="Q2711" s="24" t="s">
        <v>8</v>
      </c>
      <c r="R2711" s="24" t="s">
        <v>8</v>
      </c>
      <c r="S2711" s="37" t="s">
        <v>8</v>
      </c>
      <c r="T2711" s="10">
        <v>0.56084199999999995</v>
      </c>
      <c r="U2711" s="11">
        <v>9.3951000000000007E-2</v>
      </c>
      <c r="V2711" s="11">
        <v>5.9525000000000002E-2</v>
      </c>
      <c r="W2711" s="11">
        <v>5.7860000000000003E-3</v>
      </c>
      <c r="X2711" s="11">
        <v>0.26340999999999998</v>
      </c>
      <c r="Y2711" s="12">
        <v>1.6487000000000002E-2</v>
      </c>
      <c r="Z2711" s="10">
        <f t="shared" si="631"/>
        <v>0.46542512332929348</v>
      </c>
      <c r="AA2711" s="11">
        <f t="shared" si="632"/>
        <v>-0.42741276118440957</v>
      </c>
      <c r="AB2711" s="11">
        <f t="shared" si="621"/>
        <v>-0.33215017749795278</v>
      </c>
      <c r="AC2711" s="11">
        <f t="shared" si="633"/>
        <v>18.049638620052352</v>
      </c>
      <c r="AD2711" s="11">
        <f t="shared" si="634"/>
        <v>15.88092785914003</v>
      </c>
      <c r="AE2711" s="10">
        <v>7.6970309611531498</v>
      </c>
      <c r="AF2711" s="11">
        <v>14.265078270035501</v>
      </c>
      <c r="AG2711" s="12">
        <v>20.084598458280698</v>
      </c>
      <c r="AH2711" s="10">
        <v>0.90600000000000003</v>
      </c>
      <c r="AI2711" s="11">
        <f t="shared" si="635"/>
        <v>68.042540388133716</v>
      </c>
      <c r="AJ2711" s="11">
        <f t="shared" si="636"/>
        <v>2.8557373698532382</v>
      </c>
      <c r="AK2711" s="11">
        <f t="shared" si="637"/>
        <v>0.36265225123474648</v>
      </c>
      <c r="AL2711" s="11">
        <f t="shared" si="638"/>
        <v>10.287763567231247</v>
      </c>
      <c r="AM2711" s="11">
        <f t="shared" si="639"/>
        <v>1.6859669187306896</v>
      </c>
      <c r="AN2711" s="3">
        <f t="shared" si="623"/>
        <v>2.1291598648494743</v>
      </c>
      <c r="AO2711" s="3" t="str">
        <f t="shared" si="624"/>
        <v>n/a</v>
      </c>
      <c r="AP2711" s="3">
        <v>0.22902564974796633</v>
      </c>
      <c r="AQ2711" s="124"/>
      <c r="AR2711" s="4"/>
      <c r="AS2711" s="3"/>
    </row>
    <row r="2712" spans="1:45" ht="15" customHeight="1">
      <c r="A2712" s="11">
        <v>11.975</v>
      </c>
      <c r="B2712" s="32">
        <v>1171</v>
      </c>
      <c r="C2712" s="17">
        <v>-48.499949999999998</v>
      </c>
      <c r="D2712" s="17">
        <v>149.11175</v>
      </c>
      <c r="E2712" s="40" t="s">
        <v>42</v>
      </c>
      <c r="F2712" s="18">
        <v>-63.6</v>
      </c>
      <c r="G2712" s="17">
        <v>-61.6</v>
      </c>
      <c r="H2712" s="17">
        <v>-62.3</v>
      </c>
      <c r="I2712" s="17">
        <v>-54.6</v>
      </c>
      <c r="J2712" s="17">
        <v>-54.6</v>
      </c>
      <c r="K2712" s="30">
        <v>-51.4</v>
      </c>
      <c r="L2712" s="10">
        <f t="shared" si="622"/>
        <v>-51.4</v>
      </c>
      <c r="M2712" s="52" t="str">
        <f t="shared" si="630"/>
        <v>high latitude</v>
      </c>
      <c r="N2712" s="32" t="s">
        <v>8</v>
      </c>
      <c r="O2712" s="24" t="s">
        <v>8</v>
      </c>
      <c r="P2712" s="24" t="s">
        <v>8</v>
      </c>
      <c r="Q2712" s="24" t="s">
        <v>8</v>
      </c>
      <c r="R2712" s="24" t="s">
        <v>8</v>
      </c>
      <c r="S2712" s="37" t="s">
        <v>8</v>
      </c>
      <c r="T2712" s="10">
        <v>0.488985</v>
      </c>
      <c r="U2712" s="11">
        <v>6.3328999999999996E-2</v>
      </c>
      <c r="V2712" s="11">
        <v>5.7418999999999998E-2</v>
      </c>
      <c r="W2712" s="11">
        <v>7.2859999999999999E-3</v>
      </c>
      <c r="X2712" s="11">
        <v>0.35362700000000002</v>
      </c>
      <c r="Y2712" s="12">
        <v>2.9353000000000001E-2</v>
      </c>
      <c r="Z2712" s="10">
        <f t="shared" si="631"/>
        <v>0.59762242116566189</v>
      </c>
      <c r="AA2712" s="11">
        <f t="shared" si="632"/>
        <v>-0.34826968917713197</v>
      </c>
      <c r="AB2712" s="11">
        <f t="shared" si="621"/>
        <v>-0.22357311734081298</v>
      </c>
      <c r="AC2712" s="11">
        <f t="shared" si="633"/>
        <v>23.391795980543591</v>
      </c>
      <c r="AD2712" s="9">
        <f t="shared" si="634"/>
        <v>23.307598773888394</v>
      </c>
      <c r="AE2712" s="10">
        <v>16.724292767496799</v>
      </c>
      <c r="AF2712" s="11">
        <v>22.715894301566401</v>
      </c>
      <c r="AG2712" s="12">
        <v>29.443101986528301</v>
      </c>
      <c r="AH2712" s="10">
        <v>0.88500000000000001</v>
      </c>
      <c r="AI2712" s="11">
        <f t="shared" si="635"/>
        <v>58.032047965136982</v>
      </c>
      <c r="AJ2712" s="11">
        <f t="shared" si="636"/>
        <v>5.6629072149832735</v>
      </c>
      <c r="AK2712" s="11">
        <f t="shared" si="637"/>
        <v>0.25054890864046775</v>
      </c>
      <c r="AL2712" s="11">
        <f t="shared" si="638"/>
        <v>7.8807301674444137</v>
      </c>
      <c r="AM2712" s="11">
        <f t="shared" si="639"/>
        <v>2.0169200759910288</v>
      </c>
      <c r="AN2712" s="3">
        <f t="shared" si="623"/>
        <v>1.3827705463666518</v>
      </c>
      <c r="AO2712" s="3" t="str">
        <f t="shared" si="624"/>
        <v>n/a</v>
      </c>
      <c r="AP2712" s="3">
        <v>0.15149792789436686</v>
      </c>
      <c r="AQ2712" s="124"/>
      <c r="AR2712" s="4"/>
      <c r="AS2712" s="3"/>
    </row>
    <row r="2713" spans="1:45" ht="15" customHeight="1">
      <c r="A2713" s="11">
        <v>12.029</v>
      </c>
      <c r="B2713" s="32">
        <v>1171</v>
      </c>
      <c r="C2713" s="17">
        <v>-48.499949999999998</v>
      </c>
      <c r="D2713" s="17">
        <v>149.11175</v>
      </c>
      <c r="E2713" s="40" t="s">
        <v>42</v>
      </c>
      <c r="F2713" s="18">
        <v>-63.6</v>
      </c>
      <c r="G2713" s="17">
        <v>-61.6</v>
      </c>
      <c r="H2713" s="17">
        <v>-62.3</v>
      </c>
      <c r="I2713" s="17">
        <v>-54.6</v>
      </c>
      <c r="J2713" s="17">
        <v>-54.6</v>
      </c>
      <c r="K2713" s="30">
        <v>-51.4</v>
      </c>
      <c r="L2713" s="10">
        <f t="shared" si="622"/>
        <v>-51.4</v>
      </c>
      <c r="M2713" s="52" t="str">
        <f t="shared" si="630"/>
        <v>high latitude</v>
      </c>
      <c r="N2713" s="32" t="s">
        <v>8</v>
      </c>
      <c r="O2713" s="24" t="s">
        <v>8</v>
      </c>
      <c r="P2713" s="24" t="s">
        <v>8</v>
      </c>
      <c r="Q2713" s="24" t="s">
        <v>8</v>
      </c>
      <c r="R2713" s="24" t="s">
        <v>8</v>
      </c>
      <c r="S2713" s="37" t="s">
        <v>8</v>
      </c>
      <c r="T2713" s="10">
        <v>0.50453899999999996</v>
      </c>
      <c r="U2713" s="11">
        <v>5.9325999999999997E-2</v>
      </c>
      <c r="V2713" s="11">
        <v>4.6566999999999997E-2</v>
      </c>
      <c r="W2713" s="11">
        <v>5.6670000000000002E-3</v>
      </c>
      <c r="X2713" s="11">
        <v>0.35558800000000002</v>
      </c>
      <c r="Y2713" s="12">
        <v>2.8313000000000001E-2</v>
      </c>
      <c r="Z2713" s="10">
        <f t="shared" si="631"/>
        <v>0.57585809984771896</v>
      </c>
      <c r="AA2713" s="11">
        <f t="shared" si="632"/>
        <v>-0.37943024544553766</v>
      </c>
      <c r="AB2713" s="11">
        <f t="shared" si="621"/>
        <v>-0.23968452012772323</v>
      </c>
      <c r="AC2713" s="11">
        <f t="shared" si="633"/>
        <v>21.288458432426207</v>
      </c>
      <c r="AD2713" s="9">
        <f t="shared" si="634"/>
        <v>22.205578823263732</v>
      </c>
      <c r="AE2713" s="10">
        <v>15.3379018603279</v>
      </c>
      <c r="AF2713" s="11">
        <v>21.361260253249</v>
      </c>
      <c r="AG2713" s="12">
        <v>27.8476305530952</v>
      </c>
      <c r="AH2713" s="10">
        <v>0.82</v>
      </c>
      <c r="AI2713" s="11">
        <f t="shared" si="635"/>
        <v>58.658663197411542</v>
      </c>
      <c r="AJ2713" s="11">
        <f t="shared" si="636"/>
        <v>5.3134829183337962</v>
      </c>
      <c r="AK2713" s="11">
        <f t="shared" si="637"/>
        <v>0.2251640391473799</v>
      </c>
      <c r="AL2713" s="11">
        <f t="shared" si="638"/>
        <v>8.2172225163225683</v>
      </c>
      <c r="AM2713" s="11">
        <f t="shared" si="639"/>
        <v>2.0212120995474465</v>
      </c>
      <c r="AN2713" s="3">
        <f t="shared" si="623"/>
        <v>1.4188864641101497</v>
      </c>
      <c r="AO2713" s="3" t="str">
        <f t="shared" si="624"/>
        <v>n/a</v>
      </c>
      <c r="AP2713" s="3">
        <v>0.58147620785790166</v>
      </c>
      <c r="AQ2713" s="124"/>
      <c r="AR2713" s="4"/>
      <c r="AS2713" s="3"/>
    </row>
    <row r="2714" spans="1:45" ht="15" customHeight="1">
      <c r="A2714" s="11">
        <v>12.125</v>
      </c>
      <c r="B2714" s="32">
        <v>1171</v>
      </c>
      <c r="C2714" s="17">
        <v>-48.499949999999998</v>
      </c>
      <c r="D2714" s="17">
        <v>149.11175</v>
      </c>
      <c r="E2714" s="40" t="s">
        <v>42</v>
      </c>
      <c r="F2714" s="18">
        <v>-63.6</v>
      </c>
      <c r="G2714" s="17">
        <v>-61.6</v>
      </c>
      <c r="H2714" s="17">
        <v>-62.3</v>
      </c>
      <c r="I2714" s="17">
        <v>-54.6</v>
      </c>
      <c r="J2714" s="17">
        <v>-54.6</v>
      </c>
      <c r="K2714" s="30">
        <v>-51.4</v>
      </c>
      <c r="L2714" s="10">
        <f t="shared" si="622"/>
        <v>-51.4</v>
      </c>
      <c r="M2714" s="52" t="str">
        <f t="shared" si="630"/>
        <v>high latitude</v>
      </c>
      <c r="N2714" s="32" t="s">
        <v>8</v>
      </c>
      <c r="O2714" s="24" t="s">
        <v>8</v>
      </c>
      <c r="P2714" s="24" t="s">
        <v>8</v>
      </c>
      <c r="Q2714" s="24" t="s">
        <v>8</v>
      </c>
      <c r="R2714" s="24" t="s">
        <v>8</v>
      </c>
      <c r="S2714" s="37" t="s">
        <v>8</v>
      </c>
      <c r="T2714" s="10">
        <v>0.53452200000000005</v>
      </c>
      <c r="U2714" s="11">
        <v>6.7210000000000006E-2</v>
      </c>
      <c r="V2714" s="11">
        <v>5.1674999999999999E-2</v>
      </c>
      <c r="W2714" s="11">
        <v>5.607E-3</v>
      </c>
      <c r="X2714" s="11">
        <v>0.31289600000000001</v>
      </c>
      <c r="Y2714" s="12">
        <v>2.809E-2</v>
      </c>
      <c r="Z2714" s="10">
        <f t="shared" si="631"/>
        <v>0.55951553918548713</v>
      </c>
      <c r="AA2714" s="11">
        <f t="shared" si="632"/>
        <v>-0.38186095876306464</v>
      </c>
      <c r="AB2714" s="11">
        <f t="shared" si="621"/>
        <v>-0.25218784749345652</v>
      </c>
      <c r="AC2714" s="11">
        <f t="shared" si="633"/>
        <v>21.124385283493137</v>
      </c>
      <c r="AD2714" s="9">
        <f t="shared" si="634"/>
        <v>21.350351231447576</v>
      </c>
      <c r="AE2714" s="10">
        <v>14.176261698095599</v>
      </c>
      <c r="AF2714" s="11">
        <v>20.299706030289801</v>
      </c>
      <c r="AG2714" s="12">
        <v>26.616496813337701</v>
      </c>
      <c r="AH2714" s="10">
        <v>0.78900000000000003</v>
      </c>
      <c r="AI2714" s="11">
        <f t="shared" si="635"/>
        <v>63.076545459265674</v>
      </c>
      <c r="AJ2714" s="11">
        <f t="shared" si="636"/>
        <v>4.9927836590758821</v>
      </c>
      <c r="AK2714" s="11">
        <f t="shared" si="637"/>
        <v>0.26744980428720583</v>
      </c>
      <c r="AL2714" s="11">
        <f t="shared" si="638"/>
        <v>9.2161583734617434</v>
      </c>
      <c r="AM2714" s="11">
        <f t="shared" si="639"/>
        <v>1.9644584551257684</v>
      </c>
      <c r="AN2714" s="3">
        <f t="shared" si="623"/>
        <v>1.7083056350992025</v>
      </c>
      <c r="AO2714" s="3" t="str">
        <f t="shared" si="624"/>
        <v>n/a</v>
      </c>
      <c r="AP2714" s="3">
        <v>0.34788272465287651</v>
      </c>
      <c r="AQ2714" s="124"/>
      <c r="AR2714" s="4"/>
      <c r="AS2714" s="3"/>
    </row>
    <row r="2715" spans="1:45" ht="15" customHeight="1">
      <c r="A2715" s="11">
        <v>12.183999999999999</v>
      </c>
      <c r="B2715" s="32">
        <v>1171</v>
      </c>
      <c r="C2715" s="17">
        <v>-48.499949999999998</v>
      </c>
      <c r="D2715" s="17">
        <v>149.11175</v>
      </c>
      <c r="E2715" s="40" t="s">
        <v>42</v>
      </c>
      <c r="F2715" s="18">
        <v>-63.6</v>
      </c>
      <c r="G2715" s="17">
        <v>-61.6</v>
      </c>
      <c r="H2715" s="17">
        <v>-62.3</v>
      </c>
      <c r="I2715" s="17">
        <v>-54.6</v>
      </c>
      <c r="J2715" s="17">
        <v>-54.6</v>
      </c>
      <c r="K2715" s="30">
        <v>-51.4</v>
      </c>
      <c r="L2715" s="10">
        <f t="shared" si="622"/>
        <v>-51.4</v>
      </c>
      <c r="M2715" s="52" t="str">
        <f t="shared" si="630"/>
        <v>high latitude</v>
      </c>
      <c r="N2715" s="32" t="s">
        <v>8</v>
      </c>
      <c r="O2715" s="24" t="s">
        <v>8</v>
      </c>
      <c r="P2715" s="24" t="s">
        <v>8</v>
      </c>
      <c r="Q2715" s="24" t="s">
        <v>8</v>
      </c>
      <c r="R2715" s="24" t="s">
        <v>8</v>
      </c>
      <c r="S2715" s="37" t="s">
        <v>8</v>
      </c>
      <c r="T2715" s="10">
        <v>0.50597999999999999</v>
      </c>
      <c r="U2715" s="11">
        <v>7.3949000000000001E-2</v>
      </c>
      <c r="V2715" s="11">
        <v>5.6307000000000003E-2</v>
      </c>
      <c r="W2715" s="11">
        <v>6.0439999999999999E-3</v>
      </c>
      <c r="X2715" s="11">
        <v>0.33345799999999998</v>
      </c>
      <c r="Y2715" s="12">
        <v>2.4261999999999999E-2</v>
      </c>
      <c r="Z2715" s="10">
        <f t="shared" si="631"/>
        <v>0.53943647936622607</v>
      </c>
      <c r="AA2715" s="11">
        <f t="shared" si="632"/>
        <v>-0.38393346680219759</v>
      </c>
      <c r="AB2715" s="11">
        <f t="shared" si="621"/>
        <v>-0.26805968774638428</v>
      </c>
      <c r="AC2715" s="11">
        <f t="shared" si="633"/>
        <v>20.984490990851661</v>
      </c>
      <c r="AD2715" s="9">
        <f t="shared" si="634"/>
        <v>20.264717358147315</v>
      </c>
      <c r="AE2715" s="10">
        <v>12.852850960693001</v>
      </c>
      <c r="AF2715" s="11">
        <v>19.039794496485101</v>
      </c>
      <c r="AG2715" s="12">
        <v>25.168045281460099</v>
      </c>
      <c r="AH2715" s="10">
        <v>0.76600000000000001</v>
      </c>
      <c r="AI2715" s="11">
        <f t="shared" si="635"/>
        <v>60.276041827984919</v>
      </c>
      <c r="AJ2715" s="11">
        <f t="shared" si="636"/>
        <v>4.5756465915563078</v>
      </c>
      <c r="AK2715" s="11">
        <f t="shared" si="637"/>
        <v>0.27589976114327353</v>
      </c>
      <c r="AL2715" s="11">
        <f t="shared" si="638"/>
        <v>9.3161813368630053</v>
      </c>
      <c r="AM2715" s="11">
        <f t="shared" si="639"/>
        <v>1.8792927342708734</v>
      </c>
      <c r="AN2715" s="3">
        <f t="shared" si="623"/>
        <v>1.5173725026839961</v>
      </c>
      <c r="AO2715" s="3" t="str">
        <f t="shared" si="624"/>
        <v>n/a</v>
      </c>
      <c r="AP2715" s="3">
        <v>0.33963701311477346</v>
      </c>
      <c r="AQ2715" s="124"/>
      <c r="AR2715" s="4"/>
      <c r="AS2715" s="3"/>
    </row>
    <row r="2716" spans="1:45" ht="15" customHeight="1">
      <c r="A2716" s="11">
        <v>12.204000000000001</v>
      </c>
      <c r="B2716" s="32">
        <v>1171</v>
      </c>
      <c r="C2716" s="17">
        <v>-48.499949999999998</v>
      </c>
      <c r="D2716" s="17">
        <v>149.11175</v>
      </c>
      <c r="E2716" s="40" t="s">
        <v>42</v>
      </c>
      <c r="F2716" s="18">
        <v>-63.6</v>
      </c>
      <c r="G2716" s="17">
        <v>-61.6</v>
      </c>
      <c r="H2716" s="17">
        <v>-62.3</v>
      </c>
      <c r="I2716" s="17">
        <v>-54.6</v>
      </c>
      <c r="J2716" s="17">
        <v>-54.6</v>
      </c>
      <c r="K2716" s="30">
        <v>-51.4</v>
      </c>
      <c r="L2716" s="10">
        <f t="shared" si="622"/>
        <v>-51.4</v>
      </c>
      <c r="M2716" s="52" t="str">
        <f t="shared" si="630"/>
        <v>high latitude</v>
      </c>
      <c r="N2716" s="32" t="s">
        <v>8</v>
      </c>
      <c r="O2716" s="24" t="s">
        <v>8</v>
      </c>
      <c r="P2716" s="24" t="s">
        <v>8</v>
      </c>
      <c r="Q2716" s="24" t="s">
        <v>8</v>
      </c>
      <c r="R2716" s="24" t="s">
        <v>8</v>
      </c>
      <c r="S2716" s="37" t="s">
        <v>8</v>
      </c>
      <c r="T2716" s="10">
        <v>0.45857300000000001</v>
      </c>
      <c r="U2716" s="11">
        <v>8.9940000000000006E-2</v>
      </c>
      <c r="V2716" s="11">
        <v>5.706E-2</v>
      </c>
      <c r="W2716" s="11">
        <v>8.5349999999999992E-3</v>
      </c>
      <c r="X2716" s="11">
        <v>0.365097</v>
      </c>
      <c r="Y2716" s="12">
        <v>2.0795000000000001E-2</v>
      </c>
      <c r="Z2716" s="10">
        <f t="shared" si="631"/>
        <v>0.48993364713888726</v>
      </c>
      <c r="AA2716" s="11">
        <f t="shared" si="632"/>
        <v>-0.43549636621207399</v>
      </c>
      <c r="AB2716" s="11">
        <f t="shared" si="621"/>
        <v>-0.30986273350762306</v>
      </c>
      <c r="AC2716" s="11">
        <f t="shared" si="633"/>
        <v>17.503995280685004</v>
      </c>
      <c r="AD2716" s="9">
        <f t="shared" si="634"/>
        <v>17.405389028078584</v>
      </c>
      <c r="AE2716" s="10">
        <v>9.4399480619862892</v>
      </c>
      <c r="AF2716" s="11">
        <v>15.8813845357446</v>
      </c>
      <c r="AG2716" s="12">
        <v>21.734982982920201</v>
      </c>
      <c r="AH2716" s="10">
        <v>0.66200000000000003</v>
      </c>
      <c r="AI2716" s="11">
        <f t="shared" si="635"/>
        <v>55.674359877135259</v>
      </c>
      <c r="AJ2716" s="11">
        <f t="shared" si="636"/>
        <v>4.3380033711052892</v>
      </c>
      <c r="AK2716" s="11">
        <f t="shared" si="637"/>
        <v>0.28726864378762051</v>
      </c>
      <c r="AL2716" s="11">
        <f t="shared" si="638"/>
        <v>6.6854130052724079</v>
      </c>
      <c r="AM2716" s="11">
        <f t="shared" si="639"/>
        <v>1.7742017807519992</v>
      </c>
      <c r="AN2716" s="3">
        <f t="shared" si="623"/>
        <v>1.2560305891311077</v>
      </c>
      <c r="AO2716" s="3" t="str">
        <f t="shared" si="624"/>
        <v>n/a</v>
      </c>
      <c r="AP2716" s="3">
        <v>0.35043263618265352</v>
      </c>
      <c r="AQ2716" s="124"/>
      <c r="AR2716" s="4"/>
      <c r="AS2716" s="3"/>
    </row>
    <row r="2717" spans="1:45" ht="15" customHeight="1">
      <c r="A2717" s="11">
        <v>12.231999999999999</v>
      </c>
      <c r="B2717" s="32">
        <v>1171</v>
      </c>
      <c r="C2717" s="17">
        <v>-48.499949999999998</v>
      </c>
      <c r="D2717" s="17">
        <v>149.11175</v>
      </c>
      <c r="E2717" s="40" t="s">
        <v>42</v>
      </c>
      <c r="F2717" s="18">
        <v>-63.6</v>
      </c>
      <c r="G2717" s="17">
        <v>-61.6</v>
      </c>
      <c r="H2717" s="17">
        <v>-62.3</v>
      </c>
      <c r="I2717" s="17">
        <v>-54.6</v>
      </c>
      <c r="J2717" s="17">
        <v>-54.6</v>
      </c>
      <c r="K2717" s="30">
        <v>-51.4</v>
      </c>
      <c r="L2717" s="10">
        <f t="shared" si="622"/>
        <v>-51.4</v>
      </c>
      <c r="M2717" s="52" t="str">
        <f t="shared" si="630"/>
        <v>high latitude</v>
      </c>
      <c r="N2717" s="32" t="s">
        <v>8</v>
      </c>
      <c r="O2717" s="24" t="s">
        <v>8</v>
      </c>
      <c r="P2717" s="24" t="s">
        <v>8</v>
      </c>
      <c r="Q2717" s="24" t="s">
        <v>8</v>
      </c>
      <c r="R2717" s="24" t="s">
        <v>8</v>
      </c>
      <c r="S2717" s="37" t="s">
        <v>8</v>
      </c>
      <c r="T2717" s="10">
        <v>0.49022199999999999</v>
      </c>
      <c r="U2717" s="11">
        <v>7.4074000000000001E-2</v>
      </c>
      <c r="V2717" s="11">
        <v>6.2538999999999997E-2</v>
      </c>
      <c r="W2717" s="11">
        <v>5.5149999999999999E-3</v>
      </c>
      <c r="X2717" s="11">
        <v>0.33385700000000001</v>
      </c>
      <c r="Y2717" s="12">
        <v>3.3792999999999997E-2</v>
      </c>
      <c r="Z2717" s="10">
        <f t="shared" si="631"/>
        <v>0.57893599968167542</v>
      </c>
      <c r="AA2717" s="11">
        <f t="shared" si="632"/>
        <v>-0.3565287121808704</v>
      </c>
      <c r="AB2717" s="11">
        <f t="shared" ref="AB2717:AB2780" si="640">LOG(Z2717)</f>
        <v>-0.23736944408150032</v>
      </c>
      <c r="AC2717" s="11">
        <f t="shared" si="633"/>
        <v>22.834311927791248</v>
      </c>
      <c r="AD2717" s="9">
        <f t="shared" si="634"/>
        <v>22.363930024825379</v>
      </c>
      <c r="AE2717" s="10">
        <v>15.5201141248042</v>
      </c>
      <c r="AF2717" s="11">
        <v>21.5243842403226</v>
      </c>
      <c r="AG2717" s="12">
        <v>28.051159737060001</v>
      </c>
      <c r="AH2717" s="10">
        <v>0.74099999999999999</v>
      </c>
      <c r="AI2717" s="11">
        <f t="shared" si="635"/>
        <v>59.487257896391</v>
      </c>
      <c r="AJ2717" s="11">
        <f t="shared" si="636"/>
        <v>6.4488611967214666</v>
      </c>
      <c r="AK2717" s="11">
        <f t="shared" si="637"/>
        <v>0.27880371455810177</v>
      </c>
      <c r="AL2717" s="11">
        <f t="shared" si="638"/>
        <v>11.339800543970988</v>
      </c>
      <c r="AM2717" s="11">
        <f t="shared" si="639"/>
        <v>1.9944691082929273</v>
      </c>
      <c r="AN2717" s="3">
        <f t="shared" si="623"/>
        <v>1.4683592076847272</v>
      </c>
      <c r="AO2717" s="3" t="str">
        <f t="shared" si="624"/>
        <v>n/a</v>
      </c>
      <c r="AP2717" s="3">
        <v>0.25717632940347612</v>
      </c>
      <c r="AQ2717" s="124"/>
      <c r="AR2717" s="4"/>
      <c r="AS2717" s="3"/>
    </row>
    <row r="2718" spans="1:45" ht="15" customHeight="1">
      <c r="A2718" s="11">
        <v>12.26</v>
      </c>
      <c r="B2718" s="32">
        <v>1171</v>
      </c>
      <c r="C2718" s="17">
        <v>-48.499949999999998</v>
      </c>
      <c r="D2718" s="17">
        <v>149.11175</v>
      </c>
      <c r="E2718" s="40" t="s">
        <v>42</v>
      </c>
      <c r="F2718" s="18">
        <v>-63.6</v>
      </c>
      <c r="G2718" s="17">
        <v>-61.6</v>
      </c>
      <c r="H2718" s="17">
        <v>-62.3</v>
      </c>
      <c r="I2718" s="17">
        <v>-54.6</v>
      </c>
      <c r="J2718" s="17">
        <v>-54.6</v>
      </c>
      <c r="K2718" s="30">
        <v>-51.4</v>
      </c>
      <c r="L2718" s="10">
        <f t="shared" si="622"/>
        <v>-51.4</v>
      </c>
      <c r="M2718" s="52" t="str">
        <f t="shared" si="630"/>
        <v>high latitude</v>
      </c>
      <c r="N2718" s="32" t="s">
        <v>8</v>
      </c>
      <c r="O2718" s="24" t="s">
        <v>8</v>
      </c>
      <c r="P2718" s="24" t="s">
        <v>8</v>
      </c>
      <c r="Q2718" s="24" t="s">
        <v>8</v>
      </c>
      <c r="R2718" s="24" t="s">
        <v>8</v>
      </c>
      <c r="S2718" s="37" t="s">
        <v>8</v>
      </c>
      <c r="T2718" s="10">
        <v>0.58768299999999996</v>
      </c>
      <c r="U2718" s="11">
        <v>5.586E-2</v>
      </c>
      <c r="V2718" s="11">
        <v>5.0324000000000001E-2</v>
      </c>
      <c r="W2718" s="11">
        <v>5.1919999999999996E-3</v>
      </c>
      <c r="X2718" s="11">
        <v>0.27896700000000002</v>
      </c>
      <c r="Y2718" s="12">
        <v>2.1974E-2</v>
      </c>
      <c r="Z2718" s="10">
        <f t="shared" si="631"/>
        <v>0.58110236220472444</v>
      </c>
      <c r="AA2718" s="11">
        <f t="shared" si="632"/>
        <v>-0.34501646273772718</v>
      </c>
      <c r="AB2718" s="11">
        <f t="shared" si="640"/>
        <v>-0.23574735913291528</v>
      </c>
      <c r="AC2718" s="11">
        <f t="shared" si="633"/>
        <v>23.611388765203415</v>
      </c>
      <c r="AD2718" s="9">
        <f t="shared" si="634"/>
        <v>22.474880635308594</v>
      </c>
      <c r="AE2718" s="10">
        <v>15.6626287829577</v>
      </c>
      <c r="AF2718" s="11">
        <v>21.679651770057198</v>
      </c>
      <c r="AG2718" s="12">
        <v>28.2995163818874</v>
      </c>
      <c r="AH2718" s="10">
        <v>0.80700000000000005</v>
      </c>
      <c r="AI2718" s="11">
        <f t="shared" si="635"/>
        <v>67.810880978480355</v>
      </c>
      <c r="AJ2718" s="11">
        <f t="shared" si="636"/>
        <v>3.6043217743747711</v>
      </c>
      <c r="AK2718" s="11">
        <f t="shared" si="637"/>
        <v>0.27012226029972086</v>
      </c>
      <c r="AL2718" s="11">
        <f t="shared" si="638"/>
        <v>9.6926040061633287</v>
      </c>
      <c r="AM2718" s="11">
        <f t="shared" si="639"/>
        <v>1.9496062992125984</v>
      </c>
      <c r="AN2718" s="3">
        <f t="shared" si="623"/>
        <v>2.1066398534593693</v>
      </c>
      <c r="AO2718" s="3" t="str">
        <f t="shared" si="624"/>
        <v>n/a</v>
      </c>
      <c r="AP2718" s="3">
        <v>0.1436222273121569</v>
      </c>
      <c r="AQ2718" s="124"/>
      <c r="AR2718" s="4"/>
      <c r="AS2718" s="3"/>
    </row>
    <row r="2719" spans="1:45" ht="15" customHeight="1">
      <c r="A2719" s="11">
        <v>12.356</v>
      </c>
      <c r="B2719" s="32">
        <v>1171</v>
      </c>
      <c r="C2719" s="17">
        <v>-48.499949999999998</v>
      </c>
      <c r="D2719" s="17">
        <v>149.11175</v>
      </c>
      <c r="E2719" s="40" t="s">
        <v>42</v>
      </c>
      <c r="F2719" s="18">
        <v>-63.6</v>
      </c>
      <c r="G2719" s="17">
        <v>-61.6</v>
      </c>
      <c r="H2719" s="17">
        <v>-62.3</v>
      </c>
      <c r="I2719" s="17">
        <v>-54.6</v>
      </c>
      <c r="J2719" s="17">
        <v>-54.6</v>
      </c>
      <c r="K2719" s="30">
        <v>-51.4</v>
      </c>
      <c r="L2719" s="10">
        <f t="shared" si="622"/>
        <v>-51.4</v>
      </c>
      <c r="M2719" s="52" t="str">
        <f t="shared" si="630"/>
        <v>high latitude</v>
      </c>
      <c r="N2719" s="32" t="s">
        <v>8</v>
      </c>
      <c r="O2719" s="24" t="s">
        <v>8</v>
      </c>
      <c r="P2719" s="24" t="s">
        <v>8</v>
      </c>
      <c r="Q2719" s="24" t="s">
        <v>8</v>
      </c>
      <c r="R2719" s="24" t="s">
        <v>8</v>
      </c>
      <c r="S2719" s="37" t="s">
        <v>8</v>
      </c>
      <c r="T2719" s="10">
        <v>0.53959599999999996</v>
      </c>
      <c r="U2719" s="11">
        <v>5.9285999999999998E-2</v>
      </c>
      <c r="V2719" s="11">
        <v>5.9375999999999998E-2</v>
      </c>
      <c r="W2719" s="11">
        <v>6.4819999999999999E-3</v>
      </c>
      <c r="X2719" s="11">
        <v>0.30418299999999998</v>
      </c>
      <c r="Y2719" s="12">
        <v>3.1077E-2</v>
      </c>
      <c r="Z2719" s="10">
        <f t="shared" si="631"/>
        <v>0.62049916464495813</v>
      </c>
      <c r="AA2719" s="11">
        <f t="shared" si="632"/>
        <v>-0.32379909529065787</v>
      </c>
      <c r="AB2719" s="11">
        <f t="shared" si="640"/>
        <v>-0.20725879883943238</v>
      </c>
      <c r="AC2719" s="11">
        <f t="shared" si="633"/>
        <v>25.043561067880592</v>
      </c>
      <c r="AD2719" s="9">
        <f t="shared" si="634"/>
        <v>24.423498159382824</v>
      </c>
      <c r="AE2719" s="10">
        <v>18.2284725829428</v>
      </c>
      <c r="AF2719" s="11">
        <v>24.146777898774001</v>
      </c>
      <c r="AG2719" s="12">
        <v>31.226265014176199</v>
      </c>
      <c r="AH2719" s="10">
        <v>0.80600000000000005</v>
      </c>
      <c r="AI2719" s="11">
        <f t="shared" si="635"/>
        <v>63.949920536064539</v>
      </c>
      <c r="AJ2719" s="11">
        <f t="shared" si="636"/>
        <v>5.4456755444887008</v>
      </c>
      <c r="AK2719" s="11">
        <f t="shared" si="637"/>
        <v>0.27181345079538838</v>
      </c>
      <c r="AL2719" s="11">
        <f t="shared" si="638"/>
        <v>9.1601357605677265</v>
      </c>
      <c r="AM2719" s="11">
        <f t="shared" si="639"/>
        <v>2.0598511083657129</v>
      </c>
      <c r="AN2719" s="3">
        <f t="shared" si="623"/>
        <v>1.7739189895556293</v>
      </c>
      <c r="AO2719" s="3" t="str">
        <f t="shared" si="624"/>
        <v>n/a</v>
      </c>
      <c r="AP2719" s="3">
        <v>0.14417681479333724</v>
      </c>
      <c r="AQ2719" s="124"/>
      <c r="AR2719" s="4"/>
      <c r="AS2719" s="3"/>
    </row>
    <row r="2720" spans="1:45" ht="15" customHeight="1">
      <c r="A2720" s="11">
        <v>12.484999999999999</v>
      </c>
      <c r="B2720" s="32">
        <v>1171</v>
      </c>
      <c r="C2720" s="17">
        <v>-48.499949999999998</v>
      </c>
      <c r="D2720" s="17">
        <v>149.11175</v>
      </c>
      <c r="E2720" s="40" t="s">
        <v>42</v>
      </c>
      <c r="F2720" s="18">
        <v>-63.6</v>
      </c>
      <c r="G2720" s="17">
        <v>-61.6</v>
      </c>
      <c r="H2720" s="17">
        <v>-62.3</v>
      </c>
      <c r="I2720" s="17">
        <v>-54.6</v>
      </c>
      <c r="J2720" s="17">
        <v>-54.6</v>
      </c>
      <c r="K2720" s="30">
        <v>-51.4</v>
      </c>
      <c r="L2720" s="10">
        <f t="shared" si="622"/>
        <v>-51.4</v>
      </c>
      <c r="M2720" s="52" t="str">
        <f t="shared" si="630"/>
        <v>high latitude</v>
      </c>
      <c r="N2720" s="32" t="s">
        <v>8</v>
      </c>
      <c r="O2720" s="24" t="s">
        <v>8</v>
      </c>
      <c r="P2720" s="24" t="s">
        <v>8</v>
      </c>
      <c r="Q2720" s="24" t="s">
        <v>8</v>
      </c>
      <c r="R2720" s="24" t="s">
        <v>8</v>
      </c>
      <c r="S2720" s="37" t="s">
        <v>8</v>
      </c>
      <c r="T2720" s="10">
        <v>0.60033499999999995</v>
      </c>
      <c r="U2720" s="11">
        <v>5.7499000000000001E-2</v>
      </c>
      <c r="V2720" s="11">
        <v>5.2464999999999998E-2</v>
      </c>
      <c r="W2720" s="11">
        <v>4.3930000000000002E-3</v>
      </c>
      <c r="X2720" s="11">
        <v>0.26500699999999999</v>
      </c>
      <c r="Y2720" s="12">
        <v>2.0299999999999999E-2</v>
      </c>
      <c r="Z2720" s="10">
        <f t="shared" si="631"/>
        <v>0.57299657648692603</v>
      </c>
      <c r="AA2720" s="11">
        <f t="shared" si="632"/>
        <v>-0.33839307651314599</v>
      </c>
      <c r="AB2720" s="11">
        <f t="shared" si="640"/>
        <v>-0.24184797282716222</v>
      </c>
      <c r="AC2720" s="11">
        <f t="shared" si="633"/>
        <v>24.058467335362643</v>
      </c>
      <c r="AD2720" s="9">
        <f t="shared" si="634"/>
        <v>22.057598658622105</v>
      </c>
      <c r="AE2720" s="10">
        <v>15.1145010851927</v>
      </c>
      <c r="AF2720" s="11">
        <v>21.1411187606531</v>
      </c>
      <c r="AG2720" s="12">
        <v>27.630567165542601</v>
      </c>
      <c r="AH2720" s="10">
        <v>0.79200000000000004</v>
      </c>
      <c r="AI2720" s="11">
        <f t="shared" si="635"/>
        <v>69.375460800469639</v>
      </c>
      <c r="AJ2720" s="11">
        <f t="shared" si="636"/>
        <v>3.2708435715033799</v>
      </c>
      <c r="AK2720" s="11">
        <f t="shared" si="637"/>
        <v>0.28613285159534013</v>
      </c>
      <c r="AL2720" s="11">
        <f t="shared" si="638"/>
        <v>11.942863646710675</v>
      </c>
      <c r="AM2720" s="11">
        <f t="shared" si="639"/>
        <v>1.907126996739865</v>
      </c>
      <c r="AN2720" s="3">
        <f t="shared" si="623"/>
        <v>2.2653552547668552</v>
      </c>
      <c r="AO2720" s="3" t="str">
        <f t="shared" si="624"/>
        <v>n/a</v>
      </c>
      <c r="AP2720" s="3">
        <v>9.5208425418589121E-2</v>
      </c>
      <c r="AQ2720" s="124"/>
      <c r="AR2720" s="4"/>
      <c r="AS2720" s="3"/>
    </row>
    <row r="2721" spans="1:45" ht="15" customHeight="1">
      <c r="A2721" s="11">
        <v>12.518000000000001</v>
      </c>
      <c r="B2721" s="32">
        <v>1171</v>
      </c>
      <c r="C2721" s="17">
        <v>-48.499949999999998</v>
      </c>
      <c r="D2721" s="17">
        <v>149.11175</v>
      </c>
      <c r="E2721" s="40" t="s">
        <v>42</v>
      </c>
      <c r="F2721" s="18">
        <v>-63.6</v>
      </c>
      <c r="G2721" s="17">
        <v>-61.6</v>
      </c>
      <c r="H2721" s="17">
        <v>-62.3</v>
      </c>
      <c r="I2721" s="17">
        <v>-54.6</v>
      </c>
      <c r="J2721" s="17">
        <v>-54.6</v>
      </c>
      <c r="K2721" s="30">
        <v>-51.4</v>
      </c>
      <c r="L2721" s="10">
        <f t="shared" si="622"/>
        <v>-51.4</v>
      </c>
      <c r="M2721" s="52" t="str">
        <f t="shared" si="630"/>
        <v>high latitude</v>
      </c>
      <c r="N2721" s="32" t="s">
        <v>8</v>
      </c>
      <c r="O2721" s="24" t="s">
        <v>8</v>
      </c>
      <c r="P2721" s="24" t="s">
        <v>8</v>
      </c>
      <c r="Q2721" s="24" t="s">
        <v>8</v>
      </c>
      <c r="R2721" s="24" t="s">
        <v>8</v>
      </c>
      <c r="S2721" s="37" t="s">
        <v>8</v>
      </c>
      <c r="T2721" s="10">
        <v>0.55340800000000001</v>
      </c>
      <c r="U2721" s="11">
        <v>7.9673999999999995E-2</v>
      </c>
      <c r="V2721" s="11">
        <v>6.3797000000000006E-2</v>
      </c>
      <c r="W2721" s="11">
        <v>5.2880000000000002E-3</v>
      </c>
      <c r="X2721" s="11">
        <v>0.274476</v>
      </c>
      <c r="Y2721" s="12">
        <v>2.3358E-2</v>
      </c>
      <c r="Z2721" s="10">
        <f t="shared" si="631"/>
        <v>0.53709395353160938</v>
      </c>
      <c r="AA2721" s="11">
        <f t="shared" si="632"/>
        <v>-0.3676829933762189</v>
      </c>
      <c r="AB2721" s="11">
        <f t="shared" si="640"/>
        <v>-0.26994973677482259</v>
      </c>
      <c r="AC2721" s="11">
        <f t="shared" si="633"/>
        <v>22.081397947105224</v>
      </c>
      <c r="AD2721" s="9">
        <f t="shared" si="634"/>
        <v>20.135438004602136</v>
      </c>
      <c r="AE2721" s="10">
        <v>12.7051194817873</v>
      </c>
      <c r="AF2721" s="11">
        <v>18.884367320900399</v>
      </c>
      <c r="AG2721" s="12">
        <v>24.982844782532201</v>
      </c>
      <c r="AH2721" s="10">
        <v>0.75700000000000001</v>
      </c>
      <c r="AI2721" s="11">
        <f t="shared" si="635"/>
        <v>66.846079885587827</v>
      </c>
      <c r="AJ2721" s="11">
        <f t="shared" si="636"/>
        <v>4.0498226317085262</v>
      </c>
      <c r="AK2721" s="11">
        <f t="shared" si="637"/>
        <v>0.3330974735385463</v>
      </c>
      <c r="AL2721" s="11">
        <f t="shared" si="638"/>
        <v>12.064485627836612</v>
      </c>
      <c r="AM2721" s="11">
        <f t="shared" si="639"/>
        <v>1.8392372630245706</v>
      </c>
      <c r="AN2721" s="3">
        <f t="shared" si="623"/>
        <v>2.0162345705999796</v>
      </c>
      <c r="AO2721" s="3" t="str">
        <f t="shared" si="624"/>
        <v>n/a</v>
      </c>
      <c r="AP2721" s="3">
        <v>0.20234804503870696</v>
      </c>
      <c r="AQ2721" s="124"/>
      <c r="AR2721" s="4"/>
      <c r="AS2721" s="3"/>
    </row>
    <row r="2722" spans="1:45" ht="15" customHeight="1">
      <c r="A2722" s="11">
        <v>12.551</v>
      </c>
      <c r="B2722" s="32">
        <v>1171</v>
      </c>
      <c r="C2722" s="17">
        <v>-48.499949999999998</v>
      </c>
      <c r="D2722" s="17">
        <v>149.11175</v>
      </c>
      <c r="E2722" s="40" t="s">
        <v>42</v>
      </c>
      <c r="F2722" s="18">
        <v>-63.6</v>
      </c>
      <c r="G2722" s="17">
        <v>-61.6</v>
      </c>
      <c r="H2722" s="17">
        <v>-62.3</v>
      </c>
      <c r="I2722" s="17">
        <v>-54.6</v>
      </c>
      <c r="J2722" s="17">
        <v>-54.6</v>
      </c>
      <c r="K2722" s="30">
        <v>-51.4</v>
      </c>
      <c r="L2722" s="10">
        <f t="shared" si="622"/>
        <v>-51.4</v>
      </c>
      <c r="M2722" s="52" t="str">
        <f t="shared" si="630"/>
        <v>high latitude</v>
      </c>
      <c r="N2722" s="32" t="s">
        <v>8</v>
      </c>
      <c r="O2722" s="24" t="s">
        <v>8</v>
      </c>
      <c r="P2722" s="24" t="s">
        <v>8</v>
      </c>
      <c r="Q2722" s="24" t="s">
        <v>8</v>
      </c>
      <c r="R2722" s="24" t="s">
        <v>8</v>
      </c>
      <c r="S2722" s="37" t="s">
        <v>8</v>
      </c>
      <c r="T2722" s="10">
        <v>0.54888400000000004</v>
      </c>
      <c r="U2722" s="11">
        <v>6.1588999999999998E-2</v>
      </c>
      <c r="V2722" s="11">
        <v>5.2498000000000003E-2</v>
      </c>
      <c r="W2722" s="11">
        <v>4.3839999999999999E-3</v>
      </c>
      <c r="X2722" s="11">
        <v>0.30690000000000001</v>
      </c>
      <c r="Y2722" s="12">
        <v>2.5745000000000001E-2</v>
      </c>
      <c r="Z2722" s="10">
        <f t="shared" si="631"/>
        <v>0.57293920230764972</v>
      </c>
      <c r="AA2722" s="11">
        <f t="shared" si="632"/>
        <v>-0.35346929576201463</v>
      </c>
      <c r="AB2722" s="11">
        <f t="shared" si="640"/>
        <v>-0.24189146093521391</v>
      </c>
      <c r="AC2722" s="11">
        <f t="shared" si="633"/>
        <v>23.04082253606401</v>
      </c>
      <c r="AD2722" s="9">
        <f t="shared" si="634"/>
        <v>22.05462407203137</v>
      </c>
      <c r="AE2722" s="10">
        <v>15.1604606567258</v>
      </c>
      <c r="AF2722" s="11">
        <v>21.179250989261298</v>
      </c>
      <c r="AG2722" s="12">
        <v>27.597660714112401</v>
      </c>
      <c r="AH2722" s="10">
        <v>0.753</v>
      </c>
      <c r="AI2722" s="11">
        <f t="shared" si="635"/>
        <v>64.138147009058358</v>
      </c>
      <c r="AJ2722" s="11">
        <f t="shared" si="636"/>
        <v>4.4802820602510485</v>
      </c>
      <c r="AK2722" s="11">
        <f t="shared" si="637"/>
        <v>0.26261759724771455</v>
      </c>
      <c r="AL2722" s="11">
        <f t="shared" si="638"/>
        <v>11.974908759124089</v>
      </c>
      <c r="AM2722" s="11">
        <f t="shared" si="639"/>
        <v>1.9603719420868699</v>
      </c>
      <c r="AN2722" s="3">
        <f t="shared" si="623"/>
        <v>1.7884783317041382</v>
      </c>
      <c r="AO2722" s="3" t="str">
        <f t="shared" si="624"/>
        <v>n/a</v>
      </c>
      <c r="AP2722" s="3">
        <v>0.2711193597586859</v>
      </c>
      <c r="AQ2722" s="124"/>
      <c r="AR2722" s="4"/>
      <c r="AS2722" s="3"/>
    </row>
    <row r="2723" spans="1:45" ht="15" customHeight="1">
      <c r="A2723" s="11">
        <v>12.584</v>
      </c>
      <c r="B2723" s="32">
        <v>1171</v>
      </c>
      <c r="C2723" s="17">
        <v>-48.499949999999998</v>
      </c>
      <c r="D2723" s="17">
        <v>149.11175</v>
      </c>
      <c r="E2723" s="40" t="s">
        <v>42</v>
      </c>
      <c r="F2723" s="18">
        <v>-63.6</v>
      </c>
      <c r="G2723" s="17">
        <v>-61.6</v>
      </c>
      <c r="H2723" s="17">
        <v>-62.3</v>
      </c>
      <c r="I2723" s="17">
        <v>-54.6</v>
      </c>
      <c r="J2723" s="17">
        <v>-54.6</v>
      </c>
      <c r="K2723" s="30">
        <v>-51.4</v>
      </c>
      <c r="L2723" s="10">
        <f t="shared" si="622"/>
        <v>-51.4</v>
      </c>
      <c r="M2723" s="52" t="str">
        <f t="shared" si="630"/>
        <v>high latitude</v>
      </c>
      <c r="N2723" s="32" t="s">
        <v>8</v>
      </c>
      <c r="O2723" s="24" t="s">
        <v>8</v>
      </c>
      <c r="P2723" s="24" t="s">
        <v>8</v>
      </c>
      <c r="Q2723" s="24" t="s">
        <v>8</v>
      </c>
      <c r="R2723" s="24" t="s">
        <v>8</v>
      </c>
      <c r="S2723" s="37" t="s">
        <v>8</v>
      </c>
      <c r="T2723" s="10">
        <v>0.59501800000000005</v>
      </c>
      <c r="U2723" s="11">
        <v>5.8074000000000001E-2</v>
      </c>
      <c r="V2723" s="11">
        <v>4.9105000000000003E-2</v>
      </c>
      <c r="W2723" s="11">
        <v>4.4380000000000001E-3</v>
      </c>
      <c r="X2723" s="11">
        <v>0.27147199999999999</v>
      </c>
      <c r="Y2723" s="12">
        <v>2.1892999999999999E-2</v>
      </c>
      <c r="Z2723" s="10">
        <f t="shared" si="631"/>
        <v>0.56502134671560189</v>
      </c>
      <c r="AA2723" s="11">
        <f t="shared" si="632"/>
        <v>-0.35660463015414046</v>
      </c>
      <c r="AB2723" s="11">
        <f t="shared" si="640"/>
        <v>-0.24793514406434189</v>
      </c>
      <c r="AC2723" s="11">
        <f t="shared" si="633"/>
        <v>22.829187464595517</v>
      </c>
      <c r="AD2723" s="9">
        <f t="shared" si="634"/>
        <v>21.641236145999017</v>
      </c>
      <c r="AE2723" s="10">
        <v>14.5313648771816</v>
      </c>
      <c r="AF2723" s="11">
        <v>20.638773813853401</v>
      </c>
      <c r="AG2723" s="12">
        <v>27.075267065420199</v>
      </c>
      <c r="AH2723" s="10">
        <v>0.83599999999999997</v>
      </c>
      <c r="AI2723" s="11">
        <f t="shared" si="635"/>
        <v>68.669921176239782</v>
      </c>
      <c r="AJ2723" s="11">
        <f t="shared" si="636"/>
        <v>3.5488101200983606</v>
      </c>
      <c r="AK2723" s="11">
        <f t="shared" si="637"/>
        <v>0.27560978018776139</v>
      </c>
      <c r="AL2723" s="11">
        <f t="shared" si="638"/>
        <v>11.064668769716089</v>
      </c>
      <c r="AM2723" s="11">
        <f t="shared" si="639"/>
        <v>1.9262227548498243</v>
      </c>
      <c r="AN2723" s="3">
        <f t="shared" si="623"/>
        <v>2.1918208876053518</v>
      </c>
      <c r="AO2723" s="3" t="str">
        <f t="shared" si="624"/>
        <v>n/a</v>
      </c>
      <c r="AP2723" s="3">
        <v>0.26435881098085795</v>
      </c>
      <c r="AQ2723" s="124"/>
      <c r="AR2723" s="4"/>
      <c r="AS2723" s="3"/>
    </row>
    <row r="2724" spans="1:45" ht="15" customHeight="1">
      <c r="A2724" s="11">
        <v>12.609</v>
      </c>
      <c r="B2724" s="32">
        <v>1171</v>
      </c>
      <c r="C2724" s="17">
        <v>-48.499949999999998</v>
      </c>
      <c r="D2724" s="17">
        <v>149.11175</v>
      </c>
      <c r="E2724" s="40" t="s">
        <v>42</v>
      </c>
      <c r="F2724" s="18">
        <v>-63.6</v>
      </c>
      <c r="G2724" s="17">
        <v>-61.6</v>
      </c>
      <c r="H2724" s="17">
        <v>-62.3</v>
      </c>
      <c r="I2724" s="17">
        <v>-54.6</v>
      </c>
      <c r="J2724" s="17">
        <v>-54.6</v>
      </c>
      <c r="K2724" s="30">
        <v>-51.4</v>
      </c>
      <c r="L2724" s="10">
        <f t="shared" si="622"/>
        <v>-51.4</v>
      </c>
      <c r="M2724" s="52" t="str">
        <f t="shared" si="630"/>
        <v>high latitude</v>
      </c>
      <c r="N2724" s="32" t="s">
        <v>8</v>
      </c>
      <c r="O2724" s="24" t="s">
        <v>8</v>
      </c>
      <c r="P2724" s="24" t="s">
        <v>8</v>
      </c>
      <c r="Q2724" s="24" t="s">
        <v>8</v>
      </c>
      <c r="R2724" s="24" t="s">
        <v>8</v>
      </c>
      <c r="S2724" s="37" t="s">
        <v>8</v>
      </c>
      <c r="T2724" s="10">
        <v>0.56587200000000004</v>
      </c>
      <c r="U2724" s="11">
        <v>5.8172000000000001E-2</v>
      </c>
      <c r="V2724" s="11">
        <v>4.5155000000000001E-2</v>
      </c>
      <c r="W2724" s="11">
        <v>8.3979999999999992E-3</v>
      </c>
      <c r="X2724" s="11">
        <v>0.301701</v>
      </c>
      <c r="Y2724" s="12">
        <v>2.0702000000000002E-2</v>
      </c>
      <c r="Z2724" s="10">
        <f t="shared" si="631"/>
        <v>0.56072402153639356</v>
      </c>
      <c r="AA2724" s="11">
        <f t="shared" si="632"/>
        <v>-0.39344451671871211</v>
      </c>
      <c r="AB2724" s="11">
        <f t="shared" si="640"/>
        <v>-0.25125083823495331</v>
      </c>
      <c r="AC2724" s="11">
        <f t="shared" si="633"/>
        <v>20.34249512148693</v>
      </c>
      <c r="AD2724" s="9">
        <f t="shared" si="634"/>
        <v>21.414442664729194</v>
      </c>
      <c r="AE2724" s="10">
        <v>14.2833375129786</v>
      </c>
      <c r="AF2724" s="11">
        <v>20.372373580444901</v>
      </c>
      <c r="AG2724" s="12">
        <v>26.730683671473798</v>
      </c>
      <c r="AH2724" s="10">
        <v>0.73099999999999998</v>
      </c>
      <c r="AI2724" s="11">
        <f t="shared" si="635"/>
        <v>65.224713078899413</v>
      </c>
      <c r="AJ2724" s="11">
        <f t="shared" si="636"/>
        <v>3.5293074701572182</v>
      </c>
      <c r="AK2724" s="11">
        <f t="shared" si="637"/>
        <v>0.25735497364832494</v>
      </c>
      <c r="AL2724" s="11">
        <f t="shared" si="638"/>
        <v>5.37687544653489</v>
      </c>
      <c r="AM2724" s="11">
        <f t="shared" si="639"/>
        <v>1.9367953665038093</v>
      </c>
      <c r="AN2724" s="3">
        <f t="shared" si="623"/>
        <v>1.8756053178478032</v>
      </c>
      <c r="AO2724" s="3" t="str">
        <f t="shared" si="624"/>
        <v>n/a</v>
      </c>
      <c r="AP2724" s="3">
        <v>0.16370849593533457</v>
      </c>
      <c r="AQ2724" s="124"/>
      <c r="AR2724" s="4"/>
      <c r="AS2724" s="3"/>
    </row>
    <row r="2725" spans="1:45" ht="15" customHeight="1">
      <c r="A2725" s="11">
        <v>12.634</v>
      </c>
      <c r="B2725" s="32">
        <v>1171</v>
      </c>
      <c r="C2725" s="17">
        <v>-48.499949999999998</v>
      </c>
      <c r="D2725" s="17">
        <v>149.11175</v>
      </c>
      <c r="E2725" s="40" t="s">
        <v>42</v>
      </c>
      <c r="F2725" s="18">
        <v>-63.6</v>
      </c>
      <c r="G2725" s="17">
        <v>-61.6</v>
      </c>
      <c r="H2725" s="17">
        <v>-62.3</v>
      </c>
      <c r="I2725" s="17">
        <v>-54.6</v>
      </c>
      <c r="J2725" s="17">
        <v>-54.6</v>
      </c>
      <c r="K2725" s="30">
        <v>-51.4</v>
      </c>
      <c r="L2725" s="10">
        <f t="shared" si="622"/>
        <v>-51.4</v>
      </c>
      <c r="M2725" s="52" t="str">
        <f t="shared" si="630"/>
        <v>high latitude</v>
      </c>
      <c r="N2725" s="32" t="s">
        <v>8</v>
      </c>
      <c r="O2725" s="24" t="s">
        <v>8</v>
      </c>
      <c r="P2725" s="24" t="s">
        <v>8</v>
      </c>
      <c r="Q2725" s="24" t="s">
        <v>8</v>
      </c>
      <c r="R2725" s="24" t="s">
        <v>8</v>
      </c>
      <c r="S2725" s="37" t="s">
        <v>8</v>
      </c>
      <c r="T2725" s="10">
        <v>0.61973699999999998</v>
      </c>
      <c r="U2725" s="11">
        <v>5.1596000000000003E-2</v>
      </c>
      <c r="V2725" s="11">
        <v>4.8882000000000002E-2</v>
      </c>
      <c r="W2725" s="11">
        <v>5.1440000000000001E-3</v>
      </c>
      <c r="X2725" s="11">
        <v>0.254021</v>
      </c>
      <c r="Y2725" s="12">
        <v>2.0619999999999999E-2</v>
      </c>
      <c r="Z2725" s="10">
        <f t="shared" si="631"/>
        <v>0.59129291361036729</v>
      </c>
      <c r="AA2725" s="11">
        <f t="shared" si="632"/>
        <v>-0.33460542009708555</v>
      </c>
      <c r="AB2725" s="11">
        <f t="shared" si="640"/>
        <v>-0.22819732580109012</v>
      </c>
      <c r="AC2725" s="11">
        <f t="shared" si="633"/>
        <v>24.314134143446726</v>
      </c>
      <c r="AD2725" s="9">
        <f t="shared" si="634"/>
        <v>22.991302915205438</v>
      </c>
      <c r="AE2725" s="10">
        <v>16.334442000987</v>
      </c>
      <c r="AF2725" s="11">
        <v>22.316221113123898</v>
      </c>
      <c r="AG2725" s="12">
        <v>29.068191470296199</v>
      </c>
      <c r="AH2725" s="10">
        <v>0.82799999999999996</v>
      </c>
      <c r="AI2725" s="11">
        <f t="shared" si="635"/>
        <v>70.927762607037636</v>
      </c>
      <c r="AJ2725" s="11">
        <f t="shared" si="636"/>
        <v>3.2200787997944893</v>
      </c>
      <c r="AK2725" s="11">
        <f t="shared" si="637"/>
        <v>0.27776039214964382</v>
      </c>
      <c r="AL2725" s="11">
        <f t="shared" si="638"/>
        <v>9.5027216174183522</v>
      </c>
      <c r="AM2725" s="11">
        <f t="shared" si="639"/>
        <v>1.9587142155542525</v>
      </c>
      <c r="AN2725" s="3">
        <f t="shared" si="623"/>
        <v>2.4397077406986036</v>
      </c>
      <c r="AO2725" s="3" t="str">
        <f t="shared" si="624"/>
        <v>n/a</v>
      </c>
      <c r="AP2725" s="3">
        <v>0.22934734602728721</v>
      </c>
      <c r="AQ2725" s="124"/>
      <c r="AR2725" s="4"/>
      <c r="AS2725" s="3"/>
    </row>
    <row r="2726" spans="1:45" ht="15" customHeight="1">
      <c r="A2726" s="11">
        <v>12.667</v>
      </c>
      <c r="B2726" s="32">
        <v>1171</v>
      </c>
      <c r="C2726" s="17">
        <v>-48.499949999999998</v>
      </c>
      <c r="D2726" s="17">
        <v>149.11175</v>
      </c>
      <c r="E2726" s="40" t="s">
        <v>42</v>
      </c>
      <c r="F2726" s="18">
        <v>-63.6</v>
      </c>
      <c r="G2726" s="17">
        <v>-61.6</v>
      </c>
      <c r="H2726" s="17">
        <v>-62.3</v>
      </c>
      <c r="I2726" s="17">
        <v>-54.6</v>
      </c>
      <c r="J2726" s="17">
        <v>-54.6</v>
      </c>
      <c r="K2726" s="30">
        <v>-51.4</v>
      </c>
      <c r="L2726" s="10">
        <f t="shared" si="622"/>
        <v>-51.4</v>
      </c>
      <c r="M2726" s="52" t="str">
        <f t="shared" si="630"/>
        <v>high latitude</v>
      </c>
      <c r="N2726" s="32" t="s">
        <v>8</v>
      </c>
      <c r="O2726" s="24" t="s">
        <v>8</v>
      </c>
      <c r="P2726" s="24" t="s">
        <v>8</v>
      </c>
      <c r="Q2726" s="24" t="s">
        <v>8</v>
      </c>
      <c r="R2726" s="24" t="s">
        <v>8</v>
      </c>
      <c r="S2726" s="37" t="s">
        <v>8</v>
      </c>
      <c r="T2726" s="10">
        <v>0.56274199999999996</v>
      </c>
      <c r="U2726" s="11">
        <v>5.3796999999999998E-2</v>
      </c>
      <c r="V2726" s="11">
        <v>5.3274000000000002E-2</v>
      </c>
      <c r="W2726" s="11">
        <v>6.0790000000000002E-3</v>
      </c>
      <c r="X2726" s="11">
        <v>0.30015399999999998</v>
      </c>
      <c r="Y2726" s="12">
        <v>2.3955000000000001E-2</v>
      </c>
      <c r="Z2726" s="10">
        <f t="shared" si="631"/>
        <v>0.60762189562743885</v>
      </c>
      <c r="AA2726" s="11">
        <f t="shared" si="632"/>
        <v>-0.32713925191873444</v>
      </c>
      <c r="AB2726" s="11">
        <f t="shared" si="640"/>
        <v>-0.21636658474532508</v>
      </c>
      <c r="AC2726" s="11">
        <f t="shared" si="633"/>
        <v>24.818100495485425</v>
      </c>
      <c r="AD2726" s="9">
        <f t="shared" si="634"/>
        <v>23.800525603419764</v>
      </c>
      <c r="AE2726" s="10">
        <v>17.4332951325949</v>
      </c>
      <c r="AF2726" s="11">
        <v>23.3641446615521</v>
      </c>
      <c r="AG2726" s="12">
        <v>30.2527901601552</v>
      </c>
      <c r="AH2726" s="10">
        <v>0.79100000000000004</v>
      </c>
      <c r="AI2726" s="11">
        <f t="shared" si="635"/>
        <v>65.215506851347101</v>
      </c>
      <c r="AJ2726" s="11">
        <f t="shared" si="636"/>
        <v>4.0830275252813637</v>
      </c>
      <c r="AK2726" s="11">
        <f t="shared" si="637"/>
        <v>0.25877111734692709</v>
      </c>
      <c r="AL2726" s="11">
        <f t="shared" si="638"/>
        <v>8.7636124362559631</v>
      </c>
      <c r="AM2726" s="11">
        <f t="shared" si="639"/>
        <v>2.0014003865650416</v>
      </c>
      <c r="AN2726" s="3">
        <f t="shared" si="623"/>
        <v>1.8748442466200683</v>
      </c>
      <c r="AO2726" s="3" t="str">
        <f t="shared" si="624"/>
        <v>n/a</v>
      </c>
      <c r="AP2726" s="3">
        <v>0.38129684606611675</v>
      </c>
      <c r="AQ2726" s="124"/>
      <c r="AR2726" s="4"/>
      <c r="AS2726" s="3"/>
    </row>
    <row r="2727" spans="1:45" ht="15" customHeight="1">
      <c r="A2727" s="11">
        <v>12.89</v>
      </c>
      <c r="B2727" s="32">
        <v>1171</v>
      </c>
      <c r="C2727" s="17">
        <v>-48.499949999999998</v>
      </c>
      <c r="D2727" s="17">
        <v>149.11175</v>
      </c>
      <c r="E2727" s="40" t="s">
        <v>42</v>
      </c>
      <c r="F2727" s="18">
        <v>-63.6</v>
      </c>
      <c r="G2727" s="17">
        <v>-61.6</v>
      </c>
      <c r="H2727" s="17">
        <v>-62.3</v>
      </c>
      <c r="I2727" s="17">
        <v>-54.6</v>
      </c>
      <c r="J2727" s="17">
        <v>-54.6</v>
      </c>
      <c r="K2727" s="30">
        <v>-51.4</v>
      </c>
      <c r="L2727" s="10">
        <f t="shared" si="622"/>
        <v>-51.4</v>
      </c>
      <c r="M2727" s="52" t="str">
        <f t="shared" si="630"/>
        <v>high latitude</v>
      </c>
      <c r="N2727" s="32" t="s">
        <v>8</v>
      </c>
      <c r="O2727" s="24" t="s">
        <v>8</v>
      </c>
      <c r="P2727" s="24" t="s">
        <v>8</v>
      </c>
      <c r="Q2727" s="24" t="s">
        <v>8</v>
      </c>
      <c r="R2727" s="24" t="s">
        <v>8</v>
      </c>
      <c r="S2727" s="37" t="s">
        <v>8</v>
      </c>
      <c r="T2727" s="10">
        <v>0.68815599999999999</v>
      </c>
      <c r="U2727" s="11">
        <v>4.7579999999999997E-2</v>
      </c>
      <c r="V2727" s="11">
        <v>4.1064999999999997E-2</v>
      </c>
      <c r="W2727" s="11">
        <v>3.2680000000000001E-3</v>
      </c>
      <c r="X2727" s="11">
        <v>0.20388300000000001</v>
      </c>
      <c r="Y2727" s="12">
        <v>1.6048E-2</v>
      </c>
      <c r="Z2727" s="10">
        <f t="shared" si="631"/>
        <v>0.55928529746853028</v>
      </c>
      <c r="AA2727" s="11">
        <f t="shared" si="632"/>
        <v>-0.34990511435311911</v>
      </c>
      <c r="AB2727" s="11">
        <f t="shared" si="640"/>
        <v>-0.252366597285759</v>
      </c>
      <c r="AC2727" s="11">
        <f t="shared" si="633"/>
        <v>23.281404781164458</v>
      </c>
      <c r="AD2727" s="9">
        <f t="shared" si="634"/>
        <v>21.338124745654085</v>
      </c>
      <c r="AE2727" s="10">
        <v>14.162689704697099</v>
      </c>
      <c r="AF2727" s="11">
        <v>20.2843760000099</v>
      </c>
      <c r="AG2727" s="12">
        <v>26.6651379502052</v>
      </c>
      <c r="AH2727" s="10">
        <v>0.77900000000000003</v>
      </c>
      <c r="AI2727" s="11">
        <f t="shared" si="635"/>
        <v>77.14416073736686</v>
      </c>
      <c r="AJ2727" s="11">
        <f t="shared" si="636"/>
        <v>2.2788850957961047</v>
      </c>
      <c r="AK2727" s="11">
        <f t="shared" si="637"/>
        <v>0.29474031887738739</v>
      </c>
      <c r="AL2727" s="11">
        <f t="shared" si="638"/>
        <v>12.565789473684209</v>
      </c>
      <c r="AM2727" s="11">
        <f t="shared" si="639"/>
        <v>1.8868480284547198</v>
      </c>
      <c r="AN2727" s="3">
        <f t="shared" si="623"/>
        <v>3.3752495303679071</v>
      </c>
      <c r="AO2727" s="3" t="str">
        <f t="shared" si="624"/>
        <v>n/a</v>
      </c>
      <c r="AP2727" s="3">
        <v>9.5561691715270236E-2</v>
      </c>
      <c r="AQ2727" s="124"/>
      <c r="AR2727" s="4"/>
      <c r="AS2727" s="3"/>
    </row>
    <row r="2728" spans="1:45" ht="15" customHeight="1">
      <c r="A2728" s="11">
        <v>12.930999999999999</v>
      </c>
      <c r="B2728" s="32">
        <v>1171</v>
      </c>
      <c r="C2728" s="17">
        <v>-48.499949999999998</v>
      </c>
      <c r="D2728" s="17">
        <v>149.11175</v>
      </c>
      <c r="E2728" s="40" t="s">
        <v>42</v>
      </c>
      <c r="F2728" s="18">
        <v>-63.6</v>
      </c>
      <c r="G2728" s="17">
        <v>-61.6</v>
      </c>
      <c r="H2728" s="17">
        <v>-62.3</v>
      </c>
      <c r="I2728" s="17">
        <v>-54.6</v>
      </c>
      <c r="J2728" s="17">
        <v>-54.6</v>
      </c>
      <c r="K2728" s="30">
        <v>-51.4</v>
      </c>
      <c r="L2728" s="10">
        <f t="shared" si="622"/>
        <v>-51.4</v>
      </c>
      <c r="M2728" s="52" t="str">
        <f t="shared" si="630"/>
        <v>high latitude</v>
      </c>
      <c r="N2728" s="32" t="s">
        <v>8</v>
      </c>
      <c r="O2728" s="24" t="s">
        <v>8</v>
      </c>
      <c r="P2728" s="24" t="s">
        <v>8</v>
      </c>
      <c r="Q2728" s="24" t="s">
        <v>8</v>
      </c>
      <c r="R2728" s="24" t="s">
        <v>8</v>
      </c>
      <c r="S2728" s="37" t="s">
        <v>8</v>
      </c>
      <c r="T2728" s="10">
        <v>0.559504</v>
      </c>
      <c r="U2728" s="11">
        <v>5.4807000000000002E-2</v>
      </c>
      <c r="V2728" s="11">
        <v>3.7339999999999998E-2</v>
      </c>
      <c r="W2728" s="11">
        <v>6.0980000000000001E-3</v>
      </c>
      <c r="X2728" s="11">
        <v>0.325737</v>
      </c>
      <c r="Y2728" s="12">
        <v>1.6514000000000001E-2</v>
      </c>
      <c r="Z2728" s="10">
        <f t="shared" si="631"/>
        <v>0.52241654249339908</v>
      </c>
      <c r="AA2728" s="11">
        <f t="shared" si="632"/>
        <v>-0.42013614337165534</v>
      </c>
      <c r="AB2728" s="11">
        <f t="shared" si="640"/>
        <v>-0.28198307943617523</v>
      </c>
      <c r="AC2728" s="11">
        <f t="shared" si="633"/>
        <v>18.540810322413265</v>
      </c>
      <c r="AD2728" s="9">
        <f t="shared" si="634"/>
        <v>19.312357366565614</v>
      </c>
      <c r="AE2728" s="10">
        <v>11.730460329994701</v>
      </c>
      <c r="AF2728" s="11">
        <v>17.9679837395825</v>
      </c>
      <c r="AG2728" s="12">
        <v>23.9298960918292</v>
      </c>
      <c r="AH2728" s="10">
        <v>0.52200000000000002</v>
      </c>
      <c r="AI2728" s="11">
        <f t="shared" si="635"/>
        <v>63.203579590190692</v>
      </c>
      <c r="AJ2728" s="11">
        <f t="shared" si="636"/>
        <v>2.8669242975045921</v>
      </c>
      <c r="AK2728" s="11">
        <f t="shared" si="637"/>
        <v>0.22303267226036108</v>
      </c>
      <c r="AL2728" s="11">
        <f t="shared" si="638"/>
        <v>6.123319121023286</v>
      </c>
      <c r="AM2728" s="11">
        <f t="shared" si="639"/>
        <v>1.8633571223172036</v>
      </c>
      <c r="AN2728" s="3">
        <f t="shared" si="623"/>
        <v>1.7176556547153072</v>
      </c>
      <c r="AO2728" s="3" t="str">
        <f t="shared" si="624"/>
        <v>n/a</v>
      </c>
      <c r="AP2728" s="3">
        <v>8.4488966390643433E-2</v>
      </c>
      <c r="AQ2728" s="124"/>
      <c r="AR2728" s="4"/>
      <c r="AS2728" s="3"/>
    </row>
    <row r="2729" spans="1:45" ht="15" customHeight="1">
      <c r="A2729" s="11">
        <v>12.948</v>
      </c>
      <c r="B2729" s="32">
        <v>1171</v>
      </c>
      <c r="C2729" s="17">
        <v>-48.499949999999998</v>
      </c>
      <c r="D2729" s="17">
        <v>149.11175</v>
      </c>
      <c r="E2729" s="40" t="s">
        <v>42</v>
      </c>
      <c r="F2729" s="18">
        <v>-63.6</v>
      </c>
      <c r="G2729" s="17">
        <v>-61.6</v>
      </c>
      <c r="H2729" s="17">
        <v>-62.3</v>
      </c>
      <c r="I2729" s="17">
        <v>-54.6</v>
      </c>
      <c r="J2729" s="17">
        <v>-54.6</v>
      </c>
      <c r="K2729" s="30">
        <v>-51.4</v>
      </c>
      <c r="L2729" s="10">
        <f t="shared" si="622"/>
        <v>-51.4</v>
      </c>
      <c r="M2729" s="52" t="str">
        <f t="shared" si="630"/>
        <v>high latitude</v>
      </c>
      <c r="N2729" s="32" t="s">
        <v>8</v>
      </c>
      <c r="O2729" s="24" t="s">
        <v>8</v>
      </c>
      <c r="P2729" s="24" t="s">
        <v>8</v>
      </c>
      <c r="Q2729" s="24" t="s">
        <v>8</v>
      </c>
      <c r="R2729" s="24" t="s">
        <v>8</v>
      </c>
      <c r="S2729" s="37" t="s">
        <v>8</v>
      </c>
      <c r="T2729" s="10">
        <v>0.69318400000000002</v>
      </c>
      <c r="U2729" s="11">
        <v>4.3177E-2</v>
      </c>
      <c r="V2729" s="11">
        <v>3.7435999999999997E-2</v>
      </c>
      <c r="W2729" s="11">
        <v>2.6259999999999999E-3</v>
      </c>
      <c r="X2729" s="11">
        <v>0.20777200000000001</v>
      </c>
      <c r="Y2729" s="12">
        <v>1.5805E-2</v>
      </c>
      <c r="Z2729" s="10">
        <f t="shared" si="631"/>
        <v>0.56406243689673286</v>
      </c>
      <c r="AA2729" s="11">
        <f t="shared" si="632"/>
        <v>-0.34703741552680079</v>
      </c>
      <c r="AB2729" s="11">
        <f t="shared" si="640"/>
        <v>-0.24867282066398391</v>
      </c>
      <c r="AC2729" s="11">
        <f t="shared" si="633"/>
        <v>23.474974451940945</v>
      </c>
      <c r="AD2729" s="9">
        <f t="shared" si="634"/>
        <v>21.590779066583501</v>
      </c>
      <c r="AE2729" s="10">
        <v>14.4987797619877</v>
      </c>
      <c r="AF2729" s="11">
        <v>20.582412477185098</v>
      </c>
      <c r="AG2729" s="12">
        <v>27.0065628578052</v>
      </c>
      <c r="AH2729" s="10">
        <v>0.84199999999999997</v>
      </c>
      <c r="AI2729" s="11">
        <f t="shared" si="635"/>
        <v>76.93871842798093</v>
      </c>
      <c r="AJ2729" s="11">
        <f t="shared" si="636"/>
        <v>2.2292306368646058</v>
      </c>
      <c r="AK2729" s="11">
        <f t="shared" si="637"/>
        <v>0.27129941072173547</v>
      </c>
      <c r="AL2729" s="11">
        <f t="shared" si="638"/>
        <v>14.255902513328255</v>
      </c>
      <c r="AM2729" s="11">
        <f t="shared" si="639"/>
        <v>1.9097269900246354</v>
      </c>
      <c r="AN2729" s="3">
        <f t="shared" si="623"/>
        <v>3.3362724524960052</v>
      </c>
      <c r="AO2729" s="3" t="str">
        <f t="shared" si="624"/>
        <v>n/a</v>
      </c>
      <c r="AP2729" s="3">
        <v>5.3836845113753584E-2</v>
      </c>
      <c r="AQ2729" s="124"/>
      <c r="AR2729" s="4"/>
      <c r="AS2729" s="3"/>
    </row>
    <row r="2730" spans="1:45" ht="15" customHeight="1">
      <c r="A2730" s="11">
        <v>12.964</v>
      </c>
      <c r="B2730" s="32">
        <v>1171</v>
      </c>
      <c r="C2730" s="17">
        <v>-48.499949999999998</v>
      </c>
      <c r="D2730" s="17">
        <v>149.11175</v>
      </c>
      <c r="E2730" s="40" t="s">
        <v>42</v>
      </c>
      <c r="F2730" s="18">
        <v>-63.6</v>
      </c>
      <c r="G2730" s="17">
        <v>-61.6</v>
      </c>
      <c r="H2730" s="17">
        <v>-62.3</v>
      </c>
      <c r="I2730" s="17">
        <v>-54.6</v>
      </c>
      <c r="J2730" s="17">
        <v>-54.6</v>
      </c>
      <c r="K2730" s="30">
        <v>-51.4</v>
      </c>
      <c r="L2730" s="10">
        <f t="shared" si="622"/>
        <v>-51.4</v>
      </c>
      <c r="M2730" s="52" t="str">
        <f t="shared" si="630"/>
        <v>high latitude</v>
      </c>
      <c r="N2730" s="32" t="s">
        <v>8</v>
      </c>
      <c r="O2730" s="24" t="s">
        <v>8</v>
      </c>
      <c r="P2730" s="24" t="s">
        <v>8</v>
      </c>
      <c r="Q2730" s="24" t="s">
        <v>8</v>
      </c>
      <c r="R2730" s="24" t="s">
        <v>8</v>
      </c>
      <c r="S2730" s="37" t="s">
        <v>8</v>
      </c>
      <c r="T2730" s="10">
        <v>0.66113599999999995</v>
      </c>
      <c r="U2730" s="11">
        <v>4.9001000000000003E-2</v>
      </c>
      <c r="V2730" s="11">
        <v>4.2942000000000001E-2</v>
      </c>
      <c r="W2730" s="11">
        <v>4.6189999999999998E-3</v>
      </c>
      <c r="X2730" s="11">
        <v>0.21678600000000001</v>
      </c>
      <c r="Y2730" s="12">
        <v>2.5516E-2</v>
      </c>
      <c r="Z2730" s="10">
        <f t="shared" si="631"/>
        <v>0.59860908599420048</v>
      </c>
      <c r="AA2730" s="11">
        <f t="shared" si="632"/>
        <v>-0.35192398472750436</v>
      </c>
      <c r="AB2730" s="11">
        <f t="shared" si="640"/>
        <v>-0.22285669550251544</v>
      </c>
      <c r="AC2730" s="11">
        <f t="shared" si="633"/>
        <v>23.145131030893456</v>
      </c>
      <c r="AD2730" s="9">
        <f t="shared" si="634"/>
        <v>23.356602027627943</v>
      </c>
      <c r="AE2730" s="10">
        <v>16.788890866134199</v>
      </c>
      <c r="AF2730" s="11">
        <v>22.7734786115379</v>
      </c>
      <c r="AG2730" s="12">
        <v>29.565917804792299</v>
      </c>
      <c r="AH2730" s="10">
        <v>0.84899999999999998</v>
      </c>
      <c r="AI2730" s="11">
        <f t="shared" si="635"/>
        <v>75.306917926649518</v>
      </c>
      <c r="AJ2730" s="11">
        <f t="shared" si="636"/>
        <v>3.7160017010072064</v>
      </c>
      <c r="AK2730" s="11">
        <f t="shared" si="637"/>
        <v>0.28495797724160726</v>
      </c>
      <c r="AL2730" s="11">
        <f t="shared" si="638"/>
        <v>9.2968174929638447</v>
      </c>
      <c r="AM2730" s="11">
        <f t="shared" si="639"/>
        <v>2.0544733694850836</v>
      </c>
      <c r="AN2730" s="3">
        <f t="shared" si="623"/>
        <v>3.0497172326626254</v>
      </c>
      <c r="AO2730" s="3" t="str">
        <f t="shared" si="624"/>
        <v>n/a</v>
      </c>
      <c r="AP2730" s="3">
        <v>4.2859344390059062E-2</v>
      </c>
      <c r="AQ2730" s="124"/>
      <c r="AR2730" s="4"/>
      <c r="AS2730" s="3"/>
    </row>
    <row r="2731" spans="1:45" ht="15" customHeight="1">
      <c r="A2731" s="11">
        <v>12.981</v>
      </c>
      <c r="B2731" s="32">
        <v>1171</v>
      </c>
      <c r="C2731" s="17">
        <v>-48.499949999999998</v>
      </c>
      <c r="D2731" s="17">
        <v>149.11175</v>
      </c>
      <c r="E2731" s="40" t="s">
        <v>42</v>
      </c>
      <c r="F2731" s="18">
        <v>-63.6</v>
      </c>
      <c r="G2731" s="17">
        <v>-61.6</v>
      </c>
      <c r="H2731" s="17">
        <v>-62.3</v>
      </c>
      <c r="I2731" s="17">
        <v>-54.6</v>
      </c>
      <c r="J2731" s="17">
        <v>-54.6</v>
      </c>
      <c r="K2731" s="30">
        <v>-51.4</v>
      </c>
      <c r="L2731" s="10">
        <f t="shared" si="622"/>
        <v>-51.4</v>
      </c>
      <c r="M2731" s="52" t="str">
        <f t="shared" si="630"/>
        <v>high latitude</v>
      </c>
      <c r="N2731" s="32" t="s">
        <v>8</v>
      </c>
      <c r="O2731" s="24" t="s">
        <v>8</v>
      </c>
      <c r="P2731" s="24" t="s">
        <v>8</v>
      </c>
      <c r="Q2731" s="24" t="s">
        <v>8</v>
      </c>
      <c r="R2731" s="24" t="s">
        <v>8</v>
      </c>
      <c r="S2731" s="37" t="s">
        <v>8</v>
      </c>
      <c r="T2731" s="10">
        <v>0.64330500000000002</v>
      </c>
      <c r="U2731" s="11">
        <v>4.4724E-2</v>
      </c>
      <c r="V2731" s="11">
        <v>4.4417999999999999E-2</v>
      </c>
      <c r="W2731" s="11">
        <v>3.411E-3</v>
      </c>
      <c r="X2731" s="11">
        <v>0.24366199999999999</v>
      </c>
      <c r="Y2731" s="12">
        <v>2.0480000000000002E-2</v>
      </c>
      <c r="Z2731" s="10">
        <f t="shared" si="631"/>
        <v>0.60432793962825015</v>
      </c>
      <c r="AA2731" s="11">
        <f t="shared" si="632"/>
        <v>-0.31883150071183741</v>
      </c>
      <c r="AB2731" s="11">
        <f t="shared" si="640"/>
        <v>-0.21872732674132087</v>
      </c>
      <c r="AC2731" s="11">
        <f t="shared" si="633"/>
        <v>25.378873701950972</v>
      </c>
      <c r="AD2731" s="9">
        <f t="shared" si="634"/>
        <v>23.639050850893653</v>
      </c>
      <c r="AE2731" s="10">
        <v>17.1902855458919</v>
      </c>
      <c r="AF2731" s="11">
        <v>23.119063911998001</v>
      </c>
      <c r="AG2731" s="12">
        <v>29.9661097337884</v>
      </c>
      <c r="AH2731" s="10">
        <v>0.83099999999999996</v>
      </c>
      <c r="AI2731" s="11">
        <f t="shared" si="635"/>
        <v>72.528628460810836</v>
      </c>
      <c r="AJ2731" s="11">
        <f t="shared" si="636"/>
        <v>3.0853363664439541</v>
      </c>
      <c r="AK2731" s="11">
        <f t="shared" si="637"/>
        <v>0.25947378012027084</v>
      </c>
      <c r="AL2731" s="11">
        <f t="shared" si="638"/>
        <v>13.021987686895338</v>
      </c>
      <c r="AM2731" s="11">
        <f t="shared" si="639"/>
        <v>1.9968770182159192</v>
      </c>
      <c r="AN2731" s="3">
        <f t="shared" si="623"/>
        <v>2.6401531629880739</v>
      </c>
      <c r="AO2731" s="3" t="str">
        <f t="shared" si="624"/>
        <v>n/a</v>
      </c>
      <c r="AP2731" s="3">
        <v>9.2486389871115848E-2</v>
      </c>
      <c r="AQ2731" s="124"/>
      <c r="AR2731" s="4"/>
      <c r="AS2731" s="3"/>
    </row>
    <row r="2732" spans="1:45" ht="15" customHeight="1">
      <c r="A2732" s="11">
        <v>12.997</v>
      </c>
      <c r="B2732" s="32">
        <v>1171</v>
      </c>
      <c r="C2732" s="17">
        <v>-48.499949999999998</v>
      </c>
      <c r="D2732" s="17">
        <v>149.11175</v>
      </c>
      <c r="E2732" s="40" t="s">
        <v>42</v>
      </c>
      <c r="F2732" s="18">
        <v>-63.6</v>
      </c>
      <c r="G2732" s="17">
        <v>-61.6</v>
      </c>
      <c r="H2732" s="17">
        <v>-62.3</v>
      </c>
      <c r="I2732" s="17">
        <v>-54.6</v>
      </c>
      <c r="J2732" s="17">
        <v>-54.6</v>
      </c>
      <c r="K2732" s="30">
        <v>-51.4</v>
      </c>
      <c r="L2732" s="10">
        <f t="shared" si="622"/>
        <v>-51.4</v>
      </c>
      <c r="M2732" s="52" t="str">
        <f t="shared" si="630"/>
        <v>high latitude</v>
      </c>
      <c r="N2732" s="32" t="s">
        <v>8</v>
      </c>
      <c r="O2732" s="24" t="s">
        <v>8</v>
      </c>
      <c r="P2732" s="24" t="s">
        <v>8</v>
      </c>
      <c r="Q2732" s="24" t="s">
        <v>8</v>
      </c>
      <c r="R2732" s="24" t="s">
        <v>8</v>
      </c>
      <c r="S2732" s="37" t="s">
        <v>8</v>
      </c>
      <c r="T2732" s="10">
        <v>0.66420400000000002</v>
      </c>
      <c r="U2732" s="11">
        <v>4.4889999999999999E-2</v>
      </c>
      <c r="V2732" s="11">
        <v>4.0126000000000002E-2</v>
      </c>
      <c r="W2732" s="11">
        <v>4.9509999999999997E-3</v>
      </c>
      <c r="X2732" s="11">
        <v>0.23171800000000001</v>
      </c>
      <c r="Y2732" s="12">
        <v>1.4111E-2</v>
      </c>
      <c r="Z2732" s="10">
        <f t="shared" si="631"/>
        <v>0.56868886796441132</v>
      </c>
      <c r="AA2732" s="11">
        <f t="shared" si="632"/>
        <v>-0.35065737011136738</v>
      </c>
      <c r="AB2732" s="11">
        <f t="shared" si="640"/>
        <v>-0.24512527294168943</v>
      </c>
      <c r="AC2732" s="11">
        <f t="shared" si="633"/>
        <v>23.230627517482699</v>
      </c>
      <c r="AD2732" s="9">
        <f t="shared" si="634"/>
        <v>21.833431330788443</v>
      </c>
      <c r="AE2732" s="10">
        <v>14.8361677019666</v>
      </c>
      <c r="AF2732" s="11">
        <v>20.8843663512836</v>
      </c>
      <c r="AG2732" s="12">
        <v>27.2968487292062</v>
      </c>
      <c r="AH2732" s="10">
        <v>0.78400000000000003</v>
      </c>
      <c r="AI2732" s="11">
        <f t="shared" si="635"/>
        <v>74.136364549592486</v>
      </c>
      <c r="AJ2732" s="11">
        <f t="shared" si="636"/>
        <v>2.0803019246220416</v>
      </c>
      <c r="AK2732" s="11">
        <f t="shared" si="637"/>
        <v>0.26792159525426157</v>
      </c>
      <c r="AL2732" s="11">
        <f t="shared" si="638"/>
        <v>8.1046253282165228</v>
      </c>
      <c r="AM2732" s="11">
        <f t="shared" si="639"/>
        <v>1.8874209727319895</v>
      </c>
      <c r="AN2732" s="3">
        <f t="shared" si="623"/>
        <v>2.8664324739554115</v>
      </c>
      <c r="AO2732" s="3" t="str">
        <f t="shared" si="624"/>
        <v>n/a</v>
      </c>
      <c r="AP2732" s="3">
        <v>8.7190291670648068E-2</v>
      </c>
      <c r="AQ2732" s="124"/>
      <c r="AR2732" s="4"/>
      <c r="AS2732" s="3"/>
    </row>
    <row r="2733" spans="1:45" ht="15" customHeight="1">
      <c r="A2733" s="11">
        <v>13.013999999999999</v>
      </c>
      <c r="B2733" s="32">
        <v>1171</v>
      </c>
      <c r="C2733" s="17">
        <v>-48.499949999999998</v>
      </c>
      <c r="D2733" s="17">
        <v>149.11175</v>
      </c>
      <c r="E2733" s="40" t="s">
        <v>42</v>
      </c>
      <c r="F2733" s="18">
        <v>-63.6</v>
      </c>
      <c r="G2733" s="17">
        <v>-61.6</v>
      </c>
      <c r="H2733" s="17">
        <v>-62.3</v>
      </c>
      <c r="I2733" s="17">
        <v>-54.6</v>
      </c>
      <c r="J2733" s="17">
        <v>-54.6</v>
      </c>
      <c r="K2733" s="30">
        <v>-51.4</v>
      </c>
      <c r="L2733" s="10">
        <f t="shared" si="622"/>
        <v>-51.4</v>
      </c>
      <c r="M2733" s="52" t="str">
        <f t="shared" si="630"/>
        <v>high latitude</v>
      </c>
      <c r="N2733" s="32" t="s">
        <v>8</v>
      </c>
      <c r="O2733" s="24" t="s">
        <v>8</v>
      </c>
      <c r="P2733" s="24" t="s">
        <v>8</v>
      </c>
      <c r="Q2733" s="24" t="s">
        <v>8</v>
      </c>
      <c r="R2733" s="24" t="s">
        <v>8</v>
      </c>
      <c r="S2733" s="37" t="s">
        <v>8</v>
      </c>
      <c r="T2733" s="10">
        <v>0.70666300000000004</v>
      </c>
      <c r="U2733" s="11">
        <v>4.4428000000000002E-2</v>
      </c>
      <c r="V2733" s="11">
        <v>3.5764999999999998E-2</v>
      </c>
      <c r="W2733" s="11">
        <v>4.163E-3</v>
      </c>
      <c r="X2733" s="11">
        <v>0.19140599999999999</v>
      </c>
      <c r="Y2733" s="12">
        <v>1.7575E-2</v>
      </c>
      <c r="Z2733" s="10">
        <f t="shared" si="631"/>
        <v>0.56413652372683487</v>
      </c>
      <c r="AA2733" s="11">
        <f t="shared" si="632"/>
        <v>-0.37265774876246444</v>
      </c>
      <c r="AB2733" s="11">
        <f t="shared" si="640"/>
        <v>-0.24861578196307343</v>
      </c>
      <c r="AC2733" s="11">
        <f t="shared" si="633"/>
        <v>21.745601958533648</v>
      </c>
      <c r="AD2733" s="9">
        <f t="shared" si="634"/>
        <v>21.594680513725777</v>
      </c>
      <c r="AE2733" s="10">
        <v>14.4793323529725</v>
      </c>
      <c r="AF2733" s="11">
        <v>20.586409361699701</v>
      </c>
      <c r="AG2733" s="12">
        <v>26.966635772223899</v>
      </c>
      <c r="AH2733" s="10">
        <v>0.86099999999999999</v>
      </c>
      <c r="AI2733" s="11">
        <f t="shared" si="635"/>
        <v>78.686938308749106</v>
      </c>
      <c r="AJ2733" s="11">
        <f t="shared" si="636"/>
        <v>2.4266884642893634</v>
      </c>
      <c r="AK2733" s="11">
        <f t="shared" si="637"/>
        <v>0.28757367805629702</v>
      </c>
      <c r="AL2733" s="11">
        <f t="shared" si="638"/>
        <v>8.5911602209944746</v>
      </c>
      <c r="AM2733" s="11">
        <f t="shared" si="639"/>
        <v>1.9498189952026372</v>
      </c>
      <c r="AN2733" s="3">
        <f t="shared" si="623"/>
        <v>3.6919584548028799</v>
      </c>
      <c r="AO2733" s="3" t="str">
        <f t="shared" si="624"/>
        <v>n/a</v>
      </c>
      <c r="AP2733" s="3">
        <v>0.10564761391696544</v>
      </c>
      <c r="AQ2733" s="124"/>
      <c r="AR2733" s="4"/>
      <c r="AS2733" s="3"/>
    </row>
    <row r="2734" spans="1:45" ht="15" customHeight="1">
      <c r="A2734" s="11">
        <v>13.031000000000001</v>
      </c>
      <c r="B2734" s="32">
        <v>1171</v>
      </c>
      <c r="C2734" s="17">
        <v>-48.499949999999998</v>
      </c>
      <c r="D2734" s="17">
        <v>149.11175</v>
      </c>
      <c r="E2734" s="40" t="s">
        <v>42</v>
      </c>
      <c r="F2734" s="18">
        <v>-63.6</v>
      </c>
      <c r="G2734" s="17">
        <v>-61.6</v>
      </c>
      <c r="H2734" s="17">
        <v>-62.3</v>
      </c>
      <c r="I2734" s="17">
        <v>-54.6</v>
      </c>
      <c r="J2734" s="17">
        <v>-54.6</v>
      </c>
      <c r="K2734" s="30">
        <v>-51.4</v>
      </c>
      <c r="L2734" s="10">
        <f t="shared" si="622"/>
        <v>-51.4</v>
      </c>
      <c r="M2734" s="52" t="str">
        <f t="shared" si="630"/>
        <v>high latitude</v>
      </c>
      <c r="N2734" s="32" t="s">
        <v>8</v>
      </c>
      <c r="O2734" s="24" t="s">
        <v>8</v>
      </c>
      <c r="P2734" s="24" t="s">
        <v>8</v>
      </c>
      <c r="Q2734" s="24" t="s">
        <v>8</v>
      </c>
      <c r="R2734" s="24" t="s">
        <v>8</v>
      </c>
      <c r="S2734" s="37" t="s">
        <v>8</v>
      </c>
      <c r="T2734" s="10">
        <v>0.71831800000000001</v>
      </c>
      <c r="U2734" s="11">
        <v>4.1718999999999999E-2</v>
      </c>
      <c r="V2734" s="11">
        <v>3.4730999999999998E-2</v>
      </c>
      <c r="W2734" s="11">
        <v>3.029E-3</v>
      </c>
      <c r="X2734" s="11">
        <v>0.18809300000000001</v>
      </c>
      <c r="Y2734" s="12">
        <v>1.4109999999999999E-2</v>
      </c>
      <c r="Z2734" s="10">
        <f t="shared" si="631"/>
        <v>0.55423180074581413</v>
      </c>
      <c r="AA2734" s="11">
        <f t="shared" si="632"/>
        <v>-0.35953510619436818</v>
      </c>
      <c r="AB2734" s="11">
        <f t="shared" si="640"/>
        <v>-0.25630855886378545</v>
      </c>
      <c r="AC2734" s="11">
        <f t="shared" si="633"/>
        <v>22.631380331880145</v>
      </c>
      <c r="AD2734" s="9">
        <f t="shared" si="634"/>
        <v>21.068494573717075</v>
      </c>
      <c r="AE2734" s="10">
        <v>13.8615810119478</v>
      </c>
      <c r="AF2734" s="11">
        <v>19.966508056987099</v>
      </c>
      <c r="AG2734" s="12">
        <v>26.248193371258999</v>
      </c>
      <c r="AH2734" s="10">
        <v>0.83699999999999997</v>
      </c>
      <c r="AI2734" s="11">
        <f t="shared" si="635"/>
        <v>79.248596938916222</v>
      </c>
      <c r="AJ2734" s="11">
        <f t="shared" si="636"/>
        <v>1.9264692229133784</v>
      </c>
      <c r="AK2734" s="11">
        <f t="shared" si="637"/>
        <v>0.28215860438366663</v>
      </c>
      <c r="AL2734" s="11">
        <f t="shared" si="638"/>
        <v>11.466160448993067</v>
      </c>
      <c r="AM2734" s="11">
        <f t="shared" si="639"/>
        <v>1.8881278782762934</v>
      </c>
      <c r="AN2734" s="3">
        <f t="shared" si="623"/>
        <v>3.8189512634707299</v>
      </c>
      <c r="AO2734" s="3" t="str">
        <f t="shared" si="624"/>
        <v>n/a</v>
      </c>
      <c r="AP2734" s="3">
        <v>5.5969087299516232E-2</v>
      </c>
      <c r="AQ2734" s="124"/>
      <c r="AR2734" s="4"/>
      <c r="AS2734" s="3"/>
    </row>
    <row r="2735" spans="1:45" ht="15" customHeight="1">
      <c r="A2735" s="11">
        <v>13.047000000000001</v>
      </c>
      <c r="B2735" s="32">
        <v>1171</v>
      </c>
      <c r="C2735" s="17">
        <v>-48.499949999999998</v>
      </c>
      <c r="D2735" s="17">
        <v>149.11175</v>
      </c>
      <c r="E2735" s="40" t="s">
        <v>42</v>
      </c>
      <c r="F2735" s="18">
        <v>-63.6</v>
      </c>
      <c r="G2735" s="17">
        <v>-61.6</v>
      </c>
      <c r="H2735" s="17">
        <v>-62.3</v>
      </c>
      <c r="I2735" s="17">
        <v>-54.6</v>
      </c>
      <c r="J2735" s="17">
        <v>-54.6</v>
      </c>
      <c r="K2735" s="30">
        <v>-51.4</v>
      </c>
      <c r="L2735" s="10">
        <f t="shared" si="622"/>
        <v>-51.4</v>
      </c>
      <c r="M2735" s="52" t="str">
        <f t="shared" si="630"/>
        <v>high latitude</v>
      </c>
      <c r="N2735" s="32" t="s">
        <v>8</v>
      </c>
      <c r="O2735" s="24" t="s">
        <v>8</v>
      </c>
      <c r="P2735" s="24" t="s">
        <v>8</v>
      </c>
      <c r="Q2735" s="24" t="s">
        <v>8</v>
      </c>
      <c r="R2735" s="24" t="s">
        <v>8</v>
      </c>
      <c r="S2735" s="37" t="s">
        <v>8</v>
      </c>
      <c r="T2735" s="10">
        <v>0.75770300000000002</v>
      </c>
      <c r="U2735" s="11">
        <v>3.4793999999999999E-2</v>
      </c>
      <c r="V2735" s="11">
        <v>3.6024E-2</v>
      </c>
      <c r="W2735" s="11">
        <v>3.1589999999999999E-3</v>
      </c>
      <c r="X2735" s="11">
        <v>0.15501300000000001</v>
      </c>
      <c r="Y2735" s="12">
        <v>1.3308E-2</v>
      </c>
      <c r="Z2735" s="10">
        <f t="shared" si="631"/>
        <v>0.60137480666781251</v>
      </c>
      <c r="AA2735" s="11">
        <f t="shared" si="632"/>
        <v>-0.31250478137454796</v>
      </c>
      <c r="AB2735" s="11">
        <f t="shared" si="640"/>
        <v>-0.22085476970794637</v>
      </c>
      <c r="AC2735" s="11">
        <f t="shared" si="633"/>
        <v>25.805927257218013</v>
      </c>
      <c r="AD2735" s="9">
        <f t="shared" si="634"/>
        <v>23.493533751976468</v>
      </c>
      <c r="AE2735" s="10">
        <v>17.002753473856199</v>
      </c>
      <c r="AF2735" s="11">
        <v>22.954086033661799</v>
      </c>
      <c r="AG2735" s="12">
        <v>29.802063326460999</v>
      </c>
      <c r="AH2735" s="10">
        <v>0.90500000000000003</v>
      </c>
      <c r="AI2735" s="11">
        <f t="shared" si="635"/>
        <v>83.016294225147789</v>
      </c>
      <c r="AJ2735" s="11">
        <f t="shared" si="636"/>
        <v>1.7260454131004614</v>
      </c>
      <c r="AK2735" s="11">
        <f t="shared" si="637"/>
        <v>0.30531411732659774</v>
      </c>
      <c r="AL2735" s="11">
        <f t="shared" si="638"/>
        <v>11.40360873694207</v>
      </c>
      <c r="AM2735" s="11">
        <f t="shared" si="639"/>
        <v>1.9424987111187493</v>
      </c>
      <c r="AN2735" s="3">
        <f t="shared" si="623"/>
        <v>4.8879964906169153</v>
      </c>
      <c r="AO2735" s="3" t="str">
        <f t="shared" si="624"/>
        <v>n/a</v>
      </c>
      <c r="AP2735" s="3">
        <v>0.10877706481722413</v>
      </c>
      <c r="AQ2735" s="124"/>
      <c r="AR2735" s="4"/>
      <c r="AS2735" s="3"/>
    </row>
    <row r="2736" spans="1:45" ht="15" customHeight="1">
      <c r="A2736" s="11">
        <v>13.068</v>
      </c>
      <c r="B2736" s="32">
        <v>1171</v>
      </c>
      <c r="C2736" s="17">
        <v>-48.499949999999998</v>
      </c>
      <c r="D2736" s="17">
        <v>149.11175</v>
      </c>
      <c r="E2736" s="40" t="s">
        <v>42</v>
      </c>
      <c r="F2736" s="18">
        <v>-63.6</v>
      </c>
      <c r="G2736" s="17">
        <v>-61.6</v>
      </c>
      <c r="H2736" s="17">
        <v>-62.3</v>
      </c>
      <c r="I2736" s="17">
        <v>-54.6</v>
      </c>
      <c r="J2736" s="17">
        <v>-54.6</v>
      </c>
      <c r="K2736" s="30">
        <v>-51.4</v>
      </c>
      <c r="L2736" s="10">
        <f t="shared" si="622"/>
        <v>-51.4</v>
      </c>
      <c r="M2736" s="52" t="str">
        <f t="shared" si="630"/>
        <v>high latitude</v>
      </c>
      <c r="N2736" s="32" t="s">
        <v>8</v>
      </c>
      <c r="O2736" s="24" t="s">
        <v>8</v>
      </c>
      <c r="P2736" s="24" t="s">
        <v>8</v>
      </c>
      <c r="Q2736" s="24" t="s">
        <v>8</v>
      </c>
      <c r="R2736" s="24" t="s">
        <v>8</v>
      </c>
      <c r="S2736" s="37" t="s">
        <v>8</v>
      </c>
      <c r="T2736" s="10">
        <v>0.62834400000000001</v>
      </c>
      <c r="U2736" s="11">
        <v>5.0684E-2</v>
      </c>
      <c r="V2736" s="11">
        <v>4.4260000000000001E-2</v>
      </c>
      <c r="W2736" s="11">
        <v>5.79E-3</v>
      </c>
      <c r="X2736" s="11">
        <v>0.254359</v>
      </c>
      <c r="Y2736" s="12">
        <v>1.6562E-2</v>
      </c>
      <c r="Z2736" s="10">
        <f t="shared" si="631"/>
        <v>0.5678966034647388</v>
      </c>
      <c r="AA2736" s="11">
        <f t="shared" si="632"/>
        <v>-0.3571646699015345</v>
      </c>
      <c r="AB2736" s="11">
        <f t="shared" si="640"/>
        <v>-0.24573072878252553</v>
      </c>
      <c r="AC2736" s="11">
        <f t="shared" si="633"/>
        <v>22.791384781646421</v>
      </c>
      <c r="AD2736" s="9">
        <f t="shared" si="634"/>
        <v>21.792018151275254</v>
      </c>
      <c r="AE2736" s="10">
        <v>14.7711464397527</v>
      </c>
      <c r="AF2736" s="11">
        <v>20.837773694157601</v>
      </c>
      <c r="AG2736" s="12">
        <v>27.2139442385302</v>
      </c>
      <c r="AH2736" s="10">
        <v>0.68899999999999995</v>
      </c>
      <c r="AI2736" s="11">
        <f t="shared" si="635"/>
        <v>71.18407890309652</v>
      </c>
      <c r="AJ2736" s="11">
        <f t="shared" si="636"/>
        <v>2.5681262075403239</v>
      </c>
      <c r="AK2736" s="11">
        <f t="shared" si="637"/>
        <v>0.27104169189167371</v>
      </c>
      <c r="AL2736" s="11">
        <f t="shared" si="638"/>
        <v>7.6442141623488773</v>
      </c>
      <c r="AM2736" s="11">
        <f t="shared" si="639"/>
        <v>1.8996555722275268</v>
      </c>
      <c r="AN2736" s="3">
        <f t="shared" si="623"/>
        <v>2.4703037832355057</v>
      </c>
      <c r="AO2736" s="3" t="str">
        <f t="shared" si="624"/>
        <v>n/a</v>
      </c>
      <c r="AP2736" s="3">
        <v>4.9073725341774448E-2</v>
      </c>
      <c r="AQ2736" s="124"/>
      <c r="AR2736" s="4"/>
      <c r="AS2736" s="3"/>
    </row>
    <row r="2737" spans="1:46" ht="15" customHeight="1">
      <c r="A2737" s="11">
        <v>13.084</v>
      </c>
      <c r="B2737" s="32">
        <v>1171</v>
      </c>
      <c r="C2737" s="17">
        <v>-48.499949999999998</v>
      </c>
      <c r="D2737" s="17">
        <v>149.11175</v>
      </c>
      <c r="E2737" s="40" t="s">
        <v>42</v>
      </c>
      <c r="F2737" s="18">
        <v>-63.6</v>
      </c>
      <c r="G2737" s="17">
        <v>-61.6</v>
      </c>
      <c r="H2737" s="17">
        <v>-62.3</v>
      </c>
      <c r="I2737" s="17">
        <v>-54.6</v>
      </c>
      <c r="J2737" s="17">
        <v>-54.6</v>
      </c>
      <c r="K2737" s="30">
        <v>-51.4</v>
      </c>
      <c r="L2737" s="10">
        <f t="shared" si="622"/>
        <v>-51.4</v>
      </c>
      <c r="M2737" s="52" t="str">
        <f t="shared" si="630"/>
        <v>high latitude</v>
      </c>
      <c r="N2737" s="32" t="s">
        <v>8</v>
      </c>
      <c r="O2737" s="24" t="s">
        <v>8</v>
      </c>
      <c r="P2737" s="24" t="s">
        <v>8</v>
      </c>
      <c r="Q2737" s="24" t="s">
        <v>8</v>
      </c>
      <c r="R2737" s="24" t="s">
        <v>8</v>
      </c>
      <c r="S2737" s="37" t="s">
        <v>8</v>
      </c>
      <c r="T2737" s="10">
        <v>0.71829399999999999</v>
      </c>
      <c r="U2737" s="11">
        <v>4.0030999999999997E-2</v>
      </c>
      <c r="V2737" s="11">
        <v>3.7966E-2</v>
      </c>
      <c r="W2737" s="11">
        <v>2.9619999999999998E-3</v>
      </c>
      <c r="X2737" s="11">
        <v>0.186143</v>
      </c>
      <c r="Y2737" s="12">
        <v>1.4604000000000001E-2</v>
      </c>
      <c r="Z2737" s="10">
        <f t="shared" si="631"/>
        <v>0.58110356518736328</v>
      </c>
      <c r="AA2737" s="11">
        <f t="shared" si="632"/>
        <v>-0.32887029175161236</v>
      </c>
      <c r="AB2737" s="11">
        <f t="shared" si="640"/>
        <v>-0.23574646006897221</v>
      </c>
      <c r="AC2737" s="11">
        <f t="shared" si="633"/>
        <v>24.701255306766164</v>
      </c>
      <c r="AD2737" s="9">
        <f t="shared" si="634"/>
        <v>22.474942131282301</v>
      </c>
      <c r="AE2737" s="10">
        <v>15.6740937656079</v>
      </c>
      <c r="AF2737" s="11">
        <v>21.644930184323201</v>
      </c>
      <c r="AG2737" s="12">
        <v>28.226944829585602</v>
      </c>
      <c r="AH2737" s="10">
        <v>0.88100000000000001</v>
      </c>
      <c r="AI2737" s="11">
        <f t="shared" si="635"/>
        <v>79.418909221980087</v>
      </c>
      <c r="AJ2737" s="11">
        <f t="shared" si="636"/>
        <v>1.9926374475029269</v>
      </c>
      <c r="AK2737" s="11">
        <f t="shared" si="637"/>
        <v>0.28738827004039674</v>
      </c>
      <c r="AL2737" s="11">
        <f t="shared" si="638"/>
        <v>12.817690749493586</v>
      </c>
      <c r="AM2737" s="11">
        <f t="shared" si="639"/>
        <v>1.9177401295480467</v>
      </c>
      <c r="AN2737" s="3">
        <f t="shared" si="623"/>
        <v>3.858828964828116</v>
      </c>
      <c r="AO2737" s="3" t="str">
        <f t="shared" si="624"/>
        <v>n/a</v>
      </c>
      <c r="AP2737" s="3">
        <v>7.6050841089633281E-2</v>
      </c>
      <c r="AQ2737" s="124"/>
      <c r="AR2737" s="4"/>
      <c r="AS2737" s="3"/>
    </row>
    <row r="2738" spans="1:46" ht="15" customHeight="1">
      <c r="A2738" s="11">
        <v>13.101000000000001</v>
      </c>
      <c r="B2738" s="32">
        <v>1171</v>
      </c>
      <c r="C2738" s="17">
        <v>-48.499949999999998</v>
      </c>
      <c r="D2738" s="17">
        <v>149.11175</v>
      </c>
      <c r="E2738" s="40" t="s">
        <v>42</v>
      </c>
      <c r="F2738" s="18">
        <v>-63.6</v>
      </c>
      <c r="G2738" s="17">
        <v>-61.6</v>
      </c>
      <c r="H2738" s="17">
        <v>-62.3</v>
      </c>
      <c r="I2738" s="17">
        <v>-54.6</v>
      </c>
      <c r="J2738" s="17">
        <v>-54.6</v>
      </c>
      <c r="K2738" s="30">
        <v>-51.4</v>
      </c>
      <c r="L2738" s="10">
        <f t="shared" si="622"/>
        <v>-51.4</v>
      </c>
      <c r="M2738" s="52" t="str">
        <f t="shared" si="630"/>
        <v>high latitude</v>
      </c>
      <c r="N2738" s="32" t="s">
        <v>8</v>
      </c>
      <c r="O2738" s="24" t="s">
        <v>8</v>
      </c>
      <c r="P2738" s="24" t="s">
        <v>8</v>
      </c>
      <c r="Q2738" s="24" t="s">
        <v>8</v>
      </c>
      <c r="R2738" s="24" t="s">
        <v>8</v>
      </c>
      <c r="S2738" s="37" t="s">
        <v>8</v>
      </c>
      <c r="T2738" s="10">
        <v>0.66522499999999996</v>
      </c>
      <c r="U2738" s="11">
        <v>4.8149999999999998E-2</v>
      </c>
      <c r="V2738" s="11">
        <v>4.2953999999999999E-2</v>
      </c>
      <c r="W2738" s="11">
        <v>3.2439999999999999E-3</v>
      </c>
      <c r="X2738" s="11">
        <v>0.22328500000000001</v>
      </c>
      <c r="Y2738" s="12">
        <v>1.7141E-2</v>
      </c>
      <c r="Z2738" s="10">
        <f t="shared" si="631"/>
        <v>0.56811882786642631</v>
      </c>
      <c r="AA2738" s="11">
        <f t="shared" si="632"/>
        <v>-0.34172908557154485</v>
      </c>
      <c r="AB2738" s="11">
        <f t="shared" si="640"/>
        <v>-0.24556081765285878</v>
      </c>
      <c r="AC2738" s="11">
        <f t="shared" si="633"/>
        <v>23.833286723920722</v>
      </c>
      <c r="AD2738" s="9">
        <f t="shared" si="634"/>
        <v>21.803640072544461</v>
      </c>
      <c r="AE2738" s="10">
        <v>14.7890284711671</v>
      </c>
      <c r="AF2738" s="11">
        <v>20.8603624176301</v>
      </c>
      <c r="AG2738" s="12">
        <v>27.311837979654399</v>
      </c>
      <c r="AH2738" s="10">
        <v>0.76500000000000001</v>
      </c>
      <c r="AI2738" s="11">
        <f t="shared" si="635"/>
        <v>74.869725720588391</v>
      </c>
      <c r="AJ2738" s="11">
        <f t="shared" si="636"/>
        <v>2.511995029060651</v>
      </c>
      <c r="AK2738" s="11">
        <f t="shared" si="637"/>
        <v>0.2818259482516563</v>
      </c>
      <c r="AL2738" s="11">
        <f t="shared" si="638"/>
        <v>13.241060419235511</v>
      </c>
      <c r="AM2738" s="11">
        <f t="shared" si="639"/>
        <v>1.9047080877934146</v>
      </c>
      <c r="AN2738" s="3">
        <f t="shared" si="623"/>
        <v>2.9792641691112252</v>
      </c>
      <c r="AO2738" s="3" t="str">
        <f t="shared" si="624"/>
        <v>n/a</v>
      </c>
      <c r="AP2738" s="3">
        <v>0.13932535603906612</v>
      </c>
      <c r="AQ2738" s="124"/>
      <c r="AR2738" s="4"/>
      <c r="AS2738" s="3"/>
    </row>
    <row r="2739" spans="1:46" ht="15" customHeight="1">
      <c r="A2739" s="11">
        <v>13.117000000000001</v>
      </c>
      <c r="B2739" s="32">
        <v>1171</v>
      </c>
      <c r="C2739" s="17">
        <v>-48.499949999999998</v>
      </c>
      <c r="D2739" s="17">
        <v>149.11175</v>
      </c>
      <c r="E2739" s="40" t="s">
        <v>42</v>
      </c>
      <c r="F2739" s="18">
        <v>-63.6</v>
      </c>
      <c r="G2739" s="17">
        <v>-61.6</v>
      </c>
      <c r="H2739" s="17">
        <v>-62.3</v>
      </c>
      <c r="I2739" s="17">
        <v>-54.6</v>
      </c>
      <c r="J2739" s="17">
        <v>-54.6</v>
      </c>
      <c r="K2739" s="30">
        <v>-51.4</v>
      </c>
      <c r="L2739" s="10">
        <f t="shared" si="622"/>
        <v>-51.4</v>
      </c>
      <c r="M2739" s="52" t="str">
        <f t="shared" si="630"/>
        <v>high latitude</v>
      </c>
      <c r="N2739" s="32" t="s">
        <v>8</v>
      </c>
      <c r="O2739" s="24" t="s">
        <v>8</v>
      </c>
      <c r="P2739" s="24" t="s">
        <v>8</v>
      </c>
      <c r="Q2739" s="24" t="s">
        <v>8</v>
      </c>
      <c r="R2739" s="24" t="s">
        <v>8</v>
      </c>
      <c r="S2739" s="37" t="s">
        <v>8</v>
      </c>
      <c r="T2739" s="10">
        <v>0.64976900000000004</v>
      </c>
      <c r="U2739" s="11">
        <v>5.4671999999999998E-2</v>
      </c>
      <c r="V2739" s="11">
        <v>4.8592999999999997E-2</v>
      </c>
      <c r="W2739" s="11">
        <v>3.5249999999999999E-3</v>
      </c>
      <c r="X2739" s="11">
        <v>0.22439600000000001</v>
      </c>
      <c r="Y2739" s="12">
        <v>1.9046E-2</v>
      </c>
      <c r="Z2739" s="10">
        <f t="shared" si="631"/>
        <v>0.5655297371181538</v>
      </c>
      <c r="AA2739" s="11">
        <f t="shared" si="632"/>
        <v>-0.34195687445744705</v>
      </c>
      <c r="AB2739" s="11">
        <f t="shared" si="640"/>
        <v>-0.24754455373274076</v>
      </c>
      <c r="AC2739" s="11">
        <f t="shared" si="633"/>
        <v>23.817910974122324</v>
      </c>
      <c r="AD2739" s="9">
        <f t="shared" si="634"/>
        <v>21.667952524680533</v>
      </c>
      <c r="AE2739" s="10">
        <v>14.6507088158963</v>
      </c>
      <c r="AF2739" s="11">
        <v>20.673015064480701</v>
      </c>
      <c r="AG2739" s="12">
        <v>27.0854862674774</v>
      </c>
      <c r="AH2739" s="10">
        <v>0.84499999999999997</v>
      </c>
      <c r="AI2739" s="11">
        <f t="shared" si="635"/>
        <v>74.330246578163155</v>
      </c>
      <c r="AJ2739" s="11">
        <f t="shared" si="636"/>
        <v>2.8477232119494924</v>
      </c>
      <c r="AK2739" s="11">
        <f t="shared" si="637"/>
        <v>0.30491217250279812</v>
      </c>
      <c r="AL2739" s="11">
        <f t="shared" si="638"/>
        <v>13.785248226950355</v>
      </c>
      <c r="AM2739" s="11">
        <f t="shared" si="639"/>
        <v>1.8962538542229568</v>
      </c>
      <c r="AN2739" s="3">
        <f t="shared" si="623"/>
        <v>2.8956353945703133</v>
      </c>
      <c r="AO2739" s="3" t="str">
        <f t="shared" si="624"/>
        <v>n/a</v>
      </c>
      <c r="AP2739" s="3">
        <v>9.4005237406449116E-2</v>
      </c>
      <c r="AQ2739" s="124"/>
      <c r="AR2739" s="4"/>
      <c r="AS2739" s="3"/>
    </row>
    <row r="2740" spans="1:46" ht="15" customHeight="1">
      <c r="A2740" s="11">
        <v>13.279</v>
      </c>
      <c r="B2740" s="32">
        <v>1171</v>
      </c>
      <c r="C2740" s="17">
        <v>-48.499949999999998</v>
      </c>
      <c r="D2740" s="17">
        <v>149.11175</v>
      </c>
      <c r="E2740" s="40" t="s">
        <v>42</v>
      </c>
      <c r="F2740" s="18">
        <v>-63.6</v>
      </c>
      <c r="G2740" s="17">
        <v>-61.6</v>
      </c>
      <c r="H2740" s="17">
        <v>-62.3</v>
      </c>
      <c r="I2740" s="17">
        <v>-54.6</v>
      </c>
      <c r="J2740" s="17">
        <v>-54.6</v>
      </c>
      <c r="K2740" s="30">
        <v>-51.4</v>
      </c>
      <c r="L2740" s="10">
        <f t="shared" si="622"/>
        <v>-51.4</v>
      </c>
      <c r="M2740" s="52" t="str">
        <f t="shared" si="630"/>
        <v>high latitude</v>
      </c>
      <c r="N2740" s="32" t="s">
        <v>8</v>
      </c>
      <c r="O2740" s="24" t="s">
        <v>8</v>
      </c>
      <c r="P2740" s="24" t="s">
        <v>8</v>
      </c>
      <c r="Q2740" s="24" t="s">
        <v>8</v>
      </c>
      <c r="R2740" s="24" t="s">
        <v>8</v>
      </c>
      <c r="S2740" s="37" t="s">
        <v>8</v>
      </c>
      <c r="T2740" s="10">
        <v>0.49428499999999997</v>
      </c>
      <c r="U2740" s="11">
        <v>6.3900999999999999E-2</v>
      </c>
      <c r="V2740" s="11">
        <v>5.5981999999999997E-2</v>
      </c>
      <c r="W2740" s="11">
        <v>5.9160000000000003E-3</v>
      </c>
      <c r="X2740" s="11">
        <v>0.34837000000000001</v>
      </c>
      <c r="Y2740" s="12">
        <v>3.1545999999999998E-2</v>
      </c>
      <c r="Z2740" s="10">
        <f t="shared" ref="Z2740:Z2771" si="641">(V2740+W2740+Y2740)/(U2740+V2740+W2740+Y2740)</f>
        <v>0.59387969112459882</v>
      </c>
      <c r="AA2740" s="11">
        <f t="shared" ref="AA2740:AA2771" si="642">LOG((V2740)/(U2740+V2740+W2740))</f>
        <v>-0.35162877892250738</v>
      </c>
      <c r="AB2740" s="11">
        <f t="shared" si="640"/>
        <v>-0.2263015260166773</v>
      </c>
      <c r="AC2740" s="11">
        <f t="shared" ref="AC2740:AC2771" si="643">67.5*AA2740+46.9</f>
        <v>23.165057422730751</v>
      </c>
      <c r="AD2740" s="9">
        <f t="shared" ref="AD2740:AD2771" si="644">68.4*AB2740+38.6</f>
        <v>23.120975620459273</v>
      </c>
      <c r="AE2740" s="10">
        <v>16.457610559778502</v>
      </c>
      <c r="AF2740" s="11">
        <v>22.456540636598799</v>
      </c>
      <c r="AG2740" s="12">
        <v>29.184577932006999</v>
      </c>
      <c r="AH2740" s="10">
        <v>0.62</v>
      </c>
      <c r="AI2740" s="11">
        <f t="shared" ref="AI2740:AI2771" si="645">((T2740)/(T2740+X2740))*100</f>
        <v>58.658051041054762</v>
      </c>
      <c r="AJ2740" s="11">
        <f t="shared" ref="AJ2740:AJ2771" si="646">((Y2740)/(T2740+Y2740))*100</f>
        <v>5.9992659238424517</v>
      </c>
      <c r="AK2740" s="11">
        <f t="shared" ref="AK2740:AK2771" si="647">(U2740+V2740+W2740)/(U2740+V2740+W2740+X2740+Y2740)</f>
        <v>0.2487547333972692</v>
      </c>
      <c r="AL2740" s="11">
        <f t="shared" ref="AL2740:AL2771" si="648">V2740/W2740</f>
        <v>9.4628127112914129</v>
      </c>
      <c r="AM2740" s="11">
        <f t="shared" ref="AM2740:AM2771" si="649">((U2740*1)+(V2740*2)+(W2740*3)+(Y2740*4))/(U2740+V2740+W2740+Y2740)</f>
        <v>2.0324573389685088</v>
      </c>
      <c r="AN2740" s="3">
        <f t="shared" si="623"/>
        <v>1.418850647300284</v>
      </c>
      <c r="AO2740" s="3" t="str">
        <f t="shared" si="624"/>
        <v>n/a</v>
      </c>
      <c r="AP2740" s="3">
        <v>9.8600364492939629E-2</v>
      </c>
      <c r="AQ2740" s="124"/>
      <c r="AR2740" s="4"/>
      <c r="AS2740" s="3"/>
    </row>
    <row r="2741" spans="1:46" ht="15" customHeight="1">
      <c r="A2741" s="11">
        <v>13.294</v>
      </c>
      <c r="B2741" s="32">
        <v>1171</v>
      </c>
      <c r="C2741" s="17">
        <v>-48.499949999999998</v>
      </c>
      <c r="D2741" s="17">
        <v>149.11175</v>
      </c>
      <c r="E2741" s="40" t="s">
        <v>42</v>
      </c>
      <c r="F2741" s="18">
        <v>-63.6</v>
      </c>
      <c r="G2741" s="17">
        <v>-61.6</v>
      </c>
      <c r="H2741" s="17">
        <v>-62.3</v>
      </c>
      <c r="I2741" s="17">
        <v>-54.6</v>
      </c>
      <c r="J2741" s="17">
        <v>-54.6</v>
      </c>
      <c r="K2741" s="30">
        <v>-51.4</v>
      </c>
      <c r="L2741" s="10">
        <f t="shared" si="622"/>
        <v>-51.4</v>
      </c>
      <c r="M2741" s="52" t="str">
        <f t="shared" si="630"/>
        <v>high latitude</v>
      </c>
      <c r="N2741" s="32" t="s">
        <v>8</v>
      </c>
      <c r="O2741" s="24" t="s">
        <v>8</v>
      </c>
      <c r="P2741" s="24" t="s">
        <v>8</v>
      </c>
      <c r="Q2741" s="24" t="s">
        <v>8</v>
      </c>
      <c r="R2741" s="24" t="s">
        <v>8</v>
      </c>
      <c r="S2741" s="37" t="s">
        <v>8</v>
      </c>
      <c r="T2741" s="10">
        <v>0.642513</v>
      </c>
      <c r="U2741" s="11">
        <v>4.8784000000000001E-2</v>
      </c>
      <c r="V2741" s="11">
        <v>4.5894999999999998E-2</v>
      </c>
      <c r="W2741" s="11">
        <v>4.4019999999999997E-3</v>
      </c>
      <c r="X2741" s="11">
        <v>0.23671900000000001</v>
      </c>
      <c r="Y2741" s="12">
        <v>2.1687000000000001E-2</v>
      </c>
      <c r="Z2741" s="10">
        <f t="shared" si="641"/>
        <v>0.59605193428722836</v>
      </c>
      <c r="AA2741" s="11">
        <f t="shared" si="642"/>
        <v>-0.3342250069693391</v>
      </c>
      <c r="AB2741" s="11">
        <f t="shared" si="640"/>
        <v>-0.22471589832732694</v>
      </c>
      <c r="AC2741" s="11">
        <f t="shared" si="643"/>
        <v>24.339812029569611</v>
      </c>
      <c r="AD2741" s="9">
        <f t="shared" si="644"/>
        <v>23.229432554410838</v>
      </c>
      <c r="AE2741" s="10">
        <v>16.618171212700101</v>
      </c>
      <c r="AF2741" s="11">
        <v>22.611167028892702</v>
      </c>
      <c r="AG2741" s="12">
        <v>29.418508260056701</v>
      </c>
      <c r="AH2741" s="10">
        <v>0.78800000000000003</v>
      </c>
      <c r="AI2741" s="11">
        <f t="shared" si="645"/>
        <v>73.076616865628182</v>
      </c>
      <c r="AJ2741" s="11">
        <f t="shared" si="646"/>
        <v>3.2651309846431795</v>
      </c>
      <c r="AK2741" s="11">
        <f t="shared" si="647"/>
        <v>0.2771597288852462</v>
      </c>
      <c r="AL2741" s="11">
        <f t="shared" si="648"/>
        <v>10.425942753293958</v>
      </c>
      <c r="AM2741" s="11">
        <f t="shared" si="649"/>
        <v>1.9916534181240064</v>
      </c>
      <c r="AN2741" s="3">
        <f t="shared" si="623"/>
        <v>2.7142434701059059</v>
      </c>
      <c r="AO2741" s="3" t="str">
        <f t="shared" si="624"/>
        <v>n/a</v>
      </c>
      <c r="AP2741" s="3">
        <v>0.10288051506026409</v>
      </c>
      <c r="AQ2741" s="124"/>
      <c r="AR2741" s="4"/>
      <c r="AS2741" s="3"/>
    </row>
    <row r="2742" spans="1:46" ht="15" customHeight="1">
      <c r="A2742" s="11">
        <v>13.311999999999999</v>
      </c>
      <c r="B2742" s="32">
        <v>1171</v>
      </c>
      <c r="C2742" s="17">
        <v>-48.499949999999998</v>
      </c>
      <c r="D2742" s="17">
        <v>149.11175</v>
      </c>
      <c r="E2742" s="40" t="s">
        <v>42</v>
      </c>
      <c r="F2742" s="18">
        <v>-63.6</v>
      </c>
      <c r="G2742" s="17">
        <v>-61.6</v>
      </c>
      <c r="H2742" s="17">
        <v>-62.3</v>
      </c>
      <c r="I2742" s="17">
        <v>-54.6</v>
      </c>
      <c r="J2742" s="17">
        <v>-54.6</v>
      </c>
      <c r="K2742" s="30">
        <v>-51.4</v>
      </c>
      <c r="L2742" s="10">
        <f t="shared" si="622"/>
        <v>-51.4</v>
      </c>
      <c r="M2742" s="52" t="str">
        <f t="shared" si="630"/>
        <v>high latitude</v>
      </c>
      <c r="N2742" s="32" t="s">
        <v>8</v>
      </c>
      <c r="O2742" s="24" t="s">
        <v>8</v>
      </c>
      <c r="P2742" s="24" t="s">
        <v>8</v>
      </c>
      <c r="Q2742" s="24" t="s">
        <v>8</v>
      </c>
      <c r="R2742" s="24" t="s">
        <v>8</v>
      </c>
      <c r="S2742" s="37" t="s">
        <v>8</v>
      </c>
      <c r="T2742" s="10">
        <v>0.57488399999999995</v>
      </c>
      <c r="U2742" s="11">
        <v>6.1352999999999998E-2</v>
      </c>
      <c r="V2742" s="11">
        <v>5.0595000000000001E-2</v>
      </c>
      <c r="W2742" s="11">
        <v>3.5829999999999998E-3</v>
      </c>
      <c r="X2742" s="11">
        <v>0.27847300000000003</v>
      </c>
      <c r="Y2742" s="12">
        <v>3.1112999999999998E-2</v>
      </c>
      <c r="Z2742" s="10">
        <f t="shared" si="641"/>
        <v>0.58161943209405098</v>
      </c>
      <c r="AA2742" s="11">
        <f t="shared" si="642"/>
        <v>-0.35859093223022387</v>
      </c>
      <c r="AB2742" s="11">
        <f t="shared" si="640"/>
        <v>-0.23536109198698704</v>
      </c>
      <c r="AC2742" s="11">
        <f t="shared" si="643"/>
        <v>22.695112074459889</v>
      </c>
      <c r="AD2742" s="9">
        <f t="shared" si="644"/>
        <v>22.501301308090085</v>
      </c>
      <c r="AE2742" s="10">
        <v>15.7033684883723</v>
      </c>
      <c r="AF2742" s="11">
        <v>21.6868728361619</v>
      </c>
      <c r="AG2742" s="12">
        <v>28.2958326619082</v>
      </c>
      <c r="AH2742" s="10">
        <v>0.83599999999999997</v>
      </c>
      <c r="AI2742" s="11">
        <f t="shared" si="645"/>
        <v>67.367350358642398</v>
      </c>
      <c r="AJ2742" s="11">
        <f t="shared" si="646"/>
        <v>5.134183832593231</v>
      </c>
      <c r="AK2742" s="11">
        <f t="shared" si="647"/>
        <v>0.27176283234968251</v>
      </c>
      <c r="AL2742" s="11">
        <f t="shared" si="648"/>
        <v>14.1208484510187</v>
      </c>
      <c r="AM2742" s="11">
        <f t="shared" si="649"/>
        <v>2.0303865142794795</v>
      </c>
      <c r="AN2742" s="3">
        <f t="shared" si="623"/>
        <v>2.064415580684662</v>
      </c>
      <c r="AO2742" s="3" t="str">
        <f t="shared" si="624"/>
        <v>n/a</v>
      </c>
      <c r="AP2742" s="3">
        <v>0.18907552484148671</v>
      </c>
      <c r="AQ2742" s="124"/>
      <c r="AR2742" s="4"/>
      <c r="AS2742" s="3"/>
    </row>
    <row r="2743" spans="1:46" ht="15" customHeight="1">
      <c r="A2743" s="11">
        <v>13.327999999999999</v>
      </c>
      <c r="B2743" s="32">
        <v>1171</v>
      </c>
      <c r="C2743" s="17">
        <v>-48.499949999999998</v>
      </c>
      <c r="D2743" s="17">
        <v>149.11175</v>
      </c>
      <c r="E2743" s="40" t="s">
        <v>42</v>
      </c>
      <c r="F2743" s="18">
        <v>-63.6</v>
      </c>
      <c r="G2743" s="17">
        <v>-61.6</v>
      </c>
      <c r="H2743" s="17">
        <v>-62.3</v>
      </c>
      <c r="I2743" s="17">
        <v>-54.6</v>
      </c>
      <c r="J2743" s="17">
        <v>-54.6</v>
      </c>
      <c r="K2743" s="30">
        <v>-51.4</v>
      </c>
      <c r="L2743" s="10">
        <f t="shared" si="622"/>
        <v>-51.4</v>
      </c>
      <c r="M2743" s="52" t="str">
        <f t="shared" si="630"/>
        <v>high latitude</v>
      </c>
      <c r="N2743" s="32" t="s">
        <v>8</v>
      </c>
      <c r="O2743" s="24" t="s">
        <v>8</v>
      </c>
      <c r="P2743" s="24" t="s">
        <v>8</v>
      </c>
      <c r="Q2743" s="24" t="s">
        <v>8</v>
      </c>
      <c r="R2743" s="24" t="s">
        <v>8</v>
      </c>
      <c r="S2743" s="37" t="s">
        <v>8</v>
      </c>
      <c r="T2743" s="10">
        <v>0.59411199999999997</v>
      </c>
      <c r="U2743" s="11">
        <v>5.3719999999999997E-2</v>
      </c>
      <c r="V2743" s="11">
        <v>4.8888000000000001E-2</v>
      </c>
      <c r="W2743" s="11">
        <v>4.8260000000000004E-3</v>
      </c>
      <c r="X2743" s="11">
        <v>0.27449000000000001</v>
      </c>
      <c r="Y2743" s="12">
        <v>2.3963999999999999E-2</v>
      </c>
      <c r="Z2743" s="10">
        <f t="shared" si="641"/>
        <v>0.59116577116851088</v>
      </c>
      <c r="AA2743" s="11">
        <f t="shared" si="642"/>
        <v>-0.34193947504295236</v>
      </c>
      <c r="AB2743" s="11">
        <f t="shared" si="640"/>
        <v>-0.22829071978066423</v>
      </c>
      <c r="AC2743" s="11">
        <f t="shared" si="643"/>
        <v>23.819085434600716</v>
      </c>
      <c r="AD2743" s="9">
        <f t="shared" si="644"/>
        <v>22.984914767002564</v>
      </c>
      <c r="AE2743" s="10">
        <v>16.368589795323</v>
      </c>
      <c r="AF2743" s="11">
        <v>22.2888695393323</v>
      </c>
      <c r="AG2743" s="12">
        <v>29.027393461011599</v>
      </c>
      <c r="AH2743" s="10">
        <v>0.85099999999999998</v>
      </c>
      <c r="AI2743" s="11">
        <f t="shared" si="645"/>
        <v>68.398645179265074</v>
      </c>
      <c r="AJ2743" s="11">
        <f t="shared" si="646"/>
        <v>3.8771930959946674</v>
      </c>
      <c r="AK2743" s="11">
        <f t="shared" si="647"/>
        <v>0.26468878114159572</v>
      </c>
      <c r="AL2743" s="11">
        <f t="shared" si="648"/>
        <v>10.130128470783257</v>
      </c>
      <c r="AM2743" s="11">
        <f t="shared" si="649"/>
        <v>1.9926482899283093</v>
      </c>
      <c r="AN2743" s="3">
        <f t="shared" si="623"/>
        <v>2.1644212903930926</v>
      </c>
      <c r="AO2743" s="3" t="str">
        <f t="shared" si="624"/>
        <v>n/a</v>
      </c>
      <c r="AP2743" s="3">
        <v>7.0040744540300931E-2</v>
      </c>
      <c r="AQ2743" s="124"/>
      <c r="AR2743" s="4"/>
      <c r="AS2743" s="3"/>
    </row>
    <row r="2744" spans="1:46" ht="15" customHeight="1">
      <c r="A2744" s="11">
        <v>13.345000000000001</v>
      </c>
      <c r="B2744" s="32">
        <v>1171</v>
      </c>
      <c r="C2744" s="17">
        <v>-48.499949999999998</v>
      </c>
      <c r="D2744" s="17">
        <v>149.11175</v>
      </c>
      <c r="E2744" s="40" t="s">
        <v>42</v>
      </c>
      <c r="F2744" s="18">
        <v>-63.6</v>
      </c>
      <c r="G2744" s="17">
        <v>-61.6</v>
      </c>
      <c r="H2744" s="17">
        <v>-62.3</v>
      </c>
      <c r="I2744" s="17">
        <v>-54.6</v>
      </c>
      <c r="J2744" s="17">
        <v>-54.6</v>
      </c>
      <c r="K2744" s="30">
        <v>-51.4</v>
      </c>
      <c r="L2744" s="10">
        <f t="shared" si="622"/>
        <v>-51.4</v>
      </c>
      <c r="M2744" s="52" t="str">
        <f t="shared" si="630"/>
        <v>high latitude</v>
      </c>
      <c r="N2744" s="32" t="s">
        <v>8</v>
      </c>
      <c r="O2744" s="24" t="s">
        <v>8</v>
      </c>
      <c r="P2744" s="24" t="s">
        <v>8</v>
      </c>
      <c r="Q2744" s="24" t="s">
        <v>8</v>
      </c>
      <c r="R2744" s="24" t="s">
        <v>8</v>
      </c>
      <c r="S2744" s="37" t="s">
        <v>8</v>
      </c>
      <c r="T2744" s="10">
        <v>0.61606300000000003</v>
      </c>
      <c r="U2744" s="11">
        <v>5.0360000000000002E-2</v>
      </c>
      <c r="V2744" s="11">
        <v>4.3943999999999997E-2</v>
      </c>
      <c r="W2744" s="11">
        <v>6.4009999999999996E-3</v>
      </c>
      <c r="X2744" s="11">
        <v>0.26602300000000001</v>
      </c>
      <c r="Y2744" s="12">
        <v>1.721E-2</v>
      </c>
      <c r="Z2744" s="10">
        <f t="shared" si="641"/>
        <v>0.57291269134546063</v>
      </c>
      <c r="AA2744" s="11">
        <f t="shared" si="642"/>
        <v>-0.36015144778263786</v>
      </c>
      <c r="AB2744" s="11">
        <f t="shared" si="640"/>
        <v>-0.24191155701334494</v>
      </c>
      <c r="AC2744" s="11">
        <f t="shared" si="643"/>
        <v>22.589777274671942</v>
      </c>
      <c r="AD2744" s="9">
        <f t="shared" si="644"/>
        <v>22.053249500287208</v>
      </c>
      <c r="AE2744" s="10">
        <v>15.104735618115701</v>
      </c>
      <c r="AF2744" s="11">
        <v>21.135440708035699</v>
      </c>
      <c r="AG2744" s="12">
        <v>27.613775944949701</v>
      </c>
      <c r="AH2744" s="10">
        <v>0.68300000000000005</v>
      </c>
      <c r="AI2744" s="11">
        <f t="shared" si="645"/>
        <v>69.84160274621749</v>
      </c>
      <c r="AJ2744" s="11">
        <f t="shared" si="646"/>
        <v>2.7176273108122406</v>
      </c>
      <c r="AK2744" s="11">
        <f t="shared" si="647"/>
        <v>0.26229495387276069</v>
      </c>
      <c r="AL2744" s="11">
        <f t="shared" si="648"/>
        <v>6.8651773160443677</v>
      </c>
      <c r="AM2744" s="11">
        <f t="shared" si="649"/>
        <v>1.9191027435016745</v>
      </c>
      <c r="AN2744" s="3">
        <f t="shared" si="623"/>
        <v>2.3158260751889874</v>
      </c>
      <c r="AO2744" s="3" t="str">
        <f t="shared" si="624"/>
        <v>n/a</v>
      </c>
      <c r="AP2744" s="3">
        <v>5.4351621033823828E-2</v>
      </c>
      <c r="AQ2744" s="124"/>
      <c r="AR2744" s="4"/>
      <c r="AS2744" s="3"/>
      <c r="AT2744" s="35"/>
    </row>
    <row r="2745" spans="1:46" ht="15" customHeight="1">
      <c r="A2745" s="11">
        <v>13.361000000000001</v>
      </c>
      <c r="B2745" s="32">
        <v>1171</v>
      </c>
      <c r="C2745" s="17">
        <v>-48.499949999999998</v>
      </c>
      <c r="D2745" s="17">
        <v>149.11175</v>
      </c>
      <c r="E2745" s="40" t="s">
        <v>42</v>
      </c>
      <c r="F2745" s="18">
        <v>-63.6</v>
      </c>
      <c r="G2745" s="17">
        <v>-61.6</v>
      </c>
      <c r="H2745" s="17">
        <v>-62.3</v>
      </c>
      <c r="I2745" s="17">
        <v>-54.6</v>
      </c>
      <c r="J2745" s="17">
        <v>-54.6</v>
      </c>
      <c r="K2745" s="30">
        <v>-51.4</v>
      </c>
      <c r="L2745" s="10">
        <f t="shared" si="622"/>
        <v>-51.4</v>
      </c>
      <c r="M2745" s="52" t="str">
        <f t="shared" si="630"/>
        <v>high latitude</v>
      </c>
      <c r="N2745" s="32" t="s">
        <v>8</v>
      </c>
      <c r="O2745" s="24" t="s">
        <v>8</v>
      </c>
      <c r="P2745" s="24" t="s">
        <v>8</v>
      </c>
      <c r="Q2745" s="24" t="s">
        <v>8</v>
      </c>
      <c r="R2745" s="24" t="s">
        <v>8</v>
      </c>
      <c r="S2745" s="37" t="s">
        <v>8</v>
      </c>
      <c r="T2745" s="10">
        <v>0.530532</v>
      </c>
      <c r="U2745" s="11">
        <v>5.9871000000000001E-2</v>
      </c>
      <c r="V2745" s="11">
        <v>5.7786999999999998E-2</v>
      </c>
      <c r="W2745" s="11">
        <v>5.4339999999999996E-3</v>
      </c>
      <c r="X2745" s="11">
        <v>0.318187</v>
      </c>
      <c r="Y2745" s="12">
        <v>2.8188999999999999E-2</v>
      </c>
      <c r="Z2745" s="10">
        <f t="shared" si="641"/>
        <v>0.60423979217482693</v>
      </c>
      <c r="AA2745" s="11">
        <f t="shared" si="642"/>
        <v>-0.32839967942026888</v>
      </c>
      <c r="AB2745" s="11">
        <f t="shared" si="640"/>
        <v>-0.2187906776842197</v>
      </c>
      <c r="AC2745" s="11">
        <f t="shared" si="643"/>
        <v>24.733021639131849</v>
      </c>
      <c r="AD2745" s="9">
        <f t="shared" si="644"/>
        <v>23.634717646399373</v>
      </c>
      <c r="AE2745" s="10">
        <v>17.188672146457201</v>
      </c>
      <c r="AF2745" s="11">
        <v>23.136379806905001</v>
      </c>
      <c r="AG2745" s="12">
        <v>30.0318181573864</v>
      </c>
      <c r="AH2745" s="10">
        <v>0.67900000000000005</v>
      </c>
      <c r="AI2745" s="11">
        <f t="shared" si="645"/>
        <v>62.509735259844547</v>
      </c>
      <c r="AJ2745" s="11">
        <f t="shared" si="646"/>
        <v>5.0452730432541459</v>
      </c>
      <c r="AK2745" s="11">
        <f t="shared" si="647"/>
        <v>0.26219465437473904</v>
      </c>
      <c r="AL2745" s="11">
        <f t="shared" si="648"/>
        <v>10.63433934486566</v>
      </c>
      <c r="AM2745" s="11">
        <f t="shared" si="649"/>
        <v>2.0128304281436531</v>
      </c>
      <c r="AN2745" s="3">
        <f t="shared" si="623"/>
        <v>1.667359131579857</v>
      </c>
      <c r="AO2745" s="3" t="str">
        <f t="shared" si="624"/>
        <v>n/a</v>
      </c>
      <c r="AP2745" s="3">
        <v>5.813721801591349E-2</v>
      </c>
      <c r="AQ2745" s="124"/>
      <c r="AR2745" s="4"/>
      <c r="AS2745" s="3"/>
      <c r="AT2745" s="35"/>
    </row>
    <row r="2746" spans="1:46" ht="15" customHeight="1">
      <c r="A2746" s="11">
        <v>13.388999999999999</v>
      </c>
      <c r="B2746" s="32">
        <v>1171</v>
      </c>
      <c r="C2746" s="17">
        <v>-48.499949999999998</v>
      </c>
      <c r="D2746" s="17">
        <v>149.11175</v>
      </c>
      <c r="E2746" s="40" t="s">
        <v>42</v>
      </c>
      <c r="F2746" s="18">
        <v>-63.6</v>
      </c>
      <c r="G2746" s="17">
        <v>-61.6</v>
      </c>
      <c r="H2746" s="17">
        <v>-62.3</v>
      </c>
      <c r="I2746" s="17">
        <v>-54.6</v>
      </c>
      <c r="J2746" s="17">
        <v>-54.6</v>
      </c>
      <c r="K2746" s="30">
        <v>-51.4</v>
      </c>
      <c r="L2746" s="10">
        <f t="shared" si="622"/>
        <v>-51.4</v>
      </c>
      <c r="M2746" s="52" t="str">
        <f t="shared" si="630"/>
        <v>high latitude</v>
      </c>
      <c r="N2746" s="32" t="s">
        <v>8</v>
      </c>
      <c r="O2746" s="24" t="s">
        <v>8</v>
      </c>
      <c r="P2746" s="24" t="s">
        <v>8</v>
      </c>
      <c r="Q2746" s="24" t="s">
        <v>8</v>
      </c>
      <c r="R2746" s="24" t="s">
        <v>8</v>
      </c>
      <c r="S2746" s="37" t="s">
        <v>8</v>
      </c>
      <c r="T2746" s="10">
        <v>0.59815600000000002</v>
      </c>
      <c r="U2746" s="11">
        <v>5.5231000000000002E-2</v>
      </c>
      <c r="V2746" s="11">
        <v>5.2488E-2</v>
      </c>
      <c r="W2746" s="11">
        <v>4.1710000000000002E-3</v>
      </c>
      <c r="X2746" s="11">
        <v>0.26400899999999999</v>
      </c>
      <c r="Y2746" s="12">
        <v>2.5944999999999999E-2</v>
      </c>
      <c r="Z2746" s="10">
        <f t="shared" si="641"/>
        <v>0.59929626002103953</v>
      </c>
      <c r="AA2746" s="11">
        <f t="shared" si="642"/>
        <v>-0.32873124909916662</v>
      </c>
      <c r="AB2746" s="11">
        <f t="shared" si="640"/>
        <v>-0.22235843256097065</v>
      </c>
      <c r="AC2746" s="11">
        <f t="shared" si="643"/>
        <v>24.710640685806251</v>
      </c>
      <c r="AD2746" s="9">
        <f t="shared" si="644"/>
        <v>23.390683212829607</v>
      </c>
      <c r="AE2746" s="10">
        <v>16.860029847588901</v>
      </c>
      <c r="AF2746" s="11">
        <v>22.819817380301799</v>
      </c>
      <c r="AG2746" s="12">
        <v>29.633789376465501</v>
      </c>
      <c r="AH2746" s="10">
        <v>0.72399999999999998</v>
      </c>
      <c r="AI2746" s="11">
        <f t="shared" si="645"/>
        <v>69.378367249888356</v>
      </c>
      <c r="AJ2746" s="11">
        <f t="shared" si="646"/>
        <v>4.1571796872621576</v>
      </c>
      <c r="AK2746" s="11">
        <f t="shared" si="647"/>
        <v>0.27844138521416273</v>
      </c>
      <c r="AL2746" s="11">
        <f t="shared" si="648"/>
        <v>12.584032606089666</v>
      </c>
      <c r="AM2746" s="11">
        <f t="shared" si="649"/>
        <v>2.0060216926034746</v>
      </c>
      <c r="AN2746" s="3">
        <f t="shared" si="623"/>
        <v>2.2656651856565495</v>
      </c>
      <c r="AO2746" s="3" t="str">
        <f t="shared" si="624"/>
        <v>n/a</v>
      </c>
      <c r="AP2746" s="3">
        <v>8.5903453373199795E-2</v>
      </c>
      <c r="AQ2746" s="124"/>
      <c r="AR2746" s="4"/>
      <c r="AS2746" s="3"/>
      <c r="AT2746" s="35"/>
    </row>
    <row r="2747" spans="1:46" ht="15" customHeight="1">
      <c r="A2747" s="11">
        <v>13.419</v>
      </c>
      <c r="B2747" s="32">
        <v>1171</v>
      </c>
      <c r="C2747" s="17">
        <v>-48.499949999999998</v>
      </c>
      <c r="D2747" s="17">
        <v>149.11175</v>
      </c>
      <c r="E2747" s="40" t="s">
        <v>42</v>
      </c>
      <c r="F2747" s="18">
        <v>-63.6</v>
      </c>
      <c r="G2747" s="17">
        <v>-61.6</v>
      </c>
      <c r="H2747" s="17">
        <v>-62.3</v>
      </c>
      <c r="I2747" s="17">
        <v>-54.6</v>
      </c>
      <c r="J2747" s="17">
        <v>-54.6</v>
      </c>
      <c r="K2747" s="30">
        <v>-51.4</v>
      </c>
      <c r="L2747" s="10">
        <f t="shared" si="622"/>
        <v>-51.4</v>
      </c>
      <c r="M2747" s="52" t="str">
        <f t="shared" si="630"/>
        <v>high latitude</v>
      </c>
      <c r="N2747" s="32" t="s">
        <v>8</v>
      </c>
      <c r="O2747" s="24" t="s">
        <v>8</v>
      </c>
      <c r="P2747" s="24" t="s">
        <v>8</v>
      </c>
      <c r="Q2747" s="24" t="s">
        <v>8</v>
      </c>
      <c r="R2747" s="24" t="s">
        <v>8</v>
      </c>
      <c r="S2747" s="37" t="s">
        <v>8</v>
      </c>
      <c r="T2747" s="10">
        <v>0.621529</v>
      </c>
      <c r="U2747" s="11">
        <v>4.7453000000000002E-2</v>
      </c>
      <c r="V2747" s="11">
        <v>5.2095000000000002E-2</v>
      </c>
      <c r="W2747" s="11">
        <v>3.8679999999999999E-3</v>
      </c>
      <c r="X2747" s="11">
        <v>0.25032399999999999</v>
      </c>
      <c r="Y2747" s="12">
        <v>2.4729999999999999E-2</v>
      </c>
      <c r="Z2747" s="10">
        <f t="shared" si="641"/>
        <v>0.62969581571020561</v>
      </c>
      <c r="AA2747" s="11">
        <f t="shared" si="642"/>
        <v>-0.29779169343353012</v>
      </c>
      <c r="AB2747" s="11">
        <f t="shared" si="640"/>
        <v>-0.20086919254835162</v>
      </c>
      <c r="AC2747" s="11">
        <f t="shared" si="643"/>
        <v>26.799060693236715</v>
      </c>
      <c r="AD2747" s="9">
        <f t="shared" si="644"/>
        <v>24.860547229692749</v>
      </c>
      <c r="AE2747" s="10">
        <v>18.840760855468901</v>
      </c>
      <c r="AF2747" s="11">
        <v>24.721481052744199</v>
      </c>
      <c r="AG2747" s="12">
        <v>32.010058951256397</v>
      </c>
      <c r="AH2747" s="10">
        <v>0.84099999999999997</v>
      </c>
      <c r="AI2747" s="11">
        <f t="shared" si="645"/>
        <v>71.28827910209634</v>
      </c>
      <c r="AJ2747" s="11">
        <f t="shared" si="646"/>
        <v>3.8266391647930624</v>
      </c>
      <c r="AK2747" s="11">
        <f t="shared" si="647"/>
        <v>0.273247549343409</v>
      </c>
      <c r="AL2747" s="11">
        <f t="shared" si="648"/>
        <v>13.468200620475699</v>
      </c>
      <c r="AM2747" s="11">
        <f t="shared" si="649"/>
        <v>2.0458461442417244</v>
      </c>
      <c r="AN2747" s="3">
        <f t="shared" si="623"/>
        <v>2.4828981639794825</v>
      </c>
      <c r="AO2747" s="3" t="str">
        <f t="shared" si="624"/>
        <v>n/a</v>
      </c>
      <c r="AP2747" s="3">
        <v>5.5013027487752678E-2</v>
      </c>
      <c r="AQ2747" s="124"/>
      <c r="AR2747" s="4"/>
      <c r="AS2747" s="3"/>
      <c r="AT2747" s="35"/>
    </row>
    <row r="2748" spans="1:46" ht="15" customHeight="1">
      <c r="A2748" s="11">
        <v>13.462</v>
      </c>
      <c r="B2748" s="32">
        <v>1171</v>
      </c>
      <c r="C2748" s="17">
        <v>-48.499949999999998</v>
      </c>
      <c r="D2748" s="17">
        <v>149.11175</v>
      </c>
      <c r="E2748" s="40" t="s">
        <v>42</v>
      </c>
      <c r="F2748" s="18">
        <v>-63.6</v>
      </c>
      <c r="G2748" s="17">
        <v>-61.6</v>
      </c>
      <c r="H2748" s="17">
        <v>-62.3</v>
      </c>
      <c r="I2748" s="17">
        <v>-54.6</v>
      </c>
      <c r="J2748" s="17">
        <v>-54.6</v>
      </c>
      <c r="K2748" s="30">
        <v>-51.4</v>
      </c>
      <c r="L2748" s="10">
        <f t="shared" si="622"/>
        <v>-51.4</v>
      </c>
      <c r="M2748" s="52" t="str">
        <f t="shared" si="630"/>
        <v>high latitude</v>
      </c>
      <c r="N2748" s="32" t="s">
        <v>8</v>
      </c>
      <c r="O2748" s="24" t="s">
        <v>8</v>
      </c>
      <c r="P2748" s="24" t="s">
        <v>8</v>
      </c>
      <c r="Q2748" s="24" t="s">
        <v>8</v>
      </c>
      <c r="R2748" s="24" t="s">
        <v>8</v>
      </c>
      <c r="S2748" s="37" t="s">
        <v>8</v>
      </c>
      <c r="T2748" s="10">
        <v>0.59377500000000005</v>
      </c>
      <c r="U2748" s="11">
        <v>5.4829000000000003E-2</v>
      </c>
      <c r="V2748" s="11">
        <v>5.0569999999999997E-2</v>
      </c>
      <c r="W2748" s="11">
        <v>5.6880000000000003E-3</v>
      </c>
      <c r="X2748" s="11">
        <v>0.27366800000000002</v>
      </c>
      <c r="Y2748" s="12">
        <v>2.147E-2</v>
      </c>
      <c r="Z2748" s="10">
        <f t="shared" si="641"/>
        <v>0.58637416356737104</v>
      </c>
      <c r="AA2748" s="11">
        <f t="shared" si="642"/>
        <v>-0.34177028479883165</v>
      </c>
      <c r="AB2748" s="11">
        <f t="shared" si="640"/>
        <v>-0.23182517354311705</v>
      </c>
      <c r="AC2748" s="11">
        <f t="shared" si="643"/>
        <v>23.830505776078862</v>
      </c>
      <c r="AD2748" s="9">
        <f t="shared" si="644"/>
        <v>22.743158129650794</v>
      </c>
      <c r="AE2748" s="10">
        <v>16.004089308713599</v>
      </c>
      <c r="AF2748" s="11">
        <v>22.020296701635299</v>
      </c>
      <c r="AG2748" s="12">
        <v>28.683150456366</v>
      </c>
      <c r="AH2748" s="10">
        <v>0.69699999999999995</v>
      </c>
      <c r="AI2748" s="11">
        <f t="shared" si="645"/>
        <v>68.451183535978728</v>
      </c>
      <c r="AJ2748" s="11">
        <f t="shared" si="646"/>
        <v>3.4896667181366769</v>
      </c>
      <c r="AK2748" s="11">
        <f t="shared" si="647"/>
        <v>0.27346175149239949</v>
      </c>
      <c r="AL2748" s="11">
        <f t="shared" si="648"/>
        <v>8.8906469760900126</v>
      </c>
      <c r="AM2748" s="11">
        <f t="shared" si="649"/>
        <v>1.9532201241729976</v>
      </c>
      <c r="AN2748" s="3">
        <f t="shared" si="623"/>
        <v>2.1696910124676614</v>
      </c>
      <c r="AO2748" s="3" t="str">
        <f t="shared" si="624"/>
        <v>n/a</v>
      </c>
      <c r="AP2748" s="3">
        <v>1.5795115005306292E-2</v>
      </c>
      <c r="AQ2748" s="124"/>
      <c r="AR2748" s="4"/>
      <c r="AS2748" s="3"/>
      <c r="AT2748" s="35"/>
    </row>
    <row r="2749" spans="1:46" ht="15" customHeight="1">
      <c r="A2749" s="11">
        <v>13.492000000000001</v>
      </c>
      <c r="B2749" s="32">
        <v>1171</v>
      </c>
      <c r="C2749" s="17">
        <v>-48.499949999999998</v>
      </c>
      <c r="D2749" s="17">
        <v>149.11175</v>
      </c>
      <c r="E2749" s="40" t="s">
        <v>42</v>
      </c>
      <c r="F2749" s="18">
        <v>-63.6</v>
      </c>
      <c r="G2749" s="17">
        <v>-61.6</v>
      </c>
      <c r="H2749" s="17">
        <v>-62.3</v>
      </c>
      <c r="I2749" s="17">
        <v>-54.6</v>
      </c>
      <c r="J2749" s="17">
        <v>-54.6</v>
      </c>
      <c r="K2749" s="30">
        <v>-51.4</v>
      </c>
      <c r="L2749" s="10">
        <f t="shared" si="622"/>
        <v>-51.4</v>
      </c>
      <c r="M2749" s="52" t="str">
        <f t="shared" si="630"/>
        <v>high latitude</v>
      </c>
      <c r="N2749" s="32" t="s">
        <v>8</v>
      </c>
      <c r="O2749" s="24" t="s">
        <v>8</v>
      </c>
      <c r="P2749" s="24" t="s">
        <v>8</v>
      </c>
      <c r="Q2749" s="24" t="s">
        <v>8</v>
      </c>
      <c r="R2749" s="24" t="s">
        <v>8</v>
      </c>
      <c r="S2749" s="37" t="s">
        <v>8</v>
      </c>
      <c r="T2749" s="10">
        <v>0.51533099999999998</v>
      </c>
      <c r="U2749" s="11">
        <v>6.2176000000000002E-2</v>
      </c>
      <c r="V2749" s="11">
        <v>6.6964999999999997E-2</v>
      </c>
      <c r="W2749" s="11">
        <v>6.5180000000000004E-3</v>
      </c>
      <c r="X2749" s="11">
        <v>0.31840000000000002</v>
      </c>
      <c r="Y2749" s="12">
        <v>3.0609999999999998E-2</v>
      </c>
      <c r="Z2749" s="10">
        <f t="shared" si="641"/>
        <v>0.62605175949816261</v>
      </c>
      <c r="AA2749" s="11">
        <f t="shared" si="642"/>
        <v>-0.30660073820077688</v>
      </c>
      <c r="AB2749" s="11">
        <f t="shared" si="640"/>
        <v>-0.20338975954487315</v>
      </c>
      <c r="AC2749" s="11">
        <f t="shared" si="643"/>
        <v>26.204450171447558</v>
      </c>
      <c r="AD2749" s="9">
        <f t="shared" si="644"/>
        <v>24.688140447130678</v>
      </c>
      <c r="AE2749" s="10">
        <v>18.5802239780032</v>
      </c>
      <c r="AF2749" s="11">
        <v>24.500784716940899</v>
      </c>
      <c r="AG2749" s="12">
        <v>31.689933473417</v>
      </c>
      <c r="AH2749" s="10">
        <v>0.76400000000000001</v>
      </c>
      <c r="AI2749" s="11">
        <f t="shared" si="645"/>
        <v>61.810224161030355</v>
      </c>
      <c r="AJ2749" s="11">
        <f t="shared" si="646"/>
        <v>5.6068329727937627</v>
      </c>
      <c r="AK2749" s="11">
        <f t="shared" si="647"/>
        <v>0.27990030309345137</v>
      </c>
      <c r="AL2749" s="11">
        <f t="shared" si="648"/>
        <v>10.273857011353174</v>
      </c>
      <c r="AM2749" s="11">
        <f t="shared" si="649"/>
        <v>2.0334518160330548</v>
      </c>
      <c r="AN2749" s="3">
        <f t="shared" si="623"/>
        <v>1.6185018844221104</v>
      </c>
      <c r="AO2749" s="3" t="str">
        <f t="shared" si="624"/>
        <v>n/a</v>
      </c>
      <c r="AP2749" s="3">
        <v>0.40844616540438988</v>
      </c>
      <c r="AQ2749" s="124"/>
      <c r="AR2749" s="4"/>
      <c r="AS2749" s="3"/>
      <c r="AT2749" s="35"/>
    </row>
    <row r="2750" spans="1:46" ht="15" customHeight="1">
      <c r="A2750" s="11">
        <v>13.521000000000001</v>
      </c>
      <c r="B2750" s="32">
        <v>1171</v>
      </c>
      <c r="C2750" s="17">
        <v>-48.499949999999998</v>
      </c>
      <c r="D2750" s="17">
        <v>149.11175</v>
      </c>
      <c r="E2750" s="40" t="s">
        <v>42</v>
      </c>
      <c r="F2750" s="18">
        <v>-63.6</v>
      </c>
      <c r="G2750" s="17">
        <v>-61.6</v>
      </c>
      <c r="H2750" s="17">
        <v>-62.3</v>
      </c>
      <c r="I2750" s="17">
        <v>-54.6</v>
      </c>
      <c r="J2750" s="17">
        <v>-54.6</v>
      </c>
      <c r="K2750" s="30">
        <v>-51.4</v>
      </c>
      <c r="L2750" s="10">
        <f t="shared" si="622"/>
        <v>-51.4</v>
      </c>
      <c r="M2750" s="52" t="str">
        <f t="shared" si="630"/>
        <v>high latitude</v>
      </c>
      <c r="N2750" s="32" t="s">
        <v>8</v>
      </c>
      <c r="O2750" s="24" t="s">
        <v>8</v>
      </c>
      <c r="P2750" s="24" t="s">
        <v>8</v>
      </c>
      <c r="Q2750" s="24" t="s">
        <v>8</v>
      </c>
      <c r="R2750" s="24" t="s">
        <v>8</v>
      </c>
      <c r="S2750" s="37" t="s">
        <v>8</v>
      </c>
      <c r="T2750" s="10">
        <v>0.606711</v>
      </c>
      <c r="U2750" s="11">
        <v>5.1428000000000001E-2</v>
      </c>
      <c r="V2750" s="11">
        <v>5.5437E-2</v>
      </c>
      <c r="W2750" s="11">
        <v>4.1279999999999997E-3</v>
      </c>
      <c r="X2750" s="11">
        <v>0.25565399999999999</v>
      </c>
      <c r="Y2750" s="12">
        <v>2.6643E-2</v>
      </c>
      <c r="Z2750" s="10">
        <f t="shared" si="641"/>
        <v>0.62634775785404984</v>
      </c>
      <c r="AA2750" s="11">
        <f t="shared" si="642"/>
        <v>-0.30149586979850634</v>
      </c>
      <c r="AB2750" s="11">
        <f t="shared" si="640"/>
        <v>-0.20318447288797695</v>
      </c>
      <c r="AC2750" s="11">
        <f t="shared" si="643"/>
        <v>26.549028788600822</v>
      </c>
      <c r="AD2750" s="9">
        <f t="shared" si="644"/>
        <v>24.702182054462376</v>
      </c>
      <c r="AE2750" s="10">
        <v>18.651803117251301</v>
      </c>
      <c r="AF2750" s="11">
        <v>24.518878479902298</v>
      </c>
      <c r="AG2750" s="12">
        <v>31.725930470083899</v>
      </c>
      <c r="AH2750" s="10">
        <v>0.72</v>
      </c>
      <c r="AI2750" s="11">
        <f t="shared" si="645"/>
        <v>70.354316327773034</v>
      </c>
      <c r="AJ2750" s="11">
        <f t="shared" si="646"/>
        <v>4.2066522039807124</v>
      </c>
      <c r="AK2750" s="11">
        <f t="shared" si="647"/>
        <v>0.28221668488901319</v>
      </c>
      <c r="AL2750" s="11">
        <f t="shared" si="648"/>
        <v>13.42950581395349</v>
      </c>
      <c r="AM2750" s="11">
        <f t="shared" si="649"/>
        <v>2.043491528379203</v>
      </c>
      <c r="AN2750" s="3">
        <f t="shared" si="623"/>
        <v>2.3731723344833253</v>
      </c>
      <c r="AO2750" s="3" t="str">
        <f t="shared" si="624"/>
        <v>n/a</v>
      </c>
      <c r="AP2750" s="3">
        <v>5.3005829738755277E-2</v>
      </c>
      <c r="AQ2750" s="124"/>
      <c r="AR2750" s="4"/>
      <c r="AS2750" s="3"/>
      <c r="AT2750" s="35"/>
    </row>
    <row r="2751" spans="1:46" ht="15" customHeight="1">
      <c r="A2751" s="11">
        <v>13.55</v>
      </c>
      <c r="B2751" s="32">
        <v>1171</v>
      </c>
      <c r="C2751" s="17">
        <v>-48.499949999999998</v>
      </c>
      <c r="D2751" s="17">
        <v>149.11175</v>
      </c>
      <c r="E2751" s="40" t="s">
        <v>42</v>
      </c>
      <c r="F2751" s="18">
        <v>-63.6</v>
      </c>
      <c r="G2751" s="17">
        <v>-61.6</v>
      </c>
      <c r="H2751" s="17">
        <v>-62.3</v>
      </c>
      <c r="I2751" s="17">
        <v>-54.6</v>
      </c>
      <c r="J2751" s="17">
        <v>-54.6</v>
      </c>
      <c r="K2751" s="30">
        <v>-51.4</v>
      </c>
      <c r="L2751" s="10">
        <f t="shared" si="622"/>
        <v>-51.4</v>
      </c>
      <c r="M2751" s="52" t="str">
        <f t="shared" si="630"/>
        <v>high latitude</v>
      </c>
      <c r="N2751" s="32" t="s">
        <v>8</v>
      </c>
      <c r="O2751" s="24" t="s">
        <v>8</v>
      </c>
      <c r="P2751" s="24" t="s">
        <v>8</v>
      </c>
      <c r="Q2751" s="24" t="s">
        <v>8</v>
      </c>
      <c r="R2751" s="24" t="s">
        <v>8</v>
      </c>
      <c r="S2751" s="37" t="s">
        <v>8</v>
      </c>
      <c r="T2751" s="10">
        <v>0.59892599999999996</v>
      </c>
      <c r="U2751" s="11">
        <v>5.8188999999999998E-2</v>
      </c>
      <c r="V2751" s="11">
        <v>5.0193000000000002E-2</v>
      </c>
      <c r="W2751" s="11">
        <v>4.7089999999999996E-3</v>
      </c>
      <c r="X2751" s="11">
        <v>0.26330900000000002</v>
      </c>
      <c r="Y2751" s="12">
        <v>2.4674000000000001E-2</v>
      </c>
      <c r="Z2751" s="10">
        <f t="shared" si="641"/>
        <v>0.57762131165390329</v>
      </c>
      <c r="AA2751" s="11">
        <f t="shared" si="642"/>
        <v>-0.3527848903768685</v>
      </c>
      <c r="AB2751" s="11">
        <f t="shared" si="640"/>
        <v>-0.23835679161060505</v>
      </c>
      <c r="AC2751" s="11">
        <f t="shared" si="643"/>
        <v>23.087019899561376</v>
      </c>
      <c r="AD2751" s="9">
        <f t="shared" si="644"/>
        <v>22.296395453834613</v>
      </c>
      <c r="AE2751" s="10">
        <v>15.423149892638801</v>
      </c>
      <c r="AF2751" s="11">
        <v>21.438155482037299</v>
      </c>
      <c r="AG2751" s="12">
        <v>27.969005038655901</v>
      </c>
      <c r="AH2751" s="10">
        <v>0.72399999999999998</v>
      </c>
      <c r="AI2751" s="11">
        <f t="shared" si="645"/>
        <v>69.462037611556013</v>
      </c>
      <c r="AJ2751" s="11">
        <f t="shared" si="646"/>
        <v>3.9567030147530478</v>
      </c>
      <c r="AK2751" s="11">
        <f t="shared" si="647"/>
        <v>0.28197040945062507</v>
      </c>
      <c r="AL2751" s="11">
        <f t="shared" si="648"/>
        <v>10.658950944998939</v>
      </c>
      <c r="AM2751" s="11">
        <f t="shared" si="649"/>
        <v>1.9700068958008201</v>
      </c>
      <c r="AN2751" s="3">
        <f t="shared" si="623"/>
        <v>2.2746127173776816</v>
      </c>
      <c r="AO2751" s="3" t="str">
        <f t="shared" si="624"/>
        <v>n/a</v>
      </c>
      <c r="AP2751" s="3">
        <v>3.4333142618136449E-2</v>
      </c>
      <c r="AQ2751" s="124"/>
      <c r="AR2751" s="4"/>
      <c r="AS2751" s="3"/>
      <c r="AT2751" s="35"/>
    </row>
    <row r="2752" spans="1:46" ht="15" customHeight="1">
      <c r="A2752" s="11">
        <v>13.609</v>
      </c>
      <c r="B2752" s="32">
        <v>1171</v>
      </c>
      <c r="C2752" s="17">
        <v>-48.499949999999998</v>
      </c>
      <c r="D2752" s="17">
        <v>149.11175</v>
      </c>
      <c r="E2752" s="40" t="s">
        <v>42</v>
      </c>
      <c r="F2752" s="18">
        <v>-63.6</v>
      </c>
      <c r="G2752" s="17">
        <v>-61.6</v>
      </c>
      <c r="H2752" s="17">
        <v>-62.3</v>
      </c>
      <c r="I2752" s="17">
        <v>-54.6</v>
      </c>
      <c r="J2752" s="17">
        <v>-54.6</v>
      </c>
      <c r="K2752" s="30">
        <v>-51.4</v>
      </c>
      <c r="L2752" s="10">
        <f t="shared" si="622"/>
        <v>-51.4</v>
      </c>
      <c r="M2752" s="52" t="str">
        <f t="shared" si="630"/>
        <v>high latitude</v>
      </c>
      <c r="N2752" s="32" t="s">
        <v>8</v>
      </c>
      <c r="O2752" s="24" t="s">
        <v>8</v>
      </c>
      <c r="P2752" s="24" t="s">
        <v>8</v>
      </c>
      <c r="Q2752" s="24" t="s">
        <v>8</v>
      </c>
      <c r="R2752" s="24" t="s">
        <v>8</v>
      </c>
      <c r="S2752" s="37" t="s">
        <v>8</v>
      </c>
      <c r="T2752" s="10">
        <v>0.58754200000000001</v>
      </c>
      <c r="U2752" s="11">
        <v>5.6265999999999997E-2</v>
      </c>
      <c r="V2752" s="11">
        <v>5.8531E-2</v>
      </c>
      <c r="W2752" s="11">
        <v>3.186E-3</v>
      </c>
      <c r="X2752" s="11">
        <v>0.26859899999999998</v>
      </c>
      <c r="Y2752" s="12">
        <v>2.5876E-2</v>
      </c>
      <c r="Z2752" s="10">
        <f t="shared" si="641"/>
        <v>0.60888091812121603</v>
      </c>
      <c r="AA2752" s="11">
        <f t="shared" si="642"/>
        <v>-0.30443349086665117</v>
      </c>
      <c r="AB2752" s="11">
        <f t="shared" si="640"/>
        <v>-0.21546763620088147</v>
      </c>
      <c r="AC2752" s="11">
        <f t="shared" si="643"/>
        <v>26.350739366501045</v>
      </c>
      <c r="AD2752" s="9">
        <f t="shared" si="644"/>
        <v>23.862013683859708</v>
      </c>
      <c r="AE2752" s="10">
        <v>17.455954696811599</v>
      </c>
      <c r="AF2752" s="11">
        <v>23.418575109061798</v>
      </c>
      <c r="AG2752" s="12">
        <v>30.420161900487901</v>
      </c>
      <c r="AH2752" s="10">
        <v>0.76700000000000002</v>
      </c>
      <c r="AI2752" s="11">
        <f t="shared" si="645"/>
        <v>68.626779934613566</v>
      </c>
      <c r="AJ2752" s="11">
        <f t="shared" si="646"/>
        <v>4.2183307304317772</v>
      </c>
      <c r="AK2752" s="11">
        <f t="shared" si="647"/>
        <v>0.286048518879498</v>
      </c>
      <c r="AL2752" s="11">
        <f t="shared" si="648"/>
        <v>18.371311989956059</v>
      </c>
      <c r="AM2752" s="11">
        <f t="shared" si="649"/>
        <v>1.9907687388345534</v>
      </c>
      <c r="AN2752" s="3">
        <f t="shared" si="623"/>
        <v>2.187431822158683</v>
      </c>
      <c r="AO2752" s="3" t="str">
        <f t="shared" si="624"/>
        <v>n/a</v>
      </c>
      <c r="AP2752" s="3">
        <v>3.9453636297702939E-2</v>
      </c>
      <c r="AQ2752" s="124"/>
      <c r="AR2752" s="4"/>
      <c r="AS2752" s="3"/>
      <c r="AT2752" s="35"/>
    </row>
    <row r="2753" spans="1:46" ht="15" customHeight="1">
      <c r="A2753" s="11">
        <v>13.632999999999999</v>
      </c>
      <c r="B2753" s="32">
        <v>1171</v>
      </c>
      <c r="C2753" s="17">
        <v>-48.499949999999998</v>
      </c>
      <c r="D2753" s="17">
        <v>149.11175</v>
      </c>
      <c r="E2753" s="40" t="s">
        <v>42</v>
      </c>
      <c r="F2753" s="18">
        <v>-63.6</v>
      </c>
      <c r="G2753" s="17">
        <v>-61.6</v>
      </c>
      <c r="H2753" s="17">
        <v>-62.3</v>
      </c>
      <c r="I2753" s="17">
        <v>-54.6</v>
      </c>
      <c r="J2753" s="17">
        <v>-54.6</v>
      </c>
      <c r="K2753" s="30">
        <v>-51.4</v>
      </c>
      <c r="L2753" s="10">
        <f t="shared" si="622"/>
        <v>-51.4</v>
      </c>
      <c r="M2753" s="52" t="str">
        <f t="shared" si="630"/>
        <v>high latitude</v>
      </c>
      <c r="N2753" s="32" t="s">
        <v>8</v>
      </c>
      <c r="O2753" s="24" t="s">
        <v>8</v>
      </c>
      <c r="P2753" s="24" t="s">
        <v>8</v>
      </c>
      <c r="Q2753" s="24" t="s">
        <v>8</v>
      </c>
      <c r="R2753" s="24" t="s">
        <v>8</v>
      </c>
      <c r="S2753" s="37" t="s">
        <v>8</v>
      </c>
      <c r="T2753" s="10">
        <v>0.62701899999999999</v>
      </c>
      <c r="U2753" s="11">
        <v>4.4759E-2</v>
      </c>
      <c r="V2753" s="11">
        <v>5.3520999999999999E-2</v>
      </c>
      <c r="W2753" s="11">
        <v>4.3249999999999999E-3</v>
      </c>
      <c r="X2753" s="11">
        <v>0.247448</v>
      </c>
      <c r="Y2753" s="12">
        <v>2.2925999999999998E-2</v>
      </c>
      <c r="Z2753" s="10">
        <f t="shared" si="641"/>
        <v>0.64344265559901537</v>
      </c>
      <c r="AA2753" s="11">
        <f t="shared" si="642"/>
        <v>-0.28264430540422436</v>
      </c>
      <c r="AB2753" s="11">
        <f t="shared" si="640"/>
        <v>-0.19149015189345026</v>
      </c>
      <c r="AC2753" s="11">
        <f t="shared" si="643"/>
        <v>27.821509385214853</v>
      </c>
      <c r="AD2753" s="9">
        <f t="shared" si="644"/>
        <v>25.502073610488004</v>
      </c>
      <c r="AE2753" s="10">
        <v>19.693070655164</v>
      </c>
      <c r="AF2753" s="11">
        <v>25.594034878854199</v>
      </c>
      <c r="AG2753" s="12">
        <v>33.100122328426501</v>
      </c>
      <c r="AH2753" s="10">
        <v>0.83899999999999997</v>
      </c>
      <c r="AI2753" s="11">
        <f t="shared" si="645"/>
        <v>71.702991650914214</v>
      </c>
      <c r="AJ2753" s="11">
        <f t="shared" si="646"/>
        <v>3.5273753933025098</v>
      </c>
      <c r="AK2753" s="11">
        <f t="shared" si="647"/>
        <v>0.27509591692829893</v>
      </c>
      <c r="AL2753" s="11">
        <f t="shared" si="648"/>
        <v>12.374797687861271</v>
      </c>
      <c r="AM2753" s="11">
        <f t="shared" si="649"/>
        <v>2.0431606535437461</v>
      </c>
      <c r="AN2753" s="3">
        <f t="shared" si="623"/>
        <v>2.5339424848857135</v>
      </c>
      <c r="AO2753" s="3" t="str">
        <f t="shared" si="624"/>
        <v>n/a</v>
      </c>
      <c r="AP2753" s="3">
        <v>0.16257483585284063</v>
      </c>
      <c r="AQ2753" s="124"/>
      <c r="AR2753" s="4"/>
      <c r="AS2753" s="3"/>
      <c r="AT2753" s="35"/>
    </row>
    <row r="2754" spans="1:46" ht="15" customHeight="1">
      <c r="A2754" s="11">
        <v>13.66</v>
      </c>
      <c r="B2754" s="32">
        <v>1171</v>
      </c>
      <c r="C2754" s="17">
        <v>-48.499949999999998</v>
      </c>
      <c r="D2754" s="17">
        <v>149.11175</v>
      </c>
      <c r="E2754" s="40" t="s">
        <v>42</v>
      </c>
      <c r="F2754" s="18">
        <v>-63.6</v>
      </c>
      <c r="G2754" s="17">
        <v>-61.6</v>
      </c>
      <c r="H2754" s="17">
        <v>-62.3</v>
      </c>
      <c r="I2754" s="17">
        <v>-54.6</v>
      </c>
      <c r="J2754" s="17">
        <v>-54.6</v>
      </c>
      <c r="K2754" s="30">
        <v>-51.4</v>
      </c>
      <c r="L2754" s="10">
        <f t="shared" si="622"/>
        <v>-51.4</v>
      </c>
      <c r="M2754" s="52" t="str">
        <f t="shared" si="630"/>
        <v>high latitude</v>
      </c>
      <c r="N2754" s="32" t="s">
        <v>8</v>
      </c>
      <c r="O2754" s="24" t="s">
        <v>8</v>
      </c>
      <c r="P2754" s="24" t="s">
        <v>8</v>
      </c>
      <c r="Q2754" s="24" t="s">
        <v>8</v>
      </c>
      <c r="R2754" s="24" t="s">
        <v>8</v>
      </c>
      <c r="S2754" s="37" t="s">
        <v>8</v>
      </c>
      <c r="T2754" s="10">
        <v>0.57370100000000002</v>
      </c>
      <c r="U2754" s="11">
        <v>5.6031999999999998E-2</v>
      </c>
      <c r="V2754" s="11">
        <v>5.8994999999999999E-2</v>
      </c>
      <c r="W2754" s="11">
        <v>5.0879999999999996E-3</v>
      </c>
      <c r="X2754" s="11">
        <v>0.28405799999999998</v>
      </c>
      <c r="Y2754" s="12">
        <v>2.2127000000000001E-2</v>
      </c>
      <c r="Z2754" s="10">
        <f t="shared" si="641"/>
        <v>0.60607977953065917</v>
      </c>
      <c r="AA2754" s="11">
        <f t="shared" si="642"/>
        <v>-0.30878204015937938</v>
      </c>
      <c r="AB2754" s="11">
        <f t="shared" si="640"/>
        <v>-0.21747020499303274</v>
      </c>
      <c r="AC2754" s="11">
        <f t="shared" si="643"/>
        <v>26.057212289241889</v>
      </c>
      <c r="AD2754" s="9">
        <f t="shared" si="644"/>
        <v>23.725037978476561</v>
      </c>
      <c r="AE2754" s="10">
        <v>17.269634747180099</v>
      </c>
      <c r="AF2754" s="11">
        <v>23.2508529809399</v>
      </c>
      <c r="AG2754" s="12">
        <v>30.1323811502815</v>
      </c>
      <c r="AH2754" s="10">
        <v>0.59399999999999997</v>
      </c>
      <c r="AI2754" s="11">
        <f t="shared" si="645"/>
        <v>66.883705096653031</v>
      </c>
      <c r="AJ2754" s="11">
        <f t="shared" si="646"/>
        <v>3.7136556187356082</v>
      </c>
      <c r="AK2754" s="11">
        <f t="shared" si="647"/>
        <v>0.2817616701853155</v>
      </c>
      <c r="AL2754" s="11">
        <f t="shared" si="648"/>
        <v>11.594929245283019</v>
      </c>
      <c r="AM2754" s="11">
        <f t="shared" si="649"/>
        <v>1.9529674779600963</v>
      </c>
      <c r="AN2754" s="3">
        <f t="shared" si="623"/>
        <v>2.0196614775855637</v>
      </c>
      <c r="AO2754" s="3" t="str">
        <f t="shared" si="624"/>
        <v>n/a</v>
      </c>
      <c r="AP2754" s="3">
        <v>4.7534316099310782E-2</v>
      </c>
      <c r="AQ2754" s="124"/>
      <c r="AR2754" s="4"/>
      <c r="AS2754" s="3"/>
      <c r="AT2754" s="35"/>
    </row>
    <row r="2755" spans="1:46" ht="15" customHeight="1">
      <c r="A2755" s="11">
        <v>13.673</v>
      </c>
      <c r="B2755" s="32">
        <v>1171</v>
      </c>
      <c r="C2755" s="17">
        <v>-48.499949999999998</v>
      </c>
      <c r="D2755" s="17">
        <v>149.11175</v>
      </c>
      <c r="E2755" s="40" t="s">
        <v>42</v>
      </c>
      <c r="F2755" s="18">
        <v>-63.6</v>
      </c>
      <c r="G2755" s="17">
        <v>-61.6</v>
      </c>
      <c r="H2755" s="17">
        <v>-62.3</v>
      </c>
      <c r="I2755" s="17">
        <v>-54.6</v>
      </c>
      <c r="J2755" s="17">
        <v>-54.6</v>
      </c>
      <c r="K2755" s="30">
        <v>-51.4</v>
      </c>
      <c r="L2755" s="10">
        <f t="shared" ref="L2755:L2818" si="650">IF(A2755&lt;2,C2755,IF(A2755&lt;15,K2755,IF(A2755&lt;25,J2755,IF(A2755&lt;35,I2755,IF(A2755&lt;45,H2755,IF(A2755&lt;55,G2755,IF(A2755&lt;65,F2755,IF(A2755&lt;70,F2755,"no age"))))))))</f>
        <v>-51.4</v>
      </c>
      <c r="M2755" s="52" t="str">
        <f t="shared" si="630"/>
        <v>high latitude</v>
      </c>
      <c r="N2755" s="32" t="s">
        <v>8</v>
      </c>
      <c r="O2755" s="24" t="s">
        <v>8</v>
      </c>
      <c r="P2755" s="24" t="s">
        <v>8</v>
      </c>
      <c r="Q2755" s="24" t="s">
        <v>8</v>
      </c>
      <c r="R2755" s="24" t="s">
        <v>8</v>
      </c>
      <c r="S2755" s="37" t="s">
        <v>8</v>
      </c>
      <c r="T2755" s="10">
        <v>0.64364699999999997</v>
      </c>
      <c r="U2755" s="11">
        <v>5.1255000000000002E-2</v>
      </c>
      <c r="V2755" s="11">
        <v>3.8587000000000003E-2</v>
      </c>
      <c r="W2755" s="11">
        <v>3.7139999999999999E-3</v>
      </c>
      <c r="X2755" s="11">
        <v>0.24102100000000001</v>
      </c>
      <c r="Y2755" s="12">
        <v>2.1776E-2</v>
      </c>
      <c r="Z2755" s="10">
        <f t="shared" si="641"/>
        <v>0.55558734783061081</v>
      </c>
      <c r="AA2755" s="11">
        <f t="shared" si="642"/>
        <v>-0.38463063015694943</v>
      </c>
      <c r="AB2755" s="11">
        <f t="shared" si="640"/>
        <v>-0.25524765283707579</v>
      </c>
      <c r="AC2755" s="11">
        <f t="shared" si="643"/>
        <v>20.937432464405912</v>
      </c>
      <c r="AD2755" s="9">
        <f t="shared" si="644"/>
        <v>21.141060545944015</v>
      </c>
      <c r="AE2755" s="10">
        <v>13.9095777621298</v>
      </c>
      <c r="AF2755" s="11">
        <v>20.0414816743572</v>
      </c>
      <c r="AG2755" s="12">
        <v>26.321852900213099</v>
      </c>
      <c r="AH2755" s="10">
        <v>0.81899999999999995</v>
      </c>
      <c r="AI2755" s="11">
        <f t="shared" si="645"/>
        <v>72.755768265609248</v>
      </c>
      <c r="AJ2755" s="11">
        <f t="shared" si="646"/>
        <v>3.2725048578122489</v>
      </c>
      <c r="AK2755" s="11">
        <f t="shared" si="647"/>
        <v>0.26253742777526778</v>
      </c>
      <c r="AL2755" s="11">
        <f t="shared" si="648"/>
        <v>10.389606892837913</v>
      </c>
      <c r="AM2755" s="11">
        <f t="shared" si="649"/>
        <v>1.9654128949467624</v>
      </c>
      <c r="AN2755" s="3">
        <f t="shared" ref="AN2755:AN2818" si="651">IF(T2755="n/a","n/a",T2755/X2755)</f>
        <v>2.6705017405122371</v>
      </c>
      <c r="AO2755" s="3" t="str">
        <f t="shared" ref="AO2755:AO2818" si="652">IF(P2755="n/a","n/a",P2755/R2755)</f>
        <v>n/a</v>
      </c>
      <c r="AP2755" s="3">
        <v>9.5497270077661053E-2</v>
      </c>
      <c r="AQ2755" s="124"/>
      <c r="AR2755" s="4"/>
      <c r="AS2755" s="3"/>
      <c r="AT2755" s="35"/>
    </row>
    <row r="2756" spans="1:46" ht="15" customHeight="1">
      <c r="A2756" s="11">
        <v>13.686999999999999</v>
      </c>
      <c r="B2756" s="32">
        <v>1171</v>
      </c>
      <c r="C2756" s="17">
        <v>-48.499949999999998</v>
      </c>
      <c r="D2756" s="17">
        <v>149.11175</v>
      </c>
      <c r="E2756" s="40" t="s">
        <v>42</v>
      </c>
      <c r="F2756" s="18">
        <v>-63.6</v>
      </c>
      <c r="G2756" s="17">
        <v>-61.6</v>
      </c>
      <c r="H2756" s="17">
        <v>-62.3</v>
      </c>
      <c r="I2756" s="17">
        <v>-54.6</v>
      </c>
      <c r="J2756" s="17">
        <v>-54.6</v>
      </c>
      <c r="K2756" s="30">
        <v>-51.4</v>
      </c>
      <c r="L2756" s="10">
        <f t="shared" si="650"/>
        <v>-51.4</v>
      </c>
      <c r="M2756" s="52" t="str">
        <f t="shared" si="630"/>
        <v>high latitude</v>
      </c>
      <c r="N2756" s="32" t="s">
        <v>8</v>
      </c>
      <c r="O2756" s="24" t="s">
        <v>8</v>
      </c>
      <c r="P2756" s="24" t="s">
        <v>8</v>
      </c>
      <c r="Q2756" s="24" t="s">
        <v>8</v>
      </c>
      <c r="R2756" s="24" t="s">
        <v>8</v>
      </c>
      <c r="S2756" s="37" t="s">
        <v>8</v>
      </c>
      <c r="T2756" s="10">
        <v>0.60517799999999999</v>
      </c>
      <c r="U2756" s="11">
        <v>5.2415000000000003E-2</v>
      </c>
      <c r="V2756" s="11">
        <v>5.5992E-2</v>
      </c>
      <c r="W2756" s="11">
        <v>4.7590000000000002E-3</v>
      </c>
      <c r="X2756" s="11">
        <v>0.25782699999999997</v>
      </c>
      <c r="Y2756" s="12">
        <v>2.3827999999999998E-2</v>
      </c>
      <c r="Z2756" s="10">
        <f t="shared" si="641"/>
        <v>0.61739200256945559</v>
      </c>
      <c r="AA2756" s="11">
        <f t="shared" si="642"/>
        <v>-0.30558998494813489</v>
      </c>
      <c r="AB2756" s="11">
        <f t="shared" si="640"/>
        <v>-0.20943900048147474</v>
      </c>
      <c r="AC2756" s="11">
        <f t="shared" si="643"/>
        <v>26.272676016000894</v>
      </c>
      <c r="AD2756" s="9">
        <f t="shared" si="644"/>
        <v>24.27437236706713</v>
      </c>
      <c r="AE2756" s="10">
        <v>17.989511286986598</v>
      </c>
      <c r="AF2756" s="11">
        <v>23.966456113141199</v>
      </c>
      <c r="AG2756" s="12">
        <v>31.0651204331547</v>
      </c>
      <c r="AH2756" s="10">
        <v>0.66100000000000003</v>
      </c>
      <c r="AI2756" s="11">
        <f t="shared" si="645"/>
        <v>70.124506810505153</v>
      </c>
      <c r="AJ2756" s="11">
        <f t="shared" si="646"/>
        <v>3.7881991586725721</v>
      </c>
      <c r="AK2756" s="11">
        <f t="shared" si="647"/>
        <v>0.28662609131733119</v>
      </c>
      <c r="AL2756" s="11">
        <f t="shared" si="648"/>
        <v>11.765496953141415</v>
      </c>
      <c r="AM2756" s="11">
        <f t="shared" si="649"/>
        <v>2</v>
      </c>
      <c r="AN2756" s="3">
        <f t="shared" si="651"/>
        <v>2.3472250772805023</v>
      </c>
      <c r="AO2756" s="3" t="str">
        <f t="shared" si="652"/>
        <v>n/a</v>
      </c>
      <c r="AP2756" s="3">
        <v>0.14566295695548781</v>
      </c>
      <c r="AQ2756" s="124"/>
      <c r="AR2756" s="4"/>
      <c r="AS2756" s="3"/>
      <c r="AT2756" s="35"/>
    </row>
    <row r="2757" spans="1:46" ht="15" customHeight="1">
      <c r="A2757" s="11">
        <v>13.7</v>
      </c>
      <c r="B2757" s="32">
        <v>1171</v>
      </c>
      <c r="C2757" s="17">
        <v>-48.499949999999998</v>
      </c>
      <c r="D2757" s="17">
        <v>149.11175</v>
      </c>
      <c r="E2757" s="40" t="s">
        <v>42</v>
      </c>
      <c r="F2757" s="18">
        <v>-63.6</v>
      </c>
      <c r="G2757" s="17">
        <v>-61.6</v>
      </c>
      <c r="H2757" s="17">
        <v>-62.3</v>
      </c>
      <c r="I2757" s="17">
        <v>-54.6</v>
      </c>
      <c r="J2757" s="17">
        <v>-54.6</v>
      </c>
      <c r="K2757" s="30">
        <v>-51.4</v>
      </c>
      <c r="L2757" s="10">
        <f t="shared" si="650"/>
        <v>-51.4</v>
      </c>
      <c r="M2757" s="52" t="str">
        <f t="shared" si="630"/>
        <v>high latitude</v>
      </c>
      <c r="N2757" s="32" t="s">
        <v>8</v>
      </c>
      <c r="O2757" s="24" t="s">
        <v>8</v>
      </c>
      <c r="P2757" s="24" t="s">
        <v>8</v>
      </c>
      <c r="Q2757" s="24" t="s">
        <v>8</v>
      </c>
      <c r="R2757" s="24" t="s">
        <v>8</v>
      </c>
      <c r="S2757" s="37" t="s">
        <v>8</v>
      </c>
      <c r="T2757" s="10">
        <v>0.56136600000000003</v>
      </c>
      <c r="U2757" s="11">
        <v>6.0919000000000001E-2</v>
      </c>
      <c r="V2757" s="11">
        <v>5.1262000000000002E-2</v>
      </c>
      <c r="W2757" s="11">
        <v>3.9300000000000003E-3</v>
      </c>
      <c r="X2757" s="11">
        <v>0.29674200000000001</v>
      </c>
      <c r="Y2757" s="12">
        <v>2.5781999999999999E-2</v>
      </c>
      <c r="Z2757" s="10">
        <f t="shared" si="641"/>
        <v>0.57066944810526243</v>
      </c>
      <c r="AA2757" s="11">
        <f t="shared" si="642"/>
        <v>-0.35507781912602904</v>
      </c>
      <c r="AB2757" s="11">
        <f t="shared" si="640"/>
        <v>-0.24361537762533278</v>
      </c>
      <c r="AC2757" s="11">
        <f t="shared" si="643"/>
        <v>22.93224720899304</v>
      </c>
      <c r="AD2757" s="9">
        <f t="shared" si="644"/>
        <v>21.936708170427238</v>
      </c>
      <c r="AE2757" s="10">
        <v>14.9609684772197</v>
      </c>
      <c r="AF2757" s="11">
        <v>21.0120051617955</v>
      </c>
      <c r="AG2757" s="12">
        <v>27.437811074523001</v>
      </c>
      <c r="AH2757" s="10">
        <v>0.55900000000000005</v>
      </c>
      <c r="AI2757" s="11">
        <f t="shared" si="645"/>
        <v>65.419038163028432</v>
      </c>
      <c r="AJ2757" s="11">
        <f t="shared" si="646"/>
        <v>4.3910564287028144</v>
      </c>
      <c r="AK2757" s="11">
        <f t="shared" si="647"/>
        <v>0.26470983847618179</v>
      </c>
      <c r="AL2757" s="11">
        <f t="shared" si="648"/>
        <v>13.043765903307888</v>
      </c>
      <c r="AM2757" s="11">
        <f t="shared" si="649"/>
        <v>1.9617669652484617</v>
      </c>
      <c r="AN2757" s="3">
        <f t="shared" si="651"/>
        <v>1.8917645631558728</v>
      </c>
      <c r="AO2757" s="3" t="str">
        <f t="shared" si="652"/>
        <v>n/a</v>
      </c>
      <c r="AP2757" s="3">
        <v>5.2261969197053254E-2</v>
      </c>
      <c r="AQ2757" s="124"/>
      <c r="AR2757" s="4"/>
      <c r="AS2757" s="3"/>
      <c r="AT2757" s="35"/>
    </row>
    <row r="2758" spans="1:46" ht="15" customHeight="1">
      <c r="A2758" s="11">
        <v>13.712999999999999</v>
      </c>
      <c r="B2758" s="32">
        <v>1171</v>
      </c>
      <c r="C2758" s="17">
        <v>-48.499949999999998</v>
      </c>
      <c r="D2758" s="17">
        <v>149.11175</v>
      </c>
      <c r="E2758" s="40" t="s">
        <v>42</v>
      </c>
      <c r="F2758" s="18">
        <v>-63.6</v>
      </c>
      <c r="G2758" s="17">
        <v>-61.6</v>
      </c>
      <c r="H2758" s="17">
        <v>-62.3</v>
      </c>
      <c r="I2758" s="17">
        <v>-54.6</v>
      </c>
      <c r="J2758" s="17">
        <v>-54.6</v>
      </c>
      <c r="K2758" s="30">
        <v>-51.4</v>
      </c>
      <c r="L2758" s="10">
        <f t="shared" si="650"/>
        <v>-51.4</v>
      </c>
      <c r="M2758" s="52" t="str">
        <f t="shared" si="630"/>
        <v>high latitude</v>
      </c>
      <c r="N2758" s="32" t="s">
        <v>8</v>
      </c>
      <c r="O2758" s="24" t="s">
        <v>8</v>
      </c>
      <c r="P2758" s="24" t="s">
        <v>8</v>
      </c>
      <c r="Q2758" s="24" t="s">
        <v>8</v>
      </c>
      <c r="R2758" s="24" t="s">
        <v>8</v>
      </c>
      <c r="S2758" s="37" t="s">
        <v>8</v>
      </c>
      <c r="T2758" s="10">
        <v>0.58384199999999997</v>
      </c>
      <c r="U2758" s="11">
        <v>5.1905E-2</v>
      </c>
      <c r="V2758" s="11">
        <v>5.1711E-2</v>
      </c>
      <c r="W2758" s="11">
        <v>4.7489999999999997E-3</v>
      </c>
      <c r="X2758" s="11">
        <v>0.28234500000000001</v>
      </c>
      <c r="Y2758" s="12">
        <v>2.5447999999999998E-2</v>
      </c>
      <c r="Z2758" s="10">
        <f t="shared" si="641"/>
        <v>0.61210794167980676</v>
      </c>
      <c r="AA2758" s="11">
        <f t="shared" si="642"/>
        <v>-0.3213060989802537</v>
      </c>
      <c r="AB2758" s="11">
        <f t="shared" si="640"/>
        <v>-0.21317198579187183</v>
      </c>
      <c r="AC2758" s="11">
        <f t="shared" si="643"/>
        <v>25.211838318832875</v>
      </c>
      <c r="AD2758" s="9">
        <f t="shared" si="644"/>
        <v>24.019036171835968</v>
      </c>
      <c r="AE2758" s="10">
        <v>17.661861849881799</v>
      </c>
      <c r="AF2758" s="11">
        <v>23.635754795635201</v>
      </c>
      <c r="AG2758" s="12">
        <v>30.641673385022301</v>
      </c>
      <c r="AH2758" s="10">
        <v>0.65800000000000003</v>
      </c>
      <c r="AI2758" s="11">
        <f t="shared" si="645"/>
        <v>67.403689965330798</v>
      </c>
      <c r="AJ2758" s="11">
        <f t="shared" si="646"/>
        <v>4.1766646424526908</v>
      </c>
      <c r="AK2758" s="11">
        <f t="shared" si="647"/>
        <v>0.2603938888595197</v>
      </c>
      <c r="AL2758" s="11">
        <f t="shared" si="648"/>
        <v>10.888818698673406</v>
      </c>
      <c r="AM2758" s="11">
        <f t="shared" si="649"/>
        <v>2.0279494518469803</v>
      </c>
      <c r="AN2758" s="3">
        <f t="shared" si="651"/>
        <v>2.0678319077724061</v>
      </c>
      <c r="AO2758" s="3" t="str">
        <f t="shared" si="652"/>
        <v>n/a</v>
      </c>
      <c r="AP2758" s="3">
        <v>6.0672212897861085E-3</v>
      </c>
      <c r="AQ2758" s="124"/>
      <c r="AR2758" s="4"/>
      <c r="AS2758" s="3"/>
      <c r="AT2758" s="35"/>
    </row>
    <row r="2759" spans="1:46" ht="15" customHeight="1">
      <c r="A2759" s="11">
        <v>13.727</v>
      </c>
      <c r="B2759" s="32">
        <v>1171</v>
      </c>
      <c r="C2759" s="17">
        <v>-48.499949999999998</v>
      </c>
      <c r="D2759" s="17">
        <v>149.11175</v>
      </c>
      <c r="E2759" s="40" t="s">
        <v>42</v>
      </c>
      <c r="F2759" s="18">
        <v>-63.6</v>
      </c>
      <c r="G2759" s="17">
        <v>-61.6</v>
      </c>
      <c r="H2759" s="17">
        <v>-62.3</v>
      </c>
      <c r="I2759" s="17">
        <v>-54.6</v>
      </c>
      <c r="J2759" s="17">
        <v>-54.6</v>
      </c>
      <c r="K2759" s="30">
        <v>-51.4</v>
      </c>
      <c r="L2759" s="10">
        <f t="shared" si="650"/>
        <v>-51.4</v>
      </c>
      <c r="M2759" s="52" t="str">
        <f t="shared" si="630"/>
        <v>high latitude</v>
      </c>
      <c r="N2759" s="32" t="s">
        <v>8</v>
      </c>
      <c r="O2759" s="24" t="s">
        <v>8</v>
      </c>
      <c r="P2759" s="24" t="s">
        <v>8</v>
      </c>
      <c r="Q2759" s="24" t="s">
        <v>8</v>
      </c>
      <c r="R2759" s="24" t="s">
        <v>8</v>
      </c>
      <c r="S2759" s="37" t="s">
        <v>8</v>
      </c>
      <c r="T2759" s="10">
        <v>0.59358500000000003</v>
      </c>
      <c r="U2759" s="11">
        <v>5.8879000000000001E-2</v>
      </c>
      <c r="V2759" s="11">
        <v>5.7390999999999998E-2</v>
      </c>
      <c r="W2759" s="11">
        <v>3.754E-3</v>
      </c>
      <c r="X2759" s="11">
        <v>0.26030300000000001</v>
      </c>
      <c r="Y2759" s="12">
        <v>2.6088E-2</v>
      </c>
      <c r="Z2759" s="10">
        <f t="shared" si="641"/>
        <v>0.59702830705212451</v>
      </c>
      <c r="AA2759" s="11">
        <f t="shared" si="642"/>
        <v>-0.32042430415392142</v>
      </c>
      <c r="AB2759" s="11">
        <f t="shared" si="640"/>
        <v>-0.22400507706980624</v>
      </c>
      <c r="AC2759" s="11">
        <f t="shared" si="643"/>
        <v>25.271359469610303</v>
      </c>
      <c r="AD2759" s="9">
        <f t="shared" si="644"/>
        <v>23.278052728425251</v>
      </c>
      <c r="AE2759" s="10">
        <v>16.7073042484339</v>
      </c>
      <c r="AF2759" s="11">
        <v>22.6538798397101</v>
      </c>
      <c r="AG2759" s="12">
        <v>29.4781596492437</v>
      </c>
      <c r="AH2759" s="10">
        <v>0.71899999999999997</v>
      </c>
      <c r="AI2759" s="11">
        <f t="shared" si="645"/>
        <v>69.515557075400991</v>
      </c>
      <c r="AJ2759" s="11">
        <f t="shared" si="646"/>
        <v>4.2099623511109892</v>
      </c>
      <c r="AK2759" s="11">
        <f t="shared" si="647"/>
        <v>0.2953237454326243</v>
      </c>
      <c r="AL2759" s="11">
        <f t="shared" si="648"/>
        <v>15.287959509856153</v>
      </c>
      <c r="AM2759" s="11">
        <f t="shared" si="649"/>
        <v>1.97981685282523</v>
      </c>
      <c r="AN2759" s="3">
        <f t="shared" si="651"/>
        <v>2.2803617322889096</v>
      </c>
      <c r="AO2759" s="3" t="str">
        <f t="shared" si="652"/>
        <v>n/a</v>
      </c>
      <c r="AP2759" s="3">
        <v>4.5536777552340542E-2</v>
      </c>
      <c r="AQ2759" s="124"/>
      <c r="AR2759" s="4"/>
      <c r="AS2759" s="3"/>
      <c r="AT2759" s="35"/>
    </row>
    <row r="2760" spans="1:46" ht="15" customHeight="1">
      <c r="A2760" s="11">
        <v>13.74</v>
      </c>
      <c r="B2760" s="32">
        <v>1171</v>
      </c>
      <c r="C2760" s="17">
        <v>-48.499949999999998</v>
      </c>
      <c r="D2760" s="17">
        <v>149.11175</v>
      </c>
      <c r="E2760" s="40" t="s">
        <v>42</v>
      </c>
      <c r="F2760" s="18">
        <v>-63.6</v>
      </c>
      <c r="G2760" s="17">
        <v>-61.6</v>
      </c>
      <c r="H2760" s="17">
        <v>-62.3</v>
      </c>
      <c r="I2760" s="17">
        <v>-54.6</v>
      </c>
      <c r="J2760" s="17">
        <v>-54.6</v>
      </c>
      <c r="K2760" s="30">
        <v>-51.4</v>
      </c>
      <c r="L2760" s="10">
        <f t="shared" si="650"/>
        <v>-51.4</v>
      </c>
      <c r="M2760" s="52" t="str">
        <f t="shared" si="630"/>
        <v>high latitude</v>
      </c>
      <c r="N2760" s="32" t="s">
        <v>8</v>
      </c>
      <c r="O2760" s="24" t="s">
        <v>8</v>
      </c>
      <c r="P2760" s="24" t="s">
        <v>8</v>
      </c>
      <c r="Q2760" s="24" t="s">
        <v>8</v>
      </c>
      <c r="R2760" s="24" t="s">
        <v>8</v>
      </c>
      <c r="S2760" s="37" t="s">
        <v>8</v>
      </c>
      <c r="T2760" s="10">
        <v>0.61145499999999997</v>
      </c>
      <c r="U2760" s="11">
        <v>5.7246999999999999E-2</v>
      </c>
      <c r="V2760" s="11">
        <v>4.99E-2</v>
      </c>
      <c r="W2760" s="11">
        <v>4.6410000000000002E-3</v>
      </c>
      <c r="X2760" s="11">
        <v>0.25229099999999999</v>
      </c>
      <c r="Y2760" s="12">
        <v>2.4465000000000001E-2</v>
      </c>
      <c r="Z2760" s="10">
        <f t="shared" si="641"/>
        <v>0.57984778316807695</v>
      </c>
      <c r="AA2760" s="11">
        <f t="shared" si="642"/>
        <v>-0.35029464063281412</v>
      </c>
      <c r="AB2760" s="11">
        <f t="shared" si="640"/>
        <v>-0.23668599886175132</v>
      </c>
      <c r="AC2760" s="11">
        <f t="shared" si="643"/>
        <v>23.255111757285047</v>
      </c>
      <c r="AD2760" s="9">
        <f t="shared" si="644"/>
        <v>22.41067767785621</v>
      </c>
      <c r="AE2760" s="10">
        <v>15.597079643343999</v>
      </c>
      <c r="AF2760" s="11">
        <v>21.5954216103862</v>
      </c>
      <c r="AG2760" s="12">
        <v>28.1152092634875</v>
      </c>
      <c r="AH2760" s="10">
        <v>0.68500000000000005</v>
      </c>
      <c r="AI2760" s="11">
        <f t="shared" si="645"/>
        <v>70.791065892056238</v>
      </c>
      <c r="AJ2760" s="11">
        <f t="shared" si="646"/>
        <v>3.8471820354761612</v>
      </c>
      <c r="AK2760" s="11">
        <f t="shared" si="647"/>
        <v>0.28771001482457587</v>
      </c>
      <c r="AL2760" s="11">
        <f t="shared" si="648"/>
        <v>10.751993104934281</v>
      </c>
      <c r="AM2760" s="11">
        <f t="shared" si="649"/>
        <v>1.9730207775241646</v>
      </c>
      <c r="AN2760" s="3">
        <f t="shared" si="651"/>
        <v>2.4236100376152936</v>
      </c>
      <c r="AO2760" s="3" t="str">
        <f t="shared" si="652"/>
        <v>n/a</v>
      </c>
      <c r="AP2760" s="3">
        <v>5.7683835822050424E-2</v>
      </c>
      <c r="AQ2760" s="124"/>
      <c r="AR2760" s="4"/>
      <c r="AS2760" s="3"/>
      <c r="AT2760" s="35"/>
    </row>
    <row r="2761" spans="1:46" ht="15" customHeight="1">
      <c r="A2761" s="11">
        <v>13.750999999999999</v>
      </c>
      <c r="B2761" s="32">
        <v>1171</v>
      </c>
      <c r="C2761" s="17">
        <v>-48.499949999999998</v>
      </c>
      <c r="D2761" s="17">
        <v>149.11175</v>
      </c>
      <c r="E2761" s="40" t="s">
        <v>42</v>
      </c>
      <c r="F2761" s="18">
        <v>-63.6</v>
      </c>
      <c r="G2761" s="17">
        <v>-61.6</v>
      </c>
      <c r="H2761" s="17">
        <v>-62.3</v>
      </c>
      <c r="I2761" s="17">
        <v>-54.6</v>
      </c>
      <c r="J2761" s="17">
        <v>-54.6</v>
      </c>
      <c r="K2761" s="30">
        <v>-51.4</v>
      </c>
      <c r="L2761" s="10">
        <f t="shared" si="650"/>
        <v>-51.4</v>
      </c>
      <c r="M2761" s="52" t="str">
        <f t="shared" si="630"/>
        <v>high latitude</v>
      </c>
      <c r="N2761" s="32" t="s">
        <v>8</v>
      </c>
      <c r="O2761" s="24" t="s">
        <v>8</v>
      </c>
      <c r="P2761" s="24" t="s">
        <v>8</v>
      </c>
      <c r="Q2761" s="24" t="s">
        <v>8</v>
      </c>
      <c r="R2761" s="24" t="s">
        <v>8</v>
      </c>
      <c r="S2761" s="37" t="s">
        <v>8</v>
      </c>
      <c r="T2761" s="10">
        <v>0.59271399999999996</v>
      </c>
      <c r="U2761" s="11">
        <v>5.8832000000000002E-2</v>
      </c>
      <c r="V2761" s="11">
        <v>5.3015E-2</v>
      </c>
      <c r="W2761" s="11">
        <v>4.4489999999999998E-3</v>
      </c>
      <c r="X2761" s="11">
        <v>0.26702399999999998</v>
      </c>
      <c r="Y2761" s="12">
        <v>2.3965E-2</v>
      </c>
      <c r="Z2761" s="10">
        <f t="shared" si="641"/>
        <v>0.58055339688152807</v>
      </c>
      <c r="AA2761" s="11">
        <f t="shared" si="642"/>
        <v>-0.34116601168680183</v>
      </c>
      <c r="AB2761" s="11">
        <f t="shared" si="640"/>
        <v>-0.2361578294921475</v>
      </c>
      <c r="AC2761" s="11">
        <f t="shared" si="643"/>
        <v>23.871294211140874</v>
      </c>
      <c r="AD2761" s="9">
        <f t="shared" si="644"/>
        <v>22.446804462737109</v>
      </c>
      <c r="AE2761" s="10">
        <v>15.618901345085501</v>
      </c>
      <c r="AF2761" s="11">
        <v>21.6306994952187</v>
      </c>
      <c r="AG2761" s="12">
        <v>28.166636939283201</v>
      </c>
      <c r="AH2761" s="10">
        <v>0.76</v>
      </c>
      <c r="AI2761" s="11">
        <f t="shared" si="645"/>
        <v>68.941235585724954</v>
      </c>
      <c r="AJ2761" s="11">
        <f t="shared" si="646"/>
        <v>3.8861384934463477</v>
      </c>
      <c r="AK2761" s="11">
        <f t="shared" si="647"/>
        <v>0.28553960985550658</v>
      </c>
      <c r="AL2761" s="11">
        <f t="shared" si="648"/>
        <v>11.916160935041583</v>
      </c>
      <c r="AM2761" s="11">
        <f t="shared" si="649"/>
        <v>1.9539929132117981</v>
      </c>
      <c r="AN2761" s="3">
        <f t="shared" si="651"/>
        <v>2.2197030978488823</v>
      </c>
      <c r="AO2761" s="3" t="str">
        <f t="shared" si="652"/>
        <v>n/a</v>
      </c>
      <c r="AP2761" s="3">
        <v>3.897028325201158E-2</v>
      </c>
      <c r="AQ2761" s="124"/>
      <c r="AR2761" s="4"/>
      <c r="AS2761" s="3"/>
      <c r="AT2761" s="35"/>
    </row>
    <row r="2762" spans="1:46" ht="15" customHeight="1">
      <c r="A2762" s="11">
        <v>13.763</v>
      </c>
      <c r="B2762" s="32">
        <v>1171</v>
      </c>
      <c r="C2762" s="17">
        <v>-48.499949999999998</v>
      </c>
      <c r="D2762" s="17">
        <v>149.11175</v>
      </c>
      <c r="E2762" s="40" t="s">
        <v>42</v>
      </c>
      <c r="F2762" s="18">
        <v>-63.6</v>
      </c>
      <c r="G2762" s="17">
        <v>-61.6</v>
      </c>
      <c r="H2762" s="17">
        <v>-62.3</v>
      </c>
      <c r="I2762" s="17">
        <v>-54.6</v>
      </c>
      <c r="J2762" s="17">
        <v>-54.6</v>
      </c>
      <c r="K2762" s="30">
        <v>-51.4</v>
      </c>
      <c r="L2762" s="10">
        <f t="shared" si="650"/>
        <v>-51.4</v>
      </c>
      <c r="M2762" s="52" t="str">
        <f t="shared" si="630"/>
        <v>high latitude</v>
      </c>
      <c r="N2762" s="32" t="s">
        <v>8</v>
      </c>
      <c r="O2762" s="24" t="s">
        <v>8</v>
      </c>
      <c r="P2762" s="24" t="s">
        <v>8</v>
      </c>
      <c r="Q2762" s="24" t="s">
        <v>8</v>
      </c>
      <c r="R2762" s="24" t="s">
        <v>8</v>
      </c>
      <c r="S2762" s="37" t="s">
        <v>8</v>
      </c>
      <c r="T2762" s="10">
        <v>0.61144699999999996</v>
      </c>
      <c r="U2762" s="11">
        <v>6.2438E-2</v>
      </c>
      <c r="V2762" s="11">
        <v>4.7709000000000001E-2</v>
      </c>
      <c r="W2762" s="11">
        <v>4.1960000000000001E-3</v>
      </c>
      <c r="X2762" s="11">
        <v>0.252106</v>
      </c>
      <c r="Y2762" s="12">
        <v>2.2105E-2</v>
      </c>
      <c r="Z2762" s="10">
        <f t="shared" si="641"/>
        <v>0.54240443245778602</v>
      </c>
      <c r="AA2762" s="11">
        <f t="shared" si="642"/>
        <v>-0.37960926888063057</v>
      </c>
      <c r="AB2762" s="11">
        <f t="shared" si="640"/>
        <v>-0.26567677012902341</v>
      </c>
      <c r="AC2762" s="11">
        <f t="shared" si="643"/>
        <v>21.276374350557436</v>
      </c>
      <c r="AD2762" s="9">
        <f t="shared" si="644"/>
        <v>20.427708923174798</v>
      </c>
      <c r="AE2762" s="10">
        <v>13.029640747422601</v>
      </c>
      <c r="AF2762" s="11">
        <v>19.193202330154001</v>
      </c>
      <c r="AG2762" s="12">
        <v>25.393873990060602</v>
      </c>
      <c r="AH2762" s="10">
        <v>0.70299999999999996</v>
      </c>
      <c r="AI2762" s="11">
        <f t="shared" si="645"/>
        <v>70.805960954336328</v>
      </c>
      <c r="AJ2762" s="11">
        <f t="shared" si="646"/>
        <v>3.4890585145339292</v>
      </c>
      <c r="AK2762" s="11">
        <f t="shared" si="647"/>
        <v>0.29427827277547008</v>
      </c>
      <c r="AL2762" s="11">
        <f t="shared" si="648"/>
        <v>11.370114394661583</v>
      </c>
      <c r="AM2762" s="11">
        <f t="shared" si="649"/>
        <v>1.8971622889305813</v>
      </c>
      <c r="AN2762" s="3">
        <f t="shared" si="651"/>
        <v>2.4253567943642751</v>
      </c>
      <c r="AO2762" s="3" t="str">
        <f t="shared" si="652"/>
        <v>n/a</v>
      </c>
      <c r="AP2762" s="3">
        <v>7.4511049127132523E-2</v>
      </c>
      <c r="AQ2762" s="124"/>
      <c r="AR2762" s="4"/>
      <c r="AS2762" s="3"/>
      <c r="AT2762" s="35"/>
    </row>
    <row r="2763" spans="1:46" ht="15" customHeight="1">
      <c r="A2763" s="11">
        <v>13.773999999999999</v>
      </c>
      <c r="B2763" s="32">
        <v>1171</v>
      </c>
      <c r="C2763" s="17">
        <v>-48.499949999999998</v>
      </c>
      <c r="D2763" s="17">
        <v>149.11175</v>
      </c>
      <c r="E2763" s="40" t="s">
        <v>42</v>
      </c>
      <c r="F2763" s="18">
        <v>-63.6</v>
      </c>
      <c r="G2763" s="17">
        <v>-61.6</v>
      </c>
      <c r="H2763" s="17">
        <v>-62.3</v>
      </c>
      <c r="I2763" s="17">
        <v>-54.6</v>
      </c>
      <c r="J2763" s="17">
        <v>-54.6</v>
      </c>
      <c r="K2763" s="30">
        <v>-51.4</v>
      </c>
      <c r="L2763" s="10">
        <f t="shared" si="650"/>
        <v>-51.4</v>
      </c>
      <c r="M2763" s="52" t="str">
        <f t="shared" si="630"/>
        <v>high latitude</v>
      </c>
      <c r="N2763" s="32" t="s">
        <v>8</v>
      </c>
      <c r="O2763" s="24" t="s">
        <v>8</v>
      </c>
      <c r="P2763" s="24" t="s">
        <v>8</v>
      </c>
      <c r="Q2763" s="24" t="s">
        <v>8</v>
      </c>
      <c r="R2763" s="24" t="s">
        <v>8</v>
      </c>
      <c r="S2763" s="37" t="s">
        <v>8</v>
      </c>
      <c r="T2763" s="10">
        <v>0.62643499999999996</v>
      </c>
      <c r="U2763" s="11">
        <v>5.6340000000000001E-2</v>
      </c>
      <c r="V2763" s="11">
        <v>4.6107000000000002E-2</v>
      </c>
      <c r="W2763" s="11">
        <v>3.9029999999999998E-3</v>
      </c>
      <c r="X2763" s="11">
        <v>0.24460399999999999</v>
      </c>
      <c r="Y2763" s="12">
        <v>2.2613000000000001E-2</v>
      </c>
      <c r="Z2763" s="10">
        <f t="shared" si="641"/>
        <v>0.56313051030140415</v>
      </c>
      <c r="AA2763" s="11">
        <f t="shared" si="642"/>
        <v>-0.36297062892308185</v>
      </c>
      <c r="AB2763" s="11">
        <f t="shared" si="640"/>
        <v>-0.24939094203107259</v>
      </c>
      <c r="AC2763" s="11">
        <f t="shared" si="643"/>
        <v>22.399482547691974</v>
      </c>
      <c r="AD2763" s="9">
        <f t="shared" si="644"/>
        <v>21.541659565074635</v>
      </c>
      <c r="AE2763" s="10">
        <v>14.457058886016499</v>
      </c>
      <c r="AF2763" s="11">
        <v>20.523084450652298</v>
      </c>
      <c r="AG2763" s="12">
        <v>26.9086694919948</v>
      </c>
      <c r="AH2763" s="10">
        <v>0.8</v>
      </c>
      <c r="AI2763" s="11">
        <f t="shared" si="645"/>
        <v>71.918134549658518</v>
      </c>
      <c r="AJ2763" s="11">
        <f t="shared" si="646"/>
        <v>3.484025834761066</v>
      </c>
      <c r="AK2763" s="11">
        <f t="shared" si="647"/>
        <v>0.28468788731338696</v>
      </c>
      <c r="AL2763" s="11">
        <f t="shared" si="648"/>
        <v>11.813220599538818</v>
      </c>
      <c r="AM2763" s="11">
        <f t="shared" si="649"/>
        <v>1.9440847374828438</v>
      </c>
      <c r="AN2763" s="3">
        <f t="shared" si="651"/>
        <v>2.5610169907278704</v>
      </c>
      <c r="AO2763" s="3" t="str">
        <f t="shared" si="652"/>
        <v>n/a</v>
      </c>
      <c r="AP2763" s="3">
        <v>4.6702641063148607E-2</v>
      </c>
      <c r="AQ2763" s="124"/>
      <c r="AR2763" s="4"/>
      <c r="AS2763" s="3"/>
      <c r="AT2763" s="35"/>
    </row>
    <row r="2764" spans="1:46" ht="15" customHeight="1">
      <c r="A2764" s="11">
        <v>13.786</v>
      </c>
      <c r="B2764" s="32">
        <v>1171</v>
      </c>
      <c r="C2764" s="17">
        <v>-48.499949999999998</v>
      </c>
      <c r="D2764" s="17">
        <v>149.11175</v>
      </c>
      <c r="E2764" s="40" t="s">
        <v>42</v>
      </c>
      <c r="F2764" s="18">
        <v>-63.6</v>
      </c>
      <c r="G2764" s="17">
        <v>-61.6</v>
      </c>
      <c r="H2764" s="17">
        <v>-62.3</v>
      </c>
      <c r="I2764" s="17">
        <v>-54.6</v>
      </c>
      <c r="J2764" s="17">
        <v>-54.6</v>
      </c>
      <c r="K2764" s="30">
        <v>-51.4</v>
      </c>
      <c r="L2764" s="10">
        <f t="shared" si="650"/>
        <v>-51.4</v>
      </c>
      <c r="M2764" s="52" t="str">
        <f t="shared" si="630"/>
        <v>high latitude</v>
      </c>
      <c r="N2764" s="32" t="s">
        <v>8</v>
      </c>
      <c r="O2764" s="24" t="s">
        <v>8</v>
      </c>
      <c r="P2764" s="24" t="s">
        <v>8</v>
      </c>
      <c r="Q2764" s="24" t="s">
        <v>8</v>
      </c>
      <c r="R2764" s="24" t="s">
        <v>8</v>
      </c>
      <c r="S2764" s="37" t="s">
        <v>8</v>
      </c>
      <c r="T2764" s="10">
        <v>0.62409899999999996</v>
      </c>
      <c r="U2764" s="11">
        <v>5.0251999999999998E-2</v>
      </c>
      <c r="V2764" s="11">
        <v>4.8808999999999998E-2</v>
      </c>
      <c r="W2764" s="11">
        <v>4.4770000000000001E-3</v>
      </c>
      <c r="X2764" s="11">
        <v>0.24931600000000001</v>
      </c>
      <c r="Y2764" s="12">
        <v>2.3046000000000001E-2</v>
      </c>
      <c r="Z2764" s="10">
        <f t="shared" si="641"/>
        <v>0.6030145990014536</v>
      </c>
      <c r="AA2764" s="11">
        <f t="shared" si="642"/>
        <v>-0.32659986173143318</v>
      </c>
      <c r="AB2764" s="11">
        <f t="shared" si="640"/>
        <v>-0.21967217345019202</v>
      </c>
      <c r="AC2764" s="11">
        <f t="shared" si="643"/>
        <v>24.854509333128259</v>
      </c>
      <c r="AD2764" s="9">
        <f t="shared" si="644"/>
        <v>23.574423336006866</v>
      </c>
      <c r="AE2764" s="10">
        <v>17.090327314837101</v>
      </c>
      <c r="AF2764" s="11">
        <v>23.0667023273148</v>
      </c>
      <c r="AG2764" s="12">
        <v>29.9283282826662</v>
      </c>
      <c r="AH2764" s="10">
        <v>0.78700000000000003</v>
      </c>
      <c r="AI2764" s="11">
        <f t="shared" si="645"/>
        <v>71.45503569322716</v>
      </c>
      <c r="AJ2764" s="11">
        <f t="shared" si="646"/>
        <v>3.5611802609925136</v>
      </c>
      <c r="AK2764" s="11">
        <f t="shared" si="647"/>
        <v>0.27544027666932691</v>
      </c>
      <c r="AL2764" s="11">
        <f t="shared" si="648"/>
        <v>10.902166629439357</v>
      </c>
      <c r="AM2764" s="11">
        <f t="shared" si="649"/>
        <v>2.0025042659419832</v>
      </c>
      <c r="AN2764" s="3">
        <f t="shared" si="651"/>
        <v>2.50324487798617</v>
      </c>
      <c r="AO2764" s="3" t="str">
        <f t="shared" si="652"/>
        <v>n/a</v>
      </c>
      <c r="AP2764" s="3">
        <v>0.15817407422302893</v>
      </c>
      <c r="AQ2764" s="124"/>
      <c r="AR2764" s="4"/>
      <c r="AS2764" s="3"/>
      <c r="AT2764" s="35"/>
    </row>
    <row r="2765" spans="1:46" ht="15" customHeight="1">
      <c r="A2765" s="11">
        <v>13.808999999999999</v>
      </c>
      <c r="B2765" s="32">
        <v>1171</v>
      </c>
      <c r="C2765" s="17">
        <v>-48.499949999999998</v>
      </c>
      <c r="D2765" s="17">
        <v>149.11175</v>
      </c>
      <c r="E2765" s="40" t="s">
        <v>42</v>
      </c>
      <c r="F2765" s="18">
        <v>-63.6</v>
      </c>
      <c r="G2765" s="17">
        <v>-61.6</v>
      </c>
      <c r="H2765" s="17">
        <v>-62.3</v>
      </c>
      <c r="I2765" s="17">
        <v>-54.6</v>
      </c>
      <c r="J2765" s="17">
        <v>-54.6</v>
      </c>
      <c r="K2765" s="30">
        <v>-51.4</v>
      </c>
      <c r="L2765" s="10">
        <f t="shared" si="650"/>
        <v>-51.4</v>
      </c>
      <c r="M2765" s="52" t="str">
        <f t="shared" si="630"/>
        <v>high latitude</v>
      </c>
      <c r="N2765" s="32" t="s">
        <v>8</v>
      </c>
      <c r="O2765" s="24" t="s">
        <v>8</v>
      </c>
      <c r="P2765" s="24" t="s">
        <v>8</v>
      </c>
      <c r="Q2765" s="24" t="s">
        <v>8</v>
      </c>
      <c r="R2765" s="24" t="s">
        <v>8</v>
      </c>
      <c r="S2765" s="37" t="s">
        <v>8</v>
      </c>
      <c r="T2765" s="10">
        <v>0.57912399999999997</v>
      </c>
      <c r="U2765" s="11">
        <v>5.6025999999999999E-2</v>
      </c>
      <c r="V2765" s="11">
        <v>5.6201000000000001E-2</v>
      </c>
      <c r="W2765" s="11">
        <v>4.6239999999999996E-3</v>
      </c>
      <c r="X2765" s="11">
        <v>0.28081</v>
      </c>
      <c r="Y2765" s="12">
        <v>2.3216000000000001E-2</v>
      </c>
      <c r="Z2765" s="10">
        <f t="shared" si="641"/>
        <v>0.60000571155232862</v>
      </c>
      <c r="AA2765" s="11">
        <f t="shared" si="642"/>
        <v>-0.31788839023583904</v>
      </c>
      <c r="AB2765" s="11">
        <f t="shared" si="640"/>
        <v>-0.22184461547660092</v>
      </c>
      <c r="AC2765" s="11">
        <f t="shared" si="643"/>
        <v>25.442533659080862</v>
      </c>
      <c r="AD2765" s="9">
        <f t="shared" si="644"/>
        <v>23.425828301400497</v>
      </c>
      <c r="AE2765" s="10">
        <v>16.8852851448667</v>
      </c>
      <c r="AF2765" s="11">
        <v>22.8692173744294</v>
      </c>
      <c r="AG2765" s="12">
        <v>29.7427003509864</v>
      </c>
      <c r="AH2765" s="10">
        <v>0.68300000000000005</v>
      </c>
      <c r="AI2765" s="11">
        <f t="shared" si="645"/>
        <v>67.345168350129185</v>
      </c>
      <c r="AJ2765" s="11">
        <f t="shared" si="646"/>
        <v>3.8543015572600194</v>
      </c>
      <c r="AK2765" s="11">
        <f t="shared" si="647"/>
        <v>0.27763693430622249</v>
      </c>
      <c r="AL2765" s="11">
        <f t="shared" si="648"/>
        <v>12.154195501730104</v>
      </c>
      <c r="AM2765" s="11">
        <f t="shared" si="649"/>
        <v>1.9645169811590166</v>
      </c>
      <c r="AN2765" s="3">
        <f t="shared" si="651"/>
        <v>2.0623339624657242</v>
      </c>
      <c r="AO2765" s="3" t="str">
        <f t="shared" si="652"/>
        <v>n/a</v>
      </c>
      <c r="AP2765" s="3">
        <v>0.21345029917662312</v>
      </c>
      <c r="AQ2765" s="124"/>
      <c r="AR2765" s="4"/>
      <c r="AS2765" s="3"/>
      <c r="AT2765" s="35"/>
    </row>
    <row r="2766" spans="1:46" ht="15" customHeight="1">
      <c r="A2766" s="11">
        <v>13.82</v>
      </c>
      <c r="B2766" s="32">
        <v>1171</v>
      </c>
      <c r="C2766" s="17">
        <v>-48.499949999999998</v>
      </c>
      <c r="D2766" s="17">
        <v>149.11175</v>
      </c>
      <c r="E2766" s="40" t="s">
        <v>42</v>
      </c>
      <c r="F2766" s="18">
        <v>-63.6</v>
      </c>
      <c r="G2766" s="17">
        <v>-61.6</v>
      </c>
      <c r="H2766" s="17">
        <v>-62.3</v>
      </c>
      <c r="I2766" s="17">
        <v>-54.6</v>
      </c>
      <c r="J2766" s="17">
        <v>-54.6</v>
      </c>
      <c r="K2766" s="30">
        <v>-51.4</v>
      </c>
      <c r="L2766" s="10">
        <f t="shared" si="650"/>
        <v>-51.4</v>
      </c>
      <c r="M2766" s="52" t="str">
        <f t="shared" si="630"/>
        <v>high latitude</v>
      </c>
      <c r="N2766" s="32" t="s">
        <v>8</v>
      </c>
      <c r="O2766" s="24" t="s">
        <v>8</v>
      </c>
      <c r="P2766" s="24" t="s">
        <v>8</v>
      </c>
      <c r="Q2766" s="24" t="s">
        <v>8</v>
      </c>
      <c r="R2766" s="24" t="s">
        <v>8</v>
      </c>
      <c r="S2766" s="37" t="s">
        <v>8</v>
      </c>
      <c r="T2766" s="10">
        <v>0.57159700000000002</v>
      </c>
      <c r="U2766" s="11">
        <v>5.4322000000000002E-2</v>
      </c>
      <c r="V2766" s="11">
        <v>5.2617999999999998E-2</v>
      </c>
      <c r="W2766" s="11">
        <v>4.0249999999999999E-3</v>
      </c>
      <c r="X2766" s="11">
        <v>0.28916599999999998</v>
      </c>
      <c r="Y2766" s="12">
        <v>2.8273E-2</v>
      </c>
      <c r="Z2766" s="10">
        <f t="shared" si="641"/>
        <v>0.60986225024777707</v>
      </c>
      <c r="AA2766" s="11">
        <f t="shared" si="642"/>
        <v>-0.32405168087685998</v>
      </c>
      <c r="AB2766" s="11">
        <f t="shared" si="640"/>
        <v>-0.21476824812528555</v>
      </c>
      <c r="AC2766" s="11">
        <f t="shared" si="643"/>
        <v>25.026511540811949</v>
      </c>
      <c r="AD2766" s="9">
        <f t="shared" si="644"/>
        <v>23.909851828230469</v>
      </c>
      <c r="AE2766" s="10">
        <v>17.5513082548499</v>
      </c>
      <c r="AF2766" s="11">
        <v>23.483840849873602</v>
      </c>
      <c r="AG2766" s="12">
        <v>30.507477174837501</v>
      </c>
      <c r="AH2766" s="10">
        <v>0.63800000000000001</v>
      </c>
      <c r="AI2766" s="11">
        <f t="shared" si="645"/>
        <v>66.405851552634118</v>
      </c>
      <c r="AJ2766" s="11">
        <f t="shared" si="646"/>
        <v>4.7131878573690962</v>
      </c>
      <c r="AK2766" s="11">
        <f t="shared" si="647"/>
        <v>0.25901952362723041</v>
      </c>
      <c r="AL2766" s="11">
        <f t="shared" si="648"/>
        <v>13.0727950310559</v>
      </c>
      <c r="AM2766" s="11">
        <f t="shared" si="649"/>
        <v>2.0448799896579959</v>
      </c>
      <c r="AN2766" s="3">
        <f t="shared" si="651"/>
        <v>1.9767088800204728</v>
      </c>
      <c r="AO2766" s="3" t="str">
        <f t="shared" si="652"/>
        <v>n/a</v>
      </c>
      <c r="AP2766" s="3">
        <v>0.18537058892535269</v>
      </c>
      <c r="AQ2766" s="124"/>
      <c r="AR2766" s="4"/>
      <c r="AS2766" s="3"/>
      <c r="AT2766" s="35"/>
    </row>
    <row r="2767" spans="1:46" ht="15" customHeight="1">
      <c r="A2767" s="11">
        <v>13.866</v>
      </c>
      <c r="B2767" s="32">
        <v>1171</v>
      </c>
      <c r="C2767" s="17">
        <v>-48.499949999999998</v>
      </c>
      <c r="D2767" s="17">
        <v>149.11175</v>
      </c>
      <c r="E2767" s="40" t="s">
        <v>42</v>
      </c>
      <c r="F2767" s="18">
        <v>-63.6</v>
      </c>
      <c r="G2767" s="17">
        <v>-61.6</v>
      </c>
      <c r="H2767" s="17">
        <v>-62.3</v>
      </c>
      <c r="I2767" s="17">
        <v>-54.6</v>
      </c>
      <c r="J2767" s="17">
        <v>-54.6</v>
      </c>
      <c r="K2767" s="30">
        <v>-51.4</v>
      </c>
      <c r="L2767" s="10">
        <f t="shared" si="650"/>
        <v>-51.4</v>
      </c>
      <c r="M2767" s="52" t="str">
        <f t="shared" si="630"/>
        <v>high latitude</v>
      </c>
      <c r="N2767" s="32" t="s">
        <v>8</v>
      </c>
      <c r="O2767" s="24" t="s">
        <v>8</v>
      </c>
      <c r="P2767" s="24" t="s">
        <v>8</v>
      </c>
      <c r="Q2767" s="24" t="s">
        <v>8</v>
      </c>
      <c r="R2767" s="24" t="s">
        <v>8</v>
      </c>
      <c r="S2767" s="37" t="s">
        <v>8</v>
      </c>
      <c r="T2767" s="10">
        <v>0.52954299999999999</v>
      </c>
      <c r="U2767" s="11">
        <v>5.4383000000000001E-2</v>
      </c>
      <c r="V2767" s="11">
        <v>5.7384999999999999E-2</v>
      </c>
      <c r="W2767" s="11">
        <v>4.0020000000000003E-3</v>
      </c>
      <c r="X2767" s="11">
        <v>0.33490599999999998</v>
      </c>
      <c r="Y2767" s="12">
        <v>1.9781E-2</v>
      </c>
      <c r="Z2767" s="10">
        <f t="shared" si="641"/>
        <v>0.59880045149058281</v>
      </c>
      <c r="AA2767" s="11">
        <f t="shared" si="642"/>
        <v>-0.30479764731405756</v>
      </c>
      <c r="AB2767" s="11">
        <f t="shared" si="640"/>
        <v>-0.22271788087441807</v>
      </c>
      <c r="AC2767" s="11">
        <f t="shared" si="643"/>
        <v>26.326158806301112</v>
      </c>
      <c r="AD2767" s="9">
        <f t="shared" si="644"/>
        <v>23.366096948189806</v>
      </c>
      <c r="AE2767" s="10">
        <v>16.840048945872301</v>
      </c>
      <c r="AF2767" s="11">
        <v>22.7923173796977</v>
      </c>
      <c r="AG2767" s="12">
        <v>29.620062367355501</v>
      </c>
      <c r="AH2767" s="10">
        <v>0.51400000000000001</v>
      </c>
      <c r="AI2767" s="11">
        <f t="shared" si="645"/>
        <v>61.257864836444945</v>
      </c>
      <c r="AJ2767" s="11">
        <f t="shared" si="646"/>
        <v>3.6009713757272568</v>
      </c>
      <c r="AK2767" s="11">
        <f t="shared" si="647"/>
        <v>0.24607987552528715</v>
      </c>
      <c r="AL2767" s="11">
        <f t="shared" si="648"/>
        <v>14.339080459770113</v>
      </c>
      <c r="AM2767" s="11">
        <f t="shared" si="649"/>
        <v>1.9201850226114154</v>
      </c>
      <c r="AN2767" s="3">
        <f t="shared" si="651"/>
        <v>1.5811690444482931</v>
      </c>
      <c r="AO2767" s="3" t="str">
        <f t="shared" si="652"/>
        <v>n/a</v>
      </c>
      <c r="AP2767" s="3">
        <v>0.91614335894730958</v>
      </c>
      <c r="AQ2767" s="124"/>
      <c r="AR2767" s="4"/>
      <c r="AS2767" s="3"/>
      <c r="AT2767" s="35"/>
    </row>
    <row r="2768" spans="1:46" ht="15" customHeight="1">
      <c r="A2768" s="11">
        <v>13.894</v>
      </c>
      <c r="B2768" s="32">
        <v>1171</v>
      </c>
      <c r="C2768" s="17">
        <v>-48.499949999999998</v>
      </c>
      <c r="D2768" s="17">
        <v>149.11175</v>
      </c>
      <c r="E2768" s="40" t="s">
        <v>42</v>
      </c>
      <c r="F2768" s="18">
        <v>-63.6</v>
      </c>
      <c r="G2768" s="17">
        <v>-61.6</v>
      </c>
      <c r="H2768" s="17">
        <v>-62.3</v>
      </c>
      <c r="I2768" s="17">
        <v>-54.6</v>
      </c>
      <c r="J2768" s="17">
        <v>-54.6</v>
      </c>
      <c r="K2768" s="30">
        <v>-51.4</v>
      </c>
      <c r="L2768" s="10">
        <f t="shared" si="650"/>
        <v>-51.4</v>
      </c>
      <c r="M2768" s="52" t="str">
        <f t="shared" si="630"/>
        <v>high latitude</v>
      </c>
      <c r="N2768" s="32" t="s">
        <v>8</v>
      </c>
      <c r="O2768" s="24" t="s">
        <v>8</v>
      </c>
      <c r="P2768" s="24" t="s">
        <v>8</v>
      </c>
      <c r="Q2768" s="24" t="s">
        <v>8</v>
      </c>
      <c r="R2768" s="24" t="s">
        <v>8</v>
      </c>
      <c r="S2768" s="37" t="s">
        <v>8</v>
      </c>
      <c r="T2768" s="10">
        <v>0.54359500000000005</v>
      </c>
      <c r="U2768" s="11">
        <v>5.7807999999999998E-2</v>
      </c>
      <c r="V2768" s="11">
        <v>6.0546999999999997E-2</v>
      </c>
      <c r="W2768" s="11">
        <v>6.1050000000000002E-3</v>
      </c>
      <c r="X2768" s="11">
        <v>0.30526300000000001</v>
      </c>
      <c r="Y2768" s="12">
        <v>2.6682000000000001E-2</v>
      </c>
      <c r="Z2768" s="10">
        <f t="shared" si="641"/>
        <v>0.61752524116393859</v>
      </c>
      <c r="AA2768" s="11">
        <f t="shared" si="642"/>
        <v>-0.31293716718297265</v>
      </c>
      <c r="AB2768" s="11">
        <f t="shared" si="640"/>
        <v>-0.20934528604533956</v>
      </c>
      <c r="AC2768" s="11">
        <f t="shared" si="643"/>
        <v>25.776741215149343</v>
      </c>
      <c r="AD2768" s="9">
        <f t="shared" si="644"/>
        <v>24.280782434498775</v>
      </c>
      <c r="AE2768" s="10">
        <v>18.035196747227701</v>
      </c>
      <c r="AF2768" s="11">
        <v>23.9779155041102</v>
      </c>
      <c r="AG2768" s="12">
        <v>31.0608047195431</v>
      </c>
      <c r="AH2768" s="10">
        <v>0.61499999999999999</v>
      </c>
      <c r="AI2768" s="11">
        <f t="shared" si="645"/>
        <v>64.038390402163841</v>
      </c>
      <c r="AJ2768" s="11">
        <f t="shared" si="646"/>
        <v>4.6787789091967591</v>
      </c>
      <c r="AK2768" s="11">
        <f t="shared" si="647"/>
        <v>0.2726963990315619</v>
      </c>
      <c r="AL2768" s="11">
        <f t="shared" si="648"/>
        <v>9.9176085176085174</v>
      </c>
      <c r="AM2768" s="11">
        <f t="shared" si="649"/>
        <v>2.010989665347819</v>
      </c>
      <c r="AN2768" s="3">
        <f t="shared" si="651"/>
        <v>1.7807431624533601</v>
      </c>
      <c r="AO2768" s="3" t="str">
        <f t="shared" si="652"/>
        <v>n/a</v>
      </c>
      <c r="AP2768" s="3">
        <v>5.3845852719445683E-2</v>
      </c>
      <c r="AQ2768" s="124"/>
      <c r="AR2768" s="4"/>
      <c r="AS2768" s="3"/>
      <c r="AT2768" s="35"/>
    </row>
    <row r="2769" spans="1:46" ht="15" customHeight="1">
      <c r="A2769" s="11">
        <v>13.904999999999999</v>
      </c>
      <c r="B2769" s="32">
        <v>1171</v>
      </c>
      <c r="C2769" s="17">
        <v>-48.499949999999998</v>
      </c>
      <c r="D2769" s="17">
        <v>149.11175</v>
      </c>
      <c r="E2769" s="40" t="s">
        <v>42</v>
      </c>
      <c r="F2769" s="18">
        <v>-63.6</v>
      </c>
      <c r="G2769" s="17">
        <v>-61.6</v>
      </c>
      <c r="H2769" s="17">
        <v>-62.3</v>
      </c>
      <c r="I2769" s="17">
        <v>-54.6</v>
      </c>
      <c r="J2769" s="17">
        <v>-54.6</v>
      </c>
      <c r="K2769" s="30">
        <v>-51.4</v>
      </c>
      <c r="L2769" s="10">
        <f t="shared" si="650"/>
        <v>-51.4</v>
      </c>
      <c r="M2769" s="52" t="str">
        <f t="shared" si="630"/>
        <v>high latitude</v>
      </c>
      <c r="N2769" s="32" t="s">
        <v>8</v>
      </c>
      <c r="O2769" s="24" t="s">
        <v>8</v>
      </c>
      <c r="P2769" s="24" t="s">
        <v>8</v>
      </c>
      <c r="Q2769" s="24" t="s">
        <v>8</v>
      </c>
      <c r="R2769" s="24" t="s">
        <v>8</v>
      </c>
      <c r="S2769" s="37" t="s">
        <v>8</v>
      </c>
      <c r="T2769" s="10">
        <v>0.60677499999999995</v>
      </c>
      <c r="U2769" s="11">
        <v>4.9924000000000003E-2</v>
      </c>
      <c r="V2769" s="11">
        <v>4.3838000000000002E-2</v>
      </c>
      <c r="W2769" s="11">
        <v>3.8930000000000002E-3</v>
      </c>
      <c r="X2769" s="11">
        <v>0.27224599999999999</v>
      </c>
      <c r="Y2769" s="12">
        <v>2.3324000000000001E-2</v>
      </c>
      <c r="Z2769" s="10">
        <f t="shared" si="641"/>
        <v>0.58733333884393168</v>
      </c>
      <c r="AA2769" s="11">
        <f t="shared" si="642"/>
        <v>-0.34784375203534151</v>
      </c>
      <c r="AB2769" s="11">
        <f t="shared" si="640"/>
        <v>-0.23111534656890725</v>
      </c>
      <c r="AC2769" s="11">
        <f t="shared" si="643"/>
        <v>23.420546737614448</v>
      </c>
      <c r="AD2769" s="9">
        <f t="shared" si="644"/>
        <v>22.791710294686744</v>
      </c>
      <c r="AE2769" s="10">
        <v>16.0783504355534</v>
      </c>
      <c r="AF2769" s="11">
        <v>22.071295329969701</v>
      </c>
      <c r="AG2769" s="12">
        <v>28.708284898059301</v>
      </c>
      <c r="AH2769" s="10">
        <v>0.47599999999999998</v>
      </c>
      <c r="AI2769" s="11">
        <f t="shared" si="645"/>
        <v>69.02849875031427</v>
      </c>
      <c r="AJ2769" s="11">
        <f t="shared" si="646"/>
        <v>3.7016405358523028</v>
      </c>
      <c r="AK2769" s="11">
        <f t="shared" si="647"/>
        <v>0.24834382351071271</v>
      </c>
      <c r="AL2769" s="11">
        <f t="shared" si="648"/>
        <v>11.26072437708708</v>
      </c>
      <c r="AM2769" s="11">
        <f t="shared" si="649"/>
        <v>2.0051000586878711</v>
      </c>
      <c r="AN2769" s="3">
        <f t="shared" si="651"/>
        <v>2.2287747111068663</v>
      </c>
      <c r="AO2769" s="3" t="str">
        <f t="shared" si="652"/>
        <v>n/a</v>
      </c>
      <c r="AP2769" s="3">
        <v>0.20725247477772574</v>
      </c>
      <c r="AQ2769" s="124"/>
      <c r="AR2769" s="4"/>
      <c r="AS2769" s="3"/>
      <c r="AT2769" s="35"/>
    </row>
    <row r="2770" spans="1:46" ht="15" customHeight="1">
      <c r="A2770" s="11">
        <v>13.916</v>
      </c>
      <c r="B2770" s="32">
        <v>1171</v>
      </c>
      <c r="C2770" s="17">
        <v>-48.499949999999998</v>
      </c>
      <c r="D2770" s="17">
        <v>149.11175</v>
      </c>
      <c r="E2770" s="40" t="s">
        <v>42</v>
      </c>
      <c r="F2770" s="18">
        <v>-63.6</v>
      </c>
      <c r="G2770" s="17">
        <v>-61.6</v>
      </c>
      <c r="H2770" s="17">
        <v>-62.3</v>
      </c>
      <c r="I2770" s="17">
        <v>-54.6</v>
      </c>
      <c r="J2770" s="17">
        <v>-54.6</v>
      </c>
      <c r="K2770" s="30">
        <v>-51.4</v>
      </c>
      <c r="L2770" s="10">
        <f t="shared" si="650"/>
        <v>-51.4</v>
      </c>
      <c r="M2770" s="52" t="str">
        <f t="shared" si="630"/>
        <v>high latitude</v>
      </c>
      <c r="N2770" s="32" t="s">
        <v>8</v>
      </c>
      <c r="O2770" s="24" t="s">
        <v>8</v>
      </c>
      <c r="P2770" s="24" t="s">
        <v>8</v>
      </c>
      <c r="Q2770" s="24" t="s">
        <v>8</v>
      </c>
      <c r="R2770" s="24" t="s">
        <v>8</v>
      </c>
      <c r="S2770" s="37" t="s">
        <v>8</v>
      </c>
      <c r="T2770" s="10">
        <v>0.630992</v>
      </c>
      <c r="U2770" s="11">
        <v>4.4394999999999997E-2</v>
      </c>
      <c r="V2770" s="11">
        <v>4.8351999999999999E-2</v>
      </c>
      <c r="W2770" s="11">
        <v>4.2680000000000001E-3</v>
      </c>
      <c r="X2770" s="11">
        <v>0.25085400000000002</v>
      </c>
      <c r="Y2770" s="12">
        <v>2.1138000000000001E-2</v>
      </c>
      <c r="Z2770" s="10">
        <f t="shared" si="641"/>
        <v>0.62425837685035512</v>
      </c>
      <c r="AA2770" s="11">
        <f t="shared" si="642"/>
        <v>-0.30242444535564766</v>
      </c>
      <c r="AB2770" s="11">
        <f t="shared" si="640"/>
        <v>-0.20463562119051007</v>
      </c>
      <c r="AC2770" s="11">
        <f t="shared" si="643"/>
        <v>26.486349938493781</v>
      </c>
      <c r="AD2770" s="9">
        <f t="shared" si="644"/>
        <v>24.602923510569113</v>
      </c>
      <c r="AE2770" s="10">
        <v>18.4315047334496</v>
      </c>
      <c r="AF2770" s="11">
        <v>24.383370182834099</v>
      </c>
      <c r="AG2770" s="12">
        <v>31.577206100034299</v>
      </c>
      <c r="AH2770" s="10">
        <v>0.52500000000000002</v>
      </c>
      <c r="AI2770" s="11">
        <f t="shared" si="645"/>
        <v>71.553536558537431</v>
      </c>
      <c r="AJ2770" s="11">
        <f t="shared" si="646"/>
        <v>3.2413782528023556</v>
      </c>
      <c r="AK2770" s="11">
        <f t="shared" si="647"/>
        <v>0.26290829171262331</v>
      </c>
      <c r="AL2770" s="11">
        <f t="shared" si="648"/>
        <v>11.328959700093721</v>
      </c>
      <c r="AM2770" s="11">
        <f t="shared" si="649"/>
        <v>2.0181882812962857</v>
      </c>
      <c r="AN2770" s="3">
        <f t="shared" si="651"/>
        <v>2.5153754773693064</v>
      </c>
      <c r="AO2770" s="3" t="str">
        <f t="shared" si="652"/>
        <v>n/a</v>
      </c>
      <c r="AP2770" s="3">
        <v>0.14709194565430916</v>
      </c>
      <c r="AQ2770" s="124"/>
      <c r="AR2770" s="4"/>
      <c r="AS2770" s="3"/>
      <c r="AT2770" s="35"/>
    </row>
    <row r="2771" spans="1:46" ht="15" customHeight="1">
      <c r="A2771" s="11">
        <v>13.928000000000001</v>
      </c>
      <c r="B2771" s="32">
        <v>1171</v>
      </c>
      <c r="C2771" s="17">
        <v>-48.499949999999998</v>
      </c>
      <c r="D2771" s="17">
        <v>149.11175</v>
      </c>
      <c r="E2771" s="40" t="s">
        <v>42</v>
      </c>
      <c r="F2771" s="18">
        <v>-63.6</v>
      </c>
      <c r="G2771" s="17">
        <v>-61.6</v>
      </c>
      <c r="H2771" s="17">
        <v>-62.3</v>
      </c>
      <c r="I2771" s="17">
        <v>-54.6</v>
      </c>
      <c r="J2771" s="17">
        <v>-54.6</v>
      </c>
      <c r="K2771" s="30">
        <v>-51.4</v>
      </c>
      <c r="L2771" s="10">
        <f t="shared" si="650"/>
        <v>-51.4</v>
      </c>
      <c r="M2771" s="52" t="str">
        <f t="shared" si="630"/>
        <v>high latitude</v>
      </c>
      <c r="N2771" s="32" t="s">
        <v>8</v>
      </c>
      <c r="O2771" s="24" t="s">
        <v>8</v>
      </c>
      <c r="P2771" s="24" t="s">
        <v>8</v>
      </c>
      <c r="Q2771" s="24" t="s">
        <v>8</v>
      </c>
      <c r="R2771" s="24" t="s">
        <v>8</v>
      </c>
      <c r="S2771" s="37" t="s">
        <v>8</v>
      </c>
      <c r="T2771" s="10">
        <v>0.64832999999999996</v>
      </c>
      <c r="U2771" s="11">
        <v>5.3115000000000002E-2</v>
      </c>
      <c r="V2771" s="11">
        <v>5.1415000000000002E-2</v>
      </c>
      <c r="W2771" s="11">
        <v>3.189E-3</v>
      </c>
      <c r="X2771" s="11">
        <v>0.22182299999999999</v>
      </c>
      <c r="Y2771" s="12">
        <v>2.2127999999999998E-2</v>
      </c>
      <c r="Z2771" s="10">
        <f t="shared" si="641"/>
        <v>0.59094164670727845</v>
      </c>
      <c r="AA2771" s="11">
        <f t="shared" si="642"/>
        <v>-0.32120247288247428</v>
      </c>
      <c r="AB2771" s="11">
        <f t="shared" si="640"/>
        <v>-0.22845540196853853</v>
      </c>
      <c r="AC2771" s="11">
        <f t="shared" si="643"/>
        <v>25.218833080432987</v>
      </c>
      <c r="AD2771" s="9">
        <f t="shared" si="644"/>
        <v>22.973650505351962</v>
      </c>
      <c r="AE2771" s="10">
        <v>16.312507879324201</v>
      </c>
      <c r="AF2771" s="11">
        <v>22.2724532684033</v>
      </c>
      <c r="AG2771" s="12">
        <v>29.0221059418636</v>
      </c>
      <c r="AH2771" s="10">
        <v>0.72299999999999998</v>
      </c>
      <c r="AI2771" s="11">
        <f t="shared" si="645"/>
        <v>74.507586596839872</v>
      </c>
      <c r="AJ2771" s="11">
        <f t="shared" si="646"/>
        <v>3.3004304520193659</v>
      </c>
      <c r="AK2771" s="11">
        <f t="shared" si="647"/>
        <v>0.3063070492222823</v>
      </c>
      <c r="AL2771" s="11">
        <f t="shared" si="648"/>
        <v>16.122608968328631</v>
      </c>
      <c r="AM2771" s="11">
        <f t="shared" si="649"/>
        <v>1.9563332229470063</v>
      </c>
      <c r="AN2771" s="3">
        <f t="shared" si="651"/>
        <v>2.9227356946754846</v>
      </c>
      <c r="AO2771" s="3" t="str">
        <f t="shared" si="652"/>
        <v>n/a</v>
      </c>
      <c r="AP2771" s="3">
        <v>0.12416461714214191</v>
      </c>
      <c r="AQ2771" s="124"/>
      <c r="AR2771" s="4"/>
      <c r="AS2771" s="3"/>
      <c r="AT2771" s="35"/>
    </row>
    <row r="2772" spans="1:46" ht="15" customHeight="1">
      <c r="A2772" s="11">
        <v>13.944000000000001</v>
      </c>
      <c r="B2772" s="32">
        <v>1171</v>
      </c>
      <c r="C2772" s="17">
        <v>-48.499949999999998</v>
      </c>
      <c r="D2772" s="17">
        <v>149.11175</v>
      </c>
      <c r="E2772" s="40" t="s">
        <v>42</v>
      </c>
      <c r="F2772" s="18">
        <v>-63.6</v>
      </c>
      <c r="G2772" s="17">
        <v>-61.6</v>
      </c>
      <c r="H2772" s="17">
        <v>-62.3</v>
      </c>
      <c r="I2772" s="17">
        <v>-54.6</v>
      </c>
      <c r="J2772" s="17">
        <v>-54.6</v>
      </c>
      <c r="K2772" s="30">
        <v>-51.4</v>
      </c>
      <c r="L2772" s="10">
        <f t="shared" si="650"/>
        <v>-51.4</v>
      </c>
      <c r="M2772" s="52" t="str">
        <f t="shared" ref="M2772:M2835" si="653">IF(ABS(L2772)&lt;=20,"low latitude",IF(ABS(L2772)&lt;=40,"mid latitude",IF(ABS(L2772)&lt;=50,"transition",IF(ABS(L2772)&gt;50,"high latitude","no category"))))</f>
        <v>high latitude</v>
      </c>
      <c r="N2772" s="32" t="s">
        <v>8</v>
      </c>
      <c r="O2772" s="24" t="s">
        <v>8</v>
      </c>
      <c r="P2772" s="24" t="s">
        <v>8</v>
      </c>
      <c r="Q2772" s="24" t="s">
        <v>8</v>
      </c>
      <c r="R2772" s="24" t="s">
        <v>8</v>
      </c>
      <c r="S2772" s="37" t="s">
        <v>8</v>
      </c>
      <c r="T2772" s="10">
        <v>0.58854600000000001</v>
      </c>
      <c r="U2772" s="11">
        <v>5.6038999999999999E-2</v>
      </c>
      <c r="V2772" s="11">
        <v>5.4354E-2</v>
      </c>
      <c r="W2772" s="11">
        <v>8.9300000000000004E-3</v>
      </c>
      <c r="X2772" s="11">
        <v>0.26606299999999999</v>
      </c>
      <c r="Y2772" s="12">
        <v>2.6067E-2</v>
      </c>
      <c r="Z2772" s="10">
        <f t="shared" ref="Z2772:Z2803" si="654">(V2772+W2772+Y2772)/(U2772+V2772+W2772+Y2772)</f>
        <v>0.61456083637113978</v>
      </c>
      <c r="AA2772" s="11">
        <f t="shared" ref="AA2772:AA2803" si="655">LOG((V2772)/(U2772+V2772+W2772))</f>
        <v>-0.34149265374894355</v>
      </c>
      <c r="AB2772" s="11">
        <f t="shared" si="640"/>
        <v>-0.21143511913632607</v>
      </c>
      <c r="AC2772" s="11">
        <f t="shared" ref="AC2772:AC2803" si="656">67.5*AA2772+46.9</f>
        <v>23.849245871946309</v>
      </c>
      <c r="AD2772" s="9">
        <f t="shared" ref="AD2772:AD2803" si="657">68.4*AB2772+38.6</f>
        <v>24.137837851075297</v>
      </c>
      <c r="AE2772" s="10">
        <v>17.850363037417001</v>
      </c>
      <c r="AF2772" s="11">
        <v>23.7896550234376</v>
      </c>
      <c r="AG2772" s="12">
        <v>30.861974559473399</v>
      </c>
      <c r="AH2772" s="10">
        <v>0.63200000000000001</v>
      </c>
      <c r="AI2772" s="11">
        <f t="shared" ref="AI2772:AI2803" si="658">((T2772)/(T2772+X2772))*100</f>
        <v>68.867283166921951</v>
      </c>
      <c r="AJ2772" s="11">
        <f t="shared" ref="AJ2772:AJ2803" si="659">((Y2772)/(T2772+Y2772))*100</f>
        <v>4.2412054414729266</v>
      </c>
      <c r="AK2772" s="11">
        <f t="shared" ref="AK2772:AK2803" si="660">(U2772+V2772+W2772)/(U2772+V2772+W2772+X2772+Y2772)</f>
        <v>0.29000396157033725</v>
      </c>
      <c r="AL2772" s="11">
        <f t="shared" ref="AL2772:AL2803" si="661">V2772/W2772</f>
        <v>6.0866741321388576</v>
      </c>
      <c r="AM2772" s="11">
        <f t="shared" ref="AM2772:AM2803" si="662">((U2772*1)+(V2772*2)+(W2772*3)+(Y2772*4))/(U2772+V2772+W2772+Y2772)</f>
        <v>2.0345622119815667</v>
      </c>
      <c r="AN2772" s="3">
        <f t="shared" si="651"/>
        <v>2.2120550395958851</v>
      </c>
      <c r="AO2772" s="3" t="str">
        <f t="shared" si="652"/>
        <v>n/a</v>
      </c>
      <c r="AP2772" s="3">
        <v>0.12163937322087066</v>
      </c>
      <c r="AQ2772" s="124"/>
      <c r="AR2772" s="4"/>
      <c r="AS2772" s="3"/>
      <c r="AT2772" s="35"/>
    </row>
    <row r="2773" spans="1:46" ht="15" customHeight="1">
      <c r="A2773" s="11">
        <v>13.956</v>
      </c>
      <c r="B2773" s="32">
        <v>1171</v>
      </c>
      <c r="C2773" s="17">
        <v>-48.499949999999998</v>
      </c>
      <c r="D2773" s="17">
        <v>149.11175</v>
      </c>
      <c r="E2773" s="40" t="s">
        <v>42</v>
      </c>
      <c r="F2773" s="18">
        <v>-63.6</v>
      </c>
      <c r="G2773" s="17">
        <v>-61.6</v>
      </c>
      <c r="H2773" s="17">
        <v>-62.3</v>
      </c>
      <c r="I2773" s="17">
        <v>-54.6</v>
      </c>
      <c r="J2773" s="17">
        <v>-54.6</v>
      </c>
      <c r="K2773" s="30">
        <v>-51.4</v>
      </c>
      <c r="L2773" s="10">
        <f t="shared" si="650"/>
        <v>-51.4</v>
      </c>
      <c r="M2773" s="52" t="str">
        <f t="shared" si="653"/>
        <v>high latitude</v>
      </c>
      <c r="N2773" s="32" t="s">
        <v>8</v>
      </c>
      <c r="O2773" s="24" t="s">
        <v>8</v>
      </c>
      <c r="P2773" s="24" t="s">
        <v>8</v>
      </c>
      <c r="Q2773" s="24" t="s">
        <v>8</v>
      </c>
      <c r="R2773" s="24" t="s">
        <v>8</v>
      </c>
      <c r="S2773" s="37" t="s">
        <v>8</v>
      </c>
      <c r="T2773" s="10">
        <v>0.56496000000000002</v>
      </c>
      <c r="U2773" s="11">
        <v>5.2073000000000001E-2</v>
      </c>
      <c r="V2773" s="11">
        <v>6.3366000000000006E-2</v>
      </c>
      <c r="W2773" s="11">
        <v>5.2859999999999999E-3</v>
      </c>
      <c r="X2773" s="11">
        <v>0.28511300000000001</v>
      </c>
      <c r="Y2773" s="12">
        <v>2.9201000000000001E-2</v>
      </c>
      <c r="Z2773" s="10">
        <f t="shared" si="654"/>
        <v>0.65267531982444682</v>
      </c>
      <c r="AA2773" s="11">
        <f t="shared" si="655"/>
        <v>-0.27994092106670304</v>
      </c>
      <c r="AB2773" s="11">
        <f t="shared" si="640"/>
        <v>-0.18530280934585858</v>
      </c>
      <c r="AC2773" s="11">
        <f t="shared" si="656"/>
        <v>28.003987827997545</v>
      </c>
      <c r="AD2773" s="9">
        <f t="shared" si="657"/>
        <v>25.925287840743273</v>
      </c>
      <c r="AE2773" s="10">
        <v>20.286602124014699</v>
      </c>
      <c r="AF2773" s="11">
        <v>26.175050458321302</v>
      </c>
      <c r="AG2773" s="12">
        <v>33.787000121193401</v>
      </c>
      <c r="AH2773" s="10">
        <v>0.64800000000000002</v>
      </c>
      <c r="AI2773" s="11">
        <f t="shared" si="658"/>
        <v>66.460174596769917</v>
      </c>
      <c r="AJ2773" s="11">
        <f t="shared" si="659"/>
        <v>4.9146611776942617</v>
      </c>
      <c r="AK2773" s="11">
        <f t="shared" si="660"/>
        <v>0.27750385597613092</v>
      </c>
      <c r="AL2773" s="11">
        <f t="shared" si="661"/>
        <v>11.987514188422249</v>
      </c>
      <c r="AM2773" s="11">
        <f t="shared" si="662"/>
        <v>2.0774715526326322</v>
      </c>
      <c r="AN2773" s="3">
        <f t="shared" si="651"/>
        <v>1.9815301301589194</v>
      </c>
      <c r="AO2773" s="3" t="str">
        <f t="shared" si="652"/>
        <v>n/a</v>
      </c>
      <c r="AP2773" s="3">
        <v>0.10694965600126714</v>
      </c>
      <c r="AQ2773" s="124"/>
      <c r="AR2773" s="4"/>
      <c r="AS2773" s="3"/>
      <c r="AT2773" s="35"/>
    </row>
    <row r="2774" spans="1:46" ht="15" customHeight="1">
      <c r="A2774" s="11">
        <v>13.967000000000001</v>
      </c>
      <c r="B2774" s="32">
        <v>1171</v>
      </c>
      <c r="C2774" s="17">
        <v>-48.499949999999998</v>
      </c>
      <c r="D2774" s="17">
        <v>149.11175</v>
      </c>
      <c r="E2774" s="40" t="s">
        <v>42</v>
      </c>
      <c r="F2774" s="18">
        <v>-63.6</v>
      </c>
      <c r="G2774" s="17">
        <v>-61.6</v>
      </c>
      <c r="H2774" s="17">
        <v>-62.3</v>
      </c>
      <c r="I2774" s="17">
        <v>-54.6</v>
      </c>
      <c r="J2774" s="17">
        <v>-54.6</v>
      </c>
      <c r="K2774" s="30">
        <v>-51.4</v>
      </c>
      <c r="L2774" s="10">
        <f t="shared" si="650"/>
        <v>-51.4</v>
      </c>
      <c r="M2774" s="52" t="str">
        <f t="shared" si="653"/>
        <v>high latitude</v>
      </c>
      <c r="N2774" s="32" t="s">
        <v>8</v>
      </c>
      <c r="O2774" s="24" t="s">
        <v>8</v>
      </c>
      <c r="P2774" s="24" t="s">
        <v>8</v>
      </c>
      <c r="Q2774" s="24" t="s">
        <v>8</v>
      </c>
      <c r="R2774" s="24" t="s">
        <v>8</v>
      </c>
      <c r="S2774" s="37" t="s">
        <v>8</v>
      </c>
      <c r="T2774" s="10">
        <v>0.60885400000000001</v>
      </c>
      <c r="U2774" s="11">
        <v>4.6686999999999999E-2</v>
      </c>
      <c r="V2774" s="11">
        <v>5.6251000000000002E-2</v>
      </c>
      <c r="W2774" s="11">
        <v>6.5909999999999996E-3</v>
      </c>
      <c r="X2774" s="11">
        <v>0.25144300000000003</v>
      </c>
      <c r="Y2774" s="12">
        <v>3.0175E-2</v>
      </c>
      <c r="Z2774" s="10">
        <f t="shared" si="654"/>
        <v>0.66581486571608561</v>
      </c>
      <c r="AA2774" s="11">
        <f t="shared" si="655"/>
        <v>-0.2893988750723977</v>
      </c>
      <c r="AB2774" s="11">
        <f t="shared" si="640"/>
        <v>-0.17664651253412461</v>
      </c>
      <c r="AC2774" s="11">
        <f t="shared" si="656"/>
        <v>27.365575932613154</v>
      </c>
      <c r="AD2774" s="9">
        <f t="shared" si="657"/>
        <v>26.517378542665877</v>
      </c>
      <c r="AE2774" s="10">
        <v>21.083130895275399</v>
      </c>
      <c r="AF2774" s="11">
        <v>26.996691659647301</v>
      </c>
      <c r="AG2774" s="12">
        <v>34.936853219565997</v>
      </c>
      <c r="AH2774" s="10">
        <v>0.747</v>
      </c>
      <c r="AI2774" s="11">
        <f t="shared" si="658"/>
        <v>70.772535531333929</v>
      </c>
      <c r="AJ2774" s="11">
        <f t="shared" si="659"/>
        <v>4.7220079213932387</v>
      </c>
      <c r="AK2774" s="11">
        <f t="shared" si="660"/>
        <v>0.28002004361531596</v>
      </c>
      <c r="AL2774" s="11">
        <f t="shared" si="661"/>
        <v>8.5345167652859963</v>
      </c>
      <c r="AM2774" s="11">
        <f t="shared" si="662"/>
        <v>2.1449779533871616</v>
      </c>
      <c r="AN2774" s="3">
        <f t="shared" si="651"/>
        <v>2.4214394514860222</v>
      </c>
      <c r="AO2774" s="3" t="str">
        <f t="shared" si="652"/>
        <v>n/a</v>
      </c>
      <c r="AP2774" s="3">
        <v>1.6648674566422942E-2</v>
      </c>
      <c r="AQ2774" s="124"/>
      <c r="AR2774" s="4"/>
      <c r="AS2774" s="3"/>
      <c r="AT2774" s="35"/>
    </row>
    <row r="2775" spans="1:46" ht="15" customHeight="1">
      <c r="A2775" s="11">
        <v>13.989000000000001</v>
      </c>
      <c r="B2775" s="32">
        <v>1171</v>
      </c>
      <c r="C2775" s="17">
        <v>-48.499949999999998</v>
      </c>
      <c r="D2775" s="17">
        <v>149.11175</v>
      </c>
      <c r="E2775" s="40" t="s">
        <v>42</v>
      </c>
      <c r="F2775" s="18">
        <v>-63.6</v>
      </c>
      <c r="G2775" s="17">
        <v>-61.6</v>
      </c>
      <c r="H2775" s="17">
        <v>-62.3</v>
      </c>
      <c r="I2775" s="17">
        <v>-54.6</v>
      </c>
      <c r="J2775" s="17">
        <v>-54.6</v>
      </c>
      <c r="K2775" s="30">
        <v>-51.4</v>
      </c>
      <c r="L2775" s="10">
        <f t="shared" si="650"/>
        <v>-51.4</v>
      </c>
      <c r="M2775" s="52" t="str">
        <f t="shared" si="653"/>
        <v>high latitude</v>
      </c>
      <c r="N2775" s="32" t="s">
        <v>8</v>
      </c>
      <c r="O2775" s="24" t="s">
        <v>8</v>
      </c>
      <c r="P2775" s="24" t="s">
        <v>8</v>
      </c>
      <c r="Q2775" s="24" t="s">
        <v>8</v>
      </c>
      <c r="R2775" s="24" t="s">
        <v>8</v>
      </c>
      <c r="S2775" s="37" t="s">
        <v>8</v>
      </c>
      <c r="T2775" s="10">
        <v>0.52198199999999995</v>
      </c>
      <c r="U2775" s="11">
        <v>5.6922E-2</v>
      </c>
      <c r="V2775" s="11">
        <v>6.1384000000000001E-2</v>
      </c>
      <c r="W2775" s="11">
        <v>5.8139999999999997E-3</v>
      </c>
      <c r="X2775" s="11">
        <v>0.32336700000000002</v>
      </c>
      <c r="Y2775" s="12">
        <v>3.0530999999999999E-2</v>
      </c>
      <c r="Z2775" s="10">
        <f t="shared" si="654"/>
        <v>0.63193254489140083</v>
      </c>
      <c r="AA2775" s="11">
        <f t="shared" si="655"/>
        <v>-0.30578658171945183</v>
      </c>
      <c r="AB2775" s="11">
        <f t="shared" si="640"/>
        <v>-0.19932927764315395</v>
      </c>
      <c r="AC2775" s="11">
        <f t="shared" si="656"/>
        <v>26.259405733937001</v>
      </c>
      <c r="AD2775" s="9">
        <f t="shared" si="657"/>
        <v>24.965877409208268</v>
      </c>
      <c r="AE2775" s="10">
        <v>18.933070269020199</v>
      </c>
      <c r="AF2775" s="11">
        <v>24.879612859365199</v>
      </c>
      <c r="AG2775" s="12">
        <v>32.209545993441601</v>
      </c>
      <c r="AH2775" s="10">
        <v>0.60099999999999998</v>
      </c>
      <c r="AI2775" s="11">
        <f t="shared" si="658"/>
        <v>61.74751493170276</v>
      </c>
      <c r="AJ2775" s="11">
        <f t="shared" si="659"/>
        <v>5.5258428308474192</v>
      </c>
      <c r="AK2775" s="11">
        <f t="shared" si="660"/>
        <v>0.25965549414457195</v>
      </c>
      <c r="AL2775" s="11">
        <f t="shared" si="661"/>
        <v>10.557963536291711</v>
      </c>
      <c r="AM2775" s="11">
        <f t="shared" si="662"/>
        <v>2.0643642782781884</v>
      </c>
      <c r="AN2775" s="3">
        <f t="shared" si="651"/>
        <v>1.6142092421304584</v>
      </c>
      <c r="AO2775" s="3" t="str">
        <f t="shared" si="652"/>
        <v>n/a</v>
      </c>
      <c r="AP2775" s="3">
        <v>9.8300907008062405E-2</v>
      </c>
      <c r="AQ2775" s="124"/>
      <c r="AR2775" s="4"/>
      <c r="AS2775" s="3"/>
      <c r="AT2775" s="35"/>
    </row>
    <row r="2776" spans="1:46" ht="15" customHeight="1">
      <c r="A2776" s="11">
        <v>14</v>
      </c>
      <c r="B2776" s="32">
        <v>1171</v>
      </c>
      <c r="C2776" s="17">
        <v>-48.499949999999998</v>
      </c>
      <c r="D2776" s="17">
        <v>149.11175</v>
      </c>
      <c r="E2776" s="40" t="s">
        <v>42</v>
      </c>
      <c r="F2776" s="18">
        <v>-63.6</v>
      </c>
      <c r="G2776" s="17">
        <v>-61.6</v>
      </c>
      <c r="H2776" s="17">
        <v>-62.3</v>
      </c>
      <c r="I2776" s="17">
        <v>-54.6</v>
      </c>
      <c r="J2776" s="17">
        <v>-54.6</v>
      </c>
      <c r="K2776" s="30">
        <v>-51.4</v>
      </c>
      <c r="L2776" s="10">
        <f t="shared" si="650"/>
        <v>-51.4</v>
      </c>
      <c r="M2776" s="52" t="str">
        <f t="shared" si="653"/>
        <v>high latitude</v>
      </c>
      <c r="N2776" s="32" t="s">
        <v>8</v>
      </c>
      <c r="O2776" s="24" t="s">
        <v>8</v>
      </c>
      <c r="P2776" s="24" t="s">
        <v>8</v>
      </c>
      <c r="Q2776" s="24" t="s">
        <v>8</v>
      </c>
      <c r="R2776" s="24" t="s">
        <v>8</v>
      </c>
      <c r="S2776" s="37" t="s">
        <v>8</v>
      </c>
      <c r="T2776" s="10">
        <v>0.60016199999999997</v>
      </c>
      <c r="U2776" s="11">
        <v>4.8515000000000003E-2</v>
      </c>
      <c r="V2776" s="11">
        <v>6.1727999999999998E-2</v>
      </c>
      <c r="W2776" s="11">
        <v>3.6480000000000002E-3</v>
      </c>
      <c r="X2776" s="11">
        <v>0.25508700000000001</v>
      </c>
      <c r="Y2776" s="12">
        <v>3.0859999999999999E-2</v>
      </c>
      <c r="Z2776" s="10">
        <f t="shared" si="654"/>
        <v>0.6648382394594855</v>
      </c>
      <c r="AA2776" s="11">
        <f t="shared" si="655"/>
        <v>-0.26600720025078356</v>
      </c>
      <c r="AB2776" s="11">
        <f t="shared" si="640"/>
        <v>-0.17728400921696721</v>
      </c>
      <c r="AC2776" s="11">
        <f t="shared" si="656"/>
        <v>28.94451398307211</v>
      </c>
      <c r="AD2776" s="9">
        <f t="shared" si="657"/>
        <v>26.473773769559443</v>
      </c>
      <c r="AE2776" s="10">
        <v>21.023069302636699</v>
      </c>
      <c r="AF2776" s="11">
        <v>26.9415338147734</v>
      </c>
      <c r="AG2776" s="12">
        <v>34.817490493961301</v>
      </c>
      <c r="AH2776" s="10">
        <v>0.79</v>
      </c>
      <c r="AI2776" s="11">
        <f t="shared" si="658"/>
        <v>70.173949341069104</v>
      </c>
      <c r="AJ2776" s="11">
        <f t="shared" si="659"/>
        <v>4.8904792542890743</v>
      </c>
      <c r="AK2776" s="11">
        <f t="shared" si="660"/>
        <v>0.28484286135885034</v>
      </c>
      <c r="AL2776" s="11">
        <f t="shared" si="661"/>
        <v>16.921052631578945</v>
      </c>
      <c r="AM2776" s="11">
        <f t="shared" si="662"/>
        <v>2.1164275203625533</v>
      </c>
      <c r="AN2776" s="3">
        <f t="shared" si="651"/>
        <v>2.3527737595408622</v>
      </c>
      <c r="AO2776" s="3" t="str">
        <f t="shared" si="652"/>
        <v>n/a</v>
      </c>
      <c r="AP2776" s="3">
        <v>6.496852975723641E-2</v>
      </c>
      <c r="AQ2776" s="124"/>
      <c r="AR2776" s="4"/>
      <c r="AS2776" s="3"/>
      <c r="AT2776" s="35"/>
    </row>
    <row r="2777" spans="1:46" ht="15" customHeight="1">
      <c r="A2777" s="11">
        <v>14.012</v>
      </c>
      <c r="B2777" s="32">
        <v>1171</v>
      </c>
      <c r="C2777" s="17">
        <v>-48.499949999999998</v>
      </c>
      <c r="D2777" s="17">
        <v>149.11175</v>
      </c>
      <c r="E2777" s="40" t="s">
        <v>42</v>
      </c>
      <c r="F2777" s="18">
        <v>-63.6</v>
      </c>
      <c r="G2777" s="17">
        <v>-61.6</v>
      </c>
      <c r="H2777" s="17">
        <v>-62.3</v>
      </c>
      <c r="I2777" s="17">
        <v>-54.6</v>
      </c>
      <c r="J2777" s="17">
        <v>-54.6</v>
      </c>
      <c r="K2777" s="30">
        <v>-51.4</v>
      </c>
      <c r="L2777" s="10">
        <f t="shared" si="650"/>
        <v>-51.4</v>
      </c>
      <c r="M2777" s="52" t="str">
        <f t="shared" si="653"/>
        <v>high latitude</v>
      </c>
      <c r="N2777" s="32" t="s">
        <v>8</v>
      </c>
      <c r="O2777" s="24" t="s">
        <v>8</v>
      </c>
      <c r="P2777" s="24" t="s">
        <v>8</v>
      </c>
      <c r="Q2777" s="24" t="s">
        <v>8</v>
      </c>
      <c r="R2777" s="24" t="s">
        <v>8</v>
      </c>
      <c r="S2777" s="37" t="s">
        <v>8</v>
      </c>
      <c r="T2777" s="10">
        <v>0.56313400000000002</v>
      </c>
      <c r="U2777" s="11">
        <v>4.7417000000000001E-2</v>
      </c>
      <c r="V2777" s="11">
        <v>6.5657999999999994E-2</v>
      </c>
      <c r="W2777" s="11">
        <v>4.8419999999999999E-3</v>
      </c>
      <c r="X2777" s="11">
        <v>0.28976800000000003</v>
      </c>
      <c r="Y2777" s="12">
        <v>2.9180999999999999E-2</v>
      </c>
      <c r="Z2777" s="10">
        <f t="shared" si="654"/>
        <v>0.67765027396701505</v>
      </c>
      <c r="AA2777" s="11">
        <f t="shared" si="655"/>
        <v>-0.25428877189279142</v>
      </c>
      <c r="AB2777" s="11">
        <f t="shared" si="640"/>
        <v>-0.16899438175566819</v>
      </c>
      <c r="AC2777" s="11">
        <f t="shared" si="656"/>
        <v>29.735507897236577</v>
      </c>
      <c r="AD2777" s="9">
        <f t="shared" si="657"/>
        <v>27.040784287912295</v>
      </c>
      <c r="AE2777" s="10">
        <v>21.804920852626601</v>
      </c>
      <c r="AF2777" s="11">
        <v>27.7304516051821</v>
      </c>
      <c r="AG2777" s="12">
        <v>35.834239534866803</v>
      </c>
      <c r="AH2777" s="10">
        <v>0.65500000000000003</v>
      </c>
      <c r="AI2777" s="11">
        <f t="shared" si="658"/>
        <v>66.025639522477377</v>
      </c>
      <c r="AJ2777" s="11">
        <f t="shared" si="659"/>
        <v>4.9266015549158801</v>
      </c>
      <c r="AK2777" s="11">
        <f t="shared" si="660"/>
        <v>0.26991571786314333</v>
      </c>
      <c r="AL2777" s="11">
        <f t="shared" si="661"/>
        <v>13.560099132589837</v>
      </c>
      <c r="AM2777" s="11">
        <f t="shared" si="662"/>
        <v>2.1073230091503623</v>
      </c>
      <c r="AN2777" s="3">
        <f t="shared" si="651"/>
        <v>1.9433960961872945</v>
      </c>
      <c r="AO2777" s="3" t="str">
        <f t="shared" si="652"/>
        <v>n/a</v>
      </c>
      <c r="AP2777" s="3">
        <v>0.13701192128686246</v>
      </c>
      <c r="AQ2777" s="124"/>
      <c r="AR2777" s="4"/>
      <c r="AS2777" s="3"/>
      <c r="AT2777" s="35"/>
    </row>
    <row r="2778" spans="1:46" ht="15" customHeight="1">
      <c r="A2778" s="11">
        <v>14.023</v>
      </c>
      <c r="B2778" s="32">
        <v>1171</v>
      </c>
      <c r="C2778" s="17">
        <v>-48.499949999999998</v>
      </c>
      <c r="D2778" s="17">
        <v>149.11175</v>
      </c>
      <c r="E2778" s="40" t="s">
        <v>42</v>
      </c>
      <c r="F2778" s="18">
        <v>-63.6</v>
      </c>
      <c r="G2778" s="17">
        <v>-61.6</v>
      </c>
      <c r="H2778" s="17">
        <v>-62.3</v>
      </c>
      <c r="I2778" s="17">
        <v>-54.6</v>
      </c>
      <c r="J2778" s="17">
        <v>-54.6</v>
      </c>
      <c r="K2778" s="30">
        <v>-51.4</v>
      </c>
      <c r="L2778" s="10">
        <f t="shared" si="650"/>
        <v>-51.4</v>
      </c>
      <c r="M2778" s="52" t="str">
        <f t="shared" si="653"/>
        <v>high latitude</v>
      </c>
      <c r="N2778" s="32" t="s">
        <v>8</v>
      </c>
      <c r="O2778" s="24" t="s">
        <v>8</v>
      </c>
      <c r="P2778" s="24" t="s">
        <v>8</v>
      </c>
      <c r="Q2778" s="24" t="s">
        <v>8</v>
      </c>
      <c r="R2778" s="24" t="s">
        <v>8</v>
      </c>
      <c r="S2778" s="37" t="s">
        <v>8</v>
      </c>
      <c r="T2778" s="10">
        <v>0.60183600000000004</v>
      </c>
      <c r="U2778" s="11">
        <v>5.1589000000000003E-2</v>
      </c>
      <c r="V2778" s="11">
        <v>6.2149000000000003E-2</v>
      </c>
      <c r="W2778" s="11">
        <v>4.6579999999999998E-3</v>
      </c>
      <c r="X2778" s="11">
        <v>0.25229299999999999</v>
      </c>
      <c r="Y2778" s="12">
        <v>2.7474999999999999E-2</v>
      </c>
      <c r="Z2778" s="10">
        <f t="shared" si="654"/>
        <v>0.64633820293272826</v>
      </c>
      <c r="AA2778" s="11">
        <f t="shared" si="655"/>
        <v>-0.27990288495036997</v>
      </c>
      <c r="AB2778" s="11">
        <f t="shared" si="640"/>
        <v>-0.18954017359529507</v>
      </c>
      <c r="AC2778" s="11">
        <f t="shared" si="656"/>
        <v>28.006555265850025</v>
      </c>
      <c r="AD2778" s="9">
        <f t="shared" si="657"/>
        <v>25.635452126081816</v>
      </c>
      <c r="AE2778" s="10">
        <v>19.8584490113907</v>
      </c>
      <c r="AF2778" s="11">
        <v>25.767324214625301</v>
      </c>
      <c r="AG2778" s="12">
        <v>33.279583330325202</v>
      </c>
      <c r="AH2778" s="10">
        <v>0.72899999999999998</v>
      </c>
      <c r="AI2778" s="11">
        <f t="shared" si="658"/>
        <v>70.461955980888135</v>
      </c>
      <c r="AJ2778" s="11">
        <f t="shared" si="659"/>
        <v>4.3658858656530706</v>
      </c>
      <c r="AK2778" s="11">
        <f t="shared" si="660"/>
        <v>0.29735485880190077</v>
      </c>
      <c r="AL2778" s="11">
        <f t="shared" si="661"/>
        <v>13.342421640188924</v>
      </c>
      <c r="AM2778" s="11">
        <f t="shared" si="662"/>
        <v>2.0549732297715106</v>
      </c>
      <c r="AN2778" s="3">
        <f t="shared" si="651"/>
        <v>2.3854645194278086</v>
      </c>
      <c r="AO2778" s="3" t="str">
        <f t="shared" si="652"/>
        <v>n/a</v>
      </c>
      <c r="AP2778" s="3">
        <v>7.3515551154278269E-2</v>
      </c>
      <c r="AQ2778" s="124"/>
      <c r="AR2778" s="4"/>
      <c r="AS2778" s="3"/>
      <c r="AT2778" s="35"/>
    </row>
    <row r="2779" spans="1:46" ht="15" customHeight="1">
      <c r="A2779" s="11">
        <v>14.034000000000001</v>
      </c>
      <c r="B2779" s="32">
        <v>1171</v>
      </c>
      <c r="C2779" s="17">
        <v>-48.499949999999998</v>
      </c>
      <c r="D2779" s="17">
        <v>149.11175</v>
      </c>
      <c r="E2779" s="40" t="s">
        <v>42</v>
      </c>
      <c r="F2779" s="18">
        <v>-63.6</v>
      </c>
      <c r="G2779" s="17">
        <v>-61.6</v>
      </c>
      <c r="H2779" s="17">
        <v>-62.3</v>
      </c>
      <c r="I2779" s="17">
        <v>-54.6</v>
      </c>
      <c r="J2779" s="17">
        <v>-54.6</v>
      </c>
      <c r="K2779" s="30">
        <v>-51.4</v>
      </c>
      <c r="L2779" s="10">
        <f t="shared" si="650"/>
        <v>-51.4</v>
      </c>
      <c r="M2779" s="52" t="str">
        <f t="shared" si="653"/>
        <v>high latitude</v>
      </c>
      <c r="N2779" s="32" t="s">
        <v>8</v>
      </c>
      <c r="O2779" s="24" t="s">
        <v>8</v>
      </c>
      <c r="P2779" s="24" t="s">
        <v>8</v>
      </c>
      <c r="Q2779" s="24" t="s">
        <v>8</v>
      </c>
      <c r="R2779" s="24" t="s">
        <v>8</v>
      </c>
      <c r="S2779" s="37" t="s">
        <v>8</v>
      </c>
      <c r="T2779" s="10">
        <v>0.58343100000000003</v>
      </c>
      <c r="U2779" s="11">
        <v>5.1344000000000001E-2</v>
      </c>
      <c r="V2779" s="11">
        <v>5.7202000000000003E-2</v>
      </c>
      <c r="W2779" s="11">
        <v>5.3680000000000004E-3</v>
      </c>
      <c r="X2779" s="11">
        <v>0.276368</v>
      </c>
      <c r="Y2779" s="12">
        <v>2.6287000000000001E-2</v>
      </c>
      <c r="Z2779" s="10">
        <f t="shared" si="654"/>
        <v>0.63378292594204044</v>
      </c>
      <c r="AA2779" s="11">
        <f t="shared" si="655"/>
        <v>-0.29916588838509872</v>
      </c>
      <c r="AB2779" s="11">
        <f t="shared" si="640"/>
        <v>-0.19805946484441922</v>
      </c>
      <c r="AC2779" s="11">
        <f t="shared" si="656"/>
        <v>26.706302534005836</v>
      </c>
      <c r="AD2779" s="9">
        <f t="shared" si="657"/>
        <v>25.052732604641726</v>
      </c>
      <c r="AE2779" s="10">
        <v>19.116527422502202</v>
      </c>
      <c r="AF2779" s="11">
        <v>25.006763804595501</v>
      </c>
      <c r="AG2779" s="12">
        <v>32.338808070142903</v>
      </c>
      <c r="AH2779" s="10">
        <v>0.69299999999999995</v>
      </c>
      <c r="AI2779" s="11">
        <f t="shared" si="658"/>
        <v>67.856673478336219</v>
      </c>
      <c r="AJ2779" s="11">
        <f t="shared" si="659"/>
        <v>4.3113373723590254</v>
      </c>
      <c r="AK2779" s="11">
        <f t="shared" si="660"/>
        <v>0.27345769848452478</v>
      </c>
      <c r="AL2779" s="11">
        <f t="shared" si="661"/>
        <v>10.656110283159464</v>
      </c>
      <c r="AM2779" s="11">
        <f t="shared" si="662"/>
        <v>2.0470610052710043</v>
      </c>
      <c r="AN2779" s="3">
        <f t="shared" si="651"/>
        <v>2.1110656805418864</v>
      </c>
      <c r="AO2779" s="3" t="str">
        <f t="shared" si="652"/>
        <v>n/a</v>
      </c>
      <c r="AP2779" s="3">
        <v>3.6496964910398035E-2</v>
      </c>
      <c r="AQ2779" s="124"/>
      <c r="AR2779" s="4"/>
      <c r="AS2779" s="3"/>
      <c r="AT2779" s="35"/>
    </row>
    <row r="2780" spans="1:46" ht="15" customHeight="1">
      <c r="A2780" s="11">
        <v>14.045</v>
      </c>
      <c r="B2780" s="32">
        <v>1171</v>
      </c>
      <c r="C2780" s="17">
        <v>-48.499949999999998</v>
      </c>
      <c r="D2780" s="17">
        <v>149.11175</v>
      </c>
      <c r="E2780" s="40" t="s">
        <v>42</v>
      </c>
      <c r="F2780" s="18">
        <v>-63.6</v>
      </c>
      <c r="G2780" s="17">
        <v>-61.6</v>
      </c>
      <c r="H2780" s="17">
        <v>-62.3</v>
      </c>
      <c r="I2780" s="17">
        <v>-54.6</v>
      </c>
      <c r="J2780" s="17">
        <v>-54.6</v>
      </c>
      <c r="K2780" s="30">
        <v>-51.4</v>
      </c>
      <c r="L2780" s="10">
        <f t="shared" si="650"/>
        <v>-51.4</v>
      </c>
      <c r="M2780" s="52" t="str">
        <f t="shared" si="653"/>
        <v>high latitude</v>
      </c>
      <c r="N2780" s="32" t="s">
        <v>8</v>
      </c>
      <c r="O2780" s="24" t="s">
        <v>8</v>
      </c>
      <c r="P2780" s="24" t="s">
        <v>8</v>
      </c>
      <c r="Q2780" s="24" t="s">
        <v>8</v>
      </c>
      <c r="R2780" s="24" t="s">
        <v>8</v>
      </c>
      <c r="S2780" s="37" t="s">
        <v>8</v>
      </c>
      <c r="T2780" s="10">
        <v>0.55424399999999996</v>
      </c>
      <c r="U2780" s="11">
        <v>5.6089E-2</v>
      </c>
      <c r="V2780" s="11">
        <v>6.3343999999999998E-2</v>
      </c>
      <c r="W2780" s="11">
        <v>4.9059999999999998E-3</v>
      </c>
      <c r="X2780" s="11">
        <v>0.29325699999999999</v>
      </c>
      <c r="Y2780" s="12">
        <v>2.8160000000000001E-2</v>
      </c>
      <c r="Z2780" s="10">
        <f t="shared" si="654"/>
        <v>0.63220086689093047</v>
      </c>
      <c r="AA2780" s="11">
        <f t="shared" si="655"/>
        <v>-0.29290188581213439</v>
      </c>
      <c r="AB2780" s="11">
        <f t="shared" si="640"/>
        <v>-0.19914491297968903</v>
      </c>
      <c r="AC2780" s="11">
        <f t="shared" si="656"/>
        <v>27.129122707680928</v>
      </c>
      <c r="AD2780" s="9">
        <f t="shared" si="657"/>
        <v>24.978487952189269</v>
      </c>
      <c r="AE2780" s="10">
        <v>18.9411489258367</v>
      </c>
      <c r="AF2780" s="11">
        <v>24.883495197978402</v>
      </c>
      <c r="AG2780" s="12">
        <v>32.202777721774403</v>
      </c>
      <c r="AH2780" s="10">
        <v>0.67900000000000005</v>
      </c>
      <c r="AI2780" s="11">
        <f t="shared" si="658"/>
        <v>65.397444958767011</v>
      </c>
      <c r="AJ2780" s="11">
        <f t="shared" si="659"/>
        <v>4.8351316268432232</v>
      </c>
      <c r="AK2780" s="11">
        <f t="shared" si="660"/>
        <v>0.27893959924263495</v>
      </c>
      <c r="AL2780" s="11">
        <f t="shared" si="661"/>
        <v>12.911536893599674</v>
      </c>
      <c r="AM2780" s="11">
        <f t="shared" si="662"/>
        <v>2.033685466789946</v>
      </c>
      <c r="AN2780" s="3">
        <f t="shared" si="651"/>
        <v>1.8899600009547939</v>
      </c>
      <c r="AO2780" s="3" t="str">
        <f t="shared" si="652"/>
        <v>n/a</v>
      </c>
      <c r="AP2780" s="3">
        <v>5.8893735740134588E-2</v>
      </c>
      <c r="AQ2780" s="124"/>
      <c r="AR2780" s="4"/>
      <c r="AS2780" s="3"/>
      <c r="AT2780" s="35"/>
    </row>
    <row r="2781" spans="1:46" ht="15" customHeight="1">
      <c r="A2781" s="11">
        <v>14.068</v>
      </c>
      <c r="B2781" s="32">
        <v>1171</v>
      </c>
      <c r="C2781" s="17">
        <v>-48.499949999999998</v>
      </c>
      <c r="D2781" s="17">
        <v>149.11175</v>
      </c>
      <c r="E2781" s="40" t="s">
        <v>42</v>
      </c>
      <c r="F2781" s="18">
        <v>-63.6</v>
      </c>
      <c r="G2781" s="17">
        <v>-61.6</v>
      </c>
      <c r="H2781" s="17">
        <v>-62.3</v>
      </c>
      <c r="I2781" s="17">
        <v>-54.6</v>
      </c>
      <c r="J2781" s="17">
        <v>-54.6</v>
      </c>
      <c r="K2781" s="30">
        <v>-51.4</v>
      </c>
      <c r="L2781" s="10">
        <f t="shared" si="650"/>
        <v>-51.4</v>
      </c>
      <c r="M2781" s="52" t="str">
        <f t="shared" si="653"/>
        <v>high latitude</v>
      </c>
      <c r="N2781" s="32" t="s">
        <v>8</v>
      </c>
      <c r="O2781" s="24" t="s">
        <v>8</v>
      </c>
      <c r="P2781" s="24" t="s">
        <v>8</v>
      </c>
      <c r="Q2781" s="24" t="s">
        <v>8</v>
      </c>
      <c r="R2781" s="24" t="s">
        <v>8</v>
      </c>
      <c r="S2781" s="37" t="s">
        <v>8</v>
      </c>
      <c r="T2781" s="10">
        <v>0.638401</v>
      </c>
      <c r="U2781" s="11">
        <v>4.7001000000000001E-2</v>
      </c>
      <c r="V2781" s="11">
        <v>5.1443000000000003E-2</v>
      </c>
      <c r="W2781" s="11">
        <v>3.6359999999999999E-3</v>
      </c>
      <c r="X2781" s="11">
        <v>0.236452</v>
      </c>
      <c r="Y2781" s="12">
        <v>2.3066E-2</v>
      </c>
      <c r="Z2781" s="10">
        <f t="shared" si="654"/>
        <v>0.62443066498329947</v>
      </c>
      <c r="AA2781" s="11">
        <f t="shared" si="655"/>
        <v>-0.29761437398318302</v>
      </c>
      <c r="AB2781" s="11">
        <f t="shared" ref="AB2781:AB2822" si="663">LOG(Z2781)</f>
        <v>-0.20451577744494459</v>
      </c>
      <c r="AC2781" s="11">
        <f t="shared" si="656"/>
        <v>26.811029756135145</v>
      </c>
      <c r="AD2781" s="9">
        <f t="shared" si="657"/>
        <v>24.611120822765791</v>
      </c>
      <c r="AE2781" s="10">
        <v>18.520452249673301</v>
      </c>
      <c r="AF2781" s="11">
        <v>24.4085957198124</v>
      </c>
      <c r="AG2781" s="12">
        <v>31.618435108461799</v>
      </c>
      <c r="AH2781" s="10">
        <v>0.77</v>
      </c>
      <c r="AI2781" s="11">
        <f t="shared" si="658"/>
        <v>72.972373644486552</v>
      </c>
      <c r="AJ2781" s="11">
        <f t="shared" si="659"/>
        <v>3.4870976178705813</v>
      </c>
      <c r="AK2781" s="11">
        <f t="shared" si="660"/>
        <v>0.28230244636308832</v>
      </c>
      <c r="AL2781" s="11">
        <f t="shared" si="661"/>
        <v>14.148239823982399</v>
      </c>
      <c r="AM2781" s="11">
        <f t="shared" si="662"/>
        <v>2.0221101753152317</v>
      </c>
      <c r="AN2781" s="3">
        <f t="shared" si="651"/>
        <v>2.6999179537495981</v>
      </c>
      <c r="AO2781" s="3" t="str">
        <f t="shared" si="652"/>
        <v>n/a</v>
      </c>
      <c r="AP2781" s="3">
        <v>4.3345135864764475E-2</v>
      </c>
      <c r="AQ2781" s="124"/>
      <c r="AR2781" s="4"/>
      <c r="AS2781" s="3"/>
      <c r="AT2781" s="35"/>
    </row>
    <row r="2782" spans="1:46" ht="15" customHeight="1">
      <c r="A2782" s="11">
        <v>14.071999999999999</v>
      </c>
      <c r="B2782" s="32">
        <v>1171</v>
      </c>
      <c r="C2782" s="17">
        <v>-48.499949999999998</v>
      </c>
      <c r="D2782" s="17">
        <v>149.11175</v>
      </c>
      <c r="E2782" s="40" t="s">
        <v>42</v>
      </c>
      <c r="F2782" s="18">
        <v>-63.6</v>
      </c>
      <c r="G2782" s="17">
        <v>-61.6</v>
      </c>
      <c r="H2782" s="17">
        <v>-62.3</v>
      </c>
      <c r="I2782" s="17">
        <v>-54.6</v>
      </c>
      <c r="J2782" s="17">
        <v>-54.6</v>
      </c>
      <c r="K2782" s="30">
        <v>-51.4</v>
      </c>
      <c r="L2782" s="10">
        <f t="shared" si="650"/>
        <v>-51.4</v>
      </c>
      <c r="M2782" s="52" t="str">
        <f t="shared" si="653"/>
        <v>high latitude</v>
      </c>
      <c r="N2782" s="32" t="s">
        <v>8</v>
      </c>
      <c r="O2782" s="24" t="s">
        <v>8</v>
      </c>
      <c r="P2782" s="24" t="s">
        <v>8</v>
      </c>
      <c r="Q2782" s="24" t="s">
        <v>8</v>
      </c>
      <c r="R2782" s="24" t="s">
        <v>8</v>
      </c>
      <c r="S2782" s="37" t="s">
        <v>8</v>
      </c>
      <c r="T2782" s="10">
        <v>0.67971499999999996</v>
      </c>
      <c r="U2782" s="11">
        <v>3.8767999999999997E-2</v>
      </c>
      <c r="V2782" s="11">
        <v>5.1902999999999998E-2</v>
      </c>
      <c r="W2782" s="11">
        <v>6.0679999999999996E-3</v>
      </c>
      <c r="X2782" s="11">
        <v>0.201597</v>
      </c>
      <c r="Y2782" s="12">
        <v>2.1950000000000001E-2</v>
      </c>
      <c r="Z2782" s="10">
        <f t="shared" si="654"/>
        <v>0.67336484425683918</v>
      </c>
      <c r="AA2782" s="11">
        <f t="shared" si="655"/>
        <v>-0.270409132883147</v>
      </c>
      <c r="AB2782" s="11">
        <f t="shared" si="663"/>
        <v>-0.17174956146117273</v>
      </c>
      <c r="AC2782" s="11">
        <f t="shared" si="656"/>
        <v>28.647383530387575</v>
      </c>
      <c r="AD2782" s="9">
        <f t="shared" si="657"/>
        <v>26.852329996055786</v>
      </c>
      <c r="AE2782" s="10">
        <v>21.547953087027899</v>
      </c>
      <c r="AF2782" s="11">
        <v>27.4847516098407</v>
      </c>
      <c r="AG2782" s="12">
        <v>35.502492787012997</v>
      </c>
      <c r="AH2782" s="10">
        <v>0.84499999999999997</v>
      </c>
      <c r="AI2782" s="11">
        <f t="shared" si="658"/>
        <v>77.125354017646416</v>
      </c>
      <c r="AJ2782" s="11">
        <f t="shared" si="659"/>
        <v>3.1282734638324561</v>
      </c>
      <c r="AK2782" s="11">
        <f t="shared" si="660"/>
        <v>0.30203942726188471</v>
      </c>
      <c r="AL2782" s="11">
        <f t="shared" si="661"/>
        <v>8.5535596572181944</v>
      </c>
      <c r="AM2782" s="11">
        <f t="shared" si="662"/>
        <v>2.0943642629055765</v>
      </c>
      <c r="AN2782" s="3">
        <f t="shared" si="651"/>
        <v>3.3716523559378362</v>
      </c>
      <c r="AO2782" s="3" t="str">
        <f t="shared" si="652"/>
        <v>n/a</v>
      </c>
      <c r="AP2782" s="3">
        <v>9.8289361754239968E-2</v>
      </c>
      <c r="AQ2782" s="124"/>
      <c r="AR2782" s="4"/>
      <c r="AS2782" s="3"/>
      <c r="AT2782" s="35"/>
    </row>
    <row r="2783" spans="1:46" ht="15" customHeight="1">
      <c r="A2783" s="11">
        <v>14.08</v>
      </c>
      <c r="B2783" s="32">
        <v>1171</v>
      </c>
      <c r="C2783" s="17">
        <v>-48.499949999999998</v>
      </c>
      <c r="D2783" s="17">
        <v>149.11175</v>
      </c>
      <c r="E2783" s="40" t="s">
        <v>42</v>
      </c>
      <c r="F2783" s="18">
        <v>-63.6</v>
      </c>
      <c r="G2783" s="17">
        <v>-61.6</v>
      </c>
      <c r="H2783" s="17">
        <v>-62.3</v>
      </c>
      <c r="I2783" s="17">
        <v>-54.6</v>
      </c>
      <c r="J2783" s="17">
        <v>-54.6</v>
      </c>
      <c r="K2783" s="30">
        <v>-51.4</v>
      </c>
      <c r="L2783" s="10">
        <f t="shared" si="650"/>
        <v>-51.4</v>
      </c>
      <c r="M2783" s="52" t="str">
        <f t="shared" si="653"/>
        <v>high latitude</v>
      </c>
      <c r="N2783" s="32" t="s">
        <v>8</v>
      </c>
      <c r="O2783" s="24" t="s">
        <v>8</v>
      </c>
      <c r="P2783" s="24" t="s">
        <v>8</v>
      </c>
      <c r="Q2783" s="24" t="s">
        <v>8</v>
      </c>
      <c r="R2783" s="24" t="s">
        <v>8</v>
      </c>
      <c r="S2783" s="37" t="s">
        <v>8</v>
      </c>
      <c r="T2783" s="10">
        <v>0.64005100000000004</v>
      </c>
      <c r="U2783" s="11">
        <v>4.9015999999999997E-2</v>
      </c>
      <c r="V2783" s="11">
        <v>5.2118999999999999E-2</v>
      </c>
      <c r="W2783" s="11">
        <v>3.774E-3</v>
      </c>
      <c r="X2783" s="11">
        <v>0.23169799999999999</v>
      </c>
      <c r="Y2783" s="12">
        <v>2.3342000000000002E-2</v>
      </c>
      <c r="Z2783" s="10">
        <f t="shared" si="654"/>
        <v>0.61781194688540442</v>
      </c>
      <c r="AA2783" s="11">
        <f t="shared" si="655"/>
        <v>-0.30381667295025316</v>
      </c>
      <c r="AB2783" s="11">
        <f t="shared" si="663"/>
        <v>-0.20914369782116418</v>
      </c>
      <c r="AC2783" s="11">
        <f t="shared" si="656"/>
        <v>26.392374575857911</v>
      </c>
      <c r="AD2783" s="9">
        <f t="shared" si="657"/>
        <v>24.294571069032372</v>
      </c>
      <c r="AE2783" s="10">
        <v>18.055143499945199</v>
      </c>
      <c r="AF2783" s="11">
        <v>23.976300272866801</v>
      </c>
      <c r="AG2783" s="12">
        <v>31.077148324471199</v>
      </c>
      <c r="AH2783" s="10">
        <v>0.79500000000000004</v>
      </c>
      <c r="AI2783" s="11">
        <f t="shared" si="658"/>
        <v>73.421477971296795</v>
      </c>
      <c r="AJ2783" s="11">
        <f t="shared" si="659"/>
        <v>3.5185779771568289</v>
      </c>
      <c r="AK2783" s="11">
        <f t="shared" si="660"/>
        <v>0.29145517837249169</v>
      </c>
      <c r="AL2783" s="11">
        <f t="shared" si="661"/>
        <v>13.810015898251192</v>
      </c>
      <c r="AM2783" s="11">
        <f t="shared" si="662"/>
        <v>2.0112435770481323</v>
      </c>
      <c r="AN2783" s="3">
        <f t="shared" si="651"/>
        <v>2.7624364474445184</v>
      </c>
      <c r="AO2783" s="3" t="str">
        <f t="shared" si="652"/>
        <v>n/a</v>
      </c>
      <c r="AP2783" s="3">
        <v>5.0623067135208213E-2</v>
      </c>
      <c r="AQ2783" s="124"/>
      <c r="AR2783" s="4"/>
      <c r="AS2783" s="3"/>
      <c r="AT2783" s="35"/>
    </row>
    <row r="2784" spans="1:46" ht="15" customHeight="1">
      <c r="A2784" s="11">
        <v>14.082000000000001</v>
      </c>
      <c r="B2784" s="32">
        <v>1171</v>
      </c>
      <c r="C2784" s="17">
        <v>-48.499949999999998</v>
      </c>
      <c r="D2784" s="17">
        <v>149.11175</v>
      </c>
      <c r="E2784" s="40" t="s">
        <v>42</v>
      </c>
      <c r="F2784" s="18">
        <v>-63.6</v>
      </c>
      <c r="G2784" s="17">
        <v>-61.6</v>
      </c>
      <c r="H2784" s="17">
        <v>-62.3</v>
      </c>
      <c r="I2784" s="17">
        <v>-54.6</v>
      </c>
      <c r="J2784" s="17">
        <v>-54.6</v>
      </c>
      <c r="K2784" s="30">
        <v>-51.4</v>
      </c>
      <c r="L2784" s="10">
        <f t="shared" si="650"/>
        <v>-51.4</v>
      </c>
      <c r="M2784" s="52" t="str">
        <f t="shared" si="653"/>
        <v>high latitude</v>
      </c>
      <c r="N2784" s="32" t="s">
        <v>8</v>
      </c>
      <c r="O2784" s="24" t="s">
        <v>8</v>
      </c>
      <c r="P2784" s="24" t="s">
        <v>8</v>
      </c>
      <c r="Q2784" s="24" t="s">
        <v>8</v>
      </c>
      <c r="R2784" s="24" t="s">
        <v>8</v>
      </c>
      <c r="S2784" s="37" t="s">
        <v>8</v>
      </c>
      <c r="T2784" s="10">
        <v>0.61745000000000005</v>
      </c>
      <c r="U2784" s="11">
        <v>4.7683999999999997E-2</v>
      </c>
      <c r="V2784" s="11">
        <v>5.2963999999999997E-2</v>
      </c>
      <c r="W2784" s="11">
        <v>3.852E-3</v>
      </c>
      <c r="X2784" s="11">
        <v>0.25429200000000002</v>
      </c>
      <c r="Y2784" s="12">
        <v>2.3758000000000001E-2</v>
      </c>
      <c r="Z2784" s="10">
        <f t="shared" si="654"/>
        <v>0.62821812284613843</v>
      </c>
      <c r="AA2784" s="11">
        <f t="shared" si="655"/>
        <v>-0.29513551355607276</v>
      </c>
      <c r="AB2784" s="11">
        <f t="shared" si="663"/>
        <v>-0.2018895392228581</v>
      </c>
      <c r="AC2784" s="11">
        <f t="shared" si="656"/>
        <v>26.978352834965087</v>
      </c>
      <c r="AD2784" s="9">
        <f t="shared" si="657"/>
        <v>24.790755517156505</v>
      </c>
      <c r="AE2784" s="10">
        <v>18.716119497319699</v>
      </c>
      <c r="AF2784" s="11">
        <v>24.625468578811901</v>
      </c>
      <c r="AG2784" s="12">
        <v>31.893578040598801</v>
      </c>
      <c r="AH2784" s="10">
        <v>0.76</v>
      </c>
      <c r="AI2784" s="11">
        <f t="shared" si="658"/>
        <v>70.829442656198736</v>
      </c>
      <c r="AJ2784" s="11">
        <f t="shared" si="659"/>
        <v>3.705193946426121</v>
      </c>
      <c r="AK2784" s="11">
        <f t="shared" si="660"/>
        <v>0.27316690628675983</v>
      </c>
      <c r="AL2784" s="11">
        <f t="shared" si="661"/>
        <v>13.749740394600208</v>
      </c>
      <c r="AM2784" s="11">
        <f t="shared" si="662"/>
        <v>2.028723354488609</v>
      </c>
      <c r="AN2784" s="3">
        <f t="shared" si="651"/>
        <v>2.4281141365044911</v>
      </c>
      <c r="AO2784" s="3" t="str">
        <f t="shared" si="652"/>
        <v>n/a</v>
      </c>
      <c r="AP2784" s="3">
        <v>4.3917434150337095E-2</v>
      </c>
      <c r="AQ2784" s="124"/>
      <c r="AR2784" s="4"/>
      <c r="AS2784" s="3"/>
      <c r="AT2784" s="35"/>
    </row>
    <row r="2785" spans="1:46" ht="15" customHeight="1">
      <c r="A2785" s="11">
        <v>14.085000000000001</v>
      </c>
      <c r="B2785" s="32">
        <v>1171</v>
      </c>
      <c r="C2785" s="17">
        <v>-48.499949999999998</v>
      </c>
      <c r="D2785" s="17">
        <v>149.11175</v>
      </c>
      <c r="E2785" s="40" t="s">
        <v>42</v>
      </c>
      <c r="F2785" s="18">
        <v>-63.6</v>
      </c>
      <c r="G2785" s="17">
        <v>-61.6</v>
      </c>
      <c r="H2785" s="17">
        <v>-62.3</v>
      </c>
      <c r="I2785" s="17">
        <v>-54.6</v>
      </c>
      <c r="J2785" s="17">
        <v>-54.6</v>
      </c>
      <c r="K2785" s="30">
        <v>-51.4</v>
      </c>
      <c r="L2785" s="10">
        <f t="shared" si="650"/>
        <v>-51.4</v>
      </c>
      <c r="M2785" s="52" t="str">
        <f t="shared" si="653"/>
        <v>high latitude</v>
      </c>
      <c r="N2785" s="32" t="s">
        <v>8</v>
      </c>
      <c r="O2785" s="24" t="s">
        <v>8</v>
      </c>
      <c r="P2785" s="24" t="s">
        <v>8</v>
      </c>
      <c r="Q2785" s="24" t="s">
        <v>8</v>
      </c>
      <c r="R2785" s="24" t="s">
        <v>8</v>
      </c>
      <c r="S2785" s="37" t="s">
        <v>8</v>
      </c>
      <c r="T2785" s="10">
        <v>0.61053299999999999</v>
      </c>
      <c r="U2785" s="11">
        <v>4.7871999999999998E-2</v>
      </c>
      <c r="V2785" s="11">
        <v>5.3186999999999998E-2</v>
      </c>
      <c r="W2785" s="11">
        <v>4.1440000000000001E-3</v>
      </c>
      <c r="X2785" s="11">
        <v>0.25405499999999998</v>
      </c>
      <c r="Y2785" s="12">
        <v>3.0209E-2</v>
      </c>
      <c r="Z2785" s="10">
        <f t="shared" si="654"/>
        <v>0.64647150917200857</v>
      </c>
      <c r="AA2785" s="11">
        <f t="shared" si="655"/>
        <v>-0.29622262972961988</v>
      </c>
      <c r="AB2785" s="11">
        <f t="shared" si="663"/>
        <v>-0.18945061027629176</v>
      </c>
      <c r="AC2785" s="11">
        <f t="shared" si="656"/>
        <v>26.904972493250657</v>
      </c>
      <c r="AD2785" s="9">
        <f t="shared" si="657"/>
        <v>25.641578257101642</v>
      </c>
      <c r="AE2785" s="10">
        <v>19.914232816236101</v>
      </c>
      <c r="AF2785" s="11">
        <v>25.789157233142699</v>
      </c>
      <c r="AG2785" s="12">
        <v>33.324323516910702</v>
      </c>
      <c r="AH2785" s="10">
        <v>0.76400000000000001</v>
      </c>
      <c r="AI2785" s="11">
        <f t="shared" si="658"/>
        <v>70.61548390678567</v>
      </c>
      <c r="AJ2785" s="11">
        <f t="shared" si="659"/>
        <v>4.7146901561002705</v>
      </c>
      <c r="AK2785" s="11">
        <f t="shared" si="660"/>
        <v>0.27012044666171975</v>
      </c>
      <c r="AL2785" s="11">
        <f t="shared" si="661"/>
        <v>12.834700772200771</v>
      </c>
      <c r="AM2785" s="11">
        <f t="shared" si="662"/>
        <v>2.1232534782737131</v>
      </c>
      <c r="AN2785" s="3">
        <f t="shared" si="651"/>
        <v>2.4031528606010513</v>
      </c>
      <c r="AO2785" s="3" t="str">
        <f t="shared" si="652"/>
        <v>n/a</v>
      </c>
      <c r="AP2785" s="3">
        <v>0.10699965774524633</v>
      </c>
      <c r="AQ2785" s="124"/>
      <c r="AR2785" s="4"/>
      <c r="AS2785" s="3"/>
      <c r="AT2785" s="35"/>
    </row>
    <row r="2786" spans="1:46" ht="15" customHeight="1">
      <c r="A2786" s="11">
        <v>14.087</v>
      </c>
      <c r="B2786" s="32">
        <v>1171</v>
      </c>
      <c r="C2786" s="17">
        <v>-48.499949999999998</v>
      </c>
      <c r="D2786" s="17">
        <v>149.11175</v>
      </c>
      <c r="E2786" s="40" t="s">
        <v>42</v>
      </c>
      <c r="F2786" s="18">
        <v>-63.6</v>
      </c>
      <c r="G2786" s="17">
        <v>-61.6</v>
      </c>
      <c r="H2786" s="17">
        <v>-62.3</v>
      </c>
      <c r="I2786" s="17">
        <v>-54.6</v>
      </c>
      <c r="J2786" s="17">
        <v>-54.6</v>
      </c>
      <c r="K2786" s="30">
        <v>-51.4</v>
      </c>
      <c r="L2786" s="10">
        <f t="shared" si="650"/>
        <v>-51.4</v>
      </c>
      <c r="M2786" s="52" t="str">
        <f t="shared" si="653"/>
        <v>high latitude</v>
      </c>
      <c r="N2786" s="32" t="s">
        <v>8</v>
      </c>
      <c r="O2786" s="24" t="s">
        <v>8</v>
      </c>
      <c r="P2786" s="24" t="s">
        <v>8</v>
      </c>
      <c r="Q2786" s="24" t="s">
        <v>8</v>
      </c>
      <c r="R2786" s="24" t="s">
        <v>8</v>
      </c>
      <c r="S2786" s="37" t="s">
        <v>8</v>
      </c>
      <c r="T2786" s="10">
        <v>0.68523599999999996</v>
      </c>
      <c r="U2786" s="11">
        <v>4.2667999999999998E-2</v>
      </c>
      <c r="V2786" s="11">
        <v>4.3559E-2</v>
      </c>
      <c r="W2786" s="11">
        <v>3.3340000000000002E-3</v>
      </c>
      <c r="X2786" s="11">
        <v>0.20432</v>
      </c>
      <c r="Y2786" s="12">
        <v>2.0882000000000001E-2</v>
      </c>
      <c r="Z2786" s="10">
        <f t="shared" si="654"/>
        <v>0.61366496744927246</v>
      </c>
      <c r="AA2786" s="11">
        <f t="shared" si="655"/>
        <v>-0.313041033141504</v>
      </c>
      <c r="AB2786" s="11">
        <f t="shared" si="663"/>
        <v>-0.2120686687606117</v>
      </c>
      <c r="AC2786" s="11">
        <f t="shared" si="656"/>
        <v>25.769730262948478</v>
      </c>
      <c r="AD2786" s="9">
        <f t="shared" si="657"/>
        <v>24.094503056774158</v>
      </c>
      <c r="AE2786" s="10">
        <v>17.780441257041598</v>
      </c>
      <c r="AF2786" s="11">
        <v>23.728925363328901</v>
      </c>
      <c r="AG2786" s="12">
        <v>30.782842611843801</v>
      </c>
      <c r="AH2786" s="10">
        <v>0.82399999999999995</v>
      </c>
      <c r="AI2786" s="11">
        <f t="shared" si="658"/>
        <v>77.031238055839097</v>
      </c>
      <c r="AJ2786" s="11">
        <f t="shared" si="659"/>
        <v>2.957296089322182</v>
      </c>
      <c r="AK2786" s="11">
        <f t="shared" si="660"/>
        <v>0.28453471341930275</v>
      </c>
      <c r="AL2786" s="11">
        <f t="shared" si="661"/>
        <v>13.065086982603479</v>
      </c>
      <c r="AM2786" s="11">
        <f t="shared" si="662"/>
        <v>2.0220022998288711</v>
      </c>
      <c r="AN2786" s="3">
        <f t="shared" si="651"/>
        <v>3.3537392325763506</v>
      </c>
      <c r="AO2786" s="3" t="str">
        <f t="shared" si="652"/>
        <v>n/a</v>
      </c>
      <c r="AP2786" s="3">
        <v>5.2400195764454309E-2</v>
      </c>
      <c r="AQ2786" s="124"/>
      <c r="AR2786" s="4"/>
      <c r="AS2786" s="3"/>
      <c r="AT2786" s="35"/>
    </row>
    <row r="2787" spans="1:46" ht="15" customHeight="1">
      <c r="A2787" s="11">
        <v>14.09</v>
      </c>
      <c r="B2787" s="32">
        <v>1171</v>
      </c>
      <c r="C2787" s="17">
        <v>-48.499949999999998</v>
      </c>
      <c r="D2787" s="17">
        <v>149.11175</v>
      </c>
      <c r="E2787" s="40" t="s">
        <v>42</v>
      </c>
      <c r="F2787" s="18">
        <v>-63.6</v>
      </c>
      <c r="G2787" s="17">
        <v>-61.6</v>
      </c>
      <c r="H2787" s="17">
        <v>-62.3</v>
      </c>
      <c r="I2787" s="17">
        <v>-54.6</v>
      </c>
      <c r="J2787" s="17">
        <v>-54.6</v>
      </c>
      <c r="K2787" s="30">
        <v>-51.4</v>
      </c>
      <c r="L2787" s="10">
        <f t="shared" si="650"/>
        <v>-51.4</v>
      </c>
      <c r="M2787" s="52" t="str">
        <f t="shared" si="653"/>
        <v>high latitude</v>
      </c>
      <c r="N2787" s="32" t="s">
        <v>8</v>
      </c>
      <c r="O2787" s="24" t="s">
        <v>8</v>
      </c>
      <c r="P2787" s="24" t="s">
        <v>8</v>
      </c>
      <c r="Q2787" s="24" t="s">
        <v>8</v>
      </c>
      <c r="R2787" s="24" t="s">
        <v>8</v>
      </c>
      <c r="S2787" s="37" t="s">
        <v>8</v>
      </c>
      <c r="T2787" s="10">
        <v>0.62360199999999999</v>
      </c>
      <c r="U2787" s="11">
        <v>5.1230999999999999E-2</v>
      </c>
      <c r="V2787" s="11">
        <v>4.9764999999999997E-2</v>
      </c>
      <c r="W2787" s="11">
        <v>4.1330000000000004E-3</v>
      </c>
      <c r="X2787" s="11">
        <v>0.24555099999999999</v>
      </c>
      <c r="Y2787" s="12">
        <v>2.5718999999999999E-2</v>
      </c>
      <c r="Z2787" s="10">
        <f t="shared" si="654"/>
        <v>0.60846936903888482</v>
      </c>
      <c r="AA2787" s="11">
        <f t="shared" si="655"/>
        <v>-0.3247985249653858</v>
      </c>
      <c r="AB2787" s="11">
        <f t="shared" si="663"/>
        <v>-0.21576127970543915</v>
      </c>
      <c r="AC2787" s="11">
        <f t="shared" si="656"/>
        <v>24.976099564836456</v>
      </c>
      <c r="AD2787" s="9">
        <f t="shared" si="657"/>
        <v>23.841928468147962</v>
      </c>
      <c r="AE2787" s="10">
        <v>17.453631292923902</v>
      </c>
      <c r="AF2787" s="11">
        <v>23.377249735148698</v>
      </c>
      <c r="AG2787" s="12">
        <v>30.331014139580699</v>
      </c>
      <c r="AH2787" s="10">
        <v>0.82699999999999996</v>
      </c>
      <c r="AI2787" s="11">
        <f t="shared" si="658"/>
        <v>71.748242254240623</v>
      </c>
      <c r="AJ2787" s="11">
        <f t="shared" si="659"/>
        <v>3.9609068550069995</v>
      </c>
      <c r="AK2787" s="11">
        <f t="shared" si="660"/>
        <v>0.27930201727422233</v>
      </c>
      <c r="AL2787" s="11">
        <f t="shared" si="661"/>
        <v>12.040890394386642</v>
      </c>
      <c r="AM2787" s="11">
        <f t="shared" si="662"/>
        <v>2.0331682562973827</v>
      </c>
      <c r="AN2787" s="3">
        <f t="shared" si="651"/>
        <v>2.5396027709111344</v>
      </c>
      <c r="AO2787" s="3" t="str">
        <f t="shared" si="652"/>
        <v>n/a</v>
      </c>
      <c r="AP2787" s="3">
        <v>7.2892859350730796E-2</v>
      </c>
      <c r="AQ2787" s="124"/>
      <c r="AR2787" s="4"/>
      <c r="AS2787" s="3"/>
      <c r="AT2787" s="35"/>
    </row>
    <row r="2788" spans="1:46" ht="15" customHeight="1">
      <c r="A2788" s="11">
        <v>14.092000000000001</v>
      </c>
      <c r="B2788" s="32">
        <v>1171</v>
      </c>
      <c r="C2788" s="17">
        <v>-48.499949999999998</v>
      </c>
      <c r="D2788" s="17">
        <v>149.11175</v>
      </c>
      <c r="E2788" s="40" t="s">
        <v>42</v>
      </c>
      <c r="F2788" s="18">
        <v>-63.6</v>
      </c>
      <c r="G2788" s="17">
        <v>-61.6</v>
      </c>
      <c r="H2788" s="17">
        <v>-62.3</v>
      </c>
      <c r="I2788" s="17">
        <v>-54.6</v>
      </c>
      <c r="J2788" s="17">
        <v>-54.6</v>
      </c>
      <c r="K2788" s="30">
        <v>-51.4</v>
      </c>
      <c r="L2788" s="10">
        <f t="shared" si="650"/>
        <v>-51.4</v>
      </c>
      <c r="M2788" s="52" t="str">
        <f t="shared" si="653"/>
        <v>high latitude</v>
      </c>
      <c r="N2788" s="32" t="s">
        <v>8</v>
      </c>
      <c r="O2788" s="24" t="s">
        <v>8</v>
      </c>
      <c r="P2788" s="24" t="s">
        <v>8</v>
      </c>
      <c r="Q2788" s="24" t="s">
        <v>8</v>
      </c>
      <c r="R2788" s="24" t="s">
        <v>8</v>
      </c>
      <c r="S2788" s="37" t="s">
        <v>8</v>
      </c>
      <c r="T2788" s="10">
        <v>0.56713800000000003</v>
      </c>
      <c r="U2788" s="11">
        <v>4.8186E-2</v>
      </c>
      <c r="V2788" s="11">
        <v>5.6221E-2</v>
      </c>
      <c r="W2788" s="11">
        <v>6.208E-3</v>
      </c>
      <c r="X2788" s="11">
        <v>0.30014099999999999</v>
      </c>
      <c r="Y2788" s="12">
        <v>2.2106000000000001E-2</v>
      </c>
      <c r="Z2788" s="10">
        <f t="shared" si="654"/>
        <v>0.63693763609376053</v>
      </c>
      <c r="AA2788" s="11">
        <f t="shared" si="655"/>
        <v>-0.29391545755967724</v>
      </c>
      <c r="AB2788" s="11">
        <f t="shared" si="663"/>
        <v>-0.19590308827100267</v>
      </c>
      <c r="AC2788" s="11">
        <f t="shared" si="656"/>
        <v>27.060706614721784</v>
      </c>
      <c r="AD2788" s="9">
        <f t="shared" si="657"/>
        <v>25.200228762263418</v>
      </c>
      <c r="AE2788" s="10">
        <v>19.3365694079199</v>
      </c>
      <c r="AF2788" s="11">
        <v>25.1634178602473</v>
      </c>
      <c r="AG2788" s="12">
        <v>32.610112348283103</v>
      </c>
      <c r="AH2788" s="10">
        <v>0.81200000000000006</v>
      </c>
      <c r="AI2788" s="11">
        <f t="shared" si="658"/>
        <v>65.392797473477387</v>
      </c>
      <c r="AJ2788" s="11">
        <f t="shared" si="659"/>
        <v>3.7515867789913857</v>
      </c>
      <c r="AK2788" s="11">
        <f t="shared" si="660"/>
        <v>0.25554333713747107</v>
      </c>
      <c r="AL2788" s="11">
        <f t="shared" si="661"/>
        <v>9.0562177835051543</v>
      </c>
      <c r="AM2788" s="11">
        <f t="shared" si="662"/>
        <v>2.0168323023485359</v>
      </c>
      <c r="AN2788" s="3">
        <f t="shared" si="651"/>
        <v>1.8895719012064331</v>
      </c>
      <c r="AO2788" s="3" t="str">
        <f t="shared" si="652"/>
        <v>n/a</v>
      </c>
      <c r="AP2788" s="3">
        <v>4.0486557544634916E-3</v>
      </c>
      <c r="AQ2788" s="124"/>
      <c r="AR2788" s="4"/>
      <c r="AS2788" s="3"/>
      <c r="AT2788" s="35"/>
    </row>
    <row r="2789" spans="1:46" ht="15" customHeight="1">
      <c r="A2789" s="11">
        <v>14.095000000000001</v>
      </c>
      <c r="B2789" s="32">
        <v>1171</v>
      </c>
      <c r="C2789" s="17">
        <v>-48.499949999999998</v>
      </c>
      <c r="D2789" s="17">
        <v>149.11175</v>
      </c>
      <c r="E2789" s="40" t="s">
        <v>42</v>
      </c>
      <c r="F2789" s="18">
        <v>-63.6</v>
      </c>
      <c r="G2789" s="17">
        <v>-61.6</v>
      </c>
      <c r="H2789" s="17">
        <v>-62.3</v>
      </c>
      <c r="I2789" s="17">
        <v>-54.6</v>
      </c>
      <c r="J2789" s="17">
        <v>-54.6</v>
      </c>
      <c r="K2789" s="30">
        <v>-51.4</v>
      </c>
      <c r="L2789" s="10">
        <f t="shared" si="650"/>
        <v>-51.4</v>
      </c>
      <c r="M2789" s="52" t="str">
        <f t="shared" si="653"/>
        <v>high latitude</v>
      </c>
      <c r="N2789" s="32" t="s">
        <v>8</v>
      </c>
      <c r="O2789" s="24" t="s">
        <v>8</v>
      </c>
      <c r="P2789" s="24" t="s">
        <v>8</v>
      </c>
      <c r="Q2789" s="24" t="s">
        <v>8</v>
      </c>
      <c r="R2789" s="24" t="s">
        <v>8</v>
      </c>
      <c r="S2789" s="37" t="s">
        <v>8</v>
      </c>
      <c r="T2789" s="10">
        <v>0.62866999999999995</v>
      </c>
      <c r="U2789" s="11">
        <v>4.6545999999999997E-2</v>
      </c>
      <c r="V2789" s="11">
        <v>5.2617999999999998E-2</v>
      </c>
      <c r="W2789" s="11">
        <v>3.4940000000000001E-3</v>
      </c>
      <c r="X2789" s="11">
        <v>0.239566</v>
      </c>
      <c r="Y2789" s="12">
        <v>2.9104999999999999E-2</v>
      </c>
      <c r="Z2789" s="10">
        <f t="shared" si="654"/>
        <v>0.64674453374619578</v>
      </c>
      <c r="AA2789" s="11">
        <f t="shared" si="655"/>
        <v>-0.29025846239664266</v>
      </c>
      <c r="AB2789" s="11">
        <f t="shared" si="663"/>
        <v>-0.18926723323205466</v>
      </c>
      <c r="AC2789" s="11">
        <f t="shared" si="656"/>
        <v>27.30755378822662</v>
      </c>
      <c r="AD2789" s="9">
        <f t="shared" si="657"/>
        <v>25.65412124692746</v>
      </c>
      <c r="AE2789" s="10">
        <v>19.8785199983026</v>
      </c>
      <c r="AF2789" s="11">
        <v>25.8117631153224</v>
      </c>
      <c r="AG2789" s="12">
        <v>33.3553388942262</v>
      </c>
      <c r="AH2789" s="10">
        <v>0.82599999999999996</v>
      </c>
      <c r="AI2789" s="11">
        <f t="shared" si="658"/>
        <v>72.407732459838101</v>
      </c>
      <c r="AJ2789" s="11">
        <f t="shared" si="659"/>
        <v>4.4247653072859254</v>
      </c>
      <c r="AK2789" s="11">
        <f t="shared" si="660"/>
        <v>0.27646103590077803</v>
      </c>
      <c r="AL2789" s="11">
        <f t="shared" si="661"/>
        <v>15.059530623926731</v>
      </c>
      <c r="AM2789" s="11">
        <f t="shared" si="662"/>
        <v>2.115039882212761</v>
      </c>
      <c r="AN2789" s="3">
        <f t="shared" si="651"/>
        <v>2.6242037684813369</v>
      </c>
      <c r="AO2789" s="3" t="str">
        <f t="shared" si="652"/>
        <v>n/a</v>
      </c>
      <c r="AP2789" s="3">
        <v>6.2796660737760385E-2</v>
      </c>
      <c r="AQ2789" s="124"/>
      <c r="AR2789" s="4"/>
      <c r="AS2789" s="3"/>
      <c r="AT2789" s="35"/>
    </row>
    <row r="2790" spans="1:46" ht="15" customHeight="1">
      <c r="A2790" s="11">
        <v>14.102</v>
      </c>
      <c r="B2790" s="32">
        <v>1171</v>
      </c>
      <c r="C2790" s="17">
        <v>-48.499949999999998</v>
      </c>
      <c r="D2790" s="17">
        <v>149.11175</v>
      </c>
      <c r="E2790" s="40" t="s">
        <v>42</v>
      </c>
      <c r="F2790" s="18">
        <v>-63.6</v>
      </c>
      <c r="G2790" s="17">
        <v>-61.6</v>
      </c>
      <c r="H2790" s="17">
        <v>-62.3</v>
      </c>
      <c r="I2790" s="17">
        <v>-54.6</v>
      </c>
      <c r="J2790" s="17">
        <v>-54.6</v>
      </c>
      <c r="K2790" s="30">
        <v>-51.4</v>
      </c>
      <c r="L2790" s="10">
        <f t="shared" si="650"/>
        <v>-51.4</v>
      </c>
      <c r="M2790" s="52" t="str">
        <f t="shared" si="653"/>
        <v>high latitude</v>
      </c>
      <c r="N2790" s="32" t="s">
        <v>8</v>
      </c>
      <c r="O2790" s="24" t="s">
        <v>8</v>
      </c>
      <c r="P2790" s="24" t="s">
        <v>8</v>
      </c>
      <c r="Q2790" s="24" t="s">
        <v>8</v>
      </c>
      <c r="R2790" s="24" t="s">
        <v>8</v>
      </c>
      <c r="S2790" s="37" t="s">
        <v>8</v>
      </c>
      <c r="T2790" s="10">
        <v>0.55432599999999999</v>
      </c>
      <c r="U2790" s="11">
        <v>5.1038E-2</v>
      </c>
      <c r="V2790" s="11">
        <v>4.9495999999999998E-2</v>
      </c>
      <c r="W2790" s="11">
        <v>5.3839999999999999E-3</v>
      </c>
      <c r="X2790" s="11">
        <v>0.30981599999999998</v>
      </c>
      <c r="Y2790" s="12">
        <v>2.9939E-2</v>
      </c>
      <c r="Z2790" s="10">
        <f t="shared" si="654"/>
        <v>0.6243255776294192</v>
      </c>
      <c r="AA2790" s="11">
        <f t="shared" si="655"/>
        <v>-0.33039966858175113</v>
      </c>
      <c r="AB2790" s="11">
        <f t="shared" si="663"/>
        <v>-0.20458887234762996</v>
      </c>
      <c r="AC2790" s="11">
        <f t="shared" si="656"/>
        <v>24.598022370731798</v>
      </c>
      <c r="AD2790" s="9">
        <f t="shared" si="657"/>
        <v>24.60612113142211</v>
      </c>
      <c r="AE2790" s="10">
        <v>18.4784529295761</v>
      </c>
      <c r="AF2790" s="11">
        <v>24.3837009036491</v>
      </c>
      <c r="AG2790" s="12">
        <v>31.551652392481799</v>
      </c>
      <c r="AH2790" s="10">
        <v>0.80500000000000005</v>
      </c>
      <c r="AI2790" s="11">
        <f t="shared" si="658"/>
        <v>64.147559081724992</v>
      </c>
      <c r="AJ2790" s="11">
        <f t="shared" si="659"/>
        <v>5.1242158951845482</v>
      </c>
      <c r="AK2790" s="11">
        <f t="shared" si="660"/>
        <v>0.23765855234667571</v>
      </c>
      <c r="AL2790" s="11">
        <f t="shared" si="661"/>
        <v>9.1931649331352148</v>
      </c>
      <c r="AM2790" s="11">
        <f t="shared" si="662"/>
        <v>2.1046983225008651</v>
      </c>
      <c r="AN2790" s="3">
        <f t="shared" si="651"/>
        <v>1.78921037002608</v>
      </c>
      <c r="AO2790" s="3" t="str">
        <f t="shared" si="652"/>
        <v>n/a</v>
      </c>
      <c r="AP2790" s="3">
        <v>8.6319839909313703E-2</v>
      </c>
      <c r="AQ2790" s="124"/>
      <c r="AR2790" s="4"/>
      <c r="AS2790" s="3"/>
      <c r="AT2790" s="35"/>
    </row>
    <row r="2791" spans="1:46" ht="15" customHeight="1">
      <c r="A2791" s="11">
        <v>14.113</v>
      </c>
      <c r="B2791" s="32">
        <v>1171</v>
      </c>
      <c r="C2791" s="17">
        <v>-48.499949999999998</v>
      </c>
      <c r="D2791" s="17">
        <v>149.11175</v>
      </c>
      <c r="E2791" s="40" t="s">
        <v>42</v>
      </c>
      <c r="F2791" s="18">
        <v>-63.6</v>
      </c>
      <c r="G2791" s="17">
        <v>-61.6</v>
      </c>
      <c r="H2791" s="17">
        <v>-62.3</v>
      </c>
      <c r="I2791" s="17">
        <v>-54.6</v>
      </c>
      <c r="J2791" s="17">
        <v>-54.6</v>
      </c>
      <c r="K2791" s="30">
        <v>-51.4</v>
      </c>
      <c r="L2791" s="10">
        <f t="shared" si="650"/>
        <v>-51.4</v>
      </c>
      <c r="M2791" s="52" t="str">
        <f t="shared" si="653"/>
        <v>high latitude</v>
      </c>
      <c r="N2791" s="32" t="s">
        <v>8</v>
      </c>
      <c r="O2791" s="24" t="s">
        <v>8</v>
      </c>
      <c r="P2791" s="24" t="s">
        <v>8</v>
      </c>
      <c r="Q2791" s="24" t="s">
        <v>8</v>
      </c>
      <c r="R2791" s="24" t="s">
        <v>8</v>
      </c>
      <c r="S2791" s="37" t="s">
        <v>8</v>
      </c>
      <c r="T2791" s="10">
        <v>0.58526599999999995</v>
      </c>
      <c r="U2791" s="11">
        <v>4.2765999999999998E-2</v>
      </c>
      <c r="V2791" s="11">
        <v>6.0121000000000001E-2</v>
      </c>
      <c r="W2791" s="11">
        <v>3.7209999999999999E-3</v>
      </c>
      <c r="X2791" s="11">
        <v>0.28122599999999998</v>
      </c>
      <c r="Y2791" s="12">
        <v>2.69E-2</v>
      </c>
      <c r="Z2791" s="10">
        <f t="shared" si="654"/>
        <v>0.67967462623962593</v>
      </c>
      <c r="AA2791" s="11">
        <f t="shared" si="655"/>
        <v>-0.24876360027549066</v>
      </c>
      <c r="AB2791" s="11">
        <f t="shared" si="663"/>
        <v>-0.16769894295078178</v>
      </c>
      <c r="AC2791" s="11">
        <f t="shared" si="656"/>
        <v>30.10845698140438</v>
      </c>
      <c r="AD2791" s="9">
        <f t="shared" si="657"/>
        <v>27.129392302166529</v>
      </c>
      <c r="AE2791" s="10">
        <v>21.953692021979499</v>
      </c>
      <c r="AF2791" s="11">
        <v>27.851551056067301</v>
      </c>
      <c r="AG2791" s="12">
        <v>35.954009059616503</v>
      </c>
      <c r="AH2791" s="10">
        <v>0.80300000000000005</v>
      </c>
      <c r="AI2791" s="11">
        <f t="shared" si="658"/>
        <v>67.544305083024426</v>
      </c>
      <c r="AJ2791" s="11">
        <f t="shared" si="659"/>
        <v>4.394232936817791</v>
      </c>
      <c r="AK2791" s="11">
        <f t="shared" si="660"/>
        <v>0.25705150771337776</v>
      </c>
      <c r="AL2791" s="11">
        <f t="shared" si="661"/>
        <v>16.157215802203709</v>
      </c>
      <c r="AM2791" s="11">
        <f t="shared" si="662"/>
        <v>2.1105177217844622</v>
      </c>
      <c r="AN2791" s="3">
        <f t="shared" si="651"/>
        <v>2.0811233669717595</v>
      </c>
      <c r="AO2791" s="3" t="str">
        <f t="shared" si="652"/>
        <v>n/a</v>
      </c>
      <c r="AP2791" s="3">
        <v>9.1870627701836183E-2</v>
      </c>
      <c r="AQ2791" s="124"/>
      <c r="AR2791" s="4"/>
      <c r="AS2791" s="3"/>
      <c r="AT2791" s="35"/>
    </row>
    <row r="2792" spans="1:46" ht="15" customHeight="1">
      <c r="A2792" s="11">
        <v>14.125</v>
      </c>
      <c r="B2792" s="32">
        <v>1171</v>
      </c>
      <c r="C2792" s="17">
        <v>-48.499949999999998</v>
      </c>
      <c r="D2792" s="17">
        <v>149.11175</v>
      </c>
      <c r="E2792" s="40" t="s">
        <v>42</v>
      </c>
      <c r="F2792" s="18">
        <v>-63.6</v>
      </c>
      <c r="G2792" s="17">
        <v>-61.6</v>
      </c>
      <c r="H2792" s="17">
        <v>-62.3</v>
      </c>
      <c r="I2792" s="17">
        <v>-54.6</v>
      </c>
      <c r="J2792" s="17">
        <v>-54.6</v>
      </c>
      <c r="K2792" s="30">
        <v>-51.4</v>
      </c>
      <c r="L2792" s="10">
        <f t="shared" si="650"/>
        <v>-51.4</v>
      </c>
      <c r="M2792" s="52" t="str">
        <f t="shared" si="653"/>
        <v>high latitude</v>
      </c>
      <c r="N2792" s="32" t="s">
        <v>8</v>
      </c>
      <c r="O2792" s="24" t="s">
        <v>8</v>
      </c>
      <c r="P2792" s="24" t="s">
        <v>8</v>
      </c>
      <c r="Q2792" s="24" t="s">
        <v>8</v>
      </c>
      <c r="R2792" s="24" t="s">
        <v>8</v>
      </c>
      <c r="S2792" s="37" t="s">
        <v>8</v>
      </c>
      <c r="T2792" s="10">
        <v>0.53873700000000002</v>
      </c>
      <c r="U2792" s="11">
        <v>5.4144999999999999E-2</v>
      </c>
      <c r="V2792" s="11">
        <v>5.9719000000000001E-2</v>
      </c>
      <c r="W2792" s="11">
        <v>5.7939999999999997E-3</v>
      </c>
      <c r="X2792" s="11">
        <v>0.30674099999999999</v>
      </c>
      <c r="Y2792" s="12">
        <v>3.4863999999999999E-2</v>
      </c>
      <c r="Z2792" s="10">
        <f t="shared" si="654"/>
        <v>0.64959682116462381</v>
      </c>
      <c r="AA2792" s="11">
        <f t="shared" si="655"/>
        <v>-0.30182921282347241</v>
      </c>
      <c r="AB2792" s="11">
        <f t="shared" si="663"/>
        <v>-0.18735610900401264</v>
      </c>
      <c r="AC2792" s="11">
        <f t="shared" si="656"/>
        <v>26.52652813441561</v>
      </c>
      <c r="AD2792" s="9">
        <f t="shared" si="657"/>
        <v>25.784842144125534</v>
      </c>
      <c r="AE2792" s="10">
        <v>20.028185216207699</v>
      </c>
      <c r="AF2792" s="11">
        <v>25.992552602812001</v>
      </c>
      <c r="AG2792" s="12">
        <v>33.523616767867701</v>
      </c>
      <c r="AH2792" s="10">
        <v>0.748</v>
      </c>
      <c r="AI2792" s="11">
        <f t="shared" si="658"/>
        <v>63.719812934221828</v>
      </c>
      <c r="AJ2792" s="11">
        <f t="shared" si="659"/>
        <v>6.0780926114145544</v>
      </c>
      <c r="AK2792" s="11">
        <f t="shared" si="660"/>
        <v>0.25941382681897313</v>
      </c>
      <c r="AL2792" s="11">
        <f t="shared" si="661"/>
        <v>10.307041767345531</v>
      </c>
      <c r="AM2792" s="11">
        <f t="shared" si="662"/>
        <v>2.1383427602542033</v>
      </c>
      <c r="AN2792" s="3">
        <f t="shared" si="651"/>
        <v>1.7563253689594807</v>
      </c>
      <c r="AO2792" s="3" t="str">
        <f t="shared" si="652"/>
        <v>n/a</v>
      </c>
      <c r="AP2792" s="3">
        <v>0.11350564956172619</v>
      </c>
      <c r="AQ2792" s="124"/>
      <c r="AR2792" s="4"/>
      <c r="AS2792" s="3"/>
      <c r="AT2792" s="35"/>
    </row>
    <row r="2793" spans="1:46" ht="15" customHeight="1">
      <c r="A2793" s="11">
        <v>14.135999999999999</v>
      </c>
      <c r="B2793" s="32">
        <v>1171</v>
      </c>
      <c r="C2793" s="17">
        <v>-48.499949999999998</v>
      </c>
      <c r="D2793" s="17">
        <v>149.11175</v>
      </c>
      <c r="E2793" s="40" t="s">
        <v>42</v>
      </c>
      <c r="F2793" s="18">
        <v>-63.6</v>
      </c>
      <c r="G2793" s="17">
        <v>-61.6</v>
      </c>
      <c r="H2793" s="17">
        <v>-62.3</v>
      </c>
      <c r="I2793" s="17">
        <v>-54.6</v>
      </c>
      <c r="J2793" s="17">
        <v>-54.6</v>
      </c>
      <c r="K2793" s="30">
        <v>-51.4</v>
      </c>
      <c r="L2793" s="10">
        <f t="shared" si="650"/>
        <v>-51.4</v>
      </c>
      <c r="M2793" s="52" t="str">
        <f t="shared" si="653"/>
        <v>high latitude</v>
      </c>
      <c r="N2793" s="32" t="s">
        <v>8</v>
      </c>
      <c r="O2793" s="24" t="s">
        <v>8</v>
      </c>
      <c r="P2793" s="24" t="s">
        <v>8</v>
      </c>
      <c r="Q2793" s="24" t="s">
        <v>8</v>
      </c>
      <c r="R2793" s="24" t="s">
        <v>8</v>
      </c>
      <c r="S2793" s="37" t="s">
        <v>8</v>
      </c>
      <c r="T2793" s="10">
        <v>0.55876599999999998</v>
      </c>
      <c r="U2793" s="11">
        <v>5.1943000000000003E-2</v>
      </c>
      <c r="V2793" s="11">
        <v>5.0041000000000002E-2</v>
      </c>
      <c r="W2793" s="11">
        <v>6.9189999999999998E-3</v>
      </c>
      <c r="X2793" s="11">
        <v>0.30584600000000001</v>
      </c>
      <c r="Y2793" s="12">
        <v>2.6485999999999999E-2</v>
      </c>
      <c r="Z2793" s="10">
        <f t="shared" si="654"/>
        <v>0.61634253890641044</v>
      </c>
      <c r="AA2793" s="11">
        <f t="shared" si="655"/>
        <v>-0.33771386374515394</v>
      </c>
      <c r="AB2793" s="11">
        <f t="shared" si="663"/>
        <v>-0.21017785697357672</v>
      </c>
      <c r="AC2793" s="11">
        <f t="shared" si="656"/>
        <v>24.104314197202108</v>
      </c>
      <c r="AD2793" s="9">
        <f t="shared" si="657"/>
        <v>24.223834583007353</v>
      </c>
      <c r="AE2793" s="10">
        <v>17.961210188318901</v>
      </c>
      <c r="AF2793" s="11">
        <v>23.898552878608999</v>
      </c>
      <c r="AG2793" s="12">
        <v>30.9197217677048</v>
      </c>
      <c r="AH2793" s="10">
        <v>0.628</v>
      </c>
      <c r="AI2793" s="11">
        <f t="shared" si="658"/>
        <v>64.626213839271259</v>
      </c>
      <c r="AJ2793" s="11">
        <f t="shared" si="659"/>
        <v>4.5255718903993492</v>
      </c>
      <c r="AK2793" s="11">
        <f t="shared" si="660"/>
        <v>0.24681405600190373</v>
      </c>
      <c r="AL2793" s="11">
        <f t="shared" si="661"/>
        <v>7.2324035265211739</v>
      </c>
      <c r="AM2793" s="11">
        <f t="shared" si="662"/>
        <v>2.0587049169430309</v>
      </c>
      <c r="AN2793" s="3">
        <f t="shared" si="651"/>
        <v>1.8269521262334638</v>
      </c>
      <c r="AO2793" s="3" t="str">
        <f t="shared" si="652"/>
        <v>n/a</v>
      </c>
      <c r="AP2793" s="3">
        <v>0.19429918159777154</v>
      </c>
      <c r="AQ2793" s="124"/>
      <c r="AR2793" s="4"/>
      <c r="AS2793" s="3"/>
      <c r="AT2793" s="35"/>
    </row>
    <row r="2794" spans="1:46" ht="15" customHeight="1">
      <c r="A2794" s="11">
        <v>14.148</v>
      </c>
      <c r="B2794" s="32">
        <v>1171</v>
      </c>
      <c r="C2794" s="17">
        <v>-48.499949999999998</v>
      </c>
      <c r="D2794" s="17">
        <v>149.11175</v>
      </c>
      <c r="E2794" s="40" t="s">
        <v>42</v>
      </c>
      <c r="F2794" s="18">
        <v>-63.6</v>
      </c>
      <c r="G2794" s="17">
        <v>-61.6</v>
      </c>
      <c r="H2794" s="17">
        <v>-62.3</v>
      </c>
      <c r="I2794" s="17">
        <v>-54.6</v>
      </c>
      <c r="J2794" s="17">
        <v>-54.6</v>
      </c>
      <c r="K2794" s="30">
        <v>-51.4</v>
      </c>
      <c r="L2794" s="10">
        <f t="shared" si="650"/>
        <v>-51.4</v>
      </c>
      <c r="M2794" s="52" t="str">
        <f t="shared" si="653"/>
        <v>high latitude</v>
      </c>
      <c r="N2794" s="32" t="s">
        <v>8</v>
      </c>
      <c r="O2794" s="24" t="s">
        <v>8</v>
      </c>
      <c r="P2794" s="24" t="s">
        <v>8</v>
      </c>
      <c r="Q2794" s="24" t="s">
        <v>8</v>
      </c>
      <c r="R2794" s="24" t="s">
        <v>8</v>
      </c>
      <c r="S2794" s="37" t="s">
        <v>8</v>
      </c>
      <c r="T2794" s="10">
        <v>0.61631999999999998</v>
      </c>
      <c r="U2794" s="11">
        <v>4.8183999999999998E-2</v>
      </c>
      <c r="V2794" s="11">
        <v>5.1103999999999997E-2</v>
      </c>
      <c r="W2794" s="11">
        <v>3.9589999999999998E-3</v>
      </c>
      <c r="X2794" s="11">
        <v>0.253409</v>
      </c>
      <c r="Y2794" s="12">
        <v>2.7023999999999999E-2</v>
      </c>
      <c r="Z2794" s="10">
        <f t="shared" si="654"/>
        <v>0.63012489349126044</v>
      </c>
      <c r="AA2794" s="11">
        <f t="shared" si="655"/>
        <v>-0.3054225469608568</v>
      </c>
      <c r="AB2794" s="11">
        <f t="shared" si="663"/>
        <v>-0.20057336296170697</v>
      </c>
      <c r="AC2794" s="11">
        <f t="shared" si="656"/>
        <v>26.283978080142166</v>
      </c>
      <c r="AD2794" s="9">
        <f t="shared" si="657"/>
        <v>24.880781973419243</v>
      </c>
      <c r="AE2794" s="10">
        <v>18.853915096075799</v>
      </c>
      <c r="AF2794" s="11">
        <v>24.768326420013899</v>
      </c>
      <c r="AG2794" s="12">
        <v>32.0456076912415</v>
      </c>
      <c r="AH2794" s="10">
        <v>0.83</v>
      </c>
      <c r="AI2794" s="11">
        <f t="shared" si="658"/>
        <v>70.863452868652189</v>
      </c>
      <c r="AJ2794" s="11">
        <f t="shared" si="659"/>
        <v>4.2005521151980894</v>
      </c>
      <c r="AK2794" s="11">
        <f t="shared" si="660"/>
        <v>0.26909664303586323</v>
      </c>
      <c r="AL2794" s="11">
        <f t="shared" si="661"/>
        <v>12.908310179338216</v>
      </c>
      <c r="AM2794" s="11">
        <f t="shared" si="662"/>
        <v>2.0754043493947232</v>
      </c>
      <c r="AN2794" s="3">
        <f t="shared" si="651"/>
        <v>2.432115670714142</v>
      </c>
      <c r="AO2794" s="3" t="str">
        <f t="shared" si="652"/>
        <v>n/a</v>
      </c>
      <c r="AP2794" s="3">
        <v>0.13480033758910062</v>
      </c>
      <c r="AQ2794" s="124"/>
      <c r="AR2794" s="4"/>
      <c r="AS2794" s="3"/>
      <c r="AT2794" s="35"/>
    </row>
    <row r="2795" spans="1:46" ht="15" customHeight="1">
      <c r="A2795" s="11">
        <v>14.159000000000001</v>
      </c>
      <c r="B2795" s="32">
        <v>1171</v>
      </c>
      <c r="C2795" s="17">
        <v>-48.499949999999998</v>
      </c>
      <c r="D2795" s="17">
        <v>149.11175</v>
      </c>
      <c r="E2795" s="40" t="s">
        <v>42</v>
      </c>
      <c r="F2795" s="18">
        <v>-63.6</v>
      </c>
      <c r="G2795" s="17">
        <v>-61.6</v>
      </c>
      <c r="H2795" s="17">
        <v>-62.3</v>
      </c>
      <c r="I2795" s="17">
        <v>-54.6</v>
      </c>
      <c r="J2795" s="17">
        <v>-54.6</v>
      </c>
      <c r="K2795" s="30">
        <v>-51.4</v>
      </c>
      <c r="L2795" s="10">
        <f t="shared" si="650"/>
        <v>-51.4</v>
      </c>
      <c r="M2795" s="52" t="str">
        <f t="shared" si="653"/>
        <v>high latitude</v>
      </c>
      <c r="N2795" s="32" t="s">
        <v>8</v>
      </c>
      <c r="O2795" s="24" t="s">
        <v>8</v>
      </c>
      <c r="P2795" s="24" t="s">
        <v>8</v>
      </c>
      <c r="Q2795" s="24" t="s">
        <v>8</v>
      </c>
      <c r="R2795" s="24" t="s">
        <v>8</v>
      </c>
      <c r="S2795" s="37" t="s">
        <v>8</v>
      </c>
      <c r="T2795" s="10">
        <v>0.502305</v>
      </c>
      <c r="U2795" s="11">
        <v>5.5669999999999997E-2</v>
      </c>
      <c r="V2795" s="11">
        <v>5.3339999999999999E-2</v>
      </c>
      <c r="W2795" s="11">
        <v>7.3249999999999999E-3</v>
      </c>
      <c r="X2795" s="11">
        <v>0.355321</v>
      </c>
      <c r="Y2795" s="12">
        <v>2.6037999999999999E-2</v>
      </c>
      <c r="Z2795" s="10">
        <f t="shared" si="654"/>
        <v>0.6089848496554825</v>
      </c>
      <c r="AA2795" s="11">
        <f t="shared" si="655"/>
        <v>-0.33865738282507191</v>
      </c>
      <c r="AB2795" s="11">
        <f t="shared" si="663"/>
        <v>-0.21539351162470649</v>
      </c>
      <c r="AC2795" s="11">
        <f t="shared" si="656"/>
        <v>24.040626659307645</v>
      </c>
      <c r="AD2795" s="9">
        <f t="shared" si="657"/>
        <v>23.867083804870077</v>
      </c>
      <c r="AE2795" s="10">
        <v>17.508096815159401</v>
      </c>
      <c r="AF2795" s="11">
        <v>23.403186727456699</v>
      </c>
      <c r="AG2795" s="12">
        <v>30.405967189812799</v>
      </c>
      <c r="AH2795" s="10">
        <v>0.63800000000000001</v>
      </c>
      <c r="AI2795" s="11">
        <f t="shared" si="658"/>
        <v>58.569236473707655</v>
      </c>
      <c r="AJ2795" s="11">
        <f t="shared" si="659"/>
        <v>4.9282379060572392</v>
      </c>
      <c r="AK2795" s="11">
        <f t="shared" si="660"/>
        <v>0.23374804598809712</v>
      </c>
      <c r="AL2795" s="11">
        <f t="shared" si="661"/>
        <v>7.2819112627986344</v>
      </c>
      <c r="AM2795" s="11">
        <f t="shared" si="662"/>
        <v>2.0262058114951569</v>
      </c>
      <c r="AN2795" s="3">
        <f t="shared" si="651"/>
        <v>1.4136653898868909</v>
      </c>
      <c r="AO2795" s="3" t="str">
        <f t="shared" si="652"/>
        <v>n/a</v>
      </c>
      <c r="AP2795" s="3">
        <v>0.11616617704953502</v>
      </c>
      <c r="AQ2795" s="124"/>
      <c r="AR2795" s="4"/>
      <c r="AS2795" s="3"/>
      <c r="AT2795" s="35"/>
    </row>
    <row r="2796" spans="1:46" ht="15" customHeight="1">
      <c r="A2796" s="11">
        <v>14.170999999999999</v>
      </c>
      <c r="B2796" s="32">
        <v>1171</v>
      </c>
      <c r="C2796" s="17">
        <v>-48.499949999999998</v>
      </c>
      <c r="D2796" s="17">
        <v>149.11175</v>
      </c>
      <c r="E2796" s="40" t="s">
        <v>42</v>
      </c>
      <c r="F2796" s="18">
        <v>-63.6</v>
      </c>
      <c r="G2796" s="17">
        <v>-61.6</v>
      </c>
      <c r="H2796" s="17">
        <v>-62.3</v>
      </c>
      <c r="I2796" s="17">
        <v>-54.6</v>
      </c>
      <c r="J2796" s="17">
        <v>-54.6</v>
      </c>
      <c r="K2796" s="30">
        <v>-51.4</v>
      </c>
      <c r="L2796" s="10">
        <f t="shared" si="650"/>
        <v>-51.4</v>
      </c>
      <c r="M2796" s="52" t="str">
        <f t="shared" si="653"/>
        <v>high latitude</v>
      </c>
      <c r="N2796" s="32" t="s">
        <v>8</v>
      </c>
      <c r="O2796" s="24" t="s">
        <v>8</v>
      </c>
      <c r="P2796" s="24" t="s">
        <v>8</v>
      </c>
      <c r="Q2796" s="24" t="s">
        <v>8</v>
      </c>
      <c r="R2796" s="24" t="s">
        <v>8</v>
      </c>
      <c r="S2796" s="37" t="s">
        <v>8</v>
      </c>
      <c r="T2796" s="10">
        <v>0.59330000000000005</v>
      </c>
      <c r="U2796" s="11">
        <v>5.7512000000000001E-2</v>
      </c>
      <c r="V2796" s="11">
        <v>5.7576000000000002E-2</v>
      </c>
      <c r="W2796" s="11">
        <v>4.8390000000000004E-3</v>
      </c>
      <c r="X2796" s="11">
        <v>0.26358399999999998</v>
      </c>
      <c r="Y2796" s="12">
        <v>2.3189999999999999E-2</v>
      </c>
      <c r="Z2796" s="10">
        <f t="shared" si="654"/>
        <v>0.59814697066036882</v>
      </c>
      <c r="AA2796" s="11">
        <f t="shared" si="655"/>
        <v>-0.31867548016619968</v>
      </c>
      <c r="AB2796" s="11">
        <f t="shared" si="663"/>
        <v>-0.22319209242546359</v>
      </c>
      <c r="AC2796" s="11">
        <f t="shared" si="656"/>
        <v>25.389405088781519</v>
      </c>
      <c r="AD2796" s="9">
        <f t="shared" si="657"/>
        <v>23.333660878098293</v>
      </c>
      <c r="AE2796" s="10">
        <v>16.8232341299884</v>
      </c>
      <c r="AF2796" s="11">
        <v>22.762792832172501</v>
      </c>
      <c r="AG2796" s="12">
        <v>29.536651735579401</v>
      </c>
      <c r="AH2796" s="10">
        <v>0.745</v>
      </c>
      <c r="AI2796" s="11">
        <f t="shared" si="658"/>
        <v>69.239243584895988</v>
      </c>
      <c r="AJ2796" s="11">
        <f t="shared" si="659"/>
        <v>3.7616181933202477</v>
      </c>
      <c r="AK2796" s="11">
        <f t="shared" si="660"/>
        <v>0.2948775636155308</v>
      </c>
      <c r="AL2796" s="11">
        <f t="shared" si="661"/>
        <v>11.898326100433973</v>
      </c>
      <c r="AM2796" s="11">
        <f t="shared" si="662"/>
        <v>1.9560289832794149</v>
      </c>
      <c r="AN2796" s="3">
        <f t="shared" si="651"/>
        <v>2.2508953502488773</v>
      </c>
      <c r="AO2796" s="3" t="str">
        <f t="shared" si="652"/>
        <v>n/a</v>
      </c>
      <c r="AP2796" s="3">
        <v>2.3141417814754785E-2</v>
      </c>
      <c r="AQ2796" s="124"/>
      <c r="AR2796" s="4"/>
      <c r="AS2796" s="3"/>
      <c r="AT2796" s="35"/>
    </row>
    <row r="2797" spans="1:46" ht="15" customHeight="1">
      <c r="A2797" s="11">
        <v>14.183</v>
      </c>
      <c r="B2797" s="32">
        <v>1171</v>
      </c>
      <c r="C2797" s="17">
        <v>-48.499949999999998</v>
      </c>
      <c r="D2797" s="17">
        <v>149.11175</v>
      </c>
      <c r="E2797" s="40" t="s">
        <v>42</v>
      </c>
      <c r="F2797" s="18">
        <v>-63.6</v>
      </c>
      <c r="G2797" s="17">
        <v>-61.6</v>
      </c>
      <c r="H2797" s="17">
        <v>-62.3</v>
      </c>
      <c r="I2797" s="17">
        <v>-54.6</v>
      </c>
      <c r="J2797" s="17">
        <v>-54.6</v>
      </c>
      <c r="K2797" s="30">
        <v>-51.4</v>
      </c>
      <c r="L2797" s="10">
        <f t="shared" si="650"/>
        <v>-51.4</v>
      </c>
      <c r="M2797" s="52" t="str">
        <f t="shared" si="653"/>
        <v>high latitude</v>
      </c>
      <c r="N2797" s="32" t="s">
        <v>8</v>
      </c>
      <c r="O2797" s="24" t="s">
        <v>8</v>
      </c>
      <c r="P2797" s="24" t="s">
        <v>8</v>
      </c>
      <c r="Q2797" s="24" t="s">
        <v>8</v>
      </c>
      <c r="R2797" s="24" t="s">
        <v>8</v>
      </c>
      <c r="S2797" s="37" t="s">
        <v>8</v>
      </c>
      <c r="T2797" s="10">
        <v>0.57284500000000005</v>
      </c>
      <c r="U2797" s="11">
        <v>4.7898000000000003E-2</v>
      </c>
      <c r="V2797" s="11">
        <v>4.4986999999999999E-2</v>
      </c>
      <c r="W2797" s="11">
        <v>4.5950000000000001E-3</v>
      </c>
      <c r="X2797" s="11">
        <v>0.30821999999999999</v>
      </c>
      <c r="Y2797" s="12">
        <v>2.1454999999999998E-2</v>
      </c>
      <c r="Z2797" s="10">
        <f t="shared" si="654"/>
        <v>0.59727582292849035</v>
      </c>
      <c r="AA2797" s="11">
        <f t="shared" si="655"/>
        <v>-0.33582848771357332</v>
      </c>
      <c r="AB2797" s="11">
        <f t="shared" si="663"/>
        <v>-0.22382506466236377</v>
      </c>
      <c r="AC2797" s="11">
        <f t="shared" si="656"/>
        <v>24.2315770793338</v>
      </c>
      <c r="AD2797" s="9">
        <f t="shared" si="657"/>
        <v>23.29036557709432</v>
      </c>
      <c r="AE2797" s="10">
        <v>16.709666224841101</v>
      </c>
      <c r="AF2797" s="11">
        <v>22.7036714745316</v>
      </c>
      <c r="AG2797" s="12">
        <v>29.5259926336206</v>
      </c>
      <c r="AH2797" s="10">
        <v>0.76800000000000002</v>
      </c>
      <c r="AI2797" s="11">
        <f t="shared" si="658"/>
        <v>65.017336972868065</v>
      </c>
      <c r="AJ2797" s="11">
        <f t="shared" si="659"/>
        <v>3.6101295641931679</v>
      </c>
      <c r="AK2797" s="11">
        <f t="shared" si="660"/>
        <v>0.22820755931687559</v>
      </c>
      <c r="AL2797" s="11">
        <f t="shared" si="661"/>
        <v>9.7904243743199117</v>
      </c>
      <c r="AM2797" s="11">
        <f t="shared" si="662"/>
        <v>1.9966956741077058</v>
      </c>
      <c r="AN2797" s="3">
        <f t="shared" si="651"/>
        <v>1.8585588216209203</v>
      </c>
      <c r="AO2797" s="3" t="str">
        <f t="shared" si="652"/>
        <v>n/a</v>
      </c>
      <c r="AP2797" s="3">
        <v>3.1648839112252178E-2</v>
      </c>
      <c r="AQ2797" s="124"/>
      <c r="AR2797" s="4"/>
      <c r="AS2797" s="3"/>
      <c r="AT2797" s="35"/>
    </row>
    <row r="2798" spans="1:46" ht="15" customHeight="1">
      <c r="A2798" s="11">
        <v>14.206</v>
      </c>
      <c r="B2798" s="32">
        <v>1171</v>
      </c>
      <c r="C2798" s="17">
        <v>-48.499949999999998</v>
      </c>
      <c r="D2798" s="17">
        <v>149.11175</v>
      </c>
      <c r="E2798" s="40" t="s">
        <v>42</v>
      </c>
      <c r="F2798" s="18">
        <v>-63.6</v>
      </c>
      <c r="G2798" s="17">
        <v>-61.6</v>
      </c>
      <c r="H2798" s="17">
        <v>-62.3</v>
      </c>
      <c r="I2798" s="17">
        <v>-54.6</v>
      </c>
      <c r="J2798" s="17">
        <v>-54.6</v>
      </c>
      <c r="K2798" s="30">
        <v>-51.4</v>
      </c>
      <c r="L2798" s="10">
        <f t="shared" si="650"/>
        <v>-51.4</v>
      </c>
      <c r="M2798" s="52" t="str">
        <f t="shared" si="653"/>
        <v>high latitude</v>
      </c>
      <c r="N2798" s="32" t="s">
        <v>8</v>
      </c>
      <c r="O2798" s="24" t="s">
        <v>8</v>
      </c>
      <c r="P2798" s="24" t="s">
        <v>8</v>
      </c>
      <c r="Q2798" s="24" t="s">
        <v>8</v>
      </c>
      <c r="R2798" s="24" t="s">
        <v>8</v>
      </c>
      <c r="S2798" s="37" t="s">
        <v>8</v>
      </c>
      <c r="T2798" s="10">
        <v>0.51339000000000001</v>
      </c>
      <c r="U2798" s="11">
        <v>5.6535000000000002E-2</v>
      </c>
      <c r="V2798" s="11">
        <v>6.2469999999999998E-2</v>
      </c>
      <c r="W2798" s="11">
        <v>5.7879999999999997E-3</v>
      </c>
      <c r="X2798" s="11">
        <v>0.33036900000000002</v>
      </c>
      <c r="Y2798" s="12">
        <v>3.1447999999999997E-2</v>
      </c>
      <c r="Z2798" s="10">
        <f t="shared" si="654"/>
        <v>0.63815515773708564</v>
      </c>
      <c r="AA2798" s="11">
        <f t="shared" si="655"/>
        <v>-0.30051871925106743</v>
      </c>
      <c r="AB2798" s="11">
        <f t="shared" si="663"/>
        <v>-0.19507371633109385</v>
      </c>
      <c r="AC2798" s="11">
        <f t="shared" si="656"/>
        <v>26.614986450552948</v>
      </c>
      <c r="AD2798" s="9">
        <f t="shared" si="657"/>
        <v>25.256957802953181</v>
      </c>
      <c r="AE2798" s="10">
        <v>19.361694786534301</v>
      </c>
      <c r="AF2798" s="11">
        <v>25.259161688474901</v>
      </c>
      <c r="AG2798" s="12">
        <v>32.659934797789901</v>
      </c>
      <c r="AH2798" s="10">
        <v>0.69</v>
      </c>
      <c r="AI2798" s="11">
        <f t="shared" si="658"/>
        <v>60.84557320277473</v>
      </c>
      <c r="AJ2798" s="11">
        <f t="shared" si="659"/>
        <v>5.7719909404263277</v>
      </c>
      <c r="AK2798" s="11">
        <f t="shared" si="660"/>
        <v>0.25645383366556379</v>
      </c>
      <c r="AL2798" s="11">
        <f t="shared" si="661"/>
        <v>10.7930200414651</v>
      </c>
      <c r="AM2798" s="11">
        <f t="shared" si="662"/>
        <v>2.0777580788653429</v>
      </c>
      <c r="AN2798" s="3">
        <f t="shared" si="651"/>
        <v>1.5539896297776121</v>
      </c>
      <c r="AO2798" s="3" t="str">
        <f t="shared" si="652"/>
        <v>n/a</v>
      </c>
      <c r="AP2798" s="3">
        <v>0.11703525622662408</v>
      </c>
      <c r="AQ2798" s="124"/>
      <c r="AR2798" s="4"/>
      <c r="AS2798" s="3"/>
      <c r="AT2798" s="35"/>
    </row>
    <row r="2799" spans="1:46" ht="15" customHeight="1">
      <c r="A2799" s="11">
        <v>14.217000000000001</v>
      </c>
      <c r="B2799" s="32">
        <v>1171</v>
      </c>
      <c r="C2799" s="17">
        <v>-48.499949999999998</v>
      </c>
      <c r="D2799" s="17">
        <v>149.11175</v>
      </c>
      <c r="E2799" s="40" t="s">
        <v>42</v>
      </c>
      <c r="F2799" s="18">
        <v>-63.6</v>
      </c>
      <c r="G2799" s="17">
        <v>-61.6</v>
      </c>
      <c r="H2799" s="17">
        <v>-62.3</v>
      </c>
      <c r="I2799" s="17">
        <v>-54.6</v>
      </c>
      <c r="J2799" s="17">
        <v>-54.6</v>
      </c>
      <c r="K2799" s="30">
        <v>-51.4</v>
      </c>
      <c r="L2799" s="10">
        <f t="shared" si="650"/>
        <v>-51.4</v>
      </c>
      <c r="M2799" s="52" t="str">
        <f t="shared" si="653"/>
        <v>high latitude</v>
      </c>
      <c r="N2799" s="32" t="s">
        <v>8</v>
      </c>
      <c r="O2799" s="24" t="s">
        <v>8</v>
      </c>
      <c r="P2799" s="24" t="s">
        <v>8</v>
      </c>
      <c r="Q2799" s="24" t="s">
        <v>8</v>
      </c>
      <c r="R2799" s="24" t="s">
        <v>8</v>
      </c>
      <c r="S2799" s="37" t="s">
        <v>8</v>
      </c>
      <c r="T2799" s="10">
        <v>0.54461899999999996</v>
      </c>
      <c r="U2799" s="11">
        <v>5.4253999999999997E-2</v>
      </c>
      <c r="V2799" s="11">
        <v>6.1563E-2</v>
      </c>
      <c r="W2799" s="11">
        <v>7.1529999999999996E-3</v>
      </c>
      <c r="X2799" s="11">
        <v>0.30305700000000002</v>
      </c>
      <c r="Y2799" s="12">
        <v>2.9354000000000002E-2</v>
      </c>
      <c r="Z2799" s="10">
        <f t="shared" si="654"/>
        <v>0.64382500459546765</v>
      </c>
      <c r="AA2799" s="11">
        <f t="shared" si="655"/>
        <v>-0.30047939794397338</v>
      </c>
      <c r="AB2799" s="11">
        <f t="shared" si="663"/>
        <v>-0.19123216038268925</v>
      </c>
      <c r="AC2799" s="11">
        <f t="shared" si="656"/>
        <v>26.617640638781797</v>
      </c>
      <c r="AD2799" s="9">
        <f t="shared" si="657"/>
        <v>25.519720229824056</v>
      </c>
      <c r="AE2799" s="10">
        <v>19.6947548551876</v>
      </c>
      <c r="AF2799" s="11">
        <v>25.603244344541501</v>
      </c>
      <c r="AG2799" s="12">
        <v>33.068942773068102</v>
      </c>
      <c r="AH2799" s="10">
        <v>0.81899999999999995</v>
      </c>
      <c r="AI2799" s="11">
        <f t="shared" si="658"/>
        <v>64.248486450011555</v>
      </c>
      <c r="AJ2799" s="11">
        <f t="shared" si="659"/>
        <v>5.1141778446024473</v>
      </c>
      <c r="AK2799" s="11">
        <f t="shared" si="660"/>
        <v>0.27003761685270133</v>
      </c>
      <c r="AL2799" s="11">
        <f t="shared" si="661"/>
        <v>8.6065986299454771</v>
      </c>
      <c r="AM2799" s="11">
        <f t="shared" si="662"/>
        <v>2.0761994170321159</v>
      </c>
      <c r="AN2799" s="3">
        <f t="shared" si="651"/>
        <v>1.7970843768663978</v>
      </c>
      <c r="AO2799" s="3" t="str">
        <f t="shared" si="652"/>
        <v>n/a</v>
      </c>
      <c r="AP2799" s="3">
        <v>0.21832858548701817</v>
      </c>
      <c r="AQ2799" s="124"/>
      <c r="AR2799" s="4"/>
      <c r="AS2799" s="3"/>
      <c r="AT2799" s="35"/>
    </row>
    <row r="2800" spans="1:46" ht="15" customHeight="1">
      <c r="A2800" s="11">
        <v>14.24</v>
      </c>
      <c r="B2800" s="32">
        <v>1171</v>
      </c>
      <c r="C2800" s="17">
        <v>-48.499949999999998</v>
      </c>
      <c r="D2800" s="17">
        <v>149.11175</v>
      </c>
      <c r="E2800" s="40" t="s">
        <v>42</v>
      </c>
      <c r="F2800" s="18">
        <v>-63.6</v>
      </c>
      <c r="G2800" s="17">
        <v>-61.6</v>
      </c>
      <c r="H2800" s="17">
        <v>-62.3</v>
      </c>
      <c r="I2800" s="17">
        <v>-54.6</v>
      </c>
      <c r="J2800" s="17">
        <v>-54.6</v>
      </c>
      <c r="K2800" s="30">
        <v>-51.4</v>
      </c>
      <c r="L2800" s="10">
        <f t="shared" si="650"/>
        <v>-51.4</v>
      </c>
      <c r="M2800" s="52" t="str">
        <f t="shared" si="653"/>
        <v>high latitude</v>
      </c>
      <c r="N2800" s="32" t="s">
        <v>8</v>
      </c>
      <c r="O2800" s="24" t="s">
        <v>8</v>
      </c>
      <c r="P2800" s="24" t="s">
        <v>8</v>
      </c>
      <c r="Q2800" s="24" t="s">
        <v>8</v>
      </c>
      <c r="R2800" s="24" t="s">
        <v>8</v>
      </c>
      <c r="S2800" s="37" t="s">
        <v>8</v>
      </c>
      <c r="T2800" s="10">
        <v>0.53876900000000005</v>
      </c>
      <c r="U2800" s="11">
        <v>5.3580999999999997E-2</v>
      </c>
      <c r="V2800" s="11">
        <v>6.4814999999999998E-2</v>
      </c>
      <c r="W2800" s="11">
        <v>5.0540000000000003E-3</v>
      </c>
      <c r="X2800" s="11">
        <v>0.30608299999999999</v>
      </c>
      <c r="Y2800" s="12">
        <v>3.1697999999999997E-2</v>
      </c>
      <c r="Z2800" s="10">
        <f t="shared" si="654"/>
        <v>0.65464588650836608</v>
      </c>
      <c r="AA2800" s="11">
        <f t="shared" si="655"/>
        <v>-0.27981556890103976</v>
      </c>
      <c r="AB2800" s="11">
        <f t="shared" si="663"/>
        <v>-0.18399355668316436</v>
      </c>
      <c r="AC2800" s="11">
        <f t="shared" si="656"/>
        <v>28.012449099179815</v>
      </c>
      <c r="AD2800" s="9">
        <f t="shared" si="657"/>
        <v>26.014840722871558</v>
      </c>
      <c r="AE2800" s="10">
        <v>20.389164310710701</v>
      </c>
      <c r="AF2800" s="11">
        <v>26.280301337419498</v>
      </c>
      <c r="AG2800" s="12">
        <v>33.915760699292903</v>
      </c>
      <c r="AH2800" s="10">
        <v>0.85199999999999998</v>
      </c>
      <c r="AI2800" s="11">
        <f t="shared" si="658"/>
        <v>63.770814296468494</v>
      </c>
      <c r="AJ2800" s="11">
        <f t="shared" si="659"/>
        <v>5.5565002007127484</v>
      </c>
      <c r="AK2800" s="11">
        <f t="shared" si="660"/>
        <v>0.26765330170782103</v>
      </c>
      <c r="AL2800" s="11">
        <f t="shared" si="661"/>
        <v>12.824495449149188</v>
      </c>
      <c r="AM2800" s="11">
        <f t="shared" si="662"/>
        <v>2.0958375228813777</v>
      </c>
      <c r="AN2800" s="3">
        <f t="shared" si="651"/>
        <v>1.7602055651571635</v>
      </c>
      <c r="AO2800" s="3" t="str">
        <f t="shared" si="652"/>
        <v>n/a</v>
      </c>
      <c r="AP2800" s="3">
        <v>0.12860020113435269</v>
      </c>
      <c r="AQ2800" s="124"/>
      <c r="AR2800" s="4"/>
      <c r="AS2800" s="3"/>
      <c r="AT2800" s="35"/>
    </row>
    <row r="2801" spans="1:46" ht="15" customHeight="1">
      <c r="A2801" s="11">
        <v>14.308999999999999</v>
      </c>
      <c r="B2801" s="32">
        <v>1171</v>
      </c>
      <c r="C2801" s="17">
        <v>-48.499949999999998</v>
      </c>
      <c r="D2801" s="17">
        <v>149.11175</v>
      </c>
      <c r="E2801" s="40" t="s">
        <v>42</v>
      </c>
      <c r="F2801" s="18">
        <v>-63.6</v>
      </c>
      <c r="G2801" s="17">
        <v>-61.6</v>
      </c>
      <c r="H2801" s="17">
        <v>-62.3</v>
      </c>
      <c r="I2801" s="17">
        <v>-54.6</v>
      </c>
      <c r="J2801" s="17">
        <v>-54.6</v>
      </c>
      <c r="K2801" s="30">
        <v>-51.4</v>
      </c>
      <c r="L2801" s="10">
        <f t="shared" si="650"/>
        <v>-51.4</v>
      </c>
      <c r="M2801" s="52" t="str">
        <f t="shared" si="653"/>
        <v>high latitude</v>
      </c>
      <c r="N2801" s="32" t="s">
        <v>8</v>
      </c>
      <c r="O2801" s="24" t="s">
        <v>8</v>
      </c>
      <c r="P2801" s="24" t="s">
        <v>8</v>
      </c>
      <c r="Q2801" s="24" t="s">
        <v>8</v>
      </c>
      <c r="R2801" s="24" t="s">
        <v>8</v>
      </c>
      <c r="S2801" s="37" t="s">
        <v>8</v>
      </c>
      <c r="T2801" s="10">
        <v>0.485572</v>
      </c>
      <c r="U2801" s="11">
        <v>6.5608E-2</v>
      </c>
      <c r="V2801" s="11">
        <v>0.121297</v>
      </c>
      <c r="W2801" s="11">
        <v>7.8270000000000006E-3</v>
      </c>
      <c r="X2801" s="11">
        <v>0.29383500000000001</v>
      </c>
      <c r="Y2801" s="12">
        <v>2.5860999999999999E-2</v>
      </c>
      <c r="Z2801" s="10">
        <f t="shared" si="654"/>
        <v>0.7025834908632641</v>
      </c>
      <c r="AA2801" s="11">
        <f t="shared" si="655"/>
        <v>-0.20558726457375995</v>
      </c>
      <c r="AB2801" s="11">
        <f t="shared" si="663"/>
        <v>-0.15330205937066865</v>
      </c>
      <c r="AC2801" s="11">
        <f t="shared" si="656"/>
        <v>33.022859641271204</v>
      </c>
      <c r="AD2801" s="9">
        <f t="shared" si="657"/>
        <v>28.114139139046266</v>
      </c>
      <c r="AE2801" s="10">
        <v>23.312859481341601</v>
      </c>
      <c r="AF2801" s="11">
        <v>29.301549895274999</v>
      </c>
      <c r="AG2801" s="12">
        <v>37.820701134565098</v>
      </c>
      <c r="AH2801" s="10">
        <v>0.60399999999999998</v>
      </c>
      <c r="AI2801" s="11">
        <f t="shared" si="658"/>
        <v>62.300184627543764</v>
      </c>
      <c r="AJ2801" s="11">
        <f t="shared" si="659"/>
        <v>5.0565763257357261</v>
      </c>
      <c r="AK2801" s="11">
        <f t="shared" si="660"/>
        <v>0.37854082592704907</v>
      </c>
      <c r="AL2801" s="11">
        <f t="shared" si="661"/>
        <v>15.497253098249647</v>
      </c>
      <c r="AM2801" s="11">
        <f t="shared" si="662"/>
        <v>1.9725331266177981</v>
      </c>
      <c r="AN2801" s="3">
        <f t="shared" si="651"/>
        <v>1.6525328841016216</v>
      </c>
      <c r="AO2801" s="3" t="str">
        <f t="shared" si="652"/>
        <v>n/a</v>
      </c>
      <c r="AP2801" s="3">
        <v>0.24940367689219181</v>
      </c>
      <c r="AQ2801" s="124"/>
      <c r="AR2801" s="4"/>
      <c r="AS2801" s="3"/>
      <c r="AT2801" s="35"/>
    </row>
    <row r="2802" spans="1:46" ht="15" customHeight="1">
      <c r="A2802" s="11">
        <v>14.332000000000001</v>
      </c>
      <c r="B2802" s="32">
        <v>1171</v>
      </c>
      <c r="C2802" s="17">
        <v>-48.499949999999998</v>
      </c>
      <c r="D2802" s="17">
        <v>149.11175</v>
      </c>
      <c r="E2802" s="40" t="s">
        <v>42</v>
      </c>
      <c r="F2802" s="18">
        <v>-63.6</v>
      </c>
      <c r="G2802" s="17">
        <v>-61.6</v>
      </c>
      <c r="H2802" s="17">
        <v>-62.3</v>
      </c>
      <c r="I2802" s="17">
        <v>-54.6</v>
      </c>
      <c r="J2802" s="17">
        <v>-54.6</v>
      </c>
      <c r="K2802" s="30">
        <v>-51.4</v>
      </c>
      <c r="L2802" s="10">
        <f t="shared" si="650"/>
        <v>-51.4</v>
      </c>
      <c r="M2802" s="52" t="str">
        <f t="shared" si="653"/>
        <v>high latitude</v>
      </c>
      <c r="N2802" s="32" t="s">
        <v>8</v>
      </c>
      <c r="O2802" s="24" t="s">
        <v>8</v>
      </c>
      <c r="P2802" s="24" t="s">
        <v>8</v>
      </c>
      <c r="Q2802" s="24" t="s">
        <v>8</v>
      </c>
      <c r="R2802" s="24" t="s">
        <v>8</v>
      </c>
      <c r="S2802" s="37" t="s">
        <v>8</v>
      </c>
      <c r="T2802" s="10">
        <v>0.51721399999999995</v>
      </c>
      <c r="U2802" s="11">
        <v>4.8203999999999997E-2</v>
      </c>
      <c r="V2802" s="11">
        <v>6.5424999999999997E-2</v>
      </c>
      <c r="W2802" s="11">
        <v>4.4039999999999999E-3</v>
      </c>
      <c r="X2802" s="11">
        <v>0.33093099999999998</v>
      </c>
      <c r="Y2802" s="12">
        <v>3.3822999999999999E-2</v>
      </c>
      <c r="Z2802" s="10">
        <f t="shared" si="654"/>
        <v>0.68256769571172693</v>
      </c>
      <c r="AA2802" s="11">
        <f t="shared" si="655"/>
        <v>-0.2562597142506895</v>
      </c>
      <c r="AB2802" s="11">
        <f t="shared" si="663"/>
        <v>-0.16585426968487274</v>
      </c>
      <c r="AC2802" s="11">
        <f t="shared" si="656"/>
        <v>29.602469288078456</v>
      </c>
      <c r="AD2802" s="9">
        <f t="shared" si="657"/>
        <v>27.255567953554703</v>
      </c>
      <c r="AE2802" s="10">
        <v>22.097463493365201</v>
      </c>
      <c r="AF2802" s="11">
        <v>28.067139096565398</v>
      </c>
      <c r="AG2802" s="12">
        <v>36.254749767513204</v>
      </c>
      <c r="AH2802" s="10">
        <v>0.86699999999999999</v>
      </c>
      <c r="AI2802" s="11">
        <f t="shared" si="658"/>
        <v>60.981789670398335</v>
      </c>
      <c r="AJ2802" s="11">
        <f t="shared" si="659"/>
        <v>6.1380633242413847</v>
      </c>
      <c r="AK2802" s="11">
        <f t="shared" si="660"/>
        <v>0.24448255648971495</v>
      </c>
      <c r="AL2802" s="11">
        <f t="shared" si="661"/>
        <v>14.855812897366031</v>
      </c>
      <c r="AM2802" s="11">
        <f t="shared" si="662"/>
        <v>2.1570303445369299</v>
      </c>
      <c r="AN2802" s="3">
        <f t="shared" si="651"/>
        <v>1.5629058625514081</v>
      </c>
      <c r="AO2802" s="3" t="str">
        <f t="shared" si="652"/>
        <v>n/a</v>
      </c>
      <c r="AP2802" s="3">
        <v>0.11340594593672286</v>
      </c>
      <c r="AQ2802" s="124"/>
      <c r="AR2802" s="4"/>
      <c r="AS2802" s="3"/>
      <c r="AT2802" s="35"/>
    </row>
    <row r="2803" spans="1:46" ht="15" customHeight="1">
      <c r="A2803" s="11">
        <v>14.355</v>
      </c>
      <c r="B2803" s="32">
        <v>1171</v>
      </c>
      <c r="C2803" s="17">
        <v>-48.499949999999998</v>
      </c>
      <c r="D2803" s="17">
        <v>149.11175</v>
      </c>
      <c r="E2803" s="40" t="s">
        <v>42</v>
      </c>
      <c r="F2803" s="18">
        <v>-63.6</v>
      </c>
      <c r="G2803" s="17">
        <v>-61.6</v>
      </c>
      <c r="H2803" s="17">
        <v>-62.3</v>
      </c>
      <c r="I2803" s="17">
        <v>-54.6</v>
      </c>
      <c r="J2803" s="17">
        <v>-54.6</v>
      </c>
      <c r="K2803" s="30">
        <v>-51.4</v>
      </c>
      <c r="L2803" s="10">
        <f t="shared" si="650"/>
        <v>-51.4</v>
      </c>
      <c r="M2803" s="52" t="str">
        <f t="shared" si="653"/>
        <v>high latitude</v>
      </c>
      <c r="N2803" s="32" t="s">
        <v>8</v>
      </c>
      <c r="O2803" s="24" t="s">
        <v>8</v>
      </c>
      <c r="P2803" s="24" t="s">
        <v>8</v>
      </c>
      <c r="Q2803" s="24" t="s">
        <v>8</v>
      </c>
      <c r="R2803" s="24" t="s">
        <v>8</v>
      </c>
      <c r="S2803" s="37" t="s">
        <v>8</v>
      </c>
      <c r="T2803" s="10">
        <v>0.41642400000000002</v>
      </c>
      <c r="U2803" s="11">
        <v>6.0326999999999999E-2</v>
      </c>
      <c r="V2803" s="11">
        <v>6.3963999999999993E-2</v>
      </c>
      <c r="W2803" s="11">
        <v>1.1912000000000001E-2</v>
      </c>
      <c r="X2803" s="11">
        <v>0.41848299999999999</v>
      </c>
      <c r="Y2803" s="12">
        <v>2.8889999999999999E-2</v>
      </c>
      <c r="Z2803" s="10">
        <f t="shared" si="654"/>
        <v>0.63458777779796849</v>
      </c>
      <c r="AA2803" s="11">
        <f t="shared" si="655"/>
        <v>-0.32825105882387062</v>
      </c>
      <c r="AB2803" s="11">
        <f t="shared" si="663"/>
        <v>-0.19750829669513259</v>
      </c>
      <c r="AC2803" s="11">
        <f t="shared" si="656"/>
        <v>24.743053529388732</v>
      </c>
      <c r="AD2803" s="9">
        <f t="shared" si="657"/>
        <v>25.090432506052931</v>
      </c>
      <c r="AE2803" s="10">
        <v>19.161704142207299</v>
      </c>
      <c r="AF2803" s="11">
        <v>25.024554043899599</v>
      </c>
      <c r="AG2803" s="12">
        <v>32.420523223741597</v>
      </c>
      <c r="AH2803" s="10">
        <v>0.40799999999999997</v>
      </c>
      <c r="AI2803" s="11">
        <f t="shared" si="658"/>
        <v>49.876692853215985</v>
      </c>
      <c r="AJ2803" s="11">
        <f t="shared" si="659"/>
        <v>6.4875570945445231</v>
      </c>
      <c r="AK2803" s="11">
        <f t="shared" si="660"/>
        <v>0.23339376533647715</v>
      </c>
      <c r="AL2803" s="11">
        <f t="shared" si="661"/>
        <v>5.3697112155809261</v>
      </c>
      <c r="AM2803" s="11">
        <f t="shared" si="662"/>
        <v>2.0567256031448942</v>
      </c>
      <c r="AN2803" s="3">
        <f t="shared" si="651"/>
        <v>0.99507984792691706</v>
      </c>
      <c r="AO2803" s="3" t="str">
        <f t="shared" si="652"/>
        <v>n/a</v>
      </c>
      <c r="AP2803" s="3">
        <v>0.2978586752190443</v>
      </c>
      <c r="AQ2803" s="124"/>
      <c r="AR2803" s="4"/>
      <c r="AS2803" s="3"/>
      <c r="AT2803" s="35"/>
    </row>
    <row r="2804" spans="1:46" ht="15" customHeight="1">
      <c r="A2804" s="11">
        <v>14.412000000000001</v>
      </c>
      <c r="B2804" s="32">
        <v>1171</v>
      </c>
      <c r="C2804" s="17">
        <v>-48.499949999999998</v>
      </c>
      <c r="D2804" s="17">
        <v>149.11175</v>
      </c>
      <c r="E2804" s="40" t="s">
        <v>42</v>
      </c>
      <c r="F2804" s="18">
        <v>-63.6</v>
      </c>
      <c r="G2804" s="17">
        <v>-61.6</v>
      </c>
      <c r="H2804" s="17">
        <v>-62.3</v>
      </c>
      <c r="I2804" s="17">
        <v>-54.6</v>
      </c>
      <c r="J2804" s="17">
        <v>-54.6</v>
      </c>
      <c r="K2804" s="30">
        <v>-51.4</v>
      </c>
      <c r="L2804" s="10">
        <f t="shared" si="650"/>
        <v>-51.4</v>
      </c>
      <c r="M2804" s="52" t="str">
        <f t="shared" si="653"/>
        <v>high latitude</v>
      </c>
      <c r="N2804" s="32" t="s">
        <v>8</v>
      </c>
      <c r="O2804" s="24" t="s">
        <v>8</v>
      </c>
      <c r="P2804" s="24" t="s">
        <v>8</v>
      </c>
      <c r="Q2804" s="24" t="s">
        <v>8</v>
      </c>
      <c r="R2804" s="24" t="s">
        <v>8</v>
      </c>
      <c r="S2804" s="37" t="s">
        <v>8</v>
      </c>
      <c r="T2804" s="10">
        <v>0.55166400000000004</v>
      </c>
      <c r="U2804" s="11">
        <v>5.5597000000000001E-2</v>
      </c>
      <c r="V2804" s="11">
        <v>6.6122E-2</v>
      </c>
      <c r="W2804" s="11">
        <v>6.4060000000000002E-3</v>
      </c>
      <c r="X2804" s="11">
        <v>0.29153800000000002</v>
      </c>
      <c r="Y2804" s="12">
        <v>2.8673000000000001E-2</v>
      </c>
      <c r="Z2804" s="10">
        <f t="shared" ref="Z2804:Z2822" si="664">(V2804+W2804+Y2804)/(U2804+V2804+W2804+Y2804)</f>
        <v>0.6454227732496588</v>
      </c>
      <c r="AA2804" s="11">
        <f t="shared" ref="AA2804:AA2822" si="665">LOG((V2804)/(U2804+V2804+W2804))</f>
        <v>-0.28728789714489156</v>
      </c>
      <c r="AB2804" s="11">
        <f t="shared" si="663"/>
        <v>-0.19015571491263136</v>
      </c>
      <c r="AC2804" s="11">
        <f t="shared" ref="AC2804:AC2822" si="666">67.5*AA2804+46.9</f>
        <v>27.508066942719818</v>
      </c>
      <c r="AD2804" s="9">
        <f t="shared" ref="AD2804:AD2822" si="667">68.4*AB2804+38.6</f>
        <v>25.593349099976017</v>
      </c>
      <c r="AE2804" s="10">
        <v>19.8088199268519</v>
      </c>
      <c r="AF2804" s="11">
        <v>25.720712792568001</v>
      </c>
      <c r="AG2804" s="12">
        <v>33.232864114682499</v>
      </c>
      <c r="AH2804" s="10">
        <v>0.72699999999999998</v>
      </c>
      <c r="AI2804" s="11">
        <f t="shared" ref="AI2804:AI2822" si="668">((T2804)/(T2804+X2804))*100</f>
        <v>65.424892255948166</v>
      </c>
      <c r="AJ2804" s="11">
        <f t="shared" ref="AJ2804:AJ2822" si="669">((Y2804)/(T2804+Y2804))*100</f>
        <v>4.9407499435672717</v>
      </c>
      <c r="AK2804" s="11">
        <f t="shared" ref="AK2804:AK2822" si="670">(U2804+V2804+W2804)/(U2804+V2804+W2804+X2804+Y2804)</f>
        <v>0.28577896934442021</v>
      </c>
      <c r="AL2804" s="11">
        <f t="shared" ref="AL2804:AL2822" si="671">V2804/W2804</f>
        <v>10.321885732126132</v>
      </c>
      <c r="AM2804" s="11">
        <f t="shared" ref="AM2804:AM2822" si="672">((U2804*1)+(V2804*2)+(W2804*3)+(Y2804*4))/(U2804+V2804+W2804+Y2804)</f>
        <v>2.0520095919590813</v>
      </c>
      <c r="AN2804" s="3">
        <f t="shared" si="651"/>
        <v>1.8922541829881525</v>
      </c>
      <c r="AO2804" s="3" t="str">
        <f t="shared" si="652"/>
        <v>n/a</v>
      </c>
      <c r="AP2804" s="3">
        <v>0.22196598110411833</v>
      </c>
      <c r="AQ2804" s="124"/>
      <c r="AR2804" s="4"/>
      <c r="AS2804" s="3"/>
      <c r="AT2804" s="35"/>
    </row>
    <row r="2805" spans="1:46" ht="15" customHeight="1">
      <c r="A2805" s="11">
        <v>14.435</v>
      </c>
      <c r="B2805" s="32">
        <v>1171</v>
      </c>
      <c r="C2805" s="17">
        <v>-48.499949999999998</v>
      </c>
      <c r="D2805" s="17">
        <v>149.11175</v>
      </c>
      <c r="E2805" s="40" t="s">
        <v>42</v>
      </c>
      <c r="F2805" s="18">
        <v>-63.6</v>
      </c>
      <c r="G2805" s="17">
        <v>-61.6</v>
      </c>
      <c r="H2805" s="17">
        <v>-62.3</v>
      </c>
      <c r="I2805" s="17">
        <v>-54.6</v>
      </c>
      <c r="J2805" s="17">
        <v>-54.6</v>
      </c>
      <c r="K2805" s="30">
        <v>-51.4</v>
      </c>
      <c r="L2805" s="10">
        <f t="shared" si="650"/>
        <v>-51.4</v>
      </c>
      <c r="M2805" s="52" t="str">
        <f t="shared" si="653"/>
        <v>high latitude</v>
      </c>
      <c r="N2805" s="32" t="s">
        <v>8</v>
      </c>
      <c r="O2805" s="24" t="s">
        <v>8</v>
      </c>
      <c r="P2805" s="24" t="s">
        <v>8</v>
      </c>
      <c r="Q2805" s="24" t="s">
        <v>8</v>
      </c>
      <c r="R2805" s="24" t="s">
        <v>8</v>
      </c>
      <c r="S2805" s="37" t="s">
        <v>8</v>
      </c>
      <c r="T2805" s="10">
        <v>0.55258600000000002</v>
      </c>
      <c r="U2805" s="11">
        <v>5.2089000000000003E-2</v>
      </c>
      <c r="V2805" s="11">
        <v>8.1198000000000006E-2</v>
      </c>
      <c r="W2805" s="11">
        <v>5.8479999999999999E-3</v>
      </c>
      <c r="X2805" s="11">
        <v>0.277862</v>
      </c>
      <c r="Y2805" s="12">
        <v>3.0417E-2</v>
      </c>
      <c r="Z2805" s="10">
        <f t="shared" si="664"/>
        <v>0.69278451448523171</v>
      </c>
      <c r="AA2805" s="11">
        <f t="shared" si="665"/>
        <v>-0.23389106015519534</v>
      </c>
      <c r="AB2805" s="11">
        <f t="shared" si="663"/>
        <v>-0.15940182848028298</v>
      </c>
      <c r="AC2805" s="11">
        <f t="shared" si="666"/>
        <v>31.112353439524313</v>
      </c>
      <c r="AD2805" s="9">
        <f t="shared" si="667"/>
        <v>27.696914931948648</v>
      </c>
      <c r="AE2805" s="10">
        <v>22.7692320939022</v>
      </c>
      <c r="AF2805" s="11">
        <v>28.6976875523325</v>
      </c>
      <c r="AG2805" s="12">
        <v>36.994783836806199</v>
      </c>
      <c r="AH2805" s="10">
        <v>0.79</v>
      </c>
      <c r="AI2805" s="11">
        <f t="shared" si="668"/>
        <v>66.540710556229882</v>
      </c>
      <c r="AJ2805" s="11">
        <f t="shared" si="669"/>
        <v>5.2172973380925995</v>
      </c>
      <c r="AK2805" s="11">
        <f t="shared" si="670"/>
        <v>0.31097596409589334</v>
      </c>
      <c r="AL2805" s="11">
        <f t="shared" si="671"/>
        <v>13.884746922024625</v>
      </c>
      <c r="AM2805" s="11">
        <f t="shared" si="672"/>
        <v>2.0860679909408324</v>
      </c>
      <c r="AN2805" s="3">
        <f t="shared" si="651"/>
        <v>1.9887066241515574</v>
      </c>
      <c r="AO2805" s="3" t="str">
        <f t="shared" si="652"/>
        <v>n/a</v>
      </c>
      <c r="AP2805" s="3">
        <v>0.14894593453239541</v>
      </c>
      <c r="AQ2805" s="124"/>
      <c r="AR2805" s="4"/>
      <c r="AS2805" s="3"/>
      <c r="AT2805" s="35"/>
    </row>
    <row r="2806" spans="1:46" ht="15" customHeight="1">
      <c r="A2806" s="11">
        <v>14.458</v>
      </c>
      <c r="B2806" s="32">
        <v>1171</v>
      </c>
      <c r="C2806" s="17">
        <v>-48.499949999999998</v>
      </c>
      <c r="D2806" s="17">
        <v>149.11175</v>
      </c>
      <c r="E2806" s="40" t="s">
        <v>42</v>
      </c>
      <c r="F2806" s="18">
        <v>-63.6</v>
      </c>
      <c r="G2806" s="17">
        <v>-61.6</v>
      </c>
      <c r="H2806" s="17">
        <v>-62.3</v>
      </c>
      <c r="I2806" s="17">
        <v>-54.6</v>
      </c>
      <c r="J2806" s="17">
        <v>-54.6</v>
      </c>
      <c r="K2806" s="30">
        <v>-51.4</v>
      </c>
      <c r="L2806" s="10">
        <f t="shared" si="650"/>
        <v>-51.4</v>
      </c>
      <c r="M2806" s="52" t="str">
        <f t="shared" si="653"/>
        <v>high latitude</v>
      </c>
      <c r="N2806" s="32" t="s">
        <v>8</v>
      </c>
      <c r="O2806" s="24" t="s">
        <v>8</v>
      </c>
      <c r="P2806" s="24" t="s">
        <v>8</v>
      </c>
      <c r="Q2806" s="24" t="s">
        <v>8</v>
      </c>
      <c r="R2806" s="24" t="s">
        <v>8</v>
      </c>
      <c r="S2806" s="37" t="s">
        <v>8</v>
      </c>
      <c r="T2806" s="10">
        <v>0.47110299999999999</v>
      </c>
      <c r="U2806" s="11">
        <v>6.3505000000000006E-2</v>
      </c>
      <c r="V2806" s="11">
        <v>7.0269999999999999E-2</v>
      </c>
      <c r="W2806" s="11">
        <v>8.9079999999999993E-3</v>
      </c>
      <c r="X2806" s="11">
        <v>0.35787999999999998</v>
      </c>
      <c r="Y2806" s="12">
        <v>2.8333000000000001E-2</v>
      </c>
      <c r="Z2806" s="10">
        <f t="shared" si="664"/>
        <v>0.62866047621275201</v>
      </c>
      <c r="AA2806" s="11">
        <f t="shared" si="665"/>
        <v>-0.30760227854028799</v>
      </c>
      <c r="AB2806" s="11">
        <f t="shared" si="663"/>
        <v>-0.20158384281869068</v>
      </c>
      <c r="AC2806" s="11">
        <f t="shared" si="666"/>
        <v>26.136846198530559</v>
      </c>
      <c r="AD2806" s="9">
        <f t="shared" si="667"/>
        <v>24.811665151201559</v>
      </c>
      <c r="AE2806" s="10">
        <v>18.771605595069399</v>
      </c>
      <c r="AF2806" s="11">
        <v>24.669716453918799</v>
      </c>
      <c r="AG2806" s="12">
        <v>31.9249571836075</v>
      </c>
      <c r="AH2806" s="10">
        <v>0.53</v>
      </c>
      <c r="AI2806" s="11">
        <f t="shared" si="668"/>
        <v>56.829030269619516</v>
      </c>
      <c r="AJ2806" s="11">
        <f t="shared" si="669"/>
        <v>5.6729991430333415</v>
      </c>
      <c r="AK2806" s="11">
        <f t="shared" si="670"/>
        <v>0.26977515428363985</v>
      </c>
      <c r="AL2806" s="11">
        <f t="shared" si="671"/>
        <v>7.8884149079479124</v>
      </c>
      <c r="AM2806" s="11">
        <f t="shared" si="672"/>
        <v>2.0120982832015719</v>
      </c>
      <c r="AN2806" s="3">
        <f t="shared" si="651"/>
        <v>1.3163714094109757</v>
      </c>
      <c r="AO2806" s="3" t="str">
        <f t="shared" si="652"/>
        <v>n/a</v>
      </c>
      <c r="AP2806" s="3">
        <v>0.11047056475702238</v>
      </c>
      <c r="AQ2806" s="124"/>
      <c r="AR2806" s="4"/>
      <c r="AS2806" s="3"/>
      <c r="AT2806" s="35"/>
    </row>
    <row r="2807" spans="1:46" ht="15" customHeight="1">
      <c r="A2807" s="11">
        <v>14.526999999999999</v>
      </c>
      <c r="B2807" s="32">
        <v>1171</v>
      </c>
      <c r="C2807" s="17">
        <v>-48.499949999999998</v>
      </c>
      <c r="D2807" s="17">
        <v>149.11175</v>
      </c>
      <c r="E2807" s="40" t="s">
        <v>42</v>
      </c>
      <c r="F2807" s="18">
        <v>-63.6</v>
      </c>
      <c r="G2807" s="17">
        <v>-61.6</v>
      </c>
      <c r="H2807" s="17">
        <v>-62.3</v>
      </c>
      <c r="I2807" s="17">
        <v>-54.6</v>
      </c>
      <c r="J2807" s="17">
        <v>-54.6</v>
      </c>
      <c r="K2807" s="30">
        <v>-51.4</v>
      </c>
      <c r="L2807" s="10">
        <f t="shared" si="650"/>
        <v>-51.4</v>
      </c>
      <c r="M2807" s="52" t="str">
        <f t="shared" si="653"/>
        <v>high latitude</v>
      </c>
      <c r="N2807" s="32" t="s">
        <v>8</v>
      </c>
      <c r="O2807" s="24" t="s">
        <v>8</v>
      </c>
      <c r="P2807" s="24" t="s">
        <v>8</v>
      </c>
      <c r="Q2807" s="24" t="s">
        <v>8</v>
      </c>
      <c r="R2807" s="24" t="s">
        <v>8</v>
      </c>
      <c r="S2807" s="37" t="s">
        <v>8</v>
      </c>
      <c r="T2807" s="10">
        <v>0.54990399999999995</v>
      </c>
      <c r="U2807" s="11">
        <v>5.3359999999999998E-2</v>
      </c>
      <c r="V2807" s="11">
        <v>6.6102999999999995E-2</v>
      </c>
      <c r="W2807" s="11">
        <v>6.9090000000000002E-3</v>
      </c>
      <c r="X2807" s="11">
        <v>0.29370099999999999</v>
      </c>
      <c r="Y2807" s="12">
        <v>3.0023999999999999E-2</v>
      </c>
      <c r="Z2807" s="10">
        <f t="shared" si="664"/>
        <v>0.65881480344765853</v>
      </c>
      <c r="AA2807" s="11">
        <f t="shared" si="665"/>
        <v>-0.28142968898360543</v>
      </c>
      <c r="AB2807" s="11">
        <f t="shared" si="663"/>
        <v>-0.1812366508753846</v>
      </c>
      <c r="AC2807" s="11">
        <f t="shared" si="666"/>
        <v>27.903495993606633</v>
      </c>
      <c r="AD2807" s="9">
        <f t="shared" si="667"/>
        <v>26.203413080123696</v>
      </c>
      <c r="AE2807" s="10">
        <v>20.630774948247598</v>
      </c>
      <c r="AF2807" s="11">
        <v>26.536320374969598</v>
      </c>
      <c r="AG2807" s="12">
        <v>34.3514093605936</v>
      </c>
      <c r="AH2807" s="10">
        <v>0.752</v>
      </c>
      <c r="AI2807" s="11">
        <f t="shared" si="668"/>
        <v>65.185009572015346</v>
      </c>
      <c r="AJ2807" s="11">
        <f t="shared" si="669"/>
        <v>5.1771944103405936</v>
      </c>
      <c r="AK2807" s="11">
        <f t="shared" si="670"/>
        <v>0.28076614596409216</v>
      </c>
      <c r="AL2807" s="11">
        <f t="shared" si="671"/>
        <v>9.5676653640179463</v>
      </c>
      <c r="AM2807" s="11">
        <f t="shared" si="672"/>
        <v>2.0869395636717054</v>
      </c>
      <c r="AN2807" s="3">
        <f t="shared" si="651"/>
        <v>1.872325936922244</v>
      </c>
      <c r="AO2807" s="3" t="str">
        <f t="shared" si="652"/>
        <v>n/a</v>
      </c>
      <c r="AP2807" s="3">
        <v>0.20830634397575304</v>
      </c>
      <c r="AQ2807" s="124"/>
      <c r="AR2807" s="4"/>
      <c r="AS2807" s="3"/>
      <c r="AT2807" s="35"/>
    </row>
    <row r="2808" spans="1:46" ht="15" customHeight="1">
      <c r="A2808" s="11">
        <v>14.561999999999999</v>
      </c>
      <c r="B2808" s="32">
        <v>1171</v>
      </c>
      <c r="C2808" s="17">
        <v>-48.499949999999998</v>
      </c>
      <c r="D2808" s="17">
        <v>149.11175</v>
      </c>
      <c r="E2808" s="40" t="s">
        <v>42</v>
      </c>
      <c r="F2808" s="18">
        <v>-63.6</v>
      </c>
      <c r="G2808" s="17">
        <v>-61.6</v>
      </c>
      <c r="H2808" s="17">
        <v>-62.3</v>
      </c>
      <c r="I2808" s="17">
        <v>-54.6</v>
      </c>
      <c r="J2808" s="17">
        <v>-54.6</v>
      </c>
      <c r="K2808" s="30">
        <v>-51.4</v>
      </c>
      <c r="L2808" s="10">
        <f t="shared" si="650"/>
        <v>-51.4</v>
      </c>
      <c r="M2808" s="52" t="str">
        <f t="shared" si="653"/>
        <v>high latitude</v>
      </c>
      <c r="N2808" s="32" t="s">
        <v>8</v>
      </c>
      <c r="O2808" s="24" t="s">
        <v>8</v>
      </c>
      <c r="P2808" s="24" t="s">
        <v>8</v>
      </c>
      <c r="Q2808" s="24" t="s">
        <v>8</v>
      </c>
      <c r="R2808" s="24" t="s">
        <v>8</v>
      </c>
      <c r="S2808" s="37" t="s">
        <v>8</v>
      </c>
      <c r="T2808" s="10">
        <v>0.52345600000000003</v>
      </c>
      <c r="U2808" s="11">
        <v>5.8160000000000003E-2</v>
      </c>
      <c r="V2808" s="11">
        <v>6.6289000000000001E-2</v>
      </c>
      <c r="W2808" s="11">
        <v>5.2370000000000003E-3</v>
      </c>
      <c r="X2808" s="11">
        <v>0.312278</v>
      </c>
      <c r="Y2808" s="12">
        <v>3.458E-2</v>
      </c>
      <c r="Z2808" s="10">
        <f t="shared" si="664"/>
        <v>0.6459401215102335</v>
      </c>
      <c r="AA2808" s="11">
        <f t="shared" si="665"/>
        <v>-0.29145162766275412</v>
      </c>
      <c r="AB2808" s="11">
        <f t="shared" si="663"/>
        <v>-0.18980773913026708</v>
      </c>
      <c r="AC2808" s="11">
        <f t="shared" si="666"/>
        <v>27.227015132764095</v>
      </c>
      <c r="AD2808" s="9">
        <f t="shared" si="667"/>
        <v>25.61715064348973</v>
      </c>
      <c r="AE2808" s="10">
        <v>19.8714235982569</v>
      </c>
      <c r="AF2808" s="11">
        <v>25.7617242256756</v>
      </c>
      <c r="AG2808" s="12">
        <v>33.3281794174097</v>
      </c>
      <c r="AH2808" s="10">
        <v>0.72799999999999998</v>
      </c>
      <c r="AI2808" s="11">
        <f t="shared" si="668"/>
        <v>62.634283157081086</v>
      </c>
      <c r="AJ2808" s="11">
        <f t="shared" si="669"/>
        <v>6.1967328272727924</v>
      </c>
      <c r="AK2808" s="11">
        <f t="shared" si="670"/>
        <v>0.27213856432984151</v>
      </c>
      <c r="AL2808" s="11">
        <f t="shared" si="671"/>
        <v>12.657819362230283</v>
      </c>
      <c r="AM2808" s="11">
        <f t="shared" si="672"/>
        <v>2.0988457745364228</v>
      </c>
      <c r="AN2808" s="3">
        <f t="shared" si="651"/>
        <v>1.6762500080056872</v>
      </c>
      <c r="AO2808" s="3" t="str">
        <f t="shared" si="652"/>
        <v>n/a</v>
      </c>
      <c r="AP2808" s="3">
        <v>0.15740307331317932</v>
      </c>
      <c r="AQ2808" s="124"/>
      <c r="AR2808" s="4"/>
      <c r="AS2808" s="3"/>
      <c r="AT2808" s="35"/>
    </row>
    <row r="2809" spans="1:46" ht="15" customHeight="1">
      <c r="A2809" s="11">
        <v>14.641999999999999</v>
      </c>
      <c r="B2809" s="32">
        <v>1171</v>
      </c>
      <c r="C2809" s="17">
        <v>-48.499949999999998</v>
      </c>
      <c r="D2809" s="17">
        <v>149.11175</v>
      </c>
      <c r="E2809" s="40" t="s">
        <v>42</v>
      </c>
      <c r="F2809" s="18">
        <v>-63.6</v>
      </c>
      <c r="G2809" s="17">
        <v>-61.6</v>
      </c>
      <c r="H2809" s="17">
        <v>-62.3</v>
      </c>
      <c r="I2809" s="17">
        <v>-54.6</v>
      </c>
      <c r="J2809" s="17">
        <v>-54.6</v>
      </c>
      <c r="K2809" s="30">
        <v>-51.4</v>
      </c>
      <c r="L2809" s="10">
        <f t="shared" si="650"/>
        <v>-51.4</v>
      </c>
      <c r="M2809" s="52" t="str">
        <f t="shared" si="653"/>
        <v>high latitude</v>
      </c>
      <c r="N2809" s="32" t="s">
        <v>8</v>
      </c>
      <c r="O2809" s="24" t="s">
        <v>8</v>
      </c>
      <c r="P2809" s="24" t="s">
        <v>8</v>
      </c>
      <c r="Q2809" s="24" t="s">
        <v>8</v>
      </c>
      <c r="R2809" s="24" t="s">
        <v>8</v>
      </c>
      <c r="S2809" s="37" t="s">
        <v>8</v>
      </c>
      <c r="T2809" s="10">
        <v>0.56190600000000002</v>
      </c>
      <c r="U2809" s="11">
        <v>5.6769E-2</v>
      </c>
      <c r="V2809" s="11">
        <v>6.3661999999999996E-2</v>
      </c>
      <c r="W2809" s="11">
        <v>8.0450000000000001E-3</v>
      </c>
      <c r="X2809" s="11">
        <v>0.28036499999999998</v>
      </c>
      <c r="Y2809" s="12">
        <v>2.9253000000000001E-2</v>
      </c>
      <c r="Z2809" s="10">
        <f t="shared" si="664"/>
        <v>0.64008520944151037</v>
      </c>
      <c r="AA2809" s="11">
        <f t="shared" si="665"/>
        <v>-0.30494172846734685</v>
      </c>
      <c r="AB2809" s="11">
        <f t="shared" si="663"/>
        <v>-0.19376220800519336</v>
      </c>
      <c r="AC2809" s="11">
        <f t="shared" si="666"/>
        <v>26.316433328454085</v>
      </c>
      <c r="AD2809" s="9">
        <f t="shared" si="667"/>
        <v>25.346664972444774</v>
      </c>
      <c r="AE2809" s="10">
        <v>19.4714503233117</v>
      </c>
      <c r="AF2809" s="11">
        <v>25.3669729047636</v>
      </c>
      <c r="AG2809" s="12">
        <v>32.809687684852101</v>
      </c>
      <c r="AH2809" s="10">
        <v>0.66</v>
      </c>
      <c r="AI2809" s="11">
        <f t="shared" si="668"/>
        <v>66.713207506847567</v>
      </c>
      <c r="AJ2809" s="11">
        <f t="shared" si="669"/>
        <v>4.9484148934550607</v>
      </c>
      <c r="AK2809" s="11">
        <f t="shared" si="670"/>
        <v>0.29326126356444054</v>
      </c>
      <c r="AL2809" s="11">
        <f t="shared" si="671"/>
        <v>7.9132380360472334</v>
      </c>
      <c r="AM2809" s="11">
        <f t="shared" si="672"/>
        <v>2.0620177646469573</v>
      </c>
      <c r="AN2809" s="3">
        <f t="shared" si="651"/>
        <v>2.0041945321277623</v>
      </c>
      <c r="AO2809" s="3" t="str">
        <f t="shared" si="652"/>
        <v>n/a</v>
      </c>
      <c r="AP2809" s="3">
        <v>0.10567633538990259</v>
      </c>
      <c r="AQ2809" s="124"/>
      <c r="AR2809" s="4"/>
      <c r="AS2809" s="3"/>
      <c r="AT2809" s="35"/>
    </row>
    <row r="2810" spans="1:46" ht="15" customHeight="1">
      <c r="A2810" s="11">
        <v>14.673999999999999</v>
      </c>
      <c r="B2810" s="32">
        <v>1171</v>
      </c>
      <c r="C2810" s="17">
        <v>-48.499949999999998</v>
      </c>
      <c r="D2810" s="17">
        <v>149.11175</v>
      </c>
      <c r="E2810" s="40" t="s">
        <v>42</v>
      </c>
      <c r="F2810" s="18">
        <v>-63.6</v>
      </c>
      <c r="G2810" s="17">
        <v>-61.6</v>
      </c>
      <c r="H2810" s="17">
        <v>-62.3</v>
      </c>
      <c r="I2810" s="17">
        <v>-54.6</v>
      </c>
      <c r="J2810" s="17">
        <v>-54.6</v>
      </c>
      <c r="K2810" s="30">
        <v>-51.4</v>
      </c>
      <c r="L2810" s="10">
        <f t="shared" si="650"/>
        <v>-51.4</v>
      </c>
      <c r="M2810" s="52" t="str">
        <f t="shared" si="653"/>
        <v>high latitude</v>
      </c>
      <c r="N2810" s="32" t="s">
        <v>8</v>
      </c>
      <c r="O2810" s="24" t="s">
        <v>8</v>
      </c>
      <c r="P2810" s="24" t="s">
        <v>8</v>
      </c>
      <c r="Q2810" s="24" t="s">
        <v>8</v>
      </c>
      <c r="R2810" s="24" t="s">
        <v>8</v>
      </c>
      <c r="S2810" s="37" t="s">
        <v>8</v>
      </c>
      <c r="T2810" s="10">
        <v>0.57446799999999998</v>
      </c>
      <c r="U2810" s="11">
        <v>5.9735000000000003E-2</v>
      </c>
      <c r="V2810" s="11">
        <v>9.8931000000000005E-2</v>
      </c>
      <c r="W2810" s="11">
        <v>7.3070000000000001E-3</v>
      </c>
      <c r="X2810" s="11">
        <v>0.23466000000000001</v>
      </c>
      <c r="Y2810" s="12">
        <v>2.4898E-2</v>
      </c>
      <c r="Z2810" s="10">
        <f t="shared" si="664"/>
        <v>0.68703993796857565</v>
      </c>
      <c r="AA2810" s="11">
        <f t="shared" si="665"/>
        <v>-0.22470504506349676</v>
      </c>
      <c r="AB2810" s="11">
        <f t="shared" si="663"/>
        <v>-0.16301801645540001</v>
      </c>
      <c r="AC2810" s="11">
        <f t="shared" si="666"/>
        <v>31.732409458213965</v>
      </c>
      <c r="AD2810" s="9">
        <f t="shared" si="667"/>
        <v>27.449567674450641</v>
      </c>
      <c r="AE2810" s="10">
        <v>22.3913872665645</v>
      </c>
      <c r="AF2810" s="11">
        <v>28.314545780742101</v>
      </c>
      <c r="AG2810" s="12">
        <v>36.599123281161397</v>
      </c>
      <c r="AH2810" s="10">
        <v>0.753</v>
      </c>
      <c r="AI2810" s="11">
        <f t="shared" si="668"/>
        <v>70.99840816286175</v>
      </c>
      <c r="AJ2810" s="11">
        <f t="shared" si="669"/>
        <v>4.1540561192993932</v>
      </c>
      <c r="AK2810" s="11">
        <f t="shared" si="670"/>
        <v>0.3900373885803855</v>
      </c>
      <c r="AL2810" s="11">
        <f t="shared" si="671"/>
        <v>13.539208977692624</v>
      </c>
      <c r="AM2810" s="11">
        <f t="shared" si="672"/>
        <v>1.9862105820161262</v>
      </c>
      <c r="AN2810" s="3">
        <f t="shared" si="651"/>
        <v>2.4480865933691298</v>
      </c>
      <c r="AO2810" s="3" t="str">
        <f t="shared" si="652"/>
        <v>n/a</v>
      </c>
      <c r="AP2810" s="3">
        <v>0.14483214007564363</v>
      </c>
      <c r="AQ2810" s="124"/>
      <c r="AR2810" s="4"/>
      <c r="AS2810" s="3"/>
      <c r="AT2810" s="35"/>
    </row>
    <row r="2811" spans="1:46" ht="15" customHeight="1">
      <c r="A2811" s="11">
        <v>14.769</v>
      </c>
      <c r="B2811" s="32">
        <v>1171</v>
      </c>
      <c r="C2811" s="17">
        <v>-48.499949999999998</v>
      </c>
      <c r="D2811" s="17">
        <v>149.11175</v>
      </c>
      <c r="E2811" s="40" t="s">
        <v>42</v>
      </c>
      <c r="F2811" s="18">
        <v>-63.6</v>
      </c>
      <c r="G2811" s="17">
        <v>-61.6</v>
      </c>
      <c r="H2811" s="17">
        <v>-62.3</v>
      </c>
      <c r="I2811" s="17">
        <v>-54.6</v>
      </c>
      <c r="J2811" s="17">
        <v>-54.6</v>
      </c>
      <c r="K2811" s="30">
        <v>-51.4</v>
      </c>
      <c r="L2811" s="10">
        <f t="shared" si="650"/>
        <v>-51.4</v>
      </c>
      <c r="M2811" s="52" t="str">
        <f t="shared" si="653"/>
        <v>high latitude</v>
      </c>
      <c r="N2811" s="32" t="s">
        <v>8</v>
      </c>
      <c r="O2811" s="24" t="s">
        <v>8</v>
      </c>
      <c r="P2811" s="24" t="s">
        <v>8</v>
      </c>
      <c r="Q2811" s="24" t="s">
        <v>8</v>
      </c>
      <c r="R2811" s="24" t="s">
        <v>8</v>
      </c>
      <c r="S2811" s="37" t="s">
        <v>8</v>
      </c>
      <c r="T2811" s="10">
        <v>0.55671899999999996</v>
      </c>
      <c r="U2811" s="11">
        <v>6.0629000000000002E-2</v>
      </c>
      <c r="V2811" s="11">
        <v>6.6195000000000004E-2</v>
      </c>
      <c r="W2811" s="11">
        <v>4.6880000000000003E-3</v>
      </c>
      <c r="X2811" s="11">
        <v>0.283993</v>
      </c>
      <c r="Y2811" s="12">
        <v>2.7775999999999999E-2</v>
      </c>
      <c r="Z2811" s="10">
        <f t="shared" si="664"/>
        <v>0.61937496861031593</v>
      </c>
      <c r="AA2811" s="11">
        <f t="shared" si="665"/>
        <v>-0.29814019595034535</v>
      </c>
      <c r="AB2811" s="11">
        <f t="shared" si="663"/>
        <v>-0.20804635018052542</v>
      </c>
      <c r="AC2811" s="11">
        <f t="shared" si="666"/>
        <v>26.775536773351686</v>
      </c>
      <c r="AD2811" s="9">
        <f t="shared" si="667"/>
        <v>24.369629647652062</v>
      </c>
      <c r="AE2811" s="10">
        <v>18.171426162463099</v>
      </c>
      <c r="AF2811" s="11">
        <v>24.078779157789501</v>
      </c>
      <c r="AG2811" s="12">
        <v>31.204650202667001</v>
      </c>
      <c r="AH2811" s="10">
        <v>0.64100000000000001</v>
      </c>
      <c r="AI2811" s="11">
        <f t="shared" si="668"/>
        <v>66.219942144277709</v>
      </c>
      <c r="AJ2811" s="11">
        <f t="shared" si="669"/>
        <v>4.7521364596788676</v>
      </c>
      <c r="AK2811" s="11">
        <f t="shared" si="670"/>
        <v>0.29667863048495191</v>
      </c>
      <c r="AL2811" s="11">
        <f t="shared" si="671"/>
        <v>14.12009385665529</v>
      </c>
      <c r="AM2811" s="11">
        <f t="shared" si="672"/>
        <v>1.9975578825774698</v>
      </c>
      <c r="AN2811" s="3">
        <f t="shared" si="651"/>
        <v>1.9603264869204522</v>
      </c>
      <c r="AO2811" s="3" t="str">
        <f t="shared" si="652"/>
        <v>n/a</v>
      </c>
      <c r="AP2811" s="3">
        <v>0.45784309681362001</v>
      </c>
      <c r="AQ2811" s="124"/>
      <c r="AR2811" s="4"/>
      <c r="AS2811" s="3"/>
      <c r="AT2811" s="35"/>
    </row>
    <row r="2812" spans="1:46" ht="15" customHeight="1">
      <c r="A2812" s="11">
        <v>14.797000000000001</v>
      </c>
      <c r="B2812" s="32">
        <v>1171</v>
      </c>
      <c r="C2812" s="17">
        <v>-48.499949999999998</v>
      </c>
      <c r="D2812" s="17">
        <v>149.11175</v>
      </c>
      <c r="E2812" s="40" t="s">
        <v>42</v>
      </c>
      <c r="F2812" s="18">
        <v>-63.6</v>
      </c>
      <c r="G2812" s="17">
        <v>-61.6</v>
      </c>
      <c r="H2812" s="17">
        <v>-62.3</v>
      </c>
      <c r="I2812" s="17">
        <v>-54.6</v>
      </c>
      <c r="J2812" s="17">
        <v>-54.6</v>
      </c>
      <c r="K2812" s="30">
        <v>-51.4</v>
      </c>
      <c r="L2812" s="10">
        <f t="shared" si="650"/>
        <v>-51.4</v>
      </c>
      <c r="M2812" s="52" t="str">
        <f t="shared" si="653"/>
        <v>high latitude</v>
      </c>
      <c r="N2812" s="32" t="s">
        <v>8</v>
      </c>
      <c r="O2812" s="24" t="s">
        <v>8</v>
      </c>
      <c r="P2812" s="24" t="s">
        <v>8</v>
      </c>
      <c r="Q2812" s="24" t="s">
        <v>8</v>
      </c>
      <c r="R2812" s="24" t="s">
        <v>8</v>
      </c>
      <c r="S2812" s="37" t="s">
        <v>8</v>
      </c>
      <c r="T2812" s="10">
        <v>0.62050899999999998</v>
      </c>
      <c r="U2812" s="11">
        <v>4.9757000000000003E-2</v>
      </c>
      <c r="V2812" s="11">
        <v>5.6758000000000003E-2</v>
      </c>
      <c r="W2812" s="11">
        <v>4.8310000000000002E-3</v>
      </c>
      <c r="X2812" s="11">
        <v>0.23891499999999999</v>
      </c>
      <c r="Y2812" s="12">
        <v>2.9229000000000002E-2</v>
      </c>
      <c r="Z2812" s="10">
        <f t="shared" si="664"/>
        <v>0.64604659434465594</v>
      </c>
      <c r="AA2812" s="11">
        <f t="shared" si="665"/>
        <v>-0.29264753635080498</v>
      </c>
      <c r="AB2812" s="11">
        <f t="shared" si="663"/>
        <v>-0.18973615857297574</v>
      </c>
      <c r="AC2812" s="11">
        <f t="shared" si="666"/>
        <v>27.146291296320662</v>
      </c>
      <c r="AD2812" s="9">
        <f t="shared" si="667"/>
        <v>25.622046753608458</v>
      </c>
      <c r="AE2812" s="10">
        <v>19.876464950243601</v>
      </c>
      <c r="AF2812" s="11">
        <v>25.762098075279201</v>
      </c>
      <c r="AG2812" s="12">
        <v>33.312439919917601</v>
      </c>
      <c r="AH2812" s="10">
        <v>0.78500000000000003</v>
      </c>
      <c r="AI2812" s="11">
        <f t="shared" si="668"/>
        <v>72.200566891313258</v>
      </c>
      <c r="AJ2812" s="11">
        <f t="shared" si="669"/>
        <v>4.4985825055637818</v>
      </c>
      <c r="AK2812" s="11">
        <f t="shared" si="670"/>
        <v>0.29340957600990802</v>
      </c>
      <c r="AL2812" s="11">
        <f t="shared" si="671"/>
        <v>11.748706271993376</v>
      </c>
      <c r="AM2812" s="11">
        <f t="shared" si="672"/>
        <v>2.0962617819669216</v>
      </c>
      <c r="AN2812" s="3">
        <f t="shared" si="651"/>
        <v>2.5971956553586004</v>
      </c>
      <c r="AO2812" s="3" t="str">
        <f t="shared" si="652"/>
        <v>n/a</v>
      </c>
      <c r="AP2812" s="3">
        <v>0.11216192933179357</v>
      </c>
      <c r="AQ2812" s="124"/>
      <c r="AR2812" s="4"/>
      <c r="AS2812" s="3"/>
      <c r="AT2812" s="35"/>
    </row>
    <row r="2813" spans="1:46" ht="15" customHeight="1">
      <c r="A2813" s="11">
        <v>14.981999999999999</v>
      </c>
      <c r="B2813" s="32">
        <v>1171</v>
      </c>
      <c r="C2813" s="17">
        <v>-48.499949999999998</v>
      </c>
      <c r="D2813" s="17">
        <v>149.11175</v>
      </c>
      <c r="E2813" s="40" t="s">
        <v>42</v>
      </c>
      <c r="F2813" s="18">
        <v>-63.6</v>
      </c>
      <c r="G2813" s="17">
        <v>-61.6</v>
      </c>
      <c r="H2813" s="17">
        <v>-62.3</v>
      </c>
      <c r="I2813" s="17">
        <v>-54.6</v>
      </c>
      <c r="J2813" s="17">
        <v>-54.6</v>
      </c>
      <c r="K2813" s="30">
        <v>-51.4</v>
      </c>
      <c r="L2813" s="10">
        <f t="shared" si="650"/>
        <v>-51.4</v>
      </c>
      <c r="M2813" s="52" t="str">
        <f t="shared" si="653"/>
        <v>high latitude</v>
      </c>
      <c r="N2813" s="32" t="s">
        <v>8</v>
      </c>
      <c r="O2813" s="24" t="s">
        <v>8</v>
      </c>
      <c r="P2813" s="24" t="s">
        <v>8</v>
      </c>
      <c r="Q2813" s="24" t="s">
        <v>8</v>
      </c>
      <c r="R2813" s="24" t="s">
        <v>8</v>
      </c>
      <c r="S2813" s="37" t="s">
        <v>8</v>
      </c>
      <c r="T2813" s="10">
        <v>0.48969699999999999</v>
      </c>
      <c r="U2813" s="11">
        <v>5.2845999999999997E-2</v>
      </c>
      <c r="V2813" s="11">
        <v>6.0012999999999997E-2</v>
      </c>
      <c r="W2813" s="11">
        <v>9.2149999999999992E-3</v>
      </c>
      <c r="X2813" s="11">
        <v>0.36046600000000001</v>
      </c>
      <c r="Y2813" s="12">
        <v>2.7761999999999998E-2</v>
      </c>
      <c r="Z2813" s="10">
        <f t="shared" si="664"/>
        <v>0.64730772311060092</v>
      </c>
      <c r="AA2813" s="11">
        <f t="shared" si="665"/>
        <v>-0.30837783800880092</v>
      </c>
      <c r="AB2813" s="11">
        <f t="shared" si="663"/>
        <v>-0.1888892113285737</v>
      </c>
      <c r="AC2813" s="11">
        <f t="shared" si="666"/>
        <v>26.084495934405936</v>
      </c>
      <c r="AD2813" s="9">
        <f t="shared" si="667"/>
        <v>25.679977945125557</v>
      </c>
      <c r="AE2813" s="10">
        <v>19.917750040088599</v>
      </c>
      <c r="AF2813" s="11">
        <v>25.798994418289698</v>
      </c>
      <c r="AG2813" s="12">
        <v>33.343824840007997</v>
      </c>
      <c r="AH2813" s="10">
        <v>0.61399999999999999</v>
      </c>
      <c r="AI2813" s="11">
        <f t="shared" si="668"/>
        <v>57.600366047452077</v>
      </c>
      <c r="AJ2813" s="11">
        <f t="shared" si="669"/>
        <v>5.3650627392701642</v>
      </c>
      <c r="AK2813" s="11">
        <f t="shared" si="670"/>
        <v>0.2392191290647499</v>
      </c>
      <c r="AL2813" s="11">
        <f t="shared" si="671"/>
        <v>6.5125339120998378</v>
      </c>
      <c r="AM2813" s="11">
        <f t="shared" si="672"/>
        <v>2.0793734483034783</v>
      </c>
      <c r="AN2813" s="3">
        <f t="shared" si="651"/>
        <v>1.358510927521597</v>
      </c>
      <c r="AO2813" s="3" t="str">
        <f t="shared" si="652"/>
        <v>n/a</v>
      </c>
      <c r="AP2813" s="3">
        <v>0.11292594766220233</v>
      </c>
      <c r="AQ2813" s="124"/>
      <c r="AR2813" s="4"/>
      <c r="AS2813" s="3"/>
      <c r="AT2813" s="35"/>
    </row>
    <row r="2814" spans="1:46" ht="15" customHeight="1">
      <c r="A2814" s="11">
        <v>15.013</v>
      </c>
      <c r="B2814" s="32">
        <v>1171</v>
      </c>
      <c r="C2814" s="17">
        <v>-48.499949999999998</v>
      </c>
      <c r="D2814" s="17">
        <v>149.11175</v>
      </c>
      <c r="E2814" s="40" t="s">
        <v>42</v>
      </c>
      <c r="F2814" s="18">
        <v>-63.6</v>
      </c>
      <c r="G2814" s="17">
        <v>-61.6</v>
      </c>
      <c r="H2814" s="17">
        <v>-62.3</v>
      </c>
      <c r="I2814" s="17">
        <v>-54.6</v>
      </c>
      <c r="J2814" s="17">
        <v>-54.6</v>
      </c>
      <c r="K2814" s="30">
        <v>-51.4</v>
      </c>
      <c r="L2814" s="10">
        <f t="shared" si="650"/>
        <v>-54.6</v>
      </c>
      <c r="M2814" s="52" t="str">
        <f t="shared" si="653"/>
        <v>high latitude</v>
      </c>
      <c r="N2814" s="32" t="s">
        <v>8</v>
      </c>
      <c r="O2814" s="24" t="s">
        <v>8</v>
      </c>
      <c r="P2814" s="24" t="s">
        <v>8</v>
      </c>
      <c r="Q2814" s="24" t="s">
        <v>8</v>
      </c>
      <c r="R2814" s="24" t="s">
        <v>8</v>
      </c>
      <c r="S2814" s="37" t="s">
        <v>8</v>
      </c>
      <c r="T2814" s="10">
        <v>0.53144199999999997</v>
      </c>
      <c r="U2814" s="11">
        <v>5.3135000000000002E-2</v>
      </c>
      <c r="V2814" s="11">
        <v>7.0499000000000006E-2</v>
      </c>
      <c r="W2814" s="11">
        <v>5.4780000000000002E-3</v>
      </c>
      <c r="X2814" s="11">
        <v>0.30650500000000003</v>
      </c>
      <c r="Y2814" s="12">
        <v>3.2940999999999998E-2</v>
      </c>
      <c r="Z2814" s="10">
        <f t="shared" si="664"/>
        <v>0.67211344436696641</v>
      </c>
      <c r="AA2814" s="11">
        <f t="shared" si="665"/>
        <v>-0.26278365184162406</v>
      </c>
      <c r="AB2814" s="11">
        <f t="shared" si="663"/>
        <v>-0.17255741726699556</v>
      </c>
      <c r="AC2814" s="11">
        <f t="shared" si="666"/>
        <v>29.162103500690375</v>
      </c>
      <c r="AD2814" s="9">
        <f t="shared" si="667"/>
        <v>26.797072658937502</v>
      </c>
      <c r="AE2814" s="10">
        <v>21.5094336014978</v>
      </c>
      <c r="AF2814" s="11">
        <v>27.378806188553199</v>
      </c>
      <c r="AG2814" s="12">
        <v>35.370229107152703</v>
      </c>
      <c r="AH2814" s="10">
        <v>0.73599999999999999</v>
      </c>
      <c r="AI2814" s="11">
        <f t="shared" si="668"/>
        <v>63.421910932314333</v>
      </c>
      <c r="AJ2814" s="11">
        <f t="shared" si="669"/>
        <v>5.8366393034517339</v>
      </c>
      <c r="AK2814" s="11">
        <f t="shared" si="670"/>
        <v>0.27555179935034724</v>
      </c>
      <c r="AL2814" s="11">
        <f t="shared" si="671"/>
        <v>12.869477911646587</v>
      </c>
      <c r="AM2814" s="11">
        <f t="shared" si="672"/>
        <v>2.1124632064818298</v>
      </c>
      <c r="AN2814" s="3">
        <f t="shared" si="651"/>
        <v>1.7338770982528831</v>
      </c>
      <c r="AO2814" s="3" t="str">
        <f t="shared" si="652"/>
        <v>n/a</v>
      </c>
      <c r="AP2814" s="3">
        <v>0.10379783782347826</v>
      </c>
      <c r="AQ2814" s="124"/>
      <c r="AR2814" s="4"/>
      <c r="AS2814" s="3"/>
      <c r="AT2814" s="35"/>
    </row>
    <row r="2815" spans="1:46" ht="15" customHeight="1">
      <c r="A2815" s="11">
        <v>15.108000000000001</v>
      </c>
      <c r="B2815" s="32">
        <v>1171</v>
      </c>
      <c r="C2815" s="17">
        <v>-48.499949999999998</v>
      </c>
      <c r="D2815" s="17">
        <v>149.11175</v>
      </c>
      <c r="E2815" s="40" t="s">
        <v>42</v>
      </c>
      <c r="F2815" s="18">
        <v>-63.6</v>
      </c>
      <c r="G2815" s="17">
        <v>-61.6</v>
      </c>
      <c r="H2815" s="17">
        <v>-62.3</v>
      </c>
      <c r="I2815" s="17">
        <v>-54.6</v>
      </c>
      <c r="J2815" s="17">
        <v>-54.6</v>
      </c>
      <c r="K2815" s="30">
        <v>-51.4</v>
      </c>
      <c r="L2815" s="10">
        <f t="shared" si="650"/>
        <v>-54.6</v>
      </c>
      <c r="M2815" s="52" t="str">
        <f t="shared" si="653"/>
        <v>high latitude</v>
      </c>
      <c r="N2815" s="32" t="s">
        <v>8</v>
      </c>
      <c r="O2815" s="24" t="s">
        <v>8</v>
      </c>
      <c r="P2815" s="24" t="s">
        <v>8</v>
      </c>
      <c r="Q2815" s="24" t="s">
        <v>8</v>
      </c>
      <c r="R2815" s="24" t="s">
        <v>8</v>
      </c>
      <c r="S2815" s="37" t="s">
        <v>8</v>
      </c>
      <c r="T2815" s="10">
        <v>0.476997</v>
      </c>
      <c r="U2815" s="11">
        <v>6.4546999999999993E-2</v>
      </c>
      <c r="V2815" s="11">
        <v>7.6922000000000004E-2</v>
      </c>
      <c r="W2815" s="11">
        <v>5.4850000000000003E-3</v>
      </c>
      <c r="X2815" s="11">
        <v>0.34040199999999998</v>
      </c>
      <c r="Y2815" s="12">
        <v>3.5646999999999998E-2</v>
      </c>
      <c r="Z2815" s="10">
        <f t="shared" si="664"/>
        <v>0.64651343639958159</v>
      </c>
      <c r="AA2815" s="11">
        <f t="shared" si="665"/>
        <v>-0.28113084427774726</v>
      </c>
      <c r="AB2815" s="11">
        <f t="shared" si="663"/>
        <v>-0.1894224448074745</v>
      </c>
      <c r="AC2815" s="11">
        <f t="shared" si="666"/>
        <v>27.923668011252058</v>
      </c>
      <c r="AD2815" s="9">
        <f t="shared" si="667"/>
        <v>25.643504775168743</v>
      </c>
      <c r="AE2815" s="10">
        <v>19.902611426673499</v>
      </c>
      <c r="AF2815" s="11">
        <v>25.7889044217983</v>
      </c>
      <c r="AG2815" s="12">
        <v>33.372479629409099</v>
      </c>
      <c r="AH2815" s="10">
        <v>0.48799999999999999</v>
      </c>
      <c r="AI2815" s="11">
        <f t="shared" si="668"/>
        <v>58.355466546937294</v>
      </c>
      <c r="AJ2815" s="11">
        <f t="shared" si="669"/>
        <v>6.9535584148063769</v>
      </c>
      <c r="AK2815" s="11">
        <f t="shared" si="670"/>
        <v>0.2809811798402686</v>
      </c>
      <c r="AL2815" s="11">
        <f t="shared" si="671"/>
        <v>14.024065633546035</v>
      </c>
      <c r="AM2815" s="11">
        <f t="shared" si="672"/>
        <v>2.0669875849529848</v>
      </c>
      <c r="AN2815" s="3">
        <f t="shared" si="651"/>
        <v>1.4012755506724404</v>
      </c>
      <c r="AO2815" s="3" t="str">
        <f t="shared" si="652"/>
        <v>n/a</v>
      </c>
      <c r="AP2815" s="3">
        <v>0.12295614135085357</v>
      </c>
      <c r="AQ2815" s="124"/>
      <c r="AR2815" s="4"/>
      <c r="AS2815" s="3"/>
      <c r="AT2815" s="35"/>
    </row>
    <row r="2816" spans="1:46" ht="15" customHeight="1">
      <c r="A2816" s="11">
        <v>15.14</v>
      </c>
      <c r="B2816" s="32">
        <v>1171</v>
      </c>
      <c r="C2816" s="17">
        <v>-48.499949999999998</v>
      </c>
      <c r="D2816" s="17">
        <v>149.11175</v>
      </c>
      <c r="E2816" s="40" t="s">
        <v>42</v>
      </c>
      <c r="F2816" s="18">
        <v>-63.6</v>
      </c>
      <c r="G2816" s="17">
        <v>-61.6</v>
      </c>
      <c r="H2816" s="17">
        <v>-62.3</v>
      </c>
      <c r="I2816" s="17">
        <v>-54.6</v>
      </c>
      <c r="J2816" s="17">
        <v>-54.6</v>
      </c>
      <c r="K2816" s="30">
        <v>-51.4</v>
      </c>
      <c r="L2816" s="10">
        <f t="shared" si="650"/>
        <v>-54.6</v>
      </c>
      <c r="M2816" s="52" t="str">
        <f t="shared" si="653"/>
        <v>high latitude</v>
      </c>
      <c r="N2816" s="32" t="s">
        <v>8</v>
      </c>
      <c r="O2816" s="24" t="s">
        <v>8</v>
      </c>
      <c r="P2816" s="24" t="s">
        <v>8</v>
      </c>
      <c r="Q2816" s="24" t="s">
        <v>8</v>
      </c>
      <c r="R2816" s="24" t="s">
        <v>8</v>
      </c>
      <c r="S2816" s="37" t="s">
        <v>8</v>
      </c>
      <c r="T2816" s="10">
        <v>0.51994200000000002</v>
      </c>
      <c r="U2816" s="11">
        <v>6.5672999999999995E-2</v>
      </c>
      <c r="V2816" s="11">
        <v>7.1264999999999995E-2</v>
      </c>
      <c r="W2816" s="11">
        <v>5.672E-3</v>
      </c>
      <c r="X2816" s="11">
        <v>0.30221199999999998</v>
      </c>
      <c r="Y2816" s="12">
        <v>3.5236000000000003E-2</v>
      </c>
      <c r="Z2816" s="10">
        <f t="shared" si="664"/>
        <v>0.63073108194730265</v>
      </c>
      <c r="AA2816" s="11">
        <f t="shared" si="665"/>
        <v>-0.30127369040666124</v>
      </c>
      <c r="AB2816" s="11">
        <f t="shared" si="663"/>
        <v>-0.20015576677805866</v>
      </c>
      <c r="AC2816" s="11">
        <f t="shared" si="666"/>
        <v>26.564025897550366</v>
      </c>
      <c r="AD2816" s="9">
        <f t="shared" si="667"/>
        <v>24.909345552380788</v>
      </c>
      <c r="AE2816" s="10">
        <v>18.896317869099299</v>
      </c>
      <c r="AF2816" s="11">
        <v>24.814117019567799</v>
      </c>
      <c r="AG2816" s="12">
        <v>32.1211301225486</v>
      </c>
      <c r="AH2816" s="10">
        <v>0.65800000000000003</v>
      </c>
      <c r="AI2816" s="11">
        <f t="shared" si="668"/>
        <v>63.241436519192263</v>
      </c>
      <c r="AJ2816" s="11">
        <f t="shared" si="669"/>
        <v>6.3467932807135723</v>
      </c>
      <c r="AK2816" s="11">
        <f t="shared" si="670"/>
        <v>0.29706827091726418</v>
      </c>
      <c r="AL2816" s="11">
        <f t="shared" si="671"/>
        <v>12.56435119887165</v>
      </c>
      <c r="AM2816" s="11">
        <f t="shared" si="672"/>
        <v>2.0588767810352779</v>
      </c>
      <c r="AN2816" s="3">
        <f t="shared" si="651"/>
        <v>1.7204545153733142</v>
      </c>
      <c r="AO2816" s="3" t="str">
        <f t="shared" si="652"/>
        <v>n/a</v>
      </c>
      <c r="AP2816" s="3">
        <v>0.2435694470043254</v>
      </c>
      <c r="AQ2816" s="124"/>
      <c r="AR2816" s="4"/>
      <c r="AS2816" s="3"/>
      <c r="AT2816" s="35"/>
    </row>
    <row r="2817" spans="1:46" ht="15" customHeight="1">
      <c r="A2817" s="11">
        <v>15.234999999999999</v>
      </c>
      <c r="B2817" s="32">
        <v>1171</v>
      </c>
      <c r="C2817" s="17">
        <v>-48.499949999999998</v>
      </c>
      <c r="D2817" s="17">
        <v>149.11175</v>
      </c>
      <c r="E2817" s="40" t="s">
        <v>42</v>
      </c>
      <c r="F2817" s="18">
        <v>-63.6</v>
      </c>
      <c r="G2817" s="17">
        <v>-61.6</v>
      </c>
      <c r="H2817" s="17">
        <v>-62.3</v>
      </c>
      <c r="I2817" s="17">
        <v>-54.6</v>
      </c>
      <c r="J2817" s="17">
        <v>-54.6</v>
      </c>
      <c r="K2817" s="30">
        <v>-51.4</v>
      </c>
      <c r="L2817" s="10">
        <f t="shared" si="650"/>
        <v>-54.6</v>
      </c>
      <c r="M2817" s="52" t="str">
        <f t="shared" si="653"/>
        <v>high latitude</v>
      </c>
      <c r="N2817" s="32" t="s">
        <v>8</v>
      </c>
      <c r="O2817" s="24" t="s">
        <v>8</v>
      </c>
      <c r="P2817" s="24" t="s">
        <v>8</v>
      </c>
      <c r="Q2817" s="24" t="s">
        <v>8</v>
      </c>
      <c r="R2817" s="24" t="s">
        <v>8</v>
      </c>
      <c r="S2817" s="37" t="s">
        <v>8</v>
      </c>
      <c r="T2817" s="10">
        <v>0.48544700000000002</v>
      </c>
      <c r="U2817" s="11">
        <v>5.9809000000000001E-2</v>
      </c>
      <c r="V2817" s="11">
        <v>6.5268999999999994E-2</v>
      </c>
      <c r="W2817" s="11">
        <v>8.7349999999999997E-3</v>
      </c>
      <c r="X2817" s="11">
        <v>0.35210399999999997</v>
      </c>
      <c r="Y2817" s="12">
        <v>2.8636000000000002E-2</v>
      </c>
      <c r="Z2817" s="10">
        <f t="shared" si="664"/>
        <v>0.6318290663531323</v>
      </c>
      <c r="AA2817" s="11">
        <f t="shared" si="665"/>
        <v>-0.311791348577591</v>
      </c>
      <c r="AB2817" s="11">
        <f t="shared" si="663"/>
        <v>-0.19940039890188818</v>
      </c>
      <c r="AC2817" s="11">
        <f t="shared" si="666"/>
        <v>25.854083971012606</v>
      </c>
      <c r="AD2817" s="9">
        <f t="shared" si="667"/>
        <v>24.961012715110847</v>
      </c>
      <c r="AE2817" s="10">
        <v>18.963559292012601</v>
      </c>
      <c r="AF2817" s="11">
        <v>24.864996939665101</v>
      </c>
      <c r="AG2817" s="12">
        <v>32.220162584440899</v>
      </c>
      <c r="AH2817" s="10">
        <v>0.61199999999999999</v>
      </c>
      <c r="AI2817" s="11">
        <f t="shared" si="668"/>
        <v>57.960291373301452</v>
      </c>
      <c r="AJ2817" s="11">
        <f t="shared" si="669"/>
        <v>5.5703067403512652</v>
      </c>
      <c r="AK2817" s="11">
        <f t="shared" si="670"/>
        <v>0.26005678715312125</v>
      </c>
      <c r="AL2817" s="11">
        <f t="shared" si="671"/>
        <v>7.4721236405266165</v>
      </c>
      <c r="AM2817" s="11">
        <f t="shared" si="672"/>
        <v>2.0381535127947852</v>
      </c>
      <c r="AN2817" s="3">
        <f t="shared" si="651"/>
        <v>1.3787034512530389</v>
      </c>
      <c r="AO2817" s="3" t="str">
        <f t="shared" si="652"/>
        <v>n/a</v>
      </c>
      <c r="AP2817" s="3">
        <v>8.4918104262188876E-2</v>
      </c>
      <c r="AQ2817" s="124"/>
      <c r="AR2817" s="4"/>
      <c r="AS2817" s="3"/>
      <c r="AT2817" s="35"/>
    </row>
    <row r="2818" spans="1:46" ht="15" customHeight="1">
      <c r="A2818" s="11">
        <v>15.266</v>
      </c>
      <c r="B2818" s="32">
        <v>1171</v>
      </c>
      <c r="C2818" s="17">
        <v>-48.499949999999998</v>
      </c>
      <c r="D2818" s="17">
        <v>149.11175</v>
      </c>
      <c r="E2818" s="40" t="s">
        <v>42</v>
      </c>
      <c r="F2818" s="18">
        <v>-63.6</v>
      </c>
      <c r="G2818" s="17">
        <v>-61.6</v>
      </c>
      <c r="H2818" s="17">
        <v>-62.3</v>
      </c>
      <c r="I2818" s="17">
        <v>-54.6</v>
      </c>
      <c r="J2818" s="17">
        <v>-54.6</v>
      </c>
      <c r="K2818" s="30">
        <v>-51.4</v>
      </c>
      <c r="L2818" s="10">
        <f t="shared" si="650"/>
        <v>-54.6</v>
      </c>
      <c r="M2818" s="52" t="str">
        <f t="shared" si="653"/>
        <v>high latitude</v>
      </c>
      <c r="N2818" s="32" t="s">
        <v>8</v>
      </c>
      <c r="O2818" s="24" t="s">
        <v>8</v>
      </c>
      <c r="P2818" s="24" t="s">
        <v>8</v>
      </c>
      <c r="Q2818" s="24" t="s">
        <v>8</v>
      </c>
      <c r="R2818" s="24" t="s">
        <v>8</v>
      </c>
      <c r="S2818" s="37" t="s">
        <v>8</v>
      </c>
      <c r="T2818" s="10">
        <v>0.50236099999999995</v>
      </c>
      <c r="U2818" s="11">
        <v>6.4080999999999999E-2</v>
      </c>
      <c r="V2818" s="11">
        <v>8.4635000000000002E-2</v>
      </c>
      <c r="W2818" s="11">
        <v>8.5629999999999994E-3</v>
      </c>
      <c r="X2818" s="11">
        <v>0.30851099999999998</v>
      </c>
      <c r="Y2818" s="12">
        <v>3.1848000000000001E-2</v>
      </c>
      <c r="Z2818" s="10">
        <f t="shared" si="664"/>
        <v>0.66117476616241999</v>
      </c>
      <c r="AA2818" s="11">
        <f t="shared" si="665"/>
        <v>-0.26912074065603198</v>
      </c>
      <c r="AB2818" s="11">
        <f t="shared" si="663"/>
        <v>-0.1796837297006203</v>
      </c>
      <c r="AC2818" s="11">
        <f t="shared" si="666"/>
        <v>28.73435000571784</v>
      </c>
      <c r="AD2818" s="9">
        <f t="shared" si="667"/>
        <v>26.309632888477573</v>
      </c>
      <c r="AE2818" s="10">
        <v>20.821378628258699</v>
      </c>
      <c r="AF2818" s="11">
        <v>26.698219843780901</v>
      </c>
      <c r="AG2818" s="12">
        <v>34.458172505995996</v>
      </c>
      <c r="AH2818" s="10">
        <v>0.75700000000000001</v>
      </c>
      <c r="AI2818" s="11">
        <f t="shared" si="668"/>
        <v>61.953181266587073</v>
      </c>
      <c r="AJ2818" s="11">
        <f t="shared" si="669"/>
        <v>5.961711614742546</v>
      </c>
      <c r="AK2818" s="11">
        <f t="shared" si="670"/>
        <v>0.31605102504229987</v>
      </c>
      <c r="AL2818" s="11">
        <f t="shared" si="671"/>
        <v>9.8838024056989386</v>
      </c>
      <c r="AM2818" s="11">
        <f t="shared" si="672"/>
        <v>2.0432407852924226</v>
      </c>
      <c r="AN2818" s="3">
        <f t="shared" si="651"/>
        <v>1.6283406426351086</v>
      </c>
      <c r="AO2818" s="3" t="str">
        <f t="shared" si="652"/>
        <v>n/a</v>
      </c>
      <c r="AP2818" s="3">
        <v>0.22411286686514914</v>
      </c>
      <c r="AQ2818" s="124"/>
      <c r="AR2818" s="4"/>
      <c r="AS2818" s="3"/>
      <c r="AT2818" s="35"/>
    </row>
    <row r="2819" spans="1:46" ht="15" customHeight="1">
      <c r="A2819" s="11">
        <v>15.361000000000001</v>
      </c>
      <c r="B2819" s="32">
        <v>1171</v>
      </c>
      <c r="C2819" s="17">
        <v>-48.499949999999998</v>
      </c>
      <c r="D2819" s="17">
        <v>149.11175</v>
      </c>
      <c r="E2819" s="40" t="s">
        <v>42</v>
      </c>
      <c r="F2819" s="18">
        <v>-63.6</v>
      </c>
      <c r="G2819" s="17">
        <v>-61.6</v>
      </c>
      <c r="H2819" s="17">
        <v>-62.3</v>
      </c>
      <c r="I2819" s="17">
        <v>-54.6</v>
      </c>
      <c r="J2819" s="17">
        <v>-54.6</v>
      </c>
      <c r="K2819" s="30">
        <v>-51.4</v>
      </c>
      <c r="L2819" s="10">
        <f t="shared" ref="L2819:L2882" si="673">IF(A2819&lt;2,C2819,IF(A2819&lt;15,K2819,IF(A2819&lt;25,J2819,IF(A2819&lt;35,I2819,IF(A2819&lt;45,H2819,IF(A2819&lt;55,G2819,IF(A2819&lt;65,F2819,IF(A2819&lt;70,F2819,"no age"))))))))</f>
        <v>-54.6</v>
      </c>
      <c r="M2819" s="52" t="str">
        <f t="shared" si="653"/>
        <v>high latitude</v>
      </c>
      <c r="N2819" s="32" t="s">
        <v>8</v>
      </c>
      <c r="O2819" s="24" t="s">
        <v>8</v>
      </c>
      <c r="P2819" s="24" t="s">
        <v>8</v>
      </c>
      <c r="Q2819" s="24" t="s">
        <v>8</v>
      </c>
      <c r="R2819" s="24" t="s">
        <v>8</v>
      </c>
      <c r="S2819" s="37" t="s">
        <v>8</v>
      </c>
      <c r="T2819" s="10">
        <v>0.41764200000000001</v>
      </c>
      <c r="U2819" s="11">
        <v>5.8813999999999998E-2</v>
      </c>
      <c r="V2819" s="11">
        <v>6.5878000000000006E-2</v>
      </c>
      <c r="W2819" s="11">
        <v>5.6210000000000001E-3</v>
      </c>
      <c r="X2819" s="11">
        <v>0.41179100000000002</v>
      </c>
      <c r="Y2819" s="12">
        <v>4.0253999999999998E-2</v>
      </c>
      <c r="Z2819" s="10">
        <f t="shared" si="664"/>
        <v>0.65518535238352105</v>
      </c>
      <c r="AA2819" s="11">
        <f t="shared" si="665"/>
        <v>-0.29624733712129486</v>
      </c>
      <c r="AB2819" s="11">
        <f t="shared" si="663"/>
        <v>-0.18363582042059007</v>
      </c>
      <c r="AC2819" s="11">
        <f t="shared" si="666"/>
        <v>26.903304744312596</v>
      </c>
      <c r="AD2819" s="9">
        <f t="shared" si="667"/>
        <v>26.039309883231638</v>
      </c>
      <c r="AE2819" s="10">
        <v>20.442664141809502</v>
      </c>
      <c r="AF2819" s="11">
        <v>26.342440811262399</v>
      </c>
      <c r="AG2819" s="12">
        <v>34.0183585697403</v>
      </c>
      <c r="AH2819" s="10">
        <v>0.42399999999999999</v>
      </c>
      <c r="AI2819" s="11">
        <f t="shared" si="668"/>
        <v>50.352710827758237</v>
      </c>
      <c r="AJ2819" s="11">
        <f t="shared" si="669"/>
        <v>8.7910791970229045</v>
      </c>
      <c r="AK2819" s="11">
        <f t="shared" si="670"/>
        <v>0.22376785413783271</v>
      </c>
      <c r="AL2819" s="11">
        <f t="shared" si="671"/>
        <v>11.719978651485501</v>
      </c>
      <c r="AM2819" s="11">
        <f t="shared" si="672"/>
        <v>2.1601423487544489</v>
      </c>
      <c r="AN2819" s="3">
        <f t="shared" ref="AN2819:AN2882" si="674">IF(T2819="n/a","n/a",T2819/X2819)</f>
        <v>1.0142086641038779</v>
      </c>
      <c r="AO2819" s="3" t="str">
        <f t="shared" ref="AO2819:AO2882" si="675">IF(P2819="n/a","n/a",P2819/R2819)</f>
        <v>n/a</v>
      </c>
      <c r="AP2819" s="3">
        <v>0.49942070218489409</v>
      </c>
      <c r="AQ2819" s="124"/>
      <c r="AR2819" s="4"/>
      <c r="AS2819" s="3"/>
      <c r="AT2819" s="35"/>
    </row>
    <row r="2820" spans="1:46" ht="15" customHeight="1">
      <c r="A2820" s="11">
        <v>15.391999999999999</v>
      </c>
      <c r="B2820" s="32">
        <v>1171</v>
      </c>
      <c r="C2820" s="17">
        <v>-48.499949999999998</v>
      </c>
      <c r="D2820" s="17">
        <v>149.11175</v>
      </c>
      <c r="E2820" s="40" t="s">
        <v>42</v>
      </c>
      <c r="F2820" s="18">
        <v>-63.6</v>
      </c>
      <c r="G2820" s="17">
        <v>-61.6</v>
      </c>
      <c r="H2820" s="17">
        <v>-62.3</v>
      </c>
      <c r="I2820" s="17">
        <v>-54.6</v>
      </c>
      <c r="J2820" s="17">
        <v>-54.6</v>
      </c>
      <c r="K2820" s="30">
        <v>-51.4</v>
      </c>
      <c r="L2820" s="10">
        <f t="shared" si="673"/>
        <v>-54.6</v>
      </c>
      <c r="M2820" s="52" t="str">
        <f t="shared" si="653"/>
        <v>high latitude</v>
      </c>
      <c r="N2820" s="32" t="s">
        <v>8</v>
      </c>
      <c r="O2820" s="24" t="s">
        <v>8</v>
      </c>
      <c r="P2820" s="24" t="s">
        <v>8</v>
      </c>
      <c r="Q2820" s="24" t="s">
        <v>8</v>
      </c>
      <c r="R2820" s="24" t="s">
        <v>8</v>
      </c>
      <c r="S2820" s="37" t="s">
        <v>8</v>
      </c>
      <c r="T2820" s="10">
        <v>0.59353900000000004</v>
      </c>
      <c r="U2820" s="11">
        <v>4.7232999999999997E-2</v>
      </c>
      <c r="V2820" s="11">
        <v>5.3309000000000002E-2</v>
      </c>
      <c r="W2820" s="11">
        <v>4.6540000000000002E-3</v>
      </c>
      <c r="X2820" s="11">
        <v>0.27498800000000001</v>
      </c>
      <c r="Y2820" s="12">
        <v>2.6276000000000001E-2</v>
      </c>
      <c r="Z2820" s="10">
        <f t="shared" si="664"/>
        <v>0.64073719118899841</v>
      </c>
      <c r="AA2820" s="11">
        <f t="shared" si="665"/>
        <v>-0.29519869054271541</v>
      </c>
      <c r="AB2820" s="11">
        <f t="shared" si="663"/>
        <v>-0.19332006692528617</v>
      </c>
      <c r="AC2820" s="11">
        <f t="shared" si="666"/>
        <v>26.97408838836671</v>
      </c>
      <c r="AD2820" s="9">
        <f t="shared" si="667"/>
        <v>25.376907422310424</v>
      </c>
      <c r="AE2820" s="10">
        <v>19.5223055443021</v>
      </c>
      <c r="AF2820" s="11">
        <v>25.439182796269499</v>
      </c>
      <c r="AG2820" s="12">
        <v>32.856863114385398</v>
      </c>
      <c r="AH2820" s="10">
        <v>0.69299999999999995</v>
      </c>
      <c r="AI2820" s="11">
        <f t="shared" si="668"/>
        <v>68.338577845018051</v>
      </c>
      <c r="AJ2820" s="11">
        <f t="shared" si="669"/>
        <v>4.2393294773440466</v>
      </c>
      <c r="AK2820" s="11">
        <f t="shared" si="670"/>
        <v>0.25881021502730894</v>
      </c>
      <c r="AL2820" s="11">
        <f t="shared" si="671"/>
        <v>11.454447786850022</v>
      </c>
      <c r="AM2820" s="11">
        <f t="shared" si="672"/>
        <v>2.0758564561275406</v>
      </c>
      <c r="AN2820" s="3">
        <f t="shared" si="674"/>
        <v>2.1584178218685905</v>
      </c>
      <c r="AO2820" s="3" t="str">
        <f t="shared" si="675"/>
        <v>n/a</v>
      </c>
      <c r="AP2820" s="3">
        <v>0.29568330334081416</v>
      </c>
      <c r="AQ2820" s="124"/>
      <c r="AR2820" s="4"/>
      <c r="AS2820" s="3"/>
      <c r="AT2820" s="35"/>
    </row>
    <row r="2821" spans="1:46" ht="15" customHeight="1">
      <c r="A2821" s="11">
        <v>15.471</v>
      </c>
      <c r="B2821" s="32">
        <v>1171</v>
      </c>
      <c r="C2821" s="17">
        <v>-48.499949999999998</v>
      </c>
      <c r="D2821" s="17">
        <v>149.11175</v>
      </c>
      <c r="E2821" s="40" t="s">
        <v>42</v>
      </c>
      <c r="F2821" s="18">
        <v>-63.6</v>
      </c>
      <c r="G2821" s="17">
        <v>-61.6</v>
      </c>
      <c r="H2821" s="17">
        <v>-62.3</v>
      </c>
      <c r="I2821" s="17">
        <v>-54.6</v>
      </c>
      <c r="J2821" s="17">
        <v>-54.6</v>
      </c>
      <c r="K2821" s="30">
        <v>-51.4</v>
      </c>
      <c r="L2821" s="10">
        <f t="shared" si="673"/>
        <v>-54.6</v>
      </c>
      <c r="M2821" s="52" t="str">
        <f t="shared" si="653"/>
        <v>high latitude</v>
      </c>
      <c r="N2821" s="32" t="s">
        <v>8</v>
      </c>
      <c r="O2821" s="24" t="s">
        <v>8</v>
      </c>
      <c r="P2821" s="24" t="s">
        <v>8</v>
      </c>
      <c r="Q2821" s="24" t="s">
        <v>8</v>
      </c>
      <c r="R2821" s="24" t="s">
        <v>8</v>
      </c>
      <c r="S2821" s="37" t="s">
        <v>8</v>
      </c>
      <c r="T2821" s="10">
        <v>0.55793300000000001</v>
      </c>
      <c r="U2821" s="11">
        <v>4.9572999999999999E-2</v>
      </c>
      <c r="V2821" s="11">
        <v>6.4513000000000001E-2</v>
      </c>
      <c r="W2821" s="11">
        <v>5.1390000000000003E-3</v>
      </c>
      <c r="X2821" s="11">
        <v>0.29267700000000002</v>
      </c>
      <c r="Y2821" s="12">
        <v>3.0165999999999998E-2</v>
      </c>
      <c r="Z2821" s="10">
        <f t="shared" si="664"/>
        <v>0.66816608764918906</v>
      </c>
      <c r="AA2821" s="11">
        <f t="shared" si="665"/>
        <v>-0.26672009306936956</v>
      </c>
      <c r="AB2821" s="11">
        <f t="shared" si="663"/>
        <v>-0.1751155704826422</v>
      </c>
      <c r="AC2821" s="11">
        <f t="shared" si="666"/>
        <v>28.896393717817553</v>
      </c>
      <c r="AD2821" s="9">
        <f t="shared" si="667"/>
        <v>26.622094978987274</v>
      </c>
      <c r="AE2821" s="10">
        <v>21.226015149442901</v>
      </c>
      <c r="AF2821" s="11">
        <v>27.139184898206999</v>
      </c>
      <c r="AG2821" s="12">
        <v>35.0758618874126</v>
      </c>
      <c r="AH2821" s="10">
        <v>0.80300000000000005</v>
      </c>
      <c r="AI2821" s="11">
        <f t="shared" si="668"/>
        <v>65.592104489719134</v>
      </c>
      <c r="AJ2821" s="11">
        <f t="shared" si="669"/>
        <v>5.1294084839457295</v>
      </c>
      <c r="AK2821" s="11">
        <f t="shared" si="670"/>
        <v>0.26969832695422424</v>
      </c>
      <c r="AL2821" s="11">
        <f t="shared" si="671"/>
        <v>12.553609651683207</v>
      </c>
      <c r="AM2821" s="11">
        <f t="shared" si="672"/>
        <v>2.1064187266970569</v>
      </c>
      <c r="AN2821" s="3">
        <f t="shared" si="674"/>
        <v>1.9063096861044768</v>
      </c>
      <c r="AO2821" s="3" t="str">
        <f t="shared" si="675"/>
        <v>n/a</v>
      </c>
      <c r="AP2821" s="3">
        <v>0.29143420939797321</v>
      </c>
      <c r="AQ2821" s="124"/>
      <c r="AR2821" s="4"/>
      <c r="AS2821" s="3"/>
      <c r="AT2821" s="35"/>
    </row>
    <row r="2822" spans="1:46" ht="15" customHeight="1">
      <c r="A2822" s="11">
        <v>15.487</v>
      </c>
      <c r="B2822" s="32">
        <v>1171</v>
      </c>
      <c r="C2822" s="17">
        <v>-48.499949999999998</v>
      </c>
      <c r="D2822" s="17">
        <v>149.11175</v>
      </c>
      <c r="E2822" s="40" t="s">
        <v>42</v>
      </c>
      <c r="F2822" s="18">
        <v>-63.6</v>
      </c>
      <c r="G2822" s="17">
        <v>-61.6</v>
      </c>
      <c r="H2822" s="17">
        <v>-62.3</v>
      </c>
      <c r="I2822" s="17">
        <v>-54.6</v>
      </c>
      <c r="J2822" s="17">
        <v>-54.6</v>
      </c>
      <c r="K2822" s="30">
        <v>-51.4</v>
      </c>
      <c r="L2822" s="10">
        <f t="shared" si="673"/>
        <v>-54.6</v>
      </c>
      <c r="M2822" s="52" t="str">
        <f t="shared" si="653"/>
        <v>high latitude</v>
      </c>
      <c r="N2822" s="32" t="s">
        <v>8</v>
      </c>
      <c r="O2822" s="24" t="s">
        <v>8</v>
      </c>
      <c r="P2822" s="24" t="s">
        <v>8</v>
      </c>
      <c r="Q2822" s="24" t="s">
        <v>8</v>
      </c>
      <c r="R2822" s="24" t="s">
        <v>8</v>
      </c>
      <c r="S2822" s="37" t="s">
        <v>8</v>
      </c>
      <c r="T2822" s="10">
        <v>0.53185199999999999</v>
      </c>
      <c r="U2822" s="11">
        <v>5.4098E-2</v>
      </c>
      <c r="V2822" s="11">
        <v>7.0565000000000003E-2</v>
      </c>
      <c r="W2822" s="11">
        <v>5.5880000000000001E-3</v>
      </c>
      <c r="X2822" s="11">
        <v>0.30607299999999998</v>
      </c>
      <c r="Y2822" s="12">
        <v>3.1823999999999998E-2</v>
      </c>
      <c r="Z2822" s="10">
        <f t="shared" si="664"/>
        <v>0.66621625790529071</v>
      </c>
      <c r="AA2822" s="11">
        <f t="shared" si="665"/>
        <v>-0.26619172040423045</v>
      </c>
      <c r="AB2822" s="11">
        <f t="shared" si="663"/>
        <v>-0.17638477327738211</v>
      </c>
      <c r="AC2822" s="11">
        <f t="shared" si="666"/>
        <v>28.932058872714443</v>
      </c>
      <c r="AD2822" s="9">
        <f t="shared" si="667"/>
        <v>26.535281507827065</v>
      </c>
      <c r="AE2822" s="10">
        <v>21.133486937062699</v>
      </c>
      <c r="AF2822" s="11">
        <v>27.034900741530699</v>
      </c>
      <c r="AG2822" s="12">
        <v>34.953644286517097</v>
      </c>
      <c r="AH2822" s="10">
        <v>0.71</v>
      </c>
      <c r="AI2822" s="11">
        <f t="shared" si="668"/>
        <v>63.47250648924426</v>
      </c>
      <c r="AJ2822" s="11">
        <f t="shared" si="669"/>
        <v>5.6457965214059147</v>
      </c>
      <c r="AK2822" s="11">
        <f t="shared" si="670"/>
        <v>0.2782261165272521</v>
      </c>
      <c r="AL2822" s="11">
        <f t="shared" si="671"/>
        <v>12.627952755905513</v>
      </c>
      <c r="AM2822" s="11">
        <f t="shared" si="672"/>
        <v>2.0934012031466915</v>
      </c>
      <c r="AN2822" s="3">
        <f t="shared" si="674"/>
        <v>1.7376638906404682</v>
      </c>
      <c r="AO2822" s="3" t="str">
        <f t="shared" si="675"/>
        <v>n/a</v>
      </c>
      <c r="AP2822" s="3">
        <v>0.39542205474102332</v>
      </c>
      <c r="AQ2822" s="124"/>
      <c r="AR2822" s="4"/>
      <c r="AS2822" s="3"/>
      <c r="AT2822" s="35"/>
    </row>
    <row r="2823" spans="1:46" ht="15" customHeight="1">
      <c r="A2823" s="13">
        <v>33.5</v>
      </c>
      <c r="B2823" s="107">
        <v>277</v>
      </c>
      <c r="C2823" s="17">
        <v>-52.383333</v>
      </c>
      <c r="D2823" s="17">
        <v>166.33333300000001</v>
      </c>
      <c r="E2823" s="108" t="s">
        <v>16</v>
      </c>
      <c r="F2823" s="18">
        <v>-59</v>
      </c>
      <c r="G2823" s="17">
        <v>-54.6</v>
      </c>
      <c r="H2823" s="17">
        <v>-55.4</v>
      </c>
      <c r="I2823" s="17">
        <v>-54.9</v>
      </c>
      <c r="J2823" s="17">
        <v>-52.7</v>
      </c>
      <c r="K2823" s="30">
        <v>-52.7</v>
      </c>
      <c r="L2823" s="10">
        <f t="shared" si="673"/>
        <v>-54.9</v>
      </c>
      <c r="M2823" s="52" t="str">
        <f t="shared" si="653"/>
        <v>high latitude</v>
      </c>
      <c r="N2823" s="107" t="s">
        <v>8</v>
      </c>
      <c r="O2823" s="26" t="s">
        <v>8</v>
      </c>
      <c r="P2823" s="26" t="s">
        <v>8</v>
      </c>
      <c r="Q2823" s="26" t="s">
        <v>8</v>
      </c>
      <c r="R2823" s="26" t="s">
        <v>8</v>
      </c>
      <c r="S2823" s="59" t="s">
        <v>8</v>
      </c>
      <c r="T2823" s="16" t="s">
        <v>8</v>
      </c>
      <c r="U2823" s="13" t="s">
        <v>8</v>
      </c>
      <c r="V2823" s="13" t="s">
        <v>8</v>
      </c>
      <c r="W2823" s="13" t="s">
        <v>8</v>
      </c>
      <c r="X2823" s="13" t="s">
        <v>8</v>
      </c>
      <c r="Y2823" s="38" t="s">
        <v>8</v>
      </c>
      <c r="Z2823" s="16" t="s">
        <v>8</v>
      </c>
      <c r="AA2823" s="14" t="s">
        <v>8</v>
      </c>
      <c r="AB2823" s="13" t="s">
        <v>8</v>
      </c>
      <c r="AC2823" s="13" t="s">
        <v>8</v>
      </c>
      <c r="AD2823" s="11">
        <v>25.9</v>
      </c>
      <c r="AE2823" s="16" t="s">
        <v>8</v>
      </c>
      <c r="AF2823" s="13" t="s">
        <v>8</v>
      </c>
      <c r="AG2823" s="38" t="s">
        <v>8</v>
      </c>
      <c r="AH2823" s="16" t="s">
        <v>8</v>
      </c>
      <c r="AI2823" s="11" t="s">
        <v>8</v>
      </c>
      <c r="AJ2823" s="11" t="s">
        <v>8</v>
      </c>
      <c r="AK2823" s="11" t="s">
        <v>8</v>
      </c>
      <c r="AL2823" s="11" t="s">
        <v>8</v>
      </c>
      <c r="AM2823" s="11" t="s">
        <v>8</v>
      </c>
      <c r="AN2823" s="3" t="str">
        <f t="shared" si="674"/>
        <v>n/a</v>
      </c>
      <c r="AO2823" s="3" t="str">
        <f t="shared" si="675"/>
        <v>n/a</v>
      </c>
      <c r="AP2823" s="3" t="s">
        <v>8</v>
      </c>
      <c r="AQ2823" s="124"/>
      <c r="AR2823" s="4"/>
      <c r="AS2823" s="3"/>
    </row>
    <row r="2824" spans="1:46" ht="15" customHeight="1">
      <c r="A2824" s="11">
        <v>33.598526315789499</v>
      </c>
      <c r="B2824" s="107">
        <v>277</v>
      </c>
      <c r="C2824" s="17">
        <v>-52.383333</v>
      </c>
      <c r="D2824" s="17">
        <v>166.33333300000001</v>
      </c>
      <c r="E2824" s="108" t="s">
        <v>16</v>
      </c>
      <c r="F2824" s="18">
        <v>-59</v>
      </c>
      <c r="G2824" s="17">
        <v>-54.6</v>
      </c>
      <c r="H2824" s="17">
        <v>-55.4</v>
      </c>
      <c r="I2824" s="17">
        <v>-54.9</v>
      </c>
      <c r="J2824" s="17">
        <v>-52.7</v>
      </c>
      <c r="K2824" s="30">
        <v>-52.7</v>
      </c>
      <c r="L2824" s="10">
        <f t="shared" si="673"/>
        <v>-54.9</v>
      </c>
      <c r="M2824" s="52" t="str">
        <f t="shared" si="653"/>
        <v>high latitude</v>
      </c>
      <c r="N2824" s="107">
        <v>399262</v>
      </c>
      <c r="O2824" s="26">
        <v>72276</v>
      </c>
      <c r="P2824" s="26">
        <v>64028</v>
      </c>
      <c r="Q2824" s="26">
        <v>12946</v>
      </c>
      <c r="R2824" s="26">
        <v>548757</v>
      </c>
      <c r="S2824" s="59">
        <v>39613</v>
      </c>
      <c r="T2824" s="16">
        <f t="shared" ref="T2824:T2835" si="676">N2824/(SUM($N2824:$S2824))</f>
        <v>0.35119036100492401</v>
      </c>
      <c r="U2824" s="13">
        <f t="shared" ref="U2824:U2835" si="677">O2824/(SUM($N2824:$S2824))</f>
        <v>6.3573880138835873E-2</v>
      </c>
      <c r="V2824" s="13">
        <f t="shared" ref="V2824:V2835" si="678">P2824/(SUM($N2824:$S2824))</f>
        <v>5.6318949547974194E-2</v>
      </c>
      <c r="W2824" s="13">
        <f t="shared" ref="W2824:W2835" si="679">Q2824/(SUM($N2824:$S2824))</f>
        <v>1.1387285575811737E-2</v>
      </c>
      <c r="X2824" s="13">
        <f t="shared" ref="X2824:X2835" si="680">R2824/(SUM($N2824:$S2824))</f>
        <v>0.4826859779642918</v>
      </c>
      <c r="Y2824" s="38">
        <f t="shared" ref="Y2824:Y2835" si="681">S2824/(SUM($N2824:$S2824))</f>
        <v>3.4843545768162398E-2</v>
      </c>
      <c r="Z2824" s="10">
        <f t="shared" ref="Z2824:Z2835" si="682">(V2824+W2824+Y2824)/(U2824+V2824+W2824+Y2824)</f>
        <v>0.61730990188655277</v>
      </c>
      <c r="AA2824" s="11">
        <f t="shared" ref="AA2824:AA2835" si="683">LOG((V2824)/(U2824+V2824+W2824))</f>
        <v>-0.36754440353290729</v>
      </c>
      <c r="AB2824" s="11">
        <f t="shared" ref="AB2824:AB2835" si="684">LOG(Z2824)</f>
        <v>-0.20949675672768939</v>
      </c>
      <c r="AC2824" s="11">
        <f t="shared" ref="AC2824:AC2835" si="685">67.5*AA2824+46.9</f>
        <v>22.090752761528755</v>
      </c>
      <c r="AD2824" s="11">
        <f t="shared" ref="AD2824:AD2835" si="686">68.4*AB2824+38.6</f>
        <v>24.270421839826046</v>
      </c>
      <c r="AE2824" s="10">
        <v>17.7299277354177</v>
      </c>
      <c r="AF2824" s="11">
        <v>23.603104655819202</v>
      </c>
      <c r="AG2824" s="12">
        <v>29.865348017424399</v>
      </c>
      <c r="AH2824" s="10">
        <v>0.18948462957519935</v>
      </c>
      <c r="AI2824" s="11">
        <f t="shared" ref="AI2824:AI2835" si="687">((T2824)/(T2824+X2824))*100</f>
        <v>42.115400640704458</v>
      </c>
      <c r="AJ2824" s="11">
        <f t="shared" ref="AJ2824:AJ2835" si="688">((Y2824)/(T2824+Y2824))*100</f>
        <v>9.026032469381942</v>
      </c>
      <c r="AK2824" s="11">
        <f t="shared" ref="AK2824:AK2835" si="689">(U2824+V2824+W2824)/(U2824+V2824+W2824+X2824+Y2824)</f>
        <v>0.20233995824408232</v>
      </c>
      <c r="AL2824" s="11">
        <f t="shared" ref="AL2824:AL2835" si="690">V2824/W2824</f>
        <v>4.9457747566816002</v>
      </c>
      <c r="AM2824" s="11">
        <f t="shared" ref="AM2824:AM2835" si="691">((U2824*1)+(V2824*2)+(W2824*3)+(Y2824*4))/(U2824+V2824+W2824+Y2824)</f>
        <v>2.1053462033325747</v>
      </c>
      <c r="AN2824" s="3">
        <f t="shared" si="674"/>
        <v>0.72757522910869477</v>
      </c>
      <c r="AO2824" s="3">
        <f t="shared" si="675"/>
        <v>0.11667823827304254</v>
      </c>
      <c r="AP2824" s="3" t="s">
        <v>8</v>
      </c>
      <c r="AQ2824" s="124"/>
      <c r="AR2824" s="4"/>
      <c r="AS2824" s="3"/>
    </row>
    <row r="2825" spans="1:46" ht="15" customHeight="1">
      <c r="A2825" s="11">
        <v>33.617263157894698</v>
      </c>
      <c r="B2825" s="107">
        <v>277</v>
      </c>
      <c r="C2825" s="17">
        <v>-52.383333</v>
      </c>
      <c r="D2825" s="17">
        <v>166.33333300000001</v>
      </c>
      <c r="E2825" s="108" t="s">
        <v>16</v>
      </c>
      <c r="F2825" s="18">
        <v>-59</v>
      </c>
      <c r="G2825" s="17">
        <v>-54.6</v>
      </c>
      <c r="H2825" s="17">
        <v>-55.4</v>
      </c>
      <c r="I2825" s="17">
        <v>-54.9</v>
      </c>
      <c r="J2825" s="17">
        <v>-52.7</v>
      </c>
      <c r="K2825" s="30">
        <v>-52.7</v>
      </c>
      <c r="L2825" s="10">
        <f t="shared" si="673"/>
        <v>-54.9</v>
      </c>
      <c r="M2825" s="52" t="str">
        <f t="shared" si="653"/>
        <v>high latitude</v>
      </c>
      <c r="N2825" s="107">
        <v>455976</v>
      </c>
      <c r="O2825" s="26">
        <v>97219</v>
      </c>
      <c r="P2825" s="26">
        <v>88849</v>
      </c>
      <c r="Q2825" s="26">
        <v>17494</v>
      </c>
      <c r="R2825" s="26">
        <v>665582</v>
      </c>
      <c r="S2825" s="59">
        <v>57692</v>
      </c>
      <c r="T2825" s="16">
        <f t="shared" si="676"/>
        <v>0.3297454751622057</v>
      </c>
      <c r="U2825" s="13">
        <f t="shared" si="677"/>
        <v>7.0305290957845323E-2</v>
      </c>
      <c r="V2825" s="13">
        <f t="shared" si="678"/>
        <v>6.425240741329985E-2</v>
      </c>
      <c r="W2825" s="13">
        <f t="shared" si="679"/>
        <v>1.265103282297232E-2</v>
      </c>
      <c r="X2825" s="13">
        <f t="shared" si="680"/>
        <v>0.48132501019661383</v>
      </c>
      <c r="Y2825" s="38">
        <f t="shared" si="681"/>
        <v>4.172078344706294E-2</v>
      </c>
      <c r="Z2825" s="10">
        <f t="shared" si="682"/>
        <v>0.62787555405850248</v>
      </c>
      <c r="AA2825" s="11">
        <f t="shared" si="683"/>
        <v>-0.36004416501023728</v>
      </c>
      <c r="AB2825" s="11">
        <f t="shared" si="684"/>
        <v>-0.20212642559617033</v>
      </c>
      <c r="AC2825" s="11">
        <f t="shared" si="685"/>
        <v>22.597018861808984</v>
      </c>
      <c r="AD2825" s="11">
        <f t="shared" si="686"/>
        <v>24.77455248922195</v>
      </c>
      <c r="AE2825" s="10">
        <v>18.429104014111299</v>
      </c>
      <c r="AF2825" s="11">
        <v>24.276220249462899</v>
      </c>
      <c r="AG2825" s="12">
        <v>30.587834882359498</v>
      </c>
      <c r="AH2825" s="10">
        <v>0.21677622211396119</v>
      </c>
      <c r="AI2825" s="11">
        <f t="shared" si="687"/>
        <v>40.655588030222248</v>
      </c>
      <c r="AJ2825" s="11">
        <f t="shared" si="688"/>
        <v>11.231379023026546</v>
      </c>
      <c r="AK2825" s="11">
        <f t="shared" si="689"/>
        <v>0.21963108899524836</v>
      </c>
      <c r="AL2825" s="11">
        <f t="shared" si="690"/>
        <v>5.078827026409054</v>
      </c>
      <c r="AM2825" s="11">
        <f t="shared" si="691"/>
        <v>2.1364916900793869</v>
      </c>
      <c r="AN2825" s="3">
        <f t="shared" si="674"/>
        <v>0.68507862291949007</v>
      </c>
      <c r="AO2825" s="3">
        <f t="shared" si="675"/>
        <v>0.13349068935157501</v>
      </c>
      <c r="AP2825" s="3" t="s">
        <v>8</v>
      </c>
      <c r="AQ2825" s="124"/>
      <c r="AR2825" s="4"/>
      <c r="AS2825" s="3"/>
    </row>
    <row r="2826" spans="1:46" ht="15" customHeight="1">
      <c r="A2826" s="11">
        <v>33.640631578947399</v>
      </c>
      <c r="B2826" s="107">
        <v>277</v>
      </c>
      <c r="C2826" s="17">
        <v>-52.383333</v>
      </c>
      <c r="D2826" s="17">
        <v>166.33333300000001</v>
      </c>
      <c r="E2826" s="108" t="s">
        <v>16</v>
      </c>
      <c r="F2826" s="18">
        <v>-59</v>
      </c>
      <c r="G2826" s="17">
        <v>-54.6</v>
      </c>
      <c r="H2826" s="17">
        <v>-55.4</v>
      </c>
      <c r="I2826" s="17">
        <v>-54.9</v>
      </c>
      <c r="J2826" s="17">
        <v>-52.7</v>
      </c>
      <c r="K2826" s="30">
        <v>-52.7</v>
      </c>
      <c r="L2826" s="10">
        <f t="shared" si="673"/>
        <v>-54.9</v>
      </c>
      <c r="M2826" s="52" t="str">
        <f t="shared" si="653"/>
        <v>high latitude</v>
      </c>
      <c r="N2826" s="107">
        <v>529802</v>
      </c>
      <c r="O2826" s="26">
        <v>125675</v>
      </c>
      <c r="P2826" s="26">
        <v>133551</v>
      </c>
      <c r="Q2826" s="26">
        <v>27576</v>
      </c>
      <c r="R2826" s="26">
        <v>944662</v>
      </c>
      <c r="S2826" s="59">
        <v>81286</v>
      </c>
      <c r="T2826" s="16">
        <f t="shared" si="676"/>
        <v>0.28753706815330043</v>
      </c>
      <c r="U2826" s="13">
        <f t="shared" si="677"/>
        <v>6.820703024934982E-2</v>
      </c>
      <c r="V2826" s="13">
        <f t="shared" si="678"/>
        <v>7.2481536477667932E-2</v>
      </c>
      <c r="W2826" s="13">
        <f t="shared" si="679"/>
        <v>1.4966199054355046E-2</v>
      </c>
      <c r="X2826" s="13">
        <f t="shared" si="680"/>
        <v>0.5126921791081066</v>
      </c>
      <c r="Y2826" s="38">
        <f t="shared" si="681"/>
        <v>4.4115986957220202E-2</v>
      </c>
      <c r="Z2826" s="10">
        <f t="shared" si="682"/>
        <v>0.65857349329508175</v>
      </c>
      <c r="AA2826" s="11">
        <f t="shared" si="683"/>
        <v>-0.33193503126862095</v>
      </c>
      <c r="AB2826" s="11">
        <f t="shared" si="684"/>
        <v>-0.18139575304613034</v>
      </c>
      <c r="AC2826" s="11">
        <f t="shared" si="685"/>
        <v>24.494385389368084</v>
      </c>
      <c r="AD2826" s="11">
        <f t="shared" si="686"/>
        <v>26.192530491644685</v>
      </c>
      <c r="AE2826" s="10">
        <v>20.424022809947498</v>
      </c>
      <c r="AF2826" s="11">
        <v>26.166985914715902</v>
      </c>
      <c r="AG2826" s="12">
        <v>32.866685996730901</v>
      </c>
      <c r="AH2826" s="10">
        <v>0.20802387006608869</v>
      </c>
      <c r="AI2826" s="11">
        <f t="shared" si="687"/>
        <v>35.931836925147039</v>
      </c>
      <c r="AJ2826" s="11">
        <f t="shared" si="688"/>
        <v>13.301848506270783</v>
      </c>
      <c r="AK2826" s="11">
        <f t="shared" si="689"/>
        <v>0.21847419539135399</v>
      </c>
      <c r="AL2826" s="11">
        <f t="shared" si="690"/>
        <v>4.8430156657963455</v>
      </c>
      <c r="AM2826" s="11">
        <f t="shared" si="691"/>
        <v>2.1751564843189675</v>
      </c>
      <c r="AN2826" s="3">
        <f t="shared" si="674"/>
        <v>0.56083763293114364</v>
      </c>
      <c r="AO2826" s="3">
        <f t="shared" si="675"/>
        <v>0.14137437517334242</v>
      </c>
      <c r="AP2826" s="3" t="s">
        <v>8</v>
      </c>
      <c r="AQ2826" s="124"/>
      <c r="AR2826" s="4"/>
      <c r="AS2826" s="3"/>
    </row>
    <row r="2827" spans="1:46" ht="15" customHeight="1">
      <c r="A2827" s="11">
        <v>33.6411578947368</v>
      </c>
      <c r="B2827" s="107">
        <v>277</v>
      </c>
      <c r="C2827" s="17">
        <v>-52.383333</v>
      </c>
      <c r="D2827" s="17">
        <v>166.33333300000001</v>
      </c>
      <c r="E2827" s="108" t="s">
        <v>16</v>
      </c>
      <c r="F2827" s="18">
        <v>-59</v>
      </c>
      <c r="G2827" s="17">
        <v>-54.6</v>
      </c>
      <c r="H2827" s="17">
        <v>-55.4</v>
      </c>
      <c r="I2827" s="17">
        <v>-54.9</v>
      </c>
      <c r="J2827" s="17">
        <v>-52.7</v>
      </c>
      <c r="K2827" s="30">
        <v>-52.7</v>
      </c>
      <c r="L2827" s="10">
        <f t="shared" si="673"/>
        <v>-54.9</v>
      </c>
      <c r="M2827" s="52" t="str">
        <f t="shared" si="653"/>
        <v>high latitude</v>
      </c>
      <c r="N2827" s="107">
        <v>95110</v>
      </c>
      <c r="O2827" s="26">
        <v>21042</v>
      </c>
      <c r="P2827" s="26">
        <v>22104</v>
      </c>
      <c r="Q2827" s="26">
        <v>4411</v>
      </c>
      <c r="R2827" s="26">
        <v>158033</v>
      </c>
      <c r="S2827" s="59">
        <v>14683</v>
      </c>
      <c r="T2827" s="16">
        <f t="shared" si="676"/>
        <v>0.30156983730892278</v>
      </c>
      <c r="U2827" s="13">
        <f t="shared" si="677"/>
        <v>6.6718878316206015E-2</v>
      </c>
      <c r="V2827" s="13">
        <f t="shared" si="678"/>
        <v>7.0086212636698869E-2</v>
      </c>
      <c r="W2827" s="13">
        <f t="shared" si="679"/>
        <v>1.3986169197451987E-2</v>
      </c>
      <c r="X2827" s="13">
        <f t="shared" si="680"/>
        <v>0.50108281042415093</v>
      </c>
      <c r="Y2827" s="38">
        <f t="shared" si="681"/>
        <v>4.6556092116569379E-2</v>
      </c>
      <c r="Z2827" s="10">
        <f t="shared" si="682"/>
        <v>0.66192159383033422</v>
      </c>
      <c r="AA2827" s="11">
        <f t="shared" si="683"/>
        <v>-0.33274357865259729</v>
      </c>
      <c r="AB2827" s="11">
        <f t="shared" si="684"/>
        <v>-0.17919345071662279</v>
      </c>
      <c r="AC2827" s="11">
        <f t="shared" si="685"/>
        <v>24.43980844094968</v>
      </c>
      <c r="AD2827" s="11">
        <f t="shared" si="686"/>
        <v>26.343167970983004</v>
      </c>
      <c r="AE2827" s="10">
        <v>20.6207233842403</v>
      </c>
      <c r="AF2827" s="11">
        <v>26.387665133996201</v>
      </c>
      <c r="AG2827" s="12">
        <v>33.103489018426203</v>
      </c>
      <c r="AH2827" s="10">
        <v>0.11093045890037187</v>
      </c>
      <c r="AI2827" s="11">
        <f t="shared" si="687"/>
        <v>37.571649225931587</v>
      </c>
      <c r="AJ2827" s="11">
        <f t="shared" si="688"/>
        <v>13.373348027652037</v>
      </c>
      <c r="AK2827" s="11">
        <f t="shared" si="689"/>
        <v>0.21590026921138766</v>
      </c>
      <c r="AL2827" s="11">
        <f t="shared" si="690"/>
        <v>5.0111085921559733</v>
      </c>
      <c r="AM2827" s="11">
        <f t="shared" si="691"/>
        <v>2.20461118251928</v>
      </c>
      <c r="AN2827" s="3">
        <f t="shared" si="674"/>
        <v>0.60183632532445752</v>
      </c>
      <c r="AO2827" s="3">
        <f t="shared" si="675"/>
        <v>0.13986952092284524</v>
      </c>
      <c r="AP2827" s="3" t="s">
        <v>8</v>
      </c>
      <c r="AQ2827" s="124"/>
      <c r="AR2827" s="4"/>
      <c r="AS2827" s="3"/>
    </row>
    <row r="2828" spans="1:46" ht="15" customHeight="1">
      <c r="A2828" s="11">
        <v>33.655578947368397</v>
      </c>
      <c r="B2828" s="107">
        <v>277</v>
      </c>
      <c r="C2828" s="17">
        <v>-52.383333</v>
      </c>
      <c r="D2828" s="17">
        <v>166.33333300000001</v>
      </c>
      <c r="E2828" s="108" t="s">
        <v>16</v>
      </c>
      <c r="F2828" s="18">
        <v>-59</v>
      </c>
      <c r="G2828" s="17">
        <v>-54.6</v>
      </c>
      <c r="H2828" s="17">
        <v>-55.4</v>
      </c>
      <c r="I2828" s="17">
        <v>-54.9</v>
      </c>
      <c r="J2828" s="17">
        <v>-52.7</v>
      </c>
      <c r="K2828" s="30">
        <v>-52.7</v>
      </c>
      <c r="L2828" s="10">
        <f t="shared" si="673"/>
        <v>-54.9</v>
      </c>
      <c r="M2828" s="52" t="str">
        <f t="shared" si="653"/>
        <v>high latitude</v>
      </c>
      <c r="N2828" s="107">
        <v>26399</v>
      </c>
      <c r="O2828" s="26">
        <v>5661</v>
      </c>
      <c r="P2828" s="26">
        <v>5666</v>
      </c>
      <c r="Q2828" s="26">
        <v>1442</v>
      </c>
      <c r="R2828" s="26">
        <v>38412</v>
      </c>
      <c r="S2828" s="59">
        <v>3464</v>
      </c>
      <c r="T2828" s="16">
        <f t="shared" si="676"/>
        <v>0.32573663688860371</v>
      </c>
      <c r="U2828" s="13">
        <f t="shared" si="677"/>
        <v>6.9850945165589068E-2</v>
      </c>
      <c r="V2828" s="13">
        <f t="shared" si="678"/>
        <v>6.9912640047381666E-2</v>
      </c>
      <c r="W2828" s="13">
        <f t="shared" si="679"/>
        <v>1.7792803908987711E-2</v>
      </c>
      <c r="X2828" s="13">
        <f t="shared" si="680"/>
        <v>0.47396475988352005</v>
      </c>
      <c r="Y2828" s="38">
        <f t="shared" si="681"/>
        <v>4.2742214105917775E-2</v>
      </c>
      <c r="Z2828" s="10">
        <f t="shared" si="682"/>
        <v>0.65126593975235625</v>
      </c>
      <c r="AA2828" s="11">
        <f t="shared" si="683"/>
        <v>-0.35288031678242104</v>
      </c>
      <c r="AB2828" s="11">
        <f t="shared" si="684"/>
        <v>-0.18624163419257148</v>
      </c>
      <c r="AC2828" s="11">
        <f t="shared" si="685"/>
        <v>23.080578617186578</v>
      </c>
      <c r="AD2828" s="11">
        <f t="shared" si="686"/>
        <v>25.861072221228113</v>
      </c>
      <c r="AE2828" s="10">
        <v>19.8587199562782</v>
      </c>
      <c r="AF2828" s="11">
        <v>25.737285975557299</v>
      </c>
      <c r="AG2828" s="12">
        <v>32.291887064241799</v>
      </c>
      <c r="AH2828" s="10" t="s">
        <v>8</v>
      </c>
      <c r="AI2828" s="11">
        <f t="shared" si="687"/>
        <v>40.732283100091031</v>
      </c>
      <c r="AJ2828" s="11">
        <f t="shared" si="688"/>
        <v>11.59963834845796</v>
      </c>
      <c r="AK2828" s="11">
        <f t="shared" si="689"/>
        <v>0.23367188214841245</v>
      </c>
      <c r="AL2828" s="11">
        <f t="shared" si="690"/>
        <v>3.9292649098474337</v>
      </c>
      <c r="AM2828" s="11">
        <f t="shared" si="691"/>
        <v>2.166882276843467</v>
      </c>
      <c r="AN2828" s="3">
        <f t="shared" si="674"/>
        <v>0.68725918983650947</v>
      </c>
      <c r="AO2828" s="3">
        <f t="shared" si="675"/>
        <v>0.14750598771217327</v>
      </c>
      <c r="AP2828" s="3" t="s">
        <v>8</v>
      </c>
      <c r="AQ2828" s="124"/>
      <c r="AR2828" s="4"/>
      <c r="AS2828" s="3"/>
    </row>
    <row r="2829" spans="1:46" ht="15" customHeight="1">
      <c r="A2829" s="11">
        <v>33.692105263157899</v>
      </c>
      <c r="B2829" s="107">
        <v>277</v>
      </c>
      <c r="C2829" s="17">
        <v>-52.383333</v>
      </c>
      <c r="D2829" s="17">
        <v>166.33333300000001</v>
      </c>
      <c r="E2829" s="108" t="s">
        <v>16</v>
      </c>
      <c r="F2829" s="18">
        <v>-59</v>
      </c>
      <c r="G2829" s="17">
        <v>-54.6</v>
      </c>
      <c r="H2829" s="17">
        <v>-55.4</v>
      </c>
      <c r="I2829" s="17">
        <v>-54.9</v>
      </c>
      <c r="J2829" s="17">
        <v>-52.7</v>
      </c>
      <c r="K2829" s="30">
        <v>-52.7</v>
      </c>
      <c r="L2829" s="10">
        <f t="shared" si="673"/>
        <v>-54.9</v>
      </c>
      <c r="M2829" s="52" t="str">
        <f t="shared" si="653"/>
        <v>high latitude</v>
      </c>
      <c r="N2829" s="107">
        <v>290097</v>
      </c>
      <c r="O2829" s="26">
        <v>59779</v>
      </c>
      <c r="P2829" s="26">
        <v>76566</v>
      </c>
      <c r="Q2829" s="26">
        <v>12952</v>
      </c>
      <c r="R2829" s="26">
        <v>395740</v>
      </c>
      <c r="S2829" s="59">
        <v>41152</v>
      </c>
      <c r="T2829" s="16">
        <f t="shared" si="676"/>
        <v>0.3310528754310807</v>
      </c>
      <c r="U2829" s="13">
        <f t="shared" si="677"/>
        <v>6.8218595298795148E-2</v>
      </c>
      <c r="V2829" s="13">
        <f t="shared" si="678"/>
        <v>8.7375582857651499E-2</v>
      </c>
      <c r="W2829" s="13">
        <f t="shared" si="679"/>
        <v>1.4780562510413268E-2</v>
      </c>
      <c r="X2829" s="13">
        <f t="shared" si="680"/>
        <v>0.45161054724142574</v>
      </c>
      <c r="Y2829" s="38">
        <f t="shared" si="681"/>
        <v>4.6961836660633631E-2</v>
      </c>
      <c r="Z2829" s="10">
        <f t="shared" si="682"/>
        <v>0.68611544297948523</v>
      </c>
      <c r="AA2829" s="11">
        <f t="shared" si="683"/>
        <v>-0.29001512197063628</v>
      </c>
      <c r="AB2829" s="11">
        <f t="shared" si="684"/>
        <v>-0.16360280553104981</v>
      </c>
      <c r="AC2829" s="11">
        <f t="shared" si="685"/>
        <v>27.32397926698205</v>
      </c>
      <c r="AD2829" s="11">
        <f t="shared" si="686"/>
        <v>27.409568101676193</v>
      </c>
      <c r="AE2829" s="10">
        <v>22.059470766083901</v>
      </c>
      <c r="AF2829" s="11">
        <v>27.868525594061701</v>
      </c>
      <c r="AG2829" s="12">
        <v>34.901504047542502</v>
      </c>
      <c r="AH2829" s="10">
        <v>0.39468378981115798</v>
      </c>
      <c r="AI2829" s="11">
        <f t="shared" si="687"/>
        <v>42.298242876951811</v>
      </c>
      <c r="AJ2829" s="11">
        <f t="shared" si="688"/>
        <v>12.423282787268793</v>
      </c>
      <c r="AK2829" s="11">
        <f t="shared" si="689"/>
        <v>0.25469089321021038</v>
      </c>
      <c r="AL2829" s="11">
        <f t="shared" si="690"/>
        <v>5.9115194564546014</v>
      </c>
      <c r="AM2829" s="11">
        <f t="shared" si="691"/>
        <v>2.1862808415901371</v>
      </c>
      <c r="AN2829" s="3">
        <f t="shared" si="674"/>
        <v>0.73304947692929701</v>
      </c>
      <c r="AO2829" s="3">
        <f t="shared" si="675"/>
        <v>0.19347551422651235</v>
      </c>
      <c r="AP2829" s="3" t="s">
        <v>8</v>
      </c>
      <c r="AQ2829" s="124"/>
      <c r="AR2829" s="4"/>
      <c r="AS2829" s="3"/>
    </row>
    <row r="2830" spans="1:46" ht="15" customHeight="1">
      <c r="A2830" s="11">
        <v>33.7320930232558</v>
      </c>
      <c r="B2830" s="107">
        <v>277</v>
      </c>
      <c r="C2830" s="17">
        <v>-52.383333</v>
      </c>
      <c r="D2830" s="17">
        <v>166.33333300000001</v>
      </c>
      <c r="E2830" s="108" t="s">
        <v>16</v>
      </c>
      <c r="F2830" s="18">
        <v>-59</v>
      </c>
      <c r="G2830" s="17">
        <v>-54.6</v>
      </c>
      <c r="H2830" s="17">
        <v>-55.4</v>
      </c>
      <c r="I2830" s="17">
        <v>-54.9</v>
      </c>
      <c r="J2830" s="17">
        <v>-52.7</v>
      </c>
      <c r="K2830" s="30">
        <v>-52.7</v>
      </c>
      <c r="L2830" s="10">
        <f t="shared" si="673"/>
        <v>-54.9</v>
      </c>
      <c r="M2830" s="52" t="str">
        <f t="shared" si="653"/>
        <v>high latitude</v>
      </c>
      <c r="N2830" s="107">
        <v>81897</v>
      </c>
      <c r="O2830" s="26">
        <v>15575</v>
      </c>
      <c r="P2830" s="26">
        <v>17157</v>
      </c>
      <c r="Q2830" s="26">
        <v>3172</v>
      </c>
      <c r="R2830" s="26">
        <v>91606</v>
      </c>
      <c r="S2830" s="59">
        <v>9753</v>
      </c>
      <c r="T2830" s="16">
        <f t="shared" si="676"/>
        <v>0.37368589158605586</v>
      </c>
      <c r="U2830" s="13">
        <f t="shared" si="677"/>
        <v>7.1066800511042166E-2</v>
      </c>
      <c r="V2830" s="13">
        <f t="shared" si="678"/>
        <v>7.8285271034860382E-2</v>
      </c>
      <c r="W2830" s="13">
        <f t="shared" si="679"/>
        <v>1.4473444059134878E-2</v>
      </c>
      <c r="X2830" s="13">
        <f t="shared" si="680"/>
        <v>0.41798685891586057</v>
      </c>
      <c r="Y2830" s="38">
        <f t="shared" si="681"/>
        <v>4.4501733893046173E-2</v>
      </c>
      <c r="Z2830" s="10">
        <f t="shared" si="682"/>
        <v>0.65886939571150094</v>
      </c>
      <c r="AA2830" s="11">
        <f t="shared" si="683"/>
        <v>-0.32070148397371379</v>
      </c>
      <c r="AB2830" s="11">
        <f t="shared" si="684"/>
        <v>-0.18120066483416156</v>
      </c>
      <c r="AC2830" s="11">
        <f t="shared" si="685"/>
        <v>25.252649831774317</v>
      </c>
      <c r="AD2830" s="11">
        <f t="shared" si="686"/>
        <v>26.205874525343351</v>
      </c>
      <c r="AE2830" s="10">
        <v>20.365118928612901</v>
      </c>
      <c r="AF2830" s="11">
        <v>26.198603520301798</v>
      </c>
      <c r="AG2830" s="12">
        <v>32.842014136973198</v>
      </c>
      <c r="AH2830" s="10">
        <v>0.39579059843153291</v>
      </c>
      <c r="AI2830" s="11">
        <f t="shared" si="687"/>
        <v>47.202065670334228</v>
      </c>
      <c r="AJ2830" s="11">
        <f t="shared" si="688"/>
        <v>10.641571194762683</v>
      </c>
      <c r="AK2830" s="11">
        <f t="shared" si="689"/>
        <v>0.26157085303395672</v>
      </c>
      <c r="AL2830" s="11">
        <f t="shared" si="690"/>
        <v>5.4088902900378315</v>
      </c>
      <c r="AM2830" s="11">
        <f t="shared" si="691"/>
        <v>2.1555730775127584</v>
      </c>
      <c r="AN2830" s="3">
        <f t="shared" si="674"/>
        <v>0.89401349256598917</v>
      </c>
      <c r="AO2830" s="3">
        <f t="shared" si="675"/>
        <v>0.18729122546558086</v>
      </c>
      <c r="AP2830" s="3" t="s">
        <v>8</v>
      </c>
      <c r="AQ2830" s="124"/>
      <c r="AR2830" s="4"/>
      <c r="AS2830" s="3"/>
    </row>
    <row r="2831" spans="1:46" ht="15" customHeight="1">
      <c r="A2831" s="11">
        <v>33.832651162790697</v>
      </c>
      <c r="B2831" s="107">
        <v>277</v>
      </c>
      <c r="C2831" s="17">
        <v>-52.383333</v>
      </c>
      <c r="D2831" s="17">
        <v>166.33333300000001</v>
      </c>
      <c r="E2831" s="108" t="s">
        <v>16</v>
      </c>
      <c r="F2831" s="18">
        <v>-59</v>
      </c>
      <c r="G2831" s="17">
        <v>-54.6</v>
      </c>
      <c r="H2831" s="17">
        <v>-55.4</v>
      </c>
      <c r="I2831" s="17">
        <v>-54.9</v>
      </c>
      <c r="J2831" s="17">
        <v>-52.7</v>
      </c>
      <c r="K2831" s="30">
        <v>-52.7</v>
      </c>
      <c r="L2831" s="10">
        <f t="shared" si="673"/>
        <v>-54.9</v>
      </c>
      <c r="M2831" s="52" t="str">
        <f t="shared" si="653"/>
        <v>high latitude</v>
      </c>
      <c r="N2831" s="107">
        <v>556111</v>
      </c>
      <c r="O2831" s="26">
        <v>117435</v>
      </c>
      <c r="P2831" s="26">
        <v>120342</v>
      </c>
      <c r="Q2831" s="26">
        <v>25453</v>
      </c>
      <c r="R2831" s="26">
        <v>828508</v>
      </c>
      <c r="S2831" s="59">
        <v>73815</v>
      </c>
      <c r="T2831" s="16">
        <f t="shared" si="676"/>
        <v>0.32300785751459055</v>
      </c>
      <c r="U2831" s="13">
        <f t="shared" si="677"/>
        <v>6.8210173413627742E-2</v>
      </c>
      <c r="V2831" s="13">
        <f t="shared" si="678"/>
        <v>6.9898656183784991E-2</v>
      </c>
      <c r="W2831" s="13">
        <f t="shared" si="679"/>
        <v>1.4783953198765845E-2</v>
      </c>
      <c r="X2831" s="13">
        <f t="shared" si="680"/>
        <v>0.48122514032935576</v>
      </c>
      <c r="Y2831" s="38">
        <f t="shared" si="681"/>
        <v>4.28742193598751E-2</v>
      </c>
      <c r="Z2831" s="10">
        <f t="shared" si="682"/>
        <v>0.65157471554243507</v>
      </c>
      <c r="AA2831" s="11">
        <f t="shared" si="683"/>
        <v>-0.33991815888504562</v>
      </c>
      <c r="AB2831" s="11">
        <f t="shared" si="684"/>
        <v>-0.18603577690105644</v>
      </c>
      <c r="AC2831" s="11">
        <f t="shared" si="685"/>
        <v>23.955524275259421</v>
      </c>
      <c r="AD2831" s="11">
        <f t="shared" si="686"/>
        <v>25.875152859967741</v>
      </c>
      <c r="AE2831" s="10">
        <v>19.940836250093799</v>
      </c>
      <c r="AF2831" s="11">
        <v>25.761617589987001</v>
      </c>
      <c r="AG2831" s="12">
        <v>32.327883004965003</v>
      </c>
      <c r="AH2831" s="10">
        <v>0.27926119113443282</v>
      </c>
      <c r="AI2831" s="11">
        <f t="shared" si="687"/>
        <v>40.163467350946362</v>
      </c>
      <c r="AJ2831" s="11">
        <f t="shared" si="688"/>
        <v>11.718043071725885</v>
      </c>
      <c r="AK2831" s="11">
        <f t="shared" si="689"/>
        <v>0.22584129593420463</v>
      </c>
      <c r="AL2831" s="11">
        <f t="shared" si="690"/>
        <v>4.7280084862295215</v>
      </c>
      <c r="AM2831" s="11">
        <f t="shared" si="691"/>
        <v>2.1651055497040455</v>
      </c>
      <c r="AN2831" s="3">
        <f t="shared" si="674"/>
        <v>0.67121983131122454</v>
      </c>
      <c r="AO2831" s="3">
        <f t="shared" si="675"/>
        <v>0.1452514640775949</v>
      </c>
      <c r="AP2831" s="3" t="s">
        <v>8</v>
      </c>
      <c r="AQ2831" s="124"/>
      <c r="AR2831" s="4"/>
      <c r="AS2831" s="3"/>
    </row>
    <row r="2832" spans="1:46" ht="15" customHeight="1">
      <c r="A2832" s="11">
        <v>34.5</v>
      </c>
      <c r="B2832" s="107">
        <v>277</v>
      </c>
      <c r="C2832" s="17">
        <v>-52.383333</v>
      </c>
      <c r="D2832" s="17">
        <v>166.33333300000001</v>
      </c>
      <c r="E2832" s="108" t="s">
        <v>16</v>
      </c>
      <c r="F2832" s="18">
        <v>-59</v>
      </c>
      <c r="G2832" s="17">
        <v>-54.6</v>
      </c>
      <c r="H2832" s="17">
        <v>-55.4</v>
      </c>
      <c r="I2832" s="17">
        <v>-54.9</v>
      </c>
      <c r="J2832" s="17">
        <v>-52.7</v>
      </c>
      <c r="K2832" s="30">
        <v>-52.7</v>
      </c>
      <c r="L2832" s="10">
        <f t="shared" si="673"/>
        <v>-54.9</v>
      </c>
      <c r="M2832" s="52" t="str">
        <f t="shared" si="653"/>
        <v>high latitude</v>
      </c>
      <c r="N2832" s="107">
        <v>243204</v>
      </c>
      <c r="O2832" s="26">
        <v>51087</v>
      </c>
      <c r="P2832" s="26">
        <v>66343</v>
      </c>
      <c r="Q2832" s="26">
        <v>11881</v>
      </c>
      <c r="R2832" s="26">
        <v>322185</v>
      </c>
      <c r="S2832" s="59">
        <v>40008</v>
      </c>
      <c r="T2832" s="16">
        <f t="shared" si="676"/>
        <v>0.33102130370160665</v>
      </c>
      <c r="U2832" s="13">
        <f t="shared" si="677"/>
        <v>6.9533746740201546E-2</v>
      </c>
      <c r="V2832" s="13">
        <f t="shared" si="678"/>
        <v>9.0298458707404841E-2</v>
      </c>
      <c r="W2832" s="13">
        <f t="shared" si="679"/>
        <v>1.6171050267589301E-2</v>
      </c>
      <c r="X2832" s="13">
        <f t="shared" si="680"/>
        <v>0.43852115398226232</v>
      </c>
      <c r="Y2832" s="38">
        <f t="shared" si="681"/>
        <v>5.4454286600935341E-2</v>
      </c>
      <c r="Z2832" s="10">
        <f t="shared" si="682"/>
        <v>0.69827957878324343</v>
      </c>
      <c r="AA2832" s="11">
        <f t="shared" si="683"/>
        <v>-0.28984036402398788</v>
      </c>
      <c r="AB2832" s="11">
        <f t="shared" si="684"/>
        <v>-0.15597065873434421</v>
      </c>
      <c r="AC2832" s="11">
        <f t="shared" si="685"/>
        <v>27.335775428380817</v>
      </c>
      <c r="AD2832" s="11">
        <f t="shared" si="686"/>
        <v>27.931606942570859</v>
      </c>
      <c r="AE2832" s="10">
        <v>22.830951522416701</v>
      </c>
      <c r="AF2832" s="11">
        <v>28.6121905087833</v>
      </c>
      <c r="AG2832" s="12">
        <v>35.863614288317699</v>
      </c>
      <c r="AH2832" s="10">
        <v>0.36114206625237449</v>
      </c>
      <c r="AI2832" s="11">
        <f t="shared" si="687"/>
        <v>43.015339881037661</v>
      </c>
      <c r="AJ2832" s="11">
        <f t="shared" si="688"/>
        <v>14.126520062709208</v>
      </c>
      <c r="AK2832" s="11">
        <f t="shared" si="689"/>
        <v>0.26309246720270846</v>
      </c>
      <c r="AL2832" s="11">
        <f t="shared" si="690"/>
        <v>5.5839575793283389</v>
      </c>
      <c r="AM2832" s="11">
        <f t="shared" si="691"/>
        <v>2.2410243386743365</v>
      </c>
      <c r="AN2832" s="3">
        <f t="shared" si="674"/>
        <v>0.75485823362353932</v>
      </c>
      <c r="AO2832" s="3">
        <f t="shared" si="675"/>
        <v>0.2059158557971352</v>
      </c>
      <c r="AP2832" s="3" t="s">
        <v>8</v>
      </c>
      <c r="AQ2832" s="124"/>
      <c r="AR2832" s="4"/>
      <c r="AS2832" s="3"/>
    </row>
    <row r="2833" spans="1:45" ht="15" customHeight="1">
      <c r="A2833" s="11">
        <v>34.570790697674397</v>
      </c>
      <c r="B2833" s="107">
        <v>277</v>
      </c>
      <c r="C2833" s="17">
        <v>-52.383333</v>
      </c>
      <c r="D2833" s="17">
        <v>166.33333300000001</v>
      </c>
      <c r="E2833" s="108" t="s">
        <v>16</v>
      </c>
      <c r="F2833" s="18">
        <v>-59</v>
      </c>
      <c r="G2833" s="17">
        <v>-54.6</v>
      </c>
      <c r="H2833" s="17">
        <v>-55.4</v>
      </c>
      <c r="I2833" s="17">
        <v>-54.9</v>
      </c>
      <c r="J2833" s="17">
        <v>-52.7</v>
      </c>
      <c r="K2833" s="30">
        <v>-52.7</v>
      </c>
      <c r="L2833" s="10">
        <f t="shared" si="673"/>
        <v>-54.9</v>
      </c>
      <c r="M2833" s="52" t="str">
        <f t="shared" si="653"/>
        <v>high latitude</v>
      </c>
      <c r="N2833" s="107">
        <v>270004</v>
      </c>
      <c r="O2833" s="26">
        <v>59050</v>
      </c>
      <c r="P2833" s="26">
        <v>60130</v>
      </c>
      <c r="Q2833" s="26">
        <v>10788</v>
      </c>
      <c r="R2833" s="26">
        <v>396784</v>
      </c>
      <c r="S2833" s="59">
        <v>37311</v>
      </c>
      <c r="T2833" s="16">
        <f t="shared" si="676"/>
        <v>0.32371979709064141</v>
      </c>
      <c r="U2833" s="13">
        <f t="shared" si="677"/>
        <v>7.0797669731568327E-2</v>
      </c>
      <c r="V2833" s="13">
        <f t="shared" si="678"/>
        <v>7.2092529736819705E-2</v>
      </c>
      <c r="W2833" s="13">
        <f t="shared" si="679"/>
        <v>1.2934212719122085E-2</v>
      </c>
      <c r="X2833" s="13">
        <f t="shared" si="680"/>
        <v>0.47572197437376135</v>
      </c>
      <c r="Y2833" s="38">
        <f t="shared" si="681"/>
        <v>4.4733816348087145E-2</v>
      </c>
      <c r="Z2833" s="10">
        <f t="shared" si="682"/>
        <v>0.64699693326717622</v>
      </c>
      <c r="AA2833" s="11">
        <f t="shared" si="683"/>
        <v>-0.3347452320447703</v>
      </c>
      <c r="AB2833" s="11">
        <f t="shared" si="684"/>
        <v>-0.18909777786035575</v>
      </c>
      <c r="AC2833" s="11">
        <f t="shared" si="685"/>
        <v>24.304696836978003</v>
      </c>
      <c r="AD2833" s="11">
        <f t="shared" si="686"/>
        <v>25.665711994351668</v>
      </c>
      <c r="AE2833" s="10">
        <v>19.621671709876999</v>
      </c>
      <c r="AF2833" s="11">
        <v>25.454490270561301</v>
      </c>
      <c r="AG2833" s="12">
        <v>32.006657857898702</v>
      </c>
      <c r="AH2833" s="10">
        <v>0.25425933200142087</v>
      </c>
      <c r="AI2833" s="11">
        <f t="shared" si="687"/>
        <v>40.493230232097758</v>
      </c>
      <c r="AJ2833" s="11">
        <f t="shared" si="688"/>
        <v>12.140962855701803</v>
      </c>
      <c r="AK2833" s="11">
        <f t="shared" si="689"/>
        <v>0.23041397858040683</v>
      </c>
      <c r="AL2833" s="11">
        <f t="shared" si="690"/>
        <v>5.5737856878012604</v>
      </c>
      <c r="AM2833" s="11">
        <f t="shared" si="691"/>
        <v>2.1575810472324677</v>
      </c>
      <c r="AN2833" s="3">
        <f t="shared" si="674"/>
        <v>0.6804810677849914</v>
      </c>
      <c r="AO2833" s="3">
        <f t="shared" si="675"/>
        <v>0.15154340900842775</v>
      </c>
      <c r="AP2833" s="3" t="s">
        <v>8</v>
      </c>
      <c r="AQ2833" s="124"/>
      <c r="AR2833" s="4"/>
      <c r="AS2833" s="3"/>
    </row>
    <row r="2834" spans="1:45" ht="15" customHeight="1">
      <c r="A2834" s="11">
        <v>34.690604651162801</v>
      </c>
      <c r="B2834" s="107">
        <v>277</v>
      </c>
      <c r="C2834" s="17">
        <v>-52.383333</v>
      </c>
      <c r="D2834" s="17">
        <v>166.33333300000001</v>
      </c>
      <c r="E2834" s="108" t="s">
        <v>16</v>
      </c>
      <c r="F2834" s="18">
        <v>-59</v>
      </c>
      <c r="G2834" s="17">
        <v>-54.6</v>
      </c>
      <c r="H2834" s="17">
        <v>-55.4</v>
      </c>
      <c r="I2834" s="17">
        <v>-54.9</v>
      </c>
      <c r="J2834" s="17">
        <v>-52.7</v>
      </c>
      <c r="K2834" s="30">
        <v>-52.7</v>
      </c>
      <c r="L2834" s="10">
        <f t="shared" si="673"/>
        <v>-54.9</v>
      </c>
      <c r="M2834" s="52" t="str">
        <f t="shared" si="653"/>
        <v>high latitude</v>
      </c>
      <c r="N2834" s="107">
        <v>34760</v>
      </c>
      <c r="O2834" s="26">
        <v>7243</v>
      </c>
      <c r="P2834" s="26">
        <v>7964</v>
      </c>
      <c r="Q2834" s="26">
        <v>1584</v>
      </c>
      <c r="R2834" s="26">
        <v>46453</v>
      </c>
      <c r="S2834" s="59">
        <v>4557</v>
      </c>
      <c r="T2834" s="16">
        <f t="shared" si="676"/>
        <v>0.33892025233763323</v>
      </c>
      <c r="U2834" s="13">
        <f t="shared" si="677"/>
        <v>7.0621386296935484E-2</v>
      </c>
      <c r="V2834" s="13">
        <f t="shared" si="678"/>
        <v>7.7651348953305832E-2</v>
      </c>
      <c r="W2834" s="13">
        <f t="shared" si="679"/>
        <v>1.5444467195132653E-2</v>
      </c>
      <c r="X2834" s="13">
        <f t="shared" si="680"/>
        <v>0.45293045114614716</v>
      </c>
      <c r="Y2834" s="38">
        <f t="shared" si="681"/>
        <v>4.443209407084564E-2</v>
      </c>
      <c r="Z2834" s="10">
        <f t="shared" si="682"/>
        <v>0.66071763162825559</v>
      </c>
      <c r="AA2834" s="11">
        <f t="shared" si="683"/>
        <v>-0.32394531027102036</v>
      </c>
      <c r="AB2834" s="11">
        <f t="shared" si="684"/>
        <v>-0.17998410364016479</v>
      </c>
      <c r="AC2834" s="11">
        <f t="shared" si="685"/>
        <v>25.033691556706124</v>
      </c>
      <c r="AD2834" s="11">
        <f t="shared" si="686"/>
        <v>26.289087311012729</v>
      </c>
      <c r="AE2834" s="10">
        <v>20.539200786093701</v>
      </c>
      <c r="AF2834" s="11">
        <v>26.297686874593499</v>
      </c>
      <c r="AG2834" s="12">
        <v>32.947150392592903</v>
      </c>
      <c r="AH2834" s="10">
        <v>0.2711082518711459</v>
      </c>
      <c r="AI2834" s="11">
        <f t="shared" si="687"/>
        <v>42.801029391846136</v>
      </c>
      <c r="AJ2834" s="11">
        <f t="shared" si="688"/>
        <v>11.59040618561945</v>
      </c>
      <c r="AK2834" s="11">
        <f t="shared" si="689"/>
        <v>0.24765121458385572</v>
      </c>
      <c r="AL2834" s="11">
        <f t="shared" si="690"/>
        <v>5.0277777777777777</v>
      </c>
      <c r="AM2834" s="11">
        <f t="shared" si="691"/>
        <v>2.1618418587221284</v>
      </c>
      <c r="AN2834" s="3">
        <f t="shared" si="674"/>
        <v>0.74828321098744977</v>
      </c>
      <c r="AO2834" s="3">
        <f t="shared" si="675"/>
        <v>0.17144210277054228</v>
      </c>
      <c r="AP2834" s="3" t="s">
        <v>8</v>
      </c>
      <c r="AQ2834" s="124"/>
      <c r="AR2834" s="4"/>
      <c r="AS2834" s="3"/>
    </row>
    <row r="2835" spans="1:45" ht="15" customHeight="1">
      <c r="A2835" s="11">
        <v>34.748372093023299</v>
      </c>
      <c r="B2835" s="107">
        <v>277</v>
      </c>
      <c r="C2835" s="17">
        <v>-52.383333</v>
      </c>
      <c r="D2835" s="17">
        <v>166.33333300000001</v>
      </c>
      <c r="E2835" s="108" t="s">
        <v>16</v>
      </c>
      <c r="F2835" s="18">
        <v>-59</v>
      </c>
      <c r="G2835" s="17">
        <v>-54.6</v>
      </c>
      <c r="H2835" s="17">
        <v>-55.4</v>
      </c>
      <c r="I2835" s="17">
        <v>-54.9</v>
      </c>
      <c r="J2835" s="17">
        <v>-52.7</v>
      </c>
      <c r="K2835" s="30">
        <v>-52.7</v>
      </c>
      <c r="L2835" s="10">
        <f t="shared" si="673"/>
        <v>-54.9</v>
      </c>
      <c r="M2835" s="52" t="str">
        <f t="shared" si="653"/>
        <v>high latitude</v>
      </c>
      <c r="N2835" s="107">
        <v>82836</v>
      </c>
      <c r="O2835" s="26">
        <v>17912</v>
      </c>
      <c r="P2835" s="26">
        <v>20483</v>
      </c>
      <c r="Q2835" s="26">
        <v>3429</v>
      </c>
      <c r="R2835" s="26">
        <v>121929</v>
      </c>
      <c r="S2835" s="59">
        <v>12402</v>
      </c>
      <c r="T2835" s="16">
        <f t="shared" si="676"/>
        <v>0.31984123000413139</v>
      </c>
      <c r="U2835" s="13">
        <f t="shared" si="677"/>
        <v>6.9160704426022526E-2</v>
      </c>
      <c r="V2835" s="13">
        <f t="shared" si="678"/>
        <v>7.9087690305840744E-2</v>
      </c>
      <c r="W2835" s="13">
        <f t="shared" si="679"/>
        <v>1.323984231112278E-2</v>
      </c>
      <c r="X2835" s="13">
        <f t="shared" si="680"/>
        <v>0.47078469908220749</v>
      </c>
      <c r="Y2835" s="38">
        <f t="shared" si="681"/>
        <v>4.7885833870675042E-2</v>
      </c>
      <c r="Z2835" s="10">
        <f t="shared" si="682"/>
        <v>0.66967875189023718</v>
      </c>
      <c r="AA2835" s="11">
        <f t="shared" si="683"/>
        <v>-0.31003200089992883</v>
      </c>
      <c r="AB2835" s="11">
        <f t="shared" si="684"/>
        <v>-0.17413348049224373</v>
      </c>
      <c r="AC2835" s="11">
        <f t="shared" si="685"/>
        <v>25.972839939254804</v>
      </c>
      <c r="AD2835" s="11">
        <f t="shared" si="686"/>
        <v>26.689269934330529</v>
      </c>
      <c r="AE2835" s="10">
        <v>21.082089398233599</v>
      </c>
      <c r="AF2835" s="11">
        <v>26.853858474721701</v>
      </c>
      <c r="AG2835" s="12">
        <v>33.700626440111897</v>
      </c>
      <c r="AH2835" s="10">
        <v>0.36162827225130889</v>
      </c>
      <c r="AI2835" s="11">
        <f t="shared" si="687"/>
        <v>40.454179181012378</v>
      </c>
      <c r="AJ2835" s="11">
        <f t="shared" si="688"/>
        <v>13.022113022113025</v>
      </c>
      <c r="AK2835" s="11">
        <f t="shared" si="689"/>
        <v>0.23742726576026793</v>
      </c>
      <c r="AL2835" s="11">
        <f t="shared" si="690"/>
        <v>5.9734616506270051</v>
      </c>
      <c r="AM2835" s="11">
        <f t="shared" si="691"/>
        <v>2.1903330505661489</v>
      </c>
      <c r="AN2835" s="3">
        <f t="shared" si="674"/>
        <v>0.67937898285067533</v>
      </c>
      <c r="AO2835" s="3">
        <f t="shared" si="675"/>
        <v>0.16799120799809725</v>
      </c>
      <c r="AP2835" s="3" t="s">
        <v>8</v>
      </c>
      <c r="AQ2835" s="124"/>
      <c r="AR2835" s="4"/>
      <c r="AS2835" s="3"/>
    </row>
    <row r="2836" spans="1:45" ht="15" customHeight="1">
      <c r="A2836" s="13">
        <v>35.527162790697702</v>
      </c>
      <c r="B2836" s="107">
        <v>277</v>
      </c>
      <c r="C2836" s="17">
        <v>-52.383333</v>
      </c>
      <c r="D2836" s="17">
        <v>166.33333300000001</v>
      </c>
      <c r="E2836" s="108" t="s">
        <v>16</v>
      </c>
      <c r="F2836" s="18">
        <v>-59</v>
      </c>
      <c r="G2836" s="17">
        <v>-54.6</v>
      </c>
      <c r="H2836" s="17">
        <v>-55.4</v>
      </c>
      <c r="I2836" s="17">
        <v>-54.9</v>
      </c>
      <c r="J2836" s="17">
        <v>-52.7</v>
      </c>
      <c r="K2836" s="30">
        <v>-52.7</v>
      </c>
      <c r="L2836" s="10">
        <f t="shared" si="673"/>
        <v>-55.4</v>
      </c>
      <c r="M2836" s="52" t="str">
        <f t="shared" ref="M2836:M2899" si="692">IF(ABS(L2836)&lt;=20,"low latitude",IF(ABS(L2836)&lt;=40,"mid latitude",IF(ABS(L2836)&lt;=50,"transition",IF(ABS(L2836)&gt;50,"high latitude","no category"))))</f>
        <v>high latitude</v>
      </c>
      <c r="N2836" s="107" t="s">
        <v>8</v>
      </c>
      <c r="O2836" s="26" t="s">
        <v>8</v>
      </c>
      <c r="P2836" s="26" t="s">
        <v>8</v>
      </c>
      <c r="Q2836" s="26" t="s">
        <v>8</v>
      </c>
      <c r="R2836" s="26" t="s">
        <v>8</v>
      </c>
      <c r="S2836" s="59" t="s">
        <v>8</v>
      </c>
      <c r="T2836" s="16" t="s">
        <v>8</v>
      </c>
      <c r="U2836" s="13" t="s">
        <v>8</v>
      </c>
      <c r="V2836" s="13" t="s">
        <v>8</v>
      </c>
      <c r="W2836" s="13" t="s">
        <v>8</v>
      </c>
      <c r="X2836" s="13" t="s">
        <v>8</v>
      </c>
      <c r="Y2836" s="38" t="s">
        <v>8</v>
      </c>
      <c r="Z2836" s="10" t="s">
        <v>8</v>
      </c>
      <c r="AA2836" s="11" t="s">
        <v>8</v>
      </c>
      <c r="AB2836" s="11" t="s">
        <v>8</v>
      </c>
      <c r="AC2836" s="11" t="s">
        <v>8</v>
      </c>
      <c r="AD2836" s="11">
        <v>23.8</v>
      </c>
      <c r="AE2836" s="16" t="s">
        <v>8</v>
      </c>
      <c r="AF2836" s="13" t="s">
        <v>8</v>
      </c>
      <c r="AG2836" s="38" t="s">
        <v>8</v>
      </c>
      <c r="AH2836" s="16" t="s">
        <v>8</v>
      </c>
      <c r="AI2836" s="3" t="s">
        <v>8</v>
      </c>
      <c r="AJ2836" s="3" t="s">
        <v>8</v>
      </c>
      <c r="AK2836" s="3" t="s">
        <v>8</v>
      </c>
      <c r="AL2836" s="3" t="s">
        <v>8</v>
      </c>
      <c r="AM2836" s="3" t="s">
        <v>8</v>
      </c>
      <c r="AN2836" s="3" t="str">
        <f t="shared" si="674"/>
        <v>n/a</v>
      </c>
      <c r="AO2836" s="3" t="str">
        <f t="shared" si="675"/>
        <v>n/a</v>
      </c>
      <c r="AP2836" s="3" t="s">
        <v>8</v>
      </c>
      <c r="AQ2836" s="124"/>
      <c r="AR2836" s="4"/>
      <c r="AS2836" s="3"/>
    </row>
    <row r="2837" spans="1:45" ht="15" customHeight="1">
      <c r="A2837" s="11">
        <v>31.835712765957449</v>
      </c>
      <c r="B2837" s="32">
        <v>511</v>
      </c>
      <c r="C2837" s="17">
        <v>-51.0047</v>
      </c>
      <c r="D2837" s="17">
        <v>-46.971699999999998</v>
      </c>
      <c r="E2837" s="109" t="s">
        <v>16</v>
      </c>
      <c r="F2837" s="18">
        <v>-59.5</v>
      </c>
      <c r="G2837" s="17">
        <v>-60.5</v>
      </c>
      <c r="H2837" s="17">
        <v>-59.1</v>
      </c>
      <c r="I2837" s="17">
        <v>-57.4</v>
      </c>
      <c r="J2837" s="17">
        <v>-56.1</v>
      </c>
      <c r="K2837" s="30">
        <v>-54</v>
      </c>
      <c r="L2837" s="10">
        <f t="shared" si="673"/>
        <v>-57.4</v>
      </c>
      <c r="M2837" s="52" t="str">
        <f t="shared" si="692"/>
        <v>high latitude</v>
      </c>
      <c r="N2837" s="32">
        <v>7585985</v>
      </c>
      <c r="O2837" s="24">
        <v>995499</v>
      </c>
      <c r="P2837" s="24">
        <v>558441</v>
      </c>
      <c r="Q2837" s="24">
        <v>100994</v>
      </c>
      <c r="R2837" s="24">
        <v>5516933</v>
      </c>
      <c r="S2837" s="37">
        <v>305485</v>
      </c>
      <c r="T2837" s="10">
        <f t="shared" ref="T2837:T2868" si="693">N2837/(SUM($N2837:$S2837))</f>
        <v>0.50360587431589698</v>
      </c>
      <c r="U2837" s="11">
        <f t="shared" ref="U2837:U2868" si="694">O2837/(SUM($N2837:$S2837))</f>
        <v>6.6087547533458219E-2</v>
      </c>
      <c r="V2837" s="11">
        <f t="shared" ref="V2837:V2868" si="695">P2837/(SUM($N2837:$S2837))</f>
        <v>3.7072861079852359E-2</v>
      </c>
      <c r="W2837" s="11">
        <f t="shared" ref="W2837:W2868" si="696">Q2837/(SUM($N2837:$S2837))</f>
        <v>6.7046232849998638E-3</v>
      </c>
      <c r="X2837" s="11">
        <f t="shared" ref="X2837:X2868" si="697">R2837/(SUM($N2837:$S2837))</f>
        <v>0.36624905889047027</v>
      </c>
      <c r="Y2837" s="12">
        <f t="shared" ref="Y2837:Y2868" si="698">S2837/(SUM($N2837:$S2837))</f>
        <v>2.0280034895322332E-2</v>
      </c>
      <c r="Z2837" s="10">
        <f t="shared" ref="Z2837:Z2868" si="699">(V2837+W2837+Y2837)/(U2837+V2837+W2837+Y2837)</f>
        <v>0.49220090195004235</v>
      </c>
      <c r="AA2837" s="11">
        <f t="shared" ref="AA2837:AA2868" si="700">LOG((V2837)/(U2837+V2837+W2837))</f>
        <v>-0.47180338235742397</v>
      </c>
      <c r="AB2837" s="11">
        <f t="shared" ref="AB2837:AB2868" si="701">LOG(Z2837)</f>
        <v>-0.3078575947950053</v>
      </c>
      <c r="AC2837" s="11">
        <f t="shared" ref="AC2837:AC2868" si="702">67.5*AA2837+46.9</f>
        <v>15.053271690873881</v>
      </c>
      <c r="AD2837" s="11">
        <f t="shared" ref="AD2837:AD2868" si="703">68.4*AB2837+38.6</f>
        <v>17.542540516021639</v>
      </c>
      <c r="AE2837" s="10">
        <v>9.1655351483472494</v>
      </c>
      <c r="AF2837" s="11">
        <v>16.209097639717601</v>
      </c>
      <c r="AG2837" s="12">
        <v>25.096218105878201</v>
      </c>
      <c r="AH2837" s="10">
        <v>8.3598675462587299E-2</v>
      </c>
      <c r="AI2837" s="11">
        <f t="shared" ref="AI2837:AI2868" si="704">((T2837)/(T2837+X2837))*100</f>
        <v>57.895386355924693</v>
      </c>
      <c r="AJ2837" s="11">
        <f t="shared" ref="AJ2837:AJ2868" si="705">((Y2837)/(T2837+Y2837))*100</f>
        <v>3.8710785189578107</v>
      </c>
      <c r="AK2837" s="11">
        <f t="shared" ref="AK2837:AK2868" si="706">(U2837+V2837+W2837)/(U2837+V2837+W2837+X2837+Y2837)</f>
        <v>0.22132621280902653</v>
      </c>
      <c r="AL2837" s="11">
        <f t="shared" ref="AL2837:AL2868" si="707">V2837/W2837</f>
        <v>5.5294472938986479</v>
      </c>
      <c r="AM2837" s="11">
        <f t="shared" ref="AM2837:AM2868" si="708">((U2837*1)+(V2837*2)+(W2837*3)+(Y2837*4))/(U2837+V2837+W2837+Y2837)</f>
        <v>1.8553702040227116</v>
      </c>
      <c r="AN2837" s="3">
        <f t="shared" si="674"/>
        <v>1.375036637204041</v>
      </c>
      <c r="AO2837" s="3">
        <f t="shared" si="675"/>
        <v>0.10122308898803012</v>
      </c>
      <c r="AP2837" s="3" t="s">
        <v>8</v>
      </c>
      <c r="AQ2837" s="124"/>
      <c r="AR2837" s="4"/>
      <c r="AS2837" s="3"/>
    </row>
    <row r="2838" spans="1:45" ht="15" customHeight="1">
      <c r="A2838" s="11">
        <v>32.412382978723407</v>
      </c>
      <c r="B2838" s="32">
        <v>511</v>
      </c>
      <c r="C2838" s="17">
        <v>-51.0047</v>
      </c>
      <c r="D2838" s="17">
        <v>-46.971699999999998</v>
      </c>
      <c r="E2838" s="109" t="s">
        <v>16</v>
      </c>
      <c r="F2838" s="18">
        <v>-59.5</v>
      </c>
      <c r="G2838" s="17">
        <v>-60.5</v>
      </c>
      <c r="H2838" s="17">
        <v>-59.1</v>
      </c>
      <c r="I2838" s="17">
        <v>-57.4</v>
      </c>
      <c r="J2838" s="17">
        <v>-56.1</v>
      </c>
      <c r="K2838" s="30">
        <v>-54</v>
      </c>
      <c r="L2838" s="10">
        <f t="shared" si="673"/>
        <v>-57.4</v>
      </c>
      <c r="M2838" s="52" t="str">
        <f t="shared" si="692"/>
        <v>high latitude</v>
      </c>
      <c r="N2838" s="32">
        <v>16804794</v>
      </c>
      <c r="O2838" s="24">
        <v>1598778</v>
      </c>
      <c r="P2838" s="24">
        <v>665883</v>
      </c>
      <c r="Q2838" s="24">
        <v>136655</v>
      </c>
      <c r="R2838" s="24">
        <v>9806814</v>
      </c>
      <c r="S2838" s="37">
        <v>297738</v>
      </c>
      <c r="T2838" s="10">
        <f t="shared" si="693"/>
        <v>0.57333382644172282</v>
      </c>
      <c r="U2838" s="11">
        <f t="shared" si="694"/>
        <v>5.454595327802559E-2</v>
      </c>
      <c r="V2838" s="11">
        <f t="shared" si="695"/>
        <v>2.2718115339735417E-2</v>
      </c>
      <c r="W2838" s="11">
        <f t="shared" si="696"/>
        <v>4.662296607289184E-3</v>
      </c>
      <c r="X2838" s="11">
        <f t="shared" si="697"/>
        <v>0.33458179825484663</v>
      </c>
      <c r="Y2838" s="12">
        <f t="shared" si="698"/>
        <v>1.0158010078380351E-2</v>
      </c>
      <c r="Z2838" s="10">
        <f t="shared" si="699"/>
        <v>0.40765245897266222</v>
      </c>
      <c r="AA2838" s="11">
        <f t="shared" si="700"/>
        <v>-0.55705138709545343</v>
      </c>
      <c r="AB2838" s="11">
        <f t="shared" si="701"/>
        <v>-0.38970993365385354</v>
      </c>
      <c r="AC2838" s="11">
        <f t="shared" si="702"/>
        <v>9.2990313710568913</v>
      </c>
      <c r="AD2838" s="11">
        <f t="shared" si="703"/>
        <v>11.943840538076419</v>
      </c>
      <c r="AE2838" s="10">
        <v>2.65743341800765</v>
      </c>
      <c r="AF2838" s="11">
        <v>9.9518278659833594</v>
      </c>
      <c r="AG2838" s="12">
        <v>17.5211789217892</v>
      </c>
      <c r="AH2838" s="10">
        <v>3.9723232940223084E-2</v>
      </c>
      <c r="AI2838" s="11">
        <f t="shared" si="704"/>
        <v>63.148359918724196</v>
      </c>
      <c r="AJ2838" s="11">
        <f t="shared" si="705"/>
        <v>1.7409001193507485</v>
      </c>
      <c r="AK2838" s="11">
        <f t="shared" si="706"/>
        <v>0.19201514041248477</v>
      </c>
      <c r="AL2838" s="11">
        <f t="shared" si="707"/>
        <v>4.8727305989535692</v>
      </c>
      <c r="AM2838" s="11">
        <f t="shared" si="708"/>
        <v>1.6789071282012142</v>
      </c>
      <c r="AN2838" s="3">
        <f t="shared" si="674"/>
        <v>1.7135834329069564</v>
      </c>
      <c r="AO2838" s="3">
        <f t="shared" si="675"/>
        <v>6.7900033588890338E-2</v>
      </c>
      <c r="AP2838" s="3" t="s">
        <v>8</v>
      </c>
      <c r="AQ2838" s="124"/>
      <c r="AR2838" s="4"/>
      <c r="AS2838" s="3"/>
    </row>
    <row r="2839" spans="1:45" ht="15" customHeight="1">
      <c r="A2839" s="11">
        <v>32.582990886495402</v>
      </c>
      <c r="B2839" s="32">
        <v>511</v>
      </c>
      <c r="C2839" s="17">
        <v>-51.0047</v>
      </c>
      <c r="D2839" s="17">
        <v>-46.971699999999998</v>
      </c>
      <c r="E2839" s="40" t="s">
        <v>16</v>
      </c>
      <c r="F2839" s="18">
        <v>-59.5</v>
      </c>
      <c r="G2839" s="17">
        <v>-60.5</v>
      </c>
      <c r="H2839" s="17">
        <v>-59.1</v>
      </c>
      <c r="I2839" s="17">
        <v>-57.4</v>
      </c>
      <c r="J2839" s="17">
        <v>-56.1</v>
      </c>
      <c r="K2839" s="30">
        <v>-54</v>
      </c>
      <c r="L2839" s="10">
        <f t="shared" si="673"/>
        <v>-57.4</v>
      </c>
      <c r="M2839" s="52" t="str">
        <f t="shared" si="692"/>
        <v>high latitude</v>
      </c>
      <c r="N2839" s="32">
        <v>30597348</v>
      </c>
      <c r="O2839" s="24">
        <v>3238354</v>
      </c>
      <c r="P2839" s="24">
        <v>1446366</v>
      </c>
      <c r="Q2839" s="24">
        <v>254525</v>
      </c>
      <c r="R2839" s="24">
        <v>20519746</v>
      </c>
      <c r="S2839" s="37">
        <v>747760</v>
      </c>
      <c r="T2839" s="10">
        <f t="shared" si="693"/>
        <v>0.53864683251115386</v>
      </c>
      <c r="U2839" s="11">
        <f t="shared" si="694"/>
        <v>5.7009160553712857E-2</v>
      </c>
      <c r="V2839" s="11">
        <f t="shared" si="695"/>
        <v>2.5462352637615114E-2</v>
      </c>
      <c r="W2839" s="11">
        <f t="shared" si="696"/>
        <v>4.4807505880869614E-3</v>
      </c>
      <c r="X2839" s="11">
        <f t="shared" si="697"/>
        <v>0.36123706495195002</v>
      </c>
      <c r="Y2839" s="12">
        <f t="shared" si="698"/>
        <v>1.3163838757481216E-2</v>
      </c>
      <c r="Z2839" s="10">
        <f t="shared" si="699"/>
        <v>0.43056951769868318</v>
      </c>
      <c r="AA2839" s="11">
        <f t="shared" si="700"/>
        <v>-0.53338236467610156</v>
      </c>
      <c r="AB2839" s="11">
        <f t="shared" si="701"/>
        <v>-0.36595671943554864</v>
      </c>
      <c r="AC2839" s="11">
        <f t="shared" si="702"/>
        <v>10.89669038436314</v>
      </c>
      <c r="AD2839" s="11">
        <f t="shared" si="703"/>
        <v>13.568560390608472</v>
      </c>
      <c r="AE2839" s="10">
        <v>4.4505749527452103</v>
      </c>
      <c r="AF2839" s="11">
        <v>11.6568187437648</v>
      </c>
      <c r="AG2839" s="12">
        <v>19.414667927381501</v>
      </c>
      <c r="AH2839" s="10">
        <v>4.6376964168348744E-2</v>
      </c>
      <c r="AI2839" s="11">
        <f t="shared" si="704"/>
        <v>59.857369826226822</v>
      </c>
      <c r="AJ2839" s="11">
        <f t="shared" si="705"/>
        <v>2.3855716177465394</v>
      </c>
      <c r="AK2839" s="11">
        <f t="shared" si="706"/>
        <v>0.18847223755436149</v>
      </c>
      <c r="AL2839" s="11">
        <f t="shared" si="707"/>
        <v>5.6826087810627648</v>
      </c>
      <c r="AM2839" s="11">
        <f t="shared" si="708"/>
        <v>1.7382965198729381</v>
      </c>
      <c r="AN2839" s="3">
        <f t="shared" si="674"/>
        <v>1.491117287709117</v>
      </c>
      <c r="AO2839" s="3">
        <f t="shared" si="675"/>
        <v>7.0486545008890455E-2</v>
      </c>
      <c r="AP2839" s="3" t="s">
        <v>8</v>
      </c>
      <c r="AQ2839" s="124"/>
      <c r="AR2839" s="4"/>
      <c r="AS2839" s="3"/>
    </row>
    <row r="2840" spans="1:45" ht="15" customHeight="1">
      <c r="A2840" s="11">
        <v>32.760435791217901</v>
      </c>
      <c r="B2840" s="32">
        <v>511</v>
      </c>
      <c r="C2840" s="17">
        <v>-51.0047</v>
      </c>
      <c r="D2840" s="17">
        <v>-46.971699999999998</v>
      </c>
      <c r="E2840" s="40" t="s">
        <v>16</v>
      </c>
      <c r="F2840" s="18">
        <v>-59.5</v>
      </c>
      <c r="G2840" s="17">
        <v>-60.5</v>
      </c>
      <c r="H2840" s="17">
        <v>-59.1</v>
      </c>
      <c r="I2840" s="17">
        <v>-57.4</v>
      </c>
      <c r="J2840" s="17">
        <v>-56.1</v>
      </c>
      <c r="K2840" s="30">
        <v>-54</v>
      </c>
      <c r="L2840" s="10">
        <f t="shared" si="673"/>
        <v>-57.4</v>
      </c>
      <c r="M2840" s="52" t="str">
        <f t="shared" si="692"/>
        <v>high latitude</v>
      </c>
      <c r="N2840" s="32">
        <v>27495930</v>
      </c>
      <c r="O2840" s="24">
        <v>3341567</v>
      </c>
      <c r="P2840" s="24">
        <v>1575671</v>
      </c>
      <c r="Q2840" s="24">
        <v>303175</v>
      </c>
      <c r="R2840" s="24">
        <v>18968080</v>
      </c>
      <c r="S2840" s="37">
        <v>775932</v>
      </c>
      <c r="T2840" s="10">
        <f t="shared" si="693"/>
        <v>0.52412779135787391</v>
      </c>
      <c r="U2840" s="11">
        <f t="shared" si="694"/>
        <v>6.3696995569320874E-2</v>
      </c>
      <c r="V2840" s="11">
        <f t="shared" si="695"/>
        <v>3.0035462016984062E-2</v>
      </c>
      <c r="W2840" s="11">
        <f t="shared" si="696"/>
        <v>5.779125970459026E-3</v>
      </c>
      <c r="X2840" s="11">
        <f t="shared" si="697"/>
        <v>0.36156979875565082</v>
      </c>
      <c r="Y2840" s="12">
        <f t="shared" si="698"/>
        <v>1.4790826329711265E-2</v>
      </c>
      <c r="Z2840" s="10">
        <f t="shared" si="699"/>
        <v>0.4427326980018661</v>
      </c>
      <c r="AA2840" s="11">
        <f t="shared" si="700"/>
        <v>-0.52023932052963895</v>
      </c>
      <c r="AB2840" s="11">
        <f t="shared" si="701"/>
        <v>-0.35385840203882568</v>
      </c>
      <c r="AC2840" s="11">
        <f t="shared" si="702"/>
        <v>11.783845864249372</v>
      </c>
      <c r="AD2840" s="11">
        <f t="shared" si="703"/>
        <v>14.396085300544321</v>
      </c>
      <c r="AE2840" s="10">
        <v>5.3736597064740099</v>
      </c>
      <c r="AF2840" s="11">
        <v>12.547486733506499</v>
      </c>
      <c r="AG2840" s="12">
        <v>20.604766854965199</v>
      </c>
      <c r="AH2840" s="10">
        <v>4.2191569763149826E-2</v>
      </c>
      <c r="AI2840" s="11">
        <f t="shared" si="704"/>
        <v>59.176833854848084</v>
      </c>
      <c r="AJ2840" s="11">
        <f t="shared" si="705"/>
        <v>2.7445380145106819</v>
      </c>
      <c r="AK2840" s="11">
        <f t="shared" si="706"/>
        <v>0.20911408934914383</v>
      </c>
      <c r="AL2840" s="11">
        <f t="shared" si="707"/>
        <v>5.1972326214232698</v>
      </c>
      <c r="AM2840" s="11">
        <f t="shared" si="708"/>
        <v>1.7520943174550496</v>
      </c>
      <c r="AN2840" s="3">
        <f t="shared" si="674"/>
        <v>1.4495895209214638</v>
      </c>
      <c r="AO2840" s="3">
        <f t="shared" si="675"/>
        <v>8.3069609575666073E-2</v>
      </c>
      <c r="AP2840" s="3" t="s">
        <v>8</v>
      </c>
      <c r="AQ2840" s="124"/>
      <c r="AR2840" s="4"/>
      <c r="AS2840" s="3"/>
    </row>
    <row r="2841" spans="1:45" ht="15" customHeight="1">
      <c r="A2841" s="11">
        <v>32.887116818558397</v>
      </c>
      <c r="B2841" s="32">
        <v>511</v>
      </c>
      <c r="C2841" s="17">
        <v>-51.0047</v>
      </c>
      <c r="D2841" s="17">
        <v>-46.971699999999998</v>
      </c>
      <c r="E2841" s="40" t="s">
        <v>16</v>
      </c>
      <c r="F2841" s="18">
        <v>-59.5</v>
      </c>
      <c r="G2841" s="17">
        <v>-60.5</v>
      </c>
      <c r="H2841" s="17">
        <v>-59.1</v>
      </c>
      <c r="I2841" s="17">
        <v>-57.4</v>
      </c>
      <c r="J2841" s="17">
        <v>-56.1</v>
      </c>
      <c r="K2841" s="30">
        <v>-54</v>
      </c>
      <c r="L2841" s="10">
        <f t="shared" si="673"/>
        <v>-57.4</v>
      </c>
      <c r="M2841" s="52" t="str">
        <f t="shared" si="692"/>
        <v>high latitude</v>
      </c>
      <c r="N2841" s="32">
        <v>10398928</v>
      </c>
      <c r="O2841" s="24">
        <v>1091973</v>
      </c>
      <c r="P2841" s="24">
        <v>499850</v>
      </c>
      <c r="Q2841" s="24">
        <v>95828</v>
      </c>
      <c r="R2841" s="24">
        <v>6616941</v>
      </c>
      <c r="S2841" s="37">
        <v>251331</v>
      </c>
      <c r="T2841" s="10">
        <f t="shared" si="693"/>
        <v>0.54861565516922295</v>
      </c>
      <c r="U2841" s="11">
        <f t="shared" si="694"/>
        <v>5.7609157676839558E-2</v>
      </c>
      <c r="V2841" s="11">
        <f t="shared" si="695"/>
        <v>2.6370558122561869E-2</v>
      </c>
      <c r="W2841" s="11">
        <f t="shared" si="696"/>
        <v>5.0555923652472919E-3</v>
      </c>
      <c r="X2841" s="11">
        <f t="shared" si="697"/>
        <v>0.3490895813425281</v>
      </c>
      <c r="Y2841" s="12">
        <f t="shared" si="698"/>
        <v>1.3259455323600275E-2</v>
      </c>
      <c r="Z2841" s="10">
        <f t="shared" si="699"/>
        <v>0.43683180142982247</v>
      </c>
      <c r="AA2841" s="11">
        <f t="shared" si="700"/>
        <v>-0.52844294463383557</v>
      </c>
      <c r="AB2841" s="11">
        <f t="shared" si="701"/>
        <v>-0.3596857524398851</v>
      </c>
      <c r="AC2841" s="11">
        <f t="shared" si="702"/>
        <v>11.230101237216097</v>
      </c>
      <c r="AD2841" s="11">
        <f t="shared" si="703"/>
        <v>13.997494533111858</v>
      </c>
      <c r="AE2841" s="10">
        <v>4.9416459029413602</v>
      </c>
      <c r="AF2841" s="11">
        <v>12.1190961596949</v>
      </c>
      <c r="AG2841" s="12">
        <v>20.033999534127499</v>
      </c>
      <c r="AH2841" s="10">
        <v>2.2224084494330325E-2</v>
      </c>
      <c r="AI2841" s="11">
        <f t="shared" si="704"/>
        <v>61.113117408226401</v>
      </c>
      <c r="AJ2841" s="11">
        <f t="shared" si="705"/>
        <v>2.3598581029813452</v>
      </c>
      <c r="AK2841" s="11">
        <f t="shared" si="706"/>
        <v>0.19724943761181579</v>
      </c>
      <c r="AL2841" s="11">
        <f t="shared" si="707"/>
        <v>5.2161163751721835</v>
      </c>
      <c r="AM2841" s="11">
        <f t="shared" si="708"/>
        <v>1.7454937694109589</v>
      </c>
      <c r="AN2841" s="3">
        <f t="shared" si="674"/>
        <v>1.5715612395516299</v>
      </c>
      <c r="AO2841" s="3">
        <f t="shared" si="675"/>
        <v>7.554094860449867E-2</v>
      </c>
      <c r="AP2841" s="3" t="s">
        <v>8</v>
      </c>
      <c r="AQ2841" s="124"/>
      <c r="AR2841" s="4"/>
      <c r="AS2841" s="3"/>
    </row>
    <row r="2842" spans="1:45" ht="15" customHeight="1">
      <c r="A2842" s="11">
        <v>33.172949461474701</v>
      </c>
      <c r="B2842" s="32">
        <v>511</v>
      </c>
      <c r="C2842" s="17">
        <v>-51.0047</v>
      </c>
      <c r="D2842" s="17">
        <v>-46.971699999999998</v>
      </c>
      <c r="E2842" s="40" t="s">
        <v>16</v>
      </c>
      <c r="F2842" s="18">
        <v>-59.5</v>
      </c>
      <c r="G2842" s="17">
        <v>-60.5</v>
      </c>
      <c r="H2842" s="17">
        <v>-59.1</v>
      </c>
      <c r="I2842" s="17">
        <v>-57.4</v>
      </c>
      <c r="J2842" s="17">
        <v>-56.1</v>
      </c>
      <c r="K2842" s="30">
        <v>-54</v>
      </c>
      <c r="L2842" s="10">
        <f t="shared" si="673"/>
        <v>-57.4</v>
      </c>
      <c r="M2842" s="52" t="str">
        <f t="shared" si="692"/>
        <v>high latitude</v>
      </c>
      <c r="N2842" s="32">
        <v>21264646</v>
      </c>
      <c r="O2842" s="24">
        <v>1631833</v>
      </c>
      <c r="P2842" s="24">
        <v>629846</v>
      </c>
      <c r="Q2842" s="24">
        <v>147125</v>
      </c>
      <c r="R2842" s="24">
        <v>12274376</v>
      </c>
      <c r="S2842" s="37">
        <v>305591</v>
      </c>
      <c r="T2842" s="10">
        <f t="shared" si="693"/>
        <v>0.58655563419028889</v>
      </c>
      <c r="U2842" s="11">
        <f t="shared" si="694"/>
        <v>4.5011839849468535E-2</v>
      </c>
      <c r="V2842" s="11">
        <f t="shared" si="695"/>
        <v>1.7373424414035235E-2</v>
      </c>
      <c r="W2842" s="11">
        <f t="shared" si="696"/>
        <v>4.0582381517306355E-3</v>
      </c>
      <c r="X2842" s="11">
        <f t="shared" si="697"/>
        <v>0.33857156140619793</v>
      </c>
      <c r="Y2842" s="12">
        <f t="shared" si="698"/>
        <v>8.4293019882787871E-3</v>
      </c>
      <c r="Z2842" s="10">
        <f t="shared" si="699"/>
        <v>0.39882257372268953</v>
      </c>
      <c r="AA2842" s="11">
        <f t="shared" si="700"/>
        <v>-0.58256708808101976</v>
      </c>
      <c r="AB2842" s="11">
        <f t="shared" si="701"/>
        <v>-0.39922026819953121</v>
      </c>
      <c r="AC2842" s="11">
        <f t="shared" si="702"/>
        <v>7.5767215545311615</v>
      </c>
      <c r="AD2842" s="11">
        <f t="shared" si="703"/>
        <v>11.293333655152065</v>
      </c>
      <c r="AE2842" s="10">
        <v>1.9705975197399099</v>
      </c>
      <c r="AF2842" s="11">
        <v>9.3084749904558599</v>
      </c>
      <c r="AG2842" s="12">
        <v>16.787140166535401</v>
      </c>
      <c r="AH2842" s="10">
        <v>2.8433538028332952E-2</v>
      </c>
      <c r="AI2842" s="11">
        <f t="shared" si="704"/>
        <v>63.402701486048109</v>
      </c>
      <c r="AJ2842" s="11">
        <f t="shared" si="705"/>
        <v>1.4167252775201311</v>
      </c>
      <c r="AK2842" s="11">
        <f t="shared" si="706"/>
        <v>0.16070723877227827</v>
      </c>
      <c r="AL2842" s="11">
        <f t="shared" si="707"/>
        <v>4.281026338147834</v>
      </c>
      <c r="AM2842" s="11">
        <f t="shared" si="708"/>
        <v>1.6781875887628732</v>
      </c>
      <c r="AN2842" s="3">
        <f t="shared" si="674"/>
        <v>1.7324421217013395</v>
      </c>
      <c r="AO2842" s="3">
        <f t="shared" si="675"/>
        <v>5.1313891638972119E-2</v>
      </c>
      <c r="AP2842" s="3" t="s">
        <v>8</v>
      </c>
      <c r="AQ2842" s="124"/>
      <c r="AR2842" s="4"/>
      <c r="AS2842" s="3"/>
    </row>
    <row r="2843" spans="1:45" ht="15" customHeight="1">
      <c r="A2843" s="11">
        <v>33.282251864125897</v>
      </c>
      <c r="B2843" s="32">
        <v>511</v>
      </c>
      <c r="C2843" s="17">
        <v>-51.0047</v>
      </c>
      <c r="D2843" s="17">
        <v>-46.971699999999998</v>
      </c>
      <c r="E2843" s="40" t="s">
        <v>16</v>
      </c>
      <c r="F2843" s="18">
        <v>-59.5</v>
      </c>
      <c r="G2843" s="17">
        <v>-60.5</v>
      </c>
      <c r="H2843" s="17">
        <v>-59.1</v>
      </c>
      <c r="I2843" s="17">
        <v>-57.4</v>
      </c>
      <c r="J2843" s="17">
        <v>-56.1</v>
      </c>
      <c r="K2843" s="30">
        <v>-54</v>
      </c>
      <c r="L2843" s="10">
        <f t="shared" si="673"/>
        <v>-57.4</v>
      </c>
      <c r="M2843" s="52" t="str">
        <f t="shared" si="692"/>
        <v>high latitude</v>
      </c>
      <c r="N2843" s="32">
        <v>14619175</v>
      </c>
      <c r="O2843" s="24">
        <v>1257344</v>
      </c>
      <c r="P2843" s="24">
        <v>548795</v>
      </c>
      <c r="Q2843" s="24">
        <v>125863</v>
      </c>
      <c r="R2843" s="24">
        <v>9649294</v>
      </c>
      <c r="S2843" s="37">
        <v>293331</v>
      </c>
      <c r="T2843" s="10">
        <f t="shared" si="693"/>
        <v>0.55179603893771079</v>
      </c>
      <c r="U2843" s="11">
        <f t="shared" si="694"/>
        <v>4.7458043205727891E-2</v>
      </c>
      <c r="V2843" s="11">
        <f t="shared" si="695"/>
        <v>2.0714090035095757E-2</v>
      </c>
      <c r="W2843" s="11">
        <f t="shared" si="696"/>
        <v>4.7506582860398824E-3</v>
      </c>
      <c r="X2843" s="11">
        <f t="shared" si="697"/>
        <v>0.36420948567517791</v>
      </c>
      <c r="Y2843" s="12">
        <f t="shared" si="698"/>
        <v>1.1071683860247766E-2</v>
      </c>
      <c r="Z2843" s="10">
        <f t="shared" si="699"/>
        <v>0.43498613465939712</v>
      </c>
      <c r="AA2843" s="11">
        <f t="shared" si="700"/>
        <v>-0.54659742574337489</v>
      </c>
      <c r="AB2843" s="11">
        <f t="shared" si="701"/>
        <v>-0.36152458611865812</v>
      </c>
      <c r="AC2843" s="11">
        <f t="shared" si="702"/>
        <v>10.004673762322192</v>
      </c>
      <c r="AD2843" s="11">
        <f t="shared" si="703"/>
        <v>13.871718309483786</v>
      </c>
      <c r="AE2843" s="10">
        <v>4.7838305870095201</v>
      </c>
      <c r="AF2843" s="11">
        <v>11.976263941462101</v>
      </c>
      <c r="AG2843" s="12">
        <v>19.822124678887899</v>
      </c>
      <c r="AH2843" s="10">
        <v>4.5519602748274379E-2</v>
      </c>
      <c r="AI2843" s="11">
        <f t="shared" si="704"/>
        <v>60.239378924150508</v>
      </c>
      <c r="AJ2843" s="11">
        <f t="shared" si="705"/>
        <v>1.9670134583684322</v>
      </c>
      <c r="AK2843" s="11">
        <f t="shared" si="706"/>
        <v>0.16270001575628437</v>
      </c>
      <c r="AL2843" s="11">
        <f t="shared" si="707"/>
        <v>4.3602567871415747</v>
      </c>
      <c r="AM2843" s="11">
        <f t="shared" si="708"/>
        <v>1.7551741694389111</v>
      </c>
      <c r="AN2843" s="3">
        <f t="shared" si="674"/>
        <v>1.5150512565997056</v>
      </c>
      <c r="AO2843" s="3">
        <f t="shared" si="675"/>
        <v>5.6874109131714715E-2</v>
      </c>
      <c r="AP2843" s="3" t="s">
        <v>8</v>
      </c>
      <c r="AQ2843" s="124"/>
      <c r="AR2843" s="4"/>
      <c r="AS2843" s="3"/>
    </row>
    <row r="2844" spans="1:45" ht="15" customHeight="1">
      <c r="A2844" s="11">
        <v>33.448111019055503</v>
      </c>
      <c r="B2844" s="32">
        <v>511</v>
      </c>
      <c r="C2844" s="17">
        <v>-51.0047</v>
      </c>
      <c r="D2844" s="17">
        <v>-46.971699999999998</v>
      </c>
      <c r="E2844" s="40" t="s">
        <v>16</v>
      </c>
      <c r="F2844" s="18">
        <v>-59.5</v>
      </c>
      <c r="G2844" s="17">
        <v>-60.5</v>
      </c>
      <c r="H2844" s="17">
        <v>-59.1</v>
      </c>
      <c r="I2844" s="17">
        <v>-57.4</v>
      </c>
      <c r="J2844" s="17">
        <v>-56.1</v>
      </c>
      <c r="K2844" s="30">
        <v>-54</v>
      </c>
      <c r="L2844" s="10">
        <f t="shared" si="673"/>
        <v>-57.4</v>
      </c>
      <c r="M2844" s="52" t="str">
        <f t="shared" si="692"/>
        <v>high latitude</v>
      </c>
      <c r="N2844" s="32">
        <v>18397468</v>
      </c>
      <c r="O2844" s="24">
        <v>2007194</v>
      </c>
      <c r="P2844" s="24">
        <v>937665</v>
      </c>
      <c r="Q2844" s="24">
        <v>181289</v>
      </c>
      <c r="R2844" s="24">
        <v>12311290</v>
      </c>
      <c r="S2844" s="37">
        <v>439843</v>
      </c>
      <c r="T2844" s="10">
        <f t="shared" si="693"/>
        <v>0.53676448513160524</v>
      </c>
      <c r="U2844" s="11">
        <f t="shared" si="694"/>
        <v>5.8561887645041541E-2</v>
      </c>
      <c r="V2844" s="11">
        <f t="shared" si="695"/>
        <v>2.7357311938301869E-2</v>
      </c>
      <c r="W2844" s="11">
        <f t="shared" si="696"/>
        <v>5.2892874576557806E-3</v>
      </c>
      <c r="X2844" s="11">
        <f t="shared" si="697"/>
        <v>0.35919416944526711</v>
      </c>
      <c r="Y2844" s="12">
        <f t="shared" si="698"/>
        <v>1.2832858382128488E-2</v>
      </c>
      <c r="Z2844" s="10">
        <f t="shared" si="699"/>
        <v>0.43712869718403674</v>
      </c>
      <c r="AA2844" s="11">
        <f t="shared" si="700"/>
        <v>-0.52296182930038138</v>
      </c>
      <c r="AB2844" s="11">
        <f t="shared" si="701"/>
        <v>-0.35939068145459374</v>
      </c>
      <c r="AC2844" s="11">
        <f t="shared" si="702"/>
        <v>11.600076522224256</v>
      </c>
      <c r="AD2844" s="11">
        <f t="shared" si="703"/>
        <v>14.017677388505788</v>
      </c>
      <c r="AE2844" s="10">
        <v>4.9806218962282802</v>
      </c>
      <c r="AF2844" s="11">
        <v>12.137994469252099</v>
      </c>
      <c r="AG2844" s="12">
        <v>20.010522541516</v>
      </c>
      <c r="AH2844" s="10">
        <v>3.7349626574125563E-2</v>
      </c>
      <c r="AI2844" s="11">
        <f t="shared" si="704"/>
        <v>59.909515064073915</v>
      </c>
      <c r="AJ2844" s="11">
        <f t="shared" si="705"/>
        <v>2.3349564064637462</v>
      </c>
      <c r="AK2844" s="11">
        <f t="shared" si="706"/>
        <v>0.19689441787923256</v>
      </c>
      <c r="AL2844" s="11">
        <f t="shared" si="707"/>
        <v>5.1722112207580162</v>
      </c>
      <c r="AM2844" s="11">
        <f t="shared" si="708"/>
        <v>1.7346546864532191</v>
      </c>
      <c r="AN2844" s="3">
        <f t="shared" si="674"/>
        <v>1.4943574556362496</v>
      </c>
      <c r="AO2844" s="3">
        <f t="shared" si="675"/>
        <v>7.6163017847845349E-2</v>
      </c>
      <c r="AP2844" s="3" t="s">
        <v>8</v>
      </c>
      <c r="AQ2844" s="124"/>
      <c r="AR2844" s="4"/>
      <c r="AS2844" s="3"/>
    </row>
    <row r="2845" spans="1:45" ht="15" customHeight="1">
      <c r="A2845" s="11">
        <v>33.476618061308997</v>
      </c>
      <c r="B2845" s="32">
        <v>511</v>
      </c>
      <c r="C2845" s="17">
        <v>-51.0047</v>
      </c>
      <c r="D2845" s="17">
        <v>-46.971699999999998</v>
      </c>
      <c r="E2845" s="40" t="s">
        <v>16</v>
      </c>
      <c r="F2845" s="18">
        <v>-59.5</v>
      </c>
      <c r="G2845" s="17">
        <v>-60.5</v>
      </c>
      <c r="H2845" s="17">
        <v>-59.1</v>
      </c>
      <c r="I2845" s="17">
        <v>-57.4</v>
      </c>
      <c r="J2845" s="17">
        <v>-56.1</v>
      </c>
      <c r="K2845" s="30">
        <v>-54</v>
      </c>
      <c r="L2845" s="10">
        <f t="shared" si="673"/>
        <v>-57.4</v>
      </c>
      <c r="M2845" s="52" t="str">
        <f t="shared" si="692"/>
        <v>high latitude</v>
      </c>
      <c r="N2845" s="32">
        <v>11184109</v>
      </c>
      <c r="O2845" s="24">
        <v>838291</v>
      </c>
      <c r="P2845" s="24">
        <v>337519</v>
      </c>
      <c r="Q2845" s="24">
        <v>79050</v>
      </c>
      <c r="R2845" s="24">
        <v>5470280</v>
      </c>
      <c r="S2845" s="37">
        <v>160447</v>
      </c>
      <c r="T2845" s="10">
        <f t="shared" si="693"/>
        <v>0.61894284220387552</v>
      </c>
      <c r="U2845" s="11">
        <f t="shared" si="694"/>
        <v>4.6392092041836232E-2</v>
      </c>
      <c r="V2845" s="11">
        <f t="shared" si="695"/>
        <v>1.8678731507159832E-2</v>
      </c>
      <c r="W2845" s="11">
        <f t="shared" si="696"/>
        <v>4.3747277209312211E-3</v>
      </c>
      <c r="X2845" s="11">
        <f t="shared" si="697"/>
        <v>0.30273226511392332</v>
      </c>
      <c r="Y2845" s="12">
        <f t="shared" si="698"/>
        <v>8.879341412273898E-3</v>
      </c>
      <c r="Z2845" s="10">
        <f t="shared" si="699"/>
        <v>0.40769670467255514</v>
      </c>
      <c r="AA2845" s="11">
        <f t="shared" si="700"/>
        <v>-0.57029705027171806</v>
      </c>
      <c r="AB2845" s="11">
        <f t="shared" si="701"/>
        <v>-0.3896627988453884</v>
      </c>
      <c r="AC2845" s="11">
        <f t="shared" si="702"/>
        <v>8.4049491066590321</v>
      </c>
      <c r="AD2845" s="11">
        <f t="shared" si="703"/>
        <v>11.947064558975434</v>
      </c>
      <c r="AE2845" s="10">
        <v>2.6667537067070102</v>
      </c>
      <c r="AF2845" s="11">
        <v>9.9650201949868098</v>
      </c>
      <c r="AG2845" s="12">
        <v>17.520670358267601</v>
      </c>
      <c r="AH2845" s="10">
        <v>6.6139208887437434E-2</v>
      </c>
      <c r="AI2845" s="11">
        <f t="shared" si="704"/>
        <v>67.154123756806683</v>
      </c>
      <c r="AJ2845" s="11">
        <f t="shared" si="705"/>
        <v>1.4143083255087285</v>
      </c>
      <c r="AK2845" s="11">
        <f t="shared" si="706"/>
        <v>0.18224444771375339</v>
      </c>
      <c r="AL2845" s="11">
        <f t="shared" si="707"/>
        <v>4.2696900695762174</v>
      </c>
      <c r="AM2845" s="11">
        <f t="shared" si="708"/>
        <v>1.6902813311882154</v>
      </c>
      <c r="AN2845" s="3">
        <f t="shared" si="674"/>
        <v>2.0445222182411142</v>
      </c>
      <c r="AO2845" s="3">
        <f t="shared" si="675"/>
        <v>6.170049796354117E-2</v>
      </c>
      <c r="AP2845" s="3" t="s">
        <v>8</v>
      </c>
      <c r="AQ2845" s="124"/>
      <c r="AR2845" s="4"/>
      <c r="AS2845" s="3"/>
    </row>
    <row r="2846" spans="1:45" ht="15" customHeight="1">
      <c r="A2846" s="11">
        <v>33.589731565865797</v>
      </c>
      <c r="B2846" s="32">
        <v>511</v>
      </c>
      <c r="C2846" s="17">
        <v>-51.0047</v>
      </c>
      <c r="D2846" s="17">
        <v>-46.971699999999998</v>
      </c>
      <c r="E2846" s="40" t="s">
        <v>16</v>
      </c>
      <c r="F2846" s="18">
        <v>-59.5</v>
      </c>
      <c r="G2846" s="17">
        <v>-60.5</v>
      </c>
      <c r="H2846" s="17">
        <v>-59.1</v>
      </c>
      <c r="I2846" s="17">
        <v>-57.4</v>
      </c>
      <c r="J2846" s="17">
        <v>-56.1</v>
      </c>
      <c r="K2846" s="30">
        <v>-54</v>
      </c>
      <c r="L2846" s="10">
        <f t="shared" si="673"/>
        <v>-57.4</v>
      </c>
      <c r="M2846" s="52" t="str">
        <f t="shared" si="692"/>
        <v>high latitude</v>
      </c>
      <c r="N2846" s="32">
        <v>26244844</v>
      </c>
      <c r="O2846" s="24">
        <v>2225182</v>
      </c>
      <c r="P2846" s="24">
        <v>885846</v>
      </c>
      <c r="Q2846" s="24">
        <v>207003</v>
      </c>
      <c r="R2846" s="24">
        <v>14617906</v>
      </c>
      <c r="S2846" s="37">
        <v>398521</v>
      </c>
      <c r="T2846" s="10">
        <f t="shared" si="693"/>
        <v>0.588722631861755</v>
      </c>
      <c r="U2846" s="11">
        <f t="shared" si="694"/>
        <v>4.9915137747109636E-2</v>
      </c>
      <c r="V2846" s="11">
        <f t="shared" si="695"/>
        <v>1.9871239796441856E-2</v>
      </c>
      <c r="W2846" s="11">
        <f t="shared" si="696"/>
        <v>4.6434778184727974E-3</v>
      </c>
      <c r="X2846" s="11">
        <f t="shared" si="697"/>
        <v>0.32790791565107952</v>
      </c>
      <c r="Y2846" s="12">
        <f t="shared" si="698"/>
        <v>8.9395971251411705E-3</v>
      </c>
      <c r="Z2846" s="10">
        <f t="shared" si="699"/>
        <v>0.40127785108347735</v>
      </c>
      <c r="AA2846" s="11">
        <f t="shared" si="700"/>
        <v>-0.57352221079838106</v>
      </c>
      <c r="AB2846" s="11">
        <f t="shared" si="701"/>
        <v>-0.39655481090580796</v>
      </c>
      <c r="AC2846" s="11">
        <f t="shared" si="702"/>
        <v>8.1872507711092766</v>
      </c>
      <c r="AD2846" s="11">
        <f t="shared" si="703"/>
        <v>11.475650934042733</v>
      </c>
      <c r="AE2846" s="10">
        <v>2.1425307089732901</v>
      </c>
      <c r="AF2846" s="11">
        <v>9.4935442487523698</v>
      </c>
      <c r="AG2846" s="12">
        <v>16.967292673864598</v>
      </c>
      <c r="AH2846" s="10">
        <v>5.0621411153141456E-2</v>
      </c>
      <c r="AI2846" s="11">
        <f t="shared" si="704"/>
        <v>64.226817823078477</v>
      </c>
      <c r="AJ2846" s="11">
        <f t="shared" si="705"/>
        <v>1.4957607644529889</v>
      </c>
      <c r="AK2846" s="11">
        <f t="shared" si="706"/>
        <v>0.18097240725632577</v>
      </c>
      <c r="AL2846" s="11">
        <f t="shared" si="707"/>
        <v>4.2793872552571699</v>
      </c>
      <c r="AM2846" s="11">
        <f t="shared" si="708"/>
        <v>1.6714328226808075</v>
      </c>
      <c r="AN2846" s="3">
        <f t="shared" si="674"/>
        <v>1.795390119487702</v>
      </c>
      <c r="AO2846" s="3">
        <f t="shared" si="675"/>
        <v>6.0600061322052555E-2</v>
      </c>
      <c r="AP2846" s="3" t="s">
        <v>8</v>
      </c>
      <c r="AQ2846" s="124"/>
      <c r="AR2846" s="4"/>
      <c r="AS2846" s="3"/>
    </row>
    <row r="2847" spans="1:45" ht="15" customHeight="1">
      <c r="A2847" s="11">
        <v>33.613360397680196</v>
      </c>
      <c r="B2847" s="32">
        <v>511</v>
      </c>
      <c r="C2847" s="17">
        <v>-51.0047</v>
      </c>
      <c r="D2847" s="17">
        <v>-46.971699999999998</v>
      </c>
      <c r="E2847" s="40" t="s">
        <v>16</v>
      </c>
      <c r="F2847" s="18">
        <v>-59.5</v>
      </c>
      <c r="G2847" s="17">
        <v>-60.5</v>
      </c>
      <c r="H2847" s="17">
        <v>-59.1</v>
      </c>
      <c r="I2847" s="17">
        <v>-57.4</v>
      </c>
      <c r="J2847" s="17">
        <v>-56.1</v>
      </c>
      <c r="K2847" s="30">
        <v>-54</v>
      </c>
      <c r="L2847" s="10">
        <f t="shared" si="673"/>
        <v>-57.4</v>
      </c>
      <c r="M2847" s="52" t="str">
        <f t="shared" si="692"/>
        <v>high latitude</v>
      </c>
      <c r="N2847" s="32">
        <v>17122232</v>
      </c>
      <c r="O2847" s="24">
        <v>1642815</v>
      </c>
      <c r="P2847" s="24">
        <v>681837</v>
      </c>
      <c r="Q2847" s="24">
        <v>143143</v>
      </c>
      <c r="R2847" s="24">
        <v>9388046</v>
      </c>
      <c r="S2847" s="37">
        <v>299333</v>
      </c>
      <c r="T2847" s="10">
        <f t="shared" si="693"/>
        <v>0.58482749462162054</v>
      </c>
      <c r="U2847" s="11">
        <f t="shared" si="694"/>
        <v>5.6112040800335931E-2</v>
      </c>
      <c r="V2847" s="11">
        <f t="shared" si="695"/>
        <v>2.3288846013202125E-2</v>
      </c>
      <c r="W2847" s="11">
        <f t="shared" si="696"/>
        <v>4.889196809307491E-3</v>
      </c>
      <c r="X2847" s="11">
        <f t="shared" si="697"/>
        <v>0.32065839439464</v>
      </c>
      <c r="Y2847" s="12">
        <f t="shared" si="698"/>
        <v>1.0224027360893926E-2</v>
      </c>
      <c r="Z2847" s="10">
        <f t="shared" si="699"/>
        <v>0.40631044172875264</v>
      </c>
      <c r="AA2847" s="11">
        <f t="shared" si="700"/>
        <v>-0.55862851537379898</v>
      </c>
      <c r="AB2847" s="11">
        <f t="shared" si="701"/>
        <v>-0.3911420166425551</v>
      </c>
      <c r="AC2847" s="11">
        <f t="shared" si="702"/>
        <v>9.1925752122685651</v>
      </c>
      <c r="AD2847" s="11">
        <f t="shared" si="703"/>
        <v>11.845886061649232</v>
      </c>
      <c r="AE2847" s="10">
        <v>2.5384241033125501</v>
      </c>
      <c r="AF2847" s="11">
        <v>9.8614259689649302</v>
      </c>
      <c r="AG2847" s="12">
        <v>17.389466296433199</v>
      </c>
      <c r="AH2847" s="10">
        <v>3.5303455742145107E-2</v>
      </c>
      <c r="AI2847" s="11">
        <f t="shared" si="704"/>
        <v>64.587146162707171</v>
      </c>
      <c r="AJ2847" s="11">
        <f t="shared" si="705"/>
        <v>1.7181751467218933</v>
      </c>
      <c r="AK2847" s="11">
        <f t="shared" si="706"/>
        <v>0.20302424300960234</v>
      </c>
      <c r="AL2847" s="11">
        <f t="shared" si="707"/>
        <v>4.7633275815094001</v>
      </c>
      <c r="AM2847" s="11">
        <f t="shared" si="708"/>
        <v>1.6743894752971311</v>
      </c>
      <c r="AN2847" s="3">
        <f t="shared" si="674"/>
        <v>1.8238334153880373</v>
      </c>
      <c r="AO2847" s="3">
        <f t="shared" si="675"/>
        <v>7.2628212516214763E-2</v>
      </c>
      <c r="AP2847" s="3" t="s">
        <v>8</v>
      </c>
      <c r="AQ2847" s="124"/>
      <c r="AR2847" s="4"/>
      <c r="AS2847" s="3"/>
    </row>
    <row r="2848" spans="1:45" ht="15" customHeight="1">
      <c r="A2848" s="11">
        <v>34.039289146644599</v>
      </c>
      <c r="B2848" s="32">
        <v>511</v>
      </c>
      <c r="C2848" s="17">
        <v>-51.0047</v>
      </c>
      <c r="D2848" s="17">
        <v>-46.971699999999998</v>
      </c>
      <c r="E2848" s="40" t="s">
        <v>16</v>
      </c>
      <c r="F2848" s="18">
        <v>-59.5</v>
      </c>
      <c r="G2848" s="17">
        <v>-60.5</v>
      </c>
      <c r="H2848" s="17">
        <v>-59.1</v>
      </c>
      <c r="I2848" s="17">
        <v>-57.4</v>
      </c>
      <c r="J2848" s="17">
        <v>-56.1</v>
      </c>
      <c r="K2848" s="30">
        <v>-54</v>
      </c>
      <c r="L2848" s="10">
        <f t="shared" si="673"/>
        <v>-57.4</v>
      </c>
      <c r="M2848" s="52" t="str">
        <f t="shared" si="692"/>
        <v>high latitude</v>
      </c>
      <c r="N2848" s="32">
        <v>3776361</v>
      </c>
      <c r="O2848" s="24">
        <v>425820</v>
      </c>
      <c r="P2848" s="24">
        <v>194989</v>
      </c>
      <c r="Q2848" s="24">
        <v>33837</v>
      </c>
      <c r="R2848" s="24">
        <v>2184045</v>
      </c>
      <c r="S2848" s="37">
        <v>91636</v>
      </c>
      <c r="T2848" s="10">
        <f t="shared" si="693"/>
        <v>0.56307390473509433</v>
      </c>
      <c r="U2848" s="11">
        <f t="shared" si="694"/>
        <v>6.3491845751584092E-2</v>
      </c>
      <c r="V2848" s="11">
        <f t="shared" si="695"/>
        <v>2.907381407931903E-2</v>
      </c>
      <c r="W2848" s="11">
        <f t="shared" si="696"/>
        <v>5.0452622814718684E-3</v>
      </c>
      <c r="X2848" s="11">
        <f t="shared" si="697"/>
        <v>0.32565179713146042</v>
      </c>
      <c r="Y2848" s="12">
        <f t="shared" si="698"/>
        <v>1.366337602107031E-2</v>
      </c>
      <c r="Z2848" s="10">
        <f t="shared" si="699"/>
        <v>0.42941140212412998</v>
      </c>
      <c r="AA2848" s="11">
        <f t="shared" si="700"/>
        <v>-0.52599640659917291</v>
      </c>
      <c r="AB2848" s="11">
        <f t="shared" si="701"/>
        <v>-0.36712642796253764</v>
      </c>
      <c r="AC2848" s="11">
        <f t="shared" si="702"/>
        <v>11.395242554555828</v>
      </c>
      <c r="AD2848" s="11">
        <f t="shared" si="703"/>
        <v>13.488552327362424</v>
      </c>
      <c r="AE2848" s="10">
        <v>4.3808259065374102</v>
      </c>
      <c r="AF2848" s="11">
        <v>11.5830466080157</v>
      </c>
      <c r="AG2848" s="12">
        <v>19.382363223228801</v>
      </c>
      <c r="AH2848" s="10">
        <v>5.69228500375124E-2</v>
      </c>
      <c r="AI2848" s="11">
        <f t="shared" si="704"/>
        <v>63.357445784733457</v>
      </c>
      <c r="AJ2848" s="11">
        <f t="shared" si="705"/>
        <v>2.3690814651614258</v>
      </c>
      <c r="AK2848" s="11">
        <f t="shared" si="706"/>
        <v>0.22340373617005882</v>
      </c>
      <c r="AL2848" s="11">
        <f t="shared" si="707"/>
        <v>5.7625971569583587</v>
      </c>
      <c r="AM2848" s="11">
        <f t="shared" si="708"/>
        <v>1.7203322604591829</v>
      </c>
      <c r="AN2848" s="3">
        <f t="shared" si="674"/>
        <v>1.7290673955893767</v>
      </c>
      <c r="AO2848" s="3">
        <f t="shared" si="675"/>
        <v>8.9278838119177945E-2</v>
      </c>
      <c r="AP2848" s="3" t="s">
        <v>8</v>
      </c>
      <c r="AQ2848" s="124"/>
      <c r="AR2848" s="4"/>
      <c r="AS2848" s="3"/>
    </row>
    <row r="2849" spans="1:45" ht="15" customHeight="1">
      <c r="A2849" s="11">
        <v>34.187464788732399</v>
      </c>
      <c r="B2849" s="32">
        <v>511</v>
      </c>
      <c r="C2849" s="17">
        <v>-51.0047</v>
      </c>
      <c r="D2849" s="17">
        <v>-46.971699999999998</v>
      </c>
      <c r="E2849" s="40" t="s">
        <v>16</v>
      </c>
      <c r="F2849" s="18">
        <v>-59.5</v>
      </c>
      <c r="G2849" s="17">
        <v>-60.5</v>
      </c>
      <c r="H2849" s="17">
        <v>-59.1</v>
      </c>
      <c r="I2849" s="17">
        <v>-57.4</v>
      </c>
      <c r="J2849" s="17">
        <v>-56.1</v>
      </c>
      <c r="K2849" s="30">
        <v>-54</v>
      </c>
      <c r="L2849" s="10">
        <f t="shared" si="673"/>
        <v>-57.4</v>
      </c>
      <c r="M2849" s="52" t="str">
        <f t="shared" si="692"/>
        <v>high latitude</v>
      </c>
      <c r="N2849" s="32">
        <v>125902696</v>
      </c>
      <c r="O2849" s="24">
        <v>14547180</v>
      </c>
      <c r="P2849" s="24">
        <v>7688243</v>
      </c>
      <c r="Q2849" s="24">
        <v>2071190</v>
      </c>
      <c r="R2849" s="24">
        <v>116072024</v>
      </c>
      <c r="S2849" s="37">
        <v>4565806</v>
      </c>
      <c r="T2849" s="10">
        <f t="shared" si="693"/>
        <v>0.46484779741387633</v>
      </c>
      <c r="U2849" s="11">
        <f t="shared" si="694"/>
        <v>5.3709926764262408E-2</v>
      </c>
      <c r="V2849" s="11">
        <f t="shared" si="695"/>
        <v>2.8385911803927161E-2</v>
      </c>
      <c r="W2849" s="11">
        <f t="shared" si="696"/>
        <v>7.647080961043491E-3</v>
      </c>
      <c r="X2849" s="11">
        <f t="shared" si="697"/>
        <v>0.42855178174874498</v>
      </c>
      <c r="Y2849" s="12">
        <f t="shared" si="698"/>
        <v>1.6857501308145624E-2</v>
      </c>
      <c r="Z2849" s="10">
        <f t="shared" si="699"/>
        <v>0.49615652225052559</v>
      </c>
      <c r="AA2849" s="11">
        <f t="shared" si="700"/>
        <v>-0.49989734489045162</v>
      </c>
      <c r="AB2849" s="11">
        <f t="shared" si="701"/>
        <v>-0.30438129523102231</v>
      </c>
      <c r="AC2849" s="11">
        <f t="shared" si="702"/>
        <v>13.156929219894515</v>
      </c>
      <c r="AD2849" s="11">
        <f t="shared" si="703"/>
        <v>17.780319406198075</v>
      </c>
      <c r="AE2849" s="10">
        <v>9.4533638218854303</v>
      </c>
      <c r="AF2849" s="11">
        <v>16.522355547200299</v>
      </c>
      <c r="AG2849" s="12">
        <v>25.415109868215801</v>
      </c>
      <c r="AH2849" s="10">
        <v>7.0347281456307309E-2</v>
      </c>
      <c r="AI2849" s="11">
        <f t="shared" si="704"/>
        <v>52.031342778286927</v>
      </c>
      <c r="AJ2849" s="11">
        <f t="shared" si="705"/>
        <v>3.499546580215966</v>
      </c>
      <c r="AK2849" s="11">
        <f t="shared" si="706"/>
        <v>0.1676960668302406</v>
      </c>
      <c r="AL2849" s="11">
        <f t="shared" si="707"/>
        <v>3.7119931054128306</v>
      </c>
      <c r="AM2849" s="11">
        <f t="shared" si="708"/>
        <v>1.8841670315189036</v>
      </c>
      <c r="AN2849" s="3">
        <f t="shared" si="674"/>
        <v>1.084694585837497</v>
      </c>
      <c r="AO2849" s="3">
        <f t="shared" si="675"/>
        <v>6.6236830676787373E-2</v>
      </c>
      <c r="AP2849" s="3" t="s">
        <v>8</v>
      </c>
      <c r="AQ2849" s="124"/>
      <c r="AR2849" s="4"/>
      <c r="AS2849" s="3"/>
    </row>
    <row r="2850" spans="1:45" ht="15" customHeight="1">
      <c r="A2850" s="11">
        <v>34.202099420049699</v>
      </c>
      <c r="B2850" s="32">
        <v>511</v>
      </c>
      <c r="C2850" s="17">
        <v>-51.0047</v>
      </c>
      <c r="D2850" s="17">
        <v>-46.971699999999998</v>
      </c>
      <c r="E2850" s="40" t="s">
        <v>16</v>
      </c>
      <c r="F2850" s="18">
        <v>-59.5</v>
      </c>
      <c r="G2850" s="17">
        <v>-60.5</v>
      </c>
      <c r="H2850" s="17">
        <v>-59.1</v>
      </c>
      <c r="I2850" s="17">
        <v>-57.4</v>
      </c>
      <c r="J2850" s="17">
        <v>-56.1</v>
      </c>
      <c r="K2850" s="30">
        <v>-54</v>
      </c>
      <c r="L2850" s="10">
        <f t="shared" si="673"/>
        <v>-57.4</v>
      </c>
      <c r="M2850" s="52" t="str">
        <f t="shared" si="692"/>
        <v>high latitude</v>
      </c>
      <c r="N2850" s="32">
        <v>65363492</v>
      </c>
      <c r="O2850" s="24">
        <v>8723104</v>
      </c>
      <c r="P2850" s="24">
        <v>4936521</v>
      </c>
      <c r="Q2850" s="24">
        <v>1286238</v>
      </c>
      <c r="R2850" s="24">
        <v>66754182</v>
      </c>
      <c r="S2850" s="37">
        <v>3011769</v>
      </c>
      <c r="T2850" s="10">
        <f t="shared" si="693"/>
        <v>0.43553795585797439</v>
      </c>
      <c r="U2850" s="11">
        <f t="shared" si="694"/>
        <v>5.8124845669146927E-2</v>
      </c>
      <c r="V2850" s="11">
        <f t="shared" si="695"/>
        <v>3.2893626083960806E-2</v>
      </c>
      <c r="W2850" s="11">
        <f t="shared" si="696"/>
        <v>8.5706172073372281E-3</v>
      </c>
      <c r="X2850" s="11">
        <f t="shared" si="697"/>
        <v>0.44480457031351978</v>
      </c>
      <c r="Y2850" s="12">
        <f t="shared" si="698"/>
        <v>2.006838486806084E-2</v>
      </c>
      <c r="Z2850" s="10">
        <f t="shared" si="699"/>
        <v>0.5142397394043936</v>
      </c>
      <c r="AA2850" s="11">
        <f t="shared" si="700"/>
        <v>-0.48110000816824194</v>
      </c>
      <c r="AB2850" s="11">
        <f t="shared" si="701"/>
        <v>-0.28883436499932286</v>
      </c>
      <c r="AC2850" s="11">
        <f t="shared" si="702"/>
        <v>14.425749448643664</v>
      </c>
      <c r="AD2850" s="11">
        <f t="shared" si="703"/>
        <v>18.843729434046317</v>
      </c>
      <c r="AE2850" s="10">
        <v>10.761778520463899</v>
      </c>
      <c r="AF2850" s="11">
        <v>17.810542153114799</v>
      </c>
      <c r="AG2850" s="12">
        <v>27.2343061199517</v>
      </c>
      <c r="AH2850" s="10">
        <v>4.4302007589523053E-2</v>
      </c>
      <c r="AI2850" s="11">
        <f t="shared" si="704"/>
        <v>49.473692671882795</v>
      </c>
      <c r="AJ2850" s="11">
        <f t="shared" si="705"/>
        <v>4.4047641734047644</v>
      </c>
      <c r="AK2850" s="11">
        <f t="shared" si="706"/>
        <v>0.17643186108610542</v>
      </c>
      <c r="AL2850" s="11">
        <f t="shared" si="707"/>
        <v>3.8379530071417576</v>
      </c>
      <c r="AM2850" s="11">
        <f t="shared" si="708"/>
        <v>1.9212965272926854</v>
      </c>
      <c r="AN2850" s="3">
        <f t="shared" si="674"/>
        <v>0.97916699810657559</v>
      </c>
      <c r="AO2850" s="3">
        <f t="shared" si="675"/>
        <v>7.395073764816712E-2</v>
      </c>
      <c r="AP2850" s="3" t="s">
        <v>8</v>
      </c>
      <c r="AQ2850" s="124"/>
      <c r="AR2850" s="4"/>
      <c r="AS2850" s="3"/>
    </row>
    <row r="2851" spans="1:45" ht="15" customHeight="1">
      <c r="A2851" s="11">
        <v>34.323749792874899</v>
      </c>
      <c r="B2851" s="32">
        <v>511</v>
      </c>
      <c r="C2851" s="17">
        <v>-51.0047</v>
      </c>
      <c r="D2851" s="17">
        <v>-46.971699999999998</v>
      </c>
      <c r="E2851" s="40" t="s">
        <v>16</v>
      </c>
      <c r="F2851" s="18">
        <v>-59.5</v>
      </c>
      <c r="G2851" s="17">
        <v>-60.5</v>
      </c>
      <c r="H2851" s="17">
        <v>-59.1</v>
      </c>
      <c r="I2851" s="17">
        <v>-57.4</v>
      </c>
      <c r="J2851" s="17">
        <v>-56.1</v>
      </c>
      <c r="K2851" s="30">
        <v>-54</v>
      </c>
      <c r="L2851" s="10">
        <f t="shared" si="673"/>
        <v>-57.4</v>
      </c>
      <c r="M2851" s="52" t="str">
        <f t="shared" si="692"/>
        <v>high latitude</v>
      </c>
      <c r="N2851" s="32">
        <v>8042662</v>
      </c>
      <c r="O2851" s="24">
        <v>986513</v>
      </c>
      <c r="P2851" s="24">
        <v>510336</v>
      </c>
      <c r="Q2851" s="24">
        <v>100263</v>
      </c>
      <c r="R2851" s="24">
        <v>7089987</v>
      </c>
      <c r="S2851" s="37">
        <v>277396</v>
      </c>
      <c r="T2851" s="10">
        <f t="shared" si="693"/>
        <v>0.47289867436397515</v>
      </c>
      <c r="U2851" s="11">
        <f t="shared" si="694"/>
        <v>5.8005756047292328E-2</v>
      </c>
      <c r="V2851" s="11">
        <f t="shared" si="695"/>
        <v>3.0007131703435205E-2</v>
      </c>
      <c r="W2851" s="11">
        <f t="shared" si="696"/>
        <v>5.8953415906021212E-3</v>
      </c>
      <c r="X2851" s="11">
        <f t="shared" si="697"/>
        <v>0.41688255126944496</v>
      </c>
      <c r="Y2851" s="12">
        <f t="shared" si="698"/>
        <v>1.6310545025250252E-2</v>
      </c>
      <c r="Z2851" s="10">
        <f t="shared" si="699"/>
        <v>0.47372163789111599</v>
      </c>
      <c r="AA2851" s="11">
        <f t="shared" si="700"/>
        <v>-0.49547916748220916</v>
      </c>
      <c r="AB2851" s="11">
        <f t="shared" si="701"/>
        <v>-0.32447677781776213</v>
      </c>
      <c r="AC2851" s="11">
        <f t="shared" si="702"/>
        <v>13.455156194950881</v>
      </c>
      <c r="AD2851" s="11">
        <f t="shared" si="703"/>
        <v>16.40578839726507</v>
      </c>
      <c r="AE2851" s="10">
        <v>7.7935807121536103</v>
      </c>
      <c r="AF2851" s="11">
        <v>14.8763404691652</v>
      </c>
      <c r="AG2851" s="12">
        <v>23.267288796090899</v>
      </c>
      <c r="AH2851" s="10">
        <v>4.8870732149293716E-2</v>
      </c>
      <c r="AI2851" s="11">
        <f t="shared" si="704"/>
        <v>53.147746967500545</v>
      </c>
      <c r="AJ2851" s="11">
        <f t="shared" si="705"/>
        <v>3.3340632961933681</v>
      </c>
      <c r="AK2851" s="11">
        <f t="shared" si="706"/>
        <v>0.17815972901987229</v>
      </c>
      <c r="AL2851" s="11">
        <f t="shared" si="707"/>
        <v>5.0899733700368026</v>
      </c>
      <c r="AM2851" s="11">
        <f t="shared" si="708"/>
        <v>1.8231760013827629</v>
      </c>
      <c r="AN2851" s="3">
        <f t="shared" si="674"/>
        <v>1.1343690757119866</v>
      </c>
      <c r="AO2851" s="3">
        <f t="shared" si="675"/>
        <v>7.197982168373511E-2</v>
      </c>
      <c r="AP2851" s="3" t="s">
        <v>8</v>
      </c>
      <c r="AQ2851" s="124"/>
      <c r="AR2851" s="4"/>
      <c r="AS2851" s="3"/>
    </row>
    <row r="2852" spans="1:45" ht="15" customHeight="1">
      <c r="A2852" s="11">
        <v>34.371412751677902</v>
      </c>
      <c r="B2852" s="32">
        <v>511</v>
      </c>
      <c r="C2852" s="17">
        <v>-51.0047</v>
      </c>
      <c r="D2852" s="17">
        <v>-46.971699999999998</v>
      </c>
      <c r="E2852" s="40" t="s">
        <v>16</v>
      </c>
      <c r="F2852" s="18">
        <v>-59.5</v>
      </c>
      <c r="G2852" s="17">
        <v>-60.5</v>
      </c>
      <c r="H2852" s="17">
        <v>-59.1</v>
      </c>
      <c r="I2852" s="17">
        <v>-57.4</v>
      </c>
      <c r="J2852" s="17">
        <v>-56.1</v>
      </c>
      <c r="K2852" s="30">
        <v>-54</v>
      </c>
      <c r="L2852" s="10">
        <f t="shared" si="673"/>
        <v>-57.4</v>
      </c>
      <c r="M2852" s="52" t="str">
        <f t="shared" si="692"/>
        <v>high latitude</v>
      </c>
      <c r="N2852" s="32">
        <v>10063078</v>
      </c>
      <c r="O2852" s="24">
        <v>1319430</v>
      </c>
      <c r="P2852" s="24">
        <v>720036</v>
      </c>
      <c r="Q2852" s="24">
        <v>154048</v>
      </c>
      <c r="R2852" s="24">
        <v>10124850</v>
      </c>
      <c r="S2852" s="37">
        <v>418549</v>
      </c>
      <c r="T2852" s="10">
        <f t="shared" si="693"/>
        <v>0.44136324439777191</v>
      </c>
      <c r="U2852" s="11">
        <f t="shared" si="694"/>
        <v>5.7869759685431454E-2</v>
      </c>
      <c r="V2852" s="11">
        <f t="shared" si="695"/>
        <v>3.1580538781791623E-2</v>
      </c>
      <c r="W2852" s="11">
        <f t="shared" si="696"/>
        <v>6.7564938951072389E-3</v>
      </c>
      <c r="X2852" s="11">
        <f t="shared" si="697"/>
        <v>0.44407254371284621</v>
      </c>
      <c r="Y2852" s="12">
        <f t="shared" si="698"/>
        <v>1.8357419527051569E-2</v>
      </c>
      <c r="Z2852" s="10">
        <f t="shared" si="699"/>
        <v>0.49487052953929517</v>
      </c>
      <c r="AA2852" s="11">
        <f t="shared" si="700"/>
        <v>-0.48378620000141298</v>
      </c>
      <c r="AB2852" s="11">
        <f t="shared" si="701"/>
        <v>-0.30550840846314892</v>
      </c>
      <c r="AC2852" s="11">
        <f t="shared" si="702"/>
        <v>14.244431499904621</v>
      </c>
      <c r="AD2852" s="11">
        <f t="shared" si="703"/>
        <v>17.703224861120614</v>
      </c>
      <c r="AE2852" s="10">
        <v>9.3507969342370707</v>
      </c>
      <c r="AF2852" s="11">
        <v>16.393776584215001</v>
      </c>
      <c r="AG2852" s="12">
        <v>25.310134558944</v>
      </c>
      <c r="AH2852" s="10">
        <v>4.2850138649920204E-2</v>
      </c>
      <c r="AI2852" s="11">
        <f t="shared" si="704"/>
        <v>49.847007577994141</v>
      </c>
      <c r="AJ2852" s="11">
        <f t="shared" si="705"/>
        <v>3.993168236190813</v>
      </c>
      <c r="AK2852" s="11">
        <f t="shared" si="706"/>
        <v>0.17221708274210554</v>
      </c>
      <c r="AL2852" s="11">
        <f t="shared" si="707"/>
        <v>4.6741015787287079</v>
      </c>
      <c r="AM2852" s="11">
        <f t="shared" si="708"/>
        <v>1.8743200298002001</v>
      </c>
      <c r="AN2852" s="3">
        <f t="shared" si="674"/>
        <v>0.99389897134278526</v>
      </c>
      <c r="AO2852" s="3">
        <f t="shared" si="675"/>
        <v>7.1115720232892338E-2</v>
      </c>
      <c r="AP2852" s="3" t="s">
        <v>8</v>
      </c>
      <c r="AQ2852" s="124"/>
      <c r="AR2852" s="4"/>
      <c r="AS2852" s="3"/>
    </row>
    <row r="2853" spans="1:45" ht="15" customHeight="1">
      <c r="A2853" s="11">
        <v>35.362429530201297</v>
      </c>
      <c r="B2853" s="32">
        <v>511</v>
      </c>
      <c r="C2853" s="17">
        <v>-51.0047</v>
      </c>
      <c r="D2853" s="17">
        <v>-46.971699999999998</v>
      </c>
      <c r="E2853" s="40" t="s">
        <v>16</v>
      </c>
      <c r="F2853" s="18">
        <v>-59.5</v>
      </c>
      <c r="G2853" s="17">
        <v>-60.5</v>
      </c>
      <c r="H2853" s="17">
        <v>-59.1</v>
      </c>
      <c r="I2853" s="17">
        <v>-57.4</v>
      </c>
      <c r="J2853" s="17">
        <v>-56.1</v>
      </c>
      <c r="K2853" s="30">
        <v>-54</v>
      </c>
      <c r="L2853" s="10">
        <f t="shared" si="673"/>
        <v>-59.1</v>
      </c>
      <c r="M2853" s="52" t="str">
        <f t="shared" si="692"/>
        <v>high latitude</v>
      </c>
      <c r="N2853" s="32">
        <v>59190812</v>
      </c>
      <c r="O2853" s="24">
        <v>10303085</v>
      </c>
      <c r="P2853" s="24">
        <v>7122944</v>
      </c>
      <c r="Q2853" s="24">
        <v>1284026</v>
      </c>
      <c r="R2853" s="24">
        <v>70778736</v>
      </c>
      <c r="S2853" s="37">
        <v>4441188</v>
      </c>
      <c r="T2853" s="10">
        <f t="shared" si="693"/>
        <v>0.38656286722029798</v>
      </c>
      <c r="U2853" s="11">
        <f t="shared" si="694"/>
        <v>6.7287302610655922E-2</v>
      </c>
      <c r="V2853" s="11">
        <f t="shared" si="695"/>
        <v>4.6518463975280797E-2</v>
      </c>
      <c r="W2853" s="11">
        <f t="shared" si="696"/>
        <v>8.3857064191890183E-3</v>
      </c>
      <c r="X2853" s="11">
        <f t="shared" si="697"/>
        <v>0.46224118578384304</v>
      </c>
      <c r="Y2853" s="12">
        <f t="shared" si="698"/>
        <v>2.9004473990733238E-2</v>
      </c>
      <c r="Z2853" s="10">
        <f t="shared" si="699"/>
        <v>0.55496622794724237</v>
      </c>
      <c r="AA2853" s="11">
        <f t="shared" si="700"/>
        <v>-0.4194155341816555</v>
      </c>
      <c r="AB2853" s="11">
        <f t="shared" si="701"/>
        <v>-0.25573344473754223</v>
      </c>
      <c r="AC2853" s="11">
        <f t="shared" si="702"/>
        <v>18.589451442738252</v>
      </c>
      <c r="AD2853" s="11">
        <f t="shared" si="703"/>
        <v>21.107832379952111</v>
      </c>
      <c r="AE2853" s="10">
        <v>13.7316425478193</v>
      </c>
      <c r="AF2853" s="11">
        <v>20.822572443292099</v>
      </c>
      <c r="AG2853" s="12">
        <v>31.111989527715298</v>
      </c>
      <c r="AH2853" s="10">
        <v>4.9153305943965386E-2</v>
      </c>
      <c r="AI2853" s="11">
        <f t="shared" si="704"/>
        <v>45.542061898991911</v>
      </c>
      <c r="AJ2853" s="11">
        <f t="shared" si="705"/>
        <v>6.9794883077696754</v>
      </c>
      <c r="AK2853" s="11">
        <f t="shared" si="706"/>
        <v>0.19919151690643944</v>
      </c>
      <c r="AL2853" s="11">
        <f t="shared" si="707"/>
        <v>5.5473518449003363</v>
      </c>
      <c r="AM2853" s="11">
        <f t="shared" si="708"/>
        <v>1.9940960837394348</v>
      </c>
      <c r="AN2853" s="3">
        <f t="shared" si="674"/>
        <v>0.83627958543933301</v>
      </c>
      <c r="AO2853" s="3">
        <f t="shared" si="675"/>
        <v>0.10063677882012473</v>
      </c>
      <c r="AP2853" s="3" t="s">
        <v>8</v>
      </c>
      <c r="AQ2853" s="124"/>
      <c r="AR2853" s="4"/>
      <c r="AS2853" s="3"/>
    </row>
    <row r="2854" spans="1:45" ht="15" customHeight="1">
      <c r="A2854" s="11">
        <v>37.250213723284602</v>
      </c>
      <c r="B2854" s="32">
        <v>511</v>
      </c>
      <c r="C2854" s="17">
        <v>-51.0047</v>
      </c>
      <c r="D2854" s="17">
        <v>-46.971699999999998</v>
      </c>
      <c r="E2854" s="40" t="s">
        <v>16</v>
      </c>
      <c r="F2854" s="18">
        <v>-59.5</v>
      </c>
      <c r="G2854" s="17">
        <v>-60.5</v>
      </c>
      <c r="H2854" s="17">
        <v>-59.1</v>
      </c>
      <c r="I2854" s="17">
        <v>-57.4</v>
      </c>
      <c r="J2854" s="17">
        <v>-56.1</v>
      </c>
      <c r="K2854" s="30">
        <v>-54</v>
      </c>
      <c r="L2854" s="10">
        <f t="shared" si="673"/>
        <v>-59.1</v>
      </c>
      <c r="M2854" s="52" t="str">
        <f t="shared" si="692"/>
        <v>high latitude</v>
      </c>
      <c r="N2854" s="32">
        <v>54198360</v>
      </c>
      <c r="O2854" s="24">
        <v>8350103</v>
      </c>
      <c r="P2854" s="24">
        <v>5002795</v>
      </c>
      <c r="Q2854" s="24">
        <v>920568</v>
      </c>
      <c r="R2854" s="24">
        <v>61385126</v>
      </c>
      <c r="S2854" s="37">
        <v>3378271</v>
      </c>
      <c r="T2854" s="10">
        <f t="shared" si="693"/>
        <v>0.40678702507969683</v>
      </c>
      <c r="U2854" s="11">
        <f t="shared" si="694"/>
        <v>6.2671888198813613E-2</v>
      </c>
      <c r="V2854" s="11">
        <f t="shared" si="695"/>
        <v>3.7548591786422725E-2</v>
      </c>
      <c r="W2854" s="11">
        <f t="shared" si="696"/>
        <v>6.9093440853849886E-3</v>
      </c>
      <c r="X2854" s="11">
        <f t="shared" si="697"/>
        <v>0.46072746093576172</v>
      </c>
      <c r="Y2854" s="12">
        <f t="shared" si="698"/>
        <v>2.5355689913920135E-2</v>
      </c>
      <c r="Z2854" s="10">
        <f t="shared" si="699"/>
        <v>0.52695289987608596</v>
      </c>
      <c r="AA2854" s="11">
        <f t="shared" si="700"/>
        <v>-0.45531673774422088</v>
      </c>
      <c r="AB2854" s="11">
        <f t="shared" si="701"/>
        <v>-0.27822820117844932</v>
      </c>
      <c r="AC2854" s="11">
        <f t="shared" si="702"/>
        <v>16.166120202265088</v>
      </c>
      <c r="AD2854" s="11">
        <f t="shared" si="703"/>
        <v>19.569191039394067</v>
      </c>
      <c r="AE2854" s="10">
        <v>11.7279460842449</v>
      </c>
      <c r="AF2854" s="11">
        <v>18.778105010591698</v>
      </c>
      <c r="AG2854" s="12">
        <v>28.411224217580202</v>
      </c>
      <c r="AH2854" s="10">
        <v>0.9132692269912277</v>
      </c>
      <c r="AI2854" s="11">
        <f t="shared" si="704"/>
        <v>46.891093075355073</v>
      </c>
      <c r="AJ2854" s="11">
        <f t="shared" si="705"/>
        <v>5.8674343068110399</v>
      </c>
      <c r="AK2854" s="11">
        <f t="shared" si="706"/>
        <v>0.18059251668427176</v>
      </c>
      <c r="AL2854" s="11">
        <f t="shared" si="707"/>
        <v>5.4344654604548497</v>
      </c>
      <c r="AM2854" s="11">
        <f t="shared" si="708"/>
        <v>1.9618738371186928</v>
      </c>
      <c r="AN2854" s="3">
        <f t="shared" si="674"/>
        <v>0.88292333227433628</v>
      </c>
      <c r="AO2854" s="3">
        <f t="shared" si="675"/>
        <v>8.1498488738135033E-2</v>
      </c>
      <c r="AP2854" s="3" t="s">
        <v>8</v>
      </c>
      <c r="AQ2854" s="124"/>
      <c r="AR2854" s="4"/>
      <c r="AS2854" s="3"/>
    </row>
    <row r="2855" spans="1:45" ht="15" customHeight="1">
      <c r="A2855" s="11">
        <v>38.884251968503897</v>
      </c>
      <c r="B2855" s="32">
        <v>511</v>
      </c>
      <c r="C2855" s="17">
        <v>-51.0047</v>
      </c>
      <c r="D2855" s="17">
        <v>-46.971699999999998</v>
      </c>
      <c r="E2855" s="40" t="s">
        <v>16</v>
      </c>
      <c r="F2855" s="18">
        <v>-59.5</v>
      </c>
      <c r="G2855" s="17">
        <v>-60.5</v>
      </c>
      <c r="H2855" s="17">
        <v>-59.1</v>
      </c>
      <c r="I2855" s="17">
        <v>-57.4</v>
      </c>
      <c r="J2855" s="17">
        <v>-56.1</v>
      </c>
      <c r="K2855" s="30">
        <v>-54</v>
      </c>
      <c r="L2855" s="10">
        <f t="shared" si="673"/>
        <v>-59.1</v>
      </c>
      <c r="M2855" s="52" t="str">
        <f t="shared" si="692"/>
        <v>high latitude</v>
      </c>
      <c r="N2855" s="32">
        <v>660306</v>
      </c>
      <c r="O2855" s="24">
        <v>63561</v>
      </c>
      <c r="P2855" s="24">
        <v>107510</v>
      </c>
      <c r="Q2855" s="24">
        <v>5104</v>
      </c>
      <c r="R2855" s="24">
        <v>75051</v>
      </c>
      <c r="S2855" s="37">
        <v>3827</v>
      </c>
      <c r="T2855" s="10">
        <f t="shared" si="693"/>
        <v>0.72136287511238761</v>
      </c>
      <c r="U2855" s="11">
        <f t="shared" si="694"/>
        <v>6.9438329660821599E-2</v>
      </c>
      <c r="V2855" s="11">
        <f t="shared" si="695"/>
        <v>0.11745118581889728</v>
      </c>
      <c r="W2855" s="11">
        <f t="shared" si="696"/>
        <v>5.575954352336078E-3</v>
      </c>
      <c r="X2855" s="11">
        <f t="shared" si="697"/>
        <v>8.1990781758850897E-2</v>
      </c>
      <c r="Y2855" s="12">
        <f t="shared" si="698"/>
        <v>4.1808732967065377E-3</v>
      </c>
      <c r="Z2855" s="10">
        <f t="shared" si="699"/>
        <v>0.64688725680825776</v>
      </c>
      <c r="AA2855" s="11">
        <f t="shared" si="700"/>
        <v>-0.21449541830992241</v>
      </c>
      <c r="AB2855" s="11">
        <f t="shared" si="701"/>
        <v>-0.18917140404944194</v>
      </c>
      <c r="AC2855" s="11">
        <f t="shared" si="702"/>
        <v>32.421559264080237</v>
      </c>
      <c r="AD2855" s="11">
        <f t="shared" si="703"/>
        <v>25.660675963018171</v>
      </c>
      <c r="AE2855" s="10">
        <v>19.985532618605401</v>
      </c>
      <c r="AF2855" s="11">
        <v>27.518815543477501</v>
      </c>
      <c r="AG2855" s="12">
        <v>40.278658269583303</v>
      </c>
      <c r="AH2855" s="10" t="s">
        <v>8</v>
      </c>
      <c r="AI2855" s="11">
        <f t="shared" si="704"/>
        <v>89.793936822522937</v>
      </c>
      <c r="AJ2855" s="11">
        <f t="shared" si="705"/>
        <v>0.57624000012045773</v>
      </c>
      <c r="AK2855" s="11">
        <f t="shared" si="706"/>
        <v>0.69073878762453289</v>
      </c>
      <c r="AL2855" s="11">
        <f t="shared" si="707"/>
        <v>21.063871473354233</v>
      </c>
      <c r="AM2855" s="11">
        <f t="shared" si="708"/>
        <v>1.7177642470639216</v>
      </c>
      <c r="AN2855" s="3">
        <f t="shared" si="674"/>
        <v>8.7980972938401898</v>
      </c>
      <c r="AO2855" s="3">
        <f t="shared" si="675"/>
        <v>1.4324925717178985</v>
      </c>
      <c r="AP2855" s="3" t="s">
        <v>8</v>
      </c>
      <c r="AQ2855" s="124"/>
      <c r="AR2855" s="4"/>
      <c r="AS2855" s="3"/>
    </row>
    <row r="2856" spans="1:45" ht="15" customHeight="1">
      <c r="A2856" s="21">
        <v>32.118044354838709</v>
      </c>
      <c r="B2856" s="105">
        <v>628</v>
      </c>
      <c r="C2856" s="20">
        <v>27.530799999999999</v>
      </c>
      <c r="D2856" s="20">
        <v>-78.315799999999996</v>
      </c>
      <c r="E2856" s="110" t="s">
        <v>16</v>
      </c>
      <c r="F2856" s="27">
        <v>25.2</v>
      </c>
      <c r="G2856" s="20">
        <v>22.8</v>
      </c>
      <c r="H2856" s="20">
        <v>21.7</v>
      </c>
      <c r="I2856" s="20">
        <v>23</v>
      </c>
      <c r="J2856" s="20">
        <v>24.4</v>
      </c>
      <c r="K2856" s="98">
        <v>25.7</v>
      </c>
      <c r="L2856" s="10">
        <f t="shared" si="673"/>
        <v>23</v>
      </c>
      <c r="M2856" s="52" t="str">
        <f t="shared" si="692"/>
        <v>mid latitude</v>
      </c>
      <c r="N2856" s="83">
        <v>274282</v>
      </c>
      <c r="O2856" s="34">
        <v>46758</v>
      </c>
      <c r="P2856" s="34">
        <v>76973</v>
      </c>
      <c r="Q2856" s="34">
        <v>29566</v>
      </c>
      <c r="R2856" s="34">
        <v>403070</v>
      </c>
      <c r="S2856" s="42">
        <v>52021</v>
      </c>
      <c r="T2856" s="31">
        <f t="shared" si="693"/>
        <v>0.31074127363567355</v>
      </c>
      <c r="U2856" s="21">
        <f t="shared" si="694"/>
        <v>5.297336490421109E-2</v>
      </c>
      <c r="V2856" s="21">
        <f t="shared" si="695"/>
        <v>8.7204731099958077E-2</v>
      </c>
      <c r="W2856" s="21">
        <f t="shared" si="696"/>
        <v>3.349609706911983E-2</v>
      </c>
      <c r="X2856" s="21">
        <f t="shared" si="697"/>
        <v>0.45664857761111172</v>
      </c>
      <c r="Y2856" s="22">
        <f t="shared" si="698"/>
        <v>5.8935955679925683E-2</v>
      </c>
      <c r="Z2856" s="31">
        <f t="shared" si="699"/>
        <v>0.77226546138185637</v>
      </c>
      <c r="AA2856" s="21">
        <f t="shared" si="700"/>
        <v>-0.29919524246883733</v>
      </c>
      <c r="AB2856" s="21">
        <f t="shared" si="701"/>
        <v>-0.11223338801116108</v>
      </c>
      <c r="AC2856" s="21">
        <f t="shared" si="702"/>
        <v>26.704321133353478</v>
      </c>
      <c r="AD2856" s="21">
        <f t="shared" si="703"/>
        <v>30.923236260036582</v>
      </c>
      <c r="AE2856" s="31">
        <v>25.597421517590899</v>
      </c>
      <c r="AF2856" s="21">
        <v>32.578452288463701</v>
      </c>
      <c r="AG2856" s="22">
        <v>40.7186782800689</v>
      </c>
      <c r="AH2856" s="31">
        <v>0.12386181592120908</v>
      </c>
      <c r="AI2856" s="11">
        <f t="shared" si="704"/>
        <v>40.493273807414752</v>
      </c>
      <c r="AJ2856" s="11">
        <f t="shared" si="705"/>
        <v>15.942544199716219</v>
      </c>
      <c r="AK2856" s="11">
        <f t="shared" si="706"/>
        <v>0.25197242549162707</v>
      </c>
      <c r="AL2856" s="11">
        <f t="shared" si="707"/>
        <v>2.6034296150984235</v>
      </c>
      <c r="AM2856" s="11">
        <f t="shared" si="708"/>
        <v>2.4230023670598779</v>
      </c>
      <c r="AN2856" s="3">
        <f t="shared" si="674"/>
        <v>0.68048229836008634</v>
      </c>
      <c r="AO2856" s="3">
        <f t="shared" si="675"/>
        <v>0.19096682958295086</v>
      </c>
      <c r="AP2856" s="3" t="s">
        <v>8</v>
      </c>
      <c r="AQ2856" s="126"/>
      <c r="AR2856" s="28"/>
      <c r="AS2856" s="3"/>
    </row>
    <row r="2857" spans="1:45" ht="15" customHeight="1">
      <c r="A2857" s="21">
        <v>32.226310483870968</v>
      </c>
      <c r="B2857" s="105">
        <v>628</v>
      </c>
      <c r="C2857" s="20">
        <v>27.530799999999999</v>
      </c>
      <c r="D2857" s="20">
        <v>-78.315799999999996</v>
      </c>
      <c r="E2857" s="110" t="s">
        <v>16</v>
      </c>
      <c r="F2857" s="27">
        <v>25.2</v>
      </c>
      <c r="G2857" s="20">
        <v>22.8</v>
      </c>
      <c r="H2857" s="20">
        <v>21.7</v>
      </c>
      <c r="I2857" s="20">
        <v>23</v>
      </c>
      <c r="J2857" s="20">
        <v>24.4</v>
      </c>
      <c r="K2857" s="98">
        <v>25.7</v>
      </c>
      <c r="L2857" s="10">
        <f t="shared" si="673"/>
        <v>23</v>
      </c>
      <c r="M2857" s="52" t="str">
        <f t="shared" si="692"/>
        <v>mid latitude</v>
      </c>
      <c r="N2857" s="83">
        <v>101251</v>
      </c>
      <c r="O2857" s="34">
        <v>14688</v>
      </c>
      <c r="P2857" s="34">
        <v>11979</v>
      </c>
      <c r="Q2857" s="34">
        <v>1762</v>
      </c>
      <c r="R2857" s="34">
        <v>76007</v>
      </c>
      <c r="S2857" s="42">
        <v>5552</v>
      </c>
      <c r="T2857" s="31">
        <f t="shared" si="693"/>
        <v>0.4793196332116702</v>
      </c>
      <c r="U2857" s="21">
        <f t="shared" si="694"/>
        <v>6.9532614716032545E-2</v>
      </c>
      <c r="V2857" s="21">
        <f t="shared" si="695"/>
        <v>5.6708278300881938E-2</v>
      </c>
      <c r="W2857" s="21">
        <f t="shared" si="696"/>
        <v>8.3412627403083705E-3</v>
      </c>
      <c r="X2857" s="21">
        <f t="shared" si="697"/>
        <v>0.35981518564280268</v>
      </c>
      <c r="Y2857" s="22">
        <f t="shared" si="698"/>
        <v>2.6283025388304244E-2</v>
      </c>
      <c r="Z2857" s="31">
        <f t="shared" si="699"/>
        <v>0.56775845325328866</v>
      </c>
      <c r="AA2857" s="21">
        <f t="shared" si="700"/>
        <v>-0.37534101858509339</v>
      </c>
      <c r="AB2857" s="21">
        <f t="shared" si="701"/>
        <v>-0.24583639092781798</v>
      </c>
      <c r="AC2857" s="21">
        <f t="shared" si="702"/>
        <v>21.564481245506194</v>
      </c>
      <c r="AD2857" s="21">
        <f t="shared" si="703"/>
        <v>21.78479086053725</v>
      </c>
      <c r="AE2857" s="31">
        <v>13.4649100169182</v>
      </c>
      <c r="AF2857" s="21">
        <v>20.179173091186101</v>
      </c>
      <c r="AG2857" s="22">
        <v>26.0853856379177</v>
      </c>
      <c r="AH2857" s="31" t="s">
        <v>8</v>
      </c>
      <c r="AI2857" s="11">
        <f t="shared" si="704"/>
        <v>57.120694129461015</v>
      </c>
      <c r="AJ2857" s="11">
        <f t="shared" si="705"/>
        <v>5.1983558514273946</v>
      </c>
      <c r="AK2857" s="11">
        <f t="shared" si="706"/>
        <v>0.25847365167109132</v>
      </c>
      <c r="AL2857" s="11">
        <f t="shared" si="707"/>
        <v>6.7985244040862662</v>
      </c>
      <c r="AM2857" s="11">
        <f t="shared" si="708"/>
        <v>1.946381801595009</v>
      </c>
      <c r="AN2857" s="3">
        <f t="shared" si="674"/>
        <v>1.3321273040640995</v>
      </c>
      <c r="AO2857" s="3">
        <f t="shared" si="675"/>
        <v>0.15760390490349574</v>
      </c>
      <c r="AP2857" s="3" t="s">
        <v>8</v>
      </c>
      <c r="AQ2857" s="126"/>
      <c r="AR2857" s="28"/>
      <c r="AS2857" s="3"/>
    </row>
    <row r="2858" spans="1:45" ht="15" customHeight="1">
      <c r="A2858" s="21">
        <v>32.284052419354843</v>
      </c>
      <c r="B2858" s="105">
        <v>628</v>
      </c>
      <c r="C2858" s="20">
        <v>27.530799999999999</v>
      </c>
      <c r="D2858" s="20">
        <v>-78.315799999999996</v>
      </c>
      <c r="E2858" s="110" t="s">
        <v>16</v>
      </c>
      <c r="F2858" s="27">
        <v>25.2</v>
      </c>
      <c r="G2858" s="20">
        <v>22.8</v>
      </c>
      <c r="H2858" s="20">
        <v>21.7</v>
      </c>
      <c r="I2858" s="20">
        <v>23</v>
      </c>
      <c r="J2858" s="20">
        <v>24.4</v>
      </c>
      <c r="K2858" s="98">
        <v>25.7</v>
      </c>
      <c r="L2858" s="10">
        <f t="shared" si="673"/>
        <v>23</v>
      </c>
      <c r="M2858" s="52" t="str">
        <f t="shared" si="692"/>
        <v>mid latitude</v>
      </c>
      <c r="N2858" s="83">
        <v>120713</v>
      </c>
      <c r="O2858" s="34">
        <v>27377</v>
      </c>
      <c r="P2858" s="34">
        <v>64538</v>
      </c>
      <c r="Q2858" s="34">
        <v>8514</v>
      </c>
      <c r="R2858" s="34">
        <v>206080</v>
      </c>
      <c r="S2858" s="42">
        <v>41183</v>
      </c>
      <c r="T2858" s="31">
        <f t="shared" si="693"/>
        <v>0.25771074177261133</v>
      </c>
      <c r="U2858" s="21">
        <f t="shared" si="694"/>
        <v>5.8447283867593215E-2</v>
      </c>
      <c r="V2858" s="21">
        <f t="shared" si="695"/>
        <v>0.13778247456794868</v>
      </c>
      <c r="W2858" s="21">
        <f t="shared" si="696"/>
        <v>1.8176577961379576E-2</v>
      </c>
      <c r="X2858" s="21">
        <f t="shared" si="697"/>
        <v>0.4399611447358589</v>
      </c>
      <c r="Y2858" s="22">
        <f t="shared" si="698"/>
        <v>8.79217770946083E-2</v>
      </c>
      <c r="Z2858" s="31">
        <f t="shared" si="699"/>
        <v>0.80667598791062911</v>
      </c>
      <c r="AA2858" s="21">
        <f t="shared" si="700"/>
        <v>-0.19204363561094712</v>
      </c>
      <c r="AB2858" s="21">
        <f t="shared" si="701"/>
        <v>-9.3300870382088091E-2</v>
      </c>
      <c r="AC2858" s="21">
        <f t="shared" si="702"/>
        <v>33.937054596261071</v>
      </c>
      <c r="AD2858" s="21">
        <f t="shared" si="703"/>
        <v>32.218220465865173</v>
      </c>
      <c r="AE2858" s="31">
        <v>27.388673908391201</v>
      </c>
      <c r="AF2858" s="21">
        <v>34.669928280269303</v>
      </c>
      <c r="AG2858" s="22">
        <v>43.4696658887746</v>
      </c>
      <c r="AH2858" s="31" t="s">
        <v>8</v>
      </c>
      <c r="AI2858" s="11">
        <f t="shared" si="704"/>
        <v>36.938673717001286</v>
      </c>
      <c r="AJ2858" s="11">
        <f t="shared" si="705"/>
        <v>25.437935464742793</v>
      </c>
      <c r="AK2858" s="11">
        <f t="shared" si="706"/>
        <v>0.28884472464134919</v>
      </c>
      <c r="AL2858" s="11">
        <f t="shared" si="707"/>
        <v>7.5802208127789523</v>
      </c>
      <c r="AM2858" s="11">
        <f t="shared" si="708"/>
        <v>2.448429511623309</v>
      </c>
      <c r="AN2858" s="3">
        <f t="shared" si="674"/>
        <v>0.58575795807453424</v>
      </c>
      <c r="AO2858" s="3">
        <f t="shared" si="675"/>
        <v>0.31316964285714288</v>
      </c>
      <c r="AP2858" s="3" t="s">
        <v>8</v>
      </c>
      <c r="AQ2858" s="126"/>
      <c r="AR2858" s="28"/>
      <c r="AS2858" s="3"/>
    </row>
    <row r="2859" spans="1:45" ht="15" customHeight="1">
      <c r="A2859" s="21">
        <v>32.702681451612904</v>
      </c>
      <c r="B2859" s="105">
        <v>628</v>
      </c>
      <c r="C2859" s="20">
        <v>27.530799999999999</v>
      </c>
      <c r="D2859" s="20">
        <v>-78.315799999999996</v>
      </c>
      <c r="E2859" s="110" t="s">
        <v>16</v>
      </c>
      <c r="F2859" s="27">
        <v>25.2</v>
      </c>
      <c r="G2859" s="20">
        <v>22.8</v>
      </c>
      <c r="H2859" s="20">
        <v>21.7</v>
      </c>
      <c r="I2859" s="20">
        <v>23</v>
      </c>
      <c r="J2859" s="20">
        <v>24.4</v>
      </c>
      <c r="K2859" s="98">
        <v>25.7</v>
      </c>
      <c r="L2859" s="10">
        <f t="shared" si="673"/>
        <v>23</v>
      </c>
      <c r="M2859" s="52" t="str">
        <f t="shared" si="692"/>
        <v>mid latitude</v>
      </c>
      <c r="N2859" s="83">
        <v>309769</v>
      </c>
      <c r="O2859" s="34">
        <v>44728</v>
      </c>
      <c r="P2859" s="34">
        <v>55885</v>
      </c>
      <c r="Q2859" s="34">
        <v>7965</v>
      </c>
      <c r="R2859" s="34">
        <v>267192</v>
      </c>
      <c r="S2859" s="42">
        <v>33686</v>
      </c>
      <c r="T2859" s="31">
        <f t="shared" si="693"/>
        <v>0.4306983211095276</v>
      </c>
      <c r="U2859" s="21">
        <f t="shared" si="694"/>
        <v>6.2189161945149292E-2</v>
      </c>
      <c r="V2859" s="21">
        <f t="shared" si="695"/>
        <v>7.7701692794327232E-2</v>
      </c>
      <c r="W2859" s="21">
        <f t="shared" si="696"/>
        <v>1.1074420383051202E-2</v>
      </c>
      <c r="X2859" s="21">
        <f t="shared" si="697"/>
        <v>0.37149987834127013</v>
      </c>
      <c r="Y2859" s="22">
        <f t="shared" si="698"/>
        <v>4.6836525426674547E-2</v>
      </c>
      <c r="Z2859" s="31">
        <f t="shared" si="699"/>
        <v>0.685598605409661</v>
      </c>
      <c r="AA2859" s="21">
        <f t="shared" si="700"/>
        <v>-0.28844658244877808</v>
      </c>
      <c r="AB2859" s="21">
        <f t="shared" si="701"/>
        <v>-0.16393007449137043</v>
      </c>
      <c r="AC2859" s="21">
        <f t="shared" si="702"/>
        <v>27.42985568470748</v>
      </c>
      <c r="AD2859" s="21">
        <f t="shared" si="703"/>
        <v>27.387182904790265</v>
      </c>
      <c r="AE2859" s="31">
        <v>20.6769825677525</v>
      </c>
      <c r="AF2859" s="21">
        <v>27.345307329739502</v>
      </c>
      <c r="AG2859" s="22">
        <v>34.371600785370099</v>
      </c>
      <c r="AH2859" s="31">
        <v>5.9352017771456538E-2</v>
      </c>
      <c r="AI2859" s="11">
        <f t="shared" si="704"/>
        <v>53.689764126171433</v>
      </c>
      <c r="AJ2859" s="11">
        <f t="shared" si="705"/>
        <v>9.8079806670451735</v>
      </c>
      <c r="AK2859" s="11">
        <f t="shared" si="706"/>
        <v>0.26517623383220668</v>
      </c>
      <c r="AL2859" s="11">
        <f t="shared" si="707"/>
        <v>7.0163214061519144</v>
      </c>
      <c r="AM2859" s="11">
        <f t="shared" si="708"/>
        <v>2.2151563290783334</v>
      </c>
      <c r="AN2859" s="3">
        <f t="shared" si="674"/>
        <v>1.1593498308332584</v>
      </c>
      <c r="AO2859" s="3">
        <f t="shared" si="675"/>
        <v>0.2091567112787808</v>
      </c>
      <c r="AP2859" s="3" t="s">
        <v>8</v>
      </c>
      <c r="AQ2859" s="126"/>
      <c r="AR2859" s="28"/>
      <c r="AS2859" s="3"/>
    </row>
    <row r="2860" spans="1:45" ht="15" customHeight="1">
      <c r="A2860" s="21">
        <v>32.756814516129033</v>
      </c>
      <c r="B2860" s="105">
        <v>628</v>
      </c>
      <c r="C2860" s="20">
        <v>27.530799999999999</v>
      </c>
      <c r="D2860" s="20">
        <v>-78.315799999999996</v>
      </c>
      <c r="E2860" s="110" t="s">
        <v>16</v>
      </c>
      <c r="F2860" s="27">
        <v>25.2</v>
      </c>
      <c r="G2860" s="20">
        <v>22.8</v>
      </c>
      <c r="H2860" s="20">
        <v>21.7</v>
      </c>
      <c r="I2860" s="20">
        <v>23</v>
      </c>
      <c r="J2860" s="20">
        <v>24.4</v>
      </c>
      <c r="K2860" s="98">
        <v>25.7</v>
      </c>
      <c r="L2860" s="10">
        <f t="shared" si="673"/>
        <v>23</v>
      </c>
      <c r="M2860" s="52" t="str">
        <f t="shared" si="692"/>
        <v>mid latitude</v>
      </c>
      <c r="N2860" s="83">
        <v>54781</v>
      </c>
      <c r="O2860" s="34">
        <v>9394</v>
      </c>
      <c r="P2860" s="34">
        <v>19258</v>
      </c>
      <c r="Q2860" s="34">
        <v>2142</v>
      </c>
      <c r="R2860" s="34">
        <v>56056</v>
      </c>
      <c r="S2860" s="42">
        <v>10363</v>
      </c>
      <c r="T2860" s="31">
        <f t="shared" si="693"/>
        <v>0.3604155427187915</v>
      </c>
      <c r="U2860" s="21">
        <f t="shared" si="694"/>
        <v>6.1805071252812614E-2</v>
      </c>
      <c r="V2860" s="21">
        <f t="shared" si="695"/>
        <v>0.12670236983038805</v>
      </c>
      <c r="W2860" s="21">
        <f t="shared" si="696"/>
        <v>1.40926615524297E-2</v>
      </c>
      <c r="X2860" s="21">
        <f t="shared" si="697"/>
        <v>0.36880403173809495</v>
      </c>
      <c r="Y2860" s="22">
        <f t="shared" si="698"/>
        <v>6.8180322907483187E-2</v>
      </c>
      <c r="Z2860" s="31">
        <f t="shared" si="699"/>
        <v>0.77175207133658907</v>
      </c>
      <c r="AA2860" s="21">
        <f t="shared" si="700"/>
        <v>-0.20385492306791753</v>
      </c>
      <c r="AB2860" s="21">
        <f t="shared" si="701"/>
        <v>-0.11252219622378266</v>
      </c>
      <c r="AC2860" s="21">
        <f t="shared" si="702"/>
        <v>33.139792692915563</v>
      </c>
      <c r="AD2860" s="21">
        <f t="shared" si="703"/>
        <v>30.903481778293266</v>
      </c>
      <c r="AE2860" s="31">
        <v>25.557122924650098</v>
      </c>
      <c r="AF2860" s="21">
        <v>32.5581598147714</v>
      </c>
      <c r="AG2860" s="22">
        <v>40.744331780897802</v>
      </c>
      <c r="AH2860" s="31">
        <v>8.1591192083360645E-2</v>
      </c>
      <c r="AI2860" s="11">
        <f t="shared" si="704"/>
        <v>49.424831058220626</v>
      </c>
      <c r="AJ2860" s="11">
        <f t="shared" si="705"/>
        <v>15.90783495026403</v>
      </c>
      <c r="AK2860" s="11">
        <f t="shared" si="706"/>
        <v>0.31676833345334471</v>
      </c>
      <c r="AL2860" s="11">
        <f t="shared" si="707"/>
        <v>8.9906629318394025</v>
      </c>
      <c r="AM2860" s="11">
        <f t="shared" si="708"/>
        <v>2.3273805185023204</v>
      </c>
      <c r="AN2860" s="3">
        <f t="shared" si="674"/>
        <v>0.97725488796917359</v>
      </c>
      <c r="AO2860" s="3">
        <f t="shared" si="675"/>
        <v>0.34354930783502213</v>
      </c>
      <c r="AP2860" s="3" t="s">
        <v>8</v>
      </c>
      <c r="AQ2860" s="126"/>
      <c r="AR2860" s="28"/>
      <c r="AS2860" s="3"/>
    </row>
    <row r="2861" spans="1:45" ht="15" customHeight="1">
      <c r="A2861" s="21">
        <v>32.807338709677424</v>
      </c>
      <c r="B2861" s="105">
        <v>628</v>
      </c>
      <c r="C2861" s="20">
        <v>27.530799999999999</v>
      </c>
      <c r="D2861" s="20">
        <v>-78.315799999999996</v>
      </c>
      <c r="E2861" s="110" t="s">
        <v>16</v>
      </c>
      <c r="F2861" s="27">
        <v>25.2</v>
      </c>
      <c r="G2861" s="20">
        <v>22.8</v>
      </c>
      <c r="H2861" s="20">
        <v>21.7</v>
      </c>
      <c r="I2861" s="20">
        <v>23</v>
      </c>
      <c r="J2861" s="20">
        <v>24.4</v>
      </c>
      <c r="K2861" s="98">
        <v>25.7</v>
      </c>
      <c r="L2861" s="10">
        <f t="shared" si="673"/>
        <v>23</v>
      </c>
      <c r="M2861" s="52" t="str">
        <f t="shared" si="692"/>
        <v>mid latitude</v>
      </c>
      <c r="N2861" s="83">
        <v>73706</v>
      </c>
      <c r="O2861" s="34">
        <v>12077</v>
      </c>
      <c r="P2861" s="34">
        <v>17571</v>
      </c>
      <c r="Q2861" s="34">
        <v>2070</v>
      </c>
      <c r="R2861" s="34">
        <v>67898</v>
      </c>
      <c r="S2861" s="42">
        <v>9011</v>
      </c>
      <c r="T2861" s="31">
        <f t="shared" si="693"/>
        <v>0.4042383989733071</v>
      </c>
      <c r="U2861" s="21">
        <f t="shared" si="694"/>
        <v>6.6235952899365444E-2</v>
      </c>
      <c r="V2861" s="21">
        <f t="shared" si="695"/>
        <v>9.6367635041380337E-2</v>
      </c>
      <c r="W2861" s="21">
        <f t="shared" si="696"/>
        <v>1.1352854392786825E-2</v>
      </c>
      <c r="X2861" s="21">
        <f t="shared" si="697"/>
        <v>0.37238459302485016</v>
      </c>
      <c r="Y2861" s="22">
        <f t="shared" si="698"/>
        <v>4.9420565668310178E-2</v>
      </c>
      <c r="Z2861" s="31">
        <f t="shared" si="699"/>
        <v>0.70347909352058724</v>
      </c>
      <c r="AA2861" s="21">
        <f t="shared" si="700"/>
        <v>-0.25650931602820964</v>
      </c>
      <c r="AB2861" s="21">
        <f t="shared" si="701"/>
        <v>-0.15274880470195776</v>
      </c>
      <c r="AC2861" s="21">
        <f t="shared" si="702"/>
        <v>29.585621168095848</v>
      </c>
      <c r="AD2861" s="21">
        <f t="shared" si="703"/>
        <v>28.151981758386089</v>
      </c>
      <c r="AE2861" s="31">
        <v>21.790559366953101</v>
      </c>
      <c r="AF2861" s="21">
        <v>28.419802338663299</v>
      </c>
      <c r="AG2861" s="22">
        <v>35.650710523467701</v>
      </c>
      <c r="AH2861" s="31" t="s">
        <v>8</v>
      </c>
      <c r="AI2861" s="11">
        <f t="shared" si="704"/>
        <v>52.050789525719608</v>
      </c>
      <c r="AJ2861" s="11">
        <f t="shared" si="705"/>
        <v>10.893770325326111</v>
      </c>
      <c r="AK2861" s="11">
        <f t="shared" si="706"/>
        <v>0.29199002089719867</v>
      </c>
      <c r="AL2861" s="11">
        <f t="shared" si="707"/>
        <v>8.4884057971014499</v>
      </c>
      <c r="AM2861" s="11">
        <f t="shared" si="708"/>
        <v>2.1967885290579194</v>
      </c>
      <c r="AN2861" s="3">
        <f t="shared" si="674"/>
        <v>1.0855400748181094</v>
      </c>
      <c r="AO2861" s="3">
        <f t="shared" si="675"/>
        <v>0.25878523667854725</v>
      </c>
      <c r="AP2861" s="3" t="s">
        <v>8</v>
      </c>
      <c r="AQ2861" s="126"/>
      <c r="AR2861" s="28"/>
      <c r="AS2861" s="3"/>
    </row>
    <row r="2862" spans="1:45" ht="15" customHeight="1">
      <c r="A2862" s="21">
        <v>32.861471774193546</v>
      </c>
      <c r="B2862" s="105">
        <v>628</v>
      </c>
      <c r="C2862" s="20">
        <v>27.530799999999999</v>
      </c>
      <c r="D2862" s="20">
        <v>-78.315799999999996</v>
      </c>
      <c r="E2862" s="110" t="s">
        <v>16</v>
      </c>
      <c r="F2862" s="27">
        <v>25.2</v>
      </c>
      <c r="G2862" s="20">
        <v>22.8</v>
      </c>
      <c r="H2862" s="20">
        <v>21.7</v>
      </c>
      <c r="I2862" s="20">
        <v>23</v>
      </c>
      <c r="J2862" s="20">
        <v>24.4</v>
      </c>
      <c r="K2862" s="98">
        <v>25.7</v>
      </c>
      <c r="L2862" s="10">
        <f t="shared" si="673"/>
        <v>23</v>
      </c>
      <c r="M2862" s="52" t="str">
        <f t="shared" si="692"/>
        <v>mid latitude</v>
      </c>
      <c r="N2862" s="83">
        <v>75501</v>
      </c>
      <c r="O2862" s="34">
        <v>11513</v>
      </c>
      <c r="P2862" s="34">
        <v>9587</v>
      </c>
      <c r="Q2862" s="34">
        <v>1282</v>
      </c>
      <c r="R2862" s="34">
        <v>66007</v>
      </c>
      <c r="S2862" s="42">
        <v>3983</v>
      </c>
      <c r="T2862" s="31">
        <f t="shared" si="693"/>
        <v>0.44975070440154163</v>
      </c>
      <c r="U2862" s="21">
        <f t="shared" si="694"/>
        <v>6.8581606333359149E-2</v>
      </c>
      <c r="V2862" s="21">
        <f t="shared" si="695"/>
        <v>5.7108647608608891E-2</v>
      </c>
      <c r="W2862" s="21">
        <f t="shared" si="696"/>
        <v>7.6367253816873471E-3</v>
      </c>
      <c r="X2862" s="21">
        <f t="shared" si="697"/>
        <v>0.39319604701172911</v>
      </c>
      <c r="Y2862" s="22">
        <f t="shared" si="698"/>
        <v>2.3726269263073873E-2</v>
      </c>
      <c r="Z2862" s="31">
        <f t="shared" si="699"/>
        <v>0.56332258676275371</v>
      </c>
      <c r="AA2862" s="21">
        <f t="shared" si="700"/>
        <v>-0.36821616403262641</v>
      </c>
      <c r="AB2862" s="21">
        <f t="shared" si="701"/>
        <v>-0.24924283511336162</v>
      </c>
      <c r="AC2862" s="21">
        <f t="shared" si="702"/>
        <v>22.045408927797716</v>
      </c>
      <c r="AD2862" s="21">
        <f t="shared" si="703"/>
        <v>21.551790078246064</v>
      </c>
      <c r="AE2862" s="31">
        <v>13.1554141190378</v>
      </c>
      <c r="AF2862" s="21">
        <v>19.889078651200499</v>
      </c>
      <c r="AG2862" s="22">
        <v>25.731068715984598</v>
      </c>
      <c r="AH2862" s="31" t="s">
        <v>8</v>
      </c>
      <c r="AI2862" s="11">
        <f t="shared" si="704"/>
        <v>53.354580659750681</v>
      </c>
      <c r="AJ2862" s="11">
        <f t="shared" si="705"/>
        <v>5.01107141059836</v>
      </c>
      <c r="AK2862" s="11">
        <f t="shared" si="706"/>
        <v>0.24230286233923701</v>
      </c>
      <c r="AL2862" s="11">
        <f t="shared" si="707"/>
        <v>7.4781591263650551</v>
      </c>
      <c r="AM2862" s="11">
        <f t="shared" si="708"/>
        <v>1.9140906504835957</v>
      </c>
      <c r="AN2862" s="3">
        <f t="shared" si="674"/>
        <v>1.1438332298089595</v>
      </c>
      <c r="AO2862" s="3">
        <f t="shared" si="675"/>
        <v>0.14524217128486372</v>
      </c>
      <c r="AP2862" s="3" t="s">
        <v>8</v>
      </c>
      <c r="AQ2862" s="126"/>
      <c r="AR2862" s="28"/>
      <c r="AS2862" s="3"/>
    </row>
    <row r="2863" spans="1:45" ht="15" customHeight="1">
      <c r="A2863" s="21">
        <v>32.904778225806453</v>
      </c>
      <c r="B2863" s="105">
        <v>628</v>
      </c>
      <c r="C2863" s="20">
        <v>27.530799999999999</v>
      </c>
      <c r="D2863" s="20">
        <v>-78.315799999999996</v>
      </c>
      <c r="E2863" s="110" t="s">
        <v>16</v>
      </c>
      <c r="F2863" s="27">
        <v>25.2</v>
      </c>
      <c r="G2863" s="20">
        <v>22.8</v>
      </c>
      <c r="H2863" s="20">
        <v>21.7</v>
      </c>
      <c r="I2863" s="20">
        <v>23</v>
      </c>
      <c r="J2863" s="20">
        <v>24.4</v>
      </c>
      <c r="K2863" s="98">
        <v>25.7</v>
      </c>
      <c r="L2863" s="10">
        <f t="shared" si="673"/>
        <v>23</v>
      </c>
      <c r="M2863" s="52" t="str">
        <f t="shared" si="692"/>
        <v>mid latitude</v>
      </c>
      <c r="N2863" s="83">
        <v>241995</v>
      </c>
      <c r="O2863" s="34">
        <v>40066</v>
      </c>
      <c r="P2863" s="34">
        <v>42415</v>
      </c>
      <c r="Q2863" s="34">
        <v>14599</v>
      </c>
      <c r="R2863" s="34">
        <v>249118</v>
      </c>
      <c r="S2863" s="42">
        <v>22447</v>
      </c>
      <c r="T2863" s="31">
        <f t="shared" si="693"/>
        <v>0.39629732739420936</v>
      </c>
      <c r="U2863" s="21">
        <f t="shared" si="694"/>
        <v>6.5613127210795236E-2</v>
      </c>
      <c r="V2863" s="21">
        <f t="shared" si="695"/>
        <v>6.9459910913140313E-2</v>
      </c>
      <c r="W2863" s="21">
        <f t="shared" si="696"/>
        <v>2.3907703393161273E-2</v>
      </c>
      <c r="X2863" s="21">
        <f t="shared" si="697"/>
        <v>0.4079621380846325</v>
      </c>
      <c r="Y2863" s="22">
        <f t="shared" si="698"/>
        <v>3.6759793004061313E-2</v>
      </c>
      <c r="Z2863" s="31">
        <f t="shared" si="699"/>
        <v>0.66479540187572672</v>
      </c>
      <c r="AA2863" s="21">
        <f t="shared" si="700"/>
        <v>-0.35961029632221453</v>
      </c>
      <c r="AB2863" s="21">
        <f t="shared" si="701"/>
        <v>-0.17731199305502995</v>
      </c>
      <c r="AC2863" s="21">
        <f t="shared" si="702"/>
        <v>22.626304998250518</v>
      </c>
      <c r="AD2863" s="21">
        <f t="shared" si="703"/>
        <v>26.471859675035951</v>
      </c>
      <c r="AE2863" s="31">
        <v>19.470733864396301</v>
      </c>
      <c r="AF2863" s="21">
        <v>26.078439200659101</v>
      </c>
      <c r="AG2863" s="22">
        <v>32.820275829953502</v>
      </c>
      <c r="AH2863" s="31">
        <v>0.24586938226906987</v>
      </c>
      <c r="AI2863" s="11">
        <f t="shared" si="704"/>
        <v>49.27481048149815</v>
      </c>
      <c r="AJ2863" s="11">
        <f t="shared" si="705"/>
        <v>8.4884398091074793</v>
      </c>
      <c r="AK2863" s="11">
        <f t="shared" si="706"/>
        <v>0.26334278235158493</v>
      </c>
      <c r="AL2863" s="11">
        <f t="shared" si="707"/>
        <v>2.9053359819165698</v>
      </c>
      <c r="AM2863" s="11">
        <f t="shared" si="708"/>
        <v>2.1625323148744635</v>
      </c>
      <c r="AN2863" s="3">
        <f t="shared" si="674"/>
        <v>0.97140712433465271</v>
      </c>
      <c r="AO2863" s="3">
        <f t="shared" si="675"/>
        <v>0.17026067967790365</v>
      </c>
      <c r="AP2863" s="3" t="s">
        <v>8</v>
      </c>
      <c r="AQ2863" s="126"/>
      <c r="AR2863" s="28"/>
      <c r="AS2863" s="3"/>
    </row>
    <row r="2864" spans="1:45" ht="15" customHeight="1">
      <c r="A2864" s="21">
        <v>33.391975806451612</v>
      </c>
      <c r="B2864" s="105">
        <v>628</v>
      </c>
      <c r="C2864" s="20">
        <v>27.530799999999999</v>
      </c>
      <c r="D2864" s="20">
        <v>-78.315799999999996</v>
      </c>
      <c r="E2864" s="110" t="s">
        <v>16</v>
      </c>
      <c r="F2864" s="27">
        <v>25.2</v>
      </c>
      <c r="G2864" s="20">
        <v>22.8</v>
      </c>
      <c r="H2864" s="20">
        <v>21.7</v>
      </c>
      <c r="I2864" s="20">
        <v>23</v>
      </c>
      <c r="J2864" s="20">
        <v>24.4</v>
      </c>
      <c r="K2864" s="98">
        <v>25.7</v>
      </c>
      <c r="L2864" s="10">
        <f t="shared" si="673"/>
        <v>23</v>
      </c>
      <c r="M2864" s="52" t="str">
        <f t="shared" si="692"/>
        <v>mid latitude</v>
      </c>
      <c r="N2864" s="83">
        <v>73193</v>
      </c>
      <c r="O2864" s="34">
        <v>13378</v>
      </c>
      <c r="P2864" s="34">
        <v>31635</v>
      </c>
      <c r="Q2864" s="34">
        <v>3656</v>
      </c>
      <c r="R2864" s="34">
        <v>104341</v>
      </c>
      <c r="S2864" s="42">
        <v>19616</v>
      </c>
      <c r="T2864" s="31">
        <f t="shared" si="693"/>
        <v>0.29775159772027388</v>
      </c>
      <c r="U2864" s="21">
        <f t="shared" si="694"/>
        <v>5.4422156139273203E-2</v>
      </c>
      <c r="V2864" s="21">
        <f t="shared" si="695"/>
        <v>0.12869224917520614</v>
      </c>
      <c r="W2864" s="21">
        <f t="shared" si="696"/>
        <v>1.4872731562653823E-2</v>
      </c>
      <c r="X2864" s="21">
        <f t="shared" si="697"/>
        <v>0.42446271443623151</v>
      </c>
      <c r="Y2864" s="22">
        <f t="shared" si="698"/>
        <v>7.9798550966361431E-2</v>
      </c>
      <c r="Z2864" s="31">
        <f t="shared" si="699"/>
        <v>0.80408581679724689</v>
      </c>
      <c r="AA2864" s="21">
        <f t="shared" si="700"/>
        <v>-0.18708458410863077</v>
      </c>
      <c r="AB2864" s="21">
        <f t="shared" si="701"/>
        <v>-9.4697598300549468E-2</v>
      </c>
      <c r="AC2864" s="21">
        <f t="shared" si="702"/>
        <v>34.27179057266742</v>
      </c>
      <c r="AD2864" s="21">
        <f t="shared" si="703"/>
        <v>32.122684276242417</v>
      </c>
      <c r="AE2864" s="31">
        <v>27.3232532119364</v>
      </c>
      <c r="AF2864" s="21">
        <v>34.517766630224301</v>
      </c>
      <c r="AG2864" s="22">
        <v>43.273053554620397</v>
      </c>
      <c r="AH2864" s="31" t="s">
        <v>8</v>
      </c>
      <c r="AI2864" s="11">
        <f t="shared" si="704"/>
        <v>41.227595840796695</v>
      </c>
      <c r="AJ2864" s="11">
        <f t="shared" si="705"/>
        <v>21.135881218416319</v>
      </c>
      <c r="AK2864" s="11">
        <f t="shared" si="706"/>
        <v>0.2819331966215981</v>
      </c>
      <c r="AL2864" s="11">
        <f t="shared" si="707"/>
        <v>8.6528993435448562</v>
      </c>
      <c r="AM2864" s="11">
        <f t="shared" si="708"/>
        <v>2.4321593322105883</v>
      </c>
      <c r="AN2864" s="3">
        <f t="shared" si="674"/>
        <v>0.7014788050718318</v>
      </c>
      <c r="AO2864" s="3">
        <f t="shared" si="675"/>
        <v>0.30318858358650963</v>
      </c>
      <c r="AP2864" s="3" t="s">
        <v>8</v>
      </c>
      <c r="AQ2864" s="126"/>
      <c r="AR2864" s="28"/>
      <c r="AS2864" s="3"/>
    </row>
    <row r="2865" spans="1:45" ht="15" customHeight="1">
      <c r="A2865" s="21">
        <v>33.446108870967741</v>
      </c>
      <c r="B2865" s="105">
        <v>628</v>
      </c>
      <c r="C2865" s="20">
        <v>27.530799999999999</v>
      </c>
      <c r="D2865" s="20">
        <v>-78.315799999999996</v>
      </c>
      <c r="E2865" s="110" t="s">
        <v>16</v>
      </c>
      <c r="F2865" s="27">
        <v>25.2</v>
      </c>
      <c r="G2865" s="20">
        <v>22.8</v>
      </c>
      <c r="H2865" s="20">
        <v>21.7</v>
      </c>
      <c r="I2865" s="20">
        <v>23</v>
      </c>
      <c r="J2865" s="20">
        <v>24.4</v>
      </c>
      <c r="K2865" s="98">
        <v>25.7</v>
      </c>
      <c r="L2865" s="10">
        <f t="shared" si="673"/>
        <v>23</v>
      </c>
      <c r="M2865" s="52" t="str">
        <f t="shared" si="692"/>
        <v>mid latitude</v>
      </c>
      <c r="N2865" s="83">
        <v>131321</v>
      </c>
      <c r="O2865" s="34">
        <v>24138</v>
      </c>
      <c r="P2865" s="34">
        <v>55126</v>
      </c>
      <c r="Q2865" s="34">
        <v>8210</v>
      </c>
      <c r="R2865" s="34">
        <v>202149</v>
      </c>
      <c r="S2865" s="42">
        <v>37084</v>
      </c>
      <c r="T2865" s="31">
        <f t="shared" si="693"/>
        <v>0.28670954614128397</v>
      </c>
      <c r="U2865" s="21">
        <f t="shared" si="694"/>
        <v>5.269983494458854E-2</v>
      </c>
      <c r="V2865" s="21">
        <f t="shared" si="695"/>
        <v>0.12035508746190189</v>
      </c>
      <c r="W2865" s="21">
        <f t="shared" si="696"/>
        <v>1.7924668360886235E-2</v>
      </c>
      <c r="X2865" s="21">
        <f t="shared" si="697"/>
        <v>0.44134638057062014</v>
      </c>
      <c r="Y2865" s="22">
        <f t="shared" si="698"/>
        <v>8.0964482520719264E-2</v>
      </c>
      <c r="Z2865" s="31">
        <f t="shared" si="699"/>
        <v>0.80621076125178626</v>
      </c>
      <c r="AA2865" s="21">
        <f t="shared" si="700"/>
        <v>-0.20052250558016319</v>
      </c>
      <c r="AB2865" s="21">
        <f t="shared" si="701"/>
        <v>-9.3551409208174952E-2</v>
      </c>
      <c r="AC2865" s="21">
        <f t="shared" si="702"/>
        <v>33.364730873338985</v>
      </c>
      <c r="AD2865" s="21">
        <f t="shared" si="703"/>
        <v>32.201083610160836</v>
      </c>
      <c r="AE2865" s="31">
        <v>27.461266980866998</v>
      </c>
      <c r="AF2865" s="21">
        <v>34.590080766135998</v>
      </c>
      <c r="AG2865" s="22">
        <v>43.3824099755548</v>
      </c>
      <c r="AH2865" s="31">
        <v>0.18094632264756411</v>
      </c>
      <c r="AI2865" s="11">
        <f t="shared" si="704"/>
        <v>39.38015413680391</v>
      </c>
      <c r="AJ2865" s="11">
        <f t="shared" si="705"/>
        <v>22.020723850241978</v>
      </c>
      <c r="AK2865" s="11">
        <f t="shared" si="706"/>
        <v>0.26774449277181078</v>
      </c>
      <c r="AL2865" s="11">
        <f t="shared" si="707"/>
        <v>6.7144945188794152</v>
      </c>
      <c r="AM2865" s="11">
        <f t="shared" si="708"/>
        <v>2.4675733393278634</v>
      </c>
      <c r="AN2865" s="3">
        <f t="shared" si="674"/>
        <v>0.64962478172041416</v>
      </c>
      <c r="AO2865" s="3">
        <f t="shared" si="675"/>
        <v>0.27269984021686972</v>
      </c>
      <c r="AP2865" s="3" t="s">
        <v>8</v>
      </c>
      <c r="AQ2865" s="126"/>
      <c r="AR2865" s="28"/>
      <c r="AS2865" s="3"/>
    </row>
    <row r="2866" spans="1:45" ht="15" customHeight="1">
      <c r="A2866" s="21">
        <v>33.500241935483871</v>
      </c>
      <c r="B2866" s="105">
        <v>628</v>
      </c>
      <c r="C2866" s="20">
        <v>27.530799999999999</v>
      </c>
      <c r="D2866" s="20">
        <v>-78.315799999999996</v>
      </c>
      <c r="E2866" s="110" t="s">
        <v>16</v>
      </c>
      <c r="F2866" s="27">
        <v>25.2</v>
      </c>
      <c r="G2866" s="20">
        <v>22.8</v>
      </c>
      <c r="H2866" s="20">
        <v>21.7</v>
      </c>
      <c r="I2866" s="20">
        <v>23</v>
      </c>
      <c r="J2866" s="20">
        <v>24.4</v>
      </c>
      <c r="K2866" s="98">
        <v>25.7</v>
      </c>
      <c r="L2866" s="10">
        <f t="shared" si="673"/>
        <v>23</v>
      </c>
      <c r="M2866" s="52" t="str">
        <f t="shared" si="692"/>
        <v>mid latitude</v>
      </c>
      <c r="N2866" s="83">
        <v>235860</v>
      </c>
      <c r="O2866" s="34">
        <v>39449</v>
      </c>
      <c r="P2866" s="34">
        <v>79728</v>
      </c>
      <c r="Q2866" s="34">
        <v>10553</v>
      </c>
      <c r="R2866" s="34">
        <v>306535</v>
      </c>
      <c r="S2866" s="42">
        <v>51676</v>
      </c>
      <c r="T2866" s="31">
        <f t="shared" si="693"/>
        <v>0.32586304799247306</v>
      </c>
      <c r="U2866" s="21">
        <f t="shared" si="694"/>
        <v>5.4502549733973844E-2</v>
      </c>
      <c r="V2866" s="21">
        <f t="shared" si="695"/>
        <v>0.11015182349844778</v>
      </c>
      <c r="W2866" s="21">
        <f t="shared" si="696"/>
        <v>1.457997432996086E-2</v>
      </c>
      <c r="X2866" s="21">
        <f t="shared" si="697"/>
        <v>0.42350728998716497</v>
      </c>
      <c r="Y2866" s="22">
        <f t="shared" si="698"/>
        <v>7.1395314457979475E-2</v>
      </c>
      <c r="Z2866" s="31">
        <f t="shared" si="699"/>
        <v>0.78253751254093029</v>
      </c>
      <c r="AA2866" s="21">
        <f t="shared" si="700"/>
        <v>-0.21142954826083871</v>
      </c>
      <c r="AB2866" s="21">
        <f t="shared" si="701"/>
        <v>-0.10649483448561746</v>
      </c>
      <c r="AC2866" s="21">
        <f t="shared" si="702"/>
        <v>32.628505492393387</v>
      </c>
      <c r="AD2866" s="21">
        <f t="shared" si="703"/>
        <v>31.315753321183767</v>
      </c>
      <c r="AE2866" s="31">
        <v>26.173180607410099</v>
      </c>
      <c r="AF2866" s="21">
        <v>33.188966341870199</v>
      </c>
      <c r="AG2866" s="22">
        <v>41.670746408000802</v>
      </c>
      <c r="AH2866" s="31">
        <v>0.16503233257609187</v>
      </c>
      <c r="AI2866" s="11">
        <f t="shared" si="704"/>
        <v>43.484914130845603</v>
      </c>
      <c r="AJ2866" s="11">
        <f t="shared" si="705"/>
        <v>17.972010461298758</v>
      </c>
      <c r="AK2866" s="11">
        <f t="shared" si="706"/>
        <v>0.26587230833235992</v>
      </c>
      <c r="AL2866" s="11">
        <f t="shared" si="707"/>
        <v>7.5550080545816352</v>
      </c>
      <c r="AM2866" s="11">
        <f t="shared" si="708"/>
        <v>2.4104384639978833</v>
      </c>
      <c r="AN2866" s="3">
        <f t="shared" si="674"/>
        <v>0.76943905263672996</v>
      </c>
      <c r="AO2866" s="3">
        <f t="shared" si="675"/>
        <v>0.26009427960918002</v>
      </c>
      <c r="AP2866" s="3" t="s">
        <v>8</v>
      </c>
      <c r="AQ2866" s="126"/>
      <c r="AR2866" s="28"/>
      <c r="AS2866" s="3"/>
    </row>
    <row r="2867" spans="1:45" ht="15" customHeight="1">
      <c r="A2867" s="21">
        <v>33.554375</v>
      </c>
      <c r="B2867" s="105">
        <v>628</v>
      </c>
      <c r="C2867" s="20">
        <v>27.530799999999999</v>
      </c>
      <c r="D2867" s="20">
        <v>-78.315799999999996</v>
      </c>
      <c r="E2867" s="110" t="s">
        <v>16</v>
      </c>
      <c r="F2867" s="27">
        <v>25.2</v>
      </c>
      <c r="G2867" s="20">
        <v>22.8</v>
      </c>
      <c r="H2867" s="20">
        <v>21.7</v>
      </c>
      <c r="I2867" s="20">
        <v>23</v>
      </c>
      <c r="J2867" s="20">
        <v>24.4</v>
      </c>
      <c r="K2867" s="98">
        <v>25.7</v>
      </c>
      <c r="L2867" s="10">
        <f t="shared" si="673"/>
        <v>23</v>
      </c>
      <c r="M2867" s="52" t="str">
        <f t="shared" si="692"/>
        <v>mid latitude</v>
      </c>
      <c r="N2867" s="83">
        <v>207632</v>
      </c>
      <c r="O2867" s="34">
        <v>38418</v>
      </c>
      <c r="P2867" s="34">
        <v>99025</v>
      </c>
      <c r="Q2867" s="34">
        <v>13433</v>
      </c>
      <c r="R2867" s="34">
        <v>390490</v>
      </c>
      <c r="S2867" s="42">
        <v>74224</v>
      </c>
      <c r="T2867" s="31">
        <f t="shared" si="693"/>
        <v>0.25221872107402377</v>
      </c>
      <c r="U2867" s="21">
        <f t="shared" si="694"/>
        <v>4.6667849012781489E-2</v>
      </c>
      <c r="V2867" s="21">
        <f t="shared" si="695"/>
        <v>0.12028954522595363</v>
      </c>
      <c r="W2867" s="21">
        <f t="shared" si="696"/>
        <v>1.6317591123658017E-2</v>
      </c>
      <c r="X2867" s="21">
        <f t="shared" si="697"/>
        <v>0.47434349422148581</v>
      </c>
      <c r="Y2867" s="22">
        <f t="shared" si="698"/>
        <v>9.0162799342097269E-2</v>
      </c>
      <c r="Z2867" s="31">
        <f t="shared" si="699"/>
        <v>0.82932918702798741</v>
      </c>
      <c r="AA2867" s="21">
        <f t="shared" si="700"/>
        <v>-0.18287531052480116</v>
      </c>
      <c r="AB2867" s="21">
        <f t="shared" si="701"/>
        <v>-8.1273049989506865E-2</v>
      </c>
      <c r="AC2867" s="21">
        <f t="shared" si="702"/>
        <v>34.555916539575918</v>
      </c>
      <c r="AD2867" s="21">
        <f t="shared" si="703"/>
        <v>33.040923380717729</v>
      </c>
      <c r="AE2867" s="31">
        <v>28.6965075572374</v>
      </c>
      <c r="AF2867" s="21">
        <v>36.051241507171902</v>
      </c>
      <c r="AG2867" s="22">
        <v>45.177963140988602</v>
      </c>
      <c r="AH2867" s="31">
        <v>0.23467697837637611</v>
      </c>
      <c r="AI2867" s="11">
        <f t="shared" si="704"/>
        <v>34.713988116136839</v>
      </c>
      <c r="AJ2867" s="11">
        <f t="shared" si="705"/>
        <v>26.334014532243415</v>
      </c>
      <c r="AK2867" s="11">
        <f t="shared" si="706"/>
        <v>0.24509170064490976</v>
      </c>
      <c r="AL2867" s="11">
        <f t="shared" si="707"/>
        <v>7.3717710116876347</v>
      </c>
      <c r="AM2867" s="11">
        <f t="shared" si="708"/>
        <v>2.5484806752554419</v>
      </c>
      <c r="AN2867" s="3">
        <f t="shared" si="674"/>
        <v>0.53172168301364953</v>
      </c>
      <c r="AO2867" s="3">
        <f t="shared" si="675"/>
        <v>0.25359164127122336</v>
      </c>
      <c r="AP2867" s="3" t="s">
        <v>8</v>
      </c>
      <c r="AQ2867" s="126"/>
      <c r="AR2867" s="28"/>
      <c r="AS2867" s="3"/>
    </row>
    <row r="2868" spans="1:45" ht="15" customHeight="1">
      <c r="A2868" s="21">
        <v>33.60850806451613</v>
      </c>
      <c r="B2868" s="105">
        <v>628</v>
      </c>
      <c r="C2868" s="20">
        <v>27.530799999999999</v>
      </c>
      <c r="D2868" s="20">
        <v>-78.315799999999996</v>
      </c>
      <c r="E2868" s="110" t="s">
        <v>16</v>
      </c>
      <c r="F2868" s="27">
        <v>25.2</v>
      </c>
      <c r="G2868" s="20">
        <v>22.8</v>
      </c>
      <c r="H2868" s="20">
        <v>21.7</v>
      </c>
      <c r="I2868" s="20">
        <v>23</v>
      </c>
      <c r="J2868" s="20">
        <v>24.4</v>
      </c>
      <c r="K2868" s="98">
        <v>25.7</v>
      </c>
      <c r="L2868" s="10">
        <f t="shared" si="673"/>
        <v>23</v>
      </c>
      <c r="M2868" s="52" t="str">
        <f t="shared" si="692"/>
        <v>mid latitude</v>
      </c>
      <c r="N2868" s="83">
        <v>130100</v>
      </c>
      <c r="O2868" s="34">
        <v>21365</v>
      </c>
      <c r="P2868" s="34">
        <v>23532</v>
      </c>
      <c r="Q2868" s="34">
        <v>3859</v>
      </c>
      <c r="R2868" s="34">
        <v>134179</v>
      </c>
      <c r="S2868" s="42">
        <v>13060</v>
      </c>
      <c r="T2868" s="31">
        <f t="shared" si="693"/>
        <v>0.39896349223385824</v>
      </c>
      <c r="U2868" s="21">
        <f t="shared" si="694"/>
        <v>6.551771722964167E-2</v>
      </c>
      <c r="V2868" s="21">
        <f t="shared" si="695"/>
        <v>7.2163019978840517E-2</v>
      </c>
      <c r="W2868" s="21">
        <f t="shared" si="696"/>
        <v>1.1833974761955872E-2</v>
      </c>
      <c r="X2868" s="21">
        <f t="shared" si="697"/>
        <v>0.41147211702111347</v>
      </c>
      <c r="Y2868" s="22">
        <f t="shared" si="698"/>
        <v>4.0049678774590224E-2</v>
      </c>
      <c r="Z2868" s="31">
        <f t="shared" si="699"/>
        <v>0.65437750744143908</v>
      </c>
      <c r="AA2868" s="21">
        <f t="shared" si="700"/>
        <v>-0.3163692286586276</v>
      </c>
      <c r="AB2868" s="21">
        <f t="shared" si="701"/>
        <v>-0.1841716368458208</v>
      </c>
      <c r="AC2868" s="21">
        <f t="shared" si="702"/>
        <v>25.545077065542635</v>
      </c>
      <c r="AD2868" s="21">
        <f t="shared" si="703"/>
        <v>26.002660039745855</v>
      </c>
      <c r="AE2868" s="31">
        <v>18.844648286990999</v>
      </c>
      <c r="AF2868" s="21">
        <v>25.442784303375898</v>
      </c>
      <c r="AG2868" s="22">
        <v>32.004898169215998</v>
      </c>
      <c r="AH2868" s="31">
        <v>8.4514826085176645E-2</v>
      </c>
      <c r="AI2868" s="11">
        <f t="shared" si="704"/>
        <v>49.228277691379184</v>
      </c>
      <c r="AJ2868" s="11">
        <f t="shared" si="705"/>
        <v>9.1226599608829275</v>
      </c>
      <c r="AK2868" s="11">
        <f t="shared" si="706"/>
        <v>0.24876144799612238</v>
      </c>
      <c r="AL2868" s="11">
        <f t="shared" si="707"/>
        <v>6.0979528375226737</v>
      </c>
      <c r="AM2868" s="11">
        <f t="shared" si="708"/>
        <v>2.139349035848324</v>
      </c>
      <c r="AN2868" s="3">
        <f t="shared" si="674"/>
        <v>0.96960031003361191</v>
      </c>
      <c r="AO2868" s="3">
        <f t="shared" si="675"/>
        <v>0.17537766714612571</v>
      </c>
      <c r="AP2868" s="3" t="s">
        <v>8</v>
      </c>
      <c r="AQ2868" s="126"/>
      <c r="AR2868" s="28"/>
      <c r="AS2868" s="3"/>
    </row>
    <row r="2869" spans="1:45" ht="15" customHeight="1">
      <c r="A2869" s="21">
        <v>33.644596774193552</v>
      </c>
      <c r="B2869" s="105">
        <v>628</v>
      </c>
      <c r="C2869" s="20">
        <v>27.530799999999999</v>
      </c>
      <c r="D2869" s="20">
        <v>-78.315799999999996</v>
      </c>
      <c r="E2869" s="110" t="s">
        <v>16</v>
      </c>
      <c r="F2869" s="27">
        <v>25.2</v>
      </c>
      <c r="G2869" s="20">
        <v>22.8</v>
      </c>
      <c r="H2869" s="20">
        <v>21.7</v>
      </c>
      <c r="I2869" s="20">
        <v>23</v>
      </c>
      <c r="J2869" s="20">
        <v>24.4</v>
      </c>
      <c r="K2869" s="98">
        <v>25.7</v>
      </c>
      <c r="L2869" s="10">
        <f t="shared" si="673"/>
        <v>23</v>
      </c>
      <c r="M2869" s="52" t="str">
        <f t="shared" si="692"/>
        <v>mid latitude</v>
      </c>
      <c r="N2869" s="83">
        <v>97250</v>
      </c>
      <c r="O2869" s="34">
        <v>15864</v>
      </c>
      <c r="P2869" s="34">
        <v>38084</v>
      </c>
      <c r="Q2869" s="34">
        <v>5860</v>
      </c>
      <c r="R2869" s="34">
        <v>149686</v>
      </c>
      <c r="S2869" s="42">
        <v>28336</v>
      </c>
      <c r="T2869" s="31">
        <f t="shared" ref="T2869:T2900" si="709">N2869/(SUM($N2869:$S2869))</f>
        <v>0.29022919899725441</v>
      </c>
      <c r="U2869" s="21">
        <f t="shared" ref="U2869:U2900" si="710">O2869/(SUM($N2869:$S2869))</f>
        <v>4.7343917870359319E-2</v>
      </c>
      <c r="V2869" s="21">
        <f t="shared" ref="V2869:V2900" si="711">P2869/(SUM($N2869:$S2869))</f>
        <v>0.11365644025307389</v>
      </c>
      <c r="W2869" s="21">
        <f t="shared" ref="W2869:W2900" si="712">Q2869/(SUM($N2869:$S2869))</f>
        <v>1.7488360988420677E-2</v>
      </c>
      <c r="X2869" s="21">
        <f t="shared" ref="X2869:X2900" si="713">R2869/(SUM($N2869:$S2869))</f>
        <v>0.44671720186224184</v>
      </c>
      <c r="Y2869" s="22">
        <f t="shared" ref="Y2869:Y2900" si="714">S2869/(SUM($N2869:$S2869))</f>
        <v>8.4564880028649869E-2</v>
      </c>
      <c r="Z2869" s="31">
        <f t="shared" ref="Z2869:Z2900" si="715">(V2869+W2869+Y2869)/(U2869+V2869+W2869+Y2869)</f>
        <v>0.82002178253766567</v>
      </c>
      <c r="AA2869" s="21">
        <f t="shared" ref="AA2869:AA2900" si="716">LOG((V2869)/(U2869+V2869+W2869))</f>
        <v>-0.19601672321383112</v>
      </c>
      <c r="AB2869" s="21">
        <f t="shared" ref="AB2869:AB2900" si="717">LOG(Z2869)</f>
        <v>-8.6174611140351909E-2</v>
      </c>
      <c r="AC2869" s="21">
        <f t="shared" ref="AC2869:AC2900" si="718">67.5*AA2869+46.9</f>
        <v>33.6688711830664</v>
      </c>
      <c r="AD2869" s="21">
        <f t="shared" ref="AD2869:AD2900" si="719">68.4*AB2869+38.6</f>
        <v>32.705656597999933</v>
      </c>
      <c r="AE2869" s="31">
        <v>28.241329146054799</v>
      </c>
      <c r="AF2869" s="21">
        <v>35.464401066174702</v>
      </c>
      <c r="AG2869" s="22">
        <v>44.475060771104197</v>
      </c>
      <c r="AH2869" s="31">
        <v>0.19093459307824939</v>
      </c>
      <c r="AI2869" s="11">
        <f t="shared" ref="AI2869:AI2900" si="720">((T2869)/(T2869+X2869))*100</f>
        <v>39.38267405319597</v>
      </c>
      <c r="AJ2869" s="11">
        <f t="shared" ref="AJ2869:AJ2900" si="721">((Y2869)/(T2869+Y2869))*100</f>
        <v>22.563024540952014</v>
      </c>
      <c r="AK2869" s="11">
        <f t="shared" ref="AK2869:AK2900" si="722">(U2869+V2869+W2869)/(U2869+V2869+W2869+X2869+Y2869)</f>
        <v>0.25147374174830761</v>
      </c>
      <c r="AL2869" s="11">
        <f t="shared" ref="AL2869:AL2900" si="723">V2869/W2869</f>
        <v>6.4989761092150165</v>
      </c>
      <c r="AM2869" s="11">
        <f t="shared" ref="AM2869:AM2900" si="724">((U2869*1)+(V2869*2)+(W2869*3)+(Y2869*4))/(U2869+V2869+W2869+Y2869)</f>
        <v>2.5294518061354148</v>
      </c>
      <c r="AN2869" s="3">
        <f t="shared" si="674"/>
        <v>0.64969335809628159</v>
      </c>
      <c r="AO2869" s="3">
        <f t="shared" si="675"/>
        <v>0.25442593161685129</v>
      </c>
      <c r="AP2869" s="3" t="s">
        <v>8</v>
      </c>
      <c r="AQ2869" s="126"/>
      <c r="AR2869" s="28"/>
      <c r="AS2869" s="3"/>
    </row>
    <row r="2870" spans="1:45" ht="15" customHeight="1">
      <c r="A2870" s="21">
        <v>34.244937936384794</v>
      </c>
      <c r="B2870" s="105">
        <v>628</v>
      </c>
      <c r="C2870" s="20">
        <v>27.530799999999999</v>
      </c>
      <c r="D2870" s="20">
        <v>-78.315799999999996</v>
      </c>
      <c r="E2870" s="110" t="s">
        <v>16</v>
      </c>
      <c r="F2870" s="27">
        <v>25.2</v>
      </c>
      <c r="G2870" s="20">
        <v>22.8</v>
      </c>
      <c r="H2870" s="20">
        <v>21.7</v>
      </c>
      <c r="I2870" s="20">
        <v>23</v>
      </c>
      <c r="J2870" s="20">
        <v>24.4</v>
      </c>
      <c r="K2870" s="98">
        <v>25.7</v>
      </c>
      <c r="L2870" s="10">
        <f t="shared" si="673"/>
        <v>23</v>
      </c>
      <c r="M2870" s="52" t="str">
        <f t="shared" si="692"/>
        <v>mid latitude</v>
      </c>
      <c r="N2870" s="83">
        <v>33923</v>
      </c>
      <c r="O2870" s="34">
        <v>6472</v>
      </c>
      <c r="P2870" s="34">
        <v>14699</v>
      </c>
      <c r="Q2870" s="34">
        <v>2209</v>
      </c>
      <c r="R2870" s="34">
        <v>53938</v>
      </c>
      <c r="S2870" s="42">
        <v>10263</v>
      </c>
      <c r="T2870" s="31">
        <f t="shared" si="709"/>
        <v>0.2791924545693969</v>
      </c>
      <c r="U2870" s="21">
        <f t="shared" si="710"/>
        <v>5.3265736107453256E-2</v>
      </c>
      <c r="V2870" s="21">
        <f t="shared" si="711"/>
        <v>0.12097544113774032</v>
      </c>
      <c r="W2870" s="21">
        <f t="shared" si="712"/>
        <v>1.818047142480906E-2</v>
      </c>
      <c r="X2870" s="21">
        <f t="shared" si="713"/>
        <v>0.44391954174348169</v>
      </c>
      <c r="Y2870" s="22">
        <f t="shared" si="714"/>
        <v>8.4466355017118772E-2</v>
      </c>
      <c r="Z2870" s="31">
        <f t="shared" si="715"/>
        <v>0.8076271438337842</v>
      </c>
      <c r="AA2870" s="21">
        <f t="shared" si="716"/>
        <v>-0.20155671692488975</v>
      </c>
      <c r="AB2870" s="21">
        <f t="shared" si="717"/>
        <v>-9.2789093122247562E-2</v>
      </c>
      <c r="AC2870" s="21">
        <f t="shared" si="718"/>
        <v>33.29492160756994</v>
      </c>
      <c r="AD2870" s="21">
        <f t="shared" si="719"/>
        <v>32.25322603043827</v>
      </c>
      <c r="AE2870" s="31">
        <v>27.467382316586502</v>
      </c>
      <c r="AF2870" s="21">
        <v>34.7335155350534</v>
      </c>
      <c r="AG2870" s="22">
        <v>43.504324402763302</v>
      </c>
      <c r="AH2870" s="31">
        <v>0.11027167906570114</v>
      </c>
      <c r="AI2870" s="11">
        <f t="shared" si="720"/>
        <v>38.609849648877201</v>
      </c>
      <c r="AJ2870" s="11">
        <f t="shared" si="721"/>
        <v>23.226813922962027</v>
      </c>
      <c r="AK2870" s="11">
        <f t="shared" si="722"/>
        <v>0.26695287790730865</v>
      </c>
      <c r="AL2870" s="11">
        <f t="shared" si="723"/>
        <v>6.6541421457673158</v>
      </c>
      <c r="AM2870" s="11">
        <f t="shared" si="724"/>
        <v>2.4833992212347291</v>
      </c>
      <c r="AN2870" s="3">
        <f t="shared" si="674"/>
        <v>0.62892580370054507</v>
      </c>
      <c r="AO2870" s="3">
        <f t="shared" si="675"/>
        <v>0.2725165931254403</v>
      </c>
      <c r="AP2870" s="3" t="s">
        <v>8</v>
      </c>
      <c r="AQ2870" s="126"/>
      <c r="AR2870" s="28"/>
      <c r="AS2870" s="3"/>
    </row>
    <row r="2871" spans="1:45" ht="15" customHeight="1">
      <c r="A2871" s="21">
        <v>34.343531807602794</v>
      </c>
      <c r="B2871" s="105">
        <v>628</v>
      </c>
      <c r="C2871" s="20">
        <v>27.530799999999999</v>
      </c>
      <c r="D2871" s="20">
        <v>-78.315799999999996</v>
      </c>
      <c r="E2871" s="110" t="s">
        <v>16</v>
      </c>
      <c r="F2871" s="27">
        <v>25.2</v>
      </c>
      <c r="G2871" s="20">
        <v>22.8</v>
      </c>
      <c r="H2871" s="20">
        <v>21.7</v>
      </c>
      <c r="I2871" s="20">
        <v>23</v>
      </c>
      <c r="J2871" s="20">
        <v>24.4</v>
      </c>
      <c r="K2871" s="98">
        <v>25.7</v>
      </c>
      <c r="L2871" s="10">
        <f t="shared" si="673"/>
        <v>23</v>
      </c>
      <c r="M2871" s="52" t="str">
        <f t="shared" si="692"/>
        <v>mid latitude</v>
      </c>
      <c r="N2871" s="83">
        <v>124219</v>
      </c>
      <c r="O2871" s="34">
        <v>20750</v>
      </c>
      <c r="P2871" s="34">
        <v>52454</v>
      </c>
      <c r="Q2871" s="34">
        <v>9075</v>
      </c>
      <c r="R2871" s="34">
        <v>225531</v>
      </c>
      <c r="S2871" s="42">
        <v>39997</v>
      </c>
      <c r="T2871" s="31">
        <f t="shared" si="709"/>
        <v>0.2631613512814972</v>
      </c>
      <c r="U2871" s="21">
        <f t="shared" si="710"/>
        <v>4.3959442912042984E-2</v>
      </c>
      <c r="V2871" s="21">
        <f t="shared" si="711"/>
        <v>0.11112523462690614</v>
      </c>
      <c r="W2871" s="21">
        <f t="shared" si="712"/>
        <v>1.9225635875989883E-2</v>
      </c>
      <c r="X2871" s="21">
        <f t="shared" si="713"/>
        <v>0.47779359611546823</v>
      </c>
      <c r="Y2871" s="22">
        <f t="shared" si="714"/>
        <v>8.473473918809557E-2</v>
      </c>
      <c r="Z2871" s="31">
        <f t="shared" si="715"/>
        <v>0.83030193987372825</v>
      </c>
      <c r="AA2871" s="21">
        <f t="shared" si="716"/>
        <v>-0.19551039282618185</v>
      </c>
      <c r="AB2871" s="21">
        <f t="shared" si="717"/>
        <v>-8.0763947412806514E-2</v>
      </c>
      <c r="AC2871" s="21">
        <f t="shared" si="718"/>
        <v>33.703048484232724</v>
      </c>
      <c r="AD2871" s="21">
        <f t="shared" si="719"/>
        <v>33.075745996964038</v>
      </c>
      <c r="AE2871" s="31">
        <v>28.7280723213341</v>
      </c>
      <c r="AF2871" s="21">
        <v>36.121212042887201</v>
      </c>
      <c r="AG2871" s="22">
        <v>45.220530588743202</v>
      </c>
      <c r="AH2871" s="31" t="s">
        <v>8</v>
      </c>
      <c r="AI2871" s="11">
        <f t="shared" si="720"/>
        <v>35.516511794138673</v>
      </c>
      <c r="AJ2871" s="11">
        <f t="shared" si="721"/>
        <v>24.356335558045501</v>
      </c>
      <c r="AK2871" s="11">
        <f t="shared" si="722"/>
        <v>0.23656510651021972</v>
      </c>
      <c r="AL2871" s="11">
        <f t="shared" si="723"/>
        <v>5.7800550964187325</v>
      </c>
      <c r="AM2871" s="11">
        <f t="shared" si="724"/>
        <v>2.5587277961333381</v>
      </c>
      <c r="AN2871" s="3">
        <f t="shared" si="674"/>
        <v>0.55078459280542358</v>
      </c>
      <c r="AO2871" s="3">
        <f t="shared" si="675"/>
        <v>0.2325800000886796</v>
      </c>
      <c r="AP2871" s="3" t="s">
        <v>8</v>
      </c>
      <c r="AQ2871" s="126"/>
      <c r="AR2871" s="28"/>
      <c r="AS2871" s="3"/>
    </row>
    <row r="2872" spans="1:45" ht="15" customHeight="1">
      <c r="A2872" s="11">
        <v>28.986864583333332</v>
      </c>
      <c r="B2872" s="32">
        <v>803</v>
      </c>
      <c r="C2872" s="17">
        <v>2.4329999999999998</v>
      </c>
      <c r="D2872" s="17">
        <v>160.54024999999999</v>
      </c>
      <c r="E2872" s="109" t="s">
        <v>16</v>
      </c>
      <c r="F2872" s="18">
        <v>-4.3</v>
      </c>
      <c r="G2872" s="17">
        <v>-0.2</v>
      </c>
      <c r="H2872" s="17">
        <v>-1</v>
      </c>
      <c r="I2872" s="17">
        <v>0</v>
      </c>
      <c r="J2872" s="17">
        <v>2.2999999999999998</v>
      </c>
      <c r="K2872" s="30">
        <v>2.2000000000000002</v>
      </c>
      <c r="L2872" s="10">
        <f t="shared" si="673"/>
        <v>0</v>
      </c>
      <c r="M2872" s="52" t="str">
        <f t="shared" si="692"/>
        <v>low latitude</v>
      </c>
      <c r="N2872" s="83">
        <v>412013</v>
      </c>
      <c r="O2872" s="34">
        <v>56372</v>
      </c>
      <c r="P2872" s="34">
        <v>42951</v>
      </c>
      <c r="Q2872" s="34">
        <v>3996</v>
      </c>
      <c r="R2872" s="34">
        <v>98633</v>
      </c>
      <c r="S2872" s="42">
        <v>15077</v>
      </c>
      <c r="T2872" s="10">
        <f t="shared" si="709"/>
        <v>0.65498488177260028</v>
      </c>
      <c r="U2872" s="11">
        <f t="shared" si="710"/>
        <v>8.9615637747558985E-2</v>
      </c>
      <c r="V2872" s="11">
        <f t="shared" si="711"/>
        <v>6.8280019458160188E-2</v>
      </c>
      <c r="W2872" s="11">
        <f t="shared" si="712"/>
        <v>6.3525170020443788E-3</v>
      </c>
      <c r="X2872" s="11">
        <f t="shared" si="713"/>
        <v>0.15679875111677757</v>
      </c>
      <c r="Y2872" s="12">
        <f t="shared" si="714"/>
        <v>2.3968192902858634E-2</v>
      </c>
      <c r="Z2872" s="10">
        <f t="shared" si="715"/>
        <v>0.52386904963005509</v>
      </c>
      <c r="AA2872" s="11">
        <f t="shared" si="716"/>
        <v>-0.38120691440981003</v>
      </c>
      <c r="AB2872" s="11">
        <f t="shared" si="717"/>
        <v>-0.28077725906672957</v>
      </c>
      <c r="AC2872" s="11">
        <f t="shared" si="718"/>
        <v>21.168533277337822</v>
      </c>
      <c r="AD2872" s="11">
        <f t="shared" si="719"/>
        <v>19.394835479835699</v>
      </c>
      <c r="AE2872" s="10">
        <v>11.694848834923199</v>
      </c>
      <c r="AF2872" s="11">
        <v>18.056281665652399</v>
      </c>
      <c r="AG2872" s="12">
        <v>23.8841738744926</v>
      </c>
      <c r="AH2872" s="10">
        <v>0.28000000000000003</v>
      </c>
      <c r="AI2872" s="11">
        <f t="shared" si="720"/>
        <v>80.684662173012228</v>
      </c>
      <c r="AJ2872" s="11">
        <f t="shared" si="721"/>
        <v>3.530169285162378</v>
      </c>
      <c r="AK2872" s="11">
        <f t="shared" si="722"/>
        <v>0.47606080293417008</v>
      </c>
      <c r="AL2872" s="11">
        <f t="shared" si="723"/>
        <v>10.748498498498499</v>
      </c>
      <c r="AM2872" s="11">
        <f t="shared" si="724"/>
        <v>1.8123078482381163</v>
      </c>
      <c r="AN2872" s="3">
        <f t="shared" si="674"/>
        <v>4.1772327719931468</v>
      </c>
      <c r="AO2872" s="3">
        <f t="shared" si="675"/>
        <v>0.43546277614997009</v>
      </c>
      <c r="AP2872" s="3" t="s">
        <v>8</v>
      </c>
      <c r="AQ2872" s="124"/>
      <c r="AR2872" s="4"/>
      <c r="AS2872" s="3"/>
    </row>
    <row r="2873" spans="1:45" ht="15" customHeight="1">
      <c r="A2873" s="11">
        <v>30.416010416666666</v>
      </c>
      <c r="B2873" s="32">
        <v>803</v>
      </c>
      <c r="C2873" s="17">
        <v>2.4329999999999998</v>
      </c>
      <c r="D2873" s="17">
        <v>160.54024999999999</v>
      </c>
      <c r="E2873" s="109" t="s">
        <v>16</v>
      </c>
      <c r="F2873" s="18">
        <v>-4.3</v>
      </c>
      <c r="G2873" s="17">
        <v>-0.2</v>
      </c>
      <c r="H2873" s="17">
        <v>-1</v>
      </c>
      <c r="I2873" s="17">
        <v>0</v>
      </c>
      <c r="J2873" s="17">
        <v>2.2999999999999998</v>
      </c>
      <c r="K2873" s="30">
        <v>2.2000000000000002</v>
      </c>
      <c r="L2873" s="10">
        <f t="shared" si="673"/>
        <v>0</v>
      </c>
      <c r="M2873" s="52" t="str">
        <f t="shared" si="692"/>
        <v>low latitude</v>
      </c>
      <c r="N2873" s="83">
        <v>476338</v>
      </c>
      <c r="O2873" s="34">
        <v>64884</v>
      </c>
      <c r="P2873" s="34">
        <v>83359</v>
      </c>
      <c r="Q2873" s="34">
        <v>11419</v>
      </c>
      <c r="R2873" s="34">
        <v>436176</v>
      </c>
      <c r="S2873" s="42">
        <v>73181</v>
      </c>
      <c r="T2873" s="10">
        <f t="shared" si="709"/>
        <v>0.41588605124864997</v>
      </c>
      <c r="U2873" s="11">
        <f t="shared" si="710"/>
        <v>5.6649586111579185E-2</v>
      </c>
      <c r="V2873" s="11">
        <f t="shared" si="711"/>
        <v>7.2779928004980107E-2</v>
      </c>
      <c r="W2873" s="11">
        <f t="shared" si="712"/>
        <v>9.9698172709469617E-3</v>
      </c>
      <c r="X2873" s="11">
        <f t="shared" si="713"/>
        <v>0.38082100166149069</v>
      </c>
      <c r="Y2873" s="12">
        <f t="shared" si="714"/>
        <v>6.3893615702353065E-2</v>
      </c>
      <c r="Z2873" s="10">
        <f t="shared" si="715"/>
        <v>0.72134013047418222</v>
      </c>
      <c r="AA2873" s="11">
        <f t="shared" si="716"/>
        <v>-0.28224906908492153</v>
      </c>
      <c r="AB2873" s="11">
        <f t="shared" si="717"/>
        <v>-0.1418599059373645</v>
      </c>
      <c r="AC2873" s="11">
        <f t="shared" si="718"/>
        <v>27.848187836767796</v>
      </c>
      <c r="AD2873" s="11">
        <f t="shared" si="719"/>
        <v>28.896782433884269</v>
      </c>
      <c r="AE2873" s="10">
        <v>24.452189804502201</v>
      </c>
      <c r="AF2873" s="11">
        <v>30.425998421738601</v>
      </c>
      <c r="AG2873" s="12">
        <v>38.984625783558002</v>
      </c>
      <c r="AH2873" s="10">
        <v>0.26</v>
      </c>
      <c r="AI2873" s="11">
        <f t="shared" si="720"/>
        <v>52.200623771251728</v>
      </c>
      <c r="AJ2873" s="11">
        <f t="shared" si="721"/>
        <v>13.317282932892221</v>
      </c>
      <c r="AK2873" s="11">
        <f t="shared" si="722"/>
        <v>0.23865092022797554</v>
      </c>
      <c r="AL2873" s="11">
        <f t="shared" si="723"/>
        <v>7.3000262720028033</v>
      </c>
      <c r="AM2873" s="11">
        <f t="shared" si="724"/>
        <v>2.3989684036024279</v>
      </c>
      <c r="AN2873" s="3">
        <f t="shared" si="674"/>
        <v>1.092077509995965</v>
      </c>
      <c r="AO2873" s="3">
        <f t="shared" si="675"/>
        <v>0.19111322035141778</v>
      </c>
      <c r="AP2873" s="3" t="s">
        <v>8</v>
      </c>
      <c r="AQ2873" s="124"/>
      <c r="AR2873" s="4"/>
      <c r="AS2873" s="3"/>
    </row>
    <row r="2874" spans="1:45" ht="15" customHeight="1">
      <c r="A2874" s="11">
        <v>33.186704730831977</v>
      </c>
      <c r="B2874" s="32">
        <v>803</v>
      </c>
      <c r="C2874" s="17">
        <v>2.4329999999999998</v>
      </c>
      <c r="D2874" s="17">
        <v>160.54024999999999</v>
      </c>
      <c r="E2874" s="109" t="s">
        <v>16</v>
      </c>
      <c r="F2874" s="18">
        <v>-4.3</v>
      </c>
      <c r="G2874" s="17">
        <v>-0.2</v>
      </c>
      <c r="H2874" s="17">
        <v>-1</v>
      </c>
      <c r="I2874" s="17">
        <v>0</v>
      </c>
      <c r="J2874" s="17">
        <v>2.2999999999999998</v>
      </c>
      <c r="K2874" s="30">
        <v>2.2000000000000002</v>
      </c>
      <c r="L2874" s="10">
        <f t="shared" si="673"/>
        <v>0</v>
      </c>
      <c r="M2874" s="52" t="str">
        <f t="shared" si="692"/>
        <v>low latitude</v>
      </c>
      <c r="N2874" s="83">
        <v>232627</v>
      </c>
      <c r="O2874" s="34">
        <v>71211</v>
      </c>
      <c r="P2874" s="34">
        <v>68841</v>
      </c>
      <c r="Q2874" s="34">
        <v>6731</v>
      </c>
      <c r="R2874" s="34">
        <v>255616</v>
      </c>
      <c r="S2874" s="42">
        <v>45991</v>
      </c>
      <c r="T2874" s="10">
        <f t="shared" si="709"/>
        <v>0.34158765493372412</v>
      </c>
      <c r="U2874" s="11">
        <f t="shared" si="710"/>
        <v>0.10456567163521616</v>
      </c>
      <c r="V2874" s="11">
        <f t="shared" si="711"/>
        <v>0.10108558229823925</v>
      </c>
      <c r="W2874" s="11">
        <f t="shared" si="712"/>
        <v>9.8837473954394676E-3</v>
      </c>
      <c r="X2874" s="11">
        <f t="shared" si="713"/>
        <v>0.37534452150240011</v>
      </c>
      <c r="Y2874" s="12">
        <f t="shared" si="714"/>
        <v>6.7532822234980916E-2</v>
      </c>
      <c r="Z2874" s="10">
        <f t="shared" si="715"/>
        <v>0.63059852469731403</v>
      </c>
      <c r="AA2874" s="11">
        <f t="shared" si="716"/>
        <v>-0.32882858934843778</v>
      </c>
      <c r="AB2874" s="11">
        <f t="shared" si="717"/>
        <v>-0.20024704963087522</v>
      </c>
      <c r="AC2874" s="11">
        <f t="shared" si="718"/>
        <v>24.704070218980448</v>
      </c>
      <c r="AD2874" s="11">
        <f t="shared" si="719"/>
        <v>24.903101805248134</v>
      </c>
      <c r="AE2874" s="10">
        <v>18.811893833731101</v>
      </c>
      <c r="AF2874" s="11">
        <v>24.735724261357099</v>
      </c>
      <c r="AG2874" s="12">
        <v>31.856993402812002</v>
      </c>
      <c r="AH2874" s="10">
        <v>0.50211044431329244</v>
      </c>
      <c r="AI2874" s="11">
        <f t="shared" si="720"/>
        <v>47.645741976843489</v>
      </c>
      <c r="AJ2874" s="11">
        <f t="shared" si="721"/>
        <v>16.506830140191948</v>
      </c>
      <c r="AK2874" s="11">
        <f t="shared" si="722"/>
        <v>0.3273556502152144</v>
      </c>
      <c r="AL2874" s="11">
        <f t="shared" si="723"/>
        <v>10.227455058683702</v>
      </c>
      <c r="AM2874" s="11">
        <f t="shared" si="724"/>
        <v>2.1426644671999338</v>
      </c>
      <c r="AN2874" s="3">
        <f t="shared" si="674"/>
        <v>0.91006431522283415</v>
      </c>
      <c r="AO2874" s="3">
        <f t="shared" si="675"/>
        <v>0.26931412744116173</v>
      </c>
      <c r="AP2874" s="3" t="s">
        <v>8</v>
      </c>
      <c r="AQ2874" s="124"/>
      <c r="AR2874" s="4"/>
      <c r="AS2874" s="3"/>
    </row>
    <row r="2875" spans="1:45" ht="15" customHeight="1">
      <c r="A2875" s="11">
        <v>33.241003262642742</v>
      </c>
      <c r="B2875" s="32">
        <v>803</v>
      </c>
      <c r="C2875" s="17">
        <v>2.4329999999999998</v>
      </c>
      <c r="D2875" s="17">
        <v>160.54024999999999</v>
      </c>
      <c r="E2875" s="109" t="s">
        <v>16</v>
      </c>
      <c r="F2875" s="18">
        <v>-4.3</v>
      </c>
      <c r="G2875" s="17">
        <v>-0.2</v>
      </c>
      <c r="H2875" s="17">
        <v>-1</v>
      </c>
      <c r="I2875" s="17">
        <v>0</v>
      </c>
      <c r="J2875" s="17">
        <v>2.2999999999999998</v>
      </c>
      <c r="K2875" s="30">
        <v>2.2000000000000002</v>
      </c>
      <c r="L2875" s="10">
        <f t="shared" si="673"/>
        <v>0</v>
      </c>
      <c r="M2875" s="52" t="str">
        <f t="shared" si="692"/>
        <v>low latitude</v>
      </c>
      <c r="N2875" s="83">
        <v>29592</v>
      </c>
      <c r="O2875" s="34">
        <v>7076</v>
      </c>
      <c r="P2875" s="34">
        <v>7784</v>
      </c>
      <c r="Q2875" s="34">
        <v>580</v>
      </c>
      <c r="R2875" s="34">
        <v>22786</v>
      </c>
      <c r="S2875" s="42">
        <v>3736</v>
      </c>
      <c r="T2875" s="10">
        <f t="shared" si="709"/>
        <v>0.41356178550465383</v>
      </c>
      <c r="U2875" s="11">
        <f t="shared" si="710"/>
        <v>9.88903485479498E-2</v>
      </c>
      <c r="V2875" s="11">
        <f t="shared" si="711"/>
        <v>0.10878497358638231</v>
      </c>
      <c r="W2875" s="11">
        <f t="shared" si="712"/>
        <v>8.1057662744221156E-3</v>
      </c>
      <c r="X2875" s="11">
        <f t="shared" si="713"/>
        <v>0.31844481091203847</v>
      </c>
      <c r="Y2875" s="12">
        <f t="shared" si="714"/>
        <v>5.2212315174553485E-2</v>
      </c>
      <c r="Z2875" s="10">
        <f t="shared" si="715"/>
        <v>0.63099707968293706</v>
      </c>
      <c r="AA2875" s="11">
        <f t="shared" si="716"/>
        <v>-0.29744446873942176</v>
      </c>
      <c r="AB2875" s="11">
        <f t="shared" si="717"/>
        <v>-0.1999726507091473</v>
      </c>
      <c r="AC2875" s="11">
        <f t="shared" si="718"/>
        <v>26.822498360089028</v>
      </c>
      <c r="AD2875" s="11">
        <f t="shared" si="719"/>
        <v>24.921870691494327</v>
      </c>
      <c r="AE2875" s="10">
        <v>18.881138534405199</v>
      </c>
      <c r="AF2875" s="11">
        <v>24.782768420423199</v>
      </c>
      <c r="AG2875" s="12">
        <v>31.831684961737501</v>
      </c>
      <c r="AH2875" s="10" t="s">
        <v>8</v>
      </c>
      <c r="AI2875" s="11">
        <f t="shared" si="720"/>
        <v>56.497002558326017</v>
      </c>
      <c r="AJ2875" s="11">
        <f t="shared" si="721"/>
        <v>11.209793566970715</v>
      </c>
      <c r="AK2875" s="11">
        <f t="shared" si="722"/>
        <v>0.36795195653210044</v>
      </c>
      <c r="AL2875" s="11">
        <f t="shared" si="723"/>
        <v>13.420689655172412</v>
      </c>
      <c r="AM2875" s="11">
        <f t="shared" si="724"/>
        <v>2.0508969545264915</v>
      </c>
      <c r="AN2875" s="3">
        <f t="shared" si="674"/>
        <v>1.2986921794084088</v>
      </c>
      <c r="AO2875" s="3">
        <f t="shared" si="675"/>
        <v>0.34161327130694286</v>
      </c>
      <c r="AP2875" s="3" t="s">
        <v>8</v>
      </c>
      <c r="AQ2875" s="124"/>
      <c r="AR2875" s="4"/>
      <c r="AS2875" s="3"/>
    </row>
    <row r="2876" spans="1:45" ht="15" customHeight="1">
      <c r="A2876" s="11">
        <v>33.32115823817292</v>
      </c>
      <c r="B2876" s="32">
        <v>803</v>
      </c>
      <c r="C2876" s="17">
        <v>2.4329999999999998</v>
      </c>
      <c r="D2876" s="17">
        <v>160.54024999999999</v>
      </c>
      <c r="E2876" s="109" t="s">
        <v>16</v>
      </c>
      <c r="F2876" s="18">
        <v>-4.3</v>
      </c>
      <c r="G2876" s="17">
        <v>-0.2</v>
      </c>
      <c r="H2876" s="17">
        <v>-1</v>
      </c>
      <c r="I2876" s="17">
        <v>0</v>
      </c>
      <c r="J2876" s="17">
        <v>2.2999999999999998</v>
      </c>
      <c r="K2876" s="30">
        <v>2.2000000000000002</v>
      </c>
      <c r="L2876" s="10">
        <f t="shared" si="673"/>
        <v>0</v>
      </c>
      <c r="M2876" s="52" t="str">
        <f t="shared" si="692"/>
        <v>low latitude</v>
      </c>
      <c r="N2876" s="83">
        <v>380168</v>
      </c>
      <c r="O2876" s="34">
        <v>145607</v>
      </c>
      <c r="P2876" s="34">
        <v>113055</v>
      </c>
      <c r="Q2876" s="34">
        <v>12702</v>
      </c>
      <c r="R2876" s="34">
        <v>488966</v>
      </c>
      <c r="S2876" s="42">
        <v>64354</v>
      </c>
      <c r="T2876" s="10">
        <f t="shared" si="709"/>
        <v>0.31553087018156589</v>
      </c>
      <c r="U2876" s="11">
        <f t="shared" si="710"/>
        <v>0.12085052769966767</v>
      </c>
      <c r="V2876" s="11">
        <f t="shared" si="711"/>
        <v>9.383310149296345E-2</v>
      </c>
      <c r="W2876" s="11">
        <f t="shared" si="712"/>
        <v>1.0542373669131147E-2</v>
      </c>
      <c r="X2876" s="11">
        <f t="shared" si="713"/>
        <v>0.40583075763662257</v>
      </c>
      <c r="Y2876" s="12">
        <f t="shared" si="714"/>
        <v>5.3412369320049266E-2</v>
      </c>
      <c r="Z2876" s="10">
        <f t="shared" si="715"/>
        <v>0.56628181986071646</v>
      </c>
      <c r="AA2876" s="11">
        <f t="shared" si="716"/>
        <v>-0.38026245794845687</v>
      </c>
      <c r="AB2876" s="11">
        <f t="shared" si="717"/>
        <v>-0.24696738091436865</v>
      </c>
      <c r="AC2876" s="11">
        <f t="shared" si="718"/>
        <v>21.232284088479162</v>
      </c>
      <c r="AD2876" s="11">
        <f t="shared" si="719"/>
        <v>21.707431145457186</v>
      </c>
      <c r="AE2876" s="10">
        <v>14.6363149720462</v>
      </c>
      <c r="AF2876" s="11">
        <v>20.698983374264898</v>
      </c>
      <c r="AG2876" s="12">
        <v>26.9620391962025</v>
      </c>
      <c r="AH2876" s="10">
        <v>0.23178464593650236</v>
      </c>
      <c r="AI2876" s="11">
        <f t="shared" si="720"/>
        <v>43.741011167437939</v>
      </c>
      <c r="AJ2876" s="11">
        <f t="shared" si="721"/>
        <v>14.477123741907036</v>
      </c>
      <c r="AK2876" s="11">
        <f t="shared" si="722"/>
        <v>0.32905209753069059</v>
      </c>
      <c r="AL2876" s="11">
        <f t="shared" si="723"/>
        <v>8.9005668398677376</v>
      </c>
      <c r="AM2876" s="11">
        <f t="shared" si="724"/>
        <v>1.9874984361875148</v>
      </c>
      <c r="AN2876" s="3">
        <f t="shared" si="674"/>
        <v>0.77749373167050484</v>
      </c>
      <c r="AO2876" s="3">
        <f t="shared" si="675"/>
        <v>0.23121239513585812</v>
      </c>
      <c r="AP2876" s="3" t="s">
        <v>8</v>
      </c>
      <c r="AQ2876" s="124"/>
      <c r="AR2876" s="4"/>
      <c r="AS2876" s="3"/>
    </row>
    <row r="2877" spans="1:45" ht="15" customHeight="1">
      <c r="A2877" s="11">
        <v>33.354771615008161</v>
      </c>
      <c r="B2877" s="32">
        <v>803</v>
      </c>
      <c r="C2877" s="17">
        <v>2.4329999999999998</v>
      </c>
      <c r="D2877" s="17">
        <v>160.54024999999999</v>
      </c>
      <c r="E2877" s="109" t="s">
        <v>16</v>
      </c>
      <c r="F2877" s="18">
        <v>-4.3</v>
      </c>
      <c r="G2877" s="17">
        <v>-0.2</v>
      </c>
      <c r="H2877" s="17">
        <v>-1</v>
      </c>
      <c r="I2877" s="17">
        <v>0</v>
      </c>
      <c r="J2877" s="17">
        <v>2.2999999999999998</v>
      </c>
      <c r="K2877" s="30">
        <v>2.2000000000000002</v>
      </c>
      <c r="L2877" s="10">
        <f t="shared" si="673"/>
        <v>0</v>
      </c>
      <c r="M2877" s="52" t="str">
        <f t="shared" si="692"/>
        <v>low latitude</v>
      </c>
      <c r="N2877" s="83">
        <v>34489</v>
      </c>
      <c r="O2877" s="34">
        <v>12575</v>
      </c>
      <c r="P2877" s="34">
        <v>7360</v>
      </c>
      <c r="Q2877" s="34">
        <v>860</v>
      </c>
      <c r="R2877" s="34">
        <v>25325</v>
      </c>
      <c r="S2877" s="42">
        <v>2711</v>
      </c>
      <c r="T2877" s="10">
        <f t="shared" si="709"/>
        <v>0.41393422947671626</v>
      </c>
      <c r="U2877" s="11">
        <f t="shared" si="710"/>
        <v>0.15092414786365818</v>
      </c>
      <c r="V2877" s="11">
        <f t="shared" si="711"/>
        <v>8.8334133461353812E-2</v>
      </c>
      <c r="W2877" s="11">
        <f t="shared" si="712"/>
        <v>1.0321651464234277E-2</v>
      </c>
      <c r="X2877" s="11">
        <f t="shared" si="713"/>
        <v>0.303948631781085</v>
      </c>
      <c r="Y2877" s="12">
        <f t="shared" si="714"/>
        <v>3.2537205952952473E-2</v>
      </c>
      <c r="Z2877" s="10">
        <f t="shared" si="715"/>
        <v>0.46503020505402876</v>
      </c>
      <c r="AA2877" s="11">
        <f t="shared" si="716"/>
        <v>-0.45108111036345355</v>
      </c>
      <c r="AB2877" s="11">
        <f t="shared" si="717"/>
        <v>-0.3325188375137908</v>
      </c>
      <c r="AC2877" s="11">
        <f t="shared" si="718"/>
        <v>16.452025050466883</v>
      </c>
      <c r="AD2877" s="11">
        <f t="shared" si="719"/>
        <v>15.855711514056708</v>
      </c>
      <c r="AE2877" s="10">
        <v>7.5782054185249503</v>
      </c>
      <c r="AF2877" s="11">
        <v>14.262347192310999</v>
      </c>
      <c r="AG2877" s="12">
        <v>19.992584336169799</v>
      </c>
      <c r="AH2877" s="10" t="s">
        <v>8</v>
      </c>
      <c r="AI2877" s="11">
        <f t="shared" si="720"/>
        <v>57.660413949911394</v>
      </c>
      <c r="AJ2877" s="11">
        <f t="shared" si="721"/>
        <v>7.2876344086021518</v>
      </c>
      <c r="AK2877" s="11">
        <f t="shared" si="722"/>
        <v>0.42585652556777448</v>
      </c>
      <c r="AL2877" s="11">
        <f t="shared" si="723"/>
        <v>8.5581395348837201</v>
      </c>
      <c r="AM2877" s="11">
        <f t="shared" si="724"/>
        <v>1.7322811197141157</v>
      </c>
      <c r="AN2877" s="3">
        <f t="shared" si="674"/>
        <v>1.3618558736426454</v>
      </c>
      <c r="AO2877" s="3">
        <f t="shared" si="675"/>
        <v>0.29062191510365254</v>
      </c>
      <c r="AP2877" s="3" t="s">
        <v>8</v>
      </c>
      <c r="AQ2877" s="124"/>
      <c r="AR2877" s="4"/>
      <c r="AS2877" s="3"/>
    </row>
    <row r="2878" spans="1:45" ht="15" customHeight="1">
      <c r="A2878" s="11">
        <v>33.398727569331157</v>
      </c>
      <c r="B2878" s="32">
        <v>803</v>
      </c>
      <c r="C2878" s="17">
        <v>2.4329999999999998</v>
      </c>
      <c r="D2878" s="17">
        <v>160.54024999999999</v>
      </c>
      <c r="E2878" s="109" t="s">
        <v>16</v>
      </c>
      <c r="F2878" s="18">
        <v>-4.3</v>
      </c>
      <c r="G2878" s="17">
        <v>-0.2</v>
      </c>
      <c r="H2878" s="17">
        <v>-1</v>
      </c>
      <c r="I2878" s="17">
        <v>0</v>
      </c>
      <c r="J2878" s="17">
        <v>2.2999999999999998</v>
      </c>
      <c r="K2878" s="30">
        <v>2.2000000000000002</v>
      </c>
      <c r="L2878" s="10">
        <f t="shared" si="673"/>
        <v>0</v>
      </c>
      <c r="M2878" s="52" t="str">
        <f t="shared" si="692"/>
        <v>low latitude</v>
      </c>
      <c r="N2878" s="83">
        <v>44018</v>
      </c>
      <c r="O2878" s="34">
        <v>18782</v>
      </c>
      <c r="P2878" s="34">
        <v>12410</v>
      </c>
      <c r="Q2878" s="34">
        <v>990</v>
      </c>
      <c r="R2878" s="34">
        <v>32940</v>
      </c>
      <c r="S2878" s="42">
        <v>4741</v>
      </c>
      <c r="T2878" s="10">
        <f t="shared" si="709"/>
        <v>0.38652628621104484</v>
      </c>
      <c r="U2878" s="11">
        <f t="shared" si="710"/>
        <v>0.16492654613148813</v>
      </c>
      <c r="V2878" s="11">
        <f t="shared" si="711"/>
        <v>0.10897340206004513</v>
      </c>
      <c r="W2878" s="11">
        <f t="shared" si="712"/>
        <v>8.6932850958456633E-3</v>
      </c>
      <c r="X2878" s="11">
        <f t="shared" si="713"/>
        <v>0.28924930409813754</v>
      </c>
      <c r="Y2878" s="12">
        <f t="shared" si="714"/>
        <v>4.1631176403438677E-2</v>
      </c>
      <c r="Z2878" s="10">
        <f t="shared" si="715"/>
        <v>0.49131977358286155</v>
      </c>
      <c r="AA2878" s="11">
        <f t="shared" si="716"/>
        <v>-0.41384124900304253</v>
      </c>
      <c r="AB2878" s="11">
        <f t="shared" si="717"/>
        <v>-0.30863575696203327</v>
      </c>
      <c r="AC2878" s="11">
        <f t="shared" si="718"/>
        <v>18.965715692294626</v>
      </c>
      <c r="AD2878" s="11">
        <f t="shared" si="719"/>
        <v>17.489314223796924</v>
      </c>
      <c r="AE2878" s="10">
        <v>9.4320512538192407</v>
      </c>
      <c r="AF2878" s="11">
        <v>15.9692907059344</v>
      </c>
      <c r="AG2878" s="12">
        <v>21.6786334711305</v>
      </c>
      <c r="AH2878" s="10" t="s">
        <v>8</v>
      </c>
      <c r="AI2878" s="11">
        <f t="shared" si="720"/>
        <v>57.197432365705957</v>
      </c>
      <c r="AJ2878" s="11">
        <f t="shared" si="721"/>
        <v>9.7233331282429916</v>
      </c>
      <c r="AK2878" s="11">
        <f t="shared" si="722"/>
        <v>0.46064440404792234</v>
      </c>
      <c r="AL2878" s="11">
        <f t="shared" si="723"/>
        <v>12.535353535353535</v>
      </c>
      <c r="AM2878" s="11">
        <f t="shared" si="724"/>
        <v>1.7749370311188146</v>
      </c>
      <c r="AN2878" s="3">
        <f t="shared" si="674"/>
        <v>1.3363084395871281</v>
      </c>
      <c r="AO2878" s="3">
        <f t="shared" si="675"/>
        <v>0.37674559805707347</v>
      </c>
      <c r="AP2878" s="3" t="s">
        <v>8</v>
      </c>
      <c r="AQ2878" s="124"/>
      <c r="AR2878" s="4"/>
      <c r="AS2878" s="3"/>
    </row>
    <row r="2879" spans="1:45" ht="15" customHeight="1">
      <c r="A2879" s="11">
        <v>33.600407830342583</v>
      </c>
      <c r="B2879" s="32">
        <v>803</v>
      </c>
      <c r="C2879" s="17">
        <v>2.4329999999999998</v>
      </c>
      <c r="D2879" s="17">
        <v>160.54024999999999</v>
      </c>
      <c r="E2879" s="109" t="s">
        <v>16</v>
      </c>
      <c r="F2879" s="18">
        <v>-4.3</v>
      </c>
      <c r="G2879" s="17">
        <v>-0.2</v>
      </c>
      <c r="H2879" s="17">
        <v>-1</v>
      </c>
      <c r="I2879" s="17">
        <v>0</v>
      </c>
      <c r="J2879" s="17">
        <v>2.2999999999999998</v>
      </c>
      <c r="K2879" s="30">
        <v>2.2000000000000002</v>
      </c>
      <c r="L2879" s="10">
        <f t="shared" si="673"/>
        <v>0</v>
      </c>
      <c r="M2879" s="52" t="str">
        <f t="shared" si="692"/>
        <v>low latitude</v>
      </c>
      <c r="N2879" s="83">
        <v>354394</v>
      </c>
      <c r="O2879" s="34">
        <v>93071</v>
      </c>
      <c r="P2879" s="34">
        <v>99677</v>
      </c>
      <c r="Q2879" s="34">
        <v>7717</v>
      </c>
      <c r="R2879" s="34">
        <v>312905</v>
      </c>
      <c r="S2879" s="42">
        <v>41031</v>
      </c>
      <c r="T2879" s="10">
        <f t="shared" si="709"/>
        <v>0.38996033208809466</v>
      </c>
      <c r="U2879" s="11">
        <f t="shared" si="710"/>
        <v>0.10241143492206713</v>
      </c>
      <c r="V2879" s="11">
        <f t="shared" si="711"/>
        <v>0.1096804009705159</v>
      </c>
      <c r="W2879" s="11">
        <f t="shared" si="712"/>
        <v>8.4914639715227315E-3</v>
      </c>
      <c r="X2879" s="11">
        <f t="shared" si="713"/>
        <v>0.34430757211472335</v>
      </c>
      <c r="Y2879" s="12">
        <f t="shared" si="714"/>
        <v>4.5148795933076219E-2</v>
      </c>
      <c r="Z2879" s="10">
        <f t="shared" si="715"/>
        <v>0.61460645310895434</v>
      </c>
      <c r="AA2879" s="11">
        <f t="shared" si="716"/>
        <v>-0.30344359987627062</v>
      </c>
      <c r="AB2879" s="11">
        <f t="shared" si="717"/>
        <v>-0.21140288414651801</v>
      </c>
      <c r="AC2879" s="11">
        <f t="shared" si="718"/>
        <v>26.417557008351732</v>
      </c>
      <c r="AD2879" s="11">
        <f t="shared" si="719"/>
        <v>24.140042724378169</v>
      </c>
      <c r="AE2879" s="10">
        <v>17.847190123529099</v>
      </c>
      <c r="AF2879" s="11">
        <v>23.738405465233399</v>
      </c>
      <c r="AG2879" s="12">
        <v>30.578418966696798</v>
      </c>
      <c r="AH2879" s="10">
        <v>0.14897928100913288</v>
      </c>
      <c r="AI2879" s="11">
        <f t="shared" si="720"/>
        <v>53.108726373035175</v>
      </c>
      <c r="AJ2879" s="11">
        <f t="shared" si="721"/>
        <v>10.376430422962637</v>
      </c>
      <c r="AK2879" s="11">
        <f t="shared" si="722"/>
        <v>0.36158845312328081</v>
      </c>
      <c r="AL2879" s="11">
        <f t="shared" si="723"/>
        <v>12.916547881301023</v>
      </c>
      <c r="AM2879" s="11">
        <f t="shared" si="724"/>
        <v>1.9863683042369236</v>
      </c>
      <c r="AN2879" s="3">
        <f t="shared" si="674"/>
        <v>1.1325929595244562</v>
      </c>
      <c r="AO2879" s="3">
        <f t="shared" si="675"/>
        <v>0.31855355459324713</v>
      </c>
      <c r="AP2879" s="3" t="s">
        <v>8</v>
      </c>
      <c r="AQ2879" s="124"/>
      <c r="AR2879" s="4"/>
      <c r="AS2879" s="3"/>
    </row>
    <row r="2880" spans="1:45" ht="15" customHeight="1">
      <c r="A2880" s="11">
        <v>33.639192495921705</v>
      </c>
      <c r="B2880" s="32">
        <v>803</v>
      </c>
      <c r="C2880" s="17">
        <v>2.4329999999999998</v>
      </c>
      <c r="D2880" s="17">
        <v>160.54024999999999</v>
      </c>
      <c r="E2880" s="109" t="s">
        <v>16</v>
      </c>
      <c r="F2880" s="18">
        <v>-4.3</v>
      </c>
      <c r="G2880" s="17">
        <v>-0.2</v>
      </c>
      <c r="H2880" s="17">
        <v>-1</v>
      </c>
      <c r="I2880" s="17">
        <v>0</v>
      </c>
      <c r="J2880" s="17">
        <v>2.2999999999999998</v>
      </c>
      <c r="K2880" s="30">
        <v>2.2000000000000002</v>
      </c>
      <c r="L2880" s="10">
        <f t="shared" si="673"/>
        <v>0</v>
      </c>
      <c r="M2880" s="52" t="str">
        <f t="shared" si="692"/>
        <v>low latitude</v>
      </c>
      <c r="N2880" s="83">
        <v>29288</v>
      </c>
      <c r="O2880" s="34">
        <v>4691</v>
      </c>
      <c r="P2880" s="34">
        <v>3739</v>
      </c>
      <c r="Q2880" s="34">
        <v>618</v>
      </c>
      <c r="R2880" s="34">
        <v>20812</v>
      </c>
      <c r="S2880" s="42">
        <v>1665</v>
      </c>
      <c r="T2880" s="10">
        <f t="shared" si="709"/>
        <v>0.48160755101705227</v>
      </c>
      <c r="U2880" s="11">
        <f t="shared" si="710"/>
        <v>7.7138111916859875E-2</v>
      </c>
      <c r="V2880" s="11">
        <f t="shared" si="711"/>
        <v>6.1483564369460481E-2</v>
      </c>
      <c r="W2880" s="11">
        <f t="shared" si="712"/>
        <v>1.0162300823837008E-2</v>
      </c>
      <c r="X2880" s="11">
        <f t="shared" si="713"/>
        <v>0.34222945751730716</v>
      </c>
      <c r="Y2880" s="12">
        <f t="shared" si="714"/>
        <v>2.7379014355483202E-2</v>
      </c>
      <c r="Z2880" s="10">
        <f t="shared" si="715"/>
        <v>0.56212078782787267</v>
      </c>
      <c r="AA2880" s="11">
        <f t="shared" si="716"/>
        <v>-0.38379712676317929</v>
      </c>
      <c r="AB2880" s="11">
        <f t="shared" si="717"/>
        <v>-0.2501703537357039</v>
      </c>
      <c r="AC2880" s="11">
        <f t="shared" si="718"/>
        <v>20.993693943485397</v>
      </c>
      <c r="AD2880" s="11">
        <f t="shared" si="719"/>
        <v>21.488347804477854</v>
      </c>
      <c r="AE2880" s="10">
        <v>14.288639584909999</v>
      </c>
      <c r="AF2880" s="11">
        <v>20.464402590464299</v>
      </c>
      <c r="AG2880" s="12">
        <v>26.648734427427701</v>
      </c>
      <c r="AH2880" s="10" t="s">
        <v>8</v>
      </c>
      <c r="AI2880" s="11">
        <f t="shared" si="720"/>
        <v>58.459081836327357</v>
      </c>
      <c r="AJ2880" s="11">
        <f t="shared" si="721"/>
        <v>5.3791231867670337</v>
      </c>
      <c r="AK2880" s="11">
        <f t="shared" si="722"/>
        <v>0.28701030927835053</v>
      </c>
      <c r="AL2880" s="11">
        <f t="shared" si="723"/>
        <v>6.050161812297735</v>
      </c>
      <c r="AM2880" s="11">
        <f t="shared" si="724"/>
        <v>1.9306450107346216</v>
      </c>
      <c r="AN2880" s="3">
        <f t="shared" si="674"/>
        <v>1.4072650394003459</v>
      </c>
      <c r="AO2880" s="3">
        <f t="shared" si="675"/>
        <v>0.179655967710936</v>
      </c>
      <c r="AP2880" s="3" t="s">
        <v>8</v>
      </c>
      <c r="AQ2880" s="124"/>
      <c r="AR2880" s="4"/>
      <c r="AS2880" s="3"/>
    </row>
    <row r="2881" spans="1:45" ht="15" customHeight="1">
      <c r="A2881" s="11">
        <v>33.657292006525289</v>
      </c>
      <c r="B2881" s="32">
        <v>803</v>
      </c>
      <c r="C2881" s="17">
        <v>2.4329999999999998</v>
      </c>
      <c r="D2881" s="17">
        <v>160.54024999999999</v>
      </c>
      <c r="E2881" s="109" t="s">
        <v>16</v>
      </c>
      <c r="F2881" s="18">
        <v>-4.3</v>
      </c>
      <c r="G2881" s="17">
        <v>-0.2</v>
      </c>
      <c r="H2881" s="17">
        <v>-1</v>
      </c>
      <c r="I2881" s="17">
        <v>0</v>
      </c>
      <c r="J2881" s="17">
        <v>2.2999999999999998</v>
      </c>
      <c r="K2881" s="30">
        <v>2.2000000000000002</v>
      </c>
      <c r="L2881" s="10">
        <f t="shared" si="673"/>
        <v>0</v>
      </c>
      <c r="M2881" s="52" t="str">
        <f t="shared" si="692"/>
        <v>low latitude</v>
      </c>
      <c r="N2881" s="83">
        <v>122414</v>
      </c>
      <c r="O2881" s="34">
        <v>29866</v>
      </c>
      <c r="P2881" s="34">
        <v>30808</v>
      </c>
      <c r="Q2881" s="34">
        <v>2616</v>
      </c>
      <c r="R2881" s="34">
        <v>94218</v>
      </c>
      <c r="S2881" s="42">
        <v>13382</v>
      </c>
      <c r="T2881" s="10">
        <f t="shared" si="709"/>
        <v>0.41736219076453102</v>
      </c>
      <c r="U2881" s="11">
        <f t="shared" si="710"/>
        <v>0.1018260917000791</v>
      </c>
      <c r="V2881" s="11">
        <f t="shared" si="711"/>
        <v>0.10503777650492321</v>
      </c>
      <c r="W2881" s="11">
        <f t="shared" si="712"/>
        <v>8.9190737255543731E-3</v>
      </c>
      <c r="X2881" s="11">
        <f t="shared" si="713"/>
        <v>0.32122985025775302</v>
      </c>
      <c r="Y2881" s="12">
        <f t="shared" si="714"/>
        <v>4.5625017047159259E-2</v>
      </c>
      <c r="Z2881" s="10">
        <f t="shared" si="715"/>
        <v>0.61047057595993326</v>
      </c>
      <c r="AA2881" s="11">
        <f t="shared" si="716"/>
        <v>-0.31267159005987183</v>
      </c>
      <c r="AB2881" s="11">
        <f t="shared" si="717"/>
        <v>-0.21433526375217202</v>
      </c>
      <c r="AC2881" s="11">
        <f t="shared" si="718"/>
        <v>25.794667670958649</v>
      </c>
      <c r="AD2881" s="11">
        <f t="shared" si="719"/>
        <v>23.939467959351433</v>
      </c>
      <c r="AE2881" s="10">
        <v>17.539644908007201</v>
      </c>
      <c r="AF2881" s="11">
        <v>23.4874752940141</v>
      </c>
      <c r="AG2881" s="12">
        <v>30.1999374068074</v>
      </c>
      <c r="AH2881" s="10">
        <v>0.13114285450806445</v>
      </c>
      <c r="AI2881" s="11">
        <f t="shared" si="720"/>
        <v>56.507810480446111</v>
      </c>
      <c r="AJ2881" s="11">
        <f t="shared" si="721"/>
        <v>9.8544876137736015</v>
      </c>
      <c r="AK2881" s="11">
        <f t="shared" si="722"/>
        <v>0.37035519925098015</v>
      </c>
      <c r="AL2881" s="11">
        <f t="shared" si="723"/>
        <v>11.776758409785932</v>
      </c>
      <c r="AM2881" s="11">
        <f t="shared" si="724"/>
        <v>1.9936613105175296</v>
      </c>
      <c r="AN2881" s="3">
        <f t="shared" si="674"/>
        <v>1.2992634103886733</v>
      </c>
      <c r="AO2881" s="3">
        <f t="shared" si="675"/>
        <v>0.32698635080345584</v>
      </c>
      <c r="AP2881" s="3" t="s">
        <v>8</v>
      </c>
      <c r="AQ2881" s="124"/>
      <c r="AR2881" s="4"/>
      <c r="AS2881" s="3"/>
    </row>
    <row r="2882" spans="1:45" ht="15" customHeight="1">
      <c r="A2882" s="11">
        <v>34.147170090690359</v>
      </c>
      <c r="B2882" s="32">
        <v>803</v>
      </c>
      <c r="C2882" s="17">
        <v>2.4329999999999998</v>
      </c>
      <c r="D2882" s="17">
        <v>160.54024999999999</v>
      </c>
      <c r="E2882" s="109" t="s">
        <v>16</v>
      </c>
      <c r="F2882" s="18">
        <v>-4.3</v>
      </c>
      <c r="G2882" s="17">
        <v>-0.2</v>
      </c>
      <c r="H2882" s="17">
        <v>-1</v>
      </c>
      <c r="I2882" s="17">
        <v>0</v>
      </c>
      <c r="J2882" s="17">
        <v>2.2999999999999998</v>
      </c>
      <c r="K2882" s="30">
        <v>2.2000000000000002</v>
      </c>
      <c r="L2882" s="10">
        <f t="shared" si="673"/>
        <v>0</v>
      </c>
      <c r="M2882" s="52" t="str">
        <f t="shared" si="692"/>
        <v>low latitude</v>
      </c>
      <c r="N2882" s="83">
        <v>73187</v>
      </c>
      <c r="O2882" s="34">
        <v>16781</v>
      </c>
      <c r="P2882" s="34">
        <v>21786</v>
      </c>
      <c r="Q2882" s="34">
        <v>2000</v>
      </c>
      <c r="R2882" s="34">
        <v>58675</v>
      </c>
      <c r="S2882" s="42">
        <v>9407</v>
      </c>
      <c r="T2882" s="10">
        <f t="shared" si="709"/>
        <v>0.4024890560725049</v>
      </c>
      <c r="U2882" s="11">
        <f t="shared" si="710"/>
        <v>9.2286455927319128E-2</v>
      </c>
      <c r="V2882" s="11">
        <f t="shared" si="711"/>
        <v>0.11981125849666732</v>
      </c>
      <c r="W2882" s="11">
        <f t="shared" si="712"/>
        <v>1.0998922105633647E-2</v>
      </c>
      <c r="X2882" s="11">
        <f t="shared" si="713"/>
        <v>0.32268087727402717</v>
      </c>
      <c r="Y2882" s="12">
        <f t="shared" si="714"/>
        <v>5.1733430123847859E-2</v>
      </c>
      <c r="Z2882" s="10">
        <f t="shared" si="715"/>
        <v>0.66420538680113661</v>
      </c>
      <c r="AA2882" s="11">
        <f t="shared" si="716"/>
        <v>-0.2699953927652029</v>
      </c>
      <c r="AB2882" s="11">
        <f t="shared" si="717"/>
        <v>-0.1776976065326922</v>
      </c>
      <c r="AC2882" s="11">
        <f t="shared" si="718"/>
        <v>28.675310988348802</v>
      </c>
      <c r="AD2882" s="11">
        <f t="shared" si="719"/>
        <v>26.445483713163853</v>
      </c>
      <c r="AE2882" s="10">
        <v>21.017563554403601</v>
      </c>
      <c r="AF2882" s="11">
        <v>26.868436766812199</v>
      </c>
      <c r="AG2882" s="12">
        <v>34.3717397011592</v>
      </c>
      <c r="AH2882" s="10" t="s">
        <v>8</v>
      </c>
      <c r="AI2882" s="11">
        <f t="shared" si="720"/>
        <v>55.502722543264923</v>
      </c>
      <c r="AJ2882" s="11">
        <f t="shared" si="721"/>
        <v>11.389447175339612</v>
      </c>
      <c r="AK2882" s="11">
        <f t="shared" si="722"/>
        <v>0.37337665325957897</v>
      </c>
      <c r="AL2882" s="11">
        <f t="shared" si="723"/>
        <v>10.893000000000001</v>
      </c>
      <c r="AM2882" s="11">
        <f t="shared" si="724"/>
        <v>2.0807019650218113</v>
      </c>
      <c r="AN2882" s="3">
        <f t="shared" si="674"/>
        <v>1.2473285044737963</v>
      </c>
      <c r="AO2882" s="3">
        <f t="shared" si="675"/>
        <v>0.37129953131657434</v>
      </c>
      <c r="AP2882" s="3" t="s">
        <v>8</v>
      </c>
      <c r="AQ2882" s="124"/>
      <c r="AR2882" s="4"/>
      <c r="AS2882" s="3"/>
    </row>
    <row r="2883" spans="1:45" ht="15" customHeight="1">
      <c r="A2883" s="11">
        <v>34.178532296872113</v>
      </c>
      <c r="B2883" s="32">
        <v>803</v>
      </c>
      <c r="C2883" s="17">
        <v>2.4329999999999998</v>
      </c>
      <c r="D2883" s="17">
        <v>160.54024999999999</v>
      </c>
      <c r="E2883" s="109" t="s">
        <v>16</v>
      </c>
      <c r="F2883" s="18">
        <v>-4.3</v>
      </c>
      <c r="G2883" s="17">
        <v>-0.2</v>
      </c>
      <c r="H2883" s="17">
        <v>-1</v>
      </c>
      <c r="I2883" s="17">
        <v>0</v>
      </c>
      <c r="J2883" s="17">
        <v>2.2999999999999998</v>
      </c>
      <c r="K2883" s="30">
        <v>2.2000000000000002</v>
      </c>
      <c r="L2883" s="10">
        <f t="shared" ref="L2883:L2946" si="725">IF(A2883&lt;2,C2883,IF(A2883&lt;15,K2883,IF(A2883&lt;25,J2883,IF(A2883&lt;35,I2883,IF(A2883&lt;45,H2883,IF(A2883&lt;55,G2883,IF(A2883&lt;65,F2883,IF(A2883&lt;70,F2883,"no age"))))))))</f>
        <v>0</v>
      </c>
      <c r="M2883" s="52" t="str">
        <f t="shared" si="692"/>
        <v>low latitude</v>
      </c>
      <c r="N2883" s="83">
        <v>107996</v>
      </c>
      <c r="O2883" s="34">
        <v>19762</v>
      </c>
      <c r="P2883" s="34">
        <v>22052</v>
      </c>
      <c r="Q2883" s="34">
        <v>2319</v>
      </c>
      <c r="R2883" s="34">
        <v>84829</v>
      </c>
      <c r="S2883" s="42">
        <v>11009</v>
      </c>
      <c r="T2883" s="10">
        <f t="shared" si="709"/>
        <v>0.43552569495134436</v>
      </c>
      <c r="U2883" s="11">
        <f t="shared" si="710"/>
        <v>7.969608859243367E-2</v>
      </c>
      <c r="V2883" s="11">
        <f t="shared" si="711"/>
        <v>8.893118842426613E-2</v>
      </c>
      <c r="W2883" s="11">
        <f t="shared" si="712"/>
        <v>9.3520508777377633E-3</v>
      </c>
      <c r="X2883" s="11">
        <f t="shared" si="713"/>
        <v>0.34209794045175368</v>
      </c>
      <c r="Y2883" s="12">
        <f t="shared" si="714"/>
        <v>4.4397036702464442E-2</v>
      </c>
      <c r="Z2883" s="10">
        <f t="shared" si="715"/>
        <v>0.64161619092524746</v>
      </c>
      <c r="AA2883" s="11">
        <f t="shared" si="716"/>
        <v>-0.301315466394597</v>
      </c>
      <c r="AB2883" s="11">
        <f t="shared" si="717"/>
        <v>-0.19272468533989826</v>
      </c>
      <c r="AC2883" s="11">
        <f t="shared" si="718"/>
        <v>26.5612060183647</v>
      </c>
      <c r="AD2883" s="11">
        <f t="shared" si="719"/>
        <v>25.417631522750959</v>
      </c>
      <c r="AE2883" s="10">
        <v>19.5522082163139</v>
      </c>
      <c r="AF2883" s="11">
        <v>25.418198914445099</v>
      </c>
      <c r="AG2883" s="12">
        <v>32.6080076463792</v>
      </c>
      <c r="AH2883" s="10" t="s">
        <v>8</v>
      </c>
      <c r="AI2883" s="11">
        <f t="shared" si="720"/>
        <v>56.007260469337481</v>
      </c>
      <c r="AJ2883" s="11">
        <f t="shared" si="721"/>
        <v>9.2508718121087359</v>
      </c>
      <c r="AK2883" s="11">
        <f t="shared" si="722"/>
        <v>0.31530102664123283</v>
      </c>
      <c r="AL2883" s="11">
        <f t="shared" si="723"/>
        <v>9.5092712376024142</v>
      </c>
      <c r="AM2883" s="11">
        <f t="shared" si="724"/>
        <v>2.0829676108955062</v>
      </c>
      <c r="AN2883" s="3">
        <f t="shared" ref="AN2883:AN2946" si="726">IF(T2883="n/a","n/a",T2883/X2883)</f>
        <v>1.2731023588631247</v>
      </c>
      <c r="AO2883" s="3">
        <f t="shared" ref="AO2883:AO2946" si="727">IF(P2883="n/a","n/a",P2883/R2883)</f>
        <v>0.25995826898819979</v>
      </c>
      <c r="AP2883" s="3" t="s">
        <v>8</v>
      </c>
      <c r="AQ2883" s="124"/>
      <c r="AR2883" s="4"/>
      <c r="AS2883" s="3"/>
    </row>
    <row r="2884" spans="1:45" ht="15" customHeight="1">
      <c r="A2884" s="11">
        <v>34.203622061817512</v>
      </c>
      <c r="B2884" s="32">
        <v>803</v>
      </c>
      <c r="C2884" s="17">
        <v>2.4329999999999998</v>
      </c>
      <c r="D2884" s="17">
        <v>160.54024999999999</v>
      </c>
      <c r="E2884" s="109" t="s">
        <v>16</v>
      </c>
      <c r="F2884" s="18">
        <v>-4.3</v>
      </c>
      <c r="G2884" s="17">
        <v>-0.2</v>
      </c>
      <c r="H2884" s="17">
        <v>-1</v>
      </c>
      <c r="I2884" s="17">
        <v>0</v>
      </c>
      <c r="J2884" s="17">
        <v>2.2999999999999998</v>
      </c>
      <c r="K2884" s="30">
        <v>2.2000000000000002</v>
      </c>
      <c r="L2884" s="10">
        <f t="shared" si="725"/>
        <v>0</v>
      </c>
      <c r="M2884" s="52" t="str">
        <f t="shared" si="692"/>
        <v>low latitude</v>
      </c>
      <c r="N2884" s="83">
        <v>211755</v>
      </c>
      <c r="O2884" s="34">
        <v>48250</v>
      </c>
      <c r="P2884" s="34">
        <v>65701</v>
      </c>
      <c r="Q2884" s="34">
        <v>6450</v>
      </c>
      <c r="R2884" s="34">
        <v>181373</v>
      </c>
      <c r="S2884" s="42">
        <v>35687</v>
      </c>
      <c r="T2884" s="10">
        <f t="shared" si="709"/>
        <v>0.38555868729243137</v>
      </c>
      <c r="U2884" s="11">
        <f t="shared" si="710"/>
        <v>8.7852502476257061E-2</v>
      </c>
      <c r="V2884" s="11">
        <f t="shared" si="711"/>
        <v>0.11962688632523452</v>
      </c>
      <c r="W2884" s="11">
        <f t="shared" si="712"/>
        <v>1.174401328439084E-2</v>
      </c>
      <c r="X2884" s="11">
        <f t="shared" si="713"/>
        <v>0.33023983277981706</v>
      </c>
      <c r="Y2884" s="12">
        <f t="shared" si="714"/>
        <v>6.4978077841869139E-2</v>
      </c>
      <c r="Z2884" s="10">
        <f t="shared" si="715"/>
        <v>0.69087950386961194</v>
      </c>
      <c r="AA2884" s="11">
        <f t="shared" si="716"/>
        <v>-0.26305811422829029</v>
      </c>
      <c r="AB2884" s="11">
        <f t="shared" si="717"/>
        <v>-0.16059769121878936</v>
      </c>
      <c r="AC2884" s="11">
        <f t="shared" si="718"/>
        <v>29.143577289590404</v>
      </c>
      <c r="AD2884" s="11">
        <f t="shared" si="719"/>
        <v>27.615117920634809</v>
      </c>
      <c r="AE2884" s="10">
        <v>22.553175759205601</v>
      </c>
      <c r="AF2884" s="11">
        <v>28.4945482311131</v>
      </c>
      <c r="AG2884" s="12">
        <v>36.548692882361898</v>
      </c>
      <c r="AH2884" s="10">
        <v>0.23909550479306946</v>
      </c>
      <c r="AI2884" s="11">
        <f t="shared" si="720"/>
        <v>53.864135853971227</v>
      </c>
      <c r="AJ2884" s="11">
        <f t="shared" si="721"/>
        <v>14.422369686633635</v>
      </c>
      <c r="AK2884" s="11">
        <f t="shared" si="722"/>
        <v>0.35678493218475615</v>
      </c>
      <c r="AL2884" s="11">
        <f t="shared" si="723"/>
        <v>10.186201550387597</v>
      </c>
      <c r="AM2884" s="11">
        <f t="shared" si="724"/>
        <v>2.1894700425401052</v>
      </c>
      <c r="AN2884" s="3">
        <f t="shared" si="726"/>
        <v>1.167511151053354</v>
      </c>
      <c r="AO2884" s="3">
        <f t="shared" si="727"/>
        <v>0.36224245064039301</v>
      </c>
      <c r="AP2884" s="3" t="s">
        <v>8</v>
      </c>
      <c r="AQ2884" s="124"/>
      <c r="AR2884" s="4"/>
      <c r="AS2884" s="3"/>
    </row>
    <row r="2885" spans="1:45" ht="15" customHeight="1">
      <c r="A2885" s="11">
        <v>34.241256709235614</v>
      </c>
      <c r="B2885" s="32">
        <v>803</v>
      </c>
      <c r="C2885" s="17">
        <v>2.4329999999999998</v>
      </c>
      <c r="D2885" s="17">
        <v>160.54024999999999</v>
      </c>
      <c r="E2885" s="109" t="s">
        <v>16</v>
      </c>
      <c r="F2885" s="18">
        <v>-4.3</v>
      </c>
      <c r="G2885" s="17">
        <v>-0.2</v>
      </c>
      <c r="H2885" s="17">
        <v>-1</v>
      </c>
      <c r="I2885" s="17">
        <v>0</v>
      </c>
      <c r="J2885" s="17">
        <v>2.2999999999999998</v>
      </c>
      <c r="K2885" s="30">
        <v>2.2000000000000002</v>
      </c>
      <c r="L2885" s="10">
        <f t="shared" si="725"/>
        <v>0</v>
      </c>
      <c r="M2885" s="52" t="str">
        <f t="shared" si="692"/>
        <v>low latitude</v>
      </c>
      <c r="N2885" s="83">
        <v>245491</v>
      </c>
      <c r="O2885" s="34">
        <v>70511</v>
      </c>
      <c r="P2885" s="34">
        <v>105569</v>
      </c>
      <c r="Q2885" s="34">
        <v>9823</v>
      </c>
      <c r="R2885" s="34">
        <v>309589</v>
      </c>
      <c r="S2885" s="42">
        <v>62635</v>
      </c>
      <c r="T2885" s="10">
        <f t="shared" si="709"/>
        <v>0.30548220672010828</v>
      </c>
      <c r="U2885" s="11">
        <f t="shared" si="710"/>
        <v>8.7741937089512681E-2</v>
      </c>
      <c r="V2885" s="11">
        <f t="shared" si="711"/>
        <v>0.13136714209985342</v>
      </c>
      <c r="W2885" s="11">
        <f t="shared" si="712"/>
        <v>1.2223469359820213E-2</v>
      </c>
      <c r="X2885" s="11">
        <f t="shared" si="713"/>
        <v>0.38524398408198918</v>
      </c>
      <c r="Y2885" s="12">
        <f t="shared" si="714"/>
        <v>7.7941260648716176E-2</v>
      </c>
      <c r="Z2885" s="10">
        <f t="shared" si="715"/>
        <v>0.71629690429632498</v>
      </c>
      <c r="AA2885" s="11">
        <f t="shared" si="716"/>
        <v>-0.24574999050354077</v>
      </c>
      <c r="AB2885" s="11">
        <f t="shared" si="717"/>
        <v>-0.14490692577831646</v>
      </c>
      <c r="AC2885" s="11">
        <f t="shared" si="718"/>
        <v>30.311875641010996</v>
      </c>
      <c r="AD2885" s="11">
        <f t="shared" si="719"/>
        <v>28.688366276763155</v>
      </c>
      <c r="AE2885" s="10">
        <v>24.1456935881398</v>
      </c>
      <c r="AF2885" s="11">
        <v>30.112276136677099</v>
      </c>
      <c r="AG2885" s="12">
        <v>38.627967200778997</v>
      </c>
      <c r="AH2885" s="10">
        <v>0.18121541993292922</v>
      </c>
      <c r="AI2885" s="11">
        <f t="shared" si="720"/>
        <v>44.226237659436478</v>
      </c>
      <c r="AJ2885" s="11">
        <f t="shared" si="721"/>
        <v>20.327723074326734</v>
      </c>
      <c r="AK2885" s="11">
        <f t="shared" si="722"/>
        <v>0.33308368883784517</v>
      </c>
      <c r="AL2885" s="11">
        <f t="shared" si="723"/>
        <v>10.747124096508196</v>
      </c>
      <c r="AM2885" s="11">
        <f t="shared" si="724"/>
        <v>2.2598475886987099</v>
      </c>
      <c r="AN2885" s="3">
        <f t="shared" si="726"/>
        <v>0.79295776012713626</v>
      </c>
      <c r="AO2885" s="3">
        <f t="shared" si="727"/>
        <v>0.34099725765450323</v>
      </c>
      <c r="AP2885" s="3" t="s">
        <v>8</v>
      </c>
      <c r="AQ2885" s="124"/>
      <c r="AR2885" s="4"/>
      <c r="AS2885" s="3"/>
    </row>
    <row r="2886" spans="1:45" ht="15" customHeight="1">
      <c r="A2886" s="11">
        <v>34.285163797890064</v>
      </c>
      <c r="B2886" s="32">
        <v>803</v>
      </c>
      <c r="C2886" s="17">
        <v>2.4329999999999998</v>
      </c>
      <c r="D2886" s="17">
        <v>160.54024999999999</v>
      </c>
      <c r="E2886" s="109" t="s">
        <v>16</v>
      </c>
      <c r="F2886" s="18">
        <v>-4.3</v>
      </c>
      <c r="G2886" s="17">
        <v>-0.2</v>
      </c>
      <c r="H2886" s="17">
        <v>-1</v>
      </c>
      <c r="I2886" s="17">
        <v>0</v>
      </c>
      <c r="J2886" s="17">
        <v>2.2999999999999998</v>
      </c>
      <c r="K2886" s="30">
        <v>2.2000000000000002</v>
      </c>
      <c r="L2886" s="10">
        <f t="shared" si="725"/>
        <v>0</v>
      </c>
      <c r="M2886" s="52" t="str">
        <f t="shared" si="692"/>
        <v>low latitude</v>
      </c>
      <c r="N2886" s="83">
        <v>499539</v>
      </c>
      <c r="O2886" s="34">
        <v>118341</v>
      </c>
      <c r="P2886" s="34">
        <v>170631</v>
      </c>
      <c r="Q2886" s="34">
        <v>16215</v>
      </c>
      <c r="R2886" s="34">
        <v>528077</v>
      </c>
      <c r="S2886" s="42">
        <v>95625</v>
      </c>
      <c r="T2886" s="10">
        <f t="shared" si="709"/>
        <v>0.34971241112607704</v>
      </c>
      <c r="U2886" s="11">
        <f t="shared" si="710"/>
        <v>8.2847017840591189E-2</v>
      </c>
      <c r="V2886" s="11">
        <f t="shared" si="711"/>
        <v>0.11945369315079234</v>
      </c>
      <c r="W2886" s="11">
        <f t="shared" si="712"/>
        <v>1.1351639704626345E-2</v>
      </c>
      <c r="X2886" s="11">
        <f t="shared" si="713"/>
        <v>0.36969101697810458</v>
      </c>
      <c r="Y2886" s="12">
        <f t="shared" si="714"/>
        <v>6.694422119980846E-2</v>
      </c>
      <c r="Z2886" s="10">
        <f t="shared" si="715"/>
        <v>0.70474686386635133</v>
      </c>
      <c r="AA2886" s="11">
        <f t="shared" si="716"/>
        <v>-0.25250809409666924</v>
      </c>
      <c r="AB2886" s="11">
        <f t="shared" si="717"/>
        <v>-0.15196684806873126</v>
      </c>
      <c r="AC2886" s="11">
        <f t="shared" si="718"/>
        <v>29.855703648474826</v>
      </c>
      <c r="AD2886" s="11">
        <f t="shared" si="719"/>
        <v>28.205467592098785</v>
      </c>
      <c r="AE2886" s="10">
        <v>23.410087101236201</v>
      </c>
      <c r="AF2886" s="11">
        <v>29.3621822509221</v>
      </c>
      <c r="AG2886" s="12">
        <v>37.685609919331498</v>
      </c>
      <c r="AH2886" s="10">
        <v>0.26584187872586529</v>
      </c>
      <c r="AI2886" s="11">
        <f t="shared" si="720"/>
        <v>48.61144629900663</v>
      </c>
      <c r="AJ2886" s="11">
        <f t="shared" si="721"/>
        <v>16.06700002016251</v>
      </c>
      <c r="AK2886" s="11">
        <f t="shared" si="722"/>
        <v>0.32855055878581835</v>
      </c>
      <c r="AL2886" s="11">
        <f t="shared" si="723"/>
        <v>10.523034227567067</v>
      </c>
      <c r="AM2886" s="11">
        <f t="shared" si="724"/>
        <v>2.2223586120176044</v>
      </c>
      <c r="AN2886" s="3">
        <f t="shared" si="726"/>
        <v>0.9459586386076273</v>
      </c>
      <c r="AO2886" s="3">
        <f t="shared" si="727"/>
        <v>0.32311765140310977</v>
      </c>
      <c r="AP2886" s="3" t="s">
        <v>8</v>
      </c>
      <c r="AQ2886" s="124"/>
      <c r="AR2886" s="4"/>
      <c r="AS2886" s="3"/>
    </row>
    <row r="2887" spans="1:45" ht="15" customHeight="1">
      <c r="A2887" s="11">
        <v>34.329070886544514</v>
      </c>
      <c r="B2887" s="32">
        <v>803</v>
      </c>
      <c r="C2887" s="17">
        <v>2.4329999999999998</v>
      </c>
      <c r="D2887" s="17">
        <v>160.54024999999999</v>
      </c>
      <c r="E2887" s="109" t="s">
        <v>16</v>
      </c>
      <c r="F2887" s="18">
        <v>-4.3</v>
      </c>
      <c r="G2887" s="17">
        <v>-0.2</v>
      </c>
      <c r="H2887" s="17">
        <v>-1</v>
      </c>
      <c r="I2887" s="17">
        <v>0</v>
      </c>
      <c r="J2887" s="17">
        <v>2.2999999999999998</v>
      </c>
      <c r="K2887" s="30">
        <v>2.2000000000000002</v>
      </c>
      <c r="L2887" s="10">
        <f t="shared" si="725"/>
        <v>0</v>
      </c>
      <c r="M2887" s="52" t="str">
        <f t="shared" si="692"/>
        <v>low latitude</v>
      </c>
      <c r="N2887" s="83">
        <v>402542</v>
      </c>
      <c r="O2887" s="34">
        <v>107438</v>
      </c>
      <c r="P2887" s="34">
        <v>157601</v>
      </c>
      <c r="Q2887" s="34">
        <v>15594</v>
      </c>
      <c r="R2887" s="34">
        <v>503329</v>
      </c>
      <c r="S2887" s="42">
        <v>80177</v>
      </c>
      <c r="T2887" s="10">
        <f t="shared" si="709"/>
        <v>0.31779271971396111</v>
      </c>
      <c r="U2887" s="11">
        <f t="shared" si="710"/>
        <v>8.4818513895763809E-2</v>
      </c>
      <c r="V2887" s="11">
        <f t="shared" si="711"/>
        <v>0.12442043418982364</v>
      </c>
      <c r="W2887" s="11">
        <f t="shared" si="712"/>
        <v>1.2310913323875546E-2</v>
      </c>
      <c r="X2887" s="11">
        <f t="shared" si="713"/>
        <v>0.39736050355219665</v>
      </c>
      <c r="Y2887" s="12">
        <f t="shared" si="714"/>
        <v>6.3296915324379227E-2</v>
      </c>
      <c r="Z2887" s="10">
        <f t="shared" si="715"/>
        <v>0.70223109115601012</v>
      </c>
      <c r="AA2887" s="11">
        <f t="shared" si="716"/>
        <v>-0.25057977012859012</v>
      </c>
      <c r="AB2887" s="11">
        <f t="shared" si="717"/>
        <v>-0.15351994613445061</v>
      </c>
      <c r="AC2887" s="11">
        <f t="shared" si="718"/>
        <v>29.985865516320164</v>
      </c>
      <c r="AD2887" s="11">
        <f t="shared" si="719"/>
        <v>28.099235684403581</v>
      </c>
      <c r="AE2887" s="10">
        <v>23.2831497629439</v>
      </c>
      <c r="AF2887" s="11">
        <v>29.2354092861925</v>
      </c>
      <c r="AG2887" s="12">
        <v>37.454078472785902</v>
      </c>
      <c r="AH2887" s="10" t="s">
        <v>8</v>
      </c>
      <c r="AI2887" s="11">
        <f t="shared" si="720"/>
        <v>44.437011450857796</v>
      </c>
      <c r="AJ2887" s="11">
        <f t="shared" si="721"/>
        <v>16.609456018926124</v>
      </c>
      <c r="AK2887" s="11">
        <f t="shared" si="722"/>
        <v>0.32475446658465829</v>
      </c>
      <c r="AL2887" s="11">
        <f t="shared" si="723"/>
        <v>10.106515326407592</v>
      </c>
      <c r="AM2887" s="11">
        <f t="shared" si="724"/>
        <v>2.1898783293145976</v>
      </c>
      <c r="AN2887" s="3">
        <f t="shared" si="726"/>
        <v>0.79975920322492833</v>
      </c>
      <c r="AO2887" s="3">
        <f t="shared" si="727"/>
        <v>0.31311726524797895</v>
      </c>
      <c r="AP2887" s="3" t="s">
        <v>8</v>
      </c>
      <c r="AQ2887" s="124"/>
      <c r="AR2887" s="4"/>
      <c r="AS2887" s="3"/>
    </row>
    <row r="2888" spans="1:45" ht="15" customHeight="1">
      <c r="A2888" s="11">
        <v>28.566996418215929</v>
      </c>
      <c r="B2888" s="32">
        <v>925</v>
      </c>
      <c r="C2888" s="17">
        <v>4.2041500000000003</v>
      </c>
      <c r="D2888" s="17">
        <v>-43.488900000000001</v>
      </c>
      <c r="E2888" s="40" t="s">
        <v>16</v>
      </c>
      <c r="F2888" s="18">
        <v>-4.8</v>
      </c>
      <c r="G2888" s="17">
        <v>-5.4</v>
      </c>
      <c r="H2888" s="17">
        <v>-3.8</v>
      </c>
      <c r="I2888" s="17">
        <v>-2.2000000000000002</v>
      </c>
      <c r="J2888" s="17">
        <v>-0.9</v>
      </c>
      <c r="K2888" s="30">
        <v>1.2</v>
      </c>
      <c r="L2888" s="10">
        <f t="shared" si="725"/>
        <v>-2.2000000000000002</v>
      </c>
      <c r="M2888" s="52" t="str">
        <f t="shared" si="692"/>
        <v>low latitude</v>
      </c>
      <c r="N2888" s="83">
        <v>371885</v>
      </c>
      <c r="O2888" s="34">
        <v>37159</v>
      </c>
      <c r="P2888" s="34">
        <v>43559</v>
      </c>
      <c r="Q2888" s="34">
        <v>8972</v>
      </c>
      <c r="R2888" s="34">
        <v>217396</v>
      </c>
      <c r="S2888" s="42">
        <v>30547</v>
      </c>
      <c r="T2888" s="10">
        <f t="shared" si="709"/>
        <v>0.52413751307225465</v>
      </c>
      <c r="U2888" s="11">
        <f t="shared" si="710"/>
        <v>5.2372173785584016E-2</v>
      </c>
      <c r="V2888" s="11">
        <f t="shared" si="711"/>
        <v>6.1392381870509279E-2</v>
      </c>
      <c r="W2888" s="11">
        <f t="shared" si="712"/>
        <v>1.2645204209054598E-2</v>
      </c>
      <c r="X2888" s="11">
        <f t="shared" si="713"/>
        <v>0.30639955575475181</v>
      </c>
      <c r="Y2888" s="12">
        <f t="shared" si="714"/>
        <v>4.3053171307845611E-2</v>
      </c>
      <c r="Z2888" s="10">
        <f t="shared" si="715"/>
        <v>0.69095203639478697</v>
      </c>
      <c r="AA2888" s="11">
        <f t="shared" si="716"/>
        <v>-0.31366612307503133</v>
      </c>
      <c r="AB2888" s="11">
        <f t="shared" si="717"/>
        <v>-0.16055209886609936</v>
      </c>
      <c r="AC2888" s="11">
        <f t="shared" si="718"/>
        <v>25.727536692435383</v>
      </c>
      <c r="AD2888" s="11">
        <f t="shared" si="719"/>
        <v>27.618236437558807</v>
      </c>
      <c r="AE2888" s="10">
        <v>22.2559307580586</v>
      </c>
      <c r="AF2888" s="11">
        <v>27.998490922976199</v>
      </c>
      <c r="AG2888" s="12">
        <v>35.096850067025599</v>
      </c>
      <c r="AH2888" s="10">
        <v>0.22370770307523102</v>
      </c>
      <c r="AI2888" s="11">
        <f t="shared" si="720"/>
        <v>63.108262441857107</v>
      </c>
      <c r="AJ2888" s="11">
        <f t="shared" si="721"/>
        <v>7.5905991571246831</v>
      </c>
      <c r="AK2888" s="11">
        <f t="shared" si="722"/>
        <v>0.26564346494566587</v>
      </c>
      <c r="AL2888" s="11">
        <f t="shared" si="723"/>
        <v>4.8549933125278644</v>
      </c>
      <c r="AM2888" s="11">
        <f t="shared" si="724"/>
        <v>2.2736844731654986</v>
      </c>
      <c r="AN2888" s="3">
        <f t="shared" si="726"/>
        <v>1.7106340503045134</v>
      </c>
      <c r="AO2888" s="3">
        <f t="shared" si="727"/>
        <v>0.20036707207124327</v>
      </c>
      <c r="AP2888" s="3" t="s">
        <v>8</v>
      </c>
      <c r="AQ2888" s="124"/>
      <c r="AR2888" s="4"/>
      <c r="AS2888" s="3"/>
    </row>
    <row r="2889" spans="1:45" ht="15" customHeight="1">
      <c r="A2889" s="11">
        <v>29.272219000511683</v>
      </c>
      <c r="B2889" s="32">
        <v>925</v>
      </c>
      <c r="C2889" s="17">
        <v>4.2041500000000003</v>
      </c>
      <c r="D2889" s="17">
        <v>-43.488900000000001</v>
      </c>
      <c r="E2889" s="40" t="s">
        <v>16</v>
      </c>
      <c r="F2889" s="18">
        <v>-4.8</v>
      </c>
      <c r="G2889" s="17">
        <v>-5.4</v>
      </c>
      <c r="H2889" s="17">
        <v>-3.8</v>
      </c>
      <c r="I2889" s="17">
        <v>-2.2000000000000002</v>
      </c>
      <c r="J2889" s="17">
        <v>-0.9</v>
      </c>
      <c r="K2889" s="30">
        <v>1.2</v>
      </c>
      <c r="L2889" s="10">
        <f t="shared" si="725"/>
        <v>-2.2000000000000002</v>
      </c>
      <c r="M2889" s="52" t="str">
        <f t="shared" si="692"/>
        <v>low latitude</v>
      </c>
      <c r="N2889" s="83">
        <v>4839864</v>
      </c>
      <c r="O2889" s="34">
        <v>276324</v>
      </c>
      <c r="P2889" s="34">
        <v>374266</v>
      </c>
      <c r="Q2889" s="34">
        <v>78956</v>
      </c>
      <c r="R2889" s="34">
        <v>2164039</v>
      </c>
      <c r="S2889" s="42">
        <v>283752</v>
      </c>
      <c r="T2889" s="10">
        <f t="shared" si="709"/>
        <v>0.60368500178553586</v>
      </c>
      <c r="U2889" s="11">
        <f t="shared" si="710"/>
        <v>3.446639294686512E-2</v>
      </c>
      <c r="V2889" s="11">
        <f t="shared" si="711"/>
        <v>4.668287598128075E-2</v>
      </c>
      <c r="W2889" s="11">
        <f t="shared" si="712"/>
        <v>9.8483248704878418E-3</v>
      </c>
      <c r="X2889" s="11">
        <f t="shared" si="713"/>
        <v>0.26992450357674702</v>
      </c>
      <c r="Y2889" s="12">
        <f t="shared" si="714"/>
        <v>3.5392900839083363E-2</v>
      </c>
      <c r="Z2889" s="10">
        <f t="shared" si="715"/>
        <v>0.72730233356820995</v>
      </c>
      <c r="AA2889" s="11">
        <f t="shared" si="716"/>
        <v>-0.28987230497454869</v>
      </c>
      <c r="AB2889" s="11">
        <f t="shared" si="717"/>
        <v>-0.13828501898133508</v>
      </c>
      <c r="AC2889" s="11">
        <f t="shared" si="718"/>
        <v>27.333619414217964</v>
      </c>
      <c r="AD2889" s="11">
        <f t="shared" si="719"/>
        <v>29.141304701676681</v>
      </c>
      <c r="AE2889" s="10">
        <v>24.400591189772999</v>
      </c>
      <c r="AF2889" s="11">
        <v>30.196581113737199</v>
      </c>
      <c r="AG2889" s="12">
        <v>37.844426867286799</v>
      </c>
      <c r="AH2889" s="10">
        <v>0.15247034385037064</v>
      </c>
      <c r="AI2889" s="11">
        <f t="shared" si="720"/>
        <v>69.102384770320199</v>
      </c>
      <c r="AJ2889" s="11">
        <f t="shared" si="721"/>
        <v>5.5381199527833473</v>
      </c>
      <c r="AK2889" s="11">
        <f t="shared" si="722"/>
        <v>0.22960926083698394</v>
      </c>
      <c r="AL2889" s="11">
        <f t="shared" si="723"/>
        <v>4.7401844065048895</v>
      </c>
      <c r="AM2889" s="11">
        <f t="shared" si="724"/>
        <v>2.3652785261591363</v>
      </c>
      <c r="AN2889" s="3">
        <f t="shared" si="726"/>
        <v>2.2364957378309729</v>
      </c>
      <c r="AO2889" s="3">
        <f t="shared" si="727"/>
        <v>0.17294789973748162</v>
      </c>
      <c r="AP2889" s="3" t="s">
        <v>8</v>
      </c>
      <c r="AQ2889" s="124"/>
      <c r="AR2889" s="4"/>
      <c r="AS2889" s="3"/>
    </row>
    <row r="2890" spans="1:45" ht="15" customHeight="1">
      <c r="A2890" s="11">
        <v>29.286786628006144</v>
      </c>
      <c r="B2890" s="32">
        <v>925</v>
      </c>
      <c r="C2890" s="17">
        <v>4.2041500000000003</v>
      </c>
      <c r="D2890" s="17">
        <v>-43.488900000000001</v>
      </c>
      <c r="E2890" s="40" t="s">
        <v>16</v>
      </c>
      <c r="F2890" s="18">
        <v>-4.8</v>
      </c>
      <c r="G2890" s="17">
        <v>-5.4</v>
      </c>
      <c r="H2890" s="17">
        <v>-3.8</v>
      </c>
      <c r="I2890" s="17">
        <v>-2.2000000000000002</v>
      </c>
      <c r="J2890" s="17">
        <v>-0.9</v>
      </c>
      <c r="K2890" s="30">
        <v>1.2</v>
      </c>
      <c r="L2890" s="10">
        <f t="shared" si="725"/>
        <v>-2.2000000000000002</v>
      </c>
      <c r="M2890" s="52" t="str">
        <f t="shared" si="692"/>
        <v>low latitude</v>
      </c>
      <c r="N2890" s="83">
        <v>222691</v>
      </c>
      <c r="O2890" s="34">
        <v>47899</v>
      </c>
      <c r="P2890" s="34">
        <v>59474</v>
      </c>
      <c r="Q2890" s="34">
        <v>13105</v>
      </c>
      <c r="R2890" s="34">
        <v>348407</v>
      </c>
      <c r="S2890" s="42">
        <v>51332</v>
      </c>
      <c r="T2890" s="10">
        <f t="shared" si="709"/>
        <v>0.29975582440894433</v>
      </c>
      <c r="U2890" s="11">
        <f t="shared" si="710"/>
        <v>6.4475009018613347E-2</v>
      </c>
      <c r="V2890" s="11">
        <f t="shared" si="711"/>
        <v>8.0055673111610048E-2</v>
      </c>
      <c r="W2890" s="11">
        <f t="shared" si="712"/>
        <v>1.7640138482826945E-2</v>
      </c>
      <c r="X2890" s="11">
        <f t="shared" si="713"/>
        <v>0.46897731616835464</v>
      </c>
      <c r="Y2890" s="12">
        <f t="shared" si="714"/>
        <v>6.909603880965072E-2</v>
      </c>
      <c r="Z2890" s="10">
        <f t="shared" si="715"/>
        <v>0.72120947558349335</v>
      </c>
      <c r="AA2890" s="11">
        <f t="shared" si="716"/>
        <v>-0.30658060088016753</v>
      </c>
      <c r="AB2890" s="11">
        <f t="shared" si="717"/>
        <v>-0.14193857595048118</v>
      </c>
      <c r="AC2890" s="11">
        <f t="shared" si="718"/>
        <v>26.205809440588691</v>
      </c>
      <c r="AD2890" s="11">
        <f t="shared" si="719"/>
        <v>28.891401404987086</v>
      </c>
      <c r="AE2890" s="10">
        <v>24.112213622325399</v>
      </c>
      <c r="AF2890" s="11">
        <v>29.824937532323698</v>
      </c>
      <c r="AG2890" s="12">
        <v>37.362212692572498</v>
      </c>
      <c r="AH2890" s="10">
        <v>0.26240902027699331</v>
      </c>
      <c r="AI2890" s="11">
        <f t="shared" si="720"/>
        <v>38.993482729759165</v>
      </c>
      <c r="AJ2890" s="11">
        <f t="shared" si="721"/>
        <v>18.732734113559811</v>
      </c>
      <c r="AK2890" s="11">
        <f t="shared" si="722"/>
        <v>0.23159181649196392</v>
      </c>
      <c r="AL2890" s="11">
        <f t="shared" si="723"/>
        <v>4.5382678367035485</v>
      </c>
      <c r="AM2890" s="11">
        <f t="shared" si="724"/>
        <v>2.3950293929340543</v>
      </c>
      <c r="AN2890" s="3">
        <f t="shared" si="726"/>
        <v>0.639169132652329</v>
      </c>
      <c r="AO2890" s="3">
        <f t="shared" si="727"/>
        <v>0.17070265522793743</v>
      </c>
      <c r="AP2890" s="3" t="s">
        <v>8</v>
      </c>
      <c r="AQ2890" s="124"/>
      <c r="AR2890" s="4"/>
      <c r="AS2890" s="3"/>
    </row>
    <row r="2891" spans="1:45" ht="15" customHeight="1">
      <c r="A2891" s="11">
        <v>30.007697424526697</v>
      </c>
      <c r="B2891" s="32">
        <v>925</v>
      </c>
      <c r="C2891" s="17">
        <v>4.2041500000000003</v>
      </c>
      <c r="D2891" s="17">
        <v>-43.488900000000001</v>
      </c>
      <c r="E2891" s="40" t="s">
        <v>16</v>
      </c>
      <c r="F2891" s="18">
        <v>-4.8</v>
      </c>
      <c r="G2891" s="17">
        <v>-5.4</v>
      </c>
      <c r="H2891" s="17">
        <v>-3.8</v>
      </c>
      <c r="I2891" s="17">
        <v>-2.2000000000000002</v>
      </c>
      <c r="J2891" s="17">
        <v>-0.9</v>
      </c>
      <c r="K2891" s="30">
        <v>1.2</v>
      </c>
      <c r="L2891" s="10">
        <f t="shared" si="725"/>
        <v>-2.2000000000000002</v>
      </c>
      <c r="M2891" s="52" t="str">
        <f t="shared" si="692"/>
        <v>low latitude</v>
      </c>
      <c r="N2891" s="83">
        <v>101302</v>
      </c>
      <c r="O2891" s="34">
        <v>27034</v>
      </c>
      <c r="P2891" s="34">
        <v>40719</v>
      </c>
      <c r="Q2891" s="34">
        <v>8673</v>
      </c>
      <c r="R2891" s="34">
        <v>204521</v>
      </c>
      <c r="S2891" s="42">
        <v>33873</v>
      </c>
      <c r="T2891" s="10">
        <f t="shared" si="709"/>
        <v>0.24344302872715212</v>
      </c>
      <c r="U2891" s="11">
        <f t="shared" si="710"/>
        <v>6.496652424048717E-2</v>
      </c>
      <c r="V2891" s="11">
        <f t="shared" si="711"/>
        <v>9.7853514113649356E-2</v>
      </c>
      <c r="W2891" s="11">
        <f t="shared" si="712"/>
        <v>2.084244524442351E-2</v>
      </c>
      <c r="X2891" s="11">
        <f t="shared" si="713"/>
        <v>0.49149287949207204</v>
      </c>
      <c r="Y2891" s="12">
        <f t="shared" si="714"/>
        <v>8.1401608182215798E-2</v>
      </c>
      <c r="Z2891" s="10">
        <f t="shared" si="715"/>
        <v>0.75490258297899349</v>
      </c>
      <c r="AA2891" s="11">
        <f t="shared" si="716"/>
        <v>-0.27344402617157459</v>
      </c>
      <c r="AB2891" s="11">
        <f t="shared" si="717"/>
        <v>-0.12210908864149175</v>
      </c>
      <c r="AC2891" s="11">
        <f t="shared" si="718"/>
        <v>28.442528233418713</v>
      </c>
      <c r="AD2891" s="11">
        <f t="shared" si="719"/>
        <v>30.247738336921962</v>
      </c>
      <c r="AE2891" s="10">
        <v>25.990378737998402</v>
      </c>
      <c r="AF2891" s="11">
        <v>31.873784913795099</v>
      </c>
      <c r="AG2891" s="12">
        <v>39.964326801480198</v>
      </c>
      <c r="AH2891" s="10">
        <v>0.26213119367337956</v>
      </c>
      <c r="AI2891" s="11">
        <f t="shared" si="720"/>
        <v>33.124388943931621</v>
      </c>
      <c r="AJ2891" s="11">
        <f t="shared" si="721"/>
        <v>25.058627704827074</v>
      </c>
      <c r="AK2891" s="11">
        <f t="shared" si="722"/>
        <v>0.24276094276094276</v>
      </c>
      <c r="AL2891" s="11">
        <f t="shared" si="723"/>
        <v>4.6949152542372881</v>
      </c>
      <c r="AM2891" s="11">
        <f t="shared" si="724"/>
        <v>2.4477375134860697</v>
      </c>
      <c r="AN2891" s="3">
        <f t="shared" si="726"/>
        <v>0.49531343969567915</v>
      </c>
      <c r="AO2891" s="3">
        <f t="shared" si="727"/>
        <v>0.19909446951657775</v>
      </c>
      <c r="AP2891" s="3" t="s">
        <v>8</v>
      </c>
      <c r="AQ2891" s="124"/>
      <c r="AR2891" s="4"/>
      <c r="AS2891" s="3"/>
    </row>
    <row r="2892" spans="1:45" ht="15" customHeight="1">
      <c r="A2892" s="11">
        <v>30.559816031537451</v>
      </c>
      <c r="B2892" s="32">
        <v>925</v>
      </c>
      <c r="C2892" s="17">
        <v>4.2041500000000003</v>
      </c>
      <c r="D2892" s="17">
        <v>-43.488900000000001</v>
      </c>
      <c r="E2892" s="40" t="s">
        <v>16</v>
      </c>
      <c r="F2892" s="18">
        <v>-4.8</v>
      </c>
      <c r="G2892" s="17">
        <v>-5.4</v>
      </c>
      <c r="H2892" s="17">
        <v>-3.8</v>
      </c>
      <c r="I2892" s="17">
        <v>-2.2000000000000002</v>
      </c>
      <c r="J2892" s="17">
        <v>-0.9</v>
      </c>
      <c r="K2892" s="30">
        <v>1.2</v>
      </c>
      <c r="L2892" s="10">
        <f t="shared" si="725"/>
        <v>-2.2000000000000002</v>
      </c>
      <c r="M2892" s="52" t="str">
        <f t="shared" si="692"/>
        <v>low latitude</v>
      </c>
      <c r="N2892" s="83">
        <v>235590</v>
      </c>
      <c r="O2892" s="34">
        <v>23178</v>
      </c>
      <c r="P2892" s="34">
        <v>28433</v>
      </c>
      <c r="Q2892" s="34">
        <v>5256</v>
      </c>
      <c r="R2892" s="34">
        <v>127073</v>
      </c>
      <c r="S2892" s="42">
        <v>17324</v>
      </c>
      <c r="T2892" s="10">
        <f t="shared" si="709"/>
        <v>0.53928772541856085</v>
      </c>
      <c r="U2892" s="11">
        <f t="shared" si="710"/>
        <v>5.3056627614717959E-2</v>
      </c>
      <c r="V2892" s="11">
        <f t="shared" si="711"/>
        <v>6.5085818145192667E-2</v>
      </c>
      <c r="W2892" s="11">
        <f t="shared" si="712"/>
        <v>1.2031479624771663E-2</v>
      </c>
      <c r="X2892" s="11">
        <f t="shared" si="713"/>
        <v>0.2908820795963869</v>
      </c>
      <c r="Y2892" s="12">
        <f t="shared" si="714"/>
        <v>3.9656269600369914E-2</v>
      </c>
      <c r="Z2892" s="10">
        <f t="shared" si="715"/>
        <v>0.68759013896564281</v>
      </c>
      <c r="AA2892" s="11">
        <f t="shared" si="716"/>
        <v>-0.30103763275228301</v>
      </c>
      <c r="AB2892" s="11">
        <f t="shared" si="717"/>
        <v>-0.16267036034961044</v>
      </c>
      <c r="AC2892" s="11">
        <f t="shared" si="718"/>
        <v>26.579959789220894</v>
      </c>
      <c r="AD2892" s="11">
        <f t="shared" si="719"/>
        <v>27.473347352086648</v>
      </c>
      <c r="AE2892" s="10">
        <v>22.057019060207299</v>
      </c>
      <c r="AF2892" s="11">
        <v>27.789259865472701</v>
      </c>
      <c r="AG2892" s="12">
        <v>34.757290050406901</v>
      </c>
      <c r="AH2892" s="10">
        <v>0.270768294922413</v>
      </c>
      <c r="AI2892" s="11">
        <f t="shared" si="720"/>
        <v>64.961134717354668</v>
      </c>
      <c r="AJ2892" s="11">
        <f t="shared" si="721"/>
        <v>6.8497592066868576</v>
      </c>
      <c r="AK2892" s="11">
        <f t="shared" si="722"/>
        <v>0.2825492884967008</v>
      </c>
      <c r="AL2892" s="11">
        <f t="shared" si="723"/>
        <v>5.4096270928462706</v>
      </c>
      <c r="AM2892" s="11">
        <f t="shared" si="724"/>
        <v>2.225445134854632</v>
      </c>
      <c r="AN2892" s="3">
        <f t="shared" si="726"/>
        <v>1.8539737001566028</v>
      </c>
      <c r="AO2892" s="3">
        <f t="shared" si="727"/>
        <v>0.22375327567618614</v>
      </c>
      <c r="AP2892" s="3" t="s">
        <v>8</v>
      </c>
      <c r="AQ2892" s="124"/>
      <c r="AR2892" s="4"/>
      <c r="AS2892" s="3"/>
    </row>
    <row r="2893" spans="1:45" ht="15" customHeight="1">
      <c r="A2893" s="11">
        <v>30.570339027595271</v>
      </c>
      <c r="B2893" s="32">
        <v>925</v>
      </c>
      <c r="C2893" s="17">
        <v>4.2041500000000003</v>
      </c>
      <c r="D2893" s="17">
        <v>-43.488900000000001</v>
      </c>
      <c r="E2893" s="40" t="s">
        <v>16</v>
      </c>
      <c r="F2893" s="18">
        <v>-4.8</v>
      </c>
      <c r="G2893" s="17">
        <v>-5.4</v>
      </c>
      <c r="H2893" s="17">
        <v>-3.8</v>
      </c>
      <c r="I2893" s="17">
        <v>-2.2000000000000002</v>
      </c>
      <c r="J2893" s="17">
        <v>-0.9</v>
      </c>
      <c r="K2893" s="30">
        <v>1.2</v>
      </c>
      <c r="L2893" s="10">
        <f t="shared" si="725"/>
        <v>-2.2000000000000002</v>
      </c>
      <c r="M2893" s="52" t="str">
        <f t="shared" si="692"/>
        <v>low latitude</v>
      </c>
      <c r="N2893" s="83">
        <v>104847</v>
      </c>
      <c r="O2893" s="34">
        <v>25389</v>
      </c>
      <c r="P2893" s="34">
        <v>36046</v>
      </c>
      <c r="Q2893" s="34">
        <v>7295</v>
      </c>
      <c r="R2893" s="34">
        <v>181854</v>
      </c>
      <c r="S2893" s="42">
        <v>29247</v>
      </c>
      <c r="T2893" s="10">
        <f t="shared" si="709"/>
        <v>0.27255782758566904</v>
      </c>
      <c r="U2893" s="11">
        <f t="shared" si="710"/>
        <v>6.6000655093350805E-2</v>
      </c>
      <c r="V2893" s="11">
        <f t="shared" si="711"/>
        <v>9.370434493264497E-2</v>
      </c>
      <c r="W2893" s="11">
        <f t="shared" si="712"/>
        <v>1.8963912675016507E-2</v>
      </c>
      <c r="X2893" s="11">
        <f t="shared" si="713"/>
        <v>0.47274343736839641</v>
      </c>
      <c r="Y2893" s="12">
        <f t="shared" si="714"/>
        <v>7.602982234492224E-2</v>
      </c>
      <c r="Z2893" s="10">
        <f t="shared" si="715"/>
        <v>0.74086775467711796</v>
      </c>
      <c r="AA2893" s="11">
        <f t="shared" si="716"/>
        <v>-0.28028926554184441</v>
      </c>
      <c r="AB2893" s="11">
        <f t="shared" si="717"/>
        <v>-0.13025930691895662</v>
      </c>
      <c r="AC2893" s="11">
        <f t="shared" si="718"/>
        <v>27.980474575925502</v>
      </c>
      <c r="AD2893" s="11">
        <f t="shared" si="719"/>
        <v>29.69026340674337</v>
      </c>
      <c r="AE2893" s="10">
        <v>25.235409991600498</v>
      </c>
      <c r="AF2893" s="11">
        <v>30.996959803507298</v>
      </c>
      <c r="AG2893" s="12">
        <v>38.789626252642201</v>
      </c>
      <c r="AH2893" s="10">
        <v>0.19501215091032228</v>
      </c>
      <c r="AI2893" s="11">
        <f t="shared" si="720"/>
        <v>36.570154969811753</v>
      </c>
      <c r="AJ2893" s="11">
        <f t="shared" si="721"/>
        <v>21.810819276030248</v>
      </c>
      <c r="AK2893" s="11">
        <f t="shared" si="722"/>
        <v>0.24561253042014647</v>
      </c>
      <c r="AL2893" s="11">
        <f t="shared" si="723"/>
        <v>4.9411925976696374</v>
      </c>
      <c r="AM2893" s="11">
        <f t="shared" si="724"/>
        <v>2.4123416720250668</v>
      </c>
      <c r="AN2893" s="3">
        <f t="shared" si="726"/>
        <v>0.57654492065063179</v>
      </c>
      <c r="AO2893" s="3">
        <f t="shared" si="727"/>
        <v>0.19821395185148527</v>
      </c>
      <c r="AP2893" s="3" t="s">
        <v>8</v>
      </c>
      <c r="AQ2893" s="124"/>
      <c r="AR2893" s="4"/>
      <c r="AS2893" s="3"/>
    </row>
    <row r="2894" spans="1:45" ht="15" customHeight="1">
      <c r="A2894" s="11">
        <v>30.778646517739819</v>
      </c>
      <c r="B2894" s="32">
        <v>925</v>
      </c>
      <c r="C2894" s="17">
        <v>4.2041500000000003</v>
      </c>
      <c r="D2894" s="17">
        <v>-43.488900000000001</v>
      </c>
      <c r="E2894" s="40" t="s">
        <v>16</v>
      </c>
      <c r="F2894" s="18">
        <v>-4.8</v>
      </c>
      <c r="G2894" s="17">
        <v>-5.4</v>
      </c>
      <c r="H2894" s="17">
        <v>-3.8</v>
      </c>
      <c r="I2894" s="17">
        <v>-2.2000000000000002</v>
      </c>
      <c r="J2894" s="17">
        <v>-0.9</v>
      </c>
      <c r="K2894" s="30">
        <v>1.2</v>
      </c>
      <c r="L2894" s="10">
        <f t="shared" si="725"/>
        <v>-2.2000000000000002</v>
      </c>
      <c r="M2894" s="52" t="str">
        <f t="shared" si="692"/>
        <v>low latitude</v>
      </c>
      <c r="N2894" s="83">
        <v>461034</v>
      </c>
      <c r="O2894" s="34">
        <v>66172</v>
      </c>
      <c r="P2894" s="34">
        <v>99174</v>
      </c>
      <c r="Q2894" s="34">
        <v>20818</v>
      </c>
      <c r="R2894" s="34">
        <v>552761</v>
      </c>
      <c r="S2894" s="42">
        <v>87526</v>
      </c>
      <c r="T2894" s="10">
        <f t="shared" si="709"/>
        <v>0.35808883210289827</v>
      </c>
      <c r="U2894" s="11">
        <f t="shared" si="710"/>
        <v>5.1396326947498419E-2</v>
      </c>
      <c r="V2894" s="11">
        <f t="shared" si="711"/>
        <v>7.702924694268283E-2</v>
      </c>
      <c r="W2894" s="11">
        <f t="shared" si="712"/>
        <v>1.6169508770975973E-2</v>
      </c>
      <c r="X2894" s="11">
        <f t="shared" si="713"/>
        <v>0.42933393398758046</v>
      </c>
      <c r="Y2894" s="12">
        <f t="shared" si="714"/>
        <v>6.7982151248364056E-2</v>
      </c>
      <c r="Z2894" s="10">
        <f t="shared" si="715"/>
        <v>0.75822280682524024</v>
      </c>
      <c r="AA2894" s="11">
        <f t="shared" si="716"/>
        <v>-0.27349787176553603</v>
      </c>
      <c r="AB2894" s="11">
        <f t="shared" si="717"/>
        <v>-0.12020315643110349</v>
      </c>
      <c r="AC2894" s="11">
        <f t="shared" si="718"/>
        <v>28.438893655826316</v>
      </c>
      <c r="AD2894" s="11">
        <f t="shared" si="719"/>
        <v>30.378104100112523</v>
      </c>
      <c r="AE2894" s="10">
        <v>26.235970687026199</v>
      </c>
      <c r="AF2894" s="11">
        <v>32.054886485354402</v>
      </c>
      <c r="AG2894" s="12">
        <v>40.241793938524999</v>
      </c>
      <c r="AH2894" s="10">
        <v>0.22470433455638963</v>
      </c>
      <c r="AI2894" s="11">
        <f t="shared" si="720"/>
        <v>45.4760577828851</v>
      </c>
      <c r="AJ2894" s="11">
        <f t="shared" si="721"/>
        <v>15.955592824850518</v>
      </c>
      <c r="AK2894" s="11">
        <f t="shared" si="722"/>
        <v>0.22525715378165193</v>
      </c>
      <c r="AL2894" s="11">
        <f t="shared" si="723"/>
        <v>4.7638581996349316</v>
      </c>
      <c r="AM2894" s="11">
        <f t="shared" si="724"/>
        <v>2.4738865139391284</v>
      </c>
      <c r="AN2894" s="3">
        <f t="shared" si="726"/>
        <v>0.83405667187084465</v>
      </c>
      <c r="AO2894" s="3">
        <f t="shared" si="727"/>
        <v>0.17941569683823569</v>
      </c>
      <c r="AP2894" s="3" t="s">
        <v>8</v>
      </c>
      <c r="AQ2894" s="124"/>
      <c r="AR2894" s="4"/>
      <c r="AS2894" s="3"/>
    </row>
    <row r="2895" spans="1:45" ht="15" customHeight="1">
      <c r="A2895" s="11">
        <v>31.102946123521686</v>
      </c>
      <c r="B2895" s="32">
        <v>925</v>
      </c>
      <c r="C2895" s="17">
        <v>4.2041500000000003</v>
      </c>
      <c r="D2895" s="17">
        <v>-43.488900000000001</v>
      </c>
      <c r="E2895" s="40" t="s">
        <v>16</v>
      </c>
      <c r="F2895" s="18">
        <v>-4.8</v>
      </c>
      <c r="G2895" s="17">
        <v>-5.4</v>
      </c>
      <c r="H2895" s="17">
        <v>-3.8</v>
      </c>
      <c r="I2895" s="17">
        <v>-2.2000000000000002</v>
      </c>
      <c r="J2895" s="17">
        <v>-0.9</v>
      </c>
      <c r="K2895" s="30">
        <v>1.2</v>
      </c>
      <c r="L2895" s="10">
        <f t="shared" si="725"/>
        <v>-2.2000000000000002</v>
      </c>
      <c r="M2895" s="52" t="str">
        <f t="shared" si="692"/>
        <v>low latitude</v>
      </c>
      <c r="N2895" s="83">
        <v>65752</v>
      </c>
      <c r="O2895" s="34">
        <v>15286</v>
      </c>
      <c r="P2895" s="34">
        <v>23368</v>
      </c>
      <c r="Q2895" s="34">
        <v>4890</v>
      </c>
      <c r="R2895" s="34">
        <v>121458</v>
      </c>
      <c r="S2895" s="42">
        <v>18461</v>
      </c>
      <c r="T2895" s="10">
        <f t="shared" si="709"/>
        <v>0.26383644644182735</v>
      </c>
      <c r="U2895" s="11">
        <f t="shared" si="710"/>
        <v>6.133659691431094E-2</v>
      </c>
      <c r="V2895" s="11">
        <f t="shared" si="711"/>
        <v>9.3766426579459508E-2</v>
      </c>
      <c r="W2895" s="11">
        <f t="shared" si="712"/>
        <v>1.9621611861244306E-2</v>
      </c>
      <c r="X2895" s="11">
        <f t="shared" si="713"/>
        <v>0.48736231767750737</v>
      </c>
      <c r="Y2895" s="12">
        <f t="shared" si="714"/>
        <v>7.4076600525650543E-2</v>
      </c>
      <c r="Z2895" s="10">
        <f t="shared" si="715"/>
        <v>0.7534714942343359</v>
      </c>
      <c r="AA2895" s="11">
        <f t="shared" si="716"/>
        <v>-0.27030677734352404</v>
      </c>
      <c r="AB2895" s="11">
        <f t="shared" si="717"/>
        <v>-0.12293317351644835</v>
      </c>
      <c r="AC2895" s="11">
        <f t="shared" si="718"/>
        <v>28.654292529312126</v>
      </c>
      <c r="AD2895" s="11">
        <f t="shared" si="719"/>
        <v>30.191370931474935</v>
      </c>
      <c r="AE2895" s="10">
        <v>25.9406725471957</v>
      </c>
      <c r="AF2895" s="11">
        <v>31.772798911003701</v>
      </c>
      <c r="AG2895" s="12">
        <v>39.833765554062602</v>
      </c>
      <c r="AH2895" s="10">
        <v>0.23202701164687584</v>
      </c>
      <c r="AI2895" s="11">
        <f t="shared" si="720"/>
        <v>35.122055445756104</v>
      </c>
      <c r="AJ2895" s="11">
        <f t="shared" si="721"/>
        <v>21.921793547314543</v>
      </c>
      <c r="AK2895" s="11">
        <f t="shared" si="722"/>
        <v>0.23734485972648434</v>
      </c>
      <c r="AL2895" s="11">
        <f t="shared" si="723"/>
        <v>4.7787321063394685</v>
      </c>
      <c r="AM2895" s="11">
        <f t="shared" si="724"/>
        <v>2.4278042093379564</v>
      </c>
      <c r="AN2895" s="3">
        <f t="shared" si="726"/>
        <v>0.5413558596387229</v>
      </c>
      <c r="AO2895" s="3">
        <f t="shared" si="727"/>
        <v>0.1923957252712872</v>
      </c>
      <c r="AP2895" s="3" t="s">
        <v>8</v>
      </c>
      <c r="AQ2895" s="124"/>
      <c r="AR2895" s="4"/>
      <c r="AS2895" s="3"/>
    </row>
    <row r="2896" spans="1:45" ht="15" customHeight="1">
      <c r="A2896" s="11">
        <v>31.724042049934297</v>
      </c>
      <c r="B2896" s="32">
        <v>925</v>
      </c>
      <c r="C2896" s="17">
        <v>4.2041500000000003</v>
      </c>
      <c r="D2896" s="17">
        <v>-43.488900000000001</v>
      </c>
      <c r="E2896" s="40" t="s">
        <v>16</v>
      </c>
      <c r="F2896" s="18">
        <v>-4.8</v>
      </c>
      <c r="G2896" s="17">
        <v>-5.4</v>
      </c>
      <c r="H2896" s="17">
        <v>-3.8</v>
      </c>
      <c r="I2896" s="17">
        <v>-2.2000000000000002</v>
      </c>
      <c r="J2896" s="17">
        <v>-0.9</v>
      </c>
      <c r="K2896" s="30">
        <v>1.2</v>
      </c>
      <c r="L2896" s="10">
        <f t="shared" si="725"/>
        <v>-2.2000000000000002</v>
      </c>
      <c r="M2896" s="52" t="str">
        <f t="shared" si="692"/>
        <v>low latitude</v>
      </c>
      <c r="N2896" s="83">
        <v>139022</v>
      </c>
      <c r="O2896" s="34">
        <v>17935</v>
      </c>
      <c r="P2896" s="34">
        <v>22236</v>
      </c>
      <c r="Q2896" s="34">
        <v>5010</v>
      </c>
      <c r="R2896" s="34">
        <v>137589</v>
      </c>
      <c r="S2896" s="42">
        <v>22126</v>
      </c>
      <c r="T2896" s="10">
        <f t="shared" si="709"/>
        <v>0.40423007810001221</v>
      </c>
      <c r="U2896" s="11">
        <f t="shared" si="710"/>
        <v>5.2149058787269061E-2</v>
      </c>
      <c r="V2896" s="11">
        <f t="shared" si="711"/>
        <v>6.4654946818718417E-2</v>
      </c>
      <c r="W2896" s="11">
        <f t="shared" si="712"/>
        <v>1.456742595618723E-2</v>
      </c>
      <c r="X2896" s="11">
        <f t="shared" si="713"/>
        <v>0.40006338720276347</v>
      </c>
      <c r="Y2896" s="12">
        <f t="shared" si="714"/>
        <v>6.4335103135049629E-2</v>
      </c>
      <c r="Z2896" s="10">
        <f t="shared" si="715"/>
        <v>0.73353440206813558</v>
      </c>
      <c r="AA2896" s="11">
        <f t="shared" si="716"/>
        <v>-0.30789917364977637</v>
      </c>
      <c r="AB2896" s="11">
        <f t="shared" si="717"/>
        <v>-0.13457951334353258</v>
      </c>
      <c r="AC2896" s="11">
        <f t="shared" si="718"/>
        <v>26.116805778640092</v>
      </c>
      <c r="AD2896" s="11">
        <f t="shared" si="719"/>
        <v>29.394761287302373</v>
      </c>
      <c r="AE2896" s="10">
        <v>24.790724457809201</v>
      </c>
      <c r="AF2896" s="11">
        <v>30.576654971251799</v>
      </c>
      <c r="AG2896" s="12">
        <v>38.304055921116003</v>
      </c>
      <c r="AH2896" s="10">
        <v>0.35069819681646791</v>
      </c>
      <c r="AI2896" s="11">
        <f t="shared" si="720"/>
        <v>50.259028021300665</v>
      </c>
      <c r="AJ2896" s="11">
        <f t="shared" si="721"/>
        <v>13.730235559858016</v>
      </c>
      <c r="AK2896" s="11">
        <f t="shared" si="722"/>
        <v>0.22050698891144777</v>
      </c>
      <c r="AL2896" s="11">
        <f t="shared" si="723"/>
        <v>4.4383233532934137</v>
      </c>
      <c r="AM2896" s="11">
        <f t="shared" si="724"/>
        <v>2.4654345016120165</v>
      </c>
      <c r="AN2896" s="3">
        <f t="shared" si="726"/>
        <v>1.0104150767866618</v>
      </c>
      <c r="AO2896" s="3">
        <f t="shared" si="727"/>
        <v>0.16161175675381026</v>
      </c>
      <c r="AP2896" s="3" t="s">
        <v>8</v>
      </c>
      <c r="AQ2896" s="124"/>
      <c r="AR2896" s="4"/>
      <c r="AS2896" s="3"/>
    </row>
    <row r="2897" spans="1:45" ht="15" customHeight="1">
      <c r="A2897" s="11">
        <v>32.215269349845201</v>
      </c>
      <c r="B2897" s="32">
        <v>925</v>
      </c>
      <c r="C2897" s="17">
        <v>4.2041500000000003</v>
      </c>
      <c r="D2897" s="17">
        <v>-43.488900000000001</v>
      </c>
      <c r="E2897" s="40" t="s">
        <v>16</v>
      </c>
      <c r="F2897" s="18">
        <v>-4.8</v>
      </c>
      <c r="G2897" s="17">
        <v>-5.4</v>
      </c>
      <c r="H2897" s="17">
        <v>-3.8</v>
      </c>
      <c r="I2897" s="17">
        <v>-2.2000000000000002</v>
      </c>
      <c r="J2897" s="17">
        <v>-0.9</v>
      </c>
      <c r="K2897" s="30">
        <v>1.2</v>
      </c>
      <c r="L2897" s="10">
        <f t="shared" si="725"/>
        <v>-2.2000000000000002</v>
      </c>
      <c r="M2897" s="52" t="str">
        <f t="shared" si="692"/>
        <v>low latitude</v>
      </c>
      <c r="N2897" s="83">
        <v>166437</v>
      </c>
      <c r="O2897" s="34">
        <v>39536</v>
      </c>
      <c r="P2897" s="34">
        <v>50617</v>
      </c>
      <c r="Q2897" s="34">
        <v>11794</v>
      </c>
      <c r="R2897" s="34">
        <v>334086</v>
      </c>
      <c r="S2897" s="42">
        <v>54258</v>
      </c>
      <c r="T2897" s="10">
        <f t="shared" si="709"/>
        <v>0.2534336894422044</v>
      </c>
      <c r="U2897" s="11">
        <f t="shared" si="710"/>
        <v>6.020148371928713E-2</v>
      </c>
      <c r="V2897" s="11">
        <f t="shared" si="711"/>
        <v>7.7074527049250219E-2</v>
      </c>
      <c r="W2897" s="11">
        <f t="shared" si="712"/>
        <v>1.7958728727875163E-2</v>
      </c>
      <c r="X2897" s="11">
        <f t="shared" si="713"/>
        <v>0.50871289179081747</v>
      </c>
      <c r="Y2897" s="12">
        <f t="shared" si="714"/>
        <v>8.2618679270565598E-2</v>
      </c>
      <c r="Z2897" s="10">
        <f t="shared" si="715"/>
        <v>0.74689670625140037</v>
      </c>
      <c r="AA2897" s="11">
        <f t="shared" si="716"/>
        <v>-0.30407804874635286</v>
      </c>
      <c r="AB2897" s="11">
        <f t="shared" si="717"/>
        <v>-0.12673945575741155</v>
      </c>
      <c r="AC2897" s="11">
        <f t="shared" si="718"/>
        <v>26.37473170962118</v>
      </c>
      <c r="AD2897" s="11">
        <f t="shared" si="719"/>
        <v>29.931021226193053</v>
      </c>
      <c r="AE2897" s="10">
        <v>25.612093062544599</v>
      </c>
      <c r="AF2897" s="11">
        <v>31.374450454339701</v>
      </c>
      <c r="AG2897" s="12">
        <v>39.319131267019401</v>
      </c>
      <c r="AH2897" s="10">
        <v>0.40603765534161823</v>
      </c>
      <c r="AI2897" s="11">
        <f t="shared" si="720"/>
        <v>33.252617761821135</v>
      </c>
      <c r="AJ2897" s="11">
        <f t="shared" si="721"/>
        <v>24.58506083055801</v>
      </c>
      <c r="AK2897" s="11">
        <f t="shared" si="722"/>
        <v>0.20793161612185418</v>
      </c>
      <c r="AL2897" s="11">
        <f t="shared" si="723"/>
        <v>4.2917585212820075</v>
      </c>
      <c r="AM2897" s="11">
        <f t="shared" si="724"/>
        <v>2.5171025255273523</v>
      </c>
      <c r="AN2897" s="3">
        <f t="shared" si="726"/>
        <v>0.4981860957956934</v>
      </c>
      <c r="AO2897" s="3">
        <f t="shared" si="727"/>
        <v>0.15150889291978711</v>
      </c>
      <c r="AP2897" s="3" t="s">
        <v>8</v>
      </c>
      <c r="AQ2897" s="124"/>
      <c r="AR2897" s="4"/>
      <c r="AS2897" s="3"/>
    </row>
    <row r="2898" spans="1:45" ht="15" customHeight="1">
      <c r="A2898" s="11">
        <v>32.575855521155802</v>
      </c>
      <c r="B2898" s="32">
        <v>925</v>
      </c>
      <c r="C2898" s="17">
        <v>4.2041500000000003</v>
      </c>
      <c r="D2898" s="17">
        <v>-43.488900000000001</v>
      </c>
      <c r="E2898" s="40" t="s">
        <v>16</v>
      </c>
      <c r="F2898" s="18">
        <v>-4.8</v>
      </c>
      <c r="G2898" s="17">
        <v>-5.4</v>
      </c>
      <c r="H2898" s="17">
        <v>-3.8</v>
      </c>
      <c r="I2898" s="17">
        <v>-2.2000000000000002</v>
      </c>
      <c r="J2898" s="17">
        <v>-0.9</v>
      </c>
      <c r="K2898" s="30">
        <v>1.2</v>
      </c>
      <c r="L2898" s="10">
        <f t="shared" si="725"/>
        <v>-2.2000000000000002</v>
      </c>
      <c r="M2898" s="52" t="str">
        <f t="shared" si="692"/>
        <v>low latitude</v>
      </c>
      <c r="N2898" s="83">
        <v>23655</v>
      </c>
      <c r="O2898" s="34">
        <v>4585</v>
      </c>
      <c r="P2898" s="34">
        <v>6346</v>
      </c>
      <c r="Q2898" s="34">
        <v>1367</v>
      </c>
      <c r="R2898" s="34">
        <v>39671</v>
      </c>
      <c r="S2898" s="42">
        <v>6896</v>
      </c>
      <c r="T2898" s="10">
        <f t="shared" si="709"/>
        <v>0.28665777993213765</v>
      </c>
      <c r="U2898" s="11">
        <f t="shared" si="710"/>
        <v>5.5562287930198739E-2</v>
      </c>
      <c r="V2898" s="11">
        <f t="shared" si="711"/>
        <v>7.6902569074163846E-2</v>
      </c>
      <c r="W2898" s="11">
        <f t="shared" si="712"/>
        <v>1.6565681047018905E-2</v>
      </c>
      <c r="X2898" s="11">
        <f t="shared" si="713"/>
        <v>0.48074406204556469</v>
      </c>
      <c r="Y2898" s="12">
        <f t="shared" si="714"/>
        <v>8.3567619970916135E-2</v>
      </c>
      <c r="Z2898" s="10">
        <f t="shared" si="715"/>
        <v>0.76112326768781902</v>
      </c>
      <c r="AA2898" s="11">
        <f t="shared" si="716"/>
        <v>-0.28733442094423606</v>
      </c>
      <c r="AB2898" s="11">
        <f t="shared" si="717"/>
        <v>-0.11854500138803988</v>
      </c>
      <c r="AC2898" s="11">
        <f t="shared" si="718"/>
        <v>27.504926586264066</v>
      </c>
      <c r="AD2898" s="11">
        <f t="shared" si="719"/>
        <v>30.491521905058072</v>
      </c>
      <c r="AE2898" s="10">
        <v>26.405801736842101</v>
      </c>
      <c r="AF2898" s="11">
        <v>32.247025405322702</v>
      </c>
      <c r="AG2898" s="12">
        <v>40.4154858343569</v>
      </c>
      <c r="AH2898" s="10">
        <v>0.51842724999393042</v>
      </c>
      <c r="AI2898" s="11">
        <f t="shared" si="720"/>
        <v>37.354325237659097</v>
      </c>
      <c r="AJ2898" s="11">
        <f t="shared" si="721"/>
        <v>22.572092566528099</v>
      </c>
      <c r="AK2898" s="11">
        <f t="shared" si="722"/>
        <v>0.20891871230782302</v>
      </c>
      <c r="AL2898" s="11">
        <f t="shared" si="723"/>
        <v>4.6422823701536213</v>
      </c>
      <c r="AM2898" s="11">
        <f t="shared" si="724"/>
        <v>2.5509013233302071</v>
      </c>
      <c r="AN2898" s="3">
        <f t="shared" si="726"/>
        <v>0.59627939804895258</v>
      </c>
      <c r="AO2898" s="3">
        <f t="shared" si="727"/>
        <v>0.15996571803080337</v>
      </c>
      <c r="AP2898" s="3" t="s">
        <v>8</v>
      </c>
      <c r="AQ2898" s="124"/>
      <c r="AR2898" s="4"/>
      <c r="AS2898" s="3"/>
    </row>
    <row r="2899" spans="1:45" ht="15" customHeight="1">
      <c r="A2899" s="11">
        <v>32.684844169246603</v>
      </c>
      <c r="B2899" s="32">
        <v>925</v>
      </c>
      <c r="C2899" s="17">
        <v>4.2041500000000003</v>
      </c>
      <c r="D2899" s="17">
        <v>-43.488900000000001</v>
      </c>
      <c r="E2899" s="40" t="s">
        <v>16</v>
      </c>
      <c r="F2899" s="18">
        <v>-4.8</v>
      </c>
      <c r="G2899" s="17">
        <v>-5.4</v>
      </c>
      <c r="H2899" s="17">
        <v>-3.8</v>
      </c>
      <c r="I2899" s="17">
        <v>-2.2000000000000002</v>
      </c>
      <c r="J2899" s="17">
        <v>-0.9</v>
      </c>
      <c r="K2899" s="30">
        <v>1.2</v>
      </c>
      <c r="L2899" s="10">
        <f t="shared" si="725"/>
        <v>-2.2000000000000002</v>
      </c>
      <c r="M2899" s="52" t="str">
        <f t="shared" si="692"/>
        <v>low latitude</v>
      </c>
      <c r="N2899" s="83">
        <v>10931241</v>
      </c>
      <c r="O2899" s="34">
        <v>1465161</v>
      </c>
      <c r="P2899" s="34">
        <v>2096084</v>
      </c>
      <c r="Q2899" s="34">
        <v>421840</v>
      </c>
      <c r="R2899" s="34">
        <v>14254692</v>
      </c>
      <c r="S2899" s="42">
        <v>1955273</v>
      </c>
      <c r="T2899" s="10">
        <f t="shared" si="709"/>
        <v>0.35121253043161688</v>
      </c>
      <c r="U2899" s="11">
        <f t="shared" si="710"/>
        <v>4.7074518099062886E-2</v>
      </c>
      <c r="V2899" s="11">
        <f t="shared" si="711"/>
        <v>6.734559833025594E-2</v>
      </c>
      <c r="W2899" s="11">
        <f t="shared" si="712"/>
        <v>1.3553401103980168E-2</v>
      </c>
      <c r="X2899" s="11">
        <f t="shared" si="713"/>
        <v>0.45799250495376748</v>
      </c>
      <c r="Y2899" s="12">
        <f t="shared" si="714"/>
        <v>6.282144708131665E-2</v>
      </c>
      <c r="Z2899" s="10">
        <f t="shared" si="715"/>
        <v>0.75327169564381269</v>
      </c>
      <c r="AA2899" s="11">
        <f t="shared" si="716"/>
        <v>-0.27881089156333977</v>
      </c>
      <c r="AB2899" s="11">
        <f t="shared" si="717"/>
        <v>-0.12304835097528509</v>
      </c>
      <c r="AC2899" s="11">
        <f t="shared" si="718"/>
        <v>28.080264819474564</v>
      </c>
      <c r="AD2899" s="11">
        <f t="shared" si="719"/>
        <v>30.183492793290501</v>
      </c>
      <c r="AE2899" s="10">
        <v>25.968039154484199</v>
      </c>
      <c r="AF2899" s="11">
        <v>31.748588821328202</v>
      </c>
      <c r="AG2899" s="12">
        <v>39.794952848862998</v>
      </c>
      <c r="AH2899" s="10">
        <v>6.5918913850241581E-2</v>
      </c>
      <c r="AI2899" s="11">
        <f t="shared" si="720"/>
        <v>43.402168186503154</v>
      </c>
      <c r="AJ2899" s="11">
        <f t="shared" si="721"/>
        <v>15.173017310965559</v>
      </c>
      <c r="AK2899" s="11">
        <f t="shared" si="722"/>
        <v>0.19725029156071025</v>
      </c>
      <c r="AL2899" s="11">
        <f t="shared" si="723"/>
        <v>4.9689076427081353</v>
      </c>
      <c r="AM2899" s="11">
        <f t="shared" si="724"/>
        <v>2.4828312809702613</v>
      </c>
      <c r="AN2899" s="3">
        <f t="shared" si="726"/>
        <v>0.76685213542319952</v>
      </c>
      <c r="AO2899" s="3">
        <f t="shared" si="727"/>
        <v>0.14704519746901581</v>
      </c>
      <c r="AP2899" s="3" t="s">
        <v>8</v>
      </c>
      <c r="AQ2899" s="124"/>
      <c r="AR2899" s="4"/>
      <c r="AS2899" s="3"/>
    </row>
    <row r="2900" spans="1:45" ht="15" customHeight="1">
      <c r="A2900" s="11">
        <v>32.776099071207398</v>
      </c>
      <c r="B2900" s="32">
        <v>925</v>
      </c>
      <c r="C2900" s="17">
        <v>4.2041500000000003</v>
      </c>
      <c r="D2900" s="17">
        <v>-43.488900000000001</v>
      </c>
      <c r="E2900" s="40" t="s">
        <v>16</v>
      </c>
      <c r="F2900" s="18">
        <v>-4.8</v>
      </c>
      <c r="G2900" s="17">
        <v>-5.4</v>
      </c>
      <c r="H2900" s="17">
        <v>-3.8</v>
      </c>
      <c r="I2900" s="17">
        <v>-2.2000000000000002</v>
      </c>
      <c r="J2900" s="17">
        <v>-0.9</v>
      </c>
      <c r="K2900" s="30">
        <v>1.2</v>
      </c>
      <c r="L2900" s="10">
        <f t="shared" si="725"/>
        <v>-2.2000000000000002</v>
      </c>
      <c r="M2900" s="52" t="str">
        <f t="shared" ref="M2900:M2963" si="728">IF(ABS(L2900)&lt;=20,"low latitude",IF(ABS(L2900)&lt;=40,"mid latitude",IF(ABS(L2900)&lt;=50,"transition",IF(ABS(L2900)&gt;50,"high latitude","no category"))))</f>
        <v>low latitude</v>
      </c>
      <c r="N2900" s="83">
        <v>12687958</v>
      </c>
      <c r="O2900" s="34">
        <v>2572163</v>
      </c>
      <c r="P2900" s="34">
        <v>3977902</v>
      </c>
      <c r="Q2900" s="34">
        <v>833161</v>
      </c>
      <c r="R2900" s="34">
        <v>26261962</v>
      </c>
      <c r="S2900" s="42">
        <v>3393341</v>
      </c>
      <c r="T2900" s="10">
        <f t="shared" si="709"/>
        <v>0.25515492377332022</v>
      </c>
      <c r="U2900" s="11">
        <f t="shared" si="710"/>
        <v>5.1726215849512959E-2</v>
      </c>
      <c r="V2900" s="11">
        <f t="shared" si="711"/>
        <v>7.9995636932888498E-2</v>
      </c>
      <c r="W2900" s="11">
        <f t="shared" si="712"/>
        <v>1.6754873514390832E-2</v>
      </c>
      <c r="X2900" s="11">
        <f t="shared" si="713"/>
        <v>0.5281282387794658</v>
      </c>
      <c r="Y2900" s="12">
        <f t="shared" si="714"/>
        <v>6.8240111150421709E-2</v>
      </c>
      <c r="Z2900" s="10">
        <f t="shared" si="715"/>
        <v>0.76131888754554222</v>
      </c>
      <c r="AA2900" s="11">
        <f t="shared" si="716"/>
        <v>-0.26859208275080232</v>
      </c>
      <c r="AB2900" s="11">
        <f t="shared" si="717"/>
        <v>-0.11843339566964145</v>
      </c>
      <c r="AC2900" s="11">
        <f t="shared" si="718"/>
        <v>28.770034414320843</v>
      </c>
      <c r="AD2900" s="11">
        <f t="shared" si="719"/>
        <v>30.499155736196528</v>
      </c>
      <c r="AE2900" s="10">
        <v>26.4023229976012</v>
      </c>
      <c r="AF2900" s="11">
        <v>32.282420811506398</v>
      </c>
      <c r="AG2900" s="12">
        <v>40.361697783633197</v>
      </c>
      <c r="AH2900" s="10">
        <v>9.5852915554943199E-2</v>
      </c>
      <c r="AI2900" s="11">
        <f t="shared" si="720"/>
        <v>32.575055353130374</v>
      </c>
      <c r="AJ2900" s="11">
        <f t="shared" si="721"/>
        <v>21.101162287947016</v>
      </c>
      <c r="AK2900" s="11">
        <f t="shared" si="722"/>
        <v>0.19933907202416162</v>
      </c>
      <c r="AL2900" s="11">
        <f t="shared" si="723"/>
        <v>4.774469760346439</v>
      </c>
      <c r="AM2900" s="11">
        <f t="shared" si="724"/>
        <v>2.4683940627845584</v>
      </c>
      <c r="AN2900" s="3">
        <f t="shared" si="726"/>
        <v>0.48313062062918216</v>
      </c>
      <c r="AO2900" s="3">
        <f t="shared" si="727"/>
        <v>0.15147009960641936</v>
      </c>
      <c r="AP2900" s="3" t="s">
        <v>8</v>
      </c>
      <c r="AQ2900" s="124"/>
      <c r="AR2900" s="4"/>
      <c r="AS2900" s="3"/>
    </row>
    <row r="2901" spans="1:45" ht="15" customHeight="1">
      <c r="A2901" s="11">
        <v>32.924988648090803</v>
      </c>
      <c r="B2901" s="32">
        <v>925</v>
      </c>
      <c r="C2901" s="17">
        <v>4.2041500000000003</v>
      </c>
      <c r="D2901" s="17">
        <v>-43.488900000000001</v>
      </c>
      <c r="E2901" s="40" t="s">
        <v>16</v>
      </c>
      <c r="F2901" s="18">
        <v>-4.8</v>
      </c>
      <c r="G2901" s="17">
        <v>-5.4</v>
      </c>
      <c r="H2901" s="17">
        <v>-3.8</v>
      </c>
      <c r="I2901" s="17">
        <v>-2.2000000000000002</v>
      </c>
      <c r="J2901" s="17">
        <v>-0.9</v>
      </c>
      <c r="K2901" s="30">
        <v>1.2</v>
      </c>
      <c r="L2901" s="10">
        <f t="shared" si="725"/>
        <v>-2.2000000000000002</v>
      </c>
      <c r="M2901" s="52" t="str">
        <f t="shared" si="728"/>
        <v>low latitude</v>
      </c>
      <c r="N2901" s="83">
        <v>14922</v>
      </c>
      <c r="O2901" s="34">
        <v>1505</v>
      </c>
      <c r="P2901" s="34">
        <v>1847</v>
      </c>
      <c r="Q2901" s="34">
        <v>431</v>
      </c>
      <c r="R2901" s="34">
        <v>9316</v>
      </c>
      <c r="S2901" s="42">
        <v>1532</v>
      </c>
      <c r="T2901" s="10">
        <f t="shared" ref="T2901:T2932" si="729">N2901/(SUM($N2901:$S2901))</f>
        <v>0.50492335803471733</v>
      </c>
      <c r="U2901" s="11">
        <f t="shared" ref="U2901:U2932" si="730">O2901/(SUM($N2901:$S2901))</f>
        <v>5.0925455960477789E-2</v>
      </c>
      <c r="V2901" s="11">
        <f t="shared" ref="V2901:V2932" si="731">P2901/(SUM($N2901:$S2901))</f>
        <v>6.2497885155483372E-2</v>
      </c>
      <c r="W2901" s="11">
        <f t="shared" ref="W2901:W2932" si="732">Q2901/(SUM($N2901:$S2901))</f>
        <v>1.4583967786688322E-2</v>
      </c>
      <c r="X2901" s="11">
        <f t="shared" ref="X2901:X2932" si="733">R2901/(SUM($N2901:$S2901))</f>
        <v>0.31523026427097078</v>
      </c>
      <c r="Y2901" s="12">
        <f t="shared" ref="Y2901:Y2932" si="734">S2901/(SUM($N2901:$S2901))</f>
        <v>5.1839068791662439E-2</v>
      </c>
      <c r="Z2901" s="10">
        <f t="shared" ref="Z2901:Z2932" si="735">(V2901+W2901+Y2901)/(U2901+V2901+W2901+Y2901)</f>
        <v>0.71683913452492931</v>
      </c>
      <c r="AA2901" s="11">
        <f t="shared" ref="AA2901:AA2936" si="736">LOG((V2901)/(U2901+V2901+W2901))</f>
        <v>-0.3113694458525027</v>
      </c>
      <c r="AB2901" s="11">
        <f t="shared" ref="AB2901:AB2936" si="737">LOG(Z2901)</f>
        <v>-0.14457829318369633</v>
      </c>
      <c r="AC2901" s="11">
        <f t="shared" ref="AC2901:AC2936" si="738">67.5*AA2901+46.9</f>
        <v>25.882562404956065</v>
      </c>
      <c r="AD2901" s="11">
        <f t="shared" ref="AD2901:AD2936" si="739">68.4*AB2901+38.6</f>
        <v>28.710844746235171</v>
      </c>
      <c r="AE2901" s="10">
        <v>23.8113292334608</v>
      </c>
      <c r="AF2901" s="11">
        <v>29.526778318148001</v>
      </c>
      <c r="AG2901" s="12">
        <v>36.994966013679701</v>
      </c>
      <c r="AH2901" s="10">
        <v>0.6400865399474579</v>
      </c>
      <c r="AI2901" s="11">
        <f t="shared" ref="AI2901:AI2932" si="740">((T2901)/(T2901+X2901))*100</f>
        <v>61.56448551860715</v>
      </c>
      <c r="AJ2901" s="11">
        <f t="shared" ref="AJ2901:AJ2932" si="741">((Y2901)/(T2901+Y2901))*100</f>
        <v>9.3108058830679461</v>
      </c>
      <c r="AK2901" s="11">
        <f t="shared" ref="AK2901:AK2932" si="742">(U2901+V2901+W2901)/(U2901+V2901+W2901+X2901+Y2901)</f>
        <v>0.25856059052696334</v>
      </c>
      <c r="AL2901" s="11">
        <f t="shared" ref="AL2901:AL2932" si="743">V2901/W2901</f>
        <v>4.2853828306264505</v>
      </c>
      <c r="AM2901" s="11">
        <f t="shared" ref="AM2901:AM2932" si="744">((U2901*1)+(V2901*2)+(W2901*3)+(Y2901*4))/(U2901+V2901+W2901+Y2901)</f>
        <v>2.3744120413922856</v>
      </c>
      <c r="AN2901" s="3">
        <f t="shared" si="726"/>
        <v>1.6017604121940749</v>
      </c>
      <c r="AO2901" s="3">
        <f t="shared" si="727"/>
        <v>0.19826105624731644</v>
      </c>
      <c r="AP2901" s="3" t="s">
        <v>8</v>
      </c>
      <c r="AQ2901" s="124"/>
      <c r="AR2901" s="4"/>
      <c r="AS2901" s="3"/>
    </row>
    <row r="2902" spans="1:45" ht="15" customHeight="1">
      <c r="A2902" s="11">
        <v>33.035085655314802</v>
      </c>
      <c r="B2902" s="32">
        <v>925</v>
      </c>
      <c r="C2902" s="17">
        <v>4.2041500000000003</v>
      </c>
      <c r="D2902" s="17">
        <v>-43.488900000000001</v>
      </c>
      <c r="E2902" s="40" t="s">
        <v>16</v>
      </c>
      <c r="F2902" s="18">
        <v>-4.8</v>
      </c>
      <c r="G2902" s="17">
        <v>-5.4</v>
      </c>
      <c r="H2902" s="17">
        <v>-3.8</v>
      </c>
      <c r="I2902" s="17">
        <v>-2.2000000000000002</v>
      </c>
      <c r="J2902" s="17">
        <v>-0.9</v>
      </c>
      <c r="K2902" s="30">
        <v>1.2</v>
      </c>
      <c r="L2902" s="10">
        <f t="shared" si="725"/>
        <v>-2.2000000000000002</v>
      </c>
      <c r="M2902" s="52" t="str">
        <f t="shared" si="728"/>
        <v>low latitude</v>
      </c>
      <c r="N2902" s="83">
        <v>21001648</v>
      </c>
      <c r="O2902" s="34">
        <v>6201187</v>
      </c>
      <c r="P2902" s="34">
        <v>8310747</v>
      </c>
      <c r="Q2902" s="34">
        <v>1751582</v>
      </c>
      <c r="R2902" s="34">
        <v>53691244</v>
      </c>
      <c r="S2902" s="42">
        <v>6885830</v>
      </c>
      <c r="T2902" s="10">
        <f t="shared" si="729"/>
        <v>0.21464807458717369</v>
      </c>
      <c r="U2902" s="11">
        <f t="shared" si="730"/>
        <v>6.3379447636919342E-2</v>
      </c>
      <c r="V2902" s="11">
        <f t="shared" si="731"/>
        <v>8.4940279064344384E-2</v>
      </c>
      <c r="W2902" s="11">
        <f t="shared" si="732"/>
        <v>1.7902104814895996E-2</v>
      </c>
      <c r="X2902" s="11">
        <f t="shared" si="733"/>
        <v>0.54875322864139719</v>
      </c>
      <c r="Y2902" s="12">
        <f t="shared" si="734"/>
        <v>7.03768652552694E-2</v>
      </c>
      <c r="Z2902" s="10">
        <f t="shared" si="735"/>
        <v>0.73212258350624682</v>
      </c>
      <c r="AA2902" s="11">
        <f t="shared" si="736"/>
        <v>-0.2915743797808048</v>
      </c>
      <c r="AB2902" s="11">
        <f t="shared" si="737"/>
        <v>-0.13541619642361755</v>
      </c>
      <c r="AC2902" s="11">
        <f t="shared" si="738"/>
        <v>27.218729364795674</v>
      </c>
      <c r="AD2902" s="11">
        <f t="shared" si="739"/>
        <v>29.337532164624562</v>
      </c>
      <c r="AE2902" s="10">
        <v>24.676292781276199</v>
      </c>
      <c r="AF2902" s="11">
        <v>30.5022437682</v>
      </c>
      <c r="AG2902" s="12">
        <v>38.1177662220244</v>
      </c>
      <c r="AH2902" s="10">
        <v>7.1465013537982389E-2</v>
      </c>
      <c r="AI2902" s="11">
        <f t="shared" si="740"/>
        <v>28.117331432286758</v>
      </c>
      <c r="AJ2902" s="11">
        <f t="shared" si="741"/>
        <v>24.691476224562148</v>
      </c>
      <c r="AK2902" s="11">
        <f t="shared" si="742"/>
        <v>0.21165266950709255</v>
      </c>
      <c r="AL2902" s="11">
        <f t="shared" si="743"/>
        <v>4.7447090687161664</v>
      </c>
      <c r="AM2902" s="11">
        <f t="shared" si="744"/>
        <v>2.4026919378197555</v>
      </c>
      <c r="AN2902" s="3">
        <f t="shared" si="726"/>
        <v>0.39115592106601216</v>
      </c>
      <c r="AO2902" s="3">
        <f t="shared" si="727"/>
        <v>0.15478775272929046</v>
      </c>
      <c r="AP2902" s="3" t="s">
        <v>8</v>
      </c>
      <c r="AQ2902" s="124"/>
      <c r="AR2902" s="4"/>
      <c r="AS2902" s="3"/>
    </row>
    <row r="2903" spans="1:45" ht="15" customHeight="1">
      <c r="A2903" s="11">
        <v>33.2722745098039</v>
      </c>
      <c r="B2903" s="32">
        <v>925</v>
      </c>
      <c r="C2903" s="17">
        <v>4.2041500000000003</v>
      </c>
      <c r="D2903" s="17">
        <v>-43.488900000000001</v>
      </c>
      <c r="E2903" s="40" t="s">
        <v>16</v>
      </c>
      <c r="F2903" s="18">
        <v>-4.8</v>
      </c>
      <c r="G2903" s="17">
        <v>-5.4</v>
      </c>
      <c r="H2903" s="17">
        <v>-3.8</v>
      </c>
      <c r="I2903" s="17">
        <v>-2.2000000000000002</v>
      </c>
      <c r="J2903" s="17">
        <v>-0.9</v>
      </c>
      <c r="K2903" s="30">
        <v>1.2</v>
      </c>
      <c r="L2903" s="10">
        <f t="shared" si="725"/>
        <v>-2.2000000000000002</v>
      </c>
      <c r="M2903" s="52" t="str">
        <f t="shared" si="728"/>
        <v>low latitude</v>
      </c>
      <c r="N2903" s="83">
        <v>162683</v>
      </c>
      <c r="O2903" s="34">
        <v>20988</v>
      </c>
      <c r="P2903" s="34">
        <v>29854</v>
      </c>
      <c r="Q2903" s="34">
        <v>5632</v>
      </c>
      <c r="R2903" s="34">
        <v>275923</v>
      </c>
      <c r="S2903" s="42">
        <v>26313</v>
      </c>
      <c r="T2903" s="10">
        <f t="shared" si="729"/>
        <v>0.31201608000107406</v>
      </c>
      <c r="U2903" s="11">
        <f t="shared" si="730"/>
        <v>4.0253704978778004E-2</v>
      </c>
      <c r="V2903" s="11">
        <f t="shared" si="731"/>
        <v>5.7258152679456761E-2</v>
      </c>
      <c r="W2903" s="11">
        <f t="shared" si="732"/>
        <v>1.0801832782565166E-2</v>
      </c>
      <c r="X2903" s="11">
        <f t="shared" si="733"/>
        <v>0.52920349908802</v>
      </c>
      <c r="Y2903" s="12">
        <f t="shared" si="734"/>
        <v>5.0466730470106046E-2</v>
      </c>
      <c r="Z2903" s="10">
        <f t="shared" si="735"/>
        <v>0.74648193556959419</v>
      </c>
      <c r="AA2903" s="11">
        <f t="shared" si="736"/>
        <v>-0.27684602101170624</v>
      </c>
      <c r="AB2903" s="11">
        <f t="shared" si="737"/>
        <v>-0.12698069748667026</v>
      </c>
      <c r="AC2903" s="11">
        <f t="shared" si="738"/>
        <v>28.212893581709828</v>
      </c>
      <c r="AD2903" s="11">
        <f t="shared" si="739"/>
        <v>29.914520291911757</v>
      </c>
      <c r="AE2903" s="10">
        <v>25.5344072861397</v>
      </c>
      <c r="AF2903" s="11">
        <v>31.368662640706301</v>
      </c>
      <c r="AG2903" s="12">
        <v>39.317034509063298</v>
      </c>
      <c r="AH2903" s="10">
        <v>0.33003680969678134</v>
      </c>
      <c r="AI2903" s="11">
        <f t="shared" si="740"/>
        <v>37.090919868857242</v>
      </c>
      <c r="AJ2903" s="11">
        <f t="shared" si="741"/>
        <v>13.922516878664098</v>
      </c>
      <c r="AK2903" s="11">
        <f t="shared" si="742"/>
        <v>0.15743636921189816</v>
      </c>
      <c r="AL2903" s="11">
        <f t="shared" si="743"/>
        <v>5.30078125</v>
      </c>
      <c r="AM2903" s="11">
        <f t="shared" si="744"/>
        <v>2.4501914551801613</v>
      </c>
      <c r="AN2903" s="3">
        <f t="shared" si="726"/>
        <v>0.58959564806123443</v>
      </c>
      <c r="AO2903" s="3">
        <f t="shared" si="727"/>
        <v>0.10819685202031001</v>
      </c>
      <c r="AP2903" s="3" t="s">
        <v>8</v>
      </c>
      <c r="AQ2903" s="124"/>
      <c r="AR2903" s="4"/>
      <c r="AS2903" s="3"/>
    </row>
    <row r="2904" spans="1:45" ht="15" customHeight="1">
      <c r="A2904" s="11">
        <v>33.456631578947402</v>
      </c>
      <c r="B2904" s="32">
        <v>925</v>
      </c>
      <c r="C2904" s="17">
        <v>4.2041500000000003</v>
      </c>
      <c r="D2904" s="17">
        <v>-43.488900000000001</v>
      </c>
      <c r="E2904" s="40" t="s">
        <v>16</v>
      </c>
      <c r="F2904" s="18">
        <v>-4.8</v>
      </c>
      <c r="G2904" s="17">
        <v>-5.4</v>
      </c>
      <c r="H2904" s="17">
        <v>-3.8</v>
      </c>
      <c r="I2904" s="17">
        <v>-2.2000000000000002</v>
      </c>
      <c r="J2904" s="17">
        <v>-0.9</v>
      </c>
      <c r="K2904" s="30">
        <v>1.2</v>
      </c>
      <c r="L2904" s="10">
        <f t="shared" si="725"/>
        <v>-2.2000000000000002</v>
      </c>
      <c r="M2904" s="52" t="str">
        <f t="shared" si="728"/>
        <v>low latitude</v>
      </c>
      <c r="N2904" s="83">
        <v>4724260</v>
      </c>
      <c r="O2904" s="34">
        <v>1234661</v>
      </c>
      <c r="P2904" s="34">
        <v>1813649</v>
      </c>
      <c r="Q2904" s="34">
        <v>368949</v>
      </c>
      <c r="R2904" s="34">
        <v>12215482</v>
      </c>
      <c r="S2904" s="42">
        <v>1533550</v>
      </c>
      <c r="T2904" s="10">
        <f t="shared" si="729"/>
        <v>0.21581274952832388</v>
      </c>
      <c r="U2904" s="11">
        <f t="shared" si="730"/>
        <v>5.6401549691462771E-2</v>
      </c>
      <c r="V2904" s="11">
        <f t="shared" si="731"/>
        <v>8.2850769722516343E-2</v>
      </c>
      <c r="W2904" s="11">
        <f t="shared" si="732"/>
        <v>1.6854258259648192E-2</v>
      </c>
      <c r="X2904" s="11">
        <f t="shared" si="733"/>
        <v>0.55802533248249442</v>
      </c>
      <c r="Y2904" s="12">
        <f t="shared" si="734"/>
        <v>7.005534031555441E-2</v>
      </c>
      <c r="Z2904" s="10">
        <f t="shared" si="735"/>
        <v>0.75061429354273212</v>
      </c>
      <c r="AA2904" s="11">
        <f t="shared" si="736"/>
        <v>-0.27512465521451435</v>
      </c>
      <c r="AB2904" s="11">
        <f t="shared" si="737"/>
        <v>-0.12458316980885303</v>
      </c>
      <c r="AC2904" s="11">
        <f t="shared" si="738"/>
        <v>28.329085773020282</v>
      </c>
      <c r="AD2904" s="11">
        <f t="shared" si="739"/>
        <v>30.078511185074454</v>
      </c>
      <c r="AE2904" s="10">
        <v>25.760104857744999</v>
      </c>
      <c r="AF2904" s="11">
        <v>31.613065294678499</v>
      </c>
      <c r="AG2904" s="12">
        <v>39.639511595268999</v>
      </c>
      <c r="AH2904" s="10">
        <v>8.8300660980195969E-2</v>
      </c>
      <c r="AI2904" s="11">
        <f t="shared" si="740"/>
        <v>27.888618374471108</v>
      </c>
      <c r="AJ2904" s="11">
        <f t="shared" si="741"/>
        <v>24.506177081119432</v>
      </c>
      <c r="AK2904" s="11">
        <f t="shared" si="742"/>
        <v>0.19906798737129647</v>
      </c>
      <c r="AL2904" s="11">
        <f t="shared" si="743"/>
        <v>4.915717348468216</v>
      </c>
      <c r="AM2904" s="11">
        <f t="shared" si="744"/>
        <v>2.4446521770482357</v>
      </c>
      <c r="AN2904" s="3">
        <f t="shared" si="726"/>
        <v>0.38674364220748714</v>
      </c>
      <c r="AO2904" s="3">
        <f t="shared" si="727"/>
        <v>0.14847134153200012</v>
      </c>
      <c r="AP2904" s="3" t="s">
        <v>8</v>
      </c>
      <c r="AQ2904" s="124"/>
      <c r="AR2904" s="4"/>
      <c r="AS2904" s="3"/>
    </row>
    <row r="2905" spans="1:45" ht="15" customHeight="1">
      <c r="A2905" s="11">
        <v>33.637663570691402</v>
      </c>
      <c r="B2905" s="32">
        <v>925</v>
      </c>
      <c r="C2905" s="17">
        <v>4.2041500000000003</v>
      </c>
      <c r="D2905" s="17">
        <v>-43.488900000000001</v>
      </c>
      <c r="E2905" s="40" t="s">
        <v>16</v>
      </c>
      <c r="F2905" s="18">
        <v>-4.8</v>
      </c>
      <c r="G2905" s="17">
        <v>-5.4</v>
      </c>
      <c r="H2905" s="17">
        <v>-3.8</v>
      </c>
      <c r="I2905" s="17">
        <v>-2.2000000000000002</v>
      </c>
      <c r="J2905" s="17">
        <v>-0.9</v>
      </c>
      <c r="K2905" s="30">
        <v>1.2</v>
      </c>
      <c r="L2905" s="10">
        <f t="shared" si="725"/>
        <v>-2.2000000000000002</v>
      </c>
      <c r="M2905" s="52" t="str">
        <f t="shared" si="728"/>
        <v>low latitude</v>
      </c>
      <c r="N2905" s="83">
        <v>267958</v>
      </c>
      <c r="O2905" s="34">
        <v>73001</v>
      </c>
      <c r="P2905" s="34">
        <v>106371</v>
      </c>
      <c r="Q2905" s="34">
        <v>22481</v>
      </c>
      <c r="R2905" s="34">
        <v>681789</v>
      </c>
      <c r="S2905" s="42">
        <v>107786</v>
      </c>
      <c r="T2905" s="10">
        <f t="shared" si="729"/>
        <v>0.21276876192049141</v>
      </c>
      <c r="U2905" s="11">
        <f t="shared" si="730"/>
        <v>5.7965548290992597E-2</v>
      </c>
      <c r="V2905" s="11">
        <f t="shared" si="731"/>
        <v>8.4462587324299301E-2</v>
      </c>
      <c r="W2905" s="11">
        <f t="shared" si="732"/>
        <v>1.7850762196816545E-2</v>
      </c>
      <c r="X2905" s="11">
        <f t="shared" si="733"/>
        <v>0.54136618955586291</v>
      </c>
      <c r="Y2905" s="12">
        <f t="shared" si="734"/>
        <v>8.5586150711537204E-2</v>
      </c>
      <c r="Z2905" s="10">
        <f t="shared" si="735"/>
        <v>0.7642383549875823</v>
      </c>
      <c r="AA2905" s="11">
        <f t="shared" si="736"/>
        <v>-0.27821196632124284</v>
      </c>
      <c r="AB2905" s="11">
        <f t="shared" si="737"/>
        <v>-0.11677117007412095</v>
      </c>
      <c r="AC2905" s="11">
        <f t="shared" si="738"/>
        <v>28.120692273316106</v>
      </c>
      <c r="AD2905" s="11">
        <f t="shared" si="739"/>
        <v>30.61285196693013</v>
      </c>
      <c r="AE2905" s="10">
        <v>26.532225986334101</v>
      </c>
      <c r="AF2905" s="11">
        <v>32.4048220547688</v>
      </c>
      <c r="AG2905" s="12">
        <v>40.639016096443498</v>
      </c>
      <c r="AH2905" s="10">
        <v>0.19296478367248376</v>
      </c>
      <c r="AI2905" s="11">
        <f t="shared" si="740"/>
        <v>28.213618995374556</v>
      </c>
      <c r="AJ2905" s="11">
        <f t="shared" si="741"/>
        <v>28.6860202691194</v>
      </c>
      <c r="AK2905" s="11">
        <f t="shared" si="742"/>
        <v>0.20359824414884389</v>
      </c>
      <c r="AL2905" s="11">
        <f t="shared" si="743"/>
        <v>4.7315955695921001</v>
      </c>
      <c r="AM2905" s="11">
        <f t="shared" si="744"/>
        <v>2.5330465477539974</v>
      </c>
      <c r="AN2905" s="3">
        <f t="shared" si="726"/>
        <v>0.39302188800347321</v>
      </c>
      <c r="AO2905" s="3">
        <f t="shared" si="727"/>
        <v>0.15601747754803905</v>
      </c>
      <c r="AP2905" s="3" t="s">
        <v>8</v>
      </c>
      <c r="AQ2905" s="124"/>
      <c r="AR2905" s="4"/>
      <c r="AS2905" s="3"/>
    </row>
    <row r="2906" spans="1:45" ht="15" customHeight="1">
      <c r="A2906" s="11">
        <v>33.801331269349802</v>
      </c>
      <c r="B2906" s="32">
        <v>925</v>
      </c>
      <c r="C2906" s="17">
        <v>4.2041500000000003</v>
      </c>
      <c r="D2906" s="17">
        <v>-43.488900000000001</v>
      </c>
      <c r="E2906" s="40" t="s">
        <v>16</v>
      </c>
      <c r="F2906" s="18">
        <v>-4.8</v>
      </c>
      <c r="G2906" s="17">
        <v>-5.4</v>
      </c>
      <c r="H2906" s="17">
        <v>-3.8</v>
      </c>
      <c r="I2906" s="17">
        <v>-2.2000000000000002</v>
      </c>
      <c r="J2906" s="17">
        <v>-0.9</v>
      </c>
      <c r="K2906" s="30">
        <v>1.2</v>
      </c>
      <c r="L2906" s="10">
        <f t="shared" si="725"/>
        <v>-2.2000000000000002</v>
      </c>
      <c r="M2906" s="52" t="str">
        <f t="shared" si="728"/>
        <v>low latitude</v>
      </c>
      <c r="N2906" s="83">
        <v>2592947</v>
      </c>
      <c r="O2906" s="34">
        <v>1152029</v>
      </c>
      <c r="P2906" s="34">
        <v>888343</v>
      </c>
      <c r="Q2906" s="34">
        <v>177766</v>
      </c>
      <c r="R2906" s="34">
        <v>5507807</v>
      </c>
      <c r="S2906" s="42">
        <v>828296</v>
      </c>
      <c r="T2906" s="10">
        <f t="shared" si="729"/>
        <v>0.23260996405550888</v>
      </c>
      <c r="U2906" s="11">
        <f t="shared" si="730"/>
        <v>0.10334705039513103</v>
      </c>
      <c r="V2906" s="11">
        <f t="shared" si="731"/>
        <v>7.9692116074475461E-2</v>
      </c>
      <c r="W2906" s="11">
        <f t="shared" si="732"/>
        <v>1.5947160844510741E-2</v>
      </c>
      <c r="X2906" s="11">
        <f t="shared" si="733"/>
        <v>0.49409833224307331</v>
      </c>
      <c r="Y2906" s="12">
        <f t="shared" si="734"/>
        <v>7.4305376387300545E-2</v>
      </c>
      <c r="Z2906" s="10">
        <f t="shared" si="735"/>
        <v>0.62184344056034035</v>
      </c>
      <c r="AA2906" s="11">
        <f t="shared" si="736"/>
        <v>-0.39740787747645645</v>
      </c>
      <c r="AB2906" s="11">
        <f t="shared" si="737"/>
        <v>-0.20631894241398555</v>
      </c>
      <c r="AC2906" s="11">
        <f t="shared" si="738"/>
        <v>20.074968270339188</v>
      </c>
      <c r="AD2906" s="11">
        <f t="shared" si="739"/>
        <v>24.487784338883387</v>
      </c>
      <c r="AE2906" s="10">
        <v>17.9131002044134</v>
      </c>
      <c r="AF2906" s="11">
        <v>23.772875689226201</v>
      </c>
      <c r="AG2906" s="12">
        <v>29.951316106198401</v>
      </c>
      <c r="AH2906" s="10">
        <v>0.1308260014590894</v>
      </c>
      <c r="AI2906" s="11">
        <f t="shared" si="740"/>
        <v>32.008711781644031</v>
      </c>
      <c r="AJ2906" s="11">
        <f t="shared" si="741"/>
        <v>24.210382016126886</v>
      </c>
      <c r="AK2906" s="11">
        <f t="shared" si="742"/>
        <v>0.25930272481217215</v>
      </c>
      <c r="AL2906" s="11">
        <f t="shared" si="743"/>
        <v>4.9972604435043824</v>
      </c>
      <c r="AM2906" s="11">
        <f t="shared" si="744"/>
        <v>2.2239762949074224</v>
      </c>
      <c r="AN2906" s="3">
        <f t="shared" si="726"/>
        <v>0.47077666301669613</v>
      </c>
      <c r="AO2906" s="3">
        <f t="shared" si="727"/>
        <v>0.16128796815138946</v>
      </c>
      <c r="AP2906" s="3" t="s">
        <v>8</v>
      </c>
      <c r="AQ2906" s="124"/>
      <c r="AR2906" s="4"/>
      <c r="AS2906" s="3"/>
    </row>
    <row r="2907" spans="1:45" ht="15" customHeight="1">
      <c r="A2907" s="11">
        <v>35.6990365448505</v>
      </c>
      <c r="B2907" s="32">
        <v>925</v>
      </c>
      <c r="C2907" s="17">
        <v>4.2041500000000003</v>
      </c>
      <c r="D2907" s="17">
        <v>-43.488900000000001</v>
      </c>
      <c r="E2907" s="40" t="s">
        <v>16</v>
      </c>
      <c r="F2907" s="18">
        <v>-4.8</v>
      </c>
      <c r="G2907" s="17">
        <v>-5.4</v>
      </c>
      <c r="H2907" s="17">
        <v>-3.8</v>
      </c>
      <c r="I2907" s="17">
        <v>-2.2000000000000002</v>
      </c>
      <c r="J2907" s="17">
        <v>-0.9</v>
      </c>
      <c r="K2907" s="30">
        <v>1.2</v>
      </c>
      <c r="L2907" s="10">
        <f t="shared" si="725"/>
        <v>-3.8</v>
      </c>
      <c r="M2907" s="52" t="str">
        <f t="shared" si="728"/>
        <v>low latitude</v>
      </c>
      <c r="N2907" s="83">
        <v>872446</v>
      </c>
      <c r="O2907" s="34">
        <v>134704</v>
      </c>
      <c r="P2907" s="34">
        <v>183633</v>
      </c>
      <c r="Q2907" s="34">
        <v>37166</v>
      </c>
      <c r="R2907" s="34">
        <v>1160097</v>
      </c>
      <c r="S2907" s="42">
        <v>168026</v>
      </c>
      <c r="T2907" s="10">
        <f t="shared" si="729"/>
        <v>0.34132293613012465</v>
      </c>
      <c r="U2907" s="11">
        <f t="shared" si="730"/>
        <v>5.2699610965575301E-2</v>
      </c>
      <c r="V2907" s="11">
        <f t="shared" si="731"/>
        <v>7.1841872998882658E-2</v>
      </c>
      <c r="W2907" s="11">
        <f t="shared" si="732"/>
        <v>1.4540278990576165E-2</v>
      </c>
      <c r="X2907" s="11">
        <f t="shared" si="733"/>
        <v>0.45385928095922179</v>
      </c>
      <c r="Y2907" s="12">
        <f t="shared" si="734"/>
        <v>6.573601995561941E-2</v>
      </c>
      <c r="Z2907" s="10">
        <f t="shared" si="735"/>
        <v>0.7427000223483321</v>
      </c>
      <c r="AA2907" s="11">
        <f t="shared" si="736"/>
        <v>-0.28689254066604053</v>
      </c>
      <c r="AB2907" s="11">
        <f t="shared" si="737"/>
        <v>-0.12918656301619574</v>
      </c>
      <c r="AC2907" s="11">
        <f t="shared" si="738"/>
        <v>27.534753505042264</v>
      </c>
      <c r="AD2907" s="11">
        <f t="shared" si="739"/>
        <v>29.763639089692212</v>
      </c>
      <c r="AE2907" s="10">
        <v>25.3344623679662</v>
      </c>
      <c r="AF2907" s="11">
        <v>31.115347811501501</v>
      </c>
      <c r="AG2907" s="12">
        <v>39.001339121282399</v>
      </c>
      <c r="AH2907" s="10">
        <v>0.15909955791181288</v>
      </c>
      <c r="AI2907" s="11">
        <f t="shared" si="740"/>
        <v>42.923864341369402</v>
      </c>
      <c r="AJ2907" s="11">
        <f t="shared" si="741"/>
        <v>16.149016984599299</v>
      </c>
      <c r="AK2907" s="11">
        <f t="shared" si="742"/>
        <v>0.21115318960386689</v>
      </c>
      <c r="AL2907" s="11">
        <f t="shared" si="743"/>
        <v>4.9408868320507988</v>
      </c>
      <c r="AM2907" s="11">
        <f t="shared" si="744"/>
        <v>2.4555888976541893</v>
      </c>
      <c r="AN2907" s="3">
        <f t="shared" si="726"/>
        <v>0.75204573410671693</v>
      </c>
      <c r="AO2907" s="3">
        <f t="shared" si="727"/>
        <v>0.15829107393605879</v>
      </c>
      <c r="AP2907" s="3" t="s">
        <v>8</v>
      </c>
      <c r="AQ2907" s="124"/>
      <c r="AR2907" s="4"/>
      <c r="AS2907" s="3"/>
    </row>
    <row r="2908" spans="1:45" ht="15" customHeight="1">
      <c r="A2908" s="11">
        <v>35.707508305647799</v>
      </c>
      <c r="B2908" s="32">
        <v>925</v>
      </c>
      <c r="C2908" s="17">
        <v>4.2041500000000003</v>
      </c>
      <c r="D2908" s="17">
        <v>-43.488900000000001</v>
      </c>
      <c r="E2908" s="40" t="s">
        <v>16</v>
      </c>
      <c r="F2908" s="18">
        <v>-4.8</v>
      </c>
      <c r="G2908" s="17">
        <v>-5.4</v>
      </c>
      <c r="H2908" s="17">
        <v>-3.8</v>
      </c>
      <c r="I2908" s="17">
        <v>-2.2000000000000002</v>
      </c>
      <c r="J2908" s="17">
        <v>-0.9</v>
      </c>
      <c r="K2908" s="30">
        <v>1.2</v>
      </c>
      <c r="L2908" s="10">
        <f t="shared" si="725"/>
        <v>-3.8</v>
      </c>
      <c r="M2908" s="52" t="str">
        <f t="shared" si="728"/>
        <v>low latitude</v>
      </c>
      <c r="N2908" s="83">
        <v>529883</v>
      </c>
      <c r="O2908" s="34">
        <v>102749</v>
      </c>
      <c r="P2908" s="34">
        <v>144066</v>
      </c>
      <c r="Q2908" s="34">
        <v>27470</v>
      </c>
      <c r="R2908" s="34">
        <v>832557</v>
      </c>
      <c r="S2908" s="42">
        <v>122555</v>
      </c>
      <c r="T2908" s="10">
        <f t="shared" si="729"/>
        <v>0.30119310172343233</v>
      </c>
      <c r="U2908" s="11">
        <f t="shared" si="730"/>
        <v>5.8404006184348142E-2</v>
      </c>
      <c r="V2908" s="11">
        <f t="shared" si="731"/>
        <v>8.1889181938065575E-2</v>
      </c>
      <c r="W2908" s="11">
        <f t="shared" si="732"/>
        <v>1.5614342230912646E-2</v>
      </c>
      <c r="X2908" s="11">
        <f t="shared" si="733"/>
        <v>0.47323734709653947</v>
      </c>
      <c r="Y2908" s="12">
        <f t="shared" si="734"/>
        <v>6.9662020826701837E-2</v>
      </c>
      <c r="Z2908" s="10">
        <f t="shared" si="735"/>
        <v>0.74108204818062706</v>
      </c>
      <c r="AA2908" s="11">
        <f t="shared" si="736"/>
        <v>-0.279640559581885</v>
      </c>
      <c r="AB2908" s="11">
        <f t="shared" si="737"/>
        <v>-0.13013370686617357</v>
      </c>
      <c r="AC2908" s="11">
        <f t="shared" si="738"/>
        <v>28.02426222822276</v>
      </c>
      <c r="AD2908" s="11">
        <f t="shared" si="739"/>
        <v>29.698854450353728</v>
      </c>
      <c r="AE2908" s="10">
        <v>25.267110314563499</v>
      </c>
      <c r="AF2908" s="11">
        <v>31.027588610101901</v>
      </c>
      <c r="AG2908" s="12">
        <v>38.933537485595998</v>
      </c>
      <c r="AH2908" s="10">
        <v>7.5840289494716273E-2</v>
      </c>
      <c r="AI2908" s="11">
        <f t="shared" si="740"/>
        <v>38.892208097237315</v>
      </c>
      <c r="AJ2908" s="11">
        <f t="shared" si="741"/>
        <v>18.78416033400875</v>
      </c>
      <c r="AK2908" s="11">
        <f t="shared" si="742"/>
        <v>0.22310531097765818</v>
      </c>
      <c r="AL2908" s="11">
        <f t="shared" si="743"/>
        <v>5.24448489261012</v>
      </c>
      <c r="AM2908" s="11">
        <f t="shared" si="744"/>
        <v>2.4279583711319424</v>
      </c>
      <c r="AN2908" s="3">
        <f t="shared" si="726"/>
        <v>0.63645251916685586</v>
      </c>
      <c r="AO2908" s="3">
        <f t="shared" si="727"/>
        <v>0.17304040444077703</v>
      </c>
      <c r="AP2908" s="3" t="s">
        <v>8</v>
      </c>
      <c r="AQ2908" s="124"/>
      <c r="AR2908" s="4"/>
      <c r="AS2908" s="3"/>
    </row>
    <row r="2909" spans="1:45" ht="15" customHeight="1">
      <c r="A2909" s="11">
        <v>35.752608695652199</v>
      </c>
      <c r="B2909" s="32">
        <v>925</v>
      </c>
      <c r="C2909" s="17">
        <v>4.2041500000000003</v>
      </c>
      <c r="D2909" s="17">
        <v>-43.488900000000001</v>
      </c>
      <c r="E2909" s="40" t="s">
        <v>16</v>
      </c>
      <c r="F2909" s="18">
        <v>-4.8</v>
      </c>
      <c r="G2909" s="17">
        <v>-5.4</v>
      </c>
      <c r="H2909" s="17">
        <v>-3.8</v>
      </c>
      <c r="I2909" s="17">
        <v>-2.2000000000000002</v>
      </c>
      <c r="J2909" s="17">
        <v>-0.9</v>
      </c>
      <c r="K2909" s="30">
        <v>1.2</v>
      </c>
      <c r="L2909" s="10">
        <f t="shared" si="725"/>
        <v>-3.8</v>
      </c>
      <c r="M2909" s="52" t="str">
        <f t="shared" si="728"/>
        <v>low latitude</v>
      </c>
      <c r="N2909" s="83">
        <v>2060238</v>
      </c>
      <c r="O2909" s="34">
        <v>357384</v>
      </c>
      <c r="P2909" s="34">
        <v>400825</v>
      </c>
      <c r="Q2909" s="34">
        <v>81708</v>
      </c>
      <c r="R2909" s="34">
        <v>2741852</v>
      </c>
      <c r="S2909" s="42">
        <v>387629</v>
      </c>
      <c r="T2909" s="10">
        <f t="shared" si="729"/>
        <v>0.34168530239636358</v>
      </c>
      <c r="U2909" s="11">
        <f t="shared" si="730"/>
        <v>5.9271239590582253E-2</v>
      </c>
      <c r="V2909" s="11">
        <f t="shared" si="731"/>
        <v>6.6475820430951391E-2</v>
      </c>
      <c r="W2909" s="11">
        <f t="shared" si="732"/>
        <v>1.3551066764229217E-2</v>
      </c>
      <c r="X2909" s="11">
        <f t="shared" si="733"/>
        <v>0.45472927387324874</v>
      </c>
      <c r="Y2909" s="12">
        <f t="shared" si="734"/>
        <v>6.4287296944624844E-2</v>
      </c>
      <c r="Z2909" s="10">
        <f t="shared" si="735"/>
        <v>0.70886304871670802</v>
      </c>
      <c r="AA2909" s="11">
        <f t="shared" si="736"/>
        <v>-0.32128157026967208</v>
      </c>
      <c r="AB2909" s="11">
        <f t="shared" si="737"/>
        <v>-0.14943766175868967</v>
      </c>
      <c r="AC2909" s="11">
        <f t="shared" si="738"/>
        <v>25.213494006797134</v>
      </c>
      <c r="AD2909" s="11">
        <f t="shared" si="739"/>
        <v>28.378463935705625</v>
      </c>
      <c r="AE2909" s="10">
        <v>23.3110846142438</v>
      </c>
      <c r="AF2909" s="11">
        <v>29.0712356594913</v>
      </c>
      <c r="AG2909" s="12">
        <v>36.406528273874898</v>
      </c>
      <c r="AH2909" s="10">
        <v>0.17213388724652026</v>
      </c>
      <c r="AI2909" s="11">
        <f t="shared" si="740"/>
        <v>42.902944342983993</v>
      </c>
      <c r="AJ2909" s="11">
        <f t="shared" si="741"/>
        <v>15.835378310994837</v>
      </c>
      <c r="AK2909" s="11">
        <f t="shared" si="742"/>
        <v>0.21159808111960551</v>
      </c>
      <c r="AL2909" s="11">
        <f t="shared" si="743"/>
        <v>4.9055784011357524</v>
      </c>
      <c r="AM2909" s="11">
        <f t="shared" si="744"/>
        <v>2.4069761947821102</v>
      </c>
      <c r="AN2909" s="3">
        <f t="shared" si="726"/>
        <v>0.75140379568262616</v>
      </c>
      <c r="AO2909" s="3">
        <f t="shared" si="727"/>
        <v>0.14618768627920106</v>
      </c>
      <c r="AP2909" s="3" t="s">
        <v>8</v>
      </c>
      <c r="AQ2909" s="124"/>
      <c r="AR2909" s="4"/>
      <c r="AS2909" s="3"/>
    </row>
    <row r="2910" spans="1:45" ht="15" customHeight="1">
      <c r="A2910" s="11">
        <v>35.850434782608701</v>
      </c>
      <c r="B2910" s="32">
        <v>925</v>
      </c>
      <c r="C2910" s="17">
        <v>4.2041500000000003</v>
      </c>
      <c r="D2910" s="17">
        <v>-43.488900000000001</v>
      </c>
      <c r="E2910" s="40" t="s">
        <v>16</v>
      </c>
      <c r="F2910" s="18">
        <v>-4.8</v>
      </c>
      <c r="G2910" s="17">
        <v>-5.4</v>
      </c>
      <c r="H2910" s="17">
        <v>-3.8</v>
      </c>
      <c r="I2910" s="17">
        <v>-2.2000000000000002</v>
      </c>
      <c r="J2910" s="17">
        <v>-0.9</v>
      </c>
      <c r="K2910" s="30">
        <v>1.2</v>
      </c>
      <c r="L2910" s="10">
        <f t="shared" si="725"/>
        <v>-3.8</v>
      </c>
      <c r="M2910" s="52" t="str">
        <f t="shared" si="728"/>
        <v>low latitude</v>
      </c>
      <c r="N2910" s="83">
        <v>3783069</v>
      </c>
      <c r="O2910" s="34">
        <v>468151</v>
      </c>
      <c r="P2910" s="34">
        <v>454857</v>
      </c>
      <c r="Q2910" s="34">
        <v>94610</v>
      </c>
      <c r="R2910" s="34">
        <v>2795988</v>
      </c>
      <c r="S2910" s="42">
        <v>439607</v>
      </c>
      <c r="T2910" s="10">
        <f t="shared" si="729"/>
        <v>0.4707486621300746</v>
      </c>
      <c r="U2910" s="11">
        <f t="shared" si="730"/>
        <v>5.8254675483015654E-2</v>
      </c>
      <c r="V2910" s="11">
        <f t="shared" si="731"/>
        <v>5.6600427909324236E-2</v>
      </c>
      <c r="W2910" s="11">
        <f t="shared" si="732"/>
        <v>1.1772857149612221E-2</v>
      </c>
      <c r="X2910" s="11">
        <f t="shared" si="733"/>
        <v>0.34792059313000712</v>
      </c>
      <c r="Y2910" s="12">
        <f t="shared" si="734"/>
        <v>5.4702784197966176E-2</v>
      </c>
      <c r="Z2910" s="10">
        <f t="shared" si="735"/>
        <v>0.67873801231793307</v>
      </c>
      <c r="AA2910" s="11">
        <f t="shared" si="736"/>
        <v>-0.34970989767985228</v>
      </c>
      <c r="AB2910" s="11">
        <f t="shared" si="737"/>
        <v>-0.16829782772375565</v>
      </c>
      <c r="AC2910" s="11">
        <f t="shared" si="738"/>
        <v>23.29458190660997</v>
      </c>
      <c r="AD2910" s="11">
        <f t="shared" si="739"/>
        <v>27.088428583695112</v>
      </c>
      <c r="AE2910" s="10">
        <v>21.473111885510299</v>
      </c>
      <c r="AF2910" s="11">
        <v>27.235448559563199</v>
      </c>
      <c r="AG2910" s="12">
        <v>34.169177479462</v>
      </c>
      <c r="AH2910" s="10">
        <v>9.3838366127817957E-2</v>
      </c>
      <c r="AI2910" s="11">
        <f t="shared" si="740"/>
        <v>57.50169059182798</v>
      </c>
      <c r="AJ2910" s="11">
        <f t="shared" si="741"/>
        <v>10.410625868525077</v>
      </c>
      <c r="AK2910" s="11">
        <f t="shared" si="742"/>
        <v>0.23925864987246112</v>
      </c>
      <c r="AL2910" s="11">
        <f t="shared" si="743"/>
        <v>4.807705316562731</v>
      </c>
      <c r="AM2910" s="11">
        <f t="shared" si="744"/>
        <v>2.3470109283055121</v>
      </c>
      <c r="AN2910" s="3">
        <f t="shared" si="726"/>
        <v>1.3530347769732918</v>
      </c>
      <c r="AO2910" s="3">
        <f t="shared" si="727"/>
        <v>0.16268202867823467</v>
      </c>
      <c r="AP2910" s="3" t="s">
        <v>8</v>
      </c>
      <c r="AQ2910" s="124"/>
      <c r="AR2910" s="4"/>
      <c r="AS2910" s="3"/>
    </row>
    <row r="2911" spans="1:45" ht="15" customHeight="1">
      <c r="A2911" s="11">
        <v>36.001903305943102</v>
      </c>
      <c r="B2911" s="32">
        <v>925</v>
      </c>
      <c r="C2911" s="17">
        <v>4.2041500000000003</v>
      </c>
      <c r="D2911" s="17">
        <v>-43.488900000000001</v>
      </c>
      <c r="E2911" s="40" t="s">
        <v>16</v>
      </c>
      <c r="F2911" s="18">
        <v>-4.8</v>
      </c>
      <c r="G2911" s="17">
        <v>-5.4</v>
      </c>
      <c r="H2911" s="17">
        <v>-3.8</v>
      </c>
      <c r="I2911" s="17">
        <v>-2.2000000000000002</v>
      </c>
      <c r="J2911" s="17">
        <v>-0.9</v>
      </c>
      <c r="K2911" s="30">
        <v>1.2</v>
      </c>
      <c r="L2911" s="10">
        <f t="shared" si="725"/>
        <v>-3.8</v>
      </c>
      <c r="M2911" s="52" t="str">
        <f t="shared" si="728"/>
        <v>low latitude</v>
      </c>
      <c r="N2911" s="83">
        <v>935909</v>
      </c>
      <c r="O2911" s="34">
        <v>18247</v>
      </c>
      <c r="P2911" s="34">
        <v>26068</v>
      </c>
      <c r="Q2911" s="34">
        <v>6027</v>
      </c>
      <c r="R2911" s="34">
        <v>165456</v>
      </c>
      <c r="S2911" s="42">
        <v>29825</v>
      </c>
      <c r="T2911" s="10">
        <f t="shared" si="729"/>
        <v>0.79211481364872049</v>
      </c>
      <c r="U2911" s="11">
        <f t="shared" si="730"/>
        <v>1.544350893585616E-2</v>
      </c>
      <c r="V2911" s="11">
        <f t="shared" si="731"/>
        <v>2.2062881073047536E-2</v>
      </c>
      <c r="W2911" s="11">
        <f t="shared" si="732"/>
        <v>5.1010044586181332E-3</v>
      </c>
      <c r="X2911" s="11">
        <f t="shared" si="733"/>
        <v>0.14003514081717636</v>
      </c>
      <c r="Y2911" s="12">
        <f t="shared" si="734"/>
        <v>2.5242651066581353E-2</v>
      </c>
      <c r="Z2911" s="10">
        <f t="shared" si="735"/>
        <v>0.77238764079983036</v>
      </c>
      <c r="AA2911" s="11">
        <f t="shared" si="736"/>
        <v>-0.28582275299505572</v>
      </c>
      <c r="AB2911" s="11">
        <f t="shared" si="737"/>
        <v>-0.11216468410985926</v>
      </c>
      <c r="AC2911" s="11">
        <f t="shared" si="738"/>
        <v>27.606964172833738</v>
      </c>
      <c r="AD2911" s="11">
        <f t="shared" si="739"/>
        <v>30.927935606885626</v>
      </c>
      <c r="AE2911" s="10">
        <v>27.102612079938499</v>
      </c>
      <c r="AF2911" s="11">
        <v>32.969804945621497</v>
      </c>
      <c r="AG2911" s="12">
        <v>41.2924978653677</v>
      </c>
      <c r="AH2911" s="10">
        <v>0.2864246622015017</v>
      </c>
      <c r="AI2911" s="11">
        <f t="shared" si="740"/>
        <v>84.977187399272708</v>
      </c>
      <c r="AJ2911" s="11">
        <f t="shared" si="741"/>
        <v>3.088324528286257</v>
      </c>
      <c r="AK2911" s="11">
        <f t="shared" si="742"/>
        <v>0.20495637623512455</v>
      </c>
      <c r="AL2911" s="11">
        <f t="shared" si="743"/>
        <v>4.3252032520325203</v>
      </c>
      <c r="AM2911" s="11">
        <f t="shared" si="744"/>
        <v>2.5916399516010329</v>
      </c>
      <c r="AN2911" s="3">
        <f t="shared" si="726"/>
        <v>5.6565431292911708</v>
      </c>
      <c r="AO2911" s="3">
        <f t="shared" si="727"/>
        <v>0.15755246107726525</v>
      </c>
      <c r="AP2911" s="3" t="s">
        <v>8</v>
      </c>
      <c r="AQ2911" s="124"/>
      <c r="AR2911" s="4"/>
      <c r="AS2911" s="3"/>
    </row>
    <row r="2912" spans="1:45" ht="15" customHeight="1">
      <c r="A2912" s="11">
        <v>36.239959870055401</v>
      </c>
      <c r="B2912" s="32">
        <v>925</v>
      </c>
      <c r="C2912" s="17">
        <v>4.2041500000000003</v>
      </c>
      <c r="D2912" s="17">
        <v>-43.488900000000001</v>
      </c>
      <c r="E2912" s="40" t="s">
        <v>16</v>
      </c>
      <c r="F2912" s="18">
        <v>-4.8</v>
      </c>
      <c r="G2912" s="17">
        <v>-5.4</v>
      </c>
      <c r="H2912" s="17">
        <v>-3.8</v>
      </c>
      <c r="I2912" s="17">
        <v>-2.2000000000000002</v>
      </c>
      <c r="J2912" s="17">
        <v>-0.9</v>
      </c>
      <c r="K2912" s="30">
        <v>1.2</v>
      </c>
      <c r="L2912" s="10">
        <f t="shared" si="725"/>
        <v>-3.8</v>
      </c>
      <c r="M2912" s="52" t="str">
        <f t="shared" si="728"/>
        <v>low latitude</v>
      </c>
      <c r="N2912" s="83">
        <v>989460</v>
      </c>
      <c r="O2912" s="34">
        <v>262906</v>
      </c>
      <c r="P2912" s="34">
        <v>366016</v>
      </c>
      <c r="Q2912" s="34">
        <v>76437</v>
      </c>
      <c r="R2912" s="34">
        <v>1893992</v>
      </c>
      <c r="S2912" s="42">
        <v>282011</v>
      </c>
      <c r="T2912" s="10">
        <f t="shared" si="729"/>
        <v>0.25562012409767226</v>
      </c>
      <c r="U2912" s="11">
        <f t="shared" si="730"/>
        <v>6.7919940519093877E-2</v>
      </c>
      <c r="V2912" s="11">
        <f t="shared" si="731"/>
        <v>9.4557693430490988E-2</v>
      </c>
      <c r="W2912" s="11">
        <f t="shared" si="732"/>
        <v>1.9746968473363023E-2</v>
      </c>
      <c r="X2912" s="11">
        <f t="shared" si="733"/>
        <v>0.48929968879995001</v>
      </c>
      <c r="Y2912" s="12">
        <f t="shared" si="734"/>
        <v>7.2855584679429847E-2</v>
      </c>
      <c r="Z2912" s="10">
        <f t="shared" si="735"/>
        <v>0.73373102281819369</v>
      </c>
      <c r="AA2912" s="11">
        <f t="shared" si="736"/>
        <v>-0.28491014154708405</v>
      </c>
      <c r="AB2912" s="11">
        <f t="shared" si="737"/>
        <v>-0.13446311816943426</v>
      </c>
      <c r="AC2912" s="11">
        <f t="shared" si="738"/>
        <v>27.668565445571826</v>
      </c>
      <c r="AD2912" s="11">
        <f t="shared" si="739"/>
        <v>29.402722717210697</v>
      </c>
      <c r="AE2912" s="10">
        <v>24.8501293222626</v>
      </c>
      <c r="AF2912" s="11">
        <v>30.5748421055435</v>
      </c>
      <c r="AG2912" s="12">
        <v>38.285485206450097</v>
      </c>
      <c r="AH2912" s="10">
        <v>5.6834196328709112E-2</v>
      </c>
      <c r="AI2912" s="11">
        <f t="shared" si="740"/>
        <v>34.315119516468457</v>
      </c>
      <c r="AJ2912" s="11">
        <f t="shared" si="741"/>
        <v>22.179900288720706</v>
      </c>
      <c r="AK2912" s="11">
        <f t="shared" si="742"/>
        <v>0.2448005491847258</v>
      </c>
      <c r="AL2912" s="11">
        <f t="shared" si="743"/>
        <v>4.7884663186676608</v>
      </c>
      <c r="AM2912" s="11">
        <f t="shared" si="744"/>
        <v>2.3823824908595563</v>
      </c>
      <c r="AN2912" s="3">
        <f t="shared" si="726"/>
        <v>0.52242036925182356</v>
      </c>
      <c r="AO2912" s="3">
        <f t="shared" si="727"/>
        <v>0.19325108025799476</v>
      </c>
      <c r="AP2912" s="3" t="s">
        <v>8</v>
      </c>
      <c r="AQ2912" s="124"/>
      <c r="AR2912" s="4"/>
      <c r="AS2912" s="3"/>
    </row>
    <row r="2913" spans="1:45" ht="15" customHeight="1">
      <c r="A2913" s="11">
        <v>36.426516338620303</v>
      </c>
      <c r="B2913" s="32">
        <v>925</v>
      </c>
      <c r="C2913" s="17">
        <v>4.2041500000000003</v>
      </c>
      <c r="D2913" s="17">
        <v>-43.488900000000001</v>
      </c>
      <c r="E2913" s="40" t="s">
        <v>16</v>
      </c>
      <c r="F2913" s="18">
        <v>-4.8</v>
      </c>
      <c r="G2913" s="17">
        <v>-5.4</v>
      </c>
      <c r="H2913" s="17">
        <v>-3.8</v>
      </c>
      <c r="I2913" s="17">
        <v>-2.2000000000000002</v>
      </c>
      <c r="J2913" s="17">
        <v>-0.9</v>
      </c>
      <c r="K2913" s="30">
        <v>1.2</v>
      </c>
      <c r="L2913" s="10">
        <f t="shared" si="725"/>
        <v>-3.8</v>
      </c>
      <c r="M2913" s="52" t="str">
        <f t="shared" si="728"/>
        <v>low latitude</v>
      </c>
      <c r="N2913" s="83">
        <v>2601828</v>
      </c>
      <c r="O2913" s="34">
        <v>772026</v>
      </c>
      <c r="P2913" s="34">
        <v>1104442</v>
      </c>
      <c r="Q2913" s="34">
        <v>243000</v>
      </c>
      <c r="R2913" s="34">
        <v>7674369</v>
      </c>
      <c r="S2913" s="42">
        <v>1045100</v>
      </c>
      <c r="T2913" s="10">
        <f t="shared" si="729"/>
        <v>0.19357737450212098</v>
      </c>
      <c r="U2913" s="11">
        <f t="shared" si="730"/>
        <v>5.7439141298876964E-2</v>
      </c>
      <c r="V2913" s="11">
        <f t="shared" si="731"/>
        <v>8.2171066899837913E-2</v>
      </c>
      <c r="W2913" s="11">
        <f t="shared" si="732"/>
        <v>1.8079328073960076E-2</v>
      </c>
      <c r="X2913" s="11">
        <f t="shared" si="733"/>
        <v>0.57097709840176503</v>
      </c>
      <c r="Y2913" s="12">
        <f t="shared" si="734"/>
        <v>7.7755990823438995E-2</v>
      </c>
      <c r="Z2913" s="10">
        <f t="shared" si="735"/>
        <v>0.75604063493026541</v>
      </c>
      <c r="AA2913" s="11">
        <f t="shared" si="736"/>
        <v>-0.28308395017811483</v>
      </c>
      <c r="AB2913" s="11">
        <f t="shared" si="737"/>
        <v>-0.12145486183777847</v>
      </c>
      <c r="AC2913" s="11">
        <f t="shared" si="738"/>
        <v>27.791833362977247</v>
      </c>
      <c r="AD2913" s="11">
        <f t="shared" si="739"/>
        <v>30.292487450295951</v>
      </c>
      <c r="AE2913" s="10">
        <v>26.1119776905248</v>
      </c>
      <c r="AF2913" s="11">
        <v>31.9204886063754</v>
      </c>
      <c r="AG2913" s="12">
        <v>40.008232968224803</v>
      </c>
      <c r="AH2913" s="10">
        <v>6.5593429224114569E-2</v>
      </c>
      <c r="AI2913" s="11">
        <f t="shared" si="740"/>
        <v>25.318977438832675</v>
      </c>
      <c r="AJ2913" s="11">
        <f t="shared" si="741"/>
        <v>28.656995696103682</v>
      </c>
      <c r="AK2913" s="11">
        <f t="shared" si="742"/>
        <v>0.19554205361651242</v>
      </c>
      <c r="AL2913" s="11">
        <f t="shared" si="743"/>
        <v>4.5450288065843614</v>
      </c>
      <c r="AM2913" s="11">
        <f t="shared" si="744"/>
        <v>2.4933292632675301</v>
      </c>
      <c r="AN2913" s="3">
        <f t="shared" si="726"/>
        <v>0.33902826408268877</v>
      </c>
      <c r="AO2913" s="3">
        <f t="shared" si="727"/>
        <v>0.14391306959568922</v>
      </c>
      <c r="AP2913" s="3" t="s">
        <v>8</v>
      </c>
      <c r="AQ2913" s="124"/>
      <c r="AR2913" s="4"/>
      <c r="AS2913" s="3"/>
    </row>
    <row r="2914" spans="1:45" ht="15" customHeight="1">
      <c r="A2914" s="11">
        <v>36.743925090770098</v>
      </c>
      <c r="B2914" s="32">
        <v>925</v>
      </c>
      <c r="C2914" s="17">
        <v>4.2041500000000003</v>
      </c>
      <c r="D2914" s="17">
        <v>-43.488900000000001</v>
      </c>
      <c r="E2914" s="40" t="s">
        <v>16</v>
      </c>
      <c r="F2914" s="18">
        <v>-4.8</v>
      </c>
      <c r="G2914" s="17">
        <v>-5.4</v>
      </c>
      <c r="H2914" s="17">
        <v>-3.8</v>
      </c>
      <c r="I2914" s="17">
        <v>-2.2000000000000002</v>
      </c>
      <c r="J2914" s="17">
        <v>-0.9</v>
      </c>
      <c r="K2914" s="30">
        <v>1.2</v>
      </c>
      <c r="L2914" s="10">
        <f t="shared" si="725"/>
        <v>-3.8</v>
      </c>
      <c r="M2914" s="52" t="str">
        <f t="shared" si="728"/>
        <v>low latitude</v>
      </c>
      <c r="N2914" s="83">
        <v>3114479</v>
      </c>
      <c r="O2914" s="34">
        <v>1041854</v>
      </c>
      <c r="P2914" s="34">
        <v>1186804</v>
      </c>
      <c r="Q2914" s="34">
        <v>288160</v>
      </c>
      <c r="R2914" s="34">
        <v>8315579</v>
      </c>
      <c r="S2914" s="42">
        <v>1233779</v>
      </c>
      <c r="T2914" s="10">
        <f t="shared" si="729"/>
        <v>0.20516104212894634</v>
      </c>
      <c r="U2914" s="11">
        <f t="shared" si="730"/>
        <v>6.8630372009639895E-2</v>
      </c>
      <c r="V2914" s="11">
        <f t="shared" si="731"/>
        <v>7.8178708362715579E-2</v>
      </c>
      <c r="W2914" s="11">
        <f t="shared" si="732"/>
        <v>1.8982053145928157E-2</v>
      </c>
      <c r="X2914" s="11">
        <f t="shared" si="733"/>
        <v>0.54777471723058058</v>
      </c>
      <c r="Y2914" s="12">
        <f t="shared" si="734"/>
        <v>8.1273107122189395E-2</v>
      </c>
      <c r="Z2914" s="10">
        <f t="shared" si="735"/>
        <v>0.72221648980149034</v>
      </c>
      <c r="AA2914" s="11">
        <f t="shared" si="736"/>
        <v>-0.32647280992387889</v>
      </c>
      <c r="AB2914" s="11">
        <f t="shared" si="737"/>
        <v>-0.14133259989141503</v>
      </c>
      <c r="AC2914" s="11">
        <f t="shared" si="738"/>
        <v>24.863085330138173</v>
      </c>
      <c r="AD2914" s="11">
        <f t="shared" si="739"/>
        <v>28.932850167427212</v>
      </c>
      <c r="AE2914" s="10">
        <v>24.143922053133402</v>
      </c>
      <c r="AF2914" s="11">
        <v>29.875061623898102</v>
      </c>
      <c r="AG2914" s="12">
        <v>37.424588078276699</v>
      </c>
      <c r="AH2914" s="10">
        <v>8.1491086279039809E-2</v>
      </c>
      <c r="AI2914" s="11">
        <f t="shared" si="740"/>
        <v>27.248146947285832</v>
      </c>
      <c r="AJ2914" s="11">
        <f t="shared" si="741"/>
        <v>28.374098317073184</v>
      </c>
      <c r="AK2914" s="11">
        <f t="shared" si="742"/>
        <v>0.20858455901853246</v>
      </c>
      <c r="AL2914" s="11">
        <f t="shared" si="743"/>
        <v>4.1185591338145473</v>
      </c>
      <c r="AM2914" s="11">
        <f t="shared" si="744"/>
        <v>2.4569576523417473</v>
      </c>
      <c r="AN2914" s="3">
        <f t="shared" si="726"/>
        <v>0.37453543523547794</v>
      </c>
      <c r="AO2914" s="3">
        <f t="shared" si="727"/>
        <v>0.14272054898402145</v>
      </c>
      <c r="AP2914" s="3" t="s">
        <v>8</v>
      </c>
      <c r="AQ2914" s="124"/>
      <c r="AR2914" s="4"/>
      <c r="AS2914" s="3"/>
    </row>
    <row r="2915" spans="1:45" ht="15" customHeight="1">
      <c r="A2915" s="11">
        <v>37.010359258551503</v>
      </c>
      <c r="B2915" s="32">
        <v>925</v>
      </c>
      <c r="C2915" s="17">
        <v>4.2041500000000003</v>
      </c>
      <c r="D2915" s="17">
        <v>-43.488900000000001</v>
      </c>
      <c r="E2915" s="40" t="s">
        <v>16</v>
      </c>
      <c r="F2915" s="18">
        <v>-4.8</v>
      </c>
      <c r="G2915" s="17">
        <v>-5.4</v>
      </c>
      <c r="H2915" s="17">
        <v>-3.8</v>
      </c>
      <c r="I2915" s="17">
        <v>-2.2000000000000002</v>
      </c>
      <c r="J2915" s="17">
        <v>-0.9</v>
      </c>
      <c r="K2915" s="30">
        <v>1.2</v>
      </c>
      <c r="L2915" s="10">
        <f t="shared" si="725"/>
        <v>-3.8</v>
      </c>
      <c r="M2915" s="52" t="str">
        <f t="shared" si="728"/>
        <v>low latitude</v>
      </c>
      <c r="N2915" s="83">
        <v>253526</v>
      </c>
      <c r="O2915" s="34">
        <v>75267</v>
      </c>
      <c r="P2915" s="34">
        <v>134389</v>
      </c>
      <c r="Q2915" s="34">
        <v>30143</v>
      </c>
      <c r="R2915" s="34">
        <v>883883</v>
      </c>
      <c r="S2915" s="42">
        <v>156556</v>
      </c>
      <c r="T2915" s="10">
        <f t="shared" si="729"/>
        <v>0.16529661668939941</v>
      </c>
      <c r="U2915" s="11">
        <f t="shared" si="730"/>
        <v>4.9073390691136316E-2</v>
      </c>
      <c r="V2915" s="11">
        <f t="shared" si="731"/>
        <v>8.7620390099128684E-2</v>
      </c>
      <c r="W2915" s="11">
        <f t="shared" si="732"/>
        <v>1.9652958343004529E-2</v>
      </c>
      <c r="X2915" s="11">
        <f t="shared" si="733"/>
        <v>0.57628357426566279</v>
      </c>
      <c r="Y2915" s="12">
        <f t="shared" si="734"/>
        <v>0.10207306991166828</v>
      </c>
      <c r="Z2915" s="10">
        <f t="shared" si="735"/>
        <v>0.81010205497596843</v>
      </c>
      <c r="AA2915" s="11">
        <f t="shared" si="736"/>
        <v>-0.25148364536162737</v>
      </c>
      <c r="AB2915" s="11">
        <f t="shared" si="737"/>
        <v>-9.1460266157146169E-2</v>
      </c>
      <c r="AC2915" s="11">
        <f t="shared" si="738"/>
        <v>29.924853938090152</v>
      </c>
      <c r="AD2915" s="11">
        <f t="shared" si="739"/>
        <v>32.344117794851201</v>
      </c>
      <c r="AE2915" s="10">
        <v>29.1373272952085</v>
      </c>
      <c r="AF2915" s="11">
        <v>35.221124296607698</v>
      </c>
      <c r="AG2915" s="12">
        <v>44.235326438981502</v>
      </c>
      <c r="AH2915" s="10">
        <v>0.13812665949643943</v>
      </c>
      <c r="AI2915" s="11">
        <f t="shared" si="740"/>
        <v>22.28978318265461</v>
      </c>
      <c r="AJ2915" s="11">
        <f t="shared" si="741"/>
        <v>38.176754892923853</v>
      </c>
      <c r="AK2915" s="11">
        <f t="shared" si="742"/>
        <v>0.18730814114250632</v>
      </c>
      <c r="AL2915" s="11">
        <f t="shared" si="743"/>
        <v>4.4583817138307404</v>
      </c>
      <c r="AM2915" s="11">
        <f t="shared" si="744"/>
        <v>2.6761312459789832</v>
      </c>
      <c r="AN2915" s="3">
        <f t="shared" si="726"/>
        <v>0.28683208071656541</v>
      </c>
      <c r="AO2915" s="3">
        <f t="shared" si="727"/>
        <v>0.15204387911069678</v>
      </c>
      <c r="AP2915" s="3" t="s">
        <v>8</v>
      </c>
      <c r="AQ2915" s="124"/>
      <c r="AR2915" s="4"/>
      <c r="AS2915" s="3"/>
    </row>
    <row r="2916" spans="1:45" ht="15" customHeight="1">
      <c r="A2916" s="11">
        <v>37.247364800305803</v>
      </c>
      <c r="B2916" s="32">
        <v>925</v>
      </c>
      <c r="C2916" s="17">
        <v>4.2041500000000003</v>
      </c>
      <c r="D2916" s="17">
        <v>-43.488900000000001</v>
      </c>
      <c r="E2916" s="40" t="s">
        <v>16</v>
      </c>
      <c r="F2916" s="18">
        <v>-4.8</v>
      </c>
      <c r="G2916" s="17">
        <v>-5.4</v>
      </c>
      <c r="H2916" s="17">
        <v>-3.8</v>
      </c>
      <c r="I2916" s="17">
        <v>-2.2000000000000002</v>
      </c>
      <c r="J2916" s="17">
        <v>-0.9</v>
      </c>
      <c r="K2916" s="30">
        <v>1.2</v>
      </c>
      <c r="L2916" s="10">
        <f t="shared" si="725"/>
        <v>-3.8</v>
      </c>
      <c r="M2916" s="52" t="str">
        <f t="shared" si="728"/>
        <v>low latitude</v>
      </c>
      <c r="N2916" s="83">
        <v>1160453</v>
      </c>
      <c r="O2916" s="34">
        <v>369832</v>
      </c>
      <c r="P2916" s="34">
        <v>442288</v>
      </c>
      <c r="Q2916" s="34">
        <v>99963</v>
      </c>
      <c r="R2916" s="34">
        <v>2860991</v>
      </c>
      <c r="S2916" s="42">
        <v>440453</v>
      </c>
      <c r="T2916" s="10">
        <f t="shared" si="729"/>
        <v>0.21593921078976847</v>
      </c>
      <c r="U2916" s="11">
        <f t="shared" si="730"/>
        <v>6.8819013096438772E-2</v>
      </c>
      <c r="V2916" s="11">
        <f t="shared" si="731"/>
        <v>8.2301757728908562E-2</v>
      </c>
      <c r="W2916" s="11">
        <f t="shared" si="732"/>
        <v>1.8601297362476229E-2</v>
      </c>
      <c r="X2916" s="11">
        <f t="shared" si="733"/>
        <v>0.53237842344035524</v>
      </c>
      <c r="Y2916" s="12">
        <f t="shared" si="734"/>
        <v>8.1960297582052782E-2</v>
      </c>
      <c r="Z2916" s="10">
        <f t="shared" si="735"/>
        <v>0.72656402491320005</v>
      </c>
      <c r="AA2916" s="11">
        <f t="shared" si="736"/>
        <v>-0.31432920473071041</v>
      </c>
      <c r="AB2916" s="11">
        <f t="shared" si="737"/>
        <v>-0.13872610959534479</v>
      </c>
      <c r="AC2916" s="11">
        <f t="shared" si="738"/>
        <v>25.682778680677046</v>
      </c>
      <c r="AD2916" s="11">
        <f t="shared" si="739"/>
        <v>29.111134103678417</v>
      </c>
      <c r="AE2916" s="10">
        <v>24.447714365647101</v>
      </c>
      <c r="AF2916" s="11">
        <v>30.1416816023475</v>
      </c>
      <c r="AG2916" s="12">
        <v>37.7460740119135</v>
      </c>
      <c r="AH2916" s="10">
        <v>6.5789095592182517E-2</v>
      </c>
      <c r="AI2916" s="11">
        <f t="shared" si="740"/>
        <v>28.856624635329997</v>
      </c>
      <c r="AJ2916" s="11">
        <f t="shared" si="741"/>
        <v>27.512733414703927</v>
      </c>
      <c r="AK2916" s="11">
        <f t="shared" si="742"/>
        <v>0.2164654456943079</v>
      </c>
      <c r="AL2916" s="11">
        <f t="shared" si="743"/>
        <v>4.4245170713163873</v>
      </c>
      <c r="AM2916" s="11">
        <f t="shared" si="744"/>
        <v>2.4517713391732272</v>
      </c>
      <c r="AN2916" s="3">
        <f t="shared" si="726"/>
        <v>0.40561225113955263</v>
      </c>
      <c r="AO2916" s="3">
        <f t="shared" si="727"/>
        <v>0.15459258697423375</v>
      </c>
      <c r="AP2916" s="3" t="s">
        <v>8</v>
      </c>
      <c r="AQ2916" s="124"/>
      <c r="AR2916" s="4"/>
      <c r="AS2916" s="3"/>
    </row>
    <row r="2917" spans="1:45" ht="15" customHeight="1">
      <c r="A2917" s="11">
        <v>37.513273456908102</v>
      </c>
      <c r="B2917" s="32">
        <v>925</v>
      </c>
      <c r="C2917" s="17">
        <v>4.2041500000000003</v>
      </c>
      <c r="D2917" s="17">
        <v>-43.488900000000001</v>
      </c>
      <c r="E2917" s="40" t="s">
        <v>16</v>
      </c>
      <c r="F2917" s="18">
        <v>-4.8</v>
      </c>
      <c r="G2917" s="17">
        <v>-5.4</v>
      </c>
      <c r="H2917" s="17">
        <v>-3.8</v>
      </c>
      <c r="I2917" s="17">
        <v>-2.2000000000000002</v>
      </c>
      <c r="J2917" s="17">
        <v>-0.9</v>
      </c>
      <c r="K2917" s="30">
        <v>1.2</v>
      </c>
      <c r="L2917" s="10">
        <f t="shared" si="725"/>
        <v>-3.8</v>
      </c>
      <c r="M2917" s="52" t="str">
        <f t="shared" si="728"/>
        <v>low latitude</v>
      </c>
      <c r="N2917" s="83">
        <v>11812031</v>
      </c>
      <c r="O2917" s="34">
        <v>3448737</v>
      </c>
      <c r="P2917" s="34">
        <v>5030909</v>
      </c>
      <c r="Q2917" s="34">
        <v>854215</v>
      </c>
      <c r="R2917" s="34">
        <v>33264954</v>
      </c>
      <c r="S2917" s="42">
        <v>4902532</v>
      </c>
      <c r="T2917" s="10">
        <f t="shared" si="729"/>
        <v>0.1991461521547466</v>
      </c>
      <c r="U2917" s="11">
        <f t="shared" si="730"/>
        <v>5.8144336341794597E-2</v>
      </c>
      <c r="V2917" s="11">
        <f t="shared" si="731"/>
        <v>8.4819127988292956E-2</v>
      </c>
      <c r="W2917" s="11">
        <f t="shared" si="732"/>
        <v>1.4401725695002568E-2</v>
      </c>
      <c r="X2917" s="11">
        <f t="shared" si="733"/>
        <v>0.56083391507393154</v>
      </c>
      <c r="Y2917" s="12">
        <f t="shared" si="734"/>
        <v>8.2654742746231719E-2</v>
      </c>
      <c r="Z2917" s="10">
        <f t="shared" si="735"/>
        <v>0.75775205137986856</v>
      </c>
      <c r="AA2917" s="11">
        <f t="shared" si="736"/>
        <v>-0.26841486727830466</v>
      </c>
      <c r="AB2917" s="11">
        <f t="shared" si="737"/>
        <v>-0.120472879240444</v>
      </c>
      <c r="AC2917" s="11">
        <f t="shared" si="738"/>
        <v>28.781996458714435</v>
      </c>
      <c r="AD2917" s="11">
        <f t="shared" si="739"/>
        <v>30.359655059953631</v>
      </c>
      <c r="AE2917" s="10">
        <v>26.218543447820799</v>
      </c>
      <c r="AF2917" s="11">
        <v>32.030282329025397</v>
      </c>
      <c r="AG2917" s="12">
        <v>40.086586083349097</v>
      </c>
      <c r="AH2917" s="10">
        <v>4.1549388482309151E-2</v>
      </c>
      <c r="AI2917" s="11">
        <f t="shared" si="740"/>
        <v>26.204128337332232</v>
      </c>
      <c r="AJ2917" s="11">
        <f t="shared" si="741"/>
        <v>29.330901442053854</v>
      </c>
      <c r="AK2917" s="11">
        <f t="shared" si="742"/>
        <v>0.19649676460753837</v>
      </c>
      <c r="AL2917" s="11">
        <f t="shared" si="743"/>
        <v>5.8895114227682717</v>
      </c>
      <c r="AM2917" s="11">
        <f t="shared" si="744"/>
        <v>2.5064865798520737</v>
      </c>
      <c r="AN2917" s="3">
        <f t="shared" si="726"/>
        <v>0.35508935319736201</v>
      </c>
      <c r="AO2917" s="3">
        <f t="shared" si="727"/>
        <v>0.15123751561478185</v>
      </c>
      <c r="AP2917" s="3" t="s">
        <v>8</v>
      </c>
      <c r="AQ2917" s="124"/>
      <c r="AR2917" s="4"/>
      <c r="AS2917" s="3"/>
    </row>
    <row r="2918" spans="1:45" ht="15" customHeight="1">
      <c r="A2918" s="11">
        <v>38.022493789413303</v>
      </c>
      <c r="B2918" s="32">
        <v>925</v>
      </c>
      <c r="C2918" s="17">
        <v>4.2041500000000003</v>
      </c>
      <c r="D2918" s="17">
        <v>-43.488900000000001</v>
      </c>
      <c r="E2918" s="40" t="s">
        <v>16</v>
      </c>
      <c r="F2918" s="18">
        <v>-4.8</v>
      </c>
      <c r="G2918" s="17">
        <v>-5.4</v>
      </c>
      <c r="H2918" s="17">
        <v>-3.8</v>
      </c>
      <c r="I2918" s="17">
        <v>-2.2000000000000002</v>
      </c>
      <c r="J2918" s="17">
        <v>-0.9</v>
      </c>
      <c r="K2918" s="30">
        <v>1.2</v>
      </c>
      <c r="L2918" s="10">
        <f t="shared" si="725"/>
        <v>-3.8</v>
      </c>
      <c r="M2918" s="52" t="str">
        <f t="shared" si="728"/>
        <v>low latitude</v>
      </c>
      <c r="N2918" s="83">
        <v>23210</v>
      </c>
      <c r="O2918" s="34">
        <v>2442</v>
      </c>
      <c r="P2918" s="34">
        <v>5020</v>
      </c>
      <c r="Q2918" s="34">
        <v>1117</v>
      </c>
      <c r="R2918" s="34">
        <v>31718</v>
      </c>
      <c r="S2918" s="42">
        <v>6115</v>
      </c>
      <c r="T2918" s="10">
        <f t="shared" si="729"/>
        <v>0.33337163540260262</v>
      </c>
      <c r="U2918" s="11">
        <f t="shared" si="730"/>
        <v>3.5075119933354403E-2</v>
      </c>
      <c r="V2918" s="11">
        <f t="shared" si="731"/>
        <v>7.2103645399442709E-2</v>
      </c>
      <c r="W2918" s="11">
        <f t="shared" si="732"/>
        <v>1.60437792651748E-2</v>
      </c>
      <c r="X2918" s="11">
        <f t="shared" si="733"/>
        <v>0.45557438740627965</v>
      </c>
      <c r="Y2918" s="12">
        <f t="shared" si="734"/>
        <v>8.7831432593145839E-2</v>
      </c>
      <c r="Z2918" s="10">
        <f t="shared" si="735"/>
        <v>0.83380971825234795</v>
      </c>
      <c r="AA2918" s="11">
        <f t="shared" si="736"/>
        <v>-0.23273295068126118</v>
      </c>
      <c r="AB2918" s="11">
        <f t="shared" si="737"/>
        <v>-7.8933047373822632E-2</v>
      </c>
      <c r="AC2918" s="11">
        <f t="shared" si="738"/>
        <v>31.190525829014867</v>
      </c>
      <c r="AD2918" s="11">
        <f t="shared" si="739"/>
        <v>33.200979559630532</v>
      </c>
      <c r="AE2918" s="10">
        <v>30.408439857319799</v>
      </c>
      <c r="AF2918" s="11">
        <v>36.677127222098399</v>
      </c>
      <c r="AG2918" s="12">
        <v>46.095627765856399</v>
      </c>
      <c r="AH2918" s="10">
        <v>0.17120459890253462</v>
      </c>
      <c r="AI2918" s="11">
        <f t="shared" si="740"/>
        <v>42.255316050101946</v>
      </c>
      <c r="AJ2918" s="11">
        <f t="shared" si="741"/>
        <v>20.852514919011082</v>
      </c>
      <c r="AK2918" s="11">
        <f t="shared" si="742"/>
        <v>0.18484443678359047</v>
      </c>
      <c r="AL2918" s="11">
        <f t="shared" si="743"/>
        <v>4.4941808415398397</v>
      </c>
      <c r="AM2918" s="11">
        <f t="shared" si="744"/>
        <v>2.7421396488362597</v>
      </c>
      <c r="AN2918" s="3">
        <f t="shared" si="726"/>
        <v>0.73176114509111545</v>
      </c>
      <c r="AO2918" s="3">
        <f t="shared" si="727"/>
        <v>0.1582697521911848</v>
      </c>
      <c r="AP2918" s="3" t="s">
        <v>8</v>
      </c>
      <c r="AQ2918" s="124"/>
      <c r="AR2918" s="4"/>
      <c r="AS2918" s="3"/>
    </row>
    <row r="2919" spans="1:45" ht="15" customHeight="1">
      <c r="A2919" s="11">
        <v>38.2721115994649</v>
      </c>
      <c r="B2919" s="32">
        <v>925</v>
      </c>
      <c r="C2919" s="17">
        <v>4.2041500000000003</v>
      </c>
      <c r="D2919" s="17">
        <v>-43.488900000000001</v>
      </c>
      <c r="E2919" s="40" t="s">
        <v>16</v>
      </c>
      <c r="F2919" s="18">
        <v>-4.8</v>
      </c>
      <c r="G2919" s="17">
        <v>-5.4</v>
      </c>
      <c r="H2919" s="17">
        <v>-3.8</v>
      </c>
      <c r="I2919" s="17">
        <v>-2.2000000000000002</v>
      </c>
      <c r="J2919" s="17">
        <v>-0.9</v>
      </c>
      <c r="K2919" s="30">
        <v>1.2</v>
      </c>
      <c r="L2919" s="10">
        <f t="shared" si="725"/>
        <v>-3.8</v>
      </c>
      <c r="M2919" s="52" t="str">
        <f t="shared" si="728"/>
        <v>low latitude</v>
      </c>
      <c r="N2919" s="83">
        <v>2102060</v>
      </c>
      <c r="O2919" s="34">
        <v>451032</v>
      </c>
      <c r="P2919" s="34">
        <v>646792</v>
      </c>
      <c r="Q2919" s="34">
        <v>144756</v>
      </c>
      <c r="R2919" s="34">
        <v>4601664</v>
      </c>
      <c r="S2919" s="42">
        <v>708418</v>
      </c>
      <c r="T2919" s="10">
        <f t="shared" si="729"/>
        <v>0.24288012948307294</v>
      </c>
      <c r="U2919" s="11">
        <f t="shared" si="730"/>
        <v>5.2113978935429697E-2</v>
      </c>
      <c r="V2919" s="11">
        <f t="shared" si="731"/>
        <v>7.4732845260656558E-2</v>
      </c>
      <c r="W2919" s="11">
        <f t="shared" si="732"/>
        <v>1.6725667213805365E-2</v>
      </c>
      <c r="X2919" s="11">
        <f t="shared" si="733"/>
        <v>0.53169402783821362</v>
      </c>
      <c r="Y2919" s="12">
        <f t="shared" si="734"/>
        <v>8.1853351268821803E-2</v>
      </c>
      <c r="Z2919" s="10">
        <f t="shared" si="735"/>
        <v>0.76881985527407004</v>
      </c>
      <c r="AA2919" s="11">
        <f t="shared" si="736"/>
        <v>-0.28355971953432879</v>
      </c>
      <c r="AB2919" s="11">
        <f t="shared" si="737"/>
        <v>-0.11417540925650302</v>
      </c>
      <c r="AC2919" s="11">
        <f t="shared" si="738"/>
        <v>27.759718931432804</v>
      </c>
      <c r="AD2919" s="11">
        <f t="shared" si="739"/>
        <v>30.790402006855196</v>
      </c>
      <c r="AE2919" s="10">
        <v>26.857211837695399</v>
      </c>
      <c r="AF2919" s="11">
        <v>32.7115452507717</v>
      </c>
      <c r="AG2919" s="12">
        <v>40.970560834013298</v>
      </c>
      <c r="AH2919" s="10">
        <v>0.11347705737659439</v>
      </c>
      <c r="AI2919" s="11">
        <f t="shared" si="740"/>
        <v>31.356601196588645</v>
      </c>
      <c r="AJ2919" s="11">
        <f t="shared" si="741"/>
        <v>25.206317217213588</v>
      </c>
      <c r="AK2919" s="11">
        <f t="shared" si="742"/>
        <v>0.18962980236123886</v>
      </c>
      <c r="AL2919" s="11">
        <f t="shared" si="743"/>
        <v>4.4681533062532814</v>
      </c>
      <c r="AM2919" s="11">
        <f t="shared" si="744"/>
        <v>2.5692266214522008</v>
      </c>
      <c r="AN2919" s="3">
        <f t="shared" si="726"/>
        <v>0.45680432121945452</v>
      </c>
      <c r="AO2919" s="3">
        <f t="shared" si="727"/>
        <v>0.1405561118760518</v>
      </c>
      <c r="AP2919" s="3" t="s">
        <v>8</v>
      </c>
      <c r="AQ2919" s="124"/>
      <c r="AR2919" s="4"/>
      <c r="AS2919" s="3"/>
    </row>
    <row r="2920" spans="1:45" ht="15" customHeight="1">
      <c r="A2920" s="11">
        <v>38.329942324755997</v>
      </c>
      <c r="B2920" s="32">
        <v>925</v>
      </c>
      <c r="C2920" s="17">
        <v>4.2041500000000003</v>
      </c>
      <c r="D2920" s="17">
        <v>-43.488900000000001</v>
      </c>
      <c r="E2920" s="40" t="s">
        <v>16</v>
      </c>
      <c r="F2920" s="18">
        <v>-4.8</v>
      </c>
      <c r="G2920" s="17">
        <v>-5.4</v>
      </c>
      <c r="H2920" s="17">
        <v>-3.8</v>
      </c>
      <c r="I2920" s="17">
        <v>-2.2000000000000002</v>
      </c>
      <c r="J2920" s="17">
        <v>-0.9</v>
      </c>
      <c r="K2920" s="30">
        <v>1.2</v>
      </c>
      <c r="L2920" s="10">
        <f t="shared" si="725"/>
        <v>-3.8</v>
      </c>
      <c r="M2920" s="52" t="str">
        <f t="shared" si="728"/>
        <v>low latitude</v>
      </c>
      <c r="N2920" s="83">
        <v>189644</v>
      </c>
      <c r="O2920" s="34">
        <v>49185</v>
      </c>
      <c r="P2920" s="34">
        <v>69933</v>
      </c>
      <c r="Q2920" s="34">
        <v>13000</v>
      </c>
      <c r="R2920" s="34">
        <v>331586</v>
      </c>
      <c r="S2920" s="42">
        <v>53212</v>
      </c>
      <c r="T2920" s="10">
        <f t="shared" si="729"/>
        <v>0.26840466485507247</v>
      </c>
      <c r="U2920" s="11">
        <f t="shared" si="730"/>
        <v>6.9611922554347824E-2</v>
      </c>
      <c r="V2920" s="11">
        <f t="shared" si="731"/>
        <v>9.8976732336956516E-2</v>
      </c>
      <c r="W2920" s="11">
        <f t="shared" si="732"/>
        <v>1.8399003623188404E-2</v>
      </c>
      <c r="X2920" s="11">
        <f t="shared" si="733"/>
        <v>0.46929630887681162</v>
      </c>
      <c r="Y2920" s="12">
        <f t="shared" si="734"/>
        <v>7.5311367753623182E-2</v>
      </c>
      <c r="Z2920" s="10">
        <f t="shared" si="735"/>
        <v>0.7346085361247503</v>
      </c>
      <c r="AA2920" s="11">
        <f t="shared" si="736"/>
        <v>-0.27627983163426334</v>
      </c>
      <c r="AB2920" s="11">
        <f t="shared" si="737"/>
        <v>-0.13394402947515591</v>
      </c>
      <c r="AC2920" s="11">
        <f t="shared" si="738"/>
        <v>28.251111364687223</v>
      </c>
      <c r="AD2920" s="11">
        <f t="shared" si="739"/>
        <v>29.438228383899336</v>
      </c>
      <c r="AE2920" s="10">
        <v>24.854088855840001</v>
      </c>
      <c r="AF2920" s="11">
        <v>30.660996879186001</v>
      </c>
      <c r="AG2920" s="12">
        <v>38.294045143581997</v>
      </c>
      <c r="AH2920" s="10">
        <v>8.6841815377836529E-2</v>
      </c>
      <c r="AI2920" s="11">
        <f t="shared" si="740"/>
        <v>36.38393799282467</v>
      </c>
      <c r="AJ2920" s="11">
        <f t="shared" si="741"/>
        <v>21.910926639654775</v>
      </c>
      <c r="AK2920" s="11">
        <f t="shared" si="742"/>
        <v>0.25558891580063298</v>
      </c>
      <c r="AL2920" s="11">
        <f t="shared" si="743"/>
        <v>5.3794615384615385</v>
      </c>
      <c r="AM2920" s="11">
        <f t="shared" si="744"/>
        <v>2.3789942265148647</v>
      </c>
      <c r="AN2920" s="3">
        <f t="shared" si="726"/>
        <v>0.5719300573606847</v>
      </c>
      <c r="AO2920" s="3">
        <f t="shared" si="727"/>
        <v>0.21090456171249691</v>
      </c>
      <c r="AP2920" s="3" t="s">
        <v>8</v>
      </c>
      <c r="AQ2920" s="124"/>
      <c r="AR2920" s="4"/>
      <c r="AS2920" s="3"/>
    </row>
    <row r="2921" spans="1:45" ht="15" customHeight="1">
      <c r="A2921" s="11">
        <v>38.489826974267999</v>
      </c>
      <c r="B2921" s="32">
        <v>925</v>
      </c>
      <c r="C2921" s="17">
        <v>4.2041500000000003</v>
      </c>
      <c r="D2921" s="17">
        <v>-43.488900000000001</v>
      </c>
      <c r="E2921" s="40" t="s">
        <v>16</v>
      </c>
      <c r="F2921" s="18">
        <v>-4.8</v>
      </c>
      <c r="G2921" s="17">
        <v>-5.4</v>
      </c>
      <c r="H2921" s="17">
        <v>-3.8</v>
      </c>
      <c r="I2921" s="17">
        <v>-2.2000000000000002</v>
      </c>
      <c r="J2921" s="17">
        <v>-0.9</v>
      </c>
      <c r="K2921" s="30">
        <v>1.2</v>
      </c>
      <c r="L2921" s="10">
        <f t="shared" si="725"/>
        <v>-3.8</v>
      </c>
      <c r="M2921" s="52" t="str">
        <f t="shared" si="728"/>
        <v>low latitude</v>
      </c>
      <c r="N2921" s="83">
        <v>161284</v>
      </c>
      <c r="O2921" s="34">
        <v>51575</v>
      </c>
      <c r="P2921" s="34">
        <v>79878</v>
      </c>
      <c r="Q2921" s="34">
        <v>19309</v>
      </c>
      <c r="R2921" s="34">
        <v>525104</v>
      </c>
      <c r="S2921" s="42">
        <v>92933</v>
      </c>
      <c r="T2921" s="10">
        <f t="shared" si="729"/>
        <v>0.17340817970009129</v>
      </c>
      <c r="U2921" s="11">
        <f t="shared" si="730"/>
        <v>5.5452040301779519E-2</v>
      </c>
      <c r="V2921" s="11">
        <f t="shared" si="731"/>
        <v>8.5882657784305275E-2</v>
      </c>
      <c r="W2921" s="11">
        <f t="shared" si="732"/>
        <v>2.076051277144083E-2</v>
      </c>
      <c r="X2921" s="11">
        <f t="shared" si="733"/>
        <v>0.56457756995881014</v>
      </c>
      <c r="Y2921" s="12">
        <f t="shared" si="734"/>
        <v>9.9919039483572974E-2</v>
      </c>
      <c r="Z2921" s="10">
        <f t="shared" si="735"/>
        <v>0.78836250230821314</v>
      </c>
      <c r="AA2921" s="11">
        <f t="shared" si="736"/>
        <v>-0.27586470775135946</v>
      </c>
      <c r="AB2921" s="11">
        <f t="shared" si="737"/>
        <v>-0.10327404069385267</v>
      </c>
      <c r="AC2921" s="11">
        <f t="shared" si="738"/>
        <v>28.279132226783236</v>
      </c>
      <c r="AD2921" s="11">
        <f t="shared" si="739"/>
        <v>31.53605561654048</v>
      </c>
      <c r="AE2921" s="10">
        <v>27.948297773170399</v>
      </c>
      <c r="AF2921" s="11">
        <v>33.886815332539001</v>
      </c>
      <c r="AG2921" s="12">
        <v>42.439971842442297</v>
      </c>
      <c r="AH2921" s="10">
        <v>9.541249633929956E-2</v>
      </c>
      <c r="AI2921" s="11">
        <f t="shared" si="740"/>
        <v>23.497497042489087</v>
      </c>
      <c r="AJ2921" s="11">
        <f t="shared" si="741"/>
        <v>36.556563880464324</v>
      </c>
      <c r="AK2921" s="11">
        <f t="shared" si="742"/>
        <v>0.1961006713068045</v>
      </c>
      <c r="AL2921" s="11">
        <f t="shared" si="743"/>
        <v>4.1368273861929667</v>
      </c>
      <c r="AM2921" s="11">
        <f t="shared" si="744"/>
        <v>2.6302960668048176</v>
      </c>
      <c r="AN2921" s="3">
        <f t="shared" si="726"/>
        <v>0.30714677473414792</v>
      </c>
      <c r="AO2921" s="3">
        <f t="shared" si="727"/>
        <v>0.15211843749047807</v>
      </c>
      <c r="AP2921" s="3" t="s">
        <v>8</v>
      </c>
      <c r="AQ2921" s="124"/>
      <c r="AR2921" s="4"/>
      <c r="AS2921" s="3"/>
    </row>
    <row r="2922" spans="1:45" ht="15" customHeight="1">
      <c r="A2922" s="11">
        <v>38.535918211351003</v>
      </c>
      <c r="B2922" s="32">
        <v>925</v>
      </c>
      <c r="C2922" s="17">
        <v>4.2041500000000003</v>
      </c>
      <c r="D2922" s="17">
        <v>-43.488900000000001</v>
      </c>
      <c r="E2922" s="40" t="s">
        <v>16</v>
      </c>
      <c r="F2922" s="18">
        <v>-4.8</v>
      </c>
      <c r="G2922" s="17">
        <v>-5.4</v>
      </c>
      <c r="H2922" s="17">
        <v>-3.8</v>
      </c>
      <c r="I2922" s="17">
        <v>-2.2000000000000002</v>
      </c>
      <c r="J2922" s="17">
        <v>-0.9</v>
      </c>
      <c r="K2922" s="30">
        <v>1.2</v>
      </c>
      <c r="L2922" s="10">
        <f t="shared" si="725"/>
        <v>-3.8</v>
      </c>
      <c r="M2922" s="52" t="str">
        <f t="shared" si="728"/>
        <v>low latitude</v>
      </c>
      <c r="N2922" s="83">
        <v>707844</v>
      </c>
      <c r="O2922" s="34">
        <v>192124</v>
      </c>
      <c r="P2922" s="34">
        <v>310691</v>
      </c>
      <c r="Q2922" s="34">
        <v>58687</v>
      </c>
      <c r="R2922" s="34">
        <v>1672801</v>
      </c>
      <c r="S2922" s="42">
        <v>273167</v>
      </c>
      <c r="T2922" s="10">
        <f t="shared" si="729"/>
        <v>0.22014770563621469</v>
      </c>
      <c r="U2922" s="11">
        <f t="shared" si="730"/>
        <v>5.9752795527901782E-2</v>
      </c>
      <c r="V2922" s="11">
        <f t="shared" si="731"/>
        <v>9.6628509688322817E-2</v>
      </c>
      <c r="W2922" s="11">
        <f t="shared" si="732"/>
        <v>1.8252338651839291E-2</v>
      </c>
      <c r="X2922" s="11">
        <f t="shared" si="733"/>
        <v>0.52026054065015115</v>
      </c>
      <c r="Y2922" s="12">
        <f t="shared" si="734"/>
        <v>8.4958109845570298E-2</v>
      </c>
      <c r="Z2922" s="10">
        <f t="shared" si="735"/>
        <v>0.76982013229196233</v>
      </c>
      <c r="AA2922" s="11">
        <f t="shared" si="736"/>
        <v>-0.25702263457287189</v>
      </c>
      <c r="AB2922" s="11">
        <f t="shared" si="737"/>
        <v>-0.11361073544852243</v>
      </c>
      <c r="AC2922" s="11">
        <f t="shared" si="738"/>
        <v>29.550972166331146</v>
      </c>
      <c r="AD2922" s="11">
        <f t="shared" si="739"/>
        <v>30.829025695321064</v>
      </c>
      <c r="AE2922" s="10">
        <v>26.877455304310502</v>
      </c>
      <c r="AF2922" s="11">
        <v>32.738622694395097</v>
      </c>
      <c r="AG2922" s="12">
        <v>41.019750660301902</v>
      </c>
      <c r="AH2922" s="10">
        <v>7.0643909826734755E-2</v>
      </c>
      <c r="AI2922" s="11">
        <f t="shared" si="740"/>
        <v>29.733286567295835</v>
      </c>
      <c r="AJ2922" s="11">
        <f t="shared" si="741"/>
        <v>27.845457390386041</v>
      </c>
      <c r="AK2922" s="11">
        <f t="shared" si="742"/>
        <v>0.22393169210399325</v>
      </c>
      <c r="AL2922" s="11">
        <f t="shared" si="743"/>
        <v>5.2940344539676589</v>
      </c>
      <c r="AM2922" s="11">
        <f t="shared" si="744"/>
        <v>2.4946835212521372</v>
      </c>
      <c r="AN2922" s="3">
        <f t="shared" si="726"/>
        <v>0.42314895794538621</v>
      </c>
      <c r="AO2922" s="3">
        <f t="shared" si="727"/>
        <v>0.18573099848696886</v>
      </c>
      <c r="AP2922" s="3" t="s">
        <v>8</v>
      </c>
      <c r="AQ2922" s="124"/>
      <c r="AR2922" s="4"/>
      <c r="AS2922" s="3"/>
    </row>
    <row r="2923" spans="1:45" ht="15" customHeight="1">
      <c r="A2923" s="11">
        <v>38.691236786469403</v>
      </c>
      <c r="B2923" s="32">
        <v>925</v>
      </c>
      <c r="C2923" s="17">
        <v>4.2041500000000003</v>
      </c>
      <c r="D2923" s="17">
        <v>-43.488900000000001</v>
      </c>
      <c r="E2923" s="40" t="s">
        <v>16</v>
      </c>
      <c r="F2923" s="18">
        <v>-4.8</v>
      </c>
      <c r="G2923" s="17">
        <v>-5.4</v>
      </c>
      <c r="H2923" s="17">
        <v>-3.8</v>
      </c>
      <c r="I2923" s="17">
        <v>-2.2000000000000002</v>
      </c>
      <c r="J2923" s="17">
        <v>-0.9</v>
      </c>
      <c r="K2923" s="30">
        <v>1.2</v>
      </c>
      <c r="L2923" s="10">
        <f t="shared" si="725"/>
        <v>-3.8</v>
      </c>
      <c r="M2923" s="52" t="str">
        <f t="shared" si="728"/>
        <v>low latitude</v>
      </c>
      <c r="N2923" s="83">
        <v>26977</v>
      </c>
      <c r="O2923" s="34">
        <v>3856</v>
      </c>
      <c r="P2923" s="34">
        <v>7053</v>
      </c>
      <c r="Q2923" s="34">
        <v>1430</v>
      </c>
      <c r="R2923" s="34">
        <v>49692</v>
      </c>
      <c r="S2923" s="42">
        <v>10170</v>
      </c>
      <c r="T2923" s="10">
        <f t="shared" si="729"/>
        <v>0.27200588840266993</v>
      </c>
      <c r="U2923" s="11">
        <f t="shared" si="730"/>
        <v>3.8879590231704612E-2</v>
      </c>
      <c r="V2923" s="11">
        <f t="shared" si="731"/>
        <v>7.111456169715058E-2</v>
      </c>
      <c r="W2923" s="11">
        <f t="shared" si="732"/>
        <v>1.4418520236342738E-2</v>
      </c>
      <c r="X2923" s="11">
        <f t="shared" si="733"/>
        <v>0.50103853677226806</v>
      </c>
      <c r="Y2923" s="12">
        <f t="shared" si="734"/>
        <v>0.10254290265986409</v>
      </c>
      <c r="Z2923" s="10">
        <f t="shared" si="735"/>
        <v>0.82869074592385261</v>
      </c>
      <c r="AA2923" s="11">
        <f t="shared" si="736"/>
        <v>-0.24290608038423575</v>
      </c>
      <c r="AB2923" s="11">
        <f t="shared" si="737"/>
        <v>-8.1607510941078529E-2</v>
      </c>
      <c r="AC2923" s="11">
        <f t="shared" si="738"/>
        <v>30.503839574064084</v>
      </c>
      <c r="AD2923" s="11">
        <f t="shared" si="739"/>
        <v>33.018046251630231</v>
      </c>
      <c r="AE2923" s="10">
        <v>30.1590125002643</v>
      </c>
      <c r="AF2923" s="11">
        <v>36.372899493157902</v>
      </c>
      <c r="AG2923" s="12">
        <v>45.605970857465998</v>
      </c>
      <c r="AH2923" s="10">
        <v>0.30763121595073217</v>
      </c>
      <c r="AI2923" s="11">
        <f t="shared" si="740"/>
        <v>35.186320416335157</v>
      </c>
      <c r="AJ2923" s="11">
        <f t="shared" si="741"/>
        <v>27.377715562494952</v>
      </c>
      <c r="AK2923" s="11">
        <f t="shared" si="742"/>
        <v>0.17089791000124654</v>
      </c>
      <c r="AL2923" s="11">
        <f t="shared" si="743"/>
        <v>4.9321678321678322</v>
      </c>
      <c r="AM2923" s="11">
        <f t="shared" si="744"/>
        <v>2.7958594340041762</v>
      </c>
      <c r="AN2923" s="3">
        <f t="shared" si="726"/>
        <v>0.54288416646542692</v>
      </c>
      <c r="AO2923" s="3">
        <f t="shared" si="727"/>
        <v>0.14193431538275778</v>
      </c>
      <c r="AP2923" s="3" t="s">
        <v>8</v>
      </c>
      <c r="AQ2923" s="124"/>
      <c r="AR2923" s="4"/>
      <c r="AS2923" s="3"/>
    </row>
    <row r="2924" spans="1:45" ht="15" customHeight="1">
      <c r="A2924" s="11">
        <v>34.248430479660001</v>
      </c>
      <c r="B2924" s="32">
        <v>929</v>
      </c>
      <c r="C2924" s="17">
        <v>5.9761670000000002</v>
      </c>
      <c r="D2924" s="17">
        <v>-43.739682999999999</v>
      </c>
      <c r="E2924" s="40" t="s">
        <v>16</v>
      </c>
      <c r="F2924" s="18">
        <v>-3</v>
      </c>
      <c r="G2924" s="17">
        <v>-3.6</v>
      </c>
      <c r="H2924" s="17">
        <v>-2.1</v>
      </c>
      <c r="I2924" s="17">
        <v>-0.4</v>
      </c>
      <c r="J2924" s="17">
        <v>0.9</v>
      </c>
      <c r="K2924" s="30">
        <v>3</v>
      </c>
      <c r="L2924" s="10">
        <f t="shared" si="725"/>
        <v>-0.4</v>
      </c>
      <c r="M2924" s="52" t="str">
        <f t="shared" si="728"/>
        <v>low latitude</v>
      </c>
      <c r="N2924" s="83">
        <v>47731524</v>
      </c>
      <c r="O2924" s="34">
        <v>480468</v>
      </c>
      <c r="P2924" s="34">
        <v>477083</v>
      </c>
      <c r="Q2924" s="34">
        <v>65019</v>
      </c>
      <c r="R2924" s="34">
        <v>1780102</v>
      </c>
      <c r="S2924" s="42">
        <v>280412</v>
      </c>
      <c r="T2924" s="10">
        <f t="shared" si="729"/>
        <v>0.93932681720185662</v>
      </c>
      <c r="U2924" s="11">
        <f t="shared" si="730"/>
        <v>9.4553125353244883E-3</v>
      </c>
      <c r="V2924" s="11">
        <f t="shared" si="731"/>
        <v>9.3886978327177104E-3</v>
      </c>
      <c r="W2924" s="11">
        <f t="shared" si="732"/>
        <v>1.2795336333205601E-3</v>
      </c>
      <c r="X2924" s="11">
        <f t="shared" si="733"/>
        <v>3.5031304383967697E-2</v>
      </c>
      <c r="Y2924" s="12">
        <f t="shared" si="734"/>
        <v>5.518334412812945E-3</v>
      </c>
      <c r="Z2924" s="10">
        <f t="shared" si="735"/>
        <v>0.6312550748974276</v>
      </c>
      <c r="AA2924" s="11">
        <f t="shared" si="736"/>
        <v>-0.33109910578628715</v>
      </c>
      <c r="AB2924" s="11">
        <f t="shared" si="737"/>
        <v>-0.19979511740224914</v>
      </c>
      <c r="AC2924" s="11">
        <f t="shared" si="738"/>
        <v>24.550810359425615</v>
      </c>
      <c r="AD2924" s="11">
        <f t="shared" si="739"/>
        <v>24.934013969686159</v>
      </c>
      <c r="AE2924" s="10">
        <v>17.591217793863301</v>
      </c>
      <c r="AF2924" s="11">
        <v>24.199998060475501</v>
      </c>
      <c r="AG2924" s="12">
        <v>30.576036353737098</v>
      </c>
      <c r="AH2924" s="10" t="s">
        <v>8</v>
      </c>
      <c r="AI2924" s="11">
        <f t="shared" si="740"/>
        <v>96.404678771810069</v>
      </c>
      <c r="AJ2924" s="11">
        <f t="shared" si="741"/>
        <v>0.58404643378679832</v>
      </c>
      <c r="AK2924" s="11">
        <f t="shared" si="742"/>
        <v>0.33167114486663357</v>
      </c>
      <c r="AL2924" s="11">
        <f t="shared" si="743"/>
        <v>7.337593626478415</v>
      </c>
      <c r="AM2924" s="11">
        <f t="shared" si="744"/>
        <v>2.1115709963760056</v>
      </c>
      <c r="AN2924" s="3">
        <f t="shared" si="726"/>
        <v>26.813926392981976</v>
      </c>
      <c r="AO2924" s="3">
        <f t="shared" si="727"/>
        <v>0.26800879949575923</v>
      </c>
      <c r="AP2924" s="3" t="s">
        <v>8</v>
      </c>
      <c r="AQ2924" s="124"/>
      <c r="AR2924" s="4"/>
      <c r="AS2924" s="3"/>
    </row>
    <row r="2925" spans="1:45" ht="15" customHeight="1">
      <c r="A2925" s="11">
        <v>34.862726168791703</v>
      </c>
      <c r="B2925" s="32">
        <v>929</v>
      </c>
      <c r="C2925" s="17">
        <v>5.9761670000000002</v>
      </c>
      <c r="D2925" s="17">
        <v>-43.739682999999999</v>
      </c>
      <c r="E2925" s="40" t="s">
        <v>16</v>
      </c>
      <c r="F2925" s="18">
        <v>-3</v>
      </c>
      <c r="G2925" s="17">
        <v>-3.6</v>
      </c>
      <c r="H2925" s="17">
        <v>-2.1</v>
      </c>
      <c r="I2925" s="17">
        <v>-0.4</v>
      </c>
      <c r="J2925" s="17">
        <v>0.9</v>
      </c>
      <c r="K2925" s="30">
        <v>3</v>
      </c>
      <c r="L2925" s="10">
        <f t="shared" si="725"/>
        <v>-0.4</v>
      </c>
      <c r="M2925" s="52" t="str">
        <f t="shared" si="728"/>
        <v>low latitude</v>
      </c>
      <c r="N2925" s="83">
        <v>131784336</v>
      </c>
      <c r="O2925" s="34">
        <v>33704876</v>
      </c>
      <c r="P2925" s="34">
        <v>43190608</v>
      </c>
      <c r="Q2925" s="34">
        <v>8970174</v>
      </c>
      <c r="R2925" s="34">
        <v>218540928</v>
      </c>
      <c r="S2925" s="42">
        <v>38366452</v>
      </c>
      <c r="T2925" s="10">
        <f t="shared" si="729"/>
        <v>0.27769948002114492</v>
      </c>
      <c r="U2925" s="11">
        <f t="shared" si="730"/>
        <v>7.1023816816720667E-2</v>
      </c>
      <c r="V2925" s="11">
        <f t="shared" si="731"/>
        <v>9.101240517231958E-2</v>
      </c>
      <c r="W2925" s="11">
        <f t="shared" si="732"/>
        <v>1.8902190739111768E-2</v>
      </c>
      <c r="X2925" s="11">
        <f t="shared" si="733"/>
        <v>0.46051529271990621</v>
      </c>
      <c r="Y2925" s="12">
        <f t="shared" si="734"/>
        <v>8.0846814530796854E-2</v>
      </c>
      <c r="Z2925" s="10">
        <f t="shared" si="735"/>
        <v>0.72869432870455153</v>
      </c>
      <c r="AA2925" s="11">
        <f t="shared" si="736"/>
        <v>-0.29843018461434095</v>
      </c>
      <c r="AB2925" s="11">
        <f t="shared" si="737"/>
        <v>-0.13745461049703092</v>
      </c>
      <c r="AC2925" s="11">
        <f t="shared" si="738"/>
        <v>26.755962538531985</v>
      </c>
      <c r="AD2925" s="11">
        <f t="shared" si="739"/>
        <v>29.198104642003088</v>
      </c>
      <c r="AE2925" s="10">
        <v>23.383557308908401</v>
      </c>
      <c r="AF2925" s="11">
        <v>30.074696958841301</v>
      </c>
      <c r="AG2925" s="12">
        <v>37.795019545607502</v>
      </c>
      <c r="AH2925" s="10">
        <v>4.4923429293796016E-2</v>
      </c>
      <c r="AI2925" s="11">
        <f t="shared" si="740"/>
        <v>37.617708324912591</v>
      </c>
      <c r="AJ2925" s="11">
        <f t="shared" si="741"/>
        <v>22.548500921429763</v>
      </c>
      <c r="AK2925" s="11">
        <f t="shared" si="742"/>
        <v>0.25050295233547509</v>
      </c>
      <c r="AL2925" s="11">
        <f t="shared" si="743"/>
        <v>4.8149130663463158</v>
      </c>
      <c r="AM2925" s="11">
        <f t="shared" si="744"/>
        <v>2.418556861024094</v>
      </c>
      <c r="AN2925" s="3">
        <f t="shared" si="726"/>
        <v>0.60301901893635224</v>
      </c>
      <c r="AO2925" s="3">
        <f t="shared" si="727"/>
        <v>0.19763166741929455</v>
      </c>
      <c r="AP2925" s="3" t="s">
        <v>8</v>
      </c>
      <c r="AQ2925" s="124"/>
      <c r="AR2925" s="4"/>
      <c r="AS2925" s="3"/>
    </row>
    <row r="2926" spans="1:45" ht="15" customHeight="1">
      <c r="A2926" s="11">
        <v>35.479584092289002</v>
      </c>
      <c r="B2926" s="32">
        <v>929</v>
      </c>
      <c r="C2926" s="17">
        <v>5.9761670000000002</v>
      </c>
      <c r="D2926" s="17">
        <v>-43.739682999999999</v>
      </c>
      <c r="E2926" s="40" t="s">
        <v>16</v>
      </c>
      <c r="F2926" s="18">
        <v>-3</v>
      </c>
      <c r="G2926" s="17">
        <v>-3.6</v>
      </c>
      <c r="H2926" s="17">
        <v>-2.1</v>
      </c>
      <c r="I2926" s="17">
        <v>-0.4</v>
      </c>
      <c r="J2926" s="17">
        <v>0.9</v>
      </c>
      <c r="K2926" s="30">
        <v>3</v>
      </c>
      <c r="L2926" s="10">
        <f t="shared" si="725"/>
        <v>-2.1</v>
      </c>
      <c r="M2926" s="52" t="str">
        <f t="shared" si="728"/>
        <v>low latitude</v>
      </c>
      <c r="N2926" s="83">
        <v>140806240</v>
      </c>
      <c r="O2926" s="34">
        <v>34898272</v>
      </c>
      <c r="P2926" s="34">
        <v>47702704</v>
      </c>
      <c r="Q2926" s="34">
        <v>9664573</v>
      </c>
      <c r="R2926" s="34">
        <v>266739664</v>
      </c>
      <c r="S2926" s="42">
        <v>45774904</v>
      </c>
      <c r="T2926" s="10">
        <f t="shared" si="729"/>
        <v>0.25808240655841769</v>
      </c>
      <c r="U2926" s="11">
        <f t="shared" si="730"/>
        <v>6.3964707973810278E-2</v>
      </c>
      <c r="V2926" s="11">
        <f t="shared" si="731"/>
        <v>8.7433828555210744E-2</v>
      </c>
      <c r="W2926" s="11">
        <f t="shared" si="732"/>
        <v>1.7714103140595943E-2</v>
      </c>
      <c r="X2926" s="11">
        <f t="shared" si="733"/>
        <v>0.4889045713435976</v>
      </c>
      <c r="Y2926" s="12">
        <f t="shared" si="734"/>
        <v>8.3900382428367795E-2</v>
      </c>
      <c r="Z2926" s="10">
        <f t="shared" si="735"/>
        <v>0.74718807971457479</v>
      </c>
      <c r="AA2926" s="11">
        <f t="shared" si="736"/>
        <v>-0.28649657276565899</v>
      </c>
      <c r="AB2926" s="11">
        <f t="shared" si="737"/>
        <v>-0.12657006525156808</v>
      </c>
      <c r="AC2926" s="11">
        <f t="shared" si="738"/>
        <v>27.561481338318018</v>
      </c>
      <c r="AD2926" s="11">
        <f t="shared" si="739"/>
        <v>29.942607536792742</v>
      </c>
      <c r="AE2926" s="10">
        <v>24.372455825667799</v>
      </c>
      <c r="AF2926" s="11">
        <v>31.148048658713801</v>
      </c>
      <c r="AG2926" s="12">
        <v>39.133413709585902</v>
      </c>
      <c r="AH2926" s="10">
        <v>7.0477322681276974E-2</v>
      </c>
      <c r="AI2926" s="11">
        <f t="shared" si="740"/>
        <v>34.549786568337097</v>
      </c>
      <c r="AJ2926" s="11">
        <f t="shared" si="741"/>
        <v>24.533510202938832</v>
      </c>
      <c r="AK2926" s="11">
        <f t="shared" si="742"/>
        <v>0.22793992373889252</v>
      </c>
      <c r="AL2926" s="11">
        <f t="shared" si="743"/>
        <v>4.9358315157845052</v>
      </c>
      <c r="AM2926" s="11">
        <f t="shared" si="744"/>
        <v>2.4804106880176637</v>
      </c>
      <c r="AN2926" s="3">
        <f t="shared" si="726"/>
        <v>0.52787889843034375</v>
      </c>
      <c r="AO2926" s="3">
        <f t="shared" si="727"/>
        <v>0.17883618538261337</v>
      </c>
      <c r="AP2926" s="3" t="s">
        <v>8</v>
      </c>
      <c r="AQ2926" s="124"/>
      <c r="AR2926" s="4"/>
      <c r="AS2926" s="3"/>
    </row>
    <row r="2927" spans="1:45" ht="15" customHeight="1">
      <c r="A2927" s="11">
        <v>36.073381906496699</v>
      </c>
      <c r="B2927" s="32">
        <v>929</v>
      </c>
      <c r="C2927" s="17">
        <v>5.9761670000000002</v>
      </c>
      <c r="D2927" s="17">
        <v>-43.739682999999999</v>
      </c>
      <c r="E2927" s="40" t="s">
        <v>16</v>
      </c>
      <c r="F2927" s="18">
        <v>-3</v>
      </c>
      <c r="G2927" s="17">
        <v>-3.6</v>
      </c>
      <c r="H2927" s="17">
        <v>-2.1</v>
      </c>
      <c r="I2927" s="17">
        <v>-0.4</v>
      </c>
      <c r="J2927" s="17">
        <v>0.9</v>
      </c>
      <c r="K2927" s="30">
        <v>3</v>
      </c>
      <c r="L2927" s="10">
        <f t="shared" si="725"/>
        <v>-2.1</v>
      </c>
      <c r="M2927" s="52" t="str">
        <f t="shared" si="728"/>
        <v>low latitude</v>
      </c>
      <c r="N2927" s="83">
        <v>6671968</v>
      </c>
      <c r="O2927" s="34">
        <v>464072</v>
      </c>
      <c r="P2927" s="34">
        <v>694019</v>
      </c>
      <c r="Q2927" s="34">
        <v>122735</v>
      </c>
      <c r="R2927" s="34">
        <v>3015787</v>
      </c>
      <c r="S2927" s="42">
        <v>517003</v>
      </c>
      <c r="T2927" s="10">
        <f t="shared" si="729"/>
        <v>0.58089932562419111</v>
      </c>
      <c r="U2927" s="11">
        <f t="shared" si="730"/>
        <v>4.0404736929354222E-2</v>
      </c>
      <c r="V2927" s="11">
        <f t="shared" si="731"/>
        <v>6.0425225221460224E-2</v>
      </c>
      <c r="W2927" s="11">
        <f t="shared" si="732"/>
        <v>1.0686004298954237E-2</v>
      </c>
      <c r="X2927" s="11">
        <f t="shared" si="733"/>
        <v>0.26257149832346355</v>
      </c>
      <c r="Y2927" s="12">
        <f t="shared" si="734"/>
        <v>4.5013209602576584E-2</v>
      </c>
      <c r="Z2927" s="10">
        <f t="shared" si="735"/>
        <v>0.74187088983435023</v>
      </c>
      <c r="AA2927" s="11">
        <f t="shared" si="736"/>
        <v>-0.26611877471970036</v>
      </c>
      <c r="AB2927" s="11">
        <f t="shared" si="737"/>
        <v>-0.12967166980371758</v>
      </c>
      <c r="AC2927" s="11">
        <f t="shared" si="738"/>
        <v>28.936982706420224</v>
      </c>
      <c r="AD2927" s="11">
        <f t="shared" si="739"/>
        <v>29.73045778542572</v>
      </c>
      <c r="AE2927" s="10">
        <v>24.023655755364501</v>
      </c>
      <c r="AF2927" s="11">
        <v>30.861392141545199</v>
      </c>
      <c r="AG2927" s="12">
        <v>38.797048922574803</v>
      </c>
      <c r="AH2927" s="10">
        <v>0.11770889051984725</v>
      </c>
      <c r="AI2927" s="11">
        <f t="shared" si="740"/>
        <v>68.870114902781907</v>
      </c>
      <c r="AJ2927" s="11">
        <f t="shared" si="741"/>
        <v>7.1916133755442884</v>
      </c>
      <c r="AK2927" s="11">
        <f t="shared" si="742"/>
        <v>0.26608395850437588</v>
      </c>
      <c r="AL2927" s="11">
        <f t="shared" si="743"/>
        <v>5.6546135984030634</v>
      </c>
      <c r="AM2927" s="11">
        <f t="shared" si="744"/>
        <v>2.3852808025679866</v>
      </c>
      <c r="AN2927" s="3">
        <f t="shared" si="726"/>
        <v>2.2123472247874267</v>
      </c>
      <c r="AO2927" s="3">
        <f t="shared" si="727"/>
        <v>0.23012865298510804</v>
      </c>
      <c r="AP2927" s="3" t="s">
        <v>8</v>
      </c>
      <c r="AQ2927" s="124"/>
      <c r="AR2927" s="4"/>
      <c r="AS2927" s="3"/>
    </row>
    <row r="2928" spans="1:45" ht="15" customHeight="1">
      <c r="A2928" s="11">
        <v>36.643479052823302</v>
      </c>
      <c r="B2928" s="32">
        <v>929</v>
      </c>
      <c r="C2928" s="17">
        <v>5.9761670000000002</v>
      </c>
      <c r="D2928" s="17">
        <v>-43.739682999999999</v>
      </c>
      <c r="E2928" s="40" t="s">
        <v>16</v>
      </c>
      <c r="F2928" s="18">
        <v>-3</v>
      </c>
      <c r="G2928" s="17">
        <v>-3.6</v>
      </c>
      <c r="H2928" s="17">
        <v>-2.1</v>
      </c>
      <c r="I2928" s="17">
        <v>-0.4</v>
      </c>
      <c r="J2928" s="17">
        <v>0.9</v>
      </c>
      <c r="K2928" s="30">
        <v>3</v>
      </c>
      <c r="L2928" s="10">
        <f t="shared" si="725"/>
        <v>-2.1</v>
      </c>
      <c r="M2928" s="52" t="str">
        <f t="shared" si="728"/>
        <v>low latitude</v>
      </c>
      <c r="N2928" s="83">
        <v>4780792.2390000001</v>
      </c>
      <c r="O2928" s="34">
        <v>172648.43400000001</v>
      </c>
      <c r="P2928" s="34">
        <v>149234.54300000001</v>
      </c>
      <c r="Q2928" s="34">
        <v>26302.302</v>
      </c>
      <c r="R2928" s="34">
        <v>1008009.76</v>
      </c>
      <c r="S2928" s="42">
        <v>173110.08100000001</v>
      </c>
      <c r="T2928" s="10">
        <f t="shared" si="729"/>
        <v>0.75764159679425958</v>
      </c>
      <c r="U2928" s="11">
        <f t="shared" si="730"/>
        <v>2.7360660886436888E-2</v>
      </c>
      <c r="V2928" s="11">
        <f t="shared" si="731"/>
        <v>2.3650117345202122E-2</v>
      </c>
      <c r="W2928" s="11">
        <f t="shared" si="732"/>
        <v>4.168287825620536E-3</v>
      </c>
      <c r="X2928" s="11">
        <f t="shared" si="733"/>
        <v>0.15974551621811198</v>
      </c>
      <c r="Y2928" s="12">
        <f t="shared" si="734"/>
        <v>2.7433820930368946E-2</v>
      </c>
      <c r="Z2928" s="10">
        <f t="shared" si="735"/>
        <v>0.66880880351591854</v>
      </c>
      <c r="AA2928" s="11">
        <f t="shared" si="736"/>
        <v>-0.36794104555395485</v>
      </c>
      <c r="AB2928" s="11">
        <f t="shared" si="737"/>
        <v>-0.17469801892247674</v>
      </c>
      <c r="AC2928" s="11">
        <f t="shared" si="738"/>
        <v>22.063979425108045</v>
      </c>
      <c r="AD2928" s="11">
        <f t="shared" si="739"/>
        <v>26.650655505702591</v>
      </c>
      <c r="AE2928" s="10">
        <v>19.853969144958398</v>
      </c>
      <c r="AF2928" s="11">
        <v>26.482768320167001</v>
      </c>
      <c r="AG2928" s="12">
        <v>33.378494747488702</v>
      </c>
      <c r="AH2928" s="10" t="s">
        <v>8</v>
      </c>
      <c r="AI2928" s="11">
        <f t="shared" si="740"/>
        <v>82.586902088305479</v>
      </c>
      <c r="AJ2928" s="11">
        <f t="shared" si="741"/>
        <v>3.4944185375056005</v>
      </c>
      <c r="AK2928" s="11">
        <f t="shared" si="742"/>
        <v>0.22767548113616462</v>
      </c>
      <c r="AL2928" s="11">
        <f t="shared" si="743"/>
        <v>5.6738206032308511</v>
      </c>
      <c r="AM2928" s="11">
        <f t="shared" si="744"/>
        <v>2.3834180108566478</v>
      </c>
      <c r="AN2928" s="3">
        <f t="shared" si="726"/>
        <v>4.7428035210690815</v>
      </c>
      <c r="AO2928" s="3">
        <f t="shared" si="727"/>
        <v>0.14804870837758555</v>
      </c>
      <c r="AP2928" s="3" t="s">
        <v>8</v>
      </c>
      <c r="AQ2928" s="124"/>
      <c r="AR2928" s="4"/>
      <c r="AS2928" s="3"/>
    </row>
    <row r="2929" spans="1:45" ht="15" customHeight="1">
      <c r="A2929" s="11">
        <v>36.697926533090502</v>
      </c>
      <c r="B2929" s="32">
        <v>929</v>
      </c>
      <c r="C2929" s="17">
        <v>5.9761670000000002</v>
      </c>
      <c r="D2929" s="17">
        <v>-43.739682999999999</v>
      </c>
      <c r="E2929" s="40" t="s">
        <v>16</v>
      </c>
      <c r="F2929" s="18">
        <v>-3</v>
      </c>
      <c r="G2929" s="17">
        <v>-3.6</v>
      </c>
      <c r="H2929" s="17">
        <v>-2.1</v>
      </c>
      <c r="I2929" s="17">
        <v>-0.4</v>
      </c>
      <c r="J2929" s="17">
        <v>0.9</v>
      </c>
      <c r="K2929" s="30">
        <v>3</v>
      </c>
      <c r="L2929" s="10">
        <f t="shared" si="725"/>
        <v>-2.1</v>
      </c>
      <c r="M2929" s="52" t="str">
        <f t="shared" si="728"/>
        <v>low latitude</v>
      </c>
      <c r="N2929" s="83">
        <v>4599892</v>
      </c>
      <c r="O2929" s="34">
        <v>197736</v>
      </c>
      <c r="P2929" s="34">
        <v>251904</v>
      </c>
      <c r="Q2929" s="34">
        <v>37154</v>
      </c>
      <c r="R2929" s="34">
        <v>1017590</v>
      </c>
      <c r="S2929" s="42">
        <v>167860</v>
      </c>
      <c r="T2929" s="10">
        <f t="shared" si="729"/>
        <v>0.73338524547299355</v>
      </c>
      <c r="U2929" s="11">
        <f t="shared" si="730"/>
        <v>3.1526102112581743E-2</v>
      </c>
      <c r="V2929" s="11">
        <f t="shared" si="731"/>
        <v>4.0162394437875712E-2</v>
      </c>
      <c r="W2929" s="11">
        <f t="shared" si="732"/>
        <v>5.9236598186008724E-3</v>
      </c>
      <c r="X2929" s="11">
        <f t="shared" si="733"/>
        <v>0.16223978561689351</v>
      </c>
      <c r="Y2929" s="12">
        <f t="shared" si="734"/>
        <v>2.6762812541054594E-2</v>
      </c>
      <c r="Z2929" s="10">
        <f t="shared" si="735"/>
        <v>0.69795342272406502</v>
      </c>
      <c r="AA2929" s="11">
        <f t="shared" si="736"/>
        <v>-0.28611015293285169</v>
      </c>
      <c r="AB2929" s="11">
        <f t="shared" si="737"/>
        <v>-0.15617355865028093</v>
      </c>
      <c r="AC2929" s="11">
        <f t="shared" si="738"/>
        <v>27.58756467703251</v>
      </c>
      <c r="AD2929" s="11">
        <f t="shared" si="739"/>
        <v>27.917728588320784</v>
      </c>
      <c r="AE2929" s="10">
        <v>21.5335753946616</v>
      </c>
      <c r="AF2929" s="11">
        <v>28.214565566584199</v>
      </c>
      <c r="AG2929" s="12">
        <v>35.4888023939954</v>
      </c>
      <c r="AH2929" s="10">
        <v>0.16939394887519163</v>
      </c>
      <c r="AI2929" s="11">
        <f t="shared" si="740"/>
        <v>81.885300211019825</v>
      </c>
      <c r="AJ2929" s="11">
        <f t="shared" si="741"/>
        <v>3.5207368168478559</v>
      </c>
      <c r="AK2929" s="11">
        <f t="shared" si="742"/>
        <v>0.29110225541248763</v>
      </c>
      <c r="AL2929" s="11">
        <f t="shared" si="743"/>
        <v>6.7799967701997099</v>
      </c>
      <c r="AM2929" s="11">
        <f t="shared" si="744"/>
        <v>2.2675275794541849</v>
      </c>
      <c r="AN2929" s="3">
        <f t="shared" si="726"/>
        <v>4.5203785414557922</v>
      </c>
      <c r="AO2929" s="3">
        <f t="shared" si="727"/>
        <v>0.24754960249216285</v>
      </c>
      <c r="AP2929" s="3" t="s">
        <v>8</v>
      </c>
      <c r="AQ2929" s="124"/>
      <c r="AR2929" s="4"/>
      <c r="AS2929" s="3"/>
    </row>
    <row r="2930" spans="1:45" ht="15" customHeight="1">
      <c r="A2930" s="11">
        <v>37.310941105039497</v>
      </c>
      <c r="B2930" s="32">
        <v>929</v>
      </c>
      <c r="C2930" s="17">
        <v>5.9761670000000002</v>
      </c>
      <c r="D2930" s="17">
        <v>-43.739682999999999</v>
      </c>
      <c r="E2930" s="40" t="s">
        <v>16</v>
      </c>
      <c r="F2930" s="18">
        <v>-3</v>
      </c>
      <c r="G2930" s="17">
        <v>-3.6</v>
      </c>
      <c r="H2930" s="17">
        <v>-2.1</v>
      </c>
      <c r="I2930" s="17">
        <v>-0.4</v>
      </c>
      <c r="J2930" s="17">
        <v>0.9</v>
      </c>
      <c r="K2930" s="30">
        <v>3</v>
      </c>
      <c r="L2930" s="10">
        <f t="shared" si="725"/>
        <v>-2.1</v>
      </c>
      <c r="M2930" s="52" t="str">
        <f t="shared" si="728"/>
        <v>low latitude</v>
      </c>
      <c r="N2930" s="83">
        <v>90363</v>
      </c>
      <c r="O2930" s="34">
        <v>6991</v>
      </c>
      <c r="P2930" s="34">
        <v>8657</v>
      </c>
      <c r="Q2930" s="34">
        <v>1500</v>
      </c>
      <c r="R2930" s="34">
        <v>49586</v>
      </c>
      <c r="S2930" s="42">
        <v>7273</v>
      </c>
      <c r="T2930" s="10">
        <f t="shared" si="729"/>
        <v>0.54975360467238543</v>
      </c>
      <c r="U2930" s="11">
        <f t="shared" si="730"/>
        <v>4.2532092230942384E-2</v>
      </c>
      <c r="V2930" s="11">
        <f t="shared" si="731"/>
        <v>5.266776175701162E-2</v>
      </c>
      <c r="W2930" s="11">
        <f t="shared" si="732"/>
        <v>9.1257528746121561E-3</v>
      </c>
      <c r="X2930" s="11">
        <f t="shared" si="733"/>
        <v>0.30167305469367889</v>
      </c>
      <c r="Y2930" s="12">
        <f t="shared" si="734"/>
        <v>4.4247733771369473E-2</v>
      </c>
      <c r="Z2930" s="10">
        <f t="shared" si="735"/>
        <v>0.71372998648703989</v>
      </c>
      <c r="AA2930" s="11">
        <f t="shared" si="736"/>
        <v>-0.29684605732130542</v>
      </c>
      <c r="AB2930" s="11">
        <f t="shared" si="737"/>
        <v>-0.14646605651156325</v>
      </c>
      <c r="AC2930" s="11">
        <f t="shared" si="738"/>
        <v>26.862891130811882</v>
      </c>
      <c r="AD2930" s="11">
        <f t="shared" si="739"/>
        <v>28.581721734609076</v>
      </c>
      <c r="AE2930" s="10">
        <v>22.546064798752202</v>
      </c>
      <c r="AF2930" s="11">
        <v>29.172039575721499</v>
      </c>
      <c r="AG2930" s="12">
        <v>36.616110336946797</v>
      </c>
      <c r="AH2930" s="10" t="s">
        <v>8</v>
      </c>
      <c r="AI2930" s="11">
        <f t="shared" si="740"/>
        <v>64.568521389934901</v>
      </c>
      <c r="AJ2930" s="11">
        <f t="shared" si="741"/>
        <v>7.4490966446802425</v>
      </c>
      <c r="AK2930" s="11">
        <f t="shared" si="742"/>
        <v>0.23170781142324376</v>
      </c>
      <c r="AL2930" s="11">
        <f t="shared" si="743"/>
        <v>5.7713333333333328</v>
      </c>
      <c r="AM2930" s="11">
        <f t="shared" si="744"/>
        <v>2.3707874370418907</v>
      </c>
      <c r="AN2930" s="3">
        <f t="shared" si="726"/>
        <v>1.8223490501351187</v>
      </c>
      <c r="AO2930" s="3">
        <f t="shared" si="727"/>
        <v>0.17458556850723994</v>
      </c>
      <c r="AP2930" s="3" t="s">
        <v>8</v>
      </c>
      <c r="AQ2930" s="124"/>
      <c r="AR2930" s="4"/>
      <c r="AS2930" s="3"/>
    </row>
    <row r="2931" spans="1:45" ht="15" customHeight="1">
      <c r="A2931" s="11">
        <v>37.834918032786902</v>
      </c>
      <c r="B2931" s="32">
        <v>929</v>
      </c>
      <c r="C2931" s="17">
        <v>5.9761670000000002</v>
      </c>
      <c r="D2931" s="17">
        <v>-43.739682999999999</v>
      </c>
      <c r="E2931" s="40" t="s">
        <v>16</v>
      </c>
      <c r="F2931" s="18">
        <v>-3</v>
      </c>
      <c r="G2931" s="17">
        <v>-3.6</v>
      </c>
      <c r="H2931" s="17">
        <v>-2.1</v>
      </c>
      <c r="I2931" s="17">
        <v>-0.4</v>
      </c>
      <c r="J2931" s="17">
        <v>0.9</v>
      </c>
      <c r="K2931" s="30">
        <v>3</v>
      </c>
      <c r="L2931" s="10">
        <f t="shared" si="725"/>
        <v>-2.1</v>
      </c>
      <c r="M2931" s="52" t="str">
        <f t="shared" si="728"/>
        <v>low latitude</v>
      </c>
      <c r="N2931" s="83">
        <v>6313019.0949999997</v>
      </c>
      <c r="O2931" s="34">
        <v>1624554.46</v>
      </c>
      <c r="P2931" s="34">
        <v>2668454.3679999998</v>
      </c>
      <c r="Q2931" s="34">
        <v>552932.40700000001</v>
      </c>
      <c r="R2931" s="34">
        <v>14169612.924000001</v>
      </c>
      <c r="S2931" s="42">
        <v>2689437.773</v>
      </c>
      <c r="T2931" s="10">
        <f t="shared" si="729"/>
        <v>0.22532003035177472</v>
      </c>
      <c r="U2931" s="11">
        <f t="shared" si="730"/>
        <v>5.7982504840706647E-2</v>
      </c>
      <c r="V2931" s="11">
        <f t="shared" si="731"/>
        <v>9.5240678056286762E-2</v>
      </c>
      <c r="W2931" s="11">
        <f t="shared" si="732"/>
        <v>1.97348914763135E-2</v>
      </c>
      <c r="X2931" s="11">
        <f t="shared" si="733"/>
        <v>0.50573229164430078</v>
      </c>
      <c r="Y2931" s="12">
        <f t="shared" si="734"/>
        <v>9.5989603630617482E-2</v>
      </c>
      <c r="Z2931" s="10">
        <f t="shared" si="735"/>
        <v>0.78440972135903486</v>
      </c>
      <c r="AA2931" s="11">
        <f t="shared" si="736"/>
        <v>-0.25911836276454259</v>
      </c>
      <c r="AB2931" s="11">
        <f t="shared" si="737"/>
        <v>-0.10545703266562063</v>
      </c>
      <c r="AC2931" s="11">
        <f t="shared" si="738"/>
        <v>29.409510513393375</v>
      </c>
      <c r="AD2931" s="11">
        <f t="shared" si="739"/>
        <v>31.386738965671547</v>
      </c>
      <c r="AE2931" s="10">
        <v>26.413760073704399</v>
      </c>
      <c r="AF2931" s="11">
        <v>33.448584799794602</v>
      </c>
      <c r="AG2931" s="12">
        <v>42.174457988091902</v>
      </c>
      <c r="AH2931" s="10">
        <v>0.19</v>
      </c>
      <c r="AI2931" s="11">
        <f t="shared" si="740"/>
        <v>30.821327499043811</v>
      </c>
      <c r="AJ2931" s="11">
        <f t="shared" si="741"/>
        <v>29.874486625532594</v>
      </c>
      <c r="AK2931" s="11">
        <f t="shared" si="742"/>
        <v>0.2232639039987642</v>
      </c>
      <c r="AL2931" s="11">
        <f t="shared" si="743"/>
        <v>4.8260046512339789</v>
      </c>
      <c r="AM2931" s="11">
        <f t="shared" si="744"/>
        <v>2.5716040942900373</v>
      </c>
      <c r="AN2931" s="3">
        <f t="shared" si="726"/>
        <v>0.44553221946572907</v>
      </c>
      <c r="AO2931" s="3">
        <f t="shared" si="727"/>
        <v>0.18832231919901382</v>
      </c>
      <c r="AP2931" s="3" t="s">
        <v>8</v>
      </c>
      <c r="AQ2931" s="124"/>
      <c r="AR2931" s="4"/>
      <c r="AS2931" s="3"/>
    </row>
    <row r="2932" spans="1:45" ht="15" customHeight="1">
      <c r="A2932" s="11">
        <v>37.936766848815999</v>
      </c>
      <c r="B2932" s="32">
        <v>929</v>
      </c>
      <c r="C2932" s="17">
        <v>5.9761670000000002</v>
      </c>
      <c r="D2932" s="17">
        <v>-43.739682999999999</v>
      </c>
      <c r="E2932" s="40" t="s">
        <v>16</v>
      </c>
      <c r="F2932" s="18">
        <v>-3</v>
      </c>
      <c r="G2932" s="17">
        <v>-3.6</v>
      </c>
      <c r="H2932" s="17">
        <v>-2.1</v>
      </c>
      <c r="I2932" s="17">
        <v>-0.4</v>
      </c>
      <c r="J2932" s="17">
        <v>0.9</v>
      </c>
      <c r="K2932" s="30">
        <v>3</v>
      </c>
      <c r="L2932" s="10">
        <f t="shared" si="725"/>
        <v>-2.1</v>
      </c>
      <c r="M2932" s="52" t="str">
        <f t="shared" si="728"/>
        <v>low latitude</v>
      </c>
      <c r="N2932" s="83">
        <v>18545756</v>
      </c>
      <c r="O2932" s="34">
        <v>918926</v>
      </c>
      <c r="P2932" s="34">
        <v>1264245</v>
      </c>
      <c r="Q2932" s="34">
        <v>221522</v>
      </c>
      <c r="R2932" s="34">
        <v>5721923</v>
      </c>
      <c r="S2932" s="42">
        <v>891261</v>
      </c>
      <c r="T2932" s="10">
        <f t="shared" si="729"/>
        <v>0.6728342377799037</v>
      </c>
      <c r="U2932" s="11">
        <f t="shared" si="730"/>
        <v>3.333834839551085E-2</v>
      </c>
      <c r="V2932" s="11">
        <f t="shared" si="731"/>
        <v>4.5866413908500381E-2</v>
      </c>
      <c r="W2932" s="11">
        <f t="shared" si="732"/>
        <v>8.0367490018460191E-3</v>
      </c>
      <c r="X2932" s="11">
        <f t="shared" si="733"/>
        <v>0.20758958008184189</v>
      </c>
      <c r="Y2932" s="12">
        <f t="shared" si="734"/>
        <v>3.2334670832397168E-2</v>
      </c>
      <c r="Z2932" s="10">
        <f t="shared" si="735"/>
        <v>0.72119574484352644</v>
      </c>
      <c r="AA2932" s="11">
        <f t="shared" si="736"/>
        <v>-0.27922839446070136</v>
      </c>
      <c r="AB2932" s="11">
        <f t="shared" si="737"/>
        <v>-0.14194684434068916</v>
      </c>
      <c r="AC2932" s="11">
        <f t="shared" si="738"/>
        <v>28.052083373902658</v>
      </c>
      <c r="AD2932" s="11">
        <f t="shared" si="739"/>
        <v>28.890835847096863</v>
      </c>
      <c r="AE2932" s="10">
        <v>22.944006427747901</v>
      </c>
      <c r="AF2932" s="11">
        <v>29.620760584482099</v>
      </c>
      <c r="AG2932" s="12">
        <v>37.285563611497103</v>
      </c>
      <c r="AH2932" s="10">
        <v>6.3590971972541613E-2</v>
      </c>
      <c r="AI2932" s="11">
        <f t="shared" si="740"/>
        <v>76.421630597635641</v>
      </c>
      <c r="AJ2932" s="11">
        <f t="shared" si="741"/>
        <v>4.5853795363763901</v>
      </c>
      <c r="AK2932" s="11">
        <f t="shared" si="742"/>
        <v>0.26665843856597293</v>
      </c>
      <c r="AL2932" s="11">
        <f t="shared" si="743"/>
        <v>5.7070855264939828</v>
      </c>
      <c r="AM2932" s="11">
        <f t="shared" si="744"/>
        <v>2.3292272889730867</v>
      </c>
      <c r="AN2932" s="3">
        <f t="shared" si="726"/>
        <v>3.2411753880644674</v>
      </c>
      <c r="AO2932" s="3">
        <f t="shared" si="727"/>
        <v>0.22094757304493612</v>
      </c>
      <c r="AP2932" s="3" t="s">
        <v>8</v>
      </c>
      <c r="AQ2932" s="124"/>
      <c r="AR2932" s="4"/>
      <c r="AS2932" s="3"/>
    </row>
    <row r="2933" spans="1:45" ht="15" customHeight="1">
      <c r="A2933" s="11">
        <v>40.469027355623098</v>
      </c>
      <c r="B2933" s="32">
        <v>929</v>
      </c>
      <c r="C2933" s="17">
        <v>5.9761670000000002</v>
      </c>
      <c r="D2933" s="17">
        <v>-43.739682999999999</v>
      </c>
      <c r="E2933" s="40" t="s">
        <v>16</v>
      </c>
      <c r="F2933" s="18">
        <v>-3</v>
      </c>
      <c r="G2933" s="17">
        <v>-3.6</v>
      </c>
      <c r="H2933" s="17">
        <v>-2.1</v>
      </c>
      <c r="I2933" s="17">
        <v>-0.4</v>
      </c>
      <c r="J2933" s="17">
        <v>0.9</v>
      </c>
      <c r="K2933" s="30">
        <v>3</v>
      </c>
      <c r="L2933" s="10">
        <f t="shared" si="725"/>
        <v>-2.1</v>
      </c>
      <c r="M2933" s="52" t="str">
        <f t="shared" si="728"/>
        <v>low latitude</v>
      </c>
      <c r="N2933" s="83">
        <v>12860456</v>
      </c>
      <c r="O2933" s="34">
        <v>208918</v>
      </c>
      <c r="P2933" s="34">
        <v>269872</v>
      </c>
      <c r="Q2933" s="34">
        <v>50845</v>
      </c>
      <c r="R2933" s="34">
        <v>1241548</v>
      </c>
      <c r="S2933" s="42">
        <v>235155</v>
      </c>
      <c r="T2933" s="10">
        <f t="shared" ref="T2933:T2964" si="745">N2933/(SUM($N2933:$S2933))</f>
        <v>0.86504568503471557</v>
      </c>
      <c r="U2933" s="11">
        <f t="shared" ref="U2933:U2964" si="746">O2933/(SUM($N2933:$S2933))</f>
        <v>1.4052659907711105E-2</v>
      </c>
      <c r="V2933" s="11">
        <f t="shared" ref="V2933:V2964" si="747">P2933/(SUM($N2933:$S2933))</f>
        <v>1.8152669634085197E-2</v>
      </c>
      <c r="W2933" s="11">
        <f t="shared" ref="W2933:W2964" si="748">Q2933/(SUM($N2933:$S2933))</f>
        <v>3.4200379718720797E-3</v>
      </c>
      <c r="X2933" s="11">
        <f t="shared" ref="X2933:X2964" si="749">R2933/(SUM($N2933:$S2933))</f>
        <v>8.3511482031700987E-2</v>
      </c>
      <c r="Y2933" s="12">
        <f t="shared" ref="Y2933:Y2964" si="750">S2933/(SUM($N2933:$S2933))</f>
        <v>1.5817465419915012E-2</v>
      </c>
      <c r="Z2933" s="10">
        <f t="shared" ref="Z2933:Z2964" si="751">(V2933+W2933+Y2933)/(U2933+V2933+W2933+Y2933)</f>
        <v>0.72682958720694579</v>
      </c>
      <c r="AA2933" s="11">
        <f t="shared" si="736"/>
        <v>-0.29281884938290359</v>
      </c>
      <c r="AB2933" s="11">
        <f t="shared" si="737"/>
        <v>-0.13856740208610974</v>
      </c>
      <c r="AC2933" s="11">
        <f t="shared" si="738"/>
        <v>27.134727666654005</v>
      </c>
      <c r="AD2933" s="11">
        <f t="shared" si="739"/>
        <v>29.121989697310095</v>
      </c>
      <c r="AE2933" s="10">
        <v>23.234138494962401</v>
      </c>
      <c r="AF2933" s="11">
        <v>29.9474024461441</v>
      </c>
      <c r="AG2933" s="12">
        <v>37.659945741816699</v>
      </c>
      <c r="AH2933" s="10">
        <v>0.54515956351657402</v>
      </c>
      <c r="AI2933" s="11">
        <f t="shared" ref="AI2933:AI2964" si="752">((T2933)/(T2933+X2933))*100</f>
        <v>91.195946335003157</v>
      </c>
      <c r="AJ2933" s="11">
        <f t="shared" ref="AJ2933:AJ2964" si="753">((Y2933)/(T2933+Y2933))*100</f>
        <v>1.7956779565306269</v>
      </c>
      <c r="AK2933" s="11">
        <f t="shared" ref="AK2933:AK2964" si="754">(U2933+V2933+W2933)/(U2933+V2933+W2933+X2933+Y2933)</f>
        <v>0.26398094438723685</v>
      </c>
      <c r="AL2933" s="11">
        <f t="shared" ref="AL2933:AL2964" si="755">V2933/W2933</f>
        <v>5.3077392073950236</v>
      </c>
      <c r="AM2933" s="11">
        <f t="shared" ref="AM2933:AM2964" si="756">((U2933*1)+(V2933*2)+(W2933*3)+(Y2933*4))/(U2933+V2933+W2933+Y2933)</f>
        <v>2.4082650139253916</v>
      </c>
      <c r="AN2933" s="3">
        <f t="shared" si="726"/>
        <v>10.358404185742314</v>
      </c>
      <c r="AO2933" s="3">
        <f t="shared" si="727"/>
        <v>0.21736735108106975</v>
      </c>
      <c r="AP2933" s="3" t="s">
        <v>8</v>
      </c>
      <c r="AQ2933" s="124"/>
      <c r="AR2933" s="4"/>
      <c r="AS2933" s="3"/>
    </row>
    <row r="2934" spans="1:45" ht="15" customHeight="1">
      <c r="A2934" s="11">
        <v>42.006474922074197</v>
      </c>
      <c r="B2934" s="32">
        <v>929</v>
      </c>
      <c r="C2934" s="17">
        <v>5.9761670000000002</v>
      </c>
      <c r="D2934" s="17">
        <v>-43.739682999999999</v>
      </c>
      <c r="E2934" s="40" t="s">
        <v>16</v>
      </c>
      <c r="F2934" s="18">
        <v>-3</v>
      </c>
      <c r="G2934" s="17">
        <v>-3.6</v>
      </c>
      <c r="H2934" s="17">
        <v>-2.1</v>
      </c>
      <c r="I2934" s="17">
        <v>-0.4</v>
      </c>
      <c r="J2934" s="17">
        <v>0.9</v>
      </c>
      <c r="K2934" s="30">
        <v>3</v>
      </c>
      <c r="L2934" s="10">
        <f t="shared" si="725"/>
        <v>-2.1</v>
      </c>
      <c r="M2934" s="52" t="str">
        <f t="shared" si="728"/>
        <v>low latitude</v>
      </c>
      <c r="N2934" s="83">
        <v>869786</v>
      </c>
      <c r="O2934" s="34">
        <v>86995</v>
      </c>
      <c r="P2934" s="34">
        <v>163446</v>
      </c>
      <c r="Q2934" s="34">
        <v>29444</v>
      </c>
      <c r="R2934" s="34">
        <v>153476</v>
      </c>
      <c r="S2934" s="42">
        <v>27032</v>
      </c>
      <c r="T2934" s="10">
        <f t="shared" si="745"/>
        <v>0.65388643182609263</v>
      </c>
      <c r="U2934" s="11">
        <f t="shared" si="746"/>
        <v>6.5400972350337816E-2</v>
      </c>
      <c r="V2934" s="11">
        <f t="shared" si="747"/>
        <v>0.12287519198543956</v>
      </c>
      <c r="W2934" s="11">
        <f t="shared" si="748"/>
        <v>2.213536674387432E-2</v>
      </c>
      <c r="X2934" s="11">
        <f t="shared" si="749"/>
        <v>0.11537996014070287</v>
      </c>
      <c r="Y2934" s="12">
        <f t="shared" si="750"/>
        <v>2.0322076953552867E-2</v>
      </c>
      <c r="Z2934" s="10">
        <f t="shared" si="751"/>
        <v>0.7165520319825881</v>
      </c>
      <c r="AA2934" s="11">
        <f t="shared" si="736"/>
        <v>-0.23360532715984114</v>
      </c>
      <c r="AB2934" s="11">
        <f t="shared" si="737"/>
        <v>-0.14475226809642083</v>
      </c>
      <c r="AC2934" s="11">
        <f t="shared" si="738"/>
        <v>31.131640416710724</v>
      </c>
      <c r="AD2934" s="11">
        <f t="shared" si="739"/>
        <v>28.698944862204815</v>
      </c>
      <c r="AE2934" s="10">
        <v>22.613081712650001</v>
      </c>
      <c r="AF2934" s="11">
        <v>29.353375218127798</v>
      </c>
      <c r="AG2934" s="12">
        <v>36.858875649812703</v>
      </c>
      <c r="AH2934" s="10">
        <v>0.52135047789314448</v>
      </c>
      <c r="AI2934" s="11">
        <f t="shared" si="752"/>
        <v>85.001299764869614</v>
      </c>
      <c r="AJ2934" s="11">
        <f t="shared" si="753"/>
        <v>3.0142124712037446</v>
      </c>
      <c r="AK2934" s="11">
        <f t="shared" si="754"/>
        <v>0.60792627168527757</v>
      </c>
      <c r="AL2934" s="11">
        <f t="shared" si="755"/>
        <v>5.5510800163021337</v>
      </c>
      <c r="AM2934" s="11">
        <f t="shared" si="756"/>
        <v>1.9886386221682084</v>
      </c>
      <c r="AN2934" s="3">
        <f t="shared" si="726"/>
        <v>5.6672443900023461</v>
      </c>
      <c r="AO2934" s="3">
        <f t="shared" si="727"/>
        <v>1.064961296880294</v>
      </c>
      <c r="AP2934" s="3" t="s">
        <v>8</v>
      </c>
      <c r="AQ2934" s="124"/>
      <c r="AR2934" s="4"/>
      <c r="AS2934" s="3"/>
    </row>
    <row r="2935" spans="1:45" ht="15" customHeight="1">
      <c r="A2935" s="11">
        <v>43.520502798258903</v>
      </c>
      <c r="B2935" s="32">
        <v>929</v>
      </c>
      <c r="C2935" s="17">
        <v>5.9761670000000002</v>
      </c>
      <c r="D2935" s="17">
        <v>-43.739682999999999</v>
      </c>
      <c r="E2935" s="40" t="s">
        <v>16</v>
      </c>
      <c r="F2935" s="18">
        <v>-3</v>
      </c>
      <c r="G2935" s="17">
        <v>-3.6</v>
      </c>
      <c r="H2935" s="17">
        <v>-2.1</v>
      </c>
      <c r="I2935" s="17">
        <v>-0.4</v>
      </c>
      <c r="J2935" s="17">
        <v>0.9</v>
      </c>
      <c r="K2935" s="30">
        <v>3</v>
      </c>
      <c r="L2935" s="10">
        <f t="shared" si="725"/>
        <v>-2.1</v>
      </c>
      <c r="M2935" s="52" t="str">
        <f t="shared" si="728"/>
        <v>low latitude</v>
      </c>
      <c r="N2935" s="83">
        <v>2172128</v>
      </c>
      <c r="O2935" s="34">
        <v>167938</v>
      </c>
      <c r="P2935" s="34">
        <v>267906</v>
      </c>
      <c r="Q2935" s="34">
        <v>38797</v>
      </c>
      <c r="R2935" s="34">
        <v>1090903</v>
      </c>
      <c r="S2935" s="42">
        <v>215376</v>
      </c>
      <c r="T2935" s="10">
        <f t="shared" si="745"/>
        <v>0.54948181757469172</v>
      </c>
      <c r="U2935" s="11">
        <f t="shared" si="746"/>
        <v>4.2483167419166169E-2</v>
      </c>
      <c r="V2935" s="11">
        <f t="shared" si="747"/>
        <v>6.7772007827883701E-2</v>
      </c>
      <c r="W2935" s="11">
        <f t="shared" si="748"/>
        <v>9.8144520380223053E-3</v>
      </c>
      <c r="X2935" s="11">
        <f t="shared" si="749"/>
        <v>0.2759650274927094</v>
      </c>
      <c r="Y2935" s="12">
        <f t="shared" si="750"/>
        <v>5.4483527647526668E-2</v>
      </c>
      <c r="Z2935" s="10">
        <f t="shared" si="751"/>
        <v>0.75661759058110167</v>
      </c>
      <c r="AA2935" s="11">
        <f t="shared" si="736"/>
        <v>-0.24838281018665603</v>
      </c>
      <c r="AB2935" s="11">
        <f t="shared" si="737"/>
        <v>-0.12112356602569602</v>
      </c>
      <c r="AC2935" s="11">
        <f t="shared" si="738"/>
        <v>30.134160312400716</v>
      </c>
      <c r="AD2935" s="11">
        <f t="shared" si="739"/>
        <v>30.315148083842395</v>
      </c>
      <c r="AE2935" s="10">
        <v>24.883119563832899</v>
      </c>
      <c r="AF2935" s="11">
        <v>31.7441976421795</v>
      </c>
      <c r="AG2935" s="12">
        <v>39.857146982962298</v>
      </c>
      <c r="AH2935" s="10">
        <v>0.40407669326475815</v>
      </c>
      <c r="AI2935" s="11">
        <f t="shared" si="752"/>
        <v>66.567801531766023</v>
      </c>
      <c r="AJ2935" s="11">
        <f t="shared" si="753"/>
        <v>9.0209691795280769</v>
      </c>
      <c r="AK2935" s="11">
        <f t="shared" si="754"/>
        <v>0.26651449812456485</v>
      </c>
      <c r="AL2935" s="11">
        <f t="shared" si="755"/>
        <v>6.9053277315256336</v>
      </c>
      <c r="AM2935" s="11">
        <f t="shared" si="756"/>
        <v>2.437106622010762</v>
      </c>
      <c r="AN2935" s="3">
        <f t="shared" si="726"/>
        <v>1.9911284504671818</v>
      </c>
      <c r="AO2935" s="3">
        <f t="shared" si="727"/>
        <v>0.24558187116544733</v>
      </c>
      <c r="AP2935" s="3" t="s">
        <v>8</v>
      </c>
      <c r="AQ2935" s="124"/>
      <c r="AR2935" s="4"/>
      <c r="AS2935" s="3"/>
    </row>
    <row r="2936" spans="1:45" ht="15" customHeight="1">
      <c r="A2936" s="11">
        <v>45.103304610464598</v>
      </c>
      <c r="B2936" s="32">
        <v>929</v>
      </c>
      <c r="C2936" s="17">
        <v>5.9761670000000002</v>
      </c>
      <c r="D2936" s="17">
        <v>-43.739682999999999</v>
      </c>
      <c r="E2936" s="40" t="s">
        <v>16</v>
      </c>
      <c r="F2936" s="18">
        <v>-3</v>
      </c>
      <c r="G2936" s="17">
        <v>-3.6</v>
      </c>
      <c r="H2936" s="17">
        <v>-2.1</v>
      </c>
      <c r="I2936" s="17">
        <v>-0.4</v>
      </c>
      <c r="J2936" s="17">
        <v>0.9</v>
      </c>
      <c r="K2936" s="30">
        <v>3</v>
      </c>
      <c r="L2936" s="10">
        <f t="shared" si="725"/>
        <v>-3.6</v>
      </c>
      <c r="M2936" s="52" t="str">
        <f t="shared" si="728"/>
        <v>low latitude</v>
      </c>
      <c r="N2936" s="83">
        <v>5904227</v>
      </c>
      <c r="O2936" s="34">
        <v>69188</v>
      </c>
      <c r="P2936" s="34">
        <v>83259</v>
      </c>
      <c r="Q2936" s="34">
        <v>12245</v>
      </c>
      <c r="R2936" s="34">
        <v>397820</v>
      </c>
      <c r="S2936" s="42">
        <v>70192</v>
      </c>
      <c r="T2936" s="10">
        <f t="shared" si="745"/>
        <v>0.90321084925020623</v>
      </c>
      <c r="U2936" s="11">
        <f t="shared" si="746"/>
        <v>1.0584171685459125E-2</v>
      </c>
      <c r="V2936" s="11">
        <f t="shared" si="747"/>
        <v>1.2736710851009442E-2</v>
      </c>
      <c r="W2936" s="11">
        <f t="shared" si="748"/>
        <v>1.8732031896925331E-3</v>
      </c>
      <c r="X2936" s="11">
        <f t="shared" si="749"/>
        <v>6.0857304444547448E-2</v>
      </c>
      <c r="Y2936" s="12">
        <f t="shared" si="750"/>
        <v>1.0737760579085201E-2</v>
      </c>
      <c r="Z2936" s="10">
        <f t="shared" si="751"/>
        <v>0.70543757769792748</v>
      </c>
      <c r="AA2936" s="11">
        <f t="shared" si="736"/>
        <v>-0.29624131320514718</v>
      </c>
      <c r="AB2936" s="11">
        <f t="shared" si="737"/>
        <v>-0.15154140977743416</v>
      </c>
      <c r="AC2936" s="11">
        <f t="shared" si="738"/>
        <v>26.903711358652565</v>
      </c>
      <c r="AD2936" s="11">
        <f t="shared" si="739"/>
        <v>28.234567571223504</v>
      </c>
      <c r="AE2936" s="10">
        <v>21.983715267138901</v>
      </c>
      <c r="AF2936" s="11">
        <v>28.6722367464406</v>
      </c>
      <c r="AG2936" s="12">
        <v>36.014994101094103</v>
      </c>
      <c r="AH2936" s="10">
        <v>0.56025727826675698</v>
      </c>
      <c r="AI2936" s="11">
        <f t="shared" si="752"/>
        <v>93.687447903831895</v>
      </c>
      <c r="AJ2936" s="11">
        <f t="shared" si="753"/>
        <v>1.1748757494243374</v>
      </c>
      <c r="AK2936" s="11">
        <f t="shared" si="754"/>
        <v>0.26029865466316005</v>
      </c>
      <c r="AL2936" s="11">
        <f t="shared" si="755"/>
        <v>6.7994283380971829</v>
      </c>
      <c r="AM2936" s="11">
        <f t="shared" si="756"/>
        <v>2.3552434393147261</v>
      </c>
      <c r="AN2936" s="3">
        <f t="shared" si="726"/>
        <v>14.841453421145241</v>
      </c>
      <c r="AO2936" s="3">
        <f t="shared" si="727"/>
        <v>0.2092881202553919</v>
      </c>
      <c r="AP2936" s="3" t="s">
        <v>8</v>
      </c>
      <c r="AQ2936" s="124"/>
      <c r="AR2936" s="4"/>
      <c r="AS2936" s="3"/>
    </row>
    <row r="2937" spans="1:45" ht="15" customHeight="1">
      <c r="A2937" s="11">
        <v>46.705067069378998</v>
      </c>
      <c r="B2937" s="32">
        <v>929</v>
      </c>
      <c r="C2937" s="17">
        <v>5.9761670000000002</v>
      </c>
      <c r="D2937" s="17">
        <v>-43.739682999999999</v>
      </c>
      <c r="E2937" s="40" t="s">
        <v>16</v>
      </c>
      <c r="F2937" s="18">
        <v>-3</v>
      </c>
      <c r="G2937" s="17">
        <v>-3.6</v>
      </c>
      <c r="H2937" s="17">
        <v>-2.1</v>
      </c>
      <c r="I2937" s="17">
        <v>-0.4</v>
      </c>
      <c r="J2937" s="17">
        <v>0.9</v>
      </c>
      <c r="K2937" s="30">
        <v>3</v>
      </c>
      <c r="L2937" s="10">
        <f t="shared" si="725"/>
        <v>-3.6</v>
      </c>
      <c r="M2937" s="52" t="str">
        <f t="shared" si="728"/>
        <v>low latitude</v>
      </c>
      <c r="N2937" s="83">
        <v>53234</v>
      </c>
      <c r="O2937" s="34">
        <v>0</v>
      </c>
      <c r="P2937" s="34">
        <v>0</v>
      </c>
      <c r="Q2937" s="34">
        <v>0</v>
      </c>
      <c r="R2937" s="34">
        <v>9788</v>
      </c>
      <c r="S2937" s="42">
        <v>0</v>
      </c>
      <c r="T2937" s="10">
        <f t="shared" si="745"/>
        <v>0.84468915616768747</v>
      </c>
      <c r="U2937" s="11">
        <f t="shared" si="746"/>
        <v>0</v>
      </c>
      <c r="V2937" s="11">
        <f t="shared" si="747"/>
        <v>0</v>
      </c>
      <c r="W2937" s="11">
        <f t="shared" si="748"/>
        <v>0</v>
      </c>
      <c r="X2937" s="11">
        <f t="shared" si="749"/>
        <v>0.15531084383231253</v>
      </c>
      <c r="Y2937" s="12">
        <f t="shared" si="750"/>
        <v>0</v>
      </c>
      <c r="Z2937" s="10" t="e">
        <f t="shared" si="751"/>
        <v>#DIV/0!</v>
      </c>
      <c r="AA2937" s="11" t="s">
        <v>8</v>
      </c>
      <c r="AB2937" s="11" t="s">
        <v>8</v>
      </c>
      <c r="AC2937" s="11" t="s">
        <v>8</v>
      </c>
      <c r="AD2937" s="11" t="s">
        <v>8</v>
      </c>
      <c r="AE2937" s="10" t="s">
        <v>8</v>
      </c>
      <c r="AF2937" s="11" t="s">
        <v>8</v>
      </c>
      <c r="AG2937" s="12" t="s">
        <v>8</v>
      </c>
      <c r="AH2937" s="10" t="s">
        <v>8</v>
      </c>
      <c r="AI2937" s="11">
        <f t="shared" si="752"/>
        <v>84.468915616768754</v>
      </c>
      <c r="AJ2937" s="11">
        <f t="shared" si="753"/>
        <v>0</v>
      </c>
      <c r="AK2937" s="11">
        <f t="shared" si="754"/>
        <v>0</v>
      </c>
      <c r="AL2937" s="11" t="e">
        <f t="shared" si="755"/>
        <v>#DIV/0!</v>
      </c>
      <c r="AM2937" s="11" t="e">
        <f t="shared" si="756"/>
        <v>#DIV/0!</v>
      </c>
      <c r="AN2937" s="3">
        <f t="shared" si="726"/>
        <v>5.4387004495300371</v>
      </c>
      <c r="AO2937" s="3">
        <f t="shared" si="727"/>
        <v>0</v>
      </c>
      <c r="AP2937" s="3" t="s">
        <v>8</v>
      </c>
      <c r="AQ2937" s="124"/>
      <c r="AR2937" s="4"/>
      <c r="AS2937" s="3"/>
    </row>
    <row r="2938" spans="1:45" ht="15" customHeight="1">
      <c r="A2938" s="11">
        <v>48.2837470018655</v>
      </c>
      <c r="B2938" s="32">
        <v>929</v>
      </c>
      <c r="C2938" s="17">
        <v>5.9761670000000002</v>
      </c>
      <c r="D2938" s="17">
        <v>-43.739682999999999</v>
      </c>
      <c r="E2938" s="40" t="s">
        <v>16</v>
      </c>
      <c r="F2938" s="18">
        <v>-3</v>
      </c>
      <c r="G2938" s="17">
        <v>-3.6</v>
      </c>
      <c r="H2938" s="17">
        <v>-2.1</v>
      </c>
      <c r="I2938" s="17">
        <v>-0.4</v>
      </c>
      <c r="J2938" s="17">
        <v>0.9</v>
      </c>
      <c r="K2938" s="30">
        <v>3</v>
      </c>
      <c r="L2938" s="10">
        <f t="shared" si="725"/>
        <v>-3.6</v>
      </c>
      <c r="M2938" s="52" t="str">
        <f t="shared" si="728"/>
        <v>low latitude</v>
      </c>
      <c r="N2938" s="83">
        <v>138956</v>
      </c>
      <c r="O2938" s="34">
        <v>7825</v>
      </c>
      <c r="P2938" s="34">
        <v>11866</v>
      </c>
      <c r="Q2938" s="34">
        <v>4000</v>
      </c>
      <c r="R2938" s="34">
        <v>60672</v>
      </c>
      <c r="S2938" s="42">
        <v>12525</v>
      </c>
      <c r="T2938" s="10">
        <f t="shared" si="745"/>
        <v>0.5891860721493869</v>
      </c>
      <c r="U2938" s="11">
        <f t="shared" si="746"/>
        <v>3.3178711351571376E-2</v>
      </c>
      <c r="V2938" s="11">
        <f t="shared" si="747"/>
        <v>5.0312918708977118E-2</v>
      </c>
      <c r="W2938" s="11">
        <f t="shared" si="748"/>
        <v>1.6960363630196231E-2</v>
      </c>
      <c r="X2938" s="11">
        <f t="shared" si="749"/>
        <v>0.25725479554281644</v>
      </c>
      <c r="Y2938" s="12">
        <f t="shared" si="750"/>
        <v>5.3107138617051949E-2</v>
      </c>
      <c r="Z2938" s="10">
        <f t="shared" si="751"/>
        <v>0.78393527722553569</v>
      </c>
      <c r="AA2938" s="11">
        <f t="shared" ref="AA2938:AA2943" si="757">LOG((V2938)/(U2938+V2938+W2938))</f>
        <v>-0.30027904873129052</v>
      </c>
      <c r="AB2938" s="11">
        <f t="shared" ref="AB2938:AB2943" si="758">LOG(Z2938)</f>
        <v>-0.10571979178510194</v>
      </c>
      <c r="AC2938" s="11">
        <f t="shared" ref="AC2938:AC2943" si="759">67.5*AA2938+46.9</f>
        <v>26.631164210637888</v>
      </c>
      <c r="AD2938" s="11">
        <f t="shared" ref="AD2938:AD2943" si="760">68.4*AB2938+38.6</f>
        <v>31.368766241899028</v>
      </c>
      <c r="AE2938" s="10">
        <v>26.424784110119099</v>
      </c>
      <c r="AF2938" s="11">
        <v>33.388139956635001</v>
      </c>
      <c r="AG2938" s="12">
        <v>41.9979329353312</v>
      </c>
      <c r="AH2938" s="10" t="s">
        <v>8</v>
      </c>
      <c r="AI2938" s="11">
        <f t="shared" si="752"/>
        <v>69.607469894002847</v>
      </c>
      <c r="AJ2938" s="11">
        <f t="shared" si="753"/>
        <v>8.2683636891755405</v>
      </c>
      <c r="AK2938" s="11">
        <f t="shared" si="754"/>
        <v>0.24451944513252416</v>
      </c>
      <c r="AL2938" s="11">
        <f t="shared" si="755"/>
        <v>2.9664999999999999</v>
      </c>
      <c r="AM2938" s="11">
        <f t="shared" si="756"/>
        <v>2.5860669317428764</v>
      </c>
      <c r="AN2938" s="3">
        <f t="shared" si="726"/>
        <v>2.2902821729957807</v>
      </c>
      <c r="AO2938" s="3">
        <f t="shared" si="727"/>
        <v>0.19557621308016879</v>
      </c>
      <c r="AP2938" s="3" t="s">
        <v>8</v>
      </c>
      <c r="AQ2938" s="124"/>
      <c r="AR2938" s="4"/>
      <c r="AS2938" s="3"/>
    </row>
    <row r="2939" spans="1:45" ht="15" customHeight="1">
      <c r="A2939" s="11">
        <v>49.840168783867803</v>
      </c>
      <c r="B2939" s="32">
        <v>929</v>
      </c>
      <c r="C2939" s="17">
        <v>5.9761670000000002</v>
      </c>
      <c r="D2939" s="17">
        <v>-43.739682999999999</v>
      </c>
      <c r="E2939" s="40" t="s">
        <v>16</v>
      </c>
      <c r="F2939" s="18">
        <v>-3</v>
      </c>
      <c r="G2939" s="17">
        <v>-3.6</v>
      </c>
      <c r="H2939" s="17">
        <v>-2.1</v>
      </c>
      <c r="I2939" s="17">
        <v>-0.4</v>
      </c>
      <c r="J2939" s="17">
        <v>0.9</v>
      </c>
      <c r="K2939" s="30">
        <v>3</v>
      </c>
      <c r="L2939" s="10">
        <f t="shared" si="725"/>
        <v>-3.6</v>
      </c>
      <c r="M2939" s="52" t="str">
        <f t="shared" si="728"/>
        <v>low latitude</v>
      </c>
      <c r="N2939" s="83">
        <v>1992415</v>
      </c>
      <c r="O2939" s="34">
        <v>13190</v>
      </c>
      <c r="P2939" s="34">
        <v>40102</v>
      </c>
      <c r="Q2939" s="34">
        <v>22270</v>
      </c>
      <c r="R2939" s="34">
        <v>85480</v>
      </c>
      <c r="S2939" s="42">
        <v>14475</v>
      </c>
      <c r="T2939" s="10">
        <f t="shared" si="745"/>
        <v>0.91903943481622119</v>
      </c>
      <c r="U2939" s="11">
        <f t="shared" si="746"/>
        <v>6.0841391704167845E-3</v>
      </c>
      <c r="V2939" s="11">
        <f t="shared" si="747"/>
        <v>1.8497812662020763E-2</v>
      </c>
      <c r="W2939" s="11">
        <f t="shared" si="748"/>
        <v>1.027246242040802E-2</v>
      </c>
      <c r="X2939" s="11">
        <f t="shared" si="749"/>
        <v>3.9429280992208243E-2</v>
      </c>
      <c r="Y2939" s="12">
        <f t="shared" si="750"/>
        <v>6.6768699387250155E-3</v>
      </c>
      <c r="Z2939" s="10">
        <f t="shared" si="751"/>
        <v>0.85350467030220922</v>
      </c>
      <c r="AA2939" s="11">
        <f t="shared" si="757"/>
        <v>-0.27513741179916934</v>
      </c>
      <c r="AB2939" s="11">
        <f t="shared" si="758"/>
        <v>-6.8794098121679956E-2</v>
      </c>
      <c r="AC2939" s="11">
        <f t="shared" si="759"/>
        <v>28.328224703556067</v>
      </c>
      <c r="AD2939" s="11">
        <f t="shared" si="760"/>
        <v>33.894483688477095</v>
      </c>
      <c r="AE2939" s="10">
        <v>30.092734851094601</v>
      </c>
      <c r="AF2939" s="11">
        <v>37.644292920554101</v>
      </c>
      <c r="AG2939" s="12">
        <v>47.439663894618498</v>
      </c>
      <c r="AH2939" s="10" t="s">
        <v>8</v>
      </c>
      <c r="AI2939" s="11">
        <f t="shared" si="752"/>
        <v>95.886221392322526</v>
      </c>
      <c r="AJ2939" s="11">
        <f t="shared" si="753"/>
        <v>0.72126524124391478</v>
      </c>
      <c r="AK2939" s="11">
        <f t="shared" si="754"/>
        <v>0.4305110046320299</v>
      </c>
      <c r="AL2939" s="11">
        <f t="shared" si="755"/>
        <v>1.8007184553210596</v>
      </c>
      <c r="AM2939" s="11">
        <f t="shared" si="756"/>
        <v>2.4223819096593626</v>
      </c>
      <c r="AN2939" s="3">
        <f t="shared" si="726"/>
        <v>23.308551708001872</v>
      </c>
      <c r="AO2939" s="3">
        <f t="shared" si="727"/>
        <v>0.46913897987833414</v>
      </c>
      <c r="AP2939" s="3" t="s">
        <v>8</v>
      </c>
      <c r="AQ2939" s="124"/>
      <c r="AR2939" s="4"/>
      <c r="AS2939" s="3"/>
    </row>
    <row r="2940" spans="1:45" ht="15" customHeight="1">
      <c r="A2940" s="11">
        <v>51.444404370613803</v>
      </c>
      <c r="B2940" s="32">
        <v>929</v>
      </c>
      <c r="C2940" s="17">
        <v>5.9761670000000002</v>
      </c>
      <c r="D2940" s="17">
        <v>-43.739682999999999</v>
      </c>
      <c r="E2940" s="40" t="s">
        <v>16</v>
      </c>
      <c r="F2940" s="18">
        <v>-3</v>
      </c>
      <c r="G2940" s="17">
        <v>-3.6</v>
      </c>
      <c r="H2940" s="17">
        <v>-2.1</v>
      </c>
      <c r="I2940" s="17">
        <v>-0.4</v>
      </c>
      <c r="J2940" s="17">
        <v>0.9</v>
      </c>
      <c r="K2940" s="30">
        <v>3</v>
      </c>
      <c r="L2940" s="10">
        <f t="shared" si="725"/>
        <v>-3.6</v>
      </c>
      <c r="M2940" s="52" t="str">
        <f t="shared" si="728"/>
        <v>low latitude</v>
      </c>
      <c r="N2940" s="83">
        <v>359157</v>
      </c>
      <c r="O2940" s="34">
        <v>55189</v>
      </c>
      <c r="P2940" s="34">
        <v>50921</v>
      </c>
      <c r="Q2940" s="34">
        <v>5709</v>
      </c>
      <c r="R2940" s="34">
        <v>379524</v>
      </c>
      <c r="S2940" s="42">
        <v>25479</v>
      </c>
      <c r="T2940" s="10">
        <f t="shared" si="745"/>
        <v>0.41000640426311591</v>
      </c>
      <c r="U2940" s="11">
        <f t="shared" si="746"/>
        <v>6.300265189005673E-2</v>
      </c>
      <c r="V2940" s="11">
        <f t="shared" si="747"/>
        <v>5.813038897051185E-2</v>
      </c>
      <c r="W2940" s="11">
        <f t="shared" si="748"/>
        <v>6.517279523824201E-3</v>
      </c>
      <c r="X2940" s="11">
        <f t="shared" si="749"/>
        <v>0.43325696163949134</v>
      </c>
      <c r="Y2940" s="12">
        <f t="shared" si="750"/>
        <v>2.9086313712999971E-2</v>
      </c>
      <c r="Z2940" s="10">
        <f t="shared" si="751"/>
        <v>0.59803493131728058</v>
      </c>
      <c r="AA2940" s="11">
        <f t="shared" si="757"/>
        <v>-0.3416186801793461</v>
      </c>
      <c r="AB2940" s="11">
        <f t="shared" si="758"/>
        <v>-0.2232734480596211</v>
      </c>
      <c r="AC2940" s="11">
        <f t="shared" si="759"/>
        <v>23.840739087894136</v>
      </c>
      <c r="AD2940" s="11">
        <f t="shared" si="760"/>
        <v>23.328096152721919</v>
      </c>
      <c r="AE2940" s="10">
        <v>15.588650089508899</v>
      </c>
      <c r="AF2940" s="11">
        <v>22.1576796297072</v>
      </c>
      <c r="AG2940" s="12">
        <v>28.1767842178919</v>
      </c>
      <c r="AH2940" s="10" t="s">
        <v>8</v>
      </c>
      <c r="AI2940" s="11">
        <f t="shared" si="752"/>
        <v>48.621394079447015</v>
      </c>
      <c r="AJ2940" s="11">
        <f t="shared" si="753"/>
        <v>6.6241849436870188</v>
      </c>
      <c r="AK2940" s="11">
        <f t="shared" si="754"/>
        <v>0.21635882373428378</v>
      </c>
      <c r="AL2940" s="11">
        <f t="shared" si="755"/>
        <v>8.9194254685584173</v>
      </c>
      <c r="AM2940" s="11">
        <f t="shared" si="756"/>
        <v>2.0107649055339478</v>
      </c>
      <c r="AN2940" s="3">
        <f t="shared" si="726"/>
        <v>0.94633540961836415</v>
      </c>
      <c r="AO2940" s="3">
        <f t="shared" si="727"/>
        <v>0.134170698032272</v>
      </c>
      <c r="AP2940" s="3" t="s">
        <v>8</v>
      </c>
      <c r="AQ2940" s="124"/>
      <c r="AR2940" s="4"/>
      <c r="AS2940" s="3"/>
    </row>
    <row r="2941" spans="1:45" ht="15" customHeight="1">
      <c r="A2941" s="11">
        <v>52.972480042575803</v>
      </c>
      <c r="B2941" s="32">
        <v>929</v>
      </c>
      <c r="C2941" s="17">
        <v>5.9761670000000002</v>
      </c>
      <c r="D2941" s="17">
        <v>-43.739682999999999</v>
      </c>
      <c r="E2941" s="40" t="s">
        <v>16</v>
      </c>
      <c r="F2941" s="18">
        <v>-3</v>
      </c>
      <c r="G2941" s="17">
        <v>-3.6</v>
      </c>
      <c r="H2941" s="17">
        <v>-2.1</v>
      </c>
      <c r="I2941" s="17">
        <v>-0.4</v>
      </c>
      <c r="J2941" s="17">
        <v>0.9</v>
      </c>
      <c r="K2941" s="30">
        <v>3</v>
      </c>
      <c r="L2941" s="10">
        <f t="shared" si="725"/>
        <v>-3.6</v>
      </c>
      <c r="M2941" s="52" t="str">
        <f t="shared" si="728"/>
        <v>low latitude</v>
      </c>
      <c r="N2941" s="83">
        <v>24658</v>
      </c>
      <c r="O2941" s="34">
        <v>2120</v>
      </c>
      <c r="P2941" s="34">
        <v>4993</v>
      </c>
      <c r="Q2941" s="34">
        <v>1970</v>
      </c>
      <c r="R2941" s="34">
        <v>13689</v>
      </c>
      <c r="S2941" s="42">
        <v>1124</v>
      </c>
      <c r="T2941" s="10">
        <f t="shared" si="745"/>
        <v>0.50784693331136466</v>
      </c>
      <c r="U2941" s="11">
        <f t="shared" si="746"/>
        <v>4.3662726036989744E-2</v>
      </c>
      <c r="V2941" s="11">
        <f t="shared" si="747"/>
        <v>0.10283395806730651</v>
      </c>
      <c r="W2941" s="11">
        <f t="shared" si="748"/>
        <v>4.057338221361783E-2</v>
      </c>
      <c r="X2941" s="11">
        <f t="shared" si="749"/>
        <v>0.28193351732092103</v>
      </c>
      <c r="Y2941" s="12">
        <f t="shared" si="750"/>
        <v>2.3149483049800221E-2</v>
      </c>
      <c r="Z2941" s="10">
        <f t="shared" si="751"/>
        <v>0.79229940237092189</v>
      </c>
      <c r="AA2941" s="11">
        <f t="shared" si="757"/>
        <v>-0.25986774813327246</v>
      </c>
      <c r="AB2941" s="11">
        <f t="shared" si="758"/>
        <v>-0.10111067166032345</v>
      </c>
      <c r="AC2941" s="11">
        <f t="shared" si="759"/>
        <v>29.358927001004108</v>
      </c>
      <c r="AD2941" s="11">
        <f t="shared" si="760"/>
        <v>31.684030058433876</v>
      </c>
      <c r="AE2941" s="10">
        <v>26.877220459078</v>
      </c>
      <c r="AF2941" s="11">
        <v>33.907006521085499</v>
      </c>
      <c r="AG2941" s="12">
        <v>42.726196854863701</v>
      </c>
      <c r="AH2941" s="10" t="s">
        <v>8</v>
      </c>
      <c r="AI2941" s="11">
        <f t="shared" si="752"/>
        <v>64.302292226249776</v>
      </c>
      <c r="AJ2941" s="11">
        <f t="shared" si="753"/>
        <v>4.3596307501357536</v>
      </c>
      <c r="AK2941" s="11">
        <f t="shared" si="754"/>
        <v>0.38010545698024778</v>
      </c>
      <c r="AL2941" s="11">
        <f t="shared" si="755"/>
        <v>2.5345177664974621</v>
      </c>
      <c r="AM2941" s="11">
        <f t="shared" si="756"/>
        <v>2.2055452140687759</v>
      </c>
      <c r="AN2941" s="3">
        <f t="shared" si="726"/>
        <v>1.801300314120827</v>
      </c>
      <c r="AO2941" s="3">
        <f t="shared" si="727"/>
        <v>0.3647454160274673</v>
      </c>
      <c r="AP2941" s="3" t="s">
        <v>8</v>
      </c>
      <c r="AQ2941" s="124"/>
      <c r="AR2941" s="4"/>
      <c r="AS2941" s="3"/>
    </row>
    <row r="2942" spans="1:45" ht="15" customHeight="1">
      <c r="A2942" s="11">
        <v>54.124108568387399</v>
      </c>
      <c r="B2942" s="32">
        <v>929</v>
      </c>
      <c r="C2942" s="17">
        <v>5.9761670000000002</v>
      </c>
      <c r="D2942" s="17">
        <v>-43.739682999999999</v>
      </c>
      <c r="E2942" s="40" t="s">
        <v>16</v>
      </c>
      <c r="F2942" s="18">
        <v>-3</v>
      </c>
      <c r="G2942" s="17">
        <v>-3.6</v>
      </c>
      <c r="H2942" s="17">
        <v>-2.1</v>
      </c>
      <c r="I2942" s="17">
        <v>-0.4</v>
      </c>
      <c r="J2942" s="17">
        <v>0.9</v>
      </c>
      <c r="K2942" s="30">
        <v>3</v>
      </c>
      <c r="L2942" s="10">
        <f t="shared" si="725"/>
        <v>-3.6</v>
      </c>
      <c r="M2942" s="52" t="str">
        <f t="shared" si="728"/>
        <v>low latitude</v>
      </c>
      <c r="N2942" s="83">
        <v>182070</v>
      </c>
      <c r="O2942" s="34">
        <v>32153</v>
      </c>
      <c r="P2942" s="34">
        <v>58059</v>
      </c>
      <c r="Q2942" s="34">
        <v>11531</v>
      </c>
      <c r="R2942" s="34">
        <v>351952</v>
      </c>
      <c r="S2942" s="42">
        <v>49574</v>
      </c>
      <c r="T2942" s="10">
        <f t="shared" si="745"/>
        <v>0.26566414577311376</v>
      </c>
      <c r="U2942" s="11">
        <f t="shared" si="746"/>
        <v>4.6915468111401799E-2</v>
      </c>
      <c r="V2942" s="11">
        <f t="shared" si="747"/>
        <v>8.4715739218109584E-2</v>
      </c>
      <c r="W2942" s="11">
        <f t="shared" si="748"/>
        <v>1.6825249985773463E-2</v>
      </c>
      <c r="X2942" s="11">
        <f t="shared" si="749"/>
        <v>0.51354439189948331</v>
      </c>
      <c r="Y2942" s="12">
        <f t="shared" si="750"/>
        <v>7.2335005012118092E-2</v>
      </c>
      <c r="Z2942" s="10">
        <f t="shared" si="751"/>
        <v>0.78751230859718346</v>
      </c>
      <c r="AA2942" s="11">
        <f t="shared" si="757"/>
        <v>-0.24363498778304513</v>
      </c>
      <c r="AB2942" s="11">
        <f t="shared" si="758"/>
        <v>-0.10374264958399775</v>
      </c>
      <c r="AC2942" s="11">
        <f t="shared" si="759"/>
        <v>30.454638324644453</v>
      </c>
      <c r="AD2942" s="11">
        <f t="shared" si="760"/>
        <v>31.504002768454555</v>
      </c>
      <c r="AE2942" s="10">
        <v>26.6254920639593</v>
      </c>
      <c r="AF2942" s="11">
        <v>33.622570862499003</v>
      </c>
      <c r="AG2942" s="12">
        <v>42.269083276930402</v>
      </c>
      <c r="AH2942" s="10" t="s">
        <v>8</v>
      </c>
      <c r="AI2942" s="11">
        <f t="shared" si="752"/>
        <v>34.094100992093963</v>
      </c>
      <c r="AJ2942" s="11">
        <f t="shared" si="753"/>
        <v>21.400942826060678</v>
      </c>
      <c r="AK2942" s="11">
        <f t="shared" si="754"/>
        <v>0.20216425013263284</v>
      </c>
      <c r="AL2942" s="11">
        <f t="shared" si="755"/>
        <v>5.0350359899401615</v>
      </c>
      <c r="AM2942" s="11">
        <f t="shared" si="756"/>
        <v>2.5189502831803434</v>
      </c>
      <c r="AN2942" s="3">
        <f t="shared" si="726"/>
        <v>0.5173148611174252</v>
      </c>
      <c r="AO2942" s="3">
        <f t="shared" si="727"/>
        <v>0.16496283584125107</v>
      </c>
      <c r="AP2942" s="3" t="s">
        <v>8</v>
      </c>
      <c r="AQ2942" s="124"/>
      <c r="AR2942" s="4"/>
      <c r="AS2942" s="3"/>
    </row>
    <row r="2943" spans="1:45" ht="15" customHeight="1">
      <c r="A2943" s="11">
        <v>55.0216285258116</v>
      </c>
      <c r="B2943" s="32">
        <v>929</v>
      </c>
      <c r="C2943" s="17">
        <v>5.9761670000000002</v>
      </c>
      <c r="D2943" s="17">
        <v>-43.739682999999999</v>
      </c>
      <c r="E2943" s="40" t="s">
        <v>16</v>
      </c>
      <c r="F2943" s="18">
        <v>-3</v>
      </c>
      <c r="G2943" s="17">
        <v>-3.6</v>
      </c>
      <c r="H2943" s="17">
        <v>-2.1</v>
      </c>
      <c r="I2943" s="17">
        <v>-0.4</v>
      </c>
      <c r="J2943" s="17">
        <v>0.9</v>
      </c>
      <c r="K2943" s="30">
        <v>3</v>
      </c>
      <c r="L2943" s="10">
        <f t="shared" si="725"/>
        <v>-3</v>
      </c>
      <c r="M2943" s="52" t="str">
        <f t="shared" si="728"/>
        <v>low latitude</v>
      </c>
      <c r="N2943" s="83">
        <v>52360</v>
      </c>
      <c r="O2943" s="34">
        <v>5722</v>
      </c>
      <c r="P2943" s="34">
        <v>6428</v>
      </c>
      <c r="Q2943" s="34">
        <v>1463</v>
      </c>
      <c r="R2943" s="34">
        <v>42327</v>
      </c>
      <c r="S2943" s="42">
        <v>2660</v>
      </c>
      <c r="T2943" s="10">
        <f t="shared" si="745"/>
        <v>0.4718817591925018</v>
      </c>
      <c r="U2943" s="11">
        <f t="shared" si="746"/>
        <v>5.1568132660418167E-2</v>
      </c>
      <c r="V2943" s="11">
        <f t="shared" si="747"/>
        <v>5.7930785868781545E-2</v>
      </c>
      <c r="W2943" s="11">
        <f t="shared" si="748"/>
        <v>1.3184931506849315E-2</v>
      </c>
      <c r="X2943" s="11">
        <f t="shared" si="749"/>
        <v>0.38146178803172315</v>
      </c>
      <c r="Y2943" s="12">
        <f t="shared" si="750"/>
        <v>2.3972602739726026E-2</v>
      </c>
      <c r="Z2943" s="10">
        <f t="shared" si="751"/>
        <v>0.64837460824678916</v>
      </c>
      <c r="AA2943" s="11">
        <f t="shared" si="757"/>
        <v>-0.32587797642665017</v>
      </c>
      <c r="AB2943" s="11">
        <f t="shared" si="758"/>
        <v>-0.18817400140253693</v>
      </c>
      <c r="AC2943" s="11">
        <f t="shared" si="759"/>
        <v>24.903236591201111</v>
      </c>
      <c r="AD2943" s="11">
        <f t="shared" si="760"/>
        <v>25.728898304066476</v>
      </c>
      <c r="AE2943" s="10">
        <v>18.662364485440499</v>
      </c>
      <c r="AF2943" s="11">
        <v>25.2486919957122</v>
      </c>
      <c r="AG2943" s="12">
        <v>31.8614724308446</v>
      </c>
      <c r="AH2943" s="10">
        <v>0.16093660765276985</v>
      </c>
      <c r="AI2943" s="11">
        <f t="shared" si="752"/>
        <v>55.297981771520895</v>
      </c>
      <c r="AJ2943" s="11">
        <f t="shared" si="753"/>
        <v>4.8346055979643765</v>
      </c>
      <c r="AK2943" s="11">
        <f t="shared" si="754"/>
        <v>0.23230375426621161</v>
      </c>
      <c r="AL2943" s="11">
        <f t="shared" si="755"/>
        <v>4.3937115516062883</v>
      </c>
      <c r="AM2943" s="11">
        <f t="shared" si="756"/>
        <v>2.0652000245805939</v>
      </c>
      <c r="AN2943" s="3">
        <f t="shared" si="726"/>
        <v>1.2370354619982518</v>
      </c>
      <c r="AO2943" s="3">
        <f t="shared" si="727"/>
        <v>0.15186523968152715</v>
      </c>
      <c r="AP2943" s="3" t="s">
        <v>8</v>
      </c>
      <c r="AQ2943" s="124"/>
      <c r="AR2943" s="4"/>
      <c r="AS2943" s="3"/>
    </row>
    <row r="2944" spans="1:45" ht="15" customHeight="1">
      <c r="A2944" s="11">
        <v>56.139369846878701</v>
      </c>
      <c r="B2944" s="32">
        <v>929</v>
      </c>
      <c r="C2944" s="17">
        <v>5.9761670000000002</v>
      </c>
      <c r="D2944" s="17">
        <v>-43.739682999999999</v>
      </c>
      <c r="E2944" s="40" t="s">
        <v>16</v>
      </c>
      <c r="F2944" s="18">
        <v>-3</v>
      </c>
      <c r="G2944" s="17">
        <v>-3.6</v>
      </c>
      <c r="H2944" s="17">
        <v>-2.1</v>
      </c>
      <c r="I2944" s="17">
        <v>-0.4</v>
      </c>
      <c r="J2944" s="17">
        <v>0.9</v>
      </c>
      <c r="K2944" s="30">
        <v>3</v>
      </c>
      <c r="L2944" s="10">
        <f t="shared" si="725"/>
        <v>-3</v>
      </c>
      <c r="M2944" s="52" t="str">
        <f t="shared" si="728"/>
        <v>low latitude</v>
      </c>
      <c r="N2944" s="83">
        <v>35728</v>
      </c>
      <c r="O2944" s="34">
        <v>0</v>
      </c>
      <c r="P2944" s="34">
        <v>0</v>
      </c>
      <c r="Q2944" s="34">
        <v>0</v>
      </c>
      <c r="R2944" s="34">
        <v>25585</v>
      </c>
      <c r="S2944" s="42">
        <v>0</v>
      </c>
      <c r="T2944" s="10">
        <f t="shared" si="745"/>
        <v>0.58271492179472539</v>
      </c>
      <c r="U2944" s="11">
        <f t="shared" si="746"/>
        <v>0</v>
      </c>
      <c r="V2944" s="11">
        <f t="shared" si="747"/>
        <v>0</v>
      </c>
      <c r="W2944" s="11">
        <f t="shared" si="748"/>
        <v>0</v>
      </c>
      <c r="X2944" s="11">
        <f t="shared" si="749"/>
        <v>0.41728507820527455</v>
      </c>
      <c r="Y2944" s="12">
        <f t="shared" si="750"/>
        <v>0</v>
      </c>
      <c r="Z2944" s="10" t="e">
        <f t="shared" si="751"/>
        <v>#DIV/0!</v>
      </c>
      <c r="AA2944" s="11" t="s">
        <v>8</v>
      </c>
      <c r="AB2944" s="11" t="s">
        <v>8</v>
      </c>
      <c r="AC2944" s="11" t="s">
        <v>8</v>
      </c>
      <c r="AD2944" s="11" t="s">
        <v>8</v>
      </c>
      <c r="AE2944" s="10" t="s">
        <v>8</v>
      </c>
      <c r="AF2944" s="11" t="s">
        <v>8</v>
      </c>
      <c r="AG2944" s="12" t="s">
        <v>8</v>
      </c>
      <c r="AH2944" s="10" t="s">
        <v>8</v>
      </c>
      <c r="AI2944" s="11">
        <f t="shared" si="752"/>
        <v>58.271492179472538</v>
      </c>
      <c r="AJ2944" s="11">
        <f t="shared" si="753"/>
        <v>0</v>
      </c>
      <c r="AK2944" s="11">
        <f t="shared" si="754"/>
        <v>0</v>
      </c>
      <c r="AL2944" s="11" t="e">
        <f t="shared" si="755"/>
        <v>#DIV/0!</v>
      </c>
      <c r="AM2944" s="11" t="e">
        <f t="shared" si="756"/>
        <v>#DIV/0!</v>
      </c>
      <c r="AN2944" s="3">
        <f t="shared" si="726"/>
        <v>1.3964432284541723</v>
      </c>
      <c r="AO2944" s="3">
        <f t="shared" si="727"/>
        <v>0</v>
      </c>
      <c r="AP2944" s="3" t="s">
        <v>8</v>
      </c>
      <c r="AQ2944" s="124"/>
      <c r="AR2944" s="4"/>
      <c r="AS2944" s="3"/>
    </row>
    <row r="2945" spans="1:45" ht="15" customHeight="1">
      <c r="A2945" s="11">
        <v>33.228709677419353</v>
      </c>
      <c r="B2945" s="32">
        <v>998</v>
      </c>
      <c r="C2945" s="17">
        <v>19.489599999999999</v>
      </c>
      <c r="D2945" s="17">
        <v>-82.936099999999996</v>
      </c>
      <c r="E2945" s="109" t="s">
        <v>16</v>
      </c>
      <c r="F2945" s="18">
        <v>14.7</v>
      </c>
      <c r="G2945" s="17">
        <v>14.5</v>
      </c>
      <c r="H2945" s="17">
        <v>14.4</v>
      </c>
      <c r="I2945" s="17">
        <v>15.6</v>
      </c>
      <c r="J2945" s="17">
        <v>16.8</v>
      </c>
      <c r="K2945" s="30">
        <v>17.899999999999999</v>
      </c>
      <c r="L2945" s="10">
        <f t="shared" si="725"/>
        <v>15.6</v>
      </c>
      <c r="M2945" s="52" t="str">
        <f t="shared" si="728"/>
        <v>low latitude</v>
      </c>
      <c r="N2945" s="83">
        <v>47654</v>
      </c>
      <c r="O2945" s="34">
        <v>3212</v>
      </c>
      <c r="P2945" s="34">
        <v>5289</v>
      </c>
      <c r="Q2945" s="34">
        <v>580</v>
      </c>
      <c r="R2945" s="34">
        <v>14660</v>
      </c>
      <c r="S2945" s="42">
        <v>2750</v>
      </c>
      <c r="T2945" s="10">
        <f t="shared" si="745"/>
        <v>0.64271360172634706</v>
      </c>
      <c r="U2945" s="11">
        <f t="shared" si="746"/>
        <v>4.332052060152404E-2</v>
      </c>
      <c r="V2945" s="11">
        <f t="shared" si="747"/>
        <v>7.1333198462472186E-2</v>
      </c>
      <c r="W2945" s="11">
        <f t="shared" si="748"/>
        <v>7.8225099467260101E-3</v>
      </c>
      <c r="X2945" s="11">
        <f t="shared" si="749"/>
        <v>0.19772068244655741</v>
      </c>
      <c r="Y2945" s="12">
        <f t="shared" si="750"/>
        <v>3.7089486816373321E-2</v>
      </c>
      <c r="Z2945" s="10">
        <f t="shared" si="751"/>
        <v>0.72850984701208688</v>
      </c>
      <c r="AA2945" s="11">
        <f t="shared" ref="AA2945:AA2970" si="761">LOG((V2945)/(U2945+V2945+W2945))</f>
        <v>-0.23476010865725097</v>
      </c>
      <c r="AB2945" s="11">
        <f t="shared" ref="AB2945:AB3008" si="762">LOG(Z2945)</f>
        <v>-0.1375645736481291</v>
      </c>
      <c r="AC2945" s="11">
        <f t="shared" ref="AC2945:AC2970" si="763">67.5*AA2945+46.9</f>
        <v>31.053692665635559</v>
      </c>
      <c r="AD2945" s="11">
        <f t="shared" ref="AD2945:AD3008" si="764">68.4*AB2945+38.6</f>
        <v>29.19058316246797</v>
      </c>
      <c r="AE2945" s="10">
        <v>24.6467910642615</v>
      </c>
      <c r="AF2945" s="11">
        <v>30.453793164659601</v>
      </c>
      <c r="AG2945" s="12">
        <v>38.131454206161401</v>
      </c>
      <c r="AH2945" s="10" t="s">
        <v>8</v>
      </c>
      <c r="AI2945" s="11">
        <f t="shared" si="752"/>
        <v>76.473986584074211</v>
      </c>
      <c r="AJ2945" s="11">
        <f t="shared" si="753"/>
        <v>5.4559161971272117</v>
      </c>
      <c r="AK2945" s="11">
        <f t="shared" si="754"/>
        <v>0.34279566645275761</v>
      </c>
      <c r="AL2945" s="11">
        <f t="shared" si="755"/>
        <v>9.1189655172413797</v>
      </c>
      <c r="AM2945" s="11">
        <f t="shared" si="756"/>
        <v>2.2424139971261936</v>
      </c>
      <c r="AN2945" s="3">
        <f t="shared" si="726"/>
        <v>3.2506139154160985</v>
      </c>
      <c r="AO2945" s="3">
        <f t="shared" si="727"/>
        <v>0.36077762619372444</v>
      </c>
      <c r="AP2945" s="3" t="s">
        <v>8</v>
      </c>
      <c r="AQ2945" s="124"/>
      <c r="AR2945" s="4"/>
      <c r="AS2945" s="3"/>
    </row>
    <row r="2946" spans="1:45" ht="15" customHeight="1">
      <c r="A2946" s="11">
        <v>33.322258064516127</v>
      </c>
      <c r="B2946" s="32">
        <v>998</v>
      </c>
      <c r="C2946" s="17">
        <v>19.489599999999999</v>
      </c>
      <c r="D2946" s="17">
        <v>-82.936099999999996</v>
      </c>
      <c r="E2946" s="109" t="s">
        <v>16</v>
      </c>
      <c r="F2946" s="18">
        <v>14.7</v>
      </c>
      <c r="G2946" s="17">
        <v>14.5</v>
      </c>
      <c r="H2946" s="17">
        <v>14.4</v>
      </c>
      <c r="I2946" s="17">
        <v>15.6</v>
      </c>
      <c r="J2946" s="17">
        <v>16.8</v>
      </c>
      <c r="K2946" s="30">
        <v>17.899999999999999</v>
      </c>
      <c r="L2946" s="10">
        <f t="shared" si="725"/>
        <v>15.6</v>
      </c>
      <c r="M2946" s="52" t="str">
        <f t="shared" si="728"/>
        <v>low latitude</v>
      </c>
      <c r="N2946" s="83">
        <v>338527</v>
      </c>
      <c r="O2946" s="34">
        <v>18728</v>
      </c>
      <c r="P2946" s="34">
        <v>29979</v>
      </c>
      <c r="Q2946" s="34">
        <v>3056</v>
      </c>
      <c r="R2946" s="34">
        <v>110680</v>
      </c>
      <c r="S2946" s="42">
        <v>17159</v>
      </c>
      <c r="T2946" s="10">
        <f t="shared" si="745"/>
        <v>0.65336431660841221</v>
      </c>
      <c r="U2946" s="11">
        <f t="shared" si="746"/>
        <v>3.6145438684188687E-2</v>
      </c>
      <c r="V2946" s="11">
        <f t="shared" si="747"/>
        <v>5.7860108196993415E-2</v>
      </c>
      <c r="W2946" s="11">
        <f t="shared" si="748"/>
        <v>5.8981450565399737E-3</v>
      </c>
      <c r="X2946" s="11">
        <f t="shared" si="749"/>
        <v>0.21361475617076056</v>
      </c>
      <c r="Y2946" s="12">
        <f t="shared" si="750"/>
        <v>3.3117235283105173E-2</v>
      </c>
      <c r="Z2946" s="10">
        <f t="shared" si="751"/>
        <v>0.72827253997272279</v>
      </c>
      <c r="AA2946" s="11">
        <f t="shared" si="761"/>
        <v>-0.23720229642832091</v>
      </c>
      <c r="AB2946" s="11">
        <f t="shared" si="762"/>
        <v>-0.13770606511527614</v>
      </c>
      <c r="AC2946" s="11">
        <f t="shared" si="763"/>
        <v>30.888844991088337</v>
      </c>
      <c r="AD2946" s="11">
        <f t="shared" si="764"/>
        <v>29.180905146115112</v>
      </c>
      <c r="AE2946" s="10">
        <v>24.610000460121</v>
      </c>
      <c r="AF2946" s="11">
        <v>30.450146664537399</v>
      </c>
      <c r="AG2946" s="12">
        <v>38.128312832740399</v>
      </c>
      <c r="AH2946" s="10" t="s">
        <v>8</v>
      </c>
      <c r="AI2946" s="11">
        <f t="shared" si="752"/>
        <v>75.361025095334668</v>
      </c>
      <c r="AJ2946" s="11">
        <f t="shared" si="753"/>
        <v>4.8241988720388207</v>
      </c>
      <c r="AK2946" s="11">
        <f t="shared" si="754"/>
        <v>0.28820948541775704</v>
      </c>
      <c r="AL2946" s="11">
        <f t="shared" si="755"/>
        <v>9.8098821989528791</v>
      </c>
      <c r="AM2946" s="11">
        <f t="shared" si="756"/>
        <v>2.2705377092945644</v>
      </c>
      <c r="AN2946" s="3">
        <f t="shared" si="726"/>
        <v>3.0586104083845322</v>
      </c>
      <c r="AO2946" s="3">
        <f t="shared" si="727"/>
        <v>0.27086194434405492</v>
      </c>
      <c r="AP2946" s="3" t="s">
        <v>8</v>
      </c>
      <c r="AQ2946" s="124"/>
      <c r="AR2946" s="4"/>
      <c r="AS2946" s="3"/>
    </row>
    <row r="2947" spans="1:45" ht="15" customHeight="1">
      <c r="A2947" s="11">
        <v>33.369032258064514</v>
      </c>
      <c r="B2947" s="32">
        <v>998</v>
      </c>
      <c r="C2947" s="17">
        <v>19.489599999999999</v>
      </c>
      <c r="D2947" s="17">
        <v>-82.936099999999996</v>
      </c>
      <c r="E2947" s="109" t="s">
        <v>16</v>
      </c>
      <c r="F2947" s="18">
        <v>14.7</v>
      </c>
      <c r="G2947" s="17">
        <v>14.5</v>
      </c>
      <c r="H2947" s="17">
        <v>14.4</v>
      </c>
      <c r="I2947" s="17">
        <v>15.6</v>
      </c>
      <c r="J2947" s="17">
        <v>16.8</v>
      </c>
      <c r="K2947" s="30">
        <v>17.899999999999999</v>
      </c>
      <c r="L2947" s="10">
        <f t="shared" ref="L2947:L3010" si="765">IF(A2947&lt;2,C2947,IF(A2947&lt;15,K2947,IF(A2947&lt;25,J2947,IF(A2947&lt;35,I2947,IF(A2947&lt;45,H2947,IF(A2947&lt;55,G2947,IF(A2947&lt;65,F2947,IF(A2947&lt;70,F2947,"no age"))))))))</f>
        <v>15.6</v>
      </c>
      <c r="M2947" s="52" t="str">
        <f t="shared" si="728"/>
        <v>low latitude</v>
      </c>
      <c r="N2947" s="83">
        <v>213019</v>
      </c>
      <c r="O2947" s="34">
        <v>16778</v>
      </c>
      <c r="P2947" s="34">
        <v>29858</v>
      </c>
      <c r="Q2947" s="34">
        <v>2971</v>
      </c>
      <c r="R2947" s="34">
        <v>105871</v>
      </c>
      <c r="S2947" s="42">
        <v>21685</v>
      </c>
      <c r="T2947" s="10">
        <f t="shared" si="745"/>
        <v>0.54594778846794578</v>
      </c>
      <c r="U2947" s="11">
        <f t="shared" si="746"/>
        <v>4.3000445945738146E-2</v>
      </c>
      <c r="V2947" s="11">
        <f t="shared" si="747"/>
        <v>7.6523263502673106E-2</v>
      </c>
      <c r="W2947" s="11">
        <f t="shared" si="748"/>
        <v>7.6143953334597697E-3</v>
      </c>
      <c r="X2947" s="11">
        <f t="shared" si="749"/>
        <v>0.27133747840751238</v>
      </c>
      <c r="Y2947" s="12">
        <f t="shared" si="750"/>
        <v>5.5576628342670853E-2</v>
      </c>
      <c r="Z2947" s="10">
        <f t="shared" si="751"/>
        <v>0.7646580261459911</v>
      </c>
      <c r="AA2947" s="11">
        <f t="shared" si="761"/>
        <v>-0.2204822500235345</v>
      </c>
      <c r="AB2947" s="11">
        <f t="shared" si="762"/>
        <v>-0.11653274858900591</v>
      </c>
      <c r="AC2947" s="11">
        <f t="shared" si="763"/>
        <v>32.01744812341142</v>
      </c>
      <c r="AD2947" s="11">
        <f t="shared" si="764"/>
        <v>30.629159996511998</v>
      </c>
      <c r="AE2947" s="10">
        <v>26.703300641547401</v>
      </c>
      <c r="AF2947" s="11">
        <v>32.698774257684001</v>
      </c>
      <c r="AG2947" s="12">
        <v>40.982897624667999</v>
      </c>
      <c r="AH2947" s="10" t="s">
        <v>8</v>
      </c>
      <c r="AI2947" s="11">
        <f t="shared" si="752"/>
        <v>66.800150522123616</v>
      </c>
      <c r="AJ2947" s="11">
        <f t="shared" si="753"/>
        <v>9.2392971572704337</v>
      </c>
      <c r="AK2947" s="11">
        <f t="shared" si="754"/>
        <v>0.28000767654645725</v>
      </c>
      <c r="AL2947" s="11">
        <f t="shared" si="755"/>
        <v>10.049814877145742</v>
      </c>
      <c r="AM2947" s="11">
        <f t="shared" si="756"/>
        <v>2.4146748583291249</v>
      </c>
      <c r="AN2947" s="3">
        <f t="shared" ref="AN2947:AN3010" si="766">IF(T2947="n/a","n/a",T2947/X2947)</f>
        <v>2.012061848853794</v>
      </c>
      <c r="AO2947" s="3">
        <f t="shared" ref="AO2947:AO3010" si="767">IF(P2947="n/a","n/a",P2947/R2947)</f>
        <v>0.28202246129723907</v>
      </c>
      <c r="AP2947" s="3" t="s">
        <v>8</v>
      </c>
      <c r="AQ2947" s="124"/>
      <c r="AR2947" s="4"/>
      <c r="AS2947" s="3"/>
    </row>
    <row r="2948" spans="1:45" ht="15" customHeight="1">
      <c r="A2948" s="11">
        <v>33.462580645161289</v>
      </c>
      <c r="B2948" s="32">
        <v>998</v>
      </c>
      <c r="C2948" s="17">
        <v>19.489599999999999</v>
      </c>
      <c r="D2948" s="17">
        <v>-82.936099999999996</v>
      </c>
      <c r="E2948" s="109" t="s">
        <v>16</v>
      </c>
      <c r="F2948" s="18">
        <v>14.7</v>
      </c>
      <c r="G2948" s="17">
        <v>14.5</v>
      </c>
      <c r="H2948" s="17">
        <v>14.4</v>
      </c>
      <c r="I2948" s="17">
        <v>15.6</v>
      </c>
      <c r="J2948" s="17">
        <v>16.8</v>
      </c>
      <c r="K2948" s="30">
        <v>17.899999999999999</v>
      </c>
      <c r="L2948" s="10">
        <f t="shared" si="765"/>
        <v>15.6</v>
      </c>
      <c r="M2948" s="52" t="str">
        <f t="shared" si="728"/>
        <v>low latitude</v>
      </c>
      <c r="N2948" s="83">
        <v>31199</v>
      </c>
      <c r="O2948" s="34">
        <v>3129</v>
      </c>
      <c r="P2948" s="34">
        <v>3872</v>
      </c>
      <c r="Q2948" s="34">
        <v>700</v>
      </c>
      <c r="R2948" s="34">
        <v>13353</v>
      </c>
      <c r="S2948" s="42">
        <v>4880</v>
      </c>
      <c r="T2948" s="10">
        <f t="shared" si="745"/>
        <v>0.5460766982304448</v>
      </c>
      <c r="U2948" s="11">
        <f t="shared" si="746"/>
        <v>5.4766947298408974E-2</v>
      </c>
      <c r="V2948" s="11">
        <f t="shared" si="747"/>
        <v>6.7771690616631367E-2</v>
      </c>
      <c r="W2948" s="11">
        <f t="shared" si="748"/>
        <v>1.2252113489576952E-2</v>
      </c>
      <c r="X2948" s="11">
        <f t="shared" si="749"/>
        <v>0.23371781632331579</v>
      </c>
      <c r="Y2948" s="12">
        <f t="shared" si="750"/>
        <v>8.5414734041622184E-2</v>
      </c>
      <c r="Z2948" s="10">
        <f t="shared" si="751"/>
        <v>0.75129163023607026</v>
      </c>
      <c r="AA2948" s="11">
        <f t="shared" si="761"/>
        <v>-0.29861177475474976</v>
      </c>
      <c r="AB2948" s="11">
        <f t="shared" si="762"/>
        <v>-0.12419144939069225</v>
      </c>
      <c r="AC2948" s="11">
        <f t="shared" si="763"/>
        <v>26.74370520405439</v>
      </c>
      <c r="AD2948" s="11">
        <f t="shared" si="764"/>
        <v>30.10530486167665</v>
      </c>
      <c r="AE2948" s="10">
        <v>25.9556597831067</v>
      </c>
      <c r="AF2948" s="11">
        <v>31.8745488824954</v>
      </c>
      <c r="AG2948" s="12">
        <v>39.932379753878898</v>
      </c>
      <c r="AH2948" s="10" t="s">
        <v>8</v>
      </c>
      <c r="AI2948" s="11">
        <f t="shared" si="752"/>
        <v>70.028281558628123</v>
      </c>
      <c r="AJ2948" s="11">
        <f t="shared" si="753"/>
        <v>13.525873776989386</v>
      </c>
      <c r="AK2948" s="11">
        <f t="shared" si="754"/>
        <v>0.29694609393074728</v>
      </c>
      <c r="AL2948" s="11">
        <f t="shared" si="755"/>
        <v>5.5314285714285711</v>
      </c>
      <c r="AM2948" s="11">
        <f t="shared" si="756"/>
        <v>2.5827040775772994</v>
      </c>
      <c r="AN2948" s="3">
        <f t="shared" si="766"/>
        <v>2.3364786939264586</v>
      </c>
      <c r="AO2948" s="3">
        <f t="shared" si="767"/>
        <v>0.28997229087096532</v>
      </c>
      <c r="AP2948" s="3" t="s">
        <v>8</v>
      </c>
      <c r="AQ2948" s="124"/>
      <c r="AR2948" s="4"/>
      <c r="AS2948" s="3"/>
    </row>
    <row r="2949" spans="1:45" ht="15" customHeight="1">
      <c r="A2949" s="11">
        <v>33.51</v>
      </c>
      <c r="B2949" s="32">
        <v>998</v>
      </c>
      <c r="C2949" s="17">
        <v>19.489599999999999</v>
      </c>
      <c r="D2949" s="17">
        <v>-82.936099999999996</v>
      </c>
      <c r="E2949" s="109" t="s">
        <v>16</v>
      </c>
      <c r="F2949" s="18">
        <v>14.7</v>
      </c>
      <c r="G2949" s="17">
        <v>14.5</v>
      </c>
      <c r="H2949" s="17">
        <v>14.4</v>
      </c>
      <c r="I2949" s="17">
        <v>15.6</v>
      </c>
      <c r="J2949" s="17">
        <v>16.8</v>
      </c>
      <c r="K2949" s="30">
        <v>17.899999999999999</v>
      </c>
      <c r="L2949" s="10">
        <f t="shared" si="765"/>
        <v>15.6</v>
      </c>
      <c r="M2949" s="52" t="str">
        <f t="shared" si="728"/>
        <v>low latitude</v>
      </c>
      <c r="N2949" s="83">
        <v>415782</v>
      </c>
      <c r="O2949" s="34">
        <v>39363</v>
      </c>
      <c r="P2949" s="34">
        <v>67061</v>
      </c>
      <c r="Q2949" s="34">
        <v>7441</v>
      </c>
      <c r="R2949" s="34">
        <v>198170</v>
      </c>
      <c r="S2949" s="42">
        <v>36185</v>
      </c>
      <c r="T2949" s="10">
        <f t="shared" si="745"/>
        <v>0.5442158528380816</v>
      </c>
      <c r="U2949" s="11">
        <f t="shared" si="746"/>
        <v>5.152211643425017E-2</v>
      </c>
      <c r="V2949" s="11">
        <f t="shared" si="747"/>
        <v>8.7775948230502013E-2</v>
      </c>
      <c r="W2949" s="11">
        <f t="shared" si="748"/>
        <v>9.7395032997295815E-3</v>
      </c>
      <c r="X2949" s="11">
        <f t="shared" si="749"/>
        <v>0.25938413773785934</v>
      </c>
      <c r="Y2949" s="12">
        <f t="shared" si="750"/>
        <v>4.7362441459577333E-2</v>
      </c>
      <c r="Z2949" s="10">
        <f t="shared" si="751"/>
        <v>0.73766744418527164</v>
      </c>
      <c r="AA2949" s="11">
        <f t="shared" si="761"/>
        <v>-0.22992022522931513</v>
      </c>
      <c r="AB2949" s="11">
        <f t="shared" si="762"/>
        <v>-0.1321393830357008</v>
      </c>
      <c r="AC2949" s="11">
        <f t="shared" si="763"/>
        <v>31.380384797021229</v>
      </c>
      <c r="AD2949" s="11">
        <f t="shared" si="764"/>
        <v>29.561666200358065</v>
      </c>
      <c r="AE2949" s="10">
        <v>25.2230335807856</v>
      </c>
      <c r="AF2949" s="11">
        <v>31.045663502563201</v>
      </c>
      <c r="AG2949" s="12">
        <v>38.8269907275496</v>
      </c>
      <c r="AH2949" s="10" t="s">
        <v>8</v>
      </c>
      <c r="AI2949" s="11">
        <f t="shared" si="752"/>
        <v>67.722232356926924</v>
      </c>
      <c r="AJ2949" s="11">
        <f t="shared" si="753"/>
        <v>8.0061154907327303</v>
      </c>
      <c r="AK2949" s="11">
        <f t="shared" si="754"/>
        <v>0.32699155706162769</v>
      </c>
      <c r="AL2949" s="11">
        <f t="shared" si="755"/>
        <v>9.0123639295793581</v>
      </c>
      <c r="AM2949" s="11">
        <f t="shared" si="756"/>
        <v>2.2695634788403862</v>
      </c>
      <c r="AN2949" s="3">
        <f t="shared" si="766"/>
        <v>2.0981076853206844</v>
      </c>
      <c r="AO2949" s="3">
        <f t="shared" si="767"/>
        <v>0.33840137255891406</v>
      </c>
      <c r="AP2949" s="3" t="s">
        <v>8</v>
      </c>
      <c r="AQ2949" s="124"/>
      <c r="AR2949" s="4"/>
      <c r="AS2949" s="3"/>
    </row>
    <row r="2950" spans="1:45" ht="15" customHeight="1">
      <c r="A2950" s="11">
        <v>33.56</v>
      </c>
      <c r="B2950" s="32">
        <v>998</v>
      </c>
      <c r="C2950" s="17">
        <v>19.489599999999999</v>
      </c>
      <c r="D2950" s="17">
        <v>-82.936099999999996</v>
      </c>
      <c r="E2950" s="109" t="s">
        <v>16</v>
      </c>
      <c r="F2950" s="18">
        <v>14.7</v>
      </c>
      <c r="G2950" s="17">
        <v>14.5</v>
      </c>
      <c r="H2950" s="17">
        <v>14.4</v>
      </c>
      <c r="I2950" s="17">
        <v>15.6</v>
      </c>
      <c r="J2950" s="17">
        <v>16.8</v>
      </c>
      <c r="K2950" s="30">
        <v>17.899999999999999</v>
      </c>
      <c r="L2950" s="10">
        <f t="shared" si="765"/>
        <v>15.6</v>
      </c>
      <c r="M2950" s="52" t="str">
        <f t="shared" si="728"/>
        <v>low latitude</v>
      </c>
      <c r="N2950" s="83">
        <v>353098</v>
      </c>
      <c r="O2950" s="34">
        <v>32353</v>
      </c>
      <c r="P2950" s="34">
        <v>66179</v>
      </c>
      <c r="Q2950" s="34">
        <v>6817</v>
      </c>
      <c r="R2950" s="34">
        <v>226600</v>
      </c>
      <c r="S2950" s="42">
        <v>43127</v>
      </c>
      <c r="T2950" s="10">
        <f t="shared" si="745"/>
        <v>0.48490882673646685</v>
      </c>
      <c r="U2950" s="11">
        <f t="shared" si="746"/>
        <v>4.4430314732467786E-2</v>
      </c>
      <c r="V2950" s="11">
        <f t="shared" si="747"/>
        <v>9.0883497625567522E-2</v>
      </c>
      <c r="W2950" s="11">
        <f t="shared" si="748"/>
        <v>9.3617734222864318E-3</v>
      </c>
      <c r="X2950" s="11">
        <f t="shared" si="749"/>
        <v>0.31118935858737062</v>
      </c>
      <c r="Y2950" s="12">
        <f t="shared" si="750"/>
        <v>5.9226228895840831E-2</v>
      </c>
      <c r="Z2950" s="10">
        <f t="shared" si="751"/>
        <v>0.78209946388641927</v>
      </c>
      <c r="AA2950" s="11">
        <f t="shared" si="761"/>
        <v>-0.20191021707587886</v>
      </c>
      <c r="AB2950" s="11">
        <f t="shared" si="762"/>
        <v>-0.10673801181211041</v>
      </c>
      <c r="AC2950" s="11">
        <f t="shared" si="763"/>
        <v>33.271060347378175</v>
      </c>
      <c r="AD2950" s="11">
        <f t="shared" si="764"/>
        <v>31.299119992051647</v>
      </c>
      <c r="AE2950" s="10">
        <v>27.756772794859899</v>
      </c>
      <c r="AF2950" s="11">
        <v>33.768765158185502</v>
      </c>
      <c r="AG2950" s="12">
        <v>42.212457339554803</v>
      </c>
      <c r="AH2950" s="10" t="s">
        <v>8</v>
      </c>
      <c r="AI2950" s="11">
        <f t="shared" si="752"/>
        <v>60.910681078768604</v>
      </c>
      <c r="AJ2950" s="11">
        <f t="shared" si="753"/>
        <v>10.884472206448356</v>
      </c>
      <c r="AK2950" s="11">
        <f t="shared" si="754"/>
        <v>0.28087374292143463</v>
      </c>
      <c r="AL2950" s="11">
        <f t="shared" si="755"/>
        <v>9.707936042247324</v>
      </c>
      <c r="AM2950" s="11">
        <f t="shared" si="756"/>
        <v>2.4089415124329854</v>
      </c>
      <c r="AN2950" s="3">
        <f t="shared" si="766"/>
        <v>1.558243601059135</v>
      </c>
      <c r="AO2950" s="3">
        <f t="shared" si="767"/>
        <v>0.29205207413945278</v>
      </c>
      <c r="AP2950" s="3" t="s">
        <v>8</v>
      </c>
      <c r="AQ2950" s="124"/>
      <c r="AR2950" s="4"/>
      <c r="AS2950" s="3"/>
    </row>
    <row r="2951" spans="1:45" ht="15" customHeight="1">
      <c r="A2951" s="11">
        <v>33.611447368421054</v>
      </c>
      <c r="B2951" s="32">
        <v>998</v>
      </c>
      <c r="C2951" s="17">
        <v>19.489599999999999</v>
      </c>
      <c r="D2951" s="17">
        <v>-82.936099999999996</v>
      </c>
      <c r="E2951" s="109" t="s">
        <v>16</v>
      </c>
      <c r="F2951" s="18">
        <v>14.7</v>
      </c>
      <c r="G2951" s="17">
        <v>14.5</v>
      </c>
      <c r="H2951" s="17">
        <v>14.4</v>
      </c>
      <c r="I2951" s="17">
        <v>15.6</v>
      </c>
      <c r="J2951" s="17">
        <v>16.8</v>
      </c>
      <c r="K2951" s="30">
        <v>17.899999999999999</v>
      </c>
      <c r="L2951" s="10">
        <f t="shared" si="765"/>
        <v>15.6</v>
      </c>
      <c r="M2951" s="52" t="str">
        <f t="shared" si="728"/>
        <v>low latitude</v>
      </c>
      <c r="N2951" s="83">
        <v>306680</v>
      </c>
      <c r="O2951" s="34">
        <v>26715</v>
      </c>
      <c r="P2951" s="34">
        <v>53172</v>
      </c>
      <c r="Q2951" s="34">
        <v>5865</v>
      </c>
      <c r="R2951" s="34">
        <v>183613</v>
      </c>
      <c r="S2951" s="42">
        <v>35222</v>
      </c>
      <c r="T2951" s="10">
        <f t="shared" si="745"/>
        <v>0.50171201782527108</v>
      </c>
      <c r="U2951" s="11">
        <f t="shared" si="746"/>
        <v>4.3704305974312373E-2</v>
      </c>
      <c r="V2951" s="11">
        <f t="shared" si="747"/>
        <v>8.698653779772178E-2</v>
      </c>
      <c r="W2951" s="11">
        <f t="shared" si="748"/>
        <v>9.5948251745963716E-3</v>
      </c>
      <c r="X2951" s="11">
        <f t="shared" si="749"/>
        <v>0.30038101189823757</v>
      </c>
      <c r="Y2951" s="12">
        <f t="shared" si="750"/>
        <v>5.7621301329860763E-2</v>
      </c>
      <c r="Z2951" s="10">
        <f t="shared" si="751"/>
        <v>0.77916742440524411</v>
      </c>
      <c r="AA2951" s="11">
        <f t="shared" si="761"/>
        <v>-0.20756126183480925</v>
      </c>
      <c r="AB2951" s="11">
        <f t="shared" si="762"/>
        <v>-0.10836921282448944</v>
      </c>
      <c r="AC2951" s="11">
        <f t="shared" si="763"/>
        <v>32.889614826150378</v>
      </c>
      <c r="AD2951" s="11">
        <f t="shared" si="764"/>
        <v>31.187545842804923</v>
      </c>
      <c r="AE2951" s="10">
        <v>27.5790292495603</v>
      </c>
      <c r="AF2951" s="11">
        <v>33.616347252135498</v>
      </c>
      <c r="AG2951" s="12">
        <v>42.115366122281003</v>
      </c>
      <c r="AH2951" s="10" t="s">
        <v>8</v>
      </c>
      <c r="AI2951" s="11">
        <f t="shared" si="752"/>
        <v>62.550352544294938</v>
      </c>
      <c r="AJ2951" s="11">
        <f t="shared" si="753"/>
        <v>10.301782382086095</v>
      </c>
      <c r="AK2951" s="11">
        <f t="shared" si="754"/>
        <v>0.2815353248825459</v>
      </c>
      <c r="AL2951" s="11">
        <f t="shared" si="755"/>
        <v>9.0659846547314569</v>
      </c>
      <c r="AM2951" s="11">
        <f t="shared" si="756"/>
        <v>2.409955858283598</v>
      </c>
      <c r="AN2951" s="3">
        <f t="shared" si="766"/>
        <v>1.6702521063323403</v>
      </c>
      <c r="AO2951" s="3">
        <f t="shared" si="767"/>
        <v>0.28958733858713709</v>
      </c>
      <c r="AP2951" s="3" t="s">
        <v>8</v>
      </c>
      <c r="AQ2951" s="124"/>
      <c r="AR2951" s="4"/>
      <c r="AS2951" s="3"/>
    </row>
    <row r="2952" spans="1:45" ht="15" customHeight="1">
      <c r="A2952" s="11">
        <v>33.668684210526315</v>
      </c>
      <c r="B2952" s="32">
        <v>998</v>
      </c>
      <c r="C2952" s="17">
        <v>19.489599999999999</v>
      </c>
      <c r="D2952" s="17">
        <v>-82.936099999999996</v>
      </c>
      <c r="E2952" s="109" t="s">
        <v>16</v>
      </c>
      <c r="F2952" s="18">
        <v>14.7</v>
      </c>
      <c r="G2952" s="17">
        <v>14.5</v>
      </c>
      <c r="H2952" s="17">
        <v>14.4</v>
      </c>
      <c r="I2952" s="17">
        <v>15.6</v>
      </c>
      <c r="J2952" s="17">
        <v>16.8</v>
      </c>
      <c r="K2952" s="30">
        <v>17.899999999999999</v>
      </c>
      <c r="L2952" s="10">
        <f t="shared" si="765"/>
        <v>15.6</v>
      </c>
      <c r="M2952" s="52" t="str">
        <f t="shared" si="728"/>
        <v>low latitude</v>
      </c>
      <c r="N2952" s="83">
        <v>80860</v>
      </c>
      <c r="O2952" s="34">
        <v>6164</v>
      </c>
      <c r="P2952" s="34">
        <v>13320</v>
      </c>
      <c r="Q2952" s="34">
        <v>1056</v>
      </c>
      <c r="R2952" s="34">
        <v>34661</v>
      </c>
      <c r="S2952" s="42">
        <v>6622</v>
      </c>
      <c r="T2952" s="10">
        <f t="shared" si="745"/>
        <v>0.56671082049017751</v>
      </c>
      <c r="U2952" s="11">
        <f t="shared" si="746"/>
        <v>4.3200661606498318E-2</v>
      </c>
      <c r="V2952" s="11">
        <f t="shared" si="747"/>
        <v>9.3353798280103442E-2</v>
      </c>
      <c r="W2952" s="11">
        <f t="shared" si="748"/>
        <v>7.4010218456298229E-3</v>
      </c>
      <c r="X2952" s="11">
        <f t="shared" si="749"/>
        <v>0.24292312328728721</v>
      </c>
      <c r="Y2952" s="12">
        <f t="shared" si="750"/>
        <v>4.6410574490303683E-2</v>
      </c>
      <c r="Z2952" s="10">
        <f t="shared" si="751"/>
        <v>0.77306531183270744</v>
      </c>
      <c r="AA2952" s="11">
        <f t="shared" si="761"/>
        <v>-0.18809621442697708</v>
      </c>
      <c r="AB2952" s="11">
        <f t="shared" si="762"/>
        <v>-0.11178381349392008</v>
      </c>
      <c r="AC2952" s="11">
        <f t="shared" si="763"/>
        <v>34.203505526179043</v>
      </c>
      <c r="AD2952" s="11">
        <f t="shared" si="764"/>
        <v>30.953987157015867</v>
      </c>
      <c r="AE2952" s="10">
        <v>27.238678339715801</v>
      </c>
      <c r="AF2952" s="11">
        <v>33.225566057176302</v>
      </c>
      <c r="AG2952" s="12">
        <v>41.518603478609499</v>
      </c>
      <c r="AH2952" s="10" t="s">
        <v>8</v>
      </c>
      <c r="AI2952" s="11">
        <f t="shared" si="752"/>
        <v>69.995931475662431</v>
      </c>
      <c r="AJ2952" s="11">
        <f t="shared" si="753"/>
        <v>7.5695571660455858</v>
      </c>
      <c r="AK2952" s="11">
        <f t="shared" si="754"/>
        <v>0.33223881079857009</v>
      </c>
      <c r="AL2952" s="11">
        <f t="shared" si="755"/>
        <v>12.613636363636363</v>
      </c>
      <c r="AM2952" s="11">
        <f t="shared" si="756"/>
        <v>2.299536116633532</v>
      </c>
      <c r="AN2952" s="3">
        <f t="shared" si="766"/>
        <v>2.3328813363722913</v>
      </c>
      <c r="AO2952" s="3">
        <f t="shared" si="767"/>
        <v>0.38429358645163153</v>
      </c>
      <c r="AP2952" s="3" t="s">
        <v>8</v>
      </c>
      <c r="AQ2952" s="124"/>
      <c r="AR2952" s="4"/>
      <c r="AS2952" s="3"/>
    </row>
    <row r="2953" spans="1:45" ht="15" customHeight="1">
      <c r="A2953" s="11">
        <v>33.725921052631577</v>
      </c>
      <c r="B2953" s="32">
        <v>998</v>
      </c>
      <c r="C2953" s="17">
        <v>19.489599999999999</v>
      </c>
      <c r="D2953" s="17">
        <v>-82.936099999999996</v>
      </c>
      <c r="E2953" s="109" t="s">
        <v>16</v>
      </c>
      <c r="F2953" s="18">
        <v>14.7</v>
      </c>
      <c r="G2953" s="17">
        <v>14.5</v>
      </c>
      <c r="H2953" s="17">
        <v>14.4</v>
      </c>
      <c r="I2953" s="17">
        <v>15.6</v>
      </c>
      <c r="J2953" s="17">
        <v>16.8</v>
      </c>
      <c r="K2953" s="30">
        <v>17.899999999999999</v>
      </c>
      <c r="L2953" s="10">
        <f t="shared" si="765"/>
        <v>15.6</v>
      </c>
      <c r="M2953" s="52" t="str">
        <f t="shared" si="728"/>
        <v>low latitude</v>
      </c>
      <c r="N2953" s="83">
        <v>30577</v>
      </c>
      <c r="O2953" s="34">
        <v>4652</v>
      </c>
      <c r="P2953" s="34">
        <v>2614</v>
      </c>
      <c r="Q2953" s="34">
        <v>0</v>
      </c>
      <c r="R2953" s="34">
        <v>21599</v>
      </c>
      <c r="S2953" s="42">
        <v>1254</v>
      </c>
      <c r="T2953" s="10">
        <f t="shared" si="745"/>
        <v>0.50377290101489391</v>
      </c>
      <c r="U2953" s="11">
        <f t="shared" si="746"/>
        <v>7.6644259918281277E-2</v>
      </c>
      <c r="V2953" s="11">
        <f t="shared" si="747"/>
        <v>4.3067088440753923E-2</v>
      </c>
      <c r="W2953" s="11">
        <f t="shared" si="748"/>
        <v>0</v>
      </c>
      <c r="X2953" s="11">
        <f t="shared" si="749"/>
        <v>0.35585541057071307</v>
      </c>
      <c r="Y2953" s="12">
        <f t="shared" si="750"/>
        <v>2.066034005535785E-2</v>
      </c>
      <c r="Z2953" s="10">
        <f t="shared" si="751"/>
        <v>0.45399061032863847</v>
      </c>
      <c r="AA2953" s="11">
        <f t="shared" si="761"/>
        <v>-0.44398981028217038</v>
      </c>
      <c r="AB2953" s="11">
        <f t="shared" si="762"/>
        <v>-0.34295312935573607</v>
      </c>
      <c r="AC2953" s="11">
        <f t="shared" si="763"/>
        <v>16.930687805953497</v>
      </c>
      <c r="AD2953" s="11">
        <f t="shared" si="764"/>
        <v>15.142005952067652</v>
      </c>
      <c r="AE2953" s="10">
        <v>6.5359470702044797</v>
      </c>
      <c r="AF2953" s="11">
        <v>13.4436459018621</v>
      </c>
      <c r="AG2953" s="12">
        <v>19.121204013860901</v>
      </c>
      <c r="AH2953" s="10" t="s">
        <v>8</v>
      </c>
      <c r="AI2953" s="11">
        <f t="shared" si="752"/>
        <v>58.60357252376572</v>
      </c>
      <c r="AJ2953" s="11">
        <f t="shared" si="753"/>
        <v>3.9395557789576192</v>
      </c>
      <c r="AK2953" s="11">
        <f t="shared" si="754"/>
        <v>0.24124306915900265</v>
      </c>
      <c r="AL2953" s="11" t="e">
        <f t="shared" si="755"/>
        <v>#DIV/0!</v>
      </c>
      <c r="AM2953" s="11">
        <f t="shared" si="756"/>
        <v>1.7483568075117371</v>
      </c>
      <c r="AN2953" s="3">
        <f t="shared" si="766"/>
        <v>1.4156673920088894</v>
      </c>
      <c r="AO2953" s="3">
        <f t="shared" si="767"/>
        <v>0.12102412148710588</v>
      </c>
      <c r="AP2953" s="3" t="s">
        <v>8</v>
      </c>
      <c r="AQ2953" s="124"/>
      <c r="AR2953" s="4"/>
      <c r="AS2953" s="3"/>
    </row>
    <row r="2954" spans="1:45" ht="15" customHeight="1">
      <c r="A2954" s="11">
        <v>33.783157894736846</v>
      </c>
      <c r="B2954" s="32">
        <v>998</v>
      </c>
      <c r="C2954" s="17">
        <v>19.489599999999999</v>
      </c>
      <c r="D2954" s="17">
        <v>-82.936099999999996</v>
      </c>
      <c r="E2954" s="109" t="s">
        <v>16</v>
      </c>
      <c r="F2954" s="18">
        <v>14.7</v>
      </c>
      <c r="G2954" s="17">
        <v>14.5</v>
      </c>
      <c r="H2954" s="17">
        <v>14.4</v>
      </c>
      <c r="I2954" s="17">
        <v>15.6</v>
      </c>
      <c r="J2954" s="17">
        <v>16.8</v>
      </c>
      <c r="K2954" s="30">
        <v>17.899999999999999</v>
      </c>
      <c r="L2954" s="10">
        <f t="shared" si="765"/>
        <v>15.6</v>
      </c>
      <c r="M2954" s="52" t="str">
        <f t="shared" si="728"/>
        <v>low latitude</v>
      </c>
      <c r="N2954" s="83">
        <v>45479</v>
      </c>
      <c r="O2954" s="34">
        <v>5783</v>
      </c>
      <c r="P2954" s="34">
        <v>3777</v>
      </c>
      <c r="Q2954" s="34">
        <v>0</v>
      </c>
      <c r="R2954" s="34">
        <v>32377</v>
      </c>
      <c r="S2954" s="42">
        <v>1929</v>
      </c>
      <c r="T2954" s="10">
        <f t="shared" si="745"/>
        <v>0.50902680620068275</v>
      </c>
      <c r="U2954" s="11">
        <f t="shared" si="746"/>
        <v>6.472662152330852E-2</v>
      </c>
      <c r="V2954" s="11">
        <f t="shared" si="747"/>
        <v>4.227432984498293E-2</v>
      </c>
      <c r="W2954" s="11">
        <f t="shared" si="748"/>
        <v>0</v>
      </c>
      <c r="X2954" s="11">
        <f t="shared" si="749"/>
        <v>0.3623817784990766</v>
      </c>
      <c r="Y2954" s="12">
        <f t="shared" si="750"/>
        <v>2.1590463931949185E-2</v>
      </c>
      <c r="Z2954" s="10">
        <f t="shared" si="751"/>
        <v>0.49664896857864049</v>
      </c>
      <c r="AA2954" s="11">
        <f t="shared" si="761"/>
        <v>-0.40331090744857506</v>
      </c>
      <c r="AB2954" s="11">
        <f t="shared" si="762"/>
        <v>-0.30395046211728827</v>
      </c>
      <c r="AC2954" s="11">
        <f t="shared" si="763"/>
        <v>19.676513747221183</v>
      </c>
      <c r="AD2954" s="11">
        <f t="shared" si="764"/>
        <v>17.809788391177481</v>
      </c>
      <c r="AE2954" s="10">
        <v>9.5797904491563397</v>
      </c>
      <c r="AF2954" s="11">
        <v>16.135435965707401</v>
      </c>
      <c r="AG2954" s="12">
        <v>21.6844443255737</v>
      </c>
      <c r="AH2954" s="10" t="s">
        <v>8</v>
      </c>
      <c r="AI2954" s="11">
        <f t="shared" si="752"/>
        <v>58.414251952322239</v>
      </c>
      <c r="AJ2954" s="11">
        <f t="shared" si="753"/>
        <v>4.0689335133310838</v>
      </c>
      <c r="AK2954" s="11">
        <f t="shared" si="754"/>
        <v>0.21793644280308211</v>
      </c>
      <c r="AL2954" s="11" t="e">
        <f t="shared" si="755"/>
        <v>#DIV/0!</v>
      </c>
      <c r="AM2954" s="11">
        <f t="shared" si="756"/>
        <v>1.8324484289320222</v>
      </c>
      <c r="AN2954" s="3">
        <f t="shared" si="766"/>
        <v>1.4046699817771875</v>
      </c>
      <c r="AO2954" s="3">
        <f t="shared" si="767"/>
        <v>0.11665688606109276</v>
      </c>
      <c r="AP2954" s="3" t="s">
        <v>8</v>
      </c>
      <c r="AQ2954" s="124"/>
      <c r="AR2954" s="4"/>
      <c r="AS2954" s="3"/>
    </row>
    <row r="2955" spans="1:45" ht="15" customHeight="1">
      <c r="A2955" s="11">
        <v>33.886184210526316</v>
      </c>
      <c r="B2955" s="32">
        <v>998</v>
      </c>
      <c r="C2955" s="17">
        <v>19.489599999999999</v>
      </c>
      <c r="D2955" s="17">
        <v>-82.936099999999996</v>
      </c>
      <c r="E2955" s="109" t="s">
        <v>16</v>
      </c>
      <c r="F2955" s="18">
        <v>14.7</v>
      </c>
      <c r="G2955" s="17">
        <v>14.5</v>
      </c>
      <c r="H2955" s="17">
        <v>14.4</v>
      </c>
      <c r="I2955" s="17">
        <v>15.6</v>
      </c>
      <c r="J2955" s="17">
        <v>16.8</v>
      </c>
      <c r="K2955" s="30">
        <v>17.899999999999999</v>
      </c>
      <c r="L2955" s="10">
        <f t="shared" si="765"/>
        <v>15.6</v>
      </c>
      <c r="M2955" s="52" t="str">
        <f t="shared" si="728"/>
        <v>low latitude</v>
      </c>
      <c r="N2955" s="83">
        <v>283064</v>
      </c>
      <c r="O2955" s="34">
        <v>31190</v>
      </c>
      <c r="P2955" s="34">
        <v>41763</v>
      </c>
      <c r="Q2955" s="34">
        <v>8536</v>
      </c>
      <c r="R2955" s="34">
        <v>141513</v>
      </c>
      <c r="S2955" s="42">
        <v>25343</v>
      </c>
      <c r="T2955" s="10">
        <f t="shared" si="745"/>
        <v>0.53266692886270273</v>
      </c>
      <c r="U2955" s="11">
        <f t="shared" si="746"/>
        <v>5.8693021759134677E-2</v>
      </c>
      <c r="V2955" s="11">
        <f t="shared" si="747"/>
        <v>7.8589184601690981E-2</v>
      </c>
      <c r="W2955" s="11">
        <f t="shared" si="748"/>
        <v>1.6062957157293157E-2</v>
      </c>
      <c r="X2955" s="11">
        <f t="shared" si="749"/>
        <v>0.26629771042643235</v>
      </c>
      <c r="Y2955" s="12">
        <f t="shared" si="750"/>
        <v>4.769019719274608E-2</v>
      </c>
      <c r="Z2955" s="10">
        <f t="shared" si="751"/>
        <v>0.70804627826868338</v>
      </c>
      <c r="AA2955" s="11">
        <f t="shared" si="761"/>
        <v>-0.29030730016094713</v>
      </c>
      <c r="AB2955" s="11">
        <f t="shared" si="762"/>
        <v>-0.14993835567197372</v>
      </c>
      <c r="AC2955" s="11">
        <f t="shared" si="763"/>
        <v>27.304257239136067</v>
      </c>
      <c r="AD2955" s="11">
        <f t="shared" si="764"/>
        <v>28.344216472036997</v>
      </c>
      <c r="AE2955" s="10">
        <v>23.404397304089901</v>
      </c>
      <c r="AF2955" s="11">
        <v>29.218983820777801</v>
      </c>
      <c r="AG2955" s="12">
        <v>36.600327236800503</v>
      </c>
      <c r="AH2955" s="10" t="s">
        <v>8</v>
      </c>
      <c r="AI2955" s="11">
        <f t="shared" si="752"/>
        <v>66.669650028145668</v>
      </c>
      <c r="AJ2955" s="11">
        <f t="shared" si="753"/>
        <v>8.2173880618792712</v>
      </c>
      <c r="AK2955" s="11">
        <f t="shared" si="754"/>
        <v>0.32812820874187121</v>
      </c>
      <c r="AL2955" s="11">
        <f t="shared" si="755"/>
        <v>4.8925726335520157</v>
      </c>
      <c r="AM2955" s="11">
        <f t="shared" si="756"/>
        <v>2.26239329039988</v>
      </c>
      <c r="AN2955" s="3">
        <f t="shared" si="766"/>
        <v>2.0002685265664639</v>
      </c>
      <c r="AO2955" s="3">
        <f t="shared" si="767"/>
        <v>0.29511776303237158</v>
      </c>
      <c r="AP2955" s="3" t="s">
        <v>8</v>
      </c>
      <c r="AQ2955" s="124"/>
      <c r="AR2955" s="4"/>
      <c r="AS2955" s="3"/>
    </row>
    <row r="2956" spans="1:45" ht="15" customHeight="1">
      <c r="A2956" s="11">
        <v>33.971914893617026</v>
      </c>
      <c r="B2956" s="32">
        <v>998</v>
      </c>
      <c r="C2956" s="17">
        <v>19.489599999999999</v>
      </c>
      <c r="D2956" s="17">
        <v>-82.936099999999996</v>
      </c>
      <c r="E2956" s="109" t="s">
        <v>16</v>
      </c>
      <c r="F2956" s="18">
        <v>14.7</v>
      </c>
      <c r="G2956" s="17">
        <v>14.5</v>
      </c>
      <c r="H2956" s="17">
        <v>14.4</v>
      </c>
      <c r="I2956" s="17">
        <v>15.6</v>
      </c>
      <c r="J2956" s="17">
        <v>16.8</v>
      </c>
      <c r="K2956" s="30">
        <v>17.899999999999999</v>
      </c>
      <c r="L2956" s="10">
        <f t="shared" si="765"/>
        <v>15.6</v>
      </c>
      <c r="M2956" s="52" t="str">
        <f t="shared" si="728"/>
        <v>low latitude</v>
      </c>
      <c r="N2956" s="83">
        <v>24963</v>
      </c>
      <c r="O2956" s="34">
        <v>3237</v>
      </c>
      <c r="P2956" s="34">
        <v>2208</v>
      </c>
      <c r="Q2956" s="34">
        <v>200</v>
      </c>
      <c r="R2956" s="34">
        <v>16464</v>
      </c>
      <c r="S2956" s="42">
        <v>827</v>
      </c>
      <c r="T2956" s="10">
        <f t="shared" si="745"/>
        <v>0.52115910561807133</v>
      </c>
      <c r="U2956" s="11">
        <f t="shared" si="746"/>
        <v>6.7579698949873687E-2</v>
      </c>
      <c r="V2956" s="11">
        <f t="shared" si="747"/>
        <v>4.6096995761915699E-2</v>
      </c>
      <c r="W2956" s="11">
        <f t="shared" si="748"/>
        <v>4.1754525146662771E-3</v>
      </c>
      <c r="X2956" s="11">
        <f t="shared" si="749"/>
        <v>0.34372325100732792</v>
      </c>
      <c r="Y2956" s="12">
        <f t="shared" si="750"/>
        <v>1.7265496148145057E-2</v>
      </c>
      <c r="Z2956" s="10">
        <f t="shared" si="751"/>
        <v>0.49984548825710756</v>
      </c>
      <c r="AA2956" s="11">
        <f t="shared" si="761"/>
        <v>-0.40766487720382533</v>
      </c>
      <c r="AB2956" s="11">
        <f t="shared" si="762"/>
        <v>-0.30116422359949668</v>
      </c>
      <c r="AC2956" s="11">
        <f t="shared" si="763"/>
        <v>19.382620788741789</v>
      </c>
      <c r="AD2956" s="11">
        <f t="shared" si="764"/>
        <v>18.000367105794428</v>
      </c>
      <c r="AE2956" s="10">
        <v>9.8050765685820505</v>
      </c>
      <c r="AF2956" s="11">
        <v>16.351603330328899</v>
      </c>
      <c r="AG2956" s="12">
        <v>21.931800603494299</v>
      </c>
      <c r="AH2956" s="10" t="s">
        <v>8</v>
      </c>
      <c r="AI2956" s="11">
        <f t="shared" si="752"/>
        <v>60.257802882178289</v>
      </c>
      <c r="AJ2956" s="11">
        <f t="shared" si="753"/>
        <v>3.2066692516479254</v>
      </c>
      <c r="AK2956" s="11">
        <f t="shared" si="754"/>
        <v>0.24611963725148239</v>
      </c>
      <c r="AL2956" s="11">
        <f t="shared" si="755"/>
        <v>11.04</v>
      </c>
      <c r="AM2956" s="11">
        <f t="shared" si="756"/>
        <v>1.7863102595797282</v>
      </c>
      <c r="AN2956" s="3">
        <f t="shared" si="766"/>
        <v>1.5162172011661808</v>
      </c>
      <c r="AO2956" s="3">
        <f t="shared" si="767"/>
        <v>0.13411078717201166</v>
      </c>
      <c r="AP2956" s="3" t="s">
        <v>8</v>
      </c>
      <c r="AQ2956" s="124"/>
      <c r="AR2956" s="4"/>
      <c r="AS2956" s="3"/>
    </row>
    <row r="2957" spans="1:45" ht="15" customHeight="1">
      <c r="A2957" s="11">
        <v>34.147446808510644</v>
      </c>
      <c r="B2957" s="32">
        <v>998</v>
      </c>
      <c r="C2957" s="17">
        <v>19.489599999999999</v>
      </c>
      <c r="D2957" s="17">
        <v>-82.936099999999996</v>
      </c>
      <c r="E2957" s="109" t="s">
        <v>16</v>
      </c>
      <c r="F2957" s="18">
        <v>14.7</v>
      </c>
      <c r="G2957" s="17">
        <v>14.5</v>
      </c>
      <c r="H2957" s="17">
        <v>14.4</v>
      </c>
      <c r="I2957" s="17">
        <v>15.6</v>
      </c>
      <c r="J2957" s="17">
        <v>16.8</v>
      </c>
      <c r="K2957" s="30">
        <v>17.899999999999999</v>
      </c>
      <c r="L2957" s="10">
        <f t="shared" si="765"/>
        <v>15.6</v>
      </c>
      <c r="M2957" s="52" t="str">
        <f t="shared" si="728"/>
        <v>low latitude</v>
      </c>
      <c r="N2957" s="83">
        <v>42568</v>
      </c>
      <c r="O2957" s="34">
        <v>5626</v>
      </c>
      <c r="P2957" s="34">
        <v>3725</v>
      </c>
      <c r="Q2957" s="34">
        <v>723</v>
      </c>
      <c r="R2957" s="34">
        <v>28941</v>
      </c>
      <c r="S2957" s="42">
        <v>1370</v>
      </c>
      <c r="T2957" s="10">
        <f t="shared" si="745"/>
        <v>0.51315805335551457</v>
      </c>
      <c r="U2957" s="11">
        <f t="shared" si="746"/>
        <v>6.782153749713693E-2</v>
      </c>
      <c r="V2957" s="11">
        <f t="shared" si="747"/>
        <v>4.490494617433969E-2</v>
      </c>
      <c r="W2957" s="11">
        <f t="shared" si="748"/>
        <v>8.7157788145094204E-3</v>
      </c>
      <c r="X2957" s="11">
        <f t="shared" si="749"/>
        <v>0.34888430798162817</v>
      </c>
      <c r="Y2957" s="12">
        <f t="shared" si="750"/>
        <v>1.6515376176871242E-2</v>
      </c>
      <c r="Z2957" s="10">
        <f t="shared" si="751"/>
        <v>0.50838867528836063</v>
      </c>
      <c r="AA2957" s="11">
        <f t="shared" si="761"/>
        <v>-0.43207566943738074</v>
      </c>
      <c r="AB2957" s="11">
        <f t="shared" si="762"/>
        <v>-0.29380413222218471</v>
      </c>
      <c r="AC2957" s="11">
        <f t="shared" si="763"/>
        <v>17.7348923129768</v>
      </c>
      <c r="AD2957" s="11">
        <f t="shared" si="764"/>
        <v>18.503797356002565</v>
      </c>
      <c r="AE2957" s="10">
        <v>10.4309176341752</v>
      </c>
      <c r="AF2957" s="11">
        <v>16.8601419041747</v>
      </c>
      <c r="AG2957" s="12">
        <v>22.353989406386098</v>
      </c>
      <c r="AH2957" s="10" t="s">
        <v>8</v>
      </c>
      <c r="AI2957" s="11">
        <f t="shared" si="752"/>
        <v>59.528171279139684</v>
      </c>
      <c r="AJ2957" s="11">
        <f t="shared" si="753"/>
        <v>3.1180299512950067</v>
      </c>
      <c r="AK2957" s="11">
        <f t="shared" si="754"/>
        <v>0.24944905286616315</v>
      </c>
      <c r="AL2957" s="11">
        <f t="shared" si="755"/>
        <v>5.1521438450899035</v>
      </c>
      <c r="AM2957" s="11">
        <f t="shared" si="756"/>
        <v>1.8109926599091226</v>
      </c>
      <c r="AN2957" s="3">
        <f t="shared" si="766"/>
        <v>1.4708544970802666</v>
      </c>
      <c r="AO2957" s="3">
        <f t="shared" si="767"/>
        <v>0.12871013441138868</v>
      </c>
      <c r="AP2957" s="3" t="s">
        <v>8</v>
      </c>
      <c r="AQ2957" s="124"/>
      <c r="AR2957" s="4"/>
      <c r="AS2957" s="3"/>
    </row>
    <row r="2958" spans="1:45" ht="15" customHeight="1">
      <c r="A2958" s="11">
        <v>34.235212765957449</v>
      </c>
      <c r="B2958" s="32">
        <v>998</v>
      </c>
      <c r="C2958" s="17">
        <v>19.489599999999999</v>
      </c>
      <c r="D2958" s="17">
        <v>-82.936099999999996</v>
      </c>
      <c r="E2958" s="109" t="s">
        <v>16</v>
      </c>
      <c r="F2958" s="18">
        <v>14.7</v>
      </c>
      <c r="G2958" s="17">
        <v>14.5</v>
      </c>
      <c r="H2958" s="17">
        <v>14.4</v>
      </c>
      <c r="I2958" s="17">
        <v>15.6</v>
      </c>
      <c r="J2958" s="17">
        <v>16.8</v>
      </c>
      <c r="K2958" s="30">
        <v>17.899999999999999</v>
      </c>
      <c r="L2958" s="10">
        <f t="shared" si="765"/>
        <v>15.6</v>
      </c>
      <c r="M2958" s="52" t="str">
        <f t="shared" si="728"/>
        <v>low latitude</v>
      </c>
      <c r="N2958" s="83">
        <v>49602</v>
      </c>
      <c r="O2958" s="34">
        <v>6467</v>
      </c>
      <c r="P2958" s="34">
        <v>5441</v>
      </c>
      <c r="Q2958" s="34">
        <v>400</v>
      </c>
      <c r="R2958" s="34">
        <v>32704</v>
      </c>
      <c r="S2958" s="42">
        <v>2099</v>
      </c>
      <c r="T2958" s="10">
        <f t="shared" si="745"/>
        <v>0.51287831005138917</v>
      </c>
      <c r="U2958" s="11">
        <f t="shared" si="746"/>
        <v>6.6867949500067206E-2</v>
      </c>
      <c r="V2958" s="11">
        <f t="shared" si="747"/>
        <v>5.6259241260223546E-2</v>
      </c>
      <c r="W2958" s="11">
        <f t="shared" si="748"/>
        <v>4.1359486315179963E-3</v>
      </c>
      <c r="X2958" s="11">
        <f t="shared" si="749"/>
        <v>0.33815516011291141</v>
      </c>
      <c r="Y2958" s="12">
        <f t="shared" si="750"/>
        <v>2.1703390443890688E-2</v>
      </c>
      <c r="Z2958" s="10">
        <f t="shared" si="751"/>
        <v>0.55112098285555633</v>
      </c>
      <c r="AA2958" s="11">
        <f t="shared" si="761"/>
        <v>-0.35450876166951628</v>
      </c>
      <c r="AB2958" s="11">
        <f t="shared" si="762"/>
        <v>-0.25875305374515956</v>
      </c>
      <c r="AC2958" s="11">
        <f t="shared" si="763"/>
        <v>22.97065858730765</v>
      </c>
      <c r="AD2958" s="11">
        <f t="shared" si="764"/>
        <v>20.901291123831086</v>
      </c>
      <c r="AE2958" s="10">
        <v>13.352574644314201</v>
      </c>
      <c r="AF2958" s="11">
        <v>19.539561923942099</v>
      </c>
      <c r="AG2958" s="12">
        <v>25.2343270109996</v>
      </c>
      <c r="AH2958" s="10" t="s">
        <v>8</v>
      </c>
      <c r="AI2958" s="11">
        <f t="shared" si="752"/>
        <v>60.265351250212632</v>
      </c>
      <c r="AJ2958" s="11">
        <f t="shared" si="753"/>
        <v>4.0598827875669716</v>
      </c>
      <c r="AK2958" s="11">
        <f t="shared" si="754"/>
        <v>0.26125533314937066</v>
      </c>
      <c r="AL2958" s="11">
        <f t="shared" si="755"/>
        <v>13.602500000000001</v>
      </c>
      <c r="AM2958" s="11">
        <f t="shared" si="756"/>
        <v>1.8702713958492398</v>
      </c>
      <c r="AN2958" s="3">
        <f t="shared" si="766"/>
        <v>1.516695205479452</v>
      </c>
      <c r="AO2958" s="3">
        <f t="shared" si="767"/>
        <v>0.16637108610567514</v>
      </c>
      <c r="AP2958" s="3" t="s">
        <v>8</v>
      </c>
      <c r="AQ2958" s="124"/>
      <c r="AR2958" s="4"/>
      <c r="AS2958" s="3"/>
    </row>
    <row r="2959" spans="1:45" ht="15" customHeight="1">
      <c r="A2959" s="11">
        <v>34.41074468085106</v>
      </c>
      <c r="B2959" s="32">
        <v>998</v>
      </c>
      <c r="C2959" s="17">
        <v>19.489599999999999</v>
      </c>
      <c r="D2959" s="17">
        <v>-82.936099999999996</v>
      </c>
      <c r="E2959" s="109" t="s">
        <v>16</v>
      </c>
      <c r="F2959" s="18">
        <v>14.7</v>
      </c>
      <c r="G2959" s="17">
        <v>14.5</v>
      </c>
      <c r="H2959" s="17">
        <v>14.4</v>
      </c>
      <c r="I2959" s="17">
        <v>15.6</v>
      </c>
      <c r="J2959" s="17">
        <v>16.8</v>
      </c>
      <c r="K2959" s="30">
        <v>17.899999999999999</v>
      </c>
      <c r="L2959" s="10">
        <f t="shared" si="765"/>
        <v>15.6</v>
      </c>
      <c r="M2959" s="52" t="str">
        <f t="shared" si="728"/>
        <v>low latitude</v>
      </c>
      <c r="N2959" s="83">
        <v>18719</v>
      </c>
      <c r="O2959" s="34">
        <v>1425</v>
      </c>
      <c r="P2959" s="34">
        <v>2264</v>
      </c>
      <c r="Q2959" s="34">
        <v>0</v>
      </c>
      <c r="R2959" s="34">
        <v>7910</v>
      </c>
      <c r="S2959" s="42">
        <v>1219</v>
      </c>
      <c r="T2959" s="10">
        <f t="shared" si="745"/>
        <v>0.59355677458223677</v>
      </c>
      <c r="U2959" s="11">
        <f t="shared" si="746"/>
        <v>4.5185020769255159E-2</v>
      </c>
      <c r="V2959" s="11">
        <f t="shared" si="747"/>
        <v>7.1788692646732405E-2</v>
      </c>
      <c r="W2959" s="11">
        <f t="shared" si="748"/>
        <v>0</v>
      </c>
      <c r="X2959" s="11">
        <f t="shared" si="749"/>
        <v>0.25081650125249705</v>
      </c>
      <c r="Y2959" s="12">
        <f t="shared" si="750"/>
        <v>3.8653010749278627E-2</v>
      </c>
      <c r="Z2959" s="10">
        <f t="shared" si="751"/>
        <v>0.70965770171149145</v>
      </c>
      <c r="AA2959" s="11">
        <f t="shared" si="761"/>
        <v>-0.21203223271056962</v>
      </c>
      <c r="AB2959" s="11">
        <f t="shared" si="762"/>
        <v>-0.14895107959673035</v>
      </c>
      <c r="AC2959" s="11">
        <f t="shared" si="763"/>
        <v>32.587824292036551</v>
      </c>
      <c r="AD2959" s="11">
        <f t="shared" si="764"/>
        <v>28.411746155583643</v>
      </c>
      <c r="AE2959" s="10">
        <v>23.521312051031199</v>
      </c>
      <c r="AF2959" s="11">
        <v>29.292590148594201</v>
      </c>
      <c r="AG2959" s="12">
        <v>36.718258941935296</v>
      </c>
      <c r="AH2959" s="10" t="s">
        <v>8</v>
      </c>
      <c r="AI2959" s="11">
        <f t="shared" si="752"/>
        <v>70.295542453715882</v>
      </c>
      <c r="AJ2959" s="11">
        <f t="shared" si="753"/>
        <v>6.1139532550907818</v>
      </c>
      <c r="AK2959" s="11">
        <f t="shared" si="754"/>
        <v>0.28779840848806365</v>
      </c>
      <c r="AL2959" s="11" t="e">
        <f t="shared" si="755"/>
        <v>#DIV/0!</v>
      </c>
      <c r="AM2959" s="11">
        <f t="shared" si="756"/>
        <v>2.2063977180114103</v>
      </c>
      <c r="AN2959" s="3">
        <f t="shared" si="766"/>
        <v>2.3664981036662454</v>
      </c>
      <c r="AO2959" s="3">
        <f t="shared" si="767"/>
        <v>0.28621997471554994</v>
      </c>
      <c r="AP2959" s="3" t="s">
        <v>8</v>
      </c>
      <c r="AQ2959" s="124"/>
      <c r="AR2959" s="4"/>
      <c r="AS2959" s="3"/>
    </row>
    <row r="2960" spans="1:45" ht="15" customHeight="1">
      <c r="A2960" s="11">
        <v>34.909830795262266</v>
      </c>
      <c r="B2960" s="32">
        <v>998</v>
      </c>
      <c r="C2960" s="17">
        <v>19.489599999999999</v>
      </c>
      <c r="D2960" s="17">
        <v>-82.936099999999996</v>
      </c>
      <c r="E2960" s="109" t="s">
        <v>16</v>
      </c>
      <c r="F2960" s="18">
        <v>14.7</v>
      </c>
      <c r="G2960" s="17">
        <v>14.5</v>
      </c>
      <c r="H2960" s="17">
        <v>14.4</v>
      </c>
      <c r="I2960" s="17">
        <v>15.6</v>
      </c>
      <c r="J2960" s="17">
        <v>16.8</v>
      </c>
      <c r="K2960" s="30">
        <v>17.899999999999999</v>
      </c>
      <c r="L2960" s="10">
        <f t="shared" si="765"/>
        <v>15.6</v>
      </c>
      <c r="M2960" s="52" t="str">
        <f t="shared" si="728"/>
        <v>low latitude</v>
      </c>
      <c r="N2960" s="83">
        <v>432422</v>
      </c>
      <c r="O2960" s="34">
        <v>103098</v>
      </c>
      <c r="P2960" s="34">
        <v>80799</v>
      </c>
      <c r="Q2960" s="34">
        <v>10047</v>
      </c>
      <c r="R2960" s="34">
        <v>153874</v>
      </c>
      <c r="S2960" s="42">
        <v>31983</v>
      </c>
      <c r="T2960" s="10">
        <f t="shared" si="745"/>
        <v>0.53239319743469471</v>
      </c>
      <c r="U2960" s="11">
        <f t="shared" si="746"/>
        <v>0.12693312058387907</v>
      </c>
      <c r="V2960" s="11">
        <f t="shared" si="747"/>
        <v>9.9478837708363341E-2</v>
      </c>
      <c r="W2960" s="11">
        <f t="shared" si="748"/>
        <v>1.2369755596677268E-2</v>
      </c>
      <c r="X2960" s="11">
        <f t="shared" si="749"/>
        <v>0.1894479718008478</v>
      </c>
      <c r="Y2960" s="12">
        <f t="shared" si="750"/>
        <v>3.9377116875537875E-2</v>
      </c>
      <c r="Z2960" s="10">
        <f t="shared" si="751"/>
        <v>0.54366675961704436</v>
      </c>
      <c r="AA2960" s="11">
        <f t="shared" si="761"/>
        <v>-0.38027036266784386</v>
      </c>
      <c r="AB2960" s="11">
        <f t="shared" si="762"/>
        <v>-0.26466721942831489</v>
      </c>
      <c r="AC2960" s="11">
        <f t="shared" si="763"/>
        <v>21.231750519920539</v>
      </c>
      <c r="AD2960" s="11">
        <f t="shared" si="764"/>
        <v>20.496762191103262</v>
      </c>
      <c r="AE2960" s="10">
        <v>12.8546086309775</v>
      </c>
      <c r="AF2960" s="11">
        <v>19.065190932563599</v>
      </c>
      <c r="AG2960" s="12">
        <v>24.711892756757099</v>
      </c>
      <c r="AH2960" s="10" t="s">
        <v>8</v>
      </c>
      <c r="AI2960" s="11">
        <f t="shared" si="752"/>
        <v>73.754895138291914</v>
      </c>
      <c r="AJ2960" s="11">
        <f t="shared" si="753"/>
        <v>6.8868767562795394</v>
      </c>
      <c r="AK2960" s="11">
        <f t="shared" si="754"/>
        <v>0.51064636480683312</v>
      </c>
      <c r="AL2960" s="11">
        <f t="shared" si="755"/>
        <v>8.04210212003583</v>
      </c>
      <c r="AM2960" s="11">
        <f t="shared" si="756"/>
        <v>1.8712637267790038</v>
      </c>
      <c r="AN2960" s="3">
        <f t="shared" si="766"/>
        <v>2.8102343475830875</v>
      </c>
      <c r="AO2960" s="3">
        <f t="shared" si="767"/>
        <v>0.52509845717925052</v>
      </c>
      <c r="AP2960" s="3" t="s">
        <v>8</v>
      </c>
      <c r="AQ2960" s="124"/>
      <c r="AR2960" s="4"/>
      <c r="AS2960" s="3"/>
    </row>
    <row r="2961" spans="1:45" ht="15" customHeight="1">
      <c r="A2961" s="11">
        <v>32.508491737054719</v>
      </c>
      <c r="B2961" s="32">
        <v>1218</v>
      </c>
      <c r="C2961" s="17">
        <v>8.8896300000000004</v>
      </c>
      <c r="D2961" s="17">
        <v>-135.36666</v>
      </c>
      <c r="E2961" s="40" t="s">
        <v>16</v>
      </c>
      <c r="F2961" s="18">
        <v>-2.2999999999999998</v>
      </c>
      <c r="G2961" s="17">
        <v>-2.1</v>
      </c>
      <c r="H2961" s="17">
        <v>-2.5</v>
      </c>
      <c r="I2961" s="17">
        <v>1</v>
      </c>
      <c r="J2961" s="17">
        <v>4.5999999999999996</v>
      </c>
      <c r="K2961" s="30">
        <v>6.3</v>
      </c>
      <c r="L2961" s="10">
        <f t="shared" si="765"/>
        <v>1</v>
      </c>
      <c r="M2961" s="52" t="str">
        <f t="shared" si="728"/>
        <v>low latitude</v>
      </c>
      <c r="N2961" s="83">
        <v>51883</v>
      </c>
      <c r="O2961" s="34">
        <v>10046</v>
      </c>
      <c r="P2961" s="34">
        <v>8145</v>
      </c>
      <c r="Q2961" s="34">
        <v>1971</v>
      </c>
      <c r="R2961" s="34">
        <v>73553</v>
      </c>
      <c r="S2961" s="42">
        <v>4313</v>
      </c>
      <c r="T2961" s="10">
        <f t="shared" si="745"/>
        <v>0.34609201459532657</v>
      </c>
      <c r="U2961" s="11">
        <f t="shared" si="746"/>
        <v>6.7013094436032039E-2</v>
      </c>
      <c r="V2961" s="11">
        <f t="shared" si="747"/>
        <v>5.4332237127362237E-2</v>
      </c>
      <c r="W2961" s="11">
        <f t="shared" si="748"/>
        <v>1.3147801028610309E-2</v>
      </c>
      <c r="X2961" s="11">
        <f t="shared" si="749"/>
        <v>0.49064444903976362</v>
      </c>
      <c r="Y2961" s="12">
        <f t="shared" si="750"/>
        <v>2.8770403772905257E-2</v>
      </c>
      <c r="Z2961" s="10">
        <f t="shared" si="751"/>
        <v>0.5895403472931563</v>
      </c>
      <c r="AA2961" s="11">
        <f t="shared" si="761"/>
        <v>-0.39364252176198949</v>
      </c>
      <c r="AB2961" s="11">
        <f t="shared" si="762"/>
        <v>-0.22948646706227147</v>
      </c>
      <c r="AC2961" s="11">
        <f t="shared" si="763"/>
        <v>20.329129781065706</v>
      </c>
      <c r="AD2961" s="11">
        <f t="shared" si="764"/>
        <v>22.903125652940631</v>
      </c>
      <c r="AE2961" s="10">
        <v>16.266190402915701</v>
      </c>
      <c r="AF2961" s="11">
        <v>22.371221715969401</v>
      </c>
      <c r="AG2961" s="12">
        <v>29.373469207432201</v>
      </c>
      <c r="AH2961" s="10">
        <v>0.48525695029486099</v>
      </c>
      <c r="AI2961" s="11">
        <f t="shared" si="752"/>
        <v>41.362128894416273</v>
      </c>
      <c r="AJ2961" s="11">
        <f t="shared" si="753"/>
        <v>7.6749234820983698</v>
      </c>
      <c r="AK2961" s="11">
        <f t="shared" si="754"/>
        <v>0.2056759293263149</v>
      </c>
      <c r="AL2961" s="11">
        <f t="shared" si="755"/>
        <v>4.1324200913242013</v>
      </c>
      <c r="AM2961" s="11">
        <f t="shared" si="756"/>
        <v>2.0225127681307455</v>
      </c>
      <c r="AN2961" s="3">
        <f t="shared" si="766"/>
        <v>0.70538251328973667</v>
      </c>
      <c r="AO2961" s="3">
        <f t="shared" si="767"/>
        <v>0.11073647573858306</v>
      </c>
      <c r="AP2961" s="3" t="s">
        <v>8</v>
      </c>
      <c r="AQ2961" s="124"/>
      <c r="AR2961" s="4"/>
      <c r="AS2961" s="3"/>
    </row>
    <row r="2962" spans="1:45" ht="15" customHeight="1">
      <c r="A2962" s="11">
        <v>32.774231362467866</v>
      </c>
      <c r="B2962" s="32">
        <v>1218</v>
      </c>
      <c r="C2962" s="17">
        <v>8.8896300000000004</v>
      </c>
      <c r="D2962" s="17">
        <v>-135.36666</v>
      </c>
      <c r="E2962" s="40" t="s">
        <v>16</v>
      </c>
      <c r="F2962" s="18">
        <v>-2.2999999999999998</v>
      </c>
      <c r="G2962" s="17">
        <v>-2.1</v>
      </c>
      <c r="H2962" s="17">
        <v>-2.5</v>
      </c>
      <c r="I2962" s="17">
        <v>1</v>
      </c>
      <c r="J2962" s="17">
        <v>4.5999999999999996</v>
      </c>
      <c r="K2962" s="30">
        <v>6.3</v>
      </c>
      <c r="L2962" s="10">
        <f t="shared" si="765"/>
        <v>1</v>
      </c>
      <c r="M2962" s="52" t="str">
        <f t="shared" si="728"/>
        <v>low latitude</v>
      </c>
      <c r="N2962" s="83">
        <v>38704</v>
      </c>
      <c r="O2962" s="34">
        <v>7488</v>
      </c>
      <c r="P2962" s="34">
        <v>5544</v>
      </c>
      <c r="Q2962" s="34">
        <v>1297</v>
      </c>
      <c r="R2962" s="34">
        <v>50034</v>
      </c>
      <c r="S2962" s="42">
        <v>2710</v>
      </c>
      <c r="T2962" s="10">
        <f t="shared" si="745"/>
        <v>0.36590185011864584</v>
      </c>
      <c r="U2962" s="11">
        <f t="shared" si="746"/>
        <v>7.0790436484301875E-2</v>
      </c>
      <c r="V2962" s="11">
        <f t="shared" si="747"/>
        <v>5.2412150089338895E-2</v>
      </c>
      <c r="W2962" s="11">
        <f t="shared" si="748"/>
        <v>1.2261644781001542E-2</v>
      </c>
      <c r="X2962" s="11">
        <f t="shared" si="749"/>
        <v>0.47301398224566776</v>
      </c>
      <c r="Y2962" s="12">
        <f t="shared" si="750"/>
        <v>2.5619936281044083E-2</v>
      </c>
      <c r="Z2962" s="10">
        <f t="shared" si="751"/>
        <v>0.56053759023416871</v>
      </c>
      <c r="AA2962" s="11">
        <f t="shared" si="761"/>
        <v>-0.41239266107301209</v>
      </c>
      <c r="AB2962" s="11">
        <f t="shared" si="762"/>
        <v>-0.25139525785247424</v>
      </c>
      <c r="AC2962" s="11">
        <f t="shared" si="763"/>
        <v>19.063495377571684</v>
      </c>
      <c r="AD2962" s="11">
        <f t="shared" si="764"/>
        <v>21.404564362890763</v>
      </c>
      <c r="AE2962" s="10">
        <v>14.305444886949401</v>
      </c>
      <c r="AF2962" s="11">
        <v>20.483889745994802</v>
      </c>
      <c r="AG2962" s="12">
        <v>27.0349297288736</v>
      </c>
      <c r="AH2962" s="10">
        <v>0.43612912735849058</v>
      </c>
      <c r="AI2962" s="11">
        <f t="shared" si="752"/>
        <v>43.616038224886751</v>
      </c>
      <c r="AJ2962" s="11">
        <f t="shared" si="753"/>
        <v>6.5436808808615439</v>
      </c>
      <c r="AK2962" s="11">
        <f t="shared" si="754"/>
        <v>0.21363290742921889</v>
      </c>
      <c r="AL2962" s="11">
        <f t="shared" si="755"/>
        <v>4.274479568234387</v>
      </c>
      <c r="AM2962" s="11">
        <f t="shared" si="756"/>
        <v>1.9547508656611305</v>
      </c>
      <c r="AN2962" s="3">
        <f t="shared" si="766"/>
        <v>0.77355398329136194</v>
      </c>
      <c r="AO2962" s="3">
        <f t="shared" si="767"/>
        <v>0.11080465283607147</v>
      </c>
      <c r="AP2962" s="3" t="s">
        <v>8</v>
      </c>
      <c r="AQ2962" s="124"/>
      <c r="AR2962" s="4"/>
      <c r="AS2962" s="3"/>
    </row>
    <row r="2963" spans="1:45" ht="15" customHeight="1">
      <c r="A2963" s="11">
        <v>33.068949494949493</v>
      </c>
      <c r="B2963" s="32">
        <v>1218</v>
      </c>
      <c r="C2963" s="17">
        <v>8.8896300000000004</v>
      </c>
      <c r="D2963" s="17">
        <v>-135.36666</v>
      </c>
      <c r="E2963" s="40" t="s">
        <v>16</v>
      </c>
      <c r="F2963" s="18">
        <v>-2.2999999999999998</v>
      </c>
      <c r="G2963" s="17">
        <v>-2.1</v>
      </c>
      <c r="H2963" s="17">
        <v>-2.5</v>
      </c>
      <c r="I2963" s="17">
        <v>1</v>
      </c>
      <c r="J2963" s="17">
        <v>4.5999999999999996</v>
      </c>
      <c r="K2963" s="30">
        <v>6.3</v>
      </c>
      <c r="L2963" s="10">
        <f t="shared" si="765"/>
        <v>1</v>
      </c>
      <c r="M2963" s="52" t="str">
        <f t="shared" si="728"/>
        <v>low latitude</v>
      </c>
      <c r="N2963" s="83">
        <v>49454</v>
      </c>
      <c r="O2963" s="34">
        <v>9302</v>
      </c>
      <c r="P2963" s="34">
        <v>7179</v>
      </c>
      <c r="Q2963" s="34">
        <v>1405</v>
      </c>
      <c r="R2963" s="34">
        <v>60702</v>
      </c>
      <c r="S2963" s="42">
        <v>3285</v>
      </c>
      <c r="T2963" s="10">
        <f t="shared" si="745"/>
        <v>0.37657145902975014</v>
      </c>
      <c r="U2963" s="11">
        <f t="shared" si="746"/>
        <v>7.0830826867285479E-2</v>
      </c>
      <c r="V2963" s="11">
        <f t="shared" si="747"/>
        <v>5.4665072681169907E-2</v>
      </c>
      <c r="W2963" s="11">
        <f t="shared" si="748"/>
        <v>1.069848545995873E-2</v>
      </c>
      <c r="X2963" s="11">
        <f t="shared" si="749"/>
        <v>0.46222025935260835</v>
      </c>
      <c r="Y2963" s="12">
        <f t="shared" si="750"/>
        <v>2.501389660922735E-2</v>
      </c>
      <c r="Z2963" s="10">
        <f t="shared" si="751"/>
        <v>0.56062538377969873</v>
      </c>
      <c r="AA2963" s="11">
        <f t="shared" si="761"/>
        <v>-0.39644927308317457</v>
      </c>
      <c r="AB2963" s="11">
        <f t="shared" si="762"/>
        <v>-0.25132724231266057</v>
      </c>
      <c r="AC2963" s="11">
        <f t="shared" si="763"/>
        <v>20.139674066885714</v>
      </c>
      <c r="AD2963" s="11">
        <f t="shared" si="764"/>
        <v>21.409216625814018</v>
      </c>
      <c r="AE2963" s="10">
        <v>14.3070762590333</v>
      </c>
      <c r="AF2963" s="11">
        <v>20.506706008131101</v>
      </c>
      <c r="AG2963" s="12">
        <v>27.068535589786698</v>
      </c>
      <c r="AH2963" s="10">
        <v>0.35854385485403406</v>
      </c>
      <c r="AI2963" s="11">
        <f t="shared" si="752"/>
        <v>44.894513235774717</v>
      </c>
      <c r="AJ2963" s="11">
        <f t="shared" si="753"/>
        <v>6.2287870456398489</v>
      </c>
      <c r="AK2963" s="11">
        <f t="shared" si="754"/>
        <v>0.21846029826682789</v>
      </c>
      <c r="AL2963" s="11">
        <f t="shared" si="755"/>
        <v>5.109608540925267</v>
      </c>
      <c r="AM2963" s="11">
        <f t="shared" si="756"/>
        <v>1.9373199187567902</v>
      </c>
      <c r="AN2963" s="3">
        <f t="shared" si="766"/>
        <v>0.81470132779809556</v>
      </c>
      <c r="AO2963" s="3">
        <f t="shared" si="767"/>
        <v>0.11826628447168133</v>
      </c>
      <c r="AP2963" s="3" t="s">
        <v>8</v>
      </c>
      <c r="AQ2963" s="124"/>
      <c r="AR2963" s="4"/>
      <c r="AS2963" s="3"/>
    </row>
    <row r="2964" spans="1:45" ht="15" customHeight="1">
      <c r="A2964" s="11">
        <v>33.255728549141963</v>
      </c>
      <c r="B2964" s="32">
        <v>1218</v>
      </c>
      <c r="C2964" s="17">
        <v>8.8896300000000004</v>
      </c>
      <c r="D2964" s="17">
        <v>-135.36666</v>
      </c>
      <c r="E2964" s="40" t="s">
        <v>16</v>
      </c>
      <c r="F2964" s="18">
        <v>-2.2999999999999998</v>
      </c>
      <c r="G2964" s="17">
        <v>-2.1</v>
      </c>
      <c r="H2964" s="17">
        <v>-2.5</v>
      </c>
      <c r="I2964" s="17">
        <v>1</v>
      </c>
      <c r="J2964" s="17">
        <v>4.5999999999999996</v>
      </c>
      <c r="K2964" s="30">
        <v>6.3</v>
      </c>
      <c r="L2964" s="10">
        <f t="shared" si="765"/>
        <v>1</v>
      </c>
      <c r="M2964" s="52" t="str">
        <f t="shared" ref="M2964:M3027" si="768">IF(ABS(L2964)&lt;=20,"low latitude",IF(ABS(L2964)&lt;=40,"mid latitude",IF(ABS(L2964)&lt;=50,"transition",IF(ABS(L2964)&gt;50,"high latitude","no category"))))</f>
        <v>low latitude</v>
      </c>
      <c r="N2964" s="83">
        <v>31907</v>
      </c>
      <c r="O2964" s="34">
        <v>6171</v>
      </c>
      <c r="P2964" s="34">
        <v>4772</v>
      </c>
      <c r="Q2964" s="34">
        <v>847</v>
      </c>
      <c r="R2964" s="34">
        <v>41242</v>
      </c>
      <c r="S2964" s="42">
        <v>2289</v>
      </c>
      <c r="T2964" s="10">
        <f t="shared" si="745"/>
        <v>0.3657885082771587</v>
      </c>
      <c r="U2964" s="11">
        <f t="shared" si="746"/>
        <v>7.0745632136469935E-2</v>
      </c>
      <c r="V2964" s="11">
        <f t="shared" si="747"/>
        <v>5.470720410877241E-2</v>
      </c>
      <c r="W2964" s="11">
        <f t="shared" si="748"/>
        <v>9.7101848030448946E-3</v>
      </c>
      <c r="X2964" s="11">
        <f t="shared" si="749"/>
        <v>0.47280689686797817</v>
      </c>
      <c r="Y2964" s="12">
        <f t="shared" si="750"/>
        <v>2.6241573806575869E-2</v>
      </c>
      <c r="Z2964" s="10">
        <f t="shared" si="751"/>
        <v>0.56168761985936499</v>
      </c>
      <c r="AA2964" s="11">
        <f t="shared" si="761"/>
        <v>-0.39281337009678485</v>
      </c>
      <c r="AB2964" s="11">
        <f t="shared" si="762"/>
        <v>-0.25050514829052245</v>
      </c>
      <c r="AC2964" s="11">
        <f t="shared" si="763"/>
        <v>20.38509751846702</v>
      </c>
      <c r="AD2964" s="11">
        <f t="shared" si="764"/>
        <v>21.465447856928265</v>
      </c>
      <c r="AE2964" s="10">
        <v>14.3487975001658</v>
      </c>
      <c r="AF2964" s="11">
        <v>20.587310977157902</v>
      </c>
      <c r="AG2964" s="12">
        <v>27.2005324633861</v>
      </c>
      <c r="AH2964" s="10">
        <v>0.38944410921707651</v>
      </c>
      <c r="AI2964" s="11">
        <f t="shared" si="752"/>
        <v>43.619188232238308</v>
      </c>
      <c r="AJ2964" s="11">
        <f t="shared" si="753"/>
        <v>6.6937653526728269</v>
      </c>
      <c r="AK2964" s="11">
        <f t="shared" si="754"/>
        <v>0.21311979176081414</v>
      </c>
      <c r="AL2964" s="11">
        <f t="shared" si="755"/>
        <v>5.6340023612750878</v>
      </c>
      <c r="AM2964" s="11">
        <f t="shared" si="756"/>
        <v>1.9470132821933375</v>
      </c>
      <c r="AN2964" s="3">
        <f t="shared" si="766"/>
        <v>0.7736530721109548</v>
      </c>
      <c r="AO2964" s="3">
        <f t="shared" si="767"/>
        <v>0.11570728868629067</v>
      </c>
      <c r="AP2964" s="3" t="s">
        <v>8</v>
      </c>
      <c r="AQ2964" s="124"/>
      <c r="AR2964" s="4"/>
      <c r="AS2964" s="3"/>
    </row>
    <row r="2965" spans="1:45" ht="15" customHeight="1">
      <c r="A2965" s="11">
        <v>33.407678627145081</v>
      </c>
      <c r="B2965" s="32">
        <v>1218</v>
      </c>
      <c r="C2965" s="17">
        <v>8.8896300000000004</v>
      </c>
      <c r="D2965" s="17">
        <v>-135.36666</v>
      </c>
      <c r="E2965" s="40" t="s">
        <v>16</v>
      </c>
      <c r="F2965" s="18">
        <v>-2.2999999999999998</v>
      </c>
      <c r="G2965" s="17">
        <v>-2.1</v>
      </c>
      <c r="H2965" s="17">
        <v>-2.5</v>
      </c>
      <c r="I2965" s="17">
        <v>1</v>
      </c>
      <c r="J2965" s="17">
        <v>4.5999999999999996</v>
      </c>
      <c r="K2965" s="30">
        <v>6.3</v>
      </c>
      <c r="L2965" s="10">
        <f t="shared" si="765"/>
        <v>1</v>
      </c>
      <c r="M2965" s="52" t="str">
        <f t="shared" si="768"/>
        <v>low latitude</v>
      </c>
      <c r="N2965" s="83">
        <v>8471</v>
      </c>
      <c r="O2965" s="34">
        <v>1652</v>
      </c>
      <c r="P2965" s="34">
        <v>1345</v>
      </c>
      <c r="Q2965" s="34">
        <v>200</v>
      </c>
      <c r="R2965" s="34">
        <v>11192</v>
      </c>
      <c r="S2965" s="42">
        <v>987</v>
      </c>
      <c r="T2965" s="10">
        <f t="shared" ref="T2965:T2970" si="769">N2965/(SUM($N2965:$S2965))</f>
        <v>0.35522287918815781</v>
      </c>
      <c r="U2965" s="11">
        <f t="shared" ref="U2965:U2970" si="770">O2965/(SUM($N2965:$S2965))</f>
        <v>6.9274961211053795E-2</v>
      </c>
      <c r="V2965" s="11">
        <f t="shared" ref="V2965:V2970" si="771">P2965/(SUM($N2965:$S2965))</f>
        <v>5.6401224472679999E-2</v>
      </c>
      <c r="W2965" s="11">
        <f t="shared" ref="W2965:W2970" si="772">Q2965/(SUM($N2965:$S2965))</f>
        <v>8.3867991780936808E-3</v>
      </c>
      <c r="X2965" s="11">
        <f t="shared" ref="X2965:X2970" si="773">R2965/(SUM($N2965:$S2965))</f>
        <v>0.46932528200612239</v>
      </c>
      <c r="Y2965" s="12">
        <f t="shared" ref="Y2965:Y2970" si="774">S2965/(SUM($N2965:$S2965))</f>
        <v>4.1388853943892315E-2</v>
      </c>
      <c r="Z2965" s="10">
        <f t="shared" ref="Z2965:Z2970" si="775">(V2965+W2965+Y2965)/(U2965+V2965+W2965+Y2965)</f>
        <v>0.60516252390057368</v>
      </c>
      <c r="AA2965" s="11">
        <f t="shared" si="761"/>
        <v>-0.37602035193326111</v>
      </c>
      <c r="AB2965" s="11">
        <f t="shared" si="762"/>
        <v>-0.21812797451390029</v>
      </c>
      <c r="AC2965" s="11">
        <f t="shared" si="763"/>
        <v>21.518626244504873</v>
      </c>
      <c r="AD2965" s="11">
        <f t="shared" si="764"/>
        <v>23.680046543249219</v>
      </c>
      <c r="AE2965" s="10">
        <v>17.2896876104307</v>
      </c>
      <c r="AF2965" s="11">
        <v>23.372210796546302</v>
      </c>
      <c r="AG2965" s="12">
        <v>30.598438087689299</v>
      </c>
      <c r="AH2965" s="10">
        <v>0.48114856429463171</v>
      </c>
      <c r="AI2965" s="11">
        <f t="shared" ref="AI2965:AI2970" si="776">((T2965)/(T2965+X2965))*100</f>
        <v>43.080913390632148</v>
      </c>
      <c r="AJ2965" s="11">
        <f t="shared" ref="AJ2965:AJ2970" si="777">((Y2965)/(T2965+Y2965))*100</f>
        <v>10.435610065552972</v>
      </c>
      <c r="AK2965" s="11">
        <f t="shared" ref="AK2965:AK2970" si="778">(U2965+V2965+W2965)/(U2965+V2965+W2965+X2965+Y2965)</f>
        <v>0.20792143600416227</v>
      </c>
      <c r="AL2965" s="11">
        <f t="shared" ref="AL2965:AL2970" si="779">V2965/W2965</f>
        <v>6.7249999999999996</v>
      </c>
      <c r="AM2965" s="11">
        <f t="shared" ref="AM2965:AM2970" si="780">((U2965*1)+(V2965*2)+(W2965*3)+(Y2965*4))/(U2965+V2965+W2965+Y2965)</f>
        <v>2.1247609942638621</v>
      </c>
      <c r="AN2965" s="3">
        <f t="shared" si="766"/>
        <v>0.75687991422444589</v>
      </c>
      <c r="AO2965" s="3">
        <f t="shared" si="767"/>
        <v>0.12017512508934954</v>
      </c>
      <c r="AP2965" s="3" t="s">
        <v>8</v>
      </c>
      <c r="AQ2965" s="124"/>
      <c r="AR2965" s="4"/>
      <c r="AS2965" s="3"/>
    </row>
    <row r="2966" spans="1:45" ht="15" customHeight="1">
      <c r="A2966" s="11">
        <v>33.772721962616821</v>
      </c>
      <c r="B2966" s="32">
        <v>1218</v>
      </c>
      <c r="C2966" s="17">
        <v>8.8896300000000004</v>
      </c>
      <c r="D2966" s="17">
        <v>-135.36666</v>
      </c>
      <c r="E2966" s="40" t="s">
        <v>16</v>
      </c>
      <c r="F2966" s="18">
        <v>-2.2999999999999998</v>
      </c>
      <c r="G2966" s="17">
        <v>-2.1</v>
      </c>
      <c r="H2966" s="17">
        <v>-2.5</v>
      </c>
      <c r="I2966" s="17">
        <v>1</v>
      </c>
      <c r="J2966" s="17">
        <v>4.5999999999999996</v>
      </c>
      <c r="K2966" s="30">
        <v>6.3</v>
      </c>
      <c r="L2966" s="10">
        <f t="shared" si="765"/>
        <v>1</v>
      </c>
      <c r="M2966" s="52" t="str">
        <f t="shared" si="768"/>
        <v>low latitude</v>
      </c>
      <c r="N2966" s="83">
        <v>18895</v>
      </c>
      <c r="O2966" s="34">
        <v>3755</v>
      </c>
      <c r="P2966" s="34">
        <v>2938</v>
      </c>
      <c r="Q2966" s="34">
        <v>607</v>
      </c>
      <c r="R2966" s="34">
        <v>24946</v>
      </c>
      <c r="S2966" s="42">
        <v>1715</v>
      </c>
      <c r="T2966" s="10">
        <f t="shared" si="769"/>
        <v>0.35748070228545481</v>
      </c>
      <c r="U2966" s="11">
        <f t="shared" si="770"/>
        <v>7.1042076585439679E-2</v>
      </c>
      <c r="V2966" s="11">
        <f t="shared" si="771"/>
        <v>5.5584985621310729E-2</v>
      </c>
      <c r="W2966" s="11">
        <f t="shared" si="772"/>
        <v>1.1484032087180263E-2</v>
      </c>
      <c r="X2966" s="11">
        <f t="shared" si="773"/>
        <v>0.47196155592553352</v>
      </c>
      <c r="Y2966" s="12">
        <f t="shared" si="774"/>
        <v>3.2446647495080971E-2</v>
      </c>
      <c r="Z2966" s="10">
        <f t="shared" si="775"/>
        <v>0.58347199112590131</v>
      </c>
      <c r="AA2966" s="11">
        <f t="shared" si="761"/>
        <v>-0.39527106866621825</v>
      </c>
      <c r="AB2966" s="11">
        <f t="shared" si="762"/>
        <v>-0.23397998690468166</v>
      </c>
      <c r="AC2966" s="11">
        <f t="shared" si="763"/>
        <v>20.219202865030265</v>
      </c>
      <c r="AD2966" s="11">
        <f t="shared" si="764"/>
        <v>22.595768895719775</v>
      </c>
      <c r="AE2966" s="10">
        <v>15.808581816323599</v>
      </c>
      <c r="AF2966" s="11">
        <v>21.967432139470802</v>
      </c>
      <c r="AG2966" s="12">
        <v>28.850013083484001</v>
      </c>
      <c r="AH2966" s="10">
        <v>0.56735383213146395</v>
      </c>
      <c r="AI2966" s="11">
        <f t="shared" si="776"/>
        <v>43.098925663191984</v>
      </c>
      <c r="AJ2966" s="11">
        <f t="shared" si="777"/>
        <v>8.3212032993692375</v>
      </c>
      <c r="AK2966" s="11">
        <f t="shared" si="778"/>
        <v>0.21495244545213626</v>
      </c>
      <c r="AL2966" s="11">
        <f t="shared" si="779"/>
        <v>4.8401976935749591</v>
      </c>
      <c r="AM2966" s="11">
        <f t="shared" si="780"/>
        <v>2.0312811980033278</v>
      </c>
      <c r="AN2966" s="3">
        <f t="shared" si="766"/>
        <v>0.75743606189369039</v>
      </c>
      <c r="AO2966" s="3">
        <f t="shared" si="767"/>
        <v>0.11777439268820653</v>
      </c>
      <c r="AP2966" s="3" t="s">
        <v>8</v>
      </c>
      <c r="AQ2966" s="124"/>
      <c r="AR2966" s="4"/>
      <c r="AS2966" s="3"/>
    </row>
    <row r="2967" spans="1:45" ht="15" customHeight="1">
      <c r="A2967" s="11">
        <v>33.990654205607477</v>
      </c>
      <c r="B2967" s="32">
        <v>1218</v>
      </c>
      <c r="C2967" s="17">
        <v>8.8896300000000004</v>
      </c>
      <c r="D2967" s="17">
        <v>-135.36666</v>
      </c>
      <c r="E2967" s="40" t="s">
        <v>16</v>
      </c>
      <c r="F2967" s="18">
        <v>-2.2999999999999998</v>
      </c>
      <c r="G2967" s="17">
        <v>-2.1</v>
      </c>
      <c r="H2967" s="17">
        <v>-2.5</v>
      </c>
      <c r="I2967" s="17">
        <v>1</v>
      </c>
      <c r="J2967" s="17">
        <v>4.5999999999999996</v>
      </c>
      <c r="K2967" s="30">
        <v>6.3</v>
      </c>
      <c r="L2967" s="10">
        <f t="shared" si="765"/>
        <v>1</v>
      </c>
      <c r="M2967" s="52" t="str">
        <f t="shared" si="768"/>
        <v>low latitude</v>
      </c>
      <c r="N2967" s="83">
        <v>7602</v>
      </c>
      <c r="O2967" s="34">
        <v>1630</v>
      </c>
      <c r="P2967" s="34">
        <v>1493</v>
      </c>
      <c r="Q2967" s="34">
        <v>527</v>
      </c>
      <c r="R2967" s="34">
        <v>10951</v>
      </c>
      <c r="S2967" s="42">
        <v>880</v>
      </c>
      <c r="T2967" s="10">
        <f t="shared" si="769"/>
        <v>0.32933327557076636</v>
      </c>
      <c r="U2967" s="11">
        <f t="shared" si="770"/>
        <v>7.0614738118962003E-2</v>
      </c>
      <c r="V2967" s="11">
        <f t="shared" si="771"/>
        <v>6.4679634362951086E-2</v>
      </c>
      <c r="W2967" s="11">
        <f t="shared" si="772"/>
        <v>2.2830654594290171E-2</v>
      </c>
      <c r="X2967" s="11">
        <f t="shared" si="773"/>
        <v>0.47441840315383615</v>
      </c>
      <c r="Y2967" s="12">
        <f t="shared" si="774"/>
        <v>3.8123294199194212E-2</v>
      </c>
      <c r="Z2967" s="10">
        <f t="shared" si="775"/>
        <v>0.64017660044150104</v>
      </c>
      <c r="AA2967" s="11">
        <f t="shared" si="761"/>
        <v>-0.38823305673144931</v>
      </c>
      <c r="AB2967" s="11">
        <f t="shared" si="762"/>
        <v>-0.19370020411387584</v>
      </c>
      <c r="AC2967" s="11">
        <f t="shared" si="763"/>
        <v>20.694268670627171</v>
      </c>
      <c r="AD2967" s="11">
        <f t="shared" si="764"/>
        <v>25.350906038610894</v>
      </c>
      <c r="AE2967" s="10">
        <v>19.573189403815501</v>
      </c>
      <c r="AF2967" s="11">
        <v>25.613161893365501</v>
      </c>
      <c r="AG2967" s="12">
        <v>33.355134474287603</v>
      </c>
      <c r="AH2967" s="10">
        <v>0.52394072985549844</v>
      </c>
      <c r="AI2967" s="11">
        <f t="shared" si="776"/>
        <v>40.974505470813341</v>
      </c>
      <c r="AJ2967" s="11">
        <f t="shared" si="777"/>
        <v>10.374911577458148</v>
      </c>
      <c r="AK2967" s="11">
        <f t="shared" si="778"/>
        <v>0.23577288288870227</v>
      </c>
      <c r="AL2967" s="11">
        <f t="shared" si="779"/>
        <v>2.833017077798861</v>
      </c>
      <c r="AM2967" s="11">
        <f t="shared" si="780"/>
        <v>2.1450331125827815</v>
      </c>
      <c r="AN2967" s="3">
        <f t="shared" si="766"/>
        <v>0.69418317961829967</v>
      </c>
      <c r="AO2967" s="3">
        <f t="shared" si="767"/>
        <v>0.13633458131677473</v>
      </c>
      <c r="AP2967" s="3" t="s">
        <v>8</v>
      </c>
      <c r="AQ2967" s="124"/>
      <c r="AR2967" s="4"/>
      <c r="AS2967" s="3"/>
    </row>
    <row r="2968" spans="1:45" ht="15" customHeight="1">
      <c r="A2968" s="11">
        <v>34.203271028037385</v>
      </c>
      <c r="B2968" s="32">
        <v>1218</v>
      </c>
      <c r="C2968" s="17">
        <v>8.8896300000000004</v>
      </c>
      <c r="D2968" s="17">
        <v>-135.36666</v>
      </c>
      <c r="E2968" s="40" t="s">
        <v>16</v>
      </c>
      <c r="F2968" s="18">
        <v>-2.2999999999999998</v>
      </c>
      <c r="G2968" s="17">
        <v>-2.1</v>
      </c>
      <c r="H2968" s="17">
        <v>-2.5</v>
      </c>
      <c r="I2968" s="17">
        <v>1</v>
      </c>
      <c r="J2968" s="17">
        <v>4.5999999999999996</v>
      </c>
      <c r="K2968" s="30">
        <v>6.3</v>
      </c>
      <c r="L2968" s="10">
        <f t="shared" si="765"/>
        <v>1</v>
      </c>
      <c r="M2968" s="52" t="str">
        <f t="shared" si="768"/>
        <v>low latitude</v>
      </c>
      <c r="N2968" s="83">
        <v>18972</v>
      </c>
      <c r="O2968" s="34">
        <v>3494</v>
      </c>
      <c r="P2968" s="34">
        <v>2788</v>
      </c>
      <c r="Q2968" s="34">
        <v>637</v>
      </c>
      <c r="R2968" s="34">
        <v>24765</v>
      </c>
      <c r="S2968" s="42">
        <v>1681</v>
      </c>
      <c r="T2968" s="10">
        <f t="shared" si="769"/>
        <v>0.36249689512199784</v>
      </c>
      <c r="U2968" s="11">
        <f t="shared" si="770"/>
        <v>6.6759653782219083E-2</v>
      </c>
      <c r="V2968" s="11">
        <f t="shared" si="771"/>
        <v>5.3270153046601827E-2</v>
      </c>
      <c r="W2968" s="11">
        <f t="shared" si="772"/>
        <v>1.2171121768538511E-2</v>
      </c>
      <c r="X2968" s="11">
        <f t="shared" si="773"/>
        <v>0.47318340753195637</v>
      </c>
      <c r="Y2968" s="12">
        <f t="shared" si="774"/>
        <v>3.2118768748686397E-2</v>
      </c>
      <c r="Z2968" s="10">
        <f t="shared" si="775"/>
        <v>0.59372093023255801</v>
      </c>
      <c r="AA2968" s="11">
        <f t="shared" si="761"/>
        <v>-0.39475056117752222</v>
      </c>
      <c r="AB2968" s="11">
        <f t="shared" si="762"/>
        <v>-0.2264176407753363</v>
      </c>
      <c r="AC2968" s="11">
        <f t="shared" si="763"/>
        <v>20.254337120517249</v>
      </c>
      <c r="AD2968" s="11">
        <f t="shared" si="764"/>
        <v>23.113033370966996</v>
      </c>
      <c r="AE2968" s="10">
        <v>16.510043049744201</v>
      </c>
      <c r="AF2968" s="11">
        <v>22.601162857424701</v>
      </c>
      <c r="AG2968" s="12">
        <v>29.747481805147199</v>
      </c>
      <c r="AH2968" s="10">
        <v>0.54488180639013151</v>
      </c>
      <c r="AI2968" s="11">
        <f t="shared" si="776"/>
        <v>43.377460731188698</v>
      </c>
      <c r="AJ2968" s="11">
        <f t="shared" si="777"/>
        <v>8.1392533772333309</v>
      </c>
      <c r="AK2968" s="11">
        <f t="shared" si="778"/>
        <v>0.20737299565412859</v>
      </c>
      <c r="AL2968" s="11">
        <f t="shared" si="779"/>
        <v>4.3767660910518051</v>
      </c>
      <c r="AM2968" s="11">
        <f t="shared" si="780"/>
        <v>2.0587209302325578</v>
      </c>
      <c r="AN2968" s="3">
        <f t="shared" si="766"/>
        <v>0.7660811629315567</v>
      </c>
      <c r="AO2968" s="3">
        <f t="shared" si="767"/>
        <v>0.11257823541288108</v>
      </c>
      <c r="AP2968" s="3" t="s">
        <v>8</v>
      </c>
      <c r="AQ2968" s="124"/>
      <c r="AR2968" s="4"/>
      <c r="AS2968" s="3"/>
    </row>
    <row r="2969" spans="1:45" ht="15" customHeight="1">
      <c r="A2969" s="11">
        <v>34.538142523364485</v>
      </c>
      <c r="B2969" s="32">
        <v>1218</v>
      </c>
      <c r="C2969" s="17">
        <v>8.8896300000000004</v>
      </c>
      <c r="D2969" s="17">
        <v>-135.36666</v>
      </c>
      <c r="E2969" s="40" t="s">
        <v>16</v>
      </c>
      <c r="F2969" s="18">
        <v>-2.2999999999999998</v>
      </c>
      <c r="G2969" s="17">
        <v>-2.1</v>
      </c>
      <c r="H2969" s="17">
        <v>-2.5</v>
      </c>
      <c r="I2969" s="17">
        <v>1</v>
      </c>
      <c r="J2969" s="17">
        <v>4.5999999999999996</v>
      </c>
      <c r="K2969" s="30">
        <v>6.3</v>
      </c>
      <c r="L2969" s="10">
        <f t="shared" si="765"/>
        <v>1</v>
      </c>
      <c r="M2969" s="52" t="str">
        <f t="shared" si="768"/>
        <v>low latitude</v>
      </c>
      <c r="N2969" s="83">
        <v>20817</v>
      </c>
      <c r="O2969" s="34">
        <v>4084</v>
      </c>
      <c r="P2969" s="34">
        <v>3319</v>
      </c>
      <c r="Q2969" s="34">
        <v>912</v>
      </c>
      <c r="R2969" s="34">
        <v>28932</v>
      </c>
      <c r="S2969" s="42">
        <v>1682</v>
      </c>
      <c r="T2969" s="10">
        <f t="shared" si="769"/>
        <v>0.34842499916312392</v>
      </c>
      <c r="U2969" s="11">
        <f t="shared" si="770"/>
        <v>6.8356040571753762E-2</v>
      </c>
      <c r="V2969" s="11">
        <f t="shared" si="771"/>
        <v>5.5551836106182841E-2</v>
      </c>
      <c r="W2969" s="11">
        <f t="shared" si="772"/>
        <v>1.5264620225621799E-2</v>
      </c>
      <c r="X2969" s="11">
        <f t="shared" si="773"/>
        <v>0.48424999163123889</v>
      </c>
      <c r="Y2969" s="12">
        <f t="shared" si="774"/>
        <v>2.8152512302078801E-2</v>
      </c>
      <c r="Z2969" s="10">
        <f t="shared" si="775"/>
        <v>0.59147744323296991</v>
      </c>
      <c r="AA2969" s="11">
        <f t="shared" si="761"/>
        <v>-0.39885500114693406</v>
      </c>
      <c r="AB2969" s="11">
        <f t="shared" si="762"/>
        <v>-0.22806181310916215</v>
      </c>
      <c r="AC2969" s="11">
        <f t="shared" si="763"/>
        <v>19.977287422581949</v>
      </c>
      <c r="AD2969" s="11">
        <f t="shared" si="764"/>
        <v>23.000571983333309</v>
      </c>
      <c r="AE2969" s="10">
        <v>16.357906321140302</v>
      </c>
      <c r="AF2969" s="11">
        <v>22.4925332789675</v>
      </c>
      <c r="AG2969" s="12">
        <v>29.477624027352501</v>
      </c>
      <c r="AH2969" s="10">
        <v>0.52026042401165795</v>
      </c>
      <c r="AI2969" s="11">
        <f t="shared" si="776"/>
        <v>41.844057166978232</v>
      </c>
      <c r="AJ2969" s="11">
        <f t="shared" si="777"/>
        <v>7.4758878172363206</v>
      </c>
      <c r="AK2969" s="11">
        <f t="shared" si="778"/>
        <v>0.21359397878188496</v>
      </c>
      <c r="AL2969" s="11">
        <f t="shared" si="779"/>
        <v>3.6392543859649122</v>
      </c>
      <c r="AM2969" s="11">
        <f t="shared" si="780"/>
        <v>2.0192057617285184</v>
      </c>
      <c r="AN2969" s="3">
        <f t="shared" si="766"/>
        <v>0.71951472418083795</v>
      </c>
      <c r="AO2969" s="3">
        <f t="shared" si="767"/>
        <v>0.1147172680768699</v>
      </c>
      <c r="AP2969" s="3" t="s">
        <v>8</v>
      </c>
      <c r="AQ2969" s="124"/>
      <c r="AR2969" s="4"/>
      <c r="AS2969" s="3"/>
    </row>
    <row r="2970" spans="1:45" ht="15" customHeight="1">
      <c r="A2970" s="11">
        <v>34.877266355140186</v>
      </c>
      <c r="B2970" s="32">
        <v>1218</v>
      </c>
      <c r="C2970" s="17">
        <v>8.8896300000000004</v>
      </c>
      <c r="D2970" s="17">
        <v>-135.36666</v>
      </c>
      <c r="E2970" s="40" t="s">
        <v>16</v>
      </c>
      <c r="F2970" s="18">
        <v>-2.2999999999999998</v>
      </c>
      <c r="G2970" s="17">
        <v>-2.1</v>
      </c>
      <c r="H2970" s="17">
        <v>-2.5</v>
      </c>
      <c r="I2970" s="17">
        <v>1</v>
      </c>
      <c r="J2970" s="17">
        <v>4.5999999999999996</v>
      </c>
      <c r="K2970" s="30">
        <v>6.3</v>
      </c>
      <c r="L2970" s="10">
        <f t="shared" si="765"/>
        <v>1</v>
      </c>
      <c r="M2970" s="52" t="str">
        <f t="shared" si="768"/>
        <v>low latitude</v>
      </c>
      <c r="N2970" s="83">
        <v>26683</v>
      </c>
      <c r="O2970" s="34">
        <v>5187</v>
      </c>
      <c r="P2970" s="34">
        <v>4186</v>
      </c>
      <c r="Q2970" s="34">
        <v>1014</v>
      </c>
      <c r="R2970" s="34">
        <v>37226</v>
      </c>
      <c r="S2970" s="42">
        <v>2383</v>
      </c>
      <c r="T2970" s="10">
        <f t="shared" si="769"/>
        <v>0.3479831505366528</v>
      </c>
      <c r="U2970" s="11">
        <f t="shared" si="770"/>
        <v>6.7645639614496794E-2</v>
      </c>
      <c r="V2970" s="11">
        <f t="shared" si="771"/>
        <v>5.4591217934506185E-2</v>
      </c>
      <c r="W2970" s="11">
        <f t="shared" si="772"/>
        <v>1.3223959623886592E-2</v>
      </c>
      <c r="X2970" s="11">
        <f t="shared" si="773"/>
        <v>0.48547842303629418</v>
      </c>
      <c r="Y2970" s="12">
        <f t="shared" si="774"/>
        <v>3.107760925416346E-2</v>
      </c>
      <c r="Z2970" s="10">
        <f t="shared" si="775"/>
        <v>0.5938136256851998</v>
      </c>
      <c r="AA2970" s="11">
        <f t="shared" si="761"/>
        <v>-0.3946909076181605</v>
      </c>
      <c r="AB2970" s="11">
        <f t="shared" si="762"/>
        <v>-0.22634984127685265</v>
      </c>
      <c r="AC2970" s="11">
        <f t="shared" si="763"/>
        <v>20.258363735774164</v>
      </c>
      <c r="AD2970" s="11">
        <f t="shared" si="764"/>
        <v>23.117670856663281</v>
      </c>
      <c r="AE2970" s="10">
        <v>16.521356856748401</v>
      </c>
      <c r="AF2970" s="11">
        <v>22.655337862971599</v>
      </c>
      <c r="AG2970" s="12">
        <v>29.717192622499301</v>
      </c>
      <c r="AH2970" s="10">
        <v>0.54029996562516958</v>
      </c>
      <c r="AI2970" s="11">
        <f t="shared" si="776"/>
        <v>41.751552989406818</v>
      </c>
      <c r="AJ2970" s="11">
        <f t="shared" si="777"/>
        <v>8.1985825362967049</v>
      </c>
      <c r="AK2970" s="11">
        <f t="shared" si="778"/>
        <v>0.20775662052964236</v>
      </c>
      <c r="AL2970" s="11">
        <f t="shared" si="779"/>
        <v>4.1282051282051277</v>
      </c>
      <c r="AM2970" s="11">
        <f t="shared" si="780"/>
        <v>2.0464369616288178</v>
      </c>
      <c r="AN2970" s="3">
        <f t="shared" si="766"/>
        <v>0.71678396819427281</v>
      </c>
      <c r="AO2970" s="3">
        <f t="shared" si="767"/>
        <v>0.11244828883038736</v>
      </c>
      <c r="AP2970" s="3" t="s">
        <v>8</v>
      </c>
      <c r="AQ2970" s="124"/>
      <c r="AR2970" s="4"/>
      <c r="AS2970" s="3"/>
    </row>
    <row r="2971" spans="1:45" ht="15" customHeight="1">
      <c r="A2971" s="11">
        <v>2.2910999999999997</v>
      </c>
      <c r="B2971" s="32">
        <v>610</v>
      </c>
      <c r="C2971" s="17">
        <v>53.221499999999999</v>
      </c>
      <c r="D2971" s="17">
        <v>-18.886800000000001</v>
      </c>
      <c r="E2971" s="40" t="s">
        <v>36</v>
      </c>
      <c r="F2971" s="18">
        <v>41.7</v>
      </c>
      <c r="G2971" s="17">
        <v>42.1</v>
      </c>
      <c r="H2971" s="17">
        <v>44.7</v>
      </c>
      <c r="I2971" s="17">
        <v>46.5</v>
      </c>
      <c r="J2971" s="17">
        <v>47.7</v>
      </c>
      <c r="K2971" s="30">
        <v>50</v>
      </c>
      <c r="L2971" s="10">
        <f t="shared" si="765"/>
        <v>50</v>
      </c>
      <c r="M2971" s="52" t="str">
        <f t="shared" si="768"/>
        <v>transition</v>
      </c>
      <c r="N2971" s="83" t="s">
        <v>8</v>
      </c>
      <c r="O2971" s="34" t="s">
        <v>8</v>
      </c>
      <c r="P2971" s="34" t="s">
        <v>8</v>
      </c>
      <c r="Q2971" s="34" t="s">
        <v>8</v>
      </c>
      <c r="R2971" s="34" t="s">
        <v>8</v>
      </c>
      <c r="S2971" s="42" t="s">
        <v>8</v>
      </c>
      <c r="T2971" s="10" t="s">
        <v>8</v>
      </c>
      <c r="U2971" s="11" t="s">
        <v>8</v>
      </c>
      <c r="V2971" s="11" t="s">
        <v>8</v>
      </c>
      <c r="W2971" s="11" t="s">
        <v>8</v>
      </c>
      <c r="X2971" s="11" t="s">
        <v>8</v>
      </c>
      <c r="Y2971" s="12" t="s">
        <v>8</v>
      </c>
      <c r="Z2971" s="10">
        <v>0.65</v>
      </c>
      <c r="AA2971" s="11" t="s">
        <v>8</v>
      </c>
      <c r="AB2971" s="11">
        <f t="shared" si="762"/>
        <v>-0.18708664335714442</v>
      </c>
      <c r="AC2971" s="11" t="s">
        <v>8</v>
      </c>
      <c r="AD2971" s="9">
        <f t="shared" si="764"/>
        <v>25.803273594371323</v>
      </c>
      <c r="AE2971" s="10">
        <v>20.476205686029601</v>
      </c>
      <c r="AF2971" s="11">
        <v>27.198761628799399</v>
      </c>
      <c r="AG2971" s="12">
        <v>37.640924287781601</v>
      </c>
      <c r="AH2971" s="10">
        <v>0.81</v>
      </c>
      <c r="AI2971" s="3" t="str">
        <f t="shared" ref="AI2971:AI3002" si="781">IF(O2971="n/a","n/a",O2971/S2971)</f>
        <v>n/a</v>
      </c>
      <c r="AJ2971" s="3" t="str">
        <f t="shared" ref="AJ2971:AJ3002" si="782">IF(P2971="n/a","n/a",P2971/T2971)</f>
        <v>n/a</v>
      </c>
      <c r="AK2971" s="3" t="str">
        <f t="shared" ref="AK2971:AK3002" si="783">IF(Q2971="n/a","n/a",Q2971/U2971)</f>
        <v>n/a</v>
      </c>
      <c r="AL2971" s="3" t="str">
        <f t="shared" ref="AL2971:AL3002" si="784">IF(R2971="n/a","n/a",R2971/V2971)</f>
        <v>n/a</v>
      </c>
      <c r="AM2971" s="3" t="str">
        <f t="shared" ref="AM2971:AM3002" si="785">IF(S2971="n/a","n/a",S2971/W2971)</f>
        <v>n/a</v>
      </c>
      <c r="AN2971" s="3" t="str">
        <f t="shared" si="766"/>
        <v>n/a</v>
      </c>
      <c r="AO2971" s="3" t="str">
        <f t="shared" si="767"/>
        <v>n/a</v>
      </c>
      <c r="AP2971" s="3" t="s">
        <v>8</v>
      </c>
      <c r="AQ2971" s="124"/>
      <c r="AR2971" s="4"/>
      <c r="AS2971" s="3"/>
    </row>
    <row r="2972" spans="1:45" ht="15" customHeight="1">
      <c r="A2972" s="11">
        <v>2.3226</v>
      </c>
      <c r="B2972" s="32">
        <v>610</v>
      </c>
      <c r="C2972" s="17">
        <v>53.221499999999999</v>
      </c>
      <c r="D2972" s="17">
        <v>-18.886800000000001</v>
      </c>
      <c r="E2972" s="40" t="s">
        <v>36</v>
      </c>
      <c r="F2972" s="18">
        <v>41.7</v>
      </c>
      <c r="G2972" s="17">
        <v>42.1</v>
      </c>
      <c r="H2972" s="17">
        <v>44.7</v>
      </c>
      <c r="I2972" s="17">
        <v>46.5</v>
      </c>
      <c r="J2972" s="17">
        <v>47.7</v>
      </c>
      <c r="K2972" s="30">
        <v>50</v>
      </c>
      <c r="L2972" s="10">
        <f t="shared" si="765"/>
        <v>50</v>
      </c>
      <c r="M2972" s="52" t="str">
        <f t="shared" si="768"/>
        <v>transition</v>
      </c>
      <c r="N2972" s="83" t="s">
        <v>8</v>
      </c>
      <c r="O2972" s="34" t="s">
        <v>8</v>
      </c>
      <c r="P2972" s="34" t="s">
        <v>8</v>
      </c>
      <c r="Q2972" s="34" t="s">
        <v>8</v>
      </c>
      <c r="R2972" s="34" t="s">
        <v>8</v>
      </c>
      <c r="S2972" s="42" t="s">
        <v>8</v>
      </c>
      <c r="T2972" s="10" t="s">
        <v>8</v>
      </c>
      <c r="U2972" s="11" t="s">
        <v>8</v>
      </c>
      <c r="V2972" s="11" t="s">
        <v>8</v>
      </c>
      <c r="W2972" s="11" t="s">
        <v>8</v>
      </c>
      <c r="X2972" s="11" t="s">
        <v>8</v>
      </c>
      <c r="Y2972" s="12" t="s">
        <v>8</v>
      </c>
      <c r="Z2972" s="10">
        <v>0.51</v>
      </c>
      <c r="AA2972" s="11" t="s">
        <v>8</v>
      </c>
      <c r="AB2972" s="11">
        <f t="shared" si="762"/>
        <v>-0.29242982390206362</v>
      </c>
      <c r="AC2972" s="11" t="s">
        <v>8</v>
      </c>
      <c r="AD2972" s="9">
        <f t="shared" si="764"/>
        <v>18.597800045098847</v>
      </c>
      <c r="AE2972" s="10">
        <v>10.6962496723422</v>
      </c>
      <c r="AF2972" s="11">
        <v>17.488910595117801</v>
      </c>
      <c r="AG2972" s="12">
        <v>25.000876599090098</v>
      </c>
      <c r="AH2972" s="10">
        <v>0.38</v>
      </c>
      <c r="AI2972" s="3" t="str">
        <f t="shared" si="781"/>
        <v>n/a</v>
      </c>
      <c r="AJ2972" s="3" t="str">
        <f t="shared" si="782"/>
        <v>n/a</v>
      </c>
      <c r="AK2972" s="3" t="str">
        <f t="shared" si="783"/>
        <v>n/a</v>
      </c>
      <c r="AL2972" s="3" t="str">
        <f t="shared" si="784"/>
        <v>n/a</v>
      </c>
      <c r="AM2972" s="3" t="str">
        <f t="shared" si="785"/>
        <v>n/a</v>
      </c>
      <c r="AN2972" s="3" t="str">
        <f t="shared" si="766"/>
        <v>n/a</v>
      </c>
      <c r="AO2972" s="3" t="str">
        <f t="shared" si="767"/>
        <v>n/a</v>
      </c>
      <c r="AP2972" s="3" t="s">
        <v>8</v>
      </c>
      <c r="AQ2972" s="124"/>
      <c r="AR2972" s="4"/>
      <c r="AS2972" s="3"/>
    </row>
    <row r="2973" spans="1:45" ht="15" customHeight="1">
      <c r="A2973" s="11">
        <v>2.35</v>
      </c>
      <c r="B2973" s="32">
        <v>610</v>
      </c>
      <c r="C2973" s="17">
        <v>53.221499999999999</v>
      </c>
      <c r="D2973" s="17">
        <v>-18.886800000000001</v>
      </c>
      <c r="E2973" s="40" t="s">
        <v>36</v>
      </c>
      <c r="F2973" s="18">
        <v>41.7</v>
      </c>
      <c r="G2973" s="17">
        <v>42.1</v>
      </c>
      <c r="H2973" s="17">
        <v>44.7</v>
      </c>
      <c r="I2973" s="17">
        <v>46.5</v>
      </c>
      <c r="J2973" s="17">
        <v>47.7</v>
      </c>
      <c r="K2973" s="30">
        <v>50</v>
      </c>
      <c r="L2973" s="10">
        <f t="shared" si="765"/>
        <v>50</v>
      </c>
      <c r="M2973" s="52" t="str">
        <f t="shared" si="768"/>
        <v>transition</v>
      </c>
      <c r="N2973" s="83" t="s">
        <v>8</v>
      </c>
      <c r="O2973" s="34" t="s">
        <v>8</v>
      </c>
      <c r="P2973" s="34" t="s">
        <v>8</v>
      </c>
      <c r="Q2973" s="34" t="s">
        <v>8</v>
      </c>
      <c r="R2973" s="34" t="s">
        <v>8</v>
      </c>
      <c r="S2973" s="42" t="s">
        <v>8</v>
      </c>
      <c r="T2973" s="10" t="s">
        <v>8</v>
      </c>
      <c r="U2973" s="11" t="s">
        <v>8</v>
      </c>
      <c r="V2973" s="11" t="s">
        <v>8</v>
      </c>
      <c r="W2973" s="11" t="s">
        <v>8</v>
      </c>
      <c r="X2973" s="11" t="s">
        <v>8</v>
      </c>
      <c r="Y2973" s="12" t="s">
        <v>8</v>
      </c>
      <c r="Z2973" s="10">
        <v>0.45</v>
      </c>
      <c r="AA2973" s="11" t="s">
        <v>8</v>
      </c>
      <c r="AB2973" s="11">
        <f t="shared" si="762"/>
        <v>-0.34678748622465633</v>
      </c>
      <c r="AC2973" s="11" t="s">
        <v>8</v>
      </c>
      <c r="AD2973" s="9">
        <f t="shared" si="764"/>
        <v>14.879735942233506</v>
      </c>
      <c r="AE2973" s="10">
        <v>6.2252338308658901</v>
      </c>
      <c r="AF2973" s="11">
        <v>13.252895034497699</v>
      </c>
      <c r="AG2973" s="12">
        <v>20.0897145285813</v>
      </c>
      <c r="AH2973" s="10">
        <v>0.11</v>
      </c>
      <c r="AI2973" s="3" t="str">
        <f t="shared" si="781"/>
        <v>n/a</v>
      </c>
      <c r="AJ2973" s="3" t="str">
        <f t="shared" si="782"/>
        <v>n/a</v>
      </c>
      <c r="AK2973" s="3" t="str">
        <f t="shared" si="783"/>
        <v>n/a</v>
      </c>
      <c r="AL2973" s="3" t="str">
        <f t="shared" si="784"/>
        <v>n/a</v>
      </c>
      <c r="AM2973" s="3" t="str">
        <f t="shared" si="785"/>
        <v>n/a</v>
      </c>
      <c r="AN2973" s="3" t="str">
        <f t="shared" si="766"/>
        <v>n/a</v>
      </c>
      <c r="AO2973" s="3" t="str">
        <f t="shared" si="767"/>
        <v>n/a</v>
      </c>
      <c r="AP2973" s="3" t="s">
        <v>8</v>
      </c>
      <c r="AQ2973" s="124"/>
      <c r="AR2973" s="4"/>
      <c r="AS2973" s="3"/>
    </row>
    <row r="2974" spans="1:45" ht="15" customHeight="1">
      <c r="A2974" s="11">
        <v>2.3759000000000001</v>
      </c>
      <c r="B2974" s="32">
        <v>610</v>
      </c>
      <c r="C2974" s="17">
        <v>53.221499999999999</v>
      </c>
      <c r="D2974" s="17">
        <v>-18.886800000000001</v>
      </c>
      <c r="E2974" s="40" t="s">
        <v>36</v>
      </c>
      <c r="F2974" s="18">
        <v>41.7</v>
      </c>
      <c r="G2974" s="17">
        <v>42.1</v>
      </c>
      <c r="H2974" s="17">
        <v>44.7</v>
      </c>
      <c r="I2974" s="17">
        <v>46.5</v>
      </c>
      <c r="J2974" s="17">
        <v>47.7</v>
      </c>
      <c r="K2974" s="30">
        <v>50</v>
      </c>
      <c r="L2974" s="10">
        <f t="shared" si="765"/>
        <v>50</v>
      </c>
      <c r="M2974" s="52" t="str">
        <f t="shared" si="768"/>
        <v>transition</v>
      </c>
      <c r="N2974" s="83" t="s">
        <v>8</v>
      </c>
      <c r="O2974" s="34" t="s">
        <v>8</v>
      </c>
      <c r="P2974" s="34" t="s">
        <v>8</v>
      </c>
      <c r="Q2974" s="34" t="s">
        <v>8</v>
      </c>
      <c r="R2974" s="34" t="s">
        <v>8</v>
      </c>
      <c r="S2974" s="42" t="s">
        <v>8</v>
      </c>
      <c r="T2974" s="10" t="s">
        <v>8</v>
      </c>
      <c r="U2974" s="11" t="s">
        <v>8</v>
      </c>
      <c r="V2974" s="11" t="s">
        <v>8</v>
      </c>
      <c r="W2974" s="11" t="s">
        <v>8</v>
      </c>
      <c r="X2974" s="11" t="s">
        <v>8</v>
      </c>
      <c r="Y2974" s="12" t="s">
        <v>8</v>
      </c>
      <c r="Z2974" s="10">
        <v>0.43</v>
      </c>
      <c r="AA2974" s="11" t="s">
        <v>8</v>
      </c>
      <c r="AB2974" s="11">
        <f t="shared" si="762"/>
        <v>-0.36653154442041347</v>
      </c>
      <c r="AC2974" s="11" t="s">
        <v>8</v>
      </c>
      <c r="AD2974" s="9">
        <f t="shared" si="764"/>
        <v>13.529242361643718</v>
      </c>
      <c r="AE2974" s="10">
        <v>4.6593115183446701</v>
      </c>
      <c r="AF2974" s="11">
        <v>11.8371829557071</v>
      </c>
      <c r="AG2974" s="12">
        <v>18.566492953661498</v>
      </c>
      <c r="AH2974" s="10">
        <v>0.47</v>
      </c>
      <c r="AI2974" s="3" t="str">
        <f t="shared" si="781"/>
        <v>n/a</v>
      </c>
      <c r="AJ2974" s="3" t="str">
        <f t="shared" si="782"/>
        <v>n/a</v>
      </c>
      <c r="AK2974" s="3" t="str">
        <f t="shared" si="783"/>
        <v>n/a</v>
      </c>
      <c r="AL2974" s="3" t="str">
        <f t="shared" si="784"/>
        <v>n/a</v>
      </c>
      <c r="AM2974" s="3" t="str">
        <f t="shared" si="785"/>
        <v>n/a</v>
      </c>
      <c r="AN2974" s="3" t="str">
        <f t="shared" si="766"/>
        <v>n/a</v>
      </c>
      <c r="AO2974" s="3" t="str">
        <f t="shared" si="767"/>
        <v>n/a</v>
      </c>
      <c r="AP2974" s="3" t="s">
        <v>8</v>
      </c>
      <c r="AQ2974" s="124"/>
      <c r="AR2974" s="4"/>
      <c r="AS2974" s="3"/>
    </row>
    <row r="2975" spans="1:45" ht="15" customHeight="1">
      <c r="A2975" s="11">
        <v>2.3915000000000002</v>
      </c>
      <c r="B2975" s="32">
        <v>610</v>
      </c>
      <c r="C2975" s="17">
        <v>53.221499999999999</v>
      </c>
      <c r="D2975" s="17">
        <v>-18.886800000000001</v>
      </c>
      <c r="E2975" s="40" t="s">
        <v>36</v>
      </c>
      <c r="F2975" s="18">
        <v>41.7</v>
      </c>
      <c r="G2975" s="17">
        <v>42.1</v>
      </c>
      <c r="H2975" s="17">
        <v>44.7</v>
      </c>
      <c r="I2975" s="17">
        <v>46.5</v>
      </c>
      <c r="J2975" s="17">
        <v>47.7</v>
      </c>
      <c r="K2975" s="30">
        <v>50</v>
      </c>
      <c r="L2975" s="10">
        <f t="shared" si="765"/>
        <v>50</v>
      </c>
      <c r="M2975" s="52" t="str">
        <f t="shared" si="768"/>
        <v>transition</v>
      </c>
      <c r="N2975" s="83" t="s">
        <v>8</v>
      </c>
      <c r="O2975" s="34" t="s">
        <v>8</v>
      </c>
      <c r="P2975" s="34" t="s">
        <v>8</v>
      </c>
      <c r="Q2975" s="34" t="s">
        <v>8</v>
      </c>
      <c r="R2975" s="34" t="s">
        <v>8</v>
      </c>
      <c r="S2975" s="42" t="s">
        <v>8</v>
      </c>
      <c r="T2975" s="10" t="s">
        <v>8</v>
      </c>
      <c r="U2975" s="11" t="s">
        <v>8</v>
      </c>
      <c r="V2975" s="11" t="s">
        <v>8</v>
      </c>
      <c r="W2975" s="11" t="s">
        <v>8</v>
      </c>
      <c r="X2975" s="11" t="s">
        <v>8</v>
      </c>
      <c r="Y2975" s="12" t="s">
        <v>8</v>
      </c>
      <c r="Z2975" s="10">
        <v>0.43</v>
      </c>
      <c r="AA2975" s="11" t="s">
        <v>8</v>
      </c>
      <c r="AB2975" s="11">
        <f t="shared" si="762"/>
        <v>-0.36653154442041347</v>
      </c>
      <c r="AC2975" s="11" t="s">
        <v>8</v>
      </c>
      <c r="AD2975" s="9">
        <f t="shared" si="764"/>
        <v>13.529242361643718</v>
      </c>
      <c r="AE2975" s="10">
        <v>4.6955195014317601</v>
      </c>
      <c r="AF2975" s="11">
        <v>11.8411590511847</v>
      </c>
      <c r="AG2975" s="12">
        <v>18.540957755508298</v>
      </c>
      <c r="AH2975" s="10">
        <v>7.0000000000000007E-2</v>
      </c>
      <c r="AI2975" s="3" t="str">
        <f t="shared" si="781"/>
        <v>n/a</v>
      </c>
      <c r="AJ2975" s="3" t="str">
        <f t="shared" si="782"/>
        <v>n/a</v>
      </c>
      <c r="AK2975" s="3" t="str">
        <f t="shared" si="783"/>
        <v>n/a</v>
      </c>
      <c r="AL2975" s="3" t="str">
        <f t="shared" si="784"/>
        <v>n/a</v>
      </c>
      <c r="AM2975" s="3" t="str">
        <f t="shared" si="785"/>
        <v>n/a</v>
      </c>
      <c r="AN2975" s="3" t="str">
        <f t="shared" si="766"/>
        <v>n/a</v>
      </c>
      <c r="AO2975" s="3" t="str">
        <f t="shared" si="767"/>
        <v>n/a</v>
      </c>
      <c r="AP2975" s="3" t="s">
        <v>8</v>
      </c>
      <c r="AQ2975" s="124"/>
      <c r="AR2975" s="4"/>
      <c r="AS2975" s="3"/>
    </row>
    <row r="2976" spans="1:45" ht="15" customHeight="1">
      <c r="A2976" s="11">
        <v>2.4161999999999999</v>
      </c>
      <c r="B2976" s="32">
        <v>610</v>
      </c>
      <c r="C2976" s="17">
        <v>53.221499999999999</v>
      </c>
      <c r="D2976" s="17">
        <v>-18.886800000000001</v>
      </c>
      <c r="E2976" s="40" t="s">
        <v>36</v>
      </c>
      <c r="F2976" s="18">
        <v>41.7</v>
      </c>
      <c r="G2976" s="17">
        <v>42.1</v>
      </c>
      <c r="H2976" s="17">
        <v>44.7</v>
      </c>
      <c r="I2976" s="17">
        <v>46.5</v>
      </c>
      <c r="J2976" s="17">
        <v>47.7</v>
      </c>
      <c r="K2976" s="30">
        <v>50</v>
      </c>
      <c r="L2976" s="10">
        <f t="shared" si="765"/>
        <v>50</v>
      </c>
      <c r="M2976" s="52" t="str">
        <f t="shared" si="768"/>
        <v>transition</v>
      </c>
      <c r="N2976" s="83" t="s">
        <v>8</v>
      </c>
      <c r="O2976" s="34" t="s">
        <v>8</v>
      </c>
      <c r="P2976" s="34" t="s">
        <v>8</v>
      </c>
      <c r="Q2976" s="34" t="s">
        <v>8</v>
      </c>
      <c r="R2976" s="34" t="s">
        <v>8</v>
      </c>
      <c r="S2976" s="42" t="s">
        <v>8</v>
      </c>
      <c r="T2976" s="10" t="s">
        <v>8</v>
      </c>
      <c r="U2976" s="11" t="s">
        <v>8</v>
      </c>
      <c r="V2976" s="11" t="s">
        <v>8</v>
      </c>
      <c r="W2976" s="11" t="s">
        <v>8</v>
      </c>
      <c r="X2976" s="11" t="s">
        <v>8</v>
      </c>
      <c r="Y2976" s="12" t="s">
        <v>8</v>
      </c>
      <c r="Z2976" s="10">
        <v>0.5</v>
      </c>
      <c r="AA2976" s="11" t="s">
        <v>8</v>
      </c>
      <c r="AB2976" s="11">
        <f t="shared" si="762"/>
        <v>-0.3010299956639812</v>
      </c>
      <c r="AC2976" s="11" t="s">
        <v>8</v>
      </c>
      <c r="AD2976" s="9">
        <f t="shared" si="764"/>
        <v>18.009548296583684</v>
      </c>
      <c r="AE2976" s="10">
        <v>9.9596877167054707</v>
      </c>
      <c r="AF2976" s="11">
        <v>16.7837908061347</v>
      </c>
      <c r="AG2976" s="12">
        <v>24.139703761061298</v>
      </c>
      <c r="AH2976" s="10">
        <v>0.25</v>
      </c>
      <c r="AI2976" s="3" t="str">
        <f t="shared" si="781"/>
        <v>n/a</v>
      </c>
      <c r="AJ2976" s="3" t="str">
        <f t="shared" si="782"/>
        <v>n/a</v>
      </c>
      <c r="AK2976" s="3" t="str">
        <f t="shared" si="783"/>
        <v>n/a</v>
      </c>
      <c r="AL2976" s="3" t="str">
        <f t="shared" si="784"/>
        <v>n/a</v>
      </c>
      <c r="AM2976" s="3" t="str">
        <f t="shared" si="785"/>
        <v>n/a</v>
      </c>
      <c r="AN2976" s="3" t="str">
        <f t="shared" si="766"/>
        <v>n/a</v>
      </c>
      <c r="AO2976" s="3" t="str">
        <f t="shared" si="767"/>
        <v>n/a</v>
      </c>
      <c r="AP2976" s="3" t="s">
        <v>8</v>
      </c>
      <c r="AQ2976" s="124"/>
      <c r="AR2976" s="4"/>
      <c r="AS2976" s="3"/>
    </row>
    <row r="2977" spans="1:45" ht="15" customHeight="1">
      <c r="A2977" s="11">
        <v>2.4241999999999999</v>
      </c>
      <c r="B2977" s="32">
        <v>610</v>
      </c>
      <c r="C2977" s="17">
        <v>53.221499999999999</v>
      </c>
      <c r="D2977" s="17">
        <v>-18.886800000000001</v>
      </c>
      <c r="E2977" s="40" t="s">
        <v>36</v>
      </c>
      <c r="F2977" s="18">
        <v>41.7</v>
      </c>
      <c r="G2977" s="17">
        <v>42.1</v>
      </c>
      <c r="H2977" s="17">
        <v>44.7</v>
      </c>
      <c r="I2977" s="17">
        <v>46.5</v>
      </c>
      <c r="J2977" s="17">
        <v>47.7</v>
      </c>
      <c r="K2977" s="30">
        <v>50</v>
      </c>
      <c r="L2977" s="10">
        <f t="shared" si="765"/>
        <v>50</v>
      </c>
      <c r="M2977" s="52" t="str">
        <f t="shared" si="768"/>
        <v>transition</v>
      </c>
      <c r="N2977" s="83" t="s">
        <v>8</v>
      </c>
      <c r="O2977" s="34" t="s">
        <v>8</v>
      </c>
      <c r="P2977" s="34" t="s">
        <v>8</v>
      </c>
      <c r="Q2977" s="34" t="s">
        <v>8</v>
      </c>
      <c r="R2977" s="34" t="s">
        <v>8</v>
      </c>
      <c r="S2977" s="42" t="s">
        <v>8</v>
      </c>
      <c r="T2977" s="10" t="s">
        <v>8</v>
      </c>
      <c r="U2977" s="11" t="s">
        <v>8</v>
      </c>
      <c r="V2977" s="11" t="s">
        <v>8</v>
      </c>
      <c r="W2977" s="11" t="s">
        <v>8</v>
      </c>
      <c r="X2977" s="11" t="s">
        <v>8</v>
      </c>
      <c r="Y2977" s="12" t="s">
        <v>8</v>
      </c>
      <c r="Z2977" s="10">
        <v>0.49</v>
      </c>
      <c r="AA2977" s="11" t="s">
        <v>8</v>
      </c>
      <c r="AB2977" s="11">
        <f t="shared" si="762"/>
        <v>-0.30980391997148632</v>
      </c>
      <c r="AC2977" s="11" t="s">
        <v>8</v>
      </c>
      <c r="AD2977" s="9">
        <f t="shared" si="764"/>
        <v>17.409411873950337</v>
      </c>
      <c r="AE2977" s="10">
        <v>9.2739210919905197</v>
      </c>
      <c r="AF2977" s="11">
        <v>16.097901618941599</v>
      </c>
      <c r="AG2977" s="12">
        <v>23.333980895581</v>
      </c>
      <c r="AH2977" s="10">
        <v>0.15</v>
      </c>
      <c r="AI2977" s="3" t="str">
        <f t="shared" si="781"/>
        <v>n/a</v>
      </c>
      <c r="AJ2977" s="3" t="str">
        <f t="shared" si="782"/>
        <v>n/a</v>
      </c>
      <c r="AK2977" s="3" t="str">
        <f t="shared" si="783"/>
        <v>n/a</v>
      </c>
      <c r="AL2977" s="3" t="str">
        <f t="shared" si="784"/>
        <v>n/a</v>
      </c>
      <c r="AM2977" s="3" t="str">
        <f t="shared" si="785"/>
        <v>n/a</v>
      </c>
      <c r="AN2977" s="3" t="str">
        <f t="shared" si="766"/>
        <v>n/a</v>
      </c>
      <c r="AO2977" s="3" t="str">
        <f t="shared" si="767"/>
        <v>n/a</v>
      </c>
      <c r="AP2977" s="3" t="s">
        <v>8</v>
      </c>
      <c r="AQ2977" s="124"/>
      <c r="AR2977" s="4"/>
      <c r="AS2977" s="3"/>
    </row>
    <row r="2978" spans="1:45" ht="15" customHeight="1">
      <c r="A2978" s="11">
        <v>2.4453</v>
      </c>
      <c r="B2978" s="32">
        <v>610</v>
      </c>
      <c r="C2978" s="17">
        <v>53.221499999999999</v>
      </c>
      <c r="D2978" s="17">
        <v>-18.886800000000001</v>
      </c>
      <c r="E2978" s="40" t="s">
        <v>36</v>
      </c>
      <c r="F2978" s="18">
        <v>41.7</v>
      </c>
      <c r="G2978" s="17">
        <v>42.1</v>
      </c>
      <c r="H2978" s="17">
        <v>44.7</v>
      </c>
      <c r="I2978" s="17">
        <v>46.5</v>
      </c>
      <c r="J2978" s="17">
        <v>47.7</v>
      </c>
      <c r="K2978" s="30">
        <v>50</v>
      </c>
      <c r="L2978" s="10">
        <f t="shared" si="765"/>
        <v>50</v>
      </c>
      <c r="M2978" s="52" t="str">
        <f t="shared" si="768"/>
        <v>transition</v>
      </c>
      <c r="N2978" s="83" t="s">
        <v>8</v>
      </c>
      <c r="O2978" s="34" t="s">
        <v>8</v>
      </c>
      <c r="P2978" s="34" t="s">
        <v>8</v>
      </c>
      <c r="Q2978" s="34" t="s">
        <v>8</v>
      </c>
      <c r="R2978" s="34" t="s">
        <v>8</v>
      </c>
      <c r="S2978" s="42" t="s">
        <v>8</v>
      </c>
      <c r="T2978" s="10" t="s">
        <v>8</v>
      </c>
      <c r="U2978" s="11" t="s">
        <v>8</v>
      </c>
      <c r="V2978" s="11" t="s">
        <v>8</v>
      </c>
      <c r="W2978" s="11" t="s">
        <v>8</v>
      </c>
      <c r="X2978" s="11" t="s">
        <v>8</v>
      </c>
      <c r="Y2978" s="12" t="s">
        <v>8</v>
      </c>
      <c r="Z2978" s="10">
        <v>0.49</v>
      </c>
      <c r="AA2978" s="11" t="s">
        <v>8</v>
      </c>
      <c r="AB2978" s="11">
        <f t="shared" si="762"/>
        <v>-0.30980391997148632</v>
      </c>
      <c r="AC2978" s="11" t="s">
        <v>8</v>
      </c>
      <c r="AD2978" s="9">
        <f t="shared" si="764"/>
        <v>17.409411873950337</v>
      </c>
      <c r="AE2978" s="10">
        <v>9.2400413949393503</v>
      </c>
      <c r="AF2978" s="11">
        <v>16.0995639910828</v>
      </c>
      <c r="AG2978" s="12">
        <v>23.285306056727599</v>
      </c>
      <c r="AH2978" s="10">
        <v>0.13</v>
      </c>
      <c r="AI2978" s="3" t="str">
        <f t="shared" si="781"/>
        <v>n/a</v>
      </c>
      <c r="AJ2978" s="3" t="str">
        <f t="shared" si="782"/>
        <v>n/a</v>
      </c>
      <c r="AK2978" s="3" t="str">
        <f t="shared" si="783"/>
        <v>n/a</v>
      </c>
      <c r="AL2978" s="3" t="str">
        <f t="shared" si="784"/>
        <v>n/a</v>
      </c>
      <c r="AM2978" s="3" t="str">
        <f t="shared" si="785"/>
        <v>n/a</v>
      </c>
      <c r="AN2978" s="3" t="str">
        <f t="shared" si="766"/>
        <v>n/a</v>
      </c>
      <c r="AO2978" s="3" t="str">
        <f t="shared" si="767"/>
        <v>n/a</v>
      </c>
      <c r="AP2978" s="3" t="s">
        <v>8</v>
      </c>
      <c r="AQ2978" s="124"/>
      <c r="AR2978" s="4"/>
      <c r="AS2978" s="3"/>
    </row>
    <row r="2979" spans="1:45" ht="15" customHeight="1">
      <c r="A2979" s="11">
        <v>2.4533</v>
      </c>
      <c r="B2979" s="32">
        <v>610</v>
      </c>
      <c r="C2979" s="17">
        <v>53.221499999999999</v>
      </c>
      <c r="D2979" s="17">
        <v>-18.886800000000001</v>
      </c>
      <c r="E2979" s="40" t="s">
        <v>36</v>
      </c>
      <c r="F2979" s="18">
        <v>41.7</v>
      </c>
      <c r="G2979" s="17">
        <v>42.1</v>
      </c>
      <c r="H2979" s="17">
        <v>44.7</v>
      </c>
      <c r="I2979" s="17">
        <v>46.5</v>
      </c>
      <c r="J2979" s="17">
        <v>47.7</v>
      </c>
      <c r="K2979" s="30">
        <v>50</v>
      </c>
      <c r="L2979" s="10">
        <f t="shared" si="765"/>
        <v>50</v>
      </c>
      <c r="M2979" s="52" t="str">
        <f t="shared" si="768"/>
        <v>transition</v>
      </c>
      <c r="N2979" s="83" t="s">
        <v>8</v>
      </c>
      <c r="O2979" s="34" t="s">
        <v>8</v>
      </c>
      <c r="P2979" s="34" t="s">
        <v>8</v>
      </c>
      <c r="Q2979" s="34" t="s">
        <v>8</v>
      </c>
      <c r="R2979" s="34" t="s">
        <v>8</v>
      </c>
      <c r="S2979" s="42" t="s">
        <v>8</v>
      </c>
      <c r="T2979" s="10" t="s">
        <v>8</v>
      </c>
      <c r="U2979" s="11" t="s">
        <v>8</v>
      </c>
      <c r="V2979" s="11" t="s">
        <v>8</v>
      </c>
      <c r="W2979" s="11" t="s">
        <v>8</v>
      </c>
      <c r="X2979" s="11" t="s">
        <v>8</v>
      </c>
      <c r="Y2979" s="12" t="s">
        <v>8</v>
      </c>
      <c r="Z2979" s="10">
        <v>0.51</v>
      </c>
      <c r="AA2979" s="11" t="s">
        <v>8</v>
      </c>
      <c r="AB2979" s="11">
        <f t="shared" si="762"/>
        <v>-0.29242982390206362</v>
      </c>
      <c r="AC2979" s="11" t="s">
        <v>8</v>
      </c>
      <c r="AD2979" s="9">
        <f t="shared" si="764"/>
        <v>18.597800045098847</v>
      </c>
      <c r="AE2979" s="10">
        <v>10.725187730461901</v>
      </c>
      <c r="AF2979" s="11">
        <v>17.482701657837801</v>
      </c>
      <c r="AG2979" s="12">
        <v>25.023632161605502</v>
      </c>
      <c r="AH2979" s="10">
        <v>0.36</v>
      </c>
      <c r="AI2979" s="3" t="str">
        <f t="shared" si="781"/>
        <v>n/a</v>
      </c>
      <c r="AJ2979" s="3" t="str">
        <f t="shared" si="782"/>
        <v>n/a</v>
      </c>
      <c r="AK2979" s="3" t="str">
        <f t="shared" si="783"/>
        <v>n/a</v>
      </c>
      <c r="AL2979" s="3" t="str">
        <f t="shared" si="784"/>
        <v>n/a</v>
      </c>
      <c r="AM2979" s="3" t="str">
        <f t="shared" si="785"/>
        <v>n/a</v>
      </c>
      <c r="AN2979" s="3" t="str">
        <f t="shared" si="766"/>
        <v>n/a</v>
      </c>
      <c r="AO2979" s="3" t="str">
        <f t="shared" si="767"/>
        <v>n/a</v>
      </c>
      <c r="AP2979" s="3" t="s">
        <v>8</v>
      </c>
      <c r="AQ2979" s="124"/>
      <c r="AR2979" s="4"/>
      <c r="AS2979" s="3"/>
    </row>
    <row r="2980" spans="1:45" ht="15" customHeight="1">
      <c r="A2980" s="11">
        <v>2.4811999999999999</v>
      </c>
      <c r="B2980" s="32">
        <v>610</v>
      </c>
      <c r="C2980" s="17">
        <v>53.221499999999999</v>
      </c>
      <c r="D2980" s="17">
        <v>-18.886800000000001</v>
      </c>
      <c r="E2980" s="40" t="s">
        <v>36</v>
      </c>
      <c r="F2980" s="18">
        <v>41.7</v>
      </c>
      <c r="G2980" s="17">
        <v>42.1</v>
      </c>
      <c r="H2980" s="17">
        <v>44.7</v>
      </c>
      <c r="I2980" s="17">
        <v>46.5</v>
      </c>
      <c r="J2980" s="17">
        <v>47.7</v>
      </c>
      <c r="K2980" s="30">
        <v>50</v>
      </c>
      <c r="L2980" s="10">
        <f t="shared" si="765"/>
        <v>50</v>
      </c>
      <c r="M2980" s="52" t="str">
        <f t="shared" si="768"/>
        <v>transition</v>
      </c>
      <c r="N2980" s="83" t="s">
        <v>8</v>
      </c>
      <c r="O2980" s="34" t="s">
        <v>8</v>
      </c>
      <c r="P2980" s="34" t="s">
        <v>8</v>
      </c>
      <c r="Q2980" s="34" t="s">
        <v>8</v>
      </c>
      <c r="R2980" s="34" t="s">
        <v>8</v>
      </c>
      <c r="S2980" s="42" t="s">
        <v>8</v>
      </c>
      <c r="T2980" s="10" t="s">
        <v>8</v>
      </c>
      <c r="U2980" s="11" t="s">
        <v>8</v>
      </c>
      <c r="V2980" s="11" t="s">
        <v>8</v>
      </c>
      <c r="W2980" s="11" t="s">
        <v>8</v>
      </c>
      <c r="X2980" s="11" t="s">
        <v>8</v>
      </c>
      <c r="Y2980" s="12" t="s">
        <v>8</v>
      </c>
      <c r="Z2980" s="10">
        <v>0.48</v>
      </c>
      <c r="AA2980" s="11" t="s">
        <v>8</v>
      </c>
      <c r="AB2980" s="11">
        <f t="shared" si="762"/>
        <v>-0.31875876262441277</v>
      </c>
      <c r="AC2980" s="11" t="s">
        <v>8</v>
      </c>
      <c r="AD2980" s="9">
        <f t="shared" si="764"/>
        <v>16.796900636490165</v>
      </c>
      <c r="AE2980" s="10">
        <v>8.5398277554697408</v>
      </c>
      <c r="AF2980" s="11">
        <v>15.401077502970599</v>
      </c>
      <c r="AG2980" s="12">
        <v>22.400843584106902</v>
      </c>
      <c r="AH2980" s="10">
        <v>0.27</v>
      </c>
      <c r="AI2980" s="3" t="str">
        <f t="shared" si="781"/>
        <v>n/a</v>
      </c>
      <c r="AJ2980" s="3" t="str">
        <f t="shared" si="782"/>
        <v>n/a</v>
      </c>
      <c r="AK2980" s="3" t="str">
        <f t="shared" si="783"/>
        <v>n/a</v>
      </c>
      <c r="AL2980" s="3" t="str">
        <f t="shared" si="784"/>
        <v>n/a</v>
      </c>
      <c r="AM2980" s="3" t="str">
        <f t="shared" si="785"/>
        <v>n/a</v>
      </c>
      <c r="AN2980" s="3" t="str">
        <f t="shared" si="766"/>
        <v>n/a</v>
      </c>
      <c r="AO2980" s="3" t="str">
        <f t="shared" si="767"/>
        <v>n/a</v>
      </c>
      <c r="AP2980" s="3" t="s">
        <v>8</v>
      </c>
      <c r="AQ2980" s="124"/>
      <c r="AR2980" s="4"/>
      <c r="AS2980" s="3"/>
    </row>
    <row r="2981" spans="1:45" ht="15" customHeight="1">
      <c r="A2981" s="11">
        <v>2.4828000000000001</v>
      </c>
      <c r="B2981" s="32">
        <v>610</v>
      </c>
      <c r="C2981" s="17">
        <v>53.221499999999999</v>
      </c>
      <c r="D2981" s="17">
        <v>-18.886800000000001</v>
      </c>
      <c r="E2981" s="40" t="s">
        <v>36</v>
      </c>
      <c r="F2981" s="18">
        <v>41.7</v>
      </c>
      <c r="G2981" s="17">
        <v>42.1</v>
      </c>
      <c r="H2981" s="17">
        <v>44.7</v>
      </c>
      <c r="I2981" s="17">
        <v>46.5</v>
      </c>
      <c r="J2981" s="17">
        <v>47.7</v>
      </c>
      <c r="K2981" s="30">
        <v>50</v>
      </c>
      <c r="L2981" s="10">
        <f t="shared" si="765"/>
        <v>50</v>
      </c>
      <c r="M2981" s="52" t="str">
        <f t="shared" si="768"/>
        <v>transition</v>
      </c>
      <c r="N2981" s="83" t="s">
        <v>8</v>
      </c>
      <c r="O2981" s="34" t="s">
        <v>8</v>
      </c>
      <c r="P2981" s="34" t="s">
        <v>8</v>
      </c>
      <c r="Q2981" s="34" t="s">
        <v>8</v>
      </c>
      <c r="R2981" s="34" t="s">
        <v>8</v>
      </c>
      <c r="S2981" s="42" t="s">
        <v>8</v>
      </c>
      <c r="T2981" s="10" t="s">
        <v>8</v>
      </c>
      <c r="U2981" s="11" t="s">
        <v>8</v>
      </c>
      <c r="V2981" s="11" t="s">
        <v>8</v>
      </c>
      <c r="W2981" s="11" t="s">
        <v>8</v>
      </c>
      <c r="X2981" s="11" t="s">
        <v>8</v>
      </c>
      <c r="Y2981" s="12" t="s">
        <v>8</v>
      </c>
      <c r="Z2981" s="10">
        <v>0.51</v>
      </c>
      <c r="AA2981" s="11" t="s">
        <v>8</v>
      </c>
      <c r="AB2981" s="11">
        <f t="shared" si="762"/>
        <v>-0.29242982390206362</v>
      </c>
      <c r="AC2981" s="11" t="s">
        <v>8</v>
      </c>
      <c r="AD2981" s="9">
        <f t="shared" si="764"/>
        <v>18.597800045098847</v>
      </c>
      <c r="AE2981" s="10">
        <v>10.7636598901656</v>
      </c>
      <c r="AF2981" s="11">
        <v>17.478897214613799</v>
      </c>
      <c r="AG2981" s="12">
        <v>25.043169541637202</v>
      </c>
      <c r="AH2981" s="10">
        <v>0.16</v>
      </c>
      <c r="AI2981" s="3" t="str">
        <f t="shared" si="781"/>
        <v>n/a</v>
      </c>
      <c r="AJ2981" s="3" t="str">
        <f t="shared" si="782"/>
        <v>n/a</v>
      </c>
      <c r="AK2981" s="3" t="str">
        <f t="shared" si="783"/>
        <v>n/a</v>
      </c>
      <c r="AL2981" s="3" t="str">
        <f t="shared" si="784"/>
        <v>n/a</v>
      </c>
      <c r="AM2981" s="3" t="str">
        <f t="shared" si="785"/>
        <v>n/a</v>
      </c>
      <c r="AN2981" s="3" t="str">
        <f t="shared" si="766"/>
        <v>n/a</v>
      </c>
      <c r="AO2981" s="3" t="str">
        <f t="shared" si="767"/>
        <v>n/a</v>
      </c>
      <c r="AP2981" s="3" t="s">
        <v>8</v>
      </c>
      <c r="AQ2981" s="124"/>
      <c r="AR2981" s="4"/>
      <c r="AS2981" s="3"/>
    </row>
    <row r="2982" spans="1:45" ht="15" customHeight="1">
      <c r="A2982" s="11">
        <v>2.5031999999999996</v>
      </c>
      <c r="B2982" s="32">
        <v>610</v>
      </c>
      <c r="C2982" s="17">
        <v>53.221499999999999</v>
      </c>
      <c r="D2982" s="17">
        <v>-18.886800000000001</v>
      </c>
      <c r="E2982" s="40" t="s">
        <v>36</v>
      </c>
      <c r="F2982" s="18">
        <v>41.7</v>
      </c>
      <c r="G2982" s="17">
        <v>42.1</v>
      </c>
      <c r="H2982" s="17">
        <v>44.7</v>
      </c>
      <c r="I2982" s="17">
        <v>46.5</v>
      </c>
      <c r="J2982" s="17">
        <v>47.7</v>
      </c>
      <c r="K2982" s="30">
        <v>50</v>
      </c>
      <c r="L2982" s="10">
        <f t="shared" si="765"/>
        <v>50</v>
      </c>
      <c r="M2982" s="52" t="str">
        <f t="shared" si="768"/>
        <v>transition</v>
      </c>
      <c r="N2982" s="83" t="s">
        <v>8</v>
      </c>
      <c r="O2982" s="34" t="s">
        <v>8</v>
      </c>
      <c r="P2982" s="34" t="s">
        <v>8</v>
      </c>
      <c r="Q2982" s="34" t="s">
        <v>8</v>
      </c>
      <c r="R2982" s="34" t="s">
        <v>8</v>
      </c>
      <c r="S2982" s="42" t="s">
        <v>8</v>
      </c>
      <c r="T2982" s="10" t="s">
        <v>8</v>
      </c>
      <c r="U2982" s="11" t="s">
        <v>8</v>
      </c>
      <c r="V2982" s="11" t="s">
        <v>8</v>
      </c>
      <c r="W2982" s="11" t="s">
        <v>8</v>
      </c>
      <c r="X2982" s="11" t="s">
        <v>8</v>
      </c>
      <c r="Y2982" s="12" t="s">
        <v>8</v>
      </c>
      <c r="Z2982" s="10">
        <v>0.52</v>
      </c>
      <c r="AA2982" s="11" t="s">
        <v>8</v>
      </c>
      <c r="AB2982" s="11">
        <f t="shared" si="762"/>
        <v>-0.28399665636520083</v>
      </c>
      <c r="AC2982" s="11" t="s">
        <v>8</v>
      </c>
      <c r="AD2982" s="9">
        <f t="shared" si="764"/>
        <v>19.174628704620265</v>
      </c>
      <c r="AE2982" s="10">
        <v>11.4569165640136</v>
      </c>
      <c r="AF2982" s="11">
        <v>18.212365412530801</v>
      </c>
      <c r="AG2982" s="12">
        <v>25.861047120247999</v>
      </c>
      <c r="AH2982" s="10">
        <v>0.31</v>
      </c>
      <c r="AI2982" s="3" t="str">
        <f t="shared" si="781"/>
        <v>n/a</v>
      </c>
      <c r="AJ2982" s="3" t="str">
        <f t="shared" si="782"/>
        <v>n/a</v>
      </c>
      <c r="AK2982" s="3" t="str">
        <f t="shared" si="783"/>
        <v>n/a</v>
      </c>
      <c r="AL2982" s="3" t="str">
        <f t="shared" si="784"/>
        <v>n/a</v>
      </c>
      <c r="AM2982" s="3" t="str">
        <f t="shared" si="785"/>
        <v>n/a</v>
      </c>
      <c r="AN2982" s="3" t="str">
        <f t="shared" si="766"/>
        <v>n/a</v>
      </c>
      <c r="AO2982" s="3" t="str">
        <f t="shared" si="767"/>
        <v>n/a</v>
      </c>
      <c r="AP2982" s="3" t="s">
        <v>8</v>
      </c>
      <c r="AQ2982" s="124"/>
      <c r="AR2982" s="4"/>
      <c r="AS2982" s="3"/>
    </row>
    <row r="2983" spans="1:45" ht="15" customHeight="1">
      <c r="A2983" s="11">
        <v>2.5110999999999999</v>
      </c>
      <c r="B2983" s="32">
        <v>610</v>
      </c>
      <c r="C2983" s="17">
        <v>53.221499999999999</v>
      </c>
      <c r="D2983" s="17">
        <v>-18.886800000000001</v>
      </c>
      <c r="E2983" s="40" t="s">
        <v>36</v>
      </c>
      <c r="F2983" s="18">
        <v>41.7</v>
      </c>
      <c r="G2983" s="17">
        <v>42.1</v>
      </c>
      <c r="H2983" s="17">
        <v>44.7</v>
      </c>
      <c r="I2983" s="17">
        <v>46.5</v>
      </c>
      <c r="J2983" s="17">
        <v>47.7</v>
      </c>
      <c r="K2983" s="30">
        <v>50</v>
      </c>
      <c r="L2983" s="10">
        <f t="shared" si="765"/>
        <v>50</v>
      </c>
      <c r="M2983" s="52" t="str">
        <f t="shared" si="768"/>
        <v>transition</v>
      </c>
      <c r="N2983" s="83" t="s">
        <v>8</v>
      </c>
      <c r="O2983" s="34" t="s">
        <v>8</v>
      </c>
      <c r="P2983" s="34" t="s">
        <v>8</v>
      </c>
      <c r="Q2983" s="34" t="s">
        <v>8</v>
      </c>
      <c r="R2983" s="34" t="s">
        <v>8</v>
      </c>
      <c r="S2983" s="42" t="s">
        <v>8</v>
      </c>
      <c r="T2983" s="10" t="s">
        <v>8</v>
      </c>
      <c r="U2983" s="11" t="s">
        <v>8</v>
      </c>
      <c r="V2983" s="11" t="s">
        <v>8</v>
      </c>
      <c r="W2983" s="11" t="s">
        <v>8</v>
      </c>
      <c r="X2983" s="11" t="s">
        <v>8</v>
      </c>
      <c r="Y2983" s="12" t="s">
        <v>8</v>
      </c>
      <c r="Z2983" s="10">
        <v>0.52</v>
      </c>
      <c r="AA2983" s="11" t="s">
        <v>8</v>
      </c>
      <c r="AB2983" s="11">
        <f t="shared" si="762"/>
        <v>-0.28399665636520083</v>
      </c>
      <c r="AC2983" s="11" t="s">
        <v>8</v>
      </c>
      <c r="AD2983" s="9">
        <f t="shared" si="764"/>
        <v>19.174628704620265</v>
      </c>
      <c r="AE2983" s="10">
        <v>11.4939265841139</v>
      </c>
      <c r="AF2983" s="11">
        <v>18.1908317252568</v>
      </c>
      <c r="AG2983" s="12">
        <v>25.866755893892901</v>
      </c>
      <c r="AH2983" s="10">
        <v>0.26</v>
      </c>
      <c r="AI2983" s="3" t="str">
        <f t="shared" si="781"/>
        <v>n/a</v>
      </c>
      <c r="AJ2983" s="3" t="str">
        <f t="shared" si="782"/>
        <v>n/a</v>
      </c>
      <c r="AK2983" s="3" t="str">
        <f t="shared" si="783"/>
        <v>n/a</v>
      </c>
      <c r="AL2983" s="3" t="str">
        <f t="shared" si="784"/>
        <v>n/a</v>
      </c>
      <c r="AM2983" s="3" t="str">
        <f t="shared" si="785"/>
        <v>n/a</v>
      </c>
      <c r="AN2983" s="3" t="str">
        <f t="shared" si="766"/>
        <v>n/a</v>
      </c>
      <c r="AO2983" s="3" t="str">
        <f t="shared" si="767"/>
        <v>n/a</v>
      </c>
      <c r="AP2983" s="3" t="s">
        <v>8</v>
      </c>
      <c r="AQ2983" s="124"/>
      <c r="AR2983" s="4"/>
      <c r="AS2983" s="3"/>
    </row>
    <row r="2984" spans="1:45" ht="15" customHeight="1">
      <c r="A2984" s="11">
        <v>2.5251999999999999</v>
      </c>
      <c r="B2984" s="32">
        <v>610</v>
      </c>
      <c r="C2984" s="17">
        <v>53.221499999999999</v>
      </c>
      <c r="D2984" s="17">
        <v>-18.886800000000001</v>
      </c>
      <c r="E2984" s="40" t="s">
        <v>36</v>
      </c>
      <c r="F2984" s="18">
        <v>41.7</v>
      </c>
      <c r="G2984" s="17">
        <v>42.1</v>
      </c>
      <c r="H2984" s="17">
        <v>44.7</v>
      </c>
      <c r="I2984" s="17">
        <v>46.5</v>
      </c>
      <c r="J2984" s="17">
        <v>47.7</v>
      </c>
      <c r="K2984" s="30">
        <v>50</v>
      </c>
      <c r="L2984" s="10">
        <f t="shared" si="765"/>
        <v>50</v>
      </c>
      <c r="M2984" s="52" t="str">
        <f t="shared" si="768"/>
        <v>transition</v>
      </c>
      <c r="N2984" s="83" t="s">
        <v>8</v>
      </c>
      <c r="O2984" s="34" t="s">
        <v>8</v>
      </c>
      <c r="P2984" s="34" t="s">
        <v>8</v>
      </c>
      <c r="Q2984" s="34" t="s">
        <v>8</v>
      </c>
      <c r="R2984" s="34" t="s">
        <v>8</v>
      </c>
      <c r="S2984" s="42" t="s">
        <v>8</v>
      </c>
      <c r="T2984" s="10" t="s">
        <v>8</v>
      </c>
      <c r="U2984" s="11" t="s">
        <v>8</v>
      </c>
      <c r="V2984" s="11" t="s">
        <v>8</v>
      </c>
      <c r="W2984" s="11" t="s">
        <v>8</v>
      </c>
      <c r="X2984" s="11" t="s">
        <v>8</v>
      </c>
      <c r="Y2984" s="12" t="s">
        <v>8</v>
      </c>
      <c r="Z2984" s="10">
        <v>0.47</v>
      </c>
      <c r="AA2984" s="11" t="s">
        <v>8</v>
      </c>
      <c r="AB2984" s="11">
        <f t="shared" si="762"/>
        <v>-0.32790214206428259</v>
      </c>
      <c r="AC2984" s="11" t="s">
        <v>8</v>
      </c>
      <c r="AD2984" s="9">
        <f t="shared" si="764"/>
        <v>16.171493482803072</v>
      </c>
      <c r="AE2984" s="10">
        <v>7.7338175884287903</v>
      </c>
      <c r="AF2984" s="11">
        <v>14.6488164194962</v>
      </c>
      <c r="AG2984" s="12">
        <v>21.668820239781802</v>
      </c>
      <c r="AH2984" s="10">
        <v>0.24</v>
      </c>
      <c r="AI2984" s="3" t="str">
        <f t="shared" si="781"/>
        <v>n/a</v>
      </c>
      <c r="AJ2984" s="3" t="str">
        <f t="shared" si="782"/>
        <v>n/a</v>
      </c>
      <c r="AK2984" s="3" t="str">
        <f t="shared" si="783"/>
        <v>n/a</v>
      </c>
      <c r="AL2984" s="3" t="str">
        <f t="shared" si="784"/>
        <v>n/a</v>
      </c>
      <c r="AM2984" s="3" t="str">
        <f t="shared" si="785"/>
        <v>n/a</v>
      </c>
      <c r="AN2984" s="3" t="str">
        <f t="shared" si="766"/>
        <v>n/a</v>
      </c>
      <c r="AO2984" s="3" t="str">
        <f t="shared" si="767"/>
        <v>n/a</v>
      </c>
      <c r="AP2984" s="3" t="s">
        <v>8</v>
      </c>
      <c r="AQ2984" s="124"/>
      <c r="AR2984" s="4"/>
      <c r="AS2984" s="3"/>
    </row>
    <row r="2985" spans="1:45" ht="15" customHeight="1">
      <c r="A2985" s="11">
        <v>2.5270000000000001</v>
      </c>
      <c r="B2985" s="32">
        <v>610</v>
      </c>
      <c r="C2985" s="17">
        <v>53.221499999999999</v>
      </c>
      <c r="D2985" s="17">
        <v>-18.886800000000001</v>
      </c>
      <c r="E2985" s="40" t="s">
        <v>36</v>
      </c>
      <c r="F2985" s="18">
        <v>41.7</v>
      </c>
      <c r="G2985" s="17">
        <v>42.1</v>
      </c>
      <c r="H2985" s="17">
        <v>44.7</v>
      </c>
      <c r="I2985" s="17">
        <v>46.5</v>
      </c>
      <c r="J2985" s="17">
        <v>47.7</v>
      </c>
      <c r="K2985" s="30">
        <v>50</v>
      </c>
      <c r="L2985" s="10">
        <f t="shared" si="765"/>
        <v>50</v>
      </c>
      <c r="M2985" s="52" t="str">
        <f t="shared" si="768"/>
        <v>transition</v>
      </c>
      <c r="N2985" s="83" t="s">
        <v>8</v>
      </c>
      <c r="O2985" s="34" t="s">
        <v>8</v>
      </c>
      <c r="P2985" s="34" t="s">
        <v>8</v>
      </c>
      <c r="Q2985" s="34" t="s">
        <v>8</v>
      </c>
      <c r="R2985" s="34" t="s">
        <v>8</v>
      </c>
      <c r="S2985" s="42" t="s">
        <v>8</v>
      </c>
      <c r="T2985" s="10" t="s">
        <v>8</v>
      </c>
      <c r="U2985" s="11" t="s">
        <v>8</v>
      </c>
      <c r="V2985" s="11" t="s">
        <v>8</v>
      </c>
      <c r="W2985" s="11" t="s">
        <v>8</v>
      </c>
      <c r="X2985" s="11" t="s">
        <v>8</v>
      </c>
      <c r="Y2985" s="12" t="s">
        <v>8</v>
      </c>
      <c r="Z2985" s="10">
        <v>0.47</v>
      </c>
      <c r="AA2985" s="11" t="s">
        <v>8</v>
      </c>
      <c r="AB2985" s="11">
        <f t="shared" si="762"/>
        <v>-0.32790214206428259</v>
      </c>
      <c r="AC2985" s="11" t="s">
        <v>8</v>
      </c>
      <c r="AD2985" s="9">
        <f t="shared" si="764"/>
        <v>16.171493482803072</v>
      </c>
      <c r="AE2985" s="10">
        <v>7.7258764086532103</v>
      </c>
      <c r="AF2985" s="11">
        <v>14.6911366600402</v>
      </c>
      <c r="AG2985" s="12">
        <v>21.719142293964701</v>
      </c>
      <c r="AH2985" s="10">
        <v>0.21</v>
      </c>
      <c r="AI2985" s="3" t="str">
        <f t="shared" si="781"/>
        <v>n/a</v>
      </c>
      <c r="AJ2985" s="3" t="str">
        <f t="shared" si="782"/>
        <v>n/a</v>
      </c>
      <c r="AK2985" s="3" t="str">
        <f t="shared" si="783"/>
        <v>n/a</v>
      </c>
      <c r="AL2985" s="3" t="str">
        <f t="shared" si="784"/>
        <v>n/a</v>
      </c>
      <c r="AM2985" s="3" t="str">
        <f t="shared" si="785"/>
        <v>n/a</v>
      </c>
      <c r="AN2985" s="3" t="str">
        <f t="shared" si="766"/>
        <v>n/a</v>
      </c>
      <c r="AO2985" s="3" t="str">
        <f t="shared" si="767"/>
        <v>n/a</v>
      </c>
      <c r="AP2985" s="3" t="s">
        <v>8</v>
      </c>
      <c r="AQ2985" s="124"/>
      <c r="AR2985" s="4"/>
      <c r="AS2985" s="3"/>
    </row>
    <row r="2986" spans="1:45" ht="15" customHeight="1">
      <c r="A2986" s="11">
        <v>2.5453000000000001</v>
      </c>
      <c r="B2986" s="32">
        <v>610</v>
      </c>
      <c r="C2986" s="17">
        <v>53.221499999999999</v>
      </c>
      <c r="D2986" s="17">
        <v>-18.886800000000001</v>
      </c>
      <c r="E2986" s="40" t="s">
        <v>36</v>
      </c>
      <c r="F2986" s="18">
        <v>41.7</v>
      </c>
      <c r="G2986" s="17">
        <v>42.1</v>
      </c>
      <c r="H2986" s="17">
        <v>44.7</v>
      </c>
      <c r="I2986" s="17">
        <v>46.5</v>
      </c>
      <c r="J2986" s="17">
        <v>47.7</v>
      </c>
      <c r="K2986" s="30">
        <v>50</v>
      </c>
      <c r="L2986" s="10">
        <f t="shared" si="765"/>
        <v>50</v>
      </c>
      <c r="M2986" s="52" t="str">
        <f t="shared" si="768"/>
        <v>transition</v>
      </c>
      <c r="N2986" s="83" t="s">
        <v>8</v>
      </c>
      <c r="O2986" s="34" t="s">
        <v>8</v>
      </c>
      <c r="P2986" s="34" t="s">
        <v>8</v>
      </c>
      <c r="Q2986" s="34" t="s">
        <v>8</v>
      </c>
      <c r="R2986" s="34" t="s">
        <v>8</v>
      </c>
      <c r="S2986" s="42" t="s">
        <v>8</v>
      </c>
      <c r="T2986" s="10" t="s">
        <v>8</v>
      </c>
      <c r="U2986" s="11" t="s">
        <v>8</v>
      </c>
      <c r="V2986" s="11" t="s">
        <v>8</v>
      </c>
      <c r="W2986" s="11" t="s">
        <v>8</v>
      </c>
      <c r="X2986" s="11" t="s">
        <v>8</v>
      </c>
      <c r="Y2986" s="12" t="s">
        <v>8</v>
      </c>
      <c r="Z2986" s="10">
        <v>0.54</v>
      </c>
      <c r="AA2986" s="11" t="s">
        <v>8</v>
      </c>
      <c r="AB2986" s="11">
        <f t="shared" si="762"/>
        <v>-0.26760624017703144</v>
      </c>
      <c r="AC2986" s="11" t="s">
        <v>8</v>
      </c>
      <c r="AD2986" s="9">
        <f t="shared" si="764"/>
        <v>20.295733171891051</v>
      </c>
      <c r="AE2986" s="10">
        <v>12.874590387077999</v>
      </c>
      <c r="AF2986" s="11">
        <v>19.5956097100797</v>
      </c>
      <c r="AG2986" s="12">
        <v>27.669518659513798</v>
      </c>
      <c r="AH2986" s="10">
        <v>0.26</v>
      </c>
      <c r="AI2986" s="3" t="str">
        <f t="shared" si="781"/>
        <v>n/a</v>
      </c>
      <c r="AJ2986" s="3" t="str">
        <f t="shared" si="782"/>
        <v>n/a</v>
      </c>
      <c r="AK2986" s="3" t="str">
        <f t="shared" si="783"/>
        <v>n/a</v>
      </c>
      <c r="AL2986" s="3" t="str">
        <f t="shared" si="784"/>
        <v>n/a</v>
      </c>
      <c r="AM2986" s="3" t="str">
        <f t="shared" si="785"/>
        <v>n/a</v>
      </c>
      <c r="AN2986" s="3" t="str">
        <f t="shared" si="766"/>
        <v>n/a</v>
      </c>
      <c r="AO2986" s="3" t="str">
        <f t="shared" si="767"/>
        <v>n/a</v>
      </c>
      <c r="AP2986" s="3" t="s">
        <v>8</v>
      </c>
      <c r="AQ2986" s="124"/>
      <c r="AR2986" s="4"/>
      <c r="AS2986" s="3"/>
    </row>
    <row r="2987" spans="1:45" ht="15" customHeight="1">
      <c r="A2987" s="11">
        <v>2.5579999999999998</v>
      </c>
      <c r="B2987" s="32">
        <v>610</v>
      </c>
      <c r="C2987" s="17">
        <v>53.221499999999999</v>
      </c>
      <c r="D2987" s="17">
        <v>-18.886800000000001</v>
      </c>
      <c r="E2987" s="40" t="s">
        <v>36</v>
      </c>
      <c r="F2987" s="18">
        <v>41.7</v>
      </c>
      <c r="G2987" s="17">
        <v>42.1</v>
      </c>
      <c r="H2987" s="17">
        <v>44.7</v>
      </c>
      <c r="I2987" s="17">
        <v>46.5</v>
      </c>
      <c r="J2987" s="17">
        <v>47.7</v>
      </c>
      <c r="K2987" s="30">
        <v>50</v>
      </c>
      <c r="L2987" s="10">
        <f t="shared" si="765"/>
        <v>50</v>
      </c>
      <c r="M2987" s="52" t="str">
        <f t="shared" si="768"/>
        <v>transition</v>
      </c>
      <c r="N2987" s="83" t="s">
        <v>8</v>
      </c>
      <c r="O2987" s="34" t="s">
        <v>8</v>
      </c>
      <c r="P2987" s="34" t="s">
        <v>8</v>
      </c>
      <c r="Q2987" s="34" t="s">
        <v>8</v>
      </c>
      <c r="R2987" s="34" t="s">
        <v>8</v>
      </c>
      <c r="S2987" s="42" t="s">
        <v>8</v>
      </c>
      <c r="T2987" s="10" t="s">
        <v>8</v>
      </c>
      <c r="U2987" s="11" t="s">
        <v>8</v>
      </c>
      <c r="V2987" s="11" t="s">
        <v>8</v>
      </c>
      <c r="W2987" s="11" t="s">
        <v>8</v>
      </c>
      <c r="X2987" s="11" t="s">
        <v>8</v>
      </c>
      <c r="Y2987" s="12" t="s">
        <v>8</v>
      </c>
      <c r="Z2987" s="10">
        <v>0.51</v>
      </c>
      <c r="AA2987" s="11" t="s">
        <v>8</v>
      </c>
      <c r="AB2987" s="11">
        <f t="shared" si="762"/>
        <v>-0.29242982390206362</v>
      </c>
      <c r="AC2987" s="11" t="s">
        <v>8</v>
      </c>
      <c r="AD2987" s="9">
        <f t="shared" si="764"/>
        <v>18.597800045098847</v>
      </c>
      <c r="AE2987" s="10">
        <v>10.722000212013601</v>
      </c>
      <c r="AF2987" s="11">
        <v>17.492760064935901</v>
      </c>
      <c r="AG2987" s="12">
        <v>24.915696684845798</v>
      </c>
      <c r="AH2987" s="10">
        <v>0.06</v>
      </c>
      <c r="AI2987" s="3" t="str">
        <f t="shared" si="781"/>
        <v>n/a</v>
      </c>
      <c r="AJ2987" s="3" t="str">
        <f t="shared" si="782"/>
        <v>n/a</v>
      </c>
      <c r="AK2987" s="3" t="str">
        <f t="shared" si="783"/>
        <v>n/a</v>
      </c>
      <c r="AL2987" s="3" t="str">
        <f t="shared" si="784"/>
        <v>n/a</v>
      </c>
      <c r="AM2987" s="3" t="str">
        <f t="shared" si="785"/>
        <v>n/a</v>
      </c>
      <c r="AN2987" s="3" t="str">
        <f t="shared" si="766"/>
        <v>n/a</v>
      </c>
      <c r="AO2987" s="3" t="str">
        <f t="shared" si="767"/>
        <v>n/a</v>
      </c>
      <c r="AP2987" s="3" t="s">
        <v>8</v>
      </c>
      <c r="AQ2987" s="124"/>
      <c r="AR2987" s="4"/>
      <c r="AS2987" s="3"/>
    </row>
    <row r="2988" spans="1:45" ht="15" customHeight="1">
      <c r="A2988" s="11">
        <v>2.5750999999999999</v>
      </c>
      <c r="B2988" s="32">
        <v>610</v>
      </c>
      <c r="C2988" s="17">
        <v>53.221499999999999</v>
      </c>
      <c r="D2988" s="17">
        <v>-18.886800000000001</v>
      </c>
      <c r="E2988" s="40" t="s">
        <v>36</v>
      </c>
      <c r="F2988" s="18">
        <v>41.7</v>
      </c>
      <c r="G2988" s="17">
        <v>42.1</v>
      </c>
      <c r="H2988" s="17">
        <v>44.7</v>
      </c>
      <c r="I2988" s="17">
        <v>46.5</v>
      </c>
      <c r="J2988" s="17">
        <v>47.7</v>
      </c>
      <c r="K2988" s="30">
        <v>50</v>
      </c>
      <c r="L2988" s="10">
        <f t="shared" si="765"/>
        <v>50</v>
      </c>
      <c r="M2988" s="52" t="str">
        <f t="shared" si="768"/>
        <v>transition</v>
      </c>
      <c r="N2988" s="83" t="s">
        <v>8</v>
      </c>
      <c r="O2988" s="34" t="s">
        <v>8</v>
      </c>
      <c r="P2988" s="34" t="s">
        <v>8</v>
      </c>
      <c r="Q2988" s="34" t="s">
        <v>8</v>
      </c>
      <c r="R2988" s="34" t="s">
        <v>8</v>
      </c>
      <c r="S2988" s="42" t="s">
        <v>8</v>
      </c>
      <c r="T2988" s="10" t="s">
        <v>8</v>
      </c>
      <c r="U2988" s="11" t="s">
        <v>8</v>
      </c>
      <c r="V2988" s="11" t="s">
        <v>8</v>
      </c>
      <c r="W2988" s="11" t="s">
        <v>8</v>
      </c>
      <c r="X2988" s="11" t="s">
        <v>8</v>
      </c>
      <c r="Y2988" s="12" t="s">
        <v>8</v>
      </c>
      <c r="Z2988" s="10">
        <v>0.5</v>
      </c>
      <c r="AA2988" s="11" t="s">
        <v>8</v>
      </c>
      <c r="AB2988" s="11">
        <f t="shared" si="762"/>
        <v>-0.3010299956639812</v>
      </c>
      <c r="AC2988" s="11" t="s">
        <v>8</v>
      </c>
      <c r="AD2988" s="9">
        <f t="shared" si="764"/>
        <v>18.009548296583684</v>
      </c>
      <c r="AE2988" s="10">
        <v>9.9966675703159193</v>
      </c>
      <c r="AF2988" s="11">
        <v>16.777126551130699</v>
      </c>
      <c r="AG2988" s="12">
        <v>24.1150731266675</v>
      </c>
      <c r="AH2988" s="10">
        <v>0.08</v>
      </c>
      <c r="AI2988" s="3" t="str">
        <f t="shared" si="781"/>
        <v>n/a</v>
      </c>
      <c r="AJ2988" s="3" t="str">
        <f t="shared" si="782"/>
        <v>n/a</v>
      </c>
      <c r="AK2988" s="3" t="str">
        <f t="shared" si="783"/>
        <v>n/a</v>
      </c>
      <c r="AL2988" s="3" t="str">
        <f t="shared" si="784"/>
        <v>n/a</v>
      </c>
      <c r="AM2988" s="3" t="str">
        <f t="shared" si="785"/>
        <v>n/a</v>
      </c>
      <c r="AN2988" s="3" t="str">
        <f t="shared" si="766"/>
        <v>n/a</v>
      </c>
      <c r="AO2988" s="3" t="str">
        <f t="shared" si="767"/>
        <v>n/a</v>
      </c>
      <c r="AP2988" s="3" t="s">
        <v>8</v>
      </c>
      <c r="AQ2988" s="124"/>
      <c r="AR2988" s="4"/>
      <c r="AS2988" s="3"/>
    </row>
    <row r="2989" spans="1:45" ht="15" customHeight="1">
      <c r="A2989" s="11">
        <v>2.5973999999999999</v>
      </c>
      <c r="B2989" s="32">
        <v>610</v>
      </c>
      <c r="C2989" s="17">
        <v>53.221499999999999</v>
      </c>
      <c r="D2989" s="17">
        <v>-18.886800000000001</v>
      </c>
      <c r="E2989" s="40" t="s">
        <v>36</v>
      </c>
      <c r="F2989" s="18">
        <v>41.7</v>
      </c>
      <c r="G2989" s="17">
        <v>42.1</v>
      </c>
      <c r="H2989" s="17">
        <v>44.7</v>
      </c>
      <c r="I2989" s="17">
        <v>46.5</v>
      </c>
      <c r="J2989" s="17">
        <v>47.7</v>
      </c>
      <c r="K2989" s="30">
        <v>50</v>
      </c>
      <c r="L2989" s="10">
        <f t="shared" si="765"/>
        <v>50</v>
      </c>
      <c r="M2989" s="52" t="str">
        <f t="shared" si="768"/>
        <v>transition</v>
      </c>
      <c r="N2989" s="83" t="s">
        <v>8</v>
      </c>
      <c r="O2989" s="34" t="s">
        <v>8</v>
      </c>
      <c r="P2989" s="34" t="s">
        <v>8</v>
      </c>
      <c r="Q2989" s="34" t="s">
        <v>8</v>
      </c>
      <c r="R2989" s="34" t="s">
        <v>8</v>
      </c>
      <c r="S2989" s="42" t="s">
        <v>8</v>
      </c>
      <c r="T2989" s="10" t="s">
        <v>8</v>
      </c>
      <c r="U2989" s="11" t="s">
        <v>8</v>
      </c>
      <c r="V2989" s="11" t="s">
        <v>8</v>
      </c>
      <c r="W2989" s="11" t="s">
        <v>8</v>
      </c>
      <c r="X2989" s="11" t="s">
        <v>8</v>
      </c>
      <c r="Y2989" s="12" t="s">
        <v>8</v>
      </c>
      <c r="Z2989" s="10">
        <v>0.48</v>
      </c>
      <c r="AA2989" s="11" t="s">
        <v>8</v>
      </c>
      <c r="AB2989" s="11">
        <f t="shared" si="762"/>
        <v>-0.31875876262441277</v>
      </c>
      <c r="AC2989" s="11" t="s">
        <v>8</v>
      </c>
      <c r="AD2989" s="9">
        <f t="shared" si="764"/>
        <v>16.796900636490165</v>
      </c>
      <c r="AE2989" s="10">
        <v>8.5341988598815401</v>
      </c>
      <c r="AF2989" s="11">
        <v>15.4039604884171</v>
      </c>
      <c r="AG2989" s="12">
        <v>22.474137320767099</v>
      </c>
      <c r="AH2989" s="10">
        <v>0.04</v>
      </c>
      <c r="AI2989" s="3" t="str">
        <f t="shared" si="781"/>
        <v>n/a</v>
      </c>
      <c r="AJ2989" s="3" t="str">
        <f t="shared" si="782"/>
        <v>n/a</v>
      </c>
      <c r="AK2989" s="3" t="str">
        <f t="shared" si="783"/>
        <v>n/a</v>
      </c>
      <c r="AL2989" s="3" t="str">
        <f t="shared" si="784"/>
        <v>n/a</v>
      </c>
      <c r="AM2989" s="3" t="str">
        <f t="shared" si="785"/>
        <v>n/a</v>
      </c>
      <c r="AN2989" s="3" t="str">
        <f t="shared" si="766"/>
        <v>n/a</v>
      </c>
      <c r="AO2989" s="3" t="str">
        <f t="shared" si="767"/>
        <v>n/a</v>
      </c>
      <c r="AP2989" s="3" t="s">
        <v>8</v>
      </c>
      <c r="AQ2989" s="124"/>
      <c r="AR2989" s="4"/>
      <c r="AS2989" s="3"/>
    </row>
    <row r="2990" spans="1:45" ht="15" customHeight="1">
      <c r="A2990" s="11">
        <v>2.6179000000000001</v>
      </c>
      <c r="B2990" s="32">
        <v>610</v>
      </c>
      <c r="C2990" s="17">
        <v>53.221499999999999</v>
      </c>
      <c r="D2990" s="17">
        <v>-18.886800000000001</v>
      </c>
      <c r="E2990" s="40" t="s">
        <v>36</v>
      </c>
      <c r="F2990" s="18">
        <v>41.7</v>
      </c>
      <c r="G2990" s="17">
        <v>42.1</v>
      </c>
      <c r="H2990" s="17">
        <v>44.7</v>
      </c>
      <c r="I2990" s="17">
        <v>46.5</v>
      </c>
      <c r="J2990" s="17">
        <v>47.7</v>
      </c>
      <c r="K2990" s="30">
        <v>50</v>
      </c>
      <c r="L2990" s="10">
        <f t="shared" si="765"/>
        <v>50</v>
      </c>
      <c r="M2990" s="52" t="str">
        <f t="shared" si="768"/>
        <v>transition</v>
      </c>
      <c r="N2990" s="83" t="s">
        <v>8</v>
      </c>
      <c r="O2990" s="34" t="s">
        <v>8</v>
      </c>
      <c r="P2990" s="34" t="s">
        <v>8</v>
      </c>
      <c r="Q2990" s="34" t="s">
        <v>8</v>
      </c>
      <c r="R2990" s="34" t="s">
        <v>8</v>
      </c>
      <c r="S2990" s="42" t="s">
        <v>8</v>
      </c>
      <c r="T2990" s="10" t="s">
        <v>8</v>
      </c>
      <c r="U2990" s="11" t="s">
        <v>8</v>
      </c>
      <c r="V2990" s="11" t="s">
        <v>8</v>
      </c>
      <c r="W2990" s="11" t="s">
        <v>8</v>
      </c>
      <c r="X2990" s="11" t="s">
        <v>8</v>
      </c>
      <c r="Y2990" s="12" t="s">
        <v>8</v>
      </c>
      <c r="Z2990" s="10">
        <v>0.48</v>
      </c>
      <c r="AA2990" s="11" t="s">
        <v>8</v>
      </c>
      <c r="AB2990" s="11">
        <f t="shared" si="762"/>
        <v>-0.31875876262441277</v>
      </c>
      <c r="AC2990" s="11" t="s">
        <v>8</v>
      </c>
      <c r="AD2990" s="9">
        <f t="shared" si="764"/>
        <v>16.796900636490165</v>
      </c>
      <c r="AE2990" s="10">
        <v>8.52571810361861</v>
      </c>
      <c r="AF2990" s="11">
        <v>15.3735625872058</v>
      </c>
      <c r="AG2990" s="12">
        <v>22.461984206550099</v>
      </c>
      <c r="AH2990" s="10">
        <v>0.11</v>
      </c>
      <c r="AI2990" s="3" t="str">
        <f t="shared" si="781"/>
        <v>n/a</v>
      </c>
      <c r="AJ2990" s="3" t="str">
        <f t="shared" si="782"/>
        <v>n/a</v>
      </c>
      <c r="AK2990" s="3" t="str">
        <f t="shared" si="783"/>
        <v>n/a</v>
      </c>
      <c r="AL2990" s="3" t="str">
        <f t="shared" si="784"/>
        <v>n/a</v>
      </c>
      <c r="AM2990" s="3" t="str">
        <f t="shared" si="785"/>
        <v>n/a</v>
      </c>
      <c r="AN2990" s="3" t="str">
        <f t="shared" si="766"/>
        <v>n/a</v>
      </c>
      <c r="AO2990" s="3" t="str">
        <f t="shared" si="767"/>
        <v>n/a</v>
      </c>
      <c r="AP2990" s="3" t="s">
        <v>8</v>
      </c>
      <c r="AQ2990" s="124"/>
      <c r="AR2990" s="4"/>
      <c r="AS2990" s="3"/>
    </row>
    <row r="2991" spans="1:45" ht="15" customHeight="1">
      <c r="A2991" s="11">
        <v>2.6316999999999999</v>
      </c>
      <c r="B2991" s="32">
        <v>610</v>
      </c>
      <c r="C2991" s="17">
        <v>53.221499999999999</v>
      </c>
      <c r="D2991" s="17">
        <v>-18.886800000000001</v>
      </c>
      <c r="E2991" s="40" t="s">
        <v>36</v>
      </c>
      <c r="F2991" s="18">
        <v>41.7</v>
      </c>
      <c r="G2991" s="17">
        <v>42.1</v>
      </c>
      <c r="H2991" s="17">
        <v>44.7</v>
      </c>
      <c r="I2991" s="17">
        <v>46.5</v>
      </c>
      <c r="J2991" s="17">
        <v>47.7</v>
      </c>
      <c r="K2991" s="30">
        <v>50</v>
      </c>
      <c r="L2991" s="10">
        <f t="shared" si="765"/>
        <v>50</v>
      </c>
      <c r="M2991" s="52" t="str">
        <f t="shared" si="768"/>
        <v>transition</v>
      </c>
      <c r="N2991" s="83" t="s">
        <v>8</v>
      </c>
      <c r="O2991" s="34" t="s">
        <v>8</v>
      </c>
      <c r="P2991" s="34" t="s">
        <v>8</v>
      </c>
      <c r="Q2991" s="34" t="s">
        <v>8</v>
      </c>
      <c r="R2991" s="34" t="s">
        <v>8</v>
      </c>
      <c r="S2991" s="42" t="s">
        <v>8</v>
      </c>
      <c r="T2991" s="10" t="s">
        <v>8</v>
      </c>
      <c r="U2991" s="11" t="s">
        <v>8</v>
      </c>
      <c r="V2991" s="11" t="s">
        <v>8</v>
      </c>
      <c r="W2991" s="11" t="s">
        <v>8</v>
      </c>
      <c r="X2991" s="11" t="s">
        <v>8</v>
      </c>
      <c r="Y2991" s="12" t="s">
        <v>8</v>
      </c>
      <c r="Z2991" s="10">
        <v>0.54</v>
      </c>
      <c r="AA2991" s="11" t="s">
        <v>8</v>
      </c>
      <c r="AB2991" s="11">
        <f t="shared" si="762"/>
        <v>-0.26760624017703144</v>
      </c>
      <c r="AC2991" s="11" t="s">
        <v>8</v>
      </c>
      <c r="AD2991" s="9">
        <f t="shared" si="764"/>
        <v>20.295733171891051</v>
      </c>
      <c r="AE2991" s="10">
        <v>12.9045882996235</v>
      </c>
      <c r="AF2991" s="11">
        <v>19.598680034180699</v>
      </c>
      <c r="AG2991" s="12">
        <v>27.611415728648499</v>
      </c>
      <c r="AH2991" s="10">
        <v>0.12</v>
      </c>
      <c r="AI2991" s="3" t="str">
        <f t="shared" si="781"/>
        <v>n/a</v>
      </c>
      <c r="AJ2991" s="3" t="str">
        <f t="shared" si="782"/>
        <v>n/a</v>
      </c>
      <c r="AK2991" s="3" t="str">
        <f t="shared" si="783"/>
        <v>n/a</v>
      </c>
      <c r="AL2991" s="3" t="str">
        <f t="shared" si="784"/>
        <v>n/a</v>
      </c>
      <c r="AM2991" s="3" t="str">
        <f t="shared" si="785"/>
        <v>n/a</v>
      </c>
      <c r="AN2991" s="3" t="str">
        <f t="shared" si="766"/>
        <v>n/a</v>
      </c>
      <c r="AO2991" s="3" t="str">
        <f t="shared" si="767"/>
        <v>n/a</v>
      </c>
      <c r="AP2991" s="3" t="s">
        <v>8</v>
      </c>
      <c r="AQ2991" s="124"/>
      <c r="AR2991" s="4"/>
      <c r="AS2991" s="3"/>
    </row>
    <row r="2992" spans="1:45" ht="15" customHeight="1">
      <c r="A2992" s="11">
        <v>2.6469</v>
      </c>
      <c r="B2992" s="32">
        <v>610</v>
      </c>
      <c r="C2992" s="17">
        <v>53.221499999999999</v>
      </c>
      <c r="D2992" s="17">
        <v>-18.886800000000001</v>
      </c>
      <c r="E2992" s="40" t="s">
        <v>36</v>
      </c>
      <c r="F2992" s="18">
        <v>41.7</v>
      </c>
      <c r="G2992" s="17">
        <v>42.1</v>
      </c>
      <c r="H2992" s="17">
        <v>44.7</v>
      </c>
      <c r="I2992" s="17">
        <v>46.5</v>
      </c>
      <c r="J2992" s="17">
        <v>47.7</v>
      </c>
      <c r="K2992" s="30">
        <v>50</v>
      </c>
      <c r="L2992" s="10">
        <f t="shared" si="765"/>
        <v>50</v>
      </c>
      <c r="M2992" s="52" t="str">
        <f t="shared" si="768"/>
        <v>transition</v>
      </c>
      <c r="N2992" s="83" t="s">
        <v>8</v>
      </c>
      <c r="O2992" s="34" t="s">
        <v>8</v>
      </c>
      <c r="P2992" s="34" t="s">
        <v>8</v>
      </c>
      <c r="Q2992" s="34" t="s">
        <v>8</v>
      </c>
      <c r="R2992" s="34" t="s">
        <v>8</v>
      </c>
      <c r="S2992" s="42" t="s">
        <v>8</v>
      </c>
      <c r="T2992" s="10" t="s">
        <v>8</v>
      </c>
      <c r="U2992" s="11" t="s">
        <v>8</v>
      </c>
      <c r="V2992" s="11" t="s">
        <v>8</v>
      </c>
      <c r="W2992" s="11" t="s">
        <v>8</v>
      </c>
      <c r="X2992" s="11" t="s">
        <v>8</v>
      </c>
      <c r="Y2992" s="12" t="s">
        <v>8</v>
      </c>
      <c r="Z2992" s="10">
        <v>0.46</v>
      </c>
      <c r="AA2992" s="11" t="s">
        <v>8</v>
      </c>
      <c r="AB2992" s="11">
        <f t="shared" si="762"/>
        <v>-0.33724216831842591</v>
      </c>
      <c r="AC2992" s="11" t="s">
        <v>8</v>
      </c>
      <c r="AD2992" s="9">
        <f t="shared" si="764"/>
        <v>15.532635687019667</v>
      </c>
      <c r="AE2992" s="10">
        <v>6.98537985865633</v>
      </c>
      <c r="AF2992" s="11">
        <v>13.966030160831901</v>
      </c>
      <c r="AG2992" s="12">
        <v>20.9093393120569</v>
      </c>
      <c r="AH2992" s="10">
        <v>0.04</v>
      </c>
      <c r="AI2992" s="3" t="str">
        <f t="shared" si="781"/>
        <v>n/a</v>
      </c>
      <c r="AJ2992" s="3" t="str">
        <f t="shared" si="782"/>
        <v>n/a</v>
      </c>
      <c r="AK2992" s="3" t="str">
        <f t="shared" si="783"/>
        <v>n/a</v>
      </c>
      <c r="AL2992" s="3" t="str">
        <f t="shared" si="784"/>
        <v>n/a</v>
      </c>
      <c r="AM2992" s="3" t="str">
        <f t="shared" si="785"/>
        <v>n/a</v>
      </c>
      <c r="AN2992" s="3" t="str">
        <f t="shared" si="766"/>
        <v>n/a</v>
      </c>
      <c r="AO2992" s="3" t="str">
        <f t="shared" si="767"/>
        <v>n/a</v>
      </c>
      <c r="AP2992" s="3" t="s">
        <v>8</v>
      </c>
      <c r="AQ2992" s="124"/>
      <c r="AR2992" s="4"/>
      <c r="AS2992" s="3"/>
    </row>
    <row r="2993" spans="1:45" ht="15" customHeight="1">
      <c r="A2993" s="11">
        <v>2.6561999999999997</v>
      </c>
      <c r="B2993" s="32">
        <v>610</v>
      </c>
      <c r="C2993" s="17">
        <v>53.221499999999999</v>
      </c>
      <c r="D2993" s="17">
        <v>-18.886800000000001</v>
      </c>
      <c r="E2993" s="40" t="s">
        <v>36</v>
      </c>
      <c r="F2993" s="18">
        <v>41.7</v>
      </c>
      <c r="G2993" s="17">
        <v>42.1</v>
      </c>
      <c r="H2993" s="17">
        <v>44.7</v>
      </c>
      <c r="I2993" s="17">
        <v>46.5</v>
      </c>
      <c r="J2993" s="17">
        <v>47.7</v>
      </c>
      <c r="K2993" s="30">
        <v>50</v>
      </c>
      <c r="L2993" s="10">
        <f t="shared" si="765"/>
        <v>50</v>
      </c>
      <c r="M2993" s="52" t="str">
        <f t="shared" si="768"/>
        <v>transition</v>
      </c>
      <c r="N2993" s="83" t="s">
        <v>8</v>
      </c>
      <c r="O2993" s="34" t="s">
        <v>8</v>
      </c>
      <c r="P2993" s="34" t="s">
        <v>8</v>
      </c>
      <c r="Q2993" s="34" t="s">
        <v>8</v>
      </c>
      <c r="R2993" s="34" t="s">
        <v>8</v>
      </c>
      <c r="S2993" s="42" t="s">
        <v>8</v>
      </c>
      <c r="T2993" s="10" t="s">
        <v>8</v>
      </c>
      <c r="U2993" s="11" t="s">
        <v>8</v>
      </c>
      <c r="V2993" s="11" t="s">
        <v>8</v>
      </c>
      <c r="W2993" s="11" t="s">
        <v>8</v>
      </c>
      <c r="X2993" s="11" t="s">
        <v>8</v>
      </c>
      <c r="Y2993" s="12" t="s">
        <v>8</v>
      </c>
      <c r="Z2993" s="10">
        <v>0.48</v>
      </c>
      <c r="AA2993" s="11" t="s">
        <v>8</v>
      </c>
      <c r="AB2993" s="11">
        <f t="shared" si="762"/>
        <v>-0.31875876262441277</v>
      </c>
      <c r="AC2993" s="11" t="s">
        <v>8</v>
      </c>
      <c r="AD2993" s="9">
        <f t="shared" si="764"/>
        <v>16.796900636490165</v>
      </c>
      <c r="AE2993" s="10">
        <v>8.5069534355778504</v>
      </c>
      <c r="AF2993" s="11">
        <v>15.377862037569001</v>
      </c>
      <c r="AG2993" s="12">
        <v>22.494281479152001</v>
      </c>
      <c r="AH2993" s="10">
        <v>0.09</v>
      </c>
      <c r="AI2993" s="3" t="str">
        <f t="shared" si="781"/>
        <v>n/a</v>
      </c>
      <c r="AJ2993" s="3" t="str">
        <f t="shared" si="782"/>
        <v>n/a</v>
      </c>
      <c r="AK2993" s="3" t="str">
        <f t="shared" si="783"/>
        <v>n/a</v>
      </c>
      <c r="AL2993" s="3" t="str">
        <f t="shared" si="784"/>
        <v>n/a</v>
      </c>
      <c r="AM2993" s="3" t="str">
        <f t="shared" si="785"/>
        <v>n/a</v>
      </c>
      <c r="AN2993" s="3" t="str">
        <f t="shared" si="766"/>
        <v>n/a</v>
      </c>
      <c r="AO2993" s="3" t="str">
        <f t="shared" si="767"/>
        <v>n/a</v>
      </c>
      <c r="AP2993" s="3" t="s">
        <v>8</v>
      </c>
      <c r="AQ2993" s="124"/>
      <c r="AR2993" s="4"/>
      <c r="AS2993" s="3"/>
    </row>
    <row r="2994" spans="1:45" ht="15" customHeight="1">
      <c r="A2994" s="11">
        <v>2.6821999999999999</v>
      </c>
      <c r="B2994" s="32">
        <v>610</v>
      </c>
      <c r="C2994" s="17">
        <v>53.221499999999999</v>
      </c>
      <c r="D2994" s="17">
        <v>-18.886800000000001</v>
      </c>
      <c r="E2994" s="40" t="s">
        <v>36</v>
      </c>
      <c r="F2994" s="18">
        <v>41.7</v>
      </c>
      <c r="G2994" s="17">
        <v>42.1</v>
      </c>
      <c r="H2994" s="17">
        <v>44.7</v>
      </c>
      <c r="I2994" s="17">
        <v>46.5</v>
      </c>
      <c r="J2994" s="17">
        <v>47.7</v>
      </c>
      <c r="K2994" s="30">
        <v>50</v>
      </c>
      <c r="L2994" s="10">
        <f t="shared" si="765"/>
        <v>50</v>
      </c>
      <c r="M2994" s="52" t="str">
        <f t="shared" si="768"/>
        <v>transition</v>
      </c>
      <c r="N2994" s="83" t="s">
        <v>8</v>
      </c>
      <c r="O2994" s="34" t="s">
        <v>8</v>
      </c>
      <c r="P2994" s="34" t="s">
        <v>8</v>
      </c>
      <c r="Q2994" s="34" t="s">
        <v>8</v>
      </c>
      <c r="R2994" s="34" t="s">
        <v>8</v>
      </c>
      <c r="S2994" s="42" t="s">
        <v>8</v>
      </c>
      <c r="T2994" s="10" t="s">
        <v>8</v>
      </c>
      <c r="U2994" s="11" t="s">
        <v>8</v>
      </c>
      <c r="V2994" s="11" t="s">
        <v>8</v>
      </c>
      <c r="W2994" s="11" t="s">
        <v>8</v>
      </c>
      <c r="X2994" s="11" t="s">
        <v>8</v>
      </c>
      <c r="Y2994" s="12" t="s">
        <v>8</v>
      </c>
      <c r="Z2994" s="10">
        <v>0.49</v>
      </c>
      <c r="AA2994" s="11" t="s">
        <v>8</v>
      </c>
      <c r="AB2994" s="11">
        <f t="shared" si="762"/>
        <v>-0.30980391997148632</v>
      </c>
      <c r="AC2994" s="11" t="s">
        <v>8</v>
      </c>
      <c r="AD2994" s="9">
        <f t="shared" si="764"/>
        <v>17.409411873950337</v>
      </c>
      <c r="AE2994" s="10">
        <v>9.2447381578827006</v>
      </c>
      <c r="AF2994" s="11">
        <v>16.108869774685299</v>
      </c>
      <c r="AG2994" s="12">
        <v>23.298848432053401</v>
      </c>
      <c r="AH2994" s="10">
        <v>0.08</v>
      </c>
      <c r="AI2994" s="3" t="str">
        <f t="shared" si="781"/>
        <v>n/a</v>
      </c>
      <c r="AJ2994" s="3" t="str">
        <f t="shared" si="782"/>
        <v>n/a</v>
      </c>
      <c r="AK2994" s="3" t="str">
        <f t="shared" si="783"/>
        <v>n/a</v>
      </c>
      <c r="AL2994" s="3" t="str">
        <f t="shared" si="784"/>
        <v>n/a</v>
      </c>
      <c r="AM2994" s="3" t="str">
        <f t="shared" si="785"/>
        <v>n/a</v>
      </c>
      <c r="AN2994" s="3" t="str">
        <f t="shared" si="766"/>
        <v>n/a</v>
      </c>
      <c r="AO2994" s="3" t="str">
        <f t="shared" si="767"/>
        <v>n/a</v>
      </c>
      <c r="AP2994" s="3" t="s">
        <v>8</v>
      </c>
      <c r="AQ2994" s="124"/>
      <c r="AR2994" s="4"/>
      <c r="AS2994" s="3"/>
    </row>
    <row r="2995" spans="1:45" ht="15" customHeight="1">
      <c r="A2995" s="11">
        <v>2.7008000000000001</v>
      </c>
      <c r="B2995" s="32">
        <v>610</v>
      </c>
      <c r="C2995" s="17">
        <v>53.221499999999999</v>
      </c>
      <c r="D2995" s="17">
        <v>-18.886800000000001</v>
      </c>
      <c r="E2995" s="40" t="s">
        <v>36</v>
      </c>
      <c r="F2995" s="18">
        <v>41.7</v>
      </c>
      <c r="G2995" s="17">
        <v>42.1</v>
      </c>
      <c r="H2995" s="17">
        <v>44.7</v>
      </c>
      <c r="I2995" s="17">
        <v>46.5</v>
      </c>
      <c r="J2995" s="17">
        <v>47.7</v>
      </c>
      <c r="K2995" s="30">
        <v>50</v>
      </c>
      <c r="L2995" s="10">
        <f t="shared" si="765"/>
        <v>50</v>
      </c>
      <c r="M2995" s="52" t="str">
        <f t="shared" si="768"/>
        <v>transition</v>
      </c>
      <c r="N2995" s="83" t="s">
        <v>8</v>
      </c>
      <c r="O2995" s="34" t="s">
        <v>8</v>
      </c>
      <c r="P2995" s="34" t="s">
        <v>8</v>
      </c>
      <c r="Q2995" s="34" t="s">
        <v>8</v>
      </c>
      <c r="R2995" s="34" t="s">
        <v>8</v>
      </c>
      <c r="S2995" s="42" t="s">
        <v>8</v>
      </c>
      <c r="T2995" s="10" t="s">
        <v>8</v>
      </c>
      <c r="U2995" s="11" t="s">
        <v>8</v>
      </c>
      <c r="V2995" s="11" t="s">
        <v>8</v>
      </c>
      <c r="W2995" s="11" t="s">
        <v>8</v>
      </c>
      <c r="X2995" s="11" t="s">
        <v>8</v>
      </c>
      <c r="Y2995" s="12" t="s">
        <v>8</v>
      </c>
      <c r="Z2995" s="10">
        <v>0.48</v>
      </c>
      <c r="AA2995" s="11" t="s">
        <v>8</v>
      </c>
      <c r="AB2995" s="11">
        <f t="shared" si="762"/>
        <v>-0.31875876262441277</v>
      </c>
      <c r="AC2995" s="11" t="s">
        <v>8</v>
      </c>
      <c r="AD2995" s="9">
        <f t="shared" si="764"/>
        <v>16.796900636490165</v>
      </c>
      <c r="AE2995" s="10">
        <v>8.5224037216249702</v>
      </c>
      <c r="AF2995" s="11">
        <v>15.3732321734573</v>
      </c>
      <c r="AG2995" s="12">
        <v>22.4443685959268</v>
      </c>
      <c r="AH2995" s="10">
        <v>0.04</v>
      </c>
      <c r="AI2995" s="3" t="str">
        <f t="shared" si="781"/>
        <v>n/a</v>
      </c>
      <c r="AJ2995" s="3" t="str">
        <f t="shared" si="782"/>
        <v>n/a</v>
      </c>
      <c r="AK2995" s="3" t="str">
        <f t="shared" si="783"/>
        <v>n/a</v>
      </c>
      <c r="AL2995" s="3" t="str">
        <f t="shared" si="784"/>
        <v>n/a</v>
      </c>
      <c r="AM2995" s="3" t="str">
        <f t="shared" si="785"/>
        <v>n/a</v>
      </c>
      <c r="AN2995" s="3" t="str">
        <f t="shared" si="766"/>
        <v>n/a</v>
      </c>
      <c r="AO2995" s="3" t="str">
        <f t="shared" si="767"/>
        <v>n/a</v>
      </c>
      <c r="AP2995" s="3" t="s">
        <v>8</v>
      </c>
      <c r="AQ2995" s="124"/>
      <c r="AR2995" s="4"/>
      <c r="AS2995" s="3"/>
    </row>
    <row r="2996" spans="1:45" ht="15" customHeight="1">
      <c r="A2996" s="11">
        <v>2.7248000000000001</v>
      </c>
      <c r="B2996" s="32">
        <v>610</v>
      </c>
      <c r="C2996" s="17">
        <v>53.221499999999999</v>
      </c>
      <c r="D2996" s="17">
        <v>-18.886800000000001</v>
      </c>
      <c r="E2996" s="40" t="s">
        <v>36</v>
      </c>
      <c r="F2996" s="18">
        <v>41.7</v>
      </c>
      <c r="G2996" s="17">
        <v>42.1</v>
      </c>
      <c r="H2996" s="17">
        <v>44.7</v>
      </c>
      <c r="I2996" s="17">
        <v>46.5</v>
      </c>
      <c r="J2996" s="17">
        <v>47.7</v>
      </c>
      <c r="K2996" s="30">
        <v>50</v>
      </c>
      <c r="L2996" s="10">
        <f t="shared" si="765"/>
        <v>50</v>
      </c>
      <c r="M2996" s="52" t="str">
        <f t="shared" si="768"/>
        <v>transition</v>
      </c>
      <c r="N2996" s="83" t="s">
        <v>8</v>
      </c>
      <c r="O2996" s="34" t="s">
        <v>8</v>
      </c>
      <c r="P2996" s="34" t="s">
        <v>8</v>
      </c>
      <c r="Q2996" s="34" t="s">
        <v>8</v>
      </c>
      <c r="R2996" s="34" t="s">
        <v>8</v>
      </c>
      <c r="S2996" s="42" t="s">
        <v>8</v>
      </c>
      <c r="T2996" s="10" t="s">
        <v>8</v>
      </c>
      <c r="U2996" s="11" t="s">
        <v>8</v>
      </c>
      <c r="V2996" s="11" t="s">
        <v>8</v>
      </c>
      <c r="W2996" s="11" t="s">
        <v>8</v>
      </c>
      <c r="X2996" s="11" t="s">
        <v>8</v>
      </c>
      <c r="Y2996" s="12" t="s">
        <v>8</v>
      </c>
      <c r="Z2996" s="10">
        <v>0.46</v>
      </c>
      <c r="AA2996" s="11" t="s">
        <v>8</v>
      </c>
      <c r="AB2996" s="11">
        <f t="shared" si="762"/>
        <v>-0.33724216831842591</v>
      </c>
      <c r="AC2996" s="11" t="s">
        <v>8</v>
      </c>
      <c r="AD2996" s="9">
        <f t="shared" si="764"/>
        <v>15.532635687019667</v>
      </c>
      <c r="AE2996" s="10">
        <v>7.0019430587461402</v>
      </c>
      <c r="AF2996" s="11">
        <v>13.979133536229</v>
      </c>
      <c r="AG2996" s="12">
        <v>20.879199157823699</v>
      </c>
      <c r="AH2996" s="10">
        <v>0.04</v>
      </c>
      <c r="AI2996" s="3" t="str">
        <f t="shared" si="781"/>
        <v>n/a</v>
      </c>
      <c r="AJ2996" s="3" t="str">
        <f t="shared" si="782"/>
        <v>n/a</v>
      </c>
      <c r="AK2996" s="3" t="str">
        <f t="shared" si="783"/>
        <v>n/a</v>
      </c>
      <c r="AL2996" s="3" t="str">
        <f t="shared" si="784"/>
        <v>n/a</v>
      </c>
      <c r="AM2996" s="3" t="str">
        <f t="shared" si="785"/>
        <v>n/a</v>
      </c>
      <c r="AN2996" s="3" t="str">
        <f t="shared" si="766"/>
        <v>n/a</v>
      </c>
      <c r="AO2996" s="3" t="str">
        <f t="shared" si="767"/>
        <v>n/a</v>
      </c>
      <c r="AP2996" s="3" t="s">
        <v>8</v>
      </c>
      <c r="AQ2996" s="124"/>
      <c r="AR2996" s="4"/>
      <c r="AS2996" s="3"/>
    </row>
    <row r="2997" spans="1:45" ht="15" customHeight="1">
      <c r="A2997" s="11">
        <v>2.7391999999999999</v>
      </c>
      <c r="B2997" s="32">
        <v>610</v>
      </c>
      <c r="C2997" s="17">
        <v>53.221499999999999</v>
      </c>
      <c r="D2997" s="17">
        <v>-18.886800000000001</v>
      </c>
      <c r="E2997" s="40" t="s">
        <v>36</v>
      </c>
      <c r="F2997" s="18">
        <v>41.7</v>
      </c>
      <c r="G2997" s="17">
        <v>42.1</v>
      </c>
      <c r="H2997" s="17">
        <v>44.7</v>
      </c>
      <c r="I2997" s="17">
        <v>46.5</v>
      </c>
      <c r="J2997" s="17">
        <v>47.7</v>
      </c>
      <c r="K2997" s="30">
        <v>50</v>
      </c>
      <c r="L2997" s="10">
        <f t="shared" si="765"/>
        <v>50</v>
      </c>
      <c r="M2997" s="52" t="str">
        <f t="shared" si="768"/>
        <v>transition</v>
      </c>
      <c r="N2997" s="83" t="s">
        <v>8</v>
      </c>
      <c r="O2997" s="34" t="s">
        <v>8</v>
      </c>
      <c r="P2997" s="34" t="s">
        <v>8</v>
      </c>
      <c r="Q2997" s="34" t="s">
        <v>8</v>
      </c>
      <c r="R2997" s="34" t="s">
        <v>8</v>
      </c>
      <c r="S2997" s="42" t="s">
        <v>8</v>
      </c>
      <c r="T2997" s="10" t="s">
        <v>8</v>
      </c>
      <c r="U2997" s="11" t="s">
        <v>8</v>
      </c>
      <c r="V2997" s="11" t="s">
        <v>8</v>
      </c>
      <c r="W2997" s="11" t="s">
        <v>8</v>
      </c>
      <c r="X2997" s="11" t="s">
        <v>8</v>
      </c>
      <c r="Y2997" s="12" t="s">
        <v>8</v>
      </c>
      <c r="Z2997" s="10">
        <v>0.53</v>
      </c>
      <c r="AA2997" s="11" t="s">
        <v>8</v>
      </c>
      <c r="AB2997" s="11">
        <f t="shared" si="762"/>
        <v>-0.27572413039921095</v>
      </c>
      <c r="AC2997" s="11" t="s">
        <v>8</v>
      </c>
      <c r="AD2997" s="9">
        <f t="shared" si="764"/>
        <v>19.740469480693971</v>
      </c>
      <c r="AE2997" s="10">
        <v>12.1936401622144</v>
      </c>
      <c r="AF2997" s="11">
        <v>18.898135962351802</v>
      </c>
      <c r="AG2997" s="12">
        <v>26.7037173462083</v>
      </c>
      <c r="AH2997" s="10">
        <v>0.12</v>
      </c>
      <c r="AI2997" s="3" t="str">
        <f t="shared" si="781"/>
        <v>n/a</v>
      </c>
      <c r="AJ2997" s="3" t="str">
        <f t="shared" si="782"/>
        <v>n/a</v>
      </c>
      <c r="AK2997" s="3" t="str">
        <f t="shared" si="783"/>
        <v>n/a</v>
      </c>
      <c r="AL2997" s="3" t="str">
        <f t="shared" si="784"/>
        <v>n/a</v>
      </c>
      <c r="AM2997" s="3" t="str">
        <f t="shared" si="785"/>
        <v>n/a</v>
      </c>
      <c r="AN2997" s="3" t="str">
        <f t="shared" si="766"/>
        <v>n/a</v>
      </c>
      <c r="AO2997" s="3" t="str">
        <f t="shared" si="767"/>
        <v>n/a</v>
      </c>
      <c r="AP2997" s="3" t="s">
        <v>8</v>
      </c>
      <c r="AQ2997" s="124"/>
      <c r="AR2997" s="4"/>
      <c r="AS2997" s="3"/>
    </row>
    <row r="2998" spans="1:45" ht="15" customHeight="1">
      <c r="A2998" s="11">
        <v>2.7523</v>
      </c>
      <c r="B2998" s="32">
        <v>610</v>
      </c>
      <c r="C2998" s="17">
        <v>53.221499999999999</v>
      </c>
      <c r="D2998" s="17">
        <v>-18.886800000000001</v>
      </c>
      <c r="E2998" s="40" t="s">
        <v>36</v>
      </c>
      <c r="F2998" s="18">
        <v>41.7</v>
      </c>
      <c r="G2998" s="17">
        <v>42.1</v>
      </c>
      <c r="H2998" s="17">
        <v>44.7</v>
      </c>
      <c r="I2998" s="17">
        <v>46.5</v>
      </c>
      <c r="J2998" s="17">
        <v>47.7</v>
      </c>
      <c r="K2998" s="30">
        <v>50</v>
      </c>
      <c r="L2998" s="10">
        <f t="shared" si="765"/>
        <v>50</v>
      </c>
      <c r="M2998" s="52" t="str">
        <f t="shared" si="768"/>
        <v>transition</v>
      </c>
      <c r="N2998" s="83" t="s">
        <v>8</v>
      </c>
      <c r="O2998" s="34" t="s">
        <v>8</v>
      </c>
      <c r="P2998" s="34" t="s">
        <v>8</v>
      </c>
      <c r="Q2998" s="34" t="s">
        <v>8</v>
      </c>
      <c r="R2998" s="34" t="s">
        <v>8</v>
      </c>
      <c r="S2998" s="42" t="s">
        <v>8</v>
      </c>
      <c r="T2998" s="10" t="s">
        <v>8</v>
      </c>
      <c r="U2998" s="11" t="s">
        <v>8</v>
      </c>
      <c r="V2998" s="11" t="s">
        <v>8</v>
      </c>
      <c r="W2998" s="11" t="s">
        <v>8</v>
      </c>
      <c r="X2998" s="11" t="s">
        <v>8</v>
      </c>
      <c r="Y2998" s="12" t="s">
        <v>8</v>
      </c>
      <c r="Z2998" s="10">
        <v>0.56999999999999995</v>
      </c>
      <c r="AA2998" s="11" t="s">
        <v>8</v>
      </c>
      <c r="AB2998" s="11">
        <f t="shared" si="762"/>
        <v>-0.24412514432750865</v>
      </c>
      <c r="AC2998" s="11" t="s">
        <v>8</v>
      </c>
      <c r="AD2998" s="9">
        <f t="shared" si="764"/>
        <v>21.901840127998408</v>
      </c>
      <c r="AE2998" s="10">
        <v>14.996318604918899</v>
      </c>
      <c r="AF2998" s="11">
        <v>21.701375856134799</v>
      </c>
      <c r="AG2998" s="12">
        <v>30.300439430272402</v>
      </c>
      <c r="AH2998" s="10">
        <v>0.19</v>
      </c>
      <c r="AI2998" s="3" t="str">
        <f t="shared" si="781"/>
        <v>n/a</v>
      </c>
      <c r="AJ2998" s="3" t="str">
        <f t="shared" si="782"/>
        <v>n/a</v>
      </c>
      <c r="AK2998" s="3" t="str">
        <f t="shared" si="783"/>
        <v>n/a</v>
      </c>
      <c r="AL2998" s="3" t="str">
        <f t="shared" si="784"/>
        <v>n/a</v>
      </c>
      <c r="AM2998" s="3" t="str">
        <f t="shared" si="785"/>
        <v>n/a</v>
      </c>
      <c r="AN2998" s="3" t="str">
        <f t="shared" si="766"/>
        <v>n/a</v>
      </c>
      <c r="AO2998" s="3" t="str">
        <f t="shared" si="767"/>
        <v>n/a</v>
      </c>
      <c r="AP2998" s="3" t="s">
        <v>8</v>
      </c>
      <c r="AQ2998" s="124"/>
      <c r="AR2998" s="4"/>
      <c r="AS2998" s="3"/>
    </row>
    <row r="2999" spans="1:45" ht="15" customHeight="1">
      <c r="A2999" s="11">
        <v>2.7685999999999997</v>
      </c>
      <c r="B2999" s="32">
        <v>610</v>
      </c>
      <c r="C2999" s="17">
        <v>53.221499999999999</v>
      </c>
      <c r="D2999" s="17">
        <v>-18.886800000000001</v>
      </c>
      <c r="E2999" s="40" t="s">
        <v>36</v>
      </c>
      <c r="F2999" s="18">
        <v>41.7</v>
      </c>
      <c r="G2999" s="17">
        <v>42.1</v>
      </c>
      <c r="H2999" s="17">
        <v>44.7</v>
      </c>
      <c r="I2999" s="17">
        <v>46.5</v>
      </c>
      <c r="J2999" s="17">
        <v>47.7</v>
      </c>
      <c r="K2999" s="30">
        <v>50</v>
      </c>
      <c r="L2999" s="10">
        <f t="shared" si="765"/>
        <v>50</v>
      </c>
      <c r="M2999" s="52" t="str">
        <f t="shared" si="768"/>
        <v>transition</v>
      </c>
      <c r="N2999" s="83" t="s">
        <v>8</v>
      </c>
      <c r="O2999" s="34" t="s">
        <v>8</v>
      </c>
      <c r="P2999" s="34" t="s">
        <v>8</v>
      </c>
      <c r="Q2999" s="34" t="s">
        <v>8</v>
      </c>
      <c r="R2999" s="34" t="s">
        <v>8</v>
      </c>
      <c r="S2999" s="42" t="s">
        <v>8</v>
      </c>
      <c r="T2999" s="10" t="s">
        <v>8</v>
      </c>
      <c r="U2999" s="11" t="s">
        <v>8</v>
      </c>
      <c r="V2999" s="11" t="s">
        <v>8</v>
      </c>
      <c r="W2999" s="11" t="s">
        <v>8</v>
      </c>
      <c r="X2999" s="11" t="s">
        <v>8</v>
      </c>
      <c r="Y2999" s="12" t="s">
        <v>8</v>
      </c>
      <c r="Z2999" s="10">
        <v>0.5</v>
      </c>
      <c r="AA2999" s="11" t="s">
        <v>8</v>
      </c>
      <c r="AB2999" s="11">
        <f t="shared" si="762"/>
        <v>-0.3010299956639812</v>
      </c>
      <c r="AC2999" s="11" t="s">
        <v>8</v>
      </c>
      <c r="AD2999" s="9">
        <f t="shared" si="764"/>
        <v>18.009548296583684</v>
      </c>
      <c r="AE2999" s="10">
        <v>10.0117903712884</v>
      </c>
      <c r="AF2999" s="11">
        <v>16.796434416014399</v>
      </c>
      <c r="AG2999" s="12">
        <v>24.205894976172701</v>
      </c>
      <c r="AH2999" s="10">
        <v>0.1</v>
      </c>
      <c r="AI2999" s="3" t="str">
        <f t="shared" si="781"/>
        <v>n/a</v>
      </c>
      <c r="AJ2999" s="3" t="str">
        <f t="shared" si="782"/>
        <v>n/a</v>
      </c>
      <c r="AK2999" s="3" t="str">
        <f t="shared" si="783"/>
        <v>n/a</v>
      </c>
      <c r="AL2999" s="3" t="str">
        <f t="shared" si="784"/>
        <v>n/a</v>
      </c>
      <c r="AM2999" s="3" t="str">
        <f t="shared" si="785"/>
        <v>n/a</v>
      </c>
      <c r="AN2999" s="3" t="str">
        <f t="shared" si="766"/>
        <v>n/a</v>
      </c>
      <c r="AO2999" s="3" t="str">
        <f t="shared" si="767"/>
        <v>n/a</v>
      </c>
      <c r="AP2999" s="3" t="s">
        <v>8</v>
      </c>
      <c r="AQ2999" s="124"/>
      <c r="AR2999" s="4"/>
      <c r="AS2999" s="3"/>
    </row>
    <row r="3000" spans="1:45" ht="15" customHeight="1">
      <c r="A3000" s="11">
        <v>2.7784</v>
      </c>
      <c r="B3000" s="32">
        <v>610</v>
      </c>
      <c r="C3000" s="17">
        <v>53.221499999999999</v>
      </c>
      <c r="D3000" s="17">
        <v>-18.886800000000001</v>
      </c>
      <c r="E3000" s="40" t="s">
        <v>36</v>
      </c>
      <c r="F3000" s="18">
        <v>41.7</v>
      </c>
      <c r="G3000" s="17">
        <v>42.1</v>
      </c>
      <c r="H3000" s="17">
        <v>44.7</v>
      </c>
      <c r="I3000" s="17">
        <v>46.5</v>
      </c>
      <c r="J3000" s="17">
        <v>47.7</v>
      </c>
      <c r="K3000" s="30">
        <v>50</v>
      </c>
      <c r="L3000" s="10">
        <f t="shared" si="765"/>
        <v>50</v>
      </c>
      <c r="M3000" s="52" t="str">
        <f t="shared" si="768"/>
        <v>transition</v>
      </c>
      <c r="N3000" s="83" t="s">
        <v>8</v>
      </c>
      <c r="O3000" s="34" t="s">
        <v>8</v>
      </c>
      <c r="P3000" s="34" t="s">
        <v>8</v>
      </c>
      <c r="Q3000" s="34" t="s">
        <v>8</v>
      </c>
      <c r="R3000" s="34" t="s">
        <v>8</v>
      </c>
      <c r="S3000" s="42" t="s">
        <v>8</v>
      </c>
      <c r="T3000" s="10" t="s">
        <v>8</v>
      </c>
      <c r="U3000" s="11" t="s">
        <v>8</v>
      </c>
      <c r="V3000" s="11" t="s">
        <v>8</v>
      </c>
      <c r="W3000" s="11" t="s">
        <v>8</v>
      </c>
      <c r="X3000" s="11" t="s">
        <v>8</v>
      </c>
      <c r="Y3000" s="12" t="s">
        <v>8</v>
      </c>
      <c r="Z3000" s="10">
        <v>0.52</v>
      </c>
      <c r="AA3000" s="11" t="s">
        <v>8</v>
      </c>
      <c r="AB3000" s="11">
        <f t="shared" si="762"/>
        <v>-0.28399665636520083</v>
      </c>
      <c r="AC3000" s="11" t="s">
        <v>8</v>
      </c>
      <c r="AD3000" s="9">
        <f t="shared" si="764"/>
        <v>19.174628704620265</v>
      </c>
      <c r="AE3000" s="10">
        <v>11.435413603393201</v>
      </c>
      <c r="AF3000" s="11">
        <v>18.181924412850002</v>
      </c>
      <c r="AG3000" s="12">
        <v>25.822202892218801</v>
      </c>
      <c r="AH3000" s="10">
        <v>0.16</v>
      </c>
      <c r="AI3000" s="3" t="str">
        <f t="shared" si="781"/>
        <v>n/a</v>
      </c>
      <c r="AJ3000" s="3" t="str">
        <f t="shared" si="782"/>
        <v>n/a</v>
      </c>
      <c r="AK3000" s="3" t="str">
        <f t="shared" si="783"/>
        <v>n/a</v>
      </c>
      <c r="AL3000" s="3" t="str">
        <f t="shared" si="784"/>
        <v>n/a</v>
      </c>
      <c r="AM3000" s="3" t="str">
        <f t="shared" si="785"/>
        <v>n/a</v>
      </c>
      <c r="AN3000" s="3" t="str">
        <f t="shared" si="766"/>
        <v>n/a</v>
      </c>
      <c r="AO3000" s="3" t="str">
        <f t="shared" si="767"/>
        <v>n/a</v>
      </c>
      <c r="AP3000" s="3" t="s">
        <v>8</v>
      </c>
      <c r="AQ3000" s="124"/>
      <c r="AR3000" s="4"/>
      <c r="AS3000" s="3"/>
    </row>
    <row r="3001" spans="1:45" ht="15" customHeight="1">
      <c r="A3001" s="11">
        <v>2.7949999999999999</v>
      </c>
      <c r="B3001" s="32">
        <v>610</v>
      </c>
      <c r="C3001" s="17">
        <v>53.221499999999999</v>
      </c>
      <c r="D3001" s="17">
        <v>-18.886800000000001</v>
      </c>
      <c r="E3001" s="40" t="s">
        <v>36</v>
      </c>
      <c r="F3001" s="18">
        <v>41.7</v>
      </c>
      <c r="G3001" s="17">
        <v>42.1</v>
      </c>
      <c r="H3001" s="17">
        <v>44.7</v>
      </c>
      <c r="I3001" s="17">
        <v>46.5</v>
      </c>
      <c r="J3001" s="17">
        <v>47.7</v>
      </c>
      <c r="K3001" s="30">
        <v>50</v>
      </c>
      <c r="L3001" s="10">
        <f t="shared" si="765"/>
        <v>50</v>
      </c>
      <c r="M3001" s="52" t="str">
        <f t="shared" si="768"/>
        <v>transition</v>
      </c>
      <c r="N3001" s="83" t="s">
        <v>8</v>
      </c>
      <c r="O3001" s="34" t="s">
        <v>8</v>
      </c>
      <c r="P3001" s="34" t="s">
        <v>8</v>
      </c>
      <c r="Q3001" s="34" t="s">
        <v>8</v>
      </c>
      <c r="R3001" s="34" t="s">
        <v>8</v>
      </c>
      <c r="S3001" s="42" t="s">
        <v>8</v>
      </c>
      <c r="T3001" s="10" t="s">
        <v>8</v>
      </c>
      <c r="U3001" s="11" t="s">
        <v>8</v>
      </c>
      <c r="V3001" s="11" t="s">
        <v>8</v>
      </c>
      <c r="W3001" s="11" t="s">
        <v>8</v>
      </c>
      <c r="X3001" s="11" t="s">
        <v>8</v>
      </c>
      <c r="Y3001" s="12" t="s">
        <v>8</v>
      </c>
      <c r="Z3001" s="10">
        <v>0.53</v>
      </c>
      <c r="AA3001" s="11" t="s">
        <v>8</v>
      </c>
      <c r="AB3001" s="11">
        <f t="shared" si="762"/>
        <v>-0.27572413039921095</v>
      </c>
      <c r="AC3001" s="11" t="s">
        <v>8</v>
      </c>
      <c r="AD3001" s="9">
        <f t="shared" si="764"/>
        <v>19.740469480693971</v>
      </c>
      <c r="AE3001" s="10">
        <v>12.177799542372901</v>
      </c>
      <c r="AF3001" s="11">
        <v>18.896676853443601</v>
      </c>
      <c r="AG3001" s="12">
        <v>26.751623243355802</v>
      </c>
      <c r="AH3001" s="10">
        <v>0.18</v>
      </c>
      <c r="AI3001" s="3" t="str">
        <f t="shared" si="781"/>
        <v>n/a</v>
      </c>
      <c r="AJ3001" s="3" t="str">
        <f t="shared" si="782"/>
        <v>n/a</v>
      </c>
      <c r="AK3001" s="3" t="str">
        <f t="shared" si="783"/>
        <v>n/a</v>
      </c>
      <c r="AL3001" s="3" t="str">
        <f t="shared" si="784"/>
        <v>n/a</v>
      </c>
      <c r="AM3001" s="3" t="str">
        <f t="shared" si="785"/>
        <v>n/a</v>
      </c>
      <c r="AN3001" s="3" t="str">
        <f t="shared" si="766"/>
        <v>n/a</v>
      </c>
      <c r="AO3001" s="3" t="str">
        <f t="shared" si="767"/>
        <v>n/a</v>
      </c>
      <c r="AP3001" s="3" t="s">
        <v>8</v>
      </c>
      <c r="AQ3001" s="124"/>
      <c r="AR3001" s="4"/>
      <c r="AS3001" s="3"/>
    </row>
    <row r="3002" spans="1:45" ht="15" customHeight="1">
      <c r="A3002" s="11">
        <v>2.8113999999999999</v>
      </c>
      <c r="B3002" s="32">
        <v>610</v>
      </c>
      <c r="C3002" s="17">
        <v>53.221499999999999</v>
      </c>
      <c r="D3002" s="17">
        <v>-18.886800000000001</v>
      </c>
      <c r="E3002" s="40" t="s">
        <v>36</v>
      </c>
      <c r="F3002" s="18">
        <v>41.7</v>
      </c>
      <c r="G3002" s="17">
        <v>42.1</v>
      </c>
      <c r="H3002" s="17">
        <v>44.7</v>
      </c>
      <c r="I3002" s="17">
        <v>46.5</v>
      </c>
      <c r="J3002" s="17">
        <v>47.7</v>
      </c>
      <c r="K3002" s="30">
        <v>50</v>
      </c>
      <c r="L3002" s="10">
        <f t="shared" si="765"/>
        <v>50</v>
      </c>
      <c r="M3002" s="52" t="str">
        <f t="shared" si="768"/>
        <v>transition</v>
      </c>
      <c r="N3002" s="83" t="s">
        <v>8</v>
      </c>
      <c r="O3002" s="34" t="s">
        <v>8</v>
      </c>
      <c r="P3002" s="34" t="s">
        <v>8</v>
      </c>
      <c r="Q3002" s="34" t="s">
        <v>8</v>
      </c>
      <c r="R3002" s="34" t="s">
        <v>8</v>
      </c>
      <c r="S3002" s="42" t="s">
        <v>8</v>
      </c>
      <c r="T3002" s="10" t="s">
        <v>8</v>
      </c>
      <c r="U3002" s="11" t="s">
        <v>8</v>
      </c>
      <c r="V3002" s="11" t="s">
        <v>8</v>
      </c>
      <c r="W3002" s="11" t="s">
        <v>8</v>
      </c>
      <c r="X3002" s="11" t="s">
        <v>8</v>
      </c>
      <c r="Y3002" s="12" t="s">
        <v>8</v>
      </c>
      <c r="Z3002" s="10">
        <v>0.5</v>
      </c>
      <c r="AA3002" s="11" t="s">
        <v>8</v>
      </c>
      <c r="AB3002" s="11">
        <f t="shared" si="762"/>
        <v>-0.3010299956639812</v>
      </c>
      <c r="AC3002" s="11" t="s">
        <v>8</v>
      </c>
      <c r="AD3002" s="9">
        <f t="shared" si="764"/>
        <v>18.009548296583684</v>
      </c>
      <c r="AE3002" s="10">
        <v>10.0015629119903</v>
      </c>
      <c r="AF3002" s="11">
        <v>16.823240210550299</v>
      </c>
      <c r="AG3002" s="12">
        <v>24.1205170079627</v>
      </c>
      <c r="AH3002" s="10">
        <v>0.04</v>
      </c>
      <c r="AI3002" s="3" t="str">
        <f t="shared" si="781"/>
        <v>n/a</v>
      </c>
      <c r="AJ3002" s="3" t="str">
        <f t="shared" si="782"/>
        <v>n/a</v>
      </c>
      <c r="AK3002" s="3" t="str">
        <f t="shared" si="783"/>
        <v>n/a</v>
      </c>
      <c r="AL3002" s="3" t="str">
        <f t="shared" si="784"/>
        <v>n/a</v>
      </c>
      <c r="AM3002" s="3" t="str">
        <f t="shared" si="785"/>
        <v>n/a</v>
      </c>
      <c r="AN3002" s="3" t="str">
        <f t="shared" si="766"/>
        <v>n/a</v>
      </c>
      <c r="AO3002" s="3" t="str">
        <f t="shared" si="767"/>
        <v>n/a</v>
      </c>
      <c r="AP3002" s="3" t="s">
        <v>8</v>
      </c>
      <c r="AQ3002" s="124"/>
      <c r="AR3002" s="4"/>
      <c r="AS3002" s="3"/>
    </row>
    <row r="3003" spans="1:45" ht="15" customHeight="1">
      <c r="A3003" s="11">
        <v>2.8353999999999999</v>
      </c>
      <c r="B3003" s="32">
        <v>610</v>
      </c>
      <c r="C3003" s="17">
        <v>53.221499999999999</v>
      </c>
      <c r="D3003" s="17">
        <v>-18.886800000000001</v>
      </c>
      <c r="E3003" s="40" t="s">
        <v>36</v>
      </c>
      <c r="F3003" s="18">
        <v>41.7</v>
      </c>
      <c r="G3003" s="17">
        <v>42.1</v>
      </c>
      <c r="H3003" s="17">
        <v>44.7</v>
      </c>
      <c r="I3003" s="17">
        <v>46.5</v>
      </c>
      <c r="J3003" s="17">
        <v>47.7</v>
      </c>
      <c r="K3003" s="30">
        <v>50</v>
      </c>
      <c r="L3003" s="10">
        <f t="shared" si="765"/>
        <v>50</v>
      </c>
      <c r="M3003" s="52" t="str">
        <f t="shared" si="768"/>
        <v>transition</v>
      </c>
      <c r="N3003" s="83" t="s">
        <v>8</v>
      </c>
      <c r="O3003" s="34" t="s">
        <v>8</v>
      </c>
      <c r="P3003" s="34" t="s">
        <v>8</v>
      </c>
      <c r="Q3003" s="34" t="s">
        <v>8</v>
      </c>
      <c r="R3003" s="34" t="s">
        <v>8</v>
      </c>
      <c r="S3003" s="42" t="s">
        <v>8</v>
      </c>
      <c r="T3003" s="10" t="s">
        <v>8</v>
      </c>
      <c r="U3003" s="11" t="s">
        <v>8</v>
      </c>
      <c r="V3003" s="11" t="s">
        <v>8</v>
      </c>
      <c r="W3003" s="11" t="s">
        <v>8</v>
      </c>
      <c r="X3003" s="11" t="s">
        <v>8</v>
      </c>
      <c r="Y3003" s="12" t="s">
        <v>8</v>
      </c>
      <c r="Z3003" s="10">
        <v>0.5</v>
      </c>
      <c r="AA3003" s="11" t="s">
        <v>8</v>
      </c>
      <c r="AB3003" s="11">
        <f t="shared" si="762"/>
        <v>-0.3010299956639812</v>
      </c>
      <c r="AC3003" s="11" t="s">
        <v>8</v>
      </c>
      <c r="AD3003" s="9">
        <f t="shared" si="764"/>
        <v>18.009548296583684</v>
      </c>
      <c r="AE3003" s="10">
        <v>9.9599253750784893</v>
      </c>
      <c r="AF3003" s="11">
        <v>16.7784069930192</v>
      </c>
      <c r="AG3003" s="12">
        <v>24.185327031381501</v>
      </c>
      <c r="AH3003" s="10">
        <v>0.15</v>
      </c>
      <c r="AI3003" s="3" t="str">
        <f t="shared" ref="AI3003:AI3034" si="786">IF(O3003="n/a","n/a",O3003/S3003)</f>
        <v>n/a</v>
      </c>
      <c r="AJ3003" s="3" t="str">
        <f t="shared" ref="AJ3003:AJ3034" si="787">IF(P3003="n/a","n/a",P3003/T3003)</f>
        <v>n/a</v>
      </c>
      <c r="AK3003" s="3" t="str">
        <f t="shared" ref="AK3003:AK3034" si="788">IF(Q3003="n/a","n/a",Q3003/U3003)</f>
        <v>n/a</v>
      </c>
      <c r="AL3003" s="3" t="str">
        <f t="shared" ref="AL3003:AL3034" si="789">IF(R3003="n/a","n/a",R3003/V3003)</f>
        <v>n/a</v>
      </c>
      <c r="AM3003" s="3" t="str">
        <f t="shared" ref="AM3003:AM3034" si="790">IF(S3003="n/a","n/a",S3003/W3003)</f>
        <v>n/a</v>
      </c>
      <c r="AN3003" s="3" t="str">
        <f t="shared" si="766"/>
        <v>n/a</v>
      </c>
      <c r="AO3003" s="3" t="str">
        <f t="shared" si="767"/>
        <v>n/a</v>
      </c>
      <c r="AP3003" s="3" t="s">
        <v>8</v>
      </c>
      <c r="AQ3003" s="124"/>
      <c r="AR3003" s="4"/>
      <c r="AS3003" s="3"/>
    </row>
    <row r="3004" spans="1:45" ht="15" customHeight="1">
      <c r="A3004" s="11">
        <v>2.8544999999999998</v>
      </c>
      <c r="B3004" s="32">
        <v>610</v>
      </c>
      <c r="C3004" s="17">
        <v>53.221499999999999</v>
      </c>
      <c r="D3004" s="17">
        <v>-18.886800000000001</v>
      </c>
      <c r="E3004" s="40" t="s">
        <v>36</v>
      </c>
      <c r="F3004" s="18">
        <v>41.7</v>
      </c>
      <c r="G3004" s="17">
        <v>42.1</v>
      </c>
      <c r="H3004" s="17">
        <v>44.7</v>
      </c>
      <c r="I3004" s="17">
        <v>46.5</v>
      </c>
      <c r="J3004" s="17">
        <v>47.7</v>
      </c>
      <c r="K3004" s="30">
        <v>50</v>
      </c>
      <c r="L3004" s="10">
        <f t="shared" si="765"/>
        <v>50</v>
      </c>
      <c r="M3004" s="52" t="str">
        <f t="shared" si="768"/>
        <v>transition</v>
      </c>
      <c r="N3004" s="83" t="s">
        <v>8</v>
      </c>
      <c r="O3004" s="34" t="s">
        <v>8</v>
      </c>
      <c r="P3004" s="34" t="s">
        <v>8</v>
      </c>
      <c r="Q3004" s="34" t="s">
        <v>8</v>
      </c>
      <c r="R3004" s="34" t="s">
        <v>8</v>
      </c>
      <c r="S3004" s="42" t="s">
        <v>8</v>
      </c>
      <c r="T3004" s="10" t="s">
        <v>8</v>
      </c>
      <c r="U3004" s="11" t="s">
        <v>8</v>
      </c>
      <c r="V3004" s="11" t="s">
        <v>8</v>
      </c>
      <c r="W3004" s="11" t="s">
        <v>8</v>
      </c>
      <c r="X3004" s="11" t="s">
        <v>8</v>
      </c>
      <c r="Y3004" s="12" t="s">
        <v>8</v>
      </c>
      <c r="Z3004" s="10">
        <v>0.53</v>
      </c>
      <c r="AA3004" s="11" t="s">
        <v>8</v>
      </c>
      <c r="AB3004" s="11">
        <f t="shared" si="762"/>
        <v>-0.27572413039921095</v>
      </c>
      <c r="AC3004" s="11" t="s">
        <v>8</v>
      </c>
      <c r="AD3004" s="9">
        <f t="shared" si="764"/>
        <v>19.740469480693971</v>
      </c>
      <c r="AE3004" s="10">
        <v>12.204454108585599</v>
      </c>
      <c r="AF3004" s="11">
        <v>18.8816682746704</v>
      </c>
      <c r="AG3004" s="12">
        <v>26.737605887999401</v>
      </c>
      <c r="AH3004" s="10">
        <v>0.15</v>
      </c>
      <c r="AI3004" s="3" t="str">
        <f t="shared" si="786"/>
        <v>n/a</v>
      </c>
      <c r="AJ3004" s="3" t="str">
        <f t="shared" si="787"/>
        <v>n/a</v>
      </c>
      <c r="AK3004" s="3" t="str">
        <f t="shared" si="788"/>
        <v>n/a</v>
      </c>
      <c r="AL3004" s="3" t="str">
        <f t="shared" si="789"/>
        <v>n/a</v>
      </c>
      <c r="AM3004" s="3" t="str">
        <f t="shared" si="790"/>
        <v>n/a</v>
      </c>
      <c r="AN3004" s="3" t="str">
        <f t="shared" si="766"/>
        <v>n/a</v>
      </c>
      <c r="AO3004" s="3" t="str">
        <f t="shared" si="767"/>
        <v>n/a</v>
      </c>
      <c r="AP3004" s="3" t="s">
        <v>8</v>
      </c>
      <c r="AQ3004" s="124"/>
      <c r="AR3004" s="4"/>
      <c r="AS3004" s="3"/>
    </row>
    <row r="3005" spans="1:45" ht="15" customHeight="1">
      <c r="A3005" s="11">
        <v>2.8755000000000002</v>
      </c>
      <c r="B3005" s="32">
        <v>610</v>
      </c>
      <c r="C3005" s="17">
        <v>53.221499999999999</v>
      </c>
      <c r="D3005" s="17">
        <v>-18.886800000000001</v>
      </c>
      <c r="E3005" s="40" t="s">
        <v>36</v>
      </c>
      <c r="F3005" s="18">
        <v>41.7</v>
      </c>
      <c r="G3005" s="17">
        <v>42.1</v>
      </c>
      <c r="H3005" s="17">
        <v>44.7</v>
      </c>
      <c r="I3005" s="17">
        <v>46.5</v>
      </c>
      <c r="J3005" s="17">
        <v>47.7</v>
      </c>
      <c r="K3005" s="30">
        <v>50</v>
      </c>
      <c r="L3005" s="10">
        <f t="shared" si="765"/>
        <v>50</v>
      </c>
      <c r="M3005" s="52" t="str">
        <f t="shared" si="768"/>
        <v>transition</v>
      </c>
      <c r="N3005" s="83" t="s">
        <v>8</v>
      </c>
      <c r="O3005" s="34" t="s">
        <v>8</v>
      </c>
      <c r="P3005" s="34" t="s">
        <v>8</v>
      </c>
      <c r="Q3005" s="34" t="s">
        <v>8</v>
      </c>
      <c r="R3005" s="34" t="s">
        <v>8</v>
      </c>
      <c r="S3005" s="42" t="s">
        <v>8</v>
      </c>
      <c r="T3005" s="10" t="s">
        <v>8</v>
      </c>
      <c r="U3005" s="11" t="s">
        <v>8</v>
      </c>
      <c r="V3005" s="11" t="s">
        <v>8</v>
      </c>
      <c r="W3005" s="11" t="s">
        <v>8</v>
      </c>
      <c r="X3005" s="11" t="s">
        <v>8</v>
      </c>
      <c r="Y3005" s="12" t="s">
        <v>8</v>
      </c>
      <c r="Z3005" s="10">
        <v>0.5</v>
      </c>
      <c r="AA3005" s="11" t="s">
        <v>8</v>
      </c>
      <c r="AB3005" s="11">
        <f t="shared" si="762"/>
        <v>-0.3010299956639812</v>
      </c>
      <c r="AC3005" s="11" t="s">
        <v>8</v>
      </c>
      <c r="AD3005" s="9">
        <f t="shared" si="764"/>
        <v>18.009548296583684</v>
      </c>
      <c r="AE3005" s="10">
        <v>9.9802415067288806</v>
      </c>
      <c r="AF3005" s="11">
        <v>16.788058534246801</v>
      </c>
      <c r="AG3005" s="12">
        <v>24.1526779754996</v>
      </c>
      <c r="AH3005" s="10">
        <v>7.0000000000000007E-2</v>
      </c>
      <c r="AI3005" s="3" t="str">
        <f t="shared" si="786"/>
        <v>n/a</v>
      </c>
      <c r="AJ3005" s="3" t="str">
        <f t="shared" si="787"/>
        <v>n/a</v>
      </c>
      <c r="AK3005" s="3" t="str">
        <f t="shared" si="788"/>
        <v>n/a</v>
      </c>
      <c r="AL3005" s="3" t="str">
        <f t="shared" si="789"/>
        <v>n/a</v>
      </c>
      <c r="AM3005" s="3" t="str">
        <f t="shared" si="790"/>
        <v>n/a</v>
      </c>
      <c r="AN3005" s="3" t="str">
        <f t="shared" si="766"/>
        <v>n/a</v>
      </c>
      <c r="AO3005" s="3" t="str">
        <f t="shared" si="767"/>
        <v>n/a</v>
      </c>
      <c r="AP3005" s="3" t="s">
        <v>8</v>
      </c>
      <c r="AQ3005" s="124"/>
      <c r="AR3005" s="4"/>
      <c r="AS3005" s="3"/>
    </row>
    <row r="3006" spans="1:45" ht="15" customHeight="1">
      <c r="A3006" s="11">
        <v>2.8956999999999997</v>
      </c>
      <c r="B3006" s="32">
        <v>610</v>
      </c>
      <c r="C3006" s="17">
        <v>53.221499999999999</v>
      </c>
      <c r="D3006" s="17">
        <v>-18.886800000000001</v>
      </c>
      <c r="E3006" s="40" t="s">
        <v>36</v>
      </c>
      <c r="F3006" s="18">
        <v>41.7</v>
      </c>
      <c r="G3006" s="17">
        <v>42.1</v>
      </c>
      <c r="H3006" s="17">
        <v>44.7</v>
      </c>
      <c r="I3006" s="17">
        <v>46.5</v>
      </c>
      <c r="J3006" s="17">
        <v>47.7</v>
      </c>
      <c r="K3006" s="30">
        <v>50</v>
      </c>
      <c r="L3006" s="10">
        <f t="shared" si="765"/>
        <v>50</v>
      </c>
      <c r="M3006" s="52" t="str">
        <f t="shared" si="768"/>
        <v>transition</v>
      </c>
      <c r="N3006" s="83" t="s">
        <v>8</v>
      </c>
      <c r="O3006" s="34" t="s">
        <v>8</v>
      </c>
      <c r="P3006" s="34" t="s">
        <v>8</v>
      </c>
      <c r="Q3006" s="34" t="s">
        <v>8</v>
      </c>
      <c r="R3006" s="34" t="s">
        <v>8</v>
      </c>
      <c r="S3006" s="42" t="s">
        <v>8</v>
      </c>
      <c r="T3006" s="10" t="s">
        <v>8</v>
      </c>
      <c r="U3006" s="11" t="s">
        <v>8</v>
      </c>
      <c r="V3006" s="11" t="s">
        <v>8</v>
      </c>
      <c r="W3006" s="11" t="s">
        <v>8</v>
      </c>
      <c r="X3006" s="11" t="s">
        <v>8</v>
      </c>
      <c r="Y3006" s="12" t="s">
        <v>8</v>
      </c>
      <c r="Z3006" s="10">
        <v>0.54</v>
      </c>
      <c r="AA3006" s="11" t="s">
        <v>8</v>
      </c>
      <c r="AB3006" s="11">
        <f t="shared" si="762"/>
        <v>-0.26760624017703144</v>
      </c>
      <c r="AC3006" s="11" t="s">
        <v>8</v>
      </c>
      <c r="AD3006" s="9">
        <f t="shared" si="764"/>
        <v>20.295733171891051</v>
      </c>
      <c r="AE3006" s="10">
        <v>12.8519809230935</v>
      </c>
      <c r="AF3006" s="11">
        <v>19.600661720662401</v>
      </c>
      <c r="AG3006" s="12">
        <v>27.5950854145491</v>
      </c>
      <c r="AH3006" s="10">
        <v>0.25</v>
      </c>
      <c r="AI3006" s="3" t="str">
        <f t="shared" si="786"/>
        <v>n/a</v>
      </c>
      <c r="AJ3006" s="3" t="str">
        <f t="shared" si="787"/>
        <v>n/a</v>
      </c>
      <c r="AK3006" s="3" t="str">
        <f t="shared" si="788"/>
        <v>n/a</v>
      </c>
      <c r="AL3006" s="3" t="str">
        <f t="shared" si="789"/>
        <v>n/a</v>
      </c>
      <c r="AM3006" s="3" t="str">
        <f t="shared" si="790"/>
        <v>n/a</v>
      </c>
      <c r="AN3006" s="3" t="str">
        <f t="shared" si="766"/>
        <v>n/a</v>
      </c>
      <c r="AO3006" s="3" t="str">
        <f t="shared" si="767"/>
        <v>n/a</v>
      </c>
      <c r="AP3006" s="3" t="s">
        <v>8</v>
      </c>
      <c r="AQ3006" s="124"/>
      <c r="AR3006" s="4"/>
      <c r="AS3006" s="3"/>
    </row>
    <row r="3007" spans="1:45" ht="15" customHeight="1">
      <c r="A3007" s="11">
        <v>2.9534000000000002</v>
      </c>
      <c r="B3007" s="32">
        <v>610</v>
      </c>
      <c r="C3007" s="17">
        <v>53.221499999999999</v>
      </c>
      <c r="D3007" s="17">
        <v>-18.886800000000001</v>
      </c>
      <c r="E3007" s="40" t="s">
        <v>36</v>
      </c>
      <c r="F3007" s="18">
        <v>41.7</v>
      </c>
      <c r="G3007" s="17">
        <v>42.1</v>
      </c>
      <c r="H3007" s="17">
        <v>44.7</v>
      </c>
      <c r="I3007" s="17">
        <v>46.5</v>
      </c>
      <c r="J3007" s="17">
        <v>47.7</v>
      </c>
      <c r="K3007" s="30">
        <v>50</v>
      </c>
      <c r="L3007" s="10">
        <f t="shared" si="765"/>
        <v>50</v>
      </c>
      <c r="M3007" s="52" t="str">
        <f t="shared" si="768"/>
        <v>transition</v>
      </c>
      <c r="N3007" s="83" t="s">
        <v>8</v>
      </c>
      <c r="O3007" s="34" t="s">
        <v>8</v>
      </c>
      <c r="P3007" s="34" t="s">
        <v>8</v>
      </c>
      <c r="Q3007" s="34" t="s">
        <v>8</v>
      </c>
      <c r="R3007" s="34" t="s">
        <v>8</v>
      </c>
      <c r="S3007" s="42" t="s">
        <v>8</v>
      </c>
      <c r="T3007" s="10" t="s">
        <v>8</v>
      </c>
      <c r="U3007" s="11" t="s">
        <v>8</v>
      </c>
      <c r="V3007" s="11" t="s">
        <v>8</v>
      </c>
      <c r="W3007" s="11" t="s">
        <v>8</v>
      </c>
      <c r="X3007" s="11" t="s">
        <v>8</v>
      </c>
      <c r="Y3007" s="12" t="s">
        <v>8</v>
      </c>
      <c r="Z3007" s="10">
        <v>0.56000000000000005</v>
      </c>
      <c r="AA3007" s="11" t="s">
        <v>8</v>
      </c>
      <c r="AB3007" s="11">
        <f t="shared" si="762"/>
        <v>-0.25181197299379954</v>
      </c>
      <c r="AC3007" s="11" t="s">
        <v>8</v>
      </c>
      <c r="AD3007" s="9">
        <f t="shared" si="764"/>
        <v>21.376061047224113</v>
      </c>
      <c r="AE3007" s="10">
        <v>14.315685855340501</v>
      </c>
      <c r="AF3007" s="11">
        <v>20.988168527806401</v>
      </c>
      <c r="AG3007" s="12">
        <v>29.430224389546101</v>
      </c>
      <c r="AH3007" s="10">
        <v>0.2</v>
      </c>
      <c r="AI3007" s="3" t="str">
        <f t="shared" si="786"/>
        <v>n/a</v>
      </c>
      <c r="AJ3007" s="3" t="str">
        <f t="shared" si="787"/>
        <v>n/a</v>
      </c>
      <c r="AK3007" s="3" t="str">
        <f t="shared" si="788"/>
        <v>n/a</v>
      </c>
      <c r="AL3007" s="3" t="str">
        <f t="shared" si="789"/>
        <v>n/a</v>
      </c>
      <c r="AM3007" s="3" t="str">
        <f t="shared" si="790"/>
        <v>n/a</v>
      </c>
      <c r="AN3007" s="3" t="str">
        <f t="shared" si="766"/>
        <v>n/a</v>
      </c>
      <c r="AO3007" s="3" t="str">
        <f t="shared" si="767"/>
        <v>n/a</v>
      </c>
      <c r="AP3007" s="3" t="s">
        <v>8</v>
      </c>
      <c r="AQ3007" s="124"/>
      <c r="AR3007" s="4"/>
      <c r="AS3007" s="3"/>
    </row>
    <row r="3008" spans="1:45" ht="15" customHeight="1">
      <c r="A3008" s="11">
        <v>2.9870000000000001</v>
      </c>
      <c r="B3008" s="32">
        <v>610</v>
      </c>
      <c r="C3008" s="17">
        <v>53.221499999999999</v>
      </c>
      <c r="D3008" s="17">
        <v>-18.886800000000001</v>
      </c>
      <c r="E3008" s="40" t="s">
        <v>36</v>
      </c>
      <c r="F3008" s="18">
        <v>41.7</v>
      </c>
      <c r="G3008" s="17">
        <v>42.1</v>
      </c>
      <c r="H3008" s="17">
        <v>44.7</v>
      </c>
      <c r="I3008" s="17">
        <v>46.5</v>
      </c>
      <c r="J3008" s="17">
        <v>47.7</v>
      </c>
      <c r="K3008" s="30">
        <v>50</v>
      </c>
      <c r="L3008" s="10">
        <f t="shared" si="765"/>
        <v>50</v>
      </c>
      <c r="M3008" s="52" t="str">
        <f t="shared" si="768"/>
        <v>transition</v>
      </c>
      <c r="N3008" s="83" t="s">
        <v>8</v>
      </c>
      <c r="O3008" s="34" t="s">
        <v>8</v>
      </c>
      <c r="P3008" s="34" t="s">
        <v>8</v>
      </c>
      <c r="Q3008" s="34" t="s">
        <v>8</v>
      </c>
      <c r="R3008" s="34" t="s">
        <v>8</v>
      </c>
      <c r="S3008" s="42" t="s">
        <v>8</v>
      </c>
      <c r="T3008" s="10" t="s">
        <v>8</v>
      </c>
      <c r="U3008" s="11" t="s">
        <v>8</v>
      </c>
      <c r="V3008" s="11" t="s">
        <v>8</v>
      </c>
      <c r="W3008" s="11" t="s">
        <v>8</v>
      </c>
      <c r="X3008" s="11" t="s">
        <v>8</v>
      </c>
      <c r="Y3008" s="12" t="s">
        <v>8</v>
      </c>
      <c r="Z3008" s="10">
        <v>0.51</v>
      </c>
      <c r="AA3008" s="11" t="s">
        <v>8</v>
      </c>
      <c r="AB3008" s="11">
        <f t="shared" si="762"/>
        <v>-0.29242982390206362</v>
      </c>
      <c r="AC3008" s="11" t="s">
        <v>8</v>
      </c>
      <c r="AD3008" s="9">
        <f t="shared" si="764"/>
        <v>18.597800045098847</v>
      </c>
      <c r="AE3008" s="10">
        <v>10.8035000533679</v>
      </c>
      <c r="AF3008" s="11">
        <v>17.504603396307001</v>
      </c>
      <c r="AG3008" s="12">
        <v>25.027089181614301</v>
      </c>
      <c r="AH3008" s="10">
        <v>0.04</v>
      </c>
      <c r="AI3008" s="3" t="str">
        <f t="shared" si="786"/>
        <v>n/a</v>
      </c>
      <c r="AJ3008" s="3" t="str">
        <f t="shared" si="787"/>
        <v>n/a</v>
      </c>
      <c r="AK3008" s="3" t="str">
        <f t="shared" si="788"/>
        <v>n/a</v>
      </c>
      <c r="AL3008" s="3" t="str">
        <f t="shared" si="789"/>
        <v>n/a</v>
      </c>
      <c r="AM3008" s="3" t="str">
        <f t="shared" si="790"/>
        <v>n/a</v>
      </c>
      <c r="AN3008" s="3" t="str">
        <f t="shared" si="766"/>
        <v>n/a</v>
      </c>
      <c r="AO3008" s="3" t="str">
        <f t="shared" si="767"/>
        <v>n/a</v>
      </c>
      <c r="AP3008" s="3" t="s">
        <v>8</v>
      </c>
      <c r="AQ3008" s="124"/>
      <c r="AR3008" s="4"/>
      <c r="AS3008" s="3"/>
    </row>
    <row r="3009" spans="1:45" ht="15" customHeight="1">
      <c r="A3009" s="11">
        <v>3.0098000000000003</v>
      </c>
      <c r="B3009" s="32">
        <v>610</v>
      </c>
      <c r="C3009" s="17">
        <v>53.221499999999999</v>
      </c>
      <c r="D3009" s="17">
        <v>-18.886800000000001</v>
      </c>
      <c r="E3009" s="40" t="s">
        <v>36</v>
      </c>
      <c r="F3009" s="18">
        <v>41.7</v>
      </c>
      <c r="G3009" s="17">
        <v>42.1</v>
      </c>
      <c r="H3009" s="17">
        <v>44.7</v>
      </c>
      <c r="I3009" s="17">
        <v>46.5</v>
      </c>
      <c r="J3009" s="17">
        <v>47.7</v>
      </c>
      <c r="K3009" s="30">
        <v>50</v>
      </c>
      <c r="L3009" s="10">
        <f t="shared" si="765"/>
        <v>50</v>
      </c>
      <c r="M3009" s="52" t="str">
        <f t="shared" si="768"/>
        <v>transition</v>
      </c>
      <c r="N3009" s="83" t="s">
        <v>8</v>
      </c>
      <c r="O3009" s="34" t="s">
        <v>8</v>
      </c>
      <c r="P3009" s="34" t="s">
        <v>8</v>
      </c>
      <c r="Q3009" s="34" t="s">
        <v>8</v>
      </c>
      <c r="R3009" s="34" t="s">
        <v>8</v>
      </c>
      <c r="S3009" s="42" t="s">
        <v>8</v>
      </c>
      <c r="T3009" s="10" t="s">
        <v>8</v>
      </c>
      <c r="U3009" s="11" t="s">
        <v>8</v>
      </c>
      <c r="V3009" s="11" t="s">
        <v>8</v>
      </c>
      <c r="W3009" s="11" t="s">
        <v>8</v>
      </c>
      <c r="X3009" s="11" t="s">
        <v>8</v>
      </c>
      <c r="Y3009" s="12" t="s">
        <v>8</v>
      </c>
      <c r="Z3009" s="10">
        <v>0.46</v>
      </c>
      <c r="AA3009" s="11" t="s">
        <v>8</v>
      </c>
      <c r="AB3009" s="11">
        <f t="shared" ref="AB3009:AB3072" si="791">LOG(Z3009)</f>
        <v>-0.33724216831842591</v>
      </c>
      <c r="AC3009" s="11" t="s">
        <v>8</v>
      </c>
      <c r="AD3009" s="9">
        <f t="shared" ref="AD3009:AD3072" si="792">68.4*AB3009+38.6</f>
        <v>15.532635687019667</v>
      </c>
      <c r="AE3009" s="10">
        <v>6.94842929437183</v>
      </c>
      <c r="AF3009" s="11">
        <v>13.975167556740301</v>
      </c>
      <c r="AG3009" s="12">
        <v>20.9048192434221</v>
      </c>
      <c r="AH3009" s="10">
        <v>0.12</v>
      </c>
      <c r="AI3009" s="3" t="str">
        <f t="shared" si="786"/>
        <v>n/a</v>
      </c>
      <c r="AJ3009" s="3" t="str">
        <f t="shared" si="787"/>
        <v>n/a</v>
      </c>
      <c r="AK3009" s="3" t="str">
        <f t="shared" si="788"/>
        <v>n/a</v>
      </c>
      <c r="AL3009" s="3" t="str">
        <f t="shared" si="789"/>
        <v>n/a</v>
      </c>
      <c r="AM3009" s="3" t="str">
        <f t="shared" si="790"/>
        <v>n/a</v>
      </c>
      <c r="AN3009" s="3" t="str">
        <f t="shared" si="766"/>
        <v>n/a</v>
      </c>
      <c r="AO3009" s="3" t="str">
        <f t="shared" si="767"/>
        <v>n/a</v>
      </c>
      <c r="AP3009" s="3" t="s">
        <v>8</v>
      </c>
      <c r="AQ3009" s="124"/>
      <c r="AR3009" s="4"/>
      <c r="AS3009" s="3"/>
    </row>
    <row r="3010" spans="1:45" ht="15" customHeight="1">
      <c r="A3010" s="11">
        <v>3.0356000000000001</v>
      </c>
      <c r="B3010" s="32">
        <v>610</v>
      </c>
      <c r="C3010" s="17">
        <v>53.221499999999999</v>
      </c>
      <c r="D3010" s="17">
        <v>-18.886800000000001</v>
      </c>
      <c r="E3010" s="40" t="s">
        <v>36</v>
      </c>
      <c r="F3010" s="18">
        <v>41.7</v>
      </c>
      <c r="G3010" s="17">
        <v>42.1</v>
      </c>
      <c r="H3010" s="17">
        <v>44.7</v>
      </c>
      <c r="I3010" s="17">
        <v>46.5</v>
      </c>
      <c r="J3010" s="17">
        <v>47.7</v>
      </c>
      <c r="K3010" s="30">
        <v>50</v>
      </c>
      <c r="L3010" s="10">
        <f t="shared" si="765"/>
        <v>50</v>
      </c>
      <c r="M3010" s="52" t="str">
        <f t="shared" si="768"/>
        <v>transition</v>
      </c>
      <c r="N3010" s="83" t="s">
        <v>8</v>
      </c>
      <c r="O3010" s="34" t="s">
        <v>8</v>
      </c>
      <c r="P3010" s="34" t="s">
        <v>8</v>
      </c>
      <c r="Q3010" s="34" t="s">
        <v>8</v>
      </c>
      <c r="R3010" s="34" t="s">
        <v>8</v>
      </c>
      <c r="S3010" s="42" t="s">
        <v>8</v>
      </c>
      <c r="T3010" s="10" t="s">
        <v>8</v>
      </c>
      <c r="U3010" s="11" t="s">
        <v>8</v>
      </c>
      <c r="V3010" s="11" t="s">
        <v>8</v>
      </c>
      <c r="W3010" s="11" t="s">
        <v>8</v>
      </c>
      <c r="X3010" s="11" t="s">
        <v>8</v>
      </c>
      <c r="Y3010" s="12" t="s">
        <v>8</v>
      </c>
      <c r="Z3010" s="10">
        <v>0.53</v>
      </c>
      <c r="AA3010" s="11" t="s">
        <v>8</v>
      </c>
      <c r="AB3010" s="11">
        <f t="shared" si="791"/>
        <v>-0.27572413039921095</v>
      </c>
      <c r="AC3010" s="11" t="s">
        <v>8</v>
      </c>
      <c r="AD3010" s="9">
        <f t="shared" si="792"/>
        <v>19.740469480693971</v>
      </c>
      <c r="AE3010" s="10">
        <v>12.2475908925543</v>
      </c>
      <c r="AF3010" s="11">
        <v>18.906612446918398</v>
      </c>
      <c r="AG3010" s="12">
        <v>26.793363097790799</v>
      </c>
      <c r="AH3010" s="10">
        <v>0.17</v>
      </c>
      <c r="AI3010" s="3" t="str">
        <f t="shared" si="786"/>
        <v>n/a</v>
      </c>
      <c r="AJ3010" s="3" t="str">
        <f t="shared" si="787"/>
        <v>n/a</v>
      </c>
      <c r="AK3010" s="3" t="str">
        <f t="shared" si="788"/>
        <v>n/a</v>
      </c>
      <c r="AL3010" s="3" t="str">
        <f t="shared" si="789"/>
        <v>n/a</v>
      </c>
      <c r="AM3010" s="3" t="str">
        <f t="shared" si="790"/>
        <v>n/a</v>
      </c>
      <c r="AN3010" s="3" t="str">
        <f t="shared" si="766"/>
        <v>n/a</v>
      </c>
      <c r="AO3010" s="3" t="str">
        <f t="shared" si="767"/>
        <v>n/a</v>
      </c>
      <c r="AP3010" s="3" t="s">
        <v>8</v>
      </c>
      <c r="AQ3010" s="124"/>
      <c r="AR3010" s="4"/>
      <c r="AS3010" s="3"/>
    </row>
    <row r="3011" spans="1:45" ht="15" customHeight="1">
      <c r="A3011" s="11">
        <v>3.0539000000000001</v>
      </c>
      <c r="B3011" s="32">
        <v>610</v>
      </c>
      <c r="C3011" s="17">
        <v>53.221499999999999</v>
      </c>
      <c r="D3011" s="17">
        <v>-18.886800000000001</v>
      </c>
      <c r="E3011" s="40" t="s">
        <v>36</v>
      </c>
      <c r="F3011" s="18">
        <v>41.7</v>
      </c>
      <c r="G3011" s="17">
        <v>42.1</v>
      </c>
      <c r="H3011" s="17">
        <v>44.7</v>
      </c>
      <c r="I3011" s="17">
        <v>46.5</v>
      </c>
      <c r="J3011" s="17">
        <v>47.7</v>
      </c>
      <c r="K3011" s="30">
        <v>50</v>
      </c>
      <c r="L3011" s="10">
        <f t="shared" ref="L3011:L3074" si="793">IF(A3011&lt;2,C3011,IF(A3011&lt;15,K3011,IF(A3011&lt;25,J3011,IF(A3011&lt;35,I3011,IF(A3011&lt;45,H3011,IF(A3011&lt;55,G3011,IF(A3011&lt;65,F3011,IF(A3011&lt;70,F3011,"no age"))))))))</f>
        <v>50</v>
      </c>
      <c r="M3011" s="52" t="str">
        <f t="shared" si="768"/>
        <v>transition</v>
      </c>
      <c r="N3011" s="83" t="s">
        <v>8</v>
      </c>
      <c r="O3011" s="34" t="s">
        <v>8</v>
      </c>
      <c r="P3011" s="34" t="s">
        <v>8</v>
      </c>
      <c r="Q3011" s="34" t="s">
        <v>8</v>
      </c>
      <c r="R3011" s="34" t="s">
        <v>8</v>
      </c>
      <c r="S3011" s="42" t="s">
        <v>8</v>
      </c>
      <c r="T3011" s="10" t="s">
        <v>8</v>
      </c>
      <c r="U3011" s="11" t="s">
        <v>8</v>
      </c>
      <c r="V3011" s="11" t="s">
        <v>8</v>
      </c>
      <c r="W3011" s="11" t="s">
        <v>8</v>
      </c>
      <c r="X3011" s="11" t="s">
        <v>8</v>
      </c>
      <c r="Y3011" s="12" t="s">
        <v>8</v>
      </c>
      <c r="Z3011" s="10">
        <v>0.53</v>
      </c>
      <c r="AA3011" s="11" t="s">
        <v>8</v>
      </c>
      <c r="AB3011" s="11">
        <f t="shared" si="791"/>
        <v>-0.27572413039921095</v>
      </c>
      <c r="AC3011" s="11" t="s">
        <v>8</v>
      </c>
      <c r="AD3011" s="9">
        <f t="shared" si="792"/>
        <v>19.740469480693971</v>
      </c>
      <c r="AE3011" s="10">
        <v>12.2237294292368</v>
      </c>
      <c r="AF3011" s="11">
        <v>18.899859758775499</v>
      </c>
      <c r="AG3011" s="12">
        <v>26.715933967593902</v>
      </c>
      <c r="AH3011" s="10">
        <v>0.05</v>
      </c>
      <c r="AI3011" s="3" t="str">
        <f t="shared" si="786"/>
        <v>n/a</v>
      </c>
      <c r="AJ3011" s="3" t="str">
        <f t="shared" si="787"/>
        <v>n/a</v>
      </c>
      <c r="AK3011" s="3" t="str">
        <f t="shared" si="788"/>
        <v>n/a</v>
      </c>
      <c r="AL3011" s="3" t="str">
        <f t="shared" si="789"/>
        <v>n/a</v>
      </c>
      <c r="AM3011" s="3" t="str">
        <f t="shared" si="790"/>
        <v>n/a</v>
      </c>
      <c r="AN3011" s="3" t="str">
        <f t="shared" ref="AN3011:AN3074" si="794">IF(T3011="n/a","n/a",T3011/X3011)</f>
        <v>n/a</v>
      </c>
      <c r="AO3011" s="3" t="str">
        <f t="shared" ref="AO3011:AO3074" si="795">IF(P3011="n/a","n/a",P3011/R3011)</f>
        <v>n/a</v>
      </c>
      <c r="AP3011" s="3" t="s">
        <v>8</v>
      </c>
      <c r="AQ3011" s="124"/>
      <c r="AR3011" s="4"/>
      <c r="AS3011" s="3"/>
    </row>
    <row r="3012" spans="1:45" ht="15" customHeight="1">
      <c r="A3012" s="11">
        <v>3.0776999999999997</v>
      </c>
      <c r="B3012" s="32">
        <v>610</v>
      </c>
      <c r="C3012" s="17">
        <v>53.221499999999999</v>
      </c>
      <c r="D3012" s="17">
        <v>-18.886800000000001</v>
      </c>
      <c r="E3012" s="40" t="s">
        <v>36</v>
      </c>
      <c r="F3012" s="18">
        <v>41.7</v>
      </c>
      <c r="G3012" s="17">
        <v>42.1</v>
      </c>
      <c r="H3012" s="17">
        <v>44.7</v>
      </c>
      <c r="I3012" s="17">
        <v>46.5</v>
      </c>
      <c r="J3012" s="17">
        <v>47.7</v>
      </c>
      <c r="K3012" s="30">
        <v>50</v>
      </c>
      <c r="L3012" s="10">
        <f t="shared" si="793"/>
        <v>50</v>
      </c>
      <c r="M3012" s="52" t="str">
        <f t="shared" si="768"/>
        <v>transition</v>
      </c>
      <c r="N3012" s="83" t="s">
        <v>8</v>
      </c>
      <c r="O3012" s="34" t="s">
        <v>8</v>
      </c>
      <c r="P3012" s="34" t="s">
        <v>8</v>
      </c>
      <c r="Q3012" s="34" t="s">
        <v>8</v>
      </c>
      <c r="R3012" s="34" t="s">
        <v>8</v>
      </c>
      <c r="S3012" s="42" t="s">
        <v>8</v>
      </c>
      <c r="T3012" s="10" t="s">
        <v>8</v>
      </c>
      <c r="U3012" s="11" t="s">
        <v>8</v>
      </c>
      <c r="V3012" s="11" t="s">
        <v>8</v>
      </c>
      <c r="W3012" s="11" t="s">
        <v>8</v>
      </c>
      <c r="X3012" s="11" t="s">
        <v>8</v>
      </c>
      <c r="Y3012" s="12" t="s">
        <v>8</v>
      </c>
      <c r="Z3012" s="10">
        <v>0.49</v>
      </c>
      <c r="AA3012" s="11" t="s">
        <v>8</v>
      </c>
      <c r="AB3012" s="11">
        <f t="shared" si="791"/>
        <v>-0.30980391997148632</v>
      </c>
      <c r="AC3012" s="11" t="s">
        <v>8</v>
      </c>
      <c r="AD3012" s="9">
        <f t="shared" si="792"/>
        <v>17.409411873950337</v>
      </c>
      <c r="AE3012" s="10">
        <v>9.2465248861576104</v>
      </c>
      <c r="AF3012" s="11">
        <v>16.0803427308885</v>
      </c>
      <c r="AG3012" s="12">
        <v>23.2659156709231</v>
      </c>
      <c r="AH3012" s="10">
        <v>0.3</v>
      </c>
      <c r="AI3012" s="3" t="str">
        <f t="shared" si="786"/>
        <v>n/a</v>
      </c>
      <c r="AJ3012" s="3" t="str">
        <f t="shared" si="787"/>
        <v>n/a</v>
      </c>
      <c r="AK3012" s="3" t="str">
        <f t="shared" si="788"/>
        <v>n/a</v>
      </c>
      <c r="AL3012" s="3" t="str">
        <f t="shared" si="789"/>
        <v>n/a</v>
      </c>
      <c r="AM3012" s="3" t="str">
        <f t="shared" si="790"/>
        <v>n/a</v>
      </c>
      <c r="AN3012" s="3" t="str">
        <f t="shared" si="794"/>
        <v>n/a</v>
      </c>
      <c r="AO3012" s="3" t="str">
        <f t="shared" si="795"/>
        <v>n/a</v>
      </c>
      <c r="AP3012" s="3" t="s">
        <v>8</v>
      </c>
      <c r="AQ3012" s="124"/>
      <c r="AR3012" s="4"/>
      <c r="AS3012" s="3"/>
    </row>
    <row r="3013" spans="1:45" ht="15" customHeight="1">
      <c r="A3013" s="11">
        <v>3.0951</v>
      </c>
      <c r="B3013" s="32">
        <v>610</v>
      </c>
      <c r="C3013" s="17">
        <v>53.221499999999999</v>
      </c>
      <c r="D3013" s="17">
        <v>-18.886800000000001</v>
      </c>
      <c r="E3013" s="40" t="s">
        <v>36</v>
      </c>
      <c r="F3013" s="18">
        <v>41.7</v>
      </c>
      <c r="G3013" s="17">
        <v>42.1</v>
      </c>
      <c r="H3013" s="17">
        <v>44.7</v>
      </c>
      <c r="I3013" s="17">
        <v>46.5</v>
      </c>
      <c r="J3013" s="17">
        <v>47.7</v>
      </c>
      <c r="K3013" s="30">
        <v>50</v>
      </c>
      <c r="L3013" s="10">
        <f t="shared" si="793"/>
        <v>50</v>
      </c>
      <c r="M3013" s="52" t="str">
        <f t="shared" si="768"/>
        <v>transition</v>
      </c>
      <c r="N3013" s="83" t="s">
        <v>8</v>
      </c>
      <c r="O3013" s="34" t="s">
        <v>8</v>
      </c>
      <c r="P3013" s="34" t="s">
        <v>8</v>
      </c>
      <c r="Q3013" s="34" t="s">
        <v>8</v>
      </c>
      <c r="R3013" s="34" t="s">
        <v>8</v>
      </c>
      <c r="S3013" s="42" t="s">
        <v>8</v>
      </c>
      <c r="T3013" s="10" t="s">
        <v>8</v>
      </c>
      <c r="U3013" s="11" t="s">
        <v>8</v>
      </c>
      <c r="V3013" s="11" t="s">
        <v>8</v>
      </c>
      <c r="W3013" s="11" t="s">
        <v>8</v>
      </c>
      <c r="X3013" s="11" t="s">
        <v>8</v>
      </c>
      <c r="Y3013" s="12" t="s">
        <v>8</v>
      </c>
      <c r="Z3013" s="10">
        <v>0.5</v>
      </c>
      <c r="AA3013" s="11" t="s">
        <v>8</v>
      </c>
      <c r="AB3013" s="11">
        <f t="shared" si="791"/>
        <v>-0.3010299956639812</v>
      </c>
      <c r="AC3013" s="11" t="s">
        <v>8</v>
      </c>
      <c r="AD3013" s="9">
        <f t="shared" si="792"/>
        <v>18.009548296583684</v>
      </c>
      <c r="AE3013" s="10">
        <v>9.9993227750002802</v>
      </c>
      <c r="AF3013" s="11">
        <v>16.802238361990899</v>
      </c>
      <c r="AG3013" s="12">
        <v>24.109961191345299</v>
      </c>
      <c r="AH3013" s="10">
        <v>0.11</v>
      </c>
      <c r="AI3013" s="3" t="str">
        <f t="shared" si="786"/>
        <v>n/a</v>
      </c>
      <c r="AJ3013" s="3" t="str">
        <f t="shared" si="787"/>
        <v>n/a</v>
      </c>
      <c r="AK3013" s="3" t="str">
        <f t="shared" si="788"/>
        <v>n/a</v>
      </c>
      <c r="AL3013" s="3" t="str">
        <f t="shared" si="789"/>
        <v>n/a</v>
      </c>
      <c r="AM3013" s="3" t="str">
        <f t="shared" si="790"/>
        <v>n/a</v>
      </c>
      <c r="AN3013" s="3" t="str">
        <f t="shared" si="794"/>
        <v>n/a</v>
      </c>
      <c r="AO3013" s="3" t="str">
        <f t="shared" si="795"/>
        <v>n/a</v>
      </c>
      <c r="AP3013" s="3" t="s">
        <v>8</v>
      </c>
      <c r="AQ3013" s="124"/>
      <c r="AR3013" s="4"/>
      <c r="AS3013" s="3"/>
    </row>
    <row r="3014" spans="1:45" ht="15" customHeight="1">
      <c r="A3014" s="11">
        <v>3.1520999999999999</v>
      </c>
      <c r="B3014" s="32">
        <v>610</v>
      </c>
      <c r="C3014" s="17">
        <v>53.221499999999999</v>
      </c>
      <c r="D3014" s="17">
        <v>-18.886800000000001</v>
      </c>
      <c r="E3014" s="40" t="s">
        <v>36</v>
      </c>
      <c r="F3014" s="18">
        <v>41.7</v>
      </c>
      <c r="G3014" s="17">
        <v>42.1</v>
      </c>
      <c r="H3014" s="17">
        <v>44.7</v>
      </c>
      <c r="I3014" s="17">
        <v>46.5</v>
      </c>
      <c r="J3014" s="17">
        <v>47.7</v>
      </c>
      <c r="K3014" s="30">
        <v>50</v>
      </c>
      <c r="L3014" s="10">
        <f t="shared" si="793"/>
        <v>50</v>
      </c>
      <c r="M3014" s="52" t="str">
        <f t="shared" si="768"/>
        <v>transition</v>
      </c>
      <c r="N3014" s="83" t="s">
        <v>8</v>
      </c>
      <c r="O3014" s="34" t="s">
        <v>8</v>
      </c>
      <c r="P3014" s="34" t="s">
        <v>8</v>
      </c>
      <c r="Q3014" s="34" t="s">
        <v>8</v>
      </c>
      <c r="R3014" s="34" t="s">
        <v>8</v>
      </c>
      <c r="S3014" s="42" t="s">
        <v>8</v>
      </c>
      <c r="T3014" s="10" t="s">
        <v>8</v>
      </c>
      <c r="U3014" s="11" t="s">
        <v>8</v>
      </c>
      <c r="V3014" s="11" t="s">
        <v>8</v>
      </c>
      <c r="W3014" s="11" t="s">
        <v>8</v>
      </c>
      <c r="X3014" s="11" t="s">
        <v>8</v>
      </c>
      <c r="Y3014" s="12" t="s">
        <v>8</v>
      </c>
      <c r="Z3014" s="10">
        <v>0.5</v>
      </c>
      <c r="AA3014" s="11" t="s">
        <v>8</v>
      </c>
      <c r="AB3014" s="11">
        <f t="shared" si="791"/>
        <v>-0.3010299956639812</v>
      </c>
      <c r="AC3014" s="11" t="s">
        <v>8</v>
      </c>
      <c r="AD3014" s="9">
        <f t="shared" si="792"/>
        <v>18.009548296583684</v>
      </c>
      <c r="AE3014" s="10">
        <v>10.0151012186423</v>
      </c>
      <c r="AF3014" s="11">
        <v>16.788736370644799</v>
      </c>
      <c r="AG3014" s="12">
        <v>24.1348284433851</v>
      </c>
      <c r="AH3014" s="10">
        <v>0.09</v>
      </c>
      <c r="AI3014" s="3" t="str">
        <f t="shared" si="786"/>
        <v>n/a</v>
      </c>
      <c r="AJ3014" s="3" t="str">
        <f t="shared" si="787"/>
        <v>n/a</v>
      </c>
      <c r="AK3014" s="3" t="str">
        <f t="shared" si="788"/>
        <v>n/a</v>
      </c>
      <c r="AL3014" s="3" t="str">
        <f t="shared" si="789"/>
        <v>n/a</v>
      </c>
      <c r="AM3014" s="3" t="str">
        <f t="shared" si="790"/>
        <v>n/a</v>
      </c>
      <c r="AN3014" s="3" t="str">
        <f t="shared" si="794"/>
        <v>n/a</v>
      </c>
      <c r="AO3014" s="3" t="str">
        <f t="shared" si="795"/>
        <v>n/a</v>
      </c>
      <c r="AP3014" s="3" t="s">
        <v>8</v>
      </c>
      <c r="AQ3014" s="124"/>
      <c r="AR3014" s="4"/>
      <c r="AS3014" s="3"/>
    </row>
    <row r="3015" spans="1:45" ht="15" customHeight="1">
      <c r="A3015" s="11">
        <v>3.1585999999999999</v>
      </c>
      <c r="B3015" s="32">
        <v>610</v>
      </c>
      <c r="C3015" s="17">
        <v>53.221499999999999</v>
      </c>
      <c r="D3015" s="17">
        <v>-18.886800000000001</v>
      </c>
      <c r="E3015" s="40" t="s">
        <v>36</v>
      </c>
      <c r="F3015" s="18">
        <v>41.7</v>
      </c>
      <c r="G3015" s="17">
        <v>42.1</v>
      </c>
      <c r="H3015" s="17">
        <v>44.7</v>
      </c>
      <c r="I3015" s="17">
        <v>46.5</v>
      </c>
      <c r="J3015" s="17">
        <v>47.7</v>
      </c>
      <c r="K3015" s="30">
        <v>50</v>
      </c>
      <c r="L3015" s="10">
        <f t="shared" si="793"/>
        <v>50</v>
      </c>
      <c r="M3015" s="52" t="str">
        <f t="shared" si="768"/>
        <v>transition</v>
      </c>
      <c r="N3015" s="83" t="s">
        <v>8</v>
      </c>
      <c r="O3015" s="34" t="s">
        <v>8</v>
      </c>
      <c r="P3015" s="34" t="s">
        <v>8</v>
      </c>
      <c r="Q3015" s="34" t="s">
        <v>8</v>
      </c>
      <c r="R3015" s="34" t="s">
        <v>8</v>
      </c>
      <c r="S3015" s="42" t="s">
        <v>8</v>
      </c>
      <c r="T3015" s="10" t="s">
        <v>8</v>
      </c>
      <c r="U3015" s="11" t="s">
        <v>8</v>
      </c>
      <c r="V3015" s="11" t="s">
        <v>8</v>
      </c>
      <c r="W3015" s="11" t="s">
        <v>8</v>
      </c>
      <c r="X3015" s="11" t="s">
        <v>8</v>
      </c>
      <c r="Y3015" s="12" t="s">
        <v>8</v>
      </c>
      <c r="Z3015" s="10">
        <v>0.5</v>
      </c>
      <c r="AA3015" s="11" t="s">
        <v>8</v>
      </c>
      <c r="AB3015" s="11">
        <f t="shared" si="791"/>
        <v>-0.3010299956639812</v>
      </c>
      <c r="AC3015" s="11" t="s">
        <v>8</v>
      </c>
      <c r="AD3015" s="9">
        <f t="shared" si="792"/>
        <v>18.009548296583684</v>
      </c>
      <c r="AE3015" s="10">
        <v>9.9563300506756107</v>
      </c>
      <c r="AF3015" s="11">
        <v>16.7547688737308</v>
      </c>
      <c r="AG3015" s="12">
        <v>24.0866467024812</v>
      </c>
      <c r="AH3015" s="10">
        <v>0.28000000000000003</v>
      </c>
      <c r="AI3015" s="3" t="str">
        <f t="shared" si="786"/>
        <v>n/a</v>
      </c>
      <c r="AJ3015" s="3" t="str">
        <f t="shared" si="787"/>
        <v>n/a</v>
      </c>
      <c r="AK3015" s="3" t="str">
        <f t="shared" si="788"/>
        <v>n/a</v>
      </c>
      <c r="AL3015" s="3" t="str">
        <f t="shared" si="789"/>
        <v>n/a</v>
      </c>
      <c r="AM3015" s="3" t="str">
        <f t="shared" si="790"/>
        <v>n/a</v>
      </c>
      <c r="AN3015" s="3" t="str">
        <f t="shared" si="794"/>
        <v>n/a</v>
      </c>
      <c r="AO3015" s="3" t="str">
        <f t="shared" si="795"/>
        <v>n/a</v>
      </c>
      <c r="AP3015" s="3" t="s">
        <v>8</v>
      </c>
      <c r="AQ3015" s="124"/>
      <c r="AR3015" s="4"/>
      <c r="AS3015" s="3"/>
    </row>
    <row r="3016" spans="1:45" ht="15" customHeight="1">
      <c r="A3016" s="11">
        <v>3.1690999999999998</v>
      </c>
      <c r="B3016" s="32">
        <v>610</v>
      </c>
      <c r="C3016" s="17">
        <v>53.221499999999999</v>
      </c>
      <c r="D3016" s="17">
        <v>-18.886800000000001</v>
      </c>
      <c r="E3016" s="40" t="s">
        <v>36</v>
      </c>
      <c r="F3016" s="18">
        <v>41.7</v>
      </c>
      <c r="G3016" s="17">
        <v>42.1</v>
      </c>
      <c r="H3016" s="17">
        <v>44.7</v>
      </c>
      <c r="I3016" s="17">
        <v>46.5</v>
      </c>
      <c r="J3016" s="17">
        <v>47.7</v>
      </c>
      <c r="K3016" s="30">
        <v>50</v>
      </c>
      <c r="L3016" s="10">
        <f t="shared" si="793"/>
        <v>50</v>
      </c>
      <c r="M3016" s="52" t="str">
        <f t="shared" si="768"/>
        <v>transition</v>
      </c>
      <c r="N3016" s="83" t="s">
        <v>8</v>
      </c>
      <c r="O3016" s="34" t="s">
        <v>8</v>
      </c>
      <c r="P3016" s="34" t="s">
        <v>8</v>
      </c>
      <c r="Q3016" s="34" t="s">
        <v>8</v>
      </c>
      <c r="R3016" s="34" t="s">
        <v>8</v>
      </c>
      <c r="S3016" s="42" t="s">
        <v>8</v>
      </c>
      <c r="T3016" s="10" t="s">
        <v>8</v>
      </c>
      <c r="U3016" s="11" t="s">
        <v>8</v>
      </c>
      <c r="V3016" s="11" t="s">
        <v>8</v>
      </c>
      <c r="W3016" s="11" t="s">
        <v>8</v>
      </c>
      <c r="X3016" s="11" t="s">
        <v>8</v>
      </c>
      <c r="Y3016" s="12" t="s">
        <v>8</v>
      </c>
      <c r="Z3016" s="10">
        <v>0.52</v>
      </c>
      <c r="AA3016" s="11" t="s">
        <v>8</v>
      </c>
      <c r="AB3016" s="11">
        <f t="shared" si="791"/>
        <v>-0.28399665636520083</v>
      </c>
      <c r="AC3016" s="11" t="s">
        <v>8</v>
      </c>
      <c r="AD3016" s="9">
        <f t="shared" si="792"/>
        <v>19.174628704620265</v>
      </c>
      <c r="AE3016" s="10">
        <v>11.4215912842965</v>
      </c>
      <c r="AF3016" s="11">
        <v>18.183854870191801</v>
      </c>
      <c r="AG3016" s="12">
        <v>25.912990236161701</v>
      </c>
      <c r="AH3016" s="10">
        <v>0.31</v>
      </c>
      <c r="AI3016" s="3" t="str">
        <f t="shared" si="786"/>
        <v>n/a</v>
      </c>
      <c r="AJ3016" s="3" t="str">
        <f t="shared" si="787"/>
        <v>n/a</v>
      </c>
      <c r="AK3016" s="3" t="str">
        <f t="shared" si="788"/>
        <v>n/a</v>
      </c>
      <c r="AL3016" s="3" t="str">
        <f t="shared" si="789"/>
        <v>n/a</v>
      </c>
      <c r="AM3016" s="3" t="str">
        <f t="shared" si="790"/>
        <v>n/a</v>
      </c>
      <c r="AN3016" s="3" t="str">
        <f t="shared" si="794"/>
        <v>n/a</v>
      </c>
      <c r="AO3016" s="3" t="str">
        <f t="shared" si="795"/>
        <v>n/a</v>
      </c>
      <c r="AP3016" s="3" t="s">
        <v>8</v>
      </c>
      <c r="AQ3016" s="124"/>
      <c r="AR3016" s="4"/>
      <c r="AS3016" s="3"/>
    </row>
    <row r="3017" spans="1:45" ht="15" customHeight="1">
      <c r="A3017" s="11">
        <v>3.1865000000000001</v>
      </c>
      <c r="B3017" s="32">
        <v>610</v>
      </c>
      <c r="C3017" s="17">
        <v>53.221499999999999</v>
      </c>
      <c r="D3017" s="17">
        <v>-18.886800000000001</v>
      </c>
      <c r="E3017" s="40" t="s">
        <v>36</v>
      </c>
      <c r="F3017" s="18">
        <v>41.7</v>
      </c>
      <c r="G3017" s="17">
        <v>42.1</v>
      </c>
      <c r="H3017" s="17">
        <v>44.7</v>
      </c>
      <c r="I3017" s="17">
        <v>46.5</v>
      </c>
      <c r="J3017" s="17">
        <v>47.7</v>
      </c>
      <c r="K3017" s="30">
        <v>50</v>
      </c>
      <c r="L3017" s="10">
        <f t="shared" si="793"/>
        <v>50</v>
      </c>
      <c r="M3017" s="52" t="str">
        <f t="shared" si="768"/>
        <v>transition</v>
      </c>
      <c r="N3017" s="83" t="s">
        <v>8</v>
      </c>
      <c r="O3017" s="34" t="s">
        <v>8</v>
      </c>
      <c r="P3017" s="34" t="s">
        <v>8</v>
      </c>
      <c r="Q3017" s="34" t="s">
        <v>8</v>
      </c>
      <c r="R3017" s="34" t="s">
        <v>8</v>
      </c>
      <c r="S3017" s="42" t="s">
        <v>8</v>
      </c>
      <c r="T3017" s="10" t="s">
        <v>8</v>
      </c>
      <c r="U3017" s="11" t="s">
        <v>8</v>
      </c>
      <c r="V3017" s="11" t="s">
        <v>8</v>
      </c>
      <c r="W3017" s="11" t="s">
        <v>8</v>
      </c>
      <c r="X3017" s="11" t="s">
        <v>8</v>
      </c>
      <c r="Y3017" s="12" t="s">
        <v>8</v>
      </c>
      <c r="Z3017" s="10">
        <v>0.54</v>
      </c>
      <c r="AA3017" s="11" t="s">
        <v>8</v>
      </c>
      <c r="AB3017" s="11">
        <f t="shared" si="791"/>
        <v>-0.26760624017703144</v>
      </c>
      <c r="AC3017" s="11" t="s">
        <v>8</v>
      </c>
      <c r="AD3017" s="9">
        <f t="shared" si="792"/>
        <v>20.295733171891051</v>
      </c>
      <c r="AE3017" s="10">
        <v>12.927763159371001</v>
      </c>
      <c r="AF3017" s="11">
        <v>19.6133484656979</v>
      </c>
      <c r="AG3017" s="12">
        <v>27.611148835192001</v>
      </c>
      <c r="AH3017" s="10">
        <v>0.08</v>
      </c>
      <c r="AI3017" s="3" t="str">
        <f t="shared" si="786"/>
        <v>n/a</v>
      </c>
      <c r="AJ3017" s="3" t="str">
        <f t="shared" si="787"/>
        <v>n/a</v>
      </c>
      <c r="AK3017" s="3" t="str">
        <f t="shared" si="788"/>
        <v>n/a</v>
      </c>
      <c r="AL3017" s="3" t="str">
        <f t="shared" si="789"/>
        <v>n/a</v>
      </c>
      <c r="AM3017" s="3" t="str">
        <f t="shared" si="790"/>
        <v>n/a</v>
      </c>
      <c r="AN3017" s="3" t="str">
        <f t="shared" si="794"/>
        <v>n/a</v>
      </c>
      <c r="AO3017" s="3" t="str">
        <f t="shared" si="795"/>
        <v>n/a</v>
      </c>
      <c r="AP3017" s="3" t="s">
        <v>8</v>
      </c>
      <c r="AQ3017" s="124"/>
      <c r="AR3017" s="4"/>
      <c r="AS3017" s="3"/>
    </row>
    <row r="3018" spans="1:45" ht="15" customHeight="1">
      <c r="A3018" s="11">
        <v>3.1968000000000001</v>
      </c>
      <c r="B3018" s="32">
        <v>610</v>
      </c>
      <c r="C3018" s="17">
        <v>53.221499999999999</v>
      </c>
      <c r="D3018" s="17">
        <v>-18.886800000000001</v>
      </c>
      <c r="E3018" s="40" t="s">
        <v>36</v>
      </c>
      <c r="F3018" s="18">
        <v>41.7</v>
      </c>
      <c r="G3018" s="17">
        <v>42.1</v>
      </c>
      <c r="H3018" s="17">
        <v>44.7</v>
      </c>
      <c r="I3018" s="17">
        <v>46.5</v>
      </c>
      <c r="J3018" s="17">
        <v>47.7</v>
      </c>
      <c r="K3018" s="30">
        <v>50</v>
      </c>
      <c r="L3018" s="10">
        <f t="shared" si="793"/>
        <v>50</v>
      </c>
      <c r="M3018" s="52" t="str">
        <f t="shared" si="768"/>
        <v>transition</v>
      </c>
      <c r="N3018" s="83" t="s">
        <v>8</v>
      </c>
      <c r="O3018" s="34" t="s">
        <v>8</v>
      </c>
      <c r="P3018" s="34" t="s">
        <v>8</v>
      </c>
      <c r="Q3018" s="34" t="s">
        <v>8</v>
      </c>
      <c r="R3018" s="34" t="s">
        <v>8</v>
      </c>
      <c r="S3018" s="42" t="s">
        <v>8</v>
      </c>
      <c r="T3018" s="10" t="s">
        <v>8</v>
      </c>
      <c r="U3018" s="11" t="s">
        <v>8</v>
      </c>
      <c r="V3018" s="11" t="s">
        <v>8</v>
      </c>
      <c r="W3018" s="11" t="s">
        <v>8</v>
      </c>
      <c r="X3018" s="11" t="s">
        <v>8</v>
      </c>
      <c r="Y3018" s="12" t="s">
        <v>8</v>
      </c>
      <c r="Z3018" s="10">
        <v>0.52</v>
      </c>
      <c r="AA3018" s="11" t="s">
        <v>8</v>
      </c>
      <c r="AB3018" s="11">
        <f t="shared" si="791"/>
        <v>-0.28399665636520083</v>
      </c>
      <c r="AC3018" s="11" t="s">
        <v>8</v>
      </c>
      <c r="AD3018" s="9">
        <f t="shared" si="792"/>
        <v>19.174628704620265</v>
      </c>
      <c r="AE3018" s="10">
        <v>11.4910755451398</v>
      </c>
      <c r="AF3018" s="11">
        <v>18.1876853994351</v>
      </c>
      <c r="AG3018" s="12">
        <v>25.8790815267214</v>
      </c>
      <c r="AH3018" s="10">
        <v>0.17</v>
      </c>
      <c r="AI3018" s="3" t="str">
        <f t="shared" si="786"/>
        <v>n/a</v>
      </c>
      <c r="AJ3018" s="3" t="str">
        <f t="shared" si="787"/>
        <v>n/a</v>
      </c>
      <c r="AK3018" s="3" t="str">
        <f t="shared" si="788"/>
        <v>n/a</v>
      </c>
      <c r="AL3018" s="3" t="str">
        <f t="shared" si="789"/>
        <v>n/a</v>
      </c>
      <c r="AM3018" s="3" t="str">
        <f t="shared" si="790"/>
        <v>n/a</v>
      </c>
      <c r="AN3018" s="3" t="str">
        <f t="shared" si="794"/>
        <v>n/a</v>
      </c>
      <c r="AO3018" s="3" t="str">
        <f t="shared" si="795"/>
        <v>n/a</v>
      </c>
      <c r="AP3018" s="3" t="s">
        <v>8</v>
      </c>
      <c r="AQ3018" s="124"/>
      <c r="AR3018" s="4"/>
      <c r="AS3018" s="3"/>
    </row>
    <row r="3019" spans="1:45" ht="15" customHeight="1">
      <c r="A3019" s="11">
        <v>3.2051999999999996</v>
      </c>
      <c r="B3019" s="32">
        <v>610</v>
      </c>
      <c r="C3019" s="17">
        <v>53.221499999999999</v>
      </c>
      <c r="D3019" s="17">
        <v>-18.886800000000001</v>
      </c>
      <c r="E3019" s="40" t="s">
        <v>36</v>
      </c>
      <c r="F3019" s="18">
        <v>41.7</v>
      </c>
      <c r="G3019" s="17">
        <v>42.1</v>
      </c>
      <c r="H3019" s="17">
        <v>44.7</v>
      </c>
      <c r="I3019" s="17">
        <v>46.5</v>
      </c>
      <c r="J3019" s="17">
        <v>47.7</v>
      </c>
      <c r="K3019" s="30">
        <v>50</v>
      </c>
      <c r="L3019" s="10">
        <f t="shared" si="793"/>
        <v>50</v>
      </c>
      <c r="M3019" s="52" t="str">
        <f t="shared" si="768"/>
        <v>transition</v>
      </c>
      <c r="N3019" s="83" t="s">
        <v>8</v>
      </c>
      <c r="O3019" s="34" t="s">
        <v>8</v>
      </c>
      <c r="P3019" s="34" t="s">
        <v>8</v>
      </c>
      <c r="Q3019" s="34" t="s">
        <v>8</v>
      </c>
      <c r="R3019" s="34" t="s">
        <v>8</v>
      </c>
      <c r="S3019" s="42" t="s">
        <v>8</v>
      </c>
      <c r="T3019" s="10" t="s">
        <v>8</v>
      </c>
      <c r="U3019" s="11" t="s">
        <v>8</v>
      </c>
      <c r="V3019" s="11" t="s">
        <v>8</v>
      </c>
      <c r="W3019" s="11" t="s">
        <v>8</v>
      </c>
      <c r="X3019" s="11" t="s">
        <v>8</v>
      </c>
      <c r="Y3019" s="12" t="s">
        <v>8</v>
      </c>
      <c r="Z3019" s="10">
        <v>0.61</v>
      </c>
      <c r="AA3019" s="11" t="s">
        <v>8</v>
      </c>
      <c r="AB3019" s="11">
        <f t="shared" si="791"/>
        <v>-0.21467016498923297</v>
      </c>
      <c r="AC3019" s="11" t="s">
        <v>8</v>
      </c>
      <c r="AD3019" s="9">
        <f t="shared" si="792"/>
        <v>23.916560714736463</v>
      </c>
      <c r="AE3019" s="10">
        <v>17.726910859948902</v>
      </c>
      <c r="AF3019" s="11">
        <v>24.433107730325101</v>
      </c>
      <c r="AG3019" s="12">
        <v>33.9307038978287</v>
      </c>
      <c r="AH3019" s="10">
        <v>0.62</v>
      </c>
      <c r="AI3019" s="3" t="str">
        <f t="shared" si="786"/>
        <v>n/a</v>
      </c>
      <c r="AJ3019" s="3" t="str">
        <f t="shared" si="787"/>
        <v>n/a</v>
      </c>
      <c r="AK3019" s="3" t="str">
        <f t="shared" si="788"/>
        <v>n/a</v>
      </c>
      <c r="AL3019" s="3" t="str">
        <f t="shared" si="789"/>
        <v>n/a</v>
      </c>
      <c r="AM3019" s="3" t="str">
        <f t="shared" si="790"/>
        <v>n/a</v>
      </c>
      <c r="AN3019" s="3" t="str">
        <f t="shared" si="794"/>
        <v>n/a</v>
      </c>
      <c r="AO3019" s="3" t="str">
        <f t="shared" si="795"/>
        <v>n/a</v>
      </c>
      <c r="AP3019" s="3" t="s">
        <v>8</v>
      </c>
      <c r="AQ3019" s="124"/>
      <c r="AR3019" s="4"/>
      <c r="AS3019" s="3"/>
    </row>
    <row r="3020" spans="1:45" ht="15" customHeight="1">
      <c r="A3020" s="11">
        <v>3.2160000000000002</v>
      </c>
      <c r="B3020" s="32">
        <v>610</v>
      </c>
      <c r="C3020" s="17">
        <v>53.221499999999999</v>
      </c>
      <c r="D3020" s="17">
        <v>-18.886800000000001</v>
      </c>
      <c r="E3020" s="40" t="s">
        <v>36</v>
      </c>
      <c r="F3020" s="18">
        <v>41.7</v>
      </c>
      <c r="G3020" s="17">
        <v>42.1</v>
      </c>
      <c r="H3020" s="17">
        <v>44.7</v>
      </c>
      <c r="I3020" s="17">
        <v>46.5</v>
      </c>
      <c r="J3020" s="17">
        <v>47.7</v>
      </c>
      <c r="K3020" s="30">
        <v>50</v>
      </c>
      <c r="L3020" s="10">
        <f t="shared" si="793"/>
        <v>50</v>
      </c>
      <c r="M3020" s="52" t="str">
        <f t="shared" si="768"/>
        <v>transition</v>
      </c>
      <c r="N3020" s="83" t="s">
        <v>8</v>
      </c>
      <c r="O3020" s="34" t="s">
        <v>8</v>
      </c>
      <c r="P3020" s="34" t="s">
        <v>8</v>
      </c>
      <c r="Q3020" s="34" t="s">
        <v>8</v>
      </c>
      <c r="R3020" s="34" t="s">
        <v>8</v>
      </c>
      <c r="S3020" s="42" t="s">
        <v>8</v>
      </c>
      <c r="T3020" s="10" t="s">
        <v>8</v>
      </c>
      <c r="U3020" s="11" t="s">
        <v>8</v>
      </c>
      <c r="V3020" s="11" t="s">
        <v>8</v>
      </c>
      <c r="W3020" s="11" t="s">
        <v>8</v>
      </c>
      <c r="X3020" s="11" t="s">
        <v>8</v>
      </c>
      <c r="Y3020" s="12" t="s">
        <v>8</v>
      </c>
      <c r="Z3020" s="10">
        <v>0.54</v>
      </c>
      <c r="AA3020" s="11" t="s">
        <v>8</v>
      </c>
      <c r="AB3020" s="11">
        <f t="shared" si="791"/>
        <v>-0.26760624017703144</v>
      </c>
      <c r="AC3020" s="11" t="s">
        <v>8</v>
      </c>
      <c r="AD3020" s="9">
        <f t="shared" si="792"/>
        <v>20.295733171891051</v>
      </c>
      <c r="AE3020" s="10">
        <v>12.921983997455399</v>
      </c>
      <c r="AF3020" s="11">
        <v>19.599794407328702</v>
      </c>
      <c r="AG3020" s="12">
        <v>27.668171881204302</v>
      </c>
      <c r="AH3020" s="10">
        <v>0.1</v>
      </c>
      <c r="AI3020" s="3" t="str">
        <f t="shared" si="786"/>
        <v>n/a</v>
      </c>
      <c r="AJ3020" s="3" t="str">
        <f t="shared" si="787"/>
        <v>n/a</v>
      </c>
      <c r="AK3020" s="3" t="str">
        <f t="shared" si="788"/>
        <v>n/a</v>
      </c>
      <c r="AL3020" s="3" t="str">
        <f t="shared" si="789"/>
        <v>n/a</v>
      </c>
      <c r="AM3020" s="3" t="str">
        <f t="shared" si="790"/>
        <v>n/a</v>
      </c>
      <c r="AN3020" s="3" t="str">
        <f t="shared" si="794"/>
        <v>n/a</v>
      </c>
      <c r="AO3020" s="3" t="str">
        <f t="shared" si="795"/>
        <v>n/a</v>
      </c>
      <c r="AP3020" s="3" t="s">
        <v>8</v>
      </c>
      <c r="AQ3020" s="124"/>
      <c r="AR3020" s="4"/>
      <c r="AS3020" s="3"/>
    </row>
    <row r="3021" spans="1:45" ht="15" customHeight="1">
      <c r="A3021" s="11">
        <v>3.2240000000000002</v>
      </c>
      <c r="B3021" s="32">
        <v>610</v>
      </c>
      <c r="C3021" s="17">
        <v>53.221499999999999</v>
      </c>
      <c r="D3021" s="17">
        <v>-18.886800000000001</v>
      </c>
      <c r="E3021" s="40" t="s">
        <v>36</v>
      </c>
      <c r="F3021" s="18">
        <v>41.7</v>
      </c>
      <c r="G3021" s="17">
        <v>42.1</v>
      </c>
      <c r="H3021" s="17">
        <v>44.7</v>
      </c>
      <c r="I3021" s="17">
        <v>46.5</v>
      </c>
      <c r="J3021" s="17">
        <v>47.7</v>
      </c>
      <c r="K3021" s="30">
        <v>50</v>
      </c>
      <c r="L3021" s="10">
        <f t="shared" si="793"/>
        <v>50</v>
      </c>
      <c r="M3021" s="52" t="str">
        <f t="shared" si="768"/>
        <v>transition</v>
      </c>
      <c r="N3021" s="83" t="s">
        <v>8</v>
      </c>
      <c r="O3021" s="34" t="s">
        <v>8</v>
      </c>
      <c r="P3021" s="34" t="s">
        <v>8</v>
      </c>
      <c r="Q3021" s="34" t="s">
        <v>8</v>
      </c>
      <c r="R3021" s="34" t="s">
        <v>8</v>
      </c>
      <c r="S3021" s="42" t="s">
        <v>8</v>
      </c>
      <c r="T3021" s="10" t="s">
        <v>8</v>
      </c>
      <c r="U3021" s="11" t="s">
        <v>8</v>
      </c>
      <c r="V3021" s="11" t="s">
        <v>8</v>
      </c>
      <c r="W3021" s="11" t="s">
        <v>8</v>
      </c>
      <c r="X3021" s="11" t="s">
        <v>8</v>
      </c>
      <c r="Y3021" s="12" t="s">
        <v>8</v>
      </c>
      <c r="Z3021" s="10">
        <v>0.56999999999999995</v>
      </c>
      <c r="AA3021" s="11" t="s">
        <v>8</v>
      </c>
      <c r="AB3021" s="11">
        <f t="shared" si="791"/>
        <v>-0.24412514432750865</v>
      </c>
      <c r="AC3021" s="11" t="s">
        <v>8</v>
      </c>
      <c r="AD3021" s="9">
        <f t="shared" si="792"/>
        <v>21.901840127998408</v>
      </c>
      <c r="AE3021" s="10">
        <v>15.0249507994883</v>
      </c>
      <c r="AF3021" s="11">
        <v>21.661805425897398</v>
      </c>
      <c r="AG3021" s="12">
        <v>30.313694453086299</v>
      </c>
      <c r="AH3021" s="10">
        <v>0.2</v>
      </c>
      <c r="AI3021" s="3" t="str">
        <f t="shared" si="786"/>
        <v>n/a</v>
      </c>
      <c r="AJ3021" s="3" t="str">
        <f t="shared" si="787"/>
        <v>n/a</v>
      </c>
      <c r="AK3021" s="3" t="str">
        <f t="shared" si="788"/>
        <v>n/a</v>
      </c>
      <c r="AL3021" s="3" t="str">
        <f t="shared" si="789"/>
        <v>n/a</v>
      </c>
      <c r="AM3021" s="3" t="str">
        <f t="shared" si="790"/>
        <v>n/a</v>
      </c>
      <c r="AN3021" s="3" t="str">
        <f t="shared" si="794"/>
        <v>n/a</v>
      </c>
      <c r="AO3021" s="3" t="str">
        <f t="shared" si="795"/>
        <v>n/a</v>
      </c>
      <c r="AP3021" s="3" t="s">
        <v>8</v>
      </c>
      <c r="AQ3021" s="124"/>
      <c r="AR3021" s="4"/>
      <c r="AS3021" s="3"/>
    </row>
    <row r="3022" spans="1:45" ht="15" customHeight="1">
      <c r="A3022" s="11">
        <v>3.2374999999999998</v>
      </c>
      <c r="B3022" s="32">
        <v>610</v>
      </c>
      <c r="C3022" s="17">
        <v>53.221499999999999</v>
      </c>
      <c r="D3022" s="17">
        <v>-18.886800000000001</v>
      </c>
      <c r="E3022" s="40" t="s">
        <v>36</v>
      </c>
      <c r="F3022" s="18">
        <v>41.7</v>
      </c>
      <c r="G3022" s="17">
        <v>42.1</v>
      </c>
      <c r="H3022" s="17">
        <v>44.7</v>
      </c>
      <c r="I3022" s="17">
        <v>46.5</v>
      </c>
      <c r="J3022" s="17">
        <v>47.7</v>
      </c>
      <c r="K3022" s="30">
        <v>50</v>
      </c>
      <c r="L3022" s="10">
        <f t="shared" si="793"/>
        <v>50</v>
      </c>
      <c r="M3022" s="52" t="str">
        <f t="shared" si="768"/>
        <v>transition</v>
      </c>
      <c r="N3022" s="83" t="s">
        <v>8</v>
      </c>
      <c r="O3022" s="34" t="s">
        <v>8</v>
      </c>
      <c r="P3022" s="34" t="s">
        <v>8</v>
      </c>
      <c r="Q3022" s="34" t="s">
        <v>8</v>
      </c>
      <c r="R3022" s="34" t="s">
        <v>8</v>
      </c>
      <c r="S3022" s="42" t="s">
        <v>8</v>
      </c>
      <c r="T3022" s="10" t="s">
        <v>8</v>
      </c>
      <c r="U3022" s="11" t="s">
        <v>8</v>
      </c>
      <c r="V3022" s="11" t="s">
        <v>8</v>
      </c>
      <c r="W3022" s="11" t="s">
        <v>8</v>
      </c>
      <c r="X3022" s="11" t="s">
        <v>8</v>
      </c>
      <c r="Y3022" s="12" t="s">
        <v>8</v>
      </c>
      <c r="Z3022" s="10">
        <v>0.55000000000000004</v>
      </c>
      <c r="AA3022" s="11" t="s">
        <v>8</v>
      </c>
      <c r="AB3022" s="11">
        <f t="shared" si="791"/>
        <v>-0.25963731050575611</v>
      </c>
      <c r="AC3022" s="11" t="s">
        <v>8</v>
      </c>
      <c r="AD3022" s="9">
        <f t="shared" si="792"/>
        <v>20.840807961406281</v>
      </c>
      <c r="AE3022" s="10">
        <v>13.598308078080199</v>
      </c>
      <c r="AF3022" s="11">
        <v>20.300690320505801</v>
      </c>
      <c r="AG3022" s="12">
        <v>28.484596796972902</v>
      </c>
      <c r="AH3022" s="10">
        <v>0.16</v>
      </c>
      <c r="AI3022" s="3" t="str">
        <f t="shared" si="786"/>
        <v>n/a</v>
      </c>
      <c r="AJ3022" s="3" t="str">
        <f t="shared" si="787"/>
        <v>n/a</v>
      </c>
      <c r="AK3022" s="3" t="str">
        <f t="shared" si="788"/>
        <v>n/a</v>
      </c>
      <c r="AL3022" s="3" t="str">
        <f t="shared" si="789"/>
        <v>n/a</v>
      </c>
      <c r="AM3022" s="3" t="str">
        <f t="shared" si="790"/>
        <v>n/a</v>
      </c>
      <c r="AN3022" s="3" t="str">
        <f t="shared" si="794"/>
        <v>n/a</v>
      </c>
      <c r="AO3022" s="3" t="str">
        <f t="shared" si="795"/>
        <v>n/a</v>
      </c>
      <c r="AP3022" s="3" t="s">
        <v>8</v>
      </c>
      <c r="AQ3022" s="124"/>
      <c r="AR3022" s="4"/>
      <c r="AS3022" s="3"/>
    </row>
    <row r="3023" spans="1:45" ht="15" customHeight="1">
      <c r="A3023" s="11">
        <v>3.2416999999999998</v>
      </c>
      <c r="B3023" s="32">
        <v>610</v>
      </c>
      <c r="C3023" s="17">
        <v>53.221499999999999</v>
      </c>
      <c r="D3023" s="17">
        <v>-18.886800000000001</v>
      </c>
      <c r="E3023" s="40" t="s">
        <v>36</v>
      </c>
      <c r="F3023" s="18">
        <v>41.7</v>
      </c>
      <c r="G3023" s="17">
        <v>42.1</v>
      </c>
      <c r="H3023" s="17">
        <v>44.7</v>
      </c>
      <c r="I3023" s="17">
        <v>46.5</v>
      </c>
      <c r="J3023" s="17">
        <v>47.7</v>
      </c>
      <c r="K3023" s="30">
        <v>50</v>
      </c>
      <c r="L3023" s="10">
        <f t="shared" si="793"/>
        <v>50</v>
      </c>
      <c r="M3023" s="52" t="str">
        <f t="shared" si="768"/>
        <v>transition</v>
      </c>
      <c r="N3023" s="83" t="s">
        <v>8</v>
      </c>
      <c r="O3023" s="34" t="s">
        <v>8</v>
      </c>
      <c r="P3023" s="34" t="s">
        <v>8</v>
      </c>
      <c r="Q3023" s="34" t="s">
        <v>8</v>
      </c>
      <c r="R3023" s="34" t="s">
        <v>8</v>
      </c>
      <c r="S3023" s="42" t="s">
        <v>8</v>
      </c>
      <c r="T3023" s="10" t="s">
        <v>8</v>
      </c>
      <c r="U3023" s="11" t="s">
        <v>8</v>
      </c>
      <c r="V3023" s="11" t="s">
        <v>8</v>
      </c>
      <c r="W3023" s="11" t="s">
        <v>8</v>
      </c>
      <c r="X3023" s="11" t="s">
        <v>8</v>
      </c>
      <c r="Y3023" s="12" t="s">
        <v>8</v>
      </c>
      <c r="Z3023" s="10">
        <v>0.53</v>
      </c>
      <c r="AA3023" s="11" t="s">
        <v>8</v>
      </c>
      <c r="AB3023" s="11">
        <f t="shared" si="791"/>
        <v>-0.27572413039921095</v>
      </c>
      <c r="AC3023" s="11" t="s">
        <v>8</v>
      </c>
      <c r="AD3023" s="9">
        <f t="shared" si="792"/>
        <v>19.740469480693971</v>
      </c>
      <c r="AE3023" s="10">
        <v>12.1897331645634</v>
      </c>
      <c r="AF3023" s="11">
        <v>18.896817251915699</v>
      </c>
      <c r="AG3023" s="12">
        <v>26.669688127056201</v>
      </c>
      <c r="AH3023" s="10">
        <v>0.12</v>
      </c>
      <c r="AI3023" s="3" t="str">
        <f t="shared" si="786"/>
        <v>n/a</v>
      </c>
      <c r="AJ3023" s="3" t="str">
        <f t="shared" si="787"/>
        <v>n/a</v>
      </c>
      <c r="AK3023" s="3" t="str">
        <f t="shared" si="788"/>
        <v>n/a</v>
      </c>
      <c r="AL3023" s="3" t="str">
        <f t="shared" si="789"/>
        <v>n/a</v>
      </c>
      <c r="AM3023" s="3" t="str">
        <f t="shared" si="790"/>
        <v>n/a</v>
      </c>
      <c r="AN3023" s="3" t="str">
        <f t="shared" si="794"/>
        <v>n/a</v>
      </c>
      <c r="AO3023" s="3" t="str">
        <f t="shared" si="795"/>
        <v>n/a</v>
      </c>
      <c r="AP3023" s="3" t="s">
        <v>8</v>
      </c>
      <c r="AQ3023" s="124"/>
      <c r="AR3023" s="4"/>
      <c r="AS3023" s="3"/>
    </row>
    <row r="3024" spans="1:45" ht="15" customHeight="1">
      <c r="A3024" s="11">
        <v>3.2533000000000003</v>
      </c>
      <c r="B3024" s="32">
        <v>610</v>
      </c>
      <c r="C3024" s="17">
        <v>53.221499999999999</v>
      </c>
      <c r="D3024" s="17">
        <v>-18.886800000000001</v>
      </c>
      <c r="E3024" s="40" t="s">
        <v>36</v>
      </c>
      <c r="F3024" s="18">
        <v>41.7</v>
      </c>
      <c r="G3024" s="17">
        <v>42.1</v>
      </c>
      <c r="H3024" s="17">
        <v>44.7</v>
      </c>
      <c r="I3024" s="17">
        <v>46.5</v>
      </c>
      <c r="J3024" s="17">
        <v>47.7</v>
      </c>
      <c r="K3024" s="30">
        <v>50</v>
      </c>
      <c r="L3024" s="10">
        <f t="shared" si="793"/>
        <v>50</v>
      </c>
      <c r="M3024" s="52" t="str">
        <f t="shared" si="768"/>
        <v>transition</v>
      </c>
      <c r="N3024" s="83" t="s">
        <v>8</v>
      </c>
      <c r="O3024" s="34" t="s">
        <v>8</v>
      </c>
      <c r="P3024" s="34" t="s">
        <v>8</v>
      </c>
      <c r="Q3024" s="34" t="s">
        <v>8</v>
      </c>
      <c r="R3024" s="34" t="s">
        <v>8</v>
      </c>
      <c r="S3024" s="42" t="s">
        <v>8</v>
      </c>
      <c r="T3024" s="10" t="s">
        <v>8</v>
      </c>
      <c r="U3024" s="11" t="s">
        <v>8</v>
      </c>
      <c r="V3024" s="11" t="s">
        <v>8</v>
      </c>
      <c r="W3024" s="11" t="s">
        <v>8</v>
      </c>
      <c r="X3024" s="11" t="s">
        <v>8</v>
      </c>
      <c r="Y3024" s="12" t="s">
        <v>8</v>
      </c>
      <c r="Z3024" s="10">
        <v>0.52</v>
      </c>
      <c r="AA3024" s="11" t="s">
        <v>8</v>
      </c>
      <c r="AB3024" s="11">
        <f t="shared" si="791"/>
        <v>-0.28399665636520083</v>
      </c>
      <c r="AC3024" s="11" t="s">
        <v>8</v>
      </c>
      <c r="AD3024" s="9">
        <f t="shared" si="792"/>
        <v>19.174628704620265</v>
      </c>
      <c r="AE3024" s="10">
        <v>11.463718590869201</v>
      </c>
      <c r="AF3024" s="11">
        <v>18.172756700759098</v>
      </c>
      <c r="AG3024" s="12">
        <v>25.8675306896127</v>
      </c>
      <c r="AH3024" s="10">
        <v>0.12</v>
      </c>
      <c r="AI3024" s="3" t="str">
        <f t="shared" si="786"/>
        <v>n/a</v>
      </c>
      <c r="AJ3024" s="3" t="str">
        <f t="shared" si="787"/>
        <v>n/a</v>
      </c>
      <c r="AK3024" s="3" t="str">
        <f t="shared" si="788"/>
        <v>n/a</v>
      </c>
      <c r="AL3024" s="3" t="str">
        <f t="shared" si="789"/>
        <v>n/a</v>
      </c>
      <c r="AM3024" s="3" t="str">
        <f t="shared" si="790"/>
        <v>n/a</v>
      </c>
      <c r="AN3024" s="3" t="str">
        <f t="shared" si="794"/>
        <v>n/a</v>
      </c>
      <c r="AO3024" s="3" t="str">
        <f t="shared" si="795"/>
        <v>n/a</v>
      </c>
      <c r="AP3024" s="3" t="s">
        <v>8</v>
      </c>
      <c r="AQ3024" s="124"/>
      <c r="AR3024" s="4"/>
      <c r="AS3024" s="3"/>
    </row>
    <row r="3025" spans="1:45" ht="15" customHeight="1">
      <c r="A3025" s="11">
        <v>3.2624</v>
      </c>
      <c r="B3025" s="32">
        <v>610</v>
      </c>
      <c r="C3025" s="17">
        <v>53.221499999999999</v>
      </c>
      <c r="D3025" s="17">
        <v>-18.886800000000001</v>
      </c>
      <c r="E3025" s="40" t="s">
        <v>36</v>
      </c>
      <c r="F3025" s="18">
        <v>41.7</v>
      </c>
      <c r="G3025" s="17">
        <v>42.1</v>
      </c>
      <c r="H3025" s="17">
        <v>44.7</v>
      </c>
      <c r="I3025" s="17">
        <v>46.5</v>
      </c>
      <c r="J3025" s="17">
        <v>47.7</v>
      </c>
      <c r="K3025" s="30">
        <v>50</v>
      </c>
      <c r="L3025" s="10">
        <f t="shared" si="793"/>
        <v>50</v>
      </c>
      <c r="M3025" s="52" t="str">
        <f t="shared" si="768"/>
        <v>transition</v>
      </c>
      <c r="N3025" s="83" t="s">
        <v>8</v>
      </c>
      <c r="O3025" s="34" t="s">
        <v>8</v>
      </c>
      <c r="P3025" s="34" t="s">
        <v>8</v>
      </c>
      <c r="Q3025" s="34" t="s">
        <v>8</v>
      </c>
      <c r="R3025" s="34" t="s">
        <v>8</v>
      </c>
      <c r="S3025" s="42" t="s">
        <v>8</v>
      </c>
      <c r="T3025" s="10" t="s">
        <v>8</v>
      </c>
      <c r="U3025" s="11" t="s">
        <v>8</v>
      </c>
      <c r="V3025" s="11" t="s">
        <v>8</v>
      </c>
      <c r="W3025" s="11" t="s">
        <v>8</v>
      </c>
      <c r="X3025" s="11" t="s">
        <v>8</v>
      </c>
      <c r="Y3025" s="12" t="s">
        <v>8</v>
      </c>
      <c r="Z3025" s="10">
        <v>0.54</v>
      </c>
      <c r="AA3025" s="11" t="s">
        <v>8</v>
      </c>
      <c r="AB3025" s="11">
        <f t="shared" si="791"/>
        <v>-0.26760624017703144</v>
      </c>
      <c r="AC3025" s="11" t="s">
        <v>8</v>
      </c>
      <c r="AD3025" s="9">
        <f t="shared" si="792"/>
        <v>20.295733171891051</v>
      </c>
      <c r="AE3025" s="10">
        <v>12.912782160523699</v>
      </c>
      <c r="AF3025" s="11">
        <v>19.575427975746798</v>
      </c>
      <c r="AG3025" s="12">
        <v>27.641512379844599</v>
      </c>
      <c r="AH3025" s="10">
        <v>0.23</v>
      </c>
      <c r="AI3025" s="3" t="str">
        <f t="shared" si="786"/>
        <v>n/a</v>
      </c>
      <c r="AJ3025" s="3" t="str">
        <f t="shared" si="787"/>
        <v>n/a</v>
      </c>
      <c r="AK3025" s="3" t="str">
        <f t="shared" si="788"/>
        <v>n/a</v>
      </c>
      <c r="AL3025" s="3" t="str">
        <f t="shared" si="789"/>
        <v>n/a</v>
      </c>
      <c r="AM3025" s="3" t="str">
        <f t="shared" si="790"/>
        <v>n/a</v>
      </c>
      <c r="AN3025" s="3" t="str">
        <f t="shared" si="794"/>
        <v>n/a</v>
      </c>
      <c r="AO3025" s="3" t="str">
        <f t="shared" si="795"/>
        <v>n/a</v>
      </c>
      <c r="AP3025" s="3" t="s">
        <v>8</v>
      </c>
      <c r="AQ3025" s="124"/>
      <c r="AR3025" s="4"/>
      <c r="AS3025" s="3"/>
    </row>
    <row r="3026" spans="1:45" ht="15" customHeight="1">
      <c r="A3026" s="11">
        <v>3.2736000000000001</v>
      </c>
      <c r="B3026" s="32">
        <v>610</v>
      </c>
      <c r="C3026" s="17">
        <v>53.221499999999999</v>
      </c>
      <c r="D3026" s="17">
        <v>-18.886800000000001</v>
      </c>
      <c r="E3026" s="40" t="s">
        <v>36</v>
      </c>
      <c r="F3026" s="18">
        <v>41.7</v>
      </c>
      <c r="G3026" s="17">
        <v>42.1</v>
      </c>
      <c r="H3026" s="17">
        <v>44.7</v>
      </c>
      <c r="I3026" s="17">
        <v>46.5</v>
      </c>
      <c r="J3026" s="17">
        <v>47.7</v>
      </c>
      <c r="K3026" s="30">
        <v>50</v>
      </c>
      <c r="L3026" s="10">
        <f t="shared" si="793"/>
        <v>50</v>
      </c>
      <c r="M3026" s="52" t="str">
        <f t="shared" si="768"/>
        <v>transition</v>
      </c>
      <c r="N3026" s="83" t="s">
        <v>8</v>
      </c>
      <c r="O3026" s="34" t="s">
        <v>8</v>
      </c>
      <c r="P3026" s="34" t="s">
        <v>8</v>
      </c>
      <c r="Q3026" s="34" t="s">
        <v>8</v>
      </c>
      <c r="R3026" s="34" t="s">
        <v>8</v>
      </c>
      <c r="S3026" s="42" t="s">
        <v>8</v>
      </c>
      <c r="T3026" s="10" t="s">
        <v>8</v>
      </c>
      <c r="U3026" s="11" t="s">
        <v>8</v>
      </c>
      <c r="V3026" s="11" t="s">
        <v>8</v>
      </c>
      <c r="W3026" s="11" t="s">
        <v>8</v>
      </c>
      <c r="X3026" s="11" t="s">
        <v>8</v>
      </c>
      <c r="Y3026" s="12" t="s">
        <v>8</v>
      </c>
      <c r="Z3026" s="10">
        <v>0.53</v>
      </c>
      <c r="AA3026" s="11" t="s">
        <v>8</v>
      </c>
      <c r="AB3026" s="11">
        <f t="shared" si="791"/>
        <v>-0.27572413039921095</v>
      </c>
      <c r="AC3026" s="11" t="s">
        <v>8</v>
      </c>
      <c r="AD3026" s="9">
        <f t="shared" si="792"/>
        <v>19.740469480693971</v>
      </c>
      <c r="AE3026" s="10">
        <v>12.174936541911601</v>
      </c>
      <c r="AF3026" s="11">
        <v>18.896755807278598</v>
      </c>
      <c r="AG3026" s="12">
        <v>26.731391499093899</v>
      </c>
      <c r="AH3026" s="10">
        <v>0.14000000000000001</v>
      </c>
      <c r="AI3026" s="3" t="str">
        <f t="shared" si="786"/>
        <v>n/a</v>
      </c>
      <c r="AJ3026" s="3" t="str">
        <f t="shared" si="787"/>
        <v>n/a</v>
      </c>
      <c r="AK3026" s="3" t="str">
        <f t="shared" si="788"/>
        <v>n/a</v>
      </c>
      <c r="AL3026" s="3" t="str">
        <f t="shared" si="789"/>
        <v>n/a</v>
      </c>
      <c r="AM3026" s="3" t="str">
        <f t="shared" si="790"/>
        <v>n/a</v>
      </c>
      <c r="AN3026" s="3" t="str">
        <f t="shared" si="794"/>
        <v>n/a</v>
      </c>
      <c r="AO3026" s="3" t="str">
        <f t="shared" si="795"/>
        <v>n/a</v>
      </c>
      <c r="AP3026" s="3" t="s">
        <v>8</v>
      </c>
      <c r="AQ3026" s="124"/>
      <c r="AR3026" s="4"/>
      <c r="AS3026" s="3"/>
    </row>
    <row r="3027" spans="1:45" ht="15" customHeight="1">
      <c r="A3027" s="11">
        <v>3.2795999999999998</v>
      </c>
      <c r="B3027" s="32">
        <v>610</v>
      </c>
      <c r="C3027" s="17">
        <v>53.221499999999999</v>
      </c>
      <c r="D3027" s="17">
        <v>-18.886800000000001</v>
      </c>
      <c r="E3027" s="40" t="s">
        <v>36</v>
      </c>
      <c r="F3027" s="18">
        <v>41.7</v>
      </c>
      <c r="G3027" s="17">
        <v>42.1</v>
      </c>
      <c r="H3027" s="17">
        <v>44.7</v>
      </c>
      <c r="I3027" s="17">
        <v>46.5</v>
      </c>
      <c r="J3027" s="17">
        <v>47.7</v>
      </c>
      <c r="K3027" s="30">
        <v>50</v>
      </c>
      <c r="L3027" s="10">
        <f t="shared" si="793"/>
        <v>50</v>
      </c>
      <c r="M3027" s="52" t="str">
        <f t="shared" si="768"/>
        <v>transition</v>
      </c>
      <c r="N3027" s="83" t="s">
        <v>8</v>
      </c>
      <c r="O3027" s="34" t="s">
        <v>8</v>
      </c>
      <c r="P3027" s="34" t="s">
        <v>8</v>
      </c>
      <c r="Q3027" s="34" t="s">
        <v>8</v>
      </c>
      <c r="R3027" s="34" t="s">
        <v>8</v>
      </c>
      <c r="S3027" s="42" t="s">
        <v>8</v>
      </c>
      <c r="T3027" s="10" t="s">
        <v>8</v>
      </c>
      <c r="U3027" s="11" t="s">
        <v>8</v>
      </c>
      <c r="V3027" s="11" t="s">
        <v>8</v>
      </c>
      <c r="W3027" s="11" t="s">
        <v>8</v>
      </c>
      <c r="X3027" s="11" t="s">
        <v>8</v>
      </c>
      <c r="Y3027" s="12" t="s">
        <v>8</v>
      </c>
      <c r="Z3027" s="10">
        <v>0.55000000000000004</v>
      </c>
      <c r="AA3027" s="11" t="s">
        <v>8</v>
      </c>
      <c r="AB3027" s="11">
        <f t="shared" si="791"/>
        <v>-0.25963731050575611</v>
      </c>
      <c r="AC3027" s="11" t="s">
        <v>8</v>
      </c>
      <c r="AD3027" s="9">
        <f t="shared" si="792"/>
        <v>20.840807961406281</v>
      </c>
      <c r="AE3027" s="10">
        <v>13.633076421690699</v>
      </c>
      <c r="AF3027" s="11">
        <v>20.2802225186696</v>
      </c>
      <c r="AG3027" s="12">
        <v>28.538057269529801</v>
      </c>
      <c r="AH3027" s="10">
        <v>0.13</v>
      </c>
      <c r="AI3027" s="3" t="str">
        <f t="shared" si="786"/>
        <v>n/a</v>
      </c>
      <c r="AJ3027" s="3" t="str">
        <f t="shared" si="787"/>
        <v>n/a</v>
      </c>
      <c r="AK3027" s="3" t="str">
        <f t="shared" si="788"/>
        <v>n/a</v>
      </c>
      <c r="AL3027" s="3" t="str">
        <f t="shared" si="789"/>
        <v>n/a</v>
      </c>
      <c r="AM3027" s="3" t="str">
        <f t="shared" si="790"/>
        <v>n/a</v>
      </c>
      <c r="AN3027" s="3" t="str">
        <f t="shared" si="794"/>
        <v>n/a</v>
      </c>
      <c r="AO3027" s="3" t="str">
        <f t="shared" si="795"/>
        <v>n/a</v>
      </c>
      <c r="AP3027" s="3" t="s">
        <v>8</v>
      </c>
      <c r="AQ3027" s="124"/>
      <c r="AR3027" s="4"/>
      <c r="AS3027" s="3"/>
    </row>
    <row r="3028" spans="1:45" ht="15" customHeight="1">
      <c r="A3028" s="11">
        <v>3.2913000000000001</v>
      </c>
      <c r="B3028" s="32">
        <v>610</v>
      </c>
      <c r="C3028" s="17">
        <v>53.221499999999999</v>
      </c>
      <c r="D3028" s="17">
        <v>-18.886800000000001</v>
      </c>
      <c r="E3028" s="40" t="s">
        <v>36</v>
      </c>
      <c r="F3028" s="18">
        <v>41.7</v>
      </c>
      <c r="G3028" s="17">
        <v>42.1</v>
      </c>
      <c r="H3028" s="17">
        <v>44.7</v>
      </c>
      <c r="I3028" s="17">
        <v>46.5</v>
      </c>
      <c r="J3028" s="17">
        <v>47.7</v>
      </c>
      <c r="K3028" s="30">
        <v>50</v>
      </c>
      <c r="L3028" s="10">
        <f t="shared" si="793"/>
        <v>50</v>
      </c>
      <c r="M3028" s="52" t="str">
        <f t="shared" ref="M3028:M3091" si="796">IF(ABS(L3028)&lt;=20,"low latitude",IF(ABS(L3028)&lt;=40,"mid latitude",IF(ABS(L3028)&lt;=50,"transition",IF(ABS(L3028)&gt;50,"high latitude","no category"))))</f>
        <v>transition</v>
      </c>
      <c r="N3028" s="83" t="s">
        <v>8</v>
      </c>
      <c r="O3028" s="34" t="s">
        <v>8</v>
      </c>
      <c r="P3028" s="34" t="s">
        <v>8</v>
      </c>
      <c r="Q3028" s="34" t="s">
        <v>8</v>
      </c>
      <c r="R3028" s="34" t="s">
        <v>8</v>
      </c>
      <c r="S3028" s="42" t="s">
        <v>8</v>
      </c>
      <c r="T3028" s="10" t="s">
        <v>8</v>
      </c>
      <c r="U3028" s="11" t="s">
        <v>8</v>
      </c>
      <c r="V3028" s="11" t="s">
        <v>8</v>
      </c>
      <c r="W3028" s="11" t="s">
        <v>8</v>
      </c>
      <c r="X3028" s="11" t="s">
        <v>8</v>
      </c>
      <c r="Y3028" s="12" t="s">
        <v>8</v>
      </c>
      <c r="Z3028" s="10">
        <v>0.52</v>
      </c>
      <c r="AA3028" s="11" t="s">
        <v>8</v>
      </c>
      <c r="AB3028" s="11">
        <f t="shared" si="791"/>
        <v>-0.28399665636520083</v>
      </c>
      <c r="AC3028" s="11" t="s">
        <v>8</v>
      </c>
      <c r="AD3028" s="9">
        <f t="shared" si="792"/>
        <v>19.174628704620265</v>
      </c>
      <c r="AE3028" s="10">
        <v>11.4930300504922</v>
      </c>
      <c r="AF3028" s="11">
        <v>18.2059247212397</v>
      </c>
      <c r="AG3028" s="12">
        <v>25.853194507323</v>
      </c>
      <c r="AH3028" s="10">
        <v>0.14000000000000001</v>
      </c>
      <c r="AI3028" s="3" t="str">
        <f t="shared" si="786"/>
        <v>n/a</v>
      </c>
      <c r="AJ3028" s="3" t="str">
        <f t="shared" si="787"/>
        <v>n/a</v>
      </c>
      <c r="AK3028" s="3" t="str">
        <f t="shared" si="788"/>
        <v>n/a</v>
      </c>
      <c r="AL3028" s="3" t="str">
        <f t="shared" si="789"/>
        <v>n/a</v>
      </c>
      <c r="AM3028" s="3" t="str">
        <f t="shared" si="790"/>
        <v>n/a</v>
      </c>
      <c r="AN3028" s="3" t="str">
        <f t="shared" si="794"/>
        <v>n/a</v>
      </c>
      <c r="AO3028" s="3" t="str">
        <f t="shared" si="795"/>
        <v>n/a</v>
      </c>
      <c r="AP3028" s="3" t="s">
        <v>8</v>
      </c>
      <c r="AQ3028" s="124"/>
      <c r="AR3028" s="4"/>
      <c r="AS3028" s="3"/>
    </row>
    <row r="3029" spans="1:45" ht="15" customHeight="1">
      <c r="A3029" s="11">
        <v>3.3174000000000001</v>
      </c>
      <c r="B3029" s="32">
        <v>610</v>
      </c>
      <c r="C3029" s="17">
        <v>53.221499999999999</v>
      </c>
      <c r="D3029" s="17">
        <v>-18.886800000000001</v>
      </c>
      <c r="E3029" s="40" t="s">
        <v>36</v>
      </c>
      <c r="F3029" s="18">
        <v>41.7</v>
      </c>
      <c r="G3029" s="17">
        <v>42.1</v>
      </c>
      <c r="H3029" s="17">
        <v>44.7</v>
      </c>
      <c r="I3029" s="17">
        <v>46.5</v>
      </c>
      <c r="J3029" s="17">
        <v>47.7</v>
      </c>
      <c r="K3029" s="30">
        <v>50</v>
      </c>
      <c r="L3029" s="10">
        <f t="shared" si="793"/>
        <v>50</v>
      </c>
      <c r="M3029" s="52" t="str">
        <f t="shared" si="796"/>
        <v>transition</v>
      </c>
      <c r="N3029" s="83" t="s">
        <v>8</v>
      </c>
      <c r="O3029" s="34" t="s">
        <v>8</v>
      </c>
      <c r="P3029" s="34" t="s">
        <v>8</v>
      </c>
      <c r="Q3029" s="34" t="s">
        <v>8</v>
      </c>
      <c r="R3029" s="34" t="s">
        <v>8</v>
      </c>
      <c r="S3029" s="42" t="s">
        <v>8</v>
      </c>
      <c r="T3029" s="10" t="s">
        <v>8</v>
      </c>
      <c r="U3029" s="11" t="s">
        <v>8</v>
      </c>
      <c r="V3029" s="11" t="s">
        <v>8</v>
      </c>
      <c r="W3029" s="11" t="s">
        <v>8</v>
      </c>
      <c r="X3029" s="11" t="s">
        <v>8</v>
      </c>
      <c r="Y3029" s="12" t="s">
        <v>8</v>
      </c>
      <c r="Z3029" s="10">
        <v>0.53</v>
      </c>
      <c r="AA3029" s="11" t="s">
        <v>8</v>
      </c>
      <c r="AB3029" s="11">
        <f t="shared" si="791"/>
        <v>-0.27572413039921095</v>
      </c>
      <c r="AC3029" s="11" t="s">
        <v>8</v>
      </c>
      <c r="AD3029" s="9">
        <f t="shared" si="792"/>
        <v>19.740469480693971</v>
      </c>
      <c r="AE3029" s="10">
        <v>12.2050201792864</v>
      </c>
      <c r="AF3029" s="11">
        <v>18.895687934974902</v>
      </c>
      <c r="AG3029" s="12">
        <v>26.7888699971998</v>
      </c>
      <c r="AH3029" s="10">
        <v>0.15</v>
      </c>
      <c r="AI3029" s="3" t="str">
        <f t="shared" si="786"/>
        <v>n/a</v>
      </c>
      <c r="AJ3029" s="3" t="str">
        <f t="shared" si="787"/>
        <v>n/a</v>
      </c>
      <c r="AK3029" s="3" t="str">
        <f t="shared" si="788"/>
        <v>n/a</v>
      </c>
      <c r="AL3029" s="3" t="str">
        <f t="shared" si="789"/>
        <v>n/a</v>
      </c>
      <c r="AM3029" s="3" t="str">
        <f t="shared" si="790"/>
        <v>n/a</v>
      </c>
      <c r="AN3029" s="3" t="str">
        <f t="shared" si="794"/>
        <v>n/a</v>
      </c>
      <c r="AO3029" s="3" t="str">
        <f t="shared" si="795"/>
        <v>n/a</v>
      </c>
      <c r="AP3029" s="3" t="s">
        <v>8</v>
      </c>
      <c r="AQ3029" s="124"/>
      <c r="AR3029" s="4"/>
      <c r="AS3029" s="3"/>
    </row>
    <row r="3030" spans="1:45" ht="15" customHeight="1">
      <c r="A3030" s="11">
        <v>3.3338000000000001</v>
      </c>
      <c r="B3030" s="32">
        <v>610</v>
      </c>
      <c r="C3030" s="17">
        <v>53.221499999999999</v>
      </c>
      <c r="D3030" s="17">
        <v>-18.886800000000001</v>
      </c>
      <c r="E3030" s="40" t="s">
        <v>36</v>
      </c>
      <c r="F3030" s="18">
        <v>41.7</v>
      </c>
      <c r="G3030" s="17">
        <v>42.1</v>
      </c>
      <c r="H3030" s="17">
        <v>44.7</v>
      </c>
      <c r="I3030" s="17">
        <v>46.5</v>
      </c>
      <c r="J3030" s="17">
        <v>47.7</v>
      </c>
      <c r="K3030" s="30">
        <v>50</v>
      </c>
      <c r="L3030" s="10">
        <f t="shared" si="793"/>
        <v>50</v>
      </c>
      <c r="M3030" s="52" t="str">
        <f t="shared" si="796"/>
        <v>transition</v>
      </c>
      <c r="N3030" s="83" t="s">
        <v>8</v>
      </c>
      <c r="O3030" s="34" t="s">
        <v>8</v>
      </c>
      <c r="P3030" s="34" t="s">
        <v>8</v>
      </c>
      <c r="Q3030" s="34" t="s">
        <v>8</v>
      </c>
      <c r="R3030" s="34" t="s">
        <v>8</v>
      </c>
      <c r="S3030" s="42" t="s">
        <v>8</v>
      </c>
      <c r="T3030" s="10" t="s">
        <v>8</v>
      </c>
      <c r="U3030" s="11" t="s">
        <v>8</v>
      </c>
      <c r="V3030" s="11" t="s">
        <v>8</v>
      </c>
      <c r="W3030" s="11" t="s">
        <v>8</v>
      </c>
      <c r="X3030" s="11" t="s">
        <v>8</v>
      </c>
      <c r="Y3030" s="12" t="s">
        <v>8</v>
      </c>
      <c r="Z3030" s="10">
        <v>0.56999999999999995</v>
      </c>
      <c r="AA3030" s="11" t="s">
        <v>8</v>
      </c>
      <c r="AB3030" s="11">
        <f t="shared" si="791"/>
        <v>-0.24412514432750865</v>
      </c>
      <c r="AC3030" s="11" t="s">
        <v>8</v>
      </c>
      <c r="AD3030" s="9">
        <f t="shared" si="792"/>
        <v>21.901840127998408</v>
      </c>
      <c r="AE3030" s="10">
        <v>15.003689730050301</v>
      </c>
      <c r="AF3030" s="11">
        <v>21.6514508298214</v>
      </c>
      <c r="AG3030" s="12">
        <v>30.321318713293</v>
      </c>
      <c r="AH3030" s="10">
        <v>0.39</v>
      </c>
      <c r="AI3030" s="3" t="str">
        <f t="shared" si="786"/>
        <v>n/a</v>
      </c>
      <c r="AJ3030" s="3" t="str">
        <f t="shared" si="787"/>
        <v>n/a</v>
      </c>
      <c r="AK3030" s="3" t="str">
        <f t="shared" si="788"/>
        <v>n/a</v>
      </c>
      <c r="AL3030" s="3" t="str">
        <f t="shared" si="789"/>
        <v>n/a</v>
      </c>
      <c r="AM3030" s="3" t="str">
        <f t="shared" si="790"/>
        <v>n/a</v>
      </c>
      <c r="AN3030" s="3" t="str">
        <f t="shared" si="794"/>
        <v>n/a</v>
      </c>
      <c r="AO3030" s="3" t="str">
        <f t="shared" si="795"/>
        <v>n/a</v>
      </c>
      <c r="AP3030" s="3" t="s">
        <v>8</v>
      </c>
      <c r="AQ3030" s="124"/>
      <c r="AR3030" s="4"/>
      <c r="AS3030" s="3"/>
    </row>
    <row r="3031" spans="1:45" ht="15" customHeight="1">
      <c r="A3031" s="11">
        <v>3.3518000000000003</v>
      </c>
      <c r="B3031" s="32">
        <v>610</v>
      </c>
      <c r="C3031" s="17">
        <v>53.221499999999999</v>
      </c>
      <c r="D3031" s="17">
        <v>-18.886800000000001</v>
      </c>
      <c r="E3031" s="40" t="s">
        <v>36</v>
      </c>
      <c r="F3031" s="18">
        <v>41.7</v>
      </c>
      <c r="G3031" s="17">
        <v>42.1</v>
      </c>
      <c r="H3031" s="17">
        <v>44.7</v>
      </c>
      <c r="I3031" s="17">
        <v>46.5</v>
      </c>
      <c r="J3031" s="17">
        <v>47.7</v>
      </c>
      <c r="K3031" s="30">
        <v>50</v>
      </c>
      <c r="L3031" s="10">
        <f t="shared" si="793"/>
        <v>50</v>
      </c>
      <c r="M3031" s="52" t="str">
        <f t="shared" si="796"/>
        <v>transition</v>
      </c>
      <c r="N3031" s="83" t="s">
        <v>8</v>
      </c>
      <c r="O3031" s="34" t="s">
        <v>8</v>
      </c>
      <c r="P3031" s="34" t="s">
        <v>8</v>
      </c>
      <c r="Q3031" s="34" t="s">
        <v>8</v>
      </c>
      <c r="R3031" s="34" t="s">
        <v>8</v>
      </c>
      <c r="S3031" s="42" t="s">
        <v>8</v>
      </c>
      <c r="T3031" s="10" t="s">
        <v>8</v>
      </c>
      <c r="U3031" s="11" t="s">
        <v>8</v>
      </c>
      <c r="V3031" s="11" t="s">
        <v>8</v>
      </c>
      <c r="W3031" s="11" t="s">
        <v>8</v>
      </c>
      <c r="X3031" s="11" t="s">
        <v>8</v>
      </c>
      <c r="Y3031" s="12" t="s">
        <v>8</v>
      </c>
      <c r="Z3031" s="10">
        <v>0.52</v>
      </c>
      <c r="AA3031" s="11" t="s">
        <v>8</v>
      </c>
      <c r="AB3031" s="11">
        <f t="shared" si="791"/>
        <v>-0.28399665636520083</v>
      </c>
      <c r="AC3031" s="11" t="s">
        <v>8</v>
      </c>
      <c r="AD3031" s="9">
        <f t="shared" si="792"/>
        <v>19.174628704620265</v>
      </c>
      <c r="AE3031" s="10">
        <v>11.4999652281758</v>
      </c>
      <c r="AF3031" s="11">
        <v>18.2203050878007</v>
      </c>
      <c r="AG3031" s="12">
        <v>25.841075684913999</v>
      </c>
      <c r="AH3031" s="10">
        <v>0.13</v>
      </c>
      <c r="AI3031" s="3" t="str">
        <f t="shared" si="786"/>
        <v>n/a</v>
      </c>
      <c r="AJ3031" s="3" t="str">
        <f t="shared" si="787"/>
        <v>n/a</v>
      </c>
      <c r="AK3031" s="3" t="str">
        <f t="shared" si="788"/>
        <v>n/a</v>
      </c>
      <c r="AL3031" s="3" t="str">
        <f t="shared" si="789"/>
        <v>n/a</v>
      </c>
      <c r="AM3031" s="3" t="str">
        <f t="shared" si="790"/>
        <v>n/a</v>
      </c>
      <c r="AN3031" s="3" t="str">
        <f t="shared" si="794"/>
        <v>n/a</v>
      </c>
      <c r="AO3031" s="3" t="str">
        <f t="shared" si="795"/>
        <v>n/a</v>
      </c>
      <c r="AP3031" s="3" t="s">
        <v>8</v>
      </c>
      <c r="AQ3031" s="124"/>
      <c r="AR3031" s="4"/>
      <c r="AS3031" s="3"/>
    </row>
    <row r="3032" spans="1:45" ht="15" customHeight="1">
      <c r="A3032" s="11">
        <v>3.3715000000000002</v>
      </c>
      <c r="B3032" s="32">
        <v>610</v>
      </c>
      <c r="C3032" s="17">
        <v>53.221499999999999</v>
      </c>
      <c r="D3032" s="17">
        <v>-18.886800000000001</v>
      </c>
      <c r="E3032" s="40" t="s">
        <v>36</v>
      </c>
      <c r="F3032" s="18">
        <v>41.7</v>
      </c>
      <c r="G3032" s="17">
        <v>42.1</v>
      </c>
      <c r="H3032" s="17">
        <v>44.7</v>
      </c>
      <c r="I3032" s="17">
        <v>46.5</v>
      </c>
      <c r="J3032" s="17">
        <v>47.7</v>
      </c>
      <c r="K3032" s="30">
        <v>50</v>
      </c>
      <c r="L3032" s="10">
        <f t="shared" si="793"/>
        <v>50</v>
      </c>
      <c r="M3032" s="52" t="str">
        <f t="shared" si="796"/>
        <v>transition</v>
      </c>
      <c r="N3032" s="83" t="s">
        <v>8</v>
      </c>
      <c r="O3032" s="34" t="s">
        <v>8</v>
      </c>
      <c r="P3032" s="34" t="s">
        <v>8</v>
      </c>
      <c r="Q3032" s="34" t="s">
        <v>8</v>
      </c>
      <c r="R3032" s="34" t="s">
        <v>8</v>
      </c>
      <c r="S3032" s="42" t="s">
        <v>8</v>
      </c>
      <c r="T3032" s="10" t="s">
        <v>8</v>
      </c>
      <c r="U3032" s="11" t="s">
        <v>8</v>
      </c>
      <c r="V3032" s="11" t="s">
        <v>8</v>
      </c>
      <c r="W3032" s="11" t="s">
        <v>8</v>
      </c>
      <c r="X3032" s="11" t="s">
        <v>8</v>
      </c>
      <c r="Y3032" s="12" t="s">
        <v>8</v>
      </c>
      <c r="Z3032" s="10">
        <v>0.54</v>
      </c>
      <c r="AA3032" s="11" t="s">
        <v>8</v>
      </c>
      <c r="AB3032" s="11">
        <f t="shared" si="791"/>
        <v>-0.26760624017703144</v>
      </c>
      <c r="AC3032" s="11" t="s">
        <v>8</v>
      </c>
      <c r="AD3032" s="9">
        <f t="shared" si="792"/>
        <v>20.295733171891051</v>
      </c>
      <c r="AE3032" s="10">
        <v>12.864716622853599</v>
      </c>
      <c r="AF3032" s="11">
        <v>19.576467908489501</v>
      </c>
      <c r="AG3032" s="12">
        <v>27.5799340393473</v>
      </c>
      <c r="AH3032" s="10">
        <v>0.22</v>
      </c>
      <c r="AI3032" s="3" t="str">
        <f t="shared" si="786"/>
        <v>n/a</v>
      </c>
      <c r="AJ3032" s="3" t="str">
        <f t="shared" si="787"/>
        <v>n/a</v>
      </c>
      <c r="AK3032" s="3" t="str">
        <f t="shared" si="788"/>
        <v>n/a</v>
      </c>
      <c r="AL3032" s="3" t="str">
        <f t="shared" si="789"/>
        <v>n/a</v>
      </c>
      <c r="AM3032" s="3" t="str">
        <f t="shared" si="790"/>
        <v>n/a</v>
      </c>
      <c r="AN3032" s="3" t="str">
        <f t="shared" si="794"/>
        <v>n/a</v>
      </c>
      <c r="AO3032" s="3" t="str">
        <f t="shared" si="795"/>
        <v>n/a</v>
      </c>
      <c r="AP3032" s="3" t="s">
        <v>8</v>
      </c>
      <c r="AQ3032" s="124"/>
      <c r="AR3032" s="4"/>
      <c r="AS3032" s="3"/>
    </row>
    <row r="3033" spans="1:45" ht="15" customHeight="1">
      <c r="A3033" s="11">
        <v>3.4114</v>
      </c>
      <c r="B3033" s="32">
        <v>610</v>
      </c>
      <c r="C3033" s="17">
        <v>53.221499999999999</v>
      </c>
      <c r="D3033" s="17">
        <v>-18.886800000000001</v>
      </c>
      <c r="E3033" s="40" t="s">
        <v>36</v>
      </c>
      <c r="F3033" s="18">
        <v>41.7</v>
      </c>
      <c r="G3033" s="17">
        <v>42.1</v>
      </c>
      <c r="H3033" s="17">
        <v>44.7</v>
      </c>
      <c r="I3033" s="17">
        <v>46.5</v>
      </c>
      <c r="J3033" s="17">
        <v>47.7</v>
      </c>
      <c r="K3033" s="30">
        <v>50</v>
      </c>
      <c r="L3033" s="10">
        <f t="shared" si="793"/>
        <v>50</v>
      </c>
      <c r="M3033" s="52" t="str">
        <f t="shared" si="796"/>
        <v>transition</v>
      </c>
      <c r="N3033" s="83" t="s">
        <v>8</v>
      </c>
      <c r="O3033" s="34" t="s">
        <v>8</v>
      </c>
      <c r="P3033" s="34" t="s">
        <v>8</v>
      </c>
      <c r="Q3033" s="34" t="s">
        <v>8</v>
      </c>
      <c r="R3033" s="34" t="s">
        <v>8</v>
      </c>
      <c r="S3033" s="42" t="s">
        <v>8</v>
      </c>
      <c r="T3033" s="10" t="s">
        <v>8</v>
      </c>
      <c r="U3033" s="11" t="s">
        <v>8</v>
      </c>
      <c r="V3033" s="11" t="s">
        <v>8</v>
      </c>
      <c r="W3033" s="11" t="s">
        <v>8</v>
      </c>
      <c r="X3033" s="11" t="s">
        <v>8</v>
      </c>
      <c r="Y3033" s="12" t="s">
        <v>8</v>
      </c>
      <c r="Z3033" s="10">
        <v>0.56999999999999995</v>
      </c>
      <c r="AA3033" s="11" t="s">
        <v>8</v>
      </c>
      <c r="AB3033" s="11">
        <f t="shared" si="791"/>
        <v>-0.24412514432750865</v>
      </c>
      <c r="AC3033" s="11" t="s">
        <v>8</v>
      </c>
      <c r="AD3033" s="9">
        <f t="shared" si="792"/>
        <v>21.901840127998408</v>
      </c>
      <c r="AE3033" s="10">
        <v>15.033764685729199</v>
      </c>
      <c r="AF3033" s="11">
        <v>21.6563856468293</v>
      </c>
      <c r="AG3033" s="12">
        <v>30.308949657178999</v>
      </c>
      <c r="AH3033" s="10">
        <v>0.36</v>
      </c>
      <c r="AI3033" s="3" t="str">
        <f t="shared" si="786"/>
        <v>n/a</v>
      </c>
      <c r="AJ3033" s="3" t="str">
        <f t="shared" si="787"/>
        <v>n/a</v>
      </c>
      <c r="AK3033" s="3" t="str">
        <f t="shared" si="788"/>
        <v>n/a</v>
      </c>
      <c r="AL3033" s="3" t="str">
        <f t="shared" si="789"/>
        <v>n/a</v>
      </c>
      <c r="AM3033" s="3" t="str">
        <f t="shared" si="790"/>
        <v>n/a</v>
      </c>
      <c r="AN3033" s="3" t="str">
        <f t="shared" si="794"/>
        <v>n/a</v>
      </c>
      <c r="AO3033" s="3" t="str">
        <f t="shared" si="795"/>
        <v>n/a</v>
      </c>
      <c r="AP3033" s="3" t="s">
        <v>8</v>
      </c>
      <c r="AQ3033" s="124"/>
      <c r="AR3033" s="4"/>
      <c r="AS3033" s="3"/>
    </row>
    <row r="3034" spans="1:45" ht="15" customHeight="1">
      <c r="A3034" s="11">
        <v>3.4737</v>
      </c>
      <c r="B3034" s="32">
        <v>610</v>
      </c>
      <c r="C3034" s="17">
        <v>53.221499999999999</v>
      </c>
      <c r="D3034" s="17">
        <v>-18.886800000000001</v>
      </c>
      <c r="E3034" s="40" t="s">
        <v>36</v>
      </c>
      <c r="F3034" s="18">
        <v>41.7</v>
      </c>
      <c r="G3034" s="17">
        <v>42.1</v>
      </c>
      <c r="H3034" s="17">
        <v>44.7</v>
      </c>
      <c r="I3034" s="17">
        <v>46.5</v>
      </c>
      <c r="J3034" s="17">
        <v>47.7</v>
      </c>
      <c r="K3034" s="30">
        <v>50</v>
      </c>
      <c r="L3034" s="10">
        <f t="shared" si="793"/>
        <v>50</v>
      </c>
      <c r="M3034" s="52" t="str">
        <f t="shared" si="796"/>
        <v>transition</v>
      </c>
      <c r="N3034" s="83" t="s">
        <v>8</v>
      </c>
      <c r="O3034" s="34" t="s">
        <v>8</v>
      </c>
      <c r="P3034" s="34" t="s">
        <v>8</v>
      </c>
      <c r="Q3034" s="34" t="s">
        <v>8</v>
      </c>
      <c r="R3034" s="34" t="s">
        <v>8</v>
      </c>
      <c r="S3034" s="42" t="s">
        <v>8</v>
      </c>
      <c r="T3034" s="10" t="s">
        <v>8</v>
      </c>
      <c r="U3034" s="11" t="s">
        <v>8</v>
      </c>
      <c r="V3034" s="11" t="s">
        <v>8</v>
      </c>
      <c r="W3034" s="11" t="s">
        <v>8</v>
      </c>
      <c r="X3034" s="11" t="s">
        <v>8</v>
      </c>
      <c r="Y3034" s="12" t="s">
        <v>8</v>
      </c>
      <c r="Z3034" s="10">
        <v>0.53</v>
      </c>
      <c r="AA3034" s="11" t="s">
        <v>8</v>
      </c>
      <c r="AB3034" s="11">
        <f t="shared" si="791"/>
        <v>-0.27572413039921095</v>
      </c>
      <c r="AC3034" s="11" t="s">
        <v>8</v>
      </c>
      <c r="AD3034" s="9">
        <f t="shared" si="792"/>
        <v>19.740469480693971</v>
      </c>
      <c r="AE3034" s="10">
        <v>12.175857599852799</v>
      </c>
      <c r="AF3034" s="11">
        <v>18.9091186003769</v>
      </c>
      <c r="AG3034" s="12">
        <v>26.7026147959978</v>
      </c>
      <c r="AH3034" s="10">
        <v>0.09</v>
      </c>
      <c r="AI3034" s="3" t="str">
        <f t="shared" si="786"/>
        <v>n/a</v>
      </c>
      <c r="AJ3034" s="3" t="str">
        <f t="shared" si="787"/>
        <v>n/a</v>
      </c>
      <c r="AK3034" s="3" t="str">
        <f t="shared" si="788"/>
        <v>n/a</v>
      </c>
      <c r="AL3034" s="3" t="str">
        <f t="shared" si="789"/>
        <v>n/a</v>
      </c>
      <c r="AM3034" s="3" t="str">
        <f t="shared" si="790"/>
        <v>n/a</v>
      </c>
      <c r="AN3034" s="3" t="str">
        <f t="shared" si="794"/>
        <v>n/a</v>
      </c>
      <c r="AO3034" s="3" t="str">
        <f t="shared" si="795"/>
        <v>n/a</v>
      </c>
      <c r="AP3034" s="3" t="s">
        <v>8</v>
      </c>
      <c r="AQ3034" s="124"/>
      <c r="AR3034" s="4"/>
      <c r="AS3034" s="3"/>
    </row>
    <row r="3035" spans="1:45" ht="15" customHeight="1">
      <c r="A3035" s="11">
        <v>3.5048000000000004</v>
      </c>
      <c r="B3035" s="32">
        <v>610</v>
      </c>
      <c r="C3035" s="17">
        <v>53.221499999999999</v>
      </c>
      <c r="D3035" s="17">
        <v>-18.886800000000001</v>
      </c>
      <c r="E3035" s="40" t="s">
        <v>36</v>
      </c>
      <c r="F3035" s="18">
        <v>41.7</v>
      </c>
      <c r="G3035" s="17">
        <v>42.1</v>
      </c>
      <c r="H3035" s="17">
        <v>44.7</v>
      </c>
      <c r="I3035" s="17">
        <v>46.5</v>
      </c>
      <c r="J3035" s="17">
        <v>47.7</v>
      </c>
      <c r="K3035" s="30">
        <v>50</v>
      </c>
      <c r="L3035" s="10">
        <f t="shared" si="793"/>
        <v>50</v>
      </c>
      <c r="M3035" s="52" t="str">
        <f t="shared" si="796"/>
        <v>transition</v>
      </c>
      <c r="N3035" s="83" t="s">
        <v>8</v>
      </c>
      <c r="O3035" s="34" t="s">
        <v>8</v>
      </c>
      <c r="P3035" s="34" t="s">
        <v>8</v>
      </c>
      <c r="Q3035" s="34" t="s">
        <v>8</v>
      </c>
      <c r="R3035" s="34" t="s">
        <v>8</v>
      </c>
      <c r="S3035" s="42" t="s">
        <v>8</v>
      </c>
      <c r="T3035" s="10" t="s">
        <v>8</v>
      </c>
      <c r="U3035" s="11" t="s">
        <v>8</v>
      </c>
      <c r="V3035" s="11" t="s">
        <v>8</v>
      </c>
      <c r="W3035" s="11" t="s">
        <v>8</v>
      </c>
      <c r="X3035" s="11" t="s">
        <v>8</v>
      </c>
      <c r="Y3035" s="12" t="s">
        <v>8</v>
      </c>
      <c r="Z3035" s="10">
        <v>0.57999999999999996</v>
      </c>
      <c r="AA3035" s="11" t="s">
        <v>8</v>
      </c>
      <c r="AB3035" s="11">
        <f t="shared" si="791"/>
        <v>-0.23657200643706275</v>
      </c>
      <c r="AC3035" s="11" t="s">
        <v>8</v>
      </c>
      <c r="AD3035" s="9">
        <f t="shared" si="792"/>
        <v>22.418474759704907</v>
      </c>
      <c r="AE3035" s="10">
        <v>15.683551817126</v>
      </c>
      <c r="AF3035" s="11">
        <v>22.349271177747699</v>
      </c>
      <c r="AG3035" s="12">
        <v>31.1890575745558</v>
      </c>
      <c r="AH3035" s="10">
        <v>0.24</v>
      </c>
      <c r="AI3035" s="3" t="str">
        <f t="shared" ref="AI3035:AI3051" si="797">IF(O3035="n/a","n/a",O3035/S3035)</f>
        <v>n/a</v>
      </c>
      <c r="AJ3035" s="3" t="str">
        <f t="shared" ref="AJ3035:AJ3051" si="798">IF(P3035="n/a","n/a",P3035/T3035)</f>
        <v>n/a</v>
      </c>
      <c r="AK3035" s="3" t="str">
        <f t="shared" ref="AK3035:AK3051" si="799">IF(Q3035="n/a","n/a",Q3035/U3035)</f>
        <v>n/a</v>
      </c>
      <c r="AL3035" s="3" t="str">
        <f t="shared" ref="AL3035:AL3051" si="800">IF(R3035="n/a","n/a",R3035/V3035)</f>
        <v>n/a</v>
      </c>
      <c r="AM3035" s="3" t="str">
        <f t="shared" ref="AM3035:AM3051" si="801">IF(S3035="n/a","n/a",S3035/W3035)</f>
        <v>n/a</v>
      </c>
      <c r="AN3035" s="3" t="str">
        <f t="shared" si="794"/>
        <v>n/a</v>
      </c>
      <c r="AO3035" s="3" t="str">
        <f t="shared" si="795"/>
        <v>n/a</v>
      </c>
      <c r="AP3035" s="3" t="s">
        <v>8</v>
      </c>
      <c r="AQ3035" s="124"/>
      <c r="AR3035" s="4"/>
      <c r="AS3035" s="3"/>
    </row>
    <row r="3036" spans="1:45" ht="15" customHeight="1">
      <c r="A3036" s="11">
        <v>3.5363000000000002</v>
      </c>
      <c r="B3036" s="32">
        <v>610</v>
      </c>
      <c r="C3036" s="17">
        <v>53.221499999999999</v>
      </c>
      <c r="D3036" s="17">
        <v>-18.886800000000001</v>
      </c>
      <c r="E3036" s="40" t="s">
        <v>36</v>
      </c>
      <c r="F3036" s="18">
        <v>41.7</v>
      </c>
      <c r="G3036" s="17">
        <v>42.1</v>
      </c>
      <c r="H3036" s="17">
        <v>44.7</v>
      </c>
      <c r="I3036" s="17">
        <v>46.5</v>
      </c>
      <c r="J3036" s="17">
        <v>47.7</v>
      </c>
      <c r="K3036" s="30">
        <v>50</v>
      </c>
      <c r="L3036" s="10">
        <f t="shared" si="793"/>
        <v>50</v>
      </c>
      <c r="M3036" s="52" t="str">
        <f t="shared" si="796"/>
        <v>transition</v>
      </c>
      <c r="N3036" s="83" t="s">
        <v>8</v>
      </c>
      <c r="O3036" s="34" t="s">
        <v>8</v>
      </c>
      <c r="P3036" s="34" t="s">
        <v>8</v>
      </c>
      <c r="Q3036" s="34" t="s">
        <v>8</v>
      </c>
      <c r="R3036" s="34" t="s">
        <v>8</v>
      </c>
      <c r="S3036" s="42" t="s">
        <v>8</v>
      </c>
      <c r="T3036" s="10" t="s">
        <v>8</v>
      </c>
      <c r="U3036" s="11" t="s">
        <v>8</v>
      </c>
      <c r="V3036" s="11" t="s">
        <v>8</v>
      </c>
      <c r="W3036" s="11" t="s">
        <v>8</v>
      </c>
      <c r="X3036" s="11" t="s">
        <v>8</v>
      </c>
      <c r="Y3036" s="12" t="s">
        <v>8</v>
      </c>
      <c r="Z3036" s="10">
        <v>0.63</v>
      </c>
      <c r="AA3036" s="11" t="s">
        <v>8</v>
      </c>
      <c r="AB3036" s="11">
        <f t="shared" si="791"/>
        <v>-0.20065945054641829</v>
      </c>
      <c r="AC3036" s="11" t="s">
        <v>8</v>
      </c>
      <c r="AD3036" s="9">
        <f t="shared" si="792"/>
        <v>24.874893582624992</v>
      </c>
      <c r="AE3036" s="10">
        <v>19.160437666470099</v>
      </c>
      <c r="AF3036" s="11">
        <v>25.811470778666099</v>
      </c>
      <c r="AG3036" s="12">
        <v>35.8435554014468</v>
      </c>
      <c r="AH3036" s="10">
        <v>0.42</v>
      </c>
      <c r="AI3036" s="3" t="str">
        <f t="shared" si="797"/>
        <v>n/a</v>
      </c>
      <c r="AJ3036" s="3" t="str">
        <f t="shared" si="798"/>
        <v>n/a</v>
      </c>
      <c r="AK3036" s="3" t="str">
        <f t="shared" si="799"/>
        <v>n/a</v>
      </c>
      <c r="AL3036" s="3" t="str">
        <f t="shared" si="800"/>
        <v>n/a</v>
      </c>
      <c r="AM3036" s="3" t="str">
        <f t="shared" si="801"/>
        <v>n/a</v>
      </c>
      <c r="AN3036" s="3" t="str">
        <f t="shared" si="794"/>
        <v>n/a</v>
      </c>
      <c r="AO3036" s="3" t="str">
        <f t="shared" si="795"/>
        <v>n/a</v>
      </c>
      <c r="AP3036" s="3" t="s">
        <v>8</v>
      </c>
      <c r="AQ3036" s="124"/>
      <c r="AR3036" s="4"/>
      <c r="AS3036" s="3"/>
    </row>
    <row r="3037" spans="1:45" ht="15" customHeight="1">
      <c r="A3037" s="11">
        <v>3.5526999999999997</v>
      </c>
      <c r="B3037" s="32">
        <v>610</v>
      </c>
      <c r="C3037" s="17">
        <v>53.221499999999999</v>
      </c>
      <c r="D3037" s="17">
        <v>-18.886800000000001</v>
      </c>
      <c r="E3037" s="40" t="s">
        <v>36</v>
      </c>
      <c r="F3037" s="18">
        <v>41.7</v>
      </c>
      <c r="G3037" s="17">
        <v>42.1</v>
      </c>
      <c r="H3037" s="17">
        <v>44.7</v>
      </c>
      <c r="I3037" s="17">
        <v>46.5</v>
      </c>
      <c r="J3037" s="17">
        <v>47.7</v>
      </c>
      <c r="K3037" s="30">
        <v>50</v>
      </c>
      <c r="L3037" s="10">
        <f t="shared" si="793"/>
        <v>50</v>
      </c>
      <c r="M3037" s="52" t="str">
        <f t="shared" si="796"/>
        <v>transition</v>
      </c>
      <c r="N3037" s="83" t="s">
        <v>8</v>
      </c>
      <c r="O3037" s="34" t="s">
        <v>8</v>
      </c>
      <c r="P3037" s="34" t="s">
        <v>8</v>
      </c>
      <c r="Q3037" s="34" t="s">
        <v>8</v>
      </c>
      <c r="R3037" s="34" t="s">
        <v>8</v>
      </c>
      <c r="S3037" s="42" t="s">
        <v>8</v>
      </c>
      <c r="T3037" s="10" t="s">
        <v>8</v>
      </c>
      <c r="U3037" s="11" t="s">
        <v>8</v>
      </c>
      <c r="V3037" s="11" t="s">
        <v>8</v>
      </c>
      <c r="W3037" s="11" t="s">
        <v>8</v>
      </c>
      <c r="X3037" s="11" t="s">
        <v>8</v>
      </c>
      <c r="Y3037" s="12" t="s">
        <v>8</v>
      </c>
      <c r="Z3037" s="10">
        <v>0.54</v>
      </c>
      <c r="AA3037" s="11" t="s">
        <v>8</v>
      </c>
      <c r="AB3037" s="11">
        <f t="shared" si="791"/>
        <v>-0.26760624017703144</v>
      </c>
      <c r="AC3037" s="11" t="s">
        <v>8</v>
      </c>
      <c r="AD3037" s="9">
        <f t="shared" si="792"/>
        <v>20.295733171891051</v>
      </c>
      <c r="AE3037" s="10">
        <v>12.879848745240199</v>
      </c>
      <c r="AF3037" s="11">
        <v>19.5995341971241</v>
      </c>
      <c r="AG3037" s="12">
        <v>27.552086314219999</v>
      </c>
      <c r="AH3037" s="10">
        <v>0.1</v>
      </c>
      <c r="AI3037" s="3" t="str">
        <f t="shared" si="797"/>
        <v>n/a</v>
      </c>
      <c r="AJ3037" s="3" t="str">
        <f t="shared" si="798"/>
        <v>n/a</v>
      </c>
      <c r="AK3037" s="3" t="str">
        <f t="shared" si="799"/>
        <v>n/a</v>
      </c>
      <c r="AL3037" s="3" t="str">
        <f t="shared" si="800"/>
        <v>n/a</v>
      </c>
      <c r="AM3037" s="3" t="str">
        <f t="shared" si="801"/>
        <v>n/a</v>
      </c>
      <c r="AN3037" s="3" t="str">
        <f t="shared" si="794"/>
        <v>n/a</v>
      </c>
      <c r="AO3037" s="3" t="str">
        <f t="shared" si="795"/>
        <v>n/a</v>
      </c>
      <c r="AP3037" s="3" t="s">
        <v>8</v>
      </c>
      <c r="AQ3037" s="124"/>
      <c r="AR3037" s="4"/>
      <c r="AS3037" s="3"/>
    </row>
    <row r="3038" spans="1:45" ht="15" customHeight="1">
      <c r="A3038" s="11">
        <v>3.5714999999999999</v>
      </c>
      <c r="B3038" s="32">
        <v>610</v>
      </c>
      <c r="C3038" s="17">
        <v>53.221499999999999</v>
      </c>
      <c r="D3038" s="17">
        <v>-18.886800000000001</v>
      </c>
      <c r="E3038" s="40" t="s">
        <v>36</v>
      </c>
      <c r="F3038" s="18">
        <v>41.7</v>
      </c>
      <c r="G3038" s="17">
        <v>42.1</v>
      </c>
      <c r="H3038" s="17">
        <v>44.7</v>
      </c>
      <c r="I3038" s="17">
        <v>46.5</v>
      </c>
      <c r="J3038" s="17">
        <v>47.7</v>
      </c>
      <c r="K3038" s="30">
        <v>50</v>
      </c>
      <c r="L3038" s="10">
        <f t="shared" si="793"/>
        <v>50</v>
      </c>
      <c r="M3038" s="52" t="str">
        <f t="shared" si="796"/>
        <v>transition</v>
      </c>
      <c r="N3038" s="83" t="s">
        <v>8</v>
      </c>
      <c r="O3038" s="34" t="s">
        <v>8</v>
      </c>
      <c r="P3038" s="34" t="s">
        <v>8</v>
      </c>
      <c r="Q3038" s="34" t="s">
        <v>8</v>
      </c>
      <c r="R3038" s="34" t="s">
        <v>8</v>
      </c>
      <c r="S3038" s="42" t="s">
        <v>8</v>
      </c>
      <c r="T3038" s="10" t="s">
        <v>8</v>
      </c>
      <c r="U3038" s="11" t="s">
        <v>8</v>
      </c>
      <c r="V3038" s="11" t="s">
        <v>8</v>
      </c>
      <c r="W3038" s="11" t="s">
        <v>8</v>
      </c>
      <c r="X3038" s="11" t="s">
        <v>8</v>
      </c>
      <c r="Y3038" s="12" t="s">
        <v>8</v>
      </c>
      <c r="Z3038" s="10">
        <v>0.56000000000000005</v>
      </c>
      <c r="AA3038" s="11" t="s">
        <v>8</v>
      </c>
      <c r="AB3038" s="11">
        <f t="shared" si="791"/>
        <v>-0.25181197299379954</v>
      </c>
      <c r="AC3038" s="11" t="s">
        <v>8</v>
      </c>
      <c r="AD3038" s="9">
        <f t="shared" si="792"/>
        <v>21.376061047224113</v>
      </c>
      <c r="AE3038" s="10">
        <v>14.2782992627689</v>
      </c>
      <c r="AF3038" s="11">
        <v>20.988828434183201</v>
      </c>
      <c r="AG3038" s="12">
        <v>29.379658120651499</v>
      </c>
      <c r="AH3038" s="10">
        <v>0.34</v>
      </c>
      <c r="AI3038" s="3" t="str">
        <f t="shared" si="797"/>
        <v>n/a</v>
      </c>
      <c r="AJ3038" s="3" t="str">
        <f t="shared" si="798"/>
        <v>n/a</v>
      </c>
      <c r="AK3038" s="3" t="str">
        <f t="shared" si="799"/>
        <v>n/a</v>
      </c>
      <c r="AL3038" s="3" t="str">
        <f t="shared" si="800"/>
        <v>n/a</v>
      </c>
      <c r="AM3038" s="3" t="str">
        <f t="shared" si="801"/>
        <v>n/a</v>
      </c>
      <c r="AN3038" s="3" t="str">
        <f t="shared" si="794"/>
        <v>n/a</v>
      </c>
      <c r="AO3038" s="3" t="str">
        <f t="shared" si="795"/>
        <v>n/a</v>
      </c>
      <c r="AP3038" s="3" t="s">
        <v>8</v>
      </c>
      <c r="AQ3038" s="124"/>
      <c r="AR3038" s="4"/>
      <c r="AS3038" s="3"/>
    </row>
    <row r="3039" spans="1:45" ht="15" customHeight="1">
      <c r="A3039" s="11">
        <v>3.5938000000000003</v>
      </c>
      <c r="B3039" s="32">
        <v>610</v>
      </c>
      <c r="C3039" s="17">
        <v>53.221499999999999</v>
      </c>
      <c r="D3039" s="17">
        <v>-18.886800000000001</v>
      </c>
      <c r="E3039" s="40" t="s">
        <v>36</v>
      </c>
      <c r="F3039" s="18">
        <v>41.7</v>
      </c>
      <c r="G3039" s="17">
        <v>42.1</v>
      </c>
      <c r="H3039" s="17">
        <v>44.7</v>
      </c>
      <c r="I3039" s="17">
        <v>46.5</v>
      </c>
      <c r="J3039" s="17">
        <v>47.7</v>
      </c>
      <c r="K3039" s="30">
        <v>50</v>
      </c>
      <c r="L3039" s="10">
        <f t="shared" si="793"/>
        <v>50</v>
      </c>
      <c r="M3039" s="52" t="str">
        <f t="shared" si="796"/>
        <v>transition</v>
      </c>
      <c r="N3039" s="83" t="s">
        <v>8</v>
      </c>
      <c r="O3039" s="34" t="s">
        <v>8</v>
      </c>
      <c r="P3039" s="34" t="s">
        <v>8</v>
      </c>
      <c r="Q3039" s="34" t="s">
        <v>8</v>
      </c>
      <c r="R3039" s="34" t="s">
        <v>8</v>
      </c>
      <c r="S3039" s="42" t="s">
        <v>8</v>
      </c>
      <c r="T3039" s="10" t="s">
        <v>8</v>
      </c>
      <c r="U3039" s="11" t="s">
        <v>8</v>
      </c>
      <c r="V3039" s="11" t="s">
        <v>8</v>
      </c>
      <c r="W3039" s="11" t="s">
        <v>8</v>
      </c>
      <c r="X3039" s="11" t="s">
        <v>8</v>
      </c>
      <c r="Y3039" s="12" t="s">
        <v>8</v>
      </c>
      <c r="Z3039" s="10">
        <v>0.56999999999999995</v>
      </c>
      <c r="AA3039" s="11" t="s">
        <v>8</v>
      </c>
      <c r="AB3039" s="11">
        <f t="shared" si="791"/>
        <v>-0.24412514432750865</v>
      </c>
      <c r="AC3039" s="11" t="s">
        <v>8</v>
      </c>
      <c r="AD3039" s="9">
        <f t="shared" si="792"/>
        <v>21.901840127998408</v>
      </c>
      <c r="AE3039" s="10">
        <v>15.0038849455992</v>
      </c>
      <c r="AF3039" s="11">
        <v>21.667057140667598</v>
      </c>
      <c r="AG3039" s="12">
        <v>30.2943333313004</v>
      </c>
      <c r="AH3039" s="10">
        <v>0.35</v>
      </c>
      <c r="AI3039" s="3" t="str">
        <f t="shared" si="797"/>
        <v>n/a</v>
      </c>
      <c r="AJ3039" s="3" t="str">
        <f t="shared" si="798"/>
        <v>n/a</v>
      </c>
      <c r="AK3039" s="3" t="str">
        <f t="shared" si="799"/>
        <v>n/a</v>
      </c>
      <c r="AL3039" s="3" t="str">
        <f t="shared" si="800"/>
        <v>n/a</v>
      </c>
      <c r="AM3039" s="3" t="str">
        <f t="shared" si="801"/>
        <v>n/a</v>
      </c>
      <c r="AN3039" s="3" t="str">
        <f t="shared" si="794"/>
        <v>n/a</v>
      </c>
      <c r="AO3039" s="3" t="str">
        <f t="shared" si="795"/>
        <v>n/a</v>
      </c>
      <c r="AP3039" s="3" t="s">
        <v>8</v>
      </c>
      <c r="AQ3039" s="124"/>
      <c r="AR3039" s="4"/>
      <c r="AS3039" s="3"/>
    </row>
    <row r="3040" spans="1:45" ht="15" customHeight="1">
      <c r="A3040" s="11">
        <v>3.6099000000000001</v>
      </c>
      <c r="B3040" s="32">
        <v>610</v>
      </c>
      <c r="C3040" s="17">
        <v>53.221499999999999</v>
      </c>
      <c r="D3040" s="17">
        <v>-18.886800000000001</v>
      </c>
      <c r="E3040" s="40" t="s">
        <v>36</v>
      </c>
      <c r="F3040" s="18">
        <v>41.7</v>
      </c>
      <c r="G3040" s="17">
        <v>42.1</v>
      </c>
      <c r="H3040" s="17">
        <v>44.7</v>
      </c>
      <c r="I3040" s="17">
        <v>46.5</v>
      </c>
      <c r="J3040" s="17">
        <v>47.7</v>
      </c>
      <c r="K3040" s="30">
        <v>50</v>
      </c>
      <c r="L3040" s="10">
        <f t="shared" si="793"/>
        <v>50</v>
      </c>
      <c r="M3040" s="52" t="str">
        <f t="shared" si="796"/>
        <v>transition</v>
      </c>
      <c r="N3040" s="83" t="s">
        <v>8</v>
      </c>
      <c r="O3040" s="34" t="s">
        <v>8</v>
      </c>
      <c r="P3040" s="34" t="s">
        <v>8</v>
      </c>
      <c r="Q3040" s="34" t="s">
        <v>8</v>
      </c>
      <c r="R3040" s="34" t="s">
        <v>8</v>
      </c>
      <c r="S3040" s="42" t="s">
        <v>8</v>
      </c>
      <c r="T3040" s="10" t="s">
        <v>8</v>
      </c>
      <c r="U3040" s="11" t="s">
        <v>8</v>
      </c>
      <c r="V3040" s="11" t="s">
        <v>8</v>
      </c>
      <c r="W3040" s="11" t="s">
        <v>8</v>
      </c>
      <c r="X3040" s="11" t="s">
        <v>8</v>
      </c>
      <c r="Y3040" s="12" t="s">
        <v>8</v>
      </c>
      <c r="Z3040" s="10">
        <v>0.59</v>
      </c>
      <c r="AA3040" s="11" t="s">
        <v>8</v>
      </c>
      <c r="AB3040" s="11">
        <f t="shared" si="791"/>
        <v>-0.22914798835785583</v>
      </c>
      <c r="AC3040" s="11" t="s">
        <v>8</v>
      </c>
      <c r="AD3040" s="9">
        <f t="shared" si="792"/>
        <v>22.926277596322663</v>
      </c>
      <c r="AE3040" s="10">
        <v>16.397830402240299</v>
      </c>
      <c r="AF3040" s="11">
        <v>23.037344731636399</v>
      </c>
      <c r="AG3040" s="12">
        <v>32.082501180463197</v>
      </c>
      <c r="AH3040" s="10">
        <v>0.32</v>
      </c>
      <c r="AI3040" s="3" t="str">
        <f t="shared" si="797"/>
        <v>n/a</v>
      </c>
      <c r="AJ3040" s="3" t="str">
        <f t="shared" si="798"/>
        <v>n/a</v>
      </c>
      <c r="AK3040" s="3" t="str">
        <f t="shared" si="799"/>
        <v>n/a</v>
      </c>
      <c r="AL3040" s="3" t="str">
        <f t="shared" si="800"/>
        <v>n/a</v>
      </c>
      <c r="AM3040" s="3" t="str">
        <f t="shared" si="801"/>
        <v>n/a</v>
      </c>
      <c r="AN3040" s="3" t="str">
        <f t="shared" si="794"/>
        <v>n/a</v>
      </c>
      <c r="AO3040" s="3" t="str">
        <f t="shared" si="795"/>
        <v>n/a</v>
      </c>
      <c r="AP3040" s="3" t="s">
        <v>8</v>
      </c>
      <c r="AQ3040" s="124"/>
      <c r="AR3040" s="4"/>
      <c r="AS3040" s="3"/>
    </row>
    <row r="3041" spans="1:45" ht="15" customHeight="1">
      <c r="A3041" s="11">
        <v>3.6275999999999997</v>
      </c>
      <c r="B3041" s="32">
        <v>610</v>
      </c>
      <c r="C3041" s="17">
        <v>53.221499999999999</v>
      </c>
      <c r="D3041" s="17">
        <v>-18.886800000000001</v>
      </c>
      <c r="E3041" s="40" t="s">
        <v>36</v>
      </c>
      <c r="F3041" s="18">
        <v>41.7</v>
      </c>
      <c r="G3041" s="17">
        <v>42.1</v>
      </c>
      <c r="H3041" s="17">
        <v>44.7</v>
      </c>
      <c r="I3041" s="17">
        <v>46.5</v>
      </c>
      <c r="J3041" s="17">
        <v>47.7</v>
      </c>
      <c r="K3041" s="30">
        <v>50</v>
      </c>
      <c r="L3041" s="10">
        <f t="shared" si="793"/>
        <v>50</v>
      </c>
      <c r="M3041" s="52" t="str">
        <f t="shared" si="796"/>
        <v>transition</v>
      </c>
      <c r="N3041" s="83" t="s">
        <v>8</v>
      </c>
      <c r="O3041" s="34" t="s">
        <v>8</v>
      </c>
      <c r="P3041" s="34" t="s">
        <v>8</v>
      </c>
      <c r="Q3041" s="34" t="s">
        <v>8</v>
      </c>
      <c r="R3041" s="34" t="s">
        <v>8</v>
      </c>
      <c r="S3041" s="42" t="s">
        <v>8</v>
      </c>
      <c r="T3041" s="10" t="s">
        <v>8</v>
      </c>
      <c r="U3041" s="11" t="s">
        <v>8</v>
      </c>
      <c r="V3041" s="11" t="s">
        <v>8</v>
      </c>
      <c r="W3041" s="11" t="s">
        <v>8</v>
      </c>
      <c r="X3041" s="11" t="s">
        <v>8</v>
      </c>
      <c r="Y3041" s="12" t="s">
        <v>8</v>
      </c>
      <c r="Z3041" s="10">
        <v>0.56000000000000005</v>
      </c>
      <c r="AA3041" s="11" t="s">
        <v>8</v>
      </c>
      <c r="AB3041" s="11">
        <f t="shared" si="791"/>
        <v>-0.25181197299379954</v>
      </c>
      <c r="AC3041" s="11" t="s">
        <v>8</v>
      </c>
      <c r="AD3041" s="9">
        <f t="shared" si="792"/>
        <v>21.376061047224113</v>
      </c>
      <c r="AE3041" s="10">
        <v>14.3529210589963</v>
      </c>
      <c r="AF3041" s="11">
        <v>20.9846609834932</v>
      </c>
      <c r="AG3041" s="12">
        <v>29.373520878381399</v>
      </c>
      <c r="AH3041" s="10">
        <v>0.21</v>
      </c>
      <c r="AI3041" s="3" t="str">
        <f t="shared" si="797"/>
        <v>n/a</v>
      </c>
      <c r="AJ3041" s="3" t="str">
        <f t="shared" si="798"/>
        <v>n/a</v>
      </c>
      <c r="AK3041" s="3" t="str">
        <f t="shared" si="799"/>
        <v>n/a</v>
      </c>
      <c r="AL3041" s="3" t="str">
        <f t="shared" si="800"/>
        <v>n/a</v>
      </c>
      <c r="AM3041" s="3" t="str">
        <f t="shared" si="801"/>
        <v>n/a</v>
      </c>
      <c r="AN3041" s="3" t="str">
        <f t="shared" si="794"/>
        <v>n/a</v>
      </c>
      <c r="AO3041" s="3" t="str">
        <f t="shared" si="795"/>
        <v>n/a</v>
      </c>
      <c r="AP3041" s="3" t="s">
        <v>8</v>
      </c>
      <c r="AQ3041" s="124"/>
      <c r="AR3041" s="4"/>
      <c r="AS3041" s="3"/>
    </row>
    <row r="3042" spans="1:45" ht="15" customHeight="1">
      <c r="A3042" s="11">
        <v>3.6401999999999997</v>
      </c>
      <c r="B3042" s="32">
        <v>610</v>
      </c>
      <c r="C3042" s="17">
        <v>53.221499999999999</v>
      </c>
      <c r="D3042" s="17">
        <v>-18.886800000000001</v>
      </c>
      <c r="E3042" s="40" t="s">
        <v>36</v>
      </c>
      <c r="F3042" s="18">
        <v>41.7</v>
      </c>
      <c r="G3042" s="17">
        <v>42.1</v>
      </c>
      <c r="H3042" s="17">
        <v>44.7</v>
      </c>
      <c r="I3042" s="17">
        <v>46.5</v>
      </c>
      <c r="J3042" s="17">
        <v>47.7</v>
      </c>
      <c r="K3042" s="30">
        <v>50</v>
      </c>
      <c r="L3042" s="10">
        <f t="shared" si="793"/>
        <v>50</v>
      </c>
      <c r="M3042" s="52" t="str">
        <f t="shared" si="796"/>
        <v>transition</v>
      </c>
      <c r="N3042" s="83" t="s">
        <v>8</v>
      </c>
      <c r="O3042" s="34" t="s">
        <v>8</v>
      </c>
      <c r="P3042" s="34" t="s">
        <v>8</v>
      </c>
      <c r="Q3042" s="34" t="s">
        <v>8</v>
      </c>
      <c r="R3042" s="34" t="s">
        <v>8</v>
      </c>
      <c r="S3042" s="42" t="s">
        <v>8</v>
      </c>
      <c r="T3042" s="10" t="s">
        <v>8</v>
      </c>
      <c r="U3042" s="11" t="s">
        <v>8</v>
      </c>
      <c r="V3042" s="11" t="s">
        <v>8</v>
      </c>
      <c r="W3042" s="11" t="s">
        <v>8</v>
      </c>
      <c r="X3042" s="11" t="s">
        <v>8</v>
      </c>
      <c r="Y3042" s="12" t="s">
        <v>8</v>
      </c>
      <c r="Z3042" s="10">
        <v>0.6</v>
      </c>
      <c r="AA3042" s="11" t="s">
        <v>8</v>
      </c>
      <c r="AB3042" s="11">
        <f t="shared" si="791"/>
        <v>-0.22184874961635639</v>
      </c>
      <c r="AC3042" s="11" t="s">
        <v>8</v>
      </c>
      <c r="AD3042" s="9">
        <f t="shared" si="792"/>
        <v>23.425545526241223</v>
      </c>
      <c r="AE3042" s="10">
        <v>17.124650536697199</v>
      </c>
      <c r="AF3042" s="11">
        <v>23.756608830192501</v>
      </c>
      <c r="AG3042" s="12">
        <v>32.952670786800198</v>
      </c>
      <c r="AH3042" s="10">
        <v>0.12</v>
      </c>
      <c r="AI3042" s="3" t="str">
        <f t="shared" si="797"/>
        <v>n/a</v>
      </c>
      <c r="AJ3042" s="3" t="str">
        <f t="shared" si="798"/>
        <v>n/a</v>
      </c>
      <c r="AK3042" s="3" t="str">
        <f t="shared" si="799"/>
        <v>n/a</v>
      </c>
      <c r="AL3042" s="3" t="str">
        <f t="shared" si="800"/>
        <v>n/a</v>
      </c>
      <c r="AM3042" s="3" t="str">
        <f t="shared" si="801"/>
        <v>n/a</v>
      </c>
      <c r="AN3042" s="3" t="str">
        <f t="shared" si="794"/>
        <v>n/a</v>
      </c>
      <c r="AO3042" s="3" t="str">
        <f t="shared" si="795"/>
        <v>n/a</v>
      </c>
      <c r="AP3042" s="3" t="s">
        <v>8</v>
      </c>
      <c r="AQ3042" s="124"/>
      <c r="AR3042" s="4"/>
      <c r="AS3042" s="3"/>
    </row>
    <row r="3043" spans="1:45" ht="15" customHeight="1">
      <c r="A3043" s="11">
        <v>3.6680999999999999</v>
      </c>
      <c r="B3043" s="32">
        <v>610</v>
      </c>
      <c r="C3043" s="17">
        <v>53.221499999999999</v>
      </c>
      <c r="D3043" s="17">
        <v>-18.886800000000001</v>
      </c>
      <c r="E3043" s="40" t="s">
        <v>36</v>
      </c>
      <c r="F3043" s="18">
        <v>41.7</v>
      </c>
      <c r="G3043" s="17">
        <v>42.1</v>
      </c>
      <c r="H3043" s="17">
        <v>44.7</v>
      </c>
      <c r="I3043" s="17">
        <v>46.5</v>
      </c>
      <c r="J3043" s="17">
        <v>47.7</v>
      </c>
      <c r="K3043" s="30">
        <v>50</v>
      </c>
      <c r="L3043" s="10">
        <f t="shared" si="793"/>
        <v>50</v>
      </c>
      <c r="M3043" s="52" t="str">
        <f t="shared" si="796"/>
        <v>transition</v>
      </c>
      <c r="N3043" s="83" t="s">
        <v>8</v>
      </c>
      <c r="O3043" s="34" t="s">
        <v>8</v>
      </c>
      <c r="P3043" s="34" t="s">
        <v>8</v>
      </c>
      <c r="Q3043" s="34" t="s">
        <v>8</v>
      </c>
      <c r="R3043" s="34" t="s">
        <v>8</v>
      </c>
      <c r="S3043" s="42" t="s">
        <v>8</v>
      </c>
      <c r="T3043" s="10" t="s">
        <v>8</v>
      </c>
      <c r="U3043" s="11" t="s">
        <v>8</v>
      </c>
      <c r="V3043" s="11" t="s">
        <v>8</v>
      </c>
      <c r="W3043" s="11" t="s">
        <v>8</v>
      </c>
      <c r="X3043" s="11" t="s">
        <v>8</v>
      </c>
      <c r="Y3043" s="12" t="s">
        <v>8</v>
      </c>
      <c r="Z3043" s="10">
        <v>0.55000000000000004</v>
      </c>
      <c r="AA3043" s="11" t="s">
        <v>8</v>
      </c>
      <c r="AB3043" s="11">
        <f t="shared" si="791"/>
        <v>-0.25963731050575611</v>
      </c>
      <c r="AC3043" s="11" t="s">
        <v>8</v>
      </c>
      <c r="AD3043" s="9">
        <f t="shared" si="792"/>
        <v>20.840807961406281</v>
      </c>
      <c r="AE3043" s="10">
        <v>13.611928891943901</v>
      </c>
      <c r="AF3043" s="11">
        <v>20.284465641089799</v>
      </c>
      <c r="AG3043" s="12">
        <v>28.4908997131358</v>
      </c>
      <c r="AH3043" s="10">
        <v>0.15</v>
      </c>
      <c r="AI3043" s="3" t="str">
        <f t="shared" si="797"/>
        <v>n/a</v>
      </c>
      <c r="AJ3043" s="3" t="str">
        <f t="shared" si="798"/>
        <v>n/a</v>
      </c>
      <c r="AK3043" s="3" t="str">
        <f t="shared" si="799"/>
        <v>n/a</v>
      </c>
      <c r="AL3043" s="3" t="str">
        <f t="shared" si="800"/>
        <v>n/a</v>
      </c>
      <c r="AM3043" s="3" t="str">
        <f t="shared" si="801"/>
        <v>n/a</v>
      </c>
      <c r="AN3043" s="3" t="str">
        <f t="shared" si="794"/>
        <v>n/a</v>
      </c>
      <c r="AO3043" s="3" t="str">
        <f t="shared" si="795"/>
        <v>n/a</v>
      </c>
      <c r="AP3043" s="3" t="s">
        <v>8</v>
      </c>
      <c r="AQ3043" s="124"/>
      <c r="AR3043" s="4"/>
      <c r="AS3043" s="3"/>
    </row>
    <row r="3044" spans="1:45" ht="15" customHeight="1">
      <c r="A3044" s="11">
        <v>3.69</v>
      </c>
      <c r="B3044" s="32">
        <v>610</v>
      </c>
      <c r="C3044" s="17">
        <v>53.221499999999999</v>
      </c>
      <c r="D3044" s="17">
        <v>-18.886800000000001</v>
      </c>
      <c r="E3044" s="40" t="s">
        <v>36</v>
      </c>
      <c r="F3044" s="18">
        <v>41.7</v>
      </c>
      <c r="G3044" s="17">
        <v>42.1</v>
      </c>
      <c r="H3044" s="17">
        <v>44.7</v>
      </c>
      <c r="I3044" s="17">
        <v>46.5</v>
      </c>
      <c r="J3044" s="17">
        <v>47.7</v>
      </c>
      <c r="K3044" s="30">
        <v>50</v>
      </c>
      <c r="L3044" s="10">
        <f t="shared" si="793"/>
        <v>50</v>
      </c>
      <c r="M3044" s="52" t="str">
        <f t="shared" si="796"/>
        <v>transition</v>
      </c>
      <c r="N3044" s="83" t="s">
        <v>8</v>
      </c>
      <c r="O3044" s="34" t="s">
        <v>8</v>
      </c>
      <c r="P3044" s="34" t="s">
        <v>8</v>
      </c>
      <c r="Q3044" s="34" t="s">
        <v>8</v>
      </c>
      <c r="R3044" s="34" t="s">
        <v>8</v>
      </c>
      <c r="S3044" s="42" t="s">
        <v>8</v>
      </c>
      <c r="T3044" s="10" t="s">
        <v>8</v>
      </c>
      <c r="U3044" s="11" t="s">
        <v>8</v>
      </c>
      <c r="V3044" s="11" t="s">
        <v>8</v>
      </c>
      <c r="W3044" s="11" t="s">
        <v>8</v>
      </c>
      <c r="X3044" s="11" t="s">
        <v>8</v>
      </c>
      <c r="Y3044" s="12" t="s">
        <v>8</v>
      </c>
      <c r="Z3044" s="10">
        <v>0.56999999999999995</v>
      </c>
      <c r="AA3044" s="11" t="s">
        <v>8</v>
      </c>
      <c r="AB3044" s="11">
        <f t="shared" si="791"/>
        <v>-0.24412514432750865</v>
      </c>
      <c r="AC3044" s="11" t="s">
        <v>8</v>
      </c>
      <c r="AD3044" s="9">
        <f t="shared" si="792"/>
        <v>21.901840127998408</v>
      </c>
      <c r="AE3044" s="10">
        <v>15.015710137554301</v>
      </c>
      <c r="AF3044" s="11">
        <v>21.6794396009807</v>
      </c>
      <c r="AG3044" s="12">
        <v>30.2284584581753</v>
      </c>
      <c r="AH3044" s="10">
        <v>0.31</v>
      </c>
      <c r="AI3044" s="3" t="str">
        <f t="shared" si="797"/>
        <v>n/a</v>
      </c>
      <c r="AJ3044" s="3" t="str">
        <f t="shared" si="798"/>
        <v>n/a</v>
      </c>
      <c r="AK3044" s="3" t="str">
        <f t="shared" si="799"/>
        <v>n/a</v>
      </c>
      <c r="AL3044" s="3" t="str">
        <f t="shared" si="800"/>
        <v>n/a</v>
      </c>
      <c r="AM3044" s="3" t="str">
        <f t="shared" si="801"/>
        <v>n/a</v>
      </c>
      <c r="AN3044" s="3" t="str">
        <f t="shared" si="794"/>
        <v>n/a</v>
      </c>
      <c r="AO3044" s="3" t="str">
        <f t="shared" si="795"/>
        <v>n/a</v>
      </c>
      <c r="AP3044" s="3" t="s">
        <v>8</v>
      </c>
      <c r="AQ3044" s="124"/>
      <c r="AR3044" s="4"/>
      <c r="AS3044" s="3"/>
    </row>
    <row r="3045" spans="1:45" ht="15" customHeight="1">
      <c r="A3045" s="11">
        <v>3.7201999999999997</v>
      </c>
      <c r="B3045" s="32">
        <v>610</v>
      </c>
      <c r="C3045" s="17">
        <v>53.221499999999999</v>
      </c>
      <c r="D3045" s="17">
        <v>-18.886800000000001</v>
      </c>
      <c r="E3045" s="40" t="s">
        <v>36</v>
      </c>
      <c r="F3045" s="18">
        <v>41.7</v>
      </c>
      <c r="G3045" s="17">
        <v>42.1</v>
      </c>
      <c r="H3045" s="17">
        <v>44.7</v>
      </c>
      <c r="I3045" s="17">
        <v>46.5</v>
      </c>
      <c r="J3045" s="17">
        <v>47.7</v>
      </c>
      <c r="K3045" s="30">
        <v>50</v>
      </c>
      <c r="L3045" s="10">
        <f t="shared" si="793"/>
        <v>50</v>
      </c>
      <c r="M3045" s="52" t="str">
        <f t="shared" si="796"/>
        <v>transition</v>
      </c>
      <c r="N3045" s="83" t="s">
        <v>8</v>
      </c>
      <c r="O3045" s="34" t="s">
        <v>8</v>
      </c>
      <c r="P3045" s="34" t="s">
        <v>8</v>
      </c>
      <c r="Q3045" s="34" t="s">
        <v>8</v>
      </c>
      <c r="R3045" s="34" t="s">
        <v>8</v>
      </c>
      <c r="S3045" s="42" t="s">
        <v>8</v>
      </c>
      <c r="T3045" s="10" t="s">
        <v>8</v>
      </c>
      <c r="U3045" s="11" t="s">
        <v>8</v>
      </c>
      <c r="V3045" s="11" t="s">
        <v>8</v>
      </c>
      <c r="W3045" s="11" t="s">
        <v>8</v>
      </c>
      <c r="X3045" s="11" t="s">
        <v>8</v>
      </c>
      <c r="Y3045" s="12" t="s">
        <v>8</v>
      </c>
      <c r="Z3045" s="10">
        <v>0.61</v>
      </c>
      <c r="AA3045" s="11" t="s">
        <v>8</v>
      </c>
      <c r="AB3045" s="11">
        <f t="shared" si="791"/>
        <v>-0.21467016498923297</v>
      </c>
      <c r="AC3045" s="11" t="s">
        <v>8</v>
      </c>
      <c r="AD3045" s="9">
        <f t="shared" si="792"/>
        <v>23.916560714736463</v>
      </c>
      <c r="AE3045" s="10">
        <v>17.783223553470101</v>
      </c>
      <c r="AF3045" s="11">
        <v>24.4446141256266</v>
      </c>
      <c r="AG3045" s="12">
        <v>33.980299485777799</v>
      </c>
      <c r="AH3045" s="10">
        <v>0.42</v>
      </c>
      <c r="AI3045" s="3" t="str">
        <f t="shared" si="797"/>
        <v>n/a</v>
      </c>
      <c r="AJ3045" s="3" t="str">
        <f t="shared" si="798"/>
        <v>n/a</v>
      </c>
      <c r="AK3045" s="3" t="str">
        <f t="shared" si="799"/>
        <v>n/a</v>
      </c>
      <c r="AL3045" s="3" t="str">
        <f t="shared" si="800"/>
        <v>n/a</v>
      </c>
      <c r="AM3045" s="3" t="str">
        <f t="shared" si="801"/>
        <v>n/a</v>
      </c>
      <c r="AN3045" s="3" t="str">
        <f t="shared" si="794"/>
        <v>n/a</v>
      </c>
      <c r="AO3045" s="3" t="str">
        <f t="shared" si="795"/>
        <v>n/a</v>
      </c>
      <c r="AP3045" s="3" t="s">
        <v>8</v>
      </c>
      <c r="AQ3045" s="124"/>
      <c r="AR3045" s="4"/>
      <c r="AS3045" s="3"/>
    </row>
    <row r="3046" spans="1:45" ht="15" customHeight="1">
      <c r="A3046" s="11">
        <v>3.7563</v>
      </c>
      <c r="B3046" s="32">
        <v>610</v>
      </c>
      <c r="C3046" s="17">
        <v>53.221499999999999</v>
      </c>
      <c r="D3046" s="17">
        <v>-18.886800000000001</v>
      </c>
      <c r="E3046" s="40" t="s">
        <v>36</v>
      </c>
      <c r="F3046" s="18">
        <v>41.7</v>
      </c>
      <c r="G3046" s="17">
        <v>42.1</v>
      </c>
      <c r="H3046" s="17">
        <v>44.7</v>
      </c>
      <c r="I3046" s="17">
        <v>46.5</v>
      </c>
      <c r="J3046" s="17">
        <v>47.7</v>
      </c>
      <c r="K3046" s="30">
        <v>50</v>
      </c>
      <c r="L3046" s="10">
        <f t="shared" si="793"/>
        <v>50</v>
      </c>
      <c r="M3046" s="52" t="str">
        <f t="shared" si="796"/>
        <v>transition</v>
      </c>
      <c r="N3046" s="83" t="s">
        <v>8</v>
      </c>
      <c r="O3046" s="34" t="s">
        <v>8</v>
      </c>
      <c r="P3046" s="34" t="s">
        <v>8</v>
      </c>
      <c r="Q3046" s="34" t="s">
        <v>8</v>
      </c>
      <c r="R3046" s="34" t="s">
        <v>8</v>
      </c>
      <c r="S3046" s="42" t="s">
        <v>8</v>
      </c>
      <c r="T3046" s="10" t="s">
        <v>8</v>
      </c>
      <c r="U3046" s="11" t="s">
        <v>8</v>
      </c>
      <c r="V3046" s="11" t="s">
        <v>8</v>
      </c>
      <c r="W3046" s="11" t="s">
        <v>8</v>
      </c>
      <c r="X3046" s="11" t="s">
        <v>8</v>
      </c>
      <c r="Y3046" s="12" t="s">
        <v>8</v>
      </c>
      <c r="Z3046" s="10">
        <v>0.65</v>
      </c>
      <c r="AA3046" s="11" t="s">
        <v>8</v>
      </c>
      <c r="AB3046" s="11">
        <f t="shared" si="791"/>
        <v>-0.18708664335714442</v>
      </c>
      <c r="AC3046" s="11" t="s">
        <v>8</v>
      </c>
      <c r="AD3046" s="9">
        <f t="shared" si="792"/>
        <v>25.803273594371323</v>
      </c>
      <c r="AE3046" s="10">
        <v>20.4448930130139</v>
      </c>
      <c r="AF3046" s="11">
        <v>27.231988731899701</v>
      </c>
      <c r="AG3046" s="12">
        <v>37.560750179771503</v>
      </c>
      <c r="AH3046" s="10">
        <v>0.47</v>
      </c>
      <c r="AI3046" s="3" t="str">
        <f t="shared" si="797"/>
        <v>n/a</v>
      </c>
      <c r="AJ3046" s="3" t="str">
        <f t="shared" si="798"/>
        <v>n/a</v>
      </c>
      <c r="AK3046" s="3" t="str">
        <f t="shared" si="799"/>
        <v>n/a</v>
      </c>
      <c r="AL3046" s="3" t="str">
        <f t="shared" si="800"/>
        <v>n/a</v>
      </c>
      <c r="AM3046" s="3" t="str">
        <f t="shared" si="801"/>
        <v>n/a</v>
      </c>
      <c r="AN3046" s="3" t="str">
        <f t="shared" si="794"/>
        <v>n/a</v>
      </c>
      <c r="AO3046" s="3" t="str">
        <f t="shared" si="795"/>
        <v>n/a</v>
      </c>
      <c r="AP3046" s="3" t="s">
        <v>8</v>
      </c>
      <c r="AQ3046" s="124"/>
      <c r="AR3046" s="4"/>
      <c r="AS3046" s="3"/>
    </row>
    <row r="3047" spans="1:45" ht="15" customHeight="1">
      <c r="A3047" s="11">
        <v>3.8005999999999998</v>
      </c>
      <c r="B3047" s="32">
        <v>610</v>
      </c>
      <c r="C3047" s="17">
        <v>53.221499999999999</v>
      </c>
      <c r="D3047" s="17">
        <v>-18.886800000000001</v>
      </c>
      <c r="E3047" s="40" t="s">
        <v>36</v>
      </c>
      <c r="F3047" s="18">
        <v>41.7</v>
      </c>
      <c r="G3047" s="17">
        <v>42.1</v>
      </c>
      <c r="H3047" s="17">
        <v>44.7</v>
      </c>
      <c r="I3047" s="17">
        <v>46.5</v>
      </c>
      <c r="J3047" s="17">
        <v>47.7</v>
      </c>
      <c r="K3047" s="30">
        <v>50</v>
      </c>
      <c r="L3047" s="10">
        <f t="shared" si="793"/>
        <v>50</v>
      </c>
      <c r="M3047" s="52" t="str">
        <f t="shared" si="796"/>
        <v>transition</v>
      </c>
      <c r="N3047" s="83" t="s">
        <v>8</v>
      </c>
      <c r="O3047" s="34" t="s">
        <v>8</v>
      </c>
      <c r="P3047" s="34" t="s">
        <v>8</v>
      </c>
      <c r="Q3047" s="34" t="s">
        <v>8</v>
      </c>
      <c r="R3047" s="34" t="s">
        <v>8</v>
      </c>
      <c r="S3047" s="42" t="s">
        <v>8</v>
      </c>
      <c r="T3047" s="10" t="s">
        <v>8</v>
      </c>
      <c r="U3047" s="11" t="s">
        <v>8</v>
      </c>
      <c r="V3047" s="11" t="s">
        <v>8</v>
      </c>
      <c r="W3047" s="11" t="s">
        <v>8</v>
      </c>
      <c r="X3047" s="11" t="s">
        <v>8</v>
      </c>
      <c r="Y3047" s="12" t="s">
        <v>8</v>
      </c>
      <c r="Z3047" s="10">
        <v>0.62</v>
      </c>
      <c r="AA3047" s="11" t="s">
        <v>8</v>
      </c>
      <c r="AB3047" s="11">
        <f t="shared" si="791"/>
        <v>-0.20760831050174613</v>
      </c>
      <c r="AC3047" s="11" t="s">
        <v>8</v>
      </c>
      <c r="AD3047" s="9">
        <f t="shared" si="792"/>
        <v>24.399591561680566</v>
      </c>
      <c r="AE3047" s="10">
        <v>18.430535443162299</v>
      </c>
      <c r="AF3047" s="11">
        <v>25.108611533886801</v>
      </c>
      <c r="AG3047" s="12">
        <v>34.906033282856299</v>
      </c>
      <c r="AH3047" s="10">
        <v>0.8</v>
      </c>
      <c r="AI3047" s="3" t="str">
        <f t="shared" si="797"/>
        <v>n/a</v>
      </c>
      <c r="AJ3047" s="3" t="str">
        <f t="shared" si="798"/>
        <v>n/a</v>
      </c>
      <c r="AK3047" s="3" t="str">
        <f t="shared" si="799"/>
        <v>n/a</v>
      </c>
      <c r="AL3047" s="3" t="str">
        <f t="shared" si="800"/>
        <v>n/a</v>
      </c>
      <c r="AM3047" s="3" t="str">
        <f t="shared" si="801"/>
        <v>n/a</v>
      </c>
      <c r="AN3047" s="3" t="str">
        <f t="shared" si="794"/>
        <v>n/a</v>
      </c>
      <c r="AO3047" s="3" t="str">
        <f t="shared" si="795"/>
        <v>n/a</v>
      </c>
      <c r="AP3047" s="3" t="s">
        <v>8</v>
      </c>
      <c r="AQ3047" s="124"/>
      <c r="AR3047" s="4"/>
      <c r="AS3047" s="3"/>
    </row>
    <row r="3048" spans="1:45" ht="15" customHeight="1">
      <c r="A3048" s="11">
        <v>3.8540000000000001</v>
      </c>
      <c r="B3048" s="32">
        <v>610</v>
      </c>
      <c r="C3048" s="17">
        <v>53.221499999999999</v>
      </c>
      <c r="D3048" s="17">
        <v>-18.886800000000001</v>
      </c>
      <c r="E3048" s="40" t="s">
        <v>36</v>
      </c>
      <c r="F3048" s="18">
        <v>41.7</v>
      </c>
      <c r="G3048" s="17">
        <v>42.1</v>
      </c>
      <c r="H3048" s="17">
        <v>44.7</v>
      </c>
      <c r="I3048" s="17">
        <v>46.5</v>
      </c>
      <c r="J3048" s="17">
        <v>47.7</v>
      </c>
      <c r="K3048" s="30">
        <v>50</v>
      </c>
      <c r="L3048" s="10">
        <f t="shared" si="793"/>
        <v>50</v>
      </c>
      <c r="M3048" s="52" t="str">
        <f t="shared" si="796"/>
        <v>transition</v>
      </c>
      <c r="N3048" s="83" t="s">
        <v>8</v>
      </c>
      <c r="O3048" s="34" t="s">
        <v>8</v>
      </c>
      <c r="P3048" s="34" t="s">
        <v>8</v>
      </c>
      <c r="Q3048" s="34" t="s">
        <v>8</v>
      </c>
      <c r="R3048" s="34" t="s">
        <v>8</v>
      </c>
      <c r="S3048" s="42" t="s">
        <v>8</v>
      </c>
      <c r="T3048" s="10" t="s">
        <v>8</v>
      </c>
      <c r="U3048" s="11" t="s">
        <v>8</v>
      </c>
      <c r="V3048" s="11" t="s">
        <v>8</v>
      </c>
      <c r="W3048" s="11" t="s">
        <v>8</v>
      </c>
      <c r="X3048" s="11" t="s">
        <v>8</v>
      </c>
      <c r="Y3048" s="12" t="s">
        <v>8</v>
      </c>
      <c r="Z3048" s="10">
        <v>0.66</v>
      </c>
      <c r="AA3048" s="11" t="s">
        <v>8</v>
      </c>
      <c r="AB3048" s="11">
        <f t="shared" si="791"/>
        <v>-0.18045606445813131</v>
      </c>
      <c r="AC3048" s="11" t="s">
        <v>8</v>
      </c>
      <c r="AD3048" s="9">
        <f t="shared" si="792"/>
        <v>26.256805191063819</v>
      </c>
      <c r="AE3048" s="10">
        <v>21.1416460748299</v>
      </c>
      <c r="AF3048" s="11">
        <v>27.8725794849958</v>
      </c>
      <c r="AG3048" s="12">
        <v>38.611075638784598</v>
      </c>
      <c r="AH3048" s="10">
        <v>0.53</v>
      </c>
      <c r="AI3048" s="3" t="str">
        <f t="shared" si="797"/>
        <v>n/a</v>
      </c>
      <c r="AJ3048" s="3" t="str">
        <f t="shared" si="798"/>
        <v>n/a</v>
      </c>
      <c r="AK3048" s="3" t="str">
        <f t="shared" si="799"/>
        <v>n/a</v>
      </c>
      <c r="AL3048" s="3" t="str">
        <f t="shared" si="800"/>
        <v>n/a</v>
      </c>
      <c r="AM3048" s="3" t="str">
        <f t="shared" si="801"/>
        <v>n/a</v>
      </c>
      <c r="AN3048" s="3" t="str">
        <f t="shared" si="794"/>
        <v>n/a</v>
      </c>
      <c r="AO3048" s="3" t="str">
        <f t="shared" si="795"/>
        <v>n/a</v>
      </c>
      <c r="AP3048" s="3" t="s">
        <v>8</v>
      </c>
      <c r="AQ3048" s="124"/>
      <c r="AR3048" s="4"/>
      <c r="AS3048" s="3"/>
    </row>
    <row r="3049" spans="1:45" ht="15" customHeight="1">
      <c r="A3049" s="11">
        <v>3.9381999999999997</v>
      </c>
      <c r="B3049" s="32">
        <v>610</v>
      </c>
      <c r="C3049" s="17">
        <v>53.221499999999999</v>
      </c>
      <c r="D3049" s="17">
        <v>-18.886800000000001</v>
      </c>
      <c r="E3049" s="40" t="s">
        <v>36</v>
      </c>
      <c r="F3049" s="18">
        <v>41.7</v>
      </c>
      <c r="G3049" s="17">
        <v>42.1</v>
      </c>
      <c r="H3049" s="17">
        <v>44.7</v>
      </c>
      <c r="I3049" s="17">
        <v>46.5</v>
      </c>
      <c r="J3049" s="17">
        <v>47.7</v>
      </c>
      <c r="K3049" s="30">
        <v>50</v>
      </c>
      <c r="L3049" s="10">
        <f t="shared" si="793"/>
        <v>50</v>
      </c>
      <c r="M3049" s="52" t="str">
        <f t="shared" si="796"/>
        <v>transition</v>
      </c>
      <c r="N3049" s="83" t="s">
        <v>8</v>
      </c>
      <c r="O3049" s="34" t="s">
        <v>8</v>
      </c>
      <c r="P3049" s="34" t="s">
        <v>8</v>
      </c>
      <c r="Q3049" s="34" t="s">
        <v>8</v>
      </c>
      <c r="R3049" s="34" t="s">
        <v>8</v>
      </c>
      <c r="S3049" s="42" t="s">
        <v>8</v>
      </c>
      <c r="T3049" s="10" t="s">
        <v>8</v>
      </c>
      <c r="U3049" s="11" t="s">
        <v>8</v>
      </c>
      <c r="V3049" s="11" t="s">
        <v>8</v>
      </c>
      <c r="W3049" s="11" t="s">
        <v>8</v>
      </c>
      <c r="X3049" s="11" t="s">
        <v>8</v>
      </c>
      <c r="Y3049" s="12" t="s">
        <v>8</v>
      </c>
      <c r="Z3049" s="10">
        <v>0.57999999999999996</v>
      </c>
      <c r="AA3049" s="11" t="s">
        <v>8</v>
      </c>
      <c r="AB3049" s="11">
        <f t="shared" si="791"/>
        <v>-0.23657200643706275</v>
      </c>
      <c r="AC3049" s="11" t="s">
        <v>8</v>
      </c>
      <c r="AD3049" s="9">
        <f t="shared" si="792"/>
        <v>22.418474759704907</v>
      </c>
      <c r="AE3049" s="10">
        <v>15.721994626231901</v>
      </c>
      <c r="AF3049" s="11">
        <v>22.3642243707068</v>
      </c>
      <c r="AG3049" s="12">
        <v>31.272347190267698</v>
      </c>
      <c r="AH3049" s="10">
        <v>0.15</v>
      </c>
      <c r="AI3049" s="3" t="str">
        <f t="shared" si="797"/>
        <v>n/a</v>
      </c>
      <c r="AJ3049" s="3" t="str">
        <f t="shared" si="798"/>
        <v>n/a</v>
      </c>
      <c r="AK3049" s="3" t="str">
        <f t="shared" si="799"/>
        <v>n/a</v>
      </c>
      <c r="AL3049" s="3" t="str">
        <f t="shared" si="800"/>
        <v>n/a</v>
      </c>
      <c r="AM3049" s="3" t="str">
        <f t="shared" si="801"/>
        <v>n/a</v>
      </c>
      <c r="AN3049" s="3" t="str">
        <f t="shared" si="794"/>
        <v>n/a</v>
      </c>
      <c r="AO3049" s="3" t="str">
        <f t="shared" si="795"/>
        <v>n/a</v>
      </c>
      <c r="AP3049" s="3" t="s">
        <v>8</v>
      </c>
      <c r="AQ3049" s="124"/>
      <c r="AR3049" s="4"/>
      <c r="AS3049" s="3"/>
    </row>
    <row r="3050" spans="1:45" ht="15" customHeight="1">
      <c r="A3050" s="11">
        <v>3.9534000000000002</v>
      </c>
      <c r="B3050" s="32">
        <v>610</v>
      </c>
      <c r="C3050" s="17">
        <v>53.221499999999999</v>
      </c>
      <c r="D3050" s="17">
        <v>-18.886800000000001</v>
      </c>
      <c r="E3050" s="40" t="s">
        <v>36</v>
      </c>
      <c r="F3050" s="18">
        <v>41.7</v>
      </c>
      <c r="G3050" s="17">
        <v>42.1</v>
      </c>
      <c r="H3050" s="17">
        <v>44.7</v>
      </c>
      <c r="I3050" s="17">
        <v>46.5</v>
      </c>
      <c r="J3050" s="17">
        <v>47.7</v>
      </c>
      <c r="K3050" s="30">
        <v>50</v>
      </c>
      <c r="L3050" s="10">
        <f t="shared" si="793"/>
        <v>50</v>
      </c>
      <c r="M3050" s="52" t="str">
        <f t="shared" si="796"/>
        <v>transition</v>
      </c>
      <c r="N3050" s="83" t="s">
        <v>8</v>
      </c>
      <c r="O3050" s="34" t="s">
        <v>8</v>
      </c>
      <c r="P3050" s="34" t="s">
        <v>8</v>
      </c>
      <c r="Q3050" s="34" t="s">
        <v>8</v>
      </c>
      <c r="R3050" s="34" t="s">
        <v>8</v>
      </c>
      <c r="S3050" s="42" t="s">
        <v>8</v>
      </c>
      <c r="T3050" s="10" t="s">
        <v>8</v>
      </c>
      <c r="U3050" s="11" t="s">
        <v>8</v>
      </c>
      <c r="V3050" s="11" t="s">
        <v>8</v>
      </c>
      <c r="W3050" s="11" t="s">
        <v>8</v>
      </c>
      <c r="X3050" s="11" t="s">
        <v>8</v>
      </c>
      <c r="Y3050" s="12" t="s">
        <v>8</v>
      </c>
      <c r="Z3050" s="10">
        <v>0.62</v>
      </c>
      <c r="AA3050" s="11" t="s">
        <v>8</v>
      </c>
      <c r="AB3050" s="11">
        <f t="shared" si="791"/>
        <v>-0.20760831050174613</v>
      </c>
      <c r="AC3050" s="11" t="s">
        <v>8</v>
      </c>
      <c r="AD3050" s="9">
        <f t="shared" si="792"/>
        <v>24.399591561680566</v>
      </c>
      <c r="AE3050" s="10">
        <v>18.481228607435199</v>
      </c>
      <c r="AF3050" s="11">
        <v>25.114772006899301</v>
      </c>
      <c r="AG3050" s="12">
        <v>34.856874962035597</v>
      </c>
      <c r="AH3050" s="10">
        <v>0.38</v>
      </c>
      <c r="AI3050" s="3" t="str">
        <f t="shared" si="797"/>
        <v>n/a</v>
      </c>
      <c r="AJ3050" s="3" t="str">
        <f t="shared" si="798"/>
        <v>n/a</v>
      </c>
      <c r="AK3050" s="3" t="str">
        <f t="shared" si="799"/>
        <v>n/a</v>
      </c>
      <c r="AL3050" s="3" t="str">
        <f t="shared" si="800"/>
        <v>n/a</v>
      </c>
      <c r="AM3050" s="3" t="str">
        <f t="shared" si="801"/>
        <v>n/a</v>
      </c>
      <c r="AN3050" s="3" t="str">
        <f t="shared" si="794"/>
        <v>n/a</v>
      </c>
      <c r="AO3050" s="3" t="str">
        <f t="shared" si="795"/>
        <v>n/a</v>
      </c>
      <c r="AP3050" s="3" t="s">
        <v>8</v>
      </c>
      <c r="AQ3050" s="124"/>
      <c r="AR3050" s="4"/>
      <c r="AS3050" s="3"/>
    </row>
    <row r="3051" spans="1:45" ht="15" customHeight="1">
      <c r="A3051" s="11">
        <v>3.9756999999999998</v>
      </c>
      <c r="B3051" s="32">
        <v>610</v>
      </c>
      <c r="C3051" s="17">
        <v>53.221499999999999</v>
      </c>
      <c r="D3051" s="17">
        <v>-18.886800000000001</v>
      </c>
      <c r="E3051" s="40" t="s">
        <v>36</v>
      </c>
      <c r="F3051" s="18">
        <v>41.7</v>
      </c>
      <c r="G3051" s="17">
        <v>42.1</v>
      </c>
      <c r="H3051" s="17">
        <v>44.7</v>
      </c>
      <c r="I3051" s="17">
        <v>46.5</v>
      </c>
      <c r="J3051" s="17">
        <v>47.7</v>
      </c>
      <c r="K3051" s="30">
        <v>50</v>
      </c>
      <c r="L3051" s="10">
        <f t="shared" si="793"/>
        <v>50</v>
      </c>
      <c r="M3051" s="52" t="str">
        <f t="shared" si="796"/>
        <v>transition</v>
      </c>
      <c r="N3051" s="83" t="s">
        <v>8</v>
      </c>
      <c r="O3051" s="34" t="s">
        <v>8</v>
      </c>
      <c r="P3051" s="34" t="s">
        <v>8</v>
      </c>
      <c r="Q3051" s="34" t="s">
        <v>8</v>
      </c>
      <c r="R3051" s="34" t="s">
        <v>8</v>
      </c>
      <c r="S3051" s="42" t="s">
        <v>8</v>
      </c>
      <c r="T3051" s="10" t="s">
        <v>8</v>
      </c>
      <c r="U3051" s="11" t="s">
        <v>8</v>
      </c>
      <c r="V3051" s="11" t="s">
        <v>8</v>
      </c>
      <c r="W3051" s="11" t="s">
        <v>8</v>
      </c>
      <c r="X3051" s="11" t="s">
        <v>8</v>
      </c>
      <c r="Y3051" s="12" t="s">
        <v>8</v>
      </c>
      <c r="Z3051" s="10">
        <v>0.55000000000000004</v>
      </c>
      <c r="AA3051" s="11" t="s">
        <v>8</v>
      </c>
      <c r="AB3051" s="11">
        <f t="shared" si="791"/>
        <v>-0.25963731050575611</v>
      </c>
      <c r="AC3051" s="11" t="s">
        <v>8</v>
      </c>
      <c r="AD3051" s="9">
        <f t="shared" si="792"/>
        <v>20.840807961406281</v>
      </c>
      <c r="AE3051" s="10">
        <v>13.6322818132368</v>
      </c>
      <c r="AF3051" s="11">
        <v>20.282765960417201</v>
      </c>
      <c r="AG3051" s="12">
        <v>28.461602946774502</v>
      </c>
      <c r="AH3051" s="10">
        <v>0.13</v>
      </c>
      <c r="AI3051" s="3" t="str">
        <f t="shared" si="797"/>
        <v>n/a</v>
      </c>
      <c r="AJ3051" s="3" t="str">
        <f t="shared" si="798"/>
        <v>n/a</v>
      </c>
      <c r="AK3051" s="3" t="str">
        <f t="shared" si="799"/>
        <v>n/a</v>
      </c>
      <c r="AL3051" s="3" t="str">
        <f t="shared" si="800"/>
        <v>n/a</v>
      </c>
      <c r="AM3051" s="3" t="str">
        <f t="shared" si="801"/>
        <v>n/a</v>
      </c>
      <c r="AN3051" s="3" t="str">
        <f t="shared" si="794"/>
        <v>n/a</v>
      </c>
      <c r="AO3051" s="3" t="str">
        <f t="shared" si="795"/>
        <v>n/a</v>
      </c>
      <c r="AP3051" s="3" t="s">
        <v>8</v>
      </c>
      <c r="AQ3051" s="124"/>
      <c r="AR3051" s="4"/>
      <c r="AS3051" s="3"/>
    </row>
    <row r="3052" spans="1:45" ht="15" customHeight="1">
      <c r="A3052" s="11">
        <v>0.06</v>
      </c>
      <c r="B3052" s="32">
        <v>1143</v>
      </c>
      <c r="C3052" s="17">
        <v>9.3619330000000005</v>
      </c>
      <c r="D3052" s="17">
        <v>113.285133</v>
      </c>
      <c r="E3052" s="40" t="s">
        <v>27</v>
      </c>
      <c r="F3052" s="18">
        <v>9.3619330000000005</v>
      </c>
      <c r="G3052" s="17">
        <v>9.3619330000000005</v>
      </c>
      <c r="H3052" s="17">
        <v>9.3619330000000005</v>
      </c>
      <c r="I3052" s="17">
        <v>9.3619330000000005</v>
      </c>
      <c r="J3052" s="17">
        <v>9.3619330000000005</v>
      </c>
      <c r="K3052" s="30">
        <v>9.3619330000000005</v>
      </c>
      <c r="L3052" s="10">
        <f t="shared" si="793"/>
        <v>9.3619330000000005</v>
      </c>
      <c r="M3052" s="52" t="str">
        <f t="shared" si="796"/>
        <v>low latitude</v>
      </c>
      <c r="N3052" s="83" t="s">
        <v>8</v>
      </c>
      <c r="O3052" s="34" t="s">
        <v>8</v>
      </c>
      <c r="P3052" s="34" t="s">
        <v>8</v>
      </c>
      <c r="Q3052" s="34" t="s">
        <v>8</v>
      </c>
      <c r="R3052" s="34" t="s">
        <v>8</v>
      </c>
      <c r="S3052" s="42" t="s">
        <v>8</v>
      </c>
      <c r="T3052" s="10" t="s">
        <v>8</v>
      </c>
      <c r="U3052" s="11">
        <v>0.33800000000000002</v>
      </c>
      <c r="V3052" s="11">
        <v>0.39400000000000002</v>
      </c>
      <c r="W3052" s="11">
        <v>5.8000000000000003E-2</v>
      </c>
      <c r="X3052" s="11">
        <v>0.89400000000000002</v>
      </c>
      <c r="Y3052" s="12">
        <v>0.20899999999999999</v>
      </c>
      <c r="Z3052" s="10">
        <f t="shared" ref="Z3052:Z3115" si="802">(V3052+W3052+Y3052)/(U3052+V3052+W3052+Y3052)</f>
        <v>0.66166166166166174</v>
      </c>
      <c r="AA3052" s="11">
        <f t="shared" ref="AA3052:AA3115" si="803">LOG((V3052)/(U3052+V3052+W3052))</f>
        <v>-0.30213086946486734</v>
      </c>
      <c r="AB3052" s="11">
        <f t="shared" si="791"/>
        <v>-0.17936402874034202</v>
      </c>
      <c r="AC3052" s="11">
        <f t="shared" ref="AC3052:AC3115" si="804">67.5*AA3052+46.9</f>
        <v>26.506166311121454</v>
      </c>
      <c r="AD3052" s="9">
        <f t="shared" si="792"/>
        <v>26.331500434160606</v>
      </c>
      <c r="AE3052" s="10">
        <v>19.377954731804699</v>
      </c>
      <c r="AF3052" s="11">
        <v>26.047747176839302</v>
      </c>
      <c r="AG3052" s="12">
        <v>32.748737094588598</v>
      </c>
      <c r="AH3052" s="10">
        <v>9.6000000000000002E-2</v>
      </c>
      <c r="AI3052" s="134" t="s">
        <v>8</v>
      </c>
      <c r="AJ3052" s="134" t="s">
        <v>8</v>
      </c>
      <c r="AK3052" s="11">
        <f t="shared" ref="AK3052:AK3061" si="805">(U3052+V3052+W3052)/(U3052+V3052+W3052+X3052+Y3052)</f>
        <v>0.41732699418911778</v>
      </c>
      <c r="AL3052" s="11">
        <f t="shared" ref="AL3052:AL3115" si="806">V3052/W3052</f>
        <v>6.7931034482758621</v>
      </c>
      <c r="AM3052" s="11">
        <f t="shared" ref="AM3052:AM3115" si="807">((U3052*1)+(V3052*2)+(W3052*3)+(Y3052*4))/(U3052+V3052+W3052+Y3052)</f>
        <v>2.1381381381381384</v>
      </c>
      <c r="AN3052" s="3" t="str">
        <f t="shared" si="794"/>
        <v>n/a</v>
      </c>
      <c r="AO3052" s="3" t="str">
        <f t="shared" si="795"/>
        <v>n/a</v>
      </c>
      <c r="AP3052" s="3" t="s">
        <v>8</v>
      </c>
      <c r="AQ3052" s="124" t="s">
        <v>71</v>
      </c>
      <c r="AR3052" s="4"/>
      <c r="AS3052" s="3"/>
    </row>
    <row r="3053" spans="1:45" ht="15" customHeight="1">
      <c r="A3053" s="11">
        <v>0.08</v>
      </c>
      <c r="B3053" s="32">
        <v>1143</v>
      </c>
      <c r="C3053" s="17">
        <v>9.3619330000000005</v>
      </c>
      <c r="D3053" s="17">
        <v>113.285133</v>
      </c>
      <c r="E3053" s="40" t="s">
        <v>27</v>
      </c>
      <c r="F3053" s="18">
        <v>9.3619330000000005</v>
      </c>
      <c r="G3053" s="17">
        <v>9.3619330000000005</v>
      </c>
      <c r="H3053" s="17">
        <v>9.3619330000000005</v>
      </c>
      <c r="I3053" s="17">
        <v>9.3619330000000005</v>
      </c>
      <c r="J3053" s="17">
        <v>9.3619330000000005</v>
      </c>
      <c r="K3053" s="30">
        <v>9.3619330000000005</v>
      </c>
      <c r="L3053" s="10">
        <f t="shared" si="793"/>
        <v>9.3619330000000005</v>
      </c>
      <c r="M3053" s="52" t="str">
        <f t="shared" si="796"/>
        <v>low latitude</v>
      </c>
      <c r="N3053" s="83" t="s">
        <v>8</v>
      </c>
      <c r="O3053" s="34" t="s">
        <v>8</v>
      </c>
      <c r="P3053" s="34" t="s">
        <v>8</v>
      </c>
      <c r="Q3053" s="34" t="s">
        <v>8</v>
      </c>
      <c r="R3053" s="34" t="s">
        <v>8</v>
      </c>
      <c r="S3053" s="42" t="s">
        <v>8</v>
      </c>
      <c r="T3053" s="10" t="s">
        <v>8</v>
      </c>
      <c r="U3053" s="11">
        <v>0.308</v>
      </c>
      <c r="V3053" s="11">
        <v>0.375</v>
      </c>
      <c r="W3053" s="11">
        <v>0.08</v>
      </c>
      <c r="X3053" s="11">
        <v>0.85</v>
      </c>
      <c r="Y3053" s="12">
        <v>0.23699999999999999</v>
      </c>
      <c r="Z3053" s="10">
        <f t="shared" si="802"/>
        <v>0.69199999999999995</v>
      </c>
      <c r="AA3053" s="11">
        <f t="shared" si="803"/>
        <v>-0.30849327022716161</v>
      </c>
      <c r="AB3053" s="11">
        <f t="shared" si="791"/>
        <v>-0.15989390554324223</v>
      </c>
      <c r="AC3053" s="11">
        <f t="shared" si="804"/>
        <v>26.076704259666592</v>
      </c>
      <c r="AD3053" s="9">
        <f t="shared" si="792"/>
        <v>27.663256860842232</v>
      </c>
      <c r="AE3053" s="10">
        <v>21.2222291181501</v>
      </c>
      <c r="AF3053" s="11">
        <v>27.886885878447298</v>
      </c>
      <c r="AG3053" s="12">
        <v>35.060803144153098</v>
      </c>
      <c r="AH3053" s="10">
        <v>0.14799999999999999</v>
      </c>
      <c r="AI3053" s="134" t="s">
        <v>8</v>
      </c>
      <c r="AJ3053" s="134" t="s">
        <v>8</v>
      </c>
      <c r="AK3053" s="11">
        <f t="shared" si="805"/>
        <v>0.41243243243243244</v>
      </c>
      <c r="AL3053" s="11">
        <f t="shared" si="806"/>
        <v>4.6875</v>
      </c>
      <c r="AM3053" s="11">
        <f t="shared" si="807"/>
        <v>2.246</v>
      </c>
      <c r="AN3053" s="3" t="str">
        <f t="shared" si="794"/>
        <v>n/a</v>
      </c>
      <c r="AO3053" s="3" t="str">
        <f t="shared" si="795"/>
        <v>n/a</v>
      </c>
      <c r="AP3053" s="3" t="s">
        <v>8</v>
      </c>
      <c r="AQ3053" s="124" t="s">
        <v>71</v>
      </c>
      <c r="AR3053" s="4"/>
      <c r="AS3053" s="3"/>
    </row>
    <row r="3054" spans="1:45" ht="15" customHeight="1">
      <c r="A3054" s="11">
        <v>0.12</v>
      </c>
      <c r="B3054" s="32">
        <v>1143</v>
      </c>
      <c r="C3054" s="17">
        <v>9.3619330000000005</v>
      </c>
      <c r="D3054" s="17">
        <v>113.285133</v>
      </c>
      <c r="E3054" s="40" t="s">
        <v>27</v>
      </c>
      <c r="F3054" s="18">
        <v>9.3619330000000005</v>
      </c>
      <c r="G3054" s="17">
        <v>9.3619330000000005</v>
      </c>
      <c r="H3054" s="17">
        <v>9.3619330000000005</v>
      </c>
      <c r="I3054" s="17">
        <v>9.3619330000000005</v>
      </c>
      <c r="J3054" s="17">
        <v>9.3619330000000005</v>
      </c>
      <c r="K3054" s="30">
        <v>9.3619330000000005</v>
      </c>
      <c r="L3054" s="10">
        <f t="shared" si="793"/>
        <v>9.3619330000000005</v>
      </c>
      <c r="M3054" s="52" t="str">
        <f t="shared" si="796"/>
        <v>low latitude</v>
      </c>
      <c r="N3054" s="83" t="s">
        <v>8</v>
      </c>
      <c r="O3054" s="34" t="s">
        <v>8</v>
      </c>
      <c r="P3054" s="34" t="s">
        <v>8</v>
      </c>
      <c r="Q3054" s="34" t="s">
        <v>8</v>
      </c>
      <c r="R3054" s="34" t="s">
        <v>8</v>
      </c>
      <c r="S3054" s="42" t="s">
        <v>8</v>
      </c>
      <c r="T3054" s="10" t="s">
        <v>8</v>
      </c>
      <c r="U3054" s="11">
        <v>0.25600000000000001</v>
      </c>
      <c r="V3054" s="11">
        <v>0.371</v>
      </c>
      <c r="W3054" s="11">
        <v>5.6000000000000001E-2</v>
      </c>
      <c r="X3054" s="11">
        <v>0.83899999999999997</v>
      </c>
      <c r="Y3054" s="12">
        <v>0.317</v>
      </c>
      <c r="Z3054" s="10">
        <f t="shared" si="802"/>
        <v>0.74399999999999999</v>
      </c>
      <c r="AA3054" s="11">
        <f t="shared" si="803"/>
        <v>-0.26504679406648668</v>
      </c>
      <c r="AB3054" s="11">
        <f t="shared" si="791"/>
        <v>-0.1284270644541213</v>
      </c>
      <c r="AC3054" s="11">
        <f t="shared" si="804"/>
        <v>29.009341400512149</v>
      </c>
      <c r="AD3054" s="9">
        <f t="shared" si="792"/>
        <v>29.815588791338104</v>
      </c>
      <c r="AE3054" s="10">
        <v>24.180092977474398</v>
      </c>
      <c r="AF3054" s="11">
        <v>30.966115501608201</v>
      </c>
      <c r="AG3054" s="12">
        <v>38.959466827785597</v>
      </c>
      <c r="AH3054" s="10">
        <v>0.14799999999999999</v>
      </c>
      <c r="AI3054" s="134" t="s">
        <v>8</v>
      </c>
      <c r="AJ3054" s="134" t="s">
        <v>8</v>
      </c>
      <c r="AK3054" s="11">
        <f t="shared" si="805"/>
        <v>0.37139749864056554</v>
      </c>
      <c r="AL3054" s="11">
        <f t="shared" si="806"/>
        <v>6.625</v>
      </c>
      <c r="AM3054" s="11">
        <f t="shared" si="807"/>
        <v>2.4340000000000002</v>
      </c>
      <c r="AN3054" s="3" t="str">
        <f t="shared" si="794"/>
        <v>n/a</v>
      </c>
      <c r="AO3054" s="3" t="str">
        <f t="shared" si="795"/>
        <v>n/a</v>
      </c>
      <c r="AP3054" s="3" t="s">
        <v>8</v>
      </c>
      <c r="AQ3054" s="124" t="s">
        <v>71</v>
      </c>
      <c r="AR3054" s="4"/>
      <c r="AS3054" s="3"/>
    </row>
    <row r="3055" spans="1:45" ht="15" customHeight="1">
      <c r="A3055" s="11">
        <v>0.14000000000000001</v>
      </c>
      <c r="B3055" s="32">
        <v>1143</v>
      </c>
      <c r="C3055" s="17">
        <v>9.3619330000000005</v>
      </c>
      <c r="D3055" s="17">
        <v>113.285133</v>
      </c>
      <c r="E3055" s="40" t="s">
        <v>27</v>
      </c>
      <c r="F3055" s="18">
        <v>9.3619330000000005</v>
      </c>
      <c r="G3055" s="17">
        <v>9.3619330000000005</v>
      </c>
      <c r="H3055" s="17">
        <v>9.3619330000000005</v>
      </c>
      <c r="I3055" s="17">
        <v>9.3619330000000005</v>
      </c>
      <c r="J3055" s="17">
        <v>9.3619330000000005</v>
      </c>
      <c r="K3055" s="30">
        <v>9.3619330000000005</v>
      </c>
      <c r="L3055" s="10">
        <f t="shared" si="793"/>
        <v>9.3619330000000005</v>
      </c>
      <c r="M3055" s="52" t="str">
        <f t="shared" si="796"/>
        <v>low latitude</v>
      </c>
      <c r="N3055" s="83" t="s">
        <v>8</v>
      </c>
      <c r="O3055" s="34" t="s">
        <v>8</v>
      </c>
      <c r="P3055" s="34" t="s">
        <v>8</v>
      </c>
      <c r="Q3055" s="34" t="s">
        <v>8</v>
      </c>
      <c r="R3055" s="34" t="s">
        <v>8</v>
      </c>
      <c r="S3055" s="42" t="s">
        <v>8</v>
      </c>
      <c r="T3055" s="10" t="s">
        <v>8</v>
      </c>
      <c r="U3055" s="11">
        <v>0.32</v>
      </c>
      <c r="V3055" s="11">
        <v>0.41299999999999998</v>
      </c>
      <c r="W3055" s="11">
        <v>5.8999999999999997E-2</v>
      </c>
      <c r="X3055" s="11">
        <v>0.749</v>
      </c>
      <c r="Y3055" s="12">
        <v>0.20899999999999999</v>
      </c>
      <c r="Z3055" s="10">
        <f t="shared" si="802"/>
        <v>0.68031968031968015</v>
      </c>
      <c r="AA3055" s="11">
        <f t="shared" si="803"/>
        <v>-0.28277512993309251</v>
      </c>
      <c r="AB3055" s="11">
        <f t="shared" si="791"/>
        <v>-0.16728696556653358</v>
      </c>
      <c r="AC3055" s="11">
        <f t="shared" si="804"/>
        <v>27.812678729516254</v>
      </c>
      <c r="AD3055" s="9">
        <f t="shared" si="792"/>
        <v>27.157571555249106</v>
      </c>
      <c r="AE3055" s="10">
        <v>20.557756927314301</v>
      </c>
      <c r="AF3055" s="11">
        <v>27.158392978038599</v>
      </c>
      <c r="AG3055" s="12">
        <v>34.175287741558201</v>
      </c>
      <c r="AH3055" s="10">
        <v>0.217</v>
      </c>
      <c r="AI3055" s="134" t="s">
        <v>8</v>
      </c>
      <c r="AJ3055" s="134" t="s">
        <v>8</v>
      </c>
      <c r="AK3055" s="11">
        <f t="shared" si="805"/>
        <v>0.45257142857142857</v>
      </c>
      <c r="AL3055" s="11">
        <f t="shared" si="806"/>
        <v>7</v>
      </c>
      <c r="AM3055" s="11">
        <f t="shared" si="807"/>
        <v>2.1568431568431565</v>
      </c>
      <c r="AN3055" s="3" t="str">
        <f t="shared" si="794"/>
        <v>n/a</v>
      </c>
      <c r="AO3055" s="3" t="str">
        <f t="shared" si="795"/>
        <v>n/a</v>
      </c>
      <c r="AP3055" s="3" t="s">
        <v>8</v>
      </c>
      <c r="AQ3055" s="124" t="s">
        <v>71</v>
      </c>
      <c r="AR3055" s="4"/>
      <c r="AS3055" s="3"/>
    </row>
    <row r="3056" spans="1:45" ht="15" customHeight="1">
      <c r="A3056" s="11">
        <v>0.16</v>
      </c>
      <c r="B3056" s="32">
        <v>1143</v>
      </c>
      <c r="C3056" s="17">
        <v>9.3619330000000005</v>
      </c>
      <c r="D3056" s="17">
        <v>113.285133</v>
      </c>
      <c r="E3056" s="40" t="s">
        <v>27</v>
      </c>
      <c r="F3056" s="18">
        <v>9.3619330000000005</v>
      </c>
      <c r="G3056" s="17">
        <v>9.3619330000000005</v>
      </c>
      <c r="H3056" s="17">
        <v>9.3619330000000005</v>
      </c>
      <c r="I3056" s="17">
        <v>9.3619330000000005</v>
      </c>
      <c r="J3056" s="17">
        <v>9.3619330000000005</v>
      </c>
      <c r="K3056" s="30">
        <v>9.3619330000000005</v>
      </c>
      <c r="L3056" s="10">
        <f t="shared" si="793"/>
        <v>9.3619330000000005</v>
      </c>
      <c r="M3056" s="52" t="str">
        <f t="shared" si="796"/>
        <v>low latitude</v>
      </c>
      <c r="N3056" s="83" t="s">
        <v>8</v>
      </c>
      <c r="O3056" s="34" t="s">
        <v>8</v>
      </c>
      <c r="P3056" s="34" t="s">
        <v>8</v>
      </c>
      <c r="Q3056" s="34" t="s">
        <v>8</v>
      </c>
      <c r="R3056" s="34" t="s">
        <v>8</v>
      </c>
      <c r="S3056" s="42" t="s">
        <v>8</v>
      </c>
      <c r="T3056" s="10" t="s">
        <v>8</v>
      </c>
      <c r="U3056" s="11">
        <v>0.38300000000000001</v>
      </c>
      <c r="V3056" s="11">
        <v>0.40300000000000002</v>
      </c>
      <c r="W3056" s="11">
        <v>5.8000000000000003E-2</v>
      </c>
      <c r="X3056" s="11">
        <v>0.82599999999999996</v>
      </c>
      <c r="Y3056" s="12">
        <v>0.156</v>
      </c>
      <c r="Z3056" s="10">
        <f t="shared" si="802"/>
        <v>0.61699999999999999</v>
      </c>
      <c r="AA3056" s="11">
        <f t="shared" si="803"/>
        <v>-0.32103740048454565</v>
      </c>
      <c r="AB3056" s="11">
        <f t="shared" si="791"/>
        <v>-0.20971483596675833</v>
      </c>
      <c r="AC3056" s="11">
        <f t="shared" si="804"/>
        <v>25.229975467293166</v>
      </c>
      <c r="AD3056" s="9">
        <f t="shared" si="792"/>
        <v>24.255505219873733</v>
      </c>
      <c r="AE3056" s="10">
        <v>16.747307223264301</v>
      </c>
      <c r="AF3056" s="11">
        <v>23.373837279497401</v>
      </c>
      <c r="AG3056" s="12">
        <v>29.561595223815502</v>
      </c>
      <c r="AH3056" s="10">
        <v>0.17399999999999999</v>
      </c>
      <c r="AI3056" s="134" t="s">
        <v>8</v>
      </c>
      <c r="AJ3056" s="134" t="s">
        <v>8</v>
      </c>
      <c r="AK3056" s="11">
        <f t="shared" si="805"/>
        <v>0.46221248630887196</v>
      </c>
      <c r="AL3056" s="11">
        <f t="shared" si="806"/>
        <v>6.9482758620689653</v>
      </c>
      <c r="AM3056" s="11">
        <f t="shared" si="807"/>
        <v>1.9870000000000001</v>
      </c>
      <c r="AN3056" s="3" t="str">
        <f t="shared" si="794"/>
        <v>n/a</v>
      </c>
      <c r="AO3056" s="3" t="str">
        <f t="shared" si="795"/>
        <v>n/a</v>
      </c>
      <c r="AP3056" s="3" t="s">
        <v>8</v>
      </c>
      <c r="AQ3056" s="124" t="s">
        <v>71</v>
      </c>
      <c r="AR3056" s="4"/>
      <c r="AS3056" s="3"/>
    </row>
    <row r="3057" spans="1:45" ht="15" customHeight="1">
      <c r="A3057" s="11">
        <v>0.21</v>
      </c>
      <c r="B3057" s="32">
        <v>1143</v>
      </c>
      <c r="C3057" s="17">
        <v>9.3619330000000005</v>
      </c>
      <c r="D3057" s="17">
        <v>113.285133</v>
      </c>
      <c r="E3057" s="40" t="s">
        <v>27</v>
      </c>
      <c r="F3057" s="18">
        <v>9.3619330000000005</v>
      </c>
      <c r="G3057" s="17">
        <v>9.3619330000000005</v>
      </c>
      <c r="H3057" s="17">
        <v>9.3619330000000005</v>
      </c>
      <c r="I3057" s="17">
        <v>9.3619330000000005</v>
      </c>
      <c r="J3057" s="17">
        <v>9.3619330000000005</v>
      </c>
      <c r="K3057" s="30">
        <v>9.3619330000000005</v>
      </c>
      <c r="L3057" s="10">
        <f t="shared" si="793"/>
        <v>9.3619330000000005</v>
      </c>
      <c r="M3057" s="52" t="str">
        <f t="shared" si="796"/>
        <v>low latitude</v>
      </c>
      <c r="N3057" s="83" t="s">
        <v>8</v>
      </c>
      <c r="O3057" s="34" t="s">
        <v>8</v>
      </c>
      <c r="P3057" s="34" t="s">
        <v>8</v>
      </c>
      <c r="Q3057" s="34" t="s">
        <v>8</v>
      </c>
      <c r="R3057" s="34" t="s">
        <v>8</v>
      </c>
      <c r="S3057" s="42" t="s">
        <v>8</v>
      </c>
      <c r="T3057" s="10" t="s">
        <v>8</v>
      </c>
      <c r="U3057" s="11">
        <v>0.29899999999999999</v>
      </c>
      <c r="V3057" s="11">
        <v>0.42499999999999999</v>
      </c>
      <c r="W3057" s="11">
        <v>5.1999999999999998E-2</v>
      </c>
      <c r="X3057" s="11">
        <v>0.89100000000000001</v>
      </c>
      <c r="Y3057" s="12">
        <v>0.224</v>
      </c>
      <c r="Z3057" s="10">
        <f t="shared" si="802"/>
        <v>0.70099999999999996</v>
      </c>
      <c r="AA3057" s="11">
        <f t="shared" si="803"/>
        <v>-0.26147279120787692</v>
      </c>
      <c r="AB3057" s="11">
        <f t="shared" si="791"/>
        <v>-0.15428198203334137</v>
      </c>
      <c r="AC3057" s="11">
        <f t="shared" si="804"/>
        <v>29.250586593468306</v>
      </c>
      <c r="AD3057" s="9">
        <f t="shared" si="792"/>
        <v>28.047112428919451</v>
      </c>
      <c r="AE3057" s="10">
        <v>21.695178179786001</v>
      </c>
      <c r="AF3057" s="11">
        <v>28.396421385920199</v>
      </c>
      <c r="AG3057" s="12">
        <v>35.736811467173197</v>
      </c>
      <c r="AH3057" s="10">
        <v>0.109</v>
      </c>
      <c r="AI3057" s="134" t="s">
        <v>8</v>
      </c>
      <c r="AJ3057" s="134" t="s">
        <v>8</v>
      </c>
      <c r="AK3057" s="11">
        <f t="shared" si="805"/>
        <v>0.41036488630354312</v>
      </c>
      <c r="AL3057" s="11">
        <f t="shared" si="806"/>
        <v>8.1730769230769234</v>
      </c>
      <c r="AM3057" s="11">
        <f t="shared" si="807"/>
        <v>2.2010000000000001</v>
      </c>
      <c r="AN3057" s="3" t="str">
        <f t="shared" si="794"/>
        <v>n/a</v>
      </c>
      <c r="AO3057" s="3" t="str">
        <f t="shared" si="795"/>
        <v>n/a</v>
      </c>
      <c r="AP3057" s="3" t="s">
        <v>8</v>
      </c>
      <c r="AQ3057" s="124" t="s">
        <v>71</v>
      </c>
      <c r="AR3057" s="4"/>
      <c r="AS3057" s="3"/>
    </row>
    <row r="3058" spans="1:45" ht="15" customHeight="1">
      <c r="A3058" s="11">
        <v>0.25</v>
      </c>
      <c r="B3058" s="32">
        <v>1143</v>
      </c>
      <c r="C3058" s="17">
        <v>9.3619330000000005</v>
      </c>
      <c r="D3058" s="17">
        <v>113.285133</v>
      </c>
      <c r="E3058" s="40" t="s">
        <v>27</v>
      </c>
      <c r="F3058" s="18">
        <v>9.3619330000000005</v>
      </c>
      <c r="G3058" s="17">
        <v>9.3619330000000005</v>
      </c>
      <c r="H3058" s="17">
        <v>9.3619330000000005</v>
      </c>
      <c r="I3058" s="17">
        <v>9.3619330000000005</v>
      </c>
      <c r="J3058" s="17">
        <v>9.3619330000000005</v>
      </c>
      <c r="K3058" s="30">
        <v>9.3619330000000005</v>
      </c>
      <c r="L3058" s="10">
        <f t="shared" si="793"/>
        <v>9.3619330000000005</v>
      </c>
      <c r="M3058" s="52" t="str">
        <f t="shared" si="796"/>
        <v>low latitude</v>
      </c>
      <c r="N3058" s="83" t="s">
        <v>8</v>
      </c>
      <c r="O3058" s="34" t="s">
        <v>8</v>
      </c>
      <c r="P3058" s="34" t="s">
        <v>8</v>
      </c>
      <c r="Q3058" s="34" t="s">
        <v>8</v>
      </c>
      <c r="R3058" s="34" t="s">
        <v>8</v>
      </c>
      <c r="S3058" s="42" t="s">
        <v>8</v>
      </c>
      <c r="T3058" s="10" t="s">
        <v>8</v>
      </c>
      <c r="U3058" s="11">
        <v>0.35499999999999998</v>
      </c>
      <c r="V3058" s="11">
        <v>0.41</v>
      </c>
      <c r="W3058" s="11">
        <v>5.3999999999999999E-2</v>
      </c>
      <c r="X3058" s="11">
        <v>0.84899999999999998</v>
      </c>
      <c r="Y3058" s="12">
        <v>0.18099999999999999</v>
      </c>
      <c r="Z3058" s="10">
        <f t="shared" si="802"/>
        <v>0.64500000000000002</v>
      </c>
      <c r="AA3058" s="11">
        <f t="shared" si="803"/>
        <v>-0.30050004504068301</v>
      </c>
      <c r="AB3058" s="11">
        <f t="shared" si="791"/>
        <v>-0.19044028536473223</v>
      </c>
      <c r="AC3058" s="11">
        <f t="shared" si="804"/>
        <v>26.616246959753894</v>
      </c>
      <c r="AD3058" s="9">
        <f t="shared" si="792"/>
        <v>25.573884481052318</v>
      </c>
      <c r="AE3058" s="10">
        <v>18.4213738262658</v>
      </c>
      <c r="AF3058" s="11">
        <v>25.044431581312502</v>
      </c>
      <c r="AG3058" s="12">
        <v>31.632896721682901</v>
      </c>
      <c r="AH3058" s="10">
        <v>0.151</v>
      </c>
      <c r="AI3058" s="134" t="s">
        <v>8</v>
      </c>
      <c r="AJ3058" s="134" t="s">
        <v>8</v>
      </c>
      <c r="AK3058" s="11">
        <f t="shared" si="805"/>
        <v>0.44294213088155759</v>
      </c>
      <c r="AL3058" s="11">
        <f t="shared" si="806"/>
        <v>7.5925925925925926</v>
      </c>
      <c r="AM3058" s="11">
        <f t="shared" si="807"/>
        <v>2.0609999999999999</v>
      </c>
      <c r="AN3058" s="3" t="str">
        <f t="shared" si="794"/>
        <v>n/a</v>
      </c>
      <c r="AO3058" s="3" t="str">
        <f t="shared" si="795"/>
        <v>n/a</v>
      </c>
      <c r="AP3058" s="3" t="s">
        <v>8</v>
      </c>
      <c r="AQ3058" s="124" t="s">
        <v>71</v>
      </c>
      <c r="AR3058" s="4"/>
      <c r="AS3058" s="3"/>
    </row>
    <row r="3059" spans="1:45" ht="15" customHeight="1">
      <c r="A3059" s="11">
        <v>0.3</v>
      </c>
      <c r="B3059" s="32">
        <v>1143</v>
      </c>
      <c r="C3059" s="17">
        <v>9.3619330000000005</v>
      </c>
      <c r="D3059" s="17">
        <v>113.285133</v>
      </c>
      <c r="E3059" s="40" t="s">
        <v>27</v>
      </c>
      <c r="F3059" s="18">
        <v>9.3619330000000005</v>
      </c>
      <c r="G3059" s="17">
        <v>9.3619330000000005</v>
      </c>
      <c r="H3059" s="17">
        <v>9.3619330000000005</v>
      </c>
      <c r="I3059" s="17">
        <v>9.3619330000000005</v>
      </c>
      <c r="J3059" s="17">
        <v>9.3619330000000005</v>
      </c>
      <c r="K3059" s="30">
        <v>9.3619330000000005</v>
      </c>
      <c r="L3059" s="10">
        <f t="shared" si="793"/>
        <v>9.3619330000000005</v>
      </c>
      <c r="M3059" s="52" t="str">
        <f t="shared" si="796"/>
        <v>low latitude</v>
      </c>
      <c r="N3059" s="83" t="s">
        <v>8</v>
      </c>
      <c r="O3059" s="34" t="s">
        <v>8</v>
      </c>
      <c r="P3059" s="34" t="s">
        <v>8</v>
      </c>
      <c r="Q3059" s="34" t="s">
        <v>8</v>
      </c>
      <c r="R3059" s="34" t="s">
        <v>8</v>
      </c>
      <c r="S3059" s="42" t="s">
        <v>8</v>
      </c>
      <c r="T3059" s="10" t="s">
        <v>8</v>
      </c>
      <c r="U3059" s="11">
        <v>0.315</v>
      </c>
      <c r="V3059" s="11">
        <v>0.40500000000000003</v>
      </c>
      <c r="W3059" s="11">
        <v>6.3E-2</v>
      </c>
      <c r="X3059" s="11">
        <v>0.94</v>
      </c>
      <c r="Y3059" s="12">
        <v>0.218</v>
      </c>
      <c r="Z3059" s="10">
        <f t="shared" si="802"/>
        <v>0.68531468531468542</v>
      </c>
      <c r="AA3059" s="11">
        <f t="shared" si="803"/>
        <v>-0.28630673884327484</v>
      </c>
      <c r="AB3059" s="11">
        <f t="shared" si="791"/>
        <v>-0.1641099617725669</v>
      </c>
      <c r="AC3059" s="11">
        <f t="shared" si="804"/>
        <v>27.574295128078948</v>
      </c>
      <c r="AD3059" s="9">
        <f t="shared" si="792"/>
        <v>27.374878614756426</v>
      </c>
      <c r="AE3059" s="10">
        <v>20.826730126221701</v>
      </c>
      <c r="AF3059" s="11">
        <v>27.464428125133701</v>
      </c>
      <c r="AG3059" s="12">
        <v>34.555740264139303</v>
      </c>
      <c r="AH3059" s="10">
        <v>0.06</v>
      </c>
      <c r="AI3059" s="134" t="s">
        <v>8</v>
      </c>
      <c r="AJ3059" s="134" t="s">
        <v>8</v>
      </c>
      <c r="AK3059" s="11">
        <f t="shared" si="805"/>
        <v>0.40340030911901081</v>
      </c>
      <c r="AL3059" s="11">
        <f t="shared" si="806"/>
        <v>6.4285714285714288</v>
      </c>
      <c r="AM3059" s="11">
        <f t="shared" si="807"/>
        <v>2.1838161838161838</v>
      </c>
      <c r="AN3059" s="3" t="str">
        <f t="shared" si="794"/>
        <v>n/a</v>
      </c>
      <c r="AO3059" s="3" t="str">
        <f t="shared" si="795"/>
        <v>n/a</v>
      </c>
      <c r="AP3059" s="3" t="s">
        <v>8</v>
      </c>
      <c r="AQ3059" s="124" t="s">
        <v>71</v>
      </c>
      <c r="AR3059" s="4"/>
      <c r="AS3059" s="3"/>
    </row>
    <row r="3060" spans="1:45" ht="15" customHeight="1">
      <c r="A3060" s="11">
        <v>0.31</v>
      </c>
      <c r="B3060" s="32">
        <v>1143</v>
      </c>
      <c r="C3060" s="17">
        <v>9.3619330000000005</v>
      </c>
      <c r="D3060" s="17">
        <v>113.285133</v>
      </c>
      <c r="E3060" s="40" t="s">
        <v>27</v>
      </c>
      <c r="F3060" s="18">
        <v>9.3619330000000005</v>
      </c>
      <c r="G3060" s="17">
        <v>9.3619330000000005</v>
      </c>
      <c r="H3060" s="17">
        <v>9.3619330000000005</v>
      </c>
      <c r="I3060" s="17">
        <v>9.3619330000000005</v>
      </c>
      <c r="J3060" s="17">
        <v>9.3619330000000005</v>
      </c>
      <c r="K3060" s="30">
        <v>9.3619330000000005</v>
      </c>
      <c r="L3060" s="10">
        <f t="shared" si="793"/>
        <v>9.3619330000000005</v>
      </c>
      <c r="M3060" s="52" t="str">
        <f t="shared" si="796"/>
        <v>low latitude</v>
      </c>
      <c r="N3060" s="83" t="s">
        <v>8</v>
      </c>
      <c r="O3060" s="34" t="s">
        <v>8</v>
      </c>
      <c r="P3060" s="34" t="s">
        <v>8</v>
      </c>
      <c r="Q3060" s="34" t="s">
        <v>8</v>
      </c>
      <c r="R3060" s="34" t="s">
        <v>8</v>
      </c>
      <c r="S3060" s="42" t="s">
        <v>8</v>
      </c>
      <c r="T3060" s="10" t="s">
        <v>8</v>
      </c>
      <c r="U3060" s="11">
        <v>0.28599999999999998</v>
      </c>
      <c r="V3060" s="11">
        <v>0.41099999999999998</v>
      </c>
      <c r="W3060" s="11">
        <v>4.3999999999999997E-2</v>
      </c>
      <c r="X3060" s="11">
        <v>0.90700000000000003</v>
      </c>
      <c r="Y3060" s="12">
        <v>0.25800000000000001</v>
      </c>
      <c r="Z3060" s="10">
        <f t="shared" si="802"/>
        <v>0.71371371371371373</v>
      </c>
      <c r="AA3060" s="11">
        <f t="shared" si="803"/>
        <v>-0.25597638610325896</v>
      </c>
      <c r="AB3060" s="11">
        <f t="shared" si="791"/>
        <v>-0.14647595837411675</v>
      </c>
      <c r="AC3060" s="11">
        <f t="shared" si="804"/>
        <v>29.621593938030021</v>
      </c>
      <c r="AD3060" s="9">
        <f t="shared" si="792"/>
        <v>28.581044447210417</v>
      </c>
      <c r="AE3060" s="10">
        <v>22.484066452822901</v>
      </c>
      <c r="AF3060" s="11">
        <v>29.155636401042699</v>
      </c>
      <c r="AG3060" s="12">
        <v>36.714240031661198</v>
      </c>
      <c r="AH3060" s="10">
        <v>9.2999999999999999E-2</v>
      </c>
      <c r="AI3060" s="134" t="s">
        <v>8</v>
      </c>
      <c r="AJ3060" s="134" t="s">
        <v>8</v>
      </c>
      <c r="AK3060" s="11">
        <f t="shared" si="805"/>
        <v>0.38877229800629587</v>
      </c>
      <c r="AL3060" s="11">
        <f t="shared" si="806"/>
        <v>9.3409090909090917</v>
      </c>
      <c r="AM3060" s="11">
        <f t="shared" si="807"/>
        <v>2.2742742742742741</v>
      </c>
      <c r="AN3060" s="3" t="str">
        <f t="shared" si="794"/>
        <v>n/a</v>
      </c>
      <c r="AO3060" s="3" t="str">
        <f t="shared" si="795"/>
        <v>n/a</v>
      </c>
      <c r="AP3060" s="3" t="s">
        <v>8</v>
      </c>
      <c r="AQ3060" s="124" t="s">
        <v>71</v>
      </c>
      <c r="AR3060" s="4"/>
      <c r="AS3060" s="3"/>
    </row>
    <row r="3061" spans="1:45" ht="15" customHeight="1">
      <c r="A3061" s="11">
        <v>0.37</v>
      </c>
      <c r="B3061" s="32">
        <v>1143</v>
      </c>
      <c r="C3061" s="17">
        <v>9.3619330000000005</v>
      </c>
      <c r="D3061" s="17">
        <v>113.285133</v>
      </c>
      <c r="E3061" s="40" t="s">
        <v>27</v>
      </c>
      <c r="F3061" s="18">
        <v>9.3619330000000005</v>
      </c>
      <c r="G3061" s="17">
        <v>9.3619330000000005</v>
      </c>
      <c r="H3061" s="17">
        <v>9.3619330000000005</v>
      </c>
      <c r="I3061" s="17">
        <v>9.3619330000000005</v>
      </c>
      <c r="J3061" s="17">
        <v>9.3619330000000005</v>
      </c>
      <c r="K3061" s="30">
        <v>9.3619330000000005</v>
      </c>
      <c r="L3061" s="10">
        <f t="shared" si="793"/>
        <v>9.3619330000000005</v>
      </c>
      <c r="M3061" s="52" t="str">
        <f t="shared" si="796"/>
        <v>low latitude</v>
      </c>
      <c r="N3061" s="83" t="s">
        <v>8</v>
      </c>
      <c r="O3061" s="34" t="s">
        <v>8</v>
      </c>
      <c r="P3061" s="34" t="s">
        <v>8</v>
      </c>
      <c r="Q3061" s="34" t="s">
        <v>8</v>
      </c>
      <c r="R3061" s="34" t="s">
        <v>8</v>
      </c>
      <c r="S3061" s="42" t="s">
        <v>8</v>
      </c>
      <c r="T3061" s="10" t="s">
        <v>8</v>
      </c>
      <c r="U3061" s="11">
        <v>0.32900000000000001</v>
      </c>
      <c r="V3061" s="11">
        <v>0.42399999999999999</v>
      </c>
      <c r="W3061" s="11">
        <v>0.06</v>
      </c>
      <c r="X3061" s="11">
        <v>0.89200000000000002</v>
      </c>
      <c r="Y3061" s="12">
        <v>0.186</v>
      </c>
      <c r="Z3061" s="10">
        <f t="shared" si="802"/>
        <v>0.67067067067067065</v>
      </c>
      <c r="AA3061" s="11">
        <f t="shared" si="803"/>
        <v>-0.28272468900133552</v>
      </c>
      <c r="AB3061" s="11">
        <f t="shared" si="791"/>
        <v>-0.1734906855251559</v>
      </c>
      <c r="AC3061" s="11">
        <f t="shared" si="804"/>
        <v>27.816083492409852</v>
      </c>
      <c r="AD3061" s="9">
        <f t="shared" si="792"/>
        <v>26.733237110079337</v>
      </c>
      <c r="AE3061" s="10">
        <v>20.036788946923899</v>
      </c>
      <c r="AF3061" s="11">
        <v>26.5950071698642</v>
      </c>
      <c r="AG3061" s="12">
        <v>33.432696288627398</v>
      </c>
      <c r="AH3061" s="10">
        <v>0.108</v>
      </c>
      <c r="AI3061" s="134" t="s">
        <v>8</v>
      </c>
      <c r="AJ3061" s="134" t="s">
        <v>8</v>
      </c>
      <c r="AK3061" s="11">
        <f t="shared" si="805"/>
        <v>0.42993125330512955</v>
      </c>
      <c r="AL3061" s="11">
        <f t="shared" si="806"/>
        <v>7.0666666666666664</v>
      </c>
      <c r="AM3061" s="11">
        <f t="shared" si="807"/>
        <v>2.1031031031031033</v>
      </c>
      <c r="AN3061" s="3" t="str">
        <f t="shared" si="794"/>
        <v>n/a</v>
      </c>
      <c r="AO3061" s="3" t="str">
        <f t="shared" si="795"/>
        <v>n/a</v>
      </c>
      <c r="AP3061" s="3" t="s">
        <v>8</v>
      </c>
      <c r="AQ3061" s="124" t="s">
        <v>71</v>
      </c>
      <c r="AR3061" s="4"/>
      <c r="AS3061" s="3"/>
    </row>
    <row r="3062" spans="1:45" ht="15" customHeight="1">
      <c r="A3062" s="11">
        <v>0.42</v>
      </c>
      <c r="B3062" s="32">
        <v>1143</v>
      </c>
      <c r="C3062" s="17">
        <v>9.3619330000000005</v>
      </c>
      <c r="D3062" s="17">
        <v>113.285133</v>
      </c>
      <c r="E3062" s="40" t="s">
        <v>27</v>
      </c>
      <c r="F3062" s="18">
        <v>9.3619330000000005</v>
      </c>
      <c r="G3062" s="17">
        <v>9.3619330000000005</v>
      </c>
      <c r="H3062" s="17">
        <v>9.3619330000000005</v>
      </c>
      <c r="I3062" s="17">
        <v>9.3619330000000005</v>
      </c>
      <c r="J3062" s="17">
        <v>9.3619330000000005</v>
      </c>
      <c r="K3062" s="30">
        <v>9.3619330000000005</v>
      </c>
      <c r="L3062" s="10">
        <f t="shared" si="793"/>
        <v>9.3619330000000005</v>
      </c>
      <c r="M3062" s="52" t="str">
        <f t="shared" si="796"/>
        <v>low latitude</v>
      </c>
      <c r="N3062" s="83" t="s">
        <v>8</v>
      </c>
      <c r="O3062" s="34" t="s">
        <v>8</v>
      </c>
      <c r="P3062" s="34" t="s">
        <v>8</v>
      </c>
      <c r="Q3062" s="34" t="s">
        <v>8</v>
      </c>
      <c r="R3062" s="34" t="s">
        <v>8</v>
      </c>
      <c r="S3062" s="42" t="s">
        <v>8</v>
      </c>
      <c r="T3062" s="10" t="s">
        <v>8</v>
      </c>
      <c r="U3062" s="11">
        <v>0.26200000000000001</v>
      </c>
      <c r="V3062" s="11">
        <v>0.40899999999999997</v>
      </c>
      <c r="W3062" s="11">
        <v>6.2E-2</v>
      </c>
      <c r="X3062" s="11" t="s">
        <v>8</v>
      </c>
      <c r="Y3062" s="12">
        <v>0.26700000000000002</v>
      </c>
      <c r="Z3062" s="10">
        <f t="shared" si="802"/>
        <v>0.73799999999999999</v>
      </c>
      <c r="AA3062" s="11">
        <f t="shared" si="803"/>
        <v>-0.25338066663378622</v>
      </c>
      <c r="AB3062" s="11">
        <f t="shared" si="791"/>
        <v>-0.13194363817695845</v>
      </c>
      <c r="AC3062" s="11">
        <f t="shared" si="804"/>
        <v>29.796805002219429</v>
      </c>
      <c r="AD3062" s="9">
        <f t="shared" si="792"/>
        <v>29.575055148696045</v>
      </c>
      <c r="AE3062" s="10">
        <v>23.827613413452699</v>
      </c>
      <c r="AF3062" s="11">
        <v>30.624648909126101</v>
      </c>
      <c r="AG3062" s="12">
        <v>38.514878829320999</v>
      </c>
      <c r="AH3062" s="10" t="s">
        <v>8</v>
      </c>
      <c r="AI3062" s="134" t="s">
        <v>8</v>
      </c>
      <c r="AJ3062" s="134" t="s">
        <v>8</v>
      </c>
      <c r="AK3062" s="11" t="s">
        <v>8</v>
      </c>
      <c r="AL3062" s="11">
        <f t="shared" si="806"/>
        <v>6.596774193548387</v>
      </c>
      <c r="AM3062" s="11">
        <f t="shared" si="807"/>
        <v>2.3340000000000001</v>
      </c>
      <c r="AN3062" s="3" t="str">
        <f t="shared" si="794"/>
        <v>n/a</v>
      </c>
      <c r="AO3062" s="3" t="str">
        <f t="shared" si="795"/>
        <v>n/a</v>
      </c>
      <c r="AP3062" s="3" t="s">
        <v>8</v>
      </c>
      <c r="AQ3062" s="124" t="s">
        <v>71</v>
      </c>
      <c r="AR3062" s="4"/>
      <c r="AS3062" s="3"/>
    </row>
    <row r="3063" spans="1:45" ht="15" customHeight="1">
      <c r="A3063" s="11">
        <v>0.46</v>
      </c>
      <c r="B3063" s="32">
        <v>1143</v>
      </c>
      <c r="C3063" s="17">
        <v>9.3619330000000005</v>
      </c>
      <c r="D3063" s="17">
        <v>113.285133</v>
      </c>
      <c r="E3063" s="40" t="s">
        <v>27</v>
      </c>
      <c r="F3063" s="18">
        <v>9.3619330000000005</v>
      </c>
      <c r="G3063" s="17">
        <v>9.3619330000000005</v>
      </c>
      <c r="H3063" s="17">
        <v>9.3619330000000005</v>
      </c>
      <c r="I3063" s="17">
        <v>9.3619330000000005</v>
      </c>
      <c r="J3063" s="17">
        <v>9.3619330000000005</v>
      </c>
      <c r="K3063" s="30">
        <v>9.3619330000000005</v>
      </c>
      <c r="L3063" s="10">
        <f t="shared" si="793"/>
        <v>9.3619330000000005</v>
      </c>
      <c r="M3063" s="52" t="str">
        <f t="shared" si="796"/>
        <v>low latitude</v>
      </c>
      <c r="N3063" s="83" t="s">
        <v>8</v>
      </c>
      <c r="O3063" s="34" t="s">
        <v>8</v>
      </c>
      <c r="P3063" s="34" t="s">
        <v>8</v>
      </c>
      <c r="Q3063" s="34" t="s">
        <v>8</v>
      </c>
      <c r="R3063" s="34" t="s">
        <v>8</v>
      </c>
      <c r="S3063" s="42" t="s">
        <v>8</v>
      </c>
      <c r="T3063" s="10" t="s">
        <v>8</v>
      </c>
      <c r="U3063" s="11">
        <v>0.30499999999999999</v>
      </c>
      <c r="V3063" s="11">
        <v>0.45100000000000001</v>
      </c>
      <c r="W3063" s="11">
        <v>0.06</v>
      </c>
      <c r="X3063" s="11" t="s">
        <v>8</v>
      </c>
      <c r="Y3063" s="12">
        <v>0.184</v>
      </c>
      <c r="Z3063" s="10">
        <f t="shared" si="802"/>
        <v>0.69500000000000006</v>
      </c>
      <c r="AA3063" s="11">
        <f t="shared" si="803"/>
        <v>-0.25751361687590069</v>
      </c>
      <c r="AB3063" s="11">
        <f t="shared" si="791"/>
        <v>-0.15801519540988607</v>
      </c>
      <c r="AC3063" s="11">
        <f t="shared" si="804"/>
        <v>29.517830860876703</v>
      </c>
      <c r="AD3063" s="9">
        <f t="shared" si="792"/>
        <v>27.791760633963793</v>
      </c>
      <c r="AE3063" s="10">
        <v>21.447297258755999</v>
      </c>
      <c r="AF3063" s="11">
        <v>28.054543096399001</v>
      </c>
      <c r="AG3063" s="12">
        <v>35.275169883609799</v>
      </c>
      <c r="AH3063" s="10" t="s">
        <v>8</v>
      </c>
      <c r="AI3063" s="134" t="s">
        <v>8</v>
      </c>
      <c r="AJ3063" s="134" t="s">
        <v>8</v>
      </c>
      <c r="AK3063" s="11" t="s">
        <v>8</v>
      </c>
      <c r="AL3063" s="11">
        <f t="shared" si="806"/>
        <v>7.5166666666666675</v>
      </c>
      <c r="AM3063" s="11">
        <f t="shared" si="807"/>
        <v>2.1230000000000002</v>
      </c>
      <c r="AN3063" s="3" t="str">
        <f t="shared" si="794"/>
        <v>n/a</v>
      </c>
      <c r="AO3063" s="3" t="str">
        <f t="shared" si="795"/>
        <v>n/a</v>
      </c>
      <c r="AP3063" s="3" t="s">
        <v>8</v>
      </c>
      <c r="AQ3063" s="124" t="s">
        <v>71</v>
      </c>
      <c r="AR3063" s="4"/>
      <c r="AS3063" s="3"/>
    </row>
    <row r="3064" spans="1:45" ht="15" customHeight="1">
      <c r="A3064" s="11">
        <v>0.5</v>
      </c>
      <c r="B3064" s="32">
        <v>1143</v>
      </c>
      <c r="C3064" s="17">
        <v>9.3619330000000005</v>
      </c>
      <c r="D3064" s="17">
        <v>113.285133</v>
      </c>
      <c r="E3064" s="40" t="s">
        <v>27</v>
      </c>
      <c r="F3064" s="18">
        <v>9.3619330000000005</v>
      </c>
      <c r="G3064" s="17">
        <v>9.3619330000000005</v>
      </c>
      <c r="H3064" s="17">
        <v>9.3619330000000005</v>
      </c>
      <c r="I3064" s="17">
        <v>9.3619330000000005</v>
      </c>
      <c r="J3064" s="17">
        <v>9.3619330000000005</v>
      </c>
      <c r="K3064" s="30">
        <v>9.3619330000000005</v>
      </c>
      <c r="L3064" s="10">
        <f t="shared" si="793"/>
        <v>9.3619330000000005</v>
      </c>
      <c r="M3064" s="52" t="str">
        <f t="shared" si="796"/>
        <v>low latitude</v>
      </c>
      <c r="N3064" s="83" t="s">
        <v>8</v>
      </c>
      <c r="O3064" s="34" t="s">
        <v>8</v>
      </c>
      <c r="P3064" s="34" t="s">
        <v>8</v>
      </c>
      <c r="Q3064" s="34" t="s">
        <v>8</v>
      </c>
      <c r="R3064" s="34" t="s">
        <v>8</v>
      </c>
      <c r="S3064" s="42" t="s">
        <v>8</v>
      </c>
      <c r="T3064" s="10" t="s">
        <v>8</v>
      </c>
      <c r="U3064" s="11">
        <v>0.315</v>
      </c>
      <c r="V3064" s="11">
        <v>0.38200000000000001</v>
      </c>
      <c r="W3064" s="11">
        <v>5.7000000000000002E-2</v>
      </c>
      <c r="X3064" s="11">
        <v>0.88600000000000001</v>
      </c>
      <c r="Y3064" s="12">
        <v>0.245</v>
      </c>
      <c r="Z3064" s="10">
        <f t="shared" si="802"/>
        <v>0.68468468468468457</v>
      </c>
      <c r="AA3064" s="11">
        <f t="shared" si="803"/>
        <v>-0.29530798295806537</v>
      </c>
      <c r="AB3064" s="11">
        <f t="shared" si="791"/>
        <v>-0.16450938650586616</v>
      </c>
      <c r="AC3064" s="11">
        <f t="shared" si="804"/>
        <v>26.966711150330585</v>
      </c>
      <c r="AD3064" s="9">
        <f t="shared" si="792"/>
        <v>27.347557962998756</v>
      </c>
      <c r="AE3064" s="10">
        <v>20.757320199680802</v>
      </c>
      <c r="AF3064" s="11">
        <v>27.404505827079401</v>
      </c>
      <c r="AG3064" s="12">
        <v>34.503960560049599</v>
      </c>
      <c r="AH3064" s="10">
        <v>0.114</v>
      </c>
      <c r="AI3064" s="134" t="s">
        <v>8</v>
      </c>
      <c r="AJ3064" s="134" t="s">
        <v>8</v>
      </c>
      <c r="AK3064" s="11">
        <f t="shared" ref="AK3064:AK3070" si="808">(U3064+V3064+W3064)/(U3064+V3064+W3064+X3064+Y3064)</f>
        <v>0.4</v>
      </c>
      <c r="AL3064" s="11">
        <f t="shared" si="806"/>
        <v>6.7017543859649118</v>
      </c>
      <c r="AM3064" s="11">
        <f t="shared" si="807"/>
        <v>2.2322322322322319</v>
      </c>
      <c r="AN3064" s="3" t="str">
        <f t="shared" si="794"/>
        <v>n/a</v>
      </c>
      <c r="AO3064" s="3" t="str">
        <f t="shared" si="795"/>
        <v>n/a</v>
      </c>
      <c r="AP3064" s="3" t="s">
        <v>8</v>
      </c>
      <c r="AQ3064" s="124" t="s">
        <v>71</v>
      </c>
      <c r="AR3064" s="4"/>
      <c r="AS3064" s="3"/>
    </row>
    <row r="3065" spans="1:45" ht="15" customHeight="1">
      <c r="A3065" s="11">
        <v>0.52</v>
      </c>
      <c r="B3065" s="32">
        <v>1143</v>
      </c>
      <c r="C3065" s="17">
        <v>9.3619330000000005</v>
      </c>
      <c r="D3065" s="17">
        <v>113.285133</v>
      </c>
      <c r="E3065" s="40" t="s">
        <v>27</v>
      </c>
      <c r="F3065" s="18">
        <v>9.3619330000000005</v>
      </c>
      <c r="G3065" s="17">
        <v>9.3619330000000005</v>
      </c>
      <c r="H3065" s="17">
        <v>9.3619330000000005</v>
      </c>
      <c r="I3065" s="17">
        <v>9.3619330000000005</v>
      </c>
      <c r="J3065" s="17">
        <v>9.3619330000000005</v>
      </c>
      <c r="K3065" s="30">
        <v>9.3619330000000005</v>
      </c>
      <c r="L3065" s="10">
        <f t="shared" si="793"/>
        <v>9.3619330000000005</v>
      </c>
      <c r="M3065" s="52" t="str">
        <f t="shared" si="796"/>
        <v>low latitude</v>
      </c>
      <c r="N3065" s="83" t="s">
        <v>8</v>
      </c>
      <c r="O3065" s="34" t="s">
        <v>8</v>
      </c>
      <c r="P3065" s="34" t="s">
        <v>8</v>
      </c>
      <c r="Q3065" s="34" t="s">
        <v>8</v>
      </c>
      <c r="R3065" s="34" t="s">
        <v>8</v>
      </c>
      <c r="S3065" s="42" t="s">
        <v>8</v>
      </c>
      <c r="T3065" s="10" t="s">
        <v>8</v>
      </c>
      <c r="U3065" s="11">
        <v>0.31900000000000001</v>
      </c>
      <c r="V3065" s="11">
        <v>0.41799999999999998</v>
      </c>
      <c r="W3065" s="11">
        <v>5.8000000000000003E-2</v>
      </c>
      <c r="X3065" s="11">
        <v>0.82599999999999996</v>
      </c>
      <c r="Y3065" s="12">
        <v>0.20399999999999999</v>
      </c>
      <c r="Z3065" s="10">
        <f t="shared" si="802"/>
        <v>0.68068068068068066</v>
      </c>
      <c r="AA3065" s="11">
        <f t="shared" si="803"/>
        <v>-0.27919084688143508</v>
      </c>
      <c r="AB3065" s="11">
        <f t="shared" si="791"/>
        <v>-0.16705657551974601</v>
      </c>
      <c r="AC3065" s="11">
        <f t="shared" si="804"/>
        <v>28.05461783550313</v>
      </c>
      <c r="AD3065" s="9">
        <f t="shared" si="792"/>
        <v>27.173330234449374</v>
      </c>
      <c r="AE3065" s="10">
        <v>20.658606704334499</v>
      </c>
      <c r="AF3065" s="11">
        <v>27.160416201145701</v>
      </c>
      <c r="AG3065" s="12">
        <v>34.2288817321067</v>
      </c>
      <c r="AH3065" s="10">
        <v>0.17399999999999999</v>
      </c>
      <c r="AI3065" s="134" t="s">
        <v>8</v>
      </c>
      <c r="AJ3065" s="134" t="s">
        <v>8</v>
      </c>
      <c r="AK3065" s="11">
        <f t="shared" si="808"/>
        <v>0.43561643835616443</v>
      </c>
      <c r="AL3065" s="11">
        <f t="shared" si="806"/>
        <v>7.206896551724137</v>
      </c>
      <c r="AM3065" s="11">
        <f t="shared" si="807"/>
        <v>2.1471471471471473</v>
      </c>
      <c r="AN3065" s="3" t="str">
        <f t="shared" si="794"/>
        <v>n/a</v>
      </c>
      <c r="AO3065" s="3" t="str">
        <f t="shared" si="795"/>
        <v>n/a</v>
      </c>
      <c r="AP3065" s="3" t="s">
        <v>8</v>
      </c>
      <c r="AQ3065" s="124" t="s">
        <v>71</v>
      </c>
      <c r="AR3065" s="4"/>
      <c r="AS3065" s="3"/>
    </row>
    <row r="3066" spans="1:45" ht="15" customHeight="1">
      <c r="A3066" s="11">
        <v>0.59</v>
      </c>
      <c r="B3066" s="32">
        <v>1143</v>
      </c>
      <c r="C3066" s="17">
        <v>9.3619330000000005</v>
      </c>
      <c r="D3066" s="17">
        <v>113.285133</v>
      </c>
      <c r="E3066" s="40" t="s">
        <v>27</v>
      </c>
      <c r="F3066" s="18">
        <v>9.3619330000000005</v>
      </c>
      <c r="G3066" s="17">
        <v>9.3619330000000005</v>
      </c>
      <c r="H3066" s="17">
        <v>9.3619330000000005</v>
      </c>
      <c r="I3066" s="17">
        <v>9.3619330000000005</v>
      </c>
      <c r="J3066" s="17">
        <v>9.3619330000000005</v>
      </c>
      <c r="K3066" s="30">
        <v>9.3619330000000005</v>
      </c>
      <c r="L3066" s="10">
        <f t="shared" si="793"/>
        <v>9.3619330000000005</v>
      </c>
      <c r="M3066" s="52" t="str">
        <f t="shared" si="796"/>
        <v>low latitude</v>
      </c>
      <c r="N3066" s="83" t="s">
        <v>8</v>
      </c>
      <c r="O3066" s="34" t="s">
        <v>8</v>
      </c>
      <c r="P3066" s="34" t="s">
        <v>8</v>
      </c>
      <c r="Q3066" s="34" t="s">
        <v>8</v>
      </c>
      <c r="R3066" s="34" t="s">
        <v>8</v>
      </c>
      <c r="S3066" s="42" t="s">
        <v>8</v>
      </c>
      <c r="T3066" s="10" t="s">
        <v>8</v>
      </c>
      <c r="U3066" s="11">
        <v>0.27400000000000002</v>
      </c>
      <c r="V3066" s="11">
        <v>0.41199999999999998</v>
      </c>
      <c r="W3066" s="11">
        <v>6.6000000000000003E-2</v>
      </c>
      <c r="X3066" s="11">
        <v>0.872</v>
      </c>
      <c r="Y3066" s="12">
        <v>0.248</v>
      </c>
      <c r="Z3066" s="10">
        <f t="shared" si="802"/>
        <v>0.72599999999999998</v>
      </c>
      <c r="AA3066" s="11">
        <f t="shared" si="803"/>
        <v>-0.26132062455850769</v>
      </c>
      <c r="AB3066" s="11">
        <f t="shared" si="791"/>
        <v>-0.13906337929990631</v>
      </c>
      <c r="AC3066" s="11">
        <f t="shared" si="804"/>
        <v>29.26085784230073</v>
      </c>
      <c r="AD3066" s="9">
        <f t="shared" si="792"/>
        <v>29.088064855886408</v>
      </c>
      <c r="AE3066" s="10">
        <v>23.2047730866324</v>
      </c>
      <c r="AF3066" s="11">
        <v>29.902410494782199</v>
      </c>
      <c r="AG3066" s="12">
        <v>37.585202303799399</v>
      </c>
      <c r="AH3066" s="10">
        <v>0.128</v>
      </c>
      <c r="AI3066" s="134" t="s">
        <v>8</v>
      </c>
      <c r="AJ3066" s="134" t="s">
        <v>8</v>
      </c>
      <c r="AK3066" s="11">
        <f t="shared" si="808"/>
        <v>0.40170940170940167</v>
      </c>
      <c r="AL3066" s="11">
        <f t="shared" si="806"/>
        <v>6.2424242424242422</v>
      </c>
      <c r="AM3066" s="11">
        <f t="shared" si="807"/>
        <v>2.2879999999999998</v>
      </c>
      <c r="AN3066" s="3" t="str">
        <f t="shared" si="794"/>
        <v>n/a</v>
      </c>
      <c r="AO3066" s="3" t="str">
        <f t="shared" si="795"/>
        <v>n/a</v>
      </c>
      <c r="AP3066" s="3" t="s">
        <v>8</v>
      </c>
      <c r="AQ3066" s="124" t="s">
        <v>71</v>
      </c>
      <c r="AR3066" s="4"/>
      <c r="AS3066" s="3"/>
    </row>
    <row r="3067" spans="1:45" ht="15" customHeight="1">
      <c r="A3067" s="11">
        <v>0.63</v>
      </c>
      <c r="B3067" s="32">
        <v>1143</v>
      </c>
      <c r="C3067" s="17">
        <v>9.3619330000000005</v>
      </c>
      <c r="D3067" s="17">
        <v>113.285133</v>
      </c>
      <c r="E3067" s="40" t="s">
        <v>27</v>
      </c>
      <c r="F3067" s="18">
        <v>9.3619330000000005</v>
      </c>
      <c r="G3067" s="17">
        <v>9.3619330000000005</v>
      </c>
      <c r="H3067" s="17">
        <v>9.3619330000000005</v>
      </c>
      <c r="I3067" s="17">
        <v>9.3619330000000005</v>
      </c>
      <c r="J3067" s="17">
        <v>9.3619330000000005</v>
      </c>
      <c r="K3067" s="30">
        <v>9.3619330000000005</v>
      </c>
      <c r="L3067" s="10">
        <f t="shared" si="793"/>
        <v>9.3619330000000005</v>
      </c>
      <c r="M3067" s="52" t="str">
        <f t="shared" si="796"/>
        <v>low latitude</v>
      </c>
      <c r="N3067" s="83" t="s">
        <v>8</v>
      </c>
      <c r="O3067" s="34" t="s">
        <v>8</v>
      </c>
      <c r="P3067" s="34" t="s">
        <v>8</v>
      </c>
      <c r="Q3067" s="34" t="s">
        <v>8</v>
      </c>
      <c r="R3067" s="34" t="s">
        <v>8</v>
      </c>
      <c r="S3067" s="42" t="s">
        <v>8</v>
      </c>
      <c r="T3067" s="10" t="s">
        <v>8</v>
      </c>
      <c r="U3067" s="11">
        <v>0.32700000000000001</v>
      </c>
      <c r="V3067" s="11">
        <v>0.40300000000000002</v>
      </c>
      <c r="W3067" s="11">
        <v>0.06</v>
      </c>
      <c r="X3067" s="11">
        <v>0.88</v>
      </c>
      <c r="Y3067" s="12">
        <v>0.21099999999999999</v>
      </c>
      <c r="Z3067" s="10">
        <f t="shared" si="802"/>
        <v>0.67332667332667329</v>
      </c>
      <c r="AA3067" s="11">
        <f t="shared" si="803"/>
        <v>-0.29232204514933191</v>
      </c>
      <c r="AB3067" s="11">
        <f t="shared" si="791"/>
        <v>-0.17177418094399885</v>
      </c>
      <c r="AC3067" s="11">
        <f t="shared" si="804"/>
        <v>27.168261952420096</v>
      </c>
      <c r="AD3067" s="9">
        <f t="shared" si="792"/>
        <v>26.850646023430478</v>
      </c>
      <c r="AE3067" s="10">
        <v>20.1116947046179</v>
      </c>
      <c r="AF3067" s="11">
        <v>26.744598090389101</v>
      </c>
      <c r="AG3067" s="12">
        <v>33.633622565905803</v>
      </c>
      <c r="AH3067" s="10">
        <v>0.12</v>
      </c>
      <c r="AI3067" s="134" t="s">
        <v>8</v>
      </c>
      <c r="AJ3067" s="134" t="s">
        <v>8</v>
      </c>
      <c r="AK3067" s="11">
        <f t="shared" si="808"/>
        <v>0.41998936735778841</v>
      </c>
      <c r="AL3067" s="11">
        <f t="shared" si="806"/>
        <v>6.7166666666666677</v>
      </c>
      <c r="AM3067" s="11">
        <f t="shared" si="807"/>
        <v>2.1548451548451548</v>
      </c>
      <c r="AN3067" s="3" t="str">
        <f t="shared" si="794"/>
        <v>n/a</v>
      </c>
      <c r="AO3067" s="3" t="str">
        <f t="shared" si="795"/>
        <v>n/a</v>
      </c>
      <c r="AP3067" s="3" t="s">
        <v>8</v>
      </c>
      <c r="AQ3067" s="124" t="s">
        <v>71</v>
      </c>
      <c r="AR3067" s="4"/>
      <c r="AS3067" s="3"/>
    </row>
    <row r="3068" spans="1:45" ht="15" customHeight="1">
      <c r="A3068" s="11">
        <v>0.65</v>
      </c>
      <c r="B3068" s="32">
        <v>1143</v>
      </c>
      <c r="C3068" s="17">
        <v>9.3619330000000005</v>
      </c>
      <c r="D3068" s="17">
        <v>113.285133</v>
      </c>
      <c r="E3068" s="40" t="s">
        <v>27</v>
      </c>
      <c r="F3068" s="18">
        <v>9.3619330000000005</v>
      </c>
      <c r="G3068" s="17">
        <v>9.3619330000000005</v>
      </c>
      <c r="H3068" s="17">
        <v>9.3619330000000005</v>
      </c>
      <c r="I3068" s="17">
        <v>9.3619330000000005</v>
      </c>
      <c r="J3068" s="17">
        <v>9.3619330000000005</v>
      </c>
      <c r="K3068" s="30">
        <v>9.3619330000000005</v>
      </c>
      <c r="L3068" s="10">
        <f t="shared" si="793"/>
        <v>9.3619330000000005</v>
      </c>
      <c r="M3068" s="52" t="str">
        <f t="shared" si="796"/>
        <v>low latitude</v>
      </c>
      <c r="N3068" s="83" t="s">
        <v>8</v>
      </c>
      <c r="O3068" s="34" t="s">
        <v>8</v>
      </c>
      <c r="P3068" s="34" t="s">
        <v>8</v>
      </c>
      <c r="Q3068" s="34" t="s">
        <v>8</v>
      </c>
      <c r="R3068" s="34" t="s">
        <v>8</v>
      </c>
      <c r="S3068" s="42" t="s">
        <v>8</v>
      </c>
      <c r="T3068" s="10" t="s">
        <v>8</v>
      </c>
      <c r="U3068" s="11">
        <v>0.379</v>
      </c>
      <c r="V3068" s="11">
        <v>0.42199999999999999</v>
      </c>
      <c r="W3068" s="11">
        <v>5.7000000000000002E-2</v>
      </c>
      <c r="X3068" s="11">
        <v>0.69799999999999995</v>
      </c>
      <c r="Y3068" s="12">
        <v>0.14299999999999999</v>
      </c>
      <c r="Z3068" s="10">
        <f t="shared" si="802"/>
        <v>0.62137862137862143</v>
      </c>
      <c r="AA3068" s="11">
        <f t="shared" si="803"/>
        <v>-0.30817483688703157</v>
      </c>
      <c r="AB3068" s="11">
        <f t="shared" si="791"/>
        <v>-0.20664369278849989</v>
      </c>
      <c r="AC3068" s="11">
        <f t="shared" si="804"/>
        <v>26.098198510125368</v>
      </c>
      <c r="AD3068" s="9">
        <f t="shared" si="792"/>
        <v>24.465571413266609</v>
      </c>
      <c r="AE3068" s="10">
        <v>17.0018461042037</v>
      </c>
      <c r="AF3068" s="11">
        <v>23.6152569964732</v>
      </c>
      <c r="AG3068" s="12">
        <v>29.880212426459099</v>
      </c>
      <c r="AH3068" s="10">
        <v>0.30199999999999999</v>
      </c>
      <c r="AI3068" s="134" t="s">
        <v>8</v>
      </c>
      <c r="AJ3068" s="134" t="s">
        <v>8</v>
      </c>
      <c r="AK3068" s="11">
        <f t="shared" si="808"/>
        <v>0.50500294290759262</v>
      </c>
      <c r="AL3068" s="11">
        <f t="shared" si="806"/>
        <v>7.4035087719298245</v>
      </c>
      <c r="AM3068" s="11">
        <f t="shared" si="807"/>
        <v>1.9640359640359639</v>
      </c>
      <c r="AN3068" s="3" t="str">
        <f t="shared" si="794"/>
        <v>n/a</v>
      </c>
      <c r="AO3068" s="3" t="str">
        <f t="shared" si="795"/>
        <v>n/a</v>
      </c>
      <c r="AP3068" s="3" t="s">
        <v>8</v>
      </c>
      <c r="AQ3068" s="124" t="s">
        <v>71</v>
      </c>
      <c r="AR3068" s="4"/>
      <c r="AS3068" s="3"/>
    </row>
    <row r="3069" spans="1:45" ht="15" customHeight="1">
      <c r="A3069" s="11">
        <v>0.71</v>
      </c>
      <c r="B3069" s="32">
        <v>1143</v>
      </c>
      <c r="C3069" s="17">
        <v>9.3619330000000005</v>
      </c>
      <c r="D3069" s="17">
        <v>113.285133</v>
      </c>
      <c r="E3069" s="40" t="s">
        <v>27</v>
      </c>
      <c r="F3069" s="18">
        <v>9.3619330000000005</v>
      </c>
      <c r="G3069" s="17">
        <v>9.3619330000000005</v>
      </c>
      <c r="H3069" s="17">
        <v>9.3619330000000005</v>
      </c>
      <c r="I3069" s="17">
        <v>9.3619330000000005</v>
      </c>
      <c r="J3069" s="17">
        <v>9.3619330000000005</v>
      </c>
      <c r="K3069" s="30">
        <v>9.3619330000000005</v>
      </c>
      <c r="L3069" s="10">
        <f t="shared" si="793"/>
        <v>9.3619330000000005</v>
      </c>
      <c r="M3069" s="52" t="str">
        <f t="shared" si="796"/>
        <v>low latitude</v>
      </c>
      <c r="N3069" s="83" t="s">
        <v>8</v>
      </c>
      <c r="O3069" s="34" t="s">
        <v>8</v>
      </c>
      <c r="P3069" s="34" t="s">
        <v>8</v>
      </c>
      <c r="Q3069" s="34" t="s">
        <v>8</v>
      </c>
      <c r="R3069" s="34" t="s">
        <v>8</v>
      </c>
      <c r="S3069" s="42" t="s">
        <v>8</v>
      </c>
      <c r="T3069" s="10" t="s">
        <v>8</v>
      </c>
      <c r="U3069" s="11">
        <v>0.32300000000000001</v>
      </c>
      <c r="V3069" s="11">
        <v>0.373</v>
      </c>
      <c r="W3069" s="11">
        <v>6.4000000000000001E-2</v>
      </c>
      <c r="X3069" s="11">
        <v>0.79700000000000004</v>
      </c>
      <c r="Y3069" s="12">
        <v>0.24</v>
      </c>
      <c r="Z3069" s="10">
        <f t="shared" si="802"/>
        <v>0.67700000000000005</v>
      </c>
      <c r="AA3069" s="11">
        <f t="shared" si="803"/>
        <v>-0.30910476047210378</v>
      </c>
      <c r="AB3069" s="11">
        <f t="shared" si="791"/>
        <v>-0.16941133131485567</v>
      </c>
      <c r="AC3069" s="11">
        <f t="shared" si="804"/>
        <v>26.035428668132994</v>
      </c>
      <c r="AD3069" s="9">
        <f t="shared" si="792"/>
        <v>27.012264938063872</v>
      </c>
      <c r="AE3069" s="10">
        <v>20.316738152545199</v>
      </c>
      <c r="AF3069" s="11">
        <v>26.942291046558701</v>
      </c>
      <c r="AG3069" s="12">
        <v>33.908385053239101</v>
      </c>
      <c r="AH3069" s="10">
        <v>0.20300000000000001</v>
      </c>
      <c r="AI3069" s="134" t="s">
        <v>8</v>
      </c>
      <c r="AJ3069" s="134" t="s">
        <v>8</v>
      </c>
      <c r="AK3069" s="11">
        <f t="shared" si="808"/>
        <v>0.42292710072342798</v>
      </c>
      <c r="AL3069" s="11">
        <f t="shared" si="806"/>
        <v>5.828125</v>
      </c>
      <c r="AM3069" s="11">
        <f t="shared" si="807"/>
        <v>2.2210000000000001</v>
      </c>
      <c r="AN3069" s="3" t="str">
        <f t="shared" si="794"/>
        <v>n/a</v>
      </c>
      <c r="AO3069" s="3" t="str">
        <f t="shared" si="795"/>
        <v>n/a</v>
      </c>
      <c r="AP3069" s="3" t="s">
        <v>8</v>
      </c>
      <c r="AQ3069" s="124" t="s">
        <v>71</v>
      </c>
      <c r="AR3069" s="4"/>
      <c r="AS3069" s="3"/>
    </row>
    <row r="3070" spans="1:45" ht="15" customHeight="1">
      <c r="A3070" s="11">
        <v>0.72</v>
      </c>
      <c r="B3070" s="32">
        <v>1143</v>
      </c>
      <c r="C3070" s="17">
        <v>9.3619330000000005</v>
      </c>
      <c r="D3070" s="17">
        <v>113.285133</v>
      </c>
      <c r="E3070" s="40" t="s">
        <v>27</v>
      </c>
      <c r="F3070" s="18">
        <v>9.3619330000000005</v>
      </c>
      <c r="G3070" s="17">
        <v>9.3619330000000005</v>
      </c>
      <c r="H3070" s="17">
        <v>9.3619330000000005</v>
      </c>
      <c r="I3070" s="17">
        <v>9.3619330000000005</v>
      </c>
      <c r="J3070" s="17">
        <v>9.3619330000000005</v>
      </c>
      <c r="K3070" s="30">
        <v>9.3619330000000005</v>
      </c>
      <c r="L3070" s="10">
        <f t="shared" si="793"/>
        <v>9.3619330000000005</v>
      </c>
      <c r="M3070" s="52" t="str">
        <f t="shared" si="796"/>
        <v>low latitude</v>
      </c>
      <c r="N3070" s="83" t="s">
        <v>8</v>
      </c>
      <c r="O3070" s="34" t="s">
        <v>8</v>
      </c>
      <c r="P3070" s="34" t="s">
        <v>8</v>
      </c>
      <c r="Q3070" s="34" t="s">
        <v>8</v>
      </c>
      <c r="R3070" s="34" t="s">
        <v>8</v>
      </c>
      <c r="S3070" s="42" t="s">
        <v>8</v>
      </c>
      <c r="T3070" s="10" t="s">
        <v>8</v>
      </c>
      <c r="U3070" s="11">
        <v>0.34</v>
      </c>
      <c r="V3070" s="11">
        <v>0.40600000000000003</v>
      </c>
      <c r="W3070" s="11">
        <v>6.6000000000000003E-2</v>
      </c>
      <c r="X3070" s="11">
        <v>0.84099999999999997</v>
      </c>
      <c r="Y3070" s="12">
        <v>0.188</v>
      </c>
      <c r="Z3070" s="10">
        <f t="shared" si="802"/>
        <v>0.66</v>
      </c>
      <c r="AA3070" s="11">
        <f t="shared" si="803"/>
        <v>-0.3010299956639812</v>
      </c>
      <c r="AB3070" s="11">
        <f t="shared" si="791"/>
        <v>-0.18045606445813131</v>
      </c>
      <c r="AC3070" s="11">
        <f t="shared" si="804"/>
        <v>26.580475292681268</v>
      </c>
      <c r="AD3070" s="9">
        <f t="shared" si="792"/>
        <v>26.256805191063819</v>
      </c>
      <c r="AE3070" s="10">
        <v>19.2932236082492</v>
      </c>
      <c r="AF3070" s="11">
        <v>25.944427799850601</v>
      </c>
      <c r="AG3070" s="12">
        <v>32.720491150748003</v>
      </c>
      <c r="AH3070" s="10">
        <v>0.159</v>
      </c>
      <c r="AI3070" s="134" t="s">
        <v>8</v>
      </c>
      <c r="AJ3070" s="134" t="s">
        <v>8</v>
      </c>
      <c r="AK3070" s="11">
        <f t="shared" si="808"/>
        <v>0.44106463878327001</v>
      </c>
      <c r="AL3070" s="11">
        <f t="shared" si="806"/>
        <v>6.1515151515151514</v>
      </c>
      <c r="AM3070" s="11">
        <f t="shared" si="807"/>
        <v>2.1020000000000003</v>
      </c>
      <c r="AN3070" s="3" t="str">
        <f t="shared" si="794"/>
        <v>n/a</v>
      </c>
      <c r="AO3070" s="3" t="str">
        <f t="shared" si="795"/>
        <v>n/a</v>
      </c>
      <c r="AP3070" s="3" t="s">
        <v>8</v>
      </c>
      <c r="AQ3070" s="124" t="s">
        <v>71</v>
      </c>
      <c r="AR3070" s="4"/>
      <c r="AS3070" s="3"/>
    </row>
    <row r="3071" spans="1:45" ht="15" customHeight="1">
      <c r="A3071" s="11">
        <v>0.77</v>
      </c>
      <c r="B3071" s="32">
        <v>1143</v>
      </c>
      <c r="C3071" s="17">
        <v>9.3619330000000005</v>
      </c>
      <c r="D3071" s="17">
        <v>113.285133</v>
      </c>
      <c r="E3071" s="40" t="s">
        <v>27</v>
      </c>
      <c r="F3071" s="18">
        <v>9.3619330000000005</v>
      </c>
      <c r="G3071" s="17">
        <v>9.3619330000000005</v>
      </c>
      <c r="H3071" s="17">
        <v>9.3619330000000005</v>
      </c>
      <c r="I3071" s="17">
        <v>9.3619330000000005</v>
      </c>
      <c r="J3071" s="17">
        <v>9.3619330000000005</v>
      </c>
      <c r="K3071" s="30">
        <v>9.3619330000000005</v>
      </c>
      <c r="L3071" s="10">
        <f t="shared" si="793"/>
        <v>9.3619330000000005</v>
      </c>
      <c r="M3071" s="52" t="str">
        <f t="shared" si="796"/>
        <v>low latitude</v>
      </c>
      <c r="N3071" s="83" t="s">
        <v>8</v>
      </c>
      <c r="O3071" s="34" t="s">
        <v>8</v>
      </c>
      <c r="P3071" s="34" t="s">
        <v>8</v>
      </c>
      <c r="Q3071" s="34" t="s">
        <v>8</v>
      </c>
      <c r="R3071" s="34" t="s">
        <v>8</v>
      </c>
      <c r="S3071" s="42" t="s">
        <v>8</v>
      </c>
      <c r="T3071" s="10" t="s">
        <v>8</v>
      </c>
      <c r="U3071" s="11">
        <v>0.28000000000000003</v>
      </c>
      <c r="V3071" s="11">
        <v>0.42599999999999999</v>
      </c>
      <c r="W3071" s="11">
        <v>5.8000000000000003E-2</v>
      </c>
      <c r="X3071" s="11" t="s">
        <v>8</v>
      </c>
      <c r="Y3071" s="12">
        <v>0.23599999999999999</v>
      </c>
      <c r="Z3071" s="10">
        <f t="shared" si="802"/>
        <v>0.72</v>
      </c>
      <c r="AA3071" s="11">
        <f t="shared" si="803"/>
        <v>-0.253683759472971</v>
      </c>
      <c r="AB3071" s="11">
        <f t="shared" si="791"/>
        <v>-0.14266750356873156</v>
      </c>
      <c r="AC3071" s="11">
        <f t="shared" si="804"/>
        <v>29.776346235574454</v>
      </c>
      <c r="AD3071" s="9">
        <f t="shared" si="792"/>
        <v>28.841542755898761</v>
      </c>
      <c r="AE3071" s="10">
        <v>22.876713154245198</v>
      </c>
      <c r="AF3071" s="11">
        <v>29.567433169187701</v>
      </c>
      <c r="AG3071" s="12">
        <v>37.118314954150797</v>
      </c>
      <c r="AH3071" s="10" t="s">
        <v>8</v>
      </c>
      <c r="AI3071" s="134" t="s">
        <v>8</v>
      </c>
      <c r="AJ3071" s="134" t="s">
        <v>8</v>
      </c>
      <c r="AK3071" s="11" t="s">
        <v>8</v>
      </c>
      <c r="AL3071" s="11">
        <f t="shared" si="806"/>
        <v>7.3448275862068959</v>
      </c>
      <c r="AM3071" s="11">
        <f t="shared" si="807"/>
        <v>2.25</v>
      </c>
      <c r="AN3071" s="3" t="str">
        <f t="shared" si="794"/>
        <v>n/a</v>
      </c>
      <c r="AO3071" s="3" t="str">
        <f t="shared" si="795"/>
        <v>n/a</v>
      </c>
      <c r="AP3071" s="3" t="s">
        <v>8</v>
      </c>
      <c r="AQ3071" s="124" t="s">
        <v>71</v>
      </c>
      <c r="AR3071" s="4"/>
      <c r="AS3071" s="3"/>
    </row>
    <row r="3072" spans="1:45" ht="15" customHeight="1">
      <c r="A3072" s="11">
        <v>0.83</v>
      </c>
      <c r="B3072" s="32">
        <v>1143</v>
      </c>
      <c r="C3072" s="17">
        <v>9.3619330000000005</v>
      </c>
      <c r="D3072" s="17">
        <v>113.285133</v>
      </c>
      <c r="E3072" s="40" t="s">
        <v>27</v>
      </c>
      <c r="F3072" s="18">
        <v>9.3619330000000005</v>
      </c>
      <c r="G3072" s="17">
        <v>9.3619330000000005</v>
      </c>
      <c r="H3072" s="17">
        <v>9.3619330000000005</v>
      </c>
      <c r="I3072" s="17">
        <v>9.3619330000000005</v>
      </c>
      <c r="J3072" s="17">
        <v>9.3619330000000005</v>
      </c>
      <c r="K3072" s="30">
        <v>9.3619330000000005</v>
      </c>
      <c r="L3072" s="10">
        <f t="shared" si="793"/>
        <v>9.3619330000000005</v>
      </c>
      <c r="M3072" s="52" t="str">
        <f t="shared" si="796"/>
        <v>low latitude</v>
      </c>
      <c r="N3072" s="83" t="s">
        <v>8</v>
      </c>
      <c r="O3072" s="34" t="s">
        <v>8</v>
      </c>
      <c r="P3072" s="34" t="s">
        <v>8</v>
      </c>
      <c r="Q3072" s="34" t="s">
        <v>8</v>
      </c>
      <c r="R3072" s="34" t="s">
        <v>8</v>
      </c>
      <c r="S3072" s="42" t="s">
        <v>8</v>
      </c>
      <c r="T3072" s="10" t="s">
        <v>8</v>
      </c>
      <c r="U3072" s="11">
        <v>0.316</v>
      </c>
      <c r="V3072" s="11">
        <v>0.39500000000000002</v>
      </c>
      <c r="W3072" s="11">
        <v>6.3E-2</v>
      </c>
      <c r="X3072" s="11">
        <v>0.89500000000000002</v>
      </c>
      <c r="Y3072" s="12">
        <v>0.22600000000000001</v>
      </c>
      <c r="Z3072" s="10">
        <f t="shared" si="802"/>
        <v>0.68400000000000005</v>
      </c>
      <c r="AA3072" s="11">
        <f t="shared" si="803"/>
        <v>-0.29214386505643236</v>
      </c>
      <c r="AB3072" s="11">
        <f t="shared" si="791"/>
        <v>-0.16494389827988373</v>
      </c>
      <c r="AC3072" s="11">
        <f t="shared" si="804"/>
        <v>27.180289108690815</v>
      </c>
      <c r="AD3072" s="9">
        <f t="shared" si="792"/>
        <v>27.317837357655954</v>
      </c>
      <c r="AE3072" s="10">
        <v>20.6782263255038</v>
      </c>
      <c r="AF3072" s="11">
        <v>27.363110206129001</v>
      </c>
      <c r="AG3072" s="12">
        <v>34.423123462072198</v>
      </c>
      <c r="AH3072" s="10">
        <v>0.105</v>
      </c>
      <c r="AI3072" s="134" t="s">
        <v>8</v>
      </c>
      <c r="AJ3072" s="134" t="s">
        <v>8</v>
      </c>
      <c r="AK3072" s="11">
        <f t="shared" ref="AK3072:AK3078" si="809">(U3072+V3072+W3072)/(U3072+V3072+W3072+X3072+Y3072)</f>
        <v>0.40844327176781003</v>
      </c>
      <c r="AL3072" s="11">
        <f t="shared" si="806"/>
        <v>6.2698412698412698</v>
      </c>
      <c r="AM3072" s="11">
        <f t="shared" si="807"/>
        <v>2.1990000000000003</v>
      </c>
      <c r="AN3072" s="3" t="str">
        <f t="shared" si="794"/>
        <v>n/a</v>
      </c>
      <c r="AO3072" s="3" t="str">
        <f t="shared" si="795"/>
        <v>n/a</v>
      </c>
      <c r="AP3072" s="3" t="s">
        <v>8</v>
      </c>
      <c r="AQ3072" s="124" t="s">
        <v>71</v>
      </c>
      <c r="AR3072" s="4"/>
      <c r="AS3072" s="3"/>
    </row>
    <row r="3073" spans="1:45" ht="15" customHeight="1">
      <c r="A3073" s="11">
        <v>0.87</v>
      </c>
      <c r="B3073" s="32">
        <v>1143</v>
      </c>
      <c r="C3073" s="17">
        <v>9.3619330000000005</v>
      </c>
      <c r="D3073" s="17">
        <v>113.285133</v>
      </c>
      <c r="E3073" s="40" t="s">
        <v>27</v>
      </c>
      <c r="F3073" s="18">
        <v>9.3619330000000005</v>
      </c>
      <c r="G3073" s="17">
        <v>9.3619330000000005</v>
      </c>
      <c r="H3073" s="17">
        <v>9.3619330000000005</v>
      </c>
      <c r="I3073" s="17">
        <v>9.3619330000000005</v>
      </c>
      <c r="J3073" s="17">
        <v>9.3619330000000005</v>
      </c>
      <c r="K3073" s="30">
        <v>9.3619330000000005</v>
      </c>
      <c r="L3073" s="10">
        <f t="shared" si="793"/>
        <v>9.3619330000000005</v>
      </c>
      <c r="M3073" s="52" t="str">
        <f t="shared" si="796"/>
        <v>low latitude</v>
      </c>
      <c r="N3073" s="83" t="s">
        <v>8</v>
      </c>
      <c r="O3073" s="34" t="s">
        <v>8</v>
      </c>
      <c r="P3073" s="34" t="s">
        <v>8</v>
      </c>
      <c r="Q3073" s="34" t="s">
        <v>8</v>
      </c>
      <c r="R3073" s="34" t="s">
        <v>8</v>
      </c>
      <c r="S3073" s="42" t="s">
        <v>8</v>
      </c>
      <c r="T3073" s="10" t="s">
        <v>8</v>
      </c>
      <c r="U3073" s="11">
        <v>0.35599999999999998</v>
      </c>
      <c r="V3073" s="11">
        <v>0.39600000000000002</v>
      </c>
      <c r="W3073" s="11">
        <v>6.3E-2</v>
      </c>
      <c r="X3073" s="11">
        <v>0.72499999999999998</v>
      </c>
      <c r="Y3073" s="12">
        <v>0.186</v>
      </c>
      <c r="Z3073" s="10">
        <f t="shared" si="802"/>
        <v>0.64435564435564441</v>
      </c>
      <c r="AA3073" s="11">
        <f t="shared" si="803"/>
        <v>-0.31346242281446424</v>
      </c>
      <c r="AB3073" s="11">
        <f t="shared" ref="AB3073:AB3136" si="810">LOG(Z3073)</f>
        <v>-0.19087436284405085</v>
      </c>
      <c r="AC3073" s="11">
        <f t="shared" si="804"/>
        <v>25.741286460023662</v>
      </c>
      <c r="AD3073" s="9">
        <f t="shared" ref="AD3073:AD3136" si="811">68.4*AB3073+38.6</f>
        <v>25.544193581466921</v>
      </c>
      <c r="AE3073" s="10">
        <v>18.381637272635999</v>
      </c>
      <c r="AF3073" s="11">
        <v>24.990881848314</v>
      </c>
      <c r="AG3073" s="12">
        <v>31.508734507550699</v>
      </c>
      <c r="AH3073" s="10">
        <v>0.27500000000000002</v>
      </c>
      <c r="AI3073" s="134" t="s">
        <v>8</v>
      </c>
      <c r="AJ3073" s="134" t="s">
        <v>8</v>
      </c>
      <c r="AK3073" s="11">
        <f t="shared" si="809"/>
        <v>0.47219003476245652</v>
      </c>
      <c r="AL3073" s="11">
        <f t="shared" si="806"/>
        <v>6.2857142857142856</v>
      </c>
      <c r="AM3073" s="11">
        <f t="shared" si="807"/>
        <v>2.0789210789210797</v>
      </c>
      <c r="AN3073" s="3" t="str">
        <f t="shared" si="794"/>
        <v>n/a</v>
      </c>
      <c r="AO3073" s="3" t="str">
        <f t="shared" si="795"/>
        <v>n/a</v>
      </c>
      <c r="AP3073" s="3" t="s">
        <v>8</v>
      </c>
      <c r="AQ3073" s="124" t="s">
        <v>71</v>
      </c>
      <c r="AR3073" s="4"/>
      <c r="AS3073" s="3"/>
    </row>
    <row r="3074" spans="1:45" ht="15" customHeight="1">
      <c r="A3074" s="11">
        <v>0.91</v>
      </c>
      <c r="B3074" s="32">
        <v>1143</v>
      </c>
      <c r="C3074" s="17">
        <v>9.3619330000000005</v>
      </c>
      <c r="D3074" s="17">
        <v>113.285133</v>
      </c>
      <c r="E3074" s="40" t="s">
        <v>27</v>
      </c>
      <c r="F3074" s="18">
        <v>9.3619330000000005</v>
      </c>
      <c r="G3074" s="17">
        <v>9.3619330000000005</v>
      </c>
      <c r="H3074" s="17">
        <v>9.3619330000000005</v>
      </c>
      <c r="I3074" s="17">
        <v>9.3619330000000005</v>
      </c>
      <c r="J3074" s="17">
        <v>9.3619330000000005</v>
      </c>
      <c r="K3074" s="30">
        <v>9.3619330000000005</v>
      </c>
      <c r="L3074" s="10">
        <f t="shared" si="793"/>
        <v>9.3619330000000005</v>
      </c>
      <c r="M3074" s="52" t="str">
        <f t="shared" si="796"/>
        <v>low latitude</v>
      </c>
      <c r="N3074" s="83" t="s">
        <v>8</v>
      </c>
      <c r="O3074" s="34" t="s">
        <v>8</v>
      </c>
      <c r="P3074" s="34" t="s">
        <v>8</v>
      </c>
      <c r="Q3074" s="34" t="s">
        <v>8</v>
      </c>
      <c r="R3074" s="34" t="s">
        <v>8</v>
      </c>
      <c r="S3074" s="42" t="s">
        <v>8</v>
      </c>
      <c r="T3074" s="10" t="s">
        <v>8</v>
      </c>
      <c r="U3074" s="11">
        <v>0.309</v>
      </c>
      <c r="V3074" s="11">
        <v>0.39500000000000002</v>
      </c>
      <c r="W3074" s="11">
        <v>5.8000000000000003E-2</v>
      </c>
      <c r="X3074" s="11">
        <v>0.876</v>
      </c>
      <c r="Y3074" s="12">
        <v>0.23799999999999999</v>
      </c>
      <c r="Z3074" s="10">
        <f t="shared" si="802"/>
        <v>0.69100000000000006</v>
      </c>
      <c r="AA3074" s="11">
        <f t="shared" si="803"/>
        <v>-0.28535787571314025</v>
      </c>
      <c r="AB3074" s="11">
        <f t="shared" si="810"/>
        <v>-0.16052195262580155</v>
      </c>
      <c r="AC3074" s="11">
        <f t="shared" si="804"/>
        <v>27.638343389363033</v>
      </c>
      <c r="AD3074" s="9">
        <f t="shared" si="811"/>
        <v>27.620298440395175</v>
      </c>
      <c r="AE3074" s="10">
        <v>21.2224455872974</v>
      </c>
      <c r="AF3074" s="11">
        <v>27.794349721054999</v>
      </c>
      <c r="AG3074" s="12">
        <v>34.945980517772803</v>
      </c>
      <c r="AH3074" s="10">
        <v>0.124</v>
      </c>
      <c r="AI3074" s="134" t="s">
        <v>8</v>
      </c>
      <c r="AJ3074" s="134" t="s">
        <v>8</v>
      </c>
      <c r="AK3074" s="11">
        <f t="shared" si="809"/>
        <v>0.40618336886993606</v>
      </c>
      <c r="AL3074" s="11">
        <f t="shared" si="806"/>
        <v>6.8103448275862073</v>
      </c>
      <c r="AM3074" s="11">
        <f t="shared" si="807"/>
        <v>2.2249999999999996</v>
      </c>
      <c r="AN3074" s="3" t="str">
        <f t="shared" si="794"/>
        <v>n/a</v>
      </c>
      <c r="AO3074" s="3" t="str">
        <f t="shared" si="795"/>
        <v>n/a</v>
      </c>
      <c r="AP3074" s="3" t="s">
        <v>8</v>
      </c>
      <c r="AQ3074" s="124" t="s">
        <v>71</v>
      </c>
      <c r="AR3074" s="4"/>
      <c r="AS3074" s="3"/>
    </row>
    <row r="3075" spans="1:45" ht="15" customHeight="1">
      <c r="A3075" s="11">
        <v>0.94</v>
      </c>
      <c r="B3075" s="32">
        <v>1143</v>
      </c>
      <c r="C3075" s="17">
        <v>9.3619330000000005</v>
      </c>
      <c r="D3075" s="17">
        <v>113.285133</v>
      </c>
      <c r="E3075" s="40" t="s">
        <v>27</v>
      </c>
      <c r="F3075" s="18">
        <v>9.3619330000000005</v>
      </c>
      <c r="G3075" s="17">
        <v>9.3619330000000005</v>
      </c>
      <c r="H3075" s="17">
        <v>9.3619330000000005</v>
      </c>
      <c r="I3075" s="17">
        <v>9.3619330000000005</v>
      </c>
      <c r="J3075" s="17">
        <v>9.3619330000000005</v>
      </c>
      <c r="K3075" s="30">
        <v>9.3619330000000005</v>
      </c>
      <c r="L3075" s="10">
        <f t="shared" ref="L3075:L3138" si="812">IF(A3075&lt;2,C3075,IF(A3075&lt;15,K3075,IF(A3075&lt;25,J3075,IF(A3075&lt;35,I3075,IF(A3075&lt;45,H3075,IF(A3075&lt;55,G3075,IF(A3075&lt;65,F3075,IF(A3075&lt;70,F3075,"no age"))))))))</f>
        <v>9.3619330000000005</v>
      </c>
      <c r="M3075" s="52" t="str">
        <f t="shared" si="796"/>
        <v>low latitude</v>
      </c>
      <c r="N3075" s="83" t="s">
        <v>8</v>
      </c>
      <c r="O3075" s="34" t="s">
        <v>8</v>
      </c>
      <c r="P3075" s="34" t="s">
        <v>8</v>
      </c>
      <c r="Q3075" s="34" t="s">
        <v>8</v>
      </c>
      <c r="R3075" s="34" t="s">
        <v>8</v>
      </c>
      <c r="S3075" s="42" t="s">
        <v>8</v>
      </c>
      <c r="T3075" s="10" t="s">
        <v>8</v>
      </c>
      <c r="U3075" s="11">
        <v>0.33700000000000002</v>
      </c>
      <c r="V3075" s="11">
        <v>0.36899999999999999</v>
      </c>
      <c r="W3075" s="11">
        <v>6.9000000000000006E-2</v>
      </c>
      <c r="X3075" s="11">
        <v>0.27500000000000002</v>
      </c>
      <c r="Y3075" s="12">
        <v>0.22500000000000001</v>
      </c>
      <c r="Z3075" s="10">
        <f t="shared" si="802"/>
        <v>0.66300000000000014</v>
      </c>
      <c r="AA3075" s="11">
        <f t="shared" si="803"/>
        <v>-0.32227533634724986</v>
      </c>
      <c r="AB3075" s="11">
        <f t="shared" si="810"/>
        <v>-0.17848647159522676</v>
      </c>
      <c r="AC3075" s="11">
        <f t="shared" si="804"/>
        <v>25.146414796560634</v>
      </c>
      <c r="AD3075" s="9">
        <f t="shared" si="811"/>
        <v>26.391525342886489</v>
      </c>
      <c r="AE3075" s="10">
        <v>19.5282839433705</v>
      </c>
      <c r="AF3075" s="11">
        <v>26.111590456039199</v>
      </c>
      <c r="AG3075" s="12">
        <v>32.887705471237801</v>
      </c>
      <c r="AH3075" s="10">
        <v>0.72499999999999998</v>
      </c>
      <c r="AI3075" s="134" t="s">
        <v>8</v>
      </c>
      <c r="AJ3075" s="134" t="s">
        <v>8</v>
      </c>
      <c r="AK3075" s="11">
        <f t="shared" si="809"/>
        <v>0.60784313725490191</v>
      </c>
      <c r="AL3075" s="11">
        <f t="shared" si="806"/>
        <v>5.3478260869565215</v>
      </c>
      <c r="AM3075" s="11">
        <f t="shared" si="807"/>
        <v>2.1820000000000004</v>
      </c>
      <c r="AN3075" s="3" t="str">
        <f t="shared" ref="AN3075:AN3138" si="813">IF(T3075="n/a","n/a",T3075/X3075)</f>
        <v>n/a</v>
      </c>
      <c r="AO3075" s="3" t="str">
        <f t="shared" ref="AO3075:AO3138" si="814">IF(P3075="n/a","n/a",P3075/R3075)</f>
        <v>n/a</v>
      </c>
      <c r="AP3075" s="3" t="s">
        <v>8</v>
      </c>
      <c r="AQ3075" s="124" t="s">
        <v>71</v>
      </c>
      <c r="AR3075" s="4"/>
      <c r="AS3075" s="3"/>
    </row>
    <row r="3076" spans="1:45" ht="15" customHeight="1">
      <c r="A3076" s="11">
        <v>0.98</v>
      </c>
      <c r="B3076" s="32">
        <v>1143</v>
      </c>
      <c r="C3076" s="17">
        <v>9.3619330000000005</v>
      </c>
      <c r="D3076" s="17">
        <v>113.285133</v>
      </c>
      <c r="E3076" s="40" t="s">
        <v>27</v>
      </c>
      <c r="F3076" s="18">
        <v>9.3619330000000005</v>
      </c>
      <c r="G3076" s="17">
        <v>9.3619330000000005</v>
      </c>
      <c r="H3076" s="17">
        <v>9.3619330000000005</v>
      </c>
      <c r="I3076" s="17">
        <v>9.3619330000000005</v>
      </c>
      <c r="J3076" s="17">
        <v>9.3619330000000005</v>
      </c>
      <c r="K3076" s="30">
        <v>9.3619330000000005</v>
      </c>
      <c r="L3076" s="10">
        <f t="shared" si="812"/>
        <v>9.3619330000000005</v>
      </c>
      <c r="M3076" s="52" t="str">
        <f t="shared" si="796"/>
        <v>low latitude</v>
      </c>
      <c r="N3076" s="83" t="s">
        <v>8</v>
      </c>
      <c r="O3076" s="34" t="s">
        <v>8</v>
      </c>
      <c r="P3076" s="34" t="s">
        <v>8</v>
      </c>
      <c r="Q3076" s="34" t="s">
        <v>8</v>
      </c>
      <c r="R3076" s="34" t="s">
        <v>8</v>
      </c>
      <c r="S3076" s="42" t="s">
        <v>8</v>
      </c>
      <c r="T3076" s="10" t="s">
        <v>8</v>
      </c>
      <c r="U3076" s="11">
        <v>0.34100000000000003</v>
      </c>
      <c r="V3076" s="11">
        <v>0.39800000000000002</v>
      </c>
      <c r="W3076" s="11">
        <v>5.3999999999999999E-2</v>
      </c>
      <c r="X3076" s="11">
        <v>0.749</v>
      </c>
      <c r="Y3076" s="12">
        <v>0.20799999999999999</v>
      </c>
      <c r="Z3076" s="10">
        <f t="shared" si="802"/>
        <v>0.65934065934065933</v>
      </c>
      <c r="AA3076" s="11">
        <f t="shared" si="803"/>
        <v>-0.29939011524391601</v>
      </c>
      <c r="AB3076" s="11">
        <f t="shared" si="810"/>
        <v>-0.18089014193744998</v>
      </c>
      <c r="AC3076" s="11">
        <f t="shared" si="804"/>
        <v>26.691167221035666</v>
      </c>
      <c r="AD3076" s="9">
        <f t="shared" si="811"/>
        <v>26.227114291478422</v>
      </c>
      <c r="AE3076" s="10">
        <v>19.274239540178499</v>
      </c>
      <c r="AF3076" s="11">
        <v>25.9150946459736</v>
      </c>
      <c r="AG3076" s="12">
        <v>32.644412833946397</v>
      </c>
      <c r="AH3076" s="10">
        <v>0.251</v>
      </c>
      <c r="AI3076" s="134" t="s">
        <v>8</v>
      </c>
      <c r="AJ3076" s="134" t="s">
        <v>8</v>
      </c>
      <c r="AK3076" s="11">
        <f t="shared" si="809"/>
        <v>0.45314285714285718</v>
      </c>
      <c r="AL3076" s="11">
        <f t="shared" si="806"/>
        <v>7.3703703703703711</v>
      </c>
      <c r="AM3076" s="11">
        <f t="shared" si="807"/>
        <v>2.1288711288711286</v>
      </c>
      <c r="AN3076" s="3" t="str">
        <f t="shared" si="813"/>
        <v>n/a</v>
      </c>
      <c r="AO3076" s="3" t="str">
        <f t="shared" si="814"/>
        <v>n/a</v>
      </c>
      <c r="AP3076" s="3" t="s">
        <v>8</v>
      </c>
      <c r="AQ3076" s="124" t="s">
        <v>71</v>
      </c>
      <c r="AR3076" s="4"/>
      <c r="AS3076" s="3"/>
    </row>
    <row r="3077" spans="1:45" ht="15" customHeight="1">
      <c r="A3077" s="11">
        <v>1.03</v>
      </c>
      <c r="B3077" s="32">
        <v>1143</v>
      </c>
      <c r="C3077" s="17">
        <v>9.3619330000000005</v>
      </c>
      <c r="D3077" s="17">
        <v>113.285133</v>
      </c>
      <c r="E3077" s="40" t="s">
        <v>27</v>
      </c>
      <c r="F3077" s="18">
        <v>9.3619330000000005</v>
      </c>
      <c r="G3077" s="17">
        <v>9.3619330000000005</v>
      </c>
      <c r="H3077" s="17">
        <v>9.3619330000000005</v>
      </c>
      <c r="I3077" s="17">
        <v>9.3619330000000005</v>
      </c>
      <c r="J3077" s="17">
        <v>9.3619330000000005</v>
      </c>
      <c r="K3077" s="30">
        <v>9.3619330000000005</v>
      </c>
      <c r="L3077" s="10">
        <f t="shared" si="812"/>
        <v>9.3619330000000005</v>
      </c>
      <c r="M3077" s="52" t="str">
        <f t="shared" si="796"/>
        <v>low latitude</v>
      </c>
      <c r="N3077" s="83" t="s">
        <v>8</v>
      </c>
      <c r="O3077" s="34" t="s">
        <v>8</v>
      </c>
      <c r="P3077" s="34" t="s">
        <v>8</v>
      </c>
      <c r="Q3077" s="34" t="s">
        <v>8</v>
      </c>
      <c r="R3077" s="34" t="s">
        <v>8</v>
      </c>
      <c r="S3077" s="42" t="s">
        <v>8</v>
      </c>
      <c r="T3077" s="10" t="s">
        <v>8</v>
      </c>
      <c r="U3077" s="11">
        <v>0.30599999999999999</v>
      </c>
      <c r="V3077" s="11">
        <v>0.39100000000000001</v>
      </c>
      <c r="W3077" s="11">
        <v>6.7000000000000004E-2</v>
      </c>
      <c r="X3077" s="11">
        <v>0.85199999999999998</v>
      </c>
      <c r="Y3077" s="12">
        <v>0.23599999999999999</v>
      </c>
      <c r="Z3077" s="10">
        <f t="shared" si="802"/>
        <v>0.69399999999999995</v>
      </c>
      <c r="AA3077" s="11">
        <f t="shared" si="803"/>
        <v>-0.2909166011798231</v>
      </c>
      <c r="AB3077" s="11">
        <f t="shared" si="810"/>
        <v>-0.15864052954514513</v>
      </c>
      <c r="AC3077" s="11">
        <f t="shared" si="804"/>
        <v>27.263129420361938</v>
      </c>
      <c r="AD3077" s="9">
        <f t="shared" si="811"/>
        <v>27.748987779112074</v>
      </c>
      <c r="AE3077" s="10">
        <v>21.350502276653099</v>
      </c>
      <c r="AF3077" s="11">
        <v>27.9927585406394</v>
      </c>
      <c r="AG3077" s="12">
        <v>35.224259822330403</v>
      </c>
      <c r="AH3077" s="10">
        <v>0.14799999999999999</v>
      </c>
      <c r="AI3077" s="134" t="s">
        <v>8</v>
      </c>
      <c r="AJ3077" s="134" t="s">
        <v>8</v>
      </c>
      <c r="AK3077" s="11">
        <f t="shared" si="809"/>
        <v>0.41252699784017277</v>
      </c>
      <c r="AL3077" s="11">
        <f t="shared" si="806"/>
        <v>5.8358208955223878</v>
      </c>
      <c r="AM3077" s="11">
        <f t="shared" si="807"/>
        <v>2.2330000000000001</v>
      </c>
      <c r="AN3077" s="3" t="str">
        <f t="shared" si="813"/>
        <v>n/a</v>
      </c>
      <c r="AO3077" s="3" t="str">
        <f t="shared" si="814"/>
        <v>n/a</v>
      </c>
      <c r="AP3077" s="3" t="s">
        <v>8</v>
      </c>
      <c r="AQ3077" s="124" t="s">
        <v>71</v>
      </c>
      <c r="AR3077" s="4"/>
      <c r="AS3077" s="3"/>
    </row>
    <row r="3078" spans="1:45" ht="15" customHeight="1">
      <c r="A3078" s="11">
        <v>1.06</v>
      </c>
      <c r="B3078" s="32">
        <v>1143</v>
      </c>
      <c r="C3078" s="17">
        <v>9.3619330000000005</v>
      </c>
      <c r="D3078" s="17">
        <v>113.285133</v>
      </c>
      <c r="E3078" s="40" t="s">
        <v>27</v>
      </c>
      <c r="F3078" s="18">
        <v>9.3619330000000005</v>
      </c>
      <c r="G3078" s="17">
        <v>9.3619330000000005</v>
      </c>
      <c r="H3078" s="17">
        <v>9.3619330000000005</v>
      </c>
      <c r="I3078" s="17">
        <v>9.3619330000000005</v>
      </c>
      <c r="J3078" s="17">
        <v>9.3619330000000005</v>
      </c>
      <c r="K3078" s="30">
        <v>9.3619330000000005</v>
      </c>
      <c r="L3078" s="10">
        <f t="shared" si="812"/>
        <v>9.3619330000000005</v>
      </c>
      <c r="M3078" s="52" t="str">
        <f t="shared" si="796"/>
        <v>low latitude</v>
      </c>
      <c r="N3078" s="83" t="s">
        <v>8</v>
      </c>
      <c r="O3078" s="34" t="s">
        <v>8</v>
      </c>
      <c r="P3078" s="34" t="s">
        <v>8</v>
      </c>
      <c r="Q3078" s="34" t="s">
        <v>8</v>
      </c>
      <c r="R3078" s="34" t="s">
        <v>8</v>
      </c>
      <c r="S3078" s="42" t="s">
        <v>8</v>
      </c>
      <c r="T3078" s="10" t="s">
        <v>8</v>
      </c>
      <c r="U3078" s="11">
        <v>0.35599999999999998</v>
      </c>
      <c r="V3078" s="11">
        <v>0.39100000000000001</v>
      </c>
      <c r="W3078" s="11">
        <v>6.8000000000000005E-2</v>
      </c>
      <c r="X3078" s="11">
        <v>0.83799999999999997</v>
      </c>
      <c r="Y3078" s="12">
        <v>0.185</v>
      </c>
      <c r="Z3078" s="10">
        <f t="shared" si="802"/>
        <v>0.64400000000000002</v>
      </c>
      <c r="AA3078" s="11">
        <f t="shared" si="803"/>
        <v>-0.31898085134410975</v>
      </c>
      <c r="AB3078" s="11">
        <f t="shared" si="810"/>
        <v>-0.19111413264018789</v>
      </c>
      <c r="AC3078" s="11">
        <f t="shared" si="804"/>
        <v>25.36879253427259</v>
      </c>
      <c r="AD3078" s="9">
        <f t="shared" si="811"/>
        <v>25.527793327411146</v>
      </c>
      <c r="AE3078" s="10">
        <v>18.4031989271766</v>
      </c>
      <c r="AF3078" s="11">
        <v>24.977266194842301</v>
      </c>
      <c r="AG3078" s="12">
        <v>31.564932569351399</v>
      </c>
      <c r="AH3078" s="10">
        <v>0.16200000000000001</v>
      </c>
      <c r="AI3078" s="134" t="s">
        <v>8</v>
      </c>
      <c r="AJ3078" s="134" t="s">
        <v>8</v>
      </c>
      <c r="AK3078" s="11">
        <f t="shared" si="809"/>
        <v>0.44341675734494013</v>
      </c>
      <c r="AL3078" s="11">
        <f t="shared" si="806"/>
        <v>5.75</v>
      </c>
      <c r="AM3078" s="11">
        <f t="shared" si="807"/>
        <v>2.0819999999999999</v>
      </c>
      <c r="AN3078" s="3" t="str">
        <f t="shared" si="813"/>
        <v>n/a</v>
      </c>
      <c r="AO3078" s="3" t="str">
        <f t="shared" si="814"/>
        <v>n/a</v>
      </c>
      <c r="AP3078" s="3" t="s">
        <v>8</v>
      </c>
      <c r="AQ3078" s="124" t="s">
        <v>71</v>
      </c>
      <c r="AR3078" s="4"/>
      <c r="AS3078" s="3"/>
    </row>
    <row r="3079" spans="1:45" ht="15" customHeight="1">
      <c r="A3079" s="11">
        <v>1.1100000000000001</v>
      </c>
      <c r="B3079" s="32">
        <v>1143</v>
      </c>
      <c r="C3079" s="17">
        <v>9.3619330000000005</v>
      </c>
      <c r="D3079" s="17">
        <v>113.285133</v>
      </c>
      <c r="E3079" s="40" t="s">
        <v>27</v>
      </c>
      <c r="F3079" s="18">
        <v>9.3619330000000005</v>
      </c>
      <c r="G3079" s="17">
        <v>9.3619330000000005</v>
      </c>
      <c r="H3079" s="17">
        <v>9.3619330000000005</v>
      </c>
      <c r="I3079" s="17">
        <v>9.3619330000000005</v>
      </c>
      <c r="J3079" s="17">
        <v>9.3619330000000005</v>
      </c>
      <c r="K3079" s="30">
        <v>9.3619330000000005</v>
      </c>
      <c r="L3079" s="10">
        <f t="shared" si="812"/>
        <v>9.3619330000000005</v>
      </c>
      <c r="M3079" s="52" t="str">
        <f t="shared" si="796"/>
        <v>low latitude</v>
      </c>
      <c r="N3079" s="83" t="s">
        <v>8</v>
      </c>
      <c r="O3079" s="34" t="s">
        <v>8</v>
      </c>
      <c r="P3079" s="34" t="s">
        <v>8</v>
      </c>
      <c r="Q3079" s="34" t="s">
        <v>8</v>
      </c>
      <c r="R3079" s="34" t="s">
        <v>8</v>
      </c>
      <c r="S3079" s="42" t="s">
        <v>8</v>
      </c>
      <c r="T3079" s="10" t="s">
        <v>8</v>
      </c>
      <c r="U3079" s="11">
        <v>0.30199999999999999</v>
      </c>
      <c r="V3079" s="11">
        <v>0.42</v>
      </c>
      <c r="W3079" s="11">
        <v>5.3999999999999999E-2</v>
      </c>
      <c r="X3079" s="11" t="s">
        <v>8</v>
      </c>
      <c r="Y3079" s="12">
        <v>0.22500000000000001</v>
      </c>
      <c r="Z3079" s="10">
        <f t="shared" si="802"/>
        <v>0.69830169830169819</v>
      </c>
      <c r="AA3079" s="11">
        <f t="shared" si="803"/>
        <v>-0.26661243086028802</v>
      </c>
      <c r="AB3079" s="11">
        <f t="shared" si="810"/>
        <v>-0.1559569017336373</v>
      </c>
      <c r="AC3079" s="11">
        <f t="shared" si="804"/>
        <v>28.903660916930558</v>
      </c>
      <c r="AD3079" s="9">
        <f t="shared" si="811"/>
        <v>27.932547921419207</v>
      </c>
      <c r="AE3079" s="10">
        <v>21.623266113252999</v>
      </c>
      <c r="AF3079" s="11">
        <v>28.255412450175601</v>
      </c>
      <c r="AG3079" s="12">
        <v>35.542511546173003</v>
      </c>
      <c r="AH3079" s="10" t="s">
        <v>8</v>
      </c>
      <c r="AI3079" s="134" t="s">
        <v>8</v>
      </c>
      <c r="AJ3079" s="134" t="s">
        <v>8</v>
      </c>
      <c r="AK3079" s="11" t="s">
        <v>8</v>
      </c>
      <c r="AL3079" s="11">
        <f t="shared" si="806"/>
        <v>7.7777777777777777</v>
      </c>
      <c r="AM3079" s="11">
        <f t="shared" si="807"/>
        <v>2.2017982017982014</v>
      </c>
      <c r="AN3079" s="3" t="str">
        <f t="shared" si="813"/>
        <v>n/a</v>
      </c>
      <c r="AO3079" s="3" t="str">
        <f t="shared" si="814"/>
        <v>n/a</v>
      </c>
      <c r="AP3079" s="3" t="s">
        <v>8</v>
      </c>
      <c r="AQ3079" s="124" t="s">
        <v>71</v>
      </c>
      <c r="AR3079" s="4"/>
      <c r="AS3079" s="3"/>
    </row>
    <row r="3080" spans="1:45" ht="15" customHeight="1">
      <c r="A3080" s="11">
        <v>1.1499999999999999</v>
      </c>
      <c r="B3080" s="32">
        <v>1143</v>
      </c>
      <c r="C3080" s="17">
        <v>9.3619330000000005</v>
      </c>
      <c r="D3080" s="17">
        <v>113.285133</v>
      </c>
      <c r="E3080" s="40" t="s">
        <v>27</v>
      </c>
      <c r="F3080" s="18">
        <v>9.3619330000000005</v>
      </c>
      <c r="G3080" s="17">
        <v>9.3619330000000005</v>
      </c>
      <c r="H3080" s="17">
        <v>9.3619330000000005</v>
      </c>
      <c r="I3080" s="17">
        <v>9.3619330000000005</v>
      </c>
      <c r="J3080" s="17">
        <v>9.3619330000000005</v>
      </c>
      <c r="K3080" s="30">
        <v>9.3619330000000005</v>
      </c>
      <c r="L3080" s="10">
        <f t="shared" si="812"/>
        <v>9.3619330000000005</v>
      </c>
      <c r="M3080" s="52" t="str">
        <f t="shared" si="796"/>
        <v>low latitude</v>
      </c>
      <c r="N3080" s="83" t="s">
        <v>8</v>
      </c>
      <c r="O3080" s="34" t="s">
        <v>8</v>
      </c>
      <c r="P3080" s="34" t="s">
        <v>8</v>
      </c>
      <c r="Q3080" s="34" t="s">
        <v>8</v>
      </c>
      <c r="R3080" s="34" t="s">
        <v>8</v>
      </c>
      <c r="S3080" s="42" t="s">
        <v>8</v>
      </c>
      <c r="T3080" s="10" t="s">
        <v>8</v>
      </c>
      <c r="U3080" s="11">
        <v>0.33500000000000002</v>
      </c>
      <c r="V3080" s="11">
        <v>0.40400000000000003</v>
      </c>
      <c r="W3080" s="11">
        <v>5.8999999999999997E-2</v>
      </c>
      <c r="X3080" s="11">
        <v>0.90300000000000002</v>
      </c>
      <c r="Y3080" s="12">
        <v>0.20200000000000001</v>
      </c>
      <c r="Z3080" s="10">
        <f t="shared" si="802"/>
        <v>0.66500000000000004</v>
      </c>
      <c r="AA3080" s="11">
        <f t="shared" si="803"/>
        <v>-0.2956215262401245</v>
      </c>
      <c r="AB3080" s="11">
        <f t="shared" si="810"/>
        <v>-0.17717835469689538</v>
      </c>
      <c r="AC3080" s="11">
        <f t="shared" si="804"/>
        <v>26.945546978791594</v>
      </c>
      <c r="AD3080" s="9">
        <f t="shared" si="811"/>
        <v>26.481000538732356</v>
      </c>
      <c r="AE3080" s="10">
        <v>19.5911730758333</v>
      </c>
      <c r="AF3080" s="11">
        <v>26.229694577670799</v>
      </c>
      <c r="AG3080" s="12">
        <v>33.058106647471298</v>
      </c>
      <c r="AH3080" s="10">
        <v>9.7000000000000003E-2</v>
      </c>
      <c r="AI3080" s="134" t="s">
        <v>8</v>
      </c>
      <c r="AJ3080" s="134" t="s">
        <v>8</v>
      </c>
      <c r="AK3080" s="11">
        <f t="shared" ref="AK3080:AK3086" si="815">(U3080+V3080+W3080)/(U3080+V3080+W3080+X3080+Y3080)</f>
        <v>0.41933788754598006</v>
      </c>
      <c r="AL3080" s="11">
        <f t="shared" si="806"/>
        <v>6.8474576271186445</v>
      </c>
      <c r="AM3080" s="11">
        <f t="shared" si="807"/>
        <v>2.1280000000000001</v>
      </c>
      <c r="AN3080" s="3" t="str">
        <f t="shared" si="813"/>
        <v>n/a</v>
      </c>
      <c r="AO3080" s="3" t="str">
        <f t="shared" si="814"/>
        <v>n/a</v>
      </c>
      <c r="AP3080" s="3" t="s">
        <v>8</v>
      </c>
      <c r="AQ3080" s="124" t="s">
        <v>71</v>
      </c>
      <c r="AR3080" s="4"/>
      <c r="AS3080" s="3"/>
    </row>
    <row r="3081" spans="1:45" ht="15" customHeight="1">
      <c r="A3081" s="11">
        <v>1.19</v>
      </c>
      <c r="B3081" s="32">
        <v>1143</v>
      </c>
      <c r="C3081" s="17">
        <v>9.3619330000000005</v>
      </c>
      <c r="D3081" s="17">
        <v>113.285133</v>
      </c>
      <c r="E3081" s="40" t="s">
        <v>27</v>
      </c>
      <c r="F3081" s="18">
        <v>9.3619330000000005</v>
      </c>
      <c r="G3081" s="17">
        <v>9.3619330000000005</v>
      </c>
      <c r="H3081" s="17">
        <v>9.3619330000000005</v>
      </c>
      <c r="I3081" s="17">
        <v>9.3619330000000005</v>
      </c>
      <c r="J3081" s="17">
        <v>9.3619330000000005</v>
      </c>
      <c r="K3081" s="30">
        <v>9.3619330000000005</v>
      </c>
      <c r="L3081" s="10">
        <f t="shared" si="812"/>
        <v>9.3619330000000005</v>
      </c>
      <c r="M3081" s="52" t="str">
        <f t="shared" si="796"/>
        <v>low latitude</v>
      </c>
      <c r="N3081" s="83" t="s">
        <v>8</v>
      </c>
      <c r="O3081" s="34" t="s">
        <v>8</v>
      </c>
      <c r="P3081" s="34" t="s">
        <v>8</v>
      </c>
      <c r="Q3081" s="34" t="s">
        <v>8</v>
      </c>
      <c r="R3081" s="34" t="s">
        <v>8</v>
      </c>
      <c r="S3081" s="42" t="s">
        <v>8</v>
      </c>
      <c r="T3081" s="10" t="s">
        <v>8</v>
      </c>
      <c r="U3081" s="11">
        <v>0.318</v>
      </c>
      <c r="V3081" s="11">
        <v>0.40899999999999997</v>
      </c>
      <c r="W3081" s="11">
        <v>6.7000000000000004E-2</v>
      </c>
      <c r="X3081" s="11">
        <v>0.86499999999999999</v>
      </c>
      <c r="Y3081" s="12">
        <v>0.20599999999999999</v>
      </c>
      <c r="Z3081" s="10">
        <f t="shared" si="802"/>
        <v>0.68199999999999994</v>
      </c>
      <c r="AA3081" s="11">
        <f t="shared" si="803"/>
        <v>-0.28809719441975451</v>
      </c>
      <c r="AB3081" s="11">
        <f t="shared" si="810"/>
        <v>-0.16621562534352113</v>
      </c>
      <c r="AC3081" s="11">
        <f t="shared" si="804"/>
        <v>27.453439376666569</v>
      </c>
      <c r="AD3081" s="9">
        <f t="shared" si="811"/>
        <v>27.230851226503155</v>
      </c>
      <c r="AE3081" s="10">
        <v>20.592143075227</v>
      </c>
      <c r="AF3081" s="11">
        <v>27.290481891725399</v>
      </c>
      <c r="AG3081" s="12">
        <v>34.252925582646498</v>
      </c>
      <c r="AH3081" s="10">
        <v>0.13500000000000001</v>
      </c>
      <c r="AI3081" s="134" t="s">
        <v>8</v>
      </c>
      <c r="AJ3081" s="134" t="s">
        <v>8</v>
      </c>
      <c r="AK3081" s="11">
        <f t="shared" si="815"/>
        <v>0.42573726541554963</v>
      </c>
      <c r="AL3081" s="11">
        <f t="shared" si="806"/>
        <v>6.1044776119402977</v>
      </c>
      <c r="AM3081" s="11">
        <f t="shared" si="807"/>
        <v>2.161</v>
      </c>
      <c r="AN3081" s="3" t="str">
        <f t="shared" si="813"/>
        <v>n/a</v>
      </c>
      <c r="AO3081" s="3" t="str">
        <f t="shared" si="814"/>
        <v>n/a</v>
      </c>
      <c r="AP3081" s="3" t="s">
        <v>8</v>
      </c>
      <c r="AQ3081" s="124" t="s">
        <v>71</v>
      </c>
      <c r="AR3081" s="4"/>
      <c r="AS3081" s="3"/>
    </row>
    <row r="3082" spans="1:45" ht="15" customHeight="1">
      <c r="A3082" s="11">
        <v>1.24</v>
      </c>
      <c r="B3082" s="32">
        <v>1143</v>
      </c>
      <c r="C3082" s="17">
        <v>9.3619330000000005</v>
      </c>
      <c r="D3082" s="17">
        <v>113.285133</v>
      </c>
      <c r="E3082" s="40" t="s">
        <v>27</v>
      </c>
      <c r="F3082" s="18">
        <v>9.3619330000000005</v>
      </c>
      <c r="G3082" s="17">
        <v>9.3619330000000005</v>
      </c>
      <c r="H3082" s="17">
        <v>9.3619330000000005</v>
      </c>
      <c r="I3082" s="17">
        <v>9.3619330000000005</v>
      </c>
      <c r="J3082" s="17">
        <v>9.3619330000000005</v>
      </c>
      <c r="K3082" s="30">
        <v>9.3619330000000005</v>
      </c>
      <c r="L3082" s="10">
        <f t="shared" si="812"/>
        <v>9.3619330000000005</v>
      </c>
      <c r="M3082" s="52" t="str">
        <f t="shared" si="796"/>
        <v>low latitude</v>
      </c>
      <c r="N3082" s="83" t="s">
        <v>8</v>
      </c>
      <c r="O3082" s="34" t="s">
        <v>8</v>
      </c>
      <c r="P3082" s="34" t="s">
        <v>8</v>
      </c>
      <c r="Q3082" s="34" t="s">
        <v>8</v>
      </c>
      <c r="R3082" s="34" t="s">
        <v>8</v>
      </c>
      <c r="S3082" s="42" t="s">
        <v>8</v>
      </c>
      <c r="T3082" s="10" t="s">
        <v>8</v>
      </c>
      <c r="U3082" s="11">
        <v>0.28199999999999997</v>
      </c>
      <c r="V3082" s="11">
        <v>0.38800000000000001</v>
      </c>
      <c r="W3082" s="11">
        <v>0.153</v>
      </c>
      <c r="X3082" s="11">
        <v>0.77200000000000002</v>
      </c>
      <c r="Y3082" s="12">
        <v>0.17599999999999999</v>
      </c>
      <c r="Z3082" s="10">
        <f t="shared" si="802"/>
        <v>0.71771771771771786</v>
      </c>
      <c r="AA3082" s="11">
        <f t="shared" si="803"/>
        <v>-0.3265681096180626</v>
      </c>
      <c r="AB3082" s="11">
        <f t="shared" si="810"/>
        <v>-0.14404633255818211</v>
      </c>
      <c r="AC3082" s="11">
        <f t="shared" si="804"/>
        <v>24.856652600780773</v>
      </c>
      <c r="AD3082" s="9">
        <f t="shared" si="811"/>
        <v>28.747230853020344</v>
      </c>
      <c r="AE3082" s="10">
        <v>22.710055058550001</v>
      </c>
      <c r="AF3082" s="11">
        <v>29.4337674242623</v>
      </c>
      <c r="AG3082" s="12">
        <v>37.037117026774901</v>
      </c>
      <c r="AH3082" s="10">
        <v>0.22800000000000001</v>
      </c>
      <c r="AI3082" s="134" t="s">
        <v>8</v>
      </c>
      <c r="AJ3082" s="134" t="s">
        <v>8</v>
      </c>
      <c r="AK3082" s="11">
        <f t="shared" si="815"/>
        <v>0.4647092038396386</v>
      </c>
      <c r="AL3082" s="11">
        <f t="shared" si="806"/>
        <v>2.535947712418301</v>
      </c>
      <c r="AM3082" s="11">
        <f t="shared" si="807"/>
        <v>2.2232232232232234</v>
      </c>
      <c r="AN3082" s="3" t="str">
        <f t="shared" si="813"/>
        <v>n/a</v>
      </c>
      <c r="AO3082" s="3" t="str">
        <f t="shared" si="814"/>
        <v>n/a</v>
      </c>
      <c r="AP3082" s="3" t="s">
        <v>8</v>
      </c>
      <c r="AQ3082" s="124" t="s">
        <v>71</v>
      </c>
      <c r="AR3082" s="4"/>
      <c r="AS3082" s="3"/>
    </row>
    <row r="3083" spans="1:45" ht="15" customHeight="1">
      <c r="A3083" s="11">
        <v>1.33</v>
      </c>
      <c r="B3083" s="32">
        <v>1143</v>
      </c>
      <c r="C3083" s="17">
        <v>9.3619330000000005</v>
      </c>
      <c r="D3083" s="17">
        <v>113.285133</v>
      </c>
      <c r="E3083" s="40" t="s">
        <v>27</v>
      </c>
      <c r="F3083" s="18">
        <v>9.3619330000000005</v>
      </c>
      <c r="G3083" s="17">
        <v>9.3619330000000005</v>
      </c>
      <c r="H3083" s="17">
        <v>9.3619330000000005</v>
      </c>
      <c r="I3083" s="17">
        <v>9.3619330000000005</v>
      </c>
      <c r="J3083" s="17">
        <v>9.3619330000000005</v>
      </c>
      <c r="K3083" s="30">
        <v>9.3619330000000005</v>
      </c>
      <c r="L3083" s="10">
        <f t="shared" si="812"/>
        <v>9.3619330000000005</v>
      </c>
      <c r="M3083" s="52" t="str">
        <f t="shared" si="796"/>
        <v>low latitude</v>
      </c>
      <c r="N3083" s="83" t="s">
        <v>8</v>
      </c>
      <c r="O3083" s="34" t="s">
        <v>8</v>
      </c>
      <c r="P3083" s="34" t="s">
        <v>8</v>
      </c>
      <c r="Q3083" s="34" t="s">
        <v>8</v>
      </c>
      <c r="R3083" s="34" t="s">
        <v>8</v>
      </c>
      <c r="S3083" s="42" t="s">
        <v>8</v>
      </c>
      <c r="T3083" s="10" t="s">
        <v>8</v>
      </c>
      <c r="U3083" s="11">
        <v>0.34799999999999998</v>
      </c>
      <c r="V3083" s="11">
        <v>0.40899999999999997</v>
      </c>
      <c r="W3083" s="11">
        <v>6.4000000000000001E-2</v>
      </c>
      <c r="X3083" s="11">
        <v>0.88900000000000001</v>
      </c>
      <c r="Y3083" s="12">
        <v>0.18</v>
      </c>
      <c r="Z3083" s="10">
        <f t="shared" si="802"/>
        <v>0.65234765234765246</v>
      </c>
      <c r="AA3083" s="11">
        <f t="shared" si="803"/>
        <v>-0.30261984911209894</v>
      </c>
      <c r="AB3083" s="11">
        <f t="shared" si="810"/>
        <v>-0.18552089620424464</v>
      </c>
      <c r="AC3083" s="11">
        <f t="shared" si="804"/>
        <v>26.47316018493332</v>
      </c>
      <c r="AD3083" s="9">
        <f t="shared" si="811"/>
        <v>25.910370699629667</v>
      </c>
      <c r="AE3083" s="10">
        <v>18.822757314080398</v>
      </c>
      <c r="AF3083" s="11">
        <v>25.488181022465501</v>
      </c>
      <c r="AG3083" s="12">
        <v>32.083076759271798</v>
      </c>
      <c r="AH3083" s="10">
        <v>0.111</v>
      </c>
      <c r="AI3083" s="134" t="s">
        <v>8</v>
      </c>
      <c r="AJ3083" s="134" t="s">
        <v>8</v>
      </c>
      <c r="AK3083" s="11">
        <f t="shared" si="815"/>
        <v>0.43439153439153438</v>
      </c>
      <c r="AL3083" s="11">
        <f t="shared" si="806"/>
        <v>6.3906249999999991</v>
      </c>
      <c r="AM3083" s="11">
        <f t="shared" si="807"/>
        <v>2.075924075924076</v>
      </c>
      <c r="AN3083" s="3" t="str">
        <f t="shared" si="813"/>
        <v>n/a</v>
      </c>
      <c r="AO3083" s="3" t="str">
        <f t="shared" si="814"/>
        <v>n/a</v>
      </c>
      <c r="AP3083" s="3" t="s">
        <v>8</v>
      </c>
      <c r="AQ3083" s="124" t="s">
        <v>71</v>
      </c>
      <c r="AR3083" s="4"/>
      <c r="AS3083" s="3"/>
    </row>
    <row r="3084" spans="1:45" ht="15" customHeight="1">
      <c r="A3084" s="11">
        <v>1.34</v>
      </c>
      <c r="B3084" s="32">
        <v>1143</v>
      </c>
      <c r="C3084" s="17">
        <v>9.3619330000000005</v>
      </c>
      <c r="D3084" s="17">
        <v>113.285133</v>
      </c>
      <c r="E3084" s="40" t="s">
        <v>27</v>
      </c>
      <c r="F3084" s="18">
        <v>9.3619330000000005</v>
      </c>
      <c r="G3084" s="17">
        <v>9.3619330000000005</v>
      </c>
      <c r="H3084" s="17">
        <v>9.3619330000000005</v>
      </c>
      <c r="I3084" s="17">
        <v>9.3619330000000005</v>
      </c>
      <c r="J3084" s="17">
        <v>9.3619330000000005</v>
      </c>
      <c r="K3084" s="30">
        <v>9.3619330000000005</v>
      </c>
      <c r="L3084" s="10">
        <f t="shared" si="812"/>
        <v>9.3619330000000005</v>
      </c>
      <c r="M3084" s="52" t="str">
        <f t="shared" si="796"/>
        <v>low latitude</v>
      </c>
      <c r="N3084" s="83" t="s">
        <v>8</v>
      </c>
      <c r="O3084" s="34" t="s">
        <v>8</v>
      </c>
      <c r="P3084" s="34" t="s">
        <v>8</v>
      </c>
      <c r="Q3084" s="34" t="s">
        <v>8</v>
      </c>
      <c r="R3084" s="34" t="s">
        <v>8</v>
      </c>
      <c r="S3084" s="42" t="s">
        <v>8</v>
      </c>
      <c r="T3084" s="10" t="s">
        <v>8</v>
      </c>
      <c r="U3084" s="11">
        <v>0.308</v>
      </c>
      <c r="V3084" s="11">
        <v>0.39200000000000002</v>
      </c>
      <c r="W3084" s="11">
        <v>6.2E-2</v>
      </c>
      <c r="X3084" s="11">
        <v>0.91500000000000004</v>
      </c>
      <c r="Y3084" s="12">
        <v>0.23799999999999999</v>
      </c>
      <c r="Z3084" s="10">
        <f t="shared" si="802"/>
        <v>0.69199999999999995</v>
      </c>
      <c r="AA3084" s="11">
        <f t="shared" si="803"/>
        <v>-0.28866890431914322</v>
      </c>
      <c r="AB3084" s="11">
        <f t="shared" si="810"/>
        <v>-0.15989390554324223</v>
      </c>
      <c r="AC3084" s="11">
        <f t="shared" si="804"/>
        <v>27.414848958457831</v>
      </c>
      <c r="AD3084" s="9">
        <f t="shared" si="811"/>
        <v>27.663256860842232</v>
      </c>
      <c r="AE3084" s="10">
        <v>21.2140260919955</v>
      </c>
      <c r="AF3084" s="11">
        <v>27.880523149234701</v>
      </c>
      <c r="AG3084" s="12">
        <v>35.070258244041597</v>
      </c>
      <c r="AH3084" s="10">
        <v>8.5000000000000006E-2</v>
      </c>
      <c r="AI3084" s="134" t="s">
        <v>8</v>
      </c>
      <c r="AJ3084" s="134" t="s">
        <v>8</v>
      </c>
      <c r="AK3084" s="11">
        <f t="shared" si="815"/>
        <v>0.39791122715404698</v>
      </c>
      <c r="AL3084" s="11">
        <f t="shared" si="806"/>
        <v>6.3225806451612909</v>
      </c>
      <c r="AM3084" s="11">
        <f t="shared" si="807"/>
        <v>2.23</v>
      </c>
      <c r="AN3084" s="3" t="str">
        <f t="shared" si="813"/>
        <v>n/a</v>
      </c>
      <c r="AO3084" s="3" t="str">
        <f t="shared" si="814"/>
        <v>n/a</v>
      </c>
      <c r="AP3084" s="3" t="s">
        <v>8</v>
      </c>
      <c r="AQ3084" s="124" t="s">
        <v>71</v>
      </c>
      <c r="AR3084" s="4"/>
      <c r="AS3084" s="3"/>
    </row>
    <row r="3085" spans="1:45" ht="15" customHeight="1">
      <c r="A3085" s="11">
        <v>1.38</v>
      </c>
      <c r="B3085" s="32">
        <v>1143</v>
      </c>
      <c r="C3085" s="17">
        <v>9.3619330000000005</v>
      </c>
      <c r="D3085" s="17">
        <v>113.285133</v>
      </c>
      <c r="E3085" s="40" t="s">
        <v>27</v>
      </c>
      <c r="F3085" s="18">
        <v>9.3619330000000005</v>
      </c>
      <c r="G3085" s="17">
        <v>9.3619330000000005</v>
      </c>
      <c r="H3085" s="17">
        <v>9.3619330000000005</v>
      </c>
      <c r="I3085" s="17">
        <v>9.3619330000000005</v>
      </c>
      <c r="J3085" s="17">
        <v>9.3619330000000005</v>
      </c>
      <c r="K3085" s="30">
        <v>9.3619330000000005</v>
      </c>
      <c r="L3085" s="10">
        <f t="shared" si="812"/>
        <v>9.3619330000000005</v>
      </c>
      <c r="M3085" s="52" t="str">
        <f t="shared" si="796"/>
        <v>low latitude</v>
      </c>
      <c r="N3085" s="83" t="s">
        <v>8</v>
      </c>
      <c r="O3085" s="34" t="s">
        <v>8</v>
      </c>
      <c r="P3085" s="34" t="s">
        <v>8</v>
      </c>
      <c r="Q3085" s="34" t="s">
        <v>8</v>
      </c>
      <c r="R3085" s="34" t="s">
        <v>8</v>
      </c>
      <c r="S3085" s="42" t="s">
        <v>8</v>
      </c>
      <c r="T3085" s="10" t="s">
        <v>8</v>
      </c>
      <c r="U3085" s="11">
        <v>0.30199999999999999</v>
      </c>
      <c r="V3085" s="11">
        <v>0.41499999999999998</v>
      </c>
      <c r="W3085" s="11">
        <v>6.3E-2</v>
      </c>
      <c r="X3085" s="11">
        <v>0.90800000000000003</v>
      </c>
      <c r="Y3085" s="12">
        <v>0.22</v>
      </c>
      <c r="Z3085" s="10">
        <f t="shared" si="802"/>
        <v>0.69799999999999995</v>
      </c>
      <c r="AA3085" s="11">
        <f t="shared" si="803"/>
        <v>-0.2740465059783877</v>
      </c>
      <c r="AB3085" s="11">
        <f t="shared" si="810"/>
        <v>-0.15614457737683893</v>
      </c>
      <c r="AC3085" s="11">
        <f t="shared" si="804"/>
        <v>28.401860846458828</v>
      </c>
      <c r="AD3085" s="9">
        <f t="shared" si="811"/>
        <v>27.919710907424218</v>
      </c>
      <c r="AE3085" s="10">
        <v>21.560423072134299</v>
      </c>
      <c r="AF3085" s="11">
        <v>28.2028980039799</v>
      </c>
      <c r="AG3085" s="12">
        <v>35.448519749726998</v>
      </c>
      <c r="AH3085" s="10">
        <v>9.1999999999999998E-2</v>
      </c>
      <c r="AI3085" s="134" t="s">
        <v>8</v>
      </c>
      <c r="AJ3085" s="134" t="s">
        <v>8</v>
      </c>
      <c r="AK3085" s="11">
        <f t="shared" si="815"/>
        <v>0.40880503144654085</v>
      </c>
      <c r="AL3085" s="11">
        <f t="shared" si="806"/>
        <v>6.587301587301587</v>
      </c>
      <c r="AM3085" s="11">
        <f t="shared" si="807"/>
        <v>2.2010000000000001</v>
      </c>
      <c r="AN3085" s="3" t="str">
        <f t="shared" si="813"/>
        <v>n/a</v>
      </c>
      <c r="AO3085" s="3" t="str">
        <f t="shared" si="814"/>
        <v>n/a</v>
      </c>
      <c r="AP3085" s="3" t="s">
        <v>8</v>
      </c>
      <c r="AQ3085" s="124" t="s">
        <v>71</v>
      </c>
      <c r="AR3085" s="4"/>
      <c r="AS3085" s="3"/>
    </row>
    <row r="3086" spans="1:45" ht="15" customHeight="1">
      <c r="A3086" s="11">
        <v>1.41</v>
      </c>
      <c r="B3086" s="32">
        <v>1143</v>
      </c>
      <c r="C3086" s="17">
        <v>9.3619330000000005</v>
      </c>
      <c r="D3086" s="17">
        <v>113.285133</v>
      </c>
      <c r="E3086" s="40" t="s">
        <v>27</v>
      </c>
      <c r="F3086" s="18">
        <v>9.3619330000000005</v>
      </c>
      <c r="G3086" s="17">
        <v>9.3619330000000005</v>
      </c>
      <c r="H3086" s="17">
        <v>9.3619330000000005</v>
      </c>
      <c r="I3086" s="17">
        <v>9.3619330000000005</v>
      </c>
      <c r="J3086" s="17">
        <v>9.3619330000000005</v>
      </c>
      <c r="K3086" s="30">
        <v>9.3619330000000005</v>
      </c>
      <c r="L3086" s="10">
        <f t="shared" si="812"/>
        <v>9.3619330000000005</v>
      </c>
      <c r="M3086" s="52" t="str">
        <f t="shared" si="796"/>
        <v>low latitude</v>
      </c>
      <c r="N3086" s="83" t="s">
        <v>8</v>
      </c>
      <c r="O3086" s="34" t="s">
        <v>8</v>
      </c>
      <c r="P3086" s="34" t="s">
        <v>8</v>
      </c>
      <c r="Q3086" s="34" t="s">
        <v>8</v>
      </c>
      <c r="R3086" s="34" t="s">
        <v>8</v>
      </c>
      <c r="S3086" s="42" t="s">
        <v>8</v>
      </c>
      <c r="T3086" s="10" t="s">
        <v>8</v>
      </c>
      <c r="U3086" s="11">
        <v>0.31900000000000001</v>
      </c>
      <c r="V3086" s="11">
        <v>0.379</v>
      </c>
      <c r="W3086" s="11">
        <v>6.6000000000000003E-2</v>
      </c>
      <c r="X3086" s="11">
        <v>0.86299999999999999</v>
      </c>
      <c r="Y3086" s="12">
        <v>0.23599999999999999</v>
      </c>
      <c r="Z3086" s="10">
        <f t="shared" si="802"/>
        <v>0.68100000000000005</v>
      </c>
      <c r="AA3086" s="11">
        <f t="shared" si="803"/>
        <v>-0.3044541486076176</v>
      </c>
      <c r="AB3086" s="11">
        <f t="shared" si="810"/>
        <v>-0.16685288808721482</v>
      </c>
      <c r="AC3086" s="11">
        <f t="shared" si="804"/>
        <v>26.349344968985811</v>
      </c>
      <c r="AD3086" s="9">
        <f t="shared" si="811"/>
        <v>27.187262454834507</v>
      </c>
      <c r="AE3086" s="10">
        <v>20.5729286634343</v>
      </c>
      <c r="AF3086" s="11">
        <v>27.1889859613011</v>
      </c>
      <c r="AG3086" s="12">
        <v>34.195084818297602</v>
      </c>
      <c r="AH3086" s="10">
        <v>0.13700000000000001</v>
      </c>
      <c r="AI3086" s="134" t="s">
        <v>8</v>
      </c>
      <c r="AJ3086" s="134" t="s">
        <v>8</v>
      </c>
      <c r="AK3086" s="11">
        <f t="shared" si="815"/>
        <v>0.41009125067096081</v>
      </c>
      <c r="AL3086" s="11">
        <f t="shared" si="806"/>
        <v>5.7424242424242422</v>
      </c>
      <c r="AM3086" s="11">
        <f t="shared" si="807"/>
        <v>2.2189999999999999</v>
      </c>
      <c r="AN3086" s="3" t="str">
        <f t="shared" si="813"/>
        <v>n/a</v>
      </c>
      <c r="AO3086" s="3" t="str">
        <f t="shared" si="814"/>
        <v>n/a</v>
      </c>
      <c r="AP3086" s="3" t="s">
        <v>8</v>
      </c>
      <c r="AQ3086" s="124" t="s">
        <v>71</v>
      </c>
      <c r="AR3086" s="4"/>
      <c r="AS3086" s="3"/>
    </row>
    <row r="3087" spans="1:45" ht="15" customHeight="1">
      <c r="A3087" s="11">
        <v>1.45</v>
      </c>
      <c r="B3087" s="32">
        <v>1143</v>
      </c>
      <c r="C3087" s="17">
        <v>9.3619330000000005</v>
      </c>
      <c r="D3087" s="17">
        <v>113.285133</v>
      </c>
      <c r="E3087" s="40" t="s">
        <v>27</v>
      </c>
      <c r="F3087" s="18">
        <v>9.3619330000000005</v>
      </c>
      <c r="G3087" s="17">
        <v>9.3619330000000005</v>
      </c>
      <c r="H3087" s="17">
        <v>9.3619330000000005</v>
      </c>
      <c r="I3087" s="17">
        <v>9.3619330000000005</v>
      </c>
      <c r="J3087" s="17">
        <v>9.3619330000000005</v>
      </c>
      <c r="K3087" s="30">
        <v>9.3619330000000005</v>
      </c>
      <c r="L3087" s="10">
        <f t="shared" si="812"/>
        <v>9.3619330000000005</v>
      </c>
      <c r="M3087" s="52" t="str">
        <f t="shared" si="796"/>
        <v>low latitude</v>
      </c>
      <c r="N3087" s="83" t="s">
        <v>8</v>
      </c>
      <c r="O3087" s="34" t="s">
        <v>8</v>
      </c>
      <c r="P3087" s="34" t="s">
        <v>8</v>
      </c>
      <c r="Q3087" s="34" t="s">
        <v>8</v>
      </c>
      <c r="R3087" s="34" t="s">
        <v>8</v>
      </c>
      <c r="S3087" s="42" t="s">
        <v>8</v>
      </c>
      <c r="T3087" s="10" t="s">
        <v>8</v>
      </c>
      <c r="U3087" s="11">
        <v>0.28799999999999998</v>
      </c>
      <c r="V3087" s="11">
        <v>0.42599999999999999</v>
      </c>
      <c r="W3087" s="11">
        <v>6.8000000000000005E-2</v>
      </c>
      <c r="X3087" s="11" t="s">
        <v>8</v>
      </c>
      <c r="Y3087" s="12">
        <v>0.218</v>
      </c>
      <c r="Z3087" s="10">
        <f t="shared" si="802"/>
        <v>0.71199999999999997</v>
      </c>
      <c r="AA3087" s="11">
        <f t="shared" si="803"/>
        <v>-0.26379715395712916</v>
      </c>
      <c r="AB3087" s="11">
        <f t="shared" si="810"/>
        <v>-0.14752000636314366</v>
      </c>
      <c r="AC3087" s="11">
        <f t="shared" si="804"/>
        <v>29.09369210789378</v>
      </c>
      <c r="AD3087" s="9">
        <f t="shared" si="811"/>
        <v>28.509631564760973</v>
      </c>
      <c r="AE3087" s="10">
        <v>22.348547551956699</v>
      </c>
      <c r="AF3087" s="11">
        <v>29.049326658395799</v>
      </c>
      <c r="AG3087" s="12">
        <v>36.535776594785801</v>
      </c>
      <c r="AH3087" s="10" t="s">
        <v>8</v>
      </c>
      <c r="AI3087" s="134" t="s">
        <v>8</v>
      </c>
      <c r="AJ3087" s="134" t="s">
        <v>8</v>
      </c>
      <c r="AK3087" s="11" t="s">
        <v>8</v>
      </c>
      <c r="AL3087" s="11">
        <f t="shared" si="806"/>
        <v>6.2647058823529402</v>
      </c>
      <c r="AM3087" s="11">
        <f t="shared" si="807"/>
        <v>2.2159999999999997</v>
      </c>
      <c r="AN3087" s="3" t="str">
        <f t="shared" si="813"/>
        <v>n/a</v>
      </c>
      <c r="AO3087" s="3" t="str">
        <f t="shared" si="814"/>
        <v>n/a</v>
      </c>
      <c r="AP3087" s="3" t="s">
        <v>8</v>
      </c>
      <c r="AQ3087" s="124" t="s">
        <v>71</v>
      </c>
      <c r="AR3087" s="4"/>
      <c r="AS3087" s="3"/>
    </row>
    <row r="3088" spans="1:45" ht="15" customHeight="1">
      <c r="A3088" s="11">
        <v>1.5</v>
      </c>
      <c r="B3088" s="32">
        <v>1143</v>
      </c>
      <c r="C3088" s="17">
        <v>9.3619330000000005</v>
      </c>
      <c r="D3088" s="17">
        <v>113.285133</v>
      </c>
      <c r="E3088" s="40" t="s">
        <v>27</v>
      </c>
      <c r="F3088" s="18">
        <v>9.3619330000000005</v>
      </c>
      <c r="G3088" s="17">
        <v>9.3619330000000005</v>
      </c>
      <c r="H3088" s="17">
        <v>9.3619330000000005</v>
      </c>
      <c r="I3088" s="17">
        <v>9.3619330000000005</v>
      </c>
      <c r="J3088" s="17">
        <v>9.3619330000000005</v>
      </c>
      <c r="K3088" s="30">
        <v>9.3619330000000005</v>
      </c>
      <c r="L3088" s="10">
        <f t="shared" si="812"/>
        <v>9.3619330000000005</v>
      </c>
      <c r="M3088" s="52" t="str">
        <f t="shared" si="796"/>
        <v>low latitude</v>
      </c>
      <c r="N3088" s="83" t="s">
        <v>8</v>
      </c>
      <c r="O3088" s="34" t="s">
        <v>8</v>
      </c>
      <c r="P3088" s="34" t="s">
        <v>8</v>
      </c>
      <c r="Q3088" s="34" t="s">
        <v>8</v>
      </c>
      <c r="R3088" s="34" t="s">
        <v>8</v>
      </c>
      <c r="S3088" s="42" t="s">
        <v>8</v>
      </c>
      <c r="T3088" s="10" t="s">
        <v>8</v>
      </c>
      <c r="U3088" s="11">
        <v>0.30499999999999999</v>
      </c>
      <c r="V3088" s="11">
        <v>0.39300000000000002</v>
      </c>
      <c r="W3088" s="11">
        <v>6.3E-2</v>
      </c>
      <c r="X3088" s="11">
        <v>0.873</v>
      </c>
      <c r="Y3088" s="12">
        <v>0.23899999999999999</v>
      </c>
      <c r="Z3088" s="10">
        <f t="shared" si="802"/>
        <v>0.69500000000000017</v>
      </c>
      <c r="AA3088" s="11">
        <f t="shared" si="803"/>
        <v>-0.28699210639514605</v>
      </c>
      <c r="AB3088" s="11">
        <f t="shared" si="810"/>
        <v>-0.15801519540988601</v>
      </c>
      <c r="AC3088" s="11">
        <f t="shared" si="804"/>
        <v>27.528032818327642</v>
      </c>
      <c r="AD3088" s="9">
        <f t="shared" si="811"/>
        <v>27.791760633963797</v>
      </c>
      <c r="AE3088" s="10">
        <v>21.385513781109399</v>
      </c>
      <c r="AF3088" s="11">
        <v>28.037723490115599</v>
      </c>
      <c r="AG3088" s="12">
        <v>35.282742175124604</v>
      </c>
      <c r="AH3088" s="10">
        <v>0.127</v>
      </c>
      <c r="AI3088" s="134" t="s">
        <v>8</v>
      </c>
      <c r="AJ3088" s="134" t="s">
        <v>8</v>
      </c>
      <c r="AK3088" s="11">
        <f t="shared" ref="AK3088:AK3103" si="816">(U3088+V3088+W3088)/(U3088+V3088+W3088+X3088+Y3088)</f>
        <v>0.40630005339028297</v>
      </c>
      <c r="AL3088" s="11">
        <f t="shared" si="806"/>
        <v>6.2380952380952381</v>
      </c>
      <c r="AM3088" s="11">
        <f t="shared" si="807"/>
        <v>2.2360000000000002</v>
      </c>
      <c r="AN3088" s="3" t="str">
        <f t="shared" si="813"/>
        <v>n/a</v>
      </c>
      <c r="AO3088" s="3" t="str">
        <f t="shared" si="814"/>
        <v>n/a</v>
      </c>
      <c r="AP3088" s="3" t="s">
        <v>8</v>
      </c>
      <c r="AQ3088" s="124" t="s">
        <v>71</v>
      </c>
      <c r="AR3088" s="4"/>
      <c r="AS3088" s="3"/>
    </row>
    <row r="3089" spans="1:45" ht="15" customHeight="1">
      <c r="A3089" s="11">
        <v>1.55</v>
      </c>
      <c r="B3089" s="32">
        <v>1143</v>
      </c>
      <c r="C3089" s="17">
        <v>9.3619330000000005</v>
      </c>
      <c r="D3089" s="17">
        <v>113.285133</v>
      </c>
      <c r="E3089" s="40" t="s">
        <v>27</v>
      </c>
      <c r="F3089" s="18">
        <v>9.3619330000000005</v>
      </c>
      <c r="G3089" s="17">
        <v>9.3619330000000005</v>
      </c>
      <c r="H3089" s="17">
        <v>9.3619330000000005</v>
      </c>
      <c r="I3089" s="17">
        <v>9.3619330000000005</v>
      </c>
      <c r="J3089" s="17">
        <v>9.3619330000000005</v>
      </c>
      <c r="K3089" s="30">
        <v>9.3619330000000005</v>
      </c>
      <c r="L3089" s="10">
        <f t="shared" si="812"/>
        <v>9.3619330000000005</v>
      </c>
      <c r="M3089" s="52" t="str">
        <f t="shared" si="796"/>
        <v>low latitude</v>
      </c>
      <c r="N3089" s="83" t="s">
        <v>8</v>
      </c>
      <c r="O3089" s="34" t="s">
        <v>8</v>
      </c>
      <c r="P3089" s="34" t="s">
        <v>8</v>
      </c>
      <c r="Q3089" s="34" t="s">
        <v>8</v>
      </c>
      <c r="R3089" s="34" t="s">
        <v>8</v>
      </c>
      <c r="S3089" s="42" t="s">
        <v>8</v>
      </c>
      <c r="T3089" s="10" t="s">
        <v>8</v>
      </c>
      <c r="U3089" s="11">
        <v>0.33100000000000002</v>
      </c>
      <c r="V3089" s="11">
        <v>0.39600000000000002</v>
      </c>
      <c r="W3089" s="11">
        <v>7.0999999999999994E-2</v>
      </c>
      <c r="X3089" s="11">
        <v>0.87</v>
      </c>
      <c r="Y3089" s="12">
        <v>0.20200000000000001</v>
      </c>
      <c r="Z3089" s="10">
        <f t="shared" si="802"/>
        <v>0.66900000000000004</v>
      </c>
      <c r="AA3089" s="11">
        <f t="shared" si="803"/>
        <v>-0.30430770542521712</v>
      </c>
      <c r="AB3089" s="11">
        <f t="shared" si="810"/>
        <v>-0.17457388223217687</v>
      </c>
      <c r="AC3089" s="11">
        <f t="shared" si="804"/>
        <v>26.359229883797841</v>
      </c>
      <c r="AD3089" s="9">
        <f t="shared" si="811"/>
        <v>26.659146455319103</v>
      </c>
      <c r="AE3089" s="10">
        <v>19.9140500415449</v>
      </c>
      <c r="AF3089" s="11">
        <v>26.4972823813738</v>
      </c>
      <c r="AG3089" s="12">
        <v>33.296331690841001</v>
      </c>
      <c r="AH3089" s="10">
        <v>0.13</v>
      </c>
      <c r="AI3089" s="134" t="s">
        <v>8</v>
      </c>
      <c r="AJ3089" s="134" t="s">
        <v>8</v>
      </c>
      <c r="AK3089" s="11">
        <f t="shared" si="816"/>
        <v>0.42673796791443852</v>
      </c>
      <c r="AL3089" s="11">
        <f t="shared" si="806"/>
        <v>5.5774647887323949</v>
      </c>
      <c r="AM3089" s="11">
        <f t="shared" si="807"/>
        <v>2.1440000000000001</v>
      </c>
      <c r="AN3089" s="3" t="str">
        <f t="shared" si="813"/>
        <v>n/a</v>
      </c>
      <c r="AO3089" s="3" t="str">
        <f t="shared" si="814"/>
        <v>n/a</v>
      </c>
      <c r="AP3089" s="3" t="s">
        <v>8</v>
      </c>
      <c r="AQ3089" s="124" t="s">
        <v>71</v>
      </c>
      <c r="AR3089" s="4"/>
      <c r="AS3089" s="3"/>
    </row>
    <row r="3090" spans="1:45" ht="15" customHeight="1">
      <c r="A3090" s="11">
        <v>1.6</v>
      </c>
      <c r="B3090" s="32">
        <v>1143</v>
      </c>
      <c r="C3090" s="17">
        <v>9.3619330000000005</v>
      </c>
      <c r="D3090" s="17">
        <v>113.285133</v>
      </c>
      <c r="E3090" s="40" t="s">
        <v>27</v>
      </c>
      <c r="F3090" s="18">
        <v>9.3619330000000005</v>
      </c>
      <c r="G3090" s="17">
        <v>9.3619330000000005</v>
      </c>
      <c r="H3090" s="17">
        <v>9.3619330000000005</v>
      </c>
      <c r="I3090" s="17">
        <v>9.3619330000000005</v>
      </c>
      <c r="J3090" s="17">
        <v>9.3619330000000005</v>
      </c>
      <c r="K3090" s="30">
        <v>9.3619330000000005</v>
      </c>
      <c r="L3090" s="10">
        <f t="shared" si="812"/>
        <v>9.3619330000000005</v>
      </c>
      <c r="M3090" s="52" t="str">
        <f t="shared" si="796"/>
        <v>low latitude</v>
      </c>
      <c r="N3090" s="83" t="s">
        <v>8</v>
      </c>
      <c r="O3090" s="34" t="s">
        <v>8</v>
      </c>
      <c r="P3090" s="34" t="s">
        <v>8</v>
      </c>
      <c r="Q3090" s="34" t="s">
        <v>8</v>
      </c>
      <c r="R3090" s="34" t="s">
        <v>8</v>
      </c>
      <c r="S3090" s="42" t="s">
        <v>8</v>
      </c>
      <c r="T3090" s="10" t="s">
        <v>8</v>
      </c>
      <c r="U3090" s="11">
        <v>0.30599999999999999</v>
      </c>
      <c r="V3090" s="11">
        <v>0.4</v>
      </c>
      <c r="W3090" s="11">
        <v>6.5000000000000002E-2</v>
      </c>
      <c r="X3090" s="11">
        <v>0.90100000000000002</v>
      </c>
      <c r="Y3090" s="12">
        <v>0.22900000000000001</v>
      </c>
      <c r="Z3090" s="10">
        <f t="shared" si="802"/>
        <v>0.69400000000000017</v>
      </c>
      <c r="AA3090" s="11">
        <f t="shared" si="803"/>
        <v>-0.28499438672299454</v>
      </c>
      <c r="AB3090" s="11">
        <f t="shared" si="810"/>
        <v>-0.15864052954514499</v>
      </c>
      <c r="AC3090" s="11">
        <f t="shared" si="804"/>
        <v>27.662878896197867</v>
      </c>
      <c r="AD3090" s="9">
        <f t="shared" si="811"/>
        <v>27.748987779112085</v>
      </c>
      <c r="AE3090" s="10">
        <v>21.299592069387899</v>
      </c>
      <c r="AF3090" s="11">
        <v>27.963253269140299</v>
      </c>
      <c r="AG3090" s="12">
        <v>35.194863094481498</v>
      </c>
      <c r="AH3090" s="10">
        <v>9.9000000000000005E-2</v>
      </c>
      <c r="AI3090" s="134" t="s">
        <v>8</v>
      </c>
      <c r="AJ3090" s="134" t="s">
        <v>8</v>
      </c>
      <c r="AK3090" s="11">
        <f t="shared" si="816"/>
        <v>0.4055760126249342</v>
      </c>
      <c r="AL3090" s="11">
        <f t="shared" si="806"/>
        <v>6.1538461538461542</v>
      </c>
      <c r="AM3090" s="11">
        <f t="shared" si="807"/>
        <v>2.2170000000000005</v>
      </c>
      <c r="AN3090" s="3" t="str">
        <f t="shared" si="813"/>
        <v>n/a</v>
      </c>
      <c r="AO3090" s="3" t="str">
        <f t="shared" si="814"/>
        <v>n/a</v>
      </c>
      <c r="AP3090" s="3" t="s">
        <v>8</v>
      </c>
      <c r="AQ3090" s="124" t="s">
        <v>71</v>
      </c>
      <c r="AR3090" s="4"/>
      <c r="AS3090" s="3"/>
    </row>
    <row r="3091" spans="1:45" ht="15" customHeight="1">
      <c r="A3091" s="11">
        <v>1.65</v>
      </c>
      <c r="B3091" s="32">
        <v>1143</v>
      </c>
      <c r="C3091" s="17">
        <v>9.3619330000000005</v>
      </c>
      <c r="D3091" s="17">
        <v>113.285133</v>
      </c>
      <c r="E3091" s="40" t="s">
        <v>27</v>
      </c>
      <c r="F3091" s="18">
        <v>9.3619330000000005</v>
      </c>
      <c r="G3091" s="17">
        <v>9.3619330000000005</v>
      </c>
      <c r="H3091" s="17">
        <v>9.3619330000000005</v>
      </c>
      <c r="I3091" s="17">
        <v>9.3619330000000005</v>
      </c>
      <c r="J3091" s="17">
        <v>9.3619330000000005</v>
      </c>
      <c r="K3091" s="30">
        <v>9.3619330000000005</v>
      </c>
      <c r="L3091" s="10">
        <f t="shared" si="812"/>
        <v>9.3619330000000005</v>
      </c>
      <c r="M3091" s="52" t="str">
        <f t="shared" si="796"/>
        <v>low latitude</v>
      </c>
      <c r="N3091" s="83" t="s">
        <v>8</v>
      </c>
      <c r="O3091" s="34" t="s">
        <v>8</v>
      </c>
      <c r="P3091" s="34" t="s">
        <v>8</v>
      </c>
      <c r="Q3091" s="34" t="s">
        <v>8</v>
      </c>
      <c r="R3091" s="34" t="s">
        <v>8</v>
      </c>
      <c r="S3091" s="42" t="s">
        <v>8</v>
      </c>
      <c r="T3091" s="10" t="s">
        <v>8</v>
      </c>
      <c r="U3091" s="11">
        <v>0.32500000000000001</v>
      </c>
      <c r="V3091" s="11">
        <v>0.435</v>
      </c>
      <c r="W3091" s="11">
        <v>6.0999999999999999E-2</v>
      </c>
      <c r="X3091" s="11">
        <v>0.76600000000000001</v>
      </c>
      <c r="Y3091" s="12">
        <v>0.17899999999999999</v>
      </c>
      <c r="Z3091" s="10">
        <f t="shared" si="802"/>
        <v>0.67500000000000004</v>
      </c>
      <c r="AA3091" s="11">
        <f t="shared" si="803"/>
        <v>-0.27585390016480338</v>
      </c>
      <c r="AB3091" s="11">
        <f t="shared" si="810"/>
        <v>-0.17069622716897506</v>
      </c>
      <c r="AC3091" s="11">
        <f t="shared" si="804"/>
        <v>28.27986173887577</v>
      </c>
      <c r="AD3091" s="9">
        <f t="shared" si="811"/>
        <v>26.924378061642106</v>
      </c>
      <c r="AE3091" s="10">
        <v>20.172722858080999</v>
      </c>
      <c r="AF3091" s="11">
        <v>26.836849909879799</v>
      </c>
      <c r="AG3091" s="12">
        <v>33.828054142912897</v>
      </c>
      <c r="AH3091" s="10">
        <v>0.23400000000000001</v>
      </c>
      <c r="AI3091" s="134" t="s">
        <v>8</v>
      </c>
      <c r="AJ3091" s="134" t="s">
        <v>8</v>
      </c>
      <c r="AK3091" s="11">
        <f t="shared" si="816"/>
        <v>0.46489241223103056</v>
      </c>
      <c r="AL3091" s="11">
        <f t="shared" si="806"/>
        <v>7.1311475409836067</v>
      </c>
      <c r="AM3091" s="11">
        <f t="shared" si="807"/>
        <v>2.0940000000000003</v>
      </c>
      <c r="AN3091" s="3" t="str">
        <f t="shared" si="813"/>
        <v>n/a</v>
      </c>
      <c r="AO3091" s="3" t="str">
        <f t="shared" si="814"/>
        <v>n/a</v>
      </c>
      <c r="AP3091" s="3" t="s">
        <v>8</v>
      </c>
      <c r="AQ3091" s="124" t="s">
        <v>71</v>
      </c>
      <c r="AR3091" s="4"/>
      <c r="AS3091" s="3"/>
    </row>
    <row r="3092" spans="1:45" ht="15" customHeight="1">
      <c r="A3092" s="11">
        <v>1.68</v>
      </c>
      <c r="B3092" s="32">
        <v>1143</v>
      </c>
      <c r="C3092" s="17">
        <v>9.3619330000000005</v>
      </c>
      <c r="D3092" s="17">
        <v>113.285133</v>
      </c>
      <c r="E3092" s="40" t="s">
        <v>27</v>
      </c>
      <c r="F3092" s="18">
        <v>9.3619330000000005</v>
      </c>
      <c r="G3092" s="17">
        <v>9.3619330000000005</v>
      </c>
      <c r="H3092" s="17">
        <v>9.3619330000000005</v>
      </c>
      <c r="I3092" s="17">
        <v>9.3619330000000005</v>
      </c>
      <c r="J3092" s="17">
        <v>9.3619330000000005</v>
      </c>
      <c r="K3092" s="30">
        <v>9.3619330000000005</v>
      </c>
      <c r="L3092" s="10">
        <f t="shared" si="812"/>
        <v>9.3619330000000005</v>
      </c>
      <c r="M3092" s="52" t="str">
        <f t="shared" ref="M3092:M3155" si="817">IF(ABS(L3092)&lt;=20,"low latitude",IF(ABS(L3092)&lt;=40,"mid latitude",IF(ABS(L3092)&lt;=50,"transition",IF(ABS(L3092)&gt;50,"high latitude","no category"))))</f>
        <v>low latitude</v>
      </c>
      <c r="N3092" s="83" t="s">
        <v>8</v>
      </c>
      <c r="O3092" s="34" t="s">
        <v>8</v>
      </c>
      <c r="P3092" s="34" t="s">
        <v>8</v>
      </c>
      <c r="Q3092" s="34" t="s">
        <v>8</v>
      </c>
      <c r="R3092" s="34" t="s">
        <v>8</v>
      </c>
      <c r="S3092" s="42" t="s">
        <v>8</v>
      </c>
      <c r="T3092" s="10" t="s">
        <v>8</v>
      </c>
      <c r="U3092" s="11">
        <v>0.29799999999999999</v>
      </c>
      <c r="V3092" s="11">
        <v>0.39300000000000002</v>
      </c>
      <c r="W3092" s="11">
        <v>0.06</v>
      </c>
      <c r="X3092" s="11">
        <v>0.85299999999999998</v>
      </c>
      <c r="Y3092" s="12">
        <v>0.249</v>
      </c>
      <c r="Z3092" s="10">
        <f t="shared" si="802"/>
        <v>0.70199999999999996</v>
      </c>
      <c r="AA3092" s="11">
        <f t="shared" si="803"/>
        <v>-0.28124738662874171</v>
      </c>
      <c r="AB3092" s="11">
        <f t="shared" si="810"/>
        <v>-0.15366288787019475</v>
      </c>
      <c r="AC3092" s="11">
        <f t="shared" si="804"/>
        <v>27.915801402559932</v>
      </c>
      <c r="AD3092" s="9">
        <f t="shared" si="811"/>
        <v>28.089458469678682</v>
      </c>
      <c r="AE3092" s="10">
        <v>21.841188794972599</v>
      </c>
      <c r="AF3092" s="11">
        <v>28.462413795645201</v>
      </c>
      <c r="AG3092" s="12">
        <v>35.7717106769975</v>
      </c>
      <c r="AH3092" s="10">
        <v>0.14699999999999999</v>
      </c>
      <c r="AI3092" s="134" t="s">
        <v>8</v>
      </c>
      <c r="AJ3092" s="134" t="s">
        <v>8</v>
      </c>
      <c r="AK3092" s="11">
        <f t="shared" si="816"/>
        <v>0.40528872099298435</v>
      </c>
      <c r="AL3092" s="11">
        <f t="shared" si="806"/>
        <v>6.5500000000000007</v>
      </c>
      <c r="AM3092" s="11">
        <f t="shared" si="807"/>
        <v>2.2599999999999998</v>
      </c>
      <c r="AN3092" s="3" t="str">
        <f t="shared" si="813"/>
        <v>n/a</v>
      </c>
      <c r="AO3092" s="3" t="str">
        <f t="shared" si="814"/>
        <v>n/a</v>
      </c>
      <c r="AP3092" s="3" t="s">
        <v>8</v>
      </c>
      <c r="AQ3092" s="124" t="s">
        <v>71</v>
      </c>
      <c r="AR3092" s="4"/>
      <c r="AS3092" s="3"/>
    </row>
    <row r="3093" spans="1:45" ht="15" customHeight="1">
      <c r="A3093" s="11">
        <v>1.73</v>
      </c>
      <c r="B3093" s="32">
        <v>1143</v>
      </c>
      <c r="C3093" s="17">
        <v>9.3619330000000005</v>
      </c>
      <c r="D3093" s="17">
        <v>113.285133</v>
      </c>
      <c r="E3093" s="40" t="s">
        <v>27</v>
      </c>
      <c r="F3093" s="18">
        <v>9.3619330000000005</v>
      </c>
      <c r="G3093" s="17">
        <v>9.3619330000000005</v>
      </c>
      <c r="H3093" s="17">
        <v>9.3619330000000005</v>
      </c>
      <c r="I3093" s="17">
        <v>9.3619330000000005</v>
      </c>
      <c r="J3093" s="17">
        <v>9.3619330000000005</v>
      </c>
      <c r="K3093" s="30">
        <v>9.3619330000000005</v>
      </c>
      <c r="L3093" s="10">
        <f t="shared" si="812"/>
        <v>9.3619330000000005</v>
      </c>
      <c r="M3093" s="52" t="str">
        <f t="shared" si="817"/>
        <v>low latitude</v>
      </c>
      <c r="N3093" s="83" t="s">
        <v>8</v>
      </c>
      <c r="O3093" s="34" t="s">
        <v>8</v>
      </c>
      <c r="P3093" s="34" t="s">
        <v>8</v>
      </c>
      <c r="Q3093" s="34" t="s">
        <v>8</v>
      </c>
      <c r="R3093" s="34" t="s">
        <v>8</v>
      </c>
      <c r="S3093" s="42" t="s">
        <v>8</v>
      </c>
      <c r="T3093" s="10" t="s">
        <v>8</v>
      </c>
      <c r="U3093" s="11">
        <v>0.28899999999999998</v>
      </c>
      <c r="V3093" s="11">
        <v>0.42099999999999999</v>
      </c>
      <c r="W3093" s="11">
        <v>5.8000000000000003E-2</v>
      </c>
      <c r="X3093" s="11">
        <v>0.78700000000000003</v>
      </c>
      <c r="Y3093" s="12">
        <v>0.23300000000000001</v>
      </c>
      <c r="Z3093" s="10">
        <f t="shared" si="802"/>
        <v>0.71128871128871118</v>
      </c>
      <c r="AA3093" s="11">
        <f t="shared" si="803"/>
        <v>-0.26107912419584373</v>
      </c>
      <c r="AB3093" s="11">
        <f t="shared" si="810"/>
        <v>-0.14795408384246234</v>
      </c>
      <c r="AC3093" s="11">
        <f t="shared" si="804"/>
        <v>29.277159116780545</v>
      </c>
      <c r="AD3093" s="9">
        <f t="shared" si="811"/>
        <v>28.479940665175576</v>
      </c>
      <c r="AE3093" s="10">
        <v>22.421166643464201</v>
      </c>
      <c r="AF3093" s="11">
        <v>29.032986923471601</v>
      </c>
      <c r="AG3093" s="12">
        <v>36.399215112041702</v>
      </c>
      <c r="AH3093" s="10">
        <v>0.21299999999999999</v>
      </c>
      <c r="AI3093" s="134" t="s">
        <v>8</v>
      </c>
      <c r="AJ3093" s="134" t="s">
        <v>8</v>
      </c>
      <c r="AK3093" s="11">
        <f t="shared" si="816"/>
        <v>0.42953020134228181</v>
      </c>
      <c r="AL3093" s="11">
        <f t="shared" si="806"/>
        <v>7.2586206896551717</v>
      </c>
      <c r="AM3093" s="11">
        <f t="shared" si="807"/>
        <v>2.2347652347652347</v>
      </c>
      <c r="AN3093" s="3" t="str">
        <f t="shared" si="813"/>
        <v>n/a</v>
      </c>
      <c r="AO3093" s="3" t="str">
        <f t="shared" si="814"/>
        <v>n/a</v>
      </c>
      <c r="AP3093" s="3" t="s">
        <v>8</v>
      </c>
      <c r="AQ3093" s="124" t="s">
        <v>71</v>
      </c>
      <c r="AR3093" s="4"/>
      <c r="AS3093" s="3"/>
    </row>
    <row r="3094" spans="1:45" ht="15" customHeight="1">
      <c r="A3094" s="11">
        <v>1.78</v>
      </c>
      <c r="B3094" s="32">
        <v>1143</v>
      </c>
      <c r="C3094" s="17">
        <v>9.3619330000000005</v>
      </c>
      <c r="D3094" s="17">
        <v>113.285133</v>
      </c>
      <c r="E3094" s="40" t="s">
        <v>27</v>
      </c>
      <c r="F3094" s="18">
        <v>9.3619330000000005</v>
      </c>
      <c r="G3094" s="17">
        <v>9.3619330000000005</v>
      </c>
      <c r="H3094" s="17">
        <v>9.3619330000000005</v>
      </c>
      <c r="I3094" s="17">
        <v>9.3619330000000005</v>
      </c>
      <c r="J3094" s="17">
        <v>9.3619330000000005</v>
      </c>
      <c r="K3094" s="30">
        <v>9.3619330000000005</v>
      </c>
      <c r="L3094" s="10">
        <f t="shared" si="812"/>
        <v>9.3619330000000005</v>
      </c>
      <c r="M3094" s="52" t="str">
        <f t="shared" si="817"/>
        <v>low latitude</v>
      </c>
      <c r="N3094" s="83" t="s">
        <v>8</v>
      </c>
      <c r="O3094" s="34" t="s">
        <v>8</v>
      </c>
      <c r="P3094" s="34" t="s">
        <v>8</v>
      </c>
      <c r="Q3094" s="34" t="s">
        <v>8</v>
      </c>
      <c r="R3094" s="34" t="s">
        <v>8</v>
      </c>
      <c r="S3094" s="42" t="s">
        <v>8</v>
      </c>
      <c r="T3094" s="10" t="s">
        <v>8</v>
      </c>
      <c r="U3094" s="11">
        <v>0.26300000000000001</v>
      </c>
      <c r="V3094" s="11">
        <v>0.42499999999999999</v>
      </c>
      <c r="W3094" s="11">
        <v>6.0999999999999999E-2</v>
      </c>
      <c r="X3094" s="11">
        <v>0</v>
      </c>
      <c r="Y3094" s="12">
        <v>0.251</v>
      </c>
      <c r="Z3094" s="10">
        <f t="shared" si="802"/>
        <v>0.7370000000000001</v>
      </c>
      <c r="AA3094" s="11">
        <f t="shared" si="803"/>
        <v>-0.24609288764915491</v>
      </c>
      <c r="AB3094" s="11">
        <f t="shared" si="810"/>
        <v>-0.13253251214094847</v>
      </c>
      <c r="AC3094" s="11">
        <f t="shared" si="804"/>
        <v>30.288730083682044</v>
      </c>
      <c r="AD3094" s="9">
        <f t="shared" si="811"/>
        <v>29.534776169559123</v>
      </c>
      <c r="AE3094" s="10">
        <v>23.776465300314399</v>
      </c>
      <c r="AF3094" s="11">
        <v>30.570782075879901</v>
      </c>
      <c r="AG3094" s="12">
        <v>38.428808961366698</v>
      </c>
      <c r="AH3094" s="10" t="s">
        <v>8</v>
      </c>
      <c r="AI3094" s="134" t="s">
        <v>8</v>
      </c>
      <c r="AJ3094" s="134" t="s">
        <v>8</v>
      </c>
      <c r="AK3094" s="11">
        <f t="shared" si="816"/>
        <v>0.749</v>
      </c>
      <c r="AL3094" s="11">
        <f t="shared" si="806"/>
        <v>6.9672131147540988</v>
      </c>
      <c r="AM3094" s="11">
        <f t="shared" si="807"/>
        <v>2.3000000000000003</v>
      </c>
      <c r="AN3094" s="3" t="str">
        <f t="shared" si="813"/>
        <v>n/a</v>
      </c>
      <c r="AO3094" s="3" t="str">
        <f t="shared" si="814"/>
        <v>n/a</v>
      </c>
      <c r="AP3094" s="3" t="s">
        <v>8</v>
      </c>
      <c r="AQ3094" s="124" t="s">
        <v>71</v>
      </c>
      <c r="AR3094" s="4"/>
      <c r="AS3094" s="3"/>
    </row>
    <row r="3095" spans="1:45" ht="15" customHeight="1">
      <c r="A3095" s="11">
        <v>1.81</v>
      </c>
      <c r="B3095" s="32">
        <v>1143</v>
      </c>
      <c r="C3095" s="17">
        <v>9.3619330000000005</v>
      </c>
      <c r="D3095" s="17">
        <v>113.285133</v>
      </c>
      <c r="E3095" s="40" t="s">
        <v>27</v>
      </c>
      <c r="F3095" s="18">
        <v>9.3619330000000005</v>
      </c>
      <c r="G3095" s="17">
        <v>9.3619330000000005</v>
      </c>
      <c r="H3095" s="17">
        <v>9.3619330000000005</v>
      </c>
      <c r="I3095" s="17">
        <v>9.3619330000000005</v>
      </c>
      <c r="J3095" s="17">
        <v>9.3619330000000005</v>
      </c>
      <c r="K3095" s="30">
        <v>9.3619330000000005</v>
      </c>
      <c r="L3095" s="10">
        <f t="shared" si="812"/>
        <v>9.3619330000000005</v>
      </c>
      <c r="M3095" s="52" t="str">
        <f t="shared" si="817"/>
        <v>low latitude</v>
      </c>
      <c r="N3095" s="83" t="s">
        <v>8</v>
      </c>
      <c r="O3095" s="34" t="s">
        <v>8</v>
      </c>
      <c r="P3095" s="34" t="s">
        <v>8</v>
      </c>
      <c r="Q3095" s="34" t="s">
        <v>8</v>
      </c>
      <c r="R3095" s="34" t="s">
        <v>8</v>
      </c>
      <c r="S3095" s="42" t="s">
        <v>8</v>
      </c>
      <c r="T3095" s="10" t="s">
        <v>8</v>
      </c>
      <c r="U3095" s="11">
        <v>0.27900000000000003</v>
      </c>
      <c r="V3095" s="11">
        <v>0.40899999999999997</v>
      </c>
      <c r="W3095" s="11">
        <v>6.7000000000000004E-2</v>
      </c>
      <c r="X3095" s="11">
        <v>0.86299999999999999</v>
      </c>
      <c r="Y3095" s="12">
        <v>0.245</v>
      </c>
      <c r="Z3095" s="10">
        <f t="shared" si="802"/>
        <v>0.72100000000000009</v>
      </c>
      <c r="AA3095" s="11">
        <f t="shared" si="803"/>
        <v>-0.26622364362184642</v>
      </c>
      <c r="AB3095" s="11">
        <f t="shared" si="810"/>
        <v>-0.14206473528057093</v>
      </c>
      <c r="AC3095" s="11">
        <f t="shared" si="804"/>
        <v>28.929904055525366</v>
      </c>
      <c r="AD3095" s="9">
        <f t="shared" si="811"/>
        <v>28.88277210680895</v>
      </c>
      <c r="AE3095" s="10">
        <v>22.932609460025098</v>
      </c>
      <c r="AF3095" s="11">
        <v>29.588592341878101</v>
      </c>
      <c r="AG3095" s="12">
        <v>37.278465179089302</v>
      </c>
      <c r="AH3095" s="10">
        <v>0.13700000000000001</v>
      </c>
      <c r="AI3095" s="134" t="s">
        <v>8</v>
      </c>
      <c r="AJ3095" s="134" t="s">
        <v>8</v>
      </c>
      <c r="AK3095" s="11">
        <f t="shared" si="816"/>
        <v>0.40526033279656465</v>
      </c>
      <c r="AL3095" s="11">
        <f t="shared" si="806"/>
        <v>6.1044776119402977</v>
      </c>
      <c r="AM3095" s="11">
        <f t="shared" si="807"/>
        <v>2.2780000000000005</v>
      </c>
      <c r="AN3095" s="3" t="str">
        <f t="shared" si="813"/>
        <v>n/a</v>
      </c>
      <c r="AO3095" s="3" t="str">
        <f t="shared" si="814"/>
        <v>n/a</v>
      </c>
      <c r="AP3095" s="3" t="s">
        <v>8</v>
      </c>
      <c r="AQ3095" s="124" t="s">
        <v>71</v>
      </c>
      <c r="AR3095" s="4"/>
      <c r="AS3095" s="3"/>
    </row>
    <row r="3096" spans="1:45" ht="15" customHeight="1">
      <c r="A3096" s="11">
        <v>1.83</v>
      </c>
      <c r="B3096" s="32">
        <v>1143</v>
      </c>
      <c r="C3096" s="17">
        <v>9.3619330000000005</v>
      </c>
      <c r="D3096" s="17">
        <v>113.285133</v>
      </c>
      <c r="E3096" s="40" t="s">
        <v>27</v>
      </c>
      <c r="F3096" s="18">
        <v>9.3619330000000005</v>
      </c>
      <c r="G3096" s="17">
        <v>9.3619330000000005</v>
      </c>
      <c r="H3096" s="17">
        <v>9.3619330000000005</v>
      </c>
      <c r="I3096" s="17">
        <v>9.3619330000000005</v>
      </c>
      <c r="J3096" s="17">
        <v>9.3619330000000005</v>
      </c>
      <c r="K3096" s="30">
        <v>9.3619330000000005</v>
      </c>
      <c r="L3096" s="10">
        <f t="shared" si="812"/>
        <v>9.3619330000000005</v>
      </c>
      <c r="M3096" s="52" t="str">
        <f t="shared" si="817"/>
        <v>low latitude</v>
      </c>
      <c r="N3096" s="83" t="s">
        <v>8</v>
      </c>
      <c r="O3096" s="34" t="s">
        <v>8</v>
      </c>
      <c r="P3096" s="34" t="s">
        <v>8</v>
      </c>
      <c r="Q3096" s="34" t="s">
        <v>8</v>
      </c>
      <c r="R3096" s="34" t="s">
        <v>8</v>
      </c>
      <c r="S3096" s="42" t="s">
        <v>8</v>
      </c>
      <c r="T3096" s="10" t="s">
        <v>8</v>
      </c>
      <c r="U3096" s="11">
        <v>0.27300000000000002</v>
      </c>
      <c r="V3096" s="11">
        <v>0.40899999999999997</v>
      </c>
      <c r="W3096" s="11">
        <v>6.9000000000000006E-2</v>
      </c>
      <c r="X3096" s="11">
        <v>0.92100000000000004</v>
      </c>
      <c r="Y3096" s="12">
        <v>0.248</v>
      </c>
      <c r="Z3096" s="10">
        <f t="shared" si="802"/>
        <v>0.72672672672672678</v>
      </c>
      <c r="AA3096" s="11">
        <f t="shared" si="803"/>
        <v>-0.2639166289968265</v>
      </c>
      <c r="AB3096" s="11">
        <f t="shared" si="810"/>
        <v>-0.13862886752588857</v>
      </c>
      <c r="AC3096" s="11">
        <f t="shared" si="804"/>
        <v>29.08562754271421</v>
      </c>
      <c r="AD3096" s="9">
        <f t="shared" si="811"/>
        <v>29.117785461229222</v>
      </c>
      <c r="AE3096" s="10">
        <v>23.205004622834601</v>
      </c>
      <c r="AF3096" s="11">
        <v>29.949518367819302</v>
      </c>
      <c r="AG3096" s="12">
        <v>37.6274928520034</v>
      </c>
      <c r="AH3096" s="10">
        <v>7.9000000000000001E-2</v>
      </c>
      <c r="AI3096" s="134" t="s">
        <v>8</v>
      </c>
      <c r="AJ3096" s="134" t="s">
        <v>8</v>
      </c>
      <c r="AK3096" s="11">
        <f t="shared" si="816"/>
        <v>0.3911458333333333</v>
      </c>
      <c r="AL3096" s="11">
        <f t="shared" si="806"/>
        <v>5.9275362318840568</v>
      </c>
      <c r="AM3096" s="11">
        <f t="shared" si="807"/>
        <v>2.2922922922922924</v>
      </c>
      <c r="AN3096" s="3" t="str">
        <f t="shared" si="813"/>
        <v>n/a</v>
      </c>
      <c r="AO3096" s="3" t="str">
        <f t="shared" si="814"/>
        <v>n/a</v>
      </c>
      <c r="AP3096" s="3" t="s">
        <v>8</v>
      </c>
      <c r="AQ3096" s="124" t="s">
        <v>71</v>
      </c>
      <c r="AR3096" s="4"/>
      <c r="AS3096" s="3"/>
    </row>
    <row r="3097" spans="1:45" ht="15" customHeight="1">
      <c r="A3097" s="11">
        <v>1.88</v>
      </c>
      <c r="B3097" s="32">
        <v>1143</v>
      </c>
      <c r="C3097" s="17">
        <v>9.3619330000000005</v>
      </c>
      <c r="D3097" s="17">
        <v>113.285133</v>
      </c>
      <c r="E3097" s="40" t="s">
        <v>27</v>
      </c>
      <c r="F3097" s="18">
        <v>9.3619330000000005</v>
      </c>
      <c r="G3097" s="17">
        <v>9.3619330000000005</v>
      </c>
      <c r="H3097" s="17">
        <v>9.3619330000000005</v>
      </c>
      <c r="I3097" s="17">
        <v>9.3619330000000005</v>
      </c>
      <c r="J3097" s="17">
        <v>9.3619330000000005</v>
      </c>
      <c r="K3097" s="30">
        <v>9.3619330000000005</v>
      </c>
      <c r="L3097" s="10">
        <f t="shared" si="812"/>
        <v>9.3619330000000005</v>
      </c>
      <c r="M3097" s="52" t="str">
        <f t="shared" si="817"/>
        <v>low latitude</v>
      </c>
      <c r="N3097" s="83" t="s">
        <v>8</v>
      </c>
      <c r="O3097" s="34" t="s">
        <v>8</v>
      </c>
      <c r="P3097" s="34" t="s">
        <v>8</v>
      </c>
      <c r="Q3097" s="34" t="s">
        <v>8</v>
      </c>
      <c r="R3097" s="34" t="s">
        <v>8</v>
      </c>
      <c r="S3097" s="42" t="s">
        <v>8</v>
      </c>
      <c r="T3097" s="10" t="s">
        <v>8</v>
      </c>
      <c r="U3097" s="11">
        <v>0.28299999999999997</v>
      </c>
      <c r="V3097" s="11">
        <v>0.372</v>
      </c>
      <c r="W3097" s="11">
        <v>7.5999999999999998E-2</v>
      </c>
      <c r="X3097" s="11">
        <v>0.876</v>
      </c>
      <c r="Y3097" s="12">
        <v>0.26800000000000002</v>
      </c>
      <c r="Z3097" s="10">
        <f t="shared" si="802"/>
        <v>0.71671671671671666</v>
      </c>
      <c r="AA3097" s="11">
        <f t="shared" si="803"/>
        <v>-0.29337443707596289</v>
      </c>
      <c r="AB3097" s="11">
        <f t="shared" si="810"/>
        <v>-0.14465246591812678</v>
      </c>
      <c r="AC3097" s="11">
        <f t="shared" si="804"/>
        <v>27.097225497372502</v>
      </c>
      <c r="AD3097" s="9">
        <f t="shared" si="811"/>
        <v>28.705771331200129</v>
      </c>
      <c r="AE3097" s="10">
        <v>22.631498461661302</v>
      </c>
      <c r="AF3097" s="11">
        <v>29.365456264741798</v>
      </c>
      <c r="AG3097" s="12">
        <v>36.940873924336501</v>
      </c>
      <c r="AH3097" s="10">
        <v>0.124</v>
      </c>
      <c r="AI3097" s="134" t="s">
        <v>8</v>
      </c>
      <c r="AJ3097" s="134" t="s">
        <v>8</v>
      </c>
      <c r="AK3097" s="11">
        <f t="shared" si="816"/>
        <v>0.38986666666666664</v>
      </c>
      <c r="AL3097" s="11">
        <f t="shared" si="806"/>
        <v>4.8947368421052628</v>
      </c>
      <c r="AM3097" s="11">
        <f t="shared" si="807"/>
        <v>2.3293293293293291</v>
      </c>
      <c r="AN3097" s="3" t="str">
        <f t="shared" si="813"/>
        <v>n/a</v>
      </c>
      <c r="AO3097" s="3" t="str">
        <f t="shared" si="814"/>
        <v>n/a</v>
      </c>
      <c r="AP3097" s="3" t="s">
        <v>8</v>
      </c>
      <c r="AQ3097" s="124" t="s">
        <v>71</v>
      </c>
      <c r="AR3097" s="4"/>
      <c r="AS3097" s="3"/>
    </row>
    <row r="3098" spans="1:45" ht="15" customHeight="1">
      <c r="A3098" s="11">
        <v>1.91</v>
      </c>
      <c r="B3098" s="32">
        <v>1143</v>
      </c>
      <c r="C3098" s="17">
        <v>9.3619330000000005</v>
      </c>
      <c r="D3098" s="17">
        <v>113.285133</v>
      </c>
      <c r="E3098" s="40" t="s">
        <v>27</v>
      </c>
      <c r="F3098" s="18">
        <v>9.3619330000000005</v>
      </c>
      <c r="G3098" s="17">
        <v>9.3619330000000005</v>
      </c>
      <c r="H3098" s="17">
        <v>9.3619330000000005</v>
      </c>
      <c r="I3098" s="17">
        <v>9.3619330000000005</v>
      </c>
      <c r="J3098" s="17">
        <v>9.3619330000000005</v>
      </c>
      <c r="K3098" s="30">
        <v>9.3619330000000005</v>
      </c>
      <c r="L3098" s="10">
        <f t="shared" si="812"/>
        <v>9.3619330000000005</v>
      </c>
      <c r="M3098" s="52" t="str">
        <f t="shared" si="817"/>
        <v>low latitude</v>
      </c>
      <c r="N3098" s="83" t="s">
        <v>8</v>
      </c>
      <c r="O3098" s="34" t="s">
        <v>8</v>
      </c>
      <c r="P3098" s="34" t="s">
        <v>8</v>
      </c>
      <c r="Q3098" s="34" t="s">
        <v>8</v>
      </c>
      <c r="R3098" s="34" t="s">
        <v>8</v>
      </c>
      <c r="S3098" s="42" t="s">
        <v>8</v>
      </c>
      <c r="T3098" s="10" t="s">
        <v>8</v>
      </c>
      <c r="U3098" s="11">
        <v>0.30299999999999999</v>
      </c>
      <c r="V3098" s="11">
        <v>0.40600000000000003</v>
      </c>
      <c r="W3098" s="11">
        <v>6.8000000000000005E-2</v>
      </c>
      <c r="X3098" s="11">
        <v>0.85599999999999998</v>
      </c>
      <c r="Y3098" s="12">
        <v>0.222</v>
      </c>
      <c r="Z3098" s="10">
        <f t="shared" si="802"/>
        <v>0.69669669669669665</v>
      </c>
      <c r="AA3098" s="11">
        <f t="shared" si="803"/>
        <v>-0.28189498522372014</v>
      </c>
      <c r="AB3098" s="11">
        <f t="shared" si="810"/>
        <v>-0.15695624861542024</v>
      </c>
      <c r="AC3098" s="11">
        <f t="shared" si="804"/>
        <v>27.872088497398888</v>
      </c>
      <c r="AD3098" s="9">
        <f t="shared" si="811"/>
        <v>27.864192594705258</v>
      </c>
      <c r="AE3098" s="10">
        <v>21.5288148470439</v>
      </c>
      <c r="AF3098" s="11">
        <v>28.138591512805</v>
      </c>
      <c r="AG3098" s="12">
        <v>35.368225129369399</v>
      </c>
      <c r="AH3098" s="10">
        <v>0.14399999999999999</v>
      </c>
      <c r="AI3098" s="134" t="s">
        <v>8</v>
      </c>
      <c r="AJ3098" s="134" t="s">
        <v>8</v>
      </c>
      <c r="AK3098" s="11">
        <f t="shared" si="816"/>
        <v>0.41886792452830196</v>
      </c>
      <c r="AL3098" s="11">
        <f t="shared" si="806"/>
        <v>5.9705882352941178</v>
      </c>
      <c r="AM3098" s="11">
        <f t="shared" si="807"/>
        <v>2.2092092092092086</v>
      </c>
      <c r="AN3098" s="3" t="str">
        <f t="shared" si="813"/>
        <v>n/a</v>
      </c>
      <c r="AO3098" s="3" t="str">
        <f t="shared" si="814"/>
        <v>n/a</v>
      </c>
      <c r="AP3098" s="3" t="s">
        <v>8</v>
      </c>
      <c r="AQ3098" s="124" t="s">
        <v>71</v>
      </c>
      <c r="AR3098" s="4"/>
      <c r="AS3098" s="3"/>
    </row>
    <row r="3099" spans="1:45" ht="15" customHeight="1">
      <c r="A3099" s="11">
        <v>1.94</v>
      </c>
      <c r="B3099" s="32">
        <v>1143</v>
      </c>
      <c r="C3099" s="17">
        <v>9.3619330000000005</v>
      </c>
      <c r="D3099" s="17">
        <v>113.285133</v>
      </c>
      <c r="E3099" s="40" t="s">
        <v>27</v>
      </c>
      <c r="F3099" s="18">
        <v>9.3619330000000005</v>
      </c>
      <c r="G3099" s="17">
        <v>9.3619330000000005</v>
      </c>
      <c r="H3099" s="17">
        <v>9.3619330000000005</v>
      </c>
      <c r="I3099" s="17">
        <v>9.3619330000000005</v>
      </c>
      <c r="J3099" s="17">
        <v>9.3619330000000005</v>
      </c>
      <c r="K3099" s="30">
        <v>9.3619330000000005</v>
      </c>
      <c r="L3099" s="10">
        <f t="shared" si="812"/>
        <v>9.3619330000000005</v>
      </c>
      <c r="M3099" s="52" t="str">
        <f t="shared" si="817"/>
        <v>low latitude</v>
      </c>
      <c r="N3099" s="83" t="s">
        <v>8</v>
      </c>
      <c r="O3099" s="34" t="s">
        <v>8</v>
      </c>
      <c r="P3099" s="34" t="s">
        <v>8</v>
      </c>
      <c r="Q3099" s="34" t="s">
        <v>8</v>
      </c>
      <c r="R3099" s="34" t="s">
        <v>8</v>
      </c>
      <c r="S3099" s="42" t="s">
        <v>8</v>
      </c>
      <c r="T3099" s="10" t="s">
        <v>8</v>
      </c>
      <c r="U3099" s="11">
        <v>0.27700000000000002</v>
      </c>
      <c r="V3099" s="11">
        <v>0.43099999999999999</v>
      </c>
      <c r="W3099" s="11">
        <v>7.4999999999999997E-2</v>
      </c>
      <c r="X3099" s="11">
        <v>0.83299999999999996</v>
      </c>
      <c r="Y3099" s="12">
        <v>0.217</v>
      </c>
      <c r="Z3099" s="10">
        <f t="shared" si="802"/>
        <v>0.72300000000000009</v>
      </c>
      <c r="AA3099" s="11">
        <f t="shared" si="803"/>
        <v>-0.25928449189721176</v>
      </c>
      <c r="AB3099" s="11">
        <f t="shared" si="810"/>
        <v>-0.14086170270546913</v>
      </c>
      <c r="AC3099" s="11">
        <f t="shared" si="804"/>
        <v>29.398296796938205</v>
      </c>
      <c r="AD3099" s="9">
        <f t="shared" si="811"/>
        <v>28.965059534945912</v>
      </c>
      <c r="AE3099" s="10">
        <v>22.992772640483601</v>
      </c>
      <c r="AF3099" s="11">
        <v>29.7393451403447</v>
      </c>
      <c r="AG3099" s="12">
        <v>37.312703952302002</v>
      </c>
      <c r="AH3099" s="10">
        <v>0.16700000000000001</v>
      </c>
      <c r="AI3099" s="134" t="s">
        <v>8</v>
      </c>
      <c r="AJ3099" s="134" t="s">
        <v>8</v>
      </c>
      <c r="AK3099" s="11">
        <f t="shared" si="816"/>
        <v>0.42716857610474629</v>
      </c>
      <c r="AL3099" s="11">
        <f t="shared" si="806"/>
        <v>5.746666666666667</v>
      </c>
      <c r="AM3099" s="11">
        <f t="shared" si="807"/>
        <v>2.2320000000000002</v>
      </c>
      <c r="AN3099" s="3" t="str">
        <f t="shared" si="813"/>
        <v>n/a</v>
      </c>
      <c r="AO3099" s="3" t="str">
        <f t="shared" si="814"/>
        <v>n/a</v>
      </c>
      <c r="AP3099" s="3" t="s">
        <v>8</v>
      </c>
      <c r="AQ3099" s="124" t="s">
        <v>71</v>
      </c>
      <c r="AR3099" s="4"/>
      <c r="AS3099" s="3"/>
    </row>
    <row r="3100" spans="1:45" ht="15" customHeight="1">
      <c r="A3100" s="11">
        <v>2.0099999999999998</v>
      </c>
      <c r="B3100" s="32">
        <v>1143</v>
      </c>
      <c r="C3100" s="17">
        <v>9.3619330000000005</v>
      </c>
      <c r="D3100" s="17">
        <v>113.285133</v>
      </c>
      <c r="E3100" s="40" t="s">
        <v>27</v>
      </c>
      <c r="F3100" s="18">
        <v>9.3619330000000005</v>
      </c>
      <c r="G3100" s="17">
        <v>9.3619330000000005</v>
      </c>
      <c r="H3100" s="17">
        <v>9.3619330000000005</v>
      </c>
      <c r="I3100" s="17">
        <v>9.3619330000000005</v>
      </c>
      <c r="J3100" s="17">
        <v>9.3619330000000005</v>
      </c>
      <c r="K3100" s="30">
        <v>9.3619330000000005</v>
      </c>
      <c r="L3100" s="10">
        <f t="shared" si="812"/>
        <v>9.3619330000000005</v>
      </c>
      <c r="M3100" s="52" t="str">
        <f t="shared" si="817"/>
        <v>low latitude</v>
      </c>
      <c r="N3100" s="83" t="s">
        <v>8</v>
      </c>
      <c r="O3100" s="34" t="s">
        <v>8</v>
      </c>
      <c r="P3100" s="34" t="s">
        <v>8</v>
      </c>
      <c r="Q3100" s="34" t="s">
        <v>8</v>
      </c>
      <c r="R3100" s="34" t="s">
        <v>8</v>
      </c>
      <c r="S3100" s="42" t="s">
        <v>8</v>
      </c>
      <c r="T3100" s="10" t="s">
        <v>8</v>
      </c>
      <c r="U3100" s="11">
        <v>0.29699999999999999</v>
      </c>
      <c r="V3100" s="11">
        <v>0.41699999999999998</v>
      </c>
      <c r="W3100" s="11">
        <v>8.1000000000000003E-2</v>
      </c>
      <c r="X3100" s="11">
        <v>0.873</v>
      </c>
      <c r="Y3100" s="12">
        <v>0.20499999999999999</v>
      </c>
      <c r="Z3100" s="10">
        <f t="shared" si="802"/>
        <v>0.70300000000000007</v>
      </c>
      <c r="AA3100" s="11">
        <f t="shared" si="803"/>
        <v>-0.28023107368271277</v>
      </c>
      <c r="AB3100" s="11">
        <f t="shared" si="810"/>
        <v>-0.15304467498017599</v>
      </c>
      <c r="AC3100" s="11">
        <f t="shared" si="804"/>
        <v>27.984402526416886</v>
      </c>
      <c r="AD3100" s="9">
        <f t="shared" si="811"/>
        <v>28.131744231355963</v>
      </c>
      <c r="AE3100" s="10">
        <v>21.820497876368201</v>
      </c>
      <c r="AF3100" s="11">
        <v>28.526664461875999</v>
      </c>
      <c r="AG3100" s="12">
        <v>35.889089469205302</v>
      </c>
      <c r="AH3100" s="10">
        <v>0.127</v>
      </c>
      <c r="AI3100" s="134" t="s">
        <v>8</v>
      </c>
      <c r="AJ3100" s="134" t="s">
        <v>8</v>
      </c>
      <c r="AK3100" s="11">
        <f t="shared" si="816"/>
        <v>0.42445274959957285</v>
      </c>
      <c r="AL3100" s="11">
        <f t="shared" si="806"/>
        <v>5.1481481481481479</v>
      </c>
      <c r="AM3100" s="11">
        <f t="shared" si="807"/>
        <v>2.1940000000000004</v>
      </c>
      <c r="AN3100" s="3" t="str">
        <f t="shared" si="813"/>
        <v>n/a</v>
      </c>
      <c r="AO3100" s="3" t="str">
        <f t="shared" si="814"/>
        <v>n/a</v>
      </c>
      <c r="AP3100" s="3" t="s">
        <v>8</v>
      </c>
      <c r="AQ3100" s="124" t="s">
        <v>71</v>
      </c>
      <c r="AR3100" s="4"/>
      <c r="AS3100" s="3"/>
    </row>
    <row r="3101" spans="1:45" ht="15" customHeight="1">
      <c r="A3101" s="11">
        <v>2.04</v>
      </c>
      <c r="B3101" s="32">
        <v>1143</v>
      </c>
      <c r="C3101" s="17">
        <v>9.3619330000000005</v>
      </c>
      <c r="D3101" s="17">
        <v>113.285133</v>
      </c>
      <c r="E3101" s="40" t="s">
        <v>27</v>
      </c>
      <c r="F3101" s="18">
        <v>9.3619330000000005</v>
      </c>
      <c r="G3101" s="17">
        <v>9.3619330000000005</v>
      </c>
      <c r="H3101" s="17">
        <v>9.3619330000000005</v>
      </c>
      <c r="I3101" s="17">
        <v>9.3619330000000005</v>
      </c>
      <c r="J3101" s="17">
        <v>9.3619330000000005</v>
      </c>
      <c r="K3101" s="30">
        <v>9.3619330000000005</v>
      </c>
      <c r="L3101" s="10">
        <f t="shared" si="812"/>
        <v>9.3619330000000005</v>
      </c>
      <c r="M3101" s="52" t="str">
        <f t="shared" si="817"/>
        <v>low latitude</v>
      </c>
      <c r="N3101" s="83" t="s">
        <v>8</v>
      </c>
      <c r="O3101" s="34" t="s">
        <v>8</v>
      </c>
      <c r="P3101" s="34" t="s">
        <v>8</v>
      </c>
      <c r="Q3101" s="34" t="s">
        <v>8</v>
      </c>
      <c r="R3101" s="34" t="s">
        <v>8</v>
      </c>
      <c r="S3101" s="42" t="s">
        <v>8</v>
      </c>
      <c r="T3101" s="10" t="s">
        <v>8</v>
      </c>
      <c r="U3101" s="11">
        <v>0.28499999999999998</v>
      </c>
      <c r="V3101" s="11">
        <v>0.39800000000000002</v>
      </c>
      <c r="W3101" s="11">
        <v>8.3000000000000004E-2</v>
      </c>
      <c r="X3101" s="11">
        <v>0.86799999999999999</v>
      </c>
      <c r="Y3101" s="12">
        <v>0.23400000000000001</v>
      </c>
      <c r="Z3101" s="10">
        <f t="shared" si="802"/>
        <v>0.71500000000000008</v>
      </c>
      <c r="AA3101" s="11">
        <f t="shared" si="803"/>
        <v>-0.28434569755891603</v>
      </c>
      <c r="AB3101" s="11">
        <f t="shared" si="810"/>
        <v>-0.14569395819891934</v>
      </c>
      <c r="AC3101" s="11">
        <f t="shared" si="804"/>
        <v>27.706665414773166</v>
      </c>
      <c r="AD3101" s="9">
        <f t="shared" si="811"/>
        <v>28.634533259193915</v>
      </c>
      <c r="AE3101" s="10">
        <v>22.562798981818201</v>
      </c>
      <c r="AF3101" s="11">
        <v>29.2460721919193</v>
      </c>
      <c r="AG3101" s="12">
        <v>36.806659226333203</v>
      </c>
      <c r="AH3101" s="10">
        <v>0.13200000000000001</v>
      </c>
      <c r="AI3101" s="134" t="s">
        <v>8</v>
      </c>
      <c r="AJ3101" s="134" t="s">
        <v>8</v>
      </c>
      <c r="AK3101" s="11">
        <f t="shared" si="816"/>
        <v>0.41006423982869383</v>
      </c>
      <c r="AL3101" s="11">
        <f t="shared" si="806"/>
        <v>4.7951807228915664</v>
      </c>
      <c r="AM3101" s="11">
        <f t="shared" si="807"/>
        <v>2.266</v>
      </c>
      <c r="AN3101" s="3" t="str">
        <f t="shared" si="813"/>
        <v>n/a</v>
      </c>
      <c r="AO3101" s="3" t="str">
        <f t="shared" si="814"/>
        <v>n/a</v>
      </c>
      <c r="AP3101" s="3" t="s">
        <v>8</v>
      </c>
      <c r="AQ3101" s="124" t="s">
        <v>71</v>
      </c>
      <c r="AR3101" s="4"/>
      <c r="AS3101" s="3"/>
    </row>
    <row r="3102" spans="1:45" ht="15" customHeight="1">
      <c r="A3102" s="11">
        <v>2.1</v>
      </c>
      <c r="B3102" s="32">
        <v>1143</v>
      </c>
      <c r="C3102" s="17">
        <v>9.3619330000000005</v>
      </c>
      <c r="D3102" s="17">
        <v>113.285133</v>
      </c>
      <c r="E3102" s="40" t="s">
        <v>27</v>
      </c>
      <c r="F3102" s="18">
        <v>9.3619330000000005</v>
      </c>
      <c r="G3102" s="17">
        <v>9.3619330000000005</v>
      </c>
      <c r="H3102" s="17">
        <v>9.3619330000000005</v>
      </c>
      <c r="I3102" s="17">
        <v>9.3619330000000005</v>
      </c>
      <c r="J3102" s="17">
        <v>9.3619330000000005</v>
      </c>
      <c r="K3102" s="30">
        <v>9.3619330000000005</v>
      </c>
      <c r="L3102" s="10">
        <f t="shared" si="812"/>
        <v>9.3619330000000005</v>
      </c>
      <c r="M3102" s="52" t="str">
        <f t="shared" si="817"/>
        <v>low latitude</v>
      </c>
      <c r="N3102" s="83" t="s">
        <v>8</v>
      </c>
      <c r="O3102" s="34" t="s">
        <v>8</v>
      </c>
      <c r="P3102" s="34" t="s">
        <v>8</v>
      </c>
      <c r="Q3102" s="34" t="s">
        <v>8</v>
      </c>
      <c r="R3102" s="34" t="s">
        <v>8</v>
      </c>
      <c r="S3102" s="42" t="s">
        <v>8</v>
      </c>
      <c r="T3102" s="10" t="s">
        <v>8</v>
      </c>
      <c r="U3102" s="11">
        <v>0.31</v>
      </c>
      <c r="V3102" s="11">
        <v>0.47499999999999998</v>
      </c>
      <c r="W3102" s="11">
        <v>6.8000000000000005E-2</v>
      </c>
      <c r="X3102" s="11">
        <v>0.83399999999999996</v>
      </c>
      <c r="Y3102" s="12">
        <v>0.14699999999999999</v>
      </c>
      <c r="Z3102" s="10">
        <f t="shared" si="802"/>
        <v>0.69</v>
      </c>
      <c r="AA3102" s="11">
        <f t="shared" si="803"/>
        <v>-0.25425542154265651</v>
      </c>
      <c r="AB3102" s="11">
        <f t="shared" si="810"/>
        <v>-0.16115090926274472</v>
      </c>
      <c r="AC3102" s="11">
        <f t="shared" si="804"/>
        <v>29.737759045870686</v>
      </c>
      <c r="AD3102" s="9">
        <f t="shared" si="811"/>
        <v>27.577277806428263</v>
      </c>
      <c r="AE3102" s="10">
        <v>21.060790471065001</v>
      </c>
      <c r="AF3102" s="11">
        <v>27.755803586315501</v>
      </c>
      <c r="AG3102" s="12">
        <v>34.8953030424288</v>
      </c>
      <c r="AH3102" s="10">
        <v>0.11700000000000001</v>
      </c>
      <c r="AI3102" s="134" t="s">
        <v>8</v>
      </c>
      <c r="AJ3102" s="134" t="s">
        <v>8</v>
      </c>
      <c r="AK3102" s="11">
        <f t="shared" si="816"/>
        <v>0.46510359869138496</v>
      </c>
      <c r="AL3102" s="11">
        <f t="shared" si="806"/>
        <v>6.985294117647058</v>
      </c>
      <c r="AM3102" s="11">
        <f t="shared" si="807"/>
        <v>2.052</v>
      </c>
      <c r="AN3102" s="3" t="str">
        <f t="shared" si="813"/>
        <v>n/a</v>
      </c>
      <c r="AO3102" s="3" t="str">
        <f t="shared" si="814"/>
        <v>n/a</v>
      </c>
      <c r="AP3102" s="3" t="s">
        <v>8</v>
      </c>
      <c r="AQ3102" s="124" t="s">
        <v>71</v>
      </c>
      <c r="AR3102" s="4"/>
      <c r="AS3102" s="3"/>
    </row>
    <row r="3103" spans="1:45" ht="15" customHeight="1">
      <c r="A3103" s="11">
        <v>2.19</v>
      </c>
      <c r="B3103" s="32">
        <v>1143</v>
      </c>
      <c r="C3103" s="17">
        <v>9.3619330000000005</v>
      </c>
      <c r="D3103" s="17">
        <v>113.285133</v>
      </c>
      <c r="E3103" s="40" t="s">
        <v>27</v>
      </c>
      <c r="F3103" s="18">
        <v>9.3619330000000005</v>
      </c>
      <c r="G3103" s="17">
        <v>9.3619330000000005</v>
      </c>
      <c r="H3103" s="17">
        <v>9.3619330000000005</v>
      </c>
      <c r="I3103" s="17">
        <v>9.3619330000000005</v>
      </c>
      <c r="J3103" s="17">
        <v>9.3619330000000005</v>
      </c>
      <c r="K3103" s="30">
        <v>9.3619330000000005</v>
      </c>
      <c r="L3103" s="10">
        <f t="shared" si="812"/>
        <v>9.3619330000000005</v>
      </c>
      <c r="M3103" s="52" t="str">
        <f t="shared" si="817"/>
        <v>low latitude</v>
      </c>
      <c r="N3103" s="83" t="s">
        <v>8</v>
      </c>
      <c r="O3103" s="34" t="s">
        <v>8</v>
      </c>
      <c r="P3103" s="34" t="s">
        <v>8</v>
      </c>
      <c r="Q3103" s="34" t="s">
        <v>8</v>
      </c>
      <c r="R3103" s="34" t="s">
        <v>8</v>
      </c>
      <c r="S3103" s="42" t="s">
        <v>8</v>
      </c>
      <c r="T3103" s="10" t="s">
        <v>8</v>
      </c>
      <c r="U3103" s="11">
        <v>0.30099999999999999</v>
      </c>
      <c r="V3103" s="11">
        <v>0.45400000000000001</v>
      </c>
      <c r="W3103" s="11">
        <v>7.2999999999999995E-2</v>
      </c>
      <c r="X3103" s="11">
        <v>0.83499999999999996</v>
      </c>
      <c r="Y3103" s="12">
        <v>0.17299999999999999</v>
      </c>
      <c r="Z3103" s="10">
        <f t="shared" si="802"/>
        <v>0.69930069930069938</v>
      </c>
      <c r="AA3103" s="11">
        <f t="shared" si="803"/>
        <v>-0.26097448392777622</v>
      </c>
      <c r="AB3103" s="11">
        <f t="shared" si="810"/>
        <v>-0.15533603746506175</v>
      </c>
      <c r="AC3103" s="11">
        <f t="shared" si="804"/>
        <v>29.284222334875103</v>
      </c>
      <c r="AD3103" s="9">
        <f t="shared" si="811"/>
        <v>27.975015037389777</v>
      </c>
      <c r="AE3103" s="10">
        <v>21.676529158182099</v>
      </c>
      <c r="AF3103" s="11">
        <v>28.283648175046</v>
      </c>
      <c r="AG3103" s="12">
        <v>35.516954832254498</v>
      </c>
      <c r="AH3103" s="10">
        <v>0.16500000000000001</v>
      </c>
      <c r="AI3103" s="134" t="s">
        <v>8</v>
      </c>
      <c r="AJ3103" s="134" t="s">
        <v>8</v>
      </c>
      <c r="AK3103" s="11">
        <f t="shared" si="816"/>
        <v>0.45098039215686275</v>
      </c>
      <c r="AL3103" s="11">
        <f t="shared" si="806"/>
        <v>6.2191780821917817</v>
      </c>
      <c r="AM3103" s="11">
        <f t="shared" si="807"/>
        <v>2.1178821178821181</v>
      </c>
      <c r="AN3103" s="3" t="str">
        <f t="shared" si="813"/>
        <v>n/a</v>
      </c>
      <c r="AO3103" s="3" t="str">
        <f t="shared" si="814"/>
        <v>n/a</v>
      </c>
      <c r="AP3103" s="3" t="s">
        <v>8</v>
      </c>
      <c r="AQ3103" s="124" t="s">
        <v>71</v>
      </c>
      <c r="AR3103" s="4"/>
      <c r="AS3103" s="3"/>
    </row>
    <row r="3104" spans="1:45" ht="15" customHeight="1">
      <c r="A3104" s="11">
        <v>2.23</v>
      </c>
      <c r="B3104" s="32">
        <v>1143</v>
      </c>
      <c r="C3104" s="17">
        <v>9.3619330000000005</v>
      </c>
      <c r="D3104" s="17">
        <v>113.285133</v>
      </c>
      <c r="E3104" s="40" t="s">
        <v>27</v>
      </c>
      <c r="F3104" s="18">
        <v>9.3619330000000005</v>
      </c>
      <c r="G3104" s="17">
        <v>9.3619330000000005</v>
      </c>
      <c r="H3104" s="17">
        <v>9.3619330000000005</v>
      </c>
      <c r="I3104" s="17">
        <v>9.3619330000000005</v>
      </c>
      <c r="J3104" s="17">
        <v>9.3619330000000005</v>
      </c>
      <c r="K3104" s="30">
        <v>9.3619330000000005</v>
      </c>
      <c r="L3104" s="10">
        <f t="shared" si="812"/>
        <v>9.3619330000000005</v>
      </c>
      <c r="M3104" s="52" t="str">
        <f t="shared" si="817"/>
        <v>low latitude</v>
      </c>
      <c r="N3104" s="83" t="s">
        <v>8</v>
      </c>
      <c r="O3104" s="34" t="s">
        <v>8</v>
      </c>
      <c r="P3104" s="34" t="s">
        <v>8</v>
      </c>
      <c r="Q3104" s="34" t="s">
        <v>8</v>
      </c>
      <c r="R3104" s="34" t="s">
        <v>8</v>
      </c>
      <c r="S3104" s="42" t="s">
        <v>8</v>
      </c>
      <c r="T3104" s="10" t="s">
        <v>8</v>
      </c>
      <c r="U3104" s="11">
        <v>0.24099999999999999</v>
      </c>
      <c r="V3104" s="11">
        <v>0.39800000000000002</v>
      </c>
      <c r="W3104" s="11">
        <v>7.0000000000000007E-2</v>
      </c>
      <c r="X3104" s="11" t="s">
        <v>8</v>
      </c>
      <c r="Y3104" s="12">
        <v>0.29099999999999998</v>
      </c>
      <c r="Z3104" s="10">
        <f t="shared" si="802"/>
        <v>0.75900000000000001</v>
      </c>
      <c r="AA3104" s="11">
        <f t="shared" si="803"/>
        <v>-0.25076316310937868</v>
      </c>
      <c r="AB3104" s="11">
        <f t="shared" si="810"/>
        <v>-0.11975822410451964</v>
      </c>
      <c r="AC3104" s="11">
        <f t="shared" si="804"/>
        <v>29.973486490116937</v>
      </c>
      <c r="AD3104" s="9">
        <f t="shared" si="811"/>
        <v>30.40853747125086</v>
      </c>
      <c r="AE3104" s="10">
        <v>25.064885599746301</v>
      </c>
      <c r="AF3104" s="11">
        <v>31.873788067768501</v>
      </c>
      <c r="AG3104" s="12">
        <v>40.119188785320901</v>
      </c>
      <c r="AH3104" s="10" t="s">
        <v>8</v>
      </c>
      <c r="AI3104" s="134" t="s">
        <v>8</v>
      </c>
      <c r="AJ3104" s="134" t="s">
        <v>8</v>
      </c>
      <c r="AK3104" s="11" t="s">
        <v>8</v>
      </c>
      <c r="AL3104" s="11">
        <f t="shared" si="806"/>
        <v>5.6857142857142851</v>
      </c>
      <c r="AM3104" s="11">
        <f t="shared" si="807"/>
        <v>2.4109999999999996</v>
      </c>
      <c r="AN3104" s="3" t="str">
        <f t="shared" si="813"/>
        <v>n/a</v>
      </c>
      <c r="AO3104" s="3" t="str">
        <f t="shared" si="814"/>
        <v>n/a</v>
      </c>
      <c r="AP3104" s="3" t="s">
        <v>8</v>
      </c>
      <c r="AQ3104" s="124" t="s">
        <v>71</v>
      </c>
      <c r="AR3104" s="4"/>
      <c r="AS3104" s="3"/>
    </row>
    <row r="3105" spans="1:45" ht="15" customHeight="1">
      <c r="A3105" s="11">
        <v>2.29</v>
      </c>
      <c r="B3105" s="32">
        <v>1143</v>
      </c>
      <c r="C3105" s="17">
        <v>9.3619330000000005</v>
      </c>
      <c r="D3105" s="17">
        <v>113.285133</v>
      </c>
      <c r="E3105" s="40" t="s">
        <v>27</v>
      </c>
      <c r="F3105" s="18">
        <v>9.3619330000000005</v>
      </c>
      <c r="G3105" s="17">
        <v>9.3619330000000005</v>
      </c>
      <c r="H3105" s="17">
        <v>9.3619330000000005</v>
      </c>
      <c r="I3105" s="17">
        <v>9.3619330000000005</v>
      </c>
      <c r="J3105" s="17">
        <v>9.3619330000000005</v>
      </c>
      <c r="K3105" s="30">
        <v>9.3619330000000005</v>
      </c>
      <c r="L3105" s="10">
        <f t="shared" si="812"/>
        <v>9.3619330000000005</v>
      </c>
      <c r="M3105" s="52" t="str">
        <f t="shared" si="817"/>
        <v>low latitude</v>
      </c>
      <c r="N3105" s="83" t="s">
        <v>8</v>
      </c>
      <c r="O3105" s="34" t="s">
        <v>8</v>
      </c>
      <c r="P3105" s="34" t="s">
        <v>8</v>
      </c>
      <c r="Q3105" s="34" t="s">
        <v>8</v>
      </c>
      <c r="R3105" s="34" t="s">
        <v>8</v>
      </c>
      <c r="S3105" s="42" t="s">
        <v>8</v>
      </c>
      <c r="T3105" s="10" t="s">
        <v>8</v>
      </c>
      <c r="U3105" s="11">
        <v>0.28799999999999998</v>
      </c>
      <c r="V3105" s="11">
        <v>0.46200000000000002</v>
      </c>
      <c r="W3105" s="11">
        <v>7.8E-2</v>
      </c>
      <c r="X3105" s="11">
        <v>0.76800000000000002</v>
      </c>
      <c r="Y3105" s="12">
        <v>0.17199999999999999</v>
      </c>
      <c r="Z3105" s="10">
        <f t="shared" si="802"/>
        <v>0.71199999999999997</v>
      </c>
      <c r="AA3105" s="11">
        <f t="shared" si="803"/>
        <v>-0.25338836122875463</v>
      </c>
      <c r="AB3105" s="11">
        <f t="shared" si="810"/>
        <v>-0.14752000636314366</v>
      </c>
      <c r="AC3105" s="11">
        <f t="shared" si="804"/>
        <v>29.796285617059063</v>
      </c>
      <c r="AD3105" s="9">
        <f t="shared" si="811"/>
        <v>28.509631564760973</v>
      </c>
      <c r="AE3105" s="10">
        <v>22.3953570529746</v>
      </c>
      <c r="AF3105" s="11">
        <v>29.0833523831786</v>
      </c>
      <c r="AG3105" s="12">
        <v>36.601549636521902</v>
      </c>
      <c r="AH3105" s="10">
        <v>0.23200000000000001</v>
      </c>
      <c r="AI3105" s="134" t="s">
        <v>8</v>
      </c>
      <c r="AJ3105" s="134" t="s">
        <v>8</v>
      </c>
      <c r="AK3105" s="11">
        <f>(U3105+V3105+W3105)/(U3105+V3105+W3105+X3105+Y3105)</f>
        <v>0.46832579185520357</v>
      </c>
      <c r="AL3105" s="11">
        <f t="shared" si="806"/>
        <v>5.9230769230769234</v>
      </c>
      <c r="AM3105" s="11">
        <f t="shared" si="807"/>
        <v>2.1339999999999999</v>
      </c>
      <c r="AN3105" s="3" t="str">
        <f t="shared" si="813"/>
        <v>n/a</v>
      </c>
      <c r="AO3105" s="3" t="str">
        <f t="shared" si="814"/>
        <v>n/a</v>
      </c>
      <c r="AP3105" s="3" t="s">
        <v>8</v>
      </c>
      <c r="AQ3105" s="124" t="s">
        <v>71</v>
      </c>
      <c r="AR3105" s="4"/>
      <c r="AS3105" s="3"/>
    </row>
    <row r="3106" spans="1:45" ht="15" customHeight="1">
      <c r="A3106" s="11">
        <v>2.33</v>
      </c>
      <c r="B3106" s="32">
        <v>1143</v>
      </c>
      <c r="C3106" s="17">
        <v>9.3619330000000005</v>
      </c>
      <c r="D3106" s="17">
        <v>113.285133</v>
      </c>
      <c r="E3106" s="40" t="s">
        <v>27</v>
      </c>
      <c r="F3106" s="18">
        <v>9.3619330000000005</v>
      </c>
      <c r="G3106" s="17">
        <v>9.3619330000000005</v>
      </c>
      <c r="H3106" s="17">
        <v>9.3619330000000005</v>
      </c>
      <c r="I3106" s="17">
        <v>9.3619330000000005</v>
      </c>
      <c r="J3106" s="17">
        <v>9.3619330000000005</v>
      </c>
      <c r="K3106" s="30">
        <v>9.3619330000000005</v>
      </c>
      <c r="L3106" s="10">
        <f t="shared" si="812"/>
        <v>9.3619330000000005</v>
      </c>
      <c r="M3106" s="52" t="str">
        <f t="shared" si="817"/>
        <v>low latitude</v>
      </c>
      <c r="N3106" s="83" t="s">
        <v>8</v>
      </c>
      <c r="O3106" s="34" t="s">
        <v>8</v>
      </c>
      <c r="P3106" s="34" t="s">
        <v>8</v>
      </c>
      <c r="Q3106" s="34" t="s">
        <v>8</v>
      </c>
      <c r="R3106" s="34" t="s">
        <v>8</v>
      </c>
      <c r="S3106" s="42" t="s">
        <v>8</v>
      </c>
      <c r="T3106" s="10" t="s">
        <v>8</v>
      </c>
      <c r="U3106" s="11">
        <v>0.245</v>
      </c>
      <c r="V3106" s="11">
        <v>0.42</v>
      </c>
      <c r="W3106" s="11">
        <v>6.6000000000000003E-2</v>
      </c>
      <c r="X3106" s="11" t="s">
        <v>8</v>
      </c>
      <c r="Y3106" s="12">
        <v>0.26900000000000002</v>
      </c>
      <c r="Z3106" s="10">
        <f t="shared" si="802"/>
        <v>0.755</v>
      </c>
      <c r="AA3106" s="11">
        <f t="shared" si="803"/>
        <v>-0.24066808655996003</v>
      </c>
      <c r="AB3106" s="11">
        <f t="shared" si="810"/>
        <v>-0.12205304837081175</v>
      </c>
      <c r="AC3106" s="11">
        <f t="shared" si="804"/>
        <v>30.654904157202697</v>
      </c>
      <c r="AD3106" s="9">
        <f t="shared" si="811"/>
        <v>30.251571491436479</v>
      </c>
      <c r="AE3106" s="10">
        <v>24.7870755018766</v>
      </c>
      <c r="AF3106" s="11">
        <v>31.679309470557001</v>
      </c>
      <c r="AG3106" s="12">
        <v>39.7667198868862</v>
      </c>
      <c r="AH3106" s="10" t="s">
        <v>8</v>
      </c>
      <c r="AI3106" s="134" t="s">
        <v>8</v>
      </c>
      <c r="AJ3106" s="134" t="s">
        <v>8</v>
      </c>
      <c r="AK3106" s="11" t="s">
        <v>8</v>
      </c>
      <c r="AL3106" s="11">
        <f t="shared" si="806"/>
        <v>6.3636363636363633</v>
      </c>
      <c r="AM3106" s="11">
        <f t="shared" si="807"/>
        <v>2.359</v>
      </c>
      <c r="AN3106" s="3" t="str">
        <f t="shared" si="813"/>
        <v>n/a</v>
      </c>
      <c r="AO3106" s="3" t="str">
        <f t="shared" si="814"/>
        <v>n/a</v>
      </c>
      <c r="AP3106" s="3" t="s">
        <v>8</v>
      </c>
      <c r="AQ3106" s="124" t="s">
        <v>71</v>
      </c>
      <c r="AR3106" s="4"/>
      <c r="AS3106" s="3"/>
    </row>
    <row r="3107" spans="1:45" ht="15" customHeight="1">
      <c r="A3107" s="11">
        <v>2.41</v>
      </c>
      <c r="B3107" s="32">
        <v>1143</v>
      </c>
      <c r="C3107" s="17">
        <v>9.3619330000000005</v>
      </c>
      <c r="D3107" s="17">
        <v>113.285133</v>
      </c>
      <c r="E3107" s="40" t="s">
        <v>27</v>
      </c>
      <c r="F3107" s="18">
        <v>9.3619330000000005</v>
      </c>
      <c r="G3107" s="17">
        <v>9.3619330000000005</v>
      </c>
      <c r="H3107" s="17">
        <v>9.3619330000000005</v>
      </c>
      <c r="I3107" s="17">
        <v>9.3619330000000005</v>
      </c>
      <c r="J3107" s="17">
        <v>9.3619330000000005</v>
      </c>
      <c r="K3107" s="30">
        <v>9.3619330000000005</v>
      </c>
      <c r="L3107" s="10">
        <f t="shared" si="812"/>
        <v>9.3619330000000005</v>
      </c>
      <c r="M3107" s="52" t="str">
        <f t="shared" si="817"/>
        <v>low latitude</v>
      </c>
      <c r="N3107" s="83" t="s">
        <v>8</v>
      </c>
      <c r="O3107" s="34" t="s">
        <v>8</v>
      </c>
      <c r="P3107" s="34" t="s">
        <v>8</v>
      </c>
      <c r="Q3107" s="34" t="s">
        <v>8</v>
      </c>
      <c r="R3107" s="34" t="s">
        <v>8</v>
      </c>
      <c r="S3107" s="42" t="s">
        <v>8</v>
      </c>
      <c r="T3107" s="10" t="s">
        <v>8</v>
      </c>
      <c r="U3107" s="11">
        <v>0.28999999999999998</v>
      </c>
      <c r="V3107" s="11">
        <v>0.40500000000000003</v>
      </c>
      <c r="W3107" s="11">
        <v>7.2999999999999995E-2</v>
      </c>
      <c r="X3107" s="11">
        <v>0.86699999999999999</v>
      </c>
      <c r="Y3107" s="12">
        <v>0.23300000000000001</v>
      </c>
      <c r="Z3107" s="10">
        <f t="shared" si="802"/>
        <v>0.71028971028971033</v>
      </c>
      <c r="AA3107" s="11">
        <f t="shared" si="803"/>
        <v>-0.27790619681684342</v>
      </c>
      <c r="AB3107" s="11">
        <f t="shared" si="810"/>
        <v>-0.14856447674955231</v>
      </c>
      <c r="AC3107" s="11">
        <f t="shared" si="804"/>
        <v>28.141331714863068</v>
      </c>
      <c r="AD3107" s="9">
        <f t="shared" si="811"/>
        <v>28.438189790330622</v>
      </c>
      <c r="AE3107" s="10">
        <v>22.232855077530001</v>
      </c>
      <c r="AF3107" s="11">
        <v>28.966544997631399</v>
      </c>
      <c r="AG3107" s="12">
        <v>36.431636808434099</v>
      </c>
      <c r="AH3107" s="10">
        <v>0.13300000000000001</v>
      </c>
      <c r="AI3107" s="134" t="s">
        <v>8</v>
      </c>
      <c r="AJ3107" s="134" t="s">
        <v>8</v>
      </c>
      <c r="AK3107" s="11">
        <f>(U3107+V3107+W3107)/(U3107+V3107+W3107+X3107+Y3107)</f>
        <v>0.41113490364025695</v>
      </c>
      <c r="AL3107" s="11">
        <f t="shared" si="806"/>
        <v>5.5479452054794525</v>
      </c>
      <c r="AM3107" s="11">
        <f t="shared" si="807"/>
        <v>2.2487512487512484</v>
      </c>
      <c r="AN3107" s="3" t="str">
        <f t="shared" si="813"/>
        <v>n/a</v>
      </c>
      <c r="AO3107" s="3" t="str">
        <f t="shared" si="814"/>
        <v>n/a</v>
      </c>
      <c r="AP3107" s="3" t="s">
        <v>8</v>
      </c>
      <c r="AQ3107" s="124" t="s">
        <v>71</v>
      </c>
      <c r="AR3107" s="4"/>
      <c r="AS3107" s="3"/>
    </row>
    <row r="3108" spans="1:45" ht="15" customHeight="1">
      <c r="A3108" s="11">
        <v>2.4300000000000002</v>
      </c>
      <c r="B3108" s="32">
        <v>1143</v>
      </c>
      <c r="C3108" s="17">
        <v>9.3619330000000005</v>
      </c>
      <c r="D3108" s="17">
        <v>113.285133</v>
      </c>
      <c r="E3108" s="40" t="s">
        <v>27</v>
      </c>
      <c r="F3108" s="18">
        <v>9.3619330000000005</v>
      </c>
      <c r="G3108" s="17">
        <v>9.3619330000000005</v>
      </c>
      <c r="H3108" s="17">
        <v>9.3619330000000005</v>
      </c>
      <c r="I3108" s="17">
        <v>9.3619330000000005</v>
      </c>
      <c r="J3108" s="17">
        <v>9.3619330000000005</v>
      </c>
      <c r="K3108" s="30">
        <v>9.3619330000000005</v>
      </c>
      <c r="L3108" s="10">
        <f t="shared" si="812"/>
        <v>9.3619330000000005</v>
      </c>
      <c r="M3108" s="52" t="str">
        <f t="shared" si="817"/>
        <v>low latitude</v>
      </c>
      <c r="N3108" s="83" t="s">
        <v>8</v>
      </c>
      <c r="O3108" s="34" t="s">
        <v>8</v>
      </c>
      <c r="P3108" s="34" t="s">
        <v>8</v>
      </c>
      <c r="Q3108" s="34" t="s">
        <v>8</v>
      </c>
      <c r="R3108" s="34" t="s">
        <v>8</v>
      </c>
      <c r="S3108" s="42" t="s">
        <v>8</v>
      </c>
      <c r="T3108" s="10" t="s">
        <v>8</v>
      </c>
      <c r="U3108" s="11">
        <v>0.26900000000000002</v>
      </c>
      <c r="V3108" s="11">
        <v>0.42499999999999999</v>
      </c>
      <c r="W3108" s="11">
        <v>7.3999999999999996E-2</v>
      </c>
      <c r="X3108" s="11">
        <v>0.83199999999999996</v>
      </c>
      <c r="Y3108" s="12">
        <v>0.23200000000000001</v>
      </c>
      <c r="Z3108" s="10">
        <f t="shared" si="802"/>
        <v>0.73100000000000009</v>
      </c>
      <c r="AA3108" s="11">
        <f t="shared" si="803"/>
        <v>-0.25697228998120042</v>
      </c>
      <c r="AB3108" s="11">
        <f t="shared" si="810"/>
        <v>-0.1360826230421395</v>
      </c>
      <c r="AC3108" s="11">
        <f t="shared" si="804"/>
        <v>29.554370426268971</v>
      </c>
      <c r="AD3108" s="9">
        <f t="shared" si="811"/>
        <v>29.291948583917659</v>
      </c>
      <c r="AE3108" s="10">
        <v>23.501672377081899</v>
      </c>
      <c r="AF3108" s="11">
        <v>30.2067427209968</v>
      </c>
      <c r="AG3108" s="12">
        <v>37.956063531612301</v>
      </c>
      <c r="AH3108" s="10">
        <v>0.16800000000000001</v>
      </c>
      <c r="AI3108" s="134" t="s">
        <v>8</v>
      </c>
      <c r="AJ3108" s="134" t="s">
        <v>8</v>
      </c>
      <c r="AK3108" s="11">
        <f>(U3108+V3108+W3108)/(U3108+V3108+W3108+X3108+Y3108)</f>
        <v>0.41921397379912662</v>
      </c>
      <c r="AL3108" s="11">
        <f t="shared" si="806"/>
        <v>5.743243243243243</v>
      </c>
      <c r="AM3108" s="11">
        <f t="shared" si="807"/>
        <v>2.2690000000000006</v>
      </c>
      <c r="AN3108" s="3" t="str">
        <f t="shared" si="813"/>
        <v>n/a</v>
      </c>
      <c r="AO3108" s="3" t="str">
        <f t="shared" si="814"/>
        <v>n/a</v>
      </c>
      <c r="AP3108" s="3" t="s">
        <v>8</v>
      </c>
      <c r="AQ3108" s="124" t="s">
        <v>71</v>
      </c>
      <c r="AR3108" s="4"/>
      <c r="AS3108" s="3"/>
    </row>
    <row r="3109" spans="1:45" ht="15" customHeight="1">
      <c r="A3109" s="11">
        <v>2.4700000000000002</v>
      </c>
      <c r="B3109" s="32">
        <v>1143</v>
      </c>
      <c r="C3109" s="17">
        <v>9.3619330000000005</v>
      </c>
      <c r="D3109" s="17">
        <v>113.285133</v>
      </c>
      <c r="E3109" s="40" t="s">
        <v>27</v>
      </c>
      <c r="F3109" s="18">
        <v>9.3619330000000005</v>
      </c>
      <c r="G3109" s="17">
        <v>9.3619330000000005</v>
      </c>
      <c r="H3109" s="17">
        <v>9.3619330000000005</v>
      </c>
      <c r="I3109" s="17">
        <v>9.3619330000000005</v>
      </c>
      <c r="J3109" s="17">
        <v>9.3619330000000005</v>
      </c>
      <c r="K3109" s="30">
        <v>9.3619330000000005</v>
      </c>
      <c r="L3109" s="10">
        <f t="shared" si="812"/>
        <v>9.3619330000000005</v>
      </c>
      <c r="M3109" s="52" t="str">
        <f t="shared" si="817"/>
        <v>low latitude</v>
      </c>
      <c r="N3109" s="83" t="s">
        <v>8</v>
      </c>
      <c r="O3109" s="34" t="s">
        <v>8</v>
      </c>
      <c r="P3109" s="34" t="s">
        <v>8</v>
      </c>
      <c r="Q3109" s="34" t="s">
        <v>8</v>
      </c>
      <c r="R3109" s="34" t="s">
        <v>8</v>
      </c>
      <c r="S3109" s="42" t="s">
        <v>8</v>
      </c>
      <c r="T3109" s="10" t="s">
        <v>8</v>
      </c>
      <c r="U3109" s="11">
        <v>0.28100000000000003</v>
      </c>
      <c r="V3109" s="11">
        <v>0.42299999999999999</v>
      </c>
      <c r="W3109" s="11">
        <v>7.2999999999999995E-2</v>
      </c>
      <c r="X3109" s="11" t="s">
        <v>8</v>
      </c>
      <c r="Y3109" s="12">
        <v>0.223</v>
      </c>
      <c r="Z3109" s="10">
        <f t="shared" si="802"/>
        <v>0.71900000000000008</v>
      </c>
      <c r="AA3109" s="11">
        <f t="shared" si="803"/>
        <v>-0.26408065142587189</v>
      </c>
      <c r="AB3109" s="11">
        <f t="shared" si="810"/>
        <v>-0.14327110961711734</v>
      </c>
      <c r="AC3109" s="11">
        <f t="shared" si="804"/>
        <v>29.074556028753644</v>
      </c>
      <c r="AD3109" s="9">
        <f t="shared" si="811"/>
        <v>28.800256102189174</v>
      </c>
      <c r="AE3109" s="10">
        <v>22.728064847986399</v>
      </c>
      <c r="AF3109" s="11">
        <v>29.491806576589902</v>
      </c>
      <c r="AG3109" s="12">
        <v>37.102154224190997</v>
      </c>
      <c r="AH3109" s="10" t="s">
        <v>8</v>
      </c>
      <c r="AI3109" s="134" t="s">
        <v>8</v>
      </c>
      <c r="AJ3109" s="134" t="s">
        <v>8</v>
      </c>
      <c r="AK3109" s="11" t="s">
        <v>8</v>
      </c>
      <c r="AL3109" s="11">
        <f t="shared" si="806"/>
        <v>5.794520547945206</v>
      </c>
      <c r="AM3109" s="11">
        <f t="shared" si="807"/>
        <v>2.2380000000000004</v>
      </c>
      <c r="AN3109" s="3" t="str">
        <f t="shared" si="813"/>
        <v>n/a</v>
      </c>
      <c r="AO3109" s="3" t="str">
        <f t="shared" si="814"/>
        <v>n/a</v>
      </c>
      <c r="AP3109" s="3" t="s">
        <v>8</v>
      </c>
      <c r="AQ3109" s="124" t="s">
        <v>71</v>
      </c>
      <c r="AR3109" s="4"/>
      <c r="AS3109" s="3"/>
    </row>
    <row r="3110" spans="1:45" ht="15" customHeight="1">
      <c r="A3110" s="11">
        <v>2.5099999999999998</v>
      </c>
      <c r="B3110" s="32">
        <v>1143</v>
      </c>
      <c r="C3110" s="17">
        <v>9.3619330000000005</v>
      </c>
      <c r="D3110" s="17">
        <v>113.285133</v>
      </c>
      <c r="E3110" s="40" t="s">
        <v>27</v>
      </c>
      <c r="F3110" s="18">
        <v>9.3619330000000005</v>
      </c>
      <c r="G3110" s="17">
        <v>9.3619330000000005</v>
      </c>
      <c r="H3110" s="17">
        <v>9.3619330000000005</v>
      </c>
      <c r="I3110" s="17">
        <v>9.3619330000000005</v>
      </c>
      <c r="J3110" s="17">
        <v>9.3619330000000005</v>
      </c>
      <c r="K3110" s="30">
        <v>9.3619330000000005</v>
      </c>
      <c r="L3110" s="10">
        <f t="shared" si="812"/>
        <v>9.3619330000000005</v>
      </c>
      <c r="M3110" s="52" t="str">
        <f t="shared" si="817"/>
        <v>low latitude</v>
      </c>
      <c r="N3110" s="83" t="s">
        <v>8</v>
      </c>
      <c r="O3110" s="34" t="s">
        <v>8</v>
      </c>
      <c r="P3110" s="34" t="s">
        <v>8</v>
      </c>
      <c r="Q3110" s="34" t="s">
        <v>8</v>
      </c>
      <c r="R3110" s="34" t="s">
        <v>8</v>
      </c>
      <c r="S3110" s="42" t="s">
        <v>8</v>
      </c>
      <c r="T3110" s="10" t="s">
        <v>8</v>
      </c>
      <c r="U3110" s="11">
        <v>0.27900000000000003</v>
      </c>
      <c r="V3110" s="11">
        <v>0.45700000000000002</v>
      </c>
      <c r="W3110" s="11">
        <v>9.1999999999999998E-2</v>
      </c>
      <c r="X3110" s="11">
        <v>0.79200000000000004</v>
      </c>
      <c r="Y3110" s="12">
        <v>0.17100000000000001</v>
      </c>
      <c r="Z3110" s="10">
        <f t="shared" si="802"/>
        <v>0.7207207207207208</v>
      </c>
      <c r="AA3110" s="11">
        <f t="shared" si="803"/>
        <v>-0.25811413671502992</v>
      </c>
      <c r="AB3110" s="11">
        <f t="shared" si="810"/>
        <v>-0.1422329917947138</v>
      </c>
      <c r="AC3110" s="11">
        <f t="shared" si="804"/>
        <v>29.477295771735481</v>
      </c>
      <c r="AD3110" s="9">
        <f t="shared" si="811"/>
        <v>28.871263361241574</v>
      </c>
      <c r="AE3110" s="10">
        <v>22.8776302811028</v>
      </c>
      <c r="AF3110" s="11">
        <v>29.584219816936201</v>
      </c>
      <c r="AG3110" s="12">
        <v>37.222892274127602</v>
      </c>
      <c r="AH3110" s="10">
        <v>0.15</v>
      </c>
      <c r="AI3110" s="134" t="s">
        <v>8</v>
      </c>
      <c r="AJ3110" s="134" t="s">
        <v>8</v>
      </c>
      <c r="AK3110" s="11">
        <f>(U3110+V3110+W3110)/(U3110+V3110+W3110+X3110+Y3110)</f>
        <v>0.46231155778894467</v>
      </c>
      <c r="AL3110" s="11">
        <f t="shared" si="806"/>
        <v>4.9673913043478262</v>
      </c>
      <c r="AM3110" s="11">
        <f t="shared" si="807"/>
        <v>2.1551551551551551</v>
      </c>
      <c r="AN3110" s="3" t="str">
        <f t="shared" si="813"/>
        <v>n/a</v>
      </c>
      <c r="AO3110" s="3" t="str">
        <f t="shared" si="814"/>
        <v>n/a</v>
      </c>
      <c r="AP3110" s="3" t="s">
        <v>8</v>
      </c>
      <c r="AQ3110" s="124" t="s">
        <v>71</v>
      </c>
      <c r="AR3110" s="4"/>
      <c r="AS3110" s="3"/>
    </row>
    <row r="3111" spans="1:45" ht="15" customHeight="1">
      <c r="A3111" s="11">
        <v>2.56</v>
      </c>
      <c r="B3111" s="32">
        <v>1143</v>
      </c>
      <c r="C3111" s="17">
        <v>9.3619330000000005</v>
      </c>
      <c r="D3111" s="17">
        <v>113.285133</v>
      </c>
      <c r="E3111" s="40" t="s">
        <v>27</v>
      </c>
      <c r="F3111" s="18">
        <v>9.3619330000000005</v>
      </c>
      <c r="G3111" s="17">
        <v>9.3619330000000005</v>
      </c>
      <c r="H3111" s="17">
        <v>9.3619330000000005</v>
      </c>
      <c r="I3111" s="17">
        <v>9.3619330000000005</v>
      </c>
      <c r="J3111" s="17">
        <v>9.3619330000000005</v>
      </c>
      <c r="K3111" s="30">
        <v>9.3619330000000005</v>
      </c>
      <c r="L3111" s="10">
        <f t="shared" si="812"/>
        <v>9.3619330000000005</v>
      </c>
      <c r="M3111" s="52" t="str">
        <f t="shared" si="817"/>
        <v>low latitude</v>
      </c>
      <c r="N3111" s="83" t="s">
        <v>8</v>
      </c>
      <c r="O3111" s="34" t="s">
        <v>8</v>
      </c>
      <c r="P3111" s="34" t="s">
        <v>8</v>
      </c>
      <c r="Q3111" s="34" t="s">
        <v>8</v>
      </c>
      <c r="R3111" s="34" t="s">
        <v>8</v>
      </c>
      <c r="S3111" s="42" t="s">
        <v>8</v>
      </c>
      <c r="T3111" s="10" t="s">
        <v>8</v>
      </c>
      <c r="U3111" s="11">
        <v>0.27100000000000002</v>
      </c>
      <c r="V3111" s="11">
        <v>0.41499999999999998</v>
      </c>
      <c r="W3111" s="11">
        <v>7.2999999999999995E-2</v>
      </c>
      <c r="X3111" s="11">
        <v>0.88600000000000001</v>
      </c>
      <c r="Y3111" s="12">
        <v>0.24099999999999999</v>
      </c>
      <c r="Z3111" s="10">
        <f t="shared" si="802"/>
        <v>0.72900000000000009</v>
      </c>
      <c r="AA3111" s="11">
        <f t="shared" si="803"/>
        <v>-0.26219367918338765</v>
      </c>
      <c r="AB3111" s="11">
        <f t="shared" si="810"/>
        <v>-0.13727247168202533</v>
      </c>
      <c r="AC3111" s="11">
        <f t="shared" si="804"/>
        <v>29.201926655121333</v>
      </c>
      <c r="AD3111" s="9">
        <f t="shared" si="811"/>
        <v>29.210562936949469</v>
      </c>
      <c r="AE3111" s="10">
        <v>23.349219730031201</v>
      </c>
      <c r="AF3111" s="11">
        <v>30.075714201157801</v>
      </c>
      <c r="AG3111" s="12">
        <v>37.821362171966101</v>
      </c>
      <c r="AH3111" s="10">
        <v>0.114</v>
      </c>
      <c r="AI3111" s="134" t="s">
        <v>8</v>
      </c>
      <c r="AJ3111" s="134" t="s">
        <v>8</v>
      </c>
      <c r="AK3111" s="11">
        <f>(U3111+V3111+W3111)/(U3111+V3111+W3111+X3111+Y3111)</f>
        <v>0.40243902439024382</v>
      </c>
      <c r="AL3111" s="11">
        <f t="shared" si="806"/>
        <v>5.6849315068493151</v>
      </c>
      <c r="AM3111" s="11">
        <f t="shared" si="807"/>
        <v>2.2840000000000003</v>
      </c>
      <c r="AN3111" s="3" t="str">
        <f t="shared" si="813"/>
        <v>n/a</v>
      </c>
      <c r="AO3111" s="3" t="str">
        <f t="shared" si="814"/>
        <v>n/a</v>
      </c>
      <c r="AP3111" s="3" t="s">
        <v>8</v>
      </c>
      <c r="AQ3111" s="124" t="s">
        <v>71</v>
      </c>
      <c r="AR3111" s="4"/>
      <c r="AS3111" s="3"/>
    </row>
    <row r="3112" spans="1:45" ht="15" customHeight="1">
      <c r="A3112" s="11">
        <v>2.59</v>
      </c>
      <c r="B3112" s="32">
        <v>1143</v>
      </c>
      <c r="C3112" s="17">
        <v>9.3619330000000005</v>
      </c>
      <c r="D3112" s="17">
        <v>113.285133</v>
      </c>
      <c r="E3112" s="40" t="s">
        <v>27</v>
      </c>
      <c r="F3112" s="18">
        <v>9.3619330000000005</v>
      </c>
      <c r="G3112" s="17">
        <v>9.3619330000000005</v>
      </c>
      <c r="H3112" s="17">
        <v>9.3619330000000005</v>
      </c>
      <c r="I3112" s="17">
        <v>9.3619330000000005</v>
      </c>
      <c r="J3112" s="17">
        <v>9.3619330000000005</v>
      </c>
      <c r="K3112" s="30">
        <v>9.3619330000000005</v>
      </c>
      <c r="L3112" s="10">
        <f t="shared" si="812"/>
        <v>9.3619330000000005</v>
      </c>
      <c r="M3112" s="52" t="str">
        <f t="shared" si="817"/>
        <v>low latitude</v>
      </c>
      <c r="N3112" s="83" t="s">
        <v>8</v>
      </c>
      <c r="O3112" s="34" t="s">
        <v>8</v>
      </c>
      <c r="P3112" s="34" t="s">
        <v>8</v>
      </c>
      <c r="Q3112" s="34" t="s">
        <v>8</v>
      </c>
      <c r="R3112" s="34" t="s">
        <v>8</v>
      </c>
      <c r="S3112" s="42" t="s">
        <v>8</v>
      </c>
      <c r="T3112" s="10" t="s">
        <v>8</v>
      </c>
      <c r="U3112" s="11">
        <v>0.27700000000000002</v>
      </c>
      <c r="V3112" s="11">
        <v>0.41299999999999998</v>
      </c>
      <c r="W3112" s="11">
        <v>0.08</v>
      </c>
      <c r="X3112" s="11">
        <v>0.85</v>
      </c>
      <c r="Y3112" s="12">
        <v>0.23</v>
      </c>
      <c r="Z3112" s="10">
        <f t="shared" si="802"/>
        <v>0.72300000000000009</v>
      </c>
      <c r="AA3112" s="11">
        <f t="shared" si="803"/>
        <v>-0.27054067351608085</v>
      </c>
      <c r="AB3112" s="11">
        <f t="shared" si="810"/>
        <v>-0.14086170270546913</v>
      </c>
      <c r="AC3112" s="11">
        <f t="shared" si="804"/>
        <v>28.638504537664542</v>
      </c>
      <c r="AD3112" s="9">
        <f t="shared" si="811"/>
        <v>28.965059534945912</v>
      </c>
      <c r="AE3112" s="10">
        <v>23.012424053510401</v>
      </c>
      <c r="AF3112" s="11">
        <v>29.7272531884805</v>
      </c>
      <c r="AG3112" s="12">
        <v>37.4118300409516</v>
      </c>
      <c r="AH3112" s="10">
        <v>0.15</v>
      </c>
      <c r="AI3112" s="134" t="s">
        <v>8</v>
      </c>
      <c r="AJ3112" s="134" t="s">
        <v>8</v>
      </c>
      <c r="AK3112" s="11">
        <f>(U3112+V3112+W3112)/(U3112+V3112+W3112+X3112+Y3112)</f>
        <v>0.41621621621621618</v>
      </c>
      <c r="AL3112" s="11">
        <f t="shared" si="806"/>
        <v>5.1624999999999996</v>
      </c>
      <c r="AM3112" s="11">
        <f t="shared" si="807"/>
        <v>2.2630000000000003</v>
      </c>
      <c r="AN3112" s="3" t="str">
        <f t="shared" si="813"/>
        <v>n/a</v>
      </c>
      <c r="AO3112" s="3" t="str">
        <f t="shared" si="814"/>
        <v>n/a</v>
      </c>
      <c r="AP3112" s="3" t="s">
        <v>8</v>
      </c>
      <c r="AQ3112" s="124" t="s">
        <v>71</v>
      </c>
      <c r="AR3112" s="4"/>
      <c r="AS3112" s="3"/>
    </row>
    <row r="3113" spans="1:45" ht="15" customHeight="1">
      <c r="A3113" s="11">
        <v>2.64</v>
      </c>
      <c r="B3113" s="32">
        <v>1143</v>
      </c>
      <c r="C3113" s="17">
        <v>9.3619330000000005</v>
      </c>
      <c r="D3113" s="17">
        <v>113.285133</v>
      </c>
      <c r="E3113" s="40" t="s">
        <v>27</v>
      </c>
      <c r="F3113" s="18">
        <v>9.3619330000000005</v>
      </c>
      <c r="G3113" s="17">
        <v>9.3619330000000005</v>
      </c>
      <c r="H3113" s="17">
        <v>9.3619330000000005</v>
      </c>
      <c r="I3113" s="17">
        <v>9.3619330000000005</v>
      </c>
      <c r="J3113" s="17">
        <v>9.3619330000000005</v>
      </c>
      <c r="K3113" s="30">
        <v>9.3619330000000005</v>
      </c>
      <c r="L3113" s="10">
        <f t="shared" si="812"/>
        <v>9.3619330000000005</v>
      </c>
      <c r="M3113" s="52" t="str">
        <f t="shared" si="817"/>
        <v>low latitude</v>
      </c>
      <c r="N3113" s="83" t="s">
        <v>8</v>
      </c>
      <c r="O3113" s="34" t="s">
        <v>8</v>
      </c>
      <c r="P3113" s="34" t="s">
        <v>8</v>
      </c>
      <c r="Q3113" s="34" t="s">
        <v>8</v>
      </c>
      <c r="R3113" s="34" t="s">
        <v>8</v>
      </c>
      <c r="S3113" s="42" t="s">
        <v>8</v>
      </c>
      <c r="T3113" s="10" t="s">
        <v>8</v>
      </c>
      <c r="U3113" s="11">
        <v>0.28299999999999997</v>
      </c>
      <c r="V3113" s="11">
        <v>0.41</v>
      </c>
      <c r="W3113" s="11">
        <v>8.4000000000000005E-2</v>
      </c>
      <c r="X3113" s="11" t="s">
        <v>8</v>
      </c>
      <c r="Y3113" s="12">
        <v>0.223</v>
      </c>
      <c r="Z3113" s="10">
        <f t="shared" si="802"/>
        <v>0.71700000000000008</v>
      </c>
      <c r="AA3113" s="11">
        <f t="shared" si="803"/>
        <v>-0.27763716208117878</v>
      </c>
      <c r="AB3113" s="11">
        <f t="shared" si="810"/>
        <v>-0.14448084433219982</v>
      </c>
      <c r="AC3113" s="11">
        <f t="shared" si="804"/>
        <v>28.159491559520433</v>
      </c>
      <c r="AD3113" s="9">
        <f t="shared" si="811"/>
        <v>28.717510247677531</v>
      </c>
      <c r="AE3113" s="10">
        <v>22.705605304568302</v>
      </c>
      <c r="AF3113" s="11">
        <v>29.369506937365099</v>
      </c>
      <c r="AG3113" s="12">
        <v>36.823637721786604</v>
      </c>
      <c r="AH3113" s="10" t="s">
        <v>8</v>
      </c>
      <c r="AI3113" s="134" t="s">
        <v>8</v>
      </c>
      <c r="AJ3113" s="134" t="s">
        <v>8</v>
      </c>
      <c r="AK3113" s="11" t="s">
        <v>8</v>
      </c>
      <c r="AL3113" s="11">
        <f t="shared" si="806"/>
        <v>4.8809523809523805</v>
      </c>
      <c r="AM3113" s="11">
        <f t="shared" si="807"/>
        <v>2.2470000000000003</v>
      </c>
      <c r="AN3113" s="3" t="str">
        <f t="shared" si="813"/>
        <v>n/a</v>
      </c>
      <c r="AO3113" s="3" t="str">
        <f t="shared" si="814"/>
        <v>n/a</v>
      </c>
      <c r="AP3113" s="3" t="s">
        <v>8</v>
      </c>
      <c r="AQ3113" s="124" t="s">
        <v>71</v>
      </c>
      <c r="AR3113" s="4"/>
      <c r="AS3113" s="3"/>
    </row>
    <row r="3114" spans="1:45" ht="15" customHeight="1">
      <c r="A3114" s="11">
        <v>2.66</v>
      </c>
      <c r="B3114" s="32">
        <v>1143</v>
      </c>
      <c r="C3114" s="17">
        <v>9.3619330000000005</v>
      </c>
      <c r="D3114" s="17">
        <v>113.285133</v>
      </c>
      <c r="E3114" s="40" t="s">
        <v>27</v>
      </c>
      <c r="F3114" s="18">
        <v>9.3619330000000005</v>
      </c>
      <c r="G3114" s="17">
        <v>9.3619330000000005</v>
      </c>
      <c r="H3114" s="17">
        <v>9.3619330000000005</v>
      </c>
      <c r="I3114" s="17">
        <v>9.3619330000000005</v>
      </c>
      <c r="J3114" s="17">
        <v>9.3619330000000005</v>
      </c>
      <c r="K3114" s="30">
        <v>9.3619330000000005</v>
      </c>
      <c r="L3114" s="10">
        <f t="shared" si="812"/>
        <v>9.3619330000000005</v>
      </c>
      <c r="M3114" s="52" t="str">
        <f t="shared" si="817"/>
        <v>low latitude</v>
      </c>
      <c r="N3114" s="83" t="s">
        <v>8</v>
      </c>
      <c r="O3114" s="34" t="s">
        <v>8</v>
      </c>
      <c r="P3114" s="34" t="s">
        <v>8</v>
      </c>
      <c r="Q3114" s="34" t="s">
        <v>8</v>
      </c>
      <c r="R3114" s="34" t="s">
        <v>8</v>
      </c>
      <c r="S3114" s="42" t="s">
        <v>8</v>
      </c>
      <c r="T3114" s="10" t="s">
        <v>8</v>
      </c>
      <c r="U3114" s="11">
        <v>0.29899999999999999</v>
      </c>
      <c r="V3114" s="11">
        <v>0.46400000000000002</v>
      </c>
      <c r="W3114" s="11">
        <v>8.1000000000000003E-2</v>
      </c>
      <c r="X3114" s="11">
        <v>0.86599999999999999</v>
      </c>
      <c r="Y3114" s="12">
        <v>0.156</v>
      </c>
      <c r="Z3114" s="10">
        <f t="shared" si="802"/>
        <v>0.70100000000000007</v>
      </c>
      <c r="AA3114" s="11">
        <f t="shared" si="803"/>
        <v>-0.2598244660707742</v>
      </c>
      <c r="AB3114" s="11">
        <f t="shared" si="810"/>
        <v>-0.15428198203334131</v>
      </c>
      <c r="AC3114" s="11">
        <f t="shared" si="804"/>
        <v>29.361848540222741</v>
      </c>
      <c r="AD3114" s="9">
        <f t="shared" si="811"/>
        <v>28.047112428919455</v>
      </c>
      <c r="AE3114" s="10">
        <v>21.789421156535099</v>
      </c>
      <c r="AF3114" s="11">
        <v>28.407666805895499</v>
      </c>
      <c r="AG3114" s="12">
        <v>35.752504200293899</v>
      </c>
      <c r="AH3114" s="10">
        <v>0.13400000000000001</v>
      </c>
      <c r="AI3114" s="134" t="s">
        <v>8</v>
      </c>
      <c r="AJ3114" s="134" t="s">
        <v>8</v>
      </c>
      <c r="AK3114" s="11">
        <f>(U3114+V3114+W3114)/(U3114+V3114+W3114+X3114+Y3114)</f>
        <v>0.45230439442658094</v>
      </c>
      <c r="AL3114" s="11">
        <f t="shared" si="806"/>
        <v>5.7283950617283947</v>
      </c>
      <c r="AM3114" s="11">
        <f t="shared" si="807"/>
        <v>2.0940000000000003</v>
      </c>
      <c r="AN3114" s="3" t="str">
        <f t="shared" si="813"/>
        <v>n/a</v>
      </c>
      <c r="AO3114" s="3" t="str">
        <f t="shared" si="814"/>
        <v>n/a</v>
      </c>
      <c r="AP3114" s="3" t="s">
        <v>8</v>
      </c>
      <c r="AQ3114" s="124" t="s">
        <v>71</v>
      </c>
      <c r="AR3114" s="4"/>
      <c r="AS3114" s="3"/>
    </row>
    <row r="3115" spans="1:45" ht="15" customHeight="1">
      <c r="A3115" s="11">
        <v>2.71</v>
      </c>
      <c r="B3115" s="32">
        <v>1143</v>
      </c>
      <c r="C3115" s="17">
        <v>9.3619330000000005</v>
      </c>
      <c r="D3115" s="17">
        <v>113.285133</v>
      </c>
      <c r="E3115" s="40" t="s">
        <v>27</v>
      </c>
      <c r="F3115" s="18">
        <v>9.3619330000000005</v>
      </c>
      <c r="G3115" s="17">
        <v>9.3619330000000005</v>
      </c>
      <c r="H3115" s="17">
        <v>9.3619330000000005</v>
      </c>
      <c r="I3115" s="17">
        <v>9.3619330000000005</v>
      </c>
      <c r="J3115" s="17">
        <v>9.3619330000000005</v>
      </c>
      <c r="K3115" s="30">
        <v>9.3619330000000005</v>
      </c>
      <c r="L3115" s="10">
        <f t="shared" si="812"/>
        <v>9.3619330000000005</v>
      </c>
      <c r="M3115" s="52" t="str">
        <f t="shared" si="817"/>
        <v>low latitude</v>
      </c>
      <c r="N3115" s="83" t="s">
        <v>8</v>
      </c>
      <c r="O3115" s="34" t="s">
        <v>8</v>
      </c>
      <c r="P3115" s="34" t="s">
        <v>8</v>
      </c>
      <c r="Q3115" s="34" t="s">
        <v>8</v>
      </c>
      <c r="R3115" s="34" t="s">
        <v>8</v>
      </c>
      <c r="S3115" s="42" t="s">
        <v>8</v>
      </c>
      <c r="T3115" s="10" t="s">
        <v>8</v>
      </c>
      <c r="U3115" s="11">
        <v>0.317</v>
      </c>
      <c r="V3115" s="11">
        <v>0.41199999999999998</v>
      </c>
      <c r="W3115" s="11">
        <v>5.8999999999999997E-2</v>
      </c>
      <c r="X3115" s="11" t="s">
        <v>8</v>
      </c>
      <c r="Y3115" s="12">
        <v>0.21199999999999999</v>
      </c>
      <c r="Z3115" s="10">
        <f t="shared" si="802"/>
        <v>0.68299999999999994</v>
      </c>
      <c r="AA3115" s="11">
        <f t="shared" si="803"/>
        <v>-0.28162900145642078</v>
      </c>
      <c r="AB3115" s="11">
        <f t="shared" si="810"/>
        <v>-0.16557929631846746</v>
      </c>
      <c r="AC3115" s="11">
        <f t="shared" si="804"/>
        <v>27.890042401691595</v>
      </c>
      <c r="AD3115" s="9">
        <f t="shared" si="811"/>
        <v>27.274376131816826</v>
      </c>
      <c r="AE3115" s="10">
        <v>20.713079462779799</v>
      </c>
      <c r="AF3115" s="11">
        <v>27.331090757369999</v>
      </c>
      <c r="AG3115" s="12">
        <v>34.4208489704519</v>
      </c>
      <c r="AH3115" s="10" t="s">
        <v>8</v>
      </c>
      <c r="AI3115" s="134" t="s">
        <v>8</v>
      </c>
      <c r="AJ3115" s="134" t="s">
        <v>8</v>
      </c>
      <c r="AK3115" s="11" t="s">
        <v>8</v>
      </c>
      <c r="AL3115" s="11">
        <f t="shared" si="806"/>
        <v>6.9830508474576272</v>
      </c>
      <c r="AM3115" s="11">
        <f t="shared" si="807"/>
        <v>2.1659999999999999</v>
      </c>
      <c r="AN3115" s="3" t="str">
        <f t="shared" si="813"/>
        <v>n/a</v>
      </c>
      <c r="AO3115" s="3" t="str">
        <f t="shared" si="814"/>
        <v>n/a</v>
      </c>
      <c r="AP3115" s="3" t="s">
        <v>8</v>
      </c>
      <c r="AQ3115" s="124" t="s">
        <v>71</v>
      </c>
      <c r="AR3115" s="4"/>
      <c r="AS3115" s="3"/>
    </row>
    <row r="3116" spans="1:45" ht="15" customHeight="1">
      <c r="A3116" s="11">
        <v>2.74</v>
      </c>
      <c r="B3116" s="32">
        <v>1143</v>
      </c>
      <c r="C3116" s="17">
        <v>9.3619330000000005</v>
      </c>
      <c r="D3116" s="17">
        <v>113.285133</v>
      </c>
      <c r="E3116" s="40" t="s">
        <v>27</v>
      </c>
      <c r="F3116" s="18">
        <v>9.3619330000000005</v>
      </c>
      <c r="G3116" s="17">
        <v>9.3619330000000005</v>
      </c>
      <c r="H3116" s="17">
        <v>9.3619330000000005</v>
      </c>
      <c r="I3116" s="17">
        <v>9.3619330000000005</v>
      </c>
      <c r="J3116" s="17">
        <v>9.3619330000000005</v>
      </c>
      <c r="K3116" s="30">
        <v>9.3619330000000005</v>
      </c>
      <c r="L3116" s="10">
        <f t="shared" si="812"/>
        <v>9.3619330000000005</v>
      </c>
      <c r="M3116" s="52" t="str">
        <f t="shared" si="817"/>
        <v>low latitude</v>
      </c>
      <c r="N3116" s="83" t="s">
        <v>8</v>
      </c>
      <c r="O3116" s="34" t="s">
        <v>8</v>
      </c>
      <c r="P3116" s="34" t="s">
        <v>8</v>
      </c>
      <c r="Q3116" s="34" t="s">
        <v>8</v>
      </c>
      <c r="R3116" s="34" t="s">
        <v>8</v>
      </c>
      <c r="S3116" s="42" t="s">
        <v>8</v>
      </c>
      <c r="T3116" s="10" t="s">
        <v>8</v>
      </c>
      <c r="U3116" s="11">
        <v>0.27100000000000002</v>
      </c>
      <c r="V3116" s="11">
        <v>0.41599999999999998</v>
      </c>
      <c r="W3116" s="11">
        <v>7.2999999999999995E-2</v>
      </c>
      <c r="X3116" s="11" t="s">
        <v>8</v>
      </c>
      <c r="Y3116" s="12">
        <v>0.24</v>
      </c>
      <c r="Z3116" s="10">
        <f t="shared" ref="Z3116:Z3179" si="818">(V3116+W3116+Y3116)/(U3116+V3116+W3116+Y3116)</f>
        <v>0.72899999999999998</v>
      </c>
      <c r="AA3116" s="11">
        <f t="shared" ref="AA3116:AA3179" si="819">LOG((V3116)/(U3116+V3116+W3116))</f>
        <v>-0.26172026165404866</v>
      </c>
      <c r="AB3116" s="11">
        <f t="shared" si="810"/>
        <v>-0.13727247168202539</v>
      </c>
      <c r="AC3116" s="11">
        <f t="shared" ref="AC3116:AC3179" si="820">67.5*AA3116+46.9</f>
        <v>29.233882338351716</v>
      </c>
      <c r="AD3116" s="9">
        <f t="shared" si="811"/>
        <v>29.210562936949465</v>
      </c>
      <c r="AE3116" s="10">
        <v>23.343548188545899</v>
      </c>
      <c r="AF3116" s="11">
        <v>30.110873440878901</v>
      </c>
      <c r="AG3116" s="12">
        <v>37.7990874686135</v>
      </c>
      <c r="AH3116" s="10" t="s">
        <v>8</v>
      </c>
      <c r="AI3116" s="134" t="s">
        <v>8</v>
      </c>
      <c r="AJ3116" s="134" t="s">
        <v>8</v>
      </c>
      <c r="AK3116" s="11" t="s">
        <v>8</v>
      </c>
      <c r="AL3116" s="11">
        <f t="shared" ref="AL3116:AL3179" si="821">V3116/W3116</f>
        <v>5.6986301369863011</v>
      </c>
      <c r="AM3116" s="11">
        <f t="shared" ref="AM3116:AM3179" si="822">((U3116*1)+(V3116*2)+(W3116*3)+(Y3116*4))/(U3116+V3116+W3116+Y3116)</f>
        <v>2.282</v>
      </c>
      <c r="AN3116" s="3" t="str">
        <f t="shared" si="813"/>
        <v>n/a</v>
      </c>
      <c r="AO3116" s="3" t="str">
        <f t="shared" si="814"/>
        <v>n/a</v>
      </c>
      <c r="AP3116" s="3" t="s">
        <v>8</v>
      </c>
      <c r="AQ3116" s="124" t="s">
        <v>71</v>
      </c>
      <c r="AR3116" s="4"/>
      <c r="AS3116" s="3"/>
    </row>
    <row r="3117" spans="1:45" ht="15" customHeight="1">
      <c r="A3117" s="11">
        <v>2.77</v>
      </c>
      <c r="B3117" s="32">
        <v>1143</v>
      </c>
      <c r="C3117" s="17">
        <v>9.3619330000000005</v>
      </c>
      <c r="D3117" s="17">
        <v>113.285133</v>
      </c>
      <c r="E3117" s="40" t="s">
        <v>27</v>
      </c>
      <c r="F3117" s="18">
        <v>9.3619330000000005</v>
      </c>
      <c r="G3117" s="17">
        <v>9.3619330000000005</v>
      </c>
      <c r="H3117" s="17">
        <v>9.3619330000000005</v>
      </c>
      <c r="I3117" s="17">
        <v>9.3619330000000005</v>
      </c>
      <c r="J3117" s="17">
        <v>9.3619330000000005</v>
      </c>
      <c r="K3117" s="30">
        <v>9.3619330000000005</v>
      </c>
      <c r="L3117" s="10">
        <f t="shared" si="812"/>
        <v>9.3619330000000005</v>
      </c>
      <c r="M3117" s="52" t="str">
        <f t="shared" si="817"/>
        <v>low latitude</v>
      </c>
      <c r="N3117" s="83" t="s">
        <v>8</v>
      </c>
      <c r="O3117" s="34" t="s">
        <v>8</v>
      </c>
      <c r="P3117" s="34" t="s">
        <v>8</v>
      </c>
      <c r="Q3117" s="34" t="s">
        <v>8</v>
      </c>
      <c r="R3117" s="34" t="s">
        <v>8</v>
      </c>
      <c r="S3117" s="42" t="s">
        <v>8</v>
      </c>
      <c r="T3117" s="10" t="s">
        <v>8</v>
      </c>
      <c r="U3117" s="11">
        <v>0.27600000000000002</v>
      </c>
      <c r="V3117" s="11">
        <v>0.46300000000000002</v>
      </c>
      <c r="W3117" s="11">
        <v>8.7999999999999995E-2</v>
      </c>
      <c r="X3117" s="11">
        <v>0.84199999999999997</v>
      </c>
      <c r="Y3117" s="12">
        <v>0.17299999999999999</v>
      </c>
      <c r="Z3117" s="10">
        <f t="shared" si="818"/>
        <v>0.72399999999999998</v>
      </c>
      <c r="AA3117" s="11">
        <f t="shared" si="819"/>
        <v>-0.25192451853459352</v>
      </c>
      <c r="AB3117" s="11">
        <f t="shared" si="810"/>
        <v>-0.14026143380285311</v>
      </c>
      <c r="AC3117" s="11">
        <f t="shared" si="820"/>
        <v>29.895094998914935</v>
      </c>
      <c r="AD3117" s="9">
        <f t="shared" si="811"/>
        <v>29.006117927884848</v>
      </c>
      <c r="AE3117" s="10">
        <v>22.994640418090999</v>
      </c>
      <c r="AF3117" s="11">
        <v>29.774048564334599</v>
      </c>
      <c r="AG3117" s="12">
        <v>37.464985538770598</v>
      </c>
      <c r="AH3117" s="10">
        <v>0.158</v>
      </c>
      <c r="AI3117" s="134" t="s">
        <v>8</v>
      </c>
      <c r="AJ3117" s="134" t="s">
        <v>8</v>
      </c>
      <c r="AK3117" s="11">
        <f>(U3117+V3117+W3117)/(U3117+V3117+W3117+X3117+Y3117)</f>
        <v>0.44896851248642783</v>
      </c>
      <c r="AL3117" s="11">
        <f t="shared" si="821"/>
        <v>5.2613636363636367</v>
      </c>
      <c r="AM3117" s="11">
        <f t="shared" si="822"/>
        <v>2.1579999999999999</v>
      </c>
      <c r="AN3117" s="3" t="str">
        <f t="shared" si="813"/>
        <v>n/a</v>
      </c>
      <c r="AO3117" s="3" t="str">
        <f t="shared" si="814"/>
        <v>n/a</v>
      </c>
      <c r="AP3117" s="3" t="s">
        <v>8</v>
      </c>
      <c r="AQ3117" s="124" t="s">
        <v>71</v>
      </c>
      <c r="AR3117" s="4"/>
      <c r="AS3117" s="3"/>
    </row>
    <row r="3118" spans="1:45" ht="15" customHeight="1">
      <c r="A3118" s="11">
        <v>2.82</v>
      </c>
      <c r="B3118" s="32">
        <v>1143</v>
      </c>
      <c r="C3118" s="17">
        <v>9.3619330000000005</v>
      </c>
      <c r="D3118" s="17">
        <v>113.285133</v>
      </c>
      <c r="E3118" s="40" t="s">
        <v>27</v>
      </c>
      <c r="F3118" s="18">
        <v>9.3619330000000005</v>
      </c>
      <c r="G3118" s="17">
        <v>9.3619330000000005</v>
      </c>
      <c r="H3118" s="17">
        <v>9.3619330000000005</v>
      </c>
      <c r="I3118" s="17">
        <v>9.3619330000000005</v>
      </c>
      <c r="J3118" s="17">
        <v>9.3619330000000005</v>
      </c>
      <c r="K3118" s="30">
        <v>9.3619330000000005</v>
      </c>
      <c r="L3118" s="10">
        <f t="shared" si="812"/>
        <v>9.3619330000000005</v>
      </c>
      <c r="M3118" s="52" t="str">
        <f t="shared" si="817"/>
        <v>low latitude</v>
      </c>
      <c r="N3118" s="83" t="s">
        <v>8</v>
      </c>
      <c r="O3118" s="34" t="s">
        <v>8</v>
      </c>
      <c r="P3118" s="34" t="s">
        <v>8</v>
      </c>
      <c r="Q3118" s="34" t="s">
        <v>8</v>
      </c>
      <c r="R3118" s="34" t="s">
        <v>8</v>
      </c>
      <c r="S3118" s="42" t="s">
        <v>8</v>
      </c>
      <c r="T3118" s="10" t="s">
        <v>8</v>
      </c>
      <c r="U3118" s="11">
        <v>0.29199999999999998</v>
      </c>
      <c r="V3118" s="11">
        <v>0.40400000000000003</v>
      </c>
      <c r="W3118" s="11">
        <v>7.4999999999999997E-2</v>
      </c>
      <c r="X3118" s="11">
        <v>0.90400000000000003</v>
      </c>
      <c r="Y3118" s="12">
        <v>0.22900000000000001</v>
      </c>
      <c r="Z3118" s="10">
        <f t="shared" si="818"/>
        <v>0.70800000000000018</v>
      </c>
      <c r="AA3118" s="11">
        <f t="shared" si="819"/>
        <v>-0.28067301294035191</v>
      </c>
      <c r="AB3118" s="11">
        <f t="shared" si="810"/>
        <v>-0.14996674231023085</v>
      </c>
      <c r="AC3118" s="11">
        <f t="shared" si="820"/>
        <v>27.954571626526246</v>
      </c>
      <c r="AD3118" s="9">
        <f t="shared" si="811"/>
        <v>28.342274825980212</v>
      </c>
      <c r="AE3118" s="10">
        <v>22.134329811225498</v>
      </c>
      <c r="AF3118" s="11">
        <v>28.821033398880001</v>
      </c>
      <c r="AG3118" s="12">
        <v>36.192203667651</v>
      </c>
      <c r="AH3118" s="10">
        <v>9.6000000000000002E-2</v>
      </c>
      <c r="AI3118" s="134" t="s">
        <v>8</v>
      </c>
      <c r="AJ3118" s="134" t="s">
        <v>8</v>
      </c>
      <c r="AK3118" s="11">
        <f>(U3118+V3118+W3118)/(U3118+V3118+W3118+X3118+Y3118)</f>
        <v>0.40493697478991592</v>
      </c>
      <c r="AL3118" s="11">
        <f t="shared" si="821"/>
        <v>5.3866666666666676</v>
      </c>
      <c r="AM3118" s="11">
        <f t="shared" si="822"/>
        <v>2.2410000000000005</v>
      </c>
      <c r="AN3118" s="3" t="str">
        <f t="shared" si="813"/>
        <v>n/a</v>
      </c>
      <c r="AO3118" s="3" t="str">
        <f t="shared" si="814"/>
        <v>n/a</v>
      </c>
      <c r="AP3118" s="3" t="s">
        <v>8</v>
      </c>
      <c r="AQ3118" s="124" t="s">
        <v>71</v>
      </c>
      <c r="AR3118" s="4"/>
      <c r="AS3118" s="3"/>
    </row>
    <row r="3119" spans="1:45" ht="15" customHeight="1">
      <c r="A3119" s="11">
        <v>2.89</v>
      </c>
      <c r="B3119" s="32">
        <v>1143</v>
      </c>
      <c r="C3119" s="17">
        <v>9.3619330000000005</v>
      </c>
      <c r="D3119" s="17">
        <v>113.285133</v>
      </c>
      <c r="E3119" s="40" t="s">
        <v>27</v>
      </c>
      <c r="F3119" s="18">
        <v>9.3619330000000005</v>
      </c>
      <c r="G3119" s="17">
        <v>9.3619330000000005</v>
      </c>
      <c r="H3119" s="17">
        <v>9.3619330000000005</v>
      </c>
      <c r="I3119" s="17">
        <v>9.3619330000000005</v>
      </c>
      <c r="J3119" s="17">
        <v>9.3619330000000005</v>
      </c>
      <c r="K3119" s="30">
        <v>9.3619330000000005</v>
      </c>
      <c r="L3119" s="10">
        <f t="shared" si="812"/>
        <v>9.3619330000000005</v>
      </c>
      <c r="M3119" s="52" t="str">
        <f t="shared" si="817"/>
        <v>low latitude</v>
      </c>
      <c r="N3119" s="83" t="s">
        <v>8</v>
      </c>
      <c r="O3119" s="34" t="s">
        <v>8</v>
      </c>
      <c r="P3119" s="34" t="s">
        <v>8</v>
      </c>
      <c r="Q3119" s="34" t="s">
        <v>8</v>
      </c>
      <c r="R3119" s="34" t="s">
        <v>8</v>
      </c>
      <c r="S3119" s="42" t="s">
        <v>8</v>
      </c>
      <c r="T3119" s="10" t="s">
        <v>8</v>
      </c>
      <c r="U3119" s="11">
        <v>0.27600000000000002</v>
      </c>
      <c r="V3119" s="11">
        <v>0.42799999999999999</v>
      </c>
      <c r="W3119" s="11">
        <v>0.10299999999999999</v>
      </c>
      <c r="X3119" s="11">
        <v>0.76</v>
      </c>
      <c r="Y3119" s="12">
        <v>0.192</v>
      </c>
      <c r="Z3119" s="10">
        <f t="shared" si="818"/>
        <v>0.72372372372372384</v>
      </c>
      <c r="AA3119" s="11">
        <f t="shared" si="819"/>
        <v>-0.27542976570889838</v>
      </c>
      <c r="AB3119" s="11">
        <f t="shared" si="810"/>
        <v>-0.14042719093145142</v>
      </c>
      <c r="AC3119" s="11">
        <f t="shared" si="820"/>
        <v>28.308490814649357</v>
      </c>
      <c r="AD3119" s="9">
        <f t="shared" si="811"/>
        <v>28.994780140288725</v>
      </c>
      <c r="AE3119" s="10">
        <v>23.0453850275332</v>
      </c>
      <c r="AF3119" s="11">
        <v>29.770456369067801</v>
      </c>
      <c r="AG3119" s="12">
        <v>37.404124279805004</v>
      </c>
      <c r="AH3119" s="10">
        <v>0.159</v>
      </c>
      <c r="AI3119" s="134" t="s">
        <v>8</v>
      </c>
      <c r="AJ3119" s="134" t="s">
        <v>8</v>
      </c>
      <c r="AK3119" s="11">
        <f>(U3119+V3119+W3119)/(U3119+V3119+W3119+X3119+Y3119)</f>
        <v>0.45878339965889708</v>
      </c>
      <c r="AL3119" s="11">
        <f t="shared" si="821"/>
        <v>4.1553398058252426</v>
      </c>
      <c r="AM3119" s="11">
        <f t="shared" si="822"/>
        <v>2.2112112112112117</v>
      </c>
      <c r="AN3119" s="3" t="str">
        <f t="shared" si="813"/>
        <v>n/a</v>
      </c>
      <c r="AO3119" s="3" t="str">
        <f t="shared" si="814"/>
        <v>n/a</v>
      </c>
      <c r="AP3119" s="3" t="s">
        <v>8</v>
      </c>
      <c r="AQ3119" s="124" t="s">
        <v>71</v>
      </c>
      <c r="AR3119" s="4"/>
      <c r="AS3119" s="3"/>
    </row>
    <row r="3120" spans="1:45" ht="15" customHeight="1">
      <c r="A3120" s="11">
        <v>2.92</v>
      </c>
      <c r="B3120" s="32">
        <v>1143</v>
      </c>
      <c r="C3120" s="17">
        <v>9.3619330000000005</v>
      </c>
      <c r="D3120" s="17">
        <v>113.285133</v>
      </c>
      <c r="E3120" s="40" t="s">
        <v>27</v>
      </c>
      <c r="F3120" s="18">
        <v>9.3619330000000005</v>
      </c>
      <c r="G3120" s="17">
        <v>9.3619330000000005</v>
      </c>
      <c r="H3120" s="17">
        <v>9.3619330000000005</v>
      </c>
      <c r="I3120" s="17">
        <v>9.3619330000000005</v>
      </c>
      <c r="J3120" s="17">
        <v>9.3619330000000005</v>
      </c>
      <c r="K3120" s="30">
        <v>9.3619330000000005</v>
      </c>
      <c r="L3120" s="10">
        <f t="shared" si="812"/>
        <v>9.3619330000000005</v>
      </c>
      <c r="M3120" s="52" t="str">
        <f t="shared" si="817"/>
        <v>low latitude</v>
      </c>
      <c r="N3120" s="83" t="s">
        <v>8</v>
      </c>
      <c r="O3120" s="34" t="s">
        <v>8</v>
      </c>
      <c r="P3120" s="34" t="s">
        <v>8</v>
      </c>
      <c r="Q3120" s="34" t="s">
        <v>8</v>
      </c>
      <c r="R3120" s="34" t="s">
        <v>8</v>
      </c>
      <c r="S3120" s="42" t="s">
        <v>8</v>
      </c>
      <c r="T3120" s="10" t="s">
        <v>8</v>
      </c>
      <c r="U3120" s="11">
        <v>0.28299999999999997</v>
      </c>
      <c r="V3120" s="11">
        <v>0.40799999999999997</v>
      </c>
      <c r="W3120" s="11">
        <v>6.7000000000000004E-2</v>
      </c>
      <c r="X3120" s="11">
        <v>0.90200000000000002</v>
      </c>
      <c r="Y3120" s="12">
        <v>0.24199999999999999</v>
      </c>
      <c r="Z3120" s="10">
        <f t="shared" si="818"/>
        <v>0.71699999999999997</v>
      </c>
      <c r="AA3120" s="11">
        <f t="shared" si="819"/>
        <v>-0.26900904254217367</v>
      </c>
      <c r="AB3120" s="11">
        <f t="shared" si="810"/>
        <v>-0.1444808443321999</v>
      </c>
      <c r="AC3120" s="11">
        <f t="shared" si="820"/>
        <v>28.741889628403275</v>
      </c>
      <c r="AD3120" s="9">
        <f t="shared" si="811"/>
        <v>28.717510247677527</v>
      </c>
      <c r="AE3120" s="10">
        <v>22.668386872170402</v>
      </c>
      <c r="AF3120" s="11">
        <v>29.373748438363201</v>
      </c>
      <c r="AG3120" s="12">
        <v>36.9044970550502</v>
      </c>
      <c r="AH3120" s="10">
        <v>7.0999999999999994E-2</v>
      </c>
      <c r="AI3120" s="134" t="s">
        <v>8</v>
      </c>
      <c r="AJ3120" s="134" t="s">
        <v>8</v>
      </c>
      <c r="AK3120" s="11">
        <f>(U3120+V3120+W3120)/(U3120+V3120+W3120+X3120+Y3120)</f>
        <v>0.39852786540483698</v>
      </c>
      <c r="AL3120" s="11">
        <f t="shared" si="821"/>
        <v>6.0895522388059691</v>
      </c>
      <c r="AM3120" s="11">
        <f t="shared" si="822"/>
        <v>2.2679999999999998</v>
      </c>
      <c r="AN3120" s="3" t="str">
        <f t="shared" si="813"/>
        <v>n/a</v>
      </c>
      <c r="AO3120" s="3" t="str">
        <f t="shared" si="814"/>
        <v>n/a</v>
      </c>
      <c r="AP3120" s="3" t="s">
        <v>8</v>
      </c>
      <c r="AQ3120" s="124" t="s">
        <v>71</v>
      </c>
      <c r="AR3120" s="4"/>
      <c r="AS3120" s="3"/>
    </row>
    <row r="3121" spans="1:45" ht="15" customHeight="1">
      <c r="A3121" s="11">
        <v>2.94</v>
      </c>
      <c r="B3121" s="32">
        <v>1143</v>
      </c>
      <c r="C3121" s="17">
        <v>9.3619330000000005</v>
      </c>
      <c r="D3121" s="17">
        <v>113.285133</v>
      </c>
      <c r="E3121" s="40" t="s">
        <v>27</v>
      </c>
      <c r="F3121" s="18">
        <v>9.3619330000000005</v>
      </c>
      <c r="G3121" s="17">
        <v>9.3619330000000005</v>
      </c>
      <c r="H3121" s="17">
        <v>9.3619330000000005</v>
      </c>
      <c r="I3121" s="17">
        <v>9.3619330000000005</v>
      </c>
      <c r="J3121" s="17">
        <v>9.3619330000000005</v>
      </c>
      <c r="K3121" s="30">
        <v>9.3619330000000005</v>
      </c>
      <c r="L3121" s="10">
        <f t="shared" si="812"/>
        <v>9.3619330000000005</v>
      </c>
      <c r="M3121" s="52" t="str">
        <f t="shared" si="817"/>
        <v>low latitude</v>
      </c>
      <c r="N3121" s="83" t="s">
        <v>8</v>
      </c>
      <c r="O3121" s="34" t="s">
        <v>8</v>
      </c>
      <c r="P3121" s="34" t="s">
        <v>8</v>
      </c>
      <c r="Q3121" s="34" t="s">
        <v>8</v>
      </c>
      <c r="R3121" s="34" t="s">
        <v>8</v>
      </c>
      <c r="S3121" s="42" t="s">
        <v>8</v>
      </c>
      <c r="T3121" s="10" t="s">
        <v>8</v>
      </c>
      <c r="U3121" s="11">
        <v>0.29599999999999999</v>
      </c>
      <c r="V3121" s="11">
        <v>0.376</v>
      </c>
      <c r="W3121" s="11">
        <v>9.1999999999999998E-2</v>
      </c>
      <c r="X3121" s="11" t="s">
        <v>8</v>
      </c>
      <c r="Y3121" s="12">
        <v>0.23599999999999999</v>
      </c>
      <c r="Z3121" s="10">
        <f t="shared" si="818"/>
        <v>0.70400000000000007</v>
      </c>
      <c r="AA3121" s="11">
        <f t="shared" si="819"/>
        <v>-0.30790551364802882</v>
      </c>
      <c r="AB3121" s="11">
        <f t="shared" si="810"/>
        <v>-0.15242734085788776</v>
      </c>
      <c r="AC3121" s="11">
        <f t="shared" si="820"/>
        <v>26.116377828758054</v>
      </c>
      <c r="AD3121" s="9">
        <f t="shared" si="811"/>
        <v>28.173969885320478</v>
      </c>
      <c r="AE3121" s="10">
        <v>21.885982308983699</v>
      </c>
      <c r="AF3121" s="11">
        <v>28.565449975078401</v>
      </c>
      <c r="AG3121" s="12">
        <v>35.882607149445001</v>
      </c>
      <c r="AH3121" s="10" t="s">
        <v>8</v>
      </c>
      <c r="AI3121" s="134" t="s">
        <v>8</v>
      </c>
      <c r="AJ3121" s="134" t="s">
        <v>8</v>
      </c>
      <c r="AK3121" s="11" t="s">
        <v>8</v>
      </c>
      <c r="AL3121" s="11">
        <f t="shared" si="821"/>
        <v>4.0869565217391308</v>
      </c>
      <c r="AM3121" s="11">
        <f t="shared" si="822"/>
        <v>2.2680000000000002</v>
      </c>
      <c r="AN3121" s="3" t="str">
        <f t="shared" si="813"/>
        <v>n/a</v>
      </c>
      <c r="AO3121" s="3" t="str">
        <f t="shared" si="814"/>
        <v>n/a</v>
      </c>
      <c r="AP3121" s="3" t="s">
        <v>8</v>
      </c>
      <c r="AQ3121" s="124" t="s">
        <v>71</v>
      </c>
      <c r="AR3121" s="4"/>
      <c r="AS3121" s="3"/>
    </row>
    <row r="3122" spans="1:45" ht="15" customHeight="1">
      <c r="A3122" s="11">
        <v>2.98</v>
      </c>
      <c r="B3122" s="32">
        <v>1143</v>
      </c>
      <c r="C3122" s="17">
        <v>9.3619330000000005</v>
      </c>
      <c r="D3122" s="17">
        <v>113.285133</v>
      </c>
      <c r="E3122" s="40" t="s">
        <v>27</v>
      </c>
      <c r="F3122" s="18">
        <v>9.3619330000000005</v>
      </c>
      <c r="G3122" s="17">
        <v>9.3619330000000005</v>
      </c>
      <c r="H3122" s="17">
        <v>9.3619330000000005</v>
      </c>
      <c r="I3122" s="17">
        <v>9.3619330000000005</v>
      </c>
      <c r="J3122" s="17">
        <v>9.3619330000000005</v>
      </c>
      <c r="K3122" s="30">
        <v>9.3619330000000005</v>
      </c>
      <c r="L3122" s="10">
        <f t="shared" si="812"/>
        <v>9.3619330000000005</v>
      </c>
      <c r="M3122" s="52" t="str">
        <f t="shared" si="817"/>
        <v>low latitude</v>
      </c>
      <c r="N3122" s="83" t="s">
        <v>8</v>
      </c>
      <c r="O3122" s="34" t="s">
        <v>8</v>
      </c>
      <c r="P3122" s="34" t="s">
        <v>8</v>
      </c>
      <c r="Q3122" s="34" t="s">
        <v>8</v>
      </c>
      <c r="R3122" s="34" t="s">
        <v>8</v>
      </c>
      <c r="S3122" s="42" t="s">
        <v>8</v>
      </c>
      <c r="T3122" s="10" t="s">
        <v>8</v>
      </c>
      <c r="U3122" s="11">
        <v>0.3</v>
      </c>
      <c r="V3122" s="11">
        <v>0.41199999999999998</v>
      </c>
      <c r="W3122" s="11">
        <v>7.8E-2</v>
      </c>
      <c r="X3122" s="11">
        <v>0.871</v>
      </c>
      <c r="Y3122" s="12">
        <v>0.21</v>
      </c>
      <c r="Z3122" s="10">
        <f t="shared" si="818"/>
        <v>0.70000000000000007</v>
      </c>
      <c r="AA3122" s="11">
        <f t="shared" si="819"/>
        <v>-0.28272987525730681</v>
      </c>
      <c r="AB3122" s="11">
        <f t="shared" si="810"/>
        <v>-0.15490195998574313</v>
      </c>
      <c r="AC3122" s="11">
        <f t="shared" si="820"/>
        <v>27.815733420131789</v>
      </c>
      <c r="AD3122" s="9">
        <f t="shared" si="811"/>
        <v>28.004705936975171</v>
      </c>
      <c r="AE3122" s="10">
        <v>21.692907699563499</v>
      </c>
      <c r="AF3122" s="11">
        <v>28.3614951929823</v>
      </c>
      <c r="AG3122" s="12">
        <v>35.625226096966699</v>
      </c>
      <c r="AH3122" s="10">
        <v>9.9000000000000005E-2</v>
      </c>
      <c r="AI3122" s="134" t="s">
        <v>8</v>
      </c>
      <c r="AJ3122" s="134" t="s">
        <v>8</v>
      </c>
      <c r="AK3122" s="11">
        <f>(U3122+V3122+W3122)/(U3122+V3122+W3122+X3122+Y3122)</f>
        <v>0.42223409941207907</v>
      </c>
      <c r="AL3122" s="11">
        <f t="shared" si="821"/>
        <v>5.2820512820512819</v>
      </c>
      <c r="AM3122" s="11">
        <f t="shared" si="822"/>
        <v>2.1980000000000004</v>
      </c>
      <c r="AN3122" s="3" t="str">
        <f t="shared" si="813"/>
        <v>n/a</v>
      </c>
      <c r="AO3122" s="3" t="str">
        <f t="shared" si="814"/>
        <v>n/a</v>
      </c>
      <c r="AP3122" s="3" t="s">
        <v>8</v>
      </c>
      <c r="AQ3122" s="124" t="s">
        <v>71</v>
      </c>
      <c r="AR3122" s="4"/>
      <c r="AS3122" s="3"/>
    </row>
    <row r="3123" spans="1:45" ht="15" customHeight="1">
      <c r="A3123" s="11">
        <v>3</v>
      </c>
      <c r="B3123" s="32">
        <v>1143</v>
      </c>
      <c r="C3123" s="17">
        <v>9.3619330000000005</v>
      </c>
      <c r="D3123" s="17">
        <v>113.285133</v>
      </c>
      <c r="E3123" s="40" t="s">
        <v>27</v>
      </c>
      <c r="F3123" s="18">
        <v>9.3619330000000005</v>
      </c>
      <c r="G3123" s="17">
        <v>9.3619330000000005</v>
      </c>
      <c r="H3123" s="17">
        <v>9.3619330000000005</v>
      </c>
      <c r="I3123" s="17">
        <v>9.3619330000000005</v>
      </c>
      <c r="J3123" s="17">
        <v>9.3619330000000005</v>
      </c>
      <c r="K3123" s="30">
        <v>9.3619330000000005</v>
      </c>
      <c r="L3123" s="10">
        <f t="shared" si="812"/>
        <v>9.3619330000000005</v>
      </c>
      <c r="M3123" s="52" t="str">
        <f t="shared" si="817"/>
        <v>low latitude</v>
      </c>
      <c r="N3123" s="83" t="s">
        <v>8</v>
      </c>
      <c r="O3123" s="34" t="s">
        <v>8</v>
      </c>
      <c r="P3123" s="34" t="s">
        <v>8</v>
      </c>
      <c r="Q3123" s="34" t="s">
        <v>8</v>
      </c>
      <c r="R3123" s="34" t="s">
        <v>8</v>
      </c>
      <c r="S3123" s="42" t="s">
        <v>8</v>
      </c>
      <c r="T3123" s="10" t="s">
        <v>8</v>
      </c>
      <c r="U3123" s="11">
        <v>0.27100000000000002</v>
      </c>
      <c r="V3123" s="11">
        <v>0.378</v>
      </c>
      <c r="W3123" s="11">
        <v>7.9000000000000001E-2</v>
      </c>
      <c r="X3123" s="11" t="s">
        <v>8</v>
      </c>
      <c r="Y3123" s="12">
        <v>0.27200000000000002</v>
      </c>
      <c r="Z3123" s="10">
        <f t="shared" si="818"/>
        <v>0.72900000000000009</v>
      </c>
      <c r="AA3123" s="11">
        <f t="shared" si="819"/>
        <v>-0.28463957947581181</v>
      </c>
      <c r="AB3123" s="11">
        <f t="shared" si="810"/>
        <v>-0.13727247168202533</v>
      </c>
      <c r="AC3123" s="11">
        <f t="shared" si="820"/>
        <v>27.6868283853827</v>
      </c>
      <c r="AD3123" s="9">
        <f t="shared" si="811"/>
        <v>29.210562936949469</v>
      </c>
      <c r="AE3123" s="10">
        <v>23.322533348553801</v>
      </c>
      <c r="AF3123" s="11">
        <v>30.075043242049201</v>
      </c>
      <c r="AG3123" s="12">
        <v>37.809875578787597</v>
      </c>
      <c r="AH3123" s="10" t="s">
        <v>8</v>
      </c>
      <c r="AI3123" s="134" t="s">
        <v>8</v>
      </c>
      <c r="AJ3123" s="134" t="s">
        <v>8</v>
      </c>
      <c r="AK3123" s="11" t="s">
        <v>8</v>
      </c>
      <c r="AL3123" s="11">
        <f t="shared" si="821"/>
        <v>4.7848101265822782</v>
      </c>
      <c r="AM3123" s="11">
        <f t="shared" si="822"/>
        <v>2.3520000000000003</v>
      </c>
      <c r="AN3123" s="3" t="str">
        <f t="shared" si="813"/>
        <v>n/a</v>
      </c>
      <c r="AO3123" s="3" t="str">
        <f t="shared" si="814"/>
        <v>n/a</v>
      </c>
      <c r="AP3123" s="3" t="s">
        <v>8</v>
      </c>
      <c r="AQ3123" s="124" t="s">
        <v>71</v>
      </c>
      <c r="AR3123" s="4"/>
      <c r="AS3123" s="3"/>
    </row>
    <row r="3124" spans="1:45" ht="15" customHeight="1">
      <c r="A3124" s="11">
        <v>3.03</v>
      </c>
      <c r="B3124" s="32">
        <v>1143</v>
      </c>
      <c r="C3124" s="17">
        <v>9.3619330000000005</v>
      </c>
      <c r="D3124" s="17">
        <v>113.285133</v>
      </c>
      <c r="E3124" s="40" t="s">
        <v>27</v>
      </c>
      <c r="F3124" s="18">
        <v>9.3619330000000005</v>
      </c>
      <c r="G3124" s="17">
        <v>9.3619330000000005</v>
      </c>
      <c r="H3124" s="17">
        <v>9.3619330000000005</v>
      </c>
      <c r="I3124" s="17">
        <v>9.3619330000000005</v>
      </c>
      <c r="J3124" s="17">
        <v>9.3619330000000005</v>
      </c>
      <c r="K3124" s="30">
        <v>9.3619330000000005</v>
      </c>
      <c r="L3124" s="10">
        <f t="shared" si="812"/>
        <v>9.3619330000000005</v>
      </c>
      <c r="M3124" s="52" t="str">
        <f t="shared" si="817"/>
        <v>low latitude</v>
      </c>
      <c r="N3124" s="83" t="s">
        <v>8</v>
      </c>
      <c r="O3124" s="34" t="s">
        <v>8</v>
      </c>
      <c r="P3124" s="34" t="s">
        <v>8</v>
      </c>
      <c r="Q3124" s="34" t="s">
        <v>8</v>
      </c>
      <c r="R3124" s="34" t="s">
        <v>8</v>
      </c>
      <c r="S3124" s="42" t="s">
        <v>8</v>
      </c>
      <c r="T3124" s="10" t="s">
        <v>8</v>
      </c>
      <c r="U3124" s="11">
        <v>0.27</v>
      </c>
      <c r="V3124" s="11">
        <v>0.39800000000000002</v>
      </c>
      <c r="W3124" s="11">
        <v>8.5999999999999993E-2</v>
      </c>
      <c r="X3124" s="11">
        <v>0.85599999999999998</v>
      </c>
      <c r="Y3124" s="12">
        <v>0.246</v>
      </c>
      <c r="Z3124" s="10">
        <f t="shared" si="818"/>
        <v>0.73</v>
      </c>
      <c r="AA3124" s="11">
        <f t="shared" si="819"/>
        <v>-0.2774882737960862</v>
      </c>
      <c r="AB3124" s="11">
        <f t="shared" si="810"/>
        <v>-0.13667713987954411</v>
      </c>
      <c r="AC3124" s="11">
        <f t="shared" si="820"/>
        <v>28.169541518764181</v>
      </c>
      <c r="AD3124" s="9">
        <f t="shared" si="811"/>
        <v>29.251283632239186</v>
      </c>
      <c r="AE3124" s="10">
        <v>23.458311792639801</v>
      </c>
      <c r="AF3124" s="11">
        <v>30.173267618767799</v>
      </c>
      <c r="AG3124" s="12">
        <v>37.953231420929001</v>
      </c>
      <c r="AH3124" s="10">
        <v>0.106</v>
      </c>
      <c r="AI3124" s="134" t="s">
        <v>8</v>
      </c>
      <c r="AJ3124" s="134" t="s">
        <v>8</v>
      </c>
      <c r="AK3124" s="11">
        <f>(U3124+V3124+W3124)/(U3124+V3124+W3124+X3124+Y3124)</f>
        <v>0.40625000000000006</v>
      </c>
      <c r="AL3124" s="11">
        <f t="shared" si="821"/>
        <v>4.6279069767441863</v>
      </c>
      <c r="AM3124" s="11">
        <f t="shared" si="822"/>
        <v>2.3079999999999998</v>
      </c>
      <c r="AN3124" s="3" t="str">
        <f t="shared" si="813"/>
        <v>n/a</v>
      </c>
      <c r="AO3124" s="3" t="str">
        <f t="shared" si="814"/>
        <v>n/a</v>
      </c>
      <c r="AP3124" s="3" t="s">
        <v>8</v>
      </c>
      <c r="AQ3124" s="124" t="s">
        <v>71</v>
      </c>
      <c r="AR3124" s="4"/>
      <c r="AS3124" s="3"/>
    </row>
    <row r="3125" spans="1:45" ht="15" customHeight="1">
      <c r="A3125" s="11">
        <v>3.08</v>
      </c>
      <c r="B3125" s="32">
        <v>1143</v>
      </c>
      <c r="C3125" s="17">
        <v>9.3619330000000005</v>
      </c>
      <c r="D3125" s="17">
        <v>113.285133</v>
      </c>
      <c r="E3125" s="40" t="s">
        <v>27</v>
      </c>
      <c r="F3125" s="18">
        <v>9.3619330000000005</v>
      </c>
      <c r="G3125" s="17">
        <v>9.3619330000000005</v>
      </c>
      <c r="H3125" s="17">
        <v>9.3619330000000005</v>
      </c>
      <c r="I3125" s="17">
        <v>9.3619330000000005</v>
      </c>
      <c r="J3125" s="17">
        <v>9.3619330000000005</v>
      </c>
      <c r="K3125" s="30">
        <v>9.3619330000000005</v>
      </c>
      <c r="L3125" s="10">
        <f t="shared" si="812"/>
        <v>9.3619330000000005</v>
      </c>
      <c r="M3125" s="52" t="str">
        <f t="shared" si="817"/>
        <v>low latitude</v>
      </c>
      <c r="N3125" s="83" t="s">
        <v>8</v>
      </c>
      <c r="O3125" s="34" t="s">
        <v>8</v>
      </c>
      <c r="P3125" s="34" t="s">
        <v>8</v>
      </c>
      <c r="Q3125" s="34" t="s">
        <v>8</v>
      </c>
      <c r="R3125" s="34" t="s">
        <v>8</v>
      </c>
      <c r="S3125" s="42" t="s">
        <v>8</v>
      </c>
      <c r="T3125" s="10" t="s">
        <v>8</v>
      </c>
      <c r="U3125" s="11">
        <v>0.29199999999999998</v>
      </c>
      <c r="V3125" s="11">
        <v>0.379</v>
      </c>
      <c r="W3125" s="11">
        <v>8.5000000000000006E-2</v>
      </c>
      <c r="X3125" s="11">
        <v>0.95299999999999996</v>
      </c>
      <c r="Y3125" s="12">
        <v>0.24399999999999999</v>
      </c>
      <c r="Z3125" s="10">
        <f t="shared" si="818"/>
        <v>0.70799999999999996</v>
      </c>
      <c r="AA3125" s="11">
        <f t="shared" si="819"/>
        <v>-0.29988258553313424</v>
      </c>
      <c r="AB3125" s="11">
        <f t="shared" si="810"/>
        <v>-0.14996674231023099</v>
      </c>
      <c r="AC3125" s="11">
        <f t="shared" si="820"/>
        <v>26.657925476513437</v>
      </c>
      <c r="AD3125" s="9">
        <f t="shared" si="811"/>
        <v>28.342274825980201</v>
      </c>
      <c r="AE3125" s="10">
        <v>22.1262746163871</v>
      </c>
      <c r="AF3125" s="11">
        <v>28.834168237829498</v>
      </c>
      <c r="AG3125" s="12">
        <v>36.251394532769801</v>
      </c>
      <c r="AH3125" s="10">
        <v>4.7E-2</v>
      </c>
      <c r="AI3125" s="134" t="s">
        <v>8</v>
      </c>
      <c r="AJ3125" s="134" t="s">
        <v>8</v>
      </c>
      <c r="AK3125" s="11">
        <f>(U3125+V3125+W3125)/(U3125+V3125+W3125+X3125+Y3125)</f>
        <v>0.38709677419354838</v>
      </c>
      <c r="AL3125" s="11">
        <f t="shared" si="821"/>
        <v>4.4588235294117649</v>
      </c>
      <c r="AM3125" s="11">
        <f t="shared" si="822"/>
        <v>2.2810000000000001</v>
      </c>
      <c r="AN3125" s="3" t="str">
        <f t="shared" si="813"/>
        <v>n/a</v>
      </c>
      <c r="AO3125" s="3" t="str">
        <f t="shared" si="814"/>
        <v>n/a</v>
      </c>
      <c r="AP3125" s="3" t="s">
        <v>8</v>
      </c>
      <c r="AQ3125" s="124" t="s">
        <v>71</v>
      </c>
      <c r="AR3125" s="4"/>
      <c r="AS3125" s="3"/>
    </row>
    <row r="3126" spans="1:45" ht="15" customHeight="1">
      <c r="A3126" s="11">
        <v>3.13</v>
      </c>
      <c r="B3126" s="32">
        <v>1143</v>
      </c>
      <c r="C3126" s="17">
        <v>9.3619330000000005</v>
      </c>
      <c r="D3126" s="17">
        <v>113.285133</v>
      </c>
      <c r="E3126" s="40" t="s">
        <v>27</v>
      </c>
      <c r="F3126" s="18">
        <v>9.3619330000000005</v>
      </c>
      <c r="G3126" s="17">
        <v>9.3619330000000005</v>
      </c>
      <c r="H3126" s="17">
        <v>9.3619330000000005</v>
      </c>
      <c r="I3126" s="17">
        <v>9.3619330000000005</v>
      </c>
      <c r="J3126" s="17">
        <v>9.3619330000000005</v>
      </c>
      <c r="K3126" s="30">
        <v>9.3619330000000005</v>
      </c>
      <c r="L3126" s="10">
        <f t="shared" si="812"/>
        <v>9.3619330000000005</v>
      </c>
      <c r="M3126" s="52" t="str">
        <f t="shared" si="817"/>
        <v>low latitude</v>
      </c>
      <c r="N3126" s="83" t="s">
        <v>8</v>
      </c>
      <c r="O3126" s="34" t="s">
        <v>8</v>
      </c>
      <c r="P3126" s="34" t="s">
        <v>8</v>
      </c>
      <c r="Q3126" s="34" t="s">
        <v>8</v>
      </c>
      <c r="R3126" s="34" t="s">
        <v>8</v>
      </c>
      <c r="S3126" s="42" t="s">
        <v>8</v>
      </c>
      <c r="T3126" s="10" t="s">
        <v>8</v>
      </c>
      <c r="U3126" s="11">
        <v>0.29699999999999999</v>
      </c>
      <c r="V3126" s="11">
        <v>0.47799999999999998</v>
      </c>
      <c r="W3126" s="11">
        <v>7.8E-2</v>
      </c>
      <c r="X3126" s="11">
        <v>0.72699999999999998</v>
      </c>
      <c r="Y3126" s="12">
        <v>0.14799999999999999</v>
      </c>
      <c r="Z3126" s="10">
        <f t="shared" si="818"/>
        <v>0.70329670329670335</v>
      </c>
      <c r="AA3126" s="11">
        <f t="shared" si="819"/>
        <v>-0.25152113455540409</v>
      </c>
      <c r="AB3126" s="11">
        <f t="shared" si="810"/>
        <v>-0.1528614183372064</v>
      </c>
      <c r="AC3126" s="11">
        <f t="shared" si="820"/>
        <v>29.922323417510224</v>
      </c>
      <c r="AD3126" s="9">
        <f t="shared" si="811"/>
        <v>28.144278985735085</v>
      </c>
      <c r="AE3126" s="10">
        <v>21.807719850845999</v>
      </c>
      <c r="AF3126" s="11">
        <v>28.545405988547699</v>
      </c>
      <c r="AG3126" s="12">
        <v>35.833653381037401</v>
      </c>
      <c r="AH3126" s="10">
        <v>0.16800000000000001</v>
      </c>
      <c r="AI3126" s="134" t="s">
        <v>8</v>
      </c>
      <c r="AJ3126" s="134" t="s">
        <v>8</v>
      </c>
      <c r="AK3126" s="11">
        <f>(U3126+V3126+W3126)/(U3126+V3126+W3126+X3126+Y3126)</f>
        <v>0.49363425925925924</v>
      </c>
      <c r="AL3126" s="11">
        <f t="shared" si="821"/>
        <v>6.1282051282051277</v>
      </c>
      <c r="AM3126" s="11">
        <f t="shared" si="822"/>
        <v>2.0769230769230771</v>
      </c>
      <c r="AN3126" s="3" t="str">
        <f t="shared" si="813"/>
        <v>n/a</v>
      </c>
      <c r="AO3126" s="3" t="str">
        <f t="shared" si="814"/>
        <v>n/a</v>
      </c>
      <c r="AP3126" s="3" t="s">
        <v>8</v>
      </c>
      <c r="AQ3126" s="124" t="s">
        <v>71</v>
      </c>
      <c r="AR3126" s="4"/>
      <c r="AS3126" s="3"/>
    </row>
    <row r="3127" spans="1:45" ht="15" customHeight="1">
      <c r="A3127" s="11">
        <v>3.18</v>
      </c>
      <c r="B3127" s="32">
        <v>1143</v>
      </c>
      <c r="C3127" s="17">
        <v>9.3619330000000005</v>
      </c>
      <c r="D3127" s="17">
        <v>113.285133</v>
      </c>
      <c r="E3127" s="40" t="s">
        <v>27</v>
      </c>
      <c r="F3127" s="18">
        <v>9.3619330000000005</v>
      </c>
      <c r="G3127" s="17">
        <v>9.3619330000000005</v>
      </c>
      <c r="H3127" s="17">
        <v>9.3619330000000005</v>
      </c>
      <c r="I3127" s="17">
        <v>9.3619330000000005</v>
      </c>
      <c r="J3127" s="17">
        <v>9.3619330000000005</v>
      </c>
      <c r="K3127" s="30">
        <v>9.3619330000000005</v>
      </c>
      <c r="L3127" s="10">
        <f t="shared" si="812"/>
        <v>9.3619330000000005</v>
      </c>
      <c r="M3127" s="52" t="str">
        <f t="shared" si="817"/>
        <v>low latitude</v>
      </c>
      <c r="N3127" s="83" t="s">
        <v>8</v>
      </c>
      <c r="O3127" s="34" t="s">
        <v>8</v>
      </c>
      <c r="P3127" s="34" t="s">
        <v>8</v>
      </c>
      <c r="Q3127" s="34" t="s">
        <v>8</v>
      </c>
      <c r="R3127" s="34" t="s">
        <v>8</v>
      </c>
      <c r="S3127" s="42" t="s">
        <v>8</v>
      </c>
      <c r="T3127" s="10" t="s">
        <v>8</v>
      </c>
      <c r="U3127" s="11">
        <v>0.26300000000000001</v>
      </c>
      <c r="V3127" s="11">
        <v>0.40100000000000002</v>
      </c>
      <c r="W3127" s="11">
        <v>8.2000000000000003E-2</v>
      </c>
      <c r="X3127" s="11">
        <v>0.88300000000000001</v>
      </c>
      <c r="Y3127" s="12">
        <v>0.254</v>
      </c>
      <c r="Z3127" s="10">
        <f t="shared" si="818"/>
        <v>0.7370000000000001</v>
      </c>
      <c r="AA3127" s="11">
        <f t="shared" si="819"/>
        <v>-0.26959445485248645</v>
      </c>
      <c r="AB3127" s="11">
        <f t="shared" si="810"/>
        <v>-0.13253251214094847</v>
      </c>
      <c r="AC3127" s="11">
        <f t="shared" si="820"/>
        <v>28.702374297457162</v>
      </c>
      <c r="AD3127" s="9">
        <f t="shared" si="811"/>
        <v>29.534776169559123</v>
      </c>
      <c r="AE3127" s="10">
        <v>23.810247606680001</v>
      </c>
      <c r="AF3127" s="11">
        <v>30.576882023602199</v>
      </c>
      <c r="AG3127" s="12">
        <v>38.4546067806221</v>
      </c>
      <c r="AH3127" s="10">
        <v>8.3000000000000004E-2</v>
      </c>
      <c r="AI3127" s="134" t="s">
        <v>8</v>
      </c>
      <c r="AJ3127" s="134" t="s">
        <v>8</v>
      </c>
      <c r="AK3127" s="11">
        <f>(U3127+V3127+W3127)/(U3127+V3127+W3127+X3127+Y3127)</f>
        <v>0.3961763143919278</v>
      </c>
      <c r="AL3127" s="11">
        <f t="shared" si="821"/>
        <v>4.8902439024390247</v>
      </c>
      <c r="AM3127" s="11">
        <f t="shared" si="822"/>
        <v>2.327</v>
      </c>
      <c r="AN3127" s="3" t="str">
        <f t="shared" si="813"/>
        <v>n/a</v>
      </c>
      <c r="AO3127" s="3" t="str">
        <f t="shared" si="814"/>
        <v>n/a</v>
      </c>
      <c r="AP3127" s="3" t="s">
        <v>8</v>
      </c>
      <c r="AQ3127" s="124" t="s">
        <v>71</v>
      </c>
      <c r="AR3127" s="4"/>
      <c r="AS3127" s="3"/>
    </row>
    <row r="3128" spans="1:45" ht="15" customHeight="1">
      <c r="A3128" s="11">
        <v>3.23</v>
      </c>
      <c r="B3128" s="32">
        <v>1143</v>
      </c>
      <c r="C3128" s="17">
        <v>9.3619330000000005</v>
      </c>
      <c r="D3128" s="17">
        <v>113.285133</v>
      </c>
      <c r="E3128" s="40" t="s">
        <v>27</v>
      </c>
      <c r="F3128" s="18">
        <v>9.3619330000000005</v>
      </c>
      <c r="G3128" s="17">
        <v>9.3619330000000005</v>
      </c>
      <c r="H3128" s="17">
        <v>9.3619330000000005</v>
      </c>
      <c r="I3128" s="17">
        <v>9.3619330000000005</v>
      </c>
      <c r="J3128" s="17">
        <v>9.3619330000000005</v>
      </c>
      <c r="K3128" s="30">
        <v>9.3619330000000005</v>
      </c>
      <c r="L3128" s="10">
        <f t="shared" si="812"/>
        <v>9.3619330000000005</v>
      </c>
      <c r="M3128" s="52" t="str">
        <f t="shared" si="817"/>
        <v>low latitude</v>
      </c>
      <c r="N3128" s="83" t="s">
        <v>8</v>
      </c>
      <c r="O3128" s="34" t="s">
        <v>8</v>
      </c>
      <c r="P3128" s="34" t="s">
        <v>8</v>
      </c>
      <c r="Q3128" s="34" t="s">
        <v>8</v>
      </c>
      <c r="R3128" s="34" t="s">
        <v>8</v>
      </c>
      <c r="S3128" s="42" t="s">
        <v>8</v>
      </c>
      <c r="T3128" s="10" t="s">
        <v>8</v>
      </c>
      <c r="U3128" s="11">
        <v>0.26400000000000001</v>
      </c>
      <c r="V3128" s="11">
        <v>0.42699999999999999</v>
      </c>
      <c r="W3128" s="11">
        <v>8.2000000000000003E-2</v>
      </c>
      <c r="X3128" s="11">
        <v>0.84099999999999997</v>
      </c>
      <c r="Y3128" s="12">
        <v>0.22700000000000001</v>
      </c>
      <c r="Z3128" s="10">
        <f t="shared" si="818"/>
        <v>0.73599999999999999</v>
      </c>
      <c r="AA3128" s="11">
        <f t="shared" si="819"/>
        <v>-0.25775161889330112</v>
      </c>
      <c r="AB3128" s="11">
        <f t="shared" si="810"/>
        <v>-0.13312218566250114</v>
      </c>
      <c r="AC3128" s="11">
        <f t="shared" si="820"/>
        <v>29.501765724702175</v>
      </c>
      <c r="AD3128" s="9">
        <f t="shared" si="811"/>
        <v>29.494442500684922</v>
      </c>
      <c r="AE3128" s="10">
        <v>23.764774770185301</v>
      </c>
      <c r="AF3128" s="11">
        <v>30.515254933022501</v>
      </c>
      <c r="AG3128" s="12">
        <v>38.390426123353997</v>
      </c>
      <c r="AH3128" s="10">
        <v>0.111</v>
      </c>
      <c r="AI3128" s="134" t="s">
        <v>8</v>
      </c>
      <c r="AJ3128" s="134" t="s">
        <v>8</v>
      </c>
      <c r="AK3128" s="11">
        <f>(U3128+V3128+W3128)/(U3128+V3128+W3128+X3128+Y3128)</f>
        <v>0.41988049972840852</v>
      </c>
      <c r="AL3128" s="11">
        <f t="shared" si="821"/>
        <v>5.2073170731707314</v>
      </c>
      <c r="AM3128" s="11">
        <f t="shared" si="822"/>
        <v>2.2719999999999998</v>
      </c>
      <c r="AN3128" s="3" t="str">
        <f t="shared" si="813"/>
        <v>n/a</v>
      </c>
      <c r="AO3128" s="3" t="str">
        <f t="shared" si="814"/>
        <v>n/a</v>
      </c>
      <c r="AP3128" s="3" t="s">
        <v>8</v>
      </c>
      <c r="AQ3128" s="124" t="s">
        <v>71</v>
      </c>
      <c r="AR3128" s="4"/>
      <c r="AS3128" s="3"/>
    </row>
    <row r="3129" spans="1:45" ht="15" customHeight="1">
      <c r="A3129" s="11">
        <v>3.27</v>
      </c>
      <c r="B3129" s="32">
        <v>1143</v>
      </c>
      <c r="C3129" s="17">
        <v>9.3619330000000005</v>
      </c>
      <c r="D3129" s="17">
        <v>113.285133</v>
      </c>
      <c r="E3129" s="40" t="s">
        <v>27</v>
      </c>
      <c r="F3129" s="18">
        <v>9.3619330000000005</v>
      </c>
      <c r="G3129" s="17">
        <v>9.3619330000000005</v>
      </c>
      <c r="H3129" s="17">
        <v>9.3619330000000005</v>
      </c>
      <c r="I3129" s="17">
        <v>9.3619330000000005</v>
      </c>
      <c r="J3129" s="17">
        <v>9.3619330000000005</v>
      </c>
      <c r="K3129" s="30">
        <v>9.3619330000000005</v>
      </c>
      <c r="L3129" s="10">
        <f t="shared" si="812"/>
        <v>9.3619330000000005</v>
      </c>
      <c r="M3129" s="52" t="str">
        <f t="shared" si="817"/>
        <v>low latitude</v>
      </c>
      <c r="N3129" s="83" t="s">
        <v>8</v>
      </c>
      <c r="O3129" s="34" t="s">
        <v>8</v>
      </c>
      <c r="P3129" s="34" t="s">
        <v>8</v>
      </c>
      <c r="Q3129" s="34" t="s">
        <v>8</v>
      </c>
      <c r="R3129" s="34" t="s">
        <v>8</v>
      </c>
      <c r="S3129" s="42" t="s">
        <v>8</v>
      </c>
      <c r="T3129" s="10" t="s">
        <v>8</v>
      </c>
      <c r="U3129" s="11">
        <v>0.22900000000000001</v>
      </c>
      <c r="V3129" s="11">
        <v>0.38700000000000001</v>
      </c>
      <c r="W3129" s="11">
        <v>7.6999999999999999E-2</v>
      </c>
      <c r="X3129" s="11" t="s">
        <v>8</v>
      </c>
      <c r="Y3129" s="12">
        <v>0.307</v>
      </c>
      <c r="Z3129" s="10">
        <f t="shared" si="818"/>
        <v>0.77100000000000002</v>
      </c>
      <c r="AA3129" s="11">
        <f t="shared" si="819"/>
        <v>-0.25302226959289531</v>
      </c>
      <c r="AB3129" s="11">
        <f t="shared" si="810"/>
        <v>-0.11294562194904302</v>
      </c>
      <c r="AC3129" s="11">
        <f t="shared" si="820"/>
        <v>29.820996802479566</v>
      </c>
      <c r="AD3129" s="9">
        <f t="shared" si="811"/>
        <v>30.874519458685459</v>
      </c>
      <c r="AE3129" s="10">
        <v>25.7310623223816</v>
      </c>
      <c r="AF3129" s="11">
        <v>32.6109981992172</v>
      </c>
      <c r="AG3129" s="12">
        <v>40.993192509657803</v>
      </c>
      <c r="AH3129" s="10" t="s">
        <v>8</v>
      </c>
      <c r="AI3129" s="134" t="s">
        <v>8</v>
      </c>
      <c r="AJ3129" s="134" t="s">
        <v>8</v>
      </c>
      <c r="AK3129" s="11" t="s">
        <v>8</v>
      </c>
      <c r="AL3129" s="11">
        <f t="shared" si="821"/>
        <v>5.0259740259740262</v>
      </c>
      <c r="AM3129" s="11">
        <f t="shared" si="822"/>
        <v>2.4619999999999997</v>
      </c>
      <c r="AN3129" s="3" t="str">
        <f t="shared" si="813"/>
        <v>n/a</v>
      </c>
      <c r="AO3129" s="3" t="str">
        <f t="shared" si="814"/>
        <v>n/a</v>
      </c>
      <c r="AP3129" s="3" t="s">
        <v>8</v>
      </c>
      <c r="AQ3129" s="124" t="s">
        <v>71</v>
      </c>
      <c r="AR3129" s="4"/>
      <c r="AS3129" s="3"/>
    </row>
    <row r="3130" spans="1:45" ht="15" customHeight="1">
      <c r="A3130" s="11">
        <v>3.32</v>
      </c>
      <c r="B3130" s="32">
        <v>1143</v>
      </c>
      <c r="C3130" s="17">
        <v>9.3619330000000005</v>
      </c>
      <c r="D3130" s="17">
        <v>113.285133</v>
      </c>
      <c r="E3130" s="40" t="s">
        <v>27</v>
      </c>
      <c r="F3130" s="18">
        <v>9.3619330000000005</v>
      </c>
      <c r="G3130" s="17">
        <v>9.3619330000000005</v>
      </c>
      <c r="H3130" s="17">
        <v>9.3619330000000005</v>
      </c>
      <c r="I3130" s="17">
        <v>9.3619330000000005</v>
      </c>
      <c r="J3130" s="17">
        <v>9.3619330000000005</v>
      </c>
      <c r="K3130" s="30">
        <v>9.3619330000000005</v>
      </c>
      <c r="L3130" s="10">
        <f t="shared" si="812"/>
        <v>9.3619330000000005</v>
      </c>
      <c r="M3130" s="52" t="str">
        <f t="shared" si="817"/>
        <v>low latitude</v>
      </c>
      <c r="N3130" s="83" t="s">
        <v>8</v>
      </c>
      <c r="O3130" s="34" t="s">
        <v>8</v>
      </c>
      <c r="P3130" s="34" t="s">
        <v>8</v>
      </c>
      <c r="Q3130" s="34" t="s">
        <v>8</v>
      </c>
      <c r="R3130" s="34" t="s">
        <v>8</v>
      </c>
      <c r="S3130" s="42" t="s">
        <v>8</v>
      </c>
      <c r="T3130" s="10" t="s">
        <v>8</v>
      </c>
      <c r="U3130" s="11">
        <v>0.28199999999999997</v>
      </c>
      <c r="V3130" s="11">
        <v>0.47299999999999998</v>
      </c>
      <c r="W3130" s="11">
        <v>8.2000000000000003E-2</v>
      </c>
      <c r="X3130" s="11">
        <v>0.85199999999999998</v>
      </c>
      <c r="Y3130" s="12">
        <v>0.16300000000000001</v>
      </c>
      <c r="Z3130" s="10">
        <f t="shared" si="818"/>
        <v>0.71800000000000008</v>
      </c>
      <c r="AA3130" s="11">
        <f t="shared" si="819"/>
        <v>-0.24786431725544836</v>
      </c>
      <c r="AB3130" s="11">
        <f t="shared" si="810"/>
        <v>-0.14387555575769961</v>
      </c>
      <c r="AC3130" s="11">
        <f t="shared" si="820"/>
        <v>30.169158585257236</v>
      </c>
      <c r="AD3130" s="9">
        <f t="shared" si="811"/>
        <v>28.758911986173345</v>
      </c>
      <c r="AE3130" s="10">
        <v>22.821814568538901</v>
      </c>
      <c r="AF3130" s="11">
        <v>29.417808135760598</v>
      </c>
      <c r="AG3130" s="12">
        <v>36.944895985320798</v>
      </c>
      <c r="AH3130" s="10">
        <v>0.10199999999999999</v>
      </c>
      <c r="AI3130" s="134" t="s">
        <v>8</v>
      </c>
      <c r="AJ3130" s="134" t="s">
        <v>8</v>
      </c>
      <c r="AK3130" s="11">
        <f>(U3130+V3130+W3130)/(U3130+V3130+W3130+X3130+Y3130)</f>
        <v>0.45194384449244057</v>
      </c>
      <c r="AL3130" s="11">
        <f t="shared" si="821"/>
        <v>5.7682926829268286</v>
      </c>
      <c r="AM3130" s="11">
        <f t="shared" si="822"/>
        <v>2.1260000000000003</v>
      </c>
      <c r="AN3130" s="3" t="str">
        <f t="shared" si="813"/>
        <v>n/a</v>
      </c>
      <c r="AO3130" s="3" t="str">
        <f t="shared" si="814"/>
        <v>n/a</v>
      </c>
      <c r="AP3130" s="3" t="s">
        <v>8</v>
      </c>
      <c r="AQ3130" s="124" t="s">
        <v>71</v>
      </c>
      <c r="AR3130" s="4"/>
      <c r="AS3130" s="3"/>
    </row>
    <row r="3131" spans="1:45" ht="15" customHeight="1">
      <c r="A3131" s="11">
        <v>3.36</v>
      </c>
      <c r="B3131" s="32">
        <v>1143</v>
      </c>
      <c r="C3131" s="17">
        <v>9.3619330000000005</v>
      </c>
      <c r="D3131" s="17">
        <v>113.285133</v>
      </c>
      <c r="E3131" s="40" t="s">
        <v>27</v>
      </c>
      <c r="F3131" s="18">
        <v>9.3619330000000005</v>
      </c>
      <c r="G3131" s="17">
        <v>9.3619330000000005</v>
      </c>
      <c r="H3131" s="17">
        <v>9.3619330000000005</v>
      </c>
      <c r="I3131" s="17">
        <v>9.3619330000000005</v>
      </c>
      <c r="J3131" s="17">
        <v>9.3619330000000005</v>
      </c>
      <c r="K3131" s="30">
        <v>9.3619330000000005</v>
      </c>
      <c r="L3131" s="10">
        <f t="shared" si="812"/>
        <v>9.3619330000000005</v>
      </c>
      <c r="M3131" s="52" t="str">
        <f t="shared" si="817"/>
        <v>low latitude</v>
      </c>
      <c r="N3131" s="83" t="s">
        <v>8</v>
      </c>
      <c r="O3131" s="34" t="s">
        <v>8</v>
      </c>
      <c r="P3131" s="34" t="s">
        <v>8</v>
      </c>
      <c r="Q3131" s="34" t="s">
        <v>8</v>
      </c>
      <c r="R3131" s="34" t="s">
        <v>8</v>
      </c>
      <c r="S3131" s="42" t="s">
        <v>8</v>
      </c>
      <c r="T3131" s="10" t="s">
        <v>8</v>
      </c>
      <c r="U3131" s="11">
        <v>0.26</v>
      </c>
      <c r="V3131" s="11">
        <v>0.40300000000000002</v>
      </c>
      <c r="W3131" s="11">
        <v>8.5999999999999993E-2</v>
      </c>
      <c r="X3131" s="11" t="s">
        <v>8</v>
      </c>
      <c r="Y3131" s="12">
        <v>0.25</v>
      </c>
      <c r="Z3131" s="10">
        <f t="shared" si="818"/>
        <v>0.73973973973973972</v>
      </c>
      <c r="AA3131" s="11">
        <f t="shared" si="819"/>
        <v>-0.26917677155835701</v>
      </c>
      <c r="AB3131" s="11">
        <f t="shared" si="810"/>
        <v>-0.13092104983115657</v>
      </c>
      <c r="AC3131" s="11">
        <f t="shared" si="820"/>
        <v>28.730567919810902</v>
      </c>
      <c r="AD3131" s="9">
        <f t="shared" si="811"/>
        <v>29.645000191548892</v>
      </c>
      <c r="AE3131" s="10">
        <v>23.9931992487186</v>
      </c>
      <c r="AF3131" s="11">
        <v>30.710231216651501</v>
      </c>
      <c r="AG3131" s="12">
        <v>38.604043285872699</v>
      </c>
      <c r="AH3131" s="10" t="s">
        <v>8</v>
      </c>
      <c r="AI3131" s="134" t="s">
        <v>8</v>
      </c>
      <c r="AJ3131" s="134" t="s">
        <v>8</v>
      </c>
      <c r="AK3131" s="11" t="s">
        <v>8</v>
      </c>
      <c r="AL3131" s="11">
        <f t="shared" si="821"/>
        <v>4.6860465116279073</v>
      </c>
      <c r="AM3131" s="11">
        <f t="shared" si="822"/>
        <v>2.3263263263263263</v>
      </c>
      <c r="AN3131" s="3" t="str">
        <f t="shared" si="813"/>
        <v>n/a</v>
      </c>
      <c r="AO3131" s="3" t="str">
        <f t="shared" si="814"/>
        <v>n/a</v>
      </c>
      <c r="AP3131" s="3" t="s">
        <v>8</v>
      </c>
      <c r="AQ3131" s="124" t="s">
        <v>71</v>
      </c>
      <c r="AR3131" s="4"/>
      <c r="AS3131" s="3"/>
    </row>
    <row r="3132" spans="1:45" ht="15" customHeight="1">
      <c r="A3132" s="11">
        <v>3.38</v>
      </c>
      <c r="B3132" s="32">
        <v>1143</v>
      </c>
      <c r="C3132" s="17">
        <v>9.3619330000000005</v>
      </c>
      <c r="D3132" s="17">
        <v>113.285133</v>
      </c>
      <c r="E3132" s="40" t="s">
        <v>27</v>
      </c>
      <c r="F3132" s="18">
        <v>9.3619330000000005</v>
      </c>
      <c r="G3132" s="17">
        <v>9.3619330000000005</v>
      </c>
      <c r="H3132" s="17">
        <v>9.3619330000000005</v>
      </c>
      <c r="I3132" s="17">
        <v>9.3619330000000005</v>
      </c>
      <c r="J3132" s="17">
        <v>9.3619330000000005</v>
      </c>
      <c r="K3132" s="30">
        <v>9.3619330000000005</v>
      </c>
      <c r="L3132" s="10">
        <f t="shared" si="812"/>
        <v>9.3619330000000005</v>
      </c>
      <c r="M3132" s="52" t="str">
        <f t="shared" si="817"/>
        <v>low latitude</v>
      </c>
      <c r="N3132" s="83" t="s">
        <v>8</v>
      </c>
      <c r="O3132" s="34" t="s">
        <v>8</v>
      </c>
      <c r="P3132" s="34" t="s">
        <v>8</v>
      </c>
      <c r="Q3132" s="34" t="s">
        <v>8</v>
      </c>
      <c r="R3132" s="34" t="s">
        <v>8</v>
      </c>
      <c r="S3132" s="42" t="s">
        <v>8</v>
      </c>
      <c r="T3132" s="10" t="s">
        <v>8</v>
      </c>
      <c r="U3132" s="11">
        <v>0.27500000000000002</v>
      </c>
      <c r="V3132" s="11">
        <v>0.42299999999999999</v>
      </c>
      <c r="W3132" s="11">
        <v>8.7999999999999995E-2</v>
      </c>
      <c r="X3132" s="11">
        <v>0.78500000000000003</v>
      </c>
      <c r="Y3132" s="12">
        <v>0.21299999999999999</v>
      </c>
      <c r="Z3132" s="10">
        <f t="shared" si="818"/>
        <v>0.72472472472472482</v>
      </c>
      <c r="AA3132" s="11">
        <f t="shared" si="819"/>
        <v>-0.26908217866436551</v>
      </c>
      <c r="AB3132" s="11">
        <f t="shared" si="810"/>
        <v>-0.13982692202883534</v>
      </c>
      <c r="AC3132" s="11">
        <f t="shared" si="820"/>
        <v>28.736952940155327</v>
      </c>
      <c r="AD3132" s="9">
        <f t="shared" si="811"/>
        <v>29.035838533227661</v>
      </c>
      <c r="AE3132" s="10">
        <v>23.1057464150906</v>
      </c>
      <c r="AF3132" s="11">
        <v>29.847335585664698</v>
      </c>
      <c r="AG3132" s="12">
        <v>37.520569198593897</v>
      </c>
      <c r="AH3132" s="10">
        <v>0.215</v>
      </c>
      <c r="AI3132" s="134" t="s">
        <v>8</v>
      </c>
      <c r="AJ3132" s="134" t="s">
        <v>8</v>
      </c>
      <c r="AK3132" s="11">
        <f>(U3132+V3132+W3132)/(U3132+V3132+W3132+X3132+Y3132)</f>
        <v>0.44058295964125554</v>
      </c>
      <c r="AL3132" s="11">
        <f t="shared" si="821"/>
        <v>4.8068181818181817</v>
      </c>
      <c r="AM3132" s="11">
        <f t="shared" si="822"/>
        <v>2.2392392392392395</v>
      </c>
      <c r="AN3132" s="3" t="str">
        <f t="shared" si="813"/>
        <v>n/a</v>
      </c>
      <c r="AO3132" s="3" t="str">
        <f t="shared" si="814"/>
        <v>n/a</v>
      </c>
      <c r="AP3132" s="3" t="s">
        <v>8</v>
      </c>
      <c r="AQ3132" s="124" t="s">
        <v>71</v>
      </c>
      <c r="AR3132" s="4"/>
      <c r="AS3132" s="3"/>
    </row>
    <row r="3133" spans="1:45" ht="15" customHeight="1">
      <c r="A3133" s="11">
        <v>3.39</v>
      </c>
      <c r="B3133" s="32">
        <v>1143</v>
      </c>
      <c r="C3133" s="17">
        <v>9.3619330000000005</v>
      </c>
      <c r="D3133" s="17">
        <v>113.285133</v>
      </c>
      <c r="E3133" s="40" t="s">
        <v>27</v>
      </c>
      <c r="F3133" s="18">
        <v>9.3619330000000005</v>
      </c>
      <c r="G3133" s="17">
        <v>9.3619330000000005</v>
      </c>
      <c r="H3133" s="17">
        <v>9.3619330000000005</v>
      </c>
      <c r="I3133" s="17">
        <v>9.3619330000000005</v>
      </c>
      <c r="J3133" s="17">
        <v>9.3619330000000005</v>
      </c>
      <c r="K3133" s="30">
        <v>9.3619330000000005</v>
      </c>
      <c r="L3133" s="10">
        <f t="shared" si="812"/>
        <v>9.3619330000000005</v>
      </c>
      <c r="M3133" s="52" t="str">
        <f t="shared" si="817"/>
        <v>low latitude</v>
      </c>
      <c r="N3133" s="83" t="s">
        <v>8</v>
      </c>
      <c r="O3133" s="34" t="s">
        <v>8</v>
      </c>
      <c r="P3133" s="34" t="s">
        <v>8</v>
      </c>
      <c r="Q3133" s="34" t="s">
        <v>8</v>
      </c>
      <c r="R3133" s="34" t="s">
        <v>8</v>
      </c>
      <c r="S3133" s="42" t="s">
        <v>8</v>
      </c>
      <c r="T3133" s="10" t="s">
        <v>8</v>
      </c>
      <c r="U3133" s="11">
        <v>0.28899999999999998</v>
      </c>
      <c r="V3133" s="11">
        <v>0.373</v>
      </c>
      <c r="W3133" s="11">
        <v>8.1000000000000003E-2</v>
      </c>
      <c r="X3133" s="11" t="s">
        <v>8</v>
      </c>
      <c r="Y3133" s="12">
        <v>0.25800000000000001</v>
      </c>
      <c r="Z3133" s="10">
        <f t="shared" si="818"/>
        <v>0.7112887112887113</v>
      </c>
      <c r="AA3133" s="11">
        <f t="shared" si="819"/>
        <v>-0.2992799819518876</v>
      </c>
      <c r="AB3133" s="11">
        <f t="shared" si="810"/>
        <v>-0.14795408384246225</v>
      </c>
      <c r="AC3133" s="11">
        <f t="shared" si="820"/>
        <v>26.698601218247585</v>
      </c>
      <c r="AD3133" s="9">
        <f t="shared" si="811"/>
        <v>28.479940665175583</v>
      </c>
      <c r="AE3133" s="10">
        <v>22.3290834328707</v>
      </c>
      <c r="AF3133" s="11">
        <v>29.024428438583001</v>
      </c>
      <c r="AG3133" s="12">
        <v>36.514886766591999</v>
      </c>
      <c r="AH3133" s="10" t="s">
        <v>8</v>
      </c>
      <c r="AI3133" s="134" t="s">
        <v>8</v>
      </c>
      <c r="AJ3133" s="134" t="s">
        <v>8</v>
      </c>
      <c r="AK3133" s="11" t="s">
        <v>8</v>
      </c>
      <c r="AL3133" s="11">
        <f t="shared" si="821"/>
        <v>4.6049382716049383</v>
      </c>
      <c r="AM3133" s="11">
        <f t="shared" si="822"/>
        <v>2.3076923076923079</v>
      </c>
      <c r="AN3133" s="3" t="str">
        <f t="shared" si="813"/>
        <v>n/a</v>
      </c>
      <c r="AO3133" s="3" t="str">
        <f t="shared" si="814"/>
        <v>n/a</v>
      </c>
      <c r="AP3133" s="3" t="s">
        <v>8</v>
      </c>
      <c r="AQ3133" s="124" t="s">
        <v>71</v>
      </c>
      <c r="AR3133" s="4"/>
      <c r="AS3133" s="3"/>
    </row>
    <row r="3134" spans="1:45" ht="15" customHeight="1">
      <c r="A3134" s="11">
        <v>3.44</v>
      </c>
      <c r="B3134" s="32">
        <v>1143</v>
      </c>
      <c r="C3134" s="17">
        <v>9.3619330000000005</v>
      </c>
      <c r="D3134" s="17">
        <v>113.285133</v>
      </c>
      <c r="E3134" s="40" t="s">
        <v>27</v>
      </c>
      <c r="F3134" s="18">
        <v>9.3619330000000005</v>
      </c>
      <c r="G3134" s="17">
        <v>9.3619330000000005</v>
      </c>
      <c r="H3134" s="17">
        <v>9.3619330000000005</v>
      </c>
      <c r="I3134" s="17">
        <v>9.3619330000000005</v>
      </c>
      <c r="J3134" s="17">
        <v>9.3619330000000005</v>
      </c>
      <c r="K3134" s="30">
        <v>9.3619330000000005</v>
      </c>
      <c r="L3134" s="10">
        <f t="shared" si="812"/>
        <v>9.3619330000000005</v>
      </c>
      <c r="M3134" s="52" t="str">
        <f t="shared" si="817"/>
        <v>low latitude</v>
      </c>
      <c r="N3134" s="83" t="s">
        <v>8</v>
      </c>
      <c r="O3134" s="34" t="s">
        <v>8</v>
      </c>
      <c r="P3134" s="34" t="s">
        <v>8</v>
      </c>
      <c r="Q3134" s="34" t="s">
        <v>8</v>
      </c>
      <c r="R3134" s="34" t="s">
        <v>8</v>
      </c>
      <c r="S3134" s="42" t="s">
        <v>8</v>
      </c>
      <c r="T3134" s="10" t="s">
        <v>8</v>
      </c>
      <c r="U3134" s="11">
        <v>0.26400000000000001</v>
      </c>
      <c r="V3134" s="11">
        <v>0.40500000000000003</v>
      </c>
      <c r="W3134" s="11">
        <v>6.7000000000000004E-2</v>
      </c>
      <c r="X3134" s="11">
        <v>0.82699999999999996</v>
      </c>
      <c r="Y3134" s="12">
        <v>0.26400000000000001</v>
      </c>
      <c r="Z3134" s="10">
        <f t="shared" si="818"/>
        <v>0.73599999999999999</v>
      </c>
      <c r="AA3134" s="11">
        <f t="shared" si="819"/>
        <v>-0.25942279112283029</v>
      </c>
      <c r="AB3134" s="11">
        <f t="shared" si="810"/>
        <v>-0.13312218566250114</v>
      </c>
      <c r="AC3134" s="11">
        <f t="shared" si="820"/>
        <v>29.388961599208955</v>
      </c>
      <c r="AD3134" s="9">
        <f t="shared" si="811"/>
        <v>29.494442500684922</v>
      </c>
      <c r="AE3134" s="10">
        <v>23.7766162447707</v>
      </c>
      <c r="AF3134" s="11">
        <v>30.5109594789593</v>
      </c>
      <c r="AG3134" s="12">
        <v>38.364072860005997</v>
      </c>
      <c r="AH3134" s="10">
        <v>0.17299999999999999</v>
      </c>
      <c r="AI3134" s="134" t="s">
        <v>8</v>
      </c>
      <c r="AJ3134" s="134" t="s">
        <v>8</v>
      </c>
      <c r="AK3134" s="11">
        <f>(U3134+V3134+W3134)/(U3134+V3134+W3134+X3134+Y3134)</f>
        <v>0.40284619594964421</v>
      </c>
      <c r="AL3134" s="11">
        <f t="shared" si="821"/>
        <v>6.044776119402985</v>
      </c>
      <c r="AM3134" s="11">
        <f t="shared" si="822"/>
        <v>2.3310000000000004</v>
      </c>
      <c r="AN3134" s="3" t="str">
        <f t="shared" si="813"/>
        <v>n/a</v>
      </c>
      <c r="AO3134" s="3" t="str">
        <f t="shared" si="814"/>
        <v>n/a</v>
      </c>
      <c r="AP3134" s="3" t="s">
        <v>8</v>
      </c>
      <c r="AQ3134" s="124" t="s">
        <v>71</v>
      </c>
      <c r="AR3134" s="4"/>
      <c r="AS3134" s="3"/>
    </row>
    <row r="3135" spans="1:45" ht="15" customHeight="1">
      <c r="A3135" s="11">
        <v>3.47</v>
      </c>
      <c r="B3135" s="32">
        <v>1143</v>
      </c>
      <c r="C3135" s="17">
        <v>9.3619330000000005</v>
      </c>
      <c r="D3135" s="17">
        <v>113.285133</v>
      </c>
      <c r="E3135" s="40" t="s">
        <v>27</v>
      </c>
      <c r="F3135" s="18">
        <v>9.3619330000000005</v>
      </c>
      <c r="G3135" s="17">
        <v>9.3619330000000005</v>
      </c>
      <c r="H3135" s="17">
        <v>9.3619330000000005</v>
      </c>
      <c r="I3135" s="17">
        <v>9.3619330000000005</v>
      </c>
      <c r="J3135" s="17">
        <v>9.3619330000000005</v>
      </c>
      <c r="K3135" s="30">
        <v>9.3619330000000005</v>
      </c>
      <c r="L3135" s="10">
        <f t="shared" si="812"/>
        <v>9.3619330000000005</v>
      </c>
      <c r="M3135" s="52" t="str">
        <f t="shared" si="817"/>
        <v>low latitude</v>
      </c>
      <c r="N3135" s="83" t="s">
        <v>8</v>
      </c>
      <c r="O3135" s="34" t="s">
        <v>8</v>
      </c>
      <c r="P3135" s="34" t="s">
        <v>8</v>
      </c>
      <c r="Q3135" s="34" t="s">
        <v>8</v>
      </c>
      <c r="R3135" s="34" t="s">
        <v>8</v>
      </c>
      <c r="S3135" s="42" t="s">
        <v>8</v>
      </c>
      <c r="T3135" s="10" t="s">
        <v>8</v>
      </c>
      <c r="U3135" s="11">
        <v>0.24399999999999999</v>
      </c>
      <c r="V3135" s="11">
        <v>0.42499999999999999</v>
      </c>
      <c r="W3135" s="11">
        <v>6.7000000000000004E-2</v>
      </c>
      <c r="X3135" s="11">
        <v>0.84</v>
      </c>
      <c r="Y3135" s="12">
        <v>0.26400000000000001</v>
      </c>
      <c r="Z3135" s="10">
        <f t="shared" si="818"/>
        <v>0.75600000000000001</v>
      </c>
      <c r="AA3135" s="11">
        <f t="shared" si="819"/>
        <v>-0.23848888428718729</v>
      </c>
      <c r="AB3135" s="11">
        <f t="shared" si="810"/>
        <v>-0.12147820449879346</v>
      </c>
      <c r="AC3135" s="11">
        <f t="shared" si="820"/>
        <v>30.802000310614858</v>
      </c>
      <c r="AD3135" s="9">
        <f t="shared" si="811"/>
        <v>30.290890812282527</v>
      </c>
      <c r="AE3135" s="10">
        <v>24.915645246844299</v>
      </c>
      <c r="AF3135" s="11">
        <v>31.757022870355701</v>
      </c>
      <c r="AG3135" s="12">
        <v>39.808012167526002</v>
      </c>
      <c r="AH3135" s="10">
        <v>0.16</v>
      </c>
      <c r="AI3135" s="134" t="s">
        <v>8</v>
      </c>
      <c r="AJ3135" s="134" t="s">
        <v>8</v>
      </c>
      <c r="AK3135" s="11">
        <f>(U3135+V3135+W3135)/(U3135+V3135+W3135+X3135+Y3135)</f>
        <v>0.39999999999999997</v>
      </c>
      <c r="AL3135" s="11">
        <f t="shared" si="821"/>
        <v>6.3432835820895521</v>
      </c>
      <c r="AM3135" s="11">
        <f t="shared" si="822"/>
        <v>2.351</v>
      </c>
      <c r="AN3135" s="3" t="str">
        <f t="shared" si="813"/>
        <v>n/a</v>
      </c>
      <c r="AO3135" s="3" t="str">
        <f t="shared" si="814"/>
        <v>n/a</v>
      </c>
      <c r="AP3135" s="3" t="s">
        <v>8</v>
      </c>
      <c r="AQ3135" s="124" t="s">
        <v>71</v>
      </c>
      <c r="AR3135" s="4"/>
      <c r="AS3135" s="3"/>
    </row>
    <row r="3136" spans="1:45" ht="15" customHeight="1">
      <c r="A3136" s="11">
        <v>3.5</v>
      </c>
      <c r="B3136" s="32">
        <v>1143</v>
      </c>
      <c r="C3136" s="17">
        <v>9.3619330000000005</v>
      </c>
      <c r="D3136" s="17">
        <v>113.285133</v>
      </c>
      <c r="E3136" s="40" t="s">
        <v>27</v>
      </c>
      <c r="F3136" s="18">
        <v>9.3619330000000005</v>
      </c>
      <c r="G3136" s="17">
        <v>9.3619330000000005</v>
      </c>
      <c r="H3136" s="17">
        <v>9.3619330000000005</v>
      </c>
      <c r="I3136" s="17">
        <v>9.3619330000000005</v>
      </c>
      <c r="J3136" s="17">
        <v>9.3619330000000005</v>
      </c>
      <c r="K3136" s="30">
        <v>9.3619330000000005</v>
      </c>
      <c r="L3136" s="10">
        <f t="shared" si="812"/>
        <v>9.3619330000000005</v>
      </c>
      <c r="M3136" s="52" t="str">
        <f t="shared" si="817"/>
        <v>low latitude</v>
      </c>
      <c r="N3136" s="83" t="s">
        <v>8</v>
      </c>
      <c r="O3136" s="34" t="s">
        <v>8</v>
      </c>
      <c r="P3136" s="34" t="s">
        <v>8</v>
      </c>
      <c r="Q3136" s="34" t="s">
        <v>8</v>
      </c>
      <c r="R3136" s="34" t="s">
        <v>8</v>
      </c>
      <c r="S3136" s="42" t="s">
        <v>8</v>
      </c>
      <c r="T3136" s="10" t="s">
        <v>8</v>
      </c>
      <c r="U3136" s="11">
        <v>0.27300000000000002</v>
      </c>
      <c r="V3136" s="11">
        <v>0.39900000000000002</v>
      </c>
      <c r="W3136" s="11">
        <v>7.0999999999999994E-2</v>
      </c>
      <c r="X3136" s="11" t="s">
        <v>8</v>
      </c>
      <c r="Y3136" s="12">
        <v>0.25600000000000001</v>
      </c>
      <c r="Z3136" s="10">
        <f t="shared" si="818"/>
        <v>0.72672672672672667</v>
      </c>
      <c r="AA3136" s="11">
        <f t="shared" si="819"/>
        <v>-0.27001591807382708</v>
      </c>
      <c r="AB3136" s="11">
        <f t="shared" si="810"/>
        <v>-0.13862886752588863</v>
      </c>
      <c r="AC3136" s="11">
        <f t="shared" si="820"/>
        <v>28.673925530016671</v>
      </c>
      <c r="AD3136" s="9">
        <f t="shared" si="811"/>
        <v>29.117785461229218</v>
      </c>
      <c r="AE3136" s="10">
        <v>23.281942920815101</v>
      </c>
      <c r="AF3136" s="11">
        <v>29.923243896923701</v>
      </c>
      <c r="AG3136" s="12">
        <v>37.676254056699896</v>
      </c>
      <c r="AH3136" s="10" t="s">
        <v>8</v>
      </c>
      <c r="AI3136" s="134" t="s">
        <v>8</v>
      </c>
      <c r="AJ3136" s="134" t="s">
        <v>8</v>
      </c>
      <c r="AK3136" s="11" t="s">
        <v>8</v>
      </c>
      <c r="AL3136" s="11">
        <f t="shared" si="821"/>
        <v>5.6197183098591559</v>
      </c>
      <c r="AM3136" s="11">
        <f t="shared" si="822"/>
        <v>2.3103103103103106</v>
      </c>
      <c r="AN3136" s="3" t="str">
        <f t="shared" si="813"/>
        <v>n/a</v>
      </c>
      <c r="AO3136" s="3" t="str">
        <f t="shared" si="814"/>
        <v>n/a</v>
      </c>
      <c r="AP3136" s="3" t="s">
        <v>8</v>
      </c>
      <c r="AQ3136" s="124" t="s">
        <v>71</v>
      </c>
      <c r="AR3136" s="4"/>
      <c r="AS3136" s="3"/>
    </row>
    <row r="3137" spans="1:45" ht="15" customHeight="1">
      <c r="A3137" s="11">
        <v>3.54</v>
      </c>
      <c r="B3137" s="32">
        <v>1143</v>
      </c>
      <c r="C3137" s="17">
        <v>9.3619330000000005</v>
      </c>
      <c r="D3137" s="17">
        <v>113.285133</v>
      </c>
      <c r="E3137" s="40" t="s">
        <v>27</v>
      </c>
      <c r="F3137" s="18">
        <v>9.3619330000000005</v>
      </c>
      <c r="G3137" s="17">
        <v>9.3619330000000005</v>
      </c>
      <c r="H3137" s="17">
        <v>9.3619330000000005</v>
      </c>
      <c r="I3137" s="17">
        <v>9.3619330000000005</v>
      </c>
      <c r="J3137" s="17">
        <v>9.3619330000000005</v>
      </c>
      <c r="K3137" s="30">
        <v>9.3619330000000005</v>
      </c>
      <c r="L3137" s="10">
        <f t="shared" si="812"/>
        <v>9.3619330000000005</v>
      </c>
      <c r="M3137" s="52" t="str">
        <f t="shared" si="817"/>
        <v>low latitude</v>
      </c>
      <c r="N3137" s="83" t="s">
        <v>8</v>
      </c>
      <c r="O3137" s="34" t="s">
        <v>8</v>
      </c>
      <c r="P3137" s="34" t="s">
        <v>8</v>
      </c>
      <c r="Q3137" s="34" t="s">
        <v>8</v>
      </c>
      <c r="R3137" s="34" t="s">
        <v>8</v>
      </c>
      <c r="S3137" s="42" t="s">
        <v>8</v>
      </c>
      <c r="T3137" s="10" t="s">
        <v>8</v>
      </c>
      <c r="U3137" s="11">
        <v>0.26200000000000001</v>
      </c>
      <c r="V3137" s="11">
        <v>0.441</v>
      </c>
      <c r="W3137" s="11">
        <v>7.1999999999999995E-2</v>
      </c>
      <c r="X3137" s="11">
        <v>0.83899999999999997</v>
      </c>
      <c r="Y3137" s="12">
        <v>0.22600000000000001</v>
      </c>
      <c r="Z3137" s="10">
        <f t="shared" si="818"/>
        <v>0.73826173826173813</v>
      </c>
      <c r="AA3137" s="11">
        <f t="shared" si="819"/>
        <v>-0.2448631130384718</v>
      </c>
      <c r="AB3137" s="11">
        <f t="shared" ref="AB3137:AB3200" si="823">LOG(Z3137)</f>
        <v>-0.13178963908449298</v>
      </c>
      <c r="AC3137" s="11">
        <f t="shared" si="820"/>
        <v>30.371739869903152</v>
      </c>
      <c r="AD3137" s="9">
        <f t="shared" ref="AD3137:AD3200" si="824">68.4*AB3137+38.6</f>
        <v>29.585588686620682</v>
      </c>
      <c r="AE3137" s="10">
        <v>23.948757031016701</v>
      </c>
      <c r="AF3137" s="11">
        <v>30.6495253961812</v>
      </c>
      <c r="AG3137" s="12">
        <v>38.5508432497397</v>
      </c>
      <c r="AH3137" s="10">
        <v>0.161</v>
      </c>
      <c r="AI3137" s="134" t="s">
        <v>8</v>
      </c>
      <c r="AJ3137" s="134" t="s">
        <v>8</v>
      </c>
      <c r="AK3137" s="11">
        <f>(U3137+V3137+W3137)/(U3137+V3137+W3137+X3137+Y3137)</f>
        <v>0.42119565217391308</v>
      </c>
      <c r="AL3137" s="11">
        <f t="shared" si="821"/>
        <v>6.1250000000000009</v>
      </c>
      <c r="AM3137" s="11">
        <f t="shared" si="822"/>
        <v>2.2617382617382615</v>
      </c>
      <c r="AN3137" s="3" t="str">
        <f t="shared" si="813"/>
        <v>n/a</v>
      </c>
      <c r="AO3137" s="3" t="str">
        <f t="shared" si="814"/>
        <v>n/a</v>
      </c>
      <c r="AP3137" s="3" t="s">
        <v>8</v>
      </c>
      <c r="AQ3137" s="124" t="s">
        <v>71</v>
      </c>
      <c r="AR3137" s="4"/>
      <c r="AS3137" s="3"/>
    </row>
    <row r="3138" spans="1:45" ht="15" customHeight="1">
      <c r="A3138" s="11">
        <v>3.6</v>
      </c>
      <c r="B3138" s="32">
        <v>1143</v>
      </c>
      <c r="C3138" s="17">
        <v>9.3619330000000005</v>
      </c>
      <c r="D3138" s="17">
        <v>113.285133</v>
      </c>
      <c r="E3138" s="40" t="s">
        <v>27</v>
      </c>
      <c r="F3138" s="18">
        <v>9.3619330000000005</v>
      </c>
      <c r="G3138" s="17">
        <v>9.3619330000000005</v>
      </c>
      <c r="H3138" s="17">
        <v>9.3619330000000005</v>
      </c>
      <c r="I3138" s="17">
        <v>9.3619330000000005</v>
      </c>
      <c r="J3138" s="17">
        <v>9.3619330000000005</v>
      </c>
      <c r="K3138" s="30">
        <v>9.3619330000000005</v>
      </c>
      <c r="L3138" s="10">
        <f t="shared" si="812"/>
        <v>9.3619330000000005</v>
      </c>
      <c r="M3138" s="52" t="str">
        <f t="shared" si="817"/>
        <v>low latitude</v>
      </c>
      <c r="N3138" s="83" t="s">
        <v>8</v>
      </c>
      <c r="O3138" s="34" t="s">
        <v>8</v>
      </c>
      <c r="P3138" s="34" t="s">
        <v>8</v>
      </c>
      <c r="Q3138" s="34" t="s">
        <v>8</v>
      </c>
      <c r="R3138" s="34" t="s">
        <v>8</v>
      </c>
      <c r="S3138" s="42" t="s">
        <v>8</v>
      </c>
      <c r="T3138" s="10" t="s">
        <v>8</v>
      </c>
      <c r="U3138" s="11">
        <v>0.28100000000000003</v>
      </c>
      <c r="V3138" s="11">
        <v>0.42799999999999999</v>
      </c>
      <c r="W3138" s="11">
        <v>7.2999999999999995E-2</v>
      </c>
      <c r="X3138" s="11">
        <v>0.85899999999999999</v>
      </c>
      <c r="Y3138" s="12">
        <v>0.218</v>
      </c>
      <c r="Z3138" s="10">
        <f t="shared" si="818"/>
        <v>0.71899999999999997</v>
      </c>
      <c r="AA3138" s="11">
        <f t="shared" si="819"/>
        <v>-0.26176298404667597</v>
      </c>
      <c r="AB3138" s="11">
        <f t="shared" si="823"/>
        <v>-0.14327110961711742</v>
      </c>
      <c r="AC3138" s="11">
        <f t="shared" si="820"/>
        <v>29.23099857684937</v>
      </c>
      <c r="AD3138" s="9">
        <f t="shared" si="824"/>
        <v>28.800256102189167</v>
      </c>
      <c r="AE3138" s="10">
        <v>22.768134581719298</v>
      </c>
      <c r="AF3138" s="11">
        <v>29.515450278604799</v>
      </c>
      <c r="AG3138" s="12">
        <v>37.068423941500299</v>
      </c>
      <c r="AH3138" s="10">
        <v>9.8000000000000004E-2</v>
      </c>
      <c r="AI3138" s="134" t="s">
        <v>8</v>
      </c>
      <c r="AJ3138" s="134" t="s">
        <v>8</v>
      </c>
      <c r="AK3138" s="11">
        <f>(U3138+V3138+W3138)/(U3138+V3138+W3138+X3138+Y3138)</f>
        <v>0.42065626681011298</v>
      </c>
      <c r="AL3138" s="11">
        <f t="shared" si="821"/>
        <v>5.8630136986301373</v>
      </c>
      <c r="AM3138" s="11">
        <f t="shared" si="822"/>
        <v>2.2279999999999998</v>
      </c>
      <c r="AN3138" s="3" t="str">
        <f t="shared" si="813"/>
        <v>n/a</v>
      </c>
      <c r="AO3138" s="3" t="str">
        <f t="shared" si="814"/>
        <v>n/a</v>
      </c>
      <c r="AP3138" s="3" t="s">
        <v>8</v>
      </c>
      <c r="AQ3138" s="124" t="s">
        <v>71</v>
      </c>
      <c r="AR3138" s="4"/>
      <c r="AS3138" s="3"/>
    </row>
    <row r="3139" spans="1:45" ht="15" customHeight="1">
      <c r="A3139" s="11">
        <v>3.64</v>
      </c>
      <c r="B3139" s="32">
        <v>1143</v>
      </c>
      <c r="C3139" s="17">
        <v>9.3619330000000005</v>
      </c>
      <c r="D3139" s="17">
        <v>113.285133</v>
      </c>
      <c r="E3139" s="40" t="s">
        <v>27</v>
      </c>
      <c r="F3139" s="18">
        <v>9.3619330000000005</v>
      </c>
      <c r="G3139" s="17">
        <v>9.3619330000000005</v>
      </c>
      <c r="H3139" s="17">
        <v>9.3619330000000005</v>
      </c>
      <c r="I3139" s="17">
        <v>9.3619330000000005</v>
      </c>
      <c r="J3139" s="17">
        <v>9.3619330000000005</v>
      </c>
      <c r="K3139" s="30">
        <v>9.3619330000000005</v>
      </c>
      <c r="L3139" s="10">
        <f t="shared" ref="L3139:L3202" si="825">IF(A3139&lt;2,C3139,IF(A3139&lt;15,K3139,IF(A3139&lt;25,J3139,IF(A3139&lt;35,I3139,IF(A3139&lt;45,H3139,IF(A3139&lt;55,G3139,IF(A3139&lt;65,F3139,IF(A3139&lt;70,F3139,"no age"))))))))</f>
        <v>9.3619330000000005</v>
      </c>
      <c r="M3139" s="52" t="str">
        <f t="shared" si="817"/>
        <v>low latitude</v>
      </c>
      <c r="N3139" s="83" t="s">
        <v>8</v>
      </c>
      <c r="O3139" s="34" t="s">
        <v>8</v>
      </c>
      <c r="P3139" s="34" t="s">
        <v>8</v>
      </c>
      <c r="Q3139" s="34" t="s">
        <v>8</v>
      </c>
      <c r="R3139" s="34" t="s">
        <v>8</v>
      </c>
      <c r="S3139" s="42" t="s">
        <v>8</v>
      </c>
      <c r="T3139" s="10" t="s">
        <v>8</v>
      </c>
      <c r="U3139" s="11">
        <v>0.28399999999999997</v>
      </c>
      <c r="V3139" s="11">
        <v>0.42399999999999999</v>
      </c>
      <c r="W3139" s="11">
        <v>7.4999999999999997E-2</v>
      </c>
      <c r="X3139" s="11">
        <v>0.88900000000000001</v>
      </c>
      <c r="Y3139" s="12">
        <v>0.217</v>
      </c>
      <c r="Z3139" s="10">
        <f t="shared" si="818"/>
        <v>0.71600000000000008</v>
      </c>
      <c r="AA3139" s="11">
        <f t="shared" si="819"/>
        <v>-0.26639590546521075</v>
      </c>
      <c r="AB3139" s="11">
        <f t="shared" si="823"/>
        <v>-0.1450869776921444</v>
      </c>
      <c r="AC3139" s="11">
        <f t="shared" si="820"/>
        <v>28.918276381098273</v>
      </c>
      <c r="AD3139" s="9">
        <f t="shared" si="824"/>
        <v>28.676050725857323</v>
      </c>
      <c r="AE3139" s="10">
        <v>22.5827080150463</v>
      </c>
      <c r="AF3139" s="11">
        <v>29.2809069405609</v>
      </c>
      <c r="AG3139" s="12">
        <v>36.840964317172102</v>
      </c>
      <c r="AH3139" s="10">
        <v>0.111</v>
      </c>
      <c r="AI3139" s="134" t="s">
        <v>8</v>
      </c>
      <c r="AJ3139" s="134" t="s">
        <v>8</v>
      </c>
      <c r="AK3139" s="11">
        <f>(U3139+V3139+W3139)/(U3139+V3139+W3139+X3139+Y3139)</f>
        <v>0.41450502911593429</v>
      </c>
      <c r="AL3139" s="11">
        <f t="shared" si="821"/>
        <v>5.6533333333333333</v>
      </c>
      <c r="AM3139" s="11">
        <f t="shared" si="822"/>
        <v>2.2250000000000001</v>
      </c>
      <c r="AN3139" s="3" t="str">
        <f t="shared" ref="AN3139:AN3202" si="826">IF(T3139="n/a","n/a",T3139/X3139)</f>
        <v>n/a</v>
      </c>
      <c r="AO3139" s="3" t="str">
        <f t="shared" ref="AO3139:AO3202" si="827">IF(P3139="n/a","n/a",P3139/R3139)</f>
        <v>n/a</v>
      </c>
      <c r="AP3139" s="3" t="s">
        <v>8</v>
      </c>
      <c r="AQ3139" s="124" t="s">
        <v>71</v>
      </c>
      <c r="AR3139" s="4"/>
      <c r="AS3139" s="3"/>
    </row>
    <row r="3140" spans="1:45" ht="15" customHeight="1">
      <c r="A3140" s="11">
        <v>3.68</v>
      </c>
      <c r="B3140" s="32">
        <v>1143</v>
      </c>
      <c r="C3140" s="17">
        <v>9.3619330000000005</v>
      </c>
      <c r="D3140" s="17">
        <v>113.285133</v>
      </c>
      <c r="E3140" s="40" t="s">
        <v>27</v>
      </c>
      <c r="F3140" s="18">
        <v>9.3619330000000005</v>
      </c>
      <c r="G3140" s="17">
        <v>9.3619330000000005</v>
      </c>
      <c r="H3140" s="17">
        <v>9.3619330000000005</v>
      </c>
      <c r="I3140" s="17">
        <v>9.3619330000000005</v>
      </c>
      <c r="J3140" s="17">
        <v>9.3619330000000005</v>
      </c>
      <c r="K3140" s="30">
        <v>9.3619330000000005</v>
      </c>
      <c r="L3140" s="10">
        <f t="shared" si="825"/>
        <v>9.3619330000000005</v>
      </c>
      <c r="M3140" s="52" t="str">
        <f t="shared" si="817"/>
        <v>low latitude</v>
      </c>
      <c r="N3140" s="83" t="s">
        <v>8</v>
      </c>
      <c r="O3140" s="34" t="s">
        <v>8</v>
      </c>
      <c r="P3140" s="34" t="s">
        <v>8</v>
      </c>
      <c r="Q3140" s="34" t="s">
        <v>8</v>
      </c>
      <c r="R3140" s="34" t="s">
        <v>8</v>
      </c>
      <c r="S3140" s="42" t="s">
        <v>8</v>
      </c>
      <c r="T3140" s="10" t="s">
        <v>8</v>
      </c>
      <c r="U3140" s="11">
        <v>0.26300000000000001</v>
      </c>
      <c r="V3140" s="11">
        <v>0.39700000000000002</v>
      </c>
      <c r="W3140" s="11">
        <v>6.7000000000000004E-2</v>
      </c>
      <c r="X3140" s="11" t="s">
        <v>8</v>
      </c>
      <c r="Y3140" s="12">
        <v>0.27300000000000002</v>
      </c>
      <c r="Z3140" s="10">
        <f t="shared" si="818"/>
        <v>0.7370000000000001</v>
      </c>
      <c r="AA3140" s="11">
        <f t="shared" si="819"/>
        <v>-0.2627439040959228</v>
      </c>
      <c r="AB3140" s="11">
        <f t="shared" si="823"/>
        <v>-0.13253251214094847</v>
      </c>
      <c r="AC3140" s="11">
        <f t="shared" si="820"/>
        <v>29.164786473525211</v>
      </c>
      <c r="AD3140" s="9">
        <f t="shared" si="824"/>
        <v>29.534776169559123</v>
      </c>
      <c r="AE3140" s="10">
        <v>23.800338541665699</v>
      </c>
      <c r="AF3140" s="11">
        <v>30.551858733554401</v>
      </c>
      <c r="AG3140" s="12">
        <v>38.465832317209198</v>
      </c>
      <c r="AH3140" s="10" t="s">
        <v>8</v>
      </c>
      <c r="AI3140" s="134" t="s">
        <v>8</v>
      </c>
      <c r="AJ3140" s="134" t="s">
        <v>8</v>
      </c>
      <c r="AK3140" s="11" t="s">
        <v>8</v>
      </c>
      <c r="AL3140" s="11">
        <f t="shared" si="821"/>
        <v>5.9253731343283578</v>
      </c>
      <c r="AM3140" s="11">
        <f t="shared" si="822"/>
        <v>2.35</v>
      </c>
      <c r="AN3140" s="3" t="str">
        <f t="shared" si="826"/>
        <v>n/a</v>
      </c>
      <c r="AO3140" s="3" t="str">
        <f t="shared" si="827"/>
        <v>n/a</v>
      </c>
      <c r="AP3140" s="3" t="s">
        <v>8</v>
      </c>
      <c r="AQ3140" s="124" t="s">
        <v>71</v>
      </c>
      <c r="AR3140" s="4"/>
      <c r="AS3140" s="3"/>
    </row>
    <row r="3141" spans="1:45" ht="15" customHeight="1">
      <c r="A3141" s="11">
        <v>3.74</v>
      </c>
      <c r="B3141" s="32">
        <v>1143</v>
      </c>
      <c r="C3141" s="17">
        <v>9.3619330000000005</v>
      </c>
      <c r="D3141" s="17">
        <v>113.285133</v>
      </c>
      <c r="E3141" s="40" t="s">
        <v>27</v>
      </c>
      <c r="F3141" s="18">
        <v>9.3619330000000005</v>
      </c>
      <c r="G3141" s="17">
        <v>9.3619330000000005</v>
      </c>
      <c r="H3141" s="17">
        <v>9.3619330000000005</v>
      </c>
      <c r="I3141" s="17">
        <v>9.3619330000000005</v>
      </c>
      <c r="J3141" s="17">
        <v>9.3619330000000005</v>
      </c>
      <c r="K3141" s="30">
        <v>9.3619330000000005</v>
      </c>
      <c r="L3141" s="10">
        <f t="shared" si="825"/>
        <v>9.3619330000000005</v>
      </c>
      <c r="M3141" s="52" t="str">
        <f t="shared" si="817"/>
        <v>low latitude</v>
      </c>
      <c r="N3141" s="83" t="s">
        <v>8</v>
      </c>
      <c r="O3141" s="34" t="s">
        <v>8</v>
      </c>
      <c r="P3141" s="34" t="s">
        <v>8</v>
      </c>
      <c r="Q3141" s="34" t="s">
        <v>8</v>
      </c>
      <c r="R3141" s="34" t="s">
        <v>8</v>
      </c>
      <c r="S3141" s="42" t="s">
        <v>8</v>
      </c>
      <c r="T3141" s="10" t="s">
        <v>8</v>
      </c>
      <c r="U3141" s="11">
        <v>0.24</v>
      </c>
      <c r="V3141" s="11">
        <v>0.435</v>
      </c>
      <c r="W3141" s="11">
        <v>5.6000000000000001E-2</v>
      </c>
      <c r="X3141" s="11">
        <v>0.67500000000000004</v>
      </c>
      <c r="Y3141" s="12">
        <v>0.26900000000000002</v>
      </c>
      <c r="Z3141" s="10">
        <f t="shared" si="818"/>
        <v>0.76</v>
      </c>
      <c r="AA3141" s="11">
        <f t="shared" si="819"/>
        <v>-0.22542812000322321</v>
      </c>
      <c r="AB3141" s="11">
        <f t="shared" si="823"/>
        <v>-0.11918640771920865</v>
      </c>
      <c r="AC3141" s="11">
        <f t="shared" si="820"/>
        <v>31.683601899782431</v>
      </c>
      <c r="AD3141" s="9">
        <f t="shared" si="824"/>
        <v>30.447649712006129</v>
      </c>
      <c r="AE3141" s="10">
        <v>25.132773434095601</v>
      </c>
      <c r="AF3141" s="11">
        <v>31.9467661588311</v>
      </c>
      <c r="AG3141" s="12">
        <v>40.1423167231844</v>
      </c>
      <c r="AH3141" s="10">
        <v>0.217</v>
      </c>
      <c r="AI3141" s="134" t="s">
        <v>8</v>
      </c>
      <c r="AJ3141" s="134" t="s">
        <v>8</v>
      </c>
      <c r="AK3141" s="11">
        <f>(U3141+V3141+W3141)/(U3141+V3141+W3141+X3141+Y3141)</f>
        <v>0.43641791044776118</v>
      </c>
      <c r="AL3141" s="11">
        <f t="shared" si="821"/>
        <v>7.7678571428571423</v>
      </c>
      <c r="AM3141" s="11">
        <f t="shared" si="822"/>
        <v>2.3540000000000001</v>
      </c>
      <c r="AN3141" s="3" t="str">
        <f t="shared" si="826"/>
        <v>n/a</v>
      </c>
      <c r="AO3141" s="3" t="str">
        <f t="shared" si="827"/>
        <v>n/a</v>
      </c>
      <c r="AP3141" s="3" t="s">
        <v>8</v>
      </c>
      <c r="AQ3141" s="124" t="s">
        <v>71</v>
      </c>
      <c r="AR3141" s="4"/>
      <c r="AS3141" s="3"/>
    </row>
    <row r="3142" spans="1:45" ht="15" customHeight="1">
      <c r="A3142" s="11">
        <v>3.8</v>
      </c>
      <c r="B3142" s="32">
        <v>1143</v>
      </c>
      <c r="C3142" s="17">
        <v>9.3619330000000005</v>
      </c>
      <c r="D3142" s="17">
        <v>113.285133</v>
      </c>
      <c r="E3142" s="40" t="s">
        <v>27</v>
      </c>
      <c r="F3142" s="18">
        <v>9.3619330000000005</v>
      </c>
      <c r="G3142" s="17">
        <v>9.3619330000000005</v>
      </c>
      <c r="H3142" s="17">
        <v>9.3619330000000005</v>
      </c>
      <c r="I3142" s="17">
        <v>9.3619330000000005</v>
      </c>
      <c r="J3142" s="17">
        <v>9.3619330000000005</v>
      </c>
      <c r="K3142" s="30">
        <v>9.3619330000000005</v>
      </c>
      <c r="L3142" s="10">
        <f t="shared" si="825"/>
        <v>9.3619330000000005</v>
      </c>
      <c r="M3142" s="52" t="str">
        <f t="shared" si="817"/>
        <v>low latitude</v>
      </c>
      <c r="N3142" s="83" t="s">
        <v>8</v>
      </c>
      <c r="O3142" s="34" t="s">
        <v>8</v>
      </c>
      <c r="P3142" s="34" t="s">
        <v>8</v>
      </c>
      <c r="Q3142" s="34" t="s">
        <v>8</v>
      </c>
      <c r="R3142" s="34" t="s">
        <v>8</v>
      </c>
      <c r="S3142" s="42" t="s">
        <v>8</v>
      </c>
      <c r="T3142" s="10" t="s">
        <v>8</v>
      </c>
      <c r="U3142" s="11">
        <v>0.26200000000000001</v>
      </c>
      <c r="V3142" s="11">
        <v>0.39800000000000002</v>
      </c>
      <c r="W3142" s="11">
        <v>7.0000000000000007E-2</v>
      </c>
      <c r="X3142" s="11" t="s">
        <v>8</v>
      </c>
      <c r="Y3142" s="12">
        <v>0.27100000000000002</v>
      </c>
      <c r="Z3142" s="10">
        <f t="shared" si="818"/>
        <v>0.73826173826173846</v>
      </c>
      <c r="AA3142" s="11">
        <f t="shared" si="819"/>
        <v>-0.26343978804676799</v>
      </c>
      <c r="AB3142" s="11">
        <f t="shared" si="823"/>
        <v>-0.13178963908449279</v>
      </c>
      <c r="AC3142" s="11">
        <f t="shared" si="820"/>
        <v>29.117814306843158</v>
      </c>
      <c r="AD3142" s="9">
        <f t="shared" si="824"/>
        <v>29.585588686620696</v>
      </c>
      <c r="AE3142" s="10">
        <v>23.913395737150299</v>
      </c>
      <c r="AF3142" s="11">
        <v>30.6387003075703</v>
      </c>
      <c r="AG3142" s="12">
        <v>38.480667900900002</v>
      </c>
      <c r="AH3142" s="10" t="s">
        <v>8</v>
      </c>
      <c r="AI3142" s="134" t="s">
        <v>8</v>
      </c>
      <c r="AJ3142" s="134" t="s">
        <v>8</v>
      </c>
      <c r="AK3142" s="11" t="s">
        <v>8</v>
      </c>
      <c r="AL3142" s="11">
        <f t="shared" si="821"/>
        <v>5.6857142857142851</v>
      </c>
      <c r="AM3142" s="11">
        <f t="shared" si="822"/>
        <v>2.34965034965035</v>
      </c>
      <c r="AN3142" s="3" t="str">
        <f t="shared" si="826"/>
        <v>n/a</v>
      </c>
      <c r="AO3142" s="3" t="str">
        <f t="shared" si="827"/>
        <v>n/a</v>
      </c>
      <c r="AP3142" s="3" t="s">
        <v>8</v>
      </c>
      <c r="AQ3142" s="124" t="s">
        <v>71</v>
      </c>
      <c r="AR3142" s="4"/>
      <c r="AS3142" s="3"/>
    </row>
    <row r="3143" spans="1:45" ht="15" customHeight="1">
      <c r="A3143" s="11">
        <v>3.82</v>
      </c>
      <c r="B3143" s="32">
        <v>1143</v>
      </c>
      <c r="C3143" s="17">
        <v>9.3619330000000005</v>
      </c>
      <c r="D3143" s="17">
        <v>113.285133</v>
      </c>
      <c r="E3143" s="40" t="s">
        <v>27</v>
      </c>
      <c r="F3143" s="18">
        <v>9.3619330000000005</v>
      </c>
      <c r="G3143" s="17">
        <v>9.3619330000000005</v>
      </c>
      <c r="H3143" s="17">
        <v>9.3619330000000005</v>
      </c>
      <c r="I3143" s="17">
        <v>9.3619330000000005</v>
      </c>
      <c r="J3143" s="17">
        <v>9.3619330000000005</v>
      </c>
      <c r="K3143" s="30">
        <v>9.3619330000000005</v>
      </c>
      <c r="L3143" s="10">
        <f t="shared" si="825"/>
        <v>9.3619330000000005</v>
      </c>
      <c r="M3143" s="52" t="str">
        <f t="shared" si="817"/>
        <v>low latitude</v>
      </c>
      <c r="N3143" s="83" t="s">
        <v>8</v>
      </c>
      <c r="O3143" s="34" t="s">
        <v>8</v>
      </c>
      <c r="P3143" s="34" t="s">
        <v>8</v>
      </c>
      <c r="Q3143" s="34" t="s">
        <v>8</v>
      </c>
      <c r="R3143" s="34" t="s">
        <v>8</v>
      </c>
      <c r="S3143" s="42" t="s">
        <v>8</v>
      </c>
      <c r="T3143" s="10" t="s">
        <v>8</v>
      </c>
      <c r="U3143" s="11">
        <v>0.26700000000000002</v>
      </c>
      <c r="V3143" s="11">
        <v>0.49</v>
      </c>
      <c r="W3143" s="11">
        <v>8.3000000000000004E-2</v>
      </c>
      <c r="X3143" s="11">
        <v>0.64900000000000002</v>
      </c>
      <c r="Y3143" s="12">
        <v>0.16</v>
      </c>
      <c r="Z3143" s="10">
        <f t="shared" si="818"/>
        <v>0.73299999999999998</v>
      </c>
      <c r="AA3143" s="11">
        <f t="shared" si="819"/>
        <v>-0.23408320603336796</v>
      </c>
      <c r="AB3143" s="11">
        <f t="shared" si="823"/>
        <v>-0.13489602535887207</v>
      </c>
      <c r="AC3143" s="11">
        <f t="shared" si="820"/>
        <v>31.09938359274766</v>
      </c>
      <c r="AD3143" s="9">
        <f t="shared" si="824"/>
        <v>29.373111865453151</v>
      </c>
      <c r="AE3143" s="10">
        <v>23.628800081063499</v>
      </c>
      <c r="AF3143" s="11">
        <v>30.338944412204398</v>
      </c>
      <c r="AG3143" s="12">
        <v>38.150225698278902</v>
      </c>
      <c r="AH3143" s="10">
        <v>0.35099999999999998</v>
      </c>
      <c r="AI3143" s="134" t="s">
        <v>8</v>
      </c>
      <c r="AJ3143" s="134" t="s">
        <v>8</v>
      </c>
      <c r="AK3143" s="11">
        <f>(U3143+V3143+W3143)/(U3143+V3143+W3143+X3143+Y3143)</f>
        <v>0.50939963614311712</v>
      </c>
      <c r="AL3143" s="11">
        <f t="shared" si="821"/>
        <v>5.903614457831325</v>
      </c>
      <c r="AM3143" s="11">
        <f t="shared" si="822"/>
        <v>2.1360000000000001</v>
      </c>
      <c r="AN3143" s="3" t="str">
        <f t="shared" si="826"/>
        <v>n/a</v>
      </c>
      <c r="AO3143" s="3" t="str">
        <f t="shared" si="827"/>
        <v>n/a</v>
      </c>
      <c r="AP3143" s="3" t="s">
        <v>8</v>
      </c>
      <c r="AQ3143" s="124" t="s">
        <v>71</v>
      </c>
      <c r="AR3143" s="4"/>
      <c r="AS3143" s="3"/>
    </row>
    <row r="3144" spans="1:45" ht="15" customHeight="1">
      <c r="A3144" s="11">
        <v>3.86</v>
      </c>
      <c r="B3144" s="32">
        <v>1143</v>
      </c>
      <c r="C3144" s="17">
        <v>9.3619330000000005</v>
      </c>
      <c r="D3144" s="17">
        <v>113.285133</v>
      </c>
      <c r="E3144" s="40" t="s">
        <v>27</v>
      </c>
      <c r="F3144" s="18">
        <v>9.3619330000000005</v>
      </c>
      <c r="G3144" s="17">
        <v>9.3619330000000005</v>
      </c>
      <c r="H3144" s="17">
        <v>9.3619330000000005</v>
      </c>
      <c r="I3144" s="17">
        <v>9.3619330000000005</v>
      </c>
      <c r="J3144" s="17">
        <v>9.3619330000000005</v>
      </c>
      <c r="K3144" s="30">
        <v>9.3619330000000005</v>
      </c>
      <c r="L3144" s="10">
        <f t="shared" si="825"/>
        <v>9.3619330000000005</v>
      </c>
      <c r="M3144" s="52" t="str">
        <f t="shared" si="817"/>
        <v>low latitude</v>
      </c>
      <c r="N3144" s="83" t="s">
        <v>8</v>
      </c>
      <c r="O3144" s="34" t="s">
        <v>8</v>
      </c>
      <c r="P3144" s="34" t="s">
        <v>8</v>
      </c>
      <c r="Q3144" s="34" t="s">
        <v>8</v>
      </c>
      <c r="R3144" s="34" t="s">
        <v>8</v>
      </c>
      <c r="S3144" s="42" t="s">
        <v>8</v>
      </c>
      <c r="T3144" s="10" t="s">
        <v>8</v>
      </c>
      <c r="U3144" s="11">
        <v>0.29599999999999999</v>
      </c>
      <c r="V3144" s="11">
        <v>0.40100000000000002</v>
      </c>
      <c r="W3144" s="11">
        <v>7.4999999999999997E-2</v>
      </c>
      <c r="X3144" s="11">
        <v>0.86899999999999999</v>
      </c>
      <c r="Y3144" s="12">
        <v>0.22800000000000001</v>
      </c>
      <c r="Z3144" s="10">
        <f t="shared" si="818"/>
        <v>0.70400000000000007</v>
      </c>
      <c r="AA3144" s="11">
        <f t="shared" si="819"/>
        <v>-0.28447292771555377</v>
      </c>
      <c r="AB3144" s="11">
        <f t="shared" si="823"/>
        <v>-0.15242734085788776</v>
      </c>
      <c r="AC3144" s="11">
        <f t="shared" si="820"/>
        <v>27.698077379200118</v>
      </c>
      <c r="AD3144" s="9">
        <f t="shared" si="824"/>
        <v>28.173969885320478</v>
      </c>
      <c r="AE3144" s="10">
        <v>21.870848207306601</v>
      </c>
      <c r="AF3144" s="11">
        <v>28.5879233993548</v>
      </c>
      <c r="AG3144" s="12">
        <v>35.979495779925202</v>
      </c>
      <c r="AH3144" s="10">
        <v>0.13100000000000001</v>
      </c>
      <c r="AI3144" s="134" t="s">
        <v>8</v>
      </c>
      <c r="AJ3144" s="134" t="s">
        <v>8</v>
      </c>
      <c r="AK3144" s="11">
        <f>(U3144+V3144+W3144)/(U3144+V3144+W3144+X3144+Y3144)</f>
        <v>0.41305510968432319</v>
      </c>
      <c r="AL3144" s="11">
        <f t="shared" si="821"/>
        <v>5.3466666666666676</v>
      </c>
      <c r="AM3144" s="11">
        <f t="shared" si="822"/>
        <v>2.2349999999999999</v>
      </c>
      <c r="AN3144" s="3" t="str">
        <f t="shared" si="826"/>
        <v>n/a</v>
      </c>
      <c r="AO3144" s="3" t="str">
        <f t="shared" si="827"/>
        <v>n/a</v>
      </c>
      <c r="AP3144" s="3" t="s">
        <v>8</v>
      </c>
      <c r="AQ3144" s="124" t="s">
        <v>71</v>
      </c>
      <c r="AR3144" s="4"/>
      <c r="AS3144" s="3"/>
    </row>
    <row r="3145" spans="1:45" ht="15" customHeight="1">
      <c r="A3145" s="11">
        <v>3.89</v>
      </c>
      <c r="B3145" s="32">
        <v>1143</v>
      </c>
      <c r="C3145" s="17">
        <v>9.3619330000000005</v>
      </c>
      <c r="D3145" s="17">
        <v>113.285133</v>
      </c>
      <c r="E3145" s="40" t="s">
        <v>27</v>
      </c>
      <c r="F3145" s="18">
        <v>9.3619330000000005</v>
      </c>
      <c r="G3145" s="17">
        <v>9.3619330000000005</v>
      </c>
      <c r="H3145" s="17">
        <v>9.3619330000000005</v>
      </c>
      <c r="I3145" s="17">
        <v>9.3619330000000005</v>
      </c>
      <c r="J3145" s="17">
        <v>9.3619330000000005</v>
      </c>
      <c r="K3145" s="30">
        <v>9.3619330000000005</v>
      </c>
      <c r="L3145" s="10">
        <f t="shared" si="825"/>
        <v>9.3619330000000005</v>
      </c>
      <c r="M3145" s="52" t="str">
        <f t="shared" si="817"/>
        <v>low latitude</v>
      </c>
      <c r="N3145" s="83" t="s">
        <v>8</v>
      </c>
      <c r="O3145" s="34" t="s">
        <v>8</v>
      </c>
      <c r="P3145" s="34" t="s">
        <v>8</v>
      </c>
      <c r="Q3145" s="34" t="s">
        <v>8</v>
      </c>
      <c r="R3145" s="34" t="s">
        <v>8</v>
      </c>
      <c r="S3145" s="42" t="s">
        <v>8</v>
      </c>
      <c r="T3145" s="10" t="s">
        <v>8</v>
      </c>
      <c r="U3145" s="11">
        <v>0.23799999999999999</v>
      </c>
      <c r="V3145" s="11">
        <v>0.38500000000000001</v>
      </c>
      <c r="W3145" s="11">
        <v>0.08</v>
      </c>
      <c r="X3145" s="11">
        <v>0.80500000000000005</v>
      </c>
      <c r="Y3145" s="12">
        <v>0.29799999999999999</v>
      </c>
      <c r="Z3145" s="10">
        <f t="shared" si="818"/>
        <v>0.7622377622377623</v>
      </c>
      <c r="AA3145" s="11">
        <f t="shared" si="819"/>
        <v>-0.26149459551132326</v>
      </c>
      <c r="AB3145" s="11">
        <f t="shared" si="823"/>
        <v>-0.11790953952443814</v>
      </c>
      <c r="AC3145" s="11">
        <f t="shared" si="820"/>
        <v>29.24911480298568</v>
      </c>
      <c r="AD3145" s="9">
        <f t="shared" si="824"/>
        <v>30.53498749652843</v>
      </c>
      <c r="AE3145" s="10">
        <v>25.167961746856498</v>
      </c>
      <c r="AF3145" s="11">
        <v>32.078367006047799</v>
      </c>
      <c r="AG3145" s="12">
        <v>40.311009499992103</v>
      </c>
      <c r="AH3145" s="10">
        <v>0.19500000000000001</v>
      </c>
      <c r="AI3145" s="134" t="s">
        <v>8</v>
      </c>
      <c r="AJ3145" s="134" t="s">
        <v>8</v>
      </c>
      <c r="AK3145" s="11">
        <f>(U3145+V3145+W3145)/(U3145+V3145+W3145+X3145+Y3145)</f>
        <v>0.38925802879291249</v>
      </c>
      <c r="AL3145" s="11">
        <f t="shared" si="821"/>
        <v>4.8125</v>
      </c>
      <c r="AM3145" s="11">
        <f t="shared" si="822"/>
        <v>2.4375624375624376</v>
      </c>
      <c r="AN3145" s="3" t="str">
        <f t="shared" si="826"/>
        <v>n/a</v>
      </c>
      <c r="AO3145" s="3" t="str">
        <f t="shared" si="827"/>
        <v>n/a</v>
      </c>
      <c r="AP3145" s="3" t="s">
        <v>8</v>
      </c>
      <c r="AQ3145" s="124" t="s">
        <v>71</v>
      </c>
      <c r="AR3145" s="4"/>
      <c r="AS3145" s="3"/>
    </row>
    <row r="3146" spans="1:45" ht="15" customHeight="1">
      <c r="A3146" s="11">
        <v>3.95</v>
      </c>
      <c r="B3146" s="32">
        <v>1143</v>
      </c>
      <c r="C3146" s="17">
        <v>9.3619330000000005</v>
      </c>
      <c r="D3146" s="17">
        <v>113.285133</v>
      </c>
      <c r="E3146" s="40" t="s">
        <v>27</v>
      </c>
      <c r="F3146" s="18">
        <v>9.3619330000000005</v>
      </c>
      <c r="G3146" s="17">
        <v>9.3619330000000005</v>
      </c>
      <c r="H3146" s="17">
        <v>9.3619330000000005</v>
      </c>
      <c r="I3146" s="17">
        <v>9.3619330000000005</v>
      </c>
      <c r="J3146" s="17">
        <v>9.3619330000000005</v>
      </c>
      <c r="K3146" s="30">
        <v>9.3619330000000005</v>
      </c>
      <c r="L3146" s="10">
        <f t="shared" si="825"/>
        <v>9.3619330000000005</v>
      </c>
      <c r="M3146" s="52" t="str">
        <f t="shared" si="817"/>
        <v>low latitude</v>
      </c>
      <c r="N3146" s="83" t="s">
        <v>8</v>
      </c>
      <c r="O3146" s="34" t="s">
        <v>8</v>
      </c>
      <c r="P3146" s="34" t="s">
        <v>8</v>
      </c>
      <c r="Q3146" s="34" t="s">
        <v>8</v>
      </c>
      <c r="R3146" s="34" t="s">
        <v>8</v>
      </c>
      <c r="S3146" s="42" t="s">
        <v>8</v>
      </c>
      <c r="T3146" s="10" t="s">
        <v>8</v>
      </c>
      <c r="U3146" s="11">
        <v>0.22900000000000001</v>
      </c>
      <c r="V3146" s="11">
        <v>0.40200000000000002</v>
      </c>
      <c r="W3146" s="11">
        <v>7.0000000000000007E-2</v>
      </c>
      <c r="X3146" s="11">
        <v>0.89200000000000002</v>
      </c>
      <c r="Y3146" s="12">
        <v>0.29899999999999999</v>
      </c>
      <c r="Z3146" s="10">
        <f t="shared" si="818"/>
        <v>0.77100000000000002</v>
      </c>
      <c r="AA3146" s="11">
        <f t="shared" si="819"/>
        <v>-0.2414919648821886</v>
      </c>
      <c r="AB3146" s="11">
        <f t="shared" si="823"/>
        <v>-0.11294562194904302</v>
      </c>
      <c r="AC3146" s="11">
        <f t="shared" si="820"/>
        <v>30.599292370452268</v>
      </c>
      <c r="AD3146" s="9">
        <f t="shared" si="824"/>
        <v>30.874519458685459</v>
      </c>
      <c r="AE3146" s="10">
        <v>25.7368610842306</v>
      </c>
      <c r="AF3146" s="11">
        <v>32.609725422233097</v>
      </c>
      <c r="AG3146" s="12">
        <v>41.094696615369401</v>
      </c>
      <c r="AH3146" s="10">
        <v>0.108</v>
      </c>
      <c r="AI3146" s="134" t="s">
        <v>8</v>
      </c>
      <c r="AJ3146" s="134" t="s">
        <v>8</v>
      </c>
      <c r="AK3146" s="11">
        <f>(U3146+V3146+W3146)/(U3146+V3146+W3146+X3146+Y3146)</f>
        <v>0.37050739957716705</v>
      </c>
      <c r="AL3146" s="11">
        <f t="shared" si="821"/>
        <v>5.7428571428571429</v>
      </c>
      <c r="AM3146" s="11">
        <f t="shared" si="822"/>
        <v>2.4390000000000001</v>
      </c>
      <c r="AN3146" s="3" t="str">
        <f t="shared" si="826"/>
        <v>n/a</v>
      </c>
      <c r="AO3146" s="3" t="str">
        <f t="shared" si="827"/>
        <v>n/a</v>
      </c>
      <c r="AP3146" s="3" t="s">
        <v>8</v>
      </c>
      <c r="AQ3146" s="124" t="s">
        <v>71</v>
      </c>
      <c r="AR3146" s="4"/>
      <c r="AS3146" s="3"/>
    </row>
    <row r="3147" spans="1:45" ht="15" customHeight="1">
      <c r="A3147" s="11">
        <v>3.99</v>
      </c>
      <c r="B3147" s="32">
        <v>1143</v>
      </c>
      <c r="C3147" s="17">
        <v>9.3619330000000005</v>
      </c>
      <c r="D3147" s="17">
        <v>113.285133</v>
      </c>
      <c r="E3147" s="40" t="s">
        <v>27</v>
      </c>
      <c r="F3147" s="18">
        <v>9.3619330000000005</v>
      </c>
      <c r="G3147" s="17">
        <v>9.3619330000000005</v>
      </c>
      <c r="H3147" s="17">
        <v>9.3619330000000005</v>
      </c>
      <c r="I3147" s="17">
        <v>9.3619330000000005</v>
      </c>
      <c r="J3147" s="17">
        <v>9.3619330000000005</v>
      </c>
      <c r="K3147" s="30">
        <v>9.3619330000000005</v>
      </c>
      <c r="L3147" s="10">
        <f t="shared" si="825"/>
        <v>9.3619330000000005</v>
      </c>
      <c r="M3147" s="52" t="str">
        <f t="shared" si="817"/>
        <v>low latitude</v>
      </c>
      <c r="N3147" s="83" t="s">
        <v>8</v>
      </c>
      <c r="O3147" s="34" t="s">
        <v>8</v>
      </c>
      <c r="P3147" s="34" t="s">
        <v>8</v>
      </c>
      <c r="Q3147" s="34" t="s">
        <v>8</v>
      </c>
      <c r="R3147" s="34" t="s">
        <v>8</v>
      </c>
      <c r="S3147" s="42" t="s">
        <v>8</v>
      </c>
      <c r="T3147" s="10" t="s">
        <v>8</v>
      </c>
      <c r="U3147" s="11">
        <v>0.25700000000000001</v>
      </c>
      <c r="V3147" s="11">
        <v>0.36699999999999999</v>
      </c>
      <c r="W3147" s="11">
        <v>5.6000000000000001E-2</v>
      </c>
      <c r="X3147" s="11" t="s">
        <v>8</v>
      </c>
      <c r="Y3147" s="12">
        <v>0.32</v>
      </c>
      <c r="Z3147" s="10">
        <f t="shared" si="818"/>
        <v>0.74299999999999999</v>
      </c>
      <c r="AA3147" s="11">
        <f t="shared" si="819"/>
        <v>-0.26784284845414702</v>
      </c>
      <c r="AB3147" s="11">
        <f t="shared" si="823"/>
        <v>-0.1290111862394247</v>
      </c>
      <c r="AC3147" s="11">
        <f t="shared" si="820"/>
        <v>28.820607729345074</v>
      </c>
      <c r="AD3147" s="9">
        <f t="shared" si="824"/>
        <v>29.775634861223352</v>
      </c>
      <c r="AE3147" s="10">
        <v>24.136637359828999</v>
      </c>
      <c r="AF3147" s="11">
        <v>30.931643188561701</v>
      </c>
      <c r="AG3147" s="12">
        <v>38.782147982364698</v>
      </c>
      <c r="AH3147" s="10" t="s">
        <v>8</v>
      </c>
      <c r="AI3147" s="134" t="s">
        <v>8</v>
      </c>
      <c r="AJ3147" s="134" t="s">
        <v>8</v>
      </c>
      <c r="AK3147" s="11" t="s">
        <v>8</v>
      </c>
      <c r="AL3147" s="11">
        <f t="shared" si="821"/>
        <v>6.5535714285714279</v>
      </c>
      <c r="AM3147" s="11">
        <f t="shared" si="822"/>
        <v>2.4390000000000001</v>
      </c>
      <c r="AN3147" s="3" t="str">
        <f t="shared" si="826"/>
        <v>n/a</v>
      </c>
      <c r="AO3147" s="3" t="str">
        <f t="shared" si="827"/>
        <v>n/a</v>
      </c>
      <c r="AP3147" s="3" t="s">
        <v>8</v>
      </c>
      <c r="AQ3147" s="124" t="s">
        <v>71</v>
      </c>
      <c r="AR3147" s="4"/>
      <c r="AS3147" s="3"/>
    </row>
    <row r="3148" spans="1:45" ht="15" customHeight="1">
      <c r="A3148" s="11">
        <v>4.03</v>
      </c>
      <c r="B3148" s="32">
        <v>1143</v>
      </c>
      <c r="C3148" s="17">
        <v>9.3619330000000005</v>
      </c>
      <c r="D3148" s="17">
        <v>113.285133</v>
      </c>
      <c r="E3148" s="40" t="s">
        <v>27</v>
      </c>
      <c r="F3148" s="18">
        <v>9.3619330000000005</v>
      </c>
      <c r="G3148" s="17">
        <v>9.3619330000000005</v>
      </c>
      <c r="H3148" s="17">
        <v>9.3619330000000005</v>
      </c>
      <c r="I3148" s="17">
        <v>9.3619330000000005</v>
      </c>
      <c r="J3148" s="17">
        <v>9.3619330000000005</v>
      </c>
      <c r="K3148" s="30">
        <v>9.3619330000000005</v>
      </c>
      <c r="L3148" s="10">
        <f t="shared" si="825"/>
        <v>9.3619330000000005</v>
      </c>
      <c r="M3148" s="52" t="str">
        <f t="shared" si="817"/>
        <v>low latitude</v>
      </c>
      <c r="N3148" s="83" t="s">
        <v>8</v>
      </c>
      <c r="O3148" s="34" t="s">
        <v>8</v>
      </c>
      <c r="P3148" s="34" t="s">
        <v>8</v>
      </c>
      <c r="Q3148" s="34" t="s">
        <v>8</v>
      </c>
      <c r="R3148" s="34" t="s">
        <v>8</v>
      </c>
      <c r="S3148" s="42" t="s">
        <v>8</v>
      </c>
      <c r="T3148" s="10" t="s">
        <v>8</v>
      </c>
      <c r="U3148" s="11">
        <v>0.26800000000000002</v>
      </c>
      <c r="V3148" s="11">
        <v>0.40400000000000003</v>
      </c>
      <c r="W3148" s="11">
        <v>7.6999999999999999E-2</v>
      </c>
      <c r="X3148" s="11">
        <v>0.84799999999999998</v>
      </c>
      <c r="Y3148" s="12">
        <v>0.25</v>
      </c>
      <c r="Z3148" s="10">
        <f t="shared" si="818"/>
        <v>0.73173173173173178</v>
      </c>
      <c r="AA3148" s="11">
        <f t="shared" si="819"/>
        <v>-0.2681004525888615</v>
      </c>
      <c r="AB3148" s="11">
        <f t="shared" si="823"/>
        <v>-0.13564811126812182</v>
      </c>
      <c r="AC3148" s="11">
        <f t="shared" si="820"/>
        <v>28.803219450251849</v>
      </c>
      <c r="AD3148" s="9">
        <f t="shared" si="824"/>
        <v>29.321669189260469</v>
      </c>
      <c r="AE3148" s="10">
        <v>23.485002896438701</v>
      </c>
      <c r="AF3148" s="11">
        <v>30.256651954783401</v>
      </c>
      <c r="AG3148" s="12">
        <v>38.0705930914703</v>
      </c>
      <c r="AH3148" s="10">
        <v>0.152</v>
      </c>
      <c r="AI3148" s="134" t="s">
        <v>8</v>
      </c>
      <c r="AJ3148" s="134" t="s">
        <v>8</v>
      </c>
      <c r="AK3148" s="11">
        <f>(U3148+V3148+W3148)/(U3148+V3148+W3148+X3148+Y3148)</f>
        <v>0.40552246886843529</v>
      </c>
      <c r="AL3148" s="11">
        <f t="shared" si="821"/>
        <v>5.2467532467532472</v>
      </c>
      <c r="AM3148" s="11">
        <f t="shared" si="822"/>
        <v>2.3093093093093091</v>
      </c>
      <c r="AN3148" s="3" t="str">
        <f t="shared" si="826"/>
        <v>n/a</v>
      </c>
      <c r="AO3148" s="3" t="str">
        <f t="shared" si="827"/>
        <v>n/a</v>
      </c>
      <c r="AP3148" s="3" t="s">
        <v>8</v>
      </c>
      <c r="AQ3148" s="124" t="s">
        <v>71</v>
      </c>
      <c r="AR3148" s="4"/>
      <c r="AS3148" s="3"/>
    </row>
    <row r="3149" spans="1:45" ht="15" customHeight="1">
      <c r="A3149" s="11">
        <v>4.09</v>
      </c>
      <c r="B3149" s="32">
        <v>1143</v>
      </c>
      <c r="C3149" s="17">
        <v>9.3619330000000005</v>
      </c>
      <c r="D3149" s="17">
        <v>113.285133</v>
      </c>
      <c r="E3149" s="40" t="s">
        <v>27</v>
      </c>
      <c r="F3149" s="18">
        <v>9.3619330000000005</v>
      </c>
      <c r="G3149" s="17">
        <v>9.3619330000000005</v>
      </c>
      <c r="H3149" s="17">
        <v>9.3619330000000005</v>
      </c>
      <c r="I3149" s="17">
        <v>9.3619330000000005</v>
      </c>
      <c r="J3149" s="17">
        <v>9.3619330000000005</v>
      </c>
      <c r="K3149" s="30">
        <v>9.3619330000000005</v>
      </c>
      <c r="L3149" s="10">
        <f t="shared" si="825"/>
        <v>9.3619330000000005</v>
      </c>
      <c r="M3149" s="52" t="str">
        <f t="shared" si="817"/>
        <v>low latitude</v>
      </c>
      <c r="N3149" s="83" t="s">
        <v>8</v>
      </c>
      <c r="O3149" s="34" t="s">
        <v>8</v>
      </c>
      <c r="P3149" s="34" t="s">
        <v>8</v>
      </c>
      <c r="Q3149" s="34" t="s">
        <v>8</v>
      </c>
      <c r="R3149" s="34" t="s">
        <v>8</v>
      </c>
      <c r="S3149" s="42" t="s">
        <v>8</v>
      </c>
      <c r="T3149" s="10" t="s">
        <v>8</v>
      </c>
      <c r="U3149" s="11">
        <v>0.249</v>
      </c>
      <c r="V3149" s="11">
        <v>0.42199999999999999</v>
      </c>
      <c r="W3149" s="11">
        <v>0.06</v>
      </c>
      <c r="X3149" s="11" t="s">
        <v>8</v>
      </c>
      <c r="Y3149" s="12">
        <v>0.26900000000000002</v>
      </c>
      <c r="Z3149" s="10">
        <f t="shared" si="818"/>
        <v>0.751</v>
      </c>
      <c r="AA3149" s="11">
        <f t="shared" si="819"/>
        <v>-0.23860492599618666</v>
      </c>
      <c r="AB3149" s="11">
        <f t="shared" si="823"/>
        <v>-0.12436006299583161</v>
      </c>
      <c r="AC3149" s="11">
        <f t="shared" si="820"/>
        <v>30.794167495257398</v>
      </c>
      <c r="AD3149" s="9">
        <f t="shared" si="824"/>
        <v>30.093771691085117</v>
      </c>
      <c r="AE3149" s="10">
        <v>24.592982489574101</v>
      </c>
      <c r="AF3149" s="11">
        <v>31.388939673789601</v>
      </c>
      <c r="AG3149" s="12">
        <v>39.518731857380601</v>
      </c>
      <c r="AH3149" s="10" t="s">
        <v>8</v>
      </c>
      <c r="AI3149" s="134" t="s">
        <v>8</v>
      </c>
      <c r="AJ3149" s="134" t="s">
        <v>8</v>
      </c>
      <c r="AK3149" s="11" t="s">
        <v>8</v>
      </c>
      <c r="AL3149" s="11">
        <f t="shared" si="821"/>
        <v>7.0333333333333332</v>
      </c>
      <c r="AM3149" s="11">
        <f t="shared" si="822"/>
        <v>2.3490000000000002</v>
      </c>
      <c r="AN3149" s="3" t="str">
        <f t="shared" si="826"/>
        <v>n/a</v>
      </c>
      <c r="AO3149" s="3" t="str">
        <f t="shared" si="827"/>
        <v>n/a</v>
      </c>
      <c r="AP3149" s="3" t="s">
        <v>8</v>
      </c>
      <c r="AQ3149" s="124" t="s">
        <v>71</v>
      </c>
      <c r="AR3149" s="4"/>
      <c r="AS3149" s="3"/>
    </row>
    <row r="3150" spans="1:45" ht="15" customHeight="1">
      <c r="A3150" s="11">
        <v>4.13</v>
      </c>
      <c r="B3150" s="32">
        <v>1143</v>
      </c>
      <c r="C3150" s="17">
        <v>9.3619330000000005</v>
      </c>
      <c r="D3150" s="17">
        <v>113.285133</v>
      </c>
      <c r="E3150" s="40" t="s">
        <v>27</v>
      </c>
      <c r="F3150" s="18">
        <v>9.3619330000000005</v>
      </c>
      <c r="G3150" s="17">
        <v>9.3619330000000005</v>
      </c>
      <c r="H3150" s="17">
        <v>9.3619330000000005</v>
      </c>
      <c r="I3150" s="17">
        <v>9.3619330000000005</v>
      </c>
      <c r="J3150" s="17">
        <v>9.3619330000000005</v>
      </c>
      <c r="K3150" s="30">
        <v>9.3619330000000005</v>
      </c>
      <c r="L3150" s="10">
        <f t="shared" si="825"/>
        <v>9.3619330000000005</v>
      </c>
      <c r="M3150" s="52" t="str">
        <f t="shared" si="817"/>
        <v>low latitude</v>
      </c>
      <c r="N3150" s="83" t="s">
        <v>8</v>
      </c>
      <c r="O3150" s="34" t="s">
        <v>8</v>
      </c>
      <c r="P3150" s="34" t="s">
        <v>8</v>
      </c>
      <c r="Q3150" s="34" t="s">
        <v>8</v>
      </c>
      <c r="R3150" s="34" t="s">
        <v>8</v>
      </c>
      <c r="S3150" s="42" t="s">
        <v>8</v>
      </c>
      <c r="T3150" s="10" t="s">
        <v>8</v>
      </c>
      <c r="U3150" s="11">
        <v>0.245</v>
      </c>
      <c r="V3150" s="11">
        <v>0.42099999999999999</v>
      </c>
      <c r="W3150" s="11">
        <v>7.8E-2</v>
      </c>
      <c r="X3150" s="11">
        <v>0.81399999999999995</v>
      </c>
      <c r="Y3150" s="12">
        <v>0.25600000000000001</v>
      </c>
      <c r="Z3150" s="10">
        <f t="shared" si="818"/>
        <v>0.75500000000000012</v>
      </c>
      <c r="AA3150" s="11">
        <f t="shared" si="819"/>
        <v>-0.24729083971021035</v>
      </c>
      <c r="AB3150" s="11">
        <f t="shared" si="823"/>
        <v>-0.1220530483708117</v>
      </c>
      <c r="AC3150" s="11">
        <f t="shared" si="820"/>
        <v>30.207868319560799</v>
      </c>
      <c r="AD3150" s="9">
        <f t="shared" si="824"/>
        <v>30.251571491436479</v>
      </c>
      <c r="AE3150" s="10">
        <v>24.806885798238199</v>
      </c>
      <c r="AF3150" s="11">
        <v>31.6382785577268</v>
      </c>
      <c r="AG3150" s="12">
        <v>39.722000611310499</v>
      </c>
      <c r="AH3150" s="10">
        <v>0.186</v>
      </c>
      <c r="AI3150" s="134" t="s">
        <v>8</v>
      </c>
      <c r="AJ3150" s="134" t="s">
        <v>8</v>
      </c>
      <c r="AK3150" s="11">
        <f>(U3150+V3150+W3150)/(U3150+V3150+W3150+X3150+Y3150)</f>
        <v>0.41014332965821387</v>
      </c>
      <c r="AL3150" s="11">
        <f t="shared" si="821"/>
        <v>5.3974358974358969</v>
      </c>
      <c r="AM3150" s="11">
        <f t="shared" si="822"/>
        <v>2.3450000000000002</v>
      </c>
      <c r="AN3150" s="3" t="str">
        <f t="shared" si="826"/>
        <v>n/a</v>
      </c>
      <c r="AO3150" s="3" t="str">
        <f t="shared" si="827"/>
        <v>n/a</v>
      </c>
      <c r="AP3150" s="3" t="s">
        <v>8</v>
      </c>
      <c r="AQ3150" s="124" t="s">
        <v>71</v>
      </c>
      <c r="AR3150" s="4"/>
      <c r="AS3150" s="3"/>
    </row>
    <row r="3151" spans="1:45" ht="15" customHeight="1">
      <c r="A3151" s="11">
        <v>4.18</v>
      </c>
      <c r="B3151" s="32">
        <v>1143</v>
      </c>
      <c r="C3151" s="17">
        <v>9.3619330000000005</v>
      </c>
      <c r="D3151" s="17">
        <v>113.285133</v>
      </c>
      <c r="E3151" s="40" t="s">
        <v>27</v>
      </c>
      <c r="F3151" s="18">
        <v>9.3619330000000005</v>
      </c>
      <c r="G3151" s="17">
        <v>9.3619330000000005</v>
      </c>
      <c r="H3151" s="17">
        <v>9.3619330000000005</v>
      </c>
      <c r="I3151" s="17">
        <v>9.3619330000000005</v>
      </c>
      <c r="J3151" s="17">
        <v>9.3619330000000005</v>
      </c>
      <c r="K3151" s="30">
        <v>9.3619330000000005</v>
      </c>
      <c r="L3151" s="10">
        <f t="shared" si="825"/>
        <v>9.3619330000000005</v>
      </c>
      <c r="M3151" s="52" t="str">
        <f t="shared" si="817"/>
        <v>low latitude</v>
      </c>
      <c r="N3151" s="83" t="s">
        <v>8</v>
      </c>
      <c r="O3151" s="34" t="s">
        <v>8</v>
      </c>
      <c r="P3151" s="34" t="s">
        <v>8</v>
      </c>
      <c r="Q3151" s="34" t="s">
        <v>8</v>
      </c>
      <c r="R3151" s="34" t="s">
        <v>8</v>
      </c>
      <c r="S3151" s="42" t="s">
        <v>8</v>
      </c>
      <c r="T3151" s="10" t="s">
        <v>8</v>
      </c>
      <c r="U3151" s="11">
        <v>0.29499999999999998</v>
      </c>
      <c r="V3151" s="11">
        <v>0.39600000000000002</v>
      </c>
      <c r="W3151" s="11">
        <v>5.8000000000000003E-2</v>
      </c>
      <c r="X3151" s="11">
        <v>0.64900000000000002</v>
      </c>
      <c r="Y3151" s="12">
        <v>0.251</v>
      </c>
      <c r="Z3151" s="10">
        <f t="shared" si="818"/>
        <v>0.70500000000000007</v>
      </c>
      <c r="AA3151" s="11">
        <f t="shared" si="819"/>
        <v>-0.27678663177395424</v>
      </c>
      <c r="AB3151" s="11">
        <f t="shared" si="823"/>
        <v>-0.15181088300860124</v>
      </c>
      <c r="AC3151" s="11">
        <f t="shared" si="820"/>
        <v>28.216902355258089</v>
      </c>
      <c r="AD3151" s="9">
        <f t="shared" si="824"/>
        <v>28.216135602211676</v>
      </c>
      <c r="AE3151" s="10">
        <v>22.007311349950001</v>
      </c>
      <c r="AF3151" s="11">
        <v>28.648216617609101</v>
      </c>
      <c r="AG3151" s="12">
        <v>35.991812594928298</v>
      </c>
      <c r="AH3151" s="10">
        <v>0.35099999999999998</v>
      </c>
      <c r="AI3151" s="134" t="s">
        <v>8</v>
      </c>
      <c r="AJ3151" s="134" t="s">
        <v>8</v>
      </c>
      <c r="AK3151" s="11">
        <f>(U3151+V3151+W3151)/(U3151+V3151+W3151+X3151+Y3151)</f>
        <v>0.45421467556094608</v>
      </c>
      <c r="AL3151" s="11">
        <f t="shared" si="821"/>
        <v>6.8275862068965516</v>
      </c>
      <c r="AM3151" s="11">
        <f t="shared" si="822"/>
        <v>2.2649999999999997</v>
      </c>
      <c r="AN3151" s="3" t="str">
        <f t="shared" si="826"/>
        <v>n/a</v>
      </c>
      <c r="AO3151" s="3" t="str">
        <f t="shared" si="827"/>
        <v>n/a</v>
      </c>
      <c r="AP3151" s="3" t="s">
        <v>8</v>
      </c>
      <c r="AQ3151" s="124" t="s">
        <v>71</v>
      </c>
      <c r="AR3151" s="4"/>
      <c r="AS3151" s="3"/>
    </row>
    <row r="3152" spans="1:45" ht="15" customHeight="1">
      <c r="A3152" s="11">
        <v>4.2</v>
      </c>
      <c r="B3152" s="32">
        <v>1143</v>
      </c>
      <c r="C3152" s="17">
        <v>9.3619330000000005</v>
      </c>
      <c r="D3152" s="17">
        <v>113.285133</v>
      </c>
      <c r="E3152" s="40" t="s">
        <v>27</v>
      </c>
      <c r="F3152" s="18">
        <v>9.3619330000000005</v>
      </c>
      <c r="G3152" s="17">
        <v>9.3619330000000005</v>
      </c>
      <c r="H3152" s="17">
        <v>9.3619330000000005</v>
      </c>
      <c r="I3152" s="17">
        <v>9.3619330000000005</v>
      </c>
      <c r="J3152" s="17">
        <v>9.3619330000000005</v>
      </c>
      <c r="K3152" s="30">
        <v>9.3619330000000005</v>
      </c>
      <c r="L3152" s="10">
        <f t="shared" si="825"/>
        <v>9.3619330000000005</v>
      </c>
      <c r="M3152" s="52" t="str">
        <f t="shared" si="817"/>
        <v>low latitude</v>
      </c>
      <c r="N3152" s="83" t="s">
        <v>8</v>
      </c>
      <c r="O3152" s="34" t="s">
        <v>8</v>
      </c>
      <c r="P3152" s="34" t="s">
        <v>8</v>
      </c>
      <c r="Q3152" s="34" t="s">
        <v>8</v>
      </c>
      <c r="R3152" s="34" t="s">
        <v>8</v>
      </c>
      <c r="S3152" s="42" t="s">
        <v>8</v>
      </c>
      <c r="T3152" s="10" t="s">
        <v>8</v>
      </c>
      <c r="U3152" s="11">
        <v>0.26700000000000002</v>
      </c>
      <c r="V3152" s="11">
        <v>0.39600000000000002</v>
      </c>
      <c r="W3152" s="11">
        <v>6.0999999999999999E-2</v>
      </c>
      <c r="X3152" s="11" t="s">
        <v>8</v>
      </c>
      <c r="Y3152" s="12">
        <v>0.27600000000000002</v>
      </c>
      <c r="Z3152" s="10">
        <f t="shared" si="818"/>
        <v>0.7330000000000001</v>
      </c>
      <c r="AA3152" s="11">
        <f t="shared" si="819"/>
        <v>-0.26204338027163454</v>
      </c>
      <c r="AB3152" s="11">
        <f t="shared" si="823"/>
        <v>-0.13489602535887199</v>
      </c>
      <c r="AC3152" s="11">
        <f t="shared" si="820"/>
        <v>29.212071831664666</v>
      </c>
      <c r="AD3152" s="9">
        <f t="shared" si="824"/>
        <v>29.373111865453154</v>
      </c>
      <c r="AE3152" s="10">
        <v>23.538188407771798</v>
      </c>
      <c r="AF3152" s="11">
        <v>30.303826956268502</v>
      </c>
      <c r="AG3152" s="12">
        <v>38.241882518489298</v>
      </c>
      <c r="AH3152" s="10" t="s">
        <v>8</v>
      </c>
      <c r="AI3152" s="134" t="s">
        <v>8</v>
      </c>
      <c r="AJ3152" s="134" t="s">
        <v>8</v>
      </c>
      <c r="AK3152" s="11" t="s">
        <v>8</v>
      </c>
      <c r="AL3152" s="11">
        <f t="shared" si="821"/>
        <v>6.4918032786885247</v>
      </c>
      <c r="AM3152" s="11">
        <f t="shared" si="822"/>
        <v>2.3460000000000001</v>
      </c>
      <c r="AN3152" s="3" t="str">
        <f t="shared" si="826"/>
        <v>n/a</v>
      </c>
      <c r="AO3152" s="3" t="str">
        <f t="shared" si="827"/>
        <v>n/a</v>
      </c>
      <c r="AP3152" s="3" t="s">
        <v>8</v>
      </c>
      <c r="AQ3152" s="124" t="s">
        <v>71</v>
      </c>
      <c r="AR3152" s="4"/>
      <c r="AS3152" s="3"/>
    </row>
    <row r="3153" spans="1:45" ht="15" customHeight="1">
      <c r="A3153" s="11">
        <v>4.25</v>
      </c>
      <c r="B3153" s="32">
        <v>1143</v>
      </c>
      <c r="C3153" s="17">
        <v>9.3619330000000005</v>
      </c>
      <c r="D3153" s="17">
        <v>113.285133</v>
      </c>
      <c r="E3153" s="40" t="s">
        <v>27</v>
      </c>
      <c r="F3153" s="18">
        <v>9.3619330000000005</v>
      </c>
      <c r="G3153" s="17">
        <v>9.3619330000000005</v>
      </c>
      <c r="H3153" s="17">
        <v>9.3619330000000005</v>
      </c>
      <c r="I3153" s="17">
        <v>9.3619330000000005</v>
      </c>
      <c r="J3153" s="17">
        <v>9.3619330000000005</v>
      </c>
      <c r="K3153" s="30">
        <v>9.3619330000000005</v>
      </c>
      <c r="L3153" s="10">
        <f t="shared" si="825"/>
        <v>9.3619330000000005</v>
      </c>
      <c r="M3153" s="52" t="str">
        <f t="shared" si="817"/>
        <v>low latitude</v>
      </c>
      <c r="N3153" s="83" t="s">
        <v>8</v>
      </c>
      <c r="O3153" s="34" t="s">
        <v>8</v>
      </c>
      <c r="P3153" s="34" t="s">
        <v>8</v>
      </c>
      <c r="Q3153" s="34" t="s">
        <v>8</v>
      </c>
      <c r="R3153" s="34" t="s">
        <v>8</v>
      </c>
      <c r="S3153" s="42" t="s">
        <v>8</v>
      </c>
      <c r="T3153" s="10" t="s">
        <v>8</v>
      </c>
      <c r="U3153" s="11">
        <v>0.29499999999999998</v>
      </c>
      <c r="V3153" s="11">
        <v>0.42199999999999999</v>
      </c>
      <c r="W3153" s="11">
        <v>7.0999999999999994E-2</v>
      </c>
      <c r="X3153" s="11">
        <v>0.80800000000000005</v>
      </c>
      <c r="Y3153" s="12">
        <v>0.21199999999999999</v>
      </c>
      <c r="Z3153" s="10">
        <f t="shared" si="818"/>
        <v>0.70500000000000007</v>
      </c>
      <c r="AA3153" s="11">
        <f t="shared" si="819"/>
        <v>-0.27121376652788148</v>
      </c>
      <c r="AB3153" s="11">
        <f t="shared" si="823"/>
        <v>-0.15181088300860124</v>
      </c>
      <c r="AC3153" s="11">
        <f t="shared" si="820"/>
        <v>28.593070759367997</v>
      </c>
      <c r="AD3153" s="9">
        <f t="shared" si="824"/>
        <v>28.216135602211676</v>
      </c>
      <c r="AE3153" s="10">
        <v>22.038590425434101</v>
      </c>
      <c r="AF3153" s="11">
        <v>28.6348579216804</v>
      </c>
      <c r="AG3153" s="12">
        <v>36.079919912073699</v>
      </c>
      <c r="AH3153" s="10">
        <v>0.127</v>
      </c>
      <c r="AI3153" s="134" t="s">
        <v>8</v>
      </c>
      <c r="AJ3153" s="134" t="s">
        <v>8</v>
      </c>
      <c r="AK3153" s="11">
        <f>(U3153+V3153+W3153)/(U3153+V3153+W3153+X3153+Y3153)</f>
        <v>0.43584070796460173</v>
      </c>
      <c r="AL3153" s="11">
        <f t="shared" si="821"/>
        <v>5.943661971830986</v>
      </c>
      <c r="AM3153" s="11">
        <f t="shared" si="822"/>
        <v>2.2000000000000002</v>
      </c>
      <c r="AN3153" s="3" t="str">
        <f t="shared" si="826"/>
        <v>n/a</v>
      </c>
      <c r="AO3153" s="3" t="str">
        <f t="shared" si="827"/>
        <v>n/a</v>
      </c>
      <c r="AP3153" s="3" t="s">
        <v>8</v>
      </c>
      <c r="AQ3153" s="124" t="s">
        <v>71</v>
      </c>
      <c r="AR3153" s="4"/>
      <c r="AS3153" s="3"/>
    </row>
    <row r="3154" spans="1:45" ht="15" customHeight="1">
      <c r="A3154" s="11">
        <v>4.29</v>
      </c>
      <c r="B3154" s="32">
        <v>1143</v>
      </c>
      <c r="C3154" s="17">
        <v>9.3619330000000005</v>
      </c>
      <c r="D3154" s="17">
        <v>113.285133</v>
      </c>
      <c r="E3154" s="40" t="s">
        <v>27</v>
      </c>
      <c r="F3154" s="18">
        <v>9.3619330000000005</v>
      </c>
      <c r="G3154" s="17">
        <v>9.3619330000000005</v>
      </c>
      <c r="H3154" s="17">
        <v>9.3619330000000005</v>
      </c>
      <c r="I3154" s="17">
        <v>9.3619330000000005</v>
      </c>
      <c r="J3154" s="17">
        <v>9.3619330000000005</v>
      </c>
      <c r="K3154" s="30">
        <v>9.3619330000000005</v>
      </c>
      <c r="L3154" s="10">
        <f t="shared" si="825"/>
        <v>9.3619330000000005</v>
      </c>
      <c r="M3154" s="52" t="str">
        <f t="shared" si="817"/>
        <v>low latitude</v>
      </c>
      <c r="N3154" s="83" t="s">
        <v>8</v>
      </c>
      <c r="O3154" s="34" t="s">
        <v>8</v>
      </c>
      <c r="P3154" s="34" t="s">
        <v>8</v>
      </c>
      <c r="Q3154" s="34" t="s">
        <v>8</v>
      </c>
      <c r="R3154" s="34" t="s">
        <v>8</v>
      </c>
      <c r="S3154" s="42" t="s">
        <v>8</v>
      </c>
      <c r="T3154" s="10" t="s">
        <v>8</v>
      </c>
      <c r="U3154" s="11">
        <v>0.249</v>
      </c>
      <c r="V3154" s="11">
        <v>0.39800000000000002</v>
      </c>
      <c r="W3154" s="11">
        <v>7.0999999999999994E-2</v>
      </c>
      <c r="X3154" s="11">
        <v>0.875</v>
      </c>
      <c r="Y3154" s="12">
        <v>0.28199999999999997</v>
      </c>
      <c r="Z3154" s="10">
        <f t="shared" si="818"/>
        <v>0.751</v>
      </c>
      <c r="AA3154" s="11">
        <f t="shared" si="819"/>
        <v>-0.25624137216861242</v>
      </c>
      <c r="AB3154" s="11">
        <f t="shared" si="823"/>
        <v>-0.12436006299583161</v>
      </c>
      <c r="AC3154" s="11">
        <f t="shared" si="820"/>
        <v>29.603707378618658</v>
      </c>
      <c r="AD3154" s="9">
        <f t="shared" si="824"/>
        <v>30.093771691085117</v>
      </c>
      <c r="AE3154" s="10">
        <v>24.604035427756799</v>
      </c>
      <c r="AF3154" s="11">
        <v>31.3811498711372</v>
      </c>
      <c r="AG3154" s="12">
        <v>39.394663056730401</v>
      </c>
      <c r="AH3154" s="10">
        <v>0.125</v>
      </c>
      <c r="AI3154" s="134" t="s">
        <v>8</v>
      </c>
      <c r="AJ3154" s="134" t="s">
        <v>8</v>
      </c>
      <c r="AK3154" s="11">
        <f>(U3154+V3154+W3154)/(U3154+V3154+W3154+X3154+Y3154)</f>
        <v>0.38293333333333329</v>
      </c>
      <c r="AL3154" s="11">
        <f t="shared" si="821"/>
        <v>5.6056338028169019</v>
      </c>
      <c r="AM3154" s="11">
        <f t="shared" si="822"/>
        <v>2.3860000000000001</v>
      </c>
      <c r="AN3154" s="3" t="str">
        <f t="shared" si="826"/>
        <v>n/a</v>
      </c>
      <c r="AO3154" s="3" t="str">
        <f t="shared" si="827"/>
        <v>n/a</v>
      </c>
      <c r="AP3154" s="3" t="s">
        <v>8</v>
      </c>
      <c r="AQ3154" s="124" t="s">
        <v>71</v>
      </c>
      <c r="AR3154" s="4"/>
      <c r="AS3154" s="3"/>
    </row>
    <row r="3155" spans="1:45" ht="15" customHeight="1">
      <c r="A3155" s="11">
        <v>4.34</v>
      </c>
      <c r="B3155" s="32">
        <v>1143</v>
      </c>
      <c r="C3155" s="17">
        <v>9.3619330000000005</v>
      </c>
      <c r="D3155" s="17">
        <v>113.285133</v>
      </c>
      <c r="E3155" s="40" t="s">
        <v>27</v>
      </c>
      <c r="F3155" s="18">
        <v>9.3619330000000005</v>
      </c>
      <c r="G3155" s="17">
        <v>9.3619330000000005</v>
      </c>
      <c r="H3155" s="17">
        <v>9.3619330000000005</v>
      </c>
      <c r="I3155" s="17">
        <v>9.3619330000000005</v>
      </c>
      <c r="J3155" s="17">
        <v>9.3619330000000005</v>
      </c>
      <c r="K3155" s="30">
        <v>9.3619330000000005</v>
      </c>
      <c r="L3155" s="10">
        <f t="shared" si="825"/>
        <v>9.3619330000000005</v>
      </c>
      <c r="M3155" s="52" t="str">
        <f t="shared" si="817"/>
        <v>low latitude</v>
      </c>
      <c r="N3155" s="83" t="s">
        <v>8</v>
      </c>
      <c r="O3155" s="34" t="s">
        <v>8</v>
      </c>
      <c r="P3155" s="34" t="s">
        <v>8</v>
      </c>
      <c r="Q3155" s="34" t="s">
        <v>8</v>
      </c>
      <c r="R3155" s="34" t="s">
        <v>8</v>
      </c>
      <c r="S3155" s="42" t="s">
        <v>8</v>
      </c>
      <c r="T3155" s="10" t="s">
        <v>8</v>
      </c>
      <c r="U3155" s="11">
        <v>0.25</v>
      </c>
      <c r="V3155" s="11">
        <v>0.44</v>
      </c>
      <c r="W3155" s="11">
        <v>7.5999999999999998E-2</v>
      </c>
      <c r="X3155" s="11">
        <v>0.79800000000000004</v>
      </c>
      <c r="Y3155" s="12">
        <v>0.23400000000000001</v>
      </c>
      <c r="Z3155" s="10">
        <f t="shared" si="818"/>
        <v>0.75000000000000011</v>
      </c>
      <c r="AA3155" s="11">
        <f t="shared" si="819"/>
        <v>-0.24077609314641643</v>
      </c>
      <c r="AB3155" s="11">
        <f t="shared" si="823"/>
        <v>-0.12493873660829989</v>
      </c>
      <c r="AC3155" s="11">
        <f t="shared" si="820"/>
        <v>30.647613712616888</v>
      </c>
      <c r="AD3155" s="9">
        <f t="shared" si="824"/>
        <v>30.054190415992288</v>
      </c>
      <c r="AE3155" s="10">
        <v>24.504375500894501</v>
      </c>
      <c r="AF3155" s="11">
        <v>31.358300328597601</v>
      </c>
      <c r="AG3155" s="12">
        <v>39.465684510221799</v>
      </c>
      <c r="AH3155" s="10">
        <v>0.20200000000000001</v>
      </c>
      <c r="AI3155" s="134" t="s">
        <v>8</v>
      </c>
      <c r="AJ3155" s="134" t="s">
        <v>8</v>
      </c>
      <c r="AK3155" s="11">
        <f>(U3155+V3155+W3155)/(U3155+V3155+W3155+X3155+Y3155)</f>
        <v>0.42602892102335921</v>
      </c>
      <c r="AL3155" s="11">
        <f t="shared" si="821"/>
        <v>5.7894736842105265</v>
      </c>
      <c r="AM3155" s="11">
        <f t="shared" si="822"/>
        <v>2.2940000000000005</v>
      </c>
      <c r="AN3155" s="3" t="str">
        <f t="shared" si="826"/>
        <v>n/a</v>
      </c>
      <c r="AO3155" s="3" t="str">
        <f t="shared" si="827"/>
        <v>n/a</v>
      </c>
      <c r="AP3155" s="3" t="s">
        <v>8</v>
      </c>
      <c r="AQ3155" s="124" t="s">
        <v>71</v>
      </c>
      <c r="AR3155" s="4"/>
      <c r="AS3155" s="3"/>
    </row>
    <row r="3156" spans="1:45" ht="15" customHeight="1">
      <c r="A3156" s="11">
        <v>4.38</v>
      </c>
      <c r="B3156" s="32">
        <v>1143</v>
      </c>
      <c r="C3156" s="17">
        <v>9.3619330000000005</v>
      </c>
      <c r="D3156" s="17">
        <v>113.285133</v>
      </c>
      <c r="E3156" s="40" t="s">
        <v>27</v>
      </c>
      <c r="F3156" s="18">
        <v>9.3619330000000005</v>
      </c>
      <c r="G3156" s="17">
        <v>9.3619330000000005</v>
      </c>
      <c r="H3156" s="17">
        <v>9.3619330000000005</v>
      </c>
      <c r="I3156" s="17">
        <v>9.3619330000000005</v>
      </c>
      <c r="J3156" s="17">
        <v>9.3619330000000005</v>
      </c>
      <c r="K3156" s="30">
        <v>9.3619330000000005</v>
      </c>
      <c r="L3156" s="10">
        <f t="shared" si="825"/>
        <v>9.3619330000000005</v>
      </c>
      <c r="M3156" s="52" t="str">
        <f t="shared" ref="M3156:M3219" si="828">IF(ABS(L3156)&lt;=20,"low latitude",IF(ABS(L3156)&lt;=40,"mid latitude",IF(ABS(L3156)&lt;=50,"transition",IF(ABS(L3156)&gt;50,"high latitude","no category"))))</f>
        <v>low latitude</v>
      </c>
      <c r="N3156" s="83" t="s">
        <v>8</v>
      </c>
      <c r="O3156" s="34" t="s">
        <v>8</v>
      </c>
      <c r="P3156" s="34" t="s">
        <v>8</v>
      </c>
      <c r="Q3156" s="34" t="s">
        <v>8</v>
      </c>
      <c r="R3156" s="34" t="s">
        <v>8</v>
      </c>
      <c r="S3156" s="42" t="s">
        <v>8</v>
      </c>
      <c r="T3156" s="10" t="s">
        <v>8</v>
      </c>
      <c r="U3156" s="11">
        <v>0.254</v>
      </c>
      <c r="V3156" s="11">
        <v>0.40100000000000002</v>
      </c>
      <c r="W3156" s="11">
        <v>6.4000000000000001E-2</v>
      </c>
      <c r="X3156" s="11">
        <v>0.83399999999999996</v>
      </c>
      <c r="Y3156" s="12">
        <v>0.28100000000000003</v>
      </c>
      <c r="Z3156" s="10">
        <f t="shared" si="818"/>
        <v>0.746</v>
      </c>
      <c r="AA3156" s="11">
        <f t="shared" si="819"/>
        <v>-0.25358451776270036</v>
      </c>
      <c r="AB3156" s="11">
        <f t="shared" si="823"/>
        <v>-0.12726117252733121</v>
      </c>
      <c r="AC3156" s="11">
        <f t="shared" si="820"/>
        <v>29.783045051017723</v>
      </c>
      <c r="AD3156" s="9">
        <f t="shared" si="824"/>
        <v>29.895335799130546</v>
      </c>
      <c r="AE3156" s="10">
        <v>24.3583254804843</v>
      </c>
      <c r="AF3156" s="11">
        <v>31.117529068572001</v>
      </c>
      <c r="AG3156" s="12">
        <v>39.144257950156899</v>
      </c>
      <c r="AH3156" s="10">
        <v>0.16600000000000001</v>
      </c>
      <c r="AI3156" s="134" t="s">
        <v>8</v>
      </c>
      <c r="AJ3156" s="134" t="s">
        <v>8</v>
      </c>
      <c r="AK3156" s="11">
        <f>(U3156+V3156+W3156)/(U3156+V3156+W3156+X3156+Y3156)</f>
        <v>0.39203925845147219</v>
      </c>
      <c r="AL3156" s="11">
        <f t="shared" si="821"/>
        <v>6.265625</v>
      </c>
      <c r="AM3156" s="11">
        <f t="shared" si="822"/>
        <v>2.3719999999999999</v>
      </c>
      <c r="AN3156" s="3" t="str">
        <f t="shared" si="826"/>
        <v>n/a</v>
      </c>
      <c r="AO3156" s="3" t="str">
        <f t="shared" si="827"/>
        <v>n/a</v>
      </c>
      <c r="AP3156" s="3" t="s">
        <v>8</v>
      </c>
      <c r="AQ3156" s="124" t="s">
        <v>71</v>
      </c>
      <c r="AR3156" s="4"/>
      <c r="AS3156" s="3"/>
    </row>
    <row r="3157" spans="1:45" ht="15" customHeight="1">
      <c r="A3157" s="11">
        <v>4.46</v>
      </c>
      <c r="B3157" s="32">
        <v>1143</v>
      </c>
      <c r="C3157" s="17">
        <v>9.3619330000000005</v>
      </c>
      <c r="D3157" s="17">
        <v>113.285133</v>
      </c>
      <c r="E3157" s="40" t="s">
        <v>27</v>
      </c>
      <c r="F3157" s="18">
        <v>9.3619330000000005</v>
      </c>
      <c r="G3157" s="17">
        <v>9.3619330000000005</v>
      </c>
      <c r="H3157" s="17">
        <v>9.3619330000000005</v>
      </c>
      <c r="I3157" s="17">
        <v>9.3619330000000005</v>
      </c>
      <c r="J3157" s="17">
        <v>9.3619330000000005</v>
      </c>
      <c r="K3157" s="30">
        <v>9.3619330000000005</v>
      </c>
      <c r="L3157" s="10">
        <f t="shared" si="825"/>
        <v>9.3619330000000005</v>
      </c>
      <c r="M3157" s="52" t="str">
        <f t="shared" si="828"/>
        <v>low latitude</v>
      </c>
      <c r="N3157" s="83" t="s">
        <v>8</v>
      </c>
      <c r="O3157" s="34" t="s">
        <v>8</v>
      </c>
      <c r="P3157" s="34" t="s">
        <v>8</v>
      </c>
      <c r="Q3157" s="34" t="s">
        <v>8</v>
      </c>
      <c r="R3157" s="34" t="s">
        <v>8</v>
      </c>
      <c r="S3157" s="42" t="s">
        <v>8</v>
      </c>
      <c r="T3157" s="10" t="s">
        <v>8</v>
      </c>
      <c r="U3157" s="11">
        <v>0.26800000000000002</v>
      </c>
      <c r="V3157" s="11">
        <v>0.36599999999999999</v>
      </c>
      <c r="W3157" s="11">
        <v>7.8E-2</v>
      </c>
      <c r="X3157" s="11" t="s">
        <v>8</v>
      </c>
      <c r="Y3157" s="12">
        <v>0.28899999999999998</v>
      </c>
      <c r="Z3157" s="10">
        <f t="shared" si="818"/>
        <v>0.73226773226773234</v>
      </c>
      <c r="AA3157" s="11">
        <f t="shared" si="819"/>
        <v>-0.28899890824244573</v>
      </c>
      <c r="AB3157" s="11">
        <f t="shared" si="823"/>
        <v>-0.13533010283819066</v>
      </c>
      <c r="AC3157" s="11">
        <f t="shared" si="820"/>
        <v>27.392573693634912</v>
      </c>
      <c r="AD3157" s="9">
        <f t="shared" si="824"/>
        <v>29.343420965867757</v>
      </c>
      <c r="AE3157" s="10">
        <v>23.553957163121499</v>
      </c>
      <c r="AF3157" s="11">
        <v>30.301835855422802</v>
      </c>
      <c r="AG3157" s="12">
        <v>38.107306845385899</v>
      </c>
      <c r="AH3157" s="10" t="s">
        <v>8</v>
      </c>
      <c r="AI3157" s="134" t="s">
        <v>8</v>
      </c>
      <c r="AJ3157" s="134" t="s">
        <v>8</v>
      </c>
      <c r="AK3157" s="11" t="s">
        <v>8</v>
      </c>
      <c r="AL3157" s="11">
        <f t="shared" si="821"/>
        <v>4.6923076923076925</v>
      </c>
      <c r="AM3157" s="11">
        <f t="shared" si="822"/>
        <v>2.3876123876123874</v>
      </c>
      <c r="AN3157" s="3" t="str">
        <f t="shared" si="826"/>
        <v>n/a</v>
      </c>
      <c r="AO3157" s="3" t="str">
        <f t="shared" si="827"/>
        <v>n/a</v>
      </c>
      <c r="AP3157" s="3" t="s">
        <v>8</v>
      </c>
      <c r="AQ3157" s="124" t="s">
        <v>71</v>
      </c>
      <c r="AR3157" s="4"/>
      <c r="AS3157" s="3"/>
    </row>
    <row r="3158" spans="1:45" ht="15" customHeight="1">
      <c r="A3158" s="11">
        <v>4.51</v>
      </c>
      <c r="B3158" s="32">
        <v>1143</v>
      </c>
      <c r="C3158" s="17">
        <v>9.3619330000000005</v>
      </c>
      <c r="D3158" s="17">
        <v>113.285133</v>
      </c>
      <c r="E3158" s="40" t="s">
        <v>27</v>
      </c>
      <c r="F3158" s="18">
        <v>9.3619330000000005</v>
      </c>
      <c r="G3158" s="17">
        <v>9.3619330000000005</v>
      </c>
      <c r="H3158" s="17">
        <v>9.3619330000000005</v>
      </c>
      <c r="I3158" s="17">
        <v>9.3619330000000005</v>
      </c>
      <c r="J3158" s="17">
        <v>9.3619330000000005</v>
      </c>
      <c r="K3158" s="30">
        <v>9.3619330000000005</v>
      </c>
      <c r="L3158" s="10">
        <f t="shared" si="825"/>
        <v>9.3619330000000005</v>
      </c>
      <c r="M3158" s="52" t="str">
        <f t="shared" si="828"/>
        <v>low latitude</v>
      </c>
      <c r="N3158" s="83" t="s">
        <v>8</v>
      </c>
      <c r="O3158" s="34" t="s">
        <v>8</v>
      </c>
      <c r="P3158" s="34" t="s">
        <v>8</v>
      </c>
      <c r="Q3158" s="34" t="s">
        <v>8</v>
      </c>
      <c r="R3158" s="34" t="s">
        <v>8</v>
      </c>
      <c r="S3158" s="42" t="s">
        <v>8</v>
      </c>
      <c r="T3158" s="10" t="s">
        <v>8</v>
      </c>
      <c r="U3158" s="11">
        <v>0.26</v>
      </c>
      <c r="V3158" s="11">
        <v>0.42399999999999999</v>
      </c>
      <c r="W3158" s="11">
        <v>7.0000000000000007E-2</v>
      </c>
      <c r="X3158" s="11">
        <v>0.82799999999999996</v>
      </c>
      <c r="Y3158" s="12">
        <v>0.247</v>
      </c>
      <c r="Z3158" s="10">
        <f t="shared" si="818"/>
        <v>0.74025974025974028</v>
      </c>
      <c r="AA3158" s="11">
        <f t="shared" si="819"/>
        <v>-0.25000548927704147</v>
      </c>
      <c r="AB3158" s="11">
        <f t="shared" si="823"/>
        <v>-0.13061586949999046</v>
      </c>
      <c r="AC3158" s="11">
        <f t="shared" si="820"/>
        <v>30.024629473799699</v>
      </c>
      <c r="AD3158" s="9">
        <f t="shared" si="824"/>
        <v>29.665874526200653</v>
      </c>
      <c r="AE3158" s="10">
        <v>24.005184644229601</v>
      </c>
      <c r="AF3158" s="11">
        <v>30.756813642526801</v>
      </c>
      <c r="AG3158" s="12">
        <v>38.7567429488698</v>
      </c>
      <c r="AH3158" s="10">
        <v>0.17199999999999999</v>
      </c>
      <c r="AI3158" s="134" t="s">
        <v>8</v>
      </c>
      <c r="AJ3158" s="134" t="s">
        <v>8</v>
      </c>
      <c r="AK3158" s="11">
        <f>(U3158+V3158+W3158)/(U3158+V3158+W3158+X3158+Y3158)</f>
        <v>0.412247129579005</v>
      </c>
      <c r="AL3158" s="11">
        <f t="shared" si="821"/>
        <v>6.0571428571428561</v>
      </c>
      <c r="AM3158" s="11">
        <f t="shared" si="822"/>
        <v>2.3036963036963041</v>
      </c>
      <c r="AN3158" s="3" t="str">
        <f t="shared" si="826"/>
        <v>n/a</v>
      </c>
      <c r="AO3158" s="3" t="str">
        <f t="shared" si="827"/>
        <v>n/a</v>
      </c>
      <c r="AP3158" s="3" t="s">
        <v>8</v>
      </c>
      <c r="AQ3158" s="124" t="s">
        <v>71</v>
      </c>
      <c r="AR3158" s="4"/>
      <c r="AS3158" s="3"/>
    </row>
    <row r="3159" spans="1:45" ht="15" customHeight="1">
      <c r="A3159" s="11">
        <v>4.53</v>
      </c>
      <c r="B3159" s="32">
        <v>1143</v>
      </c>
      <c r="C3159" s="17">
        <v>9.3619330000000005</v>
      </c>
      <c r="D3159" s="17">
        <v>113.285133</v>
      </c>
      <c r="E3159" s="40" t="s">
        <v>27</v>
      </c>
      <c r="F3159" s="18">
        <v>9.3619330000000005</v>
      </c>
      <c r="G3159" s="17">
        <v>9.3619330000000005</v>
      </c>
      <c r="H3159" s="17">
        <v>9.3619330000000005</v>
      </c>
      <c r="I3159" s="17">
        <v>9.3619330000000005</v>
      </c>
      <c r="J3159" s="17">
        <v>9.3619330000000005</v>
      </c>
      <c r="K3159" s="30">
        <v>9.3619330000000005</v>
      </c>
      <c r="L3159" s="10">
        <f t="shared" si="825"/>
        <v>9.3619330000000005</v>
      </c>
      <c r="M3159" s="52" t="str">
        <f t="shared" si="828"/>
        <v>low latitude</v>
      </c>
      <c r="N3159" s="83" t="s">
        <v>8</v>
      </c>
      <c r="O3159" s="34" t="s">
        <v>8</v>
      </c>
      <c r="P3159" s="34" t="s">
        <v>8</v>
      </c>
      <c r="Q3159" s="34" t="s">
        <v>8</v>
      </c>
      <c r="R3159" s="34" t="s">
        <v>8</v>
      </c>
      <c r="S3159" s="42" t="s">
        <v>8</v>
      </c>
      <c r="T3159" s="10" t="s">
        <v>8</v>
      </c>
      <c r="U3159" s="11">
        <v>0.27800000000000002</v>
      </c>
      <c r="V3159" s="11">
        <v>0.39400000000000002</v>
      </c>
      <c r="W3159" s="11">
        <v>6.0999999999999999E-2</v>
      </c>
      <c r="X3159" s="11" t="s">
        <v>8</v>
      </c>
      <c r="Y3159" s="12">
        <v>0.26700000000000002</v>
      </c>
      <c r="Z3159" s="10">
        <f t="shared" si="818"/>
        <v>0.72199999999999998</v>
      </c>
      <c r="AA3159" s="11">
        <f t="shared" si="819"/>
        <v>-0.26960775281555388</v>
      </c>
      <c r="AB3159" s="11">
        <f t="shared" si="823"/>
        <v>-0.14146280243036088</v>
      </c>
      <c r="AC3159" s="11">
        <f t="shared" si="820"/>
        <v>28.701476684950112</v>
      </c>
      <c r="AD3159" s="9">
        <f t="shared" si="824"/>
        <v>28.923944313763315</v>
      </c>
      <c r="AE3159" s="10">
        <v>23.011567159627099</v>
      </c>
      <c r="AF3159" s="11">
        <v>29.6780380315667</v>
      </c>
      <c r="AG3159" s="12">
        <v>37.263782603145998</v>
      </c>
      <c r="AH3159" s="10" t="s">
        <v>8</v>
      </c>
      <c r="AI3159" s="134" t="s">
        <v>8</v>
      </c>
      <c r="AJ3159" s="134" t="s">
        <v>8</v>
      </c>
      <c r="AK3159" s="11" t="s">
        <v>8</v>
      </c>
      <c r="AL3159" s="11">
        <f t="shared" si="821"/>
        <v>6.4590163934426235</v>
      </c>
      <c r="AM3159" s="11">
        <f t="shared" si="822"/>
        <v>2.3170000000000002</v>
      </c>
      <c r="AN3159" s="3" t="str">
        <f t="shared" si="826"/>
        <v>n/a</v>
      </c>
      <c r="AO3159" s="3" t="str">
        <f t="shared" si="827"/>
        <v>n/a</v>
      </c>
      <c r="AP3159" s="3" t="s">
        <v>8</v>
      </c>
      <c r="AQ3159" s="124" t="s">
        <v>71</v>
      </c>
      <c r="AR3159" s="4"/>
      <c r="AS3159" s="3"/>
    </row>
    <row r="3160" spans="1:45" ht="15" customHeight="1">
      <c r="A3160" s="11">
        <v>4.59</v>
      </c>
      <c r="B3160" s="32">
        <v>1143</v>
      </c>
      <c r="C3160" s="17">
        <v>9.3619330000000005</v>
      </c>
      <c r="D3160" s="17">
        <v>113.285133</v>
      </c>
      <c r="E3160" s="40" t="s">
        <v>27</v>
      </c>
      <c r="F3160" s="18">
        <v>9.3619330000000005</v>
      </c>
      <c r="G3160" s="17">
        <v>9.3619330000000005</v>
      </c>
      <c r="H3160" s="17">
        <v>9.3619330000000005</v>
      </c>
      <c r="I3160" s="17">
        <v>9.3619330000000005</v>
      </c>
      <c r="J3160" s="17">
        <v>9.3619330000000005</v>
      </c>
      <c r="K3160" s="30">
        <v>9.3619330000000005</v>
      </c>
      <c r="L3160" s="10">
        <f t="shared" si="825"/>
        <v>9.3619330000000005</v>
      </c>
      <c r="M3160" s="52" t="str">
        <f t="shared" si="828"/>
        <v>low latitude</v>
      </c>
      <c r="N3160" s="83" t="s">
        <v>8</v>
      </c>
      <c r="O3160" s="34" t="s">
        <v>8</v>
      </c>
      <c r="P3160" s="34" t="s">
        <v>8</v>
      </c>
      <c r="Q3160" s="34" t="s">
        <v>8</v>
      </c>
      <c r="R3160" s="34" t="s">
        <v>8</v>
      </c>
      <c r="S3160" s="42" t="s">
        <v>8</v>
      </c>
      <c r="T3160" s="10" t="s">
        <v>8</v>
      </c>
      <c r="U3160" s="11">
        <v>0.23300000000000001</v>
      </c>
      <c r="V3160" s="11">
        <v>0.4</v>
      </c>
      <c r="W3160" s="11">
        <v>7.0000000000000007E-2</v>
      </c>
      <c r="X3160" s="11">
        <v>0.77900000000000003</v>
      </c>
      <c r="Y3160" s="12">
        <v>0.29699999999999999</v>
      </c>
      <c r="Z3160" s="10">
        <f t="shared" si="818"/>
        <v>0.76700000000000002</v>
      </c>
      <c r="AA3160" s="11">
        <f t="shared" si="819"/>
        <v>-0.24489533369186162</v>
      </c>
      <c r="AB3160" s="11">
        <f t="shared" si="823"/>
        <v>-0.11520463605101904</v>
      </c>
      <c r="AC3160" s="11">
        <f t="shared" si="820"/>
        <v>30.369564975799339</v>
      </c>
      <c r="AD3160" s="9">
        <f t="shared" si="824"/>
        <v>30.720002894110298</v>
      </c>
      <c r="AE3160" s="10">
        <v>25.471165806709301</v>
      </c>
      <c r="AF3160" s="11">
        <v>32.387779424632797</v>
      </c>
      <c r="AG3160" s="12">
        <v>40.721879388360698</v>
      </c>
      <c r="AH3160" s="10">
        <v>0.221</v>
      </c>
      <c r="AI3160" s="134" t="s">
        <v>8</v>
      </c>
      <c r="AJ3160" s="134" t="s">
        <v>8</v>
      </c>
      <c r="AK3160" s="11">
        <f>(U3160+V3160+W3160)/(U3160+V3160+W3160+X3160+Y3160)</f>
        <v>0.39516582349634627</v>
      </c>
      <c r="AL3160" s="11">
        <f t="shared" si="821"/>
        <v>5.7142857142857144</v>
      </c>
      <c r="AM3160" s="11">
        <f t="shared" si="822"/>
        <v>2.431</v>
      </c>
      <c r="AN3160" s="3" t="str">
        <f t="shared" si="826"/>
        <v>n/a</v>
      </c>
      <c r="AO3160" s="3" t="str">
        <f t="shared" si="827"/>
        <v>n/a</v>
      </c>
      <c r="AP3160" s="3" t="s">
        <v>8</v>
      </c>
      <c r="AQ3160" s="124" t="s">
        <v>71</v>
      </c>
      <c r="AR3160" s="4"/>
      <c r="AS3160" s="3"/>
    </row>
    <row r="3161" spans="1:45" ht="15" customHeight="1">
      <c r="A3161" s="11">
        <v>4.62</v>
      </c>
      <c r="B3161" s="32">
        <v>1143</v>
      </c>
      <c r="C3161" s="17">
        <v>9.3619330000000005</v>
      </c>
      <c r="D3161" s="17">
        <v>113.285133</v>
      </c>
      <c r="E3161" s="40" t="s">
        <v>27</v>
      </c>
      <c r="F3161" s="18">
        <v>9.3619330000000005</v>
      </c>
      <c r="G3161" s="17">
        <v>9.3619330000000005</v>
      </c>
      <c r="H3161" s="17">
        <v>9.3619330000000005</v>
      </c>
      <c r="I3161" s="17">
        <v>9.3619330000000005</v>
      </c>
      <c r="J3161" s="17">
        <v>9.3619330000000005</v>
      </c>
      <c r="K3161" s="30">
        <v>9.3619330000000005</v>
      </c>
      <c r="L3161" s="10">
        <f t="shared" si="825"/>
        <v>9.3619330000000005</v>
      </c>
      <c r="M3161" s="52" t="str">
        <f t="shared" si="828"/>
        <v>low latitude</v>
      </c>
      <c r="N3161" s="83" t="s">
        <v>8</v>
      </c>
      <c r="O3161" s="34" t="s">
        <v>8</v>
      </c>
      <c r="P3161" s="34" t="s">
        <v>8</v>
      </c>
      <c r="Q3161" s="34" t="s">
        <v>8</v>
      </c>
      <c r="R3161" s="34" t="s">
        <v>8</v>
      </c>
      <c r="S3161" s="42" t="s">
        <v>8</v>
      </c>
      <c r="T3161" s="10" t="s">
        <v>8</v>
      </c>
      <c r="U3161" s="11">
        <v>0.26</v>
      </c>
      <c r="V3161" s="11">
        <v>0.39700000000000002</v>
      </c>
      <c r="W3161" s="11">
        <v>7.6999999999999999E-2</v>
      </c>
      <c r="X3161" s="11">
        <v>0.89500000000000002</v>
      </c>
      <c r="Y3161" s="12">
        <v>0.26600000000000001</v>
      </c>
      <c r="Z3161" s="10">
        <f t="shared" si="818"/>
        <v>0.74</v>
      </c>
      <c r="AA3161" s="11">
        <f t="shared" si="819"/>
        <v>-0.26690555315295544</v>
      </c>
      <c r="AB3161" s="11">
        <f t="shared" si="823"/>
        <v>-0.13076828026902382</v>
      </c>
      <c r="AC3161" s="11">
        <f t="shared" si="820"/>
        <v>28.883875162175507</v>
      </c>
      <c r="AD3161" s="9">
        <f t="shared" si="824"/>
        <v>29.65544962959877</v>
      </c>
      <c r="AE3161" s="10">
        <v>23.9453250255326</v>
      </c>
      <c r="AF3161" s="11">
        <v>30.750020247314001</v>
      </c>
      <c r="AG3161" s="12">
        <v>38.713310666690703</v>
      </c>
      <c r="AH3161" s="10">
        <v>0.105</v>
      </c>
      <c r="AI3161" s="134" t="s">
        <v>8</v>
      </c>
      <c r="AJ3161" s="134" t="s">
        <v>8</v>
      </c>
      <c r="AK3161" s="11">
        <f>(U3161+V3161+W3161)/(U3161+V3161+W3161+X3161+Y3161)</f>
        <v>0.38733509234828495</v>
      </c>
      <c r="AL3161" s="11">
        <f t="shared" si="821"/>
        <v>5.1558441558441563</v>
      </c>
      <c r="AM3161" s="11">
        <f t="shared" si="822"/>
        <v>2.3490000000000002</v>
      </c>
      <c r="AN3161" s="3" t="str">
        <f t="shared" si="826"/>
        <v>n/a</v>
      </c>
      <c r="AO3161" s="3" t="str">
        <f t="shared" si="827"/>
        <v>n/a</v>
      </c>
      <c r="AP3161" s="3" t="s">
        <v>8</v>
      </c>
      <c r="AQ3161" s="124" t="s">
        <v>71</v>
      </c>
      <c r="AR3161" s="4"/>
      <c r="AS3161" s="3"/>
    </row>
    <row r="3162" spans="1:45" ht="15" customHeight="1">
      <c r="A3162" s="11">
        <v>4.6500000000000004</v>
      </c>
      <c r="B3162" s="32">
        <v>1143</v>
      </c>
      <c r="C3162" s="17">
        <v>9.3619330000000005</v>
      </c>
      <c r="D3162" s="17">
        <v>113.285133</v>
      </c>
      <c r="E3162" s="40" t="s">
        <v>27</v>
      </c>
      <c r="F3162" s="18">
        <v>9.3619330000000005</v>
      </c>
      <c r="G3162" s="17">
        <v>9.3619330000000005</v>
      </c>
      <c r="H3162" s="17">
        <v>9.3619330000000005</v>
      </c>
      <c r="I3162" s="17">
        <v>9.3619330000000005</v>
      </c>
      <c r="J3162" s="17">
        <v>9.3619330000000005</v>
      </c>
      <c r="K3162" s="30">
        <v>9.3619330000000005</v>
      </c>
      <c r="L3162" s="10">
        <f t="shared" si="825"/>
        <v>9.3619330000000005</v>
      </c>
      <c r="M3162" s="52" t="str">
        <f t="shared" si="828"/>
        <v>low latitude</v>
      </c>
      <c r="N3162" s="83" t="s">
        <v>8</v>
      </c>
      <c r="O3162" s="34" t="s">
        <v>8</v>
      </c>
      <c r="P3162" s="34" t="s">
        <v>8</v>
      </c>
      <c r="Q3162" s="34" t="s">
        <v>8</v>
      </c>
      <c r="R3162" s="34" t="s">
        <v>8</v>
      </c>
      <c r="S3162" s="42" t="s">
        <v>8</v>
      </c>
      <c r="T3162" s="10" t="s">
        <v>8</v>
      </c>
      <c r="U3162" s="11">
        <v>0.27800000000000002</v>
      </c>
      <c r="V3162" s="11">
        <v>0.39700000000000002</v>
      </c>
      <c r="W3162" s="11">
        <v>7.3999999999999996E-2</v>
      </c>
      <c r="X3162" s="11">
        <v>0.88700000000000001</v>
      </c>
      <c r="Y3162" s="12">
        <v>0.251</v>
      </c>
      <c r="Z3162" s="10">
        <f t="shared" si="818"/>
        <v>0.72199999999999998</v>
      </c>
      <c r="AA3162" s="11">
        <f t="shared" si="819"/>
        <v>-0.27569131093635141</v>
      </c>
      <c r="AB3162" s="11">
        <f t="shared" si="823"/>
        <v>-0.14146280243036088</v>
      </c>
      <c r="AC3162" s="11">
        <f t="shared" si="820"/>
        <v>28.290836511796279</v>
      </c>
      <c r="AD3162" s="9">
        <f t="shared" si="824"/>
        <v>28.923944313763315</v>
      </c>
      <c r="AE3162" s="10">
        <v>22.931423836074899</v>
      </c>
      <c r="AF3162" s="11">
        <v>29.646990526380701</v>
      </c>
      <c r="AG3162" s="12">
        <v>37.301660646517803</v>
      </c>
      <c r="AH3162" s="10">
        <v>0.113</v>
      </c>
      <c r="AI3162" s="134" t="s">
        <v>8</v>
      </c>
      <c r="AJ3162" s="134" t="s">
        <v>8</v>
      </c>
      <c r="AK3162" s="11">
        <f>(U3162+V3162+W3162)/(U3162+V3162+W3162+X3162+Y3162)</f>
        <v>0.3969263381028087</v>
      </c>
      <c r="AL3162" s="11">
        <f t="shared" si="821"/>
        <v>5.3648648648648658</v>
      </c>
      <c r="AM3162" s="11">
        <f t="shared" si="822"/>
        <v>2.298</v>
      </c>
      <c r="AN3162" s="3" t="str">
        <f t="shared" si="826"/>
        <v>n/a</v>
      </c>
      <c r="AO3162" s="3" t="str">
        <f t="shared" si="827"/>
        <v>n/a</v>
      </c>
      <c r="AP3162" s="3" t="s">
        <v>8</v>
      </c>
      <c r="AQ3162" s="124" t="s">
        <v>71</v>
      </c>
      <c r="AR3162" s="4"/>
      <c r="AS3162" s="3"/>
    </row>
    <row r="3163" spans="1:45" ht="15" customHeight="1">
      <c r="A3163" s="11">
        <v>4.72</v>
      </c>
      <c r="B3163" s="32">
        <v>1143</v>
      </c>
      <c r="C3163" s="17">
        <v>9.3619330000000005</v>
      </c>
      <c r="D3163" s="17">
        <v>113.285133</v>
      </c>
      <c r="E3163" s="40" t="s">
        <v>27</v>
      </c>
      <c r="F3163" s="18">
        <v>9.3619330000000005</v>
      </c>
      <c r="G3163" s="17">
        <v>9.3619330000000005</v>
      </c>
      <c r="H3163" s="17">
        <v>9.3619330000000005</v>
      </c>
      <c r="I3163" s="17">
        <v>9.3619330000000005</v>
      </c>
      <c r="J3163" s="17">
        <v>9.3619330000000005</v>
      </c>
      <c r="K3163" s="30">
        <v>9.3619330000000005</v>
      </c>
      <c r="L3163" s="10">
        <f t="shared" si="825"/>
        <v>9.3619330000000005</v>
      </c>
      <c r="M3163" s="52" t="str">
        <f t="shared" si="828"/>
        <v>low latitude</v>
      </c>
      <c r="N3163" s="83" t="s">
        <v>8</v>
      </c>
      <c r="O3163" s="34" t="s">
        <v>8</v>
      </c>
      <c r="P3163" s="34" t="s">
        <v>8</v>
      </c>
      <c r="Q3163" s="34" t="s">
        <v>8</v>
      </c>
      <c r="R3163" s="34" t="s">
        <v>8</v>
      </c>
      <c r="S3163" s="42" t="s">
        <v>8</v>
      </c>
      <c r="T3163" s="10" t="s">
        <v>8</v>
      </c>
      <c r="U3163" s="11">
        <v>0.28599999999999998</v>
      </c>
      <c r="V3163" s="11">
        <v>0.39700000000000002</v>
      </c>
      <c r="W3163" s="11">
        <v>8.7999999999999995E-2</v>
      </c>
      <c r="X3163" s="11" t="s">
        <v>8</v>
      </c>
      <c r="Y3163" s="12">
        <v>0.22900000000000001</v>
      </c>
      <c r="Z3163" s="10">
        <f t="shared" si="818"/>
        <v>0.71399999999999997</v>
      </c>
      <c r="AA3163" s="11">
        <f t="shared" si="819"/>
        <v>-0.28826387128784187</v>
      </c>
      <c r="AB3163" s="11">
        <f t="shared" si="823"/>
        <v>-0.14630178822382564</v>
      </c>
      <c r="AC3163" s="11">
        <f t="shared" si="820"/>
        <v>27.442188688070672</v>
      </c>
      <c r="AD3163" s="9">
        <f t="shared" si="824"/>
        <v>28.592957685490326</v>
      </c>
      <c r="AE3163" s="10">
        <v>22.493906443454001</v>
      </c>
      <c r="AF3163" s="11">
        <v>29.184175946294499</v>
      </c>
      <c r="AG3163" s="12">
        <v>36.645576605510499</v>
      </c>
      <c r="AH3163" s="10" t="s">
        <v>8</v>
      </c>
      <c r="AI3163" s="134" t="s">
        <v>8</v>
      </c>
      <c r="AJ3163" s="134" t="s">
        <v>8</v>
      </c>
      <c r="AK3163" s="11" t="s">
        <v>8</v>
      </c>
      <c r="AL3163" s="11">
        <f t="shared" si="821"/>
        <v>4.5113636363636367</v>
      </c>
      <c r="AM3163" s="11">
        <f t="shared" si="822"/>
        <v>2.2600000000000002</v>
      </c>
      <c r="AN3163" s="3" t="str">
        <f t="shared" si="826"/>
        <v>n/a</v>
      </c>
      <c r="AO3163" s="3" t="str">
        <f t="shared" si="827"/>
        <v>n/a</v>
      </c>
      <c r="AP3163" s="3" t="s">
        <v>8</v>
      </c>
      <c r="AQ3163" s="124" t="s">
        <v>71</v>
      </c>
      <c r="AR3163" s="4"/>
      <c r="AS3163" s="3"/>
    </row>
    <row r="3164" spans="1:45" ht="15" customHeight="1">
      <c r="A3164" s="11">
        <v>4.7699999999999996</v>
      </c>
      <c r="B3164" s="32">
        <v>1143</v>
      </c>
      <c r="C3164" s="17">
        <v>9.3619330000000005</v>
      </c>
      <c r="D3164" s="17">
        <v>113.285133</v>
      </c>
      <c r="E3164" s="40" t="s">
        <v>27</v>
      </c>
      <c r="F3164" s="18">
        <v>9.3619330000000005</v>
      </c>
      <c r="G3164" s="17">
        <v>9.3619330000000005</v>
      </c>
      <c r="H3164" s="17">
        <v>9.3619330000000005</v>
      </c>
      <c r="I3164" s="17">
        <v>9.3619330000000005</v>
      </c>
      <c r="J3164" s="17">
        <v>9.3619330000000005</v>
      </c>
      <c r="K3164" s="30">
        <v>9.3619330000000005</v>
      </c>
      <c r="L3164" s="10">
        <f t="shared" si="825"/>
        <v>9.3619330000000005</v>
      </c>
      <c r="M3164" s="52" t="str">
        <f t="shared" si="828"/>
        <v>low latitude</v>
      </c>
      <c r="N3164" s="83" t="s">
        <v>8</v>
      </c>
      <c r="O3164" s="34" t="s">
        <v>8</v>
      </c>
      <c r="P3164" s="34" t="s">
        <v>8</v>
      </c>
      <c r="Q3164" s="34" t="s">
        <v>8</v>
      </c>
      <c r="R3164" s="34" t="s">
        <v>8</v>
      </c>
      <c r="S3164" s="42" t="s">
        <v>8</v>
      </c>
      <c r="T3164" s="10" t="s">
        <v>8</v>
      </c>
      <c r="U3164" s="11">
        <v>0.25600000000000001</v>
      </c>
      <c r="V3164" s="11">
        <v>0.39100000000000001</v>
      </c>
      <c r="W3164" s="11">
        <v>6.8000000000000005E-2</v>
      </c>
      <c r="X3164" s="11">
        <v>0.81899999999999995</v>
      </c>
      <c r="Y3164" s="12">
        <v>0.28499999999999998</v>
      </c>
      <c r="Z3164" s="10">
        <f t="shared" si="818"/>
        <v>0.74399999999999999</v>
      </c>
      <c r="AA3164" s="11">
        <f t="shared" si="819"/>
        <v>-0.26212928440521388</v>
      </c>
      <c r="AB3164" s="11">
        <f t="shared" si="823"/>
        <v>-0.1284270644541213</v>
      </c>
      <c r="AC3164" s="11">
        <f t="shared" si="820"/>
        <v>29.206273302648061</v>
      </c>
      <c r="AD3164" s="9">
        <f t="shared" si="824"/>
        <v>29.815588791338104</v>
      </c>
      <c r="AE3164" s="10">
        <v>24.203892220637002</v>
      </c>
      <c r="AF3164" s="11">
        <v>30.969195806339201</v>
      </c>
      <c r="AG3164" s="12">
        <v>38.995477952692099</v>
      </c>
      <c r="AH3164" s="10">
        <v>0.18099999999999999</v>
      </c>
      <c r="AI3164" s="134" t="s">
        <v>8</v>
      </c>
      <c r="AJ3164" s="134" t="s">
        <v>8</v>
      </c>
      <c r="AK3164" s="11">
        <f t="shared" ref="AK3164:AK3195" si="829">(U3164+V3164+W3164)/(U3164+V3164+W3164+X3164+Y3164)</f>
        <v>0.39307311709730625</v>
      </c>
      <c r="AL3164" s="11">
        <f t="shared" si="821"/>
        <v>5.75</v>
      </c>
      <c r="AM3164" s="11">
        <f t="shared" si="822"/>
        <v>2.3819999999999997</v>
      </c>
      <c r="AN3164" s="3" t="str">
        <f t="shared" si="826"/>
        <v>n/a</v>
      </c>
      <c r="AO3164" s="3" t="str">
        <f t="shared" si="827"/>
        <v>n/a</v>
      </c>
      <c r="AP3164" s="3" t="s">
        <v>8</v>
      </c>
      <c r="AQ3164" s="124" t="s">
        <v>71</v>
      </c>
      <c r="AR3164" s="4"/>
      <c r="AS3164" s="3"/>
    </row>
    <row r="3165" spans="1:45" ht="15" customHeight="1">
      <c r="A3165" s="11">
        <v>4.78</v>
      </c>
      <c r="B3165" s="32">
        <v>1143</v>
      </c>
      <c r="C3165" s="17">
        <v>9.3619330000000005</v>
      </c>
      <c r="D3165" s="17">
        <v>113.285133</v>
      </c>
      <c r="E3165" s="40" t="s">
        <v>27</v>
      </c>
      <c r="F3165" s="18">
        <v>9.3619330000000005</v>
      </c>
      <c r="G3165" s="17">
        <v>9.3619330000000005</v>
      </c>
      <c r="H3165" s="17">
        <v>9.3619330000000005</v>
      </c>
      <c r="I3165" s="17">
        <v>9.3619330000000005</v>
      </c>
      <c r="J3165" s="17">
        <v>9.3619330000000005</v>
      </c>
      <c r="K3165" s="30">
        <v>9.3619330000000005</v>
      </c>
      <c r="L3165" s="10">
        <f t="shared" si="825"/>
        <v>9.3619330000000005</v>
      </c>
      <c r="M3165" s="52" t="str">
        <f t="shared" si="828"/>
        <v>low latitude</v>
      </c>
      <c r="N3165" s="83" t="s">
        <v>8</v>
      </c>
      <c r="O3165" s="34" t="s">
        <v>8</v>
      </c>
      <c r="P3165" s="34" t="s">
        <v>8</v>
      </c>
      <c r="Q3165" s="34" t="s">
        <v>8</v>
      </c>
      <c r="R3165" s="34" t="s">
        <v>8</v>
      </c>
      <c r="S3165" s="42" t="s">
        <v>8</v>
      </c>
      <c r="T3165" s="10" t="s">
        <v>8</v>
      </c>
      <c r="U3165" s="11">
        <v>0.26</v>
      </c>
      <c r="V3165" s="11">
        <v>0.39600000000000002</v>
      </c>
      <c r="W3165" s="11">
        <v>7.3999999999999996E-2</v>
      </c>
      <c r="X3165" s="11">
        <v>0.91600000000000004</v>
      </c>
      <c r="Y3165" s="12">
        <v>0.27</v>
      </c>
      <c r="Z3165" s="10">
        <f t="shared" si="818"/>
        <v>0.74</v>
      </c>
      <c r="AA3165" s="11">
        <f t="shared" si="819"/>
        <v>-0.2656276741949436</v>
      </c>
      <c r="AB3165" s="11">
        <f t="shared" si="823"/>
        <v>-0.13076828026902382</v>
      </c>
      <c r="AC3165" s="11">
        <f t="shared" si="820"/>
        <v>28.970131991841306</v>
      </c>
      <c r="AD3165" s="9">
        <f t="shared" si="824"/>
        <v>29.65544962959877</v>
      </c>
      <c r="AE3165" s="10">
        <v>23.993299469768299</v>
      </c>
      <c r="AF3165" s="11">
        <v>30.715558236688</v>
      </c>
      <c r="AG3165" s="12">
        <v>38.692466962633802</v>
      </c>
      <c r="AH3165" s="10">
        <v>8.4000000000000005E-2</v>
      </c>
      <c r="AI3165" s="134" t="s">
        <v>8</v>
      </c>
      <c r="AJ3165" s="134" t="s">
        <v>8</v>
      </c>
      <c r="AK3165" s="11">
        <f t="shared" si="829"/>
        <v>0.38100208768267224</v>
      </c>
      <c r="AL3165" s="11">
        <f t="shared" si="821"/>
        <v>5.3513513513513518</v>
      </c>
      <c r="AM3165" s="11">
        <f t="shared" si="822"/>
        <v>2.3540000000000001</v>
      </c>
      <c r="AN3165" s="3" t="str">
        <f t="shared" si="826"/>
        <v>n/a</v>
      </c>
      <c r="AO3165" s="3" t="str">
        <f t="shared" si="827"/>
        <v>n/a</v>
      </c>
      <c r="AP3165" s="3" t="s">
        <v>8</v>
      </c>
      <c r="AQ3165" s="124" t="s">
        <v>71</v>
      </c>
      <c r="AR3165" s="4"/>
      <c r="AS3165" s="3"/>
    </row>
    <row r="3166" spans="1:45" ht="15" customHeight="1">
      <c r="A3166" s="11">
        <v>4.82</v>
      </c>
      <c r="B3166" s="32">
        <v>1143</v>
      </c>
      <c r="C3166" s="17">
        <v>9.3619330000000005</v>
      </c>
      <c r="D3166" s="17">
        <v>113.285133</v>
      </c>
      <c r="E3166" s="40" t="s">
        <v>27</v>
      </c>
      <c r="F3166" s="18">
        <v>9.3619330000000005</v>
      </c>
      <c r="G3166" s="17">
        <v>9.3619330000000005</v>
      </c>
      <c r="H3166" s="17">
        <v>9.3619330000000005</v>
      </c>
      <c r="I3166" s="17">
        <v>9.3619330000000005</v>
      </c>
      <c r="J3166" s="17">
        <v>9.3619330000000005</v>
      </c>
      <c r="K3166" s="30">
        <v>9.3619330000000005</v>
      </c>
      <c r="L3166" s="10">
        <f t="shared" si="825"/>
        <v>9.3619330000000005</v>
      </c>
      <c r="M3166" s="52" t="str">
        <f t="shared" si="828"/>
        <v>low latitude</v>
      </c>
      <c r="N3166" s="83" t="s">
        <v>8</v>
      </c>
      <c r="O3166" s="34" t="s">
        <v>8</v>
      </c>
      <c r="P3166" s="34" t="s">
        <v>8</v>
      </c>
      <c r="Q3166" s="34" t="s">
        <v>8</v>
      </c>
      <c r="R3166" s="34" t="s">
        <v>8</v>
      </c>
      <c r="S3166" s="42" t="s">
        <v>8</v>
      </c>
      <c r="T3166" s="10" t="s">
        <v>8</v>
      </c>
      <c r="U3166" s="11">
        <v>0.25900000000000001</v>
      </c>
      <c r="V3166" s="11">
        <v>0.378</v>
      </c>
      <c r="W3166" s="11">
        <v>6.9000000000000006E-2</v>
      </c>
      <c r="X3166" s="11">
        <v>0.88800000000000001</v>
      </c>
      <c r="Y3166" s="12">
        <v>0.29299999999999998</v>
      </c>
      <c r="Z3166" s="10">
        <f t="shared" si="818"/>
        <v>0.74074074074074081</v>
      </c>
      <c r="AA3166" s="11">
        <f t="shared" si="819"/>
        <v>-0.27131290121457841</v>
      </c>
      <c r="AB3166" s="11">
        <f t="shared" si="823"/>
        <v>-0.13033376849500608</v>
      </c>
      <c r="AC3166" s="11">
        <f t="shared" si="820"/>
        <v>28.586379168015956</v>
      </c>
      <c r="AD3166" s="9">
        <f t="shared" si="824"/>
        <v>29.685170234941587</v>
      </c>
      <c r="AE3166" s="10">
        <v>24.045094599782001</v>
      </c>
      <c r="AF3166" s="11">
        <v>30.7580186620437</v>
      </c>
      <c r="AG3166" s="12">
        <v>38.626220323335502</v>
      </c>
      <c r="AH3166" s="10">
        <v>0.112</v>
      </c>
      <c r="AI3166" s="134" t="s">
        <v>8</v>
      </c>
      <c r="AJ3166" s="134" t="s">
        <v>8</v>
      </c>
      <c r="AK3166" s="11">
        <f t="shared" si="829"/>
        <v>0.37413884472708003</v>
      </c>
      <c r="AL3166" s="11">
        <f t="shared" si="821"/>
        <v>5.4782608695652169</v>
      </c>
      <c r="AM3166" s="11">
        <f t="shared" si="822"/>
        <v>2.3963963963963968</v>
      </c>
      <c r="AN3166" s="3" t="str">
        <f t="shared" si="826"/>
        <v>n/a</v>
      </c>
      <c r="AO3166" s="3" t="str">
        <f t="shared" si="827"/>
        <v>n/a</v>
      </c>
      <c r="AP3166" s="3" t="s">
        <v>8</v>
      </c>
      <c r="AQ3166" s="124" t="s">
        <v>71</v>
      </c>
      <c r="AR3166" s="4"/>
      <c r="AS3166" s="3"/>
    </row>
    <row r="3167" spans="1:45" ht="15" customHeight="1">
      <c r="A3167" s="11">
        <v>4.9800000000000004</v>
      </c>
      <c r="B3167" s="32">
        <v>1143</v>
      </c>
      <c r="C3167" s="17">
        <v>9.3619330000000005</v>
      </c>
      <c r="D3167" s="17">
        <v>113.285133</v>
      </c>
      <c r="E3167" s="40" t="s">
        <v>27</v>
      </c>
      <c r="F3167" s="18">
        <v>9.3619330000000005</v>
      </c>
      <c r="G3167" s="17">
        <v>9.3619330000000005</v>
      </c>
      <c r="H3167" s="17">
        <v>9.3619330000000005</v>
      </c>
      <c r="I3167" s="17">
        <v>9.3619330000000005</v>
      </c>
      <c r="J3167" s="17">
        <v>9.3619330000000005</v>
      </c>
      <c r="K3167" s="30">
        <v>9.3619330000000005</v>
      </c>
      <c r="L3167" s="10">
        <f t="shared" si="825"/>
        <v>9.3619330000000005</v>
      </c>
      <c r="M3167" s="52" t="str">
        <f t="shared" si="828"/>
        <v>low latitude</v>
      </c>
      <c r="N3167" s="83" t="s">
        <v>8</v>
      </c>
      <c r="O3167" s="34" t="s">
        <v>8</v>
      </c>
      <c r="P3167" s="34" t="s">
        <v>8</v>
      </c>
      <c r="Q3167" s="34" t="s">
        <v>8</v>
      </c>
      <c r="R3167" s="34" t="s">
        <v>8</v>
      </c>
      <c r="S3167" s="42" t="s">
        <v>8</v>
      </c>
      <c r="T3167" s="10" t="s">
        <v>8</v>
      </c>
      <c r="U3167" s="11">
        <v>0.26</v>
      </c>
      <c r="V3167" s="11">
        <v>0.46200000000000002</v>
      </c>
      <c r="W3167" s="11">
        <v>7.5999999999999998E-2</v>
      </c>
      <c r="X3167" s="11">
        <v>0.877</v>
      </c>
      <c r="Y3167" s="12">
        <v>0.20200000000000001</v>
      </c>
      <c r="Z3167" s="10">
        <f t="shared" si="818"/>
        <v>0.74</v>
      </c>
      <c r="AA3167" s="11">
        <f t="shared" si="819"/>
        <v>-0.23736091579460392</v>
      </c>
      <c r="AB3167" s="11">
        <f t="shared" si="823"/>
        <v>-0.13076828026902382</v>
      </c>
      <c r="AC3167" s="11">
        <f t="shared" si="820"/>
        <v>30.878138183864234</v>
      </c>
      <c r="AD3167" s="9">
        <f t="shared" si="824"/>
        <v>29.65544962959877</v>
      </c>
      <c r="AE3167" s="10">
        <v>23.9866661113895</v>
      </c>
      <c r="AF3167" s="11">
        <v>30.742242995644901</v>
      </c>
      <c r="AG3167" s="12">
        <v>38.756884786422198</v>
      </c>
      <c r="AH3167" s="10">
        <v>0.123</v>
      </c>
      <c r="AI3167" s="134" t="s">
        <v>8</v>
      </c>
      <c r="AJ3167" s="134" t="s">
        <v>8</v>
      </c>
      <c r="AK3167" s="11">
        <f t="shared" si="829"/>
        <v>0.42514651038891849</v>
      </c>
      <c r="AL3167" s="11">
        <f t="shared" si="821"/>
        <v>6.0789473684210531</v>
      </c>
      <c r="AM3167" s="11">
        <f t="shared" si="822"/>
        <v>2.2200000000000002</v>
      </c>
      <c r="AN3167" s="3" t="str">
        <f t="shared" si="826"/>
        <v>n/a</v>
      </c>
      <c r="AO3167" s="3" t="str">
        <f t="shared" si="827"/>
        <v>n/a</v>
      </c>
      <c r="AP3167" s="3" t="s">
        <v>8</v>
      </c>
      <c r="AQ3167" s="124" t="s">
        <v>71</v>
      </c>
      <c r="AR3167" s="4"/>
      <c r="AS3167" s="3"/>
    </row>
    <row r="3168" spans="1:45" ht="15" customHeight="1">
      <c r="A3168" s="11">
        <v>22.08</v>
      </c>
      <c r="B3168" s="32">
        <v>516</v>
      </c>
      <c r="C3168" s="17">
        <v>-30.276499999999999</v>
      </c>
      <c r="D3168" s="17">
        <v>-35.284999999999997</v>
      </c>
      <c r="E3168" s="40" t="s">
        <v>39</v>
      </c>
      <c r="F3168" s="18">
        <v>-39.700000000000003</v>
      </c>
      <c r="G3168" s="17">
        <v>-39.9</v>
      </c>
      <c r="H3168" s="17">
        <v>-37.700000000000003</v>
      </c>
      <c r="I3168" s="17">
        <v>-36.200000000000003</v>
      </c>
      <c r="J3168" s="17">
        <v>-35.200000000000003</v>
      </c>
      <c r="K3168" s="30">
        <v>-33.299999999999997</v>
      </c>
      <c r="L3168" s="10">
        <f t="shared" si="825"/>
        <v>-35.200000000000003</v>
      </c>
      <c r="M3168" s="52" t="str">
        <f t="shared" si="828"/>
        <v>mid latitude</v>
      </c>
      <c r="N3168" s="32">
        <v>712298</v>
      </c>
      <c r="O3168" s="24">
        <v>222549</v>
      </c>
      <c r="P3168" s="24">
        <v>242793</v>
      </c>
      <c r="Q3168" s="24">
        <v>58319</v>
      </c>
      <c r="R3168" s="24">
        <v>2545133</v>
      </c>
      <c r="S3168" s="37">
        <v>212514</v>
      </c>
      <c r="T3168" s="10">
        <v>0.17835961636077419</v>
      </c>
      <c r="U3168" s="11">
        <v>5.5726369344547111E-2</v>
      </c>
      <c r="V3168" s="11">
        <v>6.0795415194765036E-2</v>
      </c>
      <c r="W3168" s="11">
        <v>1.4603001730057049E-2</v>
      </c>
      <c r="X3168" s="11">
        <v>0.63730211283955363</v>
      </c>
      <c r="Y3168" s="12">
        <v>5.3213484530303015E-2</v>
      </c>
      <c r="Z3168" s="10">
        <f t="shared" si="818"/>
        <v>0.69769506297958517</v>
      </c>
      <c r="AA3168" s="11">
        <f t="shared" si="819"/>
        <v>-0.33381396454343759</v>
      </c>
      <c r="AB3168" s="11">
        <f t="shared" si="823"/>
        <v>-0.15633435015875116</v>
      </c>
      <c r="AC3168" s="11">
        <f t="shared" si="820"/>
        <v>24.367557393317963</v>
      </c>
      <c r="AD3168" s="9">
        <f t="shared" si="824"/>
        <v>27.906730449141421</v>
      </c>
      <c r="AE3168" s="10">
        <v>21.563987228472001</v>
      </c>
      <c r="AF3168" s="11">
        <v>28.2002139910281</v>
      </c>
      <c r="AG3168" s="12">
        <v>35.4856982791094</v>
      </c>
      <c r="AH3168" s="10">
        <v>0.1557806881396005</v>
      </c>
      <c r="AI3168" s="11">
        <f t="shared" ref="AI3168:AI3199" si="830">((T3168)/(T3168+X3168))*100</f>
        <v>21.86686097625757</v>
      </c>
      <c r="AJ3168" s="11">
        <f t="shared" ref="AJ3168:AJ3199" si="831">((Y3168)/(T3168+Y3168))*100</f>
        <v>22.979130272704914</v>
      </c>
      <c r="AK3168" s="11">
        <f t="shared" si="829"/>
        <v>0.1595890232276421</v>
      </c>
      <c r="AL3168" s="11">
        <f t="shared" si="821"/>
        <v>4.1632135857130743</v>
      </c>
      <c r="AM3168" s="11">
        <f t="shared" si="822"/>
        <v>2.3542595965711541</v>
      </c>
      <c r="AN3168" s="3">
        <f t="shared" si="826"/>
        <v>0.27986666412586925</v>
      </c>
      <c r="AO3168" s="3">
        <f t="shared" si="827"/>
        <v>9.5395014720252344E-2</v>
      </c>
      <c r="AP3168" s="3" t="s">
        <v>8</v>
      </c>
      <c r="AQ3168" s="124"/>
      <c r="AR3168" s="4"/>
      <c r="AS3168" s="3"/>
    </row>
    <row r="3169" spans="1:45" ht="15" customHeight="1">
      <c r="A3169" s="11">
        <v>22.15</v>
      </c>
      <c r="B3169" s="32">
        <v>516</v>
      </c>
      <c r="C3169" s="17">
        <v>-30.276499999999999</v>
      </c>
      <c r="D3169" s="17">
        <v>-35.284999999999997</v>
      </c>
      <c r="E3169" s="40" t="s">
        <v>39</v>
      </c>
      <c r="F3169" s="18">
        <v>-39.700000000000003</v>
      </c>
      <c r="G3169" s="17">
        <v>-39.9</v>
      </c>
      <c r="H3169" s="17">
        <v>-37.700000000000003</v>
      </c>
      <c r="I3169" s="17">
        <v>-36.200000000000003</v>
      </c>
      <c r="J3169" s="17">
        <v>-35.200000000000003</v>
      </c>
      <c r="K3169" s="30">
        <v>-33.299999999999997</v>
      </c>
      <c r="L3169" s="10">
        <f t="shared" si="825"/>
        <v>-35.200000000000003</v>
      </c>
      <c r="M3169" s="52" t="str">
        <f t="shared" si="828"/>
        <v>mid latitude</v>
      </c>
      <c r="N3169" s="32">
        <v>512372</v>
      </c>
      <c r="O3169" s="24">
        <v>126046</v>
      </c>
      <c r="P3169" s="24">
        <v>147839</v>
      </c>
      <c r="Q3169" s="24">
        <v>30584</v>
      </c>
      <c r="R3169" s="24">
        <v>1162526</v>
      </c>
      <c r="S3169" s="37">
        <v>100108</v>
      </c>
      <c r="T3169" s="10">
        <v>0.2463948833239159</v>
      </c>
      <c r="U3169" s="11">
        <v>6.0614337753519515E-2</v>
      </c>
      <c r="V3169" s="11">
        <v>7.1094386804361684E-2</v>
      </c>
      <c r="W3169" s="11">
        <v>1.4707558398153381E-2</v>
      </c>
      <c r="X3169" s="11">
        <v>0.55904783659337087</v>
      </c>
      <c r="Y3169" s="12">
        <v>4.814099712667861E-2</v>
      </c>
      <c r="Z3169" s="10">
        <f t="shared" si="818"/>
        <v>0.68844991188327576</v>
      </c>
      <c r="AA3169" s="11">
        <f t="shared" si="819"/>
        <v>-0.31375406456183547</v>
      </c>
      <c r="AB3169" s="11">
        <f t="shared" si="823"/>
        <v>-0.16212765131700912</v>
      </c>
      <c r="AC3169" s="11">
        <f t="shared" si="820"/>
        <v>25.721600642076105</v>
      </c>
      <c r="AD3169" s="9">
        <f t="shared" si="824"/>
        <v>27.510468649916575</v>
      </c>
      <c r="AE3169" s="10">
        <v>21.062326741594401</v>
      </c>
      <c r="AF3169" s="11">
        <v>27.6646967869851</v>
      </c>
      <c r="AG3169" s="12">
        <v>34.821182198613997</v>
      </c>
      <c r="AH3169" s="10">
        <v>8.1553828892319505E-2</v>
      </c>
      <c r="AI3169" s="11">
        <f t="shared" si="830"/>
        <v>30.591236003625298</v>
      </c>
      <c r="AJ3169" s="11">
        <f t="shared" si="831"/>
        <v>16.344696969696969</v>
      </c>
      <c r="AK3169" s="11">
        <f t="shared" si="829"/>
        <v>0.19428780367340243</v>
      </c>
      <c r="AL3169" s="11">
        <f t="shared" si="821"/>
        <v>4.8338673816374573</v>
      </c>
      <c r="AM3169" s="11">
        <f t="shared" si="822"/>
        <v>2.2589222817906114</v>
      </c>
      <c r="AN3169" s="3">
        <f t="shared" si="826"/>
        <v>0.44074025011053525</v>
      </c>
      <c r="AO3169" s="3">
        <f t="shared" si="827"/>
        <v>0.12717048909013648</v>
      </c>
      <c r="AP3169" s="3" t="s">
        <v>8</v>
      </c>
      <c r="AQ3169" s="124"/>
      <c r="AR3169" s="4"/>
      <c r="AS3169" s="3"/>
    </row>
    <row r="3170" spans="1:45" ht="15" customHeight="1">
      <c r="A3170" s="11">
        <v>22.22</v>
      </c>
      <c r="B3170" s="32">
        <v>516</v>
      </c>
      <c r="C3170" s="17">
        <v>-30.276499999999999</v>
      </c>
      <c r="D3170" s="17">
        <v>-35.284999999999997</v>
      </c>
      <c r="E3170" s="40" t="s">
        <v>39</v>
      </c>
      <c r="F3170" s="18">
        <v>-39.700000000000003</v>
      </c>
      <c r="G3170" s="17">
        <v>-39.9</v>
      </c>
      <c r="H3170" s="17">
        <v>-37.700000000000003</v>
      </c>
      <c r="I3170" s="17">
        <v>-36.200000000000003</v>
      </c>
      <c r="J3170" s="17">
        <v>-35.200000000000003</v>
      </c>
      <c r="K3170" s="30">
        <v>-33.299999999999997</v>
      </c>
      <c r="L3170" s="10">
        <f t="shared" si="825"/>
        <v>-35.200000000000003</v>
      </c>
      <c r="M3170" s="52" t="str">
        <f t="shared" si="828"/>
        <v>mid latitude</v>
      </c>
      <c r="N3170" s="32">
        <v>2695827</v>
      </c>
      <c r="O3170" s="24">
        <v>659653</v>
      </c>
      <c r="P3170" s="24">
        <v>729138</v>
      </c>
      <c r="Q3170" s="24">
        <v>182686</v>
      </c>
      <c r="R3170" s="24">
        <v>7337838</v>
      </c>
      <c r="S3170" s="37">
        <v>559021</v>
      </c>
      <c r="T3170" s="10">
        <v>0.22162042715146121</v>
      </c>
      <c r="U3170" s="11">
        <v>5.4229214126775512E-2</v>
      </c>
      <c r="V3170" s="11">
        <v>5.9941485493083251E-2</v>
      </c>
      <c r="W3170" s="11">
        <v>1.5018378165435633E-2</v>
      </c>
      <c r="X3170" s="11">
        <v>0.60323410661300736</v>
      </c>
      <c r="Y3170" s="12">
        <v>4.595638845023698E-2</v>
      </c>
      <c r="Z3170" s="10">
        <f t="shared" si="818"/>
        <v>0.69037614679760329</v>
      </c>
      <c r="AA3170" s="11">
        <f t="shared" si="819"/>
        <v>-0.33349829644233225</v>
      </c>
      <c r="AB3170" s="11">
        <f t="shared" si="823"/>
        <v>-0.16091422235243114</v>
      </c>
      <c r="AC3170" s="11">
        <f t="shared" si="820"/>
        <v>24.388864990142572</v>
      </c>
      <c r="AD3170" s="9">
        <f t="shared" si="824"/>
        <v>27.593467191093708</v>
      </c>
      <c r="AE3170" s="10">
        <v>21.111993597228398</v>
      </c>
      <c r="AF3170" s="11">
        <v>27.769495651457401</v>
      </c>
      <c r="AG3170" s="12">
        <v>34.898663404659104</v>
      </c>
      <c r="AH3170" s="10">
        <v>9.8655209097851804E-2</v>
      </c>
      <c r="AI3170" s="11">
        <f t="shared" si="830"/>
        <v>26.867819485701389</v>
      </c>
      <c r="AJ3170" s="11">
        <f t="shared" si="831"/>
        <v>17.175026299231178</v>
      </c>
      <c r="AK3170" s="11">
        <f t="shared" si="829"/>
        <v>0.1659718244050486</v>
      </c>
      <c r="AL3170" s="11">
        <f t="shared" si="821"/>
        <v>3.9912089596356592</v>
      </c>
      <c r="AM3170" s="11">
        <f t="shared" si="822"/>
        <v>2.3009038262415644</v>
      </c>
      <c r="AN3170" s="3">
        <f t="shared" si="826"/>
        <v>0.36738709685332382</v>
      </c>
      <c r="AO3170" s="3">
        <f t="shared" si="827"/>
        <v>9.9366870732223847E-2</v>
      </c>
      <c r="AP3170" s="3" t="s">
        <v>8</v>
      </c>
      <c r="AQ3170" s="124"/>
      <c r="AR3170" s="4"/>
      <c r="AS3170" s="3"/>
    </row>
    <row r="3171" spans="1:45" ht="15" customHeight="1">
      <c r="A3171" s="11">
        <v>22.3</v>
      </c>
      <c r="B3171" s="32">
        <v>516</v>
      </c>
      <c r="C3171" s="17">
        <v>-30.276499999999999</v>
      </c>
      <c r="D3171" s="17">
        <v>-35.284999999999997</v>
      </c>
      <c r="E3171" s="40" t="s">
        <v>39</v>
      </c>
      <c r="F3171" s="18">
        <v>-39.700000000000003</v>
      </c>
      <c r="G3171" s="17">
        <v>-39.9</v>
      </c>
      <c r="H3171" s="17">
        <v>-37.700000000000003</v>
      </c>
      <c r="I3171" s="17">
        <v>-36.200000000000003</v>
      </c>
      <c r="J3171" s="17">
        <v>-35.200000000000003</v>
      </c>
      <c r="K3171" s="30">
        <v>-33.299999999999997</v>
      </c>
      <c r="L3171" s="10">
        <f t="shared" si="825"/>
        <v>-35.200000000000003</v>
      </c>
      <c r="M3171" s="52" t="str">
        <f t="shared" si="828"/>
        <v>mid latitude</v>
      </c>
      <c r="N3171" s="32">
        <v>9867159</v>
      </c>
      <c r="O3171" s="24">
        <v>2561945</v>
      </c>
      <c r="P3171" s="24">
        <v>3329733</v>
      </c>
      <c r="Q3171" s="24">
        <v>766712</v>
      </c>
      <c r="R3171" s="24">
        <v>39478180</v>
      </c>
      <c r="S3171" s="37">
        <v>3571480</v>
      </c>
      <c r="T3171" s="10">
        <v>0.16562525193994704</v>
      </c>
      <c r="U3171" s="11">
        <v>4.3003541959877975E-2</v>
      </c>
      <c r="V3171" s="11">
        <v>5.5891251678193858E-2</v>
      </c>
      <c r="W3171" s="11">
        <v>1.286964851436778E-2</v>
      </c>
      <c r="X3171" s="11">
        <v>0.66266120862454714</v>
      </c>
      <c r="Y3171" s="12">
        <v>5.9949097283066181E-2</v>
      </c>
      <c r="Z3171" s="10">
        <f t="shared" si="818"/>
        <v>0.74956231115351413</v>
      </c>
      <c r="AA3171" s="11">
        <f t="shared" si="819"/>
        <v>-0.3009598190734632</v>
      </c>
      <c r="AB3171" s="11">
        <f t="shared" si="823"/>
        <v>-0.12519225839236128</v>
      </c>
      <c r="AC3171" s="11">
        <f t="shared" si="820"/>
        <v>26.585212212541233</v>
      </c>
      <c r="AD3171" s="9">
        <f t="shared" si="824"/>
        <v>30.036849525962488</v>
      </c>
      <c r="AE3171" s="10">
        <v>24.485258058308599</v>
      </c>
      <c r="AF3171" s="11">
        <v>31.300482515831099</v>
      </c>
      <c r="AG3171" s="12">
        <v>39.438055831547402</v>
      </c>
      <c r="AH3171" s="10">
        <v>0.21551414161556492</v>
      </c>
      <c r="AI3171" s="11">
        <f t="shared" si="830"/>
        <v>19.996131752180283</v>
      </c>
      <c r="AJ3171" s="11">
        <f t="shared" si="831"/>
        <v>26.576203140809124</v>
      </c>
      <c r="AK3171" s="11">
        <f t="shared" si="829"/>
        <v>0.13394993366265623</v>
      </c>
      <c r="AL3171" s="11">
        <f t="shared" si="821"/>
        <v>4.3428732040192406</v>
      </c>
      <c r="AM3171" s="11">
        <f t="shared" si="822"/>
        <v>2.5227561054050542</v>
      </c>
      <c r="AN3171" s="3">
        <f t="shared" si="826"/>
        <v>0.24993956155020319</v>
      </c>
      <c r="AO3171" s="3">
        <f t="shared" si="827"/>
        <v>8.4343629822854038E-2</v>
      </c>
      <c r="AP3171" s="3" t="s">
        <v>8</v>
      </c>
      <c r="AQ3171" s="124"/>
      <c r="AR3171" s="4"/>
      <c r="AS3171" s="3"/>
    </row>
    <row r="3172" spans="1:45" ht="15" customHeight="1">
      <c r="A3172" s="11">
        <v>22.4</v>
      </c>
      <c r="B3172" s="32">
        <v>516</v>
      </c>
      <c r="C3172" s="17">
        <v>-30.276499999999999</v>
      </c>
      <c r="D3172" s="17">
        <v>-35.284999999999997</v>
      </c>
      <c r="E3172" s="40" t="s">
        <v>39</v>
      </c>
      <c r="F3172" s="18">
        <v>-39.700000000000003</v>
      </c>
      <c r="G3172" s="17">
        <v>-39.9</v>
      </c>
      <c r="H3172" s="17">
        <v>-37.700000000000003</v>
      </c>
      <c r="I3172" s="17">
        <v>-36.200000000000003</v>
      </c>
      <c r="J3172" s="17">
        <v>-35.200000000000003</v>
      </c>
      <c r="K3172" s="30">
        <v>-33.299999999999997</v>
      </c>
      <c r="L3172" s="10">
        <f t="shared" si="825"/>
        <v>-35.200000000000003</v>
      </c>
      <c r="M3172" s="52" t="str">
        <f t="shared" si="828"/>
        <v>mid latitude</v>
      </c>
      <c r="N3172" s="32">
        <v>4080674</v>
      </c>
      <c r="O3172" s="24">
        <v>1066402</v>
      </c>
      <c r="P3172" s="24">
        <v>1318234</v>
      </c>
      <c r="Q3172" s="24">
        <v>240259</v>
      </c>
      <c r="R3172" s="24">
        <v>11953108</v>
      </c>
      <c r="S3172" s="37">
        <v>1071467</v>
      </c>
      <c r="T3172" s="10">
        <v>0.20682433944729445</v>
      </c>
      <c r="U3172" s="11">
        <v>5.4049377439921373E-2</v>
      </c>
      <c r="V3172" s="11">
        <v>6.6813197105910632E-2</v>
      </c>
      <c r="W3172" s="11">
        <v>1.2177255269905785E-2</v>
      </c>
      <c r="X3172" s="11">
        <v>0.60582973950925045</v>
      </c>
      <c r="Y3172" s="12">
        <v>5.4306091227717346E-2</v>
      </c>
      <c r="Z3172" s="10">
        <f t="shared" si="818"/>
        <v>0.71149957715180501</v>
      </c>
      <c r="AA3172" s="11">
        <f t="shared" si="819"/>
        <v>-0.29911942680756559</v>
      </c>
      <c r="AB3172" s="11">
        <f t="shared" si="823"/>
        <v>-0.14782535368327007</v>
      </c>
      <c r="AC3172" s="11">
        <f t="shared" si="820"/>
        <v>26.709438690489321</v>
      </c>
      <c r="AD3172" s="9">
        <f t="shared" si="824"/>
        <v>28.48874580806433</v>
      </c>
      <c r="AE3172" s="10">
        <v>22.3196372456486</v>
      </c>
      <c r="AF3172" s="11">
        <v>29.034547207803801</v>
      </c>
      <c r="AG3172" s="12">
        <v>36.482525384492099</v>
      </c>
      <c r="AH3172" s="10">
        <v>5.1104726677822607E-2</v>
      </c>
      <c r="AI3172" s="11">
        <f t="shared" si="830"/>
        <v>25.450476999125971</v>
      </c>
      <c r="AJ3172" s="11">
        <f t="shared" si="831"/>
        <v>20.796538759323553</v>
      </c>
      <c r="AK3172" s="11">
        <f t="shared" si="829"/>
        <v>0.16773060046122965</v>
      </c>
      <c r="AL3172" s="11">
        <f t="shared" si="821"/>
        <v>5.4867205807066544</v>
      </c>
      <c r="AM3172" s="11">
        <f t="shared" si="822"/>
        <v>2.3562397297667275</v>
      </c>
      <c r="AN3172" s="3">
        <f t="shared" si="826"/>
        <v>0.34139020579417501</v>
      </c>
      <c r="AO3172" s="3">
        <f t="shared" si="827"/>
        <v>0.11028378560622057</v>
      </c>
      <c r="AP3172" s="3" t="s">
        <v>8</v>
      </c>
      <c r="AQ3172" s="124"/>
      <c r="AR3172" s="4"/>
      <c r="AS3172" s="3"/>
    </row>
    <row r="3173" spans="1:45" ht="15" customHeight="1">
      <c r="A3173" s="11">
        <v>22.5</v>
      </c>
      <c r="B3173" s="32">
        <v>516</v>
      </c>
      <c r="C3173" s="17">
        <v>-30.276499999999999</v>
      </c>
      <c r="D3173" s="17">
        <v>-35.284999999999997</v>
      </c>
      <c r="E3173" s="40" t="s">
        <v>39</v>
      </c>
      <c r="F3173" s="18">
        <v>-39.700000000000003</v>
      </c>
      <c r="G3173" s="17">
        <v>-39.9</v>
      </c>
      <c r="H3173" s="17">
        <v>-37.700000000000003</v>
      </c>
      <c r="I3173" s="17">
        <v>-36.200000000000003</v>
      </c>
      <c r="J3173" s="17">
        <v>-35.200000000000003</v>
      </c>
      <c r="K3173" s="30">
        <v>-33.299999999999997</v>
      </c>
      <c r="L3173" s="10">
        <f t="shared" si="825"/>
        <v>-35.200000000000003</v>
      </c>
      <c r="M3173" s="52" t="str">
        <f t="shared" si="828"/>
        <v>mid latitude</v>
      </c>
      <c r="N3173" s="32">
        <v>1978862</v>
      </c>
      <c r="O3173" s="24">
        <v>487236</v>
      </c>
      <c r="P3173" s="24">
        <v>556249</v>
      </c>
      <c r="Q3173" s="24">
        <v>122454</v>
      </c>
      <c r="R3173" s="24">
        <v>5512896</v>
      </c>
      <c r="S3173" s="37">
        <v>454326</v>
      </c>
      <c r="T3173" s="10">
        <v>0.2171704351492528</v>
      </c>
      <c r="U3173" s="11">
        <v>5.3471770209535245E-2</v>
      </c>
      <c r="V3173" s="11">
        <v>6.1045609740010533E-2</v>
      </c>
      <c r="W3173" s="11">
        <v>1.3438728150708136E-2</v>
      </c>
      <c r="X3173" s="11">
        <v>0.60501339823220379</v>
      </c>
      <c r="Y3173" s="12">
        <v>4.9860058518289514E-2</v>
      </c>
      <c r="Z3173" s="10">
        <f t="shared" si="818"/>
        <v>0.69928622787013239</v>
      </c>
      <c r="AA3173" s="11">
        <f t="shared" si="819"/>
        <v>-0.32140658621422669</v>
      </c>
      <c r="AB3173" s="11">
        <f t="shared" si="823"/>
        <v>-0.15534502491134575</v>
      </c>
      <c r="AC3173" s="11">
        <f t="shared" si="820"/>
        <v>25.205055430539698</v>
      </c>
      <c r="AD3173" s="9">
        <f t="shared" si="824"/>
        <v>27.974400296063951</v>
      </c>
      <c r="AE3173" s="10">
        <v>21.618859910474299</v>
      </c>
      <c r="AF3173" s="11">
        <v>28.2797579101167</v>
      </c>
      <c r="AG3173" s="12">
        <v>35.5729447234771</v>
      </c>
      <c r="AH3173" s="10">
        <v>0.11041290375831013</v>
      </c>
      <c r="AI3173" s="11">
        <f t="shared" si="830"/>
        <v>26.413853730993441</v>
      </c>
      <c r="AJ3173" s="11">
        <f t="shared" si="831"/>
        <v>18.672046714022919</v>
      </c>
      <c r="AK3173" s="11">
        <f t="shared" si="829"/>
        <v>0.16345334137277986</v>
      </c>
      <c r="AL3173" s="11">
        <f t="shared" si="821"/>
        <v>4.5425139235957994</v>
      </c>
      <c r="AM3173" s="11">
        <f t="shared" si="822"/>
        <v>2.3356673136801698</v>
      </c>
      <c r="AN3173" s="3">
        <f t="shared" si="826"/>
        <v>0.35895144766017711</v>
      </c>
      <c r="AO3173" s="3">
        <f t="shared" si="827"/>
        <v>0.10089959977478262</v>
      </c>
      <c r="AP3173" s="3" t="s">
        <v>8</v>
      </c>
      <c r="AQ3173" s="124"/>
      <c r="AR3173" s="4"/>
      <c r="AS3173" s="3"/>
    </row>
    <row r="3174" spans="1:45" ht="15" customHeight="1">
      <c r="A3174" s="11">
        <v>22.6</v>
      </c>
      <c r="B3174" s="32">
        <v>516</v>
      </c>
      <c r="C3174" s="17">
        <v>-30.276499999999999</v>
      </c>
      <c r="D3174" s="17">
        <v>-35.284999999999997</v>
      </c>
      <c r="E3174" s="40" t="s">
        <v>39</v>
      </c>
      <c r="F3174" s="18">
        <v>-39.700000000000003</v>
      </c>
      <c r="G3174" s="17">
        <v>-39.9</v>
      </c>
      <c r="H3174" s="17">
        <v>-37.700000000000003</v>
      </c>
      <c r="I3174" s="17">
        <v>-36.200000000000003</v>
      </c>
      <c r="J3174" s="17">
        <v>-35.200000000000003</v>
      </c>
      <c r="K3174" s="30">
        <v>-33.299999999999997</v>
      </c>
      <c r="L3174" s="10">
        <f t="shared" si="825"/>
        <v>-35.200000000000003</v>
      </c>
      <c r="M3174" s="52" t="str">
        <f t="shared" si="828"/>
        <v>mid latitude</v>
      </c>
      <c r="N3174" s="32">
        <v>124149</v>
      </c>
      <c r="O3174" s="24">
        <v>36490</v>
      </c>
      <c r="P3174" s="24">
        <v>39806</v>
      </c>
      <c r="Q3174" s="24">
        <v>11709</v>
      </c>
      <c r="R3174" s="24">
        <v>362490</v>
      </c>
      <c r="S3174" s="37">
        <v>38710</v>
      </c>
      <c r="T3174" s="10">
        <v>0.20241002748820419</v>
      </c>
      <c r="U3174" s="11">
        <v>5.9492560576763172E-2</v>
      </c>
      <c r="V3174" s="11">
        <v>6.4898900145755958E-2</v>
      </c>
      <c r="W3174" s="11">
        <v>1.9090117615602083E-2</v>
      </c>
      <c r="X3174" s="11">
        <v>0.59099639033902118</v>
      </c>
      <c r="Y3174" s="12">
        <v>6.3112003834653402E-2</v>
      </c>
      <c r="Z3174" s="10">
        <f t="shared" si="818"/>
        <v>0.71203093556406116</v>
      </c>
      <c r="AA3174" s="11">
        <f t="shared" si="819"/>
        <v>-0.34455880860293397</v>
      </c>
      <c r="AB3174" s="11">
        <f t="shared" si="823"/>
        <v>-0.14750113718771646</v>
      </c>
      <c r="AC3174" s="11">
        <f t="shared" si="820"/>
        <v>23.642280419301954</v>
      </c>
      <c r="AD3174" s="9">
        <f t="shared" si="824"/>
        <v>28.510922216360193</v>
      </c>
      <c r="AE3174" s="10">
        <v>22.398074260635301</v>
      </c>
      <c r="AF3174" s="11">
        <v>29.059145808237499</v>
      </c>
      <c r="AG3174" s="12">
        <v>36.606682019353997</v>
      </c>
      <c r="AH3174" s="10">
        <v>0.26978141184860188</v>
      </c>
      <c r="AI3174" s="11">
        <f t="shared" si="830"/>
        <v>25.511518805521138</v>
      </c>
      <c r="AJ3174" s="11">
        <f t="shared" si="831"/>
        <v>23.76902719530392</v>
      </c>
      <c r="AK3174" s="11">
        <f t="shared" si="829"/>
        <v>0.17989390950623971</v>
      </c>
      <c r="AL3174" s="11">
        <f t="shared" si="821"/>
        <v>3.399607139806986</v>
      </c>
      <c r="AM3174" s="11">
        <f t="shared" si="822"/>
        <v>2.4154125399518604</v>
      </c>
      <c r="AN3174" s="3">
        <f t="shared" si="826"/>
        <v>0.34248944798477199</v>
      </c>
      <c r="AO3174" s="3">
        <f t="shared" si="827"/>
        <v>0.10981268448784794</v>
      </c>
      <c r="AP3174" s="3" t="s">
        <v>8</v>
      </c>
      <c r="AQ3174" s="124"/>
      <c r="AR3174" s="4"/>
      <c r="AS3174" s="3"/>
    </row>
    <row r="3175" spans="1:45" ht="15" customHeight="1">
      <c r="A3175" s="11">
        <v>22.69</v>
      </c>
      <c r="B3175" s="32">
        <v>516</v>
      </c>
      <c r="C3175" s="17">
        <v>-30.276499999999999</v>
      </c>
      <c r="D3175" s="17">
        <v>-35.284999999999997</v>
      </c>
      <c r="E3175" s="40" t="s">
        <v>39</v>
      </c>
      <c r="F3175" s="18">
        <v>-39.700000000000003</v>
      </c>
      <c r="G3175" s="17">
        <v>-39.9</v>
      </c>
      <c r="H3175" s="17">
        <v>-37.700000000000003</v>
      </c>
      <c r="I3175" s="17">
        <v>-36.200000000000003</v>
      </c>
      <c r="J3175" s="17">
        <v>-35.200000000000003</v>
      </c>
      <c r="K3175" s="30">
        <v>-33.299999999999997</v>
      </c>
      <c r="L3175" s="10">
        <f t="shared" si="825"/>
        <v>-35.200000000000003</v>
      </c>
      <c r="M3175" s="52" t="str">
        <f t="shared" si="828"/>
        <v>mid latitude</v>
      </c>
      <c r="N3175" s="32">
        <v>578900</v>
      </c>
      <c r="O3175" s="24">
        <v>142826</v>
      </c>
      <c r="P3175" s="24">
        <v>160485</v>
      </c>
      <c r="Q3175" s="24">
        <v>34853</v>
      </c>
      <c r="R3175" s="24">
        <v>1481398</v>
      </c>
      <c r="S3175" s="37">
        <v>138872</v>
      </c>
      <c r="T3175" s="10">
        <v>0.22815281356021505</v>
      </c>
      <c r="U3175" s="11">
        <v>5.6289632231257207E-2</v>
      </c>
      <c r="V3175" s="11">
        <v>6.3249465806325872E-2</v>
      </c>
      <c r="W3175" s="11">
        <v>1.373616684020481E-2</v>
      </c>
      <c r="X3175" s="11">
        <v>0.58384027922664872</v>
      </c>
      <c r="Y3175" s="12">
        <v>5.4731642335348281E-2</v>
      </c>
      <c r="Z3175" s="10">
        <f t="shared" si="818"/>
        <v>0.70059806277519454</v>
      </c>
      <c r="AA3175" s="11">
        <f t="shared" si="819"/>
        <v>-0.32369269244614252</v>
      </c>
      <c r="AB3175" s="11">
        <f t="shared" si="823"/>
        <v>-0.15453106788502122</v>
      </c>
      <c r="AC3175" s="11">
        <f t="shared" si="820"/>
        <v>25.05074325988538</v>
      </c>
      <c r="AD3175" s="9">
        <f t="shared" si="824"/>
        <v>28.030074956664549</v>
      </c>
      <c r="AE3175" s="10">
        <v>21.776868378686899</v>
      </c>
      <c r="AF3175" s="11">
        <v>28.392153887471</v>
      </c>
      <c r="AG3175" s="12">
        <v>35.63330525904</v>
      </c>
      <c r="AH3175" s="10">
        <v>0.1579525225000922</v>
      </c>
      <c r="AI3175" s="11">
        <f t="shared" si="830"/>
        <v>28.097876150296493</v>
      </c>
      <c r="AJ3175" s="11">
        <f t="shared" si="831"/>
        <v>19.347702284339857</v>
      </c>
      <c r="AK3175" s="11">
        <f t="shared" si="829"/>
        <v>0.17267053274176219</v>
      </c>
      <c r="AL3175" s="11">
        <f t="shared" si="821"/>
        <v>4.6045935916560845</v>
      </c>
      <c r="AM3175" s="11">
        <f t="shared" si="822"/>
        <v>2.3558902184577244</v>
      </c>
      <c r="AN3175" s="3">
        <f t="shared" si="826"/>
        <v>0.39077950199397837</v>
      </c>
      <c r="AO3175" s="3">
        <f t="shared" si="827"/>
        <v>0.10833347959157498</v>
      </c>
      <c r="AP3175" s="3" t="s">
        <v>8</v>
      </c>
      <c r="AQ3175" s="124"/>
      <c r="AR3175" s="4"/>
      <c r="AS3175" s="3"/>
    </row>
    <row r="3176" spans="1:45" ht="15" customHeight="1">
      <c r="A3176" s="11">
        <v>22.8</v>
      </c>
      <c r="B3176" s="32">
        <v>516</v>
      </c>
      <c r="C3176" s="17">
        <v>-30.276499999999999</v>
      </c>
      <c r="D3176" s="17">
        <v>-35.284999999999997</v>
      </c>
      <c r="E3176" s="40" t="s">
        <v>39</v>
      </c>
      <c r="F3176" s="18">
        <v>-39.700000000000003</v>
      </c>
      <c r="G3176" s="17">
        <v>-39.9</v>
      </c>
      <c r="H3176" s="17">
        <v>-37.700000000000003</v>
      </c>
      <c r="I3176" s="17">
        <v>-36.200000000000003</v>
      </c>
      <c r="J3176" s="17">
        <v>-35.200000000000003</v>
      </c>
      <c r="K3176" s="30">
        <v>-33.299999999999997</v>
      </c>
      <c r="L3176" s="10">
        <f t="shared" si="825"/>
        <v>-35.200000000000003</v>
      </c>
      <c r="M3176" s="52" t="str">
        <f t="shared" si="828"/>
        <v>mid latitude</v>
      </c>
      <c r="N3176" s="32">
        <v>778253</v>
      </c>
      <c r="O3176" s="24">
        <v>209368</v>
      </c>
      <c r="P3176" s="24">
        <v>238110</v>
      </c>
      <c r="Q3176" s="24">
        <v>53360</v>
      </c>
      <c r="R3176" s="24">
        <v>2124012</v>
      </c>
      <c r="S3176" s="37">
        <v>196969</v>
      </c>
      <c r="T3176" s="10">
        <v>0.21617706534758194</v>
      </c>
      <c r="U3176" s="11">
        <v>5.8156614645484869E-2</v>
      </c>
      <c r="V3176" s="11">
        <v>6.6140343859789466E-2</v>
      </c>
      <c r="W3176" s="11">
        <v>1.4821925783706547E-2</v>
      </c>
      <c r="X3176" s="11">
        <v>0.58999153350266331</v>
      </c>
      <c r="Y3176" s="12">
        <v>5.4712516860773892E-2</v>
      </c>
      <c r="Z3176" s="10">
        <f t="shared" si="818"/>
        <v>0.69996288371999704</v>
      </c>
      <c r="AA3176" s="11">
        <f t="shared" si="819"/>
        <v>-0.32291963758167702</v>
      </c>
      <c r="AB3176" s="11">
        <f t="shared" si="823"/>
        <v>-0.1549249883042583</v>
      </c>
      <c r="AC3176" s="11">
        <f t="shared" si="820"/>
        <v>25.1029244632368</v>
      </c>
      <c r="AD3176" s="9">
        <f t="shared" si="824"/>
        <v>28.003130799988732</v>
      </c>
      <c r="AE3176" s="10">
        <v>21.751592597217599</v>
      </c>
      <c r="AF3176" s="11">
        <v>28.330783065948498</v>
      </c>
      <c r="AG3176" s="12">
        <v>35.629604214697203</v>
      </c>
      <c r="AH3176" s="10">
        <v>0.13736772741948913</v>
      </c>
      <c r="AI3176" s="11">
        <f t="shared" si="830"/>
        <v>26.81536661883046</v>
      </c>
      <c r="AJ3176" s="11">
        <f t="shared" si="831"/>
        <v>20.197349936732351</v>
      </c>
      <c r="AK3176" s="11">
        <f t="shared" si="829"/>
        <v>0.17748764183670176</v>
      </c>
      <c r="AL3176" s="11">
        <f t="shared" si="821"/>
        <v>4.4623313343328332</v>
      </c>
      <c r="AM3176" s="11">
        <f t="shared" si="822"/>
        <v>2.3409682046755047</v>
      </c>
      <c r="AN3176" s="3">
        <f t="shared" si="826"/>
        <v>0.36640706361357656</v>
      </c>
      <c r="AO3176" s="3">
        <f t="shared" si="827"/>
        <v>0.11210388641872079</v>
      </c>
      <c r="AP3176" s="3" t="s">
        <v>8</v>
      </c>
      <c r="AQ3176" s="124"/>
      <c r="AR3176" s="4"/>
      <c r="AS3176" s="3"/>
    </row>
    <row r="3177" spans="1:45" ht="15" customHeight="1">
      <c r="A3177" s="11">
        <v>22.9</v>
      </c>
      <c r="B3177" s="32">
        <v>516</v>
      </c>
      <c r="C3177" s="17">
        <v>-30.276499999999999</v>
      </c>
      <c r="D3177" s="17">
        <v>-35.284999999999997</v>
      </c>
      <c r="E3177" s="40" t="s">
        <v>39</v>
      </c>
      <c r="F3177" s="18">
        <v>-39.700000000000003</v>
      </c>
      <c r="G3177" s="17">
        <v>-39.9</v>
      </c>
      <c r="H3177" s="17">
        <v>-37.700000000000003</v>
      </c>
      <c r="I3177" s="17">
        <v>-36.200000000000003</v>
      </c>
      <c r="J3177" s="17">
        <v>-35.200000000000003</v>
      </c>
      <c r="K3177" s="30">
        <v>-33.299999999999997</v>
      </c>
      <c r="L3177" s="10">
        <f t="shared" si="825"/>
        <v>-35.200000000000003</v>
      </c>
      <c r="M3177" s="52" t="str">
        <f t="shared" si="828"/>
        <v>mid latitude</v>
      </c>
      <c r="N3177" s="32">
        <v>1415769</v>
      </c>
      <c r="O3177" s="24">
        <v>369838</v>
      </c>
      <c r="P3177" s="24">
        <v>425166</v>
      </c>
      <c r="Q3177" s="24">
        <v>81680</v>
      </c>
      <c r="R3177" s="24">
        <v>4497105</v>
      </c>
      <c r="S3177" s="37">
        <v>373070</v>
      </c>
      <c r="T3177" s="10">
        <v>0.19766055140655078</v>
      </c>
      <c r="U3177" s="11">
        <v>5.1634400111244087E-2</v>
      </c>
      <c r="V3177" s="11">
        <v>5.9358939204995707E-2</v>
      </c>
      <c r="W3177" s="11">
        <v>1.1403635648814933E-2</v>
      </c>
      <c r="X3177" s="11">
        <v>0.62785684248853912</v>
      </c>
      <c r="Y3177" s="12">
        <v>5.2085631139855371E-2</v>
      </c>
      <c r="Z3177" s="10">
        <f t="shared" si="818"/>
        <v>0.7040713612438928</v>
      </c>
      <c r="AA3177" s="11">
        <f t="shared" si="819"/>
        <v>-0.31428455324983995</v>
      </c>
      <c r="AB3177" s="11">
        <f t="shared" si="823"/>
        <v>-0.15238332065362264</v>
      </c>
      <c r="AC3177" s="11">
        <f t="shared" si="820"/>
        <v>25.685792655635801</v>
      </c>
      <c r="AD3177" s="9">
        <f t="shared" si="824"/>
        <v>28.176980867292212</v>
      </c>
      <c r="AE3177" s="10">
        <v>21.966445537581901</v>
      </c>
      <c r="AF3177" s="11">
        <v>28.592252848597401</v>
      </c>
      <c r="AG3177" s="12">
        <v>35.916176042353598</v>
      </c>
      <c r="AH3177" s="10">
        <v>0.21431667828115478</v>
      </c>
      <c r="AI3177" s="11">
        <f t="shared" si="830"/>
        <v>23.943838478546979</v>
      </c>
      <c r="AJ3177" s="11">
        <f t="shared" si="831"/>
        <v>20.855426340771864</v>
      </c>
      <c r="AK3177" s="11">
        <f t="shared" si="829"/>
        <v>0.15255011476704058</v>
      </c>
      <c r="AL3177" s="11">
        <f t="shared" si="821"/>
        <v>5.2052644466209594</v>
      </c>
      <c r="AM3177" s="11">
        <f t="shared" si="822"/>
        <v>2.3664577188790754</v>
      </c>
      <c r="AN3177" s="3">
        <f t="shared" si="826"/>
        <v>0.31481786616056329</v>
      </c>
      <c r="AO3177" s="3">
        <f t="shared" si="827"/>
        <v>9.4542155453341645E-2</v>
      </c>
      <c r="AP3177" s="3" t="s">
        <v>8</v>
      </c>
      <c r="AQ3177" s="124"/>
      <c r="AR3177" s="4"/>
      <c r="AS3177" s="3"/>
    </row>
    <row r="3178" spans="1:45" ht="15" customHeight="1">
      <c r="A3178" s="11">
        <v>23.01</v>
      </c>
      <c r="B3178" s="32">
        <v>516</v>
      </c>
      <c r="C3178" s="17">
        <v>-30.276499999999999</v>
      </c>
      <c r="D3178" s="17">
        <v>-35.284999999999997</v>
      </c>
      <c r="E3178" s="40" t="s">
        <v>39</v>
      </c>
      <c r="F3178" s="18">
        <v>-39.700000000000003</v>
      </c>
      <c r="G3178" s="17">
        <v>-39.9</v>
      </c>
      <c r="H3178" s="17">
        <v>-37.700000000000003</v>
      </c>
      <c r="I3178" s="17">
        <v>-36.200000000000003</v>
      </c>
      <c r="J3178" s="17">
        <v>-35.200000000000003</v>
      </c>
      <c r="K3178" s="30">
        <v>-33.299999999999997</v>
      </c>
      <c r="L3178" s="10">
        <f t="shared" si="825"/>
        <v>-35.200000000000003</v>
      </c>
      <c r="M3178" s="52" t="str">
        <f t="shared" si="828"/>
        <v>mid latitude</v>
      </c>
      <c r="N3178" s="32">
        <v>7053630</v>
      </c>
      <c r="O3178" s="24">
        <v>1551461</v>
      </c>
      <c r="P3178" s="24">
        <v>1836263</v>
      </c>
      <c r="Q3178" s="24">
        <v>325022</v>
      </c>
      <c r="R3178" s="24">
        <v>17558508</v>
      </c>
      <c r="S3178" s="37">
        <v>1472271</v>
      </c>
      <c r="T3178" s="10">
        <v>0.23672159305141716</v>
      </c>
      <c r="U3178" s="11">
        <v>5.2067420530584212E-2</v>
      </c>
      <c r="V3178" s="11">
        <v>6.1625447127418707E-2</v>
      </c>
      <c r="W3178" s="11">
        <v>1.0907819890858707E-2</v>
      </c>
      <c r="X3178" s="11">
        <v>0.58926793514347264</v>
      </c>
      <c r="Y3178" s="12">
        <v>4.9409784256248625E-2</v>
      </c>
      <c r="Z3178" s="10">
        <f t="shared" si="818"/>
        <v>0.70077995886995159</v>
      </c>
      <c r="AA3178" s="11">
        <f t="shared" si="819"/>
        <v>-0.30576035542618851</v>
      </c>
      <c r="AB3178" s="11">
        <f t="shared" si="823"/>
        <v>-0.15441832675528147</v>
      </c>
      <c r="AC3178" s="11">
        <f t="shared" si="820"/>
        <v>26.261176008732274</v>
      </c>
      <c r="AD3178" s="9">
        <f t="shared" si="824"/>
        <v>28.03778644993875</v>
      </c>
      <c r="AE3178" s="10">
        <v>21.789492672522801</v>
      </c>
      <c r="AF3178" s="11">
        <v>28.3935868863122</v>
      </c>
      <c r="AG3178" s="12">
        <v>35.6152273861547</v>
      </c>
      <c r="AH3178" s="10">
        <v>8.9630103648081397E-2</v>
      </c>
      <c r="AI3178" s="11">
        <f t="shared" si="830"/>
        <v>28.659151838007734</v>
      </c>
      <c r="AJ3178" s="11">
        <f t="shared" si="831"/>
        <v>17.26821599265579</v>
      </c>
      <c r="AK3178" s="11">
        <f t="shared" si="829"/>
        <v>0.16324408815256208</v>
      </c>
      <c r="AL3178" s="11">
        <f t="shared" si="821"/>
        <v>5.6496575616419813</v>
      </c>
      <c r="AM3178" s="11">
        <f t="shared" si="822"/>
        <v>2.3313591835860903</v>
      </c>
      <c r="AN3178" s="3">
        <f t="shared" si="826"/>
        <v>0.4017214902314023</v>
      </c>
      <c r="AO3178" s="3">
        <f t="shared" si="827"/>
        <v>0.1045796715757398</v>
      </c>
      <c r="AP3178" s="3" t="s">
        <v>8</v>
      </c>
      <c r="AQ3178" s="124"/>
      <c r="AR3178" s="4"/>
      <c r="AS3178" s="3"/>
    </row>
    <row r="3179" spans="1:45" ht="15" customHeight="1">
      <c r="A3179" s="11">
        <v>23.06</v>
      </c>
      <c r="B3179" s="32">
        <v>516</v>
      </c>
      <c r="C3179" s="17">
        <v>-30.276499999999999</v>
      </c>
      <c r="D3179" s="17">
        <v>-35.284999999999997</v>
      </c>
      <c r="E3179" s="40" t="s">
        <v>39</v>
      </c>
      <c r="F3179" s="18">
        <v>-39.700000000000003</v>
      </c>
      <c r="G3179" s="17">
        <v>-39.9</v>
      </c>
      <c r="H3179" s="17">
        <v>-37.700000000000003</v>
      </c>
      <c r="I3179" s="17">
        <v>-36.200000000000003</v>
      </c>
      <c r="J3179" s="17">
        <v>-35.200000000000003</v>
      </c>
      <c r="K3179" s="30">
        <v>-33.299999999999997</v>
      </c>
      <c r="L3179" s="10">
        <f t="shared" si="825"/>
        <v>-35.200000000000003</v>
      </c>
      <c r="M3179" s="52" t="str">
        <f t="shared" si="828"/>
        <v>mid latitude</v>
      </c>
      <c r="N3179" s="32">
        <v>3561419</v>
      </c>
      <c r="O3179" s="24">
        <v>938832</v>
      </c>
      <c r="P3179" s="24">
        <v>1291033</v>
      </c>
      <c r="Q3179" s="24">
        <v>224994</v>
      </c>
      <c r="R3179" s="24">
        <v>11796847</v>
      </c>
      <c r="S3179" s="37">
        <v>1129013</v>
      </c>
      <c r="T3179" s="10">
        <v>0.18801568228465024</v>
      </c>
      <c r="U3179" s="11">
        <v>4.9563148573830471E-2</v>
      </c>
      <c r="V3179" s="11">
        <v>6.8156667425820674E-2</v>
      </c>
      <c r="W3179" s="11">
        <v>1.1877962244811014E-2</v>
      </c>
      <c r="X3179" s="11">
        <v>0.62278328877130973</v>
      </c>
      <c r="Y3179" s="12">
        <v>5.9603250699577844E-2</v>
      </c>
      <c r="Z3179" s="10">
        <f t="shared" si="818"/>
        <v>0.73803975141969347</v>
      </c>
      <c r="AA3179" s="11">
        <f t="shared" si="819"/>
        <v>-0.27908920917878238</v>
      </c>
      <c r="AB3179" s="11">
        <f t="shared" si="823"/>
        <v>-0.13192024609390882</v>
      </c>
      <c r="AC3179" s="11">
        <f t="shared" si="820"/>
        <v>28.061478380432188</v>
      </c>
      <c r="AD3179" s="9">
        <f t="shared" si="824"/>
        <v>29.576655167176639</v>
      </c>
      <c r="AE3179" s="10">
        <v>23.8861458295696</v>
      </c>
      <c r="AF3179" s="11">
        <v>30.6293211787806</v>
      </c>
      <c r="AG3179" s="12">
        <v>38.529800041670498</v>
      </c>
      <c r="AH3179" s="10">
        <v>0.10801717858552615</v>
      </c>
      <c r="AI3179" s="11">
        <f t="shared" si="830"/>
        <v>23.188939428448499</v>
      </c>
      <c r="AJ3179" s="11">
        <f t="shared" si="831"/>
        <v>24.070554695175201</v>
      </c>
      <c r="AK3179" s="11">
        <f t="shared" si="829"/>
        <v>0.15960625767885106</v>
      </c>
      <c r="AL3179" s="11">
        <f t="shared" si="821"/>
        <v>5.7380774598433728</v>
      </c>
      <c r="AM3179" s="11">
        <f t="shared" si="822"/>
        <v>2.4308714150505373</v>
      </c>
      <c r="AN3179" s="3">
        <f t="shared" si="826"/>
        <v>0.30189583708256962</v>
      </c>
      <c r="AO3179" s="3">
        <f t="shared" si="827"/>
        <v>0.10943881869452066</v>
      </c>
      <c r="AP3179" s="3" t="s">
        <v>8</v>
      </c>
      <c r="AQ3179" s="124"/>
      <c r="AR3179" s="4"/>
      <c r="AS3179" s="3"/>
    </row>
    <row r="3180" spans="1:45" ht="15" customHeight="1">
      <c r="A3180" s="11">
        <v>23.18</v>
      </c>
      <c r="B3180" s="32">
        <v>516</v>
      </c>
      <c r="C3180" s="17">
        <v>-30.276499999999999</v>
      </c>
      <c r="D3180" s="17">
        <v>-35.284999999999997</v>
      </c>
      <c r="E3180" s="40" t="s">
        <v>39</v>
      </c>
      <c r="F3180" s="18">
        <v>-39.700000000000003</v>
      </c>
      <c r="G3180" s="17">
        <v>-39.9</v>
      </c>
      <c r="H3180" s="17">
        <v>-37.700000000000003</v>
      </c>
      <c r="I3180" s="17">
        <v>-36.200000000000003</v>
      </c>
      <c r="J3180" s="17">
        <v>-35.200000000000003</v>
      </c>
      <c r="K3180" s="30">
        <v>-33.299999999999997</v>
      </c>
      <c r="L3180" s="10">
        <f t="shared" si="825"/>
        <v>-35.200000000000003</v>
      </c>
      <c r="M3180" s="52" t="str">
        <f t="shared" si="828"/>
        <v>mid latitude</v>
      </c>
      <c r="N3180" s="32">
        <v>1485439</v>
      </c>
      <c r="O3180" s="24">
        <v>415501</v>
      </c>
      <c r="P3180" s="24">
        <v>566105</v>
      </c>
      <c r="Q3180" s="24">
        <v>104956</v>
      </c>
      <c r="R3180" s="24">
        <v>5774599</v>
      </c>
      <c r="S3180" s="37">
        <v>521625</v>
      </c>
      <c r="T3180" s="10">
        <v>0.16750127562167175</v>
      </c>
      <c r="U3180" s="11">
        <v>4.6852780573339081E-2</v>
      </c>
      <c r="V3180" s="11">
        <v>6.3835209413383179E-2</v>
      </c>
      <c r="W3180" s="11">
        <v>1.1835062822605425E-2</v>
      </c>
      <c r="X3180" s="11">
        <v>0.65115612199735573</v>
      </c>
      <c r="Y3180" s="12">
        <v>5.8819549571644834E-2</v>
      </c>
      <c r="Z3180" s="10">
        <f t="shared" ref="Z3180:Z3243" si="832">(V3180+W3180+Y3180)/(U3180+V3180+W3180+Y3180)</f>
        <v>0.74163390202756274</v>
      </c>
      <c r="AA3180" s="11">
        <f t="shared" ref="AA3180:AA3243" si="833">LOG((V3180)/(U3180+V3180+W3180))</f>
        <v>-0.2831575218017654</v>
      </c>
      <c r="AB3180" s="11">
        <f t="shared" si="823"/>
        <v>-0.12981042567185672</v>
      </c>
      <c r="AC3180" s="11">
        <f t="shared" ref="AC3180:AC3243" si="834">67.5*AA3180+46.9</f>
        <v>27.786867278380836</v>
      </c>
      <c r="AD3180" s="9">
        <f t="shared" si="824"/>
        <v>29.720966884045001</v>
      </c>
      <c r="AE3180" s="10">
        <v>24.101967303478101</v>
      </c>
      <c r="AF3180" s="11">
        <v>30.853454771034698</v>
      </c>
      <c r="AG3180" s="12">
        <v>38.752782668684901</v>
      </c>
      <c r="AH3180" s="10">
        <v>0.14413088311002492</v>
      </c>
      <c r="AI3180" s="11">
        <f t="shared" si="830"/>
        <v>20.460485193052708</v>
      </c>
      <c r="AJ3180" s="11">
        <f t="shared" si="831"/>
        <v>25.98945524407792</v>
      </c>
      <c r="AK3180" s="11">
        <f t="shared" si="829"/>
        <v>0.14717506372255679</v>
      </c>
      <c r="AL3180" s="11">
        <f t="shared" ref="AL3180:AL3243" si="835">V3180/W3180</f>
        <v>5.39373642288197</v>
      </c>
      <c r="AM3180" s="11">
        <f t="shared" ref="AM3180:AM3243" si="836">((U3180*1)+(V3180*2)+(W3180*3)+(Y3180*4))/(U3180+V3180+W3180+Y3180)</f>
        <v>2.4556093290145982</v>
      </c>
      <c r="AN3180" s="3">
        <f t="shared" si="826"/>
        <v>0.25723673626515015</v>
      </c>
      <c r="AO3180" s="3">
        <f t="shared" si="827"/>
        <v>9.803364701167995E-2</v>
      </c>
      <c r="AP3180" s="3" t="s">
        <v>8</v>
      </c>
      <c r="AQ3180" s="124"/>
      <c r="AR3180" s="4"/>
      <c r="AS3180" s="3"/>
    </row>
    <row r="3181" spans="1:45" ht="15" customHeight="1">
      <c r="A3181" s="11">
        <v>23.21</v>
      </c>
      <c r="B3181" s="32">
        <v>516</v>
      </c>
      <c r="C3181" s="17">
        <v>-30.276499999999999</v>
      </c>
      <c r="D3181" s="17">
        <v>-35.284999999999997</v>
      </c>
      <c r="E3181" s="40" t="s">
        <v>39</v>
      </c>
      <c r="F3181" s="18">
        <v>-39.700000000000003</v>
      </c>
      <c r="G3181" s="17">
        <v>-39.9</v>
      </c>
      <c r="H3181" s="17">
        <v>-37.700000000000003</v>
      </c>
      <c r="I3181" s="17">
        <v>-36.200000000000003</v>
      </c>
      <c r="J3181" s="17">
        <v>-35.200000000000003</v>
      </c>
      <c r="K3181" s="30">
        <v>-33.299999999999997</v>
      </c>
      <c r="L3181" s="10">
        <f t="shared" si="825"/>
        <v>-35.200000000000003</v>
      </c>
      <c r="M3181" s="52" t="str">
        <f t="shared" si="828"/>
        <v>mid latitude</v>
      </c>
      <c r="N3181" s="32">
        <v>2004132</v>
      </c>
      <c r="O3181" s="24">
        <v>523426</v>
      </c>
      <c r="P3181" s="24">
        <v>737773</v>
      </c>
      <c r="Q3181" s="24">
        <v>135073</v>
      </c>
      <c r="R3181" s="24">
        <v>6235163</v>
      </c>
      <c r="S3181" s="37">
        <v>608129</v>
      </c>
      <c r="T3181" s="10">
        <v>0.19564539986348678</v>
      </c>
      <c r="U3181" s="11">
        <v>5.1097377352861705E-2</v>
      </c>
      <c r="V3181" s="11">
        <v>7.2022149036832017E-2</v>
      </c>
      <c r="W3181" s="11">
        <v>1.3185963347604223E-2</v>
      </c>
      <c r="X3181" s="11">
        <v>0.60868294022001435</v>
      </c>
      <c r="Y3181" s="12">
        <v>5.9366170179200942E-2</v>
      </c>
      <c r="Z3181" s="10">
        <f t="shared" si="832"/>
        <v>0.73886163497224366</v>
      </c>
      <c r="AA3181" s="11">
        <f t="shared" si="833"/>
        <v>-0.27704727155629633</v>
      </c>
      <c r="AB3181" s="11">
        <f t="shared" si="823"/>
        <v>-0.13143688338360945</v>
      </c>
      <c r="AC3181" s="11">
        <f t="shared" si="834"/>
        <v>28.199309169949995</v>
      </c>
      <c r="AD3181" s="9">
        <f t="shared" si="824"/>
        <v>29.609717176561112</v>
      </c>
      <c r="AE3181" s="10">
        <v>23.889340857771501</v>
      </c>
      <c r="AF3181" s="11">
        <v>30.679820857203001</v>
      </c>
      <c r="AG3181" s="12">
        <v>38.5170583922026</v>
      </c>
      <c r="AH3181" s="10">
        <v>0.11727113987583088</v>
      </c>
      <c r="AI3181" s="11">
        <f t="shared" si="830"/>
        <v>24.324071416304431</v>
      </c>
      <c r="AJ3181" s="11">
        <f t="shared" si="831"/>
        <v>23.27979478313997</v>
      </c>
      <c r="AK3181" s="11">
        <f t="shared" si="829"/>
        <v>0.16945945198071161</v>
      </c>
      <c r="AL3181" s="11">
        <f t="shared" si="835"/>
        <v>5.4620316421490607</v>
      </c>
      <c r="AM3181" s="11">
        <f t="shared" si="836"/>
        <v>2.4130435975635613</v>
      </c>
      <c r="AN3181" s="3">
        <f t="shared" si="826"/>
        <v>0.32142415523058498</v>
      </c>
      <c r="AO3181" s="3">
        <f t="shared" si="827"/>
        <v>0.11832457307050354</v>
      </c>
      <c r="AP3181" s="3" t="s">
        <v>8</v>
      </c>
      <c r="AQ3181" s="124"/>
      <c r="AR3181" s="4"/>
      <c r="AS3181" s="3"/>
    </row>
    <row r="3182" spans="1:45" ht="15" customHeight="1">
      <c r="A3182" s="11">
        <v>23.26</v>
      </c>
      <c r="B3182" s="32">
        <v>516</v>
      </c>
      <c r="C3182" s="17">
        <v>-30.276499999999999</v>
      </c>
      <c r="D3182" s="17">
        <v>-35.284999999999997</v>
      </c>
      <c r="E3182" s="40" t="s">
        <v>39</v>
      </c>
      <c r="F3182" s="18">
        <v>-39.700000000000003</v>
      </c>
      <c r="G3182" s="17">
        <v>-39.9</v>
      </c>
      <c r="H3182" s="17">
        <v>-37.700000000000003</v>
      </c>
      <c r="I3182" s="17">
        <v>-36.200000000000003</v>
      </c>
      <c r="J3182" s="17">
        <v>-35.200000000000003</v>
      </c>
      <c r="K3182" s="30">
        <v>-33.299999999999997</v>
      </c>
      <c r="L3182" s="10">
        <f t="shared" si="825"/>
        <v>-35.200000000000003</v>
      </c>
      <c r="M3182" s="52" t="str">
        <f t="shared" si="828"/>
        <v>mid latitude</v>
      </c>
      <c r="N3182" s="32">
        <v>679442</v>
      </c>
      <c r="O3182" s="24">
        <v>121426</v>
      </c>
      <c r="P3182" s="24">
        <v>189691</v>
      </c>
      <c r="Q3182" s="24">
        <v>36827</v>
      </c>
      <c r="R3182" s="24">
        <v>1430427</v>
      </c>
      <c r="S3182" s="37">
        <v>162617</v>
      </c>
      <c r="T3182" s="10">
        <v>0.25928645298672354</v>
      </c>
      <c r="U3182" s="11">
        <v>4.6338196402880442E-2</v>
      </c>
      <c r="V3182" s="11">
        <v>7.2389264357376457E-2</v>
      </c>
      <c r="W3182" s="11">
        <v>1.4053800330480112E-2</v>
      </c>
      <c r="X3182" s="11">
        <v>0.54587491365920859</v>
      </c>
      <c r="Y3182" s="12">
        <v>6.2057372263330829E-2</v>
      </c>
      <c r="Z3182" s="10">
        <f t="shared" si="832"/>
        <v>0.76217141536466748</v>
      </c>
      <c r="AA3182" s="11">
        <f t="shared" si="833"/>
        <v>-0.26346262583180585</v>
      </c>
      <c r="AB3182" s="11">
        <f t="shared" si="823"/>
        <v>-0.11794734312903218</v>
      </c>
      <c r="AC3182" s="11">
        <f t="shared" si="834"/>
        <v>29.116272756353105</v>
      </c>
      <c r="AD3182" s="9">
        <f t="shared" si="824"/>
        <v>30.532401729974197</v>
      </c>
      <c r="AE3182" s="10">
        <v>25.210878285644299</v>
      </c>
      <c r="AF3182" s="11">
        <v>32.057131967751502</v>
      </c>
      <c r="AG3182" s="12">
        <v>40.432488660954299</v>
      </c>
      <c r="AH3182" s="10">
        <v>0.24339474859506349</v>
      </c>
      <c r="AI3182" s="11">
        <f t="shared" si="830"/>
        <v>32.203041989810743</v>
      </c>
      <c r="AJ3182" s="11">
        <f t="shared" si="831"/>
        <v>19.311829693643798</v>
      </c>
      <c r="AK3182" s="11">
        <f t="shared" si="829"/>
        <v>0.1792612834288517</v>
      </c>
      <c r="AL3182" s="11">
        <f t="shared" si="835"/>
        <v>5.1508675699894093</v>
      </c>
      <c r="AM3182" s="11">
        <f t="shared" si="836"/>
        <v>2.4713148869576802</v>
      </c>
      <c r="AN3182" s="3">
        <f t="shared" si="826"/>
        <v>0.474992432329647</v>
      </c>
      <c r="AO3182" s="3">
        <f t="shared" si="827"/>
        <v>0.13261145098631388</v>
      </c>
      <c r="AP3182" s="3" t="s">
        <v>8</v>
      </c>
      <c r="AQ3182" s="124"/>
      <c r="AR3182" s="4"/>
      <c r="AS3182" s="3"/>
    </row>
    <row r="3183" spans="1:45" ht="15" customHeight="1">
      <c r="A3183" s="11">
        <v>23.45</v>
      </c>
      <c r="B3183" s="32">
        <v>516</v>
      </c>
      <c r="C3183" s="17">
        <v>-30.276499999999999</v>
      </c>
      <c r="D3183" s="17">
        <v>-35.284999999999997</v>
      </c>
      <c r="E3183" s="40" t="s">
        <v>39</v>
      </c>
      <c r="F3183" s="18">
        <v>-39.700000000000003</v>
      </c>
      <c r="G3183" s="17">
        <v>-39.9</v>
      </c>
      <c r="H3183" s="17">
        <v>-37.700000000000003</v>
      </c>
      <c r="I3183" s="17">
        <v>-36.200000000000003</v>
      </c>
      <c r="J3183" s="17">
        <v>-35.200000000000003</v>
      </c>
      <c r="K3183" s="30">
        <v>-33.299999999999997</v>
      </c>
      <c r="L3183" s="10">
        <f t="shared" si="825"/>
        <v>-35.200000000000003</v>
      </c>
      <c r="M3183" s="52" t="str">
        <f t="shared" si="828"/>
        <v>mid latitude</v>
      </c>
      <c r="N3183" s="32">
        <v>2919481</v>
      </c>
      <c r="O3183" s="24">
        <v>896205</v>
      </c>
      <c r="P3183" s="24">
        <v>1238832</v>
      </c>
      <c r="Q3183" s="24">
        <v>300408</v>
      </c>
      <c r="R3183" s="24">
        <v>13421099</v>
      </c>
      <c r="S3183" s="37">
        <v>1224841</v>
      </c>
      <c r="T3183" s="10">
        <v>0.14596772959730844</v>
      </c>
      <c r="U3183" s="11">
        <v>4.4808309800185651E-2</v>
      </c>
      <c r="V3183" s="11">
        <v>6.1938918044848655E-2</v>
      </c>
      <c r="W3183" s="11">
        <v>1.5019749644840378E-2</v>
      </c>
      <c r="X3183" s="11">
        <v>0.67102589457876471</v>
      </c>
      <c r="Y3183" s="12">
        <v>6.1239398334052134E-2</v>
      </c>
      <c r="Z3183" s="10">
        <f t="shared" si="832"/>
        <v>0.75515437864691459</v>
      </c>
      <c r="AA3183" s="11">
        <f t="shared" si="833"/>
        <v>-0.29356591128866444</v>
      </c>
      <c r="AB3183" s="11">
        <f t="shared" si="823"/>
        <v>-0.12196425507171564</v>
      </c>
      <c r="AC3183" s="11">
        <f t="shared" si="834"/>
        <v>27.084300988015148</v>
      </c>
      <c r="AD3183" s="9">
        <f t="shared" si="824"/>
        <v>30.257644953094651</v>
      </c>
      <c r="AE3183" s="10">
        <v>24.845572329578498</v>
      </c>
      <c r="AF3183" s="11">
        <v>31.6643167501534</v>
      </c>
      <c r="AG3183" s="12">
        <v>39.844681498036799</v>
      </c>
      <c r="AH3183" s="10">
        <v>0.16972442010626068</v>
      </c>
      <c r="AI3183" s="11">
        <f t="shared" si="830"/>
        <v>17.866446601038643</v>
      </c>
      <c r="AJ3183" s="11">
        <f t="shared" si="831"/>
        <v>29.55467745990779</v>
      </c>
      <c r="AK3183" s="11">
        <f t="shared" si="829"/>
        <v>0.14257889509545041</v>
      </c>
      <c r="AL3183" s="11">
        <f t="shared" si="835"/>
        <v>4.1238315890389075</v>
      </c>
      <c r="AM3183" s="11">
        <f t="shared" si="836"/>
        <v>2.5064863783868256</v>
      </c>
      <c r="AN3183" s="3">
        <f t="shared" si="826"/>
        <v>0.21752920532066713</v>
      </c>
      <c r="AO3183" s="3">
        <f t="shared" si="827"/>
        <v>9.2304810507693888E-2</v>
      </c>
      <c r="AP3183" s="3" t="s">
        <v>8</v>
      </c>
      <c r="AQ3183" s="124"/>
      <c r="AR3183" s="4"/>
      <c r="AS3183" s="3"/>
    </row>
    <row r="3184" spans="1:45" ht="15" customHeight="1">
      <c r="A3184" s="11">
        <v>23.51</v>
      </c>
      <c r="B3184" s="32">
        <v>516</v>
      </c>
      <c r="C3184" s="17">
        <v>-30.276499999999999</v>
      </c>
      <c r="D3184" s="17">
        <v>-35.284999999999997</v>
      </c>
      <c r="E3184" s="40" t="s">
        <v>39</v>
      </c>
      <c r="F3184" s="18">
        <v>-39.700000000000003</v>
      </c>
      <c r="G3184" s="17">
        <v>-39.9</v>
      </c>
      <c r="H3184" s="17">
        <v>-37.700000000000003</v>
      </c>
      <c r="I3184" s="17">
        <v>-36.200000000000003</v>
      </c>
      <c r="J3184" s="17">
        <v>-35.200000000000003</v>
      </c>
      <c r="K3184" s="30">
        <v>-33.299999999999997</v>
      </c>
      <c r="L3184" s="10">
        <f t="shared" si="825"/>
        <v>-35.200000000000003</v>
      </c>
      <c r="M3184" s="52" t="str">
        <f t="shared" si="828"/>
        <v>mid latitude</v>
      </c>
      <c r="N3184" s="32">
        <v>4445171</v>
      </c>
      <c r="O3184" s="24">
        <v>1212589</v>
      </c>
      <c r="P3184" s="24">
        <v>1424100</v>
      </c>
      <c r="Q3184" s="24">
        <v>285584</v>
      </c>
      <c r="R3184" s="24">
        <v>13209259</v>
      </c>
      <c r="S3184" s="37">
        <v>1146622</v>
      </c>
      <c r="T3184" s="10">
        <v>0.20462663979846549</v>
      </c>
      <c r="U3184" s="11">
        <v>5.5819677696669366E-2</v>
      </c>
      <c r="V3184" s="11">
        <v>6.555626268078206E-2</v>
      </c>
      <c r="W3184" s="11">
        <v>1.3146422106192306E-2</v>
      </c>
      <c r="X3184" s="11">
        <v>0.60806800984655895</v>
      </c>
      <c r="Y3184" s="12">
        <v>5.278298787133185E-2</v>
      </c>
      <c r="Z3184" s="10">
        <f t="shared" si="832"/>
        <v>0.70198567424325287</v>
      </c>
      <c r="AA3184" s="11">
        <f t="shared" si="833"/>
        <v>-0.31218029903271</v>
      </c>
      <c r="AB3184" s="11">
        <f t="shared" si="823"/>
        <v>-0.15367175063456437</v>
      </c>
      <c r="AC3184" s="11">
        <f t="shared" si="834"/>
        <v>25.827829815292073</v>
      </c>
      <c r="AD3184" s="9">
        <f t="shared" si="824"/>
        <v>28.0888522565958</v>
      </c>
      <c r="AE3184" s="10">
        <v>21.723445963233502</v>
      </c>
      <c r="AF3184" s="11">
        <v>28.4606361144263</v>
      </c>
      <c r="AG3184" s="12">
        <v>35.774161152338003</v>
      </c>
      <c r="AH3184" s="10">
        <v>7.3214380609522081E-2</v>
      </c>
      <c r="AI3184" s="11">
        <f t="shared" si="830"/>
        <v>25.178785154774186</v>
      </c>
      <c r="AJ3184" s="11">
        <f t="shared" si="831"/>
        <v>20.505444318128369</v>
      </c>
      <c r="AK3184" s="11">
        <f t="shared" si="829"/>
        <v>0.16913108888831524</v>
      </c>
      <c r="AL3184" s="11">
        <f t="shared" si="835"/>
        <v>4.9866239004986275</v>
      </c>
      <c r="AM3184" s="11">
        <f t="shared" si="836"/>
        <v>2.335776420871023</v>
      </c>
      <c r="AN3184" s="3">
        <f t="shared" si="826"/>
        <v>0.33651933087238278</v>
      </c>
      <c r="AO3184" s="3">
        <f t="shared" si="827"/>
        <v>0.10781074093558163</v>
      </c>
      <c r="AP3184" s="3" t="s">
        <v>8</v>
      </c>
      <c r="AQ3184" s="124"/>
      <c r="AR3184" s="4"/>
      <c r="AS3184" s="3"/>
    </row>
    <row r="3185" spans="1:45" ht="15" customHeight="1">
      <c r="A3185" s="11">
        <v>23.64</v>
      </c>
      <c r="B3185" s="32">
        <v>516</v>
      </c>
      <c r="C3185" s="17">
        <v>-30.276499999999999</v>
      </c>
      <c r="D3185" s="17">
        <v>-35.284999999999997</v>
      </c>
      <c r="E3185" s="40" t="s">
        <v>39</v>
      </c>
      <c r="F3185" s="18">
        <v>-39.700000000000003</v>
      </c>
      <c r="G3185" s="17">
        <v>-39.9</v>
      </c>
      <c r="H3185" s="17">
        <v>-37.700000000000003</v>
      </c>
      <c r="I3185" s="17">
        <v>-36.200000000000003</v>
      </c>
      <c r="J3185" s="17">
        <v>-35.200000000000003</v>
      </c>
      <c r="K3185" s="30">
        <v>-33.299999999999997</v>
      </c>
      <c r="L3185" s="10">
        <f t="shared" si="825"/>
        <v>-35.200000000000003</v>
      </c>
      <c r="M3185" s="52" t="str">
        <f t="shared" si="828"/>
        <v>mid latitude</v>
      </c>
      <c r="N3185" s="32">
        <v>4776761</v>
      </c>
      <c r="O3185" s="24">
        <v>1255011</v>
      </c>
      <c r="P3185" s="24">
        <v>1637360</v>
      </c>
      <c r="Q3185" s="24">
        <v>305232</v>
      </c>
      <c r="R3185" s="24">
        <v>15177117</v>
      </c>
      <c r="S3185" s="37">
        <v>1356857</v>
      </c>
      <c r="T3185" s="10">
        <v>0.19490350590072653</v>
      </c>
      <c r="U3185" s="11">
        <v>5.1207511500779859E-2</v>
      </c>
      <c r="V3185" s="11">
        <v>6.6808283776729371E-2</v>
      </c>
      <c r="W3185" s="11">
        <v>1.2454210481347205E-2</v>
      </c>
      <c r="X3185" s="11">
        <v>0.61926341149693631</v>
      </c>
      <c r="Y3185" s="12">
        <v>5.5363076843480775E-2</v>
      </c>
      <c r="Z3185" s="10">
        <f t="shared" si="832"/>
        <v>0.7244435125130092</v>
      </c>
      <c r="AA3185" s="11">
        <f t="shared" si="833"/>
        <v>-0.29068036615264548</v>
      </c>
      <c r="AB3185" s="11">
        <f t="shared" si="823"/>
        <v>-0.13999547238784354</v>
      </c>
      <c r="AC3185" s="11">
        <f t="shared" si="834"/>
        <v>27.279075284696429</v>
      </c>
      <c r="AD3185" s="9">
        <f t="shared" si="824"/>
        <v>29.024309688671501</v>
      </c>
      <c r="AE3185" s="10">
        <v>23.1365589974044</v>
      </c>
      <c r="AF3185" s="11">
        <v>29.8315145400225</v>
      </c>
      <c r="AG3185" s="12">
        <v>37.531380544429702</v>
      </c>
      <c r="AH3185" s="10">
        <v>7.4498130030112367E-2</v>
      </c>
      <c r="AI3185" s="11">
        <f t="shared" si="830"/>
        <v>23.939010752696792</v>
      </c>
      <c r="AJ3185" s="11">
        <f t="shared" si="831"/>
        <v>22.121641745540721</v>
      </c>
      <c r="AK3185" s="11">
        <f t="shared" si="829"/>
        <v>0.16205511602037687</v>
      </c>
      <c r="AL3185" s="11">
        <f t="shared" si="835"/>
        <v>5.3643130471248099</v>
      </c>
      <c r="AM3185" s="11">
        <f t="shared" si="836"/>
        <v>2.3872983844407458</v>
      </c>
      <c r="AN3185" s="3">
        <f t="shared" si="826"/>
        <v>0.31473441233931315</v>
      </c>
      <c r="AO3185" s="3">
        <f t="shared" si="827"/>
        <v>0.1078834669324879</v>
      </c>
      <c r="AP3185" s="3" t="s">
        <v>8</v>
      </c>
      <c r="AQ3185" s="124"/>
      <c r="AR3185" s="4"/>
      <c r="AS3185" s="3"/>
    </row>
    <row r="3186" spans="1:45" ht="15" customHeight="1">
      <c r="A3186" s="11">
        <v>23.72</v>
      </c>
      <c r="B3186" s="32">
        <v>516</v>
      </c>
      <c r="C3186" s="17">
        <v>-30.276499999999999</v>
      </c>
      <c r="D3186" s="17">
        <v>-35.284999999999997</v>
      </c>
      <c r="E3186" s="40" t="s">
        <v>39</v>
      </c>
      <c r="F3186" s="18">
        <v>-39.700000000000003</v>
      </c>
      <c r="G3186" s="17">
        <v>-39.9</v>
      </c>
      <c r="H3186" s="17">
        <v>-37.700000000000003</v>
      </c>
      <c r="I3186" s="17">
        <v>-36.200000000000003</v>
      </c>
      <c r="J3186" s="17">
        <v>-35.200000000000003</v>
      </c>
      <c r="K3186" s="30">
        <v>-33.299999999999997</v>
      </c>
      <c r="L3186" s="10">
        <f t="shared" si="825"/>
        <v>-35.200000000000003</v>
      </c>
      <c r="M3186" s="52" t="str">
        <f t="shared" si="828"/>
        <v>mid latitude</v>
      </c>
      <c r="N3186" s="32">
        <v>1301658</v>
      </c>
      <c r="O3186" s="24">
        <v>305379</v>
      </c>
      <c r="P3186" s="24">
        <v>401117</v>
      </c>
      <c r="Q3186" s="24">
        <v>75811</v>
      </c>
      <c r="R3186" s="24">
        <v>3643282</v>
      </c>
      <c r="S3186" s="37">
        <v>346179</v>
      </c>
      <c r="T3186" s="10">
        <v>0.21432022058060804</v>
      </c>
      <c r="U3186" s="11">
        <v>5.028117573178631E-2</v>
      </c>
      <c r="V3186" s="11">
        <v>6.6044601514861634E-2</v>
      </c>
      <c r="W3186" s="11">
        <v>1.248241108066518E-2</v>
      </c>
      <c r="X3186" s="11">
        <v>0.59987262543414543</v>
      </c>
      <c r="Y3186" s="12">
        <v>5.6998965657933429E-2</v>
      </c>
      <c r="Z3186" s="10">
        <f t="shared" si="832"/>
        <v>0.72939052854886988</v>
      </c>
      <c r="AA3186" s="11">
        <f t="shared" si="833"/>
        <v>-0.29010614779623833</v>
      </c>
      <c r="AB3186" s="11">
        <f t="shared" si="823"/>
        <v>-0.13703988048709689</v>
      </c>
      <c r="AC3186" s="11">
        <f t="shared" si="834"/>
        <v>27.317835023753911</v>
      </c>
      <c r="AD3186" s="9">
        <f t="shared" si="824"/>
        <v>29.226472174682574</v>
      </c>
      <c r="AE3186" s="10">
        <v>23.396563467749299</v>
      </c>
      <c r="AF3186" s="11">
        <v>30.113693604279899</v>
      </c>
      <c r="AG3186" s="12">
        <v>37.846975408336</v>
      </c>
      <c r="AH3186" s="10">
        <v>0.19231992959203023</v>
      </c>
      <c r="AI3186" s="11">
        <f t="shared" si="830"/>
        <v>26.323029197523123</v>
      </c>
      <c r="AJ3186" s="11">
        <f t="shared" si="831"/>
        <v>21.00808514434377</v>
      </c>
      <c r="AK3186" s="11">
        <f t="shared" si="829"/>
        <v>0.16394489421950104</v>
      </c>
      <c r="AL3186" s="11">
        <f t="shared" si="835"/>
        <v>5.2910131775072227</v>
      </c>
      <c r="AM3186" s="11">
        <f t="shared" si="836"/>
        <v>2.4100981314788128</v>
      </c>
      <c r="AN3186" s="3">
        <f t="shared" si="826"/>
        <v>0.35727621413879024</v>
      </c>
      <c r="AO3186" s="3">
        <f t="shared" si="827"/>
        <v>0.11009770860449451</v>
      </c>
      <c r="AP3186" s="3" t="s">
        <v>8</v>
      </c>
      <c r="AQ3186" s="124"/>
      <c r="AR3186" s="4"/>
      <c r="AS3186" s="3"/>
    </row>
    <row r="3187" spans="1:45" ht="15" customHeight="1">
      <c r="A3187" s="11">
        <v>23.76</v>
      </c>
      <c r="B3187" s="32">
        <v>516</v>
      </c>
      <c r="C3187" s="17">
        <v>-30.276499999999999</v>
      </c>
      <c r="D3187" s="17">
        <v>-35.284999999999997</v>
      </c>
      <c r="E3187" s="40" t="s">
        <v>39</v>
      </c>
      <c r="F3187" s="18">
        <v>-39.700000000000003</v>
      </c>
      <c r="G3187" s="17">
        <v>-39.9</v>
      </c>
      <c r="H3187" s="17">
        <v>-37.700000000000003</v>
      </c>
      <c r="I3187" s="17">
        <v>-36.200000000000003</v>
      </c>
      <c r="J3187" s="17">
        <v>-35.200000000000003</v>
      </c>
      <c r="K3187" s="30">
        <v>-33.299999999999997</v>
      </c>
      <c r="L3187" s="10">
        <f t="shared" si="825"/>
        <v>-35.200000000000003</v>
      </c>
      <c r="M3187" s="52" t="str">
        <f t="shared" si="828"/>
        <v>mid latitude</v>
      </c>
      <c r="N3187" s="32">
        <v>3584789</v>
      </c>
      <c r="O3187" s="24">
        <v>1029933</v>
      </c>
      <c r="P3187" s="24">
        <v>1304432</v>
      </c>
      <c r="Q3187" s="24">
        <v>278380</v>
      </c>
      <c r="R3187" s="24">
        <v>13324974</v>
      </c>
      <c r="S3187" s="37">
        <v>1188923</v>
      </c>
      <c r="T3187" s="10">
        <v>0.17308263248444783</v>
      </c>
      <c r="U3187" s="11">
        <v>4.9727756619038055E-2</v>
      </c>
      <c r="V3187" s="11">
        <v>6.298125899654157E-2</v>
      </c>
      <c r="W3187" s="11">
        <v>1.3440886822354283E-2</v>
      </c>
      <c r="X3187" s="11">
        <v>0.64336327122930326</v>
      </c>
      <c r="Y3187" s="12">
        <v>5.7404193848314973E-2</v>
      </c>
      <c r="Z3187" s="10">
        <f t="shared" si="832"/>
        <v>0.72908391790130023</v>
      </c>
      <c r="AA3187" s="11">
        <f t="shared" si="833"/>
        <v>-0.30167558103609188</v>
      </c>
      <c r="AB3187" s="11">
        <f t="shared" si="823"/>
        <v>-0.13722248130621725</v>
      </c>
      <c r="AC3187" s="11">
        <f t="shared" si="834"/>
        <v>26.536898280063795</v>
      </c>
      <c r="AD3187" s="9">
        <f t="shared" si="824"/>
        <v>29.21398227865474</v>
      </c>
      <c r="AE3187" s="10">
        <v>23.363388344139299</v>
      </c>
      <c r="AF3187" s="11">
        <v>30.124137879626399</v>
      </c>
      <c r="AG3187" s="12">
        <v>37.899629630126498</v>
      </c>
      <c r="AH3187" s="10">
        <v>0.15343316795281808</v>
      </c>
      <c r="AI3187" s="11">
        <f t="shared" si="830"/>
        <v>21.199522429734824</v>
      </c>
      <c r="AJ3187" s="11">
        <f t="shared" si="831"/>
        <v>24.905628994794828</v>
      </c>
      <c r="AK3187" s="11">
        <f t="shared" si="829"/>
        <v>0.15255442368679162</v>
      </c>
      <c r="AL3187" s="11">
        <f t="shared" si="835"/>
        <v>4.6857963934190678</v>
      </c>
      <c r="AM3187" s="11">
        <f t="shared" si="836"/>
        <v>2.4277840674146192</v>
      </c>
      <c r="AN3187" s="3">
        <f t="shared" si="826"/>
        <v>0.26902784200554536</v>
      </c>
      <c r="AO3187" s="3">
        <f t="shared" si="827"/>
        <v>9.7893774501923977E-2</v>
      </c>
      <c r="AP3187" s="3" t="s">
        <v>8</v>
      </c>
      <c r="AQ3187" s="124"/>
      <c r="AR3187" s="4"/>
      <c r="AS3187" s="3"/>
    </row>
    <row r="3188" spans="1:45" ht="15" customHeight="1">
      <c r="A3188" s="11">
        <v>23.88</v>
      </c>
      <c r="B3188" s="32">
        <v>516</v>
      </c>
      <c r="C3188" s="17">
        <v>-30.276499999999999</v>
      </c>
      <c r="D3188" s="17">
        <v>-35.284999999999997</v>
      </c>
      <c r="E3188" s="40" t="s">
        <v>39</v>
      </c>
      <c r="F3188" s="18">
        <v>-39.700000000000003</v>
      </c>
      <c r="G3188" s="17">
        <v>-39.9</v>
      </c>
      <c r="H3188" s="17">
        <v>-37.700000000000003</v>
      </c>
      <c r="I3188" s="17">
        <v>-36.200000000000003</v>
      </c>
      <c r="J3188" s="17">
        <v>-35.200000000000003</v>
      </c>
      <c r="K3188" s="30">
        <v>-33.299999999999997</v>
      </c>
      <c r="L3188" s="10">
        <f t="shared" si="825"/>
        <v>-35.200000000000003</v>
      </c>
      <c r="M3188" s="52" t="str">
        <f t="shared" si="828"/>
        <v>mid latitude</v>
      </c>
      <c r="N3188" s="32">
        <v>2020376</v>
      </c>
      <c r="O3188" s="24">
        <v>532940</v>
      </c>
      <c r="P3188" s="24">
        <v>724945</v>
      </c>
      <c r="Q3188" s="24">
        <v>116701</v>
      </c>
      <c r="R3188" s="24">
        <v>5453032</v>
      </c>
      <c r="S3188" s="37">
        <v>516968</v>
      </c>
      <c r="T3188" s="10">
        <v>0.21573776807636807</v>
      </c>
      <c r="U3188" s="11">
        <v>5.6907865723320607E-2</v>
      </c>
      <c r="V3188" s="11">
        <v>7.7410351478201411E-2</v>
      </c>
      <c r="W3188" s="11">
        <v>1.2461449389757268E-2</v>
      </c>
      <c r="X3188" s="11">
        <v>0.58228020572854433</v>
      </c>
      <c r="Y3188" s="12">
        <v>5.5202359603808322E-2</v>
      </c>
      <c r="Z3188" s="10">
        <f t="shared" si="832"/>
        <v>0.71825282281129699</v>
      </c>
      <c r="AA3188" s="11">
        <f t="shared" si="833"/>
        <v>-0.27786685751301782</v>
      </c>
      <c r="AB3188" s="11">
        <f t="shared" si="823"/>
        <v>-0.14372265850836338</v>
      </c>
      <c r="AC3188" s="11">
        <f t="shared" si="834"/>
        <v>28.143987117871294</v>
      </c>
      <c r="AD3188" s="9">
        <f t="shared" si="824"/>
        <v>28.769370158027947</v>
      </c>
      <c r="AE3188" s="10">
        <v>22.721478403093101</v>
      </c>
      <c r="AF3188" s="11">
        <v>29.4446272852303</v>
      </c>
      <c r="AG3188" s="12">
        <v>36.983752281438697</v>
      </c>
      <c r="AH3188" s="10">
        <v>5.3622003074544532E-2</v>
      </c>
      <c r="AI3188" s="11">
        <f t="shared" si="830"/>
        <v>27.03419912307745</v>
      </c>
      <c r="AJ3188" s="11">
        <f t="shared" si="831"/>
        <v>20.374375725167734</v>
      </c>
      <c r="AK3188" s="11">
        <f t="shared" si="829"/>
        <v>0.18715636252336074</v>
      </c>
      <c r="AL3188" s="11">
        <f t="shared" si="835"/>
        <v>6.2119861869221351</v>
      </c>
      <c r="AM3188" s="11">
        <f t="shared" si="836"/>
        <v>2.3265553084923827</v>
      </c>
      <c r="AN3188" s="3">
        <f t="shared" si="826"/>
        <v>0.37050506947327655</v>
      </c>
      <c r="AO3188" s="3">
        <f t="shared" si="827"/>
        <v>0.13294347071500773</v>
      </c>
      <c r="AP3188" s="3" t="s">
        <v>8</v>
      </c>
      <c r="AQ3188" s="124"/>
      <c r="AR3188" s="4"/>
      <c r="AS3188" s="3"/>
    </row>
    <row r="3189" spans="1:45" ht="15" customHeight="1">
      <c r="A3189" s="11">
        <v>23.95</v>
      </c>
      <c r="B3189" s="32">
        <v>516</v>
      </c>
      <c r="C3189" s="17">
        <v>-30.276499999999999</v>
      </c>
      <c r="D3189" s="17">
        <v>-35.284999999999997</v>
      </c>
      <c r="E3189" s="40" t="s">
        <v>39</v>
      </c>
      <c r="F3189" s="18">
        <v>-39.700000000000003</v>
      </c>
      <c r="G3189" s="17">
        <v>-39.9</v>
      </c>
      <c r="H3189" s="17">
        <v>-37.700000000000003</v>
      </c>
      <c r="I3189" s="17">
        <v>-36.200000000000003</v>
      </c>
      <c r="J3189" s="17">
        <v>-35.200000000000003</v>
      </c>
      <c r="K3189" s="30">
        <v>-33.299999999999997</v>
      </c>
      <c r="L3189" s="10">
        <f t="shared" si="825"/>
        <v>-35.200000000000003</v>
      </c>
      <c r="M3189" s="52" t="str">
        <f t="shared" si="828"/>
        <v>mid latitude</v>
      </c>
      <c r="N3189" s="32">
        <v>2743784</v>
      </c>
      <c r="O3189" s="24">
        <v>755354</v>
      </c>
      <c r="P3189" s="24">
        <v>967731</v>
      </c>
      <c r="Q3189" s="24">
        <v>198182</v>
      </c>
      <c r="R3189" s="24">
        <v>8750857</v>
      </c>
      <c r="S3189" s="37">
        <v>864390</v>
      </c>
      <c r="T3189" s="10">
        <v>0.19213772709785187</v>
      </c>
      <c r="U3189" s="11">
        <v>5.2894834547570366E-2</v>
      </c>
      <c r="V3189" s="11">
        <v>6.7766863128486537E-2</v>
      </c>
      <c r="W3189" s="11">
        <v>1.3878001705566648E-2</v>
      </c>
      <c r="X3189" s="11">
        <v>0.61279232408175233</v>
      </c>
      <c r="Y3189" s="12">
        <v>6.0530249438772214E-2</v>
      </c>
      <c r="Z3189" s="10">
        <f t="shared" si="832"/>
        <v>0.72884170592431152</v>
      </c>
      <c r="AA3189" s="11">
        <f t="shared" si="833"/>
        <v>-0.29783306997467696</v>
      </c>
      <c r="AB3189" s="11">
        <f t="shared" si="823"/>
        <v>-0.13736678403923164</v>
      </c>
      <c r="AC3189" s="11">
        <f t="shared" si="834"/>
        <v>26.796267776709303</v>
      </c>
      <c r="AD3189" s="9">
        <f t="shared" si="824"/>
        <v>29.204111971716557</v>
      </c>
      <c r="AE3189" s="10">
        <v>23.290361790608099</v>
      </c>
      <c r="AF3189" s="11">
        <v>30.0850399550886</v>
      </c>
      <c r="AG3189" s="12">
        <v>37.839500462561197</v>
      </c>
      <c r="AH3189" s="10">
        <v>4.2156738760336987E-2</v>
      </c>
      <c r="AI3189" s="11">
        <f t="shared" si="830"/>
        <v>23.870114777834296</v>
      </c>
      <c r="AJ3189" s="11">
        <f t="shared" si="831"/>
        <v>23.956438907879718</v>
      </c>
      <c r="AK3189" s="11">
        <f t="shared" si="829"/>
        <v>0.16653791604638976</v>
      </c>
      <c r="AL3189" s="11">
        <f t="shared" si="835"/>
        <v>4.8830418504203212</v>
      </c>
      <c r="AM3189" s="11">
        <f t="shared" si="836"/>
        <v>2.4205858797403987</v>
      </c>
      <c r="AN3189" s="3">
        <f t="shared" si="826"/>
        <v>0.31354460483127539</v>
      </c>
      <c r="AO3189" s="3">
        <f t="shared" si="827"/>
        <v>0.1105869973649438</v>
      </c>
      <c r="AP3189" s="3" t="s">
        <v>8</v>
      </c>
      <c r="AQ3189" s="124"/>
      <c r="AR3189" s="4"/>
      <c r="AS3189" s="3"/>
    </row>
    <row r="3190" spans="1:45" ht="15" customHeight="1">
      <c r="A3190" s="11">
        <v>23.98</v>
      </c>
      <c r="B3190" s="32">
        <v>516</v>
      </c>
      <c r="C3190" s="17">
        <v>-30.276499999999999</v>
      </c>
      <c r="D3190" s="17">
        <v>-35.284999999999997</v>
      </c>
      <c r="E3190" s="40" t="s">
        <v>39</v>
      </c>
      <c r="F3190" s="18">
        <v>-39.700000000000003</v>
      </c>
      <c r="G3190" s="17">
        <v>-39.9</v>
      </c>
      <c r="H3190" s="17">
        <v>-37.700000000000003</v>
      </c>
      <c r="I3190" s="17">
        <v>-36.200000000000003</v>
      </c>
      <c r="J3190" s="17">
        <v>-35.200000000000003</v>
      </c>
      <c r="K3190" s="30">
        <v>-33.299999999999997</v>
      </c>
      <c r="L3190" s="10">
        <f t="shared" si="825"/>
        <v>-35.200000000000003</v>
      </c>
      <c r="M3190" s="52" t="str">
        <f t="shared" si="828"/>
        <v>mid latitude</v>
      </c>
      <c r="N3190" s="32">
        <v>3099613</v>
      </c>
      <c r="O3190" s="24">
        <v>782689</v>
      </c>
      <c r="P3190" s="24">
        <v>1134708</v>
      </c>
      <c r="Q3190" s="24">
        <v>208566</v>
      </c>
      <c r="R3190" s="24">
        <v>9299170</v>
      </c>
      <c r="S3190" s="37">
        <v>998573</v>
      </c>
      <c r="T3190" s="10">
        <v>0.19967463143674366</v>
      </c>
      <c r="U3190" s="11">
        <v>5.0420209750247351E-2</v>
      </c>
      <c r="V3190" s="11">
        <v>7.3096996847130433E-2</v>
      </c>
      <c r="W3190" s="11">
        <v>1.3435657670888551E-2</v>
      </c>
      <c r="X3190" s="11">
        <v>0.59904521706988045</v>
      </c>
      <c r="Y3190" s="12">
        <v>6.4327287225109525E-2</v>
      </c>
      <c r="Z3190" s="10">
        <f t="shared" si="832"/>
        <v>0.74950232610538015</v>
      </c>
      <c r="AA3190" s="11">
        <f t="shared" si="833"/>
        <v>-0.27267158507723527</v>
      </c>
      <c r="AB3190" s="11">
        <f t="shared" si="823"/>
        <v>-0.12522701496625102</v>
      </c>
      <c r="AC3190" s="11">
        <f t="shared" si="834"/>
        <v>28.494668007286617</v>
      </c>
      <c r="AD3190" s="9">
        <f t="shared" si="824"/>
        <v>30.03447217630843</v>
      </c>
      <c r="AE3190" s="10">
        <v>24.574414630752401</v>
      </c>
      <c r="AF3190" s="11">
        <v>31.3193834189785</v>
      </c>
      <c r="AG3190" s="12">
        <v>39.347550120478502</v>
      </c>
      <c r="AH3190" s="10">
        <v>0.12285993651462307</v>
      </c>
      <c r="AI3190" s="11">
        <f t="shared" si="830"/>
        <v>24.999332595787831</v>
      </c>
      <c r="AJ3190" s="11">
        <f t="shared" si="831"/>
        <v>24.36621959081408</v>
      </c>
      <c r="AK3190" s="11">
        <f t="shared" si="829"/>
        <v>0.17112148339633923</v>
      </c>
      <c r="AL3190" s="11">
        <f t="shared" si="835"/>
        <v>5.4405224245562556</v>
      </c>
      <c r="AM3190" s="11">
        <f t="shared" si="836"/>
        <v>2.4554349829862736</v>
      </c>
      <c r="AN3190" s="3">
        <f t="shared" si="826"/>
        <v>0.33332146847514349</v>
      </c>
      <c r="AO3190" s="3">
        <f t="shared" si="827"/>
        <v>0.12202250308360854</v>
      </c>
      <c r="AP3190" s="3" t="s">
        <v>8</v>
      </c>
      <c r="AQ3190" s="124"/>
      <c r="AR3190" s="4"/>
      <c r="AS3190" s="3"/>
    </row>
    <row r="3191" spans="1:45" ht="15" customHeight="1">
      <c r="A3191" s="11">
        <v>24.03</v>
      </c>
      <c r="B3191" s="32">
        <v>516</v>
      </c>
      <c r="C3191" s="17">
        <v>-30.276499999999999</v>
      </c>
      <c r="D3191" s="17">
        <v>-35.284999999999997</v>
      </c>
      <c r="E3191" s="40" t="s">
        <v>39</v>
      </c>
      <c r="F3191" s="18">
        <v>-39.700000000000003</v>
      </c>
      <c r="G3191" s="17">
        <v>-39.9</v>
      </c>
      <c r="H3191" s="17">
        <v>-37.700000000000003</v>
      </c>
      <c r="I3191" s="17">
        <v>-36.200000000000003</v>
      </c>
      <c r="J3191" s="17">
        <v>-35.200000000000003</v>
      </c>
      <c r="K3191" s="30">
        <v>-33.299999999999997</v>
      </c>
      <c r="L3191" s="10">
        <f t="shared" si="825"/>
        <v>-35.200000000000003</v>
      </c>
      <c r="M3191" s="52" t="str">
        <f t="shared" si="828"/>
        <v>mid latitude</v>
      </c>
      <c r="N3191" s="32">
        <v>1603419</v>
      </c>
      <c r="O3191" s="24">
        <v>510555</v>
      </c>
      <c r="P3191" s="24">
        <v>752743</v>
      </c>
      <c r="Q3191" s="24">
        <v>142341</v>
      </c>
      <c r="R3191" s="24">
        <v>7623286</v>
      </c>
      <c r="S3191" s="37">
        <v>772944</v>
      </c>
      <c r="T3191" s="10">
        <v>0.14058557749703471</v>
      </c>
      <c r="U3191" s="11">
        <v>4.4764761749111467E-2</v>
      </c>
      <c r="V3191" s="11">
        <v>6.5999473226804967E-2</v>
      </c>
      <c r="W3191" s="11">
        <v>1.24802635409119E-2</v>
      </c>
      <c r="X3191" s="11">
        <v>0.66839925480180773</v>
      </c>
      <c r="Y3191" s="12">
        <v>6.7770669184329238E-2</v>
      </c>
      <c r="Z3191" s="10">
        <f t="shared" si="832"/>
        <v>0.76564813000009646</v>
      </c>
      <c r="AA3191" s="11">
        <f t="shared" si="833"/>
        <v>-0.271227072764402</v>
      </c>
      <c r="AB3191" s="11">
        <f t="shared" si="823"/>
        <v>-0.11597077385130811</v>
      </c>
      <c r="AC3191" s="11">
        <f t="shared" si="834"/>
        <v>28.592172588402864</v>
      </c>
      <c r="AD3191" s="9">
        <f t="shared" si="824"/>
        <v>30.667599068570524</v>
      </c>
      <c r="AE3191" s="10">
        <v>25.422156228882201</v>
      </c>
      <c r="AF3191" s="11">
        <v>32.293255467505602</v>
      </c>
      <c r="AG3191" s="12">
        <v>40.635993883994999</v>
      </c>
      <c r="AH3191" s="10">
        <v>0.14874827782062647</v>
      </c>
      <c r="AI3191" s="11">
        <f t="shared" si="830"/>
        <v>17.378023899105909</v>
      </c>
      <c r="AJ3191" s="11">
        <f t="shared" si="831"/>
        <v>32.526343828783737</v>
      </c>
      <c r="AK3191" s="11">
        <f t="shared" si="829"/>
        <v>0.14340520159981734</v>
      </c>
      <c r="AL3191" s="11">
        <f t="shared" si="835"/>
        <v>5.2883076555595361</v>
      </c>
      <c r="AM3191" s="11">
        <f t="shared" si="836"/>
        <v>2.5405688009132543</v>
      </c>
      <c r="AN3191" s="3">
        <f t="shared" si="826"/>
        <v>0.21033173883283401</v>
      </c>
      <c r="AO3191" s="3">
        <f t="shared" si="827"/>
        <v>9.874258948175367E-2</v>
      </c>
      <c r="AP3191" s="3" t="s">
        <v>8</v>
      </c>
      <c r="AQ3191" s="124"/>
      <c r="AR3191" s="4"/>
      <c r="AS3191" s="3"/>
    </row>
    <row r="3192" spans="1:45" ht="15" customHeight="1">
      <c r="A3192" s="11">
        <v>24.27</v>
      </c>
      <c r="B3192" s="32">
        <v>516</v>
      </c>
      <c r="C3192" s="17">
        <v>-30.276499999999999</v>
      </c>
      <c r="D3192" s="17">
        <v>-35.284999999999997</v>
      </c>
      <c r="E3192" s="40" t="s">
        <v>39</v>
      </c>
      <c r="F3192" s="18">
        <v>-39.700000000000003</v>
      </c>
      <c r="G3192" s="17">
        <v>-39.9</v>
      </c>
      <c r="H3192" s="17">
        <v>-37.700000000000003</v>
      </c>
      <c r="I3192" s="17">
        <v>-36.200000000000003</v>
      </c>
      <c r="J3192" s="17">
        <v>-35.200000000000003</v>
      </c>
      <c r="K3192" s="30">
        <v>-33.299999999999997</v>
      </c>
      <c r="L3192" s="10">
        <f t="shared" si="825"/>
        <v>-35.200000000000003</v>
      </c>
      <c r="M3192" s="52" t="str">
        <f t="shared" si="828"/>
        <v>mid latitude</v>
      </c>
      <c r="N3192" s="32">
        <v>1190489</v>
      </c>
      <c r="O3192" s="24">
        <v>325195</v>
      </c>
      <c r="P3192" s="24">
        <v>417847</v>
      </c>
      <c r="Q3192" s="24">
        <v>77957</v>
      </c>
      <c r="R3192" s="24">
        <v>3370422</v>
      </c>
      <c r="S3192" s="37">
        <v>345383</v>
      </c>
      <c r="T3192" s="10">
        <v>0.20786242296316951</v>
      </c>
      <c r="U3192" s="11">
        <v>5.6779878382335253E-2</v>
      </c>
      <c r="V3192" s="11">
        <v>7.2957154453246936E-2</v>
      </c>
      <c r="W3192" s="11">
        <v>1.3611491502180873E-2</v>
      </c>
      <c r="X3192" s="11">
        <v>0.58848429790478674</v>
      </c>
      <c r="Y3192" s="12">
        <v>6.030475479428065E-2</v>
      </c>
      <c r="Z3192" s="10">
        <f t="shared" si="832"/>
        <v>0.72119339976097008</v>
      </c>
      <c r="AA3192" s="11">
        <f t="shared" si="833"/>
        <v>-0.29332533970976798</v>
      </c>
      <c r="AB3192" s="11">
        <f t="shared" si="823"/>
        <v>-0.14194825652049881</v>
      </c>
      <c r="AC3192" s="11">
        <f t="shared" si="834"/>
        <v>27.100539569590659</v>
      </c>
      <c r="AD3192" s="9">
        <f t="shared" si="824"/>
        <v>28.890739253997882</v>
      </c>
      <c r="AE3192" s="10">
        <v>22.8960132737609</v>
      </c>
      <c r="AF3192" s="11">
        <v>29.6148072917468</v>
      </c>
      <c r="AG3192" s="12">
        <v>37.202045870285602</v>
      </c>
      <c r="AH3192" s="10">
        <v>0.12609991964755901</v>
      </c>
      <c r="AI3192" s="11">
        <f t="shared" si="830"/>
        <v>26.102000236356293</v>
      </c>
      <c r="AJ3192" s="11">
        <f t="shared" si="831"/>
        <v>22.487746374697895</v>
      </c>
      <c r="AK3192" s="11">
        <f t="shared" si="829"/>
        <v>0.18096417654366379</v>
      </c>
      <c r="AL3192" s="11">
        <f t="shared" si="835"/>
        <v>5.3599676744872173</v>
      </c>
      <c r="AM3192" s="11">
        <f t="shared" si="836"/>
        <v>2.3802596404951375</v>
      </c>
      <c r="AN3192" s="3">
        <f t="shared" si="826"/>
        <v>0.35321660017647644</v>
      </c>
      <c r="AO3192" s="3">
        <f t="shared" si="827"/>
        <v>0.12397468328891753</v>
      </c>
      <c r="AP3192" s="3" t="s">
        <v>8</v>
      </c>
      <c r="AQ3192" s="124"/>
      <c r="AR3192" s="4"/>
      <c r="AS3192" s="3"/>
    </row>
    <row r="3193" spans="1:45" ht="15" customHeight="1">
      <c r="A3193" s="11">
        <v>24.35</v>
      </c>
      <c r="B3193" s="32">
        <v>516</v>
      </c>
      <c r="C3193" s="17">
        <v>-30.276499999999999</v>
      </c>
      <c r="D3193" s="17">
        <v>-35.284999999999997</v>
      </c>
      <c r="E3193" s="40" t="s">
        <v>39</v>
      </c>
      <c r="F3193" s="18">
        <v>-39.700000000000003</v>
      </c>
      <c r="G3193" s="17">
        <v>-39.9</v>
      </c>
      <c r="H3193" s="17">
        <v>-37.700000000000003</v>
      </c>
      <c r="I3193" s="17">
        <v>-36.200000000000003</v>
      </c>
      <c r="J3193" s="17">
        <v>-35.200000000000003</v>
      </c>
      <c r="K3193" s="30">
        <v>-33.299999999999997</v>
      </c>
      <c r="L3193" s="10">
        <f t="shared" si="825"/>
        <v>-35.200000000000003</v>
      </c>
      <c r="M3193" s="52" t="str">
        <f t="shared" si="828"/>
        <v>mid latitude</v>
      </c>
      <c r="N3193" s="32">
        <v>1845023</v>
      </c>
      <c r="O3193" s="24">
        <v>470320</v>
      </c>
      <c r="P3193" s="24">
        <v>619448</v>
      </c>
      <c r="Q3193" s="24">
        <v>111431</v>
      </c>
      <c r="R3193" s="24">
        <v>5730975</v>
      </c>
      <c r="S3193" s="37">
        <v>554829</v>
      </c>
      <c r="T3193" s="10">
        <v>0.19770872905840597</v>
      </c>
      <c r="U3193" s="11">
        <v>5.0398487959634919E-2</v>
      </c>
      <c r="V3193" s="11">
        <v>6.6378726334452992E-2</v>
      </c>
      <c r="W3193" s="11">
        <v>1.1940708266350736E-2</v>
      </c>
      <c r="X3193" s="11">
        <v>0.61411905624780727</v>
      </c>
      <c r="Y3193" s="12">
        <v>5.9454292133348109E-2</v>
      </c>
      <c r="Z3193" s="10">
        <f t="shared" si="832"/>
        <v>0.73216827977686005</v>
      </c>
      <c r="AA3193" s="11">
        <f t="shared" si="833"/>
        <v>-0.28761010689118016</v>
      </c>
      <c r="AB3193" s="11">
        <f t="shared" si="823"/>
        <v>-0.13538909028142276</v>
      </c>
      <c r="AC3193" s="11">
        <f t="shared" si="834"/>
        <v>27.486317784845337</v>
      </c>
      <c r="AD3193" s="9">
        <f t="shared" si="824"/>
        <v>29.339386224750683</v>
      </c>
      <c r="AE3193" s="10">
        <v>23.5686204046476</v>
      </c>
      <c r="AF3193" s="11">
        <v>30.257793382460999</v>
      </c>
      <c r="AG3193" s="12">
        <v>38.053783391419401</v>
      </c>
      <c r="AH3193" s="10">
        <v>7.6547537338588739E-2</v>
      </c>
      <c r="AI3193" s="11">
        <f t="shared" si="830"/>
        <v>24.353530716349187</v>
      </c>
      <c r="AJ3193" s="11">
        <f t="shared" si="831"/>
        <v>23.119300690209226</v>
      </c>
      <c r="AK3193" s="11">
        <f t="shared" si="829"/>
        <v>0.16043789484256921</v>
      </c>
      <c r="AL3193" s="11">
        <f t="shared" si="835"/>
        <v>5.5590275596557515</v>
      </c>
      <c r="AM3193" s="11">
        <f t="shared" si="836"/>
        <v>2.4275381713731217</v>
      </c>
      <c r="AN3193" s="3">
        <f t="shared" si="826"/>
        <v>0.32193876260147708</v>
      </c>
      <c r="AO3193" s="3">
        <f t="shared" si="827"/>
        <v>0.10808771631354176</v>
      </c>
      <c r="AP3193" s="3" t="s">
        <v>8</v>
      </c>
      <c r="AQ3193" s="124"/>
      <c r="AR3193" s="4"/>
      <c r="AS3193" s="3"/>
    </row>
    <row r="3194" spans="1:45" ht="15" customHeight="1">
      <c r="A3194" s="11">
        <v>24.49</v>
      </c>
      <c r="B3194" s="32">
        <v>516</v>
      </c>
      <c r="C3194" s="17">
        <v>-30.276499999999999</v>
      </c>
      <c r="D3194" s="17">
        <v>-35.284999999999997</v>
      </c>
      <c r="E3194" s="40" t="s">
        <v>39</v>
      </c>
      <c r="F3194" s="18">
        <v>-39.700000000000003</v>
      </c>
      <c r="G3194" s="17">
        <v>-39.9</v>
      </c>
      <c r="H3194" s="17">
        <v>-37.700000000000003</v>
      </c>
      <c r="I3194" s="17">
        <v>-36.200000000000003</v>
      </c>
      <c r="J3194" s="17">
        <v>-35.200000000000003</v>
      </c>
      <c r="K3194" s="30">
        <v>-33.299999999999997</v>
      </c>
      <c r="L3194" s="10">
        <f t="shared" si="825"/>
        <v>-35.200000000000003</v>
      </c>
      <c r="M3194" s="52" t="str">
        <f t="shared" si="828"/>
        <v>mid latitude</v>
      </c>
      <c r="N3194" s="32">
        <v>617262</v>
      </c>
      <c r="O3194" s="24">
        <v>157933</v>
      </c>
      <c r="P3194" s="24">
        <v>241503</v>
      </c>
      <c r="Q3194" s="24">
        <v>50764</v>
      </c>
      <c r="R3194" s="24">
        <v>2299823</v>
      </c>
      <c r="S3194" s="37">
        <v>220889</v>
      </c>
      <c r="T3194" s="10">
        <v>0.17202677462129762</v>
      </c>
      <c r="U3194" s="11">
        <v>4.4014866614606761E-2</v>
      </c>
      <c r="V3194" s="11">
        <v>6.7305264460419137E-2</v>
      </c>
      <c r="W3194" s="11">
        <v>1.4147585930894099E-2</v>
      </c>
      <c r="X3194" s="11">
        <v>0.64094522729388259</v>
      </c>
      <c r="Y3194" s="12">
        <v>6.1560281078899742E-2</v>
      </c>
      <c r="Z3194" s="10">
        <f t="shared" si="832"/>
        <v>0.76466161716255232</v>
      </c>
      <c r="AA3194" s="11">
        <f t="shared" si="833"/>
        <v>-0.27048296064797095</v>
      </c>
      <c r="AB3194" s="11">
        <f t="shared" si="823"/>
        <v>-0.11653070904327223</v>
      </c>
      <c r="AC3194" s="11">
        <f t="shared" si="834"/>
        <v>28.64240015626196</v>
      </c>
      <c r="AD3194" s="9">
        <f t="shared" si="824"/>
        <v>30.62929950144018</v>
      </c>
      <c r="AE3194" s="10">
        <v>25.383940283198601</v>
      </c>
      <c r="AF3194" s="11">
        <v>32.229837645106997</v>
      </c>
      <c r="AG3194" s="12">
        <v>40.517054029182702</v>
      </c>
      <c r="AH3194" s="10">
        <v>0.22572615117185477</v>
      </c>
      <c r="AI3194" s="11">
        <f t="shared" si="830"/>
        <v>21.160233589353755</v>
      </c>
      <c r="AJ3194" s="11">
        <f t="shared" si="831"/>
        <v>26.354320402886835</v>
      </c>
      <c r="AK3194" s="11">
        <f t="shared" si="829"/>
        <v>0.15153595932831398</v>
      </c>
      <c r="AL3194" s="11">
        <f t="shared" si="835"/>
        <v>4.7573674257347722</v>
      </c>
      <c r="AM3194" s="11">
        <f t="shared" si="836"/>
        <v>2.4986059971181169</v>
      </c>
      <c r="AN3194" s="3">
        <f t="shared" si="826"/>
        <v>0.2683954373880077</v>
      </c>
      <c r="AO3194" s="3">
        <f t="shared" si="827"/>
        <v>0.10500938550488451</v>
      </c>
      <c r="AP3194" s="3" t="s">
        <v>8</v>
      </c>
      <c r="AQ3194" s="124"/>
      <c r="AR3194" s="4"/>
      <c r="AS3194" s="3"/>
    </row>
    <row r="3195" spans="1:45" ht="15" customHeight="1">
      <c r="A3195" s="11">
        <v>24.53</v>
      </c>
      <c r="B3195" s="32">
        <v>516</v>
      </c>
      <c r="C3195" s="17">
        <v>-30.276499999999999</v>
      </c>
      <c r="D3195" s="17">
        <v>-35.284999999999997</v>
      </c>
      <c r="E3195" s="40" t="s">
        <v>39</v>
      </c>
      <c r="F3195" s="18">
        <v>-39.700000000000003</v>
      </c>
      <c r="G3195" s="17">
        <v>-39.9</v>
      </c>
      <c r="H3195" s="17">
        <v>-37.700000000000003</v>
      </c>
      <c r="I3195" s="17">
        <v>-36.200000000000003</v>
      </c>
      <c r="J3195" s="17">
        <v>-35.200000000000003</v>
      </c>
      <c r="K3195" s="30">
        <v>-33.299999999999997</v>
      </c>
      <c r="L3195" s="10">
        <f t="shared" si="825"/>
        <v>-35.200000000000003</v>
      </c>
      <c r="M3195" s="52" t="str">
        <f t="shared" si="828"/>
        <v>mid latitude</v>
      </c>
      <c r="N3195" s="32">
        <v>13112849</v>
      </c>
      <c r="O3195" s="24">
        <v>3585683</v>
      </c>
      <c r="P3195" s="24">
        <v>4820811</v>
      </c>
      <c r="Q3195" s="24">
        <v>889215</v>
      </c>
      <c r="R3195" s="24">
        <v>38342876</v>
      </c>
      <c r="S3195" s="37">
        <v>3994301</v>
      </c>
      <c r="T3195" s="10">
        <v>0.20252838275756696</v>
      </c>
      <c r="U3195" s="11">
        <v>5.538099150469139E-2</v>
      </c>
      <c r="V3195" s="11">
        <v>7.4457583962866433E-2</v>
      </c>
      <c r="W3195" s="11">
        <v>1.373395483115606E-2</v>
      </c>
      <c r="X3195" s="11">
        <v>0.59220697703099667</v>
      </c>
      <c r="Y3195" s="12">
        <v>6.1692109912722434E-2</v>
      </c>
      <c r="Z3195" s="10">
        <f t="shared" si="832"/>
        <v>0.73019711798561471</v>
      </c>
      <c r="AA3195" s="11">
        <f t="shared" si="833"/>
        <v>-0.28516241447952884</v>
      </c>
      <c r="AB3195" s="11">
        <f t="shared" si="823"/>
        <v>-0.13655988549943071</v>
      </c>
      <c r="AC3195" s="11">
        <f t="shared" si="834"/>
        <v>27.651537022631803</v>
      </c>
      <c r="AD3195" s="9">
        <f t="shared" si="824"/>
        <v>29.259303831838942</v>
      </c>
      <c r="AE3195" s="10">
        <v>23.4582957213035</v>
      </c>
      <c r="AF3195" s="11">
        <v>30.1738877306584</v>
      </c>
      <c r="AG3195" s="12">
        <v>37.9158206772982</v>
      </c>
      <c r="AH3195" s="10">
        <v>6.6434148649789776E-2</v>
      </c>
      <c r="AI3195" s="11">
        <f t="shared" si="830"/>
        <v>25.483751322131798</v>
      </c>
      <c r="AJ3195" s="11">
        <f t="shared" si="831"/>
        <v>23.348722610136697</v>
      </c>
      <c r="AK3195" s="11">
        <f t="shared" si="829"/>
        <v>0.18003465853138639</v>
      </c>
      <c r="AL3195" s="11">
        <f t="shared" si="835"/>
        <v>5.4214233902936861</v>
      </c>
      <c r="AM3195" s="11">
        <f t="shared" si="836"/>
        <v>2.3982039140677851</v>
      </c>
      <c r="AN3195" s="3">
        <f t="shared" si="826"/>
        <v>0.34198918724823879</v>
      </c>
      <c r="AO3195" s="3">
        <f t="shared" si="827"/>
        <v>0.12572898809155578</v>
      </c>
      <c r="AP3195" s="3" t="s">
        <v>8</v>
      </c>
      <c r="AQ3195" s="124"/>
      <c r="AR3195" s="4"/>
      <c r="AS3195" s="3"/>
    </row>
    <row r="3196" spans="1:45" ht="15" customHeight="1">
      <c r="A3196" s="11">
        <v>24.73</v>
      </c>
      <c r="B3196" s="32">
        <v>516</v>
      </c>
      <c r="C3196" s="17">
        <v>-30.276499999999999</v>
      </c>
      <c r="D3196" s="17">
        <v>-35.284999999999997</v>
      </c>
      <c r="E3196" s="40" t="s">
        <v>39</v>
      </c>
      <c r="F3196" s="18">
        <v>-39.700000000000003</v>
      </c>
      <c r="G3196" s="17">
        <v>-39.9</v>
      </c>
      <c r="H3196" s="17">
        <v>-37.700000000000003</v>
      </c>
      <c r="I3196" s="17">
        <v>-36.200000000000003</v>
      </c>
      <c r="J3196" s="17">
        <v>-35.200000000000003</v>
      </c>
      <c r="K3196" s="30">
        <v>-33.299999999999997</v>
      </c>
      <c r="L3196" s="10">
        <f t="shared" si="825"/>
        <v>-35.200000000000003</v>
      </c>
      <c r="M3196" s="52" t="str">
        <f t="shared" si="828"/>
        <v>mid latitude</v>
      </c>
      <c r="N3196" s="32">
        <v>22507996</v>
      </c>
      <c r="O3196" s="24">
        <v>6850612</v>
      </c>
      <c r="P3196" s="24">
        <v>8989775</v>
      </c>
      <c r="Q3196" s="24">
        <v>1815351</v>
      </c>
      <c r="R3196" s="24">
        <v>73212376</v>
      </c>
      <c r="S3196" s="37">
        <v>7941823</v>
      </c>
      <c r="T3196" s="10">
        <v>0.18552900996095936</v>
      </c>
      <c r="U3196" s="11">
        <v>5.6468255191917914E-2</v>
      </c>
      <c r="V3196" s="11">
        <v>7.4100957522908018E-2</v>
      </c>
      <c r="W3196" s="11">
        <v>1.4963583331080986E-2</v>
      </c>
      <c r="X3196" s="11">
        <v>0.60347529989651238</v>
      </c>
      <c r="Y3196" s="12">
        <v>6.5462894096621316E-2</v>
      </c>
      <c r="Z3196" s="10">
        <f t="shared" si="832"/>
        <v>0.73237247095533831</v>
      </c>
      <c r="AA3196" s="11">
        <f t="shared" si="833"/>
        <v>-0.29313705338761303</v>
      </c>
      <c r="AB3196" s="11">
        <f t="shared" si="823"/>
        <v>-0.13526798869705689</v>
      </c>
      <c r="AC3196" s="11">
        <f t="shared" si="834"/>
        <v>27.11324889633612</v>
      </c>
      <c r="AD3196" s="9">
        <f t="shared" si="824"/>
        <v>29.347669573121308</v>
      </c>
      <c r="AE3196" s="10">
        <v>23.5406702211774</v>
      </c>
      <c r="AF3196" s="11">
        <v>30.282015884585899</v>
      </c>
      <c r="AG3196" s="12">
        <v>38.157053812935203</v>
      </c>
      <c r="AH3196" s="10">
        <v>6.8928646856402112E-2</v>
      </c>
      <c r="AI3196" s="11">
        <f t="shared" si="830"/>
        <v>23.514321486339398</v>
      </c>
      <c r="AJ3196" s="11">
        <f t="shared" si="831"/>
        <v>26.081675559385104</v>
      </c>
      <c r="AK3196" s="11">
        <f t="shared" ref="AK3196:AK3227" si="837">(U3196+V3196+W3196)/(U3196+V3196+W3196+X3196+Y3196)</f>
        <v>0.17868383014959319</v>
      </c>
      <c r="AL3196" s="11">
        <f t="shared" si="835"/>
        <v>4.9520864009219157</v>
      </c>
      <c r="AM3196" s="11">
        <f t="shared" si="836"/>
        <v>2.4238054164613576</v>
      </c>
      <c r="AN3196" s="3">
        <f t="shared" si="826"/>
        <v>0.30743430591571025</v>
      </c>
      <c r="AO3196" s="3">
        <f t="shared" si="827"/>
        <v>0.12279037358383232</v>
      </c>
      <c r="AP3196" s="3" t="s">
        <v>8</v>
      </c>
      <c r="AQ3196" s="124"/>
      <c r="AR3196" s="4"/>
      <c r="AS3196" s="3"/>
    </row>
    <row r="3197" spans="1:45" ht="15" customHeight="1">
      <c r="A3197" s="11">
        <v>24.99</v>
      </c>
      <c r="B3197" s="32">
        <v>516</v>
      </c>
      <c r="C3197" s="17">
        <v>-30.276499999999999</v>
      </c>
      <c r="D3197" s="17">
        <v>-35.284999999999997</v>
      </c>
      <c r="E3197" s="40" t="s">
        <v>39</v>
      </c>
      <c r="F3197" s="18">
        <v>-39.700000000000003</v>
      </c>
      <c r="G3197" s="17">
        <v>-39.9</v>
      </c>
      <c r="H3197" s="17">
        <v>-37.700000000000003</v>
      </c>
      <c r="I3197" s="17">
        <v>-36.200000000000003</v>
      </c>
      <c r="J3197" s="17">
        <v>-35.200000000000003</v>
      </c>
      <c r="K3197" s="30">
        <v>-33.299999999999997</v>
      </c>
      <c r="L3197" s="10">
        <f t="shared" si="825"/>
        <v>-35.200000000000003</v>
      </c>
      <c r="M3197" s="52" t="str">
        <f t="shared" si="828"/>
        <v>mid latitude</v>
      </c>
      <c r="N3197" s="32">
        <v>533990</v>
      </c>
      <c r="O3197" s="24">
        <v>122162</v>
      </c>
      <c r="P3197" s="24">
        <v>178270</v>
      </c>
      <c r="Q3197" s="24">
        <v>33931</v>
      </c>
      <c r="R3197" s="24">
        <v>1305205</v>
      </c>
      <c r="S3197" s="37">
        <v>129817</v>
      </c>
      <c r="T3197" s="10">
        <v>0.23182938079991317</v>
      </c>
      <c r="U3197" s="11">
        <v>5.3036088348618872E-2</v>
      </c>
      <c r="V3197" s="11">
        <v>7.739512671623161E-2</v>
      </c>
      <c r="W3197" s="11">
        <v>1.4730992565257502E-2</v>
      </c>
      <c r="X3197" s="11">
        <v>0.56664893905681879</v>
      </c>
      <c r="Y3197" s="12">
        <v>5.6359472513160036E-2</v>
      </c>
      <c r="Z3197" s="10">
        <f t="shared" si="832"/>
        <v>0.73682192253005308</v>
      </c>
      <c r="AA3197" s="11">
        <f t="shared" si="833"/>
        <v>-0.27313994870619779</v>
      </c>
      <c r="AB3197" s="11">
        <f t="shared" si="823"/>
        <v>-0.13263746113341951</v>
      </c>
      <c r="AC3197" s="11">
        <f t="shared" si="834"/>
        <v>28.463053462331647</v>
      </c>
      <c r="AD3197" s="9">
        <f t="shared" si="824"/>
        <v>29.527597658474107</v>
      </c>
      <c r="AE3197" s="10">
        <v>23.772644207718798</v>
      </c>
      <c r="AF3197" s="11">
        <v>30.568419886868799</v>
      </c>
      <c r="AG3197" s="12">
        <v>38.445506347388402</v>
      </c>
      <c r="AH3197" s="10">
        <v>0.18580768319792018</v>
      </c>
      <c r="AI3197" s="11">
        <f t="shared" si="830"/>
        <v>29.033897982541273</v>
      </c>
      <c r="AJ3197" s="11">
        <f t="shared" si="831"/>
        <v>19.556437337961185</v>
      </c>
      <c r="AK3197" s="11">
        <f t="shared" si="837"/>
        <v>0.18897130924021624</v>
      </c>
      <c r="AL3197" s="11">
        <f t="shared" si="835"/>
        <v>5.2538976157496089</v>
      </c>
      <c r="AM3197" s="11">
        <f t="shared" si="836"/>
        <v>2.3692597699168427</v>
      </c>
      <c r="AN3197" s="3">
        <f t="shared" si="826"/>
        <v>0.4091234710256243</v>
      </c>
      <c r="AO3197" s="3">
        <f t="shared" si="827"/>
        <v>0.13658390827494532</v>
      </c>
      <c r="AP3197" s="3" t="s">
        <v>8</v>
      </c>
      <c r="AQ3197" s="124"/>
      <c r="AR3197" s="4"/>
      <c r="AS3197" s="3"/>
    </row>
    <row r="3198" spans="1:45" ht="15" customHeight="1">
      <c r="A3198" s="11">
        <v>25.11</v>
      </c>
      <c r="B3198" s="32">
        <v>516</v>
      </c>
      <c r="C3198" s="17">
        <v>-30.276499999999999</v>
      </c>
      <c r="D3198" s="17">
        <v>-35.284999999999997</v>
      </c>
      <c r="E3198" s="40" t="s">
        <v>39</v>
      </c>
      <c r="F3198" s="18">
        <v>-39.700000000000003</v>
      </c>
      <c r="G3198" s="17">
        <v>-39.9</v>
      </c>
      <c r="H3198" s="17">
        <v>-37.700000000000003</v>
      </c>
      <c r="I3198" s="17">
        <v>-36.200000000000003</v>
      </c>
      <c r="J3198" s="17">
        <v>-35.200000000000003</v>
      </c>
      <c r="K3198" s="30">
        <v>-33.299999999999997</v>
      </c>
      <c r="L3198" s="10">
        <f t="shared" si="825"/>
        <v>-36.200000000000003</v>
      </c>
      <c r="M3198" s="52" t="str">
        <f t="shared" si="828"/>
        <v>mid latitude</v>
      </c>
      <c r="N3198" s="32">
        <v>204754</v>
      </c>
      <c r="O3198" s="24">
        <v>61761</v>
      </c>
      <c r="P3198" s="24">
        <v>83915</v>
      </c>
      <c r="Q3198" s="24">
        <v>18446</v>
      </c>
      <c r="R3198" s="24">
        <v>680716</v>
      </c>
      <c r="S3198" s="37">
        <v>76512</v>
      </c>
      <c r="T3198" s="10">
        <v>0.18182489871804289</v>
      </c>
      <c r="U3198" s="11">
        <v>5.4844871110108634E-2</v>
      </c>
      <c r="V3198" s="11">
        <v>7.4517765125428556E-2</v>
      </c>
      <c r="W3198" s="11">
        <v>1.638032331248146E-2</v>
      </c>
      <c r="X3198" s="11">
        <v>0.60448788358679362</v>
      </c>
      <c r="Y3198" s="12">
        <v>6.7944258147144804E-2</v>
      </c>
      <c r="Z3198" s="10">
        <f t="shared" si="832"/>
        <v>0.74334042203522044</v>
      </c>
      <c r="AA3198" s="11">
        <f t="shared" si="833"/>
        <v>-0.2913277629125145</v>
      </c>
      <c r="AB3198" s="11">
        <f t="shared" si="823"/>
        <v>-0.12881225009827182</v>
      </c>
      <c r="AC3198" s="11">
        <f t="shared" si="834"/>
        <v>27.235376003405271</v>
      </c>
      <c r="AD3198" s="9">
        <f t="shared" si="824"/>
        <v>29.789242093278208</v>
      </c>
      <c r="AE3198" s="10">
        <v>24.174354716256602</v>
      </c>
      <c r="AF3198" s="11">
        <v>30.9719845115048</v>
      </c>
      <c r="AG3198" s="12">
        <v>38.905857830166099</v>
      </c>
      <c r="AH3198" s="10">
        <v>0.27934668963016163</v>
      </c>
      <c r="AI3198" s="11">
        <f t="shared" si="830"/>
        <v>23.123736865255907</v>
      </c>
      <c r="AJ3198" s="11">
        <f t="shared" si="831"/>
        <v>27.202821597310972</v>
      </c>
      <c r="AK3198" s="11">
        <f t="shared" si="837"/>
        <v>0.17813174627248055</v>
      </c>
      <c r="AL3198" s="11">
        <f t="shared" si="835"/>
        <v>4.5492243165095276</v>
      </c>
      <c r="AM3198" s="11">
        <f t="shared" si="836"/>
        <v>2.4559185596007107</v>
      </c>
      <c r="AN3198" s="3">
        <f t="shared" si="826"/>
        <v>0.3007916347953335</v>
      </c>
      <c r="AO3198" s="3">
        <f t="shared" si="827"/>
        <v>0.12327461085092756</v>
      </c>
      <c r="AP3198" s="3" t="s">
        <v>8</v>
      </c>
      <c r="AQ3198" s="124"/>
      <c r="AR3198" s="4"/>
      <c r="AS3198" s="3"/>
    </row>
    <row r="3199" spans="1:45" ht="15" customHeight="1">
      <c r="A3199" s="11">
        <v>25.29</v>
      </c>
      <c r="B3199" s="32">
        <v>516</v>
      </c>
      <c r="C3199" s="17">
        <v>-30.276499999999999</v>
      </c>
      <c r="D3199" s="17">
        <v>-35.284999999999997</v>
      </c>
      <c r="E3199" s="40" t="s">
        <v>39</v>
      </c>
      <c r="F3199" s="18">
        <v>-39.700000000000003</v>
      </c>
      <c r="G3199" s="17">
        <v>-39.9</v>
      </c>
      <c r="H3199" s="17">
        <v>-37.700000000000003</v>
      </c>
      <c r="I3199" s="17">
        <v>-36.200000000000003</v>
      </c>
      <c r="J3199" s="17">
        <v>-35.200000000000003</v>
      </c>
      <c r="K3199" s="30">
        <v>-33.299999999999997</v>
      </c>
      <c r="L3199" s="10">
        <f t="shared" si="825"/>
        <v>-36.200000000000003</v>
      </c>
      <c r="M3199" s="52" t="str">
        <f t="shared" si="828"/>
        <v>mid latitude</v>
      </c>
      <c r="N3199" s="32">
        <v>9781096</v>
      </c>
      <c r="O3199" s="24">
        <v>2809222</v>
      </c>
      <c r="P3199" s="24">
        <v>3444507</v>
      </c>
      <c r="Q3199" s="24">
        <v>625806</v>
      </c>
      <c r="R3199" s="24">
        <v>30152684</v>
      </c>
      <c r="S3199" s="37">
        <v>3111102</v>
      </c>
      <c r="T3199" s="10">
        <v>0.19591808152712128</v>
      </c>
      <c r="U3199" s="11">
        <v>5.626950035290347E-2</v>
      </c>
      <c r="V3199" s="11">
        <v>6.8994436129319242E-2</v>
      </c>
      <c r="W3199" s="11">
        <v>1.2535068762044833E-2</v>
      </c>
      <c r="X3199" s="11">
        <v>0.60396667225978828</v>
      </c>
      <c r="Y3199" s="12">
        <v>6.2316240968822934E-2</v>
      </c>
      <c r="Z3199" s="10">
        <f t="shared" si="832"/>
        <v>0.71881452604073193</v>
      </c>
      <c r="AA3199" s="11">
        <f t="shared" si="833"/>
        <v>-0.30043201281998627</v>
      </c>
      <c r="AB3199" s="11">
        <f t="shared" si="823"/>
        <v>-0.14338315510843047</v>
      </c>
      <c r="AC3199" s="11">
        <f t="shared" si="834"/>
        <v>26.620839134650925</v>
      </c>
      <c r="AD3199" s="9">
        <f t="shared" si="824"/>
        <v>28.792592190583356</v>
      </c>
      <c r="AE3199" s="10">
        <v>22.753166953878399</v>
      </c>
      <c r="AF3199" s="11">
        <v>29.463198326872199</v>
      </c>
      <c r="AG3199" s="12">
        <v>37.080836672983601</v>
      </c>
      <c r="AH3199" s="10">
        <v>7.271590147592906E-2</v>
      </c>
      <c r="AI3199" s="11">
        <f t="shared" si="830"/>
        <v>24.493288639342428</v>
      </c>
      <c r="AJ3199" s="11">
        <f t="shared" si="831"/>
        <v>24.131664747935144</v>
      </c>
      <c r="AK3199" s="11">
        <f t="shared" si="837"/>
        <v>0.17137433646807645</v>
      </c>
      <c r="AL3199" s="11">
        <f t="shared" si="835"/>
        <v>5.5041130957517179</v>
      </c>
      <c r="AM3199" s="11">
        <f t="shared" si="836"/>
        <v>2.4042573061157162</v>
      </c>
      <c r="AN3199" s="3">
        <f t="shared" si="826"/>
        <v>0.32438558371785409</v>
      </c>
      <c r="AO3199" s="3">
        <f t="shared" si="827"/>
        <v>0.11423550221930492</v>
      </c>
      <c r="AP3199" s="3" t="s">
        <v>8</v>
      </c>
      <c r="AQ3199" s="124"/>
      <c r="AR3199" s="4"/>
      <c r="AS3199" s="3"/>
    </row>
    <row r="3200" spans="1:45" ht="15" customHeight="1">
      <c r="A3200" s="11">
        <v>25.36</v>
      </c>
      <c r="B3200" s="32">
        <v>516</v>
      </c>
      <c r="C3200" s="17">
        <v>-30.276499999999999</v>
      </c>
      <c r="D3200" s="17">
        <v>-35.284999999999997</v>
      </c>
      <c r="E3200" s="40" t="s">
        <v>39</v>
      </c>
      <c r="F3200" s="18">
        <v>-39.700000000000003</v>
      </c>
      <c r="G3200" s="17">
        <v>-39.9</v>
      </c>
      <c r="H3200" s="17">
        <v>-37.700000000000003</v>
      </c>
      <c r="I3200" s="17">
        <v>-36.200000000000003</v>
      </c>
      <c r="J3200" s="17">
        <v>-35.200000000000003</v>
      </c>
      <c r="K3200" s="30">
        <v>-33.299999999999997</v>
      </c>
      <c r="L3200" s="10">
        <f t="shared" si="825"/>
        <v>-36.200000000000003</v>
      </c>
      <c r="M3200" s="52" t="str">
        <f t="shared" si="828"/>
        <v>mid latitude</v>
      </c>
      <c r="N3200" s="32">
        <v>4076180</v>
      </c>
      <c r="O3200" s="24">
        <v>1167560</v>
      </c>
      <c r="P3200" s="24">
        <v>1413065</v>
      </c>
      <c r="Q3200" s="24">
        <v>269145</v>
      </c>
      <c r="R3200" s="24">
        <v>13568454</v>
      </c>
      <c r="S3200" s="37">
        <v>1286082</v>
      </c>
      <c r="T3200" s="10">
        <v>0.18714825738966523</v>
      </c>
      <c r="U3200" s="11">
        <v>5.3605782717612453E-2</v>
      </c>
      <c r="V3200" s="11">
        <v>6.4877569765890444E-2</v>
      </c>
      <c r="W3200" s="11">
        <v>1.2357162278197099E-2</v>
      </c>
      <c r="X3200" s="11">
        <v>0.62296378510562156</v>
      </c>
      <c r="Y3200" s="12">
        <v>5.904744274301317E-2</v>
      </c>
      <c r="Z3200" s="10">
        <f t="shared" si="832"/>
        <v>0.71769782864570586</v>
      </c>
      <c r="AA3200" s="11">
        <f t="shared" si="833"/>
        <v>-0.30464767071765259</v>
      </c>
      <c r="AB3200" s="11">
        <f t="shared" si="823"/>
        <v>-0.14405836769915215</v>
      </c>
      <c r="AC3200" s="11">
        <f t="shared" si="834"/>
        <v>26.336282226558449</v>
      </c>
      <c r="AD3200" s="9">
        <f t="shared" si="824"/>
        <v>28.746407649377993</v>
      </c>
      <c r="AE3200" s="10">
        <v>22.723643953301899</v>
      </c>
      <c r="AF3200" s="11">
        <v>29.437843305202001</v>
      </c>
      <c r="AG3200" s="12">
        <v>37.028410522370898</v>
      </c>
      <c r="AH3200" s="10">
        <v>9.6304824735776146E-2</v>
      </c>
      <c r="AI3200" s="11">
        <f t="shared" ref="AI3200:AI3231" si="838">((T3200)/(T3200+X3200))*100</f>
        <v>23.101527637240878</v>
      </c>
      <c r="AJ3200" s="11">
        <f t="shared" ref="AJ3200:AJ3231" si="839">((Y3200)/(T3200+Y3200))*100</f>
        <v>23.983945581174513</v>
      </c>
      <c r="AK3200" s="11">
        <f t="shared" si="837"/>
        <v>0.16096479579600578</v>
      </c>
      <c r="AL3200" s="11">
        <f t="shared" si="835"/>
        <v>5.2501997064779209</v>
      </c>
      <c r="AM3200" s="11">
        <f t="shared" si="836"/>
        <v>2.4046926727552149</v>
      </c>
      <c r="AN3200" s="3">
        <f t="shared" si="826"/>
        <v>0.30041595011487676</v>
      </c>
      <c r="AO3200" s="3">
        <f t="shared" si="827"/>
        <v>0.10414340498924933</v>
      </c>
      <c r="AP3200" s="3" t="s">
        <v>8</v>
      </c>
      <c r="AQ3200" s="124"/>
      <c r="AR3200" s="4"/>
      <c r="AS3200" s="3"/>
    </row>
    <row r="3201" spans="1:45" ht="15" customHeight="1">
      <c r="A3201" s="11">
        <v>25.53</v>
      </c>
      <c r="B3201" s="32">
        <v>516</v>
      </c>
      <c r="C3201" s="17">
        <v>-30.276499999999999</v>
      </c>
      <c r="D3201" s="17">
        <v>-35.284999999999997</v>
      </c>
      <c r="E3201" s="40" t="s">
        <v>39</v>
      </c>
      <c r="F3201" s="18">
        <v>-39.700000000000003</v>
      </c>
      <c r="G3201" s="17">
        <v>-39.9</v>
      </c>
      <c r="H3201" s="17">
        <v>-37.700000000000003</v>
      </c>
      <c r="I3201" s="17">
        <v>-36.200000000000003</v>
      </c>
      <c r="J3201" s="17">
        <v>-35.200000000000003</v>
      </c>
      <c r="K3201" s="30">
        <v>-33.299999999999997</v>
      </c>
      <c r="L3201" s="10">
        <f t="shared" si="825"/>
        <v>-36.200000000000003</v>
      </c>
      <c r="M3201" s="52" t="str">
        <f t="shared" si="828"/>
        <v>mid latitude</v>
      </c>
      <c r="N3201" s="32">
        <v>5038867</v>
      </c>
      <c r="O3201" s="24">
        <v>1485729</v>
      </c>
      <c r="P3201" s="24">
        <v>1933270</v>
      </c>
      <c r="Q3201" s="24">
        <v>440617</v>
      </c>
      <c r="R3201" s="24">
        <v>19013436</v>
      </c>
      <c r="S3201" s="37">
        <v>1984906</v>
      </c>
      <c r="T3201" s="10">
        <v>0.16854187693843745</v>
      </c>
      <c r="U3201" s="11">
        <v>4.9695210110103666E-2</v>
      </c>
      <c r="V3201" s="11">
        <v>6.4664726103858858E-2</v>
      </c>
      <c r="W3201" s="11">
        <v>1.4737919494795852E-2</v>
      </c>
      <c r="X3201" s="11">
        <v>0.6359684013268968</v>
      </c>
      <c r="Y3201" s="12">
        <v>6.6391866025907437E-2</v>
      </c>
      <c r="Z3201" s="10">
        <f t="shared" si="832"/>
        <v>0.74579118702949532</v>
      </c>
      <c r="AA3201" s="11">
        <f t="shared" si="833"/>
        <v>-0.30025158637539845</v>
      </c>
      <c r="AB3201" s="11">
        <f t="shared" ref="AB3201:AB3264" si="840">LOG(Z3201)</f>
        <v>-0.12738275297668733</v>
      </c>
      <c r="AC3201" s="11">
        <f t="shared" si="834"/>
        <v>26.633017919660603</v>
      </c>
      <c r="AD3201" s="9">
        <f t="shared" ref="AD3201:AD3264" si="841">68.4*AB3201+38.6</f>
        <v>29.887019696394589</v>
      </c>
      <c r="AE3201" s="10">
        <v>24.291617643639199</v>
      </c>
      <c r="AF3201" s="11">
        <v>31.127727239725601</v>
      </c>
      <c r="AG3201" s="12">
        <v>39.138682488260301</v>
      </c>
      <c r="AH3201" s="10">
        <v>0.11221834193382735</v>
      </c>
      <c r="AI3201" s="11">
        <f t="shared" si="838"/>
        <v>20.949623826042767</v>
      </c>
      <c r="AJ3201" s="11">
        <f t="shared" si="839"/>
        <v>28.259825595160891</v>
      </c>
      <c r="AK3201" s="11">
        <f t="shared" si="837"/>
        <v>0.15526681636520584</v>
      </c>
      <c r="AL3201" s="11">
        <f t="shared" si="835"/>
        <v>4.3876427827342113</v>
      </c>
      <c r="AM3201" s="11">
        <f t="shared" si="836"/>
        <v>2.5004173138538959</v>
      </c>
      <c r="AN3201" s="3">
        <f t="shared" si="826"/>
        <v>0.26501611807565972</v>
      </c>
      <c r="AO3201" s="3">
        <f t="shared" si="827"/>
        <v>0.10167914941833764</v>
      </c>
      <c r="AP3201" s="3" t="s">
        <v>8</v>
      </c>
      <c r="AQ3201" s="124"/>
      <c r="AR3201" s="4"/>
      <c r="AS3201" s="3"/>
    </row>
    <row r="3202" spans="1:45" ht="15" customHeight="1">
      <c r="A3202" s="11">
        <v>25.55</v>
      </c>
      <c r="B3202" s="32">
        <v>516</v>
      </c>
      <c r="C3202" s="17">
        <v>-30.276499999999999</v>
      </c>
      <c r="D3202" s="17">
        <v>-35.284999999999997</v>
      </c>
      <c r="E3202" s="40" t="s">
        <v>39</v>
      </c>
      <c r="F3202" s="18">
        <v>-39.700000000000003</v>
      </c>
      <c r="G3202" s="17">
        <v>-39.9</v>
      </c>
      <c r="H3202" s="17">
        <v>-37.700000000000003</v>
      </c>
      <c r="I3202" s="17">
        <v>-36.200000000000003</v>
      </c>
      <c r="J3202" s="17">
        <v>-35.200000000000003</v>
      </c>
      <c r="K3202" s="30">
        <v>-33.299999999999997</v>
      </c>
      <c r="L3202" s="10">
        <f t="shared" si="825"/>
        <v>-36.200000000000003</v>
      </c>
      <c r="M3202" s="52" t="str">
        <f t="shared" si="828"/>
        <v>mid latitude</v>
      </c>
      <c r="N3202" s="32">
        <v>4864463</v>
      </c>
      <c r="O3202" s="24">
        <v>1161905</v>
      </c>
      <c r="P3202" s="24">
        <v>1584214</v>
      </c>
      <c r="Q3202" s="24">
        <v>261108</v>
      </c>
      <c r="R3202" s="24">
        <v>14667761</v>
      </c>
      <c r="S3202" s="37">
        <v>1366030</v>
      </c>
      <c r="T3202" s="10">
        <v>0.20348735087154279</v>
      </c>
      <c r="U3202" s="11">
        <v>4.8604125555976055E-2</v>
      </c>
      <c r="V3202" s="11">
        <v>6.6269906888717284E-2</v>
      </c>
      <c r="W3202" s="11">
        <v>1.092251605395432E-2</v>
      </c>
      <c r="X3202" s="11">
        <v>0.61357313831083338</v>
      </c>
      <c r="Y3202" s="12">
        <v>5.7142962318976136E-2</v>
      </c>
      <c r="Z3202" s="10">
        <f t="shared" si="832"/>
        <v>0.73431586572661967</v>
      </c>
      <c r="AA3202" s="11">
        <f t="shared" si="833"/>
        <v>-0.27835236506670236</v>
      </c>
      <c r="AB3202" s="11">
        <f t="shared" si="840"/>
        <v>-0.13411708826626356</v>
      </c>
      <c r="AC3202" s="11">
        <f t="shared" si="834"/>
        <v>28.11121535799759</v>
      </c>
      <c r="AD3202" s="9">
        <f t="shared" si="841"/>
        <v>29.426391162587571</v>
      </c>
      <c r="AE3202" s="10">
        <v>23.712448299037501</v>
      </c>
      <c r="AF3202" s="11">
        <v>30.3702038955261</v>
      </c>
      <c r="AG3202" s="12">
        <v>38.274185370308899</v>
      </c>
      <c r="AH3202" s="10">
        <v>6.524973297170969E-2</v>
      </c>
      <c r="AI3202" s="11">
        <f t="shared" si="838"/>
        <v>24.904808587081533</v>
      </c>
      <c r="AJ3202" s="11">
        <f t="shared" si="839"/>
        <v>21.924910275960503</v>
      </c>
      <c r="AK3202" s="11">
        <f t="shared" si="837"/>
        <v>0.15793415036948133</v>
      </c>
      <c r="AL3202" s="11">
        <f t="shared" si="835"/>
        <v>6.0672748441258033</v>
      </c>
      <c r="AM3202" s="11">
        <f t="shared" si="836"/>
        <v>2.4187412265046393</v>
      </c>
      <c r="AN3202" s="3">
        <f t="shared" si="826"/>
        <v>0.33164318671404586</v>
      </c>
      <c r="AO3202" s="3">
        <f t="shared" si="827"/>
        <v>0.10800653214897625</v>
      </c>
      <c r="AP3202" s="3" t="s">
        <v>8</v>
      </c>
      <c r="AQ3202" s="124"/>
      <c r="AR3202" s="4"/>
      <c r="AS3202" s="3"/>
    </row>
    <row r="3203" spans="1:45" ht="15" customHeight="1">
      <c r="A3203" s="11">
        <v>25.59</v>
      </c>
      <c r="B3203" s="32">
        <v>516</v>
      </c>
      <c r="C3203" s="17">
        <v>-30.276499999999999</v>
      </c>
      <c r="D3203" s="17">
        <v>-35.284999999999997</v>
      </c>
      <c r="E3203" s="40" t="s">
        <v>39</v>
      </c>
      <c r="F3203" s="18">
        <v>-39.700000000000003</v>
      </c>
      <c r="G3203" s="17">
        <v>-39.9</v>
      </c>
      <c r="H3203" s="17">
        <v>-37.700000000000003</v>
      </c>
      <c r="I3203" s="17">
        <v>-36.200000000000003</v>
      </c>
      <c r="J3203" s="17">
        <v>-35.200000000000003</v>
      </c>
      <c r="K3203" s="30">
        <v>-33.299999999999997</v>
      </c>
      <c r="L3203" s="10">
        <f t="shared" ref="L3203:L3266" si="842">IF(A3203&lt;2,C3203,IF(A3203&lt;15,K3203,IF(A3203&lt;25,J3203,IF(A3203&lt;35,I3203,IF(A3203&lt;45,H3203,IF(A3203&lt;55,G3203,IF(A3203&lt;65,F3203,IF(A3203&lt;70,F3203,"no age"))))))))</f>
        <v>-36.200000000000003</v>
      </c>
      <c r="M3203" s="52" t="str">
        <f t="shared" si="828"/>
        <v>mid latitude</v>
      </c>
      <c r="N3203" s="32">
        <v>4147555</v>
      </c>
      <c r="O3203" s="24">
        <v>1077554</v>
      </c>
      <c r="P3203" s="24">
        <v>1238908</v>
      </c>
      <c r="Q3203" s="24">
        <v>237765</v>
      </c>
      <c r="R3203" s="24">
        <v>12070480</v>
      </c>
      <c r="S3203" s="37">
        <v>933001</v>
      </c>
      <c r="T3203" s="10">
        <v>0.21047955563952636</v>
      </c>
      <c r="U3203" s="11">
        <v>5.4683563472357616E-2</v>
      </c>
      <c r="V3203" s="11">
        <v>6.2871934264465287E-2</v>
      </c>
      <c r="W3203" s="11">
        <v>1.2066065801811425E-2</v>
      </c>
      <c r="X3203" s="11">
        <v>0.61255107328433023</v>
      </c>
      <c r="Y3203" s="12">
        <v>4.734780753750914E-2</v>
      </c>
      <c r="Z3203" s="10">
        <f t="shared" si="832"/>
        <v>0.69099984285512728</v>
      </c>
      <c r="AA3203" s="11">
        <f t="shared" si="833"/>
        <v>-0.31422043406352057</v>
      </c>
      <c r="AB3203" s="11">
        <f t="shared" si="840"/>
        <v>-0.16052205139158862</v>
      </c>
      <c r="AC3203" s="11">
        <f t="shared" si="834"/>
        <v>25.69012070071236</v>
      </c>
      <c r="AD3203" s="9">
        <f t="shared" si="841"/>
        <v>27.620291684815339</v>
      </c>
      <c r="AE3203" s="10">
        <v>21.1587554932124</v>
      </c>
      <c r="AF3203" s="11">
        <v>27.771043845551599</v>
      </c>
      <c r="AG3203" s="12">
        <v>34.987934458264398</v>
      </c>
      <c r="AH3203" s="10">
        <v>8.1688941428955331E-2</v>
      </c>
      <c r="AI3203" s="11">
        <f t="shared" si="838"/>
        <v>25.573720860757792</v>
      </c>
      <c r="AJ3203" s="11">
        <f t="shared" si="839"/>
        <v>18.364151482633005</v>
      </c>
      <c r="AK3203" s="11">
        <f t="shared" si="837"/>
        <v>0.16417758965523713</v>
      </c>
      <c r="AL3203" s="11">
        <f t="shared" si="835"/>
        <v>5.210640758732362</v>
      </c>
      <c r="AM3203" s="11">
        <f t="shared" si="836"/>
        <v>2.2942775751972628</v>
      </c>
      <c r="AN3203" s="3">
        <f t="shared" ref="AN3203:AN3266" si="843">IF(T3203="n/a","n/a",T3203/X3203)</f>
        <v>0.34361143881602058</v>
      </c>
      <c r="AO3203" s="3">
        <f t="shared" ref="AO3203:AO3266" si="844">IF(P3203="n/a","n/a",P3203/R3203)</f>
        <v>0.10263949735221797</v>
      </c>
      <c r="AP3203" s="3" t="s">
        <v>8</v>
      </c>
      <c r="AQ3203" s="124"/>
      <c r="AR3203" s="4"/>
      <c r="AS3203" s="3"/>
    </row>
    <row r="3204" spans="1:45" ht="15" customHeight="1">
      <c r="A3204" s="11">
        <v>25.95</v>
      </c>
      <c r="B3204" s="32">
        <v>516</v>
      </c>
      <c r="C3204" s="17">
        <v>-30.276499999999999</v>
      </c>
      <c r="D3204" s="17">
        <v>-35.284999999999997</v>
      </c>
      <c r="E3204" s="40" t="s">
        <v>39</v>
      </c>
      <c r="F3204" s="18">
        <v>-39.700000000000003</v>
      </c>
      <c r="G3204" s="17">
        <v>-39.9</v>
      </c>
      <c r="H3204" s="17">
        <v>-37.700000000000003</v>
      </c>
      <c r="I3204" s="17">
        <v>-36.200000000000003</v>
      </c>
      <c r="J3204" s="17">
        <v>-35.200000000000003</v>
      </c>
      <c r="K3204" s="30">
        <v>-33.299999999999997</v>
      </c>
      <c r="L3204" s="10">
        <f t="shared" si="842"/>
        <v>-36.200000000000003</v>
      </c>
      <c r="M3204" s="52" t="str">
        <f t="shared" si="828"/>
        <v>mid latitude</v>
      </c>
      <c r="N3204" s="32">
        <v>646195</v>
      </c>
      <c r="O3204" s="24">
        <v>183364</v>
      </c>
      <c r="P3204" s="24">
        <v>216460</v>
      </c>
      <c r="Q3204" s="24">
        <v>51565</v>
      </c>
      <c r="R3204" s="24">
        <v>1884474</v>
      </c>
      <c r="S3204" s="37">
        <v>166891</v>
      </c>
      <c r="T3204" s="10">
        <v>0.20520973823329625</v>
      </c>
      <c r="U3204" s="11">
        <v>5.8230222210648698E-2</v>
      </c>
      <c r="V3204" s="11">
        <v>6.8740395605009802E-2</v>
      </c>
      <c r="W3204" s="11">
        <v>1.6375304903318535E-2</v>
      </c>
      <c r="X3204" s="11">
        <v>0.5984453860637311</v>
      </c>
      <c r="Y3204" s="12">
        <v>5.2998952983995609E-2</v>
      </c>
      <c r="Z3204" s="10">
        <f t="shared" si="832"/>
        <v>0.70342886717991837</v>
      </c>
      <c r="AA3204" s="11">
        <f t="shared" si="833"/>
        <v>-0.31917331734002047</v>
      </c>
      <c r="AB3204" s="11">
        <f t="shared" si="840"/>
        <v>-0.15277981315910955</v>
      </c>
      <c r="AC3204" s="11">
        <f t="shared" si="834"/>
        <v>25.355801079548616</v>
      </c>
      <c r="AD3204" s="9">
        <f t="shared" si="841"/>
        <v>28.149860779916906</v>
      </c>
      <c r="AE3204" s="10">
        <v>21.869973867698299</v>
      </c>
      <c r="AF3204" s="11">
        <v>28.511121153658301</v>
      </c>
      <c r="AG3204" s="12">
        <v>35.8884589740914</v>
      </c>
      <c r="AH3204" s="10">
        <v>0.17194465164251607</v>
      </c>
      <c r="AI3204" s="11">
        <f t="shared" si="838"/>
        <v>25.534552325886949</v>
      </c>
      <c r="AJ3204" s="11">
        <f t="shared" si="839"/>
        <v>20.52562705544063</v>
      </c>
      <c r="AK3204" s="11">
        <f t="shared" si="837"/>
        <v>0.18035691881822985</v>
      </c>
      <c r="AL3204" s="11">
        <f t="shared" si="835"/>
        <v>4.1978085910986138</v>
      </c>
      <c r="AM3204" s="11">
        <f t="shared" si="836"/>
        <v>2.3266853205667335</v>
      </c>
      <c r="AN3204" s="3">
        <f t="shared" si="843"/>
        <v>0.34290470444272514</v>
      </c>
      <c r="AO3204" s="3">
        <f t="shared" si="844"/>
        <v>0.11486494374557568</v>
      </c>
      <c r="AP3204" s="3" t="s">
        <v>8</v>
      </c>
      <c r="AQ3204" s="124"/>
      <c r="AR3204" s="4"/>
      <c r="AS3204" s="3"/>
    </row>
    <row r="3205" spans="1:45" ht="15" customHeight="1">
      <c r="A3205" s="11">
        <v>25.99</v>
      </c>
      <c r="B3205" s="32">
        <v>516</v>
      </c>
      <c r="C3205" s="17">
        <v>-30.276499999999999</v>
      </c>
      <c r="D3205" s="17">
        <v>-35.284999999999997</v>
      </c>
      <c r="E3205" s="40" t="s">
        <v>39</v>
      </c>
      <c r="F3205" s="18">
        <v>-39.700000000000003</v>
      </c>
      <c r="G3205" s="17">
        <v>-39.9</v>
      </c>
      <c r="H3205" s="17">
        <v>-37.700000000000003</v>
      </c>
      <c r="I3205" s="17">
        <v>-36.200000000000003</v>
      </c>
      <c r="J3205" s="17">
        <v>-35.200000000000003</v>
      </c>
      <c r="K3205" s="30">
        <v>-33.299999999999997</v>
      </c>
      <c r="L3205" s="10">
        <f t="shared" si="842"/>
        <v>-36.200000000000003</v>
      </c>
      <c r="M3205" s="52" t="str">
        <f t="shared" si="828"/>
        <v>mid latitude</v>
      </c>
      <c r="N3205" s="32">
        <v>13046505</v>
      </c>
      <c r="O3205" s="24">
        <v>3472577</v>
      </c>
      <c r="P3205" s="24">
        <v>4176690</v>
      </c>
      <c r="Q3205" s="24">
        <v>921853</v>
      </c>
      <c r="R3205" s="24">
        <v>37743728</v>
      </c>
      <c r="S3205" s="37">
        <v>3470910</v>
      </c>
      <c r="T3205" s="10">
        <v>0.20764022139390395</v>
      </c>
      <c r="U3205" s="11">
        <v>5.526741890547536E-2</v>
      </c>
      <c r="V3205" s="11">
        <v>6.6473652238182163E-2</v>
      </c>
      <c r="W3205" s="11">
        <v>1.4671650454480685E-2</v>
      </c>
      <c r="X3205" s="11">
        <v>0.60070616905840235</v>
      </c>
      <c r="Y3205" s="12">
        <v>5.5240887949555471E-2</v>
      </c>
      <c r="Z3205" s="10">
        <f t="shared" si="832"/>
        <v>0.71162860414730733</v>
      </c>
      <c r="AA3205" s="11">
        <f t="shared" si="833"/>
        <v>-0.31220533299274239</v>
      </c>
      <c r="AB3205" s="11">
        <f t="shared" si="840"/>
        <v>-0.14774660362680558</v>
      </c>
      <c r="AC3205" s="11">
        <f t="shared" si="834"/>
        <v>25.826140022989886</v>
      </c>
      <c r="AD3205" s="9">
        <f t="shared" si="841"/>
        <v>28.494132311926499</v>
      </c>
      <c r="AE3205" s="10">
        <v>22.370911750602701</v>
      </c>
      <c r="AF3205" s="11">
        <v>29.059693426799701</v>
      </c>
      <c r="AG3205" s="12">
        <v>36.579695849430799</v>
      </c>
      <c r="AH3205" s="10">
        <v>6.349906788716117E-2</v>
      </c>
      <c r="AI3205" s="11">
        <f t="shared" si="838"/>
        <v>25.687035143154397</v>
      </c>
      <c r="AJ3205" s="11">
        <f t="shared" si="839"/>
        <v>21.013639240764974</v>
      </c>
      <c r="AK3205" s="11">
        <f t="shared" si="837"/>
        <v>0.17216007839028985</v>
      </c>
      <c r="AL3205" s="11">
        <f t="shared" si="835"/>
        <v>4.5307549034390524</v>
      </c>
      <c r="AM3205" s="11">
        <f t="shared" si="836"/>
        <v>2.364647488837015</v>
      </c>
      <c r="AN3205" s="3">
        <f t="shared" si="843"/>
        <v>0.34566021141313863</v>
      </c>
      <c r="AO3205" s="3">
        <f t="shared" si="844"/>
        <v>0.11065918024843757</v>
      </c>
      <c r="AP3205" s="3" t="s">
        <v>8</v>
      </c>
      <c r="AQ3205" s="124"/>
      <c r="AR3205" s="4"/>
      <c r="AS3205" s="3"/>
    </row>
    <row r="3206" spans="1:45" ht="15" customHeight="1">
      <c r="A3206" s="11">
        <v>26.08</v>
      </c>
      <c r="B3206" s="32">
        <v>516</v>
      </c>
      <c r="C3206" s="17">
        <v>-30.276499999999999</v>
      </c>
      <c r="D3206" s="17">
        <v>-35.284999999999997</v>
      </c>
      <c r="E3206" s="40" t="s">
        <v>39</v>
      </c>
      <c r="F3206" s="18">
        <v>-39.700000000000003</v>
      </c>
      <c r="G3206" s="17">
        <v>-39.9</v>
      </c>
      <c r="H3206" s="17">
        <v>-37.700000000000003</v>
      </c>
      <c r="I3206" s="17">
        <v>-36.200000000000003</v>
      </c>
      <c r="J3206" s="17">
        <v>-35.200000000000003</v>
      </c>
      <c r="K3206" s="30">
        <v>-33.299999999999997</v>
      </c>
      <c r="L3206" s="10">
        <f t="shared" si="842"/>
        <v>-36.200000000000003</v>
      </c>
      <c r="M3206" s="52" t="str">
        <f t="shared" si="828"/>
        <v>mid latitude</v>
      </c>
      <c r="N3206" s="32">
        <v>4325406</v>
      </c>
      <c r="O3206" s="24">
        <v>1245249</v>
      </c>
      <c r="P3206" s="24">
        <v>1396511</v>
      </c>
      <c r="Q3206" s="24">
        <v>294836</v>
      </c>
      <c r="R3206" s="24">
        <v>13130488</v>
      </c>
      <c r="S3206" s="37">
        <v>1186853</v>
      </c>
      <c r="T3206" s="10">
        <v>0.20044196897004696</v>
      </c>
      <c r="U3206" s="11">
        <v>5.7705602992639764E-2</v>
      </c>
      <c r="V3206" s="11">
        <v>6.471517691711004E-2</v>
      </c>
      <c r="W3206" s="11">
        <v>1.3662881210053521E-2</v>
      </c>
      <c r="X3206" s="11">
        <v>0.60847487340091866</v>
      </c>
      <c r="Y3206" s="12">
        <v>5.4999496509231076E-2</v>
      </c>
      <c r="Z3206" s="10">
        <f t="shared" si="832"/>
        <v>0.69800790551792924</v>
      </c>
      <c r="AA3206" s="11">
        <f t="shared" si="833"/>
        <v>-0.32279984200402351</v>
      </c>
      <c r="AB3206" s="11">
        <f t="shared" si="840"/>
        <v>-0.1561396586041017</v>
      </c>
      <c r="AC3206" s="11">
        <f t="shared" si="834"/>
        <v>25.111010664728411</v>
      </c>
      <c r="AD3206" s="9">
        <f t="shared" si="841"/>
        <v>27.920047351479447</v>
      </c>
      <c r="AE3206" s="10">
        <v>21.576482333621801</v>
      </c>
      <c r="AF3206" s="11">
        <v>28.222118699721701</v>
      </c>
      <c r="AG3206" s="12">
        <v>35.5128174815177</v>
      </c>
      <c r="AH3206" s="10">
        <v>6.2976192314402268E-2</v>
      </c>
      <c r="AI3206" s="11">
        <f t="shared" si="838"/>
        <v>24.779057434697986</v>
      </c>
      <c r="AJ3206" s="11">
        <f t="shared" si="839"/>
        <v>21.531154468612595</v>
      </c>
      <c r="AK3206" s="11">
        <f t="shared" si="837"/>
        <v>0.17019860452718705</v>
      </c>
      <c r="AL3206" s="11">
        <f t="shared" si="835"/>
        <v>4.7365688043522507</v>
      </c>
      <c r="AM3206" s="11">
        <f t="shared" si="836"/>
        <v>2.3451705113850081</v>
      </c>
      <c r="AN3206" s="3">
        <f t="shared" si="843"/>
        <v>0.3294170026277774</v>
      </c>
      <c r="AO3206" s="3">
        <f t="shared" si="844"/>
        <v>0.10635636695300281</v>
      </c>
      <c r="AP3206" s="3" t="s">
        <v>8</v>
      </c>
      <c r="AQ3206" s="124"/>
      <c r="AR3206" s="4"/>
      <c r="AS3206" s="3"/>
    </row>
    <row r="3207" spans="1:45" ht="15" customHeight="1">
      <c r="A3207" s="11">
        <v>26.09</v>
      </c>
      <c r="B3207" s="32">
        <v>516</v>
      </c>
      <c r="C3207" s="17">
        <v>-30.276499999999999</v>
      </c>
      <c r="D3207" s="17">
        <v>-35.284999999999997</v>
      </c>
      <c r="E3207" s="40" t="s">
        <v>39</v>
      </c>
      <c r="F3207" s="18">
        <v>-39.700000000000003</v>
      </c>
      <c r="G3207" s="17">
        <v>-39.9</v>
      </c>
      <c r="H3207" s="17">
        <v>-37.700000000000003</v>
      </c>
      <c r="I3207" s="17">
        <v>-36.200000000000003</v>
      </c>
      <c r="J3207" s="17">
        <v>-35.200000000000003</v>
      </c>
      <c r="K3207" s="30">
        <v>-33.299999999999997</v>
      </c>
      <c r="L3207" s="10">
        <f t="shared" si="842"/>
        <v>-36.200000000000003</v>
      </c>
      <c r="M3207" s="52" t="str">
        <f t="shared" si="828"/>
        <v>mid latitude</v>
      </c>
      <c r="N3207" s="32">
        <v>30422868</v>
      </c>
      <c r="O3207" s="24">
        <v>8842420</v>
      </c>
      <c r="P3207" s="24">
        <v>11988197</v>
      </c>
      <c r="Q3207" s="24">
        <v>2411373</v>
      </c>
      <c r="R3207" s="24">
        <v>89924200</v>
      </c>
      <c r="S3207" s="37">
        <v>10684444</v>
      </c>
      <c r="T3207" s="10">
        <v>0.19720086473437284</v>
      </c>
      <c r="U3207" s="11">
        <v>5.7316518296188029E-2</v>
      </c>
      <c r="V3207" s="11">
        <v>7.7707427682558214E-2</v>
      </c>
      <c r="W3207" s="11">
        <v>1.5630506656937108E-2</v>
      </c>
      <c r="X3207" s="11">
        <v>0.58288817479491717</v>
      </c>
      <c r="Y3207" s="12">
        <v>6.9256507835026654E-2</v>
      </c>
      <c r="Z3207" s="10">
        <f t="shared" si="832"/>
        <v>0.73936488579966875</v>
      </c>
      <c r="AA3207" s="11">
        <f t="shared" si="833"/>
        <v>-0.28751943897326715</v>
      </c>
      <c r="AB3207" s="11">
        <f t="shared" si="840"/>
        <v>-0.13114117895301439</v>
      </c>
      <c r="AC3207" s="11">
        <f t="shared" si="834"/>
        <v>27.492437869304467</v>
      </c>
      <c r="AD3207" s="9">
        <f t="shared" si="841"/>
        <v>29.629943359613819</v>
      </c>
      <c r="AE3207" s="10">
        <v>23.904818462408699</v>
      </c>
      <c r="AF3207" s="11">
        <v>30.722337621512398</v>
      </c>
      <c r="AG3207" s="12">
        <v>38.661921846733897</v>
      </c>
      <c r="AH3207" s="10">
        <v>8.1923218746105253E-2</v>
      </c>
      <c r="AI3207" s="11">
        <f t="shared" si="838"/>
        <v>25.279276434054875</v>
      </c>
      <c r="AJ3207" s="11">
        <f t="shared" si="839"/>
        <v>25.991590012015379</v>
      </c>
      <c r="AK3207" s="11">
        <f t="shared" si="837"/>
        <v>0.18766145355380254</v>
      </c>
      <c r="AL3207" s="11">
        <f t="shared" si="835"/>
        <v>4.9715232774025413</v>
      </c>
      <c r="AM3207" s="11">
        <f t="shared" si="836"/>
        <v>2.4403009464537302</v>
      </c>
      <c r="AN3207" s="3">
        <f t="shared" si="843"/>
        <v>0.33831680459765001</v>
      </c>
      <c r="AO3207" s="3">
        <f t="shared" si="844"/>
        <v>0.13331446929747498</v>
      </c>
      <c r="AP3207" s="3" t="s">
        <v>8</v>
      </c>
      <c r="AQ3207" s="124"/>
      <c r="AR3207" s="4"/>
      <c r="AS3207" s="3"/>
    </row>
    <row r="3208" spans="1:45" ht="15" customHeight="1">
      <c r="A3208" s="11">
        <v>26.15</v>
      </c>
      <c r="B3208" s="32">
        <v>516</v>
      </c>
      <c r="C3208" s="17">
        <v>-30.276499999999999</v>
      </c>
      <c r="D3208" s="17">
        <v>-35.284999999999997</v>
      </c>
      <c r="E3208" s="40" t="s">
        <v>39</v>
      </c>
      <c r="F3208" s="18">
        <v>-39.700000000000003</v>
      </c>
      <c r="G3208" s="17">
        <v>-39.9</v>
      </c>
      <c r="H3208" s="17">
        <v>-37.700000000000003</v>
      </c>
      <c r="I3208" s="17">
        <v>-36.200000000000003</v>
      </c>
      <c r="J3208" s="17">
        <v>-35.200000000000003</v>
      </c>
      <c r="K3208" s="30">
        <v>-33.299999999999997</v>
      </c>
      <c r="L3208" s="10">
        <f t="shared" si="842"/>
        <v>-36.200000000000003</v>
      </c>
      <c r="M3208" s="52" t="str">
        <f t="shared" si="828"/>
        <v>mid latitude</v>
      </c>
      <c r="N3208" s="32">
        <v>3833166</v>
      </c>
      <c r="O3208" s="24">
        <v>1115472</v>
      </c>
      <c r="P3208" s="24">
        <v>1389407</v>
      </c>
      <c r="Q3208" s="24">
        <v>297511</v>
      </c>
      <c r="R3208" s="24">
        <v>11738252</v>
      </c>
      <c r="S3208" s="37">
        <v>1180502</v>
      </c>
      <c r="T3208" s="10">
        <v>0.19602665601598829</v>
      </c>
      <c r="U3208" s="11">
        <v>5.7044815183967118E-2</v>
      </c>
      <c r="V3208" s="11">
        <v>7.1053747230150288E-2</v>
      </c>
      <c r="W3208" s="11">
        <v>1.5214599748086227E-2</v>
      </c>
      <c r="X3208" s="11">
        <v>0.60028975709191479</v>
      </c>
      <c r="Y3208" s="12">
        <v>6.0370424729893304E-2</v>
      </c>
      <c r="Z3208" s="10">
        <f t="shared" si="832"/>
        <v>0.71993415839545749</v>
      </c>
      <c r="AA3208" s="11">
        <f t="shared" si="833"/>
        <v>-0.30469909201166906</v>
      </c>
      <c r="AB3208" s="11">
        <f t="shared" si="840"/>
        <v>-0.14270722017019652</v>
      </c>
      <c r="AC3208" s="11">
        <f t="shared" si="834"/>
        <v>26.332811289212337</v>
      </c>
      <c r="AD3208" s="9">
        <f t="shared" si="841"/>
        <v>28.83882614035856</v>
      </c>
      <c r="AE3208" s="10">
        <v>22.877365315767999</v>
      </c>
      <c r="AF3208" s="11">
        <v>29.5507142502892</v>
      </c>
      <c r="AG3208" s="12">
        <v>37.212782647670998</v>
      </c>
      <c r="AH3208" s="10">
        <v>0.14120370596885271</v>
      </c>
      <c r="AI3208" s="11">
        <f t="shared" si="838"/>
        <v>24.61667909756196</v>
      </c>
      <c r="AJ3208" s="11">
        <f t="shared" si="839"/>
        <v>23.545675541340195</v>
      </c>
      <c r="AK3208" s="11">
        <f t="shared" si="837"/>
        <v>0.1782561116417482</v>
      </c>
      <c r="AL3208" s="11">
        <f t="shared" si="835"/>
        <v>4.6701029541764845</v>
      </c>
      <c r="AM3208" s="11">
        <f t="shared" si="836"/>
        <v>2.3874177356553981</v>
      </c>
      <c r="AN3208" s="3">
        <f t="shared" si="843"/>
        <v>0.32655339142489015</v>
      </c>
      <c r="AO3208" s="3">
        <f t="shared" si="844"/>
        <v>0.11836574985781528</v>
      </c>
      <c r="AP3208" s="3" t="s">
        <v>8</v>
      </c>
      <c r="AQ3208" s="124"/>
      <c r="AR3208" s="4"/>
      <c r="AS3208" s="3"/>
    </row>
    <row r="3209" spans="1:45" ht="15" customHeight="1">
      <c r="A3209" s="11">
        <v>26.79</v>
      </c>
      <c r="B3209" s="32">
        <v>516</v>
      </c>
      <c r="C3209" s="17">
        <v>-30.276499999999999</v>
      </c>
      <c r="D3209" s="17">
        <v>-35.284999999999997</v>
      </c>
      <c r="E3209" s="40" t="s">
        <v>39</v>
      </c>
      <c r="F3209" s="18">
        <v>-39.700000000000003</v>
      </c>
      <c r="G3209" s="17">
        <v>-39.9</v>
      </c>
      <c r="H3209" s="17">
        <v>-37.700000000000003</v>
      </c>
      <c r="I3209" s="17">
        <v>-36.200000000000003</v>
      </c>
      <c r="J3209" s="17">
        <v>-35.200000000000003</v>
      </c>
      <c r="K3209" s="30">
        <v>-33.299999999999997</v>
      </c>
      <c r="L3209" s="10">
        <f t="shared" si="842"/>
        <v>-36.200000000000003</v>
      </c>
      <c r="M3209" s="52" t="str">
        <f t="shared" si="828"/>
        <v>mid latitude</v>
      </c>
      <c r="N3209" s="32">
        <v>6414048</v>
      </c>
      <c r="O3209" s="24">
        <v>1641473</v>
      </c>
      <c r="P3209" s="24">
        <v>1792273</v>
      </c>
      <c r="Q3209" s="24">
        <v>392997</v>
      </c>
      <c r="R3209" s="24">
        <v>17215934</v>
      </c>
      <c r="S3209" s="37">
        <v>1458314</v>
      </c>
      <c r="T3209" s="10">
        <v>0.22182394428034491</v>
      </c>
      <c r="U3209" s="11">
        <v>5.6768832302111022E-2</v>
      </c>
      <c r="V3209" s="11">
        <v>6.1984111451483775E-2</v>
      </c>
      <c r="W3209" s="11">
        <v>1.3591439389032123E-2</v>
      </c>
      <c r="X3209" s="11">
        <v>0.59539722564441289</v>
      </c>
      <c r="Y3209" s="12">
        <v>5.0434446932615236E-2</v>
      </c>
      <c r="Z3209" s="10">
        <f t="shared" si="832"/>
        <v>0.68941243207026903</v>
      </c>
      <c r="AA3209" s="11">
        <f t="shared" si="833"/>
        <v>-0.32942513411029983</v>
      </c>
      <c r="AB3209" s="11">
        <f t="shared" si="840"/>
        <v>-0.16152088929065475</v>
      </c>
      <c r="AC3209" s="11">
        <f t="shared" si="834"/>
        <v>24.663803447554759</v>
      </c>
      <c r="AD3209" s="9">
        <f t="shared" si="841"/>
        <v>27.551971172519217</v>
      </c>
      <c r="AE3209" s="10">
        <v>21.053167113295601</v>
      </c>
      <c r="AF3209" s="11">
        <v>27.720586035147502</v>
      </c>
      <c r="AG3209" s="12">
        <v>34.834263790496699</v>
      </c>
      <c r="AH3209" s="10">
        <v>7.0518287441046767E-2</v>
      </c>
      <c r="AI3209" s="11">
        <f t="shared" si="838"/>
        <v>27.143685509366872</v>
      </c>
      <c r="AJ3209" s="11">
        <f t="shared" si="839"/>
        <v>18.52447842210508</v>
      </c>
      <c r="AK3209" s="11">
        <f t="shared" si="837"/>
        <v>0.1700699760290558</v>
      </c>
      <c r="AL3209" s="11">
        <f t="shared" si="835"/>
        <v>4.5605259073224476</v>
      </c>
      <c r="AM3209" s="11">
        <f t="shared" si="836"/>
        <v>2.3156355740344901</v>
      </c>
      <c r="AN3209" s="3">
        <f t="shared" si="843"/>
        <v>0.37256462530583589</v>
      </c>
      <c r="AO3209" s="3">
        <f t="shared" si="844"/>
        <v>0.1041054757761037</v>
      </c>
      <c r="AP3209" s="3" t="s">
        <v>8</v>
      </c>
      <c r="AQ3209" s="124"/>
      <c r="AR3209" s="4"/>
      <c r="AS3209" s="3"/>
    </row>
    <row r="3210" spans="1:45" ht="15" customHeight="1">
      <c r="A3210" s="11">
        <v>26.86</v>
      </c>
      <c r="B3210" s="32">
        <v>516</v>
      </c>
      <c r="C3210" s="17">
        <v>-30.276499999999999</v>
      </c>
      <c r="D3210" s="17">
        <v>-35.284999999999997</v>
      </c>
      <c r="E3210" s="40" t="s">
        <v>39</v>
      </c>
      <c r="F3210" s="18">
        <v>-39.700000000000003</v>
      </c>
      <c r="G3210" s="17">
        <v>-39.9</v>
      </c>
      <c r="H3210" s="17">
        <v>-37.700000000000003</v>
      </c>
      <c r="I3210" s="17">
        <v>-36.200000000000003</v>
      </c>
      <c r="J3210" s="17">
        <v>-35.200000000000003</v>
      </c>
      <c r="K3210" s="30">
        <v>-33.299999999999997</v>
      </c>
      <c r="L3210" s="10">
        <f t="shared" si="842"/>
        <v>-36.200000000000003</v>
      </c>
      <c r="M3210" s="52" t="str">
        <f t="shared" si="828"/>
        <v>mid latitude</v>
      </c>
      <c r="N3210" s="32">
        <v>1274806</v>
      </c>
      <c r="O3210" s="24">
        <v>294430</v>
      </c>
      <c r="P3210" s="24">
        <v>332425</v>
      </c>
      <c r="Q3210" s="24">
        <v>73384</v>
      </c>
      <c r="R3210" s="24">
        <v>3171254</v>
      </c>
      <c r="S3210" s="37">
        <v>235427</v>
      </c>
      <c r="T3210" s="10">
        <v>0.23687679380183979</v>
      </c>
      <c r="U3210" s="11">
        <v>5.470921410714704E-2</v>
      </c>
      <c r="V3210" s="11">
        <v>6.1769216790301104E-2</v>
      </c>
      <c r="W3210" s="11">
        <v>1.3635774099238794E-2</v>
      </c>
      <c r="X3210" s="11">
        <v>0.58926337015299557</v>
      </c>
      <c r="Y3210" s="12">
        <v>4.3745631048477757E-2</v>
      </c>
      <c r="Z3210" s="10">
        <f t="shared" si="832"/>
        <v>0.68532574658051049</v>
      </c>
      <c r="AA3210" s="11">
        <f t="shared" si="833"/>
        <v>-0.32355261782306666</v>
      </c>
      <c r="AB3210" s="11">
        <f t="shared" si="840"/>
        <v>-0.1641029521344459</v>
      </c>
      <c r="AC3210" s="11">
        <f t="shared" si="834"/>
        <v>25.060198296943</v>
      </c>
      <c r="AD3210" s="9">
        <f t="shared" si="841"/>
        <v>27.375358074003902</v>
      </c>
      <c r="AE3210" s="10">
        <v>20.8339737531448</v>
      </c>
      <c r="AF3210" s="11">
        <v>27.456818459695501</v>
      </c>
      <c r="AG3210" s="12">
        <v>34.5907603390595</v>
      </c>
      <c r="AH3210" s="10">
        <v>0.11982092562067055</v>
      </c>
      <c r="AI3210" s="11">
        <f t="shared" si="838"/>
        <v>28.672712469017515</v>
      </c>
      <c r="AJ3210" s="11">
        <f t="shared" si="839"/>
        <v>15.588786630937083</v>
      </c>
      <c r="AK3210" s="11">
        <f t="shared" si="837"/>
        <v>0.17050222551206257</v>
      </c>
      <c r="AL3210" s="11">
        <f t="shared" si="835"/>
        <v>4.5299384061920858</v>
      </c>
      <c r="AM3210" s="11">
        <f t="shared" si="836"/>
        <v>2.2669841588772064</v>
      </c>
      <c r="AN3210" s="3">
        <f t="shared" si="843"/>
        <v>0.40198798330250429</v>
      </c>
      <c r="AO3210" s="3">
        <f t="shared" si="844"/>
        <v>0.10482446376102324</v>
      </c>
      <c r="AP3210" s="3" t="s">
        <v>8</v>
      </c>
      <c r="AQ3210" s="124"/>
      <c r="AR3210" s="4"/>
      <c r="AS3210" s="3"/>
    </row>
    <row r="3211" spans="1:45" ht="15" customHeight="1">
      <c r="A3211" s="11">
        <v>26.95</v>
      </c>
      <c r="B3211" s="32">
        <v>516</v>
      </c>
      <c r="C3211" s="17">
        <v>-30.276499999999999</v>
      </c>
      <c r="D3211" s="17">
        <v>-35.284999999999997</v>
      </c>
      <c r="E3211" s="40" t="s">
        <v>39</v>
      </c>
      <c r="F3211" s="18">
        <v>-39.700000000000003</v>
      </c>
      <c r="G3211" s="17">
        <v>-39.9</v>
      </c>
      <c r="H3211" s="17">
        <v>-37.700000000000003</v>
      </c>
      <c r="I3211" s="17">
        <v>-36.200000000000003</v>
      </c>
      <c r="J3211" s="17">
        <v>-35.200000000000003</v>
      </c>
      <c r="K3211" s="30">
        <v>-33.299999999999997</v>
      </c>
      <c r="L3211" s="10">
        <f t="shared" si="842"/>
        <v>-36.200000000000003</v>
      </c>
      <c r="M3211" s="52" t="str">
        <f t="shared" si="828"/>
        <v>mid latitude</v>
      </c>
      <c r="N3211" s="32">
        <v>539065</v>
      </c>
      <c r="O3211" s="24">
        <v>150335</v>
      </c>
      <c r="P3211" s="24">
        <v>181880</v>
      </c>
      <c r="Q3211" s="24">
        <v>40518</v>
      </c>
      <c r="R3211" s="24">
        <v>1658062</v>
      </c>
      <c r="S3211" s="37">
        <v>153143</v>
      </c>
      <c r="T3211" s="10">
        <v>0.19796709735538301</v>
      </c>
      <c r="U3211" s="11">
        <v>5.5209267121630053E-2</v>
      </c>
      <c r="V3211" s="11">
        <v>6.6793903642412444E-2</v>
      </c>
      <c r="W3211" s="11">
        <v>1.4879895468348732E-2</v>
      </c>
      <c r="X3211" s="11">
        <v>0.60890935485565023</v>
      </c>
      <c r="Y3211" s="12">
        <v>5.6240481556575586E-2</v>
      </c>
      <c r="Z3211" s="10">
        <f t="shared" si="832"/>
        <v>0.71412462253458986</v>
      </c>
      <c r="AA3211" s="11">
        <f t="shared" si="833"/>
        <v>-0.31161289928262348</v>
      </c>
      <c r="AB3211" s="11">
        <f t="shared" si="840"/>
        <v>-0.14622599248670778</v>
      </c>
      <c r="AC3211" s="11">
        <f t="shared" si="834"/>
        <v>25.866129298422912</v>
      </c>
      <c r="AD3211" s="9">
        <f t="shared" si="841"/>
        <v>28.598142113909191</v>
      </c>
      <c r="AE3211" s="10">
        <v>22.4972967130232</v>
      </c>
      <c r="AF3211" s="11">
        <v>29.193707738386699</v>
      </c>
      <c r="AG3211" s="12">
        <v>36.656483769336504</v>
      </c>
      <c r="AH3211" s="10">
        <v>0.23172137642880855</v>
      </c>
      <c r="AI3211" s="11">
        <f t="shared" si="838"/>
        <v>24.534995018494605</v>
      </c>
      <c r="AJ3211" s="11">
        <f t="shared" si="839"/>
        <v>22.12384138871553</v>
      </c>
      <c r="AK3211" s="11">
        <f t="shared" si="837"/>
        <v>0.17067013807168516</v>
      </c>
      <c r="AL3211" s="11">
        <f t="shared" si="835"/>
        <v>4.4888691445777189</v>
      </c>
      <c r="AM3211" s="11">
        <f t="shared" si="836"/>
        <v>2.3736032829031943</v>
      </c>
      <c r="AN3211" s="3">
        <f t="shared" si="843"/>
        <v>0.32511751671529771</v>
      </c>
      <c r="AO3211" s="3">
        <f t="shared" si="844"/>
        <v>0.10969432988633718</v>
      </c>
      <c r="AP3211" s="3" t="s">
        <v>8</v>
      </c>
      <c r="AQ3211" s="124"/>
      <c r="AR3211" s="4"/>
      <c r="AS3211" s="3"/>
    </row>
    <row r="3212" spans="1:45" ht="15" customHeight="1">
      <c r="A3212" s="11">
        <v>27.04</v>
      </c>
      <c r="B3212" s="32">
        <v>516</v>
      </c>
      <c r="C3212" s="17">
        <v>-30.276499999999999</v>
      </c>
      <c r="D3212" s="17">
        <v>-35.284999999999997</v>
      </c>
      <c r="E3212" s="40" t="s">
        <v>39</v>
      </c>
      <c r="F3212" s="18">
        <v>-39.700000000000003</v>
      </c>
      <c r="G3212" s="17">
        <v>-39.9</v>
      </c>
      <c r="H3212" s="17">
        <v>-37.700000000000003</v>
      </c>
      <c r="I3212" s="17">
        <v>-36.200000000000003</v>
      </c>
      <c r="J3212" s="17">
        <v>-35.200000000000003</v>
      </c>
      <c r="K3212" s="30">
        <v>-33.299999999999997</v>
      </c>
      <c r="L3212" s="10">
        <f t="shared" si="842"/>
        <v>-36.200000000000003</v>
      </c>
      <c r="M3212" s="52" t="str">
        <f t="shared" si="828"/>
        <v>mid latitude</v>
      </c>
      <c r="N3212" s="32">
        <v>9099267</v>
      </c>
      <c r="O3212" s="24">
        <v>2536982</v>
      </c>
      <c r="P3212" s="24">
        <v>2734755</v>
      </c>
      <c r="Q3212" s="24">
        <v>617973</v>
      </c>
      <c r="R3212" s="24">
        <v>26717796</v>
      </c>
      <c r="S3212" s="37">
        <v>2307837</v>
      </c>
      <c r="T3212" s="10">
        <v>0.20673287801482282</v>
      </c>
      <c r="U3212" s="11">
        <v>5.7639542869969765E-2</v>
      </c>
      <c r="V3212" s="11">
        <v>6.2132891782978428E-2</v>
      </c>
      <c r="W3212" s="11">
        <v>1.40401789314957E-2</v>
      </c>
      <c r="X3212" s="11">
        <v>0.6070210777739482</v>
      </c>
      <c r="Y3212" s="12">
        <v>5.2433430626785058E-2</v>
      </c>
      <c r="Z3212" s="10">
        <f t="shared" si="832"/>
        <v>0.69051937122165918</v>
      </c>
      <c r="AA3212" s="11">
        <f t="shared" si="833"/>
        <v>-0.33317548630692878</v>
      </c>
      <c r="AB3212" s="11">
        <f t="shared" si="840"/>
        <v>-0.16082413359994752</v>
      </c>
      <c r="AC3212" s="11">
        <f t="shared" si="834"/>
        <v>24.410654674282306</v>
      </c>
      <c r="AD3212" s="9">
        <f t="shared" si="841"/>
        <v>27.599629261763589</v>
      </c>
      <c r="AE3212" s="10">
        <v>21.073665692527101</v>
      </c>
      <c r="AF3212" s="11">
        <v>27.762064646957299</v>
      </c>
      <c r="AG3212" s="12">
        <v>34.957225189131499</v>
      </c>
      <c r="AH3212" s="10">
        <v>7.399262423428335E-2</v>
      </c>
      <c r="AI3212" s="11">
        <f t="shared" si="838"/>
        <v>25.404838470424</v>
      </c>
      <c r="AJ3212" s="11">
        <f t="shared" si="839"/>
        <v>20.231576743755468</v>
      </c>
      <c r="AK3212" s="11">
        <f t="shared" si="837"/>
        <v>0.16868544009434477</v>
      </c>
      <c r="AL3212" s="11">
        <f t="shared" si="835"/>
        <v>4.4253632440252249</v>
      </c>
      <c r="AM3212" s="11">
        <f t="shared" si="836"/>
        <v>2.3289599925441107</v>
      </c>
      <c r="AN3212" s="3">
        <f t="shared" si="843"/>
        <v>0.34056952152789854</v>
      </c>
      <c r="AO3212" s="3">
        <f t="shared" si="844"/>
        <v>0.10235705819447083</v>
      </c>
      <c r="AP3212" s="3" t="s">
        <v>8</v>
      </c>
      <c r="AQ3212" s="124"/>
      <c r="AR3212" s="4"/>
      <c r="AS3212" s="3"/>
    </row>
    <row r="3213" spans="1:45" ht="15" customHeight="1">
      <c r="A3213" s="11">
        <v>27.05</v>
      </c>
      <c r="B3213" s="32">
        <v>516</v>
      </c>
      <c r="C3213" s="17">
        <v>-30.276499999999999</v>
      </c>
      <c r="D3213" s="17">
        <v>-35.284999999999997</v>
      </c>
      <c r="E3213" s="40" t="s">
        <v>39</v>
      </c>
      <c r="F3213" s="18">
        <v>-39.700000000000003</v>
      </c>
      <c r="G3213" s="17">
        <v>-39.9</v>
      </c>
      <c r="H3213" s="17">
        <v>-37.700000000000003</v>
      </c>
      <c r="I3213" s="17">
        <v>-36.200000000000003</v>
      </c>
      <c r="J3213" s="17">
        <v>-35.200000000000003</v>
      </c>
      <c r="K3213" s="30">
        <v>-33.299999999999997</v>
      </c>
      <c r="L3213" s="10">
        <f t="shared" si="842"/>
        <v>-36.200000000000003</v>
      </c>
      <c r="M3213" s="52" t="str">
        <f t="shared" si="828"/>
        <v>mid latitude</v>
      </c>
      <c r="N3213" s="32">
        <v>29600766</v>
      </c>
      <c r="O3213" s="24">
        <v>8958887</v>
      </c>
      <c r="P3213" s="24">
        <v>9941115</v>
      </c>
      <c r="Q3213" s="24">
        <v>2176796</v>
      </c>
      <c r="R3213" s="24">
        <v>79337328</v>
      </c>
      <c r="S3213" s="37">
        <v>8971317</v>
      </c>
      <c r="T3213" s="10">
        <v>0.21297628169712868</v>
      </c>
      <c r="U3213" s="11">
        <v>6.4458819795566905E-2</v>
      </c>
      <c r="V3213" s="11">
        <v>7.1525909451922678E-2</v>
      </c>
      <c r="W3213" s="11">
        <v>1.5661956791698663E-2</v>
      </c>
      <c r="X3213" s="11">
        <v>0.57082877913448238</v>
      </c>
      <c r="Y3213" s="12">
        <v>6.4548253129200747E-2</v>
      </c>
      <c r="Z3213" s="10">
        <f t="shared" si="832"/>
        <v>0.70184861845743074</v>
      </c>
      <c r="AA3213" s="11">
        <f t="shared" si="833"/>
        <v>-0.32636953547258635</v>
      </c>
      <c r="AB3213" s="11">
        <f t="shared" si="840"/>
        <v>-0.15375655063125068</v>
      </c>
      <c r="AC3213" s="11">
        <f t="shared" si="834"/>
        <v>24.870056355600418</v>
      </c>
      <c r="AD3213" s="9">
        <f t="shared" si="841"/>
        <v>28.083051936822454</v>
      </c>
      <c r="AE3213" s="10">
        <v>21.773399614623301</v>
      </c>
      <c r="AF3213" s="11">
        <v>28.480486347501898</v>
      </c>
      <c r="AG3213" s="12">
        <v>35.718100127151502</v>
      </c>
      <c r="AH3213" s="10">
        <v>8.7674380273126309E-2</v>
      </c>
      <c r="AI3213" s="11">
        <f t="shared" si="838"/>
        <v>27.172098311174786</v>
      </c>
      <c r="AJ3213" s="11">
        <f t="shared" si="839"/>
        <v>23.258575379504389</v>
      </c>
      <c r="AK3213" s="11">
        <f t="shared" si="837"/>
        <v>0.19268375591805206</v>
      </c>
      <c r="AL3213" s="11">
        <f t="shared" si="835"/>
        <v>4.5668565175606721</v>
      </c>
      <c r="AM3213" s="11">
        <f t="shared" si="836"/>
        <v>2.3714224003735338</v>
      </c>
      <c r="AN3213" s="3">
        <f t="shared" si="843"/>
        <v>0.37310011247164765</v>
      </c>
      <c r="AO3213" s="3">
        <f t="shared" si="844"/>
        <v>0.12530186295157306</v>
      </c>
      <c r="AP3213" s="3" t="s">
        <v>8</v>
      </c>
      <c r="AQ3213" s="124"/>
      <c r="AR3213" s="4"/>
      <c r="AS3213" s="3"/>
    </row>
    <row r="3214" spans="1:45" ht="15" customHeight="1">
      <c r="A3214" s="11">
        <v>27.1</v>
      </c>
      <c r="B3214" s="32">
        <v>516</v>
      </c>
      <c r="C3214" s="17">
        <v>-30.276499999999999</v>
      </c>
      <c r="D3214" s="17">
        <v>-35.284999999999997</v>
      </c>
      <c r="E3214" s="40" t="s">
        <v>39</v>
      </c>
      <c r="F3214" s="18">
        <v>-39.700000000000003</v>
      </c>
      <c r="G3214" s="17">
        <v>-39.9</v>
      </c>
      <c r="H3214" s="17">
        <v>-37.700000000000003</v>
      </c>
      <c r="I3214" s="17">
        <v>-36.200000000000003</v>
      </c>
      <c r="J3214" s="17">
        <v>-35.200000000000003</v>
      </c>
      <c r="K3214" s="30">
        <v>-33.299999999999997</v>
      </c>
      <c r="L3214" s="10">
        <f t="shared" si="842"/>
        <v>-36.200000000000003</v>
      </c>
      <c r="M3214" s="52" t="str">
        <f t="shared" si="828"/>
        <v>mid latitude</v>
      </c>
      <c r="N3214" s="32">
        <v>6606255</v>
      </c>
      <c r="O3214" s="24">
        <v>1638328</v>
      </c>
      <c r="P3214" s="24">
        <v>1880315</v>
      </c>
      <c r="Q3214" s="24">
        <v>368629</v>
      </c>
      <c r="R3214" s="24">
        <v>17374780</v>
      </c>
      <c r="S3214" s="37">
        <v>1576385</v>
      </c>
      <c r="T3214" s="10">
        <v>0.22436149102867164</v>
      </c>
      <c r="U3214" s="11">
        <v>5.564086049872758E-2</v>
      </c>
      <c r="V3214" s="11">
        <v>6.3859217817595099E-2</v>
      </c>
      <c r="W3214" s="11">
        <v>1.2519370214502499E-2</v>
      </c>
      <c r="X3214" s="11">
        <v>0.59008190678306294</v>
      </c>
      <c r="Y3214" s="12">
        <v>5.3537153657440197E-2</v>
      </c>
      <c r="Z3214" s="10">
        <f t="shared" si="832"/>
        <v>0.70014076652322799</v>
      </c>
      <c r="AA3214" s="11">
        <f t="shared" si="833"/>
        <v>-0.31541431953138965</v>
      </c>
      <c r="AB3214" s="11">
        <f t="shared" si="840"/>
        <v>-0.15481463430258002</v>
      </c>
      <c r="AC3214" s="11">
        <f t="shared" si="834"/>
        <v>25.609533431631196</v>
      </c>
      <c r="AD3214" s="9">
        <f t="shared" si="841"/>
        <v>28.010679013703527</v>
      </c>
      <c r="AE3214" s="10">
        <v>21.716067446091699</v>
      </c>
      <c r="AF3214" s="11">
        <v>28.3540760772336</v>
      </c>
      <c r="AG3214" s="12">
        <v>35.605152236428303</v>
      </c>
      <c r="AH3214" s="10">
        <v>0.10446423308773153</v>
      </c>
      <c r="AI3214" s="11">
        <f t="shared" si="838"/>
        <v>27.547831025641724</v>
      </c>
      <c r="AJ3214" s="11">
        <f t="shared" si="839"/>
        <v>19.264992716287164</v>
      </c>
      <c r="AK3214" s="11">
        <f t="shared" si="837"/>
        <v>0.17020744458125572</v>
      </c>
      <c r="AL3214" s="11">
        <f t="shared" si="835"/>
        <v>5.1008330869247933</v>
      </c>
      <c r="AM3214" s="11">
        <f t="shared" si="836"/>
        <v>2.3446539561323125</v>
      </c>
      <c r="AN3214" s="3">
        <f t="shared" si="843"/>
        <v>0.38022092941608471</v>
      </c>
      <c r="AO3214" s="3">
        <f t="shared" si="844"/>
        <v>0.10822093862483438</v>
      </c>
      <c r="AP3214" s="3" t="s">
        <v>8</v>
      </c>
      <c r="AQ3214" s="124"/>
      <c r="AR3214" s="4"/>
      <c r="AS3214" s="3"/>
    </row>
    <row r="3215" spans="1:45" ht="15" customHeight="1">
      <c r="A3215" s="11">
        <v>27.32</v>
      </c>
      <c r="B3215" s="32">
        <v>516</v>
      </c>
      <c r="C3215" s="17">
        <v>-30.276499999999999</v>
      </c>
      <c r="D3215" s="17">
        <v>-35.284999999999997</v>
      </c>
      <c r="E3215" s="40" t="s">
        <v>39</v>
      </c>
      <c r="F3215" s="18">
        <v>-39.700000000000003</v>
      </c>
      <c r="G3215" s="17">
        <v>-39.9</v>
      </c>
      <c r="H3215" s="17">
        <v>-37.700000000000003</v>
      </c>
      <c r="I3215" s="17">
        <v>-36.200000000000003</v>
      </c>
      <c r="J3215" s="17">
        <v>-35.200000000000003</v>
      </c>
      <c r="K3215" s="30">
        <v>-33.299999999999997</v>
      </c>
      <c r="L3215" s="10">
        <f t="shared" si="842"/>
        <v>-36.200000000000003</v>
      </c>
      <c r="M3215" s="52" t="str">
        <f t="shared" si="828"/>
        <v>mid latitude</v>
      </c>
      <c r="N3215" s="32">
        <v>4651948</v>
      </c>
      <c r="O3215" s="24">
        <v>1295136</v>
      </c>
      <c r="P3215" s="24">
        <v>1617664</v>
      </c>
      <c r="Q3215" s="24">
        <v>308389</v>
      </c>
      <c r="R3215" s="24">
        <v>14767455</v>
      </c>
      <c r="S3215" s="37">
        <v>1374456</v>
      </c>
      <c r="T3215" s="10">
        <v>0.19370971067807152</v>
      </c>
      <c r="U3215" s="11">
        <v>5.3930185773520004E-2</v>
      </c>
      <c r="V3215" s="11">
        <v>6.7360431676005805E-2</v>
      </c>
      <c r="W3215" s="11">
        <v>1.2841490052403809E-2</v>
      </c>
      <c r="X3215" s="11">
        <v>0.61492506698300164</v>
      </c>
      <c r="Y3215" s="12">
        <v>5.7233114836997202E-2</v>
      </c>
      <c r="Z3215" s="10">
        <f t="shared" si="832"/>
        <v>0.71818188741732669</v>
      </c>
      <c r="AA3215" s="11">
        <f t="shared" si="833"/>
        <v>-0.29912788668002371</v>
      </c>
      <c r="AB3215" s="11">
        <f t="shared" si="840"/>
        <v>-0.14376555200011573</v>
      </c>
      <c r="AC3215" s="11">
        <f t="shared" si="834"/>
        <v>26.708867649098398</v>
      </c>
      <c r="AD3215" s="9">
        <f t="shared" si="841"/>
        <v>28.766436243192082</v>
      </c>
      <c r="AE3215" s="10">
        <v>22.770382562713898</v>
      </c>
      <c r="AF3215" s="11">
        <v>29.415403968067299</v>
      </c>
      <c r="AG3215" s="12">
        <v>36.949583390725003</v>
      </c>
      <c r="AH3215" s="10">
        <v>0.13066043495323487</v>
      </c>
      <c r="AI3215" s="11">
        <f t="shared" si="838"/>
        <v>23.955154543113402</v>
      </c>
      <c r="AJ3215" s="11">
        <f t="shared" si="839"/>
        <v>22.807232970109538</v>
      </c>
      <c r="AK3215" s="11">
        <f t="shared" si="837"/>
        <v>0.16635709158140999</v>
      </c>
      <c r="AL3215" s="11">
        <f t="shared" si="835"/>
        <v>5.2455308068705433</v>
      </c>
      <c r="AM3215" s="11">
        <f t="shared" si="836"/>
        <v>2.3834423677198742</v>
      </c>
      <c r="AN3215" s="3">
        <f t="shared" si="843"/>
        <v>0.31501352128718185</v>
      </c>
      <c r="AO3215" s="3">
        <f t="shared" si="844"/>
        <v>0.10954250410785067</v>
      </c>
      <c r="AP3215" s="3" t="s">
        <v>8</v>
      </c>
      <c r="AQ3215" s="124"/>
      <c r="AR3215" s="4"/>
      <c r="AS3215" s="3"/>
    </row>
    <row r="3216" spans="1:45" ht="15" customHeight="1">
      <c r="A3216" s="11">
        <v>27.34</v>
      </c>
      <c r="B3216" s="32">
        <v>516</v>
      </c>
      <c r="C3216" s="17">
        <v>-30.276499999999999</v>
      </c>
      <c r="D3216" s="17">
        <v>-35.284999999999997</v>
      </c>
      <c r="E3216" s="40" t="s">
        <v>39</v>
      </c>
      <c r="F3216" s="18">
        <v>-39.700000000000003</v>
      </c>
      <c r="G3216" s="17">
        <v>-39.9</v>
      </c>
      <c r="H3216" s="17">
        <v>-37.700000000000003</v>
      </c>
      <c r="I3216" s="17">
        <v>-36.200000000000003</v>
      </c>
      <c r="J3216" s="17">
        <v>-35.200000000000003</v>
      </c>
      <c r="K3216" s="30">
        <v>-33.299999999999997</v>
      </c>
      <c r="L3216" s="10">
        <f t="shared" si="842"/>
        <v>-36.200000000000003</v>
      </c>
      <c r="M3216" s="52" t="str">
        <f t="shared" si="828"/>
        <v>mid latitude</v>
      </c>
      <c r="N3216" s="32">
        <v>6972028</v>
      </c>
      <c r="O3216" s="24">
        <v>2248455</v>
      </c>
      <c r="P3216" s="24">
        <v>2794455</v>
      </c>
      <c r="Q3216" s="24">
        <v>561407</v>
      </c>
      <c r="R3216" s="24">
        <v>23919664</v>
      </c>
      <c r="S3216" s="37">
        <v>2214642</v>
      </c>
      <c r="T3216" s="10">
        <v>0.180106193512478</v>
      </c>
      <c r="U3216" s="11">
        <v>5.8083626648386774E-2</v>
      </c>
      <c r="V3216" s="11">
        <v>7.2188271904804702E-2</v>
      </c>
      <c r="W3216" s="11">
        <v>1.450264941294839E-2</v>
      </c>
      <c r="X3216" s="11">
        <v>0.61790911240423207</v>
      </c>
      <c r="Y3216" s="12">
        <v>5.7210146117150029E-2</v>
      </c>
      <c r="Z3216" s="10">
        <f t="shared" si="832"/>
        <v>0.71243550452176552</v>
      </c>
      <c r="AA3216" s="11">
        <f t="shared" si="833"/>
        <v>-0.30222557211543105</v>
      </c>
      <c r="AB3216" s="11">
        <f t="shared" si="840"/>
        <v>-0.14725444542206972</v>
      </c>
      <c r="AC3216" s="11">
        <f t="shared" si="834"/>
        <v>26.499773882208402</v>
      </c>
      <c r="AD3216" s="9">
        <f t="shared" si="841"/>
        <v>28.527795933130431</v>
      </c>
      <c r="AE3216" s="10">
        <v>22.474180969623401</v>
      </c>
      <c r="AF3216" s="11">
        <v>29.109922498621899</v>
      </c>
      <c r="AG3216" s="12">
        <v>36.536658108270103</v>
      </c>
      <c r="AH3216" s="10">
        <v>6.756874714696734E-2</v>
      </c>
      <c r="AI3216" s="11">
        <f t="shared" si="838"/>
        <v>22.569265548808399</v>
      </c>
      <c r="AJ3216" s="11">
        <f t="shared" si="839"/>
        <v>24.107124779707988</v>
      </c>
      <c r="AK3216" s="11">
        <f t="shared" si="837"/>
        <v>0.17657719429100627</v>
      </c>
      <c r="AL3216" s="11">
        <f t="shared" si="835"/>
        <v>4.9775920143496606</v>
      </c>
      <c r="AM3216" s="11">
        <f t="shared" si="836"/>
        <v>2.3507162526367003</v>
      </c>
      <c r="AN3216" s="3">
        <f t="shared" si="843"/>
        <v>0.29147683679837644</v>
      </c>
      <c r="AO3216" s="3">
        <f t="shared" si="844"/>
        <v>0.11682668284972565</v>
      </c>
      <c r="AP3216" s="3" t="s">
        <v>8</v>
      </c>
      <c r="AQ3216" s="124"/>
      <c r="AR3216" s="4"/>
      <c r="AS3216" s="3"/>
    </row>
    <row r="3217" spans="1:45" ht="15" customHeight="1">
      <c r="A3217" s="11">
        <v>27.36</v>
      </c>
      <c r="B3217" s="32">
        <v>516</v>
      </c>
      <c r="C3217" s="17">
        <v>-30.276499999999999</v>
      </c>
      <c r="D3217" s="17">
        <v>-35.284999999999997</v>
      </c>
      <c r="E3217" s="40" t="s">
        <v>39</v>
      </c>
      <c r="F3217" s="18">
        <v>-39.700000000000003</v>
      </c>
      <c r="G3217" s="17">
        <v>-39.9</v>
      </c>
      <c r="H3217" s="17">
        <v>-37.700000000000003</v>
      </c>
      <c r="I3217" s="17">
        <v>-36.200000000000003</v>
      </c>
      <c r="J3217" s="17">
        <v>-35.200000000000003</v>
      </c>
      <c r="K3217" s="30">
        <v>-33.299999999999997</v>
      </c>
      <c r="L3217" s="10">
        <f t="shared" si="842"/>
        <v>-36.200000000000003</v>
      </c>
      <c r="M3217" s="52" t="str">
        <f t="shared" si="828"/>
        <v>mid latitude</v>
      </c>
      <c r="N3217" s="32">
        <v>12568255</v>
      </c>
      <c r="O3217" s="24">
        <v>3270470</v>
      </c>
      <c r="P3217" s="24">
        <v>3799707</v>
      </c>
      <c r="Q3217" s="24">
        <v>693875</v>
      </c>
      <c r="R3217" s="24">
        <v>34749496</v>
      </c>
      <c r="S3217" s="37">
        <v>3502977</v>
      </c>
      <c r="T3217" s="10">
        <v>0.21453106079770207</v>
      </c>
      <c r="U3217" s="11">
        <v>5.5824567404708182E-2</v>
      </c>
      <c r="V3217" s="11">
        <v>6.4858261821585744E-2</v>
      </c>
      <c r="W3217" s="11">
        <v>1.1843946499415036E-2</v>
      </c>
      <c r="X3217" s="11">
        <v>0.59314886904073039</v>
      </c>
      <c r="Y3217" s="12">
        <v>5.9793294435858596E-2</v>
      </c>
      <c r="Z3217" s="10">
        <f t="shared" si="832"/>
        <v>0.70973093261764042</v>
      </c>
      <c r="AA3217" s="11">
        <f t="shared" si="833"/>
        <v>-0.31033832649255844</v>
      </c>
      <c r="AB3217" s="11">
        <f t="shared" si="840"/>
        <v>-0.14890626624863909</v>
      </c>
      <c r="AC3217" s="11">
        <f t="shared" si="834"/>
        <v>25.952162961752304</v>
      </c>
      <c r="AD3217" s="9">
        <f t="shared" si="841"/>
        <v>28.414811388593087</v>
      </c>
      <c r="AE3217" s="10">
        <v>22.251566689379501</v>
      </c>
      <c r="AF3217" s="11">
        <v>28.935185767893302</v>
      </c>
      <c r="AG3217" s="12">
        <v>36.296086362484701</v>
      </c>
      <c r="AH3217" s="10">
        <v>7.4045156378498622E-2</v>
      </c>
      <c r="AI3217" s="11">
        <f t="shared" si="838"/>
        <v>26.561395532091115</v>
      </c>
      <c r="AJ3217" s="11">
        <f t="shared" si="839"/>
        <v>21.796567929577517</v>
      </c>
      <c r="AK3217" s="11">
        <f t="shared" si="837"/>
        <v>0.16872312718094207</v>
      </c>
      <c r="AL3217" s="11">
        <f t="shared" si="835"/>
        <v>5.4760684561340298</v>
      </c>
      <c r="AM3217" s="11">
        <f t="shared" si="836"/>
        <v>2.3931257299506372</v>
      </c>
      <c r="AN3217" s="3">
        <f t="shared" si="843"/>
        <v>0.36168164856261514</v>
      </c>
      <c r="AO3217" s="3">
        <f t="shared" si="844"/>
        <v>0.10934567223651244</v>
      </c>
      <c r="AP3217" s="3" t="s">
        <v>8</v>
      </c>
      <c r="AQ3217" s="124"/>
      <c r="AR3217" s="4"/>
      <c r="AS3217" s="3"/>
    </row>
    <row r="3218" spans="1:45" ht="15" customHeight="1">
      <c r="A3218" s="11">
        <v>27.39</v>
      </c>
      <c r="B3218" s="32">
        <v>516</v>
      </c>
      <c r="C3218" s="17">
        <v>-30.276499999999999</v>
      </c>
      <c r="D3218" s="17">
        <v>-35.284999999999997</v>
      </c>
      <c r="E3218" s="40" t="s">
        <v>39</v>
      </c>
      <c r="F3218" s="18">
        <v>-39.700000000000003</v>
      </c>
      <c r="G3218" s="17">
        <v>-39.9</v>
      </c>
      <c r="H3218" s="17">
        <v>-37.700000000000003</v>
      </c>
      <c r="I3218" s="17">
        <v>-36.200000000000003</v>
      </c>
      <c r="J3218" s="17">
        <v>-35.200000000000003</v>
      </c>
      <c r="K3218" s="30">
        <v>-33.299999999999997</v>
      </c>
      <c r="L3218" s="10">
        <f t="shared" si="842"/>
        <v>-36.200000000000003</v>
      </c>
      <c r="M3218" s="52" t="str">
        <f t="shared" si="828"/>
        <v>mid latitude</v>
      </c>
      <c r="N3218" s="32">
        <v>2285237</v>
      </c>
      <c r="O3218" s="24">
        <v>540340</v>
      </c>
      <c r="P3218" s="24">
        <v>634565</v>
      </c>
      <c r="Q3218" s="24">
        <v>102668</v>
      </c>
      <c r="R3218" s="24">
        <v>5944616</v>
      </c>
      <c r="S3218" s="37">
        <v>498463</v>
      </c>
      <c r="T3218" s="10">
        <v>0.22838920159917825</v>
      </c>
      <c r="U3218" s="11">
        <v>5.4002198105535651E-2</v>
      </c>
      <c r="V3218" s="11">
        <v>6.3419152461115652E-2</v>
      </c>
      <c r="W3218" s="11">
        <v>1.0260757439943617E-2</v>
      </c>
      <c r="X3218" s="11">
        <v>0.59411172760361419</v>
      </c>
      <c r="Y3218" s="12">
        <v>4.9816962790612609E-2</v>
      </c>
      <c r="Z3218" s="10">
        <f t="shared" si="832"/>
        <v>0.69576067151791976</v>
      </c>
      <c r="AA3218" s="11">
        <f t="shared" si="833"/>
        <v>-0.30390961040078729</v>
      </c>
      <c r="AB3218" s="11">
        <f t="shared" si="840"/>
        <v>-0.15754012377106136</v>
      </c>
      <c r="AC3218" s="11">
        <f t="shared" si="834"/>
        <v>26.386101297946858</v>
      </c>
      <c r="AD3218" s="9">
        <f t="shared" si="841"/>
        <v>27.824255534059404</v>
      </c>
      <c r="AE3218" s="10">
        <v>21.411332949706999</v>
      </c>
      <c r="AF3218" s="11">
        <v>28.080262522550001</v>
      </c>
      <c r="AG3218" s="12">
        <v>35.377020796137202</v>
      </c>
      <c r="AH3218" s="10">
        <v>0.17278146506037229</v>
      </c>
      <c r="AI3218" s="11">
        <f t="shared" si="838"/>
        <v>27.767652715060649</v>
      </c>
      <c r="AJ3218" s="11">
        <f t="shared" si="839"/>
        <v>17.906491360419587</v>
      </c>
      <c r="AK3218" s="11">
        <f t="shared" si="837"/>
        <v>0.1654747552408786</v>
      </c>
      <c r="AL3218" s="11">
        <f t="shared" si="835"/>
        <v>6.1807476526278888</v>
      </c>
      <c r="AM3218" s="11">
        <f t="shared" si="836"/>
        <v>2.314888887387418</v>
      </c>
      <c r="AN3218" s="3">
        <f t="shared" si="843"/>
        <v>0.38442129819655302</v>
      </c>
      <c r="AO3218" s="3">
        <f t="shared" si="844"/>
        <v>0.10674617166188699</v>
      </c>
      <c r="AP3218" s="3" t="s">
        <v>8</v>
      </c>
      <c r="AQ3218" s="124"/>
      <c r="AR3218" s="4"/>
      <c r="AS3218" s="3"/>
    </row>
    <row r="3219" spans="1:45" ht="15" customHeight="1">
      <c r="A3219" s="11">
        <v>27.54</v>
      </c>
      <c r="B3219" s="32">
        <v>516</v>
      </c>
      <c r="C3219" s="17">
        <v>-30.276499999999999</v>
      </c>
      <c r="D3219" s="17">
        <v>-35.284999999999997</v>
      </c>
      <c r="E3219" s="40" t="s">
        <v>39</v>
      </c>
      <c r="F3219" s="18">
        <v>-39.700000000000003</v>
      </c>
      <c r="G3219" s="17">
        <v>-39.9</v>
      </c>
      <c r="H3219" s="17">
        <v>-37.700000000000003</v>
      </c>
      <c r="I3219" s="17">
        <v>-36.200000000000003</v>
      </c>
      <c r="J3219" s="17">
        <v>-35.200000000000003</v>
      </c>
      <c r="K3219" s="30">
        <v>-33.299999999999997</v>
      </c>
      <c r="L3219" s="10">
        <f t="shared" si="842"/>
        <v>-36.200000000000003</v>
      </c>
      <c r="M3219" s="52" t="str">
        <f t="shared" si="828"/>
        <v>mid latitude</v>
      </c>
      <c r="N3219" s="32">
        <v>2351168</v>
      </c>
      <c r="O3219" s="24">
        <v>636414</v>
      </c>
      <c r="P3219" s="24">
        <v>730455</v>
      </c>
      <c r="Q3219" s="24">
        <v>157167</v>
      </c>
      <c r="R3219" s="24">
        <v>7587123</v>
      </c>
      <c r="S3219" s="37">
        <v>666090</v>
      </c>
      <c r="T3219" s="10">
        <v>0.19385613143083719</v>
      </c>
      <c r="U3219" s="11">
        <v>5.2472964938458169E-2</v>
      </c>
      <c r="V3219" s="11">
        <v>6.0226738576023564E-2</v>
      </c>
      <c r="W3219" s="11">
        <v>1.2958574890688537E-2</v>
      </c>
      <c r="X3219" s="11">
        <v>0.625565809618848</v>
      </c>
      <c r="Y3219" s="12">
        <v>5.4919780545144514E-2</v>
      </c>
      <c r="Z3219" s="10">
        <f t="shared" si="832"/>
        <v>0.70941671849016896</v>
      </c>
      <c r="AA3219" s="11">
        <f t="shared" si="833"/>
        <v>-0.31940175961443035</v>
      </c>
      <c r="AB3219" s="11">
        <f t="shared" si="840"/>
        <v>-0.14909858092966649</v>
      </c>
      <c r="AC3219" s="11">
        <f t="shared" si="834"/>
        <v>25.340381226025951</v>
      </c>
      <c r="AD3219" s="9">
        <f t="shared" si="841"/>
        <v>28.401657064410813</v>
      </c>
      <c r="AE3219" s="10">
        <v>22.223979415534199</v>
      </c>
      <c r="AF3219" s="11">
        <v>28.898389322152699</v>
      </c>
      <c r="AG3219" s="12">
        <v>36.397949652636299</v>
      </c>
      <c r="AH3219" s="10">
        <v>0.16026920257124236</v>
      </c>
      <c r="AI3219" s="11">
        <f t="shared" si="838"/>
        <v>23.657669110312828</v>
      </c>
      <c r="AJ3219" s="11">
        <f t="shared" si="839"/>
        <v>22.07600410704023</v>
      </c>
      <c r="AK3219" s="11">
        <f t="shared" si="837"/>
        <v>0.15587574787141045</v>
      </c>
      <c r="AL3219" s="11">
        <f t="shared" si="835"/>
        <v>4.6476359541125047</v>
      </c>
      <c r="AM3219" s="11">
        <f t="shared" si="836"/>
        <v>2.3894447168793027</v>
      </c>
      <c r="AN3219" s="3">
        <f t="shared" si="843"/>
        <v>0.30988926896268854</v>
      </c>
      <c r="AO3219" s="3">
        <f t="shared" si="844"/>
        <v>9.6275623843187996E-2</v>
      </c>
      <c r="AP3219" s="3" t="s">
        <v>8</v>
      </c>
      <c r="AQ3219" s="124"/>
      <c r="AR3219" s="4"/>
      <c r="AS3219" s="3"/>
    </row>
    <row r="3220" spans="1:45" ht="15" customHeight="1">
      <c r="A3220" s="11">
        <v>27.77</v>
      </c>
      <c r="B3220" s="32">
        <v>516</v>
      </c>
      <c r="C3220" s="17">
        <v>-30.276499999999999</v>
      </c>
      <c r="D3220" s="17">
        <v>-35.284999999999997</v>
      </c>
      <c r="E3220" s="40" t="s">
        <v>39</v>
      </c>
      <c r="F3220" s="18">
        <v>-39.700000000000003</v>
      </c>
      <c r="G3220" s="17">
        <v>-39.9</v>
      </c>
      <c r="H3220" s="17">
        <v>-37.700000000000003</v>
      </c>
      <c r="I3220" s="17">
        <v>-36.200000000000003</v>
      </c>
      <c r="J3220" s="17">
        <v>-35.200000000000003</v>
      </c>
      <c r="K3220" s="30">
        <v>-33.299999999999997</v>
      </c>
      <c r="L3220" s="10">
        <f t="shared" si="842"/>
        <v>-36.200000000000003</v>
      </c>
      <c r="M3220" s="52" t="str">
        <f t="shared" ref="M3220:M3283" si="845">IF(ABS(L3220)&lt;=20,"low latitude",IF(ABS(L3220)&lt;=40,"mid latitude",IF(ABS(L3220)&lt;=50,"transition",IF(ABS(L3220)&gt;50,"high latitude","no category"))))</f>
        <v>mid latitude</v>
      </c>
      <c r="N3220" s="32">
        <v>4997467</v>
      </c>
      <c r="O3220" s="24">
        <v>1198578</v>
      </c>
      <c r="P3220" s="24">
        <v>1353365</v>
      </c>
      <c r="Q3220" s="24">
        <v>290967</v>
      </c>
      <c r="R3220" s="24">
        <v>13853063</v>
      </c>
      <c r="S3220" s="37">
        <v>1154519</v>
      </c>
      <c r="T3220" s="10">
        <v>0.21872706441743878</v>
      </c>
      <c r="U3220" s="11">
        <v>5.2458865144147014E-2</v>
      </c>
      <c r="V3220" s="11">
        <v>5.9233518407486641E-2</v>
      </c>
      <c r="W3220" s="11">
        <v>1.273492306249324E-2</v>
      </c>
      <c r="X3220" s="11">
        <v>0.60631511987569653</v>
      </c>
      <c r="Y3220" s="12">
        <v>5.0530509092737777E-2</v>
      </c>
      <c r="Z3220" s="10">
        <f t="shared" si="832"/>
        <v>0.70016277962660489</v>
      </c>
      <c r="AA3220" s="11">
        <f t="shared" si="833"/>
        <v>-0.32234817034076607</v>
      </c>
      <c r="AB3220" s="11">
        <f t="shared" si="840"/>
        <v>-0.15480097987836147</v>
      </c>
      <c r="AC3220" s="11">
        <f t="shared" si="834"/>
        <v>25.141498501998289</v>
      </c>
      <c r="AD3220" s="9">
        <f t="shared" si="841"/>
        <v>28.011612976320073</v>
      </c>
      <c r="AE3220" s="10">
        <v>21.695868318870701</v>
      </c>
      <c r="AF3220" s="11">
        <v>28.3341903567127</v>
      </c>
      <c r="AG3220" s="12">
        <v>35.607047101447399</v>
      </c>
      <c r="AH3220" s="10">
        <v>0.10851831677325871</v>
      </c>
      <c r="AI3220" s="11">
        <f t="shared" si="838"/>
        <v>26.511015870641309</v>
      </c>
      <c r="AJ3220" s="11">
        <f t="shared" si="839"/>
        <v>18.766606425957406</v>
      </c>
      <c r="AK3220" s="11">
        <f t="shared" si="837"/>
        <v>0.15926227691651301</v>
      </c>
      <c r="AL3220" s="11">
        <f t="shared" si="835"/>
        <v>4.6512662948031913</v>
      </c>
      <c r="AM3220" s="11">
        <f t="shared" si="836"/>
        <v>2.3505820866361851</v>
      </c>
      <c r="AN3220" s="3">
        <f t="shared" si="843"/>
        <v>0.36074816089409256</v>
      </c>
      <c r="AO3220" s="3">
        <f t="shared" si="844"/>
        <v>9.769427887536497E-2</v>
      </c>
      <c r="AP3220" s="3" t="s">
        <v>8</v>
      </c>
      <c r="AQ3220" s="124"/>
      <c r="AR3220" s="4"/>
      <c r="AS3220" s="3"/>
    </row>
    <row r="3221" spans="1:45" ht="15" customHeight="1">
      <c r="A3221" s="11">
        <v>27.82</v>
      </c>
      <c r="B3221" s="32">
        <v>516</v>
      </c>
      <c r="C3221" s="17">
        <v>-30.276499999999999</v>
      </c>
      <c r="D3221" s="17">
        <v>-35.284999999999997</v>
      </c>
      <c r="E3221" s="40" t="s">
        <v>39</v>
      </c>
      <c r="F3221" s="18">
        <v>-39.700000000000003</v>
      </c>
      <c r="G3221" s="17">
        <v>-39.9</v>
      </c>
      <c r="H3221" s="17">
        <v>-37.700000000000003</v>
      </c>
      <c r="I3221" s="17">
        <v>-36.200000000000003</v>
      </c>
      <c r="J3221" s="17">
        <v>-35.200000000000003</v>
      </c>
      <c r="K3221" s="30">
        <v>-33.299999999999997</v>
      </c>
      <c r="L3221" s="10">
        <f t="shared" si="842"/>
        <v>-36.200000000000003</v>
      </c>
      <c r="M3221" s="52" t="str">
        <f t="shared" si="845"/>
        <v>mid latitude</v>
      </c>
      <c r="N3221" s="32">
        <v>5629727</v>
      </c>
      <c r="O3221" s="24">
        <v>1399475</v>
      </c>
      <c r="P3221" s="24">
        <v>1575047</v>
      </c>
      <c r="Q3221" s="24">
        <v>334886</v>
      </c>
      <c r="R3221" s="24">
        <v>14472731</v>
      </c>
      <c r="S3221" s="37">
        <v>1202473</v>
      </c>
      <c r="T3221" s="10">
        <v>0.22871736790418043</v>
      </c>
      <c r="U3221" s="11">
        <v>5.6856075100396072E-2</v>
      </c>
      <c r="V3221" s="11">
        <v>6.3988991009840832E-2</v>
      </c>
      <c r="W3221" s="11">
        <v>1.360532501228876E-2</v>
      </c>
      <c r="X3221" s="11">
        <v>0.58797970748760831</v>
      </c>
      <c r="Y3221" s="12">
        <v>4.8852533485685593E-2</v>
      </c>
      <c r="Z3221" s="10">
        <f t="shared" si="832"/>
        <v>0.6898245064997226</v>
      </c>
      <c r="AA3221" s="11">
        <f t="shared" si="833"/>
        <v>-0.32245680775632785</v>
      </c>
      <c r="AB3221" s="11">
        <f t="shared" si="840"/>
        <v>-0.16126138107830137</v>
      </c>
      <c r="AC3221" s="11">
        <f t="shared" si="834"/>
        <v>25.134165476447869</v>
      </c>
      <c r="AD3221" s="9">
        <f t="shared" si="841"/>
        <v>27.569721534244188</v>
      </c>
      <c r="AE3221" s="10">
        <v>21.098470316528498</v>
      </c>
      <c r="AF3221" s="11">
        <v>27.725582563430201</v>
      </c>
      <c r="AG3221" s="12">
        <v>34.821527320746497</v>
      </c>
      <c r="AH3221" s="10">
        <v>0.13409538298481077</v>
      </c>
      <c r="AI3221" s="11">
        <f t="shared" si="838"/>
        <v>28.005165537596589</v>
      </c>
      <c r="AJ3221" s="11">
        <f t="shared" si="839"/>
        <v>17.600083165021861</v>
      </c>
      <c r="AK3221" s="11">
        <f t="shared" si="837"/>
        <v>0.17432052211156537</v>
      </c>
      <c r="AL3221" s="11">
        <f t="shared" si="835"/>
        <v>4.7032313415551599</v>
      </c>
      <c r="AM3221" s="11">
        <f t="shared" si="836"/>
        <v>2.2970728208491691</v>
      </c>
      <c r="AN3221" s="3">
        <f t="shared" si="843"/>
        <v>0.3889885398961675</v>
      </c>
      <c r="AO3221" s="3">
        <f t="shared" si="844"/>
        <v>0.10882859634439415</v>
      </c>
      <c r="AP3221" s="3" t="s">
        <v>8</v>
      </c>
      <c r="AQ3221" s="124"/>
      <c r="AR3221" s="4"/>
      <c r="AS3221" s="3"/>
    </row>
    <row r="3222" spans="1:45" ht="15" customHeight="1">
      <c r="A3222" s="11">
        <v>27.84</v>
      </c>
      <c r="B3222" s="32">
        <v>516</v>
      </c>
      <c r="C3222" s="17">
        <v>-30.276499999999999</v>
      </c>
      <c r="D3222" s="17">
        <v>-35.284999999999997</v>
      </c>
      <c r="E3222" s="40" t="s">
        <v>39</v>
      </c>
      <c r="F3222" s="18">
        <v>-39.700000000000003</v>
      </c>
      <c r="G3222" s="17">
        <v>-39.9</v>
      </c>
      <c r="H3222" s="17">
        <v>-37.700000000000003</v>
      </c>
      <c r="I3222" s="17">
        <v>-36.200000000000003</v>
      </c>
      <c r="J3222" s="17">
        <v>-35.200000000000003</v>
      </c>
      <c r="K3222" s="30">
        <v>-33.299999999999997</v>
      </c>
      <c r="L3222" s="10">
        <f t="shared" si="842"/>
        <v>-36.200000000000003</v>
      </c>
      <c r="M3222" s="52" t="str">
        <f t="shared" si="845"/>
        <v>mid latitude</v>
      </c>
      <c r="N3222" s="32">
        <v>1744989</v>
      </c>
      <c r="O3222" s="24">
        <v>504946</v>
      </c>
      <c r="P3222" s="24">
        <v>588077</v>
      </c>
      <c r="Q3222" s="24">
        <v>125067</v>
      </c>
      <c r="R3222" s="24">
        <v>5962518</v>
      </c>
      <c r="S3222" s="37">
        <v>500728</v>
      </c>
      <c r="T3222" s="10">
        <v>0.18511869684102766</v>
      </c>
      <c r="U3222" s="11">
        <v>5.3567641684325547E-2</v>
      </c>
      <c r="V3222" s="11">
        <v>6.2386667126372156E-2</v>
      </c>
      <c r="W3222" s="11">
        <v>1.326784298228631E-2</v>
      </c>
      <c r="X3222" s="11">
        <v>0.63253897993120334</v>
      </c>
      <c r="Y3222" s="12">
        <v>5.3120171434785028E-2</v>
      </c>
      <c r="Z3222" s="10">
        <f t="shared" si="832"/>
        <v>0.70622485917648048</v>
      </c>
      <c r="AA3222" s="11">
        <f t="shared" si="833"/>
        <v>-0.31624518358741271</v>
      </c>
      <c r="AB3222" s="11">
        <f t="shared" si="840"/>
        <v>-0.15105699930031583</v>
      </c>
      <c r="AC3222" s="11">
        <f t="shared" si="834"/>
        <v>25.553450107849642</v>
      </c>
      <c r="AD3222" s="9">
        <f t="shared" si="841"/>
        <v>28.267701247858398</v>
      </c>
      <c r="AE3222" s="10">
        <v>22.045429189112699</v>
      </c>
      <c r="AF3222" s="11">
        <v>28.690369251294602</v>
      </c>
      <c r="AG3222" s="12">
        <v>36.035239952501399</v>
      </c>
      <c r="AH3222" s="10">
        <v>0.10940011068914085</v>
      </c>
      <c r="AI3222" s="11">
        <f t="shared" si="838"/>
        <v>22.640122156230284</v>
      </c>
      <c r="AJ3222" s="11">
        <f t="shared" si="839"/>
        <v>22.297021396729864</v>
      </c>
      <c r="AK3222" s="11">
        <f t="shared" si="837"/>
        <v>0.15857788280580359</v>
      </c>
      <c r="AL3222" s="11">
        <f t="shared" si="835"/>
        <v>4.7020956767172795</v>
      </c>
      <c r="AM3222" s="11">
        <f t="shared" si="836"/>
        <v>2.3616304925826932</v>
      </c>
      <c r="AN3222" s="3">
        <f t="shared" si="843"/>
        <v>0.29265974542969936</v>
      </c>
      <c r="AO3222" s="3">
        <f t="shared" si="844"/>
        <v>9.8628968499550024E-2</v>
      </c>
      <c r="AP3222" s="3" t="s">
        <v>8</v>
      </c>
      <c r="AQ3222" s="124"/>
      <c r="AR3222" s="4"/>
      <c r="AS3222" s="3"/>
    </row>
    <row r="3223" spans="1:45" ht="15" customHeight="1">
      <c r="A3223" s="11">
        <v>27.88</v>
      </c>
      <c r="B3223" s="32">
        <v>516</v>
      </c>
      <c r="C3223" s="17">
        <v>-30.276499999999999</v>
      </c>
      <c r="D3223" s="17">
        <v>-35.284999999999997</v>
      </c>
      <c r="E3223" s="40" t="s">
        <v>39</v>
      </c>
      <c r="F3223" s="18">
        <v>-39.700000000000003</v>
      </c>
      <c r="G3223" s="17">
        <v>-39.9</v>
      </c>
      <c r="H3223" s="17">
        <v>-37.700000000000003</v>
      </c>
      <c r="I3223" s="17">
        <v>-36.200000000000003</v>
      </c>
      <c r="J3223" s="17">
        <v>-35.200000000000003</v>
      </c>
      <c r="K3223" s="30">
        <v>-33.299999999999997</v>
      </c>
      <c r="L3223" s="10">
        <f t="shared" si="842"/>
        <v>-36.200000000000003</v>
      </c>
      <c r="M3223" s="52" t="str">
        <f t="shared" si="845"/>
        <v>mid latitude</v>
      </c>
      <c r="N3223" s="32">
        <v>1850421</v>
      </c>
      <c r="O3223" s="24">
        <v>478235</v>
      </c>
      <c r="P3223" s="24">
        <v>595950</v>
      </c>
      <c r="Q3223" s="24">
        <v>134210</v>
      </c>
      <c r="R3223" s="24">
        <v>5278916</v>
      </c>
      <c r="S3223" s="37">
        <v>451969</v>
      </c>
      <c r="T3223" s="10">
        <v>0.21052149555485447</v>
      </c>
      <c r="U3223" s="11">
        <v>5.4408562930638935E-2</v>
      </c>
      <c r="V3223" s="11">
        <v>6.7800941124163377E-2</v>
      </c>
      <c r="W3223" s="11">
        <v>1.5269006306357861E-2</v>
      </c>
      <c r="X3223" s="11">
        <v>0.60057970117527315</v>
      </c>
      <c r="Y3223" s="12">
        <v>5.142029290871214E-2</v>
      </c>
      <c r="Z3223" s="10">
        <f t="shared" si="832"/>
        <v>0.7119697849387242</v>
      </c>
      <c r="AA3223" s="11">
        <f t="shared" si="833"/>
        <v>-0.30699909550501009</v>
      </c>
      <c r="AB3223" s="11">
        <f t="shared" si="840"/>
        <v>-0.14753843685868254</v>
      </c>
      <c r="AC3223" s="11">
        <f t="shared" si="834"/>
        <v>26.177561053411818</v>
      </c>
      <c r="AD3223" s="9">
        <f t="shared" si="841"/>
        <v>28.508370918866113</v>
      </c>
      <c r="AE3223" s="10">
        <v>22.347707040174299</v>
      </c>
      <c r="AF3223" s="11">
        <v>29.052242623172202</v>
      </c>
      <c r="AG3223" s="12">
        <v>36.549689733986803</v>
      </c>
      <c r="AH3223" s="10">
        <v>0.17563942153764903</v>
      </c>
      <c r="AI3223" s="11">
        <f t="shared" si="838"/>
        <v>25.955022185092385</v>
      </c>
      <c r="AJ3223" s="11">
        <f t="shared" si="839"/>
        <v>19.630427512280715</v>
      </c>
      <c r="AK3223" s="11">
        <f t="shared" si="837"/>
        <v>0.17413838323284259</v>
      </c>
      <c r="AL3223" s="11">
        <f t="shared" si="835"/>
        <v>4.4404291781536394</v>
      </c>
      <c r="AM3223" s="11">
        <f t="shared" si="836"/>
        <v>2.337223042658116</v>
      </c>
      <c r="AN3223" s="3">
        <f t="shared" si="843"/>
        <v>0.35053048769861084</v>
      </c>
      <c r="AO3223" s="3">
        <f t="shared" si="844"/>
        <v>0.11289249535321266</v>
      </c>
      <c r="AP3223" s="3" t="s">
        <v>8</v>
      </c>
      <c r="AQ3223" s="124"/>
      <c r="AR3223" s="4"/>
      <c r="AS3223" s="3"/>
    </row>
    <row r="3224" spans="1:45" ht="15" customHeight="1">
      <c r="A3224" s="11">
        <v>28.01</v>
      </c>
      <c r="B3224" s="32">
        <v>516</v>
      </c>
      <c r="C3224" s="17">
        <v>-30.276499999999999</v>
      </c>
      <c r="D3224" s="17">
        <v>-35.284999999999997</v>
      </c>
      <c r="E3224" s="40" t="s">
        <v>39</v>
      </c>
      <c r="F3224" s="18">
        <v>-39.700000000000003</v>
      </c>
      <c r="G3224" s="17">
        <v>-39.9</v>
      </c>
      <c r="H3224" s="17">
        <v>-37.700000000000003</v>
      </c>
      <c r="I3224" s="17">
        <v>-36.200000000000003</v>
      </c>
      <c r="J3224" s="17">
        <v>-35.200000000000003</v>
      </c>
      <c r="K3224" s="30">
        <v>-33.299999999999997</v>
      </c>
      <c r="L3224" s="10">
        <f t="shared" si="842"/>
        <v>-36.200000000000003</v>
      </c>
      <c r="M3224" s="52" t="str">
        <f t="shared" si="845"/>
        <v>mid latitude</v>
      </c>
      <c r="N3224" s="32">
        <v>4054252</v>
      </c>
      <c r="O3224" s="24">
        <v>1081500</v>
      </c>
      <c r="P3224" s="24">
        <v>1280610</v>
      </c>
      <c r="Q3224" s="24">
        <v>262949</v>
      </c>
      <c r="R3224" s="24">
        <v>10899070</v>
      </c>
      <c r="S3224" s="37">
        <v>993633</v>
      </c>
      <c r="T3224" s="10">
        <v>0.21829899546705059</v>
      </c>
      <c r="U3224" s="11">
        <v>5.8232779708221195E-2</v>
      </c>
      <c r="V3224" s="11">
        <v>6.8953749442575263E-2</v>
      </c>
      <c r="W3224" s="11">
        <v>1.4158345993062465E-2</v>
      </c>
      <c r="X3224" s="11">
        <v>0.58685450054043686</v>
      </c>
      <c r="Y3224" s="12">
        <v>5.3501628848653678E-2</v>
      </c>
      <c r="Z3224" s="10">
        <f t="shared" si="832"/>
        <v>0.70113510627596942</v>
      </c>
      <c r="AA3224" s="11">
        <f t="shared" si="833"/>
        <v>-0.31172218010691827</v>
      </c>
      <c r="AB3224" s="11">
        <f t="shared" si="840"/>
        <v>-0.1541982869456954</v>
      </c>
      <c r="AC3224" s="11">
        <f t="shared" si="834"/>
        <v>25.858752842783016</v>
      </c>
      <c r="AD3224" s="9">
        <f t="shared" si="841"/>
        <v>28.052837172914437</v>
      </c>
      <c r="AE3224" s="10">
        <v>21.736969536695</v>
      </c>
      <c r="AF3224" s="11">
        <v>28.377221672035201</v>
      </c>
      <c r="AG3224" s="12">
        <v>35.666091435016398</v>
      </c>
      <c r="AH3224" s="10">
        <v>9.460867866213056E-2</v>
      </c>
      <c r="AI3224" s="11">
        <f t="shared" si="838"/>
        <v>27.112717829523099</v>
      </c>
      <c r="AJ3224" s="11">
        <f t="shared" si="839"/>
        <v>19.684144943872532</v>
      </c>
      <c r="AK3224" s="11">
        <f t="shared" si="837"/>
        <v>0.18081705706430506</v>
      </c>
      <c r="AL3224" s="11">
        <f t="shared" si="835"/>
        <v>4.8701839520211143</v>
      </c>
      <c r="AM3224" s="11">
        <f t="shared" si="836"/>
        <v>2.3229661435678972</v>
      </c>
      <c r="AN3224" s="3">
        <f t="shared" si="843"/>
        <v>0.37198146263855536</v>
      </c>
      <c r="AO3224" s="3">
        <f t="shared" si="844"/>
        <v>0.11749718095213628</v>
      </c>
      <c r="AP3224" s="3" t="s">
        <v>8</v>
      </c>
      <c r="AQ3224" s="124"/>
      <c r="AR3224" s="4"/>
      <c r="AS3224" s="3"/>
    </row>
    <row r="3225" spans="1:45" ht="15" customHeight="1">
      <c r="A3225" s="11">
        <v>28.07</v>
      </c>
      <c r="B3225" s="32">
        <v>516</v>
      </c>
      <c r="C3225" s="17">
        <v>-30.276499999999999</v>
      </c>
      <c r="D3225" s="17">
        <v>-35.284999999999997</v>
      </c>
      <c r="E3225" s="40" t="s">
        <v>39</v>
      </c>
      <c r="F3225" s="18">
        <v>-39.700000000000003</v>
      </c>
      <c r="G3225" s="17">
        <v>-39.9</v>
      </c>
      <c r="H3225" s="17">
        <v>-37.700000000000003</v>
      </c>
      <c r="I3225" s="17">
        <v>-36.200000000000003</v>
      </c>
      <c r="J3225" s="17">
        <v>-35.200000000000003</v>
      </c>
      <c r="K3225" s="30">
        <v>-33.299999999999997</v>
      </c>
      <c r="L3225" s="10">
        <f t="shared" si="842"/>
        <v>-36.200000000000003</v>
      </c>
      <c r="M3225" s="52" t="str">
        <f t="shared" si="845"/>
        <v>mid latitude</v>
      </c>
      <c r="N3225" s="32">
        <v>3753052</v>
      </c>
      <c r="O3225" s="24">
        <v>931564</v>
      </c>
      <c r="P3225" s="24">
        <v>1066909</v>
      </c>
      <c r="Q3225" s="24">
        <v>206825</v>
      </c>
      <c r="R3225" s="24">
        <v>10101395</v>
      </c>
      <c r="S3225" s="37">
        <v>843535</v>
      </c>
      <c r="T3225" s="10">
        <v>0.2220309904349925</v>
      </c>
      <c r="U3225" s="11">
        <v>5.5111433993875747E-2</v>
      </c>
      <c r="V3225" s="11">
        <v>6.3118459849212702E-2</v>
      </c>
      <c r="W3225" s="11">
        <v>1.2235790923418413E-2</v>
      </c>
      <c r="X3225" s="11">
        <v>0.5975996966269268</v>
      </c>
      <c r="Y3225" s="12">
        <v>4.9903628171573802E-2</v>
      </c>
      <c r="Z3225" s="10">
        <f t="shared" si="832"/>
        <v>0.69445227075408855</v>
      </c>
      <c r="AA3225" s="11">
        <f t="shared" si="833"/>
        <v>-0.31533990493309944</v>
      </c>
      <c r="AB3225" s="11">
        <f t="shared" si="840"/>
        <v>-0.15835759767357677</v>
      </c>
      <c r="AC3225" s="11">
        <f t="shared" si="834"/>
        <v>25.614556417015788</v>
      </c>
      <c r="AD3225" s="9">
        <f t="shared" si="841"/>
        <v>27.768340319127351</v>
      </c>
      <c r="AE3225" s="10">
        <v>21.372824622102701</v>
      </c>
      <c r="AF3225" s="11">
        <v>28.019379259505001</v>
      </c>
      <c r="AG3225" s="12">
        <v>35.236024328788702</v>
      </c>
      <c r="AH3225" s="10">
        <v>8.8161098960767945E-2</v>
      </c>
      <c r="AI3225" s="11">
        <f t="shared" si="838"/>
        <v>27.089150508858275</v>
      </c>
      <c r="AJ3225" s="11">
        <f t="shared" si="839"/>
        <v>18.351333282716066</v>
      </c>
      <c r="AK3225" s="11">
        <f t="shared" si="837"/>
        <v>0.16770036230550528</v>
      </c>
      <c r="AL3225" s="11">
        <f t="shared" si="835"/>
        <v>5.1585108183246717</v>
      </c>
      <c r="AM3225" s="11">
        <f t="shared" si="836"/>
        <v>2.3156391314316003</v>
      </c>
      <c r="AN3225" s="3">
        <f t="shared" si="843"/>
        <v>0.3715379905448703</v>
      </c>
      <c r="AO3225" s="3">
        <f t="shared" si="844"/>
        <v>0.10561996635118219</v>
      </c>
      <c r="AP3225" s="3" t="s">
        <v>8</v>
      </c>
      <c r="AQ3225" s="124"/>
      <c r="AR3225" s="4"/>
      <c r="AS3225" s="3"/>
    </row>
    <row r="3226" spans="1:45" ht="15" customHeight="1">
      <c r="A3226" s="11">
        <v>28.22</v>
      </c>
      <c r="B3226" s="32">
        <v>516</v>
      </c>
      <c r="C3226" s="17">
        <v>-30.276499999999999</v>
      </c>
      <c r="D3226" s="17">
        <v>-35.284999999999997</v>
      </c>
      <c r="E3226" s="40" t="s">
        <v>39</v>
      </c>
      <c r="F3226" s="18">
        <v>-39.700000000000003</v>
      </c>
      <c r="G3226" s="17">
        <v>-39.9</v>
      </c>
      <c r="H3226" s="17">
        <v>-37.700000000000003</v>
      </c>
      <c r="I3226" s="17">
        <v>-36.200000000000003</v>
      </c>
      <c r="J3226" s="17">
        <v>-35.200000000000003</v>
      </c>
      <c r="K3226" s="30">
        <v>-33.299999999999997</v>
      </c>
      <c r="L3226" s="10">
        <f t="shared" si="842"/>
        <v>-36.200000000000003</v>
      </c>
      <c r="M3226" s="52" t="str">
        <f t="shared" si="845"/>
        <v>mid latitude</v>
      </c>
      <c r="N3226" s="32">
        <v>5150496</v>
      </c>
      <c r="O3226" s="24">
        <v>1402473</v>
      </c>
      <c r="P3226" s="24">
        <v>1761943</v>
      </c>
      <c r="Q3226" s="24">
        <v>415472</v>
      </c>
      <c r="R3226" s="24">
        <v>16374057</v>
      </c>
      <c r="S3226" s="37">
        <v>1436132</v>
      </c>
      <c r="T3226" s="10">
        <v>0.19406122090883268</v>
      </c>
      <c r="U3226" s="11">
        <v>5.28426044155113E-2</v>
      </c>
      <c r="V3226" s="11">
        <v>6.6386773186848685E-2</v>
      </c>
      <c r="W3226" s="11">
        <v>1.5654221180529899E-2</v>
      </c>
      <c r="X3226" s="11">
        <v>0.6169443666495068</v>
      </c>
      <c r="Y3226" s="12">
        <v>5.4110813658770671E-2</v>
      </c>
      <c r="Z3226" s="10">
        <f t="shared" si="832"/>
        <v>0.72040123444483872</v>
      </c>
      <c r="AA3226" s="11">
        <f t="shared" si="833"/>
        <v>-0.30787758497003953</v>
      </c>
      <c r="AB3226" s="11">
        <f t="shared" si="840"/>
        <v>-0.14242555166577145</v>
      </c>
      <c r="AC3226" s="11">
        <f t="shared" si="834"/>
        <v>26.118263014522331</v>
      </c>
      <c r="AD3226" s="9">
        <f t="shared" si="841"/>
        <v>28.858092266061234</v>
      </c>
      <c r="AE3226" s="10">
        <v>22.809794438450702</v>
      </c>
      <c r="AF3226" s="11">
        <v>29.576756039590499</v>
      </c>
      <c r="AG3226" s="12">
        <v>37.169285926871801</v>
      </c>
      <c r="AH3226" s="10">
        <v>0.15159987394509211</v>
      </c>
      <c r="AI3226" s="11">
        <f t="shared" si="838"/>
        <v>23.928469037196727</v>
      </c>
      <c r="AJ3226" s="11">
        <f t="shared" si="839"/>
        <v>21.803751479512737</v>
      </c>
      <c r="AK3226" s="11">
        <f t="shared" si="837"/>
        <v>0.16736209037489672</v>
      </c>
      <c r="AL3226" s="11">
        <f t="shared" si="835"/>
        <v>4.2408224862325268</v>
      </c>
      <c r="AM3226" s="11">
        <f t="shared" si="836"/>
        <v>2.3758483817847615</v>
      </c>
      <c r="AN3226" s="3">
        <f t="shared" si="843"/>
        <v>0.31455222123631305</v>
      </c>
      <c r="AO3226" s="3">
        <f t="shared" si="844"/>
        <v>0.10760576929712655</v>
      </c>
      <c r="AP3226" s="3" t="s">
        <v>8</v>
      </c>
      <c r="AQ3226" s="124"/>
      <c r="AR3226" s="4"/>
      <c r="AS3226" s="3"/>
    </row>
    <row r="3227" spans="1:45" ht="15" customHeight="1">
      <c r="A3227" s="11">
        <v>28.27</v>
      </c>
      <c r="B3227" s="32">
        <v>516</v>
      </c>
      <c r="C3227" s="17">
        <v>-30.276499999999999</v>
      </c>
      <c r="D3227" s="17">
        <v>-35.284999999999997</v>
      </c>
      <c r="E3227" s="40" t="s">
        <v>39</v>
      </c>
      <c r="F3227" s="18">
        <v>-39.700000000000003</v>
      </c>
      <c r="G3227" s="17">
        <v>-39.9</v>
      </c>
      <c r="H3227" s="17">
        <v>-37.700000000000003</v>
      </c>
      <c r="I3227" s="17">
        <v>-36.200000000000003</v>
      </c>
      <c r="J3227" s="17">
        <v>-35.200000000000003</v>
      </c>
      <c r="K3227" s="30">
        <v>-33.299999999999997</v>
      </c>
      <c r="L3227" s="10">
        <f t="shared" si="842"/>
        <v>-36.200000000000003</v>
      </c>
      <c r="M3227" s="52" t="str">
        <f t="shared" si="845"/>
        <v>mid latitude</v>
      </c>
      <c r="N3227" s="32">
        <v>19054428</v>
      </c>
      <c r="O3227" s="24">
        <v>5591712</v>
      </c>
      <c r="P3227" s="24">
        <v>6443226</v>
      </c>
      <c r="Q3227" s="24">
        <v>1264850</v>
      </c>
      <c r="R3227" s="24">
        <v>54556248</v>
      </c>
      <c r="S3227" s="37">
        <v>5798637</v>
      </c>
      <c r="T3227" s="10">
        <v>0.20552920688983922</v>
      </c>
      <c r="U3227" s="11">
        <v>6.0314596298372047E-2</v>
      </c>
      <c r="V3227" s="11">
        <v>6.9499390356508803E-2</v>
      </c>
      <c r="W3227" s="11">
        <v>1.3643212870762278E-2</v>
      </c>
      <c r="X3227" s="11">
        <v>0.58846701576795568</v>
      </c>
      <c r="Y3227" s="12">
        <v>6.2546577816561935E-2</v>
      </c>
      <c r="Z3227" s="10">
        <f t="shared" si="832"/>
        <v>0.70721606624630029</v>
      </c>
      <c r="AA3227" s="11">
        <f t="shared" si="833"/>
        <v>-0.31474135357134653</v>
      </c>
      <c r="AB3227" s="11">
        <f t="shared" si="840"/>
        <v>-0.15044788175791218</v>
      </c>
      <c r="AC3227" s="11">
        <f t="shared" si="834"/>
        <v>25.654958633934108</v>
      </c>
      <c r="AD3227" s="9">
        <f t="shared" si="841"/>
        <v>28.309364887758807</v>
      </c>
      <c r="AE3227" s="10">
        <v>22.123885552050201</v>
      </c>
      <c r="AF3227" s="11">
        <v>28.786639403823099</v>
      </c>
      <c r="AG3227" s="12">
        <v>36.204084874075598</v>
      </c>
      <c r="AH3227" s="10">
        <v>8.3939054736982696E-2</v>
      </c>
      <c r="AI3227" s="11">
        <f t="shared" si="838"/>
        <v>25.885413686460375</v>
      </c>
      <c r="AJ3227" s="11">
        <f t="shared" si="839"/>
        <v>23.331677601937628</v>
      </c>
      <c r="AK3227" s="11">
        <f t="shared" si="837"/>
        <v>0.18056950711056721</v>
      </c>
      <c r="AL3227" s="11">
        <f t="shared" si="835"/>
        <v>5.0940633276673131</v>
      </c>
      <c r="AM3227" s="11">
        <f t="shared" si="836"/>
        <v>2.3806812341855412</v>
      </c>
      <c r="AN3227" s="3">
        <f t="shared" si="843"/>
        <v>0.34926206802197984</v>
      </c>
      <c r="AO3227" s="3">
        <f t="shared" si="844"/>
        <v>0.11810243988919472</v>
      </c>
      <c r="AP3227" s="3" t="s">
        <v>8</v>
      </c>
      <c r="AQ3227" s="124"/>
      <c r="AR3227" s="4"/>
      <c r="AS3227" s="3"/>
    </row>
    <row r="3228" spans="1:45" ht="15" customHeight="1">
      <c r="A3228" s="11">
        <v>28.31</v>
      </c>
      <c r="B3228" s="32">
        <v>516</v>
      </c>
      <c r="C3228" s="17">
        <v>-30.276499999999999</v>
      </c>
      <c r="D3228" s="17">
        <v>-35.284999999999997</v>
      </c>
      <c r="E3228" s="40" t="s">
        <v>39</v>
      </c>
      <c r="F3228" s="18">
        <v>-39.700000000000003</v>
      </c>
      <c r="G3228" s="17">
        <v>-39.9</v>
      </c>
      <c r="H3228" s="17">
        <v>-37.700000000000003</v>
      </c>
      <c r="I3228" s="17">
        <v>-36.200000000000003</v>
      </c>
      <c r="J3228" s="17">
        <v>-35.200000000000003</v>
      </c>
      <c r="K3228" s="30">
        <v>-33.299999999999997</v>
      </c>
      <c r="L3228" s="10">
        <f t="shared" si="842"/>
        <v>-36.200000000000003</v>
      </c>
      <c r="M3228" s="52" t="str">
        <f t="shared" si="845"/>
        <v>mid latitude</v>
      </c>
      <c r="N3228" s="32">
        <v>6246470</v>
      </c>
      <c r="O3228" s="24">
        <v>1636961</v>
      </c>
      <c r="P3228" s="24">
        <v>2199767</v>
      </c>
      <c r="Q3228" s="24">
        <v>402647</v>
      </c>
      <c r="R3228" s="24">
        <v>16876360</v>
      </c>
      <c r="S3228" s="37">
        <v>1701702</v>
      </c>
      <c r="T3228" s="10">
        <v>0.21492189608231269</v>
      </c>
      <c r="U3228" s="11">
        <v>5.6322813034049415E-2</v>
      </c>
      <c r="V3228" s="11">
        <v>7.5687243287697006E-2</v>
      </c>
      <c r="W3228" s="11">
        <v>1.3853849725021485E-2</v>
      </c>
      <c r="X3228" s="11">
        <v>0.5806638453666948</v>
      </c>
      <c r="Y3228" s="12">
        <v>5.8550352504224572E-2</v>
      </c>
      <c r="Z3228" s="10">
        <f t="shared" si="832"/>
        <v>0.72446729776436147</v>
      </c>
      <c r="AA3228" s="11">
        <f t="shared" si="833"/>
        <v>-0.28492515175651151</v>
      </c>
      <c r="AB3228" s="11">
        <f t="shared" si="840"/>
        <v>-0.13998121367248215</v>
      </c>
      <c r="AC3228" s="11">
        <f t="shared" si="834"/>
        <v>27.667552256435471</v>
      </c>
      <c r="AD3228" s="9">
        <f t="shared" si="841"/>
        <v>29.025284984802219</v>
      </c>
      <c r="AE3228" s="10">
        <v>23.058834388590199</v>
      </c>
      <c r="AF3228" s="11">
        <v>29.814256738004101</v>
      </c>
      <c r="AG3228" s="12">
        <v>37.484657143538001</v>
      </c>
      <c r="AH3228" s="10">
        <v>9.0423452922343411E-2</v>
      </c>
      <c r="AI3228" s="11">
        <f t="shared" si="838"/>
        <v>27.014297125395121</v>
      </c>
      <c r="AJ3228" s="11">
        <f t="shared" si="839"/>
        <v>21.409979552531073</v>
      </c>
      <c r="AK3228" s="11">
        <f t="shared" ref="AK3228:AK3259" si="846">(U3228+V3228+W3228)/(U3228+V3228+W3228+X3228+Y3228)</f>
        <v>0.18579540725805446</v>
      </c>
      <c r="AL3228" s="11">
        <f t="shared" si="835"/>
        <v>5.4632643481759455</v>
      </c>
      <c r="AM3228" s="11">
        <f t="shared" si="836"/>
        <v>2.3651004691573601</v>
      </c>
      <c r="AN3228" s="3">
        <f t="shared" si="843"/>
        <v>0.37013135533965857</v>
      </c>
      <c r="AO3228" s="3">
        <f t="shared" si="844"/>
        <v>0.1303460580362116</v>
      </c>
      <c r="AP3228" s="3" t="s">
        <v>8</v>
      </c>
      <c r="AQ3228" s="124"/>
      <c r="AR3228" s="4"/>
      <c r="AS3228" s="3"/>
    </row>
    <row r="3229" spans="1:45" ht="15" customHeight="1">
      <c r="A3229" s="11">
        <v>28.46</v>
      </c>
      <c r="B3229" s="32">
        <v>516</v>
      </c>
      <c r="C3229" s="17">
        <v>-30.276499999999999</v>
      </c>
      <c r="D3229" s="17">
        <v>-35.284999999999997</v>
      </c>
      <c r="E3229" s="40" t="s">
        <v>39</v>
      </c>
      <c r="F3229" s="18">
        <v>-39.700000000000003</v>
      </c>
      <c r="G3229" s="17">
        <v>-39.9</v>
      </c>
      <c r="H3229" s="17">
        <v>-37.700000000000003</v>
      </c>
      <c r="I3229" s="17">
        <v>-36.200000000000003</v>
      </c>
      <c r="J3229" s="17">
        <v>-35.200000000000003</v>
      </c>
      <c r="K3229" s="30">
        <v>-33.299999999999997</v>
      </c>
      <c r="L3229" s="10">
        <f t="shared" si="842"/>
        <v>-36.200000000000003</v>
      </c>
      <c r="M3229" s="52" t="str">
        <f t="shared" si="845"/>
        <v>mid latitude</v>
      </c>
      <c r="N3229" s="32">
        <v>12330448</v>
      </c>
      <c r="O3229" s="24">
        <v>3734619</v>
      </c>
      <c r="P3229" s="24">
        <v>4625524</v>
      </c>
      <c r="Q3229" s="24">
        <v>924819</v>
      </c>
      <c r="R3229" s="24">
        <v>37098292</v>
      </c>
      <c r="S3229" s="37">
        <v>4300923</v>
      </c>
      <c r="T3229" s="10">
        <v>0.19567597204617182</v>
      </c>
      <c r="U3229" s="11">
        <v>5.9265908509334143E-2</v>
      </c>
      <c r="V3229" s="11">
        <v>7.3403975664379506E-2</v>
      </c>
      <c r="W3229" s="11">
        <v>1.4676259677812888E-2</v>
      </c>
      <c r="X3229" s="11">
        <v>0.58872510944879863</v>
      </c>
      <c r="Y3229" s="12">
        <v>6.8252774653503059E-2</v>
      </c>
      <c r="Z3229" s="10">
        <f t="shared" si="832"/>
        <v>0.72511036270364415</v>
      </c>
      <c r="AA3229" s="11">
        <f t="shared" si="833"/>
        <v>-0.30261919198985926</v>
      </c>
      <c r="AB3229" s="11">
        <f t="shared" si="840"/>
        <v>-0.13959588823518676</v>
      </c>
      <c r="AC3229" s="11">
        <f t="shared" si="834"/>
        <v>26.473204540684499</v>
      </c>
      <c r="AD3229" s="9">
        <f t="shared" si="841"/>
        <v>29.051641244713224</v>
      </c>
      <c r="AE3229" s="10">
        <v>23.149483851533699</v>
      </c>
      <c r="AF3229" s="11">
        <v>29.839226585306999</v>
      </c>
      <c r="AG3229" s="12">
        <v>37.543595686075101</v>
      </c>
      <c r="AH3229" s="10">
        <v>8.0300090071176902E-2</v>
      </c>
      <c r="AI3229" s="11">
        <f t="shared" si="838"/>
        <v>24.945907987943855</v>
      </c>
      <c r="AJ3229" s="11">
        <f t="shared" si="839"/>
        <v>25.860303398920031</v>
      </c>
      <c r="AK3229" s="11">
        <f t="shared" si="846"/>
        <v>0.18319251785424076</v>
      </c>
      <c r="AL3229" s="11">
        <f t="shared" si="835"/>
        <v>5.0015451672165048</v>
      </c>
      <c r="AM3229" s="11">
        <f t="shared" si="836"/>
        <v>2.4263282075477601</v>
      </c>
      <c r="AN3229" s="3">
        <f t="shared" si="843"/>
        <v>0.33237239062110996</v>
      </c>
      <c r="AO3229" s="3">
        <f t="shared" si="844"/>
        <v>0.12468293688561188</v>
      </c>
      <c r="AP3229" s="3" t="s">
        <v>8</v>
      </c>
      <c r="AQ3229" s="124"/>
      <c r="AR3229" s="4"/>
      <c r="AS3229" s="3"/>
    </row>
    <row r="3230" spans="1:45" ht="15" customHeight="1">
      <c r="A3230" s="11">
        <v>28.51</v>
      </c>
      <c r="B3230" s="32">
        <v>516</v>
      </c>
      <c r="C3230" s="17">
        <v>-30.276499999999999</v>
      </c>
      <c r="D3230" s="17">
        <v>-35.284999999999997</v>
      </c>
      <c r="E3230" s="40" t="s">
        <v>39</v>
      </c>
      <c r="F3230" s="18">
        <v>-39.700000000000003</v>
      </c>
      <c r="G3230" s="17">
        <v>-39.9</v>
      </c>
      <c r="H3230" s="17">
        <v>-37.700000000000003</v>
      </c>
      <c r="I3230" s="17">
        <v>-36.200000000000003</v>
      </c>
      <c r="J3230" s="17">
        <v>-35.200000000000003</v>
      </c>
      <c r="K3230" s="30">
        <v>-33.299999999999997</v>
      </c>
      <c r="L3230" s="10">
        <f t="shared" si="842"/>
        <v>-36.200000000000003</v>
      </c>
      <c r="M3230" s="52" t="str">
        <f t="shared" si="845"/>
        <v>mid latitude</v>
      </c>
      <c r="N3230" s="32">
        <v>5742896</v>
      </c>
      <c r="O3230" s="24">
        <v>1521256</v>
      </c>
      <c r="P3230" s="24">
        <v>1683647</v>
      </c>
      <c r="Q3230" s="24">
        <v>322010</v>
      </c>
      <c r="R3230" s="24">
        <v>16577192</v>
      </c>
      <c r="S3230" s="37">
        <v>1475119</v>
      </c>
      <c r="T3230" s="10">
        <v>0.21019218128022277</v>
      </c>
      <c r="U3230" s="11">
        <v>5.5678549102339055E-2</v>
      </c>
      <c r="V3230" s="11">
        <v>6.1622121563041227E-2</v>
      </c>
      <c r="W3230" s="11">
        <v>1.178568866544763E-2</v>
      </c>
      <c r="X3230" s="11">
        <v>0.60673154206188973</v>
      </c>
      <c r="Y3230" s="12">
        <v>5.3989917327059538E-2</v>
      </c>
      <c r="Z3230" s="10">
        <f t="shared" si="832"/>
        <v>0.69587239745767326</v>
      </c>
      <c r="AA3230" s="11">
        <f t="shared" si="833"/>
        <v>-0.32114370602398518</v>
      </c>
      <c r="AB3230" s="11">
        <f t="shared" si="840"/>
        <v>-0.15747038993057372</v>
      </c>
      <c r="AC3230" s="11">
        <f t="shared" si="834"/>
        <v>25.222799843381001</v>
      </c>
      <c r="AD3230" s="9">
        <f t="shared" si="841"/>
        <v>27.829025328748756</v>
      </c>
      <c r="AE3230" s="10">
        <v>21.4313288636911</v>
      </c>
      <c r="AF3230" s="11">
        <v>28.079924005116201</v>
      </c>
      <c r="AG3230" s="12">
        <v>35.314571497414804</v>
      </c>
      <c r="AH3230" s="10">
        <v>0.15904485276584679</v>
      </c>
      <c r="AI3230" s="11">
        <f t="shared" si="838"/>
        <v>25.729719345192549</v>
      </c>
      <c r="AJ3230" s="11">
        <f t="shared" si="839"/>
        <v>20.436629738231353</v>
      </c>
      <c r="AK3230" s="11">
        <f t="shared" si="846"/>
        <v>0.1634402145322742</v>
      </c>
      <c r="AL3230" s="11">
        <f t="shared" si="835"/>
        <v>5.2285550138194461</v>
      </c>
      <c r="AM3230" s="11">
        <f t="shared" si="836"/>
        <v>2.3500561371858475</v>
      </c>
      <c r="AN3230" s="3">
        <f t="shared" si="843"/>
        <v>0.34643358175498001</v>
      </c>
      <c r="AO3230" s="3">
        <f t="shared" si="844"/>
        <v>0.10156406464979111</v>
      </c>
      <c r="AP3230" s="3" t="s">
        <v>8</v>
      </c>
      <c r="AQ3230" s="124"/>
      <c r="AR3230" s="4"/>
      <c r="AS3230" s="3"/>
    </row>
    <row r="3231" spans="1:45" ht="15" customHeight="1">
      <c r="A3231" s="11">
        <v>28.71</v>
      </c>
      <c r="B3231" s="32">
        <v>516</v>
      </c>
      <c r="C3231" s="17">
        <v>-30.276499999999999</v>
      </c>
      <c r="D3231" s="17">
        <v>-35.284999999999997</v>
      </c>
      <c r="E3231" s="40" t="s">
        <v>39</v>
      </c>
      <c r="F3231" s="18">
        <v>-39.700000000000003</v>
      </c>
      <c r="G3231" s="17">
        <v>-39.9</v>
      </c>
      <c r="H3231" s="17">
        <v>-37.700000000000003</v>
      </c>
      <c r="I3231" s="17">
        <v>-36.200000000000003</v>
      </c>
      <c r="J3231" s="17">
        <v>-35.200000000000003</v>
      </c>
      <c r="K3231" s="30">
        <v>-33.299999999999997</v>
      </c>
      <c r="L3231" s="10">
        <f t="shared" si="842"/>
        <v>-36.200000000000003</v>
      </c>
      <c r="M3231" s="52" t="str">
        <f t="shared" si="845"/>
        <v>mid latitude</v>
      </c>
      <c r="N3231" s="32">
        <v>2767279</v>
      </c>
      <c r="O3231" s="24">
        <v>670470</v>
      </c>
      <c r="P3231" s="24">
        <v>788837</v>
      </c>
      <c r="Q3231" s="24">
        <v>177898</v>
      </c>
      <c r="R3231" s="24">
        <v>7458611</v>
      </c>
      <c r="S3231" s="37">
        <v>625270</v>
      </c>
      <c r="T3231" s="10">
        <v>0.22158857464527984</v>
      </c>
      <c r="U3231" s="11">
        <v>5.368757239238283E-2</v>
      </c>
      <c r="V3231" s="11">
        <v>6.3165754684460299E-2</v>
      </c>
      <c r="W3231" s="11">
        <v>1.4245099338464242E-2</v>
      </c>
      <c r="X3231" s="11">
        <v>0.59724479545561004</v>
      </c>
      <c r="Y3231" s="12">
        <v>5.0068203483802726E-2</v>
      </c>
      <c r="Z3231" s="10">
        <f t="shared" si="832"/>
        <v>0.70365639399330393</v>
      </c>
      <c r="AA3231" s="11">
        <f t="shared" si="833"/>
        <v>-0.31711578953058245</v>
      </c>
      <c r="AB3231" s="11">
        <f t="shared" si="840"/>
        <v>-0.15263936162695829</v>
      </c>
      <c r="AC3231" s="11">
        <f t="shared" si="834"/>
        <v>25.494684206685683</v>
      </c>
      <c r="AD3231" s="9">
        <f t="shared" si="841"/>
        <v>28.159467664716054</v>
      </c>
      <c r="AE3231" s="10">
        <v>21.8984887439731</v>
      </c>
      <c r="AF3231" s="11">
        <v>28.5540231565084</v>
      </c>
      <c r="AG3231" s="12">
        <v>35.940546051485498</v>
      </c>
      <c r="AH3231" s="10">
        <v>0.12078205033331259</v>
      </c>
      <c r="AI3231" s="11">
        <f t="shared" si="838"/>
        <v>27.061497825617138</v>
      </c>
      <c r="AJ3231" s="11">
        <f t="shared" si="839"/>
        <v>18.430684420475576</v>
      </c>
      <c r="AK3231" s="11">
        <f t="shared" si="846"/>
        <v>0.16841791133212897</v>
      </c>
      <c r="AL3231" s="11">
        <f t="shared" si="835"/>
        <v>4.434209490831825</v>
      </c>
      <c r="AM3231" s="11">
        <f t="shared" si="836"/>
        <v>2.3350171825103043</v>
      </c>
      <c r="AN3231" s="3">
        <f t="shared" si="843"/>
        <v>0.37101800858095435</v>
      </c>
      <c r="AO3231" s="3">
        <f t="shared" si="844"/>
        <v>0.10576191733286533</v>
      </c>
      <c r="AP3231" s="3" t="s">
        <v>8</v>
      </c>
      <c r="AQ3231" s="124"/>
      <c r="AR3231" s="4"/>
      <c r="AS3231" s="3"/>
    </row>
    <row r="3232" spans="1:45" ht="15" customHeight="1">
      <c r="A3232" s="11">
        <v>28.8</v>
      </c>
      <c r="B3232" s="32">
        <v>516</v>
      </c>
      <c r="C3232" s="17">
        <v>-30.276499999999999</v>
      </c>
      <c r="D3232" s="17">
        <v>-35.284999999999997</v>
      </c>
      <c r="E3232" s="40" t="s">
        <v>39</v>
      </c>
      <c r="F3232" s="18">
        <v>-39.700000000000003</v>
      </c>
      <c r="G3232" s="17">
        <v>-39.9</v>
      </c>
      <c r="H3232" s="17">
        <v>-37.700000000000003</v>
      </c>
      <c r="I3232" s="17">
        <v>-36.200000000000003</v>
      </c>
      <c r="J3232" s="17">
        <v>-35.200000000000003</v>
      </c>
      <c r="K3232" s="30">
        <v>-33.299999999999997</v>
      </c>
      <c r="L3232" s="10">
        <f t="shared" si="842"/>
        <v>-36.200000000000003</v>
      </c>
      <c r="M3232" s="52" t="str">
        <f t="shared" si="845"/>
        <v>mid latitude</v>
      </c>
      <c r="N3232" s="32">
        <v>6369907</v>
      </c>
      <c r="O3232" s="24">
        <v>1742288</v>
      </c>
      <c r="P3232" s="24">
        <v>1982069</v>
      </c>
      <c r="Q3232" s="24">
        <v>397725</v>
      </c>
      <c r="R3232" s="24">
        <v>17381850</v>
      </c>
      <c r="S3232" s="37">
        <v>1592031</v>
      </c>
      <c r="T3232" s="10">
        <v>0.21617915914242478</v>
      </c>
      <c r="U3232" s="11">
        <v>5.9129019438421471E-2</v>
      </c>
      <c r="V3232" s="11">
        <v>6.7266603701163413E-2</v>
      </c>
      <c r="W3232" s="11">
        <v>1.3497819680871463E-2</v>
      </c>
      <c r="X3232" s="11">
        <v>0.58989773592295081</v>
      </c>
      <c r="Y3232" s="12">
        <v>5.4029662114168021E-2</v>
      </c>
      <c r="Z3232" s="10">
        <f t="shared" si="832"/>
        <v>0.69509038410685964</v>
      </c>
      <c r="AA3232" s="11">
        <f t="shared" si="833"/>
        <v>-0.31799785776963169</v>
      </c>
      <c r="AB3232" s="11">
        <f t="shared" si="840"/>
        <v>-0.157958719486644</v>
      </c>
      <c r="AC3232" s="11">
        <f t="shared" si="834"/>
        <v>25.435144600549858</v>
      </c>
      <c r="AD3232" s="9">
        <f t="shared" si="841"/>
        <v>27.795623587113553</v>
      </c>
      <c r="AE3232" s="10">
        <v>21.383401539591301</v>
      </c>
      <c r="AF3232" s="11">
        <v>28.033839451456899</v>
      </c>
      <c r="AG3232" s="12">
        <v>35.278030362895002</v>
      </c>
      <c r="AH3232" s="10">
        <v>0.10666232120417625</v>
      </c>
      <c r="AI3232" s="11">
        <f t="shared" ref="AI3232:AI3263" si="847">((T3232)/(T3232+X3232))*100</f>
        <v>26.818677035134709</v>
      </c>
      <c r="AJ3232" s="11">
        <f t="shared" ref="AJ3232:AJ3263" si="848">((Y3232)/(T3232+Y3232))*100</f>
        <v>19.995521190946224</v>
      </c>
      <c r="AK3232" s="11">
        <f t="shared" si="846"/>
        <v>0.17847629908309084</v>
      </c>
      <c r="AL3232" s="11">
        <f t="shared" si="835"/>
        <v>4.9835162486642783</v>
      </c>
      <c r="AM3232" s="11">
        <f t="shared" si="836"/>
        <v>2.3219220550941153</v>
      </c>
      <c r="AN3232" s="3">
        <f t="shared" si="843"/>
        <v>0.36646887414170531</v>
      </c>
      <c r="AO3232" s="3">
        <f t="shared" si="844"/>
        <v>0.11403095757931406</v>
      </c>
      <c r="AP3232" s="3" t="s">
        <v>8</v>
      </c>
      <c r="AQ3232" s="124"/>
      <c r="AR3232" s="4"/>
      <c r="AS3232" s="3"/>
    </row>
    <row r="3233" spans="1:45" ht="15" customHeight="1">
      <c r="A3233" s="11">
        <v>28.81</v>
      </c>
      <c r="B3233" s="32">
        <v>516</v>
      </c>
      <c r="C3233" s="17">
        <v>-30.276499999999999</v>
      </c>
      <c r="D3233" s="17">
        <v>-35.284999999999997</v>
      </c>
      <c r="E3233" s="40" t="s">
        <v>39</v>
      </c>
      <c r="F3233" s="18">
        <v>-39.700000000000003</v>
      </c>
      <c r="G3233" s="17">
        <v>-39.9</v>
      </c>
      <c r="H3233" s="17">
        <v>-37.700000000000003</v>
      </c>
      <c r="I3233" s="17">
        <v>-36.200000000000003</v>
      </c>
      <c r="J3233" s="17">
        <v>-35.200000000000003</v>
      </c>
      <c r="K3233" s="30">
        <v>-33.299999999999997</v>
      </c>
      <c r="L3233" s="10">
        <f t="shared" si="842"/>
        <v>-36.200000000000003</v>
      </c>
      <c r="M3233" s="52" t="str">
        <f t="shared" si="845"/>
        <v>mid latitude</v>
      </c>
      <c r="N3233" s="32">
        <v>4155169</v>
      </c>
      <c r="O3233" s="24">
        <v>1105235</v>
      </c>
      <c r="P3233" s="24">
        <v>1273364</v>
      </c>
      <c r="Q3233" s="24">
        <v>268881</v>
      </c>
      <c r="R3233" s="24">
        <v>11777519</v>
      </c>
      <c r="S3233" s="37">
        <v>977750</v>
      </c>
      <c r="T3233" s="10">
        <v>0.21245456699429868</v>
      </c>
      <c r="U3233" s="11">
        <v>5.651087196500159E-2</v>
      </c>
      <c r="V3233" s="11">
        <v>6.5107339134973366E-2</v>
      </c>
      <c r="W3233" s="11">
        <v>1.3747935746534984E-2</v>
      </c>
      <c r="X3233" s="11">
        <v>0.6021867460534398</v>
      </c>
      <c r="Y3233" s="12">
        <v>4.9992540105751541E-2</v>
      </c>
      <c r="Z3233" s="10">
        <f t="shared" si="832"/>
        <v>0.69512692987755254</v>
      </c>
      <c r="AA3233" s="11">
        <f t="shared" si="833"/>
        <v>-0.31788012046349112</v>
      </c>
      <c r="AB3233" s="11">
        <f t="shared" si="840"/>
        <v>-0.15793588618368795</v>
      </c>
      <c r="AC3233" s="11">
        <f t="shared" si="834"/>
        <v>25.443091868714347</v>
      </c>
      <c r="AD3233" s="9">
        <f t="shared" si="841"/>
        <v>27.797185385035746</v>
      </c>
      <c r="AE3233" s="10">
        <v>21.369460222432998</v>
      </c>
      <c r="AF3233" s="11">
        <v>28.044863697861199</v>
      </c>
      <c r="AG3233" s="12">
        <v>35.290455920682703</v>
      </c>
      <c r="AH3233" s="10">
        <v>0.10222953531620545</v>
      </c>
      <c r="AI3233" s="11">
        <f t="shared" si="847"/>
        <v>26.079522802429821</v>
      </c>
      <c r="AJ3233" s="11">
        <f t="shared" si="848"/>
        <v>19.048615417465189</v>
      </c>
      <c r="AK3233" s="11">
        <f t="shared" si="846"/>
        <v>0.17188360337495601</v>
      </c>
      <c r="AL3233" s="11">
        <f t="shared" si="835"/>
        <v>4.7357901822739423</v>
      </c>
      <c r="AM3233" s="11">
        <f t="shared" si="836"/>
        <v>2.308710343895422</v>
      </c>
      <c r="AN3233" s="3">
        <f t="shared" si="843"/>
        <v>0.35280511965211014</v>
      </c>
      <c r="AO3233" s="3">
        <f t="shared" si="844"/>
        <v>0.10811818686091697</v>
      </c>
      <c r="AP3233" s="3" t="s">
        <v>8</v>
      </c>
      <c r="AQ3233" s="124"/>
      <c r="AR3233" s="4"/>
      <c r="AS3233" s="3"/>
    </row>
    <row r="3234" spans="1:45" ht="15" customHeight="1">
      <c r="A3234" s="11">
        <v>28.95</v>
      </c>
      <c r="B3234" s="32">
        <v>516</v>
      </c>
      <c r="C3234" s="17">
        <v>-30.276499999999999</v>
      </c>
      <c r="D3234" s="17">
        <v>-35.284999999999997</v>
      </c>
      <c r="E3234" s="40" t="s">
        <v>39</v>
      </c>
      <c r="F3234" s="18">
        <v>-39.700000000000003</v>
      </c>
      <c r="G3234" s="17">
        <v>-39.9</v>
      </c>
      <c r="H3234" s="17">
        <v>-37.700000000000003</v>
      </c>
      <c r="I3234" s="17">
        <v>-36.200000000000003</v>
      </c>
      <c r="J3234" s="17">
        <v>-35.200000000000003</v>
      </c>
      <c r="K3234" s="30">
        <v>-33.299999999999997</v>
      </c>
      <c r="L3234" s="10">
        <f t="shared" si="842"/>
        <v>-36.200000000000003</v>
      </c>
      <c r="M3234" s="52" t="str">
        <f t="shared" si="845"/>
        <v>mid latitude</v>
      </c>
      <c r="N3234" s="32">
        <v>9911368</v>
      </c>
      <c r="O3234" s="24">
        <v>2956490</v>
      </c>
      <c r="P3234" s="24">
        <v>3605754</v>
      </c>
      <c r="Q3234" s="24">
        <v>825234</v>
      </c>
      <c r="R3234" s="24">
        <v>31442262</v>
      </c>
      <c r="S3234" s="37">
        <v>2964568</v>
      </c>
      <c r="T3234" s="10">
        <v>0.19168820119402413</v>
      </c>
      <c r="U3234" s="11">
        <v>5.7179206150353795E-2</v>
      </c>
      <c r="V3234" s="11">
        <v>6.973613996879216E-2</v>
      </c>
      <c r="W3234" s="11">
        <v>1.5960227983384812E-2</v>
      </c>
      <c r="X3234" s="11">
        <v>0.60810078328755623</v>
      </c>
      <c r="Y3234" s="12">
        <v>5.7335441415888852E-2</v>
      </c>
      <c r="Z3234" s="10">
        <f t="shared" si="832"/>
        <v>0.71440529382314</v>
      </c>
      <c r="AA3234" s="11">
        <f t="shared" si="833"/>
        <v>-0.31150008382905658</v>
      </c>
      <c r="AB3234" s="11">
        <f t="shared" si="840"/>
        <v>-0.14605533593689571</v>
      </c>
      <c r="AC3234" s="11">
        <f t="shared" si="834"/>
        <v>25.873744341538679</v>
      </c>
      <c r="AD3234" s="9">
        <f t="shared" si="841"/>
        <v>28.609815021916333</v>
      </c>
      <c r="AE3234" s="10">
        <v>22.498851507120001</v>
      </c>
      <c r="AF3234" s="11">
        <v>29.238450523000001</v>
      </c>
      <c r="AG3234" s="12">
        <v>36.750086463537997</v>
      </c>
      <c r="AH3234" s="10">
        <v>7.5194619943501032E-2</v>
      </c>
      <c r="AI3234" s="11">
        <f t="shared" si="847"/>
        <v>23.967347001943963</v>
      </c>
      <c r="AJ3234" s="11">
        <f t="shared" si="848"/>
        <v>23.024095549715678</v>
      </c>
      <c r="AK3234" s="11">
        <f t="shared" si="846"/>
        <v>0.17675799649786642</v>
      </c>
      <c r="AL3234" s="11">
        <f t="shared" si="835"/>
        <v>4.3693699138502327</v>
      </c>
      <c r="AM3234" s="11">
        <f t="shared" si="836"/>
        <v>2.3668724444287683</v>
      </c>
      <c r="AN3234" s="3">
        <f t="shared" si="843"/>
        <v>0.31522439447899775</v>
      </c>
      <c r="AO3234" s="3">
        <f t="shared" si="844"/>
        <v>0.11467858133107599</v>
      </c>
      <c r="AP3234" s="3" t="s">
        <v>8</v>
      </c>
      <c r="AQ3234" s="124"/>
      <c r="AR3234" s="4"/>
      <c r="AS3234" s="3"/>
    </row>
    <row r="3235" spans="1:45" ht="15" customHeight="1">
      <c r="A3235" s="11">
        <v>28.99</v>
      </c>
      <c r="B3235" s="32">
        <v>516</v>
      </c>
      <c r="C3235" s="17">
        <v>-30.276499999999999</v>
      </c>
      <c r="D3235" s="17">
        <v>-35.284999999999997</v>
      </c>
      <c r="E3235" s="40" t="s">
        <v>39</v>
      </c>
      <c r="F3235" s="18">
        <v>-39.700000000000003</v>
      </c>
      <c r="G3235" s="17">
        <v>-39.9</v>
      </c>
      <c r="H3235" s="17">
        <v>-37.700000000000003</v>
      </c>
      <c r="I3235" s="17">
        <v>-36.200000000000003</v>
      </c>
      <c r="J3235" s="17">
        <v>-35.200000000000003</v>
      </c>
      <c r="K3235" s="30">
        <v>-33.299999999999997</v>
      </c>
      <c r="L3235" s="10">
        <f t="shared" si="842"/>
        <v>-36.200000000000003</v>
      </c>
      <c r="M3235" s="52" t="str">
        <f t="shared" si="845"/>
        <v>mid latitude</v>
      </c>
      <c r="N3235" s="32">
        <v>6310991</v>
      </c>
      <c r="O3235" s="24">
        <v>1715619</v>
      </c>
      <c r="P3235" s="24">
        <v>1961871</v>
      </c>
      <c r="Q3235" s="24">
        <v>487215</v>
      </c>
      <c r="R3235" s="24">
        <v>20291036</v>
      </c>
      <c r="S3235" s="37">
        <v>1747652</v>
      </c>
      <c r="T3235" s="10">
        <v>0.19409842817692924</v>
      </c>
      <c r="U3235" s="11">
        <v>5.2764911340186786E-2</v>
      </c>
      <c r="V3235" s="11">
        <v>6.0338548219806352E-2</v>
      </c>
      <c r="W3235" s="11">
        <v>1.4984597671802996E-2</v>
      </c>
      <c r="X3235" s="11">
        <v>0.62406340077385414</v>
      </c>
      <c r="Y3235" s="12">
        <v>5.3750113817420529E-2</v>
      </c>
      <c r="Z3235" s="10">
        <f t="shared" si="832"/>
        <v>0.70982488970423407</v>
      </c>
      <c r="AA3235" s="11">
        <f t="shared" si="833"/>
        <v>-0.32691378197545418</v>
      </c>
      <c r="AB3235" s="11">
        <f t="shared" si="840"/>
        <v>-0.14884877637235344</v>
      </c>
      <c r="AC3235" s="11">
        <f t="shared" si="834"/>
        <v>24.833319716656842</v>
      </c>
      <c r="AD3235" s="9">
        <f t="shared" si="841"/>
        <v>28.418743696131024</v>
      </c>
      <c r="AE3235" s="10">
        <v>22.250797951263198</v>
      </c>
      <c r="AF3235" s="11">
        <v>28.933312167791499</v>
      </c>
      <c r="AG3235" s="12">
        <v>36.354783115623803</v>
      </c>
      <c r="AH3235" s="10">
        <v>5.8604986846786625E-2</v>
      </c>
      <c r="AI3235" s="11">
        <f t="shared" si="847"/>
        <v>23.723720822547108</v>
      </c>
      <c r="AJ3235" s="11">
        <f t="shared" si="848"/>
        <v>21.686677430059635</v>
      </c>
      <c r="AK3235" s="11">
        <f t="shared" si="846"/>
        <v>0.15893759450306275</v>
      </c>
      <c r="AL3235" s="11">
        <f t="shared" si="835"/>
        <v>4.0267045896966165</v>
      </c>
      <c r="AM3235" s="11">
        <f t="shared" si="836"/>
        <v>2.3834173736139634</v>
      </c>
      <c r="AN3235" s="3">
        <f t="shared" si="843"/>
        <v>0.3110235721823173</v>
      </c>
      <c r="AO3235" s="3">
        <f t="shared" si="844"/>
        <v>9.6686586135868072E-2</v>
      </c>
      <c r="AP3235" s="3" t="s">
        <v>8</v>
      </c>
      <c r="AQ3235" s="124"/>
      <c r="AR3235" s="4"/>
      <c r="AS3235" s="3"/>
    </row>
    <row r="3236" spans="1:45" ht="15" customHeight="1">
      <c r="A3236" s="11">
        <v>29</v>
      </c>
      <c r="B3236" s="32">
        <v>516</v>
      </c>
      <c r="C3236" s="17">
        <v>-30.276499999999999</v>
      </c>
      <c r="D3236" s="17">
        <v>-35.284999999999997</v>
      </c>
      <c r="E3236" s="40" t="s">
        <v>39</v>
      </c>
      <c r="F3236" s="18">
        <v>-39.700000000000003</v>
      </c>
      <c r="G3236" s="17">
        <v>-39.9</v>
      </c>
      <c r="H3236" s="17">
        <v>-37.700000000000003</v>
      </c>
      <c r="I3236" s="17">
        <v>-36.200000000000003</v>
      </c>
      <c r="J3236" s="17">
        <v>-35.200000000000003</v>
      </c>
      <c r="K3236" s="30">
        <v>-33.299999999999997</v>
      </c>
      <c r="L3236" s="10">
        <f t="shared" si="842"/>
        <v>-36.200000000000003</v>
      </c>
      <c r="M3236" s="52" t="str">
        <f t="shared" si="845"/>
        <v>mid latitude</v>
      </c>
      <c r="N3236" s="32">
        <v>7944950</v>
      </c>
      <c r="O3236" s="24">
        <v>2145816</v>
      </c>
      <c r="P3236" s="24">
        <v>2519763</v>
      </c>
      <c r="Q3236" s="24">
        <v>676648</v>
      </c>
      <c r="R3236" s="24">
        <v>24494574</v>
      </c>
      <c r="S3236" s="37">
        <v>2183403</v>
      </c>
      <c r="T3236" s="10">
        <v>0.19879693754330471</v>
      </c>
      <c r="U3236" s="11">
        <v>5.369216293783538E-2</v>
      </c>
      <c r="V3236" s="11">
        <v>6.3049001911268179E-2</v>
      </c>
      <c r="W3236" s="11">
        <v>1.6930940489990557E-2</v>
      </c>
      <c r="X3236" s="11">
        <v>0.61289829358622216</v>
      </c>
      <c r="Y3236" s="12">
        <v>5.4632663531379022E-2</v>
      </c>
      <c r="Z3236" s="10">
        <f t="shared" si="832"/>
        <v>0.71486562310714519</v>
      </c>
      <c r="AA3236" s="11">
        <f t="shared" si="833"/>
        <v>-0.32636257233170757</v>
      </c>
      <c r="AB3236" s="11">
        <f t="shared" si="840"/>
        <v>-0.1457755870489188</v>
      </c>
      <c r="AC3236" s="11">
        <f t="shared" si="834"/>
        <v>24.870526367609738</v>
      </c>
      <c r="AD3236" s="9">
        <f t="shared" si="841"/>
        <v>28.628949845853953</v>
      </c>
      <c r="AE3236" s="10">
        <v>22.475630892820298</v>
      </c>
      <c r="AF3236" s="11">
        <v>29.211568405237799</v>
      </c>
      <c r="AG3236" s="12">
        <v>36.765631813260697</v>
      </c>
      <c r="AH3236" s="10">
        <v>0.10043768781644347</v>
      </c>
      <c r="AI3236" s="11">
        <f t="shared" si="847"/>
        <v>24.491573920751733</v>
      </c>
      <c r="AJ3236" s="11">
        <f t="shared" si="848"/>
        <v>21.557333200109959</v>
      </c>
      <c r="AK3236" s="11">
        <f t="shared" si="846"/>
        <v>0.16683923415023025</v>
      </c>
      <c r="AL3236" s="11">
        <f t="shared" si="835"/>
        <v>3.7238924765308972</v>
      </c>
      <c r="AM3236" s="11">
        <f t="shared" si="836"/>
        <v>2.3850359449196197</v>
      </c>
      <c r="AN3236" s="3">
        <f t="shared" si="843"/>
        <v>0.32435550828522264</v>
      </c>
      <c r="AO3236" s="3">
        <f t="shared" si="844"/>
        <v>0.10287025199948364</v>
      </c>
      <c r="AP3236" s="3" t="s">
        <v>8</v>
      </c>
      <c r="AQ3236" s="124"/>
      <c r="AR3236" s="4"/>
      <c r="AS3236" s="3"/>
    </row>
    <row r="3237" spans="1:45" ht="15" customHeight="1">
      <c r="A3237" s="11">
        <v>29.23</v>
      </c>
      <c r="B3237" s="32">
        <v>516</v>
      </c>
      <c r="C3237" s="17">
        <v>-30.276499999999999</v>
      </c>
      <c r="D3237" s="17">
        <v>-35.284999999999997</v>
      </c>
      <c r="E3237" s="40" t="s">
        <v>39</v>
      </c>
      <c r="F3237" s="18">
        <v>-39.700000000000003</v>
      </c>
      <c r="G3237" s="17">
        <v>-39.9</v>
      </c>
      <c r="H3237" s="17">
        <v>-37.700000000000003</v>
      </c>
      <c r="I3237" s="17">
        <v>-36.200000000000003</v>
      </c>
      <c r="J3237" s="17">
        <v>-35.200000000000003</v>
      </c>
      <c r="K3237" s="30">
        <v>-33.299999999999997</v>
      </c>
      <c r="L3237" s="10">
        <f t="shared" si="842"/>
        <v>-36.200000000000003</v>
      </c>
      <c r="M3237" s="52" t="str">
        <f t="shared" si="845"/>
        <v>mid latitude</v>
      </c>
      <c r="N3237" s="32">
        <v>5971366</v>
      </c>
      <c r="O3237" s="24">
        <v>1650022</v>
      </c>
      <c r="P3237" s="24">
        <v>2069938</v>
      </c>
      <c r="Q3237" s="24">
        <v>519281</v>
      </c>
      <c r="R3237" s="24">
        <v>18107834</v>
      </c>
      <c r="S3237" s="37">
        <v>1764032</v>
      </c>
      <c r="T3237" s="10">
        <v>0.19849982287131762</v>
      </c>
      <c r="U3237" s="11">
        <v>5.4849958384093359E-2</v>
      </c>
      <c r="V3237" s="11">
        <v>6.8808755234409616E-2</v>
      </c>
      <c r="W3237" s="11">
        <v>1.7261918356723846E-2</v>
      </c>
      <c r="X3237" s="11">
        <v>0.6019396805610413</v>
      </c>
      <c r="Y3237" s="12">
        <v>5.8639864592414249E-2</v>
      </c>
      <c r="Z3237" s="10">
        <f t="shared" si="832"/>
        <v>0.72514621216377884</v>
      </c>
      <c r="AA3237" s="11">
        <f t="shared" si="833"/>
        <v>-0.31133088072420873</v>
      </c>
      <c r="AB3237" s="11">
        <f t="shared" si="840"/>
        <v>-0.13957441724448252</v>
      </c>
      <c r="AC3237" s="11">
        <f t="shared" si="834"/>
        <v>25.885165551115911</v>
      </c>
      <c r="AD3237" s="9">
        <f t="shared" si="841"/>
        <v>29.053109860477395</v>
      </c>
      <c r="AE3237" s="10">
        <v>23.119910242527499</v>
      </c>
      <c r="AF3237" s="11">
        <v>29.841645029731001</v>
      </c>
      <c r="AG3237" s="12">
        <v>37.543353149231997</v>
      </c>
      <c r="AH3237" s="10">
        <v>0.18006168447559631</v>
      </c>
      <c r="AI3237" s="11">
        <f t="shared" si="847"/>
        <v>24.798853882164977</v>
      </c>
      <c r="AJ3237" s="11">
        <f t="shared" si="848"/>
        <v>22.804672888421813</v>
      </c>
      <c r="AK3237" s="11">
        <f t="shared" si="846"/>
        <v>0.1758210865031434</v>
      </c>
      <c r="AL3237" s="11">
        <f t="shared" si="835"/>
        <v>3.98615923285301</v>
      </c>
      <c r="AM3237" s="11">
        <f t="shared" si="836"/>
        <v>2.3993359934863037</v>
      </c>
      <c r="AN3237" s="3">
        <f t="shared" si="843"/>
        <v>0.32976696715907605</v>
      </c>
      <c r="AO3237" s="3">
        <f t="shared" si="844"/>
        <v>0.11431173932785114</v>
      </c>
      <c r="AP3237" s="3" t="s">
        <v>8</v>
      </c>
      <c r="AQ3237" s="124"/>
      <c r="AR3237" s="4"/>
      <c r="AS3237" s="3"/>
    </row>
    <row r="3238" spans="1:45" ht="15" customHeight="1">
      <c r="A3238" s="11">
        <v>29.44</v>
      </c>
      <c r="B3238" s="32">
        <v>516</v>
      </c>
      <c r="C3238" s="17">
        <v>-30.276499999999999</v>
      </c>
      <c r="D3238" s="17">
        <v>-35.284999999999997</v>
      </c>
      <c r="E3238" s="40" t="s">
        <v>39</v>
      </c>
      <c r="F3238" s="18">
        <v>-39.700000000000003</v>
      </c>
      <c r="G3238" s="17">
        <v>-39.9</v>
      </c>
      <c r="H3238" s="17">
        <v>-37.700000000000003</v>
      </c>
      <c r="I3238" s="17">
        <v>-36.200000000000003</v>
      </c>
      <c r="J3238" s="17">
        <v>-35.200000000000003</v>
      </c>
      <c r="K3238" s="30">
        <v>-33.299999999999997</v>
      </c>
      <c r="L3238" s="10">
        <f t="shared" si="842"/>
        <v>-36.200000000000003</v>
      </c>
      <c r="M3238" s="52" t="str">
        <f t="shared" si="845"/>
        <v>mid latitude</v>
      </c>
      <c r="N3238" s="32">
        <v>19880674</v>
      </c>
      <c r="O3238" s="24">
        <v>5962084</v>
      </c>
      <c r="P3238" s="24">
        <v>6466302</v>
      </c>
      <c r="Q3238" s="24">
        <v>1921780</v>
      </c>
      <c r="R3238" s="24">
        <v>62330224</v>
      </c>
      <c r="S3238" s="37">
        <v>5838242</v>
      </c>
      <c r="T3238" s="10">
        <v>0.19414852284252787</v>
      </c>
      <c r="U3238" s="11">
        <v>5.8223871165689348E-2</v>
      </c>
      <c r="V3238" s="11">
        <v>6.3147908443832612E-2</v>
      </c>
      <c r="W3238" s="11">
        <v>1.8767510006366644E-2</v>
      </c>
      <c r="X3238" s="11">
        <v>0.6086977191036822</v>
      </c>
      <c r="Y3238" s="12">
        <v>5.7014468437901325E-2</v>
      </c>
      <c r="Z3238" s="10">
        <f t="shared" si="832"/>
        <v>0.70467785275589834</v>
      </c>
      <c r="AA3238" s="11">
        <f t="shared" si="833"/>
        <v>-0.34620094104227467</v>
      </c>
      <c r="AB3238" s="11">
        <f t="shared" si="840"/>
        <v>-0.15200937768259459</v>
      </c>
      <c r="AC3238" s="11">
        <f t="shared" si="834"/>
        <v>23.531436479646459</v>
      </c>
      <c r="AD3238" s="9">
        <f t="shared" si="841"/>
        <v>28.202558566510533</v>
      </c>
      <c r="AE3238" s="10">
        <v>21.923792609145501</v>
      </c>
      <c r="AF3238" s="11">
        <v>28.636363084910599</v>
      </c>
      <c r="AG3238" s="12">
        <v>35.952215303320799</v>
      </c>
      <c r="AH3238" s="10">
        <v>0.12674622807003288</v>
      </c>
      <c r="AI3238" s="11">
        <f t="shared" si="847"/>
        <v>24.182528695891389</v>
      </c>
      <c r="AJ3238" s="11">
        <f t="shared" si="848"/>
        <v>22.700186897457108</v>
      </c>
      <c r="AK3238" s="11">
        <f t="shared" si="846"/>
        <v>0.17390213158162873</v>
      </c>
      <c r="AL3238" s="11">
        <f t="shared" si="835"/>
        <v>3.3647462248540414</v>
      </c>
      <c r="AM3238" s="11">
        <f t="shared" si="836"/>
        <v>2.3782457735151774</v>
      </c>
      <c r="AN3238" s="3">
        <f t="shared" si="843"/>
        <v>0.31895720445349274</v>
      </c>
      <c r="AO3238" s="3">
        <f t="shared" si="844"/>
        <v>0.1037426401676336</v>
      </c>
      <c r="AP3238" s="3" t="s">
        <v>8</v>
      </c>
      <c r="AQ3238" s="124"/>
      <c r="AR3238" s="4"/>
      <c r="AS3238" s="3"/>
    </row>
    <row r="3239" spans="1:45" ht="15" customHeight="1">
      <c r="A3239" s="11">
        <v>29.45</v>
      </c>
      <c r="B3239" s="32">
        <v>516</v>
      </c>
      <c r="C3239" s="17">
        <v>-30.276499999999999</v>
      </c>
      <c r="D3239" s="17">
        <v>-35.284999999999997</v>
      </c>
      <c r="E3239" s="40" t="s">
        <v>39</v>
      </c>
      <c r="F3239" s="18">
        <v>-39.700000000000003</v>
      </c>
      <c r="G3239" s="17">
        <v>-39.9</v>
      </c>
      <c r="H3239" s="17">
        <v>-37.700000000000003</v>
      </c>
      <c r="I3239" s="17">
        <v>-36.200000000000003</v>
      </c>
      <c r="J3239" s="17">
        <v>-35.200000000000003</v>
      </c>
      <c r="K3239" s="30">
        <v>-33.299999999999997</v>
      </c>
      <c r="L3239" s="10">
        <f t="shared" si="842"/>
        <v>-36.200000000000003</v>
      </c>
      <c r="M3239" s="52" t="str">
        <f t="shared" si="845"/>
        <v>mid latitude</v>
      </c>
      <c r="N3239" s="32">
        <v>2008346</v>
      </c>
      <c r="O3239" s="24">
        <v>540654</v>
      </c>
      <c r="P3239" s="24">
        <v>562225</v>
      </c>
      <c r="Q3239" s="24">
        <v>162434</v>
      </c>
      <c r="R3239" s="24">
        <v>6112564</v>
      </c>
      <c r="S3239" s="37">
        <v>516465</v>
      </c>
      <c r="T3239" s="10">
        <v>0.20280813696462299</v>
      </c>
      <c r="U3239" s="11">
        <v>5.4596737656164733E-2</v>
      </c>
      <c r="V3239" s="11">
        <v>5.6774978387456612E-2</v>
      </c>
      <c r="W3239" s="11">
        <v>1.640298543510774E-2</v>
      </c>
      <c r="X3239" s="11">
        <v>0.61726313513244202</v>
      </c>
      <c r="Y3239" s="12">
        <v>5.2154026424205892E-2</v>
      </c>
      <c r="Z3239" s="10">
        <f t="shared" si="832"/>
        <v>0.6965646437203864</v>
      </c>
      <c r="AA3239" s="11">
        <f t="shared" si="833"/>
        <v>-0.35228789741323191</v>
      </c>
      <c r="AB3239" s="11">
        <f t="shared" si="840"/>
        <v>-0.15703857326972379</v>
      </c>
      <c r="AC3239" s="11">
        <f t="shared" si="834"/>
        <v>23.120566924606845</v>
      </c>
      <c r="AD3239" s="9">
        <f t="shared" si="841"/>
        <v>27.858561588350895</v>
      </c>
      <c r="AE3239" s="10">
        <v>21.4758681921478</v>
      </c>
      <c r="AF3239" s="11">
        <v>28.1281217077739</v>
      </c>
      <c r="AG3239" s="12">
        <v>35.482507822813801</v>
      </c>
      <c r="AH3239" s="10">
        <v>0.1681140120982324</v>
      </c>
      <c r="AI3239" s="11">
        <f t="shared" si="847"/>
        <v>24.730550119870347</v>
      </c>
      <c r="AJ3239" s="11">
        <f t="shared" si="848"/>
        <v>20.455594559993056</v>
      </c>
      <c r="AK3239" s="11">
        <f t="shared" si="846"/>
        <v>0.16028099056633099</v>
      </c>
      <c r="AL3239" s="11">
        <f t="shared" si="835"/>
        <v>3.4612588429140243</v>
      </c>
      <c r="AM3239" s="11">
        <f t="shared" si="836"/>
        <v>2.3674471630957181</v>
      </c>
      <c r="AN3239" s="3">
        <f t="shared" si="843"/>
        <v>0.32856026129133376</v>
      </c>
      <c r="AO3239" s="3">
        <f t="shared" si="844"/>
        <v>9.1978587054466834E-2</v>
      </c>
      <c r="AP3239" s="3" t="s">
        <v>8</v>
      </c>
      <c r="AQ3239" s="124"/>
      <c r="AR3239" s="4"/>
      <c r="AS3239" s="3"/>
    </row>
    <row r="3240" spans="1:45" ht="15" customHeight="1">
      <c r="A3240" s="11">
        <v>29.55</v>
      </c>
      <c r="B3240" s="32">
        <v>516</v>
      </c>
      <c r="C3240" s="17">
        <v>-30.276499999999999</v>
      </c>
      <c r="D3240" s="17">
        <v>-35.284999999999997</v>
      </c>
      <c r="E3240" s="40" t="s">
        <v>39</v>
      </c>
      <c r="F3240" s="18">
        <v>-39.700000000000003</v>
      </c>
      <c r="G3240" s="17">
        <v>-39.9</v>
      </c>
      <c r="H3240" s="17">
        <v>-37.700000000000003</v>
      </c>
      <c r="I3240" s="17">
        <v>-36.200000000000003</v>
      </c>
      <c r="J3240" s="17">
        <v>-35.200000000000003</v>
      </c>
      <c r="K3240" s="30">
        <v>-33.299999999999997</v>
      </c>
      <c r="L3240" s="10">
        <f t="shared" si="842"/>
        <v>-36.200000000000003</v>
      </c>
      <c r="M3240" s="52" t="str">
        <f t="shared" si="845"/>
        <v>mid latitude</v>
      </c>
      <c r="N3240" s="32">
        <v>2651883</v>
      </c>
      <c r="O3240" s="24">
        <v>650788</v>
      </c>
      <c r="P3240" s="24">
        <v>808816</v>
      </c>
      <c r="Q3240" s="24">
        <v>187910</v>
      </c>
      <c r="R3240" s="24">
        <v>7061011</v>
      </c>
      <c r="S3240" s="37">
        <v>613711</v>
      </c>
      <c r="T3240" s="10">
        <v>0.22146790089525584</v>
      </c>
      <c r="U3240" s="11">
        <v>5.4349551729024906E-2</v>
      </c>
      <c r="V3240" s="11">
        <v>6.7547015358708232E-2</v>
      </c>
      <c r="W3240" s="11">
        <v>1.5693012571530315E-2</v>
      </c>
      <c r="X3240" s="11">
        <v>0.58968939593802261</v>
      </c>
      <c r="Y3240" s="12">
        <v>5.1253123507458045E-2</v>
      </c>
      <c r="Z3240" s="10">
        <f t="shared" si="832"/>
        <v>0.71219670753684405</v>
      </c>
      <c r="AA3240" s="11">
        <f t="shared" si="833"/>
        <v>-0.30897937988255625</v>
      </c>
      <c r="AB3240" s="11">
        <f t="shared" si="840"/>
        <v>-0.14740003838696267</v>
      </c>
      <c r="AC3240" s="11">
        <f t="shared" si="834"/>
        <v>26.043891857927452</v>
      </c>
      <c r="AD3240" s="9">
        <f t="shared" si="841"/>
        <v>28.517837374331755</v>
      </c>
      <c r="AE3240" s="10">
        <v>22.361060228348698</v>
      </c>
      <c r="AF3240" s="11">
        <v>29.0680492267132</v>
      </c>
      <c r="AG3240" s="12">
        <v>36.548295114970003</v>
      </c>
      <c r="AH3240" s="10">
        <v>0.18600785347529689</v>
      </c>
      <c r="AI3240" s="11">
        <f t="shared" si="847"/>
        <v>27.302707102538132</v>
      </c>
      <c r="AJ3240" s="11">
        <f t="shared" si="848"/>
        <v>18.793242515756706</v>
      </c>
      <c r="AK3240" s="11">
        <f t="shared" si="846"/>
        <v>0.17672948850468922</v>
      </c>
      <c r="AL3240" s="11">
        <f t="shared" si="835"/>
        <v>4.3042733223351606</v>
      </c>
      <c r="AM3240" s="11">
        <f t="shared" si="836"/>
        <v>2.3381105374299334</v>
      </c>
      <c r="AN3240" s="3">
        <f t="shared" si="843"/>
        <v>0.3755670399040591</v>
      </c>
      <c r="AO3240" s="3">
        <f t="shared" si="844"/>
        <v>0.11454676957733106</v>
      </c>
      <c r="AP3240" s="3" t="s">
        <v>8</v>
      </c>
      <c r="AQ3240" s="124"/>
      <c r="AR3240" s="4"/>
      <c r="AS3240" s="3"/>
    </row>
    <row r="3241" spans="1:45" ht="15" customHeight="1">
      <c r="A3241" s="11">
        <v>29.86</v>
      </c>
      <c r="B3241" s="32">
        <v>516</v>
      </c>
      <c r="C3241" s="17">
        <v>-30.276499999999999</v>
      </c>
      <c r="D3241" s="17">
        <v>-35.284999999999997</v>
      </c>
      <c r="E3241" s="40" t="s">
        <v>39</v>
      </c>
      <c r="F3241" s="18">
        <v>-39.700000000000003</v>
      </c>
      <c r="G3241" s="17">
        <v>-39.9</v>
      </c>
      <c r="H3241" s="17">
        <v>-37.700000000000003</v>
      </c>
      <c r="I3241" s="17">
        <v>-36.200000000000003</v>
      </c>
      <c r="J3241" s="17">
        <v>-35.200000000000003</v>
      </c>
      <c r="K3241" s="30">
        <v>-33.299999999999997</v>
      </c>
      <c r="L3241" s="10">
        <f t="shared" si="842"/>
        <v>-36.200000000000003</v>
      </c>
      <c r="M3241" s="52" t="str">
        <f t="shared" si="845"/>
        <v>mid latitude</v>
      </c>
      <c r="N3241" s="32">
        <v>15262175</v>
      </c>
      <c r="O3241" s="24">
        <v>5000086</v>
      </c>
      <c r="P3241" s="24">
        <v>6527154</v>
      </c>
      <c r="Q3241" s="24">
        <v>1590590</v>
      </c>
      <c r="R3241" s="24">
        <v>56796156</v>
      </c>
      <c r="S3241" s="37">
        <v>6288501</v>
      </c>
      <c r="T3241" s="10">
        <v>0.1668641709953512</v>
      </c>
      <c r="U3241" s="11">
        <v>5.4666861393966558E-2</v>
      </c>
      <c r="V3241" s="11">
        <v>7.1362577166687605E-2</v>
      </c>
      <c r="W3241" s="11">
        <v>1.739021350125363E-2</v>
      </c>
      <c r="X3241" s="11">
        <v>0.62096283699162413</v>
      </c>
      <c r="Y3241" s="12">
        <v>6.8753339951116862E-2</v>
      </c>
      <c r="Z3241" s="10">
        <f t="shared" si="832"/>
        <v>0.7423476905552111</v>
      </c>
      <c r="AA3241" s="11">
        <f t="shared" si="833"/>
        <v>-0.30313813893064429</v>
      </c>
      <c r="AB3241" s="11">
        <f t="shared" si="840"/>
        <v>-0.12939263822185143</v>
      </c>
      <c r="AC3241" s="11">
        <f t="shared" si="834"/>
        <v>26.438175622181511</v>
      </c>
      <c r="AD3241" s="9">
        <f t="shared" si="841"/>
        <v>29.749543545625365</v>
      </c>
      <c r="AE3241" s="10">
        <v>24.1470037483605</v>
      </c>
      <c r="AF3241" s="11">
        <v>30.898897889461601</v>
      </c>
      <c r="AG3241" s="12">
        <v>38.846001962747202</v>
      </c>
      <c r="AH3241" s="10">
        <v>0.13175752097732868</v>
      </c>
      <c r="AI3241" s="11">
        <f t="shared" si="847"/>
        <v>21.180305994042524</v>
      </c>
      <c r="AJ3241" s="11">
        <f t="shared" si="848"/>
        <v>29.180063771549442</v>
      </c>
      <c r="AK3241" s="11">
        <f t="shared" si="846"/>
        <v>0.17214438158691592</v>
      </c>
      <c r="AL3241" s="11">
        <f t="shared" si="835"/>
        <v>4.1036055803192522</v>
      </c>
      <c r="AM3241" s="11">
        <f t="shared" si="836"/>
        <v>2.4723976933094671</v>
      </c>
      <c r="AN3241" s="3">
        <f t="shared" si="843"/>
        <v>0.26871844988946086</v>
      </c>
      <c r="AO3241" s="3">
        <f t="shared" si="844"/>
        <v>0.11492246059750945</v>
      </c>
      <c r="AP3241" s="3" t="s">
        <v>8</v>
      </c>
      <c r="AQ3241" s="124"/>
      <c r="AR3241" s="4"/>
      <c r="AS3241" s="3"/>
    </row>
    <row r="3242" spans="1:45" ht="15" customHeight="1">
      <c r="A3242" s="11">
        <v>30.06</v>
      </c>
      <c r="B3242" s="32">
        <v>516</v>
      </c>
      <c r="C3242" s="17">
        <v>-30.276499999999999</v>
      </c>
      <c r="D3242" s="17">
        <v>-35.284999999999997</v>
      </c>
      <c r="E3242" s="40" t="s">
        <v>39</v>
      </c>
      <c r="F3242" s="18">
        <v>-39.700000000000003</v>
      </c>
      <c r="G3242" s="17">
        <v>-39.9</v>
      </c>
      <c r="H3242" s="17">
        <v>-37.700000000000003</v>
      </c>
      <c r="I3242" s="17">
        <v>-36.200000000000003</v>
      </c>
      <c r="J3242" s="17">
        <v>-35.200000000000003</v>
      </c>
      <c r="K3242" s="30">
        <v>-33.299999999999997</v>
      </c>
      <c r="L3242" s="10">
        <f t="shared" si="842"/>
        <v>-36.200000000000003</v>
      </c>
      <c r="M3242" s="52" t="str">
        <f t="shared" si="845"/>
        <v>mid latitude</v>
      </c>
      <c r="N3242" s="32">
        <v>4718971</v>
      </c>
      <c r="O3242" s="24">
        <v>1267869</v>
      </c>
      <c r="P3242" s="24">
        <v>1519812</v>
      </c>
      <c r="Q3242" s="24">
        <v>339367</v>
      </c>
      <c r="R3242" s="24">
        <v>14808212</v>
      </c>
      <c r="S3242" s="37">
        <v>1392224</v>
      </c>
      <c r="T3242" s="10">
        <v>0.19624393878134477</v>
      </c>
      <c r="U3242" s="11">
        <v>5.2725812870702625E-2</v>
      </c>
      <c r="V3242" s="11">
        <v>6.3203168152049571E-2</v>
      </c>
      <c r="W3242" s="11">
        <v>1.4112960074040436E-2</v>
      </c>
      <c r="X3242" s="11">
        <v>0.61581684845894902</v>
      </c>
      <c r="Y3242" s="12">
        <v>5.7897271662913648E-2</v>
      </c>
      <c r="Z3242" s="10">
        <f t="shared" si="832"/>
        <v>0.71945283745486177</v>
      </c>
      <c r="AA3242" s="11">
        <f t="shared" si="833"/>
        <v>-0.31334459497542388</v>
      </c>
      <c r="AB3242" s="11">
        <f t="shared" si="840"/>
        <v>-0.14299767025334884</v>
      </c>
      <c r="AC3242" s="11">
        <f t="shared" si="834"/>
        <v>25.749239839158886</v>
      </c>
      <c r="AD3242" s="9">
        <f t="shared" si="841"/>
        <v>28.818959354670941</v>
      </c>
      <c r="AE3242" s="10">
        <v>22.845534422365201</v>
      </c>
      <c r="AF3242" s="11">
        <v>29.5319826830479</v>
      </c>
      <c r="AG3242" s="12">
        <v>37.144786256109498</v>
      </c>
      <c r="AH3242" s="10">
        <v>0.11670128663209399</v>
      </c>
      <c r="AI3242" s="11">
        <f t="shared" si="847"/>
        <v>24.166163649923288</v>
      </c>
      <c r="AJ3242" s="11">
        <f t="shared" si="848"/>
        <v>22.781536123836332</v>
      </c>
      <c r="AK3242" s="11">
        <f t="shared" si="846"/>
        <v>0.16179279680905048</v>
      </c>
      <c r="AL3242" s="11">
        <f t="shared" si="835"/>
        <v>4.4783778754044876</v>
      </c>
      <c r="AM3242" s="11">
        <f t="shared" si="836"/>
        <v>2.4106736928170887</v>
      </c>
      <c r="AN3242" s="3">
        <f t="shared" si="843"/>
        <v>0.31867257167847135</v>
      </c>
      <c r="AO3242" s="3">
        <f t="shared" si="844"/>
        <v>0.10263305252517994</v>
      </c>
      <c r="AP3242" s="3" t="s">
        <v>8</v>
      </c>
      <c r="AQ3242" s="124"/>
      <c r="AR3242" s="4"/>
      <c r="AS3242" s="3"/>
    </row>
    <row r="3243" spans="1:45" ht="15" customHeight="1">
      <c r="A3243" s="11">
        <v>30.27</v>
      </c>
      <c r="B3243" s="32">
        <v>516</v>
      </c>
      <c r="C3243" s="17">
        <v>-30.276499999999999</v>
      </c>
      <c r="D3243" s="17">
        <v>-35.284999999999997</v>
      </c>
      <c r="E3243" s="40" t="s">
        <v>39</v>
      </c>
      <c r="F3243" s="18">
        <v>-39.700000000000003</v>
      </c>
      <c r="G3243" s="17">
        <v>-39.9</v>
      </c>
      <c r="H3243" s="17">
        <v>-37.700000000000003</v>
      </c>
      <c r="I3243" s="17">
        <v>-36.200000000000003</v>
      </c>
      <c r="J3243" s="17">
        <v>-35.200000000000003</v>
      </c>
      <c r="K3243" s="30">
        <v>-33.299999999999997</v>
      </c>
      <c r="L3243" s="10">
        <f t="shared" si="842"/>
        <v>-36.200000000000003</v>
      </c>
      <c r="M3243" s="52" t="str">
        <f t="shared" si="845"/>
        <v>mid latitude</v>
      </c>
      <c r="N3243" s="32">
        <v>3488971</v>
      </c>
      <c r="O3243" s="24">
        <v>941017</v>
      </c>
      <c r="P3243" s="24">
        <v>1122596</v>
      </c>
      <c r="Q3243" s="24">
        <v>252182</v>
      </c>
      <c r="R3243" s="24">
        <v>10027903</v>
      </c>
      <c r="S3243" s="37">
        <v>936056</v>
      </c>
      <c r="T3243" s="10">
        <v>0.20806418714255989</v>
      </c>
      <c r="U3243" s="11">
        <v>5.6117357570537769E-2</v>
      </c>
      <c r="V3243" s="11">
        <v>6.6945827362139887E-2</v>
      </c>
      <c r="W3243" s="11">
        <v>1.5038820996779795E-2</v>
      </c>
      <c r="X3243" s="11">
        <v>0.59801227537845336</v>
      </c>
      <c r="Y3243" s="12">
        <v>5.5821531549529263E-2</v>
      </c>
      <c r="Z3243" s="10">
        <f t="shared" si="832"/>
        <v>0.71062121545395918</v>
      </c>
      <c r="AA3243" s="11">
        <f t="shared" si="833"/>
        <v>-0.31447647350850461</v>
      </c>
      <c r="AB3243" s="11">
        <f t="shared" si="840"/>
        <v>-0.14836183087842916</v>
      </c>
      <c r="AC3243" s="11">
        <f t="shared" si="834"/>
        <v>25.672838038175939</v>
      </c>
      <c r="AD3243" s="9">
        <f t="shared" si="841"/>
        <v>28.452050767915445</v>
      </c>
      <c r="AE3243" s="10">
        <v>22.297127483228799</v>
      </c>
      <c r="AF3243" s="11">
        <v>28.970567542714601</v>
      </c>
      <c r="AG3243" s="12">
        <v>36.453180312949897</v>
      </c>
      <c r="AH3243" s="10">
        <v>0.18042047942348791</v>
      </c>
      <c r="AI3243" s="11">
        <f t="shared" si="847"/>
        <v>25.811966583397904</v>
      </c>
      <c r="AJ3243" s="11">
        <f t="shared" si="848"/>
        <v>21.153676609026245</v>
      </c>
      <c r="AK3243" s="11">
        <f t="shared" si="846"/>
        <v>0.17438535255927087</v>
      </c>
      <c r="AL3243" s="11">
        <f t="shared" si="835"/>
        <v>4.4515342909178015</v>
      </c>
      <c r="AM3243" s="11">
        <f t="shared" si="836"/>
        <v>2.3638780905229044</v>
      </c>
      <c r="AN3243" s="3">
        <f t="shared" si="843"/>
        <v>0.34792628129729614</v>
      </c>
      <c r="AO3243" s="3">
        <f t="shared" si="844"/>
        <v>0.11194723363399108</v>
      </c>
      <c r="AP3243" s="3" t="s">
        <v>8</v>
      </c>
      <c r="AQ3243" s="124"/>
      <c r="AR3243" s="4"/>
      <c r="AS3243" s="3"/>
    </row>
    <row r="3244" spans="1:45" ht="15" customHeight="1">
      <c r="A3244" s="11">
        <v>30.41</v>
      </c>
      <c r="B3244" s="32">
        <v>516</v>
      </c>
      <c r="C3244" s="17">
        <v>-30.276499999999999</v>
      </c>
      <c r="D3244" s="17">
        <v>-35.284999999999997</v>
      </c>
      <c r="E3244" s="40" t="s">
        <v>39</v>
      </c>
      <c r="F3244" s="18">
        <v>-39.700000000000003</v>
      </c>
      <c r="G3244" s="17">
        <v>-39.9</v>
      </c>
      <c r="H3244" s="17">
        <v>-37.700000000000003</v>
      </c>
      <c r="I3244" s="17">
        <v>-36.200000000000003</v>
      </c>
      <c r="J3244" s="17">
        <v>-35.200000000000003</v>
      </c>
      <c r="K3244" s="30">
        <v>-33.299999999999997</v>
      </c>
      <c r="L3244" s="10">
        <f t="shared" si="842"/>
        <v>-36.200000000000003</v>
      </c>
      <c r="M3244" s="52" t="str">
        <f t="shared" si="845"/>
        <v>mid latitude</v>
      </c>
      <c r="N3244" s="32">
        <v>4739449</v>
      </c>
      <c r="O3244" s="24">
        <v>1396274</v>
      </c>
      <c r="P3244" s="24">
        <v>1838897</v>
      </c>
      <c r="Q3244" s="24">
        <v>420937</v>
      </c>
      <c r="R3244" s="24">
        <v>16998124</v>
      </c>
      <c r="S3244" s="37">
        <v>1505570</v>
      </c>
      <c r="T3244" s="10">
        <v>0.17619259798013409</v>
      </c>
      <c r="U3244" s="11">
        <v>5.1907554997287234E-2</v>
      </c>
      <c r="V3244" s="11">
        <v>6.8362385553230903E-2</v>
      </c>
      <c r="W3244" s="11">
        <v>1.5648663838806844E-2</v>
      </c>
      <c r="X3244" s="11">
        <v>0.63191810447764474</v>
      </c>
      <c r="Y3244" s="12">
        <v>5.5970693152896246E-2</v>
      </c>
      <c r="Z3244" s="10">
        <f t="shared" ref="Z3244:Z3307" si="849">(V3244+W3244+Y3244)/(U3244+V3244+W3244+Y3244)</f>
        <v>0.72949218292976414</v>
      </c>
      <c r="AA3244" s="11">
        <f t="shared" ref="AA3244:AA3307" si="850">LOG((V3244)/(U3244+V3244+W3244))</f>
        <v>-0.29846169723045468</v>
      </c>
      <c r="AB3244" s="11">
        <f t="shared" si="840"/>
        <v>-0.13697935754524865</v>
      </c>
      <c r="AC3244" s="11">
        <f t="shared" ref="AC3244:AC3307" si="851">67.5*AA3244+46.9</f>
        <v>26.753835436944307</v>
      </c>
      <c r="AD3244" s="9">
        <f t="shared" si="841"/>
        <v>29.230611943904993</v>
      </c>
      <c r="AE3244" s="10">
        <v>23.359651816922899</v>
      </c>
      <c r="AF3244" s="11">
        <v>30.126940336403901</v>
      </c>
      <c r="AG3244" s="12">
        <v>37.870589790981001</v>
      </c>
      <c r="AH3244" s="10">
        <v>0.17308526745281147</v>
      </c>
      <c r="AI3244" s="11">
        <f t="shared" si="847"/>
        <v>21.803027412489886</v>
      </c>
      <c r="AJ3244" s="11">
        <f t="shared" si="848"/>
        <v>24.108330339280407</v>
      </c>
      <c r="AK3244" s="11">
        <f t="shared" si="846"/>
        <v>0.16498832622293835</v>
      </c>
      <c r="AL3244" s="11">
        <f t="shared" ref="AL3244:AL3307" si="852">V3244/W3244</f>
        <v>4.368576528796039</v>
      </c>
      <c r="AM3244" s="11">
        <f t="shared" ref="AM3244:AM3307" si="853">((U3244*1)+(V3244*2)+(W3244*3)+(Y3244*4))/(U3244+V3244+W3244+Y3244)</f>
        <v>2.3944070675992739</v>
      </c>
      <c r="AN3244" s="3">
        <f t="shared" si="843"/>
        <v>0.27882188646229428</v>
      </c>
      <c r="AO3244" s="3">
        <f t="shared" si="844"/>
        <v>0.10818235000521234</v>
      </c>
      <c r="AP3244" s="3" t="s">
        <v>8</v>
      </c>
      <c r="AQ3244" s="124"/>
      <c r="AR3244" s="4"/>
      <c r="AS3244" s="3"/>
    </row>
    <row r="3245" spans="1:45" ht="15" customHeight="1">
      <c r="A3245" s="11">
        <v>30.52</v>
      </c>
      <c r="B3245" s="32">
        <v>516</v>
      </c>
      <c r="C3245" s="17">
        <v>-30.276499999999999</v>
      </c>
      <c r="D3245" s="17">
        <v>-35.284999999999997</v>
      </c>
      <c r="E3245" s="40" t="s">
        <v>39</v>
      </c>
      <c r="F3245" s="18">
        <v>-39.700000000000003</v>
      </c>
      <c r="G3245" s="17">
        <v>-39.9</v>
      </c>
      <c r="H3245" s="17">
        <v>-37.700000000000003</v>
      </c>
      <c r="I3245" s="17">
        <v>-36.200000000000003</v>
      </c>
      <c r="J3245" s="17">
        <v>-35.200000000000003</v>
      </c>
      <c r="K3245" s="30">
        <v>-33.299999999999997</v>
      </c>
      <c r="L3245" s="10">
        <f t="shared" si="842"/>
        <v>-36.200000000000003</v>
      </c>
      <c r="M3245" s="52" t="str">
        <f t="shared" si="845"/>
        <v>mid latitude</v>
      </c>
      <c r="N3245" s="32">
        <v>4845825</v>
      </c>
      <c r="O3245" s="24">
        <v>1377354</v>
      </c>
      <c r="P3245" s="24">
        <v>1698650</v>
      </c>
      <c r="Q3245" s="24">
        <v>372189</v>
      </c>
      <c r="R3245" s="24">
        <v>14946308</v>
      </c>
      <c r="S3245" s="37">
        <v>1342968</v>
      </c>
      <c r="T3245" s="10">
        <v>0.19711860990794422</v>
      </c>
      <c r="U3245" s="11">
        <v>5.6028046659824429E-2</v>
      </c>
      <c r="V3245" s="11">
        <v>6.9097756354900633E-2</v>
      </c>
      <c r="W3245" s="11">
        <v>1.513989743204267E-2</v>
      </c>
      <c r="X3245" s="11">
        <v>0.60798641308945178</v>
      </c>
      <c r="Y3245" s="12">
        <v>5.4629276555836284E-2</v>
      </c>
      <c r="Z3245" s="10">
        <f t="shared" si="849"/>
        <v>0.71252185396714551</v>
      </c>
      <c r="AA3245" s="11">
        <f t="shared" si="850"/>
        <v>-0.30748753899602776</v>
      </c>
      <c r="AB3245" s="11">
        <f t="shared" si="840"/>
        <v>-0.14720181074150693</v>
      </c>
      <c r="AC3245" s="11">
        <f t="shared" si="851"/>
        <v>26.144591117768126</v>
      </c>
      <c r="AD3245" s="9">
        <f t="shared" si="841"/>
        <v>28.531396145280926</v>
      </c>
      <c r="AE3245" s="10">
        <v>22.378934651612401</v>
      </c>
      <c r="AF3245" s="11">
        <v>29.0785848417609</v>
      </c>
      <c r="AG3245" s="12">
        <v>36.535005754320501</v>
      </c>
      <c r="AH3245" s="10">
        <v>0.11512054109314178</v>
      </c>
      <c r="AI3245" s="11">
        <f t="shared" si="847"/>
        <v>24.483589628353592</v>
      </c>
      <c r="AJ3245" s="11">
        <f t="shared" si="848"/>
        <v>21.699994118399843</v>
      </c>
      <c r="AK3245" s="11">
        <f t="shared" si="846"/>
        <v>0.17470289158238594</v>
      </c>
      <c r="AL3245" s="11">
        <f t="shared" si="852"/>
        <v>4.5639514181027039</v>
      </c>
      <c r="AM3245" s="11">
        <f t="shared" si="853"/>
        <v>2.3508063929373479</v>
      </c>
      <c r="AN3245" s="3">
        <f t="shared" si="843"/>
        <v>0.32421548518871685</v>
      </c>
      <c r="AO3245" s="3">
        <f t="shared" si="844"/>
        <v>0.11365014022191969</v>
      </c>
      <c r="AP3245" s="3" t="s">
        <v>8</v>
      </c>
      <c r="AQ3245" s="124"/>
      <c r="AR3245" s="4"/>
      <c r="AS3245" s="3"/>
    </row>
    <row r="3246" spans="1:45" ht="15" customHeight="1">
      <c r="A3246" s="11">
        <v>30.64</v>
      </c>
      <c r="B3246" s="32">
        <v>516</v>
      </c>
      <c r="C3246" s="17">
        <v>-30.276499999999999</v>
      </c>
      <c r="D3246" s="17">
        <v>-35.284999999999997</v>
      </c>
      <c r="E3246" s="40" t="s">
        <v>39</v>
      </c>
      <c r="F3246" s="18">
        <v>-39.700000000000003</v>
      </c>
      <c r="G3246" s="17">
        <v>-39.9</v>
      </c>
      <c r="H3246" s="17">
        <v>-37.700000000000003</v>
      </c>
      <c r="I3246" s="17">
        <v>-36.200000000000003</v>
      </c>
      <c r="J3246" s="17">
        <v>-35.200000000000003</v>
      </c>
      <c r="K3246" s="30">
        <v>-33.299999999999997</v>
      </c>
      <c r="L3246" s="10">
        <f t="shared" si="842"/>
        <v>-36.200000000000003</v>
      </c>
      <c r="M3246" s="52" t="str">
        <f t="shared" si="845"/>
        <v>mid latitude</v>
      </c>
      <c r="N3246" s="32">
        <v>6518845</v>
      </c>
      <c r="O3246" s="24">
        <v>1865964</v>
      </c>
      <c r="P3246" s="24">
        <v>2159299</v>
      </c>
      <c r="Q3246" s="24">
        <v>542134</v>
      </c>
      <c r="R3246" s="24">
        <v>24214460</v>
      </c>
      <c r="S3246" s="37">
        <v>1908025</v>
      </c>
      <c r="T3246" s="10">
        <v>0.1751966682439848</v>
      </c>
      <c r="U3246" s="11">
        <v>5.0148557890733539E-2</v>
      </c>
      <c r="V3246" s="11">
        <v>5.8032057909425387E-2</v>
      </c>
      <c r="W3246" s="11">
        <v>1.4570076530702058E-2</v>
      </c>
      <c r="X3246" s="11">
        <v>0.65077367468121117</v>
      </c>
      <c r="Y3246" s="12">
        <v>5.1278964743943001E-2</v>
      </c>
      <c r="Z3246" s="10">
        <f t="shared" si="849"/>
        <v>0.71183901219102019</v>
      </c>
      <c r="AA3246" s="11">
        <f t="shared" si="850"/>
        <v>-0.32535597866947091</v>
      </c>
      <c r="AB3246" s="11">
        <f t="shared" si="840"/>
        <v>-0.1476182142599535</v>
      </c>
      <c r="AC3246" s="11">
        <f t="shared" si="851"/>
        <v>24.938471439810712</v>
      </c>
      <c r="AD3246" s="9">
        <f t="shared" si="841"/>
        <v>28.502914144619183</v>
      </c>
      <c r="AE3246" s="10">
        <v>22.389117868333201</v>
      </c>
      <c r="AF3246" s="11">
        <v>29.0435879048798</v>
      </c>
      <c r="AG3246" s="12">
        <v>36.498398708068898</v>
      </c>
      <c r="AH3246" s="10">
        <v>0.21310230294654345</v>
      </c>
      <c r="AI3246" s="11">
        <f t="shared" si="847"/>
        <v>21.211011962429684</v>
      </c>
      <c r="AJ3246" s="11">
        <f t="shared" si="848"/>
        <v>22.642155391028933</v>
      </c>
      <c r="AK3246" s="11">
        <f t="shared" si="846"/>
        <v>0.14882419554431653</v>
      </c>
      <c r="AL3246" s="11">
        <f t="shared" si="852"/>
        <v>3.9829617769776475</v>
      </c>
      <c r="AM3246" s="11">
        <f t="shared" si="853"/>
        <v>2.3848737580346118</v>
      </c>
      <c r="AN3246" s="3">
        <f t="shared" si="843"/>
        <v>0.26921290006054238</v>
      </c>
      <c r="AO3246" s="3">
        <f t="shared" si="844"/>
        <v>8.9173948128514952E-2</v>
      </c>
      <c r="AP3246" s="3" t="s">
        <v>8</v>
      </c>
      <c r="AQ3246" s="124"/>
      <c r="AR3246" s="4"/>
      <c r="AS3246" s="3"/>
    </row>
    <row r="3247" spans="1:45" ht="15" customHeight="1">
      <c r="A3247" s="11">
        <v>30.67</v>
      </c>
      <c r="B3247" s="32">
        <v>516</v>
      </c>
      <c r="C3247" s="17">
        <v>-30.276499999999999</v>
      </c>
      <c r="D3247" s="17">
        <v>-35.284999999999997</v>
      </c>
      <c r="E3247" s="40" t="s">
        <v>39</v>
      </c>
      <c r="F3247" s="18">
        <v>-39.700000000000003</v>
      </c>
      <c r="G3247" s="17">
        <v>-39.9</v>
      </c>
      <c r="H3247" s="17">
        <v>-37.700000000000003</v>
      </c>
      <c r="I3247" s="17">
        <v>-36.200000000000003</v>
      </c>
      <c r="J3247" s="17">
        <v>-35.200000000000003</v>
      </c>
      <c r="K3247" s="30">
        <v>-33.299999999999997</v>
      </c>
      <c r="L3247" s="10">
        <f t="shared" si="842"/>
        <v>-36.200000000000003</v>
      </c>
      <c r="M3247" s="52" t="str">
        <f t="shared" si="845"/>
        <v>mid latitude</v>
      </c>
      <c r="N3247" s="32">
        <v>25095572</v>
      </c>
      <c r="O3247" s="24">
        <v>7464480</v>
      </c>
      <c r="P3247" s="24">
        <v>8717870</v>
      </c>
      <c r="Q3247" s="24">
        <v>1913889</v>
      </c>
      <c r="R3247" s="24">
        <v>74402120</v>
      </c>
      <c r="S3247" s="37">
        <v>7900402</v>
      </c>
      <c r="T3247" s="10">
        <v>0.19997374702170814</v>
      </c>
      <c r="U3247" s="11">
        <v>5.9480614156497406E-2</v>
      </c>
      <c r="V3247" s="11">
        <v>6.9468236466104005E-2</v>
      </c>
      <c r="W3247" s="11">
        <v>1.5250800209440533E-2</v>
      </c>
      <c r="X3247" s="11">
        <v>0.59287234906455899</v>
      </c>
      <c r="Y3247" s="12">
        <v>6.2954253081690947E-2</v>
      </c>
      <c r="Z3247" s="10">
        <f t="shared" si="849"/>
        <v>0.71286752007692067</v>
      </c>
      <c r="AA3247" s="11">
        <f t="shared" si="850"/>
        <v>-0.31717793484344642</v>
      </c>
      <c r="AB3247" s="11">
        <f t="shared" si="840"/>
        <v>-0.14699117231563844</v>
      </c>
      <c r="AC3247" s="11">
        <f t="shared" si="851"/>
        <v>25.490489398067364</v>
      </c>
      <c r="AD3247" s="9">
        <f t="shared" si="841"/>
        <v>28.545803813610334</v>
      </c>
      <c r="AE3247" s="10">
        <v>22.398113418378799</v>
      </c>
      <c r="AF3247" s="11">
        <v>29.122564973779301</v>
      </c>
      <c r="AG3247" s="12">
        <v>36.674565329692399</v>
      </c>
      <c r="AH3247" s="10">
        <v>9.5655279206501451E-2</v>
      </c>
      <c r="AI3247" s="11">
        <f t="shared" si="847"/>
        <v>25.222265457172615</v>
      </c>
      <c r="AJ3247" s="11">
        <f t="shared" si="848"/>
        <v>23.943533232266457</v>
      </c>
      <c r="AK3247" s="11">
        <f t="shared" si="846"/>
        <v>0.18024364862430922</v>
      </c>
      <c r="AL3247" s="11">
        <f t="shared" si="852"/>
        <v>4.5550551782261142</v>
      </c>
      <c r="AM3247" s="11">
        <f t="shared" si="853"/>
        <v>2.3942899007606404</v>
      </c>
      <c r="AN3247" s="3">
        <f t="shared" si="843"/>
        <v>0.33729646413301123</v>
      </c>
      <c r="AO3247" s="3">
        <f t="shared" si="844"/>
        <v>0.11717233326147158</v>
      </c>
      <c r="AP3247" s="3" t="s">
        <v>8</v>
      </c>
      <c r="AQ3247" s="124"/>
      <c r="AR3247" s="4"/>
      <c r="AS3247" s="3"/>
    </row>
    <row r="3248" spans="1:45" ht="15" customHeight="1">
      <c r="A3248" s="11">
        <v>32.21</v>
      </c>
      <c r="B3248" s="32">
        <v>516</v>
      </c>
      <c r="C3248" s="17">
        <v>-30.276499999999999</v>
      </c>
      <c r="D3248" s="17">
        <v>-35.284999999999997</v>
      </c>
      <c r="E3248" s="40" t="s">
        <v>39</v>
      </c>
      <c r="F3248" s="18">
        <v>-39.700000000000003</v>
      </c>
      <c r="G3248" s="17">
        <v>-39.9</v>
      </c>
      <c r="H3248" s="17">
        <v>-37.700000000000003</v>
      </c>
      <c r="I3248" s="17">
        <v>-36.200000000000003</v>
      </c>
      <c r="J3248" s="17">
        <v>-35.200000000000003</v>
      </c>
      <c r="K3248" s="30">
        <v>-33.299999999999997</v>
      </c>
      <c r="L3248" s="10">
        <f t="shared" si="842"/>
        <v>-36.200000000000003</v>
      </c>
      <c r="M3248" s="52" t="str">
        <f t="shared" si="845"/>
        <v>mid latitude</v>
      </c>
      <c r="N3248" s="32">
        <v>25207946</v>
      </c>
      <c r="O3248" s="24">
        <v>8881294</v>
      </c>
      <c r="P3248" s="24">
        <v>11740645</v>
      </c>
      <c r="Q3248" s="24">
        <v>2784875</v>
      </c>
      <c r="R3248" s="24">
        <v>93188896</v>
      </c>
      <c r="S3248" s="37">
        <v>12222649</v>
      </c>
      <c r="T3248" s="10">
        <v>0.1636600059970276</v>
      </c>
      <c r="U3248" s="11">
        <v>5.7660891105580959E-2</v>
      </c>
      <c r="V3248" s="11">
        <v>7.6224934435712127E-2</v>
      </c>
      <c r="W3248" s="11">
        <v>1.8080515532720207E-2</v>
      </c>
      <c r="X3248" s="11">
        <v>0.60501935692088438</v>
      </c>
      <c r="Y3248" s="12">
        <v>7.9354296008074726E-2</v>
      </c>
      <c r="Z3248" s="10">
        <f t="shared" si="849"/>
        <v>0.75073174692529043</v>
      </c>
      <c r="AA3248" s="11">
        <f t="shared" si="850"/>
        <v>-0.29965034751120523</v>
      </c>
      <c r="AB3248" s="11">
        <f t="shared" si="840"/>
        <v>-0.12451521831112357</v>
      </c>
      <c r="AC3248" s="11">
        <f t="shared" si="851"/>
        <v>26.673601542993644</v>
      </c>
      <c r="AD3248" s="9">
        <f t="shared" si="841"/>
        <v>30.083159067519148</v>
      </c>
      <c r="AE3248" s="10">
        <v>24.6191377922</v>
      </c>
      <c r="AF3248" s="11">
        <v>31.375680397282999</v>
      </c>
      <c r="AG3248" s="12">
        <v>39.459182849965401</v>
      </c>
      <c r="AH3248" s="10">
        <v>0.13157184432170604</v>
      </c>
      <c r="AI3248" s="11">
        <f t="shared" si="847"/>
        <v>21.291062813989583</v>
      </c>
      <c r="AJ3248" s="11">
        <f t="shared" si="848"/>
        <v>32.65416699894832</v>
      </c>
      <c r="AK3248" s="11">
        <f t="shared" si="846"/>
        <v>0.18170402248331699</v>
      </c>
      <c r="AL3248" s="11">
        <f t="shared" si="852"/>
        <v>4.2158606759728885</v>
      </c>
      <c r="AM3248" s="11">
        <f t="shared" si="853"/>
        <v>2.5149917359124947</v>
      </c>
      <c r="AN3248" s="3">
        <f t="shared" si="843"/>
        <v>0.27050375186331216</v>
      </c>
      <c r="AO3248" s="3">
        <f t="shared" si="844"/>
        <v>0.12598759620459501</v>
      </c>
      <c r="AP3248" s="3" t="s">
        <v>8</v>
      </c>
      <c r="AQ3248" s="124"/>
      <c r="AR3248" s="4"/>
      <c r="AS3248" s="3"/>
    </row>
    <row r="3249" spans="1:45" ht="15" customHeight="1">
      <c r="A3249" s="11">
        <v>21.940565907666599</v>
      </c>
      <c r="B3249" s="32">
        <v>929</v>
      </c>
      <c r="C3249" s="17">
        <v>5.97621</v>
      </c>
      <c r="D3249" s="17">
        <v>-43.739899999999999</v>
      </c>
      <c r="E3249" s="40" t="s">
        <v>39</v>
      </c>
      <c r="F3249" s="18">
        <v>-3</v>
      </c>
      <c r="G3249" s="17">
        <v>-3.6</v>
      </c>
      <c r="H3249" s="17">
        <v>-2.1</v>
      </c>
      <c r="I3249" s="17">
        <v>-0.4</v>
      </c>
      <c r="J3249" s="17">
        <v>0.9</v>
      </c>
      <c r="K3249" s="30">
        <v>3</v>
      </c>
      <c r="L3249" s="10">
        <f t="shared" si="842"/>
        <v>0.9</v>
      </c>
      <c r="M3249" s="52" t="str">
        <f t="shared" si="845"/>
        <v>low latitude</v>
      </c>
      <c r="N3249" s="83">
        <v>1112584</v>
      </c>
      <c r="O3249" s="34">
        <v>255420</v>
      </c>
      <c r="P3249" s="34">
        <v>378589</v>
      </c>
      <c r="Q3249" s="34">
        <v>57555</v>
      </c>
      <c r="R3249" s="34">
        <v>3187295</v>
      </c>
      <c r="S3249" s="42">
        <v>398969</v>
      </c>
      <c r="T3249" s="10">
        <v>0.20640054971679345</v>
      </c>
      <c r="U3249" s="11">
        <v>4.7384133160878986E-2</v>
      </c>
      <c r="V3249" s="11">
        <v>7.0233778048876414E-2</v>
      </c>
      <c r="W3249" s="11">
        <v>1.0677291457498982E-2</v>
      </c>
      <c r="X3249" s="11">
        <v>0.59128968249551239</v>
      </c>
      <c r="Y3249" s="12">
        <v>7.4014565120439774E-2</v>
      </c>
      <c r="Z3249" s="10">
        <f t="shared" si="849"/>
        <v>0.76578425412160833</v>
      </c>
      <c r="AA3249" s="11">
        <f t="shared" si="850"/>
        <v>-0.26166438631754974</v>
      </c>
      <c r="AB3249" s="11">
        <f t="shared" si="840"/>
        <v>-0.11589356775903113</v>
      </c>
      <c r="AC3249" s="11">
        <f t="shared" si="851"/>
        <v>29.237653923565393</v>
      </c>
      <c r="AD3249" s="9">
        <f t="shared" si="841"/>
        <v>30.67287996528227</v>
      </c>
      <c r="AE3249" s="10">
        <v>25.447707557205199</v>
      </c>
      <c r="AF3249" s="11">
        <v>32.277538253329197</v>
      </c>
      <c r="AG3249" s="12">
        <v>40.541004822962996</v>
      </c>
      <c r="AH3249" s="10">
        <v>0.70727582314740745</v>
      </c>
      <c r="AI3249" s="11">
        <f t="shared" si="847"/>
        <v>25.874774615750816</v>
      </c>
      <c r="AJ3249" s="11">
        <f t="shared" si="848"/>
        <v>26.394641802172998</v>
      </c>
      <c r="AK3249" s="11">
        <f t="shared" si="846"/>
        <v>0.16166241372958429</v>
      </c>
      <c r="AL3249" s="11">
        <f t="shared" si="852"/>
        <v>6.5778646512031971</v>
      </c>
      <c r="AM3249" s="11">
        <f t="shared" si="853"/>
        <v>2.5502566176355965</v>
      </c>
      <c r="AN3249" s="3">
        <f t="shared" si="843"/>
        <v>0.34906841067425515</v>
      </c>
      <c r="AO3249" s="3">
        <f t="shared" si="844"/>
        <v>0.11878065883452897</v>
      </c>
      <c r="AP3249" s="3" t="s">
        <v>8</v>
      </c>
      <c r="AQ3249" s="124"/>
      <c r="AR3249" s="4"/>
      <c r="AS3249" s="3"/>
    </row>
    <row r="3250" spans="1:45" ht="15" customHeight="1">
      <c r="A3250" s="11">
        <v>22.061269688740339</v>
      </c>
      <c r="B3250" s="32">
        <v>929</v>
      </c>
      <c r="C3250" s="17">
        <v>5.97621</v>
      </c>
      <c r="D3250" s="17">
        <v>-43.739899999999999</v>
      </c>
      <c r="E3250" s="40" t="s">
        <v>39</v>
      </c>
      <c r="F3250" s="18">
        <v>-3</v>
      </c>
      <c r="G3250" s="17">
        <v>-3.6</v>
      </c>
      <c r="H3250" s="17">
        <v>-2.1</v>
      </c>
      <c r="I3250" s="17">
        <v>-0.4</v>
      </c>
      <c r="J3250" s="17">
        <v>0.9</v>
      </c>
      <c r="K3250" s="30">
        <v>3</v>
      </c>
      <c r="L3250" s="10">
        <f t="shared" si="842"/>
        <v>0.9</v>
      </c>
      <c r="M3250" s="52" t="str">
        <f t="shared" si="845"/>
        <v>low latitude</v>
      </c>
      <c r="N3250" s="83">
        <v>1882294</v>
      </c>
      <c r="O3250" s="34">
        <v>321938</v>
      </c>
      <c r="P3250" s="34">
        <v>479901</v>
      </c>
      <c r="Q3250" s="34">
        <v>69067</v>
      </c>
      <c r="R3250" s="34">
        <v>3453812</v>
      </c>
      <c r="S3250" s="42">
        <v>426510</v>
      </c>
      <c r="T3250" s="10">
        <v>0.28375484395770451</v>
      </c>
      <c r="U3250" s="11">
        <v>4.853198647716854E-2</v>
      </c>
      <c r="V3250" s="11">
        <v>7.2344826775278648E-2</v>
      </c>
      <c r="W3250" s="11">
        <v>1.0411814417740681E-2</v>
      </c>
      <c r="X3250" s="11">
        <v>0.52066036714734643</v>
      </c>
      <c r="Y3250" s="12">
        <v>6.4296161224761145E-2</v>
      </c>
      <c r="Z3250" s="10">
        <f t="shared" si="849"/>
        <v>0.75186216294542374</v>
      </c>
      <c r="AA3250" s="11">
        <f t="shared" si="850"/>
        <v>-0.25881962767999028</v>
      </c>
      <c r="AB3250" s="11">
        <f t="shared" si="840"/>
        <v>-0.12386177025813756</v>
      </c>
      <c r="AC3250" s="11">
        <f t="shared" si="851"/>
        <v>29.429675131600654</v>
      </c>
      <c r="AD3250" s="9">
        <f t="shared" si="841"/>
        <v>30.127854914343391</v>
      </c>
      <c r="AE3250" s="10">
        <v>24.619522752864999</v>
      </c>
      <c r="AF3250" s="11">
        <v>31.473907590788802</v>
      </c>
      <c r="AG3250" s="12">
        <v>39.628591966333801</v>
      </c>
      <c r="AH3250" s="10">
        <v>0.77756186808739425</v>
      </c>
      <c r="AI3250" s="11">
        <f t="shared" si="847"/>
        <v>35.274674078813277</v>
      </c>
      <c r="AJ3250" s="11">
        <f t="shared" si="848"/>
        <v>18.473200843380379</v>
      </c>
      <c r="AK3250" s="11">
        <f t="shared" si="846"/>
        <v>0.18330124338381573</v>
      </c>
      <c r="AL3250" s="11">
        <f t="shared" si="852"/>
        <v>6.9483400176640071</v>
      </c>
      <c r="AM3250" s="11">
        <f t="shared" si="853"/>
        <v>2.4625725287802833</v>
      </c>
      <c r="AN3250" s="3">
        <f t="shared" si="843"/>
        <v>0.54499028899083102</v>
      </c>
      <c r="AO3250" s="3">
        <f t="shared" si="844"/>
        <v>0.13894821142552055</v>
      </c>
      <c r="AP3250" s="3" t="s">
        <v>8</v>
      </c>
      <c r="AQ3250" s="124"/>
      <c r="AR3250" s="4"/>
      <c r="AS3250" s="3"/>
    </row>
    <row r="3251" spans="1:45" ht="15" customHeight="1">
      <c r="A3251" s="11">
        <v>22.181235220388551</v>
      </c>
      <c r="B3251" s="32">
        <v>929</v>
      </c>
      <c r="C3251" s="17">
        <v>5.97621</v>
      </c>
      <c r="D3251" s="17">
        <v>-43.739899999999999</v>
      </c>
      <c r="E3251" s="40" t="s">
        <v>39</v>
      </c>
      <c r="F3251" s="18">
        <v>-3</v>
      </c>
      <c r="G3251" s="17">
        <v>-3.6</v>
      </c>
      <c r="H3251" s="17">
        <v>-2.1</v>
      </c>
      <c r="I3251" s="17">
        <v>-0.4</v>
      </c>
      <c r="J3251" s="17">
        <v>0.9</v>
      </c>
      <c r="K3251" s="30">
        <v>3</v>
      </c>
      <c r="L3251" s="10">
        <f t="shared" si="842"/>
        <v>0.9</v>
      </c>
      <c r="M3251" s="52" t="str">
        <f t="shared" si="845"/>
        <v>low latitude</v>
      </c>
      <c r="N3251" s="83">
        <v>496030</v>
      </c>
      <c r="O3251" s="34">
        <v>60457</v>
      </c>
      <c r="P3251" s="34">
        <v>80753</v>
      </c>
      <c r="Q3251" s="34">
        <v>12236</v>
      </c>
      <c r="R3251" s="34">
        <v>450221</v>
      </c>
      <c r="S3251" s="42">
        <v>61031</v>
      </c>
      <c r="T3251" s="10">
        <v>0.42734387384469058</v>
      </c>
      <c r="U3251" s="11">
        <v>5.2085415360015437E-2</v>
      </c>
      <c r="V3251" s="11">
        <v>6.9570993376570564E-2</v>
      </c>
      <c r="W3251" s="11">
        <v>1.0541660061616503E-2</v>
      </c>
      <c r="X3251" s="11">
        <v>0.3878781247630797</v>
      </c>
      <c r="Y3251" s="12">
        <v>5.2579932594027198E-2</v>
      </c>
      <c r="Z3251" s="10">
        <f t="shared" si="849"/>
        <v>0.71811895914247204</v>
      </c>
      <c r="AA3251" s="11">
        <f t="shared" si="850"/>
        <v>-0.27879690632973525</v>
      </c>
      <c r="AB3251" s="11">
        <f t="shared" si="840"/>
        <v>-0.14380360726215641</v>
      </c>
      <c r="AC3251" s="11">
        <f t="shared" si="851"/>
        <v>28.08120882274287</v>
      </c>
      <c r="AD3251" s="9">
        <f t="shared" si="841"/>
        <v>28.763833263268502</v>
      </c>
      <c r="AE3251" s="10">
        <v>22.722128329440402</v>
      </c>
      <c r="AF3251" s="11">
        <v>29.4150701493116</v>
      </c>
      <c r="AG3251" s="12">
        <v>36.9564691803958</v>
      </c>
      <c r="AH3251" s="10">
        <v>0.90315976538310228</v>
      </c>
      <c r="AI3251" s="11">
        <f t="shared" si="847"/>
        <v>52.420552263617161</v>
      </c>
      <c r="AJ3251" s="11">
        <f t="shared" si="848"/>
        <v>10.955891724604665</v>
      </c>
      <c r="AK3251" s="11">
        <f t="shared" si="846"/>
        <v>0.23085070212337033</v>
      </c>
      <c r="AL3251" s="11">
        <f t="shared" si="852"/>
        <v>6.5996240601503757</v>
      </c>
      <c r="AM3251" s="11">
        <f t="shared" si="853"/>
        <v>2.3442840024804523</v>
      </c>
      <c r="AN3251" s="3">
        <f t="shared" si="843"/>
        <v>1.1017478082985912</v>
      </c>
      <c r="AO3251" s="3">
        <f t="shared" si="844"/>
        <v>0.1793630239371331</v>
      </c>
      <c r="AP3251" s="3" t="s">
        <v>8</v>
      </c>
      <c r="AQ3251" s="124"/>
      <c r="AR3251" s="4"/>
      <c r="AS3251" s="3"/>
    </row>
    <row r="3252" spans="1:45" ht="15" customHeight="1">
      <c r="A3252" s="11">
        <v>22.305261123877166</v>
      </c>
      <c r="B3252" s="32">
        <v>929</v>
      </c>
      <c r="C3252" s="17">
        <v>5.97621</v>
      </c>
      <c r="D3252" s="17">
        <v>-43.739899999999999</v>
      </c>
      <c r="E3252" s="40" t="s">
        <v>39</v>
      </c>
      <c r="F3252" s="18">
        <v>-3</v>
      </c>
      <c r="G3252" s="17">
        <v>-3.6</v>
      </c>
      <c r="H3252" s="17">
        <v>-2.1</v>
      </c>
      <c r="I3252" s="17">
        <v>-0.4</v>
      </c>
      <c r="J3252" s="17">
        <v>0.9</v>
      </c>
      <c r="K3252" s="30">
        <v>3</v>
      </c>
      <c r="L3252" s="10">
        <f t="shared" si="842"/>
        <v>0.9</v>
      </c>
      <c r="M3252" s="52" t="str">
        <f t="shared" si="845"/>
        <v>low latitude</v>
      </c>
      <c r="N3252" s="83">
        <v>2944654</v>
      </c>
      <c r="O3252" s="34">
        <v>646387</v>
      </c>
      <c r="P3252" s="34">
        <v>904729</v>
      </c>
      <c r="Q3252" s="34">
        <v>150682</v>
      </c>
      <c r="R3252" s="34">
        <v>8596561</v>
      </c>
      <c r="S3252" s="42">
        <v>930357</v>
      </c>
      <c r="T3252" s="10">
        <v>0.20775962244688453</v>
      </c>
      <c r="U3252" s="11">
        <v>4.5605738084873254E-2</v>
      </c>
      <c r="V3252" s="11">
        <v>6.3833019246657643E-2</v>
      </c>
      <c r="W3252" s="11">
        <v>1.0631345967825577E-2</v>
      </c>
      <c r="X3252" s="11">
        <v>0.60652907530107514</v>
      </c>
      <c r="Y3252" s="12">
        <v>6.5641198952683805E-2</v>
      </c>
      <c r="Z3252" s="10">
        <f t="shared" si="849"/>
        <v>0.75442669599624645</v>
      </c>
      <c r="AA3252" s="11">
        <f t="shared" si="850"/>
        <v>-0.27438949759908582</v>
      </c>
      <c r="AB3252" s="11">
        <f t="shared" si="840"/>
        <v>-0.12238295213880047</v>
      </c>
      <c r="AC3252" s="11">
        <f t="shared" si="851"/>
        <v>28.378708912061708</v>
      </c>
      <c r="AD3252" s="9">
        <f t="shared" si="841"/>
        <v>30.229006073706046</v>
      </c>
      <c r="AE3252" s="10">
        <v>24.840484467760199</v>
      </c>
      <c r="AF3252" s="11">
        <v>31.629788725634501</v>
      </c>
      <c r="AG3252" s="12">
        <v>39.756376407213999</v>
      </c>
      <c r="AH3252" s="10">
        <v>0.5420532404544095</v>
      </c>
      <c r="AI3252" s="11">
        <f t="shared" si="847"/>
        <v>25.514246117068268</v>
      </c>
      <c r="AJ3252" s="11">
        <f t="shared" si="848"/>
        <v>24.009144748234267</v>
      </c>
      <c r="AK3252" s="11">
        <f t="shared" si="846"/>
        <v>0.15155766696744313</v>
      </c>
      <c r="AL3252" s="11">
        <f t="shared" si="852"/>
        <v>6.004227445879402</v>
      </c>
      <c r="AM3252" s="11">
        <f t="shared" si="853"/>
        <v>2.5185899006707433</v>
      </c>
      <c r="AN3252" s="3">
        <f t="shared" si="843"/>
        <v>0.34253860351831389</v>
      </c>
      <c r="AO3252" s="3">
        <f t="shared" si="844"/>
        <v>0.10524313152666515</v>
      </c>
      <c r="AP3252" s="3" t="s">
        <v>8</v>
      </c>
      <c r="AQ3252" s="124"/>
      <c r="AR3252" s="4"/>
      <c r="AS3252" s="3"/>
    </row>
    <row r="3253" spans="1:45" ht="15" customHeight="1">
      <c r="A3253" s="11">
        <v>22.421166283684983</v>
      </c>
      <c r="B3253" s="32">
        <v>929</v>
      </c>
      <c r="C3253" s="17">
        <v>5.97621</v>
      </c>
      <c r="D3253" s="17">
        <v>-43.739899999999999</v>
      </c>
      <c r="E3253" s="40" t="s">
        <v>39</v>
      </c>
      <c r="F3253" s="18">
        <v>-3</v>
      </c>
      <c r="G3253" s="17">
        <v>-3.6</v>
      </c>
      <c r="H3253" s="17">
        <v>-2.1</v>
      </c>
      <c r="I3253" s="17">
        <v>-0.4</v>
      </c>
      <c r="J3253" s="17">
        <v>0.9</v>
      </c>
      <c r="K3253" s="30">
        <v>3</v>
      </c>
      <c r="L3253" s="10">
        <f t="shared" si="842"/>
        <v>0.9</v>
      </c>
      <c r="M3253" s="52" t="str">
        <f t="shared" si="845"/>
        <v>low latitude</v>
      </c>
      <c r="N3253" s="83">
        <v>6575710</v>
      </c>
      <c r="O3253" s="34">
        <v>1331886</v>
      </c>
      <c r="P3253" s="34">
        <v>2126804</v>
      </c>
      <c r="Q3253" s="34">
        <v>238476</v>
      </c>
      <c r="R3253" s="34">
        <v>14593970</v>
      </c>
      <c r="S3253" s="42">
        <v>1833052</v>
      </c>
      <c r="T3253" s="10">
        <v>0.24628221426164248</v>
      </c>
      <c r="U3253" s="11">
        <v>4.9883561352931011E-2</v>
      </c>
      <c r="V3253" s="11">
        <v>7.9655884827724815E-2</v>
      </c>
      <c r="W3253" s="11">
        <v>8.9317195144341006E-3</v>
      </c>
      <c r="X3253" s="11">
        <v>0.5465927248111585</v>
      </c>
      <c r="Y3253" s="12">
        <v>6.865389523210913E-2</v>
      </c>
      <c r="Z3253" s="10">
        <f t="shared" si="849"/>
        <v>0.75916211621314011</v>
      </c>
      <c r="AA3253" s="11">
        <f t="shared" si="850"/>
        <v>-0.24014148206469313</v>
      </c>
      <c r="AB3253" s="11">
        <f t="shared" si="840"/>
        <v>-0.1196654722484306</v>
      </c>
      <c r="AC3253" s="11">
        <f t="shared" si="851"/>
        <v>30.690449960633213</v>
      </c>
      <c r="AD3253" s="9">
        <f t="shared" si="841"/>
        <v>30.414881698207346</v>
      </c>
      <c r="AE3253" s="10">
        <v>25.066711593380699</v>
      </c>
      <c r="AF3253" s="11">
        <v>31.912034754205202</v>
      </c>
      <c r="AG3253" s="12">
        <v>40.112470347665102</v>
      </c>
      <c r="AH3253" s="10">
        <v>0.70193454355564477</v>
      </c>
      <c r="AI3253" s="11">
        <f t="shared" si="847"/>
        <v>31.061924412650544</v>
      </c>
      <c r="AJ3253" s="11">
        <f t="shared" si="848"/>
        <v>21.799308863778048</v>
      </c>
      <c r="AK3253" s="11">
        <f t="shared" si="846"/>
        <v>0.18371752440396599</v>
      </c>
      <c r="AL3253" s="11">
        <f t="shared" si="852"/>
        <v>8.918314631241719</v>
      </c>
      <c r="AM3253" s="11">
        <f t="shared" si="853"/>
        <v>2.4652066157247323</v>
      </c>
      <c r="AN3253" s="3">
        <f t="shared" si="843"/>
        <v>0.45057719044235389</v>
      </c>
      <c r="AO3253" s="3">
        <f t="shared" si="844"/>
        <v>0.14573169603610259</v>
      </c>
      <c r="AP3253" s="3" t="s">
        <v>8</v>
      </c>
      <c r="AQ3253" s="124"/>
      <c r="AR3253" s="4"/>
      <c r="AS3253" s="3"/>
    </row>
    <row r="3254" spans="1:45" ht="15" customHeight="1">
      <c r="A3254" s="11">
        <v>22.513447461875913</v>
      </c>
      <c r="B3254" s="32">
        <v>929</v>
      </c>
      <c r="C3254" s="17">
        <v>5.97621</v>
      </c>
      <c r="D3254" s="17">
        <v>-43.739899999999999</v>
      </c>
      <c r="E3254" s="40" t="s">
        <v>39</v>
      </c>
      <c r="F3254" s="18">
        <v>-3</v>
      </c>
      <c r="G3254" s="17">
        <v>-3.6</v>
      </c>
      <c r="H3254" s="17">
        <v>-2.1</v>
      </c>
      <c r="I3254" s="17">
        <v>-0.4</v>
      </c>
      <c r="J3254" s="17">
        <v>0.9</v>
      </c>
      <c r="K3254" s="30">
        <v>3</v>
      </c>
      <c r="L3254" s="10">
        <f t="shared" si="842"/>
        <v>0.9</v>
      </c>
      <c r="M3254" s="52" t="str">
        <f t="shared" si="845"/>
        <v>low latitude</v>
      </c>
      <c r="N3254" s="83">
        <v>9356763</v>
      </c>
      <c r="O3254" s="34">
        <v>1379839</v>
      </c>
      <c r="P3254" s="34">
        <v>1920828</v>
      </c>
      <c r="Q3254" s="34">
        <v>205306</v>
      </c>
      <c r="R3254" s="34">
        <v>12405354</v>
      </c>
      <c r="S3254" s="42">
        <v>1451836</v>
      </c>
      <c r="T3254" s="10">
        <v>0.35017922579576005</v>
      </c>
      <c r="U3254" s="11">
        <v>5.1640824154977075E-2</v>
      </c>
      <c r="V3254" s="11">
        <v>7.1887474538664523E-2</v>
      </c>
      <c r="W3254" s="11">
        <v>7.6836290639427669E-3</v>
      </c>
      <c r="X3254" s="11">
        <v>0.46427351632635511</v>
      </c>
      <c r="Y3254" s="12">
        <v>5.4335330120300486E-2</v>
      </c>
      <c r="Z3254" s="10">
        <f t="shared" si="849"/>
        <v>0.72168371149433153</v>
      </c>
      <c r="AA3254" s="11">
        <f t="shared" si="850"/>
        <v>-0.26132008938049456</v>
      </c>
      <c r="AB3254" s="11">
        <f t="shared" si="840"/>
        <v>-0.1416530966808332</v>
      </c>
      <c r="AC3254" s="11">
        <f t="shared" si="851"/>
        <v>29.260893966816617</v>
      </c>
      <c r="AD3254" s="9">
        <f t="shared" si="841"/>
        <v>28.910928187031011</v>
      </c>
      <c r="AE3254" s="10">
        <v>22.963085096540201</v>
      </c>
      <c r="AF3254" s="11">
        <v>29.654916063697701</v>
      </c>
      <c r="AG3254" s="12">
        <v>37.292843765058798</v>
      </c>
      <c r="AH3254" s="10">
        <v>0.93500740299827834</v>
      </c>
      <c r="AI3254" s="11">
        <f t="shared" si="847"/>
        <v>42.995646976808366</v>
      </c>
      <c r="AJ3254" s="11">
        <f t="shared" si="848"/>
        <v>13.432231133748232</v>
      </c>
      <c r="AK3254" s="11">
        <f t="shared" si="846"/>
        <v>0.20192018009621868</v>
      </c>
      <c r="AL3254" s="11">
        <f t="shared" si="852"/>
        <v>9.3559272500560144</v>
      </c>
      <c r="AM3254" s="11">
        <f t="shared" si="853"/>
        <v>2.3487707977455363</v>
      </c>
      <c r="AN3254" s="3">
        <f t="shared" si="843"/>
        <v>0.75425199474355986</v>
      </c>
      <c r="AO3254" s="3">
        <f t="shared" si="844"/>
        <v>0.15483862854699673</v>
      </c>
      <c r="AP3254" s="3" t="s">
        <v>8</v>
      </c>
      <c r="AQ3254" s="124"/>
      <c r="AR3254" s="4"/>
      <c r="AS3254" s="3"/>
    </row>
    <row r="3255" spans="1:45" ht="15" customHeight="1">
      <c r="A3255" s="11">
        <v>22.664788594109048</v>
      </c>
      <c r="B3255" s="32">
        <v>929</v>
      </c>
      <c r="C3255" s="17">
        <v>5.97621</v>
      </c>
      <c r="D3255" s="17">
        <v>-43.739899999999999</v>
      </c>
      <c r="E3255" s="40" t="s">
        <v>39</v>
      </c>
      <c r="F3255" s="18">
        <v>-3</v>
      </c>
      <c r="G3255" s="17">
        <v>-3.6</v>
      </c>
      <c r="H3255" s="17">
        <v>-2.1</v>
      </c>
      <c r="I3255" s="17">
        <v>-0.4</v>
      </c>
      <c r="J3255" s="17">
        <v>0.9</v>
      </c>
      <c r="K3255" s="30">
        <v>3</v>
      </c>
      <c r="L3255" s="10">
        <f t="shared" si="842"/>
        <v>0.9</v>
      </c>
      <c r="M3255" s="52" t="str">
        <f t="shared" si="845"/>
        <v>low latitude</v>
      </c>
      <c r="N3255" s="83">
        <v>581297</v>
      </c>
      <c r="O3255" s="34">
        <v>99018</v>
      </c>
      <c r="P3255" s="34">
        <v>148758</v>
      </c>
      <c r="Q3255" s="34">
        <v>20650</v>
      </c>
      <c r="R3255" s="34">
        <v>1236057</v>
      </c>
      <c r="S3255" s="42">
        <v>146971</v>
      </c>
      <c r="T3255" s="10">
        <v>0.26035012412938119</v>
      </c>
      <c r="U3255" s="11">
        <v>4.4347981481141427E-2</v>
      </c>
      <c r="V3255" s="11">
        <v>6.6625432034293122E-2</v>
      </c>
      <c r="W3255" s="11">
        <v>9.2486802155726279E-3</v>
      </c>
      <c r="X3255" s="11">
        <v>0.55360270804939737</v>
      </c>
      <c r="Y3255" s="12">
        <v>6.5825074090214264E-2</v>
      </c>
      <c r="Z3255" s="10">
        <f t="shared" si="849"/>
        <v>0.76163044027761384</v>
      </c>
      <c r="AA3255" s="11">
        <f t="shared" si="850"/>
        <v>-0.25634424892805729</v>
      </c>
      <c r="AB3255" s="11">
        <f t="shared" si="840"/>
        <v>-0.11825570671863547</v>
      </c>
      <c r="AC3255" s="11">
        <f t="shared" si="851"/>
        <v>29.596763197356132</v>
      </c>
      <c r="AD3255" s="9">
        <f t="shared" si="841"/>
        <v>30.511309660445335</v>
      </c>
      <c r="AE3255" s="10">
        <v>25.252041047056501</v>
      </c>
      <c r="AF3255" s="11">
        <v>32.047614720096398</v>
      </c>
      <c r="AG3255" s="12">
        <v>40.395229381882103</v>
      </c>
      <c r="AH3255" s="10">
        <v>0.57884995892170632</v>
      </c>
      <c r="AI3255" s="11">
        <f t="shared" si="847"/>
        <v>31.985898179441097</v>
      </c>
      <c r="AJ3255" s="11">
        <f t="shared" si="848"/>
        <v>20.180894945267401</v>
      </c>
      <c r="AK3255" s="11">
        <f t="shared" si="846"/>
        <v>0.1625391927356136</v>
      </c>
      <c r="AL3255" s="11">
        <f t="shared" si="852"/>
        <v>7.2037772397094431</v>
      </c>
      <c r="AM3255" s="11">
        <f t="shared" si="853"/>
        <v>2.5189589717788041</v>
      </c>
      <c r="AN3255" s="3">
        <f t="shared" si="843"/>
        <v>0.4702833283578346</v>
      </c>
      <c r="AO3255" s="3">
        <f t="shared" si="844"/>
        <v>0.12034881886514942</v>
      </c>
      <c r="AP3255" s="3" t="s">
        <v>8</v>
      </c>
      <c r="AQ3255" s="124"/>
      <c r="AR3255" s="4"/>
      <c r="AS3255" s="3"/>
    </row>
    <row r="3256" spans="1:45" ht="15" customHeight="1">
      <c r="A3256" s="11">
        <v>22.78180112805515</v>
      </c>
      <c r="B3256" s="32">
        <v>929</v>
      </c>
      <c r="C3256" s="17">
        <v>5.97621</v>
      </c>
      <c r="D3256" s="17">
        <v>-43.739899999999999</v>
      </c>
      <c r="E3256" s="40" t="s">
        <v>39</v>
      </c>
      <c r="F3256" s="18">
        <v>-3</v>
      </c>
      <c r="G3256" s="17">
        <v>-3.6</v>
      </c>
      <c r="H3256" s="17">
        <v>-2.1</v>
      </c>
      <c r="I3256" s="17">
        <v>-0.4</v>
      </c>
      <c r="J3256" s="17">
        <v>0.9</v>
      </c>
      <c r="K3256" s="30">
        <v>3</v>
      </c>
      <c r="L3256" s="10">
        <f t="shared" si="842"/>
        <v>0.9</v>
      </c>
      <c r="M3256" s="52" t="str">
        <f t="shared" si="845"/>
        <v>low latitude</v>
      </c>
      <c r="N3256" s="83">
        <v>706777</v>
      </c>
      <c r="O3256" s="34">
        <v>60944</v>
      </c>
      <c r="P3256" s="34">
        <v>74410</v>
      </c>
      <c r="Q3256" s="34">
        <v>9102</v>
      </c>
      <c r="R3256" s="34">
        <v>447958</v>
      </c>
      <c r="S3256" s="42">
        <v>47998</v>
      </c>
      <c r="T3256" s="10">
        <v>0.52463091667167705</v>
      </c>
      <c r="U3256" s="11">
        <v>4.5237899062418117E-2</v>
      </c>
      <c r="V3256" s="11">
        <v>5.523352699584097E-2</v>
      </c>
      <c r="W3256" s="11">
        <v>6.7562903200664498E-3</v>
      </c>
      <c r="X3256" s="11">
        <v>0.3325131069211521</v>
      </c>
      <c r="Y3256" s="12">
        <v>3.5628260028845248E-2</v>
      </c>
      <c r="Z3256" s="10">
        <f t="shared" si="849"/>
        <v>0.68333212092240225</v>
      </c>
      <c r="AA3256" s="11">
        <f t="shared" si="850"/>
        <v>-0.28810428049884235</v>
      </c>
      <c r="AB3256" s="11">
        <f t="shared" si="840"/>
        <v>-0.16536816421587539</v>
      </c>
      <c r="AC3256" s="11">
        <f t="shared" si="851"/>
        <v>27.45296106632814</v>
      </c>
      <c r="AD3256" s="9">
        <f t="shared" si="841"/>
        <v>27.288817567634126</v>
      </c>
      <c r="AE3256" s="10">
        <v>20.724117863779899</v>
      </c>
      <c r="AF3256" s="11">
        <v>27.354867708077201</v>
      </c>
      <c r="AG3256" s="12">
        <v>34.445360437787699</v>
      </c>
      <c r="AH3256" s="10">
        <v>0.94998257600262792</v>
      </c>
      <c r="AI3256" s="11">
        <f t="shared" si="847"/>
        <v>61.206856984502934</v>
      </c>
      <c r="AJ3256" s="11">
        <f t="shared" si="848"/>
        <v>6.3592461329535306</v>
      </c>
      <c r="AK3256" s="11">
        <f t="shared" si="846"/>
        <v>0.22556729105638249</v>
      </c>
      <c r="AL3256" s="11">
        <f t="shared" si="852"/>
        <v>8.1751263458580521</v>
      </c>
      <c r="AM3256" s="11">
        <f t="shared" si="853"/>
        <v>2.2294262525070927</v>
      </c>
      <c r="AN3256" s="3">
        <f t="shared" si="843"/>
        <v>1.5777751485630349</v>
      </c>
      <c r="AO3256" s="3">
        <f t="shared" si="844"/>
        <v>0.16610932274900772</v>
      </c>
      <c r="AP3256" s="3" t="s">
        <v>8</v>
      </c>
      <c r="AQ3256" s="124"/>
      <c r="AR3256" s="4"/>
      <c r="AS3256" s="3"/>
    </row>
    <row r="3257" spans="1:45" ht="15" customHeight="1">
      <c r="A3257" s="11">
        <v>22.902135784416124</v>
      </c>
      <c r="B3257" s="32">
        <v>929</v>
      </c>
      <c r="C3257" s="17">
        <v>5.97621</v>
      </c>
      <c r="D3257" s="17">
        <v>-43.739899999999999</v>
      </c>
      <c r="E3257" s="40" t="s">
        <v>39</v>
      </c>
      <c r="F3257" s="18">
        <v>-3</v>
      </c>
      <c r="G3257" s="17">
        <v>-3.6</v>
      </c>
      <c r="H3257" s="17">
        <v>-2.1</v>
      </c>
      <c r="I3257" s="17">
        <v>-0.4</v>
      </c>
      <c r="J3257" s="17">
        <v>0.9</v>
      </c>
      <c r="K3257" s="30">
        <v>3</v>
      </c>
      <c r="L3257" s="10">
        <f t="shared" si="842"/>
        <v>0.9</v>
      </c>
      <c r="M3257" s="52" t="str">
        <f t="shared" si="845"/>
        <v>low latitude</v>
      </c>
      <c r="N3257" s="83">
        <v>150279</v>
      </c>
      <c r="O3257" s="34">
        <v>17202</v>
      </c>
      <c r="P3257" s="34">
        <v>17703</v>
      </c>
      <c r="Q3257" s="34">
        <v>3096</v>
      </c>
      <c r="R3257" s="34">
        <v>99283</v>
      </c>
      <c r="S3257" s="42">
        <v>14014</v>
      </c>
      <c r="T3257" s="10">
        <v>0.49831054755501913</v>
      </c>
      <c r="U3257" s="11">
        <v>5.7040158898059204E-2</v>
      </c>
      <c r="V3257" s="11">
        <v>5.870142616976759E-2</v>
      </c>
      <c r="W3257" s="11">
        <v>1.0266034876664998E-2</v>
      </c>
      <c r="X3257" s="11">
        <v>0.32921277153098544</v>
      </c>
      <c r="Y3257" s="12">
        <v>4.6469060969503644E-2</v>
      </c>
      <c r="Z3257" s="10">
        <f t="shared" si="849"/>
        <v>0.66928770546957617</v>
      </c>
      <c r="AA3257" s="11">
        <f t="shared" si="850"/>
        <v>-0.33174815590992751</v>
      </c>
      <c r="AB3257" s="11">
        <f t="shared" si="840"/>
        <v>-0.17438715272810307</v>
      </c>
      <c r="AC3257" s="11">
        <f t="shared" si="851"/>
        <v>24.506999476079891</v>
      </c>
      <c r="AD3257" s="9">
        <f t="shared" si="841"/>
        <v>26.671918753397751</v>
      </c>
      <c r="AE3257" s="10">
        <v>19.8750852997008</v>
      </c>
      <c r="AF3257" s="11">
        <v>26.5079258218931</v>
      </c>
      <c r="AG3257" s="12">
        <v>33.3440555380135</v>
      </c>
      <c r="AH3257" s="10">
        <v>0.96714674114239219</v>
      </c>
      <c r="AI3257" s="11">
        <f t="shared" si="847"/>
        <v>60.217100359830432</v>
      </c>
      <c r="AJ3257" s="11">
        <f t="shared" si="848"/>
        <v>8.5298825878156705</v>
      </c>
      <c r="AK3257" s="11">
        <f t="shared" si="846"/>
        <v>0.25116657193089137</v>
      </c>
      <c r="AL3257" s="11">
        <f t="shared" si="852"/>
        <v>5.7180232558139537</v>
      </c>
      <c r="AM3257" s="11">
        <f t="shared" si="853"/>
        <v>2.2676535614726521</v>
      </c>
      <c r="AN3257" s="3">
        <f t="shared" si="843"/>
        <v>1.5136428190123183</v>
      </c>
      <c r="AO3257" s="3">
        <f t="shared" si="844"/>
        <v>0.17830847174239295</v>
      </c>
      <c r="AP3257" s="3" t="s">
        <v>8</v>
      </c>
      <c r="AQ3257" s="124"/>
      <c r="AR3257" s="4"/>
      <c r="AS3257" s="3"/>
    </row>
    <row r="3258" spans="1:45" ht="15" customHeight="1">
      <c r="A3258" s="11">
        <v>22.903981407979945</v>
      </c>
      <c r="B3258" s="32">
        <v>929</v>
      </c>
      <c r="C3258" s="17">
        <v>5.97621</v>
      </c>
      <c r="D3258" s="17">
        <v>-43.739899999999999</v>
      </c>
      <c r="E3258" s="40" t="s">
        <v>39</v>
      </c>
      <c r="F3258" s="18">
        <v>-3</v>
      </c>
      <c r="G3258" s="17">
        <v>-3.6</v>
      </c>
      <c r="H3258" s="17">
        <v>-2.1</v>
      </c>
      <c r="I3258" s="17">
        <v>-0.4</v>
      </c>
      <c r="J3258" s="17">
        <v>0.9</v>
      </c>
      <c r="K3258" s="30">
        <v>3</v>
      </c>
      <c r="L3258" s="10">
        <f t="shared" si="842"/>
        <v>0.9</v>
      </c>
      <c r="M3258" s="52" t="str">
        <f t="shared" si="845"/>
        <v>low latitude</v>
      </c>
      <c r="N3258" s="83">
        <v>1177530.375</v>
      </c>
      <c r="O3258" s="34">
        <v>106907.0625</v>
      </c>
      <c r="P3258" s="34">
        <v>161565.953125</v>
      </c>
      <c r="Q3258" s="34">
        <v>20665.736328125</v>
      </c>
      <c r="R3258" s="34">
        <v>1062807.25</v>
      </c>
      <c r="S3258" s="42">
        <v>134360.84375</v>
      </c>
      <c r="T3258" s="10">
        <v>0.44204291683002633</v>
      </c>
      <c r="U3258" s="11">
        <v>4.0132730960107867E-2</v>
      </c>
      <c r="V3258" s="11">
        <v>6.0651586316657277E-2</v>
      </c>
      <c r="W3258" s="11">
        <v>7.7578825641118716E-3</v>
      </c>
      <c r="X3258" s="11">
        <v>0.39897604918947338</v>
      </c>
      <c r="Y3258" s="12">
        <v>5.0438834139623287E-2</v>
      </c>
      <c r="Z3258" s="10">
        <f t="shared" si="849"/>
        <v>0.74756277553817951</v>
      </c>
      <c r="AA3258" s="11">
        <f t="shared" si="850"/>
        <v>-0.25275645510326283</v>
      </c>
      <c r="AB3258" s="11">
        <f t="shared" si="840"/>
        <v>-0.12635233220071165</v>
      </c>
      <c r="AC3258" s="11">
        <f t="shared" si="851"/>
        <v>29.838939280529758</v>
      </c>
      <c r="AD3258" s="9">
        <f t="shared" si="841"/>
        <v>29.957500477471324</v>
      </c>
      <c r="AE3258" s="10">
        <v>24.362774757141601</v>
      </c>
      <c r="AF3258" s="11">
        <v>31.193593759836801</v>
      </c>
      <c r="AG3258" s="12">
        <v>39.2740237864408</v>
      </c>
      <c r="AH3258" s="10">
        <v>0.67382510293825137</v>
      </c>
      <c r="AI3258" s="11">
        <f t="shared" si="847"/>
        <v>52.560398123028442</v>
      </c>
      <c r="AJ3258" s="11">
        <f t="shared" si="848"/>
        <v>10.241767139658279</v>
      </c>
      <c r="AK3258" s="11">
        <f t="shared" si="846"/>
        <v>0.19453503345491396</v>
      </c>
      <c r="AL3258" s="11">
        <f t="shared" si="852"/>
        <v>7.8180593500129527</v>
      </c>
      <c r="AM3258" s="11">
        <f t="shared" si="853"/>
        <v>2.4308867427019796</v>
      </c>
      <c r="AN3258" s="3">
        <f t="shared" si="843"/>
        <v>1.1079434911645549</v>
      </c>
      <c r="AO3258" s="3">
        <f t="shared" si="844"/>
        <v>0.15201811346789365</v>
      </c>
      <c r="AP3258" s="3" t="s">
        <v>8</v>
      </c>
      <c r="AQ3258" s="124"/>
      <c r="AR3258" s="4"/>
      <c r="AS3258" s="3"/>
    </row>
    <row r="3259" spans="1:45" ht="15" customHeight="1">
      <c r="A3259" s="11">
        <v>22.936833507415919</v>
      </c>
      <c r="B3259" s="32">
        <v>929</v>
      </c>
      <c r="C3259" s="17">
        <v>5.97621</v>
      </c>
      <c r="D3259" s="17">
        <v>-43.739899999999999</v>
      </c>
      <c r="E3259" s="40" t="s">
        <v>39</v>
      </c>
      <c r="F3259" s="18">
        <v>-3</v>
      </c>
      <c r="G3259" s="17">
        <v>-3.6</v>
      </c>
      <c r="H3259" s="17">
        <v>-2.1</v>
      </c>
      <c r="I3259" s="17">
        <v>-0.4</v>
      </c>
      <c r="J3259" s="17">
        <v>0.9</v>
      </c>
      <c r="K3259" s="30">
        <v>3</v>
      </c>
      <c r="L3259" s="10">
        <f t="shared" si="842"/>
        <v>0.9</v>
      </c>
      <c r="M3259" s="52" t="str">
        <f t="shared" si="845"/>
        <v>low latitude</v>
      </c>
      <c r="N3259" s="83">
        <v>18230234</v>
      </c>
      <c r="O3259" s="34">
        <v>3244687</v>
      </c>
      <c r="P3259" s="34">
        <v>4163834</v>
      </c>
      <c r="Q3259" s="34">
        <v>380256</v>
      </c>
      <c r="R3259" s="34">
        <v>19875024</v>
      </c>
      <c r="S3259" s="42">
        <v>2604019</v>
      </c>
      <c r="T3259" s="10">
        <v>0.3758961957525141</v>
      </c>
      <c r="U3259" s="11">
        <v>6.6903447301205121E-2</v>
      </c>
      <c r="V3259" s="11">
        <v>8.585569227169404E-2</v>
      </c>
      <c r="W3259" s="11">
        <v>7.8406444926635618E-3</v>
      </c>
      <c r="X3259" s="11">
        <v>0.40981075240668419</v>
      </c>
      <c r="Y3259" s="12">
        <v>5.369326777523898E-2</v>
      </c>
      <c r="Z3259" s="10">
        <f t="shared" si="849"/>
        <v>0.68779460310776808</v>
      </c>
      <c r="AA3259" s="11">
        <f t="shared" si="850"/>
        <v>-0.27197586263798473</v>
      </c>
      <c r="AB3259" s="11">
        <f t="shared" si="840"/>
        <v>-0.16254123626293146</v>
      </c>
      <c r="AC3259" s="11">
        <f t="shared" si="851"/>
        <v>28.541629271936028</v>
      </c>
      <c r="AD3259" s="9">
        <f t="shared" si="841"/>
        <v>27.482179439615489</v>
      </c>
      <c r="AE3259" s="10">
        <v>20.953462882688299</v>
      </c>
      <c r="AF3259" s="11">
        <v>27.613661441345499</v>
      </c>
      <c r="AG3259" s="12">
        <v>34.679069372702102</v>
      </c>
      <c r="AH3259" s="10">
        <v>0.79841665321680533</v>
      </c>
      <c r="AI3259" s="11">
        <f t="shared" si="847"/>
        <v>47.841780785213423</v>
      </c>
      <c r="AJ3259" s="11">
        <f t="shared" si="848"/>
        <v>12.49873945564547</v>
      </c>
      <c r="AK3259" s="11">
        <f t="shared" si="846"/>
        <v>0.2573286414416367</v>
      </c>
      <c r="AL3259" s="11">
        <f t="shared" si="852"/>
        <v>10.950080998064461</v>
      </c>
      <c r="AM3259" s="11">
        <f t="shared" si="853"/>
        <v>2.2255030311381074</v>
      </c>
      <c r="AN3259" s="3">
        <f t="shared" si="843"/>
        <v>0.91724337037278547</v>
      </c>
      <c r="AO3259" s="3">
        <f t="shared" si="844"/>
        <v>0.20950082877887344</v>
      </c>
      <c r="AP3259" s="3" t="s">
        <v>8</v>
      </c>
      <c r="AQ3259" s="124"/>
      <c r="AR3259" s="4"/>
      <c r="AS3259" s="3"/>
    </row>
    <row r="3260" spans="1:45" ht="15" customHeight="1">
      <c r="A3260" s="11">
        <v>23.118733333333331</v>
      </c>
      <c r="B3260" s="32">
        <v>929</v>
      </c>
      <c r="C3260" s="17">
        <v>5.97621</v>
      </c>
      <c r="D3260" s="17">
        <v>-43.739899999999999</v>
      </c>
      <c r="E3260" s="40" t="s">
        <v>39</v>
      </c>
      <c r="F3260" s="18">
        <v>-3</v>
      </c>
      <c r="G3260" s="17">
        <v>-3.6</v>
      </c>
      <c r="H3260" s="17">
        <v>-2.1</v>
      </c>
      <c r="I3260" s="17">
        <v>-0.4</v>
      </c>
      <c r="J3260" s="17">
        <v>0.9</v>
      </c>
      <c r="K3260" s="30">
        <v>3</v>
      </c>
      <c r="L3260" s="10">
        <f t="shared" si="842"/>
        <v>0.9</v>
      </c>
      <c r="M3260" s="52" t="str">
        <f t="shared" si="845"/>
        <v>low latitude</v>
      </c>
      <c r="N3260" s="83">
        <v>1463931</v>
      </c>
      <c r="O3260" s="34">
        <v>193837</v>
      </c>
      <c r="P3260" s="34">
        <v>260420</v>
      </c>
      <c r="Q3260" s="34">
        <v>28136</v>
      </c>
      <c r="R3260" s="34">
        <v>1232373</v>
      </c>
      <c r="S3260" s="42">
        <v>133958</v>
      </c>
      <c r="T3260" s="10">
        <v>0.4419207554061621</v>
      </c>
      <c r="U3260" s="11">
        <v>5.8514092170781441E-2</v>
      </c>
      <c r="V3260" s="11">
        <v>7.8613679963654537E-2</v>
      </c>
      <c r="W3260" s="11">
        <v>8.4934893612525295E-3</v>
      </c>
      <c r="X3260" s="11">
        <v>0.37201972436006769</v>
      </c>
      <c r="Y3260" s="12">
        <v>4.0438258738081691E-2</v>
      </c>
      <c r="Z3260" s="10">
        <f t="shared" si="849"/>
        <v>0.68550874420581798</v>
      </c>
      <c r="AA3260" s="11">
        <f t="shared" si="850"/>
        <v>-0.26772666256867361</v>
      </c>
      <c r="AB3260" s="11">
        <f t="shared" si="840"/>
        <v>-0.16398700106977879</v>
      </c>
      <c r="AC3260" s="11">
        <f t="shared" si="851"/>
        <v>28.828450276614529</v>
      </c>
      <c r="AD3260" s="9">
        <f t="shared" si="841"/>
        <v>27.38328912682713</v>
      </c>
      <c r="AE3260" s="10">
        <v>20.811051436032699</v>
      </c>
      <c r="AF3260" s="11">
        <v>27.499078663845999</v>
      </c>
      <c r="AG3260" s="12">
        <v>34.597407812952298</v>
      </c>
      <c r="AH3260" s="10">
        <v>0.77670036301934575</v>
      </c>
      <c r="AI3260" s="11">
        <f t="shared" si="847"/>
        <v>54.293989105086069</v>
      </c>
      <c r="AJ3260" s="11">
        <f t="shared" si="848"/>
        <v>8.3834358957349355</v>
      </c>
      <c r="AK3260" s="11">
        <f t="shared" ref="AK3260:AK3291" si="854">(U3260+V3260+W3260)/(U3260+V3260+W3260+X3260+Y3260)</f>
        <v>0.26093294618342161</v>
      </c>
      <c r="AL3260" s="11">
        <f t="shared" si="852"/>
        <v>9.255757748080752</v>
      </c>
      <c r="AM3260" s="11">
        <f t="shared" si="853"/>
        <v>2.1658389456657003</v>
      </c>
      <c r="AN3260" s="3">
        <f t="shared" si="843"/>
        <v>1.1878960347232532</v>
      </c>
      <c r="AO3260" s="3">
        <f t="shared" si="844"/>
        <v>0.21131589218523938</v>
      </c>
      <c r="AP3260" s="3" t="s">
        <v>8</v>
      </c>
      <c r="AQ3260" s="124"/>
      <c r="AR3260" s="4"/>
      <c r="AS3260" s="3"/>
    </row>
    <row r="3261" spans="1:45" ht="15" customHeight="1">
      <c r="A3261" s="11">
        <v>23.157666666666668</v>
      </c>
      <c r="B3261" s="32">
        <v>929</v>
      </c>
      <c r="C3261" s="17">
        <v>5.97621</v>
      </c>
      <c r="D3261" s="17">
        <v>-43.739899999999999</v>
      </c>
      <c r="E3261" s="40" t="s">
        <v>39</v>
      </c>
      <c r="F3261" s="18">
        <v>-3</v>
      </c>
      <c r="G3261" s="17">
        <v>-3.6</v>
      </c>
      <c r="H3261" s="17">
        <v>-2.1</v>
      </c>
      <c r="I3261" s="17">
        <v>-0.4</v>
      </c>
      <c r="J3261" s="17">
        <v>0.9</v>
      </c>
      <c r="K3261" s="30">
        <v>3</v>
      </c>
      <c r="L3261" s="10">
        <f t="shared" si="842"/>
        <v>0.9</v>
      </c>
      <c r="M3261" s="52" t="str">
        <f t="shared" si="845"/>
        <v>low latitude</v>
      </c>
      <c r="N3261" s="83">
        <v>1277849</v>
      </c>
      <c r="O3261" s="34">
        <v>141653</v>
      </c>
      <c r="P3261" s="34">
        <v>290216</v>
      </c>
      <c r="Q3261" s="34">
        <v>23301</v>
      </c>
      <c r="R3261" s="34">
        <v>1084501</v>
      </c>
      <c r="S3261" s="42">
        <v>121294</v>
      </c>
      <c r="T3261" s="10">
        <v>0.43481792314858986</v>
      </c>
      <c r="U3261" s="11">
        <v>4.8200736759794936E-2</v>
      </c>
      <c r="V3261" s="11">
        <v>9.875276216868438E-2</v>
      </c>
      <c r="W3261" s="11">
        <v>7.9287086559407978E-3</v>
      </c>
      <c r="X3261" s="11">
        <v>0.36902675705233473</v>
      </c>
      <c r="Y3261" s="12">
        <v>4.1273112214655301E-2</v>
      </c>
      <c r="Z3261" s="10">
        <f t="shared" si="849"/>
        <v>0.75427259985012074</v>
      </c>
      <c r="AA3261" s="11">
        <f t="shared" si="850"/>
        <v>-0.19545227822095917</v>
      </c>
      <c r="AB3261" s="11">
        <f t="shared" si="840"/>
        <v>-0.12247166843417083</v>
      </c>
      <c r="AC3261" s="11">
        <f t="shared" si="851"/>
        <v>33.706971220085251</v>
      </c>
      <c r="AD3261" s="9">
        <f t="shared" si="841"/>
        <v>30.222937879102716</v>
      </c>
      <c r="AE3261" s="10">
        <v>24.7201368578597</v>
      </c>
      <c r="AF3261" s="11">
        <v>31.596937510965699</v>
      </c>
      <c r="AG3261" s="12">
        <v>39.760240390690697</v>
      </c>
      <c r="AH3261" s="10">
        <v>0.93844522254202545</v>
      </c>
      <c r="AI3261" s="11">
        <f t="shared" si="847"/>
        <v>54.092280991385699</v>
      </c>
      <c r="AJ3261" s="11">
        <f t="shared" si="848"/>
        <v>8.6691639096218189</v>
      </c>
      <c r="AK3261" s="11">
        <f t="shared" si="854"/>
        <v>0.27403948909218434</v>
      </c>
      <c r="AL3261" s="11">
        <f t="shared" si="852"/>
        <v>12.455087764473628</v>
      </c>
      <c r="AM3261" s="11">
        <f t="shared" si="853"/>
        <v>2.2155138915873325</v>
      </c>
      <c r="AN3261" s="3">
        <f t="shared" si="843"/>
        <v>1.1782829153684504</v>
      </c>
      <c r="AO3261" s="3">
        <f t="shared" si="844"/>
        <v>0.26760325716619904</v>
      </c>
      <c r="AP3261" s="3" t="s">
        <v>8</v>
      </c>
      <c r="AQ3261" s="124"/>
      <c r="AR3261" s="4"/>
      <c r="AS3261" s="3"/>
    </row>
    <row r="3262" spans="1:45" ht="15" customHeight="1">
      <c r="A3262" s="11">
        <v>23.326637623762377</v>
      </c>
      <c r="B3262" s="32">
        <v>929</v>
      </c>
      <c r="C3262" s="17">
        <v>5.97621</v>
      </c>
      <c r="D3262" s="17">
        <v>-43.739899999999999</v>
      </c>
      <c r="E3262" s="40" t="s">
        <v>39</v>
      </c>
      <c r="F3262" s="18">
        <v>-3</v>
      </c>
      <c r="G3262" s="17">
        <v>-3.6</v>
      </c>
      <c r="H3262" s="17">
        <v>-2.1</v>
      </c>
      <c r="I3262" s="17">
        <v>-0.4</v>
      </c>
      <c r="J3262" s="17">
        <v>0.9</v>
      </c>
      <c r="K3262" s="30">
        <v>3</v>
      </c>
      <c r="L3262" s="10">
        <f t="shared" si="842"/>
        <v>0.9</v>
      </c>
      <c r="M3262" s="52" t="str">
        <f t="shared" si="845"/>
        <v>low latitude</v>
      </c>
      <c r="N3262" s="83">
        <v>10677855</v>
      </c>
      <c r="O3262" s="34">
        <v>1775384</v>
      </c>
      <c r="P3262" s="34">
        <v>2912425</v>
      </c>
      <c r="Q3262" s="34">
        <v>253482</v>
      </c>
      <c r="R3262" s="34">
        <v>15023029</v>
      </c>
      <c r="S3262" s="42">
        <v>1814785</v>
      </c>
      <c r="T3262" s="10">
        <v>0.32898506206372996</v>
      </c>
      <c r="U3262" s="11">
        <v>5.4699639152896634E-2</v>
      </c>
      <c r="V3262" s="11">
        <v>8.9731909581180741E-2</v>
      </c>
      <c r="W3262" s="11">
        <v>7.8097887171195328E-3</v>
      </c>
      <c r="X3262" s="11">
        <v>0.46286001523248016</v>
      </c>
      <c r="Y3262" s="12">
        <v>5.5913585252592969E-2</v>
      </c>
      <c r="Z3262" s="10">
        <f t="shared" si="849"/>
        <v>0.73721669205615803</v>
      </c>
      <c r="AA3262" s="11">
        <f t="shared" si="850"/>
        <v>-0.22958568055142936</v>
      </c>
      <c r="AB3262" s="11">
        <f t="shared" si="840"/>
        <v>-0.13240484004844469</v>
      </c>
      <c r="AC3262" s="11">
        <f t="shared" si="851"/>
        <v>31.402966562778516</v>
      </c>
      <c r="AD3262" s="9">
        <f t="shared" si="841"/>
        <v>29.543508940686383</v>
      </c>
      <c r="AE3262" s="10">
        <v>23.846584664390001</v>
      </c>
      <c r="AF3262" s="11">
        <v>30.593026635359799</v>
      </c>
      <c r="AG3262" s="12">
        <v>38.423708945226203</v>
      </c>
      <c r="AH3262" s="10">
        <v>0.82964449688491448</v>
      </c>
      <c r="AI3262" s="11">
        <f t="shared" si="847"/>
        <v>41.546644854706166</v>
      </c>
      <c r="AJ3262" s="11">
        <f t="shared" si="848"/>
        <v>14.526833399505627</v>
      </c>
      <c r="AK3262" s="11">
        <f t="shared" si="854"/>
        <v>0.22688218822582476</v>
      </c>
      <c r="AL3262" s="11">
        <f t="shared" si="852"/>
        <v>11.489671850466701</v>
      </c>
      <c r="AM3262" s="11">
        <f t="shared" si="853"/>
        <v>2.3119662952281765</v>
      </c>
      <c r="AN3262" s="3">
        <f t="shared" si="843"/>
        <v>0.71076578498250931</v>
      </c>
      <c r="AO3262" s="3">
        <f t="shared" si="844"/>
        <v>0.19386403367789545</v>
      </c>
      <c r="AP3262" s="3" t="s">
        <v>8</v>
      </c>
      <c r="AQ3262" s="124"/>
      <c r="AR3262" s="4"/>
      <c r="AS3262" s="3"/>
    </row>
    <row r="3263" spans="1:45" ht="15" customHeight="1">
      <c r="A3263" s="11">
        <v>23.575679207920793</v>
      </c>
      <c r="B3263" s="32">
        <v>929</v>
      </c>
      <c r="C3263" s="17">
        <v>5.97621</v>
      </c>
      <c r="D3263" s="17">
        <v>-43.739899999999999</v>
      </c>
      <c r="E3263" s="40" t="s">
        <v>39</v>
      </c>
      <c r="F3263" s="18">
        <v>-3</v>
      </c>
      <c r="G3263" s="17">
        <v>-3.6</v>
      </c>
      <c r="H3263" s="17">
        <v>-2.1</v>
      </c>
      <c r="I3263" s="17">
        <v>-0.4</v>
      </c>
      <c r="J3263" s="17">
        <v>0.9</v>
      </c>
      <c r="K3263" s="30">
        <v>3</v>
      </c>
      <c r="L3263" s="10">
        <f t="shared" si="842"/>
        <v>0.9</v>
      </c>
      <c r="M3263" s="52" t="str">
        <f t="shared" si="845"/>
        <v>low latitude</v>
      </c>
      <c r="N3263" s="83">
        <v>4655673</v>
      </c>
      <c r="O3263" s="34">
        <v>405176</v>
      </c>
      <c r="P3263" s="34">
        <v>602278</v>
      </c>
      <c r="Q3263" s="34">
        <v>56694</v>
      </c>
      <c r="R3263" s="34">
        <v>3034210</v>
      </c>
      <c r="S3263" s="42">
        <v>352511</v>
      </c>
      <c r="T3263" s="10">
        <v>0.51124488307416804</v>
      </c>
      <c r="U3263" s="11">
        <v>4.4492849206647263E-2</v>
      </c>
      <c r="V3263" s="11">
        <v>6.6136849750432158E-2</v>
      </c>
      <c r="W3263" s="11">
        <v>6.2256342747883881E-3</v>
      </c>
      <c r="X3263" s="11">
        <v>0.33319013957218885</v>
      </c>
      <c r="Y3263" s="12">
        <v>3.8709644121775313E-2</v>
      </c>
      <c r="Z3263" s="10">
        <f t="shared" si="849"/>
        <v>0.71399186395596981</v>
      </c>
      <c r="AA3263" s="11">
        <f t="shared" si="850"/>
        <v>-0.24720503358158286</v>
      </c>
      <c r="AB3263" s="11">
        <f t="shared" si="840"/>
        <v>-0.14630673704617686</v>
      </c>
      <c r="AC3263" s="11">
        <f t="shared" si="851"/>
        <v>30.213660233243157</v>
      </c>
      <c r="AD3263" s="9">
        <f t="shared" si="841"/>
        <v>28.592619186041503</v>
      </c>
      <c r="AE3263" s="10">
        <v>22.421523037442899</v>
      </c>
      <c r="AF3263" s="11">
        <v>29.167236611618801</v>
      </c>
      <c r="AG3263" s="12">
        <v>36.7997732356828</v>
      </c>
      <c r="AH3263" s="10">
        <v>0.85723317756013329</v>
      </c>
      <c r="AI3263" s="11">
        <f t="shared" si="847"/>
        <v>60.542832706297354</v>
      </c>
      <c r="AJ3263" s="11">
        <f t="shared" si="848"/>
        <v>7.0386990573828747</v>
      </c>
      <c r="AK3263" s="11">
        <f t="shared" si="854"/>
        <v>0.23908769276291889</v>
      </c>
      <c r="AL3263" s="11">
        <f t="shared" si="852"/>
        <v>10.623311108759305</v>
      </c>
      <c r="AM3263" s="11">
        <f t="shared" si="853"/>
        <v>2.2516766561324921</v>
      </c>
      <c r="AN3263" s="3">
        <f t="shared" si="843"/>
        <v>1.534393796078716</v>
      </c>
      <c r="AO3263" s="3">
        <f t="shared" si="844"/>
        <v>0.19849581934012478</v>
      </c>
      <c r="AP3263" s="3" t="s">
        <v>8</v>
      </c>
      <c r="AQ3263" s="124"/>
      <c r="AR3263" s="4"/>
      <c r="AS3263" s="3"/>
    </row>
    <row r="3264" spans="1:45" ht="15" customHeight="1">
      <c r="A3264" s="11">
        <v>23.701827722772276</v>
      </c>
      <c r="B3264" s="32">
        <v>929</v>
      </c>
      <c r="C3264" s="17">
        <v>5.97621</v>
      </c>
      <c r="D3264" s="17">
        <v>-43.739899999999999</v>
      </c>
      <c r="E3264" s="40" t="s">
        <v>39</v>
      </c>
      <c r="F3264" s="18">
        <v>-3</v>
      </c>
      <c r="G3264" s="17">
        <v>-3.6</v>
      </c>
      <c r="H3264" s="17">
        <v>-2.1</v>
      </c>
      <c r="I3264" s="17">
        <v>-0.4</v>
      </c>
      <c r="J3264" s="17">
        <v>0.9</v>
      </c>
      <c r="K3264" s="30">
        <v>3</v>
      </c>
      <c r="L3264" s="10">
        <f t="shared" si="842"/>
        <v>0.9</v>
      </c>
      <c r="M3264" s="52" t="str">
        <f t="shared" si="845"/>
        <v>low latitude</v>
      </c>
      <c r="N3264" s="83">
        <v>2104106</v>
      </c>
      <c r="O3264" s="34">
        <v>338483</v>
      </c>
      <c r="P3264" s="34">
        <v>520317</v>
      </c>
      <c r="Q3264" s="34">
        <v>55021</v>
      </c>
      <c r="R3264" s="34">
        <v>3587000</v>
      </c>
      <c r="S3264" s="42">
        <v>388690</v>
      </c>
      <c r="T3264" s="10">
        <v>0.30086091360164563</v>
      </c>
      <c r="U3264" s="11">
        <v>4.8398847120166857E-2</v>
      </c>
      <c r="V3264" s="11">
        <v>7.4398841114690722E-2</v>
      </c>
      <c r="W3264" s="11">
        <v>7.8673167260946662E-3</v>
      </c>
      <c r="X3264" s="11">
        <v>0.51289625954638352</v>
      </c>
      <c r="Y3264" s="12">
        <v>5.5577821891018626E-2</v>
      </c>
      <c r="Z3264" s="10">
        <f t="shared" si="849"/>
        <v>0.74013040964721222</v>
      </c>
      <c r="AA3264" s="11">
        <f t="shared" si="850"/>
        <v>-0.24459311854195651</v>
      </c>
      <c r="AB3264" s="11">
        <f t="shared" si="840"/>
        <v>-0.13069175161999583</v>
      </c>
      <c r="AC3264" s="11">
        <f t="shared" si="851"/>
        <v>30.389964498417935</v>
      </c>
      <c r="AD3264" s="9">
        <f t="shared" si="841"/>
        <v>29.660684189192288</v>
      </c>
      <c r="AE3264" s="10">
        <v>23.936635079598101</v>
      </c>
      <c r="AF3264" s="11">
        <v>30.7504329379822</v>
      </c>
      <c r="AG3264" s="12">
        <v>38.6836139974465</v>
      </c>
      <c r="AH3264" s="10">
        <v>0.77905851703238937</v>
      </c>
      <c r="AI3264" s="11">
        <f t="shared" ref="AI3264:AI3295" si="855">((T3264)/(T3264+X3264))*100</f>
        <v>36.971829377277459</v>
      </c>
      <c r="AJ3264" s="11">
        <f t="shared" ref="AJ3264:AJ3295" si="856">((Y3264)/(T3264+Y3264))*100</f>
        <v>15.592531438593452</v>
      </c>
      <c r="AK3264" s="11">
        <f t="shared" si="854"/>
        <v>0.18689414953765313</v>
      </c>
      <c r="AL3264" s="11">
        <f t="shared" si="852"/>
        <v>9.4566983515385026</v>
      </c>
      <c r="AM3264" s="11">
        <f t="shared" si="853"/>
        <v>2.3792044750485797</v>
      </c>
      <c r="AN3264" s="3">
        <f t="shared" si="843"/>
        <v>0.58659213827711176</v>
      </c>
      <c r="AO3264" s="3">
        <f t="shared" si="844"/>
        <v>0.14505631446891554</v>
      </c>
      <c r="AP3264" s="3" t="s">
        <v>8</v>
      </c>
      <c r="AQ3264" s="124"/>
      <c r="AR3264" s="4"/>
      <c r="AS3264" s="3"/>
    </row>
    <row r="3265" spans="1:45" ht="15" customHeight="1">
      <c r="A3265" s="11">
        <v>23.838556435643561</v>
      </c>
      <c r="B3265" s="32">
        <v>929</v>
      </c>
      <c r="C3265" s="17">
        <v>5.97621</v>
      </c>
      <c r="D3265" s="17">
        <v>-43.739899999999999</v>
      </c>
      <c r="E3265" s="40" t="s">
        <v>39</v>
      </c>
      <c r="F3265" s="18">
        <v>-3</v>
      </c>
      <c r="G3265" s="17">
        <v>-3.6</v>
      </c>
      <c r="H3265" s="17">
        <v>-2.1</v>
      </c>
      <c r="I3265" s="17">
        <v>-0.4</v>
      </c>
      <c r="J3265" s="17">
        <v>0.9</v>
      </c>
      <c r="K3265" s="30">
        <v>3</v>
      </c>
      <c r="L3265" s="10">
        <f t="shared" si="842"/>
        <v>0.9</v>
      </c>
      <c r="M3265" s="52" t="str">
        <f t="shared" si="845"/>
        <v>low latitude</v>
      </c>
      <c r="N3265" s="83">
        <v>9288309</v>
      </c>
      <c r="O3265" s="34">
        <v>938385</v>
      </c>
      <c r="P3265" s="34">
        <v>2122047</v>
      </c>
      <c r="Q3265" s="34">
        <v>41592</v>
      </c>
      <c r="R3265" s="34">
        <v>2059543</v>
      </c>
      <c r="S3265" s="42">
        <v>260304</v>
      </c>
      <c r="T3265" s="10">
        <v>0.63142048567726572</v>
      </c>
      <c r="U3265" s="3">
        <v>6.379153756106315E-2</v>
      </c>
      <c r="V3265" s="3">
        <v>0.14425703832312045</v>
      </c>
      <c r="W3265" s="3">
        <v>2.8274297119409825E-3</v>
      </c>
      <c r="X3265" s="3">
        <v>0.14000800805972463</v>
      </c>
      <c r="Y3265" s="52">
        <v>1.7695500666885109E-2</v>
      </c>
      <c r="Z3265" s="10">
        <f t="shared" si="849"/>
        <v>0.7209121180325061</v>
      </c>
      <c r="AA3265" s="11">
        <f t="shared" si="850"/>
        <v>-0.1648901549657871</v>
      </c>
      <c r="AB3265" s="11">
        <f t="shared" ref="AB3265:AB3328" si="857">LOG(Z3265)</f>
        <v>-0.14211767422617153</v>
      </c>
      <c r="AC3265" s="11">
        <f t="shared" si="851"/>
        <v>35.769914539809371</v>
      </c>
      <c r="AD3265" s="9">
        <f t="shared" ref="AD3265:AD3328" si="858">68.4*AB3265+38.6</f>
        <v>28.879151082929866</v>
      </c>
      <c r="AE3265" s="10">
        <v>22.908741029346899</v>
      </c>
      <c r="AF3265" s="11">
        <v>29.5867226648325</v>
      </c>
      <c r="AG3265" s="12">
        <v>37.249928167517098</v>
      </c>
      <c r="AH3265" s="10">
        <v>0.84476315927924572</v>
      </c>
      <c r="AI3265" s="11">
        <f t="shared" si="855"/>
        <v>81.850811942207201</v>
      </c>
      <c r="AJ3265" s="11">
        <f t="shared" si="856"/>
        <v>2.7260922607293856</v>
      </c>
      <c r="AK3265" s="11">
        <f t="shared" si="854"/>
        <v>0.57213164975706721</v>
      </c>
      <c r="AL3265" s="11">
        <f t="shared" si="852"/>
        <v>51.020556837853434</v>
      </c>
      <c r="AM3265" s="11">
        <f t="shared" si="853"/>
        <v>1.8881176970242046</v>
      </c>
      <c r="AN3265" s="3">
        <f t="shared" si="843"/>
        <v>4.5098883587281255</v>
      </c>
      <c r="AO3265" s="3">
        <f t="shared" si="844"/>
        <v>1.0303484802210976</v>
      </c>
      <c r="AP3265" s="3" t="s">
        <v>8</v>
      </c>
      <c r="AQ3265" s="124"/>
      <c r="AR3265" s="4"/>
      <c r="AS3265" s="3"/>
    </row>
    <row r="3266" spans="1:45" ht="15" customHeight="1">
      <c r="A3266" s="11">
        <v>23.97691287128713</v>
      </c>
      <c r="B3266" s="32">
        <v>929</v>
      </c>
      <c r="C3266" s="17">
        <v>5.97621</v>
      </c>
      <c r="D3266" s="17">
        <v>-43.739899999999999</v>
      </c>
      <c r="E3266" s="40" t="s">
        <v>39</v>
      </c>
      <c r="F3266" s="18">
        <v>-3</v>
      </c>
      <c r="G3266" s="17">
        <v>-3.6</v>
      </c>
      <c r="H3266" s="17">
        <v>-2.1</v>
      </c>
      <c r="I3266" s="17">
        <v>-0.4</v>
      </c>
      <c r="J3266" s="17">
        <v>0.9</v>
      </c>
      <c r="K3266" s="30">
        <v>3</v>
      </c>
      <c r="L3266" s="10">
        <f t="shared" si="842"/>
        <v>0.9</v>
      </c>
      <c r="M3266" s="52" t="str">
        <f t="shared" si="845"/>
        <v>low latitude</v>
      </c>
      <c r="N3266" s="83">
        <v>1831843</v>
      </c>
      <c r="O3266" s="34">
        <v>142713</v>
      </c>
      <c r="P3266" s="34">
        <v>247056</v>
      </c>
      <c r="Q3266" s="34">
        <v>16567</v>
      </c>
      <c r="R3266" s="34">
        <v>977855</v>
      </c>
      <c r="S3266" s="42">
        <v>124101</v>
      </c>
      <c r="T3266" s="10">
        <v>0.54843382078868075</v>
      </c>
      <c r="U3266" s="11">
        <v>4.2726716135725054E-2</v>
      </c>
      <c r="V3266" s="11">
        <v>7.3965872636884436E-2</v>
      </c>
      <c r="W3266" s="11">
        <v>4.9599791625188801E-3</v>
      </c>
      <c r="X3266" s="11">
        <v>0.29275912500542645</v>
      </c>
      <c r="Y3266" s="12">
        <v>3.7154486270764508E-2</v>
      </c>
      <c r="Z3266" s="10">
        <f t="shared" si="849"/>
        <v>0.73095202634808665</v>
      </c>
      <c r="AA3266" s="11">
        <f t="shared" si="850"/>
        <v>-0.2160898954324825</v>
      </c>
      <c r="AB3266" s="11">
        <f t="shared" si="857"/>
        <v>-0.13611112560848193</v>
      </c>
      <c r="AC3266" s="11">
        <f t="shared" si="851"/>
        <v>32.313932058307429</v>
      </c>
      <c r="AD3266" s="9">
        <f t="shared" si="858"/>
        <v>29.289999008379837</v>
      </c>
      <c r="AE3266" s="10">
        <v>23.485284367446798</v>
      </c>
      <c r="AF3266" s="11">
        <v>30.188676149904701</v>
      </c>
      <c r="AG3266" s="12">
        <v>38.021429046573097</v>
      </c>
      <c r="AH3266" s="10">
        <v>0.91683733628590391</v>
      </c>
      <c r="AI3266" s="11">
        <f t="shared" si="855"/>
        <v>65.197149302166991</v>
      </c>
      <c r="AJ3266" s="11">
        <f t="shared" si="856"/>
        <v>6.344813552944256</v>
      </c>
      <c r="AK3266" s="11">
        <f t="shared" si="854"/>
        <v>0.26940141564100317</v>
      </c>
      <c r="AL3266" s="11">
        <f t="shared" si="852"/>
        <v>14.912536971087102</v>
      </c>
      <c r="AM3266" s="11">
        <f t="shared" si="853"/>
        <v>2.2301046118577705</v>
      </c>
      <c r="AN3266" s="3">
        <f t="shared" si="843"/>
        <v>1.8733278451304129</v>
      </c>
      <c r="AO3266" s="3">
        <f t="shared" si="844"/>
        <v>0.25265095540749904</v>
      </c>
      <c r="AP3266" s="3" t="s">
        <v>8</v>
      </c>
      <c r="AQ3266" s="124"/>
      <c r="AR3266" s="4"/>
      <c r="AS3266" s="3"/>
    </row>
    <row r="3267" spans="1:45" ht="15" customHeight="1">
      <c r="A3267" s="11">
        <v>24.046904950495048</v>
      </c>
      <c r="B3267" s="32">
        <v>929</v>
      </c>
      <c r="C3267" s="17">
        <v>5.97621</v>
      </c>
      <c r="D3267" s="17">
        <v>-43.739899999999999</v>
      </c>
      <c r="E3267" s="40" t="s">
        <v>39</v>
      </c>
      <c r="F3267" s="18">
        <v>-3</v>
      </c>
      <c r="G3267" s="17">
        <v>-3.6</v>
      </c>
      <c r="H3267" s="17">
        <v>-2.1</v>
      </c>
      <c r="I3267" s="17">
        <v>-0.4</v>
      </c>
      <c r="J3267" s="17">
        <v>0.9</v>
      </c>
      <c r="K3267" s="30">
        <v>3</v>
      </c>
      <c r="L3267" s="10">
        <f t="shared" ref="L3267:L3330" si="859">IF(A3267&lt;2,C3267,IF(A3267&lt;15,K3267,IF(A3267&lt;25,J3267,IF(A3267&lt;35,I3267,IF(A3267&lt;45,H3267,IF(A3267&lt;55,G3267,IF(A3267&lt;65,F3267,IF(A3267&lt;70,F3267,"no age"))))))))</f>
        <v>0.9</v>
      </c>
      <c r="M3267" s="52" t="str">
        <f t="shared" si="845"/>
        <v>low latitude</v>
      </c>
      <c r="N3267" s="83">
        <v>21156066</v>
      </c>
      <c r="O3267" s="34">
        <v>1670924</v>
      </c>
      <c r="P3267" s="34">
        <v>1925223</v>
      </c>
      <c r="Q3267" s="34">
        <v>260646</v>
      </c>
      <c r="R3267" s="34">
        <v>15349507</v>
      </c>
      <c r="S3267" s="42">
        <v>1702969</v>
      </c>
      <c r="T3267" s="10">
        <v>0.50293349619110372</v>
      </c>
      <c r="U3267" s="11">
        <v>3.9722113231714429E-2</v>
      </c>
      <c r="V3267" s="11">
        <v>4.5767447234165613E-2</v>
      </c>
      <c r="W3267" s="11">
        <v>6.1962183351208303E-3</v>
      </c>
      <c r="X3267" s="11">
        <v>0.36489682062439299</v>
      </c>
      <c r="Y3267" s="12">
        <v>4.0483904383502474E-2</v>
      </c>
      <c r="Z3267" s="10">
        <f t="shared" si="849"/>
        <v>0.69946123593060272</v>
      </c>
      <c r="AA3267" s="11">
        <f t="shared" si="850"/>
        <v>-0.30174528883180929</v>
      </c>
      <c r="AB3267" s="11">
        <f t="shared" si="857"/>
        <v>-0.15523634906053713</v>
      </c>
      <c r="AC3267" s="11">
        <f t="shared" si="851"/>
        <v>26.532193003852871</v>
      </c>
      <c r="AD3267" s="9">
        <f t="shared" si="858"/>
        <v>27.981833724259261</v>
      </c>
      <c r="AE3267" s="10">
        <v>21.618889681030399</v>
      </c>
      <c r="AF3267" s="11">
        <v>28.2751301481733</v>
      </c>
      <c r="AG3267" s="12">
        <v>35.6155220768511</v>
      </c>
      <c r="AH3267" s="10">
        <v>0.85634923369728089</v>
      </c>
      <c r="AI3267" s="11">
        <f t="shared" si="855"/>
        <v>57.952976111346068</v>
      </c>
      <c r="AJ3267" s="11">
        <f t="shared" si="856"/>
        <v>7.4498726652284315</v>
      </c>
      <c r="AK3267" s="11">
        <f t="shared" si="854"/>
        <v>0.18445374632656933</v>
      </c>
      <c r="AL3267" s="11">
        <f t="shared" si="852"/>
        <v>7.3863516033240488</v>
      </c>
      <c r="AM3267" s="11">
        <f t="shared" si="853"/>
        <v>2.3589470196745839</v>
      </c>
      <c r="AN3267" s="3">
        <f t="shared" ref="AN3267:AN3330" si="860">IF(T3267="n/a","n/a",T3267/X3267)</f>
        <v>1.3782896089105665</v>
      </c>
      <c r="AO3267" s="3">
        <f t="shared" ref="AO3267:AO3330" si="861">IF(P3267="n/a","n/a",P3267/R3267)</f>
        <v>0.12542572214208575</v>
      </c>
      <c r="AP3267" s="3" t="s">
        <v>8</v>
      </c>
      <c r="AQ3267" s="124"/>
      <c r="AR3267" s="4"/>
      <c r="AS3267" s="3"/>
    </row>
    <row r="3268" spans="1:45" ht="15" customHeight="1">
      <c r="A3268" s="11">
        <v>24.114455445544557</v>
      </c>
      <c r="B3268" s="32">
        <v>929</v>
      </c>
      <c r="C3268" s="17">
        <v>5.97621</v>
      </c>
      <c r="D3268" s="17">
        <v>-43.739899999999999</v>
      </c>
      <c r="E3268" s="40" t="s">
        <v>39</v>
      </c>
      <c r="F3268" s="18">
        <v>-3</v>
      </c>
      <c r="G3268" s="17">
        <v>-3.6</v>
      </c>
      <c r="H3268" s="17">
        <v>-2.1</v>
      </c>
      <c r="I3268" s="17">
        <v>-0.4</v>
      </c>
      <c r="J3268" s="17">
        <v>0.9</v>
      </c>
      <c r="K3268" s="30">
        <v>3</v>
      </c>
      <c r="L3268" s="10">
        <f t="shared" si="859"/>
        <v>0.9</v>
      </c>
      <c r="M3268" s="52" t="str">
        <f t="shared" si="845"/>
        <v>low latitude</v>
      </c>
      <c r="N3268" s="83">
        <v>1444908</v>
      </c>
      <c r="O3268" s="34">
        <v>183715</v>
      </c>
      <c r="P3268" s="34">
        <v>254416</v>
      </c>
      <c r="Q3268" s="34">
        <v>18901</v>
      </c>
      <c r="R3268" s="34">
        <v>1167321</v>
      </c>
      <c r="S3268" s="42">
        <v>162887</v>
      </c>
      <c r="T3268" s="10">
        <v>0.44704264779954384</v>
      </c>
      <c r="U3268" s="11">
        <v>5.6839909558596947E-2</v>
      </c>
      <c r="V3268" s="11">
        <v>7.8714217294505076E-2</v>
      </c>
      <c r="W3268" s="11">
        <v>5.8478138996110327E-3</v>
      </c>
      <c r="X3268" s="11">
        <v>0.36115951373513838</v>
      </c>
      <c r="Y3268" s="12">
        <v>5.0395897712604748E-2</v>
      </c>
      <c r="Z3268" s="10">
        <f t="shared" si="849"/>
        <v>0.70364676675501159</v>
      </c>
      <c r="AA3268" s="11">
        <f t="shared" si="850"/>
        <v>-0.25440218888627147</v>
      </c>
      <c r="AB3268" s="11">
        <f t="shared" si="857"/>
        <v>-0.15264530356837222</v>
      </c>
      <c r="AC3268" s="11">
        <f t="shared" si="851"/>
        <v>29.727852250176674</v>
      </c>
      <c r="AD3268" s="9">
        <f t="shared" si="858"/>
        <v>28.159061235923339</v>
      </c>
      <c r="AE3268" s="10">
        <v>21.929337725953101</v>
      </c>
      <c r="AF3268" s="11">
        <v>28.552062042995701</v>
      </c>
      <c r="AG3268" s="12">
        <v>35.859379670487101</v>
      </c>
      <c r="AH3268" s="10">
        <v>0.84681774611977745</v>
      </c>
      <c r="AI3268" s="11">
        <f t="shared" si="855"/>
        <v>55.313221007805979</v>
      </c>
      <c r="AJ3268" s="11">
        <f t="shared" si="856"/>
        <v>10.131080143923821</v>
      </c>
      <c r="AK3268" s="11">
        <f t="shared" si="854"/>
        <v>0.25571943331617469</v>
      </c>
      <c r="AL3268" s="11">
        <f t="shared" si="852"/>
        <v>13.460451827945612</v>
      </c>
      <c r="AM3268" s="11">
        <f t="shared" si="853"/>
        <v>2.2596468248271142</v>
      </c>
      <c r="AN3268" s="3">
        <f t="shared" si="860"/>
        <v>1.2377983433862665</v>
      </c>
      <c r="AO3268" s="3">
        <f t="shared" si="861"/>
        <v>0.21794861910305735</v>
      </c>
      <c r="AP3268" s="3" t="s">
        <v>8</v>
      </c>
      <c r="AQ3268" s="124"/>
      <c r="AR3268" s="4"/>
      <c r="AS3268" s="3"/>
    </row>
    <row r="3269" spans="1:45" ht="15" customHeight="1">
      <c r="A3269" s="11">
        <v>24.246300990099012</v>
      </c>
      <c r="B3269" s="32">
        <v>929</v>
      </c>
      <c r="C3269" s="17">
        <v>5.97621</v>
      </c>
      <c r="D3269" s="17">
        <v>-43.739899999999999</v>
      </c>
      <c r="E3269" s="40" t="s">
        <v>39</v>
      </c>
      <c r="F3269" s="18">
        <v>-3</v>
      </c>
      <c r="G3269" s="17">
        <v>-3.6</v>
      </c>
      <c r="H3269" s="17">
        <v>-2.1</v>
      </c>
      <c r="I3269" s="17">
        <v>-0.4</v>
      </c>
      <c r="J3269" s="17">
        <v>0.9</v>
      </c>
      <c r="K3269" s="30">
        <v>3</v>
      </c>
      <c r="L3269" s="10">
        <f t="shared" si="859"/>
        <v>0.9</v>
      </c>
      <c r="M3269" s="52" t="str">
        <f t="shared" si="845"/>
        <v>low latitude</v>
      </c>
      <c r="N3269" s="83">
        <v>663701</v>
      </c>
      <c r="O3269" s="34">
        <v>148085</v>
      </c>
      <c r="P3269" s="34">
        <v>228670</v>
      </c>
      <c r="Q3269" s="34">
        <v>30752</v>
      </c>
      <c r="R3269" s="34">
        <v>1575279</v>
      </c>
      <c r="S3269" s="42">
        <v>183506</v>
      </c>
      <c r="T3269" s="10">
        <v>0.23452390164922671</v>
      </c>
      <c r="U3269" s="11">
        <v>5.2326984554378758E-2</v>
      </c>
      <c r="V3269" s="11">
        <v>8.0802320005738532E-2</v>
      </c>
      <c r="W3269" s="11">
        <v>1.0866457973570959E-2</v>
      </c>
      <c r="X3269" s="11">
        <v>0.55663706588673545</v>
      </c>
      <c r="Y3269" s="12">
        <v>6.4843269930349653E-2</v>
      </c>
      <c r="Z3269" s="10">
        <f t="shared" si="849"/>
        <v>0.74943867562980848</v>
      </c>
      <c r="AA3269" s="11">
        <f t="shared" si="850"/>
        <v>-0.25092588152093093</v>
      </c>
      <c r="AB3269" s="11">
        <f t="shared" si="857"/>
        <v>-0.12526389840635427</v>
      </c>
      <c r="AC3269" s="11">
        <f t="shared" si="851"/>
        <v>29.962502997337161</v>
      </c>
      <c r="AD3269" s="9">
        <f t="shared" si="858"/>
        <v>30.031949349005369</v>
      </c>
      <c r="AE3269" s="10">
        <v>24.553334613916299</v>
      </c>
      <c r="AF3269" s="11">
        <v>31.319363900500601</v>
      </c>
      <c r="AG3269" s="12">
        <v>39.399558361605003</v>
      </c>
      <c r="AH3269" s="10">
        <v>0.71788982970144999</v>
      </c>
      <c r="AI3269" s="11">
        <f t="shared" si="855"/>
        <v>29.643007083582706</v>
      </c>
      <c r="AJ3269" s="11">
        <f t="shared" si="856"/>
        <v>21.660113762043988</v>
      </c>
      <c r="AK3269" s="11">
        <f t="shared" si="854"/>
        <v>0.18811268287008401</v>
      </c>
      <c r="AL3269" s="11">
        <f t="shared" si="852"/>
        <v>7.4359391259105099</v>
      </c>
      <c r="AM3269" s="11">
        <f t="shared" si="853"/>
        <v>2.4224594044462644</v>
      </c>
      <c r="AN3269" s="3">
        <f t="shared" si="860"/>
        <v>0.42132282598828524</v>
      </c>
      <c r="AO3269" s="3">
        <f t="shared" si="861"/>
        <v>0.14516158724898892</v>
      </c>
      <c r="AP3269" s="3" t="s">
        <v>8</v>
      </c>
      <c r="AQ3269" s="124"/>
      <c r="AR3269" s="4"/>
      <c r="AS3269" s="3"/>
    </row>
    <row r="3270" spans="1:45" ht="15" customHeight="1">
      <c r="A3270" s="11">
        <v>24.384657425742574</v>
      </c>
      <c r="B3270" s="32">
        <v>929</v>
      </c>
      <c r="C3270" s="17">
        <v>5.97621</v>
      </c>
      <c r="D3270" s="17">
        <v>-43.739899999999999</v>
      </c>
      <c r="E3270" s="40" t="s">
        <v>39</v>
      </c>
      <c r="F3270" s="18">
        <v>-3</v>
      </c>
      <c r="G3270" s="17">
        <v>-3.6</v>
      </c>
      <c r="H3270" s="17">
        <v>-2.1</v>
      </c>
      <c r="I3270" s="17">
        <v>-0.4</v>
      </c>
      <c r="J3270" s="17">
        <v>0.9</v>
      </c>
      <c r="K3270" s="30">
        <v>3</v>
      </c>
      <c r="L3270" s="10">
        <f t="shared" si="859"/>
        <v>0.9</v>
      </c>
      <c r="M3270" s="52" t="str">
        <f t="shared" si="845"/>
        <v>low latitude</v>
      </c>
      <c r="N3270" s="83">
        <v>989042</v>
      </c>
      <c r="O3270" s="34">
        <v>115351</v>
      </c>
      <c r="P3270" s="34">
        <v>172677</v>
      </c>
      <c r="Q3270" s="34">
        <v>14614</v>
      </c>
      <c r="R3270" s="34">
        <v>843734</v>
      </c>
      <c r="S3270" s="42">
        <v>105592</v>
      </c>
      <c r="T3270" s="10">
        <v>0.44133761116639375</v>
      </c>
      <c r="U3270" s="11">
        <v>5.1472773436977079E-2</v>
      </c>
      <c r="V3270" s="11">
        <v>7.7053203689407906E-2</v>
      </c>
      <c r="W3270" s="11">
        <v>6.5211667953288923E-3</v>
      </c>
      <c r="X3270" s="11">
        <v>0.37649720438552259</v>
      </c>
      <c r="Y3270" s="12">
        <v>4.7118040526369809E-2</v>
      </c>
      <c r="Z3270" s="10">
        <f t="shared" si="849"/>
        <v>0.71743901781821229</v>
      </c>
      <c r="AA3270" s="11">
        <f t="shared" si="850"/>
        <v>-0.24369470347109848</v>
      </c>
      <c r="AB3270" s="11">
        <f t="shared" si="857"/>
        <v>-0.14421500797458331</v>
      </c>
      <c r="AC3270" s="11">
        <f t="shared" si="851"/>
        <v>30.450607515700852</v>
      </c>
      <c r="AD3270" s="9">
        <f t="shared" si="858"/>
        <v>28.735693454538502</v>
      </c>
      <c r="AE3270" s="10">
        <v>22.669952887533501</v>
      </c>
      <c r="AF3270" s="11">
        <v>29.3999138078463</v>
      </c>
      <c r="AG3270" s="12">
        <v>36.9020553816298</v>
      </c>
      <c r="AH3270" s="10">
        <v>0.90808633871286737</v>
      </c>
      <c r="AI3270" s="11">
        <f t="shared" si="855"/>
        <v>53.964150556314571</v>
      </c>
      <c r="AJ3270" s="11">
        <f t="shared" si="856"/>
        <v>9.6463292753559635</v>
      </c>
      <c r="AK3270" s="11">
        <f t="shared" si="854"/>
        <v>0.2417330155403333</v>
      </c>
      <c r="AL3270" s="11">
        <f t="shared" si="852"/>
        <v>11.815861502668675</v>
      </c>
      <c r="AM3270" s="11">
        <f t="shared" si="853"/>
        <v>2.2705482639858516</v>
      </c>
      <c r="AN3270" s="3">
        <f t="shared" si="860"/>
        <v>1.172220154693304</v>
      </c>
      <c r="AO3270" s="3">
        <f t="shared" si="861"/>
        <v>0.20465810314625227</v>
      </c>
      <c r="AP3270" s="3" t="s">
        <v>8</v>
      </c>
      <c r="AQ3270" s="124"/>
      <c r="AR3270" s="4"/>
      <c r="AS3270" s="3"/>
    </row>
    <row r="3271" spans="1:45" ht="15" customHeight="1">
      <c r="A3271" s="11">
        <v>24.482865044247788</v>
      </c>
      <c r="B3271" s="32">
        <v>929</v>
      </c>
      <c r="C3271" s="17">
        <v>5.97621</v>
      </c>
      <c r="D3271" s="17">
        <v>-43.739899999999999</v>
      </c>
      <c r="E3271" s="40" t="s">
        <v>39</v>
      </c>
      <c r="F3271" s="18">
        <v>-3</v>
      </c>
      <c r="G3271" s="17">
        <v>-3.6</v>
      </c>
      <c r="H3271" s="17">
        <v>-2.1</v>
      </c>
      <c r="I3271" s="17">
        <v>-0.4</v>
      </c>
      <c r="J3271" s="17">
        <v>0.9</v>
      </c>
      <c r="K3271" s="30">
        <v>3</v>
      </c>
      <c r="L3271" s="10">
        <f t="shared" si="859"/>
        <v>0.9</v>
      </c>
      <c r="M3271" s="52" t="str">
        <f t="shared" si="845"/>
        <v>low latitude</v>
      </c>
      <c r="N3271" s="83">
        <v>582799</v>
      </c>
      <c r="O3271" s="34">
        <v>89468</v>
      </c>
      <c r="P3271" s="34">
        <v>144613</v>
      </c>
      <c r="Q3271" s="34">
        <v>17115</v>
      </c>
      <c r="R3271" s="34">
        <v>797482</v>
      </c>
      <c r="S3271" s="42">
        <v>99841</v>
      </c>
      <c r="T3271" s="10">
        <v>0.33662157962893008</v>
      </c>
      <c r="U3271" s="11">
        <v>5.1676237409880796E-2</v>
      </c>
      <c r="V3271" s="11">
        <v>8.3527693930288943E-2</v>
      </c>
      <c r="W3271" s="11">
        <v>9.8855322938940157E-3</v>
      </c>
      <c r="X3271" s="11">
        <v>0.46062133010804485</v>
      </c>
      <c r="Y3271" s="12">
        <v>5.7667626628961285E-2</v>
      </c>
      <c r="Z3271" s="10">
        <f t="shared" si="849"/>
        <v>0.74513227950330041</v>
      </c>
      <c r="AA3271" s="11">
        <f t="shared" si="850"/>
        <v>-0.23980538383386735</v>
      </c>
      <c r="AB3271" s="11">
        <f t="shared" si="857"/>
        <v>-0.12776662234056152</v>
      </c>
      <c r="AC3271" s="11">
        <f t="shared" si="851"/>
        <v>30.713136591213953</v>
      </c>
      <c r="AD3271" s="9">
        <f t="shared" si="858"/>
        <v>29.860763031905591</v>
      </c>
      <c r="AE3271" s="10">
        <v>24.273724265465599</v>
      </c>
      <c r="AF3271" s="11">
        <v>31.067165408842801</v>
      </c>
      <c r="AG3271" s="12">
        <v>39.062763977596603</v>
      </c>
      <c r="AH3271" s="10">
        <v>0.79465427964141455</v>
      </c>
      <c r="AI3271" s="11">
        <f t="shared" si="855"/>
        <v>42.223213968749846</v>
      </c>
      <c r="AJ3271" s="11">
        <f t="shared" si="856"/>
        <v>14.62571780147662</v>
      </c>
      <c r="AK3271" s="11">
        <f t="shared" si="854"/>
        <v>0.21871296861436337</v>
      </c>
      <c r="AL3271" s="11">
        <f t="shared" si="852"/>
        <v>8.4494887525562365</v>
      </c>
      <c r="AM3271" s="11">
        <f t="shared" si="853"/>
        <v>2.3627224480610307</v>
      </c>
      <c r="AN3271" s="3">
        <f t="shared" si="860"/>
        <v>0.73079893966258791</v>
      </c>
      <c r="AO3271" s="3">
        <f t="shared" si="861"/>
        <v>0.18133700823341467</v>
      </c>
      <c r="AP3271" s="3" t="s">
        <v>8</v>
      </c>
      <c r="AQ3271" s="124"/>
      <c r="AR3271" s="4"/>
      <c r="AS3271" s="3"/>
    </row>
    <row r="3272" spans="1:45" ht="15" customHeight="1">
      <c r="A3272" s="11">
        <v>24.563064159292036</v>
      </c>
      <c r="B3272" s="32">
        <v>929</v>
      </c>
      <c r="C3272" s="17">
        <v>5.97621</v>
      </c>
      <c r="D3272" s="17">
        <v>-43.739899999999999</v>
      </c>
      <c r="E3272" s="40" t="s">
        <v>39</v>
      </c>
      <c r="F3272" s="18">
        <v>-3</v>
      </c>
      <c r="G3272" s="17">
        <v>-3.6</v>
      </c>
      <c r="H3272" s="17">
        <v>-2.1</v>
      </c>
      <c r="I3272" s="17">
        <v>-0.4</v>
      </c>
      <c r="J3272" s="17">
        <v>0.9</v>
      </c>
      <c r="K3272" s="30">
        <v>3</v>
      </c>
      <c r="L3272" s="10">
        <f t="shared" si="859"/>
        <v>0.9</v>
      </c>
      <c r="M3272" s="52" t="str">
        <f t="shared" si="845"/>
        <v>low latitude</v>
      </c>
      <c r="N3272" s="83">
        <v>719285</v>
      </c>
      <c r="O3272" s="34">
        <v>133965</v>
      </c>
      <c r="P3272" s="34">
        <v>196756</v>
      </c>
      <c r="Q3272" s="34">
        <v>27279</v>
      </c>
      <c r="R3272" s="34">
        <v>1246198</v>
      </c>
      <c r="S3272" s="42">
        <v>146197</v>
      </c>
      <c r="T3272" s="10">
        <v>0.29124623432995367</v>
      </c>
      <c r="U3272" s="11">
        <v>5.4243869651128894E-2</v>
      </c>
      <c r="V3272" s="11">
        <v>7.9668621035923676E-2</v>
      </c>
      <c r="W3272" s="11">
        <v>1.1045560558452917E-2</v>
      </c>
      <c r="X3272" s="11">
        <v>0.50459897638560458</v>
      </c>
      <c r="Y3272" s="12">
        <v>5.9196738038936221E-2</v>
      </c>
      <c r="Z3272" s="10">
        <f t="shared" si="849"/>
        <v>0.73430028342096454</v>
      </c>
      <c r="AA3272" s="11">
        <f t="shared" si="850"/>
        <v>-0.2599550417644364</v>
      </c>
      <c r="AB3272" s="11">
        <f t="shared" si="857"/>
        <v>-0.13412630416568769</v>
      </c>
      <c r="AC3272" s="11">
        <f t="shared" si="851"/>
        <v>29.353034680900542</v>
      </c>
      <c r="AD3272" s="9">
        <f t="shared" si="858"/>
        <v>29.425760795066964</v>
      </c>
      <c r="AE3272" s="10">
        <v>23.678061414277298</v>
      </c>
      <c r="AF3272" s="11">
        <v>30.421745951462501</v>
      </c>
      <c r="AG3272" s="12">
        <v>38.213904895248497</v>
      </c>
      <c r="AH3272" s="10">
        <v>0.84540530032909422</v>
      </c>
      <c r="AI3272" s="11">
        <f t="shared" si="855"/>
        <v>36.59583929242838</v>
      </c>
      <c r="AJ3272" s="11">
        <f t="shared" si="856"/>
        <v>16.891974645342135</v>
      </c>
      <c r="AK3272" s="11">
        <f t="shared" si="854"/>
        <v>0.20452526429748716</v>
      </c>
      <c r="AL3272" s="11">
        <f t="shared" si="852"/>
        <v>7.2127277392866302</v>
      </c>
      <c r="AM3272" s="11">
        <f t="shared" si="853"/>
        <v>2.3683242859437881</v>
      </c>
      <c r="AN3272" s="3">
        <f t="shared" si="860"/>
        <v>0.57718356152072148</v>
      </c>
      <c r="AO3272" s="3">
        <f t="shared" si="861"/>
        <v>0.15788502308621905</v>
      </c>
      <c r="AP3272" s="3" t="s">
        <v>8</v>
      </c>
      <c r="AQ3272" s="124"/>
      <c r="AR3272" s="4"/>
      <c r="AS3272" s="3"/>
    </row>
    <row r="3273" spans="1:45" ht="15" customHeight="1">
      <c r="A3273" s="11">
        <v>24.634966814159291</v>
      </c>
      <c r="B3273" s="32">
        <v>929</v>
      </c>
      <c r="C3273" s="17">
        <v>5.97621</v>
      </c>
      <c r="D3273" s="17">
        <v>-43.739899999999999</v>
      </c>
      <c r="E3273" s="40" t="s">
        <v>39</v>
      </c>
      <c r="F3273" s="18">
        <v>-3</v>
      </c>
      <c r="G3273" s="17">
        <v>-3.6</v>
      </c>
      <c r="H3273" s="17">
        <v>-2.1</v>
      </c>
      <c r="I3273" s="17">
        <v>-0.4</v>
      </c>
      <c r="J3273" s="17">
        <v>0.9</v>
      </c>
      <c r="K3273" s="30">
        <v>3</v>
      </c>
      <c r="L3273" s="10">
        <f t="shared" si="859"/>
        <v>0.9</v>
      </c>
      <c r="M3273" s="52" t="str">
        <f t="shared" si="845"/>
        <v>low latitude</v>
      </c>
      <c r="N3273" s="83">
        <v>893588</v>
      </c>
      <c r="O3273" s="34">
        <v>170177</v>
      </c>
      <c r="P3273" s="34">
        <v>305359</v>
      </c>
      <c r="Q3273" s="34">
        <v>36254</v>
      </c>
      <c r="R3273" s="34">
        <v>1904775</v>
      </c>
      <c r="S3273" s="42">
        <v>228499</v>
      </c>
      <c r="T3273" s="10">
        <v>0.2525221468513999</v>
      </c>
      <c r="U3273" s="11">
        <v>4.8090911454418239E-2</v>
      </c>
      <c r="V3273" s="11">
        <v>8.6292463909986059E-2</v>
      </c>
      <c r="W3273" s="11">
        <v>1.0245144196151528E-2</v>
      </c>
      <c r="X3273" s="11">
        <v>0.53827700491599628</v>
      </c>
      <c r="Y3273" s="12">
        <v>6.4572328672047999E-2</v>
      </c>
      <c r="Z3273" s="10">
        <f t="shared" si="849"/>
        <v>0.77012085820537657</v>
      </c>
      <c r="AA3273" s="11">
        <f t="shared" si="850"/>
        <v>-0.22428107113838122</v>
      </c>
      <c r="AB3273" s="11">
        <f t="shared" si="857"/>
        <v>-0.11344111387571247</v>
      </c>
      <c r="AC3273" s="11">
        <f t="shared" si="851"/>
        <v>31.761027698159268</v>
      </c>
      <c r="AD3273" s="9">
        <f t="shared" si="858"/>
        <v>30.840627810901267</v>
      </c>
      <c r="AE3273" s="10">
        <v>25.674285236002198</v>
      </c>
      <c r="AF3273" s="11">
        <v>32.547771001650297</v>
      </c>
      <c r="AG3273" s="12">
        <v>41.003771252741203</v>
      </c>
      <c r="AH3273" s="10">
        <v>0.64146407229163993</v>
      </c>
      <c r="AI3273" s="11">
        <f t="shared" si="855"/>
        <v>31.932526266249226</v>
      </c>
      <c r="AJ3273" s="11">
        <f t="shared" si="856"/>
        <v>20.363750760859009</v>
      </c>
      <c r="AK3273" s="11">
        <f t="shared" si="854"/>
        <v>0.19348870197469703</v>
      </c>
      <c r="AL3273" s="11">
        <f t="shared" si="852"/>
        <v>8.4227671429359514</v>
      </c>
      <c r="AM3273" s="11">
        <f t="shared" si="853"/>
        <v>2.436417399150872</v>
      </c>
      <c r="AN3273" s="3">
        <f t="shared" si="860"/>
        <v>0.46913047472798619</v>
      </c>
      <c r="AO3273" s="3">
        <f t="shared" si="861"/>
        <v>0.16031237285243663</v>
      </c>
      <c r="AP3273" s="3" t="s">
        <v>8</v>
      </c>
      <c r="AQ3273" s="124"/>
      <c r="AR3273" s="4"/>
      <c r="AS3273" s="3"/>
    </row>
    <row r="3274" spans="1:45" ht="15" customHeight="1">
      <c r="A3274" s="11">
        <v>24.717240044247788</v>
      </c>
      <c r="B3274" s="32">
        <v>929</v>
      </c>
      <c r="C3274" s="17">
        <v>5.97621</v>
      </c>
      <c r="D3274" s="17">
        <v>-43.739899999999999</v>
      </c>
      <c r="E3274" s="40" t="s">
        <v>39</v>
      </c>
      <c r="F3274" s="18">
        <v>-3</v>
      </c>
      <c r="G3274" s="17">
        <v>-3.6</v>
      </c>
      <c r="H3274" s="17">
        <v>-2.1</v>
      </c>
      <c r="I3274" s="17">
        <v>-0.4</v>
      </c>
      <c r="J3274" s="17">
        <v>0.9</v>
      </c>
      <c r="K3274" s="30">
        <v>3</v>
      </c>
      <c r="L3274" s="10">
        <f t="shared" si="859"/>
        <v>0.9</v>
      </c>
      <c r="M3274" s="52" t="str">
        <f t="shared" si="845"/>
        <v>low latitude</v>
      </c>
      <c r="N3274" s="83">
        <v>7026290</v>
      </c>
      <c r="O3274" s="34">
        <v>1064793</v>
      </c>
      <c r="P3274" s="34">
        <v>1643794</v>
      </c>
      <c r="Q3274" s="34">
        <v>195312</v>
      </c>
      <c r="R3274" s="34">
        <v>11074503</v>
      </c>
      <c r="S3274" s="42">
        <v>1105185</v>
      </c>
      <c r="T3274" s="10">
        <v>0.31778964668143561</v>
      </c>
      <c r="U3274" s="11">
        <v>4.8159155295165144E-2</v>
      </c>
      <c r="V3274" s="11">
        <v>7.4346591796960251E-2</v>
      </c>
      <c r="W3274" s="11">
        <v>8.8336990748523834E-3</v>
      </c>
      <c r="X3274" s="11">
        <v>0.5008848760216984</v>
      </c>
      <c r="Y3274" s="12">
        <v>4.9986031129888239E-2</v>
      </c>
      <c r="Z3274" s="10">
        <f t="shared" si="849"/>
        <v>0.73440491643477668</v>
      </c>
      <c r="AA3274" s="11">
        <f t="shared" si="850"/>
        <v>-0.24713411627144377</v>
      </c>
      <c r="AB3274" s="11">
        <f t="shared" si="857"/>
        <v>-0.13406442443569849</v>
      </c>
      <c r="AC3274" s="11">
        <f t="shared" si="851"/>
        <v>30.218447151677545</v>
      </c>
      <c r="AD3274" s="9">
        <f t="shared" si="858"/>
        <v>29.429993368598225</v>
      </c>
      <c r="AE3274" s="10">
        <v>23.720506254717101</v>
      </c>
      <c r="AF3274" s="11">
        <v>30.408528795397999</v>
      </c>
      <c r="AG3274" s="12">
        <v>38.255003853260703</v>
      </c>
      <c r="AH3274" s="10">
        <v>0.6845480184895345</v>
      </c>
      <c r="AI3274" s="11">
        <f t="shared" si="855"/>
        <v>38.817581086088325</v>
      </c>
      <c r="AJ3274" s="11">
        <f t="shared" si="856"/>
        <v>13.591445586440345</v>
      </c>
      <c r="AK3274" s="11">
        <f t="shared" si="854"/>
        <v>0.19252045286045022</v>
      </c>
      <c r="AL3274" s="11">
        <f t="shared" si="852"/>
        <v>8.416246825591875</v>
      </c>
      <c r="AM3274" s="11">
        <f t="shared" si="853"/>
        <v>2.3344626852418164</v>
      </c>
      <c r="AN3274" s="3">
        <f t="shared" si="860"/>
        <v>0.63445646274148815</v>
      </c>
      <c r="AO3274" s="3">
        <f t="shared" si="861"/>
        <v>0.1484304984160463</v>
      </c>
      <c r="AP3274" s="3" t="s">
        <v>8</v>
      </c>
      <c r="AQ3274" s="124"/>
      <c r="AR3274" s="4"/>
      <c r="AS3274" s="3"/>
    </row>
    <row r="3275" spans="1:45" ht="15" customHeight="1">
      <c r="A3275" s="11">
        <v>24.723462389380529</v>
      </c>
      <c r="B3275" s="32">
        <v>929</v>
      </c>
      <c r="C3275" s="17">
        <v>5.97621</v>
      </c>
      <c r="D3275" s="17">
        <v>-43.739899999999999</v>
      </c>
      <c r="E3275" s="40" t="s">
        <v>39</v>
      </c>
      <c r="F3275" s="18">
        <v>-3</v>
      </c>
      <c r="G3275" s="17">
        <v>-3.6</v>
      </c>
      <c r="H3275" s="17">
        <v>-2.1</v>
      </c>
      <c r="I3275" s="17">
        <v>-0.4</v>
      </c>
      <c r="J3275" s="17">
        <v>0.9</v>
      </c>
      <c r="K3275" s="30">
        <v>3</v>
      </c>
      <c r="L3275" s="10">
        <f t="shared" si="859"/>
        <v>0.9</v>
      </c>
      <c r="M3275" s="52" t="str">
        <f t="shared" si="845"/>
        <v>low latitude</v>
      </c>
      <c r="N3275" s="83">
        <v>25909012</v>
      </c>
      <c r="O3275" s="34">
        <v>5232885</v>
      </c>
      <c r="P3275" s="34">
        <v>8118609</v>
      </c>
      <c r="Q3275" s="34">
        <v>984935</v>
      </c>
      <c r="R3275" s="34">
        <v>42230484</v>
      </c>
      <c r="S3275" s="42">
        <v>6696715</v>
      </c>
      <c r="T3275" s="10">
        <v>0.29054889481796209</v>
      </c>
      <c r="U3275" s="11">
        <v>5.8682629559918827E-2</v>
      </c>
      <c r="V3275" s="11">
        <v>9.1043721482284248E-2</v>
      </c>
      <c r="W3275" s="11">
        <v>1.1045260070801985E-2</v>
      </c>
      <c r="X3275" s="11">
        <v>0.47358117915988579</v>
      </c>
      <c r="Y3275" s="12">
        <v>7.5098314909147021E-2</v>
      </c>
      <c r="Z3275" s="10">
        <f t="shared" si="849"/>
        <v>0.75120766538754269</v>
      </c>
      <c r="AA3275" s="11">
        <f t="shared" si="850"/>
        <v>-0.24695936237048838</v>
      </c>
      <c r="AB3275" s="11">
        <f t="shared" si="857"/>
        <v>-0.12423998914113812</v>
      </c>
      <c r="AC3275" s="11">
        <f t="shared" si="851"/>
        <v>30.230243039992033</v>
      </c>
      <c r="AD3275" s="9">
        <f t="shared" si="858"/>
        <v>30.101984742746154</v>
      </c>
      <c r="AE3275" s="10">
        <v>24.562988795286699</v>
      </c>
      <c r="AF3275" s="11">
        <v>31.401743918895399</v>
      </c>
      <c r="AG3275" s="12">
        <v>39.5119680678714</v>
      </c>
      <c r="AH3275" s="10">
        <v>0.65541393781037838</v>
      </c>
      <c r="AI3275" s="11">
        <f t="shared" si="855"/>
        <v>38.023486407941739</v>
      </c>
      <c r="AJ3275" s="11">
        <f t="shared" si="856"/>
        <v>20.538462460904491</v>
      </c>
      <c r="AK3275" s="11">
        <f t="shared" si="854"/>
        <v>0.22661408226540536</v>
      </c>
      <c r="AL3275" s="11">
        <f t="shared" si="852"/>
        <v>8.242786579825065</v>
      </c>
      <c r="AM3275" s="11">
        <f t="shared" si="853"/>
        <v>2.4348127888060862</v>
      </c>
      <c r="AN3275" s="3">
        <f t="shared" si="860"/>
        <v>0.61351444610485639</v>
      </c>
      <c r="AO3275" s="3">
        <f t="shared" si="861"/>
        <v>0.19224522740492389</v>
      </c>
      <c r="AP3275" s="3" t="s">
        <v>8</v>
      </c>
      <c r="AQ3275" s="124"/>
      <c r="AR3275" s="4"/>
      <c r="AS3275" s="3"/>
    </row>
    <row r="3276" spans="1:45" ht="15" customHeight="1">
      <c r="A3276" s="11">
        <v>24.790525442477875</v>
      </c>
      <c r="B3276" s="32">
        <v>929</v>
      </c>
      <c r="C3276" s="17">
        <v>5.97621</v>
      </c>
      <c r="D3276" s="17">
        <v>-43.739899999999999</v>
      </c>
      <c r="E3276" s="40" t="s">
        <v>39</v>
      </c>
      <c r="F3276" s="18">
        <v>-3</v>
      </c>
      <c r="G3276" s="17">
        <v>-3.6</v>
      </c>
      <c r="H3276" s="17">
        <v>-2.1</v>
      </c>
      <c r="I3276" s="17">
        <v>-0.4</v>
      </c>
      <c r="J3276" s="17">
        <v>0.9</v>
      </c>
      <c r="K3276" s="30">
        <v>3</v>
      </c>
      <c r="L3276" s="10">
        <f t="shared" si="859"/>
        <v>0.9</v>
      </c>
      <c r="M3276" s="52" t="str">
        <f t="shared" si="845"/>
        <v>low latitude</v>
      </c>
      <c r="N3276" s="83">
        <v>1854959</v>
      </c>
      <c r="O3276" s="34">
        <v>276574</v>
      </c>
      <c r="P3276" s="34">
        <v>386039</v>
      </c>
      <c r="Q3276" s="34">
        <v>45278</v>
      </c>
      <c r="R3276" s="34">
        <v>2623075</v>
      </c>
      <c r="S3276" s="42">
        <v>311105</v>
      </c>
      <c r="T3276" s="10">
        <v>0.33744749437423482</v>
      </c>
      <c r="U3276" s="11">
        <v>5.0313351027736798E-2</v>
      </c>
      <c r="V3276" s="11">
        <v>7.0226831579962276E-2</v>
      </c>
      <c r="W3276" s="11">
        <v>8.2368115145815112E-3</v>
      </c>
      <c r="X3276" s="11">
        <v>0.47718040469126055</v>
      </c>
      <c r="Y3276" s="12">
        <v>5.6595106812224058E-2</v>
      </c>
      <c r="Z3276" s="10">
        <f t="shared" si="849"/>
        <v>0.72858185900631622</v>
      </c>
      <c r="AA3276" s="11">
        <f t="shared" si="850"/>
        <v>-0.26333520887183554</v>
      </c>
      <c r="AB3276" s="11">
        <f t="shared" si="857"/>
        <v>-0.13752164647803961</v>
      </c>
      <c r="AC3276" s="11">
        <f t="shared" si="851"/>
        <v>29.124873401151099</v>
      </c>
      <c r="AD3276" s="9">
        <f t="shared" si="858"/>
        <v>29.193519380902092</v>
      </c>
      <c r="AE3276" s="10">
        <v>23.349220298324699</v>
      </c>
      <c r="AF3276" s="11">
        <v>30.0768308157114</v>
      </c>
      <c r="AG3276" s="12">
        <v>37.814735419415101</v>
      </c>
      <c r="AH3276" s="10">
        <v>0.81405091229770288</v>
      </c>
      <c r="AI3276" s="11">
        <f t="shared" si="855"/>
        <v>41.423513086323148</v>
      </c>
      <c r="AJ3276" s="11">
        <f t="shared" si="856"/>
        <v>14.362687344418262</v>
      </c>
      <c r="AK3276" s="11">
        <f t="shared" si="854"/>
        <v>0.19436496432936096</v>
      </c>
      <c r="AL3276" s="11">
        <f t="shared" si="852"/>
        <v>8.5259728786607187</v>
      </c>
      <c r="AM3276" s="11">
        <f t="shared" si="853"/>
        <v>2.3836266285638024</v>
      </c>
      <c r="AN3276" s="3">
        <f t="shared" si="860"/>
        <v>0.70716963868741844</v>
      </c>
      <c r="AO3276" s="3">
        <f t="shared" si="861"/>
        <v>0.14717040115132049</v>
      </c>
      <c r="AP3276" s="3" t="s">
        <v>8</v>
      </c>
      <c r="AQ3276" s="124"/>
      <c r="AR3276" s="4"/>
      <c r="AS3276" s="3"/>
    </row>
    <row r="3277" spans="1:45" ht="15" customHeight="1">
      <c r="A3277" s="11">
        <v>24.866576327433627</v>
      </c>
      <c r="B3277" s="32">
        <v>929</v>
      </c>
      <c r="C3277" s="17">
        <v>5.97621</v>
      </c>
      <c r="D3277" s="17">
        <v>-43.739899999999999</v>
      </c>
      <c r="E3277" s="40" t="s">
        <v>39</v>
      </c>
      <c r="F3277" s="18">
        <v>-3</v>
      </c>
      <c r="G3277" s="17">
        <v>-3.6</v>
      </c>
      <c r="H3277" s="17">
        <v>-2.1</v>
      </c>
      <c r="I3277" s="17">
        <v>-0.4</v>
      </c>
      <c r="J3277" s="17">
        <v>0.9</v>
      </c>
      <c r="K3277" s="30">
        <v>3</v>
      </c>
      <c r="L3277" s="10">
        <f t="shared" si="859"/>
        <v>0.9</v>
      </c>
      <c r="M3277" s="52" t="str">
        <f t="shared" si="845"/>
        <v>low latitude</v>
      </c>
      <c r="N3277" s="83">
        <v>3000130</v>
      </c>
      <c r="O3277" s="34">
        <v>374526</v>
      </c>
      <c r="P3277" s="34">
        <v>603799</v>
      </c>
      <c r="Q3277" s="34">
        <v>61140</v>
      </c>
      <c r="R3277" s="34">
        <v>3681324</v>
      </c>
      <c r="S3277" s="42">
        <v>385430</v>
      </c>
      <c r="T3277" s="10">
        <v>0.37009632819904498</v>
      </c>
      <c r="U3277" s="11">
        <v>4.6201563737263224E-2</v>
      </c>
      <c r="V3277" s="11">
        <v>7.4484703286275974E-2</v>
      </c>
      <c r="W3277" s="11">
        <v>7.5422363384552039E-3</v>
      </c>
      <c r="X3277" s="11">
        <v>0.45412848620260488</v>
      </c>
      <c r="Y3277" s="12">
        <v>4.7546682236355726E-2</v>
      </c>
      <c r="Z3277" s="10">
        <f t="shared" si="849"/>
        <v>0.73715536934300419</v>
      </c>
      <c r="AA3277" s="11">
        <f t="shared" si="850"/>
        <v>-0.23591748129376486</v>
      </c>
      <c r="AB3277" s="11">
        <f t="shared" si="857"/>
        <v>-0.13244096677201828</v>
      </c>
      <c r="AC3277" s="11">
        <f t="shared" si="851"/>
        <v>30.975570012670872</v>
      </c>
      <c r="AD3277" s="9">
        <f t="shared" si="858"/>
        <v>29.54103787279395</v>
      </c>
      <c r="AE3277" s="10">
        <v>23.794875663699798</v>
      </c>
      <c r="AF3277" s="11">
        <v>30.599655940323998</v>
      </c>
      <c r="AG3277" s="12">
        <v>38.450530385266802</v>
      </c>
      <c r="AH3277" s="10">
        <v>0.75530115881059312</v>
      </c>
      <c r="AI3277" s="11">
        <f t="shared" si="855"/>
        <v>44.902352092822909</v>
      </c>
      <c r="AJ3277" s="11">
        <f t="shared" si="856"/>
        <v>11.38452722740108</v>
      </c>
      <c r="AK3277" s="11">
        <f t="shared" si="854"/>
        <v>0.20356843292463564</v>
      </c>
      <c r="AL3277" s="11">
        <f t="shared" si="852"/>
        <v>9.8756787700359823</v>
      </c>
      <c r="AM3277" s="11">
        <f t="shared" si="853"/>
        <v>2.3210580428733345</v>
      </c>
      <c r="AN3277" s="3">
        <f t="shared" si="860"/>
        <v>0.8149595091331272</v>
      </c>
      <c r="AO3277" s="3">
        <f t="shared" si="861"/>
        <v>0.16401680482348199</v>
      </c>
      <c r="AP3277" s="3" t="s">
        <v>8</v>
      </c>
      <c r="AQ3277" s="124"/>
      <c r="AR3277" s="4"/>
      <c r="AS3277" s="3"/>
    </row>
    <row r="3278" spans="1:45" ht="15" customHeight="1">
      <c r="A3278" s="11">
        <v>24.946084070796463</v>
      </c>
      <c r="B3278" s="32">
        <v>929</v>
      </c>
      <c r="C3278" s="17">
        <v>5.97621</v>
      </c>
      <c r="D3278" s="17">
        <v>-43.739899999999999</v>
      </c>
      <c r="E3278" s="40" t="s">
        <v>39</v>
      </c>
      <c r="F3278" s="18">
        <v>-3</v>
      </c>
      <c r="G3278" s="17">
        <v>-3.6</v>
      </c>
      <c r="H3278" s="17">
        <v>-2.1</v>
      </c>
      <c r="I3278" s="17">
        <v>-0.4</v>
      </c>
      <c r="J3278" s="17">
        <v>0.9</v>
      </c>
      <c r="K3278" s="30">
        <v>3</v>
      </c>
      <c r="L3278" s="10">
        <f t="shared" si="859"/>
        <v>0.9</v>
      </c>
      <c r="M3278" s="52" t="str">
        <f t="shared" si="845"/>
        <v>low latitude</v>
      </c>
      <c r="N3278" s="83">
        <v>30028916</v>
      </c>
      <c r="O3278" s="34">
        <v>7046452</v>
      </c>
      <c r="P3278" s="34">
        <v>10674975</v>
      </c>
      <c r="Q3278" s="34">
        <v>1351307</v>
      </c>
      <c r="R3278" s="34">
        <v>70871792</v>
      </c>
      <c r="S3278" s="42">
        <v>9359504</v>
      </c>
      <c r="T3278" s="10">
        <v>0.23218303555847247</v>
      </c>
      <c r="U3278" s="11">
        <v>5.4483039456937755E-2</v>
      </c>
      <c r="V3278" s="11">
        <v>8.2538713685529133E-2</v>
      </c>
      <c r="W3278" s="11">
        <v>1.0448281290986752E-2</v>
      </c>
      <c r="X3278" s="11">
        <v>0.54797941430948305</v>
      </c>
      <c r="Y3278" s="12">
        <v>7.2367515698590831E-2</v>
      </c>
      <c r="Z3278" s="10">
        <f t="shared" si="849"/>
        <v>0.75216681852480261</v>
      </c>
      <c r="AA3278" s="11">
        <f t="shared" si="850"/>
        <v>-0.25204608526950395</v>
      </c>
      <c r="AB3278" s="11">
        <f t="shared" si="857"/>
        <v>-0.12368582918194165</v>
      </c>
      <c r="AC3278" s="11">
        <f t="shared" si="851"/>
        <v>29.886889244308481</v>
      </c>
      <c r="AD3278" s="9">
        <f t="shared" si="858"/>
        <v>30.139889283955192</v>
      </c>
      <c r="AE3278" s="10">
        <v>24.675408063960599</v>
      </c>
      <c r="AF3278" s="11">
        <v>31.517850819105998</v>
      </c>
      <c r="AG3278" s="12">
        <v>39.672033681702899</v>
      </c>
      <c r="AH3278" s="10">
        <v>0.34269327306285097</v>
      </c>
      <c r="AI3278" s="11">
        <f t="shared" si="855"/>
        <v>29.760857574953786</v>
      </c>
      <c r="AJ3278" s="11">
        <f t="shared" si="856"/>
        <v>23.762070171893161</v>
      </c>
      <c r="AK3278" s="11">
        <f t="shared" si="854"/>
        <v>0.19206404815595099</v>
      </c>
      <c r="AL3278" s="11">
        <f t="shared" si="852"/>
        <v>7.8997407694920554</v>
      </c>
      <c r="AM3278" s="11">
        <f t="shared" si="853"/>
        <v>2.4580667550686655</v>
      </c>
      <c r="AN3278" s="3">
        <f t="shared" si="860"/>
        <v>0.42370758735718156</v>
      </c>
      <c r="AO3278" s="3">
        <f t="shared" si="861"/>
        <v>0.15062374886753252</v>
      </c>
      <c r="AP3278" s="3" t="s">
        <v>8</v>
      </c>
      <c r="AQ3278" s="124"/>
      <c r="AR3278" s="4"/>
      <c r="AS3278" s="3"/>
    </row>
    <row r="3279" spans="1:45" ht="15" customHeight="1">
      <c r="A3279" s="11">
        <v>25.022134955752211</v>
      </c>
      <c r="B3279" s="32">
        <v>929</v>
      </c>
      <c r="C3279" s="17">
        <v>5.97621</v>
      </c>
      <c r="D3279" s="17">
        <v>-43.739899999999999</v>
      </c>
      <c r="E3279" s="40" t="s">
        <v>39</v>
      </c>
      <c r="F3279" s="18">
        <v>-3</v>
      </c>
      <c r="G3279" s="17">
        <v>-3.6</v>
      </c>
      <c r="H3279" s="17">
        <v>-2.1</v>
      </c>
      <c r="I3279" s="17">
        <v>-0.4</v>
      </c>
      <c r="J3279" s="17">
        <v>0.9</v>
      </c>
      <c r="K3279" s="30">
        <v>3</v>
      </c>
      <c r="L3279" s="10">
        <f t="shared" si="859"/>
        <v>-0.4</v>
      </c>
      <c r="M3279" s="52" t="str">
        <f t="shared" si="845"/>
        <v>low latitude</v>
      </c>
      <c r="N3279" s="83">
        <v>3714885</v>
      </c>
      <c r="O3279" s="34">
        <v>786654</v>
      </c>
      <c r="P3279" s="34">
        <v>1268905</v>
      </c>
      <c r="Q3279" s="34">
        <v>137430</v>
      </c>
      <c r="R3279" s="34">
        <v>10004389</v>
      </c>
      <c r="S3279" s="42">
        <v>1095527</v>
      </c>
      <c r="T3279" s="10">
        <v>0.21842255813365521</v>
      </c>
      <c r="U3279" s="11">
        <v>4.6252570145797894E-2</v>
      </c>
      <c r="V3279" s="11">
        <v>7.4607282898013202E-2</v>
      </c>
      <c r="W3279" s="11">
        <v>8.080414915753311E-3</v>
      </c>
      <c r="X3279" s="11">
        <v>0.58822392562466963</v>
      </c>
      <c r="Y3279" s="12">
        <v>6.441324828211073E-2</v>
      </c>
      <c r="Z3279" s="10">
        <f t="shared" si="849"/>
        <v>0.76078754064143228</v>
      </c>
      <c r="AA3279" s="11">
        <f t="shared" si="850"/>
        <v>-0.23760734458594371</v>
      </c>
      <c r="AB3279" s="11">
        <f t="shared" si="857"/>
        <v>-0.11873660841946186</v>
      </c>
      <c r="AC3279" s="11">
        <f t="shared" si="851"/>
        <v>30.861504240448799</v>
      </c>
      <c r="AD3279" s="9">
        <f t="shared" si="858"/>
        <v>30.478415984108807</v>
      </c>
      <c r="AE3279" s="10">
        <v>25.187692404348201</v>
      </c>
      <c r="AF3279" s="11">
        <v>31.981329865664399</v>
      </c>
      <c r="AG3279" s="12">
        <v>40.234751735579302</v>
      </c>
      <c r="AH3279" s="10">
        <v>0.59323505948136723</v>
      </c>
      <c r="AI3279" s="11">
        <f t="shared" si="855"/>
        <v>27.077854119685924</v>
      </c>
      <c r="AJ3279" s="11">
        <f t="shared" si="856"/>
        <v>22.774078394948294</v>
      </c>
      <c r="AK3279" s="11">
        <f t="shared" si="854"/>
        <v>0.16497439799652522</v>
      </c>
      <c r="AL3279" s="11">
        <f t="shared" si="852"/>
        <v>9.2331004875209199</v>
      </c>
      <c r="AM3279" s="11">
        <f t="shared" si="853"/>
        <v>2.4688528199345847</v>
      </c>
      <c r="AN3279" s="3">
        <f t="shared" si="860"/>
        <v>0.37132552522697787</v>
      </c>
      <c r="AO3279" s="3">
        <f t="shared" si="861"/>
        <v>0.12683483219215086</v>
      </c>
      <c r="AP3279" s="3" t="s">
        <v>8</v>
      </c>
      <c r="AQ3279" s="124"/>
      <c r="AR3279" s="4"/>
      <c r="AS3279" s="3"/>
    </row>
    <row r="3280" spans="1:45" ht="15" customHeight="1">
      <c r="A3280" s="11">
        <v>25.098185840707966</v>
      </c>
      <c r="B3280" s="32">
        <v>929</v>
      </c>
      <c r="C3280" s="17">
        <v>5.97621</v>
      </c>
      <c r="D3280" s="17">
        <v>-43.739899999999999</v>
      </c>
      <c r="E3280" s="40" t="s">
        <v>39</v>
      </c>
      <c r="F3280" s="18">
        <v>-3</v>
      </c>
      <c r="G3280" s="17">
        <v>-3.6</v>
      </c>
      <c r="H3280" s="17">
        <v>-2.1</v>
      </c>
      <c r="I3280" s="17">
        <v>-0.4</v>
      </c>
      <c r="J3280" s="17">
        <v>0.9</v>
      </c>
      <c r="K3280" s="30">
        <v>3</v>
      </c>
      <c r="L3280" s="10">
        <f t="shared" si="859"/>
        <v>-0.4</v>
      </c>
      <c r="M3280" s="52" t="str">
        <f t="shared" si="845"/>
        <v>low latitude</v>
      </c>
      <c r="N3280" s="83">
        <v>838499</v>
      </c>
      <c r="O3280" s="34">
        <v>135672</v>
      </c>
      <c r="P3280" s="34">
        <v>194713</v>
      </c>
      <c r="Q3280" s="34">
        <v>18547</v>
      </c>
      <c r="R3280" s="34">
        <v>1228022</v>
      </c>
      <c r="S3280" s="42">
        <v>150546</v>
      </c>
      <c r="T3280" s="10">
        <v>0.32677292547658826</v>
      </c>
      <c r="U3280" s="11">
        <v>5.2872974619241862E-2</v>
      </c>
      <c r="V3280" s="11">
        <v>7.588194695321393E-2</v>
      </c>
      <c r="W3280" s="11">
        <v>7.2279841106719063E-3</v>
      </c>
      <c r="X3280" s="11">
        <v>0.47857462142424839</v>
      </c>
      <c r="Y3280" s="12">
        <v>5.8669547416035625E-2</v>
      </c>
      <c r="Z3280" s="10">
        <f t="shared" si="849"/>
        <v>0.72837242080732267</v>
      </c>
      <c r="AA3280" s="11">
        <f t="shared" si="850"/>
        <v>-0.25334585160316175</v>
      </c>
      <c r="AB3280" s="11">
        <f t="shared" si="857"/>
        <v>-0.13764650675129514</v>
      </c>
      <c r="AC3280" s="11">
        <f t="shared" si="851"/>
        <v>29.799155016786582</v>
      </c>
      <c r="AD3280" s="9">
        <f t="shared" si="858"/>
        <v>29.184978938211415</v>
      </c>
      <c r="AE3280" s="10">
        <v>23.303621067510601</v>
      </c>
      <c r="AF3280" s="11">
        <v>29.997974053123599</v>
      </c>
      <c r="AG3280" s="12">
        <v>37.717074903268397</v>
      </c>
      <c r="AH3280" s="10">
        <v>0.84874443502193353</v>
      </c>
      <c r="AI3280" s="11">
        <f t="shared" si="855"/>
        <v>40.575392168770605</v>
      </c>
      <c r="AJ3280" s="11">
        <f t="shared" si="856"/>
        <v>15.221349888023294</v>
      </c>
      <c r="AK3280" s="11">
        <f t="shared" si="854"/>
        <v>0.2019866859623734</v>
      </c>
      <c r="AL3280" s="11">
        <f t="shared" si="852"/>
        <v>10.498355529196095</v>
      </c>
      <c r="AM3280" s="11">
        <f t="shared" si="853"/>
        <v>2.3683185245396192</v>
      </c>
      <c r="AN3280" s="3">
        <f t="shared" si="860"/>
        <v>0.68280454258962786</v>
      </c>
      <c r="AO3280" s="3">
        <f t="shared" si="861"/>
        <v>0.15855823429873406</v>
      </c>
      <c r="AP3280" s="3" t="s">
        <v>8</v>
      </c>
      <c r="AQ3280" s="124"/>
      <c r="AR3280" s="4"/>
      <c r="AS3280" s="3"/>
    </row>
    <row r="3281" spans="1:45" ht="15" customHeight="1">
      <c r="A3281" s="11">
        <v>25.174928097345134</v>
      </c>
      <c r="B3281" s="32">
        <v>929</v>
      </c>
      <c r="C3281" s="17">
        <v>5.97621</v>
      </c>
      <c r="D3281" s="17">
        <v>-43.739899999999999</v>
      </c>
      <c r="E3281" s="40" t="s">
        <v>39</v>
      </c>
      <c r="F3281" s="18">
        <v>-3</v>
      </c>
      <c r="G3281" s="17">
        <v>-3.6</v>
      </c>
      <c r="H3281" s="17">
        <v>-2.1</v>
      </c>
      <c r="I3281" s="17">
        <v>-0.4</v>
      </c>
      <c r="J3281" s="17">
        <v>0.9</v>
      </c>
      <c r="K3281" s="30">
        <v>3</v>
      </c>
      <c r="L3281" s="10">
        <f t="shared" si="859"/>
        <v>-0.4</v>
      </c>
      <c r="M3281" s="52" t="str">
        <f t="shared" si="845"/>
        <v>low latitude</v>
      </c>
      <c r="N3281" s="83">
        <v>1074758</v>
      </c>
      <c r="O3281" s="34">
        <v>175155</v>
      </c>
      <c r="P3281" s="34">
        <v>253110</v>
      </c>
      <c r="Q3281" s="34">
        <v>28649</v>
      </c>
      <c r="R3281" s="34">
        <v>1380996</v>
      </c>
      <c r="S3281" s="42">
        <v>166657</v>
      </c>
      <c r="T3281" s="10">
        <v>0.34902389322335253</v>
      </c>
      <c r="U3281" s="11">
        <v>5.6880972291005333E-2</v>
      </c>
      <c r="V3281" s="11">
        <v>8.2196585290607513E-2</v>
      </c>
      <c r="W3281" s="11">
        <v>9.3036623285947407E-3</v>
      </c>
      <c r="X3281" s="11">
        <v>0.44847361028796895</v>
      </c>
      <c r="Y3281" s="12">
        <v>5.4121276578470934E-2</v>
      </c>
      <c r="Z3281" s="10">
        <f t="shared" si="849"/>
        <v>0.71910977258403619</v>
      </c>
      <c r="AA3281" s="11">
        <f t="shared" si="850"/>
        <v>-0.25652516136299547</v>
      </c>
      <c r="AB3281" s="11">
        <f t="shared" si="857"/>
        <v>-0.14320480921569795</v>
      </c>
      <c r="AC3281" s="11">
        <f t="shared" si="851"/>
        <v>29.584551607997806</v>
      </c>
      <c r="AD3281" s="9">
        <f t="shared" si="858"/>
        <v>28.804791049646262</v>
      </c>
      <c r="AE3281" s="10">
        <v>22.7602014877857</v>
      </c>
      <c r="AF3281" s="11">
        <v>29.483578950344398</v>
      </c>
      <c r="AG3281" s="12">
        <v>37.112619824055898</v>
      </c>
      <c r="AH3281" s="10">
        <v>0.73969834607600948</v>
      </c>
      <c r="AI3281" s="11">
        <f t="shared" si="855"/>
        <v>43.76488850267576</v>
      </c>
      <c r="AJ3281" s="11">
        <f t="shared" si="856"/>
        <v>13.424761260335988</v>
      </c>
      <c r="AK3281" s="11">
        <f t="shared" si="854"/>
        <v>0.22793650698629675</v>
      </c>
      <c r="AL3281" s="11">
        <f t="shared" si="852"/>
        <v>8.8348633460155668</v>
      </c>
      <c r="AM3281" s="11">
        <f t="shared" si="853"/>
        <v>2.2995777545780673</v>
      </c>
      <c r="AN3281" s="3">
        <f t="shared" si="860"/>
        <v>0.77824845256611896</v>
      </c>
      <c r="AO3281" s="3">
        <f t="shared" si="861"/>
        <v>0.18328076258005091</v>
      </c>
      <c r="AP3281" s="3" t="s">
        <v>8</v>
      </c>
      <c r="AQ3281" s="124"/>
      <c r="AR3281" s="4"/>
      <c r="AS3281" s="3"/>
    </row>
    <row r="3282" spans="1:45" ht="15" customHeight="1">
      <c r="A3282" s="11">
        <v>25.254435840707966</v>
      </c>
      <c r="B3282" s="32">
        <v>929</v>
      </c>
      <c r="C3282" s="17">
        <v>5.97621</v>
      </c>
      <c r="D3282" s="17">
        <v>-43.739899999999999</v>
      </c>
      <c r="E3282" s="40" t="s">
        <v>39</v>
      </c>
      <c r="F3282" s="18">
        <v>-3</v>
      </c>
      <c r="G3282" s="17">
        <v>-3.6</v>
      </c>
      <c r="H3282" s="17">
        <v>-2.1</v>
      </c>
      <c r="I3282" s="17">
        <v>-0.4</v>
      </c>
      <c r="J3282" s="17">
        <v>0.9</v>
      </c>
      <c r="K3282" s="30">
        <v>3</v>
      </c>
      <c r="L3282" s="10">
        <f t="shared" si="859"/>
        <v>-0.4</v>
      </c>
      <c r="M3282" s="52" t="str">
        <f t="shared" si="845"/>
        <v>low latitude</v>
      </c>
      <c r="N3282" s="83">
        <v>918563</v>
      </c>
      <c r="O3282" s="34">
        <v>123431</v>
      </c>
      <c r="P3282" s="34">
        <v>191486</v>
      </c>
      <c r="Q3282" s="34">
        <v>27496</v>
      </c>
      <c r="R3282" s="34">
        <v>1413634</v>
      </c>
      <c r="S3282" s="42">
        <v>159080</v>
      </c>
      <c r="T3282" s="10">
        <v>0.32415790012316098</v>
      </c>
      <c r="U3282" s="11">
        <v>4.3558399119169706E-2</v>
      </c>
      <c r="V3282" s="11">
        <v>6.7574787644378881E-2</v>
      </c>
      <c r="W3282" s="11">
        <v>9.7032491204048429E-3</v>
      </c>
      <c r="X3282" s="11">
        <v>0.49886684852612673</v>
      </c>
      <c r="Y3282" s="12">
        <v>5.613881546675889E-2</v>
      </c>
      <c r="Z3282" s="10">
        <f t="shared" si="849"/>
        <v>0.75387293541485123</v>
      </c>
      <c r="AA3282" s="11">
        <f t="shared" si="850"/>
        <v>-0.25241321752074269</v>
      </c>
      <c r="AB3282" s="11">
        <f t="shared" si="857"/>
        <v>-0.12270184789477995</v>
      </c>
      <c r="AC3282" s="11">
        <f t="shared" si="851"/>
        <v>29.862107817349866</v>
      </c>
      <c r="AD3282" s="9">
        <f t="shared" si="858"/>
        <v>30.207193603997052</v>
      </c>
      <c r="AE3282" s="10">
        <v>24.753058774261302</v>
      </c>
      <c r="AF3282" s="11">
        <v>31.573813434517099</v>
      </c>
      <c r="AG3282" s="12">
        <v>39.704596084591699</v>
      </c>
      <c r="AH3282" s="10">
        <v>0.84579151090467564</v>
      </c>
      <c r="AI3282" s="11">
        <f t="shared" si="855"/>
        <v>39.386166777506368</v>
      </c>
      <c r="AJ3282" s="11">
        <f t="shared" si="856"/>
        <v>14.761845991668856</v>
      </c>
      <c r="AK3282" s="11">
        <f t="shared" si="854"/>
        <v>0.17879388677617722</v>
      </c>
      <c r="AL3282" s="11">
        <f t="shared" si="852"/>
        <v>6.964140238580157</v>
      </c>
      <c r="AM3282" s="11">
        <f t="shared" si="853"/>
        <v>2.4431268233056094</v>
      </c>
      <c r="AN3282" s="3">
        <f t="shared" si="860"/>
        <v>0.64978841765265971</v>
      </c>
      <c r="AO3282" s="3">
        <f t="shared" si="861"/>
        <v>0.13545656089199892</v>
      </c>
      <c r="AP3282" s="3" t="s">
        <v>8</v>
      </c>
      <c r="AQ3282" s="124"/>
      <c r="AR3282" s="4"/>
      <c r="AS3282" s="3"/>
    </row>
    <row r="3283" spans="1:45" ht="15" customHeight="1">
      <c r="A3283" s="11">
        <v>25.329795353982302</v>
      </c>
      <c r="B3283" s="32">
        <v>929</v>
      </c>
      <c r="C3283" s="17">
        <v>5.97621</v>
      </c>
      <c r="D3283" s="17">
        <v>-43.739899999999999</v>
      </c>
      <c r="E3283" s="40" t="s">
        <v>39</v>
      </c>
      <c r="F3283" s="18">
        <v>-3</v>
      </c>
      <c r="G3283" s="17">
        <v>-3.6</v>
      </c>
      <c r="H3283" s="17">
        <v>-2.1</v>
      </c>
      <c r="I3283" s="17">
        <v>-0.4</v>
      </c>
      <c r="J3283" s="17">
        <v>0.9</v>
      </c>
      <c r="K3283" s="30">
        <v>3</v>
      </c>
      <c r="L3283" s="10">
        <f t="shared" si="859"/>
        <v>-0.4</v>
      </c>
      <c r="M3283" s="52" t="str">
        <f t="shared" si="845"/>
        <v>low latitude</v>
      </c>
      <c r="N3283" s="83">
        <v>6078102</v>
      </c>
      <c r="O3283" s="34">
        <v>1494982</v>
      </c>
      <c r="P3283" s="34">
        <v>2616181</v>
      </c>
      <c r="Q3283" s="34">
        <v>251986</v>
      </c>
      <c r="R3283" s="34">
        <v>16374050</v>
      </c>
      <c r="S3283" s="42">
        <v>2496132</v>
      </c>
      <c r="T3283" s="10">
        <v>0.20736284029511623</v>
      </c>
      <c r="U3283" s="11">
        <v>5.1003374690005772E-2</v>
      </c>
      <c r="V3283" s="11">
        <v>8.9254626343242924E-2</v>
      </c>
      <c r="W3283" s="11">
        <v>8.5968502461138633E-3</v>
      </c>
      <c r="X3283" s="11">
        <v>0.5586233194398923</v>
      </c>
      <c r="Y3283" s="12">
        <v>8.5158988985628917E-2</v>
      </c>
      <c r="Z3283" s="10">
        <f t="shared" si="849"/>
        <v>0.78204975127859599</v>
      </c>
      <c r="AA3283" s="11">
        <f t="shared" si="850"/>
        <v>-0.22213225696819935</v>
      </c>
      <c r="AB3283" s="11">
        <f t="shared" si="857"/>
        <v>-0.10676561776051562</v>
      </c>
      <c r="AC3283" s="11">
        <f t="shared" si="851"/>
        <v>31.906072654646543</v>
      </c>
      <c r="AD3283" s="9">
        <f t="shared" si="858"/>
        <v>31.297231745180731</v>
      </c>
      <c r="AE3283" s="10">
        <v>26.382028577919801</v>
      </c>
      <c r="AF3283" s="11">
        <v>33.262202591743502</v>
      </c>
      <c r="AG3283" s="12">
        <v>41.886589033420996</v>
      </c>
      <c r="AH3283" s="10">
        <v>0.31643417435454962</v>
      </c>
      <c r="AI3283" s="11">
        <f t="shared" si="855"/>
        <v>27.071356010773489</v>
      </c>
      <c r="AJ3283" s="11">
        <f t="shared" si="856"/>
        <v>29.11201163859069</v>
      </c>
      <c r="AK3283" s="11">
        <f t="shared" si="854"/>
        <v>0.18779696290643816</v>
      </c>
      <c r="AL3283" s="11">
        <f t="shared" si="852"/>
        <v>10.382247426444325</v>
      </c>
      <c r="AM3283" s="11">
        <f t="shared" si="853"/>
        <v>2.5465978139691314</v>
      </c>
      <c r="AN3283" s="3">
        <f t="shared" si="860"/>
        <v>0.37120333698748931</v>
      </c>
      <c r="AO3283" s="3">
        <f t="shared" si="861"/>
        <v>0.1597760480760716</v>
      </c>
      <c r="AP3283" s="3" t="s">
        <v>8</v>
      </c>
      <c r="AQ3283" s="124"/>
      <c r="AR3283" s="4"/>
      <c r="AS3283" s="3"/>
    </row>
    <row r="3284" spans="1:45" ht="15" customHeight="1">
      <c r="A3284" s="11">
        <v>25.40653761061947</v>
      </c>
      <c r="B3284" s="32">
        <v>929</v>
      </c>
      <c r="C3284" s="17">
        <v>5.97621</v>
      </c>
      <c r="D3284" s="17">
        <v>-43.739899999999999</v>
      </c>
      <c r="E3284" s="40" t="s">
        <v>39</v>
      </c>
      <c r="F3284" s="18">
        <v>-3</v>
      </c>
      <c r="G3284" s="17">
        <v>-3.6</v>
      </c>
      <c r="H3284" s="17">
        <v>-2.1</v>
      </c>
      <c r="I3284" s="17">
        <v>-0.4</v>
      </c>
      <c r="J3284" s="17">
        <v>0.9</v>
      </c>
      <c r="K3284" s="30">
        <v>3</v>
      </c>
      <c r="L3284" s="10">
        <f t="shared" si="859"/>
        <v>-0.4</v>
      </c>
      <c r="M3284" s="52" t="str">
        <f t="shared" ref="M3284:M3340" si="862">IF(ABS(L3284)&lt;=20,"low latitude",IF(ABS(L3284)&lt;=40,"mid latitude",IF(ABS(L3284)&lt;=50,"transition",IF(ABS(L3284)&gt;50,"high latitude","no category"))))</f>
        <v>low latitude</v>
      </c>
      <c r="N3284" s="83">
        <v>1044200</v>
      </c>
      <c r="O3284" s="34">
        <v>244437</v>
      </c>
      <c r="P3284" s="34">
        <v>382530</v>
      </c>
      <c r="Q3284" s="34">
        <v>51477</v>
      </c>
      <c r="R3284" s="34">
        <v>2689031</v>
      </c>
      <c r="S3284" s="42">
        <v>298978</v>
      </c>
      <c r="T3284" s="10">
        <v>0.22166778151564126</v>
      </c>
      <c r="U3284" s="11">
        <v>5.189025810222065E-2</v>
      </c>
      <c r="V3284" s="11">
        <v>8.1205302109919789E-2</v>
      </c>
      <c r="W3284" s="11">
        <v>1.0927784322046222E-2</v>
      </c>
      <c r="X3284" s="11">
        <v>0.57084039091820182</v>
      </c>
      <c r="Y3284" s="12">
        <v>6.3468483031970307E-2</v>
      </c>
      <c r="Z3284" s="10">
        <f t="shared" si="849"/>
        <v>0.74991661738737214</v>
      </c>
      <c r="AA3284" s="11">
        <f t="shared" si="850"/>
        <v>-0.24884850555356214</v>
      </c>
      <c r="AB3284" s="11">
        <f t="shared" si="857"/>
        <v>-0.12498702277056854</v>
      </c>
      <c r="AC3284" s="11">
        <f t="shared" si="851"/>
        <v>30.102725875134553</v>
      </c>
      <c r="AD3284" s="9">
        <f t="shared" si="858"/>
        <v>30.050887642493112</v>
      </c>
      <c r="AE3284" s="10">
        <v>24.5362508235891</v>
      </c>
      <c r="AF3284" s="11">
        <v>31.319184039487901</v>
      </c>
      <c r="AG3284" s="12">
        <v>39.384758818991102</v>
      </c>
      <c r="AH3284" s="10">
        <v>0.54682286295274107</v>
      </c>
      <c r="AI3284" s="11">
        <f t="shared" si="855"/>
        <v>27.970409546047375</v>
      </c>
      <c r="AJ3284" s="11">
        <f t="shared" si="856"/>
        <v>22.259000668563665</v>
      </c>
      <c r="AK3284" s="11">
        <f t="shared" si="854"/>
        <v>0.18504096465984973</v>
      </c>
      <c r="AL3284" s="11">
        <f t="shared" si="852"/>
        <v>7.4310857276065025</v>
      </c>
      <c r="AM3284" s="11">
        <f t="shared" si="853"/>
        <v>2.4143512218877823</v>
      </c>
      <c r="AN3284" s="3">
        <f t="shared" si="860"/>
        <v>0.3883183198706151</v>
      </c>
      <c r="AO3284" s="3">
        <f t="shared" si="861"/>
        <v>0.14225570475014979</v>
      </c>
      <c r="AP3284" s="3" t="s">
        <v>8</v>
      </c>
      <c r="AQ3284" s="124"/>
      <c r="AR3284" s="4"/>
      <c r="AS3284" s="3"/>
    </row>
    <row r="3285" spans="1:45" ht="15" customHeight="1">
      <c r="A3285" s="11">
        <v>25.482588495575222</v>
      </c>
      <c r="B3285" s="32">
        <v>929</v>
      </c>
      <c r="C3285" s="17">
        <v>5.97621</v>
      </c>
      <c r="D3285" s="17">
        <v>-43.739899999999999</v>
      </c>
      <c r="E3285" s="40" t="s">
        <v>39</v>
      </c>
      <c r="F3285" s="18">
        <v>-3</v>
      </c>
      <c r="G3285" s="17">
        <v>-3.6</v>
      </c>
      <c r="H3285" s="17">
        <v>-2.1</v>
      </c>
      <c r="I3285" s="17">
        <v>-0.4</v>
      </c>
      <c r="J3285" s="17">
        <v>0.9</v>
      </c>
      <c r="K3285" s="30">
        <v>3</v>
      </c>
      <c r="L3285" s="10">
        <f t="shared" si="859"/>
        <v>-0.4</v>
      </c>
      <c r="M3285" s="52" t="str">
        <f t="shared" si="862"/>
        <v>low latitude</v>
      </c>
      <c r="N3285" s="83">
        <v>7107074.5</v>
      </c>
      <c r="O3285" s="34">
        <v>1117985.375</v>
      </c>
      <c r="P3285" s="34">
        <v>1694691.125</v>
      </c>
      <c r="Q3285" s="34">
        <v>155775.21875</v>
      </c>
      <c r="R3285" s="34">
        <v>9592006</v>
      </c>
      <c r="S3285" s="42">
        <v>1130189.75</v>
      </c>
      <c r="T3285" s="10">
        <v>0.34172369986861378</v>
      </c>
      <c r="U3285" s="11">
        <v>5.3755184182183488E-2</v>
      </c>
      <c r="V3285" s="11">
        <v>8.1484459093471365E-2</v>
      </c>
      <c r="W3285" s="11">
        <v>7.4900135209069012E-3</v>
      </c>
      <c r="X3285" s="11">
        <v>0.4612046460863668</v>
      </c>
      <c r="Y3285" s="12">
        <v>5.434199724845766E-2</v>
      </c>
      <c r="Z3285" s="10">
        <f t="shared" si="849"/>
        <v>0.72723025823945453</v>
      </c>
      <c r="AA3285" s="11">
        <f t="shared" si="850"/>
        <v>-0.2434394345233635</v>
      </c>
      <c r="AB3285" s="11">
        <f t="shared" si="857"/>
        <v>-0.13832805949862806</v>
      </c>
      <c r="AC3285" s="11">
        <f t="shared" si="851"/>
        <v>30.467838169672962</v>
      </c>
      <c r="AD3285" s="9">
        <f t="shared" si="858"/>
        <v>29.13836073029384</v>
      </c>
      <c r="AE3285" s="10">
        <v>23.288791776160501</v>
      </c>
      <c r="AF3285" s="11">
        <v>29.9561770631651</v>
      </c>
      <c r="AG3285" s="12">
        <v>37.614503878064099</v>
      </c>
      <c r="AH3285" s="10">
        <v>0.70193877410791417</v>
      </c>
      <c r="AI3285" s="11">
        <f t="shared" si="855"/>
        <v>42.559675665974552</v>
      </c>
      <c r="AJ3285" s="11">
        <f t="shared" si="856"/>
        <v>13.720450330338737</v>
      </c>
      <c r="AK3285" s="11">
        <f t="shared" si="854"/>
        <v>0.21682332596217449</v>
      </c>
      <c r="AL3285" s="11">
        <f t="shared" si="852"/>
        <v>10.879080373623292</v>
      </c>
      <c r="AM3285" s="11">
        <f t="shared" si="853"/>
        <v>2.3167316179392272</v>
      </c>
      <c r="AN3285" s="3">
        <f t="shared" si="860"/>
        <v>0.74093724503508451</v>
      </c>
      <c r="AO3285" s="3">
        <f t="shared" si="861"/>
        <v>0.17667744630268162</v>
      </c>
      <c r="AP3285" s="3" t="s">
        <v>8</v>
      </c>
      <c r="AQ3285" s="124"/>
      <c r="AR3285" s="4"/>
      <c r="AS3285" s="3"/>
    </row>
    <row r="3286" spans="1:45" ht="15" customHeight="1">
      <c r="A3286" s="11">
        <v>25.533750000000001</v>
      </c>
      <c r="B3286" s="32">
        <v>929</v>
      </c>
      <c r="C3286" s="17">
        <v>5.97621</v>
      </c>
      <c r="D3286" s="17">
        <v>-43.739899999999999</v>
      </c>
      <c r="E3286" s="40" t="s">
        <v>39</v>
      </c>
      <c r="F3286" s="18">
        <v>-3</v>
      </c>
      <c r="G3286" s="17">
        <v>-3.6</v>
      </c>
      <c r="H3286" s="17">
        <v>-2.1</v>
      </c>
      <c r="I3286" s="17">
        <v>-0.4</v>
      </c>
      <c r="J3286" s="17">
        <v>0.9</v>
      </c>
      <c r="K3286" s="30">
        <v>3</v>
      </c>
      <c r="L3286" s="10">
        <f t="shared" si="859"/>
        <v>-0.4</v>
      </c>
      <c r="M3286" s="52" t="str">
        <f t="shared" si="862"/>
        <v>low latitude</v>
      </c>
      <c r="N3286" s="83">
        <v>797595</v>
      </c>
      <c r="O3286" s="34">
        <v>80176</v>
      </c>
      <c r="P3286" s="34">
        <v>120066</v>
      </c>
      <c r="Q3286" s="34">
        <v>14877</v>
      </c>
      <c r="R3286" s="34">
        <v>744108</v>
      </c>
      <c r="S3286" s="42">
        <v>84578</v>
      </c>
      <c r="T3286" s="10">
        <v>0.43314597588791137</v>
      </c>
      <c r="U3286" s="11">
        <v>4.3540784185945473E-2</v>
      </c>
      <c r="V3286" s="11">
        <v>6.5203649397197791E-2</v>
      </c>
      <c r="W3286" s="11">
        <v>8.0791788856304989E-3</v>
      </c>
      <c r="X3286" s="11">
        <v>0.404099055066797</v>
      </c>
      <c r="Y3286" s="12">
        <v>4.5931356576517868E-2</v>
      </c>
      <c r="Z3286" s="10">
        <f t="shared" si="849"/>
        <v>0.73247646789924492</v>
      </c>
      <c r="AA3286" s="11">
        <f t="shared" si="850"/>
        <v>-0.2532587280133104</v>
      </c>
      <c r="AB3286" s="11">
        <f t="shared" si="857"/>
        <v>-0.1352063232273264</v>
      </c>
      <c r="AC3286" s="11">
        <f t="shared" si="851"/>
        <v>29.805035859101547</v>
      </c>
      <c r="AD3286" s="9">
        <f t="shared" si="858"/>
        <v>29.351887491250874</v>
      </c>
      <c r="AE3286" s="10">
        <v>23.599602193201601</v>
      </c>
      <c r="AF3286" s="11">
        <v>30.285176231885</v>
      </c>
      <c r="AG3286" s="12">
        <v>38.156588984804003</v>
      </c>
      <c r="AH3286" s="10">
        <v>0.8374770311275862</v>
      </c>
      <c r="AI3286" s="11">
        <f t="shared" si="855"/>
        <v>51.734672631499066</v>
      </c>
      <c r="AJ3286" s="11">
        <f t="shared" si="856"/>
        <v>9.5874618697239669</v>
      </c>
      <c r="AK3286" s="11">
        <f t="shared" si="854"/>
        <v>0.20609117603383778</v>
      </c>
      <c r="AL3286" s="11">
        <f t="shared" si="852"/>
        <v>8.0705787457148617</v>
      </c>
      <c r="AM3286" s="11">
        <f t="shared" si="853"/>
        <v>2.3465400054054597</v>
      </c>
      <c r="AN3286" s="3">
        <f t="shared" si="860"/>
        <v>1.0718806947378607</v>
      </c>
      <c r="AO3286" s="3">
        <f t="shared" si="861"/>
        <v>0.16135560966956408</v>
      </c>
      <c r="AP3286" s="3" t="s">
        <v>8</v>
      </c>
      <c r="AQ3286" s="124"/>
      <c r="AR3286" s="4"/>
      <c r="AS3286" s="3"/>
    </row>
    <row r="3287" spans="1:45" ht="15" customHeight="1">
      <c r="A3287" s="11">
        <v>25.636073008849557</v>
      </c>
      <c r="B3287" s="32">
        <v>929</v>
      </c>
      <c r="C3287" s="17">
        <v>5.97621</v>
      </c>
      <c r="D3287" s="17">
        <v>-43.739899999999999</v>
      </c>
      <c r="E3287" s="40" t="s">
        <v>39</v>
      </c>
      <c r="F3287" s="18">
        <v>-3</v>
      </c>
      <c r="G3287" s="17">
        <v>-3.6</v>
      </c>
      <c r="H3287" s="17">
        <v>-2.1</v>
      </c>
      <c r="I3287" s="17">
        <v>-0.4</v>
      </c>
      <c r="J3287" s="17">
        <v>0.9</v>
      </c>
      <c r="K3287" s="30">
        <v>3</v>
      </c>
      <c r="L3287" s="10">
        <f t="shared" si="859"/>
        <v>-0.4</v>
      </c>
      <c r="M3287" s="52" t="str">
        <f t="shared" si="862"/>
        <v>low latitude</v>
      </c>
      <c r="N3287" s="83">
        <v>821378</v>
      </c>
      <c r="O3287" s="34">
        <v>109612</v>
      </c>
      <c r="P3287" s="34">
        <v>155223</v>
      </c>
      <c r="Q3287" s="34">
        <v>25026</v>
      </c>
      <c r="R3287" s="34">
        <v>1195505</v>
      </c>
      <c r="S3287" s="42">
        <v>150132</v>
      </c>
      <c r="T3287" s="10">
        <v>0.33431805268153542</v>
      </c>
      <c r="U3287" s="11">
        <v>4.4614380212920801E-2</v>
      </c>
      <c r="V3287" s="11">
        <v>6.3179012697425513E-2</v>
      </c>
      <c r="W3287" s="11">
        <v>1.0186106258516913E-2</v>
      </c>
      <c r="X3287" s="11">
        <v>0.48659557910126516</v>
      </c>
      <c r="Y3287" s="12">
        <v>6.1106869048336176E-2</v>
      </c>
      <c r="Z3287" s="10">
        <f t="shared" si="849"/>
        <v>0.75087785487496395</v>
      </c>
      <c r="AA3287" s="11">
        <f t="shared" si="850"/>
        <v>-0.27123371335310836</v>
      </c>
      <c r="AB3287" s="11">
        <f t="shared" si="857"/>
        <v>-0.12443070383222095</v>
      </c>
      <c r="AC3287" s="11">
        <f t="shared" si="851"/>
        <v>28.591724348665185</v>
      </c>
      <c r="AD3287" s="9">
        <f t="shared" si="858"/>
        <v>30.088939857876088</v>
      </c>
      <c r="AE3287" s="10">
        <v>24.652371813079501</v>
      </c>
      <c r="AF3287" s="11">
        <v>31.3762325442564</v>
      </c>
      <c r="AG3287" s="12">
        <v>39.471016851797799</v>
      </c>
      <c r="AH3287" s="10">
        <v>0.79579302073682878</v>
      </c>
      <c r="AI3287" s="11">
        <f t="shared" si="855"/>
        <v>40.725118908731943</v>
      </c>
      <c r="AJ3287" s="11">
        <f t="shared" si="856"/>
        <v>15.453469341540488</v>
      </c>
      <c r="AK3287" s="11">
        <f t="shared" si="854"/>
        <v>0.17723103299423176</v>
      </c>
      <c r="AL3287" s="11">
        <f t="shared" si="852"/>
        <v>6.2024694317909379</v>
      </c>
      <c r="AM3287" s="11">
        <f t="shared" si="853"/>
        <v>2.4901850711261311</v>
      </c>
      <c r="AN3287" s="3">
        <f t="shared" si="860"/>
        <v>0.68705526116578353</v>
      </c>
      <c r="AO3287" s="3">
        <f t="shared" si="861"/>
        <v>0.12983885470993431</v>
      </c>
      <c r="AP3287" s="3" t="s">
        <v>8</v>
      </c>
      <c r="AQ3287" s="124"/>
      <c r="AR3287" s="4"/>
      <c r="AS3287" s="3"/>
    </row>
    <row r="3288" spans="1:45" ht="15" customHeight="1">
      <c r="A3288" s="11">
        <v>25.710049778761064</v>
      </c>
      <c r="B3288" s="32">
        <v>929</v>
      </c>
      <c r="C3288" s="17">
        <v>5.97621</v>
      </c>
      <c r="D3288" s="17">
        <v>-43.739899999999999</v>
      </c>
      <c r="E3288" s="40" t="s">
        <v>39</v>
      </c>
      <c r="F3288" s="18">
        <v>-3</v>
      </c>
      <c r="G3288" s="17">
        <v>-3.6</v>
      </c>
      <c r="H3288" s="17">
        <v>-2.1</v>
      </c>
      <c r="I3288" s="17">
        <v>-0.4</v>
      </c>
      <c r="J3288" s="17">
        <v>0.9</v>
      </c>
      <c r="K3288" s="30">
        <v>3</v>
      </c>
      <c r="L3288" s="10">
        <f t="shared" si="859"/>
        <v>-0.4</v>
      </c>
      <c r="M3288" s="52" t="str">
        <f t="shared" si="862"/>
        <v>low latitude</v>
      </c>
      <c r="N3288" s="83">
        <v>8450428</v>
      </c>
      <c r="O3288" s="34">
        <v>1732953</v>
      </c>
      <c r="P3288" s="34">
        <v>2818640</v>
      </c>
      <c r="Q3288" s="34">
        <v>312608</v>
      </c>
      <c r="R3288" s="34">
        <v>19233604</v>
      </c>
      <c r="S3288" s="42">
        <v>2537500</v>
      </c>
      <c r="T3288" s="10">
        <v>0.24085083244519931</v>
      </c>
      <c r="U3288" s="11">
        <v>4.9391956553964542E-2</v>
      </c>
      <c r="V3288" s="11">
        <v>8.03357877687777E-2</v>
      </c>
      <c r="W3288" s="11">
        <v>8.9098323811561807E-3</v>
      </c>
      <c r="X3288" s="11">
        <v>0.54818874669085582</v>
      </c>
      <c r="Y3288" s="12">
        <v>7.2322844160046473E-2</v>
      </c>
      <c r="Z3288" s="10">
        <f t="shared" si="849"/>
        <v>0.76587098019765987</v>
      </c>
      <c r="AA3288" s="11">
        <f t="shared" si="850"/>
        <v>-0.23697190187076617</v>
      </c>
      <c r="AB3288" s="11">
        <f t="shared" si="857"/>
        <v>-0.11584438612146333</v>
      </c>
      <c r="AC3288" s="11">
        <f t="shared" si="851"/>
        <v>30.904396623723283</v>
      </c>
      <c r="AD3288" s="9">
        <f t="shared" si="858"/>
        <v>30.676243989291908</v>
      </c>
      <c r="AE3288" s="10">
        <v>25.424632814383301</v>
      </c>
      <c r="AF3288" s="11">
        <v>32.313490400734203</v>
      </c>
      <c r="AG3288" s="12">
        <v>40.668333850827899</v>
      </c>
      <c r="AH3288" s="10">
        <v>0.68693329450275675</v>
      </c>
      <c r="AI3288" s="11">
        <f t="shared" si="855"/>
        <v>30.524556538585131</v>
      </c>
      <c r="AJ3288" s="11">
        <f t="shared" si="856"/>
        <v>23.093525913165795</v>
      </c>
      <c r="AK3288" s="11">
        <f t="shared" si="854"/>
        <v>0.18262231275369287</v>
      </c>
      <c r="AL3288" s="11">
        <f t="shared" si="852"/>
        <v>9.0165318865799993</v>
      </c>
      <c r="AM3288" s="11">
        <f t="shared" si="853"/>
        <v>2.493758799497575</v>
      </c>
      <c r="AN3288" s="3">
        <f t="shared" si="860"/>
        <v>0.43935749119093853</v>
      </c>
      <c r="AO3288" s="3">
        <f t="shared" si="861"/>
        <v>0.1465476776999256</v>
      </c>
      <c r="AP3288" s="3" t="s">
        <v>8</v>
      </c>
      <c r="AQ3288" s="124"/>
      <c r="AR3288" s="4"/>
      <c r="AS3288" s="3"/>
    </row>
    <row r="3289" spans="1:45" ht="15" customHeight="1">
      <c r="A3289" s="11">
        <v>25.787483407079645</v>
      </c>
      <c r="B3289" s="32">
        <v>929</v>
      </c>
      <c r="C3289" s="17">
        <v>5.97621</v>
      </c>
      <c r="D3289" s="17">
        <v>-43.739899999999999</v>
      </c>
      <c r="E3289" s="40" t="s">
        <v>39</v>
      </c>
      <c r="F3289" s="18">
        <v>-3</v>
      </c>
      <c r="G3289" s="17">
        <v>-3.6</v>
      </c>
      <c r="H3289" s="17">
        <v>-2.1</v>
      </c>
      <c r="I3289" s="17">
        <v>-0.4</v>
      </c>
      <c r="J3289" s="17">
        <v>0.9</v>
      </c>
      <c r="K3289" s="30">
        <v>3</v>
      </c>
      <c r="L3289" s="10">
        <f t="shared" si="859"/>
        <v>-0.4</v>
      </c>
      <c r="M3289" s="52" t="str">
        <f t="shared" si="862"/>
        <v>low latitude</v>
      </c>
      <c r="N3289" s="83">
        <v>410402</v>
      </c>
      <c r="O3289" s="34">
        <v>76632</v>
      </c>
      <c r="P3289" s="34">
        <v>109690</v>
      </c>
      <c r="Q3289" s="34">
        <v>17010</v>
      </c>
      <c r="R3289" s="34">
        <v>758734</v>
      </c>
      <c r="S3289" s="42">
        <v>109292</v>
      </c>
      <c r="T3289" s="10">
        <v>0.2769692797754022</v>
      </c>
      <c r="U3289" s="11">
        <v>5.1716877227081307E-2</v>
      </c>
      <c r="V3289" s="11">
        <v>7.4026832955404381E-2</v>
      </c>
      <c r="W3289" s="11">
        <v>1.1479591836734694E-2</v>
      </c>
      <c r="X3289" s="11">
        <v>0.51204918475326644</v>
      </c>
      <c r="Y3289" s="12">
        <v>7.3758233452111008E-2</v>
      </c>
      <c r="Z3289" s="10">
        <f t="shared" si="849"/>
        <v>0.75487486565330864</v>
      </c>
      <c r="AA3289" s="11">
        <f t="shared" si="850"/>
        <v>-0.26803869596625229</v>
      </c>
      <c r="AB3289" s="11">
        <f t="shared" si="857"/>
        <v>-0.12212503467593584</v>
      </c>
      <c r="AC3289" s="11">
        <f t="shared" si="851"/>
        <v>28.807388022277969</v>
      </c>
      <c r="AD3289" s="9">
        <f t="shared" si="858"/>
        <v>30.246647628165988</v>
      </c>
      <c r="AE3289" s="10">
        <v>24.901942354080902</v>
      </c>
      <c r="AF3289" s="11">
        <v>31.656054879743898</v>
      </c>
      <c r="AG3289" s="12">
        <v>39.798895144243097</v>
      </c>
      <c r="AH3289" s="10">
        <v>0.78216342336932609</v>
      </c>
      <c r="AI3289" s="11">
        <f t="shared" si="855"/>
        <v>35.103016244474553</v>
      </c>
      <c r="AJ3289" s="11">
        <f t="shared" si="856"/>
        <v>21.030067693681286</v>
      </c>
      <c r="AK3289" s="11">
        <f t="shared" si="854"/>
        <v>0.18978903410437967</v>
      </c>
      <c r="AL3289" s="11">
        <f t="shared" si="852"/>
        <v>6.4485596707818926</v>
      </c>
      <c r="AM3289" s="11">
        <f t="shared" si="853"/>
        <v>2.5084766364706477</v>
      </c>
      <c r="AN3289" s="3">
        <f t="shared" si="860"/>
        <v>0.54090366320739536</v>
      </c>
      <c r="AO3289" s="3">
        <f t="shared" si="861"/>
        <v>0.14456977016978281</v>
      </c>
      <c r="AP3289" s="3" t="s">
        <v>8</v>
      </c>
      <c r="AQ3289" s="124"/>
      <c r="AR3289" s="4"/>
      <c r="AS3289" s="3"/>
    </row>
    <row r="3290" spans="1:45" ht="15" customHeight="1">
      <c r="A3290" s="11">
        <v>25.864917035398229</v>
      </c>
      <c r="B3290" s="32">
        <v>929</v>
      </c>
      <c r="C3290" s="17">
        <v>5.97621</v>
      </c>
      <c r="D3290" s="17">
        <v>-43.739899999999999</v>
      </c>
      <c r="E3290" s="40" t="s">
        <v>39</v>
      </c>
      <c r="F3290" s="18">
        <v>-3</v>
      </c>
      <c r="G3290" s="17">
        <v>-3.6</v>
      </c>
      <c r="H3290" s="17">
        <v>-2.1</v>
      </c>
      <c r="I3290" s="17">
        <v>-0.4</v>
      </c>
      <c r="J3290" s="17">
        <v>0.9</v>
      </c>
      <c r="K3290" s="30">
        <v>3</v>
      </c>
      <c r="L3290" s="10">
        <f t="shared" si="859"/>
        <v>-0.4</v>
      </c>
      <c r="M3290" s="52" t="str">
        <f t="shared" si="862"/>
        <v>low latitude</v>
      </c>
      <c r="N3290" s="83">
        <v>498419</v>
      </c>
      <c r="O3290" s="34">
        <v>78759</v>
      </c>
      <c r="P3290" s="34">
        <v>112694</v>
      </c>
      <c r="Q3290" s="34">
        <v>13788</v>
      </c>
      <c r="R3290" s="34">
        <v>829996</v>
      </c>
      <c r="S3290" s="42">
        <v>98844</v>
      </c>
      <c r="T3290" s="10">
        <v>0.30531026033690656</v>
      </c>
      <c r="U3290" s="11">
        <v>4.8244410413476262E-2</v>
      </c>
      <c r="V3290" s="11">
        <v>6.9031546707503832E-2</v>
      </c>
      <c r="W3290" s="11">
        <v>8.4459418070444107E-3</v>
      </c>
      <c r="X3290" s="11">
        <v>0.50842021439509955</v>
      </c>
      <c r="Y3290" s="12">
        <v>6.0547626339969372E-2</v>
      </c>
      <c r="Z3290" s="10">
        <f t="shared" si="849"/>
        <v>0.74099676077412568</v>
      </c>
      <c r="AA3290" s="11">
        <f t="shared" si="850"/>
        <v>-0.26036332784783406</v>
      </c>
      <c r="AB3290" s="11">
        <f t="shared" si="857"/>
        <v>-0.13018369051054723</v>
      </c>
      <c r="AC3290" s="11">
        <f t="shared" si="851"/>
        <v>29.325475370271199</v>
      </c>
      <c r="AD3290" s="9">
        <f t="shared" si="858"/>
        <v>29.695435569078569</v>
      </c>
      <c r="AE3290" s="10">
        <v>24.0573238425375</v>
      </c>
      <c r="AF3290" s="11">
        <v>30.782969729475301</v>
      </c>
      <c r="AG3290" s="12">
        <v>38.826846711362798</v>
      </c>
      <c r="AH3290" s="10">
        <v>0.82508290557028807</v>
      </c>
      <c r="AI3290" s="11">
        <f t="shared" si="855"/>
        <v>37.519826259113302</v>
      </c>
      <c r="AJ3290" s="11">
        <f t="shared" si="856"/>
        <v>16.549493271808231</v>
      </c>
      <c r="AK3290" s="11">
        <f t="shared" si="854"/>
        <v>0.18097560932596526</v>
      </c>
      <c r="AL3290" s="11">
        <f t="shared" si="852"/>
        <v>8.173339135480127</v>
      </c>
      <c r="AM3290" s="11">
        <f t="shared" si="853"/>
        <v>2.4364470460562009</v>
      </c>
      <c r="AN3290" s="3">
        <f t="shared" si="860"/>
        <v>0.60050771329018449</v>
      </c>
      <c r="AO3290" s="3">
        <f t="shared" si="861"/>
        <v>0.13577655795931548</v>
      </c>
      <c r="AP3290" s="3" t="s">
        <v>8</v>
      </c>
      <c r="AQ3290" s="124"/>
      <c r="AR3290" s="4"/>
      <c r="AS3290" s="3"/>
    </row>
    <row r="3291" spans="1:45" ht="15" customHeight="1">
      <c r="A3291" s="11">
        <v>26.189711538461541</v>
      </c>
      <c r="B3291" s="32">
        <v>929</v>
      </c>
      <c r="C3291" s="17">
        <v>5.97621</v>
      </c>
      <c r="D3291" s="17">
        <v>-43.739899999999999</v>
      </c>
      <c r="E3291" s="40" t="s">
        <v>39</v>
      </c>
      <c r="F3291" s="18">
        <v>-3</v>
      </c>
      <c r="G3291" s="17">
        <v>-3.6</v>
      </c>
      <c r="H3291" s="17">
        <v>-2.1</v>
      </c>
      <c r="I3291" s="17">
        <v>-0.4</v>
      </c>
      <c r="J3291" s="17">
        <v>0.9</v>
      </c>
      <c r="K3291" s="30">
        <v>3</v>
      </c>
      <c r="L3291" s="10">
        <f t="shared" si="859"/>
        <v>-0.4</v>
      </c>
      <c r="M3291" s="52" t="str">
        <f t="shared" si="862"/>
        <v>low latitude</v>
      </c>
      <c r="N3291" s="83">
        <v>1542963</v>
      </c>
      <c r="O3291" s="34">
        <v>203016</v>
      </c>
      <c r="P3291" s="34">
        <v>272954</v>
      </c>
      <c r="Q3291" s="34">
        <v>24763</v>
      </c>
      <c r="R3291" s="34">
        <v>1211623</v>
      </c>
      <c r="S3291" s="42">
        <v>144710</v>
      </c>
      <c r="T3291" s="10">
        <v>0.45380877633690769</v>
      </c>
      <c r="U3291" s="11">
        <v>5.9710078943444309E-2</v>
      </c>
      <c r="V3291" s="11">
        <v>8.0279903494940782E-2</v>
      </c>
      <c r="W3291" s="11">
        <v>7.2831731729347017E-3</v>
      </c>
      <c r="X3291" s="11">
        <v>0.35635666636961039</v>
      </c>
      <c r="Y3291" s="12">
        <v>4.2561401682162124E-2</v>
      </c>
      <c r="Z3291" s="10">
        <f t="shared" si="849"/>
        <v>0.68546254278069474</v>
      </c>
      <c r="AA3291" s="11">
        <f t="shared" si="850"/>
        <v>-0.26351675076868825</v>
      </c>
      <c r="AB3291" s="11">
        <f t="shared" si="857"/>
        <v>-0.16401627232321078</v>
      </c>
      <c r="AC3291" s="11">
        <f t="shared" si="851"/>
        <v>29.112619323113542</v>
      </c>
      <c r="AD3291" s="9">
        <f t="shared" si="858"/>
        <v>27.381286973092383</v>
      </c>
      <c r="AE3291" s="10">
        <v>20.814495678946798</v>
      </c>
      <c r="AF3291" s="11">
        <v>27.4702095539871</v>
      </c>
      <c r="AG3291" s="12">
        <v>34.544020876436797</v>
      </c>
      <c r="AH3291" s="10">
        <v>0.92434109280335475</v>
      </c>
      <c r="AI3291" s="11">
        <f t="shared" si="855"/>
        <v>56.014333914424888</v>
      </c>
      <c r="AJ3291" s="11">
        <f t="shared" si="856"/>
        <v>8.5745283594630024</v>
      </c>
      <c r="AK3291" s="11">
        <f t="shared" si="854"/>
        <v>0.26963662034628816</v>
      </c>
      <c r="AL3291" s="11">
        <f t="shared" si="852"/>
        <v>11.022654767192989</v>
      </c>
      <c r="AM3291" s="11">
        <f t="shared" si="853"/>
        <v>2.1722336441792689</v>
      </c>
      <c r="AN3291" s="3">
        <f t="shared" si="860"/>
        <v>1.2734679021444788</v>
      </c>
      <c r="AO3291" s="3">
        <f t="shared" si="861"/>
        <v>0.22527964556631891</v>
      </c>
      <c r="AP3291" s="3" t="s">
        <v>8</v>
      </c>
      <c r="AQ3291" s="124"/>
      <c r="AR3291" s="4"/>
      <c r="AS3291" s="3"/>
    </row>
    <row r="3292" spans="1:45" ht="15" customHeight="1">
      <c r="A3292" s="11">
        <v>26.192826923076929</v>
      </c>
      <c r="B3292" s="32">
        <v>929</v>
      </c>
      <c r="C3292" s="17">
        <v>5.97621</v>
      </c>
      <c r="D3292" s="17">
        <v>-43.739899999999999</v>
      </c>
      <c r="E3292" s="40" t="s">
        <v>39</v>
      </c>
      <c r="F3292" s="18">
        <v>-3</v>
      </c>
      <c r="G3292" s="17">
        <v>-3.6</v>
      </c>
      <c r="H3292" s="17">
        <v>-2.1</v>
      </c>
      <c r="I3292" s="17">
        <v>-0.4</v>
      </c>
      <c r="J3292" s="17">
        <v>0.9</v>
      </c>
      <c r="K3292" s="30">
        <v>3</v>
      </c>
      <c r="L3292" s="10">
        <f t="shared" si="859"/>
        <v>-0.4</v>
      </c>
      <c r="M3292" s="52" t="str">
        <f t="shared" si="862"/>
        <v>low latitude</v>
      </c>
      <c r="N3292" s="83">
        <v>21627916</v>
      </c>
      <c r="O3292" s="34">
        <v>5427975</v>
      </c>
      <c r="P3292" s="34">
        <v>8389875</v>
      </c>
      <c r="Q3292" s="34">
        <v>1124847</v>
      </c>
      <c r="R3292" s="34">
        <v>46539776</v>
      </c>
      <c r="S3292" s="42">
        <v>8540346</v>
      </c>
      <c r="T3292" s="10">
        <v>0.2359819154750914</v>
      </c>
      <c r="U3292" s="11">
        <v>5.9224565956836027E-2</v>
      </c>
      <c r="V3292" s="11">
        <v>9.1541819059061558E-2</v>
      </c>
      <c r="W3292" s="11">
        <v>1.2273191262459597E-2</v>
      </c>
      <c r="X3292" s="11">
        <v>0.50779490202669952</v>
      </c>
      <c r="Y3292" s="12">
        <v>9.3183606219851917E-2</v>
      </c>
      <c r="Z3292" s="10">
        <f t="shared" si="849"/>
        <v>0.7688555524937718</v>
      </c>
      <c r="AA3292" s="11">
        <f t="shared" si="850"/>
        <v>-0.25067349978850617</v>
      </c>
      <c r="AB3292" s="11">
        <f t="shared" si="857"/>
        <v>-0.11415524491562819</v>
      </c>
      <c r="AC3292" s="11">
        <f t="shared" si="851"/>
        <v>29.979538764275834</v>
      </c>
      <c r="AD3292" s="9">
        <f t="shared" si="858"/>
        <v>30.791781247771034</v>
      </c>
      <c r="AE3292" s="10">
        <v>25.591518239857301</v>
      </c>
      <c r="AF3292" s="11">
        <v>32.470667231603699</v>
      </c>
      <c r="AG3292" s="12">
        <v>40.884705610680697</v>
      </c>
      <c r="AH3292" s="10">
        <v>0.70078776839197943</v>
      </c>
      <c r="AI3292" s="11">
        <f t="shared" si="855"/>
        <v>31.727516900528187</v>
      </c>
      <c r="AJ3292" s="11">
        <f t="shared" si="856"/>
        <v>28.309042131760858</v>
      </c>
      <c r="AK3292" s="11">
        <f t="shared" ref="AK3292:AK3323" si="863">(U3292+V3292+W3292)/(U3292+V3292+W3292+X3292+Y3292)</f>
        <v>0.2133975354519789</v>
      </c>
      <c r="AL3292" s="11">
        <f t="shared" si="852"/>
        <v>7.4586810472890983</v>
      </c>
      <c r="AM3292" s="11">
        <f t="shared" si="853"/>
        <v>2.5441187498570779</v>
      </c>
      <c r="AN3292" s="3">
        <f t="shared" si="860"/>
        <v>0.46471895352483006</v>
      </c>
      <c r="AO3292" s="3">
        <f t="shared" si="861"/>
        <v>0.1802732140352373</v>
      </c>
      <c r="AP3292" s="3" t="s">
        <v>8</v>
      </c>
      <c r="AQ3292" s="124"/>
      <c r="AR3292" s="4"/>
      <c r="AS3292" s="3"/>
    </row>
    <row r="3293" spans="1:45" ht="15" customHeight="1">
      <c r="A3293" s="11">
        <v>26.249942307692312</v>
      </c>
      <c r="B3293" s="32">
        <v>929</v>
      </c>
      <c r="C3293" s="17">
        <v>5.97621</v>
      </c>
      <c r="D3293" s="17">
        <v>-43.739899999999999</v>
      </c>
      <c r="E3293" s="40" t="s">
        <v>39</v>
      </c>
      <c r="F3293" s="18">
        <v>-3</v>
      </c>
      <c r="G3293" s="17">
        <v>-3.6</v>
      </c>
      <c r="H3293" s="17">
        <v>-2.1</v>
      </c>
      <c r="I3293" s="17">
        <v>-0.4</v>
      </c>
      <c r="J3293" s="17">
        <v>0.9</v>
      </c>
      <c r="K3293" s="30">
        <v>3</v>
      </c>
      <c r="L3293" s="10">
        <f t="shared" si="859"/>
        <v>-0.4</v>
      </c>
      <c r="M3293" s="52" t="str">
        <f t="shared" si="862"/>
        <v>low latitude</v>
      </c>
      <c r="N3293" s="83">
        <v>11400370</v>
      </c>
      <c r="O3293" s="34">
        <v>2521770</v>
      </c>
      <c r="P3293" s="34">
        <v>3546887</v>
      </c>
      <c r="Q3293" s="34">
        <v>485975</v>
      </c>
      <c r="R3293" s="34">
        <v>24027448</v>
      </c>
      <c r="S3293" s="42">
        <v>3359176</v>
      </c>
      <c r="T3293" s="10">
        <v>0.25143275629330097</v>
      </c>
      <c r="U3293" s="11">
        <v>5.5617105570938283E-2</v>
      </c>
      <c r="V3293" s="11">
        <v>7.8225844834060435E-2</v>
      </c>
      <c r="W3293" s="11">
        <v>1.0718076144865207E-2</v>
      </c>
      <c r="X3293" s="11">
        <v>0.52992029884415703</v>
      </c>
      <c r="Y3293" s="12">
        <v>7.4085918312678065E-2</v>
      </c>
      <c r="Z3293" s="10">
        <f t="shared" si="849"/>
        <v>0.74563053873950347</v>
      </c>
      <c r="AA3293" s="11">
        <f t="shared" si="850"/>
        <v>-0.26670096135922733</v>
      </c>
      <c r="AB3293" s="11">
        <f t="shared" si="857"/>
        <v>-0.12747631292010911</v>
      </c>
      <c r="AC3293" s="11">
        <f t="shared" si="851"/>
        <v>28.897685108252155</v>
      </c>
      <c r="AD3293" s="9">
        <f t="shared" si="858"/>
        <v>29.880620196264537</v>
      </c>
      <c r="AE3293" s="10">
        <v>24.357532842742099</v>
      </c>
      <c r="AF3293" s="11">
        <v>31.0632259085111</v>
      </c>
      <c r="AG3293" s="12">
        <v>39.1140572406307</v>
      </c>
      <c r="AH3293" s="10">
        <v>0.57284528535641133</v>
      </c>
      <c r="AI3293" s="11">
        <f t="shared" si="855"/>
        <v>32.179148035591695</v>
      </c>
      <c r="AJ3293" s="11">
        <f t="shared" si="856"/>
        <v>22.759345036764682</v>
      </c>
      <c r="AK3293" s="11">
        <f t="shared" si="863"/>
        <v>0.19311695477621688</v>
      </c>
      <c r="AL3293" s="11">
        <f t="shared" si="852"/>
        <v>7.2984968362570095</v>
      </c>
      <c r="AM3293" s="11">
        <f t="shared" si="853"/>
        <v>2.4723267789733265</v>
      </c>
      <c r="AN3293" s="3">
        <f t="shared" si="860"/>
        <v>0.47447277796626586</v>
      </c>
      <c r="AO3293" s="3">
        <f t="shared" si="861"/>
        <v>0.14761813239591653</v>
      </c>
      <c r="AP3293" s="3" t="s">
        <v>8</v>
      </c>
      <c r="AQ3293" s="124"/>
      <c r="AR3293" s="4"/>
      <c r="AS3293" s="3"/>
    </row>
    <row r="3294" spans="1:45" ht="15" customHeight="1">
      <c r="A3294" s="11">
        <v>26.304461538461542</v>
      </c>
      <c r="B3294" s="32">
        <v>929</v>
      </c>
      <c r="C3294" s="17">
        <v>5.97621</v>
      </c>
      <c r="D3294" s="17">
        <v>-43.739899999999999</v>
      </c>
      <c r="E3294" s="40" t="s">
        <v>39</v>
      </c>
      <c r="F3294" s="18">
        <v>-3</v>
      </c>
      <c r="G3294" s="17">
        <v>-3.6</v>
      </c>
      <c r="H3294" s="17">
        <v>-2.1</v>
      </c>
      <c r="I3294" s="17">
        <v>-0.4</v>
      </c>
      <c r="J3294" s="17">
        <v>0.9</v>
      </c>
      <c r="K3294" s="30">
        <v>3</v>
      </c>
      <c r="L3294" s="10">
        <f t="shared" si="859"/>
        <v>-0.4</v>
      </c>
      <c r="M3294" s="52" t="str">
        <f t="shared" si="862"/>
        <v>low latitude</v>
      </c>
      <c r="N3294" s="83">
        <v>529797</v>
      </c>
      <c r="O3294" s="34">
        <v>71481</v>
      </c>
      <c r="P3294" s="34">
        <v>100431</v>
      </c>
      <c r="Q3294" s="34">
        <v>10358</v>
      </c>
      <c r="R3294" s="34">
        <v>381957</v>
      </c>
      <c r="S3294" s="42">
        <v>53487</v>
      </c>
      <c r="T3294" s="10">
        <v>0.46169230621754387</v>
      </c>
      <c r="U3294" s="11">
        <v>6.229221332083091E-2</v>
      </c>
      <c r="V3294" s="11">
        <v>8.7520729648778967E-2</v>
      </c>
      <c r="W3294" s="11">
        <v>9.0264929922240396E-3</v>
      </c>
      <c r="X3294" s="11">
        <v>0.33285693993347343</v>
      </c>
      <c r="Y3294" s="12">
        <v>4.6611317887148791E-2</v>
      </c>
      <c r="Z3294" s="10">
        <f t="shared" si="849"/>
        <v>0.69680221584088708</v>
      </c>
      <c r="AA3294" s="11">
        <f t="shared" si="850"/>
        <v>-0.25884740655645327</v>
      </c>
      <c r="AB3294" s="11">
        <f t="shared" si="857"/>
        <v>-0.15689047693561145</v>
      </c>
      <c r="AC3294" s="11">
        <f t="shared" si="851"/>
        <v>29.427800057439402</v>
      </c>
      <c r="AD3294" s="9">
        <f t="shared" si="858"/>
        <v>27.868691377604179</v>
      </c>
      <c r="AE3294" s="10">
        <v>21.404275846720299</v>
      </c>
      <c r="AF3294" s="11">
        <v>28.1594769919692</v>
      </c>
      <c r="AG3294" s="12">
        <v>35.449568561557101</v>
      </c>
      <c r="AH3294" s="10">
        <v>0.91110092199536896</v>
      </c>
      <c r="AI3294" s="11">
        <f t="shared" si="855"/>
        <v>58.107450035864936</v>
      </c>
      <c r="AJ3294" s="11">
        <f t="shared" si="856"/>
        <v>9.1699755179295153</v>
      </c>
      <c r="AK3294" s="11">
        <f t="shared" si="863"/>
        <v>0.29507182935792292</v>
      </c>
      <c r="AL3294" s="11">
        <f t="shared" si="852"/>
        <v>9.6959837806526359</v>
      </c>
      <c r="AM3294" s="11">
        <f t="shared" si="853"/>
        <v>2.1944841510538393</v>
      </c>
      <c r="AN3294" s="3">
        <f t="shared" si="860"/>
        <v>1.3870592763059715</v>
      </c>
      <c r="AO3294" s="3">
        <f t="shared" si="861"/>
        <v>0.26293797469348645</v>
      </c>
      <c r="AP3294" s="3" t="s">
        <v>8</v>
      </c>
      <c r="AQ3294" s="124"/>
      <c r="AR3294" s="4"/>
      <c r="AS3294" s="3"/>
    </row>
    <row r="3295" spans="1:45" ht="15" customHeight="1">
      <c r="A3295" s="11">
        <v>26.360538461538468</v>
      </c>
      <c r="B3295" s="32">
        <v>929</v>
      </c>
      <c r="C3295" s="17">
        <v>5.97621</v>
      </c>
      <c r="D3295" s="17">
        <v>-43.739899999999999</v>
      </c>
      <c r="E3295" s="40" t="s">
        <v>39</v>
      </c>
      <c r="F3295" s="18">
        <v>-3</v>
      </c>
      <c r="G3295" s="17">
        <v>-3.6</v>
      </c>
      <c r="H3295" s="17">
        <v>-2.1</v>
      </c>
      <c r="I3295" s="17">
        <v>-0.4</v>
      </c>
      <c r="J3295" s="17">
        <v>0.9</v>
      </c>
      <c r="K3295" s="30">
        <v>3</v>
      </c>
      <c r="L3295" s="10">
        <f t="shared" si="859"/>
        <v>-0.4</v>
      </c>
      <c r="M3295" s="52" t="str">
        <f t="shared" si="862"/>
        <v>low latitude</v>
      </c>
      <c r="N3295" s="83">
        <v>926427</v>
      </c>
      <c r="O3295" s="34">
        <v>190612</v>
      </c>
      <c r="P3295" s="34">
        <v>260911</v>
      </c>
      <c r="Q3295" s="34">
        <v>32847</v>
      </c>
      <c r="R3295" s="34">
        <v>1800084</v>
      </c>
      <c r="S3295" s="42">
        <v>211243</v>
      </c>
      <c r="T3295" s="10">
        <v>0.27071695823997027</v>
      </c>
      <c r="U3295" s="11">
        <v>5.5699910348076226E-2</v>
      </c>
      <c r="V3295" s="11">
        <v>7.6242415529069074E-2</v>
      </c>
      <c r="W3295" s="11">
        <v>9.5984248379076854E-3</v>
      </c>
      <c r="X3295" s="11">
        <v>0.52601366870399791</v>
      </c>
      <c r="Y3295" s="12">
        <v>6.1728622340978881E-2</v>
      </c>
      <c r="Z3295" s="10">
        <f t="shared" si="849"/>
        <v>0.72597981923857069</v>
      </c>
      <c r="AA3295" s="11">
        <f t="shared" si="850"/>
        <v>-0.26868484745879079</v>
      </c>
      <c r="AB3295" s="11">
        <f t="shared" si="857"/>
        <v>-0.13907545163481588</v>
      </c>
      <c r="AC3295" s="11">
        <f t="shared" si="851"/>
        <v>28.763772796531619</v>
      </c>
      <c r="AD3295" s="9">
        <f t="shared" si="858"/>
        <v>29.087239108178593</v>
      </c>
      <c r="AE3295" s="10">
        <v>23.192188339144799</v>
      </c>
      <c r="AF3295" s="11">
        <v>29.920147474166001</v>
      </c>
      <c r="AG3295" s="12">
        <v>37.602268911982001</v>
      </c>
      <c r="AH3295" s="10">
        <v>0.80440145727153634</v>
      </c>
      <c r="AI3295" s="11">
        <f t="shared" si="855"/>
        <v>33.978480189516929</v>
      </c>
      <c r="AJ3295" s="11">
        <f t="shared" si="856"/>
        <v>18.568038183304473</v>
      </c>
      <c r="AK3295" s="11">
        <f t="shared" si="863"/>
        <v>0.19408205403139883</v>
      </c>
      <c r="AL3295" s="11">
        <f t="shared" si="852"/>
        <v>7.9432216031905494</v>
      </c>
      <c r="AM3295" s="11">
        <f t="shared" si="853"/>
        <v>2.3805578676649226</v>
      </c>
      <c r="AN3295" s="3">
        <f t="shared" si="860"/>
        <v>0.51465764930969882</v>
      </c>
      <c r="AO3295" s="3">
        <f t="shared" si="861"/>
        <v>0.14494379151195166</v>
      </c>
      <c r="AP3295" s="3" t="s">
        <v>8</v>
      </c>
      <c r="AQ3295" s="124"/>
      <c r="AR3295" s="4"/>
      <c r="AS3295" s="3"/>
    </row>
    <row r="3296" spans="1:45" ht="15" customHeight="1">
      <c r="A3296" s="11">
        <v>26.421288461538463</v>
      </c>
      <c r="B3296" s="32">
        <v>929</v>
      </c>
      <c r="C3296" s="17">
        <v>5.97621</v>
      </c>
      <c r="D3296" s="17">
        <v>-43.739899999999999</v>
      </c>
      <c r="E3296" s="40" t="s">
        <v>39</v>
      </c>
      <c r="F3296" s="18">
        <v>-3</v>
      </c>
      <c r="G3296" s="17">
        <v>-3.6</v>
      </c>
      <c r="H3296" s="17">
        <v>-2.1</v>
      </c>
      <c r="I3296" s="17">
        <v>-0.4</v>
      </c>
      <c r="J3296" s="17">
        <v>0.9</v>
      </c>
      <c r="K3296" s="30">
        <v>3</v>
      </c>
      <c r="L3296" s="10">
        <f t="shared" si="859"/>
        <v>-0.4</v>
      </c>
      <c r="M3296" s="52" t="str">
        <f t="shared" si="862"/>
        <v>low latitude</v>
      </c>
      <c r="N3296" s="83">
        <v>814738</v>
      </c>
      <c r="O3296" s="34">
        <v>148283</v>
      </c>
      <c r="P3296" s="34">
        <v>182619</v>
      </c>
      <c r="Q3296" s="34">
        <v>26597</v>
      </c>
      <c r="R3296" s="34">
        <v>1174748</v>
      </c>
      <c r="S3296" s="42">
        <v>137168</v>
      </c>
      <c r="T3296" s="10">
        <v>0.3279741626220285</v>
      </c>
      <c r="U3296" s="11">
        <v>5.9691572942568355E-2</v>
      </c>
      <c r="V3296" s="11">
        <v>7.3513587931178154E-2</v>
      </c>
      <c r="W3296" s="11">
        <v>1.0706667423463852E-2</v>
      </c>
      <c r="X3296" s="11">
        <v>0.47289679822458602</v>
      </c>
      <c r="Y3296" s="12">
        <v>5.521721085617512E-2</v>
      </c>
      <c r="Z3296" s="10">
        <f t="shared" si="849"/>
        <v>0.70023672490786726</v>
      </c>
      <c r="AA3296" s="11">
        <f t="shared" si="850"/>
        <v>-0.29172887101957079</v>
      </c>
      <c r="AB3296" s="11">
        <f t="shared" si="857"/>
        <v>-0.15475511578380718</v>
      </c>
      <c r="AC3296" s="11">
        <f t="shared" si="851"/>
        <v>27.20830120617897</v>
      </c>
      <c r="AD3296" s="9">
        <f t="shared" si="858"/>
        <v>28.014750080387589</v>
      </c>
      <c r="AE3296" s="10">
        <v>21.661123531131899</v>
      </c>
      <c r="AF3296" s="11">
        <v>28.336032348644299</v>
      </c>
      <c r="AG3296" s="12">
        <v>35.635606249603597</v>
      </c>
      <c r="AH3296" s="10">
        <v>0.83111741805227413</v>
      </c>
      <c r="AI3296" s="11">
        <f t="shared" ref="AI3296:AI3327" si="864">((T3296)/(T3296+X3296))*100</f>
        <v>40.952185639908997</v>
      </c>
      <c r="AJ3296" s="11">
        <f t="shared" ref="AJ3296:AJ3327" si="865">((Y3296)/(T3296+Y3296))*100</f>
        <v>14.409826180316124</v>
      </c>
      <c r="AK3296" s="11">
        <f t="shared" si="863"/>
        <v>0.21414627279615914</v>
      </c>
      <c r="AL3296" s="11">
        <f t="shared" si="852"/>
        <v>6.8661503177050047</v>
      </c>
      <c r="AM3296" s="11">
        <f t="shared" si="853"/>
        <v>2.3085914362591398</v>
      </c>
      <c r="AN3296" s="3">
        <f t="shared" si="860"/>
        <v>0.69354278534630398</v>
      </c>
      <c r="AO3296" s="3">
        <f t="shared" si="861"/>
        <v>0.15545376540330352</v>
      </c>
      <c r="AP3296" s="3" t="s">
        <v>8</v>
      </c>
      <c r="AQ3296" s="124"/>
      <c r="AR3296" s="4"/>
      <c r="AS3296" s="3"/>
    </row>
    <row r="3297" spans="1:45" ht="15" customHeight="1">
      <c r="A3297" s="11">
        <v>26.478923076923081</v>
      </c>
      <c r="B3297" s="32">
        <v>929</v>
      </c>
      <c r="C3297" s="17">
        <v>5.97621</v>
      </c>
      <c r="D3297" s="17">
        <v>-43.739899999999999</v>
      </c>
      <c r="E3297" s="40" t="s">
        <v>39</v>
      </c>
      <c r="F3297" s="18">
        <v>-3</v>
      </c>
      <c r="G3297" s="17">
        <v>-3.6</v>
      </c>
      <c r="H3297" s="17">
        <v>-2.1</v>
      </c>
      <c r="I3297" s="17">
        <v>-0.4</v>
      </c>
      <c r="J3297" s="17">
        <v>0.9</v>
      </c>
      <c r="K3297" s="30">
        <v>3</v>
      </c>
      <c r="L3297" s="10">
        <f t="shared" si="859"/>
        <v>-0.4</v>
      </c>
      <c r="M3297" s="52" t="str">
        <f t="shared" si="862"/>
        <v>low latitude</v>
      </c>
      <c r="N3297" s="83">
        <v>158140</v>
      </c>
      <c r="O3297" s="34">
        <v>25310</v>
      </c>
      <c r="P3297" s="34">
        <v>33373</v>
      </c>
      <c r="Q3297" s="34">
        <v>2566</v>
      </c>
      <c r="R3297" s="34">
        <v>138760</v>
      </c>
      <c r="S3297" s="42">
        <v>20556</v>
      </c>
      <c r="T3297" s="10">
        <v>0.41758096671551737</v>
      </c>
      <c r="U3297" s="11">
        <v>6.6833023065446723E-2</v>
      </c>
      <c r="V3297" s="11">
        <v>8.8124001531535101E-2</v>
      </c>
      <c r="W3297" s="11">
        <v>6.7757225280891458E-3</v>
      </c>
      <c r="X3297" s="11">
        <v>0.36640656975746294</v>
      </c>
      <c r="Y3297" s="12">
        <v>5.4279716401948744E-2</v>
      </c>
      <c r="Z3297" s="10">
        <f t="shared" si="849"/>
        <v>0.69060570869751248</v>
      </c>
      <c r="AA3297" s="11">
        <f t="shared" si="850"/>
        <v>-0.26370375400120533</v>
      </c>
      <c r="AB3297" s="11">
        <f t="shared" si="857"/>
        <v>-0.16076983599875475</v>
      </c>
      <c r="AC3297" s="11">
        <f t="shared" si="851"/>
        <v>29.09999660491864</v>
      </c>
      <c r="AD3297" s="9">
        <f t="shared" si="858"/>
        <v>27.603343217685175</v>
      </c>
      <c r="AE3297" s="10">
        <v>21.1505014891857</v>
      </c>
      <c r="AF3297" s="11">
        <v>27.796051189076699</v>
      </c>
      <c r="AG3297" s="12">
        <v>34.9125737236239</v>
      </c>
      <c r="AH3297" s="10">
        <v>0.88969341201634111</v>
      </c>
      <c r="AI3297" s="11">
        <f t="shared" si="864"/>
        <v>53.263725159986528</v>
      </c>
      <c r="AJ3297" s="11">
        <f t="shared" si="865"/>
        <v>11.503335273313336</v>
      </c>
      <c r="AK3297" s="11">
        <f t="shared" si="863"/>
        <v>0.27769138349239453</v>
      </c>
      <c r="AL3297" s="11">
        <f t="shared" si="852"/>
        <v>13.005845674201092</v>
      </c>
      <c r="AM3297" s="11">
        <f t="shared" si="853"/>
        <v>2.2245339526923784</v>
      </c>
      <c r="AN3297" s="3">
        <f t="shared" si="860"/>
        <v>1.1396656096857884</v>
      </c>
      <c r="AO3297" s="3">
        <f t="shared" si="861"/>
        <v>0.24050879215912366</v>
      </c>
      <c r="AP3297" s="3" t="s">
        <v>8</v>
      </c>
      <c r="AQ3297" s="124"/>
      <c r="AR3297" s="4"/>
      <c r="AS3297" s="3"/>
    </row>
    <row r="3298" spans="1:45" ht="15" customHeight="1">
      <c r="A3298" s="11">
        <v>26.535519230769236</v>
      </c>
      <c r="B3298" s="32">
        <v>929</v>
      </c>
      <c r="C3298" s="17">
        <v>5.97621</v>
      </c>
      <c r="D3298" s="17">
        <v>-43.739899999999999</v>
      </c>
      <c r="E3298" s="40" t="s">
        <v>39</v>
      </c>
      <c r="F3298" s="18">
        <v>-3</v>
      </c>
      <c r="G3298" s="17">
        <v>-3.6</v>
      </c>
      <c r="H3298" s="17">
        <v>-2.1</v>
      </c>
      <c r="I3298" s="17">
        <v>-0.4</v>
      </c>
      <c r="J3298" s="17">
        <v>0.9</v>
      </c>
      <c r="K3298" s="30">
        <v>3</v>
      </c>
      <c r="L3298" s="10">
        <f t="shared" si="859"/>
        <v>-0.4</v>
      </c>
      <c r="M3298" s="52" t="str">
        <f t="shared" si="862"/>
        <v>low latitude</v>
      </c>
      <c r="N3298" s="83">
        <v>1511599.375</v>
      </c>
      <c r="O3298" s="34">
        <v>202506.375</v>
      </c>
      <c r="P3298" s="34">
        <v>336340.34375</v>
      </c>
      <c r="Q3298" s="34">
        <v>34980.19921875</v>
      </c>
      <c r="R3298" s="34">
        <v>1297775.125</v>
      </c>
      <c r="S3298" s="42">
        <v>161474.25</v>
      </c>
      <c r="T3298" s="10">
        <v>0.42644222394152376</v>
      </c>
      <c r="U3298" s="11">
        <v>5.7129733145950913E-2</v>
      </c>
      <c r="V3298" s="11">
        <v>9.488607005411509E-2</v>
      </c>
      <c r="W3298" s="11">
        <v>9.8683779548144508E-3</v>
      </c>
      <c r="X3298" s="11">
        <v>0.36611956820965808</v>
      </c>
      <c r="Y3298" s="12">
        <v>4.5554026693937731E-2</v>
      </c>
      <c r="Z3298" s="10">
        <f t="shared" si="849"/>
        <v>0.72459397071349885</v>
      </c>
      <c r="AA3298" s="11">
        <f t="shared" si="850"/>
        <v>-0.23200195324310921</v>
      </c>
      <c r="AB3298" s="11">
        <f t="shared" si="857"/>
        <v>-0.13990528401491192</v>
      </c>
      <c r="AC3298" s="11">
        <f t="shared" si="851"/>
        <v>31.239868156090125</v>
      </c>
      <c r="AD3298" s="9">
        <f t="shared" si="858"/>
        <v>29.030478573380023</v>
      </c>
      <c r="AE3298" s="10">
        <v>23.051615499188198</v>
      </c>
      <c r="AF3298" s="11">
        <v>29.810892324282001</v>
      </c>
      <c r="AG3298" s="12">
        <v>37.517594014411301</v>
      </c>
      <c r="AH3298" s="10">
        <v>0.85059404643695946</v>
      </c>
      <c r="AI3298" s="11">
        <f t="shared" si="864"/>
        <v>53.805549064391379</v>
      </c>
      <c r="AJ3298" s="11">
        <f t="shared" si="865"/>
        <v>9.6513535081278921</v>
      </c>
      <c r="AK3298" s="11">
        <f t="shared" si="863"/>
        <v>0.2822456392577542</v>
      </c>
      <c r="AL3298" s="11">
        <f t="shared" si="852"/>
        <v>9.6151637572640141</v>
      </c>
      <c r="AM3298" s="11">
        <f t="shared" si="853"/>
        <v>2.2113723342070841</v>
      </c>
      <c r="AN3298" s="3">
        <f t="shared" si="860"/>
        <v>1.1647621732617197</v>
      </c>
      <c r="AO3298" s="3">
        <f t="shared" si="861"/>
        <v>0.25916689052735542</v>
      </c>
      <c r="AP3298" s="3" t="s">
        <v>8</v>
      </c>
      <c r="AQ3298" s="124"/>
      <c r="AR3298" s="4"/>
      <c r="AS3298" s="3"/>
    </row>
    <row r="3299" spans="1:45" ht="15" customHeight="1">
      <c r="A3299" s="11">
        <v>26.592634615384618</v>
      </c>
      <c r="B3299" s="32">
        <v>929</v>
      </c>
      <c r="C3299" s="17">
        <v>5.97621</v>
      </c>
      <c r="D3299" s="17">
        <v>-43.739899999999999</v>
      </c>
      <c r="E3299" s="40" t="s">
        <v>39</v>
      </c>
      <c r="F3299" s="18">
        <v>-3</v>
      </c>
      <c r="G3299" s="17">
        <v>-3.6</v>
      </c>
      <c r="H3299" s="17">
        <v>-2.1</v>
      </c>
      <c r="I3299" s="17">
        <v>-0.4</v>
      </c>
      <c r="J3299" s="17">
        <v>0.9</v>
      </c>
      <c r="K3299" s="30">
        <v>3</v>
      </c>
      <c r="L3299" s="10">
        <f t="shared" si="859"/>
        <v>-0.4</v>
      </c>
      <c r="M3299" s="52" t="str">
        <f t="shared" si="862"/>
        <v>low latitude</v>
      </c>
      <c r="N3299" s="83">
        <v>9931353</v>
      </c>
      <c r="O3299" s="34">
        <v>888546</v>
      </c>
      <c r="P3299" s="34">
        <v>1280276</v>
      </c>
      <c r="Q3299" s="34">
        <v>149921</v>
      </c>
      <c r="R3299" s="34">
        <v>7393221</v>
      </c>
      <c r="S3299" s="42">
        <v>871286</v>
      </c>
      <c r="T3299" s="10">
        <v>0.484111391285515</v>
      </c>
      <c r="U3299" s="11">
        <v>4.3312853775430114E-2</v>
      </c>
      <c r="V3299" s="11">
        <v>6.2408031976051402E-2</v>
      </c>
      <c r="W3299" s="11">
        <v>7.3080137110135644E-3</v>
      </c>
      <c r="X3299" s="11">
        <v>0.36038820736623567</v>
      </c>
      <c r="Y3299" s="12">
        <v>4.2471501885754263E-2</v>
      </c>
      <c r="Z3299" s="10">
        <f t="shared" si="849"/>
        <v>0.72146146633776687</v>
      </c>
      <c r="AA3299" s="11">
        <f t="shared" si="850"/>
        <v>-0.25794901157855543</v>
      </c>
      <c r="AB3299" s="11">
        <f t="shared" si="857"/>
        <v>-0.14178685986332018</v>
      </c>
      <c r="AC3299" s="11">
        <f t="shared" si="851"/>
        <v>29.488441718447508</v>
      </c>
      <c r="AD3299" s="9">
        <f t="shared" si="858"/>
        <v>28.901778785348903</v>
      </c>
      <c r="AE3299" s="10">
        <v>22.897851571952</v>
      </c>
      <c r="AF3299" s="11">
        <v>29.6174536589062</v>
      </c>
      <c r="AG3299" s="12">
        <v>37.233591669911597</v>
      </c>
      <c r="AH3299" s="10">
        <v>0.74714776809769179</v>
      </c>
      <c r="AI3299" s="11">
        <f t="shared" si="864"/>
        <v>57.325236395423055</v>
      </c>
      <c r="AJ3299" s="11">
        <f t="shared" si="865"/>
        <v>8.0654921450212314</v>
      </c>
      <c r="AK3299" s="11">
        <f t="shared" si="863"/>
        <v>0.21909555193347982</v>
      </c>
      <c r="AL3299" s="11">
        <f t="shared" si="852"/>
        <v>8.5396708933371581</v>
      </c>
      <c r="AM3299" s="11">
        <f t="shared" si="853"/>
        <v>2.3147140668627149</v>
      </c>
      <c r="AN3299" s="3">
        <f t="shared" si="860"/>
        <v>1.3433053063069533</v>
      </c>
      <c r="AO3299" s="3">
        <f t="shared" si="861"/>
        <v>0.17316890702983179</v>
      </c>
      <c r="AP3299" s="3" t="s">
        <v>8</v>
      </c>
      <c r="AQ3299" s="124"/>
      <c r="AR3299" s="4"/>
      <c r="AS3299" s="3"/>
    </row>
    <row r="3300" spans="1:45" ht="15" customHeight="1">
      <c r="A3300" s="11">
        <v>26.648192307692309</v>
      </c>
      <c r="B3300" s="32">
        <v>929</v>
      </c>
      <c r="C3300" s="17">
        <v>5.97621</v>
      </c>
      <c r="D3300" s="17">
        <v>-43.739899999999999</v>
      </c>
      <c r="E3300" s="40" t="s">
        <v>39</v>
      </c>
      <c r="F3300" s="18">
        <v>-3</v>
      </c>
      <c r="G3300" s="17">
        <v>-3.6</v>
      </c>
      <c r="H3300" s="17">
        <v>-2.1</v>
      </c>
      <c r="I3300" s="17">
        <v>-0.4</v>
      </c>
      <c r="J3300" s="17">
        <v>0.9</v>
      </c>
      <c r="K3300" s="30">
        <v>3</v>
      </c>
      <c r="L3300" s="10">
        <f t="shared" si="859"/>
        <v>-0.4</v>
      </c>
      <c r="M3300" s="52" t="str">
        <f t="shared" si="862"/>
        <v>low latitude</v>
      </c>
      <c r="N3300" s="83">
        <v>860401</v>
      </c>
      <c r="O3300" s="34">
        <v>111677</v>
      </c>
      <c r="P3300" s="34">
        <v>180445</v>
      </c>
      <c r="Q3300" s="34">
        <v>19227</v>
      </c>
      <c r="R3300" s="34">
        <v>884046</v>
      </c>
      <c r="S3300" s="42">
        <v>110939</v>
      </c>
      <c r="T3300" s="10">
        <v>0.3970956300608981</v>
      </c>
      <c r="U3300" s="11">
        <v>5.1541605226296708E-2</v>
      </c>
      <c r="V3300" s="11">
        <v>8.3279681179285886E-2</v>
      </c>
      <c r="W3300" s="11">
        <v>8.8737201365187719E-3</v>
      </c>
      <c r="X3300" s="11">
        <v>0.40800836281317282</v>
      </c>
      <c r="Y3300" s="12">
        <v>5.120100058382774E-2</v>
      </c>
      <c r="Z3300" s="10">
        <f t="shared" si="849"/>
        <v>0.73554304171560636</v>
      </c>
      <c r="AA3300" s="11">
        <f t="shared" si="850"/>
        <v>-0.23690262260236894</v>
      </c>
      <c r="AB3300" s="11">
        <f t="shared" si="857"/>
        <v>-0.13339190861606107</v>
      </c>
      <c r="AC3300" s="11">
        <f t="shared" si="851"/>
        <v>30.909072974340095</v>
      </c>
      <c r="AD3300" s="9">
        <f t="shared" si="858"/>
        <v>29.475993450661424</v>
      </c>
      <c r="AE3300" s="10">
        <v>23.7222078373869</v>
      </c>
      <c r="AF3300" s="11">
        <v>30.462190263472401</v>
      </c>
      <c r="AG3300" s="12">
        <v>38.304032520011702</v>
      </c>
      <c r="AH3300" s="10">
        <v>0.88835609622294476</v>
      </c>
      <c r="AI3300" s="11">
        <f t="shared" si="864"/>
        <v>49.322278062904751</v>
      </c>
      <c r="AJ3300" s="11">
        <f t="shared" si="865"/>
        <v>11.421232524141905</v>
      </c>
      <c r="AK3300" s="11">
        <f t="shared" si="863"/>
        <v>0.23833797482114072</v>
      </c>
      <c r="AL3300" s="11">
        <f t="shared" si="852"/>
        <v>9.3849794559733706</v>
      </c>
      <c r="AM3300" s="11">
        <f t="shared" si="853"/>
        <v>2.3064922517334141</v>
      </c>
      <c r="AN3300" s="3">
        <f t="shared" si="860"/>
        <v>0.97325365422161292</v>
      </c>
      <c r="AO3300" s="3">
        <f t="shared" si="861"/>
        <v>0.20411268191926665</v>
      </c>
      <c r="AP3300" s="3" t="s">
        <v>8</v>
      </c>
      <c r="AQ3300" s="124"/>
      <c r="AR3300" s="4"/>
      <c r="AS3300" s="3"/>
    </row>
    <row r="3301" spans="1:45" ht="15" customHeight="1">
      <c r="A3301" s="11">
        <v>26.659096153846157</v>
      </c>
      <c r="B3301" s="32">
        <v>929</v>
      </c>
      <c r="C3301" s="17">
        <v>5.97621</v>
      </c>
      <c r="D3301" s="17">
        <v>-43.739899999999999</v>
      </c>
      <c r="E3301" s="40" t="s">
        <v>39</v>
      </c>
      <c r="F3301" s="18">
        <v>-3</v>
      </c>
      <c r="G3301" s="17">
        <v>-3.6</v>
      </c>
      <c r="H3301" s="17">
        <v>-2.1</v>
      </c>
      <c r="I3301" s="17">
        <v>-0.4</v>
      </c>
      <c r="J3301" s="17">
        <v>0.9</v>
      </c>
      <c r="K3301" s="30">
        <v>3</v>
      </c>
      <c r="L3301" s="10">
        <f t="shared" si="859"/>
        <v>-0.4</v>
      </c>
      <c r="M3301" s="52" t="str">
        <f t="shared" si="862"/>
        <v>low latitude</v>
      </c>
      <c r="N3301" s="83">
        <v>37928460</v>
      </c>
      <c r="O3301" s="34">
        <v>8244033</v>
      </c>
      <c r="P3301" s="34">
        <v>11068863</v>
      </c>
      <c r="Q3301" s="34">
        <v>1476529</v>
      </c>
      <c r="R3301" s="34">
        <v>80262624</v>
      </c>
      <c r="S3301" s="42">
        <v>8910477</v>
      </c>
      <c r="T3301" s="10">
        <v>0.25646228364452178</v>
      </c>
      <c r="U3301" s="11">
        <v>5.5743985640882808E-2</v>
      </c>
      <c r="V3301" s="11">
        <v>7.4844744087377985E-2</v>
      </c>
      <c r="W3301" s="11">
        <v>9.9839012500734826E-3</v>
      </c>
      <c r="X3301" s="11">
        <v>0.54271478046674193</v>
      </c>
      <c r="Y3301" s="12">
        <v>6.0250304910402043E-2</v>
      </c>
      <c r="Z3301" s="10">
        <f t="shared" si="849"/>
        <v>0.72242221539990259</v>
      </c>
      <c r="AA3301" s="11">
        <f t="shared" si="850"/>
        <v>-0.27373946546391908</v>
      </c>
      <c r="AB3301" s="11">
        <f t="shared" si="857"/>
        <v>-0.14120890738274977</v>
      </c>
      <c r="AC3301" s="11">
        <f t="shared" si="851"/>
        <v>28.422586081185461</v>
      </c>
      <c r="AD3301" s="9">
        <f t="shared" si="858"/>
        <v>28.941310735019918</v>
      </c>
      <c r="AE3301" s="10">
        <v>22.961407927277801</v>
      </c>
      <c r="AF3301" s="11">
        <v>29.6820317702613</v>
      </c>
      <c r="AG3301" s="12">
        <v>37.346957356597301</v>
      </c>
      <c r="AH3301" s="10">
        <v>0.75531404858702345</v>
      </c>
      <c r="AI3301" s="11">
        <f t="shared" si="864"/>
        <v>32.090796290522221</v>
      </c>
      <c r="AJ3301" s="11">
        <f t="shared" si="865"/>
        <v>19.023653333550243</v>
      </c>
      <c r="AK3301" s="11">
        <f t="shared" si="863"/>
        <v>0.18905918003375077</v>
      </c>
      <c r="AL3301" s="11">
        <f t="shared" si="852"/>
        <v>7.4965429056930146</v>
      </c>
      <c r="AM3301" s="11">
        <f t="shared" si="853"/>
        <v>2.3721712617098869</v>
      </c>
      <c r="AN3301" s="3">
        <f t="shared" si="860"/>
        <v>0.47255444825726106</v>
      </c>
      <c r="AO3301" s="3">
        <f t="shared" si="861"/>
        <v>0.13790806291107552</v>
      </c>
      <c r="AP3301" s="3" t="s">
        <v>8</v>
      </c>
      <c r="AQ3301" s="124"/>
      <c r="AR3301" s="4"/>
      <c r="AS3301" s="3"/>
    </row>
    <row r="3302" spans="1:45" ht="15" customHeight="1">
      <c r="A3302" s="11">
        <v>26.709980769230771</v>
      </c>
      <c r="B3302" s="32">
        <v>929</v>
      </c>
      <c r="C3302" s="17">
        <v>5.97621</v>
      </c>
      <c r="D3302" s="17">
        <v>-43.739899999999999</v>
      </c>
      <c r="E3302" s="40" t="s">
        <v>39</v>
      </c>
      <c r="F3302" s="18">
        <v>-3</v>
      </c>
      <c r="G3302" s="17">
        <v>-3.6</v>
      </c>
      <c r="H3302" s="17">
        <v>-2.1</v>
      </c>
      <c r="I3302" s="17">
        <v>-0.4</v>
      </c>
      <c r="J3302" s="17">
        <v>0.9</v>
      </c>
      <c r="K3302" s="30">
        <v>3</v>
      </c>
      <c r="L3302" s="10">
        <f t="shared" si="859"/>
        <v>-0.4</v>
      </c>
      <c r="M3302" s="52" t="str">
        <f t="shared" si="862"/>
        <v>low latitude</v>
      </c>
      <c r="N3302" s="83">
        <v>731800.125</v>
      </c>
      <c r="O3302" s="34">
        <v>137848.234375</v>
      </c>
      <c r="P3302" s="34">
        <v>192964.828125</v>
      </c>
      <c r="Q3302" s="34">
        <v>20859.40234375</v>
      </c>
      <c r="R3302" s="34">
        <v>1283191</v>
      </c>
      <c r="S3302" s="42">
        <v>127414.8671875</v>
      </c>
      <c r="T3302" s="10">
        <v>0.29341503790184525</v>
      </c>
      <c r="U3302" s="11">
        <v>5.5270207713947951E-2</v>
      </c>
      <c r="V3302" s="11">
        <v>7.7369189241420167E-2</v>
      </c>
      <c r="W3302" s="11">
        <v>8.3635710356038083E-3</v>
      </c>
      <c r="X3302" s="11">
        <v>0.51449504179888839</v>
      </c>
      <c r="Y3302" s="12">
        <v>5.1086952308294416E-2</v>
      </c>
      <c r="Z3302" s="10">
        <f t="shared" si="849"/>
        <v>0.71226908924820331</v>
      </c>
      <c r="AA3302" s="11">
        <f t="shared" si="850"/>
        <v>-0.26066020840505622</v>
      </c>
      <c r="AB3302" s="11">
        <f t="shared" si="857"/>
        <v>-0.14735590257418002</v>
      </c>
      <c r="AC3302" s="11">
        <f t="shared" si="851"/>
        <v>29.305435932658703</v>
      </c>
      <c r="AD3302" s="9">
        <f t="shared" si="858"/>
        <v>28.520856263926085</v>
      </c>
      <c r="AE3302" s="10">
        <v>22.362105727216498</v>
      </c>
      <c r="AF3302" s="11">
        <v>29.0964568131945</v>
      </c>
      <c r="AG3302" s="12">
        <v>36.488227714331899</v>
      </c>
      <c r="AH3302" s="10">
        <v>0.66789425567451954</v>
      </c>
      <c r="AI3302" s="11">
        <f t="shared" si="864"/>
        <v>36.317784029942061</v>
      </c>
      <c r="AJ3302" s="11">
        <f t="shared" si="865"/>
        <v>14.829218338370802</v>
      </c>
      <c r="AK3302" s="11">
        <f t="shared" si="863"/>
        <v>0.19955557442416189</v>
      </c>
      <c r="AL3302" s="11">
        <f t="shared" si="852"/>
        <v>9.2507361881735353</v>
      </c>
      <c r="AM3302" s="11">
        <f t="shared" si="853"/>
        <v>2.2877156065874833</v>
      </c>
      <c r="AN3302" s="3">
        <f t="shared" si="860"/>
        <v>0.57029711477091094</v>
      </c>
      <c r="AO3302" s="3">
        <f t="shared" si="861"/>
        <v>0.15037888211887396</v>
      </c>
      <c r="AP3302" s="3" t="s">
        <v>8</v>
      </c>
      <c r="AQ3302" s="124"/>
      <c r="AR3302" s="4"/>
      <c r="AS3302" s="3"/>
    </row>
    <row r="3303" spans="1:45" ht="15" customHeight="1">
      <c r="A3303" s="11">
        <v>26.767096153846158</v>
      </c>
      <c r="B3303" s="32">
        <v>929</v>
      </c>
      <c r="C3303" s="17">
        <v>5.97621</v>
      </c>
      <c r="D3303" s="17">
        <v>-43.739899999999999</v>
      </c>
      <c r="E3303" s="40" t="s">
        <v>39</v>
      </c>
      <c r="F3303" s="18">
        <v>-3</v>
      </c>
      <c r="G3303" s="17">
        <v>-3.6</v>
      </c>
      <c r="H3303" s="17">
        <v>-2.1</v>
      </c>
      <c r="I3303" s="17">
        <v>-0.4</v>
      </c>
      <c r="J3303" s="17">
        <v>0.9</v>
      </c>
      <c r="K3303" s="30">
        <v>3</v>
      </c>
      <c r="L3303" s="10">
        <f t="shared" si="859"/>
        <v>-0.4</v>
      </c>
      <c r="M3303" s="52" t="str">
        <f t="shared" si="862"/>
        <v>low latitude</v>
      </c>
      <c r="N3303" s="83">
        <v>9184349</v>
      </c>
      <c r="O3303" s="34">
        <v>1877569</v>
      </c>
      <c r="P3303" s="34">
        <v>2850329</v>
      </c>
      <c r="Q3303" s="34">
        <v>288935</v>
      </c>
      <c r="R3303" s="34">
        <v>17603392</v>
      </c>
      <c r="S3303" s="42">
        <v>2352141</v>
      </c>
      <c r="T3303" s="10">
        <v>0.26888853333817375</v>
      </c>
      <c r="U3303" s="11">
        <v>5.4969249823936521E-2</v>
      </c>
      <c r="V3303" s="11">
        <v>8.3448569336951758E-2</v>
      </c>
      <c r="W3303" s="11">
        <v>8.4590980133774571E-3</v>
      </c>
      <c r="X3303" s="11">
        <v>0.51537134059876655</v>
      </c>
      <c r="Y3303" s="12">
        <v>6.8863208888793909E-2</v>
      </c>
      <c r="Z3303" s="10">
        <f t="shared" si="849"/>
        <v>0.74520618474159361</v>
      </c>
      <c r="AA3303" s="11">
        <f t="shared" si="850"/>
        <v>-0.24553465304234698</v>
      </c>
      <c r="AB3303" s="11">
        <f t="shared" si="857"/>
        <v>-0.12772354939039507</v>
      </c>
      <c r="AC3303" s="11">
        <f t="shared" si="851"/>
        <v>30.326410919641578</v>
      </c>
      <c r="AD3303" s="9">
        <f t="shared" si="858"/>
        <v>29.863709221696979</v>
      </c>
      <c r="AE3303" s="10">
        <v>24.252435197393101</v>
      </c>
      <c r="AF3303" s="11">
        <v>31.041213103645699</v>
      </c>
      <c r="AG3303" s="12">
        <v>39.062609848960797</v>
      </c>
      <c r="AH3303" s="10">
        <v>0.68855048949809727</v>
      </c>
      <c r="AI3303" s="11">
        <f t="shared" si="864"/>
        <v>34.285642077844493</v>
      </c>
      <c r="AJ3303" s="11">
        <f t="shared" si="865"/>
        <v>20.388705750189185</v>
      </c>
      <c r="AK3303" s="11">
        <f t="shared" si="863"/>
        <v>0.20089538171913707</v>
      </c>
      <c r="AL3303" s="11">
        <f t="shared" si="852"/>
        <v>9.8649488639313354</v>
      </c>
      <c r="AM3303" s="11">
        <f t="shared" si="853"/>
        <v>2.422806214270806</v>
      </c>
      <c r="AN3303" s="3">
        <f t="shared" si="860"/>
        <v>0.52173745832621354</v>
      </c>
      <c r="AO3303" s="3">
        <f t="shared" si="861"/>
        <v>0.16191930509756303</v>
      </c>
      <c r="AP3303" s="3" t="s">
        <v>8</v>
      </c>
      <c r="AQ3303" s="124"/>
      <c r="AR3303" s="4"/>
      <c r="AS3303" s="3"/>
    </row>
    <row r="3304" spans="1:45" ht="15" customHeight="1">
      <c r="A3304" s="11">
        <v>26.825769230769236</v>
      </c>
      <c r="B3304" s="32">
        <v>929</v>
      </c>
      <c r="C3304" s="17">
        <v>5.97621</v>
      </c>
      <c r="D3304" s="17">
        <v>-43.739899999999999</v>
      </c>
      <c r="E3304" s="40" t="s">
        <v>39</v>
      </c>
      <c r="F3304" s="18">
        <v>-3</v>
      </c>
      <c r="G3304" s="17">
        <v>-3.6</v>
      </c>
      <c r="H3304" s="17">
        <v>-2.1</v>
      </c>
      <c r="I3304" s="17">
        <v>-0.4</v>
      </c>
      <c r="J3304" s="17">
        <v>0.9</v>
      </c>
      <c r="K3304" s="30">
        <v>3</v>
      </c>
      <c r="L3304" s="10">
        <f t="shared" si="859"/>
        <v>-0.4</v>
      </c>
      <c r="M3304" s="52" t="str">
        <f t="shared" si="862"/>
        <v>low latitude</v>
      </c>
      <c r="N3304" s="83">
        <v>609014</v>
      </c>
      <c r="O3304" s="34">
        <v>121995</v>
      </c>
      <c r="P3304" s="34">
        <v>130904</v>
      </c>
      <c r="Q3304" s="34">
        <v>21000</v>
      </c>
      <c r="R3304" s="34">
        <v>896005</v>
      </c>
      <c r="S3304" s="42">
        <v>114917</v>
      </c>
      <c r="T3304" s="10">
        <v>0.32157711733070726</v>
      </c>
      <c r="U3304" s="11">
        <v>6.4416910660115581E-2</v>
      </c>
      <c r="V3304" s="11">
        <v>6.9121121956242232E-2</v>
      </c>
      <c r="W3304" s="11">
        <v>1.1088611204249579E-2</v>
      </c>
      <c r="X3304" s="11">
        <v>0.47311671819350681</v>
      </c>
      <c r="Y3304" s="12">
        <v>6.0679520655178516E-2</v>
      </c>
      <c r="Z3304" s="10">
        <f t="shared" si="849"/>
        <v>0.6862397637957286</v>
      </c>
      <c r="AA3304" s="11">
        <f t="shared" si="850"/>
        <v>-0.32063752927726269</v>
      </c>
      <c r="AB3304" s="11">
        <f t="shared" si="857"/>
        <v>-0.16352412058948168</v>
      </c>
      <c r="AC3304" s="11">
        <f t="shared" si="851"/>
        <v>25.256966773784768</v>
      </c>
      <c r="AD3304" s="9">
        <f t="shared" si="858"/>
        <v>27.414950151679456</v>
      </c>
      <c r="AE3304" s="10">
        <v>20.848657543595301</v>
      </c>
      <c r="AF3304" s="11">
        <v>27.493272689250102</v>
      </c>
      <c r="AG3304" s="12">
        <v>34.559912519191002</v>
      </c>
      <c r="AH3304" s="10">
        <v>0.86690265565599278</v>
      </c>
      <c r="AI3304" s="11">
        <f t="shared" si="864"/>
        <v>40.465535651044938</v>
      </c>
      <c r="AJ3304" s="11">
        <f t="shared" si="865"/>
        <v>15.874026668287449</v>
      </c>
      <c r="AK3304" s="11">
        <f t="shared" si="863"/>
        <v>0.21318066874685271</v>
      </c>
      <c r="AL3304" s="11">
        <f t="shared" si="852"/>
        <v>6.2335238095238097</v>
      </c>
      <c r="AM3304" s="11">
        <f t="shared" si="853"/>
        <v>2.3313623924941358</v>
      </c>
      <c r="AN3304" s="3">
        <f t="shared" si="860"/>
        <v>0.67969933203497745</v>
      </c>
      <c r="AO3304" s="3">
        <f t="shared" si="861"/>
        <v>0.14609739901005017</v>
      </c>
      <c r="AP3304" s="3" t="s">
        <v>8</v>
      </c>
      <c r="AQ3304" s="124"/>
      <c r="AR3304" s="4"/>
      <c r="AS3304" s="3"/>
    </row>
    <row r="3305" spans="1:45" ht="15" customHeight="1">
      <c r="A3305" s="11">
        <v>26.862115384615386</v>
      </c>
      <c r="B3305" s="32">
        <v>929</v>
      </c>
      <c r="C3305" s="17">
        <v>5.97621</v>
      </c>
      <c r="D3305" s="17">
        <v>-43.739899999999999</v>
      </c>
      <c r="E3305" s="40" t="s">
        <v>39</v>
      </c>
      <c r="F3305" s="18">
        <v>-3</v>
      </c>
      <c r="G3305" s="17">
        <v>-3.6</v>
      </c>
      <c r="H3305" s="17">
        <v>-2.1</v>
      </c>
      <c r="I3305" s="17">
        <v>-0.4</v>
      </c>
      <c r="J3305" s="17">
        <v>0.9</v>
      </c>
      <c r="K3305" s="30">
        <v>3</v>
      </c>
      <c r="L3305" s="10">
        <f t="shared" si="859"/>
        <v>-0.4</v>
      </c>
      <c r="M3305" s="52" t="str">
        <f t="shared" si="862"/>
        <v>low latitude</v>
      </c>
      <c r="N3305" s="83">
        <v>2257427.5</v>
      </c>
      <c r="O3305" s="34">
        <v>383273.4375</v>
      </c>
      <c r="P3305" s="34">
        <v>433050.375</v>
      </c>
      <c r="Q3305" s="34">
        <v>57068.328125</v>
      </c>
      <c r="R3305" s="34">
        <v>3344062.25</v>
      </c>
      <c r="S3305" s="42">
        <v>335089.8125</v>
      </c>
      <c r="T3305" s="10">
        <v>0.33148852864749767</v>
      </c>
      <c r="U3305" s="11">
        <v>5.6281208528975418E-2</v>
      </c>
      <c r="V3305" s="11">
        <v>6.3590627667553926E-2</v>
      </c>
      <c r="W3305" s="11">
        <v>8.3801123723924072E-3</v>
      </c>
      <c r="X3305" s="11">
        <v>0.49105376582775767</v>
      </c>
      <c r="Y3305" s="12">
        <v>4.9205756955822889E-2</v>
      </c>
      <c r="Z3305" s="10">
        <f t="shared" si="849"/>
        <v>0.68284719808277028</v>
      </c>
      <c r="AA3305" s="11">
        <f t="shared" si="850"/>
        <v>-0.30467086051262776</v>
      </c>
      <c r="AB3305" s="11">
        <f t="shared" si="857"/>
        <v>-0.16567646828594243</v>
      </c>
      <c r="AC3305" s="11">
        <f t="shared" si="851"/>
        <v>26.334716915397625</v>
      </c>
      <c r="AD3305" s="9">
        <f t="shared" si="858"/>
        <v>27.267729569241538</v>
      </c>
      <c r="AE3305" s="10">
        <v>20.681999583206899</v>
      </c>
      <c r="AF3305" s="11">
        <v>27.297622046141299</v>
      </c>
      <c r="AG3305" s="12">
        <v>34.279266488639898</v>
      </c>
      <c r="AH3305" s="10">
        <v>0.82545651297057521</v>
      </c>
      <c r="AI3305" s="11">
        <f t="shared" si="864"/>
        <v>40.30048434882881</v>
      </c>
      <c r="AJ3305" s="11">
        <f t="shared" si="865"/>
        <v>12.925268073788418</v>
      </c>
      <c r="AK3305" s="11">
        <f t="shared" si="863"/>
        <v>0.19184704236929279</v>
      </c>
      <c r="AL3305" s="11">
        <f t="shared" si="852"/>
        <v>7.5882786341920703</v>
      </c>
      <c r="AM3305" s="11">
        <f t="shared" si="853"/>
        <v>2.2846335559546587</v>
      </c>
      <c r="AN3305" s="3">
        <f t="shared" si="860"/>
        <v>0.67505546584846021</v>
      </c>
      <c r="AO3305" s="3">
        <f t="shared" si="861"/>
        <v>0.12949829956066158</v>
      </c>
      <c r="AP3305" s="3" t="s">
        <v>8</v>
      </c>
      <c r="AQ3305" s="124"/>
      <c r="AR3305" s="4"/>
      <c r="AS3305" s="3"/>
    </row>
    <row r="3306" spans="1:45" ht="15" customHeight="1">
      <c r="A3306" s="11">
        <v>26.940519230769233</v>
      </c>
      <c r="B3306" s="32">
        <v>929</v>
      </c>
      <c r="C3306" s="17">
        <v>5.97621</v>
      </c>
      <c r="D3306" s="17">
        <v>-43.739899999999999</v>
      </c>
      <c r="E3306" s="40" t="s">
        <v>39</v>
      </c>
      <c r="F3306" s="18">
        <v>-3</v>
      </c>
      <c r="G3306" s="17">
        <v>-3.6</v>
      </c>
      <c r="H3306" s="17">
        <v>-2.1</v>
      </c>
      <c r="I3306" s="17">
        <v>-0.4</v>
      </c>
      <c r="J3306" s="17">
        <v>0.9</v>
      </c>
      <c r="K3306" s="30">
        <v>3</v>
      </c>
      <c r="L3306" s="10">
        <f t="shared" si="859"/>
        <v>-0.4</v>
      </c>
      <c r="M3306" s="52" t="str">
        <f t="shared" si="862"/>
        <v>low latitude</v>
      </c>
      <c r="N3306" s="83">
        <v>4288089</v>
      </c>
      <c r="O3306" s="34">
        <v>876075</v>
      </c>
      <c r="P3306" s="34">
        <v>1131083</v>
      </c>
      <c r="Q3306" s="34">
        <v>138574</v>
      </c>
      <c r="R3306" s="34">
        <v>6224557</v>
      </c>
      <c r="S3306" s="42">
        <v>636459</v>
      </c>
      <c r="T3306" s="10">
        <v>0.32253791453027969</v>
      </c>
      <c r="U3306" s="11">
        <v>6.589588123570074E-2</v>
      </c>
      <c r="V3306" s="11">
        <v>8.5076861040116553E-2</v>
      </c>
      <c r="W3306" s="11">
        <v>1.0423143961825181E-2</v>
      </c>
      <c r="X3306" s="11">
        <v>0.4681935551372311</v>
      </c>
      <c r="Y3306" s="12">
        <v>4.787264409484674E-2</v>
      </c>
      <c r="Z3306" s="10">
        <f t="shared" si="849"/>
        <v>0.68511327942617894</v>
      </c>
      <c r="AA3306" s="11">
        <f t="shared" si="850"/>
        <v>-0.27808100296873972</v>
      </c>
      <c r="AB3306" s="11">
        <f t="shared" si="857"/>
        <v>-0.16423761454802302</v>
      </c>
      <c r="AC3306" s="11">
        <f t="shared" si="851"/>
        <v>28.129532299610066</v>
      </c>
      <c r="AD3306" s="9">
        <f t="shared" si="858"/>
        <v>27.366147164915226</v>
      </c>
      <c r="AE3306" s="10">
        <v>20.831291474636298</v>
      </c>
      <c r="AF3306" s="11">
        <v>27.463067888389201</v>
      </c>
      <c r="AG3306" s="12">
        <v>34.545021652685797</v>
      </c>
      <c r="AH3306" s="10">
        <v>0.7567030253132071</v>
      </c>
      <c r="AI3306" s="11">
        <f t="shared" si="864"/>
        <v>40.789816379244584</v>
      </c>
      <c r="AJ3306" s="11">
        <f t="shared" si="865"/>
        <v>12.924211521544718</v>
      </c>
      <c r="AK3306" s="11">
        <f t="shared" si="863"/>
        <v>0.23823604257607742</v>
      </c>
      <c r="AL3306" s="11">
        <f t="shared" si="852"/>
        <v>8.1623031737555376</v>
      </c>
      <c r="AM3306" s="11">
        <f t="shared" si="853"/>
        <v>2.1924443720794153</v>
      </c>
      <c r="AN3306" s="3">
        <f t="shared" si="860"/>
        <v>0.68889866379245945</v>
      </c>
      <c r="AO3306" s="3">
        <f t="shared" si="861"/>
        <v>0.18171301186574401</v>
      </c>
      <c r="AP3306" s="3" t="s">
        <v>8</v>
      </c>
      <c r="AQ3306" s="124"/>
      <c r="AR3306" s="4"/>
      <c r="AS3306" s="3"/>
    </row>
    <row r="3307" spans="1:45" ht="15" customHeight="1">
      <c r="A3307" s="11">
        <v>27.068769230769234</v>
      </c>
      <c r="B3307" s="32">
        <v>929</v>
      </c>
      <c r="C3307" s="17">
        <v>5.97621</v>
      </c>
      <c r="D3307" s="17">
        <v>-43.739899999999999</v>
      </c>
      <c r="E3307" s="40" t="s">
        <v>39</v>
      </c>
      <c r="F3307" s="18">
        <v>-3</v>
      </c>
      <c r="G3307" s="17">
        <v>-3.6</v>
      </c>
      <c r="H3307" s="17">
        <v>-2.1</v>
      </c>
      <c r="I3307" s="17">
        <v>-0.4</v>
      </c>
      <c r="J3307" s="17">
        <v>0.9</v>
      </c>
      <c r="K3307" s="30">
        <v>3</v>
      </c>
      <c r="L3307" s="10">
        <f t="shared" si="859"/>
        <v>-0.4</v>
      </c>
      <c r="M3307" s="52" t="str">
        <f t="shared" si="862"/>
        <v>low latitude</v>
      </c>
      <c r="N3307" s="83">
        <v>406708</v>
      </c>
      <c r="O3307" s="34">
        <v>93115</v>
      </c>
      <c r="P3307" s="34">
        <v>151853</v>
      </c>
      <c r="Q3307" s="34">
        <v>22472</v>
      </c>
      <c r="R3307" s="34">
        <v>1119897</v>
      </c>
      <c r="S3307" s="42">
        <v>149726</v>
      </c>
      <c r="T3307" s="10">
        <v>0.20923658188130187</v>
      </c>
      <c r="U3307" s="11">
        <v>4.790430559978516E-2</v>
      </c>
      <c r="V3307" s="11">
        <v>7.8122885874930742E-2</v>
      </c>
      <c r="W3307" s="11">
        <v>1.1561032652508962E-2</v>
      </c>
      <c r="X3307" s="11">
        <v>0.57614657282159265</v>
      </c>
      <c r="Y3307" s="12">
        <v>7.7028621169880615E-2</v>
      </c>
      <c r="Z3307" s="10">
        <f t="shared" si="849"/>
        <v>0.77679149307469908</v>
      </c>
      <c r="AA3307" s="11">
        <f t="shared" si="850"/>
        <v>-0.24580298734619271</v>
      </c>
      <c r="AB3307" s="11">
        <f t="shared" si="857"/>
        <v>-0.10969553919035284</v>
      </c>
      <c r="AC3307" s="11">
        <f t="shared" si="851"/>
        <v>30.308298354131992</v>
      </c>
      <c r="AD3307" s="9">
        <f t="shared" si="858"/>
        <v>31.096825119379865</v>
      </c>
      <c r="AE3307" s="10">
        <v>26.047043415754398</v>
      </c>
      <c r="AF3307" s="11">
        <v>32.970615325457601</v>
      </c>
      <c r="AG3307" s="12">
        <v>41.491638989987401</v>
      </c>
      <c r="AH3307" s="10">
        <v>0.55295208248433403</v>
      </c>
      <c r="AI3307" s="11">
        <f t="shared" si="864"/>
        <v>26.641338132653829</v>
      </c>
      <c r="AJ3307" s="11">
        <f t="shared" si="865"/>
        <v>26.90813286032126</v>
      </c>
      <c r="AK3307" s="11">
        <f t="shared" si="863"/>
        <v>0.17399416939969281</v>
      </c>
      <c r="AL3307" s="11">
        <f t="shared" si="852"/>
        <v>6.7574314702741196</v>
      </c>
      <c r="AM3307" s="11">
        <f t="shared" si="853"/>
        <v>2.5484842964191712</v>
      </c>
      <c r="AN3307" s="3">
        <f t="shared" si="860"/>
        <v>0.36316554111672772</v>
      </c>
      <c r="AO3307" s="3">
        <f t="shared" si="861"/>
        <v>0.13559550565810963</v>
      </c>
      <c r="AP3307" s="3" t="s">
        <v>8</v>
      </c>
      <c r="AQ3307" s="124"/>
      <c r="AR3307" s="4"/>
      <c r="AS3307" s="3"/>
    </row>
    <row r="3308" spans="1:45" ht="15" customHeight="1">
      <c r="A3308" s="11">
        <v>27.115500000000001</v>
      </c>
      <c r="B3308" s="32">
        <v>929</v>
      </c>
      <c r="C3308" s="17">
        <v>5.97621</v>
      </c>
      <c r="D3308" s="17">
        <v>-43.739899999999999</v>
      </c>
      <c r="E3308" s="40" t="s">
        <v>39</v>
      </c>
      <c r="F3308" s="18">
        <v>-3</v>
      </c>
      <c r="G3308" s="17">
        <v>-3.6</v>
      </c>
      <c r="H3308" s="17">
        <v>-2.1</v>
      </c>
      <c r="I3308" s="17">
        <v>-0.4</v>
      </c>
      <c r="J3308" s="17">
        <v>0.9</v>
      </c>
      <c r="K3308" s="30">
        <v>3</v>
      </c>
      <c r="L3308" s="10">
        <f t="shared" si="859"/>
        <v>-0.4</v>
      </c>
      <c r="M3308" s="52" t="str">
        <f t="shared" si="862"/>
        <v>low latitude</v>
      </c>
      <c r="N3308" s="83">
        <v>42019668</v>
      </c>
      <c r="O3308" s="34">
        <v>9883423</v>
      </c>
      <c r="P3308" s="34">
        <v>15325786</v>
      </c>
      <c r="Q3308" s="34">
        <v>2382687</v>
      </c>
      <c r="R3308" s="34">
        <v>111523296</v>
      </c>
      <c r="S3308" s="42">
        <v>14123386</v>
      </c>
      <c r="T3308" s="10">
        <v>0.21520047865225625</v>
      </c>
      <c r="U3308" s="11">
        <v>5.0617186226286186E-2</v>
      </c>
      <c r="V3308" s="11">
        <v>7.8489827261891923E-2</v>
      </c>
      <c r="W3308" s="11">
        <v>1.2202747124953688E-2</v>
      </c>
      <c r="X3308" s="11">
        <v>0.57115793204451915</v>
      </c>
      <c r="Y3308" s="12">
        <v>7.2331828690092817E-2</v>
      </c>
      <c r="Z3308" s="10">
        <f t="shared" ref="Z3308:Z3340" si="866">(V3308+W3308+Y3308)/(U3308+V3308+W3308+Y3308)</f>
        <v>0.76307428534223976</v>
      </c>
      <c r="AA3308" s="11">
        <f t="shared" ref="AA3308:AA3340" si="867">LOG((V3308)/(U3308+V3308+W3308))</f>
        <v>-0.25535878737210066</v>
      </c>
      <c r="AB3308" s="11">
        <f t="shared" si="857"/>
        <v>-0.11743318138479208</v>
      </c>
      <c r="AC3308" s="11">
        <f t="shared" ref="AC3308:AC3340" si="868">67.5*AA3308+46.9</f>
        <v>29.663281852383204</v>
      </c>
      <c r="AD3308" s="9">
        <f t="shared" si="858"/>
        <v>30.567570393280221</v>
      </c>
      <c r="AE3308" s="10">
        <v>25.267462448466102</v>
      </c>
      <c r="AF3308" s="11">
        <v>32.140602748011602</v>
      </c>
      <c r="AG3308" s="12">
        <v>40.387720458142503</v>
      </c>
      <c r="AH3308" s="10">
        <v>0.45659460358646708</v>
      </c>
      <c r="AI3308" s="11">
        <f t="shared" si="864"/>
        <v>27.366716719106709</v>
      </c>
      <c r="AJ3308" s="11">
        <f t="shared" si="865"/>
        <v>25.156070063448986</v>
      </c>
      <c r="AK3308" s="11">
        <f t="shared" si="863"/>
        <v>0.18005841844864939</v>
      </c>
      <c r="AL3308" s="11">
        <f t="shared" ref="AL3308:AL3340" si="869">V3308/W3308</f>
        <v>6.4321440457768899</v>
      </c>
      <c r="AM3308" s="11">
        <f t="shared" ref="AM3308:AM3340" si="870">((U3308*1)+(V3308*2)+(W3308*3)+(Y3308*4))/(U3308+V3308+W3308+Y3308)</f>
        <v>2.497324601569276</v>
      </c>
      <c r="AN3308" s="3">
        <f t="shared" si="860"/>
        <v>0.37677928744143285</v>
      </c>
      <c r="AO3308" s="3">
        <f t="shared" si="861"/>
        <v>0.13742228350209448</v>
      </c>
      <c r="AP3308" s="3" t="s">
        <v>8</v>
      </c>
      <c r="AQ3308" s="124"/>
      <c r="AR3308" s="4"/>
      <c r="AS3308" s="3"/>
    </row>
    <row r="3309" spans="1:45" ht="15" customHeight="1">
      <c r="A3309" s="11">
        <v>27.190269230769232</v>
      </c>
      <c r="B3309" s="32">
        <v>929</v>
      </c>
      <c r="C3309" s="17">
        <v>5.97621</v>
      </c>
      <c r="D3309" s="17">
        <v>-43.739899999999999</v>
      </c>
      <c r="E3309" s="40" t="s">
        <v>39</v>
      </c>
      <c r="F3309" s="18">
        <v>-3</v>
      </c>
      <c r="G3309" s="17">
        <v>-3.6</v>
      </c>
      <c r="H3309" s="17">
        <v>-2.1</v>
      </c>
      <c r="I3309" s="17">
        <v>-0.4</v>
      </c>
      <c r="J3309" s="17">
        <v>0.9</v>
      </c>
      <c r="K3309" s="30">
        <v>3</v>
      </c>
      <c r="L3309" s="10">
        <f t="shared" si="859"/>
        <v>-0.4</v>
      </c>
      <c r="M3309" s="52" t="str">
        <f t="shared" si="862"/>
        <v>low latitude</v>
      </c>
      <c r="N3309" s="83">
        <v>1980837</v>
      </c>
      <c r="O3309" s="34">
        <v>379124</v>
      </c>
      <c r="P3309" s="34">
        <v>587311</v>
      </c>
      <c r="Q3309" s="34">
        <v>48522</v>
      </c>
      <c r="R3309" s="34">
        <v>2614067</v>
      </c>
      <c r="S3309" s="42">
        <v>273222</v>
      </c>
      <c r="T3309" s="10">
        <v>0.33670050210068431</v>
      </c>
      <c r="U3309" s="11">
        <v>6.4443081969096816E-2</v>
      </c>
      <c r="V3309" s="11">
        <v>9.9830480039122343E-2</v>
      </c>
      <c r="W3309" s="11">
        <v>8.247716375920585E-3</v>
      </c>
      <c r="X3309" s="11">
        <v>0.44433624342882805</v>
      </c>
      <c r="Y3309" s="12">
        <v>4.6441976086347925E-2</v>
      </c>
      <c r="Z3309" s="10">
        <f t="shared" si="866"/>
        <v>0.70568997010508638</v>
      </c>
      <c r="AA3309" s="11">
        <f t="shared" si="867"/>
        <v>-0.23757950816997495</v>
      </c>
      <c r="AB3309" s="11">
        <f t="shared" si="857"/>
        <v>-0.15138605510231229</v>
      </c>
      <c r="AC3309" s="11">
        <f t="shared" si="868"/>
        <v>30.863383198526691</v>
      </c>
      <c r="AD3309" s="9">
        <f t="shared" si="858"/>
        <v>28.245193831001842</v>
      </c>
      <c r="AE3309" s="10">
        <v>21.999920925659001</v>
      </c>
      <c r="AF3309" s="11">
        <v>28.691076231901199</v>
      </c>
      <c r="AG3309" s="12">
        <v>36.057616655474</v>
      </c>
      <c r="AH3309" s="10">
        <v>0.84541113168629245</v>
      </c>
      <c r="AI3309" s="11">
        <f t="shared" si="864"/>
        <v>43.109431666036983</v>
      </c>
      <c r="AJ3309" s="11">
        <f t="shared" si="865"/>
        <v>12.12133311506043</v>
      </c>
      <c r="AK3309" s="11">
        <f t="shared" si="863"/>
        <v>0.26009559622842843</v>
      </c>
      <c r="AL3309" s="11">
        <f t="shared" si="869"/>
        <v>12.104014673756234</v>
      </c>
      <c r="AM3309" s="11">
        <f t="shared" si="870"/>
        <v>2.1675559064384684</v>
      </c>
      <c r="AN3309" s="3">
        <f t="shared" si="860"/>
        <v>0.75776060827821179</v>
      </c>
      <c r="AO3309" s="3">
        <f t="shared" si="861"/>
        <v>0.22467327731079578</v>
      </c>
      <c r="AP3309" s="3" t="s">
        <v>8</v>
      </c>
      <c r="AQ3309" s="124"/>
      <c r="AR3309" s="4"/>
      <c r="AS3309" s="3"/>
    </row>
    <row r="3310" spans="1:45" ht="15" customHeight="1">
      <c r="A3310" s="11">
        <v>27.260884615384619</v>
      </c>
      <c r="B3310" s="32">
        <v>929</v>
      </c>
      <c r="C3310" s="17">
        <v>5.97621</v>
      </c>
      <c r="D3310" s="17">
        <v>-43.739899999999999</v>
      </c>
      <c r="E3310" s="40" t="s">
        <v>39</v>
      </c>
      <c r="F3310" s="18">
        <v>-3</v>
      </c>
      <c r="G3310" s="17">
        <v>-3.6</v>
      </c>
      <c r="H3310" s="17">
        <v>-2.1</v>
      </c>
      <c r="I3310" s="17">
        <v>-0.4</v>
      </c>
      <c r="J3310" s="17">
        <v>0.9</v>
      </c>
      <c r="K3310" s="30">
        <v>3</v>
      </c>
      <c r="L3310" s="10">
        <f t="shared" si="859"/>
        <v>-0.4</v>
      </c>
      <c r="M3310" s="52" t="str">
        <f t="shared" si="862"/>
        <v>low latitude</v>
      </c>
      <c r="N3310" s="83">
        <v>4947254</v>
      </c>
      <c r="O3310" s="34">
        <v>786903</v>
      </c>
      <c r="P3310" s="34">
        <v>1116990</v>
      </c>
      <c r="Q3310" s="34">
        <v>100500</v>
      </c>
      <c r="R3310" s="34">
        <v>7439603</v>
      </c>
      <c r="S3310" s="42">
        <v>835189</v>
      </c>
      <c r="T3310" s="10">
        <v>0.32491208220122908</v>
      </c>
      <c r="U3310" s="11">
        <v>5.1680041538274317E-2</v>
      </c>
      <c r="V3310" s="11">
        <v>7.3358583710872907E-2</v>
      </c>
      <c r="W3310" s="11">
        <v>6.6003613845627331E-3</v>
      </c>
      <c r="X3310" s="11">
        <v>0.48859769510126433</v>
      </c>
      <c r="Y3310" s="12">
        <v>5.485123606379666E-2</v>
      </c>
      <c r="Z3310" s="10">
        <f t="shared" si="866"/>
        <v>0.72288069159474877</v>
      </c>
      <c r="AA3310" s="11">
        <f t="shared" si="867"/>
        <v>-0.25393359231933121</v>
      </c>
      <c r="AB3310" s="11">
        <f t="shared" si="857"/>
        <v>-0.14093337526111516</v>
      </c>
      <c r="AC3310" s="11">
        <f t="shared" si="868"/>
        <v>29.759482518445143</v>
      </c>
      <c r="AD3310" s="9">
        <f t="shared" si="858"/>
        <v>28.960157132139724</v>
      </c>
      <c r="AE3310" s="10">
        <v>23.002322046410502</v>
      </c>
      <c r="AF3310" s="11">
        <v>29.735368100575801</v>
      </c>
      <c r="AG3310" s="12">
        <v>37.359723784479698</v>
      </c>
      <c r="AH3310" s="10">
        <v>0.608697138618704</v>
      </c>
      <c r="AI3310" s="11">
        <f t="shared" si="864"/>
        <v>39.939542371402204</v>
      </c>
      <c r="AJ3310" s="11">
        <f t="shared" si="865"/>
        <v>14.443531912030952</v>
      </c>
      <c r="AK3310" s="11">
        <f t="shared" si="863"/>
        <v>0.19499532307279224</v>
      </c>
      <c r="AL3310" s="11">
        <f t="shared" si="869"/>
        <v>11.114328358208954</v>
      </c>
      <c r="AM3310" s="11">
        <f t="shared" si="870"/>
        <v>2.3465210724677079</v>
      </c>
      <c r="AN3310" s="3">
        <f t="shared" si="860"/>
        <v>0.66498897857856132</v>
      </c>
      <c r="AO3310" s="3">
        <f t="shared" si="861"/>
        <v>0.15014107607623686</v>
      </c>
      <c r="AP3310" s="3" t="s">
        <v>8</v>
      </c>
      <c r="AQ3310" s="124"/>
      <c r="AR3310" s="4"/>
      <c r="AS3310" s="3"/>
    </row>
    <row r="3311" spans="1:45" ht="15" customHeight="1">
      <c r="A3311" s="11">
        <v>27.430963855421687</v>
      </c>
      <c r="B3311" s="32">
        <v>929</v>
      </c>
      <c r="C3311" s="17">
        <v>5.97621</v>
      </c>
      <c r="D3311" s="17">
        <v>-43.739899999999999</v>
      </c>
      <c r="E3311" s="40" t="s">
        <v>39</v>
      </c>
      <c r="F3311" s="18">
        <v>-3</v>
      </c>
      <c r="G3311" s="17">
        <v>-3.6</v>
      </c>
      <c r="H3311" s="17">
        <v>-2.1</v>
      </c>
      <c r="I3311" s="17">
        <v>-0.4</v>
      </c>
      <c r="J3311" s="17">
        <v>0.9</v>
      </c>
      <c r="K3311" s="30">
        <v>3</v>
      </c>
      <c r="L3311" s="10">
        <f t="shared" si="859"/>
        <v>-0.4</v>
      </c>
      <c r="M3311" s="52" t="str">
        <f t="shared" si="862"/>
        <v>low latitude</v>
      </c>
      <c r="N3311" s="83">
        <v>1114755</v>
      </c>
      <c r="O3311" s="34">
        <v>194464</v>
      </c>
      <c r="P3311" s="34">
        <v>254504</v>
      </c>
      <c r="Q3311" s="34">
        <v>36814</v>
      </c>
      <c r="R3311" s="34">
        <v>2080766</v>
      </c>
      <c r="S3311" s="42">
        <v>230406</v>
      </c>
      <c r="T3311" s="10">
        <v>0.28497902067868547</v>
      </c>
      <c r="U3311" s="11">
        <v>4.9713309451188729E-2</v>
      </c>
      <c r="V3311" s="11">
        <v>6.5062099455762176E-2</v>
      </c>
      <c r="W3311" s="11">
        <v>9.41123176596214E-3</v>
      </c>
      <c r="X3311" s="11">
        <v>0.53193271789900531</v>
      </c>
      <c r="Y3311" s="12">
        <v>5.8901620749396234E-2</v>
      </c>
      <c r="Z3311" s="10">
        <f t="shared" si="866"/>
        <v>0.72847352929677678</v>
      </c>
      <c r="AA3311" s="11">
        <f t="shared" si="867"/>
        <v>-0.28074680610250824</v>
      </c>
      <c r="AB3311" s="11">
        <f t="shared" si="857"/>
        <v>-0.13758622466160564</v>
      </c>
      <c r="AC3311" s="11">
        <f t="shared" si="868"/>
        <v>27.949590588080692</v>
      </c>
      <c r="AD3311" s="9">
        <f t="shared" si="858"/>
        <v>29.189102233146173</v>
      </c>
      <c r="AE3311" s="10">
        <v>23.3951923398904</v>
      </c>
      <c r="AF3311" s="11">
        <v>30.057484217943301</v>
      </c>
      <c r="AG3311" s="12">
        <v>37.775184717437099</v>
      </c>
      <c r="AH3311" s="10">
        <v>0.77598906540062396</v>
      </c>
      <c r="AI3311" s="11">
        <f t="shared" si="864"/>
        <v>34.884921738896409</v>
      </c>
      <c r="AJ3311" s="11">
        <f t="shared" si="865"/>
        <v>17.128507293922436</v>
      </c>
      <c r="AK3311" s="11">
        <f t="shared" si="863"/>
        <v>0.17368251319113578</v>
      </c>
      <c r="AL3311" s="11">
        <f t="shared" si="869"/>
        <v>6.9132395284402683</v>
      </c>
      <c r="AM3311" s="11">
        <f t="shared" si="870"/>
        <v>2.4232994688545464</v>
      </c>
      <c r="AN3311" s="3">
        <f t="shared" si="860"/>
        <v>0.53574260632863091</v>
      </c>
      <c r="AO3311" s="3">
        <f t="shared" si="861"/>
        <v>0.12231264832278113</v>
      </c>
      <c r="AP3311" s="3" t="s">
        <v>8</v>
      </c>
      <c r="AQ3311" s="124"/>
      <c r="AR3311" s="4"/>
      <c r="AS3311" s="3"/>
    </row>
    <row r="3312" spans="1:45" ht="15" customHeight="1">
      <c r="A3312" s="11">
        <v>27.94677108433735</v>
      </c>
      <c r="B3312" s="32">
        <v>929</v>
      </c>
      <c r="C3312" s="17">
        <v>5.97621</v>
      </c>
      <c r="D3312" s="17">
        <v>-43.739899999999999</v>
      </c>
      <c r="E3312" s="40" t="s">
        <v>39</v>
      </c>
      <c r="F3312" s="18">
        <v>-3</v>
      </c>
      <c r="G3312" s="17">
        <v>-3.6</v>
      </c>
      <c r="H3312" s="17">
        <v>-2.1</v>
      </c>
      <c r="I3312" s="17">
        <v>-0.4</v>
      </c>
      <c r="J3312" s="17">
        <v>0.9</v>
      </c>
      <c r="K3312" s="30">
        <v>3</v>
      </c>
      <c r="L3312" s="10">
        <f t="shared" si="859"/>
        <v>-0.4</v>
      </c>
      <c r="M3312" s="52" t="str">
        <f t="shared" si="862"/>
        <v>low latitude</v>
      </c>
      <c r="N3312" s="83">
        <v>1518045</v>
      </c>
      <c r="O3312" s="34">
        <v>200391</v>
      </c>
      <c r="P3312" s="34">
        <v>273986</v>
      </c>
      <c r="Q3312" s="34">
        <v>32258</v>
      </c>
      <c r="R3312" s="34">
        <v>1335008</v>
      </c>
      <c r="S3312" s="42">
        <v>158671</v>
      </c>
      <c r="T3312" s="10">
        <v>0.43146392963310454</v>
      </c>
      <c r="U3312" s="11">
        <v>5.6955813775683491E-2</v>
      </c>
      <c r="V3312" s="11">
        <v>7.7873235789753123E-2</v>
      </c>
      <c r="W3312" s="11">
        <v>9.1684788277716974E-3</v>
      </c>
      <c r="X3312" s="11">
        <v>0.37944052895113889</v>
      </c>
      <c r="Y3312" s="12">
        <v>4.5098013022548296E-2</v>
      </c>
      <c r="Z3312" s="10">
        <f t="shared" si="866"/>
        <v>0.69879874824516841</v>
      </c>
      <c r="AA3312" s="11">
        <f t="shared" si="867"/>
        <v>-0.26696681694726171</v>
      </c>
      <c r="AB3312" s="11">
        <f t="shared" si="857"/>
        <v>-0.15564788163802332</v>
      </c>
      <c r="AC3312" s="11">
        <f t="shared" si="868"/>
        <v>28.879739856059832</v>
      </c>
      <c r="AD3312" s="9">
        <f t="shared" si="858"/>
        <v>27.953684895959206</v>
      </c>
      <c r="AE3312" s="10">
        <v>21.622600151371199</v>
      </c>
      <c r="AF3312" s="11">
        <v>28.2660498819595</v>
      </c>
      <c r="AG3312" s="12">
        <v>35.563186462954597</v>
      </c>
      <c r="AH3312" s="10">
        <v>0.82509241877786055</v>
      </c>
      <c r="AI3312" s="11">
        <f t="shared" si="864"/>
        <v>53.207739218304042</v>
      </c>
      <c r="AJ3312" s="11">
        <f t="shared" si="865"/>
        <v>9.4632006851488253</v>
      </c>
      <c r="AK3312" s="11">
        <f t="shared" si="863"/>
        <v>0.25327773539554288</v>
      </c>
      <c r="AL3312" s="11">
        <f t="shared" si="869"/>
        <v>8.4935829871659738</v>
      </c>
      <c r="AM3312" s="11">
        <f t="shared" si="870"/>
        <v>2.224271237595933</v>
      </c>
      <c r="AN3312" s="3">
        <f t="shared" si="860"/>
        <v>1.1371055454349337</v>
      </c>
      <c r="AO3312" s="3">
        <f t="shared" si="861"/>
        <v>0.20523172894844074</v>
      </c>
      <c r="AP3312" s="3" t="s">
        <v>8</v>
      </c>
      <c r="AQ3312" s="124"/>
      <c r="AR3312" s="4"/>
      <c r="AS3312" s="3"/>
    </row>
    <row r="3313" spans="1:45" ht="15" customHeight="1">
      <c r="A3313" s="11">
        <v>28.036361445783132</v>
      </c>
      <c r="B3313" s="32">
        <v>929</v>
      </c>
      <c r="C3313" s="17">
        <v>5.97621</v>
      </c>
      <c r="D3313" s="17">
        <v>-43.739899999999999</v>
      </c>
      <c r="E3313" s="40" t="s">
        <v>39</v>
      </c>
      <c r="F3313" s="18">
        <v>-3</v>
      </c>
      <c r="G3313" s="17">
        <v>-3.6</v>
      </c>
      <c r="H3313" s="17">
        <v>-2.1</v>
      </c>
      <c r="I3313" s="17">
        <v>-0.4</v>
      </c>
      <c r="J3313" s="17">
        <v>0.9</v>
      </c>
      <c r="K3313" s="30">
        <v>3</v>
      </c>
      <c r="L3313" s="10">
        <f t="shared" si="859"/>
        <v>-0.4</v>
      </c>
      <c r="M3313" s="52" t="str">
        <f t="shared" si="862"/>
        <v>low latitude</v>
      </c>
      <c r="N3313" s="83">
        <v>8507246</v>
      </c>
      <c r="O3313" s="34">
        <v>1007334</v>
      </c>
      <c r="P3313" s="34">
        <v>1532771</v>
      </c>
      <c r="Q3313" s="34">
        <v>127422</v>
      </c>
      <c r="R3313" s="34">
        <v>5876695</v>
      </c>
      <c r="S3313" s="42">
        <v>609094</v>
      </c>
      <c r="T3313" s="10">
        <v>0.48170867948596424</v>
      </c>
      <c r="U3313" s="11">
        <v>5.7038615192427061E-2</v>
      </c>
      <c r="V3313" s="11">
        <v>8.6790612892160515E-2</v>
      </c>
      <c r="W3313" s="11">
        <v>7.2150591810158701E-3</v>
      </c>
      <c r="X3313" s="11">
        <v>0.33275809682613722</v>
      </c>
      <c r="Y3313" s="12">
        <v>3.4488936422295058E-2</v>
      </c>
      <c r="Z3313" s="10">
        <f t="shared" si="866"/>
        <v>0.69256926571611432</v>
      </c>
      <c r="AA3313" s="11">
        <f t="shared" si="867"/>
        <v>-0.24063154896384156</v>
      </c>
      <c r="AB3313" s="11">
        <f t="shared" si="857"/>
        <v>-0.15953678513143213</v>
      </c>
      <c r="AC3313" s="11">
        <f t="shared" si="868"/>
        <v>30.657370444940693</v>
      </c>
      <c r="AD3313" s="9">
        <f t="shared" si="858"/>
        <v>27.687683897010043</v>
      </c>
      <c r="AE3313" s="10">
        <v>21.252990743869098</v>
      </c>
      <c r="AF3313" s="11">
        <v>27.9105812488224</v>
      </c>
      <c r="AG3313" s="12">
        <v>35.084836433860197</v>
      </c>
      <c r="AH3313" s="10">
        <v>0.89206656134299456</v>
      </c>
      <c r="AI3313" s="11">
        <f t="shared" si="864"/>
        <v>59.144055165409817</v>
      </c>
      <c r="AJ3313" s="11">
        <f t="shared" si="865"/>
        <v>6.6813436093871008</v>
      </c>
      <c r="AK3313" s="11">
        <f t="shared" si="863"/>
        <v>0.2914273909040177</v>
      </c>
      <c r="AL3313" s="11">
        <f t="shared" si="869"/>
        <v>12.029092307450833</v>
      </c>
      <c r="AM3313" s="11">
        <f t="shared" si="870"/>
        <v>2.1032392821751431</v>
      </c>
      <c r="AN3313" s="3">
        <f t="shared" si="860"/>
        <v>1.4476242173534615</v>
      </c>
      <c r="AO3313" s="3">
        <f t="shared" si="861"/>
        <v>0.26082194158451305</v>
      </c>
      <c r="AP3313" s="3" t="s">
        <v>8</v>
      </c>
      <c r="AQ3313" s="124"/>
      <c r="AR3313" s="4"/>
      <c r="AS3313" s="3"/>
    </row>
    <row r="3314" spans="1:45" ht="15" customHeight="1">
      <c r="A3314" s="11">
        <v>28.074530120481928</v>
      </c>
      <c r="B3314" s="32">
        <v>929</v>
      </c>
      <c r="C3314" s="17">
        <v>5.97621</v>
      </c>
      <c r="D3314" s="17">
        <v>-43.739899999999999</v>
      </c>
      <c r="E3314" s="40" t="s">
        <v>39</v>
      </c>
      <c r="F3314" s="18">
        <v>-3</v>
      </c>
      <c r="G3314" s="17">
        <v>-3.6</v>
      </c>
      <c r="H3314" s="17">
        <v>-2.1</v>
      </c>
      <c r="I3314" s="17">
        <v>-0.4</v>
      </c>
      <c r="J3314" s="17">
        <v>0.9</v>
      </c>
      <c r="K3314" s="30">
        <v>3</v>
      </c>
      <c r="L3314" s="10">
        <f t="shared" si="859"/>
        <v>-0.4</v>
      </c>
      <c r="M3314" s="52" t="str">
        <f t="shared" si="862"/>
        <v>low latitude</v>
      </c>
      <c r="N3314" s="83">
        <v>3569005</v>
      </c>
      <c r="O3314" s="34">
        <v>583722</v>
      </c>
      <c r="P3314" s="34">
        <v>709718</v>
      </c>
      <c r="Q3314" s="34">
        <v>71640</v>
      </c>
      <c r="R3314" s="34">
        <v>3364305</v>
      </c>
      <c r="S3314" s="42">
        <v>408078</v>
      </c>
      <c r="T3314" s="10">
        <v>0.4099257012143156</v>
      </c>
      <c r="U3314" s="11">
        <v>6.7044638537694046E-2</v>
      </c>
      <c r="V3314" s="11">
        <v>8.1516178546799919E-2</v>
      </c>
      <c r="W3314" s="11">
        <v>8.2283653945549439E-3</v>
      </c>
      <c r="X3314" s="11">
        <v>0.38641444498503869</v>
      </c>
      <c r="Y3314" s="12">
        <v>4.6870671321596773E-2</v>
      </c>
      <c r="Z3314" s="10">
        <f t="shared" si="866"/>
        <v>0.67080091001478714</v>
      </c>
      <c r="AA3314" s="11">
        <f t="shared" si="867"/>
        <v>-0.2840722837613297</v>
      </c>
      <c r="AB3314" s="11">
        <f t="shared" si="857"/>
        <v>-0.17340635689759704</v>
      </c>
      <c r="AC3314" s="11">
        <f t="shared" si="868"/>
        <v>27.725120846110244</v>
      </c>
      <c r="AD3314" s="9">
        <f t="shared" si="858"/>
        <v>26.739005188204363</v>
      </c>
      <c r="AE3314" s="10">
        <v>20.0000778623067</v>
      </c>
      <c r="AF3314" s="11">
        <v>26.601431261984501</v>
      </c>
      <c r="AG3314" s="12">
        <v>33.531127676787001</v>
      </c>
      <c r="AH3314" s="10">
        <v>0.86427409177684889</v>
      </c>
      <c r="AI3314" s="11">
        <f t="shared" si="864"/>
        <v>51.476206891080892</v>
      </c>
      <c r="AJ3314" s="11">
        <f t="shared" si="865"/>
        <v>10.260736323581881</v>
      </c>
      <c r="AK3314" s="11">
        <f t="shared" si="863"/>
        <v>0.26571091606888464</v>
      </c>
      <c r="AL3314" s="11">
        <f t="shared" si="869"/>
        <v>9.9067280848687886</v>
      </c>
      <c r="AM3314" s="11">
        <f t="shared" si="870"/>
        <v>2.1714872560708067</v>
      </c>
      <c r="AN3314" s="3">
        <f t="shared" si="860"/>
        <v>1.0608446618246563</v>
      </c>
      <c r="AO3314" s="3">
        <f t="shared" si="861"/>
        <v>0.21095530874876089</v>
      </c>
      <c r="AP3314" s="3" t="s">
        <v>8</v>
      </c>
      <c r="AQ3314" s="124"/>
      <c r="AR3314" s="4"/>
      <c r="AS3314" s="3"/>
    </row>
    <row r="3315" spans="1:45" ht="15" customHeight="1">
      <c r="A3315" s="11">
        <v>28.182674698795179</v>
      </c>
      <c r="B3315" s="32">
        <v>929</v>
      </c>
      <c r="C3315" s="17">
        <v>5.97621</v>
      </c>
      <c r="D3315" s="17">
        <v>-43.739899999999999</v>
      </c>
      <c r="E3315" s="40" t="s">
        <v>39</v>
      </c>
      <c r="F3315" s="18">
        <v>-3</v>
      </c>
      <c r="G3315" s="17">
        <v>-3.6</v>
      </c>
      <c r="H3315" s="17">
        <v>-2.1</v>
      </c>
      <c r="I3315" s="17">
        <v>-0.4</v>
      </c>
      <c r="J3315" s="17">
        <v>0.9</v>
      </c>
      <c r="K3315" s="30">
        <v>3</v>
      </c>
      <c r="L3315" s="10">
        <f t="shared" si="859"/>
        <v>-0.4</v>
      </c>
      <c r="M3315" s="52" t="str">
        <f t="shared" si="862"/>
        <v>low latitude</v>
      </c>
      <c r="N3315" s="83">
        <v>26064836</v>
      </c>
      <c r="O3315" s="34">
        <v>4533742</v>
      </c>
      <c r="P3315" s="34">
        <v>6350147</v>
      </c>
      <c r="Q3315" s="34">
        <v>785244</v>
      </c>
      <c r="R3315" s="34">
        <v>42156680</v>
      </c>
      <c r="S3315" s="42">
        <v>5048610</v>
      </c>
      <c r="T3315" s="10">
        <v>0.3068644147225254</v>
      </c>
      <c r="U3315" s="11">
        <v>5.3376283868923319E-2</v>
      </c>
      <c r="V3315" s="11">
        <v>7.4761036001032219E-2</v>
      </c>
      <c r="W3315" s="11">
        <v>9.2447710192527111E-3</v>
      </c>
      <c r="X3315" s="11">
        <v>0.49631560831016902</v>
      </c>
      <c r="Y3315" s="12">
        <v>5.9437886078097288E-2</v>
      </c>
      <c r="Z3315" s="10">
        <f t="shared" si="866"/>
        <v>0.72880657394960568</v>
      </c>
      <c r="AA3315" s="11">
        <f t="shared" si="867"/>
        <v>-0.26425481085927216</v>
      </c>
      <c r="AB3315" s="11">
        <f t="shared" si="857"/>
        <v>-0.13738771861304719</v>
      </c>
      <c r="AC3315" s="11">
        <f t="shared" si="868"/>
        <v>29.062800266999126</v>
      </c>
      <c r="AD3315" s="9">
        <f t="shared" si="858"/>
        <v>29.202680046867574</v>
      </c>
      <c r="AE3315" s="10">
        <v>23.346301174413799</v>
      </c>
      <c r="AF3315" s="11">
        <v>30.110378870475699</v>
      </c>
      <c r="AG3315" s="12">
        <v>37.770178095526298</v>
      </c>
      <c r="AH3315" s="10">
        <v>0.46407877350514604</v>
      </c>
      <c r="AI3315" s="11">
        <f t="shared" si="864"/>
        <v>38.206181170175107</v>
      </c>
      <c r="AJ3315" s="11">
        <f t="shared" si="865"/>
        <v>16.226457204386811</v>
      </c>
      <c r="AK3315" s="11">
        <f t="shared" si="863"/>
        <v>0.19820377687608082</v>
      </c>
      <c r="AL3315" s="11">
        <f t="shared" si="869"/>
        <v>8.0868456174131857</v>
      </c>
      <c r="AM3315" s="11">
        <f t="shared" si="870"/>
        <v>2.3797595165806773</v>
      </c>
      <c r="AN3315" s="3">
        <f t="shared" si="860"/>
        <v>0.61828483647194221</v>
      </c>
      <c r="AO3315" s="3">
        <f t="shared" si="861"/>
        <v>0.15063204692589643</v>
      </c>
      <c r="AP3315" s="3" t="s">
        <v>8</v>
      </c>
      <c r="AQ3315" s="124"/>
      <c r="AR3315" s="4"/>
      <c r="AS3315" s="3"/>
    </row>
    <row r="3316" spans="1:45" ht="15" customHeight="1">
      <c r="A3316" s="11">
        <v>28.291306622148021</v>
      </c>
      <c r="B3316" s="32">
        <v>929</v>
      </c>
      <c r="C3316" s="17">
        <v>5.97621</v>
      </c>
      <c r="D3316" s="17">
        <v>-43.739899999999999</v>
      </c>
      <c r="E3316" s="40" t="s">
        <v>39</v>
      </c>
      <c r="F3316" s="18">
        <v>-3</v>
      </c>
      <c r="G3316" s="17">
        <v>-3.6</v>
      </c>
      <c r="H3316" s="17">
        <v>-2.1</v>
      </c>
      <c r="I3316" s="17">
        <v>-0.4</v>
      </c>
      <c r="J3316" s="17">
        <v>0.9</v>
      </c>
      <c r="K3316" s="30">
        <v>3</v>
      </c>
      <c r="L3316" s="10">
        <f t="shared" si="859"/>
        <v>-0.4</v>
      </c>
      <c r="M3316" s="52" t="str">
        <f t="shared" si="862"/>
        <v>low latitude</v>
      </c>
      <c r="N3316" s="83">
        <v>7248838</v>
      </c>
      <c r="O3316" s="34">
        <v>686849</v>
      </c>
      <c r="P3316" s="34">
        <v>1078672</v>
      </c>
      <c r="Q3316" s="34">
        <v>103871</v>
      </c>
      <c r="R3316" s="34">
        <v>5081809</v>
      </c>
      <c r="S3316" s="42">
        <v>653625</v>
      </c>
      <c r="T3316" s="10">
        <v>0.48801682870973789</v>
      </c>
      <c r="U3316" s="11">
        <v>4.6241048673243183E-2</v>
      </c>
      <c r="V3316" s="11">
        <v>7.2619927312210647E-2</v>
      </c>
      <c r="W3316" s="11">
        <v>6.9929547349394739E-3</v>
      </c>
      <c r="X3316" s="11">
        <v>0.34212494641052876</v>
      </c>
      <c r="Y3316" s="12">
        <v>4.4004294159340082E-2</v>
      </c>
      <c r="Z3316" s="10">
        <f t="shared" si="866"/>
        <v>0.72776679665654254</v>
      </c>
      <c r="AA3316" s="11">
        <f t="shared" si="867"/>
        <v>-0.23881097427871484</v>
      </c>
      <c r="AB3316" s="11">
        <f t="shared" si="857"/>
        <v>-0.13800776237685972</v>
      </c>
      <c r="AC3316" s="11">
        <f t="shared" si="868"/>
        <v>30.780259236186748</v>
      </c>
      <c r="AD3316" s="9">
        <f t="shared" si="858"/>
        <v>29.160269053422795</v>
      </c>
      <c r="AE3316" s="10">
        <v>23.315122825855202</v>
      </c>
      <c r="AF3316" s="11">
        <v>29.974893446090501</v>
      </c>
      <c r="AG3316" s="12">
        <v>37.732872900266798</v>
      </c>
      <c r="AH3316" s="10">
        <v>0.85478067857749895</v>
      </c>
      <c r="AI3316" s="11">
        <f t="shared" si="864"/>
        <v>58.78716664259386</v>
      </c>
      <c r="AJ3316" s="11">
        <f t="shared" si="865"/>
        <v>8.2711554612783384</v>
      </c>
      <c r="AK3316" s="11">
        <f t="shared" si="863"/>
        <v>0.2458165380772683</v>
      </c>
      <c r="AL3316" s="11">
        <f t="shared" si="869"/>
        <v>10.384727209712047</v>
      </c>
      <c r="AM3316" s="11">
        <f t="shared" si="870"/>
        <v>2.287065842203996</v>
      </c>
      <c r="AN3316" s="3">
        <f t="shared" si="860"/>
        <v>1.4264286595580431</v>
      </c>
      <c r="AO3316" s="3">
        <f t="shared" si="861"/>
        <v>0.21226142108056403</v>
      </c>
      <c r="AP3316" s="3" t="s">
        <v>8</v>
      </c>
      <c r="AQ3316" s="124"/>
      <c r="AR3316" s="4"/>
      <c r="AS3316" s="3"/>
    </row>
    <row r="3317" spans="1:45" ht="15" customHeight="1">
      <c r="A3317" s="11">
        <v>28.293469879518071</v>
      </c>
      <c r="B3317" s="32">
        <v>929</v>
      </c>
      <c r="C3317" s="17">
        <v>5.97621</v>
      </c>
      <c r="D3317" s="17">
        <v>-43.739899999999999</v>
      </c>
      <c r="E3317" s="40" t="s">
        <v>39</v>
      </c>
      <c r="F3317" s="18">
        <v>-3</v>
      </c>
      <c r="G3317" s="17">
        <v>-3.6</v>
      </c>
      <c r="H3317" s="17">
        <v>-2.1</v>
      </c>
      <c r="I3317" s="17">
        <v>-0.4</v>
      </c>
      <c r="J3317" s="17">
        <v>0.9</v>
      </c>
      <c r="K3317" s="30">
        <v>3</v>
      </c>
      <c r="L3317" s="10">
        <f t="shared" si="859"/>
        <v>-0.4</v>
      </c>
      <c r="M3317" s="52" t="str">
        <f t="shared" si="862"/>
        <v>low latitude</v>
      </c>
      <c r="N3317" s="83">
        <v>16443381</v>
      </c>
      <c r="O3317" s="34">
        <v>2942584</v>
      </c>
      <c r="P3317" s="34">
        <v>3932787</v>
      </c>
      <c r="Q3317" s="34">
        <v>619026</v>
      </c>
      <c r="R3317" s="34">
        <v>23473896</v>
      </c>
      <c r="S3317" s="42">
        <v>2587689</v>
      </c>
      <c r="T3317" s="10">
        <v>0.32887180982685721</v>
      </c>
      <c r="U3317" s="11">
        <v>5.8852429779955397E-2</v>
      </c>
      <c r="V3317" s="11">
        <v>7.8656742086894188E-2</v>
      </c>
      <c r="W3317" s="11">
        <v>1.2380677729834278E-2</v>
      </c>
      <c r="X3317" s="11">
        <v>0.46948390122490158</v>
      </c>
      <c r="Y3317" s="12">
        <v>5.1754439351557338E-2</v>
      </c>
      <c r="Z3317" s="10">
        <f t="shared" si="866"/>
        <v>0.70813738347401511</v>
      </c>
      <c r="AA3317" s="11">
        <f t="shared" si="867"/>
        <v>-0.28003626957935063</v>
      </c>
      <c r="AB3317" s="11">
        <f t="shared" si="857"/>
        <v>-0.14988247804949906</v>
      </c>
      <c r="AC3317" s="11">
        <f t="shared" si="868"/>
        <v>27.997551803393833</v>
      </c>
      <c r="AD3317" s="9">
        <f t="shared" si="858"/>
        <v>28.348038501414266</v>
      </c>
      <c r="AE3317" s="10">
        <v>22.142426719475999</v>
      </c>
      <c r="AF3317" s="11">
        <v>28.826355109673301</v>
      </c>
      <c r="AG3317" s="12">
        <v>36.333467256023603</v>
      </c>
      <c r="AH3317" s="10">
        <v>0.54878422625397749</v>
      </c>
      <c r="AI3317" s="11">
        <f t="shared" si="864"/>
        <v>41.193644045409215</v>
      </c>
      <c r="AJ3317" s="11">
        <f t="shared" si="865"/>
        <v>13.59718082062648</v>
      </c>
      <c r="AK3317" s="11">
        <f t="shared" si="863"/>
        <v>0.22334011861134032</v>
      </c>
      <c r="AL3317" s="11">
        <f t="shared" si="869"/>
        <v>6.3531854881701255</v>
      </c>
      <c r="AM3317" s="11">
        <f t="shared" si="870"/>
        <v>2.2828601144644072</v>
      </c>
      <c r="AN3317" s="3">
        <f t="shared" si="860"/>
        <v>0.70049645785258663</v>
      </c>
      <c r="AO3317" s="3">
        <f t="shared" si="861"/>
        <v>0.16753874175807884</v>
      </c>
      <c r="AP3317" s="3" t="s">
        <v>8</v>
      </c>
      <c r="AQ3317" s="124"/>
      <c r="AR3317" s="4"/>
      <c r="AS3317" s="3"/>
    </row>
    <row r="3318" spans="1:45" ht="15" customHeight="1">
      <c r="A3318" s="11">
        <v>28.376423483583746</v>
      </c>
      <c r="B3318" s="32">
        <v>929</v>
      </c>
      <c r="C3318" s="17">
        <v>5.97621</v>
      </c>
      <c r="D3318" s="17">
        <v>-43.739899999999999</v>
      </c>
      <c r="E3318" s="40" t="s">
        <v>39</v>
      </c>
      <c r="F3318" s="18">
        <v>-3</v>
      </c>
      <c r="G3318" s="17">
        <v>-3.6</v>
      </c>
      <c r="H3318" s="17">
        <v>-2.1</v>
      </c>
      <c r="I3318" s="17">
        <v>-0.4</v>
      </c>
      <c r="J3318" s="17">
        <v>0.9</v>
      </c>
      <c r="K3318" s="30">
        <v>3</v>
      </c>
      <c r="L3318" s="10">
        <f t="shared" si="859"/>
        <v>-0.4</v>
      </c>
      <c r="M3318" s="52" t="str">
        <f t="shared" si="862"/>
        <v>low latitude</v>
      </c>
      <c r="N3318" s="83">
        <v>19057504</v>
      </c>
      <c r="O3318" s="34">
        <v>4566020</v>
      </c>
      <c r="P3318" s="34">
        <v>5920673</v>
      </c>
      <c r="Q3318" s="34">
        <v>921511</v>
      </c>
      <c r="R3318" s="34">
        <v>39435468</v>
      </c>
      <c r="S3318" s="42">
        <v>5972742</v>
      </c>
      <c r="T3318" s="10">
        <v>0.25117332150950739</v>
      </c>
      <c r="U3318" s="11">
        <v>6.0179045979937403E-2</v>
      </c>
      <c r="V3318" s="11">
        <v>7.8033046876530093E-2</v>
      </c>
      <c r="W3318" s="11">
        <v>1.2145293459077729E-2</v>
      </c>
      <c r="X3318" s="11">
        <v>0.51974998839522168</v>
      </c>
      <c r="Y3318" s="12">
        <v>7.8719303779725733E-2</v>
      </c>
      <c r="Z3318" s="10">
        <f t="shared" si="866"/>
        <v>0.73729738300780634</v>
      </c>
      <c r="AA3318" s="11">
        <f t="shared" si="867"/>
        <v>-0.28484620300401697</v>
      </c>
      <c r="AB3318" s="11">
        <f t="shared" si="857"/>
        <v>-0.13235730759600087</v>
      </c>
      <c r="AC3318" s="11">
        <f t="shared" si="868"/>
        <v>27.672881297228852</v>
      </c>
      <c r="AD3318" s="9">
        <f t="shared" si="858"/>
        <v>29.546760160433543</v>
      </c>
      <c r="AE3318" s="10">
        <v>23.8438873203112</v>
      </c>
      <c r="AF3318" s="11">
        <v>30.618840688837398</v>
      </c>
      <c r="AG3318" s="12">
        <v>38.483483524827697</v>
      </c>
      <c r="AH3318" s="10">
        <v>0.68438396995963302</v>
      </c>
      <c r="AI3318" s="11">
        <f t="shared" si="864"/>
        <v>32.580844071318516</v>
      </c>
      <c r="AJ3318" s="11">
        <f t="shared" si="865"/>
        <v>23.862098678534764</v>
      </c>
      <c r="AK3318" s="11">
        <f t="shared" si="863"/>
        <v>0.20079063771958575</v>
      </c>
      <c r="AL3318" s="11">
        <f t="shared" si="869"/>
        <v>6.4249618289960733</v>
      </c>
      <c r="AM3318" s="11">
        <f t="shared" si="870"/>
        <v>2.4775905178003548</v>
      </c>
      <c r="AN3318" s="3">
        <f t="shared" si="860"/>
        <v>0.48325796463224424</v>
      </c>
      <c r="AO3318" s="3">
        <f t="shared" si="861"/>
        <v>0.15013573567834926</v>
      </c>
      <c r="AP3318" s="3" t="s">
        <v>8</v>
      </c>
      <c r="AQ3318" s="124"/>
      <c r="AR3318" s="4"/>
      <c r="AS3318" s="3"/>
    </row>
    <row r="3319" spans="1:45" ht="15" customHeight="1">
      <c r="A3319" s="11">
        <v>28.387141903171948</v>
      </c>
      <c r="B3319" s="32">
        <v>929</v>
      </c>
      <c r="C3319" s="17">
        <v>5.97621</v>
      </c>
      <c r="D3319" s="17">
        <v>-43.739899999999999</v>
      </c>
      <c r="E3319" s="40" t="s">
        <v>39</v>
      </c>
      <c r="F3319" s="18">
        <v>-3</v>
      </c>
      <c r="G3319" s="17">
        <v>-3.6</v>
      </c>
      <c r="H3319" s="17">
        <v>-2.1</v>
      </c>
      <c r="I3319" s="17">
        <v>-0.4</v>
      </c>
      <c r="J3319" s="17">
        <v>0.9</v>
      </c>
      <c r="K3319" s="30">
        <v>3</v>
      </c>
      <c r="L3319" s="10">
        <f t="shared" si="859"/>
        <v>-0.4</v>
      </c>
      <c r="M3319" s="52" t="str">
        <f t="shared" si="862"/>
        <v>low latitude</v>
      </c>
      <c r="N3319" s="83">
        <v>548265</v>
      </c>
      <c r="O3319" s="34">
        <v>42632</v>
      </c>
      <c r="P3319" s="34">
        <v>58316</v>
      </c>
      <c r="Q3319" s="34">
        <v>8051</v>
      </c>
      <c r="R3319" s="34">
        <v>360298</v>
      </c>
      <c r="S3319" s="42">
        <v>47726</v>
      </c>
      <c r="T3319" s="10">
        <v>0.51466364025502964</v>
      </c>
      <c r="U3319" s="11">
        <v>4.0019224848116187E-2</v>
      </c>
      <c r="V3319" s="11">
        <v>5.4742004040221989E-2</v>
      </c>
      <c r="W3319" s="11">
        <v>7.557580673019878E-3</v>
      </c>
      <c r="X3319" s="11">
        <v>0.33821651985190859</v>
      </c>
      <c r="Y3319" s="12">
        <v>4.4801030331703726E-2</v>
      </c>
      <c r="Z3319" s="10">
        <f t="shared" si="866"/>
        <v>0.72798213431169234</v>
      </c>
      <c r="AA3319" s="11">
        <f t="shared" si="867"/>
        <v>-0.27163478628243465</v>
      </c>
      <c r="AB3319" s="11">
        <f t="shared" si="857"/>
        <v>-0.13787927874335645</v>
      </c>
      <c r="AC3319" s="11">
        <f t="shared" si="868"/>
        <v>28.56465192593566</v>
      </c>
      <c r="AD3319" s="9">
        <f t="shared" si="858"/>
        <v>29.16905733395442</v>
      </c>
      <c r="AE3319" s="10">
        <v>23.2886438446391</v>
      </c>
      <c r="AF3319" s="11">
        <v>30.007569621903802</v>
      </c>
      <c r="AG3319" s="12">
        <v>37.712508444567597</v>
      </c>
      <c r="AH3319" s="10">
        <v>0.8997722051315219</v>
      </c>
      <c r="AI3319" s="11">
        <f t="shared" si="864"/>
        <v>60.3441918722202</v>
      </c>
      <c r="AJ3319" s="11">
        <f t="shared" si="865"/>
        <v>8.0078390445493302</v>
      </c>
      <c r="AK3319" s="11">
        <f t="shared" si="863"/>
        <v>0.21082040837641652</v>
      </c>
      <c r="AL3319" s="11">
        <f t="shared" si="869"/>
        <v>7.2433238107067446</v>
      </c>
      <c r="AM3319" s="11">
        <f t="shared" si="870"/>
        <v>2.3883936832030623</v>
      </c>
      <c r="AN3319" s="3">
        <f t="shared" si="860"/>
        <v>1.5216987049608934</v>
      </c>
      <c r="AO3319" s="3">
        <f t="shared" si="861"/>
        <v>0.16185490899200106</v>
      </c>
      <c r="AP3319" s="3" t="s">
        <v>8</v>
      </c>
      <c r="AQ3319" s="124"/>
      <c r="AR3319" s="4"/>
      <c r="AS3319" s="3"/>
    </row>
    <row r="3320" spans="1:45" ht="15" customHeight="1">
      <c r="A3320" s="11">
        <v>28.648797440178068</v>
      </c>
      <c r="B3320" s="32">
        <v>929</v>
      </c>
      <c r="C3320" s="17">
        <v>5.97621</v>
      </c>
      <c r="D3320" s="17">
        <v>-43.739899999999999</v>
      </c>
      <c r="E3320" s="40" t="s">
        <v>39</v>
      </c>
      <c r="F3320" s="18">
        <v>-3</v>
      </c>
      <c r="G3320" s="17">
        <v>-3.6</v>
      </c>
      <c r="H3320" s="17">
        <v>-2.1</v>
      </c>
      <c r="I3320" s="17">
        <v>-0.4</v>
      </c>
      <c r="J3320" s="17">
        <v>0.9</v>
      </c>
      <c r="K3320" s="30">
        <v>3</v>
      </c>
      <c r="L3320" s="10">
        <f t="shared" si="859"/>
        <v>-0.4</v>
      </c>
      <c r="M3320" s="52" t="str">
        <f t="shared" si="862"/>
        <v>low latitude</v>
      </c>
      <c r="N3320" s="83">
        <v>1840389</v>
      </c>
      <c r="O3320" s="34">
        <v>417984</v>
      </c>
      <c r="P3320" s="34">
        <v>618028</v>
      </c>
      <c r="Q3320" s="34">
        <v>93925</v>
      </c>
      <c r="R3320" s="34">
        <v>6189074</v>
      </c>
      <c r="S3320" s="42">
        <v>675158</v>
      </c>
      <c r="T3320" s="10">
        <v>0.1871348971656886</v>
      </c>
      <c r="U3320" s="11">
        <v>4.2501554213214263E-2</v>
      </c>
      <c r="V3320" s="11">
        <v>6.2842478533351467E-2</v>
      </c>
      <c r="W3320" s="11">
        <v>9.5505054726404588E-3</v>
      </c>
      <c r="X3320" s="11">
        <v>0.62931897905325285</v>
      </c>
      <c r="Y3320" s="12">
        <v>6.8651585561852399E-2</v>
      </c>
      <c r="Z3320" s="10">
        <f t="shared" si="866"/>
        <v>0.76844210415518299</v>
      </c>
      <c r="AA3320" s="11">
        <f t="shared" si="867"/>
        <v>-0.26204607851451928</v>
      </c>
      <c r="AB3320" s="11">
        <f t="shared" si="857"/>
        <v>-0.11438884747861111</v>
      </c>
      <c r="AC3320" s="11">
        <f t="shared" si="868"/>
        <v>29.211889700269946</v>
      </c>
      <c r="AD3320" s="9">
        <f t="shared" si="858"/>
        <v>30.775802832463</v>
      </c>
      <c r="AE3320" s="10">
        <v>25.598315951962402</v>
      </c>
      <c r="AF3320" s="11">
        <v>32.456650004209799</v>
      </c>
      <c r="AG3320" s="12">
        <v>40.835505863584203</v>
      </c>
      <c r="AH3320" s="10">
        <v>0.5005298686063856</v>
      </c>
      <c r="AI3320" s="11">
        <f t="shared" si="864"/>
        <v>22.920449350099751</v>
      </c>
      <c r="AJ3320" s="11">
        <f t="shared" si="865"/>
        <v>26.839411070435176</v>
      </c>
      <c r="AK3320" s="11">
        <f t="shared" si="863"/>
        <v>0.1413451479447082</v>
      </c>
      <c r="AL3320" s="11">
        <f t="shared" si="869"/>
        <v>6.5800159701889793</v>
      </c>
      <c r="AM3320" s="11">
        <f t="shared" si="870"/>
        <v>2.5685335120866215</v>
      </c>
      <c r="AN3320" s="3">
        <f t="shared" si="860"/>
        <v>0.29736096223764652</v>
      </c>
      <c r="AO3320" s="3">
        <f t="shared" si="861"/>
        <v>9.985791089264727E-2</v>
      </c>
      <c r="AP3320" s="3" t="s">
        <v>8</v>
      </c>
      <c r="AQ3320" s="124"/>
      <c r="AR3320" s="4"/>
      <c r="AS3320" s="3"/>
    </row>
    <row r="3321" spans="1:45" ht="15" customHeight="1">
      <c r="A3321" s="11">
        <v>28.785614913745128</v>
      </c>
      <c r="B3321" s="32">
        <v>929</v>
      </c>
      <c r="C3321" s="17">
        <v>5.97621</v>
      </c>
      <c r="D3321" s="17">
        <v>-43.739899999999999</v>
      </c>
      <c r="E3321" s="40" t="s">
        <v>39</v>
      </c>
      <c r="F3321" s="18">
        <v>-3</v>
      </c>
      <c r="G3321" s="17">
        <v>-3.6</v>
      </c>
      <c r="H3321" s="17">
        <v>-2.1</v>
      </c>
      <c r="I3321" s="17">
        <v>-0.4</v>
      </c>
      <c r="J3321" s="17">
        <v>0.9</v>
      </c>
      <c r="K3321" s="30">
        <v>3</v>
      </c>
      <c r="L3321" s="10">
        <f t="shared" si="859"/>
        <v>-0.4</v>
      </c>
      <c r="M3321" s="52" t="str">
        <f t="shared" si="862"/>
        <v>low latitude</v>
      </c>
      <c r="N3321" s="83">
        <v>908154</v>
      </c>
      <c r="O3321" s="34">
        <v>135767</v>
      </c>
      <c r="P3321" s="34">
        <v>230576</v>
      </c>
      <c r="Q3321" s="34">
        <v>34680</v>
      </c>
      <c r="R3321" s="34">
        <v>1920886</v>
      </c>
      <c r="S3321" s="42">
        <v>232873</v>
      </c>
      <c r="T3321" s="10">
        <v>0.2622497210459564</v>
      </c>
      <c r="U3321" s="11">
        <v>3.9205749110003768E-2</v>
      </c>
      <c r="V3321" s="11">
        <v>6.6583962279406841E-2</v>
      </c>
      <c r="W3321" s="11">
        <v>1.001462342936745E-2</v>
      </c>
      <c r="X3321" s="11">
        <v>0.55469867187842914</v>
      </c>
      <c r="Y3321" s="12">
        <v>6.7247272256836396E-2</v>
      </c>
      <c r="Z3321" s="10">
        <f t="shared" si="866"/>
        <v>0.78582133346795047</v>
      </c>
      <c r="AA3321" s="11">
        <f t="shared" si="867"/>
        <v>-0.24035518073061973</v>
      </c>
      <c r="AB3321" s="11">
        <f t="shared" si="857"/>
        <v>-0.10467618514288608</v>
      </c>
      <c r="AC3321" s="11">
        <f t="shared" si="868"/>
        <v>30.676025300683168</v>
      </c>
      <c r="AD3321" s="9">
        <f t="shared" si="858"/>
        <v>31.440148936226592</v>
      </c>
      <c r="AE3321" s="10">
        <v>26.500193772150698</v>
      </c>
      <c r="AF3321" s="11">
        <v>33.528790345231101</v>
      </c>
      <c r="AG3321" s="12">
        <v>42.102910053873401</v>
      </c>
      <c r="AH3321" s="10">
        <v>0.53426945894765687</v>
      </c>
      <c r="AI3321" s="11">
        <f t="shared" si="864"/>
        <v>32.101136781381676</v>
      </c>
      <c r="AJ3321" s="11">
        <f t="shared" si="865"/>
        <v>20.409070074590694</v>
      </c>
      <c r="AK3321" s="11">
        <f t="shared" si="863"/>
        <v>0.15696955748083399</v>
      </c>
      <c r="AL3321" s="11">
        <f t="shared" si="869"/>
        <v>6.648673587081892</v>
      </c>
      <c r="AM3321" s="11">
        <f t="shared" si="870"/>
        <v>2.5752662897383796</v>
      </c>
      <c r="AN3321" s="3">
        <f t="shared" si="860"/>
        <v>0.47277870732568206</v>
      </c>
      <c r="AO3321" s="3">
        <f t="shared" si="861"/>
        <v>0.12003627492729918</v>
      </c>
      <c r="AP3321" s="3" t="s">
        <v>8</v>
      </c>
      <c r="AQ3321" s="124"/>
      <c r="AR3321" s="4"/>
      <c r="AS3321" s="3"/>
    </row>
    <row r="3322" spans="1:45" ht="15" customHeight="1">
      <c r="A3322" s="11">
        <v>28.910452977184192</v>
      </c>
      <c r="B3322" s="32">
        <v>929</v>
      </c>
      <c r="C3322" s="17">
        <v>5.97621</v>
      </c>
      <c r="D3322" s="17">
        <v>-43.739899999999999</v>
      </c>
      <c r="E3322" s="40" t="s">
        <v>39</v>
      </c>
      <c r="F3322" s="18">
        <v>-3</v>
      </c>
      <c r="G3322" s="17">
        <v>-3.6</v>
      </c>
      <c r="H3322" s="17">
        <v>-2.1</v>
      </c>
      <c r="I3322" s="17">
        <v>-0.4</v>
      </c>
      <c r="J3322" s="17">
        <v>0.9</v>
      </c>
      <c r="K3322" s="30">
        <v>3</v>
      </c>
      <c r="L3322" s="10">
        <f t="shared" si="859"/>
        <v>-0.4</v>
      </c>
      <c r="M3322" s="52" t="str">
        <f t="shared" si="862"/>
        <v>low latitude</v>
      </c>
      <c r="N3322" s="83">
        <v>29718866</v>
      </c>
      <c r="O3322" s="34">
        <v>5294495</v>
      </c>
      <c r="P3322" s="34">
        <v>7167172</v>
      </c>
      <c r="Q3322" s="34">
        <v>1066303</v>
      </c>
      <c r="R3322" s="34">
        <v>73126640</v>
      </c>
      <c r="S3322" s="42">
        <v>8168595</v>
      </c>
      <c r="T3322" s="10">
        <v>0.23862511488186189</v>
      </c>
      <c r="U3322" s="11">
        <v>4.2511698717455887E-2</v>
      </c>
      <c r="V3322" s="11">
        <v>5.7548199917118771E-2</v>
      </c>
      <c r="W3322" s="11">
        <v>8.5617895337552243E-3</v>
      </c>
      <c r="X3322" s="11">
        <v>0.58716415595819027</v>
      </c>
      <c r="Y3322" s="12">
        <v>6.5589040991618011E-2</v>
      </c>
      <c r="Z3322" s="10">
        <f t="shared" si="866"/>
        <v>0.75597542744669488</v>
      </c>
      <c r="AA3322" s="11">
        <f t="shared" si="867"/>
        <v>-0.27588480456004061</v>
      </c>
      <c r="AB3322" s="11">
        <f t="shared" si="857"/>
        <v>-0.12149232076565059</v>
      </c>
      <c r="AC3322" s="11">
        <f t="shared" si="868"/>
        <v>28.277775692197256</v>
      </c>
      <c r="AD3322" s="9">
        <f t="shared" si="858"/>
        <v>30.289925259629499</v>
      </c>
      <c r="AE3322" s="10">
        <v>24.869832187320899</v>
      </c>
      <c r="AF3322" s="11">
        <v>31.706471462958302</v>
      </c>
      <c r="AG3322" s="12">
        <v>39.9096495147746</v>
      </c>
      <c r="AH3322" s="10">
        <v>0.67452126311688276</v>
      </c>
      <c r="AI3322" s="11">
        <f t="shared" si="864"/>
        <v>28.896611194659293</v>
      </c>
      <c r="AJ3322" s="11">
        <f t="shared" si="865"/>
        <v>21.560154162877268</v>
      </c>
      <c r="AK3322" s="11">
        <f t="shared" si="863"/>
        <v>0.14266518411817022</v>
      </c>
      <c r="AL3322" s="11">
        <f t="shared" si="869"/>
        <v>6.7215153666453151</v>
      </c>
      <c r="AM3322" s="11">
        <f t="shared" si="870"/>
        <v>2.5581066864731814</v>
      </c>
      <c r="AN3322" s="3">
        <f t="shared" si="860"/>
        <v>0.40640272819864276</v>
      </c>
      <c r="AO3322" s="3">
        <f t="shared" si="861"/>
        <v>9.8010410433188228E-2</v>
      </c>
      <c r="AP3322" s="3" t="s">
        <v>8</v>
      </c>
      <c r="AQ3322" s="124"/>
      <c r="AR3322" s="4"/>
      <c r="AS3322" s="3"/>
    </row>
    <row r="3323" spans="1:45" ht="15" customHeight="1">
      <c r="A3323" s="11">
        <v>29.042226488592092</v>
      </c>
      <c r="B3323" s="32">
        <v>929</v>
      </c>
      <c r="C3323" s="17">
        <v>5.97621</v>
      </c>
      <c r="D3323" s="17">
        <v>-43.739899999999999</v>
      </c>
      <c r="E3323" s="40" t="s">
        <v>39</v>
      </c>
      <c r="F3323" s="18">
        <v>-3</v>
      </c>
      <c r="G3323" s="17">
        <v>-3.6</v>
      </c>
      <c r="H3323" s="17">
        <v>-2.1</v>
      </c>
      <c r="I3323" s="17">
        <v>-0.4</v>
      </c>
      <c r="J3323" s="17">
        <v>0.9</v>
      </c>
      <c r="K3323" s="30">
        <v>3</v>
      </c>
      <c r="L3323" s="10">
        <f t="shared" si="859"/>
        <v>-0.4</v>
      </c>
      <c r="M3323" s="52" t="str">
        <f t="shared" si="862"/>
        <v>low latitude</v>
      </c>
      <c r="N3323" s="83">
        <v>6789080</v>
      </c>
      <c r="O3323" s="34">
        <v>1395469</v>
      </c>
      <c r="P3323" s="34">
        <v>2330553</v>
      </c>
      <c r="Q3323" s="34">
        <v>328003</v>
      </c>
      <c r="R3323" s="34">
        <v>18867036</v>
      </c>
      <c r="S3323" s="42">
        <v>2437577</v>
      </c>
      <c r="T3323" s="10">
        <v>0.21118388558715115</v>
      </c>
      <c r="U3323" s="11">
        <v>4.340802665993275E-2</v>
      </c>
      <c r="V3323" s="11">
        <v>7.2495130136453229E-2</v>
      </c>
      <c r="W3323" s="11">
        <v>1.0202994812882208E-2</v>
      </c>
      <c r="X3323" s="11">
        <v>0.58688570056512257</v>
      </c>
      <c r="Y3323" s="12">
        <v>7.5824262238458104E-2</v>
      </c>
      <c r="Z3323" s="10">
        <f t="shared" si="866"/>
        <v>0.78503472640497673</v>
      </c>
      <c r="AA3323" s="11">
        <f t="shared" si="867"/>
        <v>-0.24042743869538741</v>
      </c>
      <c r="AB3323" s="11">
        <f t="shared" si="857"/>
        <v>-0.10511113159553184</v>
      </c>
      <c r="AC3323" s="11">
        <f t="shared" si="868"/>
        <v>30.671147888061348</v>
      </c>
      <c r="AD3323" s="9">
        <f t="shared" si="858"/>
        <v>31.410398598865623</v>
      </c>
      <c r="AE3323" s="10">
        <v>26.479926579062202</v>
      </c>
      <c r="AF3323" s="11">
        <v>33.443760018952801</v>
      </c>
      <c r="AG3323" s="12">
        <v>42.169218186340203</v>
      </c>
      <c r="AH3323" s="10">
        <v>0.49609141071860963</v>
      </c>
      <c r="AI3323" s="11">
        <f t="shared" si="864"/>
        <v>26.46183857291571</v>
      </c>
      <c r="AJ3323" s="11">
        <f t="shared" si="865"/>
        <v>26.418853545764193</v>
      </c>
      <c r="AK3323" s="11">
        <f t="shared" si="863"/>
        <v>0.159867615918489</v>
      </c>
      <c r="AL3323" s="11">
        <f t="shared" si="869"/>
        <v>7.1052795248823948</v>
      </c>
      <c r="AM3323" s="11">
        <f t="shared" si="870"/>
        <v>2.5865559841777115</v>
      </c>
      <c r="AN3323" s="3">
        <f t="shared" si="860"/>
        <v>0.35983818549983154</v>
      </c>
      <c r="AO3323" s="3">
        <f t="shared" si="861"/>
        <v>0.12352512604523572</v>
      </c>
      <c r="AP3323" s="3" t="s">
        <v>8</v>
      </c>
      <c r="AQ3323" s="124"/>
      <c r="AR3323" s="4"/>
      <c r="AS3323" s="3"/>
    </row>
    <row r="3324" spans="1:45" ht="15" customHeight="1">
      <c r="A3324" s="11">
        <v>29.172739009460205</v>
      </c>
      <c r="B3324" s="32">
        <v>929</v>
      </c>
      <c r="C3324" s="17">
        <v>5.97621</v>
      </c>
      <c r="D3324" s="17">
        <v>-43.739899999999999</v>
      </c>
      <c r="E3324" s="40" t="s">
        <v>39</v>
      </c>
      <c r="F3324" s="18">
        <v>-3</v>
      </c>
      <c r="G3324" s="17">
        <v>-3.6</v>
      </c>
      <c r="H3324" s="17">
        <v>-2.1</v>
      </c>
      <c r="I3324" s="17">
        <v>-0.4</v>
      </c>
      <c r="J3324" s="17">
        <v>0.9</v>
      </c>
      <c r="K3324" s="30">
        <v>3</v>
      </c>
      <c r="L3324" s="10">
        <f t="shared" si="859"/>
        <v>-0.4</v>
      </c>
      <c r="M3324" s="52" t="str">
        <f t="shared" si="862"/>
        <v>low latitude</v>
      </c>
      <c r="N3324" s="83">
        <v>875364</v>
      </c>
      <c r="O3324" s="34">
        <v>184317</v>
      </c>
      <c r="P3324" s="34">
        <v>293547</v>
      </c>
      <c r="Q3324" s="34">
        <v>44975</v>
      </c>
      <c r="R3324" s="34">
        <v>2463429</v>
      </c>
      <c r="S3324" s="42">
        <v>283132</v>
      </c>
      <c r="T3324" s="10">
        <v>0.21119754948653288</v>
      </c>
      <c r="U3324" s="11">
        <v>4.4469841949987987E-2</v>
      </c>
      <c r="V3324" s="11">
        <v>7.0823574032200631E-2</v>
      </c>
      <c r="W3324" s="11">
        <v>1.085104001096323E-2</v>
      </c>
      <c r="X3324" s="11">
        <v>0.59434722942005869</v>
      </c>
      <c r="Y3324" s="12">
        <v>6.8310765100256618E-2</v>
      </c>
      <c r="Z3324" s="10">
        <f t="shared" si="866"/>
        <v>0.77131063028322355</v>
      </c>
      <c r="AA3324" s="11">
        <f t="shared" si="867"/>
        <v>-0.25069032901625482</v>
      </c>
      <c r="AB3324" s="11">
        <f t="shared" si="857"/>
        <v>-0.11277068310456995</v>
      </c>
      <c r="AC3324" s="11">
        <f t="shared" si="868"/>
        <v>29.978402791402797</v>
      </c>
      <c r="AD3324" s="9">
        <f t="shared" si="858"/>
        <v>30.886485275647416</v>
      </c>
      <c r="AE3324" s="10">
        <v>25.797874149988399</v>
      </c>
      <c r="AF3324" s="11">
        <v>32.653334453222101</v>
      </c>
      <c r="AG3324" s="12">
        <v>41.071694179799699</v>
      </c>
      <c r="AH3324" s="10">
        <v>0.50239006405572817</v>
      </c>
      <c r="AI3324" s="11">
        <f t="shared" si="864"/>
        <v>26.217977574530675</v>
      </c>
      <c r="AJ3324" s="11">
        <f t="shared" si="865"/>
        <v>24.439618263679808</v>
      </c>
      <c r="AK3324" s="11">
        <f t="shared" ref="AK3324:AK3340" si="871">(U3324+V3324+W3324)/(U3324+V3324+W3324+X3324+Y3324)</f>
        <v>0.15991894537223958</v>
      </c>
      <c r="AL3324" s="11">
        <f t="shared" si="869"/>
        <v>6.5268927181767653</v>
      </c>
      <c r="AM3324" s="11">
        <f t="shared" si="870"/>
        <v>2.5296989593918391</v>
      </c>
      <c r="AN3324" s="3">
        <f t="shared" si="860"/>
        <v>0.35534370992628567</v>
      </c>
      <c r="AO3324" s="3">
        <f t="shared" si="861"/>
        <v>0.11916194864962619</v>
      </c>
      <c r="AP3324" s="3" t="s">
        <v>8</v>
      </c>
      <c r="AQ3324" s="124"/>
      <c r="AR3324" s="4"/>
      <c r="AS3324" s="3"/>
    </row>
    <row r="3325" spans="1:45" ht="15" customHeight="1">
      <c r="A3325" s="11">
        <v>29.300729549248747</v>
      </c>
      <c r="B3325" s="32">
        <v>929</v>
      </c>
      <c r="C3325" s="17">
        <v>5.97621</v>
      </c>
      <c r="D3325" s="17">
        <v>-43.739899999999999</v>
      </c>
      <c r="E3325" s="40" t="s">
        <v>39</v>
      </c>
      <c r="F3325" s="18">
        <v>-3</v>
      </c>
      <c r="G3325" s="17">
        <v>-3.6</v>
      </c>
      <c r="H3325" s="17">
        <v>-2.1</v>
      </c>
      <c r="I3325" s="17">
        <v>-0.4</v>
      </c>
      <c r="J3325" s="17">
        <v>0.9</v>
      </c>
      <c r="K3325" s="30">
        <v>3</v>
      </c>
      <c r="L3325" s="10">
        <f t="shared" si="859"/>
        <v>-0.4</v>
      </c>
      <c r="M3325" s="52" t="str">
        <f t="shared" si="862"/>
        <v>low latitude</v>
      </c>
      <c r="N3325" s="83">
        <v>5554314</v>
      </c>
      <c r="O3325" s="34">
        <v>1204969</v>
      </c>
      <c r="P3325" s="34">
        <v>1882208</v>
      </c>
      <c r="Q3325" s="34">
        <v>266139</v>
      </c>
      <c r="R3325" s="34">
        <v>16292128</v>
      </c>
      <c r="S3325" s="42">
        <v>1799794</v>
      </c>
      <c r="T3325" s="10">
        <v>0.20571874674068666</v>
      </c>
      <c r="U3325" s="11">
        <v>4.4629221995979788E-2</v>
      </c>
      <c r="V3325" s="11">
        <v>6.9712564119582432E-2</v>
      </c>
      <c r="W3325" s="11">
        <v>9.8571635558990008E-3</v>
      </c>
      <c r="X3325" s="11">
        <v>0.60342216048621844</v>
      </c>
      <c r="Y3325" s="12">
        <v>6.6660143101633693E-2</v>
      </c>
      <c r="Z3325" s="10">
        <f t="shared" si="866"/>
        <v>0.76616664499690479</v>
      </c>
      <c r="AA3325" s="11">
        <f t="shared" si="867"/>
        <v>-0.25080686615331776</v>
      </c>
      <c r="AB3325" s="11">
        <f t="shared" si="857"/>
        <v>-0.11567675891663809</v>
      </c>
      <c r="AC3325" s="11">
        <f t="shared" si="868"/>
        <v>29.97053653465105</v>
      </c>
      <c r="AD3325" s="9">
        <f t="shared" si="858"/>
        <v>30.687709690101954</v>
      </c>
      <c r="AE3325" s="10">
        <v>25.4652244122281</v>
      </c>
      <c r="AF3325" s="11">
        <v>32.324516046163502</v>
      </c>
      <c r="AG3325" s="12">
        <v>40.632231533696903</v>
      </c>
      <c r="AH3325" s="10">
        <v>0.57852166159673846</v>
      </c>
      <c r="AI3325" s="11">
        <f t="shared" si="864"/>
        <v>25.424341409919286</v>
      </c>
      <c r="AJ3325" s="11">
        <f t="shared" si="865"/>
        <v>24.473314778624413</v>
      </c>
      <c r="AK3325" s="11">
        <f t="shared" si="871"/>
        <v>0.15636646233536788</v>
      </c>
      <c r="AL3325" s="11">
        <f t="shared" si="869"/>
        <v>7.072274262697313</v>
      </c>
      <c r="AM3325" s="11">
        <f t="shared" si="870"/>
        <v>2.516340229492481</v>
      </c>
      <c r="AN3325" s="3">
        <f t="shared" si="860"/>
        <v>0.3409201057099478</v>
      </c>
      <c r="AO3325" s="3">
        <f t="shared" si="861"/>
        <v>0.1155286774078868</v>
      </c>
      <c r="AP3325" s="3" t="s">
        <v>8</v>
      </c>
      <c r="AQ3325" s="124"/>
      <c r="AR3325" s="4"/>
      <c r="AS3325" s="3"/>
    </row>
    <row r="3326" spans="1:45" ht="15" customHeight="1">
      <c r="A3326" s="11">
        <v>29.508162493043958</v>
      </c>
      <c r="B3326" s="32">
        <v>929</v>
      </c>
      <c r="C3326" s="17">
        <v>5.97621</v>
      </c>
      <c r="D3326" s="17">
        <v>-43.739899999999999</v>
      </c>
      <c r="E3326" s="40" t="s">
        <v>39</v>
      </c>
      <c r="F3326" s="18">
        <v>-3</v>
      </c>
      <c r="G3326" s="17">
        <v>-3.6</v>
      </c>
      <c r="H3326" s="17">
        <v>-2.1</v>
      </c>
      <c r="I3326" s="17">
        <v>-0.4</v>
      </c>
      <c r="J3326" s="17">
        <v>0.9</v>
      </c>
      <c r="K3326" s="30">
        <v>3</v>
      </c>
      <c r="L3326" s="10">
        <f t="shared" si="859"/>
        <v>-0.4</v>
      </c>
      <c r="M3326" s="52" t="str">
        <f t="shared" si="862"/>
        <v>low latitude</v>
      </c>
      <c r="N3326" s="83">
        <v>1392196</v>
      </c>
      <c r="O3326" s="34">
        <v>245313</v>
      </c>
      <c r="P3326" s="34">
        <v>401099</v>
      </c>
      <c r="Q3326" s="34">
        <v>57723</v>
      </c>
      <c r="R3326" s="34">
        <v>3587088</v>
      </c>
      <c r="S3326" s="42">
        <v>422249</v>
      </c>
      <c r="T3326" s="10">
        <v>0.22801698356346922</v>
      </c>
      <c r="U3326" s="11">
        <v>4.0177913374916552E-2</v>
      </c>
      <c r="V3326" s="11">
        <v>6.5692893881553999E-2</v>
      </c>
      <c r="W3326" s="11">
        <v>9.4540024121848743E-3</v>
      </c>
      <c r="X3326" s="11">
        <v>0.58750131844705611</v>
      </c>
      <c r="Y3326" s="12">
        <v>6.9156888320819274E-2</v>
      </c>
      <c r="Z3326" s="10">
        <f t="shared" si="866"/>
        <v>0.78221192772624615</v>
      </c>
      <c r="AA3326" s="11">
        <f t="shared" si="867"/>
        <v>-0.24440435283849421</v>
      </c>
      <c r="AB3326" s="11">
        <f t="shared" si="857"/>
        <v>-0.106675565900898</v>
      </c>
      <c r="AC3326" s="11">
        <f t="shared" si="868"/>
        <v>30.402706183401641</v>
      </c>
      <c r="AD3326" s="9">
        <f t="shared" si="858"/>
        <v>31.303391292378578</v>
      </c>
      <c r="AE3326" s="10">
        <v>26.333134127901001</v>
      </c>
      <c r="AF3326" s="11">
        <v>33.278997917848699</v>
      </c>
      <c r="AG3326" s="12">
        <v>41.938042628371697</v>
      </c>
      <c r="AH3326" s="10">
        <v>0.53625811496069342</v>
      </c>
      <c r="AI3326" s="11">
        <f t="shared" si="864"/>
        <v>27.959762889604207</v>
      </c>
      <c r="AJ3326" s="11">
        <f t="shared" si="865"/>
        <v>23.271523799288484</v>
      </c>
      <c r="AK3326" s="11">
        <f t="shared" si="871"/>
        <v>0.14938775492885076</v>
      </c>
      <c r="AL3326" s="11">
        <f t="shared" si="869"/>
        <v>6.9486859657328974</v>
      </c>
      <c r="AM3326" s="11">
        <f t="shared" si="870"/>
        <v>2.5832007556925527</v>
      </c>
      <c r="AN3326" s="3">
        <f t="shared" si="860"/>
        <v>0.3881131435861066</v>
      </c>
      <c r="AO3326" s="3">
        <f t="shared" si="861"/>
        <v>0.11181744077647385</v>
      </c>
      <c r="AP3326" s="3" t="s">
        <v>8</v>
      </c>
      <c r="AQ3326" s="124"/>
      <c r="AR3326" s="4"/>
      <c r="AS3326" s="3"/>
    </row>
    <row r="3327" spans="1:45" ht="15" customHeight="1">
      <c r="A3327" s="11">
        <v>29.552927657206453</v>
      </c>
      <c r="B3327" s="32">
        <v>929</v>
      </c>
      <c r="C3327" s="17">
        <v>5.97621</v>
      </c>
      <c r="D3327" s="17">
        <v>-43.739899999999999</v>
      </c>
      <c r="E3327" s="40" t="s">
        <v>39</v>
      </c>
      <c r="F3327" s="18">
        <v>-3</v>
      </c>
      <c r="G3327" s="17">
        <v>-3.6</v>
      </c>
      <c r="H3327" s="17">
        <v>-2.1</v>
      </c>
      <c r="I3327" s="17">
        <v>-0.4</v>
      </c>
      <c r="J3327" s="17">
        <v>0.9</v>
      </c>
      <c r="K3327" s="30">
        <v>3</v>
      </c>
      <c r="L3327" s="10">
        <f t="shared" si="859"/>
        <v>-0.4</v>
      </c>
      <c r="M3327" s="52" t="str">
        <f t="shared" si="862"/>
        <v>low latitude</v>
      </c>
      <c r="N3327" s="83">
        <v>437233</v>
      </c>
      <c r="O3327" s="34">
        <v>88372</v>
      </c>
      <c r="P3327" s="34">
        <v>112066</v>
      </c>
      <c r="Q3327" s="34">
        <v>17475</v>
      </c>
      <c r="R3327" s="34">
        <v>949136</v>
      </c>
      <c r="S3327" s="42">
        <v>110379</v>
      </c>
      <c r="T3327" s="10">
        <v>0.2549967602925593</v>
      </c>
      <c r="U3327" s="11">
        <v>5.1539050576178032E-2</v>
      </c>
      <c r="V3327" s="11">
        <v>6.5357525481713294E-2</v>
      </c>
      <c r="W3327" s="11">
        <v>1.0191518906652685E-2</v>
      </c>
      <c r="X3327" s="11">
        <v>0.55354148720942509</v>
      </c>
      <c r="Y3327" s="12">
        <v>6.4373657533471629E-2</v>
      </c>
      <c r="Z3327" s="10">
        <f t="shared" si="866"/>
        <v>0.73081281298356326</v>
      </c>
      <c r="AA3327" s="11">
        <f t="shared" si="867"/>
        <v>-0.28880926882584695</v>
      </c>
      <c r="AB3327" s="11">
        <f t="shared" si="857"/>
        <v>-0.13619384698004008</v>
      </c>
      <c r="AC3327" s="11">
        <f t="shared" si="868"/>
        <v>27.405374354255329</v>
      </c>
      <c r="AD3327" s="9">
        <f t="shared" si="858"/>
        <v>29.284340866565259</v>
      </c>
      <c r="AE3327" s="10">
        <v>23.350211771649999</v>
      </c>
      <c r="AF3327" s="11">
        <v>30.203204804584001</v>
      </c>
      <c r="AG3327" s="12">
        <v>37.943238651840197</v>
      </c>
      <c r="AH3327" s="10">
        <v>0.71101492680233369</v>
      </c>
      <c r="AI3327" s="11">
        <f t="shared" si="864"/>
        <v>31.537996016933441</v>
      </c>
      <c r="AJ3327" s="11">
        <f t="shared" si="865"/>
        <v>20.156424621812523</v>
      </c>
      <c r="AK3327" s="11">
        <f t="shared" si="871"/>
        <v>0.17058730511621792</v>
      </c>
      <c r="AL3327" s="11">
        <f t="shared" si="869"/>
        <v>6.4129327610872675</v>
      </c>
      <c r="AM3327" s="11">
        <f t="shared" si="870"/>
        <v>2.4564869079965397</v>
      </c>
      <c r="AN3327" s="3">
        <f t="shared" si="860"/>
        <v>0.46066422514792399</v>
      </c>
      <c r="AO3327" s="3">
        <f t="shared" si="861"/>
        <v>0.1180715935334873</v>
      </c>
      <c r="AP3327" s="3" t="s">
        <v>8</v>
      </c>
      <c r="AQ3327" s="124"/>
      <c r="AR3327" s="4"/>
      <c r="AS3327" s="3"/>
    </row>
    <row r="3328" spans="1:45" ht="15" customHeight="1">
      <c r="A3328" s="11">
        <v>29.678396215915413</v>
      </c>
      <c r="B3328" s="32">
        <v>929</v>
      </c>
      <c r="C3328" s="17">
        <v>5.97621</v>
      </c>
      <c r="D3328" s="17">
        <v>-43.739899999999999</v>
      </c>
      <c r="E3328" s="40" t="s">
        <v>39</v>
      </c>
      <c r="F3328" s="18">
        <v>-3</v>
      </c>
      <c r="G3328" s="17">
        <v>-3.6</v>
      </c>
      <c r="H3328" s="17">
        <v>-2.1</v>
      </c>
      <c r="I3328" s="17">
        <v>-0.4</v>
      </c>
      <c r="J3328" s="17">
        <v>0.9</v>
      </c>
      <c r="K3328" s="30">
        <v>3</v>
      </c>
      <c r="L3328" s="10">
        <f t="shared" si="859"/>
        <v>-0.4</v>
      </c>
      <c r="M3328" s="52" t="str">
        <f t="shared" si="862"/>
        <v>low latitude</v>
      </c>
      <c r="N3328" s="83">
        <v>14972897</v>
      </c>
      <c r="O3328" s="34">
        <v>3613655</v>
      </c>
      <c r="P3328" s="34">
        <v>5805503</v>
      </c>
      <c r="Q3328" s="34">
        <v>774809</v>
      </c>
      <c r="R3328" s="34">
        <v>48121164</v>
      </c>
      <c r="S3328" s="42">
        <v>6272704</v>
      </c>
      <c r="T3328" s="10">
        <v>0.18819456060308745</v>
      </c>
      <c r="U3328" s="11">
        <v>4.5420082359222132E-2</v>
      </c>
      <c r="V3328" s="11">
        <v>7.2969451814495628E-2</v>
      </c>
      <c r="W3328" s="11">
        <v>9.7385856128121093E-3</v>
      </c>
      <c r="X3328" s="11">
        <v>0.60483561161805299</v>
      </c>
      <c r="Y3328" s="12">
        <v>7.8841707992329688E-2</v>
      </c>
      <c r="Z3328" s="10">
        <f t="shared" si="866"/>
        <v>0.78054732495718182</v>
      </c>
      <c r="AA3328" s="11">
        <f t="shared" si="867"/>
        <v>-0.24450336953500251</v>
      </c>
      <c r="AB3328" s="11">
        <f t="shared" si="857"/>
        <v>-0.10760076032138477</v>
      </c>
      <c r="AC3328" s="11">
        <f t="shared" si="868"/>
        <v>30.396022556387329</v>
      </c>
      <c r="AD3328" s="9">
        <f t="shared" si="858"/>
        <v>31.240107994017283</v>
      </c>
      <c r="AE3328" s="10">
        <v>26.222341582620999</v>
      </c>
      <c r="AF3328" s="11">
        <v>33.220463091927598</v>
      </c>
      <c r="AG3328" s="12">
        <v>41.802174284223703</v>
      </c>
      <c r="AH3328" s="10">
        <v>0.49442103641747848</v>
      </c>
      <c r="AI3328" s="11">
        <f t="shared" ref="AI3328:AI3340" si="872">((T3328)/(T3328+X3328))*100</f>
        <v>23.731071930843061</v>
      </c>
      <c r="AJ3328" s="11">
        <f t="shared" ref="AJ3328:AJ3340" si="873">((Y3328)/(T3328+Y3328))*100</f>
        <v>29.524719023010931</v>
      </c>
      <c r="AK3328" s="11">
        <f t="shared" si="871"/>
        <v>0.15783106834282337</v>
      </c>
      <c r="AL3328" s="11">
        <f t="shared" si="869"/>
        <v>7.4928182300412107</v>
      </c>
      <c r="AM3328" s="11">
        <f t="shared" si="870"/>
        <v>2.5894671728122831</v>
      </c>
      <c r="AN3328" s="3">
        <f t="shared" si="860"/>
        <v>0.31114993394590368</v>
      </c>
      <c r="AO3328" s="3">
        <f t="shared" si="861"/>
        <v>0.12064344495074973</v>
      </c>
      <c r="AP3328" s="3" t="s">
        <v>8</v>
      </c>
      <c r="AQ3328" s="124"/>
      <c r="AR3328" s="4"/>
      <c r="AS3328" s="3"/>
    </row>
    <row r="3329" spans="1:45" ht="15" customHeight="1">
      <c r="A3329" s="11">
        <v>29.777383973288813</v>
      </c>
      <c r="B3329" s="32">
        <v>929</v>
      </c>
      <c r="C3329" s="17">
        <v>5.97621</v>
      </c>
      <c r="D3329" s="17">
        <v>-43.739899999999999</v>
      </c>
      <c r="E3329" s="40" t="s">
        <v>39</v>
      </c>
      <c r="F3329" s="18">
        <v>-3</v>
      </c>
      <c r="G3329" s="17">
        <v>-3.6</v>
      </c>
      <c r="H3329" s="17">
        <v>-2.1</v>
      </c>
      <c r="I3329" s="17">
        <v>-0.4</v>
      </c>
      <c r="J3329" s="17">
        <v>0.9</v>
      </c>
      <c r="K3329" s="30">
        <v>3</v>
      </c>
      <c r="L3329" s="10">
        <f t="shared" si="859"/>
        <v>-0.4</v>
      </c>
      <c r="M3329" s="52" t="str">
        <f t="shared" si="862"/>
        <v>low latitude</v>
      </c>
      <c r="N3329" s="83">
        <v>3681249</v>
      </c>
      <c r="O3329" s="34">
        <v>446769</v>
      </c>
      <c r="P3329" s="34">
        <v>705453</v>
      </c>
      <c r="Q3329" s="34">
        <v>87088</v>
      </c>
      <c r="R3329" s="34">
        <v>4291222</v>
      </c>
      <c r="S3329" s="42">
        <v>542789</v>
      </c>
      <c r="T3329" s="10">
        <v>0.37738711188704371</v>
      </c>
      <c r="U3329" s="11">
        <v>4.5800993790602762E-2</v>
      </c>
      <c r="V3329" s="11">
        <v>7.2320256044090106E-2</v>
      </c>
      <c r="W3329" s="11">
        <v>8.92791788874343E-3</v>
      </c>
      <c r="X3329" s="11">
        <v>0.43991913533861565</v>
      </c>
      <c r="Y3329" s="12">
        <v>5.5644585050904347E-2</v>
      </c>
      <c r="Z3329" s="10">
        <f t="shared" si="866"/>
        <v>0.74930180646529743</v>
      </c>
      <c r="AA3329" s="11">
        <f t="shared" si="867"/>
        <v>-0.24471186935463063</v>
      </c>
      <c r="AB3329" s="11">
        <f t="shared" ref="AB3329:AB3392" si="874">LOG(Z3329)</f>
        <v>-0.12534322037538792</v>
      </c>
      <c r="AC3329" s="11">
        <f t="shared" si="868"/>
        <v>30.381948818562432</v>
      </c>
      <c r="AD3329" s="9">
        <f t="shared" ref="AD3329:AD3340" si="875">68.4*AB3329+38.6</f>
        <v>30.026523726323468</v>
      </c>
      <c r="AE3329" s="10">
        <v>24.520934835557</v>
      </c>
      <c r="AF3329" s="11">
        <v>31.284437118099401</v>
      </c>
      <c r="AG3329" s="12">
        <v>39.427633226980802</v>
      </c>
      <c r="AH3329" s="10">
        <v>0.562120740260318</v>
      </c>
      <c r="AI3329" s="11">
        <f t="shared" si="872"/>
        <v>46.174504742632486</v>
      </c>
      <c r="AJ3329" s="11">
        <f t="shared" si="873"/>
        <v>12.850002769861446</v>
      </c>
      <c r="AK3329" s="11">
        <f t="shared" si="871"/>
        <v>0.20405804336704747</v>
      </c>
      <c r="AL3329" s="11">
        <f t="shared" si="869"/>
        <v>8.1004616020576883</v>
      </c>
      <c r="AM3329" s="11">
        <f t="shared" si="870"/>
        <v>2.4073269779063904</v>
      </c>
      <c r="AN3329" s="3">
        <f t="shared" si="860"/>
        <v>0.85785564112040813</v>
      </c>
      <c r="AO3329" s="3">
        <f t="shared" si="861"/>
        <v>0.16439443123660347</v>
      </c>
      <c r="AP3329" s="3" t="s">
        <v>8</v>
      </c>
      <c r="AQ3329" s="124"/>
      <c r="AR3329" s="4"/>
      <c r="AS3329" s="3"/>
    </row>
    <row r="3330" spans="1:45" ht="15" customHeight="1">
      <c r="A3330" s="11">
        <v>32</v>
      </c>
      <c r="B3330" s="32" t="s">
        <v>21</v>
      </c>
      <c r="C3330" s="17">
        <v>-8.9</v>
      </c>
      <c r="D3330" s="17">
        <v>39.5</v>
      </c>
      <c r="E3330" s="40" t="s">
        <v>20</v>
      </c>
      <c r="F3330" s="18">
        <v>-18.100000000000001</v>
      </c>
      <c r="G3330" s="17">
        <v>-18.5</v>
      </c>
      <c r="H3330" s="17">
        <v>-16.7</v>
      </c>
      <c r="I3330" s="17">
        <v>-15</v>
      </c>
      <c r="J3330" s="17">
        <v>-13.9</v>
      </c>
      <c r="K3330" s="30">
        <v>-11.9</v>
      </c>
      <c r="L3330" s="10">
        <f t="shared" si="859"/>
        <v>-15</v>
      </c>
      <c r="M3330" s="52" t="str">
        <f t="shared" si="862"/>
        <v>low latitude</v>
      </c>
      <c r="N3330" s="83">
        <v>0</v>
      </c>
      <c r="O3330" s="34">
        <v>9106001</v>
      </c>
      <c r="P3330" s="34">
        <v>3651572</v>
      </c>
      <c r="Q3330" s="34">
        <v>2933981</v>
      </c>
      <c r="R3330" s="34">
        <v>541000</v>
      </c>
      <c r="S3330" s="42">
        <v>8306541</v>
      </c>
      <c r="T3330" s="10">
        <f t="shared" ref="T3330:T3340" si="876">N3330/(SUM($N3330:$S3330))</f>
        <v>0</v>
      </c>
      <c r="U3330" s="11">
        <f t="shared" ref="U3330:U3340" si="877">O3330/(SUM($N3330:$S3330))</f>
        <v>0.37108137036023536</v>
      </c>
      <c r="V3330" s="11">
        <f t="shared" ref="V3330:V3340" si="878">P3330/(SUM($N3330:$S3330))</f>
        <v>0.14880630275892406</v>
      </c>
      <c r="W3330" s="11">
        <f t="shared" ref="W3330:W3340" si="879">Q3330/(SUM($N3330:$S3330))</f>
        <v>0.11956353728611425</v>
      </c>
      <c r="X3330" s="11">
        <f t="shared" ref="X3330:X3340" si="880">R3330/(SUM($N3330:$S3330))</f>
        <v>2.2046452813357625E-2</v>
      </c>
      <c r="Y3330" s="12">
        <f t="shared" ref="Y3330:Y3340" si="881">S3330/(SUM($N3330:$S3330))</f>
        <v>0.33850233678136865</v>
      </c>
      <c r="Z3330" s="10">
        <f t="shared" si="866"/>
        <v>0.62055317307477942</v>
      </c>
      <c r="AA3330" s="11">
        <f t="shared" si="867"/>
        <v>-0.63318608743093407</v>
      </c>
      <c r="AB3330" s="11">
        <f t="shared" si="874"/>
        <v>-0.20722099936498709</v>
      </c>
      <c r="AC3330" s="11">
        <f t="shared" si="868"/>
        <v>4.1599390984119466</v>
      </c>
      <c r="AD3330" s="11">
        <f t="shared" si="875"/>
        <v>24.426083643434886</v>
      </c>
      <c r="AE3330" s="10">
        <v>16.742953052100699</v>
      </c>
      <c r="AF3330" s="11">
        <v>23.2022890443899</v>
      </c>
      <c r="AG3330" s="12">
        <v>28.6309489403633</v>
      </c>
      <c r="AH3330" s="10">
        <v>0.85</v>
      </c>
      <c r="AI3330" s="11">
        <f t="shared" si="872"/>
        <v>0</v>
      </c>
      <c r="AJ3330" s="11">
        <f t="shared" si="873"/>
        <v>100</v>
      </c>
      <c r="AK3330" s="11">
        <f t="shared" si="871"/>
        <v>0.63945121040527375</v>
      </c>
      <c r="AL3330" s="11">
        <f t="shared" si="869"/>
        <v>1.2445792934582738</v>
      </c>
      <c r="AM3330" s="11">
        <f t="shared" si="870"/>
        <v>2.43507878437851</v>
      </c>
      <c r="AN3330" s="3">
        <f t="shared" si="860"/>
        <v>0</v>
      </c>
      <c r="AO3330" s="3">
        <f t="shared" si="861"/>
        <v>6.7496709796672825</v>
      </c>
      <c r="AP3330" s="3" t="s">
        <v>8</v>
      </c>
      <c r="AQ3330" s="124"/>
      <c r="AR3330" s="4"/>
      <c r="AS3330" s="3"/>
    </row>
    <row r="3331" spans="1:45" ht="15" customHeight="1">
      <c r="A3331" s="11">
        <v>32</v>
      </c>
      <c r="B3331" s="32" t="s">
        <v>21</v>
      </c>
      <c r="C3331" s="17">
        <v>-8.9</v>
      </c>
      <c r="D3331" s="17">
        <v>39.5</v>
      </c>
      <c r="E3331" s="40" t="s">
        <v>20</v>
      </c>
      <c r="F3331" s="18">
        <v>-18.100000000000001</v>
      </c>
      <c r="G3331" s="17">
        <v>-18.5</v>
      </c>
      <c r="H3331" s="17">
        <v>-16.7</v>
      </c>
      <c r="I3331" s="17">
        <v>-15</v>
      </c>
      <c r="J3331" s="17">
        <v>-13.9</v>
      </c>
      <c r="K3331" s="30">
        <v>-11.9</v>
      </c>
      <c r="L3331" s="10">
        <f t="shared" ref="L3331:L3394" si="882">IF(A3331&lt;2,C3331,IF(A3331&lt;15,K3331,IF(A3331&lt;25,J3331,IF(A3331&lt;35,I3331,IF(A3331&lt;45,H3331,IF(A3331&lt;55,G3331,IF(A3331&lt;65,F3331,IF(A3331&lt;70,F3331,"no age"))))))))</f>
        <v>-15</v>
      </c>
      <c r="M3331" s="52" t="str">
        <f t="shared" si="862"/>
        <v>low latitude</v>
      </c>
      <c r="N3331" s="83">
        <v>0</v>
      </c>
      <c r="O3331" s="34">
        <v>11478786</v>
      </c>
      <c r="P3331" s="34">
        <v>4915963</v>
      </c>
      <c r="Q3331" s="34">
        <v>3964789</v>
      </c>
      <c r="R3331" s="34">
        <v>374000</v>
      </c>
      <c r="S3331" s="42">
        <v>10432422</v>
      </c>
      <c r="T3331" s="10">
        <f t="shared" si="876"/>
        <v>0</v>
      </c>
      <c r="U3331" s="11">
        <f t="shared" si="877"/>
        <v>0.36831164514104492</v>
      </c>
      <c r="V3331" s="11">
        <f t="shared" si="878"/>
        <v>0.15773500960663492</v>
      </c>
      <c r="W3331" s="11">
        <f t="shared" si="879"/>
        <v>0.12721536573877398</v>
      </c>
      <c r="X3331" s="11">
        <f t="shared" si="880"/>
        <v>1.200027209173085E-2</v>
      </c>
      <c r="Y3331" s="12">
        <f t="shared" si="881"/>
        <v>0.33473770742181536</v>
      </c>
      <c r="Z3331" s="10">
        <f t="shared" si="866"/>
        <v>0.62721483140404166</v>
      </c>
      <c r="AA3331" s="11">
        <f t="shared" si="867"/>
        <v>-0.61715931322815876</v>
      </c>
      <c r="AB3331" s="11">
        <f t="shared" si="874"/>
        <v>-0.20258368067952062</v>
      </c>
      <c r="AC3331" s="11">
        <f t="shared" si="868"/>
        <v>5.2417463570992808</v>
      </c>
      <c r="AD3331" s="11">
        <f t="shared" si="875"/>
        <v>24.743276241520789</v>
      </c>
      <c r="AE3331" s="10">
        <v>17.1087680682996</v>
      </c>
      <c r="AF3331" s="11">
        <v>23.575939641886801</v>
      </c>
      <c r="AG3331" s="12">
        <v>28.969720008554301</v>
      </c>
      <c r="AH3331" s="10">
        <v>0.73</v>
      </c>
      <c r="AI3331" s="11">
        <f t="shared" si="872"/>
        <v>0</v>
      </c>
      <c r="AJ3331" s="11">
        <f t="shared" si="873"/>
        <v>100</v>
      </c>
      <c r="AK3331" s="11">
        <f t="shared" si="871"/>
        <v>0.65326202048645388</v>
      </c>
      <c r="AL3331" s="11">
        <f t="shared" si="869"/>
        <v>1.2399053266138498</v>
      </c>
      <c r="AM3331" s="11">
        <f t="shared" si="870"/>
        <v>2.4335822402990908</v>
      </c>
      <c r="AN3331" s="3">
        <f t="shared" ref="AN3331:AN3394" si="883">IF(T3331="n/a","n/a",T3331/X3331)</f>
        <v>0</v>
      </c>
      <c r="AO3331" s="3">
        <f t="shared" ref="AO3331:AO3394" si="884">IF(P3331="n/a","n/a",P3331/R3331)</f>
        <v>13.144286096256684</v>
      </c>
      <c r="AP3331" s="3" t="s">
        <v>8</v>
      </c>
      <c r="AQ3331" s="124"/>
      <c r="AR3331" s="4"/>
      <c r="AS3331" s="3"/>
    </row>
    <row r="3332" spans="1:45" ht="15" customHeight="1">
      <c r="A3332" s="11">
        <v>33.6</v>
      </c>
      <c r="B3332" s="32" t="s">
        <v>21</v>
      </c>
      <c r="C3332" s="17">
        <v>-8.9</v>
      </c>
      <c r="D3332" s="17">
        <v>39.5</v>
      </c>
      <c r="E3332" s="40" t="s">
        <v>20</v>
      </c>
      <c r="F3332" s="18">
        <v>-18.100000000000001</v>
      </c>
      <c r="G3332" s="17">
        <v>-18.5</v>
      </c>
      <c r="H3332" s="17">
        <v>-16.7</v>
      </c>
      <c r="I3332" s="17">
        <v>-15</v>
      </c>
      <c r="J3332" s="17">
        <v>-13.9</v>
      </c>
      <c r="K3332" s="30">
        <v>-11.9</v>
      </c>
      <c r="L3332" s="10">
        <f t="shared" si="882"/>
        <v>-15</v>
      </c>
      <c r="M3332" s="52" t="str">
        <f t="shared" si="862"/>
        <v>low latitude</v>
      </c>
      <c r="N3332" s="83">
        <v>293300</v>
      </c>
      <c r="O3332" s="34">
        <v>92750</v>
      </c>
      <c r="P3332" s="34">
        <v>153600</v>
      </c>
      <c r="Q3332" s="34">
        <v>85050</v>
      </c>
      <c r="R3332" s="34">
        <v>1581500</v>
      </c>
      <c r="S3332" s="42">
        <v>229000</v>
      </c>
      <c r="T3332" s="10">
        <f t="shared" si="876"/>
        <v>0.12044185282522996</v>
      </c>
      <c r="U3332" s="11">
        <f t="shared" si="877"/>
        <v>3.8087220762155059E-2</v>
      </c>
      <c r="V3332" s="11">
        <f t="shared" si="878"/>
        <v>6.3074901445466486E-2</v>
      </c>
      <c r="W3332" s="11">
        <f t="shared" si="879"/>
        <v>3.4925262812089353E-2</v>
      </c>
      <c r="X3332" s="11">
        <f t="shared" si="880"/>
        <v>0.64943331143232585</v>
      </c>
      <c r="Y3332" s="12">
        <f t="shared" si="881"/>
        <v>9.4037450722733243E-2</v>
      </c>
      <c r="Z3332" s="10">
        <f t="shared" si="866"/>
        <v>0.8344932191291935</v>
      </c>
      <c r="AA3332" s="11">
        <f t="shared" si="867"/>
        <v>-0.33396128838782474</v>
      </c>
      <c r="AB3332" s="11">
        <f t="shared" si="874"/>
        <v>-7.857718793229404E-2</v>
      </c>
      <c r="AC3332" s="11">
        <f t="shared" si="868"/>
        <v>24.357613033821828</v>
      </c>
      <c r="AD3332" s="11">
        <f t="shared" si="875"/>
        <v>33.225320345431086</v>
      </c>
      <c r="AE3332" s="10">
        <v>28.612332773258899</v>
      </c>
      <c r="AF3332" s="11">
        <v>35.822590628609099</v>
      </c>
      <c r="AG3332" s="12">
        <v>43.2707190663644</v>
      </c>
      <c r="AH3332" s="10">
        <v>0.28000000000000003</v>
      </c>
      <c r="AI3332" s="11">
        <f t="shared" si="872"/>
        <v>15.644335395775549</v>
      </c>
      <c r="AJ3332" s="11">
        <f t="shared" si="873"/>
        <v>43.844533792839371</v>
      </c>
      <c r="AK3332" s="11">
        <f t="shared" si="871"/>
        <v>0.15472244269106869</v>
      </c>
      <c r="AL3332" s="11">
        <f t="shared" si="869"/>
        <v>1.8059964726631395</v>
      </c>
      <c r="AM3332" s="11">
        <f t="shared" si="870"/>
        <v>2.8035331905781589</v>
      </c>
      <c r="AN3332" s="3">
        <f t="shared" si="883"/>
        <v>0.18545684476762567</v>
      </c>
      <c r="AO3332" s="3">
        <f t="shared" si="884"/>
        <v>9.7122984508378127E-2</v>
      </c>
      <c r="AP3332" s="3" t="s">
        <v>8</v>
      </c>
      <c r="AQ3332" s="124"/>
      <c r="AR3332" s="4"/>
      <c r="AS3332" s="3"/>
    </row>
    <row r="3333" spans="1:45" ht="15" customHeight="1">
      <c r="A3333" s="11">
        <v>39</v>
      </c>
      <c r="B3333" s="32" t="s">
        <v>21</v>
      </c>
      <c r="C3333" s="17">
        <v>-8.9</v>
      </c>
      <c r="D3333" s="17">
        <v>39.5</v>
      </c>
      <c r="E3333" s="40" t="s">
        <v>20</v>
      </c>
      <c r="F3333" s="18">
        <v>-18.100000000000001</v>
      </c>
      <c r="G3333" s="17">
        <v>-18.5</v>
      </c>
      <c r="H3333" s="17">
        <v>-16.7</v>
      </c>
      <c r="I3333" s="17">
        <v>-15</v>
      </c>
      <c r="J3333" s="17">
        <v>-13.9</v>
      </c>
      <c r="K3333" s="30">
        <v>-11.9</v>
      </c>
      <c r="L3333" s="10">
        <f t="shared" si="882"/>
        <v>-16.7</v>
      </c>
      <c r="M3333" s="52" t="str">
        <f t="shared" si="862"/>
        <v>low latitude</v>
      </c>
      <c r="N3333" s="83">
        <v>327000</v>
      </c>
      <c r="O3333" s="34">
        <v>84000</v>
      </c>
      <c r="P3333" s="34">
        <v>105000</v>
      </c>
      <c r="Q3333" s="34">
        <v>73000</v>
      </c>
      <c r="R3333" s="34">
        <v>1650000</v>
      </c>
      <c r="S3333" s="42">
        <v>324000</v>
      </c>
      <c r="T3333" s="10">
        <f t="shared" si="876"/>
        <v>0.12758486149044088</v>
      </c>
      <c r="U3333" s="11">
        <f t="shared" si="877"/>
        <v>3.2774092859929771E-2</v>
      </c>
      <c r="V3333" s="11">
        <f t="shared" si="878"/>
        <v>4.0967616074912214E-2</v>
      </c>
      <c r="W3333" s="11">
        <f t="shared" si="879"/>
        <v>2.8482247366367539E-2</v>
      </c>
      <c r="X3333" s="11">
        <f t="shared" si="880"/>
        <v>0.64377682403433478</v>
      </c>
      <c r="Y3333" s="12">
        <f t="shared" si="881"/>
        <v>0.12641435817401483</v>
      </c>
      <c r="Z3333" s="10">
        <f t="shared" si="866"/>
        <v>0.85665529010238906</v>
      </c>
      <c r="AA3333" s="11">
        <f t="shared" si="867"/>
        <v>-0.39711199224980737</v>
      </c>
      <c r="AB3333" s="11">
        <f t="shared" si="874"/>
        <v>-6.7193898873071325E-2</v>
      </c>
      <c r="AC3333" s="11">
        <f t="shared" si="868"/>
        <v>20.094940523138</v>
      </c>
      <c r="AD3333" s="11">
        <f t="shared" si="875"/>
        <v>34.00393731708192</v>
      </c>
      <c r="AE3333" s="10">
        <v>29.8781005554746</v>
      </c>
      <c r="AF3333" s="11">
        <v>37.145243304308202</v>
      </c>
      <c r="AG3333" s="12">
        <v>44.892165920889298</v>
      </c>
      <c r="AH3333" s="10">
        <v>0.24</v>
      </c>
      <c r="AI3333" s="11">
        <f t="shared" si="872"/>
        <v>16.540212443095598</v>
      </c>
      <c r="AJ3333" s="11">
        <f t="shared" si="873"/>
        <v>49.769585253456228</v>
      </c>
      <c r="AK3333" s="11">
        <f t="shared" si="871"/>
        <v>0.11717352415026834</v>
      </c>
      <c r="AL3333" s="11">
        <f t="shared" si="869"/>
        <v>1.4383561643835616</v>
      </c>
      <c r="AM3333" s="11">
        <f t="shared" si="870"/>
        <v>3.0870307167235493</v>
      </c>
      <c r="AN3333" s="3">
        <f t="shared" si="883"/>
        <v>0.19818181818181815</v>
      </c>
      <c r="AO3333" s="3">
        <f t="shared" si="884"/>
        <v>6.363636363636363E-2</v>
      </c>
      <c r="AP3333" s="3" t="s">
        <v>8</v>
      </c>
      <c r="AQ3333" s="124"/>
      <c r="AR3333" s="4"/>
      <c r="AS3333" s="3"/>
    </row>
    <row r="3334" spans="1:45" ht="15" customHeight="1">
      <c r="A3334" s="11">
        <v>41.4</v>
      </c>
      <c r="B3334" s="32" t="s">
        <v>21</v>
      </c>
      <c r="C3334" s="17">
        <v>-8.9</v>
      </c>
      <c r="D3334" s="17">
        <v>39.5</v>
      </c>
      <c r="E3334" s="40" t="s">
        <v>20</v>
      </c>
      <c r="F3334" s="18">
        <v>-18.100000000000001</v>
      </c>
      <c r="G3334" s="17">
        <v>-18.5</v>
      </c>
      <c r="H3334" s="17">
        <v>-16.7</v>
      </c>
      <c r="I3334" s="17">
        <v>-15</v>
      </c>
      <c r="J3334" s="17">
        <v>-13.9</v>
      </c>
      <c r="K3334" s="30">
        <v>-11.9</v>
      </c>
      <c r="L3334" s="10">
        <f t="shared" si="882"/>
        <v>-16.7</v>
      </c>
      <c r="M3334" s="52" t="str">
        <f t="shared" si="862"/>
        <v>low latitude</v>
      </c>
      <c r="N3334" s="83">
        <v>81000</v>
      </c>
      <c r="O3334" s="34">
        <v>15755</v>
      </c>
      <c r="P3334" s="34">
        <v>32300</v>
      </c>
      <c r="Q3334" s="34">
        <v>12220</v>
      </c>
      <c r="R3334" s="34">
        <v>308000</v>
      </c>
      <c r="S3334" s="42">
        <v>55750</v>
      </c>
      <c r="T3334" s="10">
        <f t="shared" si="876"/>
        <v>0.16038809959902975</v>
      </c>
      <c r="U3334" s="11">
        <f t="shared" si="877"/>
        <v>3.1196475422008811E-2</v>
      </c>
      <c r="V3334" s="11">
        <f t="shared" si="878"/>
        <v>6.3957229840106919E-2</v>
      </c>
      <c r="W3334" s="11">
        <f t="shared" si="879"/>
        <v>2.4196821939507944E-2</v>
      </c>
      <c r="X3334" s="11">
        <f t="shared" si="880"/>
        <v>0.60987079847532299</v>
      </c>
      <c r="Y3334" s="12">
        <f t="shared" si="881"/>
        <v>0.11039057472402357</v>
      </c>
      <c r="Z3334" s="10">
        <f t="shared" si="866"/>
        <v>0.86421029950441708</v>
      </c>
      <c r="AA3334" s="11">
        <f t="shared" si="867"/>
        <v>-0.27093469671838843</v>
      </c>
      <c r="AB3334" s="11">
        <f t="shared" si="874"/>
        <v>-6.3380562149666891E-2</v>
      </c>
      <c r="AC3334" s="11">
        <f t="shared" si="868"/>
        <v>28.611907971508778</v>
      </c>
      <c r="AD3334" s="11">
        <f t="shared" si="875"/>
        <v>34.264769548962789</v>
      </c>
      <c r="AE3334" s="10">
        <v>30.185375675882401</v>
      </c>
      <c r="AF3334" s="11">
        <v>37.590894476201001</v>
      </c>
      <c r="AG3334" s="12">
        <v>45.473286925231299</v>
      </c>
      <c r="AH3334" s="10">
        <v>0.23</v>
      </c>
      <c r="AI3334" s="11">
        <f t="shared" si="872"/>
        <v>20.822622107969153</v>
      </c>
      <c r="AJ3334" s="11">
        <f t="shared" si="873"/>
        <v>40.76782449725777</v>
      </c>
      <c r="AK3334" s="11">
        <f t="shared" si="871"/>
        <v>0.14214963740345499</v>
      </c>
      <c r="AL3334" s="11">
        <f t="shared" si="869"/>
        <v>2.6432078559738135</v>
      </c>
      <c r="AM3334" s="11">
        <f t="shared" si="870"/>
        <v>2.9305322128851543</v>
      </c>
      <c r="AN3334" s="3">
        <f t="shared" si="883"/>
        <v>0.26298701298701299</v>
      </c>
      <c r="AO3334" s="3">
        <f t="shared" si="884"/>
        <v>0.10487012987012986</v>
      </c>
      <c r="AP3334" s="3" t="s">
        <v>8</v>
      </c>
      <c r="AQ3334" s="124"/>
      <c r="AR3334" s="4"/>
      <c r="AS3334" s="3"/>
    </row>
    <row r="3335" spans="1:45" ht="15" customHeight="1">
      <c r="A3335" s="11">
        <v>46.3</v>
      </c>
      <c r="B3335" s="32" t="s">
        <v>21</v>
      </c>
      <c r="C3335" s="17">
        <v>-8.9</v>
      </c>
      <c r="D3335" s="17">
        <v>39.5</v>
      </c>
      <c r="E3335" s="40" t="s">
        <v>20</v>
      </c>
      <c r="F3335" s="18">
        <v>-18.100000000000001</v>
      </c>
      <c r="G3335" s="17">
        <v>-18.5</v>
      </c>
      <c r="H3335" s="17">
        <v>-16.7</v>
      </c>
      <c r="I3335" s="17">
        <v>-15</v>
      </c>
      <c r="J3335" s="17">
        <v>-13.9</v>
      </c>
      <c r="K3335" s="30">
        <v>-11.9</v>
      </c>
      <c r="L3335" s="10">
        <f t="shared" si="882"/>
        <v>-18.5</v>
      </c>
      <c r="M3335" s="52" t="str">
        <f t="shared" si="862"/>
        <v>low latitude</v>
      </c>
      <c r="N3335" s="83">
        <v>22100</v>
      </c>
      <c r="O3335" s="34">
        <v>7980</v>
      </c>
      <c r="P3335" s="34">
        <v>13700</v>
      </c>
      <c r="Q3335" s="34">
        <v>5050</v>
      </c>
      <c r="R3335" s="34">
        <v>182000</v>
      </c>
      <c r="S3335" s="42">
        <v>44800</v>
      </c>
      <c r="T3335" s="10">
        <f t="shared" si="876"/>
        <v>8.0179951384101875E-2</v>
      </c>
      <c r="U3335" s="11">
        <f t="shared" si="877"/>
        <v>2.8951855748648551E-2</v>
      </c>
      <c r="V3335" s="11">
        <f t="shared" si="878"/>
        <v>4.9704313753945503E-2</v>
      </c>
      <c r="W3335" s="11">
        <f t="shared" si="879"/>
        <v>1.8321663099082102E-2</v>
      </c>
      <c r="X3335" s="11">
        <f t="shared" si="880"/>
        <v>0.66030548198672134</v>
      </c>
      <c r="Y3335" s="12">
        <f t="shared" si="881"/>
        <v>0.16253673402750063</v>
      </c>
      <c r="Z3335" s="10">
        <f t="shared" si="866"/>
        <v>0.88843841744722496</v>
      </c>
      <c r="AA3335" s="11">
        <f t="shared" si="867"/>
        <v>-0.29027839160013047</v>
      </c>
      <c r="AB3335" s="11">
        <f t="shared" si="874"/>
        <v>-5.1372670154403395E-2</v>
      </c>
      <c r="AC3335" s="11">
        <f t="shared" si="868"/>
        <v>27.306208566991192</v>
      </c>
      <c r="AD3335" s="11">
        <f t="shared" si="875"/>
        <v>35.086109361438808</v>
      </c>
      <c r="AE3335" s="10">
        <v>31.414729383333398</v>
      </c>
      <c r="AF3335" s="11">
        <v>39.044633747920201</v>
      </c>
      <c r="AG3335" s="12">
        <v>47.2841243183085</v>
      </c>
      <c r="AH3335" s="10">
        <v>0.2</v>
      </c>
      <c r="AI3335" s="11">
        <f t="shared" si="872"/>
        <v>10.828025477707007</v>
      </c>
      <c r="AJ3335" s="11">
        <f t="shared" si="873"/>
        <v>66.965620328849027</v>
      </c>
      <c r="AK3335" s="11">
        <f t="shared" si="871"/>
        <v>0.10543130990415335</v>
      </c>
      <c r="AL3335" s="11">
        <f t="shared" si="869"/>
        <v>2.7128712871287126</v>
      </c>
      <c r="AM3335" s="11">
        <f t="shared" si="870"/>
        <v>3.211659443590102</v>
      </c>
      <c r="AN3335" s="3">
        <f t="shared" si="883"/>
        <v>0.12142857142857143</v>
      </c>
      <c r="AO3335" s="3">
        <f t="shared" si="884"/>
        <v>7.5274725274725271E-2</v>
      </c>
      <c r="AP3335" s="3" t="s">
        <v>8</v>
      </c>
      <c r="AQ3335" s="124"/>
      <c r="AR3335" s="4"/>
      <c r="AS3335" s="3"/>
    </row>
    <row r="3336" spans="1:45" ht="15" customHeight="1">
      <c r="A3336" s="11">
        <v>46.6</v>
      </c>
      <c r="B3336" s="32" t="s">
        <v>21</v>
      </c>
      <c r="C3336" s="17">
        <v>-8.9</v>
      </c>
      <c r="D3336" s="17">
        <v>39.5</v>
      </c>
      <c r="E3336" s="40" t="s">
        <v>20</v>
      </c>
      <c r="F3336" s="18">
        <v>-18.100000000000001</v>
      </c>
      <c r="G3336" s="17">
        <v>-18.5</v>
      </c>
      <c r="H3336" s="17">
        <v>-16.7</v>
      </c>
      <c r="I3336" s="17">
        <v>-15</v>
      </c>
      <c r="J3336" s="17">
        <v>-13.9</v>
      </c>
      <c r="K3336" s="30">
        <v>-11.9</v>
      </c>
      <c r="L3336" s="10">
        <f t="shared" si="882"/>
        <v>-18.5</v>
      </c>
      <c r="M3336" s="52" t="str">
        <f t="shared" si="862"/>
        <v>low latitude</v>
      </c>
      <c r="N3336" s="83">
        <v>0</v>
      </c>
      <c r="O3336" s="34">
        <v>2469809</v>
      </c>
      <c r="P3336" s="34">
        <v>330119</v>
      </c>
      <c r="Q3336" s="34">
        <v>1311667</v>
      </c>
      <c r="R3336" s="34">
        <v>379000</v>
      </c>
      <c r="S3336" s="42">
        <v>10886696</v>
      </c>
      <c r="T3336" s="10">
        <f t="shared" si="876"/>
        <v>0</v>
      </c>
      <c r="U3336" s="11">
        <f t="shared" si="877"/>
        <v>0.16061405094044198</v>
      </c>
      <c r="V3336" s="11">
        <f t="shared" si="878"/>
        <v>2.1467955571628318E-2</v>
      </c>
      <c r="W3336" s="11">
        <f t="shared" si="879"/>
        <v>8.5298964557541379E-2</v>
      </c>
      <c r="X3336" s="11">
        <f t="shared" si="880"/>
        <v>2.4646733940327983E-2</v>
      </c>
      <c r="Y3336" s="12">
        <f t="shared" si="881"/>
        <v>0.70797229499006031</v>
      </c>
      <c r="Z3336" s="10">
        <f t="shared" si="866"/>
        <v>0.83532730495761143</v>
      </c>
      <c r="AA3336" s="11">
        <f t="shared" si="867"/>
        <v>-1.0953398083840344</v>
      </c>
      <c r="AB3336" s="11">
        <f t="shared" si="874"/>
        <v>-7.8143322259166439E-2</v>
      </c>
      <c r="AC3336" s="11">
        <f t="shared" si="868"/>
        <v>-27.035437065922331</v>
      </c>
      <c r="AD3336" s="11">
        <f t="shared" si="875"/>
        <v>33.254996757473016</v>
      </c>
      <c r="AE3336" s="10">
        <v>28.603161214064301</v>
      </c>
      <c r="AF3336" s="11">
        <v>35.849776449398497</v>
      </c>
      <c r="AG3336" s="12">
        <v>43.396683747892702</v>
      </c>
      <c r="AH3336" s="10">
        <v>0.22</v>
      </c>
      <c r="AI3336" s="11">
        <f t="shared" si="872"/>
        <v>0</v>
      </c>
      <c r="AJ3336" s="11">
        <f t="shared" si="873"/>
        <v>100</v>
      </c>
      <c r="AK3336" s="11">
        <f t="shared" si="871"/>
        <v>0.26738097106961167</v>
      </c>
      <c r="AL3336" s="11">
        <f t="shared" si="869"/>
        <v>0.25167897034841918</v>
      </c>
      <c r="AM3336" s="11">
        <f t="shared" si="870"/>
        <v>3.3745066021188683</v>
      </c>
      <c r="AN3336" s="3">
        <f t="shared" si="883"/>
        <v>0</v>
      </c>
      <c r="AO3336" s="3">
        <f t="shared" si="884"/>
        <v>0.87102638522427445</v>
      </c>
      <c r="AP3336" s="3" t="s">
        <v>8</v>
      </c>
      <c r="AQ3336" s="124"/>
      <c r="AR3336" s="4"/>
      <c r="AS3336" s="3"/>
    </row>
    <row r="3337" spans="1:45" ht="15" customHeight="1">
      <c r="A3337" s="11">
        <v>53</v>
      </c>
      <c r="B3337" s="32" t="s">
        <v>21</v>
      </c>
      <c r="C3337" s="17">
        <v>-8.9</v>
      </c>
      <c r="D3337" s="17">
        <v>39.5</v>
      </c>
      <c r="E3337" s="40" t="s">
        <v>20</v>
      </c>
      <c r="F3337" s="18">
        <v>-18.100000000000001</v>
      </c>
      <c r="G3337" s="17">
        <v>-18.5</v>
      </c>
      <c r="H3337" s="17">
        <v>-16.7</v>
      </c>
      <c r="I3337" s="17">
        <v>-15</v>
      </c>
      <c r="J3337" s="17">
        <v>-13.9</v>
      </c>
      <c r="K3337" s="30">
        <v>-11.9</v>
      </c>
      <c r="L3337" s="10">
        <f t="shared" si="882"/>
        <v>-18.5</v>
      </c>
      <c r="M3337" s="52" t="str">
        <f t="shared" si="862"/>
        <v>low latitude</v>
      </c>
      <c r="N3337" s="83">
        <v>0</v>
      </c>
      <c r="O3337" s="34">
        <v>124198</v>
      </c>
      <c r="P3337" s="34">
        <v>91612</v>
      </c>
      <c r="Q3337" s="34">
        <v>43738</v>
      </c>
      <c r="R3337" s="34">
        <v>3790</v>
      </c>
      <c r="S3337" s="42">
        <v>116749</v>
      </c>
      <c r="T3337" s="10">
        <f t="shared" si="876"/>
        <v>0</v>
      </c>
      <c r="U3337" s="11">
        <f t="shared" si="877"/>
        <v>0.32676203079821198</v>
      </c>
      <c r="V3337" s="11">
        <f t="shared" si="878"/>
        <v>0.24102902756474176</v>
      </c>
      <c r="W3337" s="11">
        <f t="shared" si="879"/>
        <v>0.11507365418969867</v>
      </c>
      <c r="X3337" s="11">
        <f t="shared" si="880"/>
        <v>9.9714012844427727E-3</v>
      </c>
      <c r="Y3337" s="12">
        <f t="shared" si="881"/>
        <v>0.3071638861629048</v>
      </c>
      <c r="Z3337" s="10">
        <f t="shared" si="866"/>
        <v>0.66994687706784806</v>
      </c>
      <c r="AA3337" s="11">
        <f t="shared" si="867"/>
        <v>-0.45226532226806332</v>
      </c>
      <c r="AB3337" s="11">
        <f t="shared" si="874"/>
        <v>-0.17395963298718933</v>
      </c>
      <c r="AC3337" s="11">
        <f t="shared" si="868"/>
        <v>16.372090746905723</v>
      </c>
      <c r="AD3337" s="11">
        <f t="shared" si="875"/>
        <v>26.701161103676249</v>
      </c>
      <c r="AE3337" s="10">
        <v>19.653302896389398</v>
      </c>
      <c r="AF3337" s="11">
        <v>26.114894386941302</v>
      </c>
      <c r="AG3337" s="12">
        <v>31.850432627571902</v>
      </c>
      <c r="AH3337" s="10">
        <v>0.57999999999999996</v>
      </c>
      <c r="AI3337" s="11">
        <f t="shared" si="872"/>
        <v>0</v>
      </c>
      <c r="AJ3337" s="11">
        <f t="shared" si="873"/>
        <v>100</v>
      </c>
      <c r="AK3337" s="11">
        <f t="shared" si="871"/>
        <v>0.68286471255265246</v>
      </c>
      <c r="AL3337" s="11">
        <f t="shared" si="869"/>
        <v>2.0945630801591295</v>
      </c>
      <c r="AM3337" s="11">
        <f t="shared" si="870"/>
        <v>2.4066947118898105</v>
      </c>
      <c r="AN3337" s="3">
        <f t="shared" si="883"/>
        <v>0</v>
      </c>
      <c r="AO3337" s="3">
        <f t="shared" si="884"/>
        <v>24.172031662269131</v>
      </c>
      <c r="AP3337" s="3" t="s">
        <v>8</v>
      </c>
      <c r="AQ3337" s="124"/>
      <c r="AR3337" s="4"/>
      <c r="AS3337" s="3"/>
    </row>
    <row r="3338" spans="1:45" ht="15" customHeight="1">
      <c r="A3338" s="11">
        <v>53</v>
      </c>
      <c r="B3338" s="32" t="s">
        <v>21</v>
      </c>
      <c r="C3338" s="17">
        <v>-8.9</v>
      </c>
      <c r="D3338" s="17">
        <v>39.5</v>
      </c>
      <c r="E3338" s="40" t="s">
        <v>20</v>
      </c>
      <c r="F3338" s="18">
        <v>-18.100000000000001</v>
      </c>
      <c r="G3338" s="17">
        <v>-18.5</v>
      </c>
      <c r="H3338" s="17">
        <v>-16.7</v>
      </c>
      <c r="I3338" s="17">
        <v>-15</v>
      </c>
      <c r="J3338" s="17">
        <v>-13.9</v>
      </c>
      <c r="K3338" s="30">
        <v>-11.9</v>
      </c>
      <c r="L3338" s="10">
        <f t="shared" si="882"/>
        <v>-18.5</v>
      </c>
      <c r="M3338" s="52" t="str">
        <f t="shared" si="862"/>
        <v>low latitude</v>
      </c>
      <c r="N3338" s="83">
        <v>0</v>
      </c>
      <c r="O3338" s="34">
        <v>273154</v>
      </c>
      <c r="P3338" s="34">
        <v>283596</v>
      </c>
      <c r="Q3338" s="34">
        <v>156743</v>
      </c>
      <c r="R3338" s="34">
        <v>1630</v>
      </c>
      <c r="S3338" s="42">
        <v>836742</v>
      </c>
      <c r="T3338" s="10">
        <f t="shared" si="876"/>
        <v>0</v>
      </c>
      <c r="U3338" s="11">
        <f t="shared" si="877"/>
        <v>0.17601659938203387</v>
      </c>
      <c r="V3338" s="11">
        <f t="shared" si="878"/>
        <v>0.18274527745647978</v>
      </c>
      <c r="W3338" s="11">
        <f t="shared" si="879"/>
        <v>0.1010029867288714</v>
      </c>
      <c r="X3338" s="11">
        <f t="shared" si="880"/>
        <v>1.0503490960876106E-3</v>
      </c>
      <c r="Y3338" s="12">
        <f t="shared" si="881"/>
        <v>0.5391847873365273</v>
      </c>
      <c r="Z3338" s="10">
        <f t="shared" si="866"/>
        <v>0.8237983273503694</v>
      </c>
      <c r="AA3338" s="11">
        <f t="shared" si="867"/>
        <v>-0.40068961564024613</v>
      </c>
      <c r="AB3338" s="11">
        <f t="shared" si="874"/>
        <v>-8.4179094175233934E-2</v>
      </c>
      <c r="AC3338" s="11">
        <f t="shared" si="868"/>
        <v>19.853450944283384</v>
      </c>
      <c r="AD3338" s="11">
        <f t="shared" si="875"/>
        <v>32.842149958413998</v>
      </c>
      <c r="AE3338" s="10">
        <v>28.101811802996099</v>
      </c>
      <c r="AF3338" s="11">
        <v>35.172454388479402</v>
      </c>
      <c r="AG3338" s="12">
        <v>42.552036364984303</v>
      </c>
      <c r="AH3338" s="10">
        <v>0.5</v>
      </c>
      <c r="AI3338" s="11">
        <f t="shared" si="872"/>
        <v>0</v>
      </c>
      <c r="AJ3338" s="11">
        <f t="shared" si="873"/>
        <v>100</v>
      </c>
      <c r="AK3338" s="11">
        <f t="shared" si="871"/>
        <v>0.45976486356738511</v>
      </c>
      <c r="AL3338" s="11">
        <f t="shared" si="869"/>
        <v>1.8093056787224946</v>
      </c>
      <c r="AM3338" s="11">
        <f t="shared" si="870"/>
        <v>3.0044109441471774</v>
      </c>
      <c r="AN3338" s="3">
        <f t="shared" si="883"/>
        <v>0</v>
      </c>
      <c r="AO3338" s="3">
        <f t="shared" si="884"/>
        <v>173.98527607361964</v>
      </c>
      <c r="AP3338" s="3" t="s">
        <v>8</v>
      </c>
      <c r="AQ3338" s="124"/>
      <c r="AR3338" s="4"/>
      <c r="AS3338" s="3"/>
    </row>
    <row r="3339" spans="1:45" ht="15" customHeight="1">
      <c r="A3339" s="11">
        <v>53</v>
      </c>
      <c r="B3339" s="32" t="s">
        <v>21</v>
      </c>
      <c r="C3339" s="17">
        <v>-8.9</v>
      </c>
      <c r="D3339" s="17">
        <v>39.5</v>
      </c>
      <c r="E3339" s="40" t="s">
        <v>20</v>
      </c>
      <c r="F3339" s="18">
        <v>-18.100000000000001</v>
      </c>
      <c r="G3339" s="17">
        <v>-18.5</v>
      </c>
      <c r="H3339" s="17">
        <v>-16.7</v>
      </c>
      <c r="I3339" s="17">
        <v>-15</v>
      </c>
      <c r="J3339" s="17">
        <v>-13.9</v>
      </c>
      <c r="K3339" s="30">
        <v>-11.9</v>
      </c>
      <c r="L3339" s="10">
        <f t="shared" si="882"/>
        <v>-18.5</v>
      </c>
      <c r="M3339" s="52" t="str">
        <f t="shared" si="862"/>
        <v>low latitude</v>
      </c>
      <c r="N3339" s="83">
        <v>0</v>
      </c>
      <c r="O3339" s="34">
        <v>23665</v>
      </c>
      <c r="P3339" s="34">
        <v>32417</v>
      </c>
      <c r="Q3339" s="34">
        <v>12092</v>
      </c>
      <c r="R3339" s="34">
        <v>1980</v>
      </c>
      <c r="S3339" s="42">
        <v>68293</v>
      </c>
      <c r="T3339" s="10">
        <f t="shared" si="876"/>
        <v>0</v>
      </c>
      <c r="U3339" s="11">
        <f t="shared" si="877"/>
        <v>0.17093183673174572</v>
      </c>
      <c r="V3339" s="11">
        <f t="shared" si="878"/>
        <v>0.23414736325091912</v>
      </c>
      <c r="W3339" s="11">
        <f t="shared" si="879"/>
        <v>8.7340281840704387E-2</v>
      </c>
      <c r="X3339" s="11">
        <f t="shared" si="880"/>
        <v>1.4301501657674055E-2</v>
      </c>
      <c r="Y3339" s="12">
        <f t="shared" si="881"/>
        <v>0.49327901651895673</v>
      </c>
      <c r="Z3339" s="10">
        <f t="shared" si="866"/>
        <v>0.82658811287710576</v>
      </c>
      <c r="AA3339" s="11">
        <f t="shared" si="867"/>
        <v>-0.32284595526936655</v>
      </c>
      <c r="AB3339" s="11">
        <f t="shared" si="874"/>
        <v>-8.2710844576932688E-2</v>
      </c>
      <c r="AC3339" s="11">
        <f t="shared" si="868"/>
        <v>25.107898019317755</v>
      </c>
      <c r="AD3339" s="11">
        <f t="shared" si="875"/>
        <v>32.942578230937805</v>
      </c>
      <c r="AE3339" s="10">
        <v>28.236838843998701</v>
      </c>
      <c r="AF3339" s="11">
        <v>35.3416111057278</v>
      </c>
      <c r="AG3339" s="12">
        <v>42.755690321569602</v>
      </c>
      <c r="AH3339" s="10">
        <v>0.37</v>
      </c>
      <c r="AI3339" s="11">
        <f t="shared" si="872"/>
        <v>0</v>
      </c>
      <c r="AJ3339" s="11">
        <f t="shared" si="873"/>
        <v>100</v>
      </c>
      <c r="AK3339" s="11">
        <f t="shared" si="871"/>
        <v>0.49241948182336925</v>
      </c>
      <c r="AL3339" s="11">
        <f t="shared" si="869"/>
        <v>2.6808633807476014</v>
      </c>
      <c r="AM3339" s="11">
        <f t="shared" si="870"/>
        <v>2.9160676207434761</v>
      </c>
      <c r="AN3339" s="3">
        <f t="shared" si="883"/>
        <v>0</v>
      </c>
      <c r="AO3339" s="3">
        <f t="shared" si="884"/>
        <v>16.372222222222224</v>
      </c>
      <c r="AP3339" s="3" t="s">
        <v>8</v>
      </c>
      <c r="AQ3339" s="124"/>
      <c r="AR3339" s="4"/>
      <c r="AS3339" s="3"/>
    </row>
    <row r="3340" spans="1:45" ht="15" customHeight="1">
      <c r="A3340" s="11">
        <v>53</v>
      </c>
      <c r="B3340" s="32" t="s">
        <v>21</v>
      </c>
      <c r="C3340" s="17">
        <v>-8.9</v>
      </c>
      <c r="D3340" s="17">
        <v>39.5</v>
      </c>
      <c r="E3340" s="40" t="s">
        <v>20</v>
      </c>
      <c r="F3340" s="18">
        <v>-18.100000000000001</v>
      </c>
      <c r="G3340" s="17">
        <v>-18.5</v>
      </c>
      <c r="H3340" s="17">
        <v>-16.7</v>
      </c>
      <c r="I3340" s="17">
        <v>-15</v>
      </c>
      <c r="J3340" s="17">
        <v>-13.9</v>
      </c>
      <c r="K3340" s="30">
        <v>-11.9</v>
      </c>
      <c r="L3340" s="10">
        <f t="shared" si="882"/>
        <v>-18.5</v>
      </c>
      <c r="M3340" s="52" t="str">
        <f t="shared" si="862"/>
        <v>low latitude</v>
      </c>
      <c r="N3340" s="83">
        <v>0</v>
      </c>
      <c r="O3340" s="34">
        <v>426943</v>
      </c>
      <c r="P3340" s="34">
        <v>324386</v>
      </c>
      <c r="Q3340" s="34">
        <v>208736</v>
      </c>
      <c r="R3340" s="34">
        <v>7960</v>
      </c>
      <c r="S3340" s="42">
        <v>793875</v>
      </c>
      <c r="T3340" s="10">
        <f t="shared" si="876"/>
        <v>0</v>
      </c>
      <c r="U3340" s="11">
        <f t="shared" si="877"/>
        <v>0.24231965491798627</v>
      </c>
      <c r="V3340" s="11">
        <f t="shared" si="878"/>
        <v>0.18411147057154209</v>
      </c>
      <c r="W3340" s="11">
        <f t="shared" si="879"/>
        <v>0.1184721039786594</v>
      </c>
      <c r="X3340" s="11">
        <f t="shared" si="880"/>
        <v>4.517850048243374E-3</v>
      </c>
      <c r="Y3340" s="12">
        <f t="shared" si="881"/>
        <v>0.4505789204835689</v>
      </c>
      <c r="Z3340" s="10">
        <f t="shared" si="866"/>
        <v>0.75658061279177169</v>
      </c>
      <c r="AA3340" s="11">
        <f t="shared" si="867"/>
        <v>-0.47123853493683859</v>
      </c>
      <c r="AB3340" s="11">
        <f t="shared" si="874"/>
        <v>-0.12114479159922154</v>
      </c>
      <c r="AC3340" s="11">
        <f t="shared" si="868"/>
        <v>15.091398891763394</v>
      </c>
      <c r="AD3340" s="11">
        <f t="shared" si="875"/>
        <v>30.313696254613248</v>
      </c>
      <c r="AE3340" s="10">
        <v>24.529781299758401</v>
      </c>
      <c r="AF3340" s="11">
        <v>31.184583290491101</v>
      </c>
      <c r="AG3340" s="12">
        <v>37.754270965943903</v>
      </c>
      <c r="AH3340" s="10">
        <v>0.31</v>
      </c>
      <c r="AI3340" s="11">
        <f t="shared" si="872"/>
        <v>0</v>
      </c>
      <c r="AJ3340" s="11">
        <f t="shared" si="873"/>
        <v>100</v>
      </c>
      <c r="AK3340" s="11">
        <f t="shared" si="871"/>
        <v>0.5449032294681877</v>
      </c>
      <c r="AL3340" s="11">
        <f t="shared" si="869"/>
        <v>1.5540491338341256</v>
      </c>
      <c r="AM3340" s="11">
        <f t="shared" si="870"/>
        <v>2.7808379990193508</v>
      </c>
      <c r="AN3340" s="3">
        <f t="shared" si="883"/>
        <v>0</v>
      </c>
      <c r="AO3340" s="3">
        <f t="shared" si="884"/>
        <v>40.752010050251258</v>
      </c>
      <c r="AP3340" s="3" t="s">
        <v>8</v>
      </c>
      <c r="AQ3340" s="124"/>
      <c r="AR3340" s="4"/>
      <c r="AS3340" s="3"/>
    </row>
    <row r="3341" spans="1:45" ht="15" customHeight="1">
      <c r="A3341" s="11">
        <v>1.2E-2</v>
      </c>
      <c r="B3341" s="32">
        <v>1087</v>
      </c>
      <c r="C3341" s="17">
        <v>-31.465219999999999</v>
      </c>
      <c r="D3341" s="17">
        <v>15.310879999999999</v>
      </c>
      <c r="E3341" s="40" t="s">
        <v>32</v>
      </c>
      <c r="F3341" s="18">
        <v>-47.3</v>
      </c>
      <c r="G3341" s="17">
        <v>-45.7</v>
      </c>
      <c r="H3341" s="17">
        <v>-40.9</v>
      </c>
      <c r="I3341" s="17">
        <v>-38.299999999999997</v>
      </c>
      <c r="J3341" s="17">
        <v>-36.9</v>
      </c>
      <c r="K3341" s="30">
        <v>-34.6</v>
      </c>
      <c r="L3341" s="10">
        <f t="shared" si="882"/>
        <v>-31.465219999999999</v>
      </c>
      <c r="M3341" s="52" t="s">
        <v>85</v>
      </c>
      <c r="N3341" s="83" t="s">
        <v>8</v>
      </c>
      <c r="O3341" s="34" t="s">
        <v>8</v>
      </c>
      <c r="P3341" s="34" t="s">
        <v>8</v>
      </c>
      <c r="Q3341" s="34" t="s">
        <v>8</v>
      </c>
      <c r="R3341" s="34" t="s">
        <v>8</v>
      </c>
      <c r="S3341" s="42" t="s">
        <v>8</v>
      </c>
      <c r="T3341" s="10" t="s">
        <v>8</v>
      </c>
      <c r="U3341" s="11" t="s">
        <v>8</v>
      </c>
      <c r="V3341" s="11" t="s">
        <v>8</v>
      </c>
      <c r="W3341" s="11" t="s">
        <v>8</v>
      </c>
      <c r="X3341" s="11" t="s">
        <v>8</v>
      </c>
      <c r="Y3341" s="12" t="s">
        <v>8</v>
      </c>
      <c r="Z3341" s="65">
        <v>0.51601202099999999</v>
      </c>
      <c r="AA3341" s="11" t="s">
        <v>8</v>
      </c>
      <c r="AB3341" s="11">
        <f t="shared" si="874"/>
        <v>-0.287340180944191</v>
      </c>
      <c r="AC3341" s="11" t="s">
        <v>8</v>
      </c>
      <c r="AD3341" s="9">
        <v>19.872800000000002</v>
      </c>
      <c r="AE3341" s="10">
        <v>10.9363725985916</v>
      </c>
      <c r="AF3341" s="11">
        <v>17.988575944675201</v>
      </c>
      <c r="AG3341" s="12">
        <v>27.300935919712199</v>
      </c>
      <c r="AH3341" s="10" t="s">
        <v>8</v>
      </c>
      <c r="AI3341" s="134" t="s">
        <v>8</v>
      </c>
      <c r="AJ3341" s="134" t="s">
        <v>8</v>
      </c>
      <c r="AK3341" s="134" t="s">
        <v>8</v>
      </c>
      <c r="AL3341" s="134" t="s">
        <v>8</v>
      </c>
      <c r="AM3341" s="134" t="s">
        <v>8</v>
      </c>
      <c r="AN3341" s="3" t="str">
        <f t="shared" si="883"/>
        <v>n/a</v>
      </c>
      <c r="AO3341" s="3" t="str">
        <f t="shared" si="884"/>
        <v>n/a</v>
      </c>
      <c r="AP3341" s="3" t="s">
        <v>8</v>
      </c>
      <c r="AQ3341" s="124" t="s">
        <v>77</v>
      </c>
      <c r="AR3341" s="4"/>
      <c r="AS3341" s="3"/>
    </row>
    <row r="3342" spans="1:45" ht="15" customHeight="1">
      <c r="A3342" s="11">
        <v>2.64614E-2</v>
      </c>
      <c r="B3342" s="32">
        <v>1087</v>
      </c>
      <c r="C3342" s="17">
        <v>-31.465219999999999</v>
      </c>
      <c r="D3342" s="17">
        <v>15.310879999999999</v>
      </c>
      <c r="E3342" s="40" t="s">
        <v>32</v>
      </c>
      <c r="F3342" s="18">
        <v>-47.3</v>
      </c>
      <c r="G3342" s="17">
        <v>-45.7</v>
      </c>
      <c r="H3342" s="17">
        <v>-40.9</v>
      </c>
      <c r="I3342" s="17">
        <v>-38.299999999999997</v>
      </c>
      <c r="J3342" s="17">
        <v>-36.9</v>
      </c>
      <c r="K3342" s="30">
        <v>-34.6</v>
      </c>
      <c r="L3342" s="10">
        <f t="shared" si="882"/>
        <v>-31.465219999999999</v>
      </c>
      <c r="M3342" s="52" t="s">
        <v>85</v>
      </c>
      <c r="N3342" s="83" t="s">
        <v>8</v>
      </c>
      <c r="O3342" s="34" t="s">
        <v>8</v>
      </c>
      <c r="P3342" s="34" t="s">
        <v>8</v>
      </c>
      <c r="Q3342" s="34" t="s">
        <v>8</v>
      </c>
      <c r="R3342" s="34" t="s">
        <v>8</v>
      </c>
      <c r="S3342" s="42" t="s">
        <v>8</v>
      </c>
      <c r="T3342" s="10" t="s">
        <v>8</v>
      </c>
      <c r="U3342" s="11" t="s">
        <v>8</v>
      </c>
      <c r="V3342" s="11" t="s">
        <v>8</v>
      </c>
      <c r="W3342" s="11" t="s">
        <v>8</v>
      </c>
      <c r="X3342" s="11" t="s">
        <v>8</v>
      </c>
      <c r="Y3342" s="12" t="s">
        <v>8</v>
      </c>
      <c r="Z3342" s="65">
        <v>0.49716430700000003</v>
      </c>
      <c r="AA3342" s="11" t="s">
        <v>8</v>
      </c>
      <c r="AB3342" s="11">
        <f t="shared" si="874"/>
        <v>-0.30350005828737592</v>
      </c>
      <c r="AC3342" s="11" t="s">
        <v>8</v>
      </c>
      <c r="AD3342" s="9">
        <v>18.076740000000001</v>
      </c>
      <c r="AE3342" s="10">
        <v>9.5762948037336102</v>
      </c>
      <c r="AF3342" s="11">
        <v>16.615051938704401</v>
      </c>
      <c r="AG3342" s="12">
        <v>25.469455112748602</v>
      </c>
      <c r="AH3342" s="10" t="s">
        <v>8</v>
      </c>
      <c r="AI3342" s="134" t="s">
        <v>8</v>
      </c>
      <c r="AJ3342" s="134" t="s">
        <v>8</v>
      </c>
      <c r="AK3342" s="134" t="s">
        <v>8</v>
      </c>
      <c r="AL3342" s="134" t="s">
        <v>8</v>
      </c>
      <c r="AM3342" s="134" t="s">
        <v>8</v>
      </c>
      <c r="AN3342" s="3" t="str">
        <f t="shared" si="883"/>
        <v>n/a</v>
      </c>
      <c r="AO3342" s="3" t="str">
        <f t="shared" si="884"/>
        <v>n/a</v>
      </c>
      <c r="AP3342" s="3" t="s">
        <v>8</v>
      </c>
      <c r="AQ3342" s="124" t="s">
        <v>77</v>
      </c>
      <c r="AR3342" s="4"/>
      <c r="AS3342" s="3"/>
    </row>
    <row r="3343" spans="1:45" ht="15" customHeight="1">
      <c r="A3343" s="11">
        <v>4.58456E-2</v>
      </c>
      <c r="B3343" s="32">
        <v>1087</v>
      </c>
      <c r="C3343" s="17">
        <v>-31.465219999999999</v>
      </c>
      <c r="D3343" s="17">
        <v>15.310879999999999</v>
      </c>
      <c r="E3343" s="40" t="s">
        <v>32</v>
      </c>
      <c r="F3343" s="18">
        <v>-47.3</v>
      </c>
      <c r="G3343" s="17">
        <v>-45.7</v>
      </c>
      <c r="H3343" s="17">
        <v>-40.9</v>
      </c>
      <c r="I3343" s="17">
        <v>-38.299999999999997</v>
      </c>
      <c r="J3343" s="17">
        <v>-36.9</v>
      </c>
      <c r="K3343" s="30">
        <v>-34.6</v>
      </c>
      <c r="L3343" s="10">
        <f t="shared" si="882"/>
        <v>-31.465219999999999</v>
      </c>
      <c r="M3343" s="52" t="s">
        <v>85</v>
      </c>
      <c r="N3343" s="83" t="s">
        <v>8</v>
      </c>
      <c r="O3343" s="34" t="s">
        <v>8</v>
      </c>
      <c r="P3343" s="34" t="s">
        <v>8</v>
      </c>
      <c r="Q3343" s="34" t="s">
        <v>8</v>
      </c>
      <c r="R3343" s="34" t="s">
        <v>8</v>
      </c>
      <c r="S3343" s="42" t="s">
        <v>8</v>
      </c>
      <c r="T3343" s="10" t="s">
        <v>8</v>
      </c>
      <c r="U3343" s="11" t="s">
        <v>8</v>
      </c>
      <c r="V3343" s="11" t="s">
        <v>8</v>
      </c>
      <c r="W3343" s="11" t="s">
        <v>8</v>
      </c>
      <c r="X3343" s="11" t="s">
        <v>8</v>
      </c>
      <c r="Y3343" s="12" t="s">
        <v>8</v>
      </c>
      <c r="Z3343" s="65">
        <v>0.47858657599999999</v>
      </c>
      <c r="AA3343" s="11" t="s">
        <v>8</v>
      </c>
      <c r="AB3343" s="11">
        <f t="shared" si="874"/>
        <v>-0.32003948719121389</v>
      </c>
      <c r="AC3343" s="11" t="s">
        <v>8</v>
      </c>
      <c r="AD3343" s="9">
        <v>16.316140000000001</v>
      </c>
      <c r="AE3343" s="10">
        <v>8.1636621125312505</v>
      </c>
      <c r="AF3343" s="11">
        <v>15.2438381055482</v>
      </c>
      <c r="AG3343" s="12">
        <v>23.729941113372998</v>
      </c>
      <c r="AH3343" s="10" t="s">
        <v>8</v>
      </c>
      <c r="AI3343" s="134" t="s">
        <v>8</v>
      </c>
      <c r="AJ3343" s="134" t="s">
        <v>8</v>
      </c>
      <c r="AK3343" s="134" t="s">
        <v>8</v>
      </c>
      <c r="AL3343" s="134" t="s">
        <v>8</v>
      </c>
      <c r="AM3343" s="134" t="s">
        <v>8</v>
      </c>
      <c r="AN3343" s="3" t="str">
        <f t="shared" si="883"/>
        <v>n/a</v>
      </c>
      <c r="AO3343" s="3" t="str">
        <f t="shared" si="884"/>
        <v>n/a</v>
      </c>
      <c r="AP3343" s="3" t="s">
        <v>8</v>
      </c>
      <c r="AQ3343" s="124" t="s">
        <v>77</v>
      </c>
      <c r="AR3343" s="4"/>
      <c r="AS3343" s="3"/>
    </row>
    <row r="3344" spans="1:45" ht="15" customHeight="1">
      <c r="A3344" s="11">
        <v>7.3999999999999996E-2</v>
      </c>
      <c r="B3344" s="32">
        <v>1087</v>
      </c>
      <c r="C3344" s="17">
        <v>-31.465219999999999</v>
      </c>
      <c r="D3344" s="17">
        <v>15.310879999999999</v>
      </c>
      <c r="E3344" s="40" t="s">
        <v>32</v>
      </c>
      <c r="F3344" s="18">
        <v>-47.3</v>
      </c>
      <c r="G3344" s="17">
        <v>-45.7</v>
      </c>
      <c r="H3344" s="17">
        <v>-40.9</v>
      </c>
      <c r="I3344" s="17">
        <v>-38.299999999999997</v>
      </c>
      <c r="J3344" s="17">
        <v>-36.9</v>
      </c>
      <c r="K3344" s="30">
        <v>-34.6</v>
      </c>
      <c r="L3344" s="10">
        <f t="shared" si="882"/>
        <v>-31.465219999999999</v>
      </c>
      <c r="M3344" s="52" t="s">
        <v>85</v>
      </c>
      <c r="N3344" s="83" t="s">
        <v>8</v>
      </c>
      <c r="O3344" s="34" t="s">
        <v>8</v>
      </c>
      <c r="P3344" s="34" t="s">
        <v>8</v>
      </c>
      <c r="Q3344" s="34" t="s">
        <v>8</v>
      </c>
      <c r="R3344" s="34" t="s">
        <v>8</v>
      </c>
      <c r="S3344" s="42" t="s">
        <v>8</v>
      </c>
      <c r="T3344" s="10" t="s">
        <v>8</v>
      </c>
      <c r="U3344" s="11" t="s">
        <v>8</v>
      </c>
      <c r="V3344" s="11" t="s">
        <v>8</v>
      </c>
      <c r="W3344" s="11" t="s">
        <v>8</v>
      </c>
      <c r="X3344" s="11" t="s">
        <v>8</v>
      </c>
      <c r="Y3344" s="12" t="s">
        <v>8</v>
      </c>
      <c r="Z3344" s="65">
        <v>0.52797831100000003</v>
      </c>
      <c r="AA3344" s="11" t="s">
        <v>8</v>
      </c>
      <c r="AB3344" s="11">
        <f t="shared" si="874"/>
        <v>-0.27738391762998882</v>
      </c>
      <c r="AC3344" s="11" t="s">
        <v>8</v>
      </c>
      <c r="AD3344" s="9">
        <v>21.036619999999999</v>
      </c>
      <c r="AE3344" s="10">
        <v>11.793570006726901</v>
      </c>
      <c r="AF3344" s="11">
        <v>18.886627087309499</v>
      </c>
      <c r="AG3344" s="12">
        <v>28.427655124524399</v>
      </c>
      <c r="AH3344" s="10" t="s">
        <v>8</v>
      </c>
      <c r="AI3344" s="134" t="s">
        <v>8</v>
      </c>
      <c r="AJ3344" s="134" t="s">
        <v>8</v>
      </c>
      <c r="AK3344" s="134" t="s">
        <v>8</v>
      </c>
      <c r="AL3344" s="134" t="s">
        <v>8</v>
      </c>
      <c r="AM3344" s="134" t="s">
        <v>8</v>
      </c>
      <c r="AN3344" s="3" t="str">
        <f t="shared" si="883"/>
        <v>n/a</v>
      </c>
      <c r="AO3344" s="3" t="str">
        <f t="shared" si="884"/>
        <v>n/a</v>
      </c>
      <c r="AP3344" s="3" t="s">
        <v>8</v>
      </c>
      <c r="AQ3344" s="124" t="s">
        <v>77</v>
      </c>
      <c r="AR3344" s="4"/>
      <c r="AS3344" s="3"/>
    </row>
    <row r="3345" spans="1:45" ht="15" customHeight="1">
      <c r="A3345" s="11">
        <v>8.6199999999999999E-2</v>
      </c>
      <c r="B3345" s="32">
        <v>1087</v>
      </c>
      <c r="C3345" s="17">
        <v>-31.465219999999999</v>
      </c>
      <c r="D3345" s="17">
        <v>15.310879999999999</v>
      </c>
      <c r="E3345" s="40" t="s">
        <v>32</v>
      </c>
      <c r="F3345" s="18">
        <v>-47.3</v>
      </c>
      <c r="G3345" s="17">
        <v>-45.7</v>
      </c>
      <c r="H3345" s="17">
        <v>-40.9</v>
      </c>
      <c r="I3345" s="17">
        <v>-38.299999999999997</v>
      </c>
      <c r="J3345" s="17">
        <v>-36.9</v>
      </c>
      <c r="K3345" s="30">
        <v>-34.6</v>
      </c>
      <c r="L3345" s="10">
        <f t="shared" si="882"/>
        <v>-31.465219999999999</v>
      </c>
      <c r="M3345" s="52" t="s">
        <v>85</v>
      </c>
      <c r="N3345" s="83" t="s">
        <v>8</v>
      </c>
      <c r="O3345" s="34" t="s">
        <v>8</v>
      </c>
      <c r="P3345" s="34" t="s">
        <v>8</v>
      </c>
      <c r="Q3345" s="34" t="s">
        <v>8</v>
      </c>
      <c r="R3345" s="34" t="s">
        <v>8</v>
      </c>
      <c r="S3345" s="42" t="s">
        <v>8</v>
      </c>
      <c r="T3345" s="10" t="s">
        <v>8</v>
      </c>
      <c r="U3345" s="11" t="s">
        <v>8</v>
      </c>
      <c r="V3345" s="11" t="s">
        <v>8</v>
      </c>
      <c r="W3345" s="11" t="s">
        <v>8</v>
      </c>
      <c r="X3345" s="11" t="s">
        <v>8</v>
      </c>
      <c r="Y3345" s="12" t="s">
        <v>8</v>
      </c>
      <c r="Z3345" s="65">
        <v>0.46231076799999998</v>
      </c>
      <c r="AA3345" s="11" t="s">
        <v>8</v>
      </c>
      <c r="AB3345" s="11">
        <f t="shared" si="874"/>
        <v>-0.33506599099081918</v>
      </c>
      <c r="AC3345" s="11" t="s">
        <v>8</v>
      </c>
      <c r="AD3345" s="9">
        <v>14.79453</v>
      </c>
      <c r="AE3345" s="10">
        <v>6.9473240250714401</v>
      </c>
      <c r="AF3345" s="11">
        <v>14.061428573784299</v>
      </c>
      <c r="AG3345" s="12">
        <v>22.2487047492396</v>
      </c>
      <c r="AH3345" s="10" t="s">
        <v>8</v>
      </c>
      <c r="AI3345" s="134" t="s">
        <v>8</v>
      </c>
      <c r="AJ3345" s="134" t="s">
        <v>8</v>
      </c>
      <c r="AK3345" s="134" t="s">
        <v>8</v>
      </c>
      <c r="AL3345" s="134" t="s">
        <v>8</v>
      </c>
      <c r="AM3345" s="134" t="s">
        <v>8</v>
      </c>
      <c r="AN3345" s="3" t="str">
        <f t="shared" si="883"/>
        <v>n/a</v>
      </c>
      <c r="AO3345" s="3" t="str">
        <f t="shared" si="884"/>
        <v>n/a</v>
      </c>
      <c r="AP3345" s="3" t="s">
        <v>8</v>
      </c>
      <c r="AQ3345" s="124" t="s">
        <v>77</v>
      </c>
      <c r="AR3345" s="4"/>
      <c r="AS3345" s="3"/>
    </row>
    <row r="3346" spans="1:45" ht="15" customHeight="1">
      <c r="A3346" s="11">
        <v>9.4500000000000001E-2</v>
      </c>
      <c r="B3346" s="32">
        <v>1087</v>
      </c>
      <c r="C3346" s="17">
        <v>-31.465219999999999</v>
      </c>
      <c r="D3346" s="17">
        <v>15.310879999999999</v>
      </c>
      <c r="E3346" s="40" t="s">
        <v>32</v>
      </c>
      <c r="F3346" s="18">
        <v>-47.3</v>
      </c>
      <c r="G3346" s="17">
        <v>-45.7</v>
      </c>
      <c r="H3346" s="17">
        <v>-40.9</v>
      </c>
      <c r="I3346" s="17">
        <v>-38.299999999999997</v>
      </c>
      <c r="J3346" s="17">
        <v>-36.9</v>
      </c>
      <c r="K3346" s="30">
        <v>-34.6</v>
      </c>
      <c r="L3346" s="10">
        <f t="shared" si="882"/>
        <v>-31.465219999999999</v>
      </c>
      <c r="M3346" s="52" t="s">
        <v>85</v>
      </c>
      <c r="N3346" s="83" t="s">
        <v>8</v>
      </c>
      <c r="O3346" s="34" t="s">
        <v>8</v>
      </c>
      <c r="P3346" s="34" t="s">
        <v>8</v>
      </c>
      <c r="Q3346" s="34" t="s">
        <v>8</v>
      </c>
      <c r="R3346" s="34" t="s">
        <v>8</v>
      </c>
      <c r="S3346" s="42" t="s">
        <v>8</v>
      </c>
      <c r="T3346" s="10" t="s">
        <v>8</v>
      </c>
      <c r="U3346" s="11" t="s">
        <v>8</v>
      </c>
      <c r="V3346" s="11" t="s">
        <v>8</v>
      </c>
      <c r="W3346" s="11" t="s">
        <v>8</v>
      </c>
      <c r="X3346" s="11" t="s">
        <v>8</v>
      </c>
      <c r="Y3346" s="12" t="s">
        <v>8</v>
      </c>
      <c r="Z3346" s="65">
        <v>0.45945537600000003</v>
      </c>
      <c r="AA3346" s="11" t="s">
        <v>8</v>
      </c>
      <c r="AB3346" s="11">
        <f t="shared" si="874"/>
        <v>-0.33775666251085451</v>
      </c>
      <c r="AC3346" s="11" t="s">
        <v>8</v>
      </c>
      <c r="AD3346" s="9">
        <v>14.61467</v>
      </c>
      <c r="AE3346" s="10">
        <v>6.6882015735219698</v>
      </c>
      <c r="AF3346" s="11">
        <v>13.833948878906799</v>
      </c>
      <c r="AG3346" s="12">
        <v>22.090089674257602</v>
      </c>
      <c r="AH3346" s="10" t="s">
        <v>8</v>
      </c>
      <c r="AI3346" s="134" t="s">
        <v>8</v>
      </c>
      <c r="AJ3346" s="134" t="s">
        <v>8</v>
      </c>
      <c r="AK3346" s="134" t="s">
        <v>8</v>
      </c>
      <c r="AL3346" s="134" t="s">
        <v>8</v>
      </c>
      <c r="AM3346" s="134" t="s">
        <v>8</v>
      </c>
      <c r="AN3346" s="3" t="str">
        <f t="shared" si="883"/>
        <v>n/a</v>
      </c>
      <c r="AO3346" s="3" t="str">
        <f t="shared" si="884"/>
        <v>n/a</v>
      </c>
      <c r="AP3346" s="3" t="s">
        <v>8</v>
      </c>
      <c r="AQ3346" s="124" t="s">
        <v>77</v>
      </c>
      <c r="AR3346" s="4"/>
      <c r="AS3346" s="3"/>
    </row>
    <row r="3347" spans="1:45" ht="15" customHeight="1">
      <c r="A3347" s="11">
        <v>0.11125</v>
      </c>
      <c r="B3347" s="32">
        <v>1087</v>
      </c>
      <c r="C3347" s="17">
        <v>-31.465219999999999</v>
      </c>
      <c r="D3347" s="17">
        <v>15.310879999999999</v>
      </c>
      <c r="E3347" s="40" t="s">
        <v>32</v>
      </c>
      <c r="F3347" s="18">
        <v>-47.3</v>
      </c>
      <c r="G3347" s="17">
        <v>-45.7</v>
      </c>
      <c r="H3347" s="17">
        <v>-40.9</v>
      </c>
      <c r="I3347" s="17">
        <v>-38.299999999999997</v>
      </c>
      <c r="J3347" s="17">
        <v>-36.9</v>
      </c>
      <c r="K3347" s="30">
        <v>-34.6</v>
      </c>
      <c r="L3347" s="10">
        <f t="shared" si="882"/>
        <v>-31.465219999999999</v>
      </c>
      <c r="M3347" s="52" t="s">
        <v>85</v>
      </c>
      <c r="N3347" s="83" t="s">
        <v>8</v>
      </c>
      <c r="O3347" s="34" t="s">
        <v>8</v>
      </c>
      <c r="P3347" s="34" t="s">
        <v>8</v>
      </c>
      <c r="Q3347" s="34" t="s">
        <v>8</v>
      </c>
      <c r="R3347" s="34" t="s">
        <v>8</v>
      </c>
      <c r="S3347" s="42" t="s">
        <v>8</v>
      </c>
      <c r="T3347" s="10" t="s">
        <v>8</v>
      </c>
      <c r="U3347" s="11" t="s">
        <v>8</v>
      </c>
      <c r="V3347" s="11" t="s">
        <v>8</v>
      </c>
      <c r="W3347" s="11" t="s">
        <v>8</v>
      </c>
      <c r="X3347" s="11" t="s">
        <v>8</v>
      </c>
      <c r="Y3347" s="12" t="s">
        <v>8</v>
      </c>
      <c r="Z3347" s="65">
        <v>0.52105779799999996</v>
      </c>
      <c r="AA3347" s="11" t="s">
        <v>8</v>
      </c>
      <c r="AB3347" s="11">
        <f t="shared" si="874"/>
        <v>-0.28311410019330108</v>
      </c>
      <c r="AC3347" s="11" t="s">
        <v>8</v>
      </c>
      <c r="AD3347" s="9">
        <v>20.339210000000001</v>
      </c>
      <c r="AE3347" s="10">
        <v>11.3623686511543</v>
      </c>
      <c r="AF3347" s="11">
        <v>18.348036415310499</v>
      </c>
      <c r="AG3347" s="12">
        <v>27.741180750096799</v>
      </c>
      <c r="AH3347" s="10" t="s">
        <v>8</v>
      </c>
      <c r="AI3347" s="134" t="s">
        <v>8</v>
      </c>
      <c r="AJ3347" s="134" t="s">
        <v>8</v>
      </c>
      <c r="AK3347" s="134" t="s">
        <v>8</v>
      </c>
      <c r="AL3347" s="134" t="s">
        <v>8</v>
      </c>
      <c r="AM3347" s="134" t="s">
        <v>8</v>
      </c>
      <c r="AN3347" s="3" t="str">
        <f t="shared" si="883"/>
        <v>n/a</v>
      </c>
      <c r="AO3347" s="3" t="str">
        <f t="shared" si="884"/>
        <v>n/a</v>
      </c>
      <c r="AP3347" s="3" t="s">
        <v>8</v>
      </c>
      <c r="AQ3347" s="124" t="s">
        <v>77</v>
      </c>
      <c r="AR3347" s="4"/>
      <c r="AS3347" s="3"/>
    </row>
    <row r="3348" spans="1:45" ht="15" customHeight="1">
      <c r="A3348" s="11">
        <v>0.13500000000000001</v>
      </c>
      <c r="B3348" s="32">
        <v>1087</v>
      </c>
      <c r="C3348" s="17">
        <v>-31.465219999999999</v>
      </c>
      <c r="D3348" s="17">
        <v>15.310879999999999</v>
      </c>
      <c r="E3348" s="40" t="s">
        <v>32</v>
      </c>
      <c r="F3348" s="18">
        <v>-47.3</v>
      </c>
      <c r="G3348" s="17">
        <v>-45.7</v>
      </c>
      <c r="H3348" s="17">
        <v>-40.9</v>
      </c>
      <c r="I3348" s="17">
        <v>-38.299999999999997</v>
      </c>
      <c r="J3348" s="17">
        <v>-36.9</v>
      </c>
      <c r="K3348" s="30">
        <v>-34.6</v>
      </c>
      <c r="L3348" s="10">
        <f t="shared" si="882"/>
        <v>-31.465219999999999</v>
      </c>
      <c r="M3348" s="52" t="s">
        <v>85</v>
      </c>
      <c r="N3348" s="83" t="s">
        <v>8</v>
      </c>
      <c r="O3348" s="34" t="s">
        <v>8</v>
      </c>
      <c r="P3348" s="34" t="s">
        <v>8</v>
      </c>
      <c r="Q3348" s="34" t="s">
        <v>8</v>
      </c>
      <c r="R3348" s="34" t="s">
        <v>8</v>
      </c>
      <c r="S3348" s="42" t="s">
        <v>8</v>
      </c>
      <c r="T3348" s="10" t="s">
        <v>8</v>
      </c>
      <c r="U3348" s="11" t="s">
        <v>8</v>
      </c>
      <c r="V3348" s="11" t="s">
        <v>8</v>
      </c>
      <c r="W3348" s="11" t="s">
        <v>8</v>
      </c>
      <c r="X3348" s="11" t="s">
        <v>8</v>
      </c>
      <c r="Y3348" s="12" t="s">
        <v>8</v>
      </c>
      <c r="Z3348" s="65">
        <v>0.56372854900000002</v>
      </c>
      <c r="AA3348" s="11" t="s">
        <v>8</v>
      </c>
      <c r="AB3348" s="11">
        <f t="shared" si="874"/>
        <v>-0.24892997057416263</v>
      </c>
      <c r="AC3348" s="11" t="s">
        <v>8</v>
      </c>
      <c r="AD3348" s="9">
        <v>24.361329999999999</v>
      </c>
      <c r="AE3348" s="10">
        <v>14.374301378220199</v>
      </c>
      <c r="AF3348" s="11">
        <v>21.506547773678999</v>
      </c>
      <c r="AG3348" s="12">
        <v>31.826365093034202</v>
      </c>
      <c r="AH3348" s="10" t="s">
        <v>8</v>
      </c>
      <c r="AI3348" s="134" t="s">
        <v>8</v>
      </c>
      <c r="AJ3348" s="134" t="s">
        <v>8</v>
      </c>
      <c r="AK3348" s="134" t="s">
        <v>8</v>
      </c>
      <c r="AL3348" s="134" t="s">
        <v>8</v>
      </c>
      <c r="AM3348" s="134" t="s">
        <v>8</v>
      </c>
      <c r="AN3348" s="3" t="str">
        <f t="shared" si="883"/>
        <v>n/a</v>
      </c>
      <c r="AO3348" s="3" t="str">
        <f t="shared" si="884"/>
        <v>n/a</v>
      </c>
      <c r="AP3348" s="3" t="s">
        <v>8</v>
      </c>
      <c r="AQ3348" s="124" t="s">
        <v>77</v>
      </c>
      <c r="AR3348" s="4"/>
      <c r="AS3348" s="3"/>
    </row>
    <row r="3349" spans="1:45" ht="15" customHeight="1">
      <c r="A3349" s="11">
        <v>0.18480000000000002</v>
      </c>
      <c r="B3349" s="32">
        <v>1087</v>
      </c>
      <c r="C3349" s="17">
        <v>-31.465219999999999</v>
      </c>
      <c r="D3349" s="17">
        <v>15.310879999999999</v>
      </c>
      <c r="E3349" s="40" t="s">
        <v>32</v>
      </c>
      <c r="F3349" s="18">
        <v>-47.3</v>
      </c>
      <c r="G3349" s="17">
        <v>-45.7</v>
      </c>
      <c r="H3349" s="17">
        <v>-40.9</v>
      </c>
      <c r="I3349" s="17">
        <v>-38.299999999999997</v>
      </c>
      <c r="J3349" s="17">
        <v>-36.9</v>
      </c>
      <c r="K3349" s="30">
        <v>-34.6</v>
      </c>
      <c r="L3349" s="10">
        <f t="shared" si="882"/>
        <v>-31.465219999999999</v>
      </c>
      <c r="M3349" s="52" t="s">
        <v>85</v>
      </c>
      <c r="N3349" s="83" t="s">
        <v>8</v>
      </c>
      <c r="O3349" s="34" t="s">
        <v>8</v>
      </c>
      <c r="P3349" s="34" t="s">
        <v>8</v>
      </c>
      <c r="Q3349" s="34" t="s">
        <v>8</v>
      </c>
      <c r="R3349" s="34" t="s">
        <v>8</v>
      </c>
      <c r="S3349" s="42" t="s">
        <v>8</v>
      </c>
      <c r="T3349" s="10" t="s">
        <v>8</v>
      </c>
      <c r="U3349" s="11" t="s">
        <v>8</v>
      </c>
      <c r="V3349" s="11" t="s">
        <v>8</v>
      </c>
      <c r="W3349" s="11" t="s">
        <v>8</v>
      </c>
      <c r="X3349" s="11" t="s">
        <v>8</v>
      </c>
      <c r="Y3349" s="12" t="s">
        <v>8</v>
      </c>
      <c r="Z3349" s="65">
        <v>0.48960744099999998</v>
      </c>
      <c r="AA3349" s="11" t="s">
        <v>8</v>
      </c>
      <c r="AB3349" s="11">
        <f t="shared" si="874"/>
        <v>-0.31015199045260333</v>
      </c>
      <c r="AC3349" s="11" t="s">
        <v>8</v>
      </c>
      <c r="AD3349" s="9">
        <v>17.346679999999999</v>
      </c>
      <c r="AE3349" s="10">
        <v>9.0093970101450491</v>
      </c>
      <c r="AF3349" s="11">
        <v>16.0270390823291</v>
      </c>
      <c r="AG3349" s="12">
        <v>24.771044235425599</v>
      </c>
      <c r="AH3349" s="10" t="s">
        <v>8</v>
      </c>
      <c r="AI3349" s="134" t="s">
        <v>8</v>
      </c>
      <c r="AJ3349" s="134" t="s">
        <v>8</v>
      </c>
      <c r="AK3349" s="134" t="s">
        <v>8</v>
      </c>
      <c r="AL3349" s="134" t="s">
        <v>8</v>
      </c>
      <c r="AM3349" s="134" t="s">
        <v>8</v>
      </c>
      <c r="AN3349" s="3" t="str">
        <f t="shared" si="883"/>
        <v>n/a</v>
      </c>
      <c r="AO3349" s="3" t="str">
        <f t="shared" si="884"/>
        <v>n/a</v>
      </c>
      <c r="AP3349" s="3" t="s">
        <v>8</v>
      </c>
      <c r="AQ3349" s="124" t="s">
        <v>77</v>
      </c>
      <c r="AR3349" s="4"/>
      <c r="AS3349" s="3"/>
    </row>
    <row r="3350" spans="1:45" ht="15" customHeight="1">
      <c r="A3350" s="11">
        <v>0.33100000000000002</v>
      </c>
      <c r="B3350" s="32">
        <v>1087</v>
      </c>
      <c r="C3350" s="17">
        <v>-31.465219999999999</v>
      </c>
      <c r="D3350" s="17">
        <v>15.310879999999999</v>
      </c>
      <c r="E3350" s="40" t="s">
        <v>32</v>
      </c>
      <c r="F3350" s="18">
        <v>-47.3</v>
      </c>
      <c r="G3350" s="17">
        <v>-45.7</v>
      </c>
      <c r="H3350" s="17">
        <v>-40.9</v>
      </c>
      <c r="I3350" s="17">
        <v>-38.299999999999997</v>
      </c>
      <c r="J3350" s="17">
        <v>-36.9</v>
      </c>
      <c r="K3350" s="30">
        <v>-34.6</v>
      </c>
      <c r="L3350" s="10">
        <f t="shared" si="882"/>
        <v>-31.465219999999999</v>
      </c>
      <c r="M3350" s="52" t="s">
        <v>85</v>
      </c>
      <c r="N3350" s="83" t="s">
        <v>8</v>
      </c>
      <c r="O3350" s="34" t="s">
        <v>8</v>
      </c>
      <c r="P3350" s="34" t="s">
        <v>8</v>
      </c>
      <c r="Q3350" s="34" t="s">
        <v>8</v>
      </c>
      <c r="R3350" s="34" t="s">
        <v>8</v>
      </c>
      <c r="S3350" s="42" t="s">
        <v>8</v>
      </c>
      <c r="T3350" s="10" t="s">
        <v>8</v>
      </c>
      <c r="U3350" s="11" t="s">
        <v>8</v>
      </c>
      <c r="V3350" s="11" t="s">
        <v>8</v>
      </c>
      <c r="W3350" s="11" t="s">
        <v>8</v>
      </c>
      <c r="X3350" s="11" t="s">
        <v>8</v>
      </c>
      <c r="Y3350" s="12" t="s">
        <v>8</v>
      </c>
      <c r="Z3350" s="65">
        <v>0.59716237100000003</v>
      </c>
      <c r="AA3350" s="11" t="s">
        <v>8</v>
      </c>
      <c r="AB3350" s="11">
        <f t="shared" si="874"/>
        <v>-0.22390756628848935</v>
      </c>
      <c r="AC3350" s="11" t="s">
        <v>8</v>
      </c>
      <c r="AD3350" s="9">
        <v>27.320119999999999</v>
      </c>
      <c r="AE3350" s="10">
        <v>16.667819736646699</v>
      </c>
      <c r="AF3350" s="11">
        <v>23.937148829954101</v>
      </c>
      <c r="AG3350" s="12">
        <v>35.256459539693601</v>
      </c>
      <c r="AH3350" s="10" t="s">
        <v>8</v>
      </c>
      <c r="AI3350" s="134" t="s">
        <v>8</v>
      </c>
      <c r="AJ3350" s="134" t="s">
        <v>8</v>
      </c>
      <c r="AK3350" s="134" t="s">
        <v>8</v>
      </c>
      <c r="AL3350" s="134" t="s">
        <v>8</v>
      </c>
      <c r="AM3350" s="134" t="s">
        <v>8</v>
      </c>
      <c r="AN3350" s="3" t="str">
        <f t="shared" si="883"/>
        <v>n/a</v>
      </c>
      <c r="AO3350" s="3" t="str">
        <f t="shared" si="884"/>
        <v>n/a</v>
      </c>
      <c r="AP3350" s="3" t="s">
        <v>8</v>
      </c>
      <c r="AQ3350" s="124" t="s">
        <v>77</v>
      </c>
      <c r="AR3350" s="4"/>
      <c r="AS3350" s="3"/>
    </row>
    <row r="3351" spans="1:45" ht="15" customHeight="1">
      <c r="A3351" s="11">
        <v>0.35528441999999999</v>
      </c>
      <c r="B3351" s="32">
        <v>1087</v>
      </c>
      <c r="C3351" s="17">
        <v>-31.465219999999999</v>
      </c>
      <c r="D3351" s="17">
        <v>15.310879999999999</v>
      </c>
      <c r="E3351" s="40" t="s">
        <v>32</v>
      </c>
      <c r="F3351" s="18">
        <v>-47.3</v>
      </c>
      <c r="G3351" s="17">
        <v>-45.7</v>
      </c>
      <c r="H3351" s="17">
        <v>-40.9</v>
      </c>
      <c r="I3351" s="17">
        <v>-38.299999999999997</v>
      </c>
      <c r="J3351" s="17">
        <v>-36.9</v>
      </c>
      <c r="K3351" s="30">
        <v>-34.6</v>
      </c>
      <c r="L3351" s="10">
        <f t="shared" si="882"/>
        <v>-31.465219999999999</v>
      </c>
      <c r="M3351" s="52" t="s">
        <v>85</v>
      </c>
      <c r="N3351" s="83" t="s">
        <v>8</v>
      </c>
      <c r="O3351" s="34" t="s">
        <v>8</v>
      </c>
      <c r="P3351" s="34" t="s">
        <v>8</v>
      </c>
      <c r="Q3351" s="34" t="s">
        <v>8</v>
      </c>
      <c r="R3351" s="34" t="s">
        <v>8</v>
      </c>
      <c r="S3351" s="42" t="s">
        <v>8</v>
      </c>
      <c r="T3351" s="10" t="s">
        <v>8</v>
      </c>
      <c r="U3351" s="11" t="s">
        <v>8</v>
      </c>
      <c r="V3351" s="11" t="s">
        <v>8</v>
      </c>
      <c r="W3351" s="11" t="s">
        <v>8</v>
      </c>
      <c r="X3351" s="11" t="s">
        <v>8</v>
      </c>
      <c r="Y3351" s="12" t="s">
        <v>8</v>
      </c>
      <c r="Z3351" s="65">
        <v>0.489934594</v>
      </c>
      <c r="AA3351" s="11" t="s">
        <v>8</v>
      </c>
      <c r="AB3351" s="11">
        <f t="shared" si="874"/>
        <v>-0.30986189417731491</v>
      </c>
      <c r="AC3351" s="11" t="s">
        <v>8</v>
      </c>
      <c r="AD3351" s="9">
        <v>17.539919999999999</v>
      </c>
      <c r="AE3351" s="10">
        <v>8.9958240604067505</v>
      </c>
      <c r="AF3351" s="11">
        <v>16.070159548878699</v>
      </c>
      <c r="AG3351" s="12">
        <v>24.834523839634201</v>
      </c>
      <c r="AH3351" s="10" t="s">
        <v>8</v>
      </c>
      <c r="AI3351" s="134" t="s">
        <v>8</v>
      </c>
      <c r="AJ3351" s="134" t="s">
        <v>8</v>
      </c>
      <c r="AK3351" s="134" t="s">
        <v>8</v>
      </c>
      <c r="AL3351" s="134" t="s">
        <v>8</v>
      </c>
      <c r="AM3351" s="134" t="s">
        <v>8</v>
      </c>
      <c r="AN3351" s="3" t="str">
        <f t="shared" si="883"/>
        <v>n/a</v>
      </c>
      <c r="AO3351" s="3" t="str">
        <f t="shared" si="884"/>
        <v>n/a</v>
      </c>
      <c r="AP3351" s="3" t="s">
        <v>8</v>
      </c>
      <c r="AQ3351" s="124" t="s">
        <v>77</v>
      </c>
      <c r="AR3351" s="4"/>
      <c r="AS3351" s="3"/>
    </row>
    <row r="3352" spans="1:45" ht="15" customHeight="1">
      <c r="A3352" s="11">
        <v>0.37952174</v>
      </c>
      <c r="B3352" s="32">
        <v>1087</v>
      </c>
      <c r="C3352" s="17">
        <v>-31.465219999999999</v>
      </c>
      <c r="D3352" s="17">
        <v>15.310879999999999</v>
      </c>
      <c r="E3352" s="40" t="s">
        <v>32</v>
      </c>
      <c r="F3352" s="18">
        <v>-47.3</v>
      </c>
      <c r="G3352" s="17">
        <v>-45.7</v>
      </c>
      <c r="H3352" s="17">
        <v>-40.9</v>
      </c>
      <c r="I3352" s="17">
        <v>-38.299999999999997</v>
      </c>
      <c r="J3352" s="17">
        <v>-36.9</v>
      </c>
      <c r="K3352" s="30">
        <v>-34.6</v>
      </c>
      <c r="L3352" s="10">
        <f t="shared" si="882"/>
        <v>-31.465219999999999</v>
      </c>
      <c r="M3352" s="52" t="s">
        <v>85</v>
      </c>
      <c r="N3352" s="83" t="s">
        <v>8</v>
      </c>
      <c r="O3352" s="34" t="s">
        <v>8</v>
      </c>
      <c r="P3352" s="34" t="s">
        <v>8</v>
      </c>
      <c r="Q3352" s="34" t="s">
        <v>8</v>
      </c>
      <c r="R3352" s="34" t="s">
        <v>8</v>
      </c>
      <c r="S3352" s="42" t="s">
        <v>8</v>
      </c>
      <c r="T3352" s="10" t="s">
        <v>8</v>
      </c>
      <c r="U3352" s="11" t="s">
        <v>8</v>
      </c>
      <c r="V3352" s="11" t="s">
        <v>8</v>
      </c>
      <c r="W3352" s="11" t="s">
        <v>8</v>
      </c>
      <c r="X3352" s="11" t="s">
        <v>8</v>
      </c>
      <c r="Y3352" s="12" t="s">
        <v>8</v>
      </c>
      <c r="Z3352" s="65">
        <v>0.51556079200000005</v>
      </c>
      <c r="AA3352" s="11" t="s">
        <v>8</v>
      </c>
      <c r="AB3352" s="11">
        <f t="shared" si="874"/>
        <v>-0.28772011782271961</v>
      </c>
      <c r="AC3352" s="11" t="s">
        <v>8</v>
      </c>
      <c r="AD3352" s="9">
        <v>19.78126</v>
      </c>
      <c r="AE3352" s="10">
        <v>10.8703405324038</v>
      </c>
      <c r="AF3352" s="11">
        <v>17.952421229369701</v>
      </c>
      <c r="AG3352" s="12">
        <v>27.228305620641699</v>
      </c>
      <c r="AH3352" s="10" t="s">
        <v>8</v>
      </c>
      <c r="AI3352" s="134" t="s">
        <v>8</v>
      </c>
      <c r="AJ3352" s="134" t="s">
        <v>8</v>
      </c>
      <c r="AK3352" s="134" t="s">
        <v>8</v>
      </c>
      <c r="AL3352" s="134" t="s">
        <v>8</v>
      </c>
      <c r="AM3352" s="134" t="s">
        <v>8</v>
      </c>
      <c r="AN3352" s="3" t="str">
        <f t="shared" si="883"/>
        <v>n/a</v>
      </c>
      <c r="AO3352" s="3" t="str">
        <f t="shared" si="884"/>
        <v>n/a</v>
      </c>
      <c r="AP3352" s="3" t="s">
        <v>8</v>
      </c>
      <c r="AQ3352" s="124" t="s">
        <v>77</v>
      </c>
      <c r="AR3352" s="4"/>
      <c r="AS3352" s="3"/>
    </row>
    <row r="3353" spans="1:45" ht="15" customHeight="1">
      <c r="A3353" s="11">
        <v>0.40844443999999996</v>
      </c>
      <c r="B3353" s="32">
        <v>1087</v>
      </c>
      <c r="C3353" s="17">
        <v>-31.465219999999999</v>
      </c>
      <c r="D3353" s="17">
        <v>15.310879999999999</v>
      </c>
      <c r="E3353" s="40" t="s">
        <v>32</v>
      </c>
      <c r="F3353" s="18">
        <v>-47.3</v>
      </c>
      <c r="G3353" s="17">
        <v>-45.7</v>
      </c>
      <c r="H3353" s="17">
        <v>-40.9</v>
      </c>
      <c r="I3353" s="17">
        <v>-38.299999999999997</v>
      </c>
      <c r="J3353" s="17">
        <v>-36.9</v>
      </c>
      <c r="K3353" s="30">
        <v>-34.6</v>
      </c>
      <c r="L3353" s="10">
        <f t="shared" si="882"/>
        <v>-31.465219999999999</v>
      </c>
      <c r="M3353" s="52" t="s">
        <v>85</v>
      </c>
      <c r="N3353" s="83" t="s">
        <v>8</v>
      </c>
      <c r="O3353" s="34" t="s">
        <v>8</v>
      </c>
      <c r="P3353" s="34" t="s">
        <v>8</v>
      </c>
      <c r="Q3353" s="34" t="s">
        <v>8</v>
      </c>
      <c r="R3353" s="34" t="s">
        <v>8</v>
      </c>
      <c r="S3353" s="42" t="s">
        <v>8</v>
      </c>
      <c r="T3353" s="10" t="s">
        <v>8</v>
      </c>
      <c r="U3353" s="11" t="s">
        <v>8</v>
      </c>
      <c r="V3353" s="11" t="s">
        <v>8</v>
      </c>
      <c r="W3353" s="11" t="s">
        <v>8</v>
      </c>
      <c r="X3353" s="11" t="s">
        <v>8</v>
      </c>
      <c r="Y3353" s="12" t="s">
        <v>8</v>
      </c>
      <c r="Z3353" s="65">
        <v>0.51467960800000001</v>
      </c>
      <c r="AA3353" s="11" t="s">
        <v>8</v>
      </c>
      <c r="AB3353" s="11">
        <f t="shared" si="874"/>
        <v>-0.28846303848873861</v>
      </c>
      <c r="AC3353" s="11" t="s">
        <v>8</v>
      </c>
      <c r="AD3353" s="9">
        <v>19.809069999999998</v>
      </c>
      <c r="AE3353" s="10">
        <v>10.858683093736101</v>
      </c>
      <c r="AF3353" s="11">
        <v>17.903392498945301</v>
      </c>
      <c r="AG3353" s="12">
        <v>27.154585538925001</v>
      </c>
      <c r="AH3353" s="10" t="s">
        <v>8</v>
      </c>
      <c r="AI3353" s="134" t="s">
        <v>8</v>
      </c>
      <c r="AJ3353" s="134" t="s">
        <v>8</v>
      </c>
      <c r="AK3353" s="134" t="s">
        <v>8</v>
      </c>
      <c r="AL3353" s="134" t="s">
        <v>8</v>
      </c>
      <c r="AM3353" s="134" t="s">
        <v>8</v>
      </c>
      <c r="AN3353" s="3" t="str">
        <f t="shared" si="883"/>
        <v>n/a</v>
      </c>
      <c r="AO3353" s="3" t="str">
        <f t="shared" si="884"/>
        <v>n/a</v>
      </c>
      <c r="AP3353" s="3" t="s">
        <v>8</v>
      </c>
      <c r="AQ3353" s="124" t="s">
        <v>77</v>
      </c>
      <c r="AR3353" s="4"/>
      <c r="AS3353" s="3"/>
    </row>
    <row r="3354" spans="1:45" ht="15" customHeight="1">
      <c r="A3354" s="11">
        <v>0.41</v>
      </c>
      <c r="B3354" s="32">
        <v>1087</v>
      </c>
      <c r="C3354" s="17">
        <v>-31.465219999999999</v>
      </c>
      <c r="D3354" s="17">
        <v>15.310879999999999</v>
      </c>
      <c r="E3354" s="40" t="s">
        <v>32</v>
      </c>
      <c r="F3354" s="18">
        <v>-47.3</v>
      </c>
      <c r="G3354" s="17">
        <v>-45.7</v>
      </c>
      <c r="H3354" s="17">
        <v>-40.9</v>
      </c>
      <c r="I3354" s="17">
        <v>-38.299999999999997</v>
      </c>
      <c r="J3354" s="17">
        <v>-36.9</v>
      </c>
      <c r="K3354" s="30">
        <v>-34.6</v>
      </c>
      <c r="L3354" s="10">
        <f t="shared" si="882"/>
        <v>-31.465219999999999</v>
      </c>
      <c r="M3354" s="52" t="s">
        <v>85</v>
      </c>
      <c r="N3354" s="83" t="s">
        <v>8</v>
      </c>
      <c r="O3354" s="34" t="s">
        <v>8</v>
      </c>
      <c r="P3354" s="34" t="s">
        <v>8</v>
      </c>
      <c r="Q3354" s="34" t="s">
        <v>8</v>
      </c>
      <c r="R3354" s="34" t="s">
        <v>8</v>
      </c>
      <c r="S3354" s="42" t="s">
        <v>8</v>
      </c>
      <c r="T3354" s="10" t="s">
        <v>8</v>
      </c>
      <c r="U3354" s="11" t="s">
        <v>8</v>
      </c>
      <c r="V3354" s="11" t="s">
        <v>8</v>
      </c>
      <c r="W3354" s="11" t="s">
        <v>8</v>
      </c>
      <c r="X3354" s="11" t="s">
        <v>8</v>
      </c>
      <c r="Y3354" s="12" t="s">
        <v>8</v>
      </c>
      <c r="Z3354" s="65">
        <v>0.536874611</v>
      </c>
      <c r="AA3354" s="11" t="s">
        <v>8</v>
      </c>
      <c r="AB3354" s="11">
        <f t="shared" si="874"/>
        <v>-0.27012713349870282</v>
      </c>
      <c r="AC3354" s="11" t="s">
        <v>8</v>
      </c>
      <c r="AD3354" s="9">
        <v>21.8432</v>
      </c>
      <c r="AE3354" s="10">
        <v>12.448341300908799</v>
      </c>
      <c r="AF3354" s="11">
        <v>19.538767600207098</v>
      </c>
      <c r="AG3354" s="12">
        <v>29.3006624783009</v>
      </c>
      <c r="AH3354" s="10" t="s">
        <v>8</v>
      </c>
      <c r="AI3354" s="134" t="s">
        <v>8</v>
      </c>
      <c r="AJ3354" s="134" t="s">
        <v>8</v>
      </c>
      <c r="AK3354" s="134" t="s">
        <v>8</v>
      </c>
      <c r="AL3354" s="134" t="s">
        <v>8</v>
      </c>
      <c r="AM3354" s="134" t="s">
        <v>8</v>
      </c>
      <c r="AN3354" s="3" t="str">
        <f t="shared" si="883"/>
        <v>n/a</v>
      </c>
      <c r="AO3354" s="3" t="str">
        <f t="shared" si="884"/>
        <v>n/a</v>
      </c>
      <c r="AP3354" s="3" t="s">
        <v>8</v>
      </c>
      <c r="AQ3354" s="124" t="s">
        <v>77</v>
      </c>
      <c r="AR3354" s="4"/>
      <c r="AS3354" s="3"/>
    </row>
    <row r="3355" spans="1:45" ht="15" customHeight="1">
      <c r="A3355" s="11">
        <v>0.42449999999999999</v>
      </c>
      <c r="B3355" s="32">
        <v>1087</v>
      </c>
      <c r="C3355" s="17">
        <v>-31.465219999999999</v>
      </c>
      <c r="D3355" s="17">
        <v>15.310879999999999</v>
      </c>
      <c r="E3355" s="40" t="s">
        <v>32</v>
      </c>
      <c r="F3355" s="18">
        <v>-47.3</v>
      </c>
      <c r="G3355" s="17">
        <v>-45.7</v>
      </c>
      <c r="H3355" s="17">
        <v>-40.9</v>
      </c>
      <c r="I3355" s="17">
        <v>-38.299999999999997</v>
      </c>
      <c r="J3355" s="17">
        <v>-36.9</v>
      </c>
      <c r="K3355" s="30">
        <v>-34.6</v>
      </c>
      <c r="L3355" s="10">
        <f t="shared" si="882"/>
        <v>-31.465219999999999</v>
      </c>
      <c r="M3355" s="52" t="s">
        <v>85</v>
      </c>
      <c r="N3355" s="83" t="s">
        <v>8</v>
      </c>
      <c r="O3355" s="34" t="s">
        <v>8</v>
      </c>
      <c r="P3355" s="34" t="s">
        <v>8</v>
      </c>
      <c r="Q3355" s="34" t="s">
        <v>8</v>
      </c>
      <c r="R3355" s="34" t="s">
        <v>8</v>
      </c>
      <c r="S3355" s="42" t="s">
        <v>8</v>
      </c>
      <c r="T3355" s="10" t="s">
        <v>8</v>
      </c>
      <c r="U3355" s="11" t="s">
        <v>8</v>
      </c>
      <c r="V3355" s="11" t="s">
        <v>8</v>
      </c>
      <c r="W3355" s="11" t="s">
        <v>8</v>
      </c>
      <c r="X3355" s="11" t="s">
        <v>8</v>
      </c>
      <c r="Y3355" s="12" t="s">
        <v>8</v>
      </c>
      <c r="Z3355" s="65">
        <v>0.523124704</v>
      </c>
      <c r="AA3355" s="11" t="s">
        <v>8</v>
      </c>
      <c r="AB3355" s="11">
        <f t="shared" si="874"/>
        <v>-0.28139477039973149</v>
      </c>
      <c r="AC3355" s="11" t="s">
        <v>8</v>
      </c>
      <c r="AD3355" s="9">
        <v>20.466249999999999</v>
      </c>
      <c r="AE3355" s="10">
        <v>11.445928650129099</v>
      </c>
      <c r="AF3355" s="11">
        <v>18.488289810726901</v>
      </c>
      <c r="AG3355" s="12">
        <v>27.968286459126201</v>
      </c>
      <c r="AH3355" s="10" t="s">
        <v>8</v>
      </c>
      <c r="AI3355" s="134" t="s">
        <v>8</v>
      </c>
      <c r="AJ3355" s="134" t="s">
        <v>8</v>
      </c>
      <c r="AK3355" s="134" t="s">
        <v>8</v>
      </c>
      <c r="AL3355" s="134" t="s">
        <v>8</v>
      </c>
      <c r="AM3355" s="134" t="s">
        <v>8</v>
      </c>
      <c r="AN3355" s="3" t="str">
        <f t="shared" si="883"/>
        <v>n/a</v>
      </c>
      <c r="AO3355" s="3" t="str">
        <f t="shared" si="884"/>
        <v>n/a</v>
      </c>
      <c r="AP3355" s="3" t="s">
        <v>8</v>
      </c>
      <c r="AQ3355" s="124" t="s">
        <v>77</v>
      </c>
      <c r="AR3355" s="4"/>
      <c r="AS3355" s="3"/>
    </row>
    <row r="3356" spans="1:45" ht="15" customHeight="1">
      <c r="A3356" s="11">
        <v>0.43075000000000002</v>
      </c>
      <c r="B3356" s="32">
        <v>1087</v>
      </c>
      <c r="C3356" s="17">
        <v>-31.465219999999999</v>
      </c>
      <c r="D3356" s="17">
        <v>15.310879999999999</v>
      </c>
      <c r="E3356" s="40" t="s">
        <v>32</v>
      </c>
      <c r="F3356" s="18">
        <v>-47.3</v>
      </c>
      <c r="G3356" s="17">
        <v>-45.7</v>
      </c>
      <c r="H3356" s="17">
        <v>-40.9</v>
      </c>
      <c r="I3356" s="17">
        <v>-38.299999999999997</v>
      </c>
      <c r="J3356" s="17">
        <v>-36.9</v>
      </c>
      <c r="K3356" s="30">
        <v>-34.6</v>
      </c>
      <c r="L3356" s="10">
        <f t="shared" si="882"/>
        <v>-31.465219999999999</v>
      </c>
      <c r="M3356" s="52" t="s">
        <v>85</v>
      </c>
      <c r="N3356" s="83" t="s">
        <v>8</v>
      </c>
      <c r="O3356" s="34" t="s">
        <v>8</v>
      </c>
      <c r="P3356" s="34" t="s">
        <v>8</v>
      </c>
      <c r="Q3356" s="34" t="s">
        <v>8</v>
      </c>
      <c r="R3356" s="34" t="s">
        <v>8</v>
      </c>
      <c r="S3356" s="42" t="s">
        <v>8</v>
      </c>
      <c r="T3356" s="10" t="s">
        <v>8</v>
      </c>
      <c r="U3356" s="11" t="s">
        <v>8</v>
      </c>
      <c r="V3356" s="11" t="s">
        <v>8</v>
      </c>
      <c r="W3356" s="11" t="s">
        <v>8</v>
      </c>
      <c r="X3356" s="11" t="s">
        <v>8</v>
      </c>
      <c r="Y3356" s="12" t="s">
        <v>8</v>
      </c>
      <c r="Z3356" s="65">
        <v>0.55900829200000002</v>
      </c>
      <c r="AA3356" s="11" t="s">
        <v>8</v>
      </c>
      <c r="AB3356" s="11">
        <f t="shared" si="874"/>
        <v>-0.25258174999705613</v>
      </c>
      <c r="AC3356" s="11" t="s">
        <v>8</v>
      </c>
      <c r="AD3356" s="9">
        <v>23.75442</v>
      </c>
      <c r="AE3356" s="10">
        <v>14.0312931979733</v>
      </c>
      <c r="AF3356" s="11">
        <v>21.1391546573456</v>
      </c>
      <c r="AG3356" s="12">
        <v>31.470017111394</v>
      </c>
      <c r="AH3356" s="10" t="s">
        <v>8</v>
      </c>
      <c r="AI3356" s="134" t="s">
        <v>8</v>
      </c>
      <c r="AJ3356" s="134" t="s">
        <v>8</v>
      </c>
      <c r="AK3356" s="134" t="s">
        <v>8</v>
      </c>
      <c r="AL3356" s="134" t="s">
        <v>8</v>
      </c>
      <c r="AM3356" s="134" t="s">
        <v>8</v>
      </c>
      <c r="AN3356" s="3" t="str">
        <f t="shared" si="883"/>
        <v>n/a</v>
      </c>
      <c r="AO3356" s="3" t="str">
        <f t="shared" si="884"/>
        <v>n/a</v>
      </c>
      <c r="AP3356" s="3" t="s">
        <v>8</v>
      </c>
      <c r="AQ3356" s="124" t="s">
        <v>77</v>
      </c>
      <c r="AR3356" s="4"/>
      <c r="AS3356" s="3"/>
    </row>
    <row r="3357" spans="1:45" ht="15" customHeight="1">
      <c r="A3357" s="11">
        <v>0.435</v>
      </c>
      <c r="B3357" s="32">
        <v>1087</v>
      </c>
      <c r="C3357" s="17">
        <v>-31.465219999999999</v>
      </c>
      <c r="D3357" s="17">
        <v>15.310879999999999</v>
      </c>
      <c r="E3357" s="40" t="s">
        <v>32</v>
      </c>
      <c r="F3357" s="18">
        <v>-47.3</v>
      </c>
      <c r="G3357" s="17">
        <v>-45.7</v>
      </c>
      <c r="H3357" s="17">
        <v>-40.9</v>
      </c>
      <c r="I3357" s="17">
        <v>-38.299999999999997</v>
      </c>
      <c r="J3357" s="17">
        <v>-36.9</v>
      </c>
      <c r="K3357" s="30">
        <v>-34.6</v>
      </c>
      <c r="L3357" s="10">
        <f t="shared" si="882"/>
        <v>-31.465219999999999</v>
      </c>
      <c r="M3357" s="52" t="s">
        <v>85</v>
      </c>
      <c r="N3357" s="83" t="s">
        <v>8</v>
      </c>
      <c r="O3357" s="34" t="s">
        <v>8</v>
      </c>
      <c r="P3357" s="34" t="s">
        <v>8</v>
      </c>
      <c r="Q3357" s="34" t="s">
        <v>8</v>
      </c>
      <c r="R3357" s="34" t="s">
        <v>8</v>
      </c>
      <c r="S3357" s="42" t="s">
        <v>8</v>
      </c>
      <c r="T3357" s="10" t="s">
        <v>8</v>
      </c>
      <c r="U3357" s="11" t="s">
        <v>8</v>
      </c>
      <c r="V3357" s="11" t="s">
        <v>8</v>
      </c>
      <c r="W3357" s="11" t="s">
        <v>8</v>
      </c>
      <c r="X3357" s="11" t="s">
        <v>8</v>
      </c>
      <c r="Y3357" s="12" t="s">
        <v>8</v>
      </c>
      <c r="Z3357" s="65">
        <v>0.54532618600000005</v>
      </c>
      <c r="AA3357" s="11" t="s">
        <v>8</v>
      </c>
      <c r="AB3357" s="11">
        <f t="shared" si="874"/>
        <v>-0.26334364744016847</v>
      </c>
      <c r="AC3357" s="11" t="s">
        <v>8</v>
      </c>
      <c r="AD3357" s="9">
        <v>22.601150000000001</v>
      </c>
      <c r="AE3357" s="10">
        <v>13.066756614050499</v>
      </c>
      <c r="AF3357" s="11">
        <v>20.135462464279101</v>
      </c>
      <c r="AG3357" s="12">
        <v>30.090439616480602</v>
      </c>
      <c r="AH3357" s="10" t="s">
        <v>8</v>
      </c>
      <c r="AI3357" s="134" t="s">
        <v>8</v>
      </c>
      <c r="AJ3357" s="134" t="s">
        <v>8</v>
      </c>
      <c r="AK3357" s="134" t="s">
        <v>8</v>
      </c>
      <c r="AL3357" s="134" t="s">
        <v>8</v>
      </c>
      <c r="AM3357" s="134" t="s">
        <v>8</v>
      </c>
      <c r="AN3357" s="3" t="str">
        <f t="shared" si="883"/>
        <v>n/a</v>
      </c>
      <c r="AO3357" s="3" t="str">
        <f t="shared" si="884"/>
        <v>n/a</v>
      </c>
      <c r="AP3357" s="3" t="s">
        <v>8</v>
      </c>
      <c r="AQ3357" s="124" t="s">
        <v>77</v>
      </c>
      <c r="AR3357" s="4"/>
      <c r="AS3357" s="3"/>
    </row>
    <row r="3358" spans="1:45" ht="15" customHeight="1">
      <c r="A3358" s="11">
        <v>0.50483686000000005</v>
      </c>
      <c r="B3358" s="32">
        <v>1087</v>
      </c>
      <c r="C3358" s="17">
        <v>-31.465219999999999</v>
      </c>
      <c r="D3358" s="17">
        <v>15.310879999999999</v>
      </c>
      <c r="E3358" s="40" t="s">
        <v>32</v>
      </c>
      <c r="F3358" s="18">
        <v>-47.3</v>
      </c>
      <c r="G3358" s="17">
        <v>-45.7</v>
      </c>
      <c r="H3358" s="17">
        <v>-40.9</v>
      </c>
      <c r="I3358" s="17">
        <v>-38.299999999999997</v>
      </c>
      <c r="J3358" s="17">
        <v>-36.9</v>
      </c>
      <c r="K3358" s="30">
        <v>-34.6</v>
      </c>
      <c r="L3358" s="10">
        <f t="shared" si="882"/>
        <v>-31.465219999999999</v>
      </c>
      <c r="M3358" s="52" t="s">
        <v>85</v>
      </c>
      <c r="N3358" s="83" t="s">
        <v>8</v>
      </c>
      <c r="O3358" s="34" t="s">
        <v>8</v>
      </c>
      <c r="P3358" s="34" t="s">
        <v>8</v>
      </c>
      <c r="Q3358" s="34" t="s">
        <v>8</v>
      </c>
      <c r="R3358" s="34" t="s">
        <v>8</v>
      </c>
      <c r="S3358" s="42" t="s">
        <v>8</v>
      </c>
      <c r="T3358" s="10" t="s">
        <v>8</v>
      </c>
      <c r="U3358" s="11" t="s">
        <v>8</v>
      </c>
      <c r="V3358" s="11" t="s">
        <v>8</v>
      </c>
      <c r="W3358" s="11" t="s">
        <v>8</v>
      </c>
      <c r="X3358" s="11" t="s">
        <v>8</v>
      </c>
      <c r="Y3358" s="12" t="s">
        <v>8</v>
      </c>
      <c r="Z3358" s="65">
        <v>0.432</v>
      </c>
      <c r="AA3358" s="11" t="s">
        <v>8</v>
      </c>
      <c r="AB3358" s="11">
        <f t="shared" si="874"/>
        <v>-0.3645162531850879</v>
      </c>
      <c r="AC3358" s="11" t="s">
        <v>8</v>
      </c>
      <c r="AD3358" s="9">
        <v>12.06047</v>
      </c>
      <c r="AE3358" s="10">
        <v>4.6089391141018101</v>
      </c>
      <c r="AF3358" s="11">
        <v>11.8139833612363</v>
      </c>
      <c r="AG3358" s="12">
        <v>19.587935133233199</v>
      </c>
      <c r="AH3358" s="10" t="s">
        <v>8</v>
      </c>
      <c r="AI3358" s="134" t="s">
        <v>8</v>
      </c>
      <c r="AJ3358" s="134" t="s">
        <v>8</v>
      </c>
      <c r="AK3358" s="134" t="s">
        <v>8</v>
      </c>
      <c r="AL3358" s="134" t="s">
        <v>8</v>
      </c>
      <c r="AM3358" s="134" t="s">
        <v>8</v>
      </c>
      <c r="AN3358" s="3" t="str">
        <f t="shared" si="883"/>
        <v>n/a</v>
      </c>
      <c r="AO3358" s="3" t="str">
        <f t="shared" si="884"/>
        <v>n/a</v>
      </c>
      <c r="AP3358" s="3" t="s">
        <v>8</v>
      </c>
      <c r="AQ3358" s="124" t="s">
        <v>77</v>
      </c>
      <c r="AR3358" s="4"/>
      <c r="AS3358" s="3"/>
    </row>
    <row r="3359" spans="1:45" ht="15" customHeight="1">
      <c r="A3359" s="11">
        <v>0.60567193999999991</v>
      </c>
      <c r="B3359" s="32">
        <v>1087</v>
      </c>
      <c r="C3359" s="17">
        <v>-31.465219999999999</v>
      </c>
      <c r="D3359" s="17">
        <v>15.310879999999999</v>
      </c>
      <c r="E3359" s="40" t="s">
        <v>32</v>
      </c>
      <c r="F3359" s="18">
        <v>-47.3</v>
      </c>
      <c r="G3359" s="17">
        <v>-45.7</v>
      </c>
      <c r="H3359" s="17">
        <v>-40.9</v>
      </c>
      <c r="I3359" s="17">
        <v>-38.299999999999997</v>
      </c>
      <c r="J3359" s="17">
        <v>-36.9</v>
      </c>
      <c r="K3359" s="30">
        <v>-34.6</v>
      </c>
      <c r="L3359" s="10">
        <f t="shared" si="882"/>
        <v>-31.465219999999999</v>
      </c>
      <c r="M3359" s="52" t="s">
        <v>85</v>
      </c>
      <c r="N3359" s="83" t="s">
        <v>8</v>
      </c>
      <c r="O3359" s="34" t="s">
        <v>8</v>
      </c>
      <c r="P3359" s="34" t="s">
        <v>8</v>
      </c>
      <c r="Q3359" s="34" t="s">
        <v>8</v>
      </c>
      <c r="R3359" s="34" t="s">
        <v>8</v>
      </c>
      <c r="S3359" s="42" t="s">
        <v>8</v>
      </c>
      <c r="T3359" s="10" t="s">
        <v>8</v>
      </c>
      <c r="U3359" s="11" t="s">
        <v>8</v>
      </c>
      <c r="V3359" s="11" t="s">
        <v>8</v>
      </c>
      <c r="W3359" s="11" t="s">
        <v>8</v>
      </c>
      <c r="X3359" s="11" t="s">
        <v>8</v>
      </c>
      <c r="Y3359" s="12" t="s">
        <v>8</v>
      </c>
      <c r="Z3359" s="65">
        <v>0.46300000000000002</v>
      </c>
      <c r="AA3359" s="11" t="s">
        <v>8</v>
      </c>
      <c r="AB3359" s="11">
        <f t="shared" si="874"/>
        <v>-0.33441900898204685</v>
      </c>
      <c r="AC3359" s="11" t="s">
        <v>8</v>
      </c>
      <c r="AD3359" s="9">
        <v>14.914490000000001</v>
      </c>
      <c r="AE3359" s="10">
        <v>7.0006760500866401</v>
      </c>
      <c r="AF3359" s="11">
        <v>14.100876191631301</v>
      </c>
      <c r="AG3359" s="12">
        <v>22.3954100459007</v>
      </c>
      <c r="AH3359" s="10" t="s">
        <v>8</v>
      </c>
      <c r="AI3359" s="134" t="s">
        <v>8</v>
      </c>
      <c r="AJ3359" s="134" t="s">
        <v>8</v>
      </c>
      <c r="AK3359" s="134" t="s">
        <v>8</v>
      </c>
      <c r="AL3359" s="134" t="s">
        <v>8</v>
      </c>
      <c r="AM3359" s="134" t="s">
        <v>8</v>
      </c>
      <c r="AN3359" s="3" t="str">
        <f t="shared" si="883"/>
        <v>n/a</v>
      </c>
      <c r="AO3359" s="3" t="str">
        <f t="shared" si="884"/>
        <v>n/a</v>
      </c>
      <c r="AP3359" s="3" t="s">
        <v>8</v>
      </c>
      <c r="AQ3359" s="124" t="s">
        <v>77</v>
      </c>
      <c r="AR3359" s="4"/>
      <c r="AS3359" s="3"/>
    </row>
    <row r="3360" spans="1:45" ht="15" customHeight="1">
      <c r="A3360" s="11">
        <v>0.70685874999999998</v>
      </c>
      <c r="B3360" s="32">
        <v>1087</v>
      </c>
      <c r="C3360" s="17">
        <v>-31.465219999999999</v>
      </c>
      <c r="D3360" s="17">
        <v>15.310879999999999</v>
      </c>
      <c r="E3360" s="40" t="s">
        <v>32</v>
      </c>
      <c r="F3360" s="18">
        <v>-47.3</v>
      </c>
      <c r="G3360" s="17">
        <v>-45.7</v>
      </c>
      <c r="H3360" s="17">
        <v>-40.9</v>
      </c>
      <c r="I3360" s="17">
        <v>-38.299999999999997</v>
      </c>
      <c r="J3360" s="17">
        <v>-36.9</v>
      </c>
      <c r="K3360" s="30">
        <v>-34.6</v>
      </c>
      <c r="L3360" s="10">
        <f t="shared" si="882"/>
        <v>-31.465219999999999</v>
      </c>
      <c r="M3360" s="52" t="s">
        <v>85</v>
      </c>
      <c r="N3360" s="83" t="s">
        <v>8</v>
      </c>
      <c r="O3360" s="34" t="s">
        <v>8</v>
      </c>
      <c r="P3360" s="34" t="s">
        <v>8</v>
      </c>
      <c r="Q3360" s="34" t="s">
        <v>8</v>
      </c>
      <c r="R3360" s="34" t="s">
        <v>8</v>
      </c>
      <c r="S3360" s="42" t="s">
        <v>8</v>
      </c>
      <c r="T3360" s="10" t="s">
        <v>8</v>
      </c>
      <c r="U3360" s="11" t="s">
        <v>8</v>
      </c>
      <c r="V3360" s="11" t="s">
        <v>8</v>
      </c>
      <c r="W3360" s="11" t="s">
        <v>8</v>
      </c>
      <c r="X3360" s="11" t="s">
        <v>8</v>
      </c>
      <c r="Y3360" s="12" t="s">
        <v>8</v>
      </c>
      <c r="Z3360" s="65">
        <v>0.54900000000000004</v>
      </c>
      <c r="AA3360" s="11" t="s">
        <v>8</v>
      </c>
      <c r="AB3360" s="11">
        <f t="shared" si="874"/>
        <v>-0.26042765554990804</v>
      </c>
      <c r="AC3360" s="11" t="s">
        <v>8</v>
      </c>
      <c r="AD3360" s="9">
        <v>22.95129</v>
      </c>
      <c r="AE3360" s="10">
        <v>13.315303491430999</v>
      </c>
      <c r="AF3360" s="11">
        <v>20.417562106842301</v>
      </c>
      <c r="AG3360" s="12">
        <v>30.425770232202701</v>
      </c>
      <c r="AH3360" s="10" t="s">
        <v>8</v>
      </c>
      <c r="AI3360" s="134" t="s">
        <v>8</v>
      </c>
      <c r="AJ3360" s="134" t="s">
        <v>8</v>
      </c>
      <c r="AK3360" s="134" t="s">
        <v>8</v>
      </c>
      <c r="AL3360" s="134" t="s">
        <v>8</v>
      </c>
      <c r="AM3360" s="134" t="s">
        <v>8</v>
      </c>
      <c r="AN3360" s="3" t="str">
        <f t="shared" si="883"/>
        <v>n/a</v>
      </c>
      <c r="AO3360" s="3" t="str">
        <f t="shared" si="884"/>
        <v>n/a</v>
      </c>
      <c r="AP3360" s="3" t="s">
        <v>8</v>
      </c>
      <c r="AQ3360" s="124" t="s">
        <v>77</v>
      </c>
      <c r="AR3360" s="4"/>
      <c r="AS3360" s="3"/>
    </row>
    <row r="3361" spans="1:45" ht="15" customHeight="1">
      <c r="A3361" s="11">
        <v>0.80883168999999999</v>
      </c>
      <c r="B3361" s="32">
        <v>1087</v>
      </c>
      <c r="C3361" s="17">
        <v>-31.465219999999999</v>
      </c>
      <c r="D3361" s="17">
        <v>15.310879999999999</v>
      </c>
      <c r="E3361" s="40" t="s">
        <v>32</v>
      </c>
      <c r="F3361" s="18">
        <v>-47.3</v>
      </c>
      <c r="G3361" s="17">
        <v>-45.7</v>
      </c>
      <c r="H3361" s="17">
        <v>-40.9</v>
      </c>
      <c r="I3361" s="17">
        <v>-38.299999999999997</v>
      </c>
      <c r="J3361" s="17">
        <v>-36.9</v>
      </c>
      <c r="K3361" s="30">
        <v>-34.6</v>
      </c>
      <c r="L3361" s="10">
        <f t="shared" si="882"/>
        <v>-31.465219999999999</v>
      </c>
      <c r="M3361" s="52" t="s">
        <v>85</v>
      </c>
      <c r="N3361" s="83" t="s">
        <v>8</v>
      </c>
      <c r="O3361" s="34" t="s">
        <v>8</v>
      </c>
      <c r="P3361" s="34" t="s">
        <v>8</v>
      </c>
      <c r="Q3361" s="34" t="s">
        <v>8</v>
      </c>
      <c r="R3361" s="34" t="s">
        <v>8</v>
      </c>
      <c r="S3361" s="42" t="s">
        <v>8</v>
      </c>
      <c r="T3361" s="10" t="s">
        <v>8</v>
      </c>
      <c r="U3361" s="11" t="s">
        <v>8</v>
      </c>
      <c r="V3361" s="11" t="s">
        <v>8</v>
      </c>
      <c r="W3361" s="11" t="s">
        <v>8</v>
      </c>
      <c r="X3361" s="11" t="s">
        <v>8</v>
      </c>
      <c r="Y3361" s="12" t="s">
        <v>8</v>
      </c>
      <c r="Z3361" s="65">
        <v>0.46300000000000002</v>
      </c>
      <c r="AA3361" s="11" t="s">
        <v>8</v>
      </c>
      <c r="AB3361" s="11">
        <f t="shared" si="874"/>
        <v>-0.33441900898204685</v>
      </c>
      <c r="AC3361" s="11" t="s">
        <v>8</v>
      </c>
      <c r="AD3361" s="9">
        <v>14.928100000000001</v>
      </c>
      <c r="AE3361" s="10">
        <v>7.0064465980366704</v>
      </c>
      <c r="AF3361" s="11">
        <v>14.117789168759799</v>
      </c>
      <c r="AG3361" s="12">
        <v>22.391441709336299</v>
      </c>
      <c r="AH3361" s="10" t="s">
        <v>8</v>
      </c>
      <c r="AI3361" s="134" t="s">
        <v>8</v>
      </c>
      <c r="AJ3361" s="134" t="s">
        <v>8</v>
      </c>
      <c r="AK3361" s="134" t="s">
        <v>8</v>
      </c>
      <c r="AL3361" s="134" t="s">
        <v>8</v>
      </c>
      <c r="AM3361" s="134" t="s">
        <v>8</v>
      </c>
      <c r="AN3361" s="3" t="str">
        <f t="shared" si="883"/>
        <v>n/a</v>
      </c>
      <c r="AO3361" s="3" t="str">
        <f t="shared" si="884"/>
        <v>n/a</v>
      </c>
      <c r="AP3361" s="3" t="s">
        <v>8</v>
      </c>
      <c r="AQ3361" s="124" t="s">
        <v>77</v>
      </c>
      <c r="AR3361" s="4"/>
      <c r="AS3361" s="3"/>
    </row>
    <row r="3362" spans="1:45" ht="15" customHeight="1">
      <c r="A3362" s="11">
        <v>0.89603611999999999</v>
      </c>
      <c r="B3362" s="32">
        <v>1087</v>
      </c>
      <c r="C3362" s="17">
        <v>-31.465219999999999</v>
      </c>
      <c r="D3362" s="17">
        <v>15.310879999999999</v>
      </c>
      <c r="E3362" s="40" t="s">
        <v>32</v>
      </c>
      <c r="F3362" s="18">
        <v>-47.3</v>
      </c>
      <c r="G3362" s="17">
        <v>-45.7</v>
      </c>
      <c r="H3362" s="17">
        <v>-40.9</v>
      </c>
      <c r="I3362" s="17">
        <v>-38.299999999999997</v>
      </c>
      <c r="J3362" s="17">
        <v>-36.9</v>
      </c>
      <c r="K3362" s="30">
        <v>-34.6</v>
      </c>
      <c r="L3362" s="10">
        <f t="shared" si="882"/>
        <v>-31.465219999999999</v>
      </c>
      <c r="M3362" s="52" t="s">
        <v>85</v>
      </c>
      <c r="N3362" s="83" t="s">
        <v>8</v>
      </c>
      <c r="O3362" s="34" t="s">
        <v>8</v>
      </c>
      <c r="P3362" s="34" t="s">
        <v>8</v>
      </c>
      <c r="Q3362" s="34" t="s">
        <v>8</v>
      </c>
      <c r="R3362" s="34" t="s">
        <v>8</v>
      </c>
      <c r="S3362" s="42" t="s">
        <v>8</v>
      </c>
      <c r="T3362" s="10" t="s">
        <v>8</v>
      </c>
      <c r="U3362" s="11" t="s">
        <v>8</v>
      </c>
      <c r="V3362" s="11" t="s">
        <v>8</v>
      </c>
      <c r="W3362" s="11" t="s">
        <v>8</v>
      </c>
      <c r="X3362" s="11" t="s">
        <v>8</v>
      </c>
      <c r="Y3362" s="12" t="s">
        <v>8</v>
      </c>
      <c r="Z3362" s="65">
        <v>0.44600000000000001</v>
      </c>
      <c r="AA3362" s="11" t="s">
        <v>8</v>
      </c>
      <c r="AB3362" s="11">
        <f t="shared" si="874"/>
        <v>-0.35066514128785814</v>
      </c>
      <c r="AC3362" s="11" t="s">
        <v>8</v>
      </c>
      <c r="AD3362" s="9">
        <v>13.307639999999999</v>
      </c>
      <c r="AE3362" s="10">
        <v>5.7126759915599097</v>
      </c>
      <c r="AF3362" s="11">
        <v>12.8459589727691</v>
      </c>
      <c r="AG3362" s="12">
        <v>20.775734442180301</v>
      </c>
      <c r="AH3362" s="10" t="s">
        <v>8</v>
      </c>
      <c r="AI3362" s="134" t="s">
        <v>8</v>
      </c>
      <c r="AJ3362" s="134" t="s">
        <v>8</v>
      </c>
      <c r="AK3362" s="134" t="s">
        <v>8</v>
      </c>
      <c r="AL3362" s="134" t="s">
        <v>8</v>
      </c>
      <c r="AM3362" s="134" t="s">
        <v>8</v>
      </c>
      <c r="AN3362" s="3" t="str">
        <f t="shared" si="883"/>
        <v>n/a</v>
      </c>
      <c r="AO3362" s="3" t="str">
        <f t="shared" si="884"/>
        <v>n/a</v>
      </c>
      <c r="AP3362" s="3" t="s">
        <v>8</v>
      </c>
      <c r="AQ3362" s="124" t="s">
        <v>77</v>
      </c>
      <c r="AR3362" s="4"/>
      <c r="AS3362" s="3"/>
    </row>
    <row r="3363" spans="1:45" ht="15" customHeight="1">
      <c r="A3363" s="11">
        <v>0.99078484</v>
      </c>
      <c r="B3363" s="32">
        <v>1087</v>
      </c>
      <c r="C3363" s="17">
        <v>-31.465219999999999</v>
      </c>
      <c r="D3363" s="17">
        <v>15.310879999999999</v>
      </c>
      <c r="E3363" s="40" t="s">
        <v>32</v>
      </c>
      <c r="F3363" s="18">
        <v>-47.3</v>
      </c>
      <c r="G3363" s="17">
        <v>-45.7</v>
      </c>
      <c r="H3363" s="17">
        <v>-40.9</v>
      </c>
      <c r="I3363" s="17">
        <v>-38.299999999999997</v>
      </c>
      <c r="J3363" s="17">
        <v>-36.9</v>
      </c>
      <c r="K3363" s="30">
        <v>-34.6</v>
      </c>
      <c r="L3363" s="10">
        <f t="shared" si="882"/>
        <v>-31.465219999999999</v>
      </c>
      <c r="M3363" s="52" t="s">
        <v>85</v>
      </c>
      <c r="N3363" s="83" t="s">
        <v>8</v>
      </c>
      <c r="O3363" s="34" t="s">
        <v>8</v>
      </c>
      <c r="P3363" s="34" t="s">
        <v>8</v>
      </c>
      <c r="Q3363" s="34" t="s">
        <v>8</v>
      </c>
      <c r="R3363" s="34" t="s">
        <v>8</v>
      </c>
      <c r="S3363" s="42" t="s">
        <v>8</v>
      </c>
      <c r="T3363" s="10" t="s">
        <v>8</v>
      </c>
      <c r="U3363" s="11" t="s">
        <v>8</v>
      </c>
      <c r="V3363" s="11" t="s">
        <v>8</v>
      </c>
      <c r="W3363" s="11" t="s">
        <v>8</v>
      </c>
      <c r="X3363" s="11" t="s">
        <v>8</v>
      </c>
      <c r="Y3363" s="12" t="s">
        <v>8</v>
      </c>
      <c r="Z3363" s="65">
        <v>0.42199999999999999</v>
      </c>
      <c r="AA3363" s="11" t="s">
        <v>8</v>
      </c>
      <c r="AB3363" s="11">
        <f t="shared" si="874"/>
        <v>-0.37468754903832613</v>
      </c>
      <c r="AC3363" s="11" t="s">
        <v>8</v>
      </c>
      <c r="AD3363" s="9">
        <v>11.038650000000001</v>
      </c>
      <c r="AE3363" s="10">
        <v>3.8464862643175901</v>
      </c>
      <c r="AF3363" s="11">
        <v>11.096750186370301</v>
      </c>
      <c r="AG3363" s="12">
        <v>18.732998095638699</v>
      </c>
      <c r="AH3363" s="10" t="s">
        <v>8</v>
      </c>
      <c r="AI3363" s="134" t="s">
        <v>8</v>
      </c>
      <c r="AJ3363" s="134" t="s">
        <v>8</v>
      </c>
      <c r="AK3363" s="134" t="s">
        <v>8</v>
      </c>
      <c r="AL3363" s="134" t="s">
        <v>8</v>
      </c>
      <c r="AM3363" s="134" t="s">
        <v>8</v>
      </c>
      <c r="AN3363" s="3" t="str">
        <f t="shared" si="883"/>
        <v>n/a</v>
      </c>
      <c r="AO3363" s="3" t="str">
        <f t="shared" si="884"/>
        <v>n/a</v>
      </c>
      <c r="AP3363" s="3" t="s">
        <v>8</v>
      </c>
      <c r="AQ3363" s="124" t="s">
        <v>77</v>
      </c>
      <c r="AR3363" s="4"/>
      <c r="AS3363" s="3"/>
    </row>
    <row r="3364" spans="1:45" ht="15" customHeight="1">
      <c r="A3364" s="11">
        <v>1.0890689600000001</v>
      </c>
      <c r="B3364" s="32">
        <v>1087</v>
      </c>
      <c r="C3364" s="17">
        <v>-31.465219999999999</v>
      </c>
      <c r="D3364" s="17">
        <v>15.310879999999999</v>
      </c>
      <c r="E3364" s="40" t="s">
        <v>32</v>
      </c>
      <c r="F3364" s="18">
        <v>-47.3</v>
      </c>
      <c r="G3364" s="17">
        <v>-45.7</v>
      </c>
      <c r="H3364" s="17">
        <v>-40.9</v>
      </c>
      <c r="I3364" s="17">
        <v>-38.299999999999997</v>
      </c>
      <c r="J3364" s="17">
        <v>-36.9</v>
      </c>
      <c r="K3364" s="30">
        <v>-34.6</v>
      </c>
      <c r="L3364" s="10">
        <f t="shared" si="882"/>
        <v>-31.465219999999999</v>
      </c>
      <c r="M3364" s="52" t="s">
        <v>85</v>
      </c>
      <c r="N3364" s="83" t="s">
        <v>8</v>
      </c>
      <c r="O3364" s="34" t="s">
        <v>8</v>
      </c>
      <c r="P3364" s="34" t="s">
        <v>8</v>
      </c>
      <c r="Q3364" s="34" t="s">
        <v>8</v>
      </c>
      <c r="R3364" s="34" t="s">
        <v>8</v>
      </c>
      <c r="S3364" s="42" t="s">
        <v>8</v>
      </c>
      <c r="T3364" s="10" t="s">
        <v>8</v>
      </c>
      <c r="U3364" s="11" t="s">
        <v>8</v>
      </c>
      <c r="V3364" s="11" t="s">
        <v>8</v>
      </c>
      <c r="W3364" s="11" t="s">
        <v>8</v>
      </c>
      <c r="X3364" s="11" t="s">
        <v>8</v>
      </c>
      <c r="Y3364" s="12" t="s">
        <v>8</v>
      </c>
      <c r="Z3364" s="65">
        <v>0.44400000000000001</v>
      </c>
      <c r="AA3364" s="11" t="s">
        <v>8</v>
      </c>
      <c r="AB3364" s="11">
        <f t="shared" si="874"/>
        <v>-0.35261702988538018</v>
      </c>
      <c r="AC3364" s="11" t="s">
        <v>8</v>
      </c>
      <c r="AD3364" s="9">
        <v>13.096539999999999</v>
      </c>
      <c r="AE3364" s="10">
        <v>5.4892544656287896</v>
      </c>
      <c r="AF3364" s="11">
        <v>12.6844960155262</v>
      </c>
      <c r="AG3364" s="12">
        <v>20.7091461607355</v>
      </c>
      <c r="AH3364" s="10" t="s">
        <v>8</v>
      </c>
      <c r="AI3364" s="134" t="s">
        <v>8</v>
      </c>
      <c r="AJ3364" s="134" t="s">
        <v>8</v>
      </c>
      <c r="AK3364" s="134" t="s">
        <v>8</v>
      </c>
      <c r="AL3364" s="134" t="s">
        <v>8</v>
      </c>
      <c r="AM3364" s="134" t="s">
        <v>8</v>
      </c>
      <c r="AN3364" s="3" t="str">
        <f t="shared" si="883"/>
        <v>n/a</v>
      </c>
      <c r="AO3364" s="3" t="str">
        <f t="shared" si="884"/>
        <v>n/a</v>
      </c>
      <c r="AP3364" s="3" t="s">
        <v>8</v>
      </c>
      <c r="AQ3364" s="124" t="s">
        <v>77</v>
      </c>
      <c r="AR3364" s="4"/>
      <c r="AS3364" s="3"/>
    </row>
    <row r="3365" spans="1:45" ht="15" customHeight="1">
      <c r="A3365" s="11">
        <v>1.1889440099999999</v>
      </c>
      <c r="B3365" s="32">
        <v>1087</v>
      </c>
      <c r="C3365" s="17">
        <v>-31.465219999999999</v>
      </c>
      <c r="D3365" s="17">
        <v>15.310879999999999</v>
      </c>
      <c r="E3365" s="40" t="s">
        <v>32</v>
      </c>
      <c r="F3365" s="18">
        <v>-47.3</v>
      </c>
      <c r="G3365" s="17">
        <v>-45.7</v>
      </c>
      <c r="H3365" s="17">
        <v>-40.9</v>
      </c>
      <c r="I3365" s="17">
        <v>-38.299999999999997</v>
      </c>
      <c r="J3365" s="17">
        <v>-36.9</v>
      </c>
      <c r="K3365" s="30">
        <v>-34.6</v>
      </c>
      <c r="L3365" s="10">
        <f t="shared" si="882"/>
        <v>-31.465219999999999</v>
      </c>
      <c r="M3365" s="52" t="s">
        <v>85</v>
      </c>
      <c r="N3365" s="83" t="s">
        <v>8</v>
      </c>
      <c r="O3365" s="34" t="s">
        <v>8</v>
      </c>
      <c r="P3365" s="34" t="s">
        <v>8</v>
      </c>
      <c r="Q3365" s="34" t="s">
        <v>8</v>
      </c>
      <c r="R3365" s="34" t="s">
        <v>8</v>
      </c>
      <c r="S3365" s="42" t="s">
        <v>8</v>
      </c>
      <c r="T3365" s="10" t="s">
        <v>8</v>
      </c>
      <c r="U3365" s="11" t="s">
        <v>8</v>
      </c>
      <c r="V3365" s="11" t="s">
        <v>8</v>
      </c>
      <c r="W3365" s="11" t="s">
        <v>8</v>
      </c>
      <c r="X3365" s="11" t="s">
        <v>8</v>
      </c>
      <c r="Y3365" s="12" t="s">
        <v>8</v>
      </c>
      <c r="Z3365" s="65">
        <v>0.41899999999999998</v>
      </c>
      <c r="AA3365" s="11" t="s">
        <v>8</v>
      </c>
      <c r="AB3365" s="11">
        <f t="shared" si="874"/>
        <v>-0.3777859770337047</v>
      </c>
      <c r="AC3365" s="11" t="s">
        <v>8</v>
      </c>
      <c r="AD3365" s="9">
        <v>10.678039999999999</v>
      </c>
      <c r="AE3365" s="10">
        <v>3.6044387928616901</v>
      </c>
      <c r="AF3365" s="11">
        <v>10.8685005357975</v>
      </c>
      <c r="AG3365" s="12">
        <v>18.475879396659199</v>
      </c>
      <c r="AH3365" s="10" t="s">
        <v>8</v>
      </c>
      <c r="AI3365" s="134" t="s">
        <v>8</v>
      </c>
      <c r="AJ3365" s="134" t="s">
        <v>8</v>
      </c>
      <c r="AK3365" s="134" t="s">
        <v>8</v>
      </c>
      <c r="AL3365" s="134" t="s">
        <v>8</v>
      </c>
      <c r="AM3365" s="134" t="s">
        <v>8</v>
      </c>
      <c r="AN3365" s="3" t="str">
        <f t="shared" si="883"/>
        <v>n/a</v>
      </c>
      <c r="AO3365" s="3" t="str">
        <f t="shared" si="884"/>
        <v>n/a</v>
      </c>
      <c r="AP3365" s="3" t="s">
        <v>8</v>
      </c>
      <c r="AQ3365" s="124" t="s">
        <v>77</v>
      </c>
      <c r="AR3365" s="4"/>
      <c r="AS3365" s="3"/>
    </row>
    <row r="3366" spans="1:45" ht="15" customHeight="1">
      <c r="A3366" s="11">
        <v>1.3015768999999999</v>
      </c>
      <c r="B3366" s="32">
        <v>1087</v>
      </c>
      <c r="C3366" s="17">
        <v>-31.465219999999999</v>
      </c>
      <c r="D3366" s="17">
        <v>15.310879999999999</v>
      </c>
      <c r="E3366" s="40" t="s">
        <v>32</v>
      </c>
      <c r="F3366" s="18">
        <v>-47.3</v>
      </c>
      <c r="G3366" s="17">
        <v>-45.7</v>
      </c>
      <c r="H3366" s="17">
        <v>-40.9</v>
      </c>
      <c r="I3366" s="17">
        <v>-38.299999999999997</v>
      </c>
      <c r="J3366" s="17">
        <v>-36.9</v>
      </c>
      <c r="K3366" s="30">
        <v>-34.6</v>
      </c>
      <c r="L3366" s="10">
        <f t="shared" si="882"/>
        <v>-31.465219999999999</v>
      </c>
      <c r="M3366" s="52" t="s">
        <v>85</v>
      </c>
      <c r="N3366" s="83" t="s">
        <v>8</v>
      </c>
      <c r="O3366" s="34" t="s">
        <v>8</v>
      </c>
      <c r="P3366" s="34" t="s">
        <v>8</v>
      </c>
      <c r="Q3366" s="34" t="s">
        <v>8</v>
      </c>
      <c r="R3366" s="34" t="s">
        <v>8</v>
      </c>
      <c r="S3366" s="42" t="s">
        <v>8</v>
      </c>
      <c r="T3366" s="10" t="s">
        <v>8</v>
      </c>
      <c r="U3366" s="11" t="s">
        <v>8</v>
      </c>
      <c r="V3366" s="11" t="s">
        <v>8</v>
      </c>
      <c r="W3366" s="11" t="s">
        <v>8</v>
      </c>
      <c r="X3366" s="11" t="s">
        <v>8</v>
      </c>
      <c r="Y3366" s="12" t="s">
        <v>8</v>
      </c>
      <c r="Z3366" s="65">
        <v>0.42</v>
      </c>
      <c r="AA3366" s="11" t="s">
        <v>8</v>
      </c>
      <c r="AB3366" s="11">
        <f t="shared" si="874"/>
        <v>-0.37675070960209955</v>
      </c>
      <c r="AC3366" s="11" t="s">
        <v>8</v>
      </c>
      <c r="AD3366" s="9">
        <v>10.87482</v>
      </c>
      <c r="AE3366" s="10">
        <v>3.6647362396176399</v>
      </c>
      <c r="AF3366" s="11">
        <v>10.92270439378</v>
      </c>
      <c r="AG3366" s="12">
        <v>18.505747811386399</v>
      </c>
      <c r="AH3366" s="10" t="s">
        <v>8</v>
      </c>
      <c r="AI3366" s="134" t="s">
        <v>8</v>
      </c>
      <c r="AJ3366" s="134" t="s">
        <v>8</v>
      </c>
      <c r="AK3366" s="134" t="s">
        <v>8</v>
      </c>
      <c r="AL3366" s="134" t="s">
        <v>8</v>
      </c>
      <c r="AM3366" s="134" t="s">
        <v>8</v>
      </c>
      <c r="AN3366" s="3" t="str">
        <f t="shared" si="883"/>
        <v>n/a</v>
      </c>
      <c r="AO3366" s="3" t="str">
        <f t="shared" si="884"/>
        <v>n/a</v>
      </c>
      <c r="AP3366" s="3" t="s">
        <v>8</v>
      </c>
      <c r="AQ3366" s="124" t="s">
        <v>77</v>
      </c>
      <c r="AR3366" s="4"/>
      <c r="AS3366" s="3"/>
    </row>
    <row r="3367" spans="1:45" ht="15" customHeight="1">
      <c r="A3367" s="11">
        <v>1.39890946</v>
      </c>
      <c r="B3367" s="32">
        <v>1087</v>
      </c>
      <c r="C3367" s="17">
        <v>-31.465219999999999</v>
      </c>
      <c r="D3367" s="17">
        <v>15.310879999999999</v>
      </c>
      <c r="E3367" s="40" t="s">
        <v>32</v>
      </c>
      <c r="F3367" s="18">
        <v>-47.3</v>
      </c>
      <c r="G3367" s="17">
        <v>-45.7</v>
      </c>
      <c r="H3367" s="17">
        <v>-40.9</v>
      </c>
      <c r="I3367" s="17">
        <v>-38.299999999999997</v>
      </c>
      <c r="J3367" s="17">
        <v>-36.9</v>
      </c>
      <c r="K3367" s="30">
        <v>-34.6</v>
      </c>
      <c r="L3367" s="10">
        <f t="shared" si="882"/>
        <v>-31.465219999999999</v>
      </c>
      <c r="M3367" s="52" t="s">
        <v>85</v>
      </c>
      <c r="N3367" s="83" t="s">
        <v>8</v>
      </c>
      <c r="O3367" s="34" t="s">
        <v>8</v>
      </c>
      <c r="P3367" s="34" t="s">
        <v>8</v>
      </c>
      <c r="Q3367" s="34" t="s">
        <v>8</v>
      </c>
      <c r="R3367" s="34" t="s">
        <v>8</v>
      </c>
      <c r="S3367" s="42" t="s">
        <v>8</v>
      </c>
      <c r="T3367" s="10" t="s">
        <v>8</v>
      </c>
      <c r="U3367" s="11" t="s">
        <v>8</v>
      </c>
      <c r="V3367" s="11" t="s">
        <v>8</v>
      </c>
      <c r="W3367" s="11" t="s">
        <v>8</v>
      </c>
      <c r="X3367" s="11" t="s">
        <v>8</v>
      </c>
      <c r="Y3367" s="12" t="s">
        <v>8</v>
      </c>
      <c r="Z3367" s="65">
        <v>0.45100000000000001</v>
      </c>
      <c r="AA3367" s="11" t="s">
        <v>8</v>
      </c>
      <c r="AB3367" s="11">
        <f t="shared" si="874"/>
        <v>-0.34582345812203946</v>
      </c>
      <c r="AC3367" s="11" t="s">
        <v>8</v>
      </c>
      <c r="AD3367" s="9">
        <v>13.83493</v>
      </c>
      <c r="AE3367" s="10">
        <v>6.0531190284835397</v>
      </c>
      <c r="AF3367" s="11">
        <v>13.2155846270516</v>
      </c>
      <c r="AG3367" s="12">
        <v>21.2842575980956</v>
      </c>
      <c r="AH3367" s="10" t="s">
        <v>8</v>
      </c>
      <c r="AI3367" s="134" t="s">
        <v>8</v>
      </c>
      <c r="AJ3367" s="134" t="s">
        <v>8</v>
      </c>
      <c r="AK3367" s="134" t="s">
        <v>8</v>
      </c>
      <c r="AL3367" s="134" t="s">
        <v>8</v>
      </c>
      <c r="AM3367" s="134" t="s">
        <v>8</v>
      </c>
      <c r="AN3367" s="3" t="str">
        <f t="shared" si="883"/>
        <v>n/a</v>
      </c>
      <c r="AO3367" s="3" t="str">
        <f t="shared" si="884"/>
        <v>n/a</v>
      </c>
      <c r="AP3367" s="3" t="s">
        <v>8</v>
      </c>
      <c r="AQ3367" s="124" t="s">
        <v>77</v>
      </c>
      <c r="AR3367" s="4"/>
      <c r="AS3367" s="3"/>
    </row>
    <row r="3368" spans="1:45" ht="15" customHeight="1">
      <c r="A3368" s="11">
        <v>1.4986537900000001</v>
      </c>
      <c r="B3368" s="32">
        <v>1087</v>
      </c>
      <c r="C3368" s="17">
        <v>-31.465219999999999</v>
      </c>
      <c r="D3368" s="17">
        <v>15.310879999999999</v>
      </c>
      <c r="E3368" s="40" t="s">
        <v>32</v>
      </c>
      <c r="F3368" s="18">
        <v>-47.3</v>
      </c>
      <c r="G3368" s="17">
        <v>-45.7</v>
      </c>
      <c r="H3368" s="17">
        <v>-40.9</v>
      </c>
      <c r="I3368" s="17">
        <v>-38.299999999999997</v>
      </c>
      <c r="J3368" s="17">
        <v>-36.9</v>
      </c>
      <c r="K3368" s="30">
        <v>-34.6</v>
      </c>
      <c r="L3368" s="10">
        <f t="shared" si="882"/>
        <v>-31.465219999999999</v>
      </c>
      <c r="M3368" s="52" t="s">
        <v>85</v>
      </c>
      <c r="N3368" s="83" t="s">
        <v>8</v>
      </c>
      <c r="O3368" s="34" t="s">
        <v>8</v>
      </c>
      <c r="P3368" s="34" t="s">
        <v>8</v>
      </c>
      <c r="Q3368" s="34" t="s">
        <v>8</v>
      </c>
      <c r="R3368" s="34" t="s">
        <v>8</v>
      </c>
      <c r="S3368" s="42" t="s">
        <v>8</v>
      </c>
      <c r="T3368" s="10" t="s">
        <v>8</v>
      </c>
      <c r="U3368" s="11" t="s">
        <v>8</v>
      </c>
      <c r="V3368" s="11" t="s">
        <v>8</v>
      </c>
      <c r="W3368" s="11" t="s">
        <v>8</v>
      </c>
      <c r="X3368" s="11" t="s">
        <v>8</v>
      </c>
      <c r="Y3368" s="12" t="s">
        <v>8</v>
      </c>
      <c r="Z3368" s="65">
        <v>0.45800000000000002</v>
      </c>
      <c r="AA3368" s="11" t="s">
        <v>8</v>
      </c>
      <c r="AB3368" s="11">
        <f t="shared" si="874"/>
        <v>-0.33913452199613081</v>
      </c>
      <c r="AC3368" s="11" t="s">
        <v>8</v>
      </c>
      <c r="AD3368" s="9">
        <v>14.473750000000001</v>
      </c>
      <c r="AE3368" s="10">
        <v>6.5801665700418503</v>
      </c>
      <c r="AF3368" s="11">
        <v>13.7320984704381</v>
      </c>
      <c r="AG3368" s="12">
        <v>21.923244804480699</v>
      </c>
      <c r="AH3368" s="10" t="s">
        <v>8</v>
      </c>
      <c r="AI3368" s="134" t="s">
        <v>8</v>
      </c>
      <c r="AJ3368" s="134" t="s">
        <v>8</v>
      </c>
      <c r="AK3368" s="134" t="s">
        <v>8</v>
      </c>
      <c r="AL3368" s="134" t="s">
        <v>8</v>
      </c>
      <c r="AM3368" s="134" t="s">
        <v>8</v>
      </c>
      <c r="AN3368" s="3" t="str">
        <f t="shared" si="883"/>
        <v>n/a</v>
      </c>
      <c r="AO3368" s="3" t="str">
        <f t="shared" si="884"/>
        <v>n/a</v>
      </c>
      <c r="AP3368" s="3" t="s">
        <v>8</v>
      </c>
      <c r="AQ3368" s="124" t="s">
        <v>77</v>
      </c>
      <c r="AR3368" s="4"/>
      <c r="AS3368" s="3"/>
    </row>
    <row r="3369" spans="1:45" ht="15" customHeight="1">
      <c r="A3369" s="11">
        <v>1.64887323</v>
      </c>
      <c r="B3369" s="32">
        <v>1087</v>
      </c>
      <c r="C3369" s="17">
        <v>-31.465219999999999</v>
      </c>
      <c r="D3369" s="17">
        <v>15.310879999999999</v>
      </c>
      <c r="E3369" s="40" t="s">
        <v>32</v>
      </c>
      <c r="F3369" s="18">
        <v>-47.3</v>
      </c>
      <c r="G3369" s="17">
        <v>-45.7</v>
      </c>
      <c r="H3369" s="17">
        <v>-40.9</v>
      </c>
      <c r="I3369" s="17">
        <v>-38.299999999999997</v>
      </c>
      <c r="J3369" s="17">
        <v>-36.9</v>
      </c>
      <c r="K3369" s="30">
        <v>-34.6</v>
      </c>
      <c r="L3369" s="10">
        <f t="shared" si="882"/>
        <v>-31.465219999999999</v>
      </c>
      <c r="M3369" s="52" t="s">
        <v>85</v>
      </c>
      <c r="N3369" s="83" t="s">
        <v>8</v>
      </c>
      <c r="O3369" s="34" t="s">
        <v>8</v>
      </c>
      <c r="P3369" s="34" t="s">
        <v>8</v>
      </c>
      <c r="Q3369" s="34" t="s">
        <v>8</v>
      </c>
      <c r="R3369" s="34" t="s">
        <v>8</v>
      </c>
      <c r="S3369" s="42" t="s">
        <v>8</v>
      </c>
      <c r="T3369" s="10" t="s">
        <v>8</v>
      </c>
      <c r="U3369" s="11" t="s">
        <v>8</v>
      </c>
      <c r="V3369" s="11" t="s">
        <v>8</v>
      </c>
      <c r="W3369" s="11" t="s">
        <v>8</v>
      </c>
      <c r="X3369" s="11" t="s">
        <v>8</v>
      </c>
      <c r="Y3369" s="12" t="s">
        <v>8</v>
      </c>
      <c r="Z3369" s="65">
        <v>0.434</v>
      </c>
      <c r="AA3369" s="11" t="s">
        <v>8</v>
      </c>
      <c r="AB3369" s="11">
        <f t="shared" si="874"/>
        <v>-0.36251027048748929</v>
      </c>
      <c r="AC3369" s="11" t="s">
        <v>8</v>
      </c>
      <c r="AD3369" s="9">
        <v>12.195309999999999</v>
      </c>
      <c r="AE3369" s="10">
        <v>4.8013706381398098</v>
      </c>
      <c r="AF3369" s="11">
        <v>11.9615715886753</v>
      </c>
      <c r="AG3369" s="12">
        <v>19.715233640243</v>
      </c>
      <c r="AH3369" s="10" t="s">
        <v>8</v>
      </c>
      <c r="AI3369" s="134" t="s">
        <v>8</v>
      </c>
      <c r="AJ3369" s="134" t="s">
        <v>8</v>
      </c>
      <c r="AK3369" s="134" t="s">
        <v>8</v>
      </c>
      <c r="AL3369" s="134" t="s">
        <v>8</v>
      </c>
      <c r="AM3369" s="134" t="s">
        <v>8</v>
      </c>
      <c r="AN3369" s="3" t="str">
        <f t="shared" si="883"/>
        <v>n/a</v>
      </c>
      <c r="AO3369" s="3" t="str">
        <f t="shared" si="884"/>
        <v>n/a</v>
      </c>
      <c r="AP3369" s="3" t="s">
        <v>8</v>
      </c>
      <c r="AQ3369" s="124" t="s">
        <v>77</v>
      </c>
      <c r="AR3369" s="4"/>
      <c r="AS3369" s="3"/>
    </row>
    <row r="3370" spans="1:45" ht="15" customHeight="1">
      <c r="A3370" s="11">
        <v>1.78077923</v>
      </c>
      <c r="B3370" s="32">
        <v>1087</v>
      </c>
      <c r="C3370" s="17">
        <v>-31.465219999999999</v>
      </c>
      <c r="D3370" s="17">
        <v>15.310879999999999</v>
      </c>
      <c r="E3370" s="40" t="s">
        <v>32</v>
      </c>
      <c r="F3370" s="18">
        <v>-47.3</v>
      </c>
      <c r="G3370" s="17">
        <v>-45.7</v>
      </c>
      <c r="H3370" s="17">
        <v>-40.9</v>
      </c>
      <c r="I3370" s="17">
        <v>-38.299999999999997</v>
      </c>
      <c r="J3370" s="17">
        <v>-36.9</v>
      </c>
      <c r="K3370" s="30">
        <v>-34.6</v>
      </c>
      <c r="L3370" s="10">
        <f t="shared" si="882"/>
        <v>-31.465219999999999</v>
      </c>
      <c r="M3370" s="52" t="s">
        <v>85</v>
      </c>
      <c r="N3370" s="83" t="s">
        <v>8</v>
      </c>
      <c r="O3370" s="34" t="s">
        <v>8</v>
      </c>
      <c r="P3370" s="34" t="s">
        <v>8</v>
      </c>
      <c r="Q3370" s="34" t="s">
        <v>8</v>
      </c>
      <c r="R3370" s="34" t="s">
        <v>8</v>
      </c>
      <c r="S3370" s="42" t="s">
        <v>8</v>
      </c>
      <c r="T3370" s="10" t="s">
        <v>8</v>
      </c>
      <c r="U3370" s="11" t="s">
        <v>8</v>
      </c>
      <c r="V3370" s="11" t="s">
        <v>8</v>
      </c>
      <c r="W3370" s="11" t="s">
        <v>8</v>
      </c>
      <c r="X3370" s="11" t="s">
        <v>8</v>
      </c>
      <c r="Y3370" s="12" t="s">
        <v>8</v>
      </c>
      <c r="Z3370" s="65">
        <v>0.44600000000000001</v>
      </c>
      <c r="AA3370" s="11" t="s">
        <v>8</v>
      </c>
      <c r="AB3370" s="11">
        <f t="shared" si="874"/>
        <v>-0.35066514128785814</v>
      </c>
      <c r="AC3370" s="11" t="s">
        <v>8</v>
      </c>
      <c r="AD3370" s="9">
        <v>13.31183</v>
      </c>
      <c r="AE3370" s="10">
        <v>5.65148676671655</v>
      </c>
      <c r="AF3370" s="11">
        <v>12.842904154375301</v>
      </c>
      <c r="AG3370" s="12">
        <v>20.811947483938098</v>
      </c>
      <c r="AH3370" s="10" t="s">
        <v>8</v>
      </c>
      <c r="AI3370" s="134" t="s">
        <v>8</v>
      </c>
      <c r="AJ3370" s="134" t="s">
        <v>8</v>
      </c>
      <c r="AK3370" s="134" t="s">
        <v>8</v>
      </c>
      <c r="AL3370" s="134" t="s">
        <v>8</v>
      </c>
      <c r="AM3370" s="134" t="s">
        <v>8</v>
      </c>
      <c r="AN3370" s="3" t="str">
        <f t="shared" si="883"/>
        <v>n/a</v>
      </c>
      <c r="AO3370" s="3" t="str">
        <f t="shared" si="884"/>
        <v>n/a</v>
      </c>
      <c r="AP3370" s="3" t="s">
        <v>8</v>
      </c>
      <c r="AQ3370" s="124" t="s">
        <v>77</v>
      </c>
      <c r="AR3370" s="4"/>
      <c r="AS3370" s="3"/>
    </row>
    <row r="3371" spans="1:45" ht="15" customHeight="1">
      <c r="A3371" s="11">
        <v>1.79325929</v>
      </c>
      <c r="B3371" s="32">
        <v>1087</v>
      </c>
      <c r="C3371" s="17">
        <v>-31.465219999999999</v>
      </c>
      <c r="D3371" s="17">
        <v>15.310879999999999</v>
      </c>
      <c r="E3371" s="40" t="s">
        <v>32</v>
      </c>
      <c r="F3371" s="18">
        <v>-47.3</v>
      </c>
      <c r="G3371" s="17">
        <v>-45.7</v>
      </c>
      <c r="H3371" s="17">
        <v>-40.9</v>
      </c>
      <c r="I3371" s="17">
        <v>-38.299999999999997</v>
      </c>
      <c r="J3371" s="17">
        <v>-36.9</v>
      </c>
      <c r="K3371" s="30">
        <v>-34.6</v>
      </c>
      <c r="L3371" s="10">
        <f t="shared" si="882"/>
        <v>-31.465219999999999</v>
      </c>
      <c r="M3371" s="52" t="s">
        <v>85</v>
      </c>
      <c r="N3371" s="83" t="s">
        <v>8</v>
      </c>
      <c r="O3371" s="34" t="s">
        <v>8</v>
      </c>
      <c r="P3371" s="34" t="s">
        <v>8</v>
      </c>
      <c r="Q3371" s="34" t="s">
        <v>8</v>
      </c>
      <c r="R3371" s="34" t="s">
        <v>8</v>
      </c>
      <c r="S3371" s="42" t="s">
        <v>8</v>
      </c>
      <c r="T3371" s="10" t="s">
        <v>8</v>
      </c>
      <c r="U3371" s="11" t="s">
        <v>8</v>
      </c>
      <c r="V3371" s="11" t="s">
        <v>8</v>
      </c>
      <c r="W3371" s="11" t="s">
        <v>8</v>
      </c>
      <c r="X3371" s="11" t="s">
        <v>8</v>
      </c>
      <c r="Y3371" s="12" t="s">
        <v>8</v>
      </c>
      <c r="Z3371" s="65">
        <v>0.44731282300000003</v>
      </c>
      <c r="AA3371" s="11" t="s">
        <v>8</v>
      </c>
      <c r="AB3371" s="11">
        <f t="shared" si="874"/>
        <v>-0.34938865184227985</v>
      </c>
      <c r="AC3371" s="11" t="s">
        <v>8</v>
      </c>
      <c r="AD3371" s="9">
        <v>13.4513</v>
      </c>
      <c r="AE3371" s="10">
        <v>5.8132002305743198</v>
      </c>
      <c r="AF3371" s="11">
        <v>12.938473644240499</v>
      </c>
      <c r="AG3371" s="12">
        <v>20.9921222746468</v>
      </c>
      <c r="AH3371" s="10" t="s">
        <v>8</v>
      </c>
      <c r="AI3371" s="134" t="s">
        <v>8</v>
      </c>
      <c r="AJ3371" s="134" t="s">
        <v>8</v>
      </c>
      <c r="AK3371" s="134" t="s">
        <v>8</v>
      </c>
      <c r="AL3371" s="134" t="s">
        <v>8</v>
      </c>
      <c r="AM3371" s="134" t="s">
        <v>8</v>
      </c>
      <c r="AN3371" s="3" t="str">
        <f t="shared" si="883"/>
        <v>n/a</v>
      </c>
      <c r="AO3371" s="3" t="str">
        <f t="shared" si="884"/>
        <v>n/a</v>
      </c>
      <c r="AP3371" s="3" t="s">
        <v>8</v>
      </c>
      <c r="AQ3371" s="124" t="s">
        <v>77</v>
      </c>
      <c r="AR3371" s="4"/>
      <c r="AS3371" s="3"/>
    </row>
    <row r="3372" spans="1:45" ht="15" customHeight="1">
      <c r="A3372" s="11">
        <v>1.95704725</v>
      </c>
      <c r="B3372" s="32">
        <v>1087</v>
      </c>
      <c r="C3372" s="17">
        <v>-31.465219999999999</v>
      </c>
      <c r="D3372" s="17">
        <v>15.310879999999999</v>
      </c>
      <c r="E3372" s="40" t="s">
        <v>32</v>
      </c>
      <c r="F3372" s="18">
        <v>-47.3</v>
      </c>
      <c r="G3372" s="17">
        <v>-45.7</v>
      </c>
      <c r="H3372" s="17">
        <v>-40.9</v>
      </c>
      <c r="I3372" s="17">
        <v>-38.299999999999997</v>
      </c>
      <c r="J3372" s="17">
        <v>-36.9</v>
      </c>
      <c r="K3372" s="30">
        <v>-34.6</v>
      </c>
      <c r="L3372" s="10">
        <f t="shared" si="882"/>
        <v>-31.465219999999999</v>
      </c>
      <c r="M3372" s="52" t="s">
        <v>85</v>
      </c>
      <c r="N3372" s="83" t="s">
        <v>8</v>
      </c>
      <c r="O3372" s="34" t="s">
        <v>8</v>
      </c>
      <c r="P3372" s="34" t="s">
        <v>8</v>
      </c>
      <c r="Q3372" s="34" t="s">
        <v>8</v>
      </c>
      <c r="R3372" s="34" t="s">
        <v>8</v>
      </c>
      <c r="S3372" s="42" t="s">
        <v>8</v>
      </c>
      <c r="T3372" s="10" t="s">
        <v>8</v>
      </c>
      <c r="U3372" s="11" t="s">
        <v>8</v>
      </c>
      <c r="V3372" s="11" t="s">
        <v>8</v>
      </c>
      <c r="W3372" s="11" t="s">
        <v>8</v>
      </c>
      <c r="X3372" s="11" t="s">
        <v>8</v>
      </c>
      <c r="Y3372" s="12" t="s">
        <v>8</v>
      </c>
      <c r="Z3372" s="65">
        <v>0.42399999999999999</v>
      </c>
      <c r="AA3372" s="11" t="s">
        <v>8</v>
      </c>
      <c r="AB3372" s="11">
        <f t="shared" si="874"/>
        <v>-0.37263414340726736</v>
      </c>
      <c r="AC3372" s="11" t="s">
        <v>8</v>
      </c>
      <c r="AD3372" s="9">
        <v>11.198729999999999</v>
      </c>
      <c r="AE3372" s="10">
        <v>3.95171784653588</v>
      </c>
      <c r="AF3372" s="11">
        <v>11.2313476734102</v>
      </c>
      <c r="AG3372" s="12">
        <v>18.958774745647101</v>
      </c>
      <c r="AH3372" s="10" t="s">
        <v>8</v>
      </c>
      <c r="AI3372" s="134" t="s">
        <v>8</v>
      </c>
      <c r="AJ3372" s="134" t="s">
        <v>8</v>
      </c>
      <c r="AK3372" s="134" t="s">
        <v>8</v>
      </c>
      <c r="AL3372" s="134" t="s">
        <v>8</v>
      </c>
      <c r="AM3372" s="134" t="s">
        <v>8</v>
      </c>
      <c r="AN3372" s="3" t="str">
        <f t="shared" si="883"/>
        <v>n/a</v>
      </c>
      <c r="AO3372" s="3" t="str">
        <f t="shared" si="884"/>
        <v>n/a</v>
      </c>
      <c r="AP3372" s="3" t="s">
        <v>8</v>
      </c>
      <c r="AQ3372" s="124" t="s">
        <v>77</v>
      </c>
      <c r="AR3372" s="4"/>
      <c r="AS3372" s="3"/>
    </row>
    <row r="3373" spans="1:45" ht="15" customHeight="1">
      <c r="A3373" s="11">
        <v>2.10793805</v>
      </c>
      <c r="B3373" s="32">
        <v>1087</v>
      </c>
      <c r="C3373" s="17">
        <v>-31.465219999999999</v>
      </c>
      <c r="D3373" s="17">
        <v>15.310879999999999</v>
      </c>
      <c r="E3373" s="40" t="s">
        <v>32</v>
      </c>
      <c r="F3373" s="18">
        <v>-47.3</v>
      </c>
      <c r="G3373" s="17">
        <v>-45.7</v>
      </c>
      <c r="H3373" s="17">
        <v>-40.9</v>
      </c>
      <c r="I3373" s="17">
        <v>-38.299999999999997</v>
      </c>
      <c r="J3373" s="17">
        <v>-36.9</v>
      </c>
      <c r="K3373" s="30">
        <v>-34.6</v>
      </c>
      <c r="L3373" s="10">
        <f t="shared" si="882"/>
        <v>-34.6</v>
      </c>
      <c r="M3373" s="52" t="s">
        <v>85</v>
      </c>
      <c r="N3373" s="83" t="s">
        <v>8</v>
      </c>
      <c r="O3373" s="34" t="s">
        <v>8</v>
      </c>
      <c r="P3373" s="34" t="s">
        <v>8</v>
      </c>
      <c r="Q3373" s="34" t="s">
        <v>8</v>
      </c>
      <c r="R3373" s="34" t="s">
        <v>8</v>
      </c>
      <c r="S3373" s="42" t="s">
        <v>8</v>
      </c>
      <c r="T3373" s="10" t="s">
        <v>8</v>
      </c>
      <c r="U3373" s="11" t="s">
        <v>8</v>
      </c>
      <c r="V3373" s="11" t="s">
        <v>8</v>
      </c>
      <c r="W3373" s="11" t="s">
        <v>8</v>
      </c>
      <c r="X3373" s="11" t="s">
        <v>8</v>
      </c>
      <c r="Y3373" s="12" t="s">
        <v>8</v>
      </c>
      <c r="Z3373" s="65">
        <v>0.41299999999999998</v>
      </c>
      <c r="AA3373" s="11" t="s">
        <v>8</v>
      </c>
      <c r="AB3373" s="11">
        <f t="shared" si="874"/>
        <v>-0.38404994834359901</v>
      </c>
      <c r="AC3373" s="11" t="s">
        <v>8</v>
      </c>
      <c r="AD3373" s="9">
        <v>10.24851</v>
      </c>
      <c r="AE3373" s="10">
        <v>3.1173317543042698</v>
      </c>
      <c r="AF3373" s="11">
        <v>10.399380476724501</v>
      </c>
      <c r="AG3373" s="12">
        <v>17.949098131126402</v>
      </c>
      <c r="AH3373" s="10" t="s">
        <v>8</v>
      </c>
      <c r="AI3373" s="134" t="s">
        <v>8</v>
      </c>
      <c r="AJ3373" s="134" t="s">
        <v>8</v>
      </c>
      <c r="AK3373" s="134" t="s">
        <v>8</v>
      </c>
      <c r="AL3373" s="134" t="s">
        <v>8</v>
      </c>
      <c r="AM3373" s="134" t="s">
        <v>8</v>
      </c>
      <c r="AN3373" s="3" t="str">
        <f t="shared" si="883"/>
        <v>n/a</v>
      </c>
      <c r="AO3373" s="3" t="str">
        <f t="shared" si="884"/>
        <v>n/a</v>
      </c>
      <c r="AP3373" s="3" t="s">
        <v>8</v>
      </c>
      <c r="AQ3373" s="124" t="s">
        <v>77</v>
      </c>
      <c r="AR3373" s="4"/>
      <c r="AS3373" s="3"/>
    </row>
    <row r="3374" spans="1:45" ht="15" customHeight="1">
      <c r="A3374" s="11">
        <v>2.2586669499999998</v>
      </c>
      <c r="B3374" s="32">
        <v>1087</v>
      </c>
      <c r="C3374" s="17">
        <v>-31.465219999999999</v>
      </c>
      <c r="D3374" s="17">
        <v>15.310879999999999</v>
      </c>
      <c r="E3374" s="40" t="s">
        <v>32</v>
      </c>
      <c r="F3374" s="18">
        <v>-47.3</v>
      </c>
      <c r="G3374" s="17">
        <v>-45.7</v>
      </c>
      <c r="H3374" s="17">
        <v>-40.9</v>
      </c>
      <c r="I3374" s="17">
        <v>-38.299999999999997</v>
      </c>
      <c r="J3374" s="17">
        <v>-36.9</v>
      </c>
      <c r="K3374" s="30">
        <v>-34.6</v>
      </c>
      <c r="L3374" s="10">
        <f t="shared" si="882"/>
        <v>-34.6</v>
      </c>
      <c r="M3374" s="52" t="s">
        <v>85</v>
      </c>
      <c r="N3374" s="83" t="s">
        <v>8</v>
      </c>
      <c r="O3374" s="34" t="s">
        <v>8</v>
      </c>
      <c r="P3374" s="34" t="s">
        <v>8</v>
      </c>
      <c r="Q3374" s="34" t="s">
        <v>8</v>
      </c>
      <c r="R3374" s="34" t="s">
        <v>8</v>
      </c>
      <c r="S3374" s="42" t="s">
        <v>8</v>
      </c>
      <c r="T3374" s="10" t="s">
        <v>8</v>
      </c>
      <c r="U3374" s="11" t="s">
        <v>8</v>
      </c>
      <c r="V3374" s="11" t="s">
        <v>8</v>
      </c>
      <c r="W3374" s="11" t="s">
        <v>8</v>
      </c>
      <c r="X3374" s="11" t="s">
        <v>8</v>
      </c>
      <c r="Y3374" s="12" t="s">
        <v>8</v>
      </c>
      <c r="Z3374" s="65">
        <v>0.432</v>
      </c>
      <c r="AA3374" s="11" t="s">
        <v>8</v>
      </c>
      <c r="AB3374" s="11">
        <f t="shared" si="874"/>
        <v>-0.3645162531850879</v>
      </c>
      <c r="AC3374" s="11" t="s">
        <v>8</v>
      </c>
      <c r="AD3374" s="9">
        <v>11.918290000000001</v>
      </c>
      <c r="AE3374" s="10">
        <v>4.5598378587821102</v>
      </c>
      <c r="AF3374" s="11">
        <v>11.802903891140501</v>
      </c>
      <c r="AG3374" s="12">
        <v>19.588205158414201</v>
      </c>
      <c r="AH3374" s="10" t="s">
        <v>8</v>
      </c>
      <c r="AI3374" s="134" t="s">
        <v>8</v>
      </c>
      <c r="AJ3374" s="134" t="s">
        <v>8</v>
      </c>
      <c r="AK3374" s="134" t="s">
        <v>8</v>
      </c>
      <c r="AL3374" s="134" t="s">
        <v>8</v>
      </c>
      <c r="AM3374" s="134" t="s">
        <v>8</v>
      </c>
      <c r="AN3374" s="3" t="str">
        <f t="shared" si="883"/>
        <v>n/a</v>
      </c>
      <c r="AO3374" s="3" t="str">
        <f t="shared" si="884"/>
        <v>n/a</v>
      </c>
      <c r="AP3374" s="3" t="s">
        <v>8</v>
      </c>
      <c r="AQ3374" s="124" t="s">
        <v>77</v>
      </c>
      <c r="AR3374" s="4"/>
      <c r="AS3374" s="3"/>
    </row>
    <row r="3375" spans="1:45" ht="15" customHeight="1">
      <c r="A3375" s="11">
        <v>2.4095577499999998</v>
      </c>
      <c r="B3375" s="32">
        <v>1087</v>
      </c>
      <c r="C3375" s="17">
        <v>-31.465219999999999</v>
      </c>
      <c r="D3375" s="17">
        <v>15.310879999999999</v>
      </c>
      <c r="E3375" s="40" t="s">
        <v>32</v>
      </c>
      <c r="F3375" s="18">
        <v>-47.3</v>
      </c>
      <c r="G3375" s="17">
        <v>-45.7</v>
      </c>
      <c r="H3375" s="17">
        <v>-40.9</v>
      </c>
      <c r="I3375" s="17">
        <v>-38.299999999999997</v>
      </c>
      <c r="J3375" s="17">
        <v>-36.9</v>
      </c>
      <c r="K3375" s="30">
        <v>-34.6</v>
      </c>
      <c r="L3375" s="10">
        <f t="shared" si="882"/>
        <v>-34.6</v>
      </c>
      <c r="M3375" s="52" t="s">
        <v>85</v>
      </c>
      <c r="N3375" s="83" t="s">
        <v>8</v>
      </c>
      <c r="O3375" s="34" t="s">
        <v>8</v>
      </c>
      <c r="P3375" s="34" t="s">
        <v>8</v>
      </c>
      <c r="Q3375" s="34" t="s">
        <v>8</v>
      </c>
      <c r="R3375" s="34" t="s">
        <v>8</v>
      </c>
      <c r="S3375" s="42" t="s">
        <v>8</v>
      </c>
      <c r="T3375" s="10" t="s">
        <v>8</v>
      </c>
      <c r="U3375" s="11" t="s">
        <v>8</v>
      </c>
      <c r="V3375" s="11" t="s">
        <v>8</v>
      </c>
      <c r="W3375" s="11" t="s">
        <v>8</v>
      </c>
      <c r="X3375" s="11" t="s">
        <v>8</v>
      </c>
      <c r="Y3375" s="12" t="s">
        <v>8</v>
      </c>
      <c r="Z3375" s="65">
        <v>0.41799999999999998</v>
      </c>
      <c r="AA3375" s="11" t="s">
        <v>8</v>
      </c>
      <c r="AB3375" s="11">
        <f t="shared" si="874"/>
        <v>-0.3788237182249648</v>
      </c>
      <c r="AC3375" s="11" t="s">
        <v>8</v>
      </c>
      <c r="AD3375" s="9">
        <v>10.71278</v>
      </c>
      <c r="AE3375" s="10">
        <v>3.49328644830989</v>
      </c>
      <c r="AF3375" s="11">
        <v>10.7926091999464</v>
      </c>
      <c r="AG3375" s="12">
        <v>18.383560450009298</v>
      </c>
      <c r="AH3375" s="10" t="s">
        <v>8</v>
      </c>
      <c r="AI3375" s="134" t="s">
        <v>8</v>
      </c>
      <c r="AJ3375" s="134" t="s">
        <v>8</v>
      </c>
      <c r="AK3375" s="134" t="s">
        <v>8</v>
      </c>
      <c r="AL3375" s="134" t="s">
        <v>8</v>
      </c>
      <c r="AM3375" s="134" t="s">
        <v>8</v>
      </c>
      <c r="AN3375" s="3" t="str">
        <f t="shared" si="883"/>
        <v>n/a</v>
      </c>
      <c r="AO3375" s="3" t="str">
        <f t="shared" si="884"/>
        <v>n/a</v>
      </c>
      <c r="AP3375" s="3" t="s">
        <v>8</v>
      </c>
      <c r="AQ3375" s="124" t="s">
        <v>77</v>
      </c>
      <c r="AR3375" s="4"/>
      <c r="AS3375" s="3"/>
    </row>
    <row r="3376" spans="1:45" ht="15" customHeight="1">
      <c r="A3376" s="11">
        <v>2.5507424599999999</v>
      </c>
      <c r="B3376" s="32">
        <v>1087</v>
      </c>
      <c r="C3376" s="17">
        <v>-31.465219999999999</v>
      </c>
      <c r="D3376" s="17">
        <v>15.310879999999999</v>
      </c>
      <c r="E3376" s="40" t="s">
        <v>32</v>
      </c>
      <c r="F3376" s="18">
        <v>-47.3</v>
      </c>
      <c r="G3376" s="17">
        <v>-45.7</v>
      </c>
      <c r="H3376" s="17">
        <v>-40.9</v>
      </c>
      <c r="I3376" s="17">
        <v>-38.299999999999997</v>
      </c>
      <c r="J3376" s="17">
        <v>-36.9</v>
      </c>
      <c r="K3376" s="30">
        <v>-34.6</v>
      </c>
      <c r="L3376" s="10">
        <f t="shared" si="882"/>
        <v>-34.6</v>
      </c>
      <c r="M3376" s="52" t="s">
        <v>85</v>
      </c>
      <c r="N3376" s="83" t="s">
        <v>8</v>
      </c>
      <c r="O3376" s="34" t="s">
        <v>8</v>
      </c>
      <c r="P3376" s="34" t="s">
        <v>8</v>
      </c>
      <c r="Q3376" s="34" t="s">
        <v>8</v>
      </c>
      <c r="R3376" s="34" t="s">
        <v>8</v>
      </c>
      <c r="S3376" s="42" t="s">
        <v>8</v>
      </c>
      <c r="T3376" s="10" t="s">
        <v>8</v>
      </c>
      <c r="U3376" s="11" t="s">
        <v>8</v>
      </c>
      <c r="V3376" s="11" t="s">
        <v>8</v>
      </c>
      <c r="W3376" s="11" t="s">
        <v>8</v>
      </c>
      <c r="X3376" s="11" t="s">
        <v>8</v>
      </c>
      <c r="Y3376" s="12" t="s">
        <v>8</v>
      </c>
      <c r="Z3376" s="65">
        <v>0.47099999999999997</v>
      </c>
      <c r="AA3376" s="11" t="s">
        <v>8</v>
      </c>
      <c r="AB3376" s="11">
        <f t="shared" si="874"/>
        <v>-0.32697909287110383</v>
      </c>
      <c r="AC3376" s="11" t="s">
        <v>8</v>
      </c>
      <c r="AD3376" s="9">
        <v>15.56765</v>
      </c>
      <c r="AE3376" s="10">
        <v>7.6180195221651301</v>
      </c>
      <c r="AF3376" s="11">
        <v>14.683251604328801</v>
      </c>
      <c r="AG3376" s="12">
        <v>23.112451428462499</v>
      </c>
      <c r="AH3376" s="10" t="s">
        <v>8</v>
      </c>
      <c r="AI3376" s="134" t="s">
        <v>8</v>
      </c>
      <c r="AJ3376" s="134" t="s">
        <v>8</v>
      </c>
      <c r="AK3376" s="134" t="s">
        <v>8</v>
      </c>
      <c r="AL3376" s="134" t="s">
        <v>8</v>
      </c>
      <c r="AM3376" s="134" t="s">
        <v>8</v>
      </c>
      <c r="AN3376" s="3" t="str">
        <f t="shared" si="883"/>
        <v>n/a</v>
      </c>
      <c r="AO3376" s="3" t="str">
        <f t="shared" si="884"/>
        <v>n/a</v>
      </c>
      <c r="AP3376" s="3" t="s">
        <v>8</v>
      </c>
      <c r="AQ3376" s="124" t="s">
        <v>77</v>
      </c>
      <c r="AR3376" s="4"/>
      <c r="AS3376" s="3"/>
    </row>
    <row r="3377" spans="1:45" ht="15" customHeight="1">
      <c r="A3377" s="11">
        <v>2.69993361</v>
      </c>
      <c r="B3377" s="32">
        <v>1087</v>
      </c>
      <c r="C3377" s="17">
        <v>-31.465219999999999</v>
      </c>
      <c r="D3377" s="17">
        <v>15.310879999999999</v>
      </c>
      <c r="E3377" s="40" t="s">
        <v>32</v>
      </c>
      <c r="F3377" s="18">
        <v>-47.3</v>
      </c>
      <c r="G3377" s="17">
        <v>-45.7</v>
      </c>
      <c r="H3377" s="17">
        <v>-40.9</v>
      </c>
      <c r="I3377" s="17">
        <v>-38.299999999999997</v>
      </c>
      <c r="J3377" s="17">
        <v>-36.9</v>
      </c>
      <c r="K3377" s="30">
        <v>-34.6</v>
      </c>
      <c r="L3377" s="10">
        <f t="shared" si="882"/>
        <v>-34.6</v>
      </c>
      <c r="M3377" s="52" t="s">
        <v>85</v>
      </c>
      <c r="N3377" s="83" t="s">
        <v>8</v>
      </c>
      <c r="O3377" s="34" t="s">
        <v>8</v>
      </c>
      <c r="P3377" s="34" t="s">
        <v>8</v>
      </c>
      <c r="Q3377" s="34" t="s">
        <v>8</v>
      </c>
      <c r="R3377" s="34" t="s">
        <v>8</v>
      </c>
      <c r="S3377" s="42" t="s">
        <v>8</v>
      </c>
      <c r="T3377" s="10" t="s">
        <v>8</v>
      </c>
      <c r="U3377" s="11" t="s">
        <v>8</v>
      </c>
      <c r="V3377" s="11" t="s">
        <v>8</v>
      </c>
      <c r="W3377" s="11" t="s">
        <v>8</v>
      </c>
      <c r="X3377" s="11" t="s">
        <v>8</v>
      </c>
      <c r="Y3377" s="12" t="s">
        <v>8</v>
      </c>
      <c r="Z3377" s="65">
        <v>0.437</v>
      </c>
      <c r="AA3377" s="11" t="s">
        <v>8</v>
      </c>
      <c r="AB3377" s="11">
        <f t="shared" si="874"/>
        <v>-0.35951856302957819</v>
      </c>
      <c r="AC3377" s="11" t="s">
        <v>8</v>
      </c>
      <c r="AD3377" s="9">
        <v>12.510590000000001</v>
      </c>
      <c r="AE3377" s="10">
        <v>5.0337354802415604</v>
      </c>
      <c r="AF3377" s="11">
        <v>12.1813135989635</v>
      </c>
      <c r="AG3377" s="12">
        <v>20.093491745407899</v>
      </c>
      <c r="AH3377" s="10" t="s">
        <v>8</v>
      </c>
      <c r="AI3377" s="134" t="s">
        <v>8</v>
      </c>
      <c r="AJ3377" s="134" t="s">
        <v>8</v>
      </c>
      <c r="AK3377" s="134" t="s">
        <v>8</v>
      </c>
      <c r="AL3377" s="134" t="s">
        <v>8</v>
      </c>
      <c r="AM3377" s="134" t="s">
        <v>8</v>
      </c>
      <c r="AN3377" s="3" t="str">
        <f t="shared" si="883"/>
        <v>n/a</v>
      </c>
      <c r="AO3377" s="3" t="str">
        <f t="shared" si="884"/>
        <v>n/a</v>
      </c>
      <c r="AP3377" s="3" t="s">
        <v>8</v>
      </c>
      <c r="AQ3377" s="124" t="s">
        <v>77</v>
      </c>
      <c r="AR3377" s="4"/>
      <c r="AS3377" s="3"/>
    </row>
    <row r="3378" spans="1:45" ht="15" customHeight="1">
      <c r="A3378" s="11">
        <v>2.8501640099999999</v>
      </c>
      <c r="B3378" s="32">
        <v>1087</v>
      </c>
      <c r="C3378" s="17">
        <v>-31.465219999999999</v>
      </c>
      <c r="D3378" s="17">
        <v>15.310879999999999</v>
      </c>
      <c r="E3378" s="40" t="s">
        <v>32</v>
      </c>
      <c r="F3378" s="18">
        <v>-47.3</v>
      </c>
      <c r="G3378" s="17">
        <v>-45.7</v>
      </c>
      <c r="H3378" s="17">
        <v>-40.9</v>
      </c>
      <c r="I3378" s="17">
        <v>-38.299999999999997</v>
      </c>
      <c r="J3378" s="17">
        <v>-36.9</v>
      </c>
      <c r="K3378" s="30">
        <v>-34.6</v>
      </c>
      <c r="L3378" s="10">
        <f t="shared" si="882"/>
        <v>-34.6</v>
      </c>
      <c r="M3378" s="52" t="s">
        <v>85</v>
      </c>
      <c r="N3378" s="83" t="s">
        <v>8</v>
      </c>
      <c r="O3378" s="34" t="s">
        <v>8</v>
      </c>
      <c r="P3378" s="34" t="s">
        <v>8</v>
      </c>
      <c r="Q3378" s="34" t="s">
        <v>8</v>
      </c>
      <c r="R3378" s="34" t="s">
        <v>8</v>
      </c>
      <c r="S3378" s="42" t="s">
        <v>8</v>
      </c>
      <c r="T3378" s="10" t="s">
        <v>8</v>
      </c>
      <c r="U3378" s="11" t="s">
        <v>8</v>
      </c>
      <c r="V3378" s="11" t="s">
        <v>8</v>
      </c>
      <c r="W3378" s="11" t="s">
        <v>8</v>
      </c>
      <c r="X3378" s="11" t="s">
        <v>8</v>
      </c>
      <c r="Y3378" s="12" t="s">
        <v>8</v>
      </c>
      <c r="Z3378" s="65">
        <v>0.39200000000000002</v>
      </c>
      <c r="AA3378" s="11" t="s">
        <v>8</v>
      </c>
      <c r="AB3378" s="11">
        <f t="shared" si="874"/>
        <v>-0.40671393297954272</v>
      </c>
      <c r="AC3378" s="11" t="s">
        <v>8</v>
      </c>
      <c r="AD3378" s="9">
        <v>8.2965900000000001</v>
      </c>
      <c r="AE3378" s="10">
        <v>1.43836231759246</v>
      </c>
      <c r="AF3378" s="11">
        <v>8.8675055948878292</v>
      </c>
      <c r="AG3378" s="12">
        <v>16.235623052011899</v>
      </c>
      <c r="AH3378" s="10" t="s">
        <v>8</v>
      </c>
      <c r="AI3378" s="134" t="s">
        <v>8</v>
      </c>
      <c r="AJ3378" s="134" t="s">
        <v>8</v>
      </c>
      <c r="AK3378" s="134" t="s">
        <v>8</v>
      </c>
      <c r="AL3378" s="134" t="s">
        <v>8</v>
      </c>
      <c r="AM3378" s="134" t="s">
        <v>8</v>
      </c>
      <c r="AN3378" s="3" t="str">
        <f t="shared" si="883"/>
        <v>n/a</v>
      </c>
      <c r="AO3378" s="3" t="str">
        <f t="shared" si="884"/>
        <v>n/a</v>
      </c>
      <c r="AP3378" s="3" t="s">
        <v>8</v>
      </c>
      <c r="AQ3378" s="124" t="s">
        <v>77</v>
      </c>
      <c r="AR3378" s="4"/>
      <c r="AS3378" s="3"/>
    </row>
    <row r="3379" spans="1:45" ht="15" customHeight="1">
      <c r="A3379" s="11">
        <v>2.8751201399999999</v>
      </c>
      <c r="B3379" s="32">
        <v>1087</v>
      </c>
      <c r="C3379" s="17">
        <v>-31.465219999999999</v>
      </c>
      <c r="D3379" s="17">
        <v>15.310879999999999</v>
      </c>
      <c r="E3379" s="40" t="s">
        <v>32</v>
      </c>
      <c r="F3379" s="18">
        <v>-47.3</v>
      </c>
      <c r="G3379" s="17">
        <v>-45.7</v>
      </c>
      <c r="H3379" s="17">
        <v>-40.9</v>
      </c>
      <c r="I3379" s="17">
        <v>-38.299999999999997</v>
      </c>
      <c r="J3379" s="17">
        <v>-36.9</v>
      </c>
      <c r="K3379" s="30">
        <v>-34.6</v>
      </c>
      <c r="L3379" s="10">
        <f t="shared" si="882"/>
        <v>-34.6</v>
      </c>
      <c r="M3379" s="52" t="s">
        <v>85</v>
      </c>
      <c r="N3379" s="83" t="s">
        <v>8</v>
      </c>
      <c r="O3379" s="34" t="s">
        <v>8</v>
      </c>
      <c r="P3379" s="34" t="s">
        <v>8</v>
      </c>
      <c r="Q3379" s="34" t="s">
        <v>8</v>
      </c>
      <c r="R3379" s="34" t="s">
        <v>8</v>
      </c>
      <c r="S3379" s="42" t="s">
        <v>8</v>
      </c>
      <c r="T3379" s="10" t="s">
        <v>8</v>
      </c>
      <c r="U3379" s="11" t="s">
        <v>8</v>
      </c>
      <c r="V3379" s="11" t="s">
        <v>8</v>
      </c>
      <c r="W3379" s="11" t="s">
        <v>8</v>
      </c>
      <c r="X3379" s="11" t="s">
        <v>8</v>
      </c>
      <c r="Y3379" s="12" t="s">
        <v>8</v>
      </c>
      <c r="Z3379" s="65">
        <v>0.44657521300000003</v>
      </c>
      <c r="AA3379" s="11" t="s">
        <v>8</v>
      </c>
      <c r="AB3379" s="11">
        <f t="shared" si="874"/>
        <v>-0.35010538595796914</v>
      </c>
      <c r="AC3379" s="11" t="s">
        <v>8</v>
      </c>
      <c r="AD3379" s="9">
        <v>13.33165</v>
      </c>
      <c r="AE3379" s="10">
        <v>5.7327383841369501</v>
      </c>
      <c r="AF3379" s="11">
        <v>12.877662305527799</v>
      </c>
      <c r="AG3379" s="12">
        <v>20.8252480981314</v>
      </c>
      <c r="AH3379" s="10" t="s">
        <v>8</v>
      </c>
      <c r="AI3379" s="134" t="s">
        <v>8</v>
      </c>
      <c r="AJ3379" s="134" t="s">
        <v>8</v>
      </c>
      <c r="AK3379" s="134" t="s">
        <v>8</v>
      </c>
      <c r="AL3379" s="134" t="s">
        <v>8</v>
      </c>
      <c r="AM3379" s="134" t="s">
        <v>8</v>
      </c>
      <c r="AN3379" s="3" t="str">
        <f t="shared" si="883"/>
        <v>n/a</v>
      </c>
      <c r="AO3379" s="3" t="str">
        <f t="shared" si="884"/>
        <v>n/a</v>
      </c>
      <c r="AP3379" s="3" t="s">
        <v>8</v>
      </c>
      <c r="AQ3379" s="124" t="s">
        <v>77</v>
      </c>
      <c r="AR3379" s="4"/>
      <c r="AS3379" s="3"/>
    </row>
    <row r="3380" spans="1:45" ht="15" customHeight="1">
      <c r="A3380" s="11">
        <v>3</v>
      </c>
      <c r="B3380" s="32">
        <v>1087</v>
      </c>
      <c r="C3380" s="17">
        <v>-31.465219999999999</v>
      </c>
      <c r="D3380" s="17">
        <v>15.310879999999999</v>
      </c>
      <c r="E3380" s="40" t="s">
        <v>32</v>
      </c>
      <c r="F3380" s="18">
        <v>-47.3</v>
      </c>
      <c r="G3380" s="17">
        <v>-45.7</v>
      </c>
      <c r="H3380" s="17">
        <v>-40.9</v>
      </c>
      <c r="I3380" s="17">
        <v>-38.299999999999997</v>
      </c>
      <c r="J3380" s="17">
        <v>-36.9</v>
      </c>
      <c r="K3380" s="30">
        <v>-34.6</v>
      </c>
      <c r="L3380" s="10">
        <f t="shared" si="882"/>
        <v>-34.6</v>
      </c>
      <c r="M3380" s="52" t="s">
        <v>85</v>
      </c>
      <c r="N3380" s="83" t="s">
        <v>8</v>
      </c>
      <c r="O3380" s="34" t="s">
        <v>8</v>
      </c>
      <c r="P3380" s="34" t="s">
        <v>8</v>
      </c>
      <c r="Q3380" s="34" t="s">
        <v>8</v>
      </c>
      <c r="R3380" s="34" t="s">
        <v>8</v>
      </c>
      <c r="S3380" s="42" t="s">
        <v>8</v>
      </c>
      <c r="T3380" s="10" t="s">
        <v>8</v>
      </c>
      <c r="U3380" s="11" t="s">
        <v>8</v>
      </c>
      <c r="V3380" s="11" t="s">
        <v>8</v>
      </c>
      <c r="W3380" s="11" t="s">
        <v>8</v>
      </c>
      <c r="X3380" s="11" t="s">
        <v>8</v>
      </c>
      <c r="Y3380" s="12" t="s">
        <v>8</v>
      </c>
      <c r="Z3380" s="65">
        <v>0.47245885199999998</v>
      </c>
      <c r="AA3380" s="11" t="s">
        <v>8</v>
      </c>
      <c r="AB3380" s="11">
        <f t="shared" si="874"/>
        <v>-0.32563600964680844</v>
      </c>
      <c r="AC3380" s="11" t="s">
        <v>8</v>
      </c>
      <c r="AD3380" s="9">
        <v>15.66743</v>
      </c>
      <c r="AE3380" s="10">
        <v>7.7609780611928301</v>
      </c>
      <c r="AF3380" s="11">
        <v>14.818581432269101</v>
      </c>
      <c r="AG3380" s="12">
        <v>23.240931831638701</v>
      </c>
      <c r="AH3380" s="10" t="s">
        <v>8</v>
      </c>
      <c r="AI3380" s="134" t="s">
        <v>8</v>
      </c>
      <c r="AJ3380" s="134" t="s">
        <v>8</v>
      </c>
      <c r="AK3380" s="134" t="s">
        <v>8</v>
      </c>
      <c r="AL3380" s="134" t="s">
        <v>8</v>
      </c>
      <c r="AM3380" s="134" t="s">
        <v>8</v>
      </c>
      <c r="AN3380" s="3" t="str">
        <f t="shared" si="883"/>
        <v>n/a</v>
      </c>
      <c r="AO3380" s="3" t="str">
        <f t="shared" si="884"/>
        <v>n/a</v>
      </c>
      <c r="AP3380" s="3" t="s">
        <v>8</v>
      </c>
      <c r="AQ3380" s="124" t="s">
        <v>77</v>
      </c>
      <c r="AR3380" s="4"/>
      <c r="AS3380" s="3"/>
    </row>
    <row r="3381" spans="1:45" ht="15" customHeight="1">
      <c r="A3381" s="11">
        <v>3.0000981599999998</v>
      </c>
      <c r="B3381" s="32">
        <v>1087</v>
      </c>
      <c r="C3381" s="17">
        <v>-31.465219999999999</v>
      </c>
      <c r="D3381" s="17">
        <v>15.310879999999999</v>
      </c>
      <c r="E3381" s="40" t="s">
        <v>32</v>
      </c>
      <c r="F3381" s="18">
        <v>-47.3</v>
      </c>
      <c r="G3381" s="17">
        <v>-45.7</v>
      </c>
      <c r="H3381" s="17">
        <v>-40.9</v>
      </c>
      <c r="I3381" s="17">
        <v>-38.299999999999997</v>
      </c>
      <c r="J3381" s="17">
        <v>-36.9</v>
      </c>
      <c r="K3381" s="30">
        <v>-34.6</v>
      </c>
      <c r="L3381" s="10">
        <f t="shared" si="882"/>
        <v>-34.6</v>
      </c>
      <c r="M3381" s="52" t="s">
        <v>85</v>
      </c>
      <c r="N3381" s="83" t="s">
        <v>8</v>
      </c>
      <c r="O3381" s="34" t="s">
        <v>8</v>
      </c>
      <c r="P3381" s="34" t="s">
        <v>8</v>
      </c>
      <c r="Q3381" s="34" t="s">
        <v>8</v>
      </c>
      <c r="R3381" s="34" t="s">
        <v>8</v>
      </c>
      <c r="S3381" s="42" t="s">
        <v>8</v>
      </c>
      <c r="T3381" s="10" t="s">
        <v>8</v>
      </c>
      <c r="U3381" s="11" t="s">
        <v>8</v>
      </c>
      <c r="V3381" s="11" t="s">
        <v>8</v>
      </c>
      <c r="W3381" s="11" t="s">
        <v>8</v>
      </c>
      <c r="X3381" s="11" t="s">
        <v>8</v>
      </c>
      <c r="Y3381" s="12" t="s">
        <v>8</v>
      </c>
      <c r="Z3381" s="65">
        <v>0.45</v>
      </c>
      <c r="AA3381" s="11" t="s">
        <v>8</v>
      </c>
      <c r="AB3381" s="11">
        <f t="shared" si="874"/>
        <v>-0.34678748622465633</v>
      </c>
      <c r="AC3381" s="11" t="s">
        <v>8</v>
      </c>
      <c r="AD3381" s="9">
        <v>13.76857</v>
      </c>
      <c r="AE3381" s="10">
        <v>6.0053849261304997</v>
      </c>
      <c r="AF3381" s="11">
        <v>13.144185619070999</v>
      </c>
      <c r="AG3381" s="12">
        <v>21.2152512780766</v>
      </c>
      <c r="AH3381" s="10" t="s">
        <v>8</v>
      </c>
      <c r="AI3381" s="134" t="s">
        <v>8</v>
      </c>
      <c r="AJ3381" s="134" t="s">
        <v>8</v>
      </c>
      <c r="AK3381" s="134" t="s">
        <v>8</v>
      </c>
      <c r="AL3381" s="134" t="s">
        <v>8</v>
      </c>
      <c r="AM3381" s="134" t="s">
        <v>8</v>
      </c>
      <c r="AN3381" s="3" t="str">
        <f t="shared" si="883"/>
        <v>n/a</v>
      </c>
      <c r="AO3381" s="3" t="str">
        <f t="shared" si="884"/>
        <v>n/a</v>
      </c>
      <c r="AP3381" s="3" t="s">
        <v>8</v>
      </c>
      <c r="AQ3381" s="124" t="s">
        <v>77</v>
      </c>
      <c r="AR3381" s="4"/>
      <c r="AS3381" s="3"/>
    </row>
    <row r="3382" spans="1:45" ht="15" customHeight="1">
      <c r="A3382" s="11">
        <v>3.0375000000000001</v>
      </c>
      <c r="B3382" s="32">
        <v>1087</v>
      </c>
      <c r="C3382" s="17">
        <v>-31.465219999999999</v>
      </c>
      <c r="D3382" s="17">
        <v>15.310879999999999</v>
      </c>
      <c r="E3382" s="40" t="s">
        <v>32</v>
      </c>
      <c r="F3382" s="18">
        <v>-47.3</v>
      </c>
      <c r="G3382" s="17">
        <v>-45.7</v>
      </c>
      <c r="H3382" s="17">
        <v>-40.9</v>
      </c>
      <c r="I3382" s="17">
        <v>-38.299999999999997</v>
      </c>
      <c r="J3382" s="17">
        <v>-36.9</v>
      </c>
      <c r="K3382" s="30">
        <v>-34.6</v>
      </c>
      <c r="L3382" s="10">
        <f t="shared" si="882"/>
        <v>-34.6</v>
      </c>
      <c r="M3382" s="52" t="s">
        <v>85</v>
      </c>
      <c r="N3382" s="83" t="s">
        <v>8</v>
      </c>
      <c r="O3382" s="34" t="s">
        <v>8</v>
      </c>
      <c r="P3382" s="34" t="s">
        <v>8</v>
      </c>
      <c r="Q3382" s="34" t="s">
        <v>8</v>
      </c>
      <c r="R3382" s="34" t="s">
        <v>8</v>
      </c>
      <c r="S3382" s="42" t="s">
        <v>8</v>
      </c>
      <c r="T3382" s="10" t="s">
        <v>8</v>
      </c>
      <c r="U3382" s="11" t="s">
        <v>8</v>
      </c>
      <c r="V3382" s="11" t="s">
        <v>8</v>
      </c>
      <c r="W3382" s="11" t="s">
        <v>8</v>
      </c>
      <c r="X3382" s="11" t="s">
        <v>8</v>
      </c>
      <c r="Y3382" s="12" t="s">
        <v>8</v>
      </c>
      <c r="Z3382" s="65">
        <v>0.43686665800000002</v>
      </c>
      <c r="AA3382" s="11" t="s">
        <v>8</v>
      </c>
      <c r="AB3382" s="11">
        <f t="shared" si="874"/>
        <v>-0.35965109971518167</v>
      </c>
      <c r="AC3382" s="11" t="s">
        <v>8</v>
      </c>
      <c r="AD3382" s="9">
        <v>12.41436</v>
      </c>
      <c r="AE3382" s="10">
        <v>4.9766188391439998</v>
      </c>
      <c r="AF3382" s="11">
        <v>12.1770257861841</v>
      </c>
      <c r="AG3382" s="12">
        <v>20.008444147039601</v>
      </c>
      <c r="AH3382" s="10" t="s">
        <v>8</v>
      </c>
      <c r="AI3382" s="134" t="s">
        <v>8</v>
      </c>
      <c r="AJ3382" s="134" t="s">
        <v>8</v>
      </c>
      <c r="AK3382" s="134" t="s">
        <v>8</v>
      </c>
      <c r="AL3382" s="134" t="s">
        <v>8</v>
      </c>
      <c r="AM3382" s="134" t="s">
        <v>8</v>
      </c>
      <c r="AN3382" s="3" t="str">
        <f t="shared" si="883"/>
        <v>n/a</v>
      </c>
      <c r="AO3382" s="3" t="str">
        <f t="shared" si="884"/>
        <v>n/a</v>
      </c>
      <c r="AP3382" s="3" t="s">
        <v>8</v>
      </c>
      <c r="AQ3382" s="124" t="s">
        <v>77</v>
      </c>
      <c r="AR3382" s="4"/>
      <c r="AS3382" s="3"/>
    </row>
    <row r="3383" spans="1:45" ht="15" customHeight="1">
      <c r="A3383" s="11">
        <v>3.06</v>
      </c>
      <c r="B3383" s="32">
        <v>1087</v>
      </c>
      <c r="C3383" s="17">
        <v>-31.465219999999999</v>
      </c>
      <c r="D3383" s="17">
        <v>15.310879999999999</v>
      </c>
      <c r="E3383" s="40" t="s">
        <v>32</v>
      </c>
      <c r="F3383" s="18">
        <v>-47.3</v>
      </c>
      <c r="G3383" s="17">
        <v>-45.7</v>
      </c>
      <c r="H3383" s="17">
        <v>-40.9</v>
      </c>
      <c r="I3383" s="17">
        <v>-38.299999999999997</v>
      </c>
      <c r="J3383" s="17">
        <v>-36.9</v>
      </c>
      <c r="K3383" s="30">
        <v>-34.6</v>
      </c>
      <c r="L3383" s="10">
        <f t="shared" si="882"/>
        <v>-34.6</v>
      </c>
      <c r="M3383" s="52" t="s">
        <v>85</v>
      </c>
      <c r="N3383" s="83" t="s">
        <v>8</v>
      </c>
      <c r="O3383" s="34" t="s">
        <v>8</v>
      </c>
      <c r="P3383" s="34" t="s">
        <v>8</v>
      </c>
      <c r="Q3383" s="34" t="s">
        <v>8</v>
      </c>
      <c r="R3383" s="34" t="s">
        <v>8</v>
      </c>
      <c r="S3383" s="42" t="s">
        <v>8</v>
      </c>
      <c r="T3383" s="10" t="s">
        <v>8</v>
      </c>
      <c r="U3383" s="11" t="s">
        <v>8</v>
      </c>
      <c r="V3383" s="11" t="s">
        <v>8</v>
      </c>
      <c r="W3383" s="11" t="s">
        <v>8</v>
      </c>
      <c r="X3383" s="11" t="s">
        <v>8</v>
      </c>
      <c r="Y3383" s="12" t="s">
        <v>8</v>
      </c>
      <c r="Z3383" s="65">
        <v>0.47322625000000001</v>
      </c>
      <c r="AA3383" s="11" t="s">
        <v>8</v>
      </c>
      <c r="AB3383" s="11">
        <f t="shared" si="874"/>
        <v>-0.32493117293261725</v>
      </c>
      <c r="AC3383" s="11" t="s">
        <v>8</v>
      </c>
      <c r="AD3383" s="9">
        <v>15.8864</v>
      </c>
      <c r="AE3383" s="10">
        <v>7.7709384187396404</v>
      </c>
      <c r="AF3383" s="11">
        <v>14.8629996706326</v>
      </c>
      <c r="AG3383" s="12">
        <v>23.313760534197002</v>
      </c>
      <c r="AH3383" s="10" t="s">
        <v>8</v>
      </c>
      <c r="AI3383" s="134" t="s">
        <v>8</v>
      </c>
      <c r="AJ3383" s="134" t="s">
        <v>8</v>
      </c>
      <c r="AK3383" s="134" t="s">
        <v>8</v>
      </c>
      <c r="AL3383" s="134" t="s">
        <v>8</v>
      </c>
      <c r="AM3383" s="134" t="s">
        <v>8</v>
      </c>
      <c r="AN3383" s="3" t="str">
        <f t="shared" si="883"/>
        <v>n/a</v>
      </c>
      <c r="AO3383" s="3" t="str">
        <f t="shared" si="884"/>
        <v>n/a</v>
      </c>
      <c r="AP3383" s="3" t="s">
        <v>8</v>
      </c>
      <c r="AQ3383" s="124" t="s">
        <v>77</v>
      </c>
      <c r="AR3383" s="4"/>
      <c r="AS3383" s="3"/>
    </row>
    <row r="3384" spans="1:45" ht="15" customHeight="1">
      <c r="A3384" s="11">
        <v>3.0766666700000003</v>
      </c>
      <c r="B3384" s="32">
        <v>1087</v>
      </c>
      <c r="C3384" s="17">
        <v>-31.465219999999999</v>
      </c>
      <c r="D3384" s="17">
        <v>15.310879999999999</v>
      </c>
      <c r="E3384" s="40" t="s">
        <v>32</v>
      </c>
      <c r="F3384" s="18">
        <v>-47.3</v>
      </c>
      <c r="G3384" s="17">
        <v>-45.7</v>
      </c>
      <c r="H3384" s="17">
        <v>-40.9</v>
      </c>
      <c r="I3384" s="17">
        <v>-38.299999999999997</v>
      </c>
      <c r="J3384" s="17">
        <v>-36.9</v>
      </c>
      <c r="K3384" s="30">
        <v>-34.6</v>
      </c>
      <c r="L3384" s="10">
        <f t="shared" si="882"/>
        <v>-34.6</v>
      </c>
      <c r="M3384" s="52" t="s">
        <v>85</v>
      </c>
      <c r="N3384" s="83" t="s">
        <v>8</v>
      </c>
      <c r="O3384" s="34" t="s">
        <v>8</v>
      </c>
      <c r="P3384" s="34" t="s">
        <v>8</v>
      </c>
      <c r="Q3384" s="34" t="s">
        <v>8</v>
      </c>
      <c r="R3384" s="34" t="s">
        <v>8</v>
      </c>
      <c r="S3384" s="42" t="s">
        <v>8</v>
      </c>
      <c r="T3384" s="10" t="s">
        <v>8</v>
      </c>
      <c r="U3384" s="11" t="s">
        <v>8</v>
      </c>
      <c r="V3384" s="11" t="s">
        <v>8</v>
      </c>
      <c r="W3384" s="11" t="s">
        <v>8</v>
      </c>
      <c r="X3384" s="11" t="s">
        <v>8</v>
      </c>
      <c r="Y3384" s="12" t="s">
        <v>8</v>
      </c>
      <c r="Z3384" s="65">
        <v>0.48972892099999998</v>
      </c>
      <c r="AA3384" s="11" t="s">
        <v>8</v>
      </c>
      <c r="AB3384" s="11">
        <f t="shared" si="874"/>
        <v>-0.31004424791188023</v>
      </c>
      <c r="AC3384" s="11" t="s">
        <v>8</v>
      </c>
      <c r="AD3384" s="9">
        <v>17.432849999999998</v>
      </c>
      <c r="AE3384" s="10">
        <v>9.0233535535147702</v>
      </c>
      <c r="AF3384" s="11">
        <v>16.0669751513657</v>
      </c>
      <c r="AG3384" s="12">
        <v>24.9065834015076</v>
      </c>
      <c r="AH3384" s="10" t="s">
        <v>8</v>
      </c>
      <c r="AI3384" s="134" t="s">
        <v>8</v>
      </c>
      <c r="AJ3384" s="134" t="s">
        <v>8</v>
      </c>
      <c r="AK3384" s="134" t="s">
        <v>8</v>
      </c>
      <c r="AL3384" s="134" t="s">
        <v>8</v>
      </c>
      <c r="AM3384" s="134" t="s">
        <v>8</v>
      </c>
      <c r="AN3384" s="3" t="str">
        <f t="shared" si="883"/>
        <v>n/a</v>
      </c>
      <c r="AO3384" s="3" t="str">
        <f t="shared" si="884"/>
        <v>n/a</v>
      </c>
      <c r="AP3384" s="3" t="s">
        <v>8</v>
      </c>
      <c r="AQ3384" s="124" t="s">
        <v>77</v>
      </c>
      <c r="AR3384" s="4"/>
      <c r="AS3384" s="3"/>
    </row>
    <row r="3385" spans="1:45" ht="15" customHeight="1">
      <c r="A3385" s="11">
        <v>3.085</v>
      </c>
      <c r="B3385" s="32">
        <v>1087</v>
      </c>
      <c r="C3385" s="17">
        <v>-31.465219999999999</v>
      </c>
      <c r="D3385" s="17">
        <v>15.310879999999999</v>
      </c>
      <c r="E3385" s="40" t="s">
        <v>32</v>
      </c>
      <c r="F3385" s="18">
        <v>-47.3</v>
      </c>
      <c r="G3385" s="17">
        <v>-45.7</v>
      </c>
      <c r="H3385" s="17">
        <v>-40.9</v>
      </c>
      <c r="I3385" s="17">
        <v>-38.299999999999997</v>
      </c>
      <c r="J3385" s="17">
        <v>-36.9</v>
      </c>
      <c r="K3385" s="30">
        <v>-34.6</v>
      </c>
      <c r="L3385" s="10">
        <f t="shared" si="882"/>
        <v>-34.6</v>
      </c>
      <c r="M3385" s="52" t="s">
        <v>85</v>
      </c>
      <c r="N3385" s="83" t="s">
        <v>8</v>
      </c>
      <c r="O3385" s="34" t="s">
        <v>8</v>
      </c>
      <c r="P3385" s="34" t="s">
        <v>8</v>
      </c>
      <c r="Q3385" s="34" t="s">
        <v>8</v>
      </c>
      <c r="R3385" s="34" t="s">
        <v>8</v>
      </c>
      <c r="S3385" s="42" t="s">
        <v>8</v>
      </c>
      <c r="T3385" s="10" t="s">
        <v>8</v>
      </c>
      <c r="U3385" s="11" t="s">
        <v>8</v>
      </c>
      <c r="V3385" s="11" t="s">
        <v>8</v>
      </c>
      <c r="W3385" s="11" t="s">
        <v>8</v>
      </c>
      <c r="X3385" s="11" t="s">
        <v>8</v>
      </c>
      <c r="Y3385" s="12" t="s">
        <v>8</v>
      </c>
      <c r="Z3385" s="65">
        <v>0.49312637799999998</v>
      </c>
      <c r="AA3385" s="11" t="s">
        <v>8</v>
      </c>
      <c r="AB3385" s="11">
        <f t="shared" si="874"/>
        <v>-0.30704176584557191</v>
      </c>
      <c r="AC3385" s="11" t="s">
        <v>8</v>
      </c>
      <c r="AD3385" s="9">
        <v>17.577950000000001</v>
      </c>
      <c r="AE3385" s="10">
        <v>9.2182256340526596</v>
      </c>
      <c r="AF3385" s="11">
        <v>16.304715337561898</v>
      </c>
      <c r="AG3385" s="12">
        <v>25.032535467410799</v>
      </c>
      <c r="AH3385" s="10" t="s">
        <v>8</v>
      </c>
      <c r="AI3385" s="134" t="s">
        <v>8</v>
      </c>
      <c r="AJ3385" s="134" t="s">
        <v>8</v>
      </c>
      <c r="AK3385" s="134" t="s">
        <v>8</v>
      </c>
      <c r="AL3385" s="134" t="s">
        <v>8</v>
      </c>
      <c r="AM3385" s="134" t="s">
        <v>8</v>
      </c>
      <c r="AN3385" s="3" t="str">
        <f t="shared" si="883"/>
        <v>n/a</v>
      </c>
      <c r="AO3385" s="3" t="str">
        <f t="shared" si="884"/>
        <v>n/a</v>
      </c>
      <c r="AP3385" s="3" t="s">
        <v>8</v>
      </c>
      <c r="AQ3385" s="124" t="s">
        <v>77</v>
      </c>
      <c r="AR3385" s="4"/>
      <c r="AS3385" s="3"/>
    </row>
    <row r="3386" spans="1:45" ht="15" customHeight="1">
      <c r="A3386" s="11">
        <v>3.1016666700000002</v>
      </c>
      <c r="B3386" s="32">
        <v>1087</v>
      </c>
      <c r="C3386" s="17">
        <v>-31.465219999999999</v>
      </c>
      <c r="D3386" s="17">
        <v>15.310879999999999</v>
      </c>
      <c r="E3386" s="40" t="s">
        <v>32</v>
      </c>
      <c r="F3386" s="18">
        <v>-47.3</v>
      </c>
      <c r="G3386" s="17">
        <v>-45.7</v>
      </c>
      <c r="H3386" s="17">
        <v>-40.9</v>
      </c>
      <c r="I3386" s="17">
        <v>-38.299999999999997</v>
      </c>
      <c r="J3386" s="17">
        <v>-36.9</v>
      </c>
      <c r="K3386" s="30">
        <v>-34.6</v>
      </c>
      <c r="L3386" s="10">
        <f t="shared" si="882"/>
        <v>-34.6</v>
      </c>
      <c r="M3386" s="52" t="s">
        <v>85</v>
      </c>
      <c r="N3386" s="83" t="s">
        <v>8</v>
      </c>
      <c r="O3386" s="34" t="s">
        <v>8</v>
      </c>
      <c r="P3386" s="34" t="s">
        <v>8</v>
      </c>
      <c r="Q3386" s="34" t="s">
        <v>8</v>
      </c>
      <c r="R3386" s="34" t="s">
        <v>8</v>
      </c>
      <c r="S3386" s="42" t="s">
        <v>8</v>
      </c>
      <c r="T3386" s="10" t="s">
        <v>8</v>
      </c>
      <c r="U3386" s="11" t="s">
        <v>8</v>
      </c>
      <c r="V3386" s="11" t="s">
        <v>8</v>
      </c>
      <c r="W3386" s="11" t="s">
        <v>8</v>
      </c>
      <c r="X3386" s="11" t="s">
        <v>8</v>
      </c>
      <c r="Y3386" s="12" t="s">
        <v>8</v>
      </c>
      <c r="Z3386" s="65">
        <v>0.44387986000000001</v>
      </c>
      <c r="AA3386" s="11" t="s">
        <v>8</v>
      </c>
      <c r="AB3386" s="11">
        <f t="shared" si="874"/>
        <v>-0.35273455961372491</v>
      </c>
      <c r="AC3386" s="11" t="s">
        <v>8</v>
      </c>
      <c r="AD3386" s="9">
        <v>13.150219999999999</v>
      </c>
      <c r="AE3386" s="10">
        <v>5.4762430436061402</v>
      </c>
      <c r="AF3386" s="11">
        <v>12.6613081518234</v>
      </c>
      <c r="AG3386" s="12">
        <v>20.6515585250397</v>
      </c>
      <c r="AH3386" s="10" t="s">
        <v>8</v>
      </c>
      <c r="AI3386" s="134" t="s">
        <v>8</v>
      </c>
      <c r="AJ3386" s="134" t="s">
        <v>8</v>
      </c>
      <c r="AK3386" s="134" t="s">
        <v>8</v>
      </c>
      <c r="AL3386" s="134" t="s">
        <v>8</v>
      </c>
      <c r="AM3386" s="134" t="s">
        <v>8</v>
      </c>
      <c r="AN3386" s="3" t="str">
        <f t="shared" si="883"/>
        <v>n/a</v>
      </c>
      <c r="AO3386" s="3" t="str">
        <f t="shared" si="884"/>
        <v>n/a</v>
      </c>
      <c r="AP3386" s="3" t="s">
        <v>8</v>
      </c>
      <c r="AQ3386" s="124" t="s">
        <v>77</v>
      </c>
      <c r="AR3386" s="4"/>
      <c r="AS3386" s="3"/>
    </row>
    <row r="3387" spans="1:45" ht="15" customHeight="1">
      <c r="A3387" s="11">
        <v>3.1349999999999998</v>
      </c>
      <c r="B3387" s="32">
        <v>1087</v>
      </c>
      <c r="C3387" s="17">
        <v>-31.465219999999999</v>
      </c>
      <c r="D3387" s="17">
        <v>15.310879999999999</v>
      </c>
      <c r="E3387" s="40" t="s">
        <v>32</v>
      </c>
      <c r="F3387" s="18">
        <v>-47.3</v>
      </c>
      <c r="G3387" s="17">
        <v>-45.7</v>
      </c>
      <c r="H3387" s="17">
        <v>-40.9</v>
      </c>
      <c r="I3387" s="17">
        <v>-38.299999999999997</v>
      </c>
      <c r="J3387" s="17">
        <v>-36.9</v>
      </c>
      <c r="K3387" s="30">
        <v>-34.6</v>
      </c>
      <c r="L3387" s="10">
        <f t="shared" si="882"/>
        <v>-34.6</v>
      </c>
      <c r="M3387" s="52" t="s">
        <v>85</v>
      </c>
      <c r="N3387" s="83" t="s">
        <v>8</v>
      </c>
      <c r="O3387" s="34" t="s">
        <v>8</v>
      </c>
      <c r="P3387" s="34" t="s">
        <v>8</v>
      </c>
      <c r="Q3387" s="34" t="s">
        <v>8</v>
      </c>
      <c r="R3387" s="34" t="s">
        <v>8</v>
      </c>
      <c r="S3387" s="42" t="s">
        <v>8</v>
      </c>
      <c r="T3387" s="10" t="s">
        <v>8</v>
      </c>
      <c r="U3387" s="11" t="s">
        <v>8</v>
      </c>
      <c r="V3387" s="11" t="s">
        <v>8</v>
      </c>
      <c r="W3387" s="11" t="s">
        <v>8</v>
      </c>
      <c r="X3387" s="11" t="s">
        <v>8</v>
      </c>
      <c r="Y3387" s="12" t="s">
        <v>8</v>
      </c>
      <c r="Z3387" s="65">
        <v>0.45387116500000002</v>
      </c>
      <c r="AA3387" s="11" t="s">
        <v>8</v>
      </c>
      <c r="AB3387" s="11">
        <f t="shared" si="874"/>
        <v>-0.34306740764969185</v>
      </c>
      <c r="AC3387" s="11" t="s">
        <v>8</v>
      </c>
      <c r="AD3387" s="9">
        <v>13.98972</v>
      </c>
      <c r="AE3387" s="10">
        <v>6.3376326641294396</v>
      </c>
      <c r="AF3387" s="11">
        <v>13.427301793940099</v>
      </c>
      <c r="AG3387" s="12">
        <v>21.5464284507343</v>
      </c>
      <c r="AH3387" s="10" t="s">
        <v>8</v>
      </c>
      <c r="AI3387" s="134" t="s">
        <v>8</v>
      </c>
      <c r="AJ3387" s="134" t="s">
        <v>8</v>
      </c>
      <c r="AK3387" s="134" t="s">
        <v>8</v>
      </c>
      <c r="AL3387" s="134" t="s">
        <v>8</v>
      </c>
      <c r="AM3387" s="134" t="s">
        <v>8</v>
      </c>
      <c r="AN3387" s="3" t="str">
        <f t="shared" si="883"/>
        <v>n/a</v>
      </c>
      <c r="AO3387" s="3" t="str">
        <f t="shared" si="884"/>
        <v>n/a</v>
      </c>
      <c r="AP3387" s="3" t="s">
        <v>8</v>
      </c>
      <c r="AQ3387" s="124" t="s">
        <v>77</v>
      </c>
      <c r="AR3387" s="4"/>
      <c r="AS3387" s="3"/>
    </row>
    <row r="3388" spans="1:45" ht="15" customHeight="1">
      <c r="A3388" s="11">
        <v>3.1378571399999999</v>
      </c>
      <c r="B3388" s="32">
        <v>1087</v>
      </c>
      <c r="C3388" s="17">
        <v>-31.465219999999999</v>
      </c>
      <c r="D3388" s="17">
        <v>15.310879999999999</v>
      </c>
      <c r="E3388" s="40" t="s">
        <v>32</v>
      </c>
      <c r="F3388" s="18">
        <v>-47.3</v>
      </c>
      <c r="G3388" s="17">
        <v>-45.7</v>
      </c>
      <c r="H3388" s="17">
        <v>-40.9</v>
      </c>
      <c r="I3388" s="17">
        <v>-38.299999999999997</v>
      </c>
      <c r="J3388" s="17">
        <v>-36.9</v>
      </c>
      <c r="K3388" s="30">
        <v>-34.6</v>
      </c>
      <c r="L3388" s="10">
        <f t="shared" si="882"/>
        <v>-34.6</v>
      </c>
      <c r="M3388" s="52" t="s">
        <v>85</v>
      </c>
      <c r="N3388" s="83" t="s">
        <v>8</v>
      </c>
      <c r="O3388" s="34" t="s">
        <v>8</v>
      </c>
      <c r="P3388" s="34" t="s">
        <v>8</v>
      </c>
      <c r="Q3388" s="34" t="s">
        <v>8</v>
      </c>
      <c r="R3388" s="34" t="s">
        <v>8</v>
      </c>
      <c r="S3388" s="42" t="s">
        <v>8</v>
      </c>
      <c r="T3388" s="10" t="s">
        <v>8</v>
      </c>
      <c r="U3388" s="11" t="s">
        <v>8</v>
      </c>
      <c r="V3388" s="11" t="s">
        <v>8</v>
      </c>
      <c r="W3388" s="11" t="s">
        <v>8</v>
      </c>
      <c r="X3388" s="11" t="s">
        <v>8</v>
      </c>
      <c r="Y3388" s="12" t="s">
        <v>8</v>
      </c>
      <c r="Z3388" s="65">
        <v>0.436626978</v>
      </c>
      <c r="AA3388" s="11" t="s">
        <v>8</v>
      </c>
      <c r="AB3388" s="11">
        <f t="shared" si="874"/>
        <v>-0.35988943391647399</v>
      </c>
      <c r="AC3388" s="11" t="s">
        <v>8</v>
      </c>
      <c r="AD3388" s="9">
        <v>12.403510000000001</v>
      </c>
      <c r="AE3388" s="10">
        <v>4.9918187916628503</v>
      </c>
      <c r="AF3388" s="11">
        <v>12.160790318475801</v>
      </c>
      <c r="AG3388" s="12">
        <v>19.924186243670999</v>
      </c>
      <c r="AH3388" s="10" t="s">
        <v>8</v>
      </c>
      <c r="AI3388" s="134" t="s">
        <v>8</v>
      </c>
      <c r="AJ3388" s="134" t="s">
        <v>8</v>
      </c>
      <c r="AK3388" s="134" t="s">
        <v>8</v>
      </c>
      <c r="AL3388" s="134" t="s">
        <v>8</v>
      </c>
      <c r="AM3388" s="134" t="s">
        <v>8</v>
      </c>
      <c r="AN3388" s="3" t="str">
        <f t="shared" si="883"/>
        <v>n/a</v>
      </c>
      <c r="AO3388" s="3" t="str">
        <f t="shared" si="884"/>
        <v>n/a</v>
      </c>
      <c r="AP3388" s="3" t="s">
        <v>8</v>
      </c>
      <c r="AQ3388" s="124" t="s">
        <v>77</v>
      </c>
      <c r="AR3388" s="4"/>
      <c r="AS3388" s="3"/>
    </row>
    <row r="3389" spans="1:45" ht="15" customHeight="1">
      <c r="A3389" s="11">
        <v>3.1521428600000001</v>
      </c>
      <c r="B3389" s="32">
        <v>1087</v>
      </c>
      <c r="C3389" s="17">
        <v>-31.465219999999999</v>
      </c>
      <c r="D3389" s="17">
        <v>15.310879999999999</v>
      </c>
      <c r="E3389" s="40" t="s">
        <v>32</v>
      </c>
      <c r="F3389" s="18">
        <v>-47.3</v>
      </c>
      <c r="G3389" s="17">
        <v>-45.7</v>
      </c>
      <c r="H3389" s="17">
        <v>-40.9</v>
      </c>
      <c r="I3389" s="17">
        <v>-38.299999999999997</v>
      </c>
      <c r="J3389" s="17">
        <v>-36.9</v>
      </c>
      <c r="K3389" s="30">
        <v>-34.6</v>
      </c>
      <c r="L3389" s="10">
        <f t="shared" si="882"/>
        <v>-34.6</v>
      </c>
      <c r="M3389" s="52" t="s">
        <v>85</v>
      </c>
      <c r="N3389" s="83" t="s">
        <v>8</v>
      </c>
      <c r="O3389" s="34" t="s">
        <v>8</v>
      </c>
      <c r="P3389" s="34" t="s">
        <v>8</v>
      </c>
      <c r="Q3389" s="34" t="s">
        <v>8</v>
      </c>
      <c r="R3389" s="34" t="s">
        <v>8</v>
      </c>
      <c r="S3389" s="42" t="s">
        <v>8</v>
      </c>
      <c r="T3389" s="10" t="s">
        <v>8</v>
      </c>
      <c r="U3389" s="11" t="s">
        <v>8</v>
      </c>
      <c r="V3389" s="11" t="s">
        <v>8</v>
      </c>
      <c r="W3389" s="11" t="s">
        <v>8</v>
      </c>
      <c r="X3389" s="11" t="s">
        <v>8</v>
      </c>
      <c r="Y3389" s="12" t="s">
        <v>8</v>
      </c>
      <c r="Z3389" s="65">
        <v>0.48071439700000002</v>
      </c>
      <c r="AA3389" s="11" t="s">
        <v>8</v>
      </c>
      <c r="AB3389" s="11">
        <f t="shared" si="874"/>
        <v>-0.31811287091477758</v>
      </c>
      <c r="AC3389" s="11" t="s">
        <v>8</v>
      </c>
      <c r="AD3389" s="9">
        <v>16.654959999999999</v>
      </c>
      <c r="AE3389" s="10">
        <v>8.3125645147181206</v>
      </c>
      <c r="AF3389" s="11">
        <v>15.3914329349768</v>
      </c>
      <c r="AG3389" s="12">
        <v>23.930666417178401</v>
      </c>
      <c r="AH3389" s="10" t="s">
        <v>8</v>
      </c>
      <c r="AI3389" s="134" t="s">
        <v>8</v>
      </c>
      <c r="AJ3389" s="134" t="s">
        <v>8</v>
      </c>
      <c r="AK3389" s="134" t="s">
        <v>8</v>
      </c>
      <c r="AL3389" s="134" t="s">
        <v>8</v>
      </c>
      <c r="AM3389" s="134" t="s">
        <v>8</v>
      </c>
      <c r="AN3389" s="3" t="str">
        <f t="shared" si="883"/>
        <v>n/a</v>
      </c>
      <c r="AO3389" s="3" t="str">
        <f t="shared" si="884"/>
        <v>n/a</v>
      </c>
      <c r="AP3389" s="3" t="s">
        <v>8</v>
      </c>
      <c r="AQ3389" s="124" t="s">
        <v>77</v>
      </c>
      <c r="AR3389" s="4"/>
      <c r="AS3389" s="3"/>
    </row>
    <row r="3390" spans="1:45" ht="15" customHeight="1">
      <c r="A3390" s="11">
        <v>3.17357143</v>
      </c>
      <c r="B3390" s="32">
        <v>1087</v>
      </c>
      <c r="C3390" s="17">
        <v>-31.465219999999999</v>
      </c>
      <c r="D3390" s="17">
        <v>15.310879999999999</v>
      </c>
      <c r="E3390" s="40" t="s">
        <v>32</v>
      </c>
      <c r="F3390" s="18">
        <v>-47.3</v>
      </c>
      <c r="G3390" s="17">
        <v>-45.7</v>
      </c>
      <c r="H3390" s="17">
        <v>-40.9</v>
      </c>
      <c r="I3390" s="17">
        <v>-38.299999999999997</v>
      </c>
      <c r="J3390" s="17">
        <v>-36.9</v>
      </c>
      <c r="K3390" s="30">
        <v>-34.6</v>
      </c>
      <c r="L3390" s="10">
        <f t="shared" si="882"/>
        <v>-34.6</v>
      </c>
      <c r="M3390" s="52" t="s">
        <v>85</v>
      </c>
      <c r="N3390" s="83" t="s">
        <v>8</v>
      </c>
      <c r="O3390" s="34" t="s">
        <v>8</v>
      </c>
      <c r="P3390" s="34" t="s">
        <v>8</v>
      </c>
      <c r="Q3390" s="34" t="s">
        <v>8</v>
      </c>
      <c r="R3390" s="34" t="s">
        <v>8</v>
      </c>
      <c r="S3390" s="42" t="s">
        <v>8</v>
      </c>
      <c r="T3390" s="10" t="s">
        <v>8</v>
      </c>
      <c r="U3390" s="11" t="s">
        <v>8</v>
      </c>
      <c r="V3390" s="11" t="s">
        <v>8</v>
      </c>
      <c r="W3390" s="11" t="s">
        <v>8</v>
      </c>
      <c r="X3390" s="11" t="s">
        <v>8</v>
      </c>
      <c r="Y3390" s="12" t="s">
        <v>8</v>
      </c>
      <c r="Z3390" s="65">
        <v>0.46253409099999998</v>
      </c>
      <c r="AA3390" s="11" t="s">
        <v>8</v>
      </c>
      <c r="AB3390" s="11">
        <f t="shared" si="874"/>
        <v>-0.33485625214105791</v>
      </c>
      <c r="AC3390" s="11" t="s">
        <v>8</v>
      </c>
      <c r="AD3390" s="9">
        <v>14.89988</v>
      </c>
      <c r="AE3390" s="10">
        <v>6.9936003743929396</v>
      </c>
      <c r="AF3390" s="11">
        <v>14.111169096224501</v>
      </c>
      <c r="AG3390" s="12">
        <v>22.358638710014599</v>
      </c>
      <c r="AH3390" s="10" t="s">
        <v>8</v>
      </c>
      <c r="AI3390" s="134" t="s">
        <v>8</v>
      </c>
      <c r="AJ3390" s="134" t="s">
        <v>8</v>
      </c>
      <c r="AK3390" s="134" t="s">
        <v>8</v>
      </c>
      <c r="AL3390" s="134" t="s">
        <v>8</v>
      </c>
      <c r="AM3390" s="134" t="s">
        <v>8</v>
      </c>
      <c r="AN3390" s="3" t="str">
        <f t="shared" si="883"/>
        <v>n/a</v>
      </c>
      <c r="AO3390" s="3" t="str">
        <f t="shared" si="884"/>
        <v>n/a</v>
      </c>
      <c r="AP3390" s="3" t="s">
        <v>8</v>
      </c>
      <c r="AQ3390" s="124" t="s">
        <v>77</v>
      </c>
      <c r="AR3390" s="4"/>
      <c r="AS3390" s="3"/>
    </row>
    <row r="3391" spans="1:45" ht="15" customHeight="1">
      <c r="A3391" s="11">
        <v>3.1796153899999999</v>
      </c>
      <c r="B3391" s="32">
        <v>1087</v>
      </c>
      <c r="C3391" s="17">
        <v>-31.465219999999999</v>
      </c>
      <c r="D3391" s="17">
        <v>15.310879999999999</v>
      </c>
      <c r="E3391" s="40" t="s">
        <v>32</v>
      </c>
      <c r="F3391" s="18">
        <v>-47.3</v>
      </c>
      <c r="G3391" s="17">
        <v>-45.7</v>
      </c>
      <c r="H3391" s="17">
        <v>-40.9</v>
      </c>
      <c r="I3391" s="17">
        <v>-38.299999999999997</v>
      </c>
      <c r="J3391" s="17">
        <v>-36.9</v>
      </c>
      <c r="K3391" s="30">
        <v>-34.6</v>
      </c>
      <c r="L3391" s="10">
        <f t="shared" si="882"/>
        <v>-34.6</v>
      </c>
      <c r="M3391" s="52" t="s">
        <v>85</v>
      </c>
      <c r="N3391" s="83" t="s">
        <v>8</v>
      </c>
      <c r="O3391" s="34" t="s">
        <v>8</v>
      </c>
      <c r="P3391" s="34" t="s">
        <v>8</v>
      </c>
      <c r="Q3391" s="34" t="s">
        <v>8</v>
      </c>
      <c r="R3391" s="34" t="s">
        <v>8</v>
      </c>
      <c r="S3391" s="42" t="s">
        <v>8</v>
      </c>
      <c r="T3391" s="10" t="s">
        <v>8</v>
      </c>
      <c r="U3391" s="11" t="s">
        <v>8</v>
      </c>
      <c r="V3391" s="11" t="s">
        <v>8</v>
      </c>
      <c r="W3391" s="11" t="s">
        <v>8</v>
      </c>
      <c r="X3391" s="11" t="s">
        <v>8</v>
      </c>
      <c r="Y3391" s="12" t="s">
        <v>8</v>
      </c>
      <c r="Z3391" s="65">
        <v>0.47577597500000002</v>
      </c>
      <c r="AA3391" s="11" t="s">
        <v>8</v>
      </c>
      <c r="AB3391" s="11">
        <f t="shared" si="874"/>
        <v>-0.32259749207672944</v>
      </c>
      <c r="AC3391" s="11" t="s">
        <v>8</v>
      </c>
      <c r="AD3391" s="9">
        <v>16.080449999999999</v>
      </c>
      <c r="AE3391" s="10">
        <v>7.9692106688099704</v>
      </c>
      <c r="AF3391" s="11">
        <v>15.0388700564292</v>
      </c>
      <c r="AG3391" s="12">
        <v>23.450447574692198</v>
      </c>
      <c r="AH3391" s="10" t="s">
        <v>8</v>
      </c>
      <c r="AI3391" s="134" t="s">
        <v>8</v>
      </c>
      <c r="AJ3391" s="134" t="s">
        <v>8</v>
      </c>
      <c r="AK3391" s="134" t="s">
        <v>8</v>
      </c>
      <c r="AL3391" s="134" t="s">
        <v>8</v>
      </c>
      <c r="AM3391" s="134" t="s">
        <v>8</v>
      </c>
      <c r="AN3391" s="3" t="str">
        <f t="shared" si="883"/>
        <v>n/a</v>
      </c>
      <c r="AO3391" s="3" t="str">
        <f t="shared" si="884"/>
        <v>n/a</v>
      </c>
      <c r="AP3391" s="3" t="s">
        <v>8</v>
      </c>
      <c r="AQ3391" s="124" t="s">
        <v>77</v>
      </c>
      <c r="AR3391" s="4"/>
      <c r="AS3391" s="3"/>
    </row>
    <row r="3392" spans="1:45" ht="15" customHeight="1">
      <c r="A3392" s="11">
        <v>3.2211538500000003</v>
      </c>
      <c r="B3392" s="32">
        <v>1087</v>
      </c>
      <c r="C3392" s="17">
        <v>-31.465219999999999</v>
      </c>
      <c r="D3392" s="17">
        <v>15.310879999999999</v>
      </c>
      <c r="E3392" s="40" t="s">
        <v>32</v>
      </c>
      <c r="F3392" s="18">
        <v>-47.3</v>
      </c>
      <c r="G3392" s="17">
        <v>-45.7</v>
      </c>
      <c r="H3392" s="17">
        <v>-40.9</v>
      </c>
      <c r="I3392" s="17">
        <v>-38.299999999999997</v>
      </c>
      <c r="J3392" s="17">
        <v>-36.9</v>
      </c>
      <c r="K3392" s="30">
        <v>-34.6</v>
      </c>
      <c r="L3392" s="10">
        <f t="shared" si="882"/>
        <v>-34.6</v>
      </c>
      <c r="M3392" s="52" t="s">
        <v>85</v>
      </c>
      <c r="N3392" s="83" t="s">
        <v>8</v>
      </c>
      <c r="O3392" s="34" t="s">
        <v>8</v>
      </c>
      <c r="P3392" s="34" t="s">
        <v>8</v>
      </c>
      <c r="Q3392" s="34" t="s">
        <v>8</v>
      </c>
      <c r="R3392" s="34" t="s">
        <v>8</v>
      </c>
      <c r="S3392" s="42" t="s">
        <v>8</v>
      </c>
      <c r="T3392" s="10" t="s">
        <v>8</v>
      </c>
      <c r="U3392" s="11" t="s">
        <v>8</v>
      </c>
      <c r="V3392" s="11" t="s">
        <v>8</v>
      </c>
      <c r="W3392" s="11" t="s">
        <v>8</v>
      </c>
      <c r="X3392" s="11" t="s">
        <v>8</v>
      </c>
      <c r="Y3392" s="12" t="s">
        <v>8</v>
      </c>
      <c r="Z3392" s="65">
        <v>0.479094519</v>
      </c>
      <c r="AA3392" s="11" t="s">
        <v>8</v>
      </c>
      <c r="AB3392" s="11">
        <f t="shared" si="874"/>
        <v>-0.31957879758616975</v>
      </c>
      <c r="AC3392" s="11" t="s">
        <v>8</v>
      </c>
      <c r="AD3392" s="9">
        <v>16.40849</v>
      </c>
      <c r="AE3392" s="10">
        <v>8.2189353567464405</v>
      </c>
      <c r="AF3392" s="11">
        <v>15.3074103128309</v>
      </c>
      <c r="AG3392" s="12">
        <v>23.8441604119045</v>
      </c>
      <c r="AH3392" s="10" t="s">
        <v>8</v>
      </c>
      <c r="AI3392" s="134" t="s">
        <v>8</v>
      </c>
      <c r="AJ3392" s="134" t="s">
        <v>8</v>
      </c>
      <c r="AK3392" s="134" t="s">
        <v>8</v>
      </c>
      <c r="AL3392" s="134" t="s">
        <v>8</v>
      </c>
      <c r="AM3392" s="134" t="s">
        <v>8</v>
      </c>
      <c r="AN3392" s="3" t="str">
        <f t="shared" si="883"/>
        <v>n/a</v>
      </c>
      <c r="AO3392" s="3" t="str">
        <f t="shared" si="884"/>
        <v>n/a</v>
      </c>
      <c r="AP3392" s="3" t="s">
        <v>8</v>
      </c>
      <c r="AQ3392" s="124" t="s">
        <v>77</v>
      </c>
      <c r="AR3392" s="4"/>
      <c r="AS3392" s="3"/>
    </row>
    <row r="3393" spans="1:45" ht="15" customHeight="1">
      <c r="A3393" s="11">
        <v>3.2450000000000001</v>
      </c>
      <c r="B3393" s="32">
        <v>1087</v>
      </c>
      <c r="C3393" s="17">
        <v>-31.465219999999999</v>
      </c>
      <c r="D3393" s="17">
        <v>15.310879999999999</v>
      </c>
      <c r="E3393" s="40" t="s">
        <v>32</v>
      </c>
      <c r="F3393" s="18">
        <v>-47.3</v>
      </c>
      <c r="G3393" s="17">
        <v>-45.7</v>
      </c>
      <c r="H3393" s="17">
        <v>-40.9</v>
      </c>
      <c r="I3393" s="17">
        <v>-38.299999999999997</v>
      </c>
      <c r="J3393" s="17">
        <v>-36.9</v>
      </c>
      <c r="K3393" s="30">
        <v>-34.6</v>
      </c>
      <c r="L3393" s="10">
        <f t="shared" si="882"/>
        <v>-34.6</v>
      </c>
      <c r="M3393" s="52" t="s">
        <v>85</v>
      </c>
      <c r="N3393" s="83" t="s">
        <v>8</v>
      </c>
      <c r="O3393" s="34" t="s">
        <v>8</v>
      </c>
      <c r="P3393" s="34" t="s">
        <v>8</v>
      </c>
      <c r="Q3393" s="34" t="s">
        <v>8</v>
      </c>
      <c r="R3393" s="34" t="s">
        <v>8</v>
      </c>
      <c r="S3393" s="42" t="s">
        <v>8</v>
      </c>
      <c r="T3393" s="10" t="s">
        <v>8</v>
      </c>
      <c r="U3393" s="11" t="s">
        <v>8</v>
      </c>
      <c r="V3393" s="11" t="s">
        <v>8</v>
      </c>
      <c r="W3393" s="11" t="s">
        <v>8</v>
      </c>
      <c r="X3393" s="11" t="s">
        <v>8</v>
      </c>
      <c r="Y3393" s="12" t="s">
        <v>8</v>
      </c>
      <c r="Z3393" s="65">
        <v>0.48152654299999997</v>
      </c>
      <c r="AA3393" s="11" t="s">
        <v>8</v>
      </c>
      <c r="AB3393" s="11">
        <f t="shared" ref="AB3393:AB3456" si="885">LOG(Z3393)</f>
        <v>-0.31737976843411969</v>
      </c>
      <c r="AC3393" s="11" t="s">
        <v>8</v>
      </c>
      <c r="AD3393" s="9">
        <v>16.70045</v>
      </c>
      <c r="AE3393" s="10">
        <v>8.4396982779630605</v>
      </c>
      <c r="AF3393" s="11">
        <v>15.461103373889101</v>
      </c>
      <c r="AG3393" s="12">
        <v>24.078301761437</v>
      </c>
      <c r="AH3393" s="10" t="s">
        <v>8</v>
      </c>
      <c r="AI3393" s="134" t="s">
        <v>8</v>
      </c>
      <c r="AJ3393" s="134" t="s">
        <v>8</v>
      </c>
      <c r="AK3393" s="134" t="s">
        <v>8</v>
      </c>
      <c r="AL3393" s="134" t="s">
        <v>8</v>
      </c>
      <c r="AM3393" s="134" t="s">
        <v>8</v>
      </c>
      <c r="AN3393" s="3" t="str">
        <f t="shared" si="883"/>
        <v>n/a</v>
      </c>
      <c r="AO3393" s="3" t="str">
        <f t="shared" si="884"/>
        <v>n/a</v>
      </c>
      <c r="AP3393" s="3" t="s">
        <v>8</v>
      </c>
      <c r="AQ3393" s="124" t="s">
        <v>77</v>
      </c>
      <c r="AR3393" s="4"/>
      <c r="AS3393" s="3"/>
    </row>
    <row r="3394" spans="1:45" ht="15" customHeight="1">
      <c r="A3394" s="11">
        <v>3.2616666699999999</v>
      </c>
      <c r="B3394" s="32">
        <v>1087</v>
      </c>
      <c r="C3394" s="17">
        <v>-31.465219999999999</v>
      </c>
      <c r="D3394" s="17">
        <v>15.310879999999999</v>
      </c>
      <c r="E3394" s="40" t="s">
        <v>32</v>
      </c>
      <c r="F3394" s="18">
        <v>-47.3</v>
      </c>
      <c r="G3394" s="17">
        <v>-45.7</v>
      </c>
      <c r="H3394" s="17">
        <v>-40.9</v>
      </c>
      <c r="I3394" s="17">
        <v>-38.299999999999997</v>
      </c>
      <c r="J3394" s="17">
        <v>-36.9</v>
      </c>
      <c r="K3394" s="30">
        <v>-34.6</v>
      </c>
      <c r="L3394" s="10">
        <f t="shared" si="882"/>
        <v>-34.6</v>
      </c>
      <c r="M3394" s="52" t="s">
        <v>85</v>
      </c>
      <c r="N3394" s="83" t="s">
        <v>8</v>
      </c>
      <c r="O3394" s="34" t="s">
        <v>8</v>
      </c>
      <c r="P3394" s="34" t="s">
        <v>8</v>
      </c>
      <c r="Q3394" s="34" t="s">
        <v>8</v>
      </c>
      <c r="R3394" s="34" t="s">
        <v>8</v>
      </c>
      <c r="S3394" s="42" t="s">
        <v>8</v>
      </c>
      <c r="T3394" s="10" t="s">
        <v>8</v>
      </c>
      <c r="U3394" s="11" t="s">
        <v>8</v>
      </c>
      <c r="V3394" s="11" t="s">
        <v>8</v>
      </c>
      <c r="W3394" s="11" t="s">
        <v>8</v>
      </c>
      <c r="X3394" s="11" t="s">
        <v>8</v>
      </c>
      <c r="Y3394" s="12" t="s">
        <v>8</v>
      </c>
      <c r="Z3394" s="65">
        <v>0.45213384899999998</v>
      </c>
      <c r="AA3394" s="11" t="s">
        <v>8</v>
      </c>
      <c r="AB3394" s="11">
        <f t="shared" si="885"/>
        <v>-0.34473297829277894</v>
      </c>
      <c r="AC3394" s="11" t="s">
        <v>8</v>
      </c>
      <c r="AD3394" s="9">
        <v>13.94491</v>
      </c>
      <c r="AE3394" s="10">
        <v>6.2200052138789204</v>
      </c>
      <c r="AF3394" s="11">
        <v>13.2941083664668</v>
      </c>
      <c r="AG3394" s="12">
        <v>21.366293809268999</v>
      </c>
      <c r="AH3394" s="10" t="s">
        <v>8</v>
      </c>
      <c r="AI3394" s="134" t="s">
        <v>8</v>
      </c>
      <c r="AJ3394" s="134" t="s">
        <v>8</v>
      </c>
      <c r="AK3394" s="134" t="s">
        <v>8</v>
      </c>
      <c r="AL3394" s="134" t="s">
        <v>8</v>
      </c>
      <c r="AM3394" s="134" t="s">
        <v>8</v>
      </c>
      <c r="AN3394" s="3" t="str">
        <f t="shared" si="883"/>
        <v>n/a</v>
      </c>
      <c r="AO3394" s="3" t="str">
        <f t="shared" si="884"/>
        <v>n/a</v>
      </c>
      <c r="AP3394" s="3" t="s">
        <v>8</v>
      </c>
      <c r="AQ3394" s="124" t="s">
        <v>77</v>
      </c>
      <c r="AR3394" s="4"/>
      <c r="AS3394" s="3"/>
    </row>
    <row r="3395" spans="1:45" ht="15" customHeight="1">
      <c r="A3395" s="11">
        <v>3.3130000000000002</v>
      </c>
      <c r="B3395" s="32">
        <v>1087</v>
      </c>
      <c r="C3395" s="17">
        <v>-31.465219999999999</v>
      </c>
      <c r="D3395" s="17">
        <v>15.310879999999999</v>
      </c>
      <c r="E3395" s="40" t="s">
        <v>32</v>
      </c>
      <c r="F3395" s="18">
        <v>-47.3</v>
      </c>
      <c r="G3395" s="17">
        <v>-45.7</v>
      </c>
      <c r="H3395" s="17">
        <v>-40.9</v>
      </c>
      <c r="I3395" s="17">
        <v>-38.299999999999997</v>
      </c>
      <c r="J3395" s="17">
        <v>-36.9</v>
      </c>
      <c r="K3395" s="30">
        <v>-34.6</v>
      </c>
      <c r="L3395" s="10">
        <f t="shared" ref="L3395:L3458" si="886">IF(A3395&lt;2,C3395,IF(A3395&lt;15,K3395,IF(A3395&lt;25,J3395,IF(A3395&lt;35,I3395,IF(A3395&lt;45,H3395,IF(A3395&lt;55,G3395,IF(A3395&lt;65,F3395,IF(A3395&lt;70,F3395,"no age"))))))))</f>
        <v>-34.6</v>
      </c>
      <c r="M3395" s="52" t="s">
        <v>85</v>
      </c>
      <c r="N3395" s="83" t="s">
        <v>8</v>
      </c>
      <c r="O3395" s="34" t="s">
        <v>8</v>
      </c>
      <c r="P3395" s="34" t="s">
        <v>8</v>
      </c>
      <c r="Q3395" s="34" t="s">
        <v>8</v>
      </c>
      <c r="R3395" s="34" t="s">
        <v>8</v>
      </c>
      <c r="S3395" s="42" t="s">
        <v>8</v>
      </c>
      <c r="T3395" s="10" t="s">
        <v>8</v>
      </c>
      <c r="U3395" s="11" t="s">
        <v>8</v>
      </c>
      <c r="V3395" s="11" t="s">
        <v>8</v>
      </c>
      <c r="W3395" s="11" t="s">
        <v>8</v>
      </c>
      <c r="X3395" s="11" t="s">
        <v>8</v>
      </c>
      <c r="Y3395" s="12" t="s">
        <v>8</v>
      </c>
      <c r="Z3395" s="65">
        <v>0.41851142600000002</v>
      </c>
      <c r="AA3395" s="11" t="s">
        <v>8</v>
      </c>
      <c r="AB3395" s="11">
        <f t="shared" si="885"/>
        <v>-0.3782926806073732</v>
      </c>
      <c r="AC3395" s="11" t="s">
        <v>8</v>
      </c>
      <c r="AD3395" s="9">
        <v>10.81789</v>
      </c>
      <c r="AE3395" s="10">
        <v>3.5425727332522898</v>
      </c>
      <c r="AF3395" s="11">
        <v>10.8366954547084</v>
      </c>
      <c r="AG3395" s="12">
        <v>18.415543852481001</v>
      </c>
      <c r="AH3395" s="10" t="s">
        <v>8</v>
      </c>
      <c r="AI3395" s="134" t="s">
        <v>8</v>
      </c>
      <c r="AJ3395" s="134" t="s">
        <v>8</v>
      </c>
      <c r="AK3395" s="134" t="s">
        <v>8</v>
      </c>
      <c r="AL3395" s="134" t="s">
        <v>8</v>
      </c>
      <c r="AM3395" s="134" t="s">
        <v>8</v>
      </c>
      <c r="AN3395" s="3" t="str">
        <f t="shared" ref="AN3395:AN3458" si="887">IF(T3395="n/a","n/a",T3395/X3395)</f>
        <v>n/a</v>
      </c>
      <c r="AO3395" s="3" t="str">
        <f t="shared" ref="AO3395:AO3458" si="888">IF(P3395="n/a","n/a",P3395/R3395)</f>
        <v>n/a</v>
      </c>
      <c r="AP3395" s="3" t="s">
        <v>8</v>
      </c>
      <c r="AQ3395" s="124" t="s">
        <v>77</v>
      </c>
      <c r="AR3395" s="4"/>
      <c r="AS3395" s="3"/>
    </row>
    <row r="3396" spans="1:45" ht="15" customHeight="1">
      <c r="A3396" s="11">
        <v>3.331</v>
      </c>
      <c r="B3396" s="32">
        <v>1087</v>
      </c>
      <c r="C3396" s="17">
        <v>-31.465219999999999</v>
      </c>
      <c r="D3396" s="17">
        <v>15.310879999999999</v>
      </c>
      <c r="E3396" s="40" t="s">
        <v>32</v>
      </c>
      <c r="F3396" s="18">
        <v>-47.3</v>
      </c>
      <c r="G3396" s="17">
        <v>-45.7</v>
      </c>
      <c r="H3396" s="17">
        <v>-40.9</v>
      </c>
      <c r="I3396" s="17">
        <v>-38.299999999999997</v>
      </c>
      <c r="J3396" s="17">
        <v>-36.9</v>
      </c>
      <c r="K3396" s="30">
        <v>-34.6</v>
      </c>
      <c r="L3396" s="10">
        <f t="shared" si="886"/>
        <v>-34.6</v>
      </c>
      <c r="M3396" s="52" t="s">
        <v>85</v>
      </c>
      <c r="N3396" s="83" t="s">
        <v>8</v>
      </c>
      <c r="O3396" s="34" t="s">
        <v>8</v>
      </c>
      <c r="P3396" s="34" t="s">
        <v>8</v>
      </c>
      <c r="Q3396" s="34" t="s">
        <v>8</v>
      </c>
      <c r="R3396" s="34" t="s">
        <v>8</v>
      </c>
      <c r="S3396" s="42" t="s">
        <v>8</v>
      </c>
      <c r="T3396" s="10" t="s">
        <v>8</v>
      </c>
      <c r="U3396" s="11" t="s">
        <v>8</v>
      </c>
      <c r="V3396" s="11" t="s">
        <v>8</v>
      </c>
      <c r="W3396" s="11" t="s">
        <v>8</v>
      </c>
      <c r="X3396" s="11" t="s">
        <v>8</v>
      </c>
      <c r="Y3396" s="12" t="s">
        <v>8</v>
      </c>
      <c r="Z3396" s="65">
        <v>0.44965369100000002</v>
      </c>
      <c r="AA3396" s="11" t="s">
        <v>8</v>
      </c>
      <c r="AB3396" s="11">
        <f t="shared" si="885"/>
        <v>-0.34712183731256169</v>
      </c>
      <c r="AC3396" s="11" t="s">
        <v>8</v>
      </c>
      <c r="AD3396" s="9">
        <v>13.73265</v>
      </c>
      <c r="AE3396" s="10">
        <v>5.9619802963229596</v>
      </c>
      <c r="AF3396" s="11">
        <v>13.0991691122583</v>
      </c>
      <c r="AG3396" s="12">
        <v>21.116337284954</v>
      </c>
      <c r="AH3396" s="10" t="s">
        <v>8</v>
      </c>
      <c r="AI3396" s="134" t="s">
        <v>8</v>
      </c>
      <c r="AJ3396" s="134" t="s">
        <v>8</v>
      </c>
      <c r="AK3396" s="134" t="s">
        <v>8</v>
      </c>
      <c r="AL3396" s="134" t="s">
        <v>8</v>
      </c>
      <c r="AM3396" s="134" t="s">
        <v>8</v>
      </c>
      <c r="AN3396" s="3" t="str">
        <f t="shared" si="887"/>
        <v>n/a</v>
      </c>
      <c r="AO3396" s="3" t="str">
        <f t="shared" si="888"/>
        <v>n/a</v>
      </c>
      <c r="AP3396" s="3" t="s">
        <v>8</v>
      </c>
      <c r="AQ3396" s="124" t="s">
        <v>77</v>
      </c>
      <c r="AR3396" s="4"/>
      <c r="AS3396" s="3"/>
    </row>
    <row r="3397" spans="1:45" ht="15" customHeight="1">
      <c r="A3397" s="11">
        <v>3.4031818199999999</v>
      </c>
      <c r="B3397" s="32">
        <v>1087</v>
      </c>
      <c r="C3397" s="17">
        <v>-31.465219999999999</v>
      </c>
      <c r="D3397" s="17">
        <v>15.310879999999999</v>
      </c>
      <c r="E3397" s="40" t="s">
        <v>32</v>
      </c>
      <c r="F3397" s="18">
        <v>-47.3</v>
      </c>
      <c r="G3397" s="17">
        <v>-45.7</v>
      </c>
      <c r="H3397" s="17">
        <v>-40.9</v>
      </c>
      <c r="I3397" s="17">
        <v>-38.299999999999997</v>
      </c>
      <c r="J3397" s="17">
        <v>-36.9</v>
      </c>
      <c r="K3397" s="30">
        <v>-34.6</v>
      </c>
      <c r="L3397" s="10">
        <f t="shared" si="886"/>
        <v>-34.6</v>
      </c>
      <c r="M3397" s="52" t="s">
        <v>85</v>
      </c>
      <c r="N3397" s="83" t="s">
        <v>8</v>
      </c>
      <c r="O3397" s="34" t="s">
        <v>8</v>
      </c>
      <c r="P3397" s="34" t="s">
        <v>8</v>
      </c>
      <c r="Q3397" s="34" t="s">
        <v>8</v>
      </c>
      <c r="R3397" s="34" t="s">
        <v>8</v>
      </c>
      <c r="S3397" s="42" t="s">
        <v>8</v>
      </c>
      <c r="T3397" s="10" t="s">
        <v>8</v>
      </c>
      <c r="U3397" s="11" t="s">
        <v>8</v>
      </c>
      <c r="V3397" s="11" t="s">
        <v>8</v>
      </c>
      <c r="W3397" s="11" t="s">
        <v>8</v>
      </c>
      <c r="X3397" s="11" t="s">
        <v>8</v>
      </c>
      <c r="Y3397" s="12" t="s">
        <v>8</v>
      </c>
      <c r="Z3397" s="65">
        <v>0.494197316</v>
      </c>
      <c r="AA3397" s="11" t="s">
        <v>8</v>
      </c>
      <c r="AB3397" s="11">
        <f t="shared" si="885"/>
        <v>-0.3060996175934998</v>
      </c>
      <c r="AC3397" s="11" t="s">
        <v>8</v>
      </c>
      <c r="AD3397" s="9">
        <v>17.879960000000001</v>
      </c>
      <c r="AE3397" s="10">
        <v>9.3173481348504001</v>
      </c>
      <c r="AF3397" s="11">
        <v>16.4084951854589</v>
      </c>
      <c r="AG3397" s="12">
        <v>25.2512555713169</v>
      </c>
      <c r="AH3397" s="10" t="s">
        <v>8</v>
      </c>
      <c r="AI3397" s="134" t="s">
        <v>8</v>
      </c>
      <c r="AJ3397" s="134" t="s">
        <v>8</v>
      </c>
      <c r="AK3397" s="134" t="s">
        <v>8</v>
      </c>
      <c r="AL3397" s="134" t="s">
        <v>8</v>
      </c>
      <c r="AM3397" s="134" t="s">
        <v>8</v>
      </c>
      <c r="AN3397" s="3" t="str">
        <f t="shared" si="887"/>
        <v>n/a</v>
      </c>
      <c r="AO3397" s="3" t="str">
        <f t="shared" si="888"/>
        <v>n/a</v>
      </c>
      <c r="AP3397" s="3" t="s">
        <v>8</v>
      </c>
      <c r="AQ3397" s="124" t="s">
        <v>77</v>
      </c>
      <c r="AR3397" s="4"/>
      <c r="AS3397" s="3"/>
    </row>
    <row r="3398" spans="1:45" ht="15" customHeight="1">
      <c r="A3398" s="11">
        <v>3.4263636399999999</v>
      </c>
      <c r="B3398" s="32">
        <v>1087</v>
      </c>
      <c r="C3398" s="17">
        <v>-31.465219999999999</v>
      </c>
      <c r="D3398" s="17">
        <v>15.310879999999999</v>
      </c>
      <c r="E3398" s="40" t="s">
        <v>32</v>
      </c>
      <c r="F3398" s="18">
        <v>-47.3</v>
      </c>
      <c r="G3398" s="17">
        <v>-45.7</v>
      </c>
      <c r="H3398" s="17">
        <v>-40.9</v>
      </c>
      <c r="I3398" s="17">
        <v>-38.299999999999997</v>
      </c>
      <c r="J3398" s="17">
        <v>-36.9</v>
      </c>
      <c r="K3398" s="30">
        <v>-34.6</v>
      </c>
      <c r="L3398" s="10">
        <f t="shared" si="886"/>
        <v>-34.6</v>
      </c>
      <c r="M3398" s="52" t="s">
        <v>85</v>
      </c>
      <c r="N3398" s="83" t="s">
        <v>8</v>
      </c>
      <c r="O3398" s="34" t="s">
        <v>8</v>
      </c>
      <c r="P3398" s="34" t="s">
        <v>8</v>
      </c>
      <c r="Q3398" s="34" t="s">
        <v>8</v>
      </c>
      <c r="R3398" s="34" t="s">
        <v>8</v>
      </c>
      <c r="S3398" s="42" t="s">
        <v>8</v>
      </c>
      <c r="T3398" s="10" t="s">
        <v>8</v>
      </c>
      <c r="U3398" s="11" t="s">
        <v>8</v>
      </c>
      <c r="V3398" s="11" t="s">
        <v>8</v>
      </c>
      <c r="W3398" s="11" t="s">
        <v>8</v>
      </c>
      <c r="X3398" s="11" t="s">
        <v>8</v>
      </c>
      <c r="Y3398" s="12" t="s">
        <v>8</v>
      </c>
      <c r="Z3398" s="65">
        <v>0.41539443300000001</v>
      </c>
      <c r="AA3398" s="11" t="s">
        <v>8</v>
      </c>
      <c r="AB3398" s="11">
        <f t="shared" si="885"/>
        <v>-0.38153932805508789</v>
      </c>
      <c r="AC3398" s="11" t="s">
        <v>8</v>
      </c>
      <c r="AD3398" s="9">
        <v>10.48611</v>
      </c>
      <c r="AE3398" s="10">
        <v>3.2906413816125299</v>
      </c>
      <c r="AF3398" s="11">
        <v>10.5813619611809</v>
      </c>
      <c r="AG3398" s="12">
        <v>18.143131271429301</v>
      </c>
      <c r="AH3398" s="10" t="s">
        <v>8</v>
      </c>
      <c r="AI3398" s="134" t="s">
        <v>8</v>
      </c>
      <c r="AJ3398" s="134" t="s">
        <v>8</v>
      </c>
      <c r="AK3398" s="134" t="s">
        <v>8</v>
      </c>
      <c r="AL3398" s="134" t="s">
        <v>8</v>
      </c>
      <c r="AM3398" s="134" t="s">
        <v>8</v>
      </c>
      <c r="AN3398" s="3" t="str">
        <f t="shared" si="887"/>
        <v>n/a</v>
      </c>
      <c r="AO3398" s="3" t="str">
        <f t="shared" si="888"/>
        <v>n/a</v>
      </c>
      <c r="AP3398" s="3" t="s">
        <v>8</v>
      </c>
      <c r="AQ3398" s="124" t="s">
        <v>77</v>
      </c>
      <c r="AR3398" s="4"/>
      <c r="AS3398" s="3"/>
    </row>
    <row r="3399" spans="1:45" ht="15" customHeight="1">
      <c r="A3399" s="11">
        <v>3.4674999999999998</v>
      </c>
      <c r="B3399" s="32">
        <v>1087</v>
      </c>
      <c r="C3399" s="17">
        <v>-31.465219999999999</v>
      </c>
      <c r="D3399" s="17">
        <v>15.310879999999999</v>
      </c>
      <c r="E3399" s="40" t="s">
        <v>32</v>
      </c>
      <c r="F3399" s="18">
        <v>-47.3</v>
      </c>
      <c r="G3399" s="17">
        <v>-45.7</v>
      </c>
      <c r="H3399" s="17">
        <v>-40.9</v>
      </c>
      <c r="I3399" s="17">
        <v>-38.299999999999997</v>
      </c>
      <c r="J3399" s="17">
        <v>-36.9</v>
      </c>
      <c r="K3399" s="30">
        <v>-34.6</v>
      </c>
      <c r="L3399" s="10">
        <f t="shared" si="886"/>
        <v>-34.6</v>
      </c>
      <c r="M3399" s="52" t="s">
        <v>85</v>
      </c>
      <c r="N3399" s="83" t="s">
        <v>8</v>
      </c>
      <c r="O3399" s="34" t="s">
        <v>8</v>
      </c>
      <c r="P3399" s="34" t="s">
        <v>8</v>
      </c>
      <c r="Q3399" s="34" t="s">
        <v>8</v>
      </c>
      <c r="R3399" s="34" t="s">
        <v>8</v>
      </c>
      <c r="S3399" s="42" t="s">
        <v>8</v>
      </c>
      <c r="T3399" s="10" t="s">
        <v>8</v>
      </c>
      <c r="U3399" s="11" t="s">
        <v>8</v>
      </c>
      <c r="V3399" s="11" t="s">
        <v>8</v>
      </c>
      <c r="W3399" s="11" t="s">
        <v>8</v>
      </c>
      <c r="X3399" s="11" t="s">
        <v>8</v>
      </c>
      <c r="Y3399" s="12" t="s">
        <v>8</v>
      </c>
      <c r="Z3399" s="65">
        <v>0.48650851699999997</v>
      </c>
      <c r="AA3399" s="11" t="s">
        <v>8</v>
      </c>
      <c r="AB3399" s="11">
        <f t="shared" si="885"/>
        <v>-0.31290955240749951</v>
      </c>
      <c r="AC3399" s="11" t="s">
        <v>8</v>
      </c>
      <c r="AD3399" s="9">
        <v>17.027010000000001</v>
      </c>
      <c r="AE3399" s="10">
        <v>8.7724855478882606</v>
      </c>
      <c r="AF3399" s="11">
        <v>15.813945660008899</v>
      </c>
      <c r="AG3399" s="12">
        <v>24.5225782491571</v>
      </c>
      <c r="AH3399" s="10" t="s">
        <v>8</v>
      </c>
      <c r="AI3399" s="134" t="s">
        <v>8</v>
      </c>
      <c r="AJ3399" s="134" t="s">
        <v>8</v>
      </c>
      <c r="AK3399" s="134" t="s">
        <v>8</v>
      </c>
      <c r="AL3399" s="134" t="s">
        <v>8</v>
      </c>
      <c r="AM3399" s="134" t="s">
        <v>8</v>
      </c>
      <c r="AN3399" s="3" t="str">
        <f t="shared" si="887"/>
        <v>n/a</v>
      </c>
      <c r="AO3399" s="3" t="str">
        <f t="shared" si="888"/>
        <v>n/a</v>
      </c>
      <c r="AP3399" s="3" t="s">
        <v>8</v>
      </c>
      <c r="AQ3399" s="124" t="s">
        <v>77</v>
      </c>
      <c r="AR3399" s="4"/>
      <c r="AS3399" s="3"/>
    </row>
    <row r="3400" spans="1:45" ht="15" customHeight="1">
      <c r="A3400" s="11">
        <v>3.4849999999999999</v>
      </c>
      <c r="B3400" s="32">
        <v>1087</v>
      </c>
      <c r="C3400" s="17">
        <v>-31.465219999999999</v>
      </c>
      <c r="D3400" s="17">
        <v>15.310879999999999</v>
      </c>
      <c r="E3400" s="40" t="s">
        <v>32</v>
      </c>
      <c r="F3400" s="18">
        <v>-47.3</v>
      </c>
      <c r="G3400" s="17">
        <v>-45.7</v>
      </c>
      <c r="H3400" s="17">
        <v>-40.9</v>
      </c>
      <c r="I3400" s="17">
        <v>-38.299999999999997</v>
      </c>
      <c r="J3400" s="17">
        <v>-36.9</v>
      </c>
      <c r="K3400" s="30">
        <v>-34.6</v>
      </c>
      <c r="L3400" s="10">
        <f t="shared" si="886"/>
        <v>-34.6</v>
      </c>
      <c r="M3400" s="52" t="s">
        <v>85</v>
      </c>
      <c r="N3400" s="83" t="s">
        <v>8</v>
      </c>
      <c r="O3400" s="34" t="s">
        <v>8</v>
      </c>
      <c r="P3400" s="34" t="s">
        <v>8</v>
      </c>
      <c r="Q3400" s="34" t="s">
        <v>8</v>
      </c>
      <c r="R3400" s="34" t="s">
        <v>8</v>
      </c>
      <c r="S3400" s="42" t="s">
        <v>8</v>
      </c>
      <c r="T3400" s="10" t="s">
        <v>8</v>
      </c>
      <c r="U3400" s="11" t="s">
        <v>8</v>
      </c>
      <c r="V3400" s="11" t="s">
        <v>8</v>
      </c>
      <c r="W3400" s="11" t="s">
        <v>8</v>
      </c>
      <c r="X3400" s="11" t="s">
        <v>8</v>
      </c>
      <c r="Y3400" s="12" t="s">
        <v>8</v>
      </c>
      <c r="Z3400" s="65">
        <v>0.47551984899999999</v>
      </c>
      <c r="AA3400" s="11" t="s">
        <v>8</v>
      </c>
      <c r="AB3400" s="11">
        <f t="shared" si="885"/>
        <v>-0.32283135016451547</v>
      </c>
      <c r="AC3400" s="11" t="s">
        <v>8</v>
      </c>
      <c r="AD3400" s="9">
        <v>16.00122</v>
      </c>
      <c r="AE3400" s="10">
        <v>7.9721205690050896</v>
      </c>
      <c r="AF3400" s="11">
        <v>15.0500216625117</v>
      </c>
      <c r="AG3400" s="12">
        <v>23.536529995650401</v>
      </c>
      <c r="AH3400" s="10" t="s">
        <v>8</v>
      </c>
      <c r="AI3400" s="134" t="s">
        <v>8</v>
      </c>
      <c r="AJ3400" s="134" t="s">
        <v>8</v>
      </c>
      <c r="AK3400" s="134" t="s">
        <v>8</v>
      </c>
      <c r="AL3400" s="134" t="s">
        <v>8</v>
      </c>
      <c r="AM3400" s="134" t="s">
        <v>8</v>
      </c>
      <c r="AN3400" s="3" t="str">
        <f t="shared" si="887"/>
        <v>n/a</v>
      </c>
      <c r="AO3400" s="3" t="str">
        <f t="shared" si="888"/>
        <v>n/a</v>
      </c>
      <c r="AP3400" s="3" t="s">
        <v>8</v>
      </c>
      <c r="AQ3400" s="124" t="s">
        <v>77</v>
      </c>
      <c r="AR3400" s="4"/>
      <c r="AS3400" s="3"/>
    </row>
    <row r="3401" spans="1:45" ht="15" customHeight="1">
      <c r="A3401" s="53">
        <v>2.502487831E-3</v>
      </c>
      <c r="B3401" s="32" t="s">
        <v>31</v>
      </c>
      <c r="C3401" s="17">
        <v>-27.3748</v>
      </c>
      <c r="D3401" s="17">
        <v>112.92359999999999</v>
      </c>
      <c r="E3401" s="40" t="s">
        <v>33</v>
      </c>
      <c r="F3401" s="18">
        <v>-51.8</v>
      </c>
      <c r="G3401" s="17">
        <v>-47.7</v>
      </c>
      <c r="H3401" s="17">
        <v>-44.3</v>
      </c>
      <c r="I3401" s="17">
        <v>-40.1</v>
      </c>
      <c r="J3401" s="17">
        <v>-35.200000000000003</v>
      </c>
      <c r="K3401" s="30">
        <v>-30.8</v>
      </c>
      <c r="L3401" s="10">
        <f t="shared" si="886"/>
        <v>-27.3748</v>
      </c>
      <c r="M3401" s="52" t="str">
        <f t="shared" ref="M3401:M3464" si="889">IF(ABS(L3401)&lt;=20,"low latitude",IF(ABS(L3401)&lt;=40,"mid latitude",IF(ABS(L3401)&lt;=50,"transition",IF(ABS(L3401)&gt;50,"high latitude","no category"))))</f>
        <v>mid latitude</v>
      </c>
      <c r="N3401" s="83" t="s">
        <v>8</v>
      </c>
      <c r="O3401" s="34" t="s">
        <v>8</v>
      </c>
      <c r="P3401" s="34" t="s">
        <v>8</v>
      </c>
      <c r="Q3401" s="34" t="s">
        <v>8</v>
      </c>
      <c r="R3401" s="34" t="s">
        <v>8</v>
      </c>
      <c r="S3401" s="42" t="s">
        <v>8</v>
      </c>
      <c r="T3401" s="10" t="s">
        <v>8</v>
      </c>
      <c r="U3401" s="11" t="s">
        <v>8</v>
      </c>
      <c r="V3401" s="11" t="s">
        <v>8</v>
      </c>
      <c r="W3401" s="11" t="s">
        <v>8</v>
      </c>
      <c r="X3401" s="11" t="s">
        <v>8</v>
      </c>
      <c r="Y3401" s="12" t="s">
        <v>8</v>
      </c>
      <c r="Z3401" s="10">
        <f t="shared" ref="Z3401:Z3464" si="890">10^((AD3401-38.6)/68.4)</f>
        <v>0.65800388426979417</v>
      </c>
      <c r="AA3401" s="11" t="s">
        <v>8</v>
      </c>
      <c r="AB3401" s="11">
        <f t="shared" si="885"/>
        <v>-0.18177154269005849</v>
      </c>
      <c r="AC3401" s="11" t="s">
        <v>8</v>
      </c>
      <c r="AD3401" s="9">
        <v>26.166826480000001</v>
      </c>
      <c r="AE3401" s="46">
        <v>20.426627319769601</v>
      </c>
      <c r="AF3401" s="53">
        <v>26.268834640047501</v>
      </c>
      <c r="AG3401" s="12">
        <v>33.271929188319298</v>
      </c>
      <c r="AH3401" s="46" t="s">
        <v>8</v>
      </c>
      <c r="AI3401" s="134" t="s">
        <v>8</v>
      </c>
      <c r="AJ3401" s="134" t="s">
        <v>8</v>
      </c>
      <c r="AK3401" s="134" t="s">
        <v>8</v>
      </c>
      <c r="AL3401" s="134" t="s">
        <v>8</v>
      </c>
      <c r="AM3401" s="134" t="s">
        <v>8</v>
      </c>
      <c r="AN3401" s="3" t="str">
        <f t="shared" si="887"/>
        <v>n/a</v>
      </c>
      <c r="AO3401" s="3" t="str">
        <f t="shared" si="888"/>
        <v>n/a</v>
      </c>
      <c r="AP3401" s="3" t="s">
        <v>8</v>
      </c>
      <c r="AQ3401" s="124"/>
      <c r="AR3401" s="4"/>
      <c r="AS3401" s="3"/>
    </row>
    <row r="3402" spans="1:45" ht="15" customHeight="1">
      <c r="A3402" s="53">
        <v>4.2749331679999992E-3</v>
      </c>
      <c r="B3402" s="32" t="s">
        <v>31</v>
      </c>
      <c r="C3402" s="17">
        <v>-27.3748</v>
      </c>
      <c r="D3402" s="17">
        <v>112.92359999999999</v>
      </c>
      <c r="E3402" s="40" t="s">
        <v>33</v>
      </c>
      <c r="F3402" s="18">
        <v>-51.8</v>
      </c>
      <c r="G3402" s="17">
        <v>-47.7</v>
      </c>
      <c r="H3402" s="17">
        <v>-44.3</v>
      </c>
      <c r="I3402" s="17">
        <v>-40.1</v>
      </c>
      <c r="J3402" s="17">
        <v>-35.200000000000003</v>
      </c>
      <c r="K3402" s="30">
        <v>-30.8</v>
      </c>
      <c r="L3402" s="10">
        <f t="shared" si="886"/>
        <v>-27.3748</v>
      </c>
      <c r="M3402" s="52" t="str">
        <f t="shared" si="889"/>
        <v>mid latitude</v>
      </c>
      <c r="N3402" s="83" t="s">
        <v>8</v>
      </c>
      <c r="O3402" s="34" t="s">
        <v>8</v>
      </c>
      <c r="P3402" s="34" t="s">
        <v>8</v>
      </c>
      <c r="Q3402" s="34" t="s">
        <v>8</v>
      </c>
      <c r="R3402" s="34" t="s">
        <v>8</v>
      </c>
      <c r="S3402" s="42" t="s">
        <v>8</v>
      </c>
      <c r="T3402" s="10" t="s">
        <v>8</v>
      </c>
      <c r="U3402" s="11" t="s">
        <v>8</v>
      </c>
      <c r="V3402" s="11" t="s">
        <v>8</v>
      </c>
      <c r="W3402" s="11" t="s">
        <v>8</v>
      </c>
      <c r="X3402" s="11" t="s">
        <v>8</v>
      </c>
      <c r="Y3402" s="12" t="s">
        <v>8</v>
      </c>
      <c r="Z3402" s="10">
        <f t="shared" si="890"/>
        <v>0.65593627246584429</v>
      </c>
      <c r="AA3402" s="11" t="s">
        <v>8</v>
      </c>
      <c r="AB3402" s="11">
        <f t="shared" si="885"/>
        <v>-0.18313835248538016</v>
      </c>
      <c r="AC3402" s="11" t="s">
        <v>8</v>
      </c>
      <c r="AD3402" s="9">
        <v>26.073336690000001</v>
      </c>
      <c r="AE3402" s="10">
        <v>20.3184433613146</v>
      </c>
      <c r="AF3402" s="53">
        <v>26.147914061773299</v>
      </c>
      <c r="AG3402" s="12">
        <v>33.101575852595602</v>
      </c>
      <c r="AH3402" s="10" t="s">
        <v>8</v>
      </c>
      <c r="AI3402" s="134" t="s">
        <v>8</v>
      </c>
      <c r="AJ3402" s="134" t="s">
        <v>8</v>
      </c>
      <c r="AK3402" s="134" t="s">
        <v>8</v>
      </c>
      <c r="AL3402" s="134" t="s">
        <v>8</v>
      </c>
      <c r="AM3402" s="134" t="s">
        <v>8</v>
      </c>
      <c r="AN3402" s="3" t="str">
        <f t="shared" si="887"/>
        <v>n/a</v>
      </c>
      <c r="AO3402" s="3" t="str">
        <f t="shared" si="888"/>
        <v>n/a</v>
      </c>
      <c r="AP3402" s="3" t="s">
        <v>8</v>
      </c>
      <c r="AQ3402" s="124"/>
      <c r="AR3402" s="4"/>
      <c r="AS3402" s="3"/>
    </row>
    <row r="3403" spans="1:45" ht="15" customHeight="1">
      <c r="A3403" s="53">
        <v>6.1406651019999996E-3</v>
      </c>
      <c r="B3403" s="32" t="s">
        <v>31</v>
      </c>
      <c r="C3403" s="17">
        <v>-27.3748</v>
      </c>
      <c r="D3403" s="17">
        <v>112.92359999999999</v>
      </c>
      <c r="E3403" s="40" t="s">
        <v>33</v>
      </c>
      <c r="F3403" s="18">
        <v>-51.8</v>
      </c>
      <c r="G3403" s="17">
        <v>-47.7</v>
      </c>
      <c r="H3403" s="17">
        <v>-44.3</v>
      </c>
      <c r="I3403" s="17">
        <v>-40.1</v>
      </c>
      <c r="J3403" s="17">
        <v>-35.200000000000003</v>
      </c>
      <c r="K3403" s="30">
        <v>-30.8</v>
      </c>
      <c r="L3403" s="10">
        <f t="shared" si="886"/>
        <v>-27.3748</v>
      </c>
      <c r="M3403" s="52" t="str">
        <f t="shared" si="889"/>
        <v>mid latitude</v>
      </c>
      <c r="N3403" s="83" t="s">
        <v>8</v>
      </c>
      <c r="O3403" s="34" t="s">
        <v>8</v>
      </c>
      <c r="P3403" s="34" t="s">
        <v>8</v>
      </c>
      <c r="Q3403" s="34" t="s">
        <v>8</v>
      </c>
      <c r="R3403" s="34" t="s">
        <v>8</v>
      </c>
      <c r="S3403" s="42" t="s">
        <v>8</v>
      </c>
      <c r="T3403" s="10" t="s">
        <v>8</v>
      </c>
      <c r="U3403" s="11" t="s">
        <v>8</v>
      </c>
      <c r="V3403" s="11" t="s">
        <v>8</v>
      </c>
      <c r="W3403" s="11" t="s">
        <v>8</v>
      </c>
      <c r="X3403" s="11" t="s">
        <v>8</v>
      </c>
      <c r="Y3403" s="12" t="s">
        <v>8</v>
      </c>
      <c r="Z3403" s="10">
        <f t="shared" si="890"/>
        <v>0.6513866604372015</v>
      </c>
      <c r="AA3403" s="11" t="s">
        <v>8</v>
      </c>
      <c r="AB3403" s="11">
        <f t="shared" si="885"/>
        <v>-0.18616113947368429</v>
      </c>
      <c r="AC3403" s="11" t="s">
        <v>8</v>
      </c>
      <c r="AD3403" s="9">
        <v>25.866578059999998</v>
      </c>
      <c r="AE3403" s="10">
        <v>20.057852759288799</v>
      </c>
      <c r="AF3403" s="53">
        <v>25.856643745315498</v>
      </c>
      <c r="AG3403" s="12">
        <v>32.7367338204118</v>
      </c>
      <c r="AH3403" s="10" t="s">
        <v>8</v>
      </c>
      <c r="AI3403" s="134" t="s">
        <v>8</v>
      </c>
      <c r="AJ3403" s="134" t="s">
        <v>8</v>
      </c>
      <c r="AK3403" s="134" t="s">
        <v>8</v>
      </c>
      <c r="AL3403" s="134" t="s">
        <v>8</v>
      </c>
      <c r="AM3403" s="134" t="s">
        <v>8</v>
      </c>
      <c r="AN3403" s="3" t="str">
        <f t="shared" si="887"/>
        <v>n/a</v>
      </c>
      <c r="AO3403" s="3" t="str">
        <f t="shared" si="888"/>
        <v>n/a</v>
      </c>
      <c r="AP3403" s="3" t="s">
        <v>8</v>
      </c>
      <c r="AQ3403" s="124"/>
      <c r="AR3403" s="4"/>
      <c r="AS3403" s="3"/>
    </row>
    <row r="3404" spans="1:45" ht="15" customHeight="1">
      <c r="A3404" s="53">
        <v>7.0735310690000002E-3</v>
      </c>
      <c r="B3404" s="32" t="s">
        <v>31</v>
      </c>
      <c r="C3404" s="17">
        <v>-27.3748</v>
      </c>
      <c r="D3404" s="17">
        <v>112.92359999999999</v>
      </c>
      <c r="E3404" s="40" t="s">
        <v>33</v>
      </c>
      <c r="F3404" s="18">
        <v>-51.8</v>
      </c>
      <c r="G3404" s="17">
        <v>-47.7</v>
      </c>
      <c r="H3404" s="17">
        <v>-44.3</v>
      </c>
      <c r="I3404" s="17">
        <v>-40.1</v>
      </c>
      <c r="J3404" s="17">
        <v>-35.200000000000003</v>
      </c>
      <c r="K3404" s="30">
        <v>-30.8</v>
      </c>
      <c r="L3404" s="10">
        <f t="shared" si="886"/>
        <v>-27.3748</v>
      </c>
      <c r="M3404" s="52" t="str">
        <f t="shared" si="889"/>
        <v>mid latitude</v>
      </c>
      <c r="N3404" s="83" t="s">
        <v>8</v>
      </c>
      <c r="O3404" s="34" t="s">
        <v>8</v>
      </c>
      <c r="P3404" s="34" t="s">
        <v>8</v>
      </c>
      <c r="Q3404" s="34" t="s">
        <v>8</v>
      </c>
      <c r="R3404" s="34" t="s">
        <v>8</v>
      </c>
      <c r="S3404" s="42" t="s">
        <v>8</v>
      </c>
      <c r="T3404" s="10" t="s">
        <v>8</v>
      </c>
      <c r="U3404" s="11" t="s">
        <v>8</v>
      </c>
      <c r="V3404" s="11" t="s">
        <v>8</v>
      </c>
      <c r="W3404" s="11" t="s">
        <v>8</v>
      </c>
      <c r="X3404" s="11" t="s">
        <v>8</v>
      </c>
      <c r="Y3404" s="12" t="s">
        <v>8</v>
      </c>
      <c r="Z3404" s="10">
        <f t="shared" si="890"/>
        <v>0.65650315742505105</v>
      </c>
      <c r="AA3404" s="11" t="s">
        <v>8</v>
      </c>
      <c r="AB3404" s="11">
        <f t="shared" si="885"/>
        <v>-0.18276318084795318</v>
      </c>
      <c r="AC3404" s="11" t="s">
        <v>8</v>
      </c>
      <c r="AD3404" s="9">
        <v>26.098998430000002</v>
      </c>
      <c r="AE3404" s="10">
        <v>20.353445075361599</v>
      </c>
      <c r="AF3404" s="53">
        <v>26.166980605214398</v>
      </c>
      <c r="AG3404" s="12">
        <v>33.102922188774002</v>
      </c>
      <c r="AH3404" s="10" t="s">
        <v>8</v>
      </c>
      <c r="AI3404" s="134" t="s">
        <v>8</v>
      </c>
      <c r="AJ3404" s="134" t="s">
        <v>8</v>
      </c>
      <c r="AK3404" s="134" t="s">
        <v>8</v>
      </c>
      <c r="AL3404" s="134" t="s">
        <v>8</v>
      </c>
      <c r="AM3404" s="134" t="s">
        <v>8</v>
      </c>
      <c r="AN3404" s="3" t="str">
        <f t="shared" si="887"/>
        <v>n/a</v>
      </c>
      <c r="AO3404" s="3" t="str">
        <f t="shared" si="888"/>
        <v>n/a</v>
      </c>
      <c r="AP3404" s="3" t="s">
        <v>8</v>
      </c>
      <c r="AQ3404" s="124"/>
      <c r="AR3404" s="4"/>
      <c r="AS3404" s="3"/>
    </row>
    <row r="3405" spans="1:45" ht="15" customHeight="1">
      <c r="A3405" s="53">
        <v>8.0996836329999995E-3</v>
      </c>
      <c r="B3405" s="32" t="s">
        <v>31</v>
      </c>
      <c r="C3405" s="17">
        <v>-27.3748</v>
      </c>
      <c r="D3405" s="17">
        <v>112.92359999999999</v>
      </c>
      <c r="E3405" s="40" t="s">
        <v>33</v>
      </c>
      <c r="F3405" s="18">
        <v>-51.8</v>
      </c>
      <c r="G3405" s="17">
        <v>-47.7</v>
      </c>
      <c r="H3405" s="17">
        <v>-44.3</v>
      </c>
      <c r="I3405" s="17">
        <v>-40.1</v>
      </c>
      <c r="J3405" s="17">
        <v>-35.200000000000003</v>
      </c>
      <c r="K3405" s="30">
        <v>-30.8</v>
      </c>
      <c r="L3405" s="10">
        <f t="shared" si="886"/>
        <v>-27.3748</v>
      </c>
      <c r="M3405" s="52" t="str">
        <f t="shared" si="889"/>
        <v>mid latitude</v>
      </c>
      <c r="N3405" s="83" t="s">
        <v>8</v>
      </c>
      <c r="O3405" s="34" t="s">
        <v>8</v>
      </c>
      <c r="P3405" s="34" t="s">
        <v>8</v>
      </c>
      <c r="Q3405" s="34" t="s">
        <v>8</v>
      </c>
      <c r="R3405" s="34" t="s">
        <v>8</v>
      </c>
      <c r="S3405" s="42" t="s">
        <v>8</v>
      </c>
      <c r="T3405" s="10" t="s">
        <v>8</v>
      </c>
      <c r="U3405" s="11" t="s">
        <v>8</v>
      </c>
      <c r="V3405" s="11" t="s">
        <v>8</v>
      </c>
      <c r="W3405" s="11" t="s">
        <v>8</v>
      </c>
      <c r="X3405" s="11" t="s">
        <v>8</v>
      </c>
      <c r="Y3405" s="12" t="s">
        <v>8</v>
      </c>
      <c r="Z3405" s="10">
        <f t="shared" si="890"/>
        <v>0.64428374216921525</v>
      </c>
      <c r="AA3405" s="11" t="s">
        <v>8</v>
      </c>
      <c r="AB3405" s="11">
        <f t="shared" si="885"/>
        <v>-0.19092282748538014</v>
      </c>
      <c r="AC3405" s="11" t="s">
        <v>8</v>
      </c>
      <c r="AD3405" s="9">
        <v>25.540878599999999</v>
      </c>
      <c r="AE3405" s="10">
        <v>19.624479648916299</v>
      </c>
      <c r="AF3405" s="53">
        <v>25.442855511851601</v>
      </c>
      <c r="AG3405" s="12">
        <v>32.220502370318499</v>
      </c>
      <c r="AH3405" s="10" t="s">
        <v>8</v>
      </c>
      <c r="AI3405" s="134" t="s">
        <v>8</v>
      </c>
      <c r="AJ3405" s="134" t="s">
        <v>8</v>
      </c>
      <c r="AK3405" s="134" t="s">
        <v>8</v>
      </c>
      <c r="AL3405" s="134" t="s">
        <v>8</v>
      </c>
      <c r="AM3405" s="134" t="s">
        <v>8</v>
      </c>
      <c r="AN3405" s="3" t="str">
        <f t="shared" si="887"/>
        <v>n/a</v>
      </c>
      <c r="AO3405" s="3" t="str">
        <f t="shared" si="888"/>
        <v>n/a</v>
      </c>
      <c r="AP3405" s="3" t="s">
        <v>8</v>
      </c>
      <c r="AQ3405" s="124"/>
      <c r="AR3405" s="4"/>
      <c r="AS3405" s="3"/>
    </row>
    <row r="3406" spans="1:45" ht="15" customHeight="1">
      <c r="A3406" s="53">
        <v>9.9654155670000008E-3</v>
      </c>
      <c r="B3406" s="32" t="s">
        <v>31</v>
      </c>
      <c r="C3406" s="17">
        <v>-27.3748</v>
      </c>
      <c r="D3406" s="17">
        <v>112.92359999999999</v>
      </c>
      <c r="E3406" s="40" t="s">
        <v>33</v>
      </c>
      <c r="F3406" s="18">
        <v>-51.8</v>
      </c>
      <c r="G3406" s="17">
        <v>-47.7</v>
      </c>
      <c r="H3406" s="17">
        <v>-44.3</v>
      </c>
      <c r="I3406" s="17">
        <v>-40.1</v>
      </c>
      <c r="J3406" s="17">
        <v>-35.200000000000003</v>
      </c>
      <c r="K3406" s="30">
        <v>-30.8</v>
      </c>
      <c r="L3406" s="10">
        <f t="shared" si="886"/>
        <v>-27.3748</v>
      </c>
      <c r="M3406" s="52" t="str">
        <f t="shared" si="889"/>
        <v>mid latitude</v>
      </c>
      <c r="N3406" s="83" t="s">
        <v>8</v>
      </c>
      <c r="O3406" s="34" t="s">
        <v>8</v>
      </c>
      <c r="P3406" s="34" t="s">
        <v>8</v>
      </c>
      <c r="Q3406" s="34" t="s">
        <v>8</v>
      </c>
      <c r="R3406" s="34" t="s">
        <v>8</v>
      </c>
      <c r="S3406" s="42" t="s">
        <v>8</v>
      </c>
      <c r="T3406" s="10" t="s">
        <v>8</v>
      </c>
      <c r="U3406" s="11" t="s">
        <v>8</v>
      </c>
      <c r="V3406" s="11" t="s">
        <v>8</v>
      </c>
      <c r="W3406" s="11" t="s">
        <v>8</v>
      </c>
      <c r="X3406" s="11" t="s">
        <v>8</v>
      </c>
      <c r="Y3406" s="12" t="s">
        <v>8</v>
      </c>
      <c r="Z3406" s="10">
        <f t="shared" si="890"/>
        <v>0.63716172523897197</v>
      </c>
      <c r="AA3406" s="11" t="s">
        <v>8</v>
      </c>
      <c r="AB3406" s="11">
        <f t="shared" si="885"/>
        <v>-0.19575032046783628</v>
      </c>
      <c r="AC3406" s="11" t="s">
        <v>8</v>
      </c>
      <c r="AD3406" s="9">
        <v>25.210678080000001</v>
      </c>
      <c r="AE3406" s="10">
        <v>19.1130918529153</v>
      </c>
      <c r="AF3406" s="53">
        <v>25.003721142810399</v>
      </c>
      <c r="AG3406" s="12">
        <v>31.709229146284201</v>
      </c>
      <c r="AH3406" s="10" t="s">
        <v>8</v>
      </c>
      <c r="AI3406" s="134" t="s">
        <v>8</v>
      </c>
      <c r="AJ3406" s="134" t="s">
        <v>8</v>
      </c>
      <c r="AK3406" s="134" t="s">
        <v>8</v>
      </c>
      <c r="AL3406" s="134" t="s">
        <v>8</v>
      </c>
      <c r="AM3406" s="134" t="s">
        <v>8</v>
      </c>
      <c r="AN3406" s="3" t="str">
        <f t="shared" si="887"/>
        <v>n/a</v>
      </c>
      <c r="AO3406" s="3" t="str">
        <f t="shared" si="888"/>
        <v>n/a</v>
      </c>
      <c r="AP3406" s="3" t="s">
        <v>8</v>
      </c>
      <c r="AQ3406" s="124"/>
      <c r="AR3406" s="4"/>
      <c r="AS3406" s="3"/>
    </row>
    <row r="3407" spans="1:45" ht="15" customHeight="1">
      <c r="A3407" s="53">
        <v>1.18311475E-2</v>
      </c>
      <c r="B3407" s="32" t="s">
        <v>31</v>
      </c>
      <c r="C3407" s="17">
        <v>-27.3748</v>
      </c>
      <c r="D3407" s="17">
        <v>112.92359999999999</v>
      </c>
      <c r="E3407" s="40" t="s">
        <v>33</v>
      </c>
      <c r="F3407" s="18">
        <v>-51.8</v>
      </c>
      <c r="G3407" s="17">
        <v>-47.7</v>
      </c>
      <c r="H3407" s="17">
        <v>-44.3</v>
      </c>
      <c r="I3407" s="17">
        <v>-40.1</v>
      </c>
      <c r="J3407" s="17">
        <v>-35.200000000000003</v>
      </c>
      <c r="K3407" s="30">
        <v>-30.8</v>
      </c>
      <c r="L3407" s="10">
        <f t="shared" si="886"/>
        <v>-27.3748</v>
      </c>
      <c r="M3407" s="52" t="str">
        <f t="shared" si="889"/>
        <v>mid latitude</v>
      </c>
      <c r="N3407" s="83" t="s">
        <v>8</v>
      </c>
      <c r="O3407" s="34" t="s">
        <v>8</v>
      </c>
      <c r="P3407" s="34" t="s">
        <v>8</v>
      </c>
      <c r="Q3407" s="34" t="s">
        <v>8</v>
      </c>
      <c r="R3407" s="34" t="s">
        <v>8</v>
      </c>
      <c r="S3407" s="42" t="s">
        <v>8</v>
      </c>
      <c r="T3407" s="10" t="s">
        <v>8</v>
      </c>
      <c r="U3407" s="11" t="s">
        <v>8</v>
      </c>
      <c r="V3407" s="11" t="s">
        <v>8</v>
      </c>
      <c r="W3407" s="11" t="s">
        <v>8</v>
      </c>
      <c r="X3407" s="11" t="s">
        <v>8</v>
      </c>
      <c r="Y3407" s="12" t="s">
        <v>8</v>
      </c>
      <c r="Z3407" s="10">
        <f t="shared" si="890"/>
        <v>0.61558010363826576</v>
      </c>
      <c r="AA3407" s="11" t="s">
        <v>8</v>
      </c>
      <c r="AB3407" s="11">
        <f t="shared" si="885"/>
        <v>-0.21071542558479534</v>
      </c>
      <c r="AC3407" s="11" t="s">
        <v>8</v>
      </c>
      <c r="AD3407" s="9">
        <v>24.187064889999998</v>
      </c>
      <c r="AE3407" s="10">
        <v>17.761370176985</v>
      </c>
      <c r="AF3407" s="53">
        <v>23.6320770813123</v>
      </c>
      <c r="AG3407" s="12">
        <v>30.118871264089002</v>
      </c>
      <c r="AH3407" s="10" t="s">
        <v>8</v>
      </c>
      <c r="AI3407" s="134" t="s">
        <v>8</v>
      </c>
      <c r="AJ3407" s="134" t="s">
        <v>8</v>
      </c>
      <c r="AK3407" s="134" t="s">
        <v>8</v>
      </c>
      <c r="AL3407" s="134" t="s">
        <v>8</v>
      </c>
      <c r="AM3407" s="134" t="s">
        <v>8</v>
      </c>
      <c r="AN3407" s="3" t="str">
        <f t="shared" si="887"/>
        <v>n/a</v>
      </c>
      <c r="AO3407" s="3" t="str">
        <f t="shared" si="888"/>
        <v>n/a</v>
      </c>
      <c r="AP3407" s="3" t="s">
        <v>8</v>
      </c>
      <c r="AQ3407" s="124"/>
      <c r="AR3407" s="4"/>
      <c r="AS3407" s="3"/>
    </row>
    <row r="3408" spans="1:45" ht="15" customHeight="1">
      <c r="A3408" s="53">
        <v>1.3696879429999999E-2</v>
      </c>
      <c r="B3408" s="32" t="s">
        <v>31</v>
      </c>
      <c r="C3408" s="17">
        <v>-27.3748</v>
      </c>
      <c r="D3408" s="17">
        <v>112.92359999999999</v>
      </c>
      <c r="E3408" s="40" t="s">
        <v>33</v>
      </c>
      <c r="F3408" s="18">
        <v>-51.8</v>
      </c>
      <c r="G3408" s="17">
        <v>-47.7</v>
      </c>
      <c r="H3408" s="17">
        <v>-44.3</v>
      </c>
      <c r="I3408" s="17">
        <v>-40.1</v>
      </c>
      <c r="J3408" s="17">
        <v>-35.200000000000003</v>
      </c>
      <c r="K3408" s="30">
        <v>-30.8</v>
      </c>
      <c r="L3408" s="10">
        <f t="shared" si="886"/>
        <v>-27.3748</v>
      </c>
      <c r="M3408" s="52" t="str">
        <f t="shared" si="889"/>
        <v>mid latitude</v>
      </c>
      <c r="N3408" s="83" t="s">
        <v>8</v>
      </c>
      <c r="O3408" s="34" t="s">
        <v>8</v>
      </c>
      <c r="P3408" s="34" t="s">
        <v>8</v>
      </c>
      <c r="Q3408" s="34" t="s">
        <v>8</v>
      </c>
      <c r="R3408" s="34" t="s">
        <v>8</v>
      </c>
      <c r="S3408" s="42" t="s">
        <v>8</v>
      </c>
      <c r="T3408" s="10" t="s">
        <v>8</v>
      </c>
      <c r="U3408" s="11" t="s">
        <v>8</v>
      </c>
      <c r="V3408" s="11" t="s">
        <v>8</v>
      </c>
      <c r="W3408" s="11" t="s">
        <v>8</v>
      </c>
      <c r="X3408" s="11" t="s">
        <v>8</v>
      </c>
      <c r="Y3408" s="12" t="s">
        <v>8</v>
      </c>
      <c r="Z3408" s="10">
        <f t="shared" si="890"/>
        <v>0.62517568566573933</v>
      </c>
      <c r="AA3408" s="11" t="s">
        <v>8</v>
      </c>
      <c r="AB3408" s="11">
        <f t="shared" si="885"/>
        <v>-0.20399792090643279</v>
      </c>
      <c r="AC3408" s="11" t="s">
        <v>8</v>
      </c>
      <c r="AD3408" s="9">
        <v>24.64654221</v>
      </c>
      <c r="AE3408" s="10">
        <v>18.378158872690101</v>
      </c>
      <c r="AF3408" s="53">
        <v>24.2299802913024</v>
      </c>
      <c r="AG3408" s="12">
        <v>30.785057281181199</v>
      </c>
      <c r="AH3408" s="10" t="s">
        <v>8</v>
      </c>
      <c r="AI3408" s="134" t="s">
        <v>8</v>
      </c>
      <c r="AJ3408" s="134" t="s">
        <v>8</v>
      </c>
      <c r="AK3408" s="134" t="s">
        <v>8</v>
      </c>
      <c r="AL3408" s="134" t="s">
        <v>8</v>
      </c>
      <c r="AM3408" s="134" t="s">
        <v>8</v>
      </c>
      <c r="AN3408" s="3" t="str">
        <f t="shared" si="887"/>
        <v>n/a</v>
      </c>
      <c r="AO3408" s="3" t="str">
        <f t="shared" si="888"/>
        <v>n/a</v>
      </c>
      <c r="AP3408" s="3" t="s">
        <v>8</v>
      </c>
      <c r="AQ3408" s="124"/>
      <c r="AR3408" s="4"/>
      <c r="AS3408" s="3"/>
    </row>
    <row r="3409" spans="1:45" ht="15" customHeight="1">
      <c r="A3409" s="53">
        <v>1.579582786E-2</v>
      </c>
      <c r="B3409" s="32" t="s">
        <v>31</v>
      </c>
      <c r="C3409" s="17">
        <v>-27.3748</v>
      </c>
      <c r="D3409" s="17">
        <v>112.92359999999999</v>
      </c>
      <c r="E3409" s="40" t="s">
        <v>33</v>
      </c>
      <c r="F3409" s="18">
        <v>-51.8</v>
      </c>
      <c r="G3409" s="17">
        <v>-47.7</v>
      </c>
      <c r="H3409" s="17">
        <v>-44.3</v>
      </c>
      <c r="I3409" s="17">
        <v>-40.1</v>
      </c>
      <c r="J3409" s="17">
        <v>-35.200000000000003</v>
      </c>
      <c r="K3409" s="30">
        <v>-30.8</v>
      </c>
      <c r="L3409" s="10">
        <f t="shared" si="886"/>
        <v>-27.3748</v>
      </c>
      <c r="M3409" s="52" t="str">
        <f t="shared" si="889"/>
        <v>mid latitude</v>
      </c>
      <c r="N3409" s="83" t="s">
        <v>8</v>
      </c>
      <c r="O3409" s="34" t="s">
        <v>8</v>
      </c>
      <c r="P3409" s="34" t="s">
        <v>8</v>
      </c>
      <c r="Q3409" s="34" t="s">
        <v>8</v>
      </c>
      <c r="R3409" s="34" t="s">
        <v>8</v>
      </c>
      <c r="S3409" s="42" t="s">
        <v>8</v>
      </c>
      <c r="T3409" s="10" t="s">
        <v>8</v>
      </c>
      <c r="U3409" s="11" t="s">
        <v>8</v>
      </c>
      <c r="V3409" s="11" t="s">
        <v>8</v>
      </c>
      <c r="W3409" s="11" t="s">
        <v>8</v>
      </c>
      <c r="X3409" s="11" t="s">
        <v>8</v>
      </c>
      <c r="Y3409" s="12" t="s">
        <v>8</v>
      </c>
      <c r="Z3409" s="10">
        <f t="shared" si="890"/>
        <v>0.62084978817393266</v>
      </c>
      <c r="AA3409" s="11" t="s">
        <v>8</v>
      </c>
      <c r="AB3409" s="11">
        <f t="shared" si="885"/>
        <v>-0.20701346271929827</v>
      </c>
      <c r="AC3409" s="11" t="s">
        <v>8</v>
      </c>
      <c r="AD3409" s="9">
        <v>24.440279149999999</v>
      </c>
      <c r="AE3409" s="10">
        <v>18.037683025203801</v>
      </c>
      <c r="AF3409" s="53">
        <v>23.978511422528101</v>
      </c>
      <c r="AG3409" s="12">
        <v>30.454102912811699</v>
      </c>
      <c r="AH3409" s="10" t="s">
        <v>8</v>
      </c>
      <c r="AI3409" s="134" t="s">
        <v>8</v>
      </c>
      <c r="AJ3409" s="134" t="s">
        <v>8</v>
      </c>
      <c r="AK3409" s="134" t="s">
        <v>8</v>
      </c>
      <c r="AL3409" s="134" t="s">
        <v>8</v>
      </c>
      <c r="AM3409" s="134" t="s">
        <v>8</v>
      </c>
      <c r="AN3409" s="3" t="str">
        <f t="shared" si="887"/>
        <v>n/a</v>
      </c>
      <c r="AO3409" s="3" t="str">
        <f t="shared" si="888"/>
        <v>n/a</v>
      </c>
      <c r="AP3409" s="3" t="s">
        <v>8</v>
      </c>
      <c r="AQ3409" s="124"/>
      <c r="AR3409" s="4"/>
      <c r="AS3409" s="3"/>
    </row>
    <row r="3410" spans="1:45" ht="15" customHeight="1">
      <c r="A3410" s="53">
        <v>1.7195126810000003E-2</v>
      </c>
      <c r="B3410" s="32" t="s">
        <v>31</v>
      </c>
      <c r="C3410" s="17">
        <v>-27.3748</v>
      </c>
      <c r="D3410" s="17">
        <v>112.92359999999999</v>
      </c>
      <c r="E3410" s="40" t="s">
        <v>33</v>
      </c>
      <c r="F3410" s="18">
        <v>-51.8</v>
      </c>
      <c r="G3410" s="17">
        <v>-47.7</v>
      </c>
      <c r="H3410" s="17">
        <v>-44.3</v>
      </c>
      <c r="I3410" s="17">
        <v>-40.1</v>
      </c>
      <c r="J3410" s="17">
        <v>-35.200000000000003</v>
      </c>
      <c r="K3410" s="30">
        <v>-30.8</v>
      </c>
      <c r="L3410" s="10">
        <f t="shared" si="886"/>
        <v>-27.3748</v>
      </c>
      <c r="M3410" s="52" t="str">
        <f t="shared" si="889"/>
        <v>mid latitude</v>
      </c>
      <c r="N3410" s="83" t="s">
        <v>8</v>
      </c>
      <c r="O3410" s="34" t="s">
        <v>8</v>
      </c>
      <c r="P3410" s="34" t="s">
        <v>8</v>
      </c>
      <c r="Q3410" s="34" t="s">
        <v>8</v>
      </c>
      <c r="R3410" s="34" t="s">
        <v>8</v>
      </c>
      <c r="S3410" s="42" t="s">
        <v>8</v>
      </c>
      <c r="T3410" s="10" t="s">
        <v>8</v>
      </c>
      <c r="U3410" s="11" t="s">
        <v>8</v>
      </c>
      <c r="V3410" s="11" t="s">
        <v>8</v>
      </c>
      <c r="W3410" s="11" t="s">
        <v>8</v>
      </c>
      <c r="X3410" s="11" t="s">
        <v>8</v>
      </c>
      <c r="Y3410" s="12" t="s">
        <v>8</v>
      </c>
      <c r="Z3410" s="10">
        <f t="shared" si="890"/>
        <v>0.59256677936177604</v>
      </c>
      <c r="AA3410" s="11" t="s">
        <v>8</v>
      </c>
      <c r="AB3410" s="11">
        <f t="shared" si="885"/>
        <v>-0.22726269970760241</v>
      </c>
      <c r="AC3410" s="11" t="s">
        <v>8</v>
      </c>
      <c r="AD3410" s="9">
        <v>23.055231339999999</v>
      </c>
      <c r="AE3410" s="10">
        <v>16.239224851724799</v>
      </c>
      <c r="AF3410" s="53">
        <v>22.2044295332751</v>
      </c>
      <c r="AG3410" s="12">
        <v>28.360165988752101</v>
      </c>
      <c r="AH3410" s="10" t="s">
        <v>8</v>
      </c>
      <c r="AI3410" s="134" t="s">
        <v>8</v>
      </c>
      <c r="AJ3410" s="134" t="s">
        <v>8</v>
      </c>
      <c r="AK3410" s="134" t="s">
        <v>8</v>
      </c>
      <c r="AL3410" s="134" t="s">
        <v>8</v>
      </c>
      <c r="AM3410" s="134" t="s">
        <v>8</v>
      </c>
      <c r="AN3410" s="3" t="str">
        <f t="shared" si="887"/>
        <v>n/a</v>
      </c>
      <c r="AO3410" s="3" t="str">
        <f t="shared" si="888"/>
        <v>n/a</v>
      </c>
      <c r="AP3410" s="3" t="s">
        <v>8</v>
      </c>
      <c r="AQ3410" s="124"/>
      <c r="AR3410" s="4"/>
      <c r="AS3410" s="3"/>
    </row>
    <row r="3411" spans="1:45" ht="15" customHeight="1">
      <c r="A3411" s="53">
        <v>2.3956098399999997E-2</v>
      </c>
      <c r="B3411" s="32" t="s">
        <v>31</v>
      </c>
      <c r="C3411" s="17">
        <v>-27.3748</v>
      </c>
      <c r="D3411" s="17">
        <v>112.92359999999999</v>
      </c>
      <c r="E3411" s="40" t="s">
        <v>33</v>
      </c>
      <c r="F3411" s="18">
        <v>-51.8</v>
      </c>
      <c r="G3411" s="17">
        <v>-47.7</v>
      </c>
      <c r="H3411" s="17">
        <v>-44.3</v>
      </c>
      <c r="I3411" s="17">
        <v>-40.1</v>
      </c>
      <c r="J3411" s="17">
        <v>-35.200000000000003</v>
      </c>
      <c r="K3411" s="30">
        <v>-30.8</v>
      </c>
      <c r="L3411" s="10">
        <f t="shared" si="886"/>
        <v>-27.3748</v>
      </c>
      <c r="M3411" s="52" t="str">
        <f t="shared" si="889"/>
        <v>mid latitude</v>
      </c>
      <c r="N3411" s="83" t="s">
        <v>8</v>
      </c>
      <c r="O3411" s="34" t="s">
        <v>8</v>
      </c>
      <c r="P3411" s="34" t="s">
        <v>8</v>
      </c>
      <c r="Q3411" s="34" t="s">
        <v>8</v>
      </c>
      <c r="R3411" s="34" t="s">
        <v>8</v>
      </c>
      <c r="S3411" s="42" t="s">
        <v>8</v>
      </c>
      <c r="T3411" s="10" t="s">
        <v>8</v>
      </c>
      <c r="U3411" s="11" t="s">
        <v>8</v>
      </c>
      <c r="V3411" s="11" t="s">
        <v>8</v>
      </c>
      <c r="W3411" s="11" t="s">
        <v>8</v>
      </c>
      <c r="X3411" s="11" t="s">
        <v>8</v>
      </c>
      <c r="Y3411" s="12" t="s">
        <v>8</v>
      </c>
      <c r="Z3411" s="10">
        <f t="shared" si="890"/>
        <v>0.58628762681097246</v>
      </c>
      <c r="AA3411" s="11" t="s">
        <v>8</v>
      </c>
      <c r="AB3411" s="11">
        <f t="shared" si="885"/>
        <v>-0.23188927119883038</v>
      </c>
      <c r="AC3411" s="11" t="s">
        <v>8</v>
      </c>
      <c r="AD3411" s="9">
        <v>22.738773850000001</v>
      </c>
      <c r="AE3411" s="10">
        <v>15.7989345901316</v>
      </c>
      <c r="AF3411" s="53">
        <v>21.792948274998501</v>
      </c>
      <c r="AG3411" s="12">
        <v>27.8635577759336</v>
      </c>
      <c r="AH3411" s="10" t="s">
        <v>8</v>
      </c>
      <c r="AI3411" s="134" t="s">
        <v>8</v>
      </c>
      <c r="AJ3411" s="134" t="s">
        <v>8</v>
      </c>
      <c r="AK3411" s="134" t="s">
        <v>8</v>
      </c>
      <c r="AL3411" s="134" t="s">
        <v>8</v>
      </c>
      <c r="AM3411" s="134" t="s">
        <v>8</v>
      </c>
      <c r="AN3411" s="3" t="str">
        <f t="shared" si="887"/>
        <v>n/a</v>
      </c>
      <c r="AO3411" s="3" t="str">
        <f t="shared" si="888"/>
        <v>n/a</v>
      </c>
      <c r="AP3411" s="3" t="s">
        <v>8</v>
      </c>
      <c r="AQ3411" s="124"/>
      <c r="AR3411" s="4"/>
      <c r="AS3411" s="3"/>
    </row>
    <row r="3412" spans="1:45" ht="15" customHeight="1">
      <c r="A3412" s="53">
        <v>3.6645227179999997E-2</v>
      </c>
      <c r="B3412" s="32" t="s">
        <v>31</v>
      </c>
      <c r="C3412" s="17">
        <v>-27.3748</v>
      </c>
      <c r="D3412" s="17">
        <v>112.92359999999999</v>
      </c>
      <c r="E3412" s="40" t="s">
        <v>33</v>
      </c>
      <c r="F3412" s="18">
        <v>-51.8</v>
      </c>
      <c r="G3412" s="17">
        <v>-47.7</v>
      </c>
      <c r="H3412" s="17">
        <v>-44.3</v>
      </c>
      <c r="I3412" s="17">
        <v>-40.1</v>
      </c>
      <c r="J3412" s="17">
        <v>-35.200000000000003</v>
      </c>
      <c r="K3412" s="30">
        <v>-30.8</v>
      </c>
      <c r="L3412" s="10">
        <f t="shared" si="886"/>
        <v>-27.3748</v>
      </c>
      <c r="M3412" s="52" t="str">
        <f t="shared" si="889"/>
        <v>mid latitude</v>
      </c>
      <c r="N3412" s="83" t="s">
        <v>8</v>
      </c>
      <c r="O3412" s="34" t="s">
        <v>8</v>
      </c>
      <c r="P3412" s="34" t="s">
        <v>8</v>
      </c>
      <c r="Q3412" s="34" t="s">
        <v>8</v>
      </c>
      <c r="R3412" s="34" t="s">
        <v>8</v>
      </c>
      <c r="S3412" s="42" t="s">
        <v>8</v>
      </c>
      <c r="T3412" s="10" t="s">
        <v>8</v>
      </c>
      <c r="U3412" s="11" t="s">
        <v>8</v>
      </c>
      <c r="V3412" s="11" t="s">
        <v>8</v>
      </c>
      <c r="W3412" s="11" t="s">
        <v>8</v>
      </c>
      <c r="X3412" s="11" t="s">
        <v>8</v>
      </c>
      <c r="Y3412" s="12" t="s">
        <v>8</v>
      </c>
      <c r="Z3412" s="10">
        <f t="shared" si="890"/>
        <v>0.60408732555741451</v>
      </c>
      <c r="AA3412" s="11" t="s">
        <v>8</v>
      </c>
      <c r="AB3412" s="11">
        <f t="shared" si="885"/>
        <v>-0.21890027616959068</v>
      </c>
      <c r="AC3412" s="11" t="s">
        <v>8</v>
      </c>
      <c r="AD3412" s="9">
        <v>23.627221110000001</v>
      </c>
      <c r="AE3412" s="10">
        <v>17.001873719924099</v>
      </c>
      <c r="AF3412" s="53">
        <v>22.9283274728888</v>
      </c>
      <c r="AG3412" s="12">
        <v>29.233499533501501</v>
      </c>
      <c r="AH3412" s="10" t="s">
        <v>8</v>
      </c>
      <c r="AI3412" s="134" t="s">
        <v>8</v>
      </c>
      <c r="AJ3412" s="134" t="s">
        <v>8</v>
      </c>
      <c r="AK3412" s="134" t="s">
        <v>8</v>
      </c>
      <c r="AL3412" s="134" t="s">
        <v>8</v>
      </c>
      <c r="AM3412" s="134" t="s">
        <v>8</v>
      </c>
      <c r="AN3412" s="3" t="str">
        <f t="shared" si="887"/>
        <v>n/a</v>
      </c>
      <c r="AO3412" s="3" t="str">
        <f t="shared" si="888"/>
        <v>n/a</v>
      </c>
      <c r="AP3412" s="3" t="s">
        <v>8</v>
      </c>
      <c r="AQ3412" s="124"/>
      <c r="AR3412" s="4"/>
      <c r="AS3412" s="3"/>
    </row>
    <row r="3413" spans="1:45" ht="15" customHeight="1">
      <c r="A3413" s="53">
        <v>5.4489314519999998E-2</v>
      </c>
      <c r="B3413" s="32" t="s">
        <v>31</v>
      </c>
      <c r="C3413" s="17">
        <v>-27.3748</v>
      </c>
      <c r="D3413" s="17">
        <v>112.92359999999999</v>
      </c>
      <c r="E3413" s="40" t="s">
        <v>33</v>
      </c>
      <c r="F3413" s="18">
        <v>-51.8</v>
      </c>
      <c r="G3413" s="17">
        <v>-47.7</v>
      </c>
      <c r="H3413" s="17">
        <v>-44.3</v>
      </c>
      <c r="I3413" s="17">
        <v>-40.1</v>
      </c>
      <c r="J3413" s="17">
        <v>-35.200000000000003</v>
      </c>
      <c r="K3413" s="30">
        <v>-30.8</v>
      </c>
      <c r="L3413" s="10">
        <f t="shared" si="886"/>
        <v>-27.3748</v>
      </c>
      <c r="M3413" s="52" t="str">
        <f t="shared" si="889"/>
        <v>mid latitude</v>
      </c>
      <c r="N3413" s="83" t="s">
        <v>8</v>
      </c>
      <c r="O3413" s="34" t="s">
        <v>8</v>
      </c>
      <c r="P3413" s="34" t="s">
        <v>8</v>
      </c>
      <c r="Q3413" s="34" t="s">
        <v>8</v>
      </c>
      <c r="R3413" s="34" t="s">
        <v>8</v>
      </c>
      <c r="S3413" s="42" t="s">
        <v>8</v>
      </c>
      <c r="T3413" s="10" t="s">
        <v>8</v>
      </c>
      <c r="U3413" s="11" t="s">
        <v>8</v>
      </c>
      <c r="V3413" s="11" t="s">
        <v>8</v>
      </c>
      <c r="W3413" s="11" t="s">
        <v>8</v>
      </c>
      <c r="X3413" s="11" t="s">
        <v>8</v>
      </c>
      <c r="Y3413" s="12" t="s">
        <v>8</v>
      </c>
      <c r="Z3413" s="10">
        <f t="shared" si="890"/>
        <v>0.60168180558870321</v>
      </c>
      <c r="AA3413" s="11" t="s">
        <v>8</v>
      </c>
      <c r="AB3413" s="11">
        <f t="shared" si="885"/>
        <v>-0.22063312105263158</v>
      </c>
      <c r="AC3413" s="11" t="s">
        <v>8</v>
      </c>
      <c r="AD3413" s="9">
        <v>23.508694519999999</v>
      </c>
      <c r="AE3413" s="10">
        <v>16.865178346731302</v>
      </c>
      <c r="AF3413" s="53">
        <v>22.740656000622899</v>
      </c>
      <c r="AG3413" s="12">
        <v>29.0405181555162</v>
      </c>
      <c r="AH3413" s="10" t="s">
        <v>8</v>
      </c>
      <c r="AI3413" s="134" t="s">
        <v>8</v>
      </c>
      <c r="AJ3413" s="134" t="s">
        <v>8</v>
      </c>
      <c r="AK3413" s="134" t="s">
        <v>8</v>
      </c>
      <c r="AL3413" s="134" t="s">
        <v>8</v>
      </c>
      <c r="AM3413" s="134" t="s">
        <v>8</v>
      </c>
      <c r="AN3413" s="3" t="str">
        <f t="shared" si="887"/>
        <v>n/a</v>
      </c>
      <c r="AO3413" s="3" t="str">
        <f t="shared" si="888"/>
        <v>n/a</v>
      </c>
      <c r="AP3413" s="3" t="s">
        <v>8</v>
      </c>
      <c r="AQ3413" s="124"/>
      <c r="AR3413" s="4"/>
      <c r="AS3413" s="3"/>
    </row>
    <row r="3414" spans="1:45" ht="15" customHeight="1">
      <c r="A3414" s="53">
        <v>6.4402696379999999E-2</v>
      </c>
      <c r="B3414" s="32" t="s">
        <v>31</v>
      </c>
      <c r="C3414" s="17">
        <v>-27.3748</v>
      </c>
      <c r="D3414" s="17">
        <v>112.92359999999999</v>
      </c>
      <c r="E3414" s="40" t="s">
        <v>33</v>
      </c>
      <c r="F3414" s="18">
        <v>-51.8</v>
      </c>
      <c r="G3414" s="17">
        <v>-47.7</v>
      </c>
      <c r="H3414" s="17">
        <v>-44.3</v>
      </c>
      <c r="I3414" s="17">
        <v>-40.1</v>
      </c>
      <c r="J3414" s="17">
        <v>-35.200000000000003</v>
      </c>
      <c r="K3414" s="30">
        <v>-30.8</v>
      </c>
      <c r="L3414" s="10">
        <f t="shared" si="886"/>
        <v>-27.3748</v>
      </c>
      <c r="M3414" s="52" t="str">
        <f t="shared" si="889"/>
        <v>mid latitude</v>
      </c>
      <c r="N3414" s="83" t="s">
        <v>8</v>
      </c>
      <c r="O3414" s="34" t="s">
        <v>8</v>
      </c>
      <c r="P3414" s="34" t="s">
        <v>8</v>
      </c>
      <c r="Q3414" s="34" t="s">
        <v>8</v>
      </c>
      <c r="R3414" s="34" t="s">
        <v>8</v>
      </c>
      <c r="S3414" s="42" t="s">
        <v>8</v>
      </c>
      <c r="T3414" s="10" t="s">
        <v>8</v>
      </c>
      <c r="U3414" s="11" t="s">
        <v>8</v>
      </c>
      <c r="V3414" s="11" t="s">
        <v>8</v>
      </c>
      <c r="W3414" s="11" t="s">
        <v>8</v>
      </c>
      <c r="X3414" s="11" t="s">
        <v>8</v>
      </c>
      <c r="Y3414" s="12" t="s">
        <v>8</v>
      </c>
      <c r="Z3414" s="10">
        <f t="shared" si="890"/>
        <v>0.60343034003728235</v>
      </c>
      <c r="AA3414" s="11" t="s">
        <v>8</v>
      </c>
      <c r="AB3414" s="11">
        <f t="shared" si="885"/>
        <v>-0.21937285760233924</v>
      </c>
      <c r="AC3414" s="11" t="s">
        <v>8</v>
      </c>
      <c r="AD3414" s="9">
        <v>23.594896540000001</v>
      </c>
      <c r="AE3414" s="10">
        <v>16.9089769480684</v>
      </c>
      <c r="AF3414" s="53">
        <v>22.849391990756299</v>
      </c>
      <c r="AG3414" s="12">
        <v>29.158548159816299</v>
      </c>
      <c r="AH3414" s="10" t="s">
        <v>8</v>
      </c>
      <c r="AI3414" s="134" t="s">
        <v>8</v>
      </c>
      <c r="AJ3414" s="134" t="s">
        <v>8</v>
      </c>
      <c r="AK3414" s="134" t="s">
        <v>8</v>
      </c>
      <c r="AL3414" s="134" t="s">
        <v>8</v>
      </c>
      <c r="AM3414" s="134" t="s">
        <v>8</v>
      </c>
      <c r="AN3414" s="3" t="str">
        <f t="shared" si="887"/>
        <v>n/a</v>
      </c>
      <c r="AO3414" s="3" t="str">
        <f t="shared" si="888"/>
        <v>n/a</v>
      </c>
      <c r="AP3414" s="3" t="s">
        <v>8</v>
      </c>
      <c r="AQ3414" s="124"/>
      <c r="AR3414" s="4"/>
      <c r="AS3414" s="3"/>
    </row>
    <row r="3415" spans="1:45" ht="15" customHeight="1">
      <c r="A3415" s="53">
        <v>6.8368049119999996E-2</v>
      </c>
      <c r="B3415" s="32" t="s">
        <v>31</v>
      </c>
      <c r="C3415" s="17">
        <v>-27.3748</v>
      </c>
      <c r="D3415" s="17">
        <v>112.92359999999999</v>
      </c>
      <c r="E3415" s="40" t="s">
        <v>33</v>
      </c>
      <c r="F3415" s="18">
        <v>-51.8</v>
      </c>
      <c r="G3415" s="17">
        <v>-47.7</v>
      </c>
      <c r="H3415" s="17">
        <v>-44.3</v>
      </c>
      <c r="I3415" s="17">
        <v>-40.1</v>
      </c>
      <c r="J3415" s="17">
        <v>-35.200000000000003</v>
      </c>
      <c r="K3415" s="30">
        <v>-30.8</v>
      </c>
      <c r="L3415" s="10">
        <f t="shared" si="886"/>
        <v>-27.3748</v>
      </c>
      <c r="M3415" s="52" t="str">
        <f t="shared" si="889"/>
        <v>mid latitude</v>
      </c>
      <c r="N3415" s="83" t="s">
        <v>8</v>
      </c>
      <c r="O3415" s="34" t="s">
        <v>8</v>
      </c>
      <c r="P3415" s="34" t="s">
        <v>8</v>
      </c>
      <c r="Q3415" s="34" t="s">
        <v>8</v>
      </c>
      <c r="R3415" s="34" t="s">
        <v>8</v>
      </c>
      <c r="S3415" s="42" t="s">
        <v>8</v>
      </c>
      <c r="T3415" s="10" t="s">
        <v>8</v>
      </c>
      <c r="U3415" s="11" t="s">
        <v>8</v>
      </c>
      <c r="V3415" s="11" t="s">
        <v>8</v>
      </c>
      <c r="W3415" s="11" t="s">
        <v>8</v>
      </c>
      <c r="X3415" s="11" t="s">
        <v>8</v>
      </c>
      <c r="Y3415" s="12" t="s">
        <v>8</v>
      </c>
      <c r="Z3415" s="10">
        <f t="shared" si="890"/>
        <v>0.61961321047183271</v>
      </c>
      <c r="AA3415" s="11" t="s">
        <v>8</v>
      </c>
      <c r="AB3415" s="11">
        <f t="shared" si="885"/>
        <v>-0.20787933143274856</v>
      </c>
      <c r="AC3415" s="11" t="s">
        <v>8</v>
      </c>
      <c r="AD3415" s="9">
        <v>24.381053730000001</v>
      </c>
      <c r="AE3415" s="10">
        <v>17.990370888532301</v>
      </c>
      <c r="AF3415" s="53">
        <v>23.862567597439799</v>
      </c>
      <c r="AG3415" s="12">
        <v>30.306241280692198</v>
      </c>
      <c r="AH3415" s="10" t="s">
        <v>8</v>
      </c>
      <c r="AI3415" s="134" t="s">
        <v>8</v>
      </c>
      <c r="AJ3415" s="134" t="s">
        <v>8</v>
      </c>
      <c r="AK3415" s="134" t="s">
        <v>8</v>
      </c>
      <c r="AL3415" s="134" t="s">
        <v>8</v>
      </c>
      <c r="AM3415" s="134" t="s">
        <v>8</v>
      </c>
      <c r="AN3415" s="3" t="str">
        <f t="shared" si="887"/>
        <v>n/a</v>
      </c>
      <c r="AO3415" s="3" t="str">
        <f t="shared" si="888"/>
        <v>n/a</v>
      </c>
      <c r="AP3415" s="3" t="s">
        <v>8</v>
      </c>
      <c r="AQ3415" s="124"/>
      <c r="AR3415" s="4"/>
      <c r="AS3415" s="3"/>
    </row>
    <row r="3416" spans="1:45" ht="15" customHeight="1">
      <c r="A3416" s="53">
        <v>7.2333401859999993E-2</v>
      </c>
      <c r="B3416" s="32" t="s">
        <v>31</v>
      </c>
      <c r="C3416" s="17">
        <v>-27.3748</v>
      </c>
      <c r="D3416" s="17">
        <v>112.92359999999999</v>
      </c>
      <c r="E3416" s="40" t="s">
        <v>33</v>
      </c>
      <c r="F3416" s="18">
        <v>-51.8</v>
      </c>
      <c r="G3416" s="17">
        <v>-47.7</v>
      </c>
      <c r="H3416" s="17">
        <v>-44.3</v>
      </c>
      <c r="I3416" s="17">
        <v>-40.1</v>
      </c>
      <c r="J3416" s="17">
        <v>-35.200000000000003</v>
      </c>
      <c r="K3416" s="30">
        <v>-30.8</v>
      </c>
      <c r="L3416" s="10">
        <f t="shared" si="886"/>
        <v>-27.3748</v>
      </c>
      <c r="M3416" s="52" t="str">
        <f t="shared" si="889"/>
        <v>mid latitude</v>
      </c>
      <c r="N3416" s="83" t="s">
        <v>8</v>
      </c>
      <c r="O3416" s="34" t="s">
        <v>8</v>
      </c>
      <c r="P3416" s="34" t="s">
        <v>8</v>
      </c>
      <c r="Q3416" s="34" t="s">
        <v>8</v>
      </c>
      <c r="R3416" s="34" t="s">
        <v>8</v>
      </c>
      <c r="S3416" s="42" t="s">
        <v>8</v>
      </c>
      <c r="T3416" s="10" t="s">
        <v>8</v>
      </c>
      <c r="U3416" s="11" t="s">
        <v>8</v>
      </c>
      <c r="V3416" s="11" t="s">
        <v>8</v>
      </c>
      <c r="W3416" s="11" t="s">
        <v>8</v>
      </c>
      <c r="X3416" s="11" t="s">
        <v>8</v>
      </c>
      <c r="Y3416" s="12" t="s">
        <v>8</v>
      </c>
      <c r="Z3416" s="10">
        <f t="shared" si="890"/>
        <v>0.62731073904840251</v>
      </c>
      <c r="AA3416" s="11" t="s">
        <v>8</v>
      </c>
      <c r="AB3416" s="11">
        <f t="shared" si="885"/>
        <v>-0.20251727763157895</v>
      </c>
      <c r="AC3416" s="11" t="s">
        <v>8</v>
      </c>
      <c r="AD3416" s="9">
        <v>24.747818209999998</v>
      </c>
      <c r="AE3416" s="10">
        <v>18.490911063882599</v>
      </c>
      <c r="AF3416" s="53">
        <v>24.380690906580199</v>
      </c>
      <c r="AG3416" s="12">
        <v>30.9212644095755</v>
      </c>
      <c r="AH3416" s="10" t="s">
        <v>8</v>
      </c>
      <c r="AI3416" s="134" t="s">
        <v>8</v>
      </c>
      <c r="AJ3416" s="134" t="s">
        <v>8</v>
      </c>
      <c r="AK3416" s="134" t="s">
        <v>8</v>
      </c>
      <c r="AL3416" s="134" t="s">
        <v>8</v>
      </c>
      <c r="AM3416" s="134" t="s">
        <v>8</v>
      </c>
      <c r="AN3416" s="3" t="str">
        <f t="shared" si="887"/>
        <v>n/a</v>
      </c>
      <c r="AO3416" s="3" t="str">
        <f t="shared" si="888"/>
        <v>n/a</v>
      </c>
      <c r="AP3416" s="3" t="s">
        <v>8</v>
      </c>
      <c r="AQ3416" s="124"/>
      <c r="AR3416" s="4"/>
      <c r="AS3416" s="3"/>
    </row>
    <row r="3417" spans="1:45" ht="15" customHeight="1">
      <c r="A3417" s="53">
        <v>7.8281430979999997E-2</v>
      </c>
      <c r="B3417" s="32" t="s">
        <v>31</v>
      </c>
      <c r="C3417" s="17">
        <v>-27.3748</v>
      </c>
      <c r="D3417" s="17">
        <v>112.92359999999999</v>
      </c>
      <c r="E3417" s="40" t="s">
        <v>33</v>
      </c>
      <c r="F3417" s="18">
        <v>-51.8</v>
      </c>
      <c r="G3417" s="17">
        <v>-47.7</v>
      </c>
      <c r="H3417" s="17">
        <v>-44.3</v>
      </c>
      <c r="I3417" s="17">
        <v>-40.1</v>
      </c>
      <c r="J3417" s="17">
        <v>-35.200000000000003</v>
      </c>
      <c r="K3417" s="30">
        <v>-30.8</v>
      </c>
      <c r="L3417" s="10">
        <f t="shared" si="886"/>
        <v>-27.3748</v>
      </c>
      <c r="M3417" s="52" t="str">
        <f t="shared" si="889"/>
        <v>mid latitude</v>
      </c>
      <c r="N3417" s="83" t="s">
        <v>8</v>
      </c>
      <c r="O3417" s="34" t="s">
        <v>8</v>
      </c>
      <c r="P3417" s="34" t="s">
        <v>8</v>
      </c>
      <c r="Q3417" s="34" t="s">
        <v>8</v>
      </c>
      <c r="R3417" s="34" t="s">
        <v>8</v>
      </c>
      <c r="S3417" s="42" t="s">
        <v>8</v>
      </c>
      <c r="T3417" s="10" t="s">
        <v>8</v>
      </c>
      <c r="U3417" s="11" t="s">
        <v>8</v>
      </c>
      <c r="V3417" s="11" t="s">
        <v>8</v>
      </c>
      <c r="W3417" s="11" t="s">
        <v>8</v>
      </c>
      <c r="X3417" s="11" t="s">
        <v>8</v>
      </c>
      <c r="Y3417" s="12" t="s">
        <v>8</v>
      </c>
      <c r="Z3417" s="10">
        <f t="shared" si="890"/>
        <v>0.63265399906781061</v>
      </c>
      <c r="AA3417" s="11" t="s">
        <v>8</v>
      </c>
      <c r="AB3417" s="11">
        <f t="shared" si="885"/>
        <v>-0.19883374239766086</v>
      </c>
      <c r="AC3417" s="11" t="s">
        <v>8</v>
      </c>
      <c r="AD3417" s="9">
        <v>24.999772020000002</v>
      </c>
      <c r="AE3417" s="10">
        <v>18.87523198285</v>
      </c>
      <c r="AF3417" s="53">
        <v>24.710781490457101</v>
      </c>
      <c r="AG3417" s="12">
        <v>31.373633451911001</v>
      </c>
      <c r="AH3417" s="10" t="s">
        <v>8</v>
      </c>
      <c r="AI3417" s="134" t="s">
        <v>8</v>
      </c>
      <c r="AJ3417" s="134" t="s">
        <v>8</v>
      </c>
      <c r="AK3417" s="134" t="s">
        <v>8</v>
      </c>
      <c r="AL3417" s="134" t="s">
        <v>8</v>
      </c>
      <c r="AM3417" s="134" t="s">
        <v>8</v>
      </c>
      <c r="AN3417" s="3" t="str">
        <f t="shared" si="887"/>
        <v>n/a</v>
      </c>
      <c r="AO3417" s="3" t="str">
        <f t="shared" si="888"/>
        <v>n/a</v>
      </c>
      <c r="AP3417" s="3" t="s">
        <v>8</v>
      </c>
      <c r="AQ3417" s="124"/>
      <c r="AR3417" s="4"/>
      <c r="AS3417" s="3"/>
    </row>
    <row r="3418" spans="1:45" ht="15" customHeight="1">
      <c r="A3418" s="53">
        <v>8.422946009E-2</v>
      </c>
      <c r="B3418" s="32" t="s">
        <v>31</v>
      </c>
      <c r="C3418" s="17">
        <v>-27.3748</v>
      </c>
      <c r="D3418" s="17">
        <v>112.92359999999999</v>
      </c>
      <c r="E3418" s="40" t="s">
        <v>33</v>
      </c>
      <c r="F3418" s="18">
        <v>-51.8</v>
      </c>
      <c r="G3418" s="17">
        <v>-47.7</v>
      </c>
      <c r="H3418" s="17">
        <v>-44.3</v>
      </c>
      <c r="I3418" s="17">
        <v>-40.1</v>
      </c>
      <c r="J3418" s="17">
        <v>-35.200000000000003</v>
      </c>
      <c r="K3418" s="30">
        <v>-30.8</v>
      </c>
      <c r="L3418" s="10">
        <f t="shared" si="886"/>
        <v>-27.3748</v>
      </c>
      <c r="M3418" s="52" t="str">
        <f t="shared" si="889"/>
        <v>mid latitude</v>
      </c>
      <c r="N3418" s="83" t="s">
        <v>8</v>
      </c>
      <c r="O3418" s="34" t="s">
        <v>8</v>
      </c>
      <c r="P3418" s="34" t="s">
        <v>8</v>
      </c>
      <c r="Q3418" s="34" t="s">
        <v>8</v>
      </c>
      <c r="R3418" s="34" t="s">
        <v>8</v>
      </c>
      <c r="S3418" s="42" t="s">
        <v>8</v>
      </c>
      <c r="T3418" s="10" t="s">
        <v>8</v>
      </c>
      <c r="U3418" s="11" t="s">
        <v>8</v>
      </c>
      <c r="V3418" s="11" t="s">
        <v>8</v>
      </c>
      <c r="W3418" s="11" t="s">
        <v>8</v>
      </c>
      <c r="X3418" s="11" t="s">
        <v>8</v>
      </c>
      <c r="Y3418" s="12" t="s">
        <v>8</v>
      </c>
      <c r="Z3418" s="10">
        <f t="shared" si="890"/>
        <v>0.63623278600248634</v>
      </c>
      <c r="AA3418" s="11" t="s">
        <v>8</v>
      </c>
      <c r="AB3418" s="11">
        <f t="shared" si="885"/>
        <v>-0.19638395482456139</v>
      </c>
      <c r="AC3418" s="11" t="s">
        <v>8</v>
      </c>
      <c r="AD3418" s="9">
        <v>25.167337490000001</v>
      </c>
      <c r="AE3418" s="10">
        <v>19.104279011683801</v>
      </c>
      <c r="AF3418" s="53">
        <v>24.921519761704701</v>
      </c>
      <c r="AG3418" s="12">
        <v>31.6542619292611</v>
      </c>
      <c r="AH3418" s="10" t="s">
        <v>8</v>
      </c>
      <c r="AI3418" s="134" t="s">
        <v>8</v>
      </c>
      <c r="AJ3418" s="134" t="s">
        <v>8</v>
      </c>
      <c r="AK3418" s="134" t="s">
        <v>8</v>
      </c>
      <c r="AL3418" s="134" t="s">
        <v>8</v>
      </c>
      <c r="AM3418" s="134" t="s">
        <v>8</v>
      </c>
      <c r="AN3418" s="3" t="str">
        <f t="shared" si="887"/>
        <v>n/a</v>
      </c>
      <c r="AO3418" s="3" t="str">
        <f t="shared" si="888"/>
        <v>n/a</v>
      </c>
      <c r="AP3418" s="3" t="s">
        <v>8</v>
      </c>
      <c r="AQ3418" s="124"/>
      <c r="AR3418" s="4"/>
      <c r="AS3418" s="3"/>
    </row>
    <row r="3419" spans="1:45" ht="15" customHeight="1">
      <c r="A3419" s="53">
        <v>9.0177489210000003E-2</v>
      </c>
      <c r="B3419" s="32" t="s">
        <v>31</v>
      </c>
      <c r="C3419" s="17">
        <v>-27.3748</v>
      </c>
      <c r="D3419" s="17">
        <v>112.92359999999999</v>
      </c>
      <c r="E3419" s="40" t="s">
        <v>33</v>
      </c>
      <c r="F3419" s="18">
        <v>-51.8</v>
      </c>
      <c r="G3419" s="17">
        <v>-47.7</v>
      </c>
      <c r="H3419" s="17">
        <v>-44.3</v>
      </c>
      <c r="I3419" s="17">
        <v>-40.1</v>
      </c>
      <c r="J3419" s="17">
        <v>-35.200000000000003</v>
      </c>
      <c r="K3419" s="30">
        <v>-30.8</v>
      </c>
      <c r="L3419" s="10">
        <f t="shared" si="886"/>
        <v>-27.3748</v>
      </c>
      <c r="M3419" s="52" t="str">
        <f t="shared" si="889"/>
        <v>mid latitude</v>
      </c>
      <c r="N3419" s="83" t="s">
        <v>8</v>
      </c>
      <c r="O3419" s="34" t="s">
        <v>8</v>
      </c>
      <c r="P3419" s="34" t="s">
        <v>8</v>
      </c>
      <c r="Q3419" s="34" t="s">
        <v>8</v>
      </c>
      <c r="R3419" s="34" t="s">
        <v>8</v>
      </c>
      <c r="S3419" s="42" t="s">
        <v>8</v>
      </c>
      <c r="T3419" s="10" t="s">
        <v>8</v>
      </c>
      <c r="U3419" s="11" t="s">
        <v>8</v>
      </c>
      <c r="V3419" s="11" t="s">
        <v>8</v>
      </c>
      <c r="W3419" s="11" t="s">
        <v>8</v>
      </c>
      <c r="X3419" s="11" t="s">
        <v>8</v>
      </c>
      <c r="Y3419" s="12" t="s">
        <v>8</v>
      </c>
      <c r="Z3419" s="10">
        <f t="shared" si="890"/>
        <v>0.63770814059875247</v>
      </c>
      <c r="AA3419" s="11" t="s">
        <v>8</v>
      </c>
      <c r="AB3419" s="11">
        <f t="shared" si="885"/>
        <v>-0.19537803903508774</v>
      </c>
      <c r="AC3419" s="11" t="s">
        <v>8</v>
      </c>
      <c r="AD3419" s="9">
        <v>25.236142130000001</v>
      </c>
      <c r="AE3419" s="10">
        <v>19.170547219833299</v>
      </c>
      <c r="AF3419" s="53">
        <v>25.016245036551499</v>
      </c>
      <c r="AG3419" s="12">
        <v>31.709721377642801</v>
      </c>
      <c r="AH3419" s="10" t="s">
        <v>8</v>
      </c>
      <c r="AI3419" s="134" t="s">
        <v>8</v>
      </c>
      <c r="AJ3419" s="134" t="s">
        <v>8</v>
      </c>
      <c r="AK3419" s="134" t="s">
        <v>8</v>
      </c>
      <c r="AL3419" s="134" t="s">
        <v>8</v>
      </c>
      <c r="AM3419" s="134" t="s">
        <v>8</v>
      </c>
      <c r="AN3419" s="3" t="str">
        <f t="shared" si="887"/>
        <v>n/a</v>
      </c>
      <c r="AO3419" s="3" t="str">
        <f t="shared" si="888"/>
        <v>n/a</v>
      </c>
      <c r="AP3419" s="3" t="s">
        <v>8</v>
      </c>
      <c r="AQ3419" s="124"/>
      <c r="AR3419" s="4"/>
      <c r="AS3419" s="3"/>
    </row>
    <row r="3420" spans="1:45" ht="15" customHeight="1">
      <c r="A3420" s="53">
        <v>9.6125518319999992E-2</v>
      </c>
      <c r="B3420" s="32" t="s">
        <v>31</v>
      </c>
      <c r="C3420" s="17">
        <v>-27.3748</v>
      </c>
      <c r="D3420" s="17">
        <v>112.92359999999999</v>
      </c>
      <c r="E3420" s="40" t="s">
        <v>33</v>
      </c>
      <c r="F3420" s="18">
        <v>-51.8</v>
      </c>
      <c r="G3420" s="17">
        <v>-47.7</v>
      </c>
      <c r="H3420" s="17">
        <v>-44.3</v>
      </c>
      <c r="I3420" s="17">
        <v>-40.1</v>
      </c>
      <c r="J3420" s="17">
        <v>-35.200000000000003</v>
      </c>
      <c r="K3420" s="30">
        <v>-30.8</v>
      </c>
      <c r="L3420" s="10">
        <f t="shared" si="886"/>
        <v>-27.3748</v>
      </c>
      <c r="M3420" s="52" t="str">
        <f t="shared" si="889"/>
        <v>mid latitude</v>
      </c>
      <c r="N3420" s="83" t="s">
        <v>8</v>
      </c>
      <c r="O3420" s="34" t="s">
        <v>8</v>
      </c>
      <c r="P3420" s="34" t="s">
        <v>8</v>
      </c>
      <c r="Q3420" s="34" t="s">
        <v>8</v>
      </c>
      <c r="R3420" s="34" t="s">
        <v>8</v>
      </c>
      <c r="S3420" s="42" t="s">
        <v>8</v>
      </c>
      <c r="T3420" s="10" t="s">
        <v>8</v>
      </c>
      <c r="U3420" s="11" t="s">
        <v>8</v>
      </c>
      <c r="V3420" s="11" t="s">
        <v>8</v>
      </c>
      <c r="W3420" s="11" t="s">
        <v>8</v>
      </c>
      <c r="X3420" s="11" t="s">
        <v>8</v>
      </c>
      <c r="Y3420" s="12" t="s">
        <v>8</v>
      </c>
      <c r="Z3420" s="10">
        <f t="shared" si="890"/>
        <v>0.64207217619508128</v>
      </c>
      <c r="AA3420" s="11" t="s">
        <v>8</v>
      </c>
      <c r="AB3420" s="11">
        <f t="shared" si="885"/>
        <v>-0.19241614956140352</v>
      </c>
      <c r="AC3420" s="11" t="s">
        <v>8</v>
      </c>
      <c r="AD3420" s="9">
        <v>25.43873537</v>
      </c>
      <c r="AE3420" s="10">
        <v>19.416013399249501</v>
      </c>
      <c r="AF3420" s="53">
        <v>25.277641079333002</v>
      </c>
      <c r="AG3420" s="12">
        <v>32.035212205103797</v>
      </c>
      <c r="AH3420" s="10" t="s">
        <v>8</v>
      </c>
      <c r="AI3420" s="134" t="s">
        <v>8</v>
      </c>
      <c r="AJ3420" s="134" t="s">
        <v>8</v>
      </c>
      <c r="AK3420" s="134" t="s">
        <v>8</v>
      </c>
      <c r="AL3420" s="134" t="s">
        <v>8</v>
      </c>
      <c r="AM3420" s="134" t="s">
        <v>8</v>
      </c>
      <c r="AN3420" s="3" t="str">
        <f t="shared" si="887"/>
        <v>n/a</v>
      </c>
      <c r="AO3420" s="3" t="str">
        <f t="shared" si="888"/>
        <v>n/a</v>
      </c>
      <c r="AP3420" s="3" t="s">
        <v>8</v>
      </c>
      <c r="AQ3420" s="124"/>
      <c r="AR3420" s="4"/>
      <c r="AS3420" s="3"/>
    </row>
    <row r="3421" spans="1:45" ht="15" customHeight="1">
      <c r="A3421" s="53">
        <v>0.10207354739999999</v>
      </c>
      <c r="B3421" s="32" t="s">
        <v>31</v>
      </c>
      <c r="C3421" s="17">
        <v>-27.3748</v>
      </c>
      <c r="D3421" s="17">
        <v>112.92359999999999</v>
      </c>
      <c r="E3421" s="40" t="s">
        <v>33</v>
      </c>
      <c r="F3421" s="18">
        <v>-51.8</v>
      </c>
      <c r="G3421" s="17">
        <v>-47.7</v>
      </c>
      <c r="H3421" s="17">
        <v>-44.3</v>
      </c>
      <c r="I3421" s="17">
        <v>-40.1</v>
      </c>
      <c r="J3421" s="17">
        <v>-35.200000000000003</v>
      </c>
      <c r="K3421" s="30">
        <v>-30.8</v>
      </c>
      <c r="L3421" s="10">
        <f t="shared" si="886"/>
        <v>-27.3748</v>
      </c>
      <c r="M3421" s="52" t="str">
        <f t="shared" si="889"/>
        <v>mid latitude</v>
      </c>
      <c r="N3421" s="83" t="s">
        <v>8</v>
      </c>
      <c r="O3421" s="34" t="s">
        <v>8</v>
      </c>
      <c r="P3421" s="34" t="s">
        <v>8</v>
      </c>
      <c r="Q3421" s="34" t="s">
        <v>8</v>
      </c>
      <c r="R3421" s="34" t="s">
        <v>8</v>
      </c>
      <c r="S3421" s="42" t="s">
        <v>8</v>
      </c>
      <c r="T3421" s="10" t="s">
        <v>8</v>
      </c>
      <c r="U3421" s="11" t="s">
        <v>8</v>
      </c>
      <c r="V3421" s="11" t="s">
        <v>8</v>
      </c>
      <c r="W3421" s="11" t="s">
        <v>8</v>
      </c>
      <c r="X3421" s="11" t="s">
        <v>8</v>
      </c>
      <c r="Y3421" s="12" t="s">
        <v>8</v>
      </c>
      <c r="Z3421" s="10">
        <f t="shared" si="890"/>
        <v>0.65082123800785252</v>
      </c>
      <c r="AA3421" s="11" t="s">
        <v>8</v>
      </c>
      <c r="AB3421" s="11">
        <f t="shared" si="885"/>
        <v>-0.18653828333333342</v>
      </c>
      <c r="AC3421" s="11" t="s">
        <v>8</v>
      </c>
      <c r="AD3421" s="9">
        <v>25.840781419999999</v>
      </c>
      <c r="AE3421" s="10">
        <v>19.979827109014</v>
      </c>
      <c r="AF3421" s="53">
        <v>25.8626073594118</v>
      </c>
      <c r="AG3421" s="12">
        <v>32.650580026003503</v>
      </c>
      <c r="AH3421" s="10" t="s">
        <v>8</v>
      </c>
      <c r="AI3421" s="134" t="s">
        <v>8</v>
      </c>
      <c r="AJ3421" s="134" t="s">
        <v>8</v>
      </c>
      <c r="AK3421" s="134" t="s">
        <v>8</v>
      </c>
      <c r="AL3421" s="134" t="s">
        <v>8</v>
      </c>
      <c r="AM3421" s="134" t="s">
        <v>8</v>
      </c>
      <c r="AN3421" s="3" t="str">
        <f t="shared" si="887"/>
        <v>n/a</v>
      </c>
      <c r="AO3421" s="3" t="str">
        <f t="shared" si="888"/>
        <v>n/a</v>
      </c>
      <c r="AP3421" s="3" t="s">
        <v>8</v>
      </c>
      <c r="AQ3421" s="124"/>
      <c r="AR3421" s="4"/>
      <c r="AS3421" s="3"/>
    </row>
    <row r="3422" spans="1:45" ht="15" customHeight="1">
      <c r="A3422" s="53">
        <v>0.10802157649999999</v>
      </c>
      <c r="B3422" s="32" t="s">
        <v>31</v>
      </c>
      <c r="C3422" s="17">
        <v>-27.3748</v>
      </c>
      <c r="D3422" s="17">
        <v>112.92359999999999</v>
      </c>
      <c r="E3422" s="40" t="s">
        <v>33</v>
      </c>
      <c r="F3422" s="18">
        <v>-51.8</v>
      </c>
      <c r="G3422" s="17">
        <v>-47.7</v>
      </c>
      <c r="H3422" s="17">
        <v>-44.3</v>
      </c>
      <c r="I3422" s="17">
        <v>-40.1</v>
      </c>
      <c r="J3422" s="17">
        <v>-35.200000000000003</v>
      </c>
      <c r="K3422" s="30">
        <v>-30.8</v>
      </c>
      <c r="L3422" s="10">
        <f t="shared" si="886"/>
        <v>-27.3748</v>
      </c>
      <c r="M3422" s="52" t="str">
        <f t="shared" si="889"/>
        <v>mid latitude</v>
      </c>
      <c r="N3422" s="83" t="s">
        <v>8</v>
      </c>
      <c r="O3422" s="34" t="s">
        <v>8</v>
      </c>
      <c r="P3422" s="34" t="s">
        <v>8</v>
      </c>
      <c r="Q3422" s="34" t="s">
        <v>8</v>
      </c>
      <c r="R3422" s="34" t="s">
        <v>8</v>
      </c>
      <c r="S3422" s="42" t="s">
        <v>8</v>
      </c>
      <c r="T3422" s="10" t="s">
        <v>8</v>
      </c>
      <c r="U3422" s="11" t="s">
        <v>8</v>
      </c>
      <c r="V3422" s="11" t="s">
        <v>8</v>
      </c>
      <c r="W3422" s="11" t="s">
        <v>8</v>
      </c>
      <c r="X3422" s="11" t="s">
        <v>8</v>
      </c>
      <c r="Y3422" s="12" t="s">
        <v>8</v>
      </c>
      <c r="Z3422" s="10">
        <f t="shared" si="890"/>
        <v>0.67394986543636648</v>
      </c>
      <c r="AA3422" s="11" t="s">
        <v>8</v>
      </c>
      <c r="AB3422" s="11">
        <f t="shared" si="885"/>
        <v>-0.17137240906432746</v>
      </c>
      <c r="AC3422" s="11" t="s">
        <v>8</v>
      </c>
      <c r="AD3422" s="9">
        <v>26.87812722</v>
      </c>
      <c r="AE3422" s="10">
        <v>21.440930745164501</v>
      </c>
      <c r="AF3422" s="53">
        <v>27.276833343399101</v>
      </c>
      <c r="AG3422" s="12">
        <v>34.547389309340403</v>
      </c>
      <c r="AH3422" s="10" t="s">
        <v>8</v>
      </c>
      <c r="AI3422" s="134" t="s">
        <v>8</v>
      </c>
      <c r="AJ3422" s="134" t="s">
        <v>8</v>
      </c>
      <c r="AK3422" s="134" t="s">
        <v>8</v>
      </c>
      <c r="AL3422" s="134" t="s">
        <v>8</v>
      </c>
      <c r="AM3422" s="134" t="s">
        <v>8</v>
      </c>
      <c r="AN3422" s="3" t="str">
        <f t="shared" si="887"/>
        <v>n/a</v>
      </c>
      <c r="AO3422" s="3" t="str">
        <f t="shared" si="888"/>
        <v>n/a</v>
      </c>
      <c r="AP3422" s="3" t="s">
        <v>8</v>
      </c>
      <c r="AQ3422" s="124"/>
      <c r="AR3422" s="4"/>
      <c r="AS3422" s="3"/>
    </row>
    <row r="3423" spans="1:45" ht="15" customHeight="1">
      <c r="A3423" s="53">
        <v>0.11595228199999999</v>
      </c>
      <c r="B3423" s="32" t="s">
        <v>31</v>
      </c>
      <c r="C3423" s="17">
        <v>-27.3748</v>
      </c>
      <c r="D3423" s="17">
        <v>112.92359999999999</v>
      </c>
      <c r="E3423" s="40" t="s">
        <v>33</v>
      </c>
      <c r="F3423" s="18">
        <v>-51.8</v>
      </c>
      <c r="G3423" s="17">
        <v>-47.7</v>
      </c>
      <c r="H3423" s="17">
        <v>-44.3</v>
      </c>
      <c r="I3423" s="17">
        <v>-40.1</v>
      </c>
      <c r="J3423" s="17">
        <v>-35.200000000000003</v>
      </c>
      <c r="K3423" s="30">
        <v>-30.8</v>
      </c>
      <c r="L3423" s="10">
        <f t="shared" si="886"/>
        <v>-27.3748</v>
      </c>
      <c r="M3423" s="52" t="str">
        <f t="shared" si="889"/>
        <v>mid latitude</v>
      </c>
      <c r="N3423" s="83" t="s">
        <v>8</v>
      </c>
      <c r="O3423" s="34" t="s">
        <v>8</v>
      </c>
      <c r="P3423" s="34" t="s">
        <v>8</v>
      </c>
      <c r="Q3423" s="34" t="s">
        <v>8</v>
      </c>
      <c r="R3423" s="34" t="s">
        <v>8</v>
      </c>
      <c r="S3423" s="42" t="s">
        <v>8</v>
      </c>
      <c r="T3423" s="10" t="s">
        <v>8</v>
      </c>
      <c r="U3423" s="11" t="s">
        <v>8</v>
      </c>
      <c r="V3423" s="11" t="s">
        <v>8</v>
      </c>
      <c r="W3423" s="11" t="s">
        <v>8</v>
      </c>
      <c r="X3423" s="11" t="s">
        <v>8</v>
      </c>
      <c r="Y3423" s="12" t="s">
        <v>8</v>
      </c>
      <c r="Z3423" s="10">
        <f t="shared" si="890"/>
        <v>0.67094735592481636</v>
      </c>
      <c r="AA3423" s="11" t="s">
        <v>8</v>
      </c>
      <c r="AB3423" s="11">
        <f t="shared" si="885"/>
        <v>-0.17331155423976613</v>
      </c>
      <c r="AC3423" s="11" t="s">
        <v>8</v>
      </c>
      <c r="AD3423" s="9">
        <v>26.745489689999999</v>
      </c>
      <c r="AE3423" s="10">
        <v>21.284158349530902</v>
      </c>
      <c r="AF3423" s="53">
        <v>27.088256999353899</v>
      </c>
      <c r="AG3423" s="12">
        <v>34.203429852510702</v>
      </c>
      <c r="AH3423" s="10" t="s">
        <v>8</v>
      </c>
      <c r="AI3423" s="134" t="s">
        <v>8</v>
      </c>
      <c r="AJ3423" s="134" t="s">
        <v>8</v>
      </c>
      <c r="AK3423" s="134" t="s">
        <v>8</v>
      </c>
      <c r="AL3423" s="134" t="s">
        <v>8</v>
      </c>
      <c r="AM3423" s="134" t="s">
        <v>8</v>
      </c>
      <c r="AN3423" s="3" t="str">
        <f t="shared" si="887"/>
        <v>n/a</v>
      </c>
      <c r="AO3423" s="3" t="str">
        <f t="shared" si="888"/>
        <v>n/a</v>
      </c>
      <c r="AP3423" s="3" t="s">
        <v>8</v>
      </c>
      <c r="AQ3423" s="124"/>
      <c r="AR3423" s="4"/>
      <c r="AS3423" s="3"/>
    </row>
    <row r="3424" spans="1:45" ht="15" customHeight="1">
      <c r="A3424" s="53">
        <v>0.1230454235</v>
      </c>
      <c r="B3424" s="32" t="s">
        <v>31</v>
      </c>
      <c r="C3424" s="17">
        <v>-27.3748</v>
      </c>
      <c r="D3424" s="17">
        <v>112.92359999999999</v>
      </c>
      <c r="E3424" s="40" t="s">
        <v>33</v>
      </c>
      <c r="F3424" s="18">
        <v>-51.8</v>
      </c>
      <c r="G3424" s="17">
        <v>-47.7</v>
      </c>
      <c r="H3424" s="17">
        <v>-44.3</v>
      </c>
      <c r="I3424" s="17">
        <v>-40.1</v>
      </c>
      <c r="J3424" s="17">
        <v>-35.200000000000003</v>
      </c>
      <c r="K3424" s="30">
        <v>-30.8</v>
      </c>
      <c r="L3424" s="10">
        <f t="shared" si="886"/>
        <v>-27.3748</v>
      </c>
      <c r="M3424" s="52" t="str">
        <f t="shared" si="889"/>
        <v>mid latitude</v>
      </c>
      <c r="N3424" s="83" t="s">
        <v>8</v>
      </c>
      <c r="O3424" s="34" t="s">
        <v>8</v>
      </c>
      <c r="P3424" s="34" t="s">
        <v>8</v>
      </c>
      <c r="Q3424" s="34" t="s">
        <v>8</v>
      </c>
      <c r="R3424" s="34" t="s">
        <v>8</v>
      </c>
      <c r="S3424" s="42" t="s">
        <v>8</v>
      </c>
      <c r="T3424" s="10" t="s">
        <v>8</v>
      </c>
      <c r="U3424" s="11" t="s">
        <v>8</v>
      </c>
      <c r="V3424" s="11" t="s">
        <v>8</v>
      </c>
      <c r="W3424" s="11" t="s">
        <v>8</v>
      </c>
      <c r="X3424" s="11" t="s">
        <v>8</v>
      </c>
      <c r="Y3424" s="12" t="s">
        <v>8</v>
      </c>
      <c r="Z3424" s="10">
        <f t="shared" si="890"/>
        <v>0.66827223367342925</v>
      </c>
      <c r="AA3424" s="11" t="s">
        <v>8</v>
      </c>
      <c r="AB3424" s="11">
        <f t="shared" si="885"/>
        <v>-0.17504658318713454</v>
      </c>
      <c r="AC3424" s="11" t="s">
        <v>8</v>
      </c>
      <c r="AD3424" s="9">
        <v>26.62681371</v>
      </c>
      <c r="AE3424" s="10">
        <v>21.091745868803301</v>
      </c>
      <c r="AF3424" s="53">
        <v>26.923932672562401</v>
      </c>
      <c r="AG3424" s="12">
        <v>34.040691146154998</v>
      </c>
      <c r="AH3424" s="10" t="s">
        <v>8</v>
      </c>
      <c r="AI3424" s="134" t="s">
        <v>8</v>
      </c>
      <c r="AJ3424" s="134" t="s">
        <v>8</v>
      </c>
      <c r="AK3424" s="134" t="s">
        <v>8</v>
      </c>
      <c r="AL3424" s="134" t="s">
        <v>8</v>
      </c>
      <c r="AM3424" s="134" t="s">
        <v>8</v>
      </c>
      <c r="AN3424" s="3" t="str">
        <f t="shared" si="887"/>
        <v>n/a</v>
      </c>
      <c r="AO3424" s="3" t="str">
        <f t="shared" si="888"/>
        <v>n/a</v>
      </c>
      <c r="AP3424" s="3" t="s">
        <v>8</v>
      </c>
      <c r="AQ3424" s="124"/>
      <c r="AR3424" s="4"/>
      <c r="AS3424" s="3"/>
    </row>
    <row r="3425" spans="1:45" ht="15" customHeight="1">
      <c r="A3425" s="53">
        <v>0.1263478663</v>
      </c>
      <c r="B3425" s="32" t="s">
        <v>31</v>
      </c>
      <c r="C3425" s="17">
        <v>-27.3748</v>
      </c>
      <c r="D3425" s="17">
        <v>112.92359999999999</v>
      </c>
      <c r="E3425" s="40" t="s">
        <v>33</v>
      </c>
      <c r="F3425" s="18">
        <v>-51.8</v>
      </c>
      <c r="G3425" s="17">
        <v>-47.7</v>
      </c>
      <c r="H3425" s="17">
        <v>-44.3</v>
      </c>
      <c r="I3425" s="17">
        <v>-40.1</v>
      </c>
      <c r="J3425" s="17">
        <v>-35.200000000000003</v>
      </c>
      <c r="K3425" s="30">
        <v>-30.8</v>
      </c>
      <c r="L3425" s="10">
        <f t="shared" si="886"/>
        <v>-27.3748</v>
      </c>
      <c r="M3425" s="52" t="str">
        <f t="shared" si="889"/>
        <v>mid latitude</v>
      </c>
      <c r="N3425" s="83" t="s">
        <v>8</v>
      </c>
      <c r="O3425" s="34" t="s">
        <v>8</v>
      </c>
      <c r="P3425" s="34" t="s">
        <v>8</v>
      </c>
      <c r="Q3425" s="34" t="s">
        <v>8</v>
      </c>
      <c r="R3425" s="34" t="s">
        <v>8</v>
      </c>
      <c r="S3425" s="42" t="s">
        <v>8</v>
      </c>
      <c r="T3425" s="10" t="s">
        <v>8</v>
      </c>
      <c r="U3425" s="11" t="s">
        <v>8</v>
      </c>
      <c r="V3425" s="11" t="s">
        <v>8</v>
      </c>
      <c r="W3425" s="11" t="s">
        <v>8</v>
      </c>
      <c r="X3425" s="11" t="s">
        <v>8</v>
      </c>
      <c r="Y3425" s="12" t="s">
        <v>8</v>
      </c>
      <c r="Z3425" s="10">
        <f t="shared" si="890"/>
        <v>0.63345802862107359</v>
      </c>
      <c r="AA3425" s="11" t="s">
        <v>8</v>
      </c>
      <c r="AB3425" s="11">
        <f t="shared" si="885"/>
        <v>-0.19828215511695907</v>
      </c>
      <c r="AC3425" s="11" t="s">
        <v>8</v>
      </c>
      <c r="AD3425" s="9">
        <v>25.03750059</v>
      </c>
      <c r="AE3425" s="10">
        <v>18.921075302327601</v>
      </c>
      <c r="AF3425" s="53">
        <v>24.751607361125501</v>
      </c>
      <c r="AG3425" s="12">
        <v>31.4149288711486</v>
      </c>
      <c r="AH3425" s="10" t="s">
        <v>8</v>
      </c>
      <c r="AI3425" s="134" t="s">
        <v>8</v>
      </c>
      <c r="AJ3425" s="134" t="s">
        <v>8</v>
      </c>
      <c r="AK3425" s="134" t="s">
        <v>8</v>
      </c>
      <c r="AL3425" s="134" t="s">
        <v>8</v>
      </c>
      <c r="AM3425" s="134" t="s">
        <v>8</v>
      </c>
      <c r="AN3425" s="3" t="str">
        <f t="shared" si="887"/>
        <v>n/a</v>
      </c>
      <c r="AO3425" s="3" t="str">
        <f t="shared" si="888"/>
        <v>n/a</v>
      </c>
      <c r="AP3425" s="3" t="s">
        <v>8</v>
      </c>
      <c r="AQ3425" s="124"/>
      <c r="AR3425" s="4"/>
      <c r="AS3425" s="3"/>
    </row>
    <row r="3426" spans="1:45" ht="15" customHeight="1">
      <c r="A3426" s="53">
        <v>0.13521231789999999</v>
      </c>
      <c r="B3426" s="32" t="s">
        <v>31</v>
      </c>
      <c r="C3426" s="17">
        <v>-27.3748</v>
      </c>
      <c r="D3426" s="17">
        <v>112.92359999999999</v>
      </c>
      <c r="E3426" s="40" t="s">
        <v>33</v>
      </c>
      <c r="F3426" s="18">
        <v>-51.8</v>
      </c>
      <c r="G3426" s="17">
        <v>-47.7</v>
      </c>
      <c r="H3426" s="17">
        <v>-44.3</v>
      </c>
      <c r="I3426" s="17">
        <v>-40.1</v>
      </c>
      <c r="J3426" s="17">
        <v>-35.200000000000003</v>
      </c>
      <c r="K3426" s="30">
        <v>-30.8</v>
      </c>
      <c r="L3426" s="10">
        <f t="shared" si="886"/>
        <v>-27.3748</v>
      </c>
      <c r="M3426" s="52" t="str">
        <f t="shared" si="889"/>
        <v>mid latitude</v>
      </c>
      <c r="N3426" s="83" t="s">
        <v>8</v>
      </c>
      <c r="O3426" s="34" t="s">
        <v>8</v>
      </c>
      <c r="P3426" s="34" t="s">
        <v>8</v>
      </c>
      <c r="Q3426" s="34" t="s">
        <v>8</v>
      </c>
      <c r="R3426" s="34" t="s">
        <v>8</v>
      </c>
      <c r="S3426" s="42" t="s">
        <v>8</v>
      </c>
      <c r="T3426" s="10" t="s">
        <v>8</v>
      </c>
      <c r="U3426" s="11" t="s">
        <v>8</v>
      </c>
      <c r="V3426" s="11" t="s">
        <v>8</v>
      </c>
      <c r="W3426" s="11" t="s">
        <v>8</v>
      </c>
      <c r="X3426" s="11" t="s">
        <v>8</v>
      </c>
      <c r="Y3426" s="12" t="s">
        <v>8</v>
      </c>
      <c r="Z3426" s="10">
        <f t="shared" si="890"/>
        <v>0.64855900716153381</v>
      </c>
      <c r="AA3426" s="11" t="s">
        <v>8</v>
      </c>
      <c r="AB3426" s="11">
        <f t="shared" si="885"/>
        <v>-0.1880505048245614</v>
      </c>
      <c r="AC3426" s="11" t="s">
        <v>8</v>
      </c>
      <c r="AD3426" s="9">
        <v>25.737345470000001</v>
      </c>
      <c r="AE3426" s="10">
        <v>19.867517401558999</v>
      </c>
      <c r="AF3426" s="53">
        <v>25.679190427569601</v>
      </c>
      <c r="AG3426" s="12">
        <v>32.531618763129501</v>
      </c>
      <c r="AH3426" s="10" t="s">
        <v>8</v>
      </c>
      <c r="AI3426" s="134" t="s">
        <v>8</v>
      </c>
      <c r="AJ3426" s="134" t="s">
        <v>8</v>
      </c>
      <c r="AK3426" s="134" t="s">
        <v>8</v>
      </c>
      <c r="AL3426" s="134" t="s">
        <v>8</v>
      </c>
      <c r="AM3426" s="134" t="s">
        <v>8</v>
      </c>
      <c r="AN3426" s="3" t="str">
        <f t="shared" si="887"/>
        <v>n/a</v>
      </c>
      <c r="AO3426" s="3" t="str">
        <f t="shared" si="888"/>
        <v>n/a</v>
      </c>
      <c r="AP3426" s="3" t="s">
        <v>8</v>
      </c>
      <c r="AQ3426" s="124"/>
      <c r="AR3426" s="4"/>
      <c r="AS3426" s="3"/>
    </row>
    <row r="3427" spans="1:45" ht="15" customHeight="1">
      <c r="A3427" s="53">
        <v>0.13781950950000002</v>
      </c>
      <c r="B3427" s="32" t="s">
        <v>31</v>
      </c>
      <c r="C3427" s="17">
        <v>-27.3748</v>
      </c>
      <c r="D3427" s="17">
        <v>112.92359999999999</v>
      </c>
      <c r="E3427" s="40" t="s">
        <v>33</v>
      </c>
      <c r="F3427" s="18">
        <v>-51.8</v>
      </c>
      <c r="G3427" s="17">
        <v>-47.7</v>
      </c>
      <c r="H3427" s="17">
        <v>-44.3</v>
      </c>
      <c r="I3427" s="17">
        <v>-40.1</v>
      </c>
      <c r="J3427" s="17">
        <v>-35.200000000000003</v>
      </c>
      <c r="K3427" s="30">
        <v>-30.8</v>
      </c>
      <c r="L3427" s="10">
        <f t="shared" si="886"/>
        <v>-27.3748</v>
      </c>
      <c r="M3427" s="52" t="str">
        <f t="shared" si="889"/>
        <v>mid latitude</v>
      </c>
      <c r="N3427" s="83" t="s">
        <v>8</v>
      </c>
      <c r="O3427" s="34" t="s">
        <v>8</v>
      </c>
      <c r="P3427" s="34" t="s">
        <v>8</v>
      </c>
      <c r="Q3427" s="34" t="s">
        <v>8</v>
      </c>
      <c r="R3427" s="34" t="s">
        <v>8</v>
      </c>
      <c r="S3427" s="42" t="s">
        <v>8</v>
      </c>
      <c r="T3427" s="10" t="s">
        <v>8</v>
      </c>
      <c r="U3427" s="11" t="s">
        <v>8</v>
      </c>
      <c r="V3427" s="11" t="s">
        <v>8</v>
      </c>
      <c r="W3427" s="11" t="s">
        <v>8</v>
      </c>
      <c r="X3427" s="11" t="s">
        <v>8</v>
      </c>
      <c r="Y3427" s="12" t="s">
        <v>8</v>
      </c>
      <c r="Z3427" s="10">
        <f t="shared" si="890"/>
        <v>0.64534019147023269</v>
      </c>
      <c r="AA3427" s="11" t="s">
        <v>8</v>
      </c>
      <c r="AB3427" s="11">
        <f t="shared" si="885"/>
        <v>-0.19021128640350882</v>
      </c>
      <c r="AC3427" s="11" t="s">
        <v>8</v>
      </c>
      <c r="AD3427" s="9">
        <v>25.589548010000001</v>
      </c>
      <c r="AE3427" s="10">
        <v>19.644104286268401</v>
      </c>
      <c r="AF3427" s="53">
        <v>25.482224266140602</v>
      </c>
      <c r="AG3427" s="12">
        <v>32.298805848877699</v>
      </c>
      <c r="AH3427" s="10" t="s">
        <v>8</v>
      </c>
      <c r="AI3427" s="134" t="s">
        <v>8</v>
      </c>
      <c r="AJ3427" s="134" t="s">
        <v>8</v>
      </c>
      <c r="AK3427" s="134" t="s">
        <v>8</v>
      </c>
      <c r="AL3427" s="134" t="s">
        <v>8</v>
      </c>
      <c r="AM3427" s="134" t="s">
        <v>8</v>
      </c>
      <c r="AN3427" s="3" t="str">
        <f t="shared" si="887"/>
        <v>n/a</v>
      </c>
      <c r="AO3427" s="3" t="str">
        <f t="shared" si="888"/>
        <v>n/a</v>
      </c>
      <c r="AP3427" s="3" t="s">
        <v>8</v>
      </c>
      <c r="AQ3427" s="124"/>
      <c r="AR3427" s="4"/>
      <c r="AS3427" s="3"/>
    </row>
    <row r="3428" spans="1:45" ht="15" customHeight="1">
      <c r="A3428" s="53">
        <v>0.14129576499999999</v>
      </c>
      <c r="B3428" s="32" t="s">
        <v>31</v>
      </c>
      <c r="C3428" s="17">
        <v>-27.3748</v>
      </c>
      <c r="D3428" s="17">
        <v>112.92359999999999</v>
      </c>
      <c r="E3428" s="40" t="s">
        <v>33</v>
      </c>
      <c r="F3428" s="18">
        <v>-51.8</v>
      </c>
      <c r="G3428" s="17">
        <v>-47.7</v>
      </c>
      <c r="H3428" s="17">
        <v>-44.3</v>
      </c>
      <c r="I3428" s="17">
        <v>-40.1</v>
      </c>
      <c r="J3428" s="17">
        <v>-35.200000000000003</v>
      </c>
      <c r="K3428" s="30">
        <v>-30.8</v>
      </c>
      <c r="L3428" s="10">
        <f t="shared" si="886"/>
        <v>-27.3748</v>
      </c>
      <c r="M3428" s="52" t="str">
        <f t="shared" si="889"/>
        <v>mid latitude</v>
      </c>
      <c r="N3428" s="83" t="s">
        <v>8</v>
      </c>
      <c r="O3428" s="34" t="s">
        <v>8</v>
      </c>
      <c r="P3428" s="34" t="s">
        <v>8</v>
      </c>
      <c r="Q3428" s="34" t="s">
        <v>8</v>
      </c>
      <c r="R3428" s="34" t="s">
        <v>8</v>
      </c>
      <c r="S3428" s="42" t="s">
        <v>8</v>
      </c>
      <c r="T3428" s="10" t="s">
        <v>8</v>
      </c>
      <c r="U3428" s="11" t="s">
        <v>8</v>
      </c>
      <c r="V3428" s="11" t="s">
        <v>8</v>
      </c>
      <c r="W3428" s="11" t="s">
        <v>8</v>
      </c>
      <c r="X3428" s="11" t="s">
        <v>8</v>
      </c>
      <c r="Y3428" s="12" t="s">
        <v>8</v>
      </c>
      <c r="Z3428" s="10">
        <f t="shared" si="890"/>
        <v>0.63068267186879012</v>
      </c>
      <c r="AA3428" s="11" t="s">
        <v>8</v>
      </c>
      <c r="AB3428" s="11">
        <f t="shared" si="885"/>
        <v>-0.20018910116959071</v>
      </c>
      <c r="AC3428" s="11" t="s">
        <v>8</v>
      </c>
      <c r="AD3428" s="9">
        <v>24.90706548</v>
      </c>
      <c r="AE3428" s="10">
        <v>18.698668143335301</v>
      </c>
      <c r="AF3428" s="53">
        <v>24.567390874856802</v>
      </c>
      <c r="AG3428" s="12">
        <v>31.216403809539599</v>
      </c>
      <c r="AH3428" s="10" t="s">
        <v>8</v>
      </c>
      <c r="AI3428" s="134" t="s">
        <v>8</v>
      </c>
      <c r="AJ3428" s="134" t="s">
        <v>8</v>
      </c>
      <c r="AK3428" s="134" t="s">
        <v>8</v>
      </c>
      <c r="AL3428" s="134" t="s">
        <v>8</v>
      </c>
      <c r="AM3428" s="134" t="s">
        <v>8</v>
      </c>
      <c r="AN3428" s="3" t="str">
        <f t="shared" si="887"/>
        <v>n/a</v>
      </c>
      <c r="AO3428" s="3" t="str">
        <f t="shared" si="888"/>
        <v>n/a</v>
      </c>
      <c r="AP3428" s="3" t="s">
        <v>8</v>
      </c>
      <c r="AQ3428" s="124"/>
      <c r="AR3428" s="4"/>
      <c r="AS3428" s="3"/>
    </row>
    <row r="3429" spans="1:45" ht="15" customHeight="1">
      <c r="A3429" s="53">
        <v>0.1439029567</v>
      </c>
      <c r="B3429" s="32" t="s">
        <v>31</v>
      </c>
      <c r="C3429" s="17">
        <v>-27.3748</v>
      </c>
      <c r="D3429" s="17">
        <v>112.92359999999999</v>
      </c>
      <c r="E3429" s="40" t="s">
        <v>33</v>
      </c>
      <c r="F3429" s="18">
        <v>-51.8</v>
      </c>
      <c r="G3429" s="17">
        <v>-47.7</v>
      </c>
      <c r="H3429" s="17">
        <v>-44.3</v>
      </c>
      <c r="I3429" s="17">
        <v>-40.1</v>
      </c>
      <c r="J3429" s="17">
        <v>-35.200000000000003</v>
      </c>
      <c r="K3429" s="30">
        <v>-30.8</v>
      </c>
      <c r="L3429" s="10">
        <f t="shared" si="886"/>
        <v>-27.3748</v>
      </c>
      <c r="M3429" s="52" t="str">
        <f t="shared" si="889"/>
        <v>mid latitude</v>
      </c>
      <c r="N3429" s="83" t="s">
        <v>8</v>
      </c>
      <c r="O3429" s="34" t="s">
        <v>8</v>
      </c>
      <c r="P3429" s="34" t="s">
        <v>8</v>
      </c>
      <c r="Q3429" s="34" t="s">
        <v>8</v>
      </c>
      <c r="R3429" s="34" t="s">
        <v>8</v>
      </c>
      <c r="S3429" s="42" t="s">
        <v>8</v>
      </c>
      <c r="T3429" s="10" t="s">
        <v>8</v>
      </c>
      <c r="U3429" s="11" t="s">
        <v>8</v>
      </c>
      <c r="V3429" s="11" t="s">
        <v>8</v>
      </c>
      <c r="W3429" s="11" t="s">
        <v>8</v>
      </c>
      <c r="X3429" s="11" t="s">
        <v>8</v>
      </c>
      <c r="Y3429" s="12" t="s">
        <v>8</v>
      </c>
      <c r="Z3429" s="10">
        <f t="shared" si="890"/>
        <v>0.62474870632025359</v>
      </c>
      <c r="AA3429" s="11" t="s">
        <v>8</v>
      </c>
      <c r="AB3429" s="11">
        <f t="shared" si="885"/>
        <v>-0.20429463450292401</v>
      </c>
      <c r="AC3429" s="11" t="s">
        <v>8</v>
      </c>
      <c r="AD3429" s="9">
        <v>24.626246999999999</v>
      </c>
      <c r="AE3429" s="10">
        <v>18.3237977808956</v>
      </c>
      <c r="AF3429" s="53">
        <v>24.189323194546802</v>
      </c>
      <c r="AG3429" s="12">
        <v>30.726180508713401</v>
      </c>
      <c r="AH3429" s="10" t="s">
        <v>8</v>
      </c>
      <c r="AI3429" s="134" t="s">
        <v>8</v>
      </c>
      <c r="AJ3429" s="134" t="s">
        <v>8</v>
      </c>
      <c r="AK3429" s="134" t="s">
        <v>8</v>
      </c>
      <c r="AL3429" s="134" t="s">
        <v>8</v>
      </c>
      <c r="AM3429" s="134" t="s">
        <v>8</v>
      </c>
      <c r="AN3429" s="3" t="str">
        <f t="shared" si="887"/>
        <v>n/a</v>
      </c>
      <c r="AO3429" s="3" t="str">
        <f t="shared" si="888"/>
        <v>n/a</v>
      </c>
      <c r="AP3429" s="3" t="s">
        <v>8</v>
      </c>
      <c r="AQ3429" s="124"/>
      <c r="AR3429" s="4"/>
      <c r="AS3429" s="3"/>
    </row>
    <row r="3430" spans="1:45" ht="15" customHeight="1">
      <c r="A3430" s="53">
        <v>0.14824827609999999</v>
      </c>
      <c r="B3430" s="32" t="s">
        <v>31</v>
      </c>
      <c r="C3430" s="17">
        <v>-27.3748</v>
      </c>
      <c r="D3430" s="17">
        <v>112.92359999999999</v>
      </c>
      <c r="E3430" s="40" t="s">
        <v>33</v>
      </c>
      <c r="F3430" s="18">
        <v>-51.8</v>
      </c>
      <c r="G3430" s="17">
        <v>-47.7</v>
      </c>
      <c r="H3430" s="17">
        <v>-44.3</v>
      </c>
      <c r="I3430" s="17">
        <v>-40.1</v>
      </c>
      <c r="J3430" s="17">
        <v>-35.200000000000003</v>
      </c>
      <c r="K3430" s="30">
        <v>-30.8</v>
      </c>
      <c r="L3430" s="10">
        <f t="shared" si="886"/>
        <v>-27.3748</v>
      </c>
      <c r="M3430" s="52" t="str">
        <f t="shared" si="889"/>
        <v>mid latitude</v>
      </c>
      <c r="N3430" s="83" t="s">
        <v>8</v>
      </c>
      <c r="O3430" s="34" t="s">
        <v>8</v>
      </c>
      <c r="P3430" s="34" t="s">
        <v>8</v>
      </c>
      <c r="Q3430" s="34" t="s">
        <v>8</v>
      </c>
      <c r="R3430" s="34" t="s">
        <v>8</v>
      </c>
      <c r="S3430" s="42" t="s">
        <v>8</v>
      </c>
      <c r="T3430" s="10" t="s">
        <v>8</v>
      </c>
      <c r="U3430" s="11" t="s">
        <v>8</v>
      </c>
      <c r="V3430" s="11" t="s">
        <v>8</v>
      </c>
      <c r="W3430" s="11" t="s">
        <v>8</v>
      </c>
      <c r="X3430" s="11" t="s">
        <v>8</v>
      </c>
      <c r="Y3430" s="12" t="s">
        <v>8</v>
      </c>
      <c r="Z3430" s="10">
        <f t="shared" si="890"/>
        <v>0.61308897916464544</v>
      </c>
      <c r="AA3430" s="11" t="s">
        <v>8</v>
      </c>
      <c r="AB3430" s="11">
        <f t="shared" si="885"/>
        <v>-0.21247649064327487</v>
      </c>
      <c r="AC3430" s="11" t="s">
        <v>8</v>
      </c>
      <c r="AD3430" s="9">
        <v>24.066608039999998</v>
      </c>
      <c r="AE3430" s="10">
        <v>17.552362026684701</v>
      </c>
      <c r="AF3430" s="53">
        <v>23.4761542000922</v>
      </c>
      <c r="AG3430" s="12">
        <v>29.863611025357901</v>
      </c>
      <c r="AH3430" s="10" t="s">
        <v>8</v>
      </c>
      <c r="AI3430" s="134" t="s">
        <v>8</v>
      </c>
      <c r="AJ3430" s="134" t="s">
        <v>8</v>
      </c>
      <c r="AK3430" s="134" t="s">
        <v>8</v>
      </c>
      <c r="AL3430" s="134" t="s">
        <v>8</v>
      </c>
      <c r="AM3430" s="134" t="s">
        <v>8</v>
      </c>
      <c r="AN3430" s="3" t="str">
        <f t="shared" si="887"/>
        <v>n/a</v>
      </c>
      <c r="AO3430" s="3" t="str">
        <f t="shared" si="888"/>
        <v>n/a</v>
      </c>
      <c r="AP3430" s="3" t="s">
        <v>8</v>
      </c>
      <c r="AQ3430" s="124"/>
      <c r="AR3430" s="4"/>
      <c r="AS3430" s="3"/>
    </row>
    <row r="3431" spans="1:45" ht="15" customHeight="1">
      <c r="A3431" s="53">
        <v>0.1572806742</v>
      </c>
      <c r="B3431" s="32" t="s">
        <v>31</v>
      </c>
      <c r="C3431" s="17">
        <v>-27.3748</v>
      </c>
      <c r="D3431" s="17">
        <v>112.92359999999999</v>
      </c>
      <c r="E3431" s="40" t="s">
        <v>33</v>
      </c>
      <c r="F3431" s="18">
        <v>-51.8</v>
      </c>
      <c r="G3431" s="17">
        <v>-47.7</v>
      </c>
      <c r="H3431" s="17">
        <v>-44.3</v>
      </c>
      <c r="I3431" s="17">
        <v>-40.1</v>
      </c>
      <c r="J3431" s="17">
        <v>-35.200000000000003</v>
      </c>
      <c r="K3431" s="30">
        <v>-30.8</v>
      </c>
      <c r="L3431" s="10">
        <f t="shared" si="886"/>
        <v>-27.3748</v>
      </c>
      <c r="M3431" s="52" t="str">
        <f t="shared" si="889"/>
        <v>mid latitude</v>
      </c>
      <c r="N3431" s="83" t="s">
        <v>8</v>
      </c>
      <c r="O3431" s="34" t="s">
        <v>8</v>
      </c>
      <c r="P3431" s="34" t="s">
        <v>8</v>
      </c>
      <c r="Q3431" s="34" t="s">
        <v>8</v>
      </c>
      <c r="R3431" s="34" t="s">
        <v>8</v>
      </c>
      <c r="S3431" s="42" t="s">
        <v>8</v>
      </c>
      <c r="T3431" s="10" t="s">
        <v>8</v>
      </c>
      <c r="U3431" s="11" t="s">
        <v>8</v>
      </c>
      <c r="V3431" s="11" t="s">
        <v>8</v>
      </c>
      <c r="W3431" s="11" t="s">
        <v>8</v>
      </c>
      <c r="X3431" s="11" t="s">
        <v>8</v>
      </c>
      <c r="Y3431" s="12" t="s">
        <v>8</v>
      </c>
      <c r="Z3431" s="10">
        <f t="shared" si="890"/>
        <v>0.61662129978562152</v>
      </c>
      <c r="AA3431" s="11" t="s">
        <v>8</v>
      </c>
      <c r="AB3431" s="11">
        <f t="shared" si="885"/>
        <v>-0.20998147763157896</v>
      </c>
      <c r="AC3431" s="11" t="s">
        <v>8</v>
      </c>
      <c r="AD3431" s="9">
        <v>24.237266930000001</v>
      </c>
      <c r="AE3431" s="10">
        <v>17.799195586586201</v>
      </c>
      <c r="AF3431" s="53">
        <v>23.707541939233302</v>
      </c>
      <c r="AG3431" s="12">
        <v>30.136045082046</v>
      </c>
      <c r="AH3431" s="10" t="s">
        <v>8</v>
      </c>
      <c r="AI3431" s="134" t="s">
        <v>8</v>
      </c>
      <c r="AJ3431" s="134" t="s">
        <v>8</v>
      </c>
      <c r="AK3431" s="134" t="s">
        <v>8</v>
      </c>
      <c r="AL3431" s="134" t="s">
        <v>8</v>
      </c>
      <c r="AM3431" s="134" t="s">
        <v>8</v>
      </c>
      <c r="AN3431" s="3" t="str">
        <f t="shared" si="887"/>
        <v>n/a</v>
      </c>
      <c r="AO3431" s="3" t="str">
        <f t="shared" si="888"/>
        <v>n/a</v>
      </c>
      <c r="AP3431" s="3" t="s">
        <v>8</v>
      </c>
      <c r="AQ3431" s="124"/>
      <c r="AR3431" s="4"/>
      <c r="AS3431" s="3"/>
    </row>
    <row r="3432" spans="1:45" ht="15" customHeight="1">
      <c r="A3432" s="53">
        <v>0.16901939970000002</v>
      </c>
      <c r="B3432" s="32" t="s">
        <v>31</v>
      </c>
      <c r="C3432" s="17">
        <v>-27.3748</v>
      </c>
      <c r="D3432" s="17">
        <v>112.92359999999999</v>
      </c>
      <c r="E3432" s="40" t="s">
        <v>33</v>
      </c>
      <c r="F3432" s="18">
        <v>-51.8</v>
      </c>
      <c r="G3432" s="17">
        <v>-47.7</v>
      </c>
      <c r="H3432" s="17">
        <v>-44.3</v>
      </c>
      <c r="I3432" s="17">
        <v>-40.1</v>
      </c>
      <c r="J3432" s="17">
        <v>-35.200000000000003</v>
      </c>
      <c r="K3432" s="30">
        <v>-30.8</v>
      </c>
      <c r="L3432" s="10">
        <f t="shared" si="886"/>
        <v>-27.3748</v>
      </c>
      <c r="M3432" s="52" t="str">
        <f t="shared" si="889"/>
        <v>mid latitude</v>
      </c>
      <c r="N3432" s="83" t="s">
        <v>8</v>
      </c>
      <c r="O3432" s="34" t="s">
        <v>8</v>
      </c>
      <c r="P3432" s="34" t="s">
        <v>8</v>
      </c>
      <c r="Q3432" s="34" t="s">
        <v>8</v>
      </c>
      <c r="R3432" s="34" t="s">
        <v>8</v>
      </c>
      <c r="S3432" s="42" t="s">
        <v>8</v>
      </c>
      <c r="T3432" s="10" t="s">
        <v>8</v>
      </c>
      <c r="U3432" s="11" t="s">
        <v>8</v>
      </c>
      <c r="V3432" s="11" t="s">
        <v>8</v>
      </c>
      <c r="W3432" s="11" t="s">
        <v>8</v>
      </c>
      <c r="X3432" s="11" t="s">
        <v>8</v>
      </c>
      <c r="Y3432" s="12" t="s">
        <v>8</v>
      </c>
      <c r="Z3432" s="10">
        <f t="shared" si="890"/>
        <v>0.62104226032358345</v>
      </c>
      <c r="AA3432" s="11" t="s">
        <v>8</v>
      </c>
      <c r="AB3432" s="11">
        <f t="shared" si="885"/>
        <v>-0.20687884619883051</v>
      </c>
      <c r="AC3432" s="11" t="s">
        <v>8</v>
      </c>
      <c r="AD3432" s="9">
        <v>24.449486919999998</v>
      </c>
      <c r="AE3432" s="10">
        <v>18.0832243899529</v>
      </c>
      <c r="AF3432" s="53">
        <v>23.9507058573937</v>
      </c>
      <c r="AG3432" s="12">
        <v>30.4747375754005</v>
      </c>
      <c r="AH3432" s="10" t="s">
        <v>8</v>
      </c>
      <c r="AI3432" s="134" t="s">
        <v>8</v>
      </c>
      <c r="AJ3432" s="134" t="s">
        <v>8</v>
      </c>
      <c r="AK3432" s="134" t="s">
        <v>8</v>
      </c>
      <c r="AL3432" s="134" t="s">
        <v>8</v>
      </c>
      <c r="AM3432" s="134" t="s">
        <v>8</v>
      </c>
      <c r="AN3432" s="3" t="str">
        <f t="shared" si="887"/>
        <v>n/a</v>
      </c>
      <c r="AO3432" s="3" t="str">
        <f t="shared" si="888"/>
        <v>n/a</v>
      </c>
      <c r="AP3432" s="3" t="s">
        <v>8</v>
      </c>
      <c r="AQ3432" s="124"/>
      <c r="AR3432" s="4"/>
      <c r="AS3432" s="3"/>
    </row>
    <row r="3433" spans="1:45" ht="15" customHeight="1">
      <c r="A3433" s="53">
        <v>0.1821667723</v>
      </c>
      <c r="B3433" s="32" t="s">
        <v>31</v>
      </c>
      <c r="C3433" s="17">
        <v>-27.3748</v>
      </c>
      <c r="D3433" s="17">
        <v>112.92359999999999</v>
      </c>
      <c r="E3433" s="40" t="s">
        <v>33</v>
      </c>
      <c r="F3433" s="18">
        <v>-51.8</v>
      </c>
      <c r="G3433" s="17">
        <v>-47.7</v>
      </c>
      <c r="H3433" s="17">
        <v>-44.3</v>
      </c>
      <c r="I3433" s="17">
        <v>-40.1</v>
      </c>
      <c r="J3433" s="17">
        <v>-35.200000000000003</v>
      </c>
      <c r="K3433" s="30">
        <v>-30.8</v>
      </c>
      <c r="L3433" s="10">
        <f t="shared" si="886"/>
        <v>-27.3748</v>
      </c>
      <c r="M3433" s="52" t="str">
        <f t="shared" si="889"/>
        <v>mid latitude</v>
      </c>
      <c r="N3433" s="83" t="s">
        <v>8</v>
      </c>
      <c r="O3433" s="34" t="s">
        <v>8</v>
      </c>
      <c r="P3433" s="34" t="s">
        <v>8</v>
      </c>
      <c r="Q3433" s="34" t="s">
        <v>8</v>
      </c>
      <c r="R3433" s="34" t="s">
        <v>8</v>
      </c>
      <c r="S3433" s="42" t="s">
        <v>8</v>
      </c>
      <c r="T3433" s="10" t="s">
        <v>8</v>
      </c>
      <c r="U3433" s="11" t="s">
        <v>8</v>
      </c>
      <c r="V3433" s="11" t="s">
        <v>8</v>
      </c>
      <c r="W3433" s="11" t="s">
        <v>8</v>
      </c>
      <c r="X3433" s="11" t="s">
        <v>8</v>
      </c>
      <c r="Y3433" s="12" t="s">
        <v>8</v>
      </c>
      <c r="Z3433" s="10">
        <f t="shared" si="890"/>
        <v>0.63820103337877143</v>
      </c>
      <c r="AA3433" s="11" t="s">
        <v>8</v>
      </c>
      <c r="AB3433" s="11">
        <f t="shared" si="885"/>
        <v>-0.19504249692982456</v>
      </c>
      <c r="AC3433" s="11" t="s">
        <v>8</v>
      </c>
      <c r="AD3433" s="9">
        <v>25.25909321</v>
      </c>
      <c r="AE3433" s="10">
        <v>19.1624143776537</v>
      </c>
      <c r="AF3433" s="53">
        <v>25.038137651944002</v>
      </c>
      <c r="AG3433" s="12">
        <v>31.743024693845399</v>
      </c>
      <c r="AH3433" s="10" t="s">
        <v>8</v>
      </c>
      <c r="AI3433" s="134" t="s">
        <v>8</v>
      </c>
      <c r="AJ3433" s="134" t="s">
        <v>8</v>
      </c>
      <c r="AK3433" s="134" t="s">
        <v>8</v>
      </c>
      <c r="AL3433" s="134" t="s">
        <v>8</v>
      </c>
      <c r="AM3433" s="134" t="s">
        <v>8</v>
      </c>
      <c r="AN3433" s="3" t="str">
        <f t="shared" si="887"/>
        <v>n/a</v>
      </c>
      <c r="AO3433" s="3" t="str">
        <f t="shared" si="888"/>
        <v>n/a</v>
      </c>
      <c r="AP3433" s="3" t="s">
        <v>8</v>
      </c>
      <c r="AQ3433" s="124"/>
      <c r="AR3433" s="4"/>
      <c r="AS3433" s="3"/>
    </row>
    <row r="3434" spans="1:45" ht="15" customHeight="1">
      <c r="A3434" s="53">
        <v>0.1948445959</v>
      </c>
      <c r="B3434" s="32" t="s">
        <v>31</v>
      </c>
      <c r="C3434" s="17">
        <v>-27.3748</v>
      </c>
      <c r="D3434" s="17">
        <v>112.92359999999999</v>
      </c>
      <c r="E3434" s="40" t="s">
        <v>33</v>
      </c>
      <c r="F3434" s="18">
        <v>-51.8</v>
      </c>
      <c r="G3434" s="17">
        <v>-47.7</v>
      </c>
      <c r="H3434" s="17">
        <v>-44.3</v>
      </c>
      <c r="I3434" s="17">
        <v>-40.1</v>
      </c>
      <c r="J3434" s="17">
        <v>-35.200000000000003</v>
      </c>
      <c r="K3434" s="30">
        <v>-30.8</v>
      </c>
      <c r="L3434" s="10">
        <f t="shared" si="886"/>
        <v>-27.3748</v>
      </c>
      <c r="M3434" s="52" t="str">
        <f t="shared" si="889"/>
        <v>mid latitude</v>
      </c>
      <c r="N3434" s="83" t="s">
        <v>8</v>
      </c>
      <c r="O3434" s="34" t="s">
        <v>8</v>
      </c>
      <c r="P3434" s="34" t="s">
        <v>8</v>
      </c>
      <c r="Q3434" s="34" t="s">
        <v>8</v>
      </c>
      <c r="R3434" s="34" t="s">
        <v>8</v>
      </c>
      <c r="S3434" s="42" t="s">
        <v>8</v>
      </c>
      <c r="T3434" s="10" t="s">
        <v>8</v>
      </c>
      <c r="U3434" s="11" t="s">
        <v>8</v>
      </c>
      <c r="V3434" s="11" t="s">
        <v>8</v>
      </c>
      <c r="W3434" s="11" t="s">
        <v>8</v>
      </c>
      <c r="X3434" s="11" t="s">
        <v>8</v>
      </c>
      <c r="Y3434" s="12" t="s">
        <v>8</v>
      </c>
      <c r="Z3434" s="10">
        <f t="shared" si="890"/>
        <v>0.63077326575145987</v>
      </c>
      <c r="AA3434" s="11" t="s">
        <v>8</v>
      </c>
      <c r="AB3434" s="11">
        <f t="shared" si="885"/>
        <v>-0.20012672178362576</v>
      </c>
      <c r="AC3434" s="11" t="s">
        <v>8</v>
      </c>
      <c r="AD3434" s="9">
        <v>24.911332229999999</v>
      </c>
      <c r="AE3434" s="10">
        <v>18.754326510233</v>
      </c>
      <c r="AF3434" s="53">
        <v>24.578035593972501</v>
      </c>
      <c r="AG3434" s="12">
        <v>31.179113070203801</v>
      </c>
      <c r="AH3434" s="10" t="s">
        <v>8</v>
      </c>
      <c r="AI3434" s="134" t="s">
        <v>8</v>
      </c>
      <c r="AJ3434" s="134" t="s">
        <v>8</v>
      </c>
      <c r="AK3434" s="134" t="s">
        <v>8</v>
      </c>
      <c r="AL3434" s="134" t="s">
        <v>8</v>
      </c>
      <c r="AM3434" s="134" t="s">
        <v>8</v>
      </c>
      <c r="AN3434" s="3" t="str">
        <f t="shared" si="887"/>
        <v>n/a</v>
      </c>
      <c r="AO3434" s="3" t="str">
        <f t="shared" si="888"/>
        <v>n/a</v>
      </c>
      <c r="AP3434" s="3" t="s">
        <v>8</v>
      </c>
      <c r="AQ3434" s="124"/>
      <c r="AR3434" s="4"/>
      <c r="AS3434" s="3"/>
    </row>
    <row r="3435" spans="1:45" ht="15" customHeight="1">
      <c r="A3435" s="53">
        <v>0.20188783120000001</v>
      </c>
      <c r="B3435" s="32" t="s">
        <v>31</v>
      </c>
      <c r="C3435" s="17">
        <v>-27.3748</v>
      </c>
      <c r="D3435" s="17">
        <v>112.92359999999999</v>
      </c>
      <c r="E3435" s="40" t="s">
        <v>33</v>
      </c>
      <c r="F3435" s="18">
        <v>-51.8</v>
      </c>
      <c r="G3435" s="17">
        <v>-47.7</v>
      </c>
      <c r="H3435" s="17">
        <v>-44.3</v>
      </c>
      <c r="I3435" s="17">
        <v>-40.1</v>
      </c>
      <c r="J3435" s="17">
        <v>-35.200000000000003</v>
      </c>
      <c r="K3435" s="30">
        <v>-30.8</v>
      </c>
      <c r="L3435" s="10">
        <f t="shared" si="886"/>
        <v>-27.3748</v>
      </c>
      <c r="M3435" s="52" t="str">
        <f t="shared" si="889"/>
        <v>mid latitude</v>
      </c>
      <c r="N3435" s="83" t="s">
        <v>8</v>
      </c>
      <c r="O3435" s="34" t="s">
        <v>8</v>
      </c>
      <c r="P3435" s="34" t="s">
        <v>8</v>
      </c>
      <c r="Q3435" s="34" t="s">
        <v>8</v>
      </c>
      <c r="R3435" s="34" t="s">
        <v>8</v>
      </c>
      <c r="S3435" s="42" t="s">
        <v>8</v>
      </c>
      <c r="T3435" s="10" t="s">
        <v>8</v>
      </c>
      <c r="U3435" s="11" t="s">
        <v>8</v>
      </c>
      <c r="V3435" s="11" t="s">
        <v>8</v>
      </c>
      <c r="W3435" s="11" t="s">
        <v>8</v>
      </c>
      <c r="X3435" s="11" t="s">
        <v>8</v>
      </c>
      <c r="Y3435" s="12" t="s">
        <v>8</v>
      </c>
      <c r="Z3435" s="10">
        <f t="shared" si="890"/>
        <v>0.6449244532420807</v>
      </c>
      <c r="AA3435" s="11" t="s">
        <v>8</v>
      </c>
      <c r="AB3435" s="11">
        <f t="shared" si="885"/>
        <v>-0.19049115584795329</v>
      </c>
      <c r="AC3435" s="11" t="s">
        <v>8</v>
      </c>
      <c r="AD3435" s="9">
        <v>25.57040494</v>
      </c>
      <c r="AE3435" s="10">
        <v>19.614442064672101</v>
      </c>
      <c r="AF3435" s="53">
        <v>25.4507526620379</v>
      </c>
      <c r="AG3435" s="12">
        <v>32.271041235675298</v>
      </c>
      <c r="AH3435" s="10" t="s">
        <v>8</v>
      </c>
      <c r="AI3435" s="134" t="s">
        <v>8</v>
      </c>
      <c r="AJ3435" s="134" t="s">
        <v>8</v>
      </c>
      <c r="AK3435" s="134" t="s">
        <v>8</v>
      </c>
      <c r="AL3435" s="134" t="s">
        <v>8</v>
      </c>
      <c r="AM3435" s="134" t="s">
        <v>8</v>
      </c>
      <c r="AN3435" s="3" t="str">
        <f t="shared" si="887"/>
        <v>n/a</v>
      </c>
      <c r="AO3435" s="3" t="str">
        <f t="shared" si="888"/>
        <v>n/a</v>
      </c>
      <c r="AP3435" s="3" t="s">
        <v>8</v>
      </c>
      <c r="AQ3435" s="124"/>
      <c r="AR3435" s="4"/>
      <c r="AS3435" s="3"/>
    </row>
    <row r="3436" spans="1:45" ht="15" customHeight="1">
      <c r="A3436" s="53">
        <v>0.20890916279999999</v>
      </c>
      <c r="B3436" s="32" t="s">
        <v>31</v>
      </c>
      <c r="C3436" s="17">
        <v>-27.3748</v>
      </c>
      <c r="D3436" s="17">
        <v>112.92359999999999</v>
      </c>
      <c r="E3436" s="40" t="s">
        <v>33</v>
      </c>
      <c r="F3436" s="18">
        <v>-51.8</v>
      </c>
      <c r="G3436" s="17">
        <v>-47.7</v>
      </c>
      <c r="H3436" s="17">
        <v>-44.3</v>
      </c>
      <c r="I3436" s="17">
        <v>-40.1</v>
      </c>
      <c r="J3436" s="17">
        <v>-35.200000000000003</v>
      </c>
      <c r="K3436" s="30">
        <v>-30.8</v>
      </c>
      <c r="L3436" s="10">
        <f t="shared" si="886"/>
        <v>-27.3748</v>
      </c>
      <c r="M3436" s="52" t="str">
        <f t="shared" si="889"/>
        <v>mid latitude</v>
      </c>
      <c r="N3436" s="83" t="s">
        <v>8</v>
      </c>
      <c r="O3436" s="34" t="s">
        <v>8</v>
      </c>
      <c r="P3436" s="34" t="s">
        <v>8</v>
      </c>
      <c r="Q3436" s="34" t="s">
        <v>8</v>
      </c>
      <c r="R3436" s="34" t="s">
        <v>8</v>
      </c>
      <c r="S3436" s="42" t="s">
        <v>8</v>
      </c>
      <c r="T3436" s="10" t="s">
        <v>8</v>
      </c>
      <c r="U3436" s="11" t="s">
        <v>8</v>
      </c>
      <c r="V3436" s="11" t="s">
        <v>8</v>
      </c>
      <c r="W3436" s="11" t="s">
        <v>8</v>
      </c>
      <c r="X3436" s="11" t="s">
        <v>8</v>
      </c>
      <c r="Y3436" s="12" t="s">
        <v>8</v>
      </c>
      <c r="Z3436" s="10">
        <f t="shared" si="890"/>
        <v>0.6684590991362741</v>
      </c>
      <c r="AA3436" s="11" t="s">
        <v>8</v>
      </c>
      <c r="AB3436" s="11">
        <f t="shared" si="885"/>
        <v>-0.17492516067251468</v>
      </c>
      <c r="AC3436" s="11" t="s">
        <v>8</v>
      </c>
      <c r="AD3436" s="9">
        <v>26.63511901</v>
      </c>
      <c r="AE3436" s="10">
        <v>21.107572238967101</v>
      </c>
      <c r="AF3436" s="53">
        <v>26.920251315728098</v>
      </c>
      <c r="AG3436" s="12">
        <v>34.035968829156801</v>
      </c>
      <c r="AH3436" s="10" t="s">
        <v>8</v>
      </c>
      <c r="AI3436" s="134" t="s">
        <v>8</v>
      </c>
      <c r="AJ3436" s="134" t="s">
        <v>8</v>
      </c>
      <c r="AK3436" s="134" t="s">
        <v>8</v>
      </c>
      <c r="AL3436" s="134" t="s">
        <v>8</v>
      </c>
      <c r="AM3436" s="134" t="s">
        <v>8</v>
      </c>
      <c r="AN3436" s="3" t="str">
        <f t="shared" si="887"/>
        <v>n/a</v>
      </c>
      <c r="AO3436" s="3" t="str">
        <f t="shared" si="888"/>
        <v>n/a</v>
      </c>
      <c r="AP3436" s="3" t="s">
        <v>8</v>
      </c>
      <c r="AQ3436" s="124"/>
      <c r="AR3436" s="4"/>
      <c r="AS3436" s="3"/>
    </row>
    <row r="3437" spans="1:45" ht="15" customHeight="1">
      <c r="A3437" s="53">
        <v>0.218027217</v>
      </c>
      <c r="B3437" s="32" t="s">
        <v>31</v>
      </c>
      <c r="C3437" s="17">
        <v>-27.3748</v>
      </c>
      <c r="D3437" s="17">
        <v>112.92359999999999</v>
      </c>
      <c r="E3437" s="40" t="s">
        <v>33</v>
      </c>
      <c r="F3437" s="18">
        <v>-51.8</v>
      </c>
      <c r="G3437" s="17">
        <v>-47.7</v>
      </c>
      <c r="H3437" s="17">
        <v>-44.3</v>
      </c>
      <c r="I3437" s="17">
        <v>-40.1</v>
      </c>
      <c r="J3437" s="17">
        <v>-35.200000000000003</v>
      </c>
      <c r="K3437" s="30">
        <v>-30.8</v>
      </c>
      <c r="L3437" s="10">
        <f t="shared" si="886"/>
        <v>-27.3748</v>
      </c>
      <c r="M3437" s="52" t="str">
        <f t="shared" si="889"/>
        <v>mid latitude</v>
      </c>
      <c r="N3437" s="83" t="s">
        <v>8</v>
      </c>
      <c r="O3437" s="34" t="s">
        <v>8</v>
      </c>
      <c r="P3437" s="34" t="s">
        <v>8</v>
      </c>
      <c r="Q3437" s="34" t="s">
        <v>8</v>
      </c>
      <c r="R3437" s="34" t="s">
        <v>8</v>
      </c>
      <c r="S3437" s="42" t="s">
        <v>8</v>
      </c>
      <c r="T3437" s="10" t="s">
        <v>8</v>
      </c>
      <c r="U3437" s="11" t="s">
        <v>8</v>
      </c>
      <c r="V3437" s="11" t="s">
        <v>8</v>
      </c>
      <c r="W3437" s="11" t="s">
        <v>8</v>
      </c>
      <c r="X3437" s="11" t="s">
        <v>8</v>
      </c>
      <c r="Y3437" s="12" t="s">
        <v>8</v>
      </c>
      <c r="Z3437" s="10">
        <f t="shared" si="890"/>
        <v>0.65741491069066149</v>
      </c>
      <c r="AA3437" s="11" t="s">
        <v>8</v>
      </c>
      <c r="AB3437" s="11">
        <f t="shared" si="885"/>
        <v>-0.18216045000000003</v>
      </c>
      <c r="AC3437" s="11" t="s">
        <v>8</v>
      </c>
      <c r="AD3437" s="9">
        <v>26.140225220000001</v>
      </c>
      <c r="AE3437" s="10">
        <v>20.399484420426699</v>
      </c>
      <c r="AF3437" s="53">
        <v>26.231296636557701</v>
      </c>
      <c r="AG3437" s="12">
        <v>33.199352354692103</v>
      </c>
      <c r="AH3437" s="10" t="s">
        <v>8</v>
      </c>
      <c r="AI3437" s="134" t="s">
        <v>8</v>
      </c>
      <c r="AJ3437" s="134" t="s">
        <v>8</v>
      </c>
      <c r="AK3437" s="134" t="s">
        <v>8</v>
      </c>
      <c r="AL3437" s="134" t="s">
        <v>8</v>
      </c>
      <c r="AM3437" s="134" t="s">
        <v>8</v>
      </c>
      <c r="AN3437" s="3" t="str">
        <f t="shared" si="887"/>
        <v>n/a</v>
      </c>
      <c r="AO3437" s="3" t="str">
        <f t="shared" si="888"/>
        <v>n/a</v>
      </c>
      <c r="AP3437" s="3" t="s">
        <v>8</v>
      </c>
      <c r="AQ3437" s="124"/>
      <c r="AR3437" s="4"/>
      <c r="AS3437" s="3"/>
    </row>
    <row r="3438" spans="1:45" ht="15" customHeight="1">
      <c r="A3438" s="53">
        <v>0.2294247847</v>
      </c>
      <c r="B3438" s="32" t="s">
        <v>31</v>
      </c>
      <c r="C3438" s="17">
        <v>-27.3748</v>
      </c>
      <c r="D3438" s="17">
        <v>112.92359999999999</v>
      </c>
      <c r="E3438" s="40" t="s">
        <v>33</v>
      </c>
      <c r="F3438" s="18">
        <v>-51.8</v>
      </c>
      <c r="G3438" s="17">
        <v>-47.7</v>
      </c>
      <c r="H3438" s="17">
        <v>-44.3</v>
      </c>
      <c r="I3438" s="17">
        <v>-40.1</v>
      </c>
      <c r="J3438" s="17">
        <v>-35.200000000000003</v>
      </c>
      <c r="K3438" s="30">
        <v>-30.8</v>
      </c>
      <c r="L3438" s="10">
        <f t="shared" si="886"/>
        <v>-27.3748</v>
      </c>
      <c r="M3438" s="52" t="str">
        <f t="shared" si="889"/>
        <v>mid latitude</v>
      </c>
      <c r="N3438" s="83" t="s">
        <v>8</v>
      </c>
      <c r="O3438" s="34" t="s">
        <v>8</v>
      </c>
      <c r="P3438" s="34" t="s">
        <v>8</v>
      </c>
      <c r="Q3438" s="34" t="s">
        <v>8</v>
      </c>
      <c r="R3438" s="34" t="s">
        <v>8</v>
      </c>
      <c r="S3438" s="42" t="s">
        <v>8</v>
      </c>
      <c r="T3438" s="10" t="s">
        <v>8</v>
      </c>
      <c r="U3438" s="11" t="s">
        <v>8</v>
      </c>
      <c r="V3438" s="11" t="s">
        <v>8</v>
      </c>
      <c r="W3438" s="11" t="s">
        <v>8</v>
      </c>
      <c r="X3438" s="11" t="s">
        <v>8</v>
      </c>
      <c r="Y3438" s="12" t="s">
        <v>8</v>
      </c>
      <c r="Z3438" s="10">
        <f t="shared" si="890"/>
        <v>0.67096978803552043</v>
      </c>
      <c r="AA3438" s="11" t="s">
        <v>8</v>
      </c>
      <c r="AB3438" s="11">
        <f t="shared" si="885"/>
        <v>-0.173297034502924</v>
      </c>
      <c r="AC3438" s="11" t="s">
        <v>8</v>
      </c>
      <c r="AD3438" s="9">
        <v>26.746482839999999</v>
      </c>
      <c r="AE3438" s="10">
        <v>21.271881593698001</v>
      </c>
      <c r="AF3438" s="53">
        <v>27.083340566725798</v>
      </c>
      <c r="AG3438" s="12">
        <v>34.226126806428802</v>
      </c>
      <c r="AH3438" s="10" t="s">
        <v>8</v>
      </c>
      <c r="AI3438" s="134" t="s">
        <v>8</v>
      </c>
      <c r="AJ3438" s="134" t="s">
        <v>8</v>
      </c>
      <c r="AK3438" s="134" t="s">
        <v>8</v>
      </c>
      <c r="AL3438" s="134" t="s">
        <v>8</v>
      </c>
      <c r="AM3438" s="134" t="s">
        <v>8</v>
      </c>
      <c r="AN3438" s="3" t="str">
        <f t="shared" si="887"/>
        <v>n/a</v>
      </c>
      <c r="AO3438" s="3" t="str">
        <f t="shared" si="888"/>
        <v>n/a</v>
      </c>
      <c r="AP3438" s="3" t="s">
        <v>8</v>
      </c>
      <c r="AQ3438" s="124"/>
      <c r="AR3438" s="4"/>
      <c r="AS3438" s="3"/>
    </row>
    <row r="3439" spans="1:45" ht="15" customHeight="1">
      <c r="A3439" s="53">
        <v>0.23170429820000002</v>
      </c>
      <c r="B3439" s="32" t="s">
        <v>31</v>
      </c>
      <c r="C3439" s="17">
        <v>-27.3748</v>
      </c>
      <c r="D3439" s="17">
        <v>112.92359999999999</v>
      </c>
      <c r="E3439" s="40" t="s">
        <v>33</v>
      </c>
      <c r="F3439" s="18">
        <v>-51.8</v>
      </c>
      <c r="G3439" s="17">
        <v>-47.7</v>
      </c>
      <c r="H3439" s="17">
        <v>-44.3</v>
      </c>
      <c r="I3439" s="17">
        <v>-40.1</v>
      </c>
      <c r="J3439" s="17">
        <v>-35.200000000000003</v>
      </c>
      <c r="K3439" s="30">
        <v>-30.8</v>
      </c>
      <c r="L3439" s="10">
        <f t="shared" si="886"/>
        <v>-27.3748</v>
      </c>
      <c r="M3439" s="52" t="str">
        <f t="shared" si="889"/>
        <v>mid latitude</v>
      </c>
      <c r="N3439" s="83" t="s">
        <v>8</v>
      </c>
      <c r="O3439" s="34" t="s">
        <v>8</v>
      </c>
      <c r="P3439" s="34" t="s">
        <v>8</v>
      </c>
      <c r="Q3439" s="34" t="s">
        <v>8</v>
      </c>
      <c r="R3439" s="34" t="s">
        <v>8</v>
      </c>
      <c r="S3439" s="42" t="s">
        <v>8</v>
      </c>
      <c r="T3439" s="10" t="s">
        <v>8</v>
      </c>
      <c r="U3439" s="11" t="s">
        <v>8</v>
      </c>
      <c r="V3439" s="11" t="s">
        <v>8</v>
      </c>
      <c r="W3439" s="11" t="s">
        <v>8</v>
      </c>
      <c r="X3439" s="11" t="s">
        <v>8</v>
      </c>
      <c r="Y3439" s="12" t="s">
        <v>8</v>
      </c>
      <c r="Z3439" s="10">
        <f t="shared" si="890"/>
        <v>0.67459441235466944</v>
      </c>
      <c r="AA3439" s="11" t="s">
        <v>8</v>
      </c>
      <c r="AB3439" s="11">
        <f t="shared" si="885"/>
        <v>-0.17095726038011699</v>
      </c>
      <c r="AC3439" s="11" t="s">
        <v>8</v>
      </c>
      <c r="AD3439" s="9">
        <v>26.90652339</v>
      </c>
      <c r="AE3439" s="10">
        <v>21.480833866656099</v>
      </c>
      <c r="AF3439" s="53">
        <v>27.297883203412699</v>
      </c>
      <c r="AG3439" s="12">
        <v>34.550873165304303</v>
      </c>
      <c r="AH3439" s="10" t="s">
        <v>8</v>
      </c>
      <c r="AI3439" s="134" t="s">
        <v>8</v>
      </c>
      <c r="AJ3439" s="134" t="s">
        <v>8</v>
      </c>
      <c r="AK3439" s="134" t="s">
        <v>8</v>
      </c>
      <c r="AL3439" s="134" t="s">
        <v>8</v>
      </c>
      <c r="AM3439" s="134" t="s">
        <v>8</v>
      </c>
      <c r="AN3439" s="3" t="str">
        <f t="shared" si="887"/>
        <v>n/a</v>
      </c>
      <c r="AO3439" s="3" t="str">
        <f t="shared" si="888"/>
        <v>n/a</v>
      </c>
      <c r="AP3439" s="3" t="s">
        <v>8</v>
      </c>
      <c r="AQ3439" s="124"/>
      <c r="AR3439" s="4"/>
      <c r="AS3439" s="3"/>
    </row>
    <row r="3440" spans="1:45" ht="15" customHeight="1">
      <c r="A3440" s="53">
        <v>0.24033583379999998</v>
      </c>
      <c r="B3440" s="32" t="s">
        <v>31</v>
      </c>
      <c r="C3440" s="17">
        <v>-27.3748</v>
      </c>
      <c r="D3440" s="17">
        <v>112.92359999999999</v>
      </c>
      <c r="E3440" s="40" t="s">
        <v>33</v>
      </c>
      <c r="F3440" s="18">
        <v>-51.8</v>
      </c>
      <c r="G3440" s="17">
        <v>-47.7</v>
      </c>
      <c r="H3440" s="17">
        <v>-44.3</v>
      </c>
      <c r="I3440" s="17">
        <v>-40.1</v>
      </c>
      <c r="J3440" s="17">
        <v>-35.200000000000003</v>
      </c>
      <c r="K3440" s="30">
        <v>-30.8</v>
      </c>
      <c r="L3440" s="10">
        <f t="shared" si="886"/>
        <v>-27.3748</v>
      </c>
      <c r="M3440" s="52" t="str">
        <f t="shared" si="889"/>
        <v>mid latitude</v>
      </c>
      <c r="N3440" s="83" t="s">
        <v>8</v>
      </c>
      <c r="O3440" s="34" t="s">
        <v>8</v>
      </c>
      <c r="P3440" s="34" t="s">
        <v>8</v>
      </c>
      <c r="Q3440" s="34" t="s">
        <v>8</v>
      </c>
      <c r="R3440" s="34" t="s">
        <v>8</v>
      </c>
      <c r="S3440" s="42" t="s">
        <v>8</v>
      </c>
      <c r="T3440" s="10" t="s">
        <v>8</v>
      </c>
      <c r="U3440" s="11" t="s">
        <v>8</v>
      </c>
      <c r="V3440" s="11" t="s">
        <v>8</v>
      </c>
      <c r="W3440" s="11" t="s">
        <v>8</v>
      </c>
      <c r="X3440" s="11" t="s">
        <v>8</v>
      </c>
      <c r="Y3440" s="12" t="s">
        <v>8</v>
      </c>
      <c r="Z3440" s="10">
        <f t="shared" si="890"/>
        <v>0.66175300719768038</v>
      </c>
      <c r="AA3440" s="11" t="s">
        <v>8</v>
      </c>
      <c r="AB3440" s="11">
        <f t="shared" si="885"/>
        <v>-0.17930407646198837</v>
      </c>
      <c r="AC3440" s="11" t="s">
        <v>8</v>
      </c>
      <c r="AD3440" s="9">
        <v>26.33560117</v>
      </c>
      <c r="AE3440" s="10">
        <v>20.732659262361601</v>
      </c>
      <c r="AF3440" s="53">
        <v>26.5073859630558</v>
      </c>
      <c r="AG3440" s="12">
        <v>33.540088152808899</v>
      </c>
      <c r="AH3440" s="10" t="s">
        <v>8</v>
      </c>
      <c r="AI3440" s="134" t="s">
        <v>8</v>
      </c>
      <c r="AJ3440" s="134" t="s">
        <v>8</v>
      </c>
      <c r="AK3440" s="134" t="s">
        <v>8</v>
      </c>
      <c r="AL3440" s="134" t="s">
        <v>8</v>
      </c>
      <c r="AM3440" s="134" t="s">
        <v>8</v>
      </c>
      <c r="AN3440" s="3" t="str">
        <f t="shared" si="887"/>
        <v>n/a</v>
      </c>
      <c r="AO3440" s="3" t="str">
        <f t="shared" si="888"/>
        <v>n/a</v>
      </c>
      <c r="AP3440" s="3" t="s">
        <v>8</v>
      </c>
      <c r="AQ3440" s="124"/>
      <c r="AR3440" s="4"/>
      <c r="AS3440" s="3"/>
    </row>
    <row r="3441" spans="1:45" ht="15" customHeight="1">
      <c r="A3441" s="53">
        <v>0.24840666119999999</v>
      </c>
      <c r="B3441" s="32" t="s">
        <v>31</v>
      </c>
      <c r="C3441" s="17">
        <v>-27.3748</v>
      </c>
      <c r="D3441" s="17">
        <v>112.92359999999999</v>
      </c>
      <c r="E3441" s="40" t="s">
        <v>33</v>
      </c>
      <c r="F3441" s="18">
        <v>-51.8</v>
      </c>
      <c r="G3441" s="17">
        <v>-47.7</v>
      </c>
      <c r="H3441" s="17">
        <v>-44.3</v>
      </c>
      <c r="I3441" s="17">
        <v>-40.1</v>
      </c>
      <c r="J3441" s="17">
        <v>-35.200000000000003</v>
      </c>
      <c r="K3441" s="30">
        <v>-30.8</v>
      </c>
      <c r="L3441" s="10">
        <f t="shared" si="886"/>
        <v>-27.3748</v>
      </c>
      <c r="M3441" s="52" t="str">
        <f t="shared" si="889"/>
        <v>mid latitude</v>
      </c>
      <c r="N3441" s="83" t="s">
        <v>8</v>
      </c>
      <c r="O3441" s="34" t="s">
        <v>8</v>
      </c>
      <c r="P3441" s="34" t="s">
        <v>8</v>
      </c>
      <c r="Q3441" s="34" t="s">
        <v>8</v>
      </c>
      <c r="R3441" s="34" t="s">
        <v>8</v>
      </c>
      <c r="S3441" s="42" t="s">
        <v>8</v>
      </c>
      <c r="T3441" s="10" t="s">
        <v>8</v>
      </c>
      <c r="U3441" s="11" t="s">
        <v>8</v>
      </c>
      <c r="V3441" s="11" t="s">
        <v>8</v>
      </c>
      <c r="W3441" s="11" t="s">
        <v>8</v>
      </c>
      <c r="X3441" s="11" t="s">
        <v>8</v>
      </c>
      <c r="Y3441" s="12" t="s">
        <v>8</v>
      </c>
      <c r="Z3441" s="10">
        <f t="shared" si="890"/>
        <v>0.64377660512258938</v>
      </c>
      <c r="AA3441" s="11" t="s">
        <v>8</v>
      </c>
      <c r="AB3441" s="11">
        <f t="shared" si="885"/>
        <v>-0.19126480964912276</v>
      </c>
      <c r="AC3441" s="11" t="s">
        <v>8</v>
      </c>
      <c r="AD3441" s="9">
        <v>25.517487020000001</v>
      </c>
      <c r="AE3441" s="10">
        <v>19.570102801813299</v>
      </c>
      <c r="AF3441" s="53">
        <v>25.4359043315132</v>
      </c>
      <c r="AG3441" s="12">
        <v>32.184955158153102</v>
      </c>
      <c r="AH3441" s="10" t="s">
        <v>8</v>
      </c>
      <c r="AI3441" s="134" t="s">
        <v>8</v>
      </c>
      <c r="AJ3441" s="134" t="s">
        <v>8</v>
      </c>
      <c r="AK3441" s="134" t="s">
        <v>8</v>
      </c>
      <c r="AL3441" s="134" t="s">
        <v>8</v>
      </c>
      <c r="AM3441" s="134" t="s">
        <v>8</v>
      </c>
      <c r="AN3441" s="3" t="str">
        <f t="shared" si="887"/>
        <v>n/a</v>
      </c>
      <c r="AO3441" s="3" t="str">
        <f t="shared" si="888"/>
        <v>n/a</v>
      </c>
      <c r="AP3441" s="3" t="s">
        <v>8</v>
      </c>
      <c r="AQ3441" s="124"/>
      <c r="AR3441" s="4"/>
      <c r="AS3441" s="3"/>
    </row>
    <row r="3442" spans="1:45" ht="15" customHeight="1">
      <c r="A3442" s="53">
        <v>0.25835107349999997</v>
      </c>
      <c r="B3442" s="32" t="s">
        <v>31</v>
      </c>
      <c r="C3442" s="17">
        <v>-27.3748</v>
      </c>
      <c r="D3442" s="17">
        <v>112.92359999999999</v>
      </c>
      <c r="E3442" s="40" t="s">
        <v>33</v>
      </c>
      <c r="F3442" s="18">
        <v>-51.8</v>
      </c>
      <c r="G3442" s="17">
        <v>-47.7</v>
      </c>
      <c r="H3442" s="17">
        <v>-44.3</v>
      </c>
      <c r="I3442" s="17">
        <v>-40.1</v>
      </c>
      <c r="J3442" s="17">
        <v>-35.200000000000003</v>
      </c>
      <c r="K3442" s="30">
        <v>-30.8</v>
      </c>
      <c r="L3442" s="10">
        <f t="shared" si="886"/>
        <v>-27.3748</v>
      </c>
      <c r="M3442" s="52" t="str">
        <f t="shared" si="889"/>
        <v>mid latitude</v>
      </c>
      <c r="N3442" s="83" t="s">
        <v>8</v>
      </c>
      <c r="O3442" s="34" t="s">
        <v>8</v>
      </c>
      <c r="P3442" s="34" t="s">
        <v>8</v>
      </c>
      <c r="Q3442" s="34" t="s">
        <v>8</v>
      </c>
      <c r="R3442" s="34" t="s">
        <v>8</v>
      </c>
      <c r="S3442" s="42" t="s">
        <v>8</v>
      </c>
      <c r="T3442" s="10" t="s">
        <v>8</v>
      </c>
      <c r="U3442" s="11" t="s">
        <v>8</v>
      </c>
      <c r="V3442" s="11" t="s">
        <v>8</v>
      </c>
      <c r="W3442" s="11" t="s">
        <v>8</v>
      </c>
      <c r="X3442" s="11" t="s">
        <v>8</v>
      </c>
      <c r="Y3442" s="12" t="s">
        <v>8</v>
      </c>
      <c r="Z3442" s="10">
        <f t="shared" si="890"/>
        <v>0.62730219940450849</v>
      </c>
      <c r="AA3442" s="11" t="s">
        <v>8</v>
      </c>
      <c r="AB3442" s="11">
        <f t="shared" si="885"/>
        <v>-0.20252318976608194</v>
      </c>
      <c r="AC3442" s="11" t="s">
        <v>8</v>
      </c>
      <c r="AD3442" s="9">
        <v>24.747413819999998</v>
      </c>
      <c r="AE3442" s="10">
        <v>18.475268056730101</v>
      </c>
      <c r="AF3442" s="53">
        <v>24.377018941203701</v>
      </c>
      <c r="AG3442" s="12">
        <v>30.947389861239301</v>
      </c>
      <c r="AH3442" s="10" t="s">
        <v>8</v>
      </c>
      <c r="AI3442" s="134" t="s">
        <v>8</v>
      </c>
      <c r="AJ3442" s="134" t="s">
        <v>8</v>
      </c>
      <c r="AK3442" s="134" t="s">
        <v>8</v>
      </c>
      <c r="AL3442" s="134" t="s">
        <v>8</v>
      </c>
      <c r="AM3442" s="134" t="s">
        <v>8</v>
      </c>
      <c r="AN3442" s="3" t="str">
        <f t="shared" si="887"/>
        <v>n/a</v>
      </c>
      <c r="AO3442" s="3" t="str">
        <f t="shared" si="888"/>
        <v>n/a</v>
      </c>
      <c r="AP3442" s="3" t="s">
        <v>8</v>
      </c>
      <c r="AQ3442" s="124"/>
      <c r="AR3442" s="4"/>
      <c r="AS3442" s="3"/>
    </row>
    <row r="3443" spans="1:45" ht="15" customHeight="1">
      <c r="A3443" s="53">
        <v>0.2613776337</v>
      </c>
      <c r="B3443" s="32" t="s">
        <v>31</v>
      </c>
      <c r="C3443" s="17">
        <v>-27.3748</v>
      </c>
      <c r="D3443" s="17">
        <v>112.92359999999999</v>
      </c>
      <c r="E3443" s="40" t="s">
        <v>33</v>
      </c>
      <c r="F3443" s="18">
        <v>-51.8</v>
      </c>
      <c r="G3443" s="17">
        <v>-47.7</v>
      </c>
      <c r="H3443" s="17">
        <v>-44.3</v>
      </c>
      <c r="I3443" s="17">
        <v>-40.1</v>
      </c>
      <c r="J3443" s="17">
        <v>-35.200000000000003</v>
      </c>
      <c r="K3443" s="30">
        <v>-30.8</v>
      </c>
      <c r="L3443" s="10">
        <f t="shared" si="886"/>
        <v>-27.3748</v>
      </c>
      <c r="M3443" s="52" t="str">
        <f t="shared" si="889"/>
        <v>mid latitude</v>
      </c>
      <c r="N3443" s="83" t="s">
        <v>8</v>
      </c>
      <c r="O3443" s="34" t="s">
        <v>8</v>
      </c>
      <c r="P3443" s="34" t="s">
        <v>8</v>
      </c>
      <c r="Q3443" s="34" t="s">
        <v>8</v>
      </c>
      <c r="R3443" s="34" t="s">
        <v>8</v>
      </c>
      <c r="S3443" s="42" t="s">
        <v>8</v>
      </c>
      <c r="T3443" s="10" t="s">
        <v>8</v>
      </c>
      <c r="U3443" s="11" t="s">
        <v>8</v>
      </c>
      <c r="V3443" s="11" t="s">
        <v>8</v>
      </c>
      <c r="W3443" s="11" t="s">
        <v>8</v>
      </c>
      <c r="X3443" s="11" t="s">
        <v>8</v>
      </c>
      <c r="Y3443" s="12" t="s">
        <v>8</v>
      </c>
      <c r="Z3443" s="10">
        <f t="shared" si="890"/>
        <v>0.62156942213980049</v>
      </c>
      <c r="AA3443" s="11" t="s">
        <v>8</v>
      </c>
      <c r="AB3443" s="11">
        <f t="shared" si="885"/>
        <v>-0.20651035862573103</v>
      </c>
      <c r="AC3443" s="11" t="s">
        <v>8</v>
      </c>
      <c r="AD3443" s="9">
        <v>24.47469147</v>
      </c>
      <c r="AE3443" s="10">
        <v>18.167277144366501</v>
      </c>
      <c r="AF3443" s="53">
        <v>23.990941685846899</v>
      </c>
      <c r="AG3443" s="12">
        <v>30.494422396299601</v>
      </c>
      <c r="AH3443" s="10" t="s">
        <v>8</v>
      </c>
      <c r="AI3443" s="134" t="s">
        <v>8</v>
      </c>
      <c r="AJ3443" s="134" t="s">
        <v>8</v>
      </c>
      <c r="AK3443" s="134" t="s">
        <v>8</v>
      </c>
      <c r="AL3443" s="134" t="s">
        <v>8</v>
      </c>
      <c r="AM3443" s="134" t="s">
        <v>8</v>
      </c>
      <c r="AN3443" s="3" t="str">
        <f t="shared" si="887"/>
        <v>n/a</v>
      </c>
      <c r="AO3443" s="3" t="str">
        <f t="shared" si="888"/>
        <v>n/a</v>
      </c>
      <c r="AP3443" s="3" t="s">
        <v>8</v>
      </c>
      <c r="AQ3443" s="124"/>
      <c r="AR3443" s="4"/>
      <c r="AS3443" s="3"/>
    </row>
    <row r="3444" spans="1:45" ht="15" customHeight="1">
      <c r="A3444" s="53">
        <v>0.26426007210000002</v>
      </c>
      <c r="B3444" s="32" t="s">
        <v>31</v>
      </c>
      <c r="C3444" s="17">
        <v>-27.3748</v>
      </c>
      <c r="D3444" s="17">
        <v>112.92359999999999</v>
      </c>
      <c r="E3444" s="40" t="s">
        <v>33</v>
      </c>
      <c r="F3444" s="18">
        <v>-51.8</v>
      </c>
      <c r="G3444" s="17">
        <v>-47.7</v>
      </c>
      <c r="H3444" s="17">
        <v>-44.3</v>
      </c>
      <c r="I3444" s="17">
        <v>-40.1</v>
      </c>
      <c r="J3444" s="17">
        <v>-35.200000000000003</v>
      </c>
      <c r="K3444" s="30">
        <v>-30.8</v>
      </c>
      <c r="L3444" s="10">
        <f t="shared" si="886"/>
        <v>-27.3748</v>
      </c>
      <c r="M3444" s="52" t="str">
        <f t="shared" si="889"/>
        <v>mid latitude</v>
      </c>
      <c r="N3444" s="83" t="s">
        <v>8</v>
      </c>
      <c r="O3444" s="34" t="s">
        <v>8</v>
      </c>
      <c r="P3444" s="34" t="s">
        <v>8</v>
      </c>
      <c r="Q3444" s="34" t="s">
        <v>8</v>
      </c>
      <c r="R3444" s="34" t="s">
        <v>8</v>
      </c>
      <c r="S3444" s="42" t="s">
        <v>8</v>
      </c>
      <c r="T3444" s="10" t="s">
        <v>8</v>
      </c>
      <c r="U3444" s="11" t="s">
        <v>8</v>
      </c>
      <c r="V3444" s="11" t="s">
        <v>8</v>
      </c>
      <c r="W3444" s="11" t="s">
        <v>8</v>
      </c>
      <c r="X3444" s="11" t="s">
        <v>8</v>
      </c>
      <c r="Y3444" s="12" t="s">
        <v>8</v>
      </c>
      <c r="Z3444" s="10">
        <f t="shared" si="890"/>
        <v>0.62155430081014218</v>
      </c>
      <c r="AA3444" s="11" t="s">
        <v>8</v>
      </c>
      <c r="AB3444" s="11">
        <f t="shared" si="885"/>
        <v>-0.20652092412280701</v>
      </c>
      <c r="AC3444" s="11" t="s">
        <v>8</v>
      </c>
      <c r="AD3444" s="9">
        <v>24.473968790000001</v>
      </c>
      <c r="AE3444" s="10">
        <v>18.079286994211401</v>
      </c>
      <c r="AF3444" s="53">
        <v>24.0061803983122</v>
      </c>
      <c r="AG3444" s="12">
        <v>30.541769535315002</v>
      </c>
      <c r="AH3444" s="10" t="s">
        <v>8</v>
      </c>
      <c r="AI3444" s="134" t="s">
        <v>8</v>
      </c>
      <c r="AJ3444" s="134" t="s">
        <v>8</v>
      </c>
      <c r="AK3444" s="134" t="s">
        <v>8</v>
      </c>
      <c r="AL3444" s="134" t="s">
        <v>8</v>
      </c>
      <c r="AM3444" s="134" t="s">
        <v>8</v>
      </c>
      <c r="AN3444" s="3" t="str">
        <f t="shared" si="887"/>
        <v>n/a</v>
      </c>
      <c r="AO3444" s="3" t="str">
        <f t="shared" si="888"/>
        <v>n/a</v>
      </c>
      <c r="AP3444" s="3" t="s">
        <v>8</v>
      </c>
      <c r="AQ3444" s="124"/>
      <c r="AR3444" s="4"/>
      <c r="AS3444" s="3"/>
    </row>
    <row r="3445" spans="1:45" ht="15" customHeight="1">
      <c r="A3445" s="53">
        <v>0.27105384049999998</v>
      </c>
      <c r="B3445" s="32" t="s">
        <v>31</v>
      </c>
      <c r="C3445" s="17">
        <v>-27.3748</v>
      </c>
      <c r="D3445" s="17">
        <v>112.92359999999999</v>
      </c>
      <c r="E3445" s="40" t="s">
        <v>33</v>
      </c>
      <c r="F3445" s="18">
        <v>-51.8</v>
      </c>
      <c r="G3445" s="17">
        <v>-47.7</v>
      </c>
      <c r="H3445" s="17">
        <v>-44.3</v>
      </c>
      <c r="I3445" s="17">
        <v>-40.1</v>
      </c>
      <c r="J3445" s="17">
        <v>-35.200000000000003</v>
      </c>
      <c r="K3445" s="30">
        <v>-30.8</v>
      </c>
      <c r="L3445" s="10">
        <f t="shared" si="886"/>
        <v>-27.3748</v>
      </c>
      <c r="M3445" s="52" t="str">
        <f t="shared" si="889"/>
        <v>mid latitude</v>
      </c>
      <c r="N3445" s="83" t="s">
        <v>8</v>
      </c>
      <c r="O3445" s="34" t="s">
        <v>8</v>
      </c>
      <c r="P3445" s="34" t="s">
        <v>8</v>
      </c>
      <c r="Q3445" s="34" t="s">
        <v>8</v>
      </c>
      <c r="R3445" s="34" t="s">
        <v>8</v>
      </c>
      <c r="S3445" s="42" t="s">
        <v>8</v>
      </c>
      <c r="T3445" s="10" t="s">
        <v>8</v>
      </c>
      <c r="U3445" s="11" t="s">
        <v>8</v>
      </c>
      <c r="V3445" s="11" t="s">
        <v>8</v>
      </c>
      <c r="W3445" s="11" t="s">
        <v>8</v>
      </c>
      <c r="X3445" s="11" t="s">
        <v>8</v>
      </c>
      <c r="Y3445" s="12" t="s">
        <v>8</v>
      </c>
      <c r="Z3445" s="10">
        <f t="shared" si="890"/>
        <v>0.61033037949938207</v>
      </c>
      <c r="AA3445" s="11" t="s">
        <v>8</v>
      </c>
      <c r="AB3445" s="11">
        <f t="shared" si="885"/>
        <v>-0.2144350122807018</v>
      </c>
      <c r="AC3445" s="11" t="s">
        <v>8</v>
      </c>
      <c r="AD3445" s="9">
        <v>23.93264516</v>
      </c>
      <c r="AE3445" s="10">
        <v>17.3839607061369</v>
      </c>
      <c r="AF3445" s="53">
        <v>23.317872436064999</v>
      </c>
      <c r="AG3445" s="12">
        <v>29.7128365394151</v>
      </c>
      <c r="AH3445" s="10" t="s">
        <v>8</v>
      </c>
      <c r="AI3445" s="134" t="s">
        <v>8</v>
      </c>
      <c r="AJ3445" s="134" t="s">
        <v>8</v>
      </c>
      <c r="AK3445" s="134" t="s">
        <v>8</v>
      </c>
      <c r="AL3445" s="134" t="s">
        <v>8</v>
      </c>
      <c r="AM3445" s="134" t="s">
        <v>8</v>
      </c>
      <c r="AN3445" s="3" t="str">
        <f t="shared" si="887"/>
        <v>n/a</v>
      </c>
      <c r="AO3445" s="3" t="str">
        <f t="shared" si="888"/>
        <v>n/a</v>
      </c>
      <c r="AP3445" s="3" t="s">
        <v>8</v>
      </c>
      <c r="AQ3445" s="124"/>
      <c r="AR3445" s="4"/>
      <c r="AS3445" s="3"/>
    </row>
    <row r="3446" spans="1:45" ht="15" customHeight="1">
      <c r="A3446" s="53">
        <v>0.27660558420000003</v>
      </c>
      <c r="B3446" s="32" t="s">
        <v>31</v>
      </c>
      <c r="C3446" s="17">
        <v>-27.3748</v>
      </c>
      <c r="D3446" s="17">
        <v>112.92359999999999</v>
      </c>
      <c r="E3446" s="40" t="s">
        <v>33</v>
      </c>
      <c r="F3446" s="18">
        <v>-51.8</v>
      </c>
      <c r="G3446" s="17">
        <v>-47.7</v>
      </c>
      <c r="H3446" s="17">
        <v>-44.3</v>
      </c>
      <c r="I3446" s="17">
        <v>-40.1</v>
      </c>
      <c r="J3446" s="17">
        <v>-35.200000000000003</v>
      </c>
      <c r="K3446" s="30">
        <v>-30.8</v>
      </c>
      <c r="L3446" s="10">
        <f t="shared" si="886"/>
        <v>-27.3748</v>
      </c>
      <c r="M3446" s="52" t="str">
        <f t="shared" si="889"/>
        <v>mid latitude</v>
      </c>
      <c r="N3446" s="83" t="s">
        <v>8</v>
      </c>
      <c r="O3446" s="34" t="s">
        <v>8</v>
      </c>
      <c r="P3446" s="34" t="s">
        <v>8</v>
      </c>
      <c r="Q3446" s="34" t="s">
        <v>8</v>
      </c>
      <c r="R3446" s="34" t="s">
        <v>8</v>
      </c>
      <c r="S3446" s="42" t="s">
        <v>8</v>
      </c>
      <c r="T3446" s="10" t="s">
        <v>8</v>
      </c>
      <c r="U3446" s="11" t="s">
        <v>8</v>
      </c>
      <c r="V3446" s="11" t="s">
        <v>8</v>
      </c>
      <c r="W3446" s="11" t="s">
        <v>8</v>
      </c>
      <c r="X3446" s="11" t="s">
        <v>8</v>
      </c>
      <c r="Y3446" s="12" t="s">
        <v>8</v>
      </c>
      <c r="Z3446" s="10">
        <f t="shared" si="890"/>
        <v>0.59292299106609592</v>
      </c>
      <c r="AA3446" s="11" t="s">
        <v>8</v>
      </c>
      <c r="AB3446" s="11">
        <f t="shared" si="885"/>
        <v>-0.2270017092105264</v>
      </c>
      <c r="AC3446" s="11" t="s">
        <v>8</v>
      </c>
      <c r="AD3446" s="9">
        <v>23.073083090000001</v>
      </c>
      <c r="AE3446" s="10">
        <v>16.250608397967</v>
      </c>
      <c r="AF3446" s="53">
        <v>22.2376763623401</v>
      </c>
      <c r="AG3446" s="12">
        <v>28.426684730154999</v>
      </c>
      <c r="AH3446" s="10" t="s">
        <v>8</v>
      </c>
      <c r="AI3446" s="134" t="s">
        <v>8</v>
      </c>
      <c r="AJ3446" s="134" t="s">
        <v>8</v>
      </c>
      <c r="AK3446" s="134" t="s">
        <v>8</v>
      </c>
      <c r="AL3446" s="134" t="s">
        <v>8</v>
      </c>
      <c r="AM3446" s="134" t="s">
        <v>8</v>
      </c>
      <c r="AN3446" s="3" t="str">
        <f t="shared" si="887"/>
        <v>n/a</v>
      </c>
      <c r="AO3446" s="3" t="str">
        <f t="shared" si="888"/>
        <v>n/a</v>
      </c>
      <c r="AP3446" s="3" t="s">
        <v>8</v>
      </c>
      <c r="AQ3446" s="124"/>
      <c r="AR3446" s="4"/>
      <c r="AS3446" s="3"/>
    </row>
    <row r="3447" spans="1:45" ht="15" customHeight="1">
      <c r="A3447" s="53">
        <v>0.28261997319999999</v>
      </c>
      <c r="B3447" s="32" t="s">
        <v>31</v>
      </c>
      <c r="C3447" s="17">
        <v>-27.3748</v>
      </c>
      <c r="D3447" s="17">
        <v>112.92359999999999</v>
      </c>
      <c r="E3447" s="40" t="s">
        <v>33</v>
      </c>
      <c r="F3447" s="18">
        <v>-51.8</v>
      </c>
      <c r="G3447" s="17">
        <v>-47.7</v>
      </c>
      <c r="H3447" s="17">
        <v>-44.3</v>
      </c>
      <c r="I3447" s="17">
        <v>-40.1</v>
      </c>
      <c r="J3447" s="17">
        <v>-35.200000000000003</v>
      </c>
      <c r="K3447" s="30">
        <v>-30.8</v>
      </c>
      <c r="L3447" s="10">
        <f t="shared" si="886"/>
        <v>-27.3748</v>
      </c>
      <c r="M3447" s="52" t="str">
        <f t="shared" si="889"/>
        <v>mid latitude</v>
      </c>
      <c r="N3447" s="83" t="s">
        <v>8</v>
      </c>
      <c r="O3447" s="34" t="s">
        <v>8</v>
      </c>
      <c r="P3447" s="34" t="s">
        <v>8</v>
      </c>
      <c r="Q3447" s="34" t="s">
        <v>8</v>
      </c>
      <c r="R3447" s="34" t="s">
        <v>8</v>
      </c>
      <c r="S3447" s="42" t="s">
        <v>8</v>
      </c>
      <c r="T3447" s="10" t="s">
        <v>8</v>
      </c>
      <c r="U3447" s="11" t="s">
        <v>8</v>
      </c>
      <c r="V3447" s="11" t="s">
        <v>8</v>
      </c>
      <c r="W3447" s="11" t="s">
        <v>8</v>
      </c>
      <c r="X3447" s="11" t="s">
        <v>8</v>
      </c>
      <c r="Y3447" s="12" t="s">
        <v>8</v>
      </c>
      <c r="Z3447" s="10">
        <f t="shared" si="890"/>
        <v>0.59213586030074405</v>
      </c>
      <c r="AA3447" s="11" t="s">
        <v>8</v>
      </c>
      <c r="AB3447" s="11">
        <f t="shared" si="885"/>
        <v>-0.2275786368421053</v>
      </c>
      <c r="AC3447" s="11" t="s">
        <v>8</v>
      </c>
      <c r="AD3447" s="9">
        <v>23.033621239999999</v>
      </c>
      <c r="AE3447" s="10">
        <v>16.180443817272501</v>
      </c>
      <c r="AF3447" s="53">
        <v>22.167070707084498</v>
      </c>
      <c r="AG3447" s="12">
        <v>28.306652566768499</v>
      </c>
      <c r="AH3447" s="10" t="s">
        <v>8</v>
      </c>
      <c r="AI3447" s="134" t="s">
        <v>8</v>
      </c>
      <c r="AJ3447" s="134" t="s">
        <v>8</v>
      </c>
      <c r="AK3447" s="134" t="s">
        <v>8</v>
      </c>
      <c r="AL3447" s="134" t="s">
        <v>8</v>
      </c>
      <c r="AM3447" s="134" t="s">
        <v>8</v>
      </c>
      <c r="AN3447" s="3" t="str">
        <f t="shared" si="887"/>
        <v>n/a</v>
      </c>
      <c r="AO3447" s="3" t="str">
        <f t="shared" si="888"/>
        <v>n/a</v>
      </c>
      <c r="AP3447" s="3" t="s">
        <v>8</v>
      </c>
      <c r="AQ3447" s="124"/>
      <c r="AR3447" s="4"/>
      <c r="AS3447" s="3"/>
    </row>
    <row r="3448" spans="1:45" ht="15" customHeight="1">
      <c r="A3448" s="53">
        <v>0.28955965279999996</v>
      </c>
      <c r="B3448" s="32" t="s">
        <v>31</v>
      </c>
      <c r="C3448" s="17">
        <v>-27.3748</v>
      </c>
      <c r="D3448" s="17">
        <v>112.92359999999999</v>
      </c>
      <c r="E3448" s="40" t="s">
        <v>33</v>
      </c>
      <c r="F3448" s="18">
        <v>-51.8</v>
      </c>
      <c r="G3448" s="17">
        <v>-47.7</v>
      </c>
      <c r="H3448" s="17">
        <v>-44.3</v>
      </c>
      <c r="I3448" s="17">
        <v>-40.1</v>
      </c>
      <c r="J3448" s="17">
        <v>-35.200000000000003</v>
      </c>
      <c r="K3448" s="30">
        <v>-30.8</v>
      </c>
      <c r="L3448" s="10">
        <f t="shared" si="886"/>
        <v>-27.3748</v>
      </c>
      <c r="M3448" s="52" t="str">
        <f t="shared" si="889"/>
        <v>mid latitude</v>
      </c>
      <c r="N3448" s="83" t="s">
        <v>8</v>
      </c>
      <c r="O3448" s="34" t="s">
        <v>8</v>
      </c>
      <c r="P3448" s="34" t="s">
        <v>8</v>
      </c>
      <c r="Q3448" s="34" t="s">
        <v>8</v>
      </c>
      <c r="R3448" s="34" t="s">
        <v>8</v>
      </c>
      <c r="S3448" s="42" t="s">
        <v>8</v>
      </c>
      <c r="T3448" s="10" t="s">
        <v>8</v>
      </c>
      <c r="U3448" s="11" t="s">
        <v>8</v>
      </c>
      <c r="V3448" s="11" t="s">
        <v>8</v>
      </c>
      <c r="W3448" s="11" t="s">
        <v>8</v>
      </c>
      <c r="X3448" s="11" t="s">
        <v>8</v>
      </c>
      <c r="Y3448" s="12" t="s">
        <v>8</v>
      </c>
      <c r="Z3448" s="10">
        <f t="shared" si="890"/>
        <v>0.62448791551096972</v>
      </c>
      <c r="AA3448" s="11" t="s">
        <v>8</v>
      </c>
      <c r="AB3448" s="11">
        <f t="shared" si="885"/>
        <v>-0.20447596125730999</v>
      </c>
      <c r="AC3448" s="11" t="s">
        <v>8</v>
      </c>
      <c r="AD3448" s="9">
        <v>24.61384425</v>
      </c>
      <c r="AE3448" s="10">
        <v>18.294788704300899</v>
      </c>
      <c r="AF3448" s="53">
        <v>24.203671858375198</v>
      </c>
      <c r="AG3448" s="12">
        <v>30.761913155341102</v>
      </c>
      <c r="AH3448" s="10" t="s">
        <v>8</v>
      </c>
      <c r="AI3448" s="134" t="s">
        <v>8</v>
      </c>
      <c r="AJ3448" s="134" t="s">
        <v>8</v>
      </c>
      <c r="AK3448" s="134" t="s">
        <v>8</v>
      </c>
      <c r="AL3448" s="134" t="s">
        <v>8</v>
      </c>
      <c r="AM3448" s="134" t="s">
        <v>8</v>
      </c>
      <c r="AN3448" s="3" t="str">
        <f t="shared" si="887"/>
        <v>n/a</v>
      </c>
      <c r="AO3448" s="3" t="str">
        <f t="shared" si="888"/>
        <v>n/a</v>
      </c>
      <c r="AP3448" s="3" t="s">
        <v>8</v>
      </c>
      <c r="AQ3448" s="124"/>
      <c r="AR3448" s="4"/>
      <c r="AS3448" s="3"/>
    </row>
    <row r="3449" spans="1:45" ht="15" customHeight="1">
      <c r="A3449" s="53">
        <v>0.30343901210000002</v>
      </c>
      <c r="B3449" s="32" t="s">
        <v>31</v>
      </c>
      <c r="C3449" s="17">
        <v>-27.3748</v>
      </c>
      <c r="D3449" s="17">
        <v>112.92359999999999</v>
      </c>
      <c r="E3449" s="40" t="s">
        <v>33</v>
      </c>
      <c r="F3449" s="18">
        <v>-51.8</v>
      </c>
      <c r="G3449" s="17">
        <v>-47.7</v>
      </c>
      <c r="H3449" s="17">
        <v>-44.3</v>
      </c>
      <c r="I3449" s="17">
        <v>-40.1</v>
      </c>
      <c r="J3449" s="17">
        <v>-35.200000000000003</v>
      </c>
      <c r="K3449" s="30">
        <v>-30.8</v>
      </c>
      <c r="L3449" s="10">
        <f t="shared" si="886"/>
        <v>-27.3748</v>
      </c>
      <c r="M3449" s="52" t="str">
        <f t="shared" si="889"/>
        <v>mid latitude</v>
      </c>
      <c r="N3449" s="83" t="s">
        <v>8</v>
      </c>
      <c r="O3449" s="34" t="s">
        <v>8</v>
      </c>
      <c r="P3449" s="34" t="s">
        <v>8</v>
      </c>
      <c r="Q3449" s="34" t="s">
        <v>8</v>
      </c>
      <c r="R3449" s="34" t="s">
        <v>8</v>
      </c>
      <c r="S3449" s="42" t="s">
        <v>8</v>
      </c>
      <c r="T3449" s="10" t="s">
        <v>8</v>
      </c>
      <c r="U3449" s="11" t="s">
        <v>8</v>
      </c>
      <c r="V3449" s="11" t="s">
        <v>8</v>
      </c>
      <c r="W3449" s="11" t="s">
        <v>8</v>
      </c>
      <c r="X3449" s="11" t="s">
        <v>8</v>
      </c>
      <c r="Y3449" s="12" t="s">
        <v>8</v>
      </c>
      <c r="Z3449" s="10">
        <f t="shared" si="890"/>
        <v>0.65474563000749642</v>
      </c>
      <c r="AA3449" s="11" t="s">
        <v>8</v>
      </c>
      <c r="AB3449" s="11">
        <f t="shared" si="885"/>
        <v>-0.18392739152046789</v>
      </c>
      <c r="AC3449" s="11" t="s">
        <v>8</v>
      </c>
      <c r="AD3449" s="9">
        <v>26.019366420000001</v>
      </c>
      <c r="AE3449" s="10">
        <v>20.2124158963795</v>
      </c>
      <c r="AF3449" s="53">
        <v>26.0961625157024</v>
      </c>
      <c r="AG3449" s="12">
        <v>32.995352224642701</v>
      </c>
      <c r="AH3449" s="10" t="s">
        <v>8</v>
      </c>
      <c r="AI3449" s="134" t="s">
        <v>8</v>
      </c>
      <c r="AJ3449" s="134" t="s">
        <v>8</v>
      </c>
      <c r="AK3449" s="134" t="s">
        <v>8</v>
      </c>
      <c r="AL3449" s="134" t="s">
        <v>8</v>
      </c>
      <c r="AM3449" s="134" t="s">
        <v>8</v>
      </c>
      <c r="AN3449" s="3" t="str">
        <f t="shared" si="887"/>
        <v>n/a</v>
      </c>
      <c r="AO3449" s="3" t="str">
        <f t="shared" si="888"/>
        <v>n/a</v>
      </c>
      <c r="AP3449" s="3" t="s">
        <v>8</v>
      </c>
      <c r="AQ3449" s="124"/>
      <c r="AR3449" s="4"/>
      <c r="AS3449" s="3"/>
    </row>
    <row r="3450" spans="1:45" ht="15" customHeight="1">
      <c r="A3450" s="53">
        <v>0.31037869169999999</v>
      </c>
      <c r="B3450" s="32" t="s">
        <v>31</v>
      </c>
      <c r="C3450" s="17">
        <v>-27.3748</v>
      </c>
      <c r="D3450" s="17">
        <v>112.92359999999999</v>
      </c>
      <c r="E3450" s="40" t="s">
        <v>33</v>
      </c>
      <c r="F3450" s="18">
        <v>-51.8</v>
      </c>
      <c r="G3450" s="17">
        <v>-47.7</v>
      </c>
      <c r="H3450" s="17">
        <v>-44.3</v>
      </c>
      <c r="I3450" s="17">
        <v>-40.1</v>
      </c>
      <c r="J3450" s="17">
        <v>-35.200000000000003</v>
      </c>
      <c r="K3450" s="30">
        <v>-30.8</v>
      </c>
      <c r="L3450" s="10">
        <f t="shared" si="886"/>
        <v>-27.3748</v>
      </c>
      <c r="M3450" s="52" t="str">
        <f t="shared" si="889"/>
        <v>mid latitude</v>
      </c>
      <c r="N3450" s="83" t="s">
        <v>8</v>
      </c>
      <c r="O3450" s="34" t="s">
        <v>8</v>
      </c>
      <c r="P3450" s="34" t="s">
        <v>8</v>
      </c>
      <c r="Q3450" s="34" t="s">
        <v>8</v>
      </c>
      <c r="R3450" s="34" t="s">
        <v>8</v>
      </c>
      <c r="S3450" s="42" t="s">
        <v>8</v>
      </c>
      <c r="T3450" s="10" t="s">
        <v>8</v>
      </c>
      <c r="U3450" s="11" t="s">
        <v>8</v>
      </c>
      <c r="V3450" s="11" t="s">
        <v>8</v>
      </c>
      <c r="W3450" s="11" t="s">
        <v>8</v>
      </c>
      <c r="X3450" s="11" t="s">
        <v>8</v>
      </c>
      <c r="Y3450" s="12" t="s">
        <v>8</v>
      </c>
      <c r="Z3450" s="10">
        <f t="shared" si="890"/>
        <v>0.6633683011611331</v>
      </c>
      <c r="AA3450" s="11" t="s">
        <v>8</v>
      </c>
      <c r="AB3450" s="11">
        <f t="shared" si="885"/>
        <v>-0.17824528494152048</v>
      </c>
      <c r="AC3450" s="11" t="s">
        <v>8</v>
      </c>
      <c r="AD3450" s="9">
        <v>26.408022509999999</v>
      </c>
      <c r="AE3450" s="10">
        <v>20.762750426047901</v>
      </c>
      <c r="AF3450" s="53">
        <v>26.5937497571046</v>
      </c>
      <c r="AG3450" s="12">
        <v>33.636794597304501</v>
      </c>
      <c r="AH3450" s="10" t="s">
        <v>8</v>
      </c>
      <c r="AI3450" s="134" t="s">
        <v>8</v>
      </c>
      <c r="AJ3450" s="134" t="s">
        <v>8</v>
      </c>
      <c r="AK3450" s="134" t="s">
        <v>8</v>
      </c>
      <c r="AL3450" s="134" t="s">
        <v>8</v>
      </c>
      <c r="AM3450" s="134" t="s">
        <v>8</v>
      </c>
      <c r="AN3450" s="3" t="str">
        <f t="shared" si="887"/>
        <v>n/a</v>
      </c>
      <c r="AO3450" s="3" t="str">
        <f t="shared" si="888"/>
        <v>n/a</v>
      </c>
      <c r="AP3450" s="3" t="s">
        <v>8</v>
      </c>
      <c r="AQ3450" s="124"/>
      <c r="AR3450" s="4"/>
      <c r="AS3450" s="3"/>
    </row>
    <row r="3451" spans="1:45" ht="15" customHeight="1">
      <c r="A3451" s="53">
        <v>0.32425805100000005</v>
      </c>
      <c r="B3451" s="32" t="s">
        <v>31</v>
      </c>
      <c r="C3451" s="17">
        <v>-27.3748</v>
      </c>
      <c r="D3451" s="17">
        <v>112.92359999999999</v>
      </c>
      <c r="E3451" s="40" t="s">
        <v>33</v>
      </c>
      <c r="F3451" s="18">
        <v>-51.8</v>
      </c>
      <c r="G3451" s="17">
        <v>-47.7</v>
      </c>
      <c r="H3451" s="17">
        <v>-44.3</v>
      </c>
      <c r="I3451" s="17">
        <v>-40.1</v>
      </c>
      <c r="J3451" s="17">
        <v>-35.200000000000003</v>
      </c>
      <c r="K3451" s="30">
        <v>-30.8</v>
      </c>
      <c r="L3451" s="10">
        <f t="shared" si="886"/>
        <v>-27.3748</v>
      </c>
      <c r="M3451" s="52" t="str">
        <f t="shared" si="889"/>
        <v>mid latitude</v>
      </c>
      <c r="N3451" s="83" t="s">
        <v>8</v>
      </c>
      <c r="O3451" s="34" t="s">
        <v>8</v>
      </c>
      <c r="P3451" s="34" t="s">
        <v>8</v>
      </c>
      <c r="Q3451" s="34" t="s">
        <v>8</v>
      </c>
      <c r="R3451" s="34" t="s">
        <v>8</v>
      </c>
      <c r="S3451" s="42" t="s">
        <v>8</v>
      </c>
      <c r="T3451" s="10" t="s">
        <v>8</v>
      </c>
      <c r="U3451" s="11" t="s">
        <v>8</v>
      </c>
      <c r="V3451" s="11" t="s">
        <v>8</v>
      </c>
      <c r="W3451" s="11" t="s">
        <v>8</v>
      </c>
      <c r="X3451" s="11" t="s">
        <v>8</v>
      </c>
      <c r="Y3451" s="12" t="s">
        <v>8</v>
      </c>
      <c r="Z3451" s="10">
        <f t="shared" si="890"/>
        <v>0.66671722916508691</v>
      </c>
      <c r="AA3451" s="11" t="s">
        <v>8</v>
      </c>
      <c r="AB3451" s="11">
        <f t="shared" si="885"/>
        <v>-0.17605832178362579</v>
      </c>
      <c r="AC3451" s="11" t="s">
        <v>8</v>
      </c>
      <c r="AD3451" s="9">
        <v>26.557610789999998</v>
      </c>
      <c r="AE3451" s="10">
        <v>20.976560536196001</v>
      </c>
      <c r="AF3451" s="53">
        <v>26.824220762109299</v>
      </c>
      <c r="AG3451" s="12">
        <v>33.885799728826498</v>
      </c>
      <c r="AH3451" s="10" t="s">
        <v>8</v>
      </c>
      <c r="AI3451" s="134" t="s">
        <v>8</v>
      </c>
      <c r="AJ3451" s="134" t="s">
        <v>8</v>
      </c>
      <c r="AK3451" s="134" t="s">
        <v>8</v>
      </c>
      <c r="AL3451" s="134" t="s">
        <v>8</v>
      </c>
      <c r="AM3451" s="134" t="s">
        <v>8</v>
      </c>
      <c r="AN3451" s="3" t="str">
        <f t="shared" si="887"/>
        <v>n/a</v>
      </c>
      <c r="AO3451" s="3" t="str">
        <f t="shared" si="888"/>
        <v>n/a</v>
      </c>
      <c r="AP3451" s="3" t="s">
        <v>8</v>
      </c>
      <c r="AQ3451" s="124"/>
      <c r="AR3451" s="4"/>
      <c r="AS3451" s="3"/>
    </row>
    <row r="3452" spans="1:45" ht="15" customHeight="1">
      <c r="A3452" s="53">
        <v>0.32688551580000003</v>
      </c>
      <c r="B3452" s="32" t="s">
        <v>31</v>
      </c>
      <c r="C3452" s="17">
        <v>-27.3748</v>
      </c>
      <c r="D3452" s="17">
        <v>112.92359999999999</v>
      </c>
      <c r="E3452" s="40" t="s">
        <v>33</v>
      </c>
      <c r="F3452" s="18">
        <v>-51.8</v>
      </c>
      <c r="G3452" s="17">
        <v>-47.7</v>
      </c>
      <c r="H3452" s="17">
        <v>-44.3</v>
      </c>
      <c r="I3452" s="17">
        <v>-40.1</v>
      </c>
      <c r="J3452" s="17">
        <v>-35.200000000000003</v>
      </c>
      <c r="K3452" s="30">
        <v>-30.8</v>
      </c>
      <c r="L3452" s="10">
        <f t="shared" si="886"/>
        <v>-27.3748</v>
      </c>
      <c r="M3452" s="52" t="str">
        <f t="shared" si="889"/>
        <v>mid latitude</v>
      </c>
      <c r="N3452" s="83" t="s">
        <v>8</v>
      </c>
      <c r="O3452" s="34" t="s">
        <v>8</v>
      </c>
      <c r="P3452" s="34" t="s">
        <v>8</v>
      </c>
      <c r="Q3452" s="34" t="s">
        <v>8</v>
      </c>
      <c r="R3452" s="34" t="s">
        <v>8</v>
      </c>
      <c r="S3452" s="42" t="s">
        <v>8</v>
      </c>
      <c r="T3452" s="10" t="s">
        <v>8</v>
      </c>
      <c r="U3452" s="11" t="s">
        <v>8</v>
      </c>
      <c r="V3452" s="11" t="s">
        <v>8</v>
      </c>
      <c r="W3452" s="11" t="s">
        <v>8</v>
      </c>
      <c r="X3452" s="11" t="s">
        <v>8</v>
      </c>
      <c r="Y3452" s="12" t="s">
        <v>8</v>
      </c>
      <c r="Z3452" s="10">
        <f t="shared" si="890"/>
        <v>0.64871364775971763</v>
      </c>
      <c r="AA3452" s="11" t="s">
        <v>8</v>
      </c>
      <c r="AB3452" s="11">
        <f t="shared" si="885"/>
        <v>-0.18794696520467843</v>
      </c>
      <c r="AC3452" s="11" t="s">
        <v>8</v>
      </c>
      <c r="AD3452" s="9">
        <v>25.74442758</v>
      </c>
      <c r="AE3452" s="10">
        <v>19.847972764218799</v>
      </c>
      <c r="AF3452" s="53">
        <v>25.699593032663302</v>
      </c>
      <c r="AG3452" s="12">
        <v>32.587503198888903</v>
      </c>
      <c r="AH3452" s="10" t="s">
        <v>8</v>
      </c>
      <c r="AI3452" s="134" t="s">
        <v>8</v>
      </c>
      <c r="AJ3452" s="134" t="s">
        <v>8</v>
      </c>
      <c r="AK3452" s="134" t="s">
        <v>8</v>
      </c>
      <c r="AL3452" s="134" t="s">
        <v>8</v>
      </c>
      <c r="AM3452" s="134" t="s">
        <v>8</v>
      </c>
      <c r="AN3452" s="3" t="str">
        <f t="shared" si="887"/>
        <v>n/a</v>
      </c>
      <c r="AO3452" s="3" t="str">
        <f t="shared" si="888"/>
        <v>n/a</v>
      </c>
      <c r="AP3452" s="3" t="s">
        <v>8</v>
      </c>
      <c r="AQ3452" s="124"/>
      <c r="AR3452" s="4"/>
      <c r="AS3452" s="3"/>
    </row>
    <row r="3453" spans="1:45" ht="15" customHeight="1">
      <c r="A3453" s="53">
        <v>0.32748241760000002</v>
      </c>
      <c r="B3453" s="32" t="s">
        <v>31</v>
      </c>
      <c r="C3453" s="17">
        <v>-27.3748</v>
      </c>
      <c r="D3453" s="17">
        <v>112.92359999999999</v>
      </c>
      <c r="E3453" s="40" t="s">
        <v>33</v>
      </c>
      <c r="F3453" s="18">
        <v>-51.8</v>
      </c>
      <c r="G3453" s="17">
        <v>-47.7</v>
      </c>
      <c r="H3453" s="17">
        <v>-44.3</v>
      </c>
      <c r="I3453" s="17">
        <v>-40.1</v>
      </c>
      <c r="J3453" s="17">
        <v>-35.200000000000003</v>
      </c>
      <c r="K3453" s="30">
        <v>-30.8</v>
      </c>
      <c r="L3453" s="10">
        <f t="shared" si="886"/>
        <v>-27.3748</v>
      </c>
      <c r="M3453" s="52" t="str">
        <f t="shared" si="889"/>
        <v>mid latitude</v>
      </c>
      <c r="N3453" s="83" t="s">
        <v>8</v>
      </c>
      <c r="O3453" s="34" t="s">
        <v>8</v>
      </c>
      <c r="P3453" s="34" t="s">
        <v>8</v>
      </c>
      <c r="Q3453" s="34" t="s">
        <v>8</v>
      </c>
      <c r="R3453" s="34" t="s">
        <v>8</v>
      </c>
      <c r="S3453" s="42" t="s">
        <v>8</v>
      </c>
      <c r="T3453" s="10" t="s">
        <v>8</v>
      </c>
      <c r="U3453" s="11" t="s">
        <v>8</v>
      </c>
      <c r="V3453" s="11" t="s">
        <v>8</v>
      </c>
      <c r="W3453" s="11" t="s">
        <v>8</v>
      </c>
      <c r="X3453" s="11" t="s">
        <v>8</v>
      </c>
      <c r="Y3453" s="12" t="s">
        <v>8</v>
      </c>
      <c r="Z3453" s="10">
        <f t="shared" si="890"/>
        <v>0.63298795828179522</v>
      </c>
      <c r="AA3453" s="11" t="s">
        <v>8</v>
      </c>
      <c r="AB3453" s="11">
        <f t="shared" si="885"/>
        <v>-0.19860455175438596</v>
      </c>
      <c r="AC3453" s="11" t="s">
        <v>8</v>
      </c>
      <c r="AD3453" s="9">
        <v>25.015448660000001</v>
      </c>
      <c r="AE3453" s="10">
        <v>18.845134317861401</v>
      </c>
      <c r="AF3453" s="53">
        <v>24.7401790695389</v>
      </c>
      <c r="AG3453" s="12">
        <v>31.330235238195002</v>
      </c>
      <c r="AH3453" s="10" t="s">
        <v>8</v>
      </c>
      <c r="AI3453" s="134" t="s">
        <v>8</v>
      </c>
      <c r="AJ3453" s="134" t="s">
        <v>8</v>
      </c>
      <c r="AK3453" s="134" t="s">
        <v>8</v>
      </c>
      <c r="AL3453" s="134" t="s">
        <v>8</v>
      </c>
      <c r="AM3453" s="134" t="s">
        <v>8</v>
      </c>
      <c r="AN3453" s="3" t="str">
        <f t="shared" si="887"/>
        <v>n/a</v>
      </c>
      <c r="AO3453" s="3" t="str">
        <f t="shared" si="888"/>
        <v>n/a</v>
      </c>
      <c r="AP3453" s="3" t="s">
        <v>8</v>
      </c>
      <c r="AQ3453" s="124"/>
      <c r="AR3453" s="4"/>
      <c r="AS3453" s="3"/>
    </row>
    <row r="3454" spans="1:45" ht="15" customHeight="1">
      <c r="A3454" s="53">
        <v>0.34503735879999997</v>
      </c>
      <c r="B3454" s="32" t="s">
        <v>31</v>
      </c>
      <c r="C3454" s="17">
        <v>-27.3748</v>
      </c>
      <c r="D3454" s="17">
        <v>112.92359999999999</v>
      </c>
      <c r="E3454" s="40" t="s">
        <v>33</v>
      </c>
      <c r="F3454" s="18">
        <v>-51.8</v>
      </c>
      <c r="G3454" s="17">
        <v>-47.7</v>
      </c>
      <c r="H3454" s="17">
        <v>-44.3</v>
      </c>
      <c r="I3454" s="17">
        <v>-40.1</v>
      </c>
      <c r="J3454" s="17">
        <v>-35.200000000000003</v>
      </c>
      <c r="K3454" s="30">
        <v>-30.8</v>
      </c>
      <c r="L3454" s="10">
        <f t="shared" si="886"/>
        <v>-27.3748</v>
      </c>
      <c r="M3454" s="52" t="str">
        <f t="shared" si="889"/>
        <v>mid latitude</v>
      </c>
      <c r="N3454" s="83" t="s">
        <v>8</v>
      </c>
      <c r="O3454" s="34" t="s">
        <v>8</v>
      </c>
      <c r="P3454" s="34" t="s">
        <v>8</v>
      </c>
      <c r="Q3454" s="34" t="s">
        <v>8</v>
      </c>
      <c r="R3454" s="34" t="s">
        <v>8</v>
      </c>
      <c r="S3454" s="42" t="s">
        <v>8</v>
      </c>
      <c r="T3454" s="10" t="s">
        <v>8</v>
      </c>
      <c r="U3454" s="11" t="s">
        <v>8</v>
      </c>
      <c r="V3454" s="11" t="s">
        <v>8</v>
      </c>
      <c r="W3454" s="11" t="s">
        <v>8</v>
      </c>
      <c r="X3454" s="11" t="s">
        <v>8</v>
      </c>
      <c r="Y3454" s="12" t="s">
        <v>8</v>
      </c>
      <c r="Z3454" s="10">
        <f t="shared" si="890"/>
        <v>0.604228245879879</v>
      </c>
      <c r="AA3454" s="11" t="s">
        <v>8</v>
      </c>
      <c r="AB3454" s="11">
        <f t="shared" si="885"/>
        <v>-0.21879897660818715</v>
      </c>
      <c r="AC3454" s="11" t="s">
        <v>8</v>
      </c>
      <c r="AD3454" s="9">
        <v>23.634150000000002</v>
      </c>
      <c r="AE3454" s="10">
        <v>16.9854863562547</v>
      </c>
      <c r="AF3454" s="53">
        <v>22.918138366755301</v>
      </c>
      <c r="AG3454" s="12">
        <v>29.223790429007099</v>
      </c>
      <c r="AH3454" s="10" t="s">
        <v>8</v>
      </c>
      <c r="AI3454" s="134" t="s">
        <v>8</v>
      </c>
      <c r="AJ3454" s="134" t="s">
        <v>8</v>
      </c>
      <c r="AK3454" s="134" t="s">
        <v>8</v>
      </c>
      <c r="AL3454" s="134" t="s">
        <v>8</v>
      </c>
      <c r="AM3454" s="134" t="s">
        <v>8</v>
      </c>
      <c r="AN3454" s="3" t="str">
        <f t="shared" si="887"/>
        <v>n/a</v>
      </c>
      <c r="AO3454" s="3" t="str">
        <f t="shared" si="888"/>
        <v>n/a</v>
      </c>
      <c r="AP3454" s="3" t="s">
        <v>8</v>
      </c>
      <c r="AQ3454" s="124"/>
      <c r="AR3454" s="4"/>
      <c r="AS3454" s="3"/>
    </row>
    <row r="3455" spans="1:45" ht="15" customHeight="1">
      <c r="A3455" s="53">
        <v>0.35248632149999998</v>
      </c>
      <c r="B3455" s="32" t="s">
        <v>31</v>
      </c>
      <c r="C3455" s="17">
        <v>-27.3748</v>
      </c>
      <c r="D3455" s="17">
        <v>112.92359999999999</v>
      </c>
      <c r="E3455" s="40" t="s">
        <v>33</v>
      </c>
      <c r="F3455" s="18">
        <v>-51.8</v>
      </c>
      <c r="G3455" s="17">
        <v>-47.7</v>
      </c>
      <c r="H3455" s="17">
        <v>-44.3</v>
      </c>
      <c r="I3455" s="17">
        <v>-40.1</v>
      </c>
      <c r="J3455" s="17">
        <v>-35.200000000000003</v>
      </c>
      <c r="K3455" s="30">
        <v>-30.8</v>
      </c>
      <c r="L3455" s="10">
        <f t="shared" si="886"/>
        <v>-27.3748</v>
      </c>
      <c r="M3455" s="52" t="str">
        <f t="shared" si="889"/>
        <v>mid latitude</v>
      </c>
      <c r="N3455" s="83" t="s">
        <v>8</v>
      </c>
      <c r="O3455" s="34" t="s">
        <v>8</v>
      </c>
      <c r="P3455" s="34" t="s">
        <v>8</v>
      </c>
      <c r="Q3455" s="34" t="s">
        <v>8</v>
      </c>
      <c r="R3455" s="34" t="s">
        <v>8</v>
      </c>
      <c r="S3455" s="42" t="s">
        <v>8</v>
      </c>
      <c r="T3455" s="10" t="s">
        <v>8</v>
      </c>
      <c r="U3455" s="11" t="s">
        <v>8</v>
      </c>
      <c r="V3455" s="11" t="s">
        <v>8</v>
      </c>
      <c r="W3455" s="11" t="s">
        <v>8</v>
      </c>
      <c r="X3455" s="11" t="s">
        <v>8</v>
      </c>
      <c r="Y3455" s="12" t="s">
        <v>8</v>
      </c>
      <c r="Z3455" s="10">
        <f t="shared" si="890"/>
        <v>0.60710213980130756</v>
      </c>
      <c r="AA3455" s="11" t="s">
        <v>8</v>
      </c>
      <c r="AB3455" s="11">
        <f t="shared" si="885"/>
        <v>-0.21673823640350878</v>
      </c>
      <c r="AC3455" s="11" t="s">
        <v>8</v>
      </c>
      <c r="AD3455" s="9">
        <v>23.775104630000001</v>
      </c>
      <c r="AE3455" s="10">
        <v>17.1836712243813</v>
      </c>
      <c r="AF3455" s="53">
        <v>23.1254933972148</v>
      </c>
      <c r="AG3455" s="12">
        <v>29.436700028995201</v>
      </c>
      <c r="AH3455" s="10" t="s">
        <v>8</v>
      </c>
      <c r="AI3455" s="134" t="s">
        <v>8</v>
      </c>
      <c r="AJ3455" s="134" t="s">
        <v>8</v>
      </c>
      <c r="AK3455" s="134" t="s">
        <v>8</v>
      </c>
      <c r="AL3455" s="134" t="s">
        <v>8</v>
      </c>
      <c r="AM3455" s="134" t="s">
        <v>8</v>
      </c>
      <c r="AN3455" s="3" t="str">
        <f t="shared" si="887"/>
        <v>n/a</v>
      </c>
      <c r="AO3455" s="3" t="str">
        <f t="shared" si="888"/>
        <v>n/a</v>
      </c>
      <c r="AP3455" s="3" t="s">
        <v>8</v>
      </c>
      <c r="AQ3455" s="124"/>
      <c r="AR3455" s="4"/>
      <c r="AS3455" s="3"/>
    </row>
    <row r="3456" spans="1:45" ht="15" customHeight="1">
      <c r="A3456" s="53">
        <v>0.37439503530000001</v>
      </c>
      <c r="B3456" s="32" t="s">
        <v>31</v>
      </c>
      <c r="C3456" s="17">
        <v>-27.3748</v>
      </c>
      <c r="D3456" s="17">
        <v>112.92359999999999</v>
      </c>
      <c r="E3456" s="40" t="s">
        <v>33</v>
      </c>
      <c r="F3456" s="18">
        <v>-51.8</v>
      </c>
      <c r="G3456" s="17">
        <v>-47.7</v>
      </c>
      <c r="H3456" s="17">
        <v>-44.3</v>
      </c>
      <c r="I3456" s="17">
        <v>-40.1</v>
      </c>
      <c r="J3456" s="17">
        <v>-35.200000000000003</v>
      </c>
      <c r="K3456" s="30">
        <v>-30.8</v>
      </c>
      <c r="L3456" s="10">
        <f t="shared" si="886"/>
        <v>-27.3748</v>
      </c>
      <c r="M3456" s="52" t="str">
        <f t="shared" si="889"/>
        <v>mid latitude</v>
      </c>
      <c r="N3456" s="83" t="s">
        <v>8</v>
      </c>
      <c r="O3456" s="34" t="s">
        <v>8</v>
      </c>
      <c r="P3456" s="34" t="s">
        <v>8</v>
      </c>
      <c r="Q3456" s="34" t="s">
        <v>8</v>
      </c>
      <c r="R3456" s="34" t="s">
        <v>8</v>
      </c>
      <c r="S3456" s="42" t="s">
        <v>8</v>
      </c>
      <c r="T3456" s="10" t="s">
        <v>8</v>
      </c>
      <c r="U3456" s="11" t="s">
        <v>8</v>
      </c>
      <c r="V3456" s="11" t="s">
        <v>8</v>
      </c>
      <c r="W3456" s="11" t="s">
        <v>8</v>
      </c>
      <c r="X3456" s="11" t="s">
        <v>8</v>
      </c>
      <c r="Y3456" s="12" t="s">
        <v>8</v>
      </c>
      <c r="Z3456" s="10">
        <f t="shared" si="890"/>
        <v>0.60700283949110867</v>
      </c>
      <c r="AA3456" s="11" t="s">
        <v>8</v>
      </c>
      <c r="AB3456" s="11">
        <f t="shared" si="885"/>
        <v>-0.21680927733918134</v>
      </c>
      <c r="AC3456" s="11" t="s">
        <v>8</v>
      </c>
      <c r="AD3456" s="9">
        <v>23.770245429999999</v>
      </c>
      <c r="AE3456" s="10">
        <v>17.1616604186781</v>
      </c>
      <c r="AF3456" s="53">
        <v>23.119410919432202</v>
      </c>
      <c r="AG3456" s="12">
        <v>29.432389320295101</v>
      </c>
      <c r="AH3456" s="10" t="s">
        <v>8</v>
      </c>
      <c r="AI3456" s="134" t="s">
        <v>8</v>
      </c>
      <c r="AJ3456" s="134" t="s">
        <v>8</v>
      </c>
      <c r="AK3456" s="134" t="s">
        <v>8</v>
      </c>
      <c r="AL3456" s="134" t="s">
        <v>8</v>
      </c>
      <c r="AM3456" s="134" t="s">
        <v>8</v>
      </c>
      <c r="AN3456" s="3" t="str">
        <f t="shared" si="887"/>
        <v>n/a</v>
      </c>
      <c r="AO3456" s="3" t="str">
        <f t="shared" si="888"/>
        <v>n/a</v>
      </c>
      <c r="AP3456" s="3" t="s">
        <v>8</v>
      </c>
      <c r="AQ3456" s="124"/>
      <c r="AR3456" s="4"/>
      <c r="AS3456" s="3"/>
    </row>
    <row r="3457" spans="1:45" ht="15" customHeight="1">
      <c r="A3457" s="53">
        <v>0.3807011676</v>
      </c>
      <c r="B3457" s="32" t="s">
        <v>31</v>
      </c>
      <c r="C3457" s="17">
        <v>-27.3748</v>
      </c>
      <c r="D3457" s="17">
        <v>112.92359999999999</v>
      </c>
      <c r="E3457" s="40" t="s">
        <v>33</v>
      </c>
      <c r="F3457" s="18">
        <v>-51.8</v>
      </c>
      <c r="G3457" s="17">
        <v>-47.7</v>
      </c>
      <c r="H3457" s="17">
        <v>-44.3</v>
      </c>
      <c r="I3457" s="17">
        <v>-40.1</v>
      </c>
      <c r="J3457" s="17">
        <v>-35.200000000000003</v>
      </c>
      <c r="K3457" s="30">
        <v>-30.8</v>
      </c>
      <c r="L3457" s="10">
        <f t="shared" si="886"/>
        <v>-27.3748</v>
      </c>
      <c r="M3457" s="52" t="str">
        <f t="shared" si="889"/>
        <v>mid latitude</v>
      </c>
      <c r="N3457" s="83" t="s">
        <v>8</v>
      </c>
      <c r="O3457" s="34" t="s">
        <v>8</v>
      </c>
      <c r="P3457" s="34" t="s">
        <v>8</v>
      </c>
      <c r="Q3457" s="34" t="s">
        <v>8</v>
      </c>
      <c r="R3457" s="34" t="s">
        <v>8</v>
      </c>
      <c r="S3457" s="42" t="s">
        <v>8</v>
      </c>
      <c r="T3457" s="10" t="s">
        <v>8</v>
      </c>
      <c r="U3457" s="11" t="s">
        <v>8</v>
      </c>
      <c r="V3457" s="11" t="s">
        <v>8</v>
      </c>
      <c r="W3457" s="11" t="s">
        <v>8</v>
      </c>
      <c r="X3457" s="11" t="s">
        <v>8</v>
      </c>
      <c r="Y3457" s="12" t="s">
        <v>8</v>
      </c>
      <c r="Z3457" s="10">
        <f t="shared" si="890"/>
        <v>0.61179974216347022</v>
      </c>
      <c r="AA3457" s="11" t="s">
        <v>8</v>
      </c>
      <c r="AB3457" s="11">
        <f t="shared" ref="AB3457:AB3520" si="891">LOG(Z3457)</f>
        <v>-0.21339071038011703</v>
      </c>
      <c r="AC3457" s="11" t="s">
        <v>8</v>
      </c>
      <c r="AD3457" s="9">
        <v>24.004075409999999</v>
      </c>
      <c r="AE3457" s="10">
        <v>17.539028055600799</v>
      </c>
      <c r="AF3457" s="53">
        <v>23.422359457823799</v>
      </c>
      <c r="AG3457" s="12">
        <v>29.794147140664698</v>
      </c>
      <c r="AH3457" s="10" t="s">
        <v>8</v>
      </c>
      <c r="AI3457" s="134" t="s">
        <v>8</v>
      </c>
      <c r="AJ3457" s="134" t="s">
        <v>8</v>
      </c>
      <c r="AK3457" s="134" t="s">
        <v>8</v>
      </c>
      <c r="AL3457" s="134" t="s">
        <v>8</v>
      </c>
      <c r="AM3457" s="134" t="s">
        <v>8</v>
      </c>
      <c r="AN3457" s="3" t="str">
        <f t="shared" si="887"/>
        <v>n/a</v>
      </c>
      <c r="AO3457" s="3" t="str">
        <f t="shared" si="888"/>
        <v>n/a</v>
      </c>
      <c r="AP3457" s="3" t="s">
        <v>8</v>
      </c>
      <c r="AQ3457" s="124"/>
      <c r="AR3457" s="4"/>
      <c r="AS3457" s="3"/>
    </row>
    <row r="3458" spans="1:45" ht="15" customHeight="1">
      <c r="A3458" s="53">
        <v>0.39023253069999997</v>
      </c>
      <c r="B3458" s="32" t="s">
        <v>31</v>
      </c>
      <c r="C3458" s="17">
        <v>-27.3748</v>
      </c>
      <c r="D3458" s="17">
        <v>112.92359999999999</v>
      </c>
      <c r="E3458" s="40" t="s">
        <v>33</v>
      </c>
      <c r="F3458" s="18">
        <v>-51.8</v>
      </c>
      <c r="G3458" s="17">
        <v>-47.7</v>
      </c>
      <c r="H3458" s="17">
        <v>-44.3</v>
      </c>
      <c r="I3458" s="17">
        <v>-40.1</v>
      </c>
      <c r="J3458" s="17">
        <v>-35.200000000000003</v>
      </c>
      <c r="K3458" s="30">
        <v>-30.8</v>
      </c>
      <c r="L3458" s="10">
        <f t="shared" si="886"/>
        <v>-27.3748</v>
      </c>
      <c r="M3458" s="52" t="str">
        <f t="shared" si="889"/>
        <v>mid latitude</v>
      </c>
      <c r="N3458" s="83" t="s">
        <v>8</v>
      </c>
      <c r="O3458" s="34" t="s">
        <v>8</v>
      </c>
      <c r="P3458" s="34" t="s">
        <v>8</v>
      </c>
      <c r="Q3458" s="34" t="s">
        <v>8</v>
      </c>
      <c r="R3458" s="34" t="s">
        <v>8</v>
      </c>
      <c r="S3458" s="42" t="s">
        <v>8</v>
      </c>
      <c r="T3458" s="10" t="s">
        <v>8</v>
      </c>
      <c r="U3458" s="11" t="s">
        <v>8</v>
      </c>
      <c r="V3458" s="11" t="s">
        <v>8</v>
      </c>
      <c r="W3458" s="11" t="s">
        <v>8</v>
      </c>
      <c r="X3458" s="11" t="s">
        <v>8</v>
      </c>
      <c r="Y3458" s="12" t="s">
        <v>8</v>
      </c>
      <c r="Z3458" s="10">
        <f t="shared" si="890"/>
        <v>0.61631690697374486</v>
      </c>
      <c r="AA3458" s="11" t="s">
        <v>8</v>
      </c>
      <c r="AB3458" s="11">
        <f t="shared" si="891"/>
        <v>-0.2101959184210527</v>
      </c>
      <c r="AC3458" s="11" t="s">
        <v>8</v>
      </c>
      <c r="AD3458" s="9">
        <v>24.22259918</v>
      </c>
      <c r="AE3458" s="10">
        <v>17.785974061432601</v>
      </c>
      <c r="AF3458" s="53">
        <v>23.699616032650901</v>
      </c>
      <c r="AG3458" s="12">
        <v>30.0919778907252</v>
      </c>
      <c r="AH3458" s="10" t="s">
        <v>8</v>
      </c>
      <c r="AI3458" s="134" t="s">
        <v>8</v>
      </c>
      <c r="AJ3458" s="134" t="s">
        <v>8</v>
      </c>
      <c r="AK3458" s="134" t="s">
        <v>8</v>
      </c>
      <c r="AL3458" s="134" t="s">
        <v>8</v>
      </c>
      <c r="AM3458" s="134" t="s">
        <v>8</v>
      </c>
      <c r="AN3458" s="3" t="str">
        <f t="shared" si="887"/>
        <v>n/a</v>
      </c>
      <c r="AO3458" s="3" t="str">
        <f t="shared" si="888"/>
        <v>n/a</v>
      </c>
      <c r="AP3458" s="3" t="s">
        <v>8</v>
      </c>
      <c r="AQ3458" s="124"/>
      <c r="AR3458" s="4"/>
      <c r="AS3458" s="3"/>
    </row>
    <row r="3459" spans="1:45" ht="15" customHeight="1">
      <c r="A3459" s="53">
        <v>0.41886557079999998</v>
      </c>
      <c r="B3459" s="32" t="s">
        <v>31</v>
      </c>
      <c r="C3459" s="17">
        <v>-27.3748</v>
      </c>
      <c r="D3459" s="17">
        <v>112.92359999999999</v>
      </c>
      <c r="E3459" s="40" t="s">
        <v>33</v>
      </c>
      <c r="F3459" s="18">
        <v>-51.8</v>
      </c>
      <c r="G3459" s="17">
        <v>-47.7</v>
      </c>
      <c r="H3459" s="17">
        <v>-44.3</v>
      </c>
      <c r="I3459" s="17">
        <v>-40.1</v>
      </c>
      <c r="J3459" s="17">
        <v>-35.200000000000003</v>
      </c>
      <c r="K3459" s="30">
        <v>-30.8</v>
      </c>
      <c r="L3459" s="10">
        <f t="shared" ref="L3459:L3522" si="892">IF(A3459&lt;2,C3459,IF(A3459&lt;15,K3459,IF(A3459&lt;25,J3459,IF(A3459&lt;35,I3459,IF(A3459&lt;45,H3459,IF(A3459&lt;55,G3459,IF(A3459&lt;65,F3459,IF(A3459&lt;70,F3459,"no age"))))))))</f>
        <v>-27.3748</v>
      </c>
      <c r="M3459" s="52" t="str">
        <f t="shared" si="889"/>
        <v>mid latitude</v>
      </c>
      <c r="N3459" s="83" t="s">
        <v>8</v>
      </c>
      <c r="O3459" s="34" t="s">
        <v>8</v>
      </c>
      <c r="P3459" s="34" t="s">
        <v>8</v>
      </c>
      <c r="Q3459" s="34" t="s">
        <v>8</v>
      </c>
      <c r="R3459" s="34" t="s">
        <v>8</v>
      </c>
      <c r="S3459" s="42" t="s">
        <v>8</v>
      </c>
      <c r="T3459" s="10" t="s">
        <v>8</v>
      </c>
      <c r="U3459" s="11" t="s">
        <v>8</v>
      </c>
      <c r="V3459" s="11" t="s">
        <v>8</v>
      </c>
      <c r="W3459" s="11" t="s">
        <v>8</v>
      </c>
      <c r="X3459" s="11" t="s">
        <v>8</v>
      </c>
      <c r="Y3459" s="12" t="s">
        <v>8</v>
      </c>
      <c r="Z3459" s="10">
        <f t="shared" si="890"/>
        <v>0.64336888962319394</v>
      </c>
      <c r="AA3459" s="11" t="s">
        <v>8</v>
      </c>
      <c r="AB3459" s="11">
        <f t="shared" si="891"/>
        <v>-0.19153994342105271</v>
      </c>
      <c r="AC3459" s="11" t="s">
        <v>8</v>
      </c>
      <c r="AD3459" s="9">
        <v>25.498667869999998</v>
      </c>
      <c r="AE3459" s="10">
        <v>19.5413609988844</v>
      </c>
      <c r="AF3459" s="53">
        <v>25.3430119410346</v>
      </c>
      <c r="AG3459" s="12">
        <v>32.109684848224703</v>
      </c>
      <c r="AH3459" s="10" t="s">
        <v>8</v>
      </c>
      <c r="AI3459" s="134" t="s">
        <v>8</v>
      </c>
      <c r="AJ3459" s="134" t="s">
        <v>8</v>
      </c>
      <c r="AK3459" s="134" t="s">
        <v>8</v>
      </c>
      <c r="AL3459" s="134" t="s">
        <v>8</v>
      </c>
      <c r="AM3459" s="134" t="s">
        <v>8</v>
      </c>
      <c r="AN3459" s="3" t="str">
        <f t="shared" ref="AN3459:AN3522" si="893">IF(T3459="n/a","n/a",T3459/X3459)</f>
        <v>n/a</v>
      </c>
      <c r="AO3459" s="3" t="str">
        <f t="shared" ref="AO3459:AO3522" si="894">IF(P3459="n/a","n/a",P3459/R3459)</f>
        <v>n/a</v>
      </c>
      <c r="AP3459" s="3" t="s">
        <v>8</v>
      </c>
      <c r="AQ3459" s="124"/>
      <c r="AR3459" s="4"/>
      <c r="AS3459" s="3"/>
    </row>
    <row r="3460" spans="1:45" ht="15" customHeight="1">
      <c r="A3460" s="53">
        <v>0.42764013440000004</v>
      </c>
      <c r="B3460" s="32" t="s">
        <v>31</v>
      </c>
      <c r="C3460" s="17">
        <v>-27.3748</v>
      </c>
      <c r="D3460" s="17">
        <v>112.92359999999999</v>
      </c>
      <c r="E3460" s="40" t="s">
        <v>33</v>
      </c>
      <c r="F3460" s="18">
        <v>-51.8</v>
      </c>
      <c r="G3460" s="17">
        <v>-47.7</v>
      </c>
      <c r="H3460" s="17">
        <v>-44.3</v>
      </c>
      <c r="I3460" s="17">
        <v>-40.1</v>
      </c>
      <c r="J3460" s="17">
        <v>-35.200000000000003</v>
      </c>
      <c r="K3460" s="30">
        <v>-30.8</v>
      </c>
      <c r="L3460" s="10">
        <f t="shared" si="892"/>
        <v>-27.3748</v>
      </c>
      <c r="M3460" s="52" t="str">
        <f t="shared" si="889"/>
        <v>mid latitude</v>
      </c>
      <c r="N3460" s="83" t="s">
        <v>8</v>
      </c>
      <c r="O3460" s="34" t="s">
        <v>8</v>
      </c>
      <c r="P3460" s="34" t="s">
        <v>8</v>
      </c>
      <c r="Q3460" s="34" t="s">
        <v>8</v>
      </c>
      <c r="R3460" s="34" t="s">
        <v>8</v>
      </c>
      <c r="S3460" s="42" t="s">
        <v>8</v>
      </c>
      <c r="T3460" s="10" t="s">
        <v>8</v>
      </c>
      <c r="U3460" s="11" t="s">
        <v>8</v>
      </c>
      <c r="V3460" s="11" t="s">
        <v>8</v>
      </c>
      <c r="W3460" s="11" t="s">
        <v>8</v>
      </c>
      <c r="X3460" s="11" t="s">
        <v>8</v>
      </c>
      <c r="Y3460" s="12" t="s">
        <v>8</v>
      </c>
      <c r="Z3460" s="10">
        <f t="shared" si="890"/>
        <v>0.63945700954245832</v>
      </c>
      <c r="AA3460" s="11" t="s">
        <v>8</v>
      </c>
      <c r="AB3460" s="11">
        <f t="shared" si="891"/>
        <v>-0.19418864766081875</v>
      </c>
      <c r="AC3460" s="11" t="s">
        <v>8</v>
      </c>
      <c r="AD3460" s="9">
        <v>25.317496500000001</v>
      </c>
      <c r="AE3460" s="10">
        <v>19.252240319828001</v>
      </c>
      <c r="AF3460" s="53">
        <v>25.124572475861399</v>
      </c>
      <c r="AG3460" s="12">
        <v>31.825747453439799</v>
      </c>
      <c r="AH3460" s="10" t="s">
        <v>8</v>
      </c>
      <c r="AI3460" s="134" t="s">
        <v>8</v>
      </c>
      <c r="AJ3460" s="134" t="s">
        <v>8</v>
      </c>
      <c r="AK3460" s="134" t="s">
        <v>8</v>
      </c>
      <c r="AL3460" s="134" t="s">
        <v>8</v>
      </c>
      <c r="AM3460" s="134" t="s">
        <v>8</v>
      </c>
      <c r="AN3460" s="3" t="str">
        <f t="shared" si="893"/>
        <v>n/a</v>
      </c>
      <c r="AO3460" s="3" t="str">
        <f t="shared" si="894"/>
        <v>n/a</v>
      </c>
      <c r="AP3460" s="3" t="s">
        <v>8</v>
      </c>
      <c r="AQ3460" s="124"/>
      <c r="AR3460" s="4"/>
      <c r="AS3460" s="3"/>
    </row>
    <row r="3461" spans="1:45" ht="15" customHeight="1">
      <c r="A3461" s="53">
        <v>0.43531399040000002</v>
      </c>
      <c r="B3461" s="32" t="s">
        <v>31</v>
      </c>
      <c r="C3461" s="17">
        <v>-27.3748</v>
      </c>
      <c r="D3461" s="17">
        <v>112.92359999999999</v>
      </c>
      <c r="E3461" s="40" t="s">
        <v>33</v>
      </c>
      <c r="F3461" s="18">
        <v>-51.8</v>
      </c>
      <c r="G3461" s="17">
        <v>-47.7</v>
      </c>
      <c r="H3461" s="17">
        <v>-44.3</v>
      </c>
      <c r="I3461" s="17">
        <v>-40.1</v>
      </c>
      <c r="J3461" s="17">
        <v>-35.200000000000003</v>
      </c>
      <c r="K3461" s="30">
        <v>-30.8</v>
      </c>
      <c r="L3461" s="10">
        <f t="shared" si="892"/>
        <v>-27.3748</v>
      </c>
      <c r="M3461" s="52" t="str">
        <f t="shared" si="889"/>
        <v>mid latitude</v>
      </c>
      <c r="N3461" s="83" t="s">
        <v>8</v>
      </c>
      <c r="O3461" s="34" t="s">
        <v>8</v>
      </c>
      <c r="P3461" s="34" t="s">
        <v>8</v>
      </c>
      <c r="Q3461" s="34" t="s">
        <v>8</v>
      </c>
      <c r="R3461" s="34" t="s">
        <v>8</v>
      </c>
      <c r="S3461" s="42" t="s">
        <v>8</v>
      </c>
      <c r="T3461" s="10" t="s">
        <v>8</v>
      </c>
      <c r="U3461" s="11" t="s">
        <v>8</v>
      </c>
      <c r="V3461" s="11" t="s">
        <v>8</v>
      </c>
      <c r="W3461" s="11" t="s">
        <v>8</v>
      </c>
      <c r="X3461" s="11" t="s">
        <v>8</v>
      </c>
      <c r="Y3461" s="12" t="s">
        <v>8</v>
      </c>
      <c r="Z3461" s="10">
        <f t="shared" si="890"/>
        <v>0.63123704643176648</v>
      </c>
      <c r="AA3461" s="11" t="s">
        <v>8</v>
      </c>
      <c r="AB3461" s="11">
        <f t="shared" si="891"/>
        <v>-0.19980752090643275</v>
      </c>
      <c r="AC3461" s="11" t="s">
        <v>8</v>
      </c>
      <c r="AD3461" s="9">
        <v>24.93316557</v>
      </c>
      <c r="AE3461" s="10">
        <v>18.740737547997401</v>
      </c>
      <c r="AF3461" s="53">
        <v>24.617490241585699</v>
      </c>
      <c r="AG3461" s="12">
        <v>31.2460927131144</v>
      </c>
      <c r="AH3461" s="10" t="s">
        <v>8</v>
      </c>
      <c r="AI3461" s="134" t="s">
        <v>8</v>
      </c>
      <c r="AJ3461" s="134" t="s">
        <v>8</v>
      </c>
      <c r="AK3461" s="134" t="s">
        <v>8</v>
      </c>
      <c r="AL3461" s="134" t="s">
        <v>8</v>
      </c>
      <c r="AM3461" s="134" t="s">
        <v>8</v>
      </c>
      <c r="AN3461" s="3" t="str">
        <f t="shared" si="893"/>
        <v>n/a</v>
      </c>
      <c r="AO3461" s="3" t="str">
        <f t="shared" si="894"/>
        <v>n/a</v>
      </c>
      <c r="AP3461" s="3" t="s">
        <v>8</v>
      </c>
      <c r="AQ3461" s="124"/>
      <c r="AR3461" s="4"/>
      <c r="AS3461" s="3"/>
    </row>
    <row r="3462" spans="1:45" ht="15" customHeight="1">
      <c r="A3462" s="53">
        <v>0.44278981140000001</v>
      </c>
      <c r="B3462" s="32" t="s">
        <v>31</v>
      </c>
      <c r="C3462" s="17">
        <v>-27.3748</v>
      </c>
      <c r="D3462" s="17">
        <v>112.92359999999999</v>
      </c>
      <c r="E3462" s="40" t="s">
        <v>33</v>
      </c>
      <c r="F3462" s="18">
        <v>-51.8</v>
      </c>
      <c r="G3462" s="17">
        <v>-47.7</v>
      </c>
      <c r="H3462" s="17">
        <v>-44.3</v>
      </c>
      <c r="I3462" s="17">
        <v>-40.1</v>
      </c>
      <c r="J3462" s="17">
        <v>-35.200000000000003</v>
      </c>
      <c r="K3462" s="30">
        <v>-30.8</v>
      </c>
      <c r="L3462" s="10">
        <f t="shared" si="892"/>
        <v>-27.3748</v>
      </c>
      <c r="M3462" s="52" t="str">
        <f t="shared" si="889"/>
        <v>mid latitude</v>
      </c>
      <c r="N3462" s="83" t="s">
        <v>8</v>
      </c>
      <c r="O3462" s="34" t="s">
        <v>8</v>
      </c>
      <c r="P3462" s="34" t="s">
        <v>8</v>
      </c>
      <c r="Q3462" s="34" t="s">
        <v>8</v>
      </c>
      <c r="R3462" s="34" t="s">
        <v>8</v>
      </c>
      <c r="S3462" s="42" t="s">
        <v>8</v>
      </c>
      <c r="T3462" s="10" t="s">
        <v>8</v>
      </c>
      <c r="U3462" s="11" t="s">
        <v>8</v>
      </c>
      <c r="V3462" s="11" t="s">
        <v>8</v>
      </c>
      <c r="W3462" s="11" t="s">
        <v>8</v>
      </c>
      <c r="X3462" s="11" t="s">
        <v>8</v>
      </c>
      <c r="Y3462" s="12" t="s">
        <v>8</v>
      </c>
      <c r="Z3462" s="10">
        <f t="shared" si="890"/>
        <v>0.61907018453016127</v>
      </c>
      <c r="AA3462" s="11" t="s">
        <v>8</v>
      </c>
      <c r="AB3462" s="11">
        <f t="shared" si="891"/>
        <v>-0.2082601118421053</v>
      </c>
      <c r="AC3462" s="11" t="s">
        <v>8</v>
      </c>
      <c r="AD3462" s="9">
        <v>24.355008349999999</v>
      </c>
      <c r="AE3462" s="10">
        <v>17.989189933059102</v>
      </c>
      <c r="AF3462" s="53">
        <v>23.867932133615401</v>
      </c>
      <c r="AG3462" s="12">
        <v>30.338813224588399</v>
      </c>
      <c r="AH3462" s="10" t="s">
        <v>8</v>
      </c>
      <c r="AI3462" s="134" t="s">
        <v>8</v>
      </c>
      <c r="AJ3462" s="134" t="s">
        <v>8</v>
      </c>
      <c r="AK3462" s="134" t="s">
        <v>8</v>
      </c>
      <c r="AL3462" s="134" t="s">
        <v>8</v>
      </c>
      <c r="AM3462" s="134" t="s">
        <v>8</v>
      </c>
      <c r="AN3462" s="3" t="str">
        <f t="shared" si="893"/>
        <v>n/a</v>
      </c>
      <c r="AO3462" s="3" t="str">
        <f t="shared" si="894"/>
        <v>n/a</v>
      </c>
      <c r="AP3462" s="3" t="s">
        <v>8</v>
      </c>
      <c r="AQ3462" s="124"/>
      <c r="AR3462" s="4"/>
      <c r="AS3462" s="3"/>
    </row>
    <row r="3463" spans="1:45" ht="15" customHeight="1">
      <c r="A3463" s="53">
        <v>0.44373047759999995</v>
      </c>
      <c r="B3463" s="32" t="s">
        <v>31</v>
      </c>
      <c r="C3463" s="17">
        <v>-27.3748</v>
      </c>
      <c r="D3463" s="17">
        <v>112.92359999999999</v>
      </c>
      <c r="E3463" s="40" t="s">
        <v>33</v>
      </c>
      <c r="F3463" s="18">
        <v>-51.8</v>
      </c>
      <c r="G3463" s="17">
        <v>-47.7</v>
      </c>
      <c r="H3463" s="17">
        <v>-44.3</v>
      </c>
      <c r="I3463" s="17">
        <v>-40.1</v>
      </c>
      <c r="J3463" s="17">
        <v>-35.200000000000003</v>
      </c>
      <c r="K3463" s="30">
        <v>-30.8</v>
      </c>
      <c r="L3463" s="10">
        <f t="shared" si="892"/>
        <v>-27.3748</v>
      </c>
      <c r="M3463" s="52" t="str">
        <f t="shared" si="889"/>
        <v>mid latitude</v>
      </c>
      <c r="N3463" s="83" t="s">
        <v>8</v>
      </c>
      <c r="O3463" s="34" t="s">
        <v>8</v>
      </c>
      <c r="P3463" s="34" t="s">
        <v>8</v>
      </c>
      <c r="Q3463" s="34" t="s">
        <v>8</v>
      </c>
      <c r="R3463" s="34" t="s">
        <v>8</v>
      </c>
      <c r="S3463" s="42" t="s">
        <v>8</v>
      </c>
      <c r="T3463" s="10" t="s">
        <v>8</v>
      </c>
      <c r="U3463" s="11" t="s">
        <v>8</v>
      </c>
      <c r="V3463" s="11" t="s">
        <v>8</v>
      </c>
      <c r="W3463" s="11" t="s">
        <v>8</v>
      </c>
      <c r="X3463" s="11" t="s">
        <v>8</v>
      </c>
      <c r="Y3463" s="12" t="s">
        <v>8</v>
      </c>
      <c r="Z3463" s="10">
        <f t="shared" si="890"/>
        <v>0.63265885445938586</v>
      </c>
      <c r="AA3463" s="11" t="s">
        <v>8</v>
      </c>
      <c r="AB3463" s="11">
        <f t="shared" si="891"/>
        <v>-0.19883040935672516</v>
      </c>
      <c r="AC3463" s="11" t="s">
        <v>8</v>
      </c>
      <c r="AD3463" s="9">
        <v>25</v>
      </c>
      <c r="AE3463" s="10">
        <v>18.854825838595598</v>
      </c>
      <c r="AF3463" s="53">
        <v>24.6822445253102</v>
      </c>
      <c r="AG3463" s="12">
        <v>31.347707628828399</v>
      </c>
      <c r="AH3463" s="10" t="s">
        <v>8</v>
      </c>
      <c r="AI3463" s="134" t="s">
        <v>8</v>
      </c>
      <c r="AJ3463" s="134" t="s">
        <v>8</v>
      </c>
      <c r="AK3463" s="134" t="s">
        <v>8</v>
      </c>
      <c r="AL3463" s="134" t="s">
        <v>8</v>
      </c>
      <c r="AM3463" s="134" t="s">
        <v>8</v>
      </c>
      <c r="AN3463" s="3" t="str">
        <f t="shared" si="893"/>
        <v>n/a</v>
      </c>
      <c r="AO3463" s="3" t="str">
        <f t="shared" si="894"/>
        <v>n/a</v>
      </c>
      <c r="AP3463" s="3" t="s">
        <v>8</v>
      </c>
      <c r="AQ3463" s="124"/>
      <c r="AR3463" s="4"/>
      <c r="AS3463" s="3"/>
    </row>
    <row r="3464" spans="1:45" ht="15" customHeight="1">
      <c r="A3464" s="53">
        <v>0.45090924609999999</v>
      </c>
      <c r="B3464" s="32" t="s">
        <v>31</v>
      </c>
      <c r="C3464" s="17">
        <v>-27.3748</v>
      </c>
      <c r="D3464" s="17">
        <v>112.92359999999999</v>
      </c>
      <c r="E3464" s="40" t="s">
        <v>33</v>
      </c>
      <c r="F3464" s="18">
        <v>-51.8</v>
      </c>
      <c r="G3464" s="17">
        <v>-47.7</v>
      </c>
      <c r="H3464" s="17">
        <v>-44.3</v>
      </c>
      <c r="I3464" s="17">
        <v>-40.1</v>
      </c>
      <c r="J3464" s="17">
        <v>-35.200000000000003</v>
      </c>
      <c r="K3464" s="30">
        <v>-30.8</v>
      </c>
      <c r="L3464" s="10">
        <f t="shared" si="892"/>
        <v>-27.3748</v>
      </c>
      <c r="M3464" s="52" t="str">
        <f t="shared" si="889"/>
        <v>mid latitude</v>
      </c>
      <c r="N3464" s="83" t="s">
        <v>8</v>
      </c>
      <c r="O3464" s="34" t="s">
        <v>8</v>
      </c>
      <c r="P3464" s="34" t="s">
        <v>8</v>
      </c>
      <c r="Q3464" s="34" t="s">
        <v>8</v>
      </c>
      <c r="R3464" s="34" t="s">
        <v>8</v>
      </c>
      <c r="S3464" s="42" t="s">
        <v>8</v>
      </c>
      <c r="T3464" s="10" t="s">
        <v>8</v>
      </c>
      <c r="U3464" s="11" t="s">
        <v>8</v>
      </c>
      <c r="V3464" s="11" t="s">
        <v>8</v>
      </c>
      <c r="W3464" s="11" t="s">
        <v>8</v>
      </c>
      <c r="X3464" s="11" t="s">
        <v>8</v>
      </c>
      <c r="Y3464" s="12" t="s">
        <v>8</v>
      </c>
      <c r="Z3464" s="10">
        <f t="shared" si="890"/>
        <v>0.60620874253290158</v>
      </c>
      <c r="AA3464" s="11" t="s">
        <v>8</v>
      </c>
      <c r="AB3464" s="11">
        <f t="shared" si="891"/>
        <v>-0.2173778046783626</v>
      </c>
      <c r="AC3464" s="11" t="s">
        <v>8</v>
      </c>
      <c r="AD3464" s="9">
        <v>23.731358159999999</v>
      </c>
      <c r="AE3464" s="10">
        <v>17.1132364218265</v>
      </c>
      <c r="AF3464" s="53">
        <v>23.0362112811614</v>
      </c>
      <c r="AG3464" s="12">
        <v>29.423420143089</v>
      </c>
      <c r="AH3464" s="10" t="s">
        <v>8</v>
      </c>
      <c r="AI3464" s="134" t="s">
        <v>8</v>
      </c>
      <c r="AJ3464" s="134" t="s">
        <v>8</v>
      </c>
      <c r="AK3464" s="134" t="s">
        <v>8</v>
      </c>
      <c r="AL3464" s="134" t="s">
        <v>8</v>
      </c>
      <c r="AM3464" s="134" t="s">
        <v>8</v>
      </c>
      <c r="AN3464" s="3" t="str">
        <f t="shared" si="893"/>
        <v>n/a</v>
      </c>
      <c r="AO3464" s="3" t="str">
        <f t="shared" si="894"/>
        <v>n/a</v>
      </c>
      <c r="AP3464" s="3" t="s">
        <v>8</v>
      </c>
      <c r="AQ3464" s="124"/>
      <c r="AR3464" s="4"/>
      <c r="AS3464" s="3"/>
    </row>
    <row r="3465" spans="1:45" ht="15" customHeight="1">
      <c r="A3465" s="53">
        <v>0.45858310210000003</v>
      </c>
      <c r="B3465" s="32" t="s">
        <v>31</v>
      </c>
      <c r="C3465" s="17">
        <v>-27.3748</v>
      </c>
      <c r="D3465" s="17">
        <v>112.92359999999999</v>
      </c>
      <c r="E3465" s="40" t="s">
        <v>33</v>
      </c>
      <c r="F3465" s="18">
        <v>-51.8</v>
      </c>
      <c r="G3465" s="17">
        <v>-47.7</v>
      </c>
      <c r="H3465" s="17">
        <v>-44.3</v>
      </c>
      <c r="I3465" s="17">
        <v>-40.1</v>
      </c>
      <c r="J3465" s="17">
        <v>-35.200000000000003</v>
      </c>
      <c r="K3465" s="30">
        <v>-30.8</v>
      </c>
      <c r="L3465" s="10">
        <f t="shared" si="892"/>
        <v>-27.3748</v>
      </c>
      <c r="M3465" s="52" t="str">
        <f t="shared" ref="M3465:M3528" si="895">IF(ABS(L3465)&lt;=20,"low latitude",IF(ABS(L3465)&lt;=40,"mid latitude",IF(ABS(L3465)&lt;=50,"transition",IF(ABS(L3465)&gt;50,"high latitude","no category"))))</f>
        <v>mid latitude</v>
      </c>
      <c r="N3465" s="83" t="s">
        <v>8</v>
      </c>
      <c r="O3465" s="34" t="s">
        <v>8</v>
      </c>
      <c r="P3465" s="34" t="s">
        <v>8</v>
      </c>
      <c r="Q3465" s="34" t="s">
        <v>8</v>
      </c>
      <c r="R3465" s="34" t="s">
        <v>8</v>
      </c>
      <c r="S3465" s="42" t="s">
        <v>8</v>
      </c>
      <c r="T3465" s="10" t="s">
        <v>8</v>
      </c>
      <c r="U3465" s="11" t="s">
        <v>8</v>
      </c>
      <c r="V3465" s="11" t="s">
        <v>8</v>
      </c>
      <c r="W3465" s="11" t="s">
        <v>8</v>
      </c>
      <c r="X3465" s="11" t="s">
        <v>8</v>
      </c>
      <c r="Y3465" s="12" t="s">
        <v>8</v>
      </c>
      <c r="Z3465" s="10">
        <f t="shared" ref="Z3465:Z3528" si="896">10^((AD3465-38.6)/68.4)</f>
        <v>0.62426074835600653</v>
      </c>
      <c r="AA3465" s="11" t="s">
        <v>8</v>
      </c>
      <c r="AB3465" s="11">
        <f t="shared" si="891"/>
        <v>-0.20463397134502928</v>
      </c>
      <c r="AC3465" s="11" t="s">
        <v>8</v>
      </c>
      <c r="AD3465" s="9">
        <v>24.603036360000001</v>
      </c>
      <c r="AE3465" s="10">
        <v>18.263782863950698</v>
      </c>
      <c r="AF3465" s="53">
        <v>24.194646971926201</v>
      </c>
      <c r="AG3465" s="12">
        <v>30.723536097776499</v>
      </c>
      <c r="AH3465" s="10" t="s">
        <v>8</v>
      </c>
      <c r="AI3465" s="134" t="s">
        <v>8</v>
      </c>
      <c r="AJ3465" s="134" t="s">
        <v>8</v>
      </c>
      <c r="AK3465" s="134" t="s">
        <v>8</v>
      </c>
      <c r="AL3465" s="134" t="s">
        <v>8</v>
      </c>
      <c r="AM3465" s="134" t="s">
        <v>8</v>
      </c>
      <c r="AN3465" s="3" t="str">
        <f t="shared" si="893"/>
        <v>n/a</v>
      </c>
      <c r="AO3465" s="3" t="str">
        <f t="shared" si="894"/>
        <v>n/a</v>
      </c>
      <c r="AP3465" s="3" t="s">
        <v>8</v>
      </c>
      <c r="AQ3465" s="124"/>
      <c r="AR3465" s="4"/>
      <c r="AS3465" s="3"/>
    </row>
    <row r="3466" spans="1:45" ht="15" customHeight="1">
      <c r="A3466" s="53">
        <v>0.46699958930000002</v>
      </c>
      <c r="B3466" s="32" t="s">
        <v>31</v>
      </c>
      <c r="C3466" s="17">
        <v>-27.3748</v>
      </c>
      <c r="D3466" s="17">
        <v>112.92359999999999</v>
      </c>
      <c r="E3466" s="40" t="s">
        <v>33</v>
      </c>
      <c r="F3466" s="18">
        <v>-51.8</v>
      </c>
      <c r="G3466" s="17">
        <v>-47.7</v>
      </c>
      <c r="H3466" s="17">
        <v>-44.3</v>
      </c>
      <c r="I3466" s="17">
        <v>-40.1</v>
      </c>
      <c r="J3466" s="17">
        <v>-35.200000000000003</v>
      </c>
      <c r="K3466" s="30">
        <v>-30.8</v>
      </c>
      <c r="L3466" s="10">
        <f t="shared" si="892"/>
        <v>-27.3748</v>
      </c>
      <c r="M3466" s="52" t="str">
        <f t="shared" si="895"/>
        <v>mid latitude</v>
      </c>
      <c r="N3466" s="83" t="s">
        <v>8</v>
      </c>
      <c r="O3466" s="34" t="s">
        <v>8</v>
      </c>
      <c r="P3466" s="34" t="s">
        <v>8</v>
      </c>
      <c r="Q3466" s="34" t="s">
        <v>8</v>
      </c>
      <c r="R3466" s="34" t="s">
        <v>8</v>
      </c>
      <c r="S3466" s="42" t="s">
        <v>8</v>
      </c>
      <c r="T3466" s="10" t="s">
        <v>8</v>
      </c>
      <c r="U3466" s="11" t="s">
        <v>8</v>
      </c>
      <c r="V3466" s="11" t="s">
        <v>8</v>
      </c>
      <c r="W3466" s="11" t="s">
        <v>8</v>
      </c>
      <c r="X3466" s="11" t="s">
        <v>8</v>
      </c>
      <c r="Y3466" s="12" t="s">
        <v>8</v>
      </c>
      <c r="Z3466" s="10">
        <f t="shared" si="896"/>
        <v>0.62772173277619137</v>
      </c>
      <c r="AA3466" s="11" t="s">
        <v>8</v>
      </c>
      <c r="AB3466" s="11">
        <f t="shared" si="891"/>
        <v>-0.20223283508771936</v>
      </c>
      <c r="AC3466" s="11" t="s">
        <v>8</v>
      </c>
      <c r="AD3466" s="9">
        <v>24.76727408</v>
      </c>
      <c r="AE3466" s="10">
        <v>18.537336585583699</v>
      </c>
      <c r="AF3466" s="53">
        <v>24.380569073714501</v>
      </c>
      <c r="AG3466" s="12">
        <v>30.945555751065001</v>
      </c>
      <c r="AH3466" s="10" t="s">
        <v>8</v>
      </c>
      <c r="AI3466" s="134" t="s">
        <v>8</v>
      </c>
      <c r="AJ3466" s="134" t="s">
        <v>8</v>
      </c>
      <c r="AK3466" s="134" t="s">
        <v>8</v>
      </c>
      <c r="AL3466" s="134" t="s">
        <v>8</v>
      </c>
      <c r="AM3466" s="134" t="s">
        <v>8</v>
      </c>
      <c r="AN3466" s="3" t="str">
        <f t="shared" si="893"/>
        <v>n/a</v>
      </c>
      <c r="AO3466" s="3" t="str">
        <f t="shared" si="894"/>
        <v>n/a</v>
      </c>
      <c r="AP3466" s="3" t="s">
        <v>8</v>
      </c>
      <c r="AQ3466" s="124"/>
      <c r="AR3466" s="4"/>
      <c r="AS3466" s="3"/>
    </row>
    <row r="3467" spans="1:45" ht="15" customHeight="1">
      <c r="A3467" s="53">
        <v>0.46774222049999997</v>
      </c>
      <c r="B3467" s="32" t="s">
        <v>31</v>
      </c>
      <c r="C3467" s="17">
        <v>-27.3748</v>
      </c>
      <c r="D3467" s="17">
        <v>112.92359999999999</v>
      </c>
      <c r="E3467" s="40" t="s">
        <v>33</v>
      </c>
      <c r="F3467" s="18">
        <v>-51.8</v>
      </c>
      <c r="G3467" s="17">
        <v>-47.7</v>
      </c>
      <c r="H3467" s="17">
        <v>-44.3</v>
      </c>
      <c r="I3467" s="17">
        <v>-40.1</v>
      </c>
      <c r="J3467" s="17">
        <v>-35.200000000000003</v>
      </c>
      <c r="K3467" s="30">
        <v>-30.8</v>
      </c>
      <c r="L3467" s="10">
        <f t="shared" si="892"/>
        <v>-27.3748</v>
      </c>
      <c r="M3467" s="52" t="str">
        <f t="shared" si="895"/>
        <v>mid latitude</v>
      </c>
      <c r="N3467" s="83" t="s">
        <v>8</v>
      </c>
      <c r="O3467" s="34" t="s">
        <v>8</v>
      </c>
      <c r="P3467" s="34" t="s">
        <v>8</v>
      </c>
      <c r="Q3467" s="34" t="s">
        <v>8</v>
      </c>
      <c r="R3467" s="34" t="s">
        <v>8</v>
      </c>
      <c r="S3467" s="42" t="s">
        <v>8</v>
      </c>
      <c r="T3467" s="10" t="s">
        <v>8</v>
      </c>
      <c r="U3467" s="11" t="s">
        <v>8</v>
      </c>
      <c r="V3467" s="11" t="s">
        <v>8</v>
      </c>
      <c r="W3467" s="11" t="s">
        <v>8</v>
      </c>
      <c r="X3467" s="11" t="s">
        <v>8</v>
      </c>
      <c r="Y3467" s="12" t="s">
        <v>8</v>
      </c>
      <c r="Z3467" s="10">
        <f t="shared" si="896"/>
        <v>0.60642899090031976</v>
      </c>
      <c r="AA3467" s="11" t="s">
        <v>8</v>
      </c>
      <c r="AB3467" s="11">
        <f t="shared" si="891"/>
        <v>-0.21722004502923983</v>
      </c>
      <c r="AC3467" s="11" t="s">
        <v>8</v>
      </c>
      <c r="AD3467" s="9">
        <v>23.742148920000002</v>
      </c>
      <c r="AE3467" s="10">
        <v>17.136459050454</v>
      </c>
      <c r="AF3467" s="53">
        <v>23.061918235123901</v>
      </c>
      <c r="AG3467" s="12">
        <v>29.355556308015899</v>
      </c>
      <c r="AH3467" s="10" t="s">
        <v>8</v>
      </c>
      <c r="AI3467" s="134" t="s">
        <v>8</v>
      </c>
      <c r="AJ3467" s="134" t="s">
        <v>8</v>
      </c>
      <c r="AK3467" s="134" t="s">
        <v>8</v>
      </c>
      <c r="AL3467" s="134" t="s">
        <v>8</v>
      </c>
      <c r="AM3467" s="134" t="s">
        <v>8</v>
      </c>
      <c r="AN3467" s="3" t="str">
        <f t="shared" si="893"/>
        <v>n/a</v>
      </c>
      <c r="AO3467" s="3" t="str">
        <f t="shared" si="894"/>
        <v>n/a</v>
      </c>
      <c r="AP3467" s="3" t="s">
        <v>8</v>
      </c>
      <c r="AQ3467" s="124"/>
      <c r="AR3467" s="4"/>
      <c r="AS3467" s="3"/>
    </row>
    <row r="3468" spans="1:45" ht="15" customHeight="1">
      <c r="A3468" s="53">
        <v>0.469227483</v>
      </c>
      <c r="B3468" s="32" t="s">
        <v>31</v>
      </c>
      <c r="C3468" s="17">
        <v>-27.3748</v>
      </c>
      <c r="D3468" s="17">
        <v>112.92359999999999</v>
      </c>
      <c r="E3468" s="40" t="s">
        <v>33</v>
      </c>
      <c r="F3468" s="18">
        <v>-51.8</v>
      </c>
      <c r="G3468" s="17">
        <v>-47.7</v>
      </c>
      <c r="H3468" s="17">
        <v>-44.3</v>
      </c>
      <c r="I3468" s="17">
        <v>-40.1</v>
      </c>
      <c r="J3468" s="17">
        <v>-35.200000000000003</v>
      </c>
      <c r="K3468" s="30">
        <v>-30.8</v>
      </c>
      <c r="L3468" s="10">
        <f t="shared" si="892"/>
        <v>-27.3748</v>
      </c>
      <c r="M3468" s="52" t="str">
        <f t="shared" si="895"/>
        <v>mid latitude</v>
      </c>
      <c r="N3468" s="83" t="s">
        <v>8</v>
      </c>
      <c r="O3468" s="34" t="s">
        <v>8</v>
      </c>
      <c r="P3468" s="34" t="s">
        <v>8</v>
      </c>
      <c r="Q3468" s="34" t="s">
        <v>8</v>
      </c>
      <c r="R3468" s="34" t="s">
        <v>8</v>
      </c>
      <c r="S3468" s="42" t="s">
        <v>8</v>
      </c>
      <c r="T3468" s="10" t="s">
        <v>8</v>
      </c>
      <c r="U3468" s="11" t="s">
        <v>8</v>
      </c>
      <c r="V3468" s="11" t="s">
        <v>8</v>
      </c>
      <c r="W3468" s="11" t="s">
        <v>8</v>
      </c>
      <c r="X3468" s="11" t="s">
        <v>8</v>
      </c>
      <c r="Y3468" s="12" t="s">
        <v>8</v>
      </c>
      <c r="Z3468" s="10">
        <f t="shared" si="896"/>
        <v>0.62126209062848592</v>
      </c>
      <c r="AA3468" s="11" t="s">
        <v>8</v>
      </c>
      <c r="AB3468" s="11">
        <f t="shared" si="891"/>
        <v>-0.2067251461988304</v>
      </c>
      <c r="AC3468" s="11" t="s">
        <v>8</v>
      </c>
      <c r="AD3468" s="9">
        <v>24.46</v>
      </c>
      <c r="AE3468" s="10">
        <v>18.0534893901714</v>
      </c>
      <c r="AF3468" s="53">
        <v>23.997342908377199</v>
      </c>
      <c r="AG3468" s="12">
        <v>30.495563580378299</v>
      </c>
      <c r="AH3468" s="10" t="s">
        <v>8</v>
      </c>
      <c r="AI3468" s="134" t="s">
        <v>8</v>
      </c>
      <c r="AJ3468" s="134" t="s">
        <v>8</v>
      </c>
      <c r="AK3468" s="134" t="s">
        <v>8</v>
      </c>
      <c r="AL3468" s="134" t="s">
        <v>8</v>
      </c>
      <c r="AM3468" s="134" t="s">
        <v>8</v>
      </c>
      <c r="AN3468" s="3" t="str">
        <f t="shared" si="893"/>
        <v>n/a</v>
      </c>
      <c r="AO3468" s="3" t="str">
        <f t="shared" si="894"/>
        <v>n/a</v>
      </c>
      <c r="AP3468" s="3" t="s">
        <v>8</v>
      </c>
      <c r="AQ3468" s="124"/>
      <c r="AR3468" s="4"/>
      <c r="AS3468" s="3"/>
    </row>
    <row r="3469" spans="1:45" ht="15" customHeight="1">
      <c r="A3469" s="53">
        <v>0.47071274540000002</v>
      </c>
      <c r="B3469" s="32" t="s">
        <v>31</v>
      </c>
      <c r="C3469" s="17">
        <v>-27.3748</v>
      </c>
      <c r="D3469" s="17">
        <v>112.92359999999999</v>
      </c>
      <c r="E3469" s="40" t="s">
        <v>33</v>
      </c>
      <c r="F3469" s="18">
        <v>-51.8</v>
      </c>
      <c r="G3469" s="17">
        <v>-47.7</v>
      </c>
      <c r="H3469" s="17">
        <v>-44.3</v>
      </c>
      <c r="I3469" s="17">
        <v>-40.1</v>
      </c>
      <c r="J3469" s="17">
        <v>-35.200000000000003</v>
      </c>
      <c r="K3469" s="30">
        <v>-30.8</v>
      </c>
      <c r="L3469" s="10">
        <f t="shared" si="892"/>
        <v>-27.3748</v>
      </c>
      <c r="M3469" s="52" t="str">
        <f t="shared" si="895"/>
        <v>mid latitude</v>
      </c>
      <c r="N3469" s="83" t="s">
        <v>8</v>
      </c>
      <c r="O3469" s="34" t="s">
        <v>8</v>
      </c>
      <c r="P3469" s="34" t="s">
        <v>8</v>
      </c>
      <c r="Q3469" s="34" t="s">
        <v>8</v>
      </c>
      <c r="R3469" s="34" t="s">
        <v>8</v>
      </c>
      <c r="S3469" s="42" t="s">
        <v>8</v>
      </c>
      <c r="T3469" s="10" t="s">
        <v>8</v>
      </c>
      <c r="U3469" s="11" t="s">
        <v>8</v>
      </c>
      <c r="V3469" s="11" t="s">
        <v>8</v>
      </c>
      <c r="W3469" s="11" t="s">
        <v>8</v>
      </c>
      <c r="X3469" s="11" t="s">
        <v>8</v>
      </c>
      <c r="Y3469" s="12" t="s">
        <v>8</v>
      </c>
      <c r="Z3469" s="10">
        <f t="shared" si="896"/>
        <v>0.6096113102082753</v>
      </c>
      <c r="AA3469" s="11" t="s">
        <v>8</v>
      </c>
      <c r="AB3469" s="11">
        <f t="shared" si="891"/>
        <v>-0.2149469840643275</v>
      </c>
      <c r="AC3469" s="11" t="s">
        <v>8</v>
      </c>
      <c r="AD3469" s="9">
        <v>23.897626290000002</v>
      </c>
      <c r="AE3469" s="10">
        <v>17.3657037709546</v>
      </c>
      <c r="AF3469" s="53">
        <v>23.285064901040599</v>
      </c>
      <c r="AG3469" s="12">
        <v>29.608963533714601</v>
      </c>
      <c r="AH3469" s="10" t="s">
        <v>8</v>
      </c>
      <c r="AI3469" s="134" t="s">
        <v>8</v>
      </c>
      <c r="AJ3469" s="134" t="s">
        <v>8</v>
      </c>
      <c r="AK3469" s="134" t="s">
        <v>8</v>
      </c>
      <c r="AL3469" s="134" t="s">
        <v>8</v>
      </c>
      <c r="AM3469" s="134" t="s">
        <v>8</v>
      </c>
      <c r="AN3469" s="3" t="str">
        <f t="shared" si="893"/>
        <v>n/a</v>
      </c>
      <c r="AO3469" s="3" t="str">
        <f t="shared" si="894"/>
        <v>n/a</v>
      </c>
      <c r="AP3469" s="3" t="s">
        <v>8</v>
      </c>
      <c r="AQ3469" s="124"/>
      <c r="AR3469" s="4"/>
      <c r="AS3469" s="3"/>
    </row>
    <row r="3470" spans="1:45" ht="15" customHeight="1">
      <c r="A3470" s="53">
        <v>0.4729406391</v>
      </c>
      <c r="B3470" s="32" t="s">
        <v>31</v>
      </c>
      <c r="C3470" s="17">
        <v>-27.3748</v>
      </c>
      <c r="D3470" s="17">
        <v>112.92359999999999</v>
      </c>
      <c r="E3470" s="40" t="s">
        <v>33</v>
      </c>
      <c r="F3470" s="18">
        <v>-51.8</v>
      </c>
      <c r="G3470" s="17">
        <v>-47.7</v>
      </c>
      <c r="H3470" s="17">
        <v>-44.3</v>
      </c>
      <c r="I3470" s="17">
        <v>-40.1</v>
      </c>
      <c r="J3470" s="17">
        <v>-35.200000000000003</v>
      </c>
      <c r="K3470" s="30">
        <v>-30.8</v>
      </c>
      <c r="L3470" s="10">
        <f t="shared" si="892"/>
        <v>-27.3748</v>
      </c>
      <c r="M3470" s="52" t="str">
        <f t="shared" si="895"/>
        <v>mid latitude</v>
      </c>
      <c r="N3470" s="83" t="s">
        <v>8</v>
      </c>
      <c r="O3470" s="34" t="s">
        <v>8</v>
      </c>
      <c r="P3470" s="34" t="s">
        <v>8</v>
      </c>
      <c r="Q3470" s="34" t="s">
        <v>8</v>
      </c>
      <c r="R3470" s="34" t="s">
        <v>8</v>
      </c>
      <c r="S3470" s="42" t="s">
        <v>8</v>
      </c>
      <c r="T3470" s="10" t="s">
        <v>8</v>
      </c>
      <c r="U3470" s="11" t="s">
        <v>8</v>
      </c>
      <c r="V3470" s="11" t="s">
        <v>8</v>
      </c>
      <c r="W3470" s="11" t="s">
        <v>8</v>
      </c>
      <c r="X3470" s="11" t="s">
        <v>8</v>
      </c>
      <c r="Y3470" s="12" t="s">
        <v>8</v>
      </c>
      <c r="Z3470" s="10">
        <f t="shared" si="896"/>
        <v>0.61221205281272506</v>
      </c>
      <c r="AA3470" s="11" t="s">
        <v>8</v>
      </c>
      <c r="AB3470" s="11">
        <f t="shared" si="891"/>
        <v>-0.21309812456140348</v>
      </c>
      <c r="AC3470" s="11" t="s">
        <v>8</v>
      </c>
      <c r="AD3470" s="9">
        <v>24.024088280000001</v>
      </c>
      <c r="AE3470" s="10">
        <v>17.549248870919399</v>
      </c>
      <c r="AF3470" s="53">
        <v>23.436089464937702</v>
      </c>
      <c r="AG3470" s="12">
        <v>29.852816589331098</v>
      </c>
      <c r="AH3470" s="10" t="s">
        <v>8</v>
      </c>
      <c r="AI3470" s="134" t="s">
        <v>8</v>
      </c>
      <c r="AJ3470" s="134" t="s">
        <v>8</v>
      </c>
      <c r="AK3470" s="134" t="s">
        <v>8</v>
      </c>
      <c r="AL3470" s="134" t="s">
        <v>8</v>
      </c>
      <c r="AM3470" s="134" t="s">
        <v>8</v>
      </c>
      <c r="AN3470" s="3" t="str">
        <f t="shared" si="893"/>
        <v>n/a</v>
      </c>
      <c r="AO3470" s="3" t="str">
        <f t="shared" si="894"/>
        <v>n/a</v>
      </c>
      <c r="AP3470" s="3" t="s">
        <v>8</v>
      </c>
      <c r="AQ3470" s="124"/>
      <c r="AR3470" s="4"/>
      <c r="AS3470" s="3"/>
    </row>
    <row r="3471" spans="1:45" ht="15" customHeight="1">
      <c r="A3471" s="53">
        <v>0.47417835780000001</v>
      </c>
      <c r="B3471" s="32" t="s">
        <v>31</v>
      </c>
      <c r="C3471" s="17">
        <v>-27.3748</v>
      </c>
      <c r="D3471" s="17">
        <v>112.92359999999999</v>
      </c>
      <c r="E3471" s="40" t="s">
        <v>33</v>
      </c>
      <c r="F3471" s="18">
        <v>-51.8</v>
      </c>
      <c r="G3471" s="17">
        <v>-47.7</v>
      </c>
      <c r="H3471" s="17">
        <v>-44.3</v>
      </c>
      <c r="I3471" s="17">
        <v>-40.1</v>
      </c>
      <c r="J3471" s="17">
        <v>-35.200000000000003</v>
      </c>
      <c r="K3471" s="30">
        <v>-30.8</v>
      </c>
      <c r="L3471" s="10">
        <f t="shared" si="892"/>
        <v>-27.3748</v>
      </c>
      <c r="M3471" s="52" t="str">
        <f t="shared" si="895"/>
        <v>mid latitude</v>
      </c>
      <c r="N3471" s="83" t="s">
        <v>8</v>
      </c>
      <c r="O3471" s="34" t="s">
        <v>8</v>
      </c>
      <c r="P3471" s="34" t="s">
        <v>8</v>
      </c>
      <c r="Q3471" s="34" t="s">
        <v>8</v>
      </c>
      <c r="R3471" s="34" t="s">
        <v>8</v>
      </c>
      <c r="S3471" s="42" t="s">
        <v>8</v>
      </c>
      <c r="T3471" s="10" t="s">
        <v>8</v>
      </c>
      <c r="U3471" s="11" t="s">
        <v>8</v>
      </c>
      <c r="V3471" s="11" t="s">
        <v>8</v>
      </c>
      <c r="W3471" s="11" t="s">
        <v>8</v>
      </c>
      <c r="X3471" s="11" t="s">
        <v>8</v>
      </c>
      <c r="Y3471" s="12" t="s">
        <v>8</v>
      </c>
      <c r="Z3471" s="10">
        <f t="shared" si="896"/>
        <v>0.59326658351168948</v>
      </c>
      <c r="AA3471" s="11" t="s">
        <v>8</v>
      </c>
      <c r="AB3471" s="11">
        <f t="shared" si="891"/>
        <v>-0.22675011315789476</v>
      </c>
      <c r="AC3471" s="11" t="s">
        <v>8</v>
      </c>
      <c r="AD3471" s="9">
        <v>23.090292259999998</v>
      </c>
      <c r="AE3471" s="10">
        <v>16.3145149467728</v>
      </c>
      <c r="AF3471" s="53">
        <v>22.231092254779899</v>
      </c>
      <c r="AG3471" s="12">
        <v>28.509270841562</v>
      </c>
      <c r="AH3471" s="10" t="s">
        <v>8</v>
      </c>
      <c r="AI3471" s="134" t="s">
        <v>8</v>
      </c>
      <c r="AJ3471" s="134" t="s">
        <v>8</v>
      </c>
      <c r="AK3471" s="134" t="s">
        <v>8</v>
      </c>
      <c r="AL3471" s="134" t="s">
        <v>8</v>
      </c>
      <c r="AM3471" s="134" t="s">
        <v>8</v>
      </c>
      <c r="AN3471" s="3" t="str">
        <f t="shared" si="893"/>
        <v>n/a</v>
      </c>
      <c r="AO3471" s="3" t="str">
        <f t="shared" si="894"/>
        <v>n/a</v>
      </c>
      <c r="AP3471" s="3" t="s">
        <v>8</v>
      </c>
      <c r="AQ3471" s="124"/>
      <c r="AR3471" s="4"/>
      <c r="AS3471" s="3"/>
    </row>
    <row r="3472" spans="1:45" ht="15" customHeight="1">
      <c r="A3472" s="53">
        <v>0.47665379520000001</v>
      </c>
      <c r="B3472" s="32" t="s">
        <v>31</v>
      </c>
      <c r="C3472" s="17">
        <v>-27.3748</v>
      </c>
      <c r="D3472" s="17">
        <v>112.92359999999999</v>
      </c>
      <c r="E3472" s="40" t="s">
        <v>33</v>
      </c>
      <c r="F3472" s="18">
        <v>-51.8</v>
      </c>
      <c r="G3472" s="17">
        <v>-47.7</v>
      </c>
      <c r="H3472" s="17">
        <v>-44.3</v>
      </c>
      <c r="I3472" s="17">
        <v>-40.1</v>
      </c>
      <c r="J3472" s="17">
        <v>-35.200000000000003</v>
      </c>
      <c r="K3472" s="30">
        <v>-30.8</v>
      </c>
      <c r="L3472" s="10">
        <f t="shared" si="892"/>
        <v>-27.3748</v>
      </c>
      <c r="M3472" s="52" t="str">
        <f t="shared" si="895"/>
        <v>mid latitude</v>
      </c>
      <c r="N3472" s="83" t="s">
        <v>8</v>
      </c>
      <c r="O3472" s="34" t="s">
        <v>8</v>
      </c>
      <c r="P3472" s="34" t="s">
        <v>8</v>
      </c>
      <c r="Q3472" s="34" t="s">
        <v>8</v>
      </c>
      <c r="R3472" s="34" t="s">
        <v>8</v>
      </c>
      <c r="S3472" s="42" t="s">
        <v>8</v>
      </c>
      <c r="T3472" s="10" t="s">
        <v>8</v>
      </c>
      <c r="U3472" s="11" t="s">
        <v>8</v>
      </c>
      <c r="V3472" s="11" t="s">
        <v>8</v>
      </c>
      <c r="W3472" s="11" t="s">
        <v>8</v>
      </c>
      <c r="X3472" s="11" t="s">
        <v>8</v>
      </c>
      <c r="Y3472" s="12" t="s">
        <v>8</v>
      </c>
      <c r="Z3472" s="10">
        <f t="shared" si="896"/>
        <v>0.61278239188630557</v>
      </c>
      <c r="AA3472" s="11" t="s">
        <v>8</v>
      </c>
      <c r="AB3472" s="11">
        <f t="shared" si="891"/>
        <v>-0.2126937225146199</v>
      </c>
      <c r="AC3472" s="11" t="s">
        <v>8</v>
      </c>
      <c r="AD3472" s="9">
        <v>24.05174938</v>
      </c>
      <c r="AE3472" s="10">
        <v>17.5813118068228</v>
      </c>
      <c r="AF3472" s="53">
        <v>23.467429920832899</v>
      </c>
      <c r="AG3472" s="12">
        <v>29.9054313656586</v>
      </c>
      <c r="AH3472" s="10" t="s">
        <v>8</v>
      </c>
      <c r="AI3472" s="134" t="s">
        <v>8</v>
      </c>
      <c r="AJ3472" s="134" t="s">
        <v>8</v>
      </c>
      <c r="AK3472" s="134" t="s">
        <v>8</v>
      </c>
      <c r="AL3472" s="134" t="s">
        <v>8</v>
      </c>
      <c r="AM3472" s="134" t="s">
        <v>8</v>
      </c>
      <c r="AN3472" s="3" t="str">
        <f t="shared" si="893"/>
        <v>n/a</v>
      </c>
      <c r="AO3472" s="3" t="str">
        <f t="shared" si="894"/>
        <v>n/a</v>
      </c>
      <c r="AP3472" s="3" t="s">
        <v>8</v>
      </c>
      <c r="AQ3472" s="124"/>
      <c r="AR3472" s="4"/>
      <c r="AS3472" s="3"/>
    </row>
    <row r="3473" spans="1:45" ht="15" customHeight="1">
      <c r="A3473" s="53">
        <v>0.48036695129999996</v>
      </c>
      <c r="B3473" s="32" t="s">
        <v>31</v>
      </c>
      <c r="C3473" s="17">
        <v>-27.3748</v>
      </c>
      <c r="D3473" s="17">
        <v>112.92359999999999</v>
      </c>
      <c r="E3473" s="40" t="s">
        <v>33</v>
      </c>
      <c r="F3473" s="18">
        <v>-51.8</v>
      </c>
      <c r="G3473" s="17">
        <v>-47.7</v>
      </c>
      <c r="H3473" s="17">
        <v>-44.3</v>
      </c>
      <c r="I3473" s="17">
        <v>-40.1</v>
      </c>
      <c r="J3473" s="17">
        <v>-35.200000000000003</v>
      </c>
      <c r="K3473" s="30">
        <v>-30.8</v>
      </c>
      <c r="L3473" s="10">
        <f t="shared" si="892"/>
        <v>-27.3748</v>
      </c>
      <c r="M3473" s="52" t="str">
        <f t="shared" si="895"/>
        <v>mid latitude</v>
      </c>
      <c r="N3473" s="83" t="s">
        <v>8</v>
      </c>
      <c r="O3473" s="34" t="s">
        <v>8</v>
      </c>
      <c r="P3473" s="34" t="s">
        <v>8</v>
      </c>
      <c r="Q3473" s="34" t="s">
        <v>8</v>
      </c>
      <c r="R3473" s="34" t="s">
        <v>8</v>
      </c>
      <c r="S3473" s="42" t="s">
        <v>8</v>
      </c>
      <c r="T3473" s="10" t="s">
        <v>8</v>
      </c>
      <c r="U3473" s="11" t="s">
        <v>8</v>
      </c>
      <c r="V3473" s="11" t="s">
        <v>8</v>
      </c>
      <c r="W3473" s="11" t="s">
        <v>8</v>
      </c>
      <c r="X3473" s="11" t="s">
        <v>8</v>
      </c>
      <c r="Y3473" s="12" t="s">
        <v>8</v>
      </c>
      <c r="Z3473" s="10">
        <f t="shared" si="896"/>
        <v>0.61509489115536331</v>
      </c>
      <c r="AA3473" s="11" t="s">
        <v>8</v>
      </c>
      <c r="AB3473" s="11">
        <f t="shared" si="891"/>
        <v>-0.21105788011695908</v>
      </c>
      <c r="AC3473" s="11" t="s">
        <v>8</v>
      </c>
      <c r="AD3473" s="9">
        <v>24.163640999999998</v>
      </c>
      <c r="AE3473" s="10">
        <v>17.734189177608801</v>
      </c>
      <c r="AF3473" s="53">
        <v>23.6343622851827</v>
      </c>
      <c r="AG3473" s="12">
        <v>30.0512942499718</v>
      </c>
      <c r="AH3473" s="10" t="s">
        <v>8</v>
      </c>
      <c r="AI3473" s="134" t="s">
        <v>8</v>
      </c>
      <c r="AJ3473" s="134" t="s">
        <v>8</v>
      </c>
      <c r="AK3473" s="134" t="s">
        <v>8</v>
      </c>
      <c r="AL3473" s="134" t="s">
        <v>8</v>
      </c>
      <c r="AM3473" s="134" t="s">
        <v>8</v>
      </c>
      <c r="AN3473" s="3" t="str">
        <f t="shared" si="893"/>
        <v>n/a</v>
      </c>
      <c r="AO3473" s="3" t="str">
        <f t="shared" si="894"/>
        <v>n/a</v>
      </c>
      <c r="AP3473" s="3" t="s">
        <v>8</v>
      </c>
      <c r="AQ3473" s="124"/>
      <c r="AR3473" s="4"/>
      <c r="AS3473" s="3"/>
    </row>
    <row r="3474" spans="1:45" ht="15" customHeight="1">
      <c r="A3474" s="53">
        <v>0.48185221380000004</v>
      </c>
      <c r="B3474" s="32" t="s">
        <v>31</v>
      </c>
      <c r="C3474" s="17">
        <v>-27.3748</v>
      </c>
      <c r="D3474" s="17">
        <v>112.92359999999999</v>
      </c>
      <c r="E3474" s="40" t="s">
        <v>33</v>
      </c>
      <c r="F3474" s="18">
        <v>-51.8</v>
      </c>
      <c r="G3474" s="17">
        <v>-47.7</v>
      </c>
      <c r="H3474" s="17">
        <v>-44.3</v>
      </c>
      <c r="I3474" s="17">
        <v>-40.1</v>
      </c>
      <c r="J3474" s="17">
        <v>-35.200000000000003</v>
      </c>
      <c r="K3474" s="30">
        <v>-30.8</v>
      </c>
      <c r="L3474" s="10">
        <f t="shared" si="892"/>
        <v>-27.3748</v>
      </c>
      <c r="M3474" s="52" t="str">
        <f t="shared" si="895"/>
        <v>mid latitude</v>
      </c>
      <c r="N3474" s="83" t="s">
        <v>8</v>
      </c>
      <c r="O3474" s="34" t="s">
        <v>8</v>
      </c>
      <c r="P3474" s="34" t="s">
        <v>8</v>
      </c>
      <c r="Q3474" s="34" t="s">
        <v>8</v>
      </c>
      <c r="R3474" s="34" t="s">
        <v>8</v>
      </c>
      <c r="S3474" s="42" t="s">
        <v>8</v>
      </c>
      <c r="T3474" s="10" t="s">
        <v>8</v>
      </c>
      <c r="U3474" s="11" t="s">
        <v>8</v>
      </c>
      <c r="V3474" s="11" t="s">
        <v>8</v>
      </c>
      <c r="W3474" s="11" t="s">
        <v>8</v>
      </c>
      <c r="X3474" s="11" t="s">
        <v>8</v>
      </c>
      <c r="Y3474" s="12" t="s">
        <v>8</v>
      </c>
      <c r="Z3474" s="10">
        <f t="shared" si="896"/>
        <v>0.60892431251710699</v>
      </c>
      <c r="AA3474" s="11" t="s">
        <v>8</v>
      </c>
      <c r="AB3474" s="11">
        <f t="shared" si="891"/>
        <v>-0.21543668552631576</v>
      </c>
      <c r="AC3474" s="11" t="s">
        <v>8</v>
      </c>
      <c r="AD3474" s="9">
        <v>23.864130710000001</v>
      </c>
      <c r="AE3474" s="10">
        <v>17.303173030573198</v>
      </c>
      <c r="AF3474" s="53">
        <v>23.235986723519201</v>
      </c>
      <c r="AG3474" s="12">
        <v>29.564296424970699</v>
      </c>
      <c r="AH3474" s="10" t="s">
        <v>8</v>
      </c>
      <c r="AI3474" s="134" t="s">
        <v>8</v>
      </c>
      <c r="AJ3474" s="134" t="s">
        <v>8</v>
      </c>
      <c r="AK3474" s="134" t="s">
        <v>8</v>
      </c>
      <c r="AL3474" s="134" t="s">
        <v>8</v>
      </c>
      <c r="AM3474" s="134" t="s">
        <v>8</v>
      </c>
      <c r="AN3474" s="3" t="str">
        <f t="shared" si="893"/>
        <v>n/a</v>
      </c>
      <c r="AO3474" s="3" t="str">
        <f t="shared" si="894"/>
        <v>n/a</v>
      </c>
      <c r="AP3474" s="3" t="s">
        <v>8</v>
      </c>
      <c r="AQ3474" s="124"/>
      <c r="AR3474" s="4"/>
      <c r="AS3474" s="3"/>
    </row>
    <row r="3475" spans="1:45" ht="15" customHeight="1">
      <c r="A3475" s="53">
        <v>0.48408010739999996</v>
      </c>
      <c r="B3475" s="32" t="s">
        <v>31</v>
      </c>
      <c r="C3475" s="17">
        <v>-27.3748</v>
      </c>
      <c r="D3475" s="17">
        <v>112.92359999999999</v>
      </c>
      <c r="E3475" s="40" t="s">
        <v>33</v>
      </c>
      <c r="F3475" s="18">
        <v>-51.8</v>
      </c>
      <c r="G3475" s="17">
        <v>-47.7</v>
      </c>
      <c r="H3475" s="17">
        <v>-44.3</v>
      </c>
      <c r="I3475" s="17">
        <v>-40.1</v>
      </c>
      <c r="J3475" s="17">
        <v>-35.200000000000003</v>
      </c>
      <c r="K3475" s="30">
        <v>-30.8</v>
      </c>
      <c r="L3475" s="10">
        <f t="shared" si="892"/>
        <v>-27.3748</v>
      </c>
      <c r="M3475" s="52" t="str">
        <f t="shared" si="895"/>
        <v>mid latitude</v>
      </c>
      <c r="N3475" s="83" t="s">
        <v>8</v>
      </c>
      <c r="O3475" s="34" t="s">
        <v>8</v>
      </c>
      <c r="P3475" s="34" t="s">
        <v>8</v>
      </c>
      <c r="Q3475" s="34" t="s">
        <v>8</v>
      </c>
      <c r="R3475" s="34" t="s">
        <v>8</v>
      </c>
      <c r="S3475" s="42" t="s">
        <v>8</v>
      </c>
      <c r="T3475" s="10" t="s">
        <v>8</v>
      </c>
      <c r="U3475" s="11" t="s">
        <v>8</v>
      </c>
      <c r="V3475" s="11" t="s">
        <v>8</v>
      </c>
      <c r="W3475" s="11" t="s">
        <v>8</v>
      </c>
      <c r="X3475" s="11" t="s">
        <v>8</v>
      </c>
      <c r="Y3475" s="12" t="s">
        <v>8</v>
      </c>
      <c r="Z3475" s="10">
        <f t="shared" si="896"/>
        <v>0.6205055251439956</v>
      </c>
      <c r="AA3475" s="11" t="s">
        <v>8</v>
      </c>
      <c r="AB3475" s="11">
        <f t="shared" si="891"/>
        <v>-0.20725434707602347</v>
      </c>
      <c r="AC3475" s="11" t="s">
        <v>8</v>
      </c>
      <c r="AD3475" s="9">
        <v>24.42380266</v>
      </c>
      <c r="AE3475" s="10">
        <v>18.065711342067701</v>
      </c>
      <c r="AF3475" s="53">
        <v>23.959569243559201</v>
      </c>
      <c r="AG3475" s="12">
        <v>30.479375737850699</v>
      </c>
      <c r="AH3475" s="10" t="s">
        <v>8</v>
      </c>
      <c r="AI3475" s="134" t="s">
        <v>8</v>
      </c>
      <c r="AJ3475" s="134" t="s">
        <v>8</v>
      </c>
      <c r="AK3475" s="134" t="s">
        <v>8</v>
      </c>
      <c r="AL3475" s="134" t="s">
        <v>8</v>
      </c>
      <c r="AM3475" s="134" t="s">
        <v>8</v>
      </c>
      <c r="AN3475" s="3" t="str">
        <f t="shared" si="893"/>
        <v>n/a</v>
      </c>
      <c r="AO3475" s="3" t="str">
        <f t="shared" si="894"/>
        <v>n/a</v>
      </c>
      <c r="AP3475" s="3" t="s">
        <v>8</v>
      </c>
      <c r="AQ3475" s="124"/>
      <c r="AR3475" s="4"/>
      <c r="AS3475" s="3"/>
    </row>
    <row r="3476" spans="1:45" ht="15" customHeight="1">
      <c r="A3476" s="53">
        <v>0.48556536989999999</v>
      </c>
      <c r="B3476" s="32" t="s">
        <v>31</v>
      </c>
      <c r="C3476" s="17">
        <v>-27.3748</v>
      </c>
      <c r="D3476" s="17">
        <v>112.92359999999999</v>
      </c>
      <c r="E3476" s="40" t="s">
        <v>33</v>
      </c>
      <c r="F3476" s="18">
        <v>-51.8</v>
      </c>
      <c r="G3476" s="17">
        <v>-47.7</v>
      </c>
      <c r="H3476" s="17">
        <v>-44.3</v>
      </c>
      <c r="I3476" s="17">
        <v>-40.1</v>
      </c>
      <c r="J3476" s="17">
        <v>-35.200000000000003</v>
      </c>
      <c r="K3476" s="30">
        <v>-30.8</v>
      </c>
      <c r="L3476" s="10">
        <f t="shared" si="892"/>
        <v>-27.3748</v>
      </c>
      <c r="M3476" s="52" t="str">
        <f t="shared" si="895"/>
        <v>mid latitude</v>
      </c>
      <c r="N3476" s="83" t="s">
        <v>8</v>
      </c>
      <c r="O3476" s="34" t="s">
        <v>8</v>
      </c>
      <c r="P3476" s="34" t="s">
        <v>8</v>
      </c>
      <c r="Q3476" s="34" t="s">
        <v>8</v>
      </c>
      <c r="R3476" s="34" t="s">
        <v>8</v>
      </c>
      <c r="S3476" s="42" t="s">
        <v>8</v>
      </c>
      <c r="T3476" s="10" t="s">
        <v>8</v>
      </c>
      <c r="U3476" s="11" t="s">
        <v>8</v>
      </c>
      <c r="V3476" s="11" t="s">
        <v>8</v>
      </c>
      <c r="W3476" s="11" t="s">
        <v>8</v>
      </c>
      <c r="X3476" s="11" t="s">
        <v>8</v>
      </c>
      <c r="Y3476" s="12" t="s">
        <v>8</v>
      </c>
      <c r="Z3476" s="10">
        <f t="shared" si="896"/>
        <v>0.61521133514426285</v>
      </c>
      <c r="AA3476" s="11" t="s">
        <v>8</v>
      </c>
      <c r="AB3476" s="11">
        <f t="shared" si="891"/>
        <v>-0.21097567134502923</v>
      </c>
      <c r="AC3476" s="11" t="s">
        <v>8</v>
      </c>
      <c r="AD3476" s="9">
        <v>24.169264080000001</v>
      </c>
      <c r="AE3476" s="10">
        <v>17.691150378195498</v>
      </c>
      <c r="AF3476" s="53">
        <v>23.605147623436999</v>
      </c>
      <c r="AG3476" s="12">
        <v>30.034301545010202</v>
      </c>
      <c r="AH3476" s="10" t="s">
        <v>8</v>
      </c>
      <c r="AI3476" s="134" t="s">
        <v>8</v>
      </c>
      <c r="AJ3476" s="134" t="s">
        <v>8</v>
      </c>
      <c r="AK3476" s="134" t="s">
        <v>8</v>
      </c>
      <c r="AL3476" s="134" t="s">
        <v>8</v>
      </c>
      <c r="AM3476" s="134" t="s">
        <v>8</v>
      </c>
      <c r="AN3476" s="3" t="str">
        <f t="shared" si="893"/>
        <v>n/a</v>
      </c>
      <c r="AO3476" s="3" t="str">
        <f t="shared" si="894"/>
        <v>n/a</v>
      </c>
      <c r="AP3476" s="3" t="s">
        <v>8</v>
      </c>
      <c r="AQ3476" s="124"/>
      <c r="AR3476" s="4"/>
      <c r="AS3476" s="3"/>
    </row>
    <row r="3477" spans="1:45" ht="15" customHeight="1">
      <c r="A3477" s="53">
        <v>0.49026870100000003</v>
      </c>
      <c r="B3477" s="32" t="s">
        <v>31</v>
      </c>
      <c r="C3477" s="17">
        <v>-27.3748</v>
      </c>
      <c r="D3477" s="17">
        <v>112.92359999999999</v>
      </c>
      <c r="E3477" s="40" t="s">
        <v>33</v>
      </c>
      <c r="F3477" s="18">
        <v>-51.8</v>
      </c>
      <c r="G3477" s="17">
        <v>-47.7</v>
      </c>
      <c r="H3477" s="17">
        <v>-44.3</v>
      </c>
      <c r="I3477" s="17">
        <v>-40.1</v>
      </c>
      <c r="J3477" s="17">
        <v>-35.200000000000003</v>
      </c>
      <c r="K3477" s="30">
        <v>-30.8</v>
      </c>
      <c r="L3477" s="10">
        <f t="shared" si="892"/>
        <v>-27.3748</v>
      </c>
      <c r="M3477" s="52" t="str">
        <f t="shared" si="895"/>
        <v>mid latitude</v>
      </c>
      <c r="N3477" s="83" t="s">
        <v>8</v>
      </c>
      <c r="O3477" s="34" t="s">
        <v>8</v>
      </c>
      <c r="P3477" s="34" t="s">
        <v>8</v>
      </c>
      <c r="Q3477" s="34" t="s">
        <v>8</v>
      </c>
      <c r="R3477" s="34" t="s">
        <v>8</v>
      </c>
      <c r="S3477" s="42" t="s">
        <v>8</v>
      </c>
      <c r="T3477" s="10" t="s">
        <v>8</v>
      </c>
      <c r="U3477" s="11" t="s">
        <v>8</v>
      </c>
      <c r="V3477" s="11" t="s">
        <v>8</v>
      </c>
      <c r="W3477" s="11" t="s">
        <v>8</v>
      </c>
      <c r="X3477" s="11" t="s">
        <v>8</v>
      </c>
      <c r="Y3477" s="12" t="s">
        <v>8</v>
      </c>
      <c r="Z3477" s="10">
        <f t="shared" si="896"/>
        <v>0.65251466572459627</v>
      </c>
      <c r="AA3477" s="11" t="s">
        <v>8</v>
      </c>
      <c r="AB3477" s="11">
        <f t="shared" si="891"/>
        <v>-0.18540972280701762</v>
      </c>
      <c r="AC3477" s="11" t="s">
        <v>8</v>
      </c>
      <c r="AD3477" s="9">
        <v>25.917974959999999</v>
      </c>
      <c r="AE3477" s="10">
        <v>20.079555441268202</v>
      </c>
      <c r="AF3477" s="53">
        <v>25.920767968537099</v>
      </c>
      <c r="AG3477" s="12">
        <v>32.792964009308498</v>
      </c>
      <c r="AH3477" s="10" t="s">
        <v>8</v>
      </c>
      <c r="AI3477" s="134" t="s">
        <v>8</v>
      </c>
      <c r="AJ3477" s="134" t="s">
        <v>8</v>
      </c>
      <c r="AK3477" s="134" t="s">
        <v>8</v>
      </c>
      <c r="AL3477" s="134" t="s">
        <v>8</v>
      </c>
      <c r="AM3477" s="134" t="s">
        <v>8</v>
      </c>
      <c r="AN3477" s="3" t="str">
        <f t="shared" si="893"/>
        <v>n/a</v>
      </c>
      <c r="AO3477" s="3" t="str">
        <f t="shared" si="894"/>
        <v>n/a</v>
      </c>
      <c r="AP3477" s="3" t="s">
        <v>8</v>
      </c>
      <c r="AQ3477" s="124"/>
      <c r="AR3477" s="4"/>
      <c r="AS3477" s="3"/>
    </row>
    <row r="3478" spans="1:45" ht="15" customHeight="1">
      <c r="A3478" s="53">
        <v>0.49115985840000004</v>
      </c>
      <c r="B3478" s="32" t="s">
        <v>31</v>
      </c>
      <c r="C3478" s="17">
        <v>-27.3748</v>
      </c>
      <c r="D3478" s="17">
        <v>112.92359999999999</v>
      </c>
      <c r="E3478" s="40" t="s">
        <v>33</v>
      </c>
      <c r="F3478" s="18">
        <v>-51.8</v>
      </c>
      <c r="G3478" s="17">
        <v>-47.7</v>
      </c>
      <c r="H3478" s="17">
        <v>-44.3</v>
      </c>
      <c r="I3478" s="17">
        <v>-40.1</v>
      </c>
      <c r="J3478" s="17">
        <v>-35.200000000000003</v>
      </c>
      <c r="K3478" s="30">
        <v>-30.8</v>
      </c>
      <c r="L3478" s="10">
        <f t="shared" si="892"/>
        <v>-27.3748</v>
      </c>
      <c r="M3478" s="52" t="str">
        <f t="shared" si="895"/>
        <v>mid latitude</v>
      </c>
      <c r="N3478" s="83" t="s">
        <v>8</v>
      </c>
      <c r="O3478" s="34" t="s">
        <v>8</v>
      </c>
      <c r="P3478" s="34" t="s">
        <v>8</v>
      </c>
      <c r="Q3478" s="34" t="s">
        <v>8</v>
      </c>
      <c r="R3478" s="34" t="s">
        <v>8</v>
      </c>
      <c r="S3478" s="42" t="s">
        <v>8</v>
      </c>
      <c r="T3478" s="10" t="s">
        <v>8</v>
      </c>
      <c r="U3478" s="11" t="s">
        <v>8</v>
      </c>
      <c r="V3478" s="11" t="s">
        <v>8</v>
      </c>
      <c r="W3478" s="11" t="s">
        <v>8</v>
      </c>
      <c r="X3478" s="11" t="s">
        <v>8</v>
      </c>
      <c r="Y3478" s="12" t="s">
        <v>8</v>
      </c>
      <c r="Z3478" s="10">
        <f t="shared" si="896"/>
        <v>0.65246674921737857</v>
      </c>
      <c r="AA3478" s="11" t="s">
        <v>8</v>
      </c>
      <c r="AB3478" s="11">
        <f t="shared" si="891"/>
        <v>-0.18544161578947363</v>
      </c>
      <c r="AC3478" s="11" t="s">
        <v>8</v>
      </c>
      <c r="AD3478" s="9">
        <v>25.915793480000001</v>
      </c>
      <c r="AE3478" s="10">
        <v>20.0948059548404</v>
      </c>
      <c r="AF3478" s="53">
        <v>25.955472083019501</v>
      </c>
      <c r="AG3478" s="12">
        <v>32.911008588369697</v>
      </c>
      <c r="AH3478" s="10" t="s">
        <v>8</v>
      </c>
      <c r="AI3478" s="134" t="s">
        <v>8</v>
      </c>
      <c r="AJ3478" s="134" t="s">
        <v>8</v>
      </c>
      <c r="AK3478" s="134" t="s">
        <v>8</v>
      </c>
      <c r="AL3478" s="134" t="s">
        <v>8</v>
      </c>
      <c r="AM3478" s="134" t="s">
        <v>8</v>
      </c>
      <c r="AN3478" s="3" t="str">
        <f t="shared" si="893"/>
        <v>n/a</v>
      </c>
      <c r="AO3478" s="3" t="str">
        <f t="shared" si="894"/>
        <v>n/a</v>
      </c>
      <c r="AP3478" s="3" t="s">
        <v>8</v>
      </c>
      <c r="AQ3478" s="124"/>
      <c r="AR3478" s="4"/>
      <c r="AS3478" s="3"/>
    </row>
    <row r="3479" spans="1:45" ht="15" customHeight="1">
      <c r="A3479" s="53">
        <v>0.49617857609999999</v>
      </c>
      <c r="B3479" s="32" t="s">
        <v>31</v>
      </c>
      <c r="C3479" s="17">
        <v>-27.3748</v>
      </c>
      <c r="D3479" s="17">
        <v>112.92359999999999</v>
      </c>
      <c r="E3479" s="40" t="s">
        <v>33</v>
      </c>
      <c r="F3479" s="18">
        <v>-51.8</v>
      </c>
      <c r="G3479" s="17">
        <v>-47.7</v>
      </c>
      <c r="H3479" s="17">
        <v>-44.3</v>
      </c>
      <c r="I3479" s="17">
        <v>-40.1</v>
      </c>
      <c r="J3479" s="17">
        <v>-35.200000000000003</v>
      </c>
      <c r="K3479" s="30">
        <v>-30.8</v>
      </c>
      <c r="L3479" s="10">
        <f t="shared" si="892"/>
        <v>-27.3748</v>
      </c>
      <c r="M3479" s="52" t="str">
        <f t="shared" si="895"/>
        <v>mid latitude</v>
      </c>
      <c r="N3479" s="83" t="s">
        <v>8</v>
      </c>
      <c r="O3479" s="34" t="s">
        <v>8</v>
      </c>
      <c r="P3479" s="34" t="s">
        <v>8</v>
      </c>
      <c r="Q3479" s="34" t="s">
        <v>8</v>
      </c>
      <c r="R3479" s="34" t="s">
        <v>8</v>
      </c>
      <c r="S3479" s="42" t="s">
        <v>8</v>
      </c>
      <c r="T3479" s="10" t="s">
        <v>8</v>
      </c>
      <c r="U3479" s="11" t="s">
        <v>8</v>
      </c>
      <c r="V3479" s="11" t="s">
        <v>8</v>
      </c>
      <c r="W3479" s="11" t="s">
        <v>8</v>
      </c>
      <c r="X3479" s="11" t="s">
        <v>8</v>
      </c>
      <c r="Y3479" s="12" t="s">
        <v>8</v>
      </c>
      <c r="Z3479" s="10">
        <f t="shared" si="896"/>
        <v>0.64463287710208828</v>
      </c>
      <c r="AA3479" s="11" t="s">
        <v>8</v>
      </c>
      <c r="AB3479" s="11">
        <f t="shared" si="891"/>
        <v>-0.19068754868421051</v>
      </c>
      <c r="AC3479" s="11" t="s">
        <v>8</v>
      </c>
      <c r="AD3479" s="9">
        <v>25.556971669999999</v>
      </c>
      <c r="AE3479" s="10">
        <v>19.611851474795198</v>
      </c>
      <c r="AF3479" s="53">
        <v>25.447979295969599</v>
      </c>
      <c r="AG3479" s="12">
        <v>32.286003560701303</v>
      </c>
      <c r="AH3479" s="10" t="s">
        <v>8</v>
      </c>
      <c r="AI3479" s="134" t="s">
        <v>8</v>
      </c>
      <c r="AJ3479" s="134" t="s">
        <v>8</v>
      </c>
      <c r="AK3479" s="134" t="s">
        <v>8</v>
      </c>
      <c r="AL3479" s="134" t="s">
        <v>8</v>
      </c>
      <c r="AM3479" s="134" t="s">
        <v>8</v>
      </c>
      <c r="AN3479" s="3" t="str">
        <f t="shared" si="893"/>
        <v>n/a</v>
      </c>
      <c r="AO3479" s="3" t="str">
        <f t="shared" si="894"/>
        <v>n/a</v>
      </c>
      <c r="AP3479" s="3" t="s">
        <v>8</v>
      </c>
      <c r="AQ3479" s="124"/>
      <c r="AR3479" s="4"/>
      <c r="AS3479" s="3"/>
    </row>
    <row r="3480" spans="1:45" ht="15" customHeight="1">
      <c r="A3480" s="53">
        <v>0.50239411610000007</v>
      </c>
      <c r="B3480" s="32" t="s">
        <v>31</v>
      </c>
      <c r="C3480" s="17">
        <v>-27.3748</v>
      </c>
      <c r="D3480" s="17">
        <v>112.92359999999999</v>
      </c>
      <c r="E3480" s="40" t="s">
        <v>33</v>
      </c>
      <c r="F3480" s="18">
        <v>-51.8</v>
      </c>
      <c r="G3480" s="17">
        <v>-47.7</v>
      </c>
      <c r="H3480" s="17">
        <v>-44.3</v>
      </c>
      <c r="I3480" s="17">
        <v>-40.1</v>
      </c>
      <c r="J3480" s="17">
        <v>-35.200000000000003</v>
      </c>
      <c r="K3480" s="30">
        <v>-30.8</v>
      </c>
      <c r="L3480" s="10">
        <f t="shared" si="892"/>
        <v>-27.3748</v>
      </c>
      <c r="M3480" s="52" t="str">
        <f t="shared" si="895"/>
        <v>mid latitude</v>
      </c>
      <c r="N3480" s="83" t="s">
        <v>8</v>
      </c>
      <c r="O3480" s="34" t="s">
        <v>8</v>
      </c>
      <c r="P3480" s="34" t="s">
        <v>8</v>
      </c>
      <c r="Q3480" s="34" t="s">
        <v>8</v>
      </c>
      <c r="R3480" s="34" t="s">
        <v>8</v>
      </c>
      <c r="S3480" s="42" t="s">
        <v>8</v>
      </c>
      <c r="T3480" s="10" t="s">
        <v>8</v>
      </c>
      <c r="U3480" s="11" t="s">
        <v>8</v>
      </c>
      <c r="V3480" s="11" t="s">
        <v>8</v>
      </c>
      <c r="W3480" s="11" t="s">
        <v>8</v>
      </c>
      <c r="X3480" s="11" t="s">
        <v>8</v>
      </c>
      <c r="Y3480" s="12" t="s">
        <v>8</v>
      </c>
      <c r="Z3480" s="10">
        <f t="shared" si="896"/>
        <v>0.63136010439164436</v>
      </c>
      <c r="AA3480" s="11" t="s">
        <v>8</v>
      </c>
      <c r="AB3480" s="11">
        <f t="shared" si="891"/>
        <v>-0.19972286461988309</v>
      </c>
      <c r="AC3480" s="11" t="s">
        <v>8</v>
      </c>
      <c r="AD3480" s="9">
        <v>24.938956059999999</v>
      </c>
      <c r="AE3480" s="10">
        <v>18.745160252397099</v>
      </c>
      <c r="AF3480" s="53">
        <v>24.6178360537073</v>
      </c>
      <c r="AG3480" s="12">
        <v>31.235400700611098</v>
      </c>
      <c r="AH3480" s="10" t="s">
        <v>8</v>
      </c>
      <c r="AI3480" s="134" t="s">
        <v>8</v>
      </c>
      <c r="AJ3480" s="134" t="s">
        <v>8</v>
      </c>
      <c r="AK3480" s="134" t="s">
        <v>8</v>
      </c>
      <c r="AL3480" s="134" t="s">
        <v>8</v>
      </c>
      <c r="AM3480" s="134" t="s">
        <v>8</v>
      </c>
      <c r="AN3480" s="3" t="str">
        <f t="shared" si="893"/>
        <v>n/a</v>
      </c>
      <c r="AO3480" s="3" t="str">
        <f t="shared" si="894"/>
        <v>n/a</v>
      </c>
      <c r="AP3480" s="3" t="s">
        <v>8</v>
      </c>
      <c r="AQ3480" s="124"/>
      <c r="AR3480" s="4"/>
      <c r="AS3480" s="3"/>
    </row>
    <row r="3481" spans="1:45" ht="15" customHeight="1">
      <c r="A3481" s="53">
        <v>0.51171742610000004</v>
      </c>
      <c r="B3481" s="32" t="s">
        <v>31</v>
      </c>
      <c r="C3481" s="17">
        <v>-27.3748</v>
      </c>
      <c r="D3481" s="17">
        <v>112.92359999999999</v>
      </c>
      <c r="E3481" s="40" t="s">
        <v>33</v>
      </c>
      <c r="F3481" s="18">
        <v>-51.8</v>
      </c>
      <c r="G3481" s="17">
        <v>-47.7</v>
      </c>
      <c r="H3481" s="17">
        <v>-44.3</v>
      </c>
      <c r="I3481" s="17">
        <v>-40.1</v>
      </c>
      <c r="J3481" s="17">
        <v>-35.200000000000003</v>
      </c>
      <c r="K3481" s="30">
        <v>-30.8</v>
      </c>
      <c r="L3481" s="10">
        <f t="shared" si="892"/>
        <v>-27.3748</v>
      </c>
      <c r="M3481" s="52" t="str">
        <f t="shared" si="895"/>
        <v>mid latitude</v>
      </c>
      <c r="N3481" s="83" t="s">
        <v>8</v>
      </c>
      <c r="O3481" s="34" t="s">
        <v>8</v>
      </c>
      <c r="P3481" s="34" t="s">
        <v>8</v>
      </c>
      <c r="Q3481" s="34" t="s">
        <v>8</v>
      </c>
      <c r="R3481" s="34" t="s">
        <v>8</v>
      </c>
      <c r="S3481" s="42" t="s">
        <v>8</v>
      </c>
      <c r="T3481" s="10" t="s">
        <v>8</v>
      </c>
      <c r="U3481" s="11" t="s">
        <v>8</v>
      </c>
      <c r="V3481" s="11" t="s">
        <v>8</v>
      </c>
      <c r="W3481" s="11" t="s">
        <v>8</v>
      </c>
      <c r="X3481" s="11" t="s">
        <v>8</v>
      </c>
      <c r="Y3481" s="12" t="s">
        <v>8</v>
      </c>
      <c r="Z3481" s="10">
        <f t="shared" si="896"/>
        <v>0.62346534747642146</v>
      </c>
      <c r="AA3481" s="11" t="s">
        <v>8</v>
      </c>
      <c r="AB3481" s="11">
        <f t="shared" si="891"/>
        <v>-0.20518767982456146</v>
      </c>
      <c r="AC3481" s="11" t="s">
        <v>8</v>
      </c>
      <c r="AD3481" s="9">
        <v>24.565162699999998</v>
      </c>
      <c r="AE3481" s="10">
        <v>18.260096639584798</v>
      </c>
      <c r="AF3481" s="53">
        <v>24.116526606583001</v>
      </c>
      <c r="AG3481" s="12">
        <v>30.568995948103499</v>
      </c>
      <c r="AH3481" s="10" t="s">
        <v>8</v>
      </c>
      <c r="AI3481" s="134" t="s">
        <v>8</v>
      </c>
      <c r="AJ3481" s="134" t="s">
        <v>8</v>
      </c>
      <c r="AK3481" s="134" t="s">
        <v>8</v>
      </c>
      <c r="AL3481" s="134" t="s">
        <v>8</v>
      </c>
      <c r="AM3481" s="134" t="s">
        <v>8</v>
      </c>
      <c r="AN3481" s="3" t="str">
        <f t="shared" si="893"/>
        <v>n/a</v>
      </c>
      <c r="AO3481" s="3" t="str">
        <f t="shared" si="894"/>
        <v>n/a</v>
      </c>
      <c r="AP3481" s="3" t="s">
        <v>8</v>
      </c>
      <c r="AQ3481" s="124"/>
      <c r="AR3481" s="4"/>
      <c r="AS3481" s="3"/>
    </row>
    <row r="3482" spans="1:45" ht="15" customHeight="1">
      <c r="A3482" s="53">
        <v>0.51689704270000003</v>
      </c>
      <c r="B3482" s="32" t="s">
        <v>31</v>
      </c>
      <c r="C3482" s="17">
        <v>-27.3748</v>
      </c>
      <c r="D3482" s="17">
        <v>112.92359999999999</v>
      </c>
      <c r="E3482" s="40" t="s">
        <v>33</v>
      </c>
      <c r="F3482" s="18">
        <v>-51.8</v>
      </c>
      <c r="G3482" s="17">
        <v>-47.7</v>
      </c>
      <c r="H3482" s="17">
        <v>-44.3</v>
      </c>
      <c r="I3482" s="17">
        <v>-40.1</v>
      </c>
      <c r="J3482" s="17">
        <v>-35.200000000000003</v>
      </c>
      <c r="K3482" s="30">
        <v>-30.8</v>
      </c>
      <c r="L3482" s="10">
        <f t="shared" si="892"/>
        <v>-27.3748</v>
      </c>
      <c r="M3482" s="52" t="str">
        <f t="shared" si="895"/>
        <v>mid latitude</v>
      </c>
      <c r="N3482" s="83" t="s">
        <v>8</v>
      </c>
      <c r="O3482" s="34" t="s">
        <v>8</v>
      </c>
      <c r="P3482" s="34" t="s">
        <v>8</v>
      </c>
      <c r="Q3482" s="34" t="s">
        <v>8</v>
      </c>
      <c r="R3482" s="34" t="s">
        <v>8</v>
      </c>
      <c r="S3482" s="42" t="s">
        <v>8</v>
      </c>
      <c r="T3482" s="10" t="s">
        <v>8</v>
      </c>
      <c r="U3482" s="11" t="s">
        <v>8</v>
      </c>
      <c r="V3482" s="11" t="s">
        <v>8</v>
      </c>
      <c r="W3482" s="11" t="s">
        <v>8</v>
      </c>
      <c r="X3482" s="11" t="s">
        <v>8</v>
      </c>
      <c r="Y3482" s="12" t="s">
        <v>8</v>
      </c>
      <c r="Z3482" s="10">
        <f t="shared" si="896"/>
        <v>0.62616143644425537</v>
      </c>
      <c r="AA3482" s="11" t="s">
        <v>8</v>
      </c>
      <c r="AB3482" s="11">
        <f t="shared" si="891"/>
        <v>-0.20331368289473686</v>
      </c>
      <c r="AC3482" s="11" t="s">
        <v>8</v>
      </c>
      <c r="AD3482" s="9">
        <v>24.69334409</v>
      </c>
      <c r="AE3482" s="10">
        <v>18.431641436462499</v>
      </c>
      <c r="AF3482" s="53">
        <v>24.284388821937</v>
      </c>
      <c r="AG3482" s="12">
        <v>30.888418132118201</v>
      </c>
      <c r="AH3482" s="10" t="s">
        <v>8</v>
      </c>
      <c r="AI3482" s="134" t="s">
        <v>8</v>
      </c>
      <c r="AJ3482" s="134" t="s">
        <v>8</v>
      </c>
      <c r="AK3482" s="134" t="s">
        <v>8</v>
      </c>
      <c r="AL3482" s="134" t="s">
        <v>8</v>
      </c>
      <c r="AM3482" s="134" t="s">
        <v>8</v>
      </c>
      <c r="AN3482" s="3" t="str">
        <f t="shared" si="893"/>
        <v>n/a</v>
      </c>
      <c r="AO3482" s="3" t="str">
        <f t="shared" si="894"/>
        <v>n/a</v>
      </c>
      <c r="AP3482" s="3" t="s">
        <v>8</v>
      </c>
      <c r="AQ3482" s="124"/>
      <c r="AR3482" s="4"/>
      <c r="AS3482" s="3"/>
    </row>
    <row r="3483" spans="1:45" ht="15" customHeight="1">
      <c r="A3483" s="53">
        <v>0.54126779290000004</v>
      </c>
      <c r="B3483" s="32" t="s">
        <v>31</v>
      </c>
      <c r="C3483" s="17">
        <v>-27.3748</v>
      </c>
      <c r="D3483" s="17">
        <v>112.92359999999999</v>
      </c>
      <c r="E3483" s="40" t="s">
        <v>33</v>
      </c>
      <c r="F3483" s="18">
        <v>-51.8</v>
      </c>
      <c r="G3483" s="17">
        <v>-47.7</v>
      </c>
      <c r="H3483" s="17">
        <v>-44.3</v>
      </c>
      <c r="I3483" s="17">
        <v>-40.1</v>
      </c>
      <c r="J3483" s="17">
        <v>-35.200000000000003</v>
      </c>
      <c r="K3483" s="30">
        <v>-30.8</v>
      </c>
      <c r="L3483" s="10">
        <f t="shared" si="892"/>
        <v>-27.3748</v>
      </c>
      <c r="M3483" s="52" t="str">
        <f t="shared" si="895"/>
        <v>mid latitude</v>
      </c>
      <c r="N3483" s="83" t="s">
        <v>8</v>
      </c>
      <c r="O3483" s="34" t="s">
        <v>8</v>
      </c>
      <c r="P3483" s="34" t="s">
        <v>8</v>
      </c>
      <c r="Q3483" s="34" t="s">
        <v>8</v>
      </c>
      <c r="R3483" s="34" t="s">
        <v>8</v>
      </c>
      <c r="S3483" s="42" t="s">
        <v>8</v>
      </c>
      <c r="T3483" s="10" t="s">
        <v>8</v>
      </c>
      <c r="U3483" s="11" t="s">
        <v>8</v>
      </c>
      <c r="V3483" s="11" t="s">
        <v>8</v>
      </c>
      <c r="W3483" s="11" t="s">
        <v>8</v>
      </c>
      <c r="X3483" s="11" t="s">
        <v>8</v>
      </c>
      <c r="Y3483" s="12" t="s">
        <v>8</v>
      </c>
      <c r="Z3483" s="10">
        <f t="shared" si="896"/>
        <v>0.59458883173165566</v>
      </c>
      <c r="AA3483" s="11" t="s">
        <v>8</v>
      </c>
      <c r="AB3483" s="11">
        <f t="shared" si="891"/>
        <v>-0.22578325248538017</v>
      </c>
      <c r="AC3483" s="11" t="s">
        <v>8</v>
      </c>
      <c r="AD3483" s="9">
        <v>23.15642553</v>
      </c>
      <c r="AE3483" s="10">
        <v>16.369438610298399</v>
      </c>
      <c r="AF3483" s="53">
        <v>22.322445170241</v>
      </c>
      <c r="AG3483" s="12">
        <v>28.5177285928552</v>
      </c>
      <c r="AH3483" s="10" t="s">
        <v>8</v>
      </c>
      <c r="AI3483" s="134" t="s">
        <v>8</v>
      </c>
      <c r="AJ3483" s="134" t="s">
        <v>8</v>
      </c>
      <c r="AK3483" s="134" t="s">
        <v>8</v>
      </c>
      <c r="AL3483" s="134" t="s">
        <v>8</v>
      </c>
      <c r="AM3483" s="134" t="s">
        <v>8</v>
      </c>
      <c r="AN3483" s="3" t="str">
        <f t="shared" si="893"/>
        <v>n/a</v>
      </c>
      <c r="AO3483" s="3" t="str">
        <f t="shared" si="894"/>
        <v>n/a</v>
      </c>
      <c r="AP3483" s="3" t="s">
        <v>8</v>
      </c>
      <c r="AQ3483" s="124"/>
      <c r="AR3483" s="4"/>
      <c r="AS3483" s="3"/>
    </row>
    <row r="3484" spans="1:45" ht="15" customHeight="1">
      <c r="A3484" s="53">
        <v>0.54260073050000002</v>
      </c>
      <c r="B3484" s="32" t="s">
        <v>31</v>
      </c>
      <c r="C3484" s="17">
        <v>-27.3748</v>
      </c>
      <c r="D3484" s="17">
        <v>112.92359999999999</v>
      </c>
      <c r="E3484" s="40" t="s">
        <v>33</v>
      </c>
      <c r="F3484" s="18">
        <v>-51.8</v>
      </c>
      <c r="G3484" s="17">
        <v>-47.7</v>
      </c>
      <c r="H3484" s="17">
        <v>-44.3</v>
      </c>
      <c r="I3484" s="17">
        <v>-40.1</v>
      </c>
      <c r="J3484" s="17">
        <v>-35.200000000000003</v>
      </c>
      <c r="K3484" s="30">
        <v>-30.8</v>
      </c>
      <c r="L3484" s="10">
        <f t="shared" si="892"/>
        <v>-27.3748</v>
      </c>
      <c r="M3484" s="52" t="str">
        <f t="shared" si="895"/>
        <v>mid latitude</v>
      </c>
      <c r="N3484" s="83" t="s">
        <v>8</v>
      </c>
      <c r="O3484" s="34" t="s">
        <v>8</v>
      </c>
      <c r="P3484" s="34" t="s">
        <v>8</v>
      </c>
      <c r="Q3484" s="34" t="s">
        <v>8</v>
      </c>
      <c r="R3484" s="34" t="s">
        <v>8</v>
      </c>
      <c r="S3484" s="42" t="s">
        <v>8</v>
      </c>
      <c r="T3484" s="10" t="s">
        <v>8</v>
      </c>
      <c r="U3484" s="11" t="s">
        <v>8</v>
      </c>
      <c r="V3484" s="11" t="s">
        <v>8</v>
      </c>
      <c r="W3484" s="11" t="s">
        <v>8</v>
      </c>
      <c r="X3484" s="11" t="s">
        <v>8</v>
      </c>
      <c r="Y3484" s="12" t="s">
        <v>8</v>
      </c>
      <c r="Z3484" s="10">
        <f t="shared" si="896"/>
        <v>0.60402937238128029</v>
      </c>
      <c r="AA3484" s="11" t="s">
        <v>8</v>
      </c>
      <c r="AB3484" s="11">
        <f t="shared" si="891"/>
        <v>-0.21894194225146194</v>
      </c>
      <c r="AC3484" s="11" t="s">
        <v>8</v>
      </c>
      <c r="AD3484" s="9">
        <v>23.624371150000002</v>
      </c>
      <c r="AE3484" s="10">
        <v>16.991785677591899</v>
      </c>
      <c r="AF3484" s="53">
        <v>22.919352442299999</v>
      </c>
      <c r="AG3484" s="12">
        <v>29.2276627238451</v>
      </c>
      <c r="AH3484" s="10" t="s">
        <v>8</v>
      </c>
      <c r="AI3484" s="134" t="s">
        <v>8</v>
      </c>
      <c r="AJ3484" s="134" t="s">
        <v>8</v>
      </c>
      <c r="AK3484" s="134" t="s">
        <v>8</v>
      </c>
      <c r="AL3484" s="134" t="s">
        <v>8</v>
      </c>
      <c r="AM3484" s="134" t="s">
        <v>8</v>
      </c>
      <c r="AN3484" s="3" t="str">
        <f t="shared" si="893"/>
        <v>n/a</v>
      </c>
      <c r="AO3484" s="3" t="str">
        <f t="shared" si="894"/>
        <v>n/a</v>
      </c>
      <c r="AP3484" s="3" t="s">
        <v>8</v>
      </c>
      <c r="AQ3484" s="124"/>
      <c r="AR3484" s="4"/>
      <c r="AS3484" s="3"/>
    </row>
    <row r="3485" spans="1:45" ht="15" customHeight="1">
      <c r="A3485" s="53">
        <v>0.54492102929999997</v>
      </c>
      <c r="B3485" s="32" t="s">
        <v>31</v>
      </c>
      <c r="C3485" s="17">
        <v>-27.3748</v>
      </c>
      <c r="D3485" s="17">
        <v>112.92359999999999</v>
      </c>
      <c r="E3485" s="40" t="s">
        <v>33</v>
      </c>
      <c r="F3485" s="18">
        <v>-51.8</v>
      </c>
      <c r="G3485" s="17">
        <v>-47.7</v>
      </c>
      <c r="H3485" s="17">
        <v>-44.3</v>
      </c>
      <c r="I3485" s="17">
        <v>-40.1</v>
      </c>
      <c r="J3485" s="17">
        <v>-35.200000000000003</v>
      </c>
      <c r="K3485" s="30">
        <v>-30.8</v>
      </c>
      <c r="L3485" s="10">
        <f t="shared" si="892"/>
        <v>-27.3748</v>
      </c>
      <c r="M3485" s="52" t="str">
        <f t="shared" si="895"/>
        <v>mid latitude</v>
      </c>
      <c r="N3485" s="83" t="s">
        <v>8</v>
      </c>
      <c r="O3485" s="34" t="s">
        <v>8</v>
      </c>
      <c r="P3485" s="34" t="s">
        <v>8</v>
      </c>
      <c r="Q3485" s="34" t="s">
        <v>8</v>
      </c>
      <c r="R3485" s="34" t="s">
        <v>8</v>
      </c>
      <c r="S3485" s="42" t="s">
        <v>8</v>
      </c>
      <c r="T3485" s="10" t="s">
        <v>8</v>
      </c>
      <c r="U3485" s="11" t="s">
        <v>8</v>
      </c>
      <c r="V3485" s="11" t="s">
        <v>8</v>
      </c>
      <c r="W3485" s="11" t="s">
        <v>8</v>
      </c>
      <c r="X3485" s="11" t="s">
        <v>8</v>
      </c>
      <c r="Y3485" s="12" t="s">
        <v>8</v>
      </c>
      <c r="Z3485" s="10">
        <f t="shared" si="896"/>
        <v>0.59775585424066557</v>
      </c>
      <c r="AA3485" s="11" t="s">
        <v>8</v>
      </c>
      <c r="AB3485" s="11">
        <f t="shared" si="891"/>
        <v>-0.22347616184210531</v>
      </c>
      <c r="AC3485" s="11" t="s">
        <v>8</v>
      </c>
      <c r="AD3485" s="9">
        <v>23.31423053</v>
      </c>
      <c r="AE3485" s="10">
        <v>16.549780695102299</v>
      </c>
      <c r="AF3485" s="53">
        <v>22.4952305942119</v>
      </c>
      <c r="AG3485" s="12">
        <v>28.737341347059399</v>
      </c>
      <c r="AH3485" s="10" t="s">
        <v>8</v>
      </c>
      <c r="AI3485" s="134" t="s">
        <v>8</v>
      </c>
      <c r="AJ3485" s="134" t="s">
        <v>8</v>
      </c>
      <c r="AK3485" s="134" t="s">
        <v>8</v>
      </c>
      <c r="AL3485" s="134" t="s">
        <v>8</v>
      </c>
      <c r="AM3485" s="134" t="s">
        <v>8</v>
      </c>
      <c r="AN3485" s="3" t="str">
        <f t="shared" si="893"/>
        <v>n/a</v>
      </c>
      <c r="AO3485" s="3" t="str">
        <f t="shared" si="894"/>
        <v>n/a</v>
      </c>
      <c r="AP3485" s="3" t="s">
        <v>8</v>
      </c>
      <c r="AQ3485" s="124"/>
      <c r="AR3485" s="4"/>
      <c r="AS3485" s="3"/>
    </row>
    <row r="3486" spans="1:45" ht="15" customHeight="1">
      <c r="A3486" s="53">
        <v>0.54857426570000001</v>
      </c>
      <c r="B3486" s="32" t="s">
        <v>31</v>
      </c>
      <c r="C3486" s="17">
        <v>-27.3748</v>
      </c>
      <c r="D3486" s="17">
        <v>112.92359999999999</v>
      </c>
      <c r="E3486" s="40" t="s">
        <v>33</v>
      </c>
      <c r="F3486" s="18">
        <v>-51.8</v>
      </c>
      <c r="G3486" s="17">
        <v>-47.7</v>
      </c>
      <c r="H3486" s="17">
        <v>-44.3</v>
      </c>
      <c r="I3486" s="17">
        <v>-40.1</v>
      </c>
      <c r="J3486" s="17">
        <v>-35.200000000000003</v>
      </c>
      <c r="K3486" s="30">
        <v>-30.8</v>
      </c>
      <c r="L3486" s="10">
        <f t="shared" si="892"/>
        <v>-27.3748</v>
      </c>
      <c r="M3486" s="52" t="str">
        <f t="shared" si="895"/>
        <v>mid latitude</v>
      </c>
      <c r="N3486" s="83" t="s">
        <v>8</v>
      </c>
      <c r="O3486" s="34" t="s">
        <v>8</v>
      </c>
      <c r="P3486" s="34" t="s">
        <v>8</v>
      </c>
      <c r="Q3486" s="34" t="s">
        <v>8</v>
      </c>
      <c r="R3486" s="34" t="s">
        <v>8</v>
      </c>
      <c r="S3486" s="42" t="s">
        <v>8</v>
      </c>
      <c r="T3486" s="10" t="s">
        <v>8</v>
      </c>
      <c r="U3486" s="11" t="s">
        <v>8</v>
      </c>
      <c r="V3486" s="11" t="s">
        <v>8</v>
      </c>
      <c r="W3486" s="11" t="s">
        <v>8</v>
      </c>
      <c r="X3486" s="11" t="s">
        <v>8</v>
      </c>
      <c r="Y3486" s="12" t="s">
        <v>8</v>
      </c>
      <c r="Z3486" s="10">
        <f t="shared" si="896"/>
        <v>0.61136853950803682</v>
      </c>
      <c r="AA3486" s="11" t="s">
        <v>8</v>
      </c>
      <c r="AB3486" s="11">
        <f t="shared" si="891"/>
        <v>-0.21369691345029243</v>
      </c>
      <c r="AC3486" s="11" t="s">
        <v>8</v>
      </c>
      <c r="AD3486" s="9">
        <v>23.983131119999999</v>
      </c>
      <c r="AE3486" s="10">
        <v>17.464747075673799</v>
      </c>
      <c r="AF3486" s="53">
        <v>23.3622004868947</v>
      </c>
      <c r="AG3486" s="12">
        <v>29.777274837020201</v>
      </c>
      <c r="AH3486" s="10" t="s">
        <v>8</v>
      </c>
      <c r="AI3486" s="134" t="s">
        <v>8</v>
      </c>
      <c r="AJ3486" s="134" t="s">
        <v>8</v>
      </c>
      <c r="AK3486" s="134" t="s">
        <v>8</v>
      </c>
      <c r="AL3486" s="134" t="s">
        <v>8</v>
      </c>
      <c r="AM3486" s="134" t="s">
        <v>8</v>
      </c>
      <c r="AN3486" s="3" t="str">
        <f t="shared" si="893"/>
        <v>n/a</v>
      </c>
      <c r="AO3486" s="3" t="str">
        <f t="shared" si="894"/>
        <v>n/a</v>
      </c>
      <c r="AP3486" s="3" t="s">
        <v>8</v>
      </c>
      <c r="AQ3486" s="124"/>
      <c r="AR3486" s="4"/>
      <c r="AS3486" s="3"/>
    </row>
    <row r="3487" spans="1:45" ht="15" customHeight="1">
      <c r="A3487" s="53">
        <v>0.55232623820000004</v>
      </c>
      <c r="B3487" s="32" t="s">
        <v>31</v>
      </c>
      <c r="C3487" s="17">
        <v>-27.3748</v>
      </c>
      <c r="D3487" s="17">
        <v>112.92359999999999</v>
      </c>
      <c r="E3487" s="40" t="s">
        <v>33</v>
      </c>
      <c r="F3487" s="18">
        <v>-51.8</v>
      </c>
      <c r="G3487" s="17">
        <v>-47.7</v>
      </c>
      <c r="H3487" s="17">
        <v>-44.3</v>
      </c>
      <c r="I3487" s="17">
        <v>-40.1</v>
      </c>
      <c r="J3487" s="17">
        <v>-35.200000000000003</v>
      </c>
      <c r="K3487" s="30">
        <v>-30.8</v>
      </c>
      <c r="L3487" s="10">
        <f t="shared" si="892"/>
        <v>-27.3748</v>
      </c>
      <c r="M3487" s="52" t="str">
        <f t="shared" si="895"/>
        <v>mid latitude</v>
      </c>
      <c r="N3487" s="83" t="s">
        <v>8</v>
      </c>
      <c r="O3487" s="34" t="s">
        <v>8</v>
      </c>
      <c r="P3487" s="34" t="s">
        <v>8</v>
      </c>
      <c r="Q3487" s="34" t="s">
        <v>8</v>
      </c>
      <c r="R3487" s="34" t="s">
        <v>8</v>
      </c>
      <c r="S3487" s="42" t="s">
        <v>8</v>
      </c>
      <c r="T3487" s="10" t="s">
        <v>8</v>
      </c>
      <c r="U3487" s="11" t="s">
        <v>8</v>
      </c>
      <c r="V3487" s="11" t="s">
        <v>8</v>
      </c>
      <c r="W3487" s="11" t="s">
        <v>8</v>
      </c>
      <c r="X3487" s="11" t="s">
        <v>8</v>
      </c>
      <c r="Y3487" s="12" t="s">
        <v>8</v>
      </c>
      <c r="Z3487" s="10">
        <f t="shared" si="896"/>
        <v>0.63007268147815521</v>
      </c>
      <c r="AA3487" s="11" t="s">
        <v>8</v>
      </c>
      <c r="AB3487" s="11">
        <f t="shared" si="891"/>
        <v>-0.20060935000000005</v>
      </c>
      <c r="AC3487" s="11" t="s">
        <v>8</v>
      </c>
      <c r="AD3487" s="9">
        <v>24.878320460000001</v>
      </c>
      <c r="AE3487" s="10">
        <v>18.6908939336545</v>
      </c>
      <c r="AF3487" s="53">
        <v>24.516474025762399</v>
      </c>
      <c r="AG3487" s="12">
        <v>31.2019193674078</v>
      </c>
      <c r="AH3487" s="10" t="s">
        <v>8</v>
      </c>
      <c r="AI3487" s="134" t="s">
        <v>8</v>
      </c>
      <c r="AJ3487" s="134" t="s">
        <v>8</v>
      </c>
      <c r="AK3487" s="134" t="s">
        <v>8</v>
      </c>
      <c r="AL3487" s="134" t="s">
        <v>8</v>
      </c>
      <c r="AM3487" s="134" t="s">
        <v>8</v>
      </c>
      <c r="AN3487" s="3" t="str">
        <f t="shared" si="893"/>
        <v>n/a</v>
      </c>
      <c r="AO3487" s="3" t="str">
        <f t="shared" si="894"/>
        <v>n/a</v>
      </c>
      <c r="AP3487" s="3" t="s">
        <v>8</v>
      </c>
      <c r="AQ3487" s="124"/>
      <c r="AR3487" s="4"/>
      <c r="AS3487" s="3"/>
    </row>
    <row r="3488" spans="1:45" ht="15" customHeight="1">
      <c r="A3488" s="53">
        <v>0.5537579118999999</v>
      </c>
      <c r="B3488" s="32" t="s">
        <v>31</v>
      </c>
      <c r="C3488" s="17">
        <v>-27.3748</v>
      </c>
      <c r="D3488" s="17">
        <v>112.92359999999999</v>
      </c>
      <c r="E3488" s="40" t="s">
        <v>33</v>
      </c>
      <c r="F3488" s="18">
        <v>-51.8</v>
      </c>
      <c r="G3488" s="17">
        <v>-47.7</v>
      </c>
      <c r="H3488" s="17">
        <v>-44.3</v>
      </c>
      <c r="I3488" s="17">
        <v>-40.1</v>
      </c>
      <c r="J3488" s="17">
        <v>-35.200000000000003</v>
      </c>
      <c r="K3488" s="30">
        <v>-30.8</v>
      </c>
      <c r="L3488" s="10">
        <f t="shared" si="892"/>
        <v>-27.3748</v>
      </c>
      <c r="M3488" s="52" t="str">
        <f t="shared" si="895"/>
        <v>mid latitude</v>
      </c>
      <c r="N3488" s="83" t="s">
        <v>8</v>
      </c>
      <c r="O3488" s="34" t="s">
        <v>8</v>
      </c>
      <c r="P3488" s="34" t="s">
        <v>8</v>
      </c>
      <c r="Q3488" s="34" t="s">
        <v>8</v>
      </c>
      <c r="R3488" s="34" t="s">
        <v>8</v>
      </c>
      <c r="S3488" s="42" t="s">
        <v>8</v>
      </c>
      <c r="T3488" s="10" t="s">
        <v>8</v>
      </c>
      <c r="U3488" s="11" t="s">
        <v>8</v>
      </c>
      <c r="V3488" s="11" t="s">
        <v>8</v>
      </c>
      <c r="W3488" s="11" t="s">
        <v>8</v>
      </c>
      <c r="X3488" s="11" t="s">
        <v>8</v>
      </c>
      <c r="Y3488" s="12" t="s">
        <v>8</v>
      </c>
      <c r="Z3488" s="10">
        <f t="shared" si="896"/>
        <v>0.61455601351506883</v>
      </c>
      <c r="AA3488" s="11" t="s">
        <v>8</v>
      </c>
      <c r="AB3488" s="11">
        <f t="shared" si="891"/>
        <v>-0.21143852733918136</v>
      </c>
      <c r="AC3488" s="11" t="s">
        <v>8</v>
      </c>
      <c r="AD3488" s="9">
        <v>24.13760473</v>
      </c>
      <c r="AE3488" s="10">
        <v>17.704286770899799</v>
      </c>
      <c r="AF3488" s="53">
        <v>23.5867395196662</v>
      </c>
      <c r="AG3488" s="12">
        <v>29.944902936374799</v>
      </c>
      <c r="AH3488" s="10" t="s">
        <v>8</v>
      </c>
      <c r="AI3488" s="134" t="s">
        <v>8</v>
      </c>
      <c r="AJ3488" s="134" t="s">
        <v>8</v>
      </c>
      <c r="AK3488" s="134" t="s">
        <v>8</v>
      </c>
      <c r="AL3488" s="134" t="s">
        <v>8</v>
      </c>
      <c r="AM3488" s="134" t="s">
        <v>8</v>
      </c>
      <c r="AN3488" s="3" t="str">
        <f t="shared" si="893"/>
        <v>n/a</v>
      </c>
      <c r="AO3488" s="3" t="str">
        <f t="shared" si="894"/>
        <v>n/a</v>
      </c>
      <c r="AP3488" s="3" t="s">
        <v>8</v>
      </c>
      <c r="AQ3488" s="124"/>
      <c r="AR3488" s="4"/>
      <c r="AS3488" s="3"/>
    </row>
    <row r="3489" spans="1:45" ht="15" customHeight="1">
      <c r="A3489" s="53">
        <v>0.55741114830000005</v>
      </c>
      <c r="B3489" s="32" t="s">
        <v>31</v>
      </c>
      <c r="C3489" s="17">
        <v>-27.3748</v>
      </c>
      <c r="D3489" s="17">
        <v>112.92359999999999</v>
      </c>
      <c r="E3489" s="40" t="s">
        <v>33</v>
      </c>
      <c r="F3489" s="18">
        <v>-51.8</v>
      </c>
      <c r="G3489" s="17">
        <v>-47.7</v>
      </c>
      <c r="H3489" s="17">
        <v>-44.3</v>
      </c>
      <c r="I3489" s="17">
        <v>-40.1</v>
      </c>
      <c r="J3489" s="17">
        <v>-35.200000000000003</v>
      </c>
      <c r="K3489" s="30">
        <v>-30.8</v>
      </c>
      <c r="L3489" s="10">
        <f t="shared" si="892"/>
        <v>-27.3748</v>
      </c>
      <c r="M3489" s="52" t="str">
        <f t="shared" si="895"/>
        <v>mid latitude</v>
      </c>
      <c r="N3489" s="83" t="s">
        <v>8</v>
      </c>
      <c r="O3489" s="34" t="s">
        <v>8</v>
      </c>
      <c r="P3489" s="34" t="s">
        <v>8</v>
      </c>
      <c r="Q3489" s="34" t="s">
        <v>8</v>
      </c>
      <c r="R3489" s="34" t="s">
        <v>8</v>
      </c>
      <c r="S3489" s="42" t="s">
        <v>8</v>
      </c>
      <c r="T3489" s="10" t="s">
        <v>8</v>
      </c>
      <c r="U3489" s="11" t="s">
        <v>8</v>
      </c>
      <c r="V3489" s="11" t="s">
        <v>8</v>
      </c>
      <c r="W3489" s="11" t="s">
        <v>8</v>
      </c>
      <c r="X3489" s="11" t="s">
        <v>8</v>
      </c>
      <c r="Y3489" s="12" t="s">
        <v>8</v>
      </c>
      <c r="Z3489" s="10">
        <f t="shared" si="896"/>
        <v>0.62543155738112732</v>
      </c>
      <c r="AA3489" s="11" t="s">
        <v>8</v>
      </c>
      <c r="AB3489" s="11">
        <f t="shared" si="891"/>
        <v>-0.20382020935672523</v>
      </c>
      <c r="AC3489" s="11" t="s">
        <v>8</v>
      </c>
      <c r="AD3489" s="9">
        <v>24.65869768</v>
      </c>
      <c r="AE3489" s="10">
        <v>18.3749021368514</v>
      </c>
      <c r="AF3489" s="53">
        <v>24.239199040802902</v>
      </c>
      <c r="AG3489" s="12">
        <v>30.838436392755501</v>
      </c>
      <c r="AH3489" s="10" t="s">
        <v>8</v>
      </c>
      <c r="AI3489" s="134" t="s">
        <v>8</v>
      </c>
      <c r="AJ3489" s="134" t="s">
        <v>8</v>
      </c>
      <c r="AK3489" s="134" t="s">
        <v>8</v>
      </c>
      <c r="AL3489" s="134" t="s">
        <v>8</v>
      </c>
      <c r="AM3489" s="134" t="s">
        <v>8</v>
      </c>
      <c r="AN3489" s="3" t="str">
        <f t="shared" si="893"/>
        <v>n/a</v>
      </c>
      <c r="AO3489" s="3" t="str">
        <f t="shared" si="894"/>
        <v>n/a</v>
      </c>
      <c r="AP3489" s="3" t="s">
        <v>8</v>
      </c>
      <c r="AQ3489" s="124"/>
      <c r="AR3489" s="4"/>
      <c r="AS3489" s="3"/>
    </row>
    <row r="3490" spans="1:45" ht="15" customHeight="1">
      <c r="A3490" s="53">
        <v>0.56062007209999998</v>
      </c>
      <c r="B3490" s="32" t="s">
        <v>31</v>
      </c>
      <c r="C3490" s="17">
        <v>-27.3748</v>
      </c>
      <c r="D3490" s="17">
        <v>112.92359999999999</v>
      </c>
      <c r="E3490" s="40" t="s">
        <v>33</v>
      </c>
      <c r="F3490" s="18">
        <v>-51.8</v>
      </c>
      <c r="G3490" s="17">
        <v>-47.7</v>
      </c>
      <c r="H3490" s="17">
        <v>-44.3</v>
      </c>
      <c r="I3490" s="17">
        <v>-40.1</v>
      </c>
      <c r="J3490" s="17">
        <v>-35.200000000000003</v>
      </c>
      <c r="K3490" s="30">
        <v>-30.8</v>
      </c>
      <c r="L3490" s="10">
        <f t="shared" si="892"/>
        <v>-27.3748</v>
      </c>
      <c r="M3490" s="52" t="str">
        <f t="shared" si="895"/>
        <v>mid latitude</v>
      </c>
      <c r="N3490" s="83" t="s">
        <v>8</v>
      </c>
      <c r="O3490" s="34" t="s">
        <v>8</v>
      </c>
      <c r="P3490" s="34" t="s">
        <v>8</v>
      </c>
      <c r="Q3490" s="34" t="s">
        <v>8</v>
      </c>
      <c r="R3490" s="34" t="s">
        <v>8</v>
      </c>
      <c r="S3490" s="42" t="s">
        <v>8</v>
      </c>
      <c r="T3490" s="10" t="s">
        <v>8</v>
      </c>
      <c r="U3490" s="11" t="s">
        <v>8</v>
      </c>
      <c r="V3490" s="11" t="s">
        <v>8</v>
      </c>
      <c r="W3490" s="11" t="s">
        <v>8</v>
      </c>
      <c r="X3490" s="11" t="s">
        <v>8</v>
      </c>
      <c r="Y3490" s="12" t="s">
        <v>8</v>
      </c>
      <c r="Z3490" s="10">
        <f t="shared" si="896"/>
        <v>0.64184345324256742</v>
      </c>
      <c r="AA3490" s="11" t="s">
        <v>8</v>
      </c>
      <c r="AB3490" s="11">
        <f t="shared" si="891"/>
        <v>-0.19257088421052637</v>
      </c>
      <c r="AC3490" s="11" t="s">
        <v>8</v>
      </c>
      <c r="AD3490" s="9">
        <v>25.42815152</v>
      </c>
      <c r="AE3490" s="10">
        <v>19.400275212547399</v>
      </c>
      <c r="AF3490" s="53">
        <v>25.268531117188299</v>
      </c>
      <c r="AG3490" s="12">
        <v>32.008250925425699</v>
      </c>
      <c r="AH3490" s="10" t="s">
        <v>8</v>
      </c>
      <c r="AI3490" s="134" t="s">
        <v>8</v>
      </c>
      <c r="AJ3490" s="134" t="s">
        <v>8</v>
      </c>
      <c r="AK3490" s="134" t="s">
        <v>8</v>
      </c>
      <c r="AL3490" s="134" t="s">
        <v>8</v>
      </c>
      <c r="AM3490" s="134" t="s">
        <v>8</v>
      </c>
      <c r="AN3490" s="3" t="str">
        <f t="shared" si="893"/>
        <v>n/a</v>
      </c>
      <c r="AO3490" s="3" t="str">
        <f t="shared" si="894"/>
        <v>n/a</v>
      </c>
      <c r="AP3490" s="3" t="s">
        <v>8</v>
      </c>
      <c r="AQ3490" s="124"/>
      <c r="AR3490" s="4"/>
      <c r="AS3490" s="3"/>
    </row>
    <row r="3491" spans="1:45" ht="15" customHeight="1">
      <c r="A3491" s="53">
        <v>0.570493684</v>
      </c>
      <c r="B3491" s="32" t="s">
        <v>31</v>
      </c>
      <c r="C3491" s="17">
        <v>-27.3748</v>
      </c>
      <c r="D3491" s="17">
        <v>112.92359999999999</v>
      </c>
      <c r="E3491" s="40" t="s">
        <v>33</v>
      </c>
      <c r="F3491" s="18">
        <v>-51.8</v>
      </c>
      <c r="G3491" s="17">
        <v>-47.7</v>
      </c>
      <c r="H3491" s="17">
        <v>-44.3</v>
      </c>
      <c r="I3491" s="17">
        <v>-40.1</v>
      </c>
      <c r="J3491" s="17">
        <v>-35.200000000000003</v>
      </c>
      <c r="K3491" s="30">
        <v>-30.8</v>
      </c>
      <c r="L3491" s="10">
        <f t="shared" si="892"/>
        <v>-27.3748</v>
      </c>
      <c r="M3491" s="52" t="str">
        <f t="shared" si="895"/>
        <v>mid latitude</v>
      </c>
      <c r="N3491" s="83" t="s">
        <v>8</v>
      </c>
      <c r="O3491" s="34" t="s">
        <v>8</v>
      </c>
      <c r="P3491" s="34" t="s">
        <v>8</v>
      </c>
      <c r="Q3491" s="34" t="s">
        <v>8</v>
      </c>
      <c r="R3491" s="34" t="s">
        <v>8</v>
      </c>
      <c r="S3491" s="42" t="s">
        <v>8</v>
      </c>
      <c r="T3491" s="10" t="s">
        <v>8</v>
      </c>
      <c r="U3491" s="11" t="s">
        <v>8</v>
      </c>
      <c r="V3491" s="11" t="s">
        <v>8</v>
      </c>
      <c r="W3491" s="11" t="s">
        <v>8</v>
      </c>
      <c r="X3491" s="11" t="s">
        <v>8</v>
      </c>
      <c r="Y3491" s="12" t="s">
        <v>8</v>
      </c>
      <c r="Z3491" s="10">
        <f t="shared" si="896"/>
        <v>0.62741110710619097</v>
      </c>
      <c r="AA3491" s="11" t="s">
        <v>8</v>
      </c>
      <c r="AB3491" s="11">
        <f t="shared" si="891"/>
        <v>-0.2024477972222222</v>
      </c>
      <c r="AC3491" s="11" t="s">
        <v>8</v>
      </c>
      <c r="AD3491" s="9">
        <v>24.752570670000001</v>
      </c>
      <c r="AE3491" s="10">
        <v>18.482565479730201</v>
      </c>
      <c r="AF3491" s="53">
        <v>24.3540220721402</v>
      </c>
      <c r="AG3491" s="12">
        <v>30.958027833691101</v>
      </c>
      <c r="AH3491" s="10" t="s">
        <v>8</v>
      </c>
      <c r="AI3491" s="134" t="s">
        <v>8</v>
      </c>
      <c r="AJ3491" s="134" t="s">
        <v>8</v>
      </c>
      <c r="AK3491" s="134" t="s">
        <v>8</v>
      </c>
      <c r="AL3491" s="134" t="s">
        <v>8</v>
      </c>
      <c r="AM3491" s="134" t="s">
        <v>8</v>
      </c>
      <c r="AN3491" s="3" t="str">
        <f t="shared" si="893"/>
        <v>n/a</v>
      </c>
      <c r="AO3491" s="3" t="str">
        <f t="shared" si="894"/>
        <v>n/a</v>
      </c>
      <c r="AP3491" s="3" t="s">
        <v>8</v>
      </c>
      <c r="AQ3491" s="124"/>
      <c r="AR3491" s="4"/>
      <c r="AS3491" s="3"/>
    </row>
    <row r="3492" spans="1:45" ht="15" customHeight="1">
      <c r="A3492" s="53">
        <v>0.5781428113</v>
      </c>
      <c r="B3492" s="32" t="s">
        <v>31</v>
      </c>
      <c r="C3492" s="17">
        <v>-27.3748</v>
      </c>
      <c r="D3492" s="17">
        <v>112.92359999999999</v>
      </c>
      <c r="E3492" s="40" t="s">
        <v>33</v>
      </c>
      <c r="F3492" s="18">
        <v>-51.8</v>
      </c>
      <c r="G3492" s="17">
        <v>-47.7</v>
      </c>
      <c r="H3492" s="17">
        <v>-44.3</v>
      </c>
      <c r="I3492" s="17">
        <v>-40.1</v>
      </c>
      <c r="J3492" s="17">
        <v>-35.200000000000003</v>
      </c>
      <c r="K3492" s="30">
        <v>-30.8</v>
      </c>
      <c r="L3492" s="10">
        <f t="shared" si="892"/>
        <v>-27.3748</v>
      </c>
      <c r="M3492" s="52" t="str">
        <f t="shared" si="895"/>
        <v>mid latitude</v>
      </c>
      <c r="N3492" s="83" t="s">
        <v>8</v>
      </c>
      <c r="O3492" s="34" t="s">
        <v>8</v>
      </c>
      <c r="P3492" s="34" t="s">
        <v>8</v>
      </c>
      <c r="Q3492" s="34" t="s">
        <v>8</v>
      </c>
      <c r="R3492" s="34" t="s">
        <v>8</v>
      </c>
      <c r="S3492" s="42" t="s">
        <v>8</v>
      </c>
      <c r="T3492" s="10" t="s">
        <v>8</v>
      </c>
      <c r="U3492" s="11" t="s">
        <v>8</v>
      </c>
      <c r="V3492" s="11" t="s">
        <v>8</v>
      </c>
      <c r="W3492" s="11" t="s">
        <v>8</v>
      </c>
      <c r="X3492" s="11" t="s">
        <v>8</v>
      </c>
      <c r="Y3492" s="12" t="s">
        <v>8</v>
      </c>
      <c r="Z3492" s="10">
        <f t="shared" si="896"/>
        <v>0.64655997444857105</v>
      </c>
      <c r="AA3492" s="11" t="s">
        <v>8</v>
      </c>
      <c r="AB3492" s="11">
        <f t="shared" si="891"/>
        <v>-0.18939118406432748</v>
      </c>
      <c r="AC3492" s="11" t="s">
        <v>8</v>
      </c>
      <c r="AD3492" s="9">
        <v>25.645643010000001</v>
      </c>
      <c r="AE3492" s="10">
        <v>19.6983075773216</v>
      </c>
      <c r="AF3492" s="53">
        <v>25.565730122827599</v>
      </c>
      <c r="AG3492" s="12">
        <v>32.373921100031303</v>
      </c>
      <c r="AH3492" s="10" t="s">
        <v>8</v>
      </c>
      <c r="AI3492" s="134" t="s">
        <v>8</v>
      </c>
      <c r="AJ3492" s="134" t="s">
        <v>8</v>
      </c>
      <c r="AK3492" s="134" t="s">
        <v>8</v>
      </c>
      <c r="AL3492" s="134" t="s">
        <v>8</v>
      </c>
      <c r="AM3492" s="134" t="s">
        <v>8</v>
      </c>
      <c r="AN3492" s="3" t="str">
        <f t="shared" si="893"/>
        <v>n/a</v>
      </c>
      <c r="AO3492" s="3" t="str">
        <f t="shared" si="894"/>
        <v>n/a</v>
      </c>
      <c r="AP3492" s="3" t="s">
        <v>8</v>
      </c>
      <c r="AQ3492" s="124"/>
      <c r="AR3492" s="4"/>
      <c r="AS3492" s="3"/>
    </row>
    <row r="3493" spans="1:45" ht="15" customHeight="1">
      <c r="A3493" s="53">
        <v>0.57883177730000002</v>
      </c>
      <c r="B3493" s="32" t="s">
        <v>31</v>
      </c>
      <c r="C3493" s="17">
        <v>-27.3748</v>
      </c>
      <c r="D3493" s="17">
        <v>112.92359999999999</v>
      </c>
      <c r="E3493" s="40" t="s">
        <v>33</v>
      </c>
      <c r="F3493" s="18">
        <v>-51.8</v>
      </c>
      <c r="G3493" s="17">
        <v>-47.7</v>
      </c>
      <c r="H3493" s="17">
        <v>-44.3</v>
      </c>
      <c r="I3493" s="17">
        <v>-40.1</v>
      </c>
      <c r="J3493" s="17">
        <v>-35.200000000000003</v>
      </c>
      <c r="K3493" s="30">
        <v>-30.8</v>
      </c>
      <c r="L3493" s="10">
        <f t="shared" si="892"/>
        <v>-27.3748</v>
      </c>
      <c r="M3493" s="52" t="str">
        <f t="shared" si="895"/>
        <v>mid latitude</v>
      </c>
      <c r="N3493" s="83" t="s">
        <v>8</v>
      </c>
      <c r="O3493" s="34" t="s">
        <v>8</v>
      </c>
      <c r="P3493" s="34" t="s">
        <v>8</v>
      </c>
      <c r="Q3493" s="34" t="s">
        <v>8</v>
      </c>
      <c r="R3493" s="34" t="s">
        <v>8</v>
      </c>
      <c r="S3493" s="42" t="s">
        <v>8</v>
      </c>
      <c r="T3493" s="10" t="s">
        <v>8</v>
      </c>
      <c r="U3493" s="11" t="s">
        <v>8</v>
      </c>
      <c r="V3493" s="11" t="s">
        <v>8</v>
      </c>
      <c r="W3493" s="11" t="s">
        <v>8</v>
      </c>
      <c r="X3493" s="11" t="s">
        <v>8</v>
      </c>
      <c r="Y3493" s="12" t="s">
        <v>8</v>
      </c>
      <c r="Z3493" s="10">
        <f t="shared" si="896"/>
        <v>0.63456686864958101</v>
      </c>
      <c r="AA3493" s="11" t="s">
        <v>8</v>
      </c>
      <c r="AB3493" s="11">
        <f t="shared" si="891"/>
        <v>-0.19752260657894732</v>
      </c>
      <c r="AC3493" s="11" t="s">
        <v>8</v>
      </c>
      <c r="AD3493" s="9">
        <v>25.089453710000001</v>
      </c>
      <c r="AE3493" s="10">
        <v>18.956602849710499</v>
      </c>
      <c r="AF3493" s="53">
        <v>24.839647432509398</v>
      </c>
      <c r="AG3493" s="12">
        <v>31.562582570384201</v>
      </c>
      <c r="AH3493" s="10" t="s">
        <v>8</v>
      </c>
      <c r="AI3493" s="134" t="s">
        <v>8</v>
      </c>
      <c r="AJ3493" s="134" t="s">
        <v>8</v>
      </c>
      <c r="AK3493" s="134" t="s">
        <v>8</v>
      </c>
      <c r="AL3493" s="134" t="s">
        <v>8</v>
      </c>
      <c r="AM3493" s="134" t="s">
        <v>8</v>
      </c>
      <c r="AN3493" s="3" t="str">
        <f t="shared" si="893"/>
        <v>n/a</v>
      </c>
      <c r="AO3493" s="3" t="str">
        <f t="shared" si="894"/>
        <v>n/a</v>
      </c>
      <c r="AP3493" s="3" t="s">
        <v>8</v>
      </c>
      <c r="AQ3493" s="124"/>
      <c r="AR3493" s="4"/>
      <c r="AS3493" s="3"/>
    </row>
    <row r="3494" spans="1:45" ht="15" customHeight="1">
      <c r="A3494" s="53">
        <v>0.57941590060000003</v>
      </c>
      <c r="B3494" s="32" t="s">
        <v>31</v>
      </c>
      <c r="C3494" s="17">
        <v>-27.3748</v>
      </c>
      <c r="D3494" s="17">
        <v>112.92359999999999</v>
      </c>
      <c r="E3494" s="40" t="s">
        <v>33</v>
      </c>
      <c r="F3494" s="18">
        <v>-51.8</v>
      </c>
      <c r="G3494" s="17">
        <v>-47.7</v>
      </c>
      <c r="H3494" s="17">
        <v>-44.3</v>
      </c>
      <c r="I3494" s="17">
        <v>-40.1</v>
      </c>
      <c r="J3494" s="17">
        <v>-35.200000000000003</v>
      </c>
      <c r="K3494" s="30">
        <v>-30.8</v>
      </c>
      <c r="L3494" s="10">
        <f t="shared" si="892"/>
        <v>-27.3748</v>
      </c>
      <c r="M3494" s="52" t="str">
        <f t="shared" si="895"/>
        <v>mid latitude</v>
      </c>
      <c r="N3494" s="83" t="s">
        <v>8</v>
      </c>
      <c r="O3494" s="34" t="s">
        <v>8</v>
      </c>
      <c r="P3494" s="34" t="s">
        <v>8</v>
      </c>
      <c r="Q3494" s="34" t="s">
        <v>8</v>
      </c>
      <c r="R3494" s="34" t="s">
        <v>8</v>
      </c>
      <c r="S3494" s="42" t="s">
        <v>8</v>
      </c>
      <c r="T3494" s="10" t="s">
        <v>8</v>
      </c>
      <c r="U3494" s="11" t="s">
        <v>8</v>
      </c>
      <c r="V3494" s="11" t="s">
        <v>8</v>
      </c>
      <c r="W3494" s="11" t="s">
        <v>8</v>
      </c>
      <c r="X3494" s="11" t="s">
        <v>8</v>
      </c>
      <c r="Y3494" s="12" t="s">
        <v>8</v>
      </c>
      <c r="Z3494" s="10">
        <f t="shared" si="896"/>
        <v>0.64608299917810363</v>
      </c>
      <c r="AA3494" s="11" t="s">
        <v>8</v>
      </c>
      <c r="AB3494" s="11">
        <f t="shared" si="891"/>
        <v>-0.18971168669590646</v>
      </c>
      <c r="AC3494" s="11" t="s">
        <v>8</v>
      </c>
      <c r="AD3494" s="9">
        <v>25.623720630000001</v>
      </c>
      <c r="AE3494" s="10">
        <v>19.714757793392799</v>
      </c>
      <c r="AF3494" s="53">
        <v>25.535549729396202</v>
      </c>
      <c r="AG3494" s="12">
        <v>32.395433293083201</v>
      </c>
      <c r="AH3494" s="10" t="s">
        <v>8</v>
      </c>
      <c r="AI3494" s="134" t="s">
        <v>8</v>
      </c>
      <c r="AJ3494" s="134" t="s">
        <v>8</v>
      </c>
      <c r="AK3494" s="134" t="s">
        <v>8</v>
      </c>
      <c r="AL3494" s="134" t="s">
        <v>8</v>
      </c>
      <c r="AM3494" s="134" t="s">
        <v>8</v>
      </c>
      <c r="AN3494" s="3" t="str">
        <f t="shared" si="893"/>
        <v>n/a</v>
      </c>
      <c r="AO3494" s="3" t="str">
        <f t="shared" si="894"/>
        <v>n/a</v>
      </c>
      <c r="AP3494" s="3" t="s">
        <v>8</v>
      </c>
      <c r="AQ3494" s="124"/>
      <c r="AR3494" s="4"/>
      <c r="AS3494" s="3"/>
    </row>
    <row r="3495" spans="1:45" ht="15" customHeight="1">
      <c r="A3495" s="53">
        <v>0.58050177089999999</v>
      </c>
      <c r="B3495" s="32" t="s">
        <v>31</v>
      </c>
      <c r="C3495" s="17">
        <v>-27.3748</v>
      </c>
      <c r="D3495" s="17">
        <v>112.92359999999999</v>
      </c>
      <c r="E3495" s="40" t="s">
        <v>33</v>
      </c>
      <c r="F3495" s="18">
        <v>-51.8</v>
      </c>
      <c r="G3495" s="17">
        <v>-47.7</v>
      </c>
      <c r="H3495" s="17">
        <v>-44.3</v>
      </c>
      <c r="I3495" s="17">
        <v>-40.1</v>
      </c>
      <c r="J3495" s="17">
        <v>-35.200000000000003</v>
      </c>
      <c r="K3495" s="30">
        <v>-30.8</v>
      </c>
      <c r="L3495" s="10">
        <f t="shared" si="892"/>
        <v>-27.3748</v>
      </c>
      <c r="M3495" s="52" t="str">
        <f t="shared" si="895"/>
        <v>mid latitude</v>
      </c>
      <c r="N3495" s="83" t="s">
        <v>8</v>
      </c>
      <c r="O3495" s="34" t="s">
        <v>8</v>
      </c>
      <c r="P3495" s="34" t="s">
        <v>8</v>
      </c>
      <c r="Q3495" s="34" t="s">
        <v>8</v>
      </c>
      <c r="R3495" s="34" t="s">
        <v>8</v>
      </c>
      <c r="S3495" s="42" t="s">
        <v>8</v>
      </c>
      <c r="T3495" s="10" t="s">
        <v>8</v>
      </c>
      <c r="U3495" s="11" t="s">
        <v>8</v>
      </c>
      <c r="V3495" s="11" t="s">
        <v>8</v>
      </c>
      <c r="W3495" s="11" t="s">
        <v>8</v>
      </c>
      <c r="X3495" s="11" t="s">
        <v>8</v>
      </c>
      <c r="Y3495" s="12" t="s">
        <v>8</v>
      </c>
      <c r="Z3495" s="10">
        <f t="shared" si="896"/>
        <v>0.64706422898725813</v>
      </c>
      <c r="AA3495" s="11" t="s">
        <v>8</v>
      </c>
      <c r="AB3495" s="11">
        <f t="shared" si="891"/>
        <v>-0.18905260818713457</v>
      </c>
      <c r="AC3495" s="11" t="s">
        <v>8</v>
      </c>
      <c r="AD3495" s="9">
        <v>25.668801599999998</v>
      </c>
      <c r="AE3495" s="10">
        <v>19.771269121997399</v>
      </c>
      <c r="AF3495" s="53">
        <v>25.5989000092992</v>
      </c>
      <c r="AG3495" s="12">
        <v>32.471980407076103</v>
      </c>
      <c r="AH3495" s="10" t="s">
        <v>8</v>
      </c>
      <c r="AI3495" s="134" t="s">
        <v>8</v>
      </c>
      <c r="AJ3495" s="134" t="s">
        <v>8</v>
      </c>
      <c r="AK3495" s="134" t="s">
        <v>8</v>
      </c>
      <c r="AL3495" s="134" t="s">
        <v>8</v>
      </c>
      <c r="AM3495" s="134" t="s">
        <v>8</v>
      </c>
      <c r="AN3495" s="3" t="str">
        <f t="shared" si="893"/>
        <v>n/a</v>
      </c>
      <c r="AO3495" s="3" t="str">
        <f t="shared" si="894"/>
        <v>n/a</v>
      </c>
      <c r="AP3495" s="3" t="s">
        <v>8</v>
      </c>
      <c r="AQ3495" s="124"/>
      <c r="AR3495" s="4"/>
      <c r="AS3495" s="3"/>
    </row>
    <row r="3496" spans="1:45" ht="15" customHeight="1">
      <c r="A3496" s="53">
        <v>0.58125064699999995</v>
      </c>
      <c r="B3496" s="32" t="s">
        <v>31</v>
      </c>
      <c r="C3496" s="17">
        <v>-27.3748</v>
      </c>
      <c r="D3496" s="17">
        <v>112.92359999999999</v>
      </c>
      <c r="E3496" s="40" t="s">
        <v>33</v>
      </c>
      <c r="F3496" s="18">
        <v>-51.8</v>
      </c>
      <c r="G3496" s="17">
        <v>-47.7</v>
      </c>
      <c r="H3496" s="17">
        <v>-44.3</v>
      </c>
      <c r="I3496" s="17">
        <v>-40.1</v>
      </c>
      <c r="J3496" s="17">
        <v>-35.200000000000003</v>
      </c>
      <c r="K3496" s="30">
        <v>-30.8</v>
      </c>
      <c r="L3496" s="10">
        <f t="shared" si="892"/>
        <v>-27.3748</v>
      </c>
      <c r="M3496" s="52" t="str">
        <f t="shared" si="895"/>
        <v>mid latitude</v>
      </c>
      <c r="N3496" s="83" t="s">
        <v>8</v>
      </c>
      <c r="O3496" s="34" t="s">
        <v>8</v>
      </c>
      <c r="P3496" s="34" t="s">
        <v>8</v>
      </c>
      <c r="Q3496" s="34" t="s">
        <v>8</v>
      </c>
      <c r="R3496" s="34" t="s">
        <v>8</v>
      </c>
      <c r="S3496" s="42" t="s">
        <v>8</v>
      </c>
      <c r="T3496" s="10" t="s">
        <v>8</v>
      </c>
      <c r="U3496" s="11" t="s">
        <v>8</v>
      </c>
      <c r="V3496" s="11" t="s">
        <v>8</v>
      </c>
      <c r="W3496" s="11" t="s">
        <v>8</v>
      </c>
      <c r="X3496" s="11" t="s">
        <v>8</v>
      </c>
      <c r="Y3496" s="12" t="s">
        <v>8</v>
      </c>
      <c r="Z3496" s="10">
        <f t="shared" si="896"/>
        <v>0.63279114573816209</v>
      </c>
      <c r="AA3496" s="11" t="s">
        <v>8</v>
      </c>
      <c r="AB3496" s="11">
        <f t="shared" si="891"/>
        <v>-0.19873960628654971</v>
      </c>
      <c r="AC3496" s="11" t="s">
        <v>8</v>
      </c>
      <c r="AD3496" s="9">
        <v>25.006210930000002</v>
      </c>
      <c r="AE3496" s="10">
        <v>18.851629217375301</v>
      </c>
      <c r="AF3496" s="53">
        <v>24.702295910224699</v>
      </c>
      <c r="AG3496" s="12">
        <v>31.390998596033</v>
      </c>
      <c r="AH3496" s="10" t="s">
        <v>8</v>
      </c>
      <c r="AI3496" s="134" t="s">
        <v>8</v>
      </c>
      <c r="AJ3496" s="134" t="s">
        <v>8</v>
      </c>
      <c r="AK3496" s="134" t="s">
        <v>8</v>
      </c>
      <c r="AL3496" s="134" t="s">
        <v>8</v>
      </c>
      <c r="AM3496" s="134" t="s">
        <v>8</v>
      </c>
      <c r="AN3496" s="3" t="str">
        <f t="shared" si="893"/>
        <v>n/a</v>
      </c>
      <c r="AO3496" s="3" t="str">
        <f t="shared" si="894"/>
        <v>n/a</v>
      </c>
      <c r="AP3496" s="3" t="s">
        <v>8</v>
      </c>
      <c r="AQ3496" s="124"/>
      <c r="AR3496" s="4"/>
      <c r="AS3496" s="3"/>
    </row>
    <row r="3497" spans="1:45" ht="15" customHeight="1">
      <c r="A3497" s="53">
        <v>0.58293561820000006</v>
      </c>
      <c r="B3497" s="32" t="s">
        <v>31</v>
      </c>
      <c r="C3497" s="17">
        <v>-27.3748</v>
      </c>
      <c r="D3497" s="17">
        <v>112.92359999999999</v>
      </c>
      <c r="E3497" s="40" t="s">
        <v>33</v>
      </c>
      <c r="F3497" s="18">
        <v>-51.8</v>
      </c>
      <c r="G3497" s="17">
        <v>-47.7</v>
      </c>
      <c r="H3497" s="17">
        <v>-44.3</v>
      </c>
      <c r="I3497" s="17">
        <v>-40.1</v>
      </c>
      <c r="J3497" s="17">
        <v>-35.200000000000003</v>
      </c>
      <c r="K3497" s="30">
        <v>-30.8</v>
      </c>
      <c r="L3497" s="10">
        <f t="shared" si="892"/>
        <v>-27.3748</v>
      </c>
      <c r="M3497" s="52" t="str">
        <f t="shared" si="895"/>
        <v>mid latitude</v>
      </c>
      <c r="N3497" s="83" t="s">
        <v>8</v>
      </c>
      <c r="O3497" s="34" t="s">
        <v>8</v>
      </c>
      <c r="P3497" s="34" t="s">
        <v>8</v>
      </c>
      <c r="Q3497" s="34" t="s">
        <v>8</v>
      </c>
      <c r="R3497" s="34" t="s">
        <v>8</v>
      </c>
      <c r="S3497" s="42" t="s">
        <v>8</v>
      </c>
      <c r="T3497" s="10" t="s">
        <v>8</v>
      </c>
      <c r="U3497" s="11" t="s">
        <v>8</v>
      </c>
      <c r="V3497" s="11" t="s">
        <v>8</v>
      </c>
      <c r="W3497" s="11" t="s">
        <v>8</v>
      </c>
      <c r="X3497" s="11" t="s">
        <v>8</v>
      </c>
      <c r="Y3497" s="12" t="s">
        <v>8</v>
      </c>
      <c r="Z3497" s="10">
        <f t="shared" si="896"/>
        <v>0.64069281154567848</v>
      </c>
      <c r="AA3497" s="11" t="s">
        <v>8</v>
      </c>
      <c r="AB3497" s="11">
        <f t="shared" si="891"/>
        <v>-0.1933501486842106</v>
      </c>
      <c r="AC3497" s="11" t="s">
        <v>8</v>
      </c>
      <c r="AD3497" s="9">
        <v>25.374849829999999</v>
      </c>
      <c r="AE3497" s="10">
        <v>19.324259208470998</v>
      </c>
      <c r="AF3497" s="53">
        <v>25.161548975750399</v>
      </c>
      <c r="AG3497" s="12">
        <v>31.993004594095598</v>
      </c>
      <c r="AH3497" s="10" t="s">
        <v>8</v>
      </c>
      <c r="AI3497" s="134" t="s">
        <v>8</v>
      </c>
      <c r="AJ3497" s="134" t="s">
        <v>8</v>
      </c>
      <c r="AK3497" s="134" t="s">
        <v>8</v>
      </c>
      <c r="AL3497" s="134" t="s">
        <v>8</v>
      </c>
      <c r="AM3497" s="134" t="s">
        <v>8</v>
      </c>
      <c r="AN3497" s="3" t="str">
        <f t="shared" si="893"/>
        <v>n/a</v>
      </c>
      <c r="AO3497" s="3" t="str">
        <f t="shared" si="894"/>
        <v>n/a</v>
      </c>
      <c r="AP3497" s="3" t="s">
        <v>8</v>
      </c>
      <c r="AQ3497" s="124"/>
      <c r="AR3497" s="4"/>
      <c r="AS3497" s="3"/>
    </row>
    <row r="3498" spans="1:45" ht="15" customHeight="1">
      <c r="A3498" s="53">
        <v>0.58402148860000003</v>
      </c>
      <c r="B3498" s="32" t="s">
        <v>31</v>
      </c>
      <c r="C3498" s="17">
        <v>-27.3748</v>
      </c>
      <c r="D3498" s="17">
        <v>112.92359999999999</v>
      </c>
      <c r="E3498" s="40" t="s">
        <v>33</v>
      </c>
      <c r="F3498" s="18">
        <v>-51.8</v>
      </c>
      <c r="G3498" s="17">
        <v>-47.7</v>
      </c>
      <c r="H3498" s="17">
        <v>-44.3</v>
      </c>
      <c r="I3498" s="17">
        <v>-40.1</v>
      </c>
      <c r="J3498" s="17">
        <v>-35.200000000000003</v>
      </c>
      <c r="K3498" s="30">
        <v>-30.8</v>
      </c>
      <c r="L3498" s="10">
        <f t="shared" si="892"/>
        <v>-27.3748</v>
      </c>
      <c r="M3498" s="52" t="str">
        <f t="shared" si="895"/>
        <v>mid latitude</v>
      </c>
      <c r="N3498" s="83" t="s">
        <v>8</v>
      </c>
      <c r="O3498" s="34" t="s">
        <v>8</v>
      </c>
      <c r="P3498" s="34" t="s">
        <v>8</v>
      </c>
      <c r="Q3498" s="34" t="s">
        <v>8</v>
      </c>
      <c r="R3498" s="34" t="s">
        <v>8</v>
      </c>
      <c r="S3498" s="42" t="s">
        <v>8</v>
      </c>
      <c r="T3498" s="10" t="s">
        <v>8</v>
      </c>
      <c r="U3498" s="11" t="s">
        <v>8</v>
      </c>
      <c r="V3498" s="11" t="s">
        <v>8</v>
      </c>
      <c r="W3498" s="11" t="s">
        <v>8</v>
      </c>
      <c r="X3498" s="11" t="s">
        <v>8</v>
      </c>
      <c r="Y3498" s="12" t="s">
        <v>8</v>
      </c>
      <c r="Z3498" s="10">
        <f t="shared" si="896"/>
        <v>0.65330873718740867</v>
      </c>
      <c r="AA3498" s="11" t="s">
        <v>8</v>
      </c>
      <c r="AB3498" s="11">
        <f t="shared" si="891"/>
        <v>-0.18488153362573101</v>
      </c>
      <c r="AC3498" s="11" t="s">
        <v>8</v>
      </c>
      <c r="AD3498" s="9">
        <v>25.954103100000001</v>
      </c>
      <c r="AE3498" s="10">
        <v>20.1280181827291</v>
      </c>
      <c r="AF3498" s="53">
        <v>25.991688984159399</v>
      </c>
      <c r="AG3498" s="12">
        <v>32.923128512092603</v>
      </c>
      <c r="AH3498" s="10" t="s">
        <v>8</v>
      </c>
      <c r="AI3498" s="134" t="s">
        <v>8</v>
      </c>
      <c r="AJ3498" s="134" t="s">
        <v>8</v>
      </c>
      <c r="AK3498" s="134" t="s">
        <v>8</v>
      </c>
      <c r="AL3498" s="134" t="s">
        <v>8</v>
      </c>
      <c r="AM3498" s="134" t="s">
        <v>8</v>
      </c>
      <c r="AN3498" s="3" t="str">
        <f t="shared" si="893"/>
        <v>n/a</v>
      </c>
      <c r="AO3498" s="3" t="str">
        <f t="shared" si="894"/>
        <v>n/a</v>
      </c>
      <c r="AP3498" s="3" t="s">
        <v>8</v>
      </c>
      <c r="AQ3498" s="124"/>
      <c r="AR3498" s="4"/>
      <c r="AS3498" s="3"/>
    </row>
    <row r="3499" spans="1:45" ht="15" customHeight="1">
      <c r="A3499" s="53">
        <v>0.58518224650000006</v>
      </c>
      <c r="B3499" s="32" t="s">
        <v>31</v>
      </c>
      <c r="C3499" s="17">
        <v>-27.3748</v>
      </c>
      <c r="D3499" s="17">
        <v>112.92359999999999</v>
      </c>
      <c r="E3499" s="40" t="s">
        <v>33</v>
      </c>
      <c r="F3499" s="18">
        <v>-51.8</v>
      </c>
      <c r="G3499" s="17">
        <v>-47.7</v>
      </c>
      <c r="H3499" s="17">
        <v>-44.3</v>
      </c>
      <c r="I3499" s="17">
        <v>-40.1</v>
      </c>
      <c r="J3499" s="17">
        <v>-35.200000000000003</v>
      </c>
      <c r="K3499" s="30">
        <v>-30.8</v>
      </c>
      <c r="L3499" s="10">
        <f t="shared" si="892"/>
        <v>-27.3748</v>
      </c>
      <c r="M3499" s="52" t="str">
        <f t="shared" si="895"/>
        <v>mid latitude</v>
      </c>
      <c r="N3499" s="83" t="s">
        <v>8</v>
      </c>
      <c r="O3499" s="34" t="s">
        <v>8</v>
      </c>
      <c r="P3499" s="34" t="s">
        <v>8</v>
      </c>
      <c r="Q3499" s="34" t="s">
        <v>8</v>
      </c>
      <c r="R3499" s="34" t="s">
        <v>8</v>
      </c>
      <c r="S3499" s="42" t="s">
        <v>8</v>
      </c>
      <c r="T3499" s="10" t="s">
        <v>8</v>
      </c>
      <c r="U3499" s="11" t="s">
        <v>8</v>
      </c>
      <c r="V3499" s="11" t="s">
        <v>8</v>
      </c>
      <c r="W3499" s="11" t="s">
        <v>8</v>
      </c>
      <c r="X3499" s="11" t="s">
        <v>8</v>
      </c>
      <c r="Y3499" s="12" t="s">
        <v>8</v>
      </c>
      <c r="Z3499" s="10">
        <f t="shared" si="896"/>
        <v>0.65365113076684589</v>
      </c>
      <c r="AA3499" s="11" t="s">
        <v>8</v>
      </c>
      <c r="AB3499" s="11">
        <f t="shared" si="891"/>
        <v>-0.18465398318713447</v>
      </c>
      <c r="AC3499" s="11" t="s">
        <v>8</v>
      </c>
      <c r="AD3499" s="9">
        <v>25.96966755</v>
      </c>
      <c r="AE3499" s="10">
        <v>20.198004458562401</v>
      </c>
      <c r="AF3499" s="53">
        <v>25.992465089959101</v>
      </c>
      <c r="AG3499" s="12">
        <v>32.931921783673197</v>
      </c>
      <c r="AH3499" s="10" t="s">
        <v>8</v>
      </c>
      <c r="AI3499" s="134" t="s">
        <v>8</v>
      </c>
      <c r="AJ3499" s="134" t="s">
        <v>8</v>
      </c>
      <c r="AK3499" s="134" t="s">
        <v>8</v>
      </c>
      <c r="AL3499" s="134" t="s">
        <v>8</v>
      </c>
      <c r="AM3499" s="134" t="s">
        <v>8</v>
      </c>
      <c r="AN3499" s="3" t="str">
        <f t="shared" si="893"/>
        <v>n/a</v>
      </c>
      <c r="AO3499" s="3" t="str">
        <f t="shared" si="894"/>
        <v>n/a</v>
      </c>
      <c r="AP3499" s="3" t="s">
        <v>8</v>
      </c>
      <c r="AQ3499" s="124"/>
      <c r="AR3499" s="4"/>
      <c r="AS3499" s="3"/>
    </row>
    <row r="3500" spans="1:45" ht="15" customHeight="1">
      <c r="A3500" s="53">
        <v>0.58645533579999998</v>
      </c>
      <c r="B3500" s="32" t="s">
        <v>31</v>
      </c>
      <c r="C3500" s="17">
        <v>-27.3748</v>
      </c>
      <c r="D3500" s="17">
        <v>112.92359999999999</v>
      </c>
      <c r="E3500" s="40" t="s">
        <v>33</v>
      </c>
      <c r="F3500" s="18">
        <v>-51.8</v>
      </c>
      <c r="G3500" s="17">
        <v>-47.7</v>
      </c>
      <c r="H3500" s="17">
        <v>-44.3</v>
      </c>
      <c r="I3500" s="17">
        <v>-40.1</v>
      </c>
      <c r="J3500" s="17">
        <v>-35.200000000000003</v>
      </c>
      <c r="K3500" s="30">
        <v>-30.8</v>
      </c>
      <c r="L3500" s="10">
        <f t="shared" si="892"/>
        <v>-27.3748</v>
      </c>
      <c r="M3500" s="52" t="str">
        <f t="shared" si="895"/>
        <v>mid latitude</v>
      </c>
      <c r="N3500" s="83" t="s">
        <v>8</v>
      </c>
      <c r="O3500" s="34" t="s">
        <v>8</v>
      </c>
      <c r="P3500" s="34" t="s">
        <v>8</v>
      </c>
      <c r="Q3500" s="34" t="s">
        <v>8</v>
      </c>
      <c r="R3500" s="34" t="s">
        <v>8</v>
      </c>
      <c r="S3500" s="42" t="s">
        <v>8</v>
      </c>
      <c r="T3500" s="10" t="s">
        <v>8</v>
      </c>
      <c r="U3500" s="11" t="s">
        <v>8</v>
      </c>
      <c r="V3500" s="11" t="s">
        <v>8</v>
      </c>
      <c r="W3500" s="11" t="s">
        <v>8</v>
      </c>
      <c r="X3500" s="11" t="s">
        <v>8</v>
      </c>
      <c r="Y3500" s="12" t="s">
        <v>8</v>
      </c>
      <c r="Z3500" s="10">
        <f t="shared" si="896"/>
        <v>0.62893900517286216</v>
      </c>
      <c r="AA3500" s="11" t="s">
        <v>8</v>
      </c>
      <c r="AB3500" s="11">
        <f t="shared" si="891"/>
        <v>-0.20139147061403512</v>
      </c>
      <c r="AC3500" s="11" t="s">
        <v>8</v>
      </c>
      <c r="AD3500" s="9">
        <v>24.82482341</v>
      </c>
      <c r="AE3500" s="10">
        <v>18.601759195654999</v>
      </c>
      <c r="AF3500" s="53">
        <v>24.464202159817301</v>
      </c>
      <c r="AG3500" s="12">
        <v>31.050548577969799</v>
      </c>
      <c r="AH3500" s="10" t="s">
        <v>8</v>
      </c>
      <c r="AI3500" s="134" t="s">
        <v>8</v>
      </c>
      <c r="AJ3500" s="134" t="s">
        <v>8</v>
      </c>
      <c r="AK3500" s="134" t="s">
        <v>8</v>
      </c>
      <c r="AL3500" s="134" t="s">
        <v>8</v>
      </c>
      <c r="AM3500" s="134" t="s">
        <v>8</v>
      </c>
      <c r="AN3500" s="3" t="str">
        <f t="shared" si="893"/>
        <v>n/a</v>
      </c>
      <c r="AO3500" s="3" t="str">
        <f t="shared" si="894"/>
        <v>n/a</v>
      </c>
      <c r="AP3500" s="3" t="s">
        <v>8</v>
      </c>
      <c r="AQ3500" s="124"/>
      <c r="AR3500" s="4"/>
      <c r="AS3500" s="3"/>
    </row>
    <row r="3501" spans="1:45" ht="15" customHeight="1">
      <c r="A3501" s="53">
        <v>0.58754120620000005</v>
      </c>
      <c r="B3501" s="32" t="s">
        <v>31</v>
      </c>
      <c r="C3501" s="17">
        <v>-27.3748</v>
      </c>
      <c r="D3501" s="17">
        <v>112.92359999999999</v>
      </c>
      <c r="E3501" s="40" t="s">
        <v>33</v>
      </c>
      <c r="F3501" s="18">
        <v>-51.8</v>
      </c>
      <c r="G3501" s="17">
        <v>-47.7</v>
      </c>
      <c r="H3501" s="17">
        <v>-44.3</v>
      </c>
      <c r="I3501" s="17">
        <v>-40.1</v>
      </c>
      <c r="J3501" s="17">
        <v>-35.200000000000003</v>
      </c>
      <c r="K3501" s="30">
        <v>-30.8</v>
      </c>
      <c r="L3501" s="10">
        <f t="shared" si="892"/>
        <v>-27.3748</v>
      </c>
      <c r="M3501" s="52" t="str">
        <f t="shared" si="895"/>
        <v>mid latitude</v>
      </c>
      <c r="N3501" s="83" t="s">
        <v>8</v>
      </c>
      <c r="O3501" s="34" t="s">
        <v>8</v>
      </c>
      <c r="P3501" s="34" t="s">
        <v>8</v>
      </c>
      <c r="Q3501" s="34" t="s">
        <v>8</v>
      </c>
      <c r="R3501" s="34" t="s">
        <v>8</v>
      </c>
      <c r="S3501" s="42" t="s">
        <v>8</v>
      </c>
      <c r="T3501" s="10" t="s">
        <v>8</v>
      </c>
      <c r="U3501" s="11" t="s">
        <v>8</v>
      </c>
      <c r="V3501" s="11" t="s">
        <v>8</v>
      </c>
      <c r="W3501" s="11" t="s">
        <v>8</v>
      </c>
      <c r="X3501" s="11" t="s">
        <v>8</v>
      </c>
      <c r="Y3501" s="12" t="s">
        <v>8</v>
      </c>
      <c r="Z3501" s="10">
        <f t="shared" si="896"/>
        <v>0.64037488980581836</v>
      </c>
      <c r="AA3501" s="11" t="s">
        <v>8</v>
      </c>
      <c r="AB3501" s="11">
        <f t="shared" si="891"/>
        <v>-0.1935657058479533</v>
      </c>
      <c r="AC3501" s="11" t="s">
        <v>8</v>
      </c>
      <c r="AD3501" s="9">
        <v>25.36010572</v>
      </c>
      <c r="AE3501" s="10">
        <v>19.326343238844402</v>
      </c>
      <c r="AF3501" s="53">
        <v>25.165386068876501</v>
      </c>
      <c r="AG3501" s="12">
        <v>31.951087795570398</v>
      </c>
      <c r="AH3501" s="10" t="s">
        <v>8</v>
      </c>
      <c r="AI3501" s="134" t="s">
        <v>8</v>
      </c>
      <c r="AJ3501" s="134" t="s">
        <v>8</v>
      </c>
      <c r="AK3501" s="134" t="s">
        <v>8</v>
      </c>
      <c r="AL3501" s="134" t="s">
        <v>8</v>
      </c>
      <c r="AM3501" s="134" t="s">
        <v>8</v>
      </c>
      <c r="AN3501" s="3" t="str">
        <f t="shared" si="893"/>
        <v>n/a</v>
      </c>
      <c r="AO3501" s="3" t="str">
        <f t="shared" si="894"/>
        <v>n/a</v>
      </c>
      <c r="AP3501" s="3" t="s">
        <v>8</v>
      </c>
      <c r="AQ3501" s="124"/>
      <c r="AR3501" s="4"/>
      <c r="AS3501" s="3"/>
    </row>
    <row r="3502" spans="1:45" ht="15" customHeight="1">
      <c r="A3502" s="53">
        <v>0.58870196410000009</v>
      </c>
      <c r="B3502" s="32" t="s">
        <v>31</v>
      </c>
      <c r="C3502" s="17">
        <v>-27.3748</v>
      </c>
      <c r="D3502" s="17">
        <v>112.92359999999999</v>
      </c>
      <c r="E3502" s="40" t="s">
        <v>33</v>
      </c>
      <c r="F3502" s="18">
        <v>-51.8</v>
      </c>
      <c r="G3502" s="17">
        <v>-47.7</v>
      </c>
      <c r="H3502" s="17">
        <v>-44.3</v>
      </c>
      <c r="I3502" s="17">
        <v>-40.1</v>
      </c>
      <c r="J3502" s="17">
        <v>-35.200000000000003</v>
      </c>
      <c r="K3502" s="30">
        <v>-30.8</v>
      </c>
      <c r="L3502" s="10">
        <f t="shared" si="892"/>
        <v>-27.3748</v>
      </c>
      <c r="M3502" s="52" t="str">
        <f t="shared" si="895"/>
        <v>mid latitude</v>
      </c>
      <c r="N3502" s="83" t="s">
        <v>8</v>
      </c>
      <c r="O3502" s="34" t="s">
        <v>8</v>
      </c>
      <c r="P3502" s="34" t="s">
        <v>8</v>
      </c>
      <c r="Q3502" s="34" t="s">
        <v>8</v>
      </c>
      <c r="R3502" s="34" t="s">
        <v>8</v>
      </c>
      <c r="S3502" s="42" t="s">
        <v>8</v>
      </c>
      <c r="T3502" s="10" t="s">
        <v>8</v>
      </c>
      <c r="U3502" s="11" t="s">
        <v>8</v>
      </c>
      <c r="V3502" s="11" t="s">
        <v>8</v>
      </c>
      <c r="W3502" s="11" t="s">
        <v>8</v>
      </c>
      <c r="X3502" s="11" t="s">
        <v>8</v>
      </c>
      <c r="Y3502" s="12" t="s">
        <v>8</v>
      </c>
      <c r="Z3502" s="10">
        <f t="shared" si="896"/>
        <v>0.63884550698448994</v>
      </c>
      <c r="AA3502" s="11" t="s">
        <v>8</v>
      </c>
      <c r="AB3502" s="11">
        <f t="shared" si="891"/>
        <v>-0.19460415526315791</v>
      </c>
      <c r="AC3502" s="11" t="s">
        <v>8</v>
      </c>
      <c r="AD3502" s="9">
        <v>25.289075780000001</v>
      </c>
      <c r="AE3502" s="10">
        <v>19.214278045185502</v>
      </c>
      <c r="AF3502" s="53">
        <v>25.061983863324599</v>
      </c>
      <c r="AG3502" s="12">
        <v>31.820328803442202</v>
      </c>
      <c r="AH3502" s="10" t="s">
        <v>8</v>
      </c>
      <c r="AI3502" s="134" t="s">
        <v>8</v>
      </c>
      <c r="AJ3502" s="134" t="s">
        <v>8</v>
      </c>
      <c r="AK3502" s="134" t="s">
        <v>8</v>
      </c>
      <c r="AL3502" s="134" t="s">
        <v>8</v>
      </c>
      <c r="AM3502" s="134" t="s">
        <v>8</v>
      </c>
      <c r="AN3502" s="3" t="str">
        <f t="shared" si="893"/>
        <v>n/a</v>
      </c>
      <c r="AO3502" s="3" t="str">
        <f t="shared" si="894"/>
        <v>n/a</v>
      </c>
      <c r="AP3502" s="3" t="s">
        <v>8</v>
      </c>
      <c r="AQ3502" s="124"/>
      <c r="AR3502" s="4"/>
      <c r="AS3502" s="3"/>
    </row>
    <row r="3503" spans="1:45" ht="15" customHeight="1">
      <c r="A3503" s="53">
        <v>0.5899750534</v>
      </c>
      <c r="B3503" s="32" t="s">
        <v>31</v>
      </c>
      <c r="C3503" s="17">
        <v>-27.3748</v>
      </c>
      <c r="D3503" s="17">
        <v>112.92359999999999</v>
      </c>
      <c r="E3503" s="40" t="s">
        <v>33</v>
      </c>
      <c r="F3503" s="18">
        <v>-51.8</v>
      </c>
      <c r="G3503" s="17">
        <v>-47.7</v>
      </c>
      <c r="H3503" s="17">
        <v>-44.3</v>
      </c>
      <c r="I3503" s="17">
        <v>-40.1</v>
      </c>
      <c r="J3503" s="17">
        <v>-35.200000000000003</v>
      </c>
      <c r="K3503" s="30">
        <v>-30.8</v>
      </c>
      <c r="L3503" s="10">
        <f t="shared" si="892"/>
        <v>-27.3748</v>
      </c>
      <c r="M3503" s="52" t="str">
        <f t="shared" si="895"/>
        <v>mid latitude</v>
      </c>
      <c r="N3503" s="83" t="s">
        <v>8</v>
      </c>
      <c r="O3503" s="34" t="s">
        <v>8</v>
      </c>
      <c r="P3503" s="34" t="s">
        <v>8</v>
      </c>
      <c r="Q3503" s="34" t="s">
        <v>8</v>
      </c>
      <c r="R3503" s="34" t="s">
        <v>8</v>
      </c>
      <c r="S3503" s="42" t="s">
        <v>8</v>
      </c>
      <c r="T3503" s="10" t="s">
        <v>8</v>
      </c>
      <c r="U3503" s="11" t="s">
        <v>8</v>
      </c>
      <c r="V3503" s="11" t="s">
        <v>8</v>
      </c>
      <c r="W3503" s="11" t="s">
        <v>8</v>
      </c>
      <c r="X3503" s="11" t="s">
        <v>8</v>
      </c>
      <c r="Y3503" s="12" t="s">
        <v>8</v>
      </c>
      <c r="Z3503" s="10">
        <f t="shared" si="896"/>
        <v>0.63262679269681632</v>
      </c>
      <c r="AA3503" s="11" t="s">
        <v>8</v>
      </c>
      <c r="AB3503" s="11">
        <f t="shared" si="891"/>
        <v>-0.19885241900584799</v>
      </c>
      <c r="AC3503" s="11" t="s">
        <v>8</v>
      </c>
      <c r="AD3503" s="9">
        <v>24.998494539999999</v>
      </c>
      <c r="AE3503" s="10">
        <v>18.822001947832501</v>
      </c>
      <c r="AF3503" s="53">
        <v>24.689717913254398</v>
      </c>
      <c r="AG3503" s="12">
        <v>31.351612405533</v>
      </c>
      <c r="AH3503" s="10" t="s">
        <v>8</v>
      </c>
      <c r="AI3503" s="134" t="s">
        <v>8</v>
      </c>
      <c r="AJ3503" s="134" t="s">
        <v>8</v>
      </c>
      <c r="AK3503" s="134" t="s">
        <v>8</v>
      </c>
      <c r="AL3503" s="134" t="s">
        <v>8</v>
      </c>
      <c r="AM3503" s="134" t="s">
        <v>8</v>
      </c>
      <c r="AN3503" s="3" t="str">
        <f t="shared" si="893"/>
        <v>n/a</v>
      </c>
      <c r="AO3503" s="3" t="str">
        <f t="shared" si="894"/>
        <v>n/a</v>
      </c>
      <c r="AP3503" s="3" t="s">
        <v>8</v>
      </c>
      <c r="AQ3503" s="124"/>
      <c r="AR3503" s="4"/>
      <c r="AS3503" s="3"/>
    </row>
    <row r="3504" spans="1:45" ht="15" customHeight="1">
      <c r="A3504" s="53">
        <v>0.59106092379999997</v>
      </c>
      <c r="B3504" s="32" t="s">
        <v>31</v>
      </c>
      <c r="C3504" s="17">
        <v>-27.3748</v>
      </c>
      <c r="D3504" s="17">
        <v>112.92359999999999</v>
      </c>
      <c r="E3504" s="40" t="s">
        <v>33</v>
      </c>
      <c r="F3504" s="18">
        <v>-51.8</v>
      </c>
      <c r="G3504" s="17">
        <v>-47.7</v>
      </c>
      <c r="H3504" s="17">
        <v>-44.3</v>
      </c>
      <c r="I3504" s="17">
        <v>-40.1</v>
      </c>
      <c r="J3504" s="17">
        <v>-35.200000000000003</v>
      </c>
      <c r="K3504" s="30">
        <v>-30.8</v>
      </c>
      <c r="L3504" s="10">
        <f t="shared" si="892"/>
        <v>-27.3748</v>
      </c>
      <c r="M3504" s="52" t="str">
        <f t="shared" si="895"/>
        <v>mid latitude</v>
      </c>
      <c r="N3504" s="83" t="s">
        <v>8</v>
      </c>
      <c r="O3504" s="34" t="s">
        <v>8</v>
      </c>
      <c r="P3504" s="34" t="s">
        <v>8</v>
      </c>
      <c r="Q3504" s="34" t="s">
        <v>8</v>
      </c>
      <c r="R3504" s="34" t="s">
        <v>8</v>
      </c>
      <c r="S3504" s="42" t="s">
        <v>8</v>
      </c>
      <c r="T3504" s="10" t="s">
        <v>8</v>
      </c>
      <c r="U3504" s="11" t="s">
        <v>8</v>
      </c>
      <c r="V3504" s="11" t="s">
        <v>8</v>
      </c>
      <c r="W3504" s="11" t="s">
        <v>8</v>
      </c>
      <c r="X3504" s="11" t="s">
        <v>8</v>
      </c>
      <c r="Y3504" s="12" t="s">
        <v>8</v>
      </c>
      <c r="Z3504" s="10">
        <f t="shared" si="896"/>
        <v>0.61947849009624611</v>
      </c>
      <c r="AA3504" s="11" t="s">
        <v>8</v>
      </c>
      <c r="AB3504" s="11">
        <f t="shared" si="891"/>
        <v>-0.20797376885964911</v>
      </c>
      <c r="AC3504" s="11" t="s">
        <v>8</v>
      </c>
      <c r="AD3504" s="9">
        <v>24.374594210000001</v>
      </c>
      <c r="AE3504" s="10">
        <v>18.0038145374081</v>
      </c>
      <c r="AF3504" s="53">
        <v>23.859065539683598</v>
      </c>
      <c r="AG3504" s="12">
        <v>30.339968301962902</v>
      </c>
      <c r="AH3504" s="10" t="s">
        <v>8</v>
      </c>
      <c r="AI3504" s="134" t="s">
        <v>8</v>
      </c>
      <c r="AJ3504" s="134" t="s">
        <v>8</v>
      </c>
      <c r="AK3504" s="134" t="s">
        <v>8</v>
      </c>
      <c r="AL3504" s="134" t="s">
        <v>8</v>
      </c>
      <c r="AM3504" s="134" t="s">
        <v>8</v>
      </c>
      <c r="AN3504" s="3" t="str">
        <f t="shared" si="893"/>
        <v>n/a</v>
      </c>
      <c r="AO3504" s="3" t="str">
        <f t="shared" si="894"/>
        <v>n/a</v>
      </c>
      <c r="AP3504" s="3" t="s">
        <v>8</v>
      </c>
      <c r="AQ3504" s="124"/>
      <c r="AR3504" s="4"/>
      <c r="AS3504" s="3"/>
    </row>
    <row r="3505" spans="1:45" ht="15" customHeight="1">
      <c r="A3505" s="53">
        <v>0.5922216817</v>
      </c>
      <c r="B3505" s="32" t="s">
        <v>31</v>
      </c>
      <c r="C3505" s="17">
        <v>-27.3748</v>
      </c>
      <c r="D3505" s="17">
        <v>112.92359999999999</v>
      </c>
      <c r="E3505" s="40" t="s">
        <v>33</v>
      </c>
      <c r="F3505" s="18">
        <v>-51.8</v>
      </c>
      <c r="G3505" s="17">
        <v>-47.7</v>
      </c>
      <c r="H3505" s="17">
        <v>-44.3</v>
      </c>
      <c r="I3505" s="17">
        <v>-40.1</v>
      </c>
      <c r="J3505" s="17">
        <v>-35.200000000000003</v>
      </c>
      <c r="K3505" s="30">
        <v>-30.8</v>
      </c>
      <c r="L3505" s="10">
        <f t="shared" si="892"/>
        <v>-27.3748</v>
      </c>
      <c r="M3505" s="52" t="str">
        <f t="shared" si="895"/>
        <v>mid latitude</v>
      </c>
      <c r="N3505" s="83" t="s">
        <v>8</v>
      </c>
      <c r="O3505" s="34" t="s">
        <v>8</v>
      </c>
      <c r="P3505" s="34" t="s">
        <v>8</v>
      </c>
      <c r="Q3505" s="34" t="s">
        <v>8</v>
      </c>
      <c r="R3505" s="34" t="s">
        <v>8</v>
      </c>
      <c r="S3505" s="42" t="s">
        <v>8</v>
      </c>
      <c r="T3505" s="10" t="s">
        <v>8</v>
      </c>
      <c r="U3505" s="11" t="s">
        <v>8</v>
      </c>
      <c r="V3505" s="11" t="s">
        <v>8</v>
      </c>
      <c r="W3505" s="11" t="s">
        <v>8</v>
      </c>
      <c r="X3505" s="11" t="s">
        <v>8</v>
      </c>
      <c r="Y3505" s="12" t="s">
        <v>8</v>
      </c>
      <c r="Z3505" s="10">
        <f t="shared" si="896"/>
        <v>0.63042440079816098</v>
      </c>
      <c r="AA3505" s="11" t="s">
        <v>8</v>
      </c>
      <c r="AB3505" s="11">
        <f t="shared" si="891"/>
        <v>-0.20036698567251468</v>
      </c>
      <c r="AC3505" s="11" t="s">
        <v>8</v>
      </c>
      <c r="AD3505" s="9">
        <v>24.894898179999998</v>
      </c>
      <c r="AE3505" s="10">
        <v>18.739026656559702</v>
      </c>
      <c r="AF3505" s="53">
        <v>24.554361494911898</v>
      </c>
      <c r="AG3505" s="12">
        <v>31.1610666456106</v>
      </c>
      <c r="AH3505" s="10" t="s">
        <v>8</v>
      </c>
      <c r="AI3505" s="134" t="s">
        <v>8</v>
      </c>
      <c r="AJ3505" s="134" t="s">
        <v>8</v>
      </c>
      <c r="AK3505" s="134" t="s">
        <v>8</v>
      </c>
      <c r="AL3505" s="134" t="s">
        <v>8</v>
      </c>
      <c r="AM3505" s="134" t="s">
        <v>8</v>
      </c>
      <c r="AN3505" s="3" t="str">
        <f t="shared" si="893"/>
        <v>n/a</v>
      </c>
      <c r="AO3505" s="3" t="str">
        <f t="shared" si="894"/>
        <v>n/a</v>
      </c>
      <c r="AP3505" s="3" t="s">
        <v>8</v>
      </c>
      <c r="AQ3505" s="124"/>
      <c r="AR3505" s="4"/>
      <c r="AS3505" s="3"/>
    </row>
    <row r="3506" spans="1:45" ht="15" customHeight="1">
      <c r="A3506" s="53">
        <v>0.59349477109999993</v>
      </c>
      <c r="B3506" s="32" t="s">
        <v>31</v>
      </c>
      <c r="C3506" s="17">
        <v>-27.3748</v>
      </c>
      <c r="D3506" s="17">
        <v>112.92359999999999</v>
      </c>
      <c r="E3506" s="40" t="s">
        <v>33</v>
      </c>
      <c r="F3506" s="18">
        <v>-51.8</v>
      </c>
      <c r="G3506" s="17">
        <v>-47.7</v>
      </c>
      <c r="H3506" s="17">
        <v>-44.3</v>
      </c>
      <c r="I3506" s="17">
        <v>-40.1</v>
      </c>
      <c r="J3506" s="17">
        <v>-35.200000000000003</v>
      </c>
      <c r="K3506" s="30">
        <v>-30.8</v>
      </c>
      <c r="L3506" s="10">
        <f t="shared" si="892"/>
        <v>-27.3748</v>
      </c>
      <c r="M3506" s="52" t="str">
        <f t="shared" si="895"/>
        <v>mid latitude</v>
      </c>
      <c r="N3506" s="83" t="s">
        <v>8</v>
      </c>
      <c r="O3506" s="34" t="s">
        <v>8</v>
      </c>
      <c r="P3506" s="34" t="s">
        <v>8</v>
      </c>
      <c r="Q3506" s="34" t="s">
        <v>8</v>
      </c>
      <c r="R3506" s="34" t="s">
        <v>8</v>
      </c>
      <c r="S3506" s="42" t="s">
        <v>8</v>
      </c>
      <c r="T3506" s="10" t="s">
        <v>8</v>
      </c>
      <c r="U3506" s="11" t="s">
        <v>8</v>
      </c>
      <c r="V3506" s="11" t="s">
        <v>8</v>
      </c>
      <c r="W3506" s="11" t="s">
        <v>8</v>
      </c>
      <c r="X3506" s="11" t="s">
        <v>8</v>
      </c>
      <c r="Y3506" s="12" t="s">
        <v>8</v>
      </c>
      <c r="Z3506" s="10">
        <f t="shared" si="896"/>
        <v>0.64161627315826275</v>
      </c>
      <c r="AA3506" s="11" t="s">
        <v>8</v>
      </c>
      <c r="AB3506" s="11">
        <f t="shared" si="891"/>
        <v>-0.19272462967836262</v>
      </c>
      <c r="AC3506" s="11" t="s">
        <v>8</v>
      </c>
      <c r="AD3506" s="9">
        <v>25.41763533</v>
      </c>
      <c r="AE3506" s="10">
        <v>19.430249903718501</v>
      </c>
      <c r="AF3506" s="53">
        <v>25.2427939086995</v>
      </c>
      <c r="AG3506" s="12">
        <v>32.031763308520702</v>
      </c>
      <c r="AH3506" s="10" t="s">
        <v>8</v>
      </c>
      <c r="AI3506" s="134" t="s">
        <v>8</v>
      </c>
      <c r="AJ3506" s="134" t="s">
        <v>8</v>
      </c>
      <c r="AK3506" s="134" t="s">
        <v>8</v>
      </c>
      <c r="AL3506" s="134" t="s">
        <v>8</v>
      </c>
      <c r="AM3506" s="134" t="s">
        <v>8</v>
      </c>
      <c r="AN3506" s="3" t="str">
        <f t="shared" si="893"/>
        <v>n/a</v>
      </c>
      <c r="AO3506" s="3" t="str">
        <f t="shared" si="894"/>
        <v>n/a</v>
      </c>
      <c r="AP3506" s="3" t="s">
        <v>8</v>
      </c>
      <c r="AQ3506" s="124"/>
      <c r="AR3506" s="4"/>
      <c r="AS3506" s="3"/>
    </row>
    <row r="3507" spans="1:45" ht="15" customHeight="1">
      <c r="A3507" s="53">
        <v>0.5945806414</v>
      </c>
      <c r="B3507" s="32" t="s">
        <v>31</v>
      </c>
      <c r="C3507" s="17">
        <v>-27.3748</v>
      </c>
      <c r="D3507" s="17">
        <v>112.92359999999999</v>
      </c>
      <c r="E3507" s="40" t="s">
        <v>33</v>
      </c>
      <c r="F3507" s="18">
        <v>-51.8</v>
      </c>
      <c r="G3507" s="17">
        <v>-47.7</v>
      </c>
      <c r="H3507" s="17">
        <v>-44.3</v>
      </c>
      <c r="I3507" s="17">
        <v>-40.1</v>
      </c>
      <c r="J3507" s="17">
        <v>-35.200000000000003</v>
      </c>
      <c r="K3507" s="30">
        <v>-30.8</v>
      </c>
      <c r="L3507" s="10">
        <f t="shared" si="892"/>
        <v>-27.3748</v>
      </c>
      <c r="M3507" s="52" t="str">
        <f t="shared" si="895"/>
        <v>mid latitude</v>
      </c>
      <c r="N3507" s="83" t="s">
        <v>8</v>
      </c>
      <c r="O3507" s="34" t="s">
        <v>8</v>
      </c>
      <c r="P3507" s="34" t="s">
        <v>8</v>
      </c>
      <c r="Q3507" s="34" t="s">
        <v>8</v>
      </c>
      <c r="R3507" s="34" t="s">
        <v>8</v>
      </c>
      <c r="S3507" s="42" t="s">
        <v>8</v>
      </c>
      <c r="T3507" s="10" t="s">
        <v>8</v>
      </c>
      <c r="U3507" s="11" t="s">
        <v>8</v>
      </c>
      <c r="V3507" s="11" t="s">
        <v>8</v>
      </c>
      <c r="W3507" s="11" t="s">
        <v>8</v>
      </c>
      <c r="X3507" s="11" t="s">
        <v>8</v>
      </c>
      <c r="Y3507" s="12" t="s">
        <v>8</v>
      </c>
      <c r="Z3507" s="10">
        <f t="shared" si="896"/>
        <v>0.63464957992876181</v>
      </c>
      <c r="AA3507" s="11" t="s">
        <v>8</v>
      </c>
      <c r="AB3507" s="11">
        <f t="shared" si="891"/>
        <v>-0.19746600307017548</v>
      </c>
      <c r="AC3507" s="11" t="s">
        <v>8</v>
      </c>
      <c r="AD3507" s="9">
        <v>25.09332539</v>
      </c>
      <c r="AE3507" s="10">
        <v>18.975666930462999</v>
      </c>
      <c r="AF3507" s="53">
        <v>24.846599450025501</v>
      </c>
      <c r="AG3507" s="12">
        <v>31.528485913379001</v>
      </c>
      <c r="AH3507" s="10" t="s">
        <v>8</v>
      </c>
      <c r="AI3507" s="134" t="s">
        <v>8</v>
      </c>
      <c r="AJ3507" s="134" t="s">
        <v>8</v>
      </c>
      <c r="AK3507" s="134" t="s">
        <v>8</v>
      </c>
      <c r="AL3507" s="134" t="s">
        <v>8</v>
      </c>
      <c r="AM3507" s="134" t="s">
        <v>8</v>
      </c>
      <c r="AN3507" s="3" t="str">
        <f t="shared" si="893"/>
        <v>n/a</v>
      </c>
      <c r="AO3507" s="3" t="str">
        <f t="shared" si="894"/>
        <v>n/a</v>
      </c>
      <c r="AP3507" s="3" t="s">
        <v>8</v>
      </c>
      <c r="AQ3507" s="124"/>
      <c r="AR3507" s="4"/>
      <c r="AS3507" s="3"/>
    </row>
    <row r="3508" spans="1:45" ht="15" customHeight="1">
      <c r="A3508" s="53">
        <v>0.59574139930000003</v>
      </c>
      <c r="B3508" s="32" t="s">
        <v>31</v>
      </c>
      <c r="C3508" s="17">
        <v>-27.3748</v>
      </c>
      <c r="D3508" s="17">
        <v>112.92359999999999</v>
      </c>
      <c r="E3508" s="40" t="s">
        <v>33</v>
      </c>
      <c r="F3508" s="18">
        <v>-51.8</v>
      </c>
      <c r="G3508" s="17">
        <v>-47.7</v>
      </c>
      <c r="H3508" s="17">
        <v>-44.3</v>
      </c>
      <c r="I3508" s="17">
        <v>-40.1</v>
      </c>
      <c r="J3508" s="17">
        <v>-35.200000000000003</v>
      </c>
      <c r="K3508" s="30">
        <v>-30.8</v>
      </c>
      <c r="L3508" s="10">
        <f t="shared" si="892"/>
        <v>-27.3748</v>
      </c>
      <c r="M3508" s="52" t="str">
        <f t="shared" si="895"/>
        <v>mid latitude</v>
      </c>
      <c r="N3508" s="83" t="s">
        <v>8</v>
      </c>
      <c r="O3508" s="34" t="s">
        <v>8</v>
      </c>
      <c r="P3508" s="34" t="s">
        <v>8</v>
      </c>
      <c r="Q3508" s="34" t="s">
        <v>8</v>
      </c>
      <c r="R3508" s="34" t="s">
        <v>8</v>
      </c>
      <c r="S3508" s="42" t="s">
        <v>8</v>
      </c>
      <c r="T3508" s="10" t="s">
        <v>8</v>
      </c>
      <c r="U3508" s="11" t="s">
        <v>8</v>
      </c>
      <c r="V3508" s="11" t="s">
        <v>8</v>
      </c>
      <c r="W3508" s="11" t="s">
        <v>8</v>
      </c>
      <c r="X3508" s="11" t="s">
        <v>8</v>
      </c>
      <c r="Y3508" s="12" t="s">
        <v>8</v>
      </c>
      <c r="Z3508" s="10">
        <f t="shared" si="896"/>
        <v>0.63437763554439475</v>
      </c>
      <c r="AA3508" s="11" t="s">
        <v>8</v>
      </c>
      <c r="AB3508" s="11">
        <f t="shared" si="891"/>
        <v>-0.1976521361111111</v>
      </c>
      <c r="AC3508" s="11" t="s">
        <v>8</v>
      </c>
      <c r="AD3508" s="9">
        <v>25.080593889999999</v>
      </c>
      <c r="AE3508" s="10">
        <v>18.956361683572599</v>
      </c>
      <c r="AF3508" s="53">
        <v>24.826205419952</v>
      </c>
      <c r="AG3508" s="12">
        <v>31.4683281990993</v>
      </c>
      <c r="AH3508" s="10" t="s">
        <v>8</v>
      </c>
      <c r="AI3508" s="134" t="s">
        <v>8</v>
      </c>
      <c r="AJ3508" s="134" t="s">
        <v>8</v>
      </c>
      <c r="AK3508" s="134" t="s">
        <v>8</v>
      </c>
      <c r="AL3508" s="134" t="s">
        <v>8</v>
      </c>
      <c r="AM3508" s="134" t="s">
        <v>8</v>
      </c>
      <c r="AN3508" s="3" t="str">
        <f t="shared" si="893"/>
        <v>n/a</v>
      </c>
      <c r="AO3508" s="3" t="str">
        <f t="shared" si="894"/>
        <v>n/a</v>
      </c>
      <c r="AP3508" s="3" t="s">
        <v>8</v>
      </c>
      <c r="AQ3508" s="124"/>
      <c r="AR3508" s="4"/>
      <c r="AS3508" s="3"/>
    </row>
    <row r="3509" spans="1:45" ht="15" customHeight="1">
      <c r="A3509" s="53">
        <v>0.59701448870000007</v>
      </c>
      <c r="B3509" s="32" t="s">
        <v>31</v>
      </c>
      <c r="C3509" s="17">
        <v>-27.3748</v>
      </c>
      <c r="D3509" s="17">
        <v>112.92359999999999</v>
      </c>
      <c r="E3509" s="40" t="s">
        <v>33</v>
      </c>
      <c r="F3509" s="18">
        <v>-51.8</v>
      </c>
      <c r="G3509" s="17">
        <v>-47.7</v>
      </c>
      <c r="H3509" s="17">
        <v>-44.3</v>
      </c>
      <c r="I3509" s="17">
        <v>-40.1</v>
      </c>
      <c r="J3509" s="17">
        <v>-35.200000000000003</v>
      </c>
      <c r="K3509" s="30">
        <v>-30.8</v>
      </c>
      <c r="L3509" s="10">
        <f t="shared" si="892"/>
        <v>-27.3748</v>
      </c>
      <c r="M3509" s="52" t="str">
        <f t="shared" si="895"/>
        <v>mid latitude</v>
      </c>
      <c r="N3509" s="83" t="s">
        <v>8</v>
      </c>
      <c r="O3509" s="34" t="s">
        <v>8</v>
      </c>
      <c r="P3509" s="34" t="s">
        <v>8</v>
      </c>
      <c r="Q3509" s="34" t="s">
        <v>8</v>
      </c>
      <c r="R3509" s="34" t="s">
        <v>8</v>
      </c>
      <c r="S3509" s="42" t="s">
        <v>8</v>
      </c>
      <c r="T3509" s="10" t="s">
        <v>8</v>
      </c>
      <c r="U3509" s="11" t="s">
        <v>8</v>
      </c>
      <c r="V3509" s="11" t="s">
        <v>8</v>
      </c>
      <c r="W3509" s="11" t="s">
        <v>8</v>
      </c>
      <c r="X3509" s="11" t="s">
        <v>8</v>
      </c>
      <c r="Y3509" s="12" t="s">
        <v>8</v>
      </c>
      <c r="Z3509" s="10">
        <f t="shared" si="896"/>
        <v>0.62538273494687791</v>
      </c>
      <c r="AA3509" s="11" t="s">
        <v>8</v>
      </c>
      <c r="AB3509" s="11">
        <f t="shared" si="891"/>
        <v>-0.20385411257309943</v>
      </c>
      <c r="AC3509" s="11" t="s">
        <v>8</v>
      </c>
      <c r="AD3509" s="9">
        <v>24.656378700000001</v>
      </c>
      <c r="AE3509" s="10">
        <v>18.421280464406301</v>
      </c>
      <c r="AF3509" s="53">
        <v>24.2736660869815</v>
      </c>
      <c r="AG3509" s="12">
        <v>30.809069207410001</v>
      </c>
      <c r="AH3509" s="10" t="s">
        <v>8</v>
      </c>
      <c r="AI3509" s="134" t="s">
        <v>8</v>
      </c>
      <c r="AJ3509" s="134" t="s">
        <v>8</v>
      </c>
      <c r="AK3509" s="134" t="s">
        <v>8</v>
      </c>
      <c r="AL3509" s="134" t="s">
        <v>8</v>
      </c>
      <c r="AM3509" s="134" t="s">
        <v>8</v>
      </c>
      <c r="AN3509" s="3" t="str">
        <f t="shared" si="893"/>
        <v>n/a</v>
      </c>
      <c r="AO3509" s="3" t="str">
        <f t="shared" si="894"/>
        <v>n/a</v>
      </c>
      <c r="AP3509" s="3" t="s">
        <v>8</v>
      </c>
      <c r="AQ3509" s="124"/>
      <c r="AR3509" s="4"/>
      <c r="AS3509" s="3"/>
    </row>
    <row r="3510" spans="1:45" ht="15" customHeight="1">
      <c r="A3510" s="53">
        <v>0.59810035900000003</v>
      </c>
      <c r="B3510" s="32" t="s">
        <v>31</v>
      </c>
      <c r="C3510" s="17">
        <v>-27.3748</v>
      </c>
      <c r="D3510" s="17">
        <v>112.92359999999999</v>
      </c>
      <c r="E3510" s="40" t="s">
        <v>33</v>
      </c>
      <c r="F3510" s="18">
        <v>-51.8</v>
      </c>
      <c r="G3510" s="17">
        <v>-47.7</v>
      </c>
      <c r="H3510" s="17">
        <v>-44.3</v>
      </c>
      <c r="I3510" s="17">
        <v>-40.1</v>
      </c>
      <c r="J3510" s="17">
        <v>-35.200000000000003</v>
      </c>
      <c r="K3510" s="30">
        <v>-30.8</v>
      </c>
      <c r="L3510" s="10">
        <f t="shared" si="892"/>
        <v>-27.3748</v>
      </c>
      <c r="M3510" s="52" t="str">
        <f t="shared" si="895"/>
        <v>mid latitude</v>
      </c>
      <c r="N3510" s="83" t="s">
        <v>8</v>
      </c>
      <c r="O3510" s="34" t="s">
        <v>8</v>
      </c>
      <c r="P3510" s="34" t="s">
        <v>8</v>
      </c>
      <c r="Q3510" s="34" t="s">
        <v>8</v>
      </c>
      <c r="R3510" s="34" t="s">
        <v>8</v>
      </c>
      <c r="S3510" s="42" t="s">
        <v>8</v>
      </c>
      <c r="T3510" s="10" t="s">
        <v>8</v>
      </c>
      <c r="U3510" s="11" t="s">
        <v>8</v>
      </c>
      <c r="V3510" s="11" t="s">
        <v>8</v>
      </c>
      <c r="W3510" s="11" t="s">
        <v>8</v>
      </c>
      <c r="X3510" s="11" t="s">
        <v>8</v>
      </c>
      <c r="Y3510" s="12" t="s">
        <v>8</v>
      </c>
      <c r="Z3510" s="10">
        <f t="shared" si="896"/>
        <v>0.64452817992165146</v>
      </c>
      <c r="AA3510" s="11" t="s">
        <v>8</v>
      </c>
      <c r="AB3510" s="11">
        <f t="shared" si="891"/>
        <v>-0.19075808976608197</v>
      </c>
      <c r="AC3510" s="11" t="s">
        <v>8</v>
      </c>
      <c r="AD3510" s="9">
        <v>25.552146659999998</v>
      </c>
      <c r="AE3510" s="10">
        <v>19.571111646647999</v>
      </c>
      <c r="AF3510" s="53">
        <v>25.430510229935699</v>
      </c>
      <c r="AG3510" s="12">
        <v>32.2272856764423</v>
      </c>
      <c r="AH3510" s="10" t="s">
        <v>8</v>
      </c>
      <c r="AI3510" s="134" t="s">
        <v>8</v>
      </c>
      <c r="AJ3510" s="134" t="s">
        <v>8</v>
      </c>
      <c r="AK3510" s="134" t="s">
        <v>8</v>
      </c>
      <c r="AL3510" s="134" t="s">
        <v>8</v>
      </c>
      <c r="AM3510" s="134" t="s">
        <v>8</v>
      </c>
      <c r="AN3510" s="3" t="str">
        <f t="shared" si="893"/>
        <v>n/a</v>
      </c>
      <c r="AO3510" s="3" t="str">
        <f t="shared" si="894"/>
        <v>n/a</v>
      </c>
      <c r="AP3510" s="3" t="s">
        <v>8</v>
      </c>
      <c r="AQ3510" s="124"/>
      <c r="AR3510" s="4"/>
      <c r="AS3510" s="3"/>
    </row>
    <row r="3511" spans="1:45" ht="15" customHeight="1">
      <c r="A3511" s="53">
        <v>0.59994259420000007</v>
      </c>
      <c r="B3511" s="32" t="s">
        <v>31</v>
      </c>
      <c r="C3511" s="17">
        <v>-27.3748</v>
      </c>
      <c r="D3511" s="17">
        <v>112.92359999999999</v>
      </c>
      <c r="E3511" s="40" t="s">
        <v>33</v>
      </c>
      <c r="F3511" s="18">
        <v>-51.8</v>
      </c>
      <c r="G3511" s="17">
        <v>-47.7</v>
      </c>
      <c r="H3511" s="17">
        <v>-44.3</v>
      </c>
      <c r="I3511" s="17">
        <v>-40.1</v>
      </c>
      <c r="J3511" s="17">
        <v>-35.200000000000003</v>
      </c>
      <c r="K3511" s="30">
        <v>-30.8</v>
      </c>
      <c r="L3511" s="10">
        <f t="shared" si="892"/>
        <v>-27.3748</v>
      </c>
      <c r="M3511" s="52" t="str">
        <f t="shared" si="895"/>
        <v>mid latitude</v>
      </c>
      <c r="N3511" s="83" t="s">
        <v>8</v>
      </c>
      <c r="O3511" s="34" t="s">
        <v>8</v>
      </c>
      <c r="P3511" s="34" t="s">
        <v>8</v>
      </c>
      <c r="Q3511" s="34" t="s">
        <v>8</v>
      </c>
      <c r="R3511" s="34" t="s">
        <v>8</v>
      </c>
      <c r="S3511" s="42" t="s">
        <v>8</v>
      </c>
      <c r="T3511" s="10" t="s">
        <v>8</v>
      </c>
      <c r="U3511" s="11" t="s">
        <v>8</v>
      </c>
      <c r="V3511" s="11" t="s">
        <v>8</v>
      </c>
      <c r="W3511" s="11" t="s">
        <v>8</v>
      </c>
      <c r="X3511" s="11" t="s">
        <v>8</v>
      </c>
      <c r="Y3511" s="12" t="s">
        <v>8</v>
      </c>
      <c r="Z3511" s="10">
        <f t="shared" si="896"/>
        <v>0.63837736911973775</v>
      </c>
      <c r="AA3511" s="11" t="s">
        <v>8</v>
      </c>
      <c r="AB3511" s="11">
        <f t="shared" si="891"/>
        <v>-0.19492251739766081</v>
      </c>
      <c r="AC3511" s="11" t="s">
        <v>8</v>
      </c>
      <c r="AD3511" s="9">
        <v>25.267299810000001</v>
      </c>
      <c r="AE3511" s="10">
        <v>19.1987084704156</v>
      </c>
      <c r="AF3511" s="53">
        <v>25.047895709919</v>
      </c>
      <c r="AG3511" s="12">
        <v>31.779947936965598</v>
      </c>
      <c r="AH3511" s="10" t="s">
        <v>8</v>
      </c>
      <c r="AI3511" s="134" t="s">
        <v>8</v>
      </c>
      <c r="AJ3511" s="134" t="s">
        <v>8</v>
      </c>
      <c r="AK3511" s="134" t="s">
        <v>8</v>
      </c>
      <c r="AL3511" s="134" t="s">
        <v>8</v>
      </c>
      <c r="AM3511" s="134" t="s">
        <v>8</v>
      </c>
      <c r="AN3511" s="3" t="str">
        <f t="shared" si="893"/>
        <v>n/a</v>
      </c>
      <c r="AO3511" s="3" t="str">
        <f t="shared" si="894"/>
        <v>n/a</v>
      </c>
      <c r="AP3511" s="3" t="s">
        <v>8</v>
      </c>
      <c r="AQ3511" s="124"/>
      <c r="AR3511" s="4"/>
      <c r="AS3511" s="3"/>
    </row>
    <row r="3512" spans="1:45" ht="15" customHeight="1">
      <c r="A3512" s="53">
        <v>0.6005342063000001</v>
      </c>
      <c r="B3512" s="32" t="s">
        <v>31</v>
      </c>
      <c r="C3512" s="17">
        <v>-27.3748</v>
      </c>
      <c r="D3512" s="17">
        <v>112.92359999999999</v>
      </c>
      <c r="E3512" s="40" t="s">
        <v>33</v>
      </c>
      <c r="F3512" s="18">
        <v>-51.8</v>
      </c>
      <c r="G3512" s="17">
        <v>-47.7</v>
      </c>
      <c r="H3512" s="17">
        <v>-44.3</v>
      </c>
      <c r="I3512" s="17">
        <v>-40.1</v>
      </c>
      <c r="J3512" s="17">
        <v>-35.200000000000003</v>
      </c>
      <c r="K3512" s="30">
        <v>-30.8</v>
      </c>
      <c r="L3512" s="10">
        <f t="shared" si="892"/>
        <v>-27.3748</v>
      </c>
      <c r="M3512" s="52" t="str">
        <f t="shared" si="895"/>
        <v>mid latitude</v>
      </c>
      <c r="N3512" s="83" t="s">
        <v>8</v>
      </c>
      <c r="O3512" s="34" t="s">
        <v>8</v>
      </c>
      <c r="P3512" s="34" t="s">
        <v>8</v>
      </c>
      <c r="Q3512" s="34" t="s">
        <v>8</v>
      </c>
      <c r="R3512" s="34" t="s">
        <v>8</v>
      </c>
      <c r="S3512" s="42" t="s">
        <v>8</v>
      </c>
      <c r="T3512" s="10" t="s">
        <v>8</v>
      </c>
      <c r="U3512" s="11" t="s">
        <v>8</v>
      </c>
      <c r="V3512" s="11" t="s">
        <v>8</v>
      </c>
      <c r="W3512" s="11" t="s">
        <v>8</v>
      </c>
      <c r="X3512" s="11" t="s">
        <v>8</v>
      </c>
      <c r="Y3512" s="12" t="s">
        <v>8</v>
      </c>
      <c r="Z3512" s="10">
        <f t="shared" si="896"/>
        <v>0.65509969013052993</v>
      </c>
      <c r="AA3512" s="11" t="s">
        <v>8</v>
      </c>
      <c r="AB3512" s="11">
        <f t="shared" si="891"/>
        <v>-0.18369260599415208</v>
      </c>
      <c r="AC3512" s="11" t="s">
        <v>8</v>
      </c>
      <c r="AD3512" s="9">
        <v>26.035425750000002</v>
      </c>
      <c r="AE3512" s="10">
        <v>20.232971918070799</v>
      </c>
      <c r="AF3512" s="53">
        <v>26.085556265133199</v>
      </c>
      <c r="AG3512" s="12">
        <v>33.027799657809702</v>
      </c>
      <c r="AH3512" s="10" t="s">
        <v>8</v>
      </c>
      <c r="AI3512" s="134" t="s">
        <v>8</v>
      </c>
      <c r="AJ3512" s="134" t="s">
        <v>8</v>
      </c>
      <c r="AK3512" s="134" t="s">
        <v>8</v>
      </c>
      <c r="AL3512" s="134" t="s">
        <v>8</v>
      </c>
      <c r="AM3512" s="134" t="s">
        <v>8</v>
      </c>
      <c r="AN3512" s="3" t="str">
        <f t="shared" si="893"/>
        <v>n/a</v>
      </c>
      <c r="AO3512" s="3" t="str">
        <f t="shared" si="894"/>
        <v>n/a</v>
      </c>
      <c r="AP3512" s="3" t="s">
        <v>8</v>
      </c>
      <c r="AQ3512" s="124"/>
      <c r="AR3512" s="4"/>
      <c r="AS3512" s="3"/>
    </row>
    <row r="3513" spans="1:45" ht="15" customHeight="1">
      <c r="A3513" s="53">
        <v>0.60162007659999994</v>
      </c>
      <c r="B3513" s="32" t="s">
        <v>31</v>
      </c>
      <c r="C3513" s="17">
        <v>-27.3748</v>
      </c>
      <c r="D3513" s="17">
        <v>112.92359999999999</v>
      </c>
      <c r="E3513" s="40" t="s">
        <v>33</v>
      </c>
      <c r="F3513" s="18">
        <v>-51.8</v>
      </c>
      <c r="G3513" s="17">
        <v>-47.7</v>
      </c>
      <c r="H3513" s="17">
        <v>-44.3</v>
      </c>
      <c r="I3513" s="17">
        <v>-40.1</v>
      </c>
      <c r="J3513" s="17">
        <v>-35.200000000000003</v>
      </c>
      <c r="K3513" s="30">
        <v>-30.8</v>
      </c>
      <c r="L3513" s="10">
        <f t="shared" si="892"/>
        <v>-27.3748</v>
      </c>
      <c r="M3513" s="52" t="str">
        <f t="shared" si="895"/>
        <v>mid latitude</v>
      </c>
      <c r="N3513" s="83" t="s">
        <v>8</v>
      </c>
      <c r="O3513" s="34" t="s">
        <v>8</v>
      </c>
      <c r="P3513" s="34" t="s">
        <v>8</v>
      </c>
      <c r="Q3513" s="34" t="s">
        <v>8</v>
      </c>
      <c r="R3513" s="34" t="s">
        <v>8</v>
      </c>
      <c r="S3513" s="42" t="s">
        <v>8</v>
      </c>
      <c r="T3513" s="10" t="s">
        <v>8</v>
      </c>
      <c r="U3513" s="11" t="s">
        <v>8</v>
      </c>
      <c r="V3513" s="11" t="s">
        <v>8</v>
      </c>
      <c r="W3513" s="11" t="s">
        <v>8</v>
      </c>
      <c r="X3513" s="11" t="s">
        <v>8</v>
      </c>
      <c r="Y3513" s="12" t="s">
        <v>8</v>
      </c>
      <c r="Z3513" s="10">
        <f t="shared" si="896"/>
        <v>0.64932945971450462</v>
      </c>
      <c r="AA3513" s="11" t="s">
        <v>8</v>
      </c>
      <c r="AB3513" s="11">
        <f t="shared" si="891"/>
        <v>-0.18753489298245618</v>
      </c>
      <c r="AC3513" s="11" t="s">
        <v>8</v>
      </c>
      <c r="AD3513" s="9">
        <v>25.772613320000001</v>
      </c>
      <c r="AE3513" s="10">
        <v>19.913994616803301</v>
      </c>
      <c r="AF3513" s="53">
        <v>25.750887503311599</v>
      </c>
      <c r="AG3513" s="12">
        <v>32.613660308253301</v>
      </c>
      <c r="AH3513" s="10" t="s">
        <v>8</v>
      </c>
      <c r="AI3513" s="134" t="s">
        <v>8</v>
      </c>
      <c r="AJ3513" s="134" t="s">
        <v>8</v>
      </c>
      <c r="AK3513" s="134" t="s">
        <v>8</v>
      </c>
      <c r="AL3513" s="134" t="s">
        <v>8</v>
      </c>
      <c r="AM3513" s="134" t="s">
        <v>8</v>
      </c>
      <c r="AN3513" s="3" t="str">
        <f t="shared" si="893"/>
        <v>n/a</v>
      </c>
      <c r="AO3513" s="3" t="str">
        <f t="shared" si="894"/>
        <v>n/a</v>
      </c>
      <c r="AP3513" s="3" t="s">
        <v>8</v>
      </c>
      <c r="AQ3513" s="124"/>
      <c r="AR3513" s="4"/>
      <c r="AS3513" s="3"/>
    </row>
    <row r="3514" spans="1:45" ht="15" customHeight="1">
      <c r="A3514" s="53">
        <v>0.60278083449999997</v>
      </c>
      <c r="B3514" s="32" t="s">
        <v>31</v>
      </c>
      <c r="C3514" s="17">
        <v>-27.3748</v>
      </c>
      <c r="D3514" s="17">
        <v>112.92359999999999</v>
      </c>
      <c r="E3514" s="40" t="s">
        <v>33</v>
      </c>
      <c r="F3514" s="18">
        <v>-51.8</v>
      </c>
      <c r="G3514" s="17">
        <v>-47.7</v>
      </c>
      <c r="H3514" s="17">
        <v>-44.3</v>
      </c>
      <c r="I3514" s="17">
        <v>-40.1</v>
      </c>
      <c r="J3514" s="17">
        <v>-35.200000000000003</v>
      </c>
      <c r="K3514" s="30">
        <v>-30.8</v>
      </c>
      <c r="L3514" s="10">
        <f t="shared" si="892"/>
        <v>-27.3748</v>
      </c>
      <c r="M3514" s="52" t="str">
        <f t="shared" si="895"/>
        <v>mid latitude</v>
      </c>
      <c r="N3514" s="83" t="s">
        <v>8</v>
      </c>
      <c r="O3514" s="34" t="s">
        <v>8</v>
      </c>
      <c r="P3514" s="34" t="s">
        <v>8</v>
      </c>
      <c r="Q3514" s="34" t="s">
        <v>8</v>
      </c>
      <c r="R3514" s="34" t="s">
        <v>8</v>
      </c>
      <c r="S3514" s="42" t="s">
        <v>8</v>
      </c>
      <c r="T3514" s="10" t="s">
        <v>8</v>
      </c>
      <c r="U3514" s="11" t="s">
        <v>8</v>
      </c>
      <c r="V3514" s="11" t="s">
        <v>8</v>
      </c>
      <c r="W3514" s="11" t="s">
        <v>8</v>
      </c>
      <c r="X3514" s="11" t="s">
        <v>8</v>
      </c>
      <c r="Y3514" s="12" t="s">
        <v>8</v>
      </c>
      <c r="Z3514" s="10">
        <f t="shared" si="896"/>
        <v>0.65946943530792712</v>
      </c>
      <c r="AA3514" s="11" t="s">
        <v>8</v>
      </c>
      <c r="AB3514" s="11">
        <f t="shared" si="891"/>
        <v>-0.18080532807017546</v>
      </c>
      <c r="AC3514" s="11" t="s">
        <v>8</v>
      </c>
      <c r="AD3514" s="9">
        <v>26.232915559999999</v>
      </c>
      <c r="AE3514" s="10">
        <v>20.517258931472298</v>
      </c>
      <c r="AF3514" s="53">
        <v>26.350416977659901</v>
      </c>
      <c r="AG3514" s="12">
        <v>33.381581194847399</v>
      </c>
      <c r="AH3514" s="10" t="s">
        <v>8</v>
      </c>
      <c r="AI3514" s="134" t="s">
        <v>8</v>
      </c>
      <c r="AJ3514" s="134" t="s">
        <v>8</v>
      </c>
      <c r="AK3514" s="134" t="s">
        <v>8</v>
      </c>
      <c r="AL3514" s="134" t="s">
        <v>8</v>
      </c>
      <c r="AM3514" s="134" t="s">
        <v>8</v>
      </c>
      <c r="AN3514" s="3" t="str">
        <f t="shared" si="893"/>
        <v>n/a</v>
      </c>
      <c r="AO3514" s="3" t="str">
        <f t="shared" si="894"/>
        <v>n/a</v>
      </c>
      <c r="AP3514" s="3" t="s">
        <v>8</v>
      </c>
      <c r="AQ3514" s="124"/>
      <c r="AR3514" s="4"/>
      <c r="AS3514" s="3"/>
    </row>
    <row r="3515" spans="1:45" ht="15" customHeight="1">
      <c r="A3515" s="53">
        <v>0.60364204199999993</v>
      </c>
      <c r="B3515" s="32" t="s">
        <v>31</v>
      </c>
      <c r="C3515" s="17">
        <v>-27.3748</v>
      </c>
      <c r="D3515" s="17">
        <v>112.92359999999999</v>
      </c>
      <c r="E3515" s="40" t="s">
        <v>33</v>
      </c>
      <c r="F3515" s="18">
        <v>-51.8</v>
      </c>
      <c r="G3515" s="17">
        <v>-47.7</v>
      </c>
      <c r="H3515" s="17">
        <v>-44.3</v>
      </c>
      <c r="I3515" s="17">
        <v>-40.1</v>
      </c>
      <c r="J3515" s="17">
        <v>-35.200000000000003</v>
      </c>
      <c r="K3515" s="30">
        <v>-30.8</v>
      </c>
      <c r="L3515" s="10">
        <f t="shared" si="892"/>
        <v>-27.3748</v>
      </c>
      <c r="M3515" s="52" t="str">
        <f t="shared" si="895"/>
        <v>mid latitude</v>
      </c>
      <c r="N3515" s="83" t="s">
        <v>8</v>
      </c>
      <c r="O3515" s="34" t="s">
        <v>8</v>
      </c>
      <c r="P3515" s="34" t="s">
        <v>8</v>
      </c>
      <c r="Q3515" s="34" t="s">
        <v>8</v>
      </c>
      <c r="R3515" s="34" t="s">
        <v>8</v>
      </c>
      <c r="S3515" s="42" t="s">
        <v>8</v>
      </c>
      <c r="T3515" s="10" t="s">
        <v>8</v>
      </c>
      <c r="U3515" s="11" t="s">
        <v>8</v>
      </c>
      <c r="V3515" s="11" t="s">
        <v>8</v>
      </c>
      <c r="W3515" s="11" t="s">
        <v>8</v>
      </c>
      <c r="X3515" s="11" t="s">
        <v>8</v>
      </c>
      <c r="Y3515" s="12" t="s">
        <v>8</v>
      </c>
      <c r="Z3515" s="10">
        <f t="shared" si="896"/>
        <v>0.65872554714103337</v>
      </c>
      <c r="AA3515" s="11" t="s">
        <v>8</v>
      </c>
      <c r="AB3515" s="11">
        <f t="shared" si="891"/>
        <v>-0.18129549312865501</v>
      </c>
      <c r="AC3515" s="11" t="s">
        <v>8</v>
      </c>
      <c r="AD3515" s="9">
        <v>26.19938827</v>
      </c>
      <c r="AE3515" s="10">
        <v>20.508016999892501</v>
      </c>
      <c r="AF3515" s="53">
        <v>26.331509315466501</v>
      </c>
      <c r="AG3515" s="12">
        <v>33.4022707561098</v>
      </c>
      <c r="AH3515" s="10" t="s">
        <v>8</v>
      </c>
      <c r="AI3515" s="134" t="s">
        <v>8</v>
      </c>
      <c r="AJ3515" s="134" t="s">
        <v>8</v>
      </c>
      <c r="AK3515" s="134" t="s">
        <v>8</v>
      </c>
      <c r="AL3515" s="134" t="s">
        <v>8</v>
      </c>
      <c r="AM3515" s="134" t="s">
        <v>8</v>
      </c>
      <c r="AN3515" s="3" t="str">
        <f t="shared" si="893"/>
        <v>n/a</v>
      </c>
      <c r="AO3515" s="3" t="str">
        <f t="shared" si="894"/>
        <v>n/a</v>
      </c>
      <c r="AP3515" s="3" t="s">
        <v>8</v>
      </c>
      <c r="AQ3515" s="124"/>
      <c r="AR3515" s="4"/>
      <c r="AS3515" s="3"/>
    </row>
    <row r="3516" spans="1:45" ht="15" customHeight="1">
      <c r="A3516" s="53">
        <v>0.60513979419999997</v>
      </c>
      <c r="B3516" s="32" t="s">
        <v>31</v>
      </c>
      <c r="C3516" s="17">
        <v>-27.3748</v>
      </c>
      <c r="D3516" s="17">
        <v>112.92359999999999</v>
      </c>
      <c r="E3516" s="40" t="s">
        <v>33</v>
      </c>
      <c r="F3516" s="18">
        <v>-51.8</v>
      </c>
      <c r="G3516" s="17">
        <v>-47.7</v>
      </c>
      <c r="H3516" s="17">
        <v>-44.3</v>
      </c>
      <c r="I3516" s="17">
        <v>-40.1</v>
      </c>
      <c r="J3516" s="17">
        <v>-35.200000000000003</v>
      </c>
      <c r="K3516" s="30">
        <v>-30.8</v>
      </c>
      <c r="L3516" s="10">
        <f t="shared" si="892"/>
        <v>-27.3748</v>
      </c>
      <c r="M3516" s="52" t="str">
        <f t="shared" si="895"/>
        <v>mid latitude</v>
      </c>
      <c r="N3516" s="83" t="s">
        <v>8</v>
      </c>
      <c r="O3516" s="34" t="s">
        <v>8</v>
      </c>
      <c r="P3516" s="34" t="s">
        <v>8</v>
      </c>
      <c r="Q3516" s="34" t="s">
        <v>8</v>
      </c>
      <c r="R3516" s="34" t="s">
        <v>8</v>
      </c>
      <c r="S3516" s="42" t="s">
        <v>8</v>
      </c>
      <c r="T3516" s="10" t="s">
        <v>8</v>
      </c>
      <c r="U3516" s="11" t="s">
        <v>8</v>
      </c>
      <c r="V3516" s="11" t="s">
        <v>8</v>
      </c>
      <c r="W3516" s="11" t="s">
        <v>8</v>
      </c>
      <c r="X3516" s="11" t="s">
        <v>8</v>
      </c>
      <c r="Y3516" s="12" t="s">
        <v>8</v>
      </c>
      <c r="Z3516" s="10">
        <f t="shared" si="896"/>
        <v>0.65155186829783618</v>
      </c>
      <c r="AA3516" s="11" t="s">
        <v>8</v>
      </c>
      <c r="AB3516" s="11">
        <f t="shared" si="891"/>
        <v>-0.18605100555555562</v>
      </c>
      <c r="AC3516" s="11" t="s">
        <v>8</v>
      </c>
      <c r="AD3516" s="9">
        <v>25.87411122</v>
      </c>
      <c r="AE3516" s="10">
        <v>20.081835091059599</v>
      </c>
      <c r="AF3516" s="53">
        <v>25.9009661357378</v>
      </c>
      <c r="AG3516" s="12">
        <v>32.717579737908203</v>
      </c>
      <c r="AH3516" s="10" t="s">
        <v>8</v>
      </c>
      <c r="AI3516" s="134" t="s">
        <v>8</v>
      </c>
      <c r="AJ3516" s="134" t="s">
        <v>8</v>
      </c>
      <c r="AK3516" s="134" t="s">
        <v>8</v>
      </c>
      <c r="AL3516" s="134" t="s">
        <v>8</v>
      </c>
      <c r="AM3516" s="134" t="s">
        <v>8</v>
      </c>
      <c r="AN3516" s="3" t="str">
        <f t="shared" si="893"/>
        <v>n/a</v>
      </c>
      <c r="AO3516" s="3" t="str">
        <f t="shared" si="894"/>
        <v>n/a</v>
      </c>
      <c r="AP3516" s="3" t="s">
        <v>8</v>
      </c>
      <c r="AQ3516" s="124"/>
      <c r="AR3516" s="4"/>
      <c r="AS3516" s="3"/>
    </row>
    <row r="3517" spans="1:45" ht="15" customHeight="1">
      <c r="A3517" s="53">
        <v>0.6063005521</v>
      </c>
      <c r="B3517" s="32" t="s">
        <v>31</v>
      </c>
      <c r="C3517" s="17">
        <v>-27.3748</v>
      </c>
      <c r="D3517" s="17">
        <v>112.92359999999999</v>
      </c>
      <c r="E3517" s="40" t="s">
        <v>33</v>
      </c>
      <c r="F3517" s="18">
        <v>-51.8</v>
      </c>
      <c r="G3517" s="17">
        <v>-47.7</v>
      </c>
      <c r="H3517" s="17">
        <v>-44.3</v>
      </c>
      <c r="I3517" s="17">
        <v>-40.1</v>
      </c>
      <c r="J3517" s="17">
        <v>-35.200000000000003</v>
      </c>
      <c r="K3517" s="30">
        <v>-30.8</v>
      </c>
      <c r="L3517" s="10">
        <f t="shared" si="892"/>
        <v>-27.3748</v>
      </c>
      <c r="M3517" s="52" t="str">
        <f t="shared" si="895"/>
        <v>mid latitude</v>
      </c>
      <c r="N3517" s="83" t="s">
        <v>8</v>
      </c>
      <c r="O3517" s="34" t="s">
        <v>8</v>
      </c>
      <c r="P3517" s="34" t="s">
        <v>8</v>
      </c>
      <c r="Q3517" s="34" t="s">
        <v>8</v>
      </c>
      <c r="R3517" s="34" t="s">
        <v>8</v>
      </c>
      <c r="S3517" s="42" t="s">
        <v>8</v>
      </c>
      <c r="T3517" s="10" t="s">
        <v>8</v>
      </c>
      <c r="U3517" s="11" t="s">
        <v>8</v>
      </c>
      <c r="V3517" s="11" t="s">
        <v>8</v>
      </c>
      <c r="W3517" s="11" t="s">
        <v>8</v>
      </c>
      <c r="X3517" s="11" t="s">
        <v>8</v>
      </c>
      <c r="Y3517" s="12" t="s">
        <v>8</v>
      </c>
      <c r="Z3517" s="10">
        <f t="shared" si="896"/>
        <v>0.66306785782552125</v>
      </c>
      <c r="AA3517" s="11" t="s">
        <v>8</v>
      </c>
      <c r="AB3517" s="11">
        <f t="shared" si="891"/>
        <v>-0.17844202397660819</v>
      </c>
      <c r="AC3517" s="11" t="s">
        <v>8</v>
      </c>
      <c r="AD3517" s="9">
        <v>26.39456556</v>
      </c>
      <c r="AE3517" s="10">
        <v>20.735695325611601</v>
      </c>
      <c r="AF3517" s="53">
        <v>26.588226974002399</v>
      </c>
      <c r="AG3517" s="12">
        <v>33.688507710973603</v>
      </c>
      <c r="AH3517" s="10" t="s">
        <v>8</v>
      </c>
      <c r="AI3517" s="134" t="s">
        <v>8</v>
      </c>
      <c r="AJ3517" s="134" t="s">
        <v>8</v>
      </c>
      <c r="AK3517" s="134" t="s">
        <v>8</v>
      </c>
      <c r="AL3517" s="134" t="s">
        <v>8</v>
      </c>
      <c r="AM3517" s="134" t="s">
        <v>8</v>
      </c>
      <c r="AN3517" s="3" t="str">
        <f t="shared" si="893"/>
        <v>n/a</v>
      </c>
      <c r="AO3517" s="3" t="str">
        <f t="shared" si="894"/>
        <v>n/a</v>
      </c>
      <c r="AP3517" s="3" t="s">
        <v>8</v>
      </c>
      <c r="AQ3517" s="124"/>
      <c r="AR3517" s="4"/>
      <c r="AS3517" s="3"/>
    </row>
    <row r="3518" spans="1:45" ht="15" customHeight="1">
      <c r="A3518" s="53">
        <v>0.6069745406</v>
      </c>
      <c r="B3518" s="32" t="s">
        <v>31</v>
      </c>
      <c r="C3518" s="17">
        <v>-27.3748</v>
      </c>
      <c r="D3518" s="17">
        <v>112.92359999999999</v>
      </c>
      <c r="E3518" s="40" t="s">
        <v>33</v>
      </c>
      <c r="F3518" s="18">
        <v>-51.8</v>
      </c>
      <c r="G3518" s="17">
        <v>-47.7</v>
      </c>
      <c r="H3518" s="17">
        <v>-44.3</v>
      </c>
      <c r="I3518" s="17">
        <v>-40.1</v>
      </c>
      <c r="J3518" s="17">
        <v>-35.200000000000003</v>
      </c>
      <c r="K3518" s="30">
        <v>-30.8</v>
      </c>
      <c r="L3518" s="10">
        <f t="shared" si="892"/>
        <v>-27.3748</v>
      </c>
      <c r="M3518" s="52" t="str">
        <f t="shared" si="895"/>
        <v>mid latitude</v>
      </c>
      <c r="N3518" s="83" t="s">
        <v>8</v>
      </c>
      <c r="O3518" s="34" t="s">
        <v>8</v>
      </c>
      <c r="P3518" s="34" t="s">
        <v>8</v>
      </c>
      <c r="Q3518" s="34" t="s">
        <v>8</v>
      </c>
      <c r="R3518" s="34" t="s">
        <v>8</v>
      </c>
      <c r="S3518" s="42" t="s">
        <v>8</v>
      </c>
      <c r="T3518" s="10" t="s">
        <v>8</v>
      </c>
      <c r="U3518" s="11" t="s">
        <v>8</v>
      </c>
      <c r="V3518" s="11" t="s">
        <v>8</v>
      </c>
      <c r="W3518" s="11" t="s">
        <v>8</v>
      </c>
      <c r="X3518" s="11" t="s">
        <v>8</v>
      </c>
      <c r="Y3518" s="12" t="s">
        <v>8</v>
      </c>
      <c r="Z3518" s="10">
        <f t="shared" si="896"/>
        <v>0.66105564046577936</v>
      </c>
      <c r="AA3518" s="11" t="s">
        <v>8</v>
      </c>
      <c r="AB3518" s="11">
        <f t="shared" si="891"/>
        <v>-0.17976198479532171</v>
      </c>
      <c r="AC3518" s="11" t="s">
        <v>8</v>
      </c>
      <c r="AD3518" s="9">
        <v>26.304280240000001</v>
      </c>
      <c r="AE3518" s="10">
        <v>20.5864449079323</v>
      </c>
      <c r="AF3518" s="53">
        <v>26.465709906426799</v>
      </c>
      <c r="AG3518" s="12">
        <v>33.541032462699299</v>
      </c>
      <c r="AH3518" s="10" t="s">
        <v>8</v>
      </c>
      <c r="AI3518" s="134" t="s">
        <v>8</v>
      </c>
      <c r="AJ3518" s="134" t="s">
        <v>8</v>
      </c>
      <c r="AK3518" s="134" t="s">
        <v>8</v>
      </c>
      <c r="AL3518" s="134" t="s">
        <v>8</v>
      </c>
      <c r="AM3518" s="134" t="s">
        <v>8</v>
      </c>
      <c r="AN3518" s="3" t="str">
        <f t="shared" si="893"/>
        <v>n/a</v>
      </c>
      <c r="AO3518" s="3" t="str">
        <f t="shared" si="894"/>
        <v>n/a</v>
      </c>
      <c r="AP3518" s="3" t="s">
        <v>8</v>
      </c>
      <c r="AQ3518" s="124"/>
      <c r="AR3518" s="4"/>
      <c r="AS3518" s="3"/>
    </row>
    <row r="3519" spans="1:45" ht="15" customHeight="1">
      <c r="A3519" s="53">
        <v>0.60757364150000004</v>
      </c>
      <c r="B3519" s="32" t="s">
        <v>31</v>
      </c>
      <c r="C3519" s="17">
        <v>-27.3748</v>
      </c>
      <c r="D3519" s="17">
        <v>112.92359999999999</v>
      </c>
      <c r="E3519" s="40" t="s">
        <v>33</v>
      </c>
      <c r="F3519" s="18">
        <v>-51.8</v>
      </c>
      <c r="G3519" s="17">
        <v>-47.7</v>
      </c>
      <c r="H3519" s="17">
        <v>-44.3</v>
      </c>
      <c r="I3519" s="17">
        <v>-40.1</v>
      </c>
      <c r="J3519" s="17">
        <v>-35.200000000000003</v>
      </c>
      <c r="K3519" s="30">
        <v>-30.8</v>
      </c>
      <c r="L3519" s="10">
        <f t="shared" si="892"/>
        <v>-27.3748</v>
      </c>
      <c r="M3519" s="52" t="str">
        <f t="shared" si="895"/>
        <v>mid latitude</v>
      </c>
      <c r="N3519" s="83" t="s">
        <v>8</v>
      </c>
      <c r="O3519" s="34" t="s">
        <v>8</v>
      </c>
      <c r="P3519" s="34" t="s">
        <v>8</v>
      </c>
      <c r="Q3519" s="34" t="s">
        <v>8</v>
      </c>
      <c r="R3519" s="34" t="s">
        <v>8</v>
      </c>
      <c r="S3519" s="42" t="s">
        <v>8</v>
      </c>
      <c r="T3519" s="10" t="s">
        <v>8</v>
      </c>
      <c r="U3519" s="11" t="s">
        <v>8</v>
      </c>
      <c r="V3519" s="11" t="s">
        <v>8</v>
      </c>
      <c r="W3519" s="11" t="s">
        <v>8</v>
      </c>
      <c r="X3519" s="11" t="s">
        <v>8</v>
      </c>
      <c r="Y3519" s="12" t="s">
        <v>8</v>
      </c>
      <c r="Z3519" s="10">
        <f t="shared" si="896"/>
        <v>0.6657189955979016</v>
      </c>
      <c r="AA3519" s="11" t="s">
        <v>8</v>
      </c>
      <c r="AB3519" s="11">
        <f t="shared" si="891"/>
        <v>-0.17670905073099419</v>
      </c>
      <c r="AC3519" s="11" t="s">
        <v>8</v>
      </c>
      <c r="AD3519" s="9">
        <v>26.51310093</v>
      </c>
      <c r="AE3519" s="10">
        <v>20.899041868695299</v>
      </c>
      <c r="AF3519" s="53">
        <v>26.756224506182999</v>
      </c>
      <c r="AG3519" s="12">
        <v>33.888819654553998</v>
      </c>
      <c r="AH3519" s="10" t="s">
        <v>8</v>
      </c>
      <c r="AI3519" s="134" t="s">
        <v>8</v>
      </c>
      <c r="AJ3519" s="134" t="s">
        <v>8</v>
      </c>
      <c r="AK3519" s="134" t="s">
        <v>8</v>
      </c>
      <c r="AL3519" s="134" t="s">
        <v>8</v>
      </c>
      <c r="AM3519" s="134" t="s">
        <v>8</v>
      </c>
      <c r="AN3519" s="3" t="str">
        <f t="shared" si="893"/>
        <v>n/a</v>
      </c>
      <c r="AO3519" s="3" t="str">
        <f t="shared" si="894"/>
        <v>n/a</v>
      </c>
      <c r="AP3519" s="3" t="s">
        <v>8</v>
      </c>
      <c r="AQ3519" s="124"/>
      <c r="AR3519" s="4"/>
      <c r="AS3519" s="3"/>
    </row>
    <row r="3520" spans="1:45" ht="15" customHeight="1">
      <c r="A3520" s="53">
        <v>0.6086595118</v>
      </c>
      <c r="B3520" s="32" t="s">
        <v>31</v>
      </c>
      <c r="C3520" s="17">
        <v>-27.3748</v>
      </c>
      <c r="D3520" s="17">
        <v>112.92359999999999</v>
      </c>
      <c r="E3520" s="40" t="s">
        <v>33</v>
      </c>
      <c r="F3520" s="18">
        <v>-51.8</v>
      </c>
      <c r="G3520" s="17">
        <v>-47.7</v>
      </c>
      <c r="H3520" s="17">
        <v>-44.3</v>
      </c>
      <c r="I3520" s="17">
        <v>-40.1</v>
      </c>
      <c r="J3520" s="17">
        <v>-35.200000000000003</v>
      </c>
      <c r="K3520" s="30">
        <v>-30.8</v>
      </c>
      <c r="L3520" s="10">
        <f t="shared" si="892"/>
        <v>-27.3748</v>
      </c>
      <c r="M3520" s="52" t="str">
        <f t="shared" si="895"/>
        <v>mid latitude</v>
      </c>
      <c r="N3520" s="83" t="s">
        <v>8</v>
      </c>
      <c r="O3520" s="34" t="s">
        <v>8</v>
      </c>
      <c r="P3520" s="34" t="s">
        <v>8</v>
      </c>
      <c r="Q3520" s="34" t="s">
        <v>8</v>
      </c>
      <c r="R3520" s="34" t="s">
        <v>8</v>
      </c>
      <c r="S3520" s="42" t="s">
        <v>8</v>
      </c>
      <c r="T3520" s="10" t="s">
        <v>8</v>
      </c>
      <c r="U3520" s="11" t="s">
        <v>8</v>
      </c>
      <c r="V3520" s="11" t="s">
        <v>8</v>
      </c>
      <c r="W3520" s="11" t="s">
        <v>8</v>
      </c>
      <c r="X3520" s="11" t="s">
        <v>8</v>
      </c>
      <c r="Y3520" s="12" t="s">
        <v>8</v>
      </c>
      <c r="Z3520" s="10">
        <f t="shared" si="896"/>
        <v>0.66311593162322069</v>
      </c>
      <c r="AA3520" s="11" t="s">
        <v>8</v>
      </c>
      <c r="AB3520" s="11">
        <f t="shared" si="891"/>
        <v>-0.17841053786549713</v>
      </c>
      <c r="AC3520" s="11" t="s">
        <v>8</v>
      </c>
      <c r="AD3520" s="9">
        <v>26.396719210000001</v>
      </c>
      <c r="AE3520" s="10">
        <v>20.7636783793143</v>
      </c>
      <c r="AF3520" s="53">
        <v>26.5982288188941</v>
      </c>
      <c r="AG3520" s="12">
        <v>33.635704568287103</v>
      </c>
      <c r="AH3520" s="10" t="s">
        <v>8</v>
      </c>
      <c r="AI3520" s="134" t="s">
        <v>8</v>
      </c>
      <c r="AJ3520" s="134" t="s">
        <v>8</v>
      </c>
      <c r="AK3520" s="134" t="s">
        <v>8</v>
      </c>
      <c r="AL3520" s="134" t="s">
        <v>8</v>
      </c>
      <c r="AM3520" s="134" t="s">
        <v>8</v>
      </c>
      <c r="AN3520" s="3" t="str">
        <f t="shared" si="893"/>
        <v>n/a</v>
      </c>
      <c r="AO3520" s="3" t="str">
        <f t="shared" si="894"/>
        <v>n/a</v>
      </c>
      <c r="AP3520" s="3" t="s">
        <v>8</v>
      </c>
      <c r="AQ3520" s="124"/>
      <c r="AR3520" s="4"/>
      <c r="AS3520" s="3"/>
    </row>
    <row r="3521" spans="1:45" ht="15" customHeight="1">
      <c r="A3521" s="53">
        <v>0.61594361519999996</v>
      </c>
      <c r="B3521" s="32" t="s">
        <v>31</v>
      </c>
      <c r="C3521" s="17">
        <v>-27.3748</v>
      </c>
      <c r="D3521" s="17">
        <v>112.92359999999999</v>
      </c>
      <c r="E3521" s="40" t="s">
        <v>33</v>
      </c>
      <c r="F3521" s="18">
        <v>-51.8</v>
      </c>
      <c r="G3521" s="17">
        <v>-47.7</v>
      </c>
      <c r="H3521" s="17">
        <v>-44.3</v>
      </c>
      <c r="I3521" s="17">
        <v>-40.1</v>
      </c>
      <c r="J3521" s="17">
        <v>-35.200000000000003</v>
      </c>
      <c r="K3521" s="30">
        <v>-30.8</v>
      </c>
      <c r="L3521" s="10">
        <f t="shared" si="892"/>
        <v>-27.3748</v>
      </c>
      <c r="M3521" s="52" t="str">
        <f t="shared" si="895"/>
        <v>mid latitude</v>
      </c>
      <c r="N3521" s="83" t="s">
        <v>8</v>
      </c>
      <c r="O3521" s="34" t="s">
        <v>8</v>
      </c>
      <c r="P3521" s="34" t="s">
        <v>8</v>
      </c>
      <c r="Q3521" s="34" t="s">
        <v>8</v>
      </c>
      <c r="R3521" s="34" t="s">
        <v>8</v>
      </c>
      <c r="S3521" s="42" t="s">
        <v>8</v>
      </c>
      <c r="T3521" s="10" t="s">
        <v>8</v>
      </c>
      <c r="U3521" s="11" t="s">
        <v>8</v>
      </c>
      <c r="V3521" s="11" t="s">
        <v>8</v>
      </c>
      <c r="W3521" s="11" t="s">
        <v>8</v>
      </c>
      <c r="X3521" s="11" t="s">
        <v>8</v>
      </c>
      <c r="Y3521" s="12" t="s">
        <v>8</v>
      </c>
      <c r="Z3521" s="10">
        <f t="shared" si="896"/>
        <v>0.65152934799393347</v>
      </c>
      <c r="AA3521" s="11" t="s">
        <v>8</v>
      </c>
      <c r="AB3521" s="11">
        <f t="shared" ref="AB3521:AB3584" si="897">LOG(Z3521)</f>
        <v>-0.1860660168128655</v>
      </c>
      <c r="AC3521" s="11" t="s">
        <v>8</v>
      </c>
      <c r="AD3521" s="9">
        <v>25.87308445</v>
      </c>
      <c r="AE3521" s="10">
        <v>20.037113907800101</v>
      </c>
      <c r="AF3521" s="53">
        <v>25.865533381812501</v>
      </c>
      <c r="AG3521" s="12">
        <v>32.8113330185625</v>
      </c>
      <c r="AH3521" s="10" t="s">
        <v>8</v>
      </c>
      <c r="AI3521" s="134" t="s">
        <v>8</v>
      </c>
      <c r="AJ3521" s="134" t="s">
        <v>8</v>
      </c>
      <c r="AK3521" s="134" t="s">
        <v>8</v>
      </c>
      <c r="AL3521" s="134" t="s">
        <v>8</v>
      </c>
      <c r="AM3521" s="134" t="s">
        <v>8</v>
      </c>
      <c r="AN3521" s="3" t="str">
        <f t="shared" si="893"/>
        <v>n/a</v>
      </c>
      <c r="AO3521" s="3" t="str">
        <f t="shared" si="894"/>
        <v>n/a</v>
      </c>
      <c r="AP3521" s="3" t="s">
        <v>8</v>
      </c>
      <c r="AQ3521" s="124"/>
      <c r="AR3521" s="4"/>
      <c r="AS3521" s="3"/>
    </row>
    <row r="3522" spans="1:45" ht="15" customHeight="1">
      <c r="A3522" s="53">
        <v>0.61905545559999997</v>
      </c>
      <c r="B3522" s="32" t="s">
        <v>31</v>
      </c>
      <c r="C3522" s="17">
        <v>-27.3748</v>
      </c>
      <c r="D3522" s="17">
        <v>112.92359999999999</v>
      </c>
      <c r="E3522" s="40" t="s">
        <v>33</v>
      </c>
      <c r="F3522" s="18">
        <v>-51.8</v>
      </c>
      <c r="G3522" s="17">
        <v>-47.7</v>
      </c>
      <c r="H3522" s="17">
        <v>-44.3</v>
      </c>
      <c r="I3522" s="17">
        <v>-40.1</v>
      </c>
      <c r="J3522" s="17">
        <v>-35.200000000000003</v>
      </c>
      <c r="K3522" s="30">
        <v>-30.8</v>
      </c>
      <c r="L3522" s="10">
        <f t="shared" si="892"/>
        <v>-27.3748</v>
      </c>
      <c r="M3522" s="52" t="str">
        <f t="shared" si="895"/>
        <v>mid latitude</v>
      </c>
      <c r="N3522" s="83" t="s">
        <v>8</v>
      </c>
      <c r="O3522" s="34" t="s">
        <v>8</v>
      </c>
      <c r="P3522" s="34" t="s">
        <v>8</v>
      </c>
      <c r="Q3522" s="34" t="s">
        <v>8</v>
      </c>
      <c r="R3522" s="34" t="s">
        <v>8</v>
      </c>
      <c r="S3522" s="42" t="s">
        <v>8</v>
      </c>
      <c r="T3522" s="10" t="s">
        <v>8</v>
      </c>
      <c r="U3522" s="11" t="s">
        <v>8</v>
      </c>
      <c r="V3522" s="11" t="s">
        <v>8</v>
      </c>
      <c r="W3522" s="11" t="s">
        <v>8</v>
      </c>
      <c r="X3522" s="11" t="s">
        <v>8</v>
      </c>
      <c r="Y3522" s="12" t="s">
        <v>8</v>
      </c>
      <c r="Z3522" s="10">
        <f t="shared" si="896"/>
        <v>0.63342324879079237</v>
      </c>
      <c r="AA3522" s="11" t="s">
        <v>8</v>
      </c>
      <c r="AB3522" s="11">
        <f t="shared" si="897"/>
        <v>-0.19830600058479536</v>
      </c>
      <c r="AC3522" s="11" t="s">
        <v>8</v>
      </c>
      <c r="AD3522" s="9">
        <v>25.035869559999998</v>
      </c>
      <c r="AE3522" s="10">
        <v>18.858388310351</v>
      </c>
      <c r="AF3522" s="53">
        <v>24.754831433449301</v>
      </c>
      <c r="AG3522" s="12">
        <v>31.413150891535999</v>
      </c>
      <c r="AH3522" s="10" t="s">
        <v>8</v>
      </c>
      <c r="AI3522" s="134" t="s">
        <v>8</v>
      </c>
      <c r="AJ3522" s="134" t="s">
        <v>8</v>
      </c>
      <c r="AK3522" s="134" t="s">
        <v>8</v>
      </c>
      <c r="AL3522" s="134" t="s">
        <v>8</v>
      </c>
      <c r="AM3522" s="134" t="s">
        <v>8</v>
      </c>
      <c r="AN3522" s="3" t="str">
        <f t="shared" si="893"/>
        <v>n/a</v>
      </c>
      <c r="AO3522" s="3" t="str">
        <f t="shared" si="894"/>
        <v>n/a</v>
      </c>
      <c r="AP3522" s="3" t="s">
        <v>8</v>
      </c>
      <c r="AQ3522" s="124"/>
      <c r="AR3522" s="4"/>
      <c r="AS3522" s="3"/>
    </row>
    <row r="3523" spans="1:45" ht="15" customHeight="1">
      <c r="A3523" s="53">
        <v>0.62387880819999997</v>
      </c>
      <c r="B3523" s="32" t="s">
        <v>31</v>
      </c>
      <c r="C3523" s="17">
        <v>-27.3748</v>
      </c>
      <c r="D3523" s="17">
        <v>112.92359999999999</v>
      </c>
      <c r="E3523" s="40" t="s">
        <v>33</v>
      </c>
      <c r="F3523" s="18">
        <v>-51.8</v>
      </c>
      <c r="G3523" s="17">
        <v>-47.7</v>
      </c>
      <c r="H3523" s="17">
        <v>-44.3</v>
      </c>
      <c r="I3523" s="17">
        <v>-40.1</v>
      </c>
      <c r="J3523" s="17">
        <v>-35.200000000000003</v>
      </c>
      <c r="K3523" s="30">
        <v>-30.8</v>
      </c>
      <c r="L3523" s="10">
        <f t="shared" ref="L3523:L3586" si="898">IF(A3523&lt;2,C3523,IF(A3523&lt;15,K3523,IF(A3523&lt;25,J3523,IF(A3523&lt;35,I3523,IF(A3523&lt;45,H3523,IF(A3523&lt;55,G3523,IF(A3523&lt;65,F3523,IF(A3523&lt;70,F3523,"no age"))))))))</f>
        <v>-27.3748</v>
      </c>
      <c r="M3523" s="52" t="str">
        <f t="shared" si="895"/>
        <v>mid latitude</v>
      </c>
      <c r="N3523" s="83" t="s">
        <v>8</v>
      </c>
      <c r="O3523" s="34" t="s">
        <v>8</v>
      </c>
      <c r="P3523" s="34" t="s">
        <v>8</v>
      </c>
      <c r="Q3523" s="34" t="s">
        <v>8</v>
      </c>
      <c r="R3523" s="34" t="s">
        <v>8</v>
      </c>
      <c r="S3523" s="42" t="s">
        <v>8</v>
      </c>
      <c r="T3523" s="10" t="s">
        <v>8</v>
      </c>
      <c r="U3523" s="11" t="s">
        <v>8</v>
      </c>
      <c r="V3523" s="11" t="s">
        <v>8</v>
      </c>
      <c r="W3523" s="11" t="s">
        <v>8</v>
      </c>
      <c r="X3523" s="11" t="s">
        <v>8</v>
      </c>
      <c r="Y3523" s="12" t="s">
        <v>8</v>
      </c>
      <c r="Z3523" s="10">
        <f t="shared" si="896"/>
        <v>0.63223304727705132</v>
      </c>
      <c r="AA3523" s="11" t="s">
        <v>8</v>
      </c>
      <c r="AB3523" s="11">
        <f t="shared" si="897"/>
        <v>-0.19912280701754387</v>
      </c>
      <c r="AC3523" s="11" t="s">
        <v>8</v>
      </c>
      <c r="AD3523" s="9">
        <v>24.98</v>
      </c>
      <c r="AE3523" s="10">
        <v>18.855725364830001</v>
      </c>
      <c r="AF3523" s="53">
        <v>24.686537867883601</v>
      </c>
      <c r="AG3523" s="12">
        <v>31.308460851438099</v>
      </c>
      <c r="AH3523" s="10" t="s">
        <v>8</v>
      </c>
      <c r="AI3523" s="134" t="s">
        <v>8</v>
      </c>
      <c r="AJ3523" s="134" t="s">
        <v>8</v>
      </c>
      <c r="AK3523" s="134" t="s">
        <v>8</v>
      </c>
      <c r="AL3523" s="134" t="s">
        <v>8</v>
      </c>
      <c r="AM3523" s="134" t="s">
        <v>8</v>
      </c>
      <c r="AN3523" s="3" t="str">
        <f t="shared" ref="AN3523:AN3586" si="899">IF(T3523="n/a","n/a",T3523/X3523)</f>
        <v>n/a</v>
      </c>
      <c r="AO3523" s="3" t="str">
        <f t="shared" ref="AO3523:AO3586" si="900">IF(P3523="n/a","n/a",P3523/R3523)</f>
        <v>n/a</v>
      </c>
      <c r="AP3523" s="3" t="s">
        <v>8</v>
      </c>
      <c r="AQ3523" s="124"/>
      <c r="AR3523" s="4"/>
      <c r="AS3523" s="3"/>
    </row>
    <row r="3524" spans="1:45" ht="15" customHeight="1">
      <c r="A3524" s="53">
        <v>0.6273640694</v>
      </c>
      <c r="B3524" s="32" t="s">
        <v>31</v>
      </c>
      <c r="C3524" s="17">
        <v>-27.3748</v>
      </c>
      <c r="D3524" s="17">
        <v>112.92359999999999</v>
      </c>
      <c r="E3524" s="40" t="s">
        <v>33</v>
      </c>
      <c r="F3524" s="18">
        <v>-51.8</v>
      </c>
      <c r="G3524" s="17">
        <v>-47.7</v>
      </c>
      <c r="H3524" s="17">
        <v>-44.3</v>
      </c>
      <c r="I3524" s="17">
        <v>-40.1</v>
      </c>
      <c r="J3524" s="17">
        <v>-35.200000000000003</v>
      </c>
      <c r="K3524" s="30">
        <v>-30.8</v>
      </c>
      <c r="L3524" s="10">
        <f t="shared" si="898"/>
        <v>-27.3748</v>
      </c>
      <c r="M3524" s="52" t="str">
        <f t="shared" si="895"/>
        <v>mid latitude</v>
      </c>
      <c r="N3524" s="83" t="s">
        <v>8</v>
      </c>
      <c r="O3524" s="34" t="s">
        <v>8</v>
      </c>
      <c r="P3524" s="34" t="s">
        <v>8</v>
      </c>
      <c r="Q3524" s="34" t="s">
        <v>8</v>
      </c>
      <c r="R3524" s="34" t="s">
        <v>8</v>
      </c>
      <c r="S3524" s="42" t="s">
        <v>8</v>
      </c>
      <c r="T3524" s="10" t="s">
        <v>8</v>
      </c>
      <c r="U3524" s="11" t="s">
        <v>8</v>
      </c>
      <c r="V3524" s="11" t="s">
        <v>8</v>
      </c>
      <c r="W3524" s="11" t="s">
        <v>8</v>
      </c>
      <c r="X3524" s="11" t="s">
        <v>8</v>
      </c>
      <c r="Y3524" s="12" t="s">
        <v>8</v>
      </c>
      <c r="Z3524" s="10">
        <f t="shared" si="896"/>
        <v>0.61474727309462962</v>
      </c>
      <c r="AA3524" s="11" t="s">
        <v>8</v>
      </c>
      <c r="AB3524" s="11">
        <f t="shared" si="897"/>
        <v>-0.21130338903508769</v>
      </c>
      <c r="AC3524" s="11" t="s">
        <v>8</v>
      </c>
      <c r="AD3524" s="9">
        <v>24.14684819</v>
      </c>
      <c r="AE3524" s="10">
        <v>17.627689749065102</v>
      </c>
      <c r="AF3524" s="53">
        <v>23.567084127307801</v>
      </c>
      <c r="AG3524" s="12">
        <v>30.031637126503401</v>
      </c>
      <c r="AH3524" s="10" t="s">
        <v>8</v>
      </c>
      <c r="AI3524" s="134" t="s">
        <v>8</v>
      </c>
      <c r="AJ3524" s="134" t="s">
        <v>8</v>
      </c>
      <c r="AK3524" s="134" t="s">
        <v>8</v>
      </c>
      <c r="AL3524" s="134" t="s">
        <v>8</v>
      </c>
      <c r="AM3524" s="134" t="s">
        <v>8</v>
      </c>
      <c r="AN3524" s="3" t="str">
        <f t="shared" si="899"/>
        <v>n/a</v>
      </c>
      <c r="AO3524" s="3" t="str">
        <f t="shared" si="900"/>
        <v>n/a</v>
      </c>
      <c r="AP3524" s="3" t="s">
        <v>8</v>
      </c>
      <c r="AQ3524" s="124"/>
      <c r="AR3524" s="4"/>
      <c r="AS3524" s="3"/>
    </row>
    <row r="3525" spans="1:45" ht="15" customHeight="1">
      <c r="A3525" s="53">
        <v>0.62916893689999998</v>
      </c>
      <c r="B3525" s="32" t="s">
        <v>31</v>
      </c>
      <c r="C3525" s="17">
        <v>-27.3748</v>
      </c>
      <c r="D3525" s="17">
        <v>112.92359999999999</v>
      </c>
      <c r="E3525" s="40" t="s">
        <v>33</v>
      </c>
      <c r="F3525" s="18">
        <v>-51.8</v>
      </c>
      <c r="G3525" s="17">
        <v>-47.7</v>
      </c>
      <c r="H3525" s="17">
        <v>-44.3</v>
      </c>
      <c r="I3525" s="17">
        <v>-40.1</v>
      </c>
      <c r="J3525" s="17">
        <v>-35.200000000000003</v>
      </c>
      <c r="K3525" s="30">
        <v>-30.8</v>
      </c>
      <c r="L3525" s="10">
        <f t="shared" si="898"/>
        <v>-27.3748</v>
      </c>
      <c r="M3525" s="52" t="str">
        <f t="shared" si="895"/>
        <v>mid latitude</v>
      </c>
      <c r="N3525" s="83" t="s">
        <v>8</v>
      </c>
      <c r="O3525" s="34" t="s">
        <v>8</v>
      </c>
      <c r="P3525" s="34" t="s">
        <v>8</v>
      </c>
      <c r="Q3525" s="34" t="s">
        <v>8</v>
      </c>
      <c r="R3525" s="34" t="s">
        <v>8</v>
      </c>
      <c r="S3525" s="42" t="s">
        <v>8</v>
      </c>
      <c r="T3525" s="10" t="s">
        <v>8</v>
      </c>
      <c r="U3525" s="11" t="s">
        <v>8</v>
      </c>
      <c r="V3525" s="11" t="s">
        <v>8</v>
      </c>
      <c r="W3525" s="11" t="s">
        <v>8</v>
      </c>
      <c r="X3525" s="11" t="s">
        <v>8</v>
      </c>
      <c r="Y3525" s="12" t="s">
        <v>8</v>
      </c>
      <c r="Z3525" s="10">
        <f t="shared" si="896"/>
        <v>0.62416711398413927</v>
      </c>
      <c r="AA3525" s="11" t="s">
        <v>8</v>
      </c>
      <c r="AB3525" s="11">
        <f t="shared" si="897"/>
        <v>-0.2046991171052632</v>
      </c>
      <c r="AC3525" s="11" t="s">
        <v>8</v>
      </c>
      <c r="AD3525" s="9">
        <v>24.598580389999999</v>
      </c>
      <c r="AE3525" s="10">
        <v>18.271967035926099</v>
      </c>
      <c r="AF3525" s="53">
        <v>24.154614506779101</v>
      </c>
      <c r="AG3525" s="12">
        <v>30.750949378910502</v>
      </c>
      <c r="AH3525" s="10" t="s">
        <v>8</v>
      </c>
      <c r="AI3525" s="134" t="s">
        <v>8</v>
      </c>
      <c r="AJ3525" s="134" t="s">
        <v>8</v>
      </c>
      <c r="AK3525" s="134" t="s">
        <v>8</v>
      </c>
      <c r="AL3525" s="134" t="s">
        <v>8</v>
      </c>
      <c r="AM3525" s="134" t="s">
        <v>8</v>
      </c>
      <c r="AN3525" s="3" t="str">
        <f t="shared" si="899"/>
        <v>n/a</v>
      </c>
      <c r="AO3525" s="3" t="str">
        <f t="shared" si="900"/>
        <v>n/a</v>
      </c>
      <c r="AP3525" s="3" t="s">
        <v>8</v>
      </c>
      <c r="AQ3525" s="124"/>
      <c r="AR3525" s="4"/>
      <c r="AS3525" s="3"/>
    </row>
    <row r="3526" spans="1:45" ht="15" customHeight="1">
      <c r="A3526" s="53">
        <v>0.6336811054</v>
      </c>
      <c r="B3526" s="32" t="s">
        <v>31</v>
      </c>
      <c r="C3526" s="17">
        <v>-27.3748</v>
      </c>
      <c r="D3526" s="17">
        <v>112.92359999999999</v>
      </c>
      <c r="E3526" s="40" t="s">
        <v>33</v>
      </c>
      <c r="F3526" s="18">
        <v>-51.8</v>
      </c>
      <c r="G3526" s="17">
        <v>-47.7</v>
      </c>
      <c r="H3526" s="17">
        <v>-44.3</v>
      </c>
      <c r="I3526" s="17">
        <v>-40.1</v>
      </c>
      <c r="J3526" s="17">
        <v>-35.200000000000003</v>
      </c>
      <c r="K3526" s="30">
        <v>-30.8</v>
      </c>
      <c r="L3526" s="10">
        <f t="shared" si="898"/>
        <v>-27.3748</v>
      </c>
      <c r="M3526" s="52" t="str">
        <f t="shared" si="895"/>
        <v>mid latitude</v>
      </c>
      <c r="N3526" s="83" t="s">
        <v>8</v>
      </c>
      <c r="O3526" s="34" t="s">
        <v>8</v>
      </c>
      <c r="P3526" s="34" t="s">
        <v>8</v>
      </c>
      <c r="Q3526" s="34" t="s">
        <v>8</v>
      </c>
      <c r="R3526" s="34" t="s">
        <v>8</v>
      </c>
      <c r="S3526" s="42" t="s">
        <v>8</v>
      </c>
      <c r="T3526" s="10" t="s">
        <v>8</v>
      </c>
      <c r="U3526" s="11" t="s">
        <v>8</v>
      </c>
      <c r="V3526" s="11" t="s">
        <v>8</v>
      </c>
      <c r="W3526" s="11" t="s">
        <v>8</v>
      </c>
      <c r="X3526" s="11" t="s">
        <v>8</v>
      </c>
      <c r="Y3526" s="12" t="s">
        <v>8</v>
      </c>
      <c r="Z3526" s="10">
        <f t="shared" si="896"/>
        <v>0.60342830725953611</v>
      </c>
      <c r="AA3526" s="11" t="s">
        <v>8</v>
      </c>
      <c r="AB3526" s="11">
        <f t="shared" si="897"/>
        <v>-0.21937432061403508</v>
      </c>
      <c r="AC3526" s="11" t="s">
        <v>8</v>
      </c>
      <c r="AD3526" s="9">
        <v>23.594796469999999</v>
      </c>
      <c r="AE3526" s="10">
        <v>16.959750889527601</v>
      </c>
      <c r="AF3526" s="53">
        <v>22.8721399545027</v>
      </c>
      <c r="AG3526" s="12">
        <v>29.1981765061525</v>
      </c>
      <c r="AH3526" s="10" t="s">
        <v>8</v>
      </c>
      <c r="AI3526" s="134" t="s">
        <v>8</v>
      </c>
      <c r="AJ3526" s="134" t="s">
        <v>8</v>
      </c>
      <c r="AK3526" s="134" t="s">
        <v>8</v>
      </c>
      <c r="AL3526" s="134" t="s">
        <v>8</v>
      </c>
      <c r="AM3526" s="134" t="s">
        <v>8</v>
      </c>
      <c r="AN3526" s="3" t="str">
        <f t="shared" si="899"/>
        <v>n/a</v>
      </c>
      <c r="AO3526" s="3" t="str">
        <f t="shared" si="900"/>
        <v>n/a</v>
      </c>
      <c r="AP3526" s="3" t="s">
        <v>8</v>
      </c>
      <c r="AQ3526" s="124"/>
      <c r="AR3526" s="4"/>
      <c r="AS3526" s="3"/>
    </row>
    <row r="3527" spans="1:45" ht="15" customHeight="1">
      <c r="A3527" s="53">
        <v>0.63882885140000001</v>
      </c>
      <c r="B3527" s="32" t="s">
        <v>31</v>
      </c>
      <c r="C3527" s="17">
        <v>-27.3748</v>
      </c>
      <c r="D3527" s="17">
        <v>112.92359999999999</v>
      </c>
      <c r="E3527" s="40" t="s">
        <v>33</v>
      </c>
      <c r="F3527" s="18">
        <v>-51.8</v>
      </c>
      <c r="G3527" s="17">
        <v>-47.7</v>
      </c>
      <c r="H3527" s="17">
        <v>-44.3</v>
      </c>
      <c r="I3527" s="17">
        <v>-40.1</v>
      </c>
      <c r="J3527" s="17">
        <v>-35.200000000000003</v>
      </c>
      <c r="K3527" s="30">
        <v>-30.8</v>
      </c>
      <c r="L3527" s="10">
        <f t="shared" si="898"/>
        <v>-27.3748</v>
      </c>
      <c r="M3527" s="52" t="str">
        <f t="shared" si="895"/>
        <v>mid latitude</v>
      </c>
      <c r="N3527" s="83" t="s">
        <v>8</v>
      </c>
      <c r="O3527" s="34" t="s">
        <v>8</v>
      </c>
      <c r="P3527" s="34" t="s">
        <v>8</v>
      </c>
      <c r="Q3527" s="34" t="s">
        <v>8</v>
      </c>
      <c r="R3527" s="34" t="s">
        <v>8</v>
      </c>
      <c r="S3527" s="42" t="s">
        <v>8</v>
      </c>
      <c r="T3527" s="10" t="s">
        <v>8</v>
      </c>
      <c r="U3527" s="11" t="s">
        <v>8</v>
      </c>
      <c r="V3527" s="11" t="s">
        <v>8</v>
      </c>
      <c r="W3527" s="11" t="s">
        <v>8</v>
      </c>
      <c r="X3527" s="11" t="s">
        <v>8</v>
      </c>
      <c r="Y3527" s="12" t="s">
        <v>8</v>
      </c>
      <c r="Z3527" s="10">
        <f t="shared" si="896"/>
        <v>0.59128849739913891</v>
      </c>
      <c r="AA3527" s="11" t="s">
        <v>8</v>
      </c>
      <c r="AB3527" s="11">
        <f t="shared" si="897"/>
        <v>-0.2282005694444445</v>
      </c>
      <c r="AC3527" s="11" t="s">
        <v>8</v>
      </c>
      <c r="AD3527" s="9">
        <v>22.991081049999998</v>
      </c>
      <c r="AE3527" s="10">
        <v>16.1047053205282</v>
      </c>
      <c r="AF3527" s="53">
        <v>22.107551402518201</v>
      </c>
      <c r="AG3527" s="12">
        <v>28.3040065723801</v>
      </c>
      <c r="AH3527" s="10" t="s">
        <v>8</v>
      </c>
      <c r="AI3527" s="134" t="s">
        <v>8</v>
      </c>
      <c r="AJ3527" s="134" t="s">
        <v>8</v>
      </c>
      <c r="AK3527" s="134" t="s">
        <v>8</v>
      </c>
      <c r="AL3527" s="134" t="s">
        <v>8</v>
      </c>
      <c r="AM3527" s="134" t="s">
        <v>8</v>
      </c>
      <c r="AN3527" s="3" t="str">
        <f t="shared" si="899"/>
        <v>n/a</v>
      </c>
      <c r="AO3527" s="3" t="str">
        <f t="shared" si="900"/>
        <v>n/a</v>
      </c>
      <c r="AP3527" s="3" t="s">
        <v>8</v>
      </c>
      <c r="AQ3527" s="124"/>
      <c r="AR3527" s="4"/>
      <c r="AS3527" s="3"/>
    </row>
    <row r="3528" spans="1:45" ht="15" customHeight="1">
      <c r="A3528" s="53">
        <v>0.6448430222</v>
      </c>
      <c r="B3528" s="32" t="s">
        <v>31</v>
      </c>
      <c r="C3528" s="17">
        <v>-27.3748</v>
      </c>
      <c r="D3528" s="17">
        <v>112.92359999999999</v>
      </c>
      <c r="E3528" s="40" t="s">
        <v>33</v>
      </c>
      <c r="F3528" s="18">
        <v>-51.8</v>
      </c>
      <c r="G3528" s="17">
        <v>-47.7</v>
      </c>
      <c r="H3528" s="17">
        <v>-44.3</v>
      </c>
      <c r="I3528" s="17">
        <v>-40.1</v>
      </c>
      <c r="J3528" s="17">
        <v>-35.200000000000003</v>
      </c>
      <c r="K3528" s="30">
        <v>-30.8</v>
      </c>
      <c r="L3528" s="10">
        <f t="shared" si="898"/>
        <v>-27.3748</v>
      </c>
      <c r="M3528" s="52" t="str">
        <f t="shared" si="895"/>
        <v>mid latitude</v>
      </c>
      <c r="N3528" s="83" t="s">
        <v>8</v>
      </c>
      <c r="O3528" s="34" t="s">
        <v>8</v>
      </c>
      <c r="P3528" s="34" t="s">
        <v>8</v>
      </c>
      <c r="Q3528" s="34" t="s">
        <v>8</v>
      </c>
      <c r="R3528" s="34" t="s">
        <v>8</v>
      </c>
      <c r="S3528" s="42" t="s">
        <v>8</v>
      </c>
      <c r="T3528" s="10" t="s">
        <v>8</v>
      </c>
      <c r="U3528" s="11" t="s">
        <v>8</v>
      </c>
      <c r="V3528" s="11" t="s">
        <v>8</v>
      </c>
      <c r="W3528" s="11" t="s">
        <v>8</v>
      </c>
      <c r="X3528" s="11" t="s">
        <v>8</v>
      </c>
      <c r="Y3528" s="12" t="s">
        <v>8</v>
      </c>
      <c r="Z3528" s="10">
        <f t="shared" si="896"/>
        <v>0.61038835407373371</v>
      </c>
      <c r="AA3528" s="11" t="s">
        <v>8</v>
      </c>
      <c r="AB3528" s="11">
        <f t="shared" si="897"/>
        <v>-0.21439376111111119</v>
      </c>
      <c r="AC3528" s="11" t="s">
        <v>8</v>
      </c>
      <c r="AD3528" s="9">
        <v>23.935466739999999</v>
      </c>
      <c r="AE3528" s="10">
        <v>17.4232147885171</v>
      </c>
      <c r="AF3528" s="53">
        <v>23.310871907482898</v>
      </c>
      <c r="AG3528" s="12">
        <v>29.730020480944599</v>
      </c>
      <c r="AH3528" s="10" t="s">
        <v>8</v>
      </c>
      <c r="AI3528" s="134" t="s">
        <v>8</v>
      </c>
      <c r="AJ3528" s="134" t="s">
        <v>8</v>
      </c>
      <c r="AK3528" s="134" t="s">
        <v>8</v>
      </c>
      <c r="AL3528" s="134" t="s">
        <v>8</v>
      </c>
      <c r="AM3528" s="134" t="s">
        <v>8</v>
      </c>
      <c r="AN3528" s="3" t="str">
        <f t="shared" si="899"/>
        <v>n/a</v>
      </c>
      <c r="AO3528" s="3" t="str">
        <f t="shared" si="900"/>
        <v>n/a</v>
      </c>
      <c r="AP3528" s="3" t="s">
        <v>8</v>
      </c>
      <c r="AQ3528" s="124"/>
      <c r="AR3528" s="4"/>
      <c r="AS3528" s="3"/>
    </row>
    <row r="3529" spans="1:45" ht="15" customHeight="1">
      <c r="A3529" s="53">
        <v>0.64997275620000006</v>
      </c>
      <c r="B3529" s="32" t="s">
        <v>31</v>
      </c>
      <c r="C3529" s="17">
        <v>-27.3748</v>
      </c>
      <c r="D3529" s="17">
        <v>112.92359999999999</v>
      </c>
      <c r="E3529" s="40" t="s">
        <v>33</v>
      </c>
      <c r="F3529" s="18">
        <v>-51.8</v>
      </c>
      <c r="G3529" s="17">
        <v>-47.7</v>
      </c>
      <c r="H3529" s="17">
        <v>-44.3</v>
      </c>
      <c r="I3529" s="17">
        <v>-40.1</v>
      </c>
      <c r="J3529" s="17">
        <v>-35.200000000000003</v>
      </c>
      <c r="K3529" s="30">
        <v>-30.8</v>
      </c>
      <c r="L3529" s="10">
        <f t="shared" si="898"/>
        <v>-27.3748</v>
      </c>
      <c r="M3529" s="52" t="str">
        <f t="shared" ref="M3529:M3592" si="901">IF(ABS(L3529)&lt;=20,"low latitude",IF(ABS(L3529)&lt;=40,"mid latitude",IF(ABS(L3529)&lt;=50,"transition",IF(ABS(L3529)&gt;50,"high latitude","no category"))))</f>
        <v>mid latitude</v>
      </c>
      <c r="N3529" s="83" t="s">
        <v>8</v>
      </c>
      <c r="O3529" s="34" t="s">
        <v>8</v>
      </c>
      <c r="P3529" s="34" t="s">
        <v>8</v>
      </c>
      <c r="Q3529" s="34" t="s">
        <v>8</v>
      </c>
      <c r="R3529" s="34" t="s">
        <v>8</v>
      </c>
      <c r="S3529" s="42" t="s">
        <v>8</v>
      </c>
      <c r="T3529" s="10" t="s">
        <v>8</v>
      </c>
      <c r="U3529" s="11" t="s">
        <v>8</v>
      </c>
      <c r="V3529" s="11" t="s">
        <v>8</v>
      </c>
      <c r="W3529" s="11" t="s">
        <v>8</v>
      </c>
      <c r="X3529" s="11" t="s">
        <v>8</v>
      </c>
      <c r="Y3529" s="12" t="s">
        <v>8</v>
      </c>
      <c r="Z3529" s="10">
        <f t="shared" ref="Z3529:Z3592" si="902">10^((AD3529-38.6)/68.4)</f>
        <v>0.62869340952792552</v>
      </c>
      <c r="AA3529" s="11" t="s">
        <v>8</v>
      </c>
      <c r="AB3529" s="11">
        <f t="shared" si="897"/>
        <v>-0.20156109225146199</v>
      </c>
      <c r="AC3529" s="11" t="s">
        <v>8</v>
      </c>
      <c r="AD3529" s="9">
        <v>24.813221290000001</v>
      </c>
      <c r="AE3529" s="10">
        <v>18.575828531198599</v>
      </c>
      <c r="AF3529" s="53">
        <v>24.4419005106928</v>
      </c>
      <c r="AG3529" s="12">
        <v>31.014654673378399</v>
      </c>
      <c r="AH3529" s="10" t="s">
        <v>8</v>
      </c>
      <c r="AI3529" s="134" t="s">
        <v>8</v>
      </c>
      <c r="AJ3529" s="134" t="s">
        <v>8</v>
      </c>
      <c r="AK3529" s="134" t="s">
        <v>8</v>
      </c>
      <c r="AL3529" s="134" t="s">
        <v>8</v>
      </c>
      <c r="AM3529" s="134" t="s">
        <v>8</v>
      </c>
      <c r="AN3529" s="3" t="str">
        <f t="shared" si="899"/>
        <v>n/a</v>
      </c>
      <c r="AO3529" s="3" t="str">
        <f t="shared" si="900"/>
        <v>n/a</v>
      </c>
      <c r="AP3529" s="3" t="s">
        <v>8</v>
      </c>
      <c r="AQ3529" s="124"/>
      <c r="AR3529" s="4"/>
      <c r="AS3529" s="3"/>
    </row>
    <row r="3530" spans="1:45" ht="15" customHeight="1">
      <c r="A3530" s="53">
        <v>0.65545626489999997</v>
      </c>
      <c r="B3530" s="32" t="s">
        <v>31</v>
      </c>
      <c r="C3530" s="17">
        <v>-27.3748</v>
      </c>
      <c r="D3530" s="17">
        <v>112.92359999999999</v>
      </c>
      <c r="E3530" s="40" t="s">
        <v>33</v>
      </c>
      <c r="F3530" s="18">
        <v>-51.8</v>
      </c>
      <c r="G3530" s="17">
        <v>-47.7</v>
      </c>
      <c r="H3530" s="17">
        <v>-44.3</v>
      </c>
      <c r="I3530" s="17">
        <v>-40.1</v>
      </c>
      <c r="J3530" s="17">
        <v>-35.200000000000003</v>
      </c>
      <c r="K3530" s="30">
        <v>-30.8</v>
      </c>
      <c r="L3530" s="10">
        <f t="shared" si="898"/>
        <v>-27.3748</v>
      </c>
      <c r="M3530" s="52" t="str">
        <f t="shared" si="901"/>
        <v>mid latitude</v>
      </c>
      <c r="N3530" s="83" t="s">
        <v>8</v>
      </c>
      <c r="O3530" s="34" t="s">
        <v>8</v>
      </c>
      <c r="P3530" s="34" t="s">
        <v>8</v>
      </c>
      <c r="Q3530" s="34" t="s">
        <v>8</v>
      </c>
      <c r="R3530" s="34" t="s">
        <v>8</v>
      </c>
      <c r="S3530" s="42" t="s">
        <v>8</v>
      </c>
      <c r="T3530" s="10" t="s">
        <v>8</v>
      </c>
      <c r="U3530" s="11" t="s">
        <v>8</v>
      </c>
      <c r="V3530" s="11" t="s">
        <v>8</v>
      </c>
      <c r="W3530" s="11" t="s">
        <v>8</v>
      </c>
      <c r="X3530" s="11" t="s">
        <v>8</v>
      </c>
      <c r="Y3530" s="12" t="s">
        <v>8</v>
      </c>
      <c r="Z3530" s="10">
        <f t="shared" si="902"/>
        <v>0.62524209190270619</v>
      </c>
      <c r="AA3530" s="11" t="s">
        <v>8</v>
      </c>
      <c r="AB3530" s="11">
        <f t="shared" si="897"/>
        <v>-0.20395179254385967</v>
      </c>
      <c r="AC3530" s="11" t="s">
        <v>8</v>
      </c>
      <c r="AD3530" s="9">
        <v>24.64969739</v>
      </c>
      <c r="AE3530" s="10">
        <v>18.348337865455999</v>
      </c>
      <c r="AF3530" s="53">
        <v>24.234749788720102</v>
      </c>
      <c r="AG3530" s="12">
        <v>30.7718011297736</v>
      </c>
      <c r="AH3530" s="10" t="s">
        <v>8</v>
      </c>
      <c r="AI3530" s="134" t="s">
        <v>8</v>
      </c>
      <c r="AJ3530" s="134" t="s">
        <v>8</v>
      </c>
      <c r="AK3530" s="134" t="s">
        <v>8</v>
      </c>
      <c r="AL3530" s="134" t="s">
        <v>8</v>
      </c>
      <c r="AM3530" s="134" t="s">
        <v>8</v>
      </c>
      <c r="AN3530" s="3" t="str">
        <f t="shared" si="899"/>
        <v>n/a</v>
      </c>
      <c r="AO3530" s="3" t="str">
        <f t="shared" si="900"/>
        <v>n/a</v>
      </c>
      <c r="AP3530" s="3" t="s">
        <v>8</v>
      </c>
      <c r="AQ3530" s="124"/>
      <c r="AR3530" s="4"/>
      <c r="AS3530" s="3"/>
    </row>
    <row r="3531" spans="1:45" ht="15" customHeight="1">
      <c r="A3531" s="53">
        <v>0.66147043570000008</v>
      </c>
      <c r="B3531" s="32" t="s">
        <v>31</v>
      </c>
      <c r="C3531" s="17">
        <v>-27.3748</v>
      </c>
      <c r="D3531" s="17">
        <v>112.92359999999999</v>
      </c>
      <c r="E3531" s="40" t="s">
        <v>33</v>
      </c>
      <c r="F3531" s="18">
        <v>-51.8</v>
      </c>
      <c r="G3531" s="17">
        <v>-47.7</v>
      </c>
      <c r="H3531" s="17">
        <v>-44.3</v>
      </c>
      <c r="I3531" s="17">
        <v>-40.1</v>
      </c>
      <c r="J3531" s="17">
        <v>-35.200000000000003</v>
      </c>
      <c r="K3531" s="30">
        <v>-30.8</v>
      </c>
      <c r="L3531" s="10">
        <f t="shared" si="898"/>
        <v>-27.3748</v>
      </c>
      <c r="M3531" s="52" t="str">
        <f t="shared" si="901"/>
        <v>mid latitude</v>
      </c>
      <c r="N3531" s="83" t="s">
        <v>8</v>
      </c>
      <c r="O3531" s="34" t="s">
        <v>8</v>
      </c>
      <c r="P3531" s="34" t="s">
        <v>8</v>
      </c>
      <c r="Q3531" s="34" t="s">
        <v>8</v>
      </c>
      <c r="R3531" s="34" t="s">
        <v>8</v>
      </c>
      <c r="S3531" s="42" t="s">
        <v>8</v>
      </c>
      <c r="T3531" s="10" t="s">
        <v>8</v>
      </c>
      <c r="U3531" s="11" t="s">
        <v>8</v>
      </c>
      <c r="V3531" s="11" t="s">
        <v>8</v>
      </c>
      <c r="W3531" s="11" t="s">
        <v>8</v>
      </c>
      <c r="X3531" s="11" t="s">
        <v>8</v>
      </c>
      <c r="Y3531" s="12" t="s">
        <v>8</v>
      </c>
      <c r="Z3531" s="10">
        <f t="shared" si="902"/>
        <v>0.62653487819899845</v>
      </c>
      <c r="AA3531" s="11" t="s">
        <v>8</v>
      </c>
      <c r="AB3531" s="11">
        <f t="shared" si="897"/>
        <v>-0.20305474751461994</v>
      </c>
      <c r="AC3531" s="11" t="s">
        <v>8</v>
      </c>
      <c r="AD3531" s="9">
        <v>24.711055269999999</v>
      </c>
      <c r="AE3531" s="10">
        <v>18.432031305348701</v>
      </c>
      <c r="AF3531" s="53">
        <v>24.314697242889199</v>
      </c>
      <c r="AG3531" s="12">
        <v>30.848456603151899</v>
      </c>
      <c r="AH3531" s="10" t="s">
        <v>8</v>
      </c>
      <c r="AI3531" s="134" t="s">
        <v>8</v>
      </c>
      <c r="AJ3531" s="134" t="s">
        <v>8</v>
      </c>
      <c r="AK3531" s="134" t="s">
        <v>8</v>
      </c>
      <c r="AL3531" s="134" t="s">
        <v>8</v>
      </c>
      <c r="AM3531" s="134" t="s">
        <v>8</v>
      </c>
      <c r="AN3531" s="3" t="str">
        <f t="shared" si="899"/>
        <v>n/a</v>
      </c>
      <c r="AO3531" s="3" t="str">
        <f t="shared" si="900"/>
        <v>n/a</v>
      </c>
      <c r="AP3531" s="3" t="s">
        <v>8</v>
      </c>
      <c r="AQ3531" s="124"/>
      <c r="AR3531" s="4"/>
      <c r="AS3531" s="3"/>
    </row>
    <row r="3532" spans="1:45" ht="15" customHeight="1">
      <c r="A3532" s="53">
        <v>0.6666001695999999</v>
      </c>
      <c r="B3532" s="32" t="s">
        <v>31</v>
      </c>
      <c r="C3532" s="17">
        <v>-27.3748</v>
      </c>
      <c r="D3532" s="17">
        <v>112.92359999999999</v>
      </c>
      <c r="E3532" s="40" t="s">
        <v>33</v>
      </c>
      <c r="F3532" s="18">
        <v>-51.8</v>
      </c>
      <c r="G3532" s="17">
        <v>-47.7</v>
      </c>
      <c r="H3532" s="17">
        <v>-44.3</v>
      </c>
      <c r="I3532" s="17">
        <v>-40.1</v>
      </c>
      <c r="J3532" s="17">
        <v>-35.200000000000003</v>
      </c>
      <c r="K3532" s="30">
        <v>-30.8</v>
      </c>
      <c r="L3532" s="10">
        <f t="shared" si="898"/>
        <v>-27.3748</v>
      </c>
      <c r="M3532" s="52" t="str">
        <f t="shared" si="901"/>
        <v>mid latitude</v>
      </c>
      <c r="N3532" s="83" t="s">
        <v>8</v>
      </c>
      <c r="O3532" s="34" t="s">
        <v>8</v>
      </c>
      <c r="P3532" s="34" t="s">
        <v>8</v>
      </c>
      <c r="Q3532" s="34" t="s">
        <v>8</v>
      </c>
      <c r="R3532" s="34" t="s">
        <v>8</v>
      </c>
      <c r="S3532" s="42" t="s">
        <v>8</v>
      </c>
      <c r="T3532" s="10" t="s">
        <v>8</v>
      </c>
      <c r="U3532" s="11" t="s">
        <v>8</v>
      </c>
      <c r="V3532" s="11" t="s">
        <v>8</v>
      </c>
      <c r="W3532" s="11" t="s">
        <v>8</v>
      </c>
      <c r="X3532" s="11" t="s">
        <v>8</v>
      </c>
      <c r="Y3532" s="12" t="s">
        <v>8</v>
      </c>
      <c r="Z3532" s="10">
        <f t="shared" si="902"/>
        <v>0.61705989579690368</v>
      </c>
      <c r="AA3532" s="11" t="s">
        <v>8</v>
      </c>
      <c r="AB3532" s="11">
        <f t="shared" si="897"/>
        <v>-0.20967267850877189</v>
      </c>
      <c r="AC3532" s="11" t="s">
        <v>8</v>
      </c>
      <c r="AD3532" s="9">
        <v>24.258388790000001</v>
      </c>
      <c r="AE3532" s="10">
        <v>17.837104991054002</v>
      </c>
      <c r="AF3532" s="53">
        <v>23.751836222796001</v>
      </c>
      <c r="AG3532" s="12">
        <v>30.179711641308099</v>
      </c>
      <c r="AH3532" s="10" t="s">
        <v>8</v>
      </c>
      <c r="AI3532" s="134" t="s">
        <v>8</v>
      </c>
      <c r="AJ3532" s="134" t="s">
        <v>8</v>
      </c>
      <c r="AK3532" s="134" t="s">
        <v>8</v>
      </c>
      <c r="AL3532" s="134" t="s">
        <v>8</v>
      </c>
      <c r="AM3532" s="134" t="s">
        <v>8</v>
      </c>
      <c r="AN3532" s="3" t="str">
        <f t="shared" si="899"/>
        <v>n/a</v>
      </c>
      <c r="AO3532" s="3" t="str">
        <f t="shared" si="900"/>
        <v>n/a</v>
      </c>
      <c r="AP3532" s="3" t="s">
        <v>8</v>
      </c>
      <c r="AQ3532" s="124"/>
      <c r="AR3532" s="4"/>
      <c r="AS3532" s="3"/>
    </row>
    <row r="3533" spans="1:45" ht="15" customHeight="1">
      <c r="A3533" s="53">
        <v>0.67208367829999993</v>
      </c>
      <c r="B3533" s="32" t="s">
        <v>31</v>
      </c>
      <c r="C3533" s="17">
        <v>-27.3748</v>
      </c>
      <c r="D3533" s="17">
        <v>112.92359999999999</v>
      </c>
      <c r="E3533" s="40" t="s">
        <v>33</v>
      </c>
      <c r="F3533" s="18">
        <v>-51.8</v>
      </c>
      <c r="G3533" s="17">
        <v>-47.7</v>
      </c>
      <c r="H3533" s="17">
        <v>-44.3</v>
      </c>
      <c r="I3533" s="17">
        <v>-40.1</v>
      </c>
      <c r="J3533" s="17">
        <v>-35.200000000000003</v>
      </c>
      <c r="K3533" s="30">
        <v>-30.8</v>
      </c>
      <c r="L3533" s="10">
        <f t="shared" si="898"/>
        <v>-27.3748</v>
      </c>
      <c r="M3533" s="52" t="str">
        <f t="shared" si="901"/>
        <v>mid latitude</v>
      </c>
      <c r="N3533" s="83" t="s">
        <v>8</v>
      </c>
      <c r="O3533" s="34" t="s">
        <v>8</v>
      </c>
      <c r="P3533" s="34" t="s">
        <v>8</v>
      </c>
      <c r="Q3533" s="34" t="s">
        <v>8</v>
      </c>
      <c r="R3533" s="34" t="s">
        <v>8</v>
      </c>
      <c r="S3533" s="42" t="s">
        <v>8</v>
      </c>
      <c r="T3533" s="10" t="s">
        <v>8</v>
      </c>
      <c r="U3533" s="11" t="s">
        <v>8</v>
      </c>
      <c r="V3533" s="11" t="s">
        <v>8</v>
      </c>
      <c r="W3533" s="11" t="s">
        <v>8</v>
      </c>
      <c r="X3533" s="11" t="s">
        <v>8</v>
      </c>
      <c r="Y3533" s="12" t="s">
        <v>8</v>
      </c>
      <c r="Z3533" s="10">
        <f t="shared" si="902"/>
        <v>0.62145523620079268</v>
      </c>
      <c r="AA3533" s="11" t="s">
        <v>8</v>
      </c>
      <c r="AB3533" s="11">
        <f t="shared" si="897"/>
        <v>-0.20659014839181292</v>
      </c>
      <c r="AC3533" s="11" t="s">
        <v>8</v>
      </c>
      <c r="AD3533" s="9">
        <v>24.469233849999998</v>
      </c>
      <c r="AE3533" s="10">
        <v>18.093714764866402</v>
      </c>
      <c r="AF3533" s="53">
        <v>23.993634541396698</v>
      </c>
      <c r="AG3533" s="12">
        <v>30.4746958704952</v>
      </c>
      <c r="AH3533" s="10" t="s">
        <v>8</v>
      </c>
      <c r="AI3533" s="134" t="s">
        <v>8</v>
      </c>
      <c r="AJ3533" s="134" t="s">
        <v>8</v>
      </c>
      <c r="AK3533" s="134" t="s">
        <v>8</v>
      </c>
      <c r="AL3533" s="134" t="s">
        <v>8</v>
      </c>
      <c r="AM3533" s="134" t="s">
        <v>8</v>
      </c>
      <c r="AN3533" s="3" t="str">
        <f t="shared" si="899"/>
        <v>n/a</v>
      </c>
      <c r="AO3533" s="3" t="str">
        <f t="shared" si="900"/>
        <v>n/a</v>
      </c>
      <c r="AP3533" s="3" t="s">
        <v>8</v>
      </c>
      <c r="AQ3533" s="124"/>
      <c r="AR3533" s="4"/>
      <c r="AS3533" s="3"/>
    </row>
    <row r="3534" spans="1:45" ht="15" customHeight="1">
      <c r="A3534" s="53">
        <v>0.67809784909999993</v>
      </c>
      <c r="B3534" s="32" t="s">
        <v>31</v>
      </c>
      <c r="C3534" s="17">
        <v>-27.3748</v>
      </c>
      <c r="D3534" s="17">
        <v>112.92359999999999</v>
      </c>
      <c r="E3534" s="40" t="s">
        <v>33</v>
      </c>
      <c r="F3534" s="18">
        <v>-51.8</v>
      </c>
      <c r="G3534" s="17">
        <v>-47.7</v>
      </c>
      <c r="H3534" s="17">
        <v>-44.3</v>
      </c>
      <c r="I3534" s="17">
        <v>-40.1</v>
      </c>
      <c r="J3534" s="17">
        <v>-35.200000000000003</v>
      </c>
      <c r="K3534" s="30">
        <v>-30.8</v>
      </c>
      <c r="L3534" s="10">
        <f t="shared" si="898"/>
        <v>-27.3748</v>
      </c>
      <c r="M3534" s="52" t="str">
        <f t="shared" si="901"/>
        <v>mid latitude</v>
      </c>
      <c r="N3534" s="83" t="s">
        <v>8</v>
      </c>
      <c r="O3534" s="34" t="s">
        <v>8</v>
      </c>
      <c r="P3534" s="34" t="s">
        <v>8</v>
      </c>
      <c r="Q3534" s="34" t="s">
        <v>8</v>
      </c>
      <c r="R3534" s="34" t="s">
        <v>8</v>
      </c>
      <c r="S3534" s="42" t="s">
        <v>8</v>
      </c>
      <c r="T3534" s="10" t="s">
        <v>8</v>
      </c>
      <c r="U3534" s="11" t="s">
        <v>8</v>
      </c>
      <c r="V3534" s="11" t="s">
        <v>8</v>
      </c>
      <c r="W3534" s="11" t="s">
        <v>8</v>
      </c>
      <c r="X3534" s="11" t="s">
        <v>8</v>
      </c>
      <c r="Y3534" s="12" t="s">
        <v>8</v>
      </c>
      <c r="Z3534" s="10">
        <f t="shared" si="902"/>
        <v>0.63921665632781688</v>
      </c>
      <c r="AA3534" s="11" t="s">
        <v>8</v>
      </c>
      <c r="AB3534" s="11">
        <f t="shared" si="897"/>
        <v>-0.19435191695906434</v>
      </c>
      <c r="AC3534" s="11" t="s">
        <v>8</v>
      </c>
      <c r="AD3534" s="9">
        <v>25.306328879999999</v>
      </c>
      <c r="AE3534" s="10">
        <v>19.2859244068454</v>
      </c>
      <c r="AF3534" s="53">
        <v>25.138871818199899</v>
      </c>
      <c r="AG3534" s="12">
        <v>31.888203864952999</v>
      </c>
      <c r="AH3534" s="10" t="s">
        <v>8</v>
      </c>
      <c r="AI3534" s="134" t="s">
        <v>8</v>
      </c>
      <c r="AJ3534" s="134" t="s">
        <v>8</v>
      </c>
      <c r="AK3534" s="134" t="s">
        <v>8</v>
      </c>
      <c r="AL3534" s="134" t="s">
        <v>8</v>
      </c>
      <c r="AM3534" s="134" t="s">
        <v>8</v>
      </c>
      <c r="AN3534" s="3" t="str">
        <f t="shared" si="899"/>
        <v>n/a</v>
      </c>
      <c r="AO3534" s="3" t="str">
        <f t="shared" si="900"/>
        <v>n/a</v>
      </c>
      <c r="AP3534" s="3" t="s">
        <v>8</v>
      </c>
      <c r="AQ3534" s="124"/>
      <c r="AR3534" s="4"/>
      <c r="AS3534" s="3"/>
    </row>
    <row r="3535" spans="1:45" ht="15" customHeight="1">
      <c r="A3535" s="53">
        <v>0.68322758309999998</v>
      </c>
      <c r="B3535" s="32" t="s">
        <v>31</v>
      </c>
      <c r="C3535" s="17">
        <v>-27.3748</v>
      </c>
      <c r="D3535" s="17">
        <v>112.92359999999999</v>
      </c>
      <c r="E3535" s="40" t="s">
        <v>33</v>
      </c>
      <c r="F3535" s="18">
        <v>-51.8</v>
      </c>
      <c r="G3535" s="17">
        <v>-47.7</v>
      </c>
      <c r="H3535" s="17">
        <v>-44.3</v>
      </c>
      <c r="I3535" s="17">
        <v>-40.1</v>
      </c>
      <c r="J3535" s="17">
        <v>-35.200000000000003</v>
      </c>
      <c r="K3535" s="30">
        <v>-30.8</v>
      </c>
      <c r="L3535" s="10">
        <f t="shared" si="898"/>
        <v>-27.3748</v>
      </c>
      <c r="M3535" s="52" t="str">
        <f t="shared" si="901"/>
        <v>mid latitude</v>
      </c>
      <c r="N3535" s="83" t="s">
        <v>8</v>
      </c>
      <c r="O3535" s="34" t="s">
        <v>8</v>
      </c>
      <c r="P3535" s="34" t="s">
        <v>8</v>
      </c>
      <c r="Q3535" s="34" t="s">
        <v>8</v>
      </c>
      <c r="R3535" s="34" t="s">
        <v>8</v>
      </c>
      <c r="S3535" s="42" t="s">
        <v>8</v>
      </c>
      <c r="T3535" s="10" t="s">
        <v>8</v>
      </c>
      <c r="U3535" s="11" t="s">
        <v>8</v>
      </c>
      <c r="V3535" s="11" t="s">
        <v>8</v>
      </c>
      <c r="W3535" s="11" t="s">
        <v>8</v>
      </c>
      <c r="X3535" s="11" t="s">
        <v>8</v>
      </c>
      <c r="Y3535" s="12" t="s">
        <v>8</v>
      </c>
      <c r="Z3535" s="10">
        <f t="shared" si="902"/>
        <v>0.63265099401694969</v>
      </c>
      <c r="AA3535" s="11" t="s">
        <v>8</v>
      </c>
      <c r="AB3535" s="11">
        <f t="shared" si="897"/>
        <v>-0.19883580526315789</v>
      </c>
      <c r="AC3535" s="11" t="s">
        <v>8</v>
      </c>
      <c r="AD3535" s="9">
        <v>24.999630920000001</v>
      </c>
      <c r="AE3535" s="10">
        <v>18.813384252652401</v>
      </c>
      <c r="AF3535" s="53">
        <v>24.672859365676299</v>
      </c>
      <c r="AG3535" s="12">
        <v>31.333467294927701</v>
      </c>
      <c r="AH3535" s="10" t="s">
        <v>8</v>
      </c>
      <c r="AI3535" s="134" t="s">
        <v>8</v>
      </c>
      <c r="AJ3535" s="134" t="s">
        <v>8</v>
      </c>
      <c r="AK3535" s="134" t="s">
        <v>8</v>
      </c>
      <c r="AL3535" s="134" t="s">
        <v>8</v>
      </c>
      <c r="AM3535" s="134" t="s">
        <v>8</v>
      </c>
      <c r="AN3535" s="3" t="str">
        <f t="shared" si="899"/>
        <v>n/a</v>
      </c>
      <c r="AO3535" s="3" t="str">
        <f t="shared" si="900"/>
        <v>n/a</v>
      </c>
      <c r="AP3535" s="3" t="s">
        <v>8</v>
      </c>
      <c r="AQ3535" s="124"/>
      <c r="AR3535" s="4"/>
      <c r="AS3535" s="3"/>
    </row>
    <row r="3536" spans="1:45" ht="15" customHeight="1">
      <c r="A3536" s="53">
        <v>0.6887110917</v>
      </c>
      <c r="B3536" s="32" t="s">
        <v>31</v>
      </c>
      <c r="C3536" s="17">
        <v>-27.3748</v>
      </c>
      <c r="D3536" s="17">
        <v>112.92359999999999</v>
      </c>
      <c r="E3536" s="40" t="s">
        <v>33</v>
      </c>
      <c r="F3536" s="18">
        <v>-51.8</v>
      </c>
      <c r="G3536" s="17">
        <v>-47.7</v>
      </c>
      <c r="H3536" s="17">
        <v>-44.3</v>
      </c>
      <c r="I3536" s="17">
        <v>-40.1</v>
      </c>
      <c r="J3536" s="17">
        <v>-35.200000000000003</v>
      </c>
      <c r="K3536" s="30">
        <v>-30.8</v>
      </c>
      <c r="L3536" s="10">
        <f t="shared" si="898"/>
        <v>-27.3748</v>
      </c>
      <c r="M3536" s="52" t="str">
        <f t="shared" si="901"/>
        <v>mid latitude</v>
      </c>
      <c r="N3536" s="83" t="s">
        <v>8</v>
      </c>
      <c r="O3536" s="34" t="s">
        <v>8</v>
      </c>
      <c r="P3536" s="34" t="s">
        <v>8</v>
      </c>
      <c r="Q3536" s="34" t="s">
        <v>8</v>
      </c>
      <c r="R3536" s="34" t="s">
        <v>8</v>
      </c>
      <c r="S3536" s="42" t="s">
        <v>8</v>
      </c>
      <c r="T3536" s="10" t="s">
        <v>8</v>
      </c>
      <c r="U3536" s="11" t="s">
        <v>8</v>
      </c>
      <c r="V3536" s="11" t="s">
        <v>8</v>
      </c>
      <c r="W3536" s="11" t="s">
        <v>8</v>
      </c>
      <c r="X3536" s="11" t="s">
        <v>8</v>
      </c>
      <c r="Y3536" s="12" t="s">
        <v>8</v>
      </c>
      <c r="Z3536" s="10">
        <f t="shared" si="902"/>
        <v>0.64768224146450926</v>
      </c>
      <c r="AA3536" s="11" t="s">
        <v>8</v>
      </c>
      <c r="AB3536" s="11">
        <f t="shared" si="897"/>
        <v>-0.18863801052631579</v>
      </c>
      <c r="AC3536" s="11" t="s">
        <v>8</v>
      </c>
      <c r="AD3536" s="9">
        <v>25.69716008</v>
      </c>
      <c r="AE3536" s="10">
        <v>19.749775512108801</v>
      </c>
      <c r="AF3536" s="53">
        <v>25.613259470087701</v>
      </c>
      <c r="AG3536" s="12">
        <v>32.499239524646299</v>
      </c>
      <c r="AH3536" s="10" t="s">
        <v>8</v>
      </c>
      <c r="AI3536" s="134" t="s">
        <v>8</v>
      </c>
      <c r="AJ3536" s="134" t="s">
        <v>8</v>
      </c>
      <c r="AK3536" s="134" t="s">
        <v>8</v>
      </c>
      <c r="AL3536" s="134" t="s">
        <v>8</v>
      </c>
      <c r="AM3536" s="134" t="s">
        <v>8</v>
      </c>
      <c r="AN3536" s="3" t="str">
        <f t="shared" si="899"/>
        <v>n/a</v>
      </c>
      <c r="AO3536" s="3" t="str">
        <f t="shared" si="900"/>
        <v>n/a</v>
      </c>
      <c r="AP3536" s="3" t="s">
        <v>8</v>
      </c>
      <c r="AQ3536" s="124"/>
      <c r="AR3536" s="4"/>
      <c r="AS3536" s="3"/>
    </row>
    <row r="3537" spans="1:45" ht="15" customHeight="1">
      <c r="A3537" s="53">
        <v>0.69454951210000004</v>
      </c>
      <c r="B3537" s="32" t="s">
        <v>31</v>
      </c>
      <c r="C3537" s="17">
        <v>-27.3748</v>
      </c>
      <c r="D3537" s="17">
        <v>112.92359999999999</v>
      </c>
      <c r="E3537" s="40" t="s">
        <v>33</v>
      </c>
      <c r="F3537" s="18">
        <v>-51.8</v>
      </c>
      <c r="G3537" s="17">
        <v>-47.7</v>
      </c>
      <c r="H3537" s="17">
        <v>-44.3</v>
      </c>
      <c r="I3537" s="17">
        <v>-40.1</v>
      </c>
      <c r="J3537" s="17">
        <v>-35.200000000000003</v>
      </c>
      <c r="K3537" s="30">
        <v>-30.8</v>
      </c>
      <c r="L3537" s="10">
        <f t="shared" si="898"/>
        <v>-27.3748</v>
      </c>
      <c r="M3537" s="52" t="str">
        <f t="shared" si="901"/>
        <v>mid latitude</v>
      </c>
      <c r="N3537" s="83" t="s">
        <v>8</v>
      </c>
      <c r="O3537" s="34" t="s">
        <v>8</v>
      </c>
      <c r="P3537" s="34" t="s">
        <v>8</v>
      </c>
      <c r="Q3537" s="34" t="s">
        <v>8</v>
      </c>
      <c r="R3537" s="34" t="s">
        <v>8</v>
      </c>
      <c r="S3537" s="42" t="s">
        <v>8</v>
      </c>
      <c r="T3537" s="10" t="s">
        <v>8</v>
      </c>
      <c r="U3537" s="11" t="s">
        <v>8</v>
      </c>
      <c r="V3537" s="11" t="s">
        <v>8</v>
      </c>
      <c r="W3537" s="11" t="s">
        <v>8</v>
      </c>
      <c r="X3537" s="11" t="s">
        <v>8</v>
      </c>
      <c r="Y3537" s="12" t="s">
        <v>8</v>
      </c>
      <c r="Z3537" s="10">
        <f t="shared" si="902"/>
        <v>0.66544438890491253</v>
      </c>
      <c r="AA3537" s="11" t="s">
        <v>8</v>
      </c>
      <c r="AB3537" s="11">
        <f t="shared" si="897"/>
        <v>-0.17688823260233921</v>
      </c>
      <c r="AC3537" s="11" t="s">
        <v>8</v>
      </c>
      <c r="AD3537" s="9">
        <v>26.50084489</v>
      </c>
      <c r="AE3537" s="10">
        <v>20.9112844198856</v>
      </c>
      <c r="AF3537" s="53">
        <v>26.740344858185601</v>
      </c>
      <c r="AG3537" s="12">
        <v>33.8413393061712</v>
      </c>
      <c r="AH3537" s="10" t="s">
        <v>8</v>
      </c>
      <c r="AI3537" s="134" t="s">
        <v>8</v>
      </c>
      <c r="AJ3537" s="134" t="s">
        <v>8</v>
      </c>
      <c r="AK3537" s="134" t="s">
        <v>8</v>
      </c>
      <c r="AL3537" s="134" t="s">
        <v>8</v>
      </c>
      <c r="AM3537" s="134" t="s">
        <v>8</v>
      </c>
      <c r="AN3537" s="3" t="str">
        <f t="shared" si="899"/>
        <v>n/a</v>
      </c>
      <c r="AO3537" s="3" t="str">
        <f t="shared" si="900"/>
        <v>n/a</v>
      </c>
      <c r="AP3537" s="3" t="s">
        <v>8</v>
      </c>
      <c r="AQ3537" s="124"/>
      <c r="AR3537" s="4"/>
      <c r="AS3537" s="3"/>
    </row>
    <row r="3538" spans="1:45" ht="15" customHeight="1">
      <c r="A3538" s="53">
        <v>0.70056917940000007</v>
      </c>
      <c r="B3538" s="32" t="s">
        <v>31</v>
      </c>
      <c r="C3538" s="17">
        <v>-27.3748</v>
      </c>
      <c r="D3538" s="17">
        <v>112.92359999999999</v>
      </c>
      <c r="E3538" s="40" t="s">
        <v>33</v>
      </c>
      <c r="F3538" s="18">
        <v>-51.8</v>
      </c>
      <c r="G3538" s="17">
        <v>-47.7</v>
      </c>
      <c r="H3538" s="17">
        <v>-44.3</v>
      </c>
      <c r="I3538" s="17">
        <v>-40.1</v>
      </c>
      <c r="J3538" s="17">
        <v>-35.200000000000003</v>
      </c>
      <c r="K3538" s="30">
        <v>-30.8</v>
      </c>
      <c r="L3538" s="10">
        <f t="shared" si="898"/>
        <v>-27.3748</v>
      </c>
      <c r="M3538" s="52" t="str">
        <f t="shared" si="901"/>
        <v>mid latitude</v>
      </c>
      <c r="N3538" s="83" t="s">
        <v>8</v>
      </c>
      <c r="O3538" s="34" t="s">
        <v>8</v>
      </c>
      <c r="P3538" s="34" t="s">
        <v>8</v>
      </c>
      <c r="Q3538" s="34" t="s">
        <v>8</v>
      </c>
      <c r="R3538" s="34" t="s">
        <v>8</v>
      </c>
      <c r="S3538" s="42" t="s">
        <v>8</v>
      </c>
      <c r="T3538" s="10" t="s">
        <v>8</v>
      </c>
      <c r="U3538" s="11" t="s">
        <v>8</v>
      </c>
      <c r="V3538" s="11" t="s">
        <v>8</v>
      </c>
      <c r="W3538" s="11" t="s">
        <v>8</v>
      </c>
      <c r="X3538" s="11" t="s">
        <v>8</v>
      </c>
      <c r="Y3538" s="12" t="s">
        <v>8</v>
      </c>
      <c r="Z3538" s="10">
        <f t="shared" si="902"/>
        <v>0.65360484062802771</v>
      </c>
      <c r="AA3538" s="11" t="s">
        <v>8</v>
      </c>
      <c r="AB3538" s="11">
        <f t="shared" si="897"/>
        <v>-0.1846847400584796</v>
      </c>
      <c r="AC3538" s="11" t="s">
        <v>8</v>
      </c>
      <c r="AD3538" s="9">
        <v>25.967563779999999</v>
      </c>
      <c r="AE3538" s="10">
        <v>20.112985666873598</v>
      </c>
      <c r="AF3538" s="53">
        <v>26.010597043890101</v>
      </c>
      <c r="AG3538" s="12">
        <v>32.935036144940099</v>
      </c>
      <c r="AH3538" s="10" t="s">
        <v>8</v>
      </c>
      <c r="AI3538" s="134" t="s">
        <v>8</v>
      </c>
      <c r="AJ3538" s="134" t="s">
        <v>8</v>
      </c>
      <c r="AK3538" s="134" t="s">
        <v>8</v>
      </c>
      <c r="AL3538" s="134" t="s">
        <v>8</v>
      </c>
      <c r="AM3538" s="134" t="s">
        <v>8</v>
      </c>
      <c r="AN3538" s="3" t="str">
        <f t="shared" si="899"/>
        <v>n/a</v>
      </c>
      <c r="AO3538" s="3" t="str">
        <f t="shared" si="900"/>
        <v>n/a</v>
      </c>
      <c r="AP3538" s="3" t="s">
        <v>8</v>
      </c>
      <c r="AQ3538" s="124"/>
      <c r="AR3538" s="4"/>
      <c r="AS3538" s="3"/>
    </row>
    <row r="3539" spans="1:45" ht="15" customHeight="1">
      <c r="A3539" s="53">
        <v>0.70678950229999993</v>
      </c>
      <c r="B3539" s="32" t="s">
        <v>31</v>
      </c>
      <c r="C3539" s="17">
        <v>-27.3748</v>
      </c>
      <c r="D3539" s="17">
        <v>112.92359999999999</v>
      </c>
      <c r="E3539" s="40" t="s">
        <v>33</v>
      </c>
      <c r="F3539" s="18">
        <v>-51.8</v>
      </c>
      <c r="G3539" s="17">
        <v>-47.7</v>
      </c>
      <c r="H3539" s="17">
        <v>-44.3</v>
      </c>
      <c r="I3539" s="17">
        <v>-40.1</v>
      </c>
      <c r="J3539" s="17">
        <v>-35.200000000000003</v>
      </c>
      <c r="K3539" s="30">
        <v>-30.8</v>
      </c>
      <c r="L3539" s="10">
        <f t="shared" si="898"/>
        <v>-27.3748</v>
      </c>
      <c r="M3539" s="52" t="str">
        <f t="shared" si="901"/>
        <v>mid latitude</v>
      </c>
      <c r="N3539" s="83" t="s">
        <v>8</v>
      </c>
      <c r="O3539" s="34" t="s">
        <v>8</v>
      </c>
      <c r="P3539" s="34" t="s">
        <v>8</v>
      </c>
      <c r="Q3539" s="34" t="s">
        <v>8</v>
      </c>
      <c r="R3539" s="34" t="s">
        <v>8</v>
      </c>
      <c r="S3539" s="42" t="s">
        <v>8</v>
      </c>
      <c r="T3539" s="10" t="s">
        <v>8</v>
      </c>
      <c r="U3539" s="11" t="s">
        <v>8</v>
      </c>
      <c r="V3539" s="11" t="s">
        <v>8</v>
      </c>
      <c r="W3539" s="11" t="s">
        <v>8</v>
      </c>
      <c r="X3539" s="11" t="s">
        <v>8</v>
      </c>
      <c r="Y3539" s="12" t="s">
        <v>8</v>
      </c>
      <c r="Z3539" s="10">
        <f t="shared" si="902"/>
        <v>0.64430154007806195</v>
      </c>
      <c r="AA3539" s="11" t="s">
        <v>8</v>
      </c>
      <c r="AB3539" s="11">
        <f t="shared" si="897"/>
        <v>-0.19091083055555561</v>
      </c>
      <c r="AC3539" s="11" t="s">
        <v>8</v>
      </c>
      <c r="AD3539" s="9">
        <v>25.541699189999999</v>
      </c>
      <c r="AE3539" s="10">
        <v>19.5601588861058</v>
      </c>
      <c r="AF3539" s="53">
        <v>25.419667661782299</v>
      </c>
      <c r="AG3539" s="12">
        <v>32.190425139184903</v>
      </c>
      <c r="AH3539" s="10" t="s">
        <v>8</v>
      </c>
      <c r="AI3539" s="134" t="s">
        <v>8</v>
      </c>
      <c r="AJ3539" s="134" t="s">
        <v>8</v>
      </c>
      <c r="AK3539" s="134" t="s">
        <v>8</v>
      </c>
      <c r="AL3539" s="134" t="s">
        <v>8</v>
      </c>
      <c r="AM3539" s="134" t="s">
        <v>8</v>
      </c>
      <c r="AN3539" s="3" t="str">
        <f t="shared" si="899"/>
        <v>n/a</v>
      </c>
      <c r="AO3539" s="3" t="str">
        <f t="shared" si="900"/>
        <v>n/a</v>
      </c>
      <c r="AP3539" s="3" t="s">
        <v>8</v>
      </c>
      <c r="AQ3539" s="124"/>
      <c r="AR3539" s="4"/>
      <c r="AS3539" s="3"/>
    </row>
    <row r="3540" spans="1:45" ht="15" customHeight="1">
      <c r="A3540" s="53">
        <v>0.7136117918999999</v>
      </c>
      <c r="B3540" s="32" t="s">
        <v>31</v>
      </c>
      <c r="C3540" s="17">
        <v>-27.3748</v>
      </c>
      <c r="D3540" s="17">
        <v>112.92359999999999</v>
      </c>
      <c r="E3540" s="40" t="s">
        <v>33</v>
      </c>
      <c r="F3540" s="18">
        <v>-51.8</v>
      </c>
      <c r="G3540" s="17">
        <v>-47.7</v>
      </c>
      <c r="H3540" s="17">
        <v>-44.3</v>
      </c>
      <c r="I3540" s="17">
        <v>-40.1</v>
      </c>
      <c r="J3540" s="17">
        <v>-35.200000000000003</v>
      </c>
      <c r="K3540" s="30">
        <v>-30.8</v>
      </c>
      <c r="L3540" s="10">
        <f t="shared" si="898"/>
        <v>-27.3748</v>
      </c>
      <c r="M3540" s="52" t="str">
        <f t="shared" si="901"/>
        <v>mid latitude</v>
      </c>
      <c r="N3540" s="83" t="s">
        <v>8</v>
      </c>
      <c r="O3540" s="34" t="s">
        <v>8</v>
      </c>
      <c r="P3540" s="34" t="s">
        <v>8</v>
      </c>
      <c r="Q3540" s="34" t="s">
        <v>8</v>
      </c>
      <c r="R3540" s="34" t="s">
        <v>8</v>
      </c>
      <c r="S3540" s="42" t="s">
        <v>8</v>
      </c>
      <c r="T3540" s="10" t="s">
        <v>8</v>
      </c>
      <c r="U3540" s="11" t="s">
        <v>8</v>
      </c>
      <c r="V3540" s="11" t="s">
        <v>8</v>
      </c>
      <c r="W3540" s="11" t="s">
        <v>8</v>
      </c>
      <c r="X3540" s="11" t="s">
        <v>8</v>
      </c>
      <c r="Y3540" s="12" t="s">
        <v>8</v>
      </c>
      <c r="Z3540" s="10">
        <f t="shared" si="902"/>
        <v>0.64534902728906374</v>
      </c>
      <c r="AA3540" s="11" t="s">
        <v>8</v>
      </c>
      <c r="AB3540" s="11">
        <f t="shared" si="897"/>
        <v>-0.19020534020467844</v>
      </c>
      <c r="AC3540" s="11" t="s">
        <v>8</v>
      </c>
      <c r="AD3540" s="9">
        <v>25.589954729999999</v>
      </c>
      <c r="AE3540" s="10">
        <v>19.607891293565199</v>
      </c>
      <c r="AF3540" s="53">
        <v>25.441016393721501</v>
      </c>
      <c r="AG3540" s="12">
        <v>32.398125204083598</v>
      </c>
      <c r="AH3540" s="10" t="s">
        <v>8</v>
      </c>
      <c r="AI3540" s="134" t="s">
        <v>8</v>
      </c>
      <c r="AJ3540" s="134" t="s">
        <v>8</v>
      </c>
      <c r="AK3540" s="134" t="s">
        <v>8</v>
      </c>
      <c r="AL3540" s="134" t="s">
        <v>8</v>
      </c>
      <c r="AM3540" s="134" t="s">
        <v>8</v>
      </c>
      <c r="AN3540" s="3" t="str">
        <f t="shared" si="899"/>
        <v>n/a</v>
      </c>
      <c r="AO3540" s="3" t="str">
        <f t="shared" si="900"/>
        <v>n/a</v>
      </c>
      <c r="AP3540" s="3" t="s">
        <v>8</v>
      </c>
      <c r="AQ3540" s="124"/>
      <c r="AR3540" s="4"/>
      <c r="AS3540" s="3"/>
    </row>
    <row r="3541" spans="1:45" ht="15" customHeight="1">
      <c r="A3541" s="53">
        <v>0.71943080370000001</v>
      </c>
      <c r="B3541" s="32" t="s">
        <v>31</v>
      </c>
      <c r="C3541" s="17">
        <v>-27.3748</v>
      </c>
      <c r="D3541" s="17">
        <v>112.92359999999999</v>
      </c>
      <c r="E3541" s="40" t="s">
        <v>33</v>
      </c>
      <c r="F3541" s="18">
        <v>-51.8</v>
      </c>
      <c r="G3541" s="17">
        <v>-47.7</v>
      </c>
      <c r="H3541" s="17">
        <v>-44.3</v>
      </c>
      <c r="I3541" s="17">
        <v>-40.1</v>
      </c>
      <c r="J3541" s="17">
        <v>-35.200000000000003</v>
      </c>
      <c r="K3541" s="30">
        <v>-30.8</v>
      </c>
      <c r="L3541" s="10">
        <f t="shared" si="898"/>
        <v>-27.3748</v>
      </c>
      <c r="M3541" s="52" t="str">
        <f t="shared" si="901"/>
        <v>mid latitude</v>
      </c>
      <c r="N3541" s="83" t="s">
        <v>8</v>
      </c>
      <c r="O3541" s="34" t="s">
        <v>8</v>
      </c>
      <c r="P3541" s="34" t="s">
        <v>8</v>
      </c>
      <c r="Q3541" s="34" t="s">
        <v>8</v>
      </c>
      <c r="R3541" s="34" t="s">
        <v>8</v>
      </c>
      <c r="S3541" s="42" t="s">
        <v>8</v>
      </c>
      <c r="T3541" s="10" t="s">
        <v>8</v>
      </c>
      <c r="U3541" s="11" t="s">
        <v>8</v>
      </c>
      <c r="V3541" s="11" t="s">
        <v>8</v>
      </c>
      <c r="W3541" s="11" t="s">
        <v>8</v>
      </c>
      <c r="X3541" s="11" t="s">
        <v>8</v>
      </c>
      <c r="Y3541" s="12" t="s">
        <v>8</v>
      </c>
      <c r="Z3541" s="10">
        <f t="shared" si="902"/>
        <v>0.64642768646665982</v>
      </c>
      <c r="AA3541" s="11" t="s">
        <v>8</v>
      </c>
      <c r="AB3541" s="11">
        <f t="shared" si="897"/>
        <v>-0.1894800510233918</v>
      </c>
      <c r="AC3541" s="11" t="s">
        <v>8</v>
      </c>
      <c r="AD3541" s="9">
        <v>25.63956451</v>
      </c>
      <c r="AE3541" s="10">
        <v>19.726755487819901</v>
      </c>
      <c r="AF3541" s="53">
        <v>25.543787365423501</v>
      </c>
      <c r="AG3541" s="12">
        <v>32.3706084520921</v>
      </c>
      <c r="AH3541" s="10" t="s">
        <v>8</v>
      </c>
      <c r="AI3541" s="134" t="s">
        <v>8</v>
      </c>
      <c r="AJ3541" s="134" t="s">
        <v>8</v>
      </c>
      <c r="AK3541" s="134" t="s">
        <v>8</v>
      </c>
      <c r="AL3541" s="134" t="s">
        <v>8</v>
      </c>
      <c r="AM3541" s="134" t="s">
        <v>8</v>
      </c>
      <c r="AN3541" s="3" t="str">
        <f t="shared" si="899"/>
        <v>n/a</v>
      </c>
      <c r="AO3541" s="3" t="str">
        <f t="shared" si="900"/>
        <v>n/a</v>
      </c>
      <c r="AP3541" s="3" t="s">
        <v>8</v>
      </c>
      <c r="AQ3541" s="124"/>
      <c r="AR3541" s="4"/>
      <c r="AS3541" s="3"/>
    </row>
    <row r="3542" spans="1:45" ht="15" customHeight="1">
      <c r="A3542" s="53">
        <v>0.72565112659999997</v>
      </c>
      <c r="B3542" s="32" t="s">
        <v>31</v>
      </c>
      <c r="C3542" s="17">
        <v>-27.3748</v>
      </c>
      <c r="D3542" s="17">
        <v>112.92359999999999</v>
      </c>
      <c r="E3542" s="40" t="s">
        <v>33</v>
      </c>
      <c r="F3542" s="18">
        <v>-51.8</v>
      </c>
      <c r="G3542" s="17">
        <v>-47.7</v>
      </c>
      <c r="H3542" s="17">
        <v>-44.3</v>
      </c>
      <c r="I3542" s="17">
        <v>-40.1</v>
      </c>
      <c r="J3542" s="17">
        <v>-35.200000000000003</v>
      </c>
      <c r="K3542" s="30">
        <v>-30.8</v>
      </c>
      <c r="L3542" s="10">
        <f t="shared" si="898"/>
        <v>-27.3748</v>
      </c>
      <c r="M3542" s="52" t="str">
        <f t="shared" si="901"/>
        <v>mid latitude</v>
      </c>
      <c r="N3542" s="83" t="s">
        <v>8</v>
      </c>
      <c r="O3542" s="34" t="s">
        <v>8</v>
      </c>
      <c r="P3542" s="34" t="s">
        <v>8</v>
      </c>
      <c r="Q3542" s="34" t="s">
        <v>8</v>
      </c>
      <c r="R3542" s="34" t="s">
        <v>8</v>
      </c>
      <c r="S3542" s="42" t="s">
        <v>8</v>
      </c>
      <c r="T3542" s="10" t="s">
        <v>8</v>
      </c>
      <c r="U3542" s="11" t="s">
        <v>8</v>
      </c>
      <c r="V3542" s="11" t="s">
        <v>8</v>
      </c>
      <c r="W3542" s="11" t="s">
        <v>8</v>
      </c>
      <c r="X3542" s="11" t="s">
        <v>8</v>
      </c>
      <c r="Y3542" s="12" t="s">
        <v>8</v>
      </c>
      <c r="Z3542" s="10">
        <f t="shared" si="902"/>
        <v>0.61800138604957378</v>
      </c>
      <c r="AA3542" s="11" t="s">
        <v>8</v>
      </c>
      <c r="AB3542" s="11">
        <f t="shared" si="897"/>
        <v>-0.20901055087719306</v>
      </c>
      <c r="AC3542" s="11" t="s">
        <v>8</v>
      </c>
      <c r="AD3542" s="9">
        <v>24.30367832</v>
      </c>
      <c r="AE3542" s="10">
        <v>17.934403777768299</v>
      </c>
      <c r="AF3542" s="53">
        <v>23.787063125097198</v>
      </c>
      <c r="AG3542" s="12">
        <v>30.209876786687602</v>
      </c>
      <c r="AH3542" s="10" t="s">
        <v>8</v>
      </c>
      <c r="AI3542" s="134" t="s">
        <v>8</v>
      </c>
      <c r="AJ3542" s="134" t="s">
        <v>8</v>
      </c>
      <c r="AK3542" s="134" t="s">
        <v>8</v>
      </c>
      <c r="AL3542" s="134" t="s">
        <v>8</v>
      </c>
      <c r="AM3542" s="134" t="s">
        <v>8</v>
      </c>
      <c r="AN3542" s="3" t="str">
        <f t="shared" si="899"/>
        <v>n/a</v>
      </c>
      <c r="AO3542" s="3" t="str">
        <f t="shared" si="900"/>
        <v>n/a</v>
      </c>
      <c r="AP3542" s="3" t="s">
        <v>8</v>
      </c>
      <c r="AQ3542" s="124"/>
      <c r="AR3542" s="4"/>
      <c r="AS3542" s="3"/>
    </row>
    <row r="3543" spans="1:45" ht="15" customHeight="1">
      <c r="A3543" s="53">
        <v>0.72966423810000003</v>
      </c>
      <c r="B3543" s="32" t="s">
        <v>31</v>
      </c>
      <c r="C3543" s="17">
        <v>-27.3748</v>
      </c>
      <c r="D3543" s="17">
        <v>112.92359999999999</v>
      </c>
      <c r="E3543" s="40" t="s">
        <v>33</v>
      </c>
      <c r="F3543" s="18">
        <v>-51.8</v>
      </c>
      <c r="G3543" s="17">
        <v>-47.7</v>
      </c>
      <c r="H3543" s="17">
        <v>-44.3</v>
      </c>
      <c r="I3543" s="17">
        <v>-40.1</v>
      </c>
      <c r="J3543" s="17">
        <v>-35.200000000000003</v>
      </c>
      <c r="K3543" s="30">
        <v>-30.8</v>
      </c>
      <c r="L3543" s="10">
        <f t="shared" si="898"/>
        <v>-27.3748</v>
      </c>
      <c r="M3543" s="52" t="str">
        <f t="shared" si="901"/>
        <v>mid latitude</v>
      </c>
      <c r="N3543" s="83" t="s">
        <v>8</v>
      </c>
      <c r="O3543" s="34" t="s">
        <v>8</v>
      </c>
      <c r="P3543" s="34" t="s">
        <v>8</v>
      </c>
      <c r="Q3543" s="34" t="s">
        <v>8</v>
      </c>
      <c r="R3543" s="34" t="s">
        <v>8</v>
      </c>
      <c r="S3543" s="42" t="s">
        <v>8</v>
      </c>
      <c r="T3543" s="10" t="s">
        <v>8</v>
      </c>
      <c r="U3543" s="11" t="s">
        <v>8</v>
      </c>
      <c r="V3543" s="11" t="s">
        <v>8</v>
      </c>
      <c r="W3543" s="11" t="s">
        <v>8</v>
      </c>
      <c r="X3543" s="11" t="s">
        <v>8</v>
      </c>
      <c r="Y3543" s="12" t="s">
        <v>8</v>
      </c>
      <c r="Z3543" s="10">
        <f t="shared" si="902"/>
        <v>0.627265018179889</v>
      </c>
      <c r="AA3543" s="11" t="s">
        <v>8</v>
      </c>
      <c r="AB3543" s="11">
        <f t="shared" si="897"/>
        <v>-0.20254893187134509</v>
      </c>
      <c r="AC3543" s="11" t="s">
        <v>8</v>
      </c>
      <c r="AD3543" s="9">
        <v>24.745653059999999</v>
      </c>
      <c r="AE3543" s="10">
        <v>18.521158478705001</v>
      </c>
      <c r="AF3543" s="53">
        <v>24.394885908515999</v>
      </c>
      <c r="AG3543" s="12">
        <v>30.956731370213401</v>
      </c>
      <c r="AH3543" s="10" t="s">
        <v>8</v>
      </c>
      <c r="AI3543" s="134" t="s">
        <v>8</v>
      </c>
      <c r="AJ3543" s="134" t="s">
        <v>8</v>
      </c>
      <c r="AK3543" s="134" t="s">
        <v>8</v>
      </c>
      <c r="AL3543" s="134" t="s">
        <v>8</v>
      </c>
      <c r="AM3543" s="134" t="s">
        <v>8</v>
      </c>
      <c r="AN3543" s="3" t="str">
        <f t="shared" si="899"/>
        <v>n/a</v>
      </c>
      <c r="AO3543" s="3" t="str">
        <f t="shared" si="900"/>
        <v>n/a</v>
      </c>
      <c r="AP3543" s="3" t="s">
        <v>8</v>
      </c>
      <c r="AQ3543" s="124"/>
      <c r="AR3543" s="4"/>
      <c r="AS3543" s="3"/>
    </row>
    <row r="3544" spans="1:45" ht="15" customHeight="1">
      <c r="A3544" s="53">
        <v>0.73247341619999995</v>
      </c>
      <c r="B3544" s="32" t="s">
        <v>31</v>
      </c>
      <c r="C3544" s="17">
        <v>-27.3748</v>
      </c>
      <c r="D3544" s="17">
        <v>112.92359999999999</v>
      </c>
      <c r="E3544" s="40" t="s">
        <v>33</v>
      </c>
      <c r="F3544" s="18">
        <v>-51.8</v>
      </c>
      <c r="G3544" s="17">
        <v>-47.7</v>
      </c>
      <c r="H3544" s="17">
        <v>-44.3</v>
      </c>
      <c r="I3544" s="17">
        <v>-40.1</v>
      </c>
      <c r="J3544" s="17">
        <v>-35.200000000000003</v>
      </c>
      <c r="K3544" s="30">
        <v>-30.8</v>
      </c>
      <c r="L3544" s="10">
        <f t="shared" si="898"/>
        <v>-27.3748</v>
      </c>
      <c r="M3544" s="52" t="str">
        <f t="shared" si="901"/>
        <v>mid latitude</v>
      </c>
      <c r="N3544" s="83" t="s">
        <v>8</v>
      </c>
      <c r="O3544" s="34" t="s">
        <v>8</v>
      </c>
      <c r="P3544" s="34" t="s">
        <v>8</v>
      </c>
      <c r="Q3544" s="34" t="s">
        <v>8</v>
      </c>
      <c r="R3544" s="34" t="s">
        <v>8</v>
      </c>
      <c r="S3544" s="42" t="s">
        <v>8</v>
      </c>
      <c r="T3544" s="10" t="s">
        <v>8</v>
      </c>
      <c r="U3544" s="11" t="s">
        <v>8</v>
      </c>
      <c r="V3544" s="11" t="s">
        <v>8</v>
      </c>
      <c r="W3544" s="11" t="s">
        <v>8</v>
      </c>
      <c r="X3544" s="11" t="s">
        <v>8</v>
      </c>
      <c r="Y3544" s="12" t="s">
        <v>8</v>
      </c>
      <c r="Z3544" s="10">
        <f t="shared" si="902"/>
        <v>0.63056319468477795</v>
      </c>
      <c r="AA3544" s="11" t="s">
        <v>8</v>
      </c>
      <c r="AB3544" s="11">
        <f t="shared" si="897"/>
        <v>-0.20027138216374266</v>
      </c>
      <c r="AC3544" s="11" t="s">
        <v>8</v>
      </c>
      <c r="AD3544" s="9">
        <v>24.90143746</v>
      </c>
      <c r="AE3544" s="10">
        <v>18.727586400533099</v>
      </c>
      <c r="AF3544" s="53">
        <v>24.5615508973654</v>
      </c>
      <c r="AG3544" s="12">
        <v>31.2334832068168</v>
      </c>
      <c r="AH3544" s="10" t="s">
        <v>8</v>
      </c>
      <c r="AI3544" s="134" t="s">
        <v>8</v>
      </c>
      <c r="AJ3544" s="134" t="s">
        <v>8</v>
      </c>
      <c r="AK3544" s="134" t="s">
        <v>8</v>
      </c>
      <c r="AL3544" s="134" t="s">
        <v>8</v>
      </c>
      <c r="AM3544" s="134" t="s">
        <v>8</v>
      </c>
      <c r="AN3544" s="3" t="str">
        <f t="shared" si="899"/>
        <v>n/a</v>
      </c>
      <c r="AO3544" s="3" t="str">
        <f t="shared" si="900"/>
        <v>n/a</v>
      </c>
      <c r="AP3544" s="3" t="s">
        <v>8</v>
      </c>
      <c r="AQ3544" s="124"/>
      <c r="AR3544" s="4"/>
      <c r="AS3544" s="3"/>
    </row>
    <row r="3545" spans="1:45" ht="15" customHeight="1">
      <c r="A3545" s="53">
        <v>0.74137046539999996</v>
      </c>
      <c r="B3545" s="32" t="s">
        <v>31</v>
      </c>
      <c r="C3545" s="17">
        <v>-27.3748</v>
      </c>
      <c r="D3545" s="17">
        <v>112.92359999999999</v>
      </c>
      <c r="E3545" s="40" t="s">
        <v>33</v>
      </c>
      <c r="F3545" s="18">
        <v>-51.8</v>
      </c>
      <c r="G3545" s="17">
        <v>-47.7</v>
      </c>
      <c r="H3545" s="17">
        <v>-44.3</v>
      </c>
      <c r="I3545" s="17">
        <v>-40.1</v>
      </c>
      <c r="J3545" s="17">
        <v>-35.200000000000003</v>
      </c>
      <c r="K3545" s="30">
        <v>-30.8</v>
      </c>
      <c r="L3545" s="10">
        <f t="shared" si="898"/>
        <v>-27.3748</v>
      </c>
      <c r="M3545" s="52" t="str">
        <f t="shared" si="901"/>
        <v>mid latitude</v>
      </c>
      <c r="N3545" s="83" t="s">
        <v>8</v>
      </c>
      <c r="O3545" s="34" t="s">
        <v>8</v>
      </c>
      <c r="P3545" s="34" t="s">
        <v>8</v>
      </c>
      <c r="Q3545" s="34" t="s">
        <v>8</v>
      </c>
      <c r="R3545" s="34" t="s">
        <v>8</v>
      </c>
      <c r="S3545" s="42" t="s">
        <v>8</v>
      </c>
      <c r="T3545" s="10" t="s">
        <v>8</v>
      </c>
      <c r="U3545" s="11" t="s">
        <v>8</v>
      </c>
      <c r="V3545" s="11" t="s">
        <v>8</v>
      </c>
      <c r="W3545" s="11" t="s">
        <v>8</v>
      </c>
      <c r="X3545" s="11" t="s">
        <v>8</v>
      </c>
      <c r="Y3545" s="12" t="s">
        <v>8</v>
      </c>
      <c r="Z3545" s="10">
        <f t="shared" si="902"/>
        <v>0.62238796111357941</v>
      </c>
      <c r="AA3545" s="11" t="s">
        <v>8</v>
      </c>
      <c r="AB3545" s="11">
        <f t="shared" si="897"/>
        <v>-0.20593881652046778</v>
      </c>
      <c r="AC3545" s="11" t="s">
        <v>8</v>
      </c>
      <c r="AD3545" s="9">
        <v>24.513784950000002</v>
      </c>
      <c r="AE3545" s="10">
        <v>18.1872644725787</v>
      </c>
      <c r="AF3545" s="53">
        <v>24.062268085651699</v>
      </c>
      <c r="AG3545" s="12">
        <v>30.573061195444101</v>
      </c>
      <c r="AH3545" s="10" t="s">
        <v>8</v>
      </c>
      <c r="AI3545" s="134" t="s">
        <v>8</v>
      </c>
      <c r="AJ3545" s="134" t="s">
        <v>8</v>
      </c>
      <c r="AK3545" s="134" t="s">
        <v>8</v>
      </c>
      <c r="AL3545" s="134" t="s">
        <v>8</v>
      </c>
      <c r="AM3545" s="134" t="s">
        <v>8</v>
      </c>
      <c r="AN3545" s="3" t="str">
        <f t="shared" si="899"/>
        <v>n/a</v>
      </c>
      <c r="AO3545" s="3" t="str">
        <f t="shared" si="900"/>
        <v>n/a</v>
      </c>
      <c r="AP3545" s="3" t="s">
        <v>8</v>
      </c>
      <c r="AQ3545" s="124"/>
      <c r="AR3545" s="4"/>
      <c r="AS3545" s="3"/>
    </row>
    <row r="3546" spans="1:45" ht="15" customHeight="1">
      <c r="A3546" s="53">
        <v>0.75110116519999992</v>
      </c>
      <c r="B3546" s="32" t="s">
        <v>31</v>
      </c>
      <c r="C3546" s="17">
        <v>-27.3748</v>
      </c>
      <c r="D3546" s="17">
        <v>112.92359999999999</v>
      </c>
      <c r="E3546" s="40" t="s">
        <v>33</v>
      </c>
      <c r="F3546" s="18">
        <v>-51.8</v>
      </c>
      <c r="G3546" s="17">
        <v>-47.7</v>
      </c>
      <c r="H3546" s="17">
        <v>-44.3</v>
      </c>
      <c r="I3546" s="17">
        <v>-40.1</v>
      </c>
      <c r="J3546" s="17">
        <v>-35.200000000000003</v>
      </c>
      <c r="K3546" s="30">
        <v>-30.8</v>
      </c>
      <c r="L3546" s="10">
        <f t="shared" si="898"/>
        <v>-27.3748</v>
      </c>
      <c r="M3546" s="52" t="str">
        <f t="shared" si="901"/>
        <v>mid latitude</v>
      </c>
      <c r="N3546" s="83" t="s">
        <v>8</v>
      </c>
      <c r="O3546" s="34" t="s">
        <v>8</v>
      </c>
      <c r="P3546" s="34" t="s">
        <v>8</v>
      </c>
      <c r="Q3546" s="34" t="s">
        <v>8</v>
      </c>
      <c r="R3546" s="34" t="s">
        <v>8</v>
      </c>
      <c r="S3546" s="42" t="s">
        <v>8</v>
      </c>
      <c r="T3546" s="10" t="s">
        <v>8</v>
      </c>
      <c r="U3546" s="11" t="s">
        <v>8</v>
      </c>
      <c r="V3546" s="11" t="s">
        <v>8</v>
      </c>
      <c r="W3546" s="11" t="s">
        <v>8</v>
      </c>
      <c r="X3546" s="11" t="s">
        <v>8</v>
      </c>
      <c r="Y3546" s="12" t="s">
        <v>8</v>
      </c>
      <c r="Z3546" s="10">
        <f t="shared" si="902"/>
        <v>0.6241324767951083</v>
      </c>
      <c r="AA3546" s="11" t="s">
        <v>8</v>
      </c>
      <c r="AB3546" s="11">
        <f t="shared" si="897"/>
        <v>-0.20472321827485382</v>
      </c>
      <c r="AC3546" s="11" t="s">
        <v>8</v>
      </c>
      <c r="AD3546" s="9">
        <v>24.596931869999999</v>
      </c>
      <c r="AE3546" s="10">
        <v>18.3033697342848</v>
      </c>
      <c r="AF3546" s="53">
        <v>24.157454504238</v>
      </c>
      <c r="AG3546" s="12">
        <v>30.766296755492998</v>
      </c>
      <c r="AH3546" s="10" t="s">
        <v>8</v>
      </c>
      <c r="AI3546" s="134" t="s">
        <v>8</v>
      </c>
      <c r="AJ3546" s="134" t="s">
        <v>8</v>
      </c>
      <c r="AK3546" s="134" t="s">
        <v>8</v>
      </c>
      <c r="AL3546" s="134" t="s">
        <v>8</v>
      </c>
      <c r="AM3546" s="134" t="s">
        <v>8</v>
      </c>
      <c r="AN3546" s="3" t="str">
        <f t="shared" si="899"/>
        <v>n/a</v>
      </c>
      <c r="AO3546" s="3" t="str">
        <f t="shared" si="900"/>
        <v>n/a</v>
      </c>
      <c r="AP3546" s="3" t="s">
        <v>8</v>
      </c>
      <c r="AQ3546" s="124"/>
      <c r="AR3546" s="4"/>
      <c r="AS3546" s="3"/>
    </row>
    <row r="3547" spans="1:45" ht="15" customHeight="1">
      <c r="A3547" s="53">
        <v>0.75110116519999992</v>
      </c>
      <c r="B3547" s="32" t="s">
        <v>31</v>
      </c>
      <c r="C3547" s="17">
        <v>-27.3748</v>
      </c>
      <c r="D3547" s="17">
        <v>112.92359999999999</v>
      </c>
      <c r="E3547" s="40" t="s">
        <v>33</v>
      </c>
      <c r="F3547" s="18">
        <v>-51.8</v>
      </c>
      <c r="G3547" s="17">
        <v>-47.7</v>
      </c>
      <c r="H3547" s="17">
        <v>-44.3</v>
      </c>
      <c r="I3547" s="17">
        <v>-40.1</v>
      </c>
      <c r="J3547" s="17">
        <v>-35.200000000000003</v>
      </c>
      <c r="K3547" s="30">
        <v>-30.8</v>
      </c>
      <c r="L3547" s="10">
        <f t="shared" si="898"/>
        <v>-27.3748</v>
      </c>
      <c r="M3547" s="52" t="str">
        <f t="shared" si="901"/>
        <v>mid latitude</v>
      </c>
      <c r="N3547" s="83" t="s">
        <v>8</v>
      </c>
      <c r="O3547" s="34" t="s">
        <v>8</v>
      </c>
      <c r="P3547" s="34" t="s">
        <v>8</v>
      </c>
      <c r="Q3547" s="34" t="s">
        <v>8</v>
      </c>
      <c r="R3547" s="34" t="s">
        <v>8</v>
      </c>
      <c r="S3547" s="42" t="s">
        <v>8</v>
      </c>
      <c r="T3547" s="10" t="s">
        <v>8</v>
      </c>
      <c r="U3547" s="11" t="s">
        <v>8</v>
      </c>
      <c r="V3547" s="11" t="s">
        <v>8</v>
      </c>
      <c r="W3547" s="11" t="s">
        <v>8</v>
      </c>
      <c r="X3547" s="11" t="s">
        <v>8</v>
      </c>
      <c r="Y3547" s="12" t="s">
        <v>8</v>
      </c>
      <c r="Z3547" s="10">
        <f t="shared" si="902"/>
        <v>0.61888892901027914</v>
      </c>
      <c r="AA3547" s="11" t="s">
        <v>8</v>
      </c>
      <c r="AB3547" s="11">
        <f t="shared" si="897"/>
        <v>-0.20838728611111115</v>
      </c>
      <c r="AC3547" s="11" t="s">
        <v>8</v>
      </c>
      <c r="AD3547" s="9">
        <v>24.34630963</v>
      </c>
      <c r="AE3547" s="10">
        <v>17.946724757190999</v>
      </c>
      <c r="AF3547" s="53">
        <v>23.832960736855</v>
      </c>
      <c r="AG3547" s="12">
        <v>30.269074086678302</v>
      </c>
      <c r="AH3547" s="10" t="s">
        <v>8</v>
      </c>
      <c r="AI3547" s="134" t="s">
        <v>8</v>
      </c>
      <c r="AJ3547" s="134" t="s">
        <v>8</v>
      </c>
      <c r="AK3547" s="134" t="s">
        <v>8</v>
      </c>
      <c r="AL3547" s="134" t="s">
        <v>8</v>
      </c>
      <c r="AM3547" s="134" t="s">
        <v>8</v>
      </c>
      <c r="AN3547" s="3" t="str">
        <f t="shared" si="899"/>
        <v>n/a</v>
      </c>
      <c r="AO3547" s="3" t="str">
        <f t="shared" si="900"/>
        <v>n/a</v>
      </c>
      <c r="AP3547" s="3" t="s">
        <v>8</v>
      </c>
      <c r="AQ3547" s="124"/>
      <c r="AR3547" s="4"/>
      <c r="AS3547" s="3"/>
    </row>
    <row r="3548" spans="1:45" ht="15" customHeight="1">
      <c r="A3548" s="53">
        <v>0.76177354580000001</v>
      </c>
      <c r="B3548" s="32" t="s">
        <v>31</v>
      </c>
      <c r="C3548" s="17">
        <v>-27.3748</v>
      </c>
      <c r="D3548" s="17">
        <v>112.92359999999999</v>
      </c>
      <c r="E3548" s="40" t="s">
        <v>33</v>
      </c>
      <c r="F3548" s="18">
        <v>-51.8</v>
      </c>
      <c r="G3548" s="17">
        <v>-47.7</v>
      </c>
      <c r="H3548" s="17">
        <v>-44.3</v>
      </c>
      <c r="I3548" s="17">
        <v>-40.1</v>
      </c>
      <c r="J3548" s="17">
        <v>-35.200000000000003</v>
      </c>
      <c r="K3548" s="30">
        <v>-30.8</v>
      </c>
      <c r="L3548" s="10">
        <f t="shared" si="898"/>
        <v>-27.3748</v>
      </c>
      <c r="M3548" s="52" t="str">
        <f t="shared" si="901"/>
        <v>mid latitude</v>
      </c>
      <c r="N3548" s="83" t="s">
        <v>8</v>
      </c>
      <c r="O3548" s="34" t="s">
        <v>8</v>
      </c>
      <c r="P3548" s="34" t="s">
        <v>8</v>
      </c>
      <c r="Q3548" s="34" t="s">
        <v>8</v>
      </c>
      <c r="R3548" s="34" t="s">
        <v>8</v>
      </c>
      <c r="S3548" s="42" t="s">
        <v>8</v>
      </c>
      <c r="T3548" s="10" t="s">
        <v>8</v>
      </c>
      <c r="U3548" s="11" t="s">
        <v>8</v>
      </c>
      <c r="V3548" s="11" t="s">
        <v>8</v>
      </c>
      <c r="W3548" s="11" t="s">
        <v>8</v>
      </c>
      <c r="X3548" s="11" t="s">
        <v>8</v>
      </c>
      <c r="Y3548" s="12" t="s">
        <v>8</v>
      </c>
      <c r="Z3548" s="10">
        <f t="shared" si="902"/>
        <v>0.64653421594229832</v>
      </c>
      <c r="AA3548" s="11" t="s">
        <v>8</v>
      </c>
      <c r="AB3548" s="11">
        <f t="shared" si="897"/>
        <v>-0.18940848640350882</v>
      </c>
      <c r="AC3548" s="11" t="s">
        <v>8</v>
      </c>
      <c r="AD3548" s="9">
        <v>25.644459529999999</v>
      </c>
      <c r="AE3548" s="10">
        <v>19.699930435118802</v>
      </c>
      <c r="AF3548" s="53">
        <v>25.554309464733301</v>
      </c>
      <c r="AG3548" s="12">
        <v>32.328493685457303</v>
      </c>
      <c r="AH3548" s="10" t="s">
        <v>8</v>
      </c>
      <c r="AI3548" s="134" t="s">
        <v>8</v>
      </c>
      <c r="AJ3548" s="134" t="s">
        <v>8</v>
      </c>
      <c r="AK3548" s="134" t="s">
        <v>8</v>
      </c>
      <c r="AL3548" s="134" t="s">
        <v>8</v>
      </c>
      <c r="AM3548" s="134" t="s">
        <v>8</v>
      </c>
      <c r="AN3548" s="3" t="str">
        <f t="shared" si="899"/>
        <v>n/a</v>
      </c>
      <c r="AO3548" s="3" t="str">
        <f t="shared" si="900"/>
        <v>n/a</v>
      </c>
      <c r="AP3548" s="3" t="s">
        <v>8</v>
      </c>
      <c r="AQ3548" s="124"/>
      <c r="AR3548" s="4"/>
      <c r="AS3548" s="3"/>
    </row>
    <row r="3549" spans="1:45" ht="15" customHeight="1">
      <c r="A3549" s="53">
        <v>0.77087645849999997</v>
      </c>
      <c r="B3549" s="32" t="s">
        <v>31</v>
      </c>
      <c r="C3549" s="17">
        <v>-27.3748</v>
      </c>
      <c r="D3549" s="17">
        <v>112.92359999999999</v>
      </c>
      <c r="E3549" s="40" t="s">
        <v>33</v>
      </c>
      <c r="F3549" s="18">
        <v>-51.8</v>
      </c>
      <c r="G3549" s="17">
        <v>-47.7</v>
      </c>
      <c r="H3549" s="17">
        <v>-44.3</v>
      </c>
      <c r="I3549" s="17">
        <v>-40.1</v>
      </c>
      <c r="J3549" s="17">
        <v>-35.200000000000003</v>
      </c>
      <c r="K3549" s="30">
        <v>-30.8</v>
      </c>
      <c r="L3549" s="10">
        <f t="shared" si="898"/>
        <v>-27.3748</v>
      </c>
      <c r="M3549" s="52" t="str">
        <f t="shared" si="901"/>
        <v>mid latitude</v>
      </c>
      <c r="N3549" s="83" t="s">
        <v>8</v>
      </c>
      <c r="O3549" s="34" t="s">
        <v>8</v>
      </c>
      <c r="P3549" s="34" t="s">
        <v>8</v>
      </c>
      <c r="Q3549" s="34" t="s">
        <v>8</v>
      </c>
      <c r="R3549" s="34" t="s">
        <v>8</v>
      </c>
      <c r="S3549" s="42" t="s">
        <v>8</v>
      </c>
      <c r="T3549" s="10" t="s">
        <v>8</v>
      </c>
      <c r="U3549" s="11" t="s">
        <v>8</v>
      </c>
      <c r="V3549" s="11" t="s">
        <v>8</v>
      </c>
      <c r="W3549" s="11" t="s">
        <v>8</v>
      </c>
      <c r="X3549" s="11" t="s">
        <v>8</v>
      </c>
      <c r="Y3549" s="12" t="s">
        <v>8</v>
      </c>
      <c r="Z3549" s="10">
        <f t="shared" si="902"/>
        <v>0.62945846503049441</v>
      </c>
      <c r="AA3549" s="11" t="s">
        <v>8</v>
      </c>
      <c r="AB3549" s="11">
        <f t="shared" si="897"/>
        <v>-0.20103292163742689</v>
      </c>
      <c r="AC3549" s="11" t="s">
        <v>8</v>
      </c>
      <c r="AD3549" s="9">
        <v>24.849348160000002</v>
      </c>
      <c r="AE3549" s="10">
        <v>18.646961790972298</v>
      </c>
      <c r="AF3549" s="53">
        <v>24.507527954783502</v>
      </c>
      <c r="AG3549" s="12">
        <v>31.095520331337699</v>
      </c>
      <c r="AH3549" s="10" t="s">
        <v>8</v>
      </c>
      <c r="AI3549" s="134" t="s">
        <v>8</v>
      </c>
      <c r="AJ3549" s="134" t="s">
        <v>8</v>
      </c>
      <c r="AK3549" s="134" t="s">
        <v>8</v>
      </c>
      <c r="AL3549" s="134" t="s">
        <v>8</v>
      </c>
      <c r="AM3549" s="134" t="s">
        <v>8</v>
      </c>
      <c r="AN3549" s="3" t="str">
        <f t="shared" si="899"/>
        <v>n/a</v>
      </c>
      <c r="AO3549" s="3" t="str">
        <f t="shared" si="900"/>
        <v>n/a</v>
      </c>
      <c r="AP3549" s="3" t="s">
        <v>8</v>
      </c>
      <c r="AQ3549" s="124"/>
      <c r="AR3549" s="4"/>
      <c r="AS3549" s="3"/>
    </row>
    <row r="3550" spans="1:45" ht="15" customHeight="1">
      <c r="A3550" s="53">
        <v>0.78057003219999999</v>
      </c>
      <c r="B3550" s="32" t="s">
        <v>31</v>
      </c>
      <c r="C3550" s="17">
        <v>-27.3748</v>
      </c>
      <c r="D3550" s="17">
        <v>112.92359999999999</v>
      </c>
      <c r="E3550" s="40" t="s">
        <v>33</v>
      </c>
      <c r="F3550" s="18">
        <v>-51.8</v>
      </c>
      <c r="G3550" s="17">
        <v>-47.7</v>
      </c>
      <c r="H3550" s="17">
        <v>-44.3</v>
      </c>
      <c r="I3550" s="17">
        <v>-40.1</v>
      </c>
      <c r="J3550" s="17">
        <v>-35.200000000000003</v>
      </c>
      <c r="K3550" s="30">
        <v>-30.8</v>
      </c>
      <c r="L3550" s="10">
        <f t="shared" si="898"/>
        <v>-27.3748</v>
      </c>
      <c r="M3550" s="52" t="str">
        <f t="shared" si="901"/>
        <v>mid latitude</v>
      </c>
      <c r="N3550" s="83" t="s">
        <v>8</v>
      </c>
      <c r="O3550" s="34" t="s">
        <v>8</v>
      </c>
      <c r="P3550" s="34" t="s">
        <v>8</v>
      </c>
      <c r="Q3550" s="34" t="s">
        <v>8</v>
      </c>
      <c r="R3550" s="34" t="s">
        <v>8</v>
      </c>
      <c r="S3550" s="42" t="s">
        <v>8</v>
      </c>
      <c r="T3550" s="10" t="s">
        <v>8</v>
      </c>
      <c r="U3550" s="11" t="s">
        <v>8</v>
      </c>
      <c r="V3550" s="11" t="s">
        <v>8</v>
      </c>
      <c r="W3550" s="11" t="s">
        <v>8</v>
      </c>
      <c r="X3550" s="11" t="s">
        <v>8</v>
      </c>
      <c r="Y3550" s="12" t="s">
        <v>8</v>
      </c>
      <c r="Z3550" s="10">
        <f t="shared" si="902"/>
        <v>0.65247295241310321</v>
      </c>
      <c r="AA3550" s="11" t="s">
        <v>8</v>
      </c>
      <c r="AB3550" s="11">
        <f t="shared" si="897"/>
        <v>-0.18543748684210537</v>
      </c>
      <c r="AC3550" s="11" t="s">
        <v>8</v>
      </c>
      <c r="AD3550" s="9">
        <v>25.916075899999999</v>
      </c>
      <c r="AE3550" s="10">
        <v>20.130174028776999</v>
      </c>
      <c r="AF3550" s="53">
        <v>25.9352728045818</v>
      </c>
      <c r="AG3550" s="12">
        <v>32.858837749532398</v>
      </c>
      <c r="AH3550" s="10" t="s">
        <v>8</v>
      </c>
      <c r="AI3550" s="134" t="s">
        <v>8</v>
      </c>
      <c r="AJ3550" s="134" t="s">
        <v>8</v>
      </c>
      <c r="AK3550" s="134" t="s">
        <v>8</v>
      </c>
      <c r="AL3550" s="134" t="s">
        <v>8</v>
      </c>
      <c r="AM3550" s="134" t="s">
        <v>8</v>
      </c>
      <c r="AN3550" s="3" t="str">
        <f t="shared" si="899"/>
        <v>n/a</v>
      </c>
      <c r="AO3550" s="3" t="str">
        <f t="shared" si="900"/>
        <v>n/a</v>
      </c>
      <c r="AP3550" s="3" t="s">
        <v>8</v>
      </c>
      <c r="AQ3550" s="124"/>
      <c r="AR3550" s="4"/>
      <c r="AS3550" s="3"/>
    </row>
    <row r="3551" spans="1:45" ht="15" customHeight="1">
      <c r="A3551" s="53">
        <v>0.78418959880000005</v>
      </c>
      <c r="B3551" s="32" t="s">
        <v>31</v>
      </c>
      <c r="C3551" s="17">
        <v>-27.3748</v>
      </c>
      <c r="D3551" s="17">
        <v>112.92359999999999</v>
      </c>
      <c r="E3551" s="40" t="s">
        <v>33</v>
      </c>
      <c r="F3551" s="18">
        <v>-51.8</v>
      </c>
      <c r="G3551" s="17">
        <v>-47.7</v>
      </c>
      <c r="H3551" s="17">
        <v>-44.3</v>
      </c>
      <c r="I3551" s="17">
        <v>-40.1</v>
      </c>
      <c r="J3551" s="17">
        <v>-35.200000000000003</v>
      </c>
      <c r="K3551" s="30">
        <v>-30.8</v>
      </c>
      <c r="L3551" s="10">
        <f t="shared" si="898"/>
        <v>-27.3748</v>
      </c>
      <c r="M3551" s="52" t="str">
        <f t="shared" si="901"/>
        <v>mid latitude</v>
      </c>
      <c r="N3551" s="83" t="s">
        <v>8</v>
      </c>
      <c r="O3551" s="34" t="s">
        <v>8</v>
      </c>
      <c r="P3551" s="34" t="s">
        <v>8</v>
      </c>
      <c r="Q3551" s="34" t="s">
        <v>8</v>
      </c>
      <c r="R3551" s="34" t="s">
        <v>8</v>
      </c>
      <c r="S3551" s="42" t="s">
        <v>8</v>
      </c>
      <c r="T3551" s="10" t="s">
        <v>8</v>
      </c>
      <c r="U3551" s="11" t="s">
        <v>8</v>
      </c>
      <c r="V3551" s="11" t="s">
        <v>8</v>
      </c>
      <c r="W3551" s="11" t="s">
        <v>8</v>
      </c>
      <c r="X3551" s="11" t="s">
        <v>8</v>
      </c>
      <c r="Y3551" s="12" t="s">
        <v>8</v>
      </c>
      <c r="Z3551" s="10">
        <f t="shared" si="902"/>
        <v>0.62175257012786556</v>
      </c>
      <c r="AA3551" s="11" t="s">
        <v>8</v>
      </c>
      <c r="AB3551" s="11">
        <f t="shared" si="897"/>
        <v>-0.2063824108187135</v>
      </c>
      <c r="AC3551" s="11" t="s">
        <v>8</v>
      </c>
      <c r="AD3551" s="9">
        <v>24.483443099999999</v>
      </c>
      <c r="AE3551" s="10">
        <v>18.169752069833802</v>
      </c>
      <c r="AF3551" s="53">
        <v>24.019851780006</v>
      </c>
      <c r="AG3551" s="12">
        <v>30.570988034715</v>
      </c>
      <c r="AH3551" s="10" t="s">
        <v>8</v>
      </c>
      <c r="AI3551" s="134" t="s">
        <v>8</v>
      </c>
      <c r="AJ3551" s="134" t="s">
        <v>8</v>
      </c>
      <c r="AK3551" s="134" t="s">
        <v>8</v>
      </c>
      <c r="AL3551" s="134" t="s">
        <v>8</v>
      </c>
      <c r="AM3551" s="134" t="s">
        <v>8</v>
      </c>
      <c r="AN3551" s="3" t="str">
        <f t="shared" si="899"/>
        <v>n/a</v>
      </c>
      <c r="AO3551" s="3" t="str">
        <f t="shared" si="900"/>
        <v>n/a</v>
      </c>
      <c r="AP3551" s="3" t="s">
        <v>8</v>
      </c>
      <c r="AQ3551" s="124"/>
      <c r="AR3551" s="4"/>
      <c r="AS3551" s="3"/>
    </row>
    <row r="3552" spans="1:45" ht="15" customHeight="1">
      <c r="A3552" s="53">
        <v>0.78672329539999997</v>
      </c>
      <c r="B3552" s="32" t="s">
        <v>31</v>
      </c>
      <c r="C3552" s="17">
        <v>-27.3748</v>
      </c>
      <c r="D3552" s="17">
        <v>112.92359999999999</v>
      </c>
      <c r="E3552" s="40" t="s">
        <v>33</v>
      </c>
      <c r="F3552" s="18">
        <v>-51.8</v>
      </c>
      <c r="G3552" s="17">
        <v>-47.7</v>
      </c>
      <c r="H3552" s="17">
        <v>-44.3</v>
      </c>
      <c r="I3552" s="17">
        <v>-40.1</v>
      </c>
      <c r="J3552" s="17">
        <v>-35.200000000000003</v>
      </c>
      <c r="K3552" s="30">
        <v>-30.8</v>
      </c>
      <c r="L3552" s="10">
        <f t="shared" si="898"/>
        <v>-27.3748</v>
      </c>
      <c r="M3552" s="52" t="str">
        <f t="shared" si="901"/>
        <v>mid latitude</v>
      </c>
      <c r="N3552" s="83" t="s">
        <v>8</v>
      </c>
      <c r="O3552" s="34" t="s">
        <v>8</v>
      </c>
      <c r="P3552" s="34" t="s">
        <v>8</v>
      </c>
      <c r="Q3552" s="34" t="s">
        <v>8</v>
      </c>
      <c r="R3552" s="34" t="s">
        <v>8</v>
      </c>
      <c r="S3552" s="42" t="s">
        <v>8</v>
      </c>
      <c r="T3552" s="10" t="s">
        <v>8</v>
      </c>
      <c r="U3552" s="11" t="s">
        <v>8</v>
      </c>
      <c r="V3552" s="11" t="s">
        <v>8</v>
      </c>
      <c r="W3552" s="11" t="s">
        <v>8</v>
      </c>
      <c r="X3552" s="11" t="s">
        <v>8</v>
      </c>
      <c r="Y3552" s="12" t="s">
        <v>8</v>
      </c>
      <c r="Z3552" s="10">
        <f t="shared" si="902"/>
        <v>0.63858674709460406</v>
      </c>
      <c r="AA3552" s="11" t="s">
        <v>8</v>
      </c>
      <c r="AB3552" s="11">
        <f t="shared" si="897"/>
        <v>-0.19478009883040934</v>
      </c>
      <c r="AC3552" s="11" t="s">
        <v>8</v>
      </c>
      <c r="AD3552" s="9">
        <v>25.277041239999999</v>
      </c>
      <c r="AE3552" s="10">
        <v>19.224738209288699</v>
      </c>
      <c r="AF3552" s="53">
        <v>25.085580858092801</v>
      </c>
      <c r="AG3552" s="12">
        <v>31.754380421278</v>
      </c>
      <c r="AH3552" s="10" t="s">
        <v>8</v>
      </c>
      <c r="AI3552" s="134" t="s">
        <v>8</v>
      </c>
      <c r="AJ3552" s="134" t="s">
        <v>8</v>
      </c>
      <c r="AK3552" s="134" t="s">
        <v>8</v>
      </c>
      <c r="AL3552" s="134" t="s">
        <v>8</v>
      </c>
      <c r="AM3552" s="134" t="s">
        <v>8</v>
      </c>
      <c r="AN3552" s="3" t="str">
        <f t="shared" si="899"/>
        <v>n/a</v>
      </c>
      <c r="AO3552" s="3" t="str">
        <f t="shared" si="900"/>
        <v>n/a</v>
      </c>
      <c r="AP3552" s="3" t="s">
        <v>8</v>
      </c>
      <c r="AQ3552" s="124"/>
      <c r="AR3552" s="4"/>
      <c r="AS3552" s="3"/>
    </row>
    <row r="3553" spans="1:45" ht="15" customHeight="1">
      <c r="A3553" s="53">
        <v>0.79197166689999998</v>
      </c>
      <c r="B3553" s="32" t="s">
        <v>31</v>
      </c>
      <c r="C3553" s="17">
        <v>-27.3748</v>
      </c>
      <c r="D3553" s="17">
        <v>112.92359999999999</v>
      </c>
      <c r="E3553" s="40" t="s">
        <v>33</v>
      </c>
      <c r="F3553" s="18">
        <v>-51.8</v>
      </c>
      <c r="G3553" s="17">
        <v>-47.7</v>
      </c>
      <c r="H3553" s="17">
        <v>-44.3</v>
      </c>
      <c r="I3553" s="17">
        <v>-40.1</v>
      </c>
      <c r="J3553" s="17">
        <v>-35.200000000000003</v>
      </c>
      <c r="K3553" s="30">
        <v>-30.8</v>
      </c>
      <c r="L3553" s="10">
        <f t="shared" si="898"/>
        <v>-27.3748</v>
      </c>
      <c r="M3553" s="52" t="str">
        <f t="shared" si="901"/>
        <v>mid latitude</v>
      </c>
      <c r="N3553" s="83" t="s">
        <v>8</v>
      </c>
      <c r="O3553" s="34" t="s">
        <v>8</v>
      </c>
      <c r="P3553" s="34" t="s">
        <v>8</v>
      </c>
      <c r="Q3553" s="34" t="s">
        <v>8</v>
      </c>
      <c r="R3553" s="34" t="s">
        <v>8</v>
      </c>
      <c r="S3553" s="42" t="s">
        <v>8</v>
      </c>
      <c r="T3553" s="10" t="s">
        <v>8</v>
      </c>
      <c r="U3553" s="11" t="s">
        <v>8</v>
      </c>
      <c r="V3553" s="11" t="s">
        <v>8</v>
      </c>
      <c r="W3553" s="11" t="s">
        <v>8</v>
      </c>
      <c r="X3553" s="11" t="s">
        <v>8</v>
      </c>
      <c r="Y3553" s="12" t="s">
        <v>8</v>
      </c>
      <c r="Z3553" s="10">
        <f t="shared" si="902"/>
        <v>0.61425655725286354</v>
      </c>
      <c r="AA3553" s="11" t="s">
        <v>8</v>
      </c>
      <c r="AB3553" s="11">
        <f t="shared" si="897"/>
        <v>-0.21165019868421056</v>
      </c>
      <c r="AC3553" s="11" t="s">
        <v>8</v>
      </c>
      <c r="AD3553" s="9">
        <v>24.123126410000001</v>
      </c>
      <c r="AE3553" s="10">
        <v>17.691064248236</v>
      </c>
      <c r="AF3553" s="53">
        <v>23.530097808904099</v>
      </c>
      <c r="AG3553" s="12">
        <v>29.903794785876499</v>
      </c>
      <c r="AH3553" s="10" t="s">
        <v>8</v>
      </c>
      <c r="AI3553" s="134" t="s">
        <v>8</v>
      </c>
      <c r="AJ3553" s="134" t="s">
        <v>8</v>
      </c>
      <c r="AK3553" s="134" t="s">
        <v>8</v>
      </c>
      <c r="AL3553" s="134" t="s">
        <v>8</v>
      </c>
      <c r="AM3553" s="134" t="s">
        <v>8</v>
      </c>
      <c r="AN3553" s="3" t="str">
        <f t="shared" si="899"/>
        <v>n/a</v>
      </c>
      <c r="AO3553" s="3" t="str">
        <f t="shared" si="900"/>
        <v>n/a</v>
      </c>
      <c r="AP3553" s="3" t="s">
        <v>8</v>
      </c>
      <c r="AQ3553" s="124"/>
      <c r="AR3553" s="4"/>
      <c r="AS3553" s="3"/>
    </row>
    <row r="3554" spans="1:45" ht="15" customHeight="1">
      <c r="A3554" s="53">
        <v>0.79559123339999993</v>
      </c>
      <c r="B3554" s="32" t="s">
        <v>31</v>
      </c>
      <c r="C3554" s="17">
        <v>-27.3748</v>
      </c>
      <c r="D3554" s="17">
        <v>112.92359999999999</v>
      </c>
      <c r="E3554" s="40" t="s">
        <v>33</v>
      </c>
      <c r="F3554" s="18">
        <v>-51.8</v>
      </c>
      <c r="G3554" s="17">
        <v>-47.7</v>
      </c>
      <c r="H3554" s="17">
        <v>-44.3</v>
      </c>
      <c r="I3554" s="17">
        <v>-40.1</v>
      </c>
      <c r="J3554" s="17">
        <v>-35.200000000000003</v>
      </c>
      <c r="K3554" s="30">
        <v>-30.8</v>
      </c>
      <c r="L3554" s="10">
        <f t="shared" si="898"/>
        <v>-27.3748</v>
      </c>
      <c r="M3554" s="52" t="str">
        <f t="shared" si="901"/>
        <v>mid latitude</v>
      </c>
      <c r="N3554" s="83" t="s">
        <v>8</v>
      </c>
      <c r="O3554" s="34" t="s">
        <v>8</v>
      </c>
      <c r="P3554" s="34" t="s">
        <v>8</v>
      </c>
      <c r="Q3554" s="34" t="s">
        <v>8</v>
      </c>
      <c r="R3554" s="34" t="s">
        <v>8</v>
      </c>
      <c r="S3554" s="42" t="s">
        <v>8</v>
      </c>
      <c r="T3554" s="10" t="s">
        <v>8</v>
      </c>
      <c r="U3554" s="11" t="s">
        <v>8</v>
      </c>
      <c r="V3554" s="11" t="s">
        <v>8</v>
      </c>
      <c r="W3554" s="11" t="s">
        <v>8</v>
      </c>
      <c r="X3554" s="11" t="s">
        <v>8</v>
      </c>
      <c r="Y3554" s="12" t="s">
        <v>8</v>
      </c>
      <c r="Z3554" s="10">
        <f t="shared" si="902"/>
        <v>0.61899199955477202</v>
      </c>
      <c r="AA3554" s="11" t="s">
        <v>8</v>
      </c>
      <c r="AB3554" s="11">
        <f t="shared" si="897"/>
        <v>-0.20831496418128653</v>
      </c>
      <c r="AC3554" s="11" t="s">
        <v>8</v>
      </c>
      <c r="AD3554" s="9">
        <v>24.351256450000001</v>
      </c>
      <c r="AE3554" s="10">
        <v>17.9128844978733</v>
      </c>
      <c r="AF3554" s="53">
        <v>23.8495330524268</v>
      </c>
      <c r="AG3554" s="12">
        <v>30.3196046550555</v>
      </c>
      <c r="AH3554" s="10" t="s">
        <v>8</v>
      </c>
      <c r="AI3554" s="134" t="s">
        <v>8</v>
      </c>
      <c r="AJ3554" s="134" t="s">
        <v>8</v>
      </c>
      <c r="AK3554" s="134" t="s">
        <v>8</v>
      </c>
      <c r="AL3554" s="134" t="s">
        <v>8</v>
      </c>
      <c r="AM3554" s="134" t="s">
        <v>8</v>
      </c>
      <c r="AN3554" s="3" t="str">
        <f t="shared" si="899"/>
        <v>n/a</v>
      </c>
      <c r="AO3554" s="3" t="str">
        <f t="shared" si="900"/>
        <v>n/a</v>
      </c>
      <c r="AP3554" s="3" t="s">
        <v>8</v>
      </c>
      <c r="AQ3554" s="124"/>
      <c r="AR3554" s="4"/>
      <c r="AS3554" s="3"/>
    </row>
    <row r="3555" spans="1:45" ht="15" customHeight="1">
      <c r="A3555" s="53">
        <v>0.80373525820000002</v>
      </c>
      <c r="B3555" s="32" t="s">
        <v>31</v>
      </c>
      <c r="C3555" s="17">
        <v>-27.3748</v>
      </c>
      <c r="D3555" s="17">
        <v>112.92359999999999</v>
      </c>
      <c r="E3555" s="40" t="s">
        <v>33</v>
      </c>
      <c r="F3555" s="18">
        <v>-51.8</v>
      </c>
      <c r="G3555" s="17">
        <v>-47.7</v>
      </c>
      <c r="H3555" s="17">
        <v>-44.3</v>
      </c>
      <c r="I3555" s="17">
        <v>-40.1</v>
      </c>
      <c r="J3555" s="17">
        <v>-35.200000000000003</v>
      </c>
      <c r="K3555" s="30">
        <v>-30.8</v>
      </c>
      <c r="L3555" s="10">
        <f t="shared" si="898"/>
        <v>-27.3748</v>
      </c>
      <c r="M3555" s="52" t="str">
        <f t="shared" si="901"/>
        <v>mid latitude</v>
      </c>
      <c r="N3555" s="83" t="s">
        <v>8</v>
      </c>
      <c r="O3555" s="34" t="s">
        <v>8</v>
      </c>
      <c r="P3555" s="34" t="s">
        <v>8</v>
      </c>
      <c r="Q3555" s="34" t="s">
        <v>8</v>
      </c>
      <c r="R3555" s="34" t="s">
        <v>8</v>
      </c>
      <c r="S3555" s="42" t="s">
        <v>8</v>
      </c>
      <c r="T3555" s="10" t="s">
        <v>8</v>
      </c>
      <c r="U3555" s="11" t="s">
        <v>8</v>
      </c>
      <c r="V3555" s="11" t="s">
        <v>8</v>
      </c>
      <c r="W3555" s="11" t="s">
        <v>8</v>
      </c>
      <c r="X3555" s="11" t="s">
        <v>8</v>
      </c>
      <c r="Y3555" s="12" t="s">
        <v>8</v>
      </c>
      <c r="Z3555" s="10">
        <f t="shared" si="902"/>
        <v>0.62273768365555848</v>
      </c>
      <c r="AA3555" s="11" t="s">
        <v>8</v>
      </c>
      <c r="AB3555" s="11">
        <f t="shared" si="897"/>
        <v>-0.20569485307017543</v>
      </c>
      <c r="AC3555" s="11" t="s">
        <v>8</v>
      </c>
      <c r="AD3555" s="9">
        <v>24.53047205</v>
      </c>
      <c r="AE3555" s="10">
        <v>18.2272868029915</v>
      </c>
      <c r="AF3555" s="53">
        <v>24.1030443584946</v>
      </c>
      <c r="AG3555" s="12">
        <v>30.6032806161504</v>
      </c>
      <c r="AH3555" s="10" t="s">
        <v>8</v>
      </c>
      <c r="AI3555" s="134" t="s">
        <v>8</v>
      </c>
      <c r="AJ3555" s="134" t="s">
        <v>8</v>
      </c>
      <c r="AK3555" s="134" t="s">
        <v>8</v>
      </c>
      <c r="AL3555" s="134" t="s">
        <v>8</v>
      </c>
      <c r="AM3555" s="134" t="s">
        <v>8</v>
      </c>
      <c r="AN3555" s="3" t="str">
        <f t="shared" si="899"/>
        <v>n/a</v>
      </c>
      <c r="AO3555" s="3" t="str">
        <f t="shared" si="900"/>
        <v>n/a</v>
      </c>
      <c r="AP3555" s="3" t="s">
        <v>8</v>
      </c>
      <c r="AQ3555" s="124"/>
      <c r="AR3555" s="4"/>
      <c r="AS3555" s="3"/>
    </row>
    <row r="3556" spans="1:45" ht="15" customHeight="1">
      <c r="A3556" s="53">
        <v>0.80898362959999992</v>
      </c>
      <c r="B3556" s="32" t="s">
        <v>31</v>
      </c>
      <c r="C3556" s="17">
        <v>-27.3748</v>
      </c>
      <c r="D3556" s="17">
        <v>112.92359999999999</v>
      </c>
      <c r="E3556" s="40" t="s">
        <v>33</v>
      </c>
      <c r="F3556" s="18">
        <v>-51.8</v>
      </c>
      <c r="G3556" s="17">
        <v>-47.7</v>
      </c>
      <c r="H3556" s="17">
        <v>-44.3</v>
      </c>
      <c r="I3556" s="17">
        <v>-40.1</v>
      </c>
      <c r="J3556" s="17">
        <v>-35.200000000000003</v>
      </c>
      <c r="K3556" s="30">
        <v>-30.8</v>
      </c>
      <c r="L3556" s="10">
        <f t="shared" si="898"/>
        <v>-27.3748</v>
      </c>
      <c r="M3556" s="52" t="str">
        <f t="shared" si="901"/>
        <v>mid latitude</v>
      </c>
      <c r="N3556" s="83" t="s">
        <v>8</v>
      </c>
      <c r="O3556" s="34" t="s">
        <v>8</v>
      </c>
      <c r="P3556" s="34" t="s">
        <v>8</v>
      </c>
      <c r="Q3556" s="34" t="s">
        <v>8</v>
      </c>
      <c r="R3556" s="34" t="s">
        <v>8</v>
      </c>
      <c r="S3556" s="42" t="s">
        <v>8</v>
      </c>
      <c r="T3556" s="10" t="s">
        <v>8</v>
      </c>
      <c r="U3556" s="11" t="s">
        <v>8</v>
      </c>
      <c r="V3556" s="11" t="s">
        <v>8</v>
      </c>
      <c r="W3556" s="11" t="s">
        <v>8</v>
      </c>
      <c r="X3556" s="11" t="s">
        <v>8</v>
      </c>
      <c r="Y3556" s="12" t="s">
        <v>8</v>
      </c>
      <c r="Z3556" s="10">
        <f t="shared" si="902"/>
        <v>0.61516176980560544</v>
      </c>
      <c r="AA3556" s="11" t="s">
        <v>8</v>
      </c>
      <c r="AB3556" s="11">
        <f t="shared" si="897"/>
        <v>-0.2110106622807017</v>
      </c>
      <c r="AC3556" s="11" t="s">
        <v>8</v>
      </c>
      <c r="AD3556" s="9">
        <v>24.1668707</v>
      </c>
      <c r="AE3556" s="10">
        <v>17.7158314636287</v>
      </c>
      <c r="AF3556" s="53">
        <v>23.6169288420657</v>
      </c>
      <c r="AG3556" s="12">
        <v>30.0600557143751</v>
      </c>
      <c r="AH3556" s="10" t="s">
        <v>8</v>
      </c>
      <c r="AI3556" s="134" t="s">
        <v>8</v>
      </c>
      <c r="AJ3556" s="134" t="s">
        <v>8</v>
      </c>
      <c r="AK3556" s="134" t="s">
        <v>8</v>
      </c>
      <c r="AL3556" s="134" t="s">
        <v>8</v>
      </c>
      <c r="AM3556" s="134" t="s">
        <v>8</v>
      </c>
      <c r="AN3556" s="3" t="str">
        <f t="shared" si="899"/>
        <v>n/a</v>
      </c>
      <c r="AO3556" s="3" t="str">
        <f t="shared" si="900"/>
        <v>n/a</v>
      </c>
      <c r="AP3556" s="3" t="s">
        <v>8</v>
      </c>
      <c r="AQ3556" s="124"/>
      <c r="AR3556" s="4"/>
      <c r="AS3556" s="3"/>
    </row>
    <row r="3557" spans="1:45" ht="15" customHeight="1">
      <c r="A3557" s="53">
        <v>0.81459395779999999</v>
      </c>
      <c r="B3557" s="32" t="s">
        <v>31</v>
      </c>
      <c r="C3557" s="17">
        <v>-27.3748</v>
      </c>
      <c r="D3557" s="17">
        <v>112.92359999999999</v>
      </c>
      <c r="E3557" s="40" t="s">
        <v>33</v>
      </c>
      <c r="F3557" s="18">
        <v>-51.8</v>
      </c>
      <c r="G3557" s="17">
        <v>-47.7</v>
      </c>
      <c r="H3557" s="17">
        <v>-44.3</v>
      </c>
      <c r="I3557" s="17">
        <v>-40.1</v>
      </c>
      <c r="J3557" s="17">
        <v>-35.200000000000003</v>
      </c>
      <c r="K3557" s="30">
        <v>-30.8</v>
      </c>
      <c r="L3557" s="10">
        <f t="shared" si="898"/>
        <v>-27.3748</v>
      </c>
      <c r="M3557" s="52" t="str">
        <f t="shared" si="901"/>
        <v>mid latitude</v>
      </c>
      <c r="N3557" s="83" t="s">
        <v>8</v>
      </c>
      <c r="O3557" s="34" t="s">
        <v>8</v>
      </c>
      <c r="P3557" s="34" t="s">
        <v>8</v>
      </c>
      <c r="Q3557" s="34" t="s">
        <v>8</v>
      </c>
      <c r="R3557" s="34" t="s">
        <v>8</v>
      </c>
      <c r="S3557" s="42" t="s">
        <v>8</v>
      </c>
      <c r="T3557" s="10" t="s">
        <v>8</v>
      </c>
      <c r="U3557" s="11" t="s">
        <v>8</v>
      </c>
      <c r="V3557" s="11" t="s">
        <v>8</v>
      </c>
      <c r="W3557" s="11" t="s">
        <v>8</v>
      </c>
      <c r="X3557" s="11" t="s">
        <v>8</v>
      </c>
      <c r="Y3557" s="12" t="s">
        <v>8</v>
      </c>
      <c r="Z3557" s="10">
        <f t="shared" si="902"/>
        <v>0.62838472215359042</v>
      </c>
      <c r="AA3557" s="11" t="s">
        <v>8</v>
      </c>
      <c r="AB3557" s="11">
        <f t="shared" si="897"/>
        <v>-0.20177438245614038</v>
      </c>
      <c r="AC3557" s="11" t="s">
        <v>8</v>
      </c>
      <c r="AD3557" s="9">
        <v>24.79863224</v>
      </c>
      <c r="AE3557" s="10">
        <v>18.548909556324801</v>
      </c>
      <c r="AF3557" s="53">
        <v>24.431077915557101</v>
      </c>
      <c r="AG3557" s="12">
        <v>31.061645187005499</v>
      </c>
      <c r="AH3557" s="10" t="s">
        <v>8</v>
      </c>
      <c r="AI3557" s="134" t="s">
        <v>8</v>
      </c>
      <c r="AJ3557" s="134" t="s">
        <v>8</v>
      </c>
      <c r="AK3557" s="134" t="s">
        <v>8</v>
      </c>
      <c r="AL3557" s="134" t="s">
        <v>8</v>
      </c>
      <c r="AM3557" s="134" t="s">
        <v>8</v>
      </c>
      <c r="AN3557" s="3" t="str">
        <f t="shared" si="899"/>
        <v>n/a</v>
      </c>
      <c r="AO3557" s="3" t="str">
        <f t="shared" si="900"/>
        <v>n/a</v>
      </c>
      <c r="AP3557" s="3" t="s">
        <v>8</v>
      </c>
      <c r="AQ3557" s="124"/>
      <c r="AR3557" s="4"/>
      <c r="AS3557" s="3"/>
    </row>
    <row r="3558" spans="1:45" ht="15" customHeight="1">
      <c r="A3558" s="53">
        <v>0.82074722089999996</v>
      </c>
      <c r="B3558" s="32" t="s">
        <v>31</v>
      </c>
      <c r="C3558" s="17">
        <v>-27.3748</v>
      </c>
      <c r="D3558" s="17">
        <v>112.92359999999999</v>
      </c>
      <c r="E3558" s="40" t="s">
        <v>33</v>
      </c>
      <c r="F3558" s="18">
        <v>-51.8</v>
      </c>
      <c r="G3558" s="17">
        <v>-47.7</v>
      </c>
      <c r="H3558" s="17">
        <v>-44.3</v>
      </c>
      <c r="I3558" s="17">
        <v>-40.1</v>
      </c>
      <c r="J3558" s="17">
        <v>-35.200000000000003</v>
      </c>
      <c r="K3558" s="30">
        <v>-30.8</v>
      </c>
      <c r="L3558" s="10">
        <f t="shared" si="898"/>
        <v>-27.3748</v>
      </c>
      <c r="M3558" s="52" t="str">
        <f t="shared" si="901"/>
        <v>mid latitude</v>
      </c>
      <c r="N3558" s="83" t="s">
        <v>8</v>
      </c>
      <c r="O3558" s="34" t="s">
        <v>8</v>
      </c>
      <c r="P3558" s="34" t="s">
        <v>8</v>
      </c>
      <c r="Q3558" s="34" t="s">
        <v>8</v>
      </c>
      <c r="R3558" s="34" t="s">
        <v>8</v>
      </c>
      <c r="S3558" s="42" t="s">
        <v>8</v>
      </c>
      <c r="T3558" s="10" t="s">
        <v>8</v>
      </c>
      <c r="U3558" s="11" t="s">
        <v>8</v>
      </c>
      <c r="V3558" s="11" t="s">
        <v>8</v>
      </c>
      <c r="W3558" s="11" t="s">
        <v>8</v>
      </c>
      <c r="X3558" s="11" t="s">
        <v>8</v>
      </c>
      <c r="Y3558" s="12" t="s">
        <v>8</v>
      </c>
      <c r="Z3558" s="10">
        <f t="shared" si="902"/>
        <v>0.64466500045453168</v>
      </c>
      <c r="AA3558" s="11" t="s">
        <v>8</v>
      </c>
      <c r="AB3558" s="11">
        <f t="shared" si="897"/>
        <v>-0.19066590745614034</v>
      </c>
      <c r="AC3558" s="11" t="s">
        <v>8</v>
      </c>
      <c r="AD3558" s="9">
        <v>25.55845193</v>
      </c>
      <c r="AE3558" s="10">
        <v>19.597715444007299</v>
      </c>
      <c r="AF3558" s="53">
        <v>25.4463010412112</v>
      </c>
      <c r="AG3558" s="12">
        <v>32.286030094704699</v>
      </c>
      <c r="AH3558" s="10" t="s">
        <v>8</v>
      </c>
      <c r="AI3558" s="134" t="s">
        <v>8</v>
      </c>
      <c r="AJ3558" s="134" t="s">
        <v>8</v>
      </c>
      <c r="AK3558" s="134" t="s">
        <v>8</v>
      </c>
      <c r="AL3558" s="134" t="s">
        <v>8</v>
      </c>
      <c r="AM3558" s="134" t="s">
        <v>8</v>
      </c>
      <c r="AN3558" s="3" t="str">
        <f t="shared" si="899"/>
        <v>n/a</v>
      </c>
      <c r="AO3558" s="3" t="str">
        <f t="shared" si="900"/>
        <v>n/a</v>
      </c>
      <c r="AP3558" s="3" t="s">
        <v>8</v>
      </c>
      <c r="AQ3558" s="124"/>
      <c r="AR3558" s="4"/>
      <c r="AS3558" s="3"/>
    </row>
    <row r="3559" spans="1:45" ht="15" customHeight="1">
      <c r="A3559" s="53">
        <v>0.82599559239999998</v>
      </c>
      <c r="B3559" s="32" t="s">
        <v>31</v>
      </c>
      <c r="C3559" s="17">
        <v>-27.3748</v>
      </c>
      <c r="D3559" s="17">
        <v>112.92359999999999</v>
      </c>
      <c r="E3559" s="40" t="s">
        <v>33</v>
      </c>
      <c r="F3559" s="18">
        <v>-51.8</v>
      </c>
      <c r="G3559" s="17">
        <v>-47.7</v>
      </c>
      <c r="H3559" s="17">
        <v>-44.3</v>
      </c>
      <c r="I3559" s="17">
        <v>-40.1</v>
      </c>
      <c r="J3559" s="17">
        <v>-35.200000000000003</v>
      </c>
      <c r="K3559" s="30">
        <v>-30.8</v>
      </c>
      <c r="L3559" s="10">
        <f t="shared" si="898"/>
        <v>-27.3748</v>
      </c>
      <c r="M3559" s="52" t="str">
        <f t="shared" si="901"/>
        <v>mid latitude</v>
      </c>
      <c r="N3559" s="83" t="s">
        <v>8</v>
      </c>
      <c r="O3559" s="34" t="s">
        <v>8</v>
      </c>
      <c r="P3559" s="34" t="s">
        <v>8</v>
      </c>
      <c r="Q3559" s="34" t="s">
        <v>8</v>
      </c>
      <c r="R3559" s="34" t="s">
        <v>8</v>
      </c>
      <c r="S3559" s="42" t="s">
        <v>8</v>
      </c>
      <c r="T3559" s="10" t="s">
        <v>8</v>
      </c>
      <c r="U3559" s="11" t="s">
        <v>8</v>
      </c>
      <c r="V3559" s="11" t="s">
        <v>8</v>
      </c>
      <c r="W3559" s="11" t="s">
        <v>8</v>
      </c>
      <c r="X3559" s="11" t="s">
        <v>8</v>
      </c>
      <c r="Y3559" s="12" t="s">
        <v>8</v>
      </c>
      <c r="Z3559" s="10">
        <f t="shared" si="902"/>
        <v>0.63386831722805814</v>
      </c>
      <c r="AA3559" s="11" t="s">
        <v>8</v>
      </c>
      <c r="AB3559" s="11">
        <f t="shared" si="897"/>
        <v>-0.19800095511695906</v>
      </c>
      <c r="AC3559" s="11" t="s">
        <v>8</v>
      </c>
      <c r="AD3559" s="9">
        <v>25.056734670000001</v>
      </c>
      <c r="AE3559" s="10">
        <v>18.932128268230599</v>
      </c>
      <c r="AF3559" s="53">
        <v>24.786971757568502</v>
      </c>
      <c r="AG3559" s="12">
        <v>31.4586066732715</v>
      </c>
      <c r="AH3559" s="10" t="s">
        <v>8</v>
      </c>
      <c r="AI3559" s="134" t="s">
        <v>8</v>
      </c>
      <c r="AJ3559" s="134" t="s">
        <v>8</v>
      </c>
      <c r="AK3559" s="134" t="s">
        <v>8</v>
      </c>
      <c r="AL3559" s="134" t="s">
        <v>8</v>
      </c>
      <c r="AM3559" s="134" t="s">
        <v>8</v>
      </c>
      <c r="AN3559" s="3" t="str">
        <f t="shared" si="899"/>
        <v>n/a</v>
      </c>
      <c r="AO3559" s="3" t="str">
        <f t="shared" si="900"/>
        <v>n/a</v>
      </c>
      <c r="AP3559" s="3" t="s">
        <v>8</v>
      </c>
      <c r="AQ3559" s="124"/>
      <c r="AR3559" s="4"/>
      <c r="AS3559" s="3"/>
    </row>
    <row r="3560" spans="1:45" ht="15" customHeight="1">
      <c r="A3560" s="53">
        <v>0.83160592059999994</v>
      </c>
      <c r="B3560" s="32" t="s">
        <v>31</v>
      </c>
      <c r="C3560" s="17">
        <v>-27.3748</v>
      </c>
      <c r="D3560" s="17">
        <v>112.92359999999999</v>
      </c>
      <c r="E3560" s="40" t="s">
        <v>33</v>
      </c>
      <c r="F3560" s="18">
        <v>-51.8</v>
      </c>
      <c r="G3560" s="17">
        <v>-47.7</v>
      </c>
      <c r="H3560" s="17">
        <v>-44.3</v>
      </c>
      <c r="I3560" s="17">
        <v>-40.1</v>
      </c>
      <c r="J3560" s="17">
        <v>-35.200000000000003</v>
      </c>
      <c r="K3560" s="30">
        <v>-30.8</v>
      </c>
      <c r="L3560" s="10">
        <f t="shared" si="898"/>
        <v>-27.3748</v>
      </c>
      <c r="M3560" s="52" t="str">
        <f t="shared" si="901"/>
        <v>mid latitude</v>
      </c>
      <c r="N3560" s="83" t="s">
        <v>8</v>
      </c>
      <c r="O3560" s="34" t="s">
        <v>8</v>
      </c>
      <c r="P3560" s="34" t="s">
        <v>8</v>
      </c>
      <c r="Q3560" s="34" t="s">
        <v>8</v>
      </c>
      <c r="R3560" s="34" t="s">
        <v>8</v>
      </c>
      <c r="S3560" s="42" t="s">
        <v>8</v>
      </c>
      <c r="T3560" s="10" t="s">
        <v>8</v>
      </c>
      <c r="U3560" s="11" t="s">
        <v>8</v>
      </c>
      <c r="V3560" s="11" t="s">
        <v>8</v>
      </c>
      <c r="W3560" s="11" t="s">
        <v>8</v>
      </c>
      <c r="X3560" s="11" t="s">
        <v>8</v>
      </c>
      <c r="Y3560" s="12" t="s">
        <v>8</v>
      </c>
      <c r="Z3560" s="10">
        <f t="shared" si="902"/>
        <v>0.65162937745733207</v>
      </c>
      <c r="AA3560" s="11" t="s">
        <v>8</v>
      </c>
      <c r="AB3560" s="11">
        <f t="shared" si="897"/>
        <v>-0.18599934459064324</v>
      </c>
      <c r="AC3560" s="11" t="s">
        <v>8</v>
      </c>
      <c r="AD3560" s="9">
        <v>25.877644830000001</v>
      </c>
      <c r="AE3560" s="10">
        <v>20.035187173119301</v>
      </c>
      <c r="AF3560" s="53">
        <v>25.8724691848122</v>
      </c>
      <c r="AG3560" s="12">
        <v>32.7631572490602</v>
      </c>
      <c r="AH3560" s="10" t="s">
        <v>8</v>
      </c>
      <c r="AI3560" s="134" t="s">
        <v>8</v>
      </c>
      <c r="AJ3560" s="134" t="s">
        <v>8</v>
      </c>
      <c r="AK3560" s="134" t="s">
        <v>8</v>
      </c>
      <c r="AL3560" s="134" t="s">
        <v>8</v>
      </c>
      <c r="AM3560" s="134" t="s">
        <v>8</v>
      </c>
      <c r="AN3560" s="3" t="str">
        <f t="shared" si="899"/>
        <v>n/a</v>
      </c>
      <c r="AO3560" s="3" t="str">
        <f t="shared" si="900"/>
        <v>n/a</v>
      </c>
      <c r="AP3560" s="3" t="s">
        <v>8</v>
      </c>
      <c r="AQ3560" s="124"/>
      <c r="AR3560" s="4"/>
      <c r="AS3560" s="3"/>
    </row>
    <row r="3561" spans="1:45" ht="15" customHeight="1">
      <c r="A3561" s="53">
        <v>0.83327092120000001</v>
      </c>
      <c r="B3561" s="32" t="s">
        <v>31</v>
      </c>
      <c r="C3561" s="17">
        <v>-27.3748</v>
      </c>
      <c r="D3561" s="17">
        <v>112.92359999999999</v>
      </c>
      <c r="E3561" s="40" t="s">
        <v>33</v>
      </c>
      <c r="F3561" s="18">
        <v>-51.8</v>
      </c>
      <c r="G3561" s="17">
        <v>-47.7</v>
      </c>
      <c r="H3561" s="17">
        <v>-44.3</v>
      </c>
      <c r="I3561" s="17">
        <v>-40.1</v>
      </c>
      <c r="J3561" s="17">
        <v>-35.200000000000003</v>
      </c>
      <c r="K3561" s="30">
        <v>-30.8</v>
      </c>
      <c r="L3561" s="10">
        <f t="shared" si="898"/>
        <v>-27.3748</v>
      </c>
      <c r="M3561" s="52" t="str">
        <f t="shared" si="901"/>
        <v>mid latitude</v>
      </c>
      <c r="N3561" s="83" t="s">
        <v>8</v>
      </c>
      <c r="O3561" s="34" t="s">
        <v>8</v>
      </c>
      <c r="P3561" s="34" t="s">
        <v>8</v>
      </c>
      <c r="Q3561" s="34" t="s">
        <v>8</v>
      </c>
      <c r="R3561" s="34" t="s">
        <v>8</v>
      </c>
      <c r="S3561" s="42" t="s">
        <v>8</v>
      </c>
      <c r="T3561" s="10" t="s">
        <v>8</v>
      </c>
      <c r="U3561" s="11" t="s">
        <v>8</v>
      </c>
      <c r="V3561" s="11" t="s">
        <v>8</v>
      </c>
      <c r="W3561" s="11" t="s">
        <v>8</v>
      </c>
      <c r="X3561" s="11" t="s">
        <v>8</v>
      </c>
      <c r="Y3561" s="12" t="s">
        <v>8</v>
      </c>
      <c r="Z3561" s="10">
        <f t="shared" si="902"/>
        <v>0.64385777239160091</v>
      </c>
      <c r="AA3561" s="11" t="s">
        <v>8</v>
      </c>
      <c r="AB3561" s="11">
        <f t="shared" si="897"/>
        <v>-0.19121005730994151</v>
      </c>
      <c r="AC3561" s="11" t="s">
        <v>8</v>
      </c>
      <c r="AD3561" s="9">
        <v>25.521232080000001</v>
      </c>
      <c r="AE3561" s="10">
        <v>19.532781898220701</v>
      </c>
      <c r="AF3561" s="53">
        <v>25.405779828320298</v>
      </c>
      <c r="AG3561" s="12">
        <v>32.237056019544099</v>
      </c>
      <c r="AH3561" s="10" t="s">
        <v>8</v>
      </c>
      <c r="AI3561" s="134" t="s">
        <v>8</v>
      </c>
      <c r="AJ3561" s="134" t="s">
        <v>8</v>
      </c>
      <c r="AK3561" s="134" t="s">
        <v>8</v>
      </c>
      <c r="AL3561" s="134" t="s">
        <v>8</v>
      </c>
      <c r="AM3561" s="134" t="s">
        <v>8</v>
      </c>
      <c r="AN3561" s="3" t="str">
        <f t="shared" si="899"/>
        <v>n/a</v>
      </c>
      <c r="AO3561" s="3" t="str">
        <f t="shared" si="900"/>
        <v>n/a</v>
      </c>
      <c r="AP3561" s="3" t="s">
        <v>8</v>
      </c>
      <c r="AQ3561" s="124"/>
      <c r="AR3561" s="4"/>
      <c r="AS3561" s="3"/>
    </row>
    <row r="3562" spans="1:45" ht="15" customHeight="1">
      <c r="A3562" s="53">
        <v>0.84300755519999993</v>
      </c>
      <c r="B3562" s="32" t="s">
        <v>31</v>
      </c>
      <c r="C3562" s="17">
        <v>-27.3748</v>
      </c>
      <c r="D3562" s="17">
        <v>112.92359999999999</v>
      </c>
      <c r="E3562" s="40" t="s">
        <v>33</v>
      </c>
      <c r="F3562" s="18">
        <v>-51.8</v>
      </c>
      <c r="G3562" s="17">
        <v>-47.7</v>
      </c>
      <c r="H3562" s="17">
        <v>-44.3</v>
      </c>
      <c r="I3562" s="17">
        <v>-40.1</v>
      </c>
      <c r="J3562" s="17">
        <v>-35.200000000000003</v>
      </c>
      <c r="K3562" s="30">
        <v>-30.8</v>
      </c>
      <c r="L3562" s="10">
        <f t="shared" si="898"/>
        <v>-27.3748</v>
      </c>
      <c r="M3562" s="52" t="str">
        <f t="shared" si="901"/>
        <v>mid latitude</v>
      </c>
      <c r="N3562" s="83" t="s">
        <v>8</v>
      </c>
      <c r="O3562" s="34" t="s">
        <v>8</v>
      </c>
      <c r="P3562" s="34" t="s">
        <v>8</v>
      </c>
      <c r="Q3562" s="34" t="s">
        <v>8</v>
      </c>
      <c r="R3562" s="34" t="s">
        <v>8</v>
      </c>
      <c r="S3562" s="42" t="s">
        <v>8</v>
      </c>
      <c r="T3562" s="10" t="s">
        <v>8</v>
      </c>
      <c r="U3562" s="11" t="s">
        <v>8</v>
      </c>
      <c r="V3562" s="11" t="s">
        <v>8</v>
      </c>
      <c r="W3562" s="11" t="s">
        <v>8</v>
      </c>
      <c r="X3562" s="11" t="s">
        <v>8</v>
      </c>
      <c r="Y3562" s="12" t="s">
        <v>8</v>
      </c>
      <c r="Z3562" s="10">
        <f t="shared" si="902"/>
        <v>0.62974653090542798</v>
      </c>
      <c r="AA3562" s="11" t="s">
        <v>8</v>
      </c>
      <c r="AB3562" s="11">
        <f t="shared" si="897"/>
        <v>-0.20083421622807018</v>
      </c>
      <c r="AC3562" s="11" t="s">
        <v>8</v>
      </c>
      <c r="AD3562" s="9">
        <v>24.862939610000002</v>
      </c>
      <c r="AE3562" s="10">
        <v>18.636990162350699</v>
      </c>
      <c r="AF3562" s="53">
        <v>24.5084014661584</v>
      </c>
      <c r="AG3562" s="12">
        <v>31.1078943485062</v>
      </c>
      <c r="AH3562" s="10" t="s">
        <v>8</v>
      </c>
      <c r="AI3562" s="134" t="s">
        <v>8</v>
      </c>
      <c r="AJ3562" s="134" t="s">
        <v>8</v>
      </c>
      <c r="AK3562" s="134" t="s">
        <v>8</v>
      </c>
      <c r="AL3562" s="134" t="s">
        <v>8</v>
      </c>
      <c r="AM3562" s="134" t="s">
        <v>8</v>
      </c>
      <c r="AN3562" s="3" t="str">
        <f t="shared" si="899"/>
        <v>n/a</v>
      </c>
      <c r="AO3562" s="3" t="str">
        <f t="shared" si="900"/>
        <v>n/a</v>
      </c>
      <c r="AP3562" s="3" t="s">
        <v>8</v>
      </c>
      <c r="AQ3562" s="124"/>
      <c r="AR3562" s="4"/>
      <c r="AS3562" s="3"/>
    </row>
    <row r="3563" spans="1:45" ht="15" customHeight="1">
      <c r="A3563" s="53">
        <v>0.84861788329999999</v>
      </c>
      <c r="B3563" s="32" t="s">
        <v>31</v>
      </c>
      <c r="C3563" s="17">
        <v>-27.3748</v>
      </c>
      <c r="D3563" s="17">
        <v>112.92359999999999</v>
      </c>
      <c r="E3563" s="40" t="s">
        <v>33</v>
      </c>
      <c r="F3563" s="18">
        <v>-51.8</v>
      </c>
      <c r="G3563" s="17">
        <v>-47.7</v>
      </c>
      <c r="H3563" s="17">
        <v>-44.3</v>
      </c>
      <c r="I3563" s="17">
        <v>-40.1</v>
      </c>
      <c r="J3563" s="17">
        <v>-35.200000000000003</v>
      </c>
      <c r="K3563" s="30">
        <v>-30.8</v>
      </c>
      <c r="L3563" s="10">
        <f t="shared" si="898"/>
        <v>-27.3748</v>
      </c>
      <c r="M3563" s="52" t="str">
        <f t="shared" si="901"/>
        <v>mid latitude</v>
      </c>
      <c r="N3563" s="83" t="s">
        <v>8</v>
      </c>
      <c r="O3563" s="34" t="s">
        <v>8</v>
      </c>
      <c r="P3563" s="34" t="s">
        <v>8</v>
      </c>
      <c r="Q3563" s="34" t="s">
        <v>8</v>
      </c>
      <c r="R3563" s="34" t="s">
        <v>8</v>
      </c>
      <c r="S3563" s="42" t="s">
        <v>8</v>
      </c>
      <c r="T3563" s="10" t="s">
        <v>8</v>
      </c>
      <c r="U3563" s="11" t="s">
        <v>8</v>
      </c>
      <c r="V3563" s="11" t="s">
        <v>8</v>
      </c>
      <c r="W3563" s="11" t="s">
        <v>8</v>
      </c>
      <c r="X3563" s="11" t="s">
        <v>8</v>
      </c>
      <c r="Y3563" s="12" t="s">
        <v>8</v>
      </c>
      <c r="Z3563" s="10">
        <f t="shared" si="902"/>
        <v>0.63894189590102968</v>
      </c>
      <c r="AA3563" s="11" t="s">
        <v>8</v>
      </c>
      <c r="AB3563" s="11">
        <f t="shared" si="897"/>
        <v>-0.19453863391812867</v>
      </c>
      <c r="AC3563" s="11" t="s">
        <v>8</v>
      </c>
      <c r="AD3563" s="9">
        <v>25.293557440000001</v>
      </c>
      <c r="AE3563" s="10">
        <v>19.260200644695999</v>
      </c>
      <c r="AF3563" s="53">
        <v>25.088143740437999</v>
      </c>
      <c r="AG3563" s="12">
        <v>31.820141885092301</v>
      </c>
      <c r="AH3563" s="10" t="s">
        <v>8</v>
      </c>
      <c r="AI3563" s="134" t="s">
        <v>8</v>
      </c>
      <c r="AJ3563" s="134" t="s">
        <v>8</v>
      </c>
      <c r="AK3563" s="134" t="s">
        <v>8</v>
      </c>
      <c r="AL3563" s="134" t="s">
        <v>8</v>
      </c>
      <c r="AM3563" s="134" t="s">
        <v>8</v>
      </c>
      <c r="AN3563" s="3" t="str">
        <f t="shared" si="899"/>
        <v>n/a</v>
      </c>
      <c r="AO3563" s="3" t="str">
        <f t="shared" si="900"/>
        <v>n/a</v>
      </c>
      <c r="AP3563" s="3" t="s">
        <v>8</v>
      </c>
      <c r="AQ3563" s="124"/>
      <c r="AR3563" s="4"/>
      <c r="AS3563" s="3"/>
    </row>
    <row r="3564" spans="1:45" ht="15" customHeight="1">
      <c r="A3564" s="53">
        <v>0.85477114649999997</v>
      </c>
      <c r="B3564" s="32" t="s">
        <v>31</v>
      </c>
      <c r="C3564" s="17">
        <v>-27.3748</v>
      </c>
      <c r="D3564" s="17">
        <v>112.92359999999999</v>
      </c>
      <c r="E3564" s="40" t="s">
        <v>33</v>
      </c>
      <c r="F3564" s="18">
        <v>-51.8</v>
      </c>
      <c r="G3564" s="17">
        <v>-47.7</v>
      </c>
      <c r="H3564" s="17">
        <v>-44.3</v>
      </c>
      <c r="I3564" s="17">
        <v>-40.1</v>
      </c>
      <c r="J3564" s="17">
        <v>-35.200000000000003</v>
      </c>
      <c r="K3564" s="30">
        <v>-30.8</v>
      </c>
      <c r="L3564" s="10">
        <f t="shared" si="898"/>
        <v>-27.3748</v>
      </c>
      <c r="M3564" s="52" t="str">
        <f t="shared" si="901"/>
        <v>mid latitude</v>
      </c>
      <c r="N3564" s="83" t="s">
        <v>8</v>
      </c>
      <c r="O3564" s="34" t="s">
        <v>8</v>
      </c>
      <c r="P3564" s="34" t="s">
        <v>8</v>
      </c>
      <c r="Q3564" s="34" t="s">
        <v>8</v>
      </c>
      <c r="R3564" s="34" t="s">
        <v>8</v>
      </c>
      <c r="S3564" s="42" t="s">
        <v>8</v>
      </c>
      <c r="T3564" s="10" t="s">
        <v>8</v>
      </c>
      <c r="U3564" s="11" t="s">
        <v>8</v>
      </c>
      <c r="V3564" s="11" t="s">
        <v>8</v>
      </c>
      <c r="W3564" s="11" t="s">
        <v>8</v>
      </c>
      <c r="X3564" s="11" t="s">
        <v>8</v>
      </c>
      <c r="Y3564" s="12" t="s">
        <v>8</v>
      </c>
      <c r="Z3564" s="10">
        <f t="shared" si="902"/>
        <v>0.64713824000789699</v>
      </c>
      <c r="AA3564" s="11" t="s">
        <v>8</v>
      </c>
      <c r="AB3564" s="11">
        <f t="shared" si="897"/>
        <v>-0.18900293654970757</v>
      </c>
      <c r="AC3564" s="11" t="s">
        <v>8</v>
      </c>
      <c r="AD3564" s="9">
        <v>25.67219914</v>
      </c>
      <c r="AE3564" s="10">
        <v>19.732653233653402</v>
      </c>
      <c r="AF3564" s="53">
        <v>25.602752495444999</v>
      </c>
      <c r="AG3564" s="12">
        <v>32.413936393682299</v>
      </c>
      <c r="AH3564" s="10" t="s">
        <v>8</v>
      </c>
      <c r="AI3564" s="134" t="s">
        <v>8</v>
      </c>
      <c r="AJ3564" s="134" t="s">
        <v>8</v>
      </c>
      <c r="AK3564" s="134" t="s">
        <v>8</v>
      </c>
      <c r="AL3564" s="134" t="s">
        <v>8</v>
      </c>
      <c r="AM3564" s="134" t="s">
        <v>8</v>
      </c>
      <c r="AN3564" s="3" t="str">
        <f t="shared" si="899"/>
        <v>n/a</v>
      </c>
      <c r="AO3564" s="3" t="str">
        <f t="shared" si="900"/>
        <v>n/a</v>
      </c>
      <c r="AP3564" s="3" t="s">
        <v>8</v>
      </c>
      <c r="AQ3564" s="124"/>
      <c r="AR3564" s="4"/>
      <c r="AS3564" s="3"/>
    </row>
    <row r="3565" spans="1:45" ht="15" customHeight="1">
      <c r="A3565" s="53">
        <v>0.86146461750000003</v>
      </c>
      <c r="B3565" s="32" t="s">
        <v>31</v>
      </c>
      <c r="C3565" s="17">
        <v>-27.3748</v>
      </c>
      <c r="D3565" s="17">
        <v>112.92359999999999</v>
      </c>
      <c r="E3565" s="40" t="s">
        <v>33</v>
      </c>
      <c r="F3565" s="18">
        <v>-51.8</v>
      </c>
      <c r="G3565" s="17">
        <v>-47.7</v>
      </c>
      <c r="H3565" s="17">
        <v>-44.3</v>
      </c>
      <c r="I3565" s="17">
        <v>-40.1</v>
      </c>
      <c r="J3565" s="17">
        <v>-35.200000000000003</v>
      </c>
      <c r="K3565" s="30">
        <v>-30.8</v>
      </c>
      <c r="L3565" s="10">
        <f t="shared" si="898"/>
        <v>-27.3748</v>
      </c>
      <c r="M3565" s="52" t="str">
        <f t="shared" si="901"/>
        <v>mid latitude</v>
      </c>
      <c r="N3565" s="83" t="s">
        <v>8</v>
      </c>
      <c r="O3565" s="34" t="s">
        <v>8</v>
      </c>
      <c r="P3565" s="34" t="s">
        <v>8</v>
      </c>
      <c r="Q3565" s="34" t="s">
        <v>8</v>
      </c>
      <c r="R3565" s="34" t="s">
        <v>8</v>
      </c>
      <c r="S3565" s="42" t="s">
        <v>8</v>
      </c>
      <c r="T3565" s="10" t="s">
        <v>8</v>
      </c>
      <c r="U3565" s="11" t="s">
        <v>8</v>
      </c>
      <c r="V3565" s="11" t="s">
        <v>8</v>
      </c>
      <c r="W3565" s="11" t="s">
        <v>8</v>
      </c>
      <c r="X3565" s="11" t="s">
        <v>8</v>
      </c>
      <c r="Y3565" s="12" t="s">
        <v>8</v>
      </c>
      <c r="Z3565" s="10">
        <f t="shared" si="902"/>
        <v>0.64451991967532107</v>
      </c>
      <c r="AA3565" s="11" t="s">
        <v>8</v>
      </c>
      <c r="AB3565" s="11">
        <f t="shared" si="897"/>
        <v>-0.19076365570175438</v>
      </c>
      <c r="AC3565" s="11" t="s">
        <v>8</v>
      </c>
      <c r="AD3565" s="9">
        <v>25.55176595</v>
      </c>
      <c r="AE3565" s="10">
        <v>19.580257902735202</v>
      </c>
      <c r="AF3565" s="53">
        <v>25.4638484941404</v>
      </c>
      <c r="AG3565" s="12">
        <v>32.2461318440253</v>
      </c>
      <c r="AH3565" s="10" t="s">
        <v>8</v>
      </c>
      <c r="AI3565" s="134" t="s">
        <v>8</v>
      </c>
      <c r="AJ3565" s="134" t="s">
        <v>8</v>
      </c>
      <c r="AK3565" s="134" t="s">
        <v>8</v>
      </c>
      <c r="AL3565" s="134" t="s">
        <v>8</v>
      </c>
      <c r="AM3565" s="134" t="s">
        <v>8</v>
      </c>
      <c r="AN3565" s="3" t="str">
        <f t="shared" si="899"/>
        <v>n/a</v>
      </c>
      <c r="AO3565" s="3" t="str">
        <f t="shared" si="900"/>
        <v>n/a</v>
      </c>
      <c r="AP3565" s="3" t="s">
        <v>8</v>
      </c>
      <c r="AQ3565" s="124"/>
      <c r="AR3565" s="4"/>
      <c r="AS3565" s="3"/>
    </row>
    <row r="3566" spans="1:45" ht="15" customHeight="1">
      <c r="A3566" s="53">
        <v>0.86633236050000006</v>
      </c>
      <c r="B3566" s="32" t="s">
        <v>31</v>
      </c>
      <c r="C3566" s="17">
        <v>-27.3748</v>
      </c>
      <c r="D3566" s="17">
        <v>112.92359999999999</v>
      </c>
      <c r="E3566" s="40" t="s">
        <v>33</v>
      </c>
      <c r="F3566" s="18">
        <v>-51.8</v>
      </c>
      <c r="G3566" s="17">
        <v>-47.7</v>
      </c>
      <c r="H3566" s="17">
        <v>-44.3</v>
      </c>
      <c r="I3566" s="17">
        <v>-40.1</v>
      </c>
      <c r="J3566" s="17">
        <v>-35.200000000000003</v>
      </c>
      <c r="K3566" s="30">
        <v>-30.8</v>
      </c>
      <c r="L3566" s="10">
        <f t="shared" si="898"/>
        <v>-27.3748</v>
      </c>
      <c r="M3566" s="52" t="str">
        <f t="shared" si="901"/>
        <v>mid latitude</v>
      </c>
      <c r="N3566" s="83" t="s">
        <v>8</v>
      </c>
      <c r="O3566" s="34" t="s">
        <v>8</v>
      </c>
      <c r="P3566" s="34" t="s">
        <v>8</v>
      </c>
      <c r="Q3566" s="34" t="s">
        <v>8</v>
      </c>
      <c r="R3566" s="34" t="s">
        <v>8</v>
      </c>
      <c r="S3566" s="42" t="s">
        <v>8</v>
      </c>
      <c r="T3566" s="10" t="s">
        <v>8</v>
      </c>
      <c r="U3566" s="11" t="s">
        <v>8</v>
      </c>
      <c r="V3566" s="11" t="s">
        <v>8</v>
      </c>
      <c r="W3566" s="11" t="s">
        <v>8</v>
      </c>
      <c r="X3566" s="11" t="s">
        <v>8</v>
      </c>
      <c r="Y3566" s="12" t="s">
        <v>8</v>
      </c>
      <c r="Z3566" s="10">
        <f t="shared" si="902"/>
        <v>0.63133212820091533</v>
      </c>
      <c r="AA3566" s="11" t="s">
        <v>8</v>
      </c>
      <c r="AB3566" s="11">
        <f t="shared" si="897"/>
        <v>-0.19974210906432752</v>
      </c>
      <c r="AC3566" s="11" t="s">
        <v>8</v>
      </c>
      <c r="AD3566" s="9">
        <v>24.937639740000002</v>
      </c>
      <c r="AE3566" s="10">
        <v>18.7543900864531</v>
      </c>
      <c r="AF3566" s="53">
        <v>24.613880016008999</v>
      </c>
      <c r="AG3566" s="12">
        <v>31.264202928766501</v>
      </c>
      <c r="AH3566" s="10" t="s">
        <v>8</v>
      </c>
      <c r="AI3566" s="134" t="s">
        <v>8</v>
      </c>
      <c r="AJ3566" s="134" t="s">
        <v>8</v>
      </c>
      <c r="AK3566" s="134" t="s">
        <v>8</v>
      </c>
      <c r="AL3566" s="134" t="s">
        <v>8</v>
      </c>
      <c r="AM3566" s="134" t="s">
        <v>8</v>
      </c>
      <c r="AN3566" s="3" t="str">
        <f t="shared" si="899"/>
        <v>n/a</v>
      </c>
      <c r="AO3566" s="3" t="str">
        <f t="shared" si="900"/>
        <v>n/a</v>
      </c>
      <c r="AP3566" s="3" t="s">
        <v>8</v>
      </c>
      <c r="AQ3566" s="124"/>
      <c r="AR3566" s="4"/>
      <c r="AS3566" s="3"/>
    </row>
    <row r="3567" spans="1:45" ht="15" customHeight="1">
      <c r="A3567" s="53">
        <v>0.86900961919999997</v>
      </c>
      <c r="B3567" s="32" t="s">
        <v>31</v>
      </c>
      <c r="C3567" s="17">
        <v>-27.3748</v>
      </c>
      <c r="D3567" s="17">
        <v>112.92359999999999</v>
      </c>
      <c r="E3567" s="40" t="s">
        <v>33</v>
      </c>
      <c r="F3567" s="18">
        <v>-51.8</v>
      </c>
      <c r="G3567" s="17">
        <v>-47.7</v>
      </c>
      <c r="H3567" s="17">
        <v>-44.3</v>
      </c>
      <c r="I3567" s="17">
        <v>-40.1</v>
      </c>
      <c r="J3567" s="17">
        <v>-35.200000000000003</v>
      </c>
      <c r="K3567" s="30">
        <v>-30.8</v>
      </c>
      <c r="L3567" s="10">
        <f t="shared" si="898"/>
        <v>-27.3748</v>
      </c>
      <c r="M3567" s="52" t="str">
        <f t="shared" si="901"/>
        <v>mid latitude</v>
      </c>
      <c r="N3567" s="83" t="s">
        <v>8</v>
      </c>
      <c r="O3567" s="34" t="s">
        <v>8</v>
      </c>
      <c r="P3567" s="34" t="s">
        <v>8</v>
      </c>
      <c r="Q3567" s="34" t="s">
        <v>8</v>
      </c>
      <c r="R3567" s="34" t="s">
        <v>8</v>
      </c>
      <c r="S3567" s="42" t="s">
        <v>8</v>
      </c>
      <c r="T3567" s="10" t="s">
        <v>8</v>
      </c>
      <c r="U3567" s="11" t="s">
        <v>8</v>
      </c>
      <c r="V3567" s="11" t="s">
        <v>8</v>
      </c>
      <c r="W3567" s="11" t="s">
        <v>8</v>
      </c>
      <c r="X3567" s="11" t="s">
        <v>8</v>
      </c>
      <c r="Y3567" s="12" t="s">
        <v>8</v>
      </c>
      <c r="Z3567" s="10">
        <f t="shared" si="902"/>
        <v>0.63364716573548019</v>
      </c>
      <c r="AA3567" s="11" t="s">
        <v>8</v>
      </c>
      <c r="AB3567" s="11">
        <f t="shared" si="897"/>
        <v>-0.19815250336257309</v>
      </c>
      <c r="AC3567" s="11" t="s">
        <v>8</v>
      </c>
      <c r="AD3567" s="9">
        <v>25.046368770000001</v>
      </c>
      <c r="AE3567" s="10">
        <v>18.911055285798898</v>
      </c>
      <c r="AF3567" s="53">
        <v>24.7660014654934</v>
      </c>
      <c r="AG3567" s="12">
        <v>31.398121169160898</v>
      </c>
      <c r="AH3567" s="10" t="s">
        <v>8</v>
      </c>
      <c r="AI3567" s="134" t="s">
        <v>8</v>
      </c>
      <c r="AJ3567" s="134" t="s">
        <v>8</v>
      </c>
      <c r="AK3567" s="134" t="s">
        <v>8</v>
      </c>
      <c r="AL3567" s="134" t="s">
        <v>8</v>
      </c>
      <c r="AM3567" s="134" t="s">
        <v>8</v>
      </c>
      <c r="AN3567" s="3" t="str">
        <f t="shared" si="899"/>
        <v>n/a</v>
      </c>
      <c r="AO3567" s="3" t="str">
        <f t="shared" si="900"/>
        <v>n/a</v>
      </c>
      <c r="AP3567" s="3" t="s">
        <v>8</v>
      </c>
      <c r="AQ3567" s="124"/>
      <c r="AR3567" s="4"/>
      <c r="AS3567" s="3"/>
    </row>
    <row r="3568" spans="1:45" ht="15" customHeight="1">
      <c r="A3568" s="53">
        <v>0.87728478240000007</v>
      </c>
      <c r="B3568" s="32" t="s">
        <v>31</v>
      </c>
      <c r="C3568" s="17">
        <v>-27.3748</v>
      </c>
      <c r="D3568" s="17">
        <v>112.92359999999999</v>
      </c>
      <c r="E3568" s="40" t="s">
        <v>33</v>
      </c>
      <c r="F3568" s="18">
        <v>-51.8</v>
      </c>
      <c r="G3568" s="17">
        <v>-47.7</v>
      </c>
      <c r="H3568" s="17">
        <v>-44.3</v>
      </c>
      <c r="I3568" s="17">
        <v>-40.1</v>
      </c>
      <c r="J3568" s="17">
        <v>-35.200000000000003</v>
      </c>
      <c r="K3568" s="30">
        <v>-30.8</v>
      </c>
      <c r="L3568" s="10">
        <f t="shared" si="898"/>
        <v>-27.3748</v>
      </c>
      <c r="M3568" s="52" t="str">
        <f t="shared" si="901"/>
        <v>mid latitude</v>
      </c>
      <c r="N3568" s="83" t="s">
        <v>8</v>
      </c>
      <c r="O3568" s="34" t="s">
        <v>8</v>
      </c>
      <c r="P3568" s="34" t="s">
        <v>8</v>
      </c>
      <c r="Q3568" s="34" t="s">
        <v>8</v>
      </c>
      <c r="R3568" s="34" t="s">
        <v>8</v>
      </c>
      <c r="S3568" s="42" t="s">
        <v>8</v>
      </c>
      <c r="T3568" s="10" t="s">
        <v>8</v>
      </c>
      <c r="U3568" s="11" t="s">
        <v>8</v>
      </c>
      <c r="V3568" s="11" t="s">
        <v>8</v>
      </c>
      <c r="W3568" s="11" t="s">
        <v>8</v>
      </c>
      <c r="X3568" s="11" t="s">
        <v>8</v>
      </c>
      <c r="Y3568" s="12" t="s">
        <v>8</v>
      </c>
      <c r="Z3568" s="10">
        <f t="shared" si="902"/>
        <v>0.63198780775807017</v>
      </c>
      <c r="AA3568" s="11" t="s">
        <v>8</v>
      </c>
      <c r="AB3568" s="11">
        <f t="shared" si="897"/>
        <v>-0.1992913</v>
      </c>
      <c r="AC3568" s="11" t="s">
        <v>8</v>
      </c>
      <c r="AD3568" s="9">
        <v>24.968475080000001</v>
      </c>
      <c r="AE3568" s="10">
        <v>18.7904918562243</v>
      </c>
      <c r="AF3568" s="53">
        <v>24.654002692928898</v>
      </c>
      <c r="AG3568" s="12">
        <v>31.267504897012898</v>
      </c>
      <c r="AH3568" s="10" t="s">
        <v>8</v>
      </c>
      <c r="AI3568" s="134" t="s">
        <v>8</v>
      </c>
      <c r="AJ3568" s="134" t="s">
        <v>8</v>
      </c>
      <c r="AK3568" s="134" t="s">
        <v>8</v>
      </c>
      <c r="AL3568" s="134" t="s">
        <v>8</v>
      </c>
      <c r="AM3568" s="134" t="s">
        <v>8</v>
      </c>
      <c r="AN3568" s="3" t="str">
        <f t="shared" si="899"/>
        <v>n/a</v>
      </c>
      <c r="AO3568" s="3" t="str">
        <f t="shared" si="900"/>
        <v>n/a</v>
      </c>
      <c r="AP3568" s="3" t="s">
        <v>8</v>
      </c>
      <c r="AQ3568" s="124"/>
      <c r="AR3568" s="4"/>
      <c r="AS3568" s="3"/>
    </row>
    <row r="3569" spans="1:45" ht="15" customHeight="1">
      <c r="A3569" s="53">
        <v>0.88434300980000002</v>
      </c>
      <c r="B3569" s="32" t="s">
        <v>31</v>
      </c>
      <c r="C3569" s="17">
        <v>-27.3748</v>
      </c>
      <c r="D3569" s="17">
        <v>112.92359999999999</v>
      </c>
      <c r="E3569" s="40" t="s">
        <v>33</v>
      </c>
      <c r="F3569" s="18">
        <v>-51.8</v>
      </c>
      <c r="G3569" s="17">
        <v>-47.7</v>
      </c>
      <c r="H3569" s="17">
        <v>-44.3</v>
      </c>
      <c r="I3569" s="17">
        <v>-40.1</v>
      </c>
      <c r="J3569" s="17">
        <v>-35.200000000000003</v>
      </c>
      <c r="K3569" s="30">
        <v>-30.8</v>
      </c>
      <c r="L3569" s="10">
        <f t="shared" si="898"/>
        <v>-27.3748</v>
      </c>
      <c r="M3569" s="52" t="str">
        <f t="shared" si="901"/>
        <v>mid latitude</v>
      </c>
      <c r="N3569" s="83" t="s">
        <v>8</v>
      </c>
      <c r="O3569" s="34" t="s">
        <v>8</v>
      </c>
      <c r="P3569" s="34" t="s">
        <v>8</v>
      </c>
      <c r="Q3569" s="34" t="s">
        <v>8</v>
      </c>
      <c r="R3569" s="34" t="s">
        <v>8</v>
      </c>
      <c r="S3569" s="42" t="s">
        <v>8</v>
      </c>
      <c r="T3569" s="10" t="s">
        <v>8</v>
      </c>
      <c r="U3569" s="11" t="s">
        <v>8</v>
      </c>
      <c r="V3569" s="11" t="s">
        <v>8</v>
      </c>
      <c r="W3569" s="11" t="s">
        <v>8</v>
      </c>
      <c r="X3569" s="11" t="s">
        <v>8</v>
      </c>
      <c r="Y3569" s="12" t="s">
        <v>8</v>
      </c>
      <c r="Z3569" s="10">
        <f t="shared" si="902"/>
        <v>0.62084689520375103</v>
      </c>
      <c r="AA3569" s="11" t="s">
        <v>8</v>
      </c>
      <c r="AB3569" s="11">
        <f t="shared" si="897"/>
        <v>-0.20701548640350878</v>
      </c>
      <c r="AC3569" s="11" t="s">
        <v>8</v>
      </c>
      <c r="AD3569" s="9">
        <v>24.44014073</v>
      </c>
      <c r="AE3569" s="10">
        <v>18.064978281441299</v>
      </c>
      <c r="AF3569" s="53">
        <v>23.963596685324902</v>
      </c>
      <c r="AG3569" s="12">
        <v>30.453082079165199</v>
      </c>
      <c r="AH3569" s="10" t="s">
        <v>8</v>
      </c>
      <c r="AI3569" s="134" t="s">
        <v>8</v>
      </c>
      <c r="AJ3569" s="134" t="s">
        <v>8</v>
      </c>
      <c r="AK3569" s="134" t="s">
        <v>8</v>
      </c>
      <c r="AL3569" s="134" t="s">
        <v>8</v>
      </c>
      <c r="AM3569" s="134" t="s">
        <v>8</v>
      </c>
      <c r="AN3569" s="3" t="str">
        <f t="shared" si="899"/>
        <v>n/a</v>
      </c>
      <c r="AO3569" s="3" t="str">
        <f t="shared" si="900"/>
        <v>n/a</v>
      </c>
      <c r="AP3569" s="3" t="s">
        <v>8</v>
      </c>
      <c r="AQ3569" s="124"/>
      <c r="AR3569" s="4"/>
      <c r="AS3569" s="3"/>
    </row>
    <row r="3570" spans="1:45" ht="15" customHeight="1">
      <c r="A3570" s="53">
        <v>0.89188801159999997</v>
      </c>
      <c r="B3570" s="32" t="s">
        <v>31</v>
      </c>
      <c r="C3570" s="17">
        <v>-27.3748</v>
      </c>
      <c r="D3570" s="17">
        <v>112.92359999999999</v>
      </c>
      <c r="E3570" s="40" t="s">
        <v>33</v>
      </c>
      <c r="F3570" s="18">
        <v>-51.8</v>
      </c>
      <c r="G3570" s="17">
        <v>-47.7</v>
      </c>
      <c r="H3570" s="17">
        <v>-44.3</v>
      </c>
      <c r="I3570" s="17">
        <v>-40.1</v>
      </c>
      <c r="J3570" s="17">
        <v>-35.200000000000003</v>
      </c>
      <c r="K3570" s="30">
        <v>-30.8</v>
      </c>
      <c r="L3570" s="10">
        <f t="shared" si="898"/>
        <v>-27.3748</v>
      </c>
      <c r="M3570" s="52" t="str">
        <f t="shared" si="901"/>
        <v>mid latitude</v>
      </c>
      <c r="N3570" s="83" t="s">
        <v>8</v>
      </c>
      <c r="O3570" s="34" t="s">
        <v>8</v>
      </c>
      <c r="P3570" s="34" t="s">
        <v>8</v>
      </c>
      <c r="Q3570" s="34" t="s">
        <v>8</v>
      </c>
      <c r="R3570" s="34" t="s">
        <v>8</v>
      </c>
      <c r="S3570" s="42" t="s">
        <v>8</v>
      </c>
      <c r="T3570" s="10" t="s">
        <v>8</v>
      </c>
      <c r="U3570" s="11" t="s">
        <v>8</v>
      </c>
      <c r="V3570" s="11" t="s">
        <v>8</v>
      </c>
      <c r="W3570" s="11" t="s">
        <v>8</v>
      </c>
      <c r="X3570" s="11" t="s">
        <v>8</v>
      </c>
      <c r="Y3570" s="12" t="s">
        <v>8</v>
      </c>
      <c r="Z3570" s="10">
        <f t="shared" si="902"/>
        <v>0.62933648976827805</v>
      </c>
      <c r="AA3570" s="11" t="s">
        <v>8</v>
      </c>
      <c r="AB3570" s="11">
        <f t="shared" si="897"/>
        <v>-0.20111708654970767</v>
      </c>
      <c r="AC3570" s="11" t="s">
        <v>8</v>
      </c>
      <c r="AD3570" s="9">
        <v>24.843591279999998</v>
      </c>
      <c r="AE3570" s="10">
        <v>18.624262413024798</v>
      </c>
      <c r="AF3570" s="53">
        <v>24.498172084408299</v>
      </c>
      <c r="AG3570" s="12">
        <v>31.089991273141301</v>
      </c>
      <c r="AH3570" s="10" t="s">
        <v>8</v>
      </c>
      <c r="AI3570" s="134" t="s">
        <v>8</v>
      </c>
      <c r="AJ3570" s="134" t="s">
        <v>8</v>
      </c>
      <c r="AK3570" s="134" t="s">
        <v>8</v>
      </c>
      <c r="AL3570" s="134" t="s">
        <v>8</v>
      </c>
      <c r="AM3570" s="134" t="s">
        <v>8</v>
      </c>
      <c r="AN3570" s="3" t="str">
        <f t="shared" si="899"/>
        <v>n/a</v>
      </c>
      <c r="AO3570" s="3" t="str">
        <f t="shared" si="900"/>
        <v>n/a</v>
      </c>
      <c r="AP3570" s="3" t="s">
        <v>8</v>
      </c>
      <c r="AQ3570" s="124"/>
      <c r="AR3570" s="4"/>
      <c r="AS3570" s="3"/>
    </row>
    <row r="3571" spans="1:45" ht="15" customHeight="1">
      <c r="A3571" s="53">
        <v>0.90016317479999997</v>
      </c>
      <c r="B3571" s="32" t="s">
        <v>31</v>
      </c>
      <c r="C3571" s="17">
        <v>-27.3748</v>
      </c>
      <c r="D3571" s="17">
        <v>112.92359999999999</v>
      </c>
      <c r="E3571" s="40" t="s">
        <v>33</v>
      </c>
      <c r="F3571" s="18">
        <v>-51.8</v>
      </c>
      <c r="G3571" s="17">
        <v>-47.7</v>
      </c>
      <c r="H3571" s="17">
        <v>-44.3</v>
      </c>
      <c r="I3571" s="17">
        <v>-40.1</v>
      </c>
      <c r="J3571" s="17">
        <v>-35.200000000000003</v>
      </c>
      <c r="K3571" s="30">
        <v>-30.8</v>
      </c>
      <c r="L3571" s="10">
        <f t="shared" si="898"/>
        <v>-27.3748</v>
      </c>
      <c r="M3571" s="52" t="str">
        <f t="shared" si="901"/>
        <v>mid latitude</v>
      </c>
      <c r="N3571" s="83" t="s">
        <v>8</v>
      </c>
      <c r="O3571" s="34" t="s">
        <v>8</v>
      </c>
      <c r="P3571" s="34" t="s">
        <v>8</v>
      </c>
      <c r="Q3571" s="34" t="s">
        <v>8</v>
      </c>
      <c r="R3571" s="34" t="s">
        <v>8</v>
      </c>
      <c r="S3571" s="42" t="s">
        <v>8</v>
      </c>
      <c r="T3571" s="10" t="s">
        <v>8</v>
      </c>
      <c r="U3571" s="11" t="s">
        <v>8</v>
      </c>
      <c r="V3571" s="11" t="s">
        <v>8</v>
      </c>
      <c r="W3571" s="11" t="s">
        <v>8</v>
      </c>
      <c r="X3571" s="11" t="s">
        <v>8</v>
      </c>
      <c r="Y3571" s="12" t="s">
        <v>8</v>
      </c>
      <c r="Z3571" s="10">
        <f t="shared" si="902"/>
        <v>0.62984223118085447</v>
      </c>
      <c r="AA3571" s="11" t="s">
        <v>8</v>
      </c>
      <c r="AB3571" s="11">
        <f t="shared" si="897"/>
        <v>-0.20076822309941525</v>
      </c>
      <c r="AC3571" s="11" t="s">
        <v>8</v>
      </c>
      <c r="AD3571" s="9">
        <v>24.86745354</v>
      </c>
      <c r="AE3571" s="10">
        <v>18.619020970025499</v>
      </c>
      <c r="AF3571" s="53">
        <v>24.528276137227799</v>
      </c>
      <c r="AG3571" s="12">
        <v>31.220417508850399</v>
      </c>
      <c r="AH3571" s="10" t="s">
        <v>8</v>
      </c>
      <c r="AI3571" s="134" t="s">
        <v>8</v>
      </c>
      <c r="AJ3571" s="134" t="s">
        <v>8</v>
      </c>
      <c r="AK3571" s="134" t="s">
        <v>8</v>
      </c>
      <c r="AL3571" s="134" t="s">
        <v>8</v>
      </c>
      <c r="AM3571" s="134" t="s">
        <v>8</v>
      </c>
      <c r="AN3571" s="3" t="str">
        <f t="shared" si="899"/>
        <v>n/a</v>
      </c>
      <c r="AO3571" s="3" t="str">
        <f t="shared" si="900"/>
        <v>n/a</v>
      </c>
      <c r="AP3571" s="3" t="s">
        <v>8</v>
      </c>
      <c r="AQ3571" s="124"/>
      <c r="AR3571" s="4"/>
      <c r="AS3571" s="3"/>
    </row>
    <row r="3572" spans="1:45" ht="15" customHeight="1">
      <c r="A3572" s="53">
        <v>0.9072350683</v>
      </c>
      <c r="B3572" s="32" t="s">
        <v>31</v>
      </c>
      <c r="C3572" s="17">
        <v>-27.3748</v>
      </c>
      <c r="D3572" s="17">
        <v>112.92359999999999</v>
      </c>
      <c r="E3572" s="40" t="s">
        <v>33</v>
      </c>
      <c r="F3572" s="18">
        <v>-51.8</v>
      </c>
      <c r="G3572" s="17">
        <v>-47.7</v>
      </c>
      <c r="H3572" s="17">
        <v>-44.3</v>
      </c>
      <c r="I3572" s="17">
        <v>-40.1</v>
      </c>
      <c r="J3572" s="17">
        <v>-35.200000000000003</v>
      </c>
      <c r="K3572" s="30">
        <v>-30.8</v>
      </c>
      <c r="L3572" s="10">
        <f t="shared" si="898"/>
        <v>-27.3748</v>
      </c>
      <c r="M3572" s="52" t="str">
        <f t="shared" si="901"/>
        <v>mid latitude</v>
      </c>
      <c r="N3572" s="83" t="s">
        <v>8</v>
      </c>
      <c r="O3572" s="34" t="s">
        <v>8</v>
      </c>
      <c r="P3572" s="34" t="s">
        <v>8</v>
      </c>
      <c r="Q3572" s="34" t="s">
        <v>8</v>
      </c>
      <c r="R3572" s="34" t="s">
        <v>8</v>
      </c>
      <c r="S3572" s="42" t="s">
        <v>8</v>
      </c>
      <c r="T3572" s="10" t="s">
        <v>8</v>
      </c>
      <c r="U3572" s="11" t="s">
        <v>8</v>
      </c>
      <c r="V3572" s="11" t="s">
        <v>8</v>
      </c>
      <c r="W3572" s="11" t="s">
        <v>8</v>
      </c>
      <c r="X3572" s="11" t="s">
        <v>8</v>
      </c>
      <c r="Y3572" s="12" t="s">
        <v>8</v>
      </c>
      <c r="Z3572" s="10">
        <f t="shared" si="902"/>
        <v>0.63987962472959814</v>
      </c>
      <c r="AA3572" s="11" t="s">
        <v>8</v>
      </c>
      <c r="AB3572" s="11">
        <f t="shared" si="897"/>
        <v>-0.1939017185672515</v>
      </c>
      <c r="AC3572" s="11" t="s">
        <v>8</v>
      </c>
      <c r="AD3572" s="9">
        <v>25.337122449999999</v>
      </c>
      <c r="AE3572" s="10">
        <v>19.286530042058502</v>
      </c>
      <c r="AF3572" s="53">
        <v>25.158176139985098</v>
      </c>
      <c r="AG3572" s="12">
        <v>31.865165515107801</v>
      </c>
      <c r="AH3572" s="10" t="s">
        <v>8</v>
      </c>
      <c r="AI3572" s="134" t="s">
        <v>8</v>
      </c>
      <c r="AJ3572" s="134" t="s">
        <v>8</v>
      </c>
      <c r="AK3572" s="134" t="s">
        <v>8</v>
      </c>
      <c r="AL3572" s="134" t="s">
        <v>8</v>
      </c>
      <c r="AM3572" s="134" t="s">
        <v>8</v>
      </c>
      <c r="AN3572" s="3" t="str">
        <f t="shared" si="899"/>
        <v>n/a</v>
      </c>
      <c r="AO3572" s="3" t="str">
        <f t="shared" si="900"/>
        <v>n/a</v>
      </c>
      <c r="AP3572" s="3" t="s">
        <v>8</v>
      </c>
      <c r="AQ3572" s="124"/>
      <c r="AR3572" s="4"/>
      <c r="AS3572" s="3"/>
    </row>
    <row r="3573" spans="1:45" ht="15" customHeight="1">
      <c r="A3573" s="53">
        <v>0.91723926410000001</v>
      </c>
      <c r="B3573" s="32" t="s">
        <v>31</v>
      </c>
      <c r="C3573" s="17">
        <v>-27.3748</v>
      </c>
      <c r="D3573" s="17">
        <v>112.92359999999999</v>
      </c>
      <c r="E3573" s="40" t="s">
        <v>33</v>
      </c>
      <c r="F3573" s="18">
        <v>-51.8</v>
      </c>
      <c r="G3573" s="17">
        <v>-47.7</v>
      </c>
      <c r="H3573" s="17">
        <v>-44.3</v>
      </c>
      <c r="I3573" s="17">
        <v>-40.1</v>
      </c>
      <c r="J3573" s="17">
        <v>-35.200000000000003</v>
      </c>
      <c r="K3573" s="30">
        <v>-30.8</v>
      </c>
      <c r="L3573" s="10">
        <f t="shared" si="898"/>
        <v>-27.3748</v>
      </c>
      <c r="M3573" s="52" t="str">
        <f t="shared" si="901"/>
        <v>mid latitude</v>
      </c>
      <c r="N3573" s="83" t="s">
        <v>8</v>
      </c>
      <c r="O3573" s="34" t="s">
        <v>8</v>
      </c>
      <c r="P3573" s="34" t="s">
        <v>8</v>
      </c>
      <c r="Q3573" s="34" t="s">
        <v>8</v>
      </c>
      <c r="R3573" s="34" t="s">
        <v>8</v>
      </c>
      <c r="S3573" s="42" t="s">
        <v>8</v>
      </c>
      <c r="T3573" s="10" t="s">
        <v>8</v>
      </c>
      <c r="U3573" s="11" t="s">
        <v>8</v>
      </c>
      <c r="V3573" s="11" t="s">
        <v>8</v>
      </c>
      <c r="W3573" s="11" t="s">
        <v>8</v>
      </c>
      <c r="X3573" s="11" t="s">
        <v>8</v>
      </c>
      <c r="Y3573" s="12" t="s">
        <v>8</v>
      </c>
      <c r="Z3573" s="10">
        <f t="shared" si="902"/>
        <v>0.63173209306149758</v>
      </c>
      <c r="AA3573" s="11" t="s">
        <v>8</v>
      </c>
      <c r="AB3573" s="11">
        <f t="shared" si="897"/>
        <v>-0.19946705964912284</v>
      </c>
      <c r="AC3573" s="11" t="s">
        <v>8</v>
      </c>
      <c r="AD3573" s="9">
        <v>24.956453119999999</v>
      </c>
      <c r="AE3573" s="10">
        <v>18.777412249452698</v>
      </c>
      <c r="AF3573" s="53">
        <v>24.671489162260301</v>
      </c>
      <c r="AG3573" s="12">
        <v>31.193162418819899</v>
      </c>
      <c r="AH3573" s="10" t="s">
        <v>8</v>
      </c>
      <c r="AI3573" s="134" t="s">
        <v>8</v>
      </c>
      <c r="AJ3573" s="134" t="s">
        <v>8</v>
      </c>
      <c r="AK3573" s="134" t="s">
        <v>8</v>
      </c>
      <c r="AL3573" s="134" t="s">
        <v>8</v>
      </c>
      <c r="AM3573" s="134" t="s">
        <v>8</v>
      </c>
      <c r="AN3573" s="3" t="str">
        <f t="shared" si="899"/>
        <v>n/a</v>
      </c>
      <c r="AO3573" s="3" t="str">
        <f t="shared" si="900"/>
        <v>n/a</v>
      </c>
      <c r="AP3573" s="3" t="s">
        <v>8</v>
      </c>
      <c r="AQ3573" s="124"/>
      <c r="AR3573" s="4"/>
      <c r="AS3573" s="3"/>
    </row>
    <row r="3574" spans="1:45" ht="15" customHeight="1">
      <c r="A3574" s="53">
        <v>0.92466173200000001</v>
      </c>
      <c r="B3574" s="32" t="s">
        <v>31</v>
      </c>
      <c r="C3574" s="17">
        <v>-27.3748</v>
      </c>
      <c r="D3574" s="17">
        <v>112.92359999999999</v>
      </c>
      <c r="E3574" s="40" t="s">
        <v>33</v>
      </c>
      <c r="F3574" s="18">
        <v>-51.8</v>
      </c>
      <c r="G3574" s="17">
        <v>-47.7</v>
      </c>
      <c r="H3574" s="17">
        <v>-44.3</v>
      </c>
      <c r="I3574" s="17">
        <v>-40.1</v>
      </c>
      <c r="J3574" s="17">
        <v>-35.200000000000003</v>
      </c>
      <c r="K3574" s="30">
        <v>-30.8</v>
      </c>
      <c r="L3574" s="10">
        <f t="shared" si="898"/>
        <v>-27.3748</v>
      </c>
      <c r="M3574" s="52" t="str">
        <f t="shared" si="901"/>
        <v>mid latitude</v>
      </c>
      <c r="N3574" s="83" t="s">
        <v>8</v>
      </c>
      <c r="O3574" s="34" t="s">
        <v>8</v>
      </c>
      <c r="P3574" s="34" t="s">
        <v>8</v>
      </c>
      <c r="Q3574" s="34" t="s">
        <v>8</v>
      </c>
      <c r="R3574" s="34" t="s">
        <v>8</v>
      </c>
      <c r="S3574" s="42" t="s">
        <v>8</v>
      </c>
      <c r="T3574" s="10" t="s">
        <v>8</v>
      </c>
      <c r="U3574" s="11" t="s">
        <v>8</v>
      </c>
      <c r="V3574" s="11" t="s">
        <v>8</v>
      </c>
      <c r="W3574" s="11" t="s">
        <v>8</v>
      </c>
      <c r="X3574" s="11" t="s">
        <v>8</v>
      </c>
      <c r="Y3574" s="12" t="s">
        <v>8</v>
      </c>
      <c r="Z3574" s="10">
        <f t="shared" si="902"/>
        <v>0.62601474433165905</v>
      </c>
      <c r="AA3574" s="11" t="s">
        <v>8</v>
      </c>
      <c r="AB3574" s="11">
        <f t="shared" si="897"/>
        <v>-0.2034154378654971</v>
      </c>
      <c r="AC3574" s="11" t="s">
        <v>8</v>
      </c>
      <c r="AD3574" s="9">
        <v>24.686384050000001</v>
      </c>
      <c r="AE3574" s="10">
        <v>18.312512015893201</v>
      </c>
      <c r="AF3574" s="53">
        <v>24.307731174468401</v>
      </c>
      <c r="AG3574" s="12">
        <v>30.8884763992045</v>
      </c>
      <c r="AH3574" s="10" t="s">
        <v>8</v>
      </c>
      <c r="AI3574" s="134" t="s">
        <v>8</v>
      </c>
      <c r="AJ3574" s="134" t="s">
        <v>8</v>
      </c>
      <c r="AK3574" s="134" t="s">
        <v>8</v>
      </c>
      <c r="AL3574" s="134" t="s">
        <v>8</v>
      </c>
      <c r="AM3574" s="134" t="s">
        <v>8</v>
      </c>
      <c r="AN3574" s="3" t="str">
        <f t="shared" si="899"/>
        <v>n/a</v>
      </c>
      <c r="AO3574" s="3" t="str">
        <f t="shared" si="900"/>
        <v>n/a</v>
      </c>
      <c r="AP3574" s="3" t="s">
        <v>8</v>
      </c>
      <c r="AQ3574" s="124"/>
      <c r="AR3574" s="4"/>
      <c r="AS3574" s="3"/>
    </row>
    <row r="3575" spans="1:45" ht="15" customHeight="1">
      <c r="A3575" s="53">
        <v>0.94757456770000004</v>
      </c>
      <c r="B3575" s="32" t="s">
        <v>31</v>
      </c>
      <c r="C3575" s="17">
        <v>-27.3748</v>
      </c>
      <c r="D3575" s="17">
        <v>112.92359999999999</v>
      </c>
      <c r="E3575" s="40" t="s">
        <v>33</v>
      </c>
      <c r="F3575" s="18">
        <v>-51.8</v>
      </c>
      <c r="G3575" s="17">
        <v>-47.7</v>
      </c>
      <c r="H3575" s="17">
        <v>-44.3</v>
      </c>
      <c r="I3575" s="17">
        <v>-40.1</v>
      </c>
      <c r="J3575" s="17">
        <v>-35.200000000000003</v>
      </c>
      <c r="K3575" s="30">
        <v>-30.8</v>
      </c>
      <c r="L3575" s="10">
        <f t="shared" si="898"/>
        <v>-27.3748</v>
      </c>
      <c r="M3575" s="52" t="str">
        <f t="shared" si="901"/>
        <v>mid latitude</v>
      </c>
      <c r="N3575" s="83" t="s">
        <v>8</v>
      </c>
      <c r="O3575" s="34" t="s">
        <v>8</v>
      </c>
      <c r="P3575" s="34" t="s">
        <v>8</v>
      </c>
      <c r="Q3575" s="34" t="s">
        <v>8</v>
      </c>
      <c r="R3575" s="34" t="s">
        <v>8</v>
      </c>
      <c r="S3575" s="42" t="s">
        <v>8</v>
      </c>
      <c r="T3575" s="10" t="s">
        <v>8</v>
      </c>
      <c r="U3575" s="11" t="s">
        <v>8</v>
      </c>
      <c r="V3575" s="11" t="s">
        <v>8</v>
      </c>
      <c r="W3575" s="11" t="s">
        <v>8</v>
      </c>
      <c r="X3575" s="11" t="s">
        <v>8</v>
      </c>
      <c r="Y3575" s="12" t="s">
        <v>8</v>
      </c>
      <c r="Z3575" s="10">
        <f t="shared" si="902"/>
        <v>0.64039125522097196</v>
      </c>
      <c r="AA3575" s="11" t="s">
        <v>8</v>
      </c>
      <c r="AB3575" s="11">
        <f t="shared" si="897"/>
        <v>-0.19355460716374268</v>
      </c>
      <c r="AC3575" s="11" t="s">
        <v>8</v>
      </c>
      <c r="AD3575" s="9">
        <v>25.36086487</v>
      </c>
      <c r="AE3575" s="10">
        <v>19.322046210897401</v>
      </c>
      <c r="AF3575" s="53">
        <v>25.188800220066199</v>
      </c>
      <c r="AG3575" s="12">
        <v>31.945960205213598</v>
      </c>
      <c r="AH3575" s="10" t="s">
        <v>8</v>
      </c>
      <c r="AI3575" s="134" t="s">
        <v>8</v>
      </c>
      <c r="AJ3575" s="134" t="s">
        <v>8</v>
      </c>
      <c r="AK3575" s="134" t="s">
        <v>8</v>
      </c>
      <c r="AL3575" s="134" t="s">
        <v>8</v>
      </c>
      <c r="AM3575" s="134" t="s">
        <v>8</v>
      </c>
      <c r="AN3575" s="3" t="str">
        <f t="shared" si="899"/>
        <v>n/a</v>
      </c>
      <c r="AO3575" s="3" t="str">
        <f t="shared" si="900"/>
        <v>n/a</v>
      </c>
      <c r="AP3575" s="3" t="s">
        <v>8</v>
      </c>
      <c r="AQ3575" s="124"/>
      <c r="AR3575" s="4"/>
      <c r="AS3575" s="3"/>
    </row>
    <row r="3576" spans="1:45" ht="15" customHeight="1">
      <c r="A3576" s="53">
        <v>0.95338345560000004</v>
      </c>
      <c r="B3576" s="32" t="s">
        <v>31</v>
      </c>
      <c r="C3576" s="17">
        <v>-27.3748</v>
      </c>
      <c r="D3576" s="17">
        <v>112.92359999999999</v>
      </c>
      <c r="E3576" s="40" t="s">
        <v>33</v>
      </c>
      <c r="F3576" s="18">
        <v>-51.8</v>
      </c>
      <c r="G3576" s="17">
        <v>-47.7</v>
      </c>
      <c r="H3576" s="17">
        <v>-44.3</v>
      </c>
      <c r="I3576" s="17">
        <v>-40.1</v>
      </c>
      <c r="J3576" s="17">
        <v>-35.200000000000003</v>
      </c>
      <c r="K3576" s="30">
        <v>-30.8</v>
      </c>
      <c r="L3576" s="10">
        <f t="shared" si="898"/>
        <v>-27.3748</v>
      </c>
      <c r="M3576" s="52" t="str">
        <f t="shared" si="901"/>
        <v>mid latitude</v>
      </c>
      <c r="N3576" s="83" t="s">
        <v>8</v>
      </c>
      <c r="O3576" s="34" t="s">
        <v>8</v>
      </c>
      <c r="P3576" s="34" t="s">
        <v>8</v>
      </c>
      <c r="Q3576" s="34" t="s">
        <v>8</v>
      </c>
      <c r="R3576" s="34" t="s">
        <v>8</v>
      </c>
      <c r="S3576" s="42" t="s">
        <v>8</v>
      </c>
      <c r="T3576" s="10" t="s">
        <v>8</v>
      </c>
      <c r="U3576" s="11" t="s">
        <v>8</v>
      </c>
      <c r="V3576" s="11" t="s">
        <v>8</v>
      </c>
      <c r="W3576" s="11" t="s">
        <v>8</v>
      </c>
      <c r="X3576" s="11" t="s">
        <v>8</v>
      </c>
      <c r="Y3576" s="12" t="s">
        <v>8</v>
      </c>
      <c r="Z3576" s="10">
        <f t="shared" si="902"/>
        <v>0.67111215607989272</v>
      </c>
      <c r="AA3576" s="11" t="s">
        <v>8</v>
      </c>
      <c r="AB3576" s="11">
        <f t="shared" si="897"/>
        <v>-0.17320489459064328</v>
      </c>
      <c r="AC3576" s="11" t="s">
        <v>8</v>
      </c>
      <c r="AD3576" s="9">
        <v>26.752785209999999</v>
      </c>
      <c r="AE3576" s="10">
        <v>21.273974535306301</v>
      </c>
      <c r="AF3576" s="53">
        <v>27.092253034854899</v>
      </c>
      <c r="AG3576" s="12">
        <v>34.2283000979306</v>
      </c>
      <c r="AH3576" s="10" t="s">
        <v>8</v>
      </c>
      <c r="AI3576" s="134" t="s">
        <v>8</v>
      </c>
      <c r="AJ3576" s="134" t="s">
        <v>8</v>
      </c>
      <c r="AK3576" s="134" t="s">
        <v>8</v>
      </c>
      <c r="AL3576" s="134" t="s">
        <v>8</v>
      </c>
      <c r="AM3576" s="134" t="s">
        <v>8</v>
      </c>
      <c r="AN3576" s="3" t="str">
        <f t="shared" si="899"/>
        <v>n/a</v>
      </c>
      <c r="AO3576" s="3" t="str">
        <f t="shared" si="900"/>
        <v>n/a</v>
      </c>
      <c r="AP3576" s="3" t="s">
        <v>8</v>
      </c>
      <c r="AQ3576" s="124"/>
      <c r="AR3576" s="4"/>
      <c r="AS3576" s="3"/>
    </row>
    <row r="3577" spans="1:45" ht="15" customHeight="1">
      <c r="A3577" s="53">
        <v>0.96736137909999997</v>
      </c>
      <c r="B3577" s="32" t="s">
        <v>31</v>
      </c>
      <c r="C3577" s="17">
        <v>-27.3748</v>
      </c>
      <c r="D3577" s="17">
        <v>112.92359999999999</v>
      </c>
      <c r="E3577" s="40" t="s">
        <v>33</v>
      </c>
      <c r="F3577" s="18">
        <v>-51.8</v>
      </c>
      <c r="G3577" s="17">
        <v>-47.7</v>
      </c>
      <c r="H3577" s="17">
        <v>-44.3</v>
      </c>
      <c r="I3577" s="17">
        <v>-40.1</v>
      </c>
      <c r="J3577" s="17">
        <v>-35.200000000000003</v>
      </c>
      <c r="K3577" s="30">
        <v>-30.8</v>
      </c>
      <c r="L3577" s="10">
        <f t="shared" si="898"/>
        <v>-27.3748</v>
      </c>
      <c r="M3577" s="52" t="str">
        <f t="shared" si="901"/>
        <v>mid latitude</v>
      </c>
      <c r="N3577" s="83" t="s">
        <v>8</v>
      </c>
      <c r="O3577" s="34" t="s">
        <v>8</v>
      </c>
      <c r="P3577" s="34" t="s">
        <v>8</v>
      </c>
      <c r="Q3577" s="34" t="s">
        <v>8</v>
      </c>
      <c r="R3577" s="34" t="s">
        <v>8</v>
      </c>
      <c r="S3577" s="42" t="s">
        <v>8</v>
      </c>
      <c r="T3577" s="10" t="s">
        <v>8</v>
      </c>
      <c r="U3577" s="11" t="s">
        <v>8</v>
      </c>
      <c r="V3577" s="11" t="s">
        <v>8</v>
      </c>
      <c r="W3577" s="11" t="s">
        <v>8</v>
      </c>
      <c r="X3577" s="11" t="s">
        <v>8</v>
      </c>
      <c r="Y3577" s="12" t="s">
        <v>8</v>
      </c>
      <c r="Z3577" s="10">
        <f t="shared" si="902"/>
        <v>0.65475451701744358</v>
      </c>
      <c r="AA3577" s="11" t="s">
        <v>8</v>
      </c>
      <c r="AB3577" s="11">
        <f t="shared" si="897"/>
        <v>-0.18392149678362577</v>
      </c>
      <c r="AC3577" s="11" t="s">
        <v>8</v>
      </c>
      <c r="AD3577" s="9">
        <v>26.019769620000002</v>
      </c>
      <c r="AE3577" s="10">
        <v>20.232209919478802</v>
      </c>
      <c r="AF3577" s="53">
        <v>26.073418077608999</v>
      </c>
      <c r="AG3577" s="12">
        <v>33.034924328662797</v>
      </c>
      <c r="AH3577" s="10" t="s">
        <v>8</v>
      </c>
      <c r="AI3577" s="134" t="s">
        <v>8</v>
      </c>
      <c r="AJ3577" s="134" t="s">
        <v>8</v>
      </c>
      <c r="AK3577" s="134" t="s">
        <v>8</v>
      </c>
      <c r="AL3577" s="134" t="s">
        <v>8</v>
      </c>
      <c r="AM3577" s="134" t="s">
        <v>8</v>
      </c>
      <c r="AN3577" s="3" t="str">
        <f t="shared" si="899"/>
        <v>n/a</v>
      </c>
      <c r="AO3577" s="3" t="str">
        <f t="shared" si="900"/>
        <v>n/a</v>
      </c>
      <c r="AP3577" s="3" t="s">
        <v>8</v>
      </c>
      <c r="AQ3577" s="124"/>
      <c r="AR3577" s="4"/>
      <c r="AS3577" s="3"/>
    </row>
    <row r="3578" spans="1:45" ht="15" customHeight="1">
      <c r="A3578" s="53">
        <v>0.99570385250000004</v>
      </c>
      <c r="B3578" s="32" t="s">
        <v>31</v>
      </c>
      <c r="C3578" s="17">
        <v>-27.3748</v>
      </c>
      <c r="D3578" s="17">
        <v>112.92359999999999</v>
      </c>
      <c r="E3578" s="40" t="s">
        <v>33</v>
      </c>
      <c r="F3578" s="18">
        <v>-51.8</v>
      </c>
      <c r="G3578" s="17">
        <v>-47.7</v>
      </c>
      <c r="H3578" s="17">
        <v>-44.3</v>
      </c>
      <c r="I3578" s="17">
        <v>-40.1</v>
      </c>
      <c r="J3578" s="17">
        <v>-35.200000000000003</v>
      </c>
      <c r="K3578" s="30">
        <v>-30.8</v>
      </c>
      <c r="L3578" s="10">
        <f t="shared" si="898"/>
        <v>-27.3748</v>
      </c>
      <c r="M3578" s="52" t="str">
        <f t="shared" si="901"/>
        <v>mid latitude</v>
      </c>
      <c r="N3578" s="83" t="s">
        <v>8</v>
      </c>
      <c r="O3578" s="34" t="s">
        <v>8</v>
      </c>
      <c r="P3578" s="34" t="s">
        <v>8</v>
      </c>
      <c r="Q3578" s="34" t="s">
        <v>8</v>
      </c>
      <c r="R3578" s="34" t="s">
        <v>8</v>
      </c>
      <c r="S3578" s="42" t="s">
        <v>8</v>
      </c>
      <c r="T3578" s="10" t="s">
        <v>8</v>
      </c>
      <c r="U3578" s="11" t="s">
        <v>8</v>
      </c>
      <c r="V3578" s="11" t="s">
        <v>8</v>
      </c>
      <c r="W3578" s="11" t="s">
        <v>8</v>
      </c>
      <c r="X3578" s="11" t="s">
        <v>8</v>
      </c>
      <c r="Y3578" s="12" t="s">
        <v>8</v>
      </c>
      <c r="Z3578" s="10">
        <f t="shared" si="902"/>
        <v>0.64964712249228895</v>
      </c>
      <c r="AA3578" s="11" t="s">
        <v>8</v>
      </c>
      <c r="AB3578" s="11">
        <f t="shared" si="897"/>
        <v>-0.18732248084795319</v>
      </c>
      <c r="AC3578" s="11" t="s">
        <v>8</v>
      </c>
      <c r="AD3578" s="9">
        <v>25.78714231</v>
      </c>
      <c r="AE3578" s="10">
        <v>19.8990832812243</v>
      </c>
      <c r="AF3578" s="53">
        <v>25.749664717119501</v>
      </c>
      <c r="AG3578" s="12">
        <v>32.6133492788992</v>
      </c>
      <c r="AH3578" s="10" t="s">
        <v>8</v>
      </c>
      <c r="AI3578" s="134" t="s">
        <v>8</v>
      </c>
      <c r="AJ3578" s="134" t="s">
        <v>8</v>
      </c>
      <c r="AK3578" s="134" t="s">
        <v>8</v>
      </c>
      <c r="AL3578" s="134" t="s">
        <v>8</v>
      </c>
      <c r="AM3578" s="134" t="s">
        <v>8</v>
      </c>
      <c r="AN3578" s="3" t="str">
        <f t="shared" si="899"/>
        <v>n/a</v>
      </c>
      <c r="AO3578" s="3" t="str">
        <f t="shared" si="900"/>
        <v>n/a</v>
      </c>
      <c r="AP3578" s="3" t="s">
        <v>8</v>
      </c>
      <c r="AQ3578" s="124"/>
      <c r="AR3578" s="4"/>
      <c r="AS3578" s="3"/>
    </row>
    <row r="3579" spans="1:45" ht="15" customHeight="1">
      <c r="A3579" s="53">
        <v>1.0264003560000001</v>
      </c>
      <c r="B3579" s="32" t="s">
        <v>31</v>
      </c>
      <c r="C3579" s="17">
        <v>-27.3748</v>
      </c>
      <c r="D3579" s="17">
        <v>112.92359999999999</v>
      </c>
      <c r="E3579" s="40" t="s">
        <v>33</v>
      </c>
      <c r="F3579" s="18">
        <v>-51.8</v>
      </c>
      <c r="G3579" s="17">
        <v>-47.7</v>
      </c>
      <c r="H3579" s="17">
        <v>-44.3</v>
      </c>
      <c r="I3579" s="17">
        <v>-40.1</v>
      </c>
      <c r="J3579" s="17">
        <v>-35.200000000000003</v>
      </c>
      <c r="K3579" s="30">
        <v>-30.8</v>
      </c>
      <c r="L3579" s="10">
        <f t="shared" si="898"/>
        <v>-27.3748</v>
      </c>
      <c r="M3579" s="52" t="str">
        <f t="shared" si="901"/>
        <v>mid latitude</v>
      </c>
      <c r="N3579" s="83" t="s">
        <v>8</v>
      </c>
      <c r="O3579" s="34" t="s">
        <v>8</v>
      </c>
      <c r="P3579" s="34" t="s">
        <v>8</v>
      </c>
      <c r="Q3579" s="34" t="s">
        <v>8</v>
      </c>
      <c r="R3579" s="34" t="s">
        <v>8</v>
      </c>
      <c r="S3579" s="42" t="s">
        <v>8</v>
      </c>
      <c r="T3579" s="10" t="s">
        <v>8</v>
      </c>
      <c r="U3579" s="11" t="s">
        <v>8</v>
      </c>
      <c r="V3579" s="11" t="s">
        <v>8</v>
      </c>
      <c r="W3579" s="11" t="s">
        <v>8</v>
      </c>
      <c r="X3579" s="11" t="s">
        <v>8</v>
      </c>
      <c r="Y3579" s="12" t="s">
        <v>8</v>
      </c>
      <c r="Z3579" s="10">
        <f t="shared" si="902"/>
        <v>0.66345574407203678</v>
      </c>
      <c r="AA3579" s="11" t="s">
        <v>8</v>
      </c>
      <c r="AB3579" s="11">
        <f t="shared" si="897"/>
        <v>-0.17818804152046788</v>
      </c>
      <c r="AC3579" s="11" t="s">
        <v>8</v>
      </c>
      <c r="AD3579" s="9">
        <v>26.411937959999999</v>
      </c>
      <c r="AE3579" s="10">
        <v>20.8159075893549</v>
      </c>
      <c r="AF3579" s="53">
        <v>26.628134075378899</v>
      </c>
      <c r="AG3579" s="12">
        <v>33.651685745005999</v>
      </c>
      <c r="AH3579" s="10" t="s">
        <v>8</v>
      </c>
      <c r="AI3579" s="134" t="s">
        <v>8</v>
      </c>
      <c r="AJ3579" s="134" t="s">
        <v>8</v>
      </c>
      <c r="AK3579" s="134" t="s">
        <v>8</v>
      </c>
      <c r="AL3579" s="134" t="s">
        <v>8</v>
      </c>
      <c r="AM3579" s="134" t="s">
        <v>8</v>
      </c>
      <c r="AN3579" s="3" t="str">
        <f t="shared" si="899"/>
        <v>n/a</v>
      </c>
      <c r="AO3579" s="3" t="str">
        <f t="shared" si="900"/>
        <v>n/a</v>
      </c>
      <c r="AP3579" s="3" t="s">
        <v>8</v>
      </c>
      <c r="AQ3579" s="124"/>
      <c r="AR3579" s="4"/>
      <c r="AS3579" s="3"/>
    </row>
    <row r="3580" spans="1:45" ht="15" customHeight="1">
      <c r="A3580" s="53">
        <v>1.0316072509999998</v>
      </c>
      <c r="B3580" s="32" t="s">
        <v>31</v>
      </c>
      <c r="C3580" s="17">
        <v>-27.3748</v>
      </c>
      <c r="D3580" s="17">
        <v>112.92359999999999</v>
      </c>
      <c r="E3580" s="40" t="s">
        <v>33</v>
      </c>
      <c r="F3580" s="18">
        <v>-51.8</v>
      </c>
      <c r="G3580" s="17">
        <v>-47.7</v>
      </c>
      <c r="H3580" s="17">
        <v>-44.3</v>
      </c>
      <c r="I3580" s="17">
        <v>-40.1</v>
      </c>
      <c r="J3580" s="17">
        <v>-35.200000000000003</v>
      </c>
      <c r="K3580" s="30">
        <v>-30.8</v>
      </c>
      <c r="L3580" s="10">
        <f t="shared" si="898"/>
        <v>-27.3748</v>
      </c>
      <c r="M3580" s="52" t="str">
        <f t="shared" si="901"/>
        <v>mid latitude</v>
      </c>
      <c r="N3580" s="83" t="s">
        <v>8</v>
      </c>
      <c r="O3580" s="34" t="s">
        <v>8</v>
      </c>
      <c r="P3580" s="34" t="s">
        <v>8</v>
      </c>
      <c r="Q3580" s="34" t="s">
        <v>8</v>
      </c>
      <c r="R3580" s="34" t="s">
        <v>8</v>
      </c>
      <c r="S3580" s="42" t="s">
        <v>8</v>
      </c>
      <c r="T3580" s="10" t="s">
        <v>8</v>
      </c>
      <c r="U3580" s="11" t="s">
        <v>8</v>
      </c>
      <c r="V3580" s="11" t="s">
        <v>8</v>
      </c>
      <c r="W3580" s="11" t="s">
        <v>8</v>
      </c>
      <c r="X3580" s="11" t="s">
        <v>8</v>
      </c>
      <c r="Y3580" s="12" t="s">
        <v>8</v>
      </c>
      <c r="Z3580" s="10">
        <f t="shared" si="902"/>
        <v>0.64526178039964388</v>
      </c>
      <c r="AA3580" s="11" t="s">
        <v>8</v>
      </c>
      <c r="AB3580" s="11">
        <f t="shared" si="897"/>
        <v>-0.19026405789473691</v>
      </c>
      <c r="AC3580" s="11" t="s">
        <v>8</v>
      </c>
      <c r="AD3580" s="9">
        <v>25.58593844</v>
      </c>
      <c r="AE3580" s="10">
        <v>19.614974483534201</v>
      </c>
      <c r="AF3580" s="53">
        <v>25.504266036155801</v>
      </c>
      <c r="AG3580" s="12">
        <v>32.3018683241323</v>
      </c>
      <c r="AH3580" s="10" t="s">
        <v>8</v>
      </c>
      <c r="AI3580" s="134" t="s">
        <v>8</v>
      </c>
      <c r="AJ3580" s="134" t="s">
        <v>8</v>
      </c>
      <c r="AK3580" s="134" t="s">
        <v>8</v>
      </c>
      <c r="AL3580" s="134" t="s">
        <v>8</v>
      </c>
      <c r="AM3580" s="134" t="s">
        <v>8</v>
      </c>
      <c r="AN3580" s="3" t="str">
        <f t="shared" si="899"/>
        <v>n/a</v>
      </c>
      <c r="AO3580" s="3" t="str">
        <f t="shared" si="900"/>
        <v>n/a</v>
      </c>
      <c r="AP3580" s="3" t="s">
        <v>8</v>
      </c>
      <c r="AQ3580" s="124"/>
      <c r="AR3580" s="4"/>
      <c r="AS3580" s="3"/>
    </row>
    <row r="3581" spans="1:45" ht="15" customHeight="1">
      <c r="A3581" s="53">
        <v>1.0381158700000002</v>
      </c>
      <c r="B3581" s="32" t="s">
        <v>31</v>
      </c>
      <c r="C3581" s="17">
        <v>-27.3748</v>
      </c>
      <c r="D3581" s="17">
        <v>112.92359999999999</v>
      </c>
      <c r="E3581" s="40" t="s">
        <v>33</v>
      </c>
      <c r="F3581" s="18">
        <v>-51.8</v>
      </c>
      <c r="G3581" s="17">
        <v>-47.7</v>
      </c>
      <c r="H3581" s="17">
        <v>-44.3</v>
      </c>
      <c r="I3581" s="17">
        <v>-40.1</v>
      </c>
      <c r="J3581" s="17">
        <v>-35.200000000000003</v>
      </c>
      <c r="K3581" s="30">
        <v>-30.8</v>
      </c>
      <c r="L3581" s="10">
        <f t="shared" si="898"/>
        <v>-27.3748</v>
      </c>
      <c r="M3581" s="52" t="str">
        <f t="shared" si="901"/>
        <v>mid latitude</v>
      </c>
      <c r="N3581" s="83" t="s">
        <v>8</v>
      </c>
      <c r="O3581" s="34" t="s">
        <v>8</v>
      </c>
      <c r="P3581" s="34" t="s">
        <v>8</v>
      </c>
      <c r="Q3581" s="34" t="s">
        <v>8</v>
      </c>
      <c r="R3581" s="34" t="s">
        <v>8</v>
      </c>
      <c r="S3581" s="42" t="s">
        <v>8</v>
      </c>
      <c r="T3581" s="10" t="s">
        <v>8</v>
      </c>
      <c r="U3581" s="11" t="s">
        <v>8</v>
      </c>
      <c r="V3581" s="11" t="s">
        <v>8</v>
      </c>
      <c r="W3581" s="11" t="s">
        <v>8</v>
      </c>
      <c r="X3581" s="11" t="s">
        <v>8</v>
      </c>
      <c r="Y3581" s="12" t="s">
        <v>8</v>
      </c>
      <c r="Z3581" s="10">
        <f t="shared" si="902"/>
        <v>0.64744838652808756</v>
      </c>
      <c r="AA3581" s="11" t="s">
        <v>8</v>
      </c>
      <c r="AB3581" s="11">
        <f t="shared" si="897"/>
        <v>-0.18879484707602345</v>
      </c>
      <c r="AC3581" s="11" t="s">
        <v>8</v>
      </c>
      <c r="AD3581" s="9">
        <v>25.686432459999999</v>
      </c>
      <c r="AE3581" s="10">
        <v>19.763668542574699</v>
      </c>
      <c r="AF3581" s="53">
        <v>25.584857159642201</v>
      </c>
      <c r="AG3581" s="12">
        <v>32.432329375264402</v>
      </c>
      <c r="AH3581" s="10" t="s">
        <v>8</v>
      </c>
      <c r="AI3581" s="134" t="s">
        <v>8</v>
      </c>
      <c r="AJ3581" s="134" t="s">
        <v>8</v>
      </c>
      <c r="AK3581" s="134" t="s">
        <v>8</v>
      </c>
      <c r="AL3581" s="134" t="s">
        <v>8</v>
      </c>
      <c r="AM3581" s="134" t="s">
        <v>8</v>
      </c>
      <c r="AN3581" s="3" t="str">
        <f t="shared" si="899"/>
        <v>n/a</v>
      </c>
      <c r="AO3581" s="3" t="str">
        <f t="shared" si="900"/>
        <v>n/a</v>
      </c>
      <c r="AP3581" s="3" t="s">
        <v>8</v>
      </c>
      <c r="AQ3581" s="124"/>
      <c r="AR3581" s="4"/>
      <c r="AS3581" s="3"/>
    </row>
    <row r="3582" spans="1:45" ht="15" customHeight="1">
      <c r="A3582" s="53">
        <v>1.045926213</v>
      </c>
      <c r="B3582" s="32" t="s">
        <v>31</v>
      </c>
      <c r="C3582" s="17">
        <v>-27.3748</v>
      </c>
      <c r="D3582" s="17">
        <v>112.92359999999999</v>
      </c>
      <c r="E3582" s="40" t="s">
        <v>33</v>
      </c>
      <c r="F3582" s="18">
        <v>-51.8</v>
      </c>
      <c r="G3582" s="17">
        <v>-47.7</v>
      </c>
      <c r="H3582" s="17">
        <v>-44.3</v>
      </c>
      <c r="I3582" s="17">
        <v>-40.1</v>
      </c>
      <c r="J3582" s="17">
        <v>-35.200000000000003</v>
      </c>
      <c r="K3582" s="30">
        <v>-30.8</v>
      </c>
      <c r="L3582" s="10">
        <f t="shared" si="898"/>
        <v>-27.3748</v>
      </c>
      <c r="M3582" s="52" t="str">
        <f t="shared" si="901"/>
        <v>mid latitude</v>
      </c>
      <c r="N3582" s="83" t="s">
        <v>8</v>
      </c>
      <c r="O3582" s="34" t="s">
        <v>8</v>
      </c>
      <c r="P3582" s="34" t="s">
        <v>8</v>
      </c>
      <c r="Q3582" s="34" t="s">
        <v>8</v>
      </c>
      <c r="R3582" s="34" t="s">
        <v>8</v>
      </c>
      <c r="S3582" s="42" t="s">
        <v>8</v>
      </c>
      <c r="T3582" s="10" t="s">
        <v>8</v>
      </c>
      <c r="U3582" s="11" t="s">
        <v>8</v>
      </c>
      <c r="V3582" s="11" t="s">
        <v>8</v>
      </c>
      <c r="W3582" s="11" t="s">
        <v>8</v>
      </c>
      <c r="X3582" s="11" t="s">
        <v>8</v>
      </c>
      <c r="Y3582" s="12" t="s">
        <v>8</v>
      </c>
      <c r="Z3582" s="10">
        <f t="shared" si="902"/>
        <v>0.66207384680313863</v>
      </c>
      <c r="AA3582" s="11" t="s">
        <v>8</v>
      </c>
      <c r="AB3582" s="11">
        <f t="shared" si="897"/>
        <v>-0.17909356725146197</v>
      </c>
      <c r="AC3582" s="11" t="s">
        <v>8</v>
      </c>
      <c r="AD3582" s="9">
        <v>26.35</v>
      </c>
      <c r="AE3582" s="10">
        <v>20.703794902580398</v>
      </c>
      <c r="AF3582" s="53">
        <v>26.5153600341492</v>
      </c>
      <c r="AG3582" s="12">
        <v>33.559191456656698</v>
      </c>
      <c r="AH3582" s="10" t="s">
        <v>8</v>
      </c>
      <c r="AI3582" s="134" t="s">
        <v>8</v>
      </c>
      <c r="AJ3582" s="134" t="s">
        <v>8</v>
      </c>
      <c r="AK3582" s="134" t="s">
        <v>8</v>
      </c>
      <c r="AL3582" s="134" t="s">
        <v>8</v>
      </c>
      <c r="AM3582" s="134" t="s">
        <v>8</v>
      </c>
      <c r="AN3582" s="3" t="str">
        <f t="shared" si="899"/>
        <v>n/a</v>
      </c>
      <c r="AO3582" s="3" t="str">
        <f t="shared" si="900"/>
        <v>n/a</v>
      </c>
      <c r="AP3582" s="3" t="s">
        <v>8</v>
      </c>
      <c r="AQ3582" s="124"/>
      <c r="AR3582" s="4"/>
      <c r="AS3582" s="3"/>
    </row>
    <row r="3583" spans="1:45" ht="15" customHeight="1">
      <c r="A3583" s="53">
        <v>1.0524348319999999</v>
      </c>
      <c r="B3583" s="32" t="s">
        <v>31</v>
      </c>
      <c r="C3583" s="17">
        <v>-27.3748</v>
      </c>
      <c r="D3583" s="17">
        <v>112.92359999999999</v>
      </c>
      <c r="E3583" s="40" t="s">
        <v>33</v>
      </c>
      <c r="F3583" s="18">
        <v>-51.8</v>
      </c>
      <c r="G3583" s="17">
        <v>-47.7</v>
      </c>
      <c r="H3583" s="17">
        <v>-44.3</v>
      </c>
      <c r="I3583" s="17">
        <v>-40.1</v>
      </c>
      <c r="J3583" s="17">
        <v>-35.200000000000003</v>
      </c>
      <c r="K3583" s="30">
        <v>-30.8</v>
      </c>
      <c r="L3583" s="10">
        <f t="shared" si="898"/>
        <v>-27.3748</v>
      </c>
      <c r="M3583" s="52" t="str">
        <f t="shared" si="901"/>
        <v>mid latitude</v>
      </c>
      <c r="N3583" s="83" t="s">
        <v>8</v>
      </c>
      <c r="O3583" s="34" t="s">
        <v>8</v>
      </c>
      <c r="P3583" s="34" t="s">
        <v>8</v>
      </c>
      <c r="Q3583" s="34" t="s">
        <v>8</v>
      </c>
      <c r="R3583" s="34" t="s">
        <v>8</v>
      </c>
      <c r="S3583" s="42" t="s">
        <v>8</v>
      </c>
      <c r="T3583" s="10" t="s">
        <v>8</v>
      </c>
      <c r="U3583" s="11" t="s">
        <v>8</v>
      </c>
      <c r="V3583" s="11" t="s">
        <v>8</v>
      </c>
      <c r="W3583" s="11" t="s">
        <v>8</v>
      </c>
      <c r="X3583" s="11" t="s">
        <v>8</v>
      </c>
      <c r="Y3583" s="12" t="s">
        <v>8</v>
      </c>
      <c r="Z3583" s="10">
        <f t="shared" si="902"/>
        <v>0.65686458537104875</v>
      </c>
      <c r="AA3583" s="11" t="s">
        <v>8</v>
      </c>
      <c r="AB3583" s="11">
        <f t="shared" si="897"/>
        <v>-0.18252415233918134</v>
      </c>
      <c r="AC3583" s="11" t="s">
        <v>8</v>
      </c>
      <c r="AD3583" s="9">
        <v>26.115347979999999</v>
      </c>
      <c r="AE3583" s="10">
        <v>20.378345666714001</v>
      </c>
      <c r="AF3583" s="53">
        <v>26.215660226250399</v>
      </c>
      <c r="AG3583" s="12">
        <v>33.187559630591203</v>
      </c>
      <c r="AH3583" s="10" t="s">
        <v>8</v>
      </c>
      <c r="AI3583" s="134" t="s">
        <v>8</v>
      </c>
      <c r="AJ3583" s="134" t="s">
        <v>8</v>
      </c>
      <c r="AK3583" s="134" t="s">
        <v>8</v>
      </c>
      <c r="AL3583" s="134" t="s">
        <v>8</v>
      </c>
      <c r="AM3583" s="134" t="s">
        <v>8</v>
      </c>
      <c r="AN3583" s="3" t="str">
        <f t="shared" si="899"/>
        <v>n/a</v>
      </c>
      <c r="AO3583" s="3" t="str">
        <f t="shared" si="900"/>
        <v>n/a</v>
      </c>
      <c r="AP3583" s="3" t="s">
        <v>8</v>
      </c>
      <c r="AQ3583" s="124"/>
      <c r="AR3583" s="4"/>
      <c r="AS3583" s="3"/>
    </row>
    <row r="3584" spans="1:45" ht="15" customHeight="1">
      <c r="A3584" s="53">
        <v>1.062848622</v>
      </c>
      <c r="B3584" s="32" t="s">
        <v>31</v>
      </c>
      <c r="C3584" s="17">
        <v>-27.3748</v>
      </c>
      <c r="D3584" s="17">
        <v>112.92359999999999</v>
      </c>
      <c r="E3584" s="40" t="s">
        <v>33</v>
      </c>
      <c r="F3584" s="18">
        <v>-51.8</v>
      </c>
      <c r="G3584" s="17">
        <v>-47.7</v>
      </c>
      <c r="H3584" s="17">
        <v>-44.3</v>
      </c>
      <c r="I3584" s="17">
        <v>-40.1</v>
      </c>
      <c r="J3584" s="17">
        <v>-35.200000000000003</v>
      </c>
      <c r="K3584" s="30">
        <v>-30.8</v>
      </c>
      <c r="L3584" s="10">
        <f t="shared" si="898"/>
        <v>-27.3748</v>
      </c>
      <c r="M3584" s="52" t="str">
        <f t="shared" si="901"/>
        <v>mid latitude</v>
      </c>
      <c r="N3584" s="83" t="s">
        <v>8</v>
      </c>
      <c r="O3584" s="34" t="s">
        <v>8</v>
      </c>
      <c r="P3584" s="34" t="s">
        <v>8</v>
      </c>
      <c r="Q3584" s="34" t="s">
        <v>8</v>
      </c>
      <c r="R3584" s="34" t="s">
        <v>8</v>
      </c>
      <c r="S3584" s="42" t="s">
        <v>8</v>
      </c>
      <c r="T3584" s="10" t="s">
        <v>8</v>
      </c>
      <c r="U3584" s="11" t="s">
        <v>8</v>
      </c>
      <c r="V3584" s="11" t="s">
        <v>8</v>
      </c>
      <c r="W3584" s="11" t="s">
        <v>8</v>
      </c>
      <c r="X3584" s="11" t="s">
        <v>8</v>
      </c>
      <c r="Y3584" s="12" t="s">
        <v>8</v>
      </c>
      <c r="Z3584" s="10">
        <f t="shared" si="902"/>
        <v>0.6568103123411565</v>
      </c>
      <c r="AA3584" s="11" t="s">
        <v>8</v>
      </c>
      <c r="AB3584" s="11">
        <f t="shared" si="897"/>
        <v>-0.18256003713450297</v>
      </c>
      <c r="AC3584" s="11" t="s">
        <v>8</v>
      </c>
      <c r="AD3584" s="9">
        <v>26.112893459999999</v>
      </c>
      <c r="AE3584" s="10">
        <v>20.360798419551301</v>
      </c>
      <c r="AF3584" s="53">
        <v>26.1964809057894</v>
      </c>
      <c r="AG3584" s="12">
        <v>33.198175611708599</v>
      </c>
      <c r="AH3584" s="10" t="s">
        <v>8</v>
      </c>
      <c r="AI3584" s="134" t="s">
        <v>8</v>
      </c>
      <c r="AJ3584" s="134" t="s">
        <v>8</v>
      </c>
      <c r="AK3584" s="134" t="s">
        <v>8</v>
      </c>
      <c r="AL3584" s="134" t="s">
        <v>8</v>
      </c>
      <c r="AM3584" s="134" t="s">
        <v>8</v>
      </c>
      <c r="AN3584" s="3" t="str">
        <f t="shared" si="899"/>
        <v>n/a</v>
      </c>
      <c r="AO3584" s="3" t="str">
        <f t="shared" si="900"/>
        <v>n/a</v>
      </c>
      <c r="AP3584" s="3" t="s">
        <v>8</v>
      </c>
      <c r="AQ3584" s="124"/>
      <c r="AR3584" s="4"/>
      <c r="AS3584" s="3"/>
    </row>
    <row r="3585" spans="1:45" ht="15" customHeight="1">
      <c r="A3585" s="53">
        <v>1.0706589639999999</v>
      </c>
      <c r="B3585" s="32" t="s">
        <v>31</v>
      </c>
      <c r="C3585" s="17">
        <v>-27.3748</v>
      </c>
      <c r="D3585" s="17">
        <v>112.92359999999999</v>
      </c>
      <c r="E3585" s="40" t="s">
        <v>33</v>
      </c>
      <c r="F3585" s="18">
        <v>-51.8</v>
      </c>
      <c r="G3585" s="17">
        <v>-47.7</v>
      </c>
      <c r="H3585" s="17">
        <v>-44.3</v>
      </c>
      <c r="I3585" s="17">
        <v>-40.1</v>
      </c>
      <c r="J3585" s="17">
        <v>-35.200000000000003</v>
      </c>
      <c r="K3585" s="30">
        <v>-30.8</v>
      </c>
      <c r="L3585" s="10">
        <f t="shared" si="898"/>
        <v>-27.3748</v>
      </c>
      <c r="M3585" s="52" t="str">
        <f t="shared" si="901"/>
        <v>mid latitude</v>
      </c>
      <c r="N3585" s="83" t="s">
        <v>8</v>
      </c>
      <c r="O3585" s="34" t="s">
        <v>8</v>
      </c>
      <c r="P3585" s="34" t="s">
        <v>8</v>
      </c>
      <c r="Q3585" s="34" t="s">
        <v>8</v>
      </c>
      <c r="R3585" s="34" t="s">
        <v>8</v>
      </c>
      <c r="S3585" s="42" t="s">
        <v>8</v>
      </c>
      <c r="T3585" s="10" t="s">
        <v>8</v>
      </c>
      <c r="U3585" s="11" t="s">
        <v>8</v>
      </c>
      <c r="V3585" s="11" t="s">
        <v>8</v>
      </c>
      <c r="W3585" s="11" t="s">
        <v>8</v>
      </c>
      <c r="X3585" s="11" t="s">
        <v>8</v>
      </c>
      <c r="Y3585" s="12" t="s">
        <v>8</v>
      </c>
      <c r="Z3585" s="10">
        <f t="shared" si="902"/>
        <v>0.64171677845614961</v>
      </c>
      <c r="AA3585" s="11" t="s">
        <v>8</v>
      </c>
      <c r="AB3585" s="11">
        <f t="shared" ref="AB3585:AB3648" si="903">LOG(Z3585)</f>
        <v>-0.19265660540935678</v>
      </c>
      <c r="AC3585" s="11" t="s">
        <v>8</v>
      </c>
      <c r="AD3585" s="9">
        <v>25.42228819</v>
      </c>
      <c r="AE3585" s="10">
        <v>19.393339362581901</v>
      </c>
      <c r="AF3585" s="53">
        <v>25.2697763647889</v>
      </c>
      <c r="AG3585" s="12">
        <v>32.123294944852503</v>
      </c>
      <c r="AH3585" s="10" t="s">
        <v>8</v>
      </c>
      <c r="AI3585" s="134" t="s">
        <v>8</v>
      </c>
      <c r="AJ3585" s="134" t="s">
        <v>8</v>
      </c>
      <c r="AK3585" s="134" t="s">
        <v>8</v>
      </c>
      <c r="AL3585" s="134" t="s">
        <v>8</v>
      </c>
      <c r="AM3585" s="134" t="s">
        <v>8</v>
      </c>
      <c r="AN3585" s="3" t="str">
        <f t="shared" si="899"/>
        <v>n/a</v>
      </c>
      <c r="AO3585" s="3" t="str">
        <f t="shared" si="900"/>
        <v>n/a</v>
      </c>
      <c r="AP3585" s="3" t="s">
        <v>8</v>
      </c>
      <c r="AQ3585" s="124"/>
      <c r="AR3585" s="4"/>
      <c r="AS3585" s="3"/>
    </row>
    <row r="3586" spans="1:45" ht="15" customHeight="1">
      <c r="A3586" s="53">
        <v>1.0761844189999998</v>
      </c>
      <c r="B3586" s="32" t="s">
        <v>31</v>
      </c>
      <c r="C3586" s="17">
        <v>-27.3748</v>
      </c>
      <c r="D3586" s="17">
        <v>112.92359999999999</v>
      </c>
      <c r="E3586" s="40" t="s">
        <v>33</v>
      </c>
      <c r="F3586" s="18">
        <v>-51.8</v>
      </c>
      <c r="G3586" s="17">
        <v>-47.7</v>
      </c>
      <c r="H3586" s="17">
        <v>-44.3</v>
      </c>
      <c r="I3586" s="17">
        <v>-40.1</v>
      </c>
      <c r="J3586" s="17">
        <v>-35.200000000000003</v>
      </c>
      <c r="K3586" s="30">
        <v>-30.8</v>
      </c>
      <c r="L3586" s="10">
        <f t="shared" si="898"/>
        <v>-27.3748</v>
      </c>
      <c r="M3586" s="52" t="str">
        <f t="shared" si="901"/>
        <v>mid latitude</v>
      </c>
      <c r="N3586" s="83" t="s">
        <v>8</v>
      </c>
      <c r="O3586" s="34" t="s">
        <v>8</v>
      </c>
      <c r="P3586" s="34" t="s">
        <v>8</v>
      </c>
      <c r="Q3586" s="34" t="s">
        <v>8</v>
      </c>
      <c r="R3586" s="34" t="s">
        <v>8</v>
      </c>
      <c r="S3586" s="42" t="s">
        <v>8</v>
      </c>
      <c r="T3586" s="10" t="s">
        <v>8</v>
      </c>
      <c r="U3586" s="11" t="s">
        <v>8</v>
      </c>
      <c r="V3586" s="11" t="s">
        <v>8</v>
      </c>
      <c r="W3586" s="11" t="s">
        <v>8</v>
      </c>
      <c r="X3586" s="11" t="s">
        <v>8</v>
      </c>
      <c r="Y3586" s="12" t="s">
        <v>8</v>
      </c>
      <c r="Z3586" s="10">
        <f t="shared" si="902"/>
        <v>0.64744838652808756</v>
      </c>
      <c r="AA3586" s="11" t="s">
        <v>8</v>
      </c>
      <c r="AB3586" s="11">
        <f t="shared" si="903"/>
        <v>-0.18879484707602345</v>
      </c>
      <c r="AC3586" s="11" t="s">
        <v>8</v>
      </c>
      <c r="AD3586" s="9">
        <v>25.686432459999999</v>
      </c>
      <c r="AE3586" s="10">
        <v>19.773138479304599</v>
      </c>
      <c r="AF3586" s="53">
        <v>25.651475736500299</v>
      </c>
      <c r="AG3586" s="12">
        <v>32.470050333833797</v>
      </c>
      <c r="AH3586" s="10" t="s">
        <v>8</v>
      </c>
      <c r="AI3586" s="134" t="s">
        <v>8</v>
      </c>
      <c r="AJ3586" s="134" t="s">
        <v>8</v>
      </c>
      <c r="AK3586" s="134" t="s">
        <v>8</v>
      </c>
      <c r="AL3586" s="134" t="s">
        <v>8</v>
      </c>
      <c r="AM3586" s="134" t="s">
        <v>8</v>
      </c>
      <c r="AN3586" s="3" t="str">
        <f t="shared" si="899"/>
        <v>n/a</v>
      </c>
      <c r="AO3586" s="3" t="str">
        <f t="shared" si="900"/>
        <v>n/a</v>
      </c>
      <c r="AP3586" s="3" t="s">
        <v>8</v>
      </c>
      <c r="AQ3586" s="124"/>
      <c r="AR3586" s="4"/>
      <c r="AS3586" s="3"/>
    </row>
    <row r="3587" spans="1:45" ht="15" customHeight="1">
      <c r="A3587" s="53">
        <v>1.0809835270000001</v>
      </c>
      <c r="B3587" s="32" t="s">
        <v>31</v>
      </c>
      <c r="C3587" s="17">
        <v>-27.3748</v>
      </c>
      <c r="D3587" s="17">
        <v>112.92359999999999</v>
      </c>
      <c r="E3587" s="40" t="s">
        <v>33</v>
      </c>
      <c r="F3587" s="18">
        <v>-51.8</v>
      </c>
      <c r="G3587" s="17">
        <v>-47.7</v>
      </c>
      <c r="H3587" s="17">
        <v>-44.3</v>
      </c>
      <c r="I3587" s="17">
        <v>-40.1</v>
      </c>
      <c r="J3587" s="17">
        <v>-35.200000000000003</v>
      </c>
      <c r="K3587" s="30">
        <v>-30.8</v>
      </c>
      <c r="L3587" s="10">
        <f t="shared" ref="L3587:L3650" si="904">IF(A3587&lt;2,C3587,IF(A3587&lt;15,K3587,IF(A3587&lt;25,J3587,IF(A3587&lt;35,I3587,IF(A3587&lt;45,H3587,IF(A3587&lt;55,G3587,IF(A3587&lt;65,F3587,IF(A3587&lt;70,F3587,"no age"))))))))</f>
        <v>-27.3748</v>
      </c>
      <c r="M3587" s="52" t="str">
        <f t="shared" si="901"/>
        <v>mid latitude</v>
      </c>
      <c r="N3587" s="83" t="s">
        <v>8</v>
      </c>
      <c r="O3587" s="34" t="s">
        <v>8</v>
      </c>
      <c r="P3587" s="34" t="s">
        <v>8</v>
      </c>
      <c r="Q3587" s="34" t="s">
        <v>8</v>
      </c>
      <c r="R3587" s="34" t="s">
        <v>8</v>
      </c>
      <c r="S3587" s="42" t="s">
        <v>8</v>
      </c>
      <c r="T3587" s="10" t="s">
        <v>8</v>
      </c>
      <c r="U3587" s="11" t="s">
        <v>8</v>
      </c>
      <c r="V3587" s="11" t="s">
        <v>8</v>
      </c>
      <c r="W3587" s="11" t="s">
        <v>8</v>
      </c>
      <c r="X3587" s="11" t="s">
        <v>8</v>
      </c>
      <c r="Y3587" s="12" t="s">
        <v>8</v>
      </c>
      <c r="Z3587" s="10">
        <f t="shared" si="902"/>
        <v>0.64470093838002518</v>
      </c>
      <c r="AA3587" s="11" t="s">
        <v>8</v>
      </c>
      <c r="AB3587" s="11">
        <f t="shared" si="903"/>
        <v>-0.19064169766081876</v>
      </c>
      <c r="AC3587" s="11" t="s">
        <v>8</v>
      </c>
      <c r="AD3587" s="9">
        <v>25.56010788</v>
      </c>
      <c r="AE3587" s="10">
        <v>19.612665313528499</v>
      </c>
      <c r="AF3587" s="53">
        <v>25.4776800599189</v>
      </c>
      <c r="AG3587" s="12">
        <v>32.169196081024197</v>
      </c>
      <c r="AH3587" s="10" t="s">
        <v>8</v>
      </c>
      <c r="AI3587" s="134" t="s">
        <v>8</v>
      </c>
      <c r="AJ3587" s="134" t="s">
        <v>8</v>
      </c>
      <c r="AK3587" s="134" t="s">
        <v>8</v>
      </c>
      <c r="AL3587" s="134" t="s">
        <v>8</v>
      </c>
      <c r="AM3587" s="134" t="s">
        <v>8</v>
      </c>
      <c r="AN3587" s="3" t="str">
        <f t="shared" ref="AN3587:AN3650" si="905">IF(T3587="n/a","n/a",T3587/X3587)</f>
        <v>n/a</v>
      </c>
      <c r="AO3587" s="3" t="str">
        <f t="shared" ref="AO3587:AO3650" si="906">IF(P3587="n/a","n/a",P3587/R3587)</f>
        <v>n/a</v>
      </c>
      <c r="AP3587" s="3" t="s">
        <v>8</v>
      </c>
      <c r="AQ3587" s="124"/>
      <c r="AR3587" s="4"/>
      <c r="AS3587" s="3"/>
    </row>
    <row r="3588" spans="1:45" ht="15" customHeight="1">
      <c r="A3588" s="53">
        <v>1.0851827459999999</v>
      </c>
      <c r="B3588" s="32" t="s">
        <v>31</v>
      </c>
      <c r="C3588" s="17">
        <v>-27.3748</v>
      </c>
      <c r="D3588" s="17">
        <v>112.92359999999999</v>
      </c>
      <c r="E3588" s="40" t="s">
        <v>33</v>
      </c>
      <c r="F3588" s="18">
        <v>-51.8</v>
      </c>
      <c r="G3588" s="17">
        <v>-47.7</v>
      </c>
      <c r="H3588" s="17">
        <v>-44.3</v>
      </c>
      <c r="I3588" s="17">
        <v>-40.1</v>
      </c>
      <c r="J3588" s="17">
        <v>-35.200000000000003</v>
      </c>
      <c r="K3588" s="30">
        <v>-30.8</v>
      </c>
      <c r="L3588" s="10">
        <f t="shared" si="904"/>
        <v>-27.3748</v>
      </c>
      <c r="M3588" s="52" t="str">
        <f t="shared" si="901"/>
        <v>mid latitude</v>
      </c>
      <c r="N3588" s="83" t="s">
        <v>8</v>
      </c>
      <c r="O3588" s="34" t="s">
        <v>8</v>
      </c>
      <c r="P3588" s="34" t="s">
        <v>8</v>
      </c>
      <c r="Q3588" s="34" t="s">
        <v>8</v>
      </c>
      <c r="R3588" s="34" t="s">
        <v>8</v>
      </c>
      <c r="S3588" s="42" t="s">
        <v>8</v>
      </c>
      <c r="T3588" s="10" t="s">
        <v>8</v>
      </c>
      <c r="U3588" s="11" t="s">
        <v>8</v>
      </c>
      <c r="V3588" s="11" t="s">
        <v>8</v>
      </c>
      <c r="W3588" s="11" t="s">
        <v>8</v>
      </c>
      <c r="X3588" s="11" t="s">
        <v>8</v>
      </c>
      <c r="Y3588" s="12" t="s">
        <v>8</v>
      </c>
      <c r="Z3588" s="10">
        <f t="shared" si="902"/>
        <v>0.63683394321099518</v>
      </c>
      <c r="AA3588" s="11" t="s">
        <v>8</v>
      </c>
      <c r="AB3588" s="11">
        <f t="shared" si="903"/>
        <v>-0.19597379678362578</v>
      </c>
      <c r="AC3588" s="11" t="s">
        <v>8</v>
      </c>
      <c r="AD3588" s="9">
        <v>25.195392300000002</v>
      </c>
      <c r="AE3588" s="10">
        <v>19.149139175311198</v>
      </c>
      <c r="AF3588" s="53">
        <v>24.9521687055651</v>
      </c>
      <c r="AG3588" s="12">
        <v>31.676185753984502</v>
      </c>
      <c r="AH3588" s="10" t="s">
        <v>8</v>
      </c>
      <c r="AI3588" s="134" t="s">
        <v>8</v>
      </c>
      <c r="AJ3588" s="134" t="s">
        <v>8</v>
      </c>
      <c r="AK3588" s="134" t="s">
        <v>8</v>
      </c>
      <c r="AL3588" s="134" t="s">
        <v>8</v>
      </c>
      <c r="AM3588" s="134" t="s">
        <v>8</v>
      </c>
      <c r="AN3588" s="3" t="str">
        <f t="shared" si="905"/>
        <v>n/a</v>
      </c>
      <c r="AO3588" s="3" t="str">
        <f t="shared" si="906"/>
        <v>n/a</v>
      </c>
      <c r="AP3588" s="3" t="s">
        <v>8</v>
      </c>
      <c r="AQ3588" s="124"/>
      <c r="AR3588" s="4"/>
      <c r="AS3588" s="3"/>
    </row>
    <row r="3589" spans="1:45" ht="15" customHeight="1">
      <c r="A3589" s="53">
        <v>1.0881821890000001</v>
      </c>
      <c r="B3589" s="32" t="s">
        <v>31</v>
      </c>
      <c r="C3589" s="17">
        <v>-27.3748</v>
      </c>
      <c r="D3589" s="17">
        <v>112.92359999999999</v>
      </c>
      <c r="E3589" s="40" t="s">
        <v>33</v>
      </c>
      <c r="F3589" s="18">
        <v>-51.8</v>
      </c>
      <c r="G3589" s="17">
        <v>-47.7</v>
      </c>
      <c r="H3589" s="17">
        <v>-44.3</v>
      </c>
      <c r="I3589" s="17">
        <v>-40.1</v>
      </c>
      <c r="J3589" s="17">
        <v>-35.200000000000003</v>
      </c>
      <c r="K3589" s="30">
        <v>-30.8</v>
      </c>
      <c r="L3589" s="10">
        <f t="shared" si="904"/>
        <v>-27.3748</v>
      </c>
      <c r="M3589" s="52" t="str">
        <f t="shared" si="901"/>
        <v>mid latitude</v>
      </c>
      <c r="N3589" s="83" t="s">
        <v>8</v>
      </c>
      <c r="O3589" s="34" t="s">
        <v>8</v>
      </c>
      <c r="P3589" s="34" t="s">
        <v>8</v>
      </c>
      <c r="Q3589" s="34" t="s">
        <v>8</v>
      </c>
      <c r="R3589" s="34" t="s">
        <v>8</v>
      </c>
      <c r="S3589" s="42" t="s">
        <v>8</v>
      </c>
      <c r="T3589" s="10" t="s">
        <v>8</v>
      </c>
      <c r="U3589" s="11" t="s">
        <v>8</v>
      </c>
      <c r="V3589" s="11" t="s">
        <v>8</v>
      </c>
      <c r="W3589" s="11" t="s">
        <v>8</v>
      </c>
      <c r="X3589" s="11" t="s">
        <v>8</v>
      </c>
      <c r="Y3589" s="12" t="s">
        <v>8</v>
      </c>
      <c r="Z3589" s="10">
        <f t="shared" si="902"/>
        <v>0.65092215927135988</v>
      </c>
      <c r="AA3589" s="11" t="s">
        <v>8</v>
      </c>
      <c r="AB3589" s="11">
        <f t="shared" si="903"/>
        <v>-0.18647094356725144</v>
      </c>
      <c r="AC3589" s="11" t="s">
        <v>8</v>
      </c>
      <c r="AD3589" s="9">
        <v>25.845387460000001</v>
      </c>
      <c r="AE3589" s="10">
        <v>19.986973272831701</v>
      </c>
      <c r="AF3589" s="53">
        <v>25.8406656390612</v>
      </c>
      <c r="AG3589" s="12">
        <v>32.654451152101601</v>
      </c>
      <c r="AH3589" s="10" t="s">
        <v>8</v>
      </c>
      <c r="AI3589" s="134" t="s">
        <v>8</v>
      </c>
      <c r="AJ3589" s="134" t="s">
        <v>8</v>
      </c>
      <c r="AK3589" s="134" t="s">
        <v>8</v>
      </c>
      <c r="AL3589" s="134" t="s">
        <v>8</v>
      </c>
      <c r="AM3589" s="134" t="s">
        <v>8</v>
      </c>
      <c r="AN3589" s="3" t="str">
        <f t="shared" si="905"/>
        <v>n/a</v>
      </c>
      <c r="AO3589" s="3" t="str">
        <f t="shared" si="906"/>
        <v>n/a</v>
      </c>
      <c r="AP3589" s="3" t="s">
        <v>8</v>
      </c>
      <c r="AQ3589" s="124"/>
      <c r="AR3589" s="4"/>
      <c r="AS3589" s="3"/>
    </row>
    <row r="3590" spans="1:45" ht="15" customHeight="1">
      <c r="A3590" s="53">
        <v>1.0941810729999999</v>
      </c>
      <c r="B3590" s="32" t="s">
        <v>31</v>
      </c>
      <c r="C3590" s="17">
        <v>-27.3748</v>
      </c>
      <c r="D3590" s="17">
        <v>112.92359999999999</v>
      </c>
      <c r="E3590" s="40" t="s">
        <v>33</v>
      </c>
      <c r="F3590" s="18">
        <v>-51.8</v>
      </c>
      <c r="G3590" s="17">
        <v>-47.7</v>
      </c>
      <c r="H3590" s="17">
        <v>-44.3</v>
      </c>
      <c r="I3590" s="17">
        <v>-40.1</v>
      </c>
      <c r="J3590" s="17">
        <v>-35.200000000000003</v>
      </c>
      <c r="K3590" s="30">
        <v>-30.8</v>
      </c>
      <c r="L3590" s="10">
        <f t="shared" si="904"/>
        <v>-27.3748</v>
      </c>
      <c r="M3590" s="52" t="str">
        <f t="shared" si="901"/>
        <v>mid latitude</v>
      </c>
      <c r="N3590" s="83" t="s">
        <v>8</v>
      </c>
      <c r="O3590" s="34" t="s">
        <v>8</v>
      </c>
      <c r="P3590" s="34" t="s">
        <v>8</v>
      </c>
      <c r="Q3590" s="34" t="s">
        <v>8</v>
      </c>
      <c r="R3590" s="34" t="s">
        <v>8</v>
      </c>
      <c r="S3590" s="42" t="s">
        <v>8</v>
      </c>
      <c r="T3590" s="10" t="s">
        <v>8</v>
      </c>
      <c r="U3590" s="11" t="s">
        <v>8</v>
      </c>
      <c r="V3590" s="11" t="s">
        <v>8</v>
      </c>
      <c r="W3590" s="11" t="s">
        <v>8</v>
      </c>
      <c r="X3590" s="11" t="s">
        <v>8</v>
      </c>
      <c r="Y3590" s="12" t="s">
        <v>8</v>
      </c>
      <c r="Z3590" s="10">
        <f t="shared" si="902"/>
        <v>0.62788066342290993</v>
      </c>
      <c r="AA3590" s="11" t="s">
        <v>8</v>
      </c>
      <c r="AB3590" s="11">
        <f t="shared" si="903"/>
        <v>-0.20212289152046786</v>
      </c>
      <c r="AC3590" s="11" t="s">
        <v>8</v>
      </c>
      <c r="AD3590" s="9">
        <v>24.77479422</v>
      </c>
      <c r="AE3590" s="10">
        <v>18.5387946720139</v>
      </c>
      <c r="AF3590" s="53">
        <v>24.4275089210097</v>
      </c>
      <c r="AG3590" s="12">
        <v>30.977879034407799</v>
      </c>
      <c r="AH3590" s="10" t="s">
        <v>8</v>
      </c>
      <c r="AI3590" s="134" t="s">
        <v>8</v>
      </c>
      <c r="AJ3590" s="134" t="s">
        <v>8</v>
      </c>
      <c r="AK3590" s="134" t="s">
        <v>8</v>
      </c>
      <c r="AL3590" s="134" t="s">
        <v>8</v>
      </c>
      <c r="AM3590" s="134" t="s">
        <v>8</v>
      </c>
      <c r="AN3590" s="3" t="str">
        <f t="shared" si="905"/>
        <v>n/a</v>
      </c>
      <c r="AO3590" s="3" t="str">
        <f t="shared" si="906"/>
        <v>n/a</v>
      </c>
      <c r="AP3590" s="3" t="s">
        <v>8</v>
      </c>
      <c r="AQ3590" s="124"/>
      <c r="AR3590" s="4"/>
      <c r="AS3590" s="3"/>
    </row>
    <row r="3591" spans="1:45" ht="15" customHeight="1">
      <c r="A3591" s="53">
        <v>1.0977804040000001</v>
      </c>
      <c r="B3591" s="32" t="s">
        <v>31</v>
      </c>
      <c r="C3591" s="17">
        <v>-27.3748</v>
      </c>
      <c r="D3591" s="17">
        <v>112.92359999999999</v>
      </c>
      <c r="E3591" s="40" t="s">
        <v>33</v>
      </c>
      <c r="F3591" s="18">
        <v>-51.8</v>
      </c>
      <c r="G3591" s="17">
        <v>-47.7</v>
      </c>
      <c r="H3591" s="17">
        <v>-44.3</v>
      </c>
      <c r="I3591" s="17">
        <v>-40.1</v>
      </c>
      <c r="J3591" s="17">
        <v>-35.200000000000003</v>
      </c>
      <c r="K3591" s="30">
        <v>-30.8</v>
      </c>
      <c r="L3591" s="10">
        <f t="shared" si="904"/>
        <v>-27.3748</v>
      </c>
      <c r="M3591" s="52" t="str">
        <f t="shared" si="901"/>
        <v>mid latitude</v>
      </c>
      <c r="N3591" s="83" t="s">
        <v>8</v>
      </c>
      <c r="O3591" s="34" t="s">
        <v>8</v>
      </c>
      <c r="P3591" s="34" t="s">
        <v>8</v>
      </c>
      <c r="Q3591" s="34" t="s">
        <v>8</v>
      </c>
      <c r="R3591" s="34" t="s">
        <v>8</v>
      </c>
      <c r="S3591" s="42" t="s">
        <v>8</v>
      </c>
      <c r="T3591" s="10" t="s">
        <v>8</v>
      </c>
      <c r="U3591" s="11" t="s">
        <v>8</v>
      </c>
      <c r="V3591" s="11" t="s">
        <v>8</v>
      </c>
      <c r="W3591" s="11" t="s">
        <v>8</v>
      </c>
      <c r="X3591" s="11" t="s">
        <v>8</v>
      </c>
      <c r="Y3591" s="12" t="s">
        <v>8</v>
      </c>
      <c r="Z3591" s="10">
        <f t="shared" si="902"/>
        <v>0.64007252082396926</v>
      </c>
      <c r="AA3591" s="11" t="s">
        <v>8</v>
      </c>
      <c r="AB3591" s="11">
        <f t="shared" si="903"/>
        <v>-0.19377081725146197</v>
      </c>
      <c r="AC3591" s="11" t="s">
        <v>8</v>
      </c>
      <c r="AD3591" s="9">
        <v>25.346076100000001</v>
      </c>
      <c r="AE3591" s="10">
        <v>19.2662136056191</v>
      </c>
      <c r="AF3591" s="53">
        <v>25.165191642235499</v>
      </c>
      <c r="AG3591" s="12">
        <v>31.8411836693605</v>
      </c>
      <c r="AH3591" s="10" t="s">
        <v>8</v>
      </c>
      <c r="AI3591" s="134" t="s">
        <v>8</v>
      </c>
      <c r="AJ3591" s="134" t="s">
        <v>8</v>
      </c>
      <c r="AK3591" s="134" t="s">
        <v>8</v>
      </c>
      <c r="AL3591" s="134" t="s">
        <v>8</v>
      </c>
      <c r="AM3591" s="134" t="s">
        <v>8</v>
      </c>
      <c r="AN3591" s="3" t="str">
        <f t="shared" si="905"/>
        <v>n/a</v>
      </c>
      <c r="AO3591" s="3" t="str">
        <f t="shared" si="906"/>
        <v>n/a</v>
      </c>
      <c r="AP3591" s="3" t="s">
        <v>8</v>
      </c>
      <c r="AQ3591" s="124"/>
      <c r="AR3591" s="4"/>
      <c r="AS3591" s="3"/>
    </row>
    <row r="3592" spans="1:45" ht="15" customHeight="1">
      <c r="A3592" s="53">
        <v>1.1031793999999999</v>
      </c>
      <c r="B3592" s="32" t="s">
        <v>31</v>
      </c>
      <c r="C3592" s="17">
        <v>-27.3748</v>
      </c>
      <c r="D3592" s="17">
        <v>112.92359999999999</v>
      </c>
      <c r="E3592" s="40" t="s">
        <v>33</v>
      </c>
      <c r="F3592" s="18">
        <v>-51.8</v>
      </c>
      <c r="G3592" s="17">
        <v>-47.7</v>
      </c>
      <c r="H3592" s="17">
        <v>-44.3</v>
      </c>
      <c r="I3592" s="17">
        <v>-40.1</v>
      </c>
      <c r="J3592" s="17">
        <v>-35.200000000000003</v>
      </c>
      <c r="K3592" s="30">
        <v>-30.8</v>
      </c>
      <c r="L3592" s="10">
        <f t="shared" si="904"/>
        <v>-27.3748</v>
      </c>
      <c r="M3592" s="52" t="str">
        <f t="shared" si="901"/>
        <v>mid latitude</v>
      </c>
      <c r="N3592" s="83" t="s">
        <v>8</v>
      </c>
      <c r="O3592" s="34" t="s">
        <v>8</v>
      </c>
      <c r="P3592" s="34" t="s">
        <v>8</v>
      </c>
      <c r="Q3592" s="34" t="s">
        <v>8</v>
      </c>
      <c r="R3592" s="34" t="s">
        <v>8</v>
      </c>
      <c r="S3592" s="42" t="s">
        <v>8</v>
      </c>
      <c r="T3592" s="10" t="s">
        <v>8</v>
      </c>
      <c r="U3592" s="11" t="s">
        <v>8</v>
      </c>
      <c r="V3592" s="11" t="s">
        <v>8</v>
      </c>
      <c r="W3592" s="11" t="s">
        <v>8</v>
      </c>
      <c r="X3592" s="11" t="s">
        <v>8</v>
      </c>
      <c r="Y3592" s="12" t="s">
        <v>8</v>
      </c>
      <c r="Z3592" s="10">
        <f t="shared" si="902"/>
        <v>0.64042187280975182</v>
      </c>
      <c r="AA3592" s="11" t="s">
        <v>8</v>
      </c>
      <c r="AB3592" s="11">
        <f t="shared" si="903"/>
        <v>-0.19353384371345034</v>
      </c>
      <c r="AC3592" s="11" t="s">
        <v>8</v>
      </c>
      <c r="AD3592" s="9">
        <v>25.36228509</v>
      </c>
      <c r="AE3592" s="10">
        <v>19.338662467026801</v>
      </c>
      <c r="AF3592" s="53">
        <v>25.170154115613698</v>
      </c>
      <c r="AG3592" s="12">
        <v>31.894857895855001</v>
      </c>
      <c r="AH3592" s="10" t="s">
        <v>8</v>
      </c>
      <c r="AI3592" s="134" t="s">
        <v>8</v>
      </c>
      <c r="AJ3592" s="134" t="s">
        <v>8</v>
      </c>
      <c r="AK3592" s="134" t="s">
        <v>8</v>
      </c>
      <c r="AL3592" s="134" t="s">
        <v>8</v>
      </c>
      <c r="AM3592" s="134" t="s">
        <v>8</v>
      </c>
      <c r="AN3592" s="3" t="str">
        <f t="shared" si="905"/>
        <v>n/a</v>
      </c>
      <c r="AO3592" s="3" t="str">
        <f t="shared" si="906"/>
        <v>n/a</v>
      </c>
      <c r="AP3592" s="3" t="s">
        <v>8</v>
      </c>
      <c r="AQ3592" s="124"/>
      <c r="AR3592" s="4"/>
      <c r="AS3592" s="3"/>
    </row>
    <row r="3593" spans="1:45" ht="15" customHeight="1">
      <c r="A3593" s="53">
        <v>1.1067787310000001</v>
      </c>
      <c r="B3593" s="32" t="s">
        <v>31</v>
      </c>
      <c r="C3593" s="17">
        <v>-27.3748</v>
      </c>
      <c r="D3593" s="17">
        <v>112.92359999999999</v>
      </c>
      <c r="E3593" s="40" t="s">
        <v>33</v>
      </c>
      <c r="F3593" s="18">
        <v>-51.8</v>
      </c>
      <c r="G3593" s="17">
        <v>-47.7</v>
      </c>
      <c r="H3593" s="17">
        <v>-44.3</v>
      </c>
      <c r="I3593" s="17">
        <v>-40.1</v>
      </c>
      <c r="J3593" s="17">
        <v>-35.200000000000003</v>
      </c>
      <c r="K3593" s="30">
        <v>-30.8</v>
      </c>
      <c r="L3593" s="10">
        <f t="shared" si="904"/>
        <v>-27.3748</v>
      </c>
      <c r="M3593" s="52" t="str">
        <f t="shared" ref="M3593:M3656" si="907">IF(ABS(L3593)&lt;=20,"low latitude",IF(ABS(L3593)&lt;=40,"mid latitude",IF(ABS(L3593)&lt;=50,"transition",IF(ABS(L3593)&gt;50,"high latitude","no category"))))</f>
        <v>mid latitude</v>
      </c>
      <c r="N3593" s="83" t="s">
        <v>8</v>
      </c>
      <c r="O3593" s="34" t="s">
        <v>8</v>
      </c>
      <c r="P3593" s="34" t="s">
        <v>8</v>
      </c>
      <c r="Q3593" s="34" t="s">
        <v>8</v>
      </c>
      <c r="R3593" s="34" t="s">
        <v>8</v>
      </c>
      <c r="S3593" s="42" t="s">
        <v>8</v>
      </c>
      <c r="T3593" s="10" t="s">
        <v>8</v>
      </c>
      <c r="U3593" s="11" t="s">
        <v>8</v>
      </c>
      <c r="V3593" s="11" t="s">
        <v>8</v>
      </c>
      <c r="W3593" s="11" t="s">
        <v>8</v>
      </c>
      <c r="X3593" s="11" t="s">
        <v>8</v>
      </c>
      <c r="Y3593" s="12" t="s">
        <v>8</v>
      </c>
      <c r="Z3593" s="10">
        <f t="shared" ref="Z3593:Z3656" si="908">10^((AD3593-38.6)/68.4)</f>
        <v>0.65287630952084852</v>
      </c>
      <c r="AA3593" s="11" t="s">
        <v>8</v>
      </c>
      <c r="AB3593" s="11">
        <f t="shared" si="903"/>
        <v>-0.18516909005847959</v>
      </c>
      <c r="AC3593" s="11" t="s">
        <v>8</v>
      </c>
      <c r="AD3593" s="9">
        <v>25.934434240000002</v>
      </c>
      <c r="AE3593" s="10">
        <v>20.112929419160601</v>
      </c>
      <c r="AF3593" s="53">
        <v>25.949464478607599</v>
      </c>
      <c r="AG3593" s="12">
        <v>32.916745040603303</v>
      </c>
      <c r="AH3593" s="10" t="s">
        <v>8</v>
      </c>
      <c r="AI3593" s="134" t="s">
        <v>8</v>
      </c>
      <c r="AJ3593" s="134" t="s">
        <v>8</v>
      </c>
      <c r="AK3593" s="134" t="s">
        <v>8</v>
      </c>
      <c r="AL3593" s="134" t="s">
        <v>8</v>
      </c>
      <c r="AM3593" s="134" t="s">
        <v>8</v>
      </c>
      <c r="AN3593" s="3" t="str">
        <f t="shared" si="905"/>
        <v>n/a</v>
      </c>
      <c r="AO3593" s="3" t="str">
        <f t="shared" si="906"/>
        <v>n/a</v>
      </c>
      <c r="AP3593" s="3" t="s">
        <v>8</v>
      </c>
      <c r="AQ3593" s="124"/>
      <c r="AR3593" s="4"/>
      <c r="AS3593" s="3"/>
    </row>
    <row r="3594" spans="1:45" ht="15" customHeight="1">
      <c r="A3594" s="53">
        <v>1.117188807</v>
      </c>
      <c r="B3594" s="32" t="s">
        <v>31</v>
      </c>
      <c r="C3594" s="17">
        <v>-27.3748</v>
      </c>
      <c r="D3594" s="17">
        <v>112.92359999999999</v>
      </c>
      <c r="E3594" s="40" t="s">
        <v>33</v>
      </c>
      <c r="F3594" s="18">
        <v>-51.8</v>
      </c>
      <c r="G3594" s="17">
        <v>-47.7</v>
      </c>
      <c r="H3594" s="17">
        <v>-44.3</v>
      </c>
      <c r="I3594" s="17">
        <v>-40.1</v>
      </c>
      <c r="J3594" s="17">
        <v>-35.200000000000003</v>
      </c>
      <c r="K3594" s="30">
        <v>-30.8</v>
      </c>
      <c r="L3594" s="10">
        <f t="shared" si="904"/>
        <v>-27.3748</v>
      </c>
      <c r="M3594" s="52" t="str">
        <f t="shared" si="907"/>
        <v>mid latitude</v>
      </c>
      <c r="N3594" s="83" t="s">
        <v>8</v>
      </c>
      <c r="O3594" s="34" t="s">
        <v>8</v>
      </c>
      <c r="P3594" s="34" t="s">
        <v>8</v>
      </c>
      <c r="Q3594" s="34" t="s">
        <v>8</v>
      </c>
      <c r="R3594" s="34" t="s">
        <v>8</v>
      </c>
      <c r="S3594" s="42" t="s">
        <v>8</v>
      </c>
      <c r="T3594" s="10" t="s">
        <v>8</v>
      </c>
      <c r="U3594" s="11" t="s">
        <v>8</v>
      </c>
      <c r="V3594" s="11" t="s">
        <v>8</v>
      </c>
      <c r="W3594" s="11" t="s">
        <v>8</v>
      </c>
      <c r="X3594" s="11" t="s">
        <v>8</v>
      </c>
      <c r="Y3594" s="12" t="s">
        <v>8</v>
      </c>
      <c r="Z3594" s="10">
        <f t="shared" si="908"/>
        <v>0.640040595932724</v>
      </c>
      <c r="AA3594" s="11" t="s">
        <v>8</v>
      </c>
      <c r="AB3594" s="11">
        <f t="shared" si="903"/>
        <v>-0.19379247909356728</v>
      </c>
      <c r="AC3594" s="11" t="s">
        <v>8</v>
      </c>
      <c r="AD3594" s="9">
        <v>25.344594430000001</v>
      </c>
      <c r="AE3594" s="10">
        <v>19.286792578185999</v>
      </c>
      <c r="AF3594" s="53">
        <v>25.1374695007461</v>
      </c>
      <c r="AG3594" s="12">
        <v>31.860702143857502</v>
      </c>
      <c r="AH3594" s="10" t="s">
        <v>8</v>
      </c>
      <c r="AI3594" s="134" t="s">
        <v>8</v>
      </c>
      <c r="AJ3594" s="134" t="s">
        <v>8</v>
      </c>
      <c r="AK3594" s="134" t="s">
        <v>8</v>
      </c>
      <c r="AL3594" s="134" t="s">
        <v>8</v>
      </c>
      <c r="AM3594" s="134" t="s">
        <v>8</v>
      </c>
      <c r="AN3594" s="3" t="str">
        <f t="shared" si="905"/>
        <v>n/a</v>
      </c>
      <c r="AO3594" s="3" t="str">
        <f t="shared" si="906"/>
        <v>n/a</v>
      </c>
      <c r="AP3594" s="3" t="s">
        <v>8</v>
      </c>
      <c r="AQ3594" s="124"/>
      <c r="AR3594" s="4"/>
      <c r="AS3594" s="3"/>
    </row>
    <row r="3595" spans="1:45" ht="15" customHeight="1">
      <c r="A3595" s="53">
        <v>1.1243437110000001</v>
      </c>
      <c r="B3595" s="32" t="s">
        <v>31</v>
      </c>
      <c r="C3595" s="17">
        <v>-27.3748</v>
      </c>
      <c r="D3595" s="17">
        <v>112.92359999999999</v>
      </c>
      <c r="E3595" s="40" t="s">
        <v>33</v>
      </c>
      <c r="F3595" s="18">
        <v>-51.8</v>
      </c>
      <c r="G3595" s="17">
        <v>-47.7</v>
      </c>
      <c r="H3595" s="17">
        <v>-44.3</v>
      </c>
      <c r="I3595" s="17">
        <v>-40.1</v>
      </c>
      <c r="J3595" s="17">
        <v>-35.200000000000003</v>
      </c>
      <c r="K3595" s="30">
        <v>-30.8</v>
      </c>
      <c r="L3595" s="10">
        <f t="shared" si="904"/>
        <v>-27.3748</v>
      </c>
      <c r="M3595" s="52" t="str">
        <f t="shared" si="907"/>
        <v>mid latitude</v>
      </c>
      <c r="N3595" s="83" t="s">
        <v>8</v>
      </c>
      <c r="O3595" s="34" t="s">
        <v>8</v>
      </c>
      <c r="P3595" s="34" t="s">
        <v>8</v>
      </c>
      <c r="Q3595" s="34" t="s">
        <v>8</v>
      </c>
      <c r="R3595" s="34" t="s">
        <v>8</v>
      </c>
      <c r="S3595" s="42" t="s">
        <v>8</v>
      </c>
      <c r="T3595" s="10" t="s">
        <v>8</v>
      </c>
      <c r="U3595" s="11" t="s">
        <v>8</v>
      </c>
      <c r="V3595" s="11" t="s">
        <v>8</v>
      </c>
      <c r="W3595" s="11" t="s">
        <v>8</v>
      </c>
      <c r="X3595" s="11" t="s">
        <v>8</v>
      </c>
      <c r="Y3595" s="12" t="s">
        <v>8</v>
      </c>
      <c r="Z3595" s="10">
        <f t="shared" si="908"/>
        <v>0.6306551942433859</v>
      </c>
      <c r="AA3595" s="11" t="s">
        <v>8</v>
      </c>
      <c r="AB3595" s="11">
        <f t="shared" si="903"/>
        <v>-0.20020802295321644</v>
      </c>
      <c r="AC3595" s="11" t="s">
        <v>8</v>
      </c>
      <c r="AD3595" s="9">
        <v>24.905771229999999</v>
      </c>
      <c r="AE3595" s="10">
        <v>18.7345810260558</v>
      </c>
      <c r="AF3595" s="53">
        <v>24.6011563818106</v>
      </c>
      <c r="AG3595" s="12">
        <v>31.226367522754099</v>
      </c>
      <c r="AH3595" s="10" t="s">
        <v>8</v>
      </c>
      <c r="AI3595" s="134" t="s">
        <v>8</v>
      </c>
      <c r="AJ3595" s="134" t="s">
        <v>8</v>
      </c>
      <c r="AK3595" s="134" t="s">
        <v>8</v>
      </c>
      <c r="AL3595" s="134" t="s">
        <v>8</v>
      </c>
      <c r="AM3595" s="134" t="s">
        <v>8</v>
      </c>
      <c r="AN3595" s="3" t="str">
        <f t="shared" si="905"/>
        <v>n/a</v>
      </c>
      <c r="AO3595" s="3" t="str">
        <f t="shared" si="906"/>
        <v>n/a</v>
      </c>
      <c r="AP3595" s="3" t="s">
        <v>8</v>
      </c>
      <c r="AQ3595" s="124"/>
      <c r="AR3595" s="4"/>
      <c r="AS3595" s="3"/>
    </row>
    <row r="3596" spans="1:45" ht="15" customHeight="1">
      <c r="A3596" s="53">
        <v>1.1386535200000001</v>
      </c>
      <c r="B3596" s="32" t="s">
        <v>31</v>
      </c>
      <c r="C3596" s="17">
        <v>-27.3748</v>
      </c>
      <c r="D3596" s="17">
        <v>112.92359999999999</v>
      </c>
      <c r="E3596" s="40" t="s">
        <v>33</v>
      </c>
      <c r="F3596" s="18">
        <v>-51.8</v>
      </c>
      <c r="G3596" s="17">
        <v>-47.7</v>
      </c>
      <c r="H3596" s="17">
        <v>-44.3</v>
      </c>
      <c r="I3596" s="17">
        <v>-40.1</v>
      </c>
      <c r="J3596" s="17">
        <v>-35.200000000000003</v>
      </c>
      <c r="K3596" s="30">
        <v>-30.8</v>
      </c>
      <c r="L3596" s="10">
        <f t="shared" si="904"/>
        <v>-27.3748</v>
      </c>
      <c r="M3596" s="52" t="str">
        <f t="shared" si="907"/>
        <v>mid latitude</v>
      </c>
      <c r="N3596" s="83" t="s">
        <v>8</v>
      </c>
      <c r="O3596" s="34" t="s">
        <v>8</v>
      </c>
      <c r="P3596" s="34" t="s">
        <v>8</v>
      </c>
      <c r="Q3596" s="34" t="s">
        <v>8</v>
      </c>
      <c r="R3596" s="34" t="s">
        <v>8</v>
      </c>
      <c r="S3596" s="42" t="s">
        <v>8</v>
      </c>
      <c r="T3596" s="10" t="s">
        <v>8</v>
      </c>
      <c r="U3596" s="11" t="s">
        <v>8</v>
      </c>
      <c r="V3596" s="11" t="s">
        <v>8</v>
      </c>
      <c r="W3596" s="11" t="s">
        <v>8</v>
      </c>
      <c r="X3596" s="11" t="s">
        <v>8</v>
      </c>
      <c r="Y3596" s="12" t="s">
        <v>8</v>
      </c>
      <c r="Z3596" s="10">
        <f t="shared" si="908"/>
        <v>0.62267291197490093</v>
      </c>
      <c r="AA3596" s="11" t="s">
        <v>8</v>
      </c>
      <c r="AB3596" s="11">
        <f t="shared" si="903"/>
        <v>-0.20574002690058482</v>
      </c>
      <c r="AC3596" s="11" t="s">
        <v>8</v>
      </c>
      <c r="AD3596" s="9">
        <v>24.527382159999998</v>
      </c>
      <c r="AE3596" s="10">
        <v>18.184763387157801</v>
      </c>
      <c r="AF3596" s="53">
        <v>24.0930576791676</v>
      </c>
      <c r="AG3596" s="12">
        <v>30.624343144886101</v>
      </c>
      <c r="AH3596" s="10" t="s">
        <v>8</v>
      </c>
      <c r="AI3596" s="134" t="s">
        <v>8</v>
      </c>
      <c r="AJ3596" s="134" t="s">
        <v>8</v>
      </c>
      <c r="AK3596" s="134" t="s">
        <v>8</v>
      </c>
      <c r="AL3596" s="134" t="s">
        <v>8</v>
      </c>
      <c r="AM3596" s="134" t="s">
        <v>8</v>
      </c>
      <c r="AN3596" s="3" t="str">
        <f t="shared" si="905"/>
        <v>n/a</v>
      </c>
      <c r="AO3596" s="3" t="str">
        <f t="shared" si="906"/>
        <v>n/a</v>
      </c>
      <c r="AP3596" s="3" t="s">
        <v>8</v>
      </c>
      <c r="AQ3596" s="124"/>
      <c r="AR3596" s="4"/>
      <c r="AS3596" s="3"/>
    </row>
    <row r="3597" spans="1:45" ht="15" customHeight="1">
      <c r="A3597" s="53">
        <v>1.1470009090000002</v>
      </c>
      <c r="B3597" s="32" t="s">
        <v>31</v>
      </c>
      <c r="C3597" s="17">
        <v>-27.3748</v>
      </c>
      <c r="D3597" s="17">
        <v>112.92359999999999</v>
      </c>
      <c r="E3597" s="40" t="s">
        <v>33</v>
      </c>
      <c r="F3597" s="18">
        <v>-51.8</v>
      </c>
      <c r="G3597" s="17">
        <v>-47.7</v>
      </c>
      <c r="H3597" s="17">
        <v>-44.3</v>
      </c>
      <c r="I3597" s="17">
        <v>-40.1</v>
      </c>
      <c r="J3597" s="17">
        <v>-35.200000000000003</v>
      </c>
      <c r="K3597" s="30">
        <v>-30.8</v>
      </c>
      <c r="L3597" s="10">
        <f t="shared" si="904"/>
        <v>-27.3748</v>
      </c>
      <c r="M3597" s="52" t="str">
        <f t="shared" si="907"/>
        <v>mid latitude</v>
      </c>
      <c r="N3597" s="83" t="s">
        <v>8</v>
      </c>
      <c r="O3597" s="34" t="s">
        <v>8</v>
      </c>
      <c r="P3597" s="34" t="s">
        <v>8</v>
      </c>
      <c r="Q3597" s="34" t="s">
        <v>8</v>
      </c>
      <c r="R3597" s="34" t="s">
        <v>8</v>
      </c>
      <c r="S3597" s="42" t="s">
        <v>8</v>
      </c>
      <c r="T3597" s="10" t="s">
        <v>8</v>
      </c>
      <c r="U3597" s="11" t="s">
        <v>8</v>
      </c>
      <c r="V3597" s="11" t="s">
        <v>8</v>
      </c>
      <c r="W3597" s="11" t="s">
        <v>8</v>
      </c>
      <c r="X3597" s="11" t="s">
        <v>8</v>
      </c>
      <c r="Y3597" s="12" t="s">
        <v>8</v>
      </c>
      <c r="Z3597" s="10">
        <f t="shared" si="908"/>
        <v>0.64537054229257784</v>
      </c>
      <c r="AA3597" s="11" t="s">
        <v>8</v>
      </c>
      <c r="AB3597" s="11">
        <f t="shared" si="903"/>
        <v>-0.19019086169590646</v>
      </c>
      <c r="AC3597" s="11" t="s">
        <v>8</v>
      </c>
      <c r="AD3597" s="9">
        <v>25.590945059999999</v>
      </c>
      <c r="AE3597" s="10">
        <v>19.6754780943775</v>
      </c>
      <c r="AF3597" s="53">
        <v>25.491824027617799</v>
      </c>
      <c r="AG3597" s="12">
        <v>32.226379755380101</v>
      </c>
      <c r="AH3597" s="10" t="s">
        <v>8</v>
      </c>
      <c r="AI3597" s="134" t="s">
        <v>8</v>
      </c>
      <c r="AJ3597" s="134" t="s">
        <v>8</v>
      </c>
      <c r="AK3597" s="134" t="s">
        <v>8</v>
      </c>
      <c r="AL3597" s="134" t="s">
        <v>8</v>
      </c>
      <c r="AM3597" s="134" t="s">
        <v>8</v>
      </c>
      <c r="AN3597" s="3" t="str">
        <f t="shared" si="905"/>
        <v>n/a</v>
      </c>
      <c r="AO3597" s="3" t="str">
        <f t="shared" si="906"/>
        <v>n/a</v>
      </c>
      <c r="AP3597" s="3" t="s">
        <v>8</v>
      </c>
      <c r="AQ3597" s="124"/>
      <c r="AR3597" s="4"/>
      <c r="AS3597" s="3"/>
    </row>
    <row r="3598" spans="1:45" ht="15" customHeight="1">
      <c r="A3598" s="53">
        <v>1.1577332650000001</v>
      </c>
      <c r="B3598" s="32" t="s">
        <v>31</v>
      </c>
      <c r="C3598" s="17">
        <v>-27.3748</v>
      </c>
      <c r="D3598" s="17">
        <v>112.92359999999999</v>
      </c>
      <c r="E3598" s="40" t="s">
        <v>33</v>
      </c>
      <c r="F3598" s="18">
        <v>-51.8</v>
      </c>
      <c r="G3598" s="17">
        <v>-47.7</v>
      </c>
      <c r="H3598" s="17">
        <v>-44.3</v>
      </c>
      <c r="I3598" s="17">
        <v>-40.1</v>
      </c>
      <c r="J3598" s="17">
        <v>-35.200000000000003</v>
      </c>
      <c r="K3598" s="30">
        <v>-30.8</v>
      </c>
      <c r="L3598" s="10">
        <f t="shared" si="904"/>
        <v>-27.3748</v>
      </c>
      <c r="M3598" s="52" t="str">
        <f t="shared" si="907"/>
        <v>mid latitude</v>
      </c>
      <c r="N3598" s="83" t="s">
        <v>8</v>
      </c>
      <c r="O3598" s="34" t="s">
        <v>8</v>
      </c>
      <c r="P3598" s="34" t="s">
        <v>8</v>
      </c>
      <c r="Q3598" s="34" t="s">
        <v>8</v>
      </c>
      <c r="R3598" s="34" t="s">
        <v>8</v>
      </c>
      <c r="S3598" s="42" t="s">
        <v>8</v>
      </c>
      <c r="T3598" s="10" t="s">
        <v>8</v>
      </c>
      <c r="U3598" s="11" t="s">
        <v>8</v>
      </c>
      <c r="V3598" s="11" t="s">
        <v>8</v>
      </c>
      <c r="W3598" s="11" t="s">
        <v>8</v>
      </c>
      <c r="X3598" s="11" t="s">
        <v>8</v>
      </c>
      <c r="Y3598" s="12" t="s">
        <v>8</v>
      </c>
      <c r="Z3598" s="10">
        <f t="shared" si="908"/>
        <v>0.63099171171287827</v>
      </c>
      <c r="AA3598" s="11" t="s">
        <v>8</v>
      </c>
      <c r="AB3598" s="11">
        <f t="shared" si="903"/>
        <v>-0.19997634532163747</v>
      </c>
      <c r="AC3598" s="11" t="s">
        <v>8</v>
      </c>
      <c r="AD3598" s="9">
        <v>24.921617980000001</v>
      </c>
      <c r="AE3598" s="10">
        <v>18.7325414574414</v>
      </c>
      <c r="AF3598" s="53">
        <v>24.606143416299499</v>
      </c>
      <c r="AG3598" s="12">
        <v>31.216581702809101</v>
      </c>
      <c r="AH3598" s="10" t="s">
        <v>8</v>
      </c>
      <c r="AI3598" s="134" t="s">
        <v>8</v>
      </c>
      <c r="AJ3598" s="134" t="s">
        <v>8</v>
      </c>
      <c r="AK3598" s="134" t="s">
        <v>8</v>
      </c>
      <c r="AL3598" s="134" t="s">
        <v>8</v>
      </c>
      <c r="AM3598" s="134" t="s">
        <v>8</v>
      </c>
      <c r="AN3598" s="3" t="str">
        <f t="shared" si="905"/>
        <v>n/a</v>
      </c>
      <c r="AO3598" s="3" t="str">
        <f t="shared" si="906"/>
        <v>n/a</v>
      </c>
      <c r="AP3598" s="3" t="s">
        <v>8</v>
      </c>
      <c r="AQ3598" s="124"/>
      <c r="AR3598" s="4"/>
      <c r="AS3598" s="3"/>
    </row>
    <row r="3599" spans="1:45" ht="15" customHeight="1">
      <c r="A3599" s="53">
        <v>1.16488817</v>
      </c>
      <c r="B3599" s="32" t="s">
        <v>31</v>
      </c>
      <c r="C3599" s="17">
        <v>-27.3748</v>
      </c>
      <c r="D3599" s="17">
        <v>112.92359999999999</v>
      </c>
      <c r="E3599" s="40" t="s">
        <v>33</v>
      </c>
      <c r="F3599" s="18">
        <v>-51.8</v>
      </c>
      <c r="G3599" s="17">
        <v>-47.7</v>
      </c>
      <c r="H3599" s="17">
        <v>-44.3</v>
      </c>
      <c r="I3599" s="17">
        <v>-40.1</v>
      </c>
      <c r="J3599" s="17">
        <v>-35.200000000000003</v>
      </c>
      <c r="K3599" s="30">
        <v>-30.8</v>
      </c>
      <c r="L3599" s="10">
        <f t="shared" si="904"/>
        <v>-27.3748</v>
      </c>
      <c r="M3599" s="52" t="str">
        <f t="shared" si="907"/>
        <v>mid latitude</v>
      </c>
      <c r="N3599" s="83" t="s">
        <v>8</v>
      </c>
      <c r="O3599" s="34" t="s">
        <v>8</v>
      </c>
      <c r="P3599" s="34" t="s">
        <v>8</v>
      </c>
      <c r="Q3599" s="34" t="s">
        <v>8</v>
      </c>
      <c r="R3599" s="34" t="s">
        <v>8</v>
      </c>
      <c r="S3599" s="42" t="s">
        <v>8</v>
      </c>
      <c r="T3599" s="10" t="s">
        <v>8</v>
      </c>
      <c r="U3599" s="11" t="s">
        <v>8</v>
      </c>
      <c r="V3599" s="11" t="s">
        <v>8</v>
      </c>
      <c r="W3599" s="11" t="s">
        <v>8</v>
      </c>
      <c r="X3599" s="11" t="s">
        <v>8</v>
      </c>
      <c r="Y3599" s="12" t="s">
        <v>8</v>
      </c>
      <c r="Z3599" s="10">
        <f t="shared" si="908"/>
        <v>0.64929033203891706</v>
      </c>
      <c r="AA3599" s="11" t="s">
        <v>8</v>
      </c>
      <c r="AB3599" s="11">
        <f t="shared" si="903"/>
        <v>-0.18756106374269013</v>
      </c>
      <c r="AC3599" s="11" t="s">
        <v>8</v>
      </c>
      <c r="AD3599" s="9">
        <v>25.770823239999999</v>
      </c>
      <c r="AE3599" s="10">
        <v>19.874479903178301</v>
      </c>
      <c r="AF3599" s="53">
        <v>25.747984992837001</v>
      </c>
      <c r="AG3599" s="12">
        <v>32.608722194873799</v>
      </c>
      <c r="AH3599" s="10" t="s">
        <v>8</v>
      </c>
      <c r="AI3599" s="134" t="s">
        <v>8</v>
      </c>
      <c r="AJ3599" s="134" t="s">
        <v>8</v>
      </c>
      <c r="AK3599" s="134" t="s">
        <v>8</v>
      </c>
      <c r="AL3599" s="134" t="s">
        <v>8</v>
      </c>
      <c r="AM3599" s="134" t="s">
        <v>8</v>
      </c>
      <c r="AN3599" s="3" t="str">
        <f t="shared" si="905"/>
        <v>n/a</v>
      </c>
      <c r="AO3599" s="3" t="str">
        <f t="shared" si="906"/>
        <v>n/a</v>
      </c>
      <c r="AP3599" s="3" t="s">
        <v>8</v>
      </c>
      <c r="AQ3599" s="124"/>
      <c r="AR3599" s="4"/>
      <c r="AS3599" s="3"/>
    </row>
    <row r="3600" spans="1:45" ht="15" customHeight="1">
      <c r="A3600" s="53">
        <v>1.173866106</v>
      </c>
      <c r="B3600" s="32" t="s">
        <v>31</v>
      </c>
      <c r="C3600" s="17">
        <v>-27.3748</v>
      </c>
      <c r="D3600" s="17">
        <v>112.92359999999999</v>
      </c>
      <c r="E3600" s="40" t="s">
        <v>33</v>
      </c>
      <c r="F3600" s="18">
        <v>-51.8</v>
      </c>
      <c r="G3600" s="17">
        <v>-47.7</v>
      </c>
      <c r="H3600" s="17">
        <v>-44.3</v>
      </c>
      <c r="I3600" s="17">
        <v>-40.1</v>
      </c>
      <c r="J3600" s="17">
        <v>-35.200000000000003</v>
      </c>
      <c r="K3600" s="30">
        <v>-30.8</v>
      </c>
      <c r="L3600" s="10">
        <f t="shared" si="904"/>
        <v>-27.3748</v>
      </c>
      <c r="M3600" s="52" t="str">
        <f t="shared" si="907"/>
        <v>mid latitude</v>
      </c>
      <c r="N3600" s="83" t="s">
        <v>8</v>
      </c>
      <c r="O3600" s="34" t="s">
        <v>8</v>
      </c>
      <c r="P3600" s="34" t="s">
        <v>8</v>
      </c>
      <c r="Q3600" s="34" t="s">
        <v>8</v>
      </c>
      <c r="R3600" s="34" t="s">
        <v>8</v>
      </c>
      <c r="S3600" s="42" t="s">
        <v>8</v>
      </c>
      <c r="T3600" s="10" t="s">
        <v>8</v>
      </c>
      <c r="U3600" s="11" t="s">
        <v>8</v>
      </c>
      <c r="V3600" s="11" t="s">
        <v>8</v>
      </c>
      <c r="W3600" s="11" t="s">
        <v>8</v>
      </c>
      <c r="X3600" s="11" t="s">
        <v>8</v>
      </c>
      <c r="Y3600" s="12" t="s">
        <v>8</v>
      </c>
      <c r="Z3600" s="10">
        <f t="shared" si="908"/>
        <v>0.64669056140683423</v>
      </c>
      <c r="AA3600" s="11" t="s">
        <v>8</v>
      </c>
      <c r="AB3600" s="11">
        <f t="shared" si="903"/>
        <v>-0.18930347763157898</v>
      </c>
      <c r="AC3600" s="11" t="s">
        <v>8</v>
      </c>
      <c r="AD3600" s="9">
        <v>25.651642129999999</v>
      </c>
      <c r="AE3600" s="10">
        <v>19.713918082587099</v>
      </c>
      <c r="AF3600" s="53">
        <v>25.561538023755499</v>
      </c>
      <c r="AG3600" s="12">
        <v>32.366445477023298</v>
      </c>
      <c r="AH3600" s="10" t="s">
        <v>8</v>
      </c>
      <c r="AI3600" s="134" t="s">
        <v>8</v>
      </c>
      <c r="AJ3600" s="134" t="s">
        <v>8</v>
      </c>
      <c r="AK3600" s="134" t="s">
        <v>8</v>
      </c>
      <c r="AL3600" s="134" t="s">
        <v>8</v>
      </c>
      <c r="AM3600" s="134" t="s">
        <v>8</v>
      </c>
      <c r="AN3600" s="3" t="str">
        <f t="shared" si="905"/>
        <v>n/a</v>
      </c>
      <c r="AO3600" s="3" t="str">
        <f t="shared" si="906"/>
        <v>n/a</v>
      </c>
      <c r="AP3600" s="3" t="s">
        <v>8</v>
      </c>
      <c r="AQ3600" s="124"/>
      <c r="AR3600" s="4"/>
      <c r="AS3600" s="3"/>
    </row>
    <row r="3601" spans="1:45" ht="15" customHeight="1">
      <c r="A3601" s="53">
        <v>1.1859420899999999</v>
      </c>
      <c r="B3601" s="32" t="s">
        <v>31</v>
      </c>
      <c r="C3601" s="17">
        <v>-27.3748</v>
      </c>
      <c r="D3601" s="17">
        <v>112.92359999999999</v>
      </c>
      <c r="E3601" s="40" t="s">
        <v>33</v>
      </c>
      <c r="F3601" s="18">
        <v>-51.8</v>
      </c>
      <c r="G3601" s="17">
        <v>-47.7</v>
      </c>
      <c r="H3601" s="17">
        <v>-44.3</v>
      </c>
      <c r="I3601" s="17">
        <v>-40.1</v>
      </c>
      <c r="J3601" s="17">
        <v>-35.200000000000003</v>
      </c>
      <c r="K3601" s="30">
        <v>-30.8</v>
      </c>
      <c r="L3601" s="10">
        <f t="shared" si="904"/>
        <v>-27.3748</v>
      </c>
      <c r="M3601" s="52" t="str">
        <f t="shared" si="907"/>
        <v>mid latitude</v>
      </c>
      <c r="N3601" s="83" t="s">
        <v>8</v>
      </c>
      <c r="O3601" s="34" t="s">
        <v>8</v>
      </c>
      <c r="P3601" s="34" t="s">
        <v>8</v>
      </c>
      <c r="Q3601" s="34" t="s">
        <v>8</v>
      </c>
      <c r="R3601" s="34" t="s">
        <v>8</v>
      </c>
      <c r="S3601" s="42" t="s">
        <v>8</v>
      </c>
      <c r="T3601" s="10" t="s">
        <v>8</v>
      </c>
      <c r="U3601" s="11" t="s">
        <v>8</v>
      </c>
      <c r="V3601" s="11" t="s">
        <v>8</v>
      </c>
      <c r="W3601" s="11" t="s">
        <v>8</v>
      </c>
      <c r="X3601" s="11" t="s">
        <v>8</v>
      </c>
      <c r="Y3601" s="12" t="s">
        <v>8</v>
      </c>
      <c r="Z3601" s="10">
        <f t="shared" si="908"/>
        <v>0.63701639621464445</v>
      </c>
      <c r="AA3601" s="11" t="s">
        <v>8</v>
      </c>
      <c r="AB3601" s="11">
        <f t="shared" si="903"/>
        <v>-0.19584938918128666</v>
      </c>
      <c r="AC3601" s="11" t="s">
        <v>8</v>
      </c>
      <c r="AD3601" s="9">
        <v>25.203901779999999</v>
      </c>
      <c r="AE3601" s="10">
        <v>19.121985466957</v>
      </c>
      <c r="AF3601" s="53">
        <v>24.9800407983053</v>
      </c>
      <c r="AG3601" s="12">
        <v>31.6831284075061</v>
      </c>
      <c r="AH3601" s="10" t="s">
        <v>8</v>
      </c>
      <c r="AI3601" s="134" t="s">
        <v>8</v>
      </c>
      <c r="AJ3601" s="134" t="s">
        <v>8</v>
      </c>
      <c r="AK3601" s="134" t="s">
        <v>8</v>
      </c>
      <c r="AL3601" s="134" t="s">
        <v>8</v>
      </c>
      <c r="AM3601" s="134" t="s">
        <v>8</v>
      </c>
      <c r="AN3601" s="3" t="str">
        <f t="shared" si="905"/>
        <v>n/a</v>
      </c>
      <c r="AO3601" s="3" t="str">
        <f t="shared" si="906"/>
        <v>n/a</v>
      </c>
      <c r="AP3601" s="3" t="s">
        <v>8</v>
      </c>
      <c r="AQ3601" s="124"/>
      <c r="AR3601" s="4"/>
      <c r="AS3601" s="3"/>
    </row>
    <row r="3602" spans="1:45" ht="15" customHeight="1">
      <c r="A3602" s="53">
        <v>1.2010370700000002</v>
      </c>
      <c r="B3602" s="32" t="s">
        <v>31</v>
      </c>
      <c r="C3602" s="17">
        <v>-27.3748</v>
      </c>
      <c r="D3602" s="17">
        <v>112.92359999999999</v>
      </c>
      <c r="E3602" s="40" t="s">
        <v>33</v>
      </c>
      <c r="F3602" s="18">
        <v>-51.8</v>
      </c>
      <c r="G3602" s="17">
        <v>-47.7</v>
      </c>
      <c r="H3602" s="17">
        <v>-44.3</v>
      </c>
      <c r="I3602" s="17">
        <v>-40.1</v>
      </c>
      <c r="J3602" s="17">
        <v>-35.200000000000003</v>
      </c>
      <c r="K3602" s="30">
        <v>-30.8</v>
      </c>
      <c r="L3602" s="10">
        <f t="shared" si="904"/>
        <v>-27.3748</v>
      </c>
      <c r="M3602" s="52" t="str">
        <f t="shared" si="907"/>
        <v>mid latitude</v>
      </c>
      <c r="N3602" s="83" t="s">
        <v>8</v>
      </c>
      <c r="O3602" s="34" t="s">
        <v>8</v>
      </c>
      <c r="P3602" s="34" t="s">
        <v>8</v>
      </c>
      <c r="Q3602" s="34" t="s">
        <v>8</v>
      </c>
      <c r="R3602" s="34" t="s">
        <v>8</v>
      </c>
      <c r="S3602" s="42" t="s">
        <v>8</v>
      </c>
      <c r="T3602" s="10" t="s">
        <v>8</v>
      </c>
      <c r="U3602" s="11" t="s">
        <v>8</v>
      </c>
      <c r="V3602" s="11" t="s">
        <v>8</v>
      </c>
      <c r="W3602" s="11" t="s">
        <v>8</v>
      </c>
      <c r="X3602" s="11" t="s">
        <v>8</v>
      </c>
      <c r="Y3602" s="12" t="s">
        <v>8</v>
      </c>
      <c r="Z3602" s="10">
        <f t="shared" si="908"/>
        <v>0.6428078649829716</v>
      </c>
      <c r="AA3602" s="11" t="s">
        <v>8</v>
      </c>
      <c r="AB3602" s="11">
        <f t="shared" si="903"/>
        <v>-0.19191881812865499</v>
      </c>
      <c r="AC3602" s="11" t="s">
        <v>8</v>
      </c>
      <c r="AD3602" s="9">
        <v>25.472752839999998</v>
      </c>
      <c r="AE3602" s="10">
        <v>19.498982992762802</v>
      </c>
      <c r="AF3602" s="53">
        <v>25.333890660498099</v>
      </c>
      <c r="AG3602" s="12">
        <v>32.159884052951902</v>
      </c>
      <c r="AH3602" s="10" t="s">
        <v>8</v>
      </c>
      <c r="AI3602" s="134" t="s">
        <v>8</v>
      </c>
      <c r="AJ3602" s="134" t="s">
        <v>8</v>
      </c>
      <c r="AK3602" s="134" t="s">
        <v>8</v>
      </c>
      <c r="AL3602" s="134" t="s">
        <v>8</v>
      </c>
      <c r="AM3602" s="134" t="s">
        <v>8</v>
      </c>
      <c r="AN3602" s="3" t="str">
        <f t="shared" si="905"/>
        <v>n/a</v>
      </c>
      <c r="AO3602" s="3" t="str">
        <f t="shared" si="906"/>
        <v>n/a</v>
      </c>
      <c r="AP3602" s="3" t="s">
        <v>8</v>
      </c>
      <c r="AQ3602" s="124"/>
      <c r="AR3602" s="4"/>
      <c r="AS3602" s="3"/>
    </row>
    <row r="3603" spans="1:45" ht="15" customHeight="1">
      <c r="A3603" s="53">
        <v>1.2100940570000001</v>
      </c>
      <c r="B3603" s="32" t="s">
        <v>31</v>
      </c>
      <c r="C3603" s="17">
        <v>-27.3748</v>
      </c>
      <c r="D3603" s="17">
        <v>112.92359999999999</v>
      </c>
      <c r="E3603" s="40" t="s">
        <v>33</v>
      </c>
      <c r="F3603" s="18">
        <v>-51.8</v>
      </c>
      <c r="G3603" s="17">
        <v>-47.7</v>
      </c>
      <c r="H3603" s="17">
        <v>-44.3</v>
      </c>
      <c r="I3603" s="17">
        <v>-40.1</v>
      </c>
      <c r="J3603" s="17">
        <v>-35.200000000000003</v>
      </c>
      <c r="K3603" s="30">
        <v>-30.8</v>
      </c>
      <c r="L3603" s="10">
        <f t="shared" si="904"/>
        <v>-27.3748</v>
      </c>
      <c r="M3603" s="52" t="str">
        <f t="shared" si="907"/>
        <v>mid latitude</v>
      </c>
      <c r="N3603" s="83" t="s">
        <v>8</v>
      </c>
      <c r="O3603" s="34" t="s">
        <v>8</v>
      </c>
      <c r="P3603" s="34" t="s">
        <v>8</v>
      </c>
      <c r="Q3603" s="34" t="s">
        <v>8</v>
      </c>
      <c r="R3603" s="34" t="s">
        <v>8</v>
      </c>
      <c r="S3603" s="42" t="s">
        <v>8</v>
      </c>
      <c r="T3603" s="10" t="s">
        <v>8</v>
      </c>
      <c r="U3603" s="11" t="s">
        <v>8</v>
      </c>
      <c r="V3603" s="11" t="s">
        <v>8</v>
      </c>
      <c r="W3603" s="11" t="s">
        <v>8</v>
      </c>
      <c r="X3603" s="11" t="s">
        <v>8</v>
      </c>
      <c r="Y3603" s="12" t="s">
        <v>8</v>
      </c>
      <c r="Z3603" s="10">
        <f t="shared" si="908"/>
        <v>0.63558791351500377</v>
      </c>
      <c r="AA3603" s="11" t="s">
        <v>8</v>
      </c>
      <c r="AB3603" s="11">
        <f t="shared" si="903"/>
        <v>-0.19682437002923978</v>
      </c>
      <c r="AC3603" s="11" t="s">
        <v>8</v>
      </c>
      <c r="AD3603" s="9">
        <v>25.137213089999999</v>
      </c>
      <c r="AE3603" s="10">
        <v>19.046774691575699</v>
      </c>
      <c r="AF3603" s="53">
        <v>24.873154526056801</v>
      </c>
      <c r="AG3603" s="12">
        <v>31.531990244058601</v>
      </c>
      <c r="AH3603" s="10" t="s">
        <v>8</v>
      </c>
      <c r="AI3603" s="134" t="s">
        <v>8</v>
      </c>
      <c r="AJ3603" s="134" t="s">
        <v>8</v>
      </c>
      <c r="AK3603" s="134" t="s">
        <v>8</v>
      </c>
      <c r="AL3603" s="134" t="s">
        <v>8</v>
      </c>
      <c r="AM3603" s="134" t="s">
        <v>8</v>
      </c>
      <c r="AN3603" s="3" t="str">
        <f t="shared" si="905"/>
        <v>n/a</v>
      </c>
      <c r="AO3603" s="3" t="str">
        <f t="shared" si="906"/>
        <v>n/a</v>
      </c>
      <c r="AP3603" s="3" t="s">
        <v>8</v>
      </c>
      <c r="AQ3603" s="124"/>
      <c r="AR3603" s="4"/>
      <c r="AS3603" s="3"/>
    </row>
    <row r="3604" spans="1:45" ht="15" customHeight="1">
      <c r="A3604" s="53">
        <v>1.219151045</v>
      </c>
      <c r="B3604" s="32" t="s">
        <v>31</v>
      </c>
      <c r="C3604" s="17">
        <v>-27.3748</v>
      </c>
      <c r="D3604" s="17">
        <v>112.92359999999999</v>
      </c>
      <c r="E3604" s="40" t="s">
        <v>33</v>
      </c>
      <c r="F3604" s="18">
        <v>-51.8</v>
      </c>
      <c r="G3604" s="17">
        <v>-47.7</v>
      </c>
      <c r="H3604" s="17">
        <v>-44.3</v>
      </c>
      <c r="I3604" s="17">
        <v>-40.1</v>
      </c>
      <c r="J3604" s="17">
        <v>-35.200000000000003</v>
      </c>
      <c r="K3604" s="30">
        <v>-30.8</v>
      </c>
      <c r="L3604" s="10">
        <f t="shared" si="904"/>
        <v>-27.3748</v>
      </c>
      <c r="M3604" s="52" t="str">
        <f t="shared" si="907"/>
        <v>mid latitude</v>
      </c>
      <c r="N3604" s="83" t="s">
        <v>8</v>
      </c>
      <c r="O3604" s="34" t="s">
        <v>8</v>
      </c>
      <c r="P3604" s="34" t="s">
        <v>8</v>
      </c>
      <c r="Q3604" s="34" t="s">
        <v>8</v>
      </c>
      <c r="R3604" s="34" t="s">
        <v>8</v>
      </c>
      <c r="S3604" s="42" t="s">
        <v>8</v>
      </c>
      <c r="T3604" s="10" t="s">
        <v>8</v>
      </c>
      <c r="U3604" s="11" t="s">
        <v>8</v>
      </c>
      <c r="V3604" s="11" t="s">
        <v>8</v>
      </c>
      <c r="W3604" s="11" t="s">
        <v>8</v>
      </c>
      <c r="X3604" s="11" t="s">
        <v>8</v>
      </c>
      <c r="Y3604" s="12" t="s">
        <v>8</v>
      </c>
      <c r="Z3604" s="10">
        <f t="shared" si="908"/>
        <v>0.6415670162207836</v>
      </c>
      <c r="AA3604" s="11" t="s">
        <v>8</v>
      </c>
      <c r="AB3604" s="11">
        <f t="shared" si="903"/>
        <v>-0.19275797178362569</v>
      </c>
      <c r="AC3604" s="11" t="s">
        <v>8</v>
      </c>
      <c r="AD3604" s="9">
        <v>25.415354730000001</v>
      </c>
      <c r="AE3604" s="10">
        <v>19.410907786964099</v>
      </c>
      <c r="AF3604" s="53">
        <v>25.252597302084901</v>
      </c>
      <c r="AG3604" s="12">
        <v>32.061529244788801</v>
      </c>
      <c r="AH3604" s="10" t="s">
        <v>8</v>
      </c>
      <c r="AI3604" s="134" t="s">
        <v>8</v>
      </c>
      <c r="AJ3604" s="134" t="s">
        <v>8</v>
      </c>
      <c r="AK3604" s="134" t="s">
        <v>8</v>
      </c>
      <c r="AL3604" s="134" t="s">
        <v>8</v>
      </c>
      <c r="AM3604" s="134" t="s">
        <v>8</v>
      </c>
      <c r="AN3604" s="3" t="str">
        <f t="shared" si="905"/>
        <v>n/a</v>
      </c>
      <c r="AO3604" s="3" t="str">
        <f t="shared" si="906"/>
        <v>n/a</v>
      </c>
      <c r="AP3604" s="3" t="s">
        <v>8</v>
      </c>
      <c r="AQ3604" s="124"/>
      <c r="AR3604" s="4"/>
      <c r="AS3604" s="3"/>
    </row>
    <row r="3605" spans="1:45" ht="15" customHeight="1">
      <c r="A3605" s="53">
        <v>1.250623153</v>
      </c>
      <c r="B3605" s="32" t="s">
        <v>31</v>
      </c>
      <c r="C3605" s="17">
        <v>-27.3748</v>
      </c>
      <c r="D3605" s="17">
        <v>112.92359999999999</v>
      </c>
      <c r="E3605" s="40" t="s">
        <v>33</v>
      </c>
      <c r="F3605" s="18">
        <v>-51.8</v>
      </c>
      <c r="G3605" s="17">
        <v>-47.7</v>
      </c>
      <c r="H3605" s="17">
        <v>-44.3</v>
      </c>
      <c r="I3605" s="17">
        <v>-40.1</v>
      </c>
      <c r="J3605" s="17">
        <v>-35.200000000000003</v>
      </c>
      <c r="K3605" s="30">
        <v>-30.8</v>
      </c>
      <c r="L3605" s="10">
        <f t="shared" si="904"/>
        <v>-27.3748</v>
      </c>
      <c r="M3605" s="52" t="str">
        <f t="shared" si="907"/>
        <v>mid latitude</v>
      </c>
      <c r="N3605" s="83" t="s">
        <v>8</v>
      </c>
      <c r="O3605" s="34" t="s">
        <v>8</v>
      </c>
      <c r="P3605" s="34" t="s">
        <v>8</v>
      </c>
      <c r="Q3605" s="34" t="s">
        <v>8</v>
      </c>
      <c r="R3605" s="34" t="s">
        <v>8</v>
      </c>
      <c r="S3605" s="42" t="s">
        <v>8</v>
      </c>
      <c r="T3605" s="10" t="s">
        <v>8</v>
      </c>
      <c r="U3605" s="11" t="s">
        <v>8</v>
      </c>
      <c r="V3605" s="11" t="s">
        <v>8</v>
      </c>
      <c r="W3605" s="11" t="s">
        <v>8</v>
      </c>
      <c r="X3605" s="11" t="s">
        <v>8</v>
      </c>
      <c r="Y3605" s="12" t="s">
        <v>8</v>
      </c>
      <c r="Z3605" s="10">
        <f t="shared" si="908"/>
        <v>0.64742563536907738</v>
      </c>
      <c r="AA3605" s="11" t="s">
        <v>8</v>
      </c>
      <c r="AB3605" s="11">
        <f t="shared" si="903"/>
        <v>-0.18881010833333337</v>
      </c>
      <c r="AC3605" s="11" t="s">
        <v>8</v>
      </c>
      <c r="AD3605" s="9">
        <v>25.685388589999999</v>
      </c>
      <c r="AE3605" s="10">
        <v>19.788389313145402</v>
      </c>
      <c r="AF3605" s="53">
        <v>25.616847726310599</v>
      </c>
      <c r="AG3605" s="12">
        <v>32.458546004610298</v>
      </c>
      <c r="AH3605" s="10" t="s">
        <v>8</v>
      </c>
      <c r="AI3605" s="134" t="s">
        <v>8</v>
      </c>
      <c r="AJ3605" s="134" t="s">
        <v>8</v>
      </c>
      <c r="AK3605" s="134" t="s">
        <v>8</v>
      </c>
      <c r="AL3605" s="134" t="s">
        <v>8</v>
      </c>
      <c r="AM3605" s="134" t="s">
        <v>8</v>
      </c>
      <c r="AN3605" s="3" t="str">
        <f t="shared" si="905"/>
        <v>n/a</v>
      </c>
      <c r="AO3605" s="3" t="str">
        <f t="shared" si="906"/>
        <v>n/a</v>
      </c>
      <c r="AP3605" s="3" t="s">
        <v>8</v>
      </c>
      <c r="AQ3605" s="124"/>
      <c r="AR3605" s="4"/>
      <c r="AS3605" s="3"/>
    </row>
    <row r="3606" spans="1:45" ht="15" customHeight="1">
      <c r="A3606" s="53">
        <v>1.260065811</v>
      </c>
      <c r="B3606" s="32" t="s">
        <v>31</v>
      </c>
      <c r="C3606" s="17">
        <v>-27.3748</v>
      </c>
      <c r="D3606" s="17">
        <v>112.92359999999999</v>
      </c>
      <c r="E3606" s="40" t="s">
        <v>33</v>
      </c>
      <c r="F3606" s="18">
        <v>-51.8</v>
      </c>
      <c r="G3606" s="17">
        <v>-47.7</v>
      </c>
      <c r="H3606" s="17">
        <v>-44.3</v>
      </c>
      <c r="I3606" s="17">
        <v>-40.1</v>
      </c>
      <c r="J3606" s="17">
        <v>-35.200000000000003</v>
      </c>
      <c r="K3606" s="30">
        <v>-30.8</v>
      </c>
      <c r="L3606" s="10">
        <f t="shared" si="904"/>
        <v>-27.3748</v>
      </c>
      <c r="M3606" s="52" t="str">
        <f t="shared" si="907"/>
        <v>mid latitude</v>
      </c>
      <c r="N3606" s="83" t="s">
        <v>8</v>
      </c>
      <c r="O3606" s="34" t="s">
        <v>8</v>
      </c>
      <c r="P3606" s="34" t="s">
        <v>8</v>
      </c>
      <c r="Q3606" s="34" t="s">
        <v>8</v>
      </c>
      <c r="R3606" s="34" t="s">
        <v>8</v>
      </c>
      <c r="S3606" s="42" t="s">
        <v>8</v>
      </c>
      <c r="T3606" s="10" t="s">
        <v>8</v>
      </c>
      <c r="U3606" s="11" t="s">
        <v>8</v>
      </c>
      <c r="V3606" s="11" t="s">
        <v>8</v>
      </c>
      <c r="W3606" s="11" t="s">
        <v>8</v>
      </c>
      <c r="X3606" s="11" t="s">
        <v>8</v>
      </c>
      <c r="Y3606" s="12" t="s">
        <v>8</v>
      </c>
      <c r="Z3606" s="10">
        <f t="shared" si="908"/>
        <v>0.65167482743741867</v>
      </c>
      <c r="AA3606" s="11" t="s">
        <v>8</v>
      </c>
      <c r="AB3606" s="11">
        <f t="shared" si="903"/>
        <v>-0.18596905438596487</v>
      </c>
      <c r="AC3606" s="11" t="s">
        <v>8</v>
      </c>
      <c r="AD3606" s="9">
        <v>25.879716680000001</v>
      </c>
      <c r="AE3606" s="10">
        <v>20.070234355146599</v>
      </c>
      <c r="AF3606" s="53">
        <v>25.884550761522402</v>
      </c>
      <c r="AG3606" s="12">
        <v>32.708857986678503</v>
      </c>
      <c r="AH3606" s="10" t="s">
        <v>8</v>
      </c>
      <c r="AI3606" s="134" t="s">
        <v>8</v>
      </c>
      <c r="AJ3606" s="134" t="s">
        <v>8</v>
      </c>
      <c r="AK3606" s="134" t="s">
        <v>8</v>
      </c>
      <c r="AL3606" s="134" t="s">
        <v>8</v>
      </c>
      <c r="AM3606" s="134" t="s">
        <v>8</v>
      </c>
      <c r="AN3606" s="3" t="str">
        <f t="shared" si="905"/>
        <v>n/a</v>
      </c>
      <c r="AO3606" s="3" t="str">
        <f t="shared" si="906"/>
        <v>n/a</v>
      </c>
      <c r="AP3606" s="3" t="s">
        <v>8</v>
      </c>
      <c r="AQ3606" s="124"/>
      <c r="AR3606" s="4"/>
      <c r="AS3606" s="3"/>
    </row>
    <row r="3607" spans="1:45" ht="15" customHeight="1">
      <c r="A3607" s="53">
        <v>1.2708574189999999</v>
      </c>
      <c r="B3607" s="32" t="s">
        <v>31</v>
      </c>
      <c r="C3607" s="17">
        <v>-27.3748</v>
      </c>
      <c r="D3607" s="17">
        <v>112.92359999999999</v>
      </c>
      <c r="E3607" s="40" t="s">
        <v>33</v>
      </c>
      <c r="F3607" s="18">
        <v>-51.8</v>
      </c>
      <c r="G3607" s="17">
        <v>-47.7</v>
      </c>
      <c r="H3607" s="17">
        <v>-44.3</v>
      </c>
      <c r="I3607" s="17">
        <v>-40.1</v>
      </c>
      <c r="J3607" s="17">
        <v>-35.200000000000003</v>
      </c>
      <c r="K3607" s="30">
        <v>-30.8</v>
      </c>
      <c r="L3607" s="10">
        <f t="shared" si="904"/>
        <v>-27.3748</v>
      </c>
      <c r="M3607" s="52" t="str">
        <f t="shared" si="907"/>
        <v>mid latitude</v>
      </c>
      <c r="N3607" s="83" t="s">
        <v>8</v>
      </c>
      <c r="O3607" s="34" t="s">
        <v>8</v>
      </c>
      <c r="P3607" s="34" t="s">
        <v>8</v>
      </c>
      <c r="Q3607" s="34" t="s">
        <v>8</v>
      </c>
      <c r="R3607" s="34" t="s">
        <v>8</v>
      </c>
      <c r="S3607" s="42" t="s">
        <v>8</v>
      </c>
      <c r="T3607" s="10" t="s">
        <v>8</v>
      </c>
      <c r="U3607" s="11" t="s">
        <v>8</v>
      </c>
      <c r="V3607" s="11" t="s">
        <v>8</v>
      </c>
      <c r="W3607" s="11" t="s">
        <v>8</v>
      </c>
      <c r="X3607" s="11" t="s">
        <v>8</v>
      </c>
      <c r="Y3607" s="12" t="s">
        <v>8</v>
      </c>
      <c r="Z3607" s="10">
        <f t="shared" si="908"/>
        <v>0.63223304727705132</v>
      </c>
      <c r="AA3607" s="11" t="s">
        <v>8</v>
      </c>
      <c r="AB3607" s="11">
        <f t="shared" si="903"/>
        <v>-0.19912280701754387</v>
      </c>
      <c r="AC3607" s="11" t="s">
        <v>8</v>
      </c>
      <c r="AD3607" s="9">
        <v>24.98</v>
      </c>
      <c r="AE3607" s="10">
        <v>18.815438141803899</v>
      </c>
      <c r="AF3607" s="53">
        <v>24.661120183266402</v>
      </c>
      <c r="AG3607" s="12">
        <v>31.294564834702701</v>
      </c>
      <c r="AH3607" s="10" t="s">
        <v>8</v>
      </c>
      <c r="AI3607" s="134" t="s">
        <v>8</v>
      </c>
      <c r="AJ3607" s="134" t="s">
        <v>8</v>
      </c>
      <c r="AK3607" s="134" t="s">
        <v>8</v>
      </c>
      <c r="AL3607" s="134" t="s">
        <v>8</v>
      </c>
      <c r="AM3607" s="134" t="s">
        <v>8</v>
      </c>
      <c r="AN3607" s="3" t="str">
        <f t="shared" si="905"/>
        <v>n/a</v>
      </c>
      <c r="AO3607" s="3" t="str">
        <f t="shared" si="906"/>
        <v>n/a</v>
      </c>
      <c r="AP3607" s="3" t="s">
        <v>8</v>
      </c>
      <c r="AQ3607" s="124"/>
      <c r="AR3607" s="4"/>
      <c r="AS3607" s="3"/>
    </row>
    <row r="3608" spans="1:45" ht="15" customHeight="1">
      <c r="A3608" s="53">
        <v>1.2789511259999999</v>
      </c>
      <c r="B3608" s="32" t="s">
        <v>31</v>
      </c>
      <c r="C3608" s="17">
        <v>-27.3748</v>
      </c>
      <c r="D3608" s="17">
        <v>112.92359999999999</v>
      </c>
      <c r="E3608" s="40" t="s">
        <v>33</v>
      </c>
      <c r="F3608" s="18">
        <v>-51.8</v>
      </c>
      <c r="G3608" s="17">
        <v>-47.7</v>
      </c>
      <c r="H3608" s="17">
        <v>-44.3</v>
      </c>
      <c r="I3608" s="17">
        <v>-40.1</v>
      </c>
      <c r="J3608" s="17">
        <v>-35.200000000000003</v>
      </c>
      <c r="K3608" s="30">
        <v>-30.8</v>
      </c>
      <c r="L3608" s="10">
        <f t="shared" si="904"/>
        <v>-27.3748</v>
      </c>
      <c r="M3608" s="52" t="str">
        <f t="shared" si="907"/>
        <v>mid latitude</v>
      </c>
      <c r="N3608" s="83" t="s">
        <v>8</v>
      </c>
      <c r="O3608" s="34" t="s">
        <v>8</v>
      </c>
      <c r="P3608" s="34" t="s">
        <v>8</v>
      </c>
      <c r="Q3608" s="34" t="s">
        <v>8</v>
      </c>
      <c r="R3608" s="34" t="s">
        <v>8</v>
      </c>
      <c r="S3608" s="42" t="s">
        <v>8</v>
      </c>
      <c r="T3608" s="10" t="s">
        <v>8</v>
      </c>
      <c r="U3608" s="11" t="s">
        <v>8</v>
      </c>
      <c r="V3608" s="11" t="s">
        <v>8</v>
      </c>
      <c r="W3608" s="11" t="s">
        <v>8</v>
      </c>
      <c r="X3608" s="11" t="s">
        <v>8</v>
      </c>
      <c r="Y3608" s="12" t="s">
        <v>8</v>
      </c>
      <c r="Z3608" s="10">
        <f t="shared" si="908"/>
        <v>0.64190506730962715</v>
      </c>
      <c r="AA3608" s="11" t="s">
        <v>8</v>
      </c>
      <c r="AB3608" s="11">
        <f t="shared" si="903"/>
        <v>-0.19252919590643283</v>
      </c>
      <c r="AC3608" s="11" t="s">
        <v>8</v>
      </c>
      <c r="AD3608" s="9">
        <v>25.431003</v>
      </c>
      <c r="AE3608" s="10">
        <v>19.416659363902902</v>
      </c>
      <c r="AF3608" s="53">
        <v>25.275325186136101</v>
      </c>
      <c r="AG3608" s="12">
        <v>32.025773836118198</v>
      </c>
      <c r="AH3608" s="10" t="s">
        <v>8</v>
      </c>
      <c r="AI3608" s="134" t="s">
        <v>8</v>
      </c>
      <c r="AJ3608" s="134" t="s">
        <v>8</v>
      </c>
      <c r="AK3608" s="134" t="s">
        <v>8</v>
      </c>
      <c r="AL3608" s="134" t="s">
        <v>8</v>
      </c>
      <c r="AM3608" s="134" t="s">
        <v>8</v>
      </c>
      <c r="AN3608" s="3" t="str">
        <f t="shared" si="905"/>
        <v>n/a</v>
      </c>
      <c r="AO3608" s="3" t="str">
        <f t="shared" si="906"/>
        <v>n/a</v>
      </c>
      <c r="AP3608" s="3" t="s">
        <v>8</v>
      </c>
      <c r="AQ3608" s="124"/>
      <c r="AR3608" s="4"/>
      <c r="AS3608" s="3"/>
    </row>
    <row r="3609" spans="1:45" ht="15" customHeight="1">
      <c r="A3609" s="53">
        <v>1.2910916859999999</v>
      </c>
      <c r="B3609" s="32" t="s">
        <v>31</v>
      </c>
      <c r="C3609" s="17">
        <v>-27.3748</v>
      </c>
      <c r="D3609" s="17">
        <v>112.92359999999999</v>
      </c>
      <c r="E3609" s="40" t="s">
        <v>33</v>
      </c>
      <c r="F3609" s="18">
        <v>-51.8</v>
      </c>
      <c r="G3609" s="17">
        <v>-47.7</v>
      </c>
      <c r="H3609" s="17">
        <v>-44.3</v>
      </c>
      <c r="I3609" s="17">
        <v>-40.1</v>
      </c>
      <c r="J3609" s="17">
        <v>-35.200000000000003</v>
      </c>
      <c r="K3609" s="30">
        <v>-30.8</v>
      </c>
      <c r="L3609" s="10">
        <f t="shared" si="904"/>
        <v>-27.3748</v>
      </c>
      <c r="M3609" s="52" t="str">
        <f t="shared" si="907"/>
        <v>mid latitude</v>
      </c>
      <c r="N3609" s="83" t="s">
        <v>8</v>
      </c>
      <c r="O3609" s="34" t="s">
        <v>8</v>
      </c>
      <c r="P3609" s="34" t="s">
        <v>8</v>
      </c>
      <c r="Q3609" s="34" t="s">
        <v>8</v>
      </c>
      <c r="R3609" s="34" t="s">
        <v>8</v>
      </c>
      <c r="S3609" s="42" t="s">
        <v>8</v>
      </c>
      <c r="T3609" s="10" t="s">
        <v>8</v>
      </c>
      <c r="U3609" s="11" t="s">
        <v>8</v>
      </c>
      <c r="V3609" s="11" t="s">
        <v>8</v>
      </c>
      <c r="W3609" s="11" t="s">
        <v>8</v>
      </c>
      <c r="X3609" s="11" t="s">
        <v>8</v>
      </c>
      <c r="Y3609" s="12" t="s">
        <v>8</v>
      </c>
      <c r="Z3609" s="10">
        <f t="shared" si="908"/>
        <v>0.6255807582951276</v>
      </c>
      <c r="AA3609" s="11" t="s">
        <v>8</v>
      </c>
      <c r="AB3609" s="11">
        <f t="shared" si="903"/>
        <v>-0.20371661783625736</v>
      </c>
      <c r="AC3609" s="11" t="s">
        <v>8</v>
      </c>
      <c r="AD3609" s="9">
        <v>24.665783340000001</v>
      </c>
      <c r="AE3609" s="10">
        <v>18.416865493330299</v>
      </c>
      <c r="AF3609" s="53">
        <v>24.254741793332698</v>
      </c>
      <c r="AG3609" s="12">
        <v>30.827101784475101</v>
      </c>
      <c r="AH3609" s="10" t="s">
        <v>8</v>
      </c>
      <c r="AI3609" s="134" t="s">
        <v>8</v>
      </c>
      <c r="AJ3609" s="134" t="s">
        <v>8</v>
      </c>
      <c r="AK3609" s="134" t="s">
        <v>8</v>
      </c>
      <c r="AL3609" s="134" t="s">
        <v>8</v>
      </c>
      <c r="AM3609" s="134" t="s">
        <v>8</v>
      </c>
      <c r="AN3609" s="3" t="str">
        <f t="shared" si="905"/>
        <v>n/a</v>
      </c>
      <c r="AO3609" s="3" t="str">
        <f t="shared" si="906"/>
        <v>n/a</v>
      </c>
      <c r="AP3609" s="3" t="s">
        <v>8</v>
      </c>
      <c r="AQ3609" s="124"/>
      <c r="AR3609" s="4"/>
      <c r="AS3609" s="3"/>
    </row>
    <row r="3610" spans="1:45" ht="15" customHeight="1">
      <c r="A3610" s="53">
        <v>1.3014796550000001</v>
      </c>
      <c r="B3610" s="32" t="s">
        <v>31</v>
      </c>
      <c r="C3610" s="17">
        <v>-27.3748</v>
      </c>
      <c r="D3610" s="17">
        <v>112.92359999999999</v>
      </c>
      <c r="E3610" s="40" t="s">
        <v>33</v>
      </c>
      <c r="F3610" s="18">
        <v>-51.8</v>
      </c>
      <c r="G3610" s="17">
        <v>-47.7</v>
      </c>
      <c r="H3610" s="17">
        <v>-44.3</v>
      </c>
      <c r="I3610" s="17">
        <v>-40.1</v>
      </c>
      <c r="J3610" s="17">
        <v>-35.200000000000003</v>
      </c>
      <c r="K3610" s="30">
        <v>-30.8</v>
      </c>
      <c r="L3610" s="10">
        <f t="shared" si="904"/>
        <v>-27.3748</v>
      </c>
      <c r="M3610" s="52" t="str">
        <f t="shared" si="907"/>
        <v>mid latitude</v>
      </c>
      <c r="N3610" s="83" t="s">
        <v>8</v>
      </c>
      <c r="O3610" s="34" t="s">
        <v>8</v>
      </c>
      <c r="P3610" s="34" t="s">
        <v>8</v>
      </c>
      <c r="Q3610" s="34" t="s">
        <v>8</v>
      </c>
      <c r="R3610" s="34" t="s">
        <v>8</v>
      </c>
      <c r="S3610" s="42" t="s">
        <v>8</v>
      </c>
      <c r="T3610" s="10" t="s">
        <v>8</v>
      </c>
      <c r="U3610" s="11" t="s">
        <v>8</v>
      </c>
      <c r="V3610" s="11" t="s">
        <v>8</v>
      </c>
      <c r="W3610" s="11" t="s">
        <v>8</v>
      </c>
      <c r="X3610" s="11" t="s">
        <v>8</v>
      </c>
      <c r="Y3610" s="12" t="s">
        <v>8</v>
      </c>
      <c r="Z3610" s="10">
        <f t="shared" si="908"/>
        <v>0.61527629543816942</v>
      </c>
      <c r="AA3610" s="11" t="s">
        <v>8</v>
      </c>
      <c r="AB3610" s="11">
        <f t="shared" si="903"/>
        <v>-0.21092981652046786</v>
      </c>
      <c r="AC3610" s="11" t="s">
        <v>8</v>
      </c>
      <c r="AD3610" s="9">
        <v>24.172400549999999</v>
      </c>
      <c r="AE3610" s="10">
        <v>17.7714340864487</v>
      </c>
      <c r="AF3610" s="53">
        <v>23.6195151058498</v>
      </c>
      <c r="AG3610" s="12">
        <v>30.0472250256467</v>
      </c>
      <c r="AH3610" s="10" t="s">
        <v>8</v>
      </c>
      <c r="AI3610" s="134" t="s">
        <v>8</v>
      </c>
      <c r="AJ3610" s="134" t="s">
        <v>8</v>
      </c>
      <c r="AK3610" s="134" t="s">
        <v>8</v>
      </c>
      <c r="AL3610" s="134" t="s">
        <v>8</v>
      </c>
      <c r="AM3610" s="134" t="s">
        <v>8</v>
      </c>
      <c r="AN3610" s="3" t="str">
        <f t="shared" si="905"/>
        <v>n/a</v>
      </c>
      <c r="AO3610" s="3" t="str">
        <f t="shared" si="906"/>
        <v>n/a</v>
      </c>
      <c r="AP3610" s="3" t="s">
        <v>8</v>
      </c>
      <c r="AQ3610" s="124"/>
      <c r="AR3610" s="4"/>
      <c r="AS3610" s="3"/>
    </row>
    <row r="3611" spans="1:45" ht="15" customHeight="1">
      <c r="A3611" s="53">
        <v>1.3089900600000002</v>
      </c>
      <c r="B3611" s="32" t="s">
        <v>31</v>
      </c>
      <c r="C3611" s="17">
        <v>-27.3748</v>
      </c>
      <c r="D3611" s="17">
        <v>112.92359999999999</v>
      </c>
      <c r="E3611" s="40" t="s">
        <v>33</v>
      </c>
      <c r="F3611" s="18">
        <v>-51.8</v>
      </c>
      <c r="G3611" s="17">
        <v>-47.7</v>
      </c>
      <c r="H3611" s="17">
        <v>-44.3</v>
      </c>
      <c r="I3611" s="17">
        <v>-40.1</v>
      </c>
      <c r="J3611" s="17">
        <v>-35.200000000000003</v>
      </c>
      <c r="K3611" s="30">
        <v>-30.8</v>
      </c>
      <c r="L3611" s="10">
        <f t="shared" si="904"/>
        <v>-27.3748</v>
      </c>
      <c r="M3611" s="52" t="str">
        <f t="shared" si="907"/>
        <v>mid latitude</v>
      </c>
      <c r="N3611" s="83" t="s">
        <v>8</v>
      </c>
      <c r="O3611" s="34" t="s">
        <v>8</v>
      </c>
      <c r="P3611" s="34" t="s">
        <v>8</v>
      </c>
      <c r="Q3611" s="34" t="s">
        <v>8</v>
      </c>
      <c r="R3611" s="34" t="s">
        <v>8</v>
      </c>
      <c r="S3611" s="42" t="s">
        <v>8</v>
      </c>
      <c r="T3611" s="10" t="s">
        <v>8</v>
      </c>
      <c r="U3611" s="11" t="s">
        <v>8</v>
      </c>
      <c r="V3611" s="11" t="s">
        <v>8</v>
      </c>
      <c r="W3611" s="11" t="s">
        <v>8</v>
      </c>
      <c r="X3611" s="11" t="s">
        <v>8</v>
      </c>
      <c r="Y3611" s="12" t="s">
        <v>8</v>
      </c>
      <c r="Z3611" s="10">
        <f t="shared" si="908"/>
        <v>0.6392201700583513</v>
      </c>
      <c r="AA3611" s="11" t="s">
        <v>8</v>
      </c>
      <c r="AB3611" s="11">
        <f t="shared" si="903"/>
        <v>-0.19434952967836264</v>
      </c>
      <c r="AC3611" s="11" t="s">
        <v>8</v>
      </c>
      <c r="AD3611" s="9">
        <v>25.306492169999999</v>
      </c>
      <c r="AE3611" s="10">
        <v>19.3005547589317</v>
      </c>
      <c r="AF3611" s="53">
        <v>25.117770112097801</v>
      </c>
      <c r="AG3611" s="12">
        <v>31.836045692997899</v>
      </c>
      <c r="AH3611" s="10" t="s">
        <v>8</v>
      </c>
      <c r="AI3611" s="134" t="s">
        <v>8</v>
      </c>
      <c r="AJ3611" s="134" t="s">
        <v>8</v>
      </c>
      <c r="AK3611" s="134" t="s">
        <v>8</v>
      </c>
      <c r="AL3611" s="134" t="s">
        <v>8</v>
      </c>
      <c r="AM3611" s="134" t="s">
        <v>8</v>
      </c>
      <c r="AN3611" s="3" t="str">
        <f t="shared" si="905"/>
        <v>n/a</v>
      </c>
      <c r="AO3611" s="3" t="str">
        <f t="shared" si="906"/>
        <v>n/a</v>
      </c>
      <c r="AP3611" s="3" t="s">
        <v>8</v>
      </c>
      <c r="AQ3611" s="124"/>
      <c r="AR3611" s="4"/>
      <c r="AS3611" s="3"/>
    </row>
    <row r="3612" spans="1:45" ht="15" customHeight="1">
      <c r="A3612" s="53">
        <v>1.322602668</v>
      </c>
      <c r="B3612" s="32" t="s">
        <v>31</v>
      </c>
      <c r="C3612" s="17">
        <v>-27.3748</v>
      </c>
      <c r="D3612" s="17">
        <v>112.92359999999999</v>
      </c>
      <c r="E3612" s="40" t="s">
        <v>33</v>
      </c>
      <c r="F3612" s="18">
        <v>-51.8</v>
      </c>
      <c r="G3612" s="17">
        <v>-47.7</v>
      </c>
      <c r="H3612" s="17">
        <v>-44.3</v>
      </c>
      <c r="I3612" s="17">
        <v>-40.1</v>
      </c>
      <c r="J3612" s="17">
        <v>-35.200000000000003</v>
      </c>
      <c r="K3612" s="30">
        <v>-30.8</v>
      </c>
      <c r="L3612" s="10">
        <f t="shared" si="904"/>
        <v>-27.3748</v>
      </c>
      <c r="M3612" s="52" t="str">
        <f t="shared" si="907"/>
        <v>mid latitude</v>
      </c>
      <c r="N3612" s="83" t="s">
        <v>8</v>
      </c>
      <c r="O3612" s="34" t="s">
        <v>8</v>
      </c>
      <c r="P3612" s="34" t="s">
        <v>8</v>
      </c>
      <c r="Q3612" s="34" t="s">
        <v>8</v>
      </c>
      <c r="R3612" s="34" t="s">
        <v>8</v>
      </c>
      <c r="S3612" s="42" t="s">
        <v>8</v>
      </c>
      <c r="T3612" s="10" t="s">
        <v>8</v>
      </c>
      <c r="U3612" s="11" t="s">
        <v>8</v>
      </c>
      <c r="V3612" s="11" t="s">
        <v>8</v>
      </c>
      <c r="W3612" s="11" t="s">
        <v>8</v>
      </c>
      <c r="X3612" s="11" t="s">
        <v>8</v>
      </c>
      <c r="Y3612" s="12" t="s">
        <v>8</v>
      </c>
      <c r="Z3612" s="10">
        <f t="shared" si="908"/>
        <v>0.62699625429809824</v>
      </c>
      <c r="AA3612" s="11" t="s">
        <v>8</v>
      </c>
      <c r="AB3612" s="11">
        <f t="shared" si="903"/>
        <v>-0.20273505365497077</v>
      </c>
      <c r="AC3612" s="11" t="s">
        <v>8</v>
      </c>
      <c r="AD3612" s="9">
        <v>24.732922330000001</v>
      </c>
      <c r="AE3612" s="10">
        <v>18.4453292938807</v>
      </c>
      <c r="AF3612" s="53">
        <v>24.343533525949301</v>
      </c>
      <c r="AG3612" s="12">
        <v>30.916214748773498</v>
      </c>
      <c r="AH3612" s="10" t="s">
        <v>8</v>
      </c>
      <c r="AI3612" s="134" t="s">
        <v>8</v>
      </c>
      <c r="AJ3612" s="134" t="s">
        <v>8</v>
      </c>
      <c r="AK3612" s="134" t="s">
        <v>8</v>
      </c>
      <c r="AL3612" s="134" t="s">
        <v>8</v>
      </c>
      <c r="AM3612" s="134" t="s">
        <v>8</v>
      </c>
      <c r="AN3612" s="3" t="str">
        <f t="shared" si="905"/>
        <v>n/a</v>
      </c>
      <c r="AO3612" s="3" t="str">
        <f t="shared" si="906"/>
        <v>n/a</v>
      </c>
      <c r="AP3612" s="3" t="s">
        <v>8</v>
      </c>
      <c r="AQ3612" s="124"/>
      <c r="AR3612" s="4"/>
      <c r="AS3612" s="3"/>
    </row>
    <row r="3613" spans="1:45" ht="15" customHeight="1">
      <c r="A3613" s="53">
        <v>1.334337675</v>
      </c>
      <c r="B3613" s="32" t="s">
        <v>31</v>
      </c>
      <c r="C3613" s="17">
        <v>-27.3748</v>
      </c>
      <c r="D3613" s="17">
        <v>112.92359999999999</v>
      </c>
      <c r="E3613" s="40" t="s">
        <v>33</v>
      </c>
      <c r="F3613" s="18">
        <v>-51.8</v>
      </c>
      <c r="G3613" s="17">
        <v>-47.7</v>
      </c>
      <c r="H3613" s="17">
        <v>-44.3</v>
      </c>
      <c r="I3613" s="17">
        <v>-40.1</v>
      </c>
      <c r="J3613" s="17">
        <v>-35.200000000000003</v>
      </c>
      <c r="K3613" s="30">
        <v>-30.8</v>
      </c>
      <c r="L3613" s="10">
        <f t="shared" si="904"/>
        <v>-27.3748</v>
      </c>
      <c r="M3613" s="52" t="str">
        <f t="shared" si="907"/>
        <v>mid latitude</v>
      </c>
      <c r="N3613" s="83" t="s">
        <v>8</v>
      </c>
      <c r="O3613" s="34" t="s">
        <v>8</v>
      </c>
      <c r="P3613" s="34" t="s">
        <v>8</v>
      </c>
      <c r="Q3613" s="34" t="s">
        <v>8</v>
      </c>
      <c r="R3613" s="34" t="s">
        <v>8</v>
      </c>
      <c r="S3613" s="42" t="s">
        <v>8</v>
      </c>
      <c r="T3613" s="10" t="s">
        <v>8</v>
      </c>
      <c r="U3613" s="11" t="s">
        <v>8</v>
      </c>
      <c r="V3613" s="11" t="s">
        <v>8</v>
      </c>
      <c r="W3613" s="11" t="s">
        <v>8</v>
      </c>
      <c r="X3613" s="11" t="s">
        <v>8</v>
      </c>
      <c r="Y3613" s="12" t="s">
        <v>8</v>
      </c>
      <c r="Z3613" s="10">
        <f t="shared" si="908"/>
        <v>0.63997426304546579</v>
      </c>
      <c r="AA3613" s="11" t="s">
        <v>8</v>
      </c>
      <c r="AB3613" s="11">
        <f t="shared" si="903"/>
        <v>-0.19383749108187145</v>
      </c>
      <c r="AC3613" s="11" t="s">
        <v>8</v>
      </c>
      <c r="AD3613" s="9">
        <v>25.341515609999998</v>
      </c>
      <c r="AE3613" s="10">
        <v>19.3242466577504</v>
      </c>
      <c r="AF3613" s="53">
        <v>25.142413253611299</v>
      </c>
      <c r="AG3613" s="12">
        <v>31.932211599040102</v>
      </c>
      <c r="AH3613" s="10" t="s">
        <v>8</v>
      </c>
      <c r="AI3613" s="134" t="s">
        <v>8</v>
      </c>
      <c r="AJ3613" s="134" t="s">
        <v>8</v>
      </c>
      <c r="AK3613" s="134" t="s">
        <v>8</v>
      </c>
      <c r="AL3613" s="134" t="s">
        <v>8</v>
      </c>
      <c r="AM3613" s="134" t="s">
        <v>8</v>
      </c>
      <c r="AN3613" s="3" t="str">
        <f t="shared" si="905"/>
        <v>n/a</v>
      </c>
      <c r="AO3613" s="3" t="str">
        <f t="shared" si="906"/>
        <v>n/a</v>
      </c>
      <c r="AP3613" s="3" t="s">
        <v>8</v>
      </c>
      <c r="AQ3613" s="124"/>
      <c r="AR3613" s="4"/>
      <c r="AS3613" s="3"/>
    </row>
    <row r="3614" spans="1:45" ht="15" customHeight="1">
      <c r="A3614" s="53">
        <v>1.3567674190000001</v>
      </c>
      <c r="B3614" s="32" t="s">
        <v>31</v>
      </c>
      <c r="C3614" s="17">
        <v>-27.3748</v>
      </c>
      <c r="D3614" s="17">
        <v>112.92359999999999</v>
      </c>
      <c r="E3614" s="40" t="s">
        <v>33</v>
      </c>
      <c r="F3614" s="18">
        <v>-51.8</v>
      </c>
      <c r="G3614" s="17">
        <v>-47.7</v>
      </c>
      <c r="H3614" s="17">
        <v>-44.3</v>
      </c>
      <c r="I3614" s="17">
        <v>-40.1</v>
      </c>
      <c r="J3614" s="17">
        <v>-35.200000000000003</v>
      </c>
      <c r="K3614" s="30">
        <v>-30.8</v>
      </c>
      <c r="L3614" s="10">
        <f t="shared" si="904"/>
        <v>-27.3748</v>
      </c>
      <c r="M3614" s="52" t="str">
        <f t="shared" si="907"/>
        <v>mid latitude</v>
      </c>
      <c r="N3614" s="83" t="s">
        <v>8</v>
      </c>
      <c r="O3614" s="34" t="s">
        <v>8</v>
      </c>
      <c r="P3614" s="34" t="s">
        <v>8</v>
      </c>
      <c r="Q3614" s="34" t="s">
        <v>8</v>
      </c>
      <c r="R3614" s="34" t="s">
        <v>8</v>
      </c>
      <c r="S3614" s="42" t="s">
        <v>8</v>
      </c>
      <c r="T3614" s="10" t="s">
        <v>8</v>
      </c>
      <c r="U3614" s="11" t="s">
        <v>8</v>
      </c>
      <c r="V3614" s="11" t="s">
        <v>8</v>
      </c>
      <c r="W3614" s="11" t="s">
        <v>8</v>
      </c>
      <c r="X3614" s="11" t="s">
        <v>8</v>
      </c>
      <c r="Y3614" s="12" t="s">
        <v>8</v>
      </c>
      <c r="Z3614" s="10">
        <f t="shared" si="908"/>
        <v>0.65043888955882756</v>
      </c>
      <c r="AA3614" s="11" t="s">
        <v>8</v>
      </c>
      <c r="AB3614" s="11">
        <f t="shared" si="903"/>
        <v>-0.18679350029239764</v>
      </c>
      <c r="AC3614" s="11" t="s">
        <v>8</v>
      </c>
      <c r="AD3614" s="9">
        <v>25.823324580000001</v>
      </c>
      <c r="AE3614" s="10">
        <v>19.9773254454932</v>
      </c>
      <c r="AF3614" s="53">
        <v>25.798556490792802</v>
      </c>
      <c r="AG3614" s="12">
        <v>32.674456810205598</v>
      </c>
      <c r="AH3614" s="10" t="s">
        <v>8</v>
      </c>
      <c r="AI3614" s="134" t="s">
        <v>8</v>
      </c>
      <c r="AJ3614" s="134" t="s">
        <v>8</v>
      </c>
      <c r="AK3614" s="134" t="s">
        <v>8</v>
      </c>
      <c r="AL3614" s="134" t="s">
        <v>8</v>
      </c>
      <c r="AM3614" s="134" t="s">
        <v>8</v>
      </c>
      <c r="AN3614" s="3" t="str">
        <f t="shared" si="905"/>
        <v>n/a</v>
      </c>
      <c r="AO3614" s="3" t="str">
        <f t="shared" si="906"/>
        <v>n/a</v>
      </c>
      <c r="AP3614" s="3" t="s">
        <v>8</v>
      </c>
      <c r="AQ3614" s="124"/>
      <c r="AR3614" s="4"/>
      <c r="AS3614" s="3"/>
    </row>
    <row r="3615" spans="1:45" ht="15" customHeight="1">
      <c r="A3615" s="53">
        <v>1.364573751</v>
      </c>
      <c r="B3615" s="32" t="s">
        <v>31</v>
      </c>
      <c r="C3615" s="17">
        <v>-27.3748</v>
      </c>
      <c r="D3615" s="17">
        <v>112.92359999999999</v>
      </c>
      <c r="E3615" s="40" t="s">
        <v>33</v>
      </c>
      <c r="F3615" s="18">
        <v>-51.8</v>
      </c>
      <c r="G3615" s="17">
        <v>-47.7</v>
      </c>
      <c r="H3615" s="17">
        <v>-44.3</v>
      </c>
      <c r="I3615" s="17">
        <v>-40.1</v>
      </c>
      <c r="J3615" s="17">
        <v>-35.200000000000003</v>
      </c>
      <c r="K3615" s="30">
        <v>-30.8</v>
      </c>
      <c r="L3615" s="10">
        <f t="shared" si="904"/>
        <v>-27.3748</v>
      </c>
      <c r="M3615" s="52" t="str">
        <f t="shared" si="907"/>
        <v>mid latitude</v>
      </c>
      <c r="N3615" s="83" t="s">
        <v>8</v>
      </c>
      <c r="O3615" s="34" t="s">
        <v>8</v>
      </c>
      <c r="P3615" s="34" t="s">
        <v>8</v>
      </c>
      <c r="Q3615" s="34" t="s">
        <v>8</v>
      </c>
      <c r="R3615" s="34" t="s">
        <v>8</v>
      </c>
      <c r="S3615" s="42" t="s">
        <v>8</v>
      </c>
      <c r="T3615" s="10" t="s">
        <v>8</v>
      </c>
      <c r="U3615" s="11" t="s">
        <v>8</v>
      </c>
      <c r="V3615" s="11" t="s">
        <v>8</v>
      </c>
      <c r="W3615" s="11" t="s">
        <v>8</v>
      </c>
      <c r="X3615" s="11" t="s">
        <v>8</v>
      </c>
      <c r="Y3615" s="12" t="s">
        <v>8</v>
      </c>
      <c r="Z3615" s="10">
        <f t="shared" si="908"/>
        <v>0.63875747027600815</v>
      </c>
      <c r="AA3615" s="11" t="s">
        <v>8</v>
      </c>
      <c r="AB3615" s="11">
        <f t="shared" si="903"/>
        <v>-0.19466400774853809</v>
      </c>
      <c r="AC3615" s="11" t="s">
        <v>8</v>
      </c>
      <c r="AD3615" s="9">
        <v>25.284981869999999</v>
      </c>
      <c r="AE3615" s="10">
        <v>19.227450468906301</v>
      </c>
      <c r="AF3615" s="53">
        <v>25.0803619392853</v>
      </c>
      <c r="AG3615" s="12">
        <v>31.8506054826092</v>
      </c>
      <c r="AH3615" s="10" t="s">
        <v>8</v>
      </c>
      <c r="AI3615" s="134" t="s">
        <v>8</v>
      </c>
      <c r="AJ3615" s="134" t="s">
        <v>8</v>
      </c>
      <c r="AK3615" s="134" t="s">
        <v>8</v>
      </c>
      <c r="AL3615" s="134" t="s">
        <v>8</v>
      </c>
      <c r="AM3615" s="134" t="s">
        <v>8</v>
      </c>
      <c r="AN3615" s="3" t="str">
        <f t="shared" si="905"/>
        <v>n/a</v>
      </c>
      <c r="AO3615" s="3" t="str">
        <f t="shared" si="906"/>
        <v>n/a</v>
      </c>
      <c r="AP3615" s="3" t="s">
        <v>8</v>
      </c>
      <c r="AQ3615" s="124"/>
      <c r="AR3615" s="4"/>
      <c r="AS3615" s="3"/>
    </row>
    <row r="3616" spans="1:45" ht="15" customHeight="1">
      <c r="A3616" s="53">
        <v>1.3762832490000001</v>
      </c>
      <c r="B3616" s="32" t="s">
        <v>31</v>
      </c>
      <c r="C3616" s="17">
        <v>-27.3748</v>
      </c>
      <c r="D3616" s="17">
        <v>112.92359999999999</v>
      </c>
      <c r="E3616" s="40" t="s">
        <v>33</v>
      </c>
      <c r="F3616" s="18">
        <v>-51.8</v>
      </c>
      <c r="G3616" s="17">
        <v>-47.7</v>
      </c>
      <c r="H3616" s="17">
        <v>-44.3</v>
      </c>
      <c r="I3616" s="17">
        <v>-40.1</v>
      </c>
      <c r="J3616" s="17">
        <v>-35.200000000000003</v>
      </c>
      <c r="K3616" s="30">
        <v>-30.8</v>
      </c>
      <c r="L3616" s="10">
        <f t="shared" si="904"/>
        <v>-27.3748</v>
      </c>
      <c r="M3616" s="52" t="str">
        <f t="shared" si="907"/>
        <v>mid latitude</v>
      </c>
      <c r="N3616" s="83" t="s">
        <v>8</v>
      </c>
      <c r="O3616" s="34" t="s">
        <v>8</v>
      </c>
      <c r="P3616" s="34" t="s">
        <v>8</v>
      </c>
      <c r="Q3616" s="34" t="s">
        <v>8</v>
      </c>
      <c r="R3616" s="34" t="s">
        <v>8</v>
      </c>
      <c r="S3616" s="42" t="s">
        <v>8</v>
      </c>
      <c r="T3616" s="10" t="s">
        <v>8</v>
      </c>
      <c r="U3616" s="11" t="s">
        <v>8</v>
      </c>
      <c r="V3616" s="11" t="s">
        <v>8</v>
      </c>
      <c r="W3616" s="11" t="s">
        <v>8</v>
      </c>
      <c r="X3616" s="11" t="s">
        <v>8</v>
      </c>
      <c r="Y3616" s="12" t="s">
        <v>8</v>
      </c>
      <c r="Z3616" s="10">
        <f t="shared" si="908"/>
        <v>0.64312652198471842</v>
      </c>
      <c r="AA3616" s="11" t="s">
        <v>8</v>
      </c>
      <c r="AB3616" s="11">
        <f t="shared" si="903"/>
        <v>-0.19170358011695909</v>
      </c>
      <c r="AC3616" s="11" t="s">
        <v>8</v>
      </c>
      <c r="AD3616" s="9">
        <v>25.487475119999999</v>
      </c>
      <c r="AE3616" s="10">
        <v>19.512871836027799</v>
      </c>
      <c r="AF3616" s="53">
        <v>25.3585017411439</v>
      </c>
      <c r="AG3616" s="12">
        <v>32.172724024161198</v>
      </c>
      <c r="AH3616" s="10" t="s">
        <v>8</v>
      </c>
      <c r="AI3616" s="134" t="s">
        <v>8</v>
      </c>
      <c r="AJ3616" s="134" t="s">
        <v>8</v>
      </c>
      <c r="AK3616" s="134" t="s">
        <v>8</v>
      </c>
      <c r="AL3616" s="134" t="s">
        <v>8</v>
      </c>
      <c r="AM3616" s="134" t="s">
        <v>8</v>
      </c>
      <c r="AN3616" s="3" t="str">
        <f t="shared" si="905"/>
        <v>n/a</v>
      </c>
      <c r="AO3616" s="3" t="str">
        <f t="shared" si="906"/>
        <v>n/a</v>
      </c>
      <c r="AP3616" s="3" t="s">
        <v>8</v>
      </c>
      <c r="AQ3616" s="124"/>
      <c r="AR3616" s="4"/>
      <c r="AS3616" s="3"/>
    </row>
    <row r="3617" spans="1:45" ht="15" customHeight="1">
      <c r="A3617" s="53">
        <v>1.384089581</v>
      </c>
      <c r="B3617" s="32" t="s">
        <v>31</v>
      </c>
      <c r="C3617" s="17">
        <v>-27.3748</v>
      </c>
      <c r="D3617" s="17">
        <v>112.92359999999999</v>
      </c>
      <c r="E3617" s="40" t="s">
        <v>33</v>
      </c>
      <c r="F3617" s="18">
        <v>-51.8</v>
      </c>
      <c r="G3617" s="17">
        <v>-47.7</v>
      </c>
      <c r="H3617" s="17">
        <v>-44.3</v>
      </c>
      <c r="I3617" s="17">
        <v>-40.1</v>
      </c>
      <c r="J3617" s="17">
        <v>-35.200000000000003</v>
      </c>
      <c r="K3617" s="30">
        <v>-30.8</v>
      </c>
      <c r="L3617" s="10">
        <f t="shared" si="904"/>
        <v>-27.3748</v>
      </c>
      <c r="M3617" s="52" t="str">
        <f t="shared" si="907"/>
        <v>mid latitude</v>
      </c>
      <c r="N3617" s="83" t="s">
        <v>8</v>
      </c>
      <c r="O3617" s="34" t="s">
        <v>8</v>
      </c>
      <c r="P3617" s="34" t="s">
        <v>8</v>
      </c>
      <c r="Q3617" s="34" t="s">
        <v>8</v>
      </c>
      <c r="R3617" s="34" t="s">
        <v>8</v>
      </c>
      <c r="S3617" s="42" t="s">
        <v>8</v>
      </c>
      <c r="T3617" s="10" t="s">
        <v>8</v>
      </c>
      <c r="U3617" s="11" t="s">
        <v>8</v>
      </c>
      <c r="V3617" s="11" t="s">
        <v>8</v>
      </c>
      <c r="W3617" s="11" t="s">
        <v>8</v>
      </c>
      <c r="X3617" s="11" t="s">
        <v>8</v>
      </c>
      <c r="Y3617" s="12" t="s">
        <v>8</v>
      </c>
      <c r="Z3617" s="10">
        <f t="shared" si="908"/>
        <v>0.63176350548629223</v>
      </c>
      <c r="AA3617" s="11" t="s">
        <v>8</v>
      </c>
      <c r="AB3617" s="11">
        <f t="shared" si="903"/>
        <v>-0.1994454652046784</v>
      </c>
      <c r="AC3617" s="11" t="s">
        <v>8</v>
      </c>
      <c r="AD3617" s="9">
        <v>24.957930180000002</v>
      </c>
      <c r="AE3617" s="10">
        <v>18.7961784019272</v>
      </c>
      <c r="AF3617" s="53">
        <v>24.659634512729198</v>
      </c>
      <c r="AG3617" s="12">
        <v>31.385988115005201</v>
      </c>
      <c r="AH3617" s="10" t="s">
        <v>8</v>
      </c>
      <c r="AI3617" s="134" t="s">
        <v>8</v>
      </c>
      <c r="AJ3617" s="134" t="s">
        <v>8</v>
      </c>
      <c r="AK3617" s="134" t="s">
        <v>8</v>
      </c>
      <c r="AL3617" s="134" t="s">
        <v>8</v>
      </c>
      <c r="AM3617" s="134" t="s">
        <v>8</v>
      </c>
      <c r="AN3617" s="3" t="str">
        <f t="shared" si="905"/>
        <v>n/a</v>
      </c>
      <c r="AO3617" s="3" t="str">
        <f t="shared" si="906"/>
        <v>n/a</v>
      </c>
      <c r="AP3617" s="3" t="s">
        <v>8</v>
      </c>
      <c r="AQ3617" s="124"/>
      <c r="AR3617" s="4"/>
      <c r="AS3617" s="3"/>
    </row>
    <row r="3618" spans="1:45" ht="15" customHeight="1">
      <c r="A3618" s="53">
        <v>1.395797797</v>
      </c>
      <c r="B3618" s="32" t="s">
        <v>31</v>
      </c>
      <c r="C3618" s="17">
        <v>-27.3748</v>
      </c>
      <c r="D3618" s="17">
        <v>112.92359999999999</v>
      </c>
      <c r="E3618" s="40" t="s">
        <v>33</v>
      </c>
      <c r="F3618" s="18">
        <v>-51.8</v>
      </c>
      <c r="G3618" s="17">
        <v>-47.7</v>
      </c>
      <c r="H3618" s="17">
        <v>-44.3</v>
      </c>
      <c r="I3618" s="17">
        <v>-40.1</v>
      </c>
      <c r="J3618" s="17">
        <v>-35.200000000000003</v>
      </c>
      <c r="K3618" s="30">
        <v>-30.8</v>
      </c>
      <c r="L3618" s="10">
        <f t="shared" si="904"/>
        <v>-27.3748</v>
      </c>
      <c r="M3618" s="52" t="str">
        <f t="shared" si="907"/>
        <v>mid latitude</v>
      </c>
      <c r="N3618" s="83" t="s">
        <v>8</v>
      </c>
      <c r="O3618" s="34" t="s">
        <v>8</v>
      </c>
      <c r="P3618" s="34" t="s">
        <v>8</v>
      </c>
      <c r="Q3618" s="34" t="s">
        <v>8</v>
      </c>
      <c r="R3618" s="34" t="s">
        <v>8</v>
      </c>
      <c r="S3618" s="42" t="s">
        <v>8</v>
      </c>
      <c r="T3618" s="10" t="s">
        <v>8</v>
      </c>
      <c r="U3618" s="11" t="s">
        <v>8</v>
      </c>
      <c r="V3618" s="11" t="s">
        <v>8</v>
      </c>
      <c r="W3618" s="11" t="s">
        <v>8</v>
      </c>
      <c r="X3618" s="11" t="s">
        <v>8</v>
      </c>
      <c r="Y3618" s="12" t="s">
        <v>8</v>
      </c>
      <c r="Z3618" s="10">
        <f t="shared" si="908"/>
        <v>0.64911514849697072</v>
      </c>
      <c r="AA3618" s="11" t="s">
        <v>8</v>
      </c>
      <c r="AB3618" s="11">
        <f t="shared" si="903"/>
        <v>-0.18767825555555559</v>
      </c>
      <c r="AC3618" s="11" t="s">
        <v>8</v>
      </c>
      <c r="AD3618" s="9">
        <v>25.76280732</v>
      </c>
      <c r="AE3618" s="10">
        <v>19.854331221701901</v>
      </c>
      <c r="AF3618" s="53">
        <v>25.712970325830099</v>
      </c>
      <c r="AG3618" s="12">
        <v>32.589401314018097</v>
      </c>
      <c r="AH3618" s="10" t="s">
        <v>8</v>
      </c>
      <c r="AI3618" s="134" t="s">
        <v>8</v>
      </c>
      <c r="AJ3618" s="134" t="s">
        <v>8</v>
      </c>
      <c r="AK3618" s="134" t="s">
        <v>8</v>
      </c>
      <c r="AL3618" s="134" t="s">
        <v>8</v>
      </c>
      <c r="AM3618" s="134" t="s">
        <v>8</v>
      </c>
      <c r="AN3618" s="3" t="str">
        <f t="shared" si="905"/>
        <v>n/a</v>
      </c>
      <c r="AO3618" s="3" t="str">
        <f t="shared" si="906"/>
        <v>n/a</v>
      </c>
      <c r="AP3618" s="3" t="s">
        <v>8</v>
      </c>
      <c r="AQ3618" s="124"/>
      <c r="AR3618" s="4"/>
      <c r="AS3618" s="3"/>
    </row>
    <row r="3619" spans="1:45" ht="15" customHeight="1">
      <c r="A3619" s="53">
        <v>1.406559669</v>
      </c>
      <c r="B3619" s="32" t="s">
        <v>31</v>
      </c>
      <c r="C3619" s="17">
        <v>-27.3748</v>
      </c>
      <c r="D3619" s="17">
        <v>112.92359999999999</v>
      </c>
      <c r="E3619" s="40" t="s">
        <v>33</v>
      </c>
      <c r="F3619" s="18">
        <v>-51.8</v>
      </c>
      <c r="G3619" s="17">
        <v>-47.7</v>
      </c>
      <c r="H3619" s="17">
        <v>-44.3</v>
      </c>
      <c r="I3619" s="17">
        <v>-40.1</v>
      </c>
      <c r="J3619" s="17">
        <v>-35.200000000000003</v>
      </c>
      <c r="K3619" s="30">
        <v>-30.8</v>
      </c>
      <c r="L3619" s="10">
        <f t="shared" si="904"/>
        <v>-27.3748</v>
      </c>
      <c r="M3619" s="52" t="str">
        <f t="shared" si="907"/>
        <v>mid latitude</v>
      </c>
      <c r="N3619" s="83" t="s">
        <v>8</v>
      </c>
      <c r="O3619" s="34" t="s">
        <v>8</v>
      </c>
      <c r="P3619" s="34" t="s">
        <v>8</v>
      </c>
      <c r="Q3619" s="34" t="s">
        <v>8</v>
      </c>
      <c r="R3619" s="34" t="s">
        <v>8</v>
      </c>
      <c r="S3619" s="42" t="s">
        <v>8</v>
      </c>
      <c r="T3619" s="10" t="s">
        <v>8</v>
      </c>
      <c r="U3619" s="11" t="s">
        <v>8</v>
      </c>
      <c r="V3619" s="11" t="s">
        <v>8</v>
      </c>
      <c r="W3619" s="11" t="s">
        <v>8</v>
      </c>
      <c r="X3619" s="11" t="s">
        <v>8</v>
      </c>
      <c r="Y3619" s="12" t="s">
        <v>8</v>
      </c>
      <c r="Z3619" s="10">
        <f t="shared" si="908"/>
        <v>0.63329166489954469</v>
      </c>
      <c r="AA3619" s="11" t="s">
        <v>8</v>
      </c>
      <c r="AB3619" s="11">
        <f t="shared" si="903"/>
        <v>-0.19839622792397665</v>
      </c>
      <c r="AC3619" s="11" t="s">
        <v>8</v>
      </c>
      <c r="AD3619" s="9">
        <v>25.029698010000001</v>
      </c>
      <c r="AE3619" s="10">
        <v>18.925625353605501</v>
      </c>
      <c r="AF3619" s="53">
        <v>24.755320078479599</v>
      </c>
      <c r="AG3619" s="12">
        <v>31.378156855487099</v>
      </c>
      <c r="AH3619" s="10" t="s">
        <v>8</v>
      </c>
      <c r="AI3619" s="134" t="s">
        <v>8</v>
      </c>
      <c r="AJ3619" s="134" t="s">
        <v>8</v>
      </c>
      <c r="AK3619" s="134" t="s">
        <v>8</v>
      </c>
      <c r="AL3619" s="134" t="s">
        <v>8</v>
      </c>
      <c r="AM3619" s="134" t="s">
        <v>8</v>
      </c>
      <c r="AN3619" s="3" t="str">
        <f t="shared" si="905"/>
        <v>n/a</v>
      </c>
      <c r="AO3619" s="3" t="str">
        <f t="shared" si="906"/>
        <v>n/a</v>
      </c>
      <c r="AP3619" s="3" t="s">
        <v>8</v>
      </c>
      <c r="AQ3619" s="124"/>
      <c r="AR3619" s="4"/>
      <c r="AS3619" s="3"/>
    </row>
    <row r="3620" spans="1:45" ht="15" customHeight="1">
      <c r="A3620" s="53">
        <v>1.4130167919999999</v>
      </c>
      <c r="B3620" s="32" t="s">
        <v>31</v>
      </c>
      <c r="C3620" s="17">
        <v>-27.3748</v>
      </c>
      <c r="D3620" s="17">
        <v>112.92359999999999</v>
      </c>
      <c r="E3620" s="40" t="s">
        <v>33</v>
      </c>
      <c r="F3620" s="18">
        <v>-51.8</v>
      </c>
      <c r="G3620" s="17">
        <v>-47.7</v>
      </c>
      <c r="H3620" s="17">
        <v>-44.3</v>
      </c>
      <c r="I3620" s="17">
        <v>-40.1</v>
      </c>
      <c r="J3620" s="17">
        <v>-35.200000000000003</v>
      </c>
      <c r="K3620" s="30">
        <v>-30.8</v>
      </c>
      <c r="L3620" s="10">
        <f t="shared" si="904"/>
        <v>-27.3748</v>
      </c>
      <c r="M3620" s="52" t="str">
        <f t="shared" si="907"/>
        <v>mid latitude</v>
      </c>
      <c r="N3620" s="83" t="s">
        <v>8</v>
      </c>
      <c r="O3620" s="34" t="s">
        <v>8</v>
      </c>
      <c r="P3620" s="34" t="s">
        <v>8</v>
      </c>
      <c r="Q3620" s="34" t="s">
        <v>8</v>
      </c>
      <c r="R3620" s="34" t="s">
        <v>8</v>
      </c>
      <c r="S3620" s="42" t="s">
        <v>8</v>
      </c>
      <c r="T3620" s="10" t="s">
        <v>8</v>
      </c>
      <c r="U3620" s="11" t="s">
        <v>8</v>
      </c>
      <c r="V3620" s="11" t="s">
        <v>8</v>
      </c>
      <c r="W3620" s="11" t="s">
        <v>8</v>
      </c>
      <c r="X3620" s="11" t="s">
        <v>8</v>
      </c>
      <c r="Y3620" s="12" t="s">
        <v>8</v>
      </c>
      <c r="Z3620" s="10">
        <f t="shared" si="908"/>
        <v>0.6451548959101443</v>
      </c>
      <c r="AA3620" s="11" t="s">
        <v>8</v>
      </c>
      <c r="AB3620" s="11">
        <f t="shared" si="903"/>
        <v>-0.19033600263157899</v>
      </c>
      <c r="AC3620" s="11" t="s">
        <v>8</v>
      </c>
      <c r="AD3620" s="9">
        <v>25.581017419999998</v>
      </c>
      <c r="AE3620" s="10">
        <v>19.5808574908278</v>
      </c>
      <c r="AF3620" s="53">
        <v>25.480381621127702</v>
      </c>
      <c r="AG3620" s="12">
        <v>32.326099277507502</v>
      </c>
      <c r="AH3620" s="10" t="s">
        <v>8</v>
      </c>
      <c r="AI3620" s="134" t="s">
        <v>8</v>
      </c>
      <c r="AJ3620" s="134" t="s">
        <v>8</v>
      </c>
      <c r="AK3620" s="134" t="s">
        <v>8</v>
      </c>
      <c r="AL3620" s="134" t="s">
        <v>8</v>
      </c>
      <c r="AM3620" s="134" t="s">
        <v>8</v>
      </c>
      <c r="AN3620" s="3" t="str">
        <f t="shared" si="905"/>
        <v>n/a</v>
      </c>
      <c r="AO3620" s="3" t="str">
        <f t="shared" si="906"/>
        <v>n/a</v>
      </c>
      <c r="AP3620" s="3" t="s">
        <v>8</v>
      </c>
      <c r="AQ3620" s="124"/>
      <c r="AR3620" s="4"/>
      <c r="AS3620" s="3"/>
    </row>
    <row r="3621" spans="1:45" ht="15" customHeight="1">
      <c r="A3621" s="53">
        <v>1.4162453530000001</v>
      </c>
      <c r="B3621" s="32" t="s">
        <v>31</v>
      </c>
      <c r="C3621" s="17">
        <v>-27.3748</v>
      </c>
      <c r="D3621" s="17">
        <v>112.92359999999999</v>
      </c>
      <c r="E3621" s="40" t="s">
        <v>33</v>
      </c>
      <c r="F3621" s="18">
        <v>-51.8</v>
      </c>
      <c r="G3621" s="17">
        <v>-47.7</v>
      </c>
      <c r="H3621" s="17">
        <v>-44.3</v>
      </c>
      <c r="I3621" s="17">
        <v>-40.1</v>
      </c>
      <c r="J3621" s="17">
        <v>-35.200000000000003</v>
      </c>
      <c r="K3621" s="30">
        <v>-30.8</v>
      </c>
      <c r="L3621" s="10">
        <f t="shared" si="904"/>
        <v>-27.3748</v>
      </c>
      <c r="M3621" s="52" t="str">
        <f t="shared" si="907"/>
        <v>mid latitude</v>
      </c>
      <c r="N3621" s="83" t="s">
        <v>8</v>
      </c>
      <c r="O3621" s="34" t="s">
        <v>8</v>
      </c>
      <c r="P3621" s="34" t="s">
        <v>8</v>
      </c>
      <c r="Q3621" s="34" t="s">
        <v>8</v>
      </c>
      <c r="R3621" s="34" t="s">
        <v>8</v>
      </c>
      <c r="S3621" s="42" t="s">
        <v>8</v>
      </c>
      <c r="T3621" s="10" t="s">
        <v>8</v>
      </c>
      <c r="U3621" s="11" t="s">
        <v>8</v>
      </c>
      <c r="V3621" s="11" t="s">
        <v>8</v>
      </c>
      <c r="W3621" s="11" t="s">
        <v>8</v>
      </c>
      <c r="X3621" s="11" t="s">
        <v>8</v>
      </c>
      <c r="Y3621" s="12" t="s">
        <v>8</v>
      </c>
      <c r="Z3621" s="10">
        <f t="shared" si="908"/>
        <v>0.65012112829277002</v>
      </c>
      <c r="AA3621" s="11" t="s">
        <v>8</v>
      </c>
      <c r="AB3621" s="11">
        <f t="shared" si="903"/>
        <v>-0.18700571959064327</v>
      </c>
      <c r="AC3621" s="11" t="s">
        <v>8</v>
      </c>
      <c r="AD3621" s="9">
        <v>25.80880878</v>
      </c>
      <c r="AE3621" s="10">
        <v>19.937656394456098</v>
      </c>
      <c r="AF3621" s="53">
        <v>25.811891765549401</v>
      </c>
      <c r="AG3621" s="12">
        <v>32.642815827226102</v>
      </c>
      <c r="AH3621" s="10" t="s">
        <v>8</v>
      </c>
      <c r="AI3621" s="134" t="s">
        <v>8</v>
      </c>
      <c r="AJ3621" s="134" t="s">
        <v>8</v>
      </c>
      <c r="AK3621" s="134" t="s">
        <v>8</v>
      </c>
      <c r="AL3621" s="134" t="s">
        <v>8</v>
      </c>
      <c r="AM3621" s="134" t="s">
        <v>8</v>
      </c>
      <c r="AN3621" s="3" t="str">
        <f t="shared" si="905"/>
        <v>n/a</v>
      </c>
      <c r="AO3621" s="3" t="str">
        <f t="shared" si="906"/>
        <v>n/a</v>
      </c>
      <c r="AP3621" s="3" t="s">
        <v>8</v>
      </c>
      <c r="AQ3621" s="124"/>
      <c r="AR3621" s="4"/>
      <c r="AS3621" s="3"/>
    </row>
    <row r="3622" spans="1:45" ht="15" customHeight="1">
      <c r="A3622" s="53">
        <v>1.422702476</v>
      </c>
      <c r="B3622" s="32" t="s">
        <v>31</v>
      </c>
      <c r="C3622" s="17">
        <v>-27.3748</v>
      </c>
      <c r="D3622" s="17">
        <v>112.92359999999999</v>
      </c>
      <c r="E3622" s="40" t="s">
        <v>33</v>
      </c>
      <c r="F3622" s="18">
        <v>-51.8</v>
      </c>
      <c r="G3622" s="17">
        <v>-47.7</v>
      </c>
      <c r="H3622" s="17">
        <v>-44.3</v>
      </c>
      <c r="I3622" s="17">
        <v>-40.1</v>
      </c>
      <c r="J3622" s="17">
        <v>-35.200000000000003</v>
      </c>
      <c r="K3622" s="30">
        <v>-30.8</v>
      </c>
      <c r="L3622" s="10">
        <f t="shared" si="904"/>
        <v>-27.3748</v>
      </c>
      <c r="M3622" s="52" t="str">
        <f t="shared" si="907"/>
        <v>mid latitude</v>
      </c>
      <c r="N3622" s="83" t="s">
        <v>8</v>
      </c>
      <c r="O3622" s="34" t="s">
        <v>8</v>
      </c>
      <c r="P3622" s="34" t="s">
        <v>8</v>
      </c>
      <c r="Q3622" s="34" t="s">
        <v>8</v>
      </c>
      <c r="R3622" s="34" t="s">
        <v>8</v>
      </c>
      <c r="S3622" s="42" t="s">
        <v>8</v>
      </c>
      <c r="T3622" s="10" t="s">
        <v>8</v>
      </c>
      <c r="U3622" s="11" t="s">
        <v>8</v>
      </c>
      <c r="V3622" s="11" t="s">
        <v>8</v>
      </c>
      <c r="W3622" s="11" t="s">
        <v>8</v>
      </c>
      <c r="X3622" s="11" t="s">
        <v>8</v>
      </c>
      <c r="Y3622" s="12" t="s">
        <v>8</v>
      </c>
      <c r="Z3622" s="10">
        <f t="shared" si="908"/>
        <v>0.63150158302654635</v>
      </c>
      <c r="AA3622" s="11" t="s">
        <v>8</v>
      </c>
      <c r="AB3622" s="11">
        <f t="shared" si="903"/>
        <v>-0.19962555643274849</v>
      </c>
      <c r="AC3622" s="11" t="s">
        <v>8</v>
      </c>
      <c r="AD3622" s="9">
        <v>24.945611939999999</v>
      </c>
      <c r="AE3622" s="10">
        <v>18.805674839833099</v>
      </c>
      <c r="AF3622" s="53">
        <v>24.618942849172502</v>
      </c>
      <c r="AG3622" s="12">
        <v>31.234559980648299</v>
      </c>
      <c r="AH3622" s="10" t="s">
        <v>8</v>
      </c>
      <c r="AI3622" s="134" t="s">
        <v>8</v>
      </c>
      <c r="AJ3622" s="134" t="s">
        <v>8</v>
      </c>
      <c r="AK3622" s="134" t="s">
        <v>8</v>
      </c>
      <c r="AL3622" s="134" t="s">
        <v>8</v>
      </c>
      <c r="AM3622" s="134" t="s">
        <v>8</v>
      </c>
      <c r="AN3622" s="3" t="str">
        <f t="shared" si="905"/>
        <v>n/a</v>
      </c>
      <c r="AO3622" s="3" t="str">
        <f t="shared" si="906"/>
        <v>n/a</v>
      </c>
      <c r="AP3622" s="3" t="s">
        <v>8</v>
      </c>
      <c r="AQ3622" s="124"/>
      <c r="AR3622" s="4"/>
      <c r="AS3622" s="3"/>
    </row>
    <row r="3623" spans="1:45" ht="15" customHeight="1">
      <c r="A3623" s="53">
        <v>1.4265767499999999</v>
      </c>
      <c r="B3623" s="32" t="s">
        <v>31</v>
      </c>
      <c r="C3623" s="17">
        <v>-27.3748</v>
      </c>
      <c r="D3623" s="17">
        <v>112.92359999999999</v>
      </c>
      <c r="E3623" s="40" t="s">
        <v>33</v>
      </c>
      <c r="F3623" s="18">
        <v>-51.8</v>
      </c>
      <c r="G3623" s="17">
        <v>-47.7</v>
      </c>
      <c r="H3623" s="17">
        <v>-44.3</v>
      </c>
      <c r="I3623" s="17">
        <v>-40.1</v>
      </c>
      <c r="J3623" s="17">
        <v>-35.200000000000003</v>
      </c>
      <c r="K3623" s="30">
        <v>-30.8</v>
      </c>
      <c r="L3623" s="10">
        <f t="shared" si="904"/>
        <v>-27.3748</v>
      </c>
      <c r="M3623" s="52" t="str">
        <f t="shared" si="907"/>
        <v>mid latitude</v>
      </c>
      <c r="N3623" s="83" t="s">
        <v>8</v>
      </c>
      <c r="O3623" s="34" t="s">
        <v>8</v>
      </c>
      <c r="P3623" s="34" t="s">
        <v>8</v>
      </c>
      <c r="Q3623" s="34" t="s">
        <v>8</v>
      </c>
      <c r="R3623" s="34" t="s">
        <v>8</v>
      </c>
      <c r="S3623" s="42" t="s">
        <v>8</v>
      </c>
      <c r="T3623" s="10" t="s">
        <v>8</v>
      </c>
      <c r="U3623" s="11" t="s">
        <v>8</v>
      </c>
      <c r="V3623" s="11" t="s">
        <v>8</v>
      </c>
      <c r="W3623" s="11" t="s">
        <v>8</v>
      </c>
      <c r="X3623" s="11" t="s">
        <v>8</v>
      </c>
      <c r="Y3623" s="12" t="s">
        <v>8</v>
      </c>
      <c r="Z3623" s="10">
        <f t="shared" si="908"/>
        <v>0.64261102447830898</v>
      </c>
      <c r="AA3623" s="11" t="s">
        <v>8</v>
      </c>
      <c r="AB3623" s="11">
        <f t="shared" si="903"/>
        <v>-0.19205182807017543</v>
      </c>
      <c r="AC3623" s="11" t="s">
        <v>8</v>
      </c>
      <c r="AD3623" s="9">
        <v>25.46365496</v>
      </c>
      <c r="AE3623" s="10">
        <v>19.4932968269129</v>
      </c>
      <c r="AF3623" s="53">
        <v>25.332817491321101</v>
      </c>
      <c r="AG3623" s="12">
        <v>32.155393131373998</v>
      </c>
      <c r="AH3623" s="10" t="s">
        <v>8</v>
      </c>
      <c r="AI3623" s="134" t="s">
        <v>8</v>
      </c>
      <c r="AJ3623" s="134" t="s">
        <v>8</v>
      </c>
      <c r="AK3623" s="134" t="s">
        <v>8</v>
      </c>
      <c r="AL3623" s="134" t="s">
        <v>8</v>
      </c>
      <c r="AM3623" s="134" t="s">
        <v>8</v>
      </c>
      <c r="AN3623" s="3" t="str">
        <f t="shared" si="905"/>
        <v>n/a</v>
      </c>
      <c r="AO3623" s="3" t="str">
        <f t="shared" si="906"/>
        <v>n/a</v>
      </c>
      <c r="AP3623" s="3" t="s">
        <v>8</v>
      </c>
      <c r="AQ3623" s="124"/>
      <c r="AR3623" s="4"/>
      <c r="AS3623" s="3"/>
    </row>
    <row r="3624" spans="1:45" ht="15" customHeight="1">
      <c r="A3624" s="53">
        <v>1.432388161</v>
      </c>
      <c r="B3624" s="32" t="s">
        <v>31</v>
      </c>
      <c r="C3624" s="17">
        <v>-27.3748</v>
      </c>
      <c r="D3624" s="17">
        <v>112.92359999999999</v>
      </c>
      <c r="E3624" s="40" t="s">
        <v>33</v>
      </c>
      <c r="F3624" s="18">
        <v>-51.8</v>
      </c>
      <c r="G3624" s="17">
        <v>-47.7</v>
      </c>
      <c r="H3624" s="17">
        <v>-44.3</v>
      </c>
      <c r="I3624" s="17">
        <v>-40.1</v>
      </c>
      <c r="J3624" s="17">
        <v>-35.200000000000003</v>
      </c>
      <c r="K3624" s="30">
        <v>-30.8</v>
      </c>
      <c r="L3624" s="10">
        <f t="shared" si="904"/>
        <v>-27.3748</v>
      </c>
      <c r="M3624" s="52" t="str">
        <f t="shared" si="907"/>
        <v>mid latitude</v>
      </c>
      <c r="N3624" s="83" t="s">
        <v>8</v>
      </c>
      <c r="O3624" s="34" t="s">
        <v>8</v>
      </c>
      <c r="P3624" s="34" t="s">
        <v>8</v>
      </c>
      <c r="Q3624" s="34" t="s">
        <v>8</v>
      </c>
      <c r="R3624" s="34" t="s">
        <v>8</v>
      </c>
      <c r="S3624" s="42" t="s">
        <v>8</v>
      </c>
      <c r="T3624" s="10" t="s">
        <v>8</v>
      </c>
      <c r="U3624" s="11" t="s">
        <v>8</v>
      </c>
      <c r="V3624" s="11" t="s">
        <v>8</v>
      </c>
      <c r="W3624" s="11" t="s">
        <v>8</v>
      </c>
      <c r="X3624" s="11" t="s">
        <v>8</v>
      </c>
      <c r="Y3624" s="12" t="s">
        <v>8</v>
      </c>
      <c r="Z3624" s="10">
        <f t="shared" si="908"/>
        <v>0.64682437469619203</v>
      </c>
      <c r="AA3624" s="11" t="s">
        <v>8</v>
      </c>
      <c r="AB3624" s="11">
        <f t="shared" si="903"/>
        <v>-0.18921362266081876</v>
      </c>
      <c r="AC3624" s="11" t="s">
        <v>8</v>
      </c>
      <c r="AD3624" s="9">
        <v>25.65778821</v>
      </c>
      <c r="AE3624" s="10">
        <v>19.7346333360336</v>
      </c>
      <c r="AF3624" s="53">
        <v>25.575515868721201</v>
      </c>
      <c r="AG3624" s="12">
        <v>32.471863887220699</v>
      </c>
      <c r="AH3624" s="10" t="s">
        <v>8</v>
      </c>
      <c r="AI3624" s="134" t="s">
        <v>8</v>
      </c>
      <c r="AJ3624" s="134" t="s">
        <v>8</v>
      </c>
      <c r="AK3624" s="134" t="s">
        <v>8</v>
      </c>
      <c r="AL3624" s="134" t="s">
        <v>8</v>
      </c>
      <c r="AM3624" s="134" t="s">
        <v>8</v>
      </c>
      <c r="AN3624" s="3" t="str">
        <f t="shared" si="905"/>
        <v>n/a</v>
      </c>
      <c r="AO3624" s="3" t="str">
        <f t="shared" si="906"/>
        <v>n/a</v>
      </c>
      <c r="AP3624" s="3" t="s">
        <v>8</v>
      </c>
      <c r="AQ3624" s="124"/>
      <c r="AR3624" s="4"/>
      <c r="AS3624" s="3"/>
    </row>
    <row r="3625" spans="1:45" ht="15" customHeight="1">
      <c r="A3625" s="53">
        <v>1.4388452839999999</v>
      </c>
      <c r="B3625" s="32" t="s">
        <v>31</v>
      </c>
      <c r="C3625" s="17">
        <v>-27.3748</v>
      </c>
      <c r="D3625" s="17">
        <v>112.92359999999999</v>
      </c>
      <c r="E3625" s="40" t="s">
        <v>33</v>
      </c>
      <c r="F3625" s="18">
        <v>-51.8</v>
      </c>
      <c r="G3625" s="17">
        <v>-47.7</v>
      </c>
      <c r="H3625" s="17">
        <v>-44.3</v>
      </c>
      <c r="I3625" s="17">
        <v>-40.1</v>
      </c>
      <c r="J3625" s="17">
        <v>-35.200000000000003</v>
      </c>
      <c r="K3625" s="30">
        <v>-30.8</v>
      </c>
      <c r="L3625" s="10">
        <f t="shared" si="904"/>
        <v>-27.3748</v>
      </c>
      <c r="M3625" s="52" t="str">
        <f t="shared" si="907"/>
        <v>mid latitude</v>
      </c>
      <c r="N3625" s="83" t="s">
        <v>8</v>
      </c>
      <c r="O3625" s="34" t="s">
        <v>8</v>
      </c>
      <c r="P3625" s="34" t="s">
        <v>8</v>
      </c>
      <c r="Q3625" s="34" t="s">
        <v>8</v>
      </c>
      <c r="R3625" s="34" t="s">
        <v>8</v>
      </c>
      <c r="S3625" s="42" t="s">
        <v>8</v>
      </c>
      <c r="T3625" s="10" t="s">
        <v>8</v>
      </c>
      <c r="U3625" s="11" t="s">
        <v>8</v>
      </c>
      <c r="V3625" s="11" t="s">
        <v>8</v>
      </c>
      <c r="W3625" s="11" t="s">
        <v>8</v>
      </c>
      <c r="X3625" s="11" t="s">
        <v>8</v>
      </c>
      <c r="Y3625" s="12" t="s">
        <v>8</v>
      </c>
      <c r="Z3625" s="10">
        <f t="shared" si="908"/>
        <v>0.6508471798015425</v>
      </c>
      <c r="AA3625" s="11" t="s">
        <v>8</v>
      </c>
      <c r="AB3625" s="11">
        <f t="shared" si="903"/>
        <v>-0.18652097266081868</v>
      </c>
      <c r="AC3625" s="11" t="s">
        <v>8</v>
      </c>
      <c r="AD3625" s="9">
        <v>25.841965470000002</v>
      </c>
      <c r="AE3625" s="10">
        <v>20.004063041233501</v>
      </c>
      <c r="AF3625" s="53">
        <v>25.831379972300901</v>
      </c>
      <c r="AG3625" s="12">
        <v>32.688439779123001</v>
      </c>
      <c r="AH3625" s="10" t="s">
        <v>8</v>
      </c>
      <c r="AI3625" s="134" t="s">
        <v>8</v>
      </c>
      <c r="AJ3625" s="134" t="s">
        <v>8</v>
      </c>
      <c r="AK3625" s="134" t="s">
        <v>8</v>
      </c>
      <c r="AL3625" s="134" t="s">
        <v>8</v>
      </c>
      <c r="AM3625" s="134" t="s">
        <v>8</v>
      </c>
      <c r="AN3625" s="3" t="str">
        <f t="shared" si="905"/>
        <v>n/a</v>
      </c>
      <c r="AO3625" s="3" t="str">
        <f t="shared" si="906"/>
        <v>n/a</v>
      </c>
      <c r="AP3625" s="3" t="s">
        <v>8</v>
      </c>
      <c r="AQ3625" s="124"/>
      <c r="AR3625" s="4"/>
      <c r="AS3625" s="3"/>
    </row>
    <row r="3626" spans="1:45" ht="15" customHeight="1">
      <c r="A3626" s="53">
        <v>1.447428449</v>
      </c>
      <c r="B3626" s="32" t="s">
        <v>31</v>
      </c>
      <c r="C3626" s="17">
        <v>-27.3748</v>
      </c>
      <c r="D3626" s="17">
        <v>112.92359999999999</v>
      </c>
      <c r="E3626" s="40" t="s">
        <v>33</v>
      </c>
      <c r="F3626" s="18">
        <v>-51.8</v>
      </c>
      <c r="G3626" s="17">
        <v>-47.7</v>
      </c>
      <c r="H3626" s="17">
        <v>-44.3</v>
      </c>
      <c r="I3626" s="17">
        <v>-40.1</v>
      </c>
      <c r="J3626" s="17">
        <v>-35.200000000000003</v>
      </c>
      <c r="K3626" s="30">
        <v>-30.8</v>
      </c>
      <c r="L3626" s="10">
        <f t="shared" si="904"/>
        <v>-27.3748</v>
      </c>
      <c r="M3626" s="52" t="str">
        <f t="shared" si="907"/>
        <v>mid latitude</v>
      </c>
      <c r="N3626" s="83" t="s">
        <v>8</v>
      </c>
      <c r="O3626" s="34" t="s">
        <v>8</v>
      </c>
      <c r="P3626" s="34" t="s">
        <v>8</v>
      </c>
      <c r="Q3626" s="34" t="s">
        <v>8</v>
      </c>
      <c r="R3626" s="34" t="s">
        <v>8</v>
      </c>
      <c r="S3626" s="42" t="s">
        <v>8</v>
      </c>
      <c r="T3626" s="10" t="s">
        <v>8</v>
      </c>
      <c r="U3626" s="11" t="s">
        <v>8</v>
      </c>
      <c r="V3626" s="11" t="s">
        <v>8</v>
      </c>
      <c r="W3626" s="11" t="s">
        <v>8</v>
      </c>
      <c r="X3626" s="11" t="s">
        <v>8</v>
      </c>
      <c r="Y3626" s="12" t="s">
        <v>8</v>
      </c>
      <c r="Z3626" s="10">
        <f t="shared" si="908"/>
        <v>0.64639515453882046</v>
      </c>
      <c r="AA3626" s="11" t="s">
        <v>8</v>
      </c>
      <c r="AB3626" s="11">
        <f t="shared" si="903"/>
        <v>-0.18950190774853801</v>
      </c>
      <c r="AC3626" s="11" t="s">
        <v>8</v>
      </c>
      <c r="AD3626" s="9">
        <v>25.638069510000001</v>
      </c>
      <c r="AE3626" s="10">
        <v>19.6716047350073</v>
      </c>
      <c r="AF3626" s="53">
        <v>25.567590362886701</v>
      </c>
      <c r="AG3626" s="12">
        <v>32.359876681446501</v>
      </c>
      <c r="AH3626" s="10" t="s">
        <v>8</v>
      </c>
      <c r="AI3626" s="134" t="s">
        <v>8</v>
      </c>
      <c r="AJ3626" s="134" t="s">
        <v>8</v>
      </c>
      <c r="AK3626" s="134" t="s">
        <v>8</v>
      </c>
      <c r="AL3626" s="134" t="s">
        <v>8</v>
      </c>
      <c r="AM3626" s="134" t="s">
        <v>8</v>
      </c>
      <c r="AN3626" s="3" t="str">
        <f t="shared" si="905"/>
        <v>n/a</v>
      </c>
      <c r="AO3626" s="3" t="str">
        <f t="shared" si="906"/>
        <v>n/a</v>
      </c>
      <c r="AP3626" s="3" t="s">
        <v>8</v>
      </c>
      <c r="AQ3626" s="124"/>
      <c r="AR3626" s="4"/>
      <c r="AS3626" s="3"/>
    </row>
    <row r="3627" spans="1:45" ht="15" customHeight="1">
      <c r="A3627" s="53">
        <v>1.45172352</v>
      </c>
      <c r="B3627" s="32" t="s">
        <v>31</v>
      </c>
      <c r="C3627" s="17">
        <v>-27.3748</v>
      </c>
      <c r="D3627" s="17">
        <v>112.92359999999999</v>
      </c>
      <c r="E3627" s="40" t="s">
        <v>33</v>
      </c>
      <c r="F3627" s="18">
        <v>-51.8</v>
      </c>
      <c r="G3627" s="17">
        <v>-47.7</v>
      </c>
      <c r="H3627" s="17">
        <v>-44.3</v>
      </c>
      <c r="I3627" s="17">
        <v>-40.1</v>
      </c>
      <c r="J3627" s="17">
        <v>-35.200000000000003</v>
      </c>
      <c r="K3627" s="30">
        <v>-30.8</v>
      </c>
      <c r="L3627" s="10">
        <f t="shared" si="904"/>
        <v>-27.3748</v>
      </c>
      <c r="M3627" s="52" t="str">
        <f t="shared" si="907"/>
        <v>mid latitude</v>
      </c>
      <c r="N3627" s="83" t="s">
        <v>8</v>
      </c>
      <c r="O3627" s="34" t="s">
        <v>8</v>
      </c>
      <c r="P3627" s="34" t="s">
        <v>8</v>
      </c>
      <c r="Q3627" s="34" t="s">
        <v>8</v>
      </c>
      <c r="R3627" s="34" t="s">
        <v>8</v>
      </c>
      <c r="S3627" s="42" t="s">
        <v>8</v>
      </c>
      <c r="T3627" s="10" t="s">
        <v>8</v>
      </c>
      <c r="U3627" s="11" t="s">
        <v>8</v>
      </c>
      <c r="V3627" s="11" t="s">
        <v>8</v>
      </c>
      <c r="W3627" s="11" t="s">
        <v>8</v>
      </c>
      <c r="X3627" s="11" t="s">
        <v>8</v>
      </c>
      <c r="Y3627" s="12" t="s">
        <v>8</v>
      </c>
      <c r="Z3627" s="10">
        <f t="shared" si="908"/>
        <v>0.63806328964215164</v>
      </c>
      <c r="AA3627" s="11" t="s">
        <v>8</v>
      </c>
      <c r="AB3627" s="11">
        <f t="shared" si="903"/>
        <v>-0.1951362413742691</v>
      </c>
      <c r="AC3627" s="11" t="s">
        <v>8</v>
      </c>
      <c r="AD3627" s="9">
        <v>25.252681089999999</v>
      </c>
      <c r="AE3627" s="10">
        <v>19.199321691977001</v>
      </c>
      <c r="AF3627" s="53">
        <v>25.029008493903401</v>
      </c>
      <c r="AG3627" s="12">
        <v>31.781615859991401</v>
      </c>
      <c r="AH3627" s="10" t="s">
        <v>8</v>
      </c>
      <c r="AI3627" s="134" t="s">
        <v>8</v>
      </c>
      <c r="AJ3627" s="134" t="s">
        <v>8</v>
      </c>
      <c r="AK3627" s="134" t="s">
        <v>8</v>
      </c>
      <c r="AL3627" s="134" t="s">
        <v>8</v>
      </c>
      <c r="AM3627" s="134" t="s">
        <v>8</v>
      </c>
      <c r="AN3627" s="3" t="str">
        <f t="shared" si="905"/>
        <v>n/a</v>
      </c>
      <c r="AO3627" s="3" t="str">
        <f t="shared" si="906"/>
        <v>n/a</v>
      </c>
      <c r="AP3627" s="3" t="s">
        <v>8</v>
      </c>
      <c r="AQ3627" s="124"/>
      <c r="AR3627" s="4"/>
      <c r="AS3627" s="3"/>
    </row>
    <row r="3628" spans="1:45" ht="15" customHeight="1">
      <c r="A3628" s="53">
        <v>1.4588819710000001</v>
      </c>
      <c r="B3628" s="32" t="s">
        <v>31</v>
      </c>
      <c r="C3628" s="17">
        <v>-27.3748</v>
      </c>
      <c r="D3628" s="17">
        <v>112.92359999999999</v>
      </c>
      <c r="E3628" s="40" t="s">
        <v>33</v>
      </c>
      <c r="F3628" s="18">
        <v>-51.8</v>
      </c>
      <c r="G3628" s="17">
        <v>-47.7</v>
      </c>
      <c r="H3628" s="17">
        <v>-44.3</v>
      </c>
      <c r="I3628" s="17">
        <v>-40.1</v>
      </c>
      <c r="J3628" s="17">
        <v>-35.200000000000003</v>
      </c>
      <c r="K3628" s="30">
        <v>-30.8</v>
      </c>
      <c r="L3628" s="10">
        <f t="shared" si="904"/>
        <v>-27.3748</v>
      </c>
      <c r="M3628" s="52" t="str">
        <f t="shared" si="907"/>
        <v>mid latitude</v>
      </c>
      <c r="N3628" s="83" t="s">
        <v>8</v>
      </c>
      <c r="O3628" s="34" t="s">
        <v>8</v>
      </c>
      <c r="P3628" s="34" t="s">
        <v>8</v>
      </c>
      <c r="Q3628" s="34" t="s">
        <v>8</v>
      </c>
      <c r="R3628" s="34" t="s">
        <v>8</v>
      </c>
      <c r="S3628" s="42" t="s">
        <v>8</v>
      </c>
      <c r="T3628" s="10" t="s">
        <v>8</v>
      </c>
      <c r="U3628" s="11" t="s">
        <v>8</v>
      </c>
      <c r="V3628" s="11" t="s">
        <v>8</v>
      </c>
      <c r="W3628" s="11" t="s">
        <v>8</v>
      </c>
      <c r="X3628" s="11" t="s">
        <v>8</v>
      </c>
      <c r="Y3628" s="12" t="s">
        <v>8</v>
      </c>
      <c r="Z3628" s="10">
        <f t="shared" si="908"/>
        <v>0.65170814481168626</v>
      </c>
      <c r="AA3628" s="11" t="s">
        <v>8</v>
      </c>
      <c r="AB3628" s="11">
        <f t="shared" si="903"/>
        <v>-0.18594685131578956</v>
      </c>
      <c r="AC3628" s="11" t="s">
        <v>8</v>
      </c>
      <c r="AD3628" s="9">
        <v>25.881235369999999</v>
      </c>
      <c r="AE3628" s="10">
        <v>20.076204442973399</v>
      </c>
      <c r="AF3628" s="53">
        <v>25.889392919916599</v>
      </c>
      <c r="AG3628" s="12">
        <v>32.785705861405802</v>
      </c>
      <c r="AH3628" s="10" t="s">
        <v>8</v>
      </c>
      <c r="AI3628" s="134" t="s">
        <v>8</v>
      </c>
      <c r="AJ3628" s="134" t="s">
        <v>8</v>
      </c>
      <c r="AK3628" s="134" t="s">
        <v>8</v>
      </c>
      <c r="AL3628" s="134" t="s">
        <v>8</v>
      </c>
      <c r="AM3628" s="134" t="s">
        <v>8</v>
      </c>
      <c r="AN3628" s="3" t="str">
        <f t="shared" si="905"/>
        <v>n/a</v>
      </c>
      <c r="AO3628" s="3" t="str">
        <f t="shared" si="906"/>
        <v>n/a</v>
      </c>
      <c r="AP3628" s="3" t="s">
        <v>8</v>
      </c>
      <c r="AQ3628" s="124"/>
      <c r="AR3628" s="4"/>
      <c r="AS3628" s="3"/>
    </row>
    <row r="3629" spans="1:45" ht="15" customHeight="1">
      <c r="A3629" s="53">
        <v>1.4674721130000001</v>
      </c>
      <c r="B3629" s="32" t="s">
        <v>31</v>
      </c>
      <c r="C3629" s="17">
        <v>-27.3748</v>
      </c>
      <c r="D3629" s="17">
        <v>112.92359999999999</v>
      </c>
      <c r="E3629" s="40" t="s">
        <v>33</v>
      </c>
      <c r="F3629" s="18">
        <v>-51.8</v>
      </c>
      <c r="G3629" s="17">
        <v>-47.7</v>
      </c>
      <c r="H3629" s="17">
        <v>-44.3</v>
      </c>
      <c r="I3629" s="17">
        <v>-40.1</v>
      </c>
      <c r="J3629" s="17">
        <v>-35.200000000000003</v>
      </c>
      <c r="K3629" s="30">
        <v>-30.8</v>
      </c>
      <c r="L3629" s="10">
        <f t="shared" si="904"/>
        <v>-27.3748</v>
      </c>
      <c r="M3629" s="52" t="str">
        <f t="shared" si="907"/>
        <v>mid latitude</v>
      </c>
      <c r="N3629" s="83" t="s">
        <v>8</v>
      </c>
      <c r="O3629" s="34" t="s">
        <v>8</v>
      </c>
      <c r="P3629" s="34" t="s">
        <v>8</v>
      </c>
      <c r="Q3629" s="34" t="s">
        <v>8</v>
      </c>
      <c r="R3629" s="34" t="s">
        <v>8</v>
      </c>
      <c r="S3629" s="42" t="s">
        <v>8</v>
      </c>
      <c r="T3629" s="10" t="s">
        <v>8</v>
      </c>
      <c r="U3629" s="11" t="s">
        <v>8</v>
      </c>
      <c r="V3629" s="11" t="s">
        <v>8</v>
      </c>
      <c r="W3629" s="11" t="s">
        <v>8</v>
      </c>
      <c r="X3629" s="11" t="s">
        <v>8</v>
      </c>
      <c r="Y3629" s="12" t="s">
        <v>8</v>
      </c>
      <c r="Z3629" s="10">
        <f t="shared" si="908"/>
        <v>0.63655422920109994</v>
      </c>
      <c r="AA3629" s="11" t="s">
        <v>8</v>
      </c>
      <c r="AB3629" s="11">
        <f t="shared" si="903"/>
        <v>-0.19616459210526324</v>
      </c>
      <c r="AC3629" s="11" t="s">
        <v>8</v>
      </c>
      <c r="AD3629" s="9">
        <v>25.182341900000001</v>
      </c>
      <c r="AE3629" s="10">
        <v>19.066098969591099</v>
      </c>
      <c r="AF3629" s="53">
        <v>24.948246909801998</v>
      </c>
      <c r="AG3629" s="12">
        <v>31.636882645274699</v>
      </c>
      <c r="AH3629" s="10" t="s">
        <v>8</v>
      </c>
      <c r="AI3629" s="134" t="s">
        <v>8</v>
      </c>
      <c r="AJ3629" s="134" t="s">
        <v>8</v>
      </c>
      <c r="AK3629" s="134" t="s">
        <v>8</v>
      </c>
      <c r="AL3629" s="134" t="s">
        <v>8</v>
      </c>
      <c r="AM3629" s="134" t="s">
        <v>8</v>
      </c>
      <c r="AN3629" s="3" t="str">
        <f t="shared" si="905"/>
        <v>n/a</v>
      </c>
      <c r="AO3629" s="3" t="str">
        <f t="shared" si="906"/>
        <v>n/a</v>
      </c>
      <c r="AP3629" s="3" t="s">
        <v>8</v>
      </c>
      <c r="AQ3629" s="124"/>
      <c r="AR3629" s="4"/>
      <c r="AS3629" s="3"/>
    </row>
    <row r="3630" spans="1:45" ht="15" customHeight="1">
      <c r="A3630" s="53">
        <v>1.4817890170000001</v>
      </c>
      <c r="B3630" s="32" t="s">
        <v>31</v>
      </c>
      <c r="C3630" s="17">
        <v>-27.3748</v>
      </c>
      <c r="D3630" s="17">
        <v>112.92359999999999</v>
      </c>
      <c r="E3630" s="40" t="s">
        <v>33</v>
      </c>
      <c r="F3630" s="18">
        <v>-51.8</v>
      </c>
      <c r="G3630" s="17">
        <v>-47.7</v>
      </c>
      <c r="H3630" s="17">
        <v>-44.3</v>
      </c>
      <c r="I3630" s="17">
        <v>-40.1</v>
      </c>
      <c r="J3630" s="17">
        <v>-35.200000000000003</v>
      </c>
      <c r="K3630" s="30">
        <v>-30.8</v>
      </c>
      <c r="L3630" s="10">
        <f t="shared" si="904"/>
        <v>-27.3748</v>
      </c>
      <c r="M3630" s="52" t="str">
        <f t="shared" si="907"/>
        <v>mid latitude</v>
      </c>
      <c r="N3630" s="83" t="s">
        <v>8</v>
      </c>
      <c r="O3630" s="34" t="s">
        <v>8</v>
      </c>
      <c r="P3630" s="34" t="s">
        <v>8</v>
      </c>
      <c r="Q3630" s="34" t="s">
        <v>8</v>
      </c>
      <c r="R3630" s="34" t="s">
        <v>8</v>
      </c>
      <c r="S3630" s="42" t="s">
        <v>8</v>
      </c>
      <c r="T3630" s="10" t="s">
        <v>8</v>
      </c>
      <c r="U3630" s="11" t="s">
        <v>8</v>
      </c>
      <c r="V3630" s="11" t="s">
        <v>8</v>
      </c>
      <c r="W3630" s="11" t="s">
        <v>8</v>
      </c>
      <c r="X3630" s="11" t="s">
        <v>8</v>
      </c>
      <c r="Y3630" s="12" t="s">
        <v>8</v>
      </c>
      <c r="Z3630" s="10">
        <f t="shared" si="908"/>
        <v>0.64936744034835836</v>
      </c>
      <c r="AA3630" s="11" t="s">
        <v>8</v>
      </c>
      <c r="AB3630" s="11">
        <f t="shared" si="903"/>
        <v>-0.18750949093567257</v>
      </c>
      <c r="AC3630" s="11" t="s">
        <v>8</v>
      </c>
      <c r="AD3630" s="9">
        <v>25.774350819999999</v>
      </c>
      <c r="AE3630" s="10">
        <v>19.924016828886302</v>
      </c>
      <c r="AF3630" s="53">
        <v>25.7294687707778</v>
      </c>
      <c r="AG3630" s="12">
        <v>32.567823246615703</v>
      </c>
      <c r="AH3630" s="10" t="s">
        <v>8</v>
      </c>
      <c r="AI3630" s="134" t="s">
        <v>8</v>
      </c>
      <c r="AJ3630" s="134" t="s">
        <v>8</v>
      </c>
      <c r="AK3630" s="134" t="s">
        <v>8</v>
      </c>
      <c r="AL3630" s="134" t="s">
        <v>8</v>
      </c>
      <c r="AM3630" s="134" t="s">
        <v>8</v>
      </c>
      <c r="AN3630" s="3" t="str">
        <f t="shared" si="905"/>
        <v>n/a</v>
      </c>
      <c r="AO3630" s="3" t="str">
        <f t="shared" si="906"/>
        <v>n/a</v>
      </c>
      <c r="AP3630" s="3" t="s">
        <v>8</v>
      </c>
      <c r="AQ3630" s="124"/>
      <c r="AR3630" s="4"/>
      <c r="AS3630" s="3"/>
    </row>
    <row r="3631" spans="1:45" ht="15" customHeight="1">
      <c r="A3631" s="53">
        <v>1.488270255</v>
      </c>
      <c r="B3631" s="32" t="s">
        <v>31</v>
      </c>
      <c r="C3631" s="17">
        <v>-27.3748</v>
      </c>
      <c r="D3631" s="17">
        <v>112.92359999999999</v>
      </c>
      <c r="E3631" s="40" t="s">
        <v>33</v>
      </c>
      <c r="F3631" s="18">
        <v>-51.8</v>
      </c>
      <c r="G3631" s="17">
        <v>-47.7</v>
      </c>
      <c r="H3631" s="17">
        <v>-44.3</v>
      </c>
      <c r="I3631" s="17">
        <v>-40.1</v>
      </c>
      <c r="J3631" s="17">
        <v>-35.200000000000003</v>
      </c>
      <c r="K3631" s="30">
        <v>-30.8</v>
      </c>
      <c r="L3631" s="10">
        <f t="shared" si="904"/>
        <v>-27.3748</v>
      </c>
      <c r="M3631" s="52" t="str">
        <f t="shared" si="907"/>
        <v>mid latitude</v>
      </c>
      <c r="N3631" s="83" t="s">
        <v>8</v>
      </c>
      <c r="O3631" s="34" t="s">
        <v>8</v>
      </c>
      <c r="P3631" s="34" t="s">
        <v>8</v>
      </c>
      <c r="Q3631" s="34" t="s">
        <v>8</v>
      </c>
      <c r="R3631" s="34" t="s">
        <v>8</v>
      </c>
      <c r="S3631" s="42" t="s">
        <v>8</v>
      </c>
      <c r="T3631" s="10" t="s">
        <v>8</v>
      </c>
      <c r="U3631" s="11" t="s">
        <v>8</v>
      </c>
      <c r="V3631" s="11" t="s">
        <v>8</v>
      </c>
      <c r="W3631" s="11" t="s">
        <v>8</v>
      </c>
      <c r="X3631" s="11" t="s">
        <v>8</v>
      </c>
      <c r="Y3631" s="12" t="s">
        <v>8</v>
      </c>
      <c r="Z3631" s="10">
        <f t="shared" si="908"/>
        <v>0.64347038320322958</v>
      </c>
      <c r="AA3631" s="11" t="s">
        <v>8</v>
      </c>
      <c r="AB3631" s="11">
        <f t="shared" si="903"/>
        <v>-0.19147143742690059</v>
      </c>
      <c r="AC3631" s="11" t="s">
        <v>8</v>
      </c>
      <c r="AD3631" s="9">
        <v>25.50335368</v>
      </c>
      <c r="AE3631" s="10">
        <v>19.482296189115502</v>
      </c>
      <c r="AF3631" s="53">
        <v>25.368189973990901</v>
      </c>
      <c r="AG3631" s="12">
        <v>32.131547759189402</v>
      </c>
      <c r="AH3631" s="10" t="s">
        <v>8</v>
      </c>
      <c r="AI3631" s="134" t="s">
        <v>8</v>
      </c>
      <c r="AJ3631" s="134" t="s">
        <v>8</v>
      </c>
      <c r="AK3631" s="134" t="s">
        <v>8</v>
      </c>
      <c r="AL3631" s="134" t="s">
        <v>8</v>
      </c>
      <c r="AM3631" s="134" t="s">
        <v>8</v>
      </c>
      <c r="AN3631" s="3" t="str">
        <f t="shared" si="905"/>
        <v>n/a</v>
      </c>
      <c r="AO3631" s="3" t="str">
        <f t="shared" si="906"/>
        <v>n/a</v>
      </c>
      <c r="AP3631" s="3" t="s">
        <v>8</v>
      </c>
      <c r="AQ3631" s="124"/>
      <c r="AR3631" s="4"/>
      <c r="AS3631" s="3"/>
    </row>
    <row r="3632" spans="1:45" ht="15" customHeight="1">
      <c r="A3632" s="53">
        <v>1.4904268090000001</v>
      </c>
      <c r="B3632" s="32" t="s">
        <v>31</v>
      </c>
      <c r="C3632" s="17">
        <v>-27.3748</v>
      </c>
      <c r="D3632" s="17">
        <v>112.92359999999999</v>
      </c>
      <c r="E3632" s="40" t="s">
        <v>33</v>
      </c>
      <c r="F3632" s="18">
        <v>-51.8</v>
      </c>
      <c r="G3632" s="17">
        <v>-47.7</v>
      </c>
      <c r="H3632" s="17">
        <v>-44.3</v>
      </c>
      <c r="I3632" s="17">
        <v>-40.1</v>
      </c>
      <c r="J3632" s="17">
        <v>-35.200000000000003</v>
      </c>
      <c r="K3632" s="30">
        <v>-30.8</v>
      </c>
      <c r="L3632" s="10">
        <f t="shared" si="904"/>
        <v>-27.3748</v>
      </c>
      <c r="M3632" s="52" t="str">
        <f t="shared" si="907"/>
        <v>mid latitude</v>
      </c>
      <c r="N3632" s="83" t="s">
        <v>8</v>
      </c>
      <c r="O3632" s="34" t="s">
        <v>8</v>
      </c>
      <c r="P3632" s="34" t="s">
        <v>8</v>
      </c>
      <c r="Q3632" s="34" t="s">
        <v>8</v>
      </c>
      <c r="R3632" s="34" t="s">
        <v>8</v>
      </c>
      <c r="S3632" s="42" t="s">
        <v>8</v>
      </c>
      <c r="T3632" s="10" t="s">
        <v>8</v>
      </c>
      <c r="U3632" s="11" t="s">
        <v>8</v>
      </c>
      <c r="V3632" s="11" t="s">
        <v>8</v>
      </c>
      <c r="W3632" s="11" t="s">
        <v>8</v>
      </c>
      <c r="X3632" s="11" t="s">
        <v>8</v>
      </c>
      <c r="Y3632" s="12" t="s">
        <v>8</v>
      </c>
      <c r="Z3632" s="10">
        <f t="shared" si="908"/>
        <v>0.64252058146553614</v>
      </c>
      <c r="AA3632" s="11" t="s">
        <v>8</v>
      </c>
      <c r="AB3632" s="11">
        <f t="shared" si="903"/>
        <v>-0.19211295628654973</v>
      </c>
      <c r="AC3632" s="11" t="s">
        <v>8</v>
      </c>
      <c r="AD3632" s="9">
        <v>25.459473790000001</v>
      </c>
      <c r="AE3632" s="10">
        <v>19.469759807679701</v>
      </c>
      <c r="AF3632" s="53">
        <v>25.302481982254601</v>
      </c>
      <c r="AG3632" s="12">
        <v>32.098584975736202</v>
      </c>
      <c r="AH3632" s="10" t="s">
        <v>8</v>
      </c>
      <c r="AI3632" s="134" t="s">
        <v>8</v>
      </c>
      <c r="AJ3632" s="134" t="s">
        <v>8</v>
      </c>
      <c r="AK3632" s="134" t="s">
        <v>8</v>
      </c>
      <c r="AL3632" s="134" t="s">
        <v>8</v>
      </c>
      <c r="AM3632" s="134" t="s">
        <v>8</v>
      </c>
      <c r="AN3632" s="3" t="str">
        <f t="shared" si="905"/>
        <v>n/a</v>
      </c>
      <c r="AO3632" s="3" t="str">
        <f t="shared" si="906"/>
        <v>n/a</v>
      </c>
      <c r="AP3632" s="3" t="s">
        <v>8</v>
      </c>
      <c r="AQ3632" s="124"/>
      <c r="AR3632" s="4"/>
      <c r="AS3632" s="3"/>
    </row>
    <row r="3633" spans="1:45" ht="15" customHeight="1">
      <c r="A3633" s="53">
        <v>1.492942789</v>
      </c>
      <c r="B3633" s="32" t="s">
        <v>31</v>
      </c>
      <c r="C3633" s="17">
        <v>-27.3748</v>
      </c>
      <c r="D3633" s="17">
        <v>112.92359999999999</v>
      </c>
      <c r="E3633" s="40" t="s">
        <v>33</v>
      </c>
      <c r="F3633" s="18">
        <v>-51.8</v>
      </c>
      <c r="G3633" s="17">
        <v>-47.7</v>
      </c>
      <c r="H3633" s="17">
        <v>-44.3</v>
      </c>
      <c r="I3633" s="17">
        <v>-40.1</v>
      </c>
      <c r="J3633" s="17">
        <v>-35.200000000000003</v>
      </c>
      <c r="K3633" s="30">
        <v>-30.8</v>
      </c>
      <c r="L3633" s="10">
        <f t="shared" si="904"/>
        <v>-27.3748</v>
      </c>
      <c r="M3633" s="52" t="str">
        <f t="shared" si="907"/>
        <v>mid latitude</v>
      </c>
      <c r="N3633" s="83" t="s">
        <v>8</v>
      </c>
      <c r="O3633" s="34" t="s">
        <v>8</v>
      </c>
      <c r="P3633" s="34" t="s">
        <v>8</v>
      </c>
      <c r="Q3633" s="34" t="s">
        <v>8</v>
      </c>
      <c r="R3633" s="34" t="s">
        <v>8</v>
      </c>
      <c r="S3633" s="42" t="s">
        <v>8</v>
      </c>
      <c r="T3633" s="10" t="s">
        <v>8</v>
      </c>
      <c r="U3633" s="11" t="s">
        <v>8</v>
      </c>
      <c r="V3633" s="11" t="s">
        <v>8</v>
      </c>
      <c r="W3633" s="11" t="s">
        <v>8</v>
      </c>
      <c r="X3633" s="11" t="s">
        <v>8</v>
      </c>
      <c r="Y3633" s="12" t="s">
        <v>8</v>
      </c>
      <c r="Z3633" s="10">
        <f t="shared" si="908"/>
        <v>0.62531091480160672</v>
      </c>
      <c r="AA3633" s="11" t="s">
        <v>8</v>
      </c>
      <c r="AB3633" s="11">
        <f t="shared" si="903"/>
        <v>-0.20390399064327486</v>
      </c>
      <c r="AC3633" s="11" t="s">
        <v>8</v>
      </c>
      <c r="AD3633" s="9">
        <v>24.65296704</v>
      </c>
      <c r="AE3633" s="10">
        <v>18.303246590884399</v>
      </c>
      <c r="AF3633" s="53">
        <v>24.243839851056901</v>
      </c>
      <c r="AG3633" s="12">
        <v>30.777087993208799</v>
      </c>
      <c r="AH3633" s="10" t="s">
        <v>8</v>
      </c>
      <c r="AI3633" s="134" t="s">
        <v>8</v>
      </c>
      <c r="AJ3633" s="134" t="s">
        <v>8</v>
      </c>
      <c r="AK3633" s="134" t="s">
        <v>8</v>
      </c>
      <c r="AL3633" s="134" t="s">
        <v>8</v>
      </c>
      <c r="AM3633" s="134" t="s">
        <v>8</v>
      </c>
      <c r="AN3633" s="3" t="str">
        <f t="shared" si="905"/>
        <v>n/a</v>
      </c>
      <c r="AO3633" s="3" t="str">
        <f t="shared" si="906"/>
        <v>n/a</v>
      </c>
      <c r="AP3633" s="3" t="s">
        <v>8</v>
      </c>
      <c r="AQ3633" s="124"/>
      <c r="AR3633" s="4"/>
      <c r="AS3633" s="3"/>
    </row>
    <row r="3634" spans="1:45" ht="15" customHeight="1">
      <c r="A3634" s="53">
        <v>1.4961776199999999</v>
      </c>
      <c r="B3634" s="32" t="s">
        <v>31</v>
      </c>
      <c r="C3634" s="17">
        <v>-27.3748</v>
      </c>
      <c r="D3634" s="17">
        <v>112.92359999999999</v>
      </c>
      <c r="E3634" s="40" t="s">
        <v>33</v>
      </c>
      <c r="F3634" s="18">
        <v>-51.8</v>
      </c>
      <c r="G3634" s="17">
        <v>-47.7</v>
      </c>
      <c r="H3634" s="17">
        <v>-44.3</v>
      </c>
      <c r="I3634" s="17">
        <v>-40.1</v>
      </c>
      <c r="J3634" s="17">
        <v>-35.200000000000003</v>
      </c>
      <c r="K3634" s="30">
        <v>-30.8</v>
      </c>
      <c r="L3634" s="10">
        <f t="shared" si="904"/>
        <v>-27.3748</v>
      </c>
      <c r="M3634" s="52" t="str">
        <f t="shared" si="907"/>
        <v>mid latitude</v>
      </c>
      <c r="N3634" s="83" t="s">
        <v>8</v>
      </c>
      <c r="O3634" s="34" t="s">
        <v>8</v>
      </c>
      <c r="P3634" s="34" t="s">
        <v>8</v>
      </c>
      <c r="Q3634" s="34" t="s">
        <v>8</v>
      </c>
      <c r="R3634" s="34" t="s">
        <v>8</v>
      </c>
      <c r="S3634" s="42" t="s">
        <v>8</v>
      </c>
      <c r="T3634" s="10" t="s">
        <v>8</v>
      </c>
      <c r="U3634" s="11" t="s">
        <v>8</v>
      </c>
      <c r="V3634" s="11" t="s">
        <v>8</v>
      </c>
      <c r="W3634" s="11" t="s">
        <v>8</v>
      </c>
      <c r="X3634" s="11" t="s">
        <v>8</v>
      </c>
      <c r="Y3634" s="12" t="s">
        <v>8</v>
      </c>
      <c r="Z3634" s="10">
        <f t="shared" si="908"/>
        <v>0.63476915165406034</v>
      </c>
      <c r="AA3634" s="11" t="s">
        <v>8</v>
      </c>
      <c r="AB3634" s="11">
        <f t="shared" si="903"/>
        <v>-0.1973841871345029</v>
      </c>
      <c r="AC3634" s="11" t="s">
        <v>8</v>
      </c>
      <c r="AD3634" s="9">
        <v>25.098921600000001</v>
      </c>
      <c r="AE3634" s="10">
        <v>18.993103724306799</v>
      </c>
      <c r="AF3634" s="53">
        <v>24.815377919624002</v>
      </c>
      <c r="AG3634" s="12">
        <v>31.506717155648602</v>
      </c>
      <c r="AH3634" s="10" t="s">
        <v>8</v>
      </c>
      <c r="AI3634" s="134" t="s">
        <v>8</v>
      </c>
      <c r="AJ3634" s="134" t="s">
        <v>8</v>
      </c>
      <c r="AK3634" s="134" t="s">
        <v>8</v>
      </c>
      <c r="AL3634" s="134" t="s">
        <v>8</v>
      </c>
      <c r="AM3634" s="134" t="s">
        <v>8</v>
      </c>
      <c r="AN3634" s="3" t="str">
        <f t="shared" si="905"/>
        <v>n/a</v>
      </c>
      <c r="AO3634" s="3" t="str">
        <f t="shared" si="906"/>
        <v>n/a</v>
      </c>
      <c r="AP3634" s="3" t="s">
        <v>8</v>
      </c>
      <c r="AQ3634" s="124"/>
      <c r="AR3634" s="4"/>
      <c r="AS3634" s="3"/>
    </row>
    <row r="3635" spans="1:45" ht="15" customHeight="1">
      <c r="A3635" s="53">
        <v>1.498334174</v>
      </c>
      <c r="B3635" s="32" t="s">
        <v>31</v>
      </c>
      <c r="C3635" s="17">
        <v>-27.3748</v>
      </c>
      <c r="D3635" s="17">
        <v>112.92359999999999</v>
      </c>
      <c r="E3635" s="40" t="s">
        <v>33</v>
      </c>
      <c r="F3635" s="18">
        <v>-51.8</v>
      </c>
      <c r="G3635" s="17">
        <v>-47.7</v>
      </c>
      <c r="H3635" s="17">
        <v>-44.3</v>
      </c>
      <c r="I3635" s="17">
        <v>-40.1</v>
      </c>
      <c r="J3635" s="17">
        <v>-35.200000000000003</v>
      </c>
      <c r="K3635" s="30">
        <v>-30.8</v>
      </c>
      <c r="L3635" s="10">
        <f t="shared" si="904"/>
        <v>-27.3748</v>
      </c>
      <c r="M3635" s="52" t="str">
        <f t="shared" si="907"/>
        <v>mid latitude</v>
      </c>
      <c r="N3635" s="83" t="s">
        <v>8</v>
      </c>
      <c r="O3635" s="34" t="s">
        <v>8</v>
      </c>
      <c r="P3635" s="34" t="s">
        <v>8</v>
      </c>
      <c r="Q3635" s="34" t="s">
        <v>8</v>
      </c>
      <c r="R3635" s="34" t="s">
        <v>8</v>
      </c>
      <c r="S3635" s="42" t="s">
        <v>8</v>
      </c>
      <c r="T3635" s="10" t="s">
        <v>8</v>
      </c>
      <c r="U3635" s="11" t="s">
        <v>8</v>
      </c>
      <c r="V3635" s="11" t="s">
        <v>8</v>
      </c>
      <c r="W3635" s="11" t="s">
        <v>8</v>
      </c>
      <c r="X3635" s="11" t="s">
        <v>8</v>
      </c>
      <c r="Y3635" s="12" t="s">
        <v>8</v>
      </c>
      <c r="Z3635" s="10">
        <f t="shared" si="908"/>
        <v>0.62656726251814787</v>
      </c>
      <c r="AA3635" s="11" t="s">
        <v>8</v>
      </c>
      <c r="AB3635" s="11">
        <f t="shared" si="903"/>
        <v>-0.20303230029239772</v>
      </c>
      <c r="AC3635" s="11" t="s">
        <v>8</v>
      </c>
      <c r="AD3635" s="9">
        <v>24.71259066</v>
      </c>
      <c r="AE3635" s="10">
        <v>18.4374996905388</v>
      </c>
      <c r="AF3635" s="53">
        <v>24.330968413944799</v>
      </c>
      <c r="AG3635" s="12">
        <v>30.917623591417598</v>
      </c>
      <c r="AH3635" s="10" t="s">
        <v>8</v>
      </c>
      <c r="AI3635" s="134" t="s">
        <v>8</v>
      </c>
      <c r="AJ3635" s="134" t="s">
        <v>8</v>
      </c>
      <c r="AK3635" s="134" t="s">
        <v>8</v>
      </c>
      <c r="AL3635" s="134" t="s">
        <v>8</v>
      </c>
      <c r="AM3635" s="134" t="s">
        <v>8</v>
      </c>
      <c r="AN3635" s="3" t="str">
        <f t="shared" si="905"/>
        <v>n/a</v>
      </c>
      <c r="AO3635" s="3" t="str">
        <f t="shared" si="906"/>
        <v>n/a</v>
      </c>
      <c r="AP3635" s="3" t="s">
        <v>8</v>
      </c>
      <c r="AQ3635" s="124"/>
      <c r="AR3635" s="4"/>
      <c r="AS3635" s="3"/>
    </row>
    <row r="3636" spans="1:45" ht="15" customHeight="1">
      <c r="A3636" s="53">
        <v>1.500490729</v>
      </c>
      <c r="B3636" s="32" t="s">
        <v>31</v>
      </c>
      <c r="C3636" s="17">
        <v>-27.3748</v>
      </c>
      <c r="D3636" s="17">
        <v>112.92359999999999</v>
      </c>
      <c r="E3636" s="40" t="s">
        <v>33</v>
      </c>
      <c r="F3636" s="18">
        <v>-51.8</v>
      </c>
      <c r="G3636" s="17">
        <v>-47.7</v>
      </c>
      <c r="H3636" s="17">
        <v>-44.3</v>
      </c>
      <c r="I3636" s="17">
        <v>-40.1</v>
      </c>
      <c r="J3636" s="17">
        <v>-35.200000000000003</v>
      </c>
      <c r="K3636" s="30">
        <v>-30.8</v>
      </c>
      <c r="L3636" s="10">
        <f t="shared" si="904"/>
        <v>-27.3748</v>
      </c>
      <c r="M3636" s="52" t="str">
        <f t="shared" si="907"/>
        <v>mid latitude</v>
      </c>
      <c r="N3636" s="83" t="s">
        <v>8</v>
      </c>
      <c r="O3636" s="34" t="s">
        <v>8</v>
      </c>
      <c r="P3636" s="34" t="s">
        <v>8</v>
      </c>
      <c r="Q3636" s="34" t="s">
        <v>8</v>
      </c>
      <c r="R3636" s="34" t="s">
        <v>8</v>
      </c>
      <c r="S3636" s="42" t="s">
        <v>8</v>
      </c>
      <c r="T3636" s="10" t="s">
        <v>8</v>
      </c>
      <c r="U3636" s="11" t="s">
        <v>8</v>
      </c>
      <c r="V3636" s="11" t="s">
        <v>8</v>
      </c>
      <c r="W3636" s="11" t="s">
        <v>8</v>
      </c>
      <c r="X3636" s="11" t="s">
        <v>8</v>
      </c>
      <c r="Y3636" s="12" t="s">
        <v>8</v>
      </c>
      <c r="Z3636" s="10">
        <f t="shared" si="908"/>
        <v>0.63522718581505289</v>
      </c>
      <c r="AA3636" s="11" t="s">
        <v>8</v>
      </c>
      <c r="AB3636" s="11">
        <f t="shared" si="903"/>
        <v>-0.19707092368421056</v>
      </c>
      <c r="AC3636" s="11" t="s">
        <v>8</v>
      </c>
      <c r="AD3636" s="9">
        <v>25.12034882</v>
      </c>
      <c r="AE3636" s="10">
        <v>18.965590325679599</v>
      </c>
      <c r="AF3636" s="53">
        <v>24.849082864636099</v>
      </c>
      <c r="AG3636" s="12">
        <v>31.6011096157381</v>
      </c>
      <c r="AH3636" s="10" t="s">
        <v>8</v>
      </c>
      <c r="AI3636" s="134" t="s">
        <v>8</v>
      </c>
      <c r="AJ3636" s="134" t="s">
        <v>8</v>
      </c>
      <c r="AK3636" s="134" t="s">
        <v>8</v>
      </c>
      <c r="AL3636" s="134" t="s">
        <v>8</v>
      </c>
      <c r="AM3636" s="134" t="s">
        <v>8</v>
      </c>
      <c r="AN3636" s="3" t="str">
        <f t="shared" si="905"/>
        <v>n/a</v>
      </c>
      <c r="AO3636" s="3" t="str">
        <f t="shared" si="906"/>
        <v>n/a</v>
      </c>
      <c r="AP3636" s="3" t="s">
        <v>8</v>
      </c>
      <c r="AQ3636" s="124"/>
      <c r="AR3636" s="4"/>
      <c r="AS3636" s="3"/>
    </row>
    <row r="3637" spans="1:45" ht="15" customHeight="1">
      <c r="A3637" s="53">
        <v>1.5026472829999999</v>
      </c>
      <c r="B3637" s="32" t="s">
        <v>31</v>
      </c>
      <c r="C3637" s="17">
        <v>-27.3748</v>
      </c>
      <c r="D3637" s="17">
        <v>112.92359999999999</v>
      </c>
      <c r="E3637" s="40" t="s">
        <v>33</v>
      </c>
      <c r="F3637" s="18">
        <v>-51.8</v>
      </c>
      <c r="G3637" s="17">
        <v>-47.7</v>
      </c>
      <c r="H3637" s="17">
        <v>-44.3</v>
      </c>
      <c r="I3637" s="17">
        <v>-40.1</v>
      </c>
      <c r="J3637" s="17">
        <v>-35.200000000000003</v>
      </c>
      <c r="K3637" s="30">
        <v>-30.8</v>
      </c>
      <c r="L3637" s="10">
        <f t="shared" si="904"/>
        <v>-27.3748</v>
      </c>
      <c r="M3637" s="52" t="str">
        <f t="shared" si="907"/>
        <v>mid latitude</v>
      </c>
      <c r="N3637" s="83" t="s">
        <v>8</v>
      </c>
      <c r="O3637" s="34" t="s">
        <v>8</v>
      </c>
      <c r="P3637" s="34" t="s">
        <v>8</v>
      </c>
      <c r="Q3637" s="34" t="s">
        <v>8</v>
      </c>
      <c r="R3637" s="34" t="s">
        <v>8</v>
      </c>
      <c r="S3637" s="42" t="s">
        <v>8</v>
      </c>
      <c r="T3637" s="10" t="s">
        <v>8</v>
      </c>
      <c r="U3637" s="11" t="s">
        <v>8</v>
      </c>
      <c r="V3637" s="11" t="s">
        <v>8</v>
      </c>
      <c r="W3637" s="11" t="s">
        <v>8</v>
      </c>
      <c r="X3637" s="11" t="s">
        <v>8</v>
      </c>
      <c r="Y3637" s="12" t="s">
        <v>8</v>
      </c>
      <c r="Z3637" s="10">
        <f t="shared" si="908"/>
        <v>0.63850208344525039</v>
      </c>
      <c r="AA3637" s="11" t="s">
        <v>8</v>
      </c>
      <c r="AB3637" s="11">
        <f t="shared" si="903"/>
        <v>-0.19483768128654969</v>
      </c>
      <c r="AC3637" s="11" t="s">
        <v>8</v>
      </c>
      <c r="AD3637" s="9">
        <v>25.273102600000001</v>
      </c>
      <c r="AE3637" s="10">
        <v>19.250253618619201</v>
      </c>
      <c r="AF3637" s="53">
        <v>25.045846590569202</v>
      </c>
      <c r="AG3637" s="12">
        <v>31.780865487328899</v>
      </c>
      <c r="AH3637" s="10" t="s">
        <v>8</v>
      </c>
      <c r="AI3637" s="134" t="s">
        <v>8</v>
      </c>
      <c r="AJ3637" s="134" t="s">
        <v>8</v>
      </c>
      <c r="AK3637" s="134" t="s">
        <v>8</v>
      </c>
      <c r="AL3637" s="134" t="s">
        <v>8</v>
      </c>
      <c r="AM3637" s="134" t="s">
        <v>8</v>
      </c>
      <c r="AN3637" s="3" t="str">
        <f t="shared" si="905"/>
        <v>n/a</v>
      </c>
      <c r="AO3637" s="3" t="str">
        <f t="shared" si="906"/>
        <v>n/a</v>
      </c>
      <c r="AP3637" s="3" t="s">
        <v>8</v>
      </c>
      <c r="AQ3637" s="124"/>
      <c r="AR3637" s="4"/>
      <c r="AS3637" s="3"/>
    </row>
    <row r="3638" spans="1:45" ht="15" customHeight="1">
      <c r="A3638" s="53">
        <v>1.505882114</v>
      </c>
      <c r="B3638" s="32" t="s">
        <v>31</v>
      </c>
      <c r="C3638" s="17">
        <v>-27.3748</v>
      </c>
      <c r="D3638" s="17">
        <v>112.92359999999999</v>
      </c>
      <c r="E3638" s="40" t="s">
        <v>33</v>
      </c>
      <c r="F3638" s="18">
        <v>-51.8</v>
      </c>
      <c r="G3638" s="17">
        <v>-47.7</v>
      </c>
      <c r="H3638" s="17">
        <v>-44.3</v>
      </c>
      <c r="I3638" s="17">
        <v>-40.1</v>
      </c>
      <c r="J3638" s="17">
        <v>-35.200000000000003</v>
      </c>
      <c r="K3638" s="30">
        <v>-30.8</v>
      </c>
      <c r="L3638" s="10">
        <f t="shared" si="904"/>
        <v>-27.3748</v>
      </c>
      <c r="M3638" s="52" t="str">
        <f t="shared" si="907"/>
        <v>mid latitude</v>
      </c>
      <c r="N3638" s="83" t="s">
        <v>8</v>
      </c>
      <c r="O3638" s="34" t="s">
        <v>8</v>
      </c>
      <c r="P3638" s="34" t="s">
        <v>8</v>
      </c>
      <c r="Q3638" s="34" t="s">
        <v>8</v>
      </c>
      <c r="R3638" s="34" t="s">
        <v>8</v>
      </c>
      <c r="S3638" s="42" t="s">
        <v>8</v>
      </c>
      <c r="T3638" s="10" t="s">
        <v>8</v>
      </c>
      <c r="U3638" s="11" t="s">
        <v>8</v>
      </c>
      <c r="V3638" s="11" t="s">
        <v>8</v>
      </c>
      <c r="W3638" s="11" t="s">
        <v>8</v>
      </c>
      <c r="X3638" s="11" t="s">
        <v>8</v>
      </c>
      <c r="Y3638" s="12" t="s">
        <v>8</v>
      </c>
      <c r="Z3638" s="10">
        <f t="shared" si="908"/>
        <v>0.64046163418267321</v>
      </c>
      <c r="AA3638" s="11" t="s">
        <v>8</v>
      </c>
      <c r="AB3638" s="11">
        <f t="shared" si="903"/>
        <v>-0.19350688084795331</v>
      </c>
      <c r="AC3638" s="11" t="s">
        <v>8</v>
      </c>
      <c r="AD3638" s="9">
        <v>25.364129349999999</v>
      </c>
      <c r="AE3638" s="10">
        <v>19.321679649465398</v>
      </c>
      <c r="AF3638" s="53">
        <v>25.180971603855902</v>
      </c>
      <c r="AG3638" s="12">
        <v>31.947739980176902</v>
      </c>
      <c r="AH3638" s="10" t="s">
        <v>8</v>
      </c>
      <c r="AI3638" s="134" t="s">
        <v>8</v>
      </c>
      <c r="AJ3638" s="134" t="s">
        <v>8</v>
      </c>
      <c r="AK3638" s="134" t="s">
        <v>8</v>
      </c>
      <c r="AL3638" s="134" t="s">
        <v>8</v>
      </c>
      <c r="AM3638" s="134" t="s">
        <v>8</v>
      </c>
      <c r="AN3638" s="3" t="str">
        <f t="shared" si="905"/>
        <v>n/a</v>
      </c>
      <c r="AO3638" s="3" t="str">
        <f t="shared" si="906"/>
        <v>n/a</v>
      </c>
      <c r="AP3638" s="3" t="s">
        <v>8</v>
      </c>
      <c r="AQ3638" s="124"/>
      <c r="AR3638" s="4"/>
      <c r="AS3638" s="3"/>
    </row>
    <row r="3639" spans="1:45" ht="15" customHeight="1">
      <c r="A3639" s="53">
        <v>1.5080386690000001</v>
      </c>
      <c r="B3639" s="32" t="s">
        <v>31</v>
      </c>
      <c r="C3639" s="17">
        <v>-27.3748</v>
      </c>
      <c r="D3639" s="17">
        <v>112.92359999999999</v>
      </c>
      <c r="E3639" s="40" t="s">
        <v>33</v>
      </c>
      <c r="F3639" s="18">
        <v>-51.8</v>
      </c>
      <c r="G3639" s="17">
        <v>-47.7</v>
      </c>
      <c r="H3639" s="17">
        <v>-44.3</v>
      </c>
      <c r="I3639" s="17">
        <v>-40.1</v>
      </c>
      <c r="J3639" s="17">
        <v>-35.200000000000003</v>
      </c>
      <c r="K3639" s="30">
        <v>-30.8</v>
      </c>
      <c r="L3639" s="10">
        <f t="shared" si="904"/>
        <v>-27.3748</v>
      </c>
      <c r="M3639" s="52" t="str">
        <f t="shared" si="907"/>
        <v>mid latitude</v>
      </c>
      <c r="N3639" s="83" t="s">
        <v>8</v>
      </c>
      <c r="O3639" s="34" t="s">
        <v>8</v>
      </c>
      <c r="P3639" s="34" t="s">
        <v>8</v>
      </c>
      <c r="Q3639" s="34" t="s">
        <v>8</v>
      </c>
      <c r="R3639" s="34" t="s">
        <v>8</v>
      </c>
      <c r="S3639" s="42" t="s">
        <v>8</v>
      </c>
      <c r="T3639" s="10" t="s">
        <v>8</v>
      </c>
      <c r="U3639" s="11" t="s">
        <v>8</v>
      </c>
      <c r="V3639" s="11" t="s">
        <v>8</v>
      </c>
      <c r="W3639" s="11" t="s">
        <v>8</v>
      </c>
      <c r="X3639" s="11" t="s">
        <v>8</v>
      </c>
      <c r="Y3639" s="12" t="s">
        <v>8</v>
      </c>
      <c r="Z3639" s="10">
        <f t="shared" si="908"/>
        <v>0.62848055208564668</v>
      </c>
      <c r="AA3639" s="11" t="s">
        <v>8</v>
      </c>
      <c r="AB3639" s="11">
        <f t="shared" si="903"/>
        <v>-0.20170815672514619</v>
      </c>
      <c r="AC3639" s="11" t="s">
        <v>8</v>
      </c>
      <c r="AD3639" s="9">
        <v>24.80316208</v>
      </c>
      <c r="AE3639" s="10">
        <v>18.571049006485101</v>
      </c>
      <c r="AF3639" s="53">
        <v>24.446768605622498</v>
      </c>
      <c r="AG3639" s="12">
        <v>30.9828944225528</v>
      </c>
      <c r="AH3639" s="10" t="s">
        <v>8</v>
      </c>
      <c r="AI3639" s="134" t="s">
        <v>8</v>
      </c>
      <c r="AJ3639" s="134" t="s">
        <v>8</v>
      </c>
      <c r="AK3639" s="134" t="s">
        <v>8</v>
      </c>
      <c r="AL3639" s="134" t="s">
        <v>8</v>
      </c>
      <c r="AM3639" s="134" t="s">
        <v>8</v>
      </c>
      <c r="AN3639" s="3" t="str">
        <f t="shared" si="905"/>
        <v>n/a</v>
      </c>
      <c r="AO3639" s="3" t="str">
        <f t="shared" si="906"/>
        <v>n/a</v>
      </c>
      <c r="AP3639" s="3" t="s">
        <v>8</v>
      </c>
      <c r="AQ3639" s="124"/>
      <c r="AR3639" s="4"/>
      <c r="AS3639" s="3"/>
    </row>
    <row r="3640" spans="1:45" ht="15" customHeight="1">
      <c r="A3640" s="53">
        <v>1.5112734999999999</v>
      </c>
      <c r="B3640" s="32" t="s">
        <v>31</v>
      </c>
      <c r="C3640" s="17">
        <v>-27.3748</v>
      </c>
      <c r="D3640" s="17">
        <v>112.92359999999999</v>
      </c>
      <c r="E3640" s="40" t="s">
        <v>33</v>
      </c>
      <c r="F3640" s="18">
        <v>-51.8</v>
      </c>
      <c r="G3640" s="17">
        <v>-47.7</v>
      </c>
      <c r="H3640" s="17">
        <v>-44.3</v>
      </c>
      <c r="I3640" s="17">
        <v>-40.1</v>
      </c>
      <c r="J3640" s="17">
        <v>-35.200000000000003</v>
      </c>
      <c r="K3640" s="30">
        <v>-30.8</v>
      </c>
      <c r="L3640" s="10">
        <f t="shared" si="904"/>
        <v>-27.3748</v>
      </c>
      <c r="M3640" s="52" t="str">
        <f t="shared" si="907"/>
        <v>mid latitude</v>
      </c>
      <c r="N3640" s="83" t="s">
        <v>8</v>
      </c>
      <c r="O3640" s="34" t="s">
        <v>8</v>
      </c>
      <c r="P3640" s="34" t="s">
        <v>8</v>
      </c>
      <c r="Q3640" s="34" t="s">
        <v>8</v>
      </c>
      <c r="R3640" s="34" t="s">
        <v>8</v>
      </c>
      <c r="S3640" s="42" t="s">
        <v>8</v>
      </c>
      <c r="T3640" s="10" t="s">
        <v>8</v>
      </c>
      <c r="U3640" s="11" t="s">
        <v>8</v>
      </c>
      <c r="V3640" s="11" t="s">
        <v>8</v>
      </c>
      <c r="W3640" s="11" t="s">
        <v>8</v>
      </c>
      <c r="X3640" s="11" t="s">
        <v>8</v>
      </c>
      <c r="Y3640" s="12" t="s">
        <v>8</v>
      </c>
      <c r="Z3640" s="10">
        <f t="shared" si="908"/>
        <v>0.64163291415792389</v>
      </c>
      <c r="AA3640" s="11" t="s">
        <v>8</v>
      </c>
      <c r="AB3640" s="11">
        <f t="shared" si="903"/>
        <v>-0.19271336593567254</v>
      </c>
      <c r="AC3640" s="11" t="s">
        <v>8</v>
      </c>
      <c r="AD3640" s="9">
        <v>25.41840577</v>
      </c>
      <c r="AE3640" s="10">
        <v>19.437641752031599</v>
      </c>
      <c r="AF3640" s="53">
        <v>25.265928640224502</v>
      </c>
      <c r="AG3640" s="12">
        <v>32.0731654548525</v>
      </c>
      <c r="AH3640" s="10" t="s">
        <v>8</v>
      </c>
      <c r="AI3640" s="134" t="s">
        <v>8</v>
      </c>
      <c r="AJ3640" s="134" t="s">
        <v>8</v>
      </c>
      <c r="AK3640" s="134" t="s">
        <v>8</v>
      </c>
      <c r="AL3640" s="134" t="s">
        <v>8</v>
      </c>
      <c r="AM3640" s="134" t="s">
        <v>8</v>
      </c>
      <c r="AN3640" s="3" t="str">
        <f t="shared" si="905"/>
        <v>n/a</v>
      </c>
      <c r="AO3640" s="3" t="str">
        <f t="shared" si="906"/>
        <v>n/a</v>
      </c>
      <c r="AP3640" s="3" t="s">
        <v>8</v>
      </c>
      <c r="AQ3640" s="124"/>
      <c r="AR3640" s="4"/>
      <c r="AS3640" s="3"/>
    </row>
    <row r="3641" spans="1:45" ht="15" customHeight="1">
      <c r="A3641" s="53">
        <v>1.513070629</v>
      </c>
      <c r="B3641" s="32" t="s">
        <v>31</v>
      </c>
      <c r="C3641" s="17">
        <v>-27.3748</v>
      </c>
      <c r="D3641" s="17">
        <v>112.92359999999999</v>
      </c>
      <c r="E3641" s="40" t="s">
        <v>33</v>
      </c>
      <c r="F3641" s="18">
        <v>-51.8</v>
      </c>
      <c r="G3641" s="17">
        <v>-47.7</v>
      </c>
      <c r="H3641" s="17">
        <v>-44.3</v>
      </c>
      <c r="I3641" s="17">
        <v>-40.1</v>
      </c>
      <c r="J3641" s="17">
        <v>-35.200000000000003</v>
      </c>
      <c r="K3641" s="30">
        <v>-30.8</v>
      </c>
      <c r="L3641" s="10">
        <f t="shared" si="904"/>
        <v>-27.3748</v>
      </c>
      <c r="M3641" s="52" t="str">
        <f t="shared" si="907"/>
        <v>mid latitude</v>
      </c>
      <c r="N3641" s="83" t="s">
        <v>8</v>
      </c>
      <c r="O3641" s="34" t="s">
        <v>8</v>
      </c>
      <c r="P3641" s="34" t="s">
        <v>8</v>
      </c>
      <c r="Q3641" s="34" t="s">
        <v>8</v>
      </c>
      <c r="R3641" s="34" t="s">
        <v>8</v>
      </c>
      <c r="S3641" s="42" t="s">
        <v>8</v>
      </c>
      <c r="T3641" s="10" t="s">
        <v>8</v>
      </c>
      <c r="U3641" s="11" t="s">
        <v>8</v>
      </c>
      <c r="V3641" s="11" t="s">
        <v>8</v>
      </c>
      <c r="W3641" s="11" t="s">
        <v>8</v>
      </c>
      <c r="X3641" s="11" t="s">
        <v>8</v>
      </c>
      <c r="Y3641" s="12" t="s">
        <v>8</v>
      </c>
      <c r="Z3641" s="10">
        <f t="shared" si="908"/>
        <v>0.63036683664420157</v>
      </c>
      <c r="AA3641" s="11" t="s">
        <v>8</v>
      </c>
      <c r="AB3641" s="11">
        <f t="shared" si="903"/>
        <v>-0.20040664298245614</v>
      </c>
      <c r="AC3641" s="11" t="s">
        <v>8</v>
      </c>
      <c r="AD3641" s="9">
        <v>24.892185619999999</v>
      </c>
      <c r="AE3641" s="10">
        <v>18.725215982674101</v>
      </c>
      <c r="AF3641" s="53">
        <v>24.541739296856701</v>
      </c>
      <c r="AG3641" s="12">
        <v>31.137494849506901</v>
      </c>
      <c r="AH3641" s="10" t="s">
        <v>8</v>
      </c>
      <c r="AI3641" s="134" t="s">
        <v>8</v>
      </c>
      <c r="AJ3641" s="134" t="s">
        <v>8</v>
      </c>
      <c r="AK3641" s="134" t="s">
        <v>8</v>
      </c>
      <c r="AL3641" s="134" t="s">
        <v>8</v>
      </c>
      <c r="AM3641" s="134" t="s">
        <v>8</v>
      </c>
      <c r="AN3641" s="3" t="str">
        <f t="shared" si="905"/>
        <v>n/a</v>
      </c>
      <c r="AO3641" s="3" t="str">
        <f t="shared" si="906"/>
        <v>n/a</v>
      </c>
      <c r="AP3641" s="3" t="s">
        <v>8</v>
      </c>
      <c r="AQ3641" s="124"/>
      <c r="AR3641" s="4"/>
      <c r="AS3641" s="3"/>
    </row>
    <row r="3642" spans="1:45" ht="15" customHeight="1">
      <c r="A3642" s="53">
        <v>1.516664886</v>
      </c>
      <c r="B3642" s="32" t="s">
        <v>31</v>
      </c>
      <c r="C3642" s="17">
        <v>-27.3748</v>
      </c>
      <c r="D3642" s="17">
        <v>112.92359999999999</v>
      </c>
      <c r="E3642" s="40" t="s">
        <v>33</v>
      </c>
      <c r="F3642" s="18">
        <v>-51.8</v>
      </c>
      <c r="G3642" s="17">
        <v>-47.7</v>
      </c>
      <c r="H3642" s="17">
        <v>-44.3</v>
      </c>
      <c r="I3642" s="17">
        <v>-40.1</v>
      </c>
      <c r="J3642" s="17">
        <v>-35.200000000000003</v>
      </c>
      <c r="K3642" s="30">
        <v>-30.8</v>
      </c>
      <c r="L3642" s="10">
        <f t="shared" si="904"/>
        <v>-27.3748</v>
      </c>
      <c r="M3642" s="52" t="str">
        <f t="shared" si="907"/>
        <v>mid latitude</v>
      </c>
      <c r="N3642" s="83" t="s">
        <v>8</v>
      </c>
      <c r="O3642" s="34" t="s">
        <v>8</v>
      </c>
      <c r="P3642" s="34" t="s">
        <v>8</v>
      </c>
      <c r="Q3642" s="34" t="s">
        <v>8</v>
      </c>
      <c r="R3642" s="34" t="s">
        <v>8</v>
      </c>
      <c r="S3642" s="42" t="s">
        <v>8</v>
      </c>
      <c r="T3642" s="10" t="s">
        <v>8</v>
      </c>
      <c r="U3642" s="11" t="s">
        <v>8</v>
      </c>
      <c r="V3642" s="11" t="s">
        <v>8</v>
      </c>
      <c r="W3642" s="11" t="s">
        <v>8</v>
      </c>
      <c r="X3642" s="11" t="s">
        <v>8</v>
      </c>
      <c r="Y3642" s="12" t="s">
        <v>8</v>
      </c>
      <c r="Z3642" s="10">
        <f t="shared" si="908"/>
        <v>0.64747166421020497</v>
      </c>
      <c r="AA3642" s="11" t="s">
        <v>8</v>
      </c>
      <c r="AB3642" s="11">
        <f t="shared" si="903"/>
        <v>-0.18877923318713447</v>
      </c>
      <c r="AC3642" s="11" t="s">
        <v>8</v>
      </c>
      <c r="AD3642" s="9">
        <v>25.687500450000002</v>
      </c>
      <c r="AE3642" s="10">
        <v>19.772440454442599</v>
      </c>
      <c r="AF3642" s="53">
        <v>25.623134759471601</v>
      </c>
      <c r="AG3642" s="12">
        <v>32.482437162181299</v>
      </c>
      <c r="AH3642" s="10" t="s">
        <v>8</v>
      </c>
      <c r="AI3642" s="134" t="s">
        <v>8</v>
      </c>
      <c r="AJ3642" s="134" t="s">
        <v>8</v>
      </c>
      <c r="AK3642" s="134" t="s">
        <v>8</v>
      </c>
      <c r="AL3642" s="134" t="s">
        <v>8</v>
      </c>
      <c r="AM3642" s="134" t="s">
        <v>8</v>
      </c>
      <c r="AN3642" s="3" t="str">
        <f t="shared" si="905"/>
        <v>n/a</v>
      </c>
      <c r="AO3642" s="3" t="str">
        <f t="shared" si="906"/>
        <v>n/a</v>
      </c>
      <c r="AP3642" s="3" t="s">
        <v>8</v>
      </c>
      <c r="AQ3642" s="124"/>
      <c r="AR3642" s="4"/>
      <c r="AS3642" s="3"/>
    </row>
    <row r="3643" spans="1:45" ht="15" customHeight="1">
      <c r="A3643" s="53">
        <v>1.51882144</v>
      </c>
      <c r="B3643" s="32" t="s">
        <v>31</v>
      </c>
      <c r="C3643" s="17">
        <v>-27.3748</v>
      </c>
      <c r="D3643" s="17">
        <v>112.92359999999999</v>
      </c>
      <c r="E3643" s="40" t="s">
        <v>33</v>
      </c>
      <c r="F3643" s="18">
        <v>-51.8</v>
      </c>
      <c r="G3643" s="17">
        <v>-47.7</v>
      </c>
      <c r="H3643" s="17">
        <v>-44.3</v>
      </c>
      <c r="I3643" s="17">
        <v>-40.1</v>
      </c>
      <c r="J3643" s="17">
        <v>-35.200000000000003</v>
      </c>
      <c r="K3643" s="30">
        <v>-30.8</v>
      </c>
      <c r="L3643" s="10">
        <f t="shared" si="904"/>
        <v>-27.3748</v>
      </c>
      <c r="M3643" s="52" t="str">
        <f t="shared" si="907"/>
        <v>mid latitude</v>
      </c>
      <c r="N3643" s="83" t="s">
        <v>8</v>
      </c>
      <c r="O3643" s="34" t="s">
        <v>8</v>
      </c>
      <c r="P3643" s="34" t="s">
        <v>8</v>
      </c>
      <c r="Q3643" s="34" t="s">
        <v>8</v>
      </c>
      <c r="R3643" s="34" t="s">
        <v>8</v>
      </c>
      <c r="S3643" s="42" t="s">
        <v>8</v>
      </c>
      <c r="T3643" s="10" t="s">
        <v>8</v>
      </c>
      <c r="U3643" s="11" t="s">
        <v>8</v>
      </c>
      <c r="V3643" s="11" t="s">
        <v>8</v>
      </c>
      <c r="W3643" s="11" t="s">
        <v>8</v>
      </c>
      <c r="X3643" s="11" t="s">
        <v>8</v>
      </c>
      <c r="Y3643" s="12" t="s">
        <v>8</v>
      </c>
      <c r="Z3643" s="10">
        <f t="shared" si="908"/>
        <v>0.63774819485176604</v>
      </c>
      <c r="AA3643" s="11" t="s">
        <v>8</v>
      </c>
      <c r="AB3643" s="11">
        <f t="shared" si="903"/>
        <v>-0.19535076198830412</v>
      </c>
      <c r="AC3643" s="11" t="s">
        <v>8</v>
      </c>
      <c r="AD3643" s="9">
        <v>25.238007880000001</v>
      </c>
      <c r="AE3643" s="10">
        <v>19.17734570859</v>
      </c>
      <c r="AF3643" s="53">
        <v>25.0590689575779</v>
      </c>
      <c r="AG3643" s="12">
        <v>31.7363763028984</v>
      </c>
      <c r="AH3643" s="10" t="s">
        <v>8</v>
      </c>
      <c r="AI3643" s="134" t="s">
        <v>8</v>
      </c>
      <c r="AJ3643" s="134" t="s">
        <v>8</v>
      </c>
      <c r="AK3643" s="134" t="s">
        <v>8</v>
      </c>
      <c r="AL3643" s="134" t="s">
        <v>8</v>
      </c>
      <c r="AM3643" s="134" t="s">
        <v>8</v>
      </c>
      <c r="AN3643" s="3" t="str">
        <f t="shared" si="905"/>
        <v>n/a</v>
      </c>
      <c r="AO3643" s="3" t="str">
        <f t="shared" si="906"/>
        <v>n/a</v>
      </c>
      <c r="AP3643" s="3" t="s">
        <v>8</v>
      </c>
      <c r="AQ3643" s="124"/>
      <c r="AR3643" s="4"/>
      <c r="AS3643" s="3"/>
    </row>
    <row r="3644" spans="1:45" ht="15" customHeight="1">
      <c r="A3644" s="53">
        <v>1.5242115679999999</v>
      </c>
      <c r="B3644" s="32" t="s">
        <v>31</v>
      </c>
      <c r="C3644" s="17">
        <v>-27.3748</v>
      </c>
      <c r="D3644" s="17">
        <v>112.92359999999999</v>
      </c>
      <c r="E3644" s="40" t="s">
        <v>33</v>
      </c>
      <c r="F3644" s="18">
        <v>-51.8</v>
      </c>
      <c r="G3644" s="17">
        <v>-47.7</v>
      </c>
      <c r="H3644" s="17">
        <v>-44.3</v>
      </c>
      <c r="I3644" s="17">
        <v>-40.1</v>
      </c>
      <c r="J3644" s="17">
        <v>-35.200000000000003</v>
      </c>
      <c r="K3644" s="30">
        <v>-30.8</v>
      </c>
      <c r="L3644" s="10">
        <f t="shared" si="904"/>
        <v>-27.3748</v>
      </c>
      <c r="M3644" s="52" t="str">
        <f t="shared" si="907"/>
        <v>mid latitude</v>
      </c>
      <c r="N3644" s="83" t="s">
        <v>8</v>
      </c>
      <c r="O3644" s="34" t="s">
        <v>8</v>
      </c>
      <c r="P3644" s="34" t="s">
        <v>8</v>
      </c>
      <c r="Q3644" s="34" t="s">
        <v>8</v>
      </c>
      <c r="R3644" s="34" t="s">
        <v>8</v>
      </c>
      <c r="S3644" s="42" t="s">
        <v>8</v>
      </c>
      <c r="T3644" s="10" t="s">
        <v>8</v>
      </c>
      <c r="U3644" s="11" t="s">
        <v>8</v>
      </c>
      <c r="V3644" s="11" t="s">
        <v>8</v>
      </c>
      <c r="W3644" s="11" t="s">
        <v>8</v>
      </c>
      <c r="X3644" s="11" t="s">
        <v>8</v>
      </c>
      <c r="Y3644" s="12" t="s">
        <v>8</v>
      </c>
      <c r="Z3644" s="10">
        <f t="shared" si="908"/>
        <v>0.64308080377216137</v>
      </c>
      <c r="AA3644" s="11" t="s">
        <v>8</v>
      </c>
      <c r="AB3644" s="11">
        <f t="shared" si="903"/>
        <v>-0.19173445409356732</v>
      </c>
      <c r="AC3644" s="11" t="s">
        <v>8</v>
      </c>
      <c r="AD3644" s="9">
        <v>25.485363339999999</v>
      </c>
      <c r="AE3644" s="10">
        <v>19.5104917038922</v>
      </c>
      <c r="AF3644" s="53">
        <v>25.337706677505601</v>
      </c>
      <c r="AG3644" s="12">
        <v>32.143496319069499</v>
      </c>
      <c r="AH3644" s="10" t="s">
        <v>8</v>
      </c>
      <c r="AI3644" s="134" t="s">
        <v>8</v>
      </c>
      <c r="AJ3644" s="134" t="s">
        <v>8</v>
      </c>
      <c r="AK3644" s="134" t="s">
        <v>8</v>
      </c>
      <c r="AL3644" s="134" t="s">
        <v>8</v>
      </c>
      <c r="AM3644" s="134" t="s">
        <v>8</v>
      </c>
      <c r="AN3644" s="3" t="str">
        <f t="shared" si="905"/>
        <v>n/a</v>
      </c>
      <c r="AO3644" s="3" t="str">
        <f t="shared" si="906"/>
        <v>n/a</v>
      </c>
      <c r="AP3644" s="3" t="s">
        <v>8</v>
      </c>
      <c r="AQ3644" s="124"/>
      <c r="AR3644" s="4"/>
      <c r="AS3644" s="3"/>
    </row>
    <row r="3645" spans="1:45" ht="15" customHeight="1">
      <c r="A3645" s="53">
        <v>1.5310562010000002</v>
      </c>
      <c r="B3645" s="32" t="s">
        <v>31</v>
      </c>
      <c r="C3645" s="17">
        <v>-27.3748</v>
      </c>
      <c r="D3645" s="17">
        <v>112.92359999999999</v>
      </c>
      <c r="E3645" s="40" t="s">
        <v>33</v>
      </c>
      <c r="F3645" s="18">
        <v>-51.8</v>
      </c>
      <c r="G3645" s="17">
        <v>-47.7</v>
      </c>
      <c r="H3645" s="17">
        <v>-44.3</v>
      </c>
      <c r="I3645" s="17">
        <v>-40.1</v>
      </c>
      <c r="J3645" s="17">
        <v>-35.200000000000003</v>
      </c>
      <c r="K3645" s="30">
        <v>-30.8</v>
      </c>
      <c r="L3645" s="10">
        <f t="shared" si="904"/>
        <v>-27.3748</v>
      </c>
      <c r="M3645" s="52" t="str">
        <f t="shared" si="907"/>
        <v>mid latitude</v>
      </c>
      <c r="N3645" s="83" t="s">
        <v>8</v>
      </c>
      <c r="O3645" s="34" t="s">
        <v>8</v>
      </c>
      <c r="P3645" s="34" t="s">
        <v>8</v>
      </c>
      <c r="Q3645" s="34" t="s">
        <v>8</v>
      </c>
      <c r="R3645" s="34" t="s">
        <v>8</v>
      </c>
      <c r="S3645" s="42" t="s">
        <v>8</v>
      </c>
      <c r="T3645" s="10" t="s">
        <v>8</v>
      </c>
      <c r="U3645" s="11" t="s">
        <v>8</v>
      </c>
      <c r="V3645" s="11" t="s">
        <v>8</v>
      </c>
      <c r="W3645" s="11" t="s">
        <v>8</v>
      </c>
      <c r="X3645" s="11" t="s">
        <v>8</v>
      </c>
      <c r="Y3645" s="12" t="s">
        <v>8</v>
      </c>
      <c r="Z3645" s="10">
        <f t="shared" si="908"/>
        <v>0.64046854296916633</v>
      </c>
      <c r="AA3645" s="11" t="s">
        <v>8</v>
      </c>
      <c r="AB3645" s="11">
        <f t="shared" si="903"/>
        <v>-0.19350219605263166</v>
      </c>
      <c r="AC3645" s="11" t="s">
        <v>8</v>
      </c>
      <c r="AD3645" s="9">
        <v>25.364449789999998</v>
      </c>
      <c r="AE3645" s="10">
        <v>19.279825825970299</v>
      </c>
      <c r="AF3645" s="53">
        <v>25.195709595386699</v>
      </c>
      <c r="AG3645" s="12">
        <v>31.878490915500901</v>
      </c>
      <c r="AH3645" s="10" t="s">
        <v>8</v>
      </c>
      <c r="AI3645" s="134" t="s">
        <v>8</v>
      </c>
      <c r="AJ3645" s="134" t="s">
        <v>8</v>
      </c>
      <c r="AK3645" s="134" t="s">
        <v>8</v>
      </c>
      <c r="AL3645" s="134" t="s">
        <v>8</v>
      </c>
      <c r="AM3645" s="134" t="s">
        <v>8</v>
      </c>
      <c r="AN3645" s="3" t="str">
        <f t="shared" si="905"/>
        <v>n/a</v>
      </c>
      <c r="AO3645" s="3" t="str">
        <f t="shared" si="906"/>
        <v>n/a</v>
      </c>
      <c r="AP3645" s="3" t="s">
        <v>8</v>
      </c>
      <c r="AQ3645" s="124"/>
      <c r="AR3645" s="4"/>
      <c r="AS3645" s="3"/>
    </row>
    <row r="3646" spans="1:45" ht="15" customHeight="1">
      <c r="A3646" s="53">
        <v>1.5352166649999999</v>
      </c>
      <c r="B3646" s="32" t="s">
        <v>31</v>
      </c>
      <c r="C3646" s="17">
        <v>-27.3748</v>
      </c>
      <c r="D3646" s="17">
        <v>112.92359999999999</v>
      </c>
      <c r="E3646" s="40" t="s">
        <v>33</v>
      </c>
      <c r="F3646" s="18">
        <v>-51.8</v>
      </c>
      <c r="G3646" s="17">
        <v>-47.7</v>
      </c>
      <c r="H3646" s="17">
        <v>-44.3</v>
      </c>
      <c r="I3646" s="17">
        <v>-40.1</v>
      </c>
      <c r="J3646" s="17">
        <v>-35.200000000000003</v>
      </c>
      <c r="K3646" s="30">
        <v>-30.8</v>
      </c>
      <c r="L3646" s="10">
        <f t="shared" si="904"/>
        <v>-27.3748</v>
      </c>
      <c r="M3646" s="52" t="str">
        <f t="shared" si="907"/>
        <v>mid latitude</v>
      </c>
      <c r="N3646" s="83" t="s">
        <v>8</v>
      </c>
      <c r="O3646" s="34" t="s">
        <v>8</v>
      </c>
      <c r="P3646" s="34" t="s">
        <v>8</v>
      </c>
      <c r="Q3646" s="34" t="s">
        <v>8</v>
      </c>
      <c r="R3646" s="34" t="s">
        <v>8</v>
      </c>
      <c r="S3646" s="42" t="s">
        <v>8</v>
      </c>
      <c r="T3646" s="10" t="s">
        <v>8</v>
      </c>
      <c r="U3646" s="11" t="s">
        <v>8</v>
      </c>
      <c r="V3646" s="11" t="s">
        <v>8</v>
      </c>
      <c r="W3646" s="11" t="s">
        <v>8</v>
      </c>
      <c r="X3646" s="11" t="s">
        <v>8</v>
      </c>
      <c r="Y3646" s="12" t="s">
        <v>8</v>
      </c>
      <c r="Z3646" s="10">
        <f t="shared" si="908"/>
        <v>0.63929565741842154</v>
      </c>
      <c r="AA3646" s="11" t="s">
        <v>8</v>
      </c>
      <c r="AB3646" s="11">
        <f t="shared" si="903"/>
        <v>-0.19429824561403511</v>
      </c>
      <c r="AC3646" s="11" t="s">
        <v>8</v>
      </c>
      <c r="AD3646" s="9">
        <v>25.31</v>
      </c>
      <c r="AE3646" s="10">
        <v>19.296749880993598</v>
      </c>
      <c r="AF3646" s="53">
        <v>25.107676416764299</v>
      </c>
      <c r="AG3646" s="12">
        <v>31.883247066908499</v>
      </c>
      <c r="AH3646" s="10" t="s">
        <v>8</v>
      </c>
      <c r="AI3646" s="134" t="s">
        <v>8</v>
      </c>
      <c r="AJ3646" s="134" t="s">
        <v>8</v>
      </c>
      <c r="AK3646" s="134" t="s">
        <v>8</v>
      </c>
      <c r="AL3646" s="134" t="s">
        <v>8</v>
      </c>
      <c r="AM3646" s="134" t="s">
        <v>8</v>
      </c>
      <c r="AN3646" s="3" t="str">
        <f t="shared" si="905"/>
        <v>n/a</v>
      </c>
      <c r="AO3646" s="3" t="str">
        <f t="shared" si="906"/>
        <v>n/a</v>
      </c>
      <c r="AP3646" s="3" t="s">
        <v>8</v>
      </c>
      <c r="AQ3646" s="124"/>
      <c r="AR3646" s="4"/>
      <c r="AS3646" s="3"/>
    </row>
    <row r="3647" spans="1:45" ht="15" customHeight="1">
      <c r="A3647" s="53">
        <v>1.5453494060000001</v>
      </c>
      <c r="B3647" s="32" t="s">
        <v>31</v>
      </c>
      <c r="C3647" s="17">
        <v>-27.3748</v>
      </c>
      <c r="D3647" s="17">
        <v>112.92359999999999</v>
      </c>
      <c r="E3647" s="40" t="s">
        <v>33</v>
      </c>
      <c r="F3647" s="18">
        <v>-51.8</v>
      </c>
      <c r="G3647" s="17">
        <v>-47.7</v>
      </c>
      <c r="H3647" s="17">
        <v>-44.3</v>
      </c>
      <c r="I3647" s="17">
        <v>-40.1</v>
      </c>
      <c r="J3647" s="17">
        <v>-35.200000000000003</v>
      </c>
      <c r="K3647" s="30">
        <v>-30.8</v>
      </c>
      <c r="L3647" s="10">
        <f t="shared" si="904"/>
        <v>-27.3748</v>
      </c>
      <c r="M3647" s="52" t="str">
        <f t="shared" si="907"/>
        <v>mid latitude</v>
      </c>
      <c r="N3647" s="83" t="s">
        <v>8</v>
      </c>
      <c r="O3647" s="34" t="s">
        <v>8</v>
      </c>
      <c r="P3647" s="34" t="s">
        <v>8</v>
      </c>
      <c r="Q3647" s="34" t="s">
        <v>8</v>
      </c>
      <c r="R3647" s="34" t="s">
        <v>8</v>
      </c>
      <c r="S3647" s="42" t="s">
        <v>8</v>
      </c>
      <c r="T3647" s="10" t="s">
        <v>8</v>
      </c>
      <c r="U3647" s="11" t="s">
        <v>8</v>
      </c>
      <c r="V3647" s="11" t="s">
        <v>8</v>
      </c>
      <c r="W3647" s="11" t="s">
        <v>8</v>
      </c>
      <c r="X3647" s="11" t="s">
        <v>8</v>
      </c>
      <c r="Y3647" s="12" t="s">
        <v>8</v>
      </c>
      <c r="Z3647" s="10">
        <f t="shared" si="908"/>
        <v>0.61272868568550842</v>
      </c>
      <c r="AA3647" s="11" t="s">
        <v>8</v>
      </c>
      <c r="AB3647" s="11">
        <f t="shared" si="903"/>
        <v>-0.21273178713450294</v>
      </c>
      <c r="AC3647" s="11" t="s">
        <v>8</v>
      </c>
      <c r="AD3647" s="9">
        <v>24.049145759999998</v>
      </c>
      <c r="AE3647" s="10">
        <v>17.5644024427483</v>
      </c>
      <c r="AF3647" s="53">
        <v>23.458394893384298</v>
      </c>
      <c r="AG3647" s="12">
        <v>29.878709618595401</v>
      </c>
      <c r="AH3647" s="10" t="s">
        <v>8</v>
      </c>
      <c r="AI3647" s="134" t="s">
        <v>8</v>
      </c>
      <c r="AJ3647" s="134" t="s">
        <v>8</v>
      </c>
      <c r="AK3647" s="134" t="s">
        <v>8</v>
      </c>
      <c r="AL3647" s="134" t="s">
        <v>8</v>
      </c>
      <c r="AM3647" s="134" t="s">
        <v>8</v>
      </c>
      <c r="AN3647" s="3" t="str">
        <f t="shared" si="905"/>
        <v>n/a</v>
      </c>
      <c r="AO3647" s="3" t="str">
        <f t="shared" si="906"/>
        <v>n/a</v>
      </c>
      <c r="AP3647" s="3" t="s">
        <v>8</v>
      </c>
      <c r="AQ3647" s="124"/>
      <c r="AR3647" s="4"/>
      <c r="AS3647" s="3"/>
    </row>
    <row r="3648" spans="1:45" ht="15" customHeight="1">
      <c r="A3648" s="53">
        <v>1.555280835</v>
      </c>
      <c r="B3648" s="32" t="s">
        <v>31</v>
      </c>
      <c r="C3648" s="17">
        <v>-27.3748</v>
      </c>
      <c r="D3648" s="17">
        <v>112.92359999999999</v>
      </c>
      <c r="E3648" s="40" t="s">
        <v>33</v>
      </c>
      <c r="F3648" s="18">
        <v>-51.8</v>
      </c>
      <c r="G3648" s="17">
        <v>-47.7</v>
      </c>
      <c r="H3648" s="17">
        <v>-44.3</v>
      </c>
      <c r="I3648" s="17">
        <v>-40.1</v>
      </c>
      <c r="J3648" s="17">
        <v>-35.200000000000003</v>
      </c>
      <c r="K3648" s="30">
        <v>-30.8</v>
      </c>
      <c r="L3648" s="10">
        <f t="shared" si="904"/>
        <v>-27.3748</v>
      </c>
      <c r="M3648" s="52" t="str">
        <f t="shared" si="907"/>
        <v>mid latitude</v>
      </c>
      <c r="N3648" s="83" t="s">
        <v>8</v>
      </c>
      <c r="O3648" s="34" t="s">
        <v>8</v>
      </c>
      <c r="P3648" s="34" t="s">
        <v>8</v>
      </c>
      <c r="Q3648" s="34" t="s">
        <v>8</v>
      </c>
      <c r="R3648" s="34" t="s">
        <v>8</v>
      </c>
      <c r="S3648" s="42" t="s">
        <v>8</v>
      </c>
      <c r="T3648" s="10" t="s">
        <v>8</v>
      </c>
      <c r="U3648" s="11" t="s">
        <v>8</v>
      </c>
      <c r="V3648" s="11" t="s">
        <v>8</v>
      </c>
      <c r="W3648" s="11" t="s">
        <v>8</v>
      </c>
      <c r="X3648" s="11" t="s">
        <v>8</v>
      </c>
      <c r="Y3648" s="12" t="s">
        <v>8</v>
      </c>
      <c r="Z3648" s="10">
        <f t="shared" si="908"/>
        <v>0.63186163019298036</v>
      </c>
      <c r="AA3648" s="11" t="s">
        <v>8</v>
      </c>
      <c r="AB3648" s="11">
        <f t="shared" si="903"/>
        <v>-0.19937801637426908</v>
      </c>
      <c r="AC3648" s="11" t="s">
        <v>8</v>
      </c>
      <c r="AD3648" s="9">
        <v>24.96254368</v>
      </c>
      <c r="AE3648" s="10">
        <v>18.7547685250256</v>
      </c>
      <c r="AF3648" s="53">
        <v>24.6658480841654</v>
      </c>
      <c r="AG3648" s="12">
        <v>31.280230707626298</v>
      </c>
      <c r="AH3648" s="10" t="s">
        <v>8</v>
      </c>
      <c r="AI3648" s="134" t="s">
        <v>8</v>
      </c>
      <c r="AJ3648" s="134" t="s">
        <v>8</v>
      </c>
      <c r="AK3648" s="134" t="s">
        <v>8</v>
      </c>
      <c r="AL3648" s="134" t="s">
        <v>8</v>
      </c>
      <c r="AM3648" s="134" t="s">
        <v>8</v>
      </c>
      <c r="AN3648" s="3" t="str">
        <f t="shared" si="905"/>
        <v>n/a</v>
      </c>
      <c r="AO3648" s="3" t="str">
        <f t="shared" si="906"/>
        <v>n/a</v>
      </c>
      <c r="AP3648" s="3" t="s">
        <v>8</v>
      </c>
      <c r="AQ3648" s="124"/>
      <c r="AR3648" s="4"/>
      <c r="AS3648" s="3"/>
    </row>
    <row r="3649" spans="1:45" ht="15" customHeight="1">
      <c r="A3649" s="53">
        <v>1.5619932560000001</v>
      </c>
      <c r="B3649" s="32" t="s">
        <v>31</v>
      </c>
      <c r="C3649" s="17">
        <v>-27.3748</v>
      </c>
      <c r="D3649" s="17">
        <v>112.92359999999999</v>
      </c>
      <c r="E3649" s="40" t="s">
        <v>33</v>
      </c>
      <c r="F3649" s="18">
        <v>-51.8</v>
      </c>
      <c r="G3649" s="17">
        <v>-47.7</v>
      </c>
      <c r="H3649" s="17">
        <v>-44.3</v>
      </c>
      <c r="I3649" s="17">
        <v>-40.1</v>
      </c>
      <c r="J3649" s="17">
        <v>-35.200000000000003</v>
      </c>
      <c r="K3649" s="30">
        <v>-30.8</v>
      </c>
      <c r="L3649" s="10">
        <f t="shared" si="904"/>
        <v>-27.3748</v>
      </c>
      <c r="M3649" s="52" t="str">
        <f t="shared" si="907"/>
        <v>mid latitude</v>
      </c>
      <c r="N3649" s="83" t="s">
        <v>8</v>
      </c>
      <c r="O3649" s="34" t="s">
        <v>8</v>
      </c>
      <c r="P3649" s="34" t="s">
        <v>8</v>
      </c>
      <c r="Q3649" s="34" t="s">
        <v>8</v>
      </c>
      <c r="R3649" s="34" t="s">
        <v>8</v>
      </c>
      <c r="S3649" s="42" t="s">
        <v>8</v>
      </c>
      <c r="T3649" s="10" t="s">
        <v>8</v>
      </c>
      <c r="U3649" s="11" t="s">
        <v>8</v>
      </c>
      <c r="V3649" s="11" t="s">
        <v>8</v>
      </c>
      <c r="W3649" s="11" t="s">
        <v>8</v>
      </c>
      <c r="X3649" s="11" t="s">
        <v>8</v>
      </c>
      <c r="Y3649" s="12" t="s">
        <v>8</v>
      </c>
      <c r="Z3649" s="10">
        <f t="shared" si="908"/>
        <v>0.65101477198517177</v>
      </c>
      <c r="AA3649" s="11" t="s">
        <v>8</v>
      </c>
      <c r="AB3649" s="11">
        <f t="shared" ref="AB3649:AB3712" si="909">LOG(Z3649)</f>
        <v>-0.18640915687134504</v>
      </c>
      <c r="AC3649" s="11" t="s">
        <v>8</v>
      </c>
      <c r="AD3649" s="9">
        <v>25.84961367</v>
      </c>
      <c r="AE3649" s="10">
        <v>19.993165974706301</v>
      </c>
      <c r="AF3649" s="53">
        <v>25.847120403725299</v>
      </c>
      <c r="AG3649" s="12">
        <v>32.759705014811601</v>
      </c>
      <c r="AH3649" s="10" t="s">
        <v>8</v>
      </c>
      <c r="AI3649" s="134" t="s">
        <v>8</v>
      </c>
      <c r="AJ3649" s="134" t="s">
        <v>8</v>
      </c>
      <c r="AK3649" s="134" t="s">
        <v>8</v>
      </c>
      <c r="AL3649" s="134" t="s">
        <v>8</v>
      </c>
      <c r="AM3649" s="134" t="s">
        <v>8</v>
      </c>
      <c r="AN3649" s="3" t="str">
        <f t="shared" si="905"/>
        <v>n/a</v>
      </c>
      <c r="AO3649" s="3" t="str">
        <f t="shared" si="906"/>
        <v>n/a</v>
      </c>
      <c r="AP3649" s="3" t="s">
        <v>8</v>
      </c>
      <c r="AQ3649" s="124"/>
      <c r="AR3649" s="4"/>
      <c r="AS3649" s="3"/>
    </row>
    <row r="3650" spans="1:45" ht="15" customHeight="1">
      <c r="A3650" s="53">
        <v>1.5649134419999999</v>
      </c>
      <c r="B3650" s="32" t="s">
        <v>31</v>
      </c>
      <c r="C3650" s="17">
        <v>-27.3748</v>
      </c>
      <c r="D3650" s="17">
        <v>112.92359999999999</v>
      </c>
      <c r="E3650" s="40" t="s">
        <v>33</v>
      </c>
      <c r="F3650" s="18">
        <v>-51.8</v>
      </c>
      <c r="G3650" s="17">
        <v>-47.7</v>
      </c>
      <c r="H3650" s="17">
        <v>-44.3</v>
      </c>
      <c r="I3650" s="17">
        <v>-40.1</v>
      </c>
      <c r="J3650" s="17">
        <v>-35.200000000000003</v>
      </c>
      <c r="K3650" s="30">
        <v>-30.8</v>
      </c>
      <c r="L3650" s="10">
        <f t="shared" si="904"/>
        <v>-27.3748</v>
      </c>
      <c r="M3650" s="52" t="str">
        <f t="shared" si="907"/>
        <v>mid latitude</v>
      </c>
      <c r="N3650" s="83" t="s">
        <v>8</v>
      </c>
      <c r="O3650" s="34" t="s">
        <v>8</v>
      </c>
      <c r="P3650" s="34" t="s">
        <v>8</v>
      </c>
      <c r="Q3650" s="34" t="s">
        <v>8</v>
      </c>
      <c r="R3650" s="34" t="s">
        <v>8</v>
      </c>
      <c r="S3650" s="42" t="s">
        <v>8</v>
      </c>
      <c r="T3650" s="10" t="s">
        <v>8</v>
      </c>
      <c r="U3650" s="11" t="s">
        <v>8</v>
      </c>
      <c r="V3650" s="11" t="s">
        <v>8</v>
      </c>
      <c r="W3650" s="11" t="s">
        <v>8</v>
      </c>
      <c r="X3650" s="11" t="s">
        <v>8</v>
      </c>
      <c r="Y3650" s="12" t="s">
        <v>8</v>
      </c>
      <c r="Z3650" s="10">
        <f t="shared" si="908"/>
        <v>0.65200027461977772</v>
      </c>
      <c r="AA3650" s="11" t="s">
        <v>8</v>
      </c>
      <c r="AB3650" s="11">
        <f t="shared" si="909"/>
        <v>-0.18575222134502925</v>
      </c>
      <c r="AC3650" s="11" t="s">
        <v>8</v>
      </c>
      <c r="AD3650" s="9">
        <v>25.894548060000002</v>
      </c>
      <c r="AE3650" s="10">
        <v>20.0449670147601</v>
      </c>
      <c r="AF3650" s="53">
        <v>25.884985160645599</v>
      </c>
      <c r="AG3650" s="12">
        <v>32.816144695648703</v>
      </c>
      <c r="AH3650" s="10" t="s">
        <v>8</v>
      </c>
      <c r="AI3650" s="134" t="s">
        <v>8</v>
      </c>
      <c r="AJ3650" s="134" t="s">
        <v>8</v>
      </c>
      <c r="AK3650" s="134" t="s">
        <v>8</v>
      </c>
      <c r="AL3650" s="134" t="s">
        <v>8</v>
      </c>
      <c r="AM3650" s="134" t="s">
        <v>8</v>
      </c>
      <c r="AN3650" s="3" t="str">
        <f t="shared" si="905"/>
        <v>n/a</v>
      </c>
      <c r="AO3650" s="3" t="str">
        <f t="shared" si="906"/>
        <v>n/a</v>
      </c>
      <c r="AP3650" s="3" t="s">
        <v>8</v>
      </c>
      <c r="AQ3650" s="124"/>
      <c r="AR3650" s="4"/>
      <c r="AS3650" s="3"/>
    </row>
    <row r="3651" spans="1:45" ht="15" customHeight="1">
      <c r="A3651" s="53">
        <v>1.5713000340000001</v>
      </c>
      <c r="B3651" s="32" t="s">
        <v>31</v>
      </c>
      <c r="C3651" s="17">
        <v>-27.3748</v>
      </c>
      <c r="D3651" s="17">
        <v>112.92359999999999</v>
      </c>
      <c r="E3651" s="40" t="s">
        <v>33</v>
      </c>
      <c r="F3651" s="18">
        <v>-51.8</v>
      </c>
      <c r="G3651" s="17">
        <v>-47.7</v>
      </c>
      <c r="H3651" s="17">
        <v>-44.3</v>
      </c>
      <c r="I3651" s="17">
        <v>-40.1</v>
      </c>
      <c r="J3651" s="17">
        <v>-35.200000000000003</v>
      </c>
      <c r="K3651" s="30">
        <v>-30.8</v>
      </c>
      <c r="L3651" s="10">
        <f t="shared" ref="L3651:L3714" si="910">IF(A3651&lt;2,C3651,IF(A3651&lt;15,K3651,IF(A3651&lt;25,J3651,IF(A3651&lt;35,I3651,IF(A3651&lt;45,H3651,IF(A3651&lt;55,G3651,IF(A3651&lt;65,F3651,IF(A3651&lt;70,F3651,"no age"))))))))</f>
        <v>-27.3748</v>
      </c>
      <c r="M3651" s="52" t="str">
        <f t="shared" si="907"/>
        <v>mid latitude</v>
      </c>
      <c r="N3651" s="83" t="s">
        <v>8</v>
      </c>
      <c r="O3651" s="34" t="s">
        <v>8</v>
      </c>
      <c r="P3651" s="34" t="s">
        <v>8</v>
      </c>
      <c r="Q3651" s="34" t="s">
        <v>8</v>
      </c>
      <c r="R3651" s="34" t="s">
        <v>8</v>
      </c>
      <c r="S3651" s="42" t="s">
        <v>8</v>
      </c>
      <c r="T3651" s="10" t="s">
        <v>8</v>
      </c>
      <c r="U3651" s="11" t="s">
        <v>8</v>
      </c>
      <c r="V3651" s="11" t="s">
        <v>8</v>
      </c>
      <c r="W3651" s="11" t="s">
        <v>8</v>
      </c>
      <c r="X3651" s="11" t="s">
        <v>8</v>
      </c>
      <c r="Y3651" s="12" t="s">
        <v>8</v>
      </c>
      <c r="Z3651" s="10">
        <f t="shared" si="908"/>
        <v>0.62610248181335448</v>
      </c>
      <c r="AA3651" s="11" t="s">
        <v>8</v>
      </c>
      <c r="AB3651" s="11">
        <f t="shared" si="909"/>
        <v>-0.20335457470760238</v>
      </c>
      <c r="AC3651" s="11" t="s">
        <v>8</v>
      </c>
      <c r="AD3651" s="9">
        <v>24.690547089999999</v>
      </c>
      <c r="AE3651" s="10">
        <v>18.452140622258199</v>
      </c>
      <c r="AF3651" s="53">
        <v>24.277849524821701</v>
      </c>
      <c r="AG3651" s="12">
        <v>30.875841495609802</v>
      </c>
      <c r="AH3651" s="10" t="s">
        <v>8</v>
      </c>
      <c r="AI3651" s="134" t="s">
        <v>8</v>
      </c>
      <c r="AJ3651" s="134" t="s">
        <v>8</v>
      </c>
      <c r="AK3651" s="134" t="s">
        <v>8</v>
      </c>
      <c r="AL3651" s="134" t="s">
        <v>8</v>
      </c>
      <c r="AM3651" s="134" t="s">
        <v>8</v>
      </c>
      <c r="AN3651" s="3" t="str">
        <f t="shared" ref="AN3651:AN3714" si="911">IF(T3651="n/a","n/a",T3651/X3651)</f>
        <v>n/a</v>
      </c>
      <c r="AO3651" s="3" t="str">
        <f t="shared" ref="AO3651:AO3714" si="912">IF(P3651="n/a","n/a",P3651/R3651)</f>
        <v>n/a</v>
      </c>
      <c r="AP3651" s="3" t="s">
        <v>8</v>
      </c>
      <c r="AQ3651" s="124"/>
      <c r="AR3651" s="4"/>
      <c r="AS3651" s="3"/>
    </row>
    <row r="3652" spans="1:45" ht="15" customHeight="1">
      <c r="A3652" s="53">
        <v>1.5774975500000001</v>
      </c>
      <c r="B3652" s="32" t="s">
        <v>31</v>
      </c>
      <c r="C3652" s="17">
        <v>-27.3748</v>
      </c>
      <c r="D3652" s="17">
        <v>112.92359999999999</v>
      </c>
      <c r="E3652" s="40" t="s">
        <v>33</v>
      </c>
      <c r="F3652" s="18">
        <v>-51.8</v>
      </c>
      <c r="G3652" s="17">
        <v>-47.7</v>
      </c>
      <c r="H3652" s="17">
        <v>-44.3</v>
      </c>
      <c r="I3652" s="17">
        <v>-40.1</v>
      </c>
      <c r="J3652" s="17">
        <v>-35.200000000000003</v>
      </c>
      <c r="K3652" s="30">
        <v>-30.8</v>
      </c>
      <c r="L3652" s="10">
        <f t="shared" si="910"/>
        <v>-27.3748</v>
      </c>
      <c r="M3652" s="52" t="str">
        <f t="shared" si="907"/>
        <v>mid latitude</v>
      </c>
      <c r="N3652" s="83" t="s">
        <v>8</v>
      </c>
      <c r="O3652" s="34" t="s">
        <v>8</v>
      </c>
      <c r="P3652" s="34" t="s">
        <v>8</v>
      </c>
      <c r="Q3652" s="34" t="s">
        <v>8</v>
      </c>
      <c r="R3652" s="34" t="s">
        <v>8</v>
      </c>
      <c r="S3652" s="42" t="s">
        <v>8</v>
      </c>
      <c r="T3652" s="10" t="s">
        <v>8</v>
      </c>
      <c r="U3652" s="11" t="s">
        <v>8</v>
      </c>
      <c r="V3652" s="11" t="s">
        <v>8</v>
      </c>
      <c r="W3652" s="11" t="s">
        <v>8</v>
      </c>
      <c r="X3652" s="11" t="s">
        <v>8</v>
      </c>
      <c r="Y3652" s="12" t="s">
        <v>8</v>
      </c>
      <c r="Z3652" s="10">
        <f t="shared" si="908"/>
        <v>0.61366497908446282</v>
      </c>
      <c r="AA3652" s="11" t="s">
        <v>8</v>
      </c>
      <c r="AB3652" s="11">
        <f t="shared" si="909"/>
        <v>-0.21206866052631579</v>
      </c>
      <c r="AC3652" s="11" t="s">
        <v>8</v>
      </c>
      <c r="AD3652" s="9">
        <v>24.094503620000001</v>
      </c>
      <c r="AE3652" s="10">
        <v>17.618337906753101</v>
      </c>
      <c r="AF3652" s="53">
        <v>23.5334790065228</v>
      </c>
      <c r="AG3652" s="12">
        <v>29.9112137812103</v>
      </c>
      <c r="AH3652" s="10" t="s">
        <v>8</v>
      </c>
      <c r="AI3652" s="134" t="s">
        <v>8</v>
      </c>
      <c r="AJ3652" s="134" t="s">
        <v>8</v>
      </c>
      <c r="AK3652" s="134" t="s">
        <v>8</v>
      </c>
      <c r="AL3652" s="134" t="s">
        <v>8</v>
      </c>
      <c r="AM3652" s="134" t="s">
        <v>8</v>
      </c>
      <c r="AN3652" s="3" t="str">
        <f t="shared" si="911"/>
        <v>n/a</v>
      </c>
      <c r="AO3652" s="3" t="str">
        <f t="shared" si="912"/>
        <v>n/a</v>
      </c>
      <c r="AP3652" s="3" t="s">
        <v>8</v>
      </c>
      <c r="AQ3652" s="124"/>
      <c r="AR3652" s="4"/>
      <c r="AS3652" s="3"/>
    </row>
    <row r="3653" spans="1:45" ht="15" customHeight="1">
      <c r="A3653" s="53">
        <v>1.581762281</v>
      </c>
      <c r="B3653" s="32" t="s">
        <v>31</v>
      </c>
      <c r="C3653" s="17">
        <v>-27.3748</v>
      </c>
      <c r="D3653" s="17">
        <v>112.92359999999999</v>
      </c>
      <c r="E3653" s="40" t="s">
        <v>33</v>
      </c>
      <c r="F3653" s="18">
        <v>-51.8</v>
      </c>
      <c r="G3653" s="17">
        <v>-47.7</v>
      </c>
      <c r="H3653" s="17">
        <v>-44.3</v>
      </c>
      <c r="I3653" s="17">
        <v>-40.1</v>
      </c>
      <c r="J3653" s="17">
        <v>-35.200000000000003</v>
      </c>
      <c r="K3653" s="30">
        <v>-30.8</v>
      </c>
      <c r="L3653" s="10">
        <f t="shared" si="910"/>
        <v>-27.3748</v>
      </c>
      <c r="M3653" s="52" t="str">
        <f t="shared" si="907"/>
        <v>mid latitude</v>
      </c>
      <c r="N3653" s="83" t="s">
        <v>8</v>
      </c>
      <c r="O3653" s="34" t="s">
        <v>8</v>
      </c>
      <c r="P3653" s="34" t="s">
        <v>8</v>
      </c>
      <c r="Q3653" s="34" t="s">
        <v>8</v>
      </c>
      <c r="R3653" s="34" t="s">
        <v>8</v>
      </c>
      <c r="S3653" s="42" t="s">
        <v>8</v>
      </c>
      <c r="T3653" s="10" t="s">
        <v>8</v>
      </c>
      <c r="U3653" s="11" t="s">
        <v>8</v>
      </c>
      <c r="V3653" s="11" t="s">
        <v>8</v>
      </c>
      <c r="W3653" s="11" t="s">
        <v>8</v>
      </c>
      <c r="X3653" s="11" t="s">
        <v>8</v>
      </c>
      <c r="Y3653" s="12" t="s">
        <v>8</v>
      </c>
      <c r="Z3653" s="10">
        <f t="shared" si="908"/>
        <v>0.63979187842015717</v>
      </c>
      <c r="AA3653" s="11" t="s">
        <v>8</v>
      </c>
      <c r="AB3653" s="11">
        <f t="shared" si="909"/>
        <v>-0.19396127719298242</v>
      </c>
      <c r="AC3653" s="11" t="s">
        <v>8</v>
      </c>
      <c r="AD3653" s="9">
        <v>25.333048640000001</v>
      </c>
      <c r="AE3653" s="10">
        <v>19.3144543815989</v>
      </c>
      <c r="AF3653" s="53">
        <v>25.143569648989299</v>
      </c>
      <c r="AG3653" s="12">
        <v>31.878753511450299</v>
      </c>
      <c r="AH3653" s="10" t="s">
        <v>8</v>
      </c>
      <c r="AI3653" s="134" t="s">
        <v>8</v>
      </c>
      <c r="AJ3653" s="134" t="s">
        <v>8</v>
      </c>
      <c r="AK3653" s="134" t="s">
        <v>8</v>
      </c>
      <c r="AL3653" s="134" t="s">
        <v>8</v>
      </c>
      <c r="AM3653" s="134" t="s">
        <v>8</v>
      </c>
      <c r="AN3653" s="3" t="str">
        <f t="shared" si="911"/>
        <v>n/a</v>
      </c>
      <c r="AO3653" s="3" t="str">
        <f t="shared" si="912"/>
        <v>n/a</v>
      </c>
      <c r="AP3653" s="3" t="s">
        <v>8</v>
      </c>
      <c r="AQ3653" s="124"/>
      <c r="AR3653" s="4"/>
      <c r="AS3653" s="3"/>
    </row>
    <row r="3654" spans="1:45" ht="15" customHeight="1">
      <c r="A3654" s="53">
        <v>1.5846194410000001</v>
      </c>
      <c r="B3654" s="32" t="s">
        <v>31</v>
      </c>
      <c r="C3654" s="17">
        <v>-27.3748</v>
      </c>
      <c r="D3654" s="17">
        <v>112.92359999999999</v>
      </c>
      <c r="E3654" s="40" t="s">
        <v>33</v>
      </c>
      <c r="F3654" s="18">
        <v>-51.8</v>
      </c>
      <c r="G3654" s="17">
        <v>-47.7</v>
      </c>
      <c r="H3654" s="17">
        <v>-44.3</v>
      </c>
      <c r="I3654" s="17">
        <v>-40.1</v>
      </c>
      <c r="J3654" s="17">
        <v>-35.200000000000003</v>
      </c>
      <c r="K3654" s="30">
        <v>-30.8</v>
      </c>
      <c r="L3654" s="10">
        <f t="shared" si="910"/>
        <v>-27.3748</v>
      </c>
      <c r="M3654" s="52" t="str">
        <f t="shared" si="907"/>
        <v>mid latitude</v>
      </c>
      <c r="N3654" s="83" t="s">
        <v>8</v>
      </c>
      <c r="O3654" s="34" t="s">
        <v>8</v>
      </c>
      <c r="P3654" s="34" t="s">
        <v>8</v>
      </c>
      <c r="Q3654" s="34" t="s">
        <v>8</v>
      </c>
      <c r="R3654" s="34" t="s">
        <v>8</v>
      </c>
      <c r="S3654" s="42" t="s">
        <v>8</v>
      </c>
      <c r="T3654" s="10" t="s">
        <v>8</v>
      </c>
      <c r="U3654" s="11" t="s">
        <v>8</v>
      </c>
      <c r="V3654" s="11" t="s">
        <v>8</v>
      </c>
      <c r="W3654" s="11" t="s">
        <v>8</v>
      </c>
      <c r="X3654" s="11" t="s">
        <v>8</v>
      </c>
      <c r="Y3654" s="12" t="s">
        <v>8</v>
      </c>
      <c r="Z3654" s="10">
        <f t="shared" si="908"/>
        <v>0.63783240532818275</v>
      </c>
      <c r="AA3654" s="11" t="s">
        <v>8</v>
      </c>
      <c r="AB3654" s="11">
        <f t="shared" si="909"/>
        <v>-0.19529342002923986</v>
      </c>
      <c r="AC3654" s="11" t="s">
        <v>8</v>
      </c>
      <c r="AD3654" s="9">
        <v>25.241930069999999</v>
      </c>
      <c r="AE3654" s="10">
        <v>19.187899442904499</v>
      </c>
      <c r="AF3654" s="53">
        <v>25.0069778683138</v>
      </c>
      <c r="AG3654" s="12">
        <v>31.743135371622198</v>
      </c>
      <c r="AH3654" s="10" t="s">
        <v>8</v>
      </c>
      <c r="AI3654" s="134" t="s">
        <v>8</v>
      </c>
      <c r="AJ3654" s="134" t="s">
        <v>8</v>
      </c>
      <c r="AK3654" s="134" t="s">
        <v>8</v>
      </c>
      <c r="AL3654" s="134" t="s">
        <v>8</v>
      </c>
      <c r="AM3654" s="134" t="s">
        <v>8</v>
      </c>
      <c r="AN3654" s="3" t="str">
        <f t="shared" si="911"/>
        <v>n/a</v>
      </c>
      <c r="AO3654" s="3" t="str">
        <f t="shared" si="912"/>
        <v>n/a</v>
      </c>
      <c r="AP3654" s="3" t="s">
        <v>8</v>
      </c>
      <c r="AQ3654" s="124"/>
      <c r="AR3654" s="4"/>
      <c r="AS3654" s="3"/>
    </row>
    <row r="3655" spans="1:45" ht="15" customHeight="1">
      <c r="A3655" s="53">
        <v>1.591048051</v>
      </c>
      <c r="B3655" s="32" t="s">
        <v>31</v>
      </c>
      <c r="C3655" s="17">
        <v>-27.3748</v>
      </c>
      <c r="D3655" s="17">
        <v>112.92359999999999</v>
      </c>
      <c r="E3655" s="40" t="s">
        <v>33</v>
      </c>
      <c r="F3655" s="18">
        <v>-51.8</v>
      </c>
      <c r="G3655" s="17">
        <v>-47.7</v>
      </c>
      <c r="H3655" s="17">
        <v>-44.3</v>
      </c>
      <c r="I3655" s="17">
        <v>-40.1</v>
      </c>
      <c r="J3655" s="17">
        <v>-35.200000000000003</v>
      </c>
      <c r="K3655" s="30">
        <v>-30.8</v>
      </c>
      <c r="L3655" s="10">
        <f t="shared" si="910"/>
        <v>-27.3748</v>
      </c>
      <c r="M3655" s="52" t="str">
        <f t="shared" si="907"/>
        <v>mid latitude</v>
      </c>
      <c r="N3655" s="83" t="s">
        <v>8</v>
      </c>
      <c r="O3655" s="34" t="s">
        <v>8</v>
      </c>
      <c r="P3655" s="34" t="s">
        <v>8</v>
      </c>
      <c r="Q3655" s="34" t="s">
        <v>8</v>
      </c>
      <c r="R3655" s="34" t="s">
        <v>8</v>
      </c>
      <c r="S3655" s="42" t="s">
        <v>8</v>
      </c>
      <c r="T3655" s="10" t="s">
        <v>8</v>
      </c>
      <c r="U3655" s="11" t="s">
        <v>8</v>
      </c>
      <c r="V3655" s="11" t="s">
        <v>8</v>
      </c>
      <c r="W3655" s="11" t="s">
        <v>8</v>
      </c>
      <c r="X3655" s="11" t="s">
        <v>8</v>
      </c>
      <c r="Y3655" s="12" t="s">
        <v>8</v>
      </c>
      <c r="Z3655" s="10">
        <f t="shared" si="908"/>
        <v>0.64370823490707574</v>
      </c>
      <c r="AA3655" s="11" t="s">
        <v>8</v>
      </c>
      <c r="AB3655" s="11">
        <f t="shared" si="909"/>
        <v>-0.19131093494152052</v>
      </c>
      <c r="AC3655" s="11" t="s">
        <v>8</v>
      </c>
      <c r="AD3655" s="9">
        <v>25.51433205</v>
      </c>
      <c r="AE3655" s="10">
        <v>19.551565075272801</v>
      </c>
      <c r="AF3655" s="53">
        <v>25.3601686611864</v>
      </c>
      <c r="AG3655" s="12">
        <v>32.180449582599003</v>
      </c>
      <c r="AH3655" s="10" t="s">
        <v>8</v>
      </c>
      <c r="AI3655" s="134" t="s">
        <v>8</v>
      </c>
      <c r="AJ3655" s="134" t="s">
        <v>8</v>
      </c>
      <c r="AK3655" s="134" t="s">
        <v>8</v>
      </c>
      <c r="AL3655" s="134" t="s">
        <v>8</v>
      </c>
      <c r="AM3655" s="134" t="s">
        <v>8</v>
      </c>
      <c r="AN3655" s="3" t="str">
        <f t="shared" si="911"/>
        <v>n/a</v>
      </c>
      <c r="AO3655" s="3" t="str">
        <f t="shared" si="912"/>
        <v>n/a</v>
      </c>
      <c r="AP3655" s="3" t="s">
        <v>8</v>
      </c>
      <c r="AQ3655" s="124"/>
      <c r="AR3655" s="4"/>
      <c r="AS3655" s="3"/>
    </row>
    <row r="3656" spans="1:45" ht="15" customHeight="1">
      <c r="A3656" s="53">
        <v>1.597224558</v>
      </c>
      <c r="B3656" s="32" t="s">
        <v>31</v>
      </c>
      <c r="C3656" s="17">
        <v>-27.3748</v>
      </c>
      <c r="D3656" s="17">
        <v>112.92359999999999</v>
      </c>
      <c r="E3656" s="40" t="s">
        <v>33</v>
      </c>
      <c r="F3656" s="18">
        <v>-51.8</v>
      </c>
      <c r="G3656" s="17">
        <v>-47.7</v>
      </c>
      <c r="H3656" s="17">
        <v>-44.3</v>
      </c>
      <c r="I3656" s="17">
        <v>-40.1</v>
      </c>
      <c r="J3656" s="17">
        <v>-35.200000000000003</v>
      </c>
      <c r="K3656" s="30">
        <v>-30.8</v>
      </c>
      <c r="L3656" s="10">
        <f t="shared" si="910"/>
        <v>-27.3748</v>
      </c>
      <c r="M3656" s="52" t="str">
        <f t="shared" si="907"/>
        <v>mid latitude</v>
      </c>
      <c r="N3656" s="83" t="s">
        <v>8</v>
      </c>
      <c r="O3656" s="34" t="s">
        <v>8</v>
      </c>
      <c r="P3656" s="34" t="s">
        <v>8</v>
      </c>
      <c r="Q3656" s="34" t="s">
        <v>8</v>
      </c>
      <c r="R3656" s="34" t="s">
        <v>8</v>
      </c>
      <c r="S3656" s="42" t="s">
        <v>8</v>
      </c>
      <c r="T3656" s="10" t="s">
        <v>8</v>
      </c>
      <c r="U3656" s="11" t="s">
        <v>8</v>
      </c>
      <c r="V3656" s="11" t="s">
        <v>8</v>
      </c>
      <c r="W3656" s="11" t="s">
        <v>8</v>
      </c>
      <c r="X3656" s="11" t="s">
        <v>8</v>
      </c>
      <c r="Y3656" s="12" t="s">
        <v>8</v>
      </c>
      <c r="Z3656" s="10">
        <f t="shared" si="908"/>
        <v>0.64816002536668194</v>
      </c>
      <c r="AA3656" s="11" t="s">
        <v>8</v>
      </c>
      <c r="AB3656" s="11">
        <f t="shared" si="909"/>
        <v>-0.18831775716374272</v>
      </c>
      <c r="AC3656" s="11" t="s">
        <v>8</v>
      </c>
      <c r="AD3656" s="9">
        <v>25.719065409999999</v>
      </c>
      <c r="AE3656" s="10">
        <v>19.87918066045</v>
      </c>
      <c r="AF3656" s="53">
        <v>25.6994945731931</v>
      </c>
      <c r="AG3656" s="12">
        <v>32.541828681373801</v>
      </c>
      <c r="AH3656" s="10" t="s">
        <v>8</v>
      </c>
      <c r="AI3656" s="134" t="s">
        <v>8</v>
      </c>
      <c r="AJ3656" s="134" t="s">
        <v>8</v>
      </c>
      <c r="AK3656" s="134" t="s">
        <v>8</v>
      </c>
      <c r="AL3656" s="134" t="s">
        <v>8</v>
      </c>
      <c r="AM3656" s="134" t="s">
        <v>8</v>
      </c>
      <c r="AN3656" s="3" t="str">
        <f t="shared" si="911"/>
        <v>n/a</v>
      </c>
      <c r="AO3656" s="3" t="str">
        <f t="shared" si="912"/>
        <v>n/a</v>
      </c>
      <c r="AP3656" s="3" t="s">
        <v>8</v>
      </c>
      <c r="AQ3656" s="124"/>
      <c r="AR3656" s="4"/>
      <c r="AS3656" s="3"/>
    </row>
    <row r="3657" spans="1:45" ht="15" customHeight="1">
      <c r="A3657" s="53">
        <v>1.6034836159999999</v>
      </c>
      <c r="B3657" s="32" t="s">
        <v>31</v>
      </c>
      <c r="C3657" s="17">
        <v>-27.3748</v>
      </c>
      <c r="D3657" s="17">
        <v>112.92359999999999</v>
      </c>
      <c r="E3657" s="40" t="s">
        <v>33</v>
      </c>
      <c r="F3657" s="18">
        <v>-51.8</v>
      </c>
      <c r="G3657" s="17">
        <v>-47.7</v>
      </c>
      <c r="H3657" s="17">
        <v>-44.3</v>
      </c>
      <c r="I3657" s="17">
        <v>-40.1</v>
      </c>
      <c r="J3657" s="17">
        <v>-35.200000000000003</v>
      </c>
      <c r="K3657" s="30">
        <v>-30.8</v>
      </c>
      <c r="L3657" s="10">
        <f t="shared" si="910"/>
        <v>-27.3748</v>
      </c>
      <c r="M3657" s="52" t="str">
        <f t="shared" ref="M3657:M3720" si="913">IF(ABS(L3657)&lt;=20,"low latitude",IF(ABS(L3657)&lt;=40,"mid latitude",IF(ABS(L3657)&lt;=50,"transition",IF(ABS(L3657)&gt;50,"high latitude","no category"))))</f>
        <v>mid latitude</v>
      </c>
      <c r="N3657" s="83" t="s">
        <v>8</v>
      </c>
      <c r="O3657" s="34" t="s">
        <v>8</v>
      </c>
      <c r="P3657" s="34" t="s">
        <v>8</v>
      </c>
      <c r="Q3657" s="34" t="s">
        <v>8</v>
      </c>
      <c r="R3657" s="34" t="s">
        <v>8</v>
      </c>
      <c r="S3657" s="42" t="s">
        <v>8</v>
      </c>
      <c r="T3657" s="10" t="s">
        <v>8</v>
      </c>
      <c r="U3657" s="11" t="s">
        <v>8</v>
      </c>
      <c r="V3657" s="11" t="s">
        <v>8</v>
      </c>
      <c r="W3657" s="11" t="s">
        <v>8</v>
      </c>
      <c r="X3657" s="11" t="s">
        <v>8</v>
      </c>
      <c r="Y3657" s="12" t="s">
        <v>8</v>
      </c>
      <c r="Z3657" s="10">
        <f t="shared" ref="Z3657:Z3720" si="914">10^((AD3657-38.6)/68.4)</f>
        <v>0.65745410104067081</v>
      </c>
      <c r="AA3657" s="11" t="s">
        <v>8</v>
      </c>
      <c r="AB3657" s="11">
        <f t="shared" si="909"/>
        <v>-0.18213456125730992</v>
      </c>
      <c r="AC3657" s="11" t="s">
        <v>8</v>
      </c>
      <c r="AD3657" s="9">
        <v>26.14199601</v>
      </c>
      <c r="AE3657" s="10">
        <v>20.437998650781299</v>
      </c>
      <c r="AF3657" s="53">
        <v>26.266545208043599</v>
      </c>
      <c r="AG3657" s="12">
        <v>33.242386498463901</v>
      </c>
      <c r="AH3657" s="10" t="s">
        <v>8</v>
      </c>
      <c r="AI3657" s="134" t="s">
        <v>8</v>
      </c>
      <c r="AJ3657" s="134" t="s">
        <v>8</v>
      </c>
      <c r="AK3657" s="134" t="s">
        <v>8</v>
      </c>
      <c r="AL3657" s="134" t="s">
        <v>8</v>
      </c>
      <c r="AM3657" s="134" t="s">
        <v>8</v>
      </c>
      <c r="AN3657" s="3" t="str">
        <f t="shared" si="911"/>
        <v>n/a</v>
      </c>
      <c r="AO3657" s="3" t="str">
        <f t="shared" si="912"/>
        <v>n/a</v>
      </c>
      <c r="AP3657" s="3" t="s">
        <v>8</v>
      </c>
      <c r="AQ3657" s="124"/>
      <c r="AR3657" s="4"/>
      <c r="AS3657" s="3"/>
    </row>
    <row r="3658" spans="1:45" ht="15" customHeight="1">
      <c r="A3658" s="53">
        <v>1.6183646630000001</v>
      </c>
      <c r="B3658" s="32" t="s">
        <v>31</v>
      </c>
      <c r="C3658" s="17">
        <v>-27.3748</v>
      </c>
      <c r="D3658" s="17">
        <v>112.92359999999999</v>
      </c>
      <c r="E3658" s="40" t="s">
        <v>33</v>
      </c>
      <c r="F3658" s="18">
        <v>-51.8</v>
      </c>
      <c r="G3658" s="17">
        <v>-47.7</v>
      </c>
      <c r="H3658" s="17">
        <v>-44.3</v>
      </c>
      <c r="I3658" s="17">
        <v>-40.1</v>
      </c>
      <c r="J3658" s="17">
        <v>-35.200000000000003</v>
      </c>
      <c r="K3658" s="30">
        <v>-30.8</v>
      </c>
      <c r="L3658" s="10">
        <f t="shared" si="910"/>
        <v>-27.3748</v>
      </c>
      <c r="M3658" s="52" t="str">
        <f t="shared" si="913"/>
        <v>mid latitude</v>
      </c>
      <c r="N3658" s="83" t="s">
        <v>8</v>
      </c>
      <c r="O3658" s="34" t="s">
        <v>8</v>
      </c>
      <c r="P3658" s="34" t="s">
        <v>8</v>
      </c>
      <c r="Q3658" s="34" t="s">
        <v>8</v>
      </c>
      <c r="R3658" s="34" t="s">
        <v>8</v>
      </c>
      <c r="S3658" s="42" t="s">
        <v>8</v>
      </c>
      <c r="T3658" s="10" t="s">
        <v>8</v>
      </c>
      <c r="U3658" s="11" t="s">
        <v>8</v>
      </c>
      <c r="V3658" s="11" t="s">
        <v>8</v>
      </c>
      <c r="W3658" s="11" t="s">
        <v>8</v>
      </c>
      <c r="X3658" s="11" t="s">
        <v>8</v>
      </c>
      <c r="Y3658" s="12" t="s">
        <v>8</v>
      </c>
      <c r="Z3658" s="10">
        <f t="shared" si="914"/>
        <v>0.64396891419350077</v>
      </c>
      <c r="AA3658" s="11" t="s">
        <v>8</v>
      </c>
      <c r="AB3658" s="11">
        <f t="shared" si="909"/>
        <v>-0.19113509649122806</v>
      </c>
      <c r="AC3658" s="11" t="s">
        <v>8</v>
      </c>
      <c r="AD3658" s="9">
        <v>25.5263594</v>
      </c>
      <c r="AE3658" s="10">
        <v>19.575404048455301</v>
      </c>
      <c r="AF3658" s="53">
        <v>25.395664354420902</v>
      </c>
      <c r="AG3658" s="12">
        <v>32.136902346969201</v>
      </c>
      <c r="AH3658" s="10" t="s">
        <v>8</v>
      </c>
      <c r="AI3658" s="134" t="s">
        <v>8</v>
      </c>
      <c r="AJ3658" s="134" t="s">
        <v>8</v>
      </c>
      <c r="AK3658" s="134" t="s">
        <v>8</v>
      </c>
      <c r="AL3658" s="134" t="s">
        <v>8</v>
      </c>
      <c r="AM3658" s="134" t="s">
        <v>8</v>
      </c>
      <c r="AN3658" s="3" t="str">
        <f t="shared" si="911"/>
        <v>n/a</v>
      </c>
      <c r="AO3658" s="3" t="str">
        <f t="shared" si="912"/>
        <v>n/a</v>
      </c>
      <c r="AP3658" s="3" t="s">
        <v>8</v>
      </c>
      <c r="AQ3658" s="124"/>
      <c r="AR3658" s="4"/>
      <c r="AS3658" s="3"/>
    </row>
    <row r="3659" spans="1:45" ht="15" customHeight="1">
      <c r="A3659" s="53">
        <v>1.6474454169999999</v>
      </c>
      <c r="B3659" s="32" t="s">
        <v>31</v>
      </c>
      <c r="C3659" s="17">
        <v>-27.3748</v>
      </c>
      <c r="D3659" s="17">
        <v>112.92359999999999</v>
      </c>
      <c r="E3659" s="40" t="s">
        <v>33</v>
      </c>
      <c r="F3659" s="18">
        <v>-51.8</v>
      </c>
      <c r="G3659" s="17">
        <v>-47.7</v>
      </c>
      <c r="H3659" s="17">
        <v>-44.3</v>
      </c>
      <c r="I3659" s="17">
        <v>-40.1</v>
      </c>
      <c r="J3659" s="17">
        <v>-35.200000000000003</v>
      </c>
      <c r="K3659" s="30">
        <v>-30.8</v>
      </c>
      <c r="L3659" s="10">
        <f t="shared" si="910"/>
        <v>-27.3748</v>
      </c>
      <c r="M3659" s="52" t="str">
        <f t="shared" si="913"/>
        <v>mid latitude</v>
      </c>
      <c r="N3659" s="83" t="s">
        <v>8</v>
      </c>
      <c r="O3659" s="34" t="s">
        <v>8</v>
      </c>
      <c r="P3659" s="34" t="s">
        <v>8</v>
      </c>
      <c r="Q3659" s="34" t="s">
        <v>8</v>
      </c>
      <c r="R3659" s="34" t="s">
        <v>8</v>
      </c>
      <c r="S3659" s="42" t="s">
        <v>8</v>
      </c>
      <c r="T3659" s="10" t="s">
        <v>8</v>
      </c>
      <c r="U3659" s="11" t="s">
        <v>8</v>
      </c>
      <c r="V3659" s="11" t="s">
        <v>8</v>
      </c>
      <c r="W3659" s="11" t="s">
        <v>8</v>
      </c>
      <c r="X3659" s="11" t="s">
        <v>8</v>
      </c>
      <c r="Y3659" s="12" t="s">
        <v>8</v>
      </c>
      <c r="Z3659" s="10">
        <f t="shared" si="914"/>
        <v>0.64168408830327461</v>
      </c>
      <c r="AA3659" s="11" t="s">
        <v>8</v>
      </c>
      <c r="AB3659" s="11">
        <f t="shared" si="909"/>
        <v>-0.19267872967836264</v>
      </c>
      <c r="AC3659" s="11" t="s">
        <v>8</v>
      </c>
      <c r="AD3659" s="9">
        <v>25.420774890000001</v>
      </c>
      <c r="AE3659" s="10">
        <v>19.392187116016402</v>
      </c>
      <c r="AF3659" s="53">
        <v>25.2721471368612</v>
      </c>
      <c r="AG3659" s="12">
        <v>32.036405374623598</v>
      </c>
      <c r="AH3659" s="10" t="s">
        <v>8</v>
      </c>
      <c r="AI3659" s="134" t="s">
        <v>8</v>
      </c>
      <c r="AJ3659" s="134" t="s">
        <v>8</v>
      </c>
      <c r="AK3659" s="134" t="s">
        <v>8</v>
      </c>
      <c r="AL3659" s="134" t="s">
        <v>8</v>
      </c>
      <c r="AM3659" s="134" t="s">
        <v>8</v>
      </c>
      <c r="AN3659" s="3" t="str">
        <f t="shared" si="911"/>
        <v>n/a</v>
      </c>
      <c r="AO3659" s="3" t="str">
        <f t="shared" si="912"/>
        <v>n/a</v>
      </c>
      <c r="AP3659" s="3" t="s">
        <v>8</v>
      </c>
      <c r="AQ3659" s="124"/>
      <c r="AR3659" s="4"/>
      <c r="AS3659" s="3"/>
    </row>
    <row r="3660" spans="1:45" ht="15" customHeight="1">
      <c r="A3660" s="53">
        <v>1.656968038</v>
      </c>
      <c r="B3660" s="32" t="s">
        <v>31</v>
      </c>
      <c r="C3660" s="17">
        <v>-27.3748</v>
      </c>
      <c r="D3660" s="17">
        <v>112.92359999999999</v>
      </c>
      <c r="E3660" s="40" t="s">
        <v>33</v>
      </c>
      <c r="F3660" s="18">
        <v>-51.8</v>
      </c>
      <c r="G3660" s="17">
        <v>-47.7</v>
      </c>
      <c r="H3660" s="17">
        <v>-44.3</v>
      </c>
      <c r="I3660" s="17">
        <v>-40.1</v>
      </c>
      <c r="J3660" s="17">
        <v>-35.200000000000003</v>
      </c>
      <c r="K3660" s="30">
        <v>-30.8</v>
      </c>
      <c r="L3660" s="10">
        <f t="shared" si="910"/>
        <v>-27.3748</v>
      </c>
      <c r="M3660" s="52" t="str">
        <f t="shared" si="913"/>
        <v>mid latitude</v>
      </c>
      <c r="N3660" s="83" t="s">
        <v>8</v>
      </c>
      <c r="O3660" s="34" t="s">
        <v>8</v>
      </c>
      <c r="P3660" s="34" t="s">
        <v>8</v>
      </c>
      <c r="Q3660" s="34" t="s">
        <v>8</v>
      </c>
      <c r="R3660" s="34" t="s">
        <v>8</v>
      </c>
      <c r="S3660" s="42" t="s">
        <v>8</v>
      </c>
      <c r="T3660" s="10" t="s">
        <v>8</v>
      </c>
      <c r="U3660" s="11" t="s">
        <v>8</v>
      </c>
      <c r="V3660" s="11" t="s">
        <v>8</v>
      </c>
      <c r="W3660" s="11" t="s">
        <v>8</v>
      </c>
      <c r="X3660" s="11" t="s">
        <v>8</v>
      </c>
      <c r="Y3660" s="12" t="s">
        <v>8</v>
      </c>
      <c r="Z3660" s="10">
        <f t="shared" si="914"/>
        <v>0.64351123935340226</v>
      </c>
      <c r="AA3660" s="11" t="s">
        <v>8</v>
      </c>
      <c r="AB3660" s="11">
        <f t="shared" si="909"/>
        <v>-0.19144386345029241</v>
      </c>
      <c r="AC3660" s="11" t="s">
        <v>8</v>
      </c>
      <c r="AD3660" s="9">
        <v>25.50523974</v>
      </c>
      <c r="AE3660" s="10">
        <v>19.5672899906121</v>
      </c>
      <c r="AF3660" s="53">
        <v>25.340763555729801</v>
      </c>
      <c r="AG3660" s="12">
        <v>32.2333784342648</v>
      </c>
      <c r="AH3660" s="10" t="s">
        <v>8</v>
      </c>
      <c r="AI3660" s="134" t="s">
        <v>8</v>
      </c>
      <c r="AJ3660" s="134" t="s">
        <v>8</v>
      </c>
      <c r="AK3660" s="134" t="s">
        <v>8</v>
      </c>
      <c r="AL3660" s="134" t="s">
        <v>8</v>
      </c>
      <c r="AM3660" s="134" t="s">
        <v>8</v>
      </c>
      <c r="AN3660" s="3" t="str">
        <f t="shared" si="911"/>
        <v>n/a</v>
      </c>
      <c r="AO3660" s="3" t="str">
        <f t="shared" si="912"/>
        <v>n/a</v>
      </c>
      <c r="AP3660" s="3" t="s">
        <v>8</v>
      </c>
      <c r="AQ3660" s="124"/>
      <c r="AR3660" s="4"/>
      <c r="AS3660" s="3"/>
    </row>
    <row r="3661" spans="1:45" ht="15" customHeight="1">
      <c r="A3661" s="53">
        <v>1.6675698880000001</v>
      </c>
      <c r="B3661" s="32" t="s">
        <v>31</v>
      </c>
      <c r="C3661" s="17">
        <v>-27.3748</v>
      </c>
      <c r="D3661" s="17">
        <v>112.92359999999999</v>
      </c>
      <c r="E3661" s="40" t="s">
        <v>33</v>
      </c>
      <c r="F3661" s="18">
        <v>-51.8</v>
      </c>
      <c r="G3661" s="17">
        <v>-47.7</v>
      </c>
      <c r="H3661" s="17">
        <v>-44.3</v>
      </c>
      <c r="I3661" s="17">
        <v>-40.1</v>
      </c>
      <c r="J3661" s="17">
        <v>-35.200000000000003</v>
      </c>
      <c r="K3661" s="30">
        <v>-30.8</v>
      </c>
      <c r="L3661" s="10">
        <f t="shared" si="910"/>
        <v>-27.3748</v>
      </c>
      <c r="M3661" s="52" t="str">
        <f t="shared" si="913"/>
        <v>mid latitude</v>
      </c>
      <c r="N3661" s="83" t="s">
        <v>8</v>
      </c>
      <c r="O3661" s="34" t="s">
        <v>8</v>
      </c>
      <c r="P3661" s="34" t="s">
        <v>8</v>
      </c>
      <c r="Q3661" s="34" t="s">
        <v>8</v>
      </c>
      <c r="R3661" s="34" t="s">
        <v>8</v>
      </c>
      <c r="S3661" s="42" t="s">
        <v>8</v>
      </c>
      <c r="T3661" s="10" t="s">
        <v>8</v>
      </c>
      <c r="U3661" s="11" t="s">
        <v>8</v>
      </c>
      <c r="V3661" s="11" t="s">
        <v>8</v>
      </c>
      <c r="W3661" s="11" t="s">
        <v>8</v>
      </c>
      <c r="X3661" s="11" t="s">
        <v>8</v>
      </c>
      <c r="Y3661" s="12" t="s">
        <v>8</v>
      </c>
      <c r="Z3661" s="10">
        <f t="shared" si="914"/>
        <v>0.64488213210081724</v>
      </c>
      <c r="AA3661" s="11" t="s">
        <v>8</v>
      </c>
      <c r="AB3661" s="11">
        <f t="shared" si="909"/>
        <v>-0.19051965599415199</v>
      </c>
      <c r="AC3661" s="11" t="s">
        <v>8</v>
      </c>
      <c r="AD3661" s="9">
        <v>25.568455530000001</v>
      </c>
      <c r="AE3661" s="10">
        <v>19.6249188706336</v>
      </c>
      <c r="AF3661" s="53">
        <v>25.444640189865702</v>
      </c>
      <c r="AG3661" s="12">
        <v>32.239540824564003</v>
      </c>
      <c r="AH3661" s="10" t="s">
        <v>8</v>
      </c>
      <c r="AI3661" s="134" t="s">
        <v>8</v>
      </c>
      <c r="AJ3661" s="134" t="s">
        <v>8</v>
      </c>
      <c r="AK3661" s="134" t="s">
        <v>8</v>
      </c>
      <c r="AL3661" s="134" t="s">
        <v>8</v>
      </c>
      <c r="AM3661" s="134" t="s">
        <v>8</v>
      </c>
      <c r="AN3661" s="3" t="str">
        <f t="shared" si="911"/>
        <v>n/a</v>
      </c>
      <c r="AO3661" s="3" t="str">
        <f t="shared" si="912"/>
        <v>n/a</v>
      </c>
      <c r="AP3661" s="3" t="s">
        <v>8</v>
      </c>
      <c r="AQ3661" s="124"/>
      <c r="AR3661" s="4"/>
      <c r="AS3661" s="3"/>
    </row>
    <row r="3662" spans="1:45" ht="15" customHeight="1">
      <c r="A3662" s="53">
        <v>1.677282961</v>
      </c>
      <c r="B3662" s="32" t="s">
        <v>31</v>
      </c>
      <c r="C3662" s="17">
        <v>-27.3748</v>
      </c>
      <c r="D3662" s="17">
        <v>112.92359999999999</v>
      </c>
      <c r="E3662" s="40" t="s">
        <v>33</v>
      </c>
      <c r="F3662" s="18">
        <v>-51.8</v>
      </c>
      <c r="G3662" s="17">
        <v>-47.7</v>
      </c>
      <c r="H3662" s="17">
        <v>-44.3</v>
      </c>
      <c r="I3662" s="17">
        <v>-40.1</v>
      </c>
      <c r="J3662" s="17">
        <v>-35.200000000000003</v>
      </c>
      <c r="K3662" s="30">
        <v>-30.8</v>
      </c>
      <c r="L3662" s="10">
        <f t="shared" si="910"/>
        <v>-27.3748</v>
      </c>
      <c r="M3662" s="52" t="str">
        <f t="shared" si="913"/>
        <v>mid latitude</v>
      </c>
      <c r="N3662" s="83" t="s">
        <v>8</v>
      </c>
      <c r="O3662" s="34" t="s">
        <v>8</v>
      </c>
      <c r="P3662" s="34" t="s">
        <v>8</v>
      </c>
      <c r="Q3662" s="34" t="s">
        <v>8</v>
      </c>
      <c r="R3662" s="34" t="s">
        <v>8</v>
      </c>
      <c r="S3662" s="42" t="s">
        <v>8</v>
      </c>
      <c r="T3662" s="10" t="s">
        <v>8</v>
      </c>
      <c r="U3662" s="11" t="s">
        <v>8</v>
      </c>
      <c r="V3662" s="11" t="s">
        <v>8</v>
      </c>
      <c r="W3662" s="11" t="s">
        <v>8</v>
      </c>
      <c r="X3662" s="11" t="s">
        <v>8</v>
      </c>
      <c r="Y3662" s="12" t="s">
        <v>8</v>
      </c>
      <c r="Z3662" s="10">
        <f t="shared" si="914"/>
        <v>0.65885761419698874</v>
      </c>
      <c r="AA3662" s="11" t="s">
        <v>8</v>
      </c>
      <c r="AB3662" s="11">
        <f t="shared" si="909"/>
        <v>-0.18120843070175444</v>
      </c>
      <c r="AC3662" s="11" t="s">
        <v>8</v>
      </c>
      <c r="AD3662" s="9">
        <v>26.205343339999999</v>
      </c>
      <c r="AE3662" s="10">
        <v>20.5232334898826</v>
      </c>
      <c r="AF3662" s="53">
        <v>26.334480028952601</v>
      </c>
      <c r="AG3662" s="12">
        <v>33.286470567314701</v>
      </c>
      <c r="AH3662" s="10" t="s">
        <v>8</v>
      </c>
      <c r="AI3662" s="134" t="s">
        <v>8</v>
      </c>
      <c r="AJ3662" s="134" t="s">
        <v>8</v>
      </c>
      <c r="AK3662" s="134" t="s">
        <v>8</v>
      </c>
      <c r="AL3662" s="134" t="s">
        <v>8</v>
      </c>
      <c r="AM3662" s="134" t="s">
        <v>8</v>
      </c>
      <c r="AN3662" s="3" t="str">
        <f t="shared" si="911"/>
        <v>n/a</v>
      </c>
      <c r="AO3662" s="3" t="str">
        <f t="shared" si="912"/>
        <v>n/a</v>
      </c>
      <c r="AP3662" s="3" t="s">
        <v>8</v>
      </c>
      <c r="AQ3662" s="124"/>
      <c r="AR3662" s="4"/>
      <c r="AS3662" s="3"/>
    </row>
    <row r="3663" spans="1:45" ht="15" customHeight="1">
      <c r="A3663" s="53">
        <v>1.6866077849999999</v>
      </c>
      <c r="B3663" s="32" t="s">
        <v>31</v>
      </c>
      <c r="C3663" s="17">
        <v>-27.3748</v>
      </c>
      <c r="D3663" s="17">
        <v>112.92359999999999</v>
      </c>
      <c r="E3663" s="40" t="s">
        <v>33</v>
      </c>
      <c r="F3663" s="18">
        <v>-51.8</v>
      </c>
      <c r="G3663" s="17">
        <v>-47.7</v>
      </c>
      <c r="H3663" s="17">
        <v>-44.3</v>
      </c>
      <c r="I3663" s="17">
        <v>-40.1</v>
      </c>
      <c r="J3663" s="17">
        <v>-35.200000000000003</v>
      </c>
      <c r="K3663" s="30">
        <v>-30.8</v>
      </c>
      <c r="L3663" s="10">
        <f t="shared" si="910"/>
        <v>-27.3748</v>
      </c>
      <c r="M3663" s="52" t="str">
        <f t="shared" si="913"/>
        <v>mid latitude</v>
      </c>
      <c r="N3663" s="83" t="s">
        <v>8</v>
      </c>
      <c r="O3663" s="34" t="s">
        <v>8</v>
      </c>
      <c r="P3663" s="34" t="s">
        <v>8</v>
      </c>
      <c r="Q3663" s="34" t="s">
        <v>8</v>
      </c>
      <c r="R3663" s="34" t="s">
        <v>8</v>
      </c>
      <c r="S3663" s="42" t="s">
        <v>8</v>
      </c>
      <c r="T3663" s="10" t="s">
        <v>8</v>
      </c>
      <c r="U3663" s="11" t="s">
        <v>8</v>
      </c>
      <c r="V3663" s="11" t="s">
        <v>8</v>
      </c>
      <c r="W3663" s="11" t="s">
        <v>8</v>
      </c>
      <c r="X3663" s="11" t="s">
        <v>8</v>
      </c>
      <c r="Y3663" s="12" t="s">
        <v>8</v>
      </c>
      <c r="Z3663" s="10">
        <f t="shared" si="914"/>
        <v>0.66056430935464538</v>
      </c>
      <c r="AA3663" s="11" t="s">
        <v>8</v>
      </c>
      <c r="AB3663" s="11">
        <f t="shared" si="909"/>
        <v>-0.18008489517543863</v>
      </c>
      <c r="AC3663" s="11" t="s">
        <v>8</v>
      </c>
      <c r="AD3663" s="9">
        <v>26.282193169999999</v>
      </c>
      <c r="AE3663" s="10">
        <v>20.590774517717001</v>
      </c>
      <c r="AF3663" s="53">
        <v>26.431419127241298</v>
      </c>
      <c r="AG3663" s="12">
        <v>33.485334268423699</v>
      </c>
      <c r="AH3663" s="10" t="s">
        <v>8</v>
      </c>
      <c r="AI3663" s="134" t="s">
        <v>8</v>
      </c>
      <c r="AJ3663" s="134" t="s">
        <v>8</v>
      </c>
      <c r="AK3663" s="134" t="s">
        <v>8</v>
      </c>
      <c r="AL3663" s="134" t="s">
        <v>8</v>
      </c>
      <c r="AM3663" s="134" t="s">
        <v>8</v>
      </c>
      <c r="AN3663" s="3" t="str">
        <f t="shared" si="911"/>
        <v>n/a</v>
      </c>
      <c r="AO3663" s="3" t="str">
        <f t="shared" si="912"/>
        <v>n/a</v>
      </c>
      <c r="AP3663" s="3" t="s">
        <v>8</v>
      </c>
      <c r="AQ3663" s="124"/>
      <c r="AR3663" s="4"/>
      <c r="AS3663" s="3"/>
    </row>
    <row r="3664" spans="1:45" ht="15" customHeight="1">
      <c r="A3664" s="53">
        <v>1.693229493</v>
      </c>
      <c r="B3664" s="32" t="s">
        <v>31</v>
      </c>
      <c r="C3664" s="17">
        <v>-27.3748</v>
      </c>
      <c r="D3664" s="17">
        <v>112.92359999999999</v>
      </c>
      <c r="E3664" s="40" t="s">
        <v>33</v>
      </c>
      <c r="F3664" s="18">
        <v>-51.8</v>
      </c>
      <c r="G3664" s="17">
        <v>-47.7</v>
      </c>
      <c r="H3664" s="17">
        <v>-44.3</v>
      </c>
      <c r="I3664" s="17">
        <v>-40.1</v>
      </c>
      <c r="J3664" s="17">
        <v>-35.200000000000003</v>
      </c>
      <c r="K3664" s="30">
        <v>-30.8</v>
      </c>
      <c r="L3664" s="10">
        <f t="shared" si="910"/>
        <v>-27.3748</v>
      </c>
      <c r="M3664" s="52" t="str">
        <f t="shared" si="913"/>
        <v>mid latitude</v>
      </c>
      <c r="N3664" s="83" t="s">
        <v>8</v>
      </c>
      <c r="O3664" s="34" t="s">
        <v>8</v>
      </c>
      <c r="P3664" s="34" t="s">
        <v>8</v>
      </c>
      <c r="Q3664" s="34" t="s">
        <v>8</v>
      </c>
      <c r="R3664" s="34" t="s">
        <v>8</v>
      </c>
      <c r="S3664" s="42" t="s">
        <v>8</v>
      </c>
      <c r="T3664" s="10" t="s">
        <v>8</v>
      </c>
      <c r="U3664" s="11" t="s">
        <v>8</v>
      </c>
      <c r="V3664" s="11" t="s">
        <v>8</v>
      </c>
      <c r="W3664" s="11" t="s">
        <v>8</v>
      </c>
      <c r="X3664" s="11" t="s">
        <v>8</v>
      </c>
      <c r="Y3664" s="12" t="s">
        <v>8</v>
      </c>
      <c r="Z3664" s="10">
        <f t="shared" si="914"/>
        <v>0.644671906622305</v>
      </c>
      <c r="AA3664" s="11" t="s">
        <v>8</v>
      </c>
      <c r="AB3664" s="11">
        <f t="shared" si="909"/>
        <v>-0.19066125497076028</v>
      </c>
      <c r="AC3664" s="11" t="s">
        <v>8</v>
      </c>
      <c r="AD3664" s="9">
        <v>25.558770160000002</v>
      </c>
      <c r="AE3664" s="10">
        <v>19.61279899661</v>
      </c>
      <c r="AF3664" s="53">
        <v>25.429542003760101</v>
      </c>
      <c r="AG3664" s="12">
        <v>32.229726894264601</v>
      </c>
      <c r="AH3664" s="10" t="s">
        <v>8</v>
      </c>
      <c r="AI3664" s="134" t="s">
        <v>8</v>
      </c>
      <c r="AJ3664" s="134" t="s">
        <v>8</v>
      </c>
      <c r="AK3664" s="134" t="s">
        <v>8</v>
      </c>
      <c r="AL3664" s="134" t="s">
        <v>8</v>
      </c>
      <c r="AM3664" s="134" t="s">
        <v>8</v>
      </c>
      <c r="AN3664" s="3" t="str">
        <f t="shared" si="911"/>
        <v>n/a</v>
      </c>
      <c r="AO3664" s="3" t="str">
        <f t="shared" si="912"/>
        <v>n/a</v>
      </c>
      <c r="AP3664" s="3" t="s">
        <v>8</v>
      </c>
      <c r="AQ3664" s="124"/>
      <c r="AR3664" s="4"/>
      <c r="AS3664" s="3"/>
    </row>
    <row r="3665" spans="1:45" ht="15" customHeight="1">
      <c r="A3665" s="53">
        <v>1.6991521359999999</v>
      </c>
      <c r="B3665" s="32" t="s">
        <v>31</v>
      </c>
      <c r="C3665" s="17">
        <v>-27.3748</v>
      </c>
      <c r="D3665" s="17">
        <v>112.92359999999999</v>
      </c>
      <c r="E3665" s="40" t="s">
        <v>33</v>
      </c>
      <c r="F3665" s="18">
        <v>-51.8</v>
      </c>
      <c r="G3665" s="17">
        <v>-47.7</v>
      </c>
      <c r="H3665" s="17">
        <v>-44.3</v>
      </c>
      <c r="I3665" s="17">
        <v>-40.1</v>
      </c>
      <c r="J3665" s="17">
        <v>-35.200000000000003</v>
      </c>
      <c r="K3665" s="30">
        <v>-30.8</v>
      </c>
      <c r="L3665" s="10">
        <f t="shared" si="910"/>
        <v>-27.3748</v>
      </c>
      <c r="M3665" s="52" t="str">
        <f t="shared" si="913"/>
        <v>mid latitude</v>
      </c>
      <c r="N3665" s="83" t="s">
        <v>8</v>
      </c>
      <c r="O3665" s="34" t="s">
        <v>8</v>
      </c>
      <c r="P3665" s="34" t="s">
        <v>8</v>
      </c>
      <c r="Q3665" s="34" t="s">
        <v>8</v>
      </c>
      <c r="R3665" s="34" t="s">
        <v>8</v>
      </c>
      <c r="S3665" s="42" t="s">
        <v>8</v>
      </c>
      <c r="T3665" s="10" t="s">
        <v>8</v>
      </c>
      <c r="U3665" s="11" t="s">
        <v>8</v>
      </c>
      <c r="V3665" s="11" t="s">
        <v>8</v>
      </c>
      <c r="W3665" s="11" t="s">
        <v>8</v>
      </c>
      <c r="X3665" s="11" t="s">
        <v>8</v>
      </c>
      <c r="Y3665" s="12" t="s">
        <v>8</v>
      </c>
      <c r="Z3665" s="10">
        <f t="shared" si="914"/>
        <v>0.65100361908808457</v>
      </c>
      <c r="AA3665" s="11" t="s">
        <v>8</v>
      </c>
      <c r="AB3665" s="11">
        <f t="shared" si="909"/>
        <v>-0.18641659707602345</v>
      </c>
      <c r="AC3665" s="11" t="s">
        <v>8</v>
      </c>
      <c r="AD3665" s="9">
        <v>25.849104759999999</v>
      </c>
      <c r="AE3665" s="10">
        <v>20.033717095590301</v>
      </c>
      <c r="AF3665" s="53">
        <v>25.866152448001898</v>
      </c>
      <c r="AG3665" s="12">
        <v>32.758646675915003</v>
      </c>
      <c r="AH3665" s="10" t="s">
        <v>8</v>
      </c>
      <c r="AI3665" s="134" t="s">
        <v>8</v>
      </c>
      <c r="AJ3665" s="134" t="s">
        <v>8</v>
      </c>
      <c r="AK3665" s="134" t="s">
        <v>8</v>
      </c>
      <c r="AL3665" s="134" t="s">
        <v>8</v>
      </c>
      <c r="AM3665" s="134" t="s">
        <v>8</v>
      </c>
      <c r="AN3665" s="3" t="str">
        <f t="shared" si="911"/>
        <v>n/a</v>
      </c>
      <c r="AO3665" s="3" t="str">
        <f t="shared" si="912"/>
        <v>n/a</v>
      </c>
      <c r="AP3665" s="3" t="s">
        <v>8</v>
      </c>
      <c r="AQ3665" s="124"/>
      <c r="AR3665" s="4"/>
      <c r="AS3665" s="3"/>
    </row>
    <row r="3666" spans="1:45" ht="15" customHeight="1">
      <c r="A3666" s="53">
        <v>1.7048805930000002</v>
      </c>
      <c r="B3666" s="32" t="s">
        <v>31</v>
      </c>
      <c r="C3666" s="17">
        <v>-27.3748</v>
      </c>
      <c r="D3666" s="17">
        <v>112.92359999999999</v>
      </c>
      <c r="E3666" s="40" t="s">
        <v>33</v>
      </c>
      <c r="F3666" s="18">
        <v>-51.8</v>
      </c>
      <c r="G3666" s="17">
        <v>-47.7</v>
      </c>
      <c r="H3666" s="17">
        <v>-44.3</v>
      </c>
      <c r="I3666" s="17">
        <v>-40.1</v>
      </c>
      <c r="J3666" s="17">
        <v>-35.200000000000003</v>
      </c>
      <c r="K3666" s="30">
        <v>-30.8</v>
      </c>
      <c r="L3666" s="10">
        <f t="shared" si="910"/>
        <v>-27.3748</v>
      </c>
      <c r="M3666" s="52" t="str">
        <f t="shared" si="913"/>
        <v>mid latitude</v>
      </c>
      <c r="N3666" s="83" t="s">
        <v>8</v>
      </c>
      <c r="O3666" s="34" t="s">
        <v>8</v>
      </c>
      <c r="P3666" s="34" t="s">
        <v>8</v>
      </c>
      <c r="Q3666" s="34" t="s">
        <v>8</v>
      </c>
      <c r="R3666" s="34" t="s">
        <v>8</v>
      </c>
      <c r="S3666" s="42" t="s">
        <v>8</v>
      </c>
      <c r="T3666" s="10" t="s">
        <v>8</v>
      </c>
      <c r="U3666" s="11" t="s">
        <v>8</v>
      </c>
      <c r="V3666" s="11" t="s">
        <v>8</v>
      </c>
      <c r="W3666" s="11" t="s">
        <v>8</v>
      </c>
      <c r="X3666" s="11" t="s">
        <v>8</v>
      </c>
      <c r="Y3666" s="12" t="s">
        <v>8</v>
      </c>
      <c r="Z3666" s="10">
        <f t="shared" si="914"/>
        <v>0.64513688157641125</v>
      </c>
      <c r="AA3666" s="11" t="s">
        <v>8</v>
      </c>
      <c r="AB3666" s="11">
        <f t="shared" si="909"/>
        <v>-0.19034812938596501</v>
      </c>
      <c r="AC3666" s="11" t="s">
        <v>8</v>
      </c>
      <c r="AD3666" s="9">
        <v>25.580187949999999</v>
      </c>
      <c r="AE3666" s="10">
        <v>19.605768822073699</v>
      </c>
      <c r="AF3666" s="53">
        <v>25.489221173560999</v>
      </c>
      <c r="AG3666" s="12">
        <v>32.258998601585297</v>
      </c>
      <c r="AH3666" s="10" t="s">
        <v>8</v>
      </c>
      <c r="AI3666" s="134" t="s">
        <v>8</v>
      </c>
      <c r="AJ3666" s="134" t="s">
        <v>8</v>
      </c>
      <c r="AK3666" s="134" t="s">
        <v>8</v>
      </c>
      <c r="AL3666" s="134" t="s">
        <v>8</v>
      </c>
      <c r="AM3666" s="134" t="s">
        <v>8</v>
      </c>
      <c r="AN3666" s="3" t="str">
        <f t="shared" si="911"/>
        <v>n/a</v>
      </c>
      <c r="AO3666" s="3" t="str">
        <f t="shared" si="912"/>
        <v>n/a</v>
      </c>
      <c r="AP3666" s="3" t="s">
        <v>8</v>
      </c>
      <c r="AQ3666" s="124"/>
      <c r="AR3666" s="4"/>
      <c r="AS3666" s="3"/>
    </row>
    <row r="3667" spans="1:45" ht="15" customHeight="1">
      <c r="A3667" s="53">
        <v>1.7088031299999999</v>
      </c>
      <c r="B3667" s="32" t="s">
        <v>31</v>
      </c>
      <c r="C3667" s="17">
        <v>-27.3748</v>
      </c>
      <c r="D3667" s="17">
        <v>112.92359999999999</v>
      </c>
      <c r="E3667" s="40" t="s">
        <v>33</v>
      </c>
      <c r="F3667" s="18">
        <v>-51.8</v>
      </c>
      <c r="G3667" s="17">
        <v>-47.7</v>
      </c>
      <c r="H3667" s="17">
        <v>-44.3</v>
      </c>
      <c r="I3667" s="17">
        <v>-40.1</v>
      </c>
      <c r="J3667" s="17">
        <v>-35.200000000000003</v>
      </c>
      <c r="K3667" s="30">
        <v>-30.8</v>
      </c>
      <c r="L3667" s="10">
        <f t="shared" si="910"/>
        <v>-27.3748</v>
      </c>
      <c r="M3667" s="52" t="str">
        <f t="shared" si="913"/>
        <v>mid latitude</v>
      </c>
      <c r="N3667" s="83" t="s">
        <v>8</v>
      </c>
      <c r="O3667" s="34" t="s">
        <v>8</v>
      </c>
      <c r="P3667" s="34" t="s">
        <v>8</v>
      </c>
      <c r="Q3667" s="34" t="s">
        <v>8</v>
      </c>
      <c r="R3667" s="34" t="s">
        <v>8</v>
      </c>
      <c r="S3667" s="42" t="s">
        <v>8</v>
      </c>
      <c r="T3667" s="10" t="s">
        <v>8</v>
      </c>
      <c r="U3667" s="11" t="s">
        <v>8</v>
      </c>
      <c r="V3667" s="11" t="s">
        <v>8</v>
      </c>
      <c r="W3667" s="11" t="s">
        <v>8</v>
      </c>
      <c r="X3667" s="11" t="s">
        <v>8</v>
      </c>
      <c r="Y3667" s="12" t="s">
        <v>8</v>
      </c>
      <c r="Z3667" s="10">
        <f t="shared" si="914"/>
        <v>0.63817344861014558</v>
      </c>
      <c r="AA3667" s="11" t="s">
        <v>8</v>
      </c>
      <c r="AB3667" s="11">
        <f t="shared" si="909"/>
        <v>-0.19506126871345031</v>
      </c>
      <c r="AC3667" s="11" t="s">
        <v>8</v>
      </c>
      <c r="AD3667" s="9">
        <v>25.257809219999999</v>
      </c>
      <c r="AE3667" s="10">
        <v>19.191160836380899</v>
      </c>
      <c r="AF3667" s="53">
        <v>25.053648229206701</v>
      </c>
      <c r="AG3667" s="12">
        <v>31.787455766749002</v>
      </c>
      <c r="AH3667" s="10" t="s">
        <v>8</v>
      </c>
      <c r="AI3667" s="134" t="s">
        <v>8</v>
      </c>
      <c r="AJ3667" s="134" t="s">
        <v>8</v>
      </c>
      <c r="AK3667" s="134" t="s">
        <v>8</v>
      </c>
      <c r="AL3667" s="134" t="s">
        <v>8</v>
      </c>
      <c r="AM3667" s="134" t="s">
        <v>8</v>
      </c>
      <c r="AN3667" s="3" t="str">
        <f t="shared" si="911"/>
        <v>n/a</v>
      </c>
      <c r="AO3667" s="3" t="str">
        <f t="shared" si="912"/>
        <v>n/a</v>
      </c>
      <c r="AP3667" s="3" t="s">
        <v>8</v>
      </c>
      <c r="AQ3667" s="124"/>
      <c r="AR3667" s="4"/>
      <c r="AS3667" s="3"/>
    </row>
    <row r="3668" spans="1:45" ht="15" customHeight="1">
      <c r="A3668" s="53">
        <v>1.7114634639999999</v>
      </c>
      <c r="B3668" s="32" t="s">
        <v>31</v>
      </c>
      <c r="C3668" s="17">
        <v>-27.3748</v>
      </c>
      <c r="D3668" s="17">
        <v>112.92359999999999</v>
      </c>
      <c r="E3668" s="40" t="s">
        <v>33</v>
      </c>
      <c r="F3668" s="18">
        <v>-51.8</v>
      </c>
      <c r="G3668" s="17">
        <v>-47.7</v>
      </c>
      <c r="H3668" s="17">
        <v>-44.3</v>
      </c>
      <c r="I3668" s="17">
        <v>-40.1</v>
      </c>
      <c r="J3668" s="17">
        <v>-35.200000000000003</v>
      </c>
      <c r="K3668" s="30">
        <v>-30.8</v>
      </c>
      <c r="L3668" s="10">
        <f t="shared" si="910"/>
        <v>-27.3748</v>
      </c>
      <c r="M3668" s="52" t="str">
        <f t="shared" si="913"/>
        <v>mid latitude</v>
      </c>
      <c r="N3668" s="83" t="s">
        <v>8</v>
      </c>
      <c r="O3668" s="34" t="s">
        <v>8</v>
      </c>
      <c r="P3668" s="34" t="s">
        <v>8</v>
      </c>
      <c r="Q3668" s="34" t="s">
        <v>8</v>
      </c>
      <c r="R3668" s="34" t="s">
        <v>8</v>
      </c>
      <c r="S3668" s="42" t="s">
        <v>8</v>
      </c>
      <c r="T3668" s="10" t="s">
        <v>8</v>
      </c>
      <c r="U3668" s="11" t="s">
        <v>8</v>
      </c>
      <c r="V3668" s="11" t="s">
        <v>8</v>
      </c>
      <c r="W3668" s="11" t="s">
        <v>8</v>
      </c>
      <c r="X3668" s="11" t="s">
        <v>8</v>
      </c>
      <c r="Y3668" s="12" t="s">
        <v>8</v>
      </c>
      <c r="Z3668" s="10">
        <f t="shared" si="914"/>
        <v>0.64835298776844075</v>
      </c>
      <c r="AA3668" s="11" t="s">
        <v>8</v>
      </c>
      <c r="AB3668" s="11">
        <f t="shared" si="909"/>
        <v>-0.18818848347953221</v>
      </c>
      <c r="AC3668" s="11" t="s">
        <v>8</v>
      </c>
      <c r="AD3668" s="9">
        <v>25.727907729999998</v>
      </c>
      <c r="AE3668" s="10">
        <v>19.833355972220701</v>
      </c>
      <c r="AF3668" s="53">
        <v>25.684561792575799</v>
      </c>
      <c r="AG3668" s="12">
        <v>32.439030564399097</v>
      </c>
      <c r="AH3668" s="10" t="s">
        <v>8</v>
      </c>
      <c r="AI3668" s="134" t="s">
        <v>8</v>
      </c>
      <c r="AJ3668" s="134" t="s">
        <v>8</v>
      </c>
      <c r="AK3668" s="134" t="s">
        <v>8</v>
      </c>
      <c r="AL3668" s="134" t="s">
        <v>8</v>
      </c>
      <c r="AM3668" s="134" t="s">
        <v>8</v>
      </c>
      <c r="AN3668" s="3" t="str">
        <f t="shared" si="911"/>
        <v>n/a</v>
      </c>
      <c r="AO3668" s="3" t="str">
        <f t="shared" si="912"/>
        <v>n/a</v>
      </c>
      <c r="AP3668" s="3" t="s">
        <v>8</v>
      </c>
      <c r="AQ3668" s="124"/>
      <c r="AR3668" s="4"/>
      <c r="AS3668" s="3"/>
    </row>
    <row r="3669" spans="1:45" ht="15" customHeight="1">
      <c r="A3669" s="53">
        <v>1.717405525</v>
      </c>
      <c r="B3669" s="32" t="s">
        <v>31</v>
      </c>
      <c r="C3669" s="17">
        <v>-27.3748</v>
      </c>
      <c r="D3669" s="17">
        <v>112.92359999999999</v>
      </c>
      <c r="E3669" s="40" t="s">
        <v>33</v>
      </c>
      <c r="F3669" s="18">
        <v>-51.8</v>
      </c>
      <c r="G3669" s="17">
        <v>-47.7</v>
      </c>
      <c r="H3669" s="17">
        <v>-44.3</v>
      </c>
      <c r="I3669" s="17">
        <v>-40.1</v>
      </c>
      <c r="J3669" s="17">
        <v>-35.200000000000003</v>
      </c>
      <c r="K3669" s="30">
        <v>-30.8</v>
      </c>
      <c r="L3669" s="10">
        <f t="shared" si="910"/>
        <v>-27.3748</v>
      </c>
      <c r="M3669" s="52" t="str">
        <f t="shared" si="913"/>
        <v>mid latitude</v>
      </c>
      <c r="N3669" s="83" t="s">
        <v>8</v>
      </c>
      <c r="O3669" s="34" t="s">
        <v>8</v>
      </c>
      <c r="P3669" s="34" t="s">
        <v>8</v>
      </c>
      <c r="Q3669" s="34" t="s">
        <v>8</v>
      </c>
      <c r="R3669" s="34" t="s">
        <v>8</v>
      </c>
      <c r="S3669" s="42" t="s">
        <v>8</v>
      </c>
      <c r="T3669" s="10" t="s">
        <v>8</v>
      </c>
      <c r="U3669" s="11" t="s">
        <v>8</v>
      </c>
      <c r="V3669" s="11" t="s">
        <v>8</v>
      </c>
      <c r="W3669" s="11" t="s">
        <v>8</v>
      </c>
      <c r="X3669" s="11" t="s">
        <v>8</v>
      </c>
      <c r="Y3669" s="12" t="s">
        <v>8</v>
      </c>
      <c r="Z3669" s="10">
        <f t="shared" si="914"/>
        <v>0.64143444775624259</v>
      </c>
      <c r="AA3669" s="11" t="s">
        <v>8</v>
      </c>
      <c r="AB3669" s="11">
        <f t="shared" si="909"/>
        <v>-0.19284772032163747</v>
      </c>
      <c r="AC3669" s="11" t="s">
        <v>8</v>
      </c>
      <c r="AD3669" s="9">
        <v>25.409215929999998</v>
      </c>
      <c r="AE3669" s="10">
        <v>19.419305716839201</v>
      </c>
      <c r="AF3669" s="53">
        <v>25.2336727285733</v>
      </c>
      <c r="AG3669" s="12">
        <v>32.028301560042998</v>
      </c>
      <c r="AH3669" s="10" t="s">
        <v>8</v>
      </c>
      <c r="AI3669" s="134" t="s">
        <v>8</v>
      </c>
      <c r="AJ3669" s="134" t="s">
        <v>8</v>
      </c>
      <c r="AK3669" s="134" t="s">
        <v>8</v>
      </c>
      <c r="AL3669" s="134" t="s">
        <v>8</v>
      </c>
      <c r="AM3669" s="134" t="s">
        <v>8</v>
      </c>
      <c r="AN3669" s="3" t="str">
        <f t="shared" si="911"/>
        <v>n/a</v>
      </c>
      <c r="AO3669" s="3" t="str">
        <f t="shared" si="912"/>
        <v>n/a</v>
      </c>
      <c r="AP3669" s="3" t="s">
        <v>8</v>
      </c>
      <c r="AQ3669" s="124"/>
      <c r="AR3669" s="4"/>
      <c r="AS3669" s="3"/>
    </row>
    <row r="3670" spans="1:45" ht="15" customHeight="1">
      <c r="A3670" s="53">
        <v>1.723133982</v>
      </c>
      <c r="B3670" s="32" t="s">
        <v>31</v>
      </c>
      <c r="C3670" s="17">
        <v>-27.3748</v>
      </c>
      <c r="D3670" s="17">
        <v>112.92359999999999</v>
      </c>
      <c r="E3670" s="40" t="s">
        <v>33</v>
      </c>
      <c r="F3670" s="18">
        <v>-51.8</v>
      </c>
      <c r="G3670" s="17">
        <v>-47.7</v>
      </c>
      <c r="H3670" s="17">
        <v>-44.3</v>
      </c>
      <c r="I3670" s="17">
        <v>-40.1</v>
      </c>
      <c r="J3670" s="17">
        <v>-35.200000000000003</v>
      </c>
      <c r="K3670" s="30">
        <v>-30.8</v>
      </c>
      <c r="L3670" s="10">
        <f t="shared" si="910"/>
        <v>-27.3748</v>
      </c>
      <c r="M3670" s="52" t="str">
        <f t="shared" si="913"/>
        <v>mid latitude</v>
      </c>
      <c r="N3670" s="83" t="s">
        <v>8</v>
      </c>
      <c r="O3670" s="34" t="s">
        <v>8</v>
      </c>
      <c r="P3670" s="34" t="s">
        <v>8</v>
      </c>
      <c r="Q3670" s="34" t="s">
        <v>8</v>
      </c>
      <c r="R3670" s="34" t="s">
        <v>8</v>
      </c>
      <c r="S3670" s="42" t="s">
        <v>8</v>
      </c>
      <c r="T3670" s="10" t="s">
        <v>8</v>
      </c>
      <c r="U3670" s="11" t="s">
        <v>8</v>
      </c>
      <c r="V3670" s="11" t="s">
        <v>8</v>
      </c>
      <c r="W3670" s="11" t="s">
        <v>8</v>
      </c>
      <c r="X3670" s="11" t="s">
        <v>8</v>
      </c>
      <c r="Y3670" s="12" t="s">
        <v>8</v>
      </c>
      <c r="Z3670" s="10">
        <f t="shared" si="914"/>
        <v>0.657789105980364</v>
      </c>
      <c r="AA3670" s="11" t="s">
        <v>8</v>
      </c>
      <c r="AB3670" s="11">
        <f t="shared" si="909"/>
        <v>-0.18191332339181288</v>
      </c>
      <c r="AC3670" s="11" t="s">
        <v>8</v>
      </c>
      <c r="AD3670" s="9">
        <v>26.15712868</v>
      </c>
      <c r="AE3670" s="10">
        <v>20.3868352524089</v>
      </c>
      <c r="AF3670" s="53">
        <v>26.254125583981399</v>
      </c>
      <c r="AG3670" s="12">
        <v>33.243606277167899</v>
      </c>
      <c r="AH3670" s="10" t="s">
        <v>8</v>
      </c>
      <c r="AI3670" s="134" t="s">
        <v>8</v>
      </c>
      <c r="AJ3670" s="134" t="s">
        <v>8</v>
      </c>
      <c r="AK3670" s="134" t="s">
        <v>8</v>
      </c>
      <c r="AL3670" s="134" t="s">
        <v>8</v>
      </c>
      <c r="AM3670" s="134" t="s">
        <v>8</v>
      </c>
      <c r="AN3670" s="3" t="str">
        <f t="shared" si="911"/>
        <v>n/a</v>
      </c>
      <c r="AO3670" s="3" t="str">
        <f t="shared" si="912"/>
        <v>n/a</v>
      </c>
      <c r="AP3670" s="3" t="s">
        <v>8</v>
      </c>
      <c r="AQ3670" s="124"/>
      <c r="AR3670" s="4"/>
      <c r="AS3670" s="3"/>
    </row>
    <row r="3671" spans="1:45" ht="15" customHeight="1">
      <c r="A3671" s="53">
        <v>1.7271536120000002</v>
      </c>
      <c r="B3671" s="32" t="s">
        <v>31</v>
      </c>
      <c r="C3671" s="17">
        <v>-27.3748</v>
      </c>
      <c r="D3671" s="17">
        <v>112.92359999999999</v>
      </c>
      <c r="E3671" s="40" t="s">
        <v>33</v>
      </c>
      <c r="F3671" s="18">
        <v>-51.8</v>
      </c>
      <c r="G3671" s="17">
        <v>-47.7</v>
      </c>
      <c r="H3671" s="17">
        <v>-44.3</v>
      </c>
      <c r="I3671" s="17">
        <v>-40.1</v>
      </c>
      <c r="J3671" s="17">
        <v>-35.200000000000003</v>
      </c>
      <c r="K3671" s="30">
        <v>-30.8</v>
      </c>
      <c r="L3671" s="10">
        <f t="shared" si="910"/>
        <v>-27.3748</v>
      </c>
      <c r="M3671" s="52" t="str">
        <f t="shared" si="913"/>
        <v>mid latitude</v>
      </c>
      <c r="N3671" s="83" t="s">
        <v>8</v>
      </c>
      <c r="O3671" s="34" t="s">
        <v>8</v>
      </c>
      <c r="P3671" s="34" t="s">
        <v>8</v>
      </c>
      <c r="Q3671" s="34" t="s">
        <v>8</v>
      </c>
      <c r="R3671" s="34" t="s">
        <v>8</v>
      </c>
      <c r="S3671" s="42" t="s">
        <v>8</v>
      </c>
      <c r="T3671" s="10" t="s">
        <v>8</v>
      </c>
      <c r="U3671" s="11" t="s">
        <v>8</v>
      </c>
      <c r="V3671" s="11" t="s">
        <v>8</v>
      </c>
      <c r="W3671" s="11" t="s">
        <v>8</v>
      </c>
      <c r="X3671" s="11" t="s">
        <v>8</v>
      </c>
      <c r="Y3671" s="12" t="s">
        <v>8</v>
      </c>
      <c r="Z3671" s="10">
        <f t="shared" si="914"/>
        <v>0.65599015108258163</v>
      </c>
      <c r="AA3671" s="11" t="s">
        <v>8</v>
      </c>
      <c r="AB3671" s="11">
        <f t="shared" si="909"/>
        <v>-0.18310268099415206</v>
      </c>
      <c r="AC3671" s="11" t="s">
        <v>8</v>
      </c>
      <c r="AD3671" s="9">
        <v>26.075776619999999</v>
      </c>
      <c r="AE3671" s="10">
        <v>20.2892257788736</v>
      </c>
      <c r="AF3671" s="53">
        <v>26.143410316097999</v>
      </c>
      <c r="AG3671" s="12">
        <v>33.143706407040703</v>
      </c>
      <c r="AH3671" s="10" t="s">
        <v>8</v>
      </c>
      <c r="AI3671" s="134" t="s">
        <v>8</v>
      </c>
      <c r="AJ3671" s="134" t="s">
        <v>8</v>
      </c>
      <c r="AK3671" s="134" t="s">
        <v>8</v>
      </c>
      <c r="AL3671" s="134" t="s">
        <v>8</v>
      </c>
      <c r="AM3671" s="134" t="s">
        <v>8</v>
      </c>
      <c r="AN3671" s="3" t="str">
        <f t="shared" si="911"/>
        <v>n/a</v>
      </c>
      <c r="AO3671" s="3" t="str">
        <f t="shared" si="912"/>
        <v>n/a</v>
      </c>
      <c r="AP3671" s="3" t="s">
        <v>8</v>
      </c>
      <c r="AQ3671" s="124"/>
      <c r="AR3671" s="4"/>
      <c r="AS3671" s="3"/>
    </row>
    <row r="3672" spans="1:45" ht="15" customHeight="1">
      <c r="A3672" s="53">
        <v>1.7354155710000001</v>
      </c>
      <c r="B3672" s="32" t="s">
        <v>31</v>
      </c>
      <c r="C3672" s="17">
        <v>-27.3748</v>
      </c>
      <c r="D3672" s="17">
        <v>112.92359999999999</v>
      </c>
      <c r="E3672" s="40" t="s">
        <v>33</v>
      </c>
      <c r="F3672" s="18">
        <v>-51.8</v>
      </c>
      <c r="G3672" s="17">
        <v>-47.7</v>
      </c>
      <c r="H3672" s="17">
        <v>-44.3</v>
      </c>
      <c r="I3672" s="17">
        <v>-40.1</v>
      </c>
      <c r="J3672" s="17">
        <v>-35.200000000000003</v>
      </c>
      <c r="K3672" s="30">
        <v>-30.8</v>
      </c>
      <c r="L3672" s="10">
        <f t="shared" si="910"/>
        <v>-27.3748</v>
      </c>
      <c r="M3672" s="52" t="str">
        <f t="shared" si="913"/>
        <v>mid latitude</v>
      </c>
      <c r="N3672" s="83" t="s">
        <v>8</v>
      </c>
      <c r="O3672" s="34" t="s">
        <v>8</v>
      </c>
      <c r="P3672" s="34" t="s">
        <v>8</v>
      </c>
      <c r="Q3672" s="34" t="s">
        <v>8</v>
      </c>
      <c r="R3672" s="34" t="s">
        <v>8</v>
      </c>
      <c r="S3672" s="42" t="s">
        <v>8</v>
      </c>
      <c r="T3672" s="10" t="s">
        <v>8</v>
      </c>
      <c r="U3672" s="11" t="s">
        <v>8</v>
      </c>
      <c r="V3672" s="11" t="s">
        <v>8</v>
      </c>
      <c r="W3672" s="11" t="s">
        <v>8</v>
      </c>
      <c r="X3672" s="11" t="s">
        <v>8</v>
      </c>
      <c r="Y3672" s="12" t="s">
        <v>8</v>
      </c>
      <c r="Z3672" s="10">
        <f t="shared" si="914"/>
        <v>0.6587388398713947</v>
      </c>
      <c r="AA3672" s="11" t="s">
        <v>8</v>
      </c>
      <c r="AB3672" s="11">
        <f t="shared" si="909"/>
        <v>-0.18128672938596493</v>
      </c>
      <c r="AC3672" s="11" t="s">
        <v>8</v>
      </c>
      <c r="AD3672" s="9">
        <v>26.199987709999998</v>
      </c>
      <c r="AE3672" s="10">
        <v>20.490094566558302</v>
      </c>
      <c r="AF3672" s="53">
        <v>26.3204695911325</v>
      </c>
      <c r="AG3672" s="12">
        <v>33.3050766410948</v>
      </c>
      <c r="AH3672" s="10" t="s">
        <v>8</v>
      </c>
      <c r="AI3672" s="134" t="s">
        <v>8</v>
      </c>
      <c r="AJ3672" s="134" t="s">
        <v>8</v>
      </c>
      <c r="AK3672" s="134" t="s">
        <v>8</v>
      </c>
      <c r="AL3672" s="134" t="s">
        <v>8</v>
      </c>
      <c r="AM3672" s="134" t="s">
        <v>8</v>
      </c>
      <c r="AN3672" s="3" t="str">
        <f t="shared" si="911"/>
        <v>n/a</v>
      </c>
      <c r="AO3672" s="3" t="str">
        <f t="shared" si="912"/>
        <v>n/a</v>
      </c>
      <c r="AP3672" s="3" t="s">
        <v>8</v>
      </c>
      <c r="AQ3672" s="124"/>
      <c r="AR3672" s="4"/>
      <c r="AS3672" s="3"/>
    </row>
    <row r="3673" spans="1:45" ht="15" customHeight="1">
      <c r="A3673" s="53">
        <v>1.7395368900000001</v>
      </c>
      <c r="B3673" s="32" t="s">
        <v>31</v>
      </c>
      <c r="C3673" s="17">
        <v>-27.3748</v>
      </c>
      <c r="D3673" s="17">
        <v>112.92359999999999</v>
      </c>
      <c r="E3673" s="40" t="s">
        <v>33</v>
      </c>
      <c r="F3673" s="18">
        <v>-51.8</v>
      </c>
      <c r="G3673" s="17">
        <v>-47.7</v>
      </c>
      <c r="H3673" s="17">
        <v>-44.3</v>
      </c>
      <c r="I3673" s="17">
        <v>-40.1</v>
      </c>
      <c r="J3673" s="17">
        <v>-35.200000000000003</v>
      </c>
      <c r="K3673" s="30">
        <v>-30.8</v>
      </c>
      <c r="L3673" s="10">
        <f t="shared" si="910"/>
        <v>-27.3748</v>
      </c>
      <c r="M3673" s="52" t="str">
        <f t="shared" si="913"/>
        <v>mid latitude</v>
      </c>
      <c r="N3673" s="83" t="s">
        <v>8</v>
      </c>
      <c r="O3673" s="34" t="s">
        <v>8</v>
      </c>
      <c r="P3673" s="34" t="s">
        <v>8</v>
      </c>
      <c r="Q3673" s="34" t="s">
        <v>8</v>
      </c>
      <c r="R3673" s="34" t="s">
        <v>8</v>
      </c>
      <c r="S3673" s="42" t="s">
        <v>8</v>
      </c>
      <c r="T3673" s="10" t="s">
        <v>8</v>
      </c>
      <c r="U3673" s="11" t="s">
        <v>8</v>
      </c>
      <c r="V3673" s="11" t="s">
        <v>8</v>
      </c>
      <c r="W3673" s="11" t="s">
        <v>8</v>
      </c>
      <c r="X3673" s="11" t="s">
        <v>8</v>
      </c>
      <c r="Y3673" s="12" t="s">
        <v>8</v>
      </c>
      <c r="Z3673" s="10">
        <f t="shared" si="914"/>
        <v>0.64895336439396634</v>
      </c>
      <c r="AA3673" s="11" t="s">
        <v>8</v>
      </c>
      <c r="AB3673" s="11">
        <f t="shared" si="909"/>
        <v>-0.18778651169590646</v>
      </c>
      <c r="AC3673" s="11" t="s">
        <v>8</v>
      </c>
      <c r="AD3673" s="9">
        <v>25.7554026</v>
      </c>
      <c r="AE3673" s="10">
        <v>19.857272838806502</v>
      </c>
      <c r="AF3673" s="53">
        <v>25.686484764773301</v>
      </c>
      <c r="AG3673" s="12">
        <v>32.597231492118603</v>
      </c>
      <c r="AH3673" s="10" t="s">
        <v>8</v>
      </c>
      <c r="AI3673" s="134" t="s">
        <v>8</v>
      </c>
      <c r="AJ3673" s="134" t="s">
        <v>8</v>
      </c>
      <c r="AK3673" s="134" t="s">
        <v>8</v>
      </c>
      <c r="AL3673" s="134" t="s">
        <v>8</v>
      </c>
      <c r="AM3673" s="134" t="s">
        <v>8</v>
      </c>
      <c r="AN3673" s="3" t="str">
        <f t="shared" si="911"/>
        <v>n/a</v>
      </c>
      <c r="AO3673" s="3" t="str">
        <f t="shared" si="912"/>
        <v>n/a</v>
      </c>
      <c r="AP3673" s="3" t="s">
        <v>8</v>
      </c>
      <c r="AQ3673" s="124"/>
      <c r="AR3673" s="4"/>
      <c r="AS3673" s="3"/>
    </row>
    <row r="3674" spans="1:45" ht="15" customHeight="1">
      <c r="A3674" s="53">
        <v>1.742321566</v>
      </c>
      <c r="B3674" s="32" t="s">
        <v>31</v>
      </c>
      <c r="C3674" s="17">
        <v>-27.3748</v>
      </c>
      <c r="D3674" s="17">
        <v>112.92359999999999</v>
      </c>
      <c r="E3674" s="40" t="s">
        <v>33</v>
      </c>
      <c r="F3674" s="18">
        <v>-51.8</v>
      </c>
      <c r="G3674" s="17">
        <v>-47.7</v>
      </c>
      <c r="H3674" s="17">
        <v>-44.3</v>
      </c>
      <c r="I3674" s="17">
        <v>-40.1</v>
      </c>
      <c r="J3674" s="17">
        <v>-35.200000000000003</v>
      </c>
      <c r="K3674" s="30">
        <v>-30.8</v>
      </c>
      <c r="L3674" s="10">
        <f t="shared" si="910"/>
        <v>-27.3748</v>
      </c>
      <c r="M3674" s="52" t="str">
        <f t="shared" si="913"/>
        <v>mid latitude</v>
      </c>
      <c r="N3674" s="83" t="s">
        <v>8</v>
      </c>
      <c r="O3674" s="34" t="s">
        <v>8</v>
      </c>
      <c r="P3674" s="34" t="s">
        <v>8</v>
      </c>
      <c r="Q3674" s="34" t="s">
        <v>8</v>
      </c>
      <c r="R3674" s="34" t="s">
        <v>8</v>
      </c>
      <c r="S3674" s="42" t="s">
        <v>8</v>
      </c>
      <c r="T3674" s="10" t="s">
        <v>8</v>
      </c>
      <c r="U3674" s="11" t="s">
        <v>8</v>
      </c>
      <c r="V3674" s="11" t="s">
        <v>8</v>
      </c>
      <c r="W3674" s="11" t="s">
        <v>8</v>
      </c>
      <c r="X3674" s="11" t="s">
        <v>8</v>
      </c>
      <c r="Y3674" s="12" t="s">
        <v>8</v>
      </c>
      <c r="Z3674" s="10">
        <f t="shared" si="914"/>
        <v>0.64076823445998377</v>
      </c>
      <c r="AA3674" s="11" t="s">
        <v>8</v>
      </c>
      <c r="AB3674" s="11">
        <f t="shared" si="909"/>
        <v>-0.19329902616959063</v>
      </c>
      <c r="AC3674" s="11" t="s">
        <v>8</v>
      </c>
      <c r="AD3674" s="9">
        <v>25.378346610000001</v>
      </c>
      <c r="AE3674" s="10">
        <v>19.337487602285002</v>
      </c>
      <c r="AF3674" s="53">
        <v>25.174498379532402</v>
      </c>
      <c r="AG3674" s="12">
        <v>31.928386743349201</v>
      </c>
      <c r="AH3674" s="10" t="s">
        <v>8</v>
      </c>
      <c r="AI3674" s="134" t="s">
        <v>8</v>
      </c>
      <c r="AJ3674" s="134" t="s">
        <v>8</v>
      </c>
      <c r="AK3674" s="134" t="s">
        <v>8</v>
      </c>
      <c r="AL3674" s="134" t="s">
        <v>8</v>
      </c>
      <c r="AM3674" s="134" t="s">
        <v>8</v>
      </c>
      <c r="AN3674" s="3" t="str">
        <f t="shared" si="911"/>
        <v>n/a</v>
      </c>
      <c r="AO3674" s="3" t="str">
        <f t="shared" si="912"/>
        <v>n/a</v>
      </c>
      <c r="AP3674" s="3" t="s">
        <v>8</v>
      </c>
      <c r="AQ3674" s="124"/>
      <c r="AR3674" s="4"/>
      <c r="AS3674" s="3"/>
    </row>
    <row r="3675" spans="1:45" ht="15" customHeight="1">
      <c r="A3675" s="53">
        <v>1.744242992</v>
      </c>
      <c r="B3675" s="32" t="s">
        <v>31</v>
      </c>
      <c r="C3675" s="17">
        <v>-27.3748</v>
      </c>
      <c r="D3675" s="17">
        <v>112.92359999999999</v>
      </c>
      <c r="E3675" s="40" t="s">
        <v>33</v>
      </c>
      <c r="F3675" s="18">
        <v>-51.8</v>
      </c>
      <c r="G3675" s="17">
        <v>-47.7</v>
      </c>
      <c r="H3675" s="17">
        <v>-44.3</v>
      </c>
      <c r="I3675" s="17">
        <v>-40.1</v>
      </c>
      <c r="J3675" s="17">
        <v>-35.200000000000003</v>
      </c>
      <c r="K3675" s="30">
        <v>-30.8</v>
      </c>
      <c r="L3675" s="10">
        <f t="shared" si="910"/>
        <v>-27.3748</v>
      </c>
      <c r="M3675" s="52" t="str">
        <f t="shared" si="913"/>
        <v>mid latitude</v>
      </c>
      <c r="N3675" s="83" t="s">
        <v>8</v>
      </c>
      <c r="O3675" s="34" t="s">
        <v>8</v>
      </c>
      <c r="P3675" s="34" t="s">
        <v>8</v>
      </c>
      <c r="Q3675" s="34" t="s">
        <v>8</v>
      </c>
      <c r="R3675" s="34" t="s">
        <v>8</v>
      </c>
      <c r="S3675" s="42" t="s">
        <v>8</v>
      </c>
      <c r="T3675" s="10" t="s">
        <v>8</v>
      </c>
      <c r="U3675" s="11" t="s">
        <v>8</v>
      </c>
      <c r="V3675" s="11" t="s">
        <v>8</v>
      </c>
      <c r="W3675" s="11" t="s">
        <v>8</v>
      </c>
      <c r="X3675" s="11" t="s">
        <v>8</v>
      </c>
      <c r="Y3675" s="12" t="s">
        <v>8</v>
      </c>
      <c r="Z3675" s="10">
        <f t="shared" si="914"/>
        <v>0.64318118772150867</v>
      </c>
      <c r="AA3675" s="11" t="s">
        <v>8</v>
      </c>
      <c r="AB3675" s="11">
        <f t="shared" si="909"/>
        <v>-0.19166666666666674</v>
      </c>
      <c r="AC3675" s="11" t="s">
        <v>8</v>
      </c>
      <c r="AD3675" s="9">
        <v>25.49</v>
      </c>
      <c r="AE3675" s="10">
        <v>19.524741033222199</v>
      </c>
      <c r="AF3675" s="53">
        <v>25.346280279668399</v>
      </c>
      <c r="AG3675" s="12">
        <v>32.143921106761702</v>
      </c>
      <c r="AH3675" s="10" t="s">
        <v>8</v>
      </c>
      <c r="AI3675" s="134" t="s">
        <v>8</v>
      </c>
      <c r="AJ3675" s="134" t="s">
        <v>8</v>
      </c>
      <c r="AK3675" s="134" t="s">
        <v>8</v>
      </c>
      <c r="AL3675" s="134" t="s">
        <v>8</v>
      </c>
      <c r="AM3675" s="134" t="s">
        <v>8</v>
      </c>
      <c r="AN3675" s="3" t="str">
        <f t="shared" si="911"/>
        <v>n/a</v>
      </c>
      <c r="AO3675" s="3" t="str">
        <f t="shared" si="912"/>
        <v>n/a</v>
      </c>
      <c r="AP3675" s="3" t="s">
        <v>8</v>
      </c>
      <c r="AQ3675" s="124"/>
      <c r="AR3675" s="4"/>
      <c r="AS3675" s="3"/>
    </row>
    <row r="3676" spans="1:45" ht="15" customHeight="1">
      <c r="A3676" s="53">
        <v>1.7485035449999999</v>
      </c>
      <c r="B3676" s="32" t="s">
        <v>31</v>
      </c>
      <c r="C3676" s="17">
        <v>-27.3748</v>
      </c>
      <c r="D3676" s="17">
        <v>112.92359999999999</v>
      </c>
      <c r="E3676" s="40" t="s">
        <v>33</v>
      </c>
      <c r="F3676" s="18">
        <v>-51.8</v>
      </c>
      <c r="G3676" s="17">
        <v>-47.7</v>
      </c>
      <c r="H3676" s="17">
        <v>-44.3</v>
      </c>
      <c r="I3676" s="17">
        <v>-40.1</v>
      </c>
      <c r="J3676" s="17">
        <v>-35.200000000000003</v>
      </c>
      <c r="K3676" s="30">
        <v>-30.8</v>
      </c>
      <c r="L3676" s="10">
        <f t="shared" si="910"/>
        <v>-27.3748</v>
      </c>
      <c r="M3676" s="52" t="str">
        <f t="shared" si="913"/>
        <v>mid latitude</v>
      </c>
      <c r="N3676" s="83" t="s">
        <v>8</v>
      </c>
      <c r="O3676" s="34" t="s">
        <v>8</v>
      </c>
      <c r="P3676" s="34" t="s">
        <v>8</v>
      </c>
      <c r="Q3676" s="34" t="s">
        <v>8</v>
      </c>
      <c r="R3676" s="34" t="s">
        <v>8</v>
      </c>
      <c r="S3676" s="42" t="s">
        <v>8</v>
      </c>
      <c r="T3676" s="10" t="s">
        <v>8</v>
      </c>
      <c r="U3676" s="11" t="s">
        <v>8</v>
      </c>
      <c r="V3676" s="11" t="s">
        <v>8</v>
      </c>
      <c r="W3676" s="11" t="s">
        <v>8</v>
      </c>
      <c r="X3676" s="11" t="s">
        <v>8</v>
      </c>
      <c r="Y3676" s="12" t="s">
        <v>8</v>
      </c>
      <c r="Z3676" s="10">
        <f t="shared" si="914"/>
        <v>0.63575500051762601</v>
      </c>
      <c r="AA3676" s="11" t="s">
        <v>8</v>
      </c>
      <c r="AB3676" s="11">
        <f t="shared" si="909"/>
        <v>-0.19671021520467835</v>
      </c>
      <c r="AC3676" s="11" t="s">
        <v>8</v>
      </c>
      <c r="AD3676" s="9">
        <v>25.145021280000002</v>
      </c>
      <c r="AE3676" s="10">
        <v>19.0333161566992</v>
      </c>
      <c r="AF3676" s="53">
        <v>24.887486599862601</v>
      </c>
      <c r="AG3676" s="12">
        <v>31.616521983175002</v>
      </c>
      <c r="AH3676" s="10" t="s">
        <v>8</v>
      </c>
      <c r="AI3676" s="134" t="s">
        <v>8</v>
      </c>
      <c r="AJ3676" s="134" t="s">
        <v>8</v>
      </c>
      <c r="AK3676" s="134" t="s">
        <v>8</v>
      </c>
      <c r="AL3676" s="134" t="s">
        <v>8</v>
      </c>
      <c r="AM3676" s="134" t="s">
        <v>8</v>
      </c>
      <c r="AN3676" s="3" t="str">
        <f t="shared" si="911"/>
        <v>n/a</v>
      </c>
      <c r="AO3676" s="3" t="str">
        <f t="shared" si="912"/>
        <v>n/a</v>
      </c>
      <c r="AP3676" s="3" t="s">
        <v>8</v>
      </c>
      <c r="AQ3676" s="124"/>
      <c r="AR3676" s="4"/>
      <c r="AS3676" s="3"/>
    </row>
    <row r="3677" spans="1:45" ht="15" customHeight="1">
      <c r="A3677" s="53">
        <v>1.7526109409999999</v>
      </c>
      <c r="B3677" s="32" t="s">
        <v>31</v>
      </c>
      <c r="C3677" s="17">
        <v>-27.3748</v>
      </c>
      <c r="D3677" s="17">
        <v>112.92359999999999</v>
      </c>
      <c r="E3677" s="40" t="s">
        <v>33</v>
      </c>
      <c r="F3677" s="18">
        <v>-51.8</v>
      </c>
      <c r="G3677" s="17">
        <v>-47.7</v>
      </c>
      <c r="H3677" s="17">
        <v>-44.3</v>
      </c>
      <c r="I3677" s="17">
        <v>-40.1</v>
      </c>
      <c r="J3677" s="17">
        <v>-35.200000000000003</v>
      </c>
      <c r="K3677" s="30">
        <v>-30.8</v>
      </c>
      <c r="L3677" s="10">
        <f t="shared" si="910"/>
        <v>-27.3748</v>
      </c>
      <c r="M3677" s="52" t="str">
        <f t="shared" si="913"/>
        <v>mid latitude</v>
      </c>
      <c r="N3677" s="83" t="s">
        <v>8</v>
      </c>
      <c r="O3677" s="34" t="s">
        <v>8</v>
      </c>
      <c r="P3677" s="34" t="s">
        <v>8</v>
      </c>
      <c r="Q3677" s="34" t="s">
        <v>8</v>
      </c>
      <c r="R3677" s="34" t="s">
        <v>8</v>
      </c>
      <c r="S3677" s="42" t="s">
        <v>8</v>
      </c>
      <c r="T3677" s="10" t="s">
        <v>8</v>
      </c>
      <c r="U3677" s="11" t="s">
        <v>8</v>
      </c>
      <c r="V3677" s="11" t="s">
        <v>8</v>
      </c>
      <c r="W3677" s="11" t="s">
        <v>8</v>
      </c>
      <c r="X3677" s="11" t="s">
        <v>8</v>
      </c>
      <c r="Y3677" s="12" t="s">
        <v>8</v>
      </c>
      <c r="Z3677" s="10">
        <f t="shared" si="914"/>
        <v>0.63287545117174482</v>
      </c>
      <c r="AA3677" s="11" t="s">
        <v>8</v>
      </c>
      <c r="AB3677" s="11">
        <f t="shared" si="909"/>
        <v>-0.19868175000000002</v>
      </c>
      <c r="AC3677" s="11" t="s">
        <v>8</v>
      </c>
      <c r="AD3677" s="9">
        <v>25.0101683</v>
      </c>
      <c r="AE3677" s="10">
        <v>18.860176575998601</v>
      </c>
      <c r="AF3677" s="53">
        <v>24.705815239302201</v>
      </c>
      <c r="AG3677" s="12">
        <v>31.408169086805099</v>
      </c>
      <c r="AH3677" s="10" t="s">
        <v>8</v>
      </c>
      <c r="AI3677" s="134" t="s">
        <v>8</v>
      </c>
      <c r="AJ3677" s="134" t="s">
        <v>8</v>
      </c>
      <c r="AK3677" s="134" t="s">
        <v>8</v>
      </c>
      <c r="AL3677" s="134" t="s">
        <v>8</v>
      </c>
      <c r="AM3677" s="134" t="s">
        <v>8</v>
      </c>
      <c r="AN3677" s="3" t="str">
        <f t="shared" si="911"/>
        <v>n/a</v>
      </c>
      <c r="AO3677" s="3" t="str">
        <f t="shared" si="912"/>
        <v>n/a</v>
      </c>
      <c r="AP3677" s="3" t="s">
        <v>8</v>
      </c>
      <c r="AQ3677" s="124"/>
      <c r="AR3677" s="4"/>
      <c r="AS3677" s="3"/>
    </row>
    <row r="3678" spans="1:45" ht="15" customHeight="1">
      <c r="A3678" s="53">
        <v>1.757498046</v>
      </c>
      <c r="B3678" s="32" t="s">
        <v>31</v>
      </c>
      <c r="C3678" s="17">
        <v>-27.3748</v>
      </c>
      <c r="D3678" s="17">
        <v>112.92359999999999</v>
      </c>
      <c r="E3678" s="40" t="s">
        <v>33</v>
      </c>
      <c r="F3678" s="18">
        <v>-51.8</v>
      </c>
      <c r="G3678" s="17">
        <v>-47.7</v>
      </c>
      <c r="H3678" s="17">
        <v>-44.3</v>
      </c>
      <c r="I3678" s="17">
        <v>-40.1</v>
      </c>
      <c r="J3678" s="17">
        <v>-35.200000000000003</v>
      </c>
      <c r="K3678" s="30">
        <v>-30.8</v>
      </c>
      <c r="L3678" s="10">
        <f t="shared" si="910"/>
        <v>-27.3748</v>
      </c>
      <c r="M3678" s="52" t="str">
        <f t="shared" si="913"/>
        <v>mid latitude</v>
      </c>
      <c r="N3678" s="83" t="s">
        <v>8</v>
      </c>
      <c r="O3678" s="34" t="s">
        <v>8</v>
      </c>
      <c r="P3678" s="34" t="s">
        <v>8</v>
      </c>
      <c r="Q3678" s="34" t="s">
        <v>8</v>
      </c>
      <c r="R3678" s="34" t="s">
        <v>8</v>
      </c>
      <c r="S3678" s="42" t="s">
        <v>8</v>
      </c>
      <c r="T3678" s="10" t="s">
        <v>8</v>
      </c>
      <c r="U3678" s="11" t="s">
        <v>8</v>
      </c>
      <c r="V3678" s="11" t="s">
        <v>8</v>
      </c>
      <c r="W3678" s="11" t="s">
        <v>8</v>
      </c>
      <c r="X3678" s="11" t="s">
        <v>8</v>
      </c>
      <c r="Y3678" s="12" t="s">
        <v>8</v>
      </c>
      <c r="Z3678" s="10">
        <f t="shared" si="914"/>
        <v>0.64132967547156905</v>
      </c>
      <c r="AA3678" s="11" t="s">
        <v>8</v>
      </c>
      <c r="AB3678" s="11">
        <f t="shared" si="909"/>
        <v>-0.19291866403508776</v>
      </c>
      <c r="AC3678" s="11" t="s">
        <v>8</v>
      </c>
      <c r="AD3678" s="9">
        <v>25.404363379999999</v>
      </c>
      <c r="AE3678" s="10">
        <v>19.357759561800801</v>
      </c>
      <c r="AF3678" s="53">
        <v>25.251175618964599</v>
      </c>
      <c r="AG3678" s="12">
        <v>31.9934124737477</v>
      </c>
      <c r="AH3678" s="10" t="s">
        <v>8</v>
      </c>
      <c r="AI3678" s="134" t="s">
        <v>8</v>
      </c>
      <c r="AJ3678" s="134" t="s">
        <v>8</v>
      </c>
      <c r="AK3678" s="134" t="s">
        <v>8</v>
      </c>
      <c r="AL3678" s="134" t="s">
        <v>8</v>
      </c>
      <c r="AM3678" s="134" t="s">
        <v>8</v>
      </c>
      <c r="AN3678" s="3" t="str">
        <f t="shared" si="911"/>
        <v>n/a</v>
      </c>
      <c r="AO3678" s="3" t="str">
        <f t="shared" si="912"/>
        <v>n/a</v>
      </c>
      <c r="AP3678" s="3" t="s">
        <v>8</v>
      </c>
      <c r="AQ3678" s="124"/>
      <c r="AR3678" s="4"/>
      <c r="AS3678" s="3"/>
    </row>
    <row r="3679" spans="1:45" ht="15" customHeight="1">
      <c r="A3679" s="53">
        <v>1.7599207140000002</v>
      </c>
      <c r="B3679" s="32" t="s">
        <v>31</v>
      </c>
      <c r="C3679" s="17">
        <v>-27.3748</v>
      </c>
      <c r="D3679" s="17">
        <v>112.92359999999999</v>
      </c>
      <c r="E3679" s="40" t="s">
        <v>33</v>
      </c>
      <c r="F3679" s="18">
        <v>-51.8</v>
      </c>
      <c r="G3679" s="17">
        <v>-47.7</v>
      </c>
      <c r="H3679" s="17">
        <v>-44.3</v>
      </c>
      <c r="I3679" s="17">
        <v>-40.1</v>
      </c>
      <c r="J3679" s="17">
        <v>-35.200000000000003</v>
      </c>
      <c r="K3679" s="30">
        <v>-30.8</v>
      </c>
      <c r="L3679" s="10">
        <f t="shared" si="910"/>
        <v>-27.3748</v>
      </c>
      <c r="M3679" s="52" t="str">
        <f t="shared" si="913"/>
        <v>mid latitude</v>
      </c>
      <c r="N3679" s="83" t="s">
        <v>8</v>
      </c>
      <c r="O3679" s="34" t="s">
        <v>8</v>
      </c>
      <c r="P3679" s="34" t="s">
        <v>8</v>
      </c>
      <c r="Q3679" s="34" t="s">
        <v>8</v>
      </c>
      <c r="R3679" s="34" t="s">
        <v>8</v>
      </c>
      <c r="S3679" s="42" t="s">
        <v>8</v>
      </c>
      <c r="T3679" s="10" t="s">
        <v>8</v>
      </c>
      <c r="U3679" s="11" t="s">
        <v>8</v>
      </c>
      <c r="V3679" s="11" t="s">
        <v>8</v>
      </c>
      <c r="W3679" s="11" t="s">
        <v>8</v>
      </c>
      <c r="X3679" s="11" t="s">
        <v>8</v>
      </c>
      <c r="Y3679" s="12" t="s">
        <v>8</v>
      </c>
      <c r="Z3679" s="10">
        <f t="shared" si="914"/>
        <v>0.65771032722575051</v>
      </c>
      <c r="AA3679" s="11" t="s">
        <v>8</v>
      </c>
      <c r="AB3679" s="11">
        <f t="shared" si="909"/>
        <v>-0.18196533888888894</v>
      </c>
      <c r="AC3679" s="11" t="s">
        <v>8</v>
      </c>
      <c r="AD3679" s="9">
        <v>26.153570819999999</v>
      </c>
      <c r="AE3679" s="10">
        <v>20.423575737273701</v>
      </c>
      <c r="AF3679" s="53">
        <v>26.249147792192399</v>
      </c>
      <c r="AG3679" s="12">
        <v>33.254477026484999</v>
      </c>
      <c r="AH3679" s="10" t="s">
        <v>8</v>
      </c>
      <c r="AI3679" s="134" t="s">
        <v>8</v>
      </c>
      <c r="AJ3679" s="134" t="s">
        <v>8</v>
      </c>
      <c r="AK3679" s="134" t="s">
        <v>8</v>
      </c>
      <c r="AL3679" s="134" t="s">
        <v>8</v>
      </c>
      <c r="AM3679" s="134" t="s">
        <v>8</v>
      </c>
      <c r="AN3679" s="3" t="str">
        <f t="shared" si="911"/>
        <v>n/a</v>
      </c>
      <c r="AO3679" s="3" t="str">
        <f t="shared" si="912"/>
        <v>n/a</v>
      </c>
      <c r="AP3679" s="3" t="s">
        <v>8</v>
      </c>
      <c r="AQ3679" s="124"/>
      <c r="AR3679" s="4"/>
      <c r="AS3679" s="3"/>
    </row>
    <row r="3680" spans="1:45" ht="15" customHeight="1">
      <c r="A3680" s="53">
        <v>1.761591519</v>
      </c>
      <c r="B3680" s="32" t="s">
        <v>31</v>
      </c>
      <c r="C3680" s="17">
        <v>-27.3748</v>
      </c>
      <c r="D3680" s="17">
        <v>112.92359999999999</v>
      </c>
      <c r="E3680" s="40" t="s">
        <v>33</v>
      </c>
      <c r="F3680" s="18">
        <v>-51.8</v>
      </c>
      <c r="G3680" s="17">
        <v>-47.7</v>
      </c>
      <c r="H3680" s="17">
        <v>-44.3</v>
      </c>
      <c r="I3680" s="17">
        <v>-40.1</v>
      </c>
      <c r="J3680" s="17">
        <v>-35.200000000000003</v>
      </c>
      <c r="K3680" s="30">
        <v>-30.8</v>
      </c>
      <c r="L3680" s="10">
        <f t="shared" si="910"/>
        <v>-27.3748</v>
      </c>
      <c r="M3680" s="52" t="str">
        <f t="shared" si="913"/>
        <v>mid latitude</v>
      </c>
      <c r="N3680" s="83" t="s">
        <v>8</v>
      </c>
      <c r="O3680" s="34" t="s">
        <v>8</v>
      </c>
      <c r="P3680" s="34" t="s">
        <v>8</v>
      </c>
      <c r="Q3680" s="34" t="s">
        <v>8</v>
      </c>
      <c r="R3680" s="34" t="s">
        <v>8</v>
      </c>
      <c r="S3680" s="42" t="s">
        <v>8</v>
      </c>
      <c r="T3680" s="10" t="s">
        <v>8</v>
      </c>
      <c r="U3680" s="11" t="s">
        <v>8</v>
      </c>
      <c r="V3680" s="11" t="s">
        <v>8</v>
      </c>
      <c r="W3680" s="11" t="s">
        <v>8</v>
      </c>
      <c r="X3680" s="11" t="s">
        <v>8</v>
      </c>
      <c r="Y3680" s="12" t="s">
        <v>8</v>
      </c>
      <c r="Z3680" s="10">
        <f t="shared" si="914"/>
        <v>0.65655338118993489</v>
      </c>
      <c r="AA3680" s="11" t="s">
        <v>8</v>
      </c>
      <c r="AB3680" s="11">
        <f t="shared" si="909"/>
        <v>-0.18272995774853798</v>
      </c>
      <c r="AC3680" s="11" t="s">
        <v>8</v>
      </c>
      <c r="AD3680" s="9">
        <v>26.101270889999999</v>
      </c>
      <c r="AE3680" s="10">
        <v>20.282977515071099</v>
      </c>
      <c r="AF3680" s="53">
        <v>26.1731510114911</v>
      </c>
      <c r="AG3680" s="12">
        <v>33.191417065547199</v>
      </c>
      <c r="AH3680" s="10" t="s">
        <v>8</v>
      </c>
      <c r="AI3680" s="134" t="s">
        <v>8</v>
      </c>
      <c r="AJ3680" s="134" t="s">
        <v>8</v>
      </c>
      <c r="AK3680" s="134" t="s">
        <v>8</v>
      </c>
      <c r="AL3680" s="134" t="s">
        <v>8</v>
      </c>
      <c r="AM3680" s="134" t="s">
        <v>8</v>
      </c>
      <c r="AN3680" s="3" t="str">
        <f t="shared" si="911"/>
        <v>n/a</v>
      </c>
      <c r="AO3680" s="3" t="str">
        <f t="shared" si="912"/>
        <v>n/a</v>
      </c>
      <c r="AP3680" s="3" t="s">
        <v>8</v>
      </c>
      <c r="AQ3680" s="124"/>
      <c r="AR3680" s="4"/>
      <c r="AS3680" s="3"/>
    </row>
    <row r="3681" spans="1:45" ht="15" customHeight="1">
      <c r="A3681" s="53">
        <v>1.764097727</v>
      </c>
      <c r="B3681" s="32" t="s">
        <v>31</v>
      </c>
      <c r="C3681" s="17">
        <v>-27.3748</v>
      </c>
      <c r="D3681" s="17">
        <v>112.92359999999999</v>
      </c>
      <c r="E3681" s="40" t="s">
        <v>33</v>
      </c>
      <c r="F3681" s="18">
        <v>-51.8</v>
      </c>
      <c r="G3681" s="17">
        <v>-47.7</v>
      </c>
      <c r="H3681" s="17">
        <v>-44.3</v>
      </c>
      <c r="I3681" s="17">
        <v>-40.1</v>
      </c>
      <c r="J3681" s="17">
        <v>-35.200000000000003</v>
      </c>
      <c r="K3681" s="30">
        <v>-30.8</v>
      </c>
      <c r="L3681" s="10">
        <f t="shared" si="910"/>
        <v>-27.3748</v>
      </c>
      <c r="M3681" s="52" t="str">
        <f t="shared" si="913"/>
        <v>mid latitude</v>
      </c>
      <c r="N3681" s="83" t="s">
        <v>8</v>
      </c>
      <c r="O3681" s="34" t="s">
        <v>8</v>
      </c>
      <c r="P3681" s="34" t="s">
        <v>8</v>
      </c>
      <c r="Q3681" s="34" t="s">
        <v>8</v>
      </c>
      <c r="R3681" s="34" t="s">
        <v>8</v>
      </c>
      <c r="S3681" s="42" t="s">
        <v>8</v>
      </c>
      <c r="T3681" s="10" t="s">
        <v>8</v>
      </c>
      <c r="U3681" s="11" t="s">
        <v>8</v>
      </c>
      <c r="V3681" s="11" t="s">
        <v>8</v>
      </c>
      <c r="W3681" s="11" t="s">
        <v>8</v>
      </c>
      <c r="X3681" s="11" t="s">
        <v>8</v>
      </c>
      <c r="Y3681" s="12" t="s">
        <v>8</v>
      </c>
      <c r="Z3681" s="10">
        <f t="shared" si="914"/>
        <v>0.66141359795422561</v>
      </c>
      <c r="AA3681" s="11" t="s">
        <v>8</v>
      </c>
      <c r="AB3681" s="11">
        <f t="shared" si="909"/>
        <v>-0.17952688070175443</v>
      </c>
      <c r="AC3681" s="11" t="s">
        <v>8</v>
      </c>
      <c r="AD3681" s="9">
        <v>26.32036136</v>
      </c>
      <c r="AE3681" s="10">
        <v>20.629549976440401</v>
      </c>
      <c r="AF3681" s="53">
        <v>26.473819411555102</v>
      </c>
      <c r="AG3681" s="12">
        <v>33.497553203914599</v>
      </c>
      <c r="AH3681" s="10" t="s">
        <v>8</v>
      </c>
      <c r="AI3681" s="134" t="s">
        <v>8</v>
      </c>
      <c r="AJ3681" s="134" t="s">
        <v>8</v>
      </c>
      <c r="AK3681" s="134" t="s">
        <v>8</v>
      </c>
      <c r="AL3681" s="134" t="s">
        <v>8</v>
      </c>
      <c r="AM3681" s="134" t="s">
        <v>8</v>
      </c>
      <c r="AN3681" s="3" t="str">
        <f t="shared" si="911"/>
        <v>n/a</v>
      </c>
      <c r="AO3681" s="3" t="str">
        <f t="shared" si="912"/>
        <v>n/a</v>
      </c>
      <c r="AP3681" s="3" t="s">
        <v>8</v>
      </c>
      <c r="AQ3681" s="124"/>
      <c r="AR3681" s="4"/>
      <c r="AS3681" s="3"/>
    </row>
    <row r="3682" spans="1:45" ht="15" customHeight="1">
      <c r="A3682" s="53">
        <v>1.767172572</v>
      </c>
      <c r="B3682" s="32" t="s">
        <v>31</v>
      </c>
      <c r="C3682" s="17">
        <v>-27.3748</v>
      </c>
      <c r="D3682" s="17">
        <v>112.92359999999999</v>
      </c>
      <c r="E3682" s="40" t="s">
        <v>33</v>
      </c>
      <c r="F3682" s="18">
        <v>-51.8</v>
      </c>
      <c r="G3682" s="17">
        <v>-47.7</v>
      </c>
      <c r="H3682" s="17">
        <v>-44.3</v>
      </c>
      <c r="I3682" s="17">
        <v>-40.1</v>
      </c>
      <c r="J3682" s="17">
        <v>-35.200000000000003</v>
      </c>
      <c r="K3682" s="30">
        <v>-30.8</v>
      </c>
      <c r="L3682" s="10">
        <f t="shared" si="910"/>
        <v>-27.3748</v>
      </c>
      <c r="M3682" s="52" t="str">
        <f t="shared" si="913"/>
        <v>mid latitude</v>
      </c>
      <c r="N3682" s="83" t="s">
        <v>8</v>
      </c>
      <c r="O3682" s="34" t="s">
        <v>8</v>
      </c>
      <c r="P3682" s="34" t="s">
        <v>8</v>
      </c>
      <c r="Q3682" s="34" t="s">
        <v>8</v>
      </c>
      <c r="R3682" s="34" t="s">
        <v>8</v>
      </c>
      <c r="S3682" s="42" t="s">
        <v>8</v>
      </c>
      <c r="T3682" s="10" t="s">
        <v>8</v>
      </c>
      <c r="U3682" s="11" t="s">
        <v>8</v>
      </c>
      <c r="V3682" s="11" t="s">
        <v>8</v>
      </c>
      <c r="W3682" s="11" t="s">
        <v>8</v>
      </c>
      <c r="X3682" s="11" t="s">
        <v>8</v>
      </c>
      <c r="Y3682" s="12" t="s">
        <v>8</v>
      </c>
      <c r="Z3682" s="10">
        <f t="shared" si="914"/>
        <v>0.65873911240799266</v>
      </c>
      <c r="AA3682" s="11" t="s">
        <v>8</v>
      </c>
      <c r="AB3682" s="11">
        <f t="shared" si="909"/>
        <v>-0.18128654970760236</v>
      </c>
      <c r="AC3682" s="11" t="s">
        <v>8</v>
      </c>
      <c r="AD3682" s="9">
        <v>26.2</v>
      </c>
      <c r="AE3682" s="10">
        <v>20.436855349531601</v>
      </c>
      <c r="AF3682" s="53">
        <v>26.304703623108502</v>
      </c>
      <c r="AG3682" s="12">
        <v>33.282491552070901</v>
      </c>
      <c r="AH3682" s="10" t="s">
        <v>8</v>
      </c>
      <c r="AI3682" s="134" t="s">
        <v>8</v>
      </c>
      <c r="AJ3682" s="134" t="s">
        <v>8</v>
      </c>
      <c r="AK3682" s="134" t="s">
        <v>8</v>
      </c>
      <c r="AL3682" s="134" t="s">
        <v>8</v>
      </c>
      <c r="AM3682" s="134" t="s">
        <v>8</v>
      </c>
      <c r="AN3682" s="3" t="str">
        <f t="shared" si="911"/>
        <v>n/a</v>
      </c>
      <c r="AO3682" s="3" t="str">
        <f t="shared" si="912"/>
        <v>n/a</v>
      </c>
      <c r="AP3682" s="3" t="s">
        <v>8</v>
      </c>
      <c r="AQ3682" s="124"/>
      <c r="AR3682" s="4"/>
      <c r="AS3682" s="3"/>
    </row>
    <row r="3683" spans="1:45" ht="15" customHeight="1">
      <c r="A3683" s="53">
        <v>1.77663076</v>
      </c>
      <c r="B3683" s="32" t="s">
        <v>31</v>
      </c>
      <c r="C3683" s="17">
        <v>-27.3748</v>
      </c>
      <c r="D3683" s="17">
        <v>112.92359999999999</v>
      </c>
      <c r="E3683" s="40" t="s">
        <v>33</v>
      </c>
      <c r="F3683" s="18">
        <v>-51.8</v>
      </c>
      <c r="G3683" s="17">
        <v>-47.7</v>
      </c>
      <c r="H3683" s="17">
        <v>-44.3</v>
      </c>
      <c r="I3683" s="17">
        <v>-40.1</v>
      </c>
      <c r="J3683" s="17">
        <v>-35.200000000000003</v>
      </c>
      <c r="K3683" s="30">
        <v>-30.8</v>
      </c>
      <c r="L3683" s="10">
        <f t="shared" si="910"/>
        <v>-27.3748</v>
      </c>
      <c r="M3683" s="52" t="str">
        <f t="shared" si="913"/>
        <v>mid latitude</v>
      </c>
      <c r="N3683" s="83" t="s">
        <v>8</v>
      </c>
      <c r="O3683" s="34" t="s">
        <v>8</v>
      </c>
      <c r="P3683" s="34" t="s">
        <v>8</v>
      </c>
      <c r="Q3683" s="34" t="s">
        <v>8</v>
      </c>
      <c r="R3683" s="34" t="s">
        <v>8</v>
      </c>
      <c r="S3683" s="42" t="s">
        <v>8</v>
      </c>
      <c r="T3683" s="10" t="s">
        <v>8</v>
      </c>
      <c r="U3683" s="11" t="s">
        <v>8</v>
      </c>
      <c r="V3683" s="11" t="s">
        <v>8</v>
      </c>
      <c r="W3683" s="11" t="s">
        <v>8</v>
      </c>
      <c r="X3683" s="11" t="s">
        <v>8</v>
      </c>
      <c r="Y3683" s="12" t="s">
        <v>8</v>
      </c>
      <c r="Z3683" s="10">
        <f t="shared" si="914"/>
        <v>0.6379676659593233</v>
      </c>
      <c r="AA3683" s="11" t="s">
        <v>8</v>
      </c>
      <c r="AB3683" s="11">
        <f t="shared" si="909"/>
        <v>-0.19520133201754394</v>
      </c>
      <c r="AC3683" s="11" t="s">
        <v>8</v>
      </c>
      <c r="AD3683" s="9">
        <v>25.24822889</v>
      </c>
      <c r="AE3683" s="10">
        <v>19.145719684224598</v>
      </c>
      <c r="AF3683" s="53">
        <v>25.0355290088382</v>
      </c>
      <c r="AG3683" s="12">
        <v>31.7852753378443</v>
      </c>
      <c r="AH3683" s="10" t="s">
        <v>8</v>
      </c>
      <c r="AI3683" s="134" t="s">
        <v>8</v>
      </c>
      <c r="AJ3683" s="134" t="s">
        <v>8</v>
      </c>
      <c r="AK3683" s="134" t="s">
        <v>8</v>
      </c>
      <c r="AL3683" s="134" t="s">
        <v>8</v>
      </c>
      <c r="AM3683" s="134" t="s">
        <v>8</v>
      </c>
      <c r="AN3683" s="3" t="str">
        <f t="shared" si="911"/>
        <v>n/a</v>
      </c>
      <c r="AO3683" s="3" t="str">
        <f t="shared" si="912"/>
        <v>n/a</v>
      </c>
      <c r="AP3683" s="3" t="s">
        <v>8</v>
      </c>
      <c r="AQ3683" s="124"/>
      <c r="AR3683" s="4"/>
      <c r="AS3683" s="3"/>
    </row>
    <row r="3684" spans="1:45" ht="15" customHeight="1">
      <c r="A3684" s="53">
        <v>1.7819942440000001</v>
      </c>
      <c r="B3684" s="32" t="s">
        <v>31</v>
      </c>
      <c r="C3684" s="17">
        <v>-27.3748</v>
      </c>
      <c r="D3684" s="17">
        <v>112.92359999999999</v>
      </c>
      <c r="E3684" s="40" t="s">
        <v>33</v>
      </c>
      <c r="F3684" s="18">
        <v>-51.8</v>
      </c>
      <c r="G3684" s="17">
        <v>-47.7</v>
      </c>
      <c r="H3684" s="17">
        <v>-44.3</v>
      </c>
      <c r="I3684" s="17">
        <v>-40.1</v>
      </c>
      <c r="J3684" s="17">
        <v>-35.200000000000003</v>
      </c>
      <c r="K3684" s="30">
        <v>-30.8</v>
      </c>
      <c r="L3684" s="10">
        <f t="shared" si="910"/>
        <v>-27.3748</v>
      </c>
      <c r="M3684" s="52" t="str">
        <f t="shared" si="913"/>
        <v>mid latitude</v>
      </c>
      <c r="N3684" s="83" t="s">
        <v>8</v>
      </c>
      <c r="O3684" s="34" t="s">
        <v>8</v>
      </c>
      <c r="P3684" s="34" t="s">
        <v>8</v>
      </c>
      <c r="Q3684" s="34" t="s">
        <v>8</v>
      </c>
      <c r="R3684" s="34" t="s">
        <v>8</v>
      </c>
      <c r="S3684" s="42" t="s">
        <v>8</v>
      </c>
      <c r="T3684" s="10" t="s">
        <v>8</v>
      </c>
      <c r="U3684" s="11" t="s">
        <v>8</v>
      </c>
      <c r="V3684" s="11" t="s">
        <v>8</v>
      </c>
      <c r="W3684" s="11" t="s">
        <v>8</v>
      </c>
      <c r="X3684" s="11" t="s">
        <v>8</v>
      </c>
      <c r="Y3684" s="12" t="s">
        <v>8</v>
      </c>
      <c r="Z3684" s="10">
        <f t="shared" si="914"/>
        <v>0.64324227994100991</v>
      </c>
      <c r="AA3684" s="11" t="s">
        <v>8</v>
      </c>
      <c r="AB3684" s="11">
        <f t="shared" si="909"/>
        <v>-0.19162541739766081</v>
      </c>
      <c r="AC3684" s="11" t="s">
        <v>8</v>
      </c>
      <c r="AD3684" s="9">
        <v>25.492821450000001</v>
      </c>
      <c r="AE3684" s="10">
        <v>19.5073067868232</v>
      </c>
      <c r="AF3684" s="53">
        <v>25.3824055168832</v>
      </c>
      <c r="AG3684" s="12">
        <v>32.157069233937797</v>
      </c>
      <c r="AH3684" s="10" t="s">
        <v>8</v>
      </c>
      <c r="AI3684" s="134" t="s">
        <v>8</v>
      </c>
      <c r="AJ3684" s="134" t="s">
        <v>8</v>
      </c>
      <c r="AK3684" s="134" t="s">
        <v>8</v>
      </c>
      <c r="AL3684" s="134" t="s">
        <v>8</v>
      </c>
      <c r="AM3684" s="134" t="s">
        <v>8</v>
      </c>
      <c r="AN3684" s="3" t="str">
        <f t="shared" si="911"/>
        <v>n/a</v>
      </c>
      <c r="AO3684" s="3" t="str">
        <f t="shared" si="912"/>
        <v>n/a</v>
      </c>
      <c r="AP3684" s="3" t="s">
        <v>8</v>
      </c>
      <c r="AQ3684" s="124"/>
      <c r="AR3684" s="4"/>
      <c r="AS3684" s="3"/>
    </row>
    <row r="3685" spans="1:45" ht="15" customHeight="1">
      <c r="A3685" s="53">
        <v>1.7880497909999999</v>
      </c>
      <c r="B3685" s="32" t="s">
        <v>31</v>
      </c>
      <c r="C3685" s="17">
        <v>-27.3748</v>
      </c>
      <c r="D3685" s="17">
        <v>112.92359999999999</v>
      </c>
      <c r="E3685" s="40" t="s">
        <v>33</v>
      </c>
      <c r="F3685" s="18">
        <v>-51.8</v>
      </c>
      <c r="G3685" s="17">
        <v>-47.7</v>
      </c>
      <c r="H3685" s="17">
        <v>-44.3</v>
      </c>
      <c r="I3685" s="17">
        <v>-40.1</v>
      </c>
      <c r="J3685" s="17">
        <v>-35.200000000000003</v>
      </c>
      <c r="K3685" s="30">
        <v>-30.8</v>
      </c>
      <c r="L3685" s="10">
        <f t="shared" si="910"/>
        <v>-27.3748</v>
      </c>
      <c r="M3685" s="52" t="str">
        <f t="shared" si="913"/>
        <v>mid latitude</v>
      </c>
      <c r="N3685" s="83" t="s">
        <v>8</v>
      </c>
      <c r="O3685" s="34" t="s">
        <v>8</v>
      </c>
      <c r="P3685" s="34" t="s">
        <v>8</v>
      </c>
      <c r="Q3685" s="34" t="s">
        <v>8</v>
      </c>
      <c r="R3685" s="34" t="s">
        <v>8</v>
      </c>
      <c r="S3685" s="42" t="s">
        <v>8</v>
      </c>
      <c r="T3685" s="10" t="s">
        <v>8</v>
      </c>
      <c r="U3685" s="11" t="s">
        <v>8</v>
      </c>
      <c r="V3685" s="11" t="s">
        <v>8</v>
      </c>
      <c r="W3685" s="11" t="s">
        <v>8</v>
      </c>
      <c r="X3685" s="11" t="s">
        <v>8</v>
      </c>
      <c r="Y3685" s="12" t="s">
        <v>8</v>
      </c>
      <c r="Z3685" s="10">
        <f t="shared" si="914"/>
        <v>0.63716169499572828</v>
      </c>
      <c r="AA3685" s="11" t="s">
        <v>8</v>
      </c>
      <c r="AB3685" s="11">
        <f t="shared" si="909"/>
        <v>-0.19575034108187137</v>
      </c>
      <c r="AC3685" s="11" t="s">
        <v>8</v>
      </c>
      <c r="AD3685" s="9">
        <v>25.210676670000002</v>
      </c>
      <c r="AE3685" s="10">
        <v>19.117285498554399</v>
      </c>
      <c r="AF3685" s="53">
        <v>24.986052204792198</v>
      </c>
      <c r="AG3685" s="12">
        <v>31.656269928603098</v>
      </c>
      <c r="AH3685" s="10" t="s">
        <v>8</v>
      </c>
      <c r="AI3685" s="134" t="s">
        <v>8</v>
      </c>
      <c r="AJ3685" s="134" t="s">
        <v>8</v>
      </c>
      <c r="AK3685" s="134" t="s">
        <v>8</v>
      </c>
      <c r="AL3685" s="134" t="s">
        <v>8</v>
      </c>
      <c r="AM3685" s="134" t="s">
        <v>8</v>
      </c>
      <c r="AN3685" s="3" t="str">
        <f t="shared" si="911"/>
        <v>n/a</v>
      </c>
      <c r="AO3685" s="3" t="str">
        <f t="shared" si="912"/>
        <v>n/a</v>
      </c>
      <c r="AP3685" s="3" t="s">
        <v>8</v>
      </c>
      <c r="AQ3685" s="124"/>
      <c r="AR3685" s="4"/>
      <c r="AS3685" s="3"/>
    </row>
    <row r="3686" spans="1:45" ht="15" customHeight="1">
      <c r="A3686" s="53">
        <v>1.7883381509999998</v>
      </c>
      <c r="B3686" s="32" t="s">
        <v>31</v>
      </c>
      <c r="C3686" s="17">
        <v>-27.3748</v>
      </c>
      <c r="D3686" s="17">
        <v>112.92359999999999</v>
      </c>
      <c r="E3686" s="40" t="s">
        <v>33</v>
      </c>
      <c r="F3686" s="18">
        <v>-51.8</v>
      </c>
      <c r="G3686" s="17">
        <v>-47.7</v>
      </c>
      <c r="H3686" s="17">
        <v>-44.3</v>
      </c>
      <c r="I3686" s="17">
        <v>-40.1</v>
      </c>
      <c r="J3686" s="17">
        <v>-35.200000000000003</v>
      </c>
      <c r="K3686" s="30">
        <v>-30.8</v>
      </c>
      <c r="L3686" s="10">
        <f t="shared" si="910"/>
        <v>-27.3748</v>
      </c>
      <c r="M3686" s="52" t="str">
        <f t="shared" si="913"/>
        <v>mid latitude</v>
      </c>
      <c r="N3686" s="83" t="s">
        <v>8</v>
      </c>
      <c r="O3686" s="34" t="s">
        <v>8</v>
      </c>
      <c r="P3686" s="34" t="s">
        <v>8</v>
      </c>
      <c r="Q3686" s="34" t="s">
        <v>8</v>
      </c>
      <c r="R3686" s="34" t="s">
        <v>8</v>
      </c>
      <c r="S3686" s="42" t="s">
        <v>8</v>
      </c>
      <c r="T3686" s="10" t="s">
        <v>8</v>
      </c>
      <c r="U3686" s="11" t="s">
        <v>8</v>
      </c>
      <c r="V3686" s="11" t="s">
        <v>8</v>
      </c>
      <c r="W3686" s="11" t="s">
        <v>8</v>
      </c>
      <c r="X3686" s="11" t="s">
        <v>8</v>
      </c>
      <c r="Y3686" s="12" t="s">
        <v>8</v>
      </c>
      <c r="Z3686" s="10">
        <f t="shared" si="914"/>
        <v>0.64708430183796306</v>
      </c>
      <c r="AA3686" s="11" t="s">
        <v>8</v>
      </c>
      <c r="AB3686" s="11">
        <f t="shared" si="909"/>
        <v>-0.18903913596491234</v>
      </c>
      <c r="AC3686" s="11" t="s">
        <v>8</v>
      </c>
      <c r="AD3686" s="9">
        <v>25.669723099999999</v>
      </c>
      <c r="AE3686" s="10">
        <v>19.7427771300055</v>
      </c>
      <c r="AF3686" s="53">
        <v>25.621230534622899</v>
      </c>
      <c r="AG3686" s="12">
        <v>32.393791738484403</v>
      </c>
      <c r="AH3686" s="10" t="s">
        <v>8</v>
      </c>
      <c r="AI3686" s="134" t="s">
        <v>8</v>
      </c>
      <c r="AJ3686" s="134" t="s">
        <v>8</v>
      </c>
      <c r="AK3686" s="134" t="s">
        <v>8</v>
      </c>
      <c r="AL3686" s="134" t="s">
        <v>8</v>
      </c>
      <c r="AM3686" s="134" t="s">
        <v>8</v>
      </c>
      <c r="AN3686" s="3" t="str">
        <f t="shared" si="911"/>
        <v>n/a</v>
      </c>
      <c r="AO3686" s="3" t="str">
        <f t="shared" si="912"/>
        <v>n/a</v>
      </c>
      <c r="AP3686" s="3" t="s">
        <v>8</v>
      </c>
      <c r="AQ3686" s="124"/>
      <c r="AR3686" s="4"/>
      <c r="AS3686" s="3"/>
    </row>
    <row r="3687" spans="1:45" ht="15" customHeight="1">
      <c r="A3687" s="53">
        <v>1.790645026</v>
      </c>
      <c r="B3687" s="32" t="s">
        <v>31</v>
      </c>
      <c r="C3687" s="17">
        <v>-27.3748</v>
      </c>
      <c r="D3687" s="17">
        <v>112.92359999999999</v>
      </c>
      <c r="E3687" s="40" t="s">
        <v>33</v>
      </c>
      <c r="F3687" s="18">
        <v>-51.8</v>
      </c>
      <c r="G3687" s="17">
        <v>-47.7</v>
      </c>
      <c r="H3687" s="17">
        <v>-44.3</v>
      </c>
      <c r="I3687" s="17">
        <v>-40.1</v>
      </c>
      <c r="J3687" s="17">
        <v>-35.200000000000003</v>
      </c>
      <c r="K3687" s="30">
        <v>-30.8</v>
      </c>
      <c r="L3687" s="10">
        <f t="shared" si="910"/>
        <v>-27.3748</v>
      </c>
      <c r="M3687" s="52" t="str">
        <f t="shared" si="913"/>
        <v>mid latitude</v>
      </c>
      <c r="N3687" s="83" t="s">
        <v>8</v>
      </c>
      <c r="O3687" s="34" t="s">
        <v>8</v>
      </c>
      <c r="P3687" s="34" t="s">
        <v>8</v>
      </c>
      <c r="Q3687" s="34" t="s">
        <v>8</v>
      </c>
      <c r="R3687" s="34" t="s">
        <v>8</v>
      </c>
      <c r="S3687" s="42" t="s">
        <v>8</v>
      </c>
      <c r="T3687" s="10" t="s">
        <v>8</v>
      </c>
      <c r="U3687" s="11" t="s">
        <v>8</v>
      </c>
      <c r="V3687" s="11" t="s">
        <v>8</v>
      </c>
      <c r="W3687" s="11" t="s">
        <v>8</v>
      </c>
      <c r="X3687" s="11" t="s">
        <v>8</v>
      </c>
      <c r="Y3687" s="12" t="s">
        <v>8</v>
      </c>
      <c r="Z3687" s="10">
        <f t="shared" si="914"/>
        <v>0.64413528383546337</v>
      </c>
      <c r="AA3687" s="11" t="s">
        <v>8</v>
      </c>
      <c r="AB3687" s="11">
        <f t="shared" si="909"/>
        <v>-0.1910229108187135</v>
      </c>
      <c r="AC3687" s="11" t="s">
        <v>8</v>
      </c>
      <c r="AD3687" s="9">
        <v>25.5340329</v>
      </c>
      <c r="AE3687" s="10">
        <v>19.569837865229101</v>
      </c>
      <c r="AF3687" s="53">
        <v>25.418996632928899</v>
      </c>
      <c r="AG3687" s="12">
        <v>32.187351639072403</v>
      </c>
      <c r="AH3687" s="10" t="s">
        <v>8</v>
      </c>
      <c r="AI3687" s="134" t="s">
        <v>8</v>
      </c>
      <c r="AJ3687" s="134" t="s">
        <v>8</v>
      </c>
      <c r="AK3687" s="134" t="s">
        <v>8</v>
      </c>
      <c r="AL3687" s="134" t="s">
        <v>8</v>
      </c>
      <c r="AM3687" s="134" t="s">
        <v>8</v>
      </c>
      <c r="AN3687" s="3" t="str">
        <f t="shared" si="911"/>
        <v>n/a</v>
      </c>
      <c r="AO3687" s="3" t="str">
        <f t="shared" si="912"/>
        <v>n/a</v>
      </c>
      <c r="AP3687" s="3" t="s">
        <v>8</v>
      </c>
      <c r="AQ3687" s="124"/>
      <c r="AR3687" s="4"/>
      <c r="AS3687" s="3"/>
    </row>
    <row r="3688" spans="1:45" ht="15" customHeight="1">
      <c r="A3688" s="53">
        <v>1.7939323229999999</v>
      </c>
      <c r="B3688" s="32" t="s">
        <v>31</v>
      </c>
      <c r="C3688" s="17">
        <v>-27.3748</v>
      </c>
      <c r="D3688" s="17">
        <v>112.92359999999999</v>
      </c>
      <c r="E3688" s="40" t="s">
        <v>33</v>
      </c>
      <c r="F3688" s="18">
        <v>-51.8</v>
      </c>
      <c r="G3688" s="17">
        <v>-47.7</v>
      </c>
      <c r="H3688" s="17">
        <v>-44.3</v>
      </c>
      <c r="I3688" s="17">
        <v>-40.1</v>
      </c>
      <c r="J3688" s="17">
        <v>-35.200000000000003</v>
      </c>
      <c r="K3688" s="30">
        <v>-30.8</v>
      </c>
      <c r="L3688" s="10">
        <f t="shared" si="910"/>
        <v>-27.3748</v>
      </c>
      <c r="M3688" s="52" t="str">
        <f t="shared" si="913"/>
        <v>mid latitude</v>
      </c>
      <c r="N3688" s="83" t="s">
        <v>8</v>
      </c>
      <c r="O3688" s="34" t="s">
        <v>8</v>
      </c>
      <c r="P3688" s="34" t="s">
        <v>8</v>
      </c>
      <c r="Q3688" s="34" t="s">
        <v>8</v>
      </c>
      <c r="R3688" s="34" t="s">
        <v>8</v>
      </c>
      <c r="S3688" s="42" t="s">
        <v>8</v>
      </c>
      <c r="T3688" s="10" t="s">
        <v>8</v>
      </c>
      <c r="U3688" s="11" t="s">
        <v>8</v>
      </c>
      <c r="V3688" s="11" t="s">
        <v>8</v>
      </c>
      <c r="W3688" s="11" t="s">
        <v>8</v>
      </c>
      <c r="X3688" s="11" t="s">
        <v>8</v>
      </c>
      <c r="Y3688" s="12" t="s">
        <v>8</v>
      </c>
      <c r="Z3688" s="10">
        <f t="shared" si="914"/>
        <v>0.63898529873880594</v>
      </c>
      <c r="AA3688" s="11" t="s">
        <v>8</v>
      </c>
      <c r="AB3688" s="11">
        <f t="shared" si="909"/>
        <v>-0.19450913362573097</v>
      </c>
      <c r="AC3688" s="11" t="s">
        <v>8</v>
      </c>
      <c r="AD3688" s="9">
        <v>25.29557526</v>
      </c>
      <c r="AE3688" s="10">
        <v>19.213495591859399</v>
      </c>
      <c r="AF3688" s="53">
        <v>25.089907927676101</v>
      </c>
      <c r="AG3688" s="12">
        <v>31.753164074493299</v>
      </c>
      <c r="AH3688" s="10" t="s">
        <v>8</v>
      </c>
      <c r="AI3688" s="134" t="s">
        <v>8</v>
      </c>
      <c r="AJ3688" s="134" t="s">
        <v>8</v>
      </c>
      <c r="AK3688" s="134" t="s">
        <v>8</v>
      </c>
      <c r="AL3688" s="134" t="s">
        <v>8</v>
      </c>
      <c r="AM3688" s="134" t="s">
        <v>8</v>
      </c>
      <c r="AN3688" s="3" t="str">
        <f t="shared" si="911"/>
        <v>n/a</v>
      </c>
      <c r="AO3688" s="3" t="str">
        <f t="shared" si="912"/>
        <v>n/a</v>
      </c>
      <c r="AP3688" s="3" t="s">
        <v>8</v>
      </c>
      <c r="AQ3688" s="124"/>
      <c r="AR3688" s="4"/>
      <c r="AS3688" s="3"/>
    </row>
    <row r="3689" spans="1:45" ht="15" customHeight="1">
      <c r="A3689" s="53">
        <v>1.803736542</v>
      </c>
      <c r="B3689" s="32" t="s">
        <v>31</v>
      </c>
      <c r="C3689" s="17">
        <v>-27.3748</v>
      </c>
      <c r="D3689" s="17">
        <v>112.92359999999999</v>
      </c>
      <c r="E3689" s="40" t="s">
        <v>33</v>
      </c>
      <c r="F3689" s="18">
        <v>-51.8</v>
      </c>
      <c r="G3689" s="17">
        <v>-47.7</v>
      </c>
      <c r="H3689" s="17">
        <v>-44.3</v>
      </c>
      <c r="I3689" s="17">
        <v>-40.1</v>
      </c>
      <c r="J3689" s="17">
        <v>-35.200000000000003</v>
      </c>
      <c r="K3689" s="30">
        <v>-30.8</v>
      </c>
      <c r="L3689" s="10">
        <f t="shared" si="910"/>
        <v>-27.3748</v>
      </c>
      <c r="M3689" s="52" t="str">
        <f t="shared" si="913"/>
        <v>mid latitude</v>
      </c>
      <c r="N3689" s="83" t="s">
        <v>8</v>
      </c>
      <c r="O3689" s="34" t="s">
        <v>8</v>
      </c>
      <c r="P3689" s="34" t="s">
        <v>8</v>
      </c>
      <c r="Q3689" s="34" t="s">
        <v>8</v>
      </c>
      <c r="R3689" s="34" t="s">
        <v>8</v>
      </c>
      <c r="S3689" s="42" t="s">
        <v>8</v>
      </c>
      <c r="T3689" s="10" t="s">
        <v>8</v>
      </c>
      <c r="U3689" s="11" t="s">
        <v>8</v>
      </c>
      <c r="V3689" s="11" t="s">
        <v>8</v>
      </c>
      <c r="W3689" s="11" t="s">
        <v>8</v>
      </c>
      <c r="X3689" s="11" t="s">
        <v>8</v>
      </c>
      <c r="Y3689" s="12" t="s">
        <v>8</v>
      </c>
      <c r="Z3689" s="10">
        <f t="shared" si="914"/>
        <v>0.65302916961774793</v>
      </c>
      <c r="AA3689" s="11" t="s">
        <v>8</v>
      </c>
      <c r="AB3689" s="11">
        <f t="shared" si="909"/>
        <v>-0.18506741915204675</v>
      </c>
      <c r="AC3689" s="11" t="s">
        <v>8</v>
      </c>
      <c r="AD3689" s="9">
        <v>25.941388530000001</v>
      </c>
      <c r="AE3689" s="10">
        <v>20.148275149839701</v>
      </c>
      <c r="AF3689" s="53">
        <v>25.973745301388298</v>
      </c>
      <c r="AG3689" s="12">
        <v>32.859140121435701</v>
      </c>
      <c r="AH3689" s="10" t="s">
        <v>8</v>
      </c>
      <c r="AI3689" s="134" t="s">
        <v>8</v>
      </c>
      <c r="AJ3689" s="134" t="s">
        <v>8</v>
      </c>
      <c r="AK3689" s="134" t="s">
        <v>8</v>
      </c>
      <c r="AL3689" s="134" t="s">
        <v>8</v>
      </c>
      <c r="AM3689" s="134" t="s">
        <v>8</v>
      </c>
      <c r="AN3689" s="3" t="str">
        <f t="shared" si="911"/>
        <v>n/a</v>
      </c>
      <c r="AO3689" s="3" t="str">
        <f t="shared" si="912"/>
        <v>n/a</v>
      </c>
      <c r="AP3689" s="3" t="s">
        <v>8</v>
      </c>
      <c r="AQ3689" s="124"/>
      <c r="AR3689" s="4"/>
      <c r="AS3689" s="3"/>
    </row>
    <row r="3690" spans="1:45" ht="15" customHeight="1">
      <c r="A3690" s="53">
        <v>1.8091000269999999</v>
      </c>
      <c r="B3690" s="32" t="s">
        <v>31</v>
      </c>
      <c r="C3690" s="17">
        <v>-27.3748</v>
      </c>
      <c r="D3690" s="17">
        <v>112.92359999999999</v>
      </c>
      <c r="E3690" s="40" t="s">
        <v>33</v>
      </c>
      <c r="F3690" s="18">
        <v>-51.8</v>
      </c>
      <c r="G3690" s="17">
        <v>-47.7</v>
      </c>
      <c r="H3690" s="17">
        <v>-44.3</v>
      </c>
      <c r="I3690" s="17">
        <v>-40.1</v>
      </c>
      <c r="J3690" s="17">
        <v>-35.200000000000003</v>
      </c>
      <c r="K3690" s="30">
        <v>-30.8</v>
      </c>
      <c r="L3690" s="10">
        <f t="shared" si="910"/>
        <v>-27.3748</v>
      </c>
      <c r="M3690" s="52" t="str">
        <f t="shared" si="913"/>
        <v>mid latitude</v>
      </c>
      <c r="N3690" s="83" t="s">
        <v>8</v>
      </c>
      <c r="O3690" s="34" t="s">
        <v>8</v>
      </c>
      <c r="P3690" s="34" t="s">
        <v>8</v>
      </c>
      <c r="Q3690" s="34" t="s">
        <v>8</v>
      </c>
      <c r="R3690" s="34" t="s">
        <v>8</v>
      </c>
      <c r="S3690" s="42" t="s">
        <v>8</v>
      </c>
      <c r="T3690" s="10" t="s">
        <v>8</v>
      </c>
      <c r="U3690" s="11" t="s">
        <v>8</v>
      </c>
      <c r="V3690" s="11" t="s">
        <v>8</v>
      </c>
      <c r="W3690" s="11" t="s">
        <v>8</v>
      </c>
      <c r="X3690" s="11" t="s">
        <v>8</v>
      </c>
      <c r="Y3690" s="12" t="s">
        <v>8</v>
      </c>
      <c r="Z3690" s="10">
        <f t="shared" si="914"/>
        <v>0.6617969862320725</v>
      </c>
      <c r="AA3690" s="11" t="s">
        <v>8</v>
      </c>
      <c r="AB3690" s="11">
        <f t="shared" si="909"/>
        <v>-0.17927521491228071</v>
      </c>
      <c r="AC3690" s="11" t="s">
        <v>8</v>
      </c>
      <c r="AD3690" s="9">
        <v>26.337575300000001</v>
      </c>
      <c r="AE3690" s="10">
        <v>20.686912416369399</v>
      </c>
      <c r="AF3690" s="53">
        <v>26.513357889146199</v>
      </c>
      <c r="AG3690" s="12">
        <v>33.576715227378401</v>
      </c>
      <c r="AH3690" s="10" t="s">
        <v>8</v>
      </c>
      <c r="AI3690" s="134" t="s">
        <v>8</v>
      </c>
      <c r="AJ3690" s="134" t="s">
        <v>8</v>
      </c>
      <c r="AK3690" s="134" t="s">
        <v>8</v>
      </c>
      <c r="AL3690" s="134" t="s">
        <v>8</v>
      </c>
      <c r="AM3690" s="134" t="s">
        <v>8</v>
      </c>
      <c r="AN3690" s="3" t="str">
        <f t="shared" si="911"/>
        <v>n/a</v>
      </c>
      <c r="AO3690" s="3" t="str">
        <f t="shared" si="912"/>
        <v>n/a</v>
      </c>
      <c r="AP3690" s="3" t="s">
        <v>8</v>
      </c>
      <c r="AQ3690" s="124"/>
      <c r="AR3690" s="4"/>
      <c r="AS3690" s="3"/>
    </row>
    <row r="3691" spans="1:45" ht="15" customHeight="1">
      <c r="A3691" s="53">
        <v>1.811961954</v>
      </c>
      <c r="B3691" s="32" t="s">
        <v>31</v>
      </c>
      <c r="C3691" s="17">
        <v>-27.3748</v>
      </c>
      <c r="D3691" s="17">
        <v>112.92359999999999</v>
      </c>
      <c r="E3691" s="40" t="s">
        <v>33</v>
      </c>
      <c r="F3691" s="18">
        <v>-51.8</v>
      </c>
      <c r="G3691" s="17">
        <v>-47.7</v>
      </c>
      <c r="H3691" s="17">
        <v>-44.3</v>
      </c>
      <c r="I3691" s="17">
        <v>-40.1</v>
      </c>
      <c r="J3691" s="17">
        <v>-35.200000000000003</v>
      </c>
      <c r="K3691" s="30">
        <v>-30.8</v>
      </c>
      <c r="L3691" s="10">
        <f t="shared" si="910"/>
        <v>-27.3748</v>
      </c>
      <c r="M3691" s="52" t="str">
        <f t="shared" si="913"/>
        <v>mid latitude</v>
      </c>
      <c r="N3691" s="83" t="s">
        <v>8</v>
      </c>
      <c r="O3691" s="34" t="s">
        <v>8</v>
      </c>
      <c r="P3691" s="34" t="s">
        <v>8</v>
      </c>
      <c r="Q3691" s="34" t="s">
        <v>8</v>
      </c>
      <c r="R3691" s="34" t="s">
        <v>8</v>
      </c>
      <c r="S3691" s="42" t="s">
        <v>8</v>
      </c>
      <c r="T3691" s="10" t="s">
        <v>8</v>
      </c>
      <c r="U3691" s="11" t="s">
        <v>8</v>
      </c>
      <c r="V3691" s="11" t="s">
        <v>8</v>
      </c>
      <c r="W3691" s="11" t="s">
        <v>8</v>
      </c>
      <c r="X3691" s="11" t="s">
        <v>8</v>
      </c>
      <c r="Y3691" s="12" t="s">
        <v>8</v>
      </c>
      <c r="Z3691" s="10">
        <f t="shared" si="914"/>
        <v>0.65771861880413751</v>
      </c>
      <c r="AA3691" s="11" t="s">
        <v>8</v>
      </c>
      <c r="AB3691" s="11">
        <f t="shared" si="909"/>
        <v>-0.18195986388888888</v>
      </c>
      <c r="AC3691" s="11" t="s">
        <v>8</v>
      </c>
      <c r="AD3691" s="9">
        <v>26.153945310000001</v>
      </c>
      <c r="AE3691" s="10">
        <v>20.343362338813201</v>
      </c>
      <c r="AF3691" s="53">
        <v>26.253703426819701</v>
      </c>
      <c r="AG3691" s="12">
        <v>33.149735834710398</v>
      </c>
      <c r="AH3691" s="10" t="s">
        <v>8</v>
      </c>
      <c r="AI3691" s="134" t="s">
        <v>8</v>
      </c>
      <c r="AJ3691" s="134" t="s">
        <v>8</v>
      </c>
      <c r="AK3691" s="134" t="s">
        <v>8</v>
      </c>
      <c r="AL3691" s="134" t="s">
        <v>8</v>
      </c>
      <c r="AM3691" s="134" t="s">
        <v>8</v>
      </c>
      <c r="AN3691" s="3" t="str">
        <f t="shared" si="911"/>
        <v>n/a</v>
      </c>
      <c r="AO3691" s="3" t="str">
        <f t="shared" si="912"/>
        <v>n/a</v>
      </c>
      <c r="AP3691" s="3" t="s">
        <v>8</v>
      </c>
      <c r="AQ3691" s="124"/>
      <c r="AR3691" s="4"/>
      <c r="AS3691" s="3"/>
    </row>
    <row r="3692" spans="1:45" ht="15" customHeight="1">
      <c r="A3692" s="53">
        <v>1.8139312919999999</v>
      </c>
      <c r="B3692" s="32" t="s">
        <v>31</v>
      </c>
      <c r="C3692" s="17">
        <v>-27.3748</v>
      </c>
      <c r="D3692" s="17">
        <v>112.92359999999999</v>
      </c>
      <c r="E3692" s="40" t="s">
        <v>33</v>
      </c>
      <c r="F3692" s="18">
        <v>-51.8</v>
      </c>
      <c r="G3692" s="17">
        <v>-47.7</v>
      </c>
      <c r="H3692" s="17">
        <v>-44.3</v>
      </c>
      <c r="I3692" s="17">
        <v>-40.1</v>
      </c>
      <c r="J3692" s="17">
        <v>-35.200000000000003</v>
      </c>
      <c r="K3692" s="30">
        <v>-30.8</v>
      </c>
      <c r="L3692" s="10">
        <f t="shared" si="910"/>
        <v>-27.3748</v>
      </c>
      <c r="M3692" s="52" t="str">
        <f t="shared" si="913"/>
        <v>mid latitude</v>
      </c>
      <c r="N3692" s="83" t="s">
        <v>8</v>
      </c>
      <c r="O3692" s="34" t="s">
        <v>8</v>
      </c>
      <c r="P3692" s="34" t="s">
        <v>8</v>
      </c>
      <c r="Q3692" s="34" t="s">
        <v>8</v>
      </c>
      <c r="R3692" s="34" t="s">
        <v>8</v>
      </c>
      <c r="S3692" s="42" t="s">
        <v>8</v>
      </c>
      <c r="T3692" s="10" t="s">
        <v>8</v>
      </c>
      <c r="U3692" s="11" t="s">
        <v>8</v>
      </c>
      <c r="V3692" s="11" t="s">
        <v>8</v>
      </c>
      <c r="W3692" s="11" t="s">
        <v>8</v>
      </c>
      <c r="X3692" s="11" t="s">
        <v>8</v>
      </c>
      <c r="Y3692" s="12" t="s">
        <v>8</v>
      </c>
      <c r="Z3692" s="10">
        <f t="shared" si="914"/>
        <v>0.66031719196826799</v>
      </c>
      <c r="AA3692" s="11" t="s">
        <v>8</v>
      </c>
      <c r="AB3692" s="11">
        <f t="shared" si="909"/>
        <v>-0.1802473953216375</v>
      </c>
      <c r="AC3692" s="11" t="s">
        <v>8</v>
      </c>
      <c r="AD3692" s="9">
        <v>26.271078159999998</v>
      </c>
      <c r="AE3692" s="10">
        <v>20.553998275533299</v>
      </c>
      <c r="AF3692" s="53">
        <v>26.419335734741999</v>
      </c>
      <c r="AG3692" s="12">
        <v>33.468009291571299</v>
      </c>
      <c r="AH3692" s="10" t="s">
        <v>8</v>
      </c>
      <c r="AI3692" s="134" t="s">
        <v>8</v>
      </c>
      <c r="AJ3692" s="134" t="s">
        <v>8</v>
      </c>
      <c r="AK3692" s="134" t="s">
        <v>8</v>
      </c>
      <c r="AL3692" s="134" t="s">
        <v>8</v>
      </c>
      <c r="AM3692" s="134" t="s">
        <v>8</v>
      </c>
      <c r="AN3692" s="3" t="str">
        <f t="shared" si="911"/>
        <v>n/a</v>
      </c>
      <c r="AO3692" s="3" t="str">
        <f t="shared" si="912"/>
        <v>n/a</v>
      </c>
      <c r="AP3692" s="3" t="s">
        <v>8</v>
      </c>
      <c r="AQ3692" s="124"/>
      <c r="AR3692" s="4"/>
      <c r="AS3692" s="3"/>
    </row>
    <row r="3693" spans="1:45" ht="15" customHeight="1">
      <c r="A3693" s="53">
        <v>1.8155067620000001</v>
      </c>
      <c r="B3693" s="32" t="s">
        <v>31</v>
      </c>
      <c r="C3693" s="17">
        <v>-27.3748</v>
      </c>
      <c r="D3693" s="17">
        <v>112.92359999999999</v>
      </c>
      <c r="E3693" s="40" t="s">
        <v>33</v>
      </c>
      <c r="F3693" s="18">
        <v>-51.8</v>
      </c>
      <c r="G3693" s="17">
        <v>-47.7</v>
      </c>
      <c r="H3693" s="17">
        <v>-44.3</v>
      </c>
      <c r="I3693" s="17">
        <v>-40.1</v>
      </c>
      <c r="J3693" s="17">
        <v>-35.200000000000003</v>
      </c>
      <c r="K3693" s="30">
        <v>-30.8</v>
      </c>
      <c r="L3693" s="10">
        <f t="shared" si="910"/>
        <v>-27.3748</v>
      </c>
      <c r="M3693" s="52" t="str">
        <f t="shared" si="913"/>
        <v>mid latitude</v>
      </c>
      <c r="N3693" s="83" t="s">
        <v>8</v>
      </c>
      <c r="O3693" s="34" t="s">
        <v>8</v>
      </c>
      <c r="P3693" s="34" t="s">
        <v>8</v>
      </c>
      <c r="Q3693" s="34" t="s">
        <v>8</v>
      </c>
      <c r="R3693" s="34" t="s">
        <v>8</v>
      </c>
      <c r="S3693" s="42" t="s">
        <v>8</v>
      </c>
      <c r="T3693" s="10" t="s">
        <v>8</v>
      </c>
      <c r="U3693" s="11" t="s">
        <v>8</v>
      </c>
      <c r="V3693" s="11" t="s">
        <v>8</v>
      </c>
      <c r="W3693" s="11" t="s">
        <v>8</v>
      </c>
      <c r="X3693" s="11" t="s">
        <v>8</v>
      </c>
      <c r="Y3693" s="12" t="s">
        <v>8</v>
      </c>
      <c r="Z3693" s="10">
        <f t="shared" si="914"/>
        <v>0.64503709179628432</v>
      </c>
      <c r="AA3693" s="11" t="s">
        <v>8</v>
      </c>
      <c r="AB3693" s="11">
        <f t="shared" si="909"/>
        <v>-0.19041531125730998</v>
      </c>
      <c r="AC3693" s="11" t="s">
        <v>8</v>
      </c>
      <c r="AD3693" s="9">
        <v>25.575592709999999</v>
      </c>
      <c r="AE3693" s="10">
        <v>19.606349210803799</v>
      </c>
      <c r="AF3693" s="53">
        <v>25.4618491577295</v>
      </c>
      <c r="AG3693" s="12">
        <v>32.273937705853101</v>
      </c>
      <c r="AH3693" s="10" t="s">
        <v>8</v>
      </c>
      <c r="AI3693" s="134" t="s">
        <v>8</v>
      </c>
      <c r="AJ3693" s="134" t="s">
        <v>8</v>
      </c>
      <c r="AK3693" s="134" t="s">
        <v>8</v>
      </c>
      <c r="AL3693" s="134" t="s">
        <v>8</v>
      </c>
      <c r="AM3693" s="134" t="s">
        <v>8</v>
      </c>
      <c r="AN3693" s="3" t="str">
        <f t="shared" si="911"/>
        <v>n/a</v>
      </c>
      <c r="AO3693" s="3" t="str">
        <f t="shared" si="912"/>
        <v>n/a</v>
      </c>
      <c r="AP3693" s="3" t="s">
        <v>8</v>
      </c>
      <c r="AQ3693" s="124"/>
      <c r="AR3693" s="4"/>
      <c r="AS3693" s="3"/>
    </row>
    <row r="3694" spans="1:45" ht="15" customHeight="1">
      <c r="A3694" s="53">
        <v>1.8193272759999999</v>
      </c>
      <c r="B3694" s="32" t="s">
        <v>31</v>
      </c>
      <c r="C3694" s="17">
        <v>-27.3748</v>
      </c>
      <c r="D3694" s="17">
        <v>112.92359999999999</v>
      </c>
      <c r="E3694" s="40" t="s">
        <v>33</v>
      </c>
      <c r="F3694" s="18">
        <v>-51.8</v>
      </c>
      <c r="G3694" s="17">
        <v>-47.7</v>
      </c>
      <c r="H3694" s="17">
        <v>-44.3</v>
      </c>
      <c r="I3694" s="17">
        <v>-40.1</v>
      </c>
      <c r="J3694" s="17">
        <v>-35.200000000000003</v>
      </c>
      <c r="K3694" s="30">
        <v>-30.8</v>
      </c>
      <c r="L3694" s="10">
        <f t="shared" si="910"/>
        <v>-27.3748</v>
      </c>
      <c r="M3694" s="52" t="str">
        <f t="shared" si="913"/>
        <v>mid latitude</v>
      </c>
      <c r="N3694" s="83" t="s">
        <v>8</v>
      </c>
      <c r="O3694" s="34" t="s">
        <v>8</v>
      </c>
      <c r="P3694" s="34" t="s">
        <v>8</v>
      </c>
      <c r="Q3694" s="34" t="s">
        <v>8</v>
      </c>
      <c r="R3694" s="34" t="s">
        <v>8</v>
      </c>
      <c r="S3694" s="42" t="s">
        <v>8</v>
      </c>
      <c r="T3694" s="10" t="s">
        <v>8</v>
      </c>
      <c r="U3694" s="11" t="s">
        <v>8</v>
      </c>
      <c r="V3694" s="11" t="s">
        <v>8</v>
      </c>
      <c r="W3694" s="11" t="s">
        <v>8</v>
      </c>
      <c r="X3694" s="11" t="s">
        <v>8</v>
      </c>
      <c r="Y3694" s="12" t="s">
        <v>8</v>
      </c>
      <c r="Z3694" s="10">
        <f t="shared" si="914"/>
        <v>0.6423927287585719</v>
      </c>
      <c r="AA3694" s="11" t="s">
        <v>8</v>
      </c>
      <c r="AB3694" s="11">
        <f t="shared" si="909"/>
        <v>-0.19219938347953214</v>
      </c>
      <c r="AC3694" s="11" t="s">
        <v>8</v>
      </c>
      <c r="AD3694" s="9">
        <v>25.453562170000001</v>
      </c>
      <c r="AE3694" s="10">
        <v>19.4864066992508</v>
      </c>
      <c r="AF3694" s="53">
        <v>25.306792711596099</v>
      </c>
      <c r="AG3694" s="12">
        <v>32.100920711203202</v>
      </c>
      <c r="AH3694" s="10" t="s">
        <v>8</v>
      </c>
      <c r="AI3694" s="134" t="s">
        <v>8</v>
      </c>
      <c r="AJ3694" s="134" t="s">
        <v>8</v>
      </c>
      <c r="AK3694" s="134" t="s">
        <v>8</v>
      </c>
      <c r="AL3694" s="134" t="s">
        <v>8</v>
      </c>
      <c r="AM3694" s="134" t="s">
        <v>8</v>
      </c>
      <c r="AN3694" s="3" t="str">
        <f t="shared" si="911"/>
        <v>n/a</v>
      </c>
      <c r="AO3694" s="3" t="str">
        <f t="shared" si="912"/>
        <v>n/a</v>
      </c>
      <c r="AP3694" s="3" t="s">
        <v>8</v>
      </c>
      <c r="AQ3694" s="124"/>
      <c r="AR3694" s="4"/>
      <c r="AS3694" s="3"/>
    </row>
    <row r="3695" spans="1:45" ht="15" customHeight="1">
      <c r="A3695" s="53">
        <v>1.824447554</v>
      </c>
      <c r="B3695" s="32" t="s">
        <v>31</v>
      </c>
      <c r="C3695" s="17">
        <v>-27.3748</v>
      </c>
      <c r="D3695" s="17">
        <v>112.92359999999999</v>
      </c>
      <c r="E3695" s="40" t="s">
        <v>33</v>
      </c>
      <c r="F3695" s="18">
        <v>-51.8</v>
      </c>
      <c r="G3695" s="17">
        <v>-47.7</v>
      </c>
      <c r="H3695" s="17">
        <v>-44.3</v>
      </c>
      <c r="I3695" s="17">
        <v>-40.1</v>
      </c>
      <c r="J3695" s="17">
        <v>-35.200000000000003</v>
      </c>
      <c r="K3695" s="30">
        <v>-30.8</v>
      </c>
      <c r="L3695" s="10">
        <f t="shared" si="910"/>
        <v>-27.3748</v>
      </c>
      <c r="M3695" s="52" t="str">
        <f t="shared" si="913"/>
        <v>mid latitude</v>
      </c>
      <c r="N3695" s="83" t="s">
        <v>8</v>
      </c>
      <c r="O3695" s="34" t="s">
        <v>8</v>
      </c>
      <c r="P3695" s="34" t="s">
        <v>8</v>
      </c>
      <c r="Q3695" s="34" t="s">
        <v>8</v>
      </c>
      <c r="R3695" s="34" t="s">
        <v>8</v>
      </c>
      <c r="S3695" s="42" t="s">
        <v>8</v>
      </c>
      <c r="T3695" s="10" t="s">
        <v>8</v>
      </c>
      <c r="U3695" s="11" t="s">
        <v>8</v>
      </c>
      <c r="V3695" s="11" t="s">
        <v>8</v>
      </c>
      <c r="W3695" s="11" t="s">
        <v>8</v>
      </c>
      <c r="X3695" s="11" t="s">
        <v>8</v>
      </c>
      <c r="Y3695" s="12" t="s">
        <v>8</v>
      </c>
      <c r="Z3695" s="10">
        <f t="shared" si="914"/>
        <v>0.6543578000293061</v>
      </c>
      <c r="AA3695" s="11" t="s">
        <v>8</v>
      </c>
      <c r="AB3695" s="11">
        <f t="shared" si="909"/>
        <v>-0.18418471637426898</v>
      </c>
      <c r="AC3695" s="11" t="s">
        <v>8</v>
      </c>
      <c r="AD3695" s="9">
        <v>26.0017654</v>
      </c>
      <c r="AE3695" s="10">
        <v>20.1880123944016</v>
      </c>
      <c r="AF3695" s="53">
        <v>26.036589313956799</v>
      </c>
      <c r="AG3695" s="12">
        <v>32.909363589050002</v>
      </c>
      <c r="AH3695" s="10" t="s">
        <v>8</v>
      </c>
      <c r="AI3695" s="134" t="s">
        <v>8</v>
      </c>
      <c r="AJ3695" s="134" t="s">
        <v>8</v>
      </c>
      <c r="AK3695" s="134" t="s">
        <v>8</v>
      </c>
      <c r="AL3695" s="134" t="s">
        <v>8</v>
      </c>
      <c r="AM3695" s="134" t="s">
        <v>8</v>
      </c>
      <c r="AN3695" s="3" t="str">
        <f t="shared" si="911"/>
        <v>n/a</v>
      </c>
      <c r="AO3695" s="3" t="str">
        <f t="shared" si="912"/>
        <v>n/a</v>
      </c>
      <c r="AP3695" s="3" t="s">
        <v>8</v>
      </c>
      <c r="AQ3695" s="124"/>
      <c r="AR3695" s="4"/>
      <c r="AS3695" s="3"/>
    </row>
    <row r="3696" spans="1:45" ht="15" customHeight="1">
      <c r="A3696" s="53">
        <v>1.8264562780000002</v>
      </c>
      <c r="B3696" s="32" t="s">
        <v>31</v>
      </c>
      <c r="C3696" s="17">
        <v>-27.3748</v>
      </c>
      <c r="D3696" s="17">
        <v>112.92359999999999</v>
      </c>
      <c r="E3696" s="40" t="s">
        <v>33</v>
      </c>
      <c r="F3696" s="18">
        <v>-51.8</v>
      </c>
      <c r="G3696" s="17">
        <v>-47.7</v>
      </c>
      <c r="H3696" s="17">
        <v>-44.3</v>
      </c>
      <c r="I3696" s="17">
        <v>-40.1</v>
      </c>
      <c r="J3696" s="17">
        <v>-35.200000000000003</v>
      </c>
      <c r="K3696" s="30">
        <v>-30.8</v>
      </c>
      <c r="L3696" s="10">
        <f t="shared" si="910"/>
        <v>-27.3748</v>
      </c>
      <c r="M3696" s="52" t="str">
        <f t="shared" si="913"/>
        <v>mid latitude</v>
      </c>
      <c r="N3696" s="83" t="s">
        <v>8</v>
      </c>
      <c r="O3696" s="34" t="s">
        <v>8</v>
      </c>
      <c r="P3696" s="34" t="s">
        <v>8</v>
      </c>
      <c r="Q3696" s="34" t="s">
        <v>8</v>
      </c>
      <c r="R3696" s="34" t="s">
        <v>8</v>
      </c>
      <c r="S3696" s="42" t="s">
        <v>8</v>
      </c>
      <c r="T3696" s="10" t="s">
        <v>8</v>
      </c>
      <c r="U3696" s="11" t="s">
        <v>8</v>
      </c>
      <c r="V3696" s="11" t="s">
        <v>8</v>
      </c>
      <c r="W3696" s="11" t="s">
        <v>8</v>
      </c>
      <c r="X3696" s="11" t="s">
        <v>8</v>
      </c>
      <c r="Y3696" s="12" t="s">
        <v>8</v>
      </c>
      <c r="Z3696" s="10">
        <f t="shared" si="914"/>
        <v>0.65638376261504716</v>
      </c>
      <c r="AA3696" s="11" t="s">
        <v>8</v>
      </c>
      <c r="AB3696" s="11">
        <f t="shared" si="909"/>
        <v>-0.18284217090643276</v>
      </c>
      <c r="AC3696" s="11" t="s">
        <v>8</v>
      </c>
      <c r="AD3696" s="9">
        <v>26.09359551</v>
      </c>
      <c r="AE3696" s="10">
        <v>20.303716173018501</v>
      </c>
      <c r="AF3696" s="53">
        <v>26.1607242490076</v>
      </c>
      <c r="AG3696" s="12">
        <v>33.165650286417403</v>
      </c>
      <c r="AH3696" s="10" t="s">
        <v>8</v>
      </c>
      <c r="AI3696" s="134" t="s">
        <v>8</v>
      </c>
      <c r="AJ3696" s="134" t="s">
        <v>8</v>
      </c>
      <c r="AK3696" s="134" t="s">
        <v>8</v>
      </c>
      <c r="AL3696" s="134" t="s">
        <v>8</v>
      </c>
      <c r="AM3696" s="134" t="s">
        <v>8</v>
      </c>
      <c r="AN3696" s="3" t="str">
        <f t="shared" si="911"/>
        <v>n/a</v>
      </c>
      <c r="AO3696" s="3" t="str">
        <f t="shared" si="912"/>
        <v>n/a</v>
      </c>
      <c r="AP3696" s="3" t="s">
        <v>8</v>
      </c>
      <c r="AQ3696" s="124"/>
      <c r="AR3696" s="4"/>
      <c r="AS3696" s="3"/>
    </row>
    <row r="3697" spans="1:45" ht="15" customHeight="1">
      <c r="A3697" s="53">
        <v>1.8281105210000002</v>
      </c>
      <c r="B3697" s="32" t="s">
        <v>31</v>
      </c>
      <c r="C3697" s="17">
        <v>-27.3748</v>
      </c>
      <c r="D3697" s="17">
        <v>112.92359999999999</v>
      </c>
      <c r="E3697" s="40" t="s">
        <v>33</v>
      </c>
      <c r="F3697" s="18">
        <v>-51.8</v>
      </c>
      <c r="G3697" s="17">
        <v>-47.7</v>
      </c>
      <c r="H3697" s="17">
        <v>-44.3</v>
      </c>
      <c r="I3697" s="17">
        <v>-40.1</v>
      </c>
      <c r="J3697" s="17">
        <v>-35.200000000000003</v>
      </c>
      <c r="K3697" s="30">
        <v>-30.8</v>
      </c>
      <c r="L3697" s="10">
        <f t="shared" si="910"/>
        <v>-27.3748</v>
      </c>
      <c r="M3697" s="52" t="str">
        <f t="shared" si="913"/>
        <v>mid latitude</v>
      </c>
      <c r="N3697" s="83" t="s">
        <v>8</v>
      </c>
      <c r="O3697" s="34" t="s">
        <v>8</v>
      </c>
      <c r="P3697" s="34" t="s">
        <v>8</v>
      </c>
      <c r="Q3697" s="34" t="s">
        <v>8</v>
      </c>
      <c r="R3697" s="34" t="s">
        <v>8</v>
      </c>
      <c r="S3697" s="42" t="s">
        <v>8</v>
      </c>
      <c r="T3697" s="10" t="s">
        <v>8</v>
      </c>
      <c r="U3697" s="11" t="s">
        <v>8</v>
      </c>
      <c r="V3697" s="11" t="s">
        <v>8</v>
      </c>
      <c r="W3697" s="11" t="s">
        <v>8</v>
      </c>
      <c r="X3697" s="11" t="s">
        <v>8</v>
      </c>
      <c r="Y3697" s="12" t="s">
        <v>8</v>
      </c>
      <c r="Z3697" s="10">
        <f t="shared" si="914"/>
        <v>0.65844597211879219</v>
      </c>
      <c r="AA3697" s="11" t="s">
        <v>8</v>
      </c>
      <c r="AB3697" s="11">
        <f t="shared" si="909"/>
        <v>-0.18147985467836256</v>
      </c>
      <c r="AC3697" s="11" t="s">
        <v>8</v>
      </c>
      <c r="AD3697" s="9">
        <v>26.186777939999999</v>
      </c>
      <c r="AE3697" s="10">
        <v>20.475968261474801</v>
      </c>
      <c r="AF3697" s="53">
        <v>26.3263578621367</v>
      </c>
      <c r="AG3697" s="12">
        <v>33.261427704751803</v>
      </c>
      <c r="AH3697" s="10" t="s">
        <v>8</v>
      </c>
      <c r="AI3697" s="134" t="s">
        <v>8</v>
      </c>
      <c r="AJ3697" s="134" t="s">
        <v>8</v>
      </c>
      <c r="AK3697" s="134" t="s">
        <v>8</v>
      </c>
      <c r="AL3697" s="134" t="s">
        <v>8</v>
      </c>
      <c r="AM3697" s="134" t="s">
        <v>8</v>
      </c>
      <c r="AN3697" s="3" t="str">
        <f t="shared" si="911"/>
        <v>n/a</v>
      </c>
      <c r="AO3697" s="3" t="str">
        <f t="shared" si="912"/>
        <v>n/a</v>
      </c>
      <c r="AP3697" s="3" t="s">
        <v>8</v>
      </c>
      <c r="AQ3697" s="124"/>
      <c r="AR3697" s="4"/>
      <c r="AS3697" s="3"/>
    </row>
    <row r="3698" spans="1:45" ht="15" customHeight="1">
      <c r="A3698" s="53">
        <v>1.8304737259999999</v>
      </c>
      <c r="B3698" s="32" t="s">
        <v>31</v>
      </c>
      <c r="C3698" s="17">
        <v>-27.3748</v>
      </c>
      <c r="D3698" s="17">
        <v>112.92359999999999</v>
      </c>
      <c r="E3698" s="40" t="s">
        <v>33</v>
      </c>
      <c r="F3698" s="18">
        <v>-51.8</v>
      </c>
      <c r="G3698" s="17">
        <v>-47.7</v>
      </c>
      <c r="H3698" s="17">
        <v>-44.3</v>
      </c>
      <c r="I3698" s="17">
        <v>-40.1</v>
      </c>
      <c r="J3698" s="17">
        <v>-35.200000000000003</v>
      </c>
      <c r="K3698" s="30">
        <v>-30.8</v>
      </c>
      <c r="L3698" s="10">
        <f t="shared" si="910"/>
        <v>-27.3748</v>
      </c>
      <c r="M3698" s="52" t="str">
        <f t="shared" si="913"/>
        <v>mid latitude</v>
      </c>
      <c r="N3698" s="83" t="s">
        <v>8</v>
      </c>
      <c r="O3698" s="34" t="s">
        <v>8</v>
      </c>
      <c r="P3698" s="34" t="s">
        <v>8</v>
      </c>
      <c r="Q3698" s="34" t="s">
        <v>8</v>
      </c>
      <c r="R3698" s="34" t="s">
        <v>8</v>
      </c>
      <c r="S3698" s="42" t="s">
        <v>8</v>
      </c>
      <c r="T3698" s="10" t="s">
        <v>8</v>
      </c>
      <c r="U3698" s="11" t="s">
        <v>8</v>
      </c>
      <c r="V3698" s="11" t="s">
        <v>8</v>
      </c>
      <c r="W3698" s="11" t="s">
        <v>8</v>
      </c>
      <c r="X3698" s="11" t="s">
        <v>8</v>
      </c>
      <c r="Y3698" s="12" t="s">
        <v>8</v>
      </c>
      <c r="Z3698" s="10">
        <f t="shared" si="914"/>
        <v>0.66805254071635234</v>
      </c>
      <c r="AA3698" s="11" t="s">
        <v>8</v>
      </c>
      <c r="AB3698" s="11">
        <f t="shared" si="909"/>
        <v>-0.17518937997076023</v>
      </c>
      <c r="AC3698" s="11" t="s">
        <v>8</v>
      </c>
      <c r="AD3698" s="9">
        <v>26.61704641</v>
      </c>
      <c r="AE3698" s="10">
        <v>21.0752947608655</v>
      </c>
      <c r="AF3698" s="53">
        <v>26.890593313023398</v>
      </c>
      <c r="AG3698" s="12">
        <v>34.029171679029197</v>
      </c>
      <c r="AH3698" s="10" t="s">
        <v>8</v>
      </c>
      <c r="AI3698" s="134" t="s">
        <v>8</v>
      </c>
      <c r="AJ3698" s="134" t="s">
        <v>8</v>
      </c>
      <c r="AK3698" s="134" t="s">
        <v>8</v>
      </c>
      <c r="AL3698" s="134" t="s">
        <v>8</v>
      </c>
      <c r="AM3698" s="134" t="s">
        <v>8</v>
      </c>
      <c r="AN3698" s="3" t="str">
        <f t="shared" si="911"/>
        <v>n/a</v>
      </c>
      <c r="AO3698" s="3" t="str">
        <f t="shared" si="912"/>
        <v>n/a</v>
      </c>
      <c r="AP3698" s="3" t="s">
        <v>8</v>
      </c>
      <c r="AQ3698" s="124"/>
      <c r="AR3698" s="4"/>
      <c r="AS3698" s="3"/>
    </row>
    <row r="3699" spans="1:45" ht="15" customHeight="1">
      <c r="A3699" s="53">
        <v>1.8340185329999998</v>
      </c>
      <c r="B3699" s="32" t="s">
        <v>31</v>
      </c>
      <c r="C3699" s="17">
        <v>-27.3748</v>
      </c>
      <c r="D3699" s="17">
        <v>112.92359999999999</v>
      </c>
      <c r="E3699" s="40" t="s">
        <v>33</v>
      </c>
      <c r="F3699" s="18">
        <v>-51.8</v>
      </c>
      <c r="G3699" s="17">
        <v>-47.7</v>
      </c>
      <c r="H3699" s="17">
        <v>-44.3</v>
      </c>
      <c r="I3699" s="17">
        <v>-40.1</v>
      </c>
      <c r="J3699" s="17">
        <v>-35.200000000000003</v>
      </c>
      <c r="K3699" s="30">
        <v>-30.8</v>
      </c>
      <c r="L3699" s="10">
        <f t="shared" si="910"/>
        <v>-27.3748</v>
      </c>
      <c r="M3699" s="52" t="str">
        <f t="shared" si="913"/>
        <v>mid latitude</v>
      </c>
      <c r="N3699" s="83" t="s">
        <v>8</v>
      </c>
      <c r="O3699" s="34" t="s">
        <v>8</v>
      </c>
      <c r="P3699" s="34" t="s">
        <v>8</v>
      </c>
      <c r="Q3699" s="34" t="s">
        <v>8</v>
      </c>
      <c r="R3699" s="34" t="s">
        <v>8</v>
      </c>
      <c r="S3699" s="42" t="s">
        <v>8</v>
      </c>
      <c r="T3699" s="10" t="s">
        <v>8</v>
      </c>
      <c r="U3699" s="11" t="s">
        <v>8</v>
      </c>
      <c r="V3699" s="11" t="s">
        <v>8</v>
      </c>
      <c r="W3699" s="11" t="s">
        <v>8</v>
      </c>
      <c r="X3699" s="11" t="s">
        <v>8</v>
      </c>
      <c r="Y3699" s="12" t="s">
        <v>8</v>
      </c>
      <c r="Z3699" s="10">
        <f t="shared" si="914"/>
        <v>0.65777425494553421</v>
      </c>
      <c r="AA3699" s="11" t="s">
        <v>8</v>
      </c>
      <c r="AB3699" s="11">
        <f t="shared" si="909"/>
        <v>-0.18192312865497082</v>
      </c>
      <c r="AC3699" s="11" t="s">
        <v>8</v>
      </c>
      <c r="AD3699" s="9">
        <v>26.156458000000001</v>
      </c>
      <c r="AE3699" s="10">
        <v>20.447353567125099</v>
      </c>
      <c r="AF3699" s="53">
        <v>26.247793339420401</v>
      </c>
      <c r="AG3699" s="12">
        <v>33.2625037091045</v>
      </c>
      <c r="AH3699" s="10" t="s">
        <v>8</v>
      </c>
      <c r="AI3699" s="134" t="s">
        <v>8</v>
      </c>
      <c r="AJ3699" s="134" t="s">
        <v>8</v>
      </c>
      <c r="AK3699" s="134" t="s">
        <v>8</v>
      </c>
      <c r="AL3699" s="134" t="s">
        <v>8</v>
      </c>
      <c r="AM3699" s="134" t="s">
        <v>8</v>
      </c>
      <c r="AN3699" s="3" t="str">
        <f t="shared" si="911"/>
        <v>n/a</v>
      </c>
      <c r="AO3699" s="3" t="str">
        <f t="shared" si="912"/>
        <v>n/a</v>
      </c>
      <c r="AP3699" s="3" t="s">
        <v>8</v>
      </c>
      <c r="AQ3699" s="124"/>
      <c r="AR3699" s="4"/>
      <c r="AS3699" s="3"/>
    </row>
    <row r="3700" spans="1:45" ht="15" customHeight="1">
      <c r="A3700" s="53">
        <v>1.836302965</v>
      </c>
      <c r="B3700" s="32" t="s">
        <v>31</v>
      </c>
      <c r="C3700" s="17">
        <v>-27.3748</v>
      </c>
      <c r="D3700" s="17">
        <v>112.92359999999999</v>
      </c>
      <c r="E3700" s="40" t="s">
        <v>33</v>
      </c>
      <c r="F3700" s="18">
        <v>-51.8</v>
      </c>
      <c r="G3700" s="17">
        <v>-47.7</v>
      </c>
      <c r="H3700" s="17">
        <v>-44.3</v>
      </c>
      <c r="I3700" s="17">
        <v>-40.1</v>
      </c>
      <c r="J3700" s="17">
        <v>-35.200000000000003</v>
      </c>
      <c r="K3700" s="30">
        <v>-30.8</v>
      </c>
      <c r="L3700" s="10">
        <f t="shared" si="910"/>
        <v>-27.3748</v>
      </c>
      <c r="M3700" s="52" t="str">
        <f t="shared" si="913"/>
        <v>mid latitude</v>
      </c>
      <c r="N3700" s="83" t="s">
        <v>8</v>
      </c>
      <c r="O3700" s="34" t="s">
        <v>8</v>
      </c>
      <c r="P3700" s="34" t="s">
        <v>8</v>
      </c>
      <c r="Q3700" s="34" t="s">
        <v>8</v>
      </c>
      <c r="R3700" s="34" t="s">
        <v>8</v>
      </c>
      <c r="S3700" s="42" t="s">
        <v>8</v>
      </c>
      <c r="T3700" s="10" t="s">
        <v>8</v>
      </c>
      <c r="U3700" s="11" t="s">
        <v>8</v>
      </c>
      <c r="V3700" s="11" t="s">
        <v>8</v>
      </c>
      <c r="W3700" s="11" t="s">
        <v>8</v>
      </c>
      <c r="X3700" s="11" t="s">
        <v>8</v>
      </c>
      <c r="Y3700" s="12" t="s">
        <v>8</v>
      </c>
      <c r="Z3700" s="10">
        <f t="shared" si="914"/>
        <v>0.6564372006718765</v>
      </c>
      <c r="AA3700" s="11" t="s">
        <v>8</v>
      </c>
      <c r="AB3700" s="11">
        <f t="shared" si="909"/>
        <v>-0.1828068152046784</v>
      </c>
      <c r="AC3700" s="11" t="s">
        <v>8</v>
      </c>
      <c r="AD3700" s="9">
        <v>26.096013840000001</v>
      </c>
      <c r="AE3700" s="10">
        <v>20.311201855576702</v>
      </c>
      <c r="AF3700" s="53">
        <v>26.183633081897501</v>
      </c>
      <c r="AG3700" s="12">
        <v>33.092295257386603</v>
      </c>
      <c r="AH3700" s="10" t="s">
        <v>8</v>
      </c>
      <c r="AI3700" s="134" t="s">
        <v>8</v>
      </c>
      <c r="AJ3700" s="134" t="s">
        <v>8</v>
      </c>
      <c r="AK3700" s="134" t="s">
        <v>8</v>
      </c>
      <c r="AL3700" s="134" t="s">
        <v>8</v>
      </c>
      <c r="AM3700" s="134" t="s">
        <v>8</v>
      </c>
      <c r="AN3700" s="3" t="str">
        <f t="shared" si="911"/>
        <v>n/a</v>
      </c>
      <c r="AO3700" s="3" t="str">
        <f t="shared" si="912"/>
        <v>n/a</v>
      </c>
      <c r="AP3700" s="3" t="s">
        <v>8</v>
      </c>
      <c r="AQ3700" s="124"/>
      <c r="AR3700" s="4"/>
      <c r="AS3700" s="3"/>
    </row>
    <row r="3701" spans="1:45" ht="15" customHeight="1">
      <c r="A3701" s="53">
        <v>1.8383510759999999</v>
      </c>
      <c r="B3701" s="32" t="s">
        <v>31</v>
      </c>
      <c r="C3701" s="17">
        <v>-27.3748</v>
      </c>
      <c r="D3701" s="17">
        <v>112.92359999999999</v>
      </c>
      <c r="E3701" s="40" t="s">
        <v>33</v>
      </c>
      <c r="F3701" s="18">
        <v>-51.8</v>
      </c>
      <c r="G3701" s="17">
        <v>-47.7</v>
      </c>
      <c r="H3701" s="17">
        <v>-44.3</v>
      </c>
      <c r="I3701" s="17">
        <v>-40.1</v>
      </c>
      <c r="J3701" s="17">
        <v>-35.200000000000003</v>
      </c>
      <c r="K3701" s="30">
        <v>-30.8</v>
      </c>
      <c r="L3701" s="10">
        <f t="shared" si="910"/>
        <v>-27.3748</v>
      </c>
      <c r="M3701" s="52" t="str">
        <f t="shared" si="913"/>
        <v>mid latitude</v>
      </c>
      <c r="N3701" s="83" t="s">
        <v>8</v>
      </c>
      <c r="O3701" s="34" t="s">
        <v>8</v>
      </c>
      <c r="P3701" s="34" t="s">
        <v>8</v>
      </c>
      <c r="Q3701" s="34" t="s">
        <v>8</v>
      </c>
      <c r="R3701" s="34" t="s">
        <v>8</v>
      </c>
      <c r="S3701" s="42" t="s">
        <v>8</v>
      </c>
      <c r="T3701" s="10" t="s">
        <v>8</v>
      </c>
      <c r="U3701" s="11" t="s">
        <v>8</v>
      </c>
      <c r="V3701" s="11" t="s">
        <v>8</v>
      </c>
      <c r="W3701" s="11" t="s">
        <v>8</v>
      </c>
      <c r="X3701" s="11" t="s">
        <v>8</v>
      </c>
      <c r="Y3701" s="12" t="s">
        <v>8</v>
      </c>
      <c r="Z3701" s="10">
        <f t="shared" si="914"/>
        <v>0.65503145607800095</v>
      </c>
      <c r="AA3701" s="11" t="s">
        <v>8</v>
      </c>
      <c r="AB3701" s="11">
        <f t="shared" si="909"/>
        <v>-0.18373784371345031</v>
      </c>
      <c r="AC3701" s="11" t="s">
        <v>8</v>
      </c>
      <c r="AD3701" s="9">
        <v>26.032331490000001</v>
      </c>
      <c r="AE3701" s="10">
        <v>20.268122899567501</v>
      </c>
      <c r="AF3701" s="53">
        <v>26.085660835455201</v>
      </c>
      <c r="AG3701" s="12">
        <v>33.041974773102403</v>
      </c>
      <c r="AH3701" s="10" t="s">
        <v>8</v>
      </c>
      <c r="AI3701" s="134" t="s">
        <v>8</v>
      </c>
      <c r="AJ3701" s="134" t="s">
        <v>8</v>
      </c>
      <c r="AK3701" s="134" t="s">
        <v>8</v>
      </c>
      <c r="AL3701" s="134" t="s">
        <v>8</v>
      </c>
      <c r="AM3701" s="134" t="s">
        <v>8</v>
      </c>
      <c r="AN3701" s="3" t="str">
        <f t="shared" si="911"/>
        <v>n/a</v>
      </c>
      <c r="AO3701" s="3" t="str">
        <f t="shared" si="912"/>
        <v>n/a</v>
      </c>
      <c r="AP3701" s="3" t="s">
        <v>8</v>
      </c>
      <c r="AQ3701" s="124"/>
      <c r="AR3701" s="4"/>
      <c r="AS3701" s="3"/>
    </row>
    <row r="3702" spans="1:45" ht="15" customHeight="1">
      <c r="A3702" s="53">
        <v>1.842998712</v>
      </c>
      <c r="B3702" s="32" t="s">
        <v>31</v>
      </c>
      <c r="C3702" s="17">
        <v>-27.3748</v>
      </c>
      <c r="D3702" s="17">
        <v>112.92359999999999</v>
      </c>
      <c r="E3702" s="40" t="s">
        <v>33</v>
      </c>
      <c r="F3702" s="18">
        <v>-51.8</v>
      </c>
      <c r="G3702" s="17">
        <v>-47.7</v>
      </c>
      <c r="H3702" s="17">
        <v>-44.3</v>
      </c>
      <c r="I3702" s="17">
        <v>-40.1</v>
      </c>
      <c r="J3702" s="17">
        <v>-35.200000000000003</v>
      </c>
      <c r="K3702" s="30">
        <v>-30.8</v>
      </c>
      <c r="L3702" s="10">
        <f t="shared" si="910"/>
        <v>-27.3748</v>
      </c>
      <c r="M3702" s="52" t="str">
        <f t="shared" si="913"/>
        <v>mid latitude</v>
      </c>
      <c r="N3702" s="83" t="s">
        <v>8</v>
      </c>
      <c r="O3702" s="34" t="s">
        <v>8</v>
      </c>
      <c r="P3702" s="34" t="s">
        <v>8</v>
      </c>
      <c r="Q3702" s="34" t="s">
        <v>8</v>
      </c>
      <c r="R3702" s="34" t="s">
        <v>8</v>
      </c>
      <c r="S3702" s="42" t="s">
        <v>8</v>
      </c>
      <c r="T3702" s="10" t="s">
        <v>8</v>
      </c>
      <c r="U3702" s="11" t="s">
        <v>8</v>
      </c>
      <c r="V3702" s="11" t="s">
        <v>8</v>
      </c>
      <c r="W3702" s="11" t="s">
        <v>8</v>
      </c>
      <c r="X3702" s="11" t="s">
        <v>8</v>
      </c>
      <c r="Y3702" s="12" t="s">
        <v>8</v>
      </c>
      <c r="Z3702" s="10">
        <f t="shared" si="914"/>
        <v>0.65370614204384458</v>
      </c>
      <c r="AA3702" s="11" t="s">
        <v>8</v>
      </c>
      <c r="AB3702" s="11">
        <f t="shared" si="909"/>
        <v>-0.18461743450292403</v>
      </c>
      <c r="AC3702" s="11" t="s">
        <v>8</v>
      </c>
      <c r="AD3702" s="9">
        <v>25.97216748</v>
      </c>
      <c r="AE3702" s="10">
        <v>20.145733010239699</v>
      </c>
      <c r="AF3702" s="53">
        <v>25.987283132108502</v>
      </c>
      <c r="AG3702" s="12">
        <v>32.845155470384803</v>
      </c>
      <c r="AH3702" s="10" t="s">
        <v>8</v>
      </c>
      <c r="AI3702" s="134" t="s">
        <v>8</v>
      </c>
      <c r="AJ3702" s="134" t="s">
        <v>8</v>
      </c>
      <c r="AK3702" s="134" t="s">
        <v>8</v>
      </c>
      <c r="AL3702" s="134" t="s">
        <v>8</v>
      </c>
      <c r="AM3702" s="134" t="s">
        <v>8</v>
      </c>
      <c r="AN3702" s="3" t="str">
        <f t="shared" si="911"/>
        <v>n/a</v>
      </c>
      <c r="AO3702" s="3" t="str">
        <f t="shared" si="912"/>
        <v>n/a</v>
      </c>
      <c r="AP3702" s="3" t="s">
        <v>8</v>
      </c>
      <c r="AQ3702" s="124"/>
      <c r="AR3702" s="4"/>
      <c r="AS3702" s="3"/>
    </row>
    <row r="3703" spans="1:45" ht="15" customHeight="1">
      <c r="A3703" s="53">
        <v>1.8466222929999998</v>
      </c>
      <c r="B3703" s="32" t="s">
        <v>31</v>
      </c>
      <c r="C3703" s="17">
        <v>-27.3748</v>
      </c>
      <c r="D3703" s="17">
        <v>112.92359999999999</v>
      </c>
      <c r="E3703" s="40" t="s">
        <v>33</v>
      </c>
      <c r="F3703" s="18">
        <v>-51.8</v>
      </c>
      <c r="G3703" s="17">
        <v>-47.7</v>
      </c>
      <c r="H3703" s="17">
        <v>-44.3</v>
      </c>
      <c r="I3703" s="17">
        <v>-40.1</v>
      </c>
      <c r="J3703" s="17">
        <v>-35.200000000000003</v>
      </c>
      <c r="K3703" s="30">
        <v>-30.8</v>
      </c>
      <c r="L3703" s="10">
        <f t="shared" si="910"/>
        <v>-27.3748</v>
      </c>
      <c r="M3703" s="52" t="str">
        <f t="shared" si="913"/>
        <v>mid latitude</v>
      </c>
      <c r="N3703" s="83" t="s">
        <v>8</v>
      </c>
      <c r="O3703" s="34" t="s">
        <v>8</v>
      </c>
      <c r="P3703" s="34" t="s">
        <v>8</v>
      </c>
      <c r="Q3703" s="34" t="s">
        <v>8</v>
      </c>
      <c r="R3703" s="34" t="s">
        <v>8</v>
      </c>
      <c r="S3703" s="42" t="s">
        <v>8</v>
      </c>
      <c r="T3703" s="10" t="s">
        <v>8</v>
      </c>
      <c r="U3703" s="11" t="s">
        <v>8</v>
      </c>
      <c r="V3703" s="11" t="s">
        <v>8</v>
      </c>
      <c r="W3703" s="11" t="s">
        <v>8</v>
      </c>
      <c r="X3703" s="11" t="s">
        <v>8</v>
      </c>
      <c r="Y3703" s="12" t="s">
        <v>8</v>
      </c>
      <c r="Z3703" s="10">
        <f t="shared" si="914"/>
        <v>0.65710642673501518</v>
      </c>
      <c r="AA3703" s="11" t="s">
        <v>8</v>
      </c>
      <c r="AB3703" s="11">
        <f t="shared" si="909"/>
        <v>-0.18236428523391815</v>
      </c>
      <c r="AC3703" s="11" t="s">
        <v>8</v>
      </c>
      <c r="AD3703" s="9">
        <v>26.126282889999999</v>
      </c>
      <c r="AE3703" s="10">
        <v>20.3694549470049</v>
      </c>
      <c r="AF3703" s="53">
        <v>26.246286803113101</v>
      </c>
      <c r="AG3703" s="12">
        <v>33.194832756047902</v>
      </c>
      <c r="AH3703" s="10" t="s">
        <v>8</v>
      </c>
      <c r="AI3703" s="134" t="s">
        <v>8</v>
      </c>
      <c r="AJ3703" s="134" t="s">
        <v>8</v>
      </c>
      <c r="AK3703" s="134" t="s">
        <v>8</v>
      </c>
      <c r="AL3703" s="134" t="s">
        <v>8</v>
      </c>
      <c r="AM3703" s="134" t="s">
        <v>8</v>
      </c>
      <c r="AN3703" s="3" t="str">
        <f t="shared" si="911"/>
        <v>n/a</v>
      </c>
      <c r="AO3703" s="3" t="str">
        <f t="shared" si="912"/>
        <v>n/a</v>
      </c>
      <c r="AP3703" s="3" t="s">
        <v>8</v>
      </c>
      <c r="AQ3703" s="124"/>
      <c r="AR3703" s="4"/>
      <c r="AS3703" s="3"/>
    </row>
    <row r="3704" spans="1:45" ht="15" customHeight="1">
      <c r="A3704" s="53">
        <v>1.848985498</v>
      </c>
      <c r="B3704" s="32" t="s">
        <v>31</v>
      </c>
      <c r="C3704" s="17">
        <v>-27.3748</v>
      </c>
      <c r="D3704" s="17">
        <v>112.92359999999999</v>
      </c>
      <c r="E3704" s="40" t="s">
        <v>33</v>
      </c>
      <c r="F3704" s="18">
        <v>-51.8</v>
      </c>
      <c r="G3704" s="17">
        <v>-47.7</v>
      </c>
      <c r="H3704" s="17">
        <v>-44.3</v>
      </c>
      <c r="I3704" s="17">
        <v>-40.1</v>
      </c>
      <c r="J3704" s="17">
        <v>-35.200000000000003</v>
      </c>
      <c r="K3704" s="30">
        <v>-30.8</v>
      </c>
      <c r="L3704" s="10">
        <f t="shared" si="910"/>
        <v>-27.3748</v>
      </c>
      <c r="M3704" s="52" t="str">
        <f t="shared" si="913"/>
        <v>mid latitude</v>
      </c>
      <c r="N3704" s="83" t="s">
        <v>8</v>
      </c>
      <c r="O3704" s="34" t="s">
        <v>8</v>
      </c>
      <c r="P3704" s="34" t="s">
        <v>8</v>
      </c>
      <c r="Q3704" s="34" t="s">
        <v>8</v>
      </c>
      <c r="R3704" s="34" t="s">
        <v>8</v>
      </c>
      <c r="S3704" s="42" t="s">
        <v>8</v>
      </c>
      <c r="T3704" s="10" t="s">
        <v>8</v>
      </c>
      <c r="U3704" s="11" t="s">
        <v>8</v>
      </c>
      <c r="V3704" s="11" t="s">
        <v>8</v>
      </c>
      <c r="W3704" s="11" t="s">
        <v>8</v>
      </c>
      <c r="X3704" s="11" t="s">
        <v>8</v>
      </c>
      <c r="Y3704" s="12" t="s">
        <v>8</v>
      </c>
      <c r="Z3704" s="10">
        <f t="shared" si="914"/>
        <v>0.6647531222369486</v>
      </c>
      <c r="AA3704" s="11" t="s">
        <v>8</v>
      </c>
      <c r="AB3704" s="11">
        <f t="shared" si="909"/>
        <v>-0.17733961418128655</v>
      </c>
      <c r="AC3704" s="11" t="s">
        <v>8</v>
      </c>
      <c r="AD3704" s="9">
        <v>26.46997039</v>
      </c>
      <c r="AE3704" s="10">
        <v>20.870766049277201</v>
      </c>
      <c r="AF3704" s="53">
        <v>26.684479118113</v>
      </c>
      <c r="AG3704" s="12">
        <v>33.779643168485102</v>
      </c>
      <c r="AH3704" s="10" t="s">
        <v>8</v>
      </c>
      <c r="AI3704" s="134" t="s">
        <v>8</v>
      </c>
      <c r="AJ3704" s="134" t="s">
        <v>8</v>
      </c>
      <c r="AK3704" s="134" t="s">
        <v>8</v>
      </c>
      <c r="AL3704" s="134" t="s">
        <v>8</v>
      </c>
      <c r="AM3704" s="134" t="s">
        <v>8</v>
      </c>
      <c r="AN3704" s="3" t="str">
        <f t="shared" si="911"/>
        <v>n/a</v>
      </c>
      <c r="AO3704" s="3" t="str">
        <f t="shared" si="912"/>
        <v>n/a</v>
      </c>
      <c r="AP3704" s="3" t="s">
        <v>8</v>
      </c>
      <c r="AQ3704" s="124"/>
      <c r="AR3704" s="4"/>
      <c r="AS3704" s="3"/>
    </row>
    <row r="3705" spans="1:45" ht="15" customHeight="1">
      <c r="A3705" s="53">
        <v>1.850954835</v>
      </c>
      <c r="B3705" s="32" t="s">
        <v>31</v>
      </c>
      <c r="C3705" s="17">
        <v>-27.3748</v>
      </c>
      <c r="D3705" s="17">
        <v>112.92359999999999</v>
      </c>
      <c r="E3705" s="40" t="s">
        <v>33</v>
      </c>
      <c r="F3705" s="18">
        <v>-51.8</v>
      </c>
      <c r="G3705" s="17">
        <v>-47.7</v>
      </c>
      <c r="H3705" s="17">
        <v>-44.3</v>
      </c>
      <c r="I3705" s="17">
        <v>-40.1</v>
      </c>
      <c r="J3705" s="17">
        <v>-35.200000000000003</v>
      </c>
      <c r="K3705" s="30">
        <v>-30.8</v>
      </c>
      <c r="L3705" s="10">
        <f t="shared" si="910"/>
        <v>-27.3748</v>
      </c>
      <c r="M3705" s="52" t="str">
        <f t="shared" si="913"/>
        <v>mid latitude</v>
      </c>
      <c r="N3705" s="83" t="s">
        <v>8</v>
      </c>
      <c r="O3705" s="34" t="s">
        <v>8</v>
      </c>
      <c r="P3705" s="34" t="s">
        <v>8</v>
      </c>
      <c r="Q3705" s="34" t="s">
        <v>8</v>
      </c>
      <c r="R3705" s="34" t="s">
        <v>8</v>
      </c>
      <c r="S3705" s="42" t="s">
        <v>8</v>
      </c>
      <c r="T3705" s="10" t="s">
        <v>8</v>
      </c>
      <c r="U3705" s="11" t="s">
        <v>8</v>
      </c>
      <c r="V3705" s="11" t="s">
        <v>8</v>
      </c>
      <c r="W3705" s="11" t="s">
        <v>8</v>
      </c>
      <c r="X3705" s="11" t="s">
        <v>8</v>
      </c>
      <c r="Y3705" s="12" t="s">
        <v>8</v>
      </c>
      <c r="Z3705" s="10">
        <f t="shared" si="914"/>
        <v>0.64836292580745269</v>
      </c>
      <c r="AA3705" s="11" t="s">
        <v>8</v>
      </c>
      <c r="AB3705" s="11">
        <f t="shared" si="909"/>
        <v>-0.18818182660818711</v>
      </c>
      <c r="AC3705" s="11" t="s">
        <v>8</v>
      </c>
      <c r="AD3705" s="9">
        <v>25.72836306</v>
      </c>
      <c r="AE3705" s="10">
        <v>19.865144626203602</v>
      </c>
      <c r="AF3705" s="53">
        <v>25.670971719668401</v>
      </c>
      <c r="AG3705" s="12">
        <v>32.508757275579697</v>
      </c>
      <c r="AH3705" s="10" t="s">
        <v>8</v>
      </c>
      <c r="AI3705" s="134" t="s">
        <v>8</v>
      </c>
      <c r="AJ3705" s="134" t="s">
        <v>8</v>
      </c>
      <c r="AK3705" s="134" t="s">
        <v>8</v>
      </c>
      <c r="AL3705" s="134" t="s">
        <v>8</v>
      </c>
      <c r="AM3705" s="134" t="s">
        <v>8</v>
      </c>
      <c r="AN3705" s="3" t="str">
        <f t="shared" si="911"/>
        <v>n/a</v>
      </c>
      <c r="AO3705" s="3" t="str">
        <f t="shared" si="912"/>
        <v>n/a</v>
      </c>
      <c r="AP3705" s="3" t="s">
        <v>8</v>
      </c>
      <c r="AQ3705" s="124"/>
      <c r="AR3705" s="4"/>
      <c r="AS3705" s="3"/>
    </row>
    <row r="3706" spans="1:45" ht="15" customHeight="1">
      <c r="A3706" s="53">
        <v>1.8525303049999999</v>
      </c>
      <c r="B3706" s="32" t="s">
        <v>31</v>
      </c>
      <c r="C3706" s="17">
        <v>-27.3748</v>
      </c>
      <c r="D3706" s="17">
        <v>112.92359999999999</v>
      </c>
      <c r="E3706" s="40" t="s">
        <v>33</v>
      </c>
      <c r="F3706" s="18">
        <v>-51.8</v>
      </c>
      <c r="G3706" s="17">
        <v>-47.7</v>
      </c>
      <c r="H3706" s="17">
        <v>-44.3</v>
      </c>
      <c r="I3706" s="17">
        <v>-40.1</v>
      </c>
      <c r="J3706" s="17">
        <v>-35.200000000000003</v>
      </c>
      <c r="K3706" s="30">
        <v>-30.8</v>
      </c>
      <c r="L3706" s="10">
        <f t="shared" si="910"/>
        <v>-27.3748</v>
      </c>
      <c r="M3706" s="52" t="str">
        <f t="shared" si="913"/>
        <v>mid latitude</v>
      </c>
      <c r="N3706" s="83" t="s">
        <v>8</v>
      </c>
      <c r="O3706" s="34" t="s">
        <v>8</v>
      </c>
      <c r="P3706" s="34" t="s">
        <v>8</v>
      </c>
      <c r="Q3706" s="34" t="s">
        <v>8</v>
      </c>
      <c r="R3706" s="34" t="s">
        <v>8</v>
      </c>
      <c r="S3706" s="42" t="s">
        <v>8</v>
      </c>
      <c r="T3706" s="10" t="s">
        <v>8</v>
      </c>
      <c r="U3706" s="11" t="s">
        <v>8</v>
      </c>
      <c r="V3706" s="11" t="s">
        <v>8</v>
      </c>
      <c r="W3706" s="11" t="s">
        <v>8</v>
      </c>
      <c r="X3706" s="11" t="s">
        <v>8</v>
      </c>
      <c r="Y3706" s="12" t="s">
        <v>8</v>
      </c>
      <c r="Z3706" s="10">
        <f t="shared" si="914"/>
        <v>0.65073651005298483</v>
      </c>
      <c r="AA3706" s="11" t="s">
        <v>8</v>
      </c>
      <c r="AB3706" s="11">
        <f t="shared" si="909"/>
        <v>-0.18659482616959064</v>
      </c>
      <c r="AC3706" s="11" t="s">
        <v>8</v>
      </c>
      <c r="AD3706" s="9">
        <v>25.836913890000002</v>
      </c>
      <c r="AE3706" s="10">
        <v>19.949735347136301</v>
      </c>
      <c r="AF3706" s="53">
        <v>25.817545217587099</v>
      </c>
      <c r="AG3706" s="12">
        <v>32.6829720983078</v>
      </c>
      <c r="AH3706" s="10" t="s">
        <v>8</v>
      </c>
      <c r="AI3706" s="134" t="s">
        <v>8</v>
      </c>
      <c r="AJ3706" s="134" t="s">
        <v>8</v>
      </c>
      <c r="AK3706" s="134" t="s">
        <v>8</v>
      </c>
      <c r="AL3706" s="134" t="s">
        <v>8</v>
      </c>
      <c r="AM3706" s="134" t="s">
        <v>8</v>
      </c>
      <c r="AN3706" s="3" t="str">
        <f t="shared" si="911"/>
        <v>n/a</v>
      </c>
      <c r="AO3706" s="3" t="str">
        <f t="shared" si="912"/>
        <v>n/a</v>
      </c>
      <c r="AP3706" s="3" t="s">
        <v>8</v>
      </c>
      <c r="AQ3706" s="124"/>
      <c r="AR3706" s="4"/>
      <c r="AS3706" s="3"/>
    </row>
    <row r="3707" spans="1:45" ht="15" customHeight="1">
      <c r="A3707" s="53">
        <v>1.855563085</v>
      </c>
      <c r="B3707" s="32" t="s">
        <v>31</v>
      </c>
      <c r="C3707" s="17">
        <v>-27.3748</v>
      </c>
      <c r="D3707" s="17">
        <v>112.92359999999999</v>
      </c>
      <c r="E3707" s="40" t="s">
        <v>33</v>
      </c>
      <c r="F3707" s="18">
        <v>-51.8</v>
      </c>
      <c r="G3707" s="17">
        <v>-47.7</v>
      </c>
      <c r="H3707" s="17">
        <v>-44.3</v>
      </c>
      <c r="I3707" s="17">
        <v>-40.1</v>
      </c>
      <c r="J3707" s="17">
        <v>-35.200000000000003</v>
      </c>
      <c r="K3707" s="30">
        <v>-30.8</v>
      </c>
      <c r="L3707" s="10">
        <f t="shared" si="910"/>
        <v>-27.3748</v>
      </c>
      <c r="M3707" s="52" t="str">
        <f t="shared" si="913"/>
        <v>mid latitude</v>
      </c>
      <c r="N3707" s="83" t="s">
        <v>8</v>
      </c>
      <c r="O3707" s="34" t="s">
        <v>8</v>
      </c>
      <c r="P3707" s="34" t="s">
        <v>8</v>
      </c>
      <c r="Q3707" s="34" t="s">
        <v>8</v>
      </c>
      <c r="R3707" s="34" t="s">
        <v>8</v>
      </c>
      <c r="S3707" s="42" t="s">
        <v>8</v>
      </c>
      <c r="T3707" s="10" t="s">
        <v>8</v>
      </c>
      <c r="U3707" s="11" t="s">
        <v>8</v>
      </c>
      <c r="V3707" s="11" t="s">
        <v>8</v>
      </c>
      <c r="W3707" s="11" t="s">
        <v>8</v>
      </c>
      <c r="X3707" s="11" t="s">
        <v>8</v>
      </c>
      <c r="Y3707" s="12" t="s">
        <v>8</v>
      </c>
      <c r="Z3707" s="10">
        <f t="shared" si="914"/>
        <v>0.66132234726304362</v>
      </c>
      <c r="AA3707" s="11" t="s">
        <v>8</v>
      </c>
      <c r="AB3707" s="11">
        <f t="shared" si="909"/>
        <v>-0.17958680146198833</v>
      </c>
      <c r="AC3707" s="11" t="s">
        <v>8</v>
      </c>
      <c r="AD3707" s="9">
        <v>26.316262779999999</v>
      </c>
      <c r="AE3707" s="10">
        <v>20.627357607038299</v>
      </c>
      <c r="AF3707" s="53">
        <v>26.482448136412099</v>
      </c>
      <c r="AG3707" s="12">
        <v>33.535471682859097</v>
      </c>
      <c r="AH3707" s="10" t="s">
        <v>8</v>
      </c>
      <c r="AI3707" s="134" t="s">
        <v>8</v>
      </c>
      <c r="AJ3707" s="134" t="s">
        <v>8</v>
      </c>
      <c r="AK3707" s="134" t="s">
        <v>8</v>
      </c>
      <c r="AL3707" s="134" t="s">
        <v>8</v>
      </c>
      <c r="AM3707" s="134" t="s">
        <v>8</v>
      </c>
      <c r="AN3707" s="3" t="str">
        <f t="shared" si="911"/>
        <v>n/a</v>
      </c>
      <c r="AO3707" s="3" t="str">
        <f t="shared" si="912"/>
        <v>n/a</v>
      </c>
      <c r="AP3707" s="3" t="s">
        <v>8</v>
      </c>
      <c r="AQ3707" s="124"/>
      <c r="AR3707" s="4"/>
      <c r="AS3707" s="3"/>
    </row>
    <row r="3708" spans="1:45" ht="15" customHeight="1">
      <c r="A3708" s="53">
        <v>1.8755473919999999</v>
      </c>
      <c r="B3708" s="32" t="s">
        <v>31</v>
      </c>
      <c r="C3708" s="17">
        <v>-27.3748</v>
      </c>
      <c r="D3708" s="17">
        <v>112.92359999999999</v>
      </c>
      <c r="E3708" s="40" t="s">
        <v>33</v>
      </c>
      <c r="F3708" s="18">
        <v>-51.8</v>
      </c>
      <c r="G3708" s="17">
        <v>-47.7</v>
      </c>
      <c r="H3708" s="17">
        <v>-44.3</v>
      </c>
      <c r="I3708" s="17">
        <v>-40.1</v>
      </c>
      <c r="J3708" s="17">
        <v>-35.200000000000003</v>
      </c>
      <c r="K3708" s="30">
        <v>-30.8</v>
      </c>
      <c r="L3708" s="10">
        <f t="shared" si="910"/>
        <v>-27.3748</v>
      </c>
      <c r="M3708" s="52" t="str">
        <f t="shared" si="913"/>
        <v>mid latitude</v>
      </c>
      <c r="N3708" s="83" t="s">
        <v>8</v>
      </c>
      <c r="O3708" s="34" t="s">
        <v>8</v>
      </c>
      <c r="P3708" s="34" t="s">
        <v>8</v>
      </c>
      <c r="Q3708" s="34" t="s">
        <v>8</v>
      </c>
      <c r="R3708" s="34" t="s">
        <v>8</v>
      </c>
      <c r="S3708" s="42" t="s">
        <v>8</v>
      </c>
      <c r="T3708" s="10" t="s">
        <v>8</v>
      </c>
      <c r="U3708" s="11" t="s">
        <v>8</v>
      </c>
      <c r="V3708" s="11" t="s">
        <v>8</v>
      </c>
      <c r="W3708" s="11" t="s">
        <v>8</v>
      </c>
      <c r="X3708" s="11" t="s">
        <v>8</v>
      </c>
      <c r="Y3708" s="12" t="s">
        <v>8</v>
      </c>
      <c r="Z3708" s="10">
        <f t="shared" si="914"/>
        <v>0.6625181304952571</v>
      </c>
      <c r="AA3708" s="11" t="s">
        <v>8</v>
      </c>
      <c r="AB3708" s="11">
        <f t="shared" si="909"/>
        <v>-0.17880223230994152</v>
      </c>
      <c r="AC3708" s="11" t="s">
        <v>8</v>
      </c>
      <c r="AD3708" s="9">
        <v>26.369927310000001</v>
      </c>
      <c r="AE3708" s="10">
        <v>20.766179408349299</v>
      </c>
      <c r="AF3708" s="53">
        <v>26.566426864870099</v>
      </c>
      <c r="AG3708" s="12">
        <v>33.591727304908403</v>
      </c>
      <c r="AH3708" s="10" t="s">
        <v>8</v>
      </c>
      <c r="AI3708" s="134" t="s">
        <v>8</v>
      </c>
      <c r="AJ3708" s="134" t="s">
        <v>8</v>
      </c>
      <c r="AK3708" s="134" t="s">
        <v>8</v>
      </c>
      <c r="AL3708" s="134" t="s">
        <v>8</v>
      </c>
      <c r="AM3708" s="134" t="s">
        <v>8</v>
      </c>
      <c r="AN3708" s="3" t="str">
        <f t="shared" si="911"/>
        <v>n/a</v>
      </c>
      <c r="AO3708" s="3" t="str">
        <f t="shared" si="912"/>
        <v>n/a</v>
      </c>
      <c r="AP3708" s="3" t="s">
        <v>8</v>
      </c>
      <c r="AQ3708" s="124"/>
      <c r="AR3708" s="4"/>
      <c r="AS3708" s="3"/>
    </row>
    <row r="3709" spans="1:45" ht="15" customHeight="1">
      <c r="A3709" s="53">
        <v>1.888603225</v>
      </c>
      <c r="B3709" s="32" t="s">
        <v>31</v>
      </c>
      <c r="C3709" s="17">
        <v>-27.3748</v>
      </c>
      <c r="D3709" s="17">
        <v>112.92359999999999</v>
      </c>
      <c r="E3709" s="40" t="s">
        <v>33</v>
      </c>
      <c r="F3709" s="18">
        <v>-51.8</v>
      </c>
      <c r="G3709" s="17">
        <v>-47.7</v>
      </c>
      <c r="H3709" s="17">
        <v>-44.3</v>
      </c>
      <c r="I3709" s="17">
        <v>-40.1</v>
      </c>
      <c r="J3709" s="17">
        <v>-35.200000000000003</v>
      </c>
      <c r="K3709" s="30">
        <v>-30.8</v>
      </c>
      <c r="L3709" s="10">
        <f t="shared" si="910"/>
        <v>-27.3748</v>
      </c>
      <c r="M3709" s="52" t="str">
        <f t="shared" si="913"/>
        <v>mid latitude</v>
      </c>
      <c r="N3709" s="83" t="s">
        <v>8</v>
      </c>
      <c r="O3709" s="34" t="s">
        <v>8</v>
      </c>
      <c r="P3709" s="34" t="s">
        <v>8</v>
      </c>
      <c r="Q3709" s="34" t="s">
        <v>8</v>
      </c>
      <c r="R3709" s="34" t="s">
        <v>8</v>
      </c>
      <c r="S3709" s="42" t="s">
        <v>8</v>
      </c>
      <c r="T3709" s="10" t="s">
        <v>8</v>
      </c>
      <c r="U3709" s="11" t="s">
        <v>8</v>
      </c>
      <c r="V3709" s="11" t="s">
        <v>8</v>
      </c>
      <c r="W3709" s="11" t="s">
        <v>8</v>
      </c>
      <c r="X3709" s="11" t="s">
        <v>8</v>
      </c>
      <c r="Y3709" s="12" t="s">
        <v>8</v>
      </c>
      <c r="Z3709" s="10">
        <f t="shared" si="914"/>
        <v>0.65280406001698421</v>
      </c>
      <c r="AA3709" s="11" t="s">
        <v>8</v>
      </c>
      <c r="AB3709" s="11">
        <f t="shared" si="909"/>
        <v>-0.18521715321637428</v>
      </c>
      <c r="AC3709" s="11" t="s">
        <v>8</v>
      </c>
      <c r="AD3709" s="9">
        <v>25.931146720000001</v>
      </c>
      <c r="AE3709" s="10">
        <v>20.104349121032399</v>
      </c>
      <c r="AF3709" s="53">
        <v>25.964690187776402</v>
      </c>
      <c r="AG3709" s="12">
        <v>32.917710843012003</v>
      </c>
      <c r="AH3709" s="10" t="s">
        <v>8</v>
      </c>
      <c r="AI3709" s="134" t="s">
        <v>8</v>
      </c>
      <c r="AJ3709" s="134" t="s">
        <v>8</v>
      </c>
      <c r="AK3709" s="134" t="s">
        <v>8</v>
      </c>
      <c r="AL3709" s="134" t="s">
        <v>8</v>
      </c>
      <c r="AM3709" s="134" t="s">
        <v>8</v>
      </c>
      <c r="AN3709" s="3" t="str">
        <f t="shared" si="911"/>
        <v>n/a</v>
      </c>
      <c r="AO3709" s="3" t="str">
        <f t="shared" si="912"/>
        <v>n/a</v>
      </c>
      <c r="AP3709" s="3" t="s">
        <v>8</v>
      </c>
      <c r="AQ3709" s="124"/>
      <c r="AR3709" s="4"/>
      <c r="AS3709" s="3"/>
    </row>
    <row r="3710" spans="1:45" ht="15" customHeight="1">
      <c r="A3710" s="53">
        <v>1.8971178979999999</v>
      </c>
      <c r="B3710" s="32" t="s">
        <v>31</v>
      </c>
      <c r="C3710" s="17">
        <v>-27.3748</v>
      </c>
      <c r="D3710" s="17">
        <v>112.92359999999999</v>
      </c>
      <c r="E3710" s="40" t="s">
        <v>33</v>
      </c>
      <c r="F3710" s="18">
        <v>-51.8</v>
      </c>
      <c r="G3710" s="17">
        <v>-47.7</v>
      </c>
      <c r="H3710" s="17">
        <v>-44.3</v>
      </c>
      <c r="I3710" s="17">
        <v>-40.1</v>
      </c>
      <c r="J3710" s="17">
        <v>-35.200000000000003</v>
      </c>
      <c r="K3710" s="30">
        <v>-30.8</v>
      </c>
      <c r="L3710" s="10">
        <f t="shared" si="910"/>
        <v>-27.3748</v>
      </c>
      <c r="M3710" s="52" t="str">
        <f t="shared" si="913"/>
        <v>mid latitude</v>
      </c>
      <c r="N3710" s="83" t="s">
        <v>8</v>
      </c>
      <c r="O3710" s="34" t="s">
        <v>8</v>
      </c>
      <c r="P3710" s="34" t="s">
        <v>8</v>
      </c>
      <c r="Q3710" s="34" t="s">
        <v>8</v>
      </c>
      <c r="R3710" s="34" t="s">
        <v>8</v>
      </c>
      <c r="S3710" s="42" t="s">
        <v>8</v>
      </c>
      <c r="T3710" s="10" t="s">
        <v>8</v>
      </c>
      <c r="U3710" s="11" t="s">
        <v>8</v>
      </c>
      <c r="V3710" s="11" t="s">
        <v>8</v>
      </c>
      <c r="W3710" s="11" t="s">
        <v>8</v>
      </c>
      <c r="X3710" s="11" t="s">
        <v>8</v>
      </c>
      <c r="Y3710" s="12" t="s">
        <v>8</v>
      </c>
      <c r="Z3710" s="10">
        <f t="shared" si="914"/>
        <v>0.65835859176413081</v>
      </c>
      <c r="AA3710" s="11" t="s">
        <v>8</v>
      </c>
      <c r="AB3710" s="11">
        <f t="shared" si="909"/>
        <v>-0.18153749239766082</v>
      </c>
      <c r="AC3710" s="11" t="s">
        <v>8</v>
      </c>
      <c r="AD3710" s="9">
        <v>26.182835520000001</v>
      </c>
      <c r="AE3710" s="10">
        <v>20.482039923634701</v>
      </c>
      <c r="AF3710" s="53">
        <v>26.2893815781601</v>
      </c>
      <c r="AG3710" s="12">
        <v>33.315359707742303</v>
      </c>
      <c r="AH3710" s="10" t="s">
        <v>8</v>
      </c>
      <c r="AI3710" s="134" t="s">
        <v>8</v>
      </c>
      <c r="AJ3710" s="134" t="s">
        <v>8</v>
      </c>
      <c r="AK3710" s="134" t="s">
        <v>8</v>
      </c>
      <c r="AL3710" s="134" t="s">
        <v>8</v>
      </c>
      <c r="AM3710" s="134" t="s">
        <v>8</v>
      </c>
      <c r="AN3710" s="3" t="str">
        <f t="shared" si="911"/>
        <v>n/a</v>
      </c>
      <c r="AO3710" s="3" t="str">
        <f t="shared" si="912"/>
        <v>n/a</v>
      </c>
      <c r="AP3710" s="3" t="s">
        <v>8</v>
      </c>
      <c r="AQ3710" s="124"/>
      <c r="AR3710" s="4"/>
      <c r="AS3710" s="3"/>
    </row>
    <row r="3711" spans="1:45" ht="15" customHeight="1">
      <c r="A3711" s="53">
        <v>1.9098899089999999</v>
      </c>
      <c r="B3711" s="32" t="s">
        <v>31</v>
      </c>
      <c r="C3711" s="17">
        <v>-27.3748</v>
      </c>
      <c r="D3711" s="17">
        <v>112.92359999999999</v>
      </c>
      <c r="E3711" s="40" t="s">
        <v>33</v>
      </c>
      <c r="F3711" s="18">
        <v>-51.8</v>
      </c>
      <c r="G3711" s="17">
        <v>-47.7</v>
      </c>
      <c r="H3711" s="17">
        <v>-44.3</v>
      </c>
      <c r="I3711" s="17">
        <v>-40.1</v>
      </c>
      <c r="J3711" s="17">
        <v>-35.200000000000003</v>
      </c>
      <c r="K3711" s="30">
        <v>-30.8</v>
      </c>
      <c r="L3711" s="10">
        <f t="shared" si="910"/>
        <v>-27.3748</v>
      </c>
      <c r="M3711" s="52" t="str">
        <f t="shared" si="913"/>
        <v>mid latitude</v>
      </c>
      <c r="N3711" s="83" t="s">
        <v>8</v>
      </c>
      <c r="O3711" s="34" t="s">
        <v>8</v>
      </c>
      <c r="P3711" s="34" t="s">
        <v>8</v>
      </c>
      <c r="Q3711" s="34" t="s">
        <v>8</v>
      </c>
      <c r="R3711" s="34" t="s">
        <v>8</v>
      </c>
      <c r="S3711" s="42" t="s">
        <v>8</v>
      </c>
      <c r="T3711" s="10" t="s">
        <v>8</v>
      </c>
      <c r="U3711" s="11" t="s">
        <v>8</v>
      </c>
      <c r="V3711" s="11" t="s">
        <v>8</v>
      </c>
      <c r="W3711" s="11" t="s">
        <v>8</v>
      </c>
      <c r="X3711" s="11" t="s">
        <v>8</v>
      </c>
      <c r="Y3711" s="12" t="s">
        <v>8</v>
      </c>
      <c r="Z3711" s="10">
        <f t="shared" si="914"/>
        <v>0.65181365678941028</v>
      </c>
      <c r="AA3711" s="11" t="s">
        <v>8</v>
      </c>
      <c r="AB3711" s="11">
        <f t="shared" si="909"/>
        <v>-0.18587654444444451</v>
      </c>
      <c r="AC3711" s="11" t="s">
        <v>8</v>
      </c>
      <c r="AD3711" s="9">
        <v>25.88604436</v>
      </c>
      <c r="AE3711" s="10">
        <v>20.025993463239001</v>
      </c>
      <c r="AF3711" s="53">
        <v>25.875173625238201</v>
      </c>
      <c r="AG3711" s="12">
        <v>32.845985572037698</v>
      </c>
      <c r="AH3711" s="10" t="s">
        <v>8</v>
      </c>
      <c r="AI3711" s="134" t="s">
        <v>8</v>
      </c>
      <c r="AJ3711" s="134" t="s">
        <v>8</v>
      </c>
      <c r="AK3711" s="134" t="s">
        <v>8</v>
      </c>
      <c r="AL3711" s="134" t="s">
        <v>8</v>
      </c>
      <c r="AM3711" s="134" t="s">
        <v>8</v>
      </c>
      <c r="AN3711" s="3" t="str">
        <f t="shared" si="911"/>
        <v>n/a</v>
      </c>
      <c r="AO3711" s="3" t="str">
        <f t="shared" si="912"/>
        <v>n/a</v>
      </c>
      <c r="AP3711" s="3" t="s">
        <v>8</v>
      </c>
      <c r="AQ3711" s="124"/>
      <c r="AR3711" s="4"/>
      <c r="AS3711" s="3"/>
    </row>
    <row r="3712" spans="1:45" ht="15" customHeight="1">
      <c r="A3712" s="53">
        <v>1.9181207600000001</v>
      </c>
      <c r="B3712" s="32" t="s">
        <v>31</v>
      </c>
      <c r="C3712" s="17">
        <v>-27.3748</v>
      </c>
      <c r="D3712" s="17">
        <v>112.92359999999999</v>
      </c>
      <c r="E3712" s="40" t="s">
        <v>33</v>
      </c>
      <c r="F3712" s="18">
        <v>-51.8</v>
      </c>
      <c r="G3712" s="17">
        <v>-47.7</v>
      </c>
      <c r="H3712" s="17">
        <v>-44.3</v>
      </c>
      <c r="I3712" s="17">
        <v>-40.1</v>
      </c>
      <c r="J3712" s="17">
        <v>-35.200000000000003</v>
      </c>
      <c r="K3712" s="30">
        <v>-30.8</v>
      </c>
      <c r="L3712" s="10">
        <f t="shared" si="910"/>
        <v>-27.3748</v>
      </c>
      <c r="M3712" s="52" t="str">
        <f t="shared" si="913"/>
        <v>mid latitude</v>
      </c>
      <c r="N3712" s="83" t="s">
        <v>8</v>
      </c>
      <c r="O3712" s="34" t="s">
        <v>8</v>
      </c>
      <c r="P3712" s="34" t="s">
        <v>8</v>
      </c>
      <c r="Q3712" s="34" t="s">
        <v>8</v>
      </c>
      <c r="R3712" s="34" t="s">
        <v>8</v>
      </c>
      <c r="S3712" s="42" t="s">
        <v>8</v>
      </c>
      <c r="T3712" s="10" t="s">
        <v>8</v>
      </c>
      <c r="U3712" s="11" t="s">
        <v>8</v>
      </c>
      <c r="V3712" s="11" t="s">
        <v>8</v>
      </c>
      <c r="W3712" s="11" t="s">
        <v>8</v>
      </c>
      <c r="X3712" s="11" t="s">
        <v>8</v>
      </c>
      <c r="Y3712" s="12" t="s">
        <v>8</v>
      </c>
      <c r="Z3712" s="10">
        <f t="shared" si="914"/>
        <v>0.65069016478113562</v>
      </c>
      <c r="AA3712" s="11" t="s">
        <v>8</v>
      </c>
      <c r="AB3712" s="11">
        <f t="shared" si="909"/>
        <v>-0.18662575760233924</v>
      </c>
      <c r="AC3712" s="11" t="s">
        <v>8</v>
      </c>
      <c r="AD3712" s="9">
        <v>25.83479818</v>
      </c>
      <c r="AE3712" s="10">
        <v>20.0159795278188</v>
      </c>
      <c r="AF3712" s="53">
        <v>25.825093110477599</v>
      </c>
      <c r="AG3712" s="12">
        <v>32.741698082727602</v>
      </c>
      <c r="AH3712" s="10" t="s">
        <v>8</v>
      </c>
      <c r="AI3712" s="134" t="s">
        <v>8</v>
      </c>
      <c r="AJ3712" s="134" t="s">
        <v>8</v>
      </c>
      <c r="AK3712" s="134" t="s">
        <v>8</v>
      </c>
      <c r="AL3712" s="134" t="s">
        <v>8</v>
      </c>
      <c r="AM3712" s="134" t="s">
        <v>8</v>
      </c>
      <c r="AN3712" s="3" t="str">
        <f t="shared" si="911"/>
        <v>n/a</v>
      </c>
      <c r="AO3712" s="3" t="str">
        <f t="shared" si="912"/>
        <v>n/a</v>
      </c>
      <c r="AP3712" s="3" t="s">
        <v>8</v>
      </c>
      <c r="AQ3712" s="124"/>
      <c r="AR3712" s="4"/>
      <c r="AS3712" s="3"/>
    </row>
    <row r="3713" spans="1:45" ht="15" customHeight="1">
      <c r="A3713" s="53">
        <v>1.9236552979999999</v>
      </c>
      <c r="B3713" s="32" t="s">
        <v>31</v>
      </c>
      <c r="C3713" s="17">
        <v>-27.3748</v>
      </c>
      <c r="D3713" s="17">
        <v>112.92359999999999</v>
      </c>
      <c r="E3713" s="40" t="s">
        <v>33</v>
      </c>
      <c r="F3713" s="18">
        <v>-51.8</v>
      </c>
      <c r="G3713" s="17">
        <v>-47.7</v>
      </c>
      <c r="H3713" s="17">
        <v>-44.3</v>
      </c>
      <c r="I3713" s="17">
        <v>-40.1</v>
      </c>
      <c r="J3713" s="17">
        <v>-35.200000000000003</v>
      </c>
      <c r="K3713" s="30">
        <v>-30.8</v>
      </c>
      <c r="L3713" s="10">
        <f t="shared" si="910"/>
        <v>-27.3748</v>
      </c>
      <c r="M3713" s="52" t="str">
        <f t="shared" si="913"/>
        <v>mid latitude</v>
      </c>
      <c r="N3713" s="83" t="s">
        <v>8</v>
      </c>
      <c r="O3713" s="34" t="s">
        <v>8</v>
      </c>
      <c r="P3713" s="34" t="s">
        <v>8</v>
      </c>
      <c r="Q3713" s="34" t="s">
        <v>8</v>
      </c>
      <c r="R3713" s="34" t="s">
        <v>8</v>
      </c>
      <c r="S3713" s="42" t="s">
        <v>8</v>
      </c>
      <c r="T3713" s="10" t="s">
        <v>8</v>
      </c>
      <c r="U3713" s="11" t="s">
        <v>8</v>
      </c>
      <c r="V3713" s="11" t="s">
        <v>8</v>
      </c>
      <c r="W3713" s="11" t="s">
        <v>8</v>
      </c>
      <c r="X3713" s="11" t="s">
        <v>8</v>
      </c>
      <c r="Y3713" s="12" t="s">
        <v>8</v>
      </c>
      <c r="Z3713" s="10">
        <f t="shared" si="914"/>
        <v>0.65212053587381713</v>
      </c>
      <c r="AA3713" s="11" t="s">
        <v>8</v>
      </c>
      <c r="AB3713" s="11">
        <f t="shared" ref="AB3713:AB3776" si="915">LOG(Z3713)</f>
        <v>-0.18567212324561411</v>
      </c>
      <c r="AC3713" s="11" t="s">
        <v>8</v>
      </c>
      <c r="AD3713" s="9">
        <v>25.90002677</v>
      </c>
      <c r="AE3713" s="10">
        <v>20.111591530629099</v>
      </c>
      <c r="AF3713" s="53">
        <v>25.9062046718863</v>
      </c>
      <c r="AG3713" s="12">
        <v>32.891811379827303</v>
      </c>
      <c r="AH3713" s="10" t="s">
        <v>8</v>
      </c>
      <c r="AI3713" s="134" t="s">
        <v>8</v>
      </c>
      <c r="AJ3713" s="134" t="s">
        <v>8</v>
      </c>
      <c r="AK3713" s="134" t="s">
        <v>8</v>
      </c>
      <c r="AL3713" s="134" t="s">
        <v>8</v>
      </c>
      <c r="AM3713" s="134" t="s">
        <v>8</v>
      </c>
      <c r="AN3713" s="3" t="str">
        <f t="shared" si="911"/>
        <v>n/a</v>
      </c>
      <c r="AO3713" s="3" t="str">
        <f t="shared" si="912"/>
        <v>n/a</v>
      </c>
      <c r="AP3713" s="3" t="s">
        <v>8</v>
      </c>
      <c r="AQ3713" s="124"/>
      <c r="AR3713" s="4"/>
      <c r="AS3713" s="3"/>
    </row>
    <row r="3714" spans="1:45" ht="15" customHeight="1">
      <c r="A3714" s="53">
        <v>1.9325957060000001</v>
      </c>
      <c r="B3714" s="32" t="s">
        <v>31</v>
      </c>
      <c r="C3714" s="17">
        <v>-27.3748</v>
      </c>
      <c r="D3714" s="17">
        <v>112.92359999999999</v>
      </c>
      <c r="E3714" s="40" t="s">
        <v>33</v>
      </c>
      <c r="F3714" s="18">
        <v>-51.8</v>
      </c>
      <c r="G3714" s="17">
        <v>-47.7</v>
      </c>
      <c r="H3714" s="17">
        <v>-44.3</v>
      </c>
      <c r="I3714" s="17">
        <v>-40.1</v>
      </c>
      <c r="J3714" s="17">
        <v>-35.200000000000003</v>
      </c>
      <c r="K3714" s="30">
        <v>-30.8</v>
      </c>
      <c r="L3714" s="10">
        <f t="shared" si="910"/>
        <v>-27.3748</v>
      </c>
      <c r="M3714" s="52" t="str">
        <f t="shared" si="913"/>
        <v>mid latitude</v>
      </c>
      <c r="N3714" s="83" t="s">
        <v>8</v>
      </c>
      <c r="O3714" s="34" t="s">
        <v>8</v>
      </c>
      <c r="P3714" s="34" t="s">
        <v>8</v>
      </c>
      <c r="Q3714" s="34" t="s">
        <v>8</v>
      </c>
      <c r="R3714" s="34" t="s">
        <v>8</v>
      </c>
      <c r="S3714" s="42" t="s">
        <v>8</v>
      </c>
      <c r="T3714" s="10" t="s">
        <v>8</v>
      </c>
      <c r="U3714" s="11" t="s">
        <v>8</v>
      </c>
      <c r="V3714" s="11" t="s">
        <v>8</v>
      </c>
      <c r="W3714" s="11" t="s">
        <v>8</v>
      </c>
      <c r="X3714" s="11" t="s">
        <v>8</v>
      </c>
      <c r="Y3714" s="12" t="s">
        <v>8</v>
      </c>
      <c r="Z3714" s="10">
        <f t="shared" si="914"/>
        <v>0.65045850544502848</v>
      </c>
      <c r="AA3714" s="11" t="s">
        <v>8</v>
      </c>
      <c r="AB3714" s="11">
        <f t="shared" si="915"/>
        <v>-0.18678040307017538</v>
      </c>
      <c r="AC3714" s="11" t="s">
        <v>8</v>
      </c>
      <c r="AD3714" s="9">
        <v>25.82422043</v>
      </c>
      <c r="AE3714" s="10">
        <v>19.961675269986401</v>
      </c>
      <c r="AF3714" s="53">
        <v>25.82180822542</v>
      </c>
      <c r="AG3714" s="12">
        <v>32.711261436459303</v>
      </c>
      <c r="AH3714" s="10" t="s">
        <v>8</v>
      </c>
      <c r="AI3714" s="134" t="s">
        <v>8</v>
      </c>
      <c r="AJ3714" s="134" t="s">
        <v>8</v>
      </c>
      <c r="AK3714" s="134" t="s">
        <v>8</v>
      </c>
      <c r="AL3714" s="134" t="s">
        <v>8</v>
      </c>
      <c r="AM3714" s="134" t="s">
        <v>8</v>
      </c>
      <c r="AN3714" s="3" t="str">
        <f t="shared" si="911"/>
        <v>n/a</v>
      </c>
      <c r="AO3714" s="3" t="str">
        <f t="shared" si="912"/>
        <v>n/a</v>
      </c>
      <c r="AP3714" s="3" t="s">
        <v>8</v>
      </c>
      <c r="AQ3714" s="124"/>
      <c r="AR3714" s="4"/>
      <c r="AS3714" s="3"/>
    </row>
    <row r="3715" spans="1:45" ht="15" customHeight="1">
      <c r="A3715" s="53">
        <v>1.9465409039999999</v>
      </c>
      <c r="B3715" s="32" t="s">
        <v>31</v>
      </c>
      <c r="C3715" s="17">
        <v>-27.3748</v>
      </c>
      <c r="D3715" s="17">
        <v>112.92359999999999</v>
      </c>
      <c r="E3715" s="40" t="s">
        <v>33</v>
      </c>
      <c r="F3715" s="18">
        <v>-51.8</v>
      </c>
      <c r="G3715" s="17">
        <v>-47.7</v>
      </c>
      <c r="H3715" s="17">
        <v>-44.3</v>
      </c>
      <c r="I3715" s="17">
        <v>-40.1</v>
      </c>
      <c r="J3715" s="17">
        <v>-35.200000000000003</v>
      </c>
      <c r="K3715" s="30">
        <v>-30.8</v>
      </c>
      <c r="L3715" s="10">
        <f t="shared" ref="L3715:L3778" si="916">IF(A3715&lt;2,C3715,IF(A3715&lt;15,K3715,IF(A3715&lt;25,J3715,IF(A3715&lt;35,I3715,IF(A3715&lt;45,H3715,IF(A3715&lt;55,G3715,IF(A3715&lt;65,F3715,IF(A3715&lt;70,F3715,"no age"))))))))</f>
        <v>-27.3748</v>
      </c>
      <c r="M3715" s="52" t="str">
        <f t="shared" si="913"/>
        <v>mid latitude</v>
      </c>
      <c r="N3715" s="83" t="s">
        <v>8</v>
      </c>
      <c r="O3715" s="34" t="s">
        <v>8</v>
      </c>
      <c r="P3715" s="34" t="s">
        <v>8</v>
      </c>
      <c r="Q3715" s="34" t="s">
        <v>8</v>
      </c>
      <c r="R3715" s="34" t="s">
        <v>8</v>
      </c>
      <c r="S3715" s="42" t="s">
        <v>8</v>
      </c>
      <c r="T3715" s="10" t="s">
        <v>8</v>
      </c>
      <c r="U3715" s="11" t="s">
        <v>8</v>
      </c>
      <c r="V3715" s="11" t="s">
        <v>8</v>
      </c>
      <c r="W3715" s="11" t="s">
        <v>8</v>
      </c>
      <c r="X3715" s="11" t="s">
        <v>8</v>
      </c>
      <c r="Y3715" s="12" t="s">
        <v>8</v>
      </c>
      <c r="Z3715" s="10">
        <f t="shared" si="914"/>
        <v>0.64851468900127018</v>
      </c>
      <c r="AA3715" s="11" t="s">
        <v>8</v>
      </c>
      <c r="AB3715" s="11">
        <f t="shared" si="915"/>
        <v>-0.18808018260233922</v>
      </c>
      <c r="AC3715" s="11" t="s">
        <v>8</v>
      </c>
      <c r="AD3715" s="9">
        <v>25.73531551</v>
      </c>
      <c r="AE3715" s="10">
        <v>19.850004179966302</v>
      </c>
      <c r="AF3715" s="53">
        <v>25.6819285572594</v>
      </c>
      <c r="AG3715" s="12">
        <v>32.556366695019904</v>
      </c>
      <c r="AH3715" s="10" t="s">
        <v>8</v>
      </c>
      <c r="AI3715" s="134" t="s">
        <v>8</v>
      </c>
      <c r="AJ3715" s="134" t="s">
        <v>8</v>
      </c>
      <c r="AK3715" s="134" t="s">
        <v>8</v>
      </c>
      <c r="AL3715" s="134" t="s">
        <v>8</v>
      </c>
      <c r="AM3715" s="134" t="s">
        <v>8</v>
      </c>
      <c r="AN3715" s="3" t="str">
        <f t="shared" ref="AN3715:AN3778" si="917">IF(T3715="n/a","n/a",T3715/X3715)</f>
        <v>n/a</v>
      </c>
      <c r="AO3715" s="3" t="str">
        <f t="shared" ref="AO3715:AO3778" si="918">IF(P3715="n/a","n/a",P3715/R3715)</f>
        <v>n/a</v>
      </c>
      <c r="AP3715" s="3" t="s">
        <v>8</v>
      </c>
      <c r="AQ3715" s="124"/>
      <c r="AR3715" s="4"/>
      <c r="AS3715" s="3"/>
    </row>
    <row r="3716" spans="1:45" ht="15" customHeight="1">
      <c r="A3716" s="53">
        <v>1.955576676</v>
      </c>
      <c r="B3716" s="32" t="s">
        <v>31</v>
      </c>
      <c r="C3716" s="17">
        <v>-27.3748</v>
      </c>
      <c r="D3716" s="17">
        <v>112.92359999999999</v>
      </c>
      <c r="E3716" s="40" t="s">
        <v>33</v>
      </c>
      <c r="F3716" s="18">
        <v>-51.8</v>
      </c>
      <c r="G3716" s="17">
        <v>-47.7</v>
      </c>
      <c r="H3716" s="17">
        <v>-44.3</v>
      </c>
      <c r="I3716" s="17">
        <v>-40.1</v>
      </c>
      <c r="J3716" s="17">
        <v>-35.200000000000003</v>
      </c>
      <c r="K3716" s="30">
        <v>-30.8</v>
      </c>
      <c r="L3716" s="10">
        <f t="shared" si="916"/>
        <v>-27.3748</v>
      </c>
      <c r="M3716" s="52" t="str">
        <f t="shared" si="913"/>
        <v>mid latitude</v>
      </c>
      <c r="N3716" s="83" t="s">
        <v>8</v>
      </c>
      <c r="O3716" s="34" t="s">
        <v>8</v>
      </c>
      <c r="P3716" s="34" t="s">
        <v>8</v>
      </c>
      <c r="Q3716" s="34" t="s">
        <v>8</v>
      </c>
      <c r="R3716" s="34" t="s">
        <v>8</v>
      </c>
      <c r="S3716" s="42" t="s">
        <v>8</v>
      </c>
      <c r="T3716" s="10" t="s">
        <v>8</v>
      </c>
      <c r="U3716" s="11" t="s">
        <v>8</v>
      </c>
      <c r="V3716" s="11" t="s">
        <v>8</v>
      </c>
      <c r="W3716" s="11" t="s">
        <v>8</v>
      </c>
      <c r="X3716" s="11" t="s">
        <v>8</v>
      </c>
      <c r="Y3716" s="12" t="s">
        <v>8</v>
      </c>
      <c r="Z3716" s="10">
        <f t="shared" si="914"/>
        <v>0.64363044137865155</v>
      </c>
      <c r="AA3716" s="11" t="s">
        <v>8</v>
      </c>
      <c r="AB3716" s="11">
        <f t="shared" si="915"/>
        <v>-0.19136342353801172</v>
      </c>
      <c r="AC3716" s="11" t="s">
        <v>8</v>
      </c>
      <c r="AD3716" s="9">
        <v>25.510741830000001</v>
      </c>
      <c r="AE3716" s="10">
        <v>19.569817829548501</v>
      </c>
      <c r="AF3716" s="53">
        <v>25.358815252747299</v>
      </c>
      <c r="AG3716" s="12">
        <v>32.151067505707097</v>
      </c>
      <c r="AH3716" s="10" t="s">
        <v>8</v>
      </c>
      <c r="AI3716" s="134" t="s">
        <v>8</v>
      </c>
      <c r="AJ3716" s="134" t="s">
        <v>8</v>
      </c>
      <c r="AK3716" s="134" t="s">
        <v>8</v>
      </c>
      <c r="AL3716" s="134" t="s">
        <v>8</v>
      </c>
      <c r="AM3716" s="134" t="s">
        <v>8</v>
      </c>
      <c r="AN3716" s="3" t="str">
        <f t="shared" si="917"/>
        <v>n/a</v>
      </c>
      <c r="AO3716" s="3" t="str">
        <f t="shared" si="918"/>
        <v>n/a</v>
      </c>
      <c r="AP3716" s="3" t="s">
        <v>8</v>
      </c>
      <c r="AQ3716" s="124"/>
      <c r="AR3716" s="4"/>
      <c r="AS3716" s="3"/>
    </row>
    <row r="3717" spans="1:45" ht="15" customHeight="1">
      <c r="A3717" s="53">
        <v>1.9637088710000001</v>
      </c>
      <c r="B3717" s="32" t="s">
        <v>31</v>
      </c>
      <c r="C3717" s="17">
        <v>-27.3748</v>
      </c>
      <c r="D3717" s="17">
        <v>112.92359999999999</v>
      </c>
      <c r="E3717" s="40" t="s">
        <v>33</v>
      </c>
      <c r="F3717" s="18">
        <v>-51.8</v>
      </c>
      <c r="G3717" s="17">
        <v>-47.7</v>
      </c>
      <c r="H3717" s="17">
        <v>-44.3</v>
      </c>
      <c r="I3717" s="17">
        <v>-40.1</v>
      </c>
      <c r="J3717" s="17">
        <v>-35.200000000000003</v>
      </c>
      <c r="K3717" s="30">
        <v>-30.8</v>
      </c>
      <c r="L3717" s="10">
        <f t="shared" si="916"/>
        <v>-27.3748</v>
      </c>
      <c r="M3717" s="52" t="str">
        <f t="shared" si="913"/>
        <v>mid latitude</v>
      </c>
      <c r="N3717" s="83" t="s">
        <v>8</v>
      </c>
      <c r="O3717" s="34" t="s">
        <v>8</v>
      </c>
      <c r="P3717" s="34" t="s">
        <v>8</v>
      </c>
      <c r="Q3717" s="34" t="s">
        <v>8</v>
      </c>
      <c r="R3717" s="34" t="s">
        <v>8</v>
      </c>
      <c r="S3717" s="42" t="s">
        <v>8</v>
      </c>
      <c r="T3717" s="10" t="s">
        <v>8</v>
      </c>
      <c r="U3717" s="11" t="s">
        <v>8</v>
      </c>
      <c r="V3717" s="11" t="s">
        <v>8</v>
      </c>
      <c r="W3717" s="11" t="s">
        <v>8</v>
      </c>
      <c r="X3717" s="11" t="s">
        <v>8</v>
      </c>
      <c r="Y3717" s="12" t="s">
        <v>8</v>
      </c>
      <c r="Z3717" s="10">
        <f t="shared" si="914"/>
        <v>0.63961847839752517</v>
      </c>
      <c r="AA3717" s="11" t="s">
        <v>8</v>
      </c>
      <c r="AB3717" s="11">
        <f t="shared" si="915"/>
        <v>-0.19407899809941528</v>
      </c>
      <c r="AC3717" s="11" t="s">
        <v>8</v>
      </c>
      <c r="AD3717" s="9">
        <v>25.32499653</v>
      </c>
      <c r="AE3717" s="10">
        <v>19.2480644242452</v>
      </c>
      <c r="AF3717" s="53">
        <v>25.139575020565001</v>
      </c>
      <c r="AG3717" s="12">
        <v>31.884273876938</v>
      </c>
      <c r="AH3717" s="10" t="s">
        <v>8</v>
      </c>
      <c r="AI3717" s="134" t="s">
        <v>8</v>
      </c>
      <c r="AJ3717" s="134" t="s">
        <v>8</v>
      </c>
      <c r="AK3717" s="134" t="s">
        <v>8</v>
      </c>
      <c r="AL3717" s="134" t="s">
        <v>8</v>
      </c>
      <c r="AM3717" s="134" t="s">
        <v>8</v>
      </c>
      <c r="AN3717" s="3" t="str">
        <f t="shared" si="917"/>
        <v>n/a</v>
      </c>
      <c r="AO3717" s="3" t="str">
        <f t="shared" si="918"/>
        <v>n/a</v>
      </c>
      <c r="AP3717" s="3" t="s">
        <v>8</v>
      </c>
      <c r="AQ3717" s="124"/>
      <c r="AR3717" s="4"/>
      <c r="AS3717" s="3"/>
    </row>
    <row r="3718" spans="1:45" ht="15" customHeight="1">
      <c r="A3718" s="53">
        <v>1.9705760569999999</v>
      </c>
      <c r="B3718" s="32" t="s">
        <v>31</v>
      </c>
      <c r="C3718" s="17">
        <v>-27.3748</v>
      </c>
      <c r="D3718" s="17">
        <v>112.92359999999999</v>
      </c>
      <c r="E3718" s="40" t="s">
        <v>33</v>
      </c>
      <c r="F3718" s="18">
        <v>-51.8</v>
      </c>
      <c r="G3718" s="17">
        <v>-47.7</v>
      </c>
      <c r="H3718" s="17">
        <v>-44.3</v>
      </c>
      <c r="I3718" s="17">
        <v>-40.1</v>
      </c>
      <c r="J3718" s="17">
        <v>-35.200000000000003</v>
      </c>
      <c r="K3718" s="30">
        <v>-30.8</v>
      </c>
      <c r="L3718" s="10">
        <f t="shared" si="916"/>
        <v>-27.3748</v>
      </c>
      <c r="M3718" s="52" t="str">
        <f t="shared" si="913"/>
        <v>mid latitude</v>
      </c>
      <c r="N3718" s="83" t="s">
        <v>8</v>
      </c>
      <c r="O3718" s="34" t="s">
        <v>8</v>
      </c>
      <c r="P3718" s="34" t="s">
        <v>8</v>
      </c>
      <c r="Q3718" s="34" t="s">
        <v>8</v>
      </c>
      <c r="R3718" s="34" t="s">
        <v>8</v>
      </c>
      <c r="S3718" s="42" t="s">
        <v>8</v>
      </c>
      <c r="T3718" s="10" t="s">
        <v>8</v>
      </c>
      <c r="U3718" s="11" t="s">
        <v>8</v>
      </c>
      <c r="V3718" s="11" t="s">
        <v>8</v>
      </c>
      <c r="W3718" s="11" t="s">
        <v>8</v>
      </c>
      <c r="X3718" s="11" t="s">
        <v>8</v>
      </c>
      <c r="Y3718" s="12" t="s">
        <v>8</v>
      </c>
      <c r="Z3718" s="10">
        <f t="shared" si="914"/>
        <v>0.63900974502632457</v>
      </c>
      <c r="AA3718" s="11" t="s">
        <v>8</v>
      </c>
      <c r="AB3718" s="11">
        <f t="shared" si="915"/>
        <v>-0.19449251871345027</v>
      </c>
      <c r="AC3718" s="11" t="s">
        <v>8</v>
      </c>
      <c r="AD3718" s="9">
        <v>25.296711720000001</v>
      </c>
      <c r="AE3718" s="10">
        <v>19.282584860282</v>
      </c>
      <c r="AF3718" s="53">
        <v>25.097187443486298</v>
      </c>
      <c r="AG3718" s="12">
        <v>31.817083229005501</v>
      </c>
      <c r="AH3718" s="10" t="s">
        <v>8</v>
      </c>
      <c r="AI3718" s="134" t="s">
        <v>8</v>
      </c>
      <c r="AJ3718" s="134" t="s">
        <v>8</v>
      </c>
      <c r="AK3718" s="134" t="s">
        <v>8</v>
      </c>
      <c r="AL3718" s="134" t="s">
        <v>8</v>
      </c>
      <c r="AM3718" s="134" t="s">
        <v>8</v>
      </c>
      <c r="AN3718" s="3" t="str">
        <f t="shared" si="917"/>
        <v>n/a</v>
      </c>
      <c r="AO3718" s="3" t="str">
        <f t="shared" si="918"/>
        <v>n/a</v>
      </c>
      <c r="AP3718" s="3" t="s">
        <v>8</v>
      </c>
      <c r="AQ3718" s="124"/>
      <c r="AR3718" s="4"/>
      <c r="AS3718" s="3"/>
    </row>
    <row r="3719" spans="1:45" ht="15" customHeight="1">
      <c r="A3719" s="53">
        <v>1.984129716</v>
      </c>
      <c r="B3719" s="32" t="s">
        <v>31</v>
      </c>
      <c r="C3719" s="17">
        <v>-27.3748</v>
      </c>
      <c r="D3719" s="17">
        <v>112.92359999999999</v>
      </c>
      <c r="E3719" s="40" t="s">
        <v>33</v>
      </c>
      <c r="F3719" s="18">
        <v>-51.8</v>
      </c>
      <c r="G3719" s="17">
        <v>-47.7</v>
      </c>
      <c r="H3719" s="17">
        <v>-44.3</v>
      </c>
      <c r="I3719" s="17">
        <v>-40.1</v>
      </c>
      <c r="J3719" s="17">
        <v>-35.200000000000003</v>
      </c>
      <c r="K3719" s="30">
        <v>-30.8</v>
      </c>
      <c r="L3719" s="10">
        <f t="shared" si="916"/>
        <v>-27.3748</v>
      </c>
      <c r="M3719" s="52" t="str">
        <f t="shared" si="913"/>
        <v>mid latitude</v>
      </c>
      <c r="N3719" s="83" t="s">
        <v>8</v>
      </c>
      <c r="O3719" s="34" t="s">
        <v>8</v>
      </c>
      <c r="P3719" s="34" t="s">
        <v>8</v>
      </c>
      <c r="Q3719" s="34" t="s">
        <v>8</v>
      </c>
      <c r="R3719" s="34" t="s">
        <v>8</v>
      </c>
      <c r="S3719" s="42" t="s">
        <v>8</v>
      </c>
      <c r="T3719" s="10" t="s">
        <v>8</v>
      </c>
      <c r="U3719" s="11" t="s">
        <v>8</v>
      </c>
      <c r="V3719" s="11" t="s">
        <v>8</v>
      </c>
      <c r="W3719" s="11" t="s">
        <v>8</v>
      </c>
      <c r="X3719" s="11" t="s">
        <v>8</v>
      </c>
      <c r="Y3719" s="12" t="s">
        <v>8</v>
      </c>
      <c r="Z3719" s="10">
        <f t="shared" si="914"/>
        <v>0.67193657762198911</v>
      </c>
      <c r="AA3719" s="11" t="s">
        <v>8</v>
      </c>
      <c r="AB3719" s="11">
        <f t="shared" si="915"/>
        <v>-0.17267171695906436</v>
      </c>
      <c r="AC3719" s="11" t="s">
        <v>8</v>
      </c>
      <c r="AD3719" s="9">
        <v>26.78925456</v>
      </c>
      <c r="AE3719" s="10">
        <v>21.323252946530999</v>
      </c>
      <c r="AF3719" s="53">
        <v>27.1081298344006</v>
      </c>
      <c r="AG3719" s="12">
        <v>34.236490675271803</v>
      </c>
      <c r="AH3719" s="10" t="s">
        <v>8</v>
      </c>
      <c r="AI3719" s="134" t="s">
        <v>8</v>
      </c>
      <c r="AJ3719" s="134" t="s">
        <v>8</v>
      </c>
      <c r="AK3719" s="134" t="s">
        <v>8</v>
      </c>
      <c r="AL3719" s="134" t="s">
        <v>8</v>
      </c>
      <c r="AM3719" s="134" t="s">
        <v>8</v>
      </c>
      <c r="AN3719" s="3" t="str">
        <f t="shared" si="917"/>
        <v>n/a</v>
      </c>
      <c r="AO3719" s="3" t="str">
        <f t="shared" si="918"/>
        <v>n/a</v>
      </c>
      <c r="AP3719" s="3" t="s">
        <v>8</v>
      </c>
      <c r="AQ3719" s="124"/>
      <c r="AR3719" s="4"/>
      <c r="AS3719" s="3"/>
    </row>
    <row r="3720" spans="1:45" ht="15" customHeight="1">
      <c r="A3720" s="53">
        <v>2.006285573</v>
      </c>
      <c r="B3720" s="32" t="s">
        <v>31</v>
      </c>
      <c r="C3720" s="17">
        <v>-27.3748</v>
      </c>
      <c r="D3720" s="17">
        <v>112.92359999999999</v>
      </c>
      <c r="E3720" s="40" t="s">
        <v>33</v>
      </c>
      <c r="F3720" s="18">
        <v>-51.8</v>
      </c>
      <c r="G3720" s="17">
        <v>-47.7</v>
      </c>
      <c r="H3720" s="17">
        <v>-44.3</v>
      </c>
      <c r="I3720" s="17">
        <v>-40.1</v>
      </c>
      <c r="J3720" s="17">
        <v>-35.200000000000003</v>
      </c>
      <c r="K3720" s="30">
        <v>-30.8</v>
      </c>
      <c r="L3720" s="10">
        <f t="shared" si="916"/>
        <v>-30.8</v>
      </c>
      <c r="M3720" s="52" t="str">
        <f t="shared" si="913"/>
        <v>mid latitude</v>
      </c>
      <c r="N3720" s="83" t="s">
        <v>8</v>
      </c>
      <c r="O3720" s="34" t="s">
        <v>8</v>
      </c>
      <c r="P3720" s="34" t="s">
        <v>8</v>
      </c>
      <c r="Q3720" s="34" t="s">
        <v>8</v>
      </c>
      <c r="R3720" s="34" t="s">
        <v>8</v>
      </c>
      <c r="S3720" s="42" t="s">
        <v>8</v>
      </c>
      <c r="T3720" s="10" t="s">
        <v>8</v>
      </c>
      <c r="U3720" s="11" t="s">
        <v>8</v>
      </c>
      <c r="V3720" s="11" t="s">
        <v>8</v>
      </c>
      <c r="W3720" s="11" t="s">
        <v>8</v>
      </c>
      <c r="X3720" s="11" t="s">
        <v>8</v>
      </c>
      <c r="Y3720" s="12" t="s">
        <v>8</v>
      </c>
      <c r="Z3720" s="10">
        <f t="shared" si="914"/>
        <v>0.63833027007885224</v>
      </c>
      <c r="AA3720" s="11" t="s">
        <v>8</v>
      </c>
      <c r="AB3720" s="11">
        <f t="shared" si="915"/>
        <v>-0.19495456052631577</v>
      </c>
      <c r="AC3720" s="11" t="s">
        <v>8</v>
      </c>
      <c r="AD3720" s="9">
        <v>25.265108059999999</v>
      </c>
      <c r="AE3720" s="10">
        <v>19.1297994923729</v>
      </c>
      <c r="AF3720" s="53">
        <v>25.042898779951798</v>
      </c>
      <c r="AG3720" s="12">
        <v>31.726307750203102</v>
      </c>
      <c r="AH3720" s="10" t="s">
        <v>8</v>
      </c>
      <c r="AI3720" s="134" t="s">
        <v>8</v>
      </c>
      <c r="AJ3720" s="134" t="s">
        <v>8</v>
      </c>
      <c r="AK3720" s="134" t="s">
        <v>8</v>
      </c>
      <c r="AL3720" s="134" t="s">
        <v>8</v>
      </c>
      <c r="AM3720" s="134" t="s">
        <v>8</v>
      </c>
      <c r="AN3720" s="3" t="str">
        <f t="shared" si="917"/>
        <v>n/a</v>
      </c>
      <c r="AO3720" s="3" t="str">
        <f t="shared" si="918"/>
        <v>n/a</v>
      </c>
      <c r="AP3720" s="3" t="s">
        <v>8</v>
      </c>
      <c r="AQ3720" s="124"/>
      <c r="AR3720" s="4"/>
      <c r="AS3720" s="3"/>
    </row>
    <row r="3721" spans="1:45" ht="15" customHeight="1">
      <c r="A3721" s="53">
        <v>2.0209361220000002</v>
      </c>
      <c r="B3721" s="32" t="s">
        <v>31</v>
      </c>
      <c r="C3721" s="17">
        <v>-27.3748</v>
      </c>
      <c r="D3721" s="17">
        <v>112.92359999999999</v>
      </c>
      <c r="E3721" s="40" t="s">
        <v>33</v>
      </c>
      <c r="F3721" s="18">
        <v>-51.8</v>
      </c>
      <c r="G3721" s="17">
        <v>-47.7</v>
      </c>
      <c r="H3721" s="17">
        <v>-44.3</v>
      </c>
      <c r="I3721" s="17">
        <v>-40.1</v>
      </c>
      <c r="J3721" s="17">
        <v>-35.200000000000003</v>
      </c>
      <c r="K3721" s="30">
        <v>-30.8</v>
      </c>
      <c r="L3721" s="10">
        <f t="shared" si="916"/>
        <v>-30.8</v>
      </c>
      <c r="M3721" s="52" t="str">
        <f t="shared" ref="M3721:M3732" si="919">IF(ABS(L3721)&lt;=20,"low latitude",IF(ABS(L3721)&lt;=40,"mid latitude",IF(ABS(L3721)&lt;=50,"transition",IF(ABS(L3721)&gt;50,"high latitude","no category"))))</f>
        <v>mid latitude</v>
      </c>
      <c r="N3721" s="83" t="s">
        <v>8</v>
      </c>
      <c r="O3721" s="34" t="s">
        <v>8</v>
      </c>
      <c r="P3721" s="34" t="s">
        <v>8</v>
      </c>
      <c r="Q3721" s="34" t="s">
        <v>8</v>
      </c>
      <c r="R3721" s="34" t="s">
        <v>8</v>
      </c>
      <c r="S3721" s="42" t="s">
        <v>8</v>
      </c>
      <c r="T3721" s="10" t="s">
        <v>8</v>
      </c>
      <c r="U3721" s="11" t="s">
        <v>8</v>
      </c>
      <c r="V3721" s="11" t="s">
        <v>8</v>
      </c>
      <c r="W3721" s="11" t="s">
        <v>8</v>
      </c>
      <c r="X3721" s="11" t="s">
        <v>8</v>
      </c>
      <c r="Y3721" s="12" t="s">
        <v>8</v>
      </c>
      <c r="Z3721" s="10">
        <f t="shared" ref="Z3721:Z3732" si="920">10^((AD3721-38.6)/68.4)</f>
        <v>0.66266080705501051</v>
      </c>
      <c r="AA3721" s="11" t="s">
        <v>8</v>
      </c>
      <c r="AB3721" s="11">
        <f t="shared" si="915"/>
        <v>-0.17870871491228077</v>
      </c>
      <c r="AC3721" s="11" t="s">
        <v>8</v>
      </c>
      <c r="AD3721" s="9">
        <v>26.376323899999999</v>
      </c>
      <c r="AE3721" s="10">
        <v>20.704177246252598</v>
      </c>
      <c r="AF3721" s="53">
        <v>26.564424718018302</v>
      </c>
      <c r="AG3721" s="12">
        <v>33.620906254894301</v>
      </c>
      <c r="AH3721" s="10" t="s">
        <v>8</v>
      </c>
      <c r="AI3721" s="134" t="s">
        <v>8</v>
      </c>
      <c r="AJ3721" s="134" t="s">
        <v>8</v>
      </c>
      <c r="AK3721" s="134" t="s">
        <v>8</v>
      </c>
      <c r="AL3721" s="134" t="s">
        <v>8</v>
      </c>
      <c r="AM3721" s="134" t="s">
        <v>8</v>
      </c>
      <c r="AN3721" s="3" t="str">
        <f t="shared" si="917"/>
        <v>n/a</v>
      </c>
      <c r="AO3721" s="3" t="str">
        <f t="shared" si="918"/>
        <v>n/a</v>
      </c>
      <c r="AP3721" s="3" t="s">
        <v>8</v>
      </c>
      <c r="AQ3721" s="124"/>
      <c r="AR3721" s="4"/>
      <c r="AS3721" s="3"/>
    </row>
    <row r="3722" spans="1:45" ht="15" customHeight="1">
      <c r="A3722" s="53">
        <v>2.0345256199999997</v>
      </c>
      <c r="B3722" s="32" t="s">
        <v>31</v>
      </c>
      <c r="C3722" s="17">
        <v>-27.3748</v>
      </c>
      <c r="D3722" s="17">
        <v>112.92359999999999</v>
      </c>
      <c r="E3722" s="40" t="s">
        <v>33</v>
      </c>
      <c r="F3722" s="18">
        <v>-51.8</v>
      </c>
      <c r="G3722" s="17">
        <v>-47.7</v>
      </c>
      <c r="H3722" s="17">
        <v>-44.3</v>
      </c>
      <c r="I3722" s="17">
        <v>-40.1</v>
      </c>
      <c r="J3722" s="17">
        <v>-35.200000000000003</v>
      </c>
      <c r="K3722" s="30">
        <v>-30.8</v>
      </c>
      <c r="L3722" s="10">
        <f t="shared" si="916"/>
        <v>-30.8</v>
      </c>
      <c r="M3722" s="52" t="str">
        <f t="shared" si="919"/>
        <v>mid latitude</v>
      </c>
      <c r="N3722" s="83" t="s">
        <v>8</v>
      </c>
      <c r="O3722" s="34" t="s">
        <v>8</v>
      </c>
      <c r="P3722" s="34" t="s">
        <v>8</v>
      </c>
      <c r="Q3722" s="34" t="s">
        <v>8</v>
      </c>
      <c r="R3722" s="34" t="s">
        <v>8</v>
      </c>
      <c r="S3722" s="42" t="s">
        <v>8</v>
      </c>
      <c r="T3722" s="10" t="s">
        <v>8</v>
      </c>
      <c r="U3722" s="11" t="s">
        <v>8</v>
      </c>
      <c r="V3722" s="11" t="s">
        <v>8</v>
      </c>
      <c r="W3722" s="11" t="s">
        <v>8</v>
      </c>
      <c r="X3722" s="11" t="s">
        <v>8</v>
      </c>
      <c r="Y3722" s="12" t="s">
        <v>8</v>
      </c>
      <c r="Z3722" s="10">
        <f t="shared" si="920"/>
        <v>0.66341333222343324</v>
      </c>
      <c r="AA3722" s="11" t="s">
        <v>8</v>
      </c>
      <c r="AB3722" s="11">
        <f t="shared" si="915"/>
        <v>-0.17821580497076026</v>
      </c>
      <c r="AC3722" s="11" t="s">
        <v>8</v>
      </c>
      <c r="AD3722" s="9">
        <v>26.41003894</v>
      </c>
      <c r="AE3722" s="10">
        <v>20.787475219487</v>
      </c>
      <c r="AF3722" s="53">
        <v>26.6332668890702</v>
      </c>
      <c r="AG3722" s="12">
        <v>33.769405797706803</v>
      </c>
      <c r="AH3722" s="10" t="s">
        <v>8</v>
      </c>
      <c r="AI3722" s="134" t="s">
        <v>8</v>
      </c>
      <c r="AJ3722" s="134" t="s">
        <v>8</v>
      </c>
      <c r="AK3722" s="134" t="s">
        <v>8</v>
      </c>
      <c r="AL3722" s="134" t="s">
        <v>8</v>
      </c>
      <c r="AM3722" s="134" t="s">
        <v>8</v>
      </c>
      <c r="AN3722" s="3" t="str">
        <f t="shared" si="917"/>
        <v>n/a</v>
      </c>
      <c r="AO3722" s="3" t="str">
        <f t="shared" si="918"/>
        <v>n/a</v>
      </c>
      <c r="AP3722" s="3" t="s">
        <v>8</v>
      </c>
      <c r="AQ3722" s="124"/>
      <c r="AR3722" s="4"/>
      <c r="AS3722" s="3"/>
    </row>
    <row r="3723" spans="1:45" ht="15" customHeight="1">
      <c r="A3723" s="53">
        <v>2.0595112310000001</v>
      </c>
      <c r="B3723" s="32" t="s">
        <v>31</v>
      </c>
      <c r="C3723" s="17">
        <v>-27.3748</v>
      </c>
      <c r="D3723" s="17">
        <v>112.92359999999999</v>
      </c>
      <c r="E3723" s="40" t="s">
        <v>33</v>
      </c>
      <c r="F3723" s="18">
        <v>-51.8</v>
      </c>
      <c r="G3723" s="17">
        <v>-47.7</v>
      </c>
      <c r="H3723" s="17">
        <v>-44.3</v>
      </c>
      <c r="I3723" s="17">
        <v>-40.1</v>
      </c>
      <c r="J3723" s="17">
        <v>-35.200000000000003</v>
      </c>
      <c r="K3723" s="30">
        <v>-30.8</v>
      </c>
      <c r="L3723" s="10">
        <f t="shared" si="916"/>
        <v>-30.8</v>
      </c>
      <c r="M3723" s="52" t="str">
        <f t="shared" si="919"/>
        <v>mid latitude</v>
      </c>
      <c r="N3723" s="83" t="s">
        <v>8</v>
      </c>
      <c r="O3723" s="34" t="s">
        <v>8</v>
      </c>
      <c r="P3723" s="34" t="s">
        <v>8</v>
      </c>
      <c r="Q3723" s="34" t="s">
        <v>8</v>
      </c>
      <c r="R3723" s="34" t="s">
        <v>8</v>
      </c>
      <c r="S3723" s="42" t="s">
        <v>8</v>
      </c>
      <c r="T3723" s="10" t="s">
        <v>8</v>
      </c>
      <c r="U3723" s="11" t="s">
        <v>8</v>
      </c>
      <c r="V3723" s="11" t="s">
        <v>8</v>
      </c>
      <c r="W3723" s="11" t="s">
        <v>8</v>
      </c>
      <c r="X3723" s="11" t="s">
        <v>8</v>
      </c>
      <c r="Y3723" s="12" t="s">
        <v>8</v>
      </c>
      <c r="Z3723" s="10">
        <f t="shared" si="920"/>
        <v>0.65171121668875875</v>
      </c>
      <c r="AA3723" s="11" t="s">
        <v>8</v>
      </c>
      <c r="AB3723" s="11">
        <f t="shared" si="915"/>
        <v>-0.18594480423976617</v>
      </c>
      <c r="AC3723" s="11" t="s">
        <v>8</v>
      </c>
      <c r="AD3723" s="9">
        <v>25.881375389999999</v>
      </c>
      <c r="AE3723" s="10">
        <v>20.039963420182101</v>
      </c>
      <c r="AF3723" s="53">
        <v>25.890514573089199</v>
      </c>
      <c r="AG3723" s="12">
        <v>32.793269183229398</v>
      </c>
      <c r="AH3723" s="10" t="s">
        <v>8</v>
      </c>
      <c r="AI3723" s="134" t="s">
        <v>8</v>
      </c>
      <c r="AJ3723" s="134" t="s">
        <v>8</v>
      </c>
      <c r="AK3723" s="134" t="s">
        <v>8</v>
      </c>
      <c r="AL3723" s="134" t="s">
        <v>8</v>
      </c>
      <c r="AM3723" s="134" t="s">
        <v>8</v>
      </c>
      <c r="AN3723" s="3" t="str">
        <f t="shared" si="917"/>
        <v>n/a</v>
      </c>
      <c r="AO3723" s="3" t="str">
        <f t="shared" si="918"/>
        <v>n/a</v>
      </c>
      <c r="AP3723" s="3" t="s">
        <v>8</v>
      </c>
      <c r="AQ3723" s="124"/>
      <c r="AR3723" s="4"/>
      <c r="AS3723" s="3"/>
    </row>
    <row r="3724" spans="1:45" ht="15" customHeight="1">
      <c r="A3724" s="53">
        <v>2.1016557870000003</v>
      </c>
      <c r="B3724" s="32" t="s">
        <v>31</v>
      </c>
      <c r="C3724" s="17">
        <v>-27.3748</v>
      </c>
      <c r="D3724" s="17">
        <v>112.92359999999999</v>
      </c>
      <c r="E3724" s="40" t="s">
        <v>33</v>
      </c>
      <c r="F3724" s="18">
        <v>-51.8</v>
      </c>
      <c r="G3724" s="17">
        <v>-47.7</v>
      </c>
      <c r="H3724" s="17">
        <v>-44.3</v>
      </c>
      <c r="I3724" s="17">
        <v>-40.1</v>
      </c>
      <c r="J3724" s="17">
        <v>-35.200000000000003</v>
      </c>
      <c r="K3724" s="30">
        <v>-30.8</v>
      </c>
      <c r="L3724" s="10">
        <f t="shared" si="916"/>
        <v>-30.8</v>
      </c>
      <c r="M3724" s="52" t="str">
        <f t="shared" si="919"/>
        <v>mid latitude</v>
      </c>
      <c r="N3724" s="83" t="s">
        <v>8</v>
      </c>
      <c r="O3724" s="34" t="s">
        <v>8</v>
      </c>
      <c r="P3724" s="34" t="s">
        <v>8</v>
      </c>
      <c r="Q3724" s="34" t="s">
        <v>8</v>
      </c>
      <c r="R3724" s="34" t="s">
        <v>8</v>
      </c>
      <c r="S3724" s="42" t="s">
        <v>8</v>
      </c>
      <c r="T3724" s="10" t="s">
        <v>8</v>
      </c>
      <c r="U3724" s="11" t="s">
        <v>8</v>
      </c>
      <c r="V3724" s="11" t="s">
        <v>8</v>
      </c>
      <c r="W3724" s="11" t="s">
        <v>8</v>
      </c>
      <c r="X3724" s="11" t="s">
        <v>8</v>
      </c>
      <c r="Y3724" s="12" t="s">
        <v>8</v>
      </c>
      <c r="Z3724" s="10">
        <f t="shared" si="920"/>
        <v>0.65379951049078922</v>
      </c>
      <c r="AA3724" s="11" t="s">
        <v>8</v>
      </c>
      <c r="AB3724" s="11">
        <f t="shared" si="915"/>
        <v>-0.18455540891812866</v>
      </c>
      <c r="AC3724" s="11" t="s">
        <v>8</v>
      </c>
      <c r="AD3724" s="9">
        <v>25.97641003</v>
      </c>
      <c r="AE3724" s="10">
        <v>20.2084234279695</v>
      </c>
      <c r="AF3724" s="53">
        <v>26.022576096647001</v>
      </c>
      <c r="AG3724" s="12">
        <v>33.001742171009703</v>
      </c>
      <c r="AH3724" s="10" t="s">
        <v>8</v>
      </c>
      <c r="AI3724" s="134" t="s">
        <v>8</v>
      </c>
      <c r="AJ3724" s="134" t="s">
        <v>8</v>
      </c>
      <c r="AK3724" s="134" t="s">
        <v>8</v>
      </c>
      <c r="AL3724" s="134" t="s">
        <v>8</v>
      </c>
      <c r="AM3724" s="134" t="s">
        <v>8</v>
      </c>
      <c r="AN3724" s="3" t="str">
        <f t="shared" si="917"/>
        <v>n/a</v>
      </c>
      <c r="AO3724" s="3" t="str">
        <f t="shared" si="918"/>
        <v>n/a</v>
      </c>
      <c r="AP3724" s="3" t="s">
        <v>8</v>
      </c>
      <c r="AQ3724" s="124"/>
      <c r="AR3724" s="4"/>
      <c r="AS3724" s="3"/>
    </row>
    <row r="3725" spans="1:45" ht="15" customHeight="1">
      <c r="A3725" s="53">
        <v>2.137237941</v>
      </c>
      <c r="B3725" s="32" t="s">
        <v>31</v>
      </c>
      <c r="C3725" s="17">
        <v>-27.3748</v>
      </c>
      <c r="D3725" s="17">
        <v>112.92359999999999</v>
      </c>
      <c r="E3725" s="40" t="s">
        <v>33</v>
      </c>
      <c r="F3725" s="18">
        <v>-51.8</v>
      </c>
      <c r="G3725" s="17">
        <v>-47.7</v>
      </c>
      <c r="H3725" s="17">
        <v>-44.3</v>
      </c>
      <c r="I3725" s="17">
        <v>-40.1</v>
      </c>
      <c r="J3725" s="17">
        <v>-35.200000000000003</v>
      </c>
      <c r="K3725" s="30">
        <v>-30.8</v>
      </c>
      <c r="L3725" s="10">
        <f t="shared" si="916"/>
        <v>-30.8</v>
      </c>
      <c r="M3725" s="52" t="str">
        <f t="shared" si="919"/>
        <v>mid latitude</v>
      </c>
      <c r="N3725" s="83" t="s">
        <v>8</v>
      </c>
      <c r="O3725" s="34" t="s">
        <v>8</v>
      </c>
      <c r="P3725" s="34" t="s">
        <v>8</v>
      </c>
      <c r="Q3725" s="34" t="s">
        <v>8</v>
      </c>
      <c r="R3725" s="34" t="s">
        <v>8</v>
      </c>
      <c r="S3725" s="42" t="s">
        <v>8</v>
      </c>
      <c r="T3725" s="10" t="s">
        <v>8</v>
      </c>
      <c r="U3725" s="11" t="s">
        <v>8</v>
      </c>
      <c r="V3725" s="11" t="s">
        <v>8</v>
      </c>
      <c r="W3725" s="11" t="s">
        <v>8</v>
      </c>
      <c r="X3725" s="11" t="s">
        <v>8</v>
      </c>
      <c r="Y3725" s="12" t="s">
        <v>8</v>
      </c>
      <c r="Z3725" s="10">
        <f t="shared" si="920"/>
        <v>0.64624226487676295</v>
      </c>
      <c r="AA3725" s="11" t="s">
        <v>8</v>
      </c>
      <c r="AB3725" s="11">
        <f t="shared" si="915"/>
        <v>-0.18960464210526315</v>
      </c>
      <c r="AC3725" s="11" t="s">
        <v>8</v>
      </c>
      <c r="AD3725" s="9">
        <v>25.631042480000001</v>
      </c>
      <c r="AE3725" s="10">
        <v>19.703022900390099</v>
      </c>
      <c r="AF3725" s="53">
        <v>25.541097462350699</v>
      </c>
      <c r="AG3725" s="12">
        <v>32.426941700038903</v>
      </c>
      <c r="AH3725" s="10" t="s">
        <v>8</v>
      </c>
      <c r="AI3725" s="134" t="s">
        <v>8</v>
      </c>
      <c r="AJ3725" s="134" t="s">
        <v>8</v>
      </c>
      <c r="AK3725" s="134" t="s">
        <v>8</v>
      </c>
      <c r="AL3725" s="134" t="s">
        <v>8</v>
      </c>
      <c r="AM3725" s="134" t="s">
        <v>8</v>
      </c>
      <c r="AN3725" s="3" t="str">
        <f t="shared" si="917"/>
        <v>n/a</v>
      </c>
      <c r="AO3725" s="3" t="str">
        <f t="shared" si="918"/>
        <v>n/a</v>
      </c>
      <c r="AP3725" s="3" t="s">
        <v>8</v>
      </c>
      <c r="AQ3725" s="124"/>
      <c r="AR3725" s="4"/>
      <c r="AS3725" s="3"/>
    </row>
    <row r="3726" spans="1:45" ht="15" customHeight="1">
      <c r="A3726" s="53">
        <v>2.1917224959999997</v>
      </c>
      <c r="B3726" s="32" t="s">
        <v>31</v>
      </c>
      <c r="C3726" s="17">
        <v>-27.3748</v>
      </c>
      <c r="D3726" s="17">
        <v>112.92359999999999</v>
      </c>
      <c r="E3726" s="40" t="s">
        <v>33</v>
      </c>
      <c r="F3726" s="18">
        <v>-51.8</v>
      </c>
      <c r="G3726" s="17">
        <v>-47.7</v>
      </c>
      <c r="H3726" s="17">
        <v>-44.3</v>
      </c>
      <c r="I3726" s="17">
        <v>-40.1</v>
      </c>
      <c r="J3726" s="17">
        <v>-35.200000000000003</v>
      </c>
      <c r="K3726" s="30">
        <v>-30.8</v>
      </c>
      <c r="L3726" s="10">
        <f t="shared" si="916"/>
        <v>-30.8</v>
      </c>
      <c r="M3726" s="52" t="str">
        <f t="shared" si="919"/>
        <v>mid latitude</v>
      </c>
      <c r="N3726" s="83" t="s">
        <v>8</v>
      </c>
      <c r="O3726" s="34" t="s">
        <v>8</v>
      </c>
      <c r="P3726" s="34" t="s">
        <v>8</v>
      </c>
      <c r="Q3726" s="34" t="s">
        <v>8</v>
      </c>
      <c r="R3726" s="34" t="s">
        <v>8</v>
      </c>
      <c r="S3726" s="42" t="s">
        <v>8</v>
      </c>
      <c r="T3726" s="10" t="s">
        <v>8</v>
      </c>
      <c r="U3726" s="11" t="s">
        <v>8</v>
      </c>
      <c r="V3726" s="11" t="s">
        <v>8</v>
      </c>
      <c r="W3726" s="11" t="s">
        <v>8</v>
      </c>
      <c r="X3726" s="11" t="s">
        <v>8</v>
      </c>
      <c r="Y3726" s="12" t="s">
        <v>8</v>
      </c>
      <c r="Z3726" s="10">
        <f t="shared" si="920"/>
        <v>0.66060165598827358</v>
      </c>
      <c r="AA3726" s="11" t="s">
        <v>8</v>
      </c>
      <c r="AB3726" s="11">
        <f t="shared" si="915"/>
        <v>-0.18006034195906434</v>
      </c>
      <c r="AC3726" s="11" t="s">
        <v>8</v>
      </c>
      <c r="AD3726" s="9">
        <v>26.28387261</v>
      </c>
      <c r="AE3726" s="10">
        <v>20.621497504141701</v>
      </c>
      <c r="AF3726" s="53">
        <v>26.422729918870399</v>
      </c>
      <c r="AG3726" s="12">
        <v>33.498300166582297</v>
      </c>
      <c r="AH3726" s="10" t="s">
        <v>8</v>
      </c>
      <c r="AI3726" s="134" t="s">
        <v>8</v>
      </c>
      <c r="AJ3726" s="134" t="s">
        <v>8</v>
      </c>
      <c r="AK3726" s="134" t="s">
        <v>8</v>
      </c>
      <c r="AL3726" s="134" t="s">
        <v>8</v>
      </c>
      <c r="AM3726" s="134" t="s">
        <v>8</v>
      </c>
      <c r="AN3726" s="3" t="str">
        <f t="shared" si="917"/>
        <v>n/a</v>
      </c>
      <c r="AO3726" s="3" t="str">
        <f t="shared" si="918"/>
        <v>n/a</v>
      </c>
      <c r="AP3726" s="3" t="s">
        <v>8</v>
      </c>
      <c r="AQ3726" s="124"/>
      <c r="AR3726" s="4"/>
      <c r="AS3726" s="3"/>
    </row>
    <row r="3727" spans="1:45" ht="15" customHeight="1">
      <c r="A3727" s="53">
        <v>2.220947147</v>
      </c>
      <c r="B3727" s="32" t="s">
        <v>31</v>
      </c>
      <c r="C3727" s="17">
        <v>-27.3748</v>
      </c>
      <c r="D3727" s="17">
        <v>112.92359999999999</v>
      </c>
      <c r="E3727" s="40" t="s">
        <v>33</v>
      </c>
      <c r="F3727" s="18">
        <v>-51.8</v>
      </c>
      <c r="G3727" s="17">
        <v>-47.7</v>
      </c>
      <c r="H3727" s="17">
        <v>-44.3</v>
      </c>
      <c r="I3727" s="17">
        <v>-40.1</v>
      </c>
      <c r="J3727" s="17">
        <v>-35.200000000000003</v>
      </c>
      <c r="K3727" s="30">
        <v>-30.8</v>
      </c>
      <c r="L3727" s="10">
        <f t="shared" si="916"/>
        <v>-30.8</v>
      </c>
      <c r="M3727" s="52" t="str">
        <f t="shared" si="919"/>
        <v>mid latitude</v>
      </c>
      <c r="N3727" s="83" t="s">
        <v>8</v>
      </c>
      <c r="O3727" s="34" t="s">
        <v>8</v>
      </c>
      <c r="P3727" s="34" t="s">
        <v>8</v>
      </c>
      <c r="Q3727" s="34" t="s">
        <v>8</v>
      </c>
      <c r="R3727" s="34" t="s">
        <v>8</v>
      </c>
      <c r="S3727" s="42" t="s">
        <v>8</v>
      </c>
      <c r="T3727" s="10" t="s">
        <v>8</v>
      </c>
      <c r="U3727" s="11" t="s">
        <v>8</v>
      </c>
      <c r="V3727" s="11" t="s">
        <v>8</v>
      </c>
      <c r="W3727" s="11" t="s">
        <v>8</v>
      </c>
      <c r="X3727" s="11" t="s">
        <v>8</v>
      </c>
      <c r="Y3727" s="12" t="s">
        <v>8</v>
      </c>
      <c r="Z3727" s="10">
        <f t="shared" si="920"/>
        <v>0.65522734755215817</v>
      </c>
      <c r="AA3727" s="11" t="s">
        <v>8</v>
      </c>
      <c r="AB3727" s="11">
        <f t="shared" si="915"/>
        <v>-0.18360798450292407</v>
      </c>
      <c r="AC3727" s="11" t="s">
        <v>8</v>
      </c>
      <c r="AD3727" s="9">
        <v>26.041213859999999</v>
      </c>
      <c r="AE3727" s="10">
        <v>20.298233686290899</v>
      </c>
      <c r="AF3727" s="53">
        <v>26.1228022370993</v>
      </c>
      <c r="AG3727" s="12">
        <v>33.0778690565852</v>
      </c>
      <c r="AH3727" s="10" t="s">
        <v>8</v>
      </c>
      <c r="AI3727" s="134" t="s">
        <v>8</v>
      </c>
      <c r="AJ3727" s="134" t="s">
        <v>8</v>
      </c>
      <c r="AK3727" s="134" t="s">
        <v>8</v>
      </c>
      <c r="AL3727" s="134" t="s">
        <v>8</v>
      </c>
      <c r="AM3727" s="134" t="s">
        <v>8</v>
      </c>
      <c r="AN3727" s="3" t="str">
        <f t="shared" si="917"/>
        <v>n/a</v>
      </c>
      <c r="AO3727" s="3" t="str">
        <f t="shared" si="918"/>
        <v>n/a</v>
      </c>
      <c r="AP3727" s="3" t="s">
        <v>8</v>
      </c>
      <c r="AQ3727" s="124"/>
      <c r="AR3727" s="4"/>
      <c r="AS3727" s="3"/>
    </row>
    <row r="3728" spans="1:45" ht="15" customHeight="1">
      <c r="A3728" s="53">
        <v>2.2748121890000004</v>
      </c>
      <c r="B3728" s="32" t="s">
        <v>31</v>
      </c>
      <c r="C3728" s="17">
        <v>-27.3748</v>
      </c>
      <c r="D3728" s="17">
        <v>112.92359999999999</v>
      </c>
      <c r="E3728" s="40" t="s">
        <v>33</v>
      </c>
      <c r="F3728" s="18">
        <v>-51.8</v>
      </c>
      <c r="G3728" s="17">
        <v>-47.7</v>
      </c>
      <c r="H3728" s="17">
        <v>-44.3</v>
      </c>
      <c r="I3728" s="17">
        <v>-40.1</v>
      </c>
      <c r="J3728" s="17">
        <v>-35.200000000000003</v>
      </c>
      <c r="K3728" s="30">
        <v>-30.8</v>
      </c>
      <c r="L3728" s="10">
        <f t="shared" si="916"/>
        <v>-30.8</v>
      </c>
      <c r="M3728" s="52" t="str">
        <f t="shared" si="919"/>
        <v>mid latitude</v>
      </c>
      <c r="N3728" s="83" t="s">
        <v>8</v>
      </c>
      <c r="O3728" s="34" t="s">
        <v>8</v>
      </c>
      <c r="P3728" s="34" t="s">
        <v>8</v>
      </c>
      <c r="Q3728" s="34" t="s">
        <v>8</v>
      </c>
      <c r="R3728" s="34" t="s">
        <v>8</v>
      </c>
      <c r="S3728" s="42" t="s">
        <v>8</v>
      </c>
      <c r="T3728" s="10" t="s">
        <v>8</v>
      </c>
      <c r="U3728" s="11" t="s">
        <v>8</v>
      </c>
      <c r="V3728" s="11" t="s">
        <v>8</v>
      </c>
      <c r="W3728" s="11" t="s">
        <v>8</v>
      </c>
      <c r="X3728" s="11" t="s">
        <v>8</v>
      </c>
      <c r="Y3728" s="12" t="s">
        <v>8</v>
      </c>
      <c r="Z3728" s="10">
        <f t="shared" si="920"/>
        <v>0.641417579569871</v>
      </c>
      <c r="AA3728" s="11" t="s">
        <v>8</v>
      </c>
      <c r="AB3728" s="11">
        <f t="shared" si="915"/>
        <v>-0.19285914137426904</v>
      </c>
      <c r="AC3728" s="11" t="s">
        <v>8</v>
      </c>
      <c r="AD3728" s="9">
        <v>25.40843473</v>
      </c>
      <c r="AE3728" s="10">
        <v>19.414821481091</v>
      </c>
      <c r="AF3728" s="53">
        <v>25.211549812386799</v>
      </c>
      <c r="AG3728" s="12">
        <v>31.955008842264402</v>
      </c>
      <c r="AH3728" s="10" t="s">
        <v>8</v>
      </c>
      <c r="AI3728" s="134" t="s">
        <v>8</v>
      </c>
      <c r="AJ3728" s="134" t="s">
        <v>8</v>
      </c>
      <c r="AK3728" s="134" t="s">
        <v>8</v>
      </c>
      <c r="AL3728" s="134" t="s">
        <v>8</v>
      </c>
      <c r="AM3728" s="134" t="s">
        <v>8</v>
      </c>
      <c r="AN3728" s="3" t="str">
        <f t="shared" si="917"/>
        <v>n/a</v>
      </c>
      <c r="AO3728" s="3" t="str">
        <f t="shared" si="918"/>
        <v>n/a</v>
      </c>
      <c r="AP3728" s="3" t="s">
        <v>8</v>
      </c>
      <c r="AQ3728" s="124"/>
      <c r="AR3728" s="4"/>
      <c r="AS3728" s="3"/>
    </row>
    <row r="3729" spans="1:45" ht="15" customHeight="1">
      <c r="A3729" s="53">
        <v>2.3550367200000002</v>
      </c>
      <c r="B3729" s="32" t="s">
        <v>31</v>
      </c>
      <c r="C3729" s="17">
        <v>-27.3748</v>
      </c>
      <c r="D3729" s="17">
        <v>112.92359999999999</v>
      </c>
      <c r="E3729" s="40" t="s">
        <v>33</v>
      </c>
      <c r="F3729" s="18">
        <v>-51.8</v>
      </c>
      <c r="G3729" s="17">
        <v>-47.7</v>
      </c>
      <c r="H3729" s="17">
        <v>-44.3</v>
      </c>
      <c r="I3729" s="17">
        <v>-40.1</v>
      </c>
      <c r="J3729" s="17">
        <v>-35.200000000000003</v>
      </c>
      <c r="K3729" s="30">
        <v>-30.8</v>
      </c>
      <c r="L3729" s="10">
        <f t="shared" si="916"/>
        <v>-30.8</v>
      </c>
      <c r="M3729" s="52" t="str">
        <f t="shared" si="919"/>
        <v>mid latitude</v>
      </c>
      <c r="N3729" s="83" t="s">
        <v>8</v>
      </c>
      <c r="O3729" s="34" t="s">
        <v>8</v>
      </c>
      <c r="P3729" s="34" t="s">
        <v>8</v>
      </c>
      <c r="Q3729" s="34" t="s">
        <v>8</v>
      </c>
      <c r="R3729" s="34" t="s">
        <v>8</v>
      </c>
      <c r="S3729" s="42" t="s">
        <v>8</v>
      </c>
      <c r="T3729" s="10" t="s">
        <v>8</v>
      </c>
      <c r="U3729" s="11" t="s">
        <v>8</v>
      </c>
      <c r="V3729" s="11" t="s">
        <v>8</v>
      </c>
      <c r="W3729" s="11" t="s">
        <v>8</v>
      </c>
      <c r="X3729" s="11" t="s">
        <v>8</v>
      </c>
      <c r="Y3729" s="12" t="s">
        <v>8</v>
      </c>
      <c r="Z3729" s="10">
        <f t="shared" si="920"/>
        <v>0.66185992308543251</v>
      </c>
      <c r="AA3729" s="11" t="s">
        <v>8</v>
      </c>
      <c r="AB3729" s="11">
        <f t="shared" si="915"/>
        <v>-0.17923391549707607</v>
      </c>
      <c r="AC3729" s="11" t="s">
        <v>8</v>
      </c>
      <c r="AD3729" s="9">
        <v>26.34040018</v>
      </c>
      <c r="AE3729" s="10">
        <v>20.6966527958966</v>
      </c>
      <c r="AF3729" s="53">
        <v>26.520744126575501</v>
      </c>
      <c r="AG3729" s="12">
        <v>33.563986544409602</v>
      </c>
      <c r="AH3729" s="10" t="s">
        <v>8</v>
      </c>
      <c r="AI3729" s="134" t="s">
        <v>8</v>
      </c>
      <c r="AJ3729" s="134" t="s">
        <v>8</v>
      </c>
      <c r="AK3729" s="134" t="s">
        <v>8</v>
      </c>
      <c r="AL3729" s="134" t="s">
        <v>8</v>
      </c>
      <c r="AM3729" s="134" t="s">
        <v>8</v>
      </c>
      <c r="AN3729" s="3" t="str">
        <f t="shared" si="917"/>
        <v>n/a</v>
      </c>
      <c r="AO3729" s="3" t="str">
        <f t="shared" si="918"/>
        <v>n/a</v>
      </c>
      <c r="AP3729" s="3" t="s">
        <v>8</v>
      </c>
      <c r="AQ3729" s="124"/>
      <c r="AR3729" s="4"/>
      <c r="AS3729" s="3"/>
    </row>
    <row r="3730" spans="1:45" ht="15" customHeight="1">
      <c r="A3730" s="53">
        <v>2.440991575</v>
      </c>
      <c r="B3730" s="32" t="s">
        <v>31</v>
      </c>
      <c r="C3730" s="17">
        <v>-27.3748</v>
      </c>
      <c r="D3730" s="17">
        <v>112.92359999999999</v>
      </c>
      <c r="E3730" s="40" t="s">
        <v>33</v>
      </c>
      <c r="F3730" s="18">
        <v>-51.8</v>
      </c>
      <c r="G3730" s="17">
        <v>-47.7</v>
      </c>
      <c r="H3730" s="17">
        <v>-44.3</v>
      </c>
      <c r="I3730" s="17">
        <v>-40.1</v>
      </c>
      <c r="J3730" s="17">
        <v>-35.200000000000003</v>
      </c>
      <c r="K3730" s="30">
        <v>-30.8</v>
      </c>
      <c r="L3730" s="10">
        <f t="shared" si="916"/>
        <v>-30.8</v>
      </c>
      <c r="M3730" s="52" t="str">
        <f t="shared" si="919"/>
        <v>mid latitude</v>
      </c>
      <c r="N3730" s="83" t="s">
        <v>8</v>
      </c>
      <c r="O3730" s="34" t="s">
        <v>8</v>
      </c>
      <c r="P3730" s="34" t="s">
        <v>8</v>
      </c>
      <c r="Q3730" s="34" t="s">
        <v>8</v>
      </c>
      <c r="R3730" s="34" t="s">
        <v>8</v>
      </c>
      <c r="S3730" s="42" t="s">
        <v>8</v>
      </c>
      <c r="T3730" s="10" t="s">
        <v>8</v>
      </c>
      <c r="U3730" s="11" t="s">
        <v>8</v>
      </c>
      <c r="V3730" s="11" t="s">
        <v>8</v>
      </c>
      <c r="W3730" s="11" t="s">
        <v>8</v>
      </c>
      <c r="X3730" s="11" t="s">
        <v>8</v>
      </c>
      <c r="Y3730" s="12" t="s">
        <v>8</v>
      </c>
      <c r="Z3730" s="10">
        <f t="shared" si="920"/>
        <v>0.65803046900548223</v>
      </c>
      <c r="AA3730" s="11" t="s">
        <v>8</v>
      </c>
      <c r="AB3730" s="11">
        <f t="shared" si="915"/>
        <v>-0.18175399663742695</v>
      </c>
      <c r="AC3730" s="11" t="s">
        <v>8</v>
      </c>
      <c r="AD3730" s="9">
        <v>26.16802663</v>
      </c>
      <c r="AE3730" s="10">
        <v>20.416857007294599</v>
      </c>
      <c r="AF3730" s="53">
        <v>26.259015361220602</v>
      </c>
      <c r="AG3730" s="12">
        <v>33.255188909693402</v>
      </c>
      <c r="AH3730" s="10" t="s">
        <v>8</v>
      </c>
      <c r="AI3730" s="134" t="s">
        <v>8</v>
      </c>
      <c r="AJ3730" s="134" t="s">
        <v>8</v>
      </c>
      <c r="AK3730" s="134" t="s">
        <v>8</v>
      </c>
      <c r="AL3730" s="134" t="s">
        <v>8</v>
      </c>
      <c r="AM3730" s="134" t="s">
        <v>8</v>
      </c>
      <c r="AN3730" s="3" t="str">
        <f t="shared" si="917"/>
        <v>n/a</v>
      </c>
      <c r="AO3730" s="3" t="str">
        <f t="shared" si="918"/>
        <v>n/a</v>
      </c>
      <c r="AP3730" s="3" t="s">
        <v>8</v>
      </c>
      <c r="AQ3730" s="124"/>
      <c r="AR3730" s="4"/>
      <c r="AS3730" s="3"/>
    </row>
    <row r="3731" spans="1:45" ht="15" customHeight="1">
      <c r="A3731" s="53">
        <v>2.541272239</v>
      </c>
      <c r="B3731" s="32" t="s">
        <v>31</v>
      </c>
      <c r="C3731" s="17">
        <v>-27.3748</v>
      </c>
      <c r="D3731" s="17">
        <v>112.92359999999999</v>
      </c>
      <c r="E3731" s="40" t="s">
        <v>33</v>
      </c>
      <c r="F3731" s="18">
        <v>-51.8</v>
      </c>
      <c r="G3731" s="17">
        <v>-47.7</v>
      </c>
      <c r="H3731" s="17">
        <v>-44.3</v>
      </c>
      <c r="I3731" s="17">
        <v>-40.1</v>
      </c>
      <c r="J3731" s="17">
        <v>-35.200000000000003</v>
      </c>
      <c r="K3731" s="30">
        <v>-30.8</v>
      </c>
      <c r="L3731" s="10">
        <f t="shared" si="916"/>
        <v>-30.8</v>
      </c>
      <c r="M3731" s="52" t="str">
        <f t="shared" si="919"/>
        <v>mid latitude</v>
      </c>
      <c r="N3731" s="83" t="s">
        <v>8</v>
      </c>
      <c r="O3731" s="34" t="s">
        <v>8</v>
      </c>
      <c r="P3731" s="34" t="s">
        <v>8</v>
      </c>
      <c r="Q3731" s="34" t="s">
        <v>8</v>
      </c>
      <c r="R3731" s="34" t="s">
        <v>8</v>
      </c>
      <c r="S3731" s="42" t="s">
        <v>8</v>
      </c>
      <c r="T3731" s="10" t="s">
        <v>8</v>
      </c>
      <c r="U3731" s="11" t="s">
        <v>8</v>
      </c>
      <c r="V3731" s="11" t="s">
        <v>8</v>
      </c>
      <c r="W3731" s="11" t="s">
        <v>8</v>
      </c>
      <c r="X3731" s="11" t="s">
        <v>8</v>
      </c>
      <c r="Y3731" s="12" t="s">
        <v>8</v>
      </c>
      <c r="Z3731" s="10">
        <f t="shared" si="920"/>
        <v>0.65918940254600589</v>
      </c>
      <c r="AA3731" s="11" t="s">
        <v>8</v>
      </c>
      <c r="AB3731" s="11">
        <f t="shared" si="915"/>
        <v>-0.18098978318713452</v>
      </c>
      <c r="AC3731" s="11" t="s">
        <v>8</v>
      </c>
      <c r="AD3731" s="9">
        <v>26.220298830000001</v>
      </c>
      <c r="AE3731" s="10">
        <v>20.520486745458701</v>
      </c>
      <c r="AF3731" s="53">
        <v>26.3583084510235</v>
      </c>
      <c r="AG3731" s="12">
        <v>33.293977265970199</v>
      </c>
      <c r="AH3731" s="10" t="s">
        <v>8</v>
      </c>
      <c r="AI3731" s="134" t="s">
        <v>8</v>
      </c>
      <c r="AJ3731" s="134" t="s">
        <v>8</v>
      </c>
      <c r="AK3731" s="134" t="s">
        <v>8</v>
      </c>
      <c r="AL3731" s="134" t="s">
        <v>8</v>
      </c>
      <c r="AM3731" s="134" t="s">
        <v>8</v>
      </c>
      <c r="AN3731" s="3" t="str">
        <f t="shared" si="917"/>
        <v>n/a</v>
      </c>
      <c r="AO3731" s="3" t="str">
        <f t="shared" si="918"/>
        <v>n/a</v>
      </c>
      <c r="AP3731" s="3" t="s">
        <v>8</v>
      </c>
      <c r="AQ3731" s="124"/>
      <c r="AR3731" s="4"/>
      <c r="AS3731" s="3"/>
    </row>
    <row r="3732" spans="1:45" ht="15" customHeight="1">
      <c r="A3732" s="53">
        <v>2.6100361219999999</v>
      </c>
      <c r="B3732" s="32" t="s">
        <v>31</v>
      </c>
      <c r="C3732" s="17">
        <v>-27.3748</v>
      </c>
      <c r="D3732" s="17">
        <v>112.92359999999999</v>
      </c>
      <c r="E3732" s="40" t="s">
        <v>33</v>
      </c>
      <c r="F3732" s="18">
        <v>-51.8</v>
      </c>
      <c r="G3732" s="17">
        <v>-47.7</v>
      </c>
      <c r="H3732" s="17">
        <v>-44.3</v>
      </c>
      <c r="I3732" s="17">
        <v>-40.1</v>
      </c>
      <c r="J3732" s="17">
        <v>-35.200000000000003</v>
      </c>
      <c r="K3732" s="30">
        <v>-30.8</v>
      </c>
      <c r="L3732" s="10">
        <f t="shared" si="916"/>
        <v>-30.8</v>
      </c>
      <c r="M3732" s="52" t="str">
        <f t="shared" si="919"/>
        <v>mid latitude</v>
      </c>
      <c r="N3732" s="83" t="s">
        <v>8</v>
      </c>
      <c r="O3732" s="34" t="s">
        <v>8</v>
      </c>
      <c r="P3732" s="34" t="s">
        <v>8</v>
      </c>
      <c r="Q3732" s="34" t="s">
        <v>8</v>
      </c>
      <c r="R3732" s="34" t="s">
        <v>8</v>
      </c>
      <c r="S3732" s="42" t="s">
        <v>8</v>
      </c>
      <c r="T3732" s="10" t="s">
        <v>8</v>
      </c>
      <c r="U3732" s="11" t="s">
        <v>8</v>
      </c>
      <c r="V3732" s="11" t="s">
        <v>8</v>
      </c>
      <c r="W3732" s="11" t="s">
        <v>8</v>
      </c>
      <c r="X3732" s="11" t="s">
        <v>8</v>
      </c>
      <c r="Y3732" s="12" t="s">
        <v>8</v>
      </c>
      <c r="Z3732" s="10">
        <f t="shared" si="920"/>
        <v>0.67173104413506168</v>
      </c>
      <c r="AA3732" s="11" t="s">
        <v>8</v>
      </c>
      <c r="AB3732" s="11">
        <f t="shared" si="915"/>
        <v>-0.17280458026315793</v>
      </c>
      <c r="AC3732" s="11" t="s">
        <v>8</v>
      </c>
      <c r="AD3732" s="9">
        <v>26.78016671</v>
      </c>
      <c r="AE3732" s="10">
        <v>21.264781778733401</v>
      </c>
      <c r="AF3732" s="53">
        <v>27.124194791725401</v>
      </c>
      <c r="AG3732" s="12">
        <v>34.310559707786901</v>
      </c>
      <c r="AH3732" s="10" t="s">
        <v>8</v>
      </c>
      <c r="AI3732" s="134" t="s">
        <v>8</v>
      </c>
      <c r="AJ3732" s="134" t="s">
        <v>8</v>
      </c>
      <c r="AK3732" s="134" t="s">
        <v>8</v>
      </c>
      <c r="AL3732" s="134" t="s">
        <v>8</v>
      </c>
      <c r="AM3732" s="134" t="s">
        <v>8</v>
      </c>
      <c r="AN3732" s="3" t="str">
        <f t="shared" si="917"/>
        <v>n/a</v>
      </c>
      <c r="AO3732" s="3" t="str">
        <f t="shared" si="918"/>
        <v>n/a</v>
      </c>
      <c r="AP3732" s="3" t="s">
        <v>8</v>
      </c>
      <c r="AQ3732" s="124"/>
      <c r="AR3732" s="4"/>
      <c r="AS3732" s="3"/>
    </row>
    <row r="3733" spans="1:45" ht="15" customHeight="1">
      <c r="A3733" s="11">
        <v>1.4999999999999999E-2</v>
      </c>
      <c r="B3733" s="32">
        <v>1085</v>
      </c>
      <c r="C3733" s="17">
        <v>-29.374410000000001</v>
      </c>
      <c r="D3733" s="17">
        <v>13.99011</v>
      </c>
      <c r="E3733" s="40" t="s">
        <v>116</v>
      </c>
      <c r="F3733" s="18">
        <v>-45.1</v>
      </c>
      <c r="G3733" s="17">
        <v>-43.5</v>
      </c>
      <c r="H3733" s="17">
        <v>-38.9</v>
      </c>
      <c r="I3733" s="17">
        <v>-36.9</v>
      </c>
      <c r="J3733" s="17">
        <v>-34.9</v>
      </c>
      <c r="K3733" s="30">
        <v>-32.5</v>
      </c>
      <c r="L3733" s="10">
        <f t="shared" si="916"/>
        <v>-29.374410000000001</v>
      </c>
      <c r="M3733" s="52" t="s">
        <v>85</v>
      </c>
      <c r="N3733" s="83" t="s">
        <v>8</v>
      </c>
      <c r="O3733" s="34" t="s">
        <v>8</v>
      </c>
      <c r="P3733" s="34" t="s">
        <v>8</v>
      </c>
      <c r="Q3733" s="34" t="s">
        <v>8</v>
      </c>
      <c r="R3733" s="34" t="s">
        <v>8</v>
      </c>
      <c r="S3733" s="42" t="s">
        <v>8</v>
      </c>
      <c r="T3733" s="10" t="s">
        <v>8</v>
      </c>
      <c r="U3733" s="11" t="s">
        <v>8</v>
      </c>
      <c r="V3733" s="11" t="s">
        <v>8</v>
      </c>
      <c r="W3733" s="11" t="s">
        <v>8</v>
      </c>
      <c r="X3733" s="11" t="s">
        <v>8</v>
      </c>
      <c r="Y3733" s="12" t="s">
        <v>8</v>
      </c>
      <c r="Z3733" s="10">
        <v>0.53</v>
      </c>
      <c r="AA3733" s="11" t="s">
        <v>8</v>
      </c>
      <c r="AB3733" s="11">
        <f t="shared" si="915"/>
        <v>-0.27572413039921095</v>
      </c>
      <c r="AC3733" s="11" t="s">
        <v>8</v>
      </c>
      <c r="AD3733" s="9">
        <f t="shared" ref="AD3733:AD3796" si="921">68.4*AB3733+38.6</f>
        <v>19.740469480693971</v>
      </c>
      <c r="AE3733" s="10">
        <v>12.251859004252101</v>
      </c>
      <c r="AF3733" s="11">
        <v>18.518390714736999</v>
      </c>
      <c r="AG3733" s="12">
        <v>24.8650707849844</v>
      </c>
      <c r="AH3733" s="10">
        <v>0.15</v>
      </c>
      <c r="AI3733" s="134" t="s">
        <v>8</v>
      </c>
      <c r="AJ3733" s="134" t="s">
        <v>8</v>
      </c>
      <c r="AK3733" s="134" t="s">
        <v>8</v>
      </c>
      <c r="AL3733" s="134" t="s">
        <v>8</v>
      </c>
      <c r="AM3733" s="134" t="s">
        <v>8</v>
      </c>
      <c r="AN3733" s="3" t="str">
        <f t="shared" si="917"/>
        <v>n/a</v>
      </c>
      <c r="AO3733" s="3" t="str">
        <f t="shared" si="918"/>
        <v>n/a</v>
      </c>
      <c r="AP3733" s="3" t="s">
        <v>8</v>
      </c>
      <c r="AQ3733" s="124" t="s">
        <v>77</v>
      </c>
      <c r="AR3733" s="4"/>
      <c r="AS3733" s="3"/>
    </row>
    <row r="3734" spans="1:45" ht="15" customHeight="1">
      <c r="A3734" s="11">
        <v>3.2000000000000001E-2</v>
      </c>
      <c r="B3734" s="32">
        <v>1085</v>
      </c>
      <c r="C3734" s="17">
        <v>-29.374410000000001</v>
      </c>
      <c r="D3734" s="17">
        <v>13.99011</v>
      </c>
      <c r="E3734" s="40" t="s">
        <v>116</v>
      </c>
      <c r="F3734" s="18">
        <v>-45.1</v>
      </c>
      <c r="G3734" s="17">
        <v>-43.5</v>
      </c>
      <c r="H3734" s="17">
        <v>-38.9</v>
      </c>
      <c r="I3734" s="17">
        <v>-36.9</v>
      </c>
      <c r="J3734" s="17">
        <v>-34.9</v>
      </c>
      <c r="K3734" s="30">
        <v>-32.5</v>
      </c>
      <c r="L3734" s="10">
        <f t="shared" si="916"/>
        <v>-29.374410000000001</v>
      </c>
      <c r="M3734" s="52" t="s">
        <v>85</v>
      </c>
      <c r="N3734" s="83" t="s">
        <v>8</v>
      </c>
      <c r="O3734" s="34" t="s">
        <v>8</v>
      </c>
      <c r="P3734" s="34" t="s">
        <v>8</v>
      </c>
      <c r="Q3734" s="34" t="s">
        <v>8</v>
      </c>
      <c r="R3734" s="34" t="s">
        <v>8</v>
      </c>
      <c r="S3734" s="42" t="s">
        <v>8</v>
      </c>
      <c r="T3734" s="10" t="s">
        <v>8</v>
      </c>
      <c r="U3734" s="11" t="s">
        <v>8</v>
      </c>
      <c r="V3734" s="11" t="s">
        <v>8</v>
      </c>
      <c r="W3734" s="11" t="s">
        <v>8</v>
      </c>
      <c r="X3734" s="11" t="s">
        <v>8</v>
      </c>
      <c r="Y3734" s="12" t="s">
        <v>8</v>
      </c>
      <c r="Z3734" s="10">
        <v>0.46</v>
      </c>
      <c r="AA3734" s="11" t="s">
        <v>8</v>
      </c>
      <c r="AB3734" s="11">
        <f t="shared" si="915"/>
        <v>-0.33724216831842591</v>
      </c>
      <c r="AC3734" s="11" t="s">
        <v>8</v>
      </c>
      <c r="AD3734" s="9">
        <f t="shared" si="921"/>
        <v>15.532635687019667</v>
      </c>
      <c r="AE3734" s="10">
        <v>7.30566201933547</v>
      </c>
      <c r="AF3734" s="11">
        <v>13.9269327261306</v>
      </c>
      <c r="AG3734" s="12">
        <v>19.870638735502101</v>
      </c>
      <c r="AH3734" s="10">
        <v>0.08</v>
      </c>
      <c r="AI3734" s="134" t="s">
        <v>8</v>
      </c>
      <c r="AJ3734" s="134" t="s">
        <v>8</v>
      </c>
      <c r="AK3734" s="134" t="s">
        <v>8</v>
      </c>
      <c r="AL3734" s="134" t="s">
        <v>8</v>
      </c>
      <c r="AM3734" s="134" t="s">
        <v>8</v>
      </c>
      <c r="AN3734" s="3" t="str">
        <f t="shared" si="917"/>
        <v>n/a</v>
      </c>
      <c r="AO3734" s="3" t="str">
        <f t="shared" si="918"/>
        <v>n/a</v>
      </c>
      <c r="AP3734" s="3" t="s">
        <v>8</v>
      </c>
      <c r="AQ3734" s="124" t="s">
        <v>77</v>
      </c>
      <c r="AR3734" s="4"/>
      <c r="AS3734" s="3"/>
    </row>
    <row r="3735" spans="1:45" ht="15" customHeight="1">
      <c r="A3735" s="11">
        <v>6.9000000000000006E-2</v>
      </c>
      <c r="B3735" s="32">
        <v>1085</v>
      </c>
      <c r="C3735" s="17">
        <v>-29.374410000000001</v>
      </c>
      <c r="D3735" s="17">
        <v>13.99011</v>
      </c>
      <c r="E3735" s="40" t="s">
        <v>116</v>
      </c>
      <c r="F3735" s="18">
        <v>-45.1</v>
      </c>
      <c r="G3735" s="17">
        <v>-43.5</v>
      </c>
      <c r="H3735" s="17">
        <v>-38.9</v>
      </c>
      <c r="I3735" s="17">
        <v>-36.9</v>
      </c>
      <c r="J3735" s="17">
        <v>-34.9</v>
      </c>
      <c r="K3735" s="30">
        <v>-32.5</v>
      </c>
      <c r="L3735" s="10">
        <f t="shared" si="916"/>
        <v>-29.374410000000001</v>
      </c>
      <c r="M3735" s="52" t="s">
        <v>85</v>
      </c>
      <c r="N3735" s="83" t="s">
        <v>8</v>
      </c>
      <c r="O3735" s="34" t="s">
        <v>8</v>
      </c>
      <c r="P3735" s="34" t="s">
        <v>8</v>
      </c>
      <c r="Q3735" s="34" t="s">
        <v>8</v>
      </c>
      <c r="R3735" s="34" t="s">
        <v>8</v>
      </c>
      <c r="S3735" s="42" t="s">
        <v>8</v>
      </c>
      <c r="T3735" s="10" t="s">
        <v>8</v>
      </c>
      <c r="U3735" s="11" t="s">
        <v>8</v>
      </c>
      <c r="V3735" s="11" t="s">
        <v>8</v>
      </c>
      <c r="W3735" s="11" t="s">
        <v>8</v>
      </c>
      <c r="X3735" s="11" t="s">
        <v>8</v>
      </c>
      <c r="Y3735" s="12" t="s">
        <v>8</v>
      </c>
      <c r="Z3735" s="10">
        <v>0.54</v>
      </c>
      <c r="AA3735" s="11" t="s">
        <v>8</v>
      </c>
      <c r="AB3735" s="11">
        <f t="shared" si="915"/>
        <v>-0.26760624017703144</v>
      </c>
      <c r="AC3735" s="11" t="s">
        <v>8</v>
      </c>
      <c r="AD3735" s="9">
        <f t="shared" si="921"/>
        <v>20.295733171891051</v>
      </c>
      <c r="AE3735" s="10">
        <v>12.913624694144699</v>
      </c>
      <c r="AF3735" s="11">
        <v>19.1986619933923</v>
      </c>
      <c r="AG3735" s="12">
        <v>25.531306598606001</v>
      </c>
      <c r="AH3735" s="10">
        <v>0.08</v>
      </c>
      <c r="AI3735" s="134" t="s">
        <v>8</v>
      </c>
      <c r="AJ3735" s="134" t="s">
        <v>8</v>
      </c>
      <c r="AK3735" s="134" t="s">
        <v>8</v>
      </c>
      <c r="AL3735" s="134" t="s">
        <v>8</v>
      </c>
      <c r="AM3735" s="134" t="s">
        <v>8</v>
      </c>
      <c r="AN3735" s="3" t="str">
        <f t="shared" si="917"/>
        <v>n/a</v>
      </c>
      <c r="AO3735" s="3" t="str">
        <f t="shared" si="918"/>
        <v>n/a</v>
      </c>
      <c r="AP3735" s="3" t="s">
        <v>8</v>
      </c>
      <c r="AQ3735" s="124" t="s">
        <v>77</v>
      </c>
      <c r="AR3735" s="4"/>
      <c r="AS3735" s="3"/>
    </row>
    <row r="3736" spans="1:45" ht="15" customHeight="1">
      <c r="A3736" s="11">
        <v>2.8490000000000002</v>
      </c>
      <c r="B3736" s="32">
        <v>1085</v>
      </c>
      <c r="C3736" s="17">
        <v>-29.374410000000001</v>
      </c>
      <c r="D3736" s="17">
        <v>13.99011</v>
      </c>
      <c r="E3736" s="40" t="s">
        <v>116</v>
      </c>
      <c r="F3736" s="18">
        <v>-45.1</v>
      </c>
      <c r="G3736" s="17">
        <v>-43.5</v>
      </c>
      <c r="H3736" s="17">
        <v>-38.9</v>
      </c>
      <c r="I3736" s="17">
        <v>-36.9</v>
      </c>
      <c r="J3736" s="17">
        <v>-34.9</v>
      </c>
      <c r="K3736" s="30">
        <v>-32.5</v>
      </c>
      <c r="L3736" s="10">
        <f t="shared" si="916"/>
        <v>-32.5</v>
      </c>
      <c r="M3736" s="52" t="s">
        <v>85</v>
      </c>
      <c r="N3736" s="83" t="s">
        <v>8</v>
      </c>
      <c r="O3736" s="34" t="s">
        <v>8</v>
      </c>
      <c r="P3736" s="34" t="s">
        <v>8</v>
      </c>
      <c r="Q3736" s="34" t="s">
        <v>8</v>
      </c>
      <c r="R3736" s="34" t="s">
        <v>8</v>
      </c>
      <c r="S3736" s="42" t="s">
        <v>8</v>
      </c>
      <c r="T3736" s="10" t="s">
        <v>8</v>
      </c>
      <c r="U3736" s="11" t="s">
        <v>8</v>
      </c>
      <c r="V3736" s="11" t="s">
        <v>8</v>
      </c>
      <c r="W3736" s="11" t="s">
        <v>8</v>
      </c>
      <c r="X3736" s="11" t="s">
        <v>8</v>
      </c>
      <c r="Y3736" s="12" t="s">
        <v>8</v>
      </c>
      <c r="Z3736" s="10">
        <v>0.5</v>
      </c>
      <c r="AA3736" s="11" t="s">
        <v>8</v>
      </c>
      <c r="AB3736" s="11">
        <f t="shared" si="915"/>
        <v>-0.3010299956639812</v>
      </c>
      <c r="AC3736" s="11" t="s">
        <v>8</v>
      </c>
      <c r="AD3736" s="9">
        <f t="shared" si="921"/>
        <v>18.009548296583684</v>
      </c>
      <c r="AE3736" s="10">
        <v>10.1431431199212</v>
      </c>
      <c r="AF3736" s="11">
        <v>16.562954346560701</v>
      </c>
      <c r="AG3736" s="12">
        <v>22.669463187489601</v>
      </c>
      <c r="AH3736" s="10">
        <v>0.09</v>
      </c>
      <c r="AI3736" s="134" t="s">
        <v>8</v>
      </c>
      <c r="AJ3736" s="134" t="s">
        <v>8</v>
      </c>
      <c r="AK3736" s="134" t="s">
        <v>8</v>
      </c>
      <c r="AL3736" s="134" t="s">
        <v>8</v>
      </c>
      <c r="AM3736" s="134" t="s">
        <v>8</v>
      </c>
      <c r="AN3736" s="3" t="str">
        <f t="shared" si="917"/>
        <v>n/a</v>
      </c>
      <c r="AO3736" s="3" t="str">
        <f t="shared" si="918"/>
        <v>n/a</v>
      </c>
      <c r="AP3736" s="3" t="s">
        <v>8</v>
      </c>
      <c r="AQ3736" s="124" t="s">
        <v>77</v>
      </c>
      <c r="AR3736" s="4"/>
      <c r="AS3736" s="3"/>
    </row>
    <row r="3737" spans="1:45" ht="15" customHeight="1">
      <c r="A3737" s="11">
        <v>2.8610000000000002</v>
      </c>
      <c r="B3737" s="32">
        <v>1085</v>
      </c>
      <c r="C3737" s="17">
        <v>-29.374410000000001</v>
      </c>
      <c r="D3737" s="17">
        <v>13.99011</v>
      </c>
      <c r="E3737" s="40" t="s">
        <v>116</v>
      </c>
      <c r="F3737" s="18">
        <v>-45.1</v>
      </c>
      <c r="G3737" s="17">
        <v>-43.5</v>
      </c>
      <c r="H3737" s="17">
        <v>-38.9</v>
      </c>
      <c r="I3737" s="17">
        <v>-36.9</v>
      </c>
      <c r="J3737" s="17">
        <v>-34.9</v>
      </c>
      <c r="K3737" s="30">
        <v>-32.5</v>
      </c>
      <c r="L3737" s="10">
        <f t="shared" si="916"/>
        <v>-32.5</v>
      </c>
      <c r="M3737" s="52" t="s">
        <v>85</v>
      </c>
      <c r="N3737" s="83" t="s">
        <v>8</v>
      </c>
      <c r="O3737" s="34" t="s">
        <v>8</v>
      </c>
      <c r="P3737" s="34" t="s">
        <v>8</v>
      </c>
      <c r="Q3737" s="34" t="s">
        <v>8</v>
      </c>
      <c r="R3737" s="34" t="s">
        <v>8</v>
      </c>
      <c r="S3737" s="42" t="s">
        <v>8</v>
      </c>
      <c r="T3737" s="10" t="s">
        <v>8</v>
      </c>
      <c r="U3737" s="11" t="s">
        <v>8</v>
      </c>
      <c r="V3737" s="11" t="s">
        <v>8</v>
      </c>
      <c r="W3737" s="11" t="s">
        <v>8</v>
      </c>
      <c r="X3737" s="11" t="s">
        <v>8</v>
      </c>
      <c r="Y3737" s="12" t="s">
        <v>8</v>
      </c>
      <c r="Z3737" s="10">
        <v>0.46</v>
      </c>
      <c r="AA3737" s="11" t="s">
        <v>8</v>
      </c>
      <c r="AB3737" s="11">
        <f t="shared" si="915"/>
        <v>-0.33724216831842591</v>
      </c>
      <c r="AC3737" s="11" t="s">
        <v>8</v>
      </c>
      <c r="AD3737" s="9">
        <f t="shared" si="921"/>
        <v>15.532635687019667</v>
      </c>
      <c r="AE3737" s="10">
        <v>7.2376454673139001</v>
      </c>
      <c r="AF3737" s="11">
        <v>13.9281338661393</v>
      </c>
      <c r="AG3737" s="12">
        <v>19.9125446031187</v>
      </c>
      <c r="AH3737" s="10">
        <v>0.08</v>
      </c>
      <c r="AI3737" s="134" t="s">
        <v>8</v>
      </c>
      <c r="AJ3737" s="134" t="s">
        <v>8</v>
      </c>
      <c r="AK3737" s="134" t="s">
        <v>8</v>
      </c>
      <c r="AL3737" s="134" t="s">
        <v>8</v>
      </c>
      <c r="AM3737" s="134" t="s">
        <v>8</v>
      </c>
      <c r="AN3737" s="3" t="str">
        <f t="shared" si="917"/>
        <v>n/a</v>
      </c>
      <c r="AO3737" s="3" t="str">
        <f t="shared" si="918"/>
        <v>n/a</v>
      </c>
      <c r="AP3737" s="3" t="s">
        <v>8</v>
      </c>
      <c r="AQ3737" s="124" t="s">
        <v>77</v>
      </c>
      <c r="AR3737" s="4"/>
      <c r="AS3737" s="3"/>
    </row>
    <row r="3738" spans="1:45" ht="15" customHeight="1">
      <c r="A3738" s="11">
        <v>2.9049999999999998</v>
      </c>
      <c r="B3738" s="32">
        <v>1085</v>
      </c>
      <c r="C3738" s="17">
        <v>-29.374410000000001</v>
      </c>
      <c r="D3738" s="17">
        <v>13.99011</v>
      </c>
      <c r="E3738" s="40" t="s">
        <v>116</v>
      </c>
      <c r="F3738" s="18">
        <v>-45.1</v>
      </c>
      <c r="G3738" s="17">
        <v>-43.5</v>
      </c>
      <c r="H3738" s="17">
        <v>-38.9</v>
      </c>
      <c r="I3738" s="17">
        <v>-36.9</v>
      </c>
      <c r="J3738" s="17">
        <v>-34.9</v>
      </c>
      <c r="K3738" s="30">
        <v>-32.5</v>
      </c>
      <c r="L3738" s="10">
        <f t="shared" si="916"/>
        <v>-32.5</v>
      </c>
      <c r="M3738" s="52" t="s">
        <v>85</v>
      </c>
      <c r="N3738" s="83" t="s">
        <v>8</v>
      </c>
      <c r="O3738" s="34" t="s">
        <v>8</v>
      </c>
      <c r="P3738" s="34" t="s">
        <v>8</v>
      </c>
      <c r="Q3738" s="34" t="s">
        <v>8</v>
      </c>
      <c r="R3738" s="34" t="s">
        <v>8</v>
      </c>
      <c r="S3738" s="42" t="s">
        <v>8</v>
      </c>
      <c r="T3738" s="10" t="s">
        <v>8</v>
      </c>
      <c r="U3738" s="11" t="s">
        <v>8</v>
      </c>
      <c r="V3738" s="11" t="s">
        <v>8</v>
      </c>
      <c r="W3738" s="11" t="s">
        <v>8</v>
      </c>
      <c r="X3738" s="11" t="s">
        <v>8</v>
      </c>
      <c r="Y3738" s="12" t="s">
        <v>8</v>
      </c>
      <c r="Z3738" s="10">
        <v>0.5</v>
      </c>
      <c r="AA3738" s="11" t="s">
        <v>8</v>
      </c>
      <c r="AB3738" s="11">
        <f t="shared" si="915"/>
        <v>-0.3010299956639812</v>
      </c>
      <c r="AC3738" s="11" t="s">
        <v>8</v>
      </c>
      <c r="AD3738" s="9">
        <f t="shared" si="921"/>
        <v>18.009548296583684</v>
      </c>
      <c r="AE3738" s="10">
        <v>10.0880648792889</v>
      </c>
      <c r="AF3738" s="11">
        <v>16.588069804007802</v>
      </c>
      <c r="AG3738" s="12">
        <v>22.698554333453298</v>
      </c>
      <c r="AH3738" s="10">
        <v>0.1</v>
      </c>
      <c r="AI3738" s="134" t="s">
        <v>8</v>
      </c>
      <c r="AJ3738" s="134" t="s">
        <v>8</v>
      </c>
      <c r="AK3738" s="134" t="s">
        <v>8</v>
      </c>
      <c r="AL3738" s="134" t="s">
        <v>8</v>
      </c>
      <c r="AM3738" s="134" t="s">
        <v>8</v>
      </c>
      <c r="AN3738" s="3" t="str">
        <f t="shared" si="917"/>
        <v>n/a</v>
      </c>
      <c r="AO3738" s="3" t="str">
        <f t="shared" si="918"/>
        <v>n/a</v>
      </c>
      <c r="AP3738" s="3" t="s">
        <v>8</v>
      </c>
      <c r="AQ3738" s="124" t="s">
        <v>77</v>
      </c>
      <c r="AR3738" s="4"/>
      <c r="AS3738" s="3"/>
    </row>
    <row r="3739" spans="1:45" ht="15" customHeight="1">
      <c r="A3739" s="11">
        <v>3.0640000000000001</v>
      </c>
      <c r="B3739" s="32">
        <v>1085</v>
      </c>
      <c r="C3739" s="17">
        <v>-29.374410000000001</v>
      </c>
      <c r="D3739" s="17">
        <v>13.99011</v>
      </c>
      <c r="E3739" s="40" t="s">
        <v>116</v>
      </c>
      <c r="F3739" s="18">
        <v>-45.1</v>
      </c>
      <c r="G3739" s="17">
        <v>-43.5</v>
      </c>
      <c r="H3739" s="17">
        <v>-38.9</v>
      </c>
      <c r="I3739" s="17">
        <v>-36.9</v>
      </c>
      <c r="J3739" s="17">
        <v>-34.9</v>
      </c>
      <c r="K3739" s="30">
        <v>-32.5</v>
      </c>
      <c r="L3739" s="10">
        <f t="shared" si="916"/>
        <v>-32.5</v>
      </c>
      <c r="M3739" s="52" t="s">
        <v>85</v>
      </c>
      <c r="N3739" s="83" t="s">
        <v>8</v>
      </c>
      <c r="O3739" s="34" t="s">
        <v>8</v>
      </c>
      <c r="P3739" s="34" t="s">
        <v>8</v>
      </c>
      <c r="Q3739" s="34" t="s">
        <v>8</v>
      </c>
      <c r="R3739" s="34" t="s">
        <v>8</v>
      </c>
      <c r="S3739" s="42" t="s">
        <v>8</v>
      </c>
      <c r="T3739" s="10" t="s">
        <v>8</v>
      </c>
      <c r="U3739" s="11" t="s">
        <v>8</v>
      </c>
      <c r="V3739" s="11" t="s">
        <v>8</v>
      </c>
      <c r="W3739" s="11" t="s">
        <v>8</v>
      </c>
      <c r="X3739" s="11" t="s">
        <v>8</v>
      </c>
      <c r="Y3739" s="12" t="s">
        <v>8</v>
      </c>
      <c r="Z3739" s="10">
        <v>0.48</v>
      </c>
      <c r="AA3739" s="11" t="s">
        <v>8</v>
      </c>
      <c r="AB3739" s="11">
        <f t="shared" si="915"/>
        <v>-0.31875876262441277</v>
      </c>
      <c r="AC3739" s="11" t="s">
        <v>8</v>
      </c>
      <c r="AD3739" s="9">
        <f t="shared" si="921"/>
        <v>16.796900636490165</v>
      </c>
      <c r="AE3739" s="10">
        <v>8.74089500431608</v>
      </c>
      <c r="AF3739" s="11">
        <v>15.266317354990299</v>
      </c>
      <c r="AG3739" s="12">
        <v>21.260412608469299</v>
      </c>
      <c r="AH3739" s="10">
        <v>0.11</v>
      </c>
      <c r="AI3739" s="134" t="s">
        <v>8</v>
      </c>
      <c r="AJ3739" s="134" t="s">
        <v>8</v>
      </c>
      <c r="AK3739" s="134" t="s">
        <v>8</v>
      </c>
      <c r="AL3739" s="134" t="s">
        <v>8</v>
      </c>
      <c r="AM3739" s="134" t="s">
        <v>8</v>
      </c>
      <c r="AN3739" s="3" t="str">
        <f t="shared" si="917"/>
        <v>n/a</v>
      </c>
      <c r="AO3739" s="3" t="str">
        <f t="shared" si="918"/>
        <v>n/a</v>
      </c>
      <c r="AP3739" s="3" t="s">
        <v>8</v>
      </c>
      <c r="AQ3739" s="124" t="s">
        <v>77</v>
      </c>
      <c r="AR3739" s="4"/>
      <c r="AS3739" s="3"/>
    </row>
    <row r="3740" spans="1:45" ht="15" customHeight="1">
      <c r="A3740" s="11">
        <v>3.2669999999999999</v>
      </c>
      <c r="B3740" s="32">
        <v>1085</v>
      </c>
      <c r="C3740" s="17">
        <v>-29.374410000000001</v>
      </c>
      <c r="D3740" s="17">
        <v>13.99011</v>
      </c>
      <c r="E3740" s="40" t="s">
        <v>116</v>
      </c>
      <c r="F3740" s="18">
        <v>-45.1</v>
      </c>
      <c r="G3740" s="17">
        <v>-43.5</v>
      </c>
      <c r="H3740" s="17">
        <v>-38.9</v>
      </c>
      <c r="I3740" s="17">
        <v>-36.9</v>
      </c>
      <c r="J3740" s="17">
        <v>-34.9</v>
      </c>
      <c r="K3740" s="30">
        <v>-32.5</v>
      </c>
      <c r="L3740" s="10">
        <f t="shared" si="916"/>
        <v>-32.5</v>
      </c>
      <c r="M3740" s="52" t="s">
        <v>85</v>
      </c>
      <c r="N3740" s="83" t="s">
        <v>8</v>
      </c>
      <c r="O3740" s="34" t="s">
        <v>8</v>
      </c>
      <c r="P3740" s="34" t="s">
        <v>8</v>
      </c>
      <c r="Q3740" s="34" t="s">
        <v>8</v>
      </c>
      <c r="R3740" s="34" t="s">
        <v>8</v>
      </c>
      <c r="S3740" s="42" t="s">
        <v>8</v>
      </c>
      <c r="T3740" s="10" t="s">
        <v>8</v>
      </c>
      <c r="U3740" s="11" t="s">
        <v>8</v>
      </c>
      <c r="V3740" s="11" t="s">
        <v>8</v>
      </c>
      <c r="W3740" s="11" t="s">
        <v>8</v>
      </c>
      <c r="X3740" s="11" t="s">
        <v>8</v>
      </c>
      <c r="Y3740" s="12" t="s">
        <v>8</v>
      </c>
      <c r="Z3740" s="10">
        <v>0.47</v>
      </c>
      <c r="AA3740" s="11" t="s">
        <v>8</v>
      </c>
      <c r="AB3740" s="11">
        <f t="shared" si="915"/>
        <v>-0.32790214206428259</v>
      </c>
      <c r="AC3740" s="11" t="s">
        <v>8</v>
      </c>
      <c r="AD3740" s="9">
        <f t="shared" si="921"/>
        <v>16.171493482803072</v>
      </c>
      <c r="AE3740" s="10">
        <v>8.0279238960112504</v>
      </c>
      <c r="AF3740" s="11">
        <v>14.596344418764099</v>
      </c>
      <c r="AG3740" s="12">
        <v>20.576259105712399</v>
      </c>
      <c r="AH3740" s="10">
        <v>7.0000000000000007E-2</v>
      </c>
      <c r="AI3740" s="134" t="s">
        <v>8</v>
      </c>
      <c r="AJ3740" s="134" t="s">
        <v>8</v>
      </c>
      <c r="AK3740" s="134" t="s">
        <v>8</v>
      </c>
      <c r="AL3740" s="134" t="s">
        <v>8</v>
      </c>
      <c r="AM3740" s="134" t="s">
        <v>8</v>
      </c>
      <c r="AN3740" s="3" t="str">
        <f t="shared" si="917"/>
        <v>n/a</v>
      </c>
      <c r="AO3740" s="3" t="str">
        <f t="shared" si="918"/>
        <v>n/a</v>
      </c>
      <c r="AP3740" s="3" t="s">
        <v>8</v>
      </c>
      <c r="AQ3740" s="124" t="s">
        <v>77</v>
      </c>
      <c r="AR3740" s="4"/>
      <c r="AS3740" s="3"/>
    </row>
    <row r="3741" spans="1:45" ht="15" customHeight="1">
      <c r="A3741" s="11">
        <v>3.3519999999999999</v>
      </c>
      <c r="B3741" s="32">
        <v>1085</v>
      </c>
      <c r="C3741" s="17">
        <v>-29.374410000000001</v>
      </c>
      <c r="D3741" s="17">
        <v>13.99011</v>
      </c>
      <c r="E3741" s="40" t="s">
        <v>116</v>
      </c>
      <c r="F3741" s="18">
        <v>-45.1</v>
      </c>
      <c r="G3741" s="17">
        <v>-43.5</v>
      </c>
      <c r="H3741" s="17">
        <v>-38.9</v>
      </c>
      <c r="I3741" s="17">
        <v>-36.9</v>
      </c>
      <c r="J3741" s="17">
        <v>-34.9</v>
      </c>
      <c r="K3741" s="30">
        <v>-32.5</v>
      </c>
      <c r="L3741" s="10">
        <f t="shared" si="916"/>
        <v>-32.5</v>
      </c>
      <c r="M3741" s="52" t="s">
        <v>85</v>
      </c>
      <c r="N3741" s="83" t="s">
        <v>8</v>
      </c>
      <c r="O3741" s="34" t="s">
        <v>8</v>
      </c>
      <c r="P3741" s="34" t="s">
        <v>8</v>
      </c>
      <c r="Q3741" s="34" t="s">
        <v>8</v>
      </c>
      <c r="R3741" s="34" t="s">
        <v>8</v>
      </c>
      <c r="S3741" s="42" t="s">
        <v>8</v>
      </c>
      <c r="T3741" s="10" t="s">
        <v>8</v>
      </c>
      <c r="U3741" s="11" t="s">
        <v>8</v>
      </c>
      <c r="V3741" s="11" t="s">
        <v>8</v>
      </c>
      <c r="W3741" s="11" t="s">
        <v>8</v>
      </c>
      <c r="X3741" s="11" t="s">
        <v>8</v>
      </c>
      <c r="Y3741" s="12" t="s">
        <v>8</v>
      </c>
      <c r="Z3741" s="10">
        <v>0.5</v>
      </c>
      <c r="AA3741" s="11" t="s">
        <v>8</v>
      </c>
      <c r="AB3741" s="11">
        <f t="shared" si="915"/>
        <v>-0.3010299956639812</v>
      </c>
      <c r="AC3741" s="11" t="s">
        <v>8</v>
      </c>
      <c r="AD3741" s="9">
        <f t="shared" si="921"/>
        <v>18.009548296583684</v>
      </c>
      <c r="AE3741" s="10">
        <v>10.1081940846514</v>
      </c>
      <c r="AF3741" s="11">
        <v>16.564755237654399</v>
      </c>
      <c r="AG3741" s="12">
        <v>22.588271809123199</v>
      </c>
      <c r="AH3741" s="10">
        <v>0.13</v>
      </c>
      <c r="AI3741" s="134" t="s">
        <v>8</v>
      </c>
      <c r="AJ3741" s="134" t="s">
        <v>8</v>
      </c>
      <c r="AK3741" s="134" t="s">
        <v>8</v>
      </c>
      <c r="AL3741" s="134" t="s">
        <v>8</v>
      </c>
      <c r="AM3741" s="134" t="s">
        <v>8</v>
      </c>
      <c r="AN3741" s="3" t="str">
        <f t="shared" si="917"/>
        <v>n/a</v>
      </c>
      <c r="AO3741" s="3" t="str">
        <f t="shared" si="918"/>
        <v>n/a</v>
      </c>
      <c r="AP3741" s="3" t="s">
        <v>8</v>
      </c>
      <c r="AQ3741" s="124" t="s">
        <v>77</v>
      </c>
      <c r="AR3741" s="4"/>
      <c r="AS3741" s="3"/>
    </row>
    <row r="3742" spans="1:45" ht="15" customHeight="1">
      <c r="A3742" s="11">
        <v>3.5459999999999998</v>
      </c>
      <c r="B3742" s="32">
        <v>1085</v>
      </c>
      <c r="C3742" s="17">
        <v>-29.374410000000001</v>
      </c>
      <c r="D3742" s="17">
        <v>13.99011</v>
      </c>
      <c r="E3742" s="40" t="s">
        <v>116</v>
      </c>
      <c r="F3742" s="18">
        <v>-45.1</v>
      </c>
      <c r="G3742" s="17">
        <v>-43.5</v>
      </c>
      <c r="H3742" s="17">
        <v>-38.9</v>
      </c>
      <c r="I3742" s="17">
        <v>-36.9</v>
      </c>
      <c r="J3742" s="17">
        <v>-34.9</v>
      </c>
      <c r="K3742" s="30">
        <v>-32.5</v>
      </c>
      <c r="L3742" s="10">
        <f t="shared" si="916"/>
        <v>-32.5</v>
      </c>
      <c r="M3742" s="52" t="s">
        <v>85</v>
      </c>
      <c r="N3742" s="83" t="s">
        <v>8</v>
      </c>
      <c r="O3742" s="34" t="s">
        <v>8</v>
      </c>
      <c r="P3742" s="34" t="s">
        <v>8</v>
      </c>
      <c r="Q3742" s="34" t="s">
        <v>8</v>
      </c>
      <c r="R3742" s="34" t="s">
        <v>8</v>
      </c>
      <c r="S3742" s="42" t="s">
        <v>8</v>
      </c>
      <c r="T3742" s="10" t="s">
        <v>8</v>
      </c>
      <c r="U3742" s="11" t="s">
        <v>8</v>
      </c>
      <c r="V3742" s="11" t="s">
        <v>8</v>
      </c>
      <c r="W3742" s="11" t="s">
        <v>8</v>
      </c>
      <c r="X3742" s="11" t="s">
        <v>8</v>
      </c>
      <c r="Y3742" s="12" t="s">
        <v>8</v>
      </c>
      <c r="Z3742" s="10">
        <v>0.6</v>
      </c>
      <c r="AA3742" s="11" t="s">
        <v>8</v>
      </c>
      <c r="AB3742" s="11">
        <f t="shared" si="915"/>
        <v>-0.22184874961635639</v>
      </c>
      <c r="AC3742" s="11" t="s">
        <v>8</v>
      </c>
      <c r="AD3742" s="9">
        <f t="shared" si="921"/>
        <v>23.425545526241223</v>
      </c>
      <c r="AE3742" s="10">
        <v>16.954233555166901</v>
      </c>
      <c r="AF3742" s="11">
        <v>23.0421122994778</v>
      </c>
      <c r="AG3742" s="12">
        <v>30.257818654211199</v>
      </c>
      <c r="AH3742" s="10">
        <v>0.15</v>
      </c>
      <c r="AI3742" s="134" t="s">
        <v>8</v>
      </c>
      <c r="AJ3742" s="134" t="s">
        <v>8</v>
      </c>
      <c r="AK3742" s="134" t="s">
        <v>8</v>
      </c>
      <c r="AL3742" s="134" t="s">
        <v>8</v>
      </c>
      <c r="AM3742" s="134" t="s">
        <v>8</v>
      </c>
      <c r="AN3742" s="3" t="str">
        <f t="shared" si="917"/>
        <v>n/a</v>
      </c>
      <c r="AO3742" s="3" t="str">
        <f t="shared" si="918"/>
        <v>n/a</v>
      </c>
      <c r="AP3742" s="3" t="s">
        <v>8</v>
      </c>
      <c r="AQ3742" s="124" t="s">
        <v>77</v>
      </c>
      <c r="AR3742" s="4"/>
      <c r="AS3742" s="3"/>
    </row>
    <row r="3743" spans="1:45" ht="15" customHeight="1">
      <c r="A3743" s="11">
        <v>3.7869999999999999</v>
      </c>
      <c r="B3743" s="32">
        <v>1085</v>
      </c>
      <c r="C3743" s="17">
        <v>-29.374410000000001</v>
      </c>
      <c r="D3743" s="17">
        <v>13.99011</v>
      </c>
      <c r="E3743" s="40" t="s">
        <v>116</v>
      </c>
      <c r="F3743" s="18">
        <v>-45.1</v>
      </c>
      <c r="G3743" s="17">
        <v>-43.5</v>
      </c>
      <c r="H3743" s="17">
        <v>-38.9</v>
      </c>
      <c r="I3743" s="17">
        <v>-36.9</v>
      </c>
      <c r="J3743" s="17">
        <v>-34.9</v>
      </c>
      <c r="K3743" s="30">
        <v>-32.5</v>
      </c>
      <c r="L3743" s="10">
        <f t="shared" si="916"/>
        <v>-32.5</v>
      </c>
      <c r="M3743" s="52" t="s">
        <v>85</v>
      </c>
      <c r="N3743" s="83" t="s">
        <v>8</v>
      </c>
      <c r="O3743" s="34" t="s">
        <v>8</v>
      </c>
      <c r="P3743" s="34" t="s">
        <v>8</v>
      </c>
      <c r="Q3743" s="34" t="s">
        <v>8</v>
      </c>
      <c r="R3743" s="34" t="s">
        <v>8</v>
      </c>
      <c r="S3743" s="42" t="s">
        <v>8</v>
      </c>
      <c r="T3743" s="10" t="s">
        <v>8</v>
      </c>
      <c r="U3743" s="11" t="s">
        <v>8</v>
      </c>
      <c r="V3743" s="11" t="s">
        <v>8</v>
      </c>
      <c r="W3743" s="11" t="s">
        <v>8</v>
      </c>
      <c r="X3743" s="11" t="s">
        <v>8</v>
      </c>
      <c r="Y3743" s="12" t="s">
        <v>8</v>
      </c>
      <c r="Z3743" s="10">
        <v>0.49</v>
      </c>
      <c r="AA3743" s="11" t="s">
        <v>8</v>
      </c>
      <c r="AB3743" s="11">
        <f t="shared" si="915"/>
        <v>-0.30980391997148632</v>
      </c>
      <c r="AC3743" s="11" t="s">
        <v>8</v>
      </c>
      <c r="AD3743" s="9">
        <f t="shared" si="921"/>
        <v>17.409411873950337</v>
      </c>
      <c r="AE3743" s="10">
        <v>9.4038216260480603</v>
      </c>
      <c r="AF3743" s="11">
        <v>15.9100747124631</v>
      </c>
      <c r="AG3743" s="12">
        <v>21.9751709016193</v>
      </c>
      <c r="AH3743" s="10">
        <v>0.12</v>
      </c>
      <c r="AI3743" s="134" t="s">
        <v>8</v>
      </c>
      <c r="AJ3743" s="134" t="s">
        <v>8</v>
      </c>
      <c r="AK3743" s="134" t="s">
        <v>8</v>
      </c>
      <c r="AL3743" s="134" t="s">
        <v>8</v>
      </c>
      <c r="AM3743" s="134" t="s">
        <v>8</v>
      </c>
      <c r="AN3743" s="3" t="str">
        <f t="shared" si="917"/>
        <v>n/a</v>
      </c>
      <c r="AO3743" s="3" t="str">
        <f t="shared" si="918"/>
        <v>n/a</v>
      </c>
      <c r="AP3743" s="3" t="s">
        <v>8</v>
      </c>
      <c r="AQ3743" s="124" t="s">
        <v>77</v>
      </c>
      <c r="AR3743" s="4"/>
      <c r="AS3743" s="3"/>
    </row>
    <row r="3744" spans="1:45" ht="15" customHeight="1">
      <c r="A3744" s="11">
        <v>3.8959999999999999</v>
      </c>
      <c r="B3744" s="32">
        <v>1085</v>
      </c>
      <c r="C3744" s="17">
        <v>-29.374410000000001</v>
      </c>
      <c r="D3744" s="17">
        <v>13.99011</v>
      </c>
      <c r="E3744" s="40" t="s">
        <v>116</v>
      </c>
      <c r="F3744" s="18">
        <v>-45.1</v>
      </c>
      <c r="G3744" s="17">
        <v>-43.5</v>
      </c>
      <c r="H3744" s="17">
        <v>-38.9</v>
      </c>
      <c r="I3744" s="17">
        <v>-36.9</v>
      </c>
      <c r="J3744" s="17">
        <v>-34.9</v>
      </c>
      <c r="K3744" s="30">
        <v>-32.5</v>
      </c>
      <c r="L3744" s="10">
        <f t="shared" si="916"/>
        <v>-32.5</v>
      </c>
      <c r="M3744" s="52" t="s">
        <v>85</v>
      </c>
      <c r="N3744" s="83" t="s">
        <v>8</v>
      </c>
      <c r="O3744" s="34" t="s">
        <v>8</v>
      </c>
      <c r="P3744" s="34" t="s">
        <v>8</v>
      </c>
      <c r="Q3744" s="34" t="s">
        <v>8</v>
      </c>
      <c r="R3744" s="34" t="s">
        <v>8</v>
      </c>
      <c r="S3744" s="42" t="s">
        <v>8</v>
      </c>
      <c r="T3744" s="10" t="s">
        <v>8</v>
      </c>
      <c r="U3744" s="11" t="s">
        <v>8</v>
      </c>
      <c r="V3744" s="11" t="s">
        <v>8</v>
      </c>
      <c r="W3744" s="11" t="s">
        <v>8</v>
      </c>
      <c r="X3744" s="11" t="s">
        <v>8</v>
      </c>
      <c r="Y3744" s="12" t="s">
        <v>8</v>
      </c>
      <c r="Z3744" s="10">
        <v>0.48</v>
      </c>
      <c r="AA3744" s="11" t="s">
        <v>8</v>
      </c>
      <c r="AB3744" s="11">
        <f t="shared" si="915"/>
        <v>-0.31875876262441277</v>
      </c>
      <c r="AC3744" s="11" t="s">
        <v>8</v>
      </c>
      <c r="AD3744" s="9">
        <f t="shared" si="921"/>
        <v>16.796900636490165</v>
      </c>
      <c r="AE3744" s="10">
        <v>8.7421425940568191</v>
      </c>
      <c r="AF3744" s="11">
        <v>15.2286329418829</v>
      </c>
      <c r="AG3744" s="12">
        <v>21.210241881686599</v>
      </c>
      <c r="AH3744" s="10">
        <v>0.18</v>
      </c>
      <c r="AI3744" s="134" t="s">
        <v>8</v>
      </c>
      <c r="AJ3744" s="134" t="s">
        <v>8</v>
      </c>
      <c r="AK3744" s="134" t="s">
        <v>8</v>
      </c>
      <c r="AL3744" s="134" t="s">
        <v>8</v>
      </c>
      <c r="AM3744" s="134" t="s">
        <v>8</v>
      </c>
      <c r="AN3744" s="3" t="str">
        <f t="shared" si="917"/>
        <v>n/a</v>
      </c>
      <c r="AO3744" s="3" t="str">
        <f t="shared" si="918"/>
        <v>n/a</v>
      </c>
      <c r="AP3744" s="3" t="s">
        <v>8</v>
      </c>
      <c r="AQ3744" s="124" t="s">
        <v>77</v>
      </c>
      <c r="AR3744" s="4"/>
      <c r="AS3744" s="3"/>
    </row>
    <row r="3745" spans="1:45" ht="15" customHeight="1">
      <c r="A3745" s="11">
        <v>4.0199999999999996</v>
      </c>
      <c r="B3745" s="32">
        <v>1085</v>
      </c>
      <c r="C3745" s="17">
        <v>-29.374410000000001</v>
      </c>
      <c r="D3745" s="17">
        <v>13.99011</v>
      </c>
      <c r="E3745" s="40" t="s">
        <v>116</v>
      </c>
      <c r="F3745" s="18">
        <v>-45.1</v>
      </c>
      <c r="G3745" s="17">
        <v>-43.5</v>
      </c>
      <c r="H3745" s="17">
        <v>-38.9</v>
      </c>
      <c r="I3745" s="17">
        <v>-36.9</v>
      </c>
      <c r="J3745" s="17">
        <v>-34.9</v>
      </c>
      <c r="K3745" s="30">
        <v>-32.5</v>
      </c>
      <c r="L3745" s="10">
        <f t="shared" si="916"/>
        <v>-32.5</v>
      </c>
      <c r="M3745" s="52" t="s">
        <v>85</v>
      </c>
      <c r="N3745" s="83" t="s">
        <v>8</v>
      </c>
      <c r="O3745" s="34" t="s">
        <v>8</v>
      </c>
      <c r="P3745" s="34" t="s">
        <v>8</v>
      </c>
      <c r="Q3745" s="34" t="s">
        <v>8</v>
      </c>
      <c r="R3745" s="34" t="s">
        <v>8</v>
      </c>
      <c r="S3745" s="42" t="s">
        <v>8</v>
      </c>
      <c r="T3745" s="10" t="s">
        <v>8</v>
      </c>
      <c r="U3745" s="11" t="s">
        <v>8</v>
      </c>
      <c r="V3745" s="11" t="s">
        <v>8</v>
      </c>
      <c r="W3745" s="11" t="s">
        <v>8</v>
      </c>
      <c r="X3745" s="11" t="s">
        <v>8</v>
      </c>
      <c r="Y3745" s="12" t="s">
        <v>8</v>
      </c>
      <c r="Z3745" s="10">
        <v>0.65</v>
      </c>
      <c r="AA3745" s="11" t="s">
        <v>8</v>
      </c>
      <c r="AB3745" s="11">
        <f t="shared" si="915"/>
        <v>-0.18708664335714442</v>
      </c>
      <c r="AC3745" s="11" t="s">
        <v>8</v>
      </c>
      <c r="AD3745" s="9">
        <f t="shared" si="921"/>
        <v>25.803273594371323</v>
      </c>
      <c r="AE3745" s="10">
        <v>20.1731986416364</v>
      </c>
      <c r="AF3745" s="11">
        <v>26.269151844606501</v>
      </c>
      <c r="AG3745" s="12">
        <v>34.285571726698301</v>
      </c>
      <c r="AH3745" s="10">
        <v>0.12</v>
      </c>
      <c r="AI3745" s="134" t="s">
        <v>8</v>
      </c>
      <c r="AJ3745" s="134" t="s">
        <v>8</v>
      </c>
      <c r="AK3745" s="134" t="s">
        <v>8</v>
      </c>
      <c r="AL3745" s="134" t="s">
        <v>8</v>
      </c>
      <c r="AM3745" s="134" t="s">
        <v>8</v>
      </c>
      <c r="AN3745" s="3" t="str">
        <f t="shared" si="917"/>
        <v>n/a</v>
      </c>
      <c r="AO3745" s="3" t="str">
        <f t="shared" si="918"/>
        <v>n/a</v>
      </c>
      <c r="AP3745" s="3" t="s">
        <v>8</v>
      </c>
      <c r="AQ3745" s="124" t="s">
        <v>77</v>
      </c>
      <c r="AR3745" s="4"/>
      <c r="AS3745" s="3"/>
    </row>
    <row r="3746" spans="1:45" ht="15" customHeight="1">
      <c r="A3746" s="11">
        <v>4.3150000000000004</v>
      </c>
      <c r="B3746" s="32">
        <v>1085</v>
      </c>
      <c r="C3746" s="17">
        <v>-29.374410000000001</v>
      </c>
      <c r="D3746" s="17">
        <v>13.99011</v>
      </c>
      <c r="E3746" s="40" t="s">
        <v>116</v>
      </c>
      <c r="F3746" s="18">
        <v>-45.1</v>
      </c>
      <c r="G3746" s="17">
        <v>-43.5</v>
      </c>
      <c r="H3746" s="17">
        <v>-38.9</v>
      </c>
      <c r="I3746" s="17">
        <v>-36.9</v>
      </c>
      <c r="J3746" s="17">
        <v>-34.9</v>
      </c>
      <c r="K3746" s="30">
        <v>-32.5</v>
      </c>
      <c r="L3746" s="10">
        <f t="shared" si="916"/>
        <v>-32.5</v>
      </c>
      <c r="M3746" s="52" t="s">
        <v>85</v>
      </c>
      <c r="N3746" s="83" t="s">
        <v>8</v>
      </c>
      <c r="O3746" s="34" t="s">
        <v>8</v>
      </c>
      <c r="P3746" s="34" t="s">
        <v>8</v>
      </c>
      <c r="Q3746" s="34" t="s">
        <v>8</v>
      </c>
      <c r="R3746" s="34" t="s">
        <v>8</v>
      </c>
      <c r="S3746" s="42" t="s">
        <v>8</v>
      </c>
      <c r="T3746" s="10" t="s">
        <v>8</v>
      </c>
      <c r="U3746" s="11" t="s">
        <v>8</v>
      </c>
      <c r="V3746" s="11" t="s">
        <v>8</v>
      </c>
      <c r="W3746" s="11" t="s">
        <v>8</v>
      </c>
      <c r="X3746" s="11" t="s">
        <v>8</v>
      </c>
      <c r="Y3746" s="12" t="s">
        <v>8</v>
      </c>
      <c r="Z3746" s="10">
        <v>0.49</v>
      </c>
      <c r="AA3746" s="11" t="s">
        <v>8</v>
      </c>
      <c r="AB3746" s="11">
        <f t="shared" si="915"/>
        <v>-0.30980391997148632</v>
      </c>
      <c r="AC3746" s="11" t="s">
        <v>8</v>
      </c>
      <c r="AD3746" s="9">
        <f t="shared" si="921"/>
        <v>17.409411873950337</v>
      </c>
      <c r="AE3746" s="10">
        <v>9.4597007711130896</v>
      </c>
      <c r="AF3746" s="11">
        <v>15.910289098477501</v>
      </c>
      <c r="AG3746" s="12">
        <v>21.930545224473398</v>
      </c>
      <c r="AH3746" s="10">
        <v>0.08</v>
      </c>
      <c r="AI3746" s="134" t="s">
        <v>8</v>
      </c>
      <c r="AJ3746" s="134" t="s">
        <v>8</v>
      </c>
      <c r="AK3746" s="134" t="s">
        <v>8</v>
      </c>
      <c r="AL3746" s="134" t="s">
        <v>8</v>
      </c>
      <c r="AM3746" s="134" t="s">
        <v>8</v>
      </c>
      <c r="AN3746" s="3" t="str">
        <f t="shared" si="917"/>
        <v>n/a</v>
      </c>
      <c r="AO3746" s="3" t="str">
        <f t="shared" si="918"/>
        <v>n/a</v>
      </c>
      <c r="AP3746" s="3" t="s">
        <v>8</v>
      </c>
      <c r="AQ3746" s="124" t="s">
        <v>77</v>
      </c>
      <c r="AR3746" s="4"/>
      <c r="AS3746" s="3"/>
    </row>
    <row r="3747" spans="1:45" ht="15" customHeight="1">
      <c r="A3747" s="11">
        <v>4.3810000000000002</v>
      </c>
      <c r="B3747" s="32">
        <v>1085</v>
      </c>
      <c r="C3747" s="17">
        <v>-29.374410000000001</v>
      </c>
      <c r="D3747" s="17">
        <v>13.99011</v>
      </c>
      <c r="E3747" s="40" t="s">
        <v>116</v>
      </c>
      <c r="F3747" s="18">
        <v>-45.1</v>
      </c>
      <c r="G3747" s="17">
        <v>-43.5</v>
      </c>
      <c r="H3747" s="17">
        <v>-38.9</v>
      </c>
      <c r="I3747" s="17">
        <v>-36.9</v>
      </c>
      <c r="J3747" s="17">
        <v>-34.9</v>
      </c>
      <c r="K3747" s="30">
        <v>-32.5</v>
      </c>
      <c r="L3747" s="10">
        <f t="shared" si="916"/>
        <v>-32.5</v>
      </c>
      <c r="M3747" s="52" t="s">
        <v>85</v>
      </c>
      <c r="N3747" s="83" t="s">
        <v>8</v>
      </c>
      <c r="O3747" s="34" t="s">
        <v>8</v>
      </c>
      <c r="P3747" s="34" t="s">
        <v>8</v>
      </c>
      <c r="Q3747" s="34" t="s">
        <v>8</v>
      </c>
      <c r="R3747" s="34" t="s">
        <v>8</v>
      </c>
      <c r="S3747" s="42" t="s">
        <v>8</v>
      </c>
      <c r="T3747" s="10" t="s">
        <v>8</v>
      </c>
      <c r="U3747" s="11" t="s">
        <v>8</v>
      </c>
      <c r="V3747" s="11" t="s">
        <v>8</v>
      </c>
      <c r="W3747" s="11" t="s">
        <v>8</v>
      </c>
      <c r="X3747" s="11" t="s">
        <v>8</v>
      </c>
      <c r="Y3747" s="12" t="s">
        <v>8</v>
      </c>
      <c r="Z3747" s="10">
        <v>0.52</v>
      </c>
      <c r="AA3747" s="11" t="s">
        <v>8</v>
      </c>
      <c r="AB3747" s="11">
        <f t="shared" si="915"/>
        <v>-0.28399665636520083</v>
      </c>
      <c r="AC3747" s="11" t="s">
        <v>8</v>
      </c>
      <c r="AD3747" s="9">
        <f t="shared" si="921"/>
        <v>19.174628704620265</v>
      </c>
      <c r="AE3747" s="10">
        <v>11.5900176692529</v>
      </c>
      <c r="AF3747" s="11">
        <v>17.892282779885001</v>
      </c>
      <c r="AG3747" s="12">
        <v>24.0871708131824</v>
      </c>
      <c r="AH3747" s="10">
        <v>0.15</v>
      </c>
      <c r="AI3747" s="134" t="s">
        <v>8</v>
      </c>
      <c r="AJ3747" s="134" t="s">
        <v>8</v>
      </c>
      <c r="AK3747" s="134" t="s">
        <v>8</v>
      </c>
      <c r="AL3747" s="134" t="s">
        <v>8</v>
      </c>
      <c r="AM3747" s="134" t="s">
        <v>8</v>
      </c>
      <c r="AN3747" s="3" t="str">
        <f t="shared" si="917"/>
        <v>n/a</v>
      </c>
      <c r="AO3747" s="3" t="str">
        <f t="shared" si="918"/>
        <v>n/a</v>
      </c>
      <c r="AP3747" s="3" t="s">
        <v>8</v>
      </c>
      <c r="AQ3747" s="124" t="s">
        <v>77</v>
      </c>
      <c r="AR3747" s="4"/>
      <c r="AS3747" s="3"/>
    </row>
    <row r="3748" spans="1:45" ht="15" customHeight="1">
      <c r="A3748" s="11">
        <v>4.4770000000000003</v>
      </c>
      <c r="B3748" s="32">
        <v>1085</v>
      </c>
      <c r="C3748" s="17">
        <v>-29.374410000000001</v>
      </c>
      <c r="D3748" s="17">
        <v>13.99011</v>
      </c>
      <c r="E3748" s="40" t="s">
        <v>116</v>
      </c>
      <c r="F3748" s="18">
        <v>-45.1</v>
      </c>
      <c r="G3748" s="17">
        <v>-43.5</v>
      </c>
      <c r="H3748" s="17">
        <v>-38.9</v>
      </c>
      <c r="I3748" s="17">
        <v>-36.9</v>
      </c>
      <c r="J3748" s="17">
        <v>-34.9</v>
      </c>
      <c r="K3748" s="30">
        <v>-32.5</v>
      </c>
      <c r="L3748" s="10">
        <f t="shared" si="916"/>
        <v>-32.5</v>
      </c>
      <c r="M3748" s="52" t="s">
        <v>85</v>
      </c>
      <c r="N3748" s="83" t="s">
        <v>8</v>
      </c>
      <c r="O3748" s="34" t="s">
        <v>8</v>
      </c>
      <c r="P3748" s="34" t="s">
        <v>8</v>
      </c>
      <c r="Q3748" s="34" t="s">
        <v>8</v>
      </c>
      <c r="R3748" s="34" t="s">
        <v>8</v>
      </c>
      <c r="S3748" s="42" t="s">
        <v>8</v>
      </c>
      <c r="T3748" s="10" t="s">
        <v>8</v>
      </c>
      <c r="U3748" s="11" t="s">
        <v>8</v>
      </c>
      <c r="V3748" s="11" t="s">
        <v>8</v>
      </c>
      <c r="W3748" s="11" t="s">
        <v>8</v>
      </c>
      <c r="X3748" s="11" t="s">
        <v>8</v>
      </c>
      <c r="Y3748" s="12" t="s">
        <v>8</v>
      </c>
      <c r="Z3748" s="10">
        <v>0.52</v>
      </c>
      <c r="AA3748" s="11" t="s">
        <v>8</v>
      </c>
      <c r="AB3748" s="11">
        <f t="shared" si="915"/>
        <v>-0.28399665636520083</v>
      </c>
      <c r="AC3748" s="11" t="s">
        <v>8</v>
      </c>
      <c r="AD3748" s="9">
        <f t="shared" si="921"/>
        <v>19.174628704620265</v>
      </c>
      <c r="AE3748" s="10">
        <v>11.518805315088899</v>
      </c>
      <c r="AF3748" s="11">
        <v>17.8780063063071</v>
      </c>
      <c r="AG3748" s="12">
        <v>24.065039649950201</v>
      </c>
      <c r="AH3748" s="10">
        <v>0.13</v>
      </c>
      <c r="AI3748" s="134" t="s">
        <v>8</v>
      </c>
      <c r="AJ3748" s="134" t="s">
        <v>8</v>
      </c>
      <c r="AK3748" s="134" t="s">
        <v>8</v>
      </c>
      <c r="AL3748" s="134" t="s">
        <v>8</v>
      </c>
      <c r="AM3748" s="134" t="s">
        <v>8</v>
      </c>
      <c r="AN3748" s="3" t="str">
        <f t="shared" si="917"/>
        <v>n/a</v>
      </c>
      <c r="AO3748" s="3" t="str">
        <f t="shared" si="918"/>
        <v>n/a</v>
      </c>
      <c r="AP3748" s="3" t="s">
        <v>8</v>
      </c>
      <c r="AQ3748" s="124" t="s">
        <v>77</v>
      </c>
      <c r="AR3748" s="4"/>
      <c r="AS3748" s="3"/>
    </row>
    <row r="3749" spans="1:45" ht="15" customHeight="1">
      <c r="A3749" s="11">
        <v>4.5869999999999997</v>
      </c>
      <c r="B3749" s="32">
        <v>1085</v>
      </c>
      <c r="C3749" s="17">
        <v>-29.374410000000001</v>
      </c>
      <c r="D3749" s="17">
        <v>13.99011</v>
      </c>
      <c r="E3749" s="40" t="s">
        <v>116</v>
      </c>
      <c r="F3749" s="18">
        <v>-45.1</v>
      </c>
      <c r="G3749" s="17">
        <v>-43.5</v>
      </c>
      <c r="H3749" s="17">
        <v>-38.9</v>
      </c>
      <c r="I3749" s="17">
        <v>-36.9</v>
      </c>
      <c r="J3749" s="17">
        <v>-34.9</v>
      </c>
      <c r="K3749" s="30">
        <v>-32.5</v>
      </c>
      <c r="L3749" s="10">
        <f t="shared" si="916"/>
        <v>-32.5</v>
      </c>
      <c r="M3749" s="52" t="s">
        <v>85</v>
      </c>
      <c r="N3749" s="83" t="s">
        <v>8</v>
      </c>
      <c r="O3749" s="34" t="s">
        <v>8</v>
      </c>
      <c r="P3749" s="34" t="s">
        <v>8</v>
      </c>
      <c r="Q3749" s="34" t="s">
        <v>8</v>
      </c>
      <c r="R3749" s="34" t="s">
        <v>8</v>
      </c>
      <c r="S3749" s="42" t="s">
        <v>8</v>
      </c>
      <c r="T3749" s="10" t="s">
        <v>8</v>
      </c>
      <c r="U3749" s="11" t="s">
        <v>8</v>
      </c>
      <c r="V3749" s="11" t="s">
        <v>8</v>
      </c>
      <c r="W3749" s="11" t="s">
        <v>8</v>
      </c>
      <c r="X3749" s="11" t="s">
        <v>8</v>
      </c>
      <c r="Y3749" s="12" t="s">
        <v>8</v>
      </c>
      <c r="Z3749" s="10">
        <v>0.56999999999999995</v>
      </c>
      <c r="AA3749" s="11" t="s">
        <v>8</v>
      </c>
      <c r="AB3749" s="11">
        <f t="shared" si="915"/>
        <v>-0.24412514432750865</v>
      </c>
      <c r="AC3749" s="11" t="s">
        <v>8</v>
      </c>
      <c r="AD3749" s="9">
        <f t="shared" si="921"/>
        <v>21.901840127998408</v>
      </c>
      <c r="AE3749" s="10">
        <v>14.985160045909501</v>
      </c>
      <c r="AF3749" s="11">
        <v>21.117996036294201</v>
      </c>
      <c r="AG3749" s="12">
        <v>27.884675599994601</v>
      </c>
      <c r="AH3749" s="10">
        <v>0.16</v>
      </c>
      <c r="AI3749" s="134" t="s">
        <v>8</v>
      </c>
      <c r="AJ3749" s="134" t="s">
        <v>8</v>
      </c>
      <c r="AK3749" s="134" t="s">
        <v>8</v>
      </c>
      <c r="AL3749" s="134" t="s">
        <v>8</v>
      </c>
      <c r="AM3749" s="134" t="s">
        <v>8</v>
      </c>
      <c r="AN3749" s="3" t="str">
        <f t="shared" si="917"/>
        <v>n/a</v>
      </c>
      <c r="AO3749" s="3" t="str">
        <f t="shared" si="918"/>
        <v>n/a</v>
      </c>
      <c r="AP3749" s="3" t="s">
        <v>8</v>
      </c>
      <c r="AQ3749" s="124" t="s">
        <v>77</v>
      </c>
      <c r="AR3749" s="4"/>
      <c r="AS3749" s="3"/>
    </row>
    <row r="3750" spans="1:45" ht="15" customHeight="1">
      <c r="A3750" s="11">
        <v>4.7309999999999999</v>
      </c>
      <c r="B3750" s="32">
        <v>1085</v>
      </c>
      <c r="C3750" s="17">
        <v>-29.374410000000001</v>
      </c>
      <c r="D3750" s="17">
        <v>13.99011</v>
      </c>
      <c r="E3750" s="40" t="s">
        <v>116</v>
      </c>
      <c r="F3750" s="18">
        <v>-45.1</v>
      </c>
      <c r="G3750" s="17">
        <v>-43.5</v>
      </c>
      <c r="H3750" s="17">
        <v>-38.9</v>
      </c>
      <c r="I3750" s="17">
        <v>-36.9</v>
      </c>
      <c r="J3750" s="17">
        <v>-34.9</v>
      </c>
      <c r="K3750" s="30">
        <v>-32.5</v>
      </c>
      <c r="L3750" s="10">
        <f t="shared" si="916"/>
        <v>-32.5</v>
      </c>
      <c r="M3750" s="52" t="s">
        <v>85</v>
      </c>
      <c r="N3750" s="83" t="s">
        <v>8</v>
      </c>
      <c r="O3750" s="34" t="s">
        <v>8</v>
      </c>
      <c r="P3750" s="34" t="s">
        <v>8</v>
      </c>
      <c r="Q3750" s="34" t="s">
        <v>8</v>
      </c>
      <c r="R3750" s="34" t="s">
        <v>8</v>
      </c>
      <c r="S3750" s="42" t="s">
        <v>8</v>
      </c>
      <c r="T3750" s="10" t="s">
        <v>8</v>
      </c>
      <c r="U3750" s="11" t="s">
        <v>8</v>
      </c>
      <c r="V3750" s="11" t="s">
        <v>8</v>
      </c>
      <c r="W3750" s="11" t="s">
        <v>8</v>
      </c>
      <c r="X3750" s="11" t="s">
        <v>8</v>
      </c>
      <c r="Y3750" s="12" t="s">
        <v>8</v>
      </c>
      <c r="Z3750" s="10">
        <v>0.54</v>
      </c>
      <c r="AA3750" s="11" t="s">
        <v>8</v>
      </c>
      <c r="AB3750" s="11">
        <f t="shared" si="915"/>
        <v>-0.26760624017703144</v>
      </c>
      <c r="AC3750" s="11" t="s">
        <v>8</v>
      </c>
      <c r="AD3750" s="9">
        <f t="shared" si="921"/>
        <v>20.295733171891051</v>
      </c>
      <c r="AE3750" s="10">
        <v>12.9078375100079</v>
      </c>
      <c r="AF3750" s="11">
        <v>19.192677181394501</v>
      </c>
      <c r="AG3750" s="12">
        <v>25.573599004983901</v>
      </c>
      <c r="AH3750" s="10">
        <v>0.11</v>
      </c>
      <c r="AI3750" s="134" t="s">
        <v>8</v>
      </c>
      <c r="AJ3750" s="134" t="s">
        <v>8</v>
      </c>
      <c r="AK3750" s="134" t="s">
        <v>8</v>
      </c>
      <c r="AL3750" s="134" t="s">
        <v>8</v>
      </c>
      <c r="AM3750" s="134" t="s">
        <v>8</v>
      </c>
      <c r="AN3750" s="3" t="str">
        <f t="shared" si="917"/>
        <v>n/a</v>
      </c>
      <c r="AO3750" s="3" t="str">
        <f t="shared" si="918"/>
        <v>n/a</v>
      </c>
      <c r="AP3750" s="3" t="s">
        <v>8</v>
      </c>
      <c r="AQ3750" s="124" t="s">
        <v>77</v>
      </c>
      <c r="AR3750" s="4"/>
      <c r="AS3750" s="3"/>
    </row>
    <row r="3751" spans="1:45" ht="15" customHeight="1">
      <c r="A3751" s="11">
        <v>4.9429999999999996</v>
      </c>
      <c r="B3751" s="32">
        <v>1085</v>
      </c>
      <c r="C3751" s="17">
        <v>-29.374410000000001</v>
      </c>
      <c r="D3751" s="17">
        <v>13.99011</v>
      </c>
      <c r="E3751" s="40" t="s">
        <v>116</v>
      </c>
      <c r="F3751" s="18">
        <v>-45.1</v>
      </c>
      <c r="G3751" s="17">
        <v>-43.5</v>
      </c>
      <c r="H3751" s="17">
        <v>-38.9</v>
      </c>
      <c r="I3751" s="17">
        <v>-36.9</v>
      </c>
      <c r="J3751" s="17">
        <v>-34.9</v>
      </c>
      <c r="K3751" s="30">
        <v>-32.5</v>
      </c>
      <c r="L3751" s="10">
        <f t="shared" si="916"/>
        <v>-32.5</v>
      </c>
      <c r="M3751" s="52" t="s">
        <v>85</v>
      </c>
      <c r="N3751" s="83" t="s">
        <v>8</v>
      </c>
      <c r="O3751" s="34" t="s">
        <v>8</v>
      </c>
      <c r="P3751" s="34" t="s">
        <v>8</v>
      </c>
      <c r="Q3751" s="34" t="s">
        <v>8</v>
      </c>
      <c r="R3751" s="34" t="s">
        <v>8</v>
      </c>
      <c r="S3751" s="42" t="s">
        <v>8</v>
      </c>
      <c r="T3751" s="10" t="s">
        <v>8</v>
      </c>
      <c r="U3751" s="11" t="s">
        <v>8</v>
      </c>
      <c r="V3751" s="11" t="s">
        <v>8</v>
      </c>
      <c r="W3751" s="11" t="s">
        <v>8</v>
      </c>
      <c r="X3751" s="11" t="s">
        <v>8</v>
      </c>
      <c r="Y3751" s="12" t="s">
        <v>8</v>
      </c>
      <c r="Z3751" s="10">
        <v>0.53</v>
      </c>
      <c r="AA3751" s="11" t="s">
        <v>8</v>
      </c>
      <c r="AB3751" s="11">
        <f t="shared" si="915"/>
        <v>-0.27572413039921095</v>
      </c>
      <c r="AC3751" s="11" t="s">
        <v>8</v>
      </c>
      <c r="AD3751" s="9">
        <f t="shared" si="921"/>
        <v>19.740469480693971</v>
      </c>
      <c r="AE3751" s="10">
        <v>12.2042438320461</v>
      </c>
      <c r="AF3751" s="11">
        <v>18.522891225082901</v>
      </c>
      <c r="AG3751" s="12">
        <v>24.860354857305399</v>
      </c>
      <c r="AH3751" s="10">
        <v>0.13</v>
      </c>
      <c r="AI3751" s="134" t="s">
        <v>8</v>
      </c>
      <c r="AJ3751" s="134" t="s">
        <v>8</v>
      </c>
      <c r="AK3751" s="134" t="s">
        <v>8</v>
      </c>
      <c r="AL3751" s="134" t="s">
        <v>8</v>
      </c>
      <c r="AM3751" s="134" t="s">
        <v>8</v>
      </c>
      <c r="AN3751" s="3" t="str">
        <f t="shared" si="917"/>
        <v>n/a</v>
      </c>
      <c r="AO3751" s="3" t="str">
        <f t="shared" si="918"/>
        <v>n/a</v>
      </c>
      <c r="AP3751" s="3" t="s">
        <v>8</v>
      </c>
      <c r="AQ3751" s="124" t="s">
        <v>77</v>
      </c>
      <c r="AR3751" s="4"/>
      <c r="AS3751" s="3"/>
    </row>
    <row r="3752" spans="1:45" ht="15" customHeight="1">
      <c r="A3752" s="11">
        <v>5.0860000000000003</v>
      </c>
      <c r="B3752" s="32">
        <v>1085</v>
      </c>
      <c r="C3752" s="17">
        <v>-29.374410000000001</v>
      </c>
      <c r="D3752" s="17">
        <v>13.99011</v>
      </c>
      <c r="E3752" s="40" t="s">
        <v>116</v>
      </c>
      <c r="F3752" s="18">
        <v>-45.1</v>
      </c>
      <c r="G3752" s="17">
        <v>-43.5</v>
      </c>
      <c r="H3752" s="17">
        <v>-38.9</v>
      </c>
      <c r="I3752" s="17">
        <v>-36.9</v>
      </c>
      <c r="J3752" s="17">
        <v>-34.9</v>
      </c>
      <c r="K3752" s="30">
        <v>-32.5</v>
      </c>
      <c r="L3752" s="10">
        <f t="shared" si="916"/>
        <v>-32.5</v>
      </c>
      <c r="M3752" s="52" t="s">
        <v>85</v>
      </c>
      <c r="N3752" s="83" t="s">
        <v>8</v>
      </c>
      <c r="O3752" s="34" t="s">
        <v>8</v>
      </c>
      <c r="P3752" s="34" t="s">
        <v>8</v>
      </c>
      <c r="Q3752" s="34" t="s">
        <v>8</v>
      </c>
      <c r="R3752" s="34" t="s">
        <v>8</v>
      </c>
      <c r="S3752" s="42" t="s">
        <v>8</v>
      </c>
      <c r="T3752" s="10" t="s">
        <v>8</v>
      </c>
      <c r="U3752" s="11" t="s">
        <v>8</v>
      </c>
      <c r="V3752" s="11" t="s">
        <v>8</v>
      </c>
      <c r="W3752" s="11" t="s">
        <v>8</v>
      </c>
      <c r="X3752" s="11" t="s">
        <v>8</v>
      </c>
      <c r="Y3752" s="12" t="s">
        <v>8</v>
      </c>
      <c r="Z3752" s="10">
        <v>0.51</v>
      </c>
      <c r="AA3752" s="11" t="s">
        <v>8</v>
      </c>
      <c r="AB3752" s="11">
        <f t="shared" si="915"/>
        <v>-0.29242982390206362</v>
      </c>
      <c r="AC3752" s="11" t="s">
        <v>8</v>
      </c>
      <c r="AD3752" s="9">
        <f t="shared" si="921"/>
        <v>18.597800045098847</v>
      </c>
      <c r="AE3752" s="10">
        <v>10.826510457645201</v>
      </c>
      <c r="AF3752" s="11">
        <v>17.231528256948302</v>
      </c>
      <c r="AG3752" s="12">
        <v>23.3420143272436</v>
      </c>
      <c r="AH3752" s="10">
        <v>0.2</v>
      </c>
      <c r="AI3752" s="134" t="s">
        <v>8</v>
      </c>
      <c r="AJ3752" s="134" t="s">
        <v>8</v>
      </c>
      <c r="AK3752" s="134" t="s">
        <v>8</v>
      </c>
      <c r="AL3752" s="134" t="s">
        <v>8</v>
      </c>
      <c r="AM3752" s="134" t="s">
        <v>8</v>
      </c>
      <c r="AN3752" s="3" t="str">
        <f t="shared" si="917"/>
        <v>n/a</v>
      </c>
      <c r="AO3752" s="3" t="str">
        <f t="shared" si="918"/>
        <v>n/a</v>
      </c>
      <c r="AP3752" s="3" t="s">
        <v>8</v>
      </c>
      <c r="AQ3752" s="124" t="s">
        <v>77</v>
      </c>
      <c r="AR3752" s="4"/>
      <c r="AS3752" s="3"/>
    </row>
    <row r="3753" spans="1:45" ht="15" customHeight="1">
      <c r="A3753" s="11">
        <v>5.2489999999999997</v>
      </c>
      <c r="B3753" s="32">
        <v>1085</v>
      </c>
      <c r="C3753" s="17">
        <v>-29.374410000000001</v>
      </c>
      <c r="D3753" s="17">
        <v>13.99011</v>
      </c>
      <c r="E3753" s="40" t="s">
        <v>116</v>
      </c>
      <c r="F3753" s="18">
        <v>-45.1</v>
      </c>
      <c r="G3753" s="17">
        <v>-43.5</v>
      </c>
      <c r="H3753" s="17">
        <v>-38.9</v>
      </c>
      <c r="I3753" s="17">
        <v>-36.9</v>
      </c>
      <c r="J3753" s="17">
        <v>-34.9</v>
      </c>
      <c r="K3753" s="30">
        <v>-32.5</v>
      </c>
      <c r="L3753" s="10">
        <f t="shared" si="916"/>
        <v>-32.5</v>
      </c>
      <c r="M3753" s="52" t="s">
        <v>85</v>
      </c>
      <c r="N3753" s="83" t="s">
        <v>8</v>
      </c>
      <c r="O3753" s="34" t="s">
        <v>8</v>
      </c>
      <c r="P3753" s="34" t="s">
        <v>8</v>
      </c>
      <c r="Q3753" s="34" t="s">
        <v>8</v>
      </c>
      <c r="R3753" s="34" t="s">
        <v>8</v>
      </c>
      <c r="S3753" s="42" t="s">
        <v>8</v>
      </c>
      <c r="T3753" s="10" t="s">
        <v>8</v>
      </c>
      <c r="U3753" s="11" t="s">
        <v>8</v>
      </c>
      <c r="V3753" s="11" t="s">
        <v>8</v>
      </c>
      <c r="W3753" s="11" t="s">
        <v>8</v>
      </c>
      <c r="X3753" s="11" t="s">
        <v>8</v>
      </c>
      <c r="Y3753" s="12" t="s">
        <v>8</v>
      </c>
      <c r="Z3753" s="10">
        <v>0.62</v>
      </c>
      <c r="AA3753" s="11" t="s">
        <v>8</v>
      </c>
      <c r="AB3753" s="11">
        <f t="shared" si="915"/>
        <v>-0.20760831050174613</v>
      </c>
      <c r="AC3753" s="11" t="s">
        <v>8</v>
      </c>
      <c r="AD3753" s="9">
        <f t="shared" si="921"/>
        <v>24.399591561680566</v>
      </c>
      <c r="AE3753" s="10">
        <v>18.218567520689</v>
      </c>
      <c r="AF3753" s="11">
        <v>24.340960871518899</v>
      </c>
      <c r="AG3753" s="12">
        <v>31.783647253884201</v>
      </c>
      <c r="AH3753" s="10">
        <v>0.06</v>
      </c>
      <c r="AI3753" s="134" t="s">
        <v>8</v>
      </c>
      <c r="AJ3753" s="134" t="s">
        <v>8</v>
      </c>
      <c r="AK3753" s="134" t="s">
        <v>8</v>
      </c>
      <c r="AL3753" s="134" t="s">
        <v>8</v>
      </c>
      <c r="AM3753" s="134" t="s">
        <v>8</v>
      </c>
      <c r="AN3753" s="3" t="str">
        <f t="shared" si="917"/>
        <v>n/a</v>
      </c>
      <c r="AO3753" s="3" t="str">
        <f t="shared" si="918"/>
        <v>n/a</v>
      </c>
      <c r="AP3753" s="3" t="s">
        <v>8</v>
      </c>
      <c r="AQ3753" s="124" t="s">
        <v>77</v>
      </c>
      <c r="AR3753" s="4"/>
      <c r="AS3753" s="3"/>
    </row>
    <row r="3754" spans="1:45" ht="15" customHeight="1">
      <c r="A3754" s="11">
        <v>5.5289999999999999</v>
      </c>
      <c r="B3754" s="32">
        <v>1085</v>
      </c>
      <c r="C3754" s="17">
        <v>-29.374410000000001</v>
      </c>
      <c r="D3754" s="17">
        <v>13.99011</v>
      </c>
      <c r="E3754" s="40" t="s">
        <v>116</v>
      </c>
      <c r="F3754" s="18">
        <v>-45.1</v>
      </c>
      <c r="G3754" s="17">
        <v>-43.5</v>
      </c>
      <c r="H3754" s="17">
        <v>-38.9</v>
      </c>
      <c r="I3754" s="17">
        <v>-36.9</v>
      </c>
      <c r="J3754" s="17">
        <v>-34.9</v>
      </c>
      <c r="K3754" s="30">
        <v>-32.5</v>
      </c>
      <c r="L3754" s="10">
        <f t="shared" si="916"/>
        <v>-32.5</v>
      </c>
      <c r="M3754" s="52" t="s">
        <v>85</v>
      </c>
      <c r="N3754" s="83" t="s">
        <v>8</v>
      </c>
      <c r="O3754" s="34" t="s">
        <v>8</v>
      </c>
      <c r="P3754" s="34" t="s">
        <v>8</v>
      </c>
      <c r="Q3754" s="34" t="s">
        <v>8</v>
      </c>
      <c r="R3754" s="34" t="s">
        <v>8</v>
      </c>
      <c r="S3754" s="42" t="s">
        <v>8</v>
      </c>
      <c r="T3754" s="10" t="s">
        <v>8</v>
      </c>
      <c r="U3754" s="11" t="s">
        <v>8</v>
      </c>
      <c r="V3754" s="11" t="s">
        <v>8</v>
      </c>
      <c r="W3754" s="11" t="s">
        <v>8</v>
      </c>
      <c r="X3754" s="11" t="s">
        <v>8</v>
      </c>
      <c r="Y3754" s="12" t="s">
        <v>8</v>
      </c>
      <c r="Z3754" s="10">
        <v>0.68</v>
      </c>
      <c r="AA3754" s="11" t="s">
        <v>8</v>
      </c>
      <c r="AB3754" s="11">
        <f t="shared" si="915"/>
        <v>-0.16749108729376366</v>
      </c>
      <c r="AC3754" s="11" t="s">
        <v>8</v>
      </c>
      <c r="AD3754" s="9">
        <f t="shared" si="921"/>
        <v>27.143609629106564</v>
      </c>
      <c r="AE3754" s="10">
        <v>22.097187690811499</v>
      </c>
      <c r="AF3754" s="11">
        <v>28.1724430898797</v>
      </c>
      <c r="AG3754" s="12">
        <v>36.731959062434797</v>
      </c>
      <c r="AH3754" s="10">
        <v>0.03</v>
      </c>
      <c r="AI3754" s="134" t="s">
        <v>8</v>
      </c>
      <c r="AJ3754" s="134" t="s">
        <v>8</v>
      </c>
      <c r="AK3754" s="134" t="s">
        <v>8</v>
      </c>
      <c r="AL3754" s="134" t="s">
        <v>8</v>
      </c>
      <c r="AM3754" s="134" t="s">
        <v>8</v>
      </c>
      <c r="AN3754" s="3" t="str">
        <f t="shared" si="917"/>
        <v>n/a</v>
      </c>
      <c r="AO3754" s="3" t="str">
        <f t="shared" si="918"/>
        <v>n/a</v>
      </c>
      <c r="AP3754" s="3" t="s">
        <v>8</v>
      </c>
      <c r="AQ3754" s="124" t="s">
        <v>77</v>
      </c>
      <c r="AR3754" s="4"/>
      <c r="AS3754" s="3"/>
    </row>
    <row r="3755" spans="1:45" ht="15" customHeight="1">
      <c r="A3755" s="11">
        <v>5.9710000000000001</v>
      </c>
      <c r="B3755" s="32">
        <v>1085</v>
      </c>
      <c r="C3755" s="17">
        <v>-29.374410000000001</v>
      </c>
      <c r="D3755" s="17">
        <v>13.99011</v>
      </c>
      <c r="E3755" s="40" t="s">
        <v>116</v>
      </c>
      <c r="F3755" s="18">
        <v>-45.1</v>
      </c>
      <c r="G3755" s="17">
        <v>-43.5</v>
      </c>
      <c r="H3755" s="17">
        <v>-38.9</v>
      </c>
      <c r="I3755" s="17">
        <v>-36.9</v>
      </c>
      <c r="J3755" s="17">
        <v>-34.9</v>
      </c>
      <c r="K3755" s="30">
        <v>-32.5</v>
      </c>
      <c r="L3755" s="10">
        <f t="shared" si="916"/>
        <v>-32.5</v>
      </c>
      <c r="M3755" s="52" t="s">
        <v>85</v>
      </c>
      <c r="N3755" s="83" t="s">
        <v>8</v>
      </c>
      <c r="O3755" s="34" t="s">
        <v>8</v>
      </c>
      <c r="P3755" s="34" t="s">
        <v>8</v>
      </c>
      <c r="Q3755" s="34" t="s">
        <v>8</v>
      </c>
      <c r="R3755" s="34" t="s">
        <v>8</v>
      </c>
      <c r="S3755" s="42" t="s">
        <v>8</v>
      </c>
      <c r="T3755" s="10" t="s">
        <v>8</v>
      </c>
      <c r="U3755" s="11" t="s">
        <v>8</v>
      </c>
      <c r="V3755" s="11" t="s">
        <v>8</v>
      </c>
      <c r="W3755" s="11" t="s">
        <v>8</v>
      </c>
      <c r="X3755" s="11" t="s">
        <v>8</v>
      </c>
      <c r="Y3755" s="12" t="s">
        <v>8</v>
      </c>
      <c r="Z3755" s="10">
        <v>0.5</v>
      </c>
      <c r="AA3755" s="11" t="s">
        <v>8</v>
      </c>
      <c r="AB3755" s="11">
        <f t="shared" si="915"/>
        <v>-0.3010299956639812</v>
      </c>
      <c r="AC3755" s="11" t="s">
        <v>8</v>
      </c>
      <c r="AD3755" s="9">
        <f t="shared" si="921"/>
        <v>18.009548296583684</v>
      </c>
      <c r="AE3755" s="10">
        <v>10.1853117911105</v>
      </c>
      <c r="AF3755" s="11">
        <v>16.562544048337902</v>
      </c>
      <c r="AG3755" s="12">
        <v>22.716275000623799</v>
      </c>
      <c r="AH3755" s="10">
        <v>0.24</v>
      </c>
      <c r="AI3755" s="134" t="s">
        <v>8</v>
      </c>
      <c r="AJ3755" s="134" t="s">
        <v>8</v>
      </c>
      <c r="AK3755" s="134" t="s">
        <v>8</v>
      </c>
      <c r="AL3755" s="134" t="s">
        <v>8</v>
      </c>
      <c r="AM3755" s="134" t="s">
        <v>8</v>
      </c>
      <c r="AN3755" s="3" t="str">
        <f t="shared" si="917"/>
        <v>n/a</v>
      </c>
      <c r="AO3755" s="3" t="str">
        <f t="shared" si="918"/>
        <v>n/a</v>
      </c>
      <c r="AP3755" s="3" t="s">
        <v>8</v>
      </c>
      <c r="AQ3755" s="124" t="s">
        <v>77</v>
      </c>
      <c r="AR3755" s="4"/>
      <c r="AS3755" s="3"/>
    </row>
    <row r="3756" spans="1:45" ht="15" customHeight="1">
      <c r="A3756" s="11">
        <v>6.2770000000000001</v>
      </c>
      <c r="B3756" s="32">
        <v>1085</v>
      </c>
      <c r="C3756" s="17">
        <v>-29.374410000000001</v>
      </c>
      <c r="D3756" s="17">
        <v>13.99011</v>
      </c>
      <c r="E3756" s="40" t="s">
        <v>116</v>
      </c>
      <c r="F3756" s="18">
        <v>-45.1</v>
      </c>
      <c r="G3756" s="17">
        <v>-43.5</v>
      </c>
      <c r="H3756" s="17">
        <v>-38.9</v>
      </c>
      <c r="I3756" s="17">
        <v>-36.9</v>
      </c>
      <c r="J3756" s="17">
        <v>-34.9</v>
      </c>
      <c r="K3756" s="30">
        <v>-32.5</v>
      </c>
      <c r="L3756" s="10">
        <f t="shared" si="916"/>
        <v>-32.5</v>
      </c>
      <c r="M3756" s="52" t="s">
        <v>85</v>
      </c>
      <c r="N3756" s="83" t="s">
        <v>8</v>
      </c>
      <c r="O3756" s="34" t="s">
        <v>8</v>
      </c>
      <c r="P3756" s="34" t="s">
        <v>8</v>
      </c>
      <c r="Q3756" s="34" t="s">
        <v>8</v>
      </c>
      <c r="R3756" s="34" t="s">
        <v>8</v>
      </c>
      <c r="S3756" s="42" t="s">
        <v>8</v>
      </c>
      <c r="T3756" s="10" t="s">
        <v>8</v>
      </c>
      <c r="U3756" s="11" t="s">
        <v>8</v>
      </c>
      <c r="V3756" s="11" t="s">
        <v>8</v>
      </c>
      <c r="W3756" s="11" t="s">
        <v>8</v>
      </c>
      <c r="X3756" s="11" t="s">
        <v>8</v>
      </c>
      <c r="Y3756" s="12" t="s">
        <v>8</v>
      </c>
      <c r="Z3756" s="10">
        <v>0.6</v>
      </c>
      <c r="AA3756" s="11" t="s">
        <v>8</v>
      </c>
      <c r="AB3756" s="11">
        <f t="shared" si="915"/>
        <v>-0.22184874961635639</v>
      </c>
      <c r="AC3756" s="11" t="s">
        <v>8</v>
      </c>
      <c r="AD3756" s="9">
        <f t="shared" si="921"/>
        <v>23.425545526241223</v>
      </c>
      <c r="AE3756" s="10">
        <v>16.9436476523334</v>
      </c>
      <c r="AF3756" s="11">
        <v>23.069804449640401</v>
      </c>
      <c r="AG3756" s="12">
        <v>30.267177822954899</v>
      </c>
      <c r="AH3756" s="10">
        <v>0.15</v>
      </c>
      <c r="AI3756" s="134" t="s">
        <v>8</v>
      </c>
      <c r="AJ3756" s="134" t="s">
        <v>8</v>
      </c>
      <c r="AK3756" s="134" t="s">
        <v>8</v>
      </c>
      <c r="AL3756" s="134" t="s">
        <v>8</v>
      </c>
      <c r="AM3756" s="134" t="s">
        <v>8</v>
      </c>
      <c r="AN3756" s="3" t="str">
        <f t="shared" si="917"/>
        <v>n/a</v>
      </c>
      <c r="AO3756" s="3" t="str">
        <f t="shared" si="918"/>
        <v>n/a</v>
      </c>
      <c r="AP3756" s="3" t="s">
        <v>8</v>
      </c>
      <c r="AQ3756" s="124" t="s">
        <v>77</v>
      </c>
      <c r="AR3756" s="4"/>
      <c r="AS3756" s="3"/>
    </row>
    <row r="3757" spans="1:45" ht="15" customHeight="1">
      <c r="A3757" s="11">
        <v>6.4710000000000001</v>
      </c>
      <c r="B3757" s="32">
        <v>1085</v>
      </c>
      <c r="C3757" s="17">
        <v>-29.374410000000001</v>
      </c>
      <c r="D3757" s="17">
        <v>13.99011</v>
      </c>
      <c r="E3757" s="40" t="s">
        <v>116</v>
      </c>
      <c r="F3757" s="18">
        <v>-45.1</v>
      </c>
      <c r="G3757" s="17">
        <v>-43.5</v>
      </c>
      <c r="H3757" s="17">
        <v>-38.9</v>
      </c>
      <c r="I3757" s="17">
        <v>-36.9</v>
      </c>
      <c r="J3757" s="17">
        <v>-34.9</v>
      </c>
      <c r="K3757" s="30">
        <v>-32.5</v>
      </c>
      <c r="L3757" s="10">
        <f t="shared" si="916"/>
        <v>-32.5</v>
      </c>
      <c r="M3757" s="52" t="s">
        <v>85</v>
      </c>
      <c r="N3757" s="83" t="s">
        <v>8</v>
      </c>
      <c r="O3757" s="34" t="s">
        <v>8</v>
      </c>
      <c r="P3757" s="34" t="s">
        <v>8</v>
      </c>
      <c r="Q3757" s="34" t="s">
        <v>8</v>
      </c>
      <c r="R3757" s="34" t="s">
        <v>8</v>
      </c>
      <c r="S3757" s="42" t="s">
        <v>8</v>
      </c>
      <c r="T3757" s="10" t="s">
        <v>8</v>
      </c>
      <c r="U3757" s="11" t="s">
        <v>8</v>
      </c>
      <c r="V3757" s="11" t="s">
        <v>8</v>
      </c>
      <c r="W3757" s="11" t="s">
        <v>8</v>
      </c>
      <c r="X3757" s="11" t="s">
        <v>8</v>
      </c>
      <c r="Y3757" s="12" t="s">
        <v>8</v>
      </c>
      <c r="Z3757" s="10">
        <v>0.55000000000000004</v>
      </c>
      <c r="AA3757" s="11" t="s">
        <v>8</v>
      </c>
      <c r="AB3757" s="11">
        <f t="shared" si="915"/>
        <v>-0.25963731050575611</v>
      </c>
      <c r="AC3757" s="11" t="s">
        <v>8</v>
      </c>
      <c r="AD3757" s="9">
        <f t="shared" si="921"/>
        <v>20.840807961406281</v>
      </c>
      <c r="AE3757" s="10">
        <v>13.610637670771</v>
      </c>
      <c r="AF3757" s="11">
        <v>19.823427521886099</v>
      </c>
      <c r="AG3757" s="12">
        <v>26.322485682848399</v>
      </c>
      <c r="AH3757" s="10">
        <v>0.16</v>
      </c>
      <c r="AI3757" s="134" t="s">
        <v>8</v>
      </c>
      <c r="AJ3757" s="134" t="s">
        <v>8</v>
      </c>
      <c r="AK3757" s="134" t="s">
        <v>8</v>
      </c>
      <c r="AL3757" s="134" t="s">
        <v>8</v>
      </c>
      <c r="AM3757" s="134" t="s">
        <v>8</v>
      </c>
      <c r="AN3757" s="3" t="str">
        <f t="shared" si="917"/>
        <v>n/a</v>
      </c>
      <c r="AO3757" s="3" t="str">
        <f t="shared" si="918"/>
        <v>n/a</v>
      </c>
      <c r="AP3757" s="3" t="s">
        <v>8</v>
      </c>
      <c r="AQ3757" s="124" t="s">
        <v>77</v>
      </c>
      <c r="AR3757" s="4"/>
      <c r="AS3757" s="3"/>
    </row>
    <row r="3758" spans="1:45" ht="15" customHeight="1">
      <c r="A3758" s="11">
        <v>6.4859999999999998</v>
      </c>
      <c r="B3758" s="32">
        <v>1085</v>
      </c>
      <c r="C3758" s="17">
        <v>-29.374410000000001</v>
      </c>
      <c r="D3758" s="17">
        <v>13.99011</v>
      </c>
      <c r="E3758" s="40" t="s">
        <v>116</v>
      </c>
      <c r="F3758" s="18">
        <v>-45.1</v>
      </c>
      <c r="G3758" s="17">
        <v>-43.5</v>
      </c>
      <c r="H3758" s="17">
        <v>-38.9</v>
      </c>
      <c r="I3758" s="17">
        <v>-36.9</v>
      </c>
      <c r="J3758" s="17">
        <v>-34.9</v>
      </c>
      <c r="K3758" s="30">
        <v>-32.5</v>
      </c>
      <c r="L3758" s="10">
        <f t="shared" si="916"/>
        <v>-32.5</v>
      </c>
      <c r="M3758" s="52" t="s">
        <v>85</v>
      </c>
      <c r="N3758" s="83" t="s">
        <v>8</v>
      </c>
      <c r="O3758" s="34" t="s">
        <v>8</v>
      </c>
      <c r="P3758" s="34" t="s">
        <v>8</v>
      </c>
      <c r="Q3758" s="34" t="s">
        <v>8</v>
      </c>
      <c r="R3758" s="34" t="s">
        <v>8</v>
      </c>
      <c r="S3758" s="42" t="s">
        <v>8</v>
      </c>
      <c r="T3758" s="10" t="s">
        <v>8</v>
      </c>
      <c r="U3758" s="11" t="s">
        <v>8</v>
      </c>
      <c r="V3758" s="11" t="s">
        <v>8</v>
      </c>
      <c r="W3758" s="11" t="s">
        <v>8</v>
      </c>
      <c r="X3758" s="11" t="s">
        <v>8</v>
      </c>
      <c r="Y3758" s="12" t="s">
        <v>8</v>
      </c>
      <c r="Z3758" s="10">
        <v>0.53</v>
      </c>
      <c r="AA3758" s="11" t="s">
        <v>8</v>
      </c>
      <c r="AB3758" s="11">
        <f t="shared" si="915"/>
        <v>-0.27572413039921095</v>
      </c>
      <c r="AC3758" s="11" t="s">
        <v>8</v>
      </c>
      <c r="AD3758" s="9">
        <f t="shared" si="921"/>
        <v>19.740469480693971</v>
      </c>
      <c r="AE3758" s="10">
        <v>12.2071029552725</v>
      </c>
      <c r="AF3758" s="11">
        <v>18.527918365251999</v>
      </c>
      <c r="AG3758" s="12">
        <v>24.8101312319349</v>
      </c>
      <c r="AH3758" s="10">
        <v>0.14000000000000001</v>
      </c>
      <c r="AI3758" s="134" t="s">
        <v>8</v>
      </c>
      <c r="AJ3758" s="134" t="s">
        <v>8</v>
      </c>
      <c r="AK3758" s="134" t="s">
        <v>8</v>
      </c>
      <c r="AL3758" s="134" t="s">
        <v>8</v>
      </c>
      <c r="AM3758" s="134" t="s">
        <v>8</v>
      </c>
      <c r="AN3758" s="3" t="str">
        <f t="shared" si="917"/>
        <v>n/a</v>
      </c>
      <c r="AO3758" s="3" t="str">
        <f t="shared" si="918"/>
        <v>n/a</v>
      </c>
      <c r="AP3758" s="3" t="s">
        <v>8</v>
      </c>
      <c r="AQ3758" s="124" t="s">
        <v>77</v>
      </c>
      <c r="AR3758" s="4"/>
      <c r="AS3758" s="3"/>
    </row>
    <row r="3759" spans="1:45" ht="15" customHeight="1">
      <c r="A3759" s="11">
        <v>6.51</v>
      </c>
      <c r="B3759" s="32">
        <v>1085</v>
      </c>
      <c r="C3759" s="17">
        <v>-29.374410000000001</v>
      </c>
      <c r="D3759" s="17">
        <v>13.99011</v>
      </c>
      <c r="E3759" s="40" t="s">
        <v>116</v>
      </c>
      <c r="F3759" s="18">
        <v>-45.1</v>
      </c>
      <c r="G3759" s="17">
        <v>-43.5</v>
      </c>
      <c r="H3759" s="17">
        <v>-38.9</v>
      </c>
      <c r="I3759" s="17">
        <v>-36.9</v>
      </c>
      <c r="J3759" s="17">
        <v>-34.9</v>
      </c>
      <c r="K3759" s="30">
        <v>-32.5</v>
      </c>
      <c r="L3759" s="10">
        <f t="shared" si="916"/>
        <v>-32.5</v>
      </c>
      <c r="M3759" s="52" t="s">
        <v>85</v>
      </c>
      <c r="N3759" s="83" t="s">
        <v>8</v>
      </c>
      <c r="O3759" s="34" t="s">
        <v>8</v>
      </c>
      <c r="P3759" s="34" t="s">
        <v>8</v>
      </c>
      <c r="Q3759" s="34" t="s">
        <v>8</v>
      </c>
      <c r="R3759" s="34" t="s">
        <v>8</v>
      </c>
      <c r="S3759" s="42" t="s">
        <v>8</v>
      </c>
      <c r="T3759" s="10" t="s">
        <v>8</v>
      </c>
      <c r="U3759" s="11" t="s">
        <v>8</v>
      </c>
      <c r="V3759" s="11" t="s">
        <v>8</v>
      </c>
      <c r="W3759" s="11" t="s">
        <v>8</v>
      </c>
      <c r="X3759" s="11" t="s">
        <v>8</v>
      </c>
      <c r="Y3759" s="12" t="s">
        <v>8</v>
      </c>
      <c r="Z3759" s="10">
        <v>0.54</v>
      </c>
      <c r="AA3759" s="11" t="s">
        <v>8</v>
      </c>
      <c r="AB3759" s="11">
        <f t="shared" si="915"/>
        <v>-0.26760624017703144</v>
      </c>
      <c r="AC3759" s="11" t="s">
        <v>8</v>
      </c>
      <c r="AD3759" s="9">
        <f t="shared" si="921"/>
        <v>20.295733171891051</v>
      </c>
      <c r="AE3759" s="10">
        <v>12.881707341655201</v>
      </c>
      <c r="AF3759" s="11">
        <v>19.193749577319799</v>
      </c>
      <c r="AG3759" s="12">
        <v>25.670361880939002</v>
      </c>
      <c r="AH3759" s="10">
        <v>0.04</v>
      </c>
      <c r="AI3759" s="134" t="s">
        <v>8</v>
      </c>
      <c r="AJ3759" s="134" t="s">
        <v>8</v>
      </c>
      <c r="AK3759" s="134" t="s">
        <v>8</v>
      </c>
      <c r="AL3759" s="134" t="s">
        <v>8</v>
      </c>
      <c r="AM3759" s="134" t="s">
        <v>8</v>
      </c>
      <c r="AN3759" s="3" t="str">
        <f t="shared" si="917"/>
        <v>n/a</v>
      </c>
      <c r="AO3759" s="3" t="str">
        <f t="shared" si="918"/>
        <v>n/a</v>
      </c>
      <c r="AP3759" s="3" t="s">
        <v>8</v>
      </c>
      <c r="AQ3759" s="124" t="s">
        <v>77</v>
      </c>
      <c r="AR3759" s="4"/>
      <c r="AS3759" s="3"/>
    </row>
    <row r="3760" spans="1:45" ht="15" customHeight="1">
      <c r="A3760" s="11">
        <v>6.7640000000000002</v>
      </c>
      <c r="B3760" s="32">
        <v>1085</v>
      </c>
      <c r="C3760" s="17">
        <v>-29.374410000000001</v>
      </c>
      <c r="D3760" s="17">
        <v>13.99011</v>
      </c>
      <c r="E3760" s="40" t="s">
        <v>116</v>
      </c>
      <c r="F3760" s="18">
        <v>-45.1</v>
      </c>
      <c r="G3760" s="17">
        <v>-43.5</v>
      </c>
      <c r="H3760" s="17">
        <v>-38.9</v>
      </c>
      <c r="I3760" s="17">
        <v>-36.9</v>
      </c>
      <c r="J3760" s="17">
        <v>-34.9</v>
      </c>
      <c r="K3760" s="30">
        <v>-32.5</v>
      </c>
      <c r="L3760" s="10">
        <f t="shared" si="916"/>
        <v>-32.5</v>
      </c>
      <c r="M3760" s="52" t="s">
        <v>85</v>
      </c>
      <c r="N3760" s="83" t="s">
        <v>8</v>
      </c>
      <c r="O3760" s="34" t="s">
        <v>8</v>
      </c>
      <c r="P3760" s="34" t="s">
        <v>8</v>
      </c>
      <c r="Q3760" s="34" t="s">
        <v>8</v>
      </c>
      <c r="R3760" s="34" t="s">
        <v>8</v>
      </c>
      <c r="S3760" s="42" t="s">
        <v>8</v>
      </c>
      <c r="T3760" s="10" t="s">
        <v>8</v>
      </c>
      <c r="U3760" s="11" t="s">
        <v>8</v>
      </c>
      <c r="V3760" s="11" t="s">
        <v>8</v>
      </c>
      <c r="W3760" s="11" t="s">
        <v>8</v>
      </c>
      <c r="X3760" s="11" t="s">
        <v>8</v>
      </c>
      <c r="Y3760" s="12" t="s">
        <v>8</v>
      </c>
      <c r="Z3760" s="10">
        <v>0.5</v>
      </c>
      <c r="AA3760" s="11" t="s">
        <v>8</v>
      </c>
      <c r="AB3760" s="11">
        <f t="shared" si="915"/>
        <v>-0.3010299956639812</v>
      </c>
      <c r="AC3760" s="11" t="s">
        <v>8</v>
      </c>
      <c r="AD3760" s="9">
        <f t="shared" si="921"/>
        <v>18.009548296583684</v>
      </c>
      <c r="AE3760" s="10">
        <v>10.1581192329615</v>
      </c>
      <c r="AF3760" s="11">
        <v>16.5755347341407</v>
      </c>
      <c r="AG3760" s="12">
        <v>22.6682791442433</v>
      </c>
      <c r="AH3760" s="10">
        <v>7.0000000000000007E-2</v>
      </c>
      <c r="AI3760" s="134" t="s">
        <v>8</v>
      </c>
      <c r="AJ3760" s="134" t="s">
        <v>8</v>
      </c>
      <c r="AK3760" s="134" t="s">
        <v>8</v>
      </c>
      <c r="AL3760" s="134" t="s">
        <v>8</v>
      </c>
      <c r="AM3760" s="134" t="s">
        <v>8</v>
      </c>
      <c r="AN3760" s="3" t="str">
        <f t="shared" si="917"/>
        <v>n/a</v>
      </c>
      <c r="AO3760" s="3" t="str">
        <f t="shared" si="918"/>
        <v>n/a</v>
      </c>
      <c r="AP3760" s="3" t="s">
        <v>8</v>
      </c>
      <c r="AQ3760" s="124" t="s">
        <v>77</v>
      </c>
      <c r="AR3760" s="4"/>
      <c r="AS3760" s="3"/>
    </row>
    <row r="3761" spans="1:45" ht="15" customHeight="1">
      <c r="A3761" s="11">
        <v>6.8120000000000003</v>
      </c>
      <c r="B3761" s="32">
        <v>1085</v>
      </c>
      <c r="C3761" s="17">
        <v>-29.374410000000001</v>
      </c>
      <c r="D3761" s="17">
        <v>13.99011</v>
      </c>
      <c r="E3761" s="40" t="s">
        <v>116</v>
      </c>
      <c r="F3761" s="18">
        <v>-45.1</v>
      </c>
      <c r="G3761" s="17">
        <v>-43.5</v>
      </c>
      <c r="H3761" s="17">
        <v>-38.9</v>
      </c>
      <c r="I3761" s="17">
        <v>-36.9</v>
      </c>
      <c r="J3761" s="17">
        <v>-34.9</v>
      </c>
      <c r="K3761" s="30">
        <v>-32.5</v>
      </c>
      <c r="L3761" s="10">
        <f t="shared" si="916"/>
        <v>-32.5</v>
      </c>
      <c r="M3761" s="52" t="s">
        <v>85</v>
      </c>
      <c r="N3761" s="83" t="s">
        <v>8</v>
      </c>
      <c r="O3761" s="34" t="s">
        <v>8</v>
      </c>
      <c r="P3761" s="34" t="s">
        <v>8</v>
      </c>
      <c r="Q3761" s="34" t="s">
        <v>8</v>
      </c>
      <c r="R3761" s="34" t="s">
        <v>8</v>
      </c>
      <c r="S3761" s="42" t="s">
        <v>8</v>
      </c>
      <c r="T3761" s="10" t="s">
        <v>8</v>
      </c>
      <c r="U3761" s="11" t="s">
        <v>8</v>
      </c>
      <c r="V3761" s="11" t="s">
        <v>8</v>
      </c>
      <c r="W3761" s="11" t="s">
        <v>8</v>
      </c>
      <c r="X3761" s="11" t="s">
        <v>8</v>
      </c>
      <c r="Y3761" s="12" t="s">
        <v>8</v>
      </c>
      <c r="Z3761" s="10">
        <v>0.53</v>
      </c>
      <c r="AA3761" s="11" t="s">
        <v>8</v>
      </c>
      <c r="AB3761" s="11">
        <f t="shared" si="915"/>
        <v>-0.27572413039921095</v>
      </c>
      <c r="AC3761" s="11" t="s">
        <v>8</v>
      </c>
      <c r="AD3761" s="9">
        <f t="shared" si="921"/>
        <v>19.740469480693971</v>
      </c>
      <c r="AE3761" s="10">
        <v>12.249631830857901</v>
      </c>
      <c r="AF3761" s="11">
        <v>18.533252273356801</v>
      </c>
      <c r="AG3761" s="12">
        <v>24.8806057219088</v>
      </c>
      <c r="AH3761" s="10">
        <v>0.2</v>
      </c>
      <c r="AI3761" s="134" t="s">
        <v>8</v>
      </c>
      <c r="AJ3761" s="134" t="s">
        <v>8</v>
      </c>
      <c r="AK3761" s="134" t="s">
        <v>8</v>
      </c>
      <c r="AL3761" s="134" t="s">
        <v>8</v>
      </c>
      <c r="AM3761" s="134" t="s">
        <v>8</v>
      </c>
      <c r="AN3761" s="3" t="str">
        <f t="shared" si="917"/>
        <v>n/a</v>
      </c>
      <c r="AO3761" s="3" t="str">
        <f t="shared" si="918"/>
        <v>n/a</v>
      </c>
      <c r="AP3761" s="3" t="s">
        <v>8</v>
      </c>
      <c r="AQ3761" s="124" t="s">
        <v>77</v>
      </c>
      <c r="AR3761" s="4"/>
      <c r="AS3761" s="3"/>
    </row>
    <row r="3762" spans="1:45" ht="15" customHeight="1">
      <c r="A3762" s="11">
        <v>6.9669999999999996</v>
      </c>
      <c r="B3762" s="32">
        <v>1085</v>
      </c>
      <c r="C3762" s="17">
        <v>-29.374410000000001</v>
      </c>
      <c r="D3762" s="17">
        <v>13.99011</v>
      </c>
      <c r="E3762" s="40" t="s">
        <v>116</v>
      </c>
      <c r="F3762" s="18">
        <v>-45.1</v>
      </c>
      <c r="G3762" s="17">
        <v>-43.5</v>
      </c>
      <c r="H3762" s="17">
        <v>-38.9</v>
      </c>
      <c r="I3762" s="17">
        <v>-36.9</v>
      </c>
      <c r="J3762" s="17">
        <v>-34.9</v>
      </c>
      <c r="K3762" s="30">
        <v>-32.5</v>
      </c>
      <c r="L3762" s="10">
        <f t="shared" si="916"/>
        <v>-32.5</v>
      </c>
      <c r="M3762" s="52" t="s">
        <v>85</v>
      </c>
      <c r="N3762" s="83" t="s">
        <v>8</v>
      </c>
      <c r="O3762" s="34" t="s">
        <v>8</v>
      </c>
      <c r="P3762" s="34" t="s">
        <v>8</v>
      </c>
      <c r="Q3762" s="34" t="s">
        <v>8</v>
      </c>
      <c r="R3762" s="34" t="s">
        <v>8</v>
      </c>
      <c r="S3762" s="42" t="s">
        <v>8</v>
      </c>
      <c r="T3762" s="10" t="s">
        <v>8</v>
      </c>
      <c r="U3762" s="11" t="s">
        <v>8</v>
      </c>
      <c r="V3762" s="11" t="s">
        <v>8</v>
      </c>
      <c r="W3762" s="11" t="s">
        <v>8</v>
      </c>
      <c r="X3762" s="11" t="s">
        <v>8</v>
      </c>
      <c r="Y3762" s="12" t="s">
        <v>8</v>
      </c>
      <c r="Z3762" s="10">
        <v>0.55000000000000004</v>
      </c>
      <c r="AA3762" s="11" t="s">
        <v>8</v>
      </c>
      <c r="AB3762" s="11">
        <f t="shared" si="915"/>
        <v>-0.25963731050575611</v>
      </c>
      <c r="AC3762" s="11" t="s">
        <v>8</v>
      </c>
      <c r="AD3762" s="9">
        <f t="shared" si="921"/>
        <v>20.840807961406281</v>
      </c>
      <c r="AE3762" s="10">
        <v>13.5667190473433</v>
      </c>
      <c r="AF3762" s="11">
        <v>19.812849551820399</v>
      </c>
      <c r="AG3762" s="12">
        <v>26.292167878910899</v>
      </c>
      <c r="AH3762" s="10">
        <v>0.18</v>
      </c>
      <c r="AI3762" s="134" t="s">
        <v>8</v>
      </c>
      <c r="AJ3762" s="134" t="s">
        <v>8</v>
      </c>
      <c r="AK3762" s="134" t="s">
        <v>8</v>
      </c>
      <c r="AL3762" s="134" t="s">
        <v>8</v>
      </c>
      <c r="AM3762" s="134" t="s">
        <v>8</v>
      </c>
      <c r="AN3762" s="3" t="str">
        <f t="shared" si="917"/>
        <v>n/a</v>
      </c>
      <c r="AO3762" s="3" t="str">
        <f t="shared" si="918"/>
        <v>n/a</v>
      </c>
      <c r="AP3762" s="3" t="s">
        <v>8</v>
      </c>
      <c r="AQ3762" s="124" t="s">
        <v>77</v>
      </c>
      <c r="AR3762" s="4"/>
      <c r="AS3762" s="3"/>
    </row>
    <row r="3763" spans="1:45" ht="15" customHeight="1">
      <c r="A3763" s="11">
        <v>6.9859999999999998</v>
      </c>
      <c r="B3763" s="32">
        <v>1085</v>
      </c>
      <c r="C3763" s="17">
        <v>-29.374410000000001</v>
      </c>
      <c r="D3763" s="17">
        <v>13.99011</v>
      </c>
      <c r="E3763" s="40" t="s">
        <v>116</v>
      </c>
      <c r="F3763" s="18">
        <v>-45.1</v>
      </c>
      <c r="G3763" s="17">
        <v>-43.5</v>
      </c>
      <c r="H3763" s="17">
        <v>-38.9</v>
      </c>
      <c r="I3763" s="17">
        <v>-36.9</v>
      </c>
      <c r="J3763" s="17">
        <v>-34.9</v>
      </c>
      <c r="K3763" s="30">
        <v>-32.5</v>
      </c>
      <c r="L3763" s="10">
        <f t="shared" si="916"/>
        <v>-32.5</v>
      </c>
      <c r="M3763" s="52" t="s">
        <v>85</v>
      </c>
      <c r="N3763" s="83" t="s">
        <v>8</v>
      </c>
      <c r="O3763" s="34" t="s">
        <v>8</v>
      </c>
      <c r="P3763" s="34" t="s">
        <v>8</v>
      </c>
      <c r="Q3763" s="34" t="s">
        <v>8</v>
      </c>
      <c r="R3763" s="34" t="s">
        <v>8</v>
      </c>
      <c r="S3763" s="42" t="s">
        <v>8</v>
      </c>
      <c r="T3763" s="10" t="s">
        <v>8</v>
      </c>
      <c r="U3763" s="11" t="s">
        <v>8</v>
      </c>
      <c r="V3763" s="11" t="s">
        <v>8</v>
      </c>
      <c r="W3763" s="11" t="s">
        <v>8</v>
      </c>
      <c r="X3763" s="11" t="s">
        <v>8</v>
      </c>
      <c r="Y3763" s="12" t="s">
        <v>8</v>
      </c>
      <c r="Z3763" s="10">
        <v>0.56000000000000005</v>
      </c>
      <c r="AA3763" s="11" t="s">
        <v>8</v>
      </c>
      <c r="AB3763" s="11">
        <f t="shared" si="915"/>
        <v>-0.25181197299379954</v>
      </c>
      <c r="AC3763" s="11" t="s">
        <v>8</v>
      </c>
      <c r="AD3763" s="9">
        <f t="shared" si="921"/>
        <v>21.376061047224113</v>
      </c>
      <c r="AE3763" s="10">
        <v>14.284584671288901</v>
      </c>
      <c r="AF3763" s="11">
        <v>20.489769922718398</v>
      </c>
      <c r="AG3763" s="12">
        <v>27.0913444703762</v>
      </c>
      <c r="AH3763" s="10">
        <v>0.18</v>
      </c>
      <c r="AI3763" s="134" t="s">
        <v>8</v>
      </c>
      <c r="AJ3763" s="134" t="s">
        <v>8</v>
      </c>
      <c r="AK3763" s="134" t="s">
        <v>8</v>
      </c>
      <c r="AL3763" s="134" t="s">
        <v>8</v>
      </c>
      <c r="AM3763" s="134" t="s">
        <v>8</v>
      </c>
      <c r="AN3763" s="3" t="str">
        <f t="shared" si="917"/>
        <v>n/a</v>
      </c>
      <c r="AO3763" s="3" t="str">
        <f t="shared" si="918"/>
        <v>n/a</v>
      </c>
      <c r="AP3763" s="3" t="s">
        <v>8</v>
      </c>
      <c r="AQ3763" s="124" t="s">
        <v>77</v>
      </c>
      <c r="AR3763" s="4"/>
      <c r="AS3763" s="3"/>
    </row>
    <row r="3764" spans="1:45" ht="15" customHeight="1">
      <c r="A3764" s="11">
        <v>7.0010000000000003</v>
      </c>
      <c r="B3764" s="32">
        <v>1085</v>
      </c>
      <c r="C3764" s="17">
        <v>-29.374410000000001</v>
      </c>
      <c r="D3764" s="17">
        <v>13.99011</v>
      </c>
      <c r="E3764" s="40" t="s">
        <v>116</v>
      </c>
      <c r="F3764" s="18">
        <v>-45.1</v>
      </c>
      <c r="G3764" s="17">
        <v>-43.5</v>
      </c>
      <c r="H3764" s="17">
        <v>-38.9</v>
      </c>
      <c r="I3764" s="17">
        <v>-36.9</v>
      </c>
      <c r="J3764" s="17">
        <v>-34.9</v>
      </c>
      <c r="K3764" s="30">
        <v>-32.5</v>
      </c>
      <c r="L3764" s="10">
        <f t="shared" si="916"/>
        <v>-32.5</v>
      </c>
      <c r="M3764" s="52" t="s">
        <v>85</v>
      </c>
      <c r="N3764" s="83" t="s">
        <v>8</v>
      </c>
      <c r="O3764" s="34" t="s">
        <v>8</v>
      </c>
      <c r="P3764" s="34" t="s">
        <v>8</v>
      </c>
      <c r="Q3764" s="34" t="s">
        <v>8</v>
      </c>
      <c r="R3764" s="34" t="s">
        <v>8</v>
      </c>
      <c r="S3764" s="42" t="s">
        <v>8</v>
      </c>
      <c r="T3764" s="10" t="s">
        <v>8</v>
      </c>
      <c r="U3764" s="11" t="s">
        <v>8</v>
      </c>
      <c r="V3764" s="11" t="s">
        <v>8</v>
      </c>
      <c r="W3764" s="11" t="s">
        <v>8</v>
      </c>
      <c r="X3764" s="11" t="s">
        <v>8</v>
      </c>
      <c r="Y3764" s="12" t="s">
        <v>8</v>
      </c>
      <c r="Z3764" s="10">
        <v>0.52</v>
      </c>
      <c r="AA3764" s="11" t="s">
        <v>8</v>
      </c>
      <c r="AB3764" s="11">
        <f t="shared" si="915"/>
        <v>-0.28399665636520083</v>
      </c>
      <c r="AC3764" s="11" t="s">
        <v>8</v>
      </c>
      <c r="AD3764" s="9">
        <f t="shared" si="921"/>
        <v>19.174628704620265</v>
      </c>
      <c r="AE3764" s="10">
        <v>11.559491181706001</v>
      </c>
      <c r="AF3764" s="11">
        <v>17.900826284736699</v>
      </c>
      <c r="AG3764" s="12">
        <v>24.1522524338064</v>
      </c>
      <c r="AH3764" s="10">
        <v>0.09</v>
      </c>
      <c r="AI3764" s="134" t="s">
        <v>8</v>
      </c>
      <c r="AJ3764" s="134" t="s">
        <v>8</v>
      </c>
      <c r="AK3764" s="134" t="s">
        <v>8</v>
      </c>
      <c r="AL3764" s="134" t="s">
        <v>8</v>
      </c>
      <c r="AM3764" s="134" t="s">
        <v>8</v>
      </c>
      <c r="AN3764" s="3" t="str">
        <f t="shared" si="917"/>
        <v>n/a</v>
      </c>
      <c r="AO3764" s="3" t="str">
        <f t="shared" si="918"/>
        <v>n/a</v>
      </c>
      <c r="AP3764" s="3" t="s">
        <v>8</v>
      </c>
      <c r="AQ3764" s="124" t="s">
        <v>77</v>
      </c>
      <c r="AR3764" s="4"/>
      <c r="AS3764" s="3"/>
    </row>
    <row r="3765" spans="1:45" ht="15" customHeight="1">
      <c r="A3765" s="11">
        <v>7.4080000000000004</v>
      </c>
      <c r="B3765" s="32">
        <v>1085</v>
      </c>
      <c r="C3765" s="17">
        <v>-29.374410000000001</v>
      </c>
      <c r="D3765" s="17">
        <v>13.99011</v>
      </c>
      <c r="E3765" s="40" t="s">
        <v>116</v>
      </c>
      <c r="F3765" s="18">
        <v>-45.1</v>
      </c>
      <c r="G3765" s="17">
        <v>-43.5</v>
      </c>
      <c r="H3765" s="17">
        <v>-38.9</v>
      </c>
      <c r="I3765" s="17">
        <v>-36.9</v>
      </c>
      <c r="J3765" s="17">
        <v>-34.9</v>
      </c>
      <c r="K3765" s="30">
        <v>-32.5</v>
      </c>
      <c r="L3765" s="10">
        <f t="shared" si="916"/>
        <v>-32.5</v>
      </c>
      <c r="M3765" s="52" t="s">
        <v>85</v>
      </c>
      <c r="N3765" s="83" t="s">
        <v>8</v>
      </c>
      <c r="O3765" s="34" t="s">
        <v>8</v>
      </c>
      <c r="P3765" s="34" t="s">
        <v>8</v>
      </c>
      <c r="Q3765" s="34" t="s">
        <v>8</v>
      </c>
      <c r="R3765" s="34" t="s">
        <v>8</v>
      </c>
      <c r="S3765" s="42" t="s">
        <v>8</v>
      </c>
      <c r="T3765" s="10" t="s">
        <v>8</v>
      </c>
      <c r="U3765" s="11" t="s">
        <v>8</v>
      </c>
      <c r="V3765" s="11" t="s">
        <v>8</v>
      </c>
      <c r="W3765" s="11" t="s">
        <v>8</v>
      </c>
      <c r="X3765" s="11" t="s">
        <v>8</v>
      </c>
      <c r="Y3765" s="12" t="s">
        <v>8</v>
      </c>
      <c r="Z3765" s="10">
        <v>0.52</v>
      </c>
      <c r="AA3765" s="11" t="s">
        <v>8</v>
      </c>
      <c r="AB3765" s="11">
        <f t="shared" si="915"/>
        <v>-0.28399665636520083</v>
      </c>
      <c r="AC3765" s="11" t="s">
        <v>8</v>
      </c>
      <c r="AD3765" s="9">
        <f t="shared" si="921"/>
        <v>19.174628704620265</v>
      </c>
      <c r="AE3765" s="10">
        <v>11.550845168034799</v>
      </c>
      <c r="AF3765" s="11">
        <v>17.895627725062099</v>
      </c>
      <c r="AG3765" s="12">
        <v>24.073214311852102</v>
      </c>
      <c r="AH3765" s="10">
        <v>0.11</v>
      </c>
      <c r="AI3765" s="134" t="s">
        <v>8</v>
      </c>
      <c r="AJ3765" s="134" t="s">
        <v>8</v>
      </c>
      <c r="AK3765" s="134" t="s">
        <v>8</v>
      </c>
      <c r="AL3765" s="134" t="s">
        <v>8</v>
      </c>
      <c r="AM3765" s="134" t="s">
        <v>8</v>
      </c>
      <c r="AN3765" s="3" t="str">
        <f t="shared" si="917"/>
        <v>n/a</v>
      </c>
      <c r="AO3765" s="3" t="str">
        <f t="shared" si="918"/>
        <v>n/a</v>
      </c>
      <c r="AP3765" s="3" t="s">
        <v>8</v>
      </c>
      <c r="AQ3765" s="124" t="s">
        <v>77</v>
      </c>
      <c r="AR3765" s="4"/>
      <c r="AS3765" s="3"/>
    </row>
    <row r="3766" spans="1:45" ht="15" customHeight="1">
      <c r="A3766" s="11">
        <v>7.5940000000000003</v>
      </c>
      <c r="B3766" s="32">
        <v>1085</v>
      </c>
      <c r="C3766" s="17">
        <v>-29.374410000000001</v>
      </c>
      <c r="D3766" s="17">
        <v>13.99011</v>
      </c>
      <c r="E3766" s="40" t="s">
        <v>116</v>
      </c>
      <c r="F3766" s="18">
        <v>-45.1</v>
      </c>
      <c r="G3766" s="17">
        <v>-43.5</v>
      </c>
      <c r="H3766" s="17">
        <v>-38.9</v>
      </c>
      <c r="I3766" s="17">
        <v>-36.9</v>
      </c>
      <c r="J3766" s="17">
        <v>-34.9</v>
      </c>
      <c r="K3766" s="30">
        <v>-32.5</v>
      </c>
      <c r="L3766" s="10">
        <f t="shared" si="916"/>
        <v>-32.5</v>
      </c>
      <c r="M3766" s="52" t="s">
        <v>85</v>
      </c>
      <c r="N3766" s="83" t="s">
        <v>8</v>
      </c>
      <c r="O3766" s="34" t="s">
        <v>8</v>
      </c>
      <c r="P3766" s="34" t="s">
        <v>8</v>
      </c>
      <c r="Q3766" s="34" t="s">
        <v>8</v>
      </c>
      <c r="R3766" s="34" t="s">
        <v>8</v>
      </c>
      <c r="S3766" s="42" t="s">
        <v>8</v>
      </c>
      <c r="T3766" s="10" t="s">
        <v>8</v>
      </c>
      <c r="U3766" s="11" t="s">
        <v>8</v>
      </c>
      <c r="V3766" s="11" t="s">
        <v>8</v>
      </c>
      <c r="W3766" s="11" t="s">
        <v>8</v>
      </c>
      <c r="X3766" s="11" t="s">
        <v>8</v>
      </c>
      <c r="Y3766" s="12" t="s">
        <v>8</v>
      </c>
      <c r="Z3766" s="10">
        <v>0.53</v>
      </c>
      <c r="AA3766" s="11" t="s">
        <v>8</v>
      </c>
      <c r="AB3766" s="11">
        <f t="shared" si="915"/>
        <v>-0.27572413039921095</v>
      </c>
      <c r="AC3766" s="11" t="s">
        <v>8</v>
      </c>
      <c r="AD3766" s="9">
        <f t="shared" si="921"/>
        <v>19.740469480693971</v>
      </c>
      <c r="AE3766" s="10">
        <v>12.208774384487899</v>
      </c>
      <c r="AF3766" s="11">
        <v>18.516261373036901</v>
      </c>
      <c r="AG3766" s="12">
        <v>24.804466980671702</v>
      </c>
      <c r="AH3766" s="10">
        <v>0.08</v>
      </c>
      <c r="AI3766" s="134" t="s">
        <v>8</v>
      </c>
      <c r="AJ3766" s="134" t="s">
        <v>8</v>
      </c>
      <c r="AK3766" s="134" t="s">
        <v>8</v>
      </c>
      <c r="AL3766" s="134" t="s">
        <v>8</v>
      </c>
      <c r="AM3766" s="134" t="s">
        <v>8</v>
      </c>
      <c r="AN3766" s="3" t="str">
        <f t="shared" si="917"/>
        <v>n/a</v>
      </c>
      <c r="AO3766" s="3" t="str">
        <f t="shared" si="918"/>
        <v>n/a</v>
      </c>
      <c r="AP3766" s="3" t="s">
        <v>8</v>
      </c>
      <c r="AQ3766" s="124" t="s">
        <v>77</v>
      </c>
      <c r="AR3766" s="4"/>
      <c r="AS3766" s="3"/>
    </row>
    <row r="3767" spans="1:45" ht="15" customHeight="1">
      <c r="A3767" s="11">
        <v>7.8129999999999997</v>
      </c>
      <c r="B3767" s="32">
        <v>1085</v>
      </c>
      <c r="C3767" s="17">
        <v>-29.374410000000001</v>
      </c>
      <c r="D3767" s="17">
        <v>13.99011</v>
      </c>
      <c r="E3767" s="40" t="s">
        <v>116</v>
      </c>
      <c r="F3767" s="18">
        <v>-45.1</v>
      </c>
      <c r="G3767" s="17">
        <v>-43.5</v>
      </c>
      <c r="H3767" s="17">
        <v>-38.9</v>
      </c>
      <c r="I3767" s="17">
        <v>-36.9</v>
      </c>
      <c r="J3767" s="17">
        <v>-34.9</v>
      </c>
      <c r="K3767" s="30">
        <v>-32.5</v>
      </c>
      <c r="L3767" s="10">
        <f t="shared" si="916"/>
        <v>-32.5</v>
      </c>
      <c r="M3767" s="52" t="s">
        <v>85</v>
      </c>
      <c r="N3767" s="83" t="s">
        <v>8</v>
      </c>
      <c r="O3767" s="34" t="s">
        <v>8</v>
      </c>
      <c r="P3767" s="34" t="s">
        <v>8</v>
      </c>
      <c r="Q3767" s="34" t="s">
        <v>8</v>
      </c>
      <c r="R3767" s="34" t="s">
        <v>8</v>
      </c>
      <c r="S3767" s="42" t="s">
        <v>8</v>
      </c>
      <c r="T3767" s="10" t="s">
        <v>8</v>
      </c>
      <c r="U3767" s="11" t="s">
        <v>8</v>
      </c>
      <c r="V3767" s="11" t="s">
        <v>8</v>
      </c>
      <c r="W3767" s="11" t="s">
        <v>8</v>
      </c>
      <c r="X3767" s="11" t="s">
        <v>8</v>
      </c>
      <c r="Y3767" s="12" t="s">
        <v>8</v>
      </c>
      <c r="Z3767" s="10">
        <v>0.54</v>
      </c>
      <c r="AA3767" s="11" t="s">
        <v>8</v>
      </c>
      <c r="AB3767" s="11">
        <f t="shared" si="915"/>
        <v>-0.26760624017703144</v>
      </c>
      <c r="AC3767" s="11" t="s">
        <v>8</v>
      </c>
      <c r="AD3767" s="9">
        <f t="shared" si="921"/>
        <v>20.295733171891051</v>
      </c>
      <c r="AE3767" s="10">
        <v>12.9453796136557</v>
      </c>
      <c r="AF3767" s="11">
        <v>19.1688509479361</v>
      </c>
      <c r="AG3767" s="12">
        <v>25.584504463542402</v>
      </c>
      <c r="AH3767" s="10">
        <v>0.09</v>
      </c>
      <c r="AI3767" s="134" t="s">
        <v>8</v>
      </c>
      <c r="AJ3767" s="134" t="s">
        <v>8</v>
      </c>
      <c r="AK3767" s="134" t="s">
        <v>8</v>
      </c>
      <c r="AL3767" s="134" t="s">
        <v>8</v>
      </c>
      <c r="AM3767" s="134" t="s">
        <v>8</v>
      </c>
      <c r="AN3767" s="3" t="str">
        <f t="shared" si="917"/>
        <v>n/a</v>
      </c>
      <c r="AO3767" s="3" t="str">
        <f t="shared" si="918"/>
        <v>n/a</v>
      </c>
      <c r="AP3767" s="3" t="s">
        <v>8</v>
      </c>
      <c r="AQ3767" s="124" t="s">
        <v>77</v>
      </c>
      <c r="AR3767" s="4"/>
      <c r="AS3767" s="3"/>
    </row>
    <row r="3768" spans="1:45" ht="15" customHeight="1">
      <c r="A3768" s="11">
        <v>8.2319999999999993</v>
      </c>
      <c r="B3768" s="32">
        <v>1085</v>
      </c>
      <c r="C3768" s="17">
        <v>-29.374410000000001</v>
      </c>
      <c r="D3768" s="17">
        <v>13.99011</v>
      </c>
      <c r="E3768" s="40" t="s">
        <v>116</v>
      </c>
      <c r="F3768" s="18">
        <v>-45.1</v>
      </c>
      <c r="G3768" s="17">
        <v>-43.5</v>
      </c>
      <c r="H3768" s="17">
        <v>-38.9</v>
      </c>
      <c r="I3768" s="17">
        <v>-36.9</v>
      </c>
      <c r="J3768" s="17">
        <v>-34.9</v>
      </c>
      <c r="K3768" s="30">
        <v>-32.5</v>
      </c>
      <c r="L3768" s="10">
        <f t="shared" si="916"/>
        <v>-32.5</v>
      </c>
      <c r="M3768" s="52" t="s">
        <v>85</v>
      </c>
      <c r="N3768" s="83" t="s">
        <v>8</v>
      </c>
      <c r="O3768" s="34" t="s">
        <v>8</v>
      </c>
      <c r="P3768" s="34" t="s">
        <v>8</v>
      </c>
      <c r="Q3768" s="34" t="s">
        <v>8</v>
      </c>
      <c r="R3768" s="34" t="s">
        <v>8</v>
      </c>
      <c r="S3768" s="42" t="s">
        <v>8</v>
      </c>
      <c r="T3768" s="10" t="s">
        <v>8</v>
      </c>
      <c r="U3768" s="11" t="s">
        <v>8</v>
      </c>
      <c r="V3768" s="11" t="s">
        <v>8</v>
      </c>
      <c r="W3768" s="11" t="s">
        <v>8</v>
      </c>
      <c r="X3768" s="11" t="s">
        <v>8</v>
      </c>
      <c r="Y3768" s="12" t="s">
        <v>8</v>
      </c>
      <c r="Z3768" s="10">
        <v>0.53</v>
      </c>
      <c r="AA3768" s="11" t="s">
        <v>8</v>
      </c>
      <c r="AB3768" s="11">
        <f t="shared" si="915"/>
        <v>-0.27572413039921095</v>
      </c>
      <c r="AC3768" s="11" t="s">
        <v>8</v>
      </c>
      <c r="AD3768" s="9">
        <f t="shared" si="921"/>
        <v>19.740469480693971</v>
      </c>
      <c r="AE3768" s="10">
        <v>12.217665056192301</v>
      </c>
      <c r="AF3768" s="11">
        <v>18.5369030230794</v>
      </c>
      <c r="AG3768" s="12">
        <v>24.833468939637001</v>
      </c>
      <c r="AH3768" s="10">
        <v>0.06</v>
      </c>
      <c r="AI3768" s="134" t="s">
        <v>8</v>
      </c>
      <c r="AJ3768" s="134" t="s">
        <v>8</v>
      </c>
      <c r="AK3768" s="134" t="s">
        <v>8</v>
      </c>
      <c r="AL3768" s="134" t="s">
        <v>8</v>
      </c>
      <c r="AM3768" s="134" t="s">
        <v>8</v>
      </c>
      <c r="AN3768" s="3" t="str">
        <f t="shared" si="917"/>
        <v>n/a</v>
      </c>
      <c r="AO3768" s="3" t="str">
        <f t="shared" si="918"/>
        <v>n/a</v>
      </c>
      <c r="AP3768" s="3" t="s">
        <v>8</v>
      </c>
      <c r="AQ3768" s="124" t="s">
        <v>77</v>
      </c>
      <c r="AR3768" s="4"/>
      <c r="AS3768" s="3"/>
    </row>
    <row r="3769" spans="1:45" ht="15" customHeight="1">
      <c r="A3769" s="11">
        <v>8.6129999999999995</v>
      </c>
      <c r="B3769" s="32">
        <v>1085</v>
      </c>
      <c r="C3769" s="17">
        <v>-29.374410000000001</v>
      </c>
      <c r="D3769" s="17">
        <v>13.99011</v>
      </c>
      <c r="E3769" s="40" t="s">
        <v>116</v>
      </c>
      <c r="F3769" s="18">
        <v>-45.1</v>
      </c>
      <c r="G3769" s="17">
        <v>-43.5</v>
      </c>
      <c r="H3769" s="17">
        <v>-38.9</v>
      </c>
      <c r="I3769" s="17">
        <v>-36.9</v>
      </c>
      <c r="J3769" s="17">
        <v>-34.9</v>
      </c>
      <c r="K3769" s="30">
        <v>-32.5</v>
      </c>
      <c r="L3769" s="10">
        <f t="shared" si="916"/>
        <v>-32.5</v>
      </c>
      <c r="M3769" s="52" t="s">
        <v>85</v>
      </c>
      <c r="N3769" s="83" t="s">
        <v>8</v>
      </c>
      <c r="O3769" s="34" t="s">
        <v>8</v>
      </c>
      <c r="P3769" s="34" t="s">
        <v>8</v>
      </c>
      <c r="Q3769" s="34" t="s">
        <v>8</v>
      </c>
      <c r="R3769" s="34" t="s">
        <v>8</v>
      </c>
      <c r="S3769" s="42" t="s">
        <v>8</v>
      </c>
      <c r="T3769" s="10" t="s">
        <v>8</v>
      </c>
      <c r="U3769" s="11" t="s">
        <v>8</v>
      </c>
      <c r="V3769" s="11" t="s">
        <v>8</v>
      </c>
      <c r="W3769" s="11" t="s">
        <v>8</v>
      </c>
      <c r="X3769" s="11" t="s">
        <v>8</v>
      </c>
      <c r="Y3769" s="12" t="s">
        <v>8</v>
      </c>
      <c r="Z3769" s="10">
        <v>0.55000000000000004</v>
      </c>
      <c r="AA3769" s="11" t="s">
        <v>8</v>
      </c>
      <c r="AB3769" s="11">
        <f t="shared" si="915"/>
        <v>-0.25963731050575611</v>
      </c>
      <c r="AC3769" s="11" t="s">
        <v>8</v>
      </c>
      <c r="AD3769" s="9">
        <f t="shared" si="921"/>
        <v>20.840807961406281</v>
      </c>
      <c r="AE3769" s="10">
        <v>13.5532374971667</v>
      </c>
      <c r="AF3769" s="11">
        <v>19.843114447805402</v>
      </c>
      <c r="AG3769" s="12">
        <v>26.322380655657799</v>
      </c>
      <c r="AH3769" s="10">
        <v>7.0000000000000007E-2</v>
      </c>
      <c r="AI3769" s="134" t="s">
        <v>8</v>
      </c>
      <c r="AJ3769" s="134" t="s">
        <v>8</v>
      </c>
      <c r="AK3769" s="134" t="s">
        <v>8</v>
      </c>
      <c r="AL3769" s="134" t="s">
        <v>8</v>
      </c>
      <c r="AM3769" s="134" t="s">
        <v>8</v>
      </c>
      <c r="AN3769" s="3" t="str">
        <f t="shared" si="917"/>
        <v>n/a</v>
      </c>
      <c r="AO3769" s="3" t="str">
        <f t="shared" si="918"/>
        <v>n/a</v>
      </c>
      <c r="AP3769" s="3" t="s">
        <v>8</v>
      </c>
      <c r="AQ3769" s="124" t="s">
        <v>77</v>
      </c>
      <c r="AR3769" s="4"/>
      <c r="AS3769" s="3"/>
    </row>
    <row r="3770" spans="1:45" ht="15" customHeight="1">
      <c r="A3770" s="11">
        <v>8.7870000000000008</v>
      </c>
      <c r="B3770" s="32">
        <v>1085</v>
      </c>
      <c r="C3770" s="17">
        <v>-29.374410000000001</v>
      </c>
      <c r="D3770" s="17">
        <v>13.99011</v>
      </c>
      <c r="E3770" s="40" t="s">
        <v>116</v>
      </c>
      <c r="F3770" s="18">
        <v>-45.1</v>
      </c>
      <c r="G3770" s="17">
        <v>-43.5</v>
      </c>
      <c r="H3770" s="17">
        <v>-38.9</v>
      </c>
      <c r="I3770" s="17">
        <v>-36.9</v>
      </c>
      <c r="J3770" s="17">
        <v>-34.9</v>
      </c>
      <c r="K3770" s="30">
        <v>-32.5</v>
      </c>
      <c r="L3770" s="10">
        <f t="shared" si="916"/>
        <v>-32.5</v>
      </c>
      <c r="M3770" s="52" t="s">
        <v>85</v>
      </c>
      <c r="N3770" s="83" t="s">
        <v>8</v>
      </c>
      <c r="O3770" s="34" t="s">
        <v>8</v>
      </c>
      <c r="P3770" s="34" t="s">
        <v>8</v>
      </c>
      <c r="Q3770" s="34" t="s">
        <v>8</v>
      </c>
      <c r="R3770" s="34" t="s">
        <v>8</v>
      </c>
      <c r="S3770" s="42" t="s">
        <v>8</v>
      </c>
      <c r="T3770" s="10" t="s">
        <v>8</v>
      </c>
      <c r="U3770" s="11" t="s">
        <v>8</v>
      </c>
      <c r="V3770" s="11" t="s">
        <v>8</v>
      </c>
      <c r="W3770" s="11" t="s">
        <v>8</v>
      </c>
      <c r="X3770" s="11" t="s">
        <v>8</v>
      </c>
      <c r="Y3770" s="12" t="s">
        <v>8</v>
      </c>
      <c r="Z3770" s="10">
        <v>0.53</v>
      </c>
      <c r="AA3770" s="11" t="s">
        <v>8</v>
      </c>
      <c r="AB3770" s="11">
        <f t="shared" si="915"/>
        <v>-0.27572413039921095</v>
      </c>
      <c r="AC3770" s="11" t="s">
        <v>8</v>
      </c>
      <c r="AD3770" s="9">
        <f t="shared" si="921"/>
        <v>19.740469480693971</v>
      </c>
      <c r="AE3770" s="10">
        <v>12.220959497312499</v>
      </c>
      <c r="AF3770" s="11">
        <v>18.5450342050197</v>
      </c>
      <c r="AG3770" s="12">
        <v>24.8724881662916</v>
      </c>
      <c r="AH3770" s="10">
        <v>0.2</v>
      </c>
      <c r="AI3770" s="134" t="s">
        <v>8</v>
      </c>
      <c r="AJ3770" s="134" t="s">
        <v>8</v>
      </c>
      <c r="AK3770" s="134" t="s">
        <v>8</v>
      </c>
      <c r="AL3770" s="134" t="s">
        <v>8</v>
      </c>
      <c r="AM3770" s="134" t="s">
        <v>8</v>
      </c>
      <c r="AN3770" s="3" t="str">
        <f t="shared" si="917"/>
        <v>n/a</v>
      </c>
      <c r="AO3770" s="3" t="str">
        <f t="shared" si="918"/>
        <v>n/a</v>
      </c>
      <c r="AP3770" s="3" t="s">
        <v>8</v>
      </c>
      <c r="AQ3770" s="124" t="s">
        <v>77</v>
      </c>
      <c r="AR3770" s="4"/>
      <c r="AS3770" s="3"/>
    </row>
    <row r="3771" spans="1:45" ht="15" customHeight="1">
      <c r="A3771" s="11">
        <v>9.0190000000000001</v>
      </c>
      <c r="B3771" s="32">
        <v>1085</v>
      </c>
      <c r="C3771" s="17">
        <v>-29.374410000000001</v>
      </c>
      <c r="D3771" s="17">
        <v>13.99011</v>
      </c>
      <c r="E3771" s="40" t="s">
        <v>116</v>
      </c>
      <c r="F3771" s="18">
        <v>-45.1</v>
      </c>
      <c r="G3771" s="17">
        <v>-43.5</v>
      </c>
      <c r="H3771" s="17">
        <v>-38.9</v>
      </c>
      <c r="I3771" s="17">
        <v>-36.9</v>
      </c>
      <c r="J3771" s="17">
        <v>-34.9</v>
      </c>
      <c r="K3771" s="30">
        <v>-32.5</v>
      </c>
      <c r="L3771" s="10">
        <f t="shared" si="916"/>
        <v>-32.5</v>
      </c>
      <c r="M3771" s="52" t="s">
        <v>85</v>
      </c>
      <c r="N3771" s="83" t="s">
        <v>8</v>
      </c>
      <c r="O3771" s="34" t="s">
        <v>8</v>
      </c>
      <c r="P3771" s="34" t="s">
        <v>8</v>
      </c>
      <c r="Q3771" s="34" t="s">
        <v>8</v>
      </c>
      <c r="R3771" s="34" t="s">
        <v>8</v>
      </c>
      <c r="S3771" s="42" t="s">
        <v>8</v>
      </c>
      <c r="T3771" s="10" t="s">
        <v>8</v>
      </c>
      <c r="U3771" s="11" t="s">
        <v>8</v>
      </c>
      <c r="V3771" s="11" t="s">
        <v>8</v>
      </c>
      <c r="W3771" s="11" t="s">
        <v>8</v>
      </c>
      <c r="X3771" s="11" t="s">
        <v>8</v>
      </c>
      <c r="Y3771" s="12" t="s">
        <v>8</v>
      </c>
      <c r="Z3771" s="10">
        <v>0.56999999999999995</v>
      </c>
      <c r="AA3771" s="11" t="s">
        <v>8</v>
      </c>
      <c r="AB3771" s="11">
        <f t="shared" si="915"/>
        <v>-0.24412514432750865</v>
      </c>
      <c r="AC3771" s="11" t="s">
        <v>8</v>
      </c>
      <c r="AD3771" s="9">
        <f t="shared" si="921"/>
        <v>21.901840127998408</v>
      </c>
      <c r="AE3771" s="10">
        <v>14.9722259284115</v>
      </c>
      <c r="AF3771" s="11">
        <v>21.1386118107337</v>
      </c>
      <c r="AG3771" s="12">
        <v>27.881750735613299</v>
      </c>
      <c r="AH3771" s="10">
        <v>0.16</v>
      </c>
      <c r="AI3771" s="134" t="s">
        <v>8</v>
      </c>
      <c r="AJ3771" s="134" t="s">
        <v>8</v>
      </c>
      <c r="AK3771" s="134" t="s">
        <v>8</v>
      </c>
      <c r="AL3771" s="134" t="s">
        <v>8</v>
      </c>
      <c r="AM3771" s="134" t="s">
        <v>8</v>
      </c>
      <c r="AN3771" s="3" t="str">
        <f t="shared" si="917"/>
        <v>n/a</v>
      </c>
      <c r="AO3771" s="3" t="str">
        <f t="shared" si="918"/>
        <v>n/a</v>
      </c>
      <c r="AP3771" s="3" t="s">
        <v>8</v>
      </c>
      <c r="AQ3771" s="124" t="s">
        <v>77</v>
      </c>
      <c r="AR3771" s="4"/>
      <c r="AS3771" s="3"/>
    </row>
    <row r="3772" spans="1:45" ht="15" customHeight="1">
      <c r="A3772" s="11">
        <v>9.032</v>
      </c>
      <c r="B3772" s="32">
        <v>1085</v>
      </c>
      <c r="C3772" s="17">
        <v>-29.374410000000001</v>
      </c>
      <c r="D3772" s="17">
        <v>13.99011</v>
      </c>
      <c r="E3772" s="40" t="s">
        <v>116</v>
      </c>
      <c r="F3772" s="18">
        <v>-45.1</v>
      </c>
      <c r="G3772" s="17">
        <v>-43.5</v>
      </c>
      <c r="H3772" s="17">
        <v>-38.9</v>
      </c>
      <c r="I3772" s="17">
        <v>-36.9</v>
      </c>
      <c r="J3772" s="17">
        <v>-34.9</v>
      </c>
      <c r="K3772" s="30">
        <v>-32.5</v>
      </c>
      <c r="L3772" s="10">
        <f t="shared" si="916"/>
        <v>-32.5</v>
      </c>
      <c r="M3772" s="52" t="s">
        <v>85</v>
      </c>
      <c r="N3772" s="83" t="s">
        <v>8</v>
      </c>
      <c r="O3772" s="34" t="s">
        <v>8</v>
      </c>
      <c r="P3772" s="34" t="s">
        <v>8</v>
      </c>
      <c r="Q3772" s="34" t="s">
        <v>8</v>
      </c>
      <c r="R3772" s="34" t="s">
        <v>8</v>
      </c>
      <c r="S3772" s="42" t="s">
        <v>8</v>
      </c>
      <c r="T3772" s="10" t="s">
        <v>8</v>
      </c>
      <c r="U3772" s="11" t="s">
        <v>8</v>
      </c>
      <c r="V3772" s="11" t="s">
        <v>8</v>
      </c>
      <c r="W3772" s="11" t="s">
        <v>8</v>
      </c>
      <c r="X3772" s="11" t="s">
        <v>8</v>
      </c>
      <c r="Y3772" s="12" t="s">
        <v>8</v>
      </c>
      <c r="Z3772" s="10">
        <v>0.53</v>
      </c>
      <c r="AA3772" s="11" t="s">
        <v>8</v>
      </c>
      <c r="AB3772" s="11">
        <f t="shared" si="915"/>
        <v>-0.27572413039921095</v>
      </c>
      <c r="AC3772" s="11" t="s">
        <v>8</v>
      </c>
      <c r="AD3772" s="9">
        <f t="shared" si="921"/>
        <v>19.740469480693971</v>
      </c>
      <c r="AE3772" s="10">
        <v>12.216799709503601</v>
      </c>
      <c r="AF3772" s="11">
        <v>18.547093788864299</v>
      </c>
      <c r="AG3772" s="12">
        <v>24.857505546154499</v>
      </c>
      <c r="AH3772" s="10">
        <v>0.19</v>
      </c>
      <c r="AI3772" s="134" t="s">
        <v>8</v>
      </c>
      <c r="AJ3772" s="134" t="s">
        <v>8</v>
      </c>
      <c r="AK3772" s="134" t="s">
        <v>8</v>
      </c>
      <c r="AL3772" s="134" t="s">
        <v>8</v>
      </c>
      <c r="AM3772" s="134" t="s">
        <v>8</v>
      </c>
      <c r="AN3772" s="3" t="str">
        <f t="shared" si="917"/>
        <v>n/a</v>
      </c>
      <c r="AO3772" s="3" t="str">
        <f t="shared" si="918"/>
        <v>n/a</v>
      </c>
      <c r="AP3772" s="3" t="s">
        <v>8</v>
      </c>
      <c r="AQ3772" s="124" t="s">
        <v>77</v>
      </c>
      <c r="AR3772" s="4"/>
      <c r="AS3772" s="3"/>
    </row>
    <row r="3773" spans="1:45" ht="15" customHeight="1">
      <c r="A3773" s="11">
        <v>9.0419999999999998</v>
      </c>
      <c r="B3773" s="32">
        <v>1085</v>
      </c>
      <c r="C3773" s="17">
        <v>-29.374410000000001</v>
      </c>
      <c r="D3773" s="17">
        <v>13.99011</v>
      </c>
      <c r="E3773" s="40" t="s">
        <v>116</v>
      </c>
      <c r="F3773" s="18">
        <v>-45.1</v>
      </c>
      <c r="G3773" s="17">
        <v>-43.5</v>
      </c>
      <c r="H3773" s="17">
        <v>-38.9</v>
      </c>
      <c r="I3773" s="17">
        <v>-36.9</v>
      </c>
      <c r="J3773" s="17">
        <v>-34.9</v>
      </c>
      <c r="K3773" s="30">
        <v>-32.5</v>
      </c>
      <c r="L3773" s="10">
        <f t="shared" si="916"/>
        <v>-32.5</v>
      </c>
      <c r="M3773" s="52" t="s">
        <v>85</v>
      </c>
      <c r="N3773" s="83" t="s">
        <v>8</v>
      </c>
      <c r="O3773" s="34" t="s">
        <v>8</v>
      </c>
      <c r="P3773" s="34" t="s">
        <v>8</v>
      </c>
      <c r="Q3773" s="34" t="s">
        <v>8</v>
      </c>
      <c r="R3773" s="34" t="s">
        <v>8</v>
      </c>
      <c r="S3773" s="42" t="s">
        <v>8</v>
      </c>
      <c r="T3773" s="10" t="s">
        <v>8</v>
      </c>
      <c r="U3773" s="11" t="s">
        <v>8</v>
      </c>
      <c r="V3773" s="11" t="s">
        <v>8</v>
      </c>
      <c r="W3773" s="11" t="s">
        <v>8</v>
      </c>
      <c r="X3773" s="11" t="s">
        <v>8</v>
      </c>
      <c r="Y3773" s="12" t="s">
        <v>8</v>
      </c>
      <c r="Z3773" s="10">
        <v>0.52</v>
      </c>
      <c r="AA3773" s="11" t="s">
        <v>8</v>
      </c>
      <c r="AB3773" s="11">
        <f t="shared" si="915"/>
        <v>-0.28399665636520083</v>
      </c>
      <c r="AC3773" s="11" t="s">
        <v>8</v>
      </c>
      <c r="AD3773" s="9">
        <f t="shared" si="921"/>
        <v>19.174628704620265</v>
      </c>
      <c r="AE3773" s="10">
        <v>11.555695475847299</v>
      </c>
      <c r="AF3773" s="11">
        <v>17.895048859933201</v>
      </c>
      <c r="AG3773" s="12">
        <v>24.096654676310099</v>
      </c>
      <c r="AH3773" s="10">
        <v>0.08</v>
      </c>
      <c r="AI3773" s="134" t="s">
        <v>8</v>
      </c>
      <c r="AJ3773" s="134" t="s">
        <v>8</v>
      </c>
      <c r="AK3773" s="134" t="s">
        <v>8</v>
      </c>
      <c r="AL3773" s="134" t="s">
        <v>8</v>
      </c>
      <c r="AM3773" s="134" t="s">
        <v>8</v>
      </c>
      <c r="AN3773" s="3" t="str">
        <f t="shared" si="917"/>
        <v>n/a</v>
      </c>
      <c r="AO3773" s="3" t="str">
        <f t="shared" si="918"/>
        <v>n/a</v>
      </c>
      <c r="AP3773" s="3" t="s">
        <v>8</v>
      </c>
      <c r="AQ3773" s="124" t="s">
        <v>77</v>
      </c>
      <c r="AR3773" s="4"/>
      <c r="AS3773" s="3"/>
    </row>
    <row r="3774" spans="1:45" ht="15" customHeight="1">
      <c r="A3774" s="11">
        <v>9.3859999999999992</v>
      </c>
      <c r="B3774" s="32">
        <v>1085</v>
      </c>
      <c r="C3774" s="17">
        <v>-29.374410000000001</v>
      </c>
      <c r="D3774" s="17">
        <v>13.99011</v>
      </c>
      <c r="E3774" s="40" t="s">
        <v>116</v>
      </c>
      <c r="F3774" s="18">
        <v>-45.1</v>
      </c>
      <c r="G3774" s="17">
        <v>-43.5</v>
      </c>
      <c r="H3774" s="17">
        <v>-38.9</v>
      </c>
      <c r="I3774" s="17">
        <v>-36.9</v>
      </c>
      <c r="J3774" s="17">
        <v>-34.9</v>
      </c>
      <c r="K3774" s="30">
        <v>-32.5</v>
      </c>
      <c r="L3774" s="10">
        <f t="shared" si="916"/>
        <v>-32.5</v>
      </c>
      <c r="M3774" s="52" t="s">
        <v>85</v>
      </c>
      <c r="N3774" s="83" t="s">
        <v>8</v>
      </c>
      <c r="O3774" s="34" t="s">
        <v>8</v>
      </c>
      <c r="P3774" s="34" t="s">
        <v>8</v>
      </c>
      <c r="Q3774" s="34" t="s">
        <v>8</v>
      </c>
      <c r="R3774" s="34" t="s">
        <v>8</v>
      </c>
      <c r="S3774" s="42" t="s">
        <v>8</v>
      </c>
      <c r="T3774" s="10" t="s">
        <v>8</v>
      </c>
      <c r="U3774" s="11" t="s">
        <v>8</v>
      </c>
      <c r="V3774" s="11" t="s">
        <v>8</v>
      </c>
      <c r="W3774" s="11" t="s">
        <v>8</v>
      </c>
      <c r="X3774" s="11" t="s">
        <v>8</v>
      </c>
      <c r="Y3774" s="12" t="s">
        <v>8</v>
      </c>
      <c r="Z3774" s="10">
        <v>0.5</v>
      </c>
      <c r="AA3774" s="11" t="s">
        <v>8</v>
      </c>
      <c r="AB3774" s="11">
        <f t="shared" si="915"/>
        <v>-0.3010299956639812</v>
      </c>
      <c r="AC3774" s="11" t="s">
        <v>8</v>
      </c>
      <c r="AD3774" s="9">
        <f t="shared" si="921"/>
        <v>18.009548296583684</v>
      </c>
      <c r="AE3774" s="10">
        <v>10.1385692727251</v>
      </c>
      <c r="AF3774" s="11">
        <v>16.5756862496095</v>
      </c>
      <c r="AG3774" s="12">
        <v>22.680268250208002</v>
      </c>
      <c r="AH3774" s="10">
        <v>0.1</v>
      </c>
      <c r="AI3774" s="134" t="s">
        <v>8</v>
      </c>
      <c r="AJ3774" s="134" t="s">
        <v>8</v>
      </c>
      <c r="AK3774" s="134" t="s">
        <v>8</v>
      </c>
      <c r="AL3774" s="134" t="s">
        <v>8</v>
      </c>
      <c r="AM3774" s="134" t="s">
        <v>8</v>
      </c>
      <c r="AN3774" s="3" t="str">
        <f t="shared" si="917"/>
        <v>n/a</v>
      </c>
      <c r="AO3774" s="3" t="str">
        <f t="shared" si="918"/>
        <v>n/a</v>
      </c>
      <c r="AP3774" s="3" t="s">
        <v>8</v>
      </c>
      <c r="AQ3774" s="124" t="s">
        <v>77</v>
      </c>
      <c r="AR3774" s="4"/>
      <c r="AS3774" s="3"/>
    </row>
    <row r="3775" spans="1:45" ht="15" customHeight="1">
      <c r="A3775" s="11">
        <v>9.5820000000000007</v>
      </c>
      <c r="B3775" s="32">
        <v>1085</v>
      </c>
      <c r="C3775" s="17">
        <v>-29.374410000000001</v>
      </c>
      <c r="D3775" s="17">
        <v>13.99011</v>
      </c>
      <c r="E3775" s="40" t="s">
        <v>116</v>
      </c>
      <c r="F3775" s="18">
        <v>-45.1</v>
      </c>
      <c r="G3775" s="17">
        <v>-43.5</v>
      </c>
      <c r="H3775" s="17">
        <v>-38.9</v>
      </c>
      <c r="I3775" s="17">
        <v>-36.9</v>
      </c>
      <c r="J3775" s="17">
        <v>-34.9</v>
      </c>
      <c r="K3775" s="30">
        <v>-32.5</v>
      </c>
      <c r="L3775" s="10">
        <f t="shared" si="916"/>
        <v>-32.5</v>
      </c>
      <c r="M3775" s="52" t="s">
        <v>85</v>
      </c>
      <c r="N3775" s="83" t="s">
        <v>8</v>
      </c>
      <c r="O3775" s="34" t="s">
        <v>8</v>
      </c>
      <c r="P3775" s="34" t="s">
        <v>8</v>
      </c>
      <c r="Q3775" s="34" t="s">
        <v>8</v>
      </c>
      <c r="R3775" s="34" t="s">
        <v>8</v>
      </c>
      <c r="S3775" s="42" t="s">
        <v>8</v>
      </c>
      <c r="T3775" s="10" t="s">
        <v>8</v>
      </c>
      <c r="U3775" s="11" t="s">
        <v>8</v>
      </c>
      <c r="V3775" s="11" t="s">
        <v>8</v>
      </c>
      <c r="W3775" s="11" t="s">
        <v>8</v>
      </c>
      <c r="X3775" s="11" t="s">
        <v>8</v>
      </c>
      <c r="Y3775" s="12" t="s">
        <v>8</v>
      </c>
      <c r="Z3775" s="10">
        <v>0.56999999999999995</v>
      </c>
      <c r="AA3775" s="11" t="s">
        <v>8</v>
      </c>
      <c r="AB3775" s="11">
        <f t="shared" si="915"/>
        <v>-0.24412514432750865</v>
      </c>
      <c r="AC3775" s="11" t="s">
        <v>8</v>
      </c>
      <c r="AD3775" s="9">
        <f t="shared" si="921"/>
        <v>21.901840127998408</v>
      </c>
      <c r="AE3775" s="10">
        <v>14.9684768294346</v>
      </c>
      <c r="AF3775" s="11">
        <v>21.128725013231801</v>
      </c>
      <c r="AG3775" s="12">
        <v>27.867348846508701</v>
      </c>
      <c r="AH3775" s="10">
        <v>0.17</v>
      </c>
      <c r="AI3775" s="134" t="s">
        <v>8</v>
      </c>
      <c r="AJ3775" s="134" t="s">
        <v>8</v>
      </c>
      <c r="AK3775" s="134" t="s">
        <v>8</v>
      </c>
      <c r="AL3775" s="134" t="s">
        <v>8</v>
      </c>
      <c r="AM3775" s="134" t="s">
        <v>8</v>
      </c>
      <c r="AN3775" s="3" t="str">
        <f t="shared" si="917"/>
        <v>n/a</v>
      </c>
      <c r="AO3775" s="3" t="str">
        <f t="shared" si="918"/>
        <v>n/a</v>
      </c>
      <c r="AP3775" s="3" t="s">
        <v>8</v>
      </c>
      <c r="AQ3775" s="124" t="s">
        <v>77</v>
      </c>
      <c r="AR3775" s="4"/>
      <c r="AS3775" s="3"/>
    </row>
    <row r="3776" spans="1:45" ht="15" customHeight="1">
      <c r="A3776" s="11">
        <v>10.032999999999999</v>
      </c>
      <c r="B3776" s="32">
        <v>1085</v>
      </c>
      <c r="C3776" s="17">
        <v>-29.374410000000001</v>
      </c>
      <c r="D3776" s="17">
        <v>13.99011</v>
      </c>
      <c r="E3776" s="40" t="s">
        <v>116</v>
      </c>
      <c r="F3776" s="18">
        <v>-45.1</v>
      </c>
      <c r="G3776" s="17">
        <v>-43.5</v>
      </c>
      <c r="H3776" s="17">
        <v>-38.9</v>
      </c>
      <c r="I3776" s="17">
        <v>-36.9</v>
      </c>
      <c r="J3776" s="17">
        <v>-34.9</v>
      </c>
      <c r="K3776" s="30">
        <v>-32.5</v>
      </c>
      <c r="L3776" s="10">
        <f t="shared" si="916"/>
        <v>-32.5</v>
      </c>
      <c r="M3776" s="52" t="s">
        <v>85</v>
      </c>
      <c r="N3776" s="83" t="s">
        <v>8</v>
      </c>
      <c r="O3776" s="34" t="s">
        <v>8</v>
      </c>
      <c r="P3776" s="34" t="s">
        <v>8</v>
      </c>
      <c r="Q3776" s="34" t="s">
        <v>8</v>
      </c>
      <c r="R3776" s="34" t="s">
        <v>8</v>
      </c>
      <c r="S3776" s="42" t="s">
        <v>8</v>
      </c>
      <c r="T3776" s="10" t="s">
        <v>8</v>
      </c>
      <c r="U3776" s="11" t="s">
        <v>8</v>
      </c>
      <c r="V3776" s="11" t="s">
        <v>8</v>
      </c>
      <c r="W3776" s="11" t="s">
        <v>8</v>
      </c>
      <c r="X3776" s="11" t="s">
        <v>8</v>
      </c>
      <c r="Y3776" s="12" t="s">
        <v>8</v>
      </c>
      <c r="Z3776" s="10">
        <v>0.56999999999999995</v>
      </c>
      <c r="AA3776" s="11" t="s">
        <v>8</v>
      </c>
      <c r="AB3776" s="11">
        <f t="shared" si="915"/>
        <v>-0.24412514432750865</v>
      </c>
      <c r="AC3776" s="11" t="s">
        <v>8</v>
      </c>
      <c r="AD3776" s="9">
        <f t="shared" si="921"/>
        <v>21.901840127998408</v>
      </c>
      <c r="AE3776" s="10">
        <v>15.000932164198</v>
      </c>
      <c r="AF3776" s="11">
        <v>21.128407318670199</v>
      </c>
      <c r="AG3776" s="12">
        <v>27.8631641882018</v>
      </c>
      <c r="AH3776" s="10">
        <v>0.18</v>
      </c>
      <c r="AI3776" s="134" t="s">
        <v>8</v>
      </c>
      <c r="AJ3776" s="134" t="s">
        <v>8</v>
      </c>
      <c r="AK3776" s="134" t="s">
        <v>8</v>
      </c>
      <c r="AL3776" s="134" t="s">
        <v>8</v>
      </c>
      <c r="AM3776" s="134" t="s">
        <v>8</v>
      </c>
      <c r="AN3776" s="3" t="str">
        <f t="shared" si="917"/>
        <v>n/a</v>
      </c>
      <c r="AO3776" s="3" t="str">
        <f t="shared" si="918"/>
        <v>n/a</v>
      </c>
      <c r="AP3776" s="3" t="s">
        <v>8</v>
      </c>
      <c r="AQ3776" s="124" t="s">
        <v>77</v>
      </c>
      <c r="AR3776" s="4"/>
      <c r="AS3776" s="3"/>
    </row>
    <row r="3777" spans="1:45" ht="15" customHeight="1">
      <c r="A3777" s="11">
        <v>10.041</v>
      </c>
      <c r="B3777" s="32">
        <v>1085</v>
      </c>
      <c r="C3777" s="17">
        <v>-29.374410000000001</v>
      </c>
      <c r="D3777" s="17">
        <v>13.99011</v>
      </c>
      <c r="E3777" s="40" t="s">
        <v>116</v>
      </c>
      <c r="F3777" s="18">
        <v>-45.1</v>
      </c>
      <c r="G3777" s="17">
        <v>-43.5</v>
      </c>
      <c r="H3777" s="17">
        <v>-38.9</v>
      </c>
      <c r="I3777" s="17">
        <v>-36.9</v>
      </c>
      <c r="J3777" s="17">
        <v>-34.9</v>
      </c>
      <c r="K3777" s="30">
        <v>-32.5</v>
      </c>
      <c r="L3777" s="10">
        <f t="shared" si="916"/>
        <v>-32.5</v>
      </c>
      <c r="M3777" s="52" t="s">
        <v>85</v>
      </c>
      <c r="N3777" s="83" t="s">
        <v>8</v>
      </c>
      <c r="O3777" s="34" t="s">
        <v>8</v>
      </c>
      <c r="P3777" s="34" t="s">
        <v>8</v>
      </c>
      <c r="Q3777" s="34" t="s">
        <v>8</v>
      </c>
      <c r="R3777" s="34" t="s">
        <v>8</v>
      </c>
      <c r="S3777" s="42" t="s">
        <v>8</v>
      </c>
      <c r="T3777" s="10" t="s">
        <v>8</v>
      </c>
      <c r="U3777" s="11" t="s">
        <v>8</v>
      </c>
      <c r="V3777" s="11" t="s">
        <v>8</v>
      </c>
      <c r="W3777" s="11" t="s">
        <v>8</v>
      </c>
      <c r="X3777" s="11" t="s">
        <v>8</v>
      </c>
      <c r="Y3777" s="12" t="s">
        <v>8</v>
      </c>
      <c r="Z3777" s="10">
        <v>0.54</v>
      </c>
      <c r="AA3777" s="11" t="s">
        <v>8</v>
      </c>
      <c r="AB3777" s="11">
        <f t="shared" ref="AB3777:AB3840" si="922">LOG(Z3777)</f>
        <v>-0.26760624017703144</v>
      </c>
      <c r="AC3777" s="11" t="s">
        <v>8</v>
      </c>
      <c r="AD3777" s="9">
        <f t="shared" si="921"/>
        <v>20.295733171891051</v>
      </c>
      <c r="AE3777" s="10">
        <v>12.903049912419799</v>
      </c>
      <c r="AF3777" s="11">
        <v>19.174823363781201</v>
      </c>
      <c r="AG3777" s="12">
        <v>25.592251229940501</v>
      </c>
      <c r="AH3777" s="10">
        <v>0.19</v>
      </c>
      <c r="AI3777" s="134" t="s">
        <v>8</v>
      </c>
      <c r="AJ3777" s="134" t="s">
        <v>8</v>
      </c>
      <c r="AK3777" s="134" t="s">
        <v>8</v>
      </c>
      <c r="AL3777" s="134" t="s">
        <v>8</v>
      </c>
      <c r="AM3777" s="134" t="s">
        <v>8</v>
      </c>
      <c r="AN3777" s="3" t="str">
        <f t="shared" si="917"/>
        <v>n/a</v>
      </c>
      <c r="AO3777" s="3" t="str">
        <f t="shared" si="918"/>
        <v>n/a</v>
      </c>
      <c r="AP3777" s="3" t="s">
        <v>8</v>
      </c>
      <c r="AQ3777" s="124" t="s">
        <v>77</v>
      </c>
      <c r="AR3777" s="4"/>
      <c r="AS3777" s="3"/>
    </row>
    <row r="3778" spans="1:45" ht="15" customHeight="1">
      <c r="A3778" s="11">
        <v>10.051</v>
      </c>
      <c r="B3778" s="32">
        <v>1085</v>
      </c>
      <c r="C3778" s="17">
        <v>-29.374410000000001</v>
      </c>
      <c r="D3778" s="17">
        <v>13.99011</v>
      </c>
      <c r="E3778" s="40" t="s">
        <v>116</v>
      </c>
      <c r="F3778" s="18">
        <v>-45.1</v>
      </c>
      <c r="G3778" s="17">
        <v>-43.5</v>
      </c>
      <c r="H3778" s="17">
        <v>-38.9</v>
      </c>
      <c r="I3778" s="17">
        <v>-36.9</v>
      </c>
      <c r="J3778" s="17">
        <v>-34.9</v>
      </c>
      <c r="K3778" s="30">
        <v>-32.5</v>
      </c>
      <c r="L3778" s="10">
        <f t="shared" si="916"/>
        <v>-32.5</v>
      </c>
      <c r="M3778" s="52" t="s">
        <v>85</v>
      </c>
      <c r="N3778" s="83" t="s">
        <v>8</v>
      </c>
      <c r="O3778" s="34" t="s">
        <v>8</v>
      </c>
      <c r="P3778" s="34" t="s">
        <v>8</v>
      </c>
      <c r="Q3778" s="34" t="s">
        <v>8</v>
      </c>
      <c r="R3778" s="34" t="s">
        <v>8</v>
      </c>
      <c r="S3778" s="42" t="s">
        <v>8</v>
      </c>
      <c r="T3778" s="10" t="s">
        <v>8</v>
      </c>
      <c r="U3778" s="11" t="s">
        <v>8</v>
      </c>
      <c r="V3778" s="11" t="s">
        <v>8</v>
      </c>
      <c r="W3778" s="11" t="s">
        <v>8</v>
      </c>
      <c r="X3778" s="11" t="s">
        <v>8</v>
      </c>
      <c r="Y3778" s="12" t="s">
        <v>8</v>
      </c>
      <c r="Z3778" s="10">
        <v>0.56999999999999995</v>
      </c>
      <c r="AA3778" s="11" t="s">
        <v>8</v>
      </c>
      <c r="AB3778" s="11">
        <f t="shared" si="922"/>
        <v>-0.24412514432750865</v>
      </c>
      <c r="AC3778" s="11" t="s">
        <v>8</v>
      </c>
      <c r="AD3778" s="9">
        <f t="shared" si="921"/>
        <v>21.901840127998408</v>
      </c>
      <c r="AE3778" s="10">
        <v>14.940934310979401</v>
      </c>
      <c r="AF3778" s="11">
        <v>21.131479402053699</v>
      </c>
      <c r="AG3778" s="12">
        <v>27.813143634493699</v>
      </c>
      <c r="AH3778" s="10">
        <v>0.09</v>
      </c>
      <c r="AI3778" s="134" t="s">
        <v>8</v>
      </c>
      <c r="AJ3778" s="134" t="s">
        <v>8</v>
      </c>
      <c r="AK3778" s="134" t="s">
        <v>8</v>
      </c>
      <c r="AL3778" s="134" t="s">
        <v>8</v>
      </c>
      <c r="AM3778" s="134" t="s">
        <v>8</v>
      </c>
      <c r="AN3778" s="3" t="str">
        <f t="shared" si="917"/>
        <v>n/a</v>
      </c>
      <c r="AO3778" s="3" t="str">
        <f t="shared" si="918"/>
        <v>n/a</v>
      </c>
      <c r="AP3778" s="3" t="s">
        <v>8</v>
      </c>
      <c r="AQ3778" s="124" t="s">
        <v>77</v>
      </c>
      <c r="AR3778" s="4"/>
      <c r="AS3778" s="3"/>
    </row>
    <row r="3779" spans="1:45" ht="15" customHeight="1">
      <c r="A3779" s="11">
        <v>10.422000000000001</v>
      </c>
      <c r="B3779" s="32">
        <v>1085</v>
      </c>
      <c r="C3779" s="17">
        <v>-29.374410000000001</v>
      </c>
      <c r="D3779" s="17">
        <v>13.99011</v>
      </c>
      <c r="E3779" s="40" t="s">
        <v>116</v>
      </c>
      <c r="F3779" s="18">
        <v>-45.1</v>
      </c>
      <c r="G3779" s="17">
        <v>-43.5</v>
      </c>
      <c r="H3779" s="17">
        <v>-38.9</v>
      </c>
      <c r="I3779" s="17">
        <v>-36.9</v>
      </c>
      <c r="J3779" s="17">
        <v>-34.9</v>
      </c>
      <c r="K3779" s="30">
        <v>-32.5</v>
      </c>
      <c r="L3779" s="10">
        <f t="shared" ref="L3779:L3842" si="923">IF(A3779&lt;2,C3779,IF(A3779&lt;15,K3779,IF(A3779&lt;25,J3779,IF(A3779&lt;35,I3779,IF(A3779&lt;45,H3779,IF(A3779&lt;55,G3779,IF(A3779&lt;65,F3779,IF(A3779&lt;70,F3779,"no age"))))))))</f>
        <v>-32.5</v>
      </c>
      <c r="M3779" s="52" t="s">
        <v>85</v>
      </c>
      <c r="N3779" s="83" t="s">
        <v>8</v>
      </c>
      <c r="O3779" s="34" t="s">
        <v>8</v>
      </c>
      <c r="P3779" s="34" t="s">
        <v>8</v>
      </c>
      <c r="Q3779" s="34" t="s">
        <v>8</v>
      </c>
      <c r="R3779" s="34" t="s">
        <v>8</v>
      </c>
      <c r="S3779" s="42" t="s">
        <v>8</v>
      </c>
      <c r="T3779" s="10" t="s">
        <v>8</v>
      </c>
      <c r="U3779" s="11" t="s">
        <v>8</v>
      </c>
      <c r="V3779" s="11" t="s">
        <v>8</v>
      </c>
      <c r="W3779" s="11" t="s">
        <v>8</v>
      </c>
      <c r="X3779" s="11" t="s">
        <v>8</v>
      </c>
      <c r="Y3779" s="12" t="s">
        <v>8</v>
      </c>
      <c r="Z3779" s="10">
        <v>0.56000000000000005</v>
      </c>
      <c r="AA3779" s="11" t="s">
        <v>8</v>
      </c>
      <c r="AB3779" s="11">
        <f t="shared" si="922"/>
        <v>-0.25181197299379954</v>
      </c>
      <c r="AC3779" s="11" t="s">
        <v>8</v>
      </c>
      <c r="AD3779" s="9">
        <f t="shared" si="921"/>
        <v>21.376061047224113</v>
      </c>
      <c r="AE3779" s="10">
        <v>14.2704371934951</v>
      </c>
      <c r="AF3779" s="11">
        <v>20.4926520500569</v>
      </c>
      <c r="AG3779" s="12">
        <v>27.0841324529665</v>
      </c>
      <c r="AH3779" s="10">
        <v>0.31</v>
      </c>
      <c r="AI3779" s="134" t="s">
        <v>8</v>
      </c>
      <c r="AJ3779" s="134" t="s">
        <v>8</v>
      </c>
      <c r="AK3779" s="134" t="s">
        <v>8</v>
      </c>
      <c r="AL3779" s="134" t="s">
        <v>8</v>
      </c>
      <c r="AM3779" s="134" t="s">
        <v>8</v>
      </c>
      <c r="AN3779" s="3" t="str">
        <f t="shared" ref="AN3779:AN3842" si="924">IF(T3779="n/a","n/a",T3779/X3779)</f>
        <v>n/a</v>
      </c>
      <c r="AO3779" s="3" t="str">
        <f t="shared" ref="AO3779:AO3842" si="925">IF(P3779="n/a","n/a",P3779/R3779)</f>
        <v>n/a</v>
      </c>
      <c r="AP3779" s="3" t="s">
        <v>8</v>
      </c>
      <c r="AQ3779" s="124" t="s">
        <v>77</v>
      </c>
      <c r="AR3779" s="4"/>
      <c r="AS3779" s="3"/>
    </row>
    <row r="3780" spans="1:45" ht="15" customHeight="1">
      <c r="A3780" s="11">
        <v>10.553000000000001</v>
      </c>
      <c r="B3780" s="32">
        <v>1085</v>
      </c>
      <c r="C3780" s="17">
        <v>-29.374410000000001</v>
      </c>
      <c r="D3780" s="17">
        <v>13.99011</v>
      </c>
      <c r="E3780" s="40" t="s">
        <v>116</v>
      </c>
      <c r="F3780" s="18">
        <v>-45.1</v>
      </c>
      <c r="G3780" s="17">
        <v>-43.5</v>
      </c>
      <c r="H3780" s="17">
        <v>-38.9</v>
      </c>
      <c r="I3780" s="17">
        <v>-36.9</v>
      </c>
      <c r="J3780" s="17">
        <v>-34.9</v>
      </c>
      <c r="K3780" s="30">
        <v>-32.5</v>
      </c>
      <c r="L3780" s="10">
        <f t="shared" si="923"/>
        <v>-32.5</v>
      </c>
      <c r="M3780" s="52" t="s">
        <v>85</v>
      </c>
      <c r="N3780" s="83" t="s">
        <v>8</v>
      </c>
      <c r="O3780" s="34" t="s">
        <v>8</v>
      </c>
      <c r="P3780" s="34" t="s">
        <v>8</v>
      </c>
      <c r="Q3780" s="34" t="s">
        <v>8</v>
      </c>
      <c r="R3780" s="34" t="s">
        <v>8</v>
      </c>
      <c r="S3780" s="42" t="s">
        <v>8</v>
      </c>
      <c r="T3780" s="10" t="s">
        <v>8</v>
      </c>
      <c r="U3780" s="11" t="s">
        <v>8</v>
      </c>
      <c r="V3780" s="11" t="s">
        <v>8</v>
      </c>
      <c r="W3780" s="11" t="s">
        <v>8</v>
      </c>
      <c r="X3780" s="11" t="s">
        <v>8</v>
      </c>
      <c r="Y3780" s="12" t="s">
        <v>8</v>
      </c>
      <c r="Z3780" s="10">
        <v>0.64</v>
      </c>
      <c r="AA3780" s="11" t="s">
        <v>8</v>
      </c>
      <c r="AB3780" s="11">
        <f t="shared" si="922"/>
        <v>-0.19382002601611281</v>
      </c>
      <c r="AC3780" s="11" t="s">
        <v>8</v>
      </c>
      <c r="AD3780" s="9">
        <f t="shared" si="921"/>
        <v>25.342710220497885</v>
      </c>
      <c r="AE3780" s="10">
        <v>19.529739370272701</v>
      </c>
      <c r="AF3780" s="11">
        <v>25.6112947435786</v>
      </c>
      <c r="AG3780" s="12">
        <v>33.429211236426497</v>
      </c>
      <c r="AH3780" s="10">
        <v>0.13</v>
      </c>
      <c r="AI3780" s="134" t="s">
        <v>8</v>
      </c>
      <c r="AJ3780" s="134" t="s">
        <v>8</v>
      </c>
      <c r="AK3780" s="134" t="s">
        <v>8</v>
      </c>
      <c r="AL3780" s="134" t="s">
        <v>8</v>
      </c>
      <c r="AM3780" s="134" t="s">
        <v>8</v>
      </c>
      <c r="AN3780" s="3" t="str">
        <f t="shared" si="924"/>
        <v>n/a</v>
      </c>
      <c r="AO3780" s="3" t="str">
        <f t="shared" si="925"/>
        <v>n/a</v>
      </c>
      <c r="AP3780" s="3" t="s">
        <v>8</v>
      </c>
      <c r="AQ3780" s="124" t="s">
        <v>77</v>
      </c>
      <c r="AR3780" s="4"/>
      <c r="AS3780" s="3"/>
    </row>
    <row r="3781" spans="1:45" ht="15" customHeight="1">
      <c r="A3781" s="11">
        <v>10.702999999999999</v>
      </c>
      <c r="B3781" s="32">
        <v>1085</v>
      </c>
      <c r="C3781" s="17">
        <v>-29.374410000000001</v>
      </c>
      <c r="D3781" s="17">
        <v>13.99011</v>
      </c>
      <c r="E3781" s="40" t="s">
        <v>116</v>
      </c>
      <c r="F3781" s="18">
        <v>-45.1</v>
      </c>
      <c r="G3781" s="17">
        <v>-43.5</v>
      </c>
      <c r="H3781" s="17">
        <v>-38.9</v>
      </c>
      <c r="I3781" s="17">
        <v>-36.9</v>
      </c>
      <c r="J3781" s="17">
        <v>-34.9</v>
      </c>
      <c r="K3781" s="30">
        <v>-32.5</v>
      </c>
      <c r="L3781" s="10">
        <f t="shared" si="923"/>
        <v>-32.5</v>
      </c>
      <c r="M3781" s="52" t="s">
        <v>85</v>
      </c>
      <c r="N3781" s="83" t="s">
        <v>8</v>
      </c>
      <c r="O3781" s="34" t="s">
        <v>8</v>
      </c>
      <c r="P3781" s="34" t="s">
        <v>8</v>
      </c>
      <c r="Q3781" s="34" t="s">
        <v>8</v>
      </c>
      <c r="R3781" s="34" t="s">
        <v>8</v>
      </c>
      <c r="S3781" s="42" t="s">
        <v>8</v>
      </c>
      <c r="T3781" s="10" t="s">
        <v>8</v>
      </c>
      <c r="U3781" s="11" t="s">
        <v>8</v>
      </c>
      <c r="V3781" s="11" t="s">
        <v>8</v>
      </c>
      <c r="W3781" s="11" t="s">
        <v>8</v>
      </c>
      <c r="X3781" s="11" t="s">
        <v>8</v>
      </c>
      <c r="Y3781" s="12" t="s">
        <v>8</v>
      </c>
      <c r="Z3781" s="10">
        <v>0.61</v>
      </c>
      <c r="AA3781" s="11" t="s">
        <v>8</v>
      </c>
      <c r="AB3781" s="11">
        <f t="shared" si="922"/>
        <v>-0.21467016498923297</v>
      </c>
      <c r="AC3781" s="11" t="s">
        <v>8</v>
      </c>
      <c r="AD3781" s="9">
        <f t="shared" si="921"/>
        <v>23.916560714736463</v>
      </c>
      <c r="AE3781" s="10">
        <v>17.589248915527399</v>
      </c>
      <c r="AF3781" s="11">
        <v>23.702364509036101</v>
      </c>
      <c r="AG3781" s="12">
        <v>30.983182440339601</v>
      </c>
      <c r="AH3781" s="10">
        <v>0.19</v>
      </c>
      <c r="AI3781" s="134" t="s">
        <v>8</v>
      </c>
      <c r="AJ3781" s="134" t="s">
        <v>8</v>
      </c>
      <c r="AK3781" s="134" t="s">
        <v>8</v>
      </c>
      <c r="AL3781" s="134" t="s">
        <v>8</v>
      </c>
      <c r="AM3781" s="134" t="s">
        <v>8</v>
      </c>
      <c r="AN3781" s="3" t="str">
        <f t="shared" si="924"/>
        <v>n/a</v>
      </c>
      <c r="AO3781" s="3" t="str">
        <f t="shared" si="925"/>
        <v>n/a</v>
      </c>
      <c r="AP3781" s="3" t="s">
        <v>8</v>
      </c>
      <c r="AQ3781" s="124" t="s">
        <v>77</v>
      </c>
      <c r="AR3781" s="4"/>
      <c r="AS3781" s="3"/>
    </row>
    <row r="3782" spans="1:45" ht="15" customHeight="1">
      <c r="A3782" s="11">
        <v>10.984</v>
      </c>
      <c r="B3782" s="32">
        <v>1085</v>
      </c>
      <c r="C3782" s="17">
        <v>-29.374410000000001</v>
      </c>
      <c r="D3782" s="17">
        <v>13.99011</v>
      </c>
      <c r="E3782" s="40" t="s">
        <v>116</v>
      </c>
      <c r="F3782" s="18">
        <v>-45.1</v>
      </c>
      <c r="G3782" s="17">
        <v>-43.5</v>
      </c>
      <c r="H3782" s="17">
        <v>-38.9</v>
      </c>
      <c r="I3782" s="17">
        <v>-36.9</v>
      </c>
      <c r="J3782" s="17">
        <v>-34.9</v>
      </c>
      <c r="K3782" s="30">
        <v>-32.5</v>
      </c>
      <c r="L3782" s="10">
        <f t="shared" si="923"/>
        <v>-32.5</v>
      </c>
      <c r="M3782" s="52" t="s">
        <v>85</v>
      </c>
      <c r="N3782" s="83" t="s">
        <v>8</v>
      </c>
      <c r="O3782" s="34" t="s">
        <v>8</v>
      </c>
      <c r="P3782" s="34" t="s">
        <v>8</v>
      </c>
      <c r="Q3782" s="34" t="s">
        <v>8</v>
      </c>
      <c r="R3782" s="34" t="s">
        <v>8</v>
      </c>
      <c r="S3782" s="42" t="s">
        <v>8</v>
      </c>
      <c r="T3782" s="10" t="s">
        <v>8</v>
      </c>
      <c r="U3782" s="11" t="s">
        <v>8</v>
      </c>
      <c r="V3782" s="11" t="s">
        <v>8</v>
      </c>
      <c r="W3782" s="11" t="s">
        <v>8</v>
      </c>
      <c r="X3782" s="11" t="s">
        <v>8</v>
      </c>
      <c r="Y3782" s="12" t="s">
        <v>8</v>
      </c>
      <c r="Z3782" s="10">
        <v>0.61</v>
      </c>
      <c r="AA3782" s="11" t="s">
        <v>8</v>
      </c>
      <c r="AB3782" s="11">
        <f t="shared" si="922"/>
        <v>-0.21467016498923297</v>
      </c>
      <c r="AC3782" s="11" t="s">
        <v>8</v>
      </c>
      <c r="AD3782" s="9">
        <f t="shared" si="921"/>
        <v>23.916560714736463</v>
      </c>
      <c r="AE3782" s="10">
        <v>17.595590490770402</v>
      </c>
      <c r="AF3782" s="11">
        <v>23.683068772386498</v>
      </c>
      <c r="AG3782" s="12">
        <v>30.995796798694599</v>
      </c>
      <c r="AH3782" s="10">
        <v>0.24</v>
      </c>
      <c r="AI3782" s="134" t="s">
        <v>8</v>
      </c>
      <c r="AJ3782" s="134" t="s">
        <v>8</v>
      </c>
      <c r="AK3782" s="134" t="s">
        <v>8</v>
      </c>
      <c r="AL3782" s="134" t="s">
        <v>8</v>
      </c>
      <c r="AM3782" s="134" t="s">
        <v>8</v>
      </c>
      <c r="AN3782" s="3" t="str">
        <f t="shared" si="924"/>
        <v>n/a</v>
      </c>
      <c r="AO3782" s="3" t="str">
        <f t="shared" si="925"/>
        <v>n/a</v>
      </c>
      <c r="AP3782" s="3" t="s">
        <v>8</v>
      </c>
      <c r="AQ3782" s="124" t="s">
        <v>77</v>
      </c>
      <c r="AR3782" s="4"/>
      <c r="AS3782" s="3"/>
    </row>
    <row r="3783" spans="1:45" ht="15" customHeight="1">
      <c r="A3783" s="11">
        <v>10.987</v>
      </c>
      <c r="B3783" s="32">
        <v>1085</v>
      </c>
      <c r="C3783" s="17">
        <v>-29.374410000000001</v>
      </c>
      <c r="D3783" s="17">
        <v>13.99011</v>
      </c>
      <c r="E3783" s="40" t="s">
        <v>116</v>
      </c>
      <c r="F3783" s="18">
        <v>-45.1</v>
      </c>
      <c r="G3783" s="17">
        <v>-43.5</v>
      </c>
      <c r="H3783" s="17">
        <v>-38.9</v>
      </c>
      <c r="I3783" s="17">
        <v>-36.9</v>
      </c>
      <c r="J3783" s="17">
        <v>-34.9</v>
      </c>
      <c r="K3783" s="30">
        <v>-32.5</v>
      </c>
      <c r="L3783" s="10">
        <f t="shared" si="923"/>
        <v>-32.5</v>
      </c>
      <c r="M3783" s="52" t="s">
        <v>85</v>
      </c>
      <c r="N3783" s="83" t="s">
        <v>8</v>
      </c>
      <c r="O3783" s="34" t="s">
        <v>8</v>
      </c>
      <c r="P3783" s="34" t="s">
        <v>8</v>
      </c>
      <c r="Q3783" s="34" t="s">
        <v>8</v>
      </c>
      <c r="R3783" s="34" t="s">
        <v>8</v>
      </c>
      <c r="S3783" s="42" t="s">
        <v>8</v>
      </c>
      <c r="T3783" s="10" t="s">
        <v>8</v>
      </c>
      <c r="U3783" s="11" t="s">
        <v>8</v>
      </c>
      <c r="V3783" s="11" t="s">
        <v>8</v>
      </c>
      <c r="W3783" s="11" t="s">
        <v>8</v>
      </c>
      <c r="X3783" s="11" t="s">
        <v>8</v>
      </c>
      <c r="Y3783" s="12" t="s">
        <v>8</v>
      </c>
      <c r="Z3783" s="10">
        <v>0.6</v>
      </c>
      <c r="AA3783" s="11" t="s">
        <v>8</v>
      </c>
      <c r="AB3783" s="11">
        <f t="shared" si="922"/>
        <v>-0.22184874961635639</v>
      </c>
      <c r="AC3783" s="11" t="s">
        <v>8</v>
      </c>
      <c r="AD3783" s="9">
        <f t="shared" si="921"/>
        <v>23.425545526241223</v>
      </c>
      <c r="AE3783" s="10">
        <v>16.951397811482</v>
      </c>
      <c r="AF3783" s="11">
        <v>23.056916623391299</v>
      </c>
      <c r="AG3783" s="12">
        <v>30.254350291869802</v>
      </c>
      <c r="AH3783" s="10">
        <v>0.23</v>
      </c>
      <c r="AI3783" s="134" t="s">
        <v>8</v>
      </c>
      <c r="AJ3783" s="134" t="s">
        <v>8</v>
      </c>
      <c r="AK3783" s="134" t="s">
        <v>8</v>
      </c>
      <c r="AL3783" s="134" t="s">
        <v>8</v>
      </c>
      <c r="AM3783" s="134" t="s">
        <v>8</v>
      </c>
      <c r="AN3783" s="3" t="str">
        <f t="shared" si="924"/>
        <v>n/a</v>
      </c>
      <c r="AO3783" s="3" t="str">
        <f t="shared" si="925"/>
        <v>n/a</v>
      </c>
      <c r="AP3783" s="3" t="s">
        <v>8</v>
      </c>
      <c r="AQ3783" s="124" t="s">
        <v>77</v>
      </c>
      <c r="AR3783" s="4"/>
      <c r="AS3783" s="3"/>
    </row>
    <row r="3784" spans="1:45" ht="15" customHeight="1">
      <c r="A3784" s="11">
        <v>10.994</v>
      </c>
      <c r="B3784" s="32">
        <v>1085</v>
      </c>
      <c r="C3784" s="17">
        <v>-29.374410000000001</v>
      </c>
      <c r="D3784" s="17">
        <v>13.99011</v>
      </c>
      <c r="E3784" s="40" t="s">
        <v>116</v>
      </c>
      <c r="F3784" s="18">
        <v>-45.1</v>
      </c>
      <c r="G3784" s="17">
        <v>-43.5</v>
      </c>
      <c r="H3784" s="17">
        <v>-38.9</v>
      </c>
      <c r="I3784" s="17">
        <v>-36.9</v>
      </c>
      <c r="J3784" s="17">
        <v>-34.9</v>
      </c>
      <c r="K3784" s="30">
        <v>-32.5</v>
      </c>
      <c r="L3784" s="10">
        <f t="shared" si="923"/>
        <v>-32.5</v>
      </c>
      <c r="M3784" s="52" t="s">
        <v>85</v>
      </c>
      <c r="N3784" s="83" t="s">
        <v>8</v>
      </c>
      <c r="O3784" s="34" t="s">
        <v>8</v>
      </c>
      <c r="P3784" s="34" t="s">
        <v>8</v>
      </c>
      <c r="Q3784" s="34" t="s">
        <v>8</v>
      </c>
      <c r="R3784" s="34" t="s">
        <v>8</v>
      </c>
      <c r="S3784" s="42" t="s">
        <v>8</v>
      </c>
      <c r="T3784" s="10" t="s">
        <v>8</v>
      </c>
      <c r="U3784" s="11" t="s">
        <v>8</v>
      </c>
      <c r="V3784" s="11" t="s">
        <v>8</v>
      </c>
      <c r="W3784" s="11" t="s">
        <v>8</v>
      </c>
      <c r="X3784" s="11" t="s">
        <v>8</v>
      </c>
      <c r="Y3784" s="12" t="s">
        <v>8</v>
      </c>
      <c r="Z3784" s="10">
        <v>0.6</v>
      </c>
      <c r="AA3784" s="11" t="s">
        <v>8</v>
      </c>
      <c r="AB3784" s="11">
        <f t="shared" si="922"/>
        <v>-0.22184874961635639</v>
      </c>
      <c r="AC3784" s="11" t="s">
        <v>8</v>
      </c>
      <c r="AD3784" s="9">
        <f t="shared" si="921"/>
        <v>23.425545526241223</v>
      </c>
      <c r="AE3784" s="10">
        <v>16.933828574284</v>
      </c>
      <c r="AF3784" s="11">
        <v>23.082932212074901</v>
      </c>
      <c r="AG3784" s="12">
        <v>30.275534993643301</v>
      </c>
      <c r="AH3784" s="10">
        <v>0.56999999999999995</v>
      </c>
      <c r="AI3784" s="134" t="s">
        <v>8</v>
      </c>
      <c r="AJ3784" s="134" t="s">
        <v>8</v>
      </c>
      <c r="AK3784" s="134" t="s">
        <v>8</v>
      </c>
      <c r="AL3784" s="134" t="s">
        <v>8</v>
      </c>
      <c r="AM3784" s="134" t="s">
        <v>8</v>
      </c>
      <c r="AN3784" s="3" t="str">
        <f t="shared" si="924"/>
        <v>n/a</v>
      </c>
      <c r="AO3784" s="3" t="str">
        <f t="shared" si="925"/>
        <v>n/a</v>
      </c>
      <c r="AP3784" s="3" t="s">
        <v>8</v>
      </c>
      <c r="AQ3784" s="124" t="s">
        <v>77</v>
      </c>
      <c r="AR3784" s="4"/>
      <c r="AS3784" s="3"/>
    </row>
    <row r="3785" spans="1:45" ht="15" customHeight="1">
      <c r="A3785" s="11">
        <v>11.369</v>
      </c>
      <c r="B3785" s="32">
        <v>1085</v>
      </c>
      <c r="C3785" s="17">
        <v>-29.374410000000001</v>
      </c>
      <c r="D3785" s="17">
        <v>13.99011</v>
      </c>
      <c r="E3785" s="40" t="s">
        <v>116</v>
      </c>
      <c r="F3785" s="18">
        <v>-45.1</v>
      </c>
      <c r="G3785" s="17">
        <v>-43.5</v>
      </c>
      <c r="H3785" s="17">
        <v>-38.9</v>
      </c>
      <c r="I3785" s="17">
        <v>-36.9</v>
      </c>
      <c r="J3785" s="17">
        <v>-34.9</v>
      </c>
      <c r="K3785" s="30">
        <v>-32.5</v>
      </c>
      <c r="L3785" s="10">
        <f t="shared" si="923"/>
        <v>-32.5</v>
      </c>
      <c r="M3785" s="52" t="s">
        <v>85</v>
      </c>
      <c r="N3785" s="83" t="s">
        <v>8</v>
      </c>
      <c r="O3785" s="34" t="s">
        <v>8</v>
      </c>
      <c r="P3785" s="34" t="s">
        <v>8</v>
      </c>
      <c r="Q3785" s="34" t="s">
        <v>8</v>
      </c>
      <c r="R3785" s="34" t="s">
        <v>8</v>
      </c>
      <c r="S3785" s="42" t="s">
        <v>8</v>
      </c>
      <c r="T3785" s="10" t="s">
        <v>8</v>
      </c>
      <c r="U3785" s="11" t="s">
        <v>8</v>
      </c>
      <c r="V3785" s="11" t="s">
        <v>8</v>
      </c>
      <c r="W3785" s="11" t="s">
        <v>8</v>
      </c>
      <c r="X3785" s="11" t="s">
        <v>8</v>
      </c>
      <c r="Y3785" s="12" t="s">
        <v>8</v>
      </c>
      <c r="Z3785" s="10">
        <v>0.71</v>
      </c>
      <c r="AA3785" s="11" t="s">
        <v>8</v>
      </c>
      <c r="AB3785" s="11">
        <f t="shared" si="922"/>
        <v>-0.14874165128092473</v>
      </c>
      <c r="AC3785" s="11" t="s">
        <v>8</v>
      </c>
      <c r="AD3785" s="9">
        <f t="shared" si="921"/>
        <v>28.426071052384749</v>
      </c>
      <c r="AE3785" s="10">
        <v>23.9446282586261</v>
      </c>
      <c r="AF3785" s="11">
        <v>30.118879358846701</v>
      </c>
      <c r="AG3785" s="12">
        <v>39.202614435102603</v>
      </c>
      <c r="AH3785" s="10">
        <v>0.16</v>
      </c>
      <c r="AI3785" s="134" t="s">
        <v>8</v>
      </c>
      <c r="AJ3785" s="134" t="s">
        <v>8</v>
      </c>
      <c r="AK3785" s="134" t="s">
        <v>8</v>
      </c>
      <c r="AL3785" s="134" t="s">
        <v>8</v>
      </c>
      <c r="AM3785" s="134" t="s">
        <v>8</v>
      </c>
      <c r="AN3785" s="3" t="str">
        <f t="shared" si="924"/>
        <v>n/a</v>
      </c>
      <c r="AO3785" s="3" t="str">
        <f t="shared" si="925"/>
        <v>n/a</v>
      </c>
      <c r="AP3785" s="3" t="s">
        <v>8</v>
      </c>
      <c r="AQ3785" s="124" t="s">
        <v>77</v>
      </c>
      <c r="AR3785" s="4"/>
      <c r="AS3785" s="3"/>
    </row>
    <row r="3786" spans="1:45" ht="15" customHeight="1">
      <c r="A3786" s="11">
        <v>11.627000000000001</v>
      </c>
      <c r="B3786" s="32">
        <v>1085</v>
      </c>
      <c r="C3786" s="17">
        <v>-29.374410000000001</v>
      </c>
      <c r="D3786" s="17">
        <v>13.99011</v>
      </c>
      <c r="E3786" s="40" t="s">
        <v>116</v>
      </c>
      <c r="F3786" s="18">
        <v>-45.1</v>
      </c>
      <c r="G3786" s="17">
        <v>-43.5</v>
      </c>
      <c r="H3786" s="17">
        <v>-38.9</v>
      </c>
      <c r="I3786" s="17">
        <v>-36.9</v>
      </c>
      <c r="J3786" s="17">
        <v>-34.9</v>
      </c>
      <c r="K3786" s="30">
        <v>-32.5</v>
      </c>
      <c r="L3786" s="10">
        <f t="shared" si="923"/>
        <v>-32.5</v>
      </c>
      <c r="M3786" s="52" t="s">
        <v>85</v>
      </c>
      <c r="N3786" s="83" t="s">
        <v>8</v>
      </c>
      <c r="O3786" s="34" t="s">
        <v>8</v>
      </c>
      <c r="P3786" s="34" t="s">
        <v>8</v>
      </c>
      <c r="Q3786" s="34" t="s">
        <v>8</v>
      </c>
      <c r="R3786" s="34" t="s">
        <v>8</v>
      </c>
      <c r="S3786" s="42" t="s">
        <v>8</v>
      </c>
      <c r="T3786" s="10" t="s">
        <v>8</v>
      </c>
      <c r="U3786" s="11" t="s">
        <v>8</v>
      </c>
      <c r="V3786" s="11" t="s">
        <v>8</v>
      </c>
      <c r="W3786" s="11" t="s">
        <v>8</v>
      </c>
      <c r="X3786" s="11" t="s">
        <v>8</v>
      </c>
      <c r="Y3786" s="12" t="s">
        <v>8</v>
      </c>
      <c r="Z3786" s="10">
        <v>0.64</v>
      </c>
      <c r="AA3786" s="11" t="s">
        <v>8</v>
      </c>
      <c r="AB3786" s="11">
        <f t="shared" si="922"/>
        <v>-0.19382002601611281</v>
      </c>
      <c r="AC3786" s="11" t="s">
        <v>8</v>
      </c>
      <c r="AD3786" s="9">
        <f t="shared" si="921"/>
        <v>25.342710220497885</v>
      </c>
      <c r="AE3786" s="10">
        <v>19.5958666120871</v>
      </c>
      <c r="AF3786" s="11">
        <v>25.6292920775097</v>
      </c>
      <c r="AG3786" s="12">
        <v>33.475923369888697</v>
      </c>
      <c r="AH3786" s="10">
        <v>0.49</v>
      </c>
      <c r="AI3786" s="134" t="s">
        <v>8</v>
      </c>
      <c r="AJ3786" s="134" t="s">
        <v>8</v>
      </c>
      <c r="AK3786" s="134" t="s">
        <v>8</v>
      </c>
      <c r="AL3786" s="134" t="s">
        <v>8</v>
      </c>
      <c r="AM3786" s="134" t="s">
        <v>8</v>
      </c>
      <c r="AN3786" s="3" t="str">
        <f t="shared" si="924"/>
        <v>n/a</v>
      </c>
      <c r="AO3786" s="3" t="str">
        <f t="shared" si="925"/>
        <v>n/a</v>
      </c>
      <c r="AP3786" s="3" t="s">
        <v>8</v>
      </c>
      <c r="AQ3786" s="124" t="s">
        <v>77</v>
      </c>
      <c r="AR3786" s="4"/>
      <c r="AS3786" s="3"/>
    </row>
    <row r="3787" spans="1:45" ht="15" customHeight="1">
      <c r="A3787" s="11">
        <v>11.957000000000001</v>
      </c>
      <c r="B3787" s="32">
        <v>1085</v>
      </c>
      <c r="C3787" s="17">
        <v>-29.374410000000001</v>
      </c>
      <c r="D3787" s="17">
        <v>13.99011</v>
      </c>
      <c r="E3787" s="40" t="s">
        <v>116</v>
      </c>
      <c r="F3787" s="18">
        <v>-45.1</v>
      </c>
      <c r="G3787" s="17">
        <v>-43.5</v>
      </c>
      <c r="H3787" s="17">
        <v>-38.9</v>
      </c>
      <c r="I3787" s="17">
        <v>-36.9</v>
      </c>
      <c r="J3787" s="17">
        <v>-34.9</v>
      </c>
      <c r="K3787" s="30">
        <v>-32.5</v>
      </c>
      <c r="L3787" s="10">
        <f t="shared" si="923"/>
        <v>-32.5</v>
      </c>
      <c r="M3787" s="52" t="s">
        <v>85</v>
      </c>
      <c r="N3787" s="83" t="s">
        <v>8</v>
      </c>
      <c r="O3787" s="34" t="s">
        <v>8</v>
      </c>
      <c r="P3787" s="34" t="s">
        <v>8</v>
      </c>
      <c r="Q3787" s="34" t="s">
        <v>8</v>
      </c>
      <c r="R3787" s="34" t="s">
        <v>8</v>
      </c>
      <c r="S3787" s="42" t="s">
        <v>8</v>
      </c>
      <c r="T3787" s="10" t="s">
        <v>8</v>
      </c>
      <c r="U3787" s="11" t="s">
        <v>8</v>
      </c>
      <c r="V3787" s="11" t="s">
        <v>8</v>
      </c>
      <c r="W3787" s="11" t="s">
        <v>8</v>
      </c>
      <c r="X3787" s="11" t="s">
        <v>8</v>
      </c>
      <c r="Y3787" s="12" t="s">
        <v>8</v>
      </c>
      <c r="Z3787" s="10">
        <v>0.7</v>
      </c>
      <c r="AA3787" s="11" t="s">
        <v>8</v>
      </c>
      <c r="AB3787" s="11">
        <f t="shared" si="922"/>
        <v>-0.15490195998574319</v>
      </c>
      <c r="AC3787" s="11" t="s">
        <v>8</v>
      </c>
      <c r="AD3787" s="9">
        <f t="shared" si="921"/>
        <v>28.004705936975167</v>
      </c>
      <c r="AE3787" s="10">
        <v>23.325526623312602</v>
      </c>
      <c r="AF3787" s="11">
        <v>29.456592249872202</v>
      </c>
      <c r="AG3787" s="12">
        <v>38.3851191298481</v>
      </c>
      <c r="AH3787" s="10">
        <v>0.64</v>
      </c>
      <c r="AI3787" s="134" t="s">
        <v>8</v>
      </c>
      <c r="AJ3787" s="134" t="s">
        <v>8</v>
      </c>
      <c r="AK3787" s="134" t="s">
        <v>8</v>
      </c>
      <c r="AL3787" s="134" t="s">
        <v>8</v>
      </c>
      <c r="AM3787" s="134" t="s">
        <v>8</v>
      </c>
      <c r="AN3787" s="3" t="str">
        <f t="shared" si="924"/>
        <v>n/a</v>
      </c>
      <c r="AO3787" s="3" t="str">
        <f t="shared" si="925"/>
        <v>n/a</v>
      </c>
      <c r="AP3787" s="3" t="s">
        <v>8</v>
      </c>
      <c r="AQ3787" s="124" t="s">
        <v>77</v>
      </c>
      <c r="AR3787" s="4"/>
      <c r="AS3787" s="3"/>
    </row>
    <row r="3788" spans="1:45" ht="15" customHeight="1">
      <c r="A3788" s="11">
        <v>12.118</v>
      </c>
      <c r="B3788" s="32">
        <v>1085</v>
      </c>
      <c r="C3788" s="17">
        <v>-29.374410000000001</v>
      </c>
      <c r="D3788" s="17">
        <v>13.99011</v>
      </c>
      <c r="E3788" s="40" t="s">
        <v>116</v>
      </c>
      <c r="F3788" s="18">
        <v>-45.1</v>
      </c>
      <c r="G3788" s="17">
        <v>-43.5</v>
      </c>
      <c r="H3788" s="17">
        <v>-38.9</v>
      </c>
      <c r="I3788" s="17">
        <v>-36.9</v>
      </c>
      <c r="J3788" s="17">
        <v>-34.9</v>
      </c>
      <c r="K3788" s="30">
        <v>-32.5</v>
      </c>
      <c r="L3788" s="10">
        <f t="shared" si="923"/>
        <v>-32.5</v>
      </c>
      <c r="M3788" s="52" t="s">
        <v>85</v>
      </c>
      <c r="N3788" s="83" t="s">
        <v>8</v>
      </c>
      <c r="O3788" s="34" t="s">
        <v>8</v>
      </c>
      <c r="P3788" s="34" t="s">
        <v>8</v>
      </c>
      <c r="Q3788" s="34" t="s">
        <v>8</v>
      </c>
      <c r="R3788" s="34" t="s">
        <v>8</v>
      </c>
      <c r="S3788" s="42" t="s">
        <v>8</v>
      </c>
      <c r="T3788" s="10" t="s">
        <v>8</v>
      </c>
      <c r="U3788" s="11" t="s">
        <v>8</v>
      </c>
      <c r="V3788" s="11" t="s">
        <v>8</v>
      </c>
      <c r="W3788" s="11" t="s">
        <v>8</v>
      </c>
      <c r="X3788" s="11" t="s">
        <v>8</v>
      </c>
      <c r="Y3788" s="12" t="s">
        <v>8</v>
      </c>
      <c r="Z3788" s="10">
        <v>0.67</v>
      </c>
      <c r="AA3788" s="11" t="s">
        <v>8</v>
      </c>
      <c r="AB3788" s="11">
        <f t="shared" si="922"/>
        <v>-0.17392519729917355</v>
      </c>
      <c r="AC3788" s="11" t="s">
        <v>8</v>
      </c>
      <c r="AD3788" s="9">
        <f t="shared" si="921"/>
        <v>26.70351650473653</v>
      </c>
      <c r="AE3788" s="10">
        <v>21.4462339720085</v>
      </c>
      <c r="AF3788" s="11">
        <v>27.549202723174901</v>
      </c>
      <c r="AG3788" s="12">
        <v>35.949038080300397</v>
      </c>
      <c r="AH3788" s="10">
        <v>0.45</v>
      </c>
      <c r="AI3788" s="134" t="s">
        <v>8</v>
      </c>
      <c r="AJ3788" s="134" t="s">
        <v>8</v>
      </c>
      <c r="AK3788" s="134" t="s">
        <v>8</v>
      </c>
      <c r="AL3788" s="134" t="s">
        <v>8</v>
      </c>
      <c r="AM3788" s="134" t="s">
        <v>8</v>
      </c>
      <c r="AN3788" s="3" t="str">
        <f t="shared" si="924"/>
        <v>n/a</v>
      </c>
      <c r="AO3788" s="3" t="str">
        <f t="shared" si="925"/>
        <v>n/a</v>
      </c>
      <c r="AP3788" s="3" t="s">
        <v>8</v>
      </c>
      <c r="AQ3788" s="124" t="s">
        <v>77</v>
      </c>
      <c r="AR3788" s="4"/>
      <c r="AS3788" s="3"/>
    </row>
    <row r="3789" spans="1:45" ht="15" customHeight="1">
      <c r="A3789" s="11">
        <v>12.422000000000001</v>
      </c>
      <c r="B3789" s="32">
        <v>1085</v>
      </c>
      <c r="C3789" s="17">
        <v>-29.374410000000001</v>
      </c>
      <c r="D3789" s="17">
        <v>13.99011</v>
      </c>
      <c r="E3789" s="40" t="s">
        <v>116</v>
      </c>
      <c r="F3789" s="18">
        <v>-45.1</v>
      </c>
      <c r="G3789" s="17">
        <v>-43.5</v>
      </c>
      <c r="H3789" s="17">
        <v>-38.9</v>
      </c>
      <c r="I3789" s="17">
        <v>-36.9</v>
      </c>
      <c r="J3789" s="17">
        <v>-34.9</v>
      </c>
      <c r="K3789" s="30">
        <v>-32.5</v>
      </c>
      <c r="L3789" s="10">
        <f t="shared" si="923"/>
        <v>-32.5</v>
      </c>
      <c r="M3789" s="52" t="s">
        <v>85</v>
      </c>
      <c r="N3789" s="83" t="s">
        <v>8</v>
      </c>
      <c r="O3789" s="34" t="s">
        <v>8</v>
      </c>
      <c r="P3789" s="34" t="s">
        <v>8</v>
      </c>
      <c r="Q3789" s="34" t="s">
        <v>8</v>
      </c>
      <c r="R3789" s="34" t="s">
        <v>8</v>
      </c>
      <c r="S3789" s="42" t="s">
        <v>8</v>
      </c>
      <c r="T3789" s="10" t="s">
        <v>8</v>
      </c>
      <c r="U3789" s="11" t="s">
        <v>8</v>
      </c>
      <c r="V3789" s="11" t="s">
        <v>8</v>
      </c>
      <c r="W3789" s="11" t="s">
        <v>8</v>
      </c>
      <c r="X3789" s="11" t="s">
        <v>8</v>
      </c>
      <c r="Y3789" s="12" t="s">
        <v>8</v>
      </c>
      <c r="Z3789" s="10">
        <v>0.7</v>
      </c>
      <c r="AA3789" s="11" t="s">
        <v>8</v>
      </c>
      <c r="AB3789" s="11">
        <f t="shared" si="922"/>
        <v>-0.15490195998574319</v>
      </c>
      <c r="AC3789" s="11" t="s">
        <v>8</v>
      </c>
      <c r="AD3789" s="9">
        <f t="shared" si="921"/>
        <v>28.004705936975167</v>
      </c>
      <c r="AE3789" s="10">
        <v>23.3592703367414</v>
      </c>
      <c r="AF3789" s="11">
        <v>29.464223161739699</v>
      </c>
      <c r="AG3789" s="12">
        <v>38.4317085569079</v>
      </c>
      <c r="AH3789" s="10">
        <v>0.71</v>
      </c>
      <c r="AI3789" s="134" t="s">
        <v>8</v>
      </c>
      <c r="AJ3789" s="134" t="s">
        <v>8</v>
      </c>
      <c r="AK3789" s="134" t="s">
        <v>8</v>
      </c>
      <c r="AL3789" s="134" t="s">
        <v>8</v>
      </c>
      <c r="AM3789" s="134" t="s">
        <v>8</v>
      </c>
      <c r="AN3789" s="3" t="str">
        <f t="shared" si="924"/>
        <v>n/a</v>
      </c>
      <c r="AO3789" s="3" t="str">
        <f t="shared" si="925"/>
        <v>n/a</v>
      </c>
      <c r="AP3789" s="3" t="s">
        <v>8</v>
      </c>
      <c r="AQ3789" s="124" t="s">
        <v>77</v>
      </c>
      <c r="AR3789" s="4"/>
      <c r="AS3789" s="3"/>
    </row>
    <row r="3790" spans="1:45" ht="15" customHeight="1">
      <c r="A3790" s="11">
        <v>12.622</v>
      </c>
      <c r="B3790" s="32">
        <v>1085</v>
      </c>
      <c r="C3790" s="17">
        <v>-29.374410000000001</v>
      </c>
      <c r="D3790" s="17">
        <v>13.99011</v>
      </c>
      <c r="E3790" s="40" t="s">
        <v>116</v>
      </c>
      <c r="F3790" s="18">
        <v>-45.1</v>
      </c>
      <c r="G3790" s="17">
        <v>-43.5</v>
      </c>
      <c r="H3790" s="17">
        <v>-38.9</v>
      </c>
      <c r="I3790" s="17">
        <v>-36.9</v>
      </c>
      <c r="J3790" s="17">
        <v>-34.9</v>
      </c>
      <c r="K3790" s="30">
        <v>-32.5</v>
      </c>
      <c r="L3790" s="10">
        <f t="shared" si="923"/>
        <v>-32.5</v>
      </c>
      <c r="M3790" s="52" t="s">
        <v>85</v>
      </c>
      <c r="N3790" s="83" t="s">
        <v>8</v>
      </c>
      <c r="O3790" s="34" t="s">
        <v>8</v>
      </c>
      <c r="P3790" s="34" t="s">
        <v>8</v>
      </c>
      <c r="Q3790" s="34" t="s">
        <v>8</v>
      </c>
      <c r="R3790" s="34" t="s">
        <v>8</v>
      </c>
      <c r="S3790" s="42" t="s">
        <v>8</v>
      </c>
      <c r="T3790" s="10" t="s">
        <v>8</v>
      </c>
      <c r="U3790" s="11" t="s">
        <v>8</v>
      </c>
      <c r="V3790" s="11" t="s">
        <v>8</v>
      </c>
      <c r="W3790" s="11" t="s">
        <v>8</v>
      </c>
      <c r="X3790" s="11" t="s">
        <v>8</v>
      </c>
      <c r="Y3790" s="12" t="s">
        <v>8</v>
      </c>
      <c r="Z3790" s="10">
        <v>0.69</v>
      </c>
      <c r="AA3790" s="11" t="s">
        <v>8</v>
      </c>
      <c r="AB3790" s="11">
        <f t="shared" si="922"/>
        <v>-0.16115090926274472</v>
      </c>
      <c r="AC3790" s="11" t="s">
        <v>8</v>
      </c>
      <c r="AD3790" s="9">
        <f t="shared" si="921"/>
        <v>27.577277806428263</v>
      </c>
      <c r="AE3790" s="10">
        <v>22.691861637134501</v>
      </c>
      <c r="AF3790" s="11">
        <v>28.804081046911499</v>
      </c>
      <c r="AG3790" s="12">
        <v>37.555052090700102</v>
      </c>
      <c r="AH3790" s="10">
        <v>0.62</v>
      </c>
      <c r="AI3790" s="134" t="s">
        <v>8</v>
      </c>
      <c r="AJ3790" s="134" t="s">
        <v>8</v>
      </c>
      <c r="AK3790" s="134" t="s">
        <v>8</v>
      </c>
      <c r="AL3790" s="134" t="s">
        <v>8</v>
      </c>
      <c r="AM3790" s="134" t="s">
        <v>8</v>
      </c>
      <c r="AN3790" s="3" t="str">
        <f t="shared" si="924"/>
        <v>n/a</v>
      </c>
      <c r="AO3790" s="3" t="str">
        <f t="shared" si="925"/>
        <v>n/a</v>
      </c>
      <c r="AP3790" s="3" t="s">
        <v>8</v>
      </c>
      <c r="AQ3790" s="124" t="s">
        <v>77</v>
      </c>
      <c r="AR3790" s="4"/>
      <c r="AS3790" s="3"/>
    </row>
    <row r="3791" spans="1:45" ht="15" customHeight="1">
      <c r="A3791" s="11">
        <v>12.827</v>
      </c>
      <c r="B3791" s="32">
        <v>1085</v>
      </c>
      <c r="C3791" s="17">
        <v>-29.374410000000001</v>
      </c>
      <c r="D3791" s="17">
        <v>13.99011</v>
      </c>
      <c r="E3791" s="40" t="s">
        <v>116</v>
      </c>
      <c r="F3791" s="18">
        <v>-45.1</v>
      </c>
      <c r="G3791" s="17">
        <v>-43.5</v>
      </c>
      <c r="H3791" s="17">
        <v>-38.9</v>
      </c>
      <c r="I3791" s="17">
        <v>-36.9</v>
      </c>
      <c r="J3791" s="17">
        <v>-34.9</v>
      </c>
      <c r="K3791" s="30">
        <v>-32.5</v>
      </c>
      <c r="L3791" s="10">
        <f t="shared" si="923"/>
        <v>-32.5</v>
      </c>
      <c r="M3791" s="52" t="s">
        <v>85</v>
      </c>
      <c r="N3791" s="83" t="s">
        <v>8</v>
      </c>
      <c r="O3791" s="34" t="s">
        <v>8</v>
      </c>
      <c r="P3791" s="34" t="s">
        <v>8</v>
      </c>
      <c r="Q3791" s="34" t="s">
        <v>8</v>
      </c>
      <c r="R3791" s="34" t="s">
        <v>8</v>
      </c>
      <c r="S3791" s="42" t="s">
        <v>8</v>
      </c>
      <c r="T3791" s="10" t="s">
        <v>8</v>
      </c>
      <c r="U3791" s="11" t="s">
        <v>8</v>
      </c>
      <c r="V3791" s="11" t="s">
        <v>8</v>
      </c>
      <c r="W3791" s="11" t="s">
        <v>8</v>
      </c>
      <c r="X3791" s="11" t="s">
        <v>8</v>
      </c>
      <c r="Y3791" s="12" t="s">
        <v>8</v>
      </c>
      <c r="Z3791" s="10">
        <v>0.73</v>
      </c>
      <c r="AA3791" s="11" t="s">
        <v>8</v>
      </c>
      <c r="AB3791" s="11">
        <f t="shared" si="922"/>
        <v>-0.13667713987954411</v>
      </c>
      <c r="AC3791" s="11" t="s">
        <v>8</v>
      </c>
      <c r="AD3791" s="9">
        <f t="shared" si="921"/>
        <v>29.251283632239186</v>
      </c>
      <c r="AE3791" s="10">
        <v>25.166759863744801</v>
      </c>
      <c r="AF3791" s="11">
        <v>31.415559434213598</v>
      </c>
      <c r="AG3791" s="12">
        <v>40.963614039816399</v>
      </c>
      <c r="AH3791" s="10">
        <v>0.69</v>
      </c>
      <c r="AI3791" s="134" t="s">
        <v>8</v>
      </c>
      <c r="AJ3791" s="134" t="s">
        <v>8</v>
      </c>
      <c r="AK3791" s="134" t="s">
        <v>8</v>
      </c>
      <c r="AL3791" s="134" t="s">
        <v>8</v>
      </c>
      <c r="AM3791" s="134" t="s">
        <v>8</v>
      </c>
      <c r="AN3791" s="3" t="str">
        <f t="shared" si="924"/>
        <v>n/a</v>
      </c>
      <c r="AO3791" s="3" t="str">
        <f t="shared" si="925"/>
        <v>n/a</v>
      </c>
      <c r="AP3791" s="3" t="s">
        <v>8</v>
      </c>
      <c r="AQ3791" s="124" t="s">
        <v>77</v>
      </c>
      <c r="AR3791" s="4"/>
      <c r="AS3791" s="3"/>
    </row>
    <row r="3792" spans="1:45" ht="15" customHeight="1">
      <c r="A3792" s="11">
        <v>12.945</v>
      </c>
      <c r="B3792" s="32">
        <v>1085</v>
      </c>
      <c r="C3792" s="17">
        <v>-29.374410000000001</v>
      </c>
      <c r="D3792" s="17">
        <v>13.99011</v>
      </c>
      <c r="E3792" s="40" t="s">
        <v>116</v>
      </c>
      <c r="F3792" s="18">
        <v>-45.1</v>
      </c>
      <c r="G3792" s="17">
        <v>-43.5</v>
      </c>
      <c r="H3792" s="17">
        <v>-38.9</v>
      </c>
      <c r="I3792" s="17">
        <v>-36.9</v>
      </c>
      <c r="J3792" s="17">
        <v>-34.9</v>
      </c>
      <c r="K3792" s="30">
        <v>-32.5</v>
      </c>
      <c r="L3792" s="10">
        <f t="shared" si="923"/>
        <v>-32.5</v>
      </c>
      <c r="M3792" s="52" t="s">
        <v>85</v>
      </c>
      <c r="N3792" s="83" t="s">
        <v>8</v>
      </c>
      <c r="O3792" s="34" t="s">
        <v>8</v>
      </c>
      <c r="P3792" s="34" t="s">
        <v>8</v>
      </c>
      <c r="Q3792" s="34" t="s">
        <v>8</v>
      </c>
      <c r="R3792" s="34" t="s">
        <v>8</v>
      </c>
      <c r="S3792" s="42" t="s">
        <v>8</v>
      </c>
      <c r="T3792" s="10" t="s">
        <v>8</v>
      </c>
      <c r="U3792" s="11" t="s">
        <v>8</v>
      </c>
      <c r="V3792" s="11" t="s">
        <v>8</v>
      </c>
      <c r="W3792" s="11" t="s">
        <v>8</v>
      </c>
      <c r="X3792" s="11" t="s">
        <v>8</v>
      </c>
      <c r="Y3792" s="12" t="s">
        <v>8</v>
      </c>
      <c r="Z3792" s="10">
        <v>0.75</v>
      </c>
      <c r="AA3792" s="11" t="s">
        <v>8</v>
      </c>
      <c r="AB3792" s="11">
        <f t="shared" si="922"/>
        <v>-0.12493873660829995</v>
      </c>
      <c r="AC3792" s="11" t="s">
        <v>8</v>
      </c>
      <c r="AD3792" s="9">
        <f t="shared" si="921"/>
        <v>30.054190415992284</v>
      </c>
      <c r="AE3792" s="10">
        <v>26.350260261606699</v>
      </c>
      <c r="AF3792" s="11">
        <v>32.697762960226299</v>
      </c>
      <c r="AG3792" s="12">
        <v>42.622107530423897</v>
      </c>
      <c r="AH3792" s="10">
        <v>0.75</v>
      </c>
      <c r="AI3792" s="134" t="s">
        <v>8</v>
      </c>
      <c r="AJ3792" s="134" t="s">
        <v>8</v>
      </c>
      <c r="AK3792" s="134" t="s">
        <v>8</v>
      </c>
      <c r="AL3792" s="134" t="s">
        <v>8</v>
      </c>
      <c r="AM3792" s="134" t="s">
        <v>8</v>
      </c>
      <c r="AN3792" s="3" t="str">
        <f t="shared" si="924"/>
        <v>n/a</v>
      </c>
      <c r="AO3792" s="3" t="str">
        <f t="shared" si="925"/>
        <v>n/a</v>
      </c>
      <c r="AP3792" s="3" t="s">
        <v>8</v>
      </c>
      <c r="AQ3792" s="124" t="s">
        <v>77</v>
      </c>
      <c r="AR3792" s="4"/>
      <c r="AS3792" s="3"/>
    </row>
    <row r="3793" spans="1:45" ht="15" customHeight="1">
      <c r="A3793" s="11">
        <v>12.957000000000001</v>
      </c>
      <c r="B3793" s="32">
        <v>1085</v>
      </c>
      <c r="C3793" s="17">
        <v>-29.374410000000001</v>
      </c>
      <c r="D3793" s="17">
        <v>13.99011</v>
      </c>
      <c r="E3793" s="40" t="s">
        <v>116</v>
      </c>
      <c r="F3793" s="18">
        <v>-45.1</v>
      </c>
      <c r="G3793" s="17">
        <v>-43.5</v>
      </c>
      <c r="H3793" s="17">
        <v>-38.9</v>
      </c>
      <c r="I3793" s="17">
        <v>-36.9</v>
      </c>
      <c r="J3793" s="17">
        <v>-34.9</v>
      </c>
      <c r="K3793" s="30">
        <v>-32.5</v>
      </c>
      <c r="L3793" s="10">
        <f t="shared" si="923"/>
        <v>-32.5</v>
      </c>
      <c r="M3793" s="52" t="s">
        <v>85</v>
      </c>
      <c r="N3793" s="83" t="s">
        <v>8</v>
      </c>
      <c r="O3793" s="34" t="s">
        <v>8</v>
      </c>
      <c r="P3793" s="34" t="s">
        <v>8</v>
      </c>
      <c r="Q3793" s="34" t="s">
        <v>8</v>
      </c>
      <c r="R3793" s="34" t="s">
        <v>8</v>
      </c>
      <c r="S3793" s="42" t="s">
        <v>8</v>
      </c>
      <c r="T3793" s="10" t="s">
        <v>8</v>
      </c>
      <c r="U3793" s="11" t="s">
        <v>8</v>
      </c>
      <c r="V3793" s="11" t="s">
        <v>8</v>
      </c>
      <c r="W3793" s="11" t="s">
        <v>8</v>
      </c>
      <c r="X3793" s="11" t="s">
        <v>8</v>
      </c>
      <c r="Y3793" s="12" t="s">
        <v>8</v>
      </c>
      <c r="Z3793" s="10">
        <v>0.72</v>
      </c>
      <c r="AA3793" s="11" t="s">
        <v>8</v>
      </c>
      <c r="AB3793" s="11">
        <f t="shared" si="922"/>
        <v>-0.14266750356873156</v>
      </c>
      <c r="AC3793" s="11" t="s">
        <v>8</v>
      </c>
      <c r="AD3793" s="9">
        <f t="shared" si="921"/>
        <v>28.841542755898761</v>
      </c>
      <c r="AE3793" s="10">
        <v>24.516463828751</v>
      </c>
      <c r="AF3793" s="11">
        <v>30.7571638202297</v>
      </c>
      <c r="AG3793" s="12">
        <v>40.050494076363499</v>
      </c>
      <c r="AH3793" s="10">
        <v>0.75</v>
      </c>
      <c r="AI3793" s="134" t="s">
        <v>8</v>
      </c>
      <c r="AJ3793" s="134" t="s">
        <v>8</v>
      </c>
      <c r="AK3793" s="134" t="s">
        <v>8</v>
      </c>
      <c r="AL3793" s="134" t="s">
        <v>8</v>
      </c>
      <c r="AM3793" s="134" t="s">
        <v>8</v>
      </c>
      <c r="AN3793" s="3" t="str">
        <f t="shared" si="924"/>
        <v>n/a</v>
      </c>
      <c r="AO3793" s="3" t="str">
        <f t="shared" si="925"/>
        <v>n/a</v>
      </c>
      <c r="AP3793" s="3" t="s">
        <v>8</v>
      </c>
      <c r="AQ3793" s="124" t="s">
        <v>77</v>
      </c>
      <c r="AR3793" s="4"/>
      <c r="AS3793" s="3"/>
    </row>
    <row r="3794" spans="1:45" ht="15" customHeight="1">
      <c r="A3794" s="11">
        <v>12.968999999999999</v>
      </c>
      <c r="B3794" s="32">
        <v>1085</v>
      </c>
      <c r="C3794" s="17">
        <v>-29.374410000000001</v>
      </c>
      <c r="D3794" s="17">
        <v>13.99011</v>
      </c>
      <c r="E3794" s="40" t="s">
        <v>116</v>
      </c>
      <c r="F3794" s="18">
        <v>-45.1</v>
      </c>
      <c r="G3794" s="17">
        <v>-43.5</v>
      </c>
      <c r="H3794" s="17">
        <v>-38.9</v>
      </c>
      <c r="I3794" s="17">
        <v>-36.9</v>
      </c>
      <c r="J3794" s="17">
        <v>-34.9</v>
      </c>
      <c r="K3794" s="30">
        <v>-32.5</v>
      </c>
      <c r="L3794" s="10">
        <f t="shared" si="923"/>
        <v>-32.5</v>
      </c>
      <c r="M3794" s="52" t="s">
        <v>85</v>
      </c>
      <c r="N3794" s="83" t="s">
        <v>8</v>
      </c>
      <c r="O3794" s="34" t="s">
        <v>8</v>
      </c>
      <c r="P3794" s="34" t="s">
        <v>8</v>
      </c>
      <c r="Q3794" s="34" t="s">
        <v>8</v>
      </c>
      <c r="R3794" s="34" t="s">
        <v>8</v>
      </c>
      <c r="S3794" s="42" t="s">
        <v>8</v>
      </c>
      <c r="T3794" s="10" t="s">
        <v>8</v>
      </c>
      <c r="U3794" s="11" t="s">
        <v>8</v>
      </c>
      <c r="V3794" s="11" t="s">
        <v>8</v>
      </c>
      <c r="W3794" s="11" t="s">
        <v>8</v>
      </c>
      <c r="X3794" s="11" t="s">
        <v>8</v>
      </c>
      <c r="Y3794" s="12" t="s">
        <v>8</v>
      </c>
      <c r="Z3794" s="10">
        <v>0.76</v>
      </c>
      <c r="AA3794" s="11" t="s">
        <v>8</v>
      </c>
      <c r="AB3794" s="11">
        <f t="shared" si="922"/>
        <v>-0.11918640771920865</v>
      </c>
      <c r="AC3794" s="11" t="s">
        <v>8</v>
      </c>
      <c r="AD3794" s="9">
        <f t="shared" si="921"/>
        <v>30.447649712006129</v>
      </c>
      <c r="AE3794" s="10">
        <v>26.9829721483041</v>
      </c>
      <c r="AF3794" s="11">
        <v>33.345079203772599</v>
      </c>
      <c r="AG3794" s="12">
        <v>43.426065689567103</v>
      </c>
      <c r="AH3794" s="10">
        <v>0.48</v>
      </c>
      <c r="AI3794" s="134" t="s">
        <v>8</v>
      </c>
      <c r="AJ3794" s="134" t="s">
        <v>8</v>
      </c>
      <c r="AK3794" s="134" t="s">
        <v>8</v>
      </c>
      <c r="AL3794" s="134" t="s">
        <v>8</v>
      </c>
      <c r="AM3794" s="134" t="s">
        <v>8</v>
      </c>
      <c r="AN3794" s="3" t="str">
        <f t="shared" si="924"/>
        <v>n/a</v>
      </c>
      <c r="AO3794" s="3" t="str">
        <f t="shared" si="925"/>
        <v>n/a</v>
      </c>
      <c r="AP3794" s="3" t="s">
        <v>8</v>
      </c>
      <c r="AQ3794" s="124" t="s">
        <v>77</v>
      </c>
      <c r="AR3794" s="4"/>
      <c r="AS3794" s="3"/>
    </row>
    <row r="3795" spans="1:45" ht="15" customHeight="1">
      <c r="A3795" s="11">
        <v>13.064</v>
      </c>
      <c r="B3795" s="32">
        <v>1085</v>
      </c>
      <c r="C3795" s="17">
        <v>-29.374410000000001</v>
      </c>
      <c r="D3795" s="17">
        <v>13.99011</v>
      </c>
      <c r="E3795" s="40" t="s">
        <v>116</v>
      </c>
      <c r="F3795" s="18">
        <v>-45.1</v>
      </c>
      <c r="G3795" s="17">
        <v>-43.5</v>
      </c>
      <c r="H3795" s="17">
        <v>-38.9</v>
      </c>
      <c r="I3795" s="17">
        <v>-36.9</v>
      </c>
      <c r="J3795" s="17">
        <v>-34.9</v>
      </c>
      <c r="K3795" s="30">
        <v>-32.5</v>
      </c>
      <c r="L3795" s="10">
        <f t="shared" si="923"/>
        <v>-32.5</v>
      </c>
      <c r="M3795" s="52" t="s">
        <v>85</v>
      </c>
      <c r="N3795" s="83" t="s">
        <v>8</v>
      </c>
      <c r="O3795" s="34" t="s">
        <v>8</v>
      </c>
      <c r="P3795" s="34" t="s">
        <v>8</v>
      </c>
      <c r="Q3795" s="34" t="s">
        <v>8</v>
      </c>
      <c r="R3795" s="34" t="s">
        <v>8</v>
      </c>
      <c r="S3795" s="42" t="s">
        <v>8</v>
      </c>
      <c r="T3795" s="10" t="s">
        <v>8</v>
      </c>
      <c r="U3795" s="11" t="s">
        <v>8</v>
      </c>
      <c r="V3795" s="11" t="s">
        <v>8</v>
      </c>
      <c r="W3795" s="11" t="s">
        <v>8</v>
      </c>
      <c r="X3795" s="11" t="s">
        <v>8</v>
      </c>
      <c r="Y3795" s="12" t="s">
        <v>8</v>
      </c>
      <c r="Z3795" s="10">
        <v>0.68</v>
      </c>
      <c r="AA3795" s="11" t="s">
        <v>8</v>
      </c>
      <c r="AB3795" s="11">
        <f t="shared" si="922"/>
        <v>-0.16749108729376366</v>
      </c>
      <c r="AC3795" s="11" t="s">
        <v>8</v>
      </c>
      <c r="AD3795" s="9">
        <f t="shared" si="921"/>
        <v>27.143609629106564</v>
      </c>
      <c r="AE3795" s="10">
        <v>22.082421860673499</v>
      </c>
      <c r="AF3795" s="11">
        <v>28.181548443510302</v>
      </c>
      <c r="AG3795" s="12">
        <v>36.806775591806101</v>
      </c>
      <c r="AH3795" s="10">
        <v>0.88</v>
      </c>
      <c r="AI3795" s="134" t="s">
        <v>8</v>
      </c>
      <c r="AJ3795" s="134" t="s">
        <v>8</v>
      </c>
      <c r="AK3795" s="134" t="s">
        <v>8</v>
      </c>
      <c r="AL3795" s="134" t="s">
        <v>8</v>
      </c>
      <c r="AM3795" s="134" t="s">
        <v>8</v>
      </c>
      <c r="AN3795" s="3" t="str">
        <f t="shared" si="924"/>
        <v>n/a</v>
      </c>
      <c r="AO3795" s="3" t="str">
        <f t="shared" si="925"/>
        <v>n/a</v>
      </c>
      <c r="AP3795" s="3" t="s">
        <v>8</v>
      </c>
      <c r="AQ3795" s="124" t="s">
        <v>77</v>
      </c>
      <c r="AR3795" s="4"/>
      <c r="AS3795" s="3"/>
    </row>
    <row r="3796" spans="1:45" ht="15" customHeight="1">
      <c r="A3796" s="11">
        <v>13.343999999999999</v>
      </c>
      <c r="B3796" s="32">
        <v>1085</v>
      </c>
      <c r="C3796" s="17">
        <v>-29.374410000000001</v>
      </c>
      <c r="D3796" s="17">
        <v>13.99011</v>
      </c>
      <c r="E3796" s="40" t="s">
        <v>116</v>
      </c>
      <c r="F3796" s="18">
        <v>-45.1</v>
      </c>
      <c r="G3796" s="17">
        <v>-43.5</v>
      </c>
      <c r="H3796" s="17">
        <v>-38.9</v>
      </c>
      <c r="I3796" s="17">
        <v>-36.9</v>
      </c>
      <c r="J3796" s="17">
        <v>-34.9</v>
      </c>
      <c r="K3796" s="30">
        <v>-32.5</v>
      </c>
      <c r="L3796" s="10">
        <f t="shared" si="923"/>
        <v>-32.5</v>
      </c>
      <c r="M3796" s="52" t="s">
        <v>85</v>
      </c>
      <c r="N3796" s="83" t="s">
        <v>8</v>
      </c>
      <c r="O3796" s="34" t="s">
        <v>8</v>
      </c>
      <c r="P3796" s="34" t="s">
        <v>8</v>
      </c>
      <c r="Q3796" s="34" t="s">
        <v>8</v>
      </c>
      <c r="R3796" s="34" t="s">
        <v>8</v>
      </c>
      <c r="S3796" s="42" t="s">
        <v>8</v>
      </c>
      <c r="T3796" s="10" t="s">
        <v>8</v>
      </c>
      <c r="U3796" s="11" t="s">
        <v>8</v>
      </c>
      <c r="V3796" s="11" t="s">
        <v>8</v>
      </c>
      <c r="W3796" s="11" t="s">
        <v>8</v>
      </c>
      <c r="X3796" s="11" t="s">
        <v>8</v>
      </c>
      <c r="Y3796" s="12" t="s">
        <v>8</v>
      </c>
      <c r="Z3796" s="10">
        <v>0.74</v>
      </c>
      <c r="AA3796" s="11" t="s">
        <v>8</v>
      </c>
      <c r="AB3796" s="11">
        <f t="shared" si="922"/>
        <v>-0.13076828026902382</v>
      </c>
      <c r="AC3796" s="11" t="s">
        <v>8</v>
      </c>
      <c r="AD3796" s="9">
        <f t="shared" si="921"/>
        <v>29.65544962959877</v>
      </c>
      <c r="AE3796" s="10">
        <v>25.8396394645637</v>
      </c>
      <c r="AF3796" s="11">
        <v>32.011078386011</v>
      </c>
      <c r="AG3796" s="12">
        <v>41.697526063766801</v>
      </c>
      <c r="AH3796" s="10">
        <v>0.66</v>
      </c>
      <c r="AI3796" s="134" t="s">
        <v>8</v>
      </c>
      <c r="AJ3796" s="134" t="s">
        <v>8</v>
      </c>
      <c r="AK3796" s="134" t="s">
        <v>8</v>
      </c>
      <c r="AL3796" s="134" t="s">
        <v>8</v>
      </c>
      <c r="AM3796" s="134" t="s">
        <v>8</v>
      </c>
      <c r="AN3796" s="3" t="str">
        <f t="shared" si="924"/>
        <v>n/a</v>
      </c>
      <c r="AO3796" s="3" t="str">
        <f t="shared" si="925"/>
        <v>n/a</v>
      </c>
      <c r="AP3796" s="3" t="s">
        <v>8</v>
      </c>
      <c r="AQ3796" s="124" t="s">
        <v>77</v>
      </c>
      <c r="AR3796" s="4"/>
      <c r="AS3796" s="3"/>
    </row>
    <row r="3797" spans="1:45" ht="15" customHeight="1">
      <c r="A3797" s="11">
        <v>13.547000000000001</v>
      </c>
      <c r="B3797" s="32">
        <v>1085</v>
      </c>
      <c r="C3797" s="17">
        <v>-29.374410000000001</v>
      </c>
      <c r="D3797" s="17">
        <v>13.99011</v>
      </c>
      <c r="E3797" s="40" t="s">
        <v>116</v>
      </c>
      <c r="F3797" s="18">
        <v>-45.1</v>
      </c>
      <c r="G3797" s="17">
        <v>-43.5</v>
      </c>
      <c r="H3797" s="17">
        <v>-38.9</v>
      </c>
      <c r="I3797" s="17">
        <v>-36.9</v>
      </c>
      <c r="J3797" s="17">
        <v>-34.9</v>
      </c>
      <c r="K3797" s="30">
        <v>-32.5</v>
      </c>
      <c r="L3797" s="10">
        <f t="shared" si="923"/>
        <v>-32.5</v>
      </c>
      <c r="M3797" s="52" t="s">
        <v>85</v>
      </c>
      <c r="N3797" s="83" t="s">
        <v>8</v>
      </c>
      <c r="O3797" s="34" t="s">
        <v>8</v>
      </c>
      <c r="P3797" s="34" t="s">
        <v>8</v>
      </c>
      <c r="Q3797" s="34" t="s">
        <v>8</v>
      </c>
      <c r="R3797" s="34" t="s">
        <v>8</v>
      </c>
      <c r="S3797" s="42" t="s">
        <v>8</v>
      </c>
      <c r="T3797" s="10" t="s">
        <v>8</v>
      </c>
      <c r="U3797" s="11" t="s">
        <v>8</v>
      </c>
      <c r="V3797" s="11" t="s">
        <v>8</v>
      </c>
      <c r="W3797" s="11" t="s">
        <v>8</v>
      </c>
      <c r="X3797" s="11" t="s">
        <v>8</v>
      </c>
      <c r="Y3797" s="12" t="s">
        <v>8</v>
      </c>
      <c r="Z3797" s="10">
        <v>0.76</v>
      </c>
      <c r="AA3797" s="11" t="s">
        <v>8</v>
      </c>
      <c r="AB3797" s="11">
        <f t="shared" si="922"/>
        <v>-0.11918640771920865</v>
      </c>
      <c r="AC3797" s="11" t="s">
        <v>8</v>
      </c>
      <c r="AD3797" s="9">
        <f t="shared" ref="AD3797:AD3860" si="926">68.4*AB3797+38.6</f>
        <v>30.447649712006129</v>
      </c>
      <c r="AE3797" s="10">
        <v>26.947366346139301</v>
      </c>
      <c r="AF3797" s="11">
        <v>33.325209525703997</v>
      </c>
      <c r="AG3797" s="12">
        <v>43.429608418947403</v>
      </c>
      <c r="AH3797" s="10">
        <v>0.71</v>
      </c>
      <c r="AI3797" s="134" t="s">
        <v>8</v>
      </c>
      <c r="AJ3797" s="134" t="s">
        <v>8</v>
      </c>
      <c r="AK3797" s="134" t="s">
        <v>8</v>
      </c>
      <c r="AL3797" s="134" t="s">
        <v>8</v>
      </c>
      <c r="AM3797" s="134" t="s">
        <v>8</v>
      </c>
      <c r="AN3797" s="3" t="str">
        <f t="shared" si="924"/>
        <v>n/a</v>
      </c>
      <c r="AO3797" s="3" t="str">
        <f t="shared" si="925"/>
        <v>n/a</v>
      </c>
      <c r="AP3797" s="3" t="s">
        <v>8</v>
      </c>
      <c r="AQ3797" s="124" t="s">
        <v>77</v>
      </c>
      <c r="AR3797" s="4"/>
      <c r="AS3797" s="3"/>
    </row>
    <row r="3798" spans="1:45" ht="15" customHeight="1">
      <c r="A3798" s="11">
        <v>13.708</v>
      </c>
      <c r="B3798" s="32">
        <v>1085</v>
      </c>
      <c r="C3798" s="17">
        <v>-29.374410000000001</v>
      </c>
      <c r="D3798" s="17">
        <v>13.99011</v>
      </c>
      <c r="E3798" s="40" t="s">
        <v>116</v>
      </c>
      <c r="F3798" s="18">
        <v>-45.1</v>
      </c>
      <c r="G3798" s="17">
        <v>-43.5</v>
      </c>
      <c r="H3798" s="17">
        <v>-38.9</v>
      </c>
      <c r="I3798" s="17">
        <v>-36.9</v>
      </c>
      <c r="J3798" s="17">
        <v>-34.9</v>
      </c>
      <c r="K3798" s="30">
        <v>-32.5</v>
      </c>
      <c r="L3798" s="10">
        <f t="shared" si="923"/>
        <v>-32.5</v>
      </c>
      <c r="M3798" s="52" t="s">
        <v>85</v>
      </c>
      <c r="N3798" s="83" t="s">
        <v>8</v>
      </c>
      <c r="O3798" s="34" t="s">
        <v>8</v>
      </c>
      <c r="P3798" s="34" t="s">
        <v>8</v>
      </c>
      <c r="Q3798" s="34" t="s">
        <v>8</v>
      </c>
      <c r="R3798" s="34" t="s">
        <v>8</v>
      </c>
      <c r="S3798" s="42" t="s">
        <v>8</v>
      </c>
      <c r="T3798" s="10" t="s">
        <v>8</v>
      </c>
      <c r="U3798" s="11" t="s">
        <v>8</v>
      </c>
      <c r="V3798" s="11" t="s">
        <v>8</v>
      </c>
      <c r="W3798" s="11" t="s">
        <v>8</v>
      </c>
      <c r="X3798" s="11" t="s">
        <v>8</v>
      </c>
      <c r="Y3798" s="12" t="s">
        <v>8</v>
      </c>
      <c r="Z3798" s="10">
        <v>0.75</v>
      </c>
      <c r="AA3798" s="11" t="s">
        <v>8</v>
      </c>
      <c r="AB3798" s="11">
        <f t="shared" si="922"/>
        <v>-0.12493873660829995</v>
      </c>
      <c r="AC3798" s="11" t="s">
        <v>8</v>
      </c>
      <c r="AD3798" s="9">
        <f t="shared" si="926"/>
        <v>30.054190415992284</v>
      </c>
      <c r="AE3798" s="10">
        <v>26.3704272043976</v>
      </c>
      <c r="AF3798" s="11">
        <v>32.6913450315541</v>
      </c>
      <c r="AG3798" s="12">
        <v>42.565643661764099</v>
      </c>
      <c r="AH3798" s="10" t="s">
        <v>8</v>
      </c>
      <c r="AI3798" s="134" t="s">
        <v>8</v>
      </c>
      <c r="AJ3798" s="134" t="s">
        <v>8</v>
      </c>
      <c r="AK3798" s="134" t="s">
        <v>8</v>
      </c>
      <c r="AL3798" s="134" t="s">
        <v>8</v>
      </c>
      <c r="AM3798" s="134" t="s">
        <v>8</v>
      </c>
      <c r="AN3798" s="3" t="str">
        <f t="shared" si="924"/>
        <v>n/a</v>
      </c>
      <c r="AO3798" s="3" t="str">
        <f t="shared" si="925"/>
        <v>n/a</v>
      </c>
      <c r="AP3798" s="3" t="s">
        <v>8</v>
      </c>
      <c r="AQ3798" s="124" t="s">
        <v>77</v>
      </c>
      <c r="AR3798" s="4"/>
      <c r="AS3798" s="3"/>
    </row>
    <row r="3799" spans="1:45" ht="15" customHeight="1">
      <c r="A3799" s="21">
        <v>10.67</v>
      </c>
      <c r="B3799" s="32" t="s">
        <v>40</v>
      </c>
      <c r="C3799" s="17">
        <v>-63.310229999999997</v>
      </c>
      <c r="D3799" s="17">
        <v>135.99896000000001</v>
      </c>
      <c r="E3799" s="40" t="s">
        <v>117</v>
      </c>
      <c r="F3799" s="18">
        <v>-59.8</v>
      </c>
      <c r="G3799" s="17">
        <v>-57.3</v>
      </c>
      <c r="H3799" s="17">
        <v>-57.4</v>
      </c>
      <c r="I3799" s="17">
        <v>-58.3</v>
      </c>
      <c r="J3799" s="17">
        <v>-59</v>
      </c>
      <c r="K3799" s="30">
        <v>-60.6</v>
      </c>
      <c r="L3799" s="10">
        <f t="shared" si="923"/>
        <v>-60.6</v>
      </c>
      <c r="M3799" s="52" t="str">
        <f t="shared" ref="M3799:M3862" si="927">IF(ABS(L3799)&lt;=20,"low latitude",IF(ABS(L3799)&lt;=40,"mid latitude",IF(ABS(L3799)&lt;=50,"transition",IF(ABS(L3799)&gt;50,"high latitude","no category"))))</f>
        <v>high latitude</v>
      </c>
      <c r="N3799" s="117">
        <v>231000000</v>
      </c>
      <c r="O3799" s="72">
        <v>9700000</v>
      </c>
      <c r="P3799" s="72">
        <v>3950000</v>
      </c>
      <c r="Q3799" s="72">
        <v>1340000</v>
      </c>
      <c r="R3799" s="72">
        <v>212000000</v>
      </c>
      <c r="S3799" s="73">
        <v>2140000</v>
      </c>
      <c r="T3799" s="65">
        <v>0.502</v>
      </c>
      <c r="U3799" s="53">
        <v>2.1000000000000001E-2</v>
      </c>
      <c r="V3799" s="53">
        <v>8.9999999999999993E-3</v>
      </c>
      <c r="W3799" s="53">
        <v>3.0000000000000001E-3</v>
      </c>
      <c r="X3799" s="53">
        <v>0.46100000000000002</v>
      </c>
      <c r="Y3799" s="85">
        <v>5.0000000000000001E-3</v>
      </c>
      <c r="Z3799" s="10">
        <f t="shared" ref="Z3799:Z3862" si="928">(V3799+W3799+Y3799)/(U3799+V3799+W3799+Y3799)</f>
        <v>0.44736842105263164</v>
      </c>
      <c r="AA3799" s="11">
        <f t="shared" ref="AA3799:AA3862" si="929">LOG((V3799)/(U3799+V3799+W3799))</f>
        <v>-0.56427143043856265</v>
      </c>
      <c r="AB3799" s="11">
        <f t="shared" si="922"/>
        <v>-0.34933467523853617</v>
      </c>
      <c r="AC3799" s="11">
        <f t="shared" ref="AC3799:AC3862" si="930">67.5*AA3799+46.9</f>
        <v>8.8116784453970212</v>
      </c>
      <c r="AD3799" s="11">
        <f t="shared" si="926"/>
        <v>14.705508213684126</v>
      </c>
      <c r="AE3799" s="31">
        <v>6.0940337732635497</v>
      </c>
      <c r="AF3799" s="21">
        <v>13.0308076873507</v>
      </c>
      <c r="AG3799" s="22">
        <v>18.751720411984198</v>
      </c>
      <c r="AH3799" s="31">
        <v>7.9000000000000001E-2</v>
      </c>
      <c r="AI3799" s="11">
        <f t="shared" ref="AI3799:AI3862" si="931">((T3799)/(T3799+X3799))*100</f>
        <v>52.128764278296977</v>
      </c>
      <c r="AJ3799" s="11">
        <f t="shared" ref="AJ3799:AJ3862" si="932">((Y3799)/(T3799+Y3799))*100</f>
        <v>0.98619329388560162</v>
      </c>
      <c r="AK3799" s="11">
        <f t="shared" ref="AK3799:AK3862" si="933">(U3799+V3799+W3799)/(U3799+V3799+W3799+X3799+Y3799)</f>
        <v>6.6132264529058113E-2</v>
      </c>
      <c r="AL3799" s="11">
        <f t="shared" ref="AL3799:AL3862" si="934">V3799/W3799</f>
        <v>2.9999999999999996</v>
      </c>
      <c r="AM3799" s="11">
        <f t="shared" ref="AM3799:AM3862" si="935">((U3799*1)+(V3799*2)+(W3799*3)+(Y3799*4))/(U3799+V3799+W3799+Y3799)</f>
        <v>1.7894736842105265</v>
      </c>
      <c r="AN3799" s="3">
        <f t="shared" si="924"/>
        <v>1.088937093275488</v>
      </c>
      <c r="AO3799" s="3">
        <f t="shared" si="925"/>
        <v>1.8632075471698113E-2</v>
      </c>
      <c r="AP3799" s="3" t="s">
        <v>8</v>
      </c>
      <c r="AQ3799" s="123"/>
      <c r="AR3799" s="2"/>
      <c r="AS3799" s="3"/>
    </row>
    <row r="3800" spans="1:45" ht="15" customHeight="1">
      <c r="A3800" s="21">
        <v>10.81</v>
      </c>
      <c r="B3800" s="32" t="s">
        <v>40</v>
      </c>
      <c r="C3800" s="17">
        <v>-63.310229999999997</v>
      </c>
      <c r="D3800" s="17">
        <v>135.99896000000001</v>
      </c>
      <c r="E3800" s="40" t="s">
        <v>117</v>
      </c>
      <c r="F3800" s="18">
        <v>-59.8</v>
      </c>
      <c r="G3800" s="17">
        <v>-57.3</v>
      </c>
      <c r="H3800" s="17">
        <v>-57.4</v>
      </c>
      <c r="I3800" s="17">
        <v>-58.3</v>
      </c>
      <c r="J3800" s="17">
        <v>-59</v>
      </c>
      <c r="K3800" s="30">
        <v>-60.6</v>
      </c>
      <c r="L3800" s="10">
        <f t="shared" si="923"/>
        <v>-60.6</v>
      </c>
      <c r="M3800" s="52" t="str">
        <f t="shared" si="927"/>
        <v>high latitude</v>
      </c>
      <c r="N3800" s="117">
        <v>202000000</v>
      </c>
      <c r="O3800" s="72">
        <v>6190000</v>
      </c>
      <c r="P3800" s="72">
        <v>3120000</v>
      </c>
      <c r="Q3800" s="72">
        <v>1200000</v>
      </c>
      <c r="R3800" s="72">
        <v>179000000</v>
      </c>
      <c r="S3800" s="73">
        <v>2020000</v>
      </c>
      <c r="T3800" s="65">
        <v>0.51300000000000001</v>
      </c>
      <c r="U3800" s="53">
        <v>1.6E-2</v>
      </c>
      <c r="V3800" s="53">
        <v>8.0000000000000002E-3</v>
      </c>
      <c r="W3800" s="53">
        <v>3.0000000000000001E-3</v>
      </c>
      <c r="X3800" s="53">
        <v>0.45500000000000002</v>
      </c>
      <c r="Y3800" s="85">
        <v>5.0000000000000001E-3</v>
      </c>
      <c r="Z3800" s="10">
        <f t="shared" si="928"/>
        <v>0.5</v>
      </c>
      <c r="AA3800" s="11">
        <f t="shared" si="929"/>
        <v>-0.52827377716704371</v>
      </c>
      <c r="AB3800" s="11">
        <f t="shared" si="922"/>
        <v>-0.3010299956639812</v>
      </c>
      <c r="AC3800" s="11">
        <f t="shared" si="930"/>
        <v>11.241520041224547</v>
      </c>
      <c r="AD3800" s="11">
        <f t="shared" si="926"/>
        <v>18.009548296583684</v>
      </c>
      <c r="AE3800" s="31">
        <v>9.7881434550433895</v>
      </c>
      <c r="AF3800" s="21">
        <v>16.336270987734501</v>
      </c>
      <c r="AG3800" s="22">
        <v>21.862386877586001</v>
      </c>
      <c r="AH3800" s="31">
        <v>5.8999999999999997E-2</v>
      </c>
      <c r="AI3800" s="11">
        <f t="shared" si="931"/>
        <v>52.995867768595041</v>
      </c>
      <c r="AJ3800" s="11">
        <f t="shared" si="932"/>
        <v>0.96525096525096521</v>
      </c>
      <c r="AK3800" s="11">
        <f t="shared" si="933"/>
        <v>5.5441478439425047E-2</v>
      </c>
      <c r="AL3800" s="11">
        <f t="shared" si="934"/>
        <v>2.6666666666666665</v>
      </c>
      <c r="AM3800" s="11">
        <f t="shared" si="935"/>
        <v>1.90625</v>
      </c>
      <c r="AN3800" s="3">
        <f t="shared" si="924"/>
        <v>1.1274725274725275</v>
      </c>
      <c r="AO3800" s="3">
        <f t="shared" si="925"/>
        <v>1.7430167597765361E-2</v>
      </c>
      <c r="AP3800" s="3" t="s">
        <v>8</v>
      </c>
      <c r="AQ3800" s="123"/>
      <c r="AR3800" s="2"/>
      <c r="AS3800" s="3"/>
    </row>
    <row r="3801" spans="1:45" ht="15" customHeight="1">
      <c r="A3801" s="21">
        <v>10.85</v>
      </c>
      <c r="B3801" s="32" t="s">
        <v>40</v>
      </c>
      <c r="C3801" s="17">
        <v>-63.310229999999997</v>
      </c>
      <c r="D3801" s="17">
        <v>135.99896000000001</v>
      </c>
      <c r="E3801" s="40" t="s">
        <v>117</v>
      </c>
      <c r="F3801" s="18">
        <v>-59.8</v>
      </c>
      <c r="G3801" s="17">
        <v>-57.3</v>
      </c>
      <c r="H3801" s="17">
        <v>-57.4</v>
      </c>
      <c r="I3801" s="17">
        <v>-58.3</v>
      </c>
      <c r="J3801" s="17">
        <v>-59</v>
      </c>
      <c r="K3801" s="30">
        <v>-60.6</v>
      </c>
      <c r="L3801" s="10">
        <f t="shared" si="923"/>
        <v>-60.6</v>
      </c>
      <c r="M3801" s="52" t="str">
        <f t="shared" si="927"/>
        <v>high latitude</v>
      </c>
      <c r="N3801" s="117">
        <v>129000000</v>
      </c>
      <c r="O3801" s="72">
        <v>7150000</v>
      </c>
      <c r="P3801" s="72">
        <v>2800000</v>
      </c>
      <c r="Q3801" s="72">
        <v>686000</v>
      </c>
      <c r="R3801" s="72">
        <v>111000000</v>
      </c>
      <c r="S3801" s="73">
        <v>1670000</v>
      </c>
      <c r="T3801" s="65">
        <v>0.51100000000000001</v>
      </c>
      <c r="U3801" s="53">
        <v>2.8000000000000001E-2</v>
      </c>
      <c r="V3801" s="53">
        <v>1.0999999999999999E-2</v>
      </c>
      <c r="W3801" s="53">
        <v>3.0000000000000001E-3</v>
      </c>
      <c r="X3801" s="53">
        <v>0.44</v>
      </c>
      <c r="Y3801" s="85">
        <v>7.0000000000000001E-3</v>
      </c>
      <c r="Z3801" s="10">
        <f t="shared" si="928"/>
        <v>0.42857142857142849</v>
      </c>
      <c r="AA3801" s="11">
        <f t="shared" si="929"/>
        <v>-0.58185660523967553</v>
      </c>
      <c r="AB3801" s="11">
        <f t="shared" si="922"/>
        <v>-0.36797678529459449</v>
      </c>
      <c r="AC3801" s="11">
        <f t="shared" si="930"/>
        <v>7.6246791463219026</v>
      </c>
      <c r="AD3801" s="11">
        <f t="shared" si="926"/>
        <v>13.430387885849736</v>
      </c>
      <c r="AE3801" s="31">
        <v>4.6707725007783401</v>
      </c>
      <c r="AF3801" s="21">
        <v>11.856946107046801</v>
      </c>
      <c r="AG3801" s="22">
        <v>17.7154953088375</v>
      </c>
      <c r="AH3801" s="31">
        <v>0.115</v>
      </c>
      <c r="AI3801" s="11">
        <f t="shared" si="931"/>
        <v>53.732912723448997</v>
      </c>
      <c r="AJ3801" s="11">
        <f t="shared" si="932"/>
        <v>1.3513513513513513</v>
      </c>
      <c r="AK3801" s="11">
        <f t="shared" si="933"/>
        <v>8.5889570552147243E-2</v>
      </c>
      <c r="AL3801" s="11">
        <f t="shared" si="934"/>
        <v>3.6666666666666665</v>
      </c>
      <c r="AM3801" s="11">
        <f t="shared" si="935"/>
        <v>1.7755102040816328</v>
      </c>
      <c r="AN3801" s="3">
        <f t="shared" si="924"/>
        <v>1.1613636363636364</v>
      </c>
      <c r="AO3801" s="3">
        <f t="shared" si="925"/>
        <v>2.5225225225225224E-2</v>
      </c>
      <c r="AP3801" s="3" t="s">
        <v>8</v>
      </c>
      <c r="AQ3801" s="123"/>
      <c r="AR3801" s="2"/>
      <c r="AS3801" s="3"/>
    </row>
    <row r="3802" spans="1:45" ht="15" customHeight="1">
      <c r="A3802" s="21">
        <v>13.41</v>
      </c>
      <c r="B3802" s="32" t="s">
        <v>40</v>
      </c>
      <c r="C3802" s="17">
        <v>-63.310229999999997</v>
      </c>
      <c r="D3802" s="17">
        <v>135.99896000000001</v>
      </c>
      <c r="E3802" s="40" t="s">
        <v>117</v>
      </c>
      <c r="F3802" s="18">
        <v>-59.8</v>
      </c>
      <c r="G3802" s="17">
        <v>-57.3</v>
      </c>
      <c r="H3802" s="17">
        <v>-57.4</v>
      </c>
      <c r="I3802" s="17">
        <v>-58.3</v>
      </c>
      <c r="J3802" s="17">
        <v>-59</v>
      </c>
      <c r="K3802" s="30">
        <v>-60.6</v>
      </c>
      <c r="L3802" s="10">
        <f t="shared" si="923"/>
        <v>-60.6</v>
      </c>
      <c r="M3802" s="52" t="str">
        <f t="shared" si="927"/>
        <v>high latitude</v>
      </c>
      <c r="N3802" s="117">
        <v>40900000</v>
      </c>
      <c r="O3802" s="72">
        <v>1360000</v>
      </c>
      <c r="P3802" s="72">
        <v>604000</v>
      </c>
      <c r="Q3802" s="72">
        <v>198000</v>
      </c>
      <c r="R3802" s="72">
        <v>32800000</v>
      </c>
      <c r="S3802" s="73">
        <v>665000</v>
      </c>
      <c r="T3802" s="65">
        <v>0.53400000000000003</v>
      </c>
      <c r="U3802" s="53">
        <v>1.7999999999999999E-2</v>
      </c>
      <c r="V3802" s="53">
        <v>8.0000000000000002E-3</v>
      </c>
      <c r="W3802" s="53">
        <v>3.0000000000000001E-3</v>
      </c>
      <c r="X3802" s="53">
        <v>0.42899999999999999</v>
      </c>
      <c r="Y3802" s="85">
        <v>8.9999999999999993E-3</v>
      </c>
      <c r="Z3802" s="10">
        <f t="shared" si="928"/>
        <v>0.52631578947368418</v>
      </c>
      <c r="AA3802" s="11">
        <f t="shared" si="929"/>
        <v>-0.55930801090701243</v>
      </c>
      <c r="AB3802" s="11">
        <f t="shared" si="922"/>
        <v>-0.27875360095282897</v>
      </c>
      <c r="AC3802" s="11">
        <f t="shared" si="930"/>
        <v>9.1467092637766569</v>
      </c>
      <c r="AD3802" s="11">
        <f t="shared" si="926"/>
        <v>19.533253694826499</v>
      </c>
      <c r="AE3802" s="31">
        <v>11.5777644049353</v>
      </c>
      <c r="AF3802" s="21">
        <v>17.989399657413099</v>
      </c>
      <c r="AG3802" s="22">
        <v>23.502618757099601</v>
      </c>
      <c r="AH3802" s="31">
        <v>8.6999999999999994E-2</v>
      </c>
      <c r="AI3802" s="11">
        <f t="shared" si="931"/>
        <v>55.451713395638627</v>
      </c>
      <c r="AJ3802" s="11">
        <f t="shared" si="932"/>
        <v>1.6574585635359116</v>
      </c>
      <c r="AK3802" s="11">
        <f t="shared" si="933"/>
        <v>6.2098501070663809E-2</v>
      </c>
      <c r="AL3802" s="11">
        <f t="shared" si="934"/>
        <v>2.6666666666666665</v>
      </c>
      <c r="AM3802" s="11">
        <f t="shared" si="935"/>
        <v>2.0789473684210527</v>
      </c>
      <c r="AN3802" s="3">
        <f t="shared" si="924"/>
        <v>1.2447552447552448</v>
      </c>
      <c r="AO3802" s="3">
        <f t="shared" si="925"/>
        <v>1.8414634146341462E-2</v>
      </c>
      <c r="AP3802" s="3" t="s">
        <v>8</v>
      </c>
      <c r="AQ3802" s="123"/>
      <c r="AR3802" s="2"/>
      <c r="AS3802" s="3"/>
    </row>
    <row r="3803" spans="1:45" ht="15" customHeight="1">
      <c r="A3803" s="6">
        <v>13.44</v>
      </c>
      <c r="B3803" s="32" t="s">
        <v>40</v>
      </c>
      <c r="C3803" s="17">
        <v>-63.310229999999997</v>
      </c>
      <c r="D3803" s="17">
        <v>135.99896000000001</v>
      </c>
      <c r="E3803" s="40" t="s">
        <v>117</v>
      </c>
      <c r="F3803" s="18">
        <v>-59.8</v>
      </c>
      <c r="G3803" s="17">
        <v>-57.3</v>
      </c>
      <c r="H3803" s="17">
        <v>-57.4</v>
      </c>
      <c r="I3803" s="17">
        <v>-58.3</v>
      </c>
      <c r="J3803" s="17">
        <v>-59</v>
      </c>
      <c r="K3803" s="30">
        <v>-60.6</v>
      </c>
      <c r="L3803" s="10">
        <f t="shared" si="923"/>
        <v>-60.6</v>
      </c>
      <c r="M3803" s="52" t="str">
        <f t="shared" si="927"/>
        <v>high latitude</v>
      </c>
      <c r="N3803" s="117">
        <v>145000000</v>
      </c>
      <c r="O3803" s="72">
        <v>5530000</v>
      </c>
      <c r="P3803" s="72">
        <v>2060000</v>
      </c>
      <c r="Q3803" s="72">
        <v>884000</v>
      </c>
      <c r="R3803" s="72">
        <v>123000000</v>
      </c>
      <c r="S3803" s="73">
        <v>1090000</v>
      </c>
      <c r="T3803" s="65">
        <v>0.52200000000000002</v>
      </c>
      <c r="U3803" s="53">
        <v>0.02</v>
      </c>
      <c r="V3803" s="53">
        <v>7.0000000000000001E-3</v>
      </c>
      <c r="W3803" s="53">
        <v>3.0000000000000001E-3</v>
      </c>
      <c r="X3803" s="53">
        <v>0.443</v>
      </c>
      <c r="Y3803" s="85">
        <v>4.0000000000000001E-3</v>
      </c>
      <c r="Z3803" s="10">
        <f t="shared" si="928"/>
        <v>0.41176470588235292</v>
      </c>
      <c r="AA3803" s="11">
        <f t="shared" si="929"/>
        <v>-0.63202321470540557</v>
      </c>
      <c r="AB3803" s="11">
        <f t="shared" si="922"/>
        <v>-0.38535088136401713</v>
      </c>
      <c r="AC3803" s="11">
        <f t="shared" si="930"/>
        <v>4.238433007385126</v>
      </c>
      <c r="AD3803" s="11">
        <f t="shared" si="926"/>
        <v>12.241999714701226</v>
      </c>
      <c r="AE3803" s="7">
        <v>3.49485249717323</v>
      </c>
      <c r="AF3803" s="6">
        <v>10.759600216785399</v>
      </c>
      <c r="AG3803" s="8">
        <v>16.748658519817202</v>
      </c>
      <c r="AH3803" s="7">
        <v>5.3999999999999999E-2</v>
      </c>
      <c r="AI3803" s="11">
        <f t="shared" si="931"/>
        <v>54.093264248704664</v>
      </c>
      <c r="AJ3803" s="11">
        <f t="shared" si="932"/>
        <v>0.76045627376425851</v>
      </c>
      <c r="AK3803" s="11">
        <f t="shared" si="933"/>
        <v>6.2893081761006289E-2</v>
      </c>
      <c r="AL3803" s="11">
        <f t="shared" si="934"/>
        <v>2.3333333333333335</v>
      </c>
      <c r="AM3803" s="11">
        <f t="shared" si="935"/>
        <v>1.7352941176470589</v>
      </c>
      <c r="AN3803" s="3">
        <f t="shared" si="924"/>
        <v>1.1783295711060948</v>
      </c>
      <c r="AO3803" s="3">
        <f t="shared" si="925"/>
        <v>1.6747967479674795E-2</v>
      </c>
      <c r="AP3803" s="3" t="s">
        <v>8</v>
      </c>
      <c r="AQ3803" s="123"/>
      <c r="AR3803" s="2"/>
      <c r="AS3803" s="3"/>
    </row>
    <row r="3804" spans="1:45" ht="15" customHeight="1">
      <c r="A3804" s="6">
        <v>13.47</v>
      </c>
      <c r="B3804" s="32" t="s">
        <v>40</v>
      </c>
      <c r="C3804" s="17">
        <v>-63.310229999999997</v>
      </c>
      <c r="D3804" s="17">
        <v>135.99896000000001</v>
      </c>
      <c r="E3804" s="40" t="s">
        <v>117</v>
      </c>
      <c r="F3804" s="18">
        <v>-59.8</v>
      </c>
      <c r="G3804" s="17">
        <v>-57.3</v>
      </c>
      <c r="H3804" s="17">
        <v>-57.4</v>
      </c>
      <c r="I3804" s="17">
        <v>-58.3</v>
      </c>
      <c r="J3804" s="17">
        <v>-59</v>
      </c>
      <c r="K3804" s="30">
        <v>-60.6</v>
      </c>
      <c r="L3804" s="10">
        <f t="shared" si="923"/>
        <v>-60.6</v>
      </c>
      <c r="M3804" s="52" t="str">
        <f t="shared" si="927"/>
        <v>high latitude</v>
      </c>
      <c r="N3804" s="117">
        <v>193000000</v>
      </c>
      <c r="O3804" s="72">
        <v>6670000</v>
      </c>
      <c r="P3804" s="72">
        <v>2730000</v>
      </c>
      <c r="Q3804" s="72">
        <v>1370000</v>
      </c>
      <c r="R3804" s="72">
        <v>183000000</v>
      </c>
      <c r="S3804" s="73">
        <v>1880000</v>
      </c>
      <c r="T3804" s="65">
        <v>0.497</v>
      </c>
      <c r="U3804" s="53">
        <v>1.7000000000000001E-2</v>
      </c>
      <c r="V3804" s="53">
        <v>7.0000000000000001E-3</v>
      </c>
      <c r="W3804" s="53">
        <v>4.0000000000000001E-3</v>
      </c>
      <c r="X3804" s="53">
        <v>0.47099999999999997</v>
      </c>
      <c r="Y3804" s="85">
        <v>5.0000000000000001E-3</v>
      </c>
      <c r="Z3804" s="10">
        <f t="shared" si="928"/>
        <v>0.48484848484848486</v>
      </c>
      <c r="AA3804" s="11">
        <f t="shared" si="929"/>
        <v>-0.6020599913279624</v>
      </c>
      <c r="AB3804" s="11">
        <f t="shared" si="922"/>
        <v>-0.31439395722196267</v>
      </c>
      <c r="AC3804" s="11">
        <f t="shared" si="930"/>
        <v>6.2609505853625365</v>
      </c>
      <c r="AD3804" s="11">
        <f t="shared" si="926"/>
        <v>17.095453326017754</v>
      </c>
      <c r="AE3804" s="7">
        <v>8.7390051809452896</v>
      </c>
      <c r="AF3804" s="6">
        <v>15.408062176899699</v>
      </c>
      <c r="AG3804" s="8">
        <v>21.0106098814151</v>
      </c>
      <c r="AH3804" s="7">
        <v>5.0999999999999997E-2</v>
      </c>
      <c r="AI3804" s="11">
        <f t="shared" si="931"/>
        <v>51.342975206611577</v>
      </c>
      <c r="AJ3804" s="11">
        <f t="shared" si="932"/>
        <v>0.99601593625498008</v>
      </c>
      <c r="AK3804" s="11">
        <f t="shared" si="933"/>
        <v>5.5555555555555559E-2</v>
      </c>
      <c r="AL3804" s="11">
        <f t="shared" si="934"/>
        <v>1.75</v>
      </c>
      <c r="AM3804" s="11">
        <f t="shared" si="935"/>
        <v>1.9090909090909089</v>
      </c>
      <c r="AN3804" s="3">
        <f t="shared" si="924"/>
        <v>1.0552016985138004</v>
      </c>
      <c r="AO3804" s="3">
        <f t="shared" si="925"/>
        <v>1.4918032786885246E-2</v>
      </c>
      <c r="AP3804" s="3" t="s">
        <v>8</v>
      </c>
      <c r="AQ3804" s="123"/>
      <c r="AR3804" s="2"/>
      <c r="AS3804" s="3"/>
    </row>
    <row r="3805" spans="1:45" ht="15" customHeight="1">
      <c r="A3805" s="6">
        <v>13.61</v>
      </c>
      <c r="B3805" s="32" t="s">
        <v>40</v>
      </c>
      <c r="C3805" s="17">
        <v>-63.310229999999997</v>
      </c>
      <c r="D3805" s="17">
        <v>135.99896000000001</v>
      </c>
      <c r="E3805" s="40" t="s">
        <v>117</v>
      </c>
      <c r="F3805" s="18">
        <v>-59.8</v>
      </c>
      <c r="G3805" s="17">
        <v>-57.3</v>
      </c>
      <c r="H3805" s="17">
        <v>-57.4</v>
      </c>
      <c r="I3805" s="17">
        <v>-58.3</v>
      </c>
      <c r="J3805" s="17">
        <v>-59</v>
      </c>
      <c r="K3805" s="30">
        <v>-60.6</v>
      </c>
      <c r="L3805" s="10">
        <f t="shared" si="923"/>
        <v>-60.6</v>
      </c>
      <c r="M3805" s="52" t="str">
        <f t="shared" si="927"/>
        <v>high latitude</v>
      </c>
      <c r="N3805" s="117">
        <v>179000000</v>
      </c>
      <c r="O3805" s="72">
        <v>8260000</v>
      </c>
      <c r="P3805" s="72">
        <v>4790000</v>
      </c>
      <c r="Q3805" s="72">
        <v>1140000</v>
      </c>
      <c r="R3805" s="72">
        <v>148000000</v>
      </c>
      <c r="S3805" s="73">
        <v>2260000</v>
      </c>
      <c r="T3805" s="65">
        <v>0.52100000000000002</v>
      </c>
      <c r="U3805" s="53">
        <v>2.4E-2</v>
      </c>
      <c r="V3805" s="53">
        <v>1.4E-2</v>
      </c>
      <c r="W3805" s="53">
        <v>3.0000000000000001E-3</v>
      </c>
      <c r="X3805" s="53">
        <v>0.43099999999999999</v>
      </c>
      <c r="Y3805" s="85">
        <v>7.0000000000000001E-3</v>
      </c>
      <c r="Z3805" s="10">
        <f t="shared" si="928"/>
        <v>0.5</v>
      </c>
      <c r="AA3805" s="11">
        <f t="shared" si="929"/>
        <v>-0.4666558210414975</v>
      </c>
      <c r="AB3805" s="11">
        <f t="shared" si="922"/>
        <v>-0.3010299956639812</v>
      </c>
      <c r="AC3805" s="11">
        <f t="shared" si="930"/>
        <v>15.400732079698919</v>
      </c>
      <c r="AD3805" s="11">
        <f t="shared" si="926"/>
        <v>18.009548296583684</v>
      </c>
      <c r="AE3805" s="7">
        <v>9.8029923509728292</v>
      </c>
      <c r="AF3805" s="6">
        <v>16.334435209391099</v>
      </c>
      <c r="AG3805" s="8">
        <v>21.873454074302</v>
      </c>
      <c r="AH3805" s="7">
        <v>7.0999999999999994E-2</v>
      </c>
      <c r="AI3805" s="11">
        <f t="shared" si="931"/>
        <v>54.726890756302524</v>
      </c>
      <c r="AJ3805" s="11">
        <f t="shared" si="932"/>
        <v>1.3257575757575757</v>
      </c>
      <c r="AK3805" s="11">
        <f t="shared" si="933"/>
        <v>8.5594989561586649E-2</v>
      </c>
      <c r="AL3805" s="11">
        <f t="shared" si="934"/>
        <v>4.666666666666667</v>
      </c>
      <c r="AM3805" s="11">
        <f t="shared" si="935"/>
        <v>1.8541666666666667</v>
      </c>
      <c r="AN3805" s="3">
        <f t="shared" si="924"/>
        <v>1.2088167053364269</v>
      </c>
      <c r="AO3805" s="3">
        <f t="shared" si="925"/>
        <v>3.2364864864864867E-2</v>
      </c>
      <c r="AP3805" s="3" t="s">
        <v>8</v>
      </c>
      <c r="AQ3805" s="123"/>
      <c r="AR3805" s="2"/>
      <c r="AS3805" s="3"/>
    </row>
    <row r="3806" spans="1:45" ht="15" customHeight="1">
      <c r="A3806" s="6">
        <v>13.64</v>
      </c>
      <c r="B3806" s="32" t="s">
        <v>40</v>
      </c>
      <c r="C3806" s="17">
        <v>-63.310229999999997</v>
      </c>
      <c r="D3806" s="17">
        <v>135.99896000000001</v>
      </c>
      <c r="E3806" s="40" t="s">
        <v>117</v>
      </c>
      <c r="F3806" s="18">
        <v>-59.8</v>
      </c>
      <c r="G3806" s="17">
        <v>-57.3</v>
      </c>
      <c r="H3806" s="17">
        <v>-57.4</v>
      </c>
      <c r="I3806" s="17">
        <v>-58.3</v>
      </c>
      <c r="J3806" s="17">
        <v>-59</v>
      </c>
      <c r="K3806" s="30">
        <v>-60.6</v>
      </c>
      <c r="L3806" s="10">
        <f t="shared" si="923"/>
        <v>-60.6</v>
      </c>
      <c r="M3806" s="52" t="str">
        <f t="shared" si="927"/>
        <v>high latitude</v>
      </c>
      <c r="N3806" s="117">
        <v>207000000</v>
      </c>
      <c r="O3806" s="72">
        <v>7610000</v>
      </c>
      <c r="P3806" s="72">
        <v>2750000</v>
      </c>
      <c r="Q3806" s="72">
        <v>1070000</v>
      </c>
      <c r="R3806" s="72">
        <v>166000000</v>
      </c>
      <c r="S3806" s="73">
        <v>2010000</v>
      </c>
      <c r="T3806" s="65">
        <v>0.53600000000000003</v>
      </c>
      <c r="U3806" s="53">
        <v>0.02</v>
      </c>
      <c r="V3806" s="53">
        <v>7.0000000000000001E-3</v>
      </c>
      <c r="W3806" s="53">
        <v>3.0000000000000001E-3</v>
      </c>
      <c r="X3806" s="53">
        <v>0.43</v>
      </c>
      <c r="Y3806" s="85">
        <v>5.0000000000000001E-3</v>
      </c>
      <c r="Z3806" s="10">
        <f t="shared" si="928"/>
        <v>0.4285714285714286</v>
      </c>
      <c r="AA3806" s="11">
        <f t="shared" si="929"/>
        <v>-0.63202321470540557</v>
      </c>
      <c r="AB3806" s="11">
        <f t="shared" si="922"/>
        <v>-0.36797678529459438</v>
      </c>
      <c r="AC3806" s="11">
        <f t="shared" si="930"/>
        <v>4.238433007385126</v>
      </c>
      <c r="AD3806" s="11">
        <f t="shared" si="926"/>
        <v>13.430387885849743</v>
      </c>
      <c r="AE3806" s="7">
        <v>4.6736074553862696</v>
      </c>
      <c r="AF3806" s="6">
        <v>11.8457072707089</v>
      </c>
      <c r="AG3806" s="8">
        <v>17.701918197918701</v>
      </c>
      <c r="AH3806" s="7">
        <v>1E-3</v>
      </c>
      <c r="AI3806" s="11">
        <f t="shared" si="931"/>
        <v>55.486542443064188</v>
      </c>
      <c r="AJ3806" s="11">
        <f t="shared" si="932"/>
        <v>0.92421441774491675</v>
      </c>
      <c r="AK3806" s="11">
        <f t="shared" si="933"/>
        <v>6.4516129032258063E-2</v>
      </c>
      <c r="AL3806" s="11">
        <f t="shared" si="934"/>
        <v>2.3333333333333335</v>
      </c>
      <c r="AM3806" s="11">
        <f t="shared" si="935"/>
        <v>1.8000000000000003</v>
      </c>
      <c r="AN3806" s="3">
        <f t="shared" si="924"/>
        <v>1.2465116279069768</v>
      </c>
      <c r="AO3806" s="3">
        <f t="shared" si="925"/>
        <v>1.6566265060240965E-2</v>
      </c>
      <c r="AP3806" s="3" t="s">
        <v>8</v>
      </c>
      <c r="AQ3806" s="123"/>
      <c r="AR3806" s="2"/>
      <c r="AS3806" s="3"/>
    </row>
    <row r="3807" spans="1:45" ht="15" customHeight="1">
      <c r="A3807" s="6">
        <v>13.69</v>
      </c>
      <c r="B3807" s="32" t="s">
        <v>40</v>
      </c>
      <c r="C3807" s="17">
        <v>-63.310229999999997</v>
      </c>
      <c r="D3807" s="17">
        <v>135.99896000000001</v>
      </c>
      <c r="E3807" s="40" t="s">
        <v>117</v>
      </c>
      <c r="F3807" s="18">
        <v>-59.8</v>
      </c>
      <c r="G3807" s="17">
        <v>-57.3</v>
      </c>
      <c r="H3807" s="17">
        <v>-57.4</v>
      </c>
      <c r="I3807" s="17">
        <v>-58.3</v>
      </c>
      <c r="J3807" s="17">
        <v>-59</v>
      </c>
      <c r="K3807" s="30">
        <v>-60.6</v>
      </c>
      <c r="L3807" s="10">
        <f t="shared" si="923"/>
        <v>-60.6</v>
      </c>
      <c r="M3807" s="52" t="str">
        <f t="shared" si="927"/>
        <v>high latitude</v>
      </c>
      <c r="N3807" s="117">
        <v>127000000</v>
      </c>
      <c r="O3807" s="72">
        <v>6750000</v>
      </c>
      <c r="P3807" s="72">
        <v>3060000</v>
      </c>
      <c r="Q3807" s="72">
        <v>686000</v>
      </c>
      <c r="R3807" s="72">
        <v>97900000</v>
      </c>
      <c r="S3807" s="73">
        <v>1750000</v>
      </c>
      <c r="T3807" s="65">
        <v>0.53600000000000003</v>
      </c>
      <c r="U3807" s="53">
        <v>2.8000000000000001E-2</v>
      </c>
      <c r="V3807" s="53">
        <v>1.2999999999999999E-2</v>
      </c>
      <c r="W3807" s="53">
        <v>3.0000000000000001E-3</v>
      </c>
      <c r="X3807" s="53">
        <v>0.41299999999999998</v>
      </c>
      <c r="Y3807" s="85">
        <v>7.0000000000000001E-3</v>
      </c>
      <c r="Z3807" s="10">
        <f t="shared" si="928"/>
        <v>0.4509803921568627</v>
      </c>
      <c r="AA3807" s="11">
        <f t="shared" si="929"/>
        <v>-0.5295093241793507</v>
      </c>
      <c r="AB3807" s="11">
        <f t="shared" si="922"/>
        <v>-0.34584234008034354</v>
      </c>
      <c r="AC3807" s="11">
        <f t="shared" si="930"/>
        <v>11.158120617893829</v>
      </c>
      <c r="AD3807" s="11">
        <f t="shared" si="926"/>
        <v>14.944383938504501</v>
      </c>
      <c r="AE3807" s="7">
        <v>6.2892946312312601</v>
      </c>
      <c r="AF3807" s="6">
        <v>13.2898148900597</v>
      </c>
      <c r="AG3807" s="8">
        <v>18.972371036549099</v>
      </c>
      <c r="AH3807" s="7">
        <v>0.13700000000000001</v>
      </c>
      <c r="AI3807" s="11">
        <f t="shared" si="931"/>
        <v>56.480505795574288</v>
      </c>
      <c r="AJ3807" s="11">
        <f t="shared" si="932"/>
        <v>1.2891344383057091</v>
      </c>
      <c r="AK3807" s="11">
        <f t="shared" si="933"/>
        <v>9.4827586206896561E-2</v>
      </c>
      <c r="AL3807" s="11">
        <f t="shared" si="934"/>
        <v>4.333333333333333</v>
      </c>
      <c r="AM3807" s="11">
        <f t="shared" si="935"/>
        <v>1.784313725490196</v>
      </c>
      <c r="AN3807" s="3">
        <f t="shared" si="924"/>
        <v>1.2978208232445523</v>
      </c>
      <c r="AO3807" s="3">
        <f t="shared" si="925"/>
        <v>3.125638406537283E-2</v>
      </c>
      <c r="AP3807" s="3" t="s">
        <v>8</v>
      </c>
      <c r="AQ3807" s="123"/>
      <c r="AR3807" s="2"/>
      <c r="AS3807" s="3"/>
    </row>
    <row r="3808" spans="1:45" ht="15" customHeight="1">
      <c r="A3808" s="6">
        <v>13.79</v>
      </c>
      <c r="B3808" s="32" t="s">
        <v>40</v>
      </c>
      <c r="C3808" s="17">
        <v>-63.310229999999997</v>
      </c>
      <c r="D3808" s="17">
        <v>135.99896000000001</v>
      </c>
      <c r="E3808" s="40" t="s">
        <v>117</v>
      </c>
      <c r="F3808" s="18">
        <v>-59.8</v>
      </c>
      <c r="G3808" s="17">
        <v>-57.3</v>
      </c>
      <c r="H3808" s="17">
        <v>-57.4</v>
      </c>
      <c r="I3808" s="17">
        <v>-58.3</v>
      </c>
      <c r="J3808" s="17">
        <v>-59</v>
      </c>
      <c r="K3808" s="30">
        <v>-60.6</v>
      </c>
      <c r="L3808" s="10">
        <f t="shared" si="923"/>
        <v>-60.6</v>
      </c>
      <c r="M3808" s="52" t="str">
        <f t="shared" si="927"/>
        <v>high latitude</v>
      </c>
      <c r="N3808" s="117">
        <v>96900000</v>
      </c>
      <c r="O3808" s="72">
        <v>6460000</v>
      </c>
      <c r="P3808" s="72">
        <v>3090000</v>
      </c>
      <c r="Q3808" s="72">
        <v>542000</v>
      </c>
      <c r="R3808" s="72">
        <v>78900000</v>
      </c>
      <c r="S3808" s="73">
        <v>1950000</v>
      </c>
      <c r="T3808" s="65">
        <v>0.51600000000000001</v>
      </c>
      <c r="U3808" s="53">
        <v>3.4000000000000002E-2</v>
      </c>
      <c r="V3808" s="53">
        <v>1.6E-2</v>
      </c>
      <c r="W3808" s="53">
        <v>3.0000000000000001E-3</v>
      </c>
      <c r="X3808" s="53">
        <v>0.42</v>
      </c>
      <c r="Y3808" s="85">
        <v>0.01</v>
      </c>
      <c r="Z3808" s="10">
        <f t="shared" si="928"/>
        <v>0.46031746031746029</v>
      </c>
      <c r="AA3808" s="11">
        <f t="shared" si="929"/>
        <v>-0.52015588694486425</v>
      </c>
      <c r="AB3808" s="11">
        <f t="shared" si="922"/>
        <v>-0.33694255155462566</v>
      </c>
      <c r="AC3808" s="11">
        <f t="shared" si="930"/>
        <v>11.789477631221665</v>
      </c>
      <c r="AD3808" s="11">
        <f t="shared" si="926"/>
        <v>15.553129473663603</v>
      </c>
      <c r="AE3808" s="7">
        <v>6.9902820999636903</v>
      </c>
      <c r="AF3808" s="6">
        <v>13.829094200823601</v>
      </c>
      <c r="AG3808" s="8">
        <v>19.572536750942501</v>
      </c>
      <c r="AH3808" s="7">
        <v>0.33900000000000002</v>
      </c>
      <c r="AI3808" s="11">
        <f t="shared" si="931"/>
        <v>55.128205128205131</v>
      </c>
      <c r="AJ3808" s="11">
        <f t="shared" si="932"/>
        <v>1.9011406844106464</v>
      </c>
      <c r="AK3808" s="11">
        <f t="shared" si="933"/>
        <v>0.10973084886128366</v>
      </c>
      <c r="AL3808" s="11">
        <f t="shared" si="934"/>
        <v>5.333333333333333</v>
      </c>
      <c r="AM3808" s="11">
        <f t="shared" si="935"/>
        <v>1.8253968253968256</v>
      </c>
      <c r="AN3808" s="3">
        <f t="shared" si="924"/>
        <v>1.2285714285714286</v>
      </c>
      <c r="AO3808" s="3">
        <f t="shared" si="925"/>
        <v>3.9163498098859315E-2</v>
      </c>
      <c r="AP3808" s="3" t="s">
        <v>8</v>
      </c>
      <c r="AQ3808" s="123"/>
      <c r="AR3808" s="2"/>
      <c r="AS3808" s="3"/>
    </row>
    <row r="3809" spans="1:45" ht="15" customHeight="1">
      <c r="A3809" s="6">
        <v>13.88</v>
      </c>
      <c r="B3809" s="32" t="s">
        <v>40</v>
      </c>
      <c r="C3809" s="17">
        <v>-63.310229999999997</v>
      </c>
      <c r="D3809" s="17">
        <v>135.99896000000001</v>
      </c>
      <c r="E3809" s="40" t="s">
        <v>117</v>
      </c>
      <c r="F3809" s="18">
        <v>-59.8</v>
      </c>
      <c r="G3809" s="17">
        <v>-57.3</v>
      </c>
      <c r="H3809" s="17">
        <v>-57.4</v>
      </c>
      <c r="I3809" s="17">
        <v>-58.3</v>
      </c>
      <c r="J3809" s="17">
        <v>-59</v>
      </c>
      <c r="K3809" s="30">
        <v>-60.6</v>
      </c>
      <c r="L3809" s="10">
        <f t="shared" si="923"/>
        <v>-60.6</v>
      </c>
      <c r="M3809" s="52" t="str">
        <f t="shared" si="927"/>
        <v>high latitude</v>
      </c>
      <c r="N3809" s="117">
        <v>88400000</v>
      </c>
      <c r="O3809" s="72">
        <v>3830000</v>
      </c>
      <c r="P3809" s="72">
        <v>1650000</v>
      </c>
      <c r="Q3809" s="72">
        <v>495000</v>
      </c>
      <c r="R3809" s="72">
        <v>78400000</v>
      </c>
      <c r="S3809" s="73">
        <v>970000</v>
      </c>
      <c r="T3809" s="65">
        <v>0.50900000000000001</v>
      </c>
      <c r="U3809" s="53">
        <v>2.1999999999999999E-2</v>
      </c>
      <c r="V3809" s="53">
        <v>8.9999999999999993E-3</v>
      </c>
      <c r="W3809" s="53">
        <v>3.0000000000000001E-3</v>
      </c>
      <c r="X3809" s="53">
        <v>0.45100000000000001</v>
      </c>
      <c r="Y3809" s="85">
        <v>6.0000000000000001E-3</v>
      </c>
      <c r="Z3809" s="10">
        <f t="shared" si="928"/>
        <v>0.45000000000000007</v>
      </c>
      <c r="AA3809" s="11">
        <f t="shared" si="929"/>
        <v>-0.57723640760293038</v>
      </c>
      <c r="AB3809" s="11">
        <f t="shared" si="922"/>
        <v>-0.34678748622465627</v>
      </c>
      <c r="AC3809" s="11">
        <f t="shared" si="930"/>
        <v>7.9365424868021961</v>
      </c>
      <c r="AD3809" s="11">
        <f t="shared" si="926"/>
        <v>14.879735942233509</v>
      </c>
      <c r="AE3809" s="7">
        <v>6.2921225283863604</v>
      </c>
      <c r="AF3809" s="6">
        <v>13.190227303570801</v>
      </c>
      <c r="AG3809" s="8">
        <v>18.905689684234801</v>
      </c>
      <c r="AH3809" s="7">
        <v>0.106</v>
      </c>
      <c r="AI3809" s="11">
        <f t="shared" si="931"/>
        <v>53.020833333333343</v>
      </c>
      <c r="AJ3809" s="11">
        <f t="shared" si="932"/>
        <v>1.1650485436893203</v>
      </c>
      <c r="AK3809" s="11">
        <f t="shared" si="933"/>
        <v>6.9246435845213852E-2</v>
      </c>
      <c r="AL3809" s="11">
        <f t="shared" si="934"/>
        <v>2.9999999999999996</v>
      </c>
      <c r="AM3809" s="11">
        <f t="shared" si="935"/>
        <v>1.825</v>
      </c>
      <c r="AN3809" s="3">
        <f t="shared" si="924"/>
        <v>1.1286031042128604</v>
      </c>
      <c r="AO3809" s="3">
        <f t="shared" si="925"/>
        <v>2.1045918367346938E-2</v>
      </c>
      <c r="AP3809" s="3" t="s">
        <v>8</v>
      </c>
      <c r="AQ3809" s="123"/>
      <c r="AR3809" s="2"/>
      <c r="AS3809" s="3"/>
    </row>
    <row r="3810" spans="1:45" ht="15" customHeight="1">
      <c r="A3810" s="6">
        <v>13.98</v>
      </c>
      <c r="B3810" s="32" t="s">
        <v>40</v>
      </c>
      <c r="C3810" s="17">
        <v>-63.310229999999997</v>
      </c>
      <c r="D3810" s="17">
        <v>135.99896000000001</v>
      </c>
      <c r="E3810" s="40" t="s">
        <v>117</v>
      </c>
      <c r="F3810" s="18">
        <v>-59.8</v>
      </c>
      <c r="G3810" s="17">
        <v>-57.3</v>
      </c>
      <c r="H3810" s="17">
        <v>-57.4</v>
      </c>
      <c r="I3810" s="17">
        <v>-58.3</v>
      </c>
      <c r="J3810" s="17">
        <v>-59</v>
      </c>
      <c r="K3810" s="30">
        <v>-60.6</v>
      </c>
      <c r="L3810" s="10">
        <f t="shared" si="923"/>
        <v>-60.6</v>
      </c>
      <c r="M3810" s="52" t="str">
        <f t="shared" si="927"/>
        <v>high latitude</v>
      </c>
      <c r="N3810" s="117">
        <v>286000000</v>
      </c>
      <c r="O3810" s="72">
        <v>13900000</v>
      </c>
      <c r="P3810" s="72">
        <v>6220000</v>
      </c>
      <c r="Q3810" s="72">
        <v>1940000</v>
      </c>
      <c r="R3810" s="72">
        <v>283000000</v>
      </c>
      <c r="S3810" s="73">
        <v>4740000</v>
      </c>
      <c r="T3810" s="65">
        <v>0.48</v>
      </c>
      <c r="U3810" s="53">
        <v>2.3E-2</v>
      </c>
      <c r="V3810" s="53">
        <v>0.01</v>
      </c>
      <c r="W3810" s="53">
        <v>3.0000000000000001E-3</v>
      </c>
      <c r="X3810" s="53">
        <v>0.47499999999999998</v>
      </c>
      <c r="Y3810" s="85">
        <v>8.0000000000000002E-3</v>
      </c>
      <c r="Z3810" s="10">
        <f t="shared" si="928"/>
        <v>0.47727272727272724</v>
      </c>
      <c r="AA3810" s="11">
        <f t="shared" si="929"/>
        <v>-0.55630250076728738</v>
      </c>
      <c r="AB3810" s="11">
        <f t="shared" si="922"/>
        <v>-0.32123338175226818</v>
      </c>
      <c r="AC3810" s="11">
        <f t="shared" si="930"/>
        <v>9.3495811982080994</v>
      </c>
      <c r="AD3810" s="11">
        <f t="shared" si="926"/>
        <v>16.627636688144857</v>
      </c>
      <c r="AE3810" s="7">
        <v>8.1928740649305301</v>
      </c>
      <c r="AF3810" s="6">
        <v>14.904896118925601</v>
      </c>
      <c r="AG3810" s="8">
        <v>20.545573847891198</v>
      </c>
      <c r="AH3810" s="7">
        <v>0.09</v>
      </c>
      <c r="AI3810" s="11">
        <f t="shared" si="931"/>
        <v>50.261780104712038</v>
      </c>
      <c r="AJ3810" s="11">
        <f t="shared" si="932"/>
        <v>1.639344262295082</v>
      </c>
      <c r="AK3810" s="11">
        <f t="shared" si="933"/>
        <v>6.936416184971099E-2</v>
      </c>
      <c r="AL3810" s="11">
        <f t="shared" si="934"/>
        <v>3.3333333333333335</v>
      </c>
      <c r="AM3810" s="11">
        <f t="shared" si="935"/>
        <v>1.9090909090909087</v>
      </c>
      <c r="AN3810" s="3">
        <f t="shared" si="924"/>
        <v>1.0105263157894737</v>
      </c>
      <c r="AO3810" s="3">
        <f t="shared" si="925"/>
        <v>2.1978798586572437E-2</v>
      </c>
      <c r="AP3810" s="3" t="s">
        <v>8</v>
      </c>
      <c r="AQ3810" s="123"/>
      <c r="AR3810" s="2"/>
      <c r="AS3810" s="3"/>
    </row>
    <row r="3811" spans="1:45" ht="15" customHeight="1">
      <c r="A3811" s="6">
        <v>14.07</v>
      </c>
      <c r="B3811" s="32" t="s">
        <v>40</v>
      </c>
      <c r="C3811" s="17">
        <v>-63.310229999999997</v>
      </c>
      <c r="D3811" s="17">
        <v>135.99896000000001</v>
      </c>
      <c r="E3811" s="40" t="s">
        <v>117</v>
      </c>
      <c r="F3811" s="18">
        <v>-59.8</v>
      </c>
      <c r="G3811" s="17">
        <v>-57.3</v>
      </c>
      <c r="H3811" s="17">
        <v>-57.4</v>
      </c>
      <c r="I3811" s="17">
        <v>-58.3</v>
      </c>
      <c r="J3811" s="17">
        <v>-59</v>
      </c>
      <c r="K3811" s="30">
        <v>-60.6</v>
      </c>
      <c r="L3811" s="10">
        <f t="shared" si="923"/>
        <v>-60.6</v>
      </c>
      <c r="M3811" s="52" t="str">
        <f t="shared" si="927"/>
        <v>high latitude</v>
      </c>
      <c r="N3811" s="117">
        <v>233000000</v>
      </c>
      <c r="O3811" s="72">
        <v>10700000</v>
      </c>
      <c r="P3811" s="72">
        <v>5460000</v>
      </c>
      <c r="Q3811" s="72">
        <v>1410000</v>
      </c>
      <c r="R3811" s="72">
        <v>204000000</v>
      </c>
      <c r="S3811" s="73">
        <v>1770000</v>
      </c>
      <c r="T3811" s="65">
        <v>0.51100000000000001</v>
      </c>
      <c r="U3811" s="53">
        <v>2.3E-2</v>
      </c>
      <c r="V3811" s="53">
        <v>1.2E-2</v>
      </c>
      <c r="W3811" s="53">
        <v>3.0000000000000001E-3</v>
      </c>
      <c r="X3811" s="53">
        <v>0.44700000000000001</v>
      </c>
      <c r="Y3811" s="85">
        <v>4.0000000000000001E-3</v>
      </c>
      <c r="Z3811" s="10">
        <f t="shared" si="928"/>
        <v>0.45238095238095227</v>
      </c>
      <c r="AA3811" s="11">
        <f t="shared" si="929"/>
        <v>-0.50060235056918534</v>
      </c>
      <c r="AB3811" s="11">
        <f t="shared" si="922"/>
        <v>-0.34449568944507158</v>
      </c>
      <c r="AC3811" s="11">
        <f t="shared" si="930"/>
        <v>13.109341336579988</v>
      </c>
      <c r="AD3811" s="11">
        <f t="shared" si="926"/>
        <v>15.036494841957104</v>
      </c>
      <c r="AE3811" s="7">
        <v>6.42064938939094</v>
      </c>
      <c r="AF3811" s="6">
        <v>13.3509157422288</v>
      </c>
      <c r="AG3811" s="8">
        <v>19.102124955488399</v>
      </c>
      <c r="AH3811" s="7">
        <v>6.5000000000000002E-2</v>
      </c>
      <c r="AI3811" s="11">
        <f t="shared" si="931"/>
        <v>53.340292275574122</v>
      </c>
      <c r="AJ3811" s="11">
        <f t="shared" si="932"/>
        <v>0.77669902912621358</v>
      </c>
      <c r="AK3811" s="11">
        <f t="shared" si="933"/>
        <v>7.7709611451942759E-2</v>
      </c>
      <c r="AL3811" s="11">
        <f t="shared" si="934"/>
        <v>4</v>
      </c>
      <c r="AM3811" s="11">
        <f t="shared" si="935"/>
        <v>1.7142857142857142</v>
      </c>
      <c r="AN3811" s="3">
        <f t="shared" si="924"/>
        <v>1.1431767337807606</v>
      </c>
      <c r="AO3811" s="3">
        <f t="shared" si="925"/>
        <v>2.676470588235294E-2</v>
      </c>
      <c r="AP3811" s="3" t="s">
        <v>8</v>
      </c>
      <c r="AQ3811" s="123"/>
      <c r="AR3811" s="2"/>
      <c r="AS3811" s="3"/>
    </row>
    <row r="3812" spans="1:45" ht="15" customHeight="1">
      <c r="A3812" s="6">
        <v>14.16</v>
      </c>
      <c r="B3812" s="32" t="s">
        <v>40</v>
      </c>
      <c r="C3812" s="17">
        <v>-63.310229999999997</v>
      </c>
      <c r="D3812" s="17">
        <v>135.99896000000001</v>
      </c>
      <c r="E3812" s="40" t="s">
        <v>117</v>
      </c>
      <c r="F3812" s="18">
        <v>-59.8</v>
      </c>
      <c r="G3812" s="17">
        <v>-57.3</v>
      </c>
      <c r="H3812" s="17">
        <v>-57.4</v>
      </c>
      <c r="I3812" s="17">
        <v>-58.3</v>
      </c>
      <c r="J3812" s="17">
        <v>-59</v>
      </c>
      <c r="K3812" s="30">
        <v>-60.6</v>
      </c>
      <c r="L3812" s="10">
        <f t="shared" si="923"/>
        <v>-60.6</v>
      </c>
      <c r="M3812" s="52" t="str">
        <f t="shared" si="927"/>
        <v>high latitude</v>
      </c>
      <c r="N3812" s="117">
        <v>17700000</v>
      </c>
      <c r="O3812" s="72">
        <v>1250000</v>
      </c>
      <c r="P3812" s="72">
        <v>1240000</v>
      </c>
      <c r="Q3812" s="72">
        <v>78500</v>
      </c>
      <c r="R3812" s="72">
        <v>8530000</v>
      </c>
      <c r="S3812" s="73">
        <v>331000</v>
      </c>
      <c r="T3812" s="65">
        <v>0.60799999999999998</v>
      </c>
      <c r="U3812" s="53">
        <v>4.2999999999999997E-2</v>
      </c>
      <c r="V3812" s="53">
        <v>4.2999999999999997E-2</v>
      </c>
      <c r="W3812" s="53">
        <v>3.0000000000000001E-3</v>
      </c>
      <c r="X3812" s="53">
        <v>0.29299999999999998</v>
      </c>
      <c r="Y3812" s="85">
        <v>1.0999999999999999E-2</v>
      </c>
      <c r="Z3812" s="10">
        <f t="shared" si="928"/>
        <v>0.56999999999999995</v>
      </c>
      <c r="AA3812" s="11">
        <f t="shared" si="929"/>
        <v>-0.31592155106532632</v>
      </c>
      <c r="AB3812" s="11">
        <f t="shared" si="922"/>
        <v>-0.24412514432750865</v>
      </c>
      <c r="AC3812" s="11">
        <f t="shared" si="930"/>
        <v>25.575295303090471</v>
      </c>
      <c r="AD3812" s="11">
        <f t="shared" si="926"/>
        <v>21.901840127998408</v>
      </c>
      <c r="AE3812" s="7">
        <v>14.536090950409401</v>
      </c>
      <c r="AF3812" s="6">
        <v>20.673528032978901</v>
      </c>
      <c r="AG3812" s="8">
        <v>26.4136699475408</v>
      </c>
      <c r="AH3812" s="7">
        <v>0.626</v>
      </c>
      <c r="AI3812" s="11">
        <f t="shared" si="931"/>
        <v>67.480577136514981</v>
      </c>
      <c r="AJ3812" s="11">
        <f t="shared" si="932"/>
        <v>1.7770597738287559</v>
      </c>
      <c r="AK3812" s="11">
        <f t="shared" si="933"/>
        <v>0.22646310432569972</v>
      </c>
      <c r="AL3812" s="11">
        <f t="shared" si="934"/>
        <v>14.333333333333332</v>
      </c>
      <c r="AM3812" s="11">
        <f t="shared" si="935"/>
        <v>1.82</v>
      </c>
      <c r="AN3812" s="3">
        <f t="shared" si="924"/>
        <v>2.0750853242320821</v>
      </c>
      <c r="AO3812" s="3">
        <f t="shared" si="925"/>
        <v>0.14536928487690504</v>
      </c>
      <c r="AP3812" s="3" t="s">
        <v>8</v>
      </c>
      <c r="AQ3812" s="123"/>
      <c r="AR3812" s="2"/>
      <c r="AS3812" s="3"/>
    </row>
    <row r="3813" spans="1:45" ht="15" customHeight="1">
      <c r="A3813" s="6">
        <v>14.25</v>
      </c>
      <c r="B3813" s="32" t="s">
        <v>40</v>
      </c>
      <c r="C3813" s="17">
        <v>-63.310229999999997</v>
      </c>
      <c r="D3813" s="17">
        <v>135.99896000000001</v>
      </c>
      <c r="E3813" s="40" t="s">
        <v>117</v>
      </c>
      <c r="F3813" s="18">
        <v>-59.8</v>
      </c>
      <c r="G3813" s="17">
        <v>-57.3</v>
      </c>
      <c r="H3813" s="17">
        <v>-57.4</v>
      </c>
      <c r="I3813" s="17">
        <v>-58.3</v>
      </c>
      <c r="J3813" s="17">
        <v>-59</v>
      </c>
      <c r="K3813" s="30">
        <v>-60.6</v>
      </c>
      <c r="L3813" s="10">
        <f t="shared" si="923"/>
        <v>-60.6</v>
      </c>
      <c r="M3813" s="52" t="str">
        <f t="shared" si="927"/>
        <v>high latitude</v>
      </c>
      <c r="N3813" s="117">
        <v>94900000</v>
      </c>
      <c r="O3813" s="72">
        <v>4380000</v>
      </c>
      <c r="P3813" s="72">
        <v>1830000</v>
      </c>
      <c r="Q3813" s="72">
        <v>567000</v>
      </c>
      <c r="R3813" s="72">
        <v>83400000</v>
      </c>
      <c r="S3813" s="73">
        <v>943000</v>
      </c>
      <c r="T3813" s="65">
        <v>0.51</v>
      </c>
      <c r="U3813" s="53">
        <v>2.4E-2</v>
      </c>
      <c r="V3813" s="53">
        <v>0.01</v>
      </c>
      <c r="W3813" s="53">
        <v>3.0000000000000001E-3</v>
      </c>
      <c r="X3813" s="53">
        <v>0.44800000000000001</v>
      </c>
      <c r="Y3813" s="85">
        <v>5.0000000000000001E-3</v>
      </c>
      <c r="Z3813" s="10">
        <f t="shared" si="928"/>
        <v>0.4285714285714286</v>
      </c>
      <c r="AA3813" s="11">
        <f t="shared" si="929"/>
        <v>-0.5682017240669951</v>
      </c>
      <c r="AB3813" s="11">
        <f t="shared" si="922"/>
        <v>-0.36797678529459438</v>
      </c>
      <c r="AC3813" s="11">
        <f t="shared" si="930"/>
        <v>8.54638362547783</v>
      </c>
      <c r="AD3813" s="11">
        <f t="shared" si="926"/>
        <v>13.430387885849743</v>
      </c>
      <c r="AE3813" s="7">
        <v>4.6783765724936996</v>
      </c>
      <c r="AF3813" s="6">
        <v>11.887556028605101</v>
      </c>
      <c r="AG3813" s="8">
        <v>17.685351706436801</v>
      </c>
      <c r="AH3813" s="7">
        <v>0.121</v>
      </c>
      <c r="AI3813" s="11">
        <f t="shared" si="931"/>
        <v>53.235908141962426</v>
      </c>
      <c r="AJ3813" s="11">
        <f t="shared" si="932"/>
        <v>0.97087378640776689</v>
      </c>
      <c r="AK3813" s="11">
        <f t="shared" si="933"/>
        <v>7.551020408163267E-2</v>
      </c>
      <c r="AL3813" s="11">
        <f t="shared" si="934"/>
        <v>3.3333333333333335</v>
      </c>
      <c r="AM3813" s="11">
        <f t="shared" si="935"/>
        <v>1.7380952380952379</v>
      </c>
      <c r="AN3813" s="3">
        <f t="shared" si="924"/>
        <v>1.1383928571428572</v>
      </c>
      <c r="AO3813" s="3">
        <f t="shared" si="925"/>
        <v>2.1942446043165469E-2</v>
      </c>
      <c r="AP3813" s="3" t="s">
        <v>8</v>
      </c>
      <c r="AQ3813" s="123"/>
      <c r="AR3813" s="2"/>
      <c r="AS3813" s="3"/>
    </row>
    <row r="3814" spans="1:45" ht="15" customHeight="1">
      <c r="A3814" s="6">
        <v>14.8</v>
      </c>
      <c r="B3814" s="32" t="s">
        <v>40</v>
      </c>
      <c r="C3814" s="17">
        <v>-63.310229999999997</v>
      </c>
      <c r="D3814" s="17">
        <v>135.99896000000001</v>
      </c>
      <c r="E3814" s="40" t="s">
        <v>117</v>
      </c>
      <c r="F3814" s="18">
        <v>-59.8</v>
      </c>
      <c r="G3814" s="17">
        <v>-57.3</v>
      </c>
      <c r="H3814" s="17">
        <v>-57.4</v>
      </c>
      <c r="I3814" s="17">
        <v>-58.3</v>
      </c>
      <c r="J3814" s="17">
        <v>-59</v>
      </c>
      <c r="K3814" s="30">
        <v>-60.6</v>
      </c>
      <c r="L3814" s="10">
        <f t="shared" si="923"/>
        <v>-60.6</v>
      </c>
      <c r="M3814" s="52" t="str">
        <f t="shared" si="927"/>
        <v>high latitude</v>
      </c>
      <c r="N3814" s="117">
        <v>32200000</v>
      </c>
      <c r="O3814" s="72">
        <v>3980000</v>
      </c>
      <c r="P3814" s="72">
        <v>5580000</v>
      </c>
      <c r="Q3814" s="72">
        <v>72800</v>
      </c>
      <c r="R3814" s="72">
        <v>2190000</v>
      </c>
      <c r="S3814" s="73">
        <v>124000</v>
      </c>
      <c r="T3814" s="65">
        <v>0.72899999999999998</v>
      </c>
      <c r="U3814" s="53">
        <v>0.09</v>
      </c>
      <c r="V3814" s="53">
        <v>0.126</v>
      </c>
      <c r="W3814" s="53">
        <v>2E-3</v>
      </c>
      <c r="X3814" s="53">
        <v>0.05</v>
      </c>
      <c r="Y3814" s="85">
        <v>3.0000000000000001E-3</v>
      </c>
      <c r="Z3814" s="10">
        <f t="shared" si="928"/>
        <v>0.59276018099547512</v>
      </c>
      <c r="AA3814" s="11">
        <f t="shared" si="929"/>
        <v>-0.23808594848704195</v>
      </c>
      <c r="AB3814" s="11">
        <f t="shared" si="922"/>
        <v>-0.22712097802934644</v>
      </c>
      <c r="AC3814" s="11">
        <f t="shared" si="930"/>
        <v>30.829198477124667</v>
      </c>
      <c r="AD3814" s="11">
        <f t="shared" si="926"/>
        <v>23.064925102792703</v>
      </c>
      <c r="AE3814" s="7">
        <v>16.054313274228701</v>
      </c>
      <c r="AF3814" s="6">
        <v>22.066876177603</v>
      </c>
      <c r="AG3814" s="8">
        <v>28.0331737458534</v>
      </c>
      <c r="AH3814" s="7">
        <v>0.69399999999999995</v>
      </c>
      <c r="AI3814" s="11">
        <f t="shared" si="931"/>
        <v>93.581514762516036</v>
      </c>
      <c r="AJ3814" s="11">
        <f t="shared" si="932"/>
        <v>0.4098360655737705</v>
      </c>
      <c r="AK3814" s="11">
        <f t="shared" si="933"/>
        <v>0.80442804428044279</v>
      </c>
      <c r="AL3814" s="11">
        <f t="shared" si="934"/>
        <v>63</v>
      </c>
      <c r="AM3814" s="11">
        <f t="shared" si="935"/>
        <v>1.6289592760180995</v>
      </c>
      <c r="AN3814" s="3">
        <f t="shared" si="924"/>
        <v>14.579999999999998</v>
      </c>
      <c r="AO3814" s="3">
        <f t="shared" si="925"/>
        <v>2.547945205479452</v>
      </c>
      <c r="AP3814" s="3" t="s">
        <v>8</v>
      </c>
      <c r="AQ3814" s="123"/>
      <c r="AR3814" s="2"/>
      <c r="AS3814" s="3"/>
    </row>
    <row r="3815" spans="1:45" ht="15" customHeight="1">
      <c r="A3815" s="6">
        <v>14.86</v>
      </c>
      <c r="B3815" s="32" t="s">
        <v>40</v>
      </c>
      <c r="C3815" s="17">
        <v>-63.310229999999997</v>
      </c>
      <c r="D3815" s="17">
        <v>135.99896000000001</v>
      </c>
      <c r="E3815" s="40" t="s">
        <v>117</v>
      </c>
      <c r="F3815" s="18">
        <v>-59.8</v>
      </c>
      <c r="G3815" s="17">
        <v>-57.3</v>
      </c>
      <c r="H3815" s="17">
        <v>-57.4</v>
      </c>
      <c r="I3815" s="17">
        <v>-58.3</v>
      </c>
      <c r="J3815" s="17">
        <v>-59</v>
      </c>
      <c r="K3815" s="30">
        <v>-60.6</v>
      </c>
      <c r="L3815" s="10">
        <f t="shared" si="923"/>
        <v>-60.6</v>
      </c>
      <c r="M3815" s="52" t="str">
        <f t="shared" si="927"/>
        <v>high latitude</v>
      </c>
      <c r="N3815" s="117">
        <v>1760000</v>
      </c>
      <c r="O3815" s="72">
        <v>5460000</v>
      </c>
      <c r="P3815" s="72">
        <v>3650000</v>
      </c>
      <c r="Q3815" s="72">
        <v>391000</v>
      </c>
      <c r="R3815" s="72">
        <v>29900000</v>
      </c>
      <c r="S3815" s="73">
        <v>2290000</v>
      </c>
      <c r="T3815" s="65">
        <v>4.1000000000000002E-2</v>
      </c>
      <c r="U3815" s="53">
        <v>0.126</v>
      </c>
      <c r="V3815" s="53">
        <v>8.4000000000000005E-2</v>
      </c>
      <c r="W3815" s="53">
        <v>8.9999999999999993E-3</v>
      </c>
      <c r="X3815" s="53">
        <v>0.68799999999999994</v>
      </c>
      <c r="Y3815" s="85">
        <v>5.2999999999999999E-2</v>
      </c>
      <c r="Z3815" s="10">
        <f t="shared" si="928"/>
        <v>0.53676470588235292</v>
      </c>
      <c r="AA3815" s="11">
        <f t="shared" si="929"/>
        <v>-0.41616482877823668</v>
      </c>
      <c r="AB3815" s="11">
        <f t="shared" si="922"/>
        <v>-0.27021604824976164</v>
      </c>
      <c r="AC3815" s="11">
        <f t="shared" si="930"/>
        <v>18.808874057469023</v>
      </c>
      <c r="AD3815" s="11">
        <f t="shared" si="926"/>
        <v>20.117222299716303</v>
      </c>
      <c r="AE3815" s="7">
        <v>12.253155153785</v>
      </c>
      <c r="AF3815" s="6">
        <v>18.604239184085401</v>
      </c>
      <c r="AG3815" s="8">
        <v>24.223645518505201</v>
      </c>
      <c r="AH3815" s="7">
        <v>0.66700000000000004</v>
      </c>
      <c r="AI3815" s="11">
        <f t="shared" si="931"/>
        <v>5.6241426611796985</v>
      </c>
      <c r="AJ3815" s="11">
        <f t="shared" si="932"/>
        <v>56.38297872340425</v>
      </c>
      <c r="AK3815" s="11">
        <f t="shared" si="933"/>
        <v>0.22812500000000002</v>
      </c>
      <c r="AL3815" s="11">
        <f t="shared" si="934"/>
        <v>9.3333333333333339</v>
      </c>
      <c r="AM3815" s="11">
        <f t="shared" si="935"/>
        <v>1.9595588235294117</v>
      </c>
      <c r="AN3815" s="3">
        <f t="shared" si="924"/>
        <v>5.9593023255813962E-2</v>
      </c>
      <c r="AO3815" s="3">
        <f t="shared" si="925"/>
        <v>0.12207357859531773</v>
      </c>
      <c r="AP3815" s="3" t="s">
        <v>8</v>
      </c>
      <c r="AQ3815" s="123"/>
      <c r="AR3815" s="2"/>
      <c r="AS3815" s="3"/>
    </row>
    <row r="3816" spans="1:45" ht="15" customHeight="1">
      <c r="A3816" s="6">
        <v>15.26</v>
      </c>
      <c r="B3816" s="32" t="s">
        <v>40</v>
      </c>
      <c r="C3816" s="17">
        <v>-63.310229999999997</v>
      </c>
      <c r="D3816" s="17">
        <v>135.99896000000001</v>
      </c>
      <c r="E3816" s="40" t="s">
        <v>117</v>
      </c>
      <c r="F3816" s="18">
        <v>-59.8</v>
      </c>
      <c r="G3816" s="17">
        <v>-57.3</v>
      </c>
      <c r="H3816" s="17">
        <v>-57.4</v>
      </c>
      <c r="I3816" s="17">
        <v>-58.3</v>
      </c>
      <c r="J3816" s="17">
        <v>-59</v>
      </c>
      <c r="K3816" s="30">
        <v>-60.6</v>
      </c>
      <c r="L3816" s="10">
        <f t="shared" si="923"/>
        <v>-59</v>
      </c>
      <c r="M3816" s="52" t="str">
        <f t="shared" si="927"/>
        <v>high latitude</v>
      </c>
      <c r="N3816" s="117">
        <v>3600000</v>
      </c>
      <c r="O3816" s="72">
        <v>84200</v>
      </c>
      <c r="P3816" s="72">
        <v>36400</v>
      </c>
      <c r="Q3816" s="72">
        <v>7521</v>
      </c>
      <c r="R3816" s="72">
        <v>610000</v>
      </c>
      <c r="S3816" s="73">
        <v>25000</v>
      </c>
      <c r="T3816" s="65">
        <v>0.82499999999999996</v>
      </c>
      <c r="U3816" s="53">
        <v>1.9E-2</v>
      </c>
      <c r="V3816" s="53">
        <v>8.0000000000000002E-3</v>
      </c>
      <c r="W3816" s="53">
        <v>2E-3</v>
      </c>
      <c r="X3816" s="53">
        <v>0.14000000000000001</v>
      </c>
      <c r="Y3816" s="85">
        <v>6.0000000000000001E-3</v>
      </c>
      <c r="Z3816" s="10">
        <f t="shared" si="928"/>
        <v>0.45714285714285718</v>
      </c>
      <c r="AA3816" s="11">
        <f t="shared" si="929"/>
        <v>-0.55930801090701243</v>
      </c>
      <c r="AB3816" s="11">
        <f t="shared" si="922"/>
        <v>-0.33994806169435082</v>
      </c>
      <c r="AC3816" s="11">
        <f t="shared" si="930"/>
        <v>9.1467092637766569</v>
      </c>
      <c r="AD3816" s="11">
        <f t="shared" si="926"/>
        <v>15.347552580106402</v>
      </c>
      <c r="AE3816" s="7">
        <v>6.7341822275814804</v>
      </c>
      <c r="AF3816" s="6">
        <v>13.637845153868</v>
      </c>
      <c r="AG3816" s="8">
        <v>19.347901635169102</v>
      </c>
      <c r="AH3816" s="7">
        <v>0.82499999999999996</v>
      </c>
      <c r="AI3816" s="11">
        <f t="shared" si="931"/>
        <v>85.492227979274602</v>
      </c>
      <c r="AJ3816" s="11">
        <f t="shared" si="932"/>
        <v>0.72202166064981954</v>
      </c>
      <c r="AK3816" s="11">
        <f t="shared" si="933"/>
        <v>0.16571428571428568</v>
      </c>
      <c r="AL3816" s="11">
        <f t="shared" si="934"/>
        <v>4</v>
      </c>
      <c r="AM3816" s="11">
        <f t="shared" si="935"/>
        <v>1.8571428571428574</v>
      </c>
      <c r="AN3816" s="3">
        <f t="shared" si="924"/>
        <v>5.8928571428571423</v>
      </c>
      <c r="AO3816" s="3">
        <f t="shared" si="925"/>
        <v>5.9672131147540983E-2</v>
      </c>
      <c r="AP3816" s="3" t="s">
        <v>8</v>
      </c>
      <c r="AQ3816" s="123"/>
      <c r="AR3816" s="2"/>
      <c r="AS3816" s="3"/>
    </row>
    <row r="3817" spans="1:45" ht="15" customHeight="1">
      <c r="A3817" s="6">
        <v>15.45</v>
      </c>
      <c r="B3817" s="32" t="s">
        <v>40</v>
      </c>
      <c r="C3817" s="17">
        <v>-63.310229999999997</v>
      </c>
      <c r="D3817" s="17">
        <v>135.99896000000001</v>
      </c>
      <c r="E3817" s="40" t="s">
        <v>117</v>
      </c>
      <c r="F3817" s="18">
        <v>-59.8</v>
      </c>
      <c r="G3817" s="17">
        <v>-57.3</v>
      </c>
      <c r="H3817" s="17">
        <v>-57.4</v>
      </c>
      <c r="I3817" s="17">
        <v>-58.3</v>
      </c>
      <c r="J3817" s="17">
        <v>-59</v>
      </c>
      <c r="K3817" s="30">
        <v>-60.6</v>
      </c>
      <c r="L3817" s="10">
        <f t="shared" si="923"/>
        <v>-59</v>
      </c>
      <c r="M3817" s="52" t="str">
        <f t="shared" si="927"/>
        <v>high latitude</v>
      </c>
      <c r="N3817" s="117">
        <v>34600000</v>
      </c>
      <c r="O3817" s="72">
        <v>1010000</v>
      </c>
      <c r="P3817" s="72">
        <v>443000</v>
      </c>
      <c r="Q3817" s="72">
        <v>77700</v>
      </c>
      <c r="R3817" s="72">
        <v>5500000</v>
      </c>
      <c r="S3817" s="73">
        <v>181000</v>
      </c>
      <c r="T3817" s="65">
        <v>0.82799999999999996</v>
      </c>
      <c r="U3817" s="53">
        <v>2.4E-2</v>
      </c>
      <c r="V3817" s="53">
        <v>1.0999999999999999E-2</v>
      </c>
      <c r="W3817" s="53">
        <v>2E-3</v>
      </c>
      <c r="X3817" s="53">
        <v>0.13200000000000001</v>
      </c>
      <c r="Y3817" s="85">
        <v>4.0000000000000001E-3</v>
      </c>
      <c r="Z3817" s="10">
        <f t="shared" si="928"/>
        <v>0.41463414634146334</v>
      </c>
      <c r="AA3817" s="11">
        <f t="shared" si="929"/>
        <v>-0.52680903890877007</v>
      </c>
      <c r="AB3817" s="11">
        <f t="shared" si="922"/>
        <v>-0.38233493534146162</v>
      </c>
      <c r="AC3817" s="11">
        <f t="shared" si="930"/>
        <v>11.340389873658019</v>
      </c>
      <c r="AD3817" s="11">
        <f t="shared" si="926"/>
        <v>12.448290422644025</v>
      </c>
      <c r="AE3817" s="7">
        <v>3.69060367633403</v>
      </c>
      <c r="AF3817" s="6">
        <v>10.9801667356267</v>
      </c>
      <c r="AG3817" s="8">
        <v>16.9083821270737</v>
      </c>
      <c r="AH3817" s="7">
        <v>0.74399999999999999</v>
      </c>
      <c r="AI3817" s="11">
        <f t="shared" si="931"/>
        <v>86.25</v>
      </c>
      <c r="AJ3817" s="11">
        <f t="shared" si="932"/>
        <v>0.48076923076923078</v>
      </c>
      <c r="AK3817" s="11">
        <f t="shared" si="933"/>
        <v>0.2138728323699422</v>
      </c>
      <c r="AL3817" s="11">
        <f t="shared" si="934"/>
        <v>5.5</v>
      </c>
      <c r="AM3817" s="11">
        <f t="shared" si="935"/>
        <v>1.6585365853658534</v>
      </c>
      <c r="AN3817" s="3">
        <f t="shared" si="924"/>
        <v>6.2727272727272725</v>
      </c>
      <c r="AO3817" s="3">
        <f t="shared" si="925"/>
        <v>8.0545454545454545E-2</v>
      </c>
      <c r="AP3817" s="3" t="s">
        <v>8</v>
      </c>
      <c r="AQ3817" s="123"/>
      <c r="AR3817" s="2"/>
      <c r="AS3817" s="3"/>
    </row>
    <row r="3818" spans="1:45" ht="15" customHeight="1">
      <c r="A3818" s="6">
        <v>15.59</v>
      </c>
      <c r="B3818" s="32" t="s">
        <v>40</v>
      </c>
      <c r="C3818" s="17">
        <v>-63.310229999999997</v>
      </c>
      <c r="D3818" s="17">
        <v>135.99896000000001</v>
      </c>
      <c r="E3818" s="40" t="s">
        <v>117</v>
      </c>
      <c r="F3818" s="18">
        <v>-59.8</v>
      </c>
      <c r="G3818" s="17">
        <v>-57.3</v>
      </c>
      <c r="H3818" s="17">
        <v>-57.4</v>
      </c>
      <c r="I3818" s="17">
        <v>-58.3</v>
      </c>
      <c r="J3818" s="17">
        <v>-59</v>
      </c>
      <c r="K3818" s="30">
        <v>-60.6</v>
      </c>
      <c r="L3818" s="10">
        <f t="shared" si="923"/>
        <v>-59</v>
      </c>
      <c r="M3818" s="52" t="str">
        <f t="shared" si="927"/>
        <v>high latitude</v>
      </c>
      <c r="N3818" s="117">
        <v>44700000</v>
      </c>
      <c r="O3818" s="72">
        <v>2880000</v>
      </c>
      <c r="P3818" s="72">
        <v>1780000</v>
      </c>
      <c r="Q3818" s="72">
        <v>178000</v>
      </c>
      <c r="R3818" s="72">
        <v>14500000</v>
      </c>
      <c r="S3818" s="73">
        <v>752000</v>
      </c>
      <c r="T3818" s="65">
        <v>0.69</v>
      </c>
      <c r="U3818" s="53">
        <v>4.3999999999999997E-2</v>
      </c>
      <c r="V3818" s="53">
        <v>2.7E-2</v>
      </c>
      <c r="W3818" s="53">
        <v>3.0000000000000001E-3</v>
      </c>
      <c r="X3818" s="53">
        <v>0.224</v>
      </c>
      <c r="Y3818" s="85">
        <v>1.2E-2</v>
      </c>
      <c r="Z3818" s="10">
        <f t="shared" si="928"/>
        <v>0.48837209302325579</v>
      </c>
      <c r="AA3818" s="11">
        <f t="shared" si="929"/>
        <v>-0.43786795557198888</v>
      </c>
      <c r="AB3818" s="11">
        <f t="shared" si="922"/>
        <v>-0.31124916084566728</v>
      </c>
      <c r="AC3818" s="11">
        <f t="shared" si="930"/>
        <v>17.343912998890751</v>
      </c>
      <c r="AD3818" s="11">
        <f t="shared" si="926"/>
        <v>17.310557398156359</v>
      </c>
      <c r="AE3818" s="7">
        <v>8.8938394902450906</v>
      </c>
      <c r="AF3818" s="6">
        <v>15.612841105143501</v>
      </c>
      <c r="AG3818" s="8">
        <v>21.1946270952457</v>
      </c>
      <c r="AH3818" s="7">
        <v>0.42699999999999999</v>
      </c>
      <c r="AI3818" s="11">
        <f t="shared" si="931"/>
        <v>75.492341356673961</v>
      </c>
      <c r="AJ3818" s="11">
        <f t="shared" si="932"/>
        <v>1.7094017094017095</v>
      </c>
      <c r="AK3818" s="11">
        <f t="shared" si="933"/>
        <v>0.23870967741935484</v>
      </c>
      <c r="AL3818" s="11">
        <f t="shared" si="934"/>
        <v>9</v>
      </c>
      <c r="AM3818" s="11">
        <f t="shared" si="935"/>
        <v>1.8023255813953494</v>
      </c>
      <c r="AN3818" s="3">
        <f t="shared" si="924"/>
        <v>3.0803571428571423</v>
      </c>
      <c r="AO3818" s="3">
        <f t="shared" si="925"/>
        <v>0.12275862068965518</v>
      </c>
      <c r="AP3818" s="3" t="s">
        <v>8</v>
      </c>
      <c r="AQ3818" s="123"/>
      <c r="AR3818" s="2"/>
      <c r="AS3818" s="3"/>
    </row>
    <row r="3819" spans="1:45" ht="15" customHeight="1">
      <c r="A3819" s="6">
        <v>15.65</v>
      </c>
      <c r="B3819" s="32" t="s">
        <v>40</v>
      </c>
      <c r="C3819" s="17">
        <v>-63.310229999999997</v>
      </c>
      <c r="D3819" s="17">
        <v>135.99896000000001</v>
      </c>
      <c r="E3819" s="40" t="s">
        <v>117</v>
      </c>
      <c r="F3819" s="18">
        <v>-59.8</v>
      </c>
      <c r="G3819" s="17">
        <v>-57.3</v>
      </c>
      <c r="H3819" s="17">
        <v>-57.4</v>
      </c>
      <c r="I3819" s="17">
        <v>-58.3</v>
      </c>
      <c r="J3819" s="17">
        <v>-59</v>
      </c>
      <c r="K3819" s="30">
        <v>-60.6</v>
      </c>
      <c r="L3819" s="10">
        <f t="shared" si="923"/>
        <v>-59</v>
      </c>
      <c r="M3819" s="52" t="str">
        <f t="shared" si="927"/>
        <v>high latitude</v>
      </c>
      <c r="N3819" s="117">
        <v>15200000</v>
      </c>
      <c r="O3819" s="72">
        <v>647000</v>
      </c>
      <c r="P3819" s="72">
        <v>380000</v>
      </c>
      <c r="Q3819" s="72">
        <v>45200</v>
      </c>
      <c r="R3819" s="72">
        <v>3640000</v>
      </c>
      <c r="S3819" s="73">
        <v>162000</v>
      </c>
      <c r="T3819" s="65">
        <v>0.75700000000000001</v>
      </c>
      <c r="U3819" s="53">
        <v>3.2000000000000001E-2</v>
      </c>
      <c r="V3819" s="53">
        <v>1.9E-2</v>
      </c>
      <c r="W3819" s="53">
        <v>2E-3</v>
      </c>
      <c r="X3819" s="53">
        <v>0.18099999999999999</v>
      </c>
      <c r="Y3819" s="85">
        <v>8.0000000000000002E-3</v>
      </c>
      <c r="Z3819" s="10">
        <f t="shared" si="928"/>
        <v>0.47540983606557369</v>
      </c>
      <c r="AA3819" s="11">
        <f t="shared" si="929"/>
        <v>-0.44552226864796013</v>
      </c>
      <c r="AB3819" s="11">
        <f t="shared" si="922"/>
        <v>-0.322931837111811</v>
      </c>
      <c r="AC3819" s="11">
        <f t="shared" si="930"/>
        <v>16.827246866262691</v>
      </c>
      <c r="AD3819" s="11">
        <f t="shared" si="926"/>
        <v>16.511462341552129</v>
      </c>
      <c r="AE3819" s="7">
        <v>7.9833597539881902</v>
      </c>
      <c r="AF3819" s="6">
        <v>14.821718087403299</v>
      </c>
      <c r="AG3819" s="8">
        <v>20.408535766269001</v>
      </c>
      <c r="AH3819" s="7">
        <v>0.66300000000000003</v>
      </c>
      <c r="AI3819" s="11">
        <f t="shared" si="931"/>
        <v>80.703624733475493</v>
      </c>
      <c r="AJ3819" s="11">
        <f t="shared" si="932"/>
        <v>1.0457516339869279</v>
      </c>
      <c r="AK3819" s="11">
        <f t="shared" si="933"/>
        <v>0.21900826446280994</v>
      </c>
      <c r="AL3819" s="11">
        <f t="shared" si="934"/>
        <v>9.5</v>
      </c>
      <c r="AM3819" s="11">
        <f t="shared" si="935"/>
        <v>1.7704918032786885</v>
      </c>
      <c r="AN3819" s="3">
        <f t="shared" si="924"/>
        <v>4.1823204419889501</v>
      </c>
      <c r="AO3819" s="3">
        <f t="shared" si="925"/>
        <v>0.1043956043956044</v>
      </c>
      <c r="AP3819" s="3" t="s">
        <v>8</v>
      </c>
      <c r="AQ3819" s="123"/>
      <c r="AR3819" s="2"/>
      <c r="AS3819" s="3"/>
    </row>
    <row r="3820" spans="1:45" ht="15" customHeight="1">
      <c r="A3820" s="6">
        <v>16.29</v>
      </c>
      <c r="B3820" s="32" t="s">
        <v>40</v>
      </c>
      <c r="C3820" s="17">
        <v>-63.310229999999997</v>
      </c>
      <c r="D3820" s="17">
        <v>135.99896000000001</v>
      </c>
      <c r="E3820" s="40" t="s">
        <v>117</v>
      </c>
      <c r="F3820" s="18">
        <v>-59.8</v>
      </c>
      <c r="G3820" s="17">
        <v>-57.3</v>
      </c>
      <c r="H3820" s="17">
        <v>-57.4</v>
      </c>
      <c r="I3820" s="17">
        <v>-58.3</v>
      </c>
      <c r="J3820" s="17">
        <v>-59</v>
      </c>
      <c r="K3820" s="30">
        <v>-60.6</v>
      </c>
      <c r="L3820" s="10">
        <f t="shared" si="923"/>
        <v>-59</v>
      </c>
      <c r="M3820" s="52" t="str">
        <f t="shared" si="927"/>
        <v>high latitude</v>
      </c>
      <c r="N3820" s="117">
        <v>6360000</v>
      </c>
      <c r="O3820" s="72">
        <v>304000</v>
      </c>
      <c r="P3820" s="72">
        <v>186000</v>
      </c>
      <c r="Q3820" s="72">
        <v>36000</v>
      </c>
      <c r="R3820" s="72">
        <v>2220000</v>
      </c>
      <c r="S3820" s="73">
        <v>102000</v>
      </c>
      <c r="T3820" s="65">
        <v>0.69099999999999995</v>
      </c>
      <c r="U3820" s="53">
        <v>3.3000000000000002E-2</v>
      </c>
      <c r="V3820" s="53">
        <v>0.02</v>
      </c>
      <c r="W3820" s="53">
        <v>4.0000000000000001E-3</v>
      </c>
      <c r="X3820" s="53">
        <v>0.24099999999999999</v>
      </c>
      <c r="Y3820" s="85">
        <v>1.0999999999999999E-2</v>
      </c>
      <c r="Z3820" s="10">
        <f t="shared" si="928"/>
        <v>0.51470588235294124</v>
      </c>
      <c r="AA3820" s="11">
        <f t="shared" si="929"/>
        <v>-0.45484486000851032</v>
      </c>
      <c r="AB3820" s="11">
        <f t="shared" si="922"/>
        <v>-0.28844086835596061</v>
      </c>
      <c r="AC3820" s="11">
        <f t="shared" si="930"/>
        <v>16.197971949425551</v>
      </c>
      <c r="AD3820" s="11">
        <f t="shared" si="926"/>
        <v>18.870644604452295</v>
      </c>
      <c r="AE3820" s="7">
        <v>10.7817758822918</v>
      </c>
      <c r="AF3820" s="6">
        <v>17.2722446144607</v>
      </c>
      <c r="AG3820" s="8">
        <v>22.826488375836099</v>
      </c>
      <c r="AH3820" s="7">
        <v>0.80800000000000005</v>
      </c>
      <c r="AI3820" s="11">
        <f t="shared" si="931"/>
        <v>74.141630901287542</v>
      </c>
      <c r="AJ3820" s="11">
        <f t="shared" si="932"/>
        <v>1.566951566951567</v>
      </c>
      <c r="AK3820" s="11">
        <f t="shared" si="933"/>
        <v>0.18446601941747576</v>
      </c>
      <c r="AL3820" s="11">
        <f t="shared" si="934"/>
        <v>5</v>
      </c>
      <c r="AM3820" s="11">
        <f t="shared" si="935"/>
        <v>1.8970588235294117</v>
      </c>
      <c r="AN3820" s="3">
        <f t="shared" si="924"/>
        <v>2.8672199170124482</v>
      </c>
      <c r="AO3820" s="3">
        <f t="shared" si="925"/>
        <v>8.3783783783783788E-2</v>
      </c>
      <c r="AP3820" s="3" t="s">
        <v>8</v>
      </c>
      <c r="AQ3820" s="123"/>
      <c r="AR3820" s="2"/>
      <c r="AS3820" s="3"/>
    </row>
    <row r="3821" spans="1:45" ht="15" customHeight="1">
      <c r="A3821" s="6">
        <v>16.43</v>
      </c>
      <c r="B3821" s="32" t="s">
        <v>40</v>
      </c>
      <c r="C3821" s="17">
        <v>-63.310229999999997</v>
      </c>
      <c r="D3821" s="17">
        <v>135.99896000000001</v>
      </c>
      <c r="E3821" s="40" t="s">
        <v>117</v>
      </c>
      <c r="F3821" s="18">
        <v>-59.8</v>
      </c>
      <c r="G3821" s="17">
        <v>-57.3</v>
      </c>
      <c r="H3821" s="17">
        <v>-57.4</v>
      </c>
      <c r="I3821" s="17">
        <v>-58.3</v>
      </c>
      <c r="J3821" s="17">
        <v>-59</v>
      </c>
      <c r="K3821" s="30">
        <v>-60.6</v>
      </c>
      <c r="L3821" s="10">
        <f t="shared" si="923"/>
        <v>-59</v>
      </c>
      <c r="M3821" s="52" t="str">
        <f t="shared" si="927"/>
        <v>high latitude</v>
      </c>
      <c r="N3821" s="117">
        <v>41900000</v>
      </c>
      <c r="O3821" s="72">
        <v>4190000</v>
      </c>
      <c r="P3821" s="72">
        <v>4010000</v>
      </c>
      <c r="Q3821" s="72">
        <v>283000</v>
      </c>
      <c r="R3821" s="72">
        <v>22800000</v>
      </c>
      <c r="S3821" s="73">
        <v>1360000</v>
      </c>
      <c r="T3821" s="65">
        <v>0.56200000000000006</v>
      </c>
      <c r="U3821" s="53">
        <v>5.6000000000000001E-2</v>
      </c>
      <c r="V3821" s="53">
        <v>5.3999999999999999E-2</v>
      </c>
      <c r="W3821" s="53">
        <v>4.0000000000000001E-3</v>
      </c>
      <c r="X3821" s="53">
        <v>0.30599999999999999</v>
      </c>
      <c r="Y3821" s="85">
        <v>1.7999999999999999E-2</v>
      </c>
      <c r="Z3821" s="10">
        <f t="shared" si="928"/>
        <v>0.57575757575757569</v>
      </c>
      <c r="AA3821" s="11">
        <f t="shared" si="929"/>
        <v>-0.3245110915135041</v>
      </c>
      <c r="AB3821" s="11">
        <f t="shared" si="922"/>
        <v>-0.23976033892505857</v>
      </c>
      <c r="AC3821" s="11">
        <f t="shared" si="930"/>
        <v>24.995501322838471</v>
      </c>
      <c r="AD3821" s="11">
        <f t="shared" si="926"/>
        <v>22.200392817525994</v>
      </c>
      <c r="AE3821" s="7">
        <v>14.9582344360314</v>
      </c>
      <c r="AF3821" s="6">
        <v>21.0023259687012</v>
      </c>
      <c r="AG3821" s="8">
        <v>26.8738773607549</v>
      </c>
      <c r="AH3821" s="7">
        <v>0.57899999999999996</v>
      </c>
      <c r="AI3821" s="11">
        <f t="shared" si="931"/>
        <v>64.746543778801851</v>
      </c>
      <c r="AJ3821" s="11">
        <f t="shared" si="932"/>
        <v>3.1034482758620681</v>
      </c>
      <c r="AK3821" s="11">
        <f t="shared" si="933"/>
        <v>0.26027397260273971</v>
      </c>
      <c r="AL3821" s="11">
        <f t="shared" si="934"/>
        <v>13.5</v>
      </c>
      <c r="AM3821" s="11">
        <f t="shared" si="935"/>
        <v>1.8787878787878787</v>
      </c>
      <c r="AN3821" s="3">
        <f t="shared" si="924"/>
        <v>1.8366013071895426</v>
      </c>
      <c r="AO3821" s="3">
        <f t="shared" si="925"/>
        <v>0.17587719298245613</v>
      </c>
      <c r="AP3821" s="3" t="s">
        <v>8</v>
      </c>
      <c r="AQ3821" s="123"/>
      <c r="AR3821" s="2"/>
      <c r="AS3821" s="3"/>
    </row>
    <row r="3822" spans="1:45" ht="15" customHeight="1">
      <c r="A3822" s="6">
        <v>16.63</v>
      </c>
      <c r="B3822" s="32" t="s">
        <v>40</v>
      </c>
      <c r="C3822" s="17">
        <v>-63.310229999999997</v>
      </c>
      <c r="D3822" s="17">
        <v>135.99896000000001</v>
      </c>
      <c r="E3822" s="40" t="s">
        <v>117</v>
      </c>
      <c r="F3822" s="18">
        <v>-59.8</v>
      </c>
      <c r="G3822" s="17">
        <v>-57.3</v>
      </c>
      <c r="H3822" s="17">
        <v>-57.4</v>
      </c>
      <c r="I3822" s="17">
        <v>-58.3</v>
      </c>
      <c r="J3822" s="17">
        <v>-59</v>
      </c>
      <c r="K3822" s="30">
        <v>-60.6</v>
      </c>
      <c r="L3822" s="10">
        <f t="shared" si="923"/>
        <v>-59</v>
      </c>
      <c r="M3822" s="52" t="str">
        <f t="shared" si="927"/>
        <v>high latitude</v>
      </c>
      <c r="N3822" s="117">
        <v>186000000</v>
      </c>
      <c r="O3822" s="72">
        <v>20500000</v>
      </c>
      <c r="P3822" s="72">
        <v>12900000</v>
      </c>
      <c r="Q3822" s="72">
        <v>1870000</v>
      </c>
      <c r="R3822" s="72">
        <v>187000000</v>
      </c>
      <c r="S3822" s="73">
        <v>7670000</v>
      </c>
      <c r="T3822" s="65">
        <v>0.44700000000000001</v>
      </c>
      <c r="U3822" s="53">
        <v>4.9000000000000002E-2</v>
      </c>
      <c r="V3822" s="53">
        <v>3.1E-2</v>
      </c>
      <c r="W3822" s="53">
        <v>4.0000000000000001E-3</v>
      </c>
      <c r="X3822" s="53">
        <v>0.45</v>
      </c>
      <c r="Y3822" s="85">
        <v>1.7999999999999999E-2</v>
      </c>
      <c r="Z3822" s="10">
        <f t="shared" si="928"/>
        <v>0.51960784313725494</v>
      </c>
      <c r="AA3822" s="11">
        <f t="shared" si="929"/>
        <v>-0.432917592227609</v>
      </c>
      <c r="AB3822" s="11">
        <f t="shared" si="922"/>
        <v>-0.28432430216112847</v>
      </c>
      <c r="AC3822" s="11">
        <f t="shared" si="930"/>
        <v>17.678062524636392</v>
      </c>
      <c r="AD3822" s="11">
        <f t="shared" si="926"/>
        <v>19.152217732178812</v>
      </c>
      <c r="AE3822" s="7">
        <v>11.0916755415653</v>
      </c>
      <c r="AF3822" s="6">
        <v>17.528094048958401</v>
      </c>
      <c r="AG3822" s="8">
        <v>23.126564603844201</v>
      </c>
      <c r="AH3822" s="7">
        <v>7.5999999999999998E-2</v>
      </c>
      <c r="AI3822" s="11">
        <f t="shared" si="931"/>
        <v>49.832775919732441</v>
      </c>
      <c r="AJ3822" s="11">
        <f t="shared" si="932"/>
        <v>3.8709677419354835</v>
      </c>
      <c r="AK3822" s="11">
        <f t="shared" si="933"/>
        <v>0.15217391304347827</v>
      </c>
      <c r="AL3822" s="11">
        <f t="shared" si="934"/>
        <v>7.75</v>
      </c>
      <c r="AM3822" s="11">
        <f t="shared" si="935"/>
        <v>1.9117647058823528</v>
      </c>
      <c r="AN3822" s="3">
        <f t="shared" si="924"/>
        <v>0.99333333333333329</v>
      </c>
      <c r="AO3822" s="3">
        <f t="shared" si="925"/>
        <v>6.8983957219251338E-2</v>
      </c>
      <c r="AP3822" s="3" t="s">
        <v>8</v>
      </c>
      <c r="AQ3822" s="123"/>
      <c r="AR3822" s="2"/>
      <c r="AS3822" s="3"/>
    </row>
    <row r="3823" spans="1:45" ht="15" customHeight="1">
      <c r="A3823" s="6">
        <v>16.77</v>
      </c>
      <c r="B3823" s="32" t="s">
        <v>40</v>
      </c>
      <c r="C3823" s="17">
        <v>-63.310229999999997</v>
      </c>
      <c r="D3823" s="17">
        <v>135.99896000000001</v>
      </c>
      <c r="E3823" s="40" t="s">
        <v>117</v>
      </c>
      <c r="F3823" s="18">
        <v>-59.8</v>
      </c>
      <c r="G3823" s="17">
        <v>-57.3</v>
      </c>
      <c r="H3823" s="17">
        <v>-57.4</v>
      </c>
      <c r="I3823" s="17">
        <v>-58.3</v>
      </c>
      <c r="J3823" s="17">
        <v>-59</v>
      </c>
      <c r="K3823" s="30">
        <v>-60.6</v>
      </c>
      <c r="L3823" s="10">
        <f t="shared" si="923"/>
        <v>-59</v>
      </c>
      <c r="M3823" s="52" t="str">
        <f t="shared" si="927"/>
        <v>high latitude</v>
      </c>
      <c r="N3823" s="117">
        <v>186000000</v>
      </c>
      <c r="O3823" s="72">
        <v>24500000</v>
      </c>
      <c r="P3823" s="72">
        <v>15000000</v>
      </c>
      <c r="Q3823" s="72">
        <v>6830000</v>
      </c>
      <c r="R3823" s="72">
        <v>149000000</v>
      </c>
      <c r="S3823" s="73">
        <v>9600000</v>
      </c>
      <c r="T3823" s="65">
        <v>0.47599999999999998</v>
      </c>
      <c r="U3823" s="53">
        <v>6.3E-2</v>
      </c>
      <c r="V3823" s="53">
        <v>3.7999999999999999E-2</v>
      </c>
      <c r="W3823" s="53">
        <v>1.7000000000000001E-2</v>
      </c>
      <c r="X3823" s="53">
        <v>0.38100000000000001</v>
      </c>
      <c r="Y3823" s="85">
        <v>2.5000000000000001E-2</v>
      </c>
      <c r="Z3823" s="10">
        <f t="shared" si="928"/>
        <v>0.55944055944055937</v>
      </c>
      <c r="AA3823" s="11">
        <f t="shared" si="929"/>
        <v>-0.49209841068931526</v>
      </c>
      <c r="AB3823" s="11">
        <f t="shared" si="922"/>
        <v>-0.25224605047311827</v>
      </c>
      <c r="AC3823" s="11">
        <f t="shared" si="930"/>
        <v>13.68335727847122</v>
      </c>
      <c r="AD3823" s="11">
        <f t="shared" si="926"/>
        <v>21.346370147638712</v>
      </c>
      <c r="AE3823" s="7">
        <v>13.875431466957201</v>
      </c>
      <c r="AF3823" s="6">
        <v>20.017927747903201</v>
      </c>
      <c r="AG3823" s="8">
        <v>25.706685373132402</v>
      </c>
      <c r="AH3823" s="7">
        <v>0.115</v>
      </c>
      <c r="AI3823" s="11">
        <f t="shared" si="931"/>
        <v>55.542590431738624</v>
      </c>
      <c r="AJ3823" s="11">
        <f t="shared" si="932"/>
        <v>4.9900199600798407</v>
      </c>
      <c r="AK3823" s="11">
        <f t="shared" si="933"/>
        <v>0.2251908396946565</v>
      </c>
      <c r="AL3823" s="11">
        <f t="shared" si="934"/>
        <v>2.2352941176470584</v>
      </c>
      <c r="AM3823" s="11">
        <f t="shared" si="935"/>
        <v>2.0279720279720279</v>
      </c>
      <c r="AN3823" s="3">
        <f t="shared" si="924"/>
        <v>1.2493438320209973</v>
      </c>
      <c r="AO3823" s="3">
        <f t="shared" si="925"/>
        <v>0.10067114093959731</v>
      </c>
      <c r="AP3823" s="3" t="s">
        <v>8</v>
      </c>
      <c r="AQ3823" s="123"/>
      <c r="AR3823" s="2"/>
      <c r="AS3823" s="3"/>
    </row>
    <row r="3824" spans="1:45" ht="15" customHeight="1">
      <c r="A3824" s="6">
        <v>16.8</v>
      </c>
      <c r="B3824" s="32" t="s">
        <v>40</v>
      </c>
      <c r="C3824" s="17">
        <v>-63.310229999999997</v>
      </c>
      <c r="D3824" s="17">
        <v>135.99896000000001</v>
      </c>
      <c r="E3824" s="40" t="s">
        <v>117</v>
      </c>
      <c r="F3824" s="18">
        <v>-59.8</v>
      </c>
      <c r="G3824" s="17">
        <v>-57.3</v>
      </c>
      <c r="H3824" s="17">
        <v>-57.4</v>
      </c>
      <c r="I3824" s="17">
        <v>-58.3</v>
      </c>
      <c r="J3824" s="17">
        <v>-59</v>
      </c>
      <c r="K3824" s="30">
        <v>-60.6</v>
      </c>
      <c r="L3824" s="10">
        <f t="shared" si="923"/>
        <v>-59</v>
      </c>
      <c r="M3824" s="52" t="str">
        <f t="shared" si="927"/>
        <v>high latitude</v>
      </c>
      <c r="N3824" s="117">
        <v>97800000</v>
      </c>
      <c r="O3824" s="72">
        <v>9510000</v>
      </c>
      <c r="P3824" s="72">
        <v>6820000</v>
      </c>
      <c r="Q3824" s="72">
        <v>662000</v>
      </c>
      <c r="R3824" s="72">
        <v>62800000</v>
      </c>
      <c r="S3824" s="73">
        <v>4170000</v>
      </c>
      <c r="T3824" s="65">
        <v>0.53800000000000003</v>
      </c>
      <c r="U3824" s="53">
        <v>5.1999999999999998E-2</v>
      </c>
      <c r="V3824" s="53">
        <v>3.7999999999999999E-2</v>
      </c>
      <c r="W3824" s="53">
        <v>4.0000000000000001E-3</v>
      </c>
      <c r="X3824" s="53">
        <v>0.34599999999999997</v>
      </c>
      <c r="Y3824" s="85">
        <v>2.3E-2</v>
      </c>
      <c r="Z3824" s="10">
        <f t="shared" si="928"/>
        <v>0.55555555555555558</v>
      </c>
      <c r="AA3824" s="11">
        <f t="shared" si="929"/>
        <v>-0.39334425698288855</v>
      </c>
      <c r="AB3824" s="11">
        <f t="shared" si="922"/>
        <v>-0.25527250510330607</v>
      </c>
      <c r="AC3824" s="11">
        <f t="shared" si="930"/>
        <v>20.349262653655021</v>
      </c>
      <c r="AD3824" s="11">
        <f t="shared" si="926"/>
        <v>21.139360650933863</v>
      </c>
      <c r="AE3824" s="7">
        <v>13.6005671240992</v>
      </c>
      <c r="AF3824" s="6">
        <v>19.756396534606999</v>
      </c>
      <c r="AG3824" s="8">
        <v>25.432881064056399</v>
      </c>
      <c r="AH3824" s="7">
        <v>0.185</v>
      </c>
      <c r="AI3824" s="11">
        <f t="shared" si="931"/>
        <v>60.859728506787334</v>
      </c>
      <c r="AJ3824" s="11">
        <f t="shared" si="932"/>
        <v>4.0998217468805702</v>
      </c>
      <c r="AK3824" s="11">
        <f t="shared" si="933"/>
        <v>0.20302375809935205</v>
      </c>
      <c r="AL3824" s="11">
        <f t="shared" si="934"/>
        <v>9.5</v>
      </c>
      <c r="AM3824" s="11">
        <f t="shared" si="935"/>
        <v>1.9829059829059832</v>
      </c>
      <c r="AN3824" s="3">
        <f t="shared" si="924"/>
        <v>1.554913294797688</v>
      </c>
      <c r="AO3824" s="3">
        <f t="shared" si="925"/>
        <v>0.10859872611464969</v>
      </c>
      <c r="AP3824" s="3" t="s">
        <v>8</v>
      </c>
      <c r="AQ3824" s="123"/>
      <c r="AR3824" s="2"/>
      <c r="AS3824" s="3"/>
    </row>
    <row r="3825" spans="1:45" ht="15" customHeight="1">
      <c r="A3825" s="6">
        <v>16.940000000000001</v>
      </c>
      <c r="B3825" s="32" t="s">
        <v>40</v>
      </c>
      <c r="C3825" s="17">
        <v>-63.310229999999997</v>
      </c>
      <c r="D3825" s="17">
        <v>135.99896000000001</v>
      </c>
      <c r="E3825" s="40" t="s">
        <v>117</v>
      </c>
      <c r="F3825" s="18">
        <v>-59.8</v>
      </c>
      <c r="G3825" s="17">
        <v>-57.3</v>
      </c>
      <c r="H3825" s="17">
        <v>-57.4</v>
      </c>
      <c r="I3825" s="17">
        <v>-58.3</v>
      </c>
      <c r="J3825" s="17">
        <v>-59</v>
      </c>
      <c r="K3825" s="30">
        <v>-60.6</v>
      </c>
      <c r="L3825" s="10">
        <f t="shared" si="923"/>
        <v>-59</v>
      </c>
      <c r="M3825" s="52" t="str">
        <f t="shared" si="927"/>
        <v>high latitude</v>
      </c>
      <c r="N3825" s="117">
        <v>57200000</v>
      </c>
      <c r="O3825" s="72">
        <v>6550000</v>
      </c>
      <c r="P3825" s="72">
        <v>3940000</v>
      </c>
      <c r="Q3825" s="72">
        <v>410000</v>
      </c>
      <c r="R3825" s="72">
        <v>45700000</v>
      </c>
      <c r="S3825" s="73">
        <v>2150000</v>
      </c>
      <c r="T3825" s="65">
        <v>0.49299999999999999</v>
      </c>
      <c r="U3825" s="53">
        <v>5.6000000000000001E-2</v>
      </c>
      <c r="V3825" s="53">
        <v>3.4000000000000002E-2</v>
      </c>
      <c r="W3825" s="53">
        <v>4.0000000000000001E-3</v>
      </c>
      <c r="X3825" s="53">
        <v>0.39400000000000002</v>
      </c>
      <c r="Y3825" s="85">
        <v>1.9E-2</v>
      </c>
      <c r="Z3825" s="10">
        <f t="shared" si="928"/>
        <v>0.50442477876106206</v>
      </c>
      <c r="AA3825" s="11">
        <f t="shared" si="929"/>
        <v>-0.44164893655744353</v>
      </c>
      <c r="AB3825" s="11">
        <f t="shared" si="922"/>
        <v>-0.2972035878109282</v>
      </c>
      <c r="AC3825" s="11">
        <f t="shared" si="930"/>
        <v>17.088696782372562</v>
      </c>
      <c r="AD3825" s="11">
        <f t="shared" si="926"/>
        <v>18.27127459373251</v>
      </c>
      <c r="AE3825" s="7">
        <v>10.1391613175957</v>
      </c>
      <c r="AF3825" s="6">
        <v>16.637568601068899</v>
      </c>
      <c r="AG3825" s="8">
        <v>22.185865642918099</v>
      </c>
      <c r="AH3825" s="7">
        <v>0.13700000000000001</v>
      </c>
      <c r="AI3825" s="11">
        <f t="shared" si="931"/>
        <v>55.580608793686579</v>
      </c>
      <c r="AJ3825" s="11">
        <f t="shared" si="932"/>
        <v>3.7109375</v>
      </c>
      <c r="AK3825" s="11">
        <f t="shared" si="933"/>
        <v>0.1854043392504931</v>
      </c>
      <c r="AL3825" s="11">
        <f t="shared" si="934"/>
        <v>8.5</v>
      </c>
      <c r="AM3825" s="11">
        <f t="shared" si="935"/>
        <v>1.8761061946902655</v>
      </c>
      <c r="AN3825" s="3">
        <f t="shared" si="924"/>
        <v>1.251269035532995</v>
      </c>
      <c r="AO3825" s="3">
        <f t="shared" si="925"/>
        <v>8.6214442013129097E-2</v>
      </c>
      <c r="AP3825" s="3" t="s">
        <v>8</v>
      </c>
      <c r="AQ3825" s="123"/>
      <c r="AR3825" s="2"/>
      <c r="AS3825" s="3"/>
    </row>
    <row r="3826" spans="1:45" ht="15" customHeight="1">
      <c r="A3826" s="6">
        <v>16.95</v>
      </c>
      <c r="B3826" s="32" t="s">
        <v>40</v>
      </c>
      <c r="C3826" s="17">
        <v>-63.310229999999997</v>
      </c>
      <c r="D3826" s="17">
        <v>135.99896000000001</v>
      </c>
      <c r="E3826" s="40" t="s">
        <v>117</v>
      </c>
      <c r="F3826" s="18">
        <v>-59.8</v>
      </c>
      <c r="G3826" s="17">
        <v>-57.3</v>
      </c>
      <c r="H3826" s="17">
        <v>-57.4</v>
      </c>
      <c r="I3826" s="17">
        <v>-58.3</v>
      </c>
      <c r="J3826" s="17">
        <v>-59</v>
      </c>
      <c r="K3826" s="30">
        <v>-60.6</v>
      </c>
      <c r="L3826" s="10">
        <f t="shared" si="923"/>
        <v>-59</v>
      </c>
      <c r="M3826" s="52" t="str">
        <f t="shared" si="927"/>
        <v>high latitude</v>
      </c>
      <c r="N3826" s="117">
        <v>58300000</v>
      </c>
      <c r="O3826" s="72">
        <v>8080000</v>
      </c>
      <c r="P3826" s="72">
        <v>6060000</v>
      </c>
      <c r="Q3826" s="72">
        <v>541000</v>
      </c>
      <c r="R3826" s="72">
        <v>46800000</v>
      </c>
      <c r="S3826" s="73">
        <v>3300000</v>
      </c>
      <c r="T3826" s="65">
        <v>0.47399999999999998</v>
      </c>
      <c r="U3826" s="53">
        <v>6.6000000000000003E-2</v>
      </c>
      <c r="V3826" s="53">
        <v>4.9000000000000002E-2</v>
      </c>
      <c r="W3826" s="53">
        <v>4.0000000000000001E-3</v>
      </c>
      <c r="X3826" s="53">
        <v>0.38</v>
      </c>
      <c r="Y3826" s="85">
        <v>2.7E-2</v>
      </c>
      <c r="Z3826" s="10">
        <f t="shared" si="928"/>
        <v>0.54794520547945202</v>
      </c>
      <c r="AA3826" s="11">
        <f t="shared" si="929"/>
        <v>-0.38535088136401713</v>
      </c>
      <c r="AB3826" s="11">
        <f t="shared" si="922"/>
        <v>-0.26126286879249355</v>
      </c>
      <c r="AC3826" s="11">
        <f t="shared" si="930"/>
        <v>20.888815507928843</v>
      </c>
      <c r="AD3826" s="11">
        <f t="shared" si="926"/>
        <v>20.729619774593441</v>
      </c>
      <c r="AE3826" s="7">
        <v>13.0037320751354</v>
      </c>
      <c r="AF3826" s="6">
        <v>19.3183159169416</v>
      </c>
      <c r="AG3826" s="8">
        <v>24.951589473834701</v>
      </c>
      <c r="AH3826" s="7">
        <v>0.16500000000000001</v>
      </c>
      <c r="AI3826" s="11">
        <f t="shared" si="931"/>
        <v>55.503512880562056</v>
      </c>
      <c r="AJ3826" s="11">
        <f t="shared" si="932"/>
        <v>5.3892215568862278</v>
      </c>
      <c r="AK3826" s="11">
        <f t="shared" si="933"/>
        <v>0.22623574144486694</v>
      </c>
      <c r="AL3826" s="11">
        <f t="shared" si="934"/>
        <v>12.25</v>
      </c>
      <c r="AM3826" s="11">
        <f t="shared" si="935"/>
        <v>1.9452054794520548</v>
      </c>
      <c r="AN3826" s="3">
        <f t="shared" si="924"/>
        <v>1.2473684210526315</v>
      </c>
      <c r="AO3826" s="3">
        <f t="shared" si="925"/>
        <v>0.1294871794871795</v>
      </c>
      <c r="AP3826" s="3" t="s">
        <v>8</v>
      </c>
      <c r="AQ3826" s="123"/>
      <c r="AR3826" s="2"/>
      <c r="AS3826" s="3"/>
    </row>
    <row r="3827" spans="1:45" ht="15" customHeight="1">
      <c r="A3827" s="6">
        <v>16.97</v>
      </c>
      <c r="B3827" s="32" t="s">
        <v>40</v>
      </c>
      <c r="C3827" s="17">
        <v>-63.310229999999997</v>
      </c>
      <c r="D3827" s="17">
        <v>135.99896000000001</v>
      </c>
      <c r="E3827" s="40" t="s">
        <v>117</v>
      </c>
      <c r="F3827" s="18">
        <v>-59.8</v>
      </c>
      <c r="G3827" s="17">
        <v>-57.3</v>
      </c>
      <c r="H3827" s="17">
        <v>-57.4</v>
      </c>
      <c r="I3827" s="17">
        <v>-58.3</v>
      </c>
      <c r="J3827" s="17">
        <v>-59</v>
      </c>
      <c r="K3827" s="30">
        <v>-60.6</v>
      </c>
      <c r="L3827" s="10">
        <f t="shared" si="923"/>
        <v>-59</v>
      </c>
      <c r="M3827" s="52" t="str">
        <f t="shared" si="927"/>
        <v>high latitude</v>
      </c>
      <c r="N3827" s="117">
        <v>58200000</v>
      </c>
      <c r="O3827" s="72">
        <v>5040000</v>
      </c>
      <c r="P3827" s="72">
        <v>3800000</v>
      </c>
      <c r="Q3827" s="72">
        <v>327000</v>
      </c>
      <c r="R3827" s="72">
        <v>28800000</v>
      </c>
      <c r="S3827" s="73">
        <v>1820000</v>
      </c>
      <c r="T3827" s="65">
        <v>0.59399999999999997</v>
      </c>
      <c r="U3827" s="53">
        <v>5.0999999999999997E-2</v>
      </c>
      <c r="V3827" s="53">
        <v>3.9E-2</v>
      </c>
      <c r="W3827" s="53">
        <v>3.0000000000000001E-3</v>
      </c>
      <c r="X3827" s="53">
        <v>0.29399999999999998</v>
      </c>
      <c r="Y3827" s="85">
        <v>1.9E-2</v>
      </c>
      <c r="Z3827" s="10">
        <f t="shared" si="928"/>
        <v>0.5446428571428571</v>
      </c>
      <c r="AA3827" s="11">
        <f t="shared" si="929"/>
        <v>-0.37741834152743592</v>
      </c>
      <c r="AB3827" s="11">
        <f t="shared" si="922"/>
        <v>-0.26388818765941463</v>
      </c>
      <c r="AC3827" s="11">
        <f t="shared" si="930"/>
        <v>21.424261946898074</v>
      </c>
      <c r="AD3827" s="11">
        <f t="shared" si="926"/>
        <v>20.550047964096038</v>
      </c>
      <c r="AE3827" s="7">
        <v>12.859345115713101</v>
      </c>
      <c r="AF3827" s="6">
        <v>19.103513465789</v>
      </c>
      <c r="AG3827" s="8">
        <v>24.725390139528599</v>
      </c>
      <c r="AH3827" s="7">
        <v>0.214</v>
      </c>
      <c r="AI3827" s="11">
        <f t="shared" si="931"/>
        <v>66.891891891891902</v>
      </c>
      <c r="AJ3827" s="11">
        <f t="shared" si="932"/>
        <v>3.0995106035889073</v>
      </c>
      <c r="AK3827" s="11">
        <f t="shared" si="933"/>
        <v>0.22906403940886697</v>
      </c>
      <c r="AL3827" s="11">
        <f t="shared" si="934"/>
        <v>13</v>
      </c>
      <c r="AM3827" s="11">
        <f t="shared" si="935"/>
        <v>1.9107142857142858</v>
      </c>
      <c r="AN3827" s="3">
        <f t="shared" si="924"/>
        <v>2.0204081632653059</v>
      </c>
      <c r="AO3827" s="3">
        <f t="shared" si="925"/>
        <v>0.13194444444444445</v>
      </c>
      <c r="AP3827" s="3" t="s">
        <v>8</v>
      </c>
      <c r="AQ3827" s="123"/>
      <c r="AR3827" s="2"/>
      <c r="AS3827" s="3"/>
    </row>
    <row r="3828" spans="1:45" ht="15" customHeight="1">
      <c r="A3828" s="11">
        <v>12.750999999999999</v>
      </c>
      <c r="B3828" s="32" t="s">
        <v>73</v>
      </c>
      <c r="C3828" s="17">
        <v>51.4</v>
      </c>
      <c r="D3828" s="17">
        <v>-11.55</v>
      </c>
      <c r="E3828" s="40" t="s">
        <v>72</v>
      </c>
      <c r="F3828" s="18">
        <v>39.700000000000003</v>
      </c>
      <c r="G3828" s="17">
        <v>40.299999999999997</v>
      </c>
      <c r="H3828" s="17">
        <v>43.2</v>
      </c>
      <c r="I3828" s="17">
        <v>44.9</v>
      </c>
      <c r="J3828" s="17">
        <v>46.1</v>
      </c>
      <c r="K3828" s="30">
        <v>48.3</v>
      </c>
      <c r="L3828" s="10">
        <f t="shared" si="923"/>
        <v>48.3</v>
      </c>
      <c r="M3828" s="52" t="str">
        <f t="shared" si="927"/>
        <v>transition</v>
      </c>
      <c r="N3828" s="32">
        <v>17400000</v>
      </c>
      <c r="O3828" s="24">
        <v>3240000</v>
      </c>
      <c r="P3828" s="24">
        <v>2030000</v>
      </c>
      <c r="Q3828" s="24">
        <v>737000</v>
      </c>
      <c r="R3828" s="24">
        <v>26300000</v>
      </c>
      <c r="S3828" s="37">
        <v>979000</v>
      </c>
      <c r="T3828" s="10">
        <v>0.34329006037170029</v>
      </c>
      <c r="U3828" s="11">
        <v>6.3922976758868322E-2</v>
      </c>
      <c r="V3828" s="11">
        <v>4.0050507043365033E-2</v>
      </c>
      <c r="W3828" s="11">
        <v>1.4540504281261097E-2</v>
      </c>
      <c r="X3828" s="11">
        <v>0.51888095332044348</v>
      </c>
      <c r="Y3828" s="12">
        <v>1.9314998224361758E-2</v>
      </c>
      <c r="Z3828" s="10">
        <f t="shared" si="928"/>
        <v>0.53621528771829374</v>
      </c>
      <c r="AA3828" s="11">
        <f t="shared" si="929"/>
        <v>-0.47116159403414232</v>
      </c>
      <c r="AB3828" s="11">
        <f t="shared" si="922"/>
        <v>-0.27066080826240935</v>
      </c>
      <c r="AC3828" s="11">
        <f t="shared" si="930"/>
        <v>15.096592402695393</v>
      </c>
      <c r="AD3828" s="11">
        <f t="shared" si="926"/>
        <v>20.086800714851201</v>
      </c>
      <c r="AE3828" s="10">
        <v>12.623589624380999</v>
      </c>
      <c r="AF3828" s="11">
        <v>18.898503272747099</v>
      </c>
      <c r="AG3828" s="12">
        <v>25.2337148978214</v>
      </c>
      <c r="AH3828" s="10">
        <v>5.1944774999999999E-2</v>
      </c>
      <c r="AI3828" s="11">
        <f t="shared" si="931"/>
        <v>39.816933638443942</v>
      </c>
      <c r="AJ3828" s="11">
        <f t="shared" si="932"/>
        <v>5.3267315958430821</v>
      </c>
      <c r="AK3828" s="11">
        <f t="shared" si="933"/>
        <v>0.18046626209217087</v>
      </c>
      <c r="AL3828" s="11">
        <f t="shared" si="934"/>
        <v>2.7544097693351426</v>
      </c>
      <c r="AM3828" s="11">
        <f t="shared" si="935"/>
        <v>1.9219868308044663</v>
      </c>
      <c r="AN3828" s="3">
        <f t="shared" si="924"/>
        <v>0.66159695817490505</v>
      </c>
      <c r="AO3828" s="3">
        <f t="shared" si="925"/>
        <v>7.7186311787072248E-2</v>
      </c>
      <c r="AP3828" s="3" t="s">
        <v>8</v>
      </c>
      <c r="AQ3828" s="124"/>
      <c r="AR3828" s="4"/>
      <c r="AS3828" s="3"/>
    </row>
    <row r="3829" spans="1:45" ht="15" customHeight="1">
      <c r="A3829" s="11">
        <v>12.757999999999999</v>
      </c>
      <c r="B3829" s="32" t="s">
        <v>73</v>
      </c>
      <c r="C3829" s="17">
        <v>51.4</v>
      </c>
      <c r="D3829" s="17">
        <v>-11.55</v>
      </c>
      <c r="E3829" s="40" t="s">
        <v>72</v>
      </c>
      <c r="F3829" s="18">
        <v>39.700000000000003</v>
      </c>
      <c r="G3829" s="17">
        <v>40.299999999999997</v>
      </c>
      <c r="H3829" s="17">
        <v>43.2</v>
      </c>
      <c r="I3829" s="17">
        <v>44.9</v>
      </c>
      <c r="J3829" s="17">
        <v>46.1</v>
      </c>
      <c r="K3829" s="30">
        <v>48.3</v>
      </c>
      <c r="L3829" s="10">
        <f t="shared" si="923"/>
        <v>48.3</v>
      </c>
      <c r="M3829" s="52" t="str">
        <f t="shared" si="927"/>
        <v>transition</v>
      </c>
      <c r="N3829" s="32">
        <v>9250000</v>
      </c>
      <c r="O3829" s="24">
        <v>1750000</v>
      </c>
      <c r="P3829" s="24">
        <v>1160000</v>
      </c>
      <c r="Q3829" s="24">
        <v>416000</v>
      </c>
      <c r="R3829" s="24">
        <v>13000000</v>
      </c>
      <c r="S3829" s="37">
        <v>413000</v>
      </c>
      <c r="T3829" s="10">
        <v>0.35591981222825042</v>
      </c>
      <c r="U3829" s="11">
        <v>6.7336180691831157E-2</v>
      </c>
      <c r="V3829" s="11">
        <v>4.463426834429951E-2</v>
      </c>
      <c r="W3829" s="11">
        <v>1.6006772095886721E-2</v>
      </c>
      <c r="X3829" s="11">
        <v>0.50021162799646002</v>
      </c>
      <c r="Y3829" s="12">
        <v>1.5891338643272152E-2</v>
      </c>
      <c r="Z3829" s="10">
        <f t="shared" si="928"/>
        <v>0.53196041722385656</v>
      </c>
      <c r="AA3829" s="11">
        <f t="shared" si="929"/>
        <v>-0.457464255656582</v>
      </c>
      <c r="AB3829" s="11">
        <f t="shared" si="922"/>
        <v>-0.27412068202978412</v>
      </c>
      <c r="AC3829" s="11">
        <f t="shared" si="930"/>
        <v>16.021162743180714</v>
      </c>
      <c r="AD3829" s="11">
        <f t="shared" si="926"/>
        <v>19.850145349162766</v>
      </c>
      <c r="AE3829" s="10">
        <v>12.319426546721999</v>
      </c>
      <c r="AF3829" s="11">
        <v>18.651071217190701</v>
      </c>
      <c r="AG3829" s="12">
        <v>24.926430787248901</v>
      </c>
      <c r="AH3829" s="10">
        <v>4.5752498000000003E-2</v>
      </c>
      <c r="AI3829" s="11">
        <f t="shared" si="931"/>
        <v>41.573033707865171</v>
      </c>
      <c r="AJ3829" s="11">
        <f t="shared" si="932"/>
        <v>4.274034978785056</v>
      </c>
      <c r="AK3829" s="11">
        <f t="shared" si="933"/>
        <v>0.19869765218949759</v>
      </c>
      <c r="AL3829" s="11">
        <f t="shared" si="934"/>
        <v>2.7884615384615383</v>
      </c>
      <c r="AM3829" s="11">
        <f t="shared" si="935"/>
        <v>1.8641347953998393</v>
      </c>
      <c r="AN3829" s="3">
        <f t="shared" si="924"/>
        <v>0.71153846153846156</v>
      </c>
      <c r="AO3829" s="3">
        <f t="shared" si="925"/>
        <v>8.9230769230769225E-2</v>
      </c>
      <c r="AP3829" s="3" t="s">
        <v>8</v>
      </c>
      <c r="AQ3829" s="124"/>
      <c r="AR3829" s="4"/>
      <c r="AS3829" s="3"/>
    </row>
    <row r="3830" spans="1:45" ht="15" customHeight="1">
      <c r="A3830" s="11">
        <v>12.763</v>
      </c>
      <c r="B3830" s="32" t="s">
        <v>73</v>
      </c>
      <c r="C3830" s="17">
        <v>51.4</v>
      </c>
      <c r="D3830" s="17">
        <v>-11.55</v>
      </c>
      <c r="E3830" s="40" t="s">
        <v>72</v>
      </c>
      <c r="F3830" s="18">
        <v>39.700000000000003</v>
      </c>
      <c r="G3830" s="17">
        <v>40.299999999999997</v>
      </c>
      <c r="H3830" s="17">
        <v>43.2</v>
      </c>
      <c r="I3830" s="17">
        <v>44.9</v>
      </c>
      <c r="J3830" s="17">
        <v>46.1</v>
      </c>
      <c r="K3830" s="30">
        <v>48.3</v>
      </c>
      <c r="L3830" s="10">
        <f t="shared" si="923"/>
        <v>48.3</v>
      </c>
      <c r="M3830" s="52" t="str">
        <f t="shared" si="927"/>
        <v>transition</v>
      </c>
      <c r="N3830" s="32">
        <v>3760000</v>
      </c>
      <c r="O3830" s="24">
        <v>726000</v>
      </c>
      <c r="P3830" s="24">
        <v>466000</v>
      </c>
      <c r="Q3830" s="24">
        <v>169000</v>
      </c>
      <c r="R3830" s="24">
        <v>5360000</v>
      </c>
      <c r="S3830" s="37">
        <v>186000</v>
      </c>
      <c r="T3830" s="10">
        <v>0.35248898471922752</v>
      </c>
      <c r="U3830" s="11">
        <v>6.8060373113340206E-2</v>
      </c>
      <c r="V3830" s="11">
        <v>4.3686134808287244E-2</v>
      </c>
      <c r="W3830" s="11">
        <v>1.5843254898284427E-2</v>
      </c>
      <c r="X3830" s="11">
        <v>0.50248429736570732</v>
      </c>
      <c r="Y3830" s="12">
        <v>1.7436955095153278E-2</v>
      </c>
      <c r="Z3830" s="10">
        <f t="shared" si="928"/>
        <v>0.53070458952811894</v>
      </c>
      <c r="AA3830" s="11">
        <f t="shared" si="929"/>
        <v>-0.46547220851333448</v>
      </c>
      <c r="AB3830" s="11">
        <f t="shared" si="922"/>
        <v>-0.27514715657992678</v>
      </c>
      <c r="AC3830" s="11">
        <f t="shared" si="930"/>
        <v>15.480625925349919</v>
      </c>
      <c r="AD3830" s="11">
        <f t="shared" si="926"/>
        <v>19.779934489933009</v>
      </c>
      <c r="AE3830" s="10">
        <v>12.258670372890901</v>
      </c>
      <c r="AF3830" s="11">
        <v>18.583515537388099</v>
      </c>
      <c r="AG3830" s="12">
        <v>24.799155851642801</v>
      </c>
      <c r="AH3830" s="10">
        <v>4.9847549999999997E-2</v>
      </c>
      <c r="AI3830" s="11">
        <f t="shared" si="931"/>
        <v>41.228070175438596</v>
      </c>
      <c r="AJ3830" s="11">
        <f t="shared" si="932"/>
        <v>4.7136340598073998</v>
      </c>
      <c r="AK3830" s="11">
        <f t="shared" si="933"/>
        <v>0.19704647459099464</v>
      </c>
      <c r="AL3830" s="11">
        <f t="shared" si="934"/>
        <v>2.7573964497041423</v>
      </c>
      <c r="AM3830" s="11">
        <f t="shared" si="935"/>
        <v>1.8804137039431159</v>
      </c>
      <c r="AN3830" s="3">
        <f t="shared" si="924"/>
        <v>0.70149253731343286</v>
      </c>
      <c r="AO3830" s="3">
        <f t="shared" si="925"/>
        <v>8.6940298507462682E-2</v>
      </c>
      <c r="AP3830" s="3" t="s">
        <v>8</v>
      </c>
      <c r="AQ3830" s="124"/>
      <c r="AR3830" s="4"/>
      <c r="AS3830" s="3"/>
    </row>
    <row r="3831" spans="1:45" ht="15" customHeight="1">
      <c r="A3831" s="11">
        <v>12.769</v>
      </c>
      <c r="B3831" s="32" t="s">
        <v>73</v>
      </c>
      <c r="C3831" s="17">
        <v>51.4</v>
      </c>
      <c r="D3831" s="17">
        <v>-11.55</v>
      </c>
      <c r="E3831" s="40" t="s">
        <v>72</v>
      </c>
      <c r="F3831" s="18">
        <v>39.700000000000003</v>
      </c>
      <c r="G3831" s="17">
        <v>40.299999999999997</v>
      </c>
      <c r="H3831" s="17">
        <v>43.2</v>
      </c>
      <c r="I3831" s="17">
        <v>44.9</v>
      </c>
      <c r="J3831" s="17">
        <v>46.1</v>
      </c>
      <c r="K3831" s="30">
        <v>48.3</v>
      </c>
      <c r="L3831" s="10">
        <f t="shared" si="923"/>
        <v>48.3</v>
      </c>
      <c r="M3831" s="52" t="str">
        <f t="shared" si="927"/>
        <v>transition</v>
      </c>
      <c r="N3831" s="32">
        <v>124000000</v>
      </c>
      <c r="O3831" s="24">
        <v>22200000</v>
      </c>
      <c r="P3831" s="24">
        <v>13100000</v>
      </c>
      <c r="Q3831" s="24">
        <v>4800000</v>
      </c>
      <c r="R3831" s="24">
        <v>169000000</v>
      </c>
      <c r="S3831" s="37">
        <v>6010000</v>
      </c>
      <c r="T3831" s="10">
        <v>0.36566305918433545</v>
      </c>
      <c r="U3831" s="11">
        <v>6.5465483176550376E-2</v>
      </c>
      <c r="V3831" s="11">
        <v>3.8630532865441894E-2</v>
      </c>
      <c r="W3831" s="11">
        <v>1.4154699065200083E-2</v>
      </c>
      <c r="X3831" s="11">
        <v>0.49836336292058625</v>
      </c>
      <c r="Y3831" s="12">
        <v>1.7722862787885936E-2</v>
      </c>
      <c r="Z3831" s="10">
        <f t="shared" si="928"/>
        <v>0.51854261548471048</v>
      </c>
      <c r="AA3831" s="11">
        <f t="shared" si="929"/>
        <v>-0.485873076964418</v>
      </c>
      <c r="AB3831" s="11">
        <f t="shared" si="922"/>
        <v>-0.28521554610363276</v>
      </c>
      <c r="AC3831" s="11">
        <f t="shared" si="930"/>
        <v>14.10356730490178</v>
      </c>
      <c r="AD3831" s="11">
        <f t="shared" si="926"/>
        <v>19.091256646511518</v>
      </c>
      <c r="AE3831" s="10">
        <v>11.3990099119232</v>
      </c>
      <c r="AF3831" s="11">
        <v>17.7450707979627</v>
      </c>
      <c r="AG3831" s="12">
        <v>23.917776071130799</v>
      </c>
      <c r="AH3831" s="10">
        <v>5.5670724999999997E-2</v>
      </c>
      <c r="AI3831" s="11">
        <f t="shared" si="931"/>
        <v>42.320819112627987</v>
      </c>
      <c r="AJ3831" s="11">
        <f t="shared" si="932"/>
        <v>4.6227213291285283</v>
      </c>
      <c r="AK3831" s="11">
        <f t="shared" si="933"/>
        <v>0.18641625215006277</v>
      </c>
      <c r="AL3831" s="11">
        <f t="shared" si="934"/>
        <v>2.7291666666666665</v>
      </c>
      <c r="AM3831" s="11">
        <f t="shared" si="935"/>
        <v>1.8833224896985472</v>
      </c>
      <c r="AN3831" s="3">
        <f t="shared" si="924"/>
        <v>0.73372781065088755</v>
      </c>
      <c r="AO3831" s="3">
        <f t="shared" si="925"/>
        <v>7.7514792899408283E-2</v>
      </c>
      <c r="AP3831" s="3" t="s">
        <v>8</v>
      </c>
      <c r="AQ3831" s="124"/>
      <c r="AR3831" s="4"/>
      <c r="AS3831" s="3"/>
    </row>
    <row r="3832" spans="1:45" ht="15" customHeight="1">
      <c r="A3832" s="11">
        <v>12.776</v>
      </c>
      <c r="B3832" s="32" t="s">
        <v>73</v>
      </c>
      <c r="C3832" s="17">
        <v>51.4</v>
      </c>
      <c r="D3832" s="17">
        <v>-11.55</v>
      </c>
      <c r="E3832" s="40" t="s">
        <v>72</v>
      </c>
      <c r="F3832" s="18">
        <v>39.700000000000003</v>
      </c>
      <c r="G3832" s="17">
        <v>40.299999999999997</v>
      </c>
      <c r="H3832" s="17">
        <v>43.2</v>
      </c>
      <c r="I3832" s="17">
        <v>44.9</v>
      </c>
      <c r="J3832" s="17">
        <v>46.1</v>
      </c>
      <c r="K3832" s="30">
        <v>48.3</v>
      </c>
      <c r="L3832" s="10">
        <f t="shared" si="923"/>
        <v>48.3</v>
      </c>
      <c r="M3832" s="52" t="str">
        <f t="shared" si="927"/>
        <v>transition</v>
      </c>
      <c r="N3832" s="32">
        <v>13700000</v>
      </c>
      <c r="O3832" s="24">
        <v>2450000</v>
      </c>
      <c r="P3832" s="24">
        <v>1490000</v>
      </c>
      <c r="Q3832" s="24">
        <v>557000</v>
      </c>
      <c r="R3832" s="24">
        <v>18700000</v>
      </c>
      <c r="S3832" s="37">
        <v>573000</v>
      </c>
      <c r="T3832" s="10">
        <v>0.36562583400053378</v>
      </c>
      <c r="U3832" s="11">
        <v>6.5385641846810783E-2</v>
      </c>
      <c r="V3832" s="11">
        <v>3.976514544969309E-2</v>
      </c>
      <c r="W3832" s="11">
        <v>1.4865225513744329E-2</v>
      </c>
      <c r="X3832" s="11">
        <v>0.49906591940218842</v>
      </c>
      <c r="Y3832" s="12">
        <v>1.5292233787029624E-2</v>
      </c>
      <c r="Z3832" s="10">
        <f t="shared" si="928"/>
        <v>0.5167652859960552</v>
      </c>
      <c r="AA3832" s="11">
        <f t="shared" si="929"/>
        <v>-0.47973661915566784</v>
      </c>
      <c r="AB3832" s="11">
        <f t="shared" si="922"/>
        <v>-0.28670666801359052</v>
      </c>
      <c r="AC3832" s="11">
        <f t="shared" si="930"/>
        <v>14.517778206992418</v>
      </c>
      <c r="AD3832" s="11">
        <f t="shared" si="926"/>
        <v>18.989263907870409</v>
      </c>
      <c r="AE3832" s="10">
        <v>11.3029539587572</v>
      </c>
      <c r="AF3832" s="11">
        <v>17.659702759969999</v>
      </c>
      <c r="AG3832" s="12">
        <v>23.834381712118599</v>
      </c>
      <c r="AH3832" s="10">
        <v>4.9593917000000001E-2</v>
      </c>
      <c r="AI3832" s="11">
        <f t="shared" si="931"/>
        <v>42.283950617283949</v>
      </c>
      <c r="AJ3832" s="11">
        <f t="shared" si="932"/>
        <v>4.0145729699432486</v>
      </c>
      <c r="AK3832" s="11">
        <f t="shared" si="933"/>
        <v>0.18918805216659659</v>
      </c>
      <c r="AL3832" s="11">
        <f t="shared" si="934"/>
        <v>2.6750448833034111</v>
      </c>
      <c r="AM3832" s="11">
        <f t="shared" si="935"/>
        <v>1.852662721893491</v>
      </c>
      <c r="AN3832" s="3">
        <f t="shared" si="924"/>
        <v>0.73262032085561501</v>
      </c>
      <c r="AO3832" s="3">
        <f t="shared" si="925"/>
        <v>7.967914438502674E-2</v>
      </c>
      <c r="AP3832" s="3" t="s">
        <v>8</v>
      </c>
      <c r="AQ3832" s="124"/>
      <c r="AR3832" s="4"/>
      <c r="AS3832" s="3"/>
    </row>
    <row r="3833" spans="1:45" ht="15" customHeight="1">
      <c r="A3833" s="11">
        <v>12.782</v>
      </c>
      <c r="B3833" s="32" t="s">
        <v>73</v>
      </c>
      <c r="C3833" s="17">
        <v>51.4</v>
      </c>
      <c r="D3833" s="17">
        <v>-11.55</v>
      </c>
      <c r="E3833" s="40" t="s">
        <v>72</v>
      </c>
      <c r="F3833" s="18">
        <v>39.700000000000003</v>
      </c>
      <c r="G3833" s="17">
        <v>40.299999999999997</v>
      </c>
      <c r="H3833" s="17">
        <v>43.2</v>
      </c>
      <c r="I3833" s="17">
        <v>44.9</v>
      </c>
      <c r="J3833" s="17">
        <v>46.1</v>
      </c>
      <c r="K3833" s="30">
        <v>48.3</v>
      </c>
      <c r="L3833" s="10">
        <f t="shared" si="923"/>
        <v>48.3</v>
      </c>
      <c r="M3833" s="52" t="str">
        <f t="shared" si="927"/>
        <v>transition</v>
      </c>
      <c r="N3833" s="32">
        <v>12900000</v>
      </c>
      <c r="O3833" s="24">
        <v>2060000</v>
      </c>
      <c r="P3833" s="24">
        <v>1200000</v>
      </c>
      <c r="Q3833" s="24">
        <v>424000</v>
      </c>
      <c r="R3833" s="24">
        <v>15800000</v>
      </c>
      <c r="S3833" s="37">
        <v>452000</v>
      </c>
      <c r="T3833" s="10">
        <v>0.39286149348276284</v>
      </c>
      <c r="U3833" s="11">
        <v>6.273602143988305E-2</v>
      </c>
      <c r="V3833" s="11">
        <v>3.6545255207698864E-2</v>
      </c>
      <c r="W3833" s="11">
        <v>1.2912656840053599E-2</v>
      </c>
      <c r="X3833" s="11">
        <v>0.48117919356803507</v>
      </c>
      <c r="Y3833" s="12">
        <v>1.3765379461566573E-2</v>
      </c>
      <c r="Z3833" s="10">
        <f t="shared" si="928"/>
        <v>0.5019342359767891</v>
      </c>
      <c r="AA3833" s="11">
        <f t="shared" si="929"/>
        <v>-0.48713837547718652</v>
      </c>
      <c r="AB3833" s="11">
        <f t="shared" si="922"/>
        <v>-0.29935318090946589</v>
      </c>
      <c r="AC3833" s="11">
        <f t="shared" si="930"/>
        <v>14.018159655289907</v>
      </c>
      <c r="AD3833" s="11">
        <f t="shared" si="926"/>
        <v>18.124242425792534</v>
      </c>
      <c r="AE3833" s="10">
        <v>10.221321077290501</v>
      </c>
      <c r="AF3833" s="11">
        <v>16.6720571665427</v>
      </c>
      <c r="AG3833" s="12">
        <v>22.7358894830904</v>
      </c>
      <c r="AH3833" s="10">
        <v>4.7314693999999997E-2</v>
      </c>
      <c r="AI3833" s="11">
        <f t="shared" si="931"/>
        <v>44.947735191637626</v>
      </c>
      <c r="AJ3833" s="11">
        <f t="shared" si="932"/>
        <v>3.3852606351108441</v>
      </c>
      <c r="AK3833" s="11">
        <f t="shared" si="933"/>
        <v>0.18479133226324237</v>
      </c>
      <c r="AL3833" s="11">
        <f t="shared" si="934"/>
        <v>2.8301886792452828</v>
      </c>
      <c r="AM3833" s="11">
        <f t="shared" si="935"/>
        <v>1.8230174081237909</v>
      </c>
      <c r="AN3833" s="3">
        <f t="shared" si="924"/>
        <v>0.81645569620253167</v>
      </c>
      <c r="AO3833" s="3">
        <f t="shared" si="925"/>
        <v>7.5949367088607597E-2</v>
      </c>
      <c r="AP3833" s="3" t="s">
        <v>8</v>
      </c>
      <c r="AQ3833" s="124"/>
      <c r="AR3833" s="4"/>
      <c r="AS3833" s="3"/>
    </row>
    <row r="3834" spans="1:45" ht="15" customHeight="1">
      <c r="A3834" s="11">
        <v>12.788</v>
      </c>
      <c r="B3834" s="32" t="s">
        <v>73</v>
      </c>
      <c r="C3834" s="17">
        <v>51.4</v>
      </c>
      <c r="D3834" s="17">
        <v>-11.55</v>
      </c>
      <c r="E3834" s="40" t="s">
        <v>72</v>
      </c>
      <c r="F3834" s="18">
        <v>39.700000000000003</v>
      </c>
      <c r="G3834" s="17">
        <v>40.299999999999997</v>
      </c>
      <c r="H3834" s="17">
        <v>43.2</v>
      </c>
      <c r="I3834" s="17">
        <v>44.9</v>
      </c>
      <c r="J3834" s="17">
        <v>46.1</v>
      </c>
      <c r="K3834" s="30">
        <v>48.3</v>
      </c>
      <c r="L3834" s="10">
        <f t="shared" si="923"/>
        <v>48.3</v>
      </c>
      <c r="M3834" s="52" t="str">
        <f t="shared" si="927"/>
        <v>transition</v>
      </c>
      <c r="N3834" s="32">
        <v>109000000</v>
      </c>
      <c r="O3834" s="24">
        <v>20900000</v>
      </c>
      <c r="P3834" s="24">
        <v>13400000</v>
      </c>
      <c r="Q3834" s="24">
        <v>5080000</v>
      </c>
      <c r="R3834" s="24">
        <v>155000000</v>
      </c>
      <c r="S3834" s="37">
        <v>5400000</v>
      </c>
      <c r="T3834" s="10">
        <v>0.353002137444135</v>
      </c>
      <c r="U3834" s="11">
        <v>6.7685730941123123E-2</v>
      </c>
      <c r="V3834" s="11">
        <v>4.3396593043590906E-2</v>
      </c>
      <c r="W3834" s="11">
        <v>1.6451842735928493E-2</v>
      </c>
      <c r="X3834" s="11">
        <v>0.5019755165489993</v>
      </c>
      <c r="Y3834" s="12">
        <v>1.7488179286223201E-2</v>
      </c>
      <c r="Z3834" s="10">
        <f t="shared" si="928"/>
        <v>0.533273782938812</v>
      </c>
      <c r="AA3834" s="11">
        <f t="shared" si="929"/>
        <v>-0.46817091343729172</v>
      </c>
      <c r="AB3834" s="11">
        <f t="shared" si="922"/>
        <v>-0.27304976678567994</v>
      </c>
      <c r="AC3834" s="11">
        <f t="shared" si="930"/>
        <v>15.298463342982807</v>
      </c>
      <c r="AD3834" s="11">
        <f t="shared" si="926"/>
        <v>19.923395951859494</v>
      </c>
      <c r="AE3834" s="10">
        <v>12.4108287751903</v>
      </c>
      <c r="AF3834" s="11">
        <v>18.7289704542378</v>
      </c>
      <c r="AG3834" s="12">
        <v>25.032631654048199</v>
      </c>
      <c r="AH3834" s="10">
        <v>6.5240202999999997E-2</v>
      </c>
      <c r="AI3834" s="11">
        <f t="shared" si="931"/>
        <v>41.287878787878789</v>
      </c>
      <c r="AJ3834" s="11">
        <f t="shared" si="932"/>
        <v>4.72027972027972</v>
      </c>
      <c r="AK3834" s="11">
        <f t="shared" si="933"/>
        <v>0.1971168285113625</v>
      </c>
      <c r="AL3834" s="11">
        <f t="shared" si="934"/>
        <v>2.6377952755905509</v>
      </c>
      <c r="AM3834" s="11">
        <f t="shared" si="935"/>
        <v>1.8878963823135329</v>
      </c>
      <c r="AN3834" s="3">
        <f t="shared" si="924"/>
        <v>0.70322580645161292</v>
      </c>
      <c r="AO3834" s="3">
        <f t="shared" si="925"/>
        <v>8.6451612903225811E-2</v>
      </c>
      <c r="AP3834" s="3" t="s">
        <v>8</v>
      </c>
      <c r="AQ3834" s="124"/>
      <c r="AR3834" s="4"/>
      <c r="AS3834" s="3"/>
    </row>
    <row r="3835" spans="1:45" ht="15" customHeight="1">
      <c r="A3835" s="11">
        <v>12.795</v>
      </c>
      <c r="B3835" s="32" t="s">
        <v>73</v>
      </c>
      <c r="C3835" s="17">
        <v>51.4</v>
      </c>
      <c r="D3835" s="17">
        <v>-11.55</v>
      </c>
      <c r="E3835" s="40" t="s">
        <v>72</v>
      </c>
      <c r="F3835" s="18">
        <v>39.700000000000003</v>
      </c>
      <c r="G3835" s="17">
        <v>40.299999999999997</v>
      </c>
      <c r="H3835" s="17">
        <v>43.2</v>
      </c>
      <c r="I3835" s="17">
        <v>44.9</v>
      </c>
      <c r="J3835" s="17">
        <v>46.1</v>
      </c>
      <c r="K3835" s="30">
        <v>48.3</v>
      </c>
      <c r="L3835" s="10">
        <f t="shared" si="923"/>
        <v>48.3</v>
      </c>
      <c r="M3835" s="52" t="str">
        <f t="shared" si="927"/>
        <v>transition</v>
      </c>
      <c r="N3835" s="32">
        <v>7750000</v>
      </c>
      <c r="O3835" s="24">
        <v>1480000</v>
      </c>
      <c r="P3835" s="24">
        <v>972000</v>
      </c>
      <c r="Q3835" s="24">
        <v>348000</v>
      </c>
      <c r="R3835" s="24">
        <v>10900000</v>
      </c>
      <c r="S3835" s="37">
        <v>394000</v>
      </c>
      <c r="T3835" s="10">
        <v>0.35478850027467496</v>
      </c>
      <c r="U3835" s="11">
        <v>6.7753158762131477E-2</v>
      </c>
      <c r="V3835" s="11">
        <v>4.4497344808643105E-2</v>
      </c>
      <c r="W3835" s="11">
        <v>1.593114814136605E-2</v>
      </c>
      <c r="X3835" s="11">
        <v>0.49899285845083319</v>
      </c>
      <c r="Y3835" s="12">
        <v>1.8036989562351217E-2</v>
      </c>
      <c r="Z3835" s="10">
        <f t="shared" si="928"/>
        <v>0.5366311834690044</v>
      </c>
      <c r="AA3835" s="11">
        <f t="shared" si="929"/>
        <v>-0.45949176641594464</v>
      </c>
      <c r="AB3835" s="11">
        <f t="shared" si="922"/>
        <v>-0.27032409421528475</v>
      </c>
      <c r="AC3835" s="11">
        <f t="shared" si="930"/>
        <v>15.884305766923735</v>
      </c>
      <c r="AD3835" s="11">
        <f t="shared" si="926"/>
        <v>20.109831955674522</v>
      </c>
      <c r="AE3835" s="10">
        <v>12.640640532180999</v>
      </c>
      <c r="AF3835" s="11">
        <v>18.9443505590882</v>
      </c>
      <c r="AG3835" s="12">
        <v>25.3343244529174</v>
      </c>
      <c r="AH3835" s="10">
        <v>6.1445201999999997E-2</v>
      </c>
      <c r="AI3835" s="11">
        <f t="shared" si="931"/>
        <v>41.55495978552279</v>
      </c>
      <c r="AJ3835" s="11">
        <f t="shared" si="932"/>
        <v>4.8379174852652262</v>
      </c>
      <c r="AK3835" s="11">
        <f t="shared" si="933"/>
        <v>0.19866609904924082</v>
      </c>
      <c r="AL3835" s="11">
        <f t="shared" si="934"/>
        <v>2.7931034482758621</v>
      </c>
      <c r="AM3835" s="11">
        <f t="shared" si="935"/>
        <v>1.8922980588603633</v>
      </c>
      <c r="AN3835" s="3">
        <f t="shared" si="924"/>
        <v>0.71100917431192656</v>
      </c>
      <c r="AO3835" s="3">
        <f t="shared" si="925"/>
        <v>8.9174311926605507E-2</v>
      </c>
      <c r="AP3835" s="3" t="s">
        <v>8</v>
      </c>
      <c r="AQ3835" s="124"/>
      <c r="AR3835" s="4"/>
      <c r="AS3835" s="3"/>
    </row>
    <row r="3836" spans="1:45" ht="15" customHeight="1">
      <c r="A3836" s="11">
        <v>12.803000000000001</v>
      </c>
      <c r="B3836" s="32" t="s">
        <v>73</v>
      </c>
      <c r="C3836" s="17">
        <v>51.4</v>
      </c>
      <c r="D3836" s="17">
        <v>-11.55</v>
      </c>
      <c r="E3836" s="40" t="s">
        <v>72</v>
      </c>
      <c r="F3836" s="18">
        <v>39.700000000000003</v>
      </c>
      <c r="G3836" s="17">
        <v>40.299999999999997</v>
      </c>
      <c r="H3836" s="17">
        <v>43.2</v>
      </c>
      <c r="I3836" s="17">
        <v>44.9</v>
      </c>
      <c r="J3836" s="17">
        <v>46.1</v>
      </c>
      <c r="K3836" s="30">
        <v>48.3</v>
      </c>
      <c r="L3836" s="10">
        <f t="shared" si="923"/>
        <v>48.3</v>
      </c>
      <c r="M3836" s="52" t="str">
        <f t="shared" si="927"/>
        <v>transition</v>
      </c>
      <c r="N3836" s="32">
        <v>5330000</v>
      </c>
      <c r="O3836" s="24">
        <v>1040000</v>
      </c>
      <c r="P3836" s="24">
        <v>686000</v>
      </c>
      <c r="Q3836" s="24">
        <v>246000</v>
      </c>
      <c r="R3836" s="24">
        <v>7680000</v>
      </c>
      <c r="S3836" s="37">
        <v>275000</v>
      </c>
      <c r="T3836" s="10">
        <v>0.34934784033558369</v>
      </c>
      <c r="U3836" s="11">
        <v>6.8165432260601691E-2</v>
      </c>
      <c r="V3836" s="11">
        <v>4.4962967818050731E-2</v>
      </c>
      <c r="W3836" s="11">
        <v>1.612374647702694E-2</v>
      </c>
      <c r="X3836" s="11">
        <v>0.50337549977059715</v>
      </c>
      <c r="Y3836" s="12">
        <v>1.8024513338139869E-2</v>
      </c>
      <c r="Z3836" s="10">
        <f t="shared" si="928"/>
        <v>0.53716065865598583</v>
      </c>
      <c r="AA3836" s="11">
        <f t="shared" si="929"/>
        <v>-0.45858279489844073</v>
      </c>
      <c r="AB3836" s="11">
        <f t="shared" si="922"/>
        <v>-0.26989580232177962</v>
      </c>
      <c r="AC3836" s="11">
        <f t="shared" si="930"/>
        <v>15.945661344355251</v>
      </c>
      <c r="AD3836" s="11">
        <f t="shared" si="926"/>
        <v>20.139127121190274</v>
      </c>
      <c r="AE3836" s="10">
        <v>12.702920782790599</v>
      </c>
      <c r="AF3836" s="11">
        <v>18.962900989907101</v>
      </c>
      <c r="AG3836" s="12">
        <v>25.308403123053299</v>
      </c>
      <c r="AH3836" s="10">
        <v>6.6499739000000002E-2</v>
      </c>
      <c r="AI3836" s="11">
        <f t="shared" si="931"/>
        <v>40.968485780169104</v>
      </c>
      <c r="AJ3836" s="11">
        <f t="shared" si="932"/>
        <v>4.9063336306868859</v>
      </c>
      <c r="AK3836" s="11">
        <f t="shared" si="933"/>
        <v>0.19865014606628384</v>
      </c>
      <c r="AL3836" s="11">
        <f t="shared" si="934"/>
        <v>2.7886178861788613</v>
      </c>
      <c r="AM3836" s="11">
        <f t="shared" si="935"/>
        <v>1.891410769915443</v>
      </c>
      <c r="AN3836" s="3">
        <f t="shared" si="924"/>
        <v>0.69401041666666663</v>
      </c>
      <c r="AO3836" s="3">
        <f t="shared" si="925"/>
        <v>8.9322916666666669E-2</v>
      </c>
      <c r="AP3836" s="3" t="s">
        <v>8</v>
      </c>
      <c r="AQ3836" s="124"/>
      <c r="AR3836" s="4"/>
      <c r="AS3836" s="3"/>
    </row>
    <row r="3837" spans="1:45" ht="15" customHeight="1">
      <c r="A3837" s="11">
        <v>12.81</v>
      </c>
      <c r="B3837" s="32" t="s">
        <v>73</v>
      </c>
      <c r="C3837" s="17">
        <v>51.4</v>
      </c>
      <c r="D3837" s="17">
        <v>-11.55</v>
      </c>
      <c r="E3837" s="40" t="s">
        <v>72</v>
      </c>
      <c r="F3837" s="18">
        <v>39.700000000000003</v>
      </c>
      <c r="G3837" s="17">
        <v>40.299999999999997</v>
      </c>
      <c r="H3837" s="17">
        <v>43.2</v>
      </c>
      <c r="I3837" s="17">
        <v>44.9</v>
      </c>
      <c r="J3837" s="17">
        <v>46.1</v>
      </c>
      <c r="K3837" s="30">
        <v>48.3</v>
      </c>
      <c r="L3837" s="10">
        <f t="shared" si="923"/>
        <v>48.3</v>
      </c>
      <c r="M3837" s="52" t="str">
        <f t="shared" si="927"/>
        <v>transition</v>
      </c>
      <c r="N3837" s="32">
        <v>7590000</v>
      </c>
      <c r="O3837" s="24">
        <v>1490000</v>
      </c>
      <c r="P3837" s="24">
        <v>974000</v>
      </c>
      <c r="Q3837" s="24">
        <v>363000</v>
      </c>
      <c r="R3837" s="24">
        <v>11400000</v>
      </c>
      <c r="S3837" s="37">
        <v>445000</v>
      </c>
      <c r="T3837" s="10">
        <v>0.34093971790495015</v>
      </c>
      <c r="U3837" s="11">
        <v>6.6930194951037636E-2</v>
      </c>
      <c r="V3837" s="11">
        <v>4.3751684484772256E-2</v>
      </c>
      <c r="W3837" s="11">
        <v>1.6305812595454137E-2</v>
      </c>
      <c r="X3837" s="11">
        <v>0.51208337076632826</v>
      </c>
      <c r="Y3837" s="12">
        <v>1.9989219297457551E-2</v>
      </c>
      <c r="Z3837" s="10">
        <f t="shared" si="928"/>
        <v>0.54462102689486547</v>
      </c>
      <c r="AA3837" s="11">
        <f t="shared" si="929"/>
        <v>-0.46276685161090403</v>
      </c>
      <c r="AB3837" s="11">
        <f t="shared" si="922"/>
        <v>-0.26390559529842944</v>
      </c>
      <c r="AC3837" s="11">
        <f t="shared" si="930"/>
        <v>15.663237516263976</v>
      </c>
      <c r="AD3837" s="11">
        <f t="shared" si="926"/>
        <v>20.548857281587427</v>
      </c>
      <c r="AE3837" s="10">
        <v>13.190776186138701</v>
      </c>
      <c r="AF3837" s="11">
        <v>19.459059001578499</v>
      </c>
      <c r="AG3837" s="12">
        <v>25.860501358393901</v>
      </c>
      <c r="AH3837" s="10">
        <v>8.6172344999999997E-2</v>
      </c>
      <c r="AI3837" s="11">
        <f t="shared" si="931"/>
        <v>39.968404423380726</v>
      </c>
      <c r="AJ3837" s="11">
        <f t="shared" si="932"/>
        <v>5.5382700684505286</v>
      </c>
      <c r="AK3837" s="11">
        <f t="shared" si="933"/>
        <v>0.19267993456924754</v>
      </c>
      <c r="AL3837" s="11">
        <f t="shared" si="934"/>
        <v>2.6831955922865012</v>
      </c>
      <c r="AM3837" s="11">
        <f t="shared" si="935"/>
        <v>1.9275672371638142</v>
      </c>
      <c r="AN3837" s="3">
        <f t="shared" si="924"/>
        <v>0.6657894736842106</v>
      </c>
      <c r="AO3837" s="3">
        <f t="shared" si="925"/>
        <v>8.5438596491228064E-2</v>
      </c>
      <c r="AP3837" s="3" t="s">
        <v>8</v>
      </c>
      <c r="AQ3837" s="124"/>
      <c r="AR3837" s="4"/>
      <c r="AS3837" s="3"/>
    </row>
    <row r="3838" spans="1:45" ht="15" customHeight="1">
      <c r="A3838" s="11">
        <v>12.816000000000001</v>
      </c>
      <c r="B3838" s="32" t="s">
        <v>73</v>
      </c>
      <c r="C3838" s="17">
        <v>51.4</v>
      </c>
      <c r="D3838" s="17">
        <v>-11.55</v>
      </c>
      <c r="E3838" s="40" t="s">
        <v>72</v>
      </c>
      <c r="F3838" s="18">
        <v>39.700000000000003</v>
      </c>
      <c r="G3838" s="17">
        <v>40.299999999999997</v>
      </c>
      <c r="H3838" s="17">
        <v>43.2</v>
      </c>
      <c r="I3838" s="17">
        <v>44.9</v>
      </c>
      <c r="J3838" s="17">
        <v>46.1</v>
      </c>
      <c r="K3838" s="30">
        <v>48.3</v>
      </c>
      <c r="L3838" s="10">
        <f t="shared" si="923"/>
        <v>48.3</v>
      </c>
      <c r="M3838" s="52" t="str">
        <f t="shared" si="927"/>
        <v>transition</v>
      </c>
      <c r="N3838" s="32">
        <v>5020000</v>
      </c>
      <c r="O3838" s="24">
        <v>897000</v>
      </c>
      <c r="P3838" s="24">
        <v>574000</v>
      </c>
      <c r="Q3838" s="24">
        <v>218000</v>
      </c>
      <c r="R3838" s="24">
        <v>6600000</v>
      </c>
      <c r="S3838" s="37">
        <v>217000</v>
      </c>
      <c r="T3838" s="10">
        <v>0.37113706934792251</v>
      </c>
      <c r="U3838" s="11">
        <v>6.6316723347626796E-2</v>
      </c>
      <c r="V3838" s="11">
        <v>4.2436788407511458E-2</v>
      </c>
      <c r="W3838" s="11">
        <v>1.6117107792399821E-2</v>
      </c>
      <c r="X3838" s="11">
        <v>0.48794913499926068</v>
      </c>
      <c r="Y3838" s="12">
        <v>1.6043176105278723E-2</v>
      </c>
      <c r="Z3838" s="10">
        <f t="shared" si="928"/>
        <v>0.52938090241343116</v>
      </c>
      <c r="AA3838" s="11">
        <f t="shared" si="929"/>
        <v>-0.46871775717303515</v>
      </c>
      <c r="AB3838" s="11">
        <f t="shared" si="922"/>
        <v>-0.27623173006539714</v>
      </c>
      <c r="AC3838" s="11">
        <f t="shared" si="930"/>
        <v>15.261551390820127</v>
      </c>
      <c r="AD3838" s="11">
        <f t="shared" si="926"/>
        <v>19.705749663526834</v>
      </c>
      <c r="AE3838" s="10">
        <v>12.1312841464249</v>
      </c>
      <c r="AF3838" s="11">
        <v>18.4428559002701</v>
      </c>
      <c r="AG3838" s="12">
        <v>24.682747094355399</v>
      </c>
      <c r="AH3838" s="10">
        <v>7.5746754999999999E-2</v>
      </c>
      <c r="AI3838" s="11">
        <f t="shared" si="931"/>
        <v>43.201376936316692</v>
      </c>
      <c r="AJ3838" s="11">
        <f t="shared" si="932"/>
        <v>4.1435936604926482</v>
      </c>
      <c r="AK3838" s="11">
        <f t="shared" si="933"/>
        <v>0.19856571831648248</v>
      </c>
      <c r="AL3838" s="11">
        <f t="shared" si="934"/>
        <v>2.6330275229357798</v>
      </c>
      <c r="AM3838" s="11">
        <f t="shared" si="935"/>
        <v>1.8714585519412379</v>
      </c>
      <c r="AN3838" s="3">
        <f t="shared" si="924"/>
        <v>0.76060606060606062</v>
      </c>
      <c r="AO3838" s="3">
        <f t="shared" si="925"/>
        <v>8.6969696969696975E-2</v>
      </c>
      <c r="AP3838" s="3" t="s">
        <v>8</v>
      </c>
      <c r="AQ3838" s="124"/>
      <c r="AR3838" s="4"/>
      <c r="AS3838" s="3"/>
    </row>
    <row r="3839" spans="1:45" ht="15" customHeight="1">
      <c r="A3839" s="11">
        <v>12.821999999999999</v>
      </c>
      <c r="B3839" s="32" t="s">
        <v>73</v>
      </c>
      <c r="C3839" s="17">
        <v>51.4</v>
      </c>
      <c r="D3839" s="17">
        <v>-11.55</v>
      </c>
      <c r="E3839" s="40" t="s">
        <v>72</v>
      </c>
      <c r="F3839" s="18">
        <v>39.700000000000003</v>
      </c>
      <c r="G3839" s="17">
        <v>40.299999999999997</v>
      </c>
      <c r="H3839" s="17">
        <v>43.2</v>
      </c>
      <c r="I3839" s="17">
        <v>44.9</v>
      </c>
      <c r="J3839" s="17">
        <v>46.1</v>
      </c>
      <c r="K3839" s="30">
        <v>48.3</v>
      </c>
      <c r="L3839" s="10">
        <f t="shared" si="923"/>
        <v>48.3</v>
      </c>
      <c r="M3839" s="52" t="str">
        <f t="shared" si="927"/>
        <v>transition</v>
      </c>
      <c r="N3839" s="32">
        <v>5040000</v>
      </c>
      <c r="O3839" s="24">
        <v>985000</v>
      </c>
      <c r="P3839" s="24">
        <v>665000</v>
      </c>
      <c r="Q3839" s="24">
        <v>249000</v>
      </c>
      <c r="R3839" s="24">
        <v>7100000</v>
      </c>
      <c r="S3839" s="37">
        <v>251000</v>
      </c>
      <c r="T3839" s="10">
        <v>0.35269419174247724</v>
      </c>
      <c r="U3839" s="11">
        <v>6.8929321203638913E-2</v>
      </c>
      <c r="V3839" s="11">
        <v>4.6536039188243526E-2</v>
      </c>
      <c r="W3839" s="11">
        <v>1.7424772568229531E-2</v>
      </c>
      <c r="X3839" s="11">
        <v>0.49685094471658503</v>
      </c>
      <c r="Y3839" s="12">
        <v>1.7564730580825753E-2</v>
      </c>
      <c r="Z3839" s="10">
        <f t="shared" si="928"/>
        <v>0.54186046511627906</v>
      </c>
      <c r="AA3839" s="11">
        <f t="shared" si="929"/>
        <v>-0.4557033194339129</v>
      </c>
      <c r="AB3839" s="11">
        <f t="shared" si="922"/>
        <v>-0.26611253455356759</v>
      </c>
      <c r="AC3839" s="11">
        <f t="shared" si="930"/>
        <v>16.140025938210879</v>
      </c>
      <c r="AD3839" s="11">
        <f t="shared" si="926"/>
        <v>20.397902636535978</v>
      </c>
      <c r="AE3839" s="10">
        <v>13.047094278682</v>
      </c>
      <c r="AF3839" s="11">
        <v>19.282754675901799</v>
      </c>
      <c r="AG3839" s="12">
        <v>25.633755097407001</v>
      </c>
      <c r="AH3839" s="10">
        <v>6.8351507000000006E-2</v>
      </c>
      <c r="AI3839" s="11">
        <f t="shared" si="931"/>
        <v>41.51565074135091</v>
      </c>
      <c r="AJ3839" s="11">
        <f t="shared" si="932"/>
        <v>4.7439047439047446</v>
      </c>
      <c r="AK3839" s="11">
        <f t="shared" si="933"/>
        <v>0.20529729729729729</v>
      </c>
      <c r="AL3839" s="11">
        <f t="shared" si="934"/>
        <v>2.6706827309236947</v>
      </c>
      <c r="AM3839" s="11">
        <f t="shared" si="935"/>
        <v>1.8911627906976747</v>
      </c>
      <c r="AN3839" s="3">
        <f t="shared" si="924"/>
        <v>0.70985915492957741</v>
      </c>
      <c r="AO3839" s="3">
        <f t="shared" si="925"/>
        <v>9.3661971830985916E-2</v>
      </c>
      <c r="AP3839" s="3" t="s">
        <v>8</v>
      </c>
      <c r="AQ3839" s="124"/>
      <c r="AR3839" s="4"/>
      <c r="AS3839" s="3"/>
    </row>
    <row r="3840" spans="1:45" ht="15" customHeight="1">
      <c r="A3840" s="11">
        <v>12.829000000000001</v>
      </c>
      <c r="B3840" s="32" t="s">
        <v>73</v>
      </c>
      <c r="C3840" s="17">
        <v>51.4</v>
      </c>
      <c r="D3840" s="17">
        <v>-11.55</v>
      </c>
      <c r="E3840" s="40" t="s">
        <v>72</v>
      </c>
      <c r="F3840" s="18">
        <v>39.700000000000003</v>
      </c>
      <c r="G3840" s="17">
        <v>40.299999999999997</v>
      </c>
      <c r="H3840" s="17">
        <v>43.2</v>
      </c>
      <c r="I3840" s="17">
        <v>44.9</v>
      </c>
      <c r="J3840" s="17">
        <v>46.1</v>
      </c>
      <c r="K3840" s="30">
        <v>48.3</v>
      </c>
      <c r="L3840" s="10">
        <f t="shared" si="923"/>
        <v>48.3</v>
      </c>
      <c r="M3840" s="52" t="str">
        <f t="shared" si="927"/>
        <v>transition</v>
      </c>
      <c r="N3840" s="32">
        <v>68400000</v>
      </c>
      <c r="O3840" s="24">
        <v>15200000</v>
      </c>
      <c r="P3840" s="24">
        <v>11300000</v>
      </c>
      <c r="Q3840" s="24">
        <v>4240000</v>
      </c>
      <c r="R3840" s="24">
        <v>113000000</v>
      </c>
      <c r="S3840" s="37">
        <v>4540000</v>
      </c>
      <c r="T3840" s="10">
        <v>0.3156728816688204</v>
      </c>
      <c r="U3840" s="11">
        <v>7.0149529259737858E-2</v>
      </c>
      <c r="V3840" s="11">
        <v>5.215063688388407E-2</v>
      </c>
      <c r="W3840" s="11">
        <v>1.9568026582979511E-2</v>
      </c>
      <c r="X3840" s="11">
        <v>0.52150636883884072</v>
      </c>
      <c r="Y3840" s="12">
        <v>2.0952556765737491E-2</v>
      </c>
      <c r="Z3840" s="10">
        <f t="shared" si="928"/>
        <v>0.56916099773242634</v>
      </c>
      <c r="AA3840" s="11">
        <f t="shared" si="929"/>
        <v>-0.4346254196803066</v>
      </c>
      <c r="AB3840" s="11">
        <f t="shared" si="922"/>
        <v>-0.24476486798680036</v>
      </c>
      <c r="AC3840" s="11">
        <f t="shared" si="930"/>
        <v>17.562784171579302</v>
      </c>
      <c r="AD3840" s="11">
        <f t="shared" si="926"/>
        <v>21.858083029702854</v>
      </c>
      <c r="AE3840" s="10">
        <v>14.8076816390705</v>
      </c>
      <c r="AF3840" s="11">
        <v>21.077028537147299</v>
      </c>
      <c r="AG3840" s="12">
        <v>27.760078338045101</v>
      </c>
      <c r="AH3840" s="10">
        <v>4.5027381999999998E-2</v>
      </c>
      <c r="AI3840" s="11">
        <f t="shared" si="931"/>
        <v>37.70672546857773</v>
      </c>
      <c r="AJ3840" s="11">
        <f t="shared" si="932"/>
        <v>6.2242939402248414</v>
      </c>
      <c r="AK3840" s="11">
        <f t="shared" si="933"/>
        <v>0.20731049366064203</v>
      </c>
      <c r="AL3840" s="11">
        <f t="shared" si="934"/>
        <v>2.6650943396226414</v>
      </c>
      <c r="AM3840" s="11">
        <f t="shared" si="935"/>
        <v>1.9467120181405897</v>
      </c>
      <c r="AN3840" s="3">
        <f t="shared" si="924"/>
        <v>0.6053097345132743</v>
      </c>
      <c r="AO3840" s="3">
        <f t="shared" si="925"/>
        <v>0.1</v>
      </c>
      <c r="AP3840" s="3" t="s">
        <v>8</v>
      </c>
      <c r="AQ3840" s="124"/>
      <c r="AR3840" s="4"/>
      <c r="AS3840" s="3"/>
    </row>
    <row r="3841" spans="1:45" ht="15" customHeight="1">
      <c r="A3841" s="11">
        <v>12.837</v>
      </c>
      <c r="B3841" s="32" t="s">
        <v>73</v>
      </c>
      <c r="C3841" s="17">
        <v>51.4</v>
      </c>
      <c r="D3841" s="17">
        <v>-11.55</v>
      </c>
      <c r="E3841" s="40" t="s">
        <v>72</v>
      </c>
      <c r="F3841" s="18">
        <v>39.700000000000003</v>
      </c>
      <c r="G3841" s="17">
        <v>40.299999999999997</v>
      </c>
      <c r="H3841" s="17">
        <v>43.2</v>
      </c>
      <c r="I3841" s="17">
        <v>44.9</v>
      </c>
      <c r="J3841" s="17">
        <v>46.1</v>
      </c>
      <c r="K3841" s="30">
        <v>48.3</v>
      </c>
      <c r="L3841" s="10">
        <f t="shared" si="923"/>
        <v>48.3</v>
      </c>
      <c r="M3841" s="52" t="str">
        <f t="shared" si="927"/>
        <v>transition</v>
      </c>
      <c r="N3841" s="32">
        <v>7470000</v>
      </c>
      <c r="O3841" s="24">
        <v>1460000</v>
      </c>
      <c r="P3841" s="24">
        <v>971000</v>
      </c>
      <c r="Q3841" s="24">
        <v>362000</v>
      </c>
      <c r="R3841" s="24">
        <v>10800000</v>
      </c>
      <c r="S3841" s="37">
        <v>367000</v>
      </c>
      <c r="T3841" s="10">
        <v>0.34857676154923006</v>
      </c>
      <c r="U3841" s="11">
        <v>6.8128791413905737E-2</v>
      </c>
      <c r="V3841" s="11">
        <v>4.5310312645823608E-2</v>
      </c>
      <c r="W3841" s="11">
        <v>1.6892207186187589E-2</v>
      </c>
      <c r="X3841" s="11">
        <v>0.50396640223985067</v>
      </c>
      <c r="Y3841" s="12">
        <v>1.7125524965002335E-2</v>
      </c>
      <c r="Z3841" s="10">
        <f t="shared" si="928"/>
        <v>0.53797468354430378</v>
      </c>
      <c r="AA3841" s="11">
        <f t="shared" si="929"/>
        <v>-0.45885170579300022</v>
      </c>
      <c r="AB3841" s="11">
        <f t="shared" ref="AB3841:AB3904" si="936">LOG(Z3841)</f>
        <v>-0.26923816124012989</v>
      </c>
      <c r="AC3841" s="11">
        <f t="shared" si="930"/>
        <v>15.927509858972485</v>
      </c>
      <c r="AD3841" s="11">
        <f t="shared" si="926"/>
        <v>20.184109771175116</v>
      </c>
      <c r="AE3841" s="10">
        <v>12.755215135557499</v>
      </c>
      <c r="AF3841" s="11">
        <v>19.019067929803999</v>
      </c>
      <c r="AG3841" s="12">
        <v>25.392315969836201</v>
      </c>
      <c r="AH3841" s="10">
        <v>5.7846480999999998E-2</v>
      </c>
      <c r="AI3841" s="11">
        <f t="shared" si="931"/>
        <v>40.88669950738916</v>
      </c>
      <c r="AJ3841" s="11">
        <f t="shared" si="932"/>
        <v>4.6829143805027433</v>
      </c>
      <c r="AK3841" s="11">
        <f t="shared" si="933"/>
        <v>0.20007163323782237</v>
      </c>
      <c r="AL3841" s="11">
        <f t="shared" si="934"/>
        <v>2.6823204419889497</v>
      </c>
      <c r="AM3841" s="11">
        <f t="shared" si="935"/>
        <v>1.8848101265822785</v>
      </c>
      <c r="AN3841" s="3">
        <f t="shared" si="924"/>
        <v>0.69166666666666665</v>
      </c>
      <c r="AO3841" s="3">
        <f t="shared" si="925"/>
        <v>8.9907407407407408E-2</v>
      </c>
      <c r="AP3841" s="3" t="s">
        <v>8</v>
      </c>
      <c r="AQ3841" s="124"/>
      <c r="AR3841" s="4"/>
      <c r="AS3841" s="3"/>
    </row>
    <row r="3842" spans="1:45" ht="15" customHeight="1">
      <c r="A3842" s="11">
        <v>12.845000000000001</v>
      </c>
      <c r="B3842" s="32" t="s">
        <v>73</v>
      </c>
      <c r="C3842" s="17">
        <v>51.4</v>
      </c>
      <c r="D3842" s="17">
        <v>-11.55</v>
      </c>
      <c r="E3842" s="40" t="s">
        <v>72</v>
      </c>
      <c r="F3842" s="18">
        <v>39.700000000000003</v>
      </c>
      <c r="G3842" s="17">
        <v>40.299999999999997</v>
      </c>
      <c r="H3842" s="17">
        <v>43.2</v>
      </c>
      <c r="I3842" s="17">
        <v>44.9</v>
      </c>
      <c r="J3842" s="17">
        <v>46.1</v>
      </c>
      <c r="K3842" s="30">
        <v>48.3</v>
      </c>
      <c r="L3842" s="10">
        <f t="shared" si="923"/>
        <v>48.3</v>
      </c>
      <c r="M3842" s="52" t="str">
        <f t="shared" si="927"/>
        <v>transition</v>
      </c>
      <c r="N3842" s="32">
        <v>58200000</v>
      </c>
      <c r="O3842" s="24">
        <v>12700000</v>
      </c>
      <c r="P3842" s="24">
        <v>9240000</v>
      </c>
      <c r="Q3842" s="24">
        <v>3650000</v>
      </c>
      <c r="R3842" s="24">
        <v>94900000</v>
      </c>
      <c r="S3842" s="37">
        <v>3530000</v>
      </c>
      <c r="T3842" s="10">
        <v>0.31939413895291408</v>
      </c>
      <c r="U3842" s="11">
        <v>6.9695971902096365E-2</v>
      </c>
      <c r="V3842" s="11">
        <v>5.0707935462627592E-2</v>
      </c>
      <c r="W3842" s="11">
        <v>2.0030732082098563E-2</v>
      </c>
      <c r="X3842" s="11">
        <v>0.52079903413456263</v>
      </c>
      <c r="Y3842" s="12">
        <v>1.93721874657008E-2</v>
      </c>
      <c r="Z3842" s="10">
        <f t="shared" si="928"/>
        <v>0.56387362637362637</v>
      </c>
      <c r="AA3842" s="11">
        <f t="shared" si="929"/>
        <v>-0.4423983146670788</v>
      </c>
      <c r="AB3842" s="11">
        <f t="shared" si="936"/>
        <v>-0.2488182178575776</v>
      </c>
      <c r="AC3842" s="11">
        <f t="shared" si="930"/>
        <v>17.03811375997218</v>
      </c>
      <c r="AD3842" s="11">
        <f t="shared" si="926"/>
        <v>21.580833898541691</v>
      </c>
      <c r="AE3842" s="10">
        <v>14.5124704250186</v>
      </c>
      <c r="AF3842" s="11">
        <v>20.720742052982001</v>
      </c>
      <c r="AG3842" s="12">
        <v>27.3270299854229</v>
      </c>
      <c r="AH3842" s="10">
        <v>5.2601104000000003E-2</v>
      </c>
      <c r="AI3842" s="11">
        <f t="shared" si="931"/>
        <v>38.014369693011105</v>
      </c>
      <c r="AJ3842" s="11">
        <f t="shared" si="932"/>
        <v>5.7184513202656726</v>
      </c>
      <c r="AK3842" s="11">
        <f t="shared" si="933"/>
        <v>0.20633768746976294</v>
      </c>
      <c r="AL3842" s="11">
        <f t="shared" si="934"/>
        <v>2.5315068493150683</v>
      </c>
      <c r="AM3842" s="11">
        <f t="shared" si="935"/>
        <v>1.9316620879120878</v>
      </c>
      <c r="AN3842" s="3">
        <f t="shared" si="924"/>
        <v>0.61327713382507909</v>
      </c>
      <c r="AO3842" s="3">
        <f t="shared" si="925"/>
        <v>9.7365648050579554E-2</v>
      </c>
      <c r="AP3842" s="3" t="s">
        <v>8</v>
      </c>
      <c r="AQ3842" s="124"/>
      <c r="AR3842" s="4"/>
      <c r="AS3842" s="3"/>
    </row>
    <row r="3843" spans="1:45" ht="15" customHeight="1">
      <c r="A3843" s="11">
        <v>12.852</v>
      </c>
      <c r="B3843" s="32" t="s">
        <v>73</v>
      </c>
      <c r="C3843" s="17">
        <v>51.4</v>
      </c>
      <c r="D3843" s="17">
        <v>-11.55</v>
      </c>
      <c r="E3843" s="40" t="s">
        <v>72</v>
      </c>
      <c r="F3843" s="18">
        <v>39.700000000000003</v>
      </c>
      <c r="G3843" s="17">
        <v>40.299999999999997</v>
      </c>
      <c r="H3843" s="17">
        <v>43.2</v>
      </c>
      <c r="I3843" s="17">
        <v>44.9</v>
      </c>
      <c r="J3843" s="17">
        <v>46.1</v>
      </c>
      <c r="K3843" s="30">
        <v>48.3</v>
      </c>
      <c r="L3843" s="10">
        <f t="shared" ref="L3843:L3906" si="937">IF(A3843&lt;2,C3843,IF(A3843&lt;15,K3843,IF(A3843&lt;25,J3843,IF(A3843&lt;35,I3843,IF(A3843&lt;45,H3843,IF(A3843&lt;55,G3843,IF(A3843&lt;65,F3843,IF(A3843&lt;70,F3843,"no age"))))))))</f>
        <v>48.3</v>
      </c>
      <c r="M3843" s="52" t="str">
        <f t="shared" si="927"/>
        <v>transition</v>
      </c>
      <c r="N3843" s="32">
        <v>63600000</v>
      </c>
      <c r="O3843" s="24">
        <v>12700000</v>
      </c>
      <c r="P3843" s="24">
        <v>8210000</v>
      </c>
      <c r="Q3843" s="24">
        <v>3230000</v>
      </c>
      <c r="R3843" s="24">
        <v>94300000</v>
      </c>
      <c r="S3843" s="37">
        <v>3210000</v>
      </c>
      <c r="T3843" s="10">
        <v>0.34331983805668015</v>
      </c>
      <c r="U3843" s="11">
        <v>6.8556005398110659E-2</v>
      </c>
      <c r="V3843" s="11">
        <v>4.4318488529014842E-2</v>
      </c>
      <c r="W3843" s="11">
        <v>1.7435897435897435E-2</v>
      </c>
      <c r="X3843" s="11">
        <v>0.50904183535762482</v>
      </c>
      <c r="Y3843" s="12">
        <v>1.7327935222672064E-2</v>
      </c>
      <c r="Z3843" s="10">
        <f t="shared" si="928"/>
        <v>0.53564899451553927</v>
      </c>
      <c r="AA3843" s="11">
        <f t="shared" si="929"/>
        <v>-0.46839410864188968</v>
      </c>
      <c r="AB3843" s="11">
        <f t="shared" si="936"/>
        <v>-0.27111970597932133</v>
      </c>
      <c r="AC3843" s="11">
        <f t="shared" si="930"/>
        <v>15.283397666672446</v>
      </c>
      <c r="AD3843" s="11">
        <f t="shared" si="926"/>
        <v>20.055412111014419</v>
      </c>
      <c r="AE3843" s="10">
        <v>12.568750034304299</v>
      </c>
      <c r="AF3843" s="11">
        <v>18.875738778176601</v>
      </c>
      <c r="AG3843" s="12">
        <v>25.2237326606115</v>
      </c>
      <c r="AH3843" s="10">
        <v>6.5012840000000002E-2</v>
      </c>
      <c r="AI3843" s="11">
        <f t="shared" si="931"/>
        <v>40.278657378087402</v>
      </c>
      <c r="AJ3843" s="11">
        <f t="shared" si="932"/>
        <v>4.8046699595868878</v>
      </c>
      <c r="AK3843" s="11">
        <f t="shared" si="933"/>
        <v>0.19843814221126183</v>
      </c>
      <c r="AL3843" s="11">
        <f t="shared" si="934"/>
        <v>2.541795665634675</v>
      </c>
      <c r="AM3843" s="11">
        <f t="shared" si="935"/>
        <v>1.888482632541133</v>
      </c>
      <c r="AN3843" s="3">
        <f t="shared" ref="AN3843:AN3906" si="938">IF(T3843="n/a","n/a",T3843/X3843)</f>
        <v>0.67444326617179218</v>
      </c>
      <c r="AO3843" s="3">
        <f t="shared" ref="AO3843:AO3906" si="939">IF(P3843="n/a","n/a",P3843/R3843)</f>
        <v>8.7062566277836692E-2</v>
      </c>
      <c r="AP3843" s="3" t="s">
        <v>8</v>
      </c>
      <c r="AQ3843" s="124"/>
      <c r="AR3843" s="4"/>
      <c r="AS3843" s="3"/>
    </row>
    <row r="3844" spans="1:45" ht="15" customHeight="1">
      <c r="A3844" s="11">
        <v>12.86</v>
      </c>
      <c r="B3844" s="32" t="s">
        <v>73</v>
      </c>
      <c r="C3844" s="17">
        <v>51.4</v>
      </c>
      <c r="D3844" s="17">
        <v>-11.55</v>
      </c>
      <c r="E3844" s="40" t="s">
        <v>72</v>
      </c>
      <c r="F3844" s="18">
        <v>39.700000000000003</v>
      </c>
      <c r="G3844" s="17">
        <v>40.299999999999997</v>
      </c>
      <c r="H3844" s="17">
        <v>43.2</v>
      </c>
      <c r="I3844" s="17">
        <v>44.9</v>
      </c>
      <c r="J3844" s="17">
        <v>46.1</v>
      </c>
      <c r="K3844" s="30">
        <v>48.3</v>
      </c>
      <c r="L3844" s="10">
        <f t="shared" si="937"/>
        <v>48.3</v>
      </c>
      <c r="M3844" s="52" t="str">
        <f t="shared" si="927"/>
        <v>transition</v>
      </c>
      <c r="N3844" s="32">
        <v>69900000</v>
      </c>
      <c r="O3844" s="24">
        <v>14600000</v>
      </c>
      <c r="P3844" s="24">
        <v>10600000</v>
      </c>
      <c r="Q3844" s="24">
        <v>4270000</v>
      </c>
      <c r="R3844" s="24">
        <v>111000000</v>
      </c>
      <c r="S3844" s="37">
        <v>4470000</v>
      </c>
      <c r="T3844" s="10">
        <v>0.3253584062558183</v>
      </c>
      <c r="U3844" s="11">
        <v>6.7957549804505676E-2</v>
      </c>
      <c r="V3844" s="11">
        <v>4.9339043008750701E-2</v>
      </c>
      <c r="W3844" s="11">
        <v>1.987525600446844E-2</v>
      </c>
      <c r="X3844" s="11">
        <v>0.51666356358220067</v>
      </c>
      <c r="Y3844" s="12">
        <v>2.080618134425619E-2</v>
      </c>
      <c r="Z3844" s="10">
        <f t="shared" si="928"/>
        <v>0.56982911019446081</v>
      </c>
      <c r="AA3844" s="11">
        <f t="shared" si="929"/>
        <v>-0.44407427058515486</v>
      </c>
      <c r="AB3844" s="11">
        <f t="shared" si="936"/>
        <v>-0.24425536823467411</v>
      </c>
      <c r="AC3844" s="11">
        <f t="shared" si="930"/>
        <v>16.924986735502046</v>
      </c>
      <c r="AD3844" s="11">
        <f t="shared" si="926"/>
        <v>21.892932812748292</v>
      </c>
      <c r="AE3844" s="10">
        <v>14.920799752418599</v>
      </c>
      <c r="AF3844" s="11">
        <v>21.0931156336305</v>
      </c>
      <c r="AG3844" s="12">
        <v>27.829483028057599</v>
      </c>
      <c r="AH3844" s="10">
        <v>5.7212747000000001E-2</v>
      </c>
      <c r="AI3844" s="11">
        <f t="shared" si="931"/>
        <v>38.640132669983423</v>
      </c>
      <c r="AJ3844" s="11">
        <f t="shared" si="932"/>
        <v>6.0104881000403374</v>
      </c>
      <c r="AK3844" s="11">
        <f t="shared" si="933"/>
        <v>0.20332551400579552</v>
      </c>
      <c r="AL3844" s="11">
        <f t="shared" si="934"/>
        <v>2.4824355971896956</v>
      </c>
      <c r="AM3844" s="11">
        <f t="shared" si="935"/>
        <v>1.9590453741897467</v>
      </c>
      <c r="AN3844" s="3">
        <f t="shared" si="938"/>
        <v>0.62972972972972985</v>
      </c>
      <c r="AO3844" s="3">
        <f t="shared" si="939"/>
        <v>9.5495495495495492E-2</v>
      </c>
      <c r="AP3844" s="3" t="s">
        <v>8</v>
      </c>
      <c r="AQ3844" s="124"/>
      <c r="AR3844" s="4"/>
      <c r="AS3844" s="3"/>
    </row>
    <row r="3845" spans="1:45" ht="15" customHeight="1">
      <c r="A3845" s="11">
        <v>12.867000000000001</v>
      </c>
      <c r="B3845" s="32" t="s">
        <v>73</v>
      </c>
      <c r="C3845" s="17">
        <v>51.4</v>
      </c>
      <c r="D3845" s="17">
        <v>-11.55</v>
      </c>
      <c r="E3845" s="40" t="s">
        <v>72</v>
      </c>
      <c r="F3845" s="18">
        <v>39.700000000000003</v>
      </c>
      <c r="G3845" s="17">
        <v>40.299999999999997</v>
      </c>
      <c r="H3845" s="17">
        <v>43.2</v>
      </c>
      <c r="I3845" s="17">
        <v>44.9</v>
      </c>
      <c r="J3845" s="17">
        <v>46.1</v>
      </c>
      <c r="K3845" s="30">
        <v>48.3</v>
      </c>
      <c r="L3845" s="10">
        <f t="shared" si="937"/>
        <v>48.3</v>
      </c>
      <c r="M3845" s="52" t="str">
        <f t="shared" si="927"/>
        <v>transition</v>
      </c>
      <c r="N3845" s="32">
        <v>2740000</v>
      </c>
      <c r="O3845" s="24">
        <v>580000</v>
      </c>
      <c r="P3845" s="24">
        <v>448000</v>
      </c>
      <c r="Q3845" s="24">
        <v>174000</v>
      </c>
      <c r="R3845" s="24">
        <v>4330000</v>
      </c>
      <c r="S3845" s="37">
        <v>172000</v>
      </c>
      <c r="T3845" s="10">
        <v>0.32449076267171956</v>
      </c>
      <c r="U3845" s="11">
        <v>6.8687825675035521E-2</v>
      </c>
      <c r="V3845" s="11">
        <v>5.3055423969682616E-2</v>
      </c>
      <c r="W3845" s="11">
        <v>2.0606347702510658E-2</v>
      </c>
      <c r="X3845" s="11">
        <v>0.51279014684983415</v>
      </c>
      <c r="Y3845" s="12">
        <v>2.0369493131217432E-2</v>
      </c>
      <c r="Z3845" s="10">
        <f t="shared" si="928"/>
        <v>0.57787481804949048</v>
      </c>
      <c r="AA3845" s="11">
        <f t="shared" si="929"/>
        <v>-0.42862645366857671</v>
      </c>
      <c r="AB3845" s="11">
        <f t="shared" si="936"/>
        <v>-0.23816623029643541</v>
      </c>
      <c r="AC3845" s="11">
        <f t="shared" si="930"/>
        <v>17.96771437737107</v>
      </c>
      <c r="AD3845" s="11">
        <f t="shared" si="926"/>
        <v>22.30942984772382</v>
      </c>
      <c r="AE3845" s="10">
        <v>15.471936017145</v>
      </c>
      <c r="AF3845" s="11">
        <v>21.641817214200501</v>
      </c>
      <c r="AG3845" s="12">
        <v>28.4248849342931</v>
      </c>
      <c r="AH3845" s="10">
        <v>5.8961597999999997E-2</v>
      </c>
      <c r="AI3845" s="11">
        <f t="shared" si="931"/>
        <v>38.75530410183876</v>
      </c>
      <c r="AJ3845" s="11">
        <f t="shared" si="932"/>
        <v>5.906593406593406</v>
      </c>
      <c r="AK3845" s="11">
        <f t="shared" si="933"/>
        <v>0.21072931276297335</v>
      </c>
      <c r="AL3845" s="11">
        <f t="shared" si="934"/>
        <v>2.5747126436781609</v>
      </c>
      <c r="AM3845" s="11">
        <f t="shared" si="935"/>
        <v>1.9548762736535663</v>
      </c>
      <c r="AN3845" s="3">
        <f t="shared" si="938"/>
        <v>0.63279445727482686</v>
      </c>
      <c r="AO3845" s="3">
        <f t="shared" si="939"/>
        <v>0.10346420323325635</v>
      </c>
      <c r="AP3845" s="3" t="s">
        <v>8</v>
      </c>
      <c r="AQ3845" s="124"/>
      <c r="AR3845" s="4"/>
      <c r="AS3845" s="3"/>
    </row>
    <row r="3846" spans="1:45" ht="15" customHeight="1">
      <c r="A3846" s="11">
        <v>12.875</v>
      </c>
      <c r="B3846" s="32" t="s">
        <v>73</v>
      </c>
      <c r="C3846" s="17">
        <v>51.4</v>
      </c>
      <c r="D3846" s="17">
        <v>-11.55</v>
      </c>
      <c r="E3846" s="40" t="s">
        <v>72</v>
      </c>
      <c r="F3846" s="18">
        <v>39.700000000000003</v>
      </c>
      <c r="G3846" s="17">
        <v>40.299999999999997</v>
      </c>
      <c r="H3846" s="17">
        <v>43.2</v>
      </c>
      <c r="I3846" s="17">
        <v>44.9</v>
      </c>
      <c r="J3846" s="17">
        <v>46.1</v>
      </c>
      <c r="K3846" s="30">
        <v>48.3</v>
      </c>
      <c r="L3846" s="10">
        <f t="shared" si="937"/>
        <v>48.3</v>
      </c>
      <c r="M3846" s="52" t="str">
        <f t="shared" si="927"/>
        <v>transition</v>
      </c>
      <c r="N3846" s="32">
        <v>7430000</v>
      </c>
      <c r="O3846" s="24">
        <v>1420000</v>
      </c>
      <c r="P3846" s="24">
        <v>909000</v>
      </c>
      <c r="Q3846" s="24">
        <v>348000</v>
      </c>
      <c r="R3846" s="24">
        <v>11000000</v>
      </c>
      <c r="S3846" s="37">
        <v>425000</v>
      </c>
      <c r="T3846" s="10">
        <v>0.34506780605610254</v>
      </c>
      <c r="U3846" s="11">
        <v>6.5948355935352032E-2</v>
      </c>
      <c r="V3846" s="11">
        <v>4.2216236299461266E-2</v>
      </c>
      <c r="W3846" s="11">
        <v>1.6161991454579232E-2</v>
      </c>
      <c r="X3846" s="11">
        <v>0.51086754597807915</v>
      </c>
      <c r="Y3846" s="12">
        <v>1.9738064276425785E-2</v>
      </c>
      <c r="Z3846" s="10">
        <f t="shared" si="928"/>
        <v>0.54223081882656354</v>
      </c>
      <c r="AA3846" s="11">
        <f t="shared" si="929"/>
        <v>-0.46908448796496521</v>
      </c>
      <c r="AB3846" s="11">
        <f t="shared" si="936"/>
        <v>-0.26581580201569271</v>
      </c>
      <c r="AC3846" s="11">
        <f t="shared" si="930"/>
        <v>15.236797062364847</v>
      </c>
      <c r="AD3846" s="11">
        <f t="shared" si="926"/>
        <v>20.418199142126618</v>
      </c>
      <c r="AE3846" s="10">
        <v>13.075279335444799</v>
      </c>
      <c r="AF3846" s="11">
        <v>19.307549966039598</v>
      </c>
      <c r="AG3846" s="12">
        <v>25.708052105750699</v>
      </c>
      <c r="AH3846" s="10">
        <v>7.1729957999999996E-2</v>
      </c>
      <c r="AI3846" s="11">
        <f t="shared" si="931"/>
        <v>40.314704286489416</v>
      </c>
      <c r="AJ3846" s="11">
        <f t="shared" si="932"/>
        <v>5.4105665181413114</v>
      </c>
      <c r="AK3846" s="11">
        <f t="shared" si="933"/>
        <v>0.18983122961282087</v>
      </c>
      <c r="AL3846" s="11">
        <f t="shared" si="934"/>
        <v>2.6120689655172411</v>
      </c>
      <c r="AM3846" s="11">
        <f t="shared" si="935"/>
        <v>1.9284332688588006</v>
      </c>
      <c r="AN3846" s="3">
        <f t="shared" si="938"/>
        <v>0.67545454545454542</v>
      </c>
      <c r="AO3846" s="3">
        <f t="shared" si="939"/>
        <v>8.2636363636363633E-2</v>
      </c>
      <c r="AP3846" s="3" t="s">
        <v>8</v>
      </c>
      <c r="AQ3846" s="124"/>
      <c r="AR3846" s="4"/>
      <c r="AS3846" s="3"/>
    </row>
    <row r="3847" spans="1:45" ht="15" customHeight="1">
      <c r="A3847" s="11">
        <v>12.882999999999999</v>
      </c>
      <c r="B3847" s="32" t="s">
        <v>73</v>
      </c>
      <c r="C3847" s="17">
        <v>51.4</v>
      </c>
      <c r="D3847" s="17">
        <v>-11.55</v>
      </c>
      <c r="E3847" s="40" t="s">
        <v>72</v>
      </c>
      <c r="F3847" s="18">
        <v>39.700000000000003</v>
      </c>
      <c r="G3847" s="17">
        <v>40.299999999999997</v>
      </c>
      <c r="H3847" s="17">
        <v>43.2</v>
      </c>
      <c r="I3847" s="17">
        <v>44.9</v>
      </c>
      <c r="J3847" s="17">
        <v>46.1</v>
      </c>
      <c r="K3847" s="30">
        <v>48.3</v>
      </c>
      <c r="L3847" s="10">
        <f t="shared" si="937"/>
        <v>48.3</v>
      </c>
      <c r="M3847" s="52" t="str">
        <f t="shared" si="927"/>
        <v>transition</v>
      </c>
      <c r="N3847" s="32">
        <v>3880000</v>
      </c>
      <c r="O3847" s="24">
        <v>723000</v>
      </c>
      <c r="P3847" s="24">
        <v>467000</v>
      </c>
      <c r="Q3847" s="24">
        <v>175000</v>
      </c>
      <c r="R3847" s="24">
        <v>5180000</v>
      </c>
      <c r="S3847" s="37">
        <v>176000</v>
      </c>
      <c r="T3847" s="10">
        <v>0.36600320724459956</v>
      </c>
      <c r="U3847" s="11">
        <v>6.82011131025375E-2</v>
      </c>
      <c r="V3847" s="11">
        <v>4.4052447882275254E-2</v>
      </c>
      <c r="W3847" s="11">
        <v>1.6507876615413641E-2</v>
      </c>
      <c r="X3847" s="11">
        <v>0.48863314781624373</v>
      </c>
      <c r="Y3847" s="12">
        <v>1.6602207338930291E-2</v>
      </c>
      <c r="Z3847" s="10">
        <f t="shared" si="928"/>
        <v>0.53082414016872159</v>
      </c>
      <c r="AA3847" s="11">
        <f t="shared" si="929"/>
        <v>-0.46581577081066272</v>
      </c>
      <c r="AB3847" s="11">
        <f t="shared" si="936"/>
        <v>-0.27504933504709633</v>
      </c>
      <c r="AC3847" s="11">
        <f t="shared" si="930"/>
        <v>15.457435470280267</v>
      </c>
      <c r="AD3847" s="11">
        <f t="shared" si="926"/>
        <v>19.786625482778611</v>
      </c>
      <c r="AE3847" s="10">
        <v>12.2792953289037</v>
      </c>
      <c r="AF3847" s="11">
        <v>18.5637324208341</v>
      </c>
      <c r="AG3847" s="12">
        <v>24.860344889885098</v>
      </c>
      <c r="AH3847" s="10">
        <v>5.2652755000000002E-2</v>
      </c>
      <c r="AI3847" s="11">
        <f t="shared" si="931"/>
        <v>42.82560706401766</v>
      </c>
      <c r="AJ3847" s="11">
        <f t="shared" si="932"/>
        <v>4.3392504930966469</v>
      </c>
      <c r="AK3847" s="11">
        <f t="shared" si="933"/>
        <v>0.20309477756286268</v>
      </c>
      <c r="AL3847" s="11">
        <f t="shared" si="934"/>
        <v>2.6685714285714282</v>
      </c>
      <c r="AM3847" s="11">
        <f t="shared" si="935"/>
        <v>1.872809863724854</v>
      </c>
      <c r="AN3847" s="3">
        <f t="shared" si="938"/>
        <v>0.74903474903474909</v>
      </c>
      <c r="AO3847" s="3">
        <f t="shared" si="939"/>
        <v>9.0154440154440157E-2</v>
      </c>
      <c r="AP3847" s="3" t="s">
        <v>8</v>
      </c>
      <c r="AQ3847" s="124"/>
      <c r="AR3847" s="4"/>
      <c r="AS3847" s="3"/>
    </row>
    <row r="3848" spans="1:45" ht="15" customHeight="1">
      <c r="A3848" s="11">
        <v>12.89</v>
      </c>
      <c r="B3848" s="32" t="s">
        <v>73</v>
      </c>
      <c r="C3848" s="17">
        <v>51.4</v>
      </c>
      <c r="D3848" s="17">
        <v>-11.55</v>
      </c>
      <c r="E3848" s="40" t="s">
        <v>72</v>
      </c>
      <c r="F3848" s="18">
        <v>39.700000000000003</v>
      </c>
      <c r="G3848" s="17">
        <v>40.299999999999997</v>
      </c>
      <c r="H3848" s="17">
        <v>43.2</v>
      </c>
      <c r="I3848" s="17">
        <v>44.9</v>
      </c>
      <c r="J3848" s="17">
        <v>46.1</v>
      </c>
      <c r="K3848" s="30">
        <v>48.3</v>
      </c>
      <c r="L3848" s="10">
        <f t="shared" si="937"/>
        <v>48.3</v>
      </c>
      <c r="M3848" s="52" t="str">
        <f t="shared" si="927"/>
        <v>transition</v>
      </c>
      <c r="N3848" s="32">
        <v>9460000</v>
      </c>
      <c r="O3848" s="24">
        <v>1800000</v>
      </c>
      <c r="P3848" s="24">
        <v>1140000</v>
      </c>
      <c r="Q3848" s="24">
        <v>422000</v>
      </c>
      <c r="R3848" s="24">
        <v>13100000</v>
      </c>
      <c r="S3848" s="37">
        <v>451000</v>
      </c>
      <c r="T3848" s="10">
        <v>0.35870018579607932</v>
      </c>
      <c r="U3848" s="11">
        <v>6.8251620975998184E-2</v>
      </c>
      <c r="V3848" s="11">
        <v>4.3226026618132178E-2</v>
      </c>
      <c r="W3848" s="11">
        <v>1.6001213362150685E-2</v>
      </c>
      <c r="X3848" s="11">
        <v>0.49672013043643121</v>
      </c>
      <c r="Y3848" s="12">
        <v>1.7100822811208432E-2</v>
      </c>
      <c r="Z3848" s="10">
        <f t="shared" si="928"/>
        <v>0.52793076317859944</v>
      </c>
      <c r="AA3848" s="11">
        <f t="shared" si="929"/>
        <v>-0.46969285776697961</v>
      </c>
      <c r="AB3848" s="11">
        <f t="shared" si="936"/>
        <v>-0.2774230303850162</v>
      </c>
      <c r="AC3848" s="11">
        <f t="shared" si="930"/>
        <v>15.195732100728875</v>
      </c>
      <c r="AD3848" s="11">
        <f t="shared" si="926"/>
        <v>19.624264721664893</v>
      </c>
      <c r="AE3848" s="10">
        <v>12.0835387902529</v>
      </c>
      <c r="AF3848" s="11">
        <v>18.392264903412698</v>
      </c>
      <c r="AG3848" s="12">
        <v>24.655947548168701</v>
      </c>
      <c r="AH3848" s="10">
        <v>3.9237256999999998E-2</v>
      </c>
      <c r="AI3848" s="11">
        <f t="shared" si="931"/>
        <v>41.932624113475178</v>
      </c>
      <c r="AJ3848" s="11">
        <f t="shared" si="932"/>
        <v>4.5504994450610434</v>
      </c>
      <c r="AK3848" s="11">
        <f t="shared" si="933"/>
        <v>0.19878200201028795</v>
      </c>
      <c r="AL3848" s="11">
        <f t="shared" si="934"/>
        <v>2.701421800947867</v>
      </c>
      <c r="AM3848" s="11">
        <f t="shared" si="935"/>
        <v>1.8751639129294519</v>
      </c>
      <c r="AN3848" s="3">
        <f t="shared" si="938"/>
        <v>0.72213740458015263</v>
      </c>
      <c r="AO3848" s="3">
        <f t="shared" si="939"/>
        <v>8.7022900763358779E-2</v>
      </c>
      <c r="AP3848" s="3" t="s">
        <v>8</v>
      </c>
      <c r="AQ3848" s="124"/>
      <c r="AR3848" s="4"/>
      <c r="AS3848" s="3"/>
    </row>
    <row r="3849" spans="1:45" ht="15" customHeight="1">
      <c r="A3849" s="11">
        <v>13.010999999999999</v>
      </c>
      <c r="B3849" s="32" t="s">
        <v>73</v>
      </c>
      <c r="C3849" s="17">
        <v>51.4</v>
      </c>
      <c r="D3849" s="17">
        <v>-11.55</v>
      </c>
      <c r="E3849" s="40" t="s">
        <v>72</v>
      </c>
      <c r="F3849" s="18">
        <v>39.700000000000003</v>
      </c>
      <c r="G3849" s="17">
        <v>40.299999999999997</v>
      </c>
      <c r="H3849" s="17">
        <v>43.2</v>
      </c>
      <c r="I3849" s="17">
        <v>44.9</v>
      </c>
      <c r="J3849" s="17">
        <v>46.1</v>
      </c>
      <c r="K3849" s="30">
        <v>48.3</v>
      </c>
      <c r="L3849" s="10">
        <f t="shared" si="937"/>
        <v>48.3</v>
      </c>
      <c r="M3849" s="52" t="str">
        <f t="shared" si="927"/>
        <v>transition</v>
      </c>
      <c r="N3849" s="32">
        <v>83200000</v>
      </c>
      <c r="O3849" s="24">
        <v>18700000</v>
      </c>
      <c r="P3849" s="24">
        <v>13800000</v>
      </c>
      <c r="Q3849" s="24">
        <v>5680000</v>
      </c>
      <c r="R3849" s="24">
        <v>139000000</v>
      </c>
      <c r="S3849" s="37">
        <v>5140000</v>
      </c>
      <c r="T3849" s="10">
        <v>0.31334739379331122</v>
      </c>
      <c r="U3849" s="11">
        <v>7.0427839710756251E-2</v>
      </c>
      <c r="V3849" s="11">
        <v>5.1973485989755951E-2</v>
      </c>
      <c r="W3849" s="11">
        <v>2.1391985537812595E-2</v>
      </c>
      <c r="X3849" s="11">
        <v>0.52350105453449836</v>
      </c>
      <c r="Y3849" s="12">
        <v>1.9358240433865623E-2</v>
      </c>
      <c r="Z3849" s="10">
        <f t="shared" si="928"/>
        <v>0.56832871652816253</v>
      </c>
      <c r="AA3849" s="11">
        <f t="shared" si="929"/>
        <v>-0.44195683765641153</v>
      </c>
      <c r="AB3849" s="11">
        <f t="shared" si="936"/>
        <v>-0.24540039935798524</v>
      </c>
      <c r="AC3849" s="11">
        <f t="shared" si="930"/>
        <v>17.067913458192219</v>
      </c>
      <c r="AD3849" s="11">
        <f t="shared" si="926"/>
        <v>21.814612683913808</v>
      </c>
      <c r="AE3849" s="10">
        <v>14.831300837715901</v>
      </c>
      <c r="AF3849" s="11">
        <v>20.992267081413299</v>
      </c>
      <c r="AG3849" s="12">
        <v>27.6520116924275</v>
      </c>
      <c r="AH3849" s="10">
        <v>4.1247068999999997E-2</v>
      </c>
      <c r="AI3849" s="11">
        <f t="shared" si="931"/>
        <v>37.443744374437443</v>
      </c>
      <c r="AJ3849" s="11">
        <f t="shared" si="932"/>
        <v>5.8184287978265798</v>
      </c>
      <c r="AK3849" s="11">
        <f t="shared" si="933"/>
        <v>0.20941202281702503</v>
      </c>
      <c r="AL3849" s="11">
        <f t="shared" si="934"/>
        <v>2.429577464788732</v>
      </c>
      <c r="AM3849" s="11">
        <f t="shared" si="935"/>
        <v>1.9367497691597413</v>
      </c>
      <c r="AN3849" s="3">
        <f t="shared" si="938"/>
        <v>0.59856115107913666</v>
      </c>
      <c r="AO3849" s="3">
        <f t="shared" si="939"/>
        <v>9.9280575539568344E-2</v>
      </c>
      <c r="AP3849" s="3" t="s">
        <v>8</v>
      </c>
      <c r="AQ3849" s="124"/>
      <c r="AR3849" s="4"/>
      <c r="AS3849" s="3"/>
    </row>
    <row r="3850" spans="1:45" ht="15" customHeight="1">
      <c r="A3850" s="11">
        <v>13.029</v>
      </c>
      <c r="B3850" s="32" t="s">
        <v>73</v>
      </c>
      <c r="C3850" s="17">
        <v>51.4</v>
      </c>
      <c r="D3850" s="17">
        <v>-11.55</v>
      </c>
      <c r="E3850" s="40" t="s">
        <v>72</v>
      </c>
      <c r="F3850" s="18">
        <v>39.700000000000003</v>
      </c>
      <c r="G3850" s="17">
        <v>40.299999999999997</v>
      </c>
      <c r="H3850" s="17">
        <v>43.2</v>
      </c>
      <c r="I3850" s="17">
        <v>44.9</v>
      </c>
      <c r="J3850" s="17">
        <v>46.1</v>
      </c>
      <c r="K3850" s="30">
        <v>48.3</v>
      </c>
      <c r="L3850" s="10">
        <f t="shared" si="937"/>
        <v>48.3</v>
      </c>
      <c r="M3850" s="52" t="str">
        <f t="shared" si="927"/>
        <v>transition</v>
      </c>
      <c r="N3850" s="32">
        <v>13800000</v>
      </c>
      <c r="O3850" s="24">
        <v>2980000</v>
      </c>
      <c r="P3850" s="24">
        <v>2110000</v>
      </c>
      <c r="Q3850" s="24">
        <v>845000</v>
      </c>
      <c r="R3850" s="24">
        <v>22000000</v>
      </c>
      <c r="S3850" s="37">
        <v>787000</v>
      </c>
      <c r="T3850" s="10">
        <v>0.3245378862706364</v>
      </c>
      <c r="U3850" s="11">
        <v>7.008136964394901E-2</v>
      </c>
      <c r="V3850" s="11">
        <v>4.9621372466017589E-2</v>
      </c>
      <c r="W3850" s="11">
        <v>1.987206622454259E-2</v>
      </c>
      <c r="X3850" s="11">
        <v>0.51737923898217397</v>
      </c>
      <c r="Y3850" s="12">
        <v>1.8508066412680494E-2</v>
      </c>
      <c r="Z3850" s="10">
        <f t="shared" si="928"/>
        <v>0.5566795596548646</v>
      </c>
      <c r="AA3850" s="11">
        <f t="shared" si="929"/>
        <v>-0.44913826799291734</v>
      </c>
      <c r="AB3850" s="11">
        <f t="shared" si="936"/>
        <v>-0.25439472496946752</v>
      </c>
      <c r="AC3850" s="11">
        <f t="shared" si="930"/>
        <v>16.583166910478077</v>
      </c>
      <c r="AD3850" s="11">
        <f t="shared" si="926"/>
        <v>21.19940081208842</v>
      </c>
      <c r="AE3850" s="10">
        <v>14.012862499212</v>
      </c>
      <c r="AF3850" s="11">
        <v>20.228801976202899</v>
      </c>
      <c r="AG3850" s="12">
        <v>26.757863383517201</v>
      </c>
      <c r="AH3850" s="10">
        <v>4.0616795999999997E-2</v>
      </c>
      <c r="AI3850" s="11">
        <f t="shared" si="931"/>
        <v>38.547486033519554</v>
      </c>
      <c r="AJ3850" s="11">
        <f t="shared" si="932"/>
        <v>5.3952149173921979</v>
      </c>
      <c r="AK3850" s="11">
        <f t="shared" si="933"/>
        <v>0.20663602813174567</v>
      </c>
      <c r="AL3850" s="11">
        <f t="shared" si="934"/>
        <v>2.4970414201183431</v>
      </c>
      <c r="AM3850" s="11">
        <f t="shared" si="935"/>
        <v>1.9165426956263016</v>
      </c>
      <c r="AN3850" s="3">
        <f t="shared" si="938"/>
        <v>0.62727272727272732</v>
      </c>
      <c r="AO3850" s="3">
        <f t="shared" si="939"/>
        <v>9.5909090909090902E-2</v>
      </c>
      <c r="AP3850" s="3" t="s">
        <v>8</v>
      </c>
      <c r="AQ3850" s="124"/>
      <c r="AR3850" s="4"/>
      <c r="AS3850" s="3"/>
    </row>
    <row r="3851" spans="1:45" ht="15" customHeight="1">
      <c r="A3851" s="11">
        <v>13.048</v>
      </c>
      <c r="B3851" s="32" t="s">
        <v>73</v>
      </c>
      <c r="C3851" s="17">
        <v>51.4</v>
      </c>
      <c r="D3851" s="17">
        <v>-11.55</v>
      </c>
      <c r="E3851" s="40" t="s">
        <v>72</v>
      </c>
      <c r="F3851" s="18">
        <v>39.700000000000003</v>
      </c>
      <c r="G3851" s="17">
        <v>40.299999999999997</v>
      </c>
      <c r="H3851" s="17">
        <v>43.2</v>
      </c>
      <c r="I3851" s="17">
        <v>44.9</v>
      </c>
      <c r="J3851" s="17">
        <v>46.1</v>
      </c>
      <c r="K3851" s="30">
        <v>48.3</v>
      </c>
      <c r="L3851" s="10">
        <f t="shared" si="937"/>
        <v>48.3</v>
      </c>
      <c r="M3851" s="52" t="str">
        <f t="shared" si="927"/>
        <v>transition</v>
      </c>
      <c r="N3851" s="32">
        <v>4780000</v>
      </c>
      <c r="O3851" s="24">
        <v>834000</v>
      </c>
      <c r="P3851" s="24">
        <v>523000</v>
      </c>
      <c r="Q3851" s="24">
        <v>197000</v>
      </c>
      <c r="R3851" s="24">
        <v>7580000</v>
      </c>
      <c r="S3851" s="37">
        <v>222000</v>
      </c>
      <c r="T3851" s="10">
        <v>0.33814374646293155</v>
      </c>
      <c r="U3851" s="11">
        <v>5.8998302207130732E-2</v>
      </c>
      <c r="V3851" s="11">
        <v>3.6997736276174309E-2</v>
      </c>
      <c r="W3851" s="11">
        <v>1.3936049801924165E-2</v>
      </c>
      <c r="X3851" s="11">
        <v>0.53621958121109226</v>
      </c>
      <c r="Y3851" s="12">
        <v>1.5704584040747028E-2</v>
      </c>
      <c r="Z3851" s="10">
        <f t="shared" si="928"/>
        <v>0.53040540540540537</v>
      </c>
      <c r="AA3851" s="11">
        <f t="shared" si="929"/>
        <v>-0.47294932559762121</v>
      </c>
      <c r="AB3851" s="11">
        <f t="shared" si="936"/>
        <v>-0.2753920586497049</v>
      </c>
      <c r="AC3851" s="11">
        <f t="shared" si="930"/>
        <v>14.975920522160568</v>
      </c>
      <c r="AD3851" s="11">
        <f t="shared" si="926"/>
        <v>19.763183188360184</v>
      </c>
      <c r="AE3851" s="10">
        <v>12.235179626136899</v>
      </c>
      <c r="AF3851" s="11">
        <v>18.531223516111901</v>
      </c>
      <c r="AG3851" s="12">
        <v>24.813024639149901</v>
      </c>
      <c r="AH3851" s="10">
        <v>4.0967636000000002E-2</v>
      </c>
      <c r="AI3851" s="11">
        <f t="shared" si="931"/>
        <v>38.673139158576056</v>
      </c>
      <c r="AJ3851" s="11">
        <f t="shared" si="932"/>
        <v>4.4382247101159535</v>
      </c>
      <c r="AK3851" s="11">
        <f t="shared" si="933"/>
        <v>0.16609662248824286</v>
      </c>
      <c r="AL3851" s="11">
        <f t="shared" si="934"/>
        <v>2.654822335025381</v>
      </c>
      <c r="AM3851" s="11">
        <f t="shared" si="935"/>
        <v>1.8913288288288286</v>
      </c>
      <c r="AN3851" s="3">
        <f t="shared" si="938"/>
        <v>0.63060686015831136</v>
      </c>
      <c r="AO3851" s="3">
        <f t="shared" si="939"/>
        <v>6.8997361477572558E-2</v>
      </c>
      <c r="AP3851" s="3" t="s">
        <v>8</v>
      </c>
      <c r="AQ3851" s="124"/>
      <c r="AR3851" s="4"/>
      <c r="AS3851" s="3"/>
    </row>
    <row r="3852" spans="1:45" ht="15" customHeight="1">
      <c r="A3852" s="11">
        <v>13.065</v>
      </c>
      <c r="B3852" s="32" t="s">
        <v>73</v>
      </c>
      <c r="C3852" s="17">
        <v>51.4</v>
      </c>
      <c r="D3852" s="17">
        <v>-11.55</v>
      </c>
      <c r="E3852" s="40" t="s">
        <v>72</v>
      </c>
      <c r="F3852" s="18">
        <v>39.700000000000003</v>
      </c>
      <c r="G3852" s="17">
        <v>40.299999999999997</v>
      </c>
      <c r="H3852" s="17">
        <v>43.2</v>
      </c>
      <c r="I3852" s="17">
        <v>44.9</v>
      </c>
      <c r="J3852" s="17">
        <v>46.1</v>
      </c>
      <c r="K3852" s="30">
        <v>48.3</v>
      </c>
      <c r="L3852" s="10">
        <f t="shared" si="937"/>
        <v>48.3</v>
      </c>
      <c r="M3852" s="52" t="str">
        <f t="shared" si="927"/>
        <v>transition</v>
      </c>
      <c r="N3852" s="32">
        <v>175000000</v>
      </c>
      <c r="O3852" s="24">
        <v>34300000</v>
      </c>
      <c r="P3852" s="24">
        <v>22600000</v>
      </c>
      <c r="Q3852" s="24">
        <v>8490000</v>
      </c>
      <c r="R3852" s="24">
        <v>245000000</v>
      </c>
      <c r="S3852" s="37">
        <v>9090000</v>
      </c>
      <c r="T3852" s="10">
        <v>0.35390713476783692</v>
      </c>
      <c r="U3852" s="11">
        <v>6.9365798414496041E-2</v>
      </c>
      <c r="V3852" s="11">
        <v>4.5704578547160653E-2</v>
      </c>
      <c r="W3852" s="11">
        <v>1.7169551852451059E-2</v>
      </c>
      <c r="X3852" s="11">
        <v>0.49546998867497166</v>
      </c>
      <c r="Y3852" s="12">
        <v>1.8382947743083643E-2</v>
      </c>
      <c r="Z3852" s="10">
        <f t="shared" si="928"/>
        <v>0.53947368421052633</v>
      </c>
      <c r="AA3852" s="11">
        <f t="shared" si="929"/>
        <v>-0.46140289821536329</v>
      </c>
      <c r="AB3852" s="11">
        <f t="shared" si="936"/>
        <v>-0.26802973556105586</v>
      </c>
      <c r="AC3852" s="11">
        <f t="shared" si="930"/>
        <v>15.755304370462976</v>
      </c>
      <c r="AD3852" s="11">
        <f t="shared" si="926"/>
        <v>20.266766087623779</v>
      </c>
      <c r="AE3852" s="10">
        <v>12.871842511149801</v>
      </c>
      <c r="AF3852" s="11">
        <v>19.130759888625999</v>
      </c>
      <c r="AG3852" s="12">
        <v>25.448903423762999</v>
      </c>
      <c r="AH3852" s="10">
        <v>4.4800791999999999E-2</v>
      </c>
      <c r="AI3852" s="11">
        <f t="shared" si="931"/>
        <v>41.666666666666671</v>
      </c>
      <c r="AJ3852" s="11">
        <f t="shared" si="932"/>
        <v>4.9378021619859851</v>
      </c>
      <c r="AK3852" s="11">
        <f t="shared" si="933"/>
        <v>0.20467634906723425</v>
      </c>
      <c r="AL3852" s="11">
        <f t="shared" si="934"/>
        <v>2.6619552414605416</v>
      </c>
      <c r="AM3852" s="11">
        <f t="shared" si="935"/>
        <v>1.8975563909774436</v>
      </c>
      <c r="AN3852" s="3">
        <f t="shared" si="938"/>
        <v>0.7142857142857143</v>
      </c>
      <c r="AO3852" s="3">
        <f t="shared" si="939"/>
        <v>9.2244897959183669E-2</v>
      </c>
      <c r="AP3852" s="3" t="s">
        <v>8</v>
      </c>
      <c r="AQ3852" s="124"/>
      <c r="AR3852" s="4"/>
      <c r="AS3852" s="3"/>
    </row>
    <row r="3853" spans="1:45" ht="15" customHeight="1">
      <c r="A3853" s="11">
        <v>13.083</v>
      </c>
      <c r="B3853" s="32" t="s">
        <v>73</v>
      </c>
      <c r="C3853" s="17">
        <v>51.4</v>
      </c>
      <c r="D3853" s="17">
        <v>-11.55</v>
      </c>
      <c r="E3853" s="40" t="s">
        <v>72</v>
      </c>
      <c r="F3853" s="18">
        <v>39.700000000000003</v>
      </c>
      <c r="G3853" s="17">
        <v>40.299999999999997</v>
      </c>
      <c r="H3853" s="17">
        <v>43.2</v>
      </c>
      <c r="I3853" s="17">
        <v>44.9</v>
      </c>
      <c r="J3853" s="17">
        <v>46.1</v>
      </c>
      <c r="K3853" s="30">
        <v>48.3</v>
      </c>
      <c r="L3853" s="10">
        <f t="shared" si="937"/>
        <v>48.3</v>
      </c>
      <c r="M3853" s="52" t="str">
        <f t="shared" si="927"/>
        <v>transition</v>
      </c>
      <c r="N3853" s="32">
        <v>19300000</v>
      </c>
      <c r="O3853" s="24">
        <v>3570000</v>
      </c>
      <c r="P3853" s="24">
        <v>2320000</v>
      </c>
      <c r="Q3853" s="24">
        <v>817000</v>
      </c>
      <c r="R3853" s="24">
        <v>26500000</v>
      </c>
      <c r="S3853" s="37">
        <v>1030000</v>
      </c>
      <c r="T3853" s="10">
        <v>0.36049834693763194</v>
      </c>
      <c r="U3853" s="11">
        <v>6.668285484804902E-2</v>
      </c>
      <c r="V3853" s="11">
        <v>4.3334516315818965E-2</v>
      </c>
      <c r="W3853" s="11">
        <v>1.5260474064665559E-2</v>
      </c>
      <c r="X3853" s="11">
        <v>0.49498477688327697</v>
      </c>
      <c r="Y3853" s="12">
        <v>1.9239030950557557E-2</v>
      </c>
      <c r="Z3853" s="10">
        <f t="shared" si="928"/>
        <v>0.53858084528887173</v>
      </c>
      <c r="AA3853" s="11">
        <f t="shared" si="929"/>
        <v>-0.46104032144975188</v>
      </c>
      <c r="AB3853" s="11">
        <f t="shared" si="936"/>
        <v>-0.26874909640032185</v>
      </c>
      <c r="AC3853" s="11">
        <f t="shared" si="930"/>
        <v>15.779778302141747</v>
      </c>
      <c r="AD3853" s="11">
        <f t="shared" si="926"/>
        <v>20.217561806217986</v>
      </c>
      <c r="AE3853" s="10">
        <v>12.8174626986129</v>
      </c>
      <c r="AF3853" s="11">
        <v>19.066059910544901</v>
      </c>
      <c r="AG3853" s="12">
        <v>25.383627101659702</v>
      </c>
      <c r="AH3853" s="10">
        <v>4.8473967999999999E-2</v>
      </c>
      <c r="AI3853" s="11">
        <f t="shared" si="931"/>
        <v>42.139737991266379</v>
      </c>
      <c r="AJ3853" s="11">
        <f t="shared" si="932"/>
        <v>5.0664043285784546</v>
      </c>
      <c r="AK3853" s="11">
        <f t="shared" si="933"/>
        <v>0.1958991734088851</v>
      </c>
      <c r="AL3853" s="11">
        <f t="shared" si="934"/>
        <v>2.8396572827417379</v>
      </c>
      <c r="AM3853" s="11">
        <f t="shared" si="935"/>
        <v>1.9104303993796046</v>
      </c>
      <c r="AN3853" s="3">
        <f t="shared" si="938"/>
        <v>0.72830188679245289</v>
      </c>
      <c r="AO3853" s="3">
        <f t="shared" si="939"/>
        <v>8.7547169811320755E-2</v>
      </c>
      <c r="AP3853" s="3" t="s">
        <v>8</v>
      </c>
      <c r="AQ3853" s="124"/>
      <c r="AR3853" s="4"/>
      <c r="AS3853" s="3"/>
    </row>
    <row r="3854" spans="1:45" ht="15" customHeight="1">
      <c r="A3854" s="11">
        <v>13.102</v>
      </c>
      <c r="B3854" s="32" t="s">
        <v>73</v>
      </c>
      <c r="C3854" s="17">
        <v>51.4</v>
      </c>
      <c r="D3854" s="17">
        <v>-11.55</v>
      </c>
      <c r="E3854" s="40" t="s">
        <v>72</v>
      </c>
      <c r="F3854" s="18">
        <v>39.700000000000003</v>
      </c>
      <c r="G3854" s="17">
        <v>40.299999999999997</v>
      </c>
      <c r="H3854" s="17">
        <v>43.2</v>
      </c>
      <c r="I3854" s="17">
        <v>44.9</v>
      </c>
      <c r="J3854" s="17">
        <v>46.1</v>
      </c>
      <c r="K3854" s="30">
        <v>48.3</v>
      </c>
      <c r="L3854" s="10">
        <f t="shared" si="937"/>
        <v>48.3</v>
      </c>
      <c r="M3854" s="52" t="str">
        <f t="shared" si="927"/>
        <v>transition</v>
      </c>
      <c r="N3854" s="32">
        <v>16200000</v>
      </c>
      <c r="O3854" s="24">
        <v>3640000</v>
      </c>
      <c r="P3854" s="24">
        <v>2800000</v>
      </c>
      <c r="Q3854" s="24">
        <v>1150000</v>
      </c>
      <c r="R3854" s="24">
        <v>26900000</v>
      </c>
      <c r="S3854" s="37">
        <v>1070000</v>
      </c>
      <c r="T3854" s="10">
        <v>0.31298299845440497</v>
      </c>
      <c r="U3854" s="11">
        <v>7.0324574961360117E-2</v>
      </c>
      <c r="V3854" s="11">
        <v>5.4095826893353939E-2</v>
      </c>
      <c r="W3854" s="11">
        <v>2.2217928902627512E-2</v>
      </c>
      <c r="X3854" s="11">
        <v>0.51970633693972179</v>
      </c>
      <c r="Y3854" s="12">
        <v>2.0672333848531683E-2</v>
      </c>
      <c r="Z3854" s="10">
        <f t="shared" si="928"/>
        <v>0.57967667436489612</v>
      </c>
      <c r="AA3854" s="11">
        <f t="shared" si="929"/>
        <v>-0.43308374455326115</v>
      </c>
      <c r="AB3854" s="11">
        <f t="shared" si="936"/>
        <v>-0.23681417487232728</v>
      </c>
      <c r="AC3854" s="11">
        <f t="shared" si="930"/>
        <v>17.666847242654871</v>
      </c>
      <c r="AD3854" s="11">
        <f t="shared" si="926"/>
        <v>22.401910438732813</v>
      </c>
      <c r="AE3854" s="10">
        <v>15.565322768508899</v>
      </c>
      <c r="AF3854" s="11">
        <v>21.728740127405398</v>
      </c>
      <c r="AG3854" s="12">
        <v>28.588561591299801</v>
      </c>
      <c r="AH3854" s="10">
        <v>4.2091019E-2</v>
      </c>
      <c r="AI3854" s="11">
        <f t="shared" si="931"/>
        <v>37.587006960556849</v>
      </c>
      <c r="AJ3854" s="11">
        <f t="shared" si="932"/>
        <v>6.1957151129125645</v>
      </c>
      <c r="AK3854" s="11">
        <f t="shared" si="933"/>
        <v>0.2134420697412823</v>
      </c>
      <c r="AL3854" s="11">
        <f t="shared" si="934"/>
        <v>2.4347826086956519</v>
      </c>
      <c r="AM3854" s="11">
        <f t="shared" si="935"/>
        <v>1.9595842956120091</v>
      </c>
      <c r="AN3854" s="3">
        <f t="shared" si="938"/>
        <v>0.60223048327137552</v>
      </c>
      <c r="AO3854" s="3">
        <f t="shared" si="939"/>
        <v>0.10408921933085502</v>
      </c>
      <c r="AP3854" s="3" t="s">
        <v>8</v>
      </c>
      <c r="AQ3854" s="124"/>
      <c r="AR3854" s="4"/>
      <c r="AS3854" s="3"/>
    </row>
    <row r="3855" spans="1:45" ht="15" customHeight="1">
      <c r="A3855" s="11">
        <v>13.119</v>
      </c>
      <c r="B3855" s="32" t="s">
        <v>73</v>
      </c>
      <c r="C3855" s="17">
        <v>51.4</v>
      </c>
      <c r="D3855" s="17">
        <v>-11.55</v>
      </c>
      <c r="E3855" s="40" t="s">
        <v>72</v>
      </c>
      <c r="F3855" s="18">
        <v>39.700000000000003</v>
      </c>
      <c r="G3855" s="17">
        <v>40.299999999999997</v>
      </c>
      <c r="H3855" s="17">
        <v>43.2</v>
      </c>
      <c r="I3855" s="17">
        <v>44.9</v>
      </c>
      <c r="J3855" s="17">
        <v>46.1</v>
      </c>
      <c r="K3855" s="30">
        <v>48.3</v>
      </c>
      <c r="L3855" s="10">
        <f t="shared" si="937"/>
        <v>48.3</v>
      </c>
      <c r="M3855" s="52" t="str">
        <f t="shared" si="927"/>
        <v>transition</v>
      </c>
      <c r="N3855" s="32">
        <v>11400000</v>
      </c>
      <c r="O3855" s="24">
        <v>2590000</v>
      </c>
      <c r="P3855" s="24">
        <v>1990000</v>
      </c>
      <c r="Q3855" s="24">
        <v>828000</v>
      </c>
      <c r="R3855" s="24">
        <v>19700000</v>
      </c>
      <c r="S3855" s="37">
        <v>875000</v>
      </c>
      <c r="T3855" s="10">
        <v>0.30495144851938044</v>
      </c>
      <c r="U3855" s="11">
        <v>6.9282829093438192E-2</v>
      </c>
      <c r="V3855" s="11">
        <v>5.3232752855576063E-2</v>
      </c>
      <c r="W3855" s="11">
        <v>2.2149105208249739E-2</v>
      </c>
      <c r="X3855" s="11">
        <v>0.52697750314313996</v>
      </c>
      <c r="Y3855" s="12">
        <v>2.3406361180215607E-2</v>
      </c>
      <c r="Z3855" s="10">
        <f t="shared" si="928"/>
        <v>0.58777653986948908</v>
      </c>
      <c r="AA3855" s="11">
        <f t="shared" si="929"/>
        <v>-0.43418360652387289</v>
      </c>
      <c r="AB3855" s="11">
        <f t="shared" si="936"/>
        <v>-0.23078775206496049</v>
      </c>
      <c r="AC3855" s="11">
        <f t="shared" si="930"/>
        <v>17.592606559638579</v>
      </c>
      <c r="AD3855" s="11">
        <f t="shared" si="926"/>
        <v>22.814117758756701</v>
      </c>
      <c r="AE3855" s="10">
        <v>16.1169786387511</v>
      </c>
      <c r="AF3855" s="11">
        <v>22.258092984921099</v>
      </c>
      <c r="AG3855" s="12">
        <v>29.2019213761656</v>
      </c>
      <c r="AH3855" s="10">
        <v>4.6051039000000002E-2</v>
      </c>
      <c r="AI3855" s="11">
        <f t="shared" si="931"/>
        <v>36.655948553054664</v>
      </c>
      <c r="AJ3855" s="11">
        <f t="shared" si="932"/>
        <v>7.1283095723014265</v>
      </c>
      <c r="AK3855" s="11">
        <f t="shared" si="933"/>
        <v>0.20813608898125699</v>
      </c>
      <c r="AL3855" s="11">
        <f t="shared" si="934"/>
        <v>2.4033816425120773</v>
      </c>
      <c r="AM3855" s="11">
        <f t="shared" si="935"/>
        <v>1.9980900843546077</v>
      </c>
      <c r="AN3855" s="3">
        <f t="shared" si="938"/>
        <v>0.57868020304568524</v>
      </c>
      <c r="AO3855" s="3">
        <f t="shared" si="939"/>
        <v>0.10101522842639594</v>
      </c>
      <c r="AP3855" s="3" t="s">
        <v>8</v>
      </c>
      <c r="AQ3855" s="124"/>
      <c r="AR3855" s="4"/>
      <c r="AS3855" s="3"/>
    </row>
    <row r="3856" spans="1:45" ht="15" customHeight="1">
      <c r="A3856" s="11">
        <v>13.137</v>
      </c>
      <c r="B3856" s="32" t="s">
        <v>73</v>
      </c>
      <c r="C3856" s="17">
        <v>51.4</v>
      </c>
      <c r="D3856" s="17">
        <v>-11.55</v>
      </c>
      <c r="E3856" s="40" t="s">
        <v>72</v>
      </c>
      <c r="F3856" s="18">
        <v>39.700000000000003</v>
      </c>
      <c r="G3856" s="17">
        <v>40.299999999999997</v>
      </c>
      <c r="H3856" s="17">
        <v>43.2</v>
      </c>
      <c r="I3856" s="17">
        <v>44.9</v>
      </c>
      <c r="J3856" s="17">
        <v>46.1</v>
      </c>
      <c r="K3856" s="30">
        <v>48.3</v>
      </c>
      <c r="L3856" s="10">
        <f t="shared" si="937"/>
        <v>48.3</v>
      </c>
      <c r="M3856" s="52" t="str">
        <f t="shared" si="927"/>
        <v>transition</v>
      </c>
      <c r="N3856" s="32">
        <v>29700000</v>
      </c>
      <c r="O3856" s="24">
        <v>5560000</v>
      </c>
      <c r="P3856" s="24">
        <v>3500000</v>
      </c>
      <c r="Q3856" s="24">
        <v>1310000</v>
      </c>
      <c r="R3856" s="24">
        <v>41900000</v>
      </c>
      <c r="S3856" s="37">
        <v>1460000</v>
      </c>
      <c r="T3856" s="10">
        <v>0.35598705501618122</v>
      </c>
      <c r="U3856" s="11">
        <v>6.6642694474409681E-2</v>
      </c>
      <c r="V3856" s="11">
        <v>4.1951336449718324E-2</v>
      </c>
      <c r="W3856" s="11">
        <v>1.5701785928323147E-2</v>
      </c>
      <c r="X3856" s="11">
        <v>0.50221742778377088</v>
      </c>
      <c r="Y3856" s="12">
        <v>1.7499700347596788E-2</v>
      </c>
      <c r="Z3856" s="10">
        <f t="shared" si="928"/>
        <v>0.53000845308537625</v>
      </c>
      <c r="AA3856" s="11">
        <f t="shared" si="929"/>
        <v>-0.47171071203876536</v>
      </c>
      <c r="AB3856" s="11">
        <f t="shared" si="936"/>
        <v>-0.27571720379721387</v>
      </c>
      <c r="AC3856" s="11">
        <f t="shared" si="930"/>
        <v>15.059526937383335</v>
      </c>
      <c r="AD3856" s="11">
        <f t="shared" si="926"/>
        <v>19.740943260270569</v>
      </c>
      <c r="AE3856" s="10">
        <v>12.1935129061154</v>
      </c>
      <c r="AF3856" s="11">
        <v>18.511822378145901</v>
      </c>
      <c r="AG3856" s="12">
        <v>24.8102411276063</v>
      </c>
      <c r="AH3856" s="10">
        <v>4.1453148000000002E-2</v>
      </c>
      <c r="AI3856" s="11">
        <f t="shared" si="931"/>
        <v>41.480446927374295</v>
      </c>
      <c r="AJ3856" s="11">
        <f t="shared" si="932"/>
        <v>4.6854942233632864</v>
      </c>
      <c r="AK3856" s="11">
        <f t="shared" si="933"/>
        <v>0.19300204727340406</v>
      </c>
      <c r="AL3856" s="11">
        <f t="shared" si="934"/>
        <v>2.671755725190839</v>
      </c>
      <c r="AM3856" s="11">
        <f t="shared" si="935"/>
        <v>1.8875739644970417</v>
      </c>
      <c r="AN3856" s="3">
        <f t="shared" si="938"/>
        <v>0.70883054892601427</v>
      </c>
      <c r="AO3856" s="3">
        <f t="shared" si="939"/>
        <v>8.3532219570405727E-2</v>
      </c>
      <c r="AP3856" s="3" t="s">
        <v>8</v>
      </c>
      <c r="AQ3856" s="124"/>
      <c r="AR3856" s="4"/>
      <c r="AS3856" s="3"/>
    </row>
    <row r="3857" spans="1:45" ht="15" customHeight="1">
      <c r="A3857" s="11">
        <v>13.156000000000001</v>
      </c>
      <c r="B3857" s="32" t="s">
        <v>73</v>
      </c>
      <c r="C3857" s="17">
        <v>51.4</v>
      </c>
      <c r="D3857" s="17">
        <v>-11.55</v>
      </c>
      <c r="E3857" s="40" t="s">
        <v>72</v>
      </c>
      <c r="F3857" s="18">
        <v>39.700000000000003</v>
      </c>
      <c r="G3857" s="17">
        <v>40.299999999999997</v>
      </c>
      <c r="H3857" s="17">
        <v>43.2</v>
      </c>
      <c r="I3857" s="17">
        <v>44.9</v>
      </c>
      <c r="J3857" s="17">
        <v>46.1</v>
      </c>
      <c r="K3857" s="30">
        <v>48.3</v>
      </c>
      <c r="L3857" s="10">
        <f t="shared" si="937"/>
        <v>48.3</v>
      </c>
      <c r="M3857" s="52" t="str">
        <f t="shared" si="927"/>
        <v>transition</v>
      </c>
      <c r="N3857" s="32">
        <v>14900000</v>
      </c>
      <c r="O3857" s="24">
        <v>2900000</v>
      </c>
      <c r="P3857" s="24">
        <v>1960000</v>
      </c>
      <c r="Q3857" s="24">
        <v>772000</v>
      </c>
      <c r="R3857" s="24">
        <v>25300000</v>
      </c>
      <c r="S3857" s="37">
        <v>825000</v>
      </c>
      <c r="T3857" s="10">
        <v>0.31935186574361835</v>
      </c>
      <c r="U3857" s="11">
        <v>6.2155732258825043E-2</v>
      </c>
      <c r="V3857" s="11">
        <v>4.2008701802516236E-2</v>
      </c>
      <c r="W3857" s="11">
        <v>1.6546284587521699E-2</v>
      </c>
      <c r="X3857" s="11">
        <v>0.54225518143043916</v>
      </c>
      <c r="Y3857" s="12">
        <v>1.7682234177079537E-2</v>
      </c>
      <c r="Z3857" s="10">
        <f t="shared" si="928"/>
        <v>0.55087501935883532</v>
      </c>
      <c r="AA3857" s="11">
        <f t="shared" si="929"/>
        <v>-0.45840657477757973</v>
      </c>
      <c r="AB3857" s="11">
        <f t="shared" si="936"/>
        <v>-0.25894692122005925</v>
      </c>
      <c r="AC3857" s="11">
        <f t="shared" si="930"/>
        <v>15.957556202513366</v>
      </c>
      <c r="AD3857" s="11">
        <f t="shared" si="926"/>
        <v>20.888030588547949</v>
      </c>
      <c r="AE3857" s="10">
        <v>13.618326220219499</v>
      </c>
      <c r="AF3857" s="11">
        <v>19.878602690620902</v>
      </c>
      <c r="AG3857" s="12">
        <v>26.3471170781492</v>
      </c>
      <c r="AH3857" s="10">
        <v>5.3710353000000002E-2</v>
      </c>
      <c r="AI3857" s="11">
        <f t="shared" si="931"/>
        <v>37.06467661691542</v>
      </c>
      <c r="AJ3857" s="11">
        <f t="shared" si="932"/>
        <v>5.2464228934817161</v>
      </c>
      <c r="AK3857" s="11">
        <f t="shared" si="933"/>
        <v>0.17734672670592311</v>
      </c>
      <c r="AL3857" s="11">
        <f t="shared" si="934"/>
        <v>2.5388601036269431</v>
      </c>
      <c r="AM3857" s="11">
        <f t="shared" si="935"/>
        <v>1.9259718135356978</v>
      </c>
      <c r="AN3857" s="3">
        <f t="shared" si="938"/>
        <v>0.58893280632411071</v>
      </c>
      <c r="AO3857" s="3">
        <f t="shared" si="939"/>
        <v>7.7470355731225293E-2</v>
      </c>
      <c r="AP3857" s="3" t="s">
        <v>8</v>
      </c>
      <c r="AQ3857" s="124"/>
      <c r="AR3857" s="4"/>
      <c r="AS3857" s="3"/>
    </row>
    <row r="3858" spans="1:45" ht="15" customHeight="1">
      <c r="A3858" s="11">
        <v>13.173</v>
      </c>
      <c r="B3858" s="32" t="s">
        <v>73</v>
      </c>
      <c r="C3858" s="17">
        <v>51.4</v>
      </c>
      <c r="D3858" s="17">
        <v>-11.55</v>
      </c>
      <c r="E3858" s="40" t="s">
        <v>72</v>
      </c>
      <c r="F3858" s="18">
        <v>39.700000000000003</v>
      </c>
      <c r="G3858" s="17">
        <v>40.299999999999997</v>
      </c>
      <c r="H3858" s="17">
        <v>43.2</v>
      </c>
      <c r="I3858" s="17">
        <v>44.9</v>
      </c>
      <c r="J3858" s="17">
        <v>46.1</v>
      </c>
      <c r="K3858" s="30">
        <v>48.3</v>
      </c>
      <c r="L3858" s="10">
        <f t="shared" si="937"/>
        <v>48.3</v>
      </c>
      <c r="M3858" s="52" t="str">
        <f t="shared" si="927"/>
        <v>transition</v>
      </c>
      <c r="N3858" s="32">
        <v>227000000</v>
      </c>
      <c r="O3858" s="24">
        <v>45500000</v>
      </c>
      <c r="P3858" s="24">
        <v>28200000</v>
      </c>
      <c r="Q3858" s="24">
        <v>10500000</v>
      </c>
      <c r="R3858" s="24">
        <v>284000000</v>
      </c>
      <c r="S3858" s="37">
        <v>11400000</v>
      </c>
      <c r="T3858" s="10">
        <v>0.37421694691724366</v>
      </c>
      <c r="U3858" s="11">
        <v>7.5008242664029015E-2</v>
      </c>
      <c r="V3858" s="11">
        <v>4.6488625123639958E-2</v>
      </c>
      <c r="W3858" s="11">
        <v>1.7309594460929771E-2</v>
      </c>
      <c r="X3858" s="11">
        <v>0.46818331684800529</v>
      </c>
      <c r="Y3858" s="12">
        <v>1.8793273986152326E-2</v>
      </c>
      <c r="Z3858" s="10">
        <f t="shared" si="928"/>
        <v>0.52405857740585771</v>
      </c>
      <c r="AA3858" s="11">
        <f t="shared" si="929"/>
        <v>-0.47506298318028839</v>
      </c>
      <c r="AB3858" s="11">
        <f t="shared" si="936"/>
        <v>-0.2806201664088544</v>
      </c>
      <c r="AC3858" s="11">
        <f t="shared" si="930"/>
        <v>14.833248635330534</v>
      </c>
      <c r="AD3858" s="11">
        <f t="shared" si="926"/>
        <v>19.40558061763436</v>
      </c>
      <c r="AE3858" s="10">
        <v>11.757488699645901</v>
      </c>
      <c r="AF3858" s="11">
        <v>18.135029905413301</v>
      </c>
      <c r="AG3858" s="12">
        <v>24.358792340246101</v>
      </c>
      <c r="AH3858" s="10">
        <v>7.1561672000000007E-2</v>
      </c>
      <c r="AI3858" s="11">
        <f t="shared" si="931"/>
        <v>44.422700587084144</v>
      </c>
      <c r="AJ3858" s="11">
        <f t="shared" si="932"/>
        <v>4.7818791946308723</v>
      </c>
      <c r="AK3858" s="11">
        <f t="shared" si="933"/>
        <v>0.22181243414120125</v>
      </c>
      <c r="AL3858" s="11">
        <f t="shared" si="934"/>
        <v>2.6857142857142859</v>
      </c>
      <c r="AM3858" s="11">
        <f t="shared" si="935"/>
        <v>1.8723849372384935</v>
      </c>
      <c r="AN3858" s="3">
        <f t="shared" si="938"/>
        <v>0.79929577464788737</v>
      </c>
      <c r="AO3858" s="3">
        <f t="shared" si="939"/>
        <v>9.929577464788733E-2</v>
      </c>
      <c r="AP3858" s="3" t="s">
        <v>8</v>
      </c>
      <c r="AQ3858" s="124"/>
      <c r="AR3858" s="4"/>
      <c r="AS3858" s="3"/>
    </row>
    <row r="3859" spans="1:45" ht="15" customHeight="1">
      <c r="A3859" s="11">
        <v>13.188000000000001</v>
      </c>
      <c r="B3859" s="32" t="s">
        <v>73</v>
      </c>
      <c r="C3859" s="17">
        <v>51.4</v>
      </c>
      <c r="D3859" s="17">
        <v>-11.55</v>
      </c>
      <c r="E3859" s="40" t="s">
        <v>72</v>
      </c>
      <c r="F3859" s="18">
        <v>39.700000000000003</v>
      </c>
      <c r="G3859" s="17">
        <v>40.299999999999997</v>
      </c>
      <c r="H3859" s="17">
        <v>43.2</v>
      </c>
      <c r="I3859" s="17">
        <v>44.9</v>
      </c>
      <c r="J3859" s="17">
        <v>46.1</v>
      </c>
      <c r="K3859" s="30">
        <v>48.3</v>
      </c>
      <c r="L3859" s="10">
        <f t="shared" si="937"/>
        <v>48.3</v>
      </c>
      <c r="M3859" s="52" t="str">
        <f t="shared" si="927"/>
        <v>transition</v>
      </c>
      <c r="N3859" s="32">
        <v>25900000</v>
      </c>
      <c r="O3859" s="24">
        <v>4800000</v>
      </c>
      <c r="P3859" s="24">
        <v>2990000</v>
      </c>
      <c r="Q3859" s="24">
        <v>1120000</v>
      </c>
      <c r="R3859" s="24">
        <v>36500000</v>
      </c>
      <c r="S3859" s="37">
        <v>1190000</v>
      </c>
      <c r="T3859" s="10">
        <v>0.35724137931034483</v>
      </c>
      <c r="U3859" s="11">
        <v>6.620689655172414E-2</v>
      </c>
      <c r="V3859" s="11">
        <v>4.1241379310344828E-2</v>
      </c>
      <c r="W3859" s="11">
        <v>1.5448275862068966E-2</v>
      </c>
      <c r="X3859" s="11">
        <v>0.50344827586206897</v>
      </c>
      <c r="Y3859" s="12">
        <v>1.6413793103448277E-2</v>
      </c>
      <c r="Z3859" s="10">
        <f t="shared" si="928"/>
        <v>0.52475247524752466</v>
      </c>
      <c r="AA3859" s="11">
        <f t="shared" si="929"/>
        <v>-0.47420651571244515</v>
      </c>
      <c r="AB3859" s="11">
        <f t="shared" si="936"/>
        <v>-0.28004550418185359</v>
      </c>
      <c r="AC3859" s="11">
        <f t="shared" si="930"/>
        <v>14.891060189409949</v>
      </c>
      <c r="AD3859" s="11">
        <f t="shared" si="926"/>
        <v>19.444887513961213</v>
      </c>
      <c r="AE3859" s="10">
        <v>11.7961113545059</v>
      </c>
      <c r="AF3859" s="11">
        <v>18.176139155410301</v>
      </c>
      <c r="AG3859" s="12">
        <v>24.4040811941023</v>
      </c>
      <c r="AH3859" s="10">
        <v>5.1997298999999997E-2</v>
      </c>
      <c r="AI3859" s="11">
        <f t="shared" si="931"/>
        <v>41.506410256410255</v>
      </c>
      <c r="AJ3859" s="11">
        <f t="shared" si="932"/>
        <v>4.3927648578811374</v>
      </c>
      <c r="AK3859" s="11">
        <f t="shared" si="933"/>
        <v>0.19120171673819744</v>
      </c>
      <c r="AL3859" s="11">
        <f t="shared" si="934"/>
        <v>2.6696428571428572</v>
      </c>
      <c r="AM3859" s="11">
        <f t="shared" si="935"/>
        <v>1.871287128712871</v>
      </c>
      <c r="AN3859" s="3">
        <f t="shared" si="938"/>
        <v>0.70958904109589038</v>
      </c>
      <c r="AO3859" s="3">
        <f t="shared" si="939"/>
        <v>8.1917808219178087E-2</v>
      </c>
      <c r="AP3859" s="3" t="s">
        <v>8</v>
      </c>
      <c r="AQ3859" s="124"/>
      <c r="AR3859" s="4"/>
      <c r="AS3859" s="3"/>
    </row>
    <row r="3860" spans="1:45" ht="15" customHeight="1">
      <c r="A3860" s="11">
        <v>13.202</v>
      </c>
      <c r="B3860" s="32" t="s">
        <v>73</v>
      </c>
      <c r="C3860" s="17">
        <v>51.4</v>
      </c>
      <c r="D3860" s="17">
        <v>-11.55</v>
      </c>
      <c r="E3860" s="40" t="s">
        <v>72</v>
      </c>
      <c r="F3860" s="18">
        <v>39.700000000000003</v>
      </c>
      <c r="G3860" s="17">
        <v>40.299999999999997</v>
      </c>
      <c r="H3860" s="17">
        <v>43.2</v>
      </c>
      <c r="I3860" s="17">
        <v>44.9</v>
      </c>
      <c r="J3860" s="17">
        <v>46.1</v>
      </c>
      <c r="K3860" s="30">
        <v>48.3</v>
      </c>
      <c r="L3860" s="10">
        <f t="shared" si="937"/>
        <v>48.3</v>
      </c>
      <c r="M3860" s="52" t="str">
        <f t="shared" si="927"/>
        <v>transition</v>
      </c>
      <c r="N3860" s="32">
        <v>25900000</v>
      </c>
      <c r="O3860" s="24">
        <v>4430000</v>
      </c>
      <c r="P3860" s="24">
        <v>2600000</v>
      </c>
      <c r="Q3860" s="24">
        <v>972000</v>
      </c>
      <c r="R3860" s="24">
        <v>32000000</v>
      </c>
      <c r="S3860" s="37">
        <v>991000</v>
      </c>
      <c r="T3860" s="10">
        <v>0.38718550520981271</v>
      </c>
      <c r="U3860" s="11">
        <v>6.6225165562913912E-2</v>
      </c>
      <c r="V3860" s="11">
        <v>3.8868042994035248E-2</v>
      </c>
      <c r="W3860" s="11">
        <v>1.4530668380847024E-2</v>
      </c>
      <c r="X3860" s="11">
        <v>0.47837591377274152</v>
      </c>
      <c r="Y3860" s="12">
        <v>1.481470407964959E-2</v>
      </c>
      <c r="Z3860" s="10">
        <f t="shared" si="928"/>
        <v>0.50739464027576997</v>
      </c>
      <c r="AA3860" s="11">
        <f t="shared" si="929"/>
        <v>-0.48822519907216044</v>
      </c>
      <c r="AB3860" s="11">
        <f t="shared" si="936"/>
        <v>-0.29465412464079888</v>
      </c>
      <c r="AC3860" s="11">
        <f t="shared" si="930"/>
        <v>13.944799062629166</v>
      </c>
      <c r="AD3860" s="11">
        <f t="shared" si="926"/>
        <v>18.445657874569356</v>
      </c>
      <c r="AE3860" s="10">
        <v>10.612411423319401</v>
      </c>
      <c r="AF3860" s="11">
        <v>17.0250561249611</v>
      </c>
      <c r="AG3860" s="12">
        <v>23.201606066027502</v>
      </c>
      <c r="AH3860" s="10">
        <v>4.2002215000000002E-2</v>
      </c>
      <c r="AI3860" s="11">
        <f t="shared" si="931"/>
        <v>44.732297063903282</v>
      </c>
      <c r="AJ3860" s="11">
        <f t="shared" si="932"/>
        <v>3.6852478524413375</v>
      </c>
      <c r="AK3860" s="11">
        <f t="shared" si="933"/>
        <v>0.19520405922962461</v>
      </c>
      <c r="AL3860" s="11">
        <f t="shared" si="934"/>
        <v>2.6748971193415638</v>
      </c>
      <c r="AM3860" s="11">
        <f t="shared" si="935"/>
        <v>1.8358723451573447</v>
      </c>
      <c r="AN3860" s="3">
        <f t="shared" si="938"/>
        <v>0.80937500000000007</v>
      </c>
      <c r="AO3860" s="3">
        <f t="shared" si="939"/>
        <v>8.1250000000000003E-2</v>
      </c>
      <c r="AP3860" s="3" t="s">
        <v>8</v>
      </c>
      <c r="AQ3860" s="124"/>
      <c r="AR3860" s="4"/>
      <c r="AS3860" s="3"/>
    </row>
    <row r="3861" spans="1:45" ht="15" customHeight="1">
      <c r="A3861" s="11">
        <v>13.214</v>
      </c>
      <c r="B3861" s="32" t="s">
        <v>73</v>
      </c>
      <c r="C3861" s="17">
        <v>51.4</v>
      </c>
      <c r="D3861" s="17">
        <v>-11.55</v>
      </c>
      <c r="E3861" s="40" t="s">
        <v>72</v>
      </c>
      <c r="F3861" s="18">
        <v>39.700000000000003</v>
      </c>
      <c r="G3861" s="17">
        <v>40.299999999999997</v>
      </c>
      <c r="H3861" s="17">
        <v>43.2</v>
      </c>
      <c r="I3861" s="17">
        <v>44.9</v>
      </c>
      <c r="J3861" s="17">
        <v>46.1</v>
      </c>
      <c r="K3861" s="30">
        <v>48.3</v>
      </c>
      <c r="L3861" s="10">
        <f t="shared" si="937"/>
        <v>48.3</v>
      </c>
      <c r="M3861" s="52" t="str">
        <f t="shared" si="927"/>
        <v>transition</v>
      </c>
      <c r="N3861" s="32">
        <v>35800000</v>
      </c>
      <c r="O3861" s="24">
        <v>6880000</v>
      </c>
      <c r="P3861" s="24">
        <v>4380000</v>
      </c>
      <c r="Q3861" s="24">
        <v>1670000</v>
      </c>
      <c r="R3861" s="24">
        <v>55900000</v>
      </c>
      <c r="S3861" s="37">
        <v>1660000</v>
      </c>
      <c r="T3861" s="10">
        <v>0.33681437576441808</v>
      </c>
      <c r="U3861" s="11">
        <v>6.4728572772603257E-2</v>
      </c>
      <c r="V3861" s="11">
        <v>4.1208015805814284E-2</v>
      </c>
      <c r="W3861" s="11">
        <v>1.5711732053815035E-2</v>
      </c>
      <c r="X3861" s="11">
        <v>0.52591965377740146</v>
      </c>
      <c r="Y3861" s="12">
        <v>1.5617649825947879E-2</v>
      </c>
      <c r="Z3861" s="10">
        <f t="shared" si="928"/>
        <v>0.52844413982179572</v>
      </c>
      <c r="AA3861" s="11">
        <f t="shared" si="929"/>
        <v>-0.47012441437629449</v>
      </c>
      <c r="AB3861" s="11">
        <f t="shared" si="936"/>
        <v>-0.27700091384249464</v>
      </c>
      <c r="AC3861" s="11">
        <f t="shared" si="930"/>
        <v>15.166602029600121</v>
      </c>
      <c r="AD3861" s="11">
        <f t="shared" ref="AD3861:AD3924" si="940">68.4*AB3861+38.6</f>
        <v>19.653137493173364</v>
      </c>
      <c r="AE3861" s="10">
        <v>12.1181409773447</v>
      </c>
      <c r="AF3861" s="11">
        <v>18.398966610364699</v>
      </c>
      <c r="AG3861" s="12">
        <v>24.622541499602299</v>
      </c>
      <c r="AH3861" s="10">
        <v>4.4068608000000002E-2</v>
      </c>
      <c r="AI3861" s="11">
        <f t="shared" si="931"/>
        <v>39.040348964013084</v>
      </c>
      <c r="AJ3861" s="11">
        <f t="shared" si="932"/>
        <v>4.4313934863854776</v>
      </c>
      <c r="AK3861" s="11">
        <f t="shared" si="933"/>
        <v>0.18343027379770177</v>
      </c>
      <c r="AL3861" s="11">
        <f t="shared" si="934"/>
        <v>2.6227544910179641</v>
      </c>
      <c r="AM3861" s="11">
        <f t="shared" si="935"/>
        <v>1.8704592186429063</v>
      </c>
      <c r="AN3861" s="3">
        <f t="shared" si="938"/>
        <v>0.64042933810375668</v>
      </c>
      <c r="AO3861" s="3">
        <f t="shared" si="939"/>
        <v>7.835420393559929E-2</v>
      </c>
      <c r="AP3861" s="3" t="s">
        <v>8</v>
      </c>
      <c r="AQ3861" s="124"/>
      <c r="AR3861" s="4"/>
      <c r="AS3861" s="3"/>
    </row>
    <row r="3862" spans="1:45" ht="15" customHeight="1">
      <c r="A3862" s="11">
        <v>13.226000000000001</v>
      </c>
      <c r="B3862" s="32" t="s">
        <v>73</v>
      </c>
      <c r="C3862" s="17">
        <v>51.4</v>
      </c>
      <c r="D3862" s="17">
        <v>-11.55</v>
      </c>
      <c r="E3862" s="40" t="s">
        <v>72</v>
      </c>
      <c r="F3862" s="18">
        <v>39.700000000000003</v>
      </c>
      <c r="G3862" s="17">
        <v>40.299999999999997</v>
      </c>
      <c r="H3862" s="17">
        <v>43.2</v>
      </c>
      <c r="I3862" s="17">
        <v>44.9</v>
      </c>
      <c r="J3862" s="17">
        <v>46.1</v>
      </c>
      <c r="K3862" s="30">
        <v>48.3</v>
      </c>
      <c r="L3862" s="10">
        <f t="shared" si="937"/>
        <v>48.3</v>
      </c>
      <c r="M3862" s="52" t="str">
        <f t="shared" si="927"/>
        <v>transition</v>
      </c>
      <c r="N3862" s="32">
        <v>60900000</v>
      </c>
      <c r="O3862" s="24">
        <v>11500000</v>
      </c>
      <c r="P3862" s="24">
        <v>7260000</v>
      </c>
      <c r="Q3862" s="24">
        <v>2750000</v>
      </c>
      <c r="R3862" s="24">
        <v>89100000</v>
      </c>
      <c r="S3862" s="37">
        <v>2840000</v>
      </c>
      <c r="T3862" s="10">
        <v>0.34929739030685403</v>
      </c>
      <c r="U3862" s="11">
        <v>6.5959277315744191E-2</v>
      </c>
      <c r="V3862" s="11">
        <v>4.16403785488959E-2</v>
      </c>
      <c r="W3862" s="11">
        <v>1.5772870662460567E-2</v>
      </c>
      <c r="X3862" s="11">
        <v>0.51104100946372244</v>
      </c>
      <c r="Y3862" s="12">
        <v>1.6289073702322913E-2</v>
      </c>
      <c r="Z3862" s="10">
        <f t="shared" si="928"/>
        <v>0.52772073921971252</v>
      </c>
      <c r="AA3862" s="11">
        <f t="shared" si="929"/>
        <v>-0.47170378968736887</v>
      </c>
      <c r="AB3862" s="11">
        <f t="shared" si="936"/>
        <v>-0.2775958378833398</v>
      </c>
      <c r="AC3862" s="11">
        <f t="shared" si="930"/>
        <v>15.0599941961026</v>
      </c>
      <c r="AD3862" s="11">
        <f t="shared" si="940"/>
        <v>19.612444688779558</v>
      </c>
      <c r="AE3862" s="10">
        <v>12.0372114252692</v>
      </c>
      <c r="AF3862" s="11">
        <v>18.3507056623599</v>
      </c>
      <c r="AG3862" s="12">
        <v>24.608215667629899</v>
      </c>
      <c r="AH3862" s="10">
        <v>3.7765802000000001E-2</v>
      </c>
      <c r="AI3862" s="11">
        <f t="shared" si="931"/>
        <v>40.599999999999994</v>
      </c>
      <c r="AJ3862" s="11">
        <f t="shared" si="932"/>
        <v>4.4556008785691876</v>
      </c>
      <c r="AK3862" s="11">
        <f t="shared" si="933"/>
        <v>0.18959894226531512</v>
      </c>
      <c r="AL3862" s="11">
        <f t="shared" si="934"/>
        <v>2.64</v>
      </c>
      <c r="AM3862" s="11">
        <f t="shared" si="935"/>
        <v>1.8739219712525663</v>
      </c>
      <c r="AN3862" s="3">
        <f t="shared" si="938"/>
        <v>0.68350168350168339</v>
      </c>
      <c r="AO3862" s="3">
        <f t="shared" si="939"/>
        <v>8.1481481481481488E-2</v>
      </c>
      <c r="AP3862" s="3" t="s">
        <v>8</v>
      </c>
      <c r="AQ3862" s="124"/>
      <c r="AR3862" s="4"/>
      <c r="AS3862" s="3"/>
    </row>
    <row r="3863" spans="1:45" ht="15" customHeight="1">
      <c r="A3863" s="11">
        <v>13.24</v>
      </c>
      <c r="B3863" s="32" t="s">
        <v>73</v>
      </c>
      <c r="C3863" s="17">
        <v>51.4</v>
      </c>
      <c r="D3863" s="17">
        <v>-11.55</v>
      </c>
      <c r="E3863" s="40" t="s">
        <v>72</v>
      </c>
      <c r="F3863" s="18">
        <v>39.700000000000003</v>
      </c>
      <c r="G3863" s="17">
        <v>40.299999999999997</v>
      </c>
      <c r="H3863" s="17">
        <v>43.2</v>
      </c>
      <c r="I3863" s="17">
        <v>44.9</v>
      </c>
      <c r="J3863" s="17">
        <v>46.1</v>
      </c>
      <c r="K3863" s="30">
        <v>48.3</v>
      </c>
      <c r="L3863" s="10">
        <f t="shared" si="937"/>
        <v>48.3</v>
      </c>
      <c r="M3863" s="52" t="str">
        <f t="shared" ref="M3863:M3926" si="941">IF(ABS(L3863)&lt;=20,"low latitude",IF(ABS(L3863)&lt;=40,"mid latitude",IF(ABS(L3863)&lt;=50,"transition",IF(ABS(L3863)&gt;50,"high latitude","no category"))))</f>
        <v>transition</v>
      </c>
      <c r="N3863" s="32">
        <v>33000000</v>
      </c>
      <c r="O3863" s="24">
        <v>6500000</v>
      </c>
      <c r="P3863" s="24">
        <v>4210000</v>
      </c>
      <c r="Q3863" s="24">
        <v>1580000</v>
      </c>
      <c r="R3863" s="24">
        <v>49300000</v>
      </c>
      <c r="S3863" s="37">
        <v>1650000</v>
      </c>
      <c r="T3863" s="10">
        <v>0.34289276807980051</v>
      </c>
      <c r="U3863" s="11">
        <v>6.7539484621778889E-2</v>
      </c>
      <c r="V3863" s="11">
        <v>4.3744804655029092E-2</v>
      </c>
      <c r="W3863" s="11">
        <v>1.6417290108063174E-2</v>
      </c>
      <c r="X3863" s="11">
        <v>0.51226101413133829</v>
      </c>
      <c r="Y3863" s="12">
        <v>1.7144638403990026E-2</v>
      </c>
      <c r="Z3863" s="10">
        <f t="shared" ref="Z3863:Z3926" si="942">(V3863+W3863+Y3863)/(U3863+V3863+W3863+Y3863)</f>
        <v>0.53371592539454815</v>
      </c>
      <c r="AA3863" s="11">
        <f t="shared" ref="AA3863:AA3926" si="943">LOG((V3863)/(U3863+V3863+W3863))</f>
        <v>-0.46526978705078575</v>
      </c>
      <c r="AB3863" s="11">
        <f t="shared" si="936"/>
        <v>-0.27268983821611187</v>
      </c>
      <c r="AC3863" s="11">
        <f t="shared" ref="AC3863:AC3926" si="944">67.5*AA3863+46.9</f>
        <v>15.494289374071961</v>
      </c>
      <c r="AD3863" s="11">
        <f t="shared" si="940"/>
        <v>19.948015066017948</v>
      </c>
      <c r="AE3863" s="10">
        <v>12.4475352028029</v>
      </c>
      <c r="AF3863" s="11">
        <v>18.747890320730299</v>
      </c>
      <c r="AG3863" s="12">
        <v>25.081994360028901</v>
      </c>
      <c r="AH3863" s="10">
        <v>4.2327940000000001E-2</v>
      </c>
      <c r="AI3863" s="11">
        <f t="shared" ref="AI3863:AI3926" si="945">((T3863)/(T3863+X3863))*100</f>
        <v>40.097205346294054</v>
      </c>
      <c r="AJ3863" s="11">
        <f t="shared" ref="AJ3863:AJ3926" si="946">((Y3863)/(T3863+Y3863))*100</f>
        <v>4.7619047619047619</v>
      </c>
      <c r="AK3863" s="11">
        <f t="shared" ref="AK3863:AK3926" si="947">(U3863+V3863+W3863)/(U3863+V3863+W3863+X3863+Y3863)</f>
        <v>0.19433902593295382</v>
      </c>
      <c r="AL3863" s="11">
        <f t="shared" ref="AL3863:AL3926" si="948">V3863/W3863</f>
        <v>2.6645569620253164</v>
      </c>
      <c r="AM3863" s="11">
        <f t="shared" ref="AM3863:AM3926" si="949">((U3863*1)+(V3863*2)+(W3863*3)+(Y3863*4))/(U3863+V3863+W3863+Y3863)</f>
        <v>1.883787661406026</v>
      </c>
      <c r="AN3863" s="3">
        <f t="shared" si="938"/>
        <v>0.66937119675456391</v>
      </c>
      <c r="AO3863" s="3">
        <f t="shared" si="939"/>
        <v>8.5395537525354975E-2</v>
      </c>
      <c r="AP3863" s="3" t="s">
        <v>8</v>
      </c>
      <c r="AQ3863" s="124"/>
      <c r="AR3863" s="4"/>
      <c r="AS3863" s="3"/>
    </row>
    <row r="3864" spans="1:45" ht="15" customHeight="1">
      <c r="A3864" s="11">
        <v>13.252000000000001</v>
      </c>
      <c r="B3864" s="32" t="s">
        <v>73</v>
      </c>
      <c r="C3864" s="17">
        <v>51.4</v>
      </c>
      <c r="D3864" s="17">
        <v>-11.55</v>
      </c>
      <c r="E3864" s="40" t="s">
        <v>72</v>
      </c>
      <c r="F3864" s="18">
        <v>39.700000000000003</v>
      </c>
      <c r="G3864" s="17">
        <v>40.299999999999997</v>
      </c>
      <c r="H3864" s="17">
        <v>43.2</v>
      </c>
      <c r="I3864" s="17">
        <v>44.9</v>
      </c>
      <c r="J3864" s="17">
        <v>46.1</v>
      </c>
      <c r="K3864" s="30">
        <v>48.3</v>
      </c>
      <c r="L3864" s="10">
        <f t="shared" si="937"/>
        <v>48.3</v>
      </c>
      <c r="M3864" s="52" t="str">
        <f t="shared" si="941"/>
        <v>transition</v>
      </c>
      <c r="N3864" s="32">
        <v>25900000</v>
      </c>
      <c r="O3864" s="24">
        <v>5300000</v>
      </c>
      <c r="P3864" s="24">
        <v>3670000</v>
      </c>
      <c r="Q3864" s="24">
        <v>1400000</v>
      </c>
      <c r="R3864" s="24">
        <v>41600000</v>
      </c>
      <c r="S3864" s="37">
        <v>1600000</v>
      </c>
      <c r="T3864" s="10">
        <v>0.32590914810620358</v>
      </c>
      <c r="U3864" s="11">
        <v>6.6691833396250164E-2</v>
      </c>
      <c r="V3864" s="11">
        <v>4.6180948785705299E-2</v>
      </c>
      <c r="W3864" s="11">
        <v>1.7616710708443437E-2</v>
      </c>
      <c r="X3864" s="11">
        <v>0.52346797533660505</v>
      </c>
      <c r="Y3864" s="12">
        <v>2.0133383666792501E-2</v>
      </c>
      <c r="Z3864" s="10">
        <f t="shared" si="942"/>
        <v>0.55722639933166229</v>
      </c>
      <c r="AA3864" s="11">
        <f t="shared" si="943"/>
        <v>-0.45111269213695171</v>
      </c>
      <c r="AB3864" s="11">
        <f t="shared" si="936"/>
        <v>-0.25396831648986185</v>
      </c>
      <c r="AC3864" s="11">
        <f t="shared" si="944"/>
        <v>16.449893280755759</v>
      </c>
      <c r="AD3864" s="11">
        <f t="shared" si="940"/>
        <v>21.228567152093451</v>
      </c>
      <c r="AE3864" s="10">
        <v>14.0765711691866</v>
      </c>
      <c r="AF3864" s="11">
        <v>20.2742667851318</v>
      </c>
      <c r="AG3864" s="12">
        <v>26.834698158778799</v>
      </c>
      <c r="AH3864" s="10">
        <v>5.2175894E-2</v>
      </c>
      <c r="AI3864" s="11">
        <f t="shared" si="945"/>
        <v>38.370370370370367</v>
      </c>
      <c r="AJ3864" s="11">
        <f t="shared" si="946"/>
        <v>5.8181818181818183</v>
      </c>
      <c r="AK3864" s="11">
        <f t="shared" si="947"/>
        <v>0.19357849542654471</v>
      </c>
      <c r="AL3864" s="11">
        <f t="shared" si="948"/>
        <v>2.6214285714285719</v>
      </c>
      <c r="AM3864" s="11">
        <f t="shared" si="949"/>
        <v>1.9415204678362572</v>
      </c>
      <c r="AN3864" s="3">
        <f t="shared" si="938"/>
        <v>0.62259615384615374</v>
      </c>
      <c r="AO3864" s="3">
        <f t="shared" si="939"/>
        <v>8.8221153846153852E-2</v>
      </c>
      <c r="AP3864" s="3" t="s">
        <v>8</v>
      </c>
      <c r="AQ3864" s="124"/>
      <c r="AR3864" s="4"/>
      <c r="AS3864" s="3"/>
    </row>
    <row r="3865" spans="1:45" ht="15" customHeight="1">
      <c r="A3865" s="11">
        <v>13.263999999999999</v>
      </c>
      <c r="B3865" s="32" t="s">
        <v>73</v>
      </c>
      <c r="C3865" s="17">
        <v>51.4</v>
      </c>
      <c r="D3865" s="17">
        <v>-11.55</v>
      </c>
      <c r="E3865" s="40" t="s">
        <v>72</v>
      </c>
      <c r="F3865" s="18">
        <v>39.700000000000003</v>
      </c>
      <c r="G3865" s="17">
        <v>40.299999999999997</v>
      </c>
      <c r="H3865" s="17">
        <v>43.2</v>
      </c>
      <c r="I3865" s="17">
        <v>44.9</v>
      </c>
      <c r="J3865" s="17">
        <v>46.1</v>
      </c>
      <c r="K3865" s="30">
        <v>48.3</v>
      </c>
      <c r="L3865" s="10">
        <f t="shared" si="937"/>
        <v>48.3</v>
      </c>
      <c r="M3865" s="52" t="str">
        <f t="shared" si="941"/>
        <v>transition</v>
      </c>
      <c r="N3865" s="32">
        <v>27700000</v>
      </c>
      <c r="O3865" s="24">
        <v>5010000</v>
      </c>
      <c r="P3865" s="24">
        <v>3060000</v>
      </c>
      <c r="Q3865" s="24">
        <v>1120000</v>
      </c>
      <c r="R3865" s="24">
        <v>37000000</v>
      </c>
      <c r="S3865" s="37">
        <v>1170000</v>
      </c>
      <c r="T3865" s="10">
        <v>0.36903810285105249</v>
      </c>
      <c r="U3865" s="11">
        <v>6.6746602717825745E-2</v>
      </c>
      <c r="V3865" s="11">
        <v>4.0767386091127102E-2</v>
      </c>
      <c r="W3865" s="11">
        <v>1.4921396216360246E-2</v>
      </c>
      <c r="X3865" s="11">
        <v>0.49293898214761522</v>
      </c>
      <c r="Y3865" s="12">
        <v>1.5587529976019185E-2</v>
      </c>
      <c r="Z3865" s="10">
        <f t="shared" si="942"/>
        <v>0.51640926640926632</v>
      </c>
      <c r="AA3865" s="11">
        <f t="shared" si="943"/>
        <v>-0.47759408490453126</v>
      </c>
      <c r="AB3865" s="11">
        <f t="shared" si="936"/>
        <v>-0.28700597338798584</v>
      </c>
      <c r="AC3865" s="11">
        <f t="shared" si="944"/>
        <v>14.662399268944135</v>
      </c>
      <c r="AD3865" s="11">
        <f t="shared" si="940"/>
        <v>18.96879142026177</v>
      </c>
      <c r="AE3865" s="10">
        <v>11.2293352909969</v>
      </c>
      <c r="AF3865" s="11">
        <v>17.641791497813902</v>
      </c>
      <c r="AG3865" s="12">
        <v>23.805750714660501</v>
      </c>
      <c r="AH3865" s="10">
        <v>3.9484956000000002E-2</v>
      </c>
      <c r="AI3865" s="11">
        <f t="shared" si="945"/>
        <v>42.812982998454409</v>
      </c>
      <c r="AJ3865" s="11">
        <f t="shared" si="946"/>
        <v>4.0526498094908208</v>
      </c>
      <c r="AK3865" s="11">
        <f t="shared" si="947"/>
        <v>0.19404560810810811</v>
      </c>
      <c r="AL3865" s="11">
        <f t="shared" si="948"/>
        <v>2.7321428571428572</v>
      </c>
      <c r="AM3865" s="11">
        <f t="shared" si="949"/>
        <v>1.8503861003861002</v>
      </c>
      <c r="AN3865" s="3">
        <f t="shared" si="938"/>
        <v>0.74864864864864866</v>
      </c>
      <c r="AO3865" s="3">
        <f t="shared" si="939"/>
        <v>8.2702702702702705E-2</v>
      </c>
      <c r="AP3865" s="3" t="s">
        <v>8</v>
      </c>
      <c r="AQ3865" s="124"/>
      <c r="AR3865" s="4"/>
      <c r="AS3865" s="3"/>
    </row>
    <row r="3866" spans="1:45" ht="15" customHeight="1">
      <c r="A3866" s="11">
        <v>13.316000000000001</v>
      </c>
      <c r="B3866" s="32" t="s">
        <v>73</v>
      </c>
      <c r="C3866" s="17">
        <v>51.4</v>
      </c>
      <c r="D3866" s="17">
        <v>-11.55</v>
      </c>
      <c r="E3866" s="40" t="s">
        <v>72</v>
      </c>
      <c r="F3866" s="18">
        <v>39.700000000000003</v>
      </c>
      <c r="G3866" s="17">
        <v>40.299999999999997</v>
      </c>
      <c r="H3866" s="17">
        <v>43.2</v>
      </c>
      <c r="I3866" s="17">
        <v>44.9</v>
      </c>
      <c r="J3866" s="17">
        <v>46.1</v>
      </c>
      <c r="K3866" s="30">
        <v>48.3</v>
      </c>
      <c r="L3866" s="10">
        <f t="shared" si="937"/>
        <v>48.3</v>
      </c>
      <c r="M3866" s="52" t="str">
        <f t="shared" si="941"/>
        <v>transition</v>
      </c>
      <c r="N3866" s="32">
        <v>19600000</v>
      </c>
      <c r="O3866" s="24">
        <v>4190000</v>
      </c>
      <c r="P3866" s="24">
        <v>2920000</v>
      </c>
      <c r="Q3866" s="24">
        <v>1100000</v>
      </c>
      <c r="R3866" s="24">
        <v>30900000</v>
      </c>
      <c r="S3866" s="37">
        <v>1160000</v>
      </c>
      <c r="T3866" s="10">
        <v>0.32737598129280104</v>
      </c>
      <c r="U3866" s="11">
        <v>6.9984967429430431E-2</v>
      </c>
      <c r="V3866" s="11">
        <v>4.8772340070151993E-2</v>
      </c>
      <c r="W3866" s="11">
        <v>1.8373141807249041E-2</v>
      </c>
      <c r="X3866" s="11">
        <v>0.51611825622181395</v>
      </c>
      <c r="Y3866" s="12">
        <v>1.9375313178553531E-2</v>
      </c>
      <c r="Z3866" s="10">
        <f t="shared" si="942"/>
        <v>0.5528281750266808</v>
      </c>
      <c r="AA3866" s="11">
        <f t="shared" si="943"/>
        <v>-0.44896030567102252</v>
      </c>
      <c r="AB3866" s="11">
        <f t="shared" si="936"/>
        <v>-0.25740983114254534</v>
      </c>
      <c r="AC3866" s="11">
        <f t="shared" si="944"/>
        <v>16.595179367205979</v>
      </c>
      <c r="AD3866" s="11">
        <f t="shared" si="940"/>
        <v>20.993167549849897</v>
      </c>
      <c r="AE3866" s="10">
        <v>13.771500652234399</v>
      </c>
      <c r="AF3866" s="11">
        <v>19.993999130756499</v>
      </c>
      <c r="AG3866" s="12">
        <v>26.455877171977999</v>
      </c>
      <c r="AH3866" s="10">
        <v>5.5045872000000003E-2</v>
      </c>
      <c r="AI3866" s="11">
        <f t="shared" si="945"/>
        <v>38.811881188118811</v>
      </c>
      <c r="AJ3866" s="11">
        <f t="shared" si="946"/>
        <v>5.5876685934489405</v>
      </c>
      <c r="AK3866" s="11">
        <f t="shared" si="947"/>
        <v>0.20387385150235904</v>
      </c>
      <c r="AL3866" s="11">
        <f t="shared" si="948"/>
        <v>2.6545454545454543</v>
      </c>
      <c r="AM3866" s="11">
        <f t="shared" si="949"/>
        <v>1.9178228388473852</v>
      </c>
      <c r="AN3866" s="3">
        <f t="shared" si="938"/>
        <v>0.634304207119741</v>
      </c>
      <c r="AO3866" s="3">
        <f t="shared" si="939"/>
        <v>9.4498381877022655E-2</v>
      </c>
      <c r="AP3866" s="3" t="s">
        <v>8</v>
      </c>
      <c r="AQ3866" s="124"/>
      <c r="AR3866" s="4"/>
      <c r="AS3866" s="3"/>
    </row>
    <row r="3867" spans="1:45" ht="15" customHeight="1">
      <c r="A3867" s="11">
        <v>13.331</v>
      </c>
      <c r="B3867" s="32" t="s">
        <v>73</v>
      </c>
      <c r="C3867" s="17">
        <v>51.4</v>
      </c>
      <c r="D3867" s="17">
        <v>-11.55</v>
      </c>
      <c r="E3867" s="40" t="s">
        <v>72</v>
      </c>
      <c r="F3867" s="18">
        <v>39.700000000000003</v>
      </c>
      <c r="G3867" s="17">
        <v>40.299999999999997</v>
      </c>
      <c r="H3867" s="17">
        <v>43.2</v>
      </c>
      <c r="I3867" s="17">
        <v>44.9</v>
      </c>
      <c r="J3867" s="17">
        <v>46.1</v>
      </c>
      <c r="K3867" s="30">
        <v>48.3</v>
      </c>
      <c r="L3867" s="10">
        <f t="shared" si="937"/>
        <v>48.3</v>
      </c>
      <c r="M3867" s="52" t="str">
        <f t="shared" si="941"/>
        <v>transition</v>
      </c>
      <c r="N3867" s="32">
        <v>161000000</v>
      </c>
      <c r="O3867" s="24">
        <v>34200000</v>
      </c>
      <c r="P3867" s="24">
        <v>23900000</v>
      </c>
      <c r="Q3867" s="24">
        <v>8600000</v>
      </c>
      <c r="R3867" s="24">
        <v>239000000</v>
      </c>
      <c r="S3867" s="37">
        <v>9470000</v>
      </c>
      <c r="T3867" s="10">
        <v>0.33811453892517379</v>
      </c>
      <c r="U3867" s="11">
        <v>7.1823088392800896E-2</v>
      </c>
      <c r="V3867" s="11">
        <v>5.0192158262805299E-2</v>
      </c>
      <c r="W3867" s="11">
        <v>1.8060776613394378E-2</v>
      </c>
      <c r="X3867" s="11">
        <v>0.50192158262805298</v>
      </c>
      <c r="Y3867" s="12">
        <v>1.9887855177772643E-2</v>
      </c>
      <c r="Z3867" s="10">
        <f t="shared" si="942"/>
        <v>0.55100433241433633</v>
      </c>
      <c r="AA3867" s="11">
        <f t="shared" si="943"/>
        <v>-0.44572793296841134</v>
      </c>
      <c r="AB3867" s="11">
        <f t="shared" si="936"/>
        <v>-0.25884498638189463</v>
      </c>
      <c r="AC3867" s="11">
        <f t="shared" si="944"/>
        <v>16.813364524632235</v>
      </c>
      <c r="AD3867" s="11">
        <f t="shared" si="940"/>
        <v>20.895002931478409</v>
      </c>
      <c r="AE3867" s="10">
        <v>13.616356368646301</v>
      </c>
      <c r="AF3867" s="11">
        <v>19.886162982846699</v>
      </c>
      <c r="AG3867" s="12">
        <v>26.353381894698099</v>
      </c>
      <c r="AH3867" s="10">
        <v>5.5223939999999999E-2</v>
      </c>
      <c r="AI3867" s="11">
        <f t="shared" si="945"/>
        <v>40.25</v>
      </c>
      <c r="AJ3867" s="11">
        <f t="shared" si="946"/>
        <v>5.5552296591775674</v>
      </c>
      <c r="AK3867" s="11">
        <f t="shared" si="947"/>
        <v>0.21163181774915127</v>
      </c>
      <c r="AL3867" s="11">
        <f t="shared" si="948"/>
        <v>2.7790697674418601</v>
      </c>
      <c r="AM3867" s="11">
        <f t="shared" si="949"/>
        <v>1.9125640015754231</v>
      </c>
      <c r="AN3867" s="3">
        <f t="shared" si="938"/>
        <v>0.67364016736401677</v>
      </c>
      <c r="AO3867" s="3">
        <f t="shared" si="939"/>
        <v>0.1</v>
      </c>
      <c r="AP3867" s="3" t="s">
        <v>8</v>
      </c>
      <c r="AQ3867" s="124"/>
      <c r="AR3867" s="4"/>
      <c r="AS3867" s="3"/>
    </row>
    <row r="3868" spans="1:45" ht="15" customHeight="1">
      <c r="A3868" s="11">
        <v>13.343999999999999</v>
      </c>
      <c r="B3868" s="32" t="s">
        <v>73</v>
      </c>
      <c r="C3868" s="17">
        <v>51.4</v>
      </c>
      <c r="D3868" s="17">
        <v>-11.55</v>
      </c>
      <c r="E3868" s="40" t="s">
        <v>72</v>
      </c>
      <c r="F3868" s="18">
        <v>39.700000000000003</v>
      </c>
      <c r="G3868" s="17">
        <v>40.299999999999997</v>
      </c>
      <c r="H3868" s="17">
        <v>43.2</v>
      </c>
      <c r="I3868" s="17">
        <v>44.9</v>
      </c>
      <c r="J3868" s="17">
        <v>46.1</v>
      </c>
      <c r="K3868" s="30">
        <v>48.3</v>
      </c>
      <c r="L3868" s="10">
        <f t="shared" si="937"/>
        <v>48.3</v>
      </c>
      <c r="M3868" s="52" t="str">
        <f t="shared" si="941"/>
        <v>transition</v>
      </c>
      <c r="N3868" s="32">
        <v>20800000</v>
      </c>
      <c r="O3868" s="24">
        <v>4080000</v>
      </c>
      <c r="P3868" s="24">
        <v>2680000</v>
      </c>
      <c r="Q3868" s="24">
        <v>1040000</v>
      </c>
      <c r="R3868" s="24">
        <v>30800000</v>
      </c>
      <c r="S3868" s="37">
        <v>1040000</v>
      </c>
      <c r="T3868" s="10">
        <v>0.3441429516876241</v>
      </c>
      <c r="U3868" s="11">
        <v>6.7504963600264728E-2</v>
      </c>
      <c r="V3868" s="11">
        <v>4.4341495698213107E-2</v>
      </c>
      <c r="W3868" s="11">
        <v>1.7207147584381206E-2</v>
      </c>
      <c r="X3868" s="11">
        <v>0.50959629384513572</v>
      </c>
      <c r="Y3868" s="12">
        <v>1.7207147584381206E-2</v>
      </c>
      <c r="Z3868" s="10">
        <f t="shared" si="942"/>
        <v>0.53846153846153832</v>
      </c>
      <c r="AA3868" s="11">
        <f t="shared" si="943"/>
        <v>-0.46395980866169156</v>
      </c>
      <c r="AB3868" s="11">
        <f t="shared" si="936"/>
        <v>-0.26884531229258007</v>
      </c>
      <c r="AC3868" s="11">
        <f t="shared" si="944"/>
        <v>15.582712915335819</v>
      </c>
      <c r="AD3868" s="11">
        <f t="shared" si="940"/>
        <v>20.210980639187522</v>
      </c>
      <c r="AE3868" s="10">
        <v>12.798105174381799</v>
      </c>
      <c r="AF3868" s="11">
        <v>19.040216931740801</v>
      </c>
      <c r="AG3868" s="12">
        <v>25.434226226312902</v>
      </c>
      <c r="AH3868" s="10">
        <v>5.2628341000000002E-2</v>
      </c>
      <c r="AI3868" s="11">
        <f t="shared" si="945"/>
        <v>40.310077519379846</v>
      </c>
      <c r="AJ3868" s="11">
        <f t="shared" si="946"/>
        <v>4.7619047619047628</v>
      </c>
      <c r="AK3868" s="11">
        <f t="shared" si="947"/>
        <v>0.19677093844601412</v>
      </c>
      <c r="AL3868" s="11">
        <f t="shared" si="948"/>
        <v>2.5769230769230771</v>
      </c>
      <c r="AM3868" s="11">
        <f t="shared" si="949"/>
        <v>1.8914027149321266</v>
      </c>
      <c r="AN3868" s="3">
        <f t="shared" si="938"/>
        <v>0.67532467532467533</v>
      </c>
      <c r="AO3868" s="3">
        <f t="shared" si="939"/>
        <v>8.7012987012987014E-2</v>
      </c>
      <c r="AP3868" s="3" t="s">
        <v>8</v>
      </c>
      <c r="AQ3868" s="124"/>
      <c r="AR3868" s="4"/>
      <c r="AS3868" s="3"/>
    </row>
    <row r="3869" spans="1:45" ht="15" customHeight="1">
      <c r="A3869" s="11">
        <v>13.356999999999999</v>
      </c>
      <c r="B3869" s="32" t="s">
        <v>73</v>
      </c>
      <c r="C3869" s="17">
        <v>51.4</v>
      </c>
      <c r="D3869" s="17">
        <v>-11.55</v>
      </c>
      <c r="E3869" s="40" t="s">
        <v>72</v>
      </c>
      <c r="F3869" s="18">
        <v>39.700000000000003</v>
      </c>
      <c r="G3869" s="17">
        <v>40.299999999999997</v>
      </c>
      <c r="H3869" s="17">
        <v>43.2</v>
      </c>
      <c r="I3869" s="17">
        <v>44.9</v>
      </c>
      <c r="J3869" s="17">
        <v>46.1</v>
      </c>
      <c r="K3869" s="30">
        <v>48.3</v>
      </c>
      <c r="L3869" s="10">
        <f t="shared" si="937"/>
        <v>48.3</v>
      </c>
      <c r="M3869" s="52" t="str">
        <f t="shared" si="941"/>
        <v>transition</v>
      </c>
      <c r="N3869" s="32">
        <v>35300000</v>
      </c>
      <c r="O3869" s="24">
        <v>6190000</v>
      </c>
      <c r="P3869" s="24">
        <v>3790000</v>
      </c>
      <c r="Q3869" s="24">
        <v>1420000</v>
      </c>
      <c r="R3869" s="24">
        <v>47900000</v>
      </c>
      <c r="S3869" s="37">
        <v>1450000</v>
      </c>
      <c r="T3869" s="10">
        <v>0.36751691827173349</v>
      </c>
      <c r="U3869" s="11">
        <v>6.4445601249349296E-2</v>
      </c>
      <c r="V3869" s="11">
        <v>3.9458615304528891E-2</v>
      </c>
      <c r="W3869" s="11">
        <v>1.478396668401874E-2</v>
      </c>
      <c r="X3869" s="11">
        <v>0.49869859448204062</v>
      </c>
      <c r="Y3869" s="12">
        <v>1.5096304008328995E-2</v>
      </c>
      <c r="Z3869" s="10">
        <f t="shared" si="942"/>
        <v>0.5182879377431906</v>
      </c>
      <c r="AA3869" s="11">
        <f t="shared" si="943"/>
        <v>-0.47826564136840027</v>
      </c>
      <c r="AB3869" s="11">
        <f t="shared" si="936"/>
        <v>-0.28542889849701231</v>
      </c>
      <c r="AC3869" s="11">
        <f t="shared" si="944"/>
        <v>14.61706920763298</v>
      </c>
      <c r="AD3869" s="11">
        <f t="shared" si="940"/>
        <v>19.076663342804359</v>
      </c>
      <c r="AE3869" s="10">
        <v>11.400363115982801</v>
      </c>
      <c r="AF3869" s="11">
        <v>17.758227103140602</v>
      </c>
      <c r="AG3869" s="12">
        <v>23.925588700394201</v>
      </c>
      <c r="AH3869" s="10">
        <v>4.5341304999999998E-2</v>
      </c>
      <c r="AI3869" s="11">
        <f t="shared" si="945"/>
        <v>42.42788461538462</v>
      </c>
      <c r="AJ3869" s="11">
        <f t="shared" si="946"/>
        <v>3.9455782312925165</v>
      </c>
      <c r="AK3869" s="11">
        <f t="shared" si="947"/>
        <v>0.18765432098765433</v>
      </c>
      <c r="AL3869" s="11">
        <f t="shared" si="948"/>
        <v>2.6690140845070425</v>
      </c>
      <c r="AM3869" s="11">
        <f t="shared" si="949"/>
        <v>1.8544747081712061</v>
      </c>
      <c r="AN3869" s="3">
        <f t="shared" si="938"/>
        <v>0.73695198329853862</v>
      </c>
      <c r="AO3869" s="3">
        <f t="shared" si="939"/>
        <v>7.9123173277661801E-2</v>
      </c>
      <c r="AP3869" s="3" t="s">
        <v>8</v>
      </c>
      <c r="AQ3869" s="124"/>
      <c r="AR3869" s="4"/>
      <c r="AS3869" s="3"/>
    </row>
    <row r="3870" spans="1:45" ht="15" customHeight="1">
      <c r="A3870" s="11">
        <v>13.368</v>
      </c>
      <c r="B3870" s="32" t="s">
        <v>73</v>
      </c>
      <c r="C3870" s="17">
        <v>51.4</v>
      </c>
      <c r="D3870" s="17">
        <v>-11.55</v>
      </c>
      <c r="E3870" s="40" t="s">
        <v>72</v>
      </c>
      <c r="F3870" s="18">
        <v>39.700000000000003</v>
      </c>
      <c r="G3870" s="17">
        <v>40.299999999999997</v>
      </c>
      <c r="H3870" s="17">
        <v>43.2</v>
      </c>
      <c r="I3870" s="17">
        <v>44.9</v>
      </c>
      <c r="J3870" s="17">
        <v>46.1</v>
      </c>
      <c r="K3870" s="30">
        <v>48.3</v>
      </c>
      <c r="L3870" s="10">
        <f t="shared" si="937"/>
        <v>48.3</v>
      </c>
      <c r="M3870" s="52" t="str">
        <f t="shared" si="941"/>
        <v>transition</v>
      </c>
      <c r="N3870" s="32">
        <v>230000000</v>
      </c>
      <c r="O3870" s="24">
        <v>43000000</v>
      </c>
      <c r="P3870" s="24">
        <v>25900000</v>
      </c>
      <c r="Q3870" s="24">
        <v>9780000</v>
      </c>
      <c r="R3870" s="24">
        <v>275000000</v>
      </c>
      <c r="S3870" s="37">
        <v>9810000</v>
      </c>
      <c r="T3870" s="10">
        <v>0.38753812195656201</v>
      </c>
      <c r="U3870" s="11">
        <v>7.2452779322313768E-2</v>
      </c>
      <c r="V3870" s="11">
        <v>4.3640162429021551E-2</v>
      </c>
      <c r="W3870" s="11">
        <v>1.647879492493555E-2</v>
      </c>
      <c r="X3870" s="11">
        <v>0.46336079799154156</v>
      </c>
      <c r="Y3870" s="12">
        <v>1.6529343375625536E-2</v>
      </c>
      <c r="Z3870" s="10">
        <f t="shared" si="942"/>
        <v>0.51406938637134136</v>
      </c>
      <c r="AA3870" s="11">
        <f t="shared" si="943"/>
        <v>-0.48256458716604728</v>
      </c>
      <c r="AB3870" s="11">
        <f t="shared" si="936"/>
        <v>-0.28897825827237161</v>
      </c>
      <c r="AC3870" s="11">
        <f t="shared" si="944"/>
        <v>14.326890366291806</v>
      </c>
      <c r="AD3870" s="11">
        <f t="shared" si="940"/>
        <v>18.833887134169782</v>
      </c>
      <c r="AE3870" s="10">
        <v>11.090077826635801</v>
      </c>
      <c r="AF3870" s="11">
        <v>17.449986182412001</v>
      </c>
      <c r="AG3870" s="12">
        <v>23.651332983156198</v>
      </c>
      <c r="AH3870" s="10">
        <v>7.1040096999999996E-2</v>
      </c>
      <c r="AI3870" s="11">
        <f t="shared" si="945"/>
        <v>45.544554455445542</v>
      </c>
      <c r="AJ3870" s="11">
        <f t="shared" si="946"/>
        <v>4.0907385013135391</v>
      </c>
      <c r="AK3870" s="11">
        <f t="shared" si="947"/>
        <v>0.21645712399240696</v>
      </c>
      <c r="AL3870" s="11">
        <f t="shared" si="948"/>
        <v>2.6482617586912065</v>
      </c>
      <c r="AM3870" s="11">
        <f t="shared" si="949"/>
        <v>1.8463103175500055</v>
      </c>
      <c r="AN3870" s="3">
        <f t="shared" si="938"/>
        <v>0.83636363636363631</v>
      </c>
      <c r="AO3870" s="3">
        <f t="shared" si="939"/>
        <v>9.4181818181818186E-2</v>
      </c>
      <c r="AP3870" s="3" t="s">
        <v>8</v>
      </c>
      <c r="AQ3870" s="124"/>
      <c r="AR3870" s="4"/>
      <c r="AS3870" s="3"/>
    </row>
    <row r="3871" spans="1:45" ht="15" customHeight="1">
      <c r="A3871" s="11">
        <v>13.377000000000001</v>
      </c>
      <c r="B3871" s="32" t="s">
        <v>73</v>
      </c>
      <c r="C3871" s="17">
        <v>51.4</v>
      </c>
      <c r="D3871" s="17">
        <v>-11.55</v>
      </c>
      <c r="E3871" s="40" t="s">
        <v>72</v>
      </c>
      <c r="F3871" s="18">
        <v>39.700000000000003</v>
      </c>
      <c r="G3871" s="17">
        <v>40.299999999999997</v>
      </c>
      <c r="H3871" s="17">
        <v>43.2</v>
      </c>
      <c r="I3871" s="17">
        <v>44.9</v>
      </c>
      <c r="J3871" s="17">
        <v>46.1</v>
      </c>
      <c r="K3871" s="30">
        <v>48.3</v>
      </c>
      <c r="L3871" s="10">
        <f t="shared" si="937"/>
        <v>48.3</v>
      </c>
      <c r="M3871" s="52" t="str">
        <f t="shared" si="941"/>
        <v>transition</v>
      </c>
      <c r="N3871" s="32">
        <v>59600000</v>
      </c>
      <c r="O3871" s="24">
        <v>11400000</v>
      </c>
      <c r="P3871" s="24">
        <v>7140000</v>
      </c>
      <c r="Q3871" s="24">
        <v>2690000</v>
      </c>
      <c r="R3871" s="24">
        <v>89000000</v>
      </c>
      <c r="S3871" s="37">
        <v>2910000</v>
      </c>
      <c r="T3871" s="10">
        <v>0.34502720852147739</v>
      </c>
      <c r="U3871" s="11">
        <v>6.5995137200416817E-2</v>
      </c>
      <c r="V3871" s="11">
        <v>4.133379645710316E-2</v>
      </c>
      <c r="W3871" s="11">
        <v>1.5572536760449229E-2</v>
      </c>
      <c r="X3871" s="11">
        <v>0.51522519393307864</v>
      </c>
      <c r="Y3871" s="12">
        <v>1.6846127127474818E-2</v>
      </c>
      <c r="Z3871" s="10">
        <f t="shared" si="942"/>
        <v>0.52775476387738196</v>
      </c>
      <c r="AA3871" s="11">
        <f t="shared" si="943"/>
        <v>-0.4732517823898244</v>
      </c>
      <c r="AB3871" s="11">
        <f t="shared" si="936"/>
        <v>-0.27756783776199878</v>
      </c>
      <c r="AC3871" s="11">
        <f t="shared" si="944"/>
        <v>14.955504688686851</v>
      </c>
      <c r="AD3871" s="11">
        <f t="shared" si="940"/>
        <v>19.614359897079282</v>
      </c>
      <c r="AE3871" s="10">
        <v>12.024953391158901</v>
      </c>
      <c r="AF3871" s="11">
        <v>18.364530518096799</v>
      </c>
      <c r="AG3871" s="12">
        <v>24.628925437769901</v>
      </c>
      <c r="AH3871" s="10">
        <v>4.3586657000000001E-2</v>
      </c>
      <c r="AI3871" s="11">
        <f t="shared" si="945"/>
        <v>40.107671601615074</v>
      </c>
      <c r="AJ3871" s="11">
        <f t="shared" si="946"/>
        <v>4.6552551591745326</v>
      </c>
      <c r="AK3871" s="11">
        <f t="shared" si="947"/>
        <v>0.18764362736432738</v>
      </c>
      <c r="AL3871" s="11">
        <f t="shared" si="948"/>
        <v>2.6542750929368029</v>
      </c>
      <c r="AM3871" s="11">
        <f t="shared" si="949"/>
        <v>1.880281690140845</v>
      </c>
      <c r="AN3871" s="3">
        <f t="shared" si="938"/>
        <v>0.66966292134831462</v>
      </c>
      <c r="AO3871" s="3">
        <f t="shared" si="939"/>
        <v>8.0224719101123595E-2</v>
      </c>
      <c r="AP3871" s="3" t="s">
        <v>8</v>
      </c>
      <c r="AQ3871" s="124"/>
      <c r="AR3871" s="4"/>
      <c r="AS3871" s="3"/>
    </row>
    <row r="3872" spans="1:45" ht="15" customHeight="1">
      <c r="A3872" s="11">
        <v>13.385999999999999</v>
      </c>
      <c r="B3872" s="32" t="s">
        <v>73</v>
      </c>
      <c r="C3872" s="17">
        <v>51.4</v>
      </c>
      <c r="D3872" s="17">
        <v>-11.55</v>
      </c>
      <c r="E3872" s="40" t="s">
        <v>72</v>
      </c>
      <c r="F3872" s="18">
        <v>39.700000000000003</v>
      </c>
      <c r="G3872" s="17">
        <v>40.299999999999997</v>
      </c>
      <c r="H3872" s="17">
        <v>43.2</v>
      </c>
      <c r="I3872" s="17">
        <v>44.9</v>
      </c>
      <c r="J3872" s="17">
        <v>46.1</v>
      </c>
      <c r="K3872" s="30">
        <v>48.3</v>
      </c>
      <c r="L3872" s="10">
        <f t="shared" si="937"/>
        <v>48.3</v>
      </c>
      <c r="M3872" s="52" t="str">
        <f t="shared" si="941"/>
        <v>transition</v>
      </c>
      <c r="N3872" s="32">
        <v>243000000</v>
      </c>
      <c r="O3872" s="24">
        <v>55700000</v>
      </c>
      <c r="P3872" s="24">
        <v>36600000</v>
      </c>
      <c r="Q3872" s="24">
        <v>13600000</v>
      </c>
      <c r="R3872" s="24">
        <v>311000000</v>
      </c>
      <c r="S3872" s="37">
        <v>14200000</v>
      </c>
      <c r="T3872" s="10">
        <v>0.36048064085447262</v>
      </c>
      <c r="U3872" s="11">
        <v>8.2628690105325614E-2</v>
      </c>
      <c r="V3872" s="11">
        <v>5.4294615042278595E-2</v>
      </c>
      <c r="W3872" s="11">
        <v>2.0175048212431389E-2</v>
      </c>
      <c r="X3872" s="11">
        <v>0.46135588191662957</v>
      </c>
      <c r="Y3872" s="12">
        <v>2.1065123868862185E-2</v>
      </c>
      <c r="Z3872" s="10">
        <f t="shared" si="942"/>
        <v>0.53621981681931719</v>
      </c>
      <c r="AA3872" s="11">
        <f t="shared" si="943"/>
        <v>-0.4614148747130743</v>
      </c>
      <c r="AB3872" s="11">
        <f t="shared" si="936"/>
        <v>-0.27065714004309399</v>
      </c>
      <c r="AC3872" s="11">
        <f t="shared" si="944"/>
        <v>15.754495956867483</v>
      </c>
      <c r="AD3872" s="11">
        <f t="shared" si="940"/>
        <v>20.087051621052371</v>
      </c>
      <c r="AE3872" s="10">
        <v>12.654604233158601</v>
      </c>
      <c r="AF3872" s="11">
        <v>18.909004057780599</v>
      </c>
      <c r="AG3872" s="12">
        <v>25.177870797767799</v>
      </c>
      <c r="AH3872" s="10">
        <v>6.2490579999999997E-2</v>
      </c>
      <c r="AI3872" s="11">
        <f t="shared" si="945"/>
        <v>43.862815884476532</v>
      </c>
      <c r="AJ3872" s="11">
        <f t="shared" si="946"/>
        <v>5.5209953343701397</v>
      </c>
      <c r="AK3872" s="11">
        <f t="shared" si="947"/>
        <v>0.24565066109951289</v>
      </c>
      <c r="AL3872" s="11">
        <f t="shared" si="948"/>
        <v>2.6911764705882355</v>
      </c>
      <c r="AM3872" s="11">
        <f t="shared" si="949"/>
        <v>1.8859283930058286</v>
      </c>
      <c r="AN3872" s="3">
        <f t="shared" si="938"/>
        <v>0.7813504823151125</v>
      </c>
      <c r="AO3872" s="3">
        <f t="shared" si="939"/>
        <v>0.11768488745980707</v>
      </c>
      <c r="AP3872" s="3" t="s">
        <v>8</v>
      </c>
      <c r="AQ3872" s="124"/>
      <c r="AR3872" s="4"/>
      <c r="AS3872" s="3"/>
    </row>
    <row r="3873" spans="1:45" ht="15" customHeight="1">
      <c r="A3873" s="11">
        <v>13.395</v>
      </c>
      <c r="B3873" s="32" t="s">
        <v>73</v>
      </c>
      <c r="C3873" s="17">
        <v>51.4</v>
      </c>
      <c r="D3873" s="17">
        <v>-11.55</v>
      </c>
      <c r="E3873" s="40" t="s">
        <v>72</v>
      </c>
      <c r="F3873" s="18">
        <v>39.700000000000003</v>
      </c>
      <c r="G3873" s="17">
        <v>40.299999999999997</v>
      </c>
      <c r="H3873" s="17">
        <v>43.2</v>
      </c>
      <c r="I3873" s="17">
        <v>44.9</v>
      </c>
      <c r="J3873" s="17">
        <v>46.1</v>
      </c>
      <c r="K3873" s="30">
        <v>48.3</v>
      </c>
      <c r="L3873" s="10">
        <f t="shared" si="937"/>
        <v>48.3</v>
      </c>
      <c r="M3873" s="52" t="str">
        <f t="shared" si="941"/>
        <v>transition</v>
      </c>
      <c r="N3873" s="32">
        <v>29100000</v>
      </c>
      <c r="O3873" s="24">
        <v>6500000</v>
      </c>
      <c r="P3873" s="24">
        <v>4540000</v>
      </c>
      <c r="Q3873" s="24">
        <v>1910000</v>
      </c>
      <c r="R3873" s="24">
        <v>51500000</v>
      </c>
      <c r="S3873" s="37">
        <v>1960000</v>
      </c>
      <c r="T3873" s="10">
        <v>0.3046801382054235</v>
      </c>
      <c r="U3873" s="11">
        <v>6.8055700973720032E-2</v>
      </c>
      <c r="V3873" s="11">
        <v>4.7534289603182914E-2</v>
      </c>
      <c r="W3873" s="11">
        <v>1.9997905978431579E-2</v>
      </c>
      <c r="X3873" s="11">
        <v>0.53921055386870487</v>
      </c>
      <c r="Y3873" s="12">
        <v>2.0521411370537118E-2</v>
      </c>
      <c r="Z3873" s="10">
        <f t="shared" si="942"/>
        <v>0.5640509725016768</v>
      </c>
      <c r="AA3873" s="11">
        <f t="shared" si="943"/>
        <v>-0.45521391556016666</v>
      </c>
      <c r="AB3873" s="11">
        <f t="shared" si="936"/>
        <v>-0.24868164765508233</v>
      </c>
      <c r="AC3873" s="11">
        <f t="shared" si="944"/>
        <v>16.173060699688747</v>
      </c>
      <c r="AD3873" s="11">
        <f t="shared" si="940"/>
        <v>21.590175300392367</v>
      </c>
      <c r="AE3873" s="10">
        <v>14.4927885825921</v>
      </c>
      <c r="AF3873" s="11">
        <v>20.732533974030801</v>
      </c>
      <c r="AG3873" s="12">
        <v>27.405986727361899</v>
      </c>
      <c r="AH3873" s="10">
        <v>4.7865554999999997E-2</v>
      </c>
      <c r="AI3873" s="11">
        <f t="shared" si="945"/>
        <v>36.104218362282872</v>
      </c>
      <c r="AJ3873" s="11">
        <f t="shared" si="946"/>
        <v>6.3103670315518361</v>
      </c>
      <c r="AK3873" s="11">
        <f t="shared" si="947"/>
        <v>0.19500075289865984</v>
      </c>
      <c r="AL3873" s="11">
        <f t="shared" si="948"/>
        <v>2.3769633507853403</v>
      </c>
      <c r="AM3873" s="11">
        <f t="shared" si="949"/>
        <v>1.955063715627096</v>
      </c>
      <c r="AN3873" s="3">
        <f t="shared" si="938"/>
        <v>0.56504854368932034</v>
      </c>
      <c r="AO3873" s="3">
        <f t="shared" si="939"/>
        <v>8.8155339805825239E-2</v>
      </c>
      <c r="AP3873" s="3" t="s">
        <v>8</v>
      </c>
      <c r="AQ3873" s="124"/>
      <c r="AR3873" s="4"/>
      <c r="AS3873" s="3"/>
    </row>
    <row r="3874" spans="1:45" ht="15" customHeight="1">
      <c r="A3874" s="11">
        <v>13.404</v>
      </c>
      <c r="B3874" s="32" t="s">
        <v>73</v>
      </c>
      <c r="C3874" s="17">
        <v>51.4</v>
      </c>
      <c r="D3874" s="17">
        <v>-11.55</v>
      </c>
      <c r="E3874" s="40" t="s">
        <v>72</v>
      </c>
      <c r="F3874" s="18">
        <v>39.700000000000003</v>
      </c>
      <c r="G3874" s="17">
        <v>40.299999999999997</v>
      </c>
      <c r="H3874" s="17">
        <v>43.2</v>
      </c>
      <c r="I3874" s="17">
        <v>44.9</v>
      </c>
      <c r="J3874" s="17">
        <v>46.1</v>
      </c>
      <c r="K3874" s="30">
        <v>48.3</v>
      </c>
      <c r="L3874" s="10">
        <f t="shared" si="937"/>
        <v>48.3</v>
      </c>
      <c r="M3874" s="52" t="str">
        <f t="shared" si="941"/>
        <v>transition</v>
      </c>
      <c r="N3874" s="32">
        <v>249000000</v>
      </c>
      <c r="O3874" s="24">
        <v>59500000</v>
      </c>
      <c r="P3874" s="24">
        <v>41200000</v>
      </c>
      <c r="Q3874" s="24">
        <v>14800000</v>
      </c>
      <c r="R3874" s="24">
        <v>319000000</v>
      </c>
      <c r="S3874" s="37">
        <v>15600000</v>
      </c>
      <c r="T3874" s="10">
        <v>0.35617222142754973</v>
      </c>
      <c r="U3874" s="11">
        <v>8.5109426405378344E-2</v>
      </c>
      <c r="V3874" s="11">
        <v>5.8932913746245173E-2</v>
      </c>
      <c r="W3874" s="11">
        <v>2.1170075811757973E-2</v>
      </c>
      <c r="X3874" s="11">
        <v>0.45630095837505363</v>
      </c>
      <c r="Y3874" s="12">
        <v>2.2314404234015161E-2</v>
      </c>
      <c r="Z3874" s="10">
        <f t="shared" si="942"/>
        <v>0.54614797864225784</v>
      </c>
      <c r="AA3874" s="11">
        <f t="shared" si="943"/>
        <v>-0.4476847681950285</v>
      </c>
      <c r="AB3874" s="11">
        <f t="shared" si="936"/>
        <v>-0.26268966938222871</v>
      </c>
      <c r="AC3874" s="11">
        <f t="shared" si="944"/>
        <v>16.681278146835574</v>
      </c>
      <c r="AD3874" s="11">
        <f t="shared" si="940"/>
        <v>20.632026614255555</v>
      </c>
      <c r="AE3874" s="10">
        <v>13.303231128207299</v>
      </c>
      <c r="AF3874" s="11">
        <v>19.549459586646702</v>
      </c>
      <c r="AG3874" s="12">
        <v>25.974457475340699</v>
      </c>
      <c r="AH3874" s="10">
        <v>7.9444781000000006E-2</v>
      </c>
      <c r="AI3874" s="11">
        <f t="shared" si="945"/>
        <v>43.838028169014088</v>
      </c>
      <c r="AJ3874" s="11">
        <f t="shared" si="946"/>
        <v>5.895691609977324</v>
      </c>
      <c r="AK3874" s="11">
        <f t="shared" si="947"/>
        <v>0.25660964230171074</v>
      </c>
      <c r="AL3874" s="11">
        <f t="shared" si="948"/>
        <v>2.7837837837837838</v>
      </c>
      <c r="AM3874" s="11">
        <f t="shared" si="949"/>
        <v>1.897025171624714</v>
      </c>
      <c r="AN3874" s="3">
        <f t="shared" si="938"/>
        <v>0.78056426332288409</v>
      </c>
      <c r="AO3874" s="3">
        <f t="shared" si="939"/>
        <v>0.12915360501567399</v>
      </c>
      <c r="AP3874" s="3" t="s">
        <v>8</v>
      </c>
      <c r="AQ3874" s="124"/>
      <c r="AR3874" s="4"/>
      <c r="AS3874" s="3"/>
    </row>
    <row r="3875" spans="1:45" ht="15" customHeight="1">
      <c r="A3875" s="11">
        <v>13.413</v>
      </c>
      <c r="B3875" s="32" t="s">
        <v>73</v>
      </c>
      <c r="C3875" s="17">
        <v>51.4</v>
      </c>
      <c r="D3875" s="17">
        <v>-11.55</v>
      </c>
      <c r="E3875" s="40" t="s">
        <v>72</v>
      </c>
      <c r="F3875" s="18">
        <v>39.700000000000003</v>
      </c>
      <c r="G3875" s="17">
        <v>40.299999999999997</v>
      </c>
      <c r="H3875" s="17">
        <v>43.2</v>
      </c>
      <c r="I3875" s="17">
        <v>44.9</v>
      </c>
      <c r="J3875" s="17">
        <v>46.1</v>
      </c>
      <c r="K3875" s="30">
        <v>48.3</v>
      </c>
      <c r="L3875" s="10">
        <f t="shared" si="937"/>
        <v>48.3</v>
      </c>
      <c r="M3875" s="52" t="str">
        <f t="shared" si="941"/>
        <v>transition</v>
      </c>
      <c r="N3875" s="32">
        <v>45000000</v>
      </c>
      <c r="O3875" s="24">
        <v>7820000</v>
      </c>
      <c r="P3875" s="24">
        <v>4780000</v>
      </c>
      <c r="Q3875" s="24">
        <v>1760000</v>
      </c>
      <c r="R3875" s="24">
        <v>64900000</v>
      </c>
      <c r="S3875" s="37">
        <v>2100000</v>
      </c>
      <c r="T3875" s="10">
        <v>0.35612535612535612</v>
      </c>
      <c r="U3875" s="11">
        <v>6.1886672997784109E-2</v>
      </c>
      <c r="V3875" s="11">
        <v>3.7828426717315608E-2</v>
      </c>
      <c r="W3875" s="11">
        <v>1.3928458372902817E-2</v>
      </c>
      <c r="X3875" s="11">
        <v>0.51361190250079136</v>
      </c>
      <c r="Y3875" s="12">
        <v>1.6619183285849954E-2</v>
      </c>
      <c r="Z3875" s="10">
        <f t="shared" si="942"/>
        <v>0.52490886998784936</v>
      </c>
      <c r="AA3875" s="11">
        <f t="shared" si="943"/>
        <v>-0.47772654329416264</v>
      </c>
      <c r="AB3875" s="11">
        <f t="shared" si="936"/>
        <v>-0.27991608839735771</v>
      </c>
      <c r="AC3875" s="11">
        <f t="shared" si="944"/>
        <v>14.653458327644017</v>
      </c>
      <c r="AD3875" s="11">
        <f t="shared" si="940"/>
        <v>19.453739553620732</v>
      </c>
      <c r="AE3875" s="10">
        <v>11.8425486963135</v>
      </c>
      <c r="AF3875" s="11">
        <v>18.175656842257599</v>
      </c>
      <c r="AG3875" s="12">
        <v>24.3937108818258</v>
      </c>
      <c r="AH3875" s="10">
        <v>4.9808205000000001E-2</v>
      </c>
      <c r="AI3875" s="11">
        <f t="shared" si="945"/>
        <v>40.946314831665156</v>
      </c>
      <c r="AJ3875" s="11">
        <f t="shared" si="946"/>
        <v>4.4585987261146505</v>
      </c>
      <c r="AK3875" s="11">
        <f t="shared" si="947"/>
        <v>0.17649950835791542</v>
      </c>
      <c r="AL3875" s="11">
        <f t="shared" si="948"/>
        <v>2.7159090909090908</v>
      </c>
      <c r="AM3875" s="11">
        <f t="shared" si="949"/>
        <v>1.8869987849331713</v>
      </c>
      <c r="AN3875" s="3">
        <f t="shared" si="938"/>
        <v>0.69337442218798151</v>
      </c>
      <c r="AO3875" s="3">
        <f t="shared" si="939"/>
        <v>7.3651771956856696E-2</v>
      </c>
      <c r="AP3875" s="3" t="s">
        <v>8</v>
      </c>
      <c r="AQ3875" s="124"/>
      <c r="AR3875" s="4"/>
      <c r="AS3875" s="3"/>
    </row>
    <row r="3876" spans="1:45" ht="15" customHeight="1">
      <c r="A3876" s="11">
        <v>13.422000000000001</v>
      </c>
      <c r="B3876" s="32" t="s">
        <v>73</v>
      </c>
      <c r="C3876" s="17">
        <v>51.4</v>
      </c>
      <c r="D3876" s="17">
        <v>-11.55</v>
      </c>
      <c r="E3876" s="40" t="s">
        <v>72</v>
      </c>
      <c r="F3876" s="18">
        <v>39.700000000000003</v>
      </c>
      <c r="G3876" s="17">
        <v>40.299999999999997</v>
      </c>
      <c r="H3876" s="17">
        <v>43.2</v>
      </c>
      <c r="I3876" s="17">
        <v>44.9</v>
      </c>
      <c r="J3876" s="17">
        <v>46.1</v>
      </c>
      <c r="K3876" s="30">
        <v>48.3</v>
      </c>
      <c r="L3876" s="10">
        <f t="shared" si="937"/>
        <v>48.3</v>
      </c>
      <c r="M3876" s="52" t="str">
        <f t="shared" si="941"/>
        <v>transition</v>
      </c>
      <c r="N3876" s="32">
        <v>29400000</v>
      </c>
      <c r="O3876" s="24">
        <v>6330000</v>
      </c>
      <c r="P3876" s="24">
        <v>4360000</v>
      </c>
      <c r="Q3876" s="24">
        <v>1760000</v>
      </c>
      <c r="R3876" s="24">
        <v>52000000</v>
      </c>
      <c r="S3876" s="37">
        <v>1760000</v>
      </c>
      <c r="T3876" s="10">
        <v>0.30749921556322563</v>
      </c>
      <c r="U3876" s="11">
        <v>6.620646375902102E-2</v>
      </c>
      <c r="V3876" s="11">
        <v>4.5601924484886515E-2</v>
      </c>
      <c r="W3876" s="11">
        <v>1.8408116305825749E-2</v>
      </c>
      <c r="X3876" s="11">
        <v>0.54387616358121538</v>
      </c>
      <c r="Y3876" s="12">
        <v>1.8408116305825749E-2</v>
      </c>
      <c r="Z3876" s="10">
        <f t="shared" si="942"/>
        <v>0.55453905700211115</v>
      </c>
      <c r="AA3876" s="11">
        <f t="shared" si="943"/>
        <v>-0.45568286216316917</v>
      </c>
      <c r="AB3876" s="11">
        <f t="shared" si="936"/>
        <v>-0.25606786043791446</v>
      </c>
      <c r="AC3876" s="11">
        <f t="shared" si="944"/>
        <v>16.141406803986079</v>
      </c>
      <c r="AD3876" s="11">
        <f t="shared" si="940"/>
        <v>21.084958346046651</v>
      </c>
      <c r="AE3876" s="10">
        <v>13.8499089704803</v>
      </c>
      <c r="AF3876" s="11">
        <v>20.097467958905099</v>
      </c>
      <c r="AG3876" s="12">
        <v>26.666140091989998</v>
      </c>
      <c r="AH3876" s="10">
        <v>5.2305448999999997E-2</v>
      </c>
      <c r="AI3876" s="11">
        <f t="shared" si="945"/>
        <v>36.117936117936125</v>
      </c>
      <c r="AJ3876" s="11">
        <f t="shared" si="946"/>
        <v>5.6482670089858784</v>
      </c>
      <c r="AK3876" s="11">
        <f t="shared" si="947"/>
        <v>0.18803806071590395</v>
      </c>
      <c r="AL3876" s="11">
        <f t="shared" si="948"/>
        <v>2.4772727272727275</v>
      </c>
      <c r="AM3876" s="11">
        <f t="shared" si="949"/>
        <v>1.9261083743842362</v>
      </c>
      <c r="AN3876" s="3">
        <f t="shared" si="938"/>
        <v>0.56538461538461537</v>
      </c>
      <c r="AO3876" s="3">
        <f t="shared" si="939"/>
        <v>8.3846153846153848E-2</v>
      </c>
      <c r="AP3876" s="3" t="s">
        <v>8</v>
      </c>
      <c r="AQ3876" s="124"/>
      <c r="AR3876" s="4"/>
      <c r="AS3876" s="3"/>
    </row>
    <row r="3877" spans="1:45" ht="15" customHeight="1">
      <c r="A3877" s="11">
        <v>13.430999999999999</v>
      </c>
      <c r="B3877" s="32" t="s">
        <v>73</v>
      </c>
      <c r="C3877" s="17">
        <v>51.4</v>
      </c>
      <c r="D3877" s="17">
        <v>-11.55</v>
      </c>
      <c r="E3877" s="40" t="s">
        <v>72</v>
      </c>
      <c r="F3877" s="18">
        <v>39.700000000000003</v>
      </c>
      <c r="G3877" s="17">
        <v>40.299999999999997</v>
      </c>
      <c r="H3877" s="17">
        <v>43.2</v>
      </c>
      <c r="I3877" s="17">
        <v>44.9</v>
      </c>
      <c r="J3877" s="17">
        <v>46.1</v>
      </c>
      <c r="K3877" s="30">
        <v>48.3</v>
      </c>
      <c r="L3877" s="10">
        <f t="shared" si="937"/>
        <v>48.3</v>
      </c>
      <c r="M3877" s="52" t="str">
        <f t="shared" si="941"/>
        <v>transition</v>
      </c>
      <c r="N3877" s="32">
        <v>13600000</v>
      </c>
      <c r="O3877" s="24">
        <v>2870000</v>
      </c>
      <c r="P3877" s="24">
        <v>2040000</v>
      </c>
      <c r="Q3877" s="24">
        <v>869000</v>
      </c>
      <c r="R3877" s="24">
        <v>21000000</v>
      </c>
      <c r="S3877" s="37">
        <v>711000</v>
      </c>
      <c r="T3877" s="10">
        <v>0.33098077391092723</v>
      </c>
      <c r="U3877" s="11">
        <v>6.9846678023850084E-2</v>
      </c>
      <c r="V3877" s="11">
        <v>4.9647116086639083E-2</v>
      </c>
      <c r="W3877" s="11">
        <v>2.1148697980043808E-2</v>
      </c>
      <c r="X3877" s="11">
        <v>0.51107325383304936</v>
      </c>
      <c r="Y3877" s="12">
        <v>1.7303480165490388E-2</v>
      </c>
      <c r="Z3877" s="10">
        <f t="shared" si="942"/>
        <v>0.55778120184899849</v>
      </c>
      <c r="AA3877" s="11">
        <f t="shared" si="943"/>
        <v>-0.45222252704048432</v>
      </c>
      <c r="AB3877" s="11">
        <f t="shared" si="936"/>
        <v>-0.25353612626720351</v>
      </c>
      <c r="AC3877" s="11">
        <f t="shared" si="944"/>
        <v>16.374979424767307</v>
      </c>
      <c r="AD3877" s="11">
        <f t="shared" si="940"/>
        <v>21.25812896332328</v>
      </c>
      <c r="AE3877" s="10">
        <v>14.077331615551399</v>
      </c>
      <c r="AF3877" s="11">
        <v>20.285039739060299</v>
      </c>
      <c r="AG3877" s="12">
        <v>26.8289853636064</v>
      </c>
      <c r="AH3877" s="10">
        <v>4.7320929999999997E-2</v>
      </c>
      <c r="AI3877" s="11">
        <f t="shared" si="945"/>
        <v>39.306358381502889</v>
      </c>
      <c r="AJ3877" s="11">
        <f t="shared" si="946"/>
        <v>4.968206274893439</v>
      </c>
      <c r="AK3877" s="11">
        <f t="shared" si="947"/>
        <v>0.21022189887231724</v>
      </c>
      <c r="AL3877" s="11">
        <f t="shared" si="948"/>
        <v>2.3475258918296888</v>
      </c>
      <c r="AM3877" s="11">
        <f t="shared" si="949"/>
        <v>1.9107858243451463</v>
      </c>
      <c r="AN3877" s="3">
        <f t="shared" si="938"/>
        <v>0.64761904761904765</v>
      </c>
      <c r="AO3877" s="3">
        <f t="shared" si="939"/>
        <v>9.7142857142857142E-2</v>
      </c>
      <c r="AP3877" s="3" t="s">
        <v>8</v>
      </c>
      <c r="AQ3877" s="124"/>
      <c r="AR3877" s="4"/>
      <c r="AS3877" s="3"/>
    </row>
    <row r="3878" spans="1:45" ht="15" customHeight="1">
      <c r="A3878" s="11">
        <v>13.441000000000001</v>
      </c>
      <c r="B3878" s="32" t="s">
        <v>73</v>
      </c>
      <c r="C3878" s="17">
        <v>51.4</v>
      </c>
      <c r="D3878" s="17">
        <v>-11.55</v>
      </c>
      <c r="E3878" s="40" t="s">
        <v>72</v>
      </c>
      <c r="F3878" s="18">
        <v>39.700000000000003</v>
      </c>
      <c r="G3878" s="17">
        <v>40.299999999999997</v>
      </c>
      <c r="H3878" s="17">
        <v>43.2</v>
      </c>
      <c r="I3878" s="17">
        <v>44.9</v>
      </c>
      <c r="J3878" s="17">
        <v>46.1</v>
      </c>
      <c r="K3878" s="30">
        <v>48.3</v>
      </c>
      <c r="L3878" s="10">
        <f t="shared" si="937"/>
        <v>48.3</v>
      </c>
      <c r="M3878" s="52" t="str">
        <f t="shared" si="941"/>
        <v>transition</v>
      </c>
      <c r="N3878" s="32">
        <v>37100000</v>
      </c>
      <c r="O3878" s="24">
        <v>8720000</v>
      </c>
      <c r="P3878" s="24">
        <v>6630000</v>
      </c>
      <c r="Q3878" s="24">
        <v>2790000</v>
      </c>
      <c r="R3878" s="24">
        <v>68700000</v>
      </c>
      <c r="S3878" s="37">
        <v>2590000</v>
      </c>
      <c r="T3878" s="10">
        <v>0.29321109618272345</v>
      </c>
      <c r="U3878" s="11">
        <v>6.8916462499012093E-2</v>
      </c>
      <c r="V3878" s="11">
        <v>5.2398640638583738E-2</v>
      </c>
      <c r="W3878" s="11">
        <v>2.2050106694064649E-2</v>
      </c>
      <c r="X3878" s="11">
        <v>0.54295424010116178</v>
      </c>
      <c r="Y3878" s="12">
        <v>2.0469453884454279E-2</v>
      </c>
      <c r="Z3878" s="10">
        <f t="shared" si="942"/>
        <v>0.57935359382537388</v>
      </c>
      <c r="AA3878" s="11">
        <f t="shared" si="943"/>
        <v>-0.43712375431930334</v>
      </c>
      <c r="AB3878" s="11">
        <f t="shared" si="936"/>
        <v>-0.23705629469095477</v>
      </c>
      <c r="AC3878" s="11">
        <f t="shared" si="944"/>
        <v>17.394146583447025</v>
      </c>
      <c r="AD3878" s="11">
        <f t="shared" si="940"/>
        <v>22.385349443138693</v>
      </c>
      <c r="AE3878" s="10">
        <v>15.515468189122</v>
      </c>
      <c r="AF3878" s="11">
        <v>21.7161546346478</v>
      </c>
      <c r="AG3878" s="12">
        <v>28.5459287151028</v>
      </c>
      <c r="AH3878" s="10">
        <v>4.2295145999999999E-2</v>
      </c>
      <c r="AI3878" s="11">
        <f t="shared" si="945"/>
        <v>35.066162570888473</v>
      </c>
      <c r="AJ3878" s="11">
        <f t="shared" si="946"/>
        <v>6.5255731922398601</v>
      </c>
      <c r="AK3878" s="11">
        <f t="shared" si="947"/>
        <v>0.20284021022028403</v>
      </c>
      <c r="AL3878" s="11">
        <f t="shared" si="948"/>
        <v>2.3763440860215055</v>
      </c>
      <c r="AM3878" s="11">
        <f t="shared" si="949"/>
        <v>1.9638205499276407</v>
      </c>
      <c r="AN3878" s="3">
        <f t="shared" si="938"/>
        <v>0.54002911208151383</v>
      </c>
      <c r="AO3878" s="3">
        <f t="shared" si="939"/>
        <v>9.6506550218340606E-2</v>
      </c>
      <c r="AP3878" s="3" t="s">
        <v>8</v>
      </c>
      <c r="AQ3878" s="124"/>
      <c r="AR3878" s="4"/>
      <c r="AS3878" s="3"/>
    </row>
    <row r="3879" spans="1:45" ht="15" customHeight="1">
      <c r="A3879" s="11">
        <v>13.449</v>
      </c>
      <c r="B3879" s="32" t="s">
        <v>73</v>
      </c>
      <c r="C3879" s="17">
        <v>51.4</v>
      </c>
      <c r="D3879" s="17">
        <v>-11.55</v>
      </c>
      <c r="E3879" s="40" t="s">
        <v>72</v>
      </c>
      <c r="F3879" s="18">
        <v>39.700000000000003</v>
      </c>
      <c r="G3879" s="17">
        <v>40.299999999999997</v>
      </c>
      <c r="H3879" s="17">
        <v>43.2</v>
      </c>
      <c r="I3879" s="17">
        <v>44.9</v>
      </c>
      <c r="J3879" s="17">
        <v>46.1</v>
      </c>
      <c r="K3879" s="30">
        <v>48.3</v>
      </c>
      <c r="L3879" s="10">
        <f t="shared" si="937"/>
        <v>48.3</v>
      </c>
      <c r="M3879" s="52" t="str">
        <f t="shared" si="941"/>
        <v>transition</v>
      </c>
      <c r="N3879" s="32">
        <v>239000000</v>
      </c>
      <c r="O3879" s="24">
        <v>62300000</v>
      </c>
      <c r="P3879" s="24">
        <v>46700000</v>
      </c>
      <c r="Q3879" s="24">
        <v>18900000</v>
      </c>
      <c r="R3879" s="24">
        <v>321000000</v>
      </c>
      <c r="S3879" s="37">
        <v>19300000</v>
      </c>
      <c r="T3879" s="10">
        <v>0.33795248868778283</v>
      </c>
      <c r="U3879" s="11">
        <v>8.8093891402714938E-2</v>
      </c>
      <c r="V3879" s="11">
        <v>6.6035067873303169E-2</v>
      </c>
      <c r="W3879" s="11">
        <v>2.6725113122171944E-2</v>
      </c>
      <c r="X3879" s="11">
        <v>0.45390271493212669</v>
      </c>
      <c r="Y3879" s="12">
        <v>2.7290723981900453E-2</v>
      </c>
      <c r="Z3879" s="10">
        <f t="shared" si="942"/>
        <v>0.57676630434782616</v>
      </c>
      <c r="AA3879" s="11">
        <f t="shared" si="943"/>
        <v>-0.43755366391254169</v>
      </c>
      <c r="AB3879" s="11">
        <f t="shared" si="936"/>
        <v>-0.23900011975752733</v>
      </c>
      <c r="AC3879" s="11">
        <f t="shared" si="944"/>
        <v>17.365127685903435</v>
      </c>
      <c r="AD3879" s="11">
        <f t="shared" si="940"/>
        <v>22.252391808585131</v>
      </c>
      <c r="AE3879" s="10">
        <v>15.3594041036803</v>
      </c>
      <c r="AF3879" s="11">
        <v>21.546431222688401</v>
      </c>
      <c r="AG3879" s="12">
        <v>28.385372316025201</v>
      </c>
      <c r="AH3879" s="10">
        <v>6.4794313000000006E-2</v>
      </c>
      <c r="AI3879" s="11">
        <f t="shared" si="945"/>
        <v>42.678571428571423</v>
      </c>
      <c r="AJ3879" s="11">
        <f t="shared" si="946"/>
        <v>7.4719318621757642</v>
      </c>
      <c r="AK3879" s="11">
        <f t="shared" si="947"/>
        <v>0.27317385732592908</v>
      </c>
      <c r="AL3879" s="11">
        <f t="shared" si="948"/>
        <v>2.4708994708994712</v>
      </c>
      <c r="AM3879" s="11">
        <f t="shared" si="949"/>
        <v>1.9673913043478262</v>
      </c>
      <c r="AN3879" s="3">
        <f t="shared" si="938"/>
        <v>0.74454828660436145</v>
      </c>
      <c r="AO3879" s="3">
        <f t="shared" si="939"/>
        <v>0.14548286604361371</v>
      </c>
      <c r="AP3879" s="3" t="s">
        <v>8</v>
      </c>
      <c r="AQ3879" s="124"/>
      <c r="AR3879" s="4"/>
      <c r="AS3879" s="3"/>
    </row>
    <row r="3880" spans="1:45" ht="15" customHeight="1">
      <c r="A3880" s="11">
        <v>13.458</v>
      </c>
      <c r="B3880" s="32" t="s">
        <v>73</v>
      </c>
      <c r="C3880" s="17">
        <v>51.4</v>
      </c>
      <c r="D3880" s="17">
        <v>-11.55</v>
      </c>
      <c r="E3880" s="40" t="s">
        <v>72</v>
      </c>
      <c r="F3880" s="18">
        <v>39.700000000000003</v>
      </c>
      <c r="G3880" s="17">
        <v>40.299999999999997</v>
      </c>
      <c r="H3880" s="17">
        <v>43.2</v>
      </c>
      <c r="I3880" s="17">
        <v>44.9</v>
      </c>
      <c r="J3880" s="17">
        <v>46.1</v>
      </c>
      <c r="K3880" s="30">
        <v>48.3</v>
      </c>
      <c r="L3880" s="10">
        <f t="shared" si="937"/>
        <v>48.3</v>
      </c>
      <c r="M3880" s="52" t="str">
        <f t="shared" si="941"/>
        <v>transition</v>
      </c>
      <c r="N3880" s="32">
        <v>18200000</v>
      </c>
      <c r="O3880" s="24">
        <v>4640000</v>
      </c>
      <c r="P3880" s="24">
        <v>3830000</v>
      </c>
      <c r="Q3880" s="24">
        <v>1670000</v>
      </c>
      <c r="R3880" s="24">
        <v>35300000</v>
      </c>
      <c r="S3880" s="37">
        <v>1530000</v>
      </c>
      <c r="T3880" s="10">
        <v>0.27926960257787325</v>
      </c>
      <c r="U3880" s="11">
        <v>7.1198404173699562E-2</v>
      </c>
      <c r="V3880" s="11">
        <v>5.876937241061838E-2</v>
      </c>
      <c r="W3880" s="11">
        <v>2.5625287709068589E-2</v>
      </c>
      <c r="X3880" s="11">
        <v>0.54166027313180909</v>
      </c>
      <c r="Y3880" s="12">
        <v>2.3477059996931102E-2</v>
      </c>
      <c r="Z3880" s="10">
        <f t="shared" si="942"/>
        <v>0.6023993144815768</v>
      </c>
      <c r="AA3880" s="11">
        <f t="shared" si="943"/>
        <v>-0.42283918102869439</v>
      </c>
      <c r="AB3880" s="11">
        <f t="shared" si="936"/>
        <v>-0.22011553102554615</v>
      </c>
      <c r="AC3880" s="11">
        <f t="shared" si="944"/>
        <v>18.358355280563128</v>
      </c>
      <c r="AD3880" s="11">
        <f t="shared" si="940"/>
        <v>23.544097677852644</v>
      </c>
      <c r="AE3880" s="10">
        <v>17.085168602376601</v>
      </c>
      <c r="AF3880" s="11">
        <v>23.187654272684199</v>
      </c>
      <c r="AG3880" s="12">
        <v>30.389847388920099</v>
      </c>
      <c r="AH3880" s="10">
        <v>5.1534204E-2</v>
      </c>
      <c r="AI3880" s="11">
        <f t="shared" si="945"/>
        <v>34.018691588785046</v>
      </c>
      <c r="AJ3880" s="11">
        <f t="shared" si="946"/>
        <v>7.7546882919412061</v>
      </c>
      <c r="AK3880" s="11">
        <f t="shared" si="947"/>
        <v>0.21588247817756015</v>
      </c>
      <c r="AL3880" s="11">
        <f t="shared" si="948"/>
        <v>2.2934131736526946</v>
      </c>
      <c r="AM3880" s="11">
        <f t="shared" si="949"/>
        <v>2.007712082262211</v>
      </c>
      <c r="AN3880" s="3">
        <f t="shared" si="938"/>
        <v>0.51558073654390935</v>
      </c>
      <c r="AO3880" s="3">
        <f t="shared" si="939"/>
        <v>0.1084985835694051</v>
      </c>
      <c r="AP3880" s="3" t="s">
        <v>8</v>
      </c>
      <c r="AQ3880" s="124"/>
      <c r="AR3880" s="4"/>
      <c r="AS3880" s="3"/>
    </row>
    <row r="3881" spans="1:45" ht="15" customHeight="1">
      <c r="A3881" s="11">
        <v>13.465999999999999</v>
      </c>
      <c r="B3881" s="32" t="s">
        <v>73</v>
      </c>
      <c r="C3881" s="17">
        <v>51.4</v>
      </c>
      <c r="D3881" s="17">
        <v>-11.55</v>
      </c>
      <c r="E3881" s="40" t="s">
        <v>72</v>
      </c>
      <c r="F3881" s="18">
        <v>39.700000000000003</v>
      </c>
      <c r="G3881" s="17">
        <v>40.299999999999997</v>
      </c>
      <c r="H3881" s="17">
        <v>43.2</v>
      </c>
      <c r="I3881" s="17">
        <v>44.9</v>
      </c>
      <c r="J3881" s="17">
        <v>46.1</v>
      </c>
      <c r="K3881" s="30">
        <v>48.3</v>
      </c>
      <c r="L3881" s="10">
        <f t="shared" si="937"/>
        <v>48.3</v>
      </c>
      <c r="M3881" s="52" t="str">
        <f t="shared" si="941"/>
        <v>transition</v>
      </c>
      <c r="N3881" s="32">
        <v>14200000</v>
      </c>
      <c r="O3881" s="24">
        <v>3510000</v>
      </c>
      <c r="P3881" s="24">
        <v>2890000</v>
      </c>
      <c r="Q3881" s="24">
        <v>1260000</v>
      </c>
      <c r="R3881" s="24">
        <v>26700000</v>
      </c>
      <c r="S3881" s="37">
        <v>1220000</v>
      </c>
      <c r="T3881" s="10">
        <v>0.28525512253917235</v>
      </c>
      <c r="U3881" s="11">
        <v>7.0510245078344719E-2</v>
      </c>
      <c r="V3881" s="11">
        <v>5.8055443953394938E-2</v>
      </c>
      <c r="W3881" s="11">
        <v>2.5311370028123746E-2</v>
      </c>
      <c r="X3881" s="11">
        <v>0.53635998392928885</v>
      </c>
      <c r="Y3881" s="12">
        <v>2.4507834471675372E-2</v>
      </c>
      <c r="Z3881" s="10">
        <f t="shared" si="942"/>
        <v>0.60472972972972971</v>
      </c>
      <c r="AA3881" s="11">
        <f t="shared" si="943"/>
        <v>-0.42333092687605606</v>
      </c>
      <c r="AB3881" s="11">
        <f t="shared" si="936"/>
        <v>-0.21843868007904543</v>
      </c>
      <c r="AC3881" s="11">
        <f t="shared" si="944"/>
        <v>18.325162435866215</v>
      </c>
      <c r="AD3881" s="11">
        <f t="shared" si="940"/>
        <v>23.658794282593291</v>
      </c>
      <c r="AE3881" s="10">
        <v>17.237717582606599</v>
      </c>
      <c r="AF3881" s="11">
        <v>23.345938850331599</v>
      </c>
      <c r="AG3881" s="12">
        <v>30.531568111340501</v>
      </c>
      <c r="AH3881" s="10">
        <v>5.8599535000000001E-2</v>
      </c>
      <c r="AI3881" s="11">
        <f t="shared" si="945"/>
        <v>34.718826405867972</v>
      </c>
      <c r="AJ3881" s="11">
        <f t="shared" si="946"/>
        <v>7.9118028534370941</v>
      </c>
      <c r="AK3881" s="11">
        <f t="shared" si="947"/>
        <v>0.21528948847667231</v>
      </c>
      <c r="AL3881" s="11">
        <f t="shared" si="948"/>
        <v>2.2936507936507935</v>
      </c>
      <c r="AM3881" s="11">
        <f t="shared" si="949"/>
        <v>2.0213963963963963</v>
      </c>
      <c r="AN3881" s="3">
        <f t="shared" si="938"/>
        <v>0.53183520599250933</v>
      </c>
      <c r="AO3881" s="3">
        <f t="shared" si="939"/>
        <v>0.10823970037453183</v>
      </c>
      <c r="AP3881" s="3" t="s">
        <v>8</v>
      </c>
      <c r="AQ3881" s="124"/>
      <c r="AR3881" s="4"/>
      <c r="AS3881" s="3"/>
    </row>
    <row r="3882" spans="1:45" ht="15" customHeight="1">
      <c r="A3882" s="11">
        <v>13.472</v>
      </c>
      <c r="B3882" s="32" t="s">
        <v>73</v>
      </c>
      <c r="C3882" s="17">
        <v>51.4</v>
      </c>
      <c r="D3882" s="17">
        <v>-11.55</v>
      </c>
      <c r="E3882" s="40" t="s">
        <v>72</v>
      </c>
      <c r="F3882" s="18">
        <v>39.700000000000003</v>
      </c>
      <c r="G3882" s="17">
        <v>40.299999999999997</v>
      </c>
      <c r="H3882" s="17">
        <v>43.2</v>
      </c>
      <c r="I3882" s="17">
        <v>44.9</v>
      </c>
      <c r="J3882" s="17">
        <v>46.1</v>
      </c>
      <c r="K3882" s="30">
        <v>48.3</v>
      </c>
      <c r="L3882" s="10">
        <f t="shared" si="937"/>
        <v>48.3</v>
      </c>
      <c r="M3882" s="52" t="str">
        <f t="shared" si="941"/>
        <v>transition</v>
      </c>
      <c r="N3882" s="32">
        <v>14400000</v>
      </c>
      <c r="O3882" s="24">
        <v>3360000</v>
      </c>
      <c r="P3882" s="24">
        <v>2550000</v>
      </c>
      <c r="Q3882" s="24">
        <v>1070000</v>
      </c>
      <c r="R3882" s="24">
        <v>25900000</v>
      </c>
      <c r="S3882" s="37">
        <v>1090000</v>
      </c>
      <c r="T3882" s="10">
        <v>0.29770518916683897</v>
      </c>
      <c r="U3882" s="11">
        <v>6.9464544138929094E-2</v>
      </c>
      <c r="V3882" s="11">
        <v>5.2718627248294396E-2</v>
      </c>
      <c r="W3882" s="11">
        <v>2.2121149472813729E-2</v>
      </c>
      <c r="X3882" s="11">
        <v>0.5354558610709117</v>
      </c>
      <c r="Y3882" s="12">
        <v>2.2534628902212115E-2</v>
      </c>
      <c r="Z3882" s="10">
        <f t="shared" si="942"/>
        <v>0.58364312267657992</v>
      </c>
      <c r="AA3882" s="11">
        <f t="shared" si="943"/>
        <v>-0.43731524218920592</v>
      </c>
      <c r="AB3882" s="11">
        <f t="shared" si="936"/>
        <v>-0.23385262759317424</v>
      </c>
      <c r="AC3882" s="11">
        <f t="shared" si="944"/>
        <v>17.381221152228598</v>
      </c>
      <c r="AD3882" s="11">
        <f t="shared" si="940"/>
        <v>22.60448027262688</v>
      </c>
      <c r="AE3882" s="10">
        <v>15.825639498559701</v>
      </c>
      <c r="AF3882" s="11">
        <v>21.9870793891705</v>
      </c>
      <c r="AG3882" s="12">
        <v>28.910105314724799</v>
      </c>
      <c r="AH3882" s="10">
        <v>6.4373960999999993E-2</v>
      </c>
      <c r="AI3882" s="11">
        <f t="shared" si="945"/>
        <v>35.732009925558316</v>
      </c>
      <c r="AJ3882" s="11">
        <f t="shared" si="946"/>
        <v>7.036797934151064</v>
      </c>
      <c r="AK3882" s="11">
        <f t="shared" si="947"/>
        <v>0.20547541948778336</v>
      </c>
      <c r="AL3882" s="11">
        <f t="shared" si="948"/>
        <v>2.3831775700934577</v>
      </c>
      <c r="AM3882" s="11">
        <f t="shared" si="949"/>
        <v>1.9863692688971499</v>
      </c>
      <c r="AN3882" s="3">
        <f t="shared" si="938"/>
        <v>0.55598455598455609</v>
      </c>
      <c r="AO3882" s="3">
        <f t="shared" si="939"/>
        <v>9.8455598455598453E-2</v>
      </c>
      <c r="AP3882" s="3" t="s">
        <v>8</v>
      </c>
      <c r="AQ3882" s="124"/>
      <c r="AR3882" s="4"/>
      <c r="AS3882" s="3"/>
    </row>
    <row r="3883" spans="1:45" ht="15" customHeight="1">
      <c r="A3883" s="11">
        <v>13.492000000000001</v>
      </c>
      <c r="B3883" s="32" t="s">
        <v>73</v>
      </c>
      <c r="C3883" s="17">
        <v>51.4</v>
      </c>
      <c r="D3883" s="17">
        <v>-11.55</v>
      </c>
      <c r="E3883" s="40" t="s">
        <v>72</v>
      </c>
      <c r="F3883" s="18">
        <v>39.700000000000003</v>
      </c>
      <c r="G3883" s="17">
        <v>40.299999999999997</v>
      </c>
      <c r="H3883" s="17">
        <v>43.2</v>
      </c>
      <c r="I3883" s="17">
        <v>44.9</v>
      </c>
      <c r="J3883" s="17">
        <v>46.1</v>
      </c>
      <c r="K3883" s="30">
        <v>48.3</v>
      </c>
      <c r="L3883" s="10">
        <f t="shared" si="937"/>
        <v>48.3</v>
      </c>
      <c r="M3883" s="52" t="str">
        <f t="shared" si="941"/>
        <v>transition</v>
      </c>
      <c r="N3883" s="32">
        <v>22600000</v>
      </c>
      <c r="O3883" s="24">
        <v>4400000</v>
      </c>
      <c r="P3883" s="24">
        <v>2830000</v>
      </c>
      <c r="Q3883" s="24">
        <v>1010000</v>
      </c>
      <c r="R3883" s="24">
        <v>32500000</v>
      </c>
      <c r="S3883" s="37">
        <v>1110000</v>
      </c>
      <c r="T3883" s="10">
        <v>0.35065942591155935</v>
      </c>
      <c r="U3883" s="11">
        <v>6.8269976726144294E-2</v>
      </c>
      <c r="V3883" s="11">
        <v>4.3910007757951904E-2</v>
      </c>
      <c r="W3883" s="11">
        <v>1.5671062839410395E-2</v>
      </c>
      <c r="X3883" s="11">
        <v>0.50426687354538402</v>
      </c>
      <c r="Y3883" s="12">
        <v>1.7222653219550039E-2</v>
      </c>
      <c r="Z3883" s="10">
        <f t="shared" si="942"/>
        <v>0.52941176470588236</v>
      </c>
      <c r="AA3883" s="11">
        <f t="shared" si="943"/>
        <v>-0.46414077617282545</v>
      </c>
      <c r="AB3883" s="11">
        <f t="shared" si="936"/>
        <v>-0.27620641193894907</v>
      </c>
      <c r="AC3883" s="11">
        <f t="shared" si="944"/>
        <v>15.570497608334282</v>
      </c>
      <c r="AD3883" s="11">
        <f t="shared" si="940"/>
        <v>19.707481423375885</v>
      </c>
      <c r="AE3883" s="10">
        <v>12.1380824087863</v>
      </c>
      <c r="AF3883" s="11">
        <v>18.508218722549099</v>
      </c>
      <c r="AG3883" s="12">
        <v>24.7693406924732</v>
      </c>
      <c r="AH3883" s="10">
        <v>7.0631970000000002E-2</v>
      </c>
      <c r="AI3883" s="11">
        <f t="shared" si="945"/>
        <v>41.016333938294011</v>
      </c>
      <c r="AJ3883" s="11">
        <f t="shared" si="946"/>
        <v>4.6815689582454665</v>
      </c>
      <c r="AK3883" s="11">
        <f t="shared" si="947"/>
        <v>0.19689366786140974</v>
      </c>
      <c r="AL3883" s="11">
        <f t="shared" si="948"/>
        <v>2.8019801980198022</v>
      </c>
      <c r="AM3883" s="11">
        <f t="shared" si="949"/>
        <v>1.8748663101604282</v>
      </c>
      <c r="AN3883" s="3">
        <f t="shared" si="938"/>
        <v>0.69538461538461538</v>
      </c>
      <c r="AO3883" s="3">
        <f t="shared" si="939"/>
        <v>8.707692307692308E-2</v>
      </c>
      <c r="AP3883" s="3" t="s">
        <v>8</v>
      </c>
      <c r="AQ3883" s="124"/>
      <c r="AR3883" s="4"/>
      <c r="AS3883" s="3"/>
    </row>
    <row r="3884" spans="1:45" ht="15" customHeight="1">
      <c r="A3884" s="11">
        <v>13.497999999999999</v>
      </c>
      <c r="B3884" s="32" t="s">
        <v>73</v>
      </c>
      <c r="C3884" s="17">
        <v>51.4</v>
      </c>
      <c r="D3884" s="17">
        <v>-11.55</v>
      </c>
      <c r="E3884" s="40" t="s">
        <v>72</v>
      </c>
      <c r="F3884" s="18">
        <v>39.700000000000003</v>
      </c>
      <c r="G3884" s="17">
        <v>40.299999999999997</v>
      </c>
      <c r="H3884" s="17">
        <v>43.2</v>
      </c>
      <c r="I3884" s="17">
        <v>44.9</v>
      </c>
      <c r="J3884" s="17">
        <v>46.1</v>
      </c>
      <c r="K3884" s="30">
        <v>48.3</v>
      </c>
      <c r="L3884" s="10">
        <f t="shared" si="937"/>
        <v>48.3</v>
      </c>
      <c r="M3884" s="52" t="str">
        <f t="shared" si="941"/>
        <v>transition</v>
      </c>
      <c r="N3884" s="32">
        <v>21500000</v>
      </c>
      <c r="O3884" s="24">
        <v>4130000</v>
      </c>
      <c r="P3884" s="24">
        <v>2580000</v>
      </c>
      <c r="Q3884" s="24">
        <v>946000</v>
      </c>
      <c r="R3884" s="24">
        <v>30400000</v>
      </c>
      <c r="S3884" s="37">
        <v>986000</v>
      </c>
      <c r="T3884" s="10">
        <v>0.35512536751346174</v>
      </c>
      <c r="U3884" s="11">
        <v>6.8217105480492882E-2</v>
      </c>
      <c r="V3884" s="11">
        <v>4.2615044101615408E-2</v>
      </c>
      <c r="W3884" s="11">
        <v>1.5625516170592317E-2</v>
      </c>
      <c r="X3884" s="11">
        <v>0.50213075220508074</v>
      </c>
      <c r="Y3884" s="12">
        <v>1.6286214528756896E-2</v>
      </c>
      <c r="Z3884" s="10">
        <f t="shared" si="942"/>
        <v>0.52210136542467012</v>
      </c>
      <c r="AA3884" s="11">
        <f t="shared" si="943"/>
        <v>-0.47238221880555703</v>
      </c>
      <c r="AB3884" s="11">
        <f t="shared" si="936"/>
        <v>-0.28224517099992552</v>
      </c>
      <c r="AC3884" s="11">
        <f t="shared" si="944"/>
        <v>15.014200230624898</v>
      </c>
      <c r="AD3884" s="11">
        <f t="shared" si="940"/>
        <v>19.294430303605093</v>
      </c>
      <c r="AE3884" s="10">
        <v>11.620995828320501</v>
      </c>
      <c r="AF3884" s="11">
        <v>17.9858945878314</v>
      </c>
      <c r="AG3884" s="12">
        <v>24.147793892090601</v>
      </c>
      <c r="AH3884" s="10">
        <v>7.2237311999999998E-2</v>
      </c>
      <c r="AI3884" s="11">
        <f t="shared" si="945"/>
        <v>41.425818882466288</v>
      </c>
      <c r="AJ3884" s="11">
        <f t="shared" si="946"/>
        <v>4.3849506359512587</v>
      </c>
      <c r="AK3884" s="11">
        <f t="shared" si="947"/>
        <v>0.19609651144920856</v>
      </c>
      <c r="AL3884" s="11">
        <f t="shared" si="948"/>
        <v>2.7272727272727271</v>
      </c>
      <c r="AM3884" s="11">
        <f t="shared" si="949"/>
        <v>1.8597546864151815</v>
      </c>
      <c r="AN3884" s="3">
        <f t="shared" si="938"/>
        <v>0.70723684210526327</v>
      </c>
      <c r="AO3884" s="3">
        <f t="shared" si="939"/>
        <v>8.4868421052631579E-2</v>
      </c>
      <c r="AP3884" s="3" t="s">
        <v>8</v>
      </c>
      <c r="AQ3884" s="124"/>
      <c r="AR3884" s="4"/>
      <c r="AS3884" s="3"/>
    </row>
    <row r="3885" spans="1:45" ht="15" customHeight="1">
      <c r="A3885" s="11">
        <v>13.500999999999999</v>
      </c>
      <c r="B3885" s="32" t="s">
        <v>73</v>
      </c>
      <c r="C3885" s="17">
        <v>51.4</v>
      </c>
      <c r="D3885" s="17">
        <v>-11.55</v>
      </c>
      <c r="E3885" s="40" t="s">
        <v>72</v>
      </c>
      <c r="F3885" s="18">
        <v>39.700000000000003</v>
      </c>
      <c r="G3885" s="17">
        <v>40.299999999999997</v>
      </c>
      <c r="H3885" s="17">
        <v>43.2</v>
      </c>
      <c r="I3885" s="17">
        <v>44.9</v>
      </c>
      <c r="J3885" s="17">
        <v>46.1</v>
      </c>
      <c r="K3885" s="30">
        <v>48.3</v>
      </c>
      <c r="L3885" s="10">
        <f t="shared" si="937"/>
        <v>48.3</v>
      </c>
      <c r="M3885" s="52" t="str">
        <f t="shared" si="941"/>
        <v>transition</v>
      </c>
      <c r="N3885" s="32">
        <v>19000000</v>
      </c>
      <c r="O3885" s="24">
        <v>3800000</v>
      </c>
      <c r="P3885" s="24">
        <v>2450000</v>
      </c>
      <c r="Q3885" s="24">
        <v>892000</v>
      </c>
      <c r="R3885" s="24">
        <v>28600000</v>
      </c>
      <c r="S3885" s="37">
        <v>941000</v>
      </c>
      <c r="T3885" s="10">
        <v>0.34121724763392774</v>
      </c>
      <c r="U3885" s="11">
        <v>6.8243449526785557E-2</v>
      </c>
      <c r="V3885" s="11">
        <v>4.3999066142269637E-2</v>
      </c>
      <c r="W3885" s="11">
        <v>1.6019251836287555E-2</v>
      </c>
      <c r="X3885" s="11">
        <v>0.51362175170159652</v>
      </c>
      <c r="Y3885" s="12">
        <v>1.6899233159132949E-2</v>
      </c>
      <c r="Z3885" s="10">
        <f t="shared" si="942"/>
        <v>0.52987752072250405</v>
      </c>
      <c r="AA3885" s="11">
        <f t="shared" si="943"/>
        <v>-0.46465376149223064</v>
      </c>
      <c r="AB3885" s="11">
        <f t="shared" si="936"/>
        <v>-0.27582450440198159</v>
      </c>
      <c r="AC3885" s="11">
        <f t="shared" si="944"/>
        <v>15.535871099274431</v>
      </c>
      <c r="AD3885" s="11">
        <f t="shared" si="940"/>
        <v>19.733603898904459</v>
      </c>
      <c r="AE3885" s="10">
        <v>12.182641326436601</v>
      </c>
      <c r="AF3885" s="11">
        <v>18.5165391145539</v>
      </c>
      <c r="AG3885" s="12">
        <v>24.826281107854001</v>
      </c>
      <c r="AH3885" s="10">
        <v>7.7776344999999997E-2</v>
      </c>
      <c r="AI3885" s="11">
        <f t="shared" si="945"/>
        <v>39.915966386554622</v>
      </c>
      <c r="AJ3885" s="11">
        <f t="shared" si="946"/>
        <v>4.7189208164084055</v>
      </c>
      <c r="AK3885" s="11">
        <f t="shared" si="947"/>
        <v>0.1946950903688357</v>
      </c>
      <c r="AL3885" s="11">
        <f t="shared" si="948"/>
        <v>2.7466367713004489</v>
      </c>
      <c r="AM3885" s="11">
        <f t="shared" si="949"/>
        <v>1.8730669305950767</v>
      </c>
      <c r="AN3885" s="3">
        <f t="shared" si="938"/>
        <v>0.66433566433566427</v>
      </c>
      <c r="AO3885" s="3">
        <f t="shared" si="939"/>
        <v>8.5664335664335664E-2</v>
      </c>
      <c r="AP3885" s="3" t="s">
        <v>8</v>
      </c>
      <c r="AQ3885" s="124"/>
      <c r="AR3885" s="4"/>
      <c r="AS3885" s="3"/>
    </row>
    <row r="3886" spans="1:45" ht="15" customHeight="1">
      <c r="A3886" s="11">
        <v>13.506</v>
      </c>
      <c r="B3886" s="32" t="s">
        <v>73</v>
      </c>
      <c r="C3886" s="17">
        <v>51.4</v>
      </c>
      <c r="D3886" s="17">
        <v>-11.55</v>
      </c>
      <c r="E3886" s="40" t="s">
        <v>72</v>
      </c>
      <c r="F3886" s="18">
        <v>39.700000000000003</v>
      </c>
      <c r="G3886" s="17">
        <v>40.299999999999997</v>
      </c>
      <c r="H3886" s="17">
        <v>43.2</v>
      </c>
      <c r="I3886" s="17">
        <v>44.9</v>
      </c>
      <c r="J3886" s="17">
        <v>46.1</v>
      </c>
      <c r="K3886" s="30">
        <v>48.3</v>
      </c>
      <c r="L3886" s="10">
        <f t="shared" si="937"/>
        <v>48.3</v>
      </c>
      <c r="M3886" s="52" t="str">
        <f t="shared" si="941"/>
        <v>transition</v>
      </c>
      <c r="N3886" s="32">
        <v>35900000</v>
      </c>
      <c r="O3886" s="24">
        <v>6940000</v>
      </c>
      <c r="P3886" s="24">
        <v>4380000</v>
      </c>
      <c r="Q3886" s="24">
        <v>1610000</v>
      </c>
      <c r="R3886" s="24">
        <v>56000000</v>
      </c>
      <c r="S3886" s="37">
        <v>1920000</v>
      </c>
      <c r="T3886" s="10">
        <v>0.3362997658079625</v>
      </c>
      <c r="U3886" s="11">
        <v>6.5011709601873538E-2</v>
      </c>
      <c r="V3886" s="11">
        <v>4.1030444964871196E-2</v>
      </c>
      <c r="W3886" s="11">
        <v>1.5081967213114755E-2</v>
      </c>
      <c r="X3886" s="11">
        <v>0.52459016393442626</v>
      </c>
      <c r="Y3886" s="12">
        <v>1.7985948477751756E-2</v>
      </c>
      <c r="Z3886" s="10">
        <f t="shared" si="942"/>
        <v>0.53265993265993272</v>
      </c>
      <c r="AA3886" s="11">
        <f t="shared" si="943"/>
        <v>-0.47012441437629449</v>
      </c>
      <c r="AB3886" s="11">
        <f t="shared" si="936"/>
        <v>-0.27354997015555454</v>
      </c>
      <c r="AC3886" s="11">
        <f t="shared" si="944"/>
        <v>15.166602029600121</v>
      </c>
      <c r="AD3886" s="11">
        <f t="shared" si="940"/>
        <v>19.889182041360069</v>
      </c>
      <c r="AE3886" s="10">
        <v>12.3964583287999</v>
      </c>
      <c r="AF3886" s="11">
        <v>18.675993046671898</v>
      </c>
      <c r="AG3886" s="12">
        <v>24.926148057013801</v>
      </c>
      <c r="AH3886" s="10">
        <v>8.4623305999999995E-2</v>
      </c>
      <c r="AI3886" s="11">
        <f t="shared" si="945"/>
        <v>39.064200217627857</v>
      </c>
      <c r="AJ3886" s="11">
        <f t="shared" si="946"/>
        <v>5.076679005817029</v>
      </c>
      <c r="AK3886" s="11">
        <f t="shared" si="947"/>
        <v>0.18249823570924487</v>
      </c>
      <c r="AL3886" s="11">
        <f t="shared" si="948"/>
        <v>2.7204968944099379</v>
      </c>
      <c r="AM3886" s="11">
        <f t="shared" si="949"/>
        <v>1.8996632996632998</v>
      </c>
      <c r="AN3886" s="3">
        <f t="shared" si="938"/>
        <v>0.64107142857142851</v>
      </c>
      <c r="AO3886" s="3">
        <f t="shared" si="939"/>
        <v>7.8214285714285708E-2</v>
      </c>
      <c r="AP3886" s="3" t="s">
        <v>8</v>
      </c>
      <c r="AQ3886" s="124"/>
      <c r="AR3886" s="4"/>
      <c r="AS3886" s="3"/>
    </row>
    <row r="3887" spans="1:45" ht="15" customHeight="1">
      <c r="A3887" s="11">
        <v>13.51</v>
      </c>
      <c r="B3887" s="32" t="s">
        <v>73</v>
      </c>
      <c r="C3887" s="17">
        <v>51.4</v>
      </c>
      <c r="D3887" s="17">
        <v>-11.55</v>
      </c>
      <c r="E3887" s="40" t="s">
        <v>72</v>
      </c>
      <c r="F3887" s="18">
        <v>39.700000000000003</v>
      </c>
      <c r="G3887" s="17">
        <v>40.299999999999997</v>
      </c>
      <c r="H3887" s="17">
        <v>43.2</v>
      </c>
      <c r="I3887" s="17">
        <v>44.9</v>
      </c>
      <c r="J3887" s="17">
        <v>46.1</v>
      </c>
      <c r="K3887" s="30">
        <v>48.3</v>
      </c>
      <c r="L3887" s="10">
        <f t="shared" si="937"/>
        <v>48.3</v>
      </c>
      <c r="M3887" s="52" t="str">
        <f t="shared" si="941"/>
        <v>transition</v>
      </c>
      <c r="N3887" s="32">
        <v>10200000</v>
      </c>
      <c r="O3887" s="24">
        <v>2190000</v>
      </c>
      <c r="P3887" s="24">
        <v>1650000</v>
      </c>
      <c r="Q3887" s="24">
        <v>654000</v>
      </c>
      <c r="R3887" s="24">
        <v>18900000</v>
      </c>
      <c r="S3887" s="37">
        <v>674000</v>
      </c>
      <c r="T3887" s="10">
        <v>0.29765378779035834</v>
      </c>
      <c r="U3887" s="11">
        <v>6.3908019143223999E-2</v>
      </c>
      <c r="V3887" s="11">
        <v>4.8149877436675613E-2</v>
      </c>
      <c r="W3887" s="11">
        <v>1.9084860511264155E-2</v>
      </c>
      <c r="X3887" s="11">
        <v>0.55153495972919342</v>
      </c>
      <c r="Y3887" s="12">
        <v>1.9668495389284463E-2</v>
      </c>
      <c r="Z3887" s="10">
        <f t="shared" si="942"/>
        <v>0.57623839009287925</v>
      </c>
      <c r="AA3887" s="11">
        <f t="shared" si="943"/>
        <v>-0.43514912386920385</v>
      </c>
      <c r="AB3887" s="11">
        <f t="shared" si="936"/>
        <v>-0.23939781157087034</v>
      </c>
      <c r="AC3887" s="11">
        <f t="shared" si="944"/>
        <v>17.527434138828738</v>
      </c>
      <c r="AD3887" s="11">
        <f t="shared" si="940"/>
        <v>22.225189688552469</v>
      </c>
      <c r="AE3887" s="10">
        <v>15.323117210941</v>
      </c>
      <c r="AF3887" s="11">
        <v>21.5105754516761</v>
      </c>
      <c r="AG3887" s="12">
        <v>28.2677361217469</v>
      </c>
      <c r="AH3887" s="10">
        <v>6.0766891000000003E-2</v>
      </c>
      <c r="AI3887" s="11">
        <f t="shared" si="945"/>
        <v>35.051546391752574</v>
      </c>
      <c r="AJ3887" s="11">
        <f t="shared" si="946"/>
        <v>6.1982711053890016</v>
      </c>
      <c r="AK3887" s="11">
        <f t="shared" si="947"/>
        <v>0.1867209572876849</v>
      </c>
      <c r="AL3887" s="11">
        <f t="shared" si="948"/>
        <v>2.5229357798165135</v>
      </c>
      <c r="AM3887" s="11">
        <f t="shared" si="949"/>
        <v>1.9636222910216716</v>
      </c>
      <c r="AN3887" s="3">
        <f t="shared" si="938"/>
        <v>0.53968253968253965</v>
      </c>
      <c r="AO3887" s="3">
        <f t="shared" si="939"/>
        <v>8.7301587301587297E-2</v>
      </c>
      <c r="AP3887" s="3" t="s">
        <v>8</v>
      </c>
      <c r="AQ3887" s="124"/>
      <c r="AR3887" s="4"/>
      <c r="AS3887" s="3"/>
    </row>
    <row r="3888" spans="1:45" ht="15" customHeight="1">
      <c r="A3888" s="11">
        <v>13.516</v>
      </c>
      <c r="B3888" s="32" t="s">
        <v>73</v>
      </c>
      <c r="C3888" s="17">
        <v>51.4</v>
      </c>
      <c r="D3888" s="17">
        <v>-11.55</v>
      </c>
      <c r="E3888" s="40" t="s">
        <v>72</v>
      </c>
      <c r="F3888" s="18">
        <v>39.700000000000003</v>
      </c>
      <c r="G3888" s="17">
        <v>40.299999999999997</v>
      </c>
      <c r="H3888" s="17">
        <v>43.2</v>
      </c>
      <c r="I3888" s="17">
        <v>44.9</v>
      </c>
      <c r="J3888" s="17">
        <v>46.1</v>
      </c>
      <c r="K3888" s="30">
        <v>48.3</v>
      </c>
      <c r="L3888" s="10">
        <f t="shared" si="937"/>
        <v>48.3</v>
      </c>
      <c r="M3888" s="52" t="str">
        <f t="shared" si="941"/>
        <v>transition</v>
      </c>
      <c r="N3888" s="32">
        <v>11600000</v>
      </c>
      <c r="O3888" s="24">
        <v>2390000</v>
      </c>
      <c r="P3888" s="24">
        <v>1680000</v>
      </c>
      <c r="Q3888" s="24">
        <v>662000</v>
      </c>
      <c r="R3888" s="24">
        <v>20200000</v>
      </c>
      <c r="S3888" s="37">
        <v>684000</v>
      </c>
      <c r="T3888" s="10">
        <v>0.31169389509888218</v>
      </c>
      <c r="U3888" s="11">
        <v>6.4219690455717973E-2</v>
      </c>
      <c r="V3888" s="11">
        <v>4.514187446259673E-2</v>
      </c>
      <c r="W3888" s="11">
        <v>1.778804815133276E-2</v>
      </c>
      <c r="X3888" s="11">
        <v>0.54277730008598457</v>
      </c>
      <c r="Y3888" s="12">
        <v>1.8379191745485812E-2</v>
      </c>
      <c r="Z3888" s="10">
        <f t="shared" si="942"/>
        <v>0.55871491875923196</v>
      </c>
      <c r="AA3888" s="11">
        <f t="shared" si="943"/>
        <v>-0.44973545423002986</v>
      </c>
      <c r="AB3888" s="11">
        <f t="shared" si="936"/>
        <v>-0.25280973198991996</v>
      </c>
      <c r="AC3888" s="11">
        <f t="shared" si="944"/>
        <v>16.542856839472982</v>
      </c>
      <c r="AD3888" s="11">
        <f t="shared" si="940"/>
        <v>21.307814331889475</v>
      </c>
      <c r="AE3888" s="10">
        <v>14.1606045615958</v>
      </c>
      <c r="AF3888" s="11">
        <v>20.367338641437399</v>
      </c>
      <c r="AG3888" s="12">
        <v>26.929778382320201</v>
      </c>
      <c r="AH3888" s="10">
        <v>7.5176266000000005E-2</v>
      </c>
      <c r="AI3888" s="11">
        <f t="shared" si="945"/>
        <v>36.477987421383645</v>
      </c>
      <c r="AJ3888" s="11">
        <f t="shared" si="946"/>
        <v>5.5682188212308699</v>
      </c>
      <c r="AK3888" s="11">
        <f t="shared" si="947"/>
        <v>0.18472829481574013</v>
      </c>
      <c r="AL3888" s="11">
        <f t="shared" si="948"/>
        <v>2.5377643504531719</v>
      </c>
      <c r="AM3888" s="11">
        <f t="shared" si="949"/>
        <v>1.9335302806499266</v>
      </c>
      <c r="AN3888" s="3">
        <f t="shared" si="938"/>
        <v>0.57425742574257421</v>
      </c>
      <c r="AO3888" s="3">
        <f t="shared" si="939"/>
        <v>8.3168316831683173E-2</v>
      </c>
      <c r="AP3888" s="3" t="s">
        <v>8</v>
      </c>
      <c r="AQ3888" s="124"/>
      <c r="AR3888" s="4"/>
      <c r="AS3888" s="3"/>
    </row>
    <row r="3889" spans="1:45" ht="15" customHeight="1">
      <c r="A3889" s="11">
        <v>13.519</v>
      </c>
      <c r="B3889" s="32" t="s">
        <v>73</v>
      </c>
      <c r="C3889" s="17">
        <v>51.4</v>
      </c>
      <c r="D3889" s="17">
        <v>-11.55</v>
      </c>
      <c r="E3889" s="40" t="s">
        <v>72</v>
      </c>
      <c r="F3889" s="18">
        <v>39.700000000000003</v>
      </c>
      <c r="G3889" s="17">
        <v>40.299999999999997</v>
      </c>
      <c r="H3889" s="17">
        <v>43.2</v>
      </c>
      <c r="I3889" s="17">
        <v>44.9</v>
      </c>
      <c r="J3889" s="17">
        <v>46.1</v>
      </c>
      <c r="K3889" s="30">
        <v>48.3</v>
      </c>
      <c r="L3889" s="10">
        <f t="shared" si="937"/>
        <v>48.3</v>
      </c>
      <c r="M3889" s="52" t="str">
        <f t="shared" si="941"/>
        <v>transition</v>
      </c>
      <c r="N3889" s="32">
        <v>24000000</v>
      </c>
      <c r="O3889" s="24">
        <v>4850000</v>
      </c>
      <c r="P3889" s="24">
        <v>3210000</v>
      </c>
      <c r="Q3889" s="24">
        <v>1130000</v>
      </c>
      <c r="R3889" s="24">
        <v>37100000</v>
      </c>
      <c r="S3889" s="37">
        <v>1270000</v>
      </c>
      <c r="T3889" s="10">
        <v>0.33538289547233091</v>
      </c>
      <c r="U3889" s="11">
        <v>6.7775293460033539E-2</v>
      </c>
      <c r="V3889" s="11">
        <v>4.4857462269424261E-2</v>
      </c>
      <c r="W3889" s="11">
        <v>1.5790944661822248E-2</v>
      </c>
      <c r="X3889" s="11">
        <v>0.5184460592509782</v>
      </c>
      <c r="Y3889" s="12">
        <v>1.7747344885410844E-2</v>
      </c>
      <c r="Z3889" s="10">
        <f t="shared" si="942"/>
        <v>0.53632887189292544</v>
      </c>
      <c r="AA3889" s="11">
        <f t="shared" si="943"/>
        <v>-0.45681047898123917</v>
      </c>
      <c r="AB3889" s="11">
        <f t="shared" si="936"/>
        <v>-0.27056882327509402</v>
      </c>
      <c r="AC3889" s="11">
        <f t="shared" si="944"/>
        <v>16.065292668766354</v>
      </c>
      <c r="AD3889" s="11">
        <f t="shared" si="940"/>
        <v>20.093092487983569</v>
      </c>
      <c r="AE3889" s="10">
        <v>12.618499460392201</v>
      </c>
      <c r="AF3889" s="11">
        <v>18.8956896572736</v>
      </c>
      <c r="AG3889" s="12">
        <v>25.213397460289201</v>
      </c>
      <c r="AH3889" s="10">
        <v>6.5585330999999997E-2</v>
      </c>
      <c r="AI3889" s="11">
        <f t="shared" si="945"/>
        <v>39.279869067103107</v>
      </c>
      <c r="AJ3889" s="11">
        <f t="shared" si="946"/>
        <v>5.0257222002374355</v>
      </c>
      <c r="AK3889" s="11">
        <f t="shared" si="947"/>
        <v>0.19322960470984019</v>
      </c>
      <c r="AL3889" s="11">
        <f t="shared" si="948"/>
        <v>2.8407079646017701</v>
      </c>
      <c r="AM3889" s="11">
        <f t="shared" si="949"/>
        <v>1.8871892925430211</v>
      </c>
      <c r="AN3889" s="3">
        <f t="shared" si="938"/>
        <v>0.64690026954177893</v>
      </c>
      <c r="AO3889" s="3">
        <f t="shared" si="939"/>
        <v>8.6522911051212945E-2</v>
      </c>
      <c r="AP3889" s="3" t="s">
        <v>8</v>
      </c>
      <c r="AQ3889" s="124"/>
      <c r="AR3889" s="4"/>
      <c r="AS3889" s="3"/>
    </row>
    <row r="3890" spans="1:45" ht="15" customHeight="1">
      <c r="A3890" s="11">
        <v>13.525</v>
      </c>
      <c r="B3890" s="32" t="s">
        <v>73</v>
      </c>
      <c r="C3890" s="17">
        <v>51.4</v>
      </c>
      <c r="D3890" s="17">
        <v>-11.55</v>
      </c>
      <c r="E3890" s="40" t="s">
        <v>72</v>
      </c>
      <c r="F3890" s="18">
        <v>39.700000000000003</v>
      </c>
      <c r="G3890" s="17">
        <v>40.299999999999997</v>
      </c>
      <c r="H3890" s="17">
        <v>43.2</v>
      </c>
      <c r="I3890" s="17">
        <v>44.9</v>
      </c>
      <c r="J3890" s="17">
        <v>46.1</v>
      </c>
      <c r="K3890" s="30">
        <v>48.3</v>
      </c>
      <c r="L3890" s="10">
        <f t="shared" si="937"/>
        <v>48.3</v>
      </c>
      <c r="M3890" s="52" t="str">
        <f t="shared" si="941"/>
        <v>transition</v>
      </c>
      <c r="N3890" s="32">
        <v>12400000</v>
      </c>
      <c r="O3890" s="24">
        <v>2350000</v>
      </c>
      <c r="P3890" s="24">
        <v>1570000</v>
      </c>
      <c r="Q3890" s="24">
        <v>590000</v>
      </c>
      <c r="R3890" s="24">
        <v>20100000</v>
      </c>
      <c r="S3890" s="37">
        <v>650000</v>
      </c>
      <c r="T3890" s="10">
        <v>0.32926181625066381</v>
      </c>
      <c r="U3890" s="11">
        <v>6.240042485395645E-2</v>
      </c>
      <c r="V3890" s="11">
        <v>4.1688794476898564E-2</v>
      </c>
      <c r="W3890" s="11">
        <v>1.5666489644184812E-2</v>
      </c>
      <c r="X3890" s="11">
        <v>0.53372278279341479</v>
      </c>
      <c r="Y3890" s="12">
        <v>1.7259691980881571E-2</v>
      </c>
      <c r="Z3890" s="10">
        <f t="shared" si="942"/>
        <v>0.54457364341085257</v>
      </c>
      <c r="AA3890" s="11">
        <f t="shared" si="943"/>
        <v>-0.45827688946872686</v>
      </c>
      <c r="AB3890" s="11">
        <f t="shared" si="936"/>
        <v>-0.26394338172213155</v>
      </c>
      <c r="AC3890" s="11">
        <f t="shared" si="944"/>
        <v>15.966309960860936</v>
      </c>
      <c r="AD3890" s="11">
        <f t="shared" si="940"/>
        <v>20.546272690206202</v>
      </c>
      <c r="AE3890" s="10">
        <v>13.119345795626501</v>
      </c>
      <c r="AF3890" s="11">
        <v>19.446810705081301</v>
      </c>
      <c r="AG3890" s="12">
        <v>25.877566967961499</v>
      </c>
      <c r="AH3890" s="10">
        <v>7.4202016999999995E-2</v>
      </c>
      <c r="AI3890" s="11">
        <f t="shared" si="945"/>
        <v>38.153846153846153</v>
      </c>
      <c r="AJ3890" s="11">
        <f t="shared" si="946"/>
        <v>4.9808429118773949</v>
      </c>
      <c r="AK3890" s="11">
        <f t="shared" si="947"/>
        <v>0.17854315122723671</v>
      </c>
      <c r="AL3890" s="11">
        <f t="shared" si="948"/>
        <v>2.6610169491525419</v>
      </c>
      <c r="AM3890" s="11">
        <f t="shared" si="949"/>
        <v>1.9108527131782944</v>
      </c>
      <c r="AN3890" s="3">
        <f t="shared" si="938"/>
        <v>0.61691542288557211</v>
      </c>
      <c r="AO3890" s="3">
        <f t="shared" si="939"/>
        <v>7.8109452736318405E-2</v>
      </c>
      <c r="AP3890" s="3" t="s">
        <v>8</v>
      </c>
      <c r="AQ3890" s="124"/>
      <c r="AR3890" s="4"/>
      <c r="AS3890" s="3"/>
    </row>
    <row r="3891" spans="1:45" ht="15" customHeight="1">
      <c r="A3891" s="11">
        <v>13.528</v>
      </c>
      <c r="B3891" s="32" t="s">
        <v>73</v>
      </c>
      <c r="C3891" s="17">
        <v>51.4</v>
      </c>
      <c r="D3891" s="17">
        <v>-11.55</v>
      </c>
      <c r="E3891" s="40" t="s">
        <v>72</v>
      </c>
      <c r="F3891" s="18">
        <v>39.700000000000003</v>
      </c>
      <c r="G3891" s="17">
        <v>40.299999999999997</v>
      </c>
      <c r="H3891" s="17">
        <v>43.2</v>
      </c>
      <c r="I3891" s="17">
        <v>44.9</v>
      </c>
      <c r="J3891" s="17">
        <v>46.1</v>
      </c>
      <c r="K3891" s="30">
        <v>48.3</v>
      </c>
      <c r="L3891" s="10">
        <f t="shared" si="937"/>
        <v>48.3</v>
      </c>
      <c r="M3891" s="52" t="str">
        <f t="shared" si="941"/>
        <v>transition</v>
      </c>
      <c r="N3891" s="32">
        <v>11600000</v>
      </c>
      <c r="O3891" s="24">
        <v>2600000</v>
      </c>
      <c r="P3891" s="24">
        <v>1960000</v>
      </c>
      <c r="Q3891" s="24">
        <v>798000</v>
      </c>
      <c r="R3891" s="24">
        <v>19200000</v>
      </c>
      <c r="S3891" s="37">
        <v>734000</v>
      </c>
      <c r="T3891" s="10">
        <v>0.31443131302179333</v>
      </c>
      <c r="U3891" s="11">
        <v>7.047598395316057E-2</v>
      </c>
      <c r="V3891" s="11">
        <v>5.3128049441613361E-2</v>
      </c>
      <c r="W3891" s="11">
        <v>2.1630705844085437E-2</v>
      </c>
      <c r="X3891" s="11">
        <v>0.52043803534641653</v>
      </c>
      <c r="Y3891" s="12">
        <v>1.9895912392930717E-2</v>
      </c>
      <c r="Z3891" s="10">
        <f t="shared" si="942"/>
        <v>0.57321076822061723</v>
      </c>
      <c r="AA3891" s="11">
        <f t="shared" si="943"/>
        <v>-0.436746637915714</v>
      </c>
      <c r="AB3891" s="11">
        <f t="shared" si="936"/>
        <v>-0.24168565963047284</v>
      </c>
      <c r="AC3891" s="11">
        <f t="shared" si="944"/>
        <v>17.419601940689304</v>
      </c>
      <c r="AD3891" s="11">
        <f t="shared" si="940"/>
        <v>22.068700881275657</v>
      </c>
      <c r="AE3891" s="10">
        <v>15.169088090387</v>
      </c>
      <c r="AF3891" s="11">
        <v>21.291406621560899</v>
      </c>
      <c r="AG3891" s="12">
        <v>28.037103865515199</v>
      </c>
      <c r="AH3891" s="10">
        <v>6.4509841999999998E-2</v>
      </c>
      <c r="AI3891" s="11">
        <f t="shared" si="945"/>
        <v>37.662337662337663</v>
      </c>
      <c r="AJ3891" s="11">
        <f t="shared" si="946"/>
        <v>5.9510296740716724</v>
      </c>
      <c r="AK3891" s="11">
        <f t="shared" si="947"/>
        <v>0.21184564289103272</v>
      </c>
      <c r="AL3891" s="11">
        <f t="shared" si="948"/>
        <v>2.4561403508771931</v>
      </c>
      <c r="AM3891" s="11">
        <f t="shared" si="949"/>
        <v>1.9451739986868026</v>
      </c>
      <c r="AN3891" s="3">
        <f t="shared" si="938"/>
        <v>0.60416666666666674</v>
      </c>
      <c r="AO3891" s="3">
        <f t="shared" si="939"/>
        <v>0.10208333333333333</v>
      </c>
      <c r="AP3891" s="3" t="s">
        <v>8</v>
      </c>
      <c r="AQ3891" s="124"/>
      <c r="AR3891" s="4"/>
      <c r="AS3891" s="3"/>
    </row>
    <row r="3892" spans="1:45" ht="15" customHeight="1">
      <c r="A3892" s="11">
        <v>13.534000000000001</v>
      </c>
      <c r="B3892" s="32" t="s">
        <v>73</v>
      </c>
      <c r="C3892" s="17">
        <v>51.4</v>
      </c>
      <c r="D3892" s="17">
        <v>-11.55</v>
      </c>
      <c r="E3892" s="40" t="s">
        <v>72</v>
      </c>
      <c r="F3892" s="18">
        <v>39.700000000000003</v>
      </c>
      <c r="G3892" s="17">
        <v>40.299999999999997</v>
      </c>
      <c r="H3892" s="17">
        <v>43.2</v>
      </c>
      <c r="I3892" s="17">
        <v>44.9</v>
      </c>
      <c r="J3892" s="17">
        <v>46.1</v>
      </c>
      <c r="K3892" s="30">
        <v>48.3</v>
      </c>
      <c r="L3892" s="10">
        <f t="shared" si="937"/>
        <v>48.3</v>
      </c>
      <c r="M3892" s="52" t="str">
        <f t="shared" si="941"/>
        <v>transition</v>
      </c>
      <c r="N3892" s="32">
        <v>19400000</v>
      </c>
      <c r="O3892" s="24">
        <v>4750000</v>
      </c>
      <c r="P3892" s="24">
        <v>3910000</v>
      </c>
      <c r="Q3892" s="24">
        <v>1630000</v>
      </c>
      <c r="R3892" s="24">
        <v>39000000</v>
      </c>
      <c r="S3892" s="37">
        <v>1600000</v>
      </c>
      <c r="T3892" s="10">
        <v>0.27599943092900842</v>
      </c>
      <c r="U3892" s="11">
        <v>6.7577180253236585E-2</v>
      </c>
      <c r="V3892" s="11">
        <v>5.5626689429506333E-2</v>
      </c>
      <c r="W3892" s="11">
        <v>2.3189642907952768E-2</v>
      </c>
      <c r="X3892" s="11">
        <v>0.55484421681604779</v>
      </c>
      <c r="Y3892" s="12">
        <v>2.2762839664248115E-2</v>
      </c>
      <c r="Z3892" s="10">
        <f t="shared" si="942"/>
        <v>0.60050462573591257</v>
      </c>
      <c r="AA3892" s="11">
        <f t="shared" si="943"/>
        <v>-0.42023861736656615</v>
      </c>
      <c r="AB3892" s="11">
        <f t="shared" si="936"/>
        <v>-0.22148364284251718</v>
      </c>
      <c r="AC3892" s="11">
        <f t="shared" si="944"/>
        <v>18.533893327756783</v>
      </c>
      <c r="AD3892" s="11">
        <f t="shared" si="940"/>
        <v>23.450518829571827</v>
      </c>
      <c r="AE3892" s="10">
        <v>16.942224345467199</v>
      </c>
      <c r="AF3892" s="11">
        <v>23.071059193578499</v>
      </c>
      <c r="AG3892" s="12">
        <v>30.269162263688798</v>
      </c>
      <c r="AH3892" s="10">
        <v>6.0625767999999997E-2</v>
      </c>
      <c r="AI3892" s="11">
        <f t="shared" si="945"/>
        <v>33.219178082191782</v>
      </c>
      <c r="AJ3892" s="11">
        <f t="shared" si="946"/>
        <v>7.6190476190476186</v>
      </c>
      <c r="AK3892" s="11">
        <f t="shared" si="947"/>
        <v>0.20220082530949107</v>
      </c>
      <c r="AL3892" s="11">
        <f t="shared" si="948"/>
        <v>2.3987730061349692</v>
      </c>
      <c r="AM3892" s="11">
        <f t="shared" si="949"/>
        <v>2.0067283431455007</v>
      </c>
      <c r="AN3892" s="3">
        <f t="shared" si="938"/>
        <v>0.4974358974358975</v>
      </c>
      <c r="AO3892" s="3">
        <f t="shared" si="939"/>
        <v>0.10025641025641026</v>
      </c>
      <c r="AP3892" s="3" t="s">
        <v>8</v>
      </c>
      <c r="AQ3892" s="124"/>
      <c r="AR3892" s="4"/>
      <c r="AS3892" s="3"/>
    </row>
    <row r="3893" spans="1:45" ht="15" customHeight="1">
      <c r="A3893" s="11">
        <v>13.537000000000001</v>
      </c>
      <c r="B3893" s="32" t="s">
        <v>73</v>
      </c>
      <c r="C3893" s="17">
        <v>51.4</v>
      </c>
      <c r="D3893" s="17">
        <v>-11.55</v>
      </c>
      <c r="E3893" s="40" t="s">
        <v>72</v>
      </c>
      <c r="F3893" s="18">
        <v>39.700000000000003</v>
      </c>
      <c r="G3893" s="17">
        <v>40.299999999999997</v>
      </c>
      <c r="H3893" s="17">
        <v>43.2</v>
      </c>
      <c r="I3893" s="17">
        <v>44.9</v>
      </c>
      <c r="J3893" s="17">
        <v>46.1</v>
      </c>
      <c r="K3893" s="30">
        <v>48.3</v>
      </c>
      <c r="L3893" s="10">
        <f t="shared" si="937"/>
        <v>48.3</v>
      </c>
      <c r="M3893" s="52" t="str">
        <f t="shared" si="941"/>
        <v>transition</v>
      </c>
      <c r="N3893" s="32">
        <v>11900000</v>
      </c>
      <c r="O3893" s="24">
        <v>2570000</v>
      </c>
      <c r="P3893" s="24">
        <v>1840000</v>
      </c>
      <c r="Q3893" s="24">
        <v>719000</v>
      </c>
      <c r="R3893" s="24">
        <v>22400000</v>
      </c>
      <c r="S3893" s="37">
        <v>750000</v>
      </c>
      <c r="T3893" s="10">
        <v>0.29617461858184624</v>
      </c>
      <c r="U3893" s="11">
        <v>6.3963762164314694E-2</v>
      </c>
      <c r="V3893" s="11">
        <v>4.5795067074840087E-2</v>
      </c>
      <c r="W3893" s="11">
        <v>1.7894920231961969E-2</v>
      </c>
      <c r="X3893" s="11">
        <v>0.5575051643893576</v>
      </c>
      <c r="Y3893" s="12">
        <v>1.8666467557679384E-2</v>
      </c>
      <c r="Z3893" s="10">
        <f t="shared" si="942"/>
        <v>0.56285082497023298</v>
      </c>
      <c r="AA3893" s="11">
        <f t="shared" si="943"/>
        <v>-0.44521487605621707</v>
      </c>
      <c r="AB3893" s="11">
        <f t="shared" si="936"/>
        <v>-0.24960669302922875</v>
      </c>
      <c r="AC3893" s="11">
        <f t="shared" si="944"/>
        <v>16.847995866205345</v>
      </c>
      <c r="AD3893" s="11">
        <f t="shared" si="940"/>
        <v>21.526902196800755</v>
      </c>
      <c r="AE3893" s="10">
        <v>14.424412211822601</v>
      </c>
      <c r="AF3893" s="11">
        <v>20.636858869999699</v>
      </c>
      <c r="AG3893" s="12">
        <v>27.2899576281111</v>
      </c>
      <c r="AH3893" s="10">
        <v>8.4668192000000003E-2</v>
      </c>
      <c r="AI3893" s="11">
        <f t="shared" si="945"/>
        <v>34.693877551020407</v>
      </c>
      <c r="AJ3893" s="11">
        <f t="shared" si="946"/>
        <v>5.9288537549407119</v>
      </c>
      <c r="AK3893" s="11">
        <f t="shared" si="947"/>
        <v>0.18137133562007141</v>
      </c>
      <c r="AL3893" s="11">
        <f t="shared" si="948"/>
        <v>2.5591098748261474</v>
      </c>
      <c r="AM3893" s="11">
        <f t="shared" si="949"/>
        <v>1.9402959687021599</v>
      </c>
      <c r="AN3893" s="3">
        <f t="shared" si="938"/>
        <v>0.53125</v>
      </c>
      <c r="AO3893" s="3">
        <f t="shared" si="939"/>
        <v>8.2142857142857142E-2</v>
      </c>
      <c r="AP3893" s="3" t="s">
        <v>8</v>
      </c>
      <c r="AQ3893" s="124"/>
      <c r="AR3893" s="4"/>
      <c r="AS3893" s="3"/>
    </row>
    <row r="3894" spans="1:45" ht="15" customHeight="1">
      <c r="A3894" s="11">
        <v>13.542999999999999</v>
      </c>
      <c r="B3894" s="32" t="s">
        <v>73</v>
      </c>
      <c r="C3894" s="17">
        <v>51.4</v>
      </c>
      <c r="D3894" s="17">
        <v>-11.55</v>
      </c>
      <c r="E3894" s="40" t="s">
        <v>72</v>
      </c>
      <c r="F3894" s="18">
        <v>39.700000000000003</v>
      </c>
      <c r="G3894" s="17">
        <v>40.299999999999997</v>
      </c>
      <c r="H3894" s="17">
        <v>43.2</v>
      </c>
      <c r="I3894" s="17">
        <v>44.9</v>
      </c>
      <c r="J3894" s="17">
        <v>46.1</v>
      </c>
      <c r="K3894" s="30">
        <v>48.3</v>
      </c>
      <c r="L3894" s="10">
        <f t="shared" si="937"/>
        <v>48.3</v>
      </c>
      <c r="M3894" s="52" t="str">
        <f t="shared" si="941"/>
        <v>transition</v>
      </c>
      <c r="N3894" s="32">
        <v>16400000</v>
      </c>
      <c r="O3894" s="24">
        <v>3150000</v>
      </c>
      <c r="P3894" s="24">
        <v>2220000</v>
      </c>
      <c r="Q3894" s="24">
        <v>862000</v>
      </c>
      <c r="R3894" s="24">
        <v>23900000</v>
      </c>
      <c r="S3894" s="37">
        <v>876000</v>
      </c>
      <c r="T3894" s="10">
        <v>0.34593317583530203</v>
      </c>
      <c r="U3894" s="11">
        <v>6.6444481943975703E-2</v>
      </c>
      <c r="V3894" s="11">
        <v>4.6827539655754306E-2</v>
      </c>
      <c r="W3894" s="11">
        <v>1.8182585217684778E-2</v>
      </c>
      <c r="X3894" s="11">
        <v>0.50413432332095853</v>
      </c>
      <c r="Y3894" s="12">
        <v>1.847789402632467E-2</v>
      </c>
      <c r="Z3894" s="10">
        <f t="shared" si="942"/>
        <v>0.55683736634777714</v>
      </c>
      <c r="AA3894" s="11">
        <f t="shared" si="943"/>
        <v>-0.44827447021386946</v>
      </c>
      <c r="AB3894" s="11">
        <f t="shared" si="936"/>
        <v>-0.25427162926288649</v>
      </c>
      <c r="AC3894" s="11">
        <f t="shared" si="944"/>
        <v>16.64147326056381</v>
      </c>
      <c r="AD3894" s="11">
        <f t="shared" si="940"/>
        <v>21.207820558418565</v>
      </c>
      <c r="AE3894" s="10">
        <v>14.0329239007773</v>
      </c>
      <c r="AF3894" s="11">
        <v>20.272369733607501</v>
      </c>
      <c r="AG3894" s="12">
        <v>26.864994083769702</v>
      </c>
      <c r="AH3894" s="10">
        <v>6.3626391000000004E-2</v>
      </c>
      <c r="AI3894" s="11">
        <f t="shared" si="945"/>
        <v>40.694789081885851</v>
      </c>
      <c r="AJ3894" s="11">
        <f t="shared" si="946"/>
        <v>5.0706181986570966</v>
      </c>
      <c r="AK3894" s="11">
        <f t="shared" si="947"/>
        <v>0.20098039215686272</v>
      </c>
      <c r="AL3894" s="11">
        <f t="shared" si="948"/>
        <v>2.5754060324825989</v>
      </c>
      <c r="AM3894" s="11">
        <f t="shared" si="949"/>
        <v>1.924592009003939</v>
      </c>
      <c r="AN3894" s="3">
        <f t="shared" si="938"/>
        <v>0.68619246861924676</v>
      </c>
      <c r="AO3894" s="3">
        <f t="shared" si="939"/>
        <v>9.2887029288702933E-2</v>
      </c>
      <c r="AP3894" s="3" t="s">
        <v>8</v>
      </c>
      <c r="AQ3894" s="124"/>
      <c r="AR3894" s="4"/>
      <c r="AS3894" s="3"/>
    </row>
    <row r="3895" spans="1:45" ht="15" customHeight="1">
      <c r="A3895" s="11">
        <v>13.545999999999999</v>
      </c>
      <c r="B3895" s="32" t="s">
        <v>73</v>
      </c>
      <c r="C3895" s="17">
        <v>51.4</v>
      </c>
      <c r="D3895" s="17">
        <v>-11.55</v>
      </c>
      <c r="E3895" s="40" t="s">
        <v>72</v>
      </c>
      <c r="F3895" s="18">
        <v>39.700000000000003</v>
      </c>
      <c r="G3895" s="17">
        <v>40.299999999999997</v>
      </c>
      <c r="H3895" s="17">
        <v>43.2</v>
      </c>
      <c r="I3895" s="17">
        <v>44.9</v>
      </c>
      <c r="J3895" s="17">
        <v>46.1</v>
      </c>
      <c r="K3895" s="30">
        <v>48.3</v>
      </c>
      <c r="L3895" s="10">
        <f t="shared" si="937"/>
        <v>48.3</v>
      </c>
      <c r="M3895" s="52" t="str">
        <f t="shared" si="941"/>
        <v>transition</v>
      </c>
      <c r="N3895" s="32">
        <v>34400000</v>
      </c>
      <c r="O3895" s="24">
        <v>6110000</v>
      </c>
      <c r="P3895" s="24">
        <v>3750000</v>
      </c>
      <c r="Q3895" s="24">
        <v>1380000</v>
      </c>
      <c r="R3895" s="24">
        <v>48400000</v>
      </c>
      <c r="S3895" s="37">
        <v>1520000</v>
      </c>
      <c r="T3895" s="10">
        <v>0.35998325659271663</v>
      </c>
      <c r="U3895" s="11">
        <v>6.3938886563415662E-2</v>
      </c>
      <c r="V3895" s="11">
        <v>3.9242360820426959E-2</v>
      </c>
      <c r="W3895" s="11">
        <v>1.444118878191712E-2</v>
      </c>
      <c r="X3895" s="11">
        <v>0.50648807032231058</v>
      </c>
      <c r="Y3895" s="12">
        <v>1.5906236919213061E-2</v>
      </c>
      <c r="Z3895" s="10">
        <f t="shared" si="942"/>
        <v>0.52115987460815039</v>
      </c>
      <c r="AA3895" s="11">
        <f t="shared" si="943"/>
        <v>-0.47673504350532347</v>
      </c>
      <c r="AB3895" s="11">
        <f t="shared" si="936"/>
        <v>-0.28302902908203897</v>
      </c>
      <c r="AC3895" s="11">
        <f t="shared" si="944"/>
        <v>14.720384563390667</v>
      </c>
      <c r="AD3895" s="11">
        <f t="shared" si="940"/>
        <v>19.240814410788534</v>
      </c>
      <c r="AE3895" s="10">
        <v>11.5650735647513</v>
      </c>
      <c r="AF3895" s="11">
        <v>17.918599517509101</v>
      </c>
      <c r="AG3895" s="12">
        <v>24.090860183692701</v>
      </c>
      <c r="AH3895" s="10">
        <v>5.9883844999999998E-2</v>
      </c>
      <c r="AI3895" s="11">
        <f t="shared" si="945"/>
        <v>41.545893719806756</v>
      </c>
      <c r="AJ3895" s="11">
        <f t="shared" si="946"/>
        <v>4.231625835189309</v>
      </c>
      <c r="AK3895" s="11">
        <f t="shared" si="947"/>
        <v>0.18378024852844999</v>
      </c>
      <c r="AL3895" s="11">
        <f t="shared" si="948"/>
        <v>2.7173913043478262</v>
      </c>
      <c r="AM3895" s="11">
        <f t="shared" si="949"/>
        <v>1.8675548589341688</v>
      </c>
      <c r="AN3895" s="3">
        <f t="shared" si="938"/>
        <v>0.71074380165289264</v>
      </c>
      <c r="AO3895" s="3">
        <f t="shared" si="939"/>
        <v>7.7479338842975212E-2</v>
      </c>
      <c r="AP3895" s="3" t="s">
        <v>8</v>
      </c>
      <c r="AQ3895" s="124"/>
      <c r="AR3895" s="4"/>
      <c r="AS3895" s="3"/>
    </row>
    <row r="3896" spans="1:45" ht="15" customHeight="1">
      <c r="A3896" s="11">
        <v>13.552</v>
      </c>
      <c r="B3896" s="32" t="s">
        <v>73</v>
      </c>
      <c r="C3896" s="17">
        <v>51.4</v>
      </c>
      <c r="D3896" s="17">
        <v>-11.55</v>
      </c>
      <c r="E3896" s="40" t="s">
        <v>72</v>
      </c>
      <c r="F3896" s="18">
        <v>39.700000000000003</v>
      </c>
      <c r="G3896" s="17">
        <v>40.299999999999997</v>
      </c>
      <c r="H3896" s="17">
        <v>43.2</v>
      </c>
      <c r="I3896" s="17">
        <v>44.9</v>
      </c>
      <c r="J3896" s="17">
        <v>46.1</v>
      </c>
      <c r="K3896" s="30">
        <v>48.3</v>
      </c>
      <c r="L3896" s="10">
        <f t="shared" si="937"/>
        <v>48.3</v>
      </c>
      <c r="M3896" s="52" t="str">
        <f t="shared" si="941"/>
        <v>transition</v>
      </c>
      <c r="N3896" s="32">
        <v>12200000</v>
      </c>
      <c r="O3896" s="24">
        <v>2760000</v>
      </c>
      <c r="P3896" s="24">
        <v>2140000</v>
      </c>
      <c r="Q3896" s="24">
        <v>881000</v>
      </c>
      <c r="R3896" s="24">
        <v>24100000</v>
      </c>
      <c r="S3896" s="37">
        <v>892000</v>
      </c>
      <c r="T3896" s="10">
        <v>0.28389919251623114</v>
      </c>
      <c r="U3896" s="11">
        <v>6.4226374700393274E-2</v>
      </c>
      <c r="V3896" s="11">
        <v>4.9798710818420869E-2</v>
      </c>
      <c r="W3896" s="11">
        <v>2.0501244967770459E-2</v>
      </c>
      <c r="X3896" s="11">
        <v>0.56081725734763688</v>
      </c>
      <c r="Y3896" s="12">
        <v>2.0757219649547392E-2</v>
      </c>
      <c r="Z3896" s="10">
        <f t="shared" si="942"/>
        <v>0.5863929267196164</v>
      </c>
      <c r="AA3896" s="11">
        <f t="shared" si="943"/>
        <v>-0.4315891960259246</v>
      </c>
      <c r="AB3896" s="11">
        <f t="shared" si="936"/>
        <v>-0.2318112769500911</v>
      </c>
      <c r="AC3896" s="11">
        <f t="shared" si="944"/>
        <v>17.767729268250086</v>
      </c>
      <c r="AD3896" s="11">
        <f t="shared" si="940"/>
        <v>22.744108656613768</v>
      </c>
      <c r="AE3896" s="10">
        <v>16.053855056879801</v>
      </c>
      <c r="AF3896" s="11">
        <v>22.180628774394599</v>
      </c>
      <c r="AG3896" s="12">
        <v>29.090154690902299</v>
      </c>
      <c r="AH3896" s="10">
        <v>6.5094265999999998E-2</v>
      </c>
      <c r="AI3896" s="11">
        <f t="shared" si="945"/>
        <v>33.608815426997253</v>
      </c>
      <c r="AJ3896" s="11">
        <f t="shared" si="946"/>
        <v>6.8133211121295449</v>
      </c>
      <c r="AK3896" s="11">
        <f t="shared" si="947"/>
        <v>0.18785948721281645</v>
      </c>
      <c r="AL3896" s="11">
        <f t="shared" si="948"/>
        <v>2.4290578887627698</v>
      </c>
      <c r="AM3896" s="11">
        <f t="shared" si="949"/>
        <v>1.9857635246515812</v>
      </c>
      <c r="AN3896" s="3">
        <f t="shared" si="938"/>
        <v>0.50622406639004158</v>
      </c>
      <c r="AO3896" s="3">
        <f t="shared" si="939"/>
        <v>8.8796680497925315E-2</v>
      </c>
      <c r="AP3896" s="3" t="s">
        <v>8</v>
      </c>
      <c r="AQ3896" s="124"/>
      <c r="AR3896" s="4"/>
      <c r="AS3896" s="3"/>
    </row>
    <row r="3897" spans="1:45" ht="15" customHeight="1">
      <c r="A3897" s="11">
        <v>13.555</v>
      </c>
      <c r="B3897" s="32" t="s">
        <v>73</v>
      </c>
      <c r="C3897" s="17">
        <v>51.4</v>
      </c>
      <c r="D3897" s="17">
        <v>-11.55</v>
      </c>
      <c r="E3897" s="40" t="s">
        <v>72</v>
      </c>
      <c r="F3897" s="18">
        <v>39.700000000000003</v>
      </c>
      <c r="G3897" s="17">
        <v>40.299999999999997</v>
      </c>
      <c r="H3897" s="17">
        <v>43.2</v>
      </c>
      <c r="I3897" s="17">
        <v>44.9</v>
      </c>
      <c r="J3897" s="17">
        <v>46.1</v>
      </c>
      <c r="K3897" s="30">
        <v>48.3</v>
      </c>
      <c r="L3897" s="10">
        <f t="shared" si="937"/>
        <v>48.3</v>
      </c>
      <c r="M3897" s="52" t="str">
        <f t="shared" si="941"/>
        <v>transition</v>
      </c>
      <c r="N3897" s="32">
        <v>9510000</v>
      </c>
      <c r="O3897" s="24">
        <v>2100000</v>
      </c>
      <c r="P3897" s="24">
        <v>1580000</v>
      </c>
      <c r="Q3897" s="24">
        <v>629000</v>
      </c>
      <c r="R3897" s="24">
        <v>16100000</v>
      </c>
      <c r="S3897" s="37">
        <v>654000</v>
      </c>
      <c r="T3897" s="10">
        <v>0.31105877735256598</v>
      </c>
      <c r="U3897" s="11">
        <v>6.8688058090471987E-2</v>
      </c>
      <c r="V3897" s="11">
        <v>5.1679586563307491E-2</v>
      </c>
      <c r="W3897" s="11">
        <v>2.0573708828050895E-2</v>
      </c>
      <c r="X3897" s="11">
        <v>0.52660844536028517</v>
      </c>
      <c r="Y3897" s="12">
        <v>2.1391423805318419E-2</v>
      </c>
      <c r="Z3897" s="10">
        <f t="shared" si="942"/>
        <v>0.57686882933709449</v>
      </c>
      <c r="AA3897" s="11">
        <f t="shared" si="943"/>
        <v>-0.43571940713394514</v>
      </c>
      <c r="AB3897" s="11">
        <f t="shared" si="936"/>
        <v>-0.23892292717572475</v>
      </c>
      <c r="AC3897" s="11">
        <f t="shared" si="944"/>
        <v>17.488940018458702</v>
      </c>
      <c r="AD3897" s="11">
        <f t="shared" si="940"/>
        <v>22.257671781180427</v>
      </c>
      <c r="AE3897" s="10">
        <v>15.357532319201001</v>
      </c>
      <c r="AF3897" s="11">
        <v>21.534082564725999</v>
      </c>
      <c r="AG3897" s="12">
        <v>28.291411263123202</v>
      </c>
      <c r="AH3897" s="10">
        <v>8.5539021000000007E-2</v>
      </c>
      <c r="AI3897" s="11">
        <f t="shared" si="945"/>
        <v>37.133932057789927</v>
      </c>
      <c r="AJ3897" s="11">
        <f t="shared" si="946"/>
        <v>6.4344746162927988</v>
      </c>
      <c r="AK3897" s="11">
        <f t="shared" si="947"/>
        <v>0.20457674595261835</v>
      </c>
      <c r="AL3897" s="11">
        <f t="shared" si="948"/>
        <v>2.5119236883942766</v>
      </c>
      <c r="AM3897" s="11">
        <f t="shared" si="949"/>
        <v>1.9671569615152125</v>
      </c>
      <c r="AN3897" s="3">
        <f t="shared" si="938"/>
        <v>0.59068322981366461</v>
      </c>
      <c r="AO3897" s="3">
        <f t="shared" si="939"/>
        <v>9.8136645962732916E-2</v>
      </c>
      <c r="AP3897" s="3" t="s">
        <v>8</v>
      </c>
      <c r="AQ3897" s="124"/>
      <c r="AR3897" s="4"/>
      <c r="AS3897" s="3"/>
    </row>
    <row r="3898" spans="1:45" ht="15" customHeight="1">
      <c r="A3898" s="11">
        <v>13.561</v>
      </c>
      <c r="B3898" s="32" t="s">
        <v>73</v>
      </c>
      <c r="C3898" s="17">
        <v>51.4</v>
      </c>
      <c r="D3898" s="17">
        <v>-11.55</v>
      </c>
      <c r="E3898" s="40" t="s">
        <v>72</v>
      </c>
      <c r="F3898" s="18">
        <v>39.700000000000003</v>
      </c>
      <c r="G3898" s="17">
        <v>40.299999999999997</v>
      </c>
      <c r="H3898" s="17">
        <v>43.2</v>
      </c>
      <c r="I3898" s="17">
        <v>44.9</v>
      </c>
      <c r="J3898" s="17">
        <v>46.1</v>
      </c>
      <c r="K3898" s="30">
        <v>48.3</v>
      </c>
      <c r="L3898" s="10">
        <f t="shared" si="937"/>
        <v>48.3</v>
      </c>
      <c r="M3898" s="52" t="str">
        <f t="shared" si="941"/>
        <v>transition</v>
      </c>
      <c r="N3898" s="32">
        <v>14400000</v>
      </c>
      <c r="O3898" s="24">
        <v>2940000</v>
      </c>
      <c r="P3898" s="24">
        <v>2100000</v>
      </c>
      <c r="Q3898" s="24">
        <v>760000</v>
      </c>
      <c r="R3898" s="24">
        <v>24900000</v>
      </c>
      <c r="S3898" s="37">
        <v>866000</v>
      </c>
      <c r="T3898" s="10">
        <v>0.313275029369534</v>
      </c>
      <c r="U3898" s="11">
        <v>6.3960318496279853E-2</v>
      </c>
      <c r="V3898" s="11">
        <v>4.5685941783057044E-2</v>
      </c>
      <c r="W3898" s="11">
        <v>1.6533959883392072E-2</v>
      </c>
      <c r="X3898" s="11">
        <v>0.54170473828481924</v>
      </c>
      <c r="Y3898" s="12">
        <v>1.8840012182917809E-2</v>
      </c>
      <c r="Z3898" s="10">
        <f t="shared" si="942"/>
        <v>0.55895589558955894</v>
      </c>
      <c r="AA3898" s="11">
        <f t="shared" si="943"/>
        <v>-0.44120869882901803</v>
      </c>
      <c r="AB3898" s="11">
        <f t="shared" si="936"/>
        <v>-0.25262245876428746</v>
      </c>
      <c r="AC3898" s="11">
        <f t="shared" si="944"/>
        <v>17.118412829041283</v>
      </c>
      <c r="AD3898" s="11">
        <f t="shared" si="940"/>
        <v>21.320623820522737</v>
      </c>
      <c r="AE3898" s="10">
        <v>14.159103122523399</v>
      </c>
      <c r="AF3898" s="11">
        <v>20.3695232674621</v>
      </c>
      <c r="AG3898" s="12">
        <v>26.957654141254601</v>
      </c>
      <c r="AH3898" s="10">
        <v>7.6066789999999995E-2</v>
      </c>
      <c r="AI3898" s="11">
        <f t="shared" si="945"/>
        <v>36.641221374045799</v>
      </c>
      <c r="AJ3898" s="11">
        <f t="shared" si="946"/>
        <v>5.6727368007336567</v>
      </c>
      <c r="AK3898" s="11">
        <f t="shared" si="947"/>
        <v>0.18374200088703033</v>
      </c>
      <c r="AL3898" s="11">
        <f t="shared" si="948"/>
        <v>2.763157894736842</v>
      </c>
      <c r="AM3898" s="11">
        <f t="shared" si="949"/>
        <v>1.9327932793279328</v>
      </c>
      <c r="AN3898" s="3">
        <f t="shared" si="938"/>
        <v>0.57831325301204817</v>
      </c>
      <c r="AO3898" s="3">
        <f t="shared" si="939"/>
        <v>8.4337349397590355E-2</v>
      </c>
      <c r="AP3898" s="3" t="s">
        <v>8</v>
      </c>
      <c r="AQ3898" s="124"/>
      <c r="AR3898" s="4"/>
      <c r="AS3898" s="3"/>
    </row>
    <row r="3899" spans="1:45" ht="15" customHeight="1">
      <c r="A3899" s="11">
        <v>13.564</v>
      </c>
      <c r="B3899" s="32" t="s">
        <v>73</v>
      </c>
      <c r="C3899" s="17">
        <v>51.4</v>
      </c>
      <c r="D3899" s="17">
        <v>-11.55</v>
      </c>
      <c r="E3899" s="40" t="s">
        <v>72</v>
      </c>
      <c r="F3899" s="18">
        <v>39.700000000000003</v>
      </c>
      <c r="G3899" s="17">
        <v>40.299999999999997</v>
      </c>
      <c r="H3899" s="17">
        <v>43.2</v>
      </c>
      <c r="I3899" s="17">
        <v>44.9</v>
      </c>
      <c r="J3899" s="17">
        <v>46.1</v>
      </c>
      <c r="K3899" s="30">
        <v>48.3</v>
      </c>
      <c r="L3899" s="10">
        <f t="shared" si="937"/>
        <v>48.3</v>
      </c>
      <c r="M3899" s="52" t="str">
        <f t="shared" si="941"/>
        <v>transition</v>
      </c>
      <c r="N3899" s="32">
        <v>8080000</v>
      </c>
      <c r="O3899" s="24">
        <v>1720000</v>
      </c>
      <c r="P3899" s="24">
        <v>1210000</v>
      </c>
      <c r="Q3899" s="24">
        <v>484000</v>
      </c>
      <c r="R3899" s="24">
        <v>12700000</v>
      </c>
      <c r="S3899" s="37">
        <v>487000</v>
      </c>
      <c r="T3899" s="10">
        <v>0.3273773347919452</v>
      </c>
      <c r="U3899" s="11">
        <v>6.968923463392894E-2</v>
      </c>
      <c r="V3899" s="11">
        <v>4.9025566225031403E-2</v>
      </c>
      <c r="W3899" s="11">
        <v>1.961022649001256E-2</v>
      </c>
      <c r="X3899" s="11">
        <v>0.51456586037842877</v>
      </c>
      <c r="Y3899" s="12">
        <v>1.9731777480653134E-2</v>
      </c>
      <c r="Z3899" s="10">
        <f t="shared" si="942"/>
        <v>0.55908741348372215</v>
      </c>
      <c r="AA3899" s="11">
        <f t="shared" si="943"/>
        <v>-0.45047814646226475</v>
      </c>
      <c r="AB3899" s="11">
        <f t="shared" si="936"/>
        <v>-0.25252028473309107</v>
      </c>
      <c r="AC3899" s="11">
        <f t="shared" si="944"/>
        <v>16.492725113797128</v>
      </c>
      <c r="AD3899" s="11">
        <f t="shared" si="940"/>
        <v>21.327612524256569</v>
      </c>
      <c r="AE3899" s="10">
        <v>14.1408849408071</v>
      </c>
      <c r="AF3899" s="11">
        <v>20.3989239051417</v>
      </c>
      <c r="AG3899" s="12">
        <v>26.9798918139129</v>
      </c>
      <c r="AH3899" s="10">
        <v>5.9649331E-2</v>
      </c>
      <c r="AI3899" s="11">
        <f t="shared" si="945"/>
        <v>38.883541867179979</v>
      </c>
      <c r="AJ3899" s="11">
        <f t="shared" si="946"/>
        <v>5.6846037119178243</v>
      </c>
      <c r="AK3899" s="11">
        <f t="shared" si="947"/>
        <v>0.20565026203240769</v>
      </c>
      <c r="AL3899" s="11">
        <f t="shared" si="948"/>
        <v>2.5</v>
      </c>
      <c r="AM3899" s="11">
        <f t="shared" si="949"/>
        <v>1.932837733914381</v>
      </c>
      <c r="AN3899" s="3">
        <f t="shared" si="938"/>
        <v>0.63622047244094482</v>
      </c>
      <c r="AO3899" s="3">
        <f t="shared" si="939"/>
        <v>9.5275590551181108E-2</v>
      </c>
      <c r="AP3899" s="3" t="s">
        <v>8</v>
      </c>
      <c r="AQ3899" s="124"/>
      <c r="AR3899" s="4"/>
      <c r="AS3899" s="3"/>
    </row>
    <row r="3900" spans="1:45" ht="15" customHeight="1">
      <c r="A3900" s="9">
        <v>13.573</v>
      </c>
      <c r="B3900" s="32" t="s">
        <v>73</v>
      </c>
      <c r="C3900" s="17">
        <v>51.4</v>
      </c>
      <c r="D3900" s="17">
        <v>-11.55</v>
      </c>
      <c r="E3900" s="40" t="s">
        <v>72</v>
      </c>
      <c r="F3900" s="18">
        <v>39.700000000000003</v>
      </c>
      <c r="G3900" s="17">
        <v>40.299999999999997</v>
      </c>
      <c r="H3900" s="17">
        <v>43.2</v>
      </c>
      <c r="I3900" s="17">
        <v>44.9</v>
      </c>
      <c r="J3900" s="17">
        <v>46.1</v>
      </c>
      <c r="K3900" s="30">
        <v>48.3</v>
      </c>
      <c r="L3900" s="10">
        <f t="shared" si="937"/>
        <v>48.3</v>
      </c>
      <c r="M3900" s="52" t="str">
        <f t="shared" si="941"/>
        <v>transition</v>
      </c>
      <c r="N3900" s="32">
        <v>11800000</v>
      </c>
      <c r="O3900" s="24">
        <v>2170000</v>
      </c>
      <c r="P3900" s="24">
        <v>1350000</v>
      </c>
      <c r="Q3900" s="24">
        <v>473000</v>
      </c>
      <c r="R3900" s="24">
        <v>16200000</v>
      </c>
      <c r="S3900" s="37">
        <v>467000</v>
      </c>
      <c r="T3900" s="10">
        <v>0.36352433764633396</v>
      </c>
      <c r="U3900" s="11">
        <v>6.6851509550215654E-2</v>
      </c>
      <c r="V3900" s="11">
        <v>4.1589648798521256E-2</v>
      </c>
      <c r="W3900" s="11">
        <v>1.4571780653111523E-2</v>
      </c>
      <c r="X3900" s="11">
        <v>0.49907578558225507</v>
      </c>
      <c r="Y3900" s="12">
        <v>1.4386937769562538E-2</v>
      </c>
      <c r="Z3900" s="10">
        <f t="shared" si="942"/>
        <v>0.51345291479820621</v>
      </c>
      <c r="AA3900" s="11">
        <f t="shared" si="943"/>
        <v>-0.47096554169933147</v>
      </c>
      <c r="AB3900" s="11">
        <f t="shared" si="936"/>
        <v>-0.28949937637225392</v>
      </c>
      <c r="AC3900" s="11">
        <f t="shared" si="944"/>
        <v>15.109825935295124</v>
      </c>
      <c r="AD3900" s="11">
        <f t="shared" si="940"/>
        <v>18.79824265613783</v>
      </c>
      <c r="AE3900" s="46">
        <v>11.0739758619161</v>
      </c>
      <c r="AF3900" s="9">
        <v>17.433457741473799</v>
      </c>
      <c r="AG3900" s="40">
        <v>23.578653283044002</v>
      </c>
      <c r="AH3900" s="46">
        <v>7.5869936999999998E-2</v>
      </c>
      <c r="AI3900" s="11">
        <f t="shared" si="945"/>
        <v>42.142857142857146</v>
      </c>
      <c r="AJ3900" s="11">
        <f t="shared" si="946"/>
        <v>3.806961767343279</v>
      </c>
      <c r="AK3900" s="11">
        <f t="shared" si="947"/>
        <v>0.19327202323330106</v>
      </c>
      <c r="AL3900" s="11">
        <f t="shared" si="948"/>
        <v>2.8541226215644819</v>
      </c>
      <c r="AM3900" s="11">
        <f t="shared" si="949"/>
        <v>1.8289237668161435</v>
      </c>
      <c r="AN3900" s="3">
        <f t="shared" si="938"/>
        <v>0.72839506172839508</v>
      </c>
      <c r="AO3900" s="3">
        <f t="shared" si="939"/>
        <v>8.3333333333333329E-2</v>
      </c>
      <c r="AP3900" s="3" t="s">
        <v>8</v>
      </c>
      <c r="AQ3900" s="124"/>
      <c r="AR3900" s="4"/>
      <c r="AS3900" s="3"/>
    </row>
    <row r="3901" spans="1:45" ht="15" customHeight="1">
      <c r="A3901" s="9">
        <v>13.58</v>
      </c>
      <c r="B3901" s="32" t="s">
        <v>73</v>
      </c>
      <c r="C3901" s="17">
        <v>51.4</v>
      </c>
      <c r="D3901" s="17">
        <v>-11.55</v>
      </c>
      <c r="E3901" s="40" t="s">
        <v>72</v>
      </c>
      <c r="F3901" s="18">
        <v>39.700000000000003</v>
      </c>
      <c r="G3901" s="17">
        <v>40.299999999999997</v>
      </c>
      <c r="H3901" s="17">
        <v>43.2</v>
      </c>
      <c r="I3901" s="17">
        <v>44.9</v>
      </c>
      <c r="J3901" s="17">
        <v>46.1</v>
      </c>
      <c r="K3901" s="30">
        <v>48.3</v>
      </c>
      <c r="L3901" s="10">
        <f t="shared" si="937"/>
        <v>48.3</v>
      </c>
      <c r="M3901" s="52" t="str">
        <f t="shared" si="941"/>
        <v>transition</v>
      </c>
      <c r="N3901" s="32">
        <v>34800000</v>
      </c>
      <c r="O3901" s="24">
        <v>6150000</v>
      </c>
      <c r="P3901" s="24">
        <v>3720000</v>
      </c>
      <c r="Q3901" s="24">
        <v>1370000</v>
      </c>
      <c r="R3901" s="24">
        <v>49100000</v>
      </c>
      <c r="S3901" s="37">
        <v>1440000</v>
      </c>
      <c r="T3901" s="10">
        <v>0.36032304825015532</v>
      </c>
      <c r="U3901" s="11">
        <v>6.3677780078691237E-2</v>
      </c>
      <c r="V3901" s="11">
        <v>3.8517291364671774E-2</v>
      </c>
      <c r="W3901" s="11">
        <v>1.4185131497204391E-2</v>
      </c>
      <c r="X3901" s="11">
        <v>0.50838682957133985</v>
      </c>
      <c r="Y3901" s="12">
        <v>1.490991923793746E-2</v>
      </c>
      <c r="Z3901" s="10">
        <f t="shared" si="942"/>
        <v>0.51498422712933756</v>
      </c>
      <c r="AA3901" s="11">
        <f t="shared" si="943"/>
        <v>-0.48022337135114479</v>
      </c>
      <c r="AB3901" s="11">
        <f t="shared" si="936"/>
        <v>-0.28820607227063993</v>
      </c>
      <c r="AC3901" s="11">
        <f t="shared" si="944"/>
        <v>14.484922433797728</v>
      </c>
      <c r="AD3901" s="11">
        <f t="shared" si="940"/>
        <v>18.886704656688227</v>
      </c>
      <c r="AE3901" s="46">
        <v>11.1642927928444</v>
      </c>
      <c r="AF3901" s="9">
        <v>17.5331490534093</v>
      </c>
      <c r="AG3901" s="40">
        <v>23.684354618834099</v>
      </c>
      <c r="AH3901" s="46">
        <v>6.7302395000000001E-2</v>
      </c>
      <c r="AI3901" s="11">
        <f t="shared" si="945"/>
        <v>41.477949940405239</v>
      </c>
      <c r="AJ3901" s="11">
        <f t="shared" si="946"/>
        <v>3.9735099337748347</v>
      </c>
      <c r="AK3901" s="11">
        <f t="shared" si="947"/>
        <v>0.18193590158627385</v>
      </c>
      <c r="AL3901" s="11">
        <f t="shared" si="948"/>
        <v>2.7153284671532845</v>
      </c>
      <c r="AM3901" s="11">
        <f t="shared" si="949"/>
        <v>1.8501577287066246</v>
      </c>
      <c r="AN3901" s="3">
        <f t="shared" si="938"/>
        <v>0.70875763747454168</v>
      </c>
      <c r="AO3901" s="3">
        <f t="shared" si="939"/>
        <v>7.5763747454175148E-2</v>
      </c>
      <c r="AP3901" s="3" t="s">
        <v>8</v>
      </c>
      <c r="AQ3901" s="124"/>
      <c r="AR3901" s="4"/>
      <c r="AS3901" s="3"/>
    </row>
    <row r="3902" spans="1:45" ht="15" customHeight="1">
      <c r="A3902" s="9">
        <v>13.582000000000001</v>
      </c>
      <c r="B3902" s="32" t="s">
        <v>73</v>
      </c>
      <c r="C3902" s="17">
        <v>51.4</v>
      </c>
      <c r="D3902" s="17">
        <v>-11.55</v>
      </c>
      <c r="E3902" s="40" t="s">
        <v>72</v>
      </c>
      <c r="F3902" s="18">
        <v>39.700000000000003</v>
      </c>
      <c r="G3902" s="17">
        <v>40.299999999999997</v>
      </c>
      <c r="H3902" s="17">
        <v>43.2</v>
      </c>
      <c r="I3902" s="17">
        <v>44.9</v>
      </c>
      <c r="J3902" s="17">
        <v>46.1</v>
      </c>
      <c r="K3902" s="30">
        <v>48.3</v>
      </c>
      <c r="L3902" s="10">
        <f t="shared" si="937"/>
        <v>48.3</v>
      </c>
      <c r="M3902" s="52" t="str">
        <f t="shared" si="941"/>
        <v>transition</v>
      </c>
      <c r="N3902" s="32">
        <v>39300000</v>
      </c>
      <c r="O3902" s="24">
        <v>7090000</v>
      </c>
      <c r="P3902" s="24">
        <v>4260000</v>
      </c>
      <c r="Q3902" s="24">
        <v>1560000</v>
      </c>
      <c r="R3902" s="24">
        <v>59100000</v>
      </c>
      <c r="S3902" s="37">
        <v>1650000</v>
      </c>
      <c r="T3902" s="10">
        <v>0.34791076487252126</v>
      </c>
      <c r="U3902" s="11">
        <v>6.2765580736543911E-2</v>
      </c>
      <c r="V3902" s="11">
        <v>3.7712464589235127E-2</v>
      </c>
      <c r="W3902" s="11">
        <v>1.3810198300283285E-2</v>
      </c>
      <c r="X3902" s="11">
        <v>0.5231940509915014</v>
      </c>
      <c r="Y3902" s="12">
        <v>1.4606940509915014E-2</v>
      </c>
      <c r="Z3902" s="10">
        <f t="shared" si="942"/>
        <v>0.5130494505494505</v>
      </c>
      <c r="AA3902" s="11">
        <f t="shared" si="943"/>
        <v>-0.48151664316370135</v>
      </c>
      <c r="AB3902" s="11">
        <f t="shared" si="936"/>
        <v>-0.28984077316161966</v>
      </c>
      <c r="AC3902" s="11">
        <f t="shared" si="944"/>
        <v>14.397626586450158</v>
      </c>
      <c r="AD3902" s="11">
        <f t="shared" si="940"/>
        <v>18.774891115745216</v>
      </c>
      <c r="AE3902" s="46">
        <v>11.0300205869761</v>
      </c>
      <c r="AF3902" s="9">
        <v>17.4021791094703</v>
      </c>
      <c r="AG3902" s="40">
        <v>23.537297681307301</v>
      </c>
      <c r="AH3902" s="46">
        <v>7.3260991999999997E-2</v>
      </c>
      <c r="AI3902" s="11">
        <f t="shared" si="945"/>
        <v>39.939024390243901</v>
      </c>
      <c r="AJ3902" s="11">
        <f t="shared" si="946"/>
        <v>4.0293040293040292</v>
      </c>
      <c r="AK3902" s="11">
        <f t="shared" si="947"/>
        <v>0.17526472983980448</v>
      </c>
      <c r="AL3902" s="11">
        <f t="shared" si="948"/>
        <v>2.7307692307692308</v>
      </c>
      <c r="AM3902" s="11">
        <f t="shared" si="949"/>
        <v>1.8468406593406592</v>
      </c>
      <c r="AN3902" s="3">
        <f t="shared" si="938"/>
        <v>0.6649746192893401</v>
      </c>
      <c r="AO3902" s="3">
        <f t="shared" si="939"/>
        <v>7.208121827411168E-2</v>
      </c>
      <c r="AP3902" s="3" t="s">
        <v>8</v>
      </c>
      <c r="AQ3902" s="124"/>
      <c r="AR3902" s="4"/>
      <c r="AS3902" s="3"/>
    </row>
    <row r="3903" spans="1:45" ht="15" customHeight="1">
      <c r="A3903" s="11">
        <v>13.587999999999999</v>
      </c>
      <c r="B3903" s="32" t="s">
        <v>73</v>
      </c>
      <c r="C3903" s="17">
        <v>51.4</v>
      </c>
      <c r="D3903" s="17">
        <v>-11.55</v>
      </c>
      <c r="E3903" s="40" t="s">
        <v>72</v>
      </c>
      <c r="F3903" s="18">
        <v>39.700000000000003</v>
      </c>
      <c r="G3903" s="17">
        <v>40.299999999999997</v>
      </c>
      <c r="H3903" s="17">
        <v>43.2</v>
      </c>
      <c r="I3903" s="17">
        <v>44.9</v>
      </c>
      <c r="J3903" s="17">
        <v>46.1</v>
      </c>
      <c r="K3903" s="30">
        <v>48.3</v>
      </c>
      <c r="L3903" s="10">
        <f t="shared" si="937"/>
        <v>48.3</v>
      </c>
      <c r="M3903" s="52" t="str">
        <f t="shared" si="941"/>
        <v>transition</v>
      </c>
      <c r="N3903" s="32">
        <v>25900000</v>
      </c>
      <c r="O3903" s="24">
        <v>4890000</v>
      </c>
      <c r="P3903" s="24">
        <v>3070000</v>
      </c>
      <c r="Q3903" s="24">
        <v>1120000</v>
      </c>
      <c r="R3903" s="24">
        <v>38700000</v>
      </c>
      <c r="S3903" s="37">
        <v>1240000</v>
      </c>
      <c r="T3903" s="10">
        <v>0.34570208222103577</v>
      </c>
      <c r="U3903" s="11">
        <v>6.5269620928990926E-2</v>
      </c>
      <c r="V3903" s="11">
        <v>4.0977042178323542E-2</v>
      </c>
      <c r="W3903" s="11">
        <v>1.4949279231179925E-2</v>
      </c>
      <c r="X3903" s="11">
        <v>0.51655098772023489</v>
      </c>
      <c r="Y3903" s="12">
        <v>1.6550987720234916E-2</v>
      </c>
      <c r="Z3903" s="10">
        <f t="shared" si="942"/>
        <v>0.52616279069767435</v>
      </c>
      <c r="AA3903" s="11">
        <f t="shared" si="943"/>
        <v>-0.47094747304389867</v>
      </c>
      <c r="AB3903" s="11">
        <f t="shared" si="936"/>
        <v>-0.27887986770234563</v>
      </c>
      <c r="AC3903" s="11">
        <f t="shared" si="944"/>
        <v>15.111045569536838</v>
      </c>
      <c r="AD3903" s="11">
        <f t="shared" si="940"/>
        <v>19.524617049159559</v>
      </c>
      <c r="AE3903" s="10">
        <v>11.956003365158701</v>
      </c>
      <c r="AF3903" s="11">
        <v>18.251831936545202</v>
      </c>
      <c r="AG3903" s="12">
        <v>24.471534348638599</v>
      </c>
      <c r="AH3903" s="10">
        <v>7.5511812999999997E-2</v>
      </c>
      <c r="AI3903" s="11">
        <f t="shared" si="945"/>
        <v>40.092879256965944</v>
      </c>
      <c r="AJ3903" s="11">
        <f t="shared" si="946"/>
        <v>4.5689019896831242</v>
      </c>
      <c r="AK3903" s="11">
        <f t="shared" si="947"/>
        <v>0.18523051815585478</v>
      </c>
      <c r="AL3903" s="11">
        <f t="shared" si="948"/>
        <v>2.7410714285714284</v>
      </c>
      <c r="AM3903" s="11">
        <f t="shared" si="949"/>
        <v>1.8749999999999998</v>
      </c>
      <c r="AN3903" s="3">
        <f t="shared" si="938"/>
        <v>0.66925064599483208</v>
      </c>
      <c r="AO3903" s="3">
        <f t="shared" si="939"/>
        <v>7.9328165374677004E-2</v>
      </c>
      <c r="AP3903" s="3" t="s">
        <v>8</v>
      </c>
      <c r="AQ3903" s="124"/>
      <c r="AR3903" s="4"/>
      <c r="AS3903" s="3"/>
    </row>
    <row r="3904" spans="1:45" ht="15" customHeight="1">
      <c r="A3904" s="11">
        <v>13.590999999999999</v>
      </c>
      <c r="B3904" s="32" t="s">
        <v>73</v>
      </c>
      <c r="C3904" s="17">
        <v>51.4</v>
      </c>
      <c r="D3904" s="17">
        <v>-11.55</v>
      </c>
      <c r="E3904" s="40" t="s">
        <v>72</v>
      </c>
      <c r="F3904" s="18">
        <v>39.700000000000003</v>
      </c>
      <c r="G3904" s="17">
        <v>40.299999999999997</v>
      </c>
      <c r="H3904" s="17">
        <v>43.2</v>
      </c>
      <c r="I3904" s="17">
        <v>44.9</v>
      </c>
      <c r="J3904" s="17">
        <v>46.1</v>
      </c>
      <c r="K3904" s="30">
        <v>48.3</v>
      </c>
      <c r="L3904" s="10">
        <f t="shared" si="937"/>
        <v>48.3</v>
      </c>
      <c r="M3904" s="52" t="str">
        <f t="shared" si="941"/>
        <v>transition</v>
      </c>
      <c r="N3904" s="32">
        <v>35800000</v>
      </c>
      <c r="O3904" s="24">
        <v>6480000</v>
      </c>
      <c r="P3904" s="24">
        <v>4030000</v>
      </c>
      <c r="Q3904" s="24">
        <v>1450000</v>
      </c>
      <c r="R3904" s="24">
        <v>55200000</v>
      </c>
      <c r="S3904" s="37">
        <v>1550000</v>
      </c>
      <c r="T3904" s="10">
        <v>0.34255095206200364</v>
      </c>
      <c r="U3904" s="11">
        <v>6.2003636015692282E-2</v>
      </c>
      <c r="V3904" s="11">
        <v>3.8560903262845662E-2</v>
      </c>
      <c r="W3904" s="11">
        <v>1.3874270404745957E-2</v>
      </c>
      <c r="X3904" s="11">
        <v>0.52817912161515645</v>
      </c>
      <c r="Y3904" s="12">
        <v>1.4831116639556023E-2</v>
      </c>
      <c r="Z3904" s="10">
        <f t="shared" si="942"/>
        <v>0.52035529237601774</v>
      </c>
      <c r="AA3904" s="11">
        <f t="shared" si="943"/>
        <v>-0.4724261335112826</v>
      </c>
      <c r="AB3904" s="11">
        <f t="shared" si="936"/>
        <v>-0.28370002400220667</v>
      </c>
      <c r="AC3904" s="11">
        <f t="shared" si="944"/>
        <v>15.011235987988425</v>
      </c>
      <c r="AD3904" s="11">
        <f t="shared" si="940"/>
        <v>19.194918358249062</v>
      </c>
      <c r="AE3904" s="10">
        <v>11.532095888443401</v>
      </c>
      <c r="AF3904" s="11">
        <v>17.903852265145201</v>
      </c>
      <c r="AG3904" s="12">
        <v>24.0541302781937</v>
      </c>
      <c r="AH3904" s="10">
        <v>7.7786688000000007E-2</v>
      </c>
      <c r="AI3904" s="11">
        <f t="shared" si="945"/>
        <v>39.340659340659343</v>
      </c>
      <c r="AJ3904" s="11">
        <f t="shared" si="946"/>
        <v>4.1499330655957163</v>
      </c>
      <c r="AK3904" s="11">
        <f t="shared" si="947"/>
        <v>0.17406491049337797</v>
      </c>
      <c r="AL3904" s="11">
        <f t="shared" si="948"/>
        <v>2.7793103448275867</v>
      </c>
      <c r="AM3904" s="11">
        <f t="shared" si="949"/>
        <v>1.8571428571428572</v>
      </c>
      <c r="AN3904" s="3">
        <f t="shared" si="938"/>
        <v>0.64855072463768115</v>
      </c>
      <c r="AO3904" s="3">
        <f t="shared" si="939"/>
        <v>7.3007246376811594E-2</v>
      </c>
      <c r="AP3904" s="3" t="s">
        <v>8</v>
      </c>
      <c r="AQ3904" s="124"/>
      <c r="AR3904" s="4"/>
      <c r="AS3904" s="3"/>
    </row>
    <row r="3905" spans="1:45" ht="15" customHeight="1">
      <c r="A3905" s="11">
        <v>13.597</v>
      </c>
      <c r="B3905" s="32" t="s">
        <v>73</v>
      </c>
      <c r="C3905" s="17">
        <v>51.4</v>
      </c>
      <c r="D3905" s="17">
        <v>-11.55</v>
      </c>
      <c r="E3905" s="40" t="s">
        <v>72</v>
      </c>
      <c r="F3905" s="18">
        <v>39.700000000000003</v>
      </c>
      <c r="G3905" s="17">
        <v>40.299999999999997</v>
      </c>
      <c r="H3905" s="17">
        <v>43.2</v>
      </c>
      <c r="I3905" s="17">
        <v>44.9</v>
      </c>
      <c r="J3905" s="17">
        <v>46.1</v>
      </c>
      <c r="K3905" s="30">
        <v>48.3</v>
      </c>
      <c r="L3905" s="10">
        <f t="shared" si="937"/>
        <v>48.3</v>
      </c>
      <c r="M3905" s="52" t="str">
        <f t="shared" si="941"/>
        <v>transition</v>
      </c>
      <c r="N3905" s="32">
        <v>27800000</v>
      </c>
      <c r="O3905" s="24">
        <v>5590000</v>
      </c>
      <c r="P3905" s="24">
        <v>3740000</v>
      </c>
      <c r="Q3905" s="24">
        <v>1340000</v>
      </c>
      <c r="R3905" s="24">
        <v>47300000</v>
      </c>
      <c r="S3905" s="37">
        <v>1560000</v>
      </c>
      <c r="T3905" s="10">
        <v>0.31833276079239664</v>
      </c>
      <c r="U3905" s="11">
        <v>6.4010076720485518E-2</v>
      </c>
      <c r="V3905" s="11">
        <v>4.2826062063437538E-2</v>
      </c>
      <c r="W3905" s="11">
        <v>1.534409710294286E-2</v>
      </c>
      <c r="X3905" s="11">
        <v>0.54162372609641585</v>
      </c>
      <c r="Y3905" s="12">
        <v>1.7863277224321537E-2</v>
      </c>
      <c r="Z3905" s="10">
        <f t="shared" si="942"/>
        <v>0.54292722812755512</v>
      </c>
      <c r="AA3905" s="11">
        <f t="shared" si="943"/>
        <v>-0.45529281722398973</v>
      </c>
      <c r="AB3905" s="11">
        <f t="shared" ref="AB3905:AB3968" si="950">LOG(Z3905)</f>
        <v>-0.26525837766826804</v>
      </c>
      <c r="AC3905" s="11">
        <f t="shared" si="944"/>
        <v>16.167734837380692</v>
      </c>
      <c r="AD3905" s="11">
        <f t="shared" si="940"/>
        <v>20.456326967490465</v>
      </c>
      <c r="AE3905" s="10">
        <v>13.0888598231821</v>
      </c>
      <c r="AF3905" s="11">
        <v>19.344240632318002</v>
      </c>
      <c r="AG3905" s="12">
        <v>25.727620362149601</v>
      </c>
      <c r="AH3905" s="10">
        <v>9.2322158000000001E-2</v>
      </c>
      <c r="AI3905" s="11">
        <f t="shared" si="945"/>
        <v>37.017310252996005</v>
      </c>
      <c r="AJ3905" s="11">
        <f t="shared" si="946"/>
        <v>5.3133514986376023</v>
      </c>
      <c r="AK3905" s="11">
        <f t="shared" si="947"/>
        <v>0.17923735931463131</v>
      </c>
      <c r="AL3905" s="11">
        <f t="shared" si="948"/>
        <v>2.7910447761194033</v>
      </c>
      <c r="AM3905" s="11">
        <f t="shared" si="949"/>
        <v>1.9076042518397385</v>
      </c>
      <c r="AN3905" s="3">
        <f t="shared" si="938"/>
        <v>0.58773784355179703</v>
      </c>
      <c r="AO3905" s="3">
        <f t="shared" si="939"/>
        <v>7.9069767441860464E-2</v>
      </c>
      <c r="AP3905" s="3" t="s">
        <v>8</v>
      </c>
      <c r="AQ3905" s="124"/>
      <c r="AR3905" s="4"/>
      <c r="AS3905" s="3"/>
    </row>
    <row r="3906" spans="1:45" ht="15" customHeight="1">
      <c r="A3906" s="11">
        <v>13.601000000000001</v>
      </c>
      <c r="B3906" s="32" t="s">
        <v>73</v>
      </c>
      <c r="C3906" s="17">
        <v>51.4</v>
      </c>
      <c r="D3906" s="17">
        <v>-11.55</v>
      </c>
      <c r="E3906" s="40" t="s">
        <v>72</v>
      </c>
      <c r="F3906" s="18">
        <v>39.700000000000003</v>
      </c>
      <c r="G3906" s="17">
        <v>40.299999999999997</v>
      </c>
      <c r="H3906" s="17">
        <v>43.2</v>
      </c>
      <c r="I3906" s="17">
        <v>44.9</v>
      </c>
      <c r="J3906" s="17">
        <v>46.1</v>
      </c>
      <c r="K3906" s="30">
        <v>48.3</v>
      </c>
      <c r="L3906" s="10">
        <f t="shared" si="937"/>
        <v>48.3</v>
      </c>
      <c r="M3906" s="52" t="str">
        <f t="shared" si="941"/>
        <v>transition</v>
      </c>
      <c r="N3906" s="32">
        <v>15500000</v>
      </c>
      <c r="O3906" s="24">
        <v>2910000</v>
      </c>
      <c r="P3906" s="24">
        <v>1840000</v>
      </c>
      <c r="Q3906" s="24">
        <v>671000</v>
      </c>
      <c r="R3906" s="24">
        <v>26000000</v>
      </c>
      <c r="S3906" s="37">
        <v>730000</v>
      </c>
      <c r="T3906" s="10">
        <v>0.32528173595517407</v>
      </c>
      <c r="U3906" s="11">
        <v>6.1069022685777845E-2</v>
      </c>
      <c r="V3906" s="11">
        <v>3.8614089945646468E-2</v>
      </c>
      <c r="W3906" s="11">
        <v>1.408155127909173E-2</v>
      </c>
      <c r="X3906" s="11">
        <v>0.54563387966674359</v>
      </c>
      <c r="Y3906" s="12">
        <v>1.5319720467566264E-2</v>
      </c>
      <c r="Z3906" s="10">
        <f t="shared" si="942"/>
        <v>0.52690619411477801</v>
      </c>
      <c r="AA3906" s="11">
        <f t="shared" si="943"/>
        <v>-0.46926158427105791</v>
      </c>
      <c r="AB3906" s="11">
        <f t="shared" si="950"/>
        <v>-0.27826669599153786</v>
      </c>
      <c r="AC3906" s="11">
        <f t="shared" si="944"/>
        <v>15.224843061703591</v>
      </c>
      <c r="AD3906" s="11">
        <f t="shared" si="940"/>
        <v>19.566557994178812</v>
      </c>
      <c r="AE3906" s="10">
        <v>11.9500077611113</v>
      </c>
      <c r="AF3906" s="11">
        <v>18.290328181376399</v>
      </c>
      <c r="AG3906" s="12">
        <v>24.632446621976101</v>
      </c>
      <c r="AH3906" s="10">
        <v>8.1207152000000005E-2</v>
      </c>
      <c r="AI3906" s="11">
        <f t="shared" si="945"/>
        <v>37.349397590361441</v>
      </c>
      <c r="AJ3906" s="11">
        <f t="shared" si="946"/>
        <v>4.4978434996919292</v>
      </c>
      <c r="AK3906" s="11">
        <f t="shared" si="947"/>
        <v>0.16861061864327706</v>
      </c>
      <c r="AL3906" s="11">
        <f t="shared" si="948"/>
        <v>2.742175856929955</v>
      </c>
      <c r="AM3906" s="11">
        <f t="shared" si="949"/>
        <v>1.8733539261908634</v>
      </c>
      <c r="AN3906" s="3">
        <f t="shared" si="938"/>
        <v>0.59615384615384615</v>
      </c>
      <c r="AO3906" s="3">
        <f t="shared" si="939"/>
        <v>7.0769230769230765E-2</v>
      </c>
      <c r="AP3906" s="3" t="s">
        <v>8</v>
      </c>
      <c r="AQ3906" s="124"/>
      <c r="AR3906" s="4"/>
      <c r="AS3906" s="3"/>
    </row>
    <row r="3907" spans="1:45" ht="15" customHeight="1">
      <c r="A3907" s="11">
        <v>13.606999999999999</v>
      </c>
      <c r="B3907" s="32" t="s">
        <v>73</v>
      </c>
      <c r="C3907" s="17">
        <v>51.4</v>
      </c>
      <c r="D3907" s="17">
        <v>-11.55</v>
      </c>
      <c r="E3907" s="40" t="s">
        <v>72</v>
      </c>
      <c r="F3907" s="18">
        <v>39.700000000000003</v>
      </c>
      <c r="G3907" s="17">
        <v>40.299999999999997</v>
      </c>
      <c r="H3907" s="17">
        <v>43.2</v>
      </c>
      <c r="I3907" s="17">
        <v>44.9</v>
      </c>
      <c r="J3907" s="17">
        <v>46.1</v>
      </c>
      <c r="K3907" s="30">
        <v>48.3</v>
      </c>
      <c r="L3907" s="10">
        <f t="shared" ref="L3907:L3970" si="951">IF(A3907&lt;2,C3907,IF(A3907&lt;15,K3907,IF(A3907&lt;25,J3907,IF(A3907&lt;35,I3907,IF(A3907&lt;45,H3907,IF(A3907&lt;55,G3907,IF(A3907&lt;65,F3907,IF(A3907&lt;70,F3907,"no age"))))))))</f>
        <v>48.3</v>
      </c>
      <c r="M3907" s="52" t="str">
        <f t="shared" si="941"/>
        <v>transition</v>
      </c>
      <c r="N3907" s="32">
        <v>19900000</v>
      </c>
      <c r="O3907" s="24">
        <v>3890000</v>
      </c>
      <c r="P3907" s="24">
        <v>2460000</v>
      </c>
      <c r="Q3907" s="24">
        <v>877000</v>
      </c>
      <c r="R3907" s="24">
        <v>30500000</v>
      </c>
      <c r="S3907" s="37">
        <v>1010000</v>
      </c>
      <c r="T3907" s="10">
        <v>0.33937616180909663</v>
      </c>
      <c r="U3907" s="11">
        <v>6.6340365298361098E-2</v>
      </c>
      <c r="V3907" s="11">
        <v>4.1953033067858178E-2</v>
      </c>
      <c r="W3907" s="11">
        <v>1.4956426829476269E-2</v>
      </c>
      <c r="X3907" s="11">
        <v>0.5201493937275099</v>
      </c>
      <c r="Y3907" s="12">
        <v>1.7224619267697871E-2</v>
      </c>
      <c r="Z3907" s="10">
        <f t="shared" si="942"/>
        <v>0.52774068228724047</v>
      </c>
      <c r="AA3907" s="11">
        <f t="shared" si="943"/>
        <v>-0.46802294761462671</v>
      </c>
      <c r="AB3907" s="11">
        <f t="shared" si="950"/>
        <v>-0.27757942579284711</v>
      </c>
      <c r="AC3907" s="11">
        <f t="shared" si="944"/>
        <v>15.308451036012695</v>
      </c>
      <c r="AD3907" s="11">
        <f t="shared" si="940"/>
        <v>19.613567275769256</v>
      </c>
      <c r="AE3907" s="10">
        <v>12.0953462422233</v>
      </c>
      <c r="AF3907" s="11">
        <v>18.363092714849</v>
      </c>
      <c r="AG3907" s="12">
        <v>24.615301427561601</v>
      </c>
      <c r="AH3907" s="10">
        <v>9.5626390000000006E-2</v>
      </c>
      <c r="AI3907" s="11">
        <f t="shared" si="945"/>
        <v>39.484126984126981</v>
      </c>
      <c r="AJ3907" s="11">
        <f t="shared" si="946"/>
        <v>4.8302247728359644</v>
      </c>
      <c r="AK3907" s="11">
        <f t="shared" si="947"/>
        <v>0.18656581562846891</v>
      </c>
      <c r="AL3907" s="11">
        <f t="shared" si="948"/>
        <v>2.805017103762828</v>
      </c>
      <c r="AM3907" s="11">
        <f t="shared" si="949"/>
        <v>1.8794464003884912</v>
      </c>
      <c r="AN3907" s="3">
        <f t="shared" ref="AN3907:AN3970" si="952">IF(T3907="n/a","n/a",T3907/X3907)</f>
        <v>0.65245901639344261</v>
      </c>
      <c r="AO3907" s="3">
        <f t="shared" ref="AO3907:AO3970" si="953">IF(P3907="n/a","n/a",P3907/R3907)</f>
        <v>8.0655737704918032E-2</v>
      </c>
      <c r="AP3907" s="3" t="s">
        <v>8</v>
      </c>
      <c r="AQ3907" s="124"/>
      <c r="AR3907" s="4"/>
      <c r="AS3907" s="3"/>
    </row>
    <row r="3908" spans="1:45" ht="15" customHeight="1">
      <c r="A3908" s="11">
        <v>13.61</v>
      </c>
      <c r="B3908" s="32" t="s">
        <v>73</v>
      </c>
      <c r="C3908" s="17">
        <v>51.4</v>
      </c>
      <c r="D3908" s="17">
        <v>-11.55</v>
      </c>
      <c r="E3908" s="40" t="s">
        <v>72</v>
      </c>
      <c r="F3908" s="18">
        <v>39.700000000000003</v>
      </c>
      <c r="G3908" s="17">
        <v>40.299999999999997</v>
      </c>
      <c r="H3908" s="17">
        <v>43.2</v>
      </c>
      <c r="I3908" s="17">
        <v>44.9</v>
      </c>
      <c r="J3908" s="17">
        <v>46.1</v>
      </c>
      <c r="K3908" s="30">
        <v>48.3</v>
      </c>
      <c r="L3908" s="10">
        <f t="shared" si="951"/>
        <v>48.3</v>
      </c>
      <c r="M3908" s="52" t="str">
        <f t="shared" si="941"/>
        <v>transition</v>
      </c>
      <c r="N3908" s="32">
        <v>34400000</v>
      </c>
      <c r="O3908" s="24">
        <v>6250000</v>
      </c>
      <c r="P3908" s="24">
        <v>4000000</v>
      </c>
      <c r="Q3908" s="24">
        <v>1410000</v>
      </c>
      <c r="R3908" s="24">
        <v>51700000</v>
      </c>
      <c r="S3908" s="37">
        <v>1580000</v>
      </c>
      <c r="T3908" s="10">
        <v>0.34628548419569155</v>
      </c>
      <c r="U3908" s="11">
        <v>6.2915240587880006E-2</v>
      </c>
      <c r="V3908" s="11">
        <v>4.0265753976243206E-2</v>
      </c>
      <c r="W3908" s="11">
        <v>1.4193678276625731E-2</v>
      </c>
      <c r="X3908" s="11">
        <v>0.52043487014294343</v>
      </c>
      <c r="Y3908" s="12">
        <v>1.5904972820616065E-2</v>
      </c>
      <c r="Z3908" s="10">
        <f t="shared" si="942"/>
        <v>0.52794561933534734</v>
      </c>
      <c r="AA3908" s="11">
        <f t="shared" si="943"/>
        <v>-0.46463855909503293</v>
      </c>
      <c r="AB3908" s="11">
        <f t="shared" si="950"/>
        <v>-0.27741080935799978</v>
      </c>
      <c r="AC3908" s="11">
        <f t="shared" si="944"/>
        <v>15.536897261085276</v>
      </c>
      <c r="AD3908" s="11">
        <f t="shared" si="940"/>
        <v>19.625100639912816</v>
      </c>
      <c r="AE3908" s="10">
        <v>12.087087545885099</v>
      </c>
      <c r="AF3908" s="11">
        <v>18.387474738193099</v>
      </c>
      <c r="AG3908" s="12">
        <v>24.573189890877</v>
      </c>
      <c r="AH3908" s="10">
        <v>7.6406380999999995E-2</v>
      </c>
      <c r="AI3908" s="11">
        <f t="shared" si="945"/>
        <v>39.953542392566774</v>
      </c>
      <c r="AJ3908" s="11">
        <f t="shared" si="946"/>
        <v>4.3913285158421349</v>
      </c>
      <c r="AK3908" s="11">
        <f t="shared" si="947"/>
        <v>0.17955035417308285</v>
      </c>
      <c r="AL3908" s="11">
        <f t="shared" si="948"/>
        <v>2.8368794326241136</v>
      </c>
      <c r="AM3908" s="11">
        <f t="shared" si="949"/>
        <v>1.8731117824773413</v>
      </c>
      <c r="AN3908" s="3">
        <f t="shared" si="952"/>
        <v>0.66537717601547386</v>
      </c>
      <c r="AO3908" s="3">
        <f t="shared" si="953"/>
        <v>7.7369439071566737E-2</v>
      </c>
      <c r="AP3908" s="3" t="s">
        <v>8</v>
      </c>
      <c r="AQ3908" s="124"/>
      <c r="AR3908" s="4"/>
      <c r="AS3908" s="3"/>
    </row>
    <row r="3909" spans="1:45" ht="15" customHeight="1">
      <c r="A3909" s="11">
        <v>13.617000000000001</v>
      </c>
      <c r="B3909" s="32" t="s">
        <v>73</v>
      </c>
      <c r="C3909" s="17">
        <v>51.4</v>
      </c>
      <c r="D3909" s="17">
        <v>-11.55</v>
      </c>
      <c r="E3909" s="40" t="s">
        <v>72</v>
      </c>
      <c r="F3909" s="18">
        <v>39.700000000000003</v>
      </c>
      <c r="G3909" s="17">
        <v>40.299999999999997</v>
      </c>
      <c r="H3909" s="17">
        <v>43.2</v>
      </c>
      <c r="I3909" s="17">
        <v>44.9</v>
      </c>
      <c r="J3909" s="17">
        <v>46.1</v>
      </c>
      <c r="K3909" s="30">
        <v>48.3</v>
      </c>
      <c r="L3909" s="10">
        <f t="shared" si="951"/>
        <v>48.3</v>
      </c>
      <c r="M3909" s="52" t="str">
        <f t="shared" si="941"/>
        <v>transition</v>
      </c>
      <c r="N3909" s="32">
        <v>17300000</v>
      </c>
      <c r="O3909" s="24">
        <v>3630000</v>
      </c>
      <c r="P3909" s="24">
        <v>2510000</v>
      </c>
      <c r="Q3909" s="24">
        <v>864000</v>
      </c>
      <c r="R3909" s="24">
        <v>27100000</v>
      </c>
      <c r="S3909" s="37">
        <v>994000</v>
      </c>
      <c r="T3909" s="10">
        <v>0.33016527348372077</v>
      </c>
      <c r="U3909" s="11">
        <v>6.9277453337913658E-2</v>
      </c>
      <c r="V3909" s="11">
        <v>4.7902591701973356E-2</v>
      </c>
      <c r="W3909" s="11">
        <v>1.6489178976296804E-2</v>
      </c>
      <c r="X3909" s="11">
        <v>0.51719531279819841</v>
      </c>
      <c r="Y3909" s="12">
        <v>1.8970189701897018E-2</v>
      </c>
      <c r="Z3909" s="10">
        <f t="shared" si="942"/>
        <v>0.54613653413353336</v>
      </c>
      <c r="AA3909" s="11">
        <f t="shared" si="943"/>
        <v>-0.44567241593037044</v>
      </c>
      <c r="AB3909" s="11">
        <f t="shared" si="950"/>
        <v>-0.26269877010082204</v>
      </c>
      <c r="AC3909" s="11">
        <f t="shared" si="944"/>
        <v>16.817111924699994</v>
      </c>
      <c r="AD3909" s="11">
        <f t="shared" si="940"/>
        <v>20.631404125103771</v>
      </c>
      <c r="AE3909" s="10">
        <v>13.326570825364399</v>
      </c>
      <c r="AF3909" s="11">
        <v>19.540070394466898</v>
      </c>
      <c r="AG3909" s="12">
        <v>25.975437028659599</v>
      </c>
      <c r="AH3909" s="10">
        <v>9.1670855999999995E-2</v>
      </c>
      <c r="AI3909" s="11">
        <f t="shared" si="945"/>
        <v>38.963963963963963</v>
      </c>
      <c r="AJ3909" s="11">
        <f t="shared" si="946"/>
        <v>5.4334754564338033</v>
      </c>
      <c r="AK3909" s="11">
        <f t="shared" si="947"/>
        <v>0.19955553022964273</v>
      </c>
      <c r="AL3909" s="11">
        <f t="shared" si="948"/>
        <v>2.9050925925925926</v>
      </c>
      <c r="AM3909" s="11">
        <f t="shared" si="949"/>
        <v>1.9027256814203548</v>
      </c>
      <c r="AN3909" s="3">
        <f t="shared" si="952"/>
        <v>0.63837638376383765</v>
      </c>
      <c r="AO3909" s="3">
        <f t="shared" si="953"/>
        <v>9.2619926199261987E-2</v>
      </c>
      <c r="AP3909" s="3" t="s">
        <v>8</v>
      </c>
      <c r="AQ3909" s="124"/>
      <c r="AR3909" s="4"/>
      <c r="AS3909" s="3"/>
    </row>
    <row r="3910" spans="1:45" ht="15" customHeight="1">
      <c r="A3910" s="11">
        <v>13.621</v>
      </c>
      <c r="B3910" s="32" t="s">
        <v>73</v>
      </c>
      <c r="C3910" s="17">
        <v>51.4</v>
      </c>
      <c r="D3910" s="17">
        <v>-11.55</v>
      </c>
      <c r="E3910" s="40" t="s">
        <v>72</v>
      </c>
      <c r="F3910" s="18">
        <v>39.700000000000003</v>
      </c>
      <c r="G3910" s="17">
        <v>40.299999999999997</v>
      </c>
      <c r="H3910" s="17">
        <v>43.2</v>
      </c>
      <c r="I3910" s="17">
        <v>44.9</v>
      </c>
      <c r="J3910" s="17">
        <v>46.1</v>
      </c>
      <c r="K3910" s="30">
        <v>48.3</v>
      </c>
      <c r="L3910" s="10">
        <f t="shared" si="951"/>
        <v>48.3</v>
      </c>
      <c r="M3910" s="52" t="str">
        <f t="shared" si="941"/>
        <v>transition</v>
      </c>
      <c r="N3910" s="32">
        <v>28900000</v>
      </c>
      <c r="O3910" s="24">
        <v>5720000</v>
      </c>
      <c r="P3910" s="24">
        <v>4090000</v>
      </c>
      <c r="Q3910" s="24">
        <v>1400000</v>
      </c>
      <c r="R3910" s="24">
        <v>47400000</v>
      </c>
      <c r="S3910" s="37">
        <v>1530000</v>
      </c>
      <c r="T3910" s="10">
        <v>0.32457322551662177</v>
      </c>
      <c r="U3910" s="11">
        <v>6.4240790655884991E-2</v>
      </c>
      <c r="V3910" s="11">
        <v>4.5934411500449239E-2</v>
      </c>
      <c r="W3910" s="11">
        <v>1.5723270440251572E-2</v>
      </c>
      <c r="X3910" s="11">
        <v>0.53234501347708896</v>
      </c>
      <c r="Y3910" s="12">
        <v>1.7183288409703505E-2</v>
      </c>
      <c r="Z3910" s="10">
        <f t="shared" si="942"/>
        <v>0.55102040816326547</v>
      </c>
      <c r="AA3910" s="11">
        <f t="shared" si="943"/>
        <v>-0.43788230458763128</v>
      </c>
      <c r="AB3910" s="11">
        <f t="shared" si="950"/>
        <v>-0.25883231586952621</v>
      </c>
      <c r="AC3910" s="11">
        <f t="shared" si="944"/>
        <v>17.342944440334886</v>
      </c>
      <c r="AD3910" s="11">
        <f t="shared" si="940"/>
        <v>20.895869594524406</v>
      </c>
      <c r="AE3910" s="10">
        <v>13.6235530840751</v>
      </c>
      <c r="AF3910" s="11">
        <v>19.881316837501899</v>
      </c>
      <c r="AG3910" s="12">
        <v>26.328420367454498</v>
      </c>
      <c r="AH3910" s="10">
        <v>9.8739376000000004E-2</v>
      </c>
      <c r="AI3910" s="11">
        <f t="shared" si="945"/>
        <v>37.876802096985585</v>
      </c>
      <c r="AJ3910" s="11">
        <f t="shared" si="946"/>
        <v>5.0279329608938541</v>
      </c>
      <c r="AK3910" s="11">
        <f t="shared" si="947"/>
        <v>0.18639840372464248</v>
      </c>
      <c r="AL3910" s="11">
        <f t="shared" si="948"/>
        <v>2.9214285714285717</v>
      </c>
      <c r="AM3910" s="11">
        <f t="shared" si="949"/>
        <v>1.9010989010989012</v>
      </c>
      <c r="AN3910" s="3">
        <f t="shared" si="952"/>
        <v>0.60970464135021096</v>
      </c>
      <c r="AO3910" s="3">
        <f t="shared" si="953"/>
        <v>8.6286919831223635E-2</v>
      </c>
      <c r="AP3910" s="3" t="s">
        <v>8</v>
      </c>
      <c r="AQ3910" s="124"/>
      <c r="AR3910" s="4"/>
      <c r="AS3910" s="3"/>
    </row>
    <row r="3911" spans="1:45" ht="15" customHeight="1">
      <c r="A3911" s="11">
        <v>13.629</v>
      </c>
      <c r="B3911" s="32" t="s">
        <v>73</v>
      </c>
      <c r="C3911" s="17">
        <v>51.4</v>
      </c>
      <c r="D3911" s="17">
        <v>-11.55</v>
      </c>
      <c r="E3911" s="40" t="s">
        <v>72</v>
      </c>
      <c r="F3911" s="18">
        <v>39.700000000000003</v>
      </c>
      <c r="G3911" s="17">
        <v>40.299999999999997</v>
      </c>
      <c r="H3911" s="17">
        <v>43.2</v>
      </c>
      <c r="I3911" s="17">
        <v>44.9</v>
      </c>
      <c r="J3911" s="17">
        <v>46.1</v>
      </c>
      <c r="K3911" s="30">
        <v>48.3</v>
      </c>
      <c r="L3911" s="10">
        <f t="shared" si="951"/>
        <v>48.3</v>
      </c>
      <c r="M3911" s="52" t="str">
        <f t="shared" si="941"/>
        <v>transition</v>
      </c>
      <c r="N3911" s="32">
        <v>18500000</v>
      </c>
      <c r="O3911" s="24">
        <v>3770000</v>
      </c>
      <c r="P3911" s="24">
        <v>2560000</v>
      </c>
      <c r="Q3911" s="24">
        <v>904000</v>
      </c>
      <c r="R3911" s="24">
        <v>29100000</v>
      </c>
      <c r="S3911" s="37">
        <v>1060000</v>
      </c>
      <c r="T3911" s="10">
        <v>0.33098364761870686</v>
      </c>
      <c r="U3911" s="11">
        <v>6.7449100082298638E-2</v>
      </c>
      <c r="V3911" s="11">
        <v>4.5800980427237271E-2</v>
      </c>
      <c r="W3911" s="11">
        <v>1.6173471213368162E-2</v>
      </c>
      <c r="X3911" s="11">
        <v>0.52062833220023619</v>
      </c>
      <c r="Y3911" s="12">
        <v>1.8964468458152934E-2</v>
      </c>
      <c r="Z3911" s="10">
        <f t="shared" si="942"/>
        <v>0.54545454545454541</v>
      </c>
      <c r="AA3911" s="11">
        <f t="shared" si="943"/>
        <v>-0.45113853911375135</v>
      </c>
      <c r="AB3911" s="11">
        <f t="shared" si="950"/>
        <v>-0.26324143477458145</v>
      </c>
      <c r="AC3911" s="11">
        <f t="shared" si="944"/>
        <v>16.448148609821782</v>
      </c>
      <c r="AD3911" s="11">
        <f t="shared" si="940"/>
        <v>20.59428586141863</v>
      </c>
      <c r="AE3911" s="10">
        <v>13.255200948199199</v>
      </c>
      <c r="AF3911" s="11">
        <v>19.507614737945101</v>
      </c>
      <c r="AG3911" s="12">
        <v>25.931169213331799</v>
      </c>
      <c r="AH3911" s="10">
        <v>0.102350546</v>
      </c>
      <c r="AI3911" s="11">
        <f t="shared" si="945"/>
        <v>38.865546218487395</v>
      </c>
      <c r="AJ3911" s="11">
        <f t="shared" si="946"/>
        <v>5.4192229038854807</v>
      </c>
      <c r="AK3911" s="11">
        <f t="shared" si="947"/>
        <v>0.19345349521313579</v>
      </c>
      <c r="AL3911" s="11">
        <f t="shared" si="948"/>
        <v>2.831858407079646</v>
      </c>
      <c r="AM3911" s="11">
        <f t="shared" si="949"/>
        <v>1.9100554617795997</v>
      </c>
      <c r="AN3911" s="3">
        <f t="shared" si="952"/>
        <v>0.63573883161512024</v>
      </c>
      <c r="AO3911" s="3">
        <f t="shared" si="953"/>
        <v>8.7972508591065299E-2</v>
      </c>
      <c r="AP3911" s="3" t="s">
        <v>8</v>
      </c>
      <c r="AQ3911" s="124"/>
      <c r="AR3911" s="4"/>
      <c r="AS3911" s="3"/>
    </row>
    <row r="3912" spans="1:45" ht="15" customHeight="1">
      <c r="A3912" s="11">
        <v>13.632</v>
      </c>
      <c r="B3912" s="32" t="s">
        <v>73</v>
      </c>
      <c r="C3912" s="17">
        <v>51.4</v>
      </c>
      <c r="D3912" s="17">
        <v>-11.55</v>
      </c>
      <c r="E3912" s="40" t="s">
        <v>72</v>
      </c>
      <c r="F3912" s="18">
        <v>39.700000000000003</v>
      </c>
      <c r="G3912" s="17">
        <v>40.299999999999997</v>
      </c>
      <c r="H3912" s="17">
        <v>43.2</v>
      </c>
      <c r="I3912" s="17">
        <v>44.9</v>
      </c>
      <c r="J3912" s="17">
        <v>46.1</v>
      </c>
      <c r="K3912" s="30">
        <v>48.3</v>
      </c>
      <c r="L3912" s="10">
        <f t="shared" si="951"/>
        <v>48.3</v>
      </c>
      <c r="M3912" s="52" t="str">
        <f t="shared" si="941"/>
        <v>transition</v>
      </c>
      <c r="N3912" s="32">
        <v>14900000</v>
      </c>
      <c r="O3912" s="24">
        <v>2810000</v>
      </c>
      <c r="P3912" s="24">
        <v>1830000</v>
      </c>
      <c r="Q3912" s="24">
        <v>628000</v>
      </c>
      <c r="R3912" s="24">
        <v>24400000</v>
      </c>
      <c r="S3912" s="37">
        <v>810000</v>
      </c>
      <c r="T3912" s="10">
        <v>0.32835294636167306</v>
      </c>
      <c r="U3912" s="11">
        <v>6.1924280488342372E-2</v>
      </c>
      <c r="V3912" s="11">
        <v>4.0327912204151793E-2</v>
      </c>
      <c r="W3912" s="11">
        <v>1.3839305390277227E-2</v>
      </c>
      <c r="X3912" s="11">
        <v>0.53770549605535722</v>
      </c>
      <c r="Y3912" s="12">
        <v>1.7850059500198336E-2</v>
      </c>
      <c r="Z3912" s="10">
        <f t="shared" si="942"/>
        <v>0.53767686739058906</v>
      </c>
      <c r="AA3912" s="11">
        <f t="shared" si="943"/>
        <v>-0.45919467655931673</v>
      </c>
      <c r="AB3912" s="11">
        <f t="shared" si="950"/>
        <v>-0.26947864788354614</v>
      </c>
      <c r="AC3912" s="11">
        <f t="shared" si="944"/>
        <v>15.90435933224612</v>
      </c>
      <c r="AD3912" s="11">
        <f t="shared" si="940"/>
        <v>20.167660484765445</v>
      </c>
      <c r="AE3912" s="10">
        <v>12.7439840317747</v>
      </c>
      <c r="AF3912" s="11">
        <v>19.0132407953888</v>
      </c>
      <c r="AG3912" s="12">
        <v>25.3116245770162</v>
      </c>
      <c r="AH3912" s="10">
        <v>0.10534228</v>
      </c>
      <c r="AI3912" s="11">
        <f t="shared" si="945"/>
        <v>37.913486005089055</v>
      </c>
      <c r="AJ3912" s="11">
        <f t="shared" si="946"/>
        <v>5.1559516231699556</v>
      </c>
      <c r="AK3912" s="11">
        <f t="shared" si="947"/>
        <v>0.17284598726950587</v>
      </c>
      <c r="AL3912" s="11">
        <f t="shared" si="948"/>
        <v>2.9140127388535033</v>
      </c>
      <c r="AM3912" s="11">
        <f t="shared" si="949"/>
        <v>1.9075353734781177</v>
      </c>
      <c r="AN3912" s="3">
        <f t="shared" si="952"/>
        <v>0.61065573770491799</v>
      </c>
      <c r="AO3912" s="3">
        <f t="shared" si="953"/>
        <v>7.4999999999999997E-2</v>
      </c>
      <c r="AP3912" s="3" t="s">
        <v>8</v>
      </c>
      <c r="AQ3912" s="124"/>
      <c r="AR3912" s="4"/>
      <c r="AS3912" s="3"/>
    </row>
    <row r="3913" spans="1:45" ht="15" customHeight="1">
      <c r="A3913" s="11">
        <v>13.64</v>
      </c>
      <c r="B3913" s="32" t="s">
        <v>73</v>
      </c>
      <c r="C3913" s="17">
        <v>51.4</v>
      </c>
      <c r="D3913" s="17">
        <v>-11.55</v>
      </c>
      <c r="E3913" s="40" t="s">
        <v>72</v>
      </c>
      <c r="F3913" s="18">
        <v>39.700000000000003</v>
      </c>
      <c r="G3913" s="17">
        <v>40.299999999999997</v>
      </c>
      <c r="H3913" s="17">
        <v>43.2</v>
      </c>
      <c r="I3913" s="17">
        <v>44.9</v>
      </c>
      <c r="J3913" s="17">
        <v>46.1</v>
      </c>
      <c r="K3913" s="30">
        <v>48.3</v>
      </c>
      <c r="L3913" s="10">
        <f t="shared" si="951"/>
        <v>48.3</v>
      </c>
      <c r="M3913" s="52" t="str">
        <f t="shared" si="941"/>
        <v>transition</v>
      </c>
      <c r="N3913" s="32">
        <v>10400000</v>
      </c>
      <c r="O3913" s="24">
        <v>1900000</v>
      </c>
      <c r="P3913" s="24">
        <v>1270000</v>
      </c>
      <c r="Q3913" s="24">
        <v>447000</v>
      </c>
      <c r="R3913" s="24">
        <v>16600000</v>
      </c>
      <c r="S3913" s="37">
        <v>540000</v>
      </c>
      <c r="T3913" s="10">
        <v>0.33379336906634144</v>
      </c>
      <c r="U3913" s="11">
        <v>6.0981480887120069E-2</v>
      </c>
      <c r="V3913" s="11">
        <v>4.0761305645601306E-2</v>
      </c>
      <c r="W3913" s="11">
        <v>1.4346695766601405E-2</v>
      </c>
      <c r="X3913" s="11">
        <v>0.53278556985589109</v>
      </c>
      <c r="Y3913" s="12">
        <v>1.7331578778444653E-2</v>
      </c>
      <c r="Z3913" s="10">
        <f t="shared" si="942"/>
        <v>0.54293961991821027</v>
      </c>
      <c r="AA3913" s="11">
        <f t="shared" si="943"/>
        <v>-0.45454478780566282</v>
      </c>
      <c r="AB3913" s="11">
        <f t="shared" si="950"/>
        <v>-0.26524846542845271</v>
      </c>
      <c r="AC3913" s="11">
        <f t="shared" si="944"/>
        <v>16.218226823117757</v>
      </c>
      <c r="AD3913" s="11">
        <f t="shared" si="940"/>
        <v>20.457004964693834</v>
      </c>
      <c r="AE3913" s="10">
        <v>13.118706785379</v>
      </c>
      <c r="AF3913" s="11">
        <v>19.352252158947099</v>
      </c>
      <c r="AG3913" s="12">
        <v>25.809043662197102</v>
      </c>
      <c r="AH3913" s="10">
        <v>8.9163237000000006E-2</v>
      </c>
      <c r="AI3913" s="11">
        <f t="shared" si="945"/>
        <v>38.518518518518526</v>
      </c>
      <c r="AJ3913" s="11">
        <f t="shared" si="946"/>
        <v>4.9360146252285197</v>
      </c>
      <c r="AK3913" s="11">
        <f t="shared" si="947"/>
        <v>0.17425446837211542</v>
      </c>
      <c r="AL3913" s="11">
        <f t="shared" si="948"/>
        <v>2.8411633109619685</v>
      </c>
      <c r="AM3913" s="11">
        <f t="shared" si="949"/>
        <v>1.9102718306471018</v>
      </c>
      <c r="AN3913" s="3">
        <f t="shared" si="952"/>
        <v>0.62650602409638556</v>
      </c>
      <c r="AO3913" s="3">
        <f t="shared" si="953"/>
        <v>7.6506024096385544E-2</v>
      </c>
      <c r="AP3913" s="3" t="s">
        <v>8</v>
      </c>
      <c r="AQ3913" s="124"/>
      <c r="AR3913" s="4"/>
      <c r="AS3913" s="3"/>
    </row>
    <row r="3914" spans="1:45" ht="15" customHeight="1">
      <c r="A3914" s="11">
        <v>13.647</v>
      </c>
      <c r="B3914" s="32" t="s">
        <v>73</v>
      </c>
      <c r="C3914" s="17">
        <v>51.4</v>
      </c>
      <c r="D3914" s="17">
        <v>-11.55</v>
      </c>
      <c r="E3914" s="40" t="s">
        <v>72</v>
      </c>
      <c r="F3914" s="18">
        <v>39.700000000000003</v>
      </c>
      <c r="G3914" s="17">
        <v>40.299999999999997</v>
      </c>
      <c r="H3914" s="17">
        <v>43.2</v>
      </c>
      <c r="I3914" s="17">
        <v>44.9</v>
      </c>
      <c r="J3914" s="17">
        <v>46.1</v>
      </c>
      <c r="K3914" s="30">
        <v>48.3</v>
      </c>
      <c r="L3914" s="10">
        <f t="shared" si="951"/>
        <v>48.3</v>
      </c>
      <c r="M3914" s="52" t="str">
        <f t="shared" si="941"/>
        <v>transition</v>
      </c>
      <c r="N3914" s="32">
        <v>14400000</v>
      </c>
      <c r="O3914" s="24">
        <v>3050000</v>
      </c>
      <c r="P3914" s="24">
        <v>2100000</v>
      </c>
      <c r="Q3914" s="24">
        <v>740000</v>
      </c>
      <c r="R3914" s="24">
        <v>24000000</v>
      </c>
      <c r="S3914" s="37">
        <v>914000</v>
      </c>
      <c r="T3914" s="10">
        <v>0.31855588001061852</v>
      </c>
      <c r="U3914" s="11">
        <v>6.7471905141137947E-2</v>
      </c>
      <c r="V3914" s="11">
        <v>4.645606583488187E-2</v>
      </c>
      <c r="W3914" s="11">
        <v>1.6370232722767896E-2</v>
      </c>
      <c r="X3914" s="11">
        <v>0.53092646668436416</v>
      </c>
      <c r="Y3914" s="12">
        <v>2.0219449606229536E-2</v>
      </c>
      <c r="Z3914" s="10">
        <f t="shared" si="942"/>
        <v>0.55173427395649621</v>
      </c>
      <c r="AA3914" s="11">
        <f t="shared" si="943"/>
        <v>-0.44789600005318225</v>
      </c>
      <c r="AB3914" s="11">
        <f t="shared" si="950"/>
        <v>-0.25827003665520387</v>
      </c>
      <c r="AC3914" s="11">
        <f t="shared" si="944"/>
        <v>16.667019996410197</v>
      </c>
      <c r="AD3914" s="11">
        <f t="shared" si="940"/>
        <v>20.934329492784055</v>
      </c>
      <c r="AE3914" s="10">
        <v>13.656104045487499</v>
      </c>
      <c r="AF3914" s="11">
        <v>19.891266243593801</v>
      </c>
      <c r="AG3914" s="12">
        <v>26.364815488208901</v>
      </c>
      <c r="AH3914" s="10">
        <v>0.107441705</v>
      </c>
      <c r="AI3914" s="11">
        <f t="shared" si="945"/>
        <v>37.5</v>
      </c>
      <c r="AJ3914" s="11">
        <f t="shared" si="946"/>
        <v>5.9683949327412824</v>
      </c>
      <c r="AK3914" s="11">
        <f t="shared" si="947"/>
        <v>0.19120893390468766</v>
      </c>
      <c r="AL3914" s="11">
        <f t="shared" si="948"/>
        <v>2.8378378378378382</v>
      </c>
      <c r="AM3914" s="11">
        <f t="shared" si="949"/>
        <v>1.929159318048207</v>
      </c>
      <c r="AN3914" s="3">
        <f t="shared" si="952"/>
        <v>0.60000000000000009</v>
      </c>
      <c r="AO3914" s="3">
        <f t="shared" si="953"/>
        <v>8.7499999999999994E-2</v>
      </c>
      <c r="AP3914" s="3" t="s">
        <v>8</v>
      </c>
      <c r="AQ3914" s="124"/>
      <c r="AR3914" s="4"/>
      <c r="AS3914" s="3"/>
    </row>
    <row r="3915" spans="1:45" ht="15" customHeight="1">
      <c r="A3915" s="11">
        <v>13.648</v>
      </c>
      <c r="B3915" s="32" t="s">
        <v>73</v>
      </c>
      <c r="C3915" s="17">
        <v>51.4</v>
      </c>
      <c r="D3915" s="17">
        <v>-11.55</v>
      </c>
      <c r="E3915" s="40" t="s">
        <v>72</v>
      </c>
      <c r="F3915" s="18">
        <v>39.700000000000003</v>
      </c>
      <c r="G3915" s="17">
        <v>40.299999999999997</v>
      </c>
      <c r="H3915" s="17">
        <v>43.2</v>
      </c>
      <c r="I3915" s="17">
        <v>44.9</v>
      </c>
      <c r="J3915" s="17">
        <v>46.1</v>
      </c>
      <c r="K3915" s="30">
        <v>48.3</v>
      </c>
      <c r="L3915" s="10">
        <f t="shared" si="951"/>
        <v>48.3</v>
      </c>
      <c r="M3915" s="52" t="str">
        <f t="shared" si="941"/>
        <v>transition</v>
      </c>
      <c r="N3915" s="32">
        <v>18700000</v>
      </c>
      <c r="O3915" s="24">
        <v>4080000</v>
      </c>
      <c r="P3915" s="24">
        <v>2860000</v>
      </c>
      <c r="Q3915" s="24">
        <v>1080000</v>
      </c>
      <c r="R3915" s="24">
        <v>30700000</v>
      </c>
      <c r="S3915" s="37">
        <v>1060000</v>
      </c>
      <c r="T3915" s="10">
        <v>0.31976744186046513</v>
      </c>
      <c r="U3915" s="11">
        <v>6.9767441860465115E-2</v>
      </c>
      <c r="V3915" s="11">
        <v>4.8905608755129962E-2</v>
      </c>
      <c r="W3915" s="11">
        <v>1.8467852257181942E-2</v>
      </c>
      <c r="X3915" s="11">
        <v>0.52496580027359785</v>
      </c>
      <c r="Y3915" s="12">
        <v>1.8125854993160054E-2</v>
      </c>
      <c r="Z3915" s="10">
        <f t="shared" si="942"/>
        <v>0.5506607929515418</v>
      </c>
      <c r="AA3915" s="11">
        <f t="shared" si="943"/>
        <v>-0.44780833515512053</v>
      </c>
      <c r="AB3915" s="11">
        <f t="shared" si="950"/>
        <v>-0.25911584418506634</v>
      </c>
      <c r="AC3915" s="11">
        <f t="shared" si="944"/>
        <v>16.672937377029363</v>
      </c>
      <c r="AD3915" s="11">
        <f t="shared" si="940"/>
        <v>20.876476257741462</v>
      </c>
      <c r="AE3915" s="10">
        <v>13.6326100305303</v>
      </c>
      <c r="AF3915" s="11">
        <v>19.856075843081499</v>
      </c>
      <c r="AG3915" s="12">
        <v>26.3685883454935</v>
      </c>
      <c r="AH3915" s="10">
        <v>7.0401211000000005E-2</v>
      </c>
      <c r="AI3915" s="11">
        <f t="shared" si="945"/>
        <v>37.854251012145752</v>
      </c>
      <c r="AJ3915" s="11">
        <f t="shared" si="946"/>
        <v>5.3643724696356276</v>
      </c>
      <c r="AK3915" s="11">
        <f t="shared" si="947"/>
        <v>0.20160884866767217</v>
      </c>
      <c r="AL3915" s="11">
        <f t="shared" si="948"/>
        <v>2.6481481481481484</v>
      </c>
      <c r="AM3915" s="11">
        <f t="shared" si="949"/>
        <v>1.9030837004405285</v>
      </c>
      <c r="AN3915" s="3">
        <f t="shared" si="952"/>
        <v>0.60912052117263837</v>
      </c>
      <c r="AO3915" s="3">
        <f t="shared" si="953"/>
        <v>9.3159609120521167E-2</v>
      </c>
      <c r="AP3915" s="3" t="s">
        <v>8</v>
      </c>
      <c r="AQ3915" s="124"/>
      <c r="AR3915" s="4"/>
      <c r="AS3915" s="3"/>
    </row>
    <row r="3916" spans="1:45" ht="15" customHeight="1">
      <c r="A3916" s="11">
        <v>13.657</v>
      </c>
      <c r="B3916" s="32" t="s">
        <v>73</v>
      </c>
      <c r="C3916" s="17">
        <v>51.4</v>
      </c>
      <c r="D3916" s="17">
        <v>-11.55</v>
      </c>
      <c r="E3916" s="40" t="s">
        <v>72</v>
      </c>
      <c r="F3916" s="18">
        <v>39.700000000000003</v>
      </c>
      <c r="G3916" s="17">
        <v>40.299999999999997</v>
      </c>
      <c r="H3916" s="17">
        <v>43.2</v>
      </c>
      <c r="I3916" s="17">
        <v>44.9</v>
      </c>
      <c r="J3916" s="17">
        <v>46.1</v>
      </c>
      <c r="K3916" s="30">
        <v>48.3</v>
      </c>
      <c r="L3916" s="10">
        <f t="shared" si="951"/>
        <v>48.3</v>
      </c>
      <c r="M3916" s="52" t="str">
        <f t="shared" si="941"/>
        <v>transition</v>
      </c>
      <c r="N3916" s="32">
        <v>34100000</v>
      </c>
      <c r="O3916" s="24">
        <v>6190000</v>
      </c>
      <c r="P3916" s="24">
        <v>3910000</v>
      </c>
      <c r="Q3916" s="24">
        <v>1390000</v>
      </c>
      <c r="R3916" s="24">
        <v>51300000</v>
      </c>
      <c r="S3916" s="37">
        <v>1420000</v>
      </c>
      <c r="T3916" s="10">
        <v>0.34686196724646529</v>
      </c>
      <c r="U3916" s="11">
        <v>6.2964093174651611E-2</v>
      </c>
      <c r="V3916" s="11">
        <v>3.9772149323568304E-2</v>
      </c>
      <c r="W3916" s="11">
        <v>1.4138948225002543E-2</v>
      </c>
      <c r="X3916" s="11">
        <v>0.52181873664937439</v>
      </c>
      <c r="Y3916" s="12">
        <v>1.4444105380937849E-2</v>
      </c>
      <c r="Z3916" s="10">
        <f t="shared" si="942"/>
        <v>0.52052672347017814</v>
      </c>
      <c r="AA3916" s="11">
        <f t="shared" si="943"/>
        <v>-0.46814327129241839</v>
      </c>
      <c r="AB3916" s="11">
        <f t="shared" si="950"/>
        <v>-0.2835569692125951</v>
      </c>
      <c r="AC3916" s="11">
        <f t="shared" si="944"/>
        <v>15.300329187761758</v>
      </c>
      <c r="AD3916" s="11">
        <f t="shared" si="940"/>
        <v>19.204703305858494</v>
      </c>
      <c r="AE3916" s="10">
        <v>11.5160260309594</v>
      </c>
      <c r="AF3916" s="11">
        <v>17.880651626048</v>
      </c>
      <c r="AG3916" s="12">
        <v>24.071183282846199</v>
      </c>
      <c r="AH3916" s="10">
        <v>8.2782048999999996E-2</v>
      </c>
      <c r="AI3916" s="11">
        <f t="shared" si="945"/>
        <v>39.929742388758783</v>
      </c>
      <c r="AJ3916" s="11">
        <f t="shared" si="946"/>
        <v>3.9977477477477477</v>
      </c>
      <c r="AK3916" s="11">
        <f t="shared" si="947"/>
        <v>0.17894408970565331</v>
      </c>
      <c r="AL3916" s="11">
        <f t="shared" si="948"/>
        <v>2.8129496402877696</v>
      </c>
      <c r="AM3916" s="11">
        <f t="shared" si="949"/>
        <v>1.848179705654531</v>
      </c>
      <c r="AN3916" s="3">
        <f t="shared" si="952"/>
        <v>0.66471734892787537</v>
      </c>
      <c r="AO3916" s="3">
        <f t="shared" si="953"/>
        <v>7.6218323586744643E-2</v>
      </c>
      <c r="AP3916" s="3" t="s">
        <v>8</v>
      </c>
      <c r="AQ3916" s="124"/>
      <c r="AR3916" s="4"/>
      <c r="AS3916" s="3"/>
    </row>
    <row r="3917" spans="1:45" ht="15" customHeight="1">
      <c r="A3917" s="11">
        <v>13.669</v>
      </c>
      <c r="B3917" s="32" t="s">
        <v>73</v>
      </c>
      <c r="C3917" s="17">
        <v>51.4</v>
      </c>
      <c r="D3917" s="17">
        <v>-11.55</v>
      </c>
      <c r="E3917" s="40" t="s">
        <v>72</v>
      </c>
      <c r="F3917" s="18">
        <v>39.700000000000003</v>
      </c>
      <c r="G3917" s="17">
        <v>40.299999999999997</v>
      </c>
      <c r="H3917" s="17">
        <v>43.2</v>
      </c>
      <c r="I3917" s="17">
        <v>44.9</v>
      </c>
      <c r="J3917" s="17">
        <v>46.1</v>
      </c>
      <c r="K3917" s="30">
        <v>48.3</v>
      </c>
      <c r="L3917" s="10">
        <f t="shared" si="951"/>
        <v>48.3</v>
      </c>
      <c r="M3917" s="52" t="str">
        <f t="shared" si="941"/>
        <v>transition</v>
      </c>
      <c r="N3917" s="32">
        <v>69300000</v>
      </c>
      <c r="O3917" s="24">
        <v>12300000</v>
      </c>
      <c r="P3917" s="24">
        <v>7670000</v>
      </c>
      <c r="Q3917" s="24">
        <v>2820000</v>
      </c>
      <c r="R3917" s="24">
        <v>104000000</v>
      </c>
      <c r="S3917" s="37">
        <v>2920000</v>
      </c>
      <c r="T3917" s="10">
        <v>0.34822370735138936</v>
      </c>
      <c r="U3917" s="11">
        <v>6.1805939400030152E-2</v>
      </c>
      <c r="V3917" s="11">
        <v>3.8540776845384657E-2</v>
      </c>
      <c r="W3917" s="11">
        <v>1.4170142203909351E-2</v>
      </c>
      <c r="X3917" s="11">
        <v>0.52258680468318175</v>
      </c>
      <c r="Y3917" s="12">
        <v>1.4672629516104718E-2</v>
      </c>
      <c r="Z3917" s="10">
        <f t="shared" si="942"/>
        <v>0.52158693115519261</v>
      </c>
      <c r="AA3917" s="11">
        <f t="shared" si="943"/>
        <v>-0.47294896123139457</v>
      </c>
      <c r="AB3917" s="11">
        <f t="shared" si="950"/>
        <v>-0.28267329879126163</v>
      </c>
      <c r="AC3917" s="11">
        <f t="shared" si="944"/>
        <v>14.975945116880865</v>
      </c>
      <c r="AD3917" s="11">
        <f t="shared" si="940"/>
        <v>19.265146362677704</v>
      </c>
      <c r="AE3917" s="10">
        <v>11.640560124205599</v>
      </c>
      <c r="AF3917" s="11">
        <v>17.958745056637699</v>
      </c>
      <c r="AG3917" s="12">
        <v>24.146935037994801</v>
      </c>
      <c r="AH3917" s="10">
        <v>6.0099412999999997E-2</v>
      </c>
      <c r="AI3917" s="11">
        <f t="shared" si="945"/>
        <v>39.988459319099832</v>
      </c>
      <c r="AJ3917" s="11">
        <f t="shared" si="946"/>
        <v>4.0432013292716702</v>
      </c>
      <c r="AK3917" s="11">
        <f t="shared" si="947"/>
        <v>0.17569963765322644</v>
      </c>
      <c r="AL3917" s="11">
        <f t="shared" si="948"/>
        <v>2.7198581560283688</v>
      </c>
      <c r="AM3917" s="11">
        <f t="shared" si="949"/>
        <v>1.8584208479190978</v>
      </c>
      <c r="AN3917" s="3">
        <f t="shared" si="952"/>
        <v>0.66634615384615381</v>
      </c>
      <c r="AO3917" s="3">
        <f t="shared" si="953"/>
        <v>7.3749999999999996E-2</v>
      </c>
      <c r="AP3917" s="3" t="s">
        <v>8</v>
      </c>
      <c r="AQ3917" s="124"/>
      <c r="AR3917" s="4"/>
      <c r="AS3917" s="3"/>
    </row>
    <row r="3918" spans="1:45" ht="15" customHeight="1">
      <c r="A3918" s="11">
        <v>13.678000000000001</v>
      </c>
      <c r="B3918" s="32" t="s">
        <v>73</v>
      </c>
      <c r="C3918" s="17">
        <v>51.4</v>
      </c>
      <c r="D3918" s="17">
        <v>-11.55</v>
      </c>
      <c r="E3918" s="40" t="s">
        <v>72</v>
      </c>
      <c r="F3918" s="18">
        <v>39.700000000000003</v>
      </c>
      <c r="G3918" s="17">
        <v>40.299999999999997</v>
      </c>
      <c r="H3918" s="17">
        <v>43.2</v>
      </c>
      <c r="I3918" s="17">
        <v>44.9</v>
      </c>
      <c r="J3918" s="17">
        <v>46.1</v>
      </c>
      <c r="K3918" s="30">
        <v>48.3</v>
      </c>
      <c r="L3918" s="10">
        <f t="shared" si="951"/>
        <v>48.3</v>
      </c>
      <c r="M3918" s="52" t="str">
        <f t="shared" si="941"/>
        <v>transition</v>
      </c>
      <c r="N3918" s="32">
        <v>44200000</v>
      </c>
      <c r="O3918" s="24">
        <v>8600000</v>
      </c>
      <c r="P3918" s="24">
        <v>5760000</v>
      </c>
      <c r="Q3918" s="24">
        <v>2090000</v>
      </c>
      <c r="R3918" s="24">
        <v>65900000</v>
      </c>
      <c r="S3918" s="37">
        <v>2150000</v>
      </c>
      <c r="T3918" s="10">
        <v>0.34343434343434343</v>
      </c>
      <c r="U3918" s="11">
        <v>6.6822066822066817E-2</v>
      </c>
      <c r="V3918" s="11">
        <v>4.4755244755244755E-2</v>
      </c>
      <c r="W3918" s="11">
        <v>1.6239316239316241E-2</v>
      </c>
      <c r="X3918" s="11">
        <v>0.51204351204351206</v>
      </c>
      <c r="Y3918" s="12">
        <v>1.6705516705516704E-2</v>
      </c>
      <c r="Z3918" s="10">
        <f t="shared" si="942"/>
        <v>0.5376344086021505</v>
      </c>
      <c r="AA3918" s="11">
        <f t="shared" si="943"/>
        <v>-0.45574341886278102</v>
      </c>
      <c r="AB3918" s="11">
        <f t="shared" si="950"/>
        <v>-0.26951294421791633</v>
      </c>
      <c r="AC3918" s="11">
        <f t="shared" si="944"/>
        <v>16.13731922676228</v>
      </c>
      <c r="AD3918" s="11">
        <f t="shared" si="940"/>
        <v>20.165314615494523</v>
      </c>
      <c r="AE3918" s="10">
        <v>12.6906400483628</v>
      </c>
      <c r="AF3918" s="11">
        <v>18.996309644537401</v>
      </c>
      <c r="AG3918" s="12">
        <v>25.3227430510163</v>
      </c>
      <c r="AH3918" s="10">
        <v>6.0691582000000001E-2</v>
      </c>
      <c r="AI3918" s="11">
        <f t="shared" si="945"/>
        <v>40.145322434150771</v>
      </c>
      <c r="AJ3918" s="11">
        <f t="shared" si="946"/>
        <v>4.638619201725998</v>
      </c>
      <c r="AK3918" s="11">
        <f t="shared" si="947"/>
        <v>0.19467455621301774</v>
      </c>
      <c r="AL3918" s="11">
        <f t="shared" si="948"/>
        <v>2.7559808612440189</v>
      </c>
      <c r="AM3918" s="11">
        <f t="shared" si="949"/>
        <v>1.8811827956989247</v>
      </c>
      <c r="AN3918" s="3">
        <f t="shared" si="952"/>
        <v>0.67071320182094074</v>
      </c>
      <c r="AO3918" s="3">
        <f t="shared" si="953"/>
        <v>8.7405159332321694E-2</v>
      </c>
      <c r="AP3918" s="3" t="s">
        <v>8</v>
      </c>
      <c r="AQ3918" s="124"/>
      <c r="AR3918" s="4"/>
      <c r="AS3918" s="3"/>
    </row>
    <row r="3919" spans="1:45" ht="15" customHeight="1">
      <c r="A3919" s="11">
        <v>13.689</v>
      </c>
      <c r="B3919" s="32" t="s">
        <v>73</v>
      </c>
      <c r="C3919" s="17">
        <v>51.4</v>
      </c>
      <c r="D3919" s="17">
        <v>-11.55</v>
      </c>
      <c r="E3919" s="40" t="s">
        <v>72</v>
      </c>
      <c r="F3919" s="18">
        <v>39.700000000000003</v>
      </c>
      <c r="G3919" s="17">
        <v>40.299999999999997</v>
      </c>
      <c r="H3919" s="17">
        <v>43.2</v>
      </c>
      <c r="I3919" s="17">
        <v>44.9</v>
      </c>
      <c r="J3919" s="17">
        <v>46.1</v>
      </c>
      <c r="K3919" s="30">
        <v>48.3</v>
      </c>
      <c r="L3919" s="10">
        <f t="shared" si="951"/>
        <v>48.3</v>
      </c>
      <c r="M3919" s="52" t="str">
        <f t="shared" si="941"/>
        <v>transition</v>
      </c>
      <c r="N3919" s="32">
        <v>35600000</v>
      </c>
      <c r="O3919" s="24">
        <v>7670000</v>
      </c>
      <c r="P3919" s="24">
        <v>6060000</v>
      </c>
      <c r="Q3919" s="24">
        <v>2170000</v>
      </c>
      <c r="R3919" s="24">
        <v>66000000</v>
      </c>
      <c r="S3919" s="37">
        <v>2630000</v>
      </c>
      <c r="T3919" s="10">
        <v>0.29634562557229666</v>
      </c>
      <c r="U3919" s="11">
        <v>6.3847498543244813E-2</v>
      </c>
      <c r="V3919" s="11">
        <v>5.0445350869890951E-2</v>
      </c>
      <c r="W3919" s="11">
        <v>1.8063764255389993E-2</v>
      </c>
      <c r="X3919" s="11">
        <v>0.5494048114542579</v>
      </c>
      <c r="Y3919" s="12">
        <v>2.1892949304919671E-2</v>
      </c>
      <c r="Z3919" s="10">
        <f t="shared" si="942"/>
        <v>0.58607663248785757</v>
      </c>
      <c r="AA3919" s="11">
        <f t="shared" si="943"/>
        <v>-0.41892450015416527</v>
      </c>
      <c r="AB3919" s="11">
        <f t="shared" si="950"/>
        <v>-0.23204559406606939</v>
      </c>
      <c r="AC3919" s="11">
        <f t="shared" si="944"/>
        <v>18.622596239593843</v>
      </c>
      <c r="AD3919" s="11">
        <f t="shared" si="940"/>
        <v>22.728081365880854</v>
      </c>
      <c r="AE3919" s="10">
        <v>15.984752711113501</v>
      </c>
      <c r="AF3919" s="11">
        <v>22.1156243623685</v>
      </c>
      <c r="AG3919" s="12">
        <v>29.022754150362299</v>
      </c>
      <c r="AH3919" s="10">
        <v>7.5345344999999994E-2</v>
      </c>
      <c r="AI3919" s="11">
        <f t="shared" si="945"/>
        <v>35.039370078740156</v>
      </c>
      <c r="AJ3919" s="11">
        <f t="shared" si="946"/>
        <v>6.8794140727177613</v>
      </c>
      <c r="AK3919" s="11">
        <f t="shared" si="947"/>
        <v>0.18809889979888791</v>
      </c>
      <c r="AL3919" s="11">
        <f t="shared" si="948"/>
        <v>2.7926267281105992</v>
      </c>
      <c r="AM3919" s="11">
        <f t="shared" si="949"/>
        <v>1.9870480302212628</v>
      </c>
      <c r="AN3919" s="3">
        <f t="shared" si="952"/>
        <v>0.53939393939393931</v>
      </c>
      <c r="AO3919" s="3">
        <f t="shared" si="953"/>
        <v>9.1818181818181813E-2</v>
      </c>
      <c r="AP3919" s="3" t="s">
        <v>8</v>
      </c>
      <c r="AQ3919" s="124"/>
      <c r="AR3919" s="4"/>
      <c r="AS3919" s="3"/>
    </row>
    <row r="3920" spans="1:45" ht="15" customHeight="1">
      <c r="A3920" s="11">
        <v>13.701000000000001</v>
      </c>
      <c r="B3920" s="32" t="s">
        <v>73</v>
      </c>
      <c r="C3920" s="17">
        <v>51.4</v>
      </c>
      <c r="D3920" s="17">
        <v>-11.55</v>
      </c>
      <c r="E3920" s="40" t="s">
        <v>72</v>
      </c>
      <c r="F3920" s="18">
        <v>39.700000000000003</v>
      </c>
      <c r="G3920" s="17">
        <v>40.299999999999997</v>
      </c>
      <c r="H3920" s="17">
        <v>43.2</v>
      </c>
      <c r="I3920" s="17">
        <v>44.9</v>
      </c>
      <c r="J3920" s="17">
        <v>46.1</v>
      </c>
      <c r="K3920" s="30">
        <v>48.3</v>
      </c>
      <c r="L3920" s="10">
        <f t="shared" si="951"/>
        <v>48.3</v>
      </c>
      <c r="M3920" s="52" t="str">
        <f t="shared" si="941"/>
        <v>transition</v>
      </c>
      <c r="N3920" s="32">
        <v>21600000</v>
      </c>
      <c r="O3920" s="24">
        <v>4750000</v>
      </c>
      <c r="P3920" s="24">
        <v>3570000</v>
      </c>
      <c r="Q3920" s="24">
        <v>1280000</v>
      </c>
      <c r="R3920" s="24">
        <v>39700000</v>
      </c>
      <c r="S3920" s="37">
        <v>1620000</v>
      </c>
      <c r="T3920" s="10">
        <v>0.2978488692774407</v>
      </c>
      <c r="U3920" s="11">
        <v>6.5499172642029785E-2</v>
      </c>
      <c r="V3920" s="11">
        <v>4.9227799227799227E-2</v>
      </c>
      <c r="W3920" s="11">
        <v>1.765030336458908E-2</v>
      </c>
      <c r="X3920" s="11">
        <v>0.54743519029233312</v>
      </c>
      <c r="Y3920" s="12">
        <v>2.2338665195808054E-2</v>
      </c>
      <c r="Z3920" s="10">
        <f t="shared" si="942"/>
        <v>0.57664884135472372</v>
      </c>
      <c r="AA3920" s="11">
        <f t="shared" si="943"/>
        <v>-0.42960301692737518</v>
      </c>
      <c r="AB3920" s="11">
        <f t="shared" si="950"/>
        <v>-0.2390885762514422</v>
      </c>
      <c r="AC3920" s="11">
        <f t="shared" si="944"/>
        <v>17.901796357402173</v>
      </c>
      <c r="AD3920" s="11">
        <f t="shared" si="940"/>
        <v>22.246341384401354</v>
      </c>
      <c r="AE3920" s="10">
        <v>15.3291592643012</v>
      </c>
      <c r="AF3920" s="11">
        <v>21.5220064004526</v>
      </c>
      <c r="AG3920" s="12">
        <v>28.351747295111199</v>
      </c>
      <c r="AH3920" s="10">
        <v>6.8556144999999999E-2</v>
      </c>
      <c r="AI3920" s="11">
        <f t="shared" si="945"/>
        <v>35.236541598694942</v>
      </c>
      <c r="AJ3920" s="11">
        <f t="shared" si="946"/>
        <v>6.9767441860465116</v>
      </c>
      <c r="AK3920" s="11">
        <f t="shared" si="947"/>
        <v>0.18853102906520031</v>
      </c>
      <c r="AL3920" s="11">
        <f t="shared" si="948"/>
        <v>2.7890624999999996</v>
      </c>
      <c r="AM3920" s="11">
        <f t="shared" si="949"/>
        <v>1.9795008912655974</v>
      </c>
      <c r="AN3920" s="3">
        <f t="shared" si="952"/>
        <v>0.54408060453400509</v>
      </c>
      <c r="AO3920" s="3">
        <f t="shared" si="953"/>
        <v>8.9924433249370272E-2</v>
      </c>
      <c r="AP3920" s="3" t="s">
        <v>8</v>
      </c>
      <c r="AQ3920" s="124"/>
      <c r="AR3920" s="4"/>
      <c r="AS3920" s="3"/>
    </row>
    <row r="3921" spans="1:45" ht="15" customHeight="1">
      <c r="A3921" s="11">
        <v>13.712</v>
      </c>
      <c r="B3921" s="32" t="s">
        <v>73</v>
      </c>
      <c r="C3921" s="17">
        <v>51.4</v>
      </c>
      <c r="D3921" s="17">
        <v>-11.55</v>
      </c>
      <c r="E3921" s="40" t="s">
        <v>72</v>
      </c>
      <c r="F3921" s="18">
        <v>39.700000000000003</v>
      </c>
      <c r="G3921" s="17">
        <v>40.299999999999997</v>
      </c>
      <c r="H3921" s="17">
        <v>43.2</v>
      </c>
      <c r="I3921" s="17">
        <v>44.9</v>
      </c>
      <c r="J3921" s="17">
        <v>46.1</v>
      </c>
      <c r="K3921" s="30">
        <v>48.3</v>
      </c>
      <c r="L3921" s="10">
        <f t="shared" si="951"/>
        <v>48.3</v>
      </c>
      <c r="M3921" s="52" t="str">
        <f t="shared" si="941"/>
        <v>transition</v>
      </c>
      <c r="N3921" s="32">
        <v>31300000</v>
      </c>
      <c r="O3921" s="24">
        <v>6400000</v>
      </c>
      <c r="P3921" s="24">
        <v>4710000</v>
      </c>
      <c r="Q3921" s="24">
        <v>1720000</v>
      </c>
      <c r="R3921" s="24">
        <v>54100000</v>
      </c>
      <c r="S3921" s="37">
        <v>1980000</v>
      </c>
      <c r="T3921" s="10">
        <v>0.31234407743738152</v>
      </c>
      <c r="U3921" s="11">
        <v>6.386588164853807E-2</v>
      </c>
      <c r="V3921" s="11">
        <v>4.7001297275720985E-2</v>
      </c>
      <c r="W3921" s="11">
        <v>1.7163955693044606E-2</v>
      </c>
      <c r="X3921" s="11">
        <v>0.53986628081029842</v>
      </c>
      <c r="Y3921" s="12">
        <v>1.9758507135016465E-2</v>
      </c>
      <c r="Z3921" s="10">
        <f t="shared" si="942"/>
        <v>0.56785955435516544</v>
      </c>
      <c r="AA3921" s="11">
        <f t="shared" si="943"/>
        <v>-0.43520574924603234</v>
      </c>
      <c r="AB3921" s="11">
        <f t="shared" si="950"/>
        <v>-0.24575906272329628</v>
      </c>
      <c r="AC3921" s="11">
        <f t="shared" si="944"/>
        <v>17.523611925892816</v>
      </c>
      <c r="AD3921" s="11">
        <f t="shared" si="940"/>
        <v>21.790080109726535</v>
      </c>
      <c r="AE3921" s="10">
        <v>14.8032192123881</v>
      </c>
      <c r="AF3921" s="11">
        <v>20.9779006753168</v>
      </c>
      <c r="AG3921" s="12">
        <v>27.646587756637299</v>
      </c>
      <c r="AH3921" s="10">
        <v>8.1587614000000003E-2</v>
      </c>
      <c r="AI3921" s="11">
        <f t="shared" si="945"/>
        <v>36.651053864168617</v>
      </c>
      <c r="AJ3921" s="11">
        <f t="shared" si="946"/>
        <v>5.9495192307692299</v>
      </c>
      <c r="AK3921" s="11">
        <f t="shared" si="947"/>
        <v>0.1861848788274561</v>
      </c>
      <c r="AL3921" s="11">
        <f t="shared" si="948"/>
        <v>2.7383720930232558</v>
      </c>
      <c r="AM3921" s="11">
        <f t="shared" si="949"/>
        <v>1.9513841998649561</v>
      </c>
      <c r="AN3921" s="3">
        <f t="shared" si="952"/>
        <v>0.57855822550831792</v>
      </c>
      <c r="AO3921" s="3">
        <f t="shared" si="953"/>
        <v>8.7060998151571159E-2</v>
      </c>
      <c r="AP3921" s="3" t="s">
        <v>8</v>
      </c>
      <c r="AQ3921" s="124"/>
      <c r="AR3921" s="4"/>
      <c r="AS3921" s="3"/>
    </row>
    <row r="3922" spans="1:45" ht="15" customHeight="1">
      <c r="A3922" s="11">
        <v>13.722</v>
      </c>
      <c r="B3922" s="32" t="s">
        <v>73</v>
      </c>
      <c r="C3922" s="17">
        <v>51.4</v>
      </c>
      <c r="D3922" s="17">
        <v>-11.55</v>
      </c>
      <c r="E3922" s="40" t="s">
        <v>72</v>
      </c>
      <c r="F3922" s="18">
        <v>39.700000000000003</v>
      </c>
      <c r="G3922" s="17">
        <v>40.299999999999997</v>
      </c>
      <c r="H3922" s="17">
        <v>43.2</v>
      </c>
      <c r="I3922" s="17">
        <v>44.9</v>
      </c>
      <c r="J3922" s="17">
        <v>46.1</v>
      </c>
      <c r="K3922" s="30">
        <v>48.3</v>
      </c>
      <c r="L3922" s="10">
        <f t="shared" si="951"/>
        <v>48.3</v>
      </c>
      <c r="M3922" s="52" t="str">
        <f t="shared" si="941"/>
        <v>transition</v>
      </c>
      <c r="N3922" s="32">
        <v>21800000</v>
      </c>
      <c r="O3922" s="24">
        <v>4260000</v>
      </c>
      <c r="P3922" s="24">
        <v>2910000</v>
      </c>
      <c r="Q3922" s="24">
        <v>1080000</v>
      </c>
      <c r="R3922" s="24">
        <v>38500000</v>
      </c>
      <c r="S3922" s="37">
        <v>1250000</v>
      </c>
      <c r="T3922" s="10">
        <v>0.31232091690544411</v>
      </c>
      <c r="U3922" s="11">
        <v>6.1031518624641831E-2</v>
      </c>
      <c r="V3922" s="11">
        <v>4.1690544412607451E-2</v>
      </c>
      <c r="W3922" s="11">
        <v>1.5472779369627506E-2</v>
      </c>
      <c r="X3922" s="11">
        <v>0.5515759312320917</v>
      </c>
      <c r="Y3922" s="12">
        <v>1.7908309455587391E-2</v>
      </c>
      <c r="Z3922" s="10">
        <f t="shared" si="942"/>
        <v>0.55157894736842095</v>
      </c>
      <c r="AA3922" s="11">
        <f t="shared" si="943"/>
        <v>-0.45256095956401782</v>
      </c>
      <c r="AB3922" s="11">
        <f t="shared" si="950"/>
        <v>-0.25839231830512122</v>
      </c>
      <c r="AC3922" s="11">
        <f t="shared" si="944"/>
        <v>16.352135229428796</v>
      </c>
      <c r="AD3922" s="11">
        <f t="shared" si="940"/>
        <v>20.925965427929707</v>
      </c>
      <c r="AE3922" s="10">
        <v>13.7033814321978</v>
      </c>
      <c r="AF3922" s="11">
        <v>19.893803416838601</v>
      </c>
      <c r="AG3922" s="12">
        <v>26.3994792938147</v>
      </c>
      <c r="AH3922" s="10">
        <v>7.5585862000000004E-2</v>
      </c>
      <c r="AI3922" s="11">
        <f t="shared" si="945"/>
        <v>36.152570480928695</v>
      </c>
      <c r="AJ3922" s="11">
        <f t="shared" si="946"/>
        <v>5.4229934924078087</v>
      </c>
      <c r="AK3922" s="11">
        <f t="shared" si="947"/>
        <v>0.17187499999999997</v>
      </c>
      <c r="AL3922" s="11">
        <f t="shared" si="948"/>
        <v>2.6944444444444446</v>
      </c>
      <c r="AM3922" s="11">
        <f t="shared" si="949"/>
        <v>1.9284210526315786</v>
      </c>
      <c r="AN3922" s="3">
        <f t="shared" si="952"/>
        <v>0.5662337662337662</v>
      </c>
      <c r="AO3922" s="3">
        <f t="shared" si="953"/>
        <v>7.5584415584415587E-2</v>
      </c>
      <c r="AP3922" s="3" t="s">
        <v>8</v>
      </c>
      <c r="AQ3922" s="124"/>
      <c r="AR3922" s="4"/>
      <c r="AS3922" s="3"/>
    </row>
    <row r="3923" spans="1:45" ht="15" customHeight="1">
      <c r="A3923" s="11">
        <v>13.734999999999999</v>
      </c>
      <c r="B3923" s="32" t="s">
        <v>73</v>
      </c>
      <c r="C3923" s="17">
        <v>51.4</v>
      </c>
      <c r="D3923" s="17">
        <v>-11.55</v>
      </c>
      <c r="E3923" s="40" t="s">
        <v>72</v>
      </c>
      <c r="F3923" s="18">
        <v>39.700000000000003</v>
      </c>
      <c r="G3923" s="17">
        <v>40.299999999999997</v>
      </c>
      <c r="H3923" s="17">
        <v>43.2</v>
      </c>
      <c r="I3923" s="17">
        <v>44.9</v>
      </c>
      <c r="J3923" s="17">
        <v>46.1</v>
      </c>
      <c r="K3923" s="30">
        <v>48.3</v>
      </c>
      <c r="L3923" s="10">
        <f t="shared" si="951"/>
        <v>48.3</v>
      </c>
      <c r="M3923" s="52" t="str">
        <f t="shared" si="941"/>
        <v>transition</v>
      </c>
      <c r="N3923" s="32">
        <v>18500000</v>
      </c>
      <c r="O3923" s="24">
        <v>3890000</v>
      </c>
      <c r="P3923" s="24">
        <v>2860000</v>
      </c>
      <c r="Q3923" s="24">
        <v>1070000</v>
      </c>
      <c r="R3923" s="24">
        <v>33100000</v>
      </c>
      <c r="S3923" s="37">
        <v>1240000</v>
      </c>
      <c r="T3923" s="10">
        <v>0.30497856907352455</v>
      </c>
      <c r="U3923" s="11">
        <v>6.4127926145730305E-2</v>
      </c>
      <c r="V3923" s="11">
        <v>4.7148038245961095E-2</v>
      </c>
      <c r="W3923" s="11">
        <v>1.763930102209034E-2</v>
      </c>
      <c r="X3923" s="11">
        <v>0.5456643587207386</v>
      </c>
      <c r="Y3923" s="12">
        <v>2.0441806791955161E-2</v>
      </c>
      <c r="Z3923" s="10">
        <f t="shared" si="942"/>
        <v>0.57064017660044153</v>
      </c>
      <c r="AA3923" s="11">
        <f t="shared" si="943"/>
        <v>-0.43684071993080498</v>
      </c>
      <c r="AB3923" s="11">
        <f t="shared" si="950"/>
        <v>-0.24363765458287054</v>
      </c>
      <c r="AC3923" s="11">
        <f t="shared" si="944"/>
        <v>17.413251404670664</v>
      </c>
      <c r="AD3923" s="11">
        <f t="shared" si="940"/>
        <v>21.935184426531656</v>
      </c>
      <c r="AE3923" s="10">
        <v>14.979956494528601</v>
      </c>
      <c r="AF3923" s="11">
        <v>21.119160596635499</v>
      </c>
      <c r="AG3923" s="12">
        <v>27.823190526074999</v>
      </c>
      <c r="AH3923" s="10">
        <v>6.8314239999999998E-2</v>
      </c>
      <c r="AI3923" s="11">
        <f t="shared" si="945"/>
        <v>35.852713178294572</v>
      </c>
      <c r="AJ3923" s="11">
        <f t="shared" si="946"/>
        <v>6.281661600810537</v>
      </c>
      <c r="AK3923" s="11">
        <f t="shared" si="947"/>
        <v>0.18548387096774191</v>
      </c>
      <c r="AL3923" s="11">
        <f t="shared" si="948"/>
        <v>2.6728971962616823</v>
      </c>
      <c r="AM3923" s="11">
        <f t="shared" si="949"/>
        <v>1.9624724061810155</v>
      </c>
      <c r="AN3923" s="3">
        <f t="shared" si="952"/>
        <v>0.55891238670694854</v>
      </c>
      <c r="AO3923" s="3">
        <f t="shared" si="953"/>
        <v>8.6404833836858E-2</v>
      </c>
      <c r="AP3923" s="3" t="s">
        <v>8</v>
      </c>
      <c r="AQ3923" s="124"/>
      <c r="AR3923" s="4"/>
      <c r="AS3923" s="3"/>
    </row>
    <row r="3924" spans="1:45" ht="15" customHeight="1">
      <c r="A3924" s="11">
        <v>13.744999999999999</v>
      </c>
      <c r="B3924" s="32" t="s">
        <v>73</v>
      </c>
      <c r="C3924" s="17">
        <v>51.4</v>
      </c>
      <c r="D3924" s="17">
        <v>-11.55</v>
      </c>
      <c r="E3924" s="40" t="s">
        <v>72</v>
      </c>
      <c r="F3924" s="18">
        <v>39.700000000000003</v>
      </c>
      <c r="G3924" s="17">
        <v>40.299999999999997</v>
      </c>
      <c r="H3924" s="17">
        <v>43.2</v>
      </c>
      <c r="I3924" s="17">
        <v>44.9</v>
      </c>
      <c r="J3924" s="17">
        <v>46.1</v>
      </c>
      <c r="K3924" s="30">
        <v>48.3</v>
      </c>
      <c r="L3924" s="10">
        <f t="shared" si="951"/>
        <v>48.3</v>
      </c>
      <c r="M3924" s="52" t="str">
        <f t="shared" si="941"/>
        <v>transition</v>
      </c>
      <c r="N3924" s="32">
        <v>16200000</v>
      </c>
      <c r="O3924" s="24">
        <v>3550000</v>
      </c>
      <c r="P3924" s="24">
        <v>2660000</v>
      </c>
      <c r="Q3924" s="24">
        <v>999000</v>
      </c>
      <c r="R3924" s="24">
        <v>29400000</v>
      </c>
      <c r="S3924" s="37">
        <v>1140000</v>
      </c>
      <c r="T3924" s="10">
        <v>0.30028360117889119</v>
      </c>
      <c r="U3924" s="11">
        <v>6.5802887912658245E-2</v>
      </c>
      <c r="V3924" s="11">
        <v>4.9305825872583364E-2</v>
      </c>
      <c r="W3924" s="11">
        <v>1.8517488739364957E-2</v>
      </c>
      <c r="X3924" s="11">
        <v>0.54495912806539515</v>
      </c>
      <c r="Y3924" s="12">
        <v>2.1131068231107157E-2</v>
      </c>
      <c r="Z3924" s="10">
        <f t="shared" si="942"/>
        <v>0.57479937717091878</v>
      </c>
      <c r="AA3924" s="11">
        <f t="shared" si="943"/>
        <v>-0.4329933888924955</v>
      </c>
      <c r="AB3924" s="11">
        <f t="shared" si="950"/>
        <v>-0.24048371112128392</v>
      </c>
      <c r="AC3924" s="11">
        <f t="shared" si="944"/>
        <v>17.672946249756553</v>
      </c>
      <c r="AD3924" s="11">
        <f t="shared" si="940"/>
        <v>22.150914159304179</v>
      </c>
      <c r="AE3924" s="10">
        <v>15.234317032913101</v>
      </c>
      <c r="AF3924" s="11">
        <v>21.407260768815402</v>
      </c>
      <c r="AG3924" s="12">
        <v>28.209291618659801</v>
      </c>
      <c r="AH3924" s="10">
        <v>7.1442107000000005E-2</v>
      </c>
      <c r="AI3924" s="11">
        <f t="shared" si="945"/>
        <v>35.526315789473685</v>
      </c>
      <c r="AJ3924" s="11">
        <f t="shared" si="946"/>
        <v>6.5743944636678195</v>
      </c>
      <c r="AK3924" s="11">
        <f t="shared" si="947"/>
        <v>0.19097194627672254</v>
      </c>
      <c r="AL3924" s="11">
        <f t="shared" si="948"/>
        <v>2.6626626626626626</v>
      </c>
      <c r="AM3924" s="11">
        <f t="shared" si="949"/>
        <v>1.9675410228769914</v>
      </c>
      <c r="AN3924" s="3">
        <f t="shared" si="952"/>
        <v>0.55102040816326525</v>
      </c>
      <c r="AO3924" s="3">
        <f t="shared" si="953"/>
        <v>9.0476190476190474E-2</v>
      </c>
      <c r="AP3924" s="3" t="s">
        <v>8</v>
      </c>
      <c r="AQ3924" s="124"/>
      <c r="AR3924" s="4"/>
      <c r="AS3924" s="3"/>
    </row>
    <row r="3925" spans="1:45" ht="15" customHeight="1">
      <c r="A3925" s="11">
        <v>13.756</v>
      </c>
      <c r="B3925" s="32" t="s">
        <v>73</v>
      </c>
      <c r="C3925" s="17">
        <v>51.4</v>
      </c>
      <c r="D3925" s="17">
        <v>-11.55</v>
      </c>
      <c r="E3925" s="40" t="s">
        <v>72</v>
      </c>
      <c r="F3925" s="18">
        <v>39.700000000000003</v>
      </c>
      <c r="G3925" s="17">
        <v>40.299999999999997</v>
      </c>
      <c r="H3925" s="17">
        <v>43.2</v>
      </c>
      <c r="I3925" s="17">
        <v>44.9</v>
      </c>
      <c r="J3925" s="17">
        <v>46.1</v>
      </c>
      <c r="K3925" s="30">
        <v>48.3</v>
      </c>
      <c r="L3925" s="10">
        <f t="shared" si="951"/>
        <v>48.3</v>
      </c>
      <c r="M3925" s="52" t="str">
        <f t="shared" si="941"/>
        <v>transition</v>
      </c>
      <c r="N3925" s="32">
        <v>19000000</v>
      </c>
      <c r="O3925" s="24">
        <v>3920000</v>
      </c>
      <c r="P3925" s="24">
        <v>2790000</v>
      </c>
      <c r="Q3925" s="24">
        <v>1030000</v>
      </c>
      <c r="R3925" s="24">
        <v>34200000</v>
      </c>
      <c r="S3925" s="37">
        <v>1200000</v>
      </c>
      <c r="T3925" s="10">
        <v>0.30576118442227229</v>
      </c>
      <c r="U3925" s="11">
        <v>6.3083360154489856E-2</v>
      </c>
      <c r="V3925" s="11">
        <v>4.4898616028323145E-2</v>
      </c>
      <c r="W3925" s="11">
        <v>1.657547473447055E-2</v>
      </c>
      <c r="X3925" s="11">
        <v>0.5503701319600901</v>
      </c>
      <c r="Y3925" s="12">
        <v>1.931123270035404E-2</v>
      </c>
      <c r="Z3925" s="10">
        <f t="shared" si="942"/>
        <v>0.56152125279642062</v>
      </c>
      <c r="AA3925" s="11">
        <f t="shared" si="943"/>
        <v>-0.44313675740929492</v>
      </c>
      <c r="AB3925" s="11">
        <f t="shared" si="950"/>
        <v>-0.25063380165089832</v>
      </c>
      <c r="AC3925" s="11">
        <f t="shared" si="944"/>
        <v>16.988268874872592</v>
      </c>
      <c r="AD3925" s="11">
        <f t="shared" ref="AD3925:AD3988" si="954">68.4*AB3925+38.6</f>
        <v>21.456647967078556</v>
      </c>
      <c r="AE3925" s="10">
        <v>14.3532452722202</v>
      </c>
      <c r="AF3925" s="11">
        <v>20.546633043390099</v>
      </c>
      <c r="AG3925" s="12">
        <v>27.191642215671301</v>
      </c>
      <c r="AH3925" s="10">
        <v>8.0571013999999996E-2</v>
      </c>
      <c r="AI3925" s="11">
        <f t="shared" si="945"/>
        <v>35.714285714285715</v>
      </c>
      <c r="AJ3925" s="11">
        <f t="shared" si="946"/>
        <v>5.9405940594059405</v>
      </c>
      <c r="AK3925" s="11">
        <f t="shared" si="947"/>
        <v>0.17941585535465923</v>
      </c>
      <c r="AL3925" s="11">
        <f t="shared" si="948"/>
        <v>2.70873786407767</v>
      </c>
      <c r="AM3925" s="11">
        <f t="shared" si="949"/>
        <v>1.9451901565995529</v>
      </c>
      <c r="AN3925" s="3">
        <f t="shared" si="952"/>
        <v>0.55555555555555558</v>
      </c>
      <c r="AO3925" s="3">
        <f t="shared" si="953"/>
        <v>8.1578947368421056E-2</v>
      </c>
      <c r="AP3925" s="3" t="s">
        <v>8</v>
      </c>
      <c r="AQ3925" s="124"/>
      <c r="AR3925" s="4"/>
      <c r="AS3925" s="3"/>
    </row>
    <row r="3926" spans="1:45" ht="15" customHeight="1">
      <c r="A3926" s="11">
        <v>13.768000000000001</v>
      </c>
      <c r="B3926" s="32" t="s">
        <v>73</v>
      </c>
      <c r="C3926" s="17">
        <v>51.4</v>
      </c>
      <c r="D3926" s="17">
        <v>-11.55</v>
      </c>
      <c r="E3926" s="40" t="s">
        <v>72</v>
      </c>
      <c r="F3926" s="18">
        <v>39.700000000000003</v>
      </c>
      <c r="G3926" s="17">
        <v>40.299999999999997</v>
      </c>
      <c r="H3926" s="17">
        <v>43.2</v>
      </c>
      <c r="I3926" s="17">
        <v>44.9</v>
      </c>
      <c r="J3926" s="17">
        <v>46.1</v>
      </c>
      <c r="K3926" s="30">
        <v>48.3</v>
      </c>
      <c r="L3926" s="10">
        <f t="shared" si="951"/>
        <v>48.3</v>
      </c>
      <c r="M3926" s="52" t="str">
        <f t="shared" si="941"/>
        <v>transition</v>
      </c>
      <c r="N3926" s="32">
        <v>21500000</v>
      </c>
      <c r="O3926" s="24">
        <v>4310000</v>
      </c>
      <c r="P3926" s="24">
        <v>3020000</v>
      </c>
      <c r="Q3926" s="24">
        <v>1070000</v>
      </c>
      <c r="R3926" s="24">
        <v>36400000</v>
      </c>
      <c r="S3926" s="37">
        <v>1280000</v>
      </c>
      <c r="T3926" s="10">
        <v>0.31814146197099735</v>
      </c>
      <c r="U3926" s="11">
        <v>6.3776265167209231E-2</v>
      </c>
      <c r="V3926" s="11">
        <v>4.4687777448949396E-2</v>
      </c>
      <c r="W3926" s="11">
        <v>1.5833086712044985E-2</v>
      </c>
      <c r="X3926" s="11">
        <v>0.538620893755549</v>
      </c>
      <c r="Y3926" s="12">
        <v>1.8940514945250075E-2</v>
      </c>
      <c r="Z3926" s="10">
        <f t="shared" si="942"/>
        <v>0.55475206611570249</v>
      </c>
      <c r="AA3926" s="11">
        <f t="shared" si="943"/>
        <v>-0.44427234310473102</v>
      </c>
      <c r="AB3926" s="11">
        <f t="shared" si="950"/>
        <v>-0.25590107160883807</v>
      </c>
      <c r="AC3926" s="11">
        <f t="shared" si="944"/>
        <v>16.911616840430653</v>
      </c>
      <c r="AD3926" s="11">
        <f t="shared" si="954"/>
        <v>21.096366701955475</v>
      </c>
      <c r="AE3926" s="10">
        <v>13.8593742915647</v>
      </c>
      <c r="AF3926" s="11">
        <v>20.131628043516098</v>
      </c>
      <c r="AG3926" s="12">
        <v>26.6448349925187</v>
      </c>
      <c r="AH3926" s="10">
        <v>7.5907590999999996E-2</v>
      </c>
      <c r="AI3926" s="11">
        <f t="shared" si="945"/>
        <v>37.132987910189982</v>
      </c>
      <c r="AJ3926" s="11">
        <f t="shared" si="946"/>
        <v>5.6189640035118522</v>
      </c>
      <c r="AK3926" s="11">
        <f t="shared" si="947"/>
        <v>0.18229166666666669</v>
      </c>
      <c r="AL3926" s="11">
        <f t="shared" si="948"/>
        <v>2.8224299065420562</v>
      </c>
      <c r="AM3926" s="11">
        <f t="shared" si="949"/>
        <v>1.9297520661157022</v>
      </c>
      <c r="AN3926" s="3">
        <f t="shared" si="952"/>
        <v>0.59065934065934067</v>
      </c>
      <c r="AO3926" s="3">
        <f t="shared" si="953"/>
        <v>8.2967032967032964E-2</v>
      </c>
      <c r="AP3926" s="3" t="s">
        <v>8</v>
      </c>
      <c r="AQ3926" s="124"/>
      <c r="AR3926" s="4"/>
      <c r="AS3926" s="3"/>
    </row>
    <row r="3927" spans="1:45" ht="15" customHeight="1">
      <c r="A3927" s="11">
        <v>13.779</v>
      </c>
      <c r="B3927" s="32" t="s">
        <v>73</v>
      </c>
      <c r="C3927" s="17">
        <v>51.4</v>
      </c>
      <c r="D3927" s="17">
        <v>-11.55</v>
      </c>
      <c r="E3927" s="40" t="s">
        <v>72</v>
      </c>
      <c r="F3927" s="18">
        <v>39.700000000000003</v>
      </c>
      <c r="G3927" s="17">
        <v>40.299999999999997</v>
      </c>
      <c r="H3927" s="17">
        <v>43.2</v>
      </c>
      <c r="I3927" s="17">
        <v>44.9</v>
      </c>
      <c r="J3927" s="17">
        <v>46.1</v>
      </c>
      <c r="K3927" s="30">
        <v>48.3</v>
      </c>
      <c r="L3927" s="10">
        <f t="shared" si="951"/>
        <v>48.3</v>
      </c>
      <c r="M3927" s="52" t="str">
        <f t="shared" ref="M3927:M3990" si="955">IF(ABS(L3927)&lt;=20,"low latitude",IF(ABS(L3927)&lt;=40,"mid latitude",IF(ABS(L3927)&lt;=50,"transition",IF(ABS(L3927)&gt;50,"high latitude","no category"))))</f>
        <v>transition</v>
      </c>
      <c r="N3927" s="32">
        <v>17200000</v>
      </c>
      <c r="O3927" s="24">
        <v>3510000</v>
      </c>
      <c r="P3927" s="24">
        <v>2450000</v>
      </c>
      <c r="Q3927" s="24">
        <v>879000</v>
      </c>
      <c r="R3927" s="24">
        <v>30900000</v>
      </c>
      <c r="S3927" s="37">
        <v>1070000</v>
      </c>
      <c r="T3927" s="10">
        <v>0.30709350282990233</v>
      </c>
      <c r="U3927" s="11">
        <v>6.2668499705404487E-2</v>
      </c>
      <c r="V3927" s="11">
        <v>4.3742969879840742E-2</v>
      </c>
      <c r="W3927" s="11">
        <v>1.5693906336481638E-2</v>
      </c>
      <c r="X3927" s="11">
        <v>0.55169704868860359</v>
      </c>
      <c r="Y3927" s="12">
        <v>1.910407255976718E-2</v>
      </c>
      <c r="Z3927" s="10">
        <f t="shared" ref="Z3927:Z3990" si="956">(V3927+W3927+Y3927)/(U3927+V3927+W3927+Y3927)</f>
        <v>0.5562017954229358</v>
      </c>
      <c r="AA3927" s="11">
        <f t="shared" ref="AA3927:AA3990" si="957">LOG((V3927)/(U3927+V3927+W3927))</f>
        <v>-0.44582651936849743</v>
      </c>
      <c r="AB3927" s="11">
        <f t="shared" si="950"/>
        <v>-0.25476761356424477</v>
      </c>
      <c r="AC3927" s="11">
        <f t="shared" ref="AC3927:AC3990" si="958">67.5*AA3927+46.9</f>
        <v>16.806709942626423</v>
      </c>
      <c r="AD3927" s="11">
        <f t="shared" si="954"/>
        <v>21.173895232205659</v>
      </c>
      <c r="AE3927" s="10">
        <v>13.956405901108599</v>
      </c>
      <c r="AF3927" s="11">
        <v>20.186883844108401</v>
      </c>
      <c r="AG3927" s="12">
        <v>26.711784917490402</v>
      </c>
      <c r="AH3927" s="10">
        <v>9.0962579000000002E-2</v>
      </c>
      <c r="AI3927" s="11">
        <f t="shared" ref="AI3927:AI3990" si="959">((T3927)/(T3927+X3927))*100</f>
        <v>35.758835758835758</v>
      </c>
      <c r="AJ3927" s="11">
        <f t="shared" ref="AJ3927:AJ3990" si="960">((Y3927)/(T3927+Y3927))*100</f>
        <v>5.8565955117679254</v>
      </c>
      <c r="AK3927" s="11">
        <f t="shared" ref="AK3927:AK3990" si="961">(U3927+V3927+W3927)/(U3927+V3927+W3927+X3927+Y3927)</f>
        <v>0.176222010358422</v>
      </c>
      <c r="AL3927" s="11">
        <f t="shared" ref="AL3927:AL3990" si="962">V3927/W3927</f>
        <v>2.7872582480091013</v>
      </c>
      <c r="AM3927" s="11">
        <f t="shared" ref="AM3927:AM3990" si="963">((U3927*1)+(V3927*2)+(W3927*3)+(Y3927*4))/(U3927+V3927+W3927+Y3927)</f>
        <v>1.9379188266531799</v>
      </c>
      <c r="AN3927" s="3">
        <f t="shared" si="952"/>
        <v>0.55663430420711979</v>
      </c>
      <c r="AO3927" s="3">
        <f t="shared" si="953"/>
        <v>7.9288025889967639E-2</v>
      </c>
      <c r="AP3927" s="3" t="s">
        <v>8</v>
      </c>
      <c r="AQ3927" s="124"/>
      <c r="AR3927" s="4"/>
      <c r="AS3927" s="3"/>
    </row>
    <row r="3928" spans="1:45" ht="15" customHeight="1">
      <c r="A3928" s="11">
        <v>13.789</v>
      </c>
      <c r="B3928" s="32" t="s">
        <v>73</v>
      </c>
      <c r="C3928" s="17">
        <v>51.4</v>
      </c>
      <c r="D3928" s="17">
        <v>-11.55</v>
      </c>
      <c r="E3928" s="40" t="s">
        <v>72</v>
      </c>
      <c r="F3928" s="18">
        <v>39.700000000000003</v>
      </c>
      <c r="G3928" s="17">
        <v>40.299999999999997</v>
      </c>
      <c r="H3928" s="17">
        <v>43.2</v>
      </c>
      <c r="I3928" s="17">
        <v>44.9</v>
      </c>
      <c r="J3928" s="17">
        <v>46.1</v>
      </c>
      <c r="K3928" s="30">
        <v>48.3</v>
      </c>
      <c r="L3928" s="10">
        <f t="shared" si="951"/>
        <v>48.3</v>
      </c>
      <c r="M3928" s="52" t="str">
        <f t="shared" si="955"/>
        <v>transition</v>
      </c>
      <c r="N3928" s="32">
        <v>24700000</v>
      </c>
      <c r="O3928" s="24">
        <v>5190000</v>
      </c>
      <c r="P3928" s="24">
        <v>3800000</v>
      </c>
      <c r="Q3928" s="24">
        <v>1340000</v>
      </c>
      <c r="R3928" s="24">
        <v>45100000</v>
      </c>
      <c r="S3928" s="37">
        <v>1590000</v>
      </c>
      <c r="T3928" s="10">
        <v>0.3022515907978463</v>
      </c>
      <c r="U3928" s="11">
        <v>6.3509544787077821E-2</v>
      </c>
      <c r="V3928" s="11">
        <v>4.6500244738130199E-2</v>
      </c>
      <c r="W3928" s="11">
        <v>1.6397454723445913E-2</v>
      </c>
      <c r="X3928" s="11">
        <v>0.55188448360254527</v>
      </c>
      <c r="Y3928" s="12">
        <v>1.9456681350954477E-2</v>
      </c>
      <c r="Z3928" s="10">
        <f t="shared" si="956"/>
        <v>0.56459731543624159</v>
      </c>
      <c r="AA3928" s="11">
        <f t="shared" si="957"/>
        <v>-0.43431672490281042</v>
      </c>
      <c r="AB3928" s="11">
        <f t="shared" si="950"/>
        <v>-0.24826119118024079</v>
      </c>
      <c r="AC3928" s="11">
        <f t="shared" si="958"/>
        <v>17.583621069060296</v>
      </c>
      <c r="AD3928" s="11">
        <f t="shared" si="954"/>
        <v>21.61893452327153</v>
      </c>
      <c r="AE3928" s="10">
        <v>14.593298893227701</v>
      </c>
      <c r="AF3928" s="11">
        <v>20.756446474535998</v>
      </c>
      <c r="AG3928" s="12">
        <v>27.370116838213999</v>
      </c>
      <c r="AH3928" s="10">
        <v>8.4839998999999999E-2</v>
      </c>
      <c r="AI3928" s="11">
        <f t="shared" si="959"/>
        <v>35.386819484240682</v>
      </c>
      <c r="AJ3928" s="11">
        <f t="shared" si="960"/>
        <v>6.0479269684290609</v>
      </c>
      <c r="AK3928" s="11">
        <f t="shared" si="961"/>
        <v>0.18116450368291828</v>
      </c>
      <c r="AL3928" s="11">
        <f t="shared" si="962"/>
        <v>2.8358208955223878</v>
      </c>
      <c r="AM3928" s="11">
        <f t="shared" si="963"/>
        <v>1.9437919463087245</v>
      </c>
      <c r="AN3928" s="3">
        <f t="shared" si="952"/>
        <v>0.54767184035476724</v>
      </c>
      <c r="AO3928" s="3">
        <f t="shared" si="953"/>
        <v>8.4257206208425722E-2</v>
      </c>
      <c r="AP3928" s="3" t="s">
        <v>8</v>
      </c>
      <c r="AQ3928" s="124"/>
      <c r="AR3928" s="4"/>
      <c r="AS3928" s="3"/>
    </row>
    <row r="3929" spans="1:45" ht="15" customHeight="1">
      <c r="A3929" s="11">
        <v>13.802</v>
      </c>
      <c r="B3929" s="32" t="s">
        <v>73</v>
      </c>
      <c r="C3929" s="17">
        <v>51.4</v>
      </c>
      <c r="D3929" s="17">
        <v>-11.55</v>
      </c>
      <c r="E3929" s="40" t="s">
        <v>72</v>
      </c>
      <c r="F3929" s="18">
        <v>39.700000000000003</v>
      </c>
      <c r="G3929" s="17">
        <v>40.299999999999997</v>
      </c>
      <c r="H3929" s="17">
        <v>43.2</v>
      </c>
      <c r="I3929" s="17">
        <v>44.9</v>
      </c>
      <c r="J3929" s="17">
        <v>46.1</v>
      </c>
      <c r="K3929" s="30">
        <v>48.3</v>
      </c>
      <c r="L3929" s="10">
        <f t="shared" si="951"/>
        <v>48.3</v>
      </c>
      <c r="M3929" s="52" t="str">
        <f t="shared" si="955"/>
        <v>transition</v>
      </c>
      <c r="N3929" s="32">
        <v>10600000</v>
      </c>
      <c r="O3929" s="24">
        <v>2300000</v>
      </c>
      <c r="P3929" s="24">
        <v>1780000</v>
      </c>
      <c r="Q3929" s="24">
        <v>644000</v>
      </c>
      <c r="R3929" s="24">
        <v>20900000</v>
      </c>
      <c r="S3929" s="37">
        <v>786000</v>
      </c>
      <c r="T3929" s="10">
        <v>0.28640907862739801</v>
      </c>
      <c r="U3929" s="11">
        <v>6.2145366117265601E-2</v>
      </c>
      <c r="V3929" s="11">
        <v>4.8095109429883813E-2</v>
      </c>
      <c r="W3929" s="11">
        <v>1.7400702512834369E-2</v>
      </c>
      <c r="X3929" s="11">
        <v>0.56471223993515263</v>
      </c>
      <c r="Y3929" s="12">
        <v>2.123750337746555E-2</v>
      </c>
      <c r="Z3929" s="10">
        <f t="shared" si="956"/>
        <v>0.58257713248638832</v>
      </c>
      <c r="AA3929" s="11">
        <f t="shared" si="957"/>
        <v>-0.4238898866325832</v>
      </c>
      <c r="AB3929" s="11">
        <f t="shared" si="950"/>
        <v>-0.23464656644691304</v>
      </c>
      <c r="AC3929" s="11">
        <f t="shared" si="958"/>
        <v>18.287432652300634</v>
      </c>
      <c r="AD3929" s="11">
        <f t="shared" si="954"/>
        <v>22.550174855031148</v>
      </c>
      <c r="AE3929" s="10">
        <v>15.7698966685633</v>
      </c>
      <c r="AF3929" s="11">
        <v>21.947045770469298</v>
      </c>
      <c r="AG3929" s="12">
        <v>28.7814790871257</v>
      </c>
      <c r="AH3929" s="10">
        <v>0.10138447</v>
      </c>
      <c r="AI3929" s="11">
        <f t="shared" si="959"/>
        <v>33.650793650793652</v>
      </c>
      <c r="AJ3929" s="11">
        <f t="shared" si="960"/>
        <v>6.9032144739153338</v>
      </c>
      <c r="AK3929" s="11">
        <f t="shared" si="961"/>
        <v>0.17887163953048091</v>
      </c>
      <c r="AL3929" s="11">
        <f t="shared" si="962"/>
        <v>2.7639751552795029</v>
      </c>
      <c r="AM3929" s="11">
        <f t="shared" si="963"/>
        <v>1.9847549909255897</v>
      </c>
      <c r="AN3929" s="3">
        <f t="shared" si="952"/>
        <v>0.50717703349282306</v>
      </c>
      <c r="AO3929" s="3">
        <f t="shared" si="953"/>
        <v>8.5167464114832531E-2</v>
      </c>
      <c r="AP3929" s="3" t="s">
        <v>8</v>
      </c>
      <c r="AQ3929" s="124"/>
      <c r="AR3929" s="4"/>
      <c r="AS3929" s="3"/>
    </row>
    <row r="3930" spans="1:45" ht="15" customHeight="1">
      <c r="A3930" s="11">
        <v>13.813000000000001</v>
      </c>
      <c r="B3930" s="32" t="s">
        <v>73</v>
      </c>
      <c r="C3930" s="17">
        <v>51.4</v>
      </c>
      <c r="D3930" s="17">
        <v>-11.55</v>
      </c>
      <c r="E3930" s="40" t="s">
        <v>72</v>
      </c>
      <c r="F3930" s="18">
        <v>39.700000000000003</v>
      </c>
      <c r="G3930" s="17">
        <v>40.299999999999997</v>
      </c>
      <c r="H3930" s="17">
        <v>43.2</v>
      </c>
      <c r="I3930" s="17">
        <v>44.9</v>
      </c>
      <c r="J3930" s="17">
        <v>46.1</v>
      </c>
      <c r="K3930" s="30">
        <v>48.3</v>
      </c>
      <c r="L3930" s="10">
        <f t="shared" si="951"/>
        <v>48.3</v>
      </c>
      <c r="M3930" s="52" t="str">
        <f t="shared" si="955"/>
        <v>transition</v>
      </c>
      <c r="N3930" s="32">
        <v>6640000</v>
      </c>
      <c r="O3930" s="24">
        <v>1470000</v>
      </c>
      <c r="P3930" s="24">
        <v>1120000</v>
      </c>
      <c r="Q3930" s="24">
        <v>413000</v>
      </c>
      <c r="R3930" s="24">
        <v>13600000</v>
      </c>
      <c r="S3930" s="37">
        <v>516000</v>
      </c>
      <c r="T3930" s="10">
        <v>0.27947304179468835</v>
      </c>
      <c r="U3930" s="11">
        <v>6.1871290879245762E-2</v>
      </c>
      <c r="V3930" s="11">
        <v>4.7140031146092005E-2</v>
      </c>
      <c r="W3930" s="11">
        <v>1.7382886485121429E-2</v>
      </c>
      <c r="X3930" s="11">
        <v>0.57241466391683149</v>
      </c>
      <c r="Y3930" s="12">
        <v>2.1718085778020962E-2</v>
      </c>
      <c r="Z3930" s="10">
        <f t="shared" si="956"/>
        <v>0.58226768968456954</v>
      </c>
      <c r="AA3930" s="11">
        <f t="shared" si="957"/>
        <v>-0.42833730952879945</v>
      </c>
      <c r="AB3930" s="11">
        <f t="shared" si="950"/>
        <v>-0.23487730843399662</v>
      </c>
      <c r="AC3930" s="11">
        <f t="shared" si="958"/>
        <v>17.987231606806034</v>
      </c>
      <c r="AD3930" s="11">
        <f t="shared" si="954"/>
        <v>22.53439210311463</v>
      </c>
      <c r="AE3930" s="10">
        <v>15.7205776441686</v>
      </c>
      <c r="AF3930" s="11">
        <v>21.878290530045501</v>
      </c>
      <c r="AG3930" s="12">
        <v>28.813284334447498</v>
      </c>
      <c r="AH3930" s="10">
        <v>0.103257286</v>
      </c>
      <c r="AI3930" s="11">
        <f t="shared" si="959"/>
        <v>32.806324110671945</v>
      </c>
      <c r="AJ3930" s="11">
        <f t="shared" si="960"/>
        <v>7.2107322526551139</v>
      </c>
      <c r="AK3930" s="11">
        <f t="shared" si="961"/>
        <v>0.1754191249488872</v>
      </c>
      <c r="AL3930" s="11">
        <f t="shared" si="962"/>
        <v>2.7118644067796605</v>
      </c>
      <c r="AM3930" s="11">
        <f t="shared" si="963"/>
        <v>1.9928957090082413</v>
      </c>
      <c r="AN3930" s="3">
        <f t="shared" si="952"/>
        <v>0.4882352941176471</v>
      </c>
      <c r="AO3930" s="3">
        <f t="shared" si="953"/>
        <v>8.2352941176470587E-2</v>
      </c>
      <c r="AP3930" s="3" t="s">
        <v>8</v>
      </c>
      <c r="AQ3930" s="124"/>
      <c r="AR3930" s="4"/>
      <c r="AS3930" s="3"/>
    </row>
    <row r="3931" spans="1:45" ht="15" customHeight="1">
      <c r="A3931" s="11">
        <v>13.823</v>
      </c>
      <c r="B3931" s="32" t="s">
        <v>73</v>
      </c>
      <c r="C3931" s="17">
        <v>51.4</v>
      </c>
      <c r="D3931" s="17">
        <v>-11.55</v>
      </c>
      <c r="E3931" s="40" t="s">
        <v>72</v>
      </c>
      <c r="F3931" s="18">
        <v>39.700000000000003</v>
      </c>
      <c r="G3931" s="17">
        <v>40.299999999999997</v>
      </c>
      <c r="H3931" s="17">
        <v>43.2</v>
      </c>
      <c r="I3931" s="17">
        <v>44.9</v>
      </c>
      <c r="J3931" s="17">
        <v>46.1</v>
      </c>
      <c r="K3931" s="30">
        <v>48.3</v>
      </c>
      <c r="L3931" s="10">
        <f t="shared" si="951"/>
        <v>48.3</v>
      </c>
      <c r="M3931" s="52" t="str">
        <f t="shared" si="955"/>
        <v>transition</v>
      </c>
      <c r="N3931" s="32">
        <v>9850000</v>
      </c>
      <c r="O3931" s="24">
        <v>2170000</v>
      </c>
      <c r="P3931" s="24">
        <v>1670000</v>
      </c>
      <c r="Q3931" s="24">
        <v>588000</v>
      </c>
      <c r="R3931" s="24">
        <v>19100000</v>
      </c>
      <c r="S3931" s="37">
        <v>694000</v>
      </c>
      <c r="T3931" s="10">
        <v>0.28909368396337171</v>
      </c>
      <c r="U3931" s="11">
        <v>6.368865930969711E-2</v>
      </c>
      <c r="V3931" s="11">
        <v>4.9013853017140174E-2</v>
      </c>
      <c r="W3931" s="11">
        <v>1.725757220004696E-2</v>
      </c>
      <c r="X3931" s="11">
        <v>0.56057760037567506</v>
      </c>
      <c r="Y3931" s="12">
        <v>2.0368631134069032E-2</v>
      </c>
      <c r="Z3931" s="10">
        <f t="shared" si="956"/>
        <v>0.57633736821554093</v>
      </c>
      <c r="AA3931" s="11">
        <f t="shared" si="957"/>
        <v>-0.42349114105910191</v>
      </c>
      <c r="AB3931" s="11">
        <f t="shared" si="950"/>
        <v>-0.23932322098140685</v>
      </c>
      <c r="AC3931" s="11">
        <f t="shared" si="958"/>
        <v>18.314347978510622</v>
      </c>
      <c r="AD3931" s="11">
        <f t="shared" si="954"/>
        <v>22.230291684871773</v>
      </c>
      <c r="AE3931" s="10">
        <v>15.342355283167199</v>
      </c>
      <c r="AF3931" s="11">
        <v>21.516979309684299</v>
      </c>
      <c r="AG3931" s="12">
        <v>28.270658849022801</v>
      </c>
      <c r="AH3931" s="10">
        <v>9.9948165000000005E-2</v>
      </c>
      <c r="AI3931" s="11">
        <f t="shared" si="959"/>
        <v>34.024179620034538</v>
      </c>
      <c r="AJ3931" s="11">
        <f t="shared" si="960"/>
        <v>6.5819423368740528</v>
      </c>
      <c r="AK3931" s="11">
        <f t="shared" si="961"/>
        <v>0.18280901659648252</v>
      </c>
      <c r="AL3931" s="11">
        <f t="shared" si="962"/>
        <v>2.8401360544217686</v>
      </c>
      <c r="AM3931" s="11">
        <f t="shared" si="963"/>
        <v>1.9621241702459977</v>
      </c>
      <c r="AN3931" s="3">
        <f t="shared" si="952"/>
        <v>0.51570680628272259</v>
      </c>
      <c r="AO3931" s="3">
        <f t="shared" si="953"/>
        <v>8.7434554973821993E-2</v>
      </c>
      <c r="AP3931" s="3" t="s">
        <v>8</v>
      </c>
      <c r="AQ3931" s="124"/>
      <c r="AR3931" s="4"/>
      <c r="AS3931" s="3"/>
    </row>
    <row r="3932" spans="1:45" ht="15" customHeight="1">
      <c r="A3932" s="11">
        <v>13.835000000000001</v>
      </c>
      <c r="B3932" s="32" t="s">
        <v>73</v>
      </c>
      <c r="C3932" s="17">
        <v>51.4</v>
      </c>
      <c r="D3932" s="17">
        <v>-11.55</v>
      </c>
      <c r="E3932" s="40" t="s">
        <v>72</v>
      </c>
      <c r="F3932" s="18">
        <v>39.700000000000003</v>
      </c>
      <c r="G3932" s="17">
        <v>40.299999999999997</v>
      </c>
      <c r="H3932" s="17">
        <v>43.2</v>
      </c>
      <c r="I3932" s="17">
        <v>44.9</v>
      </c>
      <c r="J3932" s="17">
        <v>46.1</v>
      </c>
      <c r="K3932" s="30">
        <v>48.3</v>
      </c>
      <c r="L3932" s="10">
        <f t="shared" si="951"/>
        <v>48.3</v>
      </c>
      <c r="M3932" s="52" t="str">
        <f t="shared" si="955"/>
        <v>transition</v>
      </c>
      <c r="N3932" s="32">
        <v>15000000</v>
      </c>
      <c r="O3932" s="24">
        <v>3310000</v>
      </c>
      <c r="P3932" s="24">
        <v>2530000</v>
      </c>
      <c r="Q3932" s="24">
        <v>927000</v>
      </c>
      <c r="R3932" s="24">
        <v>27600000</v>
      </c>
      <c r="S3932" s="37">
        <v>1060000</v>
      </c>
      <c r="T3932" s="10">
        <v>0.29745969421143437</v>
      </c>
      <c r="U3932" s="11">
        <v>6.5639439189323176E-2</v>
      </c>
      <c r="V3932" s="11">
        <v>5.0171535090328595E-2</v>
      </c>
      <c r="W3932" s="11">
        <v>1.8383009102266642E-2</v>
      </c>
      <c r="X3932" s="11">
        <v>0.54732583734903917</v>
      </c>
      <c r="Y3932" s="12">
        <v>2.1020485057608028E-2</v>
      </c>
      <c r="Z3932" s="10">
        <f t="shared" si="956"/>
        <v>0.57710489331800185</v>
      </c>
      <c r="AA3932" s="11">
        <f t="shared" si="957"/>
        <v>-0.42727565530765105</v>
      </c>
      <c r="AB3932" s="11">
        <f t="shared" si="950"/>
        <v>-0.23874524325848895</v>
      </c>
      <c r="AC3932" s="11">
        <f t="shared" si="958"/>
        <v>18.058893266733552</v>
      </c>
      <c r="AD3932" s="11">
        <f t="shared" si="954"/>
        <v>22.269825361119356</v>
      </c>
      <c r="AE3932" s="10">
        <v>15.423554063483801</v>
      </c>
      <c r="AF3932" s="11">
        <v>21.5591499797052</v>
      </c>
      <c r="AG3932" s="12">
        <v>28.391046161350399</v>
      </c>
      <c r="AH3932" s="10">
        <v>9.8922625E-2</v>
      </c>
      <c r="AI3932" s="11">
        <f t="shared" si="959"/>
        <v>35.211267605633807</v>
      </c>
      <c r="AJ3932" s="11">
        <f t="shared" si="960"/>
        <v>6.6002490660024904</v>
      </c>
      <c r="AK3932" s="11">
        <f t="shared" si="961"/>
        <v>0.19101250458689698</v>
      </c>
      <c r="AL3932" s="11">
        <f t="shared" si="962"/>
        <v>2.7292340884573898</v>
      </c>
      <c r="AM3932" s="11">
        <f t="shared" si="963"/>
        <v>1.9663983646352374</v>
      </c>
      <c r="AN3932" s="3">
        <f t="shared" si="952"/>
        <v>0.5434782608695653</v>
      </c>
      <c r="AO3932" s="3">
        <f t="shared" si="953"/>
        <v>9.166666666666666E-2</v>
      </c>
      <c r="AP3932" s="3" t="s">
        <v>8</v>
      </c>
      <c r="AQ3932" s="124"/>
      <c r="AR3932" s="4"/>
      <c r="AS3932" s="3"/>
    </row>
    <row r="3933" spans="1:45" ht="15" customHeight="1">
      <c r="A3933" s="11">
        <v>13.846</v>
      </c>
      <c r="B3933" s="32" t="s">
        <v>73</v>
      </c>
      <c r="C3933" s="17">
        <v>51.4</v>
      </c>
      <c r="D3933" s="17">
        <v>-11.55</v>
      </c>
      <c r="E3933" s="40" t="s">
        <v>72</v>
      </c>
      <c r="F3933" s="18">
        <v>39.700000000000003</v>
      </c>
      <c r="G3933" s="17">
        <v>40.299999999999997</v>
      </c>
      <c r="H3933" s="17">
        <v>43.2</v>
      </c>
      <c r="I3933" s="17">
        <v>44.9</v>
      </c>
      <c r="J3933" s="17">
        <v>46.1</v>
      </c>
      <c r="K3933" s="30">
        <v>48.3</v>
      </c>
      <c r="L3933" s="10">
        <f t="shared" si="951"/>
        <v>48.3</v>
      </c>
      <c r="M3933" s="52" t="str">
        <f t="shared" si="955"/>
        <v>transition</v>
      </c>
      <c r="N3933" s="32">
        <v>11900000</v>
      </c>
      <c r="O3933" s="24">
        <v>2720000</v>
      </c>
      <c r="P3933" s="24">
        <v>2080000</v>
      </c>
      <c r="Q3933" s="24">
        <v>735000</v>
      </c>
      <c r="R3933" s="24">
        <v>21900000</v>
      </c>
      <c r="S3933" s="37">
        <v>869000</v>
      </c>
      <c r="T3933" s="10">
        <v>0.29599044871157099</v>
      </c>
      <c r="U3933" s="11">
        <v>6.7654959705501935E-2</v>
      </c>
      <c r="V3933" s="11">
        <v>5.1736145657148541E-2</v>
      </c>
      <c r="W3933" s="11">
        <v>1.8281763008655857E-2</v>
      </c>
      <c r="X3933" s="11">
        <v>0.54472191821709282</v>
      </c>
      <c r="Y3933" s="12">
        <v>2.1614764700029848E-2</v>
      </c>
      <c r="Z3933" s="10">
        <f t="shared" si="956"/>
        <v>0.57526545908807003</v>
      </c>
      <c r="AA3933" s="11">
        <f t="shared" si="957"/>
        <v>-0.42505429025198005</v>
      </c>
      <c r="AB3933" s="11">
        <f t="shared" si="950"/>
        <v>-0.24013170172245077</v>
      </c>
      <c r="AC3933" s="11">
        <f t="shared" si="958"/>
        <v>18.208835407991344</v>
      </c>
      <c r="AD3933" s="11">
        <f t="shared" si="954"/>
        <v>22.174991602184367</v>
      </c>
      <c r="AE3933" s="10">
        <v>15.277239672309801</v>
      </c>
      <c r="AF3933" s="11">
        <v>21.422771851998</v>
      </c>
      <c r="AG3933" s="12">
        <v>28.180586075202001</v>
      </c>
      <c r="AH3933" s="10">
        <v>9.5825936E-2</v>
      </c>
      <c r="AI3933" s="11">
        <f t="shared" si="959"/>
        <v>35.207100591715978</v>
      </c>
      <c r="AJ3933" s="11">
        <f t="shared" si="960"/>
        <v>6.8055446785182854</v>
      </c>
      <c r="AK3933" s="11">
        <f t="shared" si="961"/>
        <v>0.19555539853024306</v>
      </c>
      <c r="AL3933" s="11">
        <f t="shared" si="962"/>
        <v>2.8299319727891152</v>
      </c>
      <c r="AM3933" s="11">
        <f t="shared" si="963"/>
        <v>1.9614303560274831</v>
      </c>
      <c r="AN3933" s="3">
        <f t="shared" si="952"/>
        <v>0.54337899543378998</v>
      </c>
      <c r="AO3933" s="3">
        <f t="shared" si="953"/>
        <v>9.4977168949771693E-2</v>
      </c>
      <c r="AP3933" s="3" t="s">
        <v>8</v>
      </c>
      <c r="AQ3933" s="124"/>
      <c r="AR3933" s="4"/>
      <c r="AS3933" s="3"/>
    </row>
    <row r="3934" spans="1:45" ht="15" customHeight="1">
      <c r="A3934" s="11">
        <v>13.856</v>
      </c>
      <c r="B3934" s="32" t="s">
        <v>73</v>
      </c>
      <c r="C3934" s="17">
        <v>51.4</v>
      </c>
      <c r="D3934" s="17">
        <v>-11.55</v>
      </c>
      <c r="E3934" s="40" t="s">
        <v>72</v>
      </c>
      <c r="F3934" s="18">
        <v>39.700000000000003</v>
      </c>
      <c r="G3934" s="17">
        <v>40.299999999999997</v>
      </c>
      <c r="H3934" s="17">
        <v>43.2</v>
      </c>
      <c r="I3934" s="17">
        <v>44.9</v>
      </c>
      <c r="J3934" s="17">
        <v>46.1</v>
      </c>
      <c r="K3934" s="30">
        <v>48.3</v>
      </c>
      <c r="L3934" s="10">
        <f t="shared" si="951"/>
        <v>48.3</v>
      </c>
      <c r="M3934" s="52" t="str">
        <f t="shared" si="955"/>
        <v>transition</v>
      </c>
      <c r="N3934" s="32">
        <v>15700000</v>
      </c>
      <c r="O3934" s="24">
        <v>3400000</v>
      </c>
      <c r="P3934" s="24">
        <v>2660000</v>
      </c>
      <c r="Q3934" s="24">
        <v>930000</v>
      </c>
      <c r="R3934" s="24">
        <v>28700000</v>
      </c>
      <c r="S3934" s="37">
        <v>1110000</v>
      </c>
      <c r="T3934" s="10">
        <v>0.29904761904761906</v>
      </c>
      <c r="U3934" s="11">
        <v>6.4761904761904757E-2</v>
      </c>
      <c r="V3934" s="11">
        <v>5.0666666666666665E-2</v>
      </c>
      <c r="W3934" s="11">
        <v>1.7714285714285714E-2</v>
      </c>
      <c r="X3934" s="11">
        <v>0.54666666666666663</v>
      </c>
      <c r="Y3934" s="12">
        <v>2.1142857142857144E-2</v>
      </c>
      <c r="Z3934" s="10">
        <f t="shared" si="956"/>
        <v>0.58024691358024683</v>
      </c>
      <c r="AA3934" s="11">
        <f t="shared" si="957"/>
        <v>-0.41959553911461445</v>
      </c>
      <c r="AB3934" s="11">
        <f t="shared" si="950"/>
        <v>-0.23638716094293236</v>
      </c>
      <c r="AC3934" s="11">
        <f t="shared" si="958"/>
        <v>18.577301109763525</v>
      </c>
      <c r="AD3934" s="11">
        <f t="shared" si="954"/>
        <v>22.431118191503426</v>
      </c>
      <c r="AE3934" s="10">
        <v>15.6679755621787</v>
      </c>
      <c r="AF3934" s="11">
        <v>21.7566068512334</v>
      </c>
      <c r="AG3934" s="12">
        <v>28.615918823745599</v>
      </c>
      <c r="AH3934" s="10">
        <v>8.1952529999999996E-2</v>
      </c>
      <c r="AI3934" s="11">
        <f t="shared" si="959"/>
        <v>35.360360360360367</v>
      </c>
      <c r="AJ3934" s="11">
        <f t="shared" si="960"/>
        <v>6.6032123735871497</v>
      </c>
      <c r="AK3934" s="11">
        <f t="shared" si="961"/>
        <v>0.18994565217391307</v>
      </c>
      <c r="AL3934" s="11">
        <f t="shared" si="962"/>
        <v>2.860215053763441</v>
      </c>
      <c r="AM3934" s="11">
        <f t="shared" si="963"/>
        <v>1.9691358024691357</v>
      </c>
      <c r="AN3934" s="3">
        <f t="shared" si="952"/>
        <v>0.54703832752613246</v>
      </c>
      <c r="AO3934" s="3">
        <f t="shared" si="953"/>
        <v>9.2682926829268292E-2</v>
      </c>
      <c r="AP3934" s="3" t="s">
        <v>8</v>
      </c>
      <c r="AQ3934" s="124"/>
      <c r="AR3934" s="4"/>
      <c r="AS3934" s="3"/>
    </row>
    <row r="3935" spans="1:45" ht="15" customHeight="1">
      <c r="A3935" s="11">
        <v>13.865</v>
      </c>
      <c r="B3935" s="32" t="s">
        <v>73</v>
      </c>
      <c r="C3935" s="17">
        <v>51.4</v>
      </c>
      <c r="D3935" s="17">
        <v>-11.55</v>
      </c>
      <c r="E3935" s="40" t="s">
        <v>72</v>
      </c>
      <c r="F3935" s="18">
        <v>39.700000000000003</v>
      </c>
      <c r="G3935" s="17">
        <v>40.299999999999997</v>
      </c>
      <c r="H3935" s="17">
        <v>43.2</v>
      </c>
      <c r="I3935" s="17">
        <v>44.9</v>
      </c>
      <c r="J3935" s="17">
        <v>46.1</v>
      </c>
      <c r="K3935" s="30">
        <v>48.3</v>
      </c>
      <c r="L3935" s="10">
        <f t="shared" si="951"/>
        <v>48.3</v>
      </c>
      <c r="M3935" s="52" t="str">
        <f t="shared" si="955"/>
        <v>transition</v>
      </c>
      <c r="N3935" s="32">
        <v>49800000</v>
      </c>
      <c r="O3935" s="24">
        <v>12100000</v>
      </c>
      <c r="P3935" s="24">
        <v>10100000</v>
      </c>
      <c r="Q3935" s="24">
        <v>3840000</v>
      </c>
      <c r="R3935" s="24">
        <v>104000000</v>
      </c>
      <c r="S3935" s="37">
        <v>4400000</v>
      </c>
      <c r="T3935" s="10">
        <v>0.27029960920538426</v>
      </c>
      <c r="U3935" s="11">
        <v>6.567520625271385E-2</v>
      </c>
      <c r="V3935" s="11">
        <v>5.4819800260529745E-2</v>
      </c>
      <c r="W3935" s="11">
        <v>2.0842379504993486E-2</v>
      </c>
      <c r="X3935" s="11">
        <v>0.56448111159357361</v>
      </c>
      <c r="Y3935" s="12">
        <v>2.3881893182805036E-2</v>
      </c>
      <c r="Z3935" s="10">
        <f t="shared" si="956"/>
        <v>0.60249671484888301</v>
      </c>
      <c r="AA3935" s="11">
        <f t="shared" si="957"/>
        <v>-0.41131960611351176</v>
      </c>
      <c r="AB3935" s="11">
        <f t="shared" si="950"/>
        <v>-0.22004531676453296</v>
      </c>
      <c r="AC3935" s="11">
        <f t="shared" si="958"/>
        <v>19.135926587337956</v>
      </c>
      <c r="AD3935" s="11">
        <f t="shared" si="954"/>
        <v>23.548900333305944</v>
      </c>
      <c r="AE3935" s="10">
        <v>17.0812880802055</v>
      </c>
      <c r="AF3935" s="11">
        <v>23.197790264610099</v>
      </c>
      <c r="AG3935" s="12">
        <v>30.357792621672001</v>
      </c>
      <c r="AH3935" s="10">
        <v>6.0829359999999999E-2</v>
      </c>
      <c r="AI3935" s="11">
        <f t="shared" si="959"/>
        <v>32.379713914174246</v>
      </c>
      <c r="AJ3935" s="11">
        <f t="shared" si="960"/>
        <v>8.1180811808118083</v>
      </c>
      <c r="AK3935" s="11">
        <f t="shared" si="961"/>
        <v>0.19369235346623029</v>
      </c>
      <c r="AL3935" s="11">
        <f t="shared" si="962"/>
        <v>2.6302083333333335</v>
      </c>
      <c r="AM3935" s="11">
        <f t="shared" si="963"/>
        <v>2.0177398160315372</v>
      </c>
      <c r="AN3935" s="3">
        <f t="shared" si="952"/>
        <v>0.47884615384615381</v>
      </c>
      <c r="AO3935" s="3">
        <f t="shared" si="953"/>
        <v>9.7115384615384617E-2</v>
      </c>
      <c r="AP3935" s="3" t="s">
        <v>8</v>
      </c>
      <c r="AQ3935" s="124"/>
      <c r="AR3935" s="4"/>
      <c r="AS3935" s="3"/>
    </row>
    <row r="3936" spans="1:45" ht="15" customHeight="1">
      <c r="A3936" s="11">
        <v>13.875999999999999</v>
      </c>
      <c r="B3936" s="32" t="s">
        <v>73</v>
      </c>
      <c r="C3936" s="17">
        <v>51.4</v>
      </c>
      <c r="D3936" s="17">
        <v>-11.55</v>
      </c>
      <c r="E3936" s="40" t="s">
        <v>72</v>
      </c>
      <c r="F3936" s="18">
        <v>39.700000000000003</v>
      </c>
      <c r="G3936" s="17">
        <v>40.299999999999997</v>
      </c>
      <c r="H3936" s="17">
        <v>43.2</v>
      </c>
      <c r="I3936" s="17">
        <v>44.9</v>
      </c>
      <c r="J3936" s="17">
        <v>46.1</v>
      </c>
      <c r="K3936" s="30">
        <v>48.3</v>
      </c>
      <c r="L3936" s="10">
        <f t="shared" si="951"/>
        <v>48.3</v>
      </c>
      <c r="M3936" s="52" t="str">
        <f t="shared" si="955"/>
        <v>transition</v>
      </c>
      <c r="N3936" s="32">
        <v>8510000</v>
      </c>
      <c r="O3936" s="24">
        <v>1870000</v>
      </c>
      <c r="P3936" s="24">
        <v>1530000</v>
      </c>
      <c r="Q3936" s="24">
        <v>549000</v>
      </c>
      <c r="R3936" s="24">
        <v>14600000</v>
      </c>
      <c r="S3936" s="37">
        <v>615000</v>
      </c>
      <c r="T3936" s="10">
        <v>0.30750885307508852</v>
      </c>
      <c r="U3936" s="11">
        <v>6.757245067572451E-2</v>
      </c>
      <c r="V3936" s="11">
        <v>5.5286550552865507E-2</v>
      </c>
      <c r="W3936" s="11">
        <v>1.9838115198381152E-2</v>
      </c>
      <c r="X3936" s="11">
        <v>0.5275710052757101</v>
      </c>
      <c r="Y3936" s="12">
        <v>2.2223025222230252E-2</v>
      </c>
      <c r="Z3936" s="10">
        <f t="shared" si="956"/>
        <v>0.59027169149868541</v>
      </c>
      <c r="AA3936" s="11">
        <f t="shared" si="957"/>
        <v>-0.41179570291894541</v>
      </c>
      <c r="AB3936" s="11">
        <f t="shared" si="950"/>
        <v>-0.22894804435921018</v>
      </c>
      <c r="AC3936" s="11">
        <f t="shared" si="958"/>
        <v>19.103790052971185</v>
      </c>
      <c r="AD3936" s="11">
        <f t="shared" si="954"/>
        <v>22.939953765830026</v>
      </c>
      <c r="AE3936" s="10">
        <v>16.2662266308479</v>
      </c>
      <c r="AF3936" s="11">
        <v>22.420492899905302</v>
      </c>
      <c r="AG3936" s="12">
        <v>29.4394841326001</v>
      </c>
      <c r="AH3936" s="10">
        <v>6.9334573999999996E-2</v>
      </c>
      <c r="AI3936" s="11">
        <f t="shared" si="959"/>
        <v>36.823885763738637</v>
      </c>
      <c r="AJ3936" s="11">
        <f t="shared" si="960"/>
        <v>6.7397260273972606</v>
      </c>
      <c r="AK3936" s="11">
        <f t="shared" si="961"/>
        <v>0.20606345230640782</v>
      </c>
      <c r="AL3936" s="11">
        <f t="shared" si="962"/>
        <v>2.7868852459016393</v>
      </c>
      <c r="AM3936" s="11">
        <f t="shared" si="963"/>
        <v>1.9800613496932518</v>
      </c>
      <c r="AN3936" s="3">
        <f t="shared" si="952"/>
        <v>0.58287671232876703</v>
      </c>
      <c r="AO3936" s="3">
        <f t="shared" si="953"/>
        <v>0.10479452054794521</v>
      </c>
      <c r="AP3936" s="3" t="s">
        <v>8</v>
      </c>
      <c r="AQ3936" s="124"/>
      <c r="AR3936" s="4"/>
      <c r="AS3936" s="3"/>
    </row>
    <row r="3937" spans="1:45" ht="15" customHeight="1">
      <c r="A3937" s="11">
        <v>13.887</v>
      </c>
      <c r="B3937" s="32" t="s">
        <v>73</v>
      </c>
      <c r="C3937" s="17">
        <v>51.4</v>
      </c>
      <c r="D3937" s="17">
        <v>-11.55</v>
      </c>
      <c r="E3937" s="40" t="s">
        <v>72</v>
      </c>
      <c r="F3937" s="18">
        <v>39.700000000000003</v>
      </c>
      <c r="G3937" s="17">
        <v>40.299999999999997</v>
      </c>
      <c r="H3937" s="17">
        <v>43.2</v>
      </c>
      <c r="I3937" s="17">
        <v>44.9</v>
      </c>
      <c r="J3937" s="17">
        <v>46.1</v>
      </c>
      <c r="K3937" s="30">
        <v>48.3</v>
      </c>
      <c r="L3937" s="10">
        <f t="shared" si="951"/>
        <v>48.3</v>
      </c>
      <c r="M3937" s="52" t="str">
        <f t="shared" si="955"/>
        <v>transition</v>
      </c>
      <c r="N3937" s="32">
        <v>32200000</v>
      </c>
      <c r="O3937" s="24">
        <v>7270000</v>
      </c>
      <c r="P3937" s="24">
        <v>5770000</v>
      </c>
      <c r="Q3937" s="24">
        <v>2100000</v>
      </c>
      <c r="R3937" s="24">
        <v>63500000</v>
      </c>
      <c r="S3937" s="37">
        <v>2440000</v>
      </c>
      <c r="T3937" s="10">
        <v>0.28425141242937851</v>
      </c>
      <c r="U3937" s="11">
        <v>6.417725988700565E-2</v>
      </c>
      <c r="V3937" s="11">
        <v>5.0935734463276837E-2</v>
      </c>
      <c r="W3937" s="11">
        <v>1.8538135593220338E-2</v>
      </c>
      <c r="X3937" s="11">
        <v>0.56055790960451979</v>
      </c>
      <c r="Y3937" s="12">
        <v>2.1539548022598869E-2</v>
      </c>
      <c r="Z3937" s="10">
        <f t="shared" si="956"/>
        <v>0.58646188850967007</v>
      </c>
      <c r="AA3937" s="11">
        <f t="shared" si="957"/>
        <v>-0.41895006200832258</v>
      </c>
      <c r="AB3937" s="11">
        <f t="shared" si="950"/>
        <v>-0.23176020545423656</v>
      </c>
      <c r="AC3937" s="11">
        <f t="shared" si="958"/>
        <v>18.620870814438224</v>
      </c>
      <c r="AD3937" s="11">
        <f t="shared" si="954"/>
        <v>22.747601946930217</v>
      </c>
      <c r="AE3937" s="10">
        <v>16.063859432696301</v>
      </c>
      <c r="AF3937" s="11">
        <v>22.163846944119602</v>
      </c>
      <c r="AG3937" s="12">
        <v>29.136294125968799</v>
      </c>
      <c r="AH3937" s="10">
        <v>5.9259259000000002E-2</v>
      </c>
      <c r="AI3937" s="11">
        <f t="shared" si="959"/>
        <v>33.646812957157778</v>
      </c>
      <c r="AJ3937" s="11">
        <f t="shared" si="960"/>
        <v>7.0438799076212462</v>
      </c>
      <c r="AK3937" s="11">
        <f t="shared" si="961"/>
        <v>0.18672915638875187</v>
      </c>
      <c r="AL3937" s="11">
        <f t="shared" si="962"/>
        <v>2.7476190476190476</v>
      </c>
      <c r="AM3937" s="11">
        <f t="shared" si="963"/>
        <v>1.9835039817974971</v>
      </c>
      <c r="AN3937" s="3">
        <f t="shared" si="952"/>
        <v>0.50708661417322831</v>
      </c>
      <c r="AO3937" s="3">
        <f t="shared" si="953"/>
        <v>9.0866141732283467E-2</v>
      </c>
      <c r="AP3937" s="3" t="s">
        <v>8</v>
      </c>
      <c r="AQ3937" s="124"/>
      <c r="AR3937" s="4"/>
      <c r="AS3937" s="3"/>
    </row>
    <row r="3938" spans="1:45" ht="15" customHeight="1">
      <c r="A3938" s="11">
        <v>13.898999999999999</v>
      </c>
      <c r="B3938" s="32" t="s">
        <v>73</v>
      </c>
      <c r="C3938" s="17">
        <v>51.4</v>
      </c>
      <c r="D3938" s="17">
        <v>-11.55</v>
      </c>
      <c r="E3938" s="40" t="s">
        <v>72</v>
      </c>
      <c r="F3938" s="18">
        <v>39.700000000000003</v>
      </c>
      <c r="G3938" s="17">
        <v>40.299999999999997</v>
      </c>
      <c r="H3938" s="17">
        <v>43.2</v>
      </c>
      <c r="I3938" s="17">
        <v>44.9</v>
      </c>
      <c r="J3938" s="17">
        <v>46.1</v>
      </c>
      <c r="K3938" s="30">
        <v>48.3</v>
      </c>
      <c r="L3938" s="10">
        <f t="shared" si="951"/>
        <v>48.3</v>
      </c>
      <c r="M3938" s="52" t="str">
        <f t="shared" si="955"/>
        <v>transition</v>
      </c>
      <c r="N3938" s="32">
        <v>42600000</v>
      </c>
      <c r="O3938" s="24">
        <v>8970000</v>
      </c>
      <c r="P3938" s="24">
        <v>7160000</v>
      </c>
      <c r="Q3938" s="24">
        <v>2550000</v>
      </c>
      <c r="R3938" s="24">
        <v>77500000</v>
      </c>
      <c r="S3938" s="37">
        <v>3110000</v>
      </c>
      <c r="T3938" s="10">
        <v>0.30023257452956514</v>
      </c>
      <c r="U3938" s="11">
        <v>6.32179857636197E-2</v>
      </c>
      <c r="V3938" s="11">
        <v>5.0461625202621749E-2</v>
      </c>
      <c r="W3938" s="11">
        <v>1.7971668193671155E-2</v>
      </c>
      <c r="X3938" s="11">
        <v>0.54619775882726052</v>
      </c>
      <c r="Y3938" s="12">
        <v>2.1918387483261682E-2</v>
      </c>
      <c r="Z3938" s="10">
        <f t="shared" si="956"/>
        <v>0.58834327673244613</v>
      </c>
      <c r="AA3938" s="11">
        <f t="shared" si="957"/>
        <v>-0.4164638495862189</v>
      </c>
      <c r="AB3938" s="11">
        <f t="shared" si="950"/>
        <v>-0.23036920506345696</v>
      </c>
      <c r="AC3938" s="11">
        <f t="shared" si="958"/>
        <v>18.788690152930222</v>
      </c>
      <c r="AD3938" s="11">
        <f t="shared" si="954"/>
        <v>22.842746373659544</v>
      </c>
      <c r="AE3938" s="10">
        <v>16.1246743463754</v>
      </c>
      <c r="AF3938" s="11">
        <v>22.266216763027298</v>
      </c>
      <c r="AG3938" s="12">
        <v>29.238812073259499</v>
      </c>
      <c r="AH3938" s="10">
        <v>6.8990785999999998E-2</v>
      </c>
      <c r="AI3938" s="11">
        <f t="shared" si="959"/>
        <v>35.470441298917564</v>
      </c>
      <c r="AJ3938" s="11">
        <f t="shared" si="960"/>
        <v>6.8037628527674476</v>
      </c>
      <c r="AK3938" s="11">
        <f t="shared" si="961"/>
        <v>0.18813576392385939</v>
      </c>
      <c r="AL3938" s="11">
        <f t="shared" si="962"/>
        <v>2.8078431372549018</v>
      </c>
      <c r="AM3938" s="11">
        <f t="shared" si="963"/>
        <v>1.9908214777420836</v>
      </c>
      <c r="AN3938" s="3">
        <f t="shared" si="952"/>
        <v>0.54967741935483871</v>
      </c>
      <c r="AO3938" s="3">
        <f t="shared" si="953"/>
        <v>9.2387096774193544E-2</v>
      </c>
      <c r="AP3938" s="3" t="s">
        <v>8</v>
      </c>
      <c r="AQ3938" s="124"/>
      <c r="AR3938" s="4"/>
      <c r="AS3938" s="3"/>
    </row>
    <row r="3939" spans="1:45" ht="15" customHeight="1">
      <c r="A3939" s="11">
        <v>13.91</v>
      </c>
      <c r="B3939" s="32" t="s">
        <v>73</v>
      </c>
      <c r="C3939" s="17">
        <v>51.4</v>
      </c>
      <c r="D3939" s="17">
        <v>-11.55</v>
      </c>
      <c r="E3939" s="40" t="s">
        <v>72</v>
      </c>
      <c r="F3939" s="18">
        <v>39.700000000000003</v>
      </c>
      <c r="G3939" s="17">
        <v>40.299999999999997</v>
      </c>
      <c r="H3939" s="17">
        <v>43.2</v>
      </c>
      <c r="I3939" s="17">
        <v>44.9</v>
      </c>
      <c r="J3939" s="17">
        <v>46.1</v>
      </c>
      <c r="K3939" s="30">
        <v>48.3</v>
      </c>
      <c r="L3939" s="10">
        <f t="shared" si="951"/>
        <v>48.3</v>
      </c>
      <c r="M3939" s="52" t="str">
        <f t="shared" si="955"/>
        <v>transition</v>
      </c>
      <c r="N3939" s="32">
        <v>26500000</v>
      </c>
      <c r="O3939" s="24">
        <v>6590000</v>
      </c>
      <c r="P3939" s="24">
        <v>5820000</v>
      </c>
      <c r="Q3939" s="24">
        <v>2190000</v>
      </c>
      <c r="R3939" s="24">
        <v>58600000</v>
      </c>
      <c r="S3939" s="37">
        <v>2840000</v>
      </c>
      <c r="T3939" s="10">
        <v>0.25843573239711332</v>
      </c>
      <c r="U3939" s="11">
        <v>6.4267602886678363E-2</v>
      </c>
      <c r="V3939" s="11">
        <v>5.6758338209479231E-2</v>
      </c>
      <c r="W3939" s="11">
        <v>2.1357519016968987E-2</v>
      </c>
      <c r="X3939" s="11">
        <v>0.57148429881022045</v>
      </c>
      <c r="Y3939" s="12">
        <v>2.7696508679539694E-2</v>
      </c>
      <c r="Z3939" s="10">
        <f t="shared" si="956"/>
        <v>0.62213302752293587</v>
      </c>
      <c r="AA3939" s="11">
        <f t="shared" si="957"/>
        <v>-0.39942987113454859</v>
      </c>
      <c r="AB3939" s="11">
        <f t="shared" si="950"/>
        <v>-0.20611674241200004</v>
      </c>
      <c r="AC3939" s="11">
        <f t="shared" si="958"/>
        <v>19.938483698417969</v>
      </c>
      <c r="AD3939" s="11">
        <f t="shared" si="954"/>
        <v>24.501614819019196</v>
      </c>
      <c r="AE3939" s="10">
        <v>18.386619297914201</v>
      </c>
      <c r="AF3939" s="11">
        <v>24.453277315770102</v>
      </c>
      <c r="AG3939" s="12">
        <v>31.927136320603299</v>
      </c>
      <c r="AH3939" s="10">
        <v>6.1754486999999997E-2</v>
      </c>
      <c r="AI3939" s="11">
        <f t="shared" si="959"/>
        <v>31.139835487661571</v>
      </c>
      <c r="AJ3939" s="11">
        <f t="shared" si="960"/>
        <v>9.6796182685753234</v>
      </c>
      <c r="AK3939" s="11">
        <f t="shared" si="961"/>
        <v>0.19200420831141501</v>
      </c>
      <c r="AL3939" s="11">
        <f t="shared" si="962"/>
        <v>2.6575342465753429</v>
      </c>
      <c r="AM3939" s="11">
        <f t="shared" si="963"/>
        <v>2.0733944954128445</v>
      </c>
      <c r="AN3939" s="3">
        <f t="shared" si="952"/>
        <v>0.45221843003412965</v>
      </c>
      <c r="AO3939" s="3">
        <f t="shared" si="953"/>
        <v>9.9317406143344708E-2</v>
      </c>
      <c r="AP3939" s="3" t="s">
        <v>8</v>
      </c>
      <c r="AQ3939" s="124"/>
      <c r="AR3939" s="4"/>
      <c r="AS3939" s="3"/>
    </row>
    <row r="3940" spans="1:45" ht="15" customHeight="1">
      <c r="A3940" s="11">
        <v>13.920999999999999</v>
      </c>
      <c r="B3940" s="32" t="s">
        <v>73</v>
      </c>
      <c r="C3940" s="17">
        <v>51.4</v>
      </c>
      <c r="D3940" s="17">
        <v>-11.55</v>
      </c>
      <c r="E3940" s="40" t="s">
        <v>72</v>
      </c>
      <c r="F3940" s="18">
        <v>39.700000000000003</v>
      </c>
      <c r="G3940" s="17">
        <v>40.299999999999997</v>
      </c>
      <c r="H3940" s="17">
        <v>43.2</v>
      </c>
      <c r="I3940" s="17">
        <v>44.9</v>
      </c>
      <c r="J3940" s="17">
        <v>46.1</v>
      </c>
      <c r="K3940" s="30">
        <v>48.3</v>
      </c>
      <c r="L3940" s="10">
        <f t="shared" si="951"/>
        <v>48.3</v>
      </c>
      <c r="M3940" s="52" t="str">
        <f t="shared" si="955"/>
        <v>transition</v>
      </c>
      <c r="N3940" s="32">
        <v>50600000</v>
      </c>
      <c r="O3940" s="24">
        <v>10700000</v>
      </c>
      <c r="P3940" s="24">
        <v>8010000</v>
      </c>
      <c r="Q3940" s="24">
        <v>2940000</v>
      </c>
      <c r="R3940" s="24">
        <v>91900000</v>
      </c>
      <c r="S3940" s="37">
        <v>3540000</v>
      </c>
      <c r="T3940" s="10">
        <v>0.30174727175144611</v>
      </c>
      <c r="U3940" s="11">
        <v>6.3808217544278137E-2</v>
      </c>
      <c r="V3940" s="11">
        <v>4.7766712385950268E-2</v>
      </c>
      <c r="W3940" s="11">
        <v>1.7532351362633432E-2</v>
      </c>
      <c r="X3940" s="11">
        <v>0.54803506470272523</v>
      </c>
      <c r="Y3940" s="12">
        <v>2.1110382252966783E-2</v>
      </c>
      <c r="Z3940" s="10">
        <f t="shared" si="956"/>
        <v>0.57522826518459713</v>
      </c>
      <c r="AA3940" s="11">
        <f t="shared" si="957"/>
        <v>-0.43182538460514658</v>
      </c>
      <c r="AB3940" s="11">
        <f t="shared" si="950"/>
        <v>-0.24015978202693841</v>
      </c>
      <c r="AC3940" s="11">
        <f t="shared" si="958"/>
        <v>17.751786539152604</v>
      </c>
      <c r="AD3940" s="11">
        <f t="shared" si="954"/>
        <v>22.173070909357413</v>
      </c>
      <c r="AE3940" s="10">
        <v>15.275070886202901</v>
      </c>
      <c r="AF3940" s="11">
        <v>21.427172152655299</v>
      </c>
      <c r="AG3940" s="12">
        <v>28.241143231622701</v>
      </c>
      <c r="AH3940" s="10">
        <v>5.5595519000000003E-2</v>
      </c>
      <c r="AI3940" s="11">
        <f t="shared" si="959"/>
        <v>35.508771929824562</v>
      </c>
      <c r="AJ3940" s="11">
        <f t="shared" si="960"/>
        <v>6.538603620243812</v>
      </c>
      <c r="AK3940" s="11">
        <f t="shared" si="961"/>
        <v>0.18490050388589974</v>
      </c>
      <c r="AL3940" s="11">
        <f t="shared" si="962"/>
        <v>2.7244897959183674</v>
      </c>
      <c r="AM3940" s="11">
        <f t="shared" si="963"/>
        <v>1.9730051607780867</v>
      </c>
      <c r="AN3940" s="3">
        <f t="shared" si="952"/>
        <v>0.55059847660500549</v>
      </c>
      <c r="AO3940" s="3">
        <f t="shared" si="953"/>
        <v>8.7159956474428729E-2</v>
      </c>
      <c r="AP3940" s="3" t="s">
        <v>8</v>
      </c>
      <c r="AQ3940" s="124"/>
      <c r="AR3940" s="4"/>
      <c r="AS3940" s="3"/>
    </row>
    <row r="3941" spans="1:45" ht="15" customHeight="1">
      <c r="A3941" s="11">
        <v>13.933</v>
      </c>
      <c r="B3941" s="32" t="s">
        <v>73</v>
      </c>
      <c r="C3941" s="17">
        <v>51.4</v>
      </c>
      <c r="D3941" s="17">
        <v>-11.55</v>
      </c>
      <c r="E3941" s="40" t="s">
        <v>72</v>
      </c>
      <c r="F3941" s="18">
        <v>39.700000000000003</v>
      </c>
      <c r="G3941" s="17">
        <v>40.299999999999997</v>
      </c>
      <c r="H3941" s="17">
        <v>43.2</v>
      </c>
      <c r="I3941" s="17">
        <v>44.9</v>
      </c>
      <c r="J3941" s="17">
        <v>46.1</v>
      </c>
      <c r="K3941" s="30">
        <v>48.3</v>
      </c>
      <c r="L3941" s="10">
        <f t="shared" si="951"/>
        <v>48.3</v>
      </c>
      <c r="M3941" s="52" t="str">
        <f t="shared" si="955"/>
        <v>transition</v>
      </c>
      <c r="N3941" s="32">
        <v>41400000</v>
      </c>
      <c r="O3941" s="24">
        <v>8800000</v>
      </c>
      <c r="P3941" s="24">
        <v>6720000</v>
      </c>
      <c r="Q3941" s="24">
        <v>2440000</v>
      </c>
      <c r="R3941" s="24">
        <v>75600000</v>
      </c>
      <c r="S3941" s="37">
        <v>2880000</v>
      </c>
      <c r="T3941" s="10">
        <v>0.30034822983168891</v>
      </c>
      <c r="U3941" s="11">
        <v>6.3842135809634354E-2</v>
      </c>
      <c r="V3941" s="11">
        <v>4.8752176436448053E-2</v>
      </c>
      <c r="W3941" s="11">
        <v>1.7701683110853163E-2</v>
      </c>
      <c r="X3941" s="11">
        <v>0.54846198491004061</v>
      </c>
      <c r="Y3941" s="12">
        <v>2.0893789901334881E-2</v>
      </c>
      <c r="Z3941" s="10">
        <f t="shared" si="956"/>
        <v>0.57773512476007671</v>
      </c>
      <c r="AA3941" s="11">
        <f t="shared" si="957"/>
        <v>-0.42693705927746028</v>
      </c>
      <c r="AB3941" s="11">
        <f t="shared" si="950"/>
        <v>-0.23827122770568115</v>
      </c>
      <c r="AC3941" s="11">
        <f t="shared" si="958"/>
        <v>18.081748498771429</v>
      </c>
      <c r="AD3941" s="11">
        <f t="shared" si="954"/>
        <v>22.302248024931409</v>
      </c>
      <c r="AE3941" s="10">
        <v>15.4154253411425</v>
      </c>
      <c r="AF3941" s="11">
        <v>21.584453193265201</v>
      </c>
      <c r="AG3941" s="12">
        <v>28.406709017455398</v>
      </c>
      <c r="AH3941" s="10">
        <v>7.1481209000000004E-2</v>
      </c>
      <c r="AI3941" s="11">
        <f t="shared" si="959"/>
        <v>35.38461538461538</v>
      </c>
      <c r="AJ3941" s="11">
        <f t="shared" si="960"/>
        <v>6.5040650406504055</v>
      </c>
      <c r="AK3941" s="11">
        <f t="shared" si="961"/>
        <v>0.18622978017420155</v>
      </c>
      <c r="AL3941" s="11">
        <f t="shared" si="962"/>
        <v>2.7540983606557377</v>
      </c>
      <c r="AM3941" s="11">
        <f t="shared" si="963"/>
        <v>1.9712092130518235</v>
      </c>
      <c r="AN3941" s="3">
        <f t="shared" si="952"/>
        <v>0.54761904761904767</v>
      </c>
      <c r="AO3941" s="3">
        <f t="shared" si="953"/>
        <v>8.8888888888888892E-2</v>
      </c>
      <c r="AP3941" s="3" t="s">
        <v>8</v>
      </c>
      <c r="AQ3941" s="124"/>
      <c r="AR3941" s="4"/>
      <c r="AS3941" s="3"/>
    </row>
    <row r="3942" spans="1:45" ht="15" customHeight="1">
      <c r="A3942" s="11">
        <v>13.943</v>
      </c>
      <c r="B3942" s="32" t="s">
        <v>73</v>
      </c>
      <c r="C3942" s="17">
        <v>51.4</v>
      </c>
      <c r="D3942" s="17">
        <v>-11.55</v>
      </c>
      <c r="E3942" s="40" t="s">
        <v>72</v>
      </c>
      <c r="F3942" s="18">
        <v>39.700000000000003</v>
      </c>
      <c r="G3942" s="17">
        <v>40.299999999999997</v>
      </c>
      <c r="H3942" s="17">
        <v>43.2</v>
      </c>
      <c r="I3942" s="17">
        <v>44.9</v>
      </c>
      <c r="J3942" s="17">
        <v>46.1</v>
      </c>
      <c r="K3942" s="30">
        <v>48.3</v>
      </c>
      <c r="L3942" s="10">
        <f t="shared" si="951"/>
        <v>48.3</v>
      </c>
      <c r="M3942" s="52" t="str">
        <f t="shared" si="955"/>
        <v>transition</v>
      </c>
      <c r="N3942" s="32">
        <v>17400000</v>
      </c>
      <c r="O3942" s="24">
        <v>4020000</v>
      </c>
      <c r="P3942" s="24">
        <v>3240000</v>
      </c>
      <c r="Q3942" s="24">
        <v>1140000</v>
      </c>
      <c r="R3942" s="24">
        <v>32100000</v>
      </c>
      <c r="S3942" s="37">
        <v>1560000</v>
      </c>
      <c r="T3942" s="10">
        <v>0.29263370332996974</v>
      </c>
      <c r="U3942" s="11">
        <v>6.7608476286579219E-2</v>
      </c>
      <c r="V3942" s="11">
        <v>5.4490413723511606E-2</v>
      </c>
      <c r="W3942" s="11">
        <v>1.9172552976791119E-2</v>
      </c>
      <c r="X3942" s="11">
        <v>0.53985872855701311</v>
      </c>
      <c r="Y3942" s="12">
        <v>2.6236125126135216E-2</v>
      </c>
      <c r="Z3942" s="10">
        <f t="shared" si="956"/>
        <v>0.59638554216867468</v>
      </c>
      <c r="AA3942" s="11">
        <f t="shared" si="957"/>
        <v>-0.41373427585526956</v>
      </c>
      <c r="AB3942" s="11">
        <f t="shared" si="950"/>
        <v>-0.22447289344250521</v>
      </c>
      <c r="AC3942" s="11">
        <f t="shared" si="958"/>
        <v>18.972936379769305</v>
      </c>
      <c r="AD3942" s="11">
        <f t="shared" si="954"/>
        <v>23.246054088532645</v>
      </c>
      <c r="AE3942" s="10">
        <v>16.690521701965402</v>
      </c>
      <c r="AF3942" s="11">
        <v>22.8107950277025</v>
      </c>
      <c r="AG3942" s="12">
        <v>29.877619666512999</v>
      </c>
      <c r="AH3942" s="10">
        <v>8.0176514000000004E-2</v>
      </c>
      <c r="AI3942" s="11">
        <f t="shared" si="959"/>
        <v>35.151515151515149</v>
      </c>
      <c r="AJ3942" s="11">
        <f t="shared" si="960"/>
        <v>8.2278481012658222</v>
      </c>
      <c r="AK3942" s="11">
        <f t="shared" si="961"/>
        <v>0.19971469329529246</v>
      </c>
      <c r="AL3942" s="11">
        <f t="shared" si="962"/>
        <v>2.8421052631578951</v>
      </c>
      <c r="AM3942" s="11">
        <f t="shared" si="963"/>
        <v>2.0240963855421685</v>
      </c>
      <c r="AN3942" s="3">
        <f t="shared" si="952"/>
        <v>0.5420560747663552</v>
      </c>
      <c r="AO3942" s="3">
        <f t="shared" si="953"/>
        <v>0.10093457943925234</v>
      </c>
      <c r="AP3942" s="3" t="s">
        <v>8</v>
      </c>
      <c r="AQ3942" s="124"/>
      <c r="AR3942" s="4"/>
      <c r="AS3942" s="3"/>
    </row>
    <row r="3943" spans="1:45" ht="15" customHeight="1">
      <c r="A3943" s="11">
        <v>13.954000000000001</v>
      </c>
      <c r="B3943" s="32" t="s">
        <v>73</v>
      </c>
      <c r="C3943" s="17">
        <v>51.4</v>
      </c>
      <c r="D3943" s="17">
        <v>-11.55</v>
      </c>
      <c r="E3943" s="40" t="s">
        <v>72</v>
      </c>
      <c r="F3943" s="18">
        <v>39.700000000000003</v>
      </c>
      <c r="G3943" s="17">
        <v>40.299999999999997</v>
      </c>
      <c r="H3943" s="17">
        <v>43.2</v>
      </c>
      <c r="I3943" s="17">
        <v>44.9</v>
      </c>
      <c r="J3943" s="17">
        <v>46.1</v>
      </c>
      <c r="K3943" s="30">
        <v>48.3</v>
      </c>
      <c r="L3943" s="10">
        <f t="shared" si="951"/>
        <v>48.3</v>
      </c>
      <c r="M3943" s="52" t="str">
        <f t="shared" si="955"/>
        <v>transition</v>
      </c>
      <c r="N3943" s="32">
        <v>32100000</v>
      </c>
      <c r="O3943" s="24">
        <v>7300000</v>
      </c>
      <c r="P3943" s="24">
        <v>5930000</v>
      </c>
      <c r="Q3943" s="24">
        <v>2170000</v>
      </c>
      <c r="R3943" s="24">
        <v>62200000</v>
      </c>
      <c r="S3943" s="37">
        <v>2570000</v>
      </c>
      <c r="T3943" s="10">
        <v>0.28591787654760842</v>
      </c>
      <c r="U3943" s="11">
        <v>6.5021822392446776E-2</v>
      </c>
      <c r="V3943" s="11">
        <v>5.2819096820165674E-2</v>
      </c>
      <c r="W3943" s="11">
        <v>1.9328404738576645E-2</v>
      </c>
      <c r="X3943" s="11">
        <v>0.55402155517947804</v>
      </c>
      <c r="Y3943" s="12">
        <v>2.2891244321724416E-2</v>
      </c>
      <c r="Z3943" s="10">
        <f t="shared" si="956"/>
        <v>0.59376739009460222</v>
      </c>
      <c r="AA3943" s="11">
        <f t="shared" si="957"/>
        <v>-0.4144660274722004</v>
      </c>
      <c r="AB3943" s="11">
        <f t="shared" si="950"/>
        <v>-0.22638365768450386</v>
      </c>
      <c r="AC3943" s="11">
        <f t="shared" si="958"/>
        <v>18.923543145626471</v>
      </c>
      <c r="AD3943" s="11">
        <f t="shared" si="954"/>
        <v>23.115357814379934</v>
      </c>
      <c r="AE3943" s="10">
        <v>16.4995553048666</v>
      </c>
      <c r="AF3943" s="11">
        <v>22.639977467496799</v>
      </c>
      <c r="AG3943" s="12">
        <v>29.739277768729</v>
      </c>
      <c r="AH3943" s="10">
        <v>7.0892959000000005E-2</v>
      </c>
      <c r="AI3943" s="11">
        <f t="shared" si="959"/>
        <v>34.040296924708372</v>
      </c>
      <c r="AJ3943" s="11">
        <f t="shared" si="960"/>
        <v>7.4127487741563334</v>
      </c>
      <c r="AK3943" s="11">
        <f t="shared" si="961"/>
        <v>0.19209180491455655</v>
      </c>
      <c r="AL3943" s="11">
        <f t="shared" si="962"/>
        <v>2.7327188940092166</v>
      </c>
      <c r="AM3943" s="11">
        <f t="shared" si="963"/>
        <v>2.000556483027268</v>
      </c>
      <c r="AN3943" s="3">
        <f t="shared" si="952"/>
        <v>0.51607717041800638</v>
      </c>
      <c r="AO3943" s="3">
        <f t="shared" si="953"/>
        <v>9.5337620578778134E-2</v>
      </c>
      <c r="AP3943" s="3" t="s">
        <v>8</v>
      </c>
      <c r="AQ3943" s="124"/>
      <c r="AR3943" s="4"/>
      <c r="AS3943" s="3"/>
    </row>
    <row r="3944" spans="1:45" ht="15" customHeight="1">
      <c r="A3944" s="11">
        <v>13.965999999999999</v>
      </c>
      <c r="B3944" s="32" t="s">
        <v>73</v>
      </c>
      <c r="C3944" s="17">
        <v>51.4</v>
      </c>
      <c r="D3944" s="17">
        <v>-11.55</v>
      </c>
      <c r="E3944" s="40" t="s">
        <v>72</v>
      </c>
      <c r="F3944" s="18">
        <v>39.700000000000003</v>
      </c>
      <c r="G3944" s="17">
        <v>40.299999999999997</v>
      </c>
      <c r="H3944" s="17">
        <v>43.2</v>
      </c>
      <c r="I3944" s="17">
        <v>44.9</v>
      </c>
      <c r="J3944" s="17">
        <v>46.1</v>
      </c>
      <c r="K3944" s="30">
        <v>48.3</v>
      </c>
      <c r="L3944" s="10">
        <f t="shared" si="951"/>
        <v>48.3</v>
      </c>
      <c r="M3944" s="52" t="str">
        <f t="shared" si="955"/>
        <v>transition</v>
      </c>
      <c r="N3944" s="32">
        <v>42000000</v>
      </c>
      <c r="O3944" s="24">
        <v>9600000</v>
      </c>
      <c r="P3944" s="24">
        <v>7780000</v>
      </c>
      <c r="Q3944" s="24">
        <v>2800000</v>
      </c>
      <c r="R3944" s="24">
        <v>84400000</v>
      </c>
      <c r="S3944" s="37">
        <v>3620000</v>
      </c>
      <c r="T3944" s="10">
        <v>0.2796271637816245</v>
      </c>
      <c r="U3944" s="11">
        <v>6.3914780292942744E-2</v>
      </c>
      <c r="V3944" s="11">
        <v>5.1797603195739013E-2</v>
      </c>
      <c r="W3944" s="11">
        <v>1.8641810918774968E-2</v>
      </c>
      <c r="X3944" s="11">
        <v>0.56191744340878824</v>
      </c>
      <c r="Y3944" s="12">
        <v>2.4101198402130493E-2</v>
      </c>
      <c r="Z3944" s="10">
        <f t="shared" si="956"/>
        <v>0.59663865546218497</v>
      </c>
      <c r="AA3944" s="11">
        <f t="shared" si="957"/>
        <v>-0.41394156491120282</v>
      </c>
      <c r="AB3944" s="11">
        <f t="shared" si="950"/>
        <v>-0.2242886126734554</v>
      </c>
      <c r="AC3944" s="11">
        <f t="shared" si="958"/>
        <v>18.958944368493807</v>
      </c>
      <c r="AD3944" s="11">
        <f t="shared" si="954"/>
        <v>23.258658893135653</v>
      </c>
      <c r="AE3944" s="10">
        <v>16.667776825565198</v>
      </c>
      <c r="AF3944" s="11">
        <v>22.8335631487558</v>
      </c>
      <c r="AG3944" s="12">
        <v>29.8783506861825</v>
      </c>
      <c r="AH3944" s="10">
        <v>5.7772815999999998E-2</v>
      </c>
      <c r="AI3944" s="11">
        <f t="shared" si="959"/>
        <v>33.227848101265828</v>
      </c>
      <c r="AJ3944" s="11">
        <f t="shared" si="960"/>
        <v>7.9351161771153009</v>
      </c>
      <c r="AK3944" s="11">
        <f t="shared" si="961"/>
        <v>0.1865064695009242</v>
      </c>
      <c r="AL3944" s="11">
        <f t="shared" si="962"/>
        <v>2.7785714285714285</v>
      </c>
      <c r="AM3944" s="11">
        <f t="shared" si="963"/>
        <v>2.0184873949579836</v>
      </c>
      <c r="AN3944" s="3">
        <f t="shared" si="952"/>
        <v>0.49763033175355453</v>
      </c>
      <c r="AO3944" s="3">
        <f t="shared" si="953"/>
        <v>9.2180094786729852E-2</v>
      </c>
      <c r="AP3944" s="3" t="s">
        <v>8</v>
      </c>
      <c r="AQ3944" s="124"/>
      <c r="AR3944" s="4"/>
      <c r="AS3944" s="3"/>
    </row>
    <row r="3945" spans="1:45" ht="15" customHeight="1">
      <c r="A3945" s="11">
        <v>13.977</v>
      </c>
      <c r="B3945" s="32" t="s">
        <v>73</v>
      </c>
      <c r="C3945" s="17">
        <v>51.4</v>
      </c>
      <c r="D3945" s="17">
        <v>-11.55</v>
      </c>
      <c r="E3945" s="40" t="s">
        <v>72</v>
      </c>
      <c r="F3945" s="18">
        <v>39.700000000000003</v>
      </c>
      <c r="G3945" s="17">
        <v>40.299999999999997</v>
      </c>
      <c r="H3945" s="17">
        <v>43.2</v>
      </c>
      <c r="I3945" s="17">
        <v>44.9</v>
      </c>
      <c r="J3945" s="17">
        <v>46.1</v>
      </c>
      <c r="K3945" s="30">
        <v>48.3</v>
      </c>
      <c r="L3945" s="10">
        <f t="shared" si="951"/>
        <v>48.3</v>
      </c>
      <c r="M3945" s="52" t="str">
        <f t="shared" si="955"/>
        <v>transition</v>
      </c>
      <c r="N3945" s="32">
        <v>21200000</v>
      </c>
      <c r="O3945" s="24">
        <v>4940000</v>
      </c>
      <c r="P3945" s="24">
        <v>4140000</v>
      </c>
      <c r="Q3945" s="24">
        <v>1530000</v>
      </c>
      <c r="R3945" s="24">
        <v>44900000</v>
      </c>
      <c r="S3945" s="37">
        <v>1990000</v>
      </c>
      <c r="T3945" s="10">
        <v>0.26937738246505716</v>
      </c>
      <c r="U3945" s="11">
        <v>6.2770012706480305E-2</v>
      </c>
      <c r="V3945" s="11">
        <v>5.2604828462515886E-2</v>
      </c>
      <c r="W3945" s="11">
        <v>1.9440914866581956E-2</v>
      </c>
      <c r="X3945" s="11">
        <v>0.57052096569250321</v>
      </c>
      <c r="Y3945" s="12">
        <v>2.52858958068615E-2</v>
      </c>
      <c r="Z3945" s="10">
        <f t="shared" si="956"/>
        <v>0.607936507936508</v>
      </c>
      <c r="AA3945" s="11">
        <f t="shared" si="957"/>
        <v>-0.40871504278044168</v>
      </c>
      <c r="AB3945" s="11">
        <f t="shared" si="950"/>
        <v>-0.21614177548495891</v>
      </c>
      <c r="AC3945" s="11">
        <f t="shared" si="958"/>
        <v>19.311734612320183</v>
      </c>
      <c r="AD3945" s="11">
        <f t="shared" si="954"/>
        <v>23.81590255682881</v>
      </c>
      <c r="AE3945" s="10">
        <v>17.438848948850602</v>
      </c>
      <c r="AF3945" s="11">
        <v>23.533014235440501</v>
      </c>
      <c r="AG3945" s="12">
        <v>30.798260817486501</v>
      </c>
      <c r="AH3945" s="10">
        <v>6.3314906000000004E-2</v>
      </c>
      <c r="AI3945" s="11">
        <f t="shared" si="959"/>
        <v>32.07261724659606</v>
      </c>
      <c r="AJ3945" s="11">
        <f t="shared" si="960"/>
        <v>8.5812850366537301</v>
      </c>
      <c r="AK3945" s="11">
        <f t="shared" si="961"/>
        <v>0.18452173913043476</v>
      </c>
      <c r="AL3945" s="11">
        <f t="shared" si="962"/>
        <v>2.7058823529411766</v>
      </c>
      <c r="AM3945" s="11">
        <f t="shared" si="963"/>
        <v>2.0452380952380955</v>
      </c>
      <c r="AN3945" s="3">
        <f t="shared" si="952"/>
        <v>0.47216035634743869</v>
      </c>
      <c r="AO3945" s="3">
        <f t="shared" si="953"/>
        <v>9.2204899777282856E-2</v>
      </c>
      <c r="AP3945" s="3" t="s">
        <v>8</v>
      </c>
      <c r="AQ3945" s="124"/>
      <c r="AR3945" s="4"/>
      <c r="AS3945" s="3"/>
    </row>
    <row r="3946" spans="1:45" ht="15" customHeight="1">
      <c r="A3946" s="11">
        <v>13.988</v>
      </c>
      <c r="B3946" s="32" t="s">
        <v>73</v>
      </c>
      <c r="C3946" s="17">
        <v>51.4</v>
      </c>
      <c r="D3946" s="17">
        <v>-11.55</v>
      </c>
      <c r="E3946" s="40" t="s">
        <v>72</v>
      </c>
      <c r="F3946" s="18">
        <v>39.700000000000003</v>
      </c>
      <c r="G3946" s="17">
        <v>40.299999999999997</v>
      </c>
      <c r="H3946" s="17">
        <v>43.2</v>
      </c>
      <c r="I3946" s="17">
        <v>44.9</v>
      </c>
      <c r="J3946" s="17">
        <v>46.1</v>
      </c>
      <c r="K3946" s="30">
        <v>48.3</v>
      </c>
      <c r="L3946" s="10">
        <f t="shared" si="951"/>
        <v>48.3</v>
      </c>
      <c r="M3946" s="52" t="str">
        <f t="shared" si="955"/>
        <v>transition</v>
      </c>
      <c r="N3946" s="32">
        <v>27700000</v>
      </c>
      <c r="O3946" s="24">
        <v>6460000</v>
      </c>
      <c r="P3946" s="24">
        <v>5320000</v>
      </c>
      <c r="Q3946" s="24">
        <v>1980000</v>
      </c>
      <c r="R3946" s="24">
        <v>55400000</v>
      </c>
      <c r="S3946" s="37">
        <v>2280000</v>
      </c>
      <c r="T3946" s="10">
        <v>0.27940286463586844</v>
      </c>
      <c r="U3946" s="11">
        <v>6.5160379261650192E-2</v>
      </c>
      <c r="V3946" s="11">
        <v>5.3661488803711924E-2</v>
      </c>
      <c r="W3946" s="11">
        <v>1.9971757111155942E-2</v>
      </c>
      <c r="X3946" s="11">
        <v>0.55880572927173688</v>
      </c>
      <c r="Y3946" s="12">
        <v>2.2997780915876537E-2</v>
      </c>
      <c r="Z3946" s="10">
        <f t="shared" si="956"/>
        <v>0.59725685785536153</v>
      </c>
      <c r="AA3946" s="11">
        <f t="shared" si="957"/>
        <v>-0.41270680160444428</v>
      </c>
      <c r="AB3946" s="11">
        <f t="shared" si="950"/>
        <v>-0.22383885486960034</v>
      </c>
      <c r="AC3946" s="11">
        <f t="shared" si="958"/>
        <v>19.042290891700009</v>
      </c>
      <c r="AD3946" s="11">
        <f t="shared" si="954"/>
        <v>23.289422326919336</v>
      </c>
      <c r="AE3946" s="10">
        <v>16.701215732965199</v>
      </c>
      <c r="AF3946" s="11">
        <v>22.877331138560699</v>
      </c>
      <c r="AG3946" s="12">
        <v>29.940188741463299</v>
      </c>
      <c r="AH3946" s="10">
        <v>7.1077651000000006E-2</v>
      </c>
      <c r="AI3946" s="11">
        <f t="shared" si="959"/>
        <v>33.333333333333329</v>
      </c>
      <c r="AJ3946" s="11">
        <f t="shared" si="960"/>
        <v>7.6050700466977998</v>
      </c>
      <c r="AK3946" s="11">
        <f t="shared" si="961"/>
        <v>0.19260918253079509</v>
      </c>
      <c r="AL3946" s="11">
        <f t="shared" si="962"/>
        <v>2.6868686868686869</v>
      </c>
      <c r="AM3946" s="11">
        <f t="shared" si="963"/>
        <v>2.0049875311720697</v>
      </c>
      <c r="AN3946" s="3">
        <f t="shared" si="952"/>
        <v>0.5</v>
      </c>
      <c r="AO3946" s="3">
        <f t="shared" si="953"/>
        <v>9.6028880866425997E-2</v>
      </c>
      <c r="AP3946" s="3" t="s">
        <v>8</v>
      </c>
      <c r="AQ3946" s="124"/>
      <c r="AR3946" s="4"/>
      <c r="AS3946" s="3"/>
    </row>
    <row r="3947" spans="1:45" ht="15" customHeight="1">
      <c r="A3947" s="11">
        <v>14</v>
      </c>
      <c r="B3947" s="32" t="s">
        <v>73</v>
      </c>
      <c r="C3947" s="17">
        <v>51.4</v>
      </c>
      <c r="D3947" s="17">
        <v>-11.55</v>
      </c>
      <c r="E3947" s="40" t="s">
        <v>72</v>
      </c>
      <c r="F3947" s="18">
        <v>39.700000000000003</v>
      </c>
      <c r="G3947" s="17">
        <v>40.299999999999997</v>
      </c>
      <c r="H3947" s="17">
        <v>43.2</v>
      </c>
      <c r="I3947" s="17">
        <v>44.9</v>
      </c>
      <c r="J3947" s="17">
        <v>46.1</v>
      </c>
      <c r="K3947" s="30">
        <v>48.3</v>
      </c>
      <c r="L3947" s="10">
        <f t="shared" si="951"/>
        <v>48.3</v>
      </c>
      <c r="M3947" s="52" t="str">
        <f t="shared" si="955"/>
        <v>transition</v>
      </c>
      <c r="N3947" s="32">
        <v>26900000</v>
      </c>
      <c r="O3947" s="24">
        <v>5970000</v>
      </c>
      <c r="P3947" s="24">
        <v>5030000</v>
      </c>
      <c r="Q3947" s="24">
        <v>1850000</v>
      </c>
      <c r="R3947" s="24">
        <v>52400000</v>
      </c>
      <c r="S3947" s="37">
        <v>2100000</v>
      </c>
      <c r="T3947" s="10">
        <v>0.28541114058355438</v>
      </c>
      <c r="U3947" s="11">
        <v>6.3342175066312997E-2</v>
      </c>
      <c r="V3947" s="11">
        <v>5.3368700265251992E-2</v>
      </c>
      <c r="W3947" s="11">
        <v>1.9628647214854113E-2</v>
      </c>
      <c r="X3947" s="11">
        <v>0.55596816976127317</v>
      </c>
      <c r="Y3947" s="12">
        <v>2.2281167108753316E-2</v>
      </c>
      <c r="Z3947" s="10">
        <f t="shared" si="956"/>
        <v>0.60066889632107034</v>
      </c>
      <c r="AA3947" s="11">
        <f t="shared" si="957"/>
        <v>-0.40733514261138587</v>
      </c>
      <c r="AB3947" s="11">
        <f t="shared" si="950"/>
        <v>-0.22136485599314401</v>
      </c>
      <c r="AC3947" s="11">
        <f t="shared" si="958"/>
        <v>19.404877873731451</v>
      </c>
      <c r="AD3947" s="11">
        <f t="shared" si="954"/>
        <v>23.458643850068952</v>
      </c>
      <c r="AE3947" s="10">
        <v>16.966950672445101</v>
      </c>
      <c r="AF3947" s="11">
        <v>23.1103912605675</v>
      </c>
      <c r="AG3947" s="12">
        <v>30.1877605765449</v>
      </c>
      <c r="AH3947" s="10">
        <v>6.9255227000000003E-2</v>
      </c>
      <c r="AI3947" s="11">
        <f t="shared" si="959"/>
        <v>33.921815889029006</v>
      </c>
      <c r="AJ3947" s="11">
        <f t="shared" si="960"/>
        <v>7.2413793103448265</v>
      </c>
      <c r="AK3947" s="11">
        <f t="shared" si="961"/>
        <v>0.19079435783221976</v>
      </c>
      <c r="AL3947" s="11">
        <f t="shared" si="962"/>
        <v>2.7189189189189187</v>
      </c>
      <c r="AM3947" s="11">
        <f t="shared" si="963"/>
        <v>2.005351170568562</v>
      </c>
      <c r="AN3947" s="3">
        <f t="shared" si="952"/>
        <v>0.51335877862595425</v>
      </c>
      <c r="AO3947" s="3">
        <f t="shared" si="953"/>
        <v>9.5992366412213745E-2</v>
      </c>
      <c r="AP3947" s="3" t="s">
        <v>8</v>
      </c>
      <c r="AQ3947" s="124"/>
      <c r="AR3947" s="4"/>
      <c r="AS3947" s="3"/>
    </row>
    <row r="3948" spans="1:45" ht="15" customHeight="1">
      <c r="A3948" s="11">
        <v>14.010999999999999</v>
      </c>
      <c r="B3948" s="32" t="s">
        <v>73</v>
      </c>
      <c r="C3948" s="17">
        <v>51.4</v>
      </c>
      <c r="D3948" s="17">
        <v>-11.55</v>
      </c>
      <c r="E3948" s="40" t="s">
        <v>72</v>
      </c>
      <c r="F3948" s="18">
        <v>39.700000000000003</v>
      </c>
      <c r="G3948" s="17">
        <v>40.299999999999997</v>
      </c>
      <c r="H3948" s="17">
        <v>43.2</v>
      </c>
      <c r="I3948" s="17">
        <v>44.9</v>
      </c>
      <c r="J3948" s="17">
        <v>46.1</v>
      </c>
      <c r="K3948" s="30">
        <v>48.3</v>
      </c>
      <c r="L3948" s="10">
        <f t="shared" si="951"/>
        <v>48.3</v>
      </c>
      <c r="M3948" s="52" t="str">
        <f t="shared" si="955"/>
        <v>transition</v>
      </c>
      <c r="N3948" s="32">
        <v>24300000</v>
      </c>
      <c r="O3948" s="24">
        <v>5690000</v>
      </c>
      <c r="P3948" s="24">
        <v>4720000</v>
      </c>
      <c r="Q3948" s="24">
        <v>1750000</v>
      </c>
      <c r="R3948" s="24">
        <v>50000000</v>
      </c>
      <c r="S3948" s="37">
        <v>2250000</v>
      </c>
      <c r="T3948" s="10">
        <v>0.27392627663172137</v>
      </c>
      <c r="U3948" s="11">
        <v>6.4141584939691132E-2</v>
      </c>
      <c r="V3948" s="11">
        <v>5.3207079246984555E-2</v>
      </c>
      <c r="W3948" s="11">
        <v>1.9727200991996392E-2</v>
      </c>
      <c r="X3948" s="11">
        <v>0.56363431405703979</v>
      </c>
      <c r="Y3948" s="12">
        <v>2.5363544132566789E-2</v>
      </c>
      <c r="Z3948" s="10">
        <f t="shared" si="956"/>
        <v>0.60513532269257464</v>
      </c>
      <c r="AA3948" s="11">
        <f t="shared" si="957"/>
        <v>-0.41099157630262845</v>
      </c>
      <c r="AB3948" s="11">
        <f t="shared" si="950"/>
        <v>-0.21814749588142204</v>
      </c>
      <c r="AC3948" s="11">
        <f t="shared" si="958"/>
        <v>19.15806859957258</v>
      </c>
      <c r="AD3948" s="11">
        <f t="shared" si="954"/>
        <v>23.678711281710733</v>
      </c>
      <c r="AE3948" s="10">
        <v>17.2454884986048</v>
      </c>
      <c r="AF3948" s="11">
        <v>23.359984367502999</v>
      </c>
      <c r="AG3948" s="12">
        <v>30.618258973886501</v>
      </c>
      <c r="AH3948" s="10">
        <v>6.8450274000000005E-2</v>
      </c>
      <c r="AI3948" s="11">
        <f t="shared" si="959"/>
        <v>32.705248990578738</v>
      </c>
      <c r="AJ3948" s="11">
        <f t="shared" si="960"/>
        <v>8.4745762711864394</v>
      </c>
      <c r="AK3948" s="11">
        <f t="shared" si="961"/>
        <v>0.18879056047197643</v>
      </c>
      <c r="AL3948" s="11">
        <f t="shared" si="962"/>
        <v>2.6971428571428571</v>
      </c>
      <c r="AM3948" s="11">
        <f t="shared" si="963"/>
        <v>2.0388619014573215</v>
      </c>
      <c r="AN3948" s="3">
        <f t="shared" si="952"/>
        <v>0.48600000000000004</v>
      </c>
      <c r="AO3948" s="3">
        <f t="shared" si="953"/>
        <v>9.4399999999999998E-2</v>
      </c>
      <c r="AP3948" s="3" t="s">
        <v>8</v>
      </c>
      <c r="AQ3948" s="124"/>
      <c r="AR3948" s="4"/>
      <c r="AS3948" s="3"/>
    </row>
    <row r="3949" spans="1:45" ht="15" customHeight="1">
      <c r="A3949" s="11">
        <v>14.021000000000001</v>
      </c>
      <c r="B3949" s="32" t="s">
        <v>73</v>
      </c>
      <c r="C3949" s="17">
        <v>51.4</v>
      </c>
      <c r="D3949" s="17">
        <v>-11.55</v>
      </c>
      <c r="E3949" s="40" t="s">
        <v>72</v>
      </c>
      <c r="F3949" s="18">
        <v>39.700000000000003</v>
      </c>
      <c r="G3949" s="17">
        <v>40.299999999999997</v>
      </c>
      <c r="H3949" s="17">
        <v>43.2</v>
      </c>
      <c r="I3949" s="17">
        <v>44.9</v>
      </c>
      <c r="J3949" s="17">
        <v>46.1</v>
      </c>
      <c r="K3949" s="30">
        <v>48.3</v>
      </c>
      <c r="L3949" s="10">
        <f t="shared" si="951"/>
        <v>48.3</v>
      </c>
      <c r="M3949" s="52" t="str">
        <f t="shared" si="955"/>
        <v>transition</v>
      </c>
      <c r="N3949" s="32">
        <v>14000000</v>
      </c>
      <c r="O3949" s="24">
        <v>3110000</v>
      </c>
      <c r="P3949" s="24">
        <v>2530000</v>
      </c>
      <c r="Q3949" s="24">
        <v>912000</v>
      </c>
      <c r="R3949" s="24">
        <v>24100000</v>
      </c>
      <c r="S3949" s="37">
        <v>986000</v>
      </c>
      <c r="T3949" s="10">
        <v>0.30676190893553618</v>
      </c>
      <c r="U3949" s="11">
        <v>6.814496691353697E-2</v>
      </c>
      <c r="V3949" s="11">
        <v>5.5436259257636178E-2</v>
      </c>
      <c r="W3949" s="11">
        <v>1.9983347210657785E-2</v>
      </c>
      <c r="X3949" s="11">
        <v>0.52806871466760152</v>
      </c>
      <c r="Y3949" s="12">
        <v>2.1604803015031333E-2</v>
      </c>
      <c r="Z3949" s="10">
        <f t="shared" si="956"/>
        <v>0.58742371981958075</v>
      </c>
      <c r="AA3949" s="11">
        <f t="shared" si="957"/>
        <v>-0.41325336757654418</v>
      </c>
      <c r="AB3949" s="11">
        <f t="shared" si="950"/>
        <v>-0.23104852090690098</v>
      </c>
      <c r="AC3949" s="11">
        <f t="shared" si="958"/>
        <v>19.005397688583265</v>
      </c>
      <c r="AD3949" s="11">
        <f t="shared" si="954"/>
        <v>22.796281169967973</v>
      </c>
      <c r="AE3949" s="10">
        <v>16.0725173114153</v>
      </c>
      <c r="AF3949" s="11">
        <v>22.218075142215799</v>
      </c>
      <c r="AG3949" s="12">
        <v>29.177025789151902</v>
      </c>
      <c r="AH3949" s="10">
        <v>7.3433294999999996E-2</v>
      </c>
      <c r="AI3949" s="11">
        <f t="shared" si="959"/>
        <v>36.745406824146983</v>
      </c>
      <c r="AJ3949" s="11">
        <f t="shared" si="960"/>
        <v>6.5794741758975039</v>
      </c>
      <c r="AK3949" s="11">
        <f t="shared" si="961"/>
        <v>0.20709273658259056</v>
      </c>
      <c r="AL3949" s="11">
        <f t="shared" si="962"/>
        <v>2.7741228070175437</v>
      </c>
      <c r="AM3949" s="11">
        <f t="shared" si="963"/>
        <v>1.9700185725656669</v>
      </c>
      <c r="AN3949" s="3">
        <f t="shared" si="952"/>
        <v>0.58091286307053946</v>
      </c>
      <c r="AO3949" s="3">
        <f t="shared" si="953"/>
        <v>0.1049792531120332</v>
      </c>
      <c r="AP3949" s="3" t="s">
        <v>8</v>
      </c>
      <c r="AQ3949" s="124"/>
      <c r="AR3949" s="4"/>
      <c r="AS3949" s="3"/>
    </row>
    <row r="3950" spans="1:45" ht="15" customHeight="1">
      <c r="A3950" s="11">
        <v>14.032999999999999</v>
      </c>
      <c r="B3950" s="32" t="s">
        <v>73</v>
      </c>
      <c r="C3950" s="17">
        <v>51.4</v>
      </c>
      <c r="D3950" s="17">
        <v>-11.55</v>
      </c>
      <c r="E3950" s="40" t="s">
        <v>72</v>
      </c>
      <c r="F3950" s="18">
        <v>39.700000000000003</v>
      </c>
      <c r="G3950" s="17">
        <v>40.299999999999997</v>
      </c>
      <c r="H3950" s="17">
        <v>43.2</v>
      </c>
      <c r="I3950" s="17">
        <v>44.9</v>
      </c>
      <c r="J3950" s="17">
        <v>46.1</v>
      </c>
      <c r="K3950" s="30">
        <v>48.3</v>
      </c>
      <c r="L3950" s="10">
        <f t="shared" si="951"/>
        <v>48.3</v>
      </c>
      <c r="M3950" s="52" t="str">
        <f t="shared" si="955"/>
        <v>transition</v>
      </c>
      <c r="N3950" s="32">
        <v>12100000</v>
      </c>
      <c r="O3950" s="24">
        <v>2660000</v>
      </c>
      <c r="P3950" s="24">
        <v>2090000</v>
      </c>
      <c r="Q3950" s="24">
        <v>767000</v>
      </c>
      <c r="R3950" s="24">
        <v>20600000</v>
      </c>
      <c r="S3950" s="37">
        <v>816000</v>
      </c>
      <c r="T3950" s="10">
        <v>0.30999410755002177</v>
      </c>
      <c r="U3950" s="11">
        <v>6.8147464965541971E-2</v>
      </c>
      <c r="V3950" s="11">
        <v>5.3544436758640124E-2</v>
      </c>
      <c r="W3950" s="11">
        <v>1.9650039709988985E-2</v>
      </c>
      <c r="X3950" s="11">
        <v>0.52775856326697923</v>
      </c>
      <c r="Y3950" s="12">
        <v>2.0905387748827914E-2</v>
      </c>
      <c r="Z3950" s="10">
        <f t="shared" si="956"/>
        <v>0.57997789357334606</v>
      </c>
      <c r="AA3950" s="11">
        <f t="shared" si="957"/>
        <v>-0.42155669784668592</v>
      </c>
      <c r="AB3950" s="11">
        <f t="shared" si="950"/>
        <v>-0.236588559682025</v>
      </c>
      <c r="AC3950" s="11">
        <f t="shared" si="958"/>
        <v>18.4449228953487</v>
      </c>
      <c r="AD3950" s="11">
        <f t="shared" si="954"/>
        <v>22.417342517749489</v>
      </c>
      <c r="AE3950" s="10">
        <v>15.579485518708401</v>
      </c>
      <c r="AF3950" s="11">
        <v>21.725682534834998</v>
      </c>
      <c r="AG3950" s="12">
        <v>28.585278078538899</v>
      </c>
      <c r="AH3950" s="10">
        <v>7.1109707999999994E-2</v>
      </c>
      <c r="AI3950" s="11">
        <f t="shared" si="959"/>
        <v>37.003058103975533</v>
      </c>
      <c r="AJ3950" s="11">
        <f t="shared" si="960"/>
        <v>6.3177454320222983</v>
      </c>
      <c r="AK3950" s="11">
        <f t="shared" si="961"/>
        <v>0.20484164407975347</v>
      </c>
      <c r="AL3950" s="11">
        <f t="shared" si="962"/>
        <v>2.72490221642764</v>
      </c>
      <c r="AM3950" s="11">
        <f t="shared" si="963"/>
        <v>1.9587873045949786</v>
      </c>
      <c r="AN3950" s="3">
        <f t="shared" si="952"/>
        <v>0.58737864077669899</v>
      </c>
      <c r="AO3950" s="3">
        <f t="shared" si="953"/>
        <v>0.10145631067961165</v>
      </c>
      <c r="AP3950" s="3" t="s">
        <v>8</v>
      </c>
      <c r="AQ3950" s="124"/>
      <c r="AR3950" s="4"/>
      <c r="AS3950" s="3"/>
    </row>
    <row r="3951" spans="1:45" ht="15" customHeight="1">
      <c r="A3951" s="11">
        <v>14.044</v>
      </c>
      <c r="B3951" s="32" t="s">
        <v>73</v>
      </c>
      <c r="C3951" s="17">
        <v>51.4</v>
      </c>
      <c r="D3951" s="17">
        <v>-11.55</v>
      </c>
      <c r="E3951" s="40" t="s">
        <v>72</v>
      </c>
      <c r="F3951" s="18">
        <v>39.700000000000003</v>
      </c>
      <c r="G3951" s="17">
        <v>40.299999999999997</v>
      </c>
      <c r="H3951" s="17">
        <v>43.2</v>
      </c>
      <c r="I3951" s="17">
        <v>44.9</v>
      </c>
      <c r="J3951" s="17">
        <v>46.1</v>
      </c>
      <c r="K3951" s="30">
        <v>48.3</v>
      </c>
      <c r="L3951" s="10">
        <f t="shared" si="951"/>
        <v>48.3</v>
      </c>
      <c r="M3951" s="52" t="str">
        <f t="shared" si="955"/>
        <v>transition</v>
      </c>
      <c r="N3951" s="32">
        <v>20100000</v>
      </c>
      <c r="O3951" s="24">
        <v>4700000</v>
      </c>
      <c r="P3951" s="24">
        <v>3840000</v>
      </c>
      <c r="Q3951" s="24">
        <v>1450000</v>
      </c>
      <c r="R3951" s="24">
        <v>39300000</v>
      </c>
      <c r="S3951" s="37">
        <v>1770000</v>
      </c>
      <c r="T3951" s="10">
        <v>0.28246205733558177</v>
      </c>
      <c r="U3951" s="11">
        <v>6.6048341765036531E-2</v>
      </c>
      <c r="V3951" s="11">
        <v>5.3962900505902189E-2</v>
      </c>
      <c r="W3951" s="11">
        <v>2.0376616076447442E-2</v>
      </c>
      <c r="X3951" s="11">
        <v>0.55227655986509272</v>
      </c>
      <c r="Y3951" s="12">
        <v>2.4873524451939293E-2</v>
      </c>
      <c r="Z3951" s="10">
        <f t="shared" si="956"/>
        <v>0.60034013605442182</v>
      </c>
      <c r="AA3951" s="11">
        <f t="shared" si="957"/>
        <v>-0.41523426385845147</v>
      </c>
      <c r="AB3951" s="11">
        <f t="shared" si="950"/>
        <v>-0.22160262068831588</v>
      </c>
      <c r="AC3951" s="11">
        <f t="shared" si="958"/>
        <v>18.871687189554525</v>
      </c>
      <c r="AD3951" s="11">
        <f t="shared" si="954"/>
        <v>23.442380744919195</v>
      </c>
      <c r="AE3951" s="10">
        <v>16.932873369214299</v>
      </c>
      <c r="AF3951" s="11">
        <v>23.058708029658799</v>
      </c>
      <c r="AG3951" s="12">
        <v>30.198746472247699</v>
      </c>
      <c r="AH3951" s="10">
        <v>8.1882958000000006E-2</v>
      </c>
      <c r="AI3951" s="11">
        <f t="shared" si="959"/>
        <v>33.838383838383834</v>
      </c>
      <c r="AJ3951" s="11">
        <f t="shared" si="960"/>
        <v>8.0932784636488346</v>
      </c>
      <c r="AK3951" s="11">
        <f t="shared" si="961"/>
        <v>0.19565217391304349</v>
      </c>
      <c r="AL3951" s="11">
        <f t="shared" si="962"/>
        <v>2.6482758620689655</v>
      </c>
      <c r="AM3951" s="11">
        <f t="shared" si="963"/>
        <v>2.024659863945578</v>
      </c>
      <c r="AN3951" s="3">
        <f t="shared" si="952"/>
        <v>0.51145038167938928</v>
      </c>
      <c r="AO3951" s="3">
        <f t="shared" si="953"/>
        <v>9.7709923664122136E-2</v>
      </c>
      <c r="AP3951" s="3" t="s">
        <v>8</v>
      </c>
      <c r="AQ3951" s="124"/>
      <c r="AR3951" s="4"/>
      <c r="AS3951" s="3"/>
    </row>
    <row r="3952" spans="1:45" ht="15" customHeight="1">
      <c r="A3952" s="11">
        <v>14.055</v>
      </c>
      <c r="B3952" s="32" t="s">
        <v>73</v>
      </c>
      <c r="C3952" s="17">
        <v>51.4</v>
      </c>
      <c r="D3952" s="17">
        <v>-11.55</v>
      </c>
      <c r="E3952" s="40" t="s">
        <v>72</v>
      </c>
      <c r="F3952" s="18">
        <v>39.700000000000003</v>
      </c>
      <c r="G3952" s="17">
        <v>40.299999999999997</v>
      </c>
      <c r="H3952" s="17">
        <v>43.2</v>
      </c>
      <c r="I3952" s="17">
        <v>44.9</v>
      </c>
      <c r="J3952" s="17">
        <v>46.1</v>
      </c>
      <c r="K3952" s="30">
        <v>48.3</v>
      </c>
      <c r="L3952" s="10">
        <f t="shared" si="951"/>
        <v>48.3</v>
      </c>
      <c r="M3952" s="52" t="str">
        <f t="shared" si="955"/>
        <v>transition</v>
      </c>
      <c r="N3952" s="32">
        <v>10900000</v>
      </c>
      <c r="O3952" s="24">
        <v>2520000</v>
      </c>
      <c r="P3952" s="24">
        <v>2030000</v>
      </c>
      <c r="Q3952" s="24">
        <v>751000</v>
      </c>
      <c r="R3952" s="24">
        <v>19100000</v>
      </c>
      <c r="S3952" s="37">
        <v>895000</v>
      </c>
      <c r="T3952" s="10">
        <v>0.30113824732014588</v>
      </c>
      <c r="U3952" s="11">
        <v>6.9620952591446572E-2</v>
      </c>
      <c r="V3952" s="11">
        <v>5.6083545143109738E-2</v>
      </c>
      <c r="W3952" s="11">
        <v>2.0748148966736657E-2</v>
      </c>
      <c r="X3952" s="11">
        <v>0.52768261686374185</v>
      </c>
      <c r="Y3952" s="12">
        <v>2.4726489114819318E-2</v>
      </c>
      <c r="Z3952" s="10">
        <f t="shared" si="956"/>
        <v>0.59328599096191093</v>
      </c>
      <c r="AA3952" s="11">
        <f t="shared" si="957"/>
        <v>-0.41686176631321359</v>
      </c>
      <c r="AB3952" s="11">
        <f t="shared" si="950"/>
        <v>-0.22673590637309474</v>
      </c>
      <c r="AC3952" s="11">
        <f t="shared" si="958"/>
        <v>18.76183077385808</v>
      </c>
      <c r="AD3952" s="11">
        <f t="shared" si="954"/>
        <v>23.091264004080323</v>
      </c>
      <c r="AE3952" s="10">
        <v>16.5044756376289</v>
      </c>
      <c r="AF3952" s="11">
        <v>22.612082455824499</v>
      </c>
      <c r="AG3952" s="12">
        <v>29.6195004372961</v>
      </c>
      <c r="AH3952" s="10">
        <v>8.5029939999999998E-2</v>
      </c>
      <c r="AI3952" s="11">
        <f t="shared" si="959"/>
        <v>36.333333333333336</v>
      </c>
      <c r="AJ3952" s="11">
        <f t="shared" si="960"/>
        <v>7.587961000423908</v>
      </c>
      <c r="AK3952" s="11">
        <f t="shared" si="961"/>
        <v>0.20955882352941174</v>
      </c>
      <c r="AL3952" s="11">
        <f t="shared" si="962"/>
        <v>2.70306258322237</v>
      </c>
      <c r="AM3952" s="11">
        <f t="shared" si="963"/>
        <v>2.0033892834086511</v>
      </c>
      <c r="AN3952" s="3">
        <f t="shared" si="952"/>
        <v>0.5706806282722513</v>
      </c>
      <c r="AO3952" s="3">
        <f t="shared" si="953"/>
        <v>0.10628272251308901</v>
      </c>
      <c r="AP3952" s="3" t="s">
        <v>8</v>
      </c>
      <c r="AQ3952" s="124"/>
      <c r="AR3952" s="4"/>
      <c r="AS3952" s="3"/>
    </row>
    <row r="3953" spans="1:45" ht="15" customHeight="1">
      <c r="A3953" s="11">
        <v>14.066000000000001</v>
      </c>
      <c r="B3953" s="32" t="s">
        <v>73</v>
      </c>
      <c r="C3953" s="17">
        <v>51.4</v>
      </c>
      <c r="D3953" s="17">
        <v>-11.55</v>
      </c>
      <c r="E3953" s="40" t="s">
        <v>72</v>
      </c>
      <c r="F3953" s="18">
        <v>39.700000000000003</v>
      </c>
      <c r="G3953" s="17">
        <v>40.299999999999997</v>
      </c>
      <c r="H3953" s="17">
        <v>43.2</v>
      </c>
      <c r="I3953" s="17">
        <v>44.9</v>
      </c>
      <c r="J3953" s="17">
        <v>46.1</v>
      </c>
      <c r="K3953" s="30">
        <v>48.3</v>
      </c>
      <c r="L3953" s="10">
        <f t="shared" si="951"/>
        <v>48.3</v>
      </c>
      <c r="M3953" s="52" t="str">
        <f t="shared" si="955"/>
        <v>transition</v>
      </c>
      <c r="N3953" s="32">
        <v>15900000</v>
      </c>
      <c r="O3953" s="24">
        <v>3440000</v>
      </c>
      <c r="P3953" s="24">
        <v>2700000</v>
      </c>
      <c r="Q3953" s="24">
        <v>978000</v>
      </c>
      <c r="R3953" s="24">
        <v>27300000</v>
      </c>
      <c r="S3953" s="37">
        <v>1030000</v>
      </c>
      <c r="T3953" s="10">
        <v>0.30965178780088803</v>
      </c>
      <c r="U3953" s="11">
        <v>6.6993845914154401E-2</v>
      </c>
      <c r="V3953" s="11">
        <v>5.2582379060528157E-2</v>
      </c>
      <c r="W3953" s="11">
        <v>1.9046506193035755E-2</v>
      </c>
      <c r="X3953" s="11">
        <v>0.53166627716756254</v>
      </c>
      <c r="Y3953" s="12">
        <v>2.0059203863831112E-2</v>
      </c>
      <c r="Z3953" s="10">
        <f t="shared" si="956"/>
        <v>0.57781050564555714</v>
      </c>
      <c r="AA3953" s="11">
        <f t="shared" si="957"/>
        <v>-0.42099421950883981</v>
      </c>
      <c r="AB3953" s="11">
        <f t="shared" si="950"/>
        <v>-0.23821456615672948</v>
      </c>
      <c r="AC3953" s="11">
        <f t="shared" si="958"/>
        <v>18.482890183153312</v>
      </c>
      <c r="AD3953" s="11">
        <f t="shared" si="954"/>
        <v>22.306123674879704</v>
      </c>
      <c r="AE3953" s="10">
        <v>15.474891134336</v>
      </c>
      <c r="AF3953" s="11">
        <v>21.6130284183177</v>
      </c>
      <c r="AG3953" s="12">
        <v>28.495112828126</v>
      </c>
      <c r="AH3953" s="10">
        <v>5.8977628999999997E-2</v>
      </c>
      <c r="AI3953" s="11">
        <f t="shared" si="959"/>
        <v>36.80555555555555</v>
      </c>
      <c r="AJ3953" s="11">
        <f t="shared" si="960"/>
        <v>6.0838747784997054</v>
      </c>
      <c r="AK3953" s="11">
        <f t="shared" si="961"/>
        <v>0.20080117354998872</v>
      </c>
      <c r="AL3953" s="11">
        <f t="shared" si="962"/>
        <v>2.7607361963190185</v>
      </c>
      <c r="AM3953" s="11">
        <f t="shared" si="963"/>
        <v>1.9506627393225331</v>
      </c>
      <c r="AN3953" s="3">
        <f t="shared" si="952"/>
        <v>0.58241758241758235</v>
      </c>
      <c r="AO3953" s="3">
        <f t="shared" si="953"/>
        <v>9.8901098901098897E-2</v>
      </c>
      <c r="AP3953" s="3" t="s">
        <v>8</v>
      </c>
      <c r="AQ3953" s="124"/>
      <c r="AR3953" s="4"/>
      <c r="AS3953" s="3"/>
    </row>
    <row r="3954" spans="1:45" ht="15" customHeight="1">
      <c r="A3954" s="11">
        <v>14.076000000000001</v>
      </c>
      <c r="B3954" s="32" t="s">
        <v>73</v>
      </c>
      <c r="C3954" s="17">
        <v>51.4</v>
      </c>
      <c r="D3954" s="17">
        <v>-11.55</v>
      </c>
      <c r="E3954" s="40" t="s">
        <v>72</v>
      </c>
      <c r="F3954" s="18">
        <v>39.700000000000003</v>
      </c>
      <c r="G3954" s="17">
        <v>40.299999999999997</v>
      </c>
      <c r="H3954" s="17">
        <v>43.2</v>
      </c>
      <c r="I3954" s="17">
        <v>44.9</v>
      </c>
      <c r="J3954" s="17">
        <v>46.1</v>
      </c>
      <c r="K3954" s="30">
        <v>48.3</v>
      </c>
      <c r="L3954" s="10">
        <f t="shared" si="951"/>
        <v>48.3</v>
      </c>
      <c r="M3954" s="52" t="str">
        <f t="shared" si="955"/>
        <v>transition</v>
      </c>
      <c r="N3954" s="32">
        <v>34700000</v>
      </c>
      <c r="O3954" s="24">
        <v>8210000</v>
      </c>
      <c r="P3954" s="24">
        <v>6660000</v>
      </c>
      <c r="Q3954" s="24">
        <v>2550000</v>
      </c>
      <c r="R3954" s="24">
        <v>72100000</v>
      </c>
      <c r="S3954" s="37">
        <v>2930000</v>
      </c>
      <c r="T3954" s="10">
        <v>0.27290601651592605</v>
      </c>
      <c r="U3954" s="11">
        <v>6.456940621313409E-2</v>
      </c>
      <c r="V3954" s="11">
        <v>5.2379079826976011E-2</v>
      </c>
      <c r="W3954" s="11">
        <v>2.0055053086905229E-2</v>
      </c>
      <c r="X3954" s="11">
        <v>0.56704679512386946</v>
      </c>
      <c r="Y3954" s="12">
        <v>2.3043649233189148E-2</v>
      </c>
      <c r="Z3954" s="10">
        <f t="shared" si="956"/>
        <v>0.59656019656019654</v>
      </c>
      <c r="AA3954" s="11">
        <f t="shared" si="957"/>
        <v>-0.41757392150134331</v>
      </c>
      <c r="AB3954" s="11">
        <f t="shared" si="950"/>
        <v>-0.22434572682200007</v>
      </c>
      <c r="AC3954" s="11">
        <f t="shared" si="958"/>
        <v>18.713760298659324</v>
      </c>
      <c r="AD3954" s="11">
        <f t="shared" si="954"/>
        <v>23.254752285375197</v>
      </c>
      <c r="AE3954" s="10">
        <v>16.739551974875301</v>
      </c>
      <c r="AF3954" s="11">
        <v>22.820350208684399</v>
      </c>
      <c r="AG3954" s="12">
        <v>29.834251915343</v>
      </c>
      <c r="AH3954" s="10">
        <v>6.9941435999999996E-2</v>
      </c>
      <c r="AI3954" s="11">
        <f t="shared" si="959"/>
        <v>32.490636704119844</v>
      </c>
      <c r="AJ3954" s="11">
        <f t="shared" si="960"/>
        <v>7.7863406856231752</v>
      </c>
      <c r="AK3954" s="11">
        <f t="shared" si="961"/>
        <v>0.18842617631151973</v>
      </c>
      <c r="AL3954" s="11">
        <f t="shared" si="962"/>
        <v>2.611764705882353</v>
      </c>
      <c r="AM3954" s="11">
        <f t="shared" si="963"/>
        <v>2.0098280098280097</v>
      </c>
      <c r="AN3954" s="3">
        <f t="shared" si="952"/>
        <v>0.48127600554785016</v>
      </c>
      <c r="AO3954" s="3">
        <f t="shared" si="953"/>
        <v>9.2371705963938969E-2</v>
      </c>
      <c r="AP3954" s="3" t="s">
        <v>8</v>
      </c>
      <c r="AQ3954" s="124"/>
      <c r="AR3954" s="4"/>
      <c r="AS3954" s="3"/>
    </row>
    <row r="3955" spans="1:45" ht="15" customHeight="1">
      <c r="A3955" s="11">
        <v>14.081</v>
      </c>
      <c r="B3955" s="32" t="s">
        <v>73</v>
      </c>
      <c r="C3955" s="17">
        <v>51.4</v>
      </c>
      <c r="D3955" s="17">
        <v>-11.55</v>
      </c>
      <c r="E3955" s="40" t="s">
        <v>72</v>
      </c>
      <c r="F3955" s="18">
        <v>39.700000000000003</v>
      </c>
      <c r="G3955" s="17">
        <v>40.299999999999997</v>
      </c>
      <c r="H3955" s="17">
        <v>43.2</v>
      </c>
      <c r="I3955" s="17">
        <v>44.9</v>
      </c>
      <c r="J3955" s="17">
        <v>46.1</v>
      </c>
      <c r="K3955" s="30">
        <v>48.3</v>
      </c>
      <c r="L3955" s="10">
        <f t="shared" si="951"/>
        <v>48.3</v>
      </c>
      <c r="M3955" s="52" t="str">
        <f t="shared" si="955"/>
        <v>transition</v>
      </c>
      <c r="N3955" s="32">
        <v>10200000</v>
      </c>
      <c r="O3955" s="24">
        <v>2700000</v>
      </c>
      <c r="P3955" s="24">
        <v>2630000</v>
      </c>
      <c r="Q3955" s="24">
        <v>1020000</v>
      </c>
      <c r="R3955" s="24">
        <v>21500000</v>
      </c>
      <c r="S3955" s="37">
        <v>1220000</v>
      </c>
      <c r="T3955" s="10">
        <v>0.25974025974025972</v>
      </c>
      <c r="U3955" s="11">
        <v>6.8754774637127578E-2</v>
      </c>
      <c r="V3955" s="11">
        <v>6.6972243442831675E-2</v>
      </c>
      <c r="W3955" s="11">
        <v>2.5974025974025976E-2</v>
      </c>
      <c r="X3955" s="11">
        <v>0.54749172396231216</v>
      </c>
      <c r="Y3955" s="12">
        <v>3.106697224344283E-2</v>
      </c>
      <c r="Z3955" s="10">
        <f t="shared" si="956"/>
        <v>0.64332892998679003</v>
      </c>
      <c r="AA3955" s="11">
        <f t="shared" si="957"/>
        <v>-0.3828179768022178</v>
      </c>
      <c r="AB3955" s="11">
        <f t="shared" si="950"/>
        <v>-0.19156691828543837</v>
      </c>
      <c r="AC3955" s="11">
        <f t="shared" si="958"/>
        <v>21.059786565850299</v>
      </c>
      <c r="AD3955" s="11">
        <f t="shared" si="954"/>
        <v>25.496822789276017</v>
      </c>
      <c r="AE3955" s="10">
        <v>19.748645400066501</v>
      </c>
      <c r="AF3955" s="11">
        <v>25.830540916796899</v>
      </c>
      <c r="AG3955" s="12">
        <v>33.611597049975003</v>
      </c>
      <c r="AH3955" s="10">
        <v>8.7862203999999999E-2</v>
      </c>
      <c r="AI3955" s="11">
        <f t="shared" si="959"/>
        <v>32.176656151419557</v>
      </c>
      <c r="AJ3955" s="11">
        <f t="shared" si="960"/>
        <v>10.683012259194395</v>
      </c>
      <c r="AK3955" s="11">
        <f t="shared" si="961"/>
        <v>0.21843825249398005</v>
      </c>
      <c r="AL3955" s="11">
        <f t="shared" si="962"/>
        <v>2.5784313725490193</v>
      </c>
      <c r="AM3955" s="11">
        <f t="shared" si="963"/>
        <v>2.100396301188904</v>
      </c>
      <c r="AN3955" s="3">
        <f t="shared" si="952"/>
        <v>0.47441860465116276</v>
      </c>
      <c r="AO3955" s="3">
        <f t="shared" si="953"/>
        <v>0.12232558139534884</v>
      </c>
      <c r="AP3955" s="3" t="s">
        <v>8</v>
      </c>
      <c r="AQ3955" s="124"/>
      <c r="AR3955" s="4"/>
      <c r="AS3955" s="3"/>
    </row>
    <row r="3956" spans="1:45" ht="15" customHeight="1">
      <c r="A3956" s="11">
        <v>14.090999999999999</v>
      </c>
      <c r="B3956" s="32" t="s">
        <v>73</v>
      </c>
      <c r="C3956" s="17">
        <v>51.4</v>
      </c>
      <c r="D3956" s="17">
        <v>-11.55</v>
      </c>
      <c r="E3956" s="40" t="s">
        <v>72</v>
      </c>
      <c r="F3956" s="18">
        <v>39.700000000000003</v>
      </c>
      <c r="G3956" s="17">
        <v>40.299999999999997</v>
      </c>
      <c r="H3956" s="17">
        <v>43.2</v>
      </c>
      <c r="I3956" s="17">
        <v>44.9</v>
      </c>
      <c r="J3956" s="17">
        <v>46.1</v>
      </c>
      <c r="K3956" s="30">
        <v>48.3</v>
      </c>
      <c r="L3956" s="10">
        <f t="shared" si="951"/>
        <v>48.3</v>
      </c>
      <c r="M3956" s="52" t="str">
        <f t="shared" si="955"/>
        <v>transition</v>
      </c>
      <c r="N3956" s="32">
        <v>50700000</v>
      </c>
      <c r="O3956" s="24">
        <v>11800000</v>
      </c>
      <c r="P3956" s="24">
        <v>9340000</v>
      </c>
      <c r="Q3956" s="24">
        <v>3320000</v>
      </c>
      <c r="R3956" s="24">
        <v>94800000</v>
      </c>
      <c r="S3956" s="37">
        <v>4770000</v>
      </c>
      <c r="T3956" s="10">
        <v>0.29016196417329593</v>
      </c>
      <c r="U3956" s="11">
        <v>6.7532764837177364E-2</v>
      </c>
      <c r="V3956" s="11">
        <v>5.3453900303325128E-2</v>
      </c>
      <c r="W3956" s="11">
        <v>1.9000744005036343E-2</v>
      </c>
      <c r="X3956" s="11">
        <v>0.54255136496308587</v>
      </c>
      <c r="Y3956" s="12">
        <v>2.7299261718079323E-2</v>
      </c>
      <c r="Z3956" s="10">
        <f t="shared" si="956"/>
        <v>0.59630516592541916</v>
      </c>
      <c r="AA3956" s="11">
        <f t="shared" si="957"/>
        <v>-0.41810957647017333</v>
      </c>
      <c r="AB3956" s="11">
        <f t="shared" si="950"/>
        <v>-0.22453142824744321</v>
      </c>
      <c r="AC3956" s="11">
        <f t="shared" si="958"/>
        <v>18.677603588263299</v>
      </c>
      <c r="AD3956" s="11">
        <f t="shared" si="954"/>
        <v>23.242050307874884</v>
      </c>
      <c r="AE3956" s="10">
        <v>16.675063806696802</v>
      </c>
      <c r="AF3956" s="11">
        <v>22.7929732121051</v>
      </c>
      <c r="AG3956" s="12">
        <v>29.905341807705899</v>
      </c>
      <c r="AH3956" s="10">
        <v>9.5022624E-2</v>
      </c>
      <c r="AI3956" s="11">
        <f t="shared" si="959"/>
        <v>34.845360824742272</v>
      </c>
      <c r="AJ3956" s="11">
        <f t="shared" si="960"/>
        <v>8.5992428339643059</v>
      </c>
      <c r="AK3956" s="11">
        <f t="shared" si="961"/>
        <v>0.19721035233411274</v>
      </c>
      <c r="AL3956" s="11">
        <f t="shared" si="962"/>
        <v>2.8132530120481927</v>
      </c>
      <c r="AM3956" s="11">
        <f t="shared" si="963"/>
        <v>2.0362641122134795</v>
      </c>
      <c r="AN3956" s="3">
        <f t="shared" si="952"/>
        <v>0.53481012658227844</v>
      </c>
      <c r="AO3956" s="3">
        <f t="shared" si="953"/>
        <v>9.8523206751054859E-2</v>
      </c>
      <c r="AP3956" s="3" t="s">
        <v>8</v>
      </c>
      <c r="AQ3956" s="124"/>
      <c r="AR3956" s="4"/>
      <c r="AS3956" s="3"/>
    </row>
    <row r="3957" spans="1:45" ht="15" customHeight="1">
      <c r="A3957" s="11">
        <v>14.103</v>
      </c>
      <c r="B3957" s="32" t="s">
        <v>73</v>
      </c>
      <c r="C3957" s="17">
        <v>51.4</v>
      </c>
      <c r="D3957" s="17">
        <v>-11.55</v>
      </c>
      <c r="E3957" s="40" t="s">
        <v>72</v>
      </c>
      <c r="F3957" s="18">
        <v>39.700000000000003</v>
      </c>
      <c r="G3957" s="17">
        <v>40.299999999999997</v>
      </c>
      <c r="H3957" s="17">
        <v>43.2</v>
      </c>
      <c r="I3957" s="17">
        <v>44.9</v>
      </c>
      <c r="J3957" s="17">
        <v>46.1</v>
      </c>
      <c r="K3957" s="30">
        <v>48.3</v>
      </c>
      <c r="L3957" s="10">
        <f t="shared" si="951"/>
        <v>48.3</v>
      </c>
      <c r="M3957" s="52" t="str">
        <f t="shared" si="955"/>
        <v>transition</v>
      </c>
      <c r="N3957" s="32">
        <v>25200000</v>
      </c>
      <c r="O3957" s="24">
        <v>5590000</v>
      </c>
      <c r="P3957" s="24">
        <v>4420000</v>
      </c>
      <c r="Q3957" s="24">
        <v>1540000</v>
      </c>
      <c r="R3957" s="24">
        <v>42100000</v>
      </c>
      <c r="S3957" s="37">
        <v>2220000</v>
      </c>
      <c r="T3957" s="10">
        <v>0.31084248180584678</v>
      </c>
      <c r="U3957" s="11">
        <v>6.8952756876773158E-2</v>
      </c>
      <c r="V3957" s="11">
        <v>5.4520784507215987E-2</v>
      </c>
      <c r="W3957" s="11">
        <v>1.8995929443690638E-2</v>
      </c>
      <c r="X3957" s="11">
        <v>0.51930430492167268</v>
      </c>
      <c r="Y3957" s="12">
        <v>2.7383742444800789E-2</v>
      </c>
      <c r="Z3957" s="10">
        <f t="shared" si="956"/>
        <v>0.59404502541757442</v>
      </c>
      <c r="AA3957" s="11">
        <f t="shared" si="957"/>
        <v>-0.41715971487907116</v>
      </c>
      <c r="AB3957" s="11">
        <f t="shared" si="950"/>
        <v>-0.2261806365856007</v>
      </c>
      <c r="AC3957" s="11">
        <f t="shared" si="958"/>
        <v>18.741719245662694</v>
      </c>
      <c r="AD3957" s="11">
        <f t="shared" si="954"/>
        <v>23.129244457544914</v>
      </c>
      <c r="AE3957" s="10">
        <v>16.454760200854501</v>
      </c>
      <c r="AF3957" s="11">
        <v>22.650470253270498</v>
      </c>
      <c r="AG3957" s="12">
        <v>29.635911824251401</v>
      </c>
      <c r="AH3957" s="10">
        <v>7.8593157999999996E-2</v>
      </c>
      <c r="AI3957" s="11">
        <f t="shared" si="959"/>
        <v>37.444279346210998</v>
      </c>
      <c r="AJ3957" s="11">
        <f t="shared" si="960"/>
        <v>8.0962800875273526</v>
      </c>
      <c r="AK3957" s="11">
        <f t="shared" si="961"/>
        <v>0.20672990871666364</v>
      </c>
      <c r="AL3957" s="11">
        <f t="shared" si="962"/>
        <v>2.8701298701298703</v>
      </c>
      <c r="AM3957" s="11">
        <f t="shared" si="963"/>
        <v>2.028322440087146</v>
      </c>
      <c r="AN3957" s="3">
        <f t="shared" si="952"/>
        <v>0.59857482185273148</v>
      </c>
      <c r="AO3957" s="3">
        <f t="shared" si="953"/>
        <v>0.10498812351543943</v>
      </c>
      <c r="AP3957" s="3" t="s">
        <v>8</v>
      </c>
      <c r="AQ3957" s="124"/>
      <c r="AR3957" s="4"/>
      <c r="AS3957" s="3"/>
    </row>
    <row r="3958" spans="1:45" ht="15" customHeight="1">
      <c r="A3958" s="11">
        <v>14.114000000000001</v>
      </c>
      <c r="B3958" s="32" t="s">
        <v>73</v>
      </c>
      <c r="C3958" s="17">
        <v>51.4</v>
      </c>
      <c r="D3958" s="17">
        <v>-11.55</v>
      </c>
      <c r="E3958" s="40" t="s">
        <v>72</v>
      </c>
      <c r="F3958" s="18">
        <v>39.700000000000003</v>
      </c>
      <c r="G3958" s="17">
        <v>40.299999999999997</v>
      </c>
      <c r="H3958" s="17">
        <v>43.2</v>
      </c>
      <c r="I3958" s="17">
        <v>44.9</v>
      </c>
      <c r="J3958" s="17">
        <v>46.1</v>
      </c>
      <c r="K3958" s="30">
        <v>48.3</v>
      </c>
      <c r="L3958" s="10">
        <f t="shared" si="951"/>
        <v>48.3</v>
      </c>
      <c r="M3958" s="52" t="str">
        <f t="shared" si="955"/>
        <v>transition</v>
      </c>
      <c r="N3958" s="32">
        <v>14000000</v>
      </c>
      <c r="O3958" s="24">
        <v>3240000</v>
      </c>
      <c r="P3958" s="24">
        <v>2730000</v>
      </c>
      <c r="Q3958" s="24">
        <v>1030000</v>
      </c>
      <c r="R3958" s="24">
        <v>24700000</v>
      </c>
      <c r="S3958" s="37">
        <v>1140000</v>
      </c>
      <c r="T3958" s="10">
        <v>0.29888983774551664</v>
      </c>
      <c r="U3958" s="11">
        <v>6.9171648163962429E-2</v>
      </c>
      <c r="V3958" s="11">
        <v>5.828351836037575E-2</v>
      </c>
      <c r="W3958" s="11">
        <v>2.1989752348420155E-2</v>
      </c>
      <c r="X3958" s="11">
        <v>0.52732707087959008</v>
      </c>
      <c r="Y3958" s="12">
        <v>2.4338172502134929E-2</v>
      </c>
      <c r="Z3958" s="10">
        <f t="shared" si="956"/>
        <v>0.60196560196560189</v>
      </c>
      <c r="AA3958" s="11">
        <f t="shared" si="957"/>
        <v>-0.40893539297350084</v>
      </c>
      <c r="AB3958" s="11">
        <f t="shared" si="950"/>
        <v>-0.22042832486068761</v>
      </c>
      <c r="AC3958" s="11">
        <f t="shared" si="958"/>
        <v>19.296860974288691</v>
      </c>
      <c r="AD3958" s="11">
        <f t="shared" si="954"/>
        <v>23.522702579528968</v>
      </c>
      <c r="AE3958" s="10">
        <v>17.069260376464001</v>
      </c>
      <c r="AF3958" s="11">
        <v>23.148072269674799</v>
      </c>
      <c r="AG3958" s="12">
        <v>30.353280402519498</v>
      </c>
      <c r="AH3958" s="10">
        <v>8.7011163000000002E-2</v>
      </c>
      <c r="AI3958" s="11">
        <f t="shared" si="959"/>
        <v>36.175710594315241</v>
      </c>
      <c r="AJ3958" s="11">
        <f t="shared" si="960"/>
        <v>7.5297225891677684</v>
      </c>
      <c r="AK3958" s="11">
        <f t="shared" si="961"/>
        <v>0.21315468940316692</v>
      </c>
      <c r="AL3958" s="11">
        <f t="shared" si="962"/>
        <v>2.6504854368932036</v>
      </c>
      <c r="AM3958" s="11">
        <f t="shared" si="963"/>
        <v>2.0085995085995085</v>
      </c>
      <c r="AN3958" s="3">
        <f t="shared" si="952"/>
        <v>0.5668016194331984</v>
      </c>
      <c r="AO3958" s="3">
        <f t="shared" si="953"/>
        <v>0.11052631578947368</v>
      </c>
      <c r="AP3958" s="3" t="s">
        <v>8</v>
      </c>
      <c r="AQ3958" s="124"/>
      <c r="AR3958" s="4"/>
      <c r="AS3958" s="3"/>
    </row>
    <row r="3959" spans="1:45" ht="15" customHeight="1">
      <c r="A3959" s="11">
        <v>14.125999999999999</v>
      </c>
      <c r="B3959" s="32" t="s">
        <v>73</v>
      </c>
      <c r="C3959" s="17">
        <v>51.4</v>
      </c>
      <c r="D3959" s="17">
        <v>-11.55</v>
      </c>
      <c r="E3959" s="40" t="s">
        <v>72</v>
      </c>
      <c r="F3959" s="18">
        <v>39.700000000000003</v>
      </c>
      <c r="G3959" s="17">
        <v>40.299999999999997</v>
      </c>
      <c r="H3959" s="17">
        <v>43.2</v>
      </c>
      <c r="I3959" s="17">
        <v>44.9</v>
      </c>
      <c r="J3959" s="17">
        <v>46.1</v>
      </c>
      <c r="K3959" s="30">
        <v>48.3</v>
      </c>
      <c r="L3959" s="10">
        <f t="shared" si="951"/>
        <v>48.3</v>
      </c>
      <c r="M3959" s="52" t="str">
        <f t="shared" si="955"/>
        <v>transition</v>
      </c>
      <c r="N3959" s="32">
        <v>79500000</v>
      </c>
      <c r="O3959" s="24">
        <v>21800000</v>
      </c>
      <c r="P3959" s="24">
        <v>19800000</v>
      </c>
      <c r="Q3959" s="24">
        <v>8190000</v>
      </c>
      <c r="R3959" s="24">
        <v>162000000</v>
      </c>
      <c r="S3959" s="37">
        <v>8980000</v>
      </c>
      <c r="T3959" s="10">
        <v>0.26476171445698871</v>
      </c>
      <c r="U3959" s="11">
        <v>7.2601325473740305E-2</v>
      </c>
      <c r="V3959" s="11">
        <v>6.594065341192927E-2</v>
      </c>
      <c r="W3959" s="11">
        <v>2.7275452093116194E-2</v>
      </c>
      <c r="X3959" s="11">
        <v>0.53951443700669399</v>
      </c>
      <c r="Y3959" s="12">
        <v>2.9906417557531553E-2</v>
      </c>
      <c r="Z3959" s="10">
        <f t="shared" si="956"/>
        <v>0.62906244682661228</v>
      </c>
      <c r="AA3959" s="11">
        <f t="shared" si="957"/>
        <v>-0.40047693601392836</v>
      </c>
      <c r="AB3959" s="11">
        <f t="shared" si="950"/>
        <v>-0.20130624014129195</v>
      </c>
      <c r="AC3959" s="11">
        <f t="shared" si="958"/>
        <v>19.867806819059833</v>
      </c>
      <c r="AD3959" s="11">
        <f t="shared" si="954"/>
        <v>24.83065317433563</v>
      </c>
      <c r="AE3959" s="10">
        <v>18.848078709251801</v>
      </c>
      <c r="AF3959" s="11">
        <v>24.906243696967302</v>
      </c>
      <c r="AG3959" s="12">
        <v>32.510754350482202</v>
      </c>
      <c r="AH3959" s="10">
        <v>9.8397150000000003E-2</v>
      </c>
      <c r="AI3959" s="11">
        <f t="shared" si="959"/>
        <v>32.919254658385093</v>
      </c>
      <c r="AJ3959" s="11">
        <f t="shared" si="960"/>
        <v>10.149186256781194</v>
      </c>
      <c r="AK3959" s="11">
        <f t="shared" si="961"/>
        <v>0.22552883090999684</v>
      </c>
      <c r="AL3959" s="11">
        <f t="shared" si="962"/>
        <v>2.4175824175824179</v>
      </c>
      <c r="AM3959" s="11">
        <f t="shared" si="963"/>
        <v>2.0740173557937727</v>
      </c>
      <c r="AN3959" s="3">
        <f t="shared" si="952"/>
        <v>0.4907407407407407</v>
      </c>
      <c r="AO3959" s="3">
        <f t="shared" si="953"/>
        <v>0.12222222222222222</v>
      </c>
      <c r="AP3959" s="3" t="s">
        <v>8</v>
      </c>
      <c r="AQ3959" s="124"/>
      <c r="AR3959" s="4"/>
      <c r="AS3959" s="3"/>
    </row>
    <row r="3960" spans="1:45" ht="15" customHeight="1">
      <c r="A3960" s="11">
        <v>14.135999999999999</v>
      </c>
      <c r="B3960" s="32" t="s">
        <v>73</v>
      </c>
      <c r="C3960" s="17">
        <v>51.4</v>
      </c>
      <c r="D3960" s="17">
        <v>-11.55</v>
      </c>
      <c r="E3960" s="40" t="s">
        <v>72</v>
      </c>
      <c r="F3960" s="18">
        <v>39.700000000000003</v>
      </c>
      <c r="G3960" s="17">
        <v>40.299999999999997</v>
      </c>
      <c r="H3960" s="17">
        <v>43.2</v>
      </c>
      <c r="I3960" s="17">
        <v>44.9</v>
      </c>
      <c r="J3960" s="17">
        <v>46.1</v>
      </c>
      <c r="K3960" s="30">
        <v>48.3</v>
      </c>
      <c r="L3960" s="10">
        <f t="shared" si="951"/>
        <v>48.3</v>
      </c>
      <c r="M3960" s="52" t="str">
        <f t="shared" si="955"/>
        <v>transition</v>
      </c>
      <c r="N3960" s="32">
        <v>31000000</v>
      </c>
      <c r="O3960" s="24">
        <v>7880000</v>
      </c>
      <c r="P3960" s="24">
        <v>7430000</v>
      </c>
      <c r="Q3960" s="24">
        <v>2870000</v>
      </c>
      <c r="R3960" s="24">
        <v>68800000</v>
      </c>
      <c r="S3960" s="37">
        <v>3460000</v>
      </c>
      <c r="T3960" s="10">
        <v>0.25527009222661395</v>
      </c>
      <c r="U3960" s="11">
        <v>6.4888010540184449E-2</v>
      </c>
      <c r="V3960" s="11">
        <v>6.1182476943346512E-2</v>
      </c>
      <c r="W3960" s="11">
        <v>2.3633069828722004E-2</v>
      </c>
      <c r="X3960" s="11">
        <v>0.56653491436100134</v>
      </c>
      <c r="Y3960" s="12">
        <v>2.8491436100131752E-2</v>
      </c>
      <c r="Z3960" s="10">
        <f t="shared" si="956"/>
        <v>0.63585951940850283</v>
      </c>
      <c r="AA3960" s="11">
        <f t="shared" si="957"/>
        <v>-0.38860506512537335</v>
      </c>
      <c r="AB3960" s="11">
        <f t="shared" si="950"/>
        <v>-0.19663882253503928</v>
      </c>
      <c r="AC3960" s="11">
        <f t="shared" si="958"/>
        <v>20.669158104037297</v>
      </c>
      <c r="AD3960" s="11">
        <f t="shared" si="954"/>
        <v>25.149904538603316</v>
      </c>
      <c r="AE3960" s="10">
        <v>19.224754837294199</v>
      </c>
      <c r="AF3960" s="11">
        <v>25.325126928635601</v>
      </c>
      <c r="AG3960" s="12">
        <v>32.976435769914801</v>
      </c>
      <c r="AH3960" s="10">
        <v>8.9031300999999993E-2</v>
      </c>
      <c r="AI3960" s="11">
        <f t="shared" si="959"/>
        <v>31.062124248496993</v>
      </c>
      <c r="AJ3960" s="11">
        <f t="shared" si="960"/>
        <v>10.04062681369704</v>
      </c>
      <c r="AK3960" s="11">
        <f t="shared" si="961"/>
        <v>0.20101724900486512</v>
      </c>
      <c r="AL3960" s="11">
        <f t="shared" si="962"/>
        <v>2.5888501742160277</v>
      </c>
      <c r="AM3960" s="11">
        <f t="shared" si="963"/>
        <v>2.0882624768946396</v>
      </c>
      <c r="AN3960" s="3">
        <f t="shared" si="952"/>
        <v>0.45058139534883718</v>
      </c>
      <c r="AO3960" s="3">
        <f t="shared" si="953"/>
        <v>0.10799418604651163</v>
      </c>
      <c r="AP3960" s="3" t="s">
        <v>8</v>
      </c>
      <c r="AQ3960" s="124"/>
      <c r="AR3960" s="4"/>
      <c r="AS3960" s="3"/>
    </row>
    <row r="3961" spans="1:45" ht="15" customHeight="1">
      <c r="A3961" s="11">
        <v>14.145</v>
      </c>
      <c r="B3961" s="32" t="s">
        <v>73</v>
      </c>
      <c r="C3961" s="17">
        <v>51.4</v>
      </c>
      <c r="D3961" s="17">
        <v>-11.55</v>
      </c>
      <c r="E3961" s="40" t="s">
        <v>72</v>
      </c>
      <c r="F3961" s="18">
        <v>39.700000000000003</v>
      </c>
      <c r="G3961" s="17">
        <v>40.299999999999997</v>
      </c>
      <c r="H3961" s="17">
        <v>43.2</v>
      </c>
      <c r="I3961" s="17">
        <v>44.9</v>
      </c>
      <c r="J3961" s="17">
        <v>46.1</v>
      </c>
      <c r="K3961" s="30">
        <v>48.3</v>
      </c>
      <c r="L3961" s="10">
        <f t="shared" si="951"/>
        <v>48.3</v>
      </c>
      <c r="M3961" s="52" t="str">
        <f t="shared" si="955"/>
        <v>transition</v>
      </c>
      <c r="N3961" s="32">
        <v>34400000</v>
      </c>
      <c r="O3961" s="24">
        <v>8210000</v>
      </c>
      <c r="P3961" s="24">
        <v>7450000</v>
      </c>
      <c r="Q3961" s="24">
        <v>2890000</v>
      </c>
      <c r="R3961" s="24">
        <v>74300000</v>
      </c>
      <c r="S3961" s="37">
        <v>3210000</v>
      </c>
      <c r="T3961" s="10">
        <v>0.26368235474474933</v>
      </c>
      <c r="U3961" s="11">
        <v>6.2931166641116046E-2</v>
      </c>
      <c r="V3961" s="11">
        <v>5.7105626245592518E-2</v>
      </c>
      <c r="W3961" s="11">
        <v>2.2152383872451328E-2</v>
      </c>
      <c r="X3961" s="11">
        <v>0.56952322550973478</v>
      </c>
      <c r="Y3961" s="12">
        <v>2.4605242986355972E-2</v>
      </c>
      <c r="Z3961" s="10">
        <f t="shared" si="956"/>
        <v>0.62270220588235292</v>
      </c>
      <c r="AA3961" s="11">
        <f t="shared" si="957"/>
        <v>-0.39618764120277189</v>
      </c>
      <c r="AB3961" s="11">
        <f t="shared" si="950"/>
        <v>-0.20571959581571778</v>
      </c>
      <c r="AC3961" s="11">
        <f t="shared" si="958"/>
        <v>20.157334218812895</v>
      </c>
      <c r="AD3961" s="11">
        <f t="shared" si="954"/>
        <v>24.528779646204903</v>
      </c>
      <c r="AE3961" s="10">
        <v>18.380647651181</v>
      </c>
      <c r="AF3961" s="11">
        <v>24.4775536754927</v>
      </c>
      <c r="AG3961" s="12">
        <v>32.073589280686697</v>
      </c>
      <c r="AH3961" s="10">
        <v>9.7007851000000006E-2</v>
      </c>
      <c r="AI3961" s="11">
        <f t="shared" si="959"/>
        <v>31.646734130634773</v>
      </c>
      <c r="AJ3961" s="11">
        <f t="shared" si="960"/>
        <v>8.5349641052911469</v>
      </c>
      <c r="AK3961" s="11">
        <f t="shared" si="961"/>
        <v>0.19310847387049762</v>
      </c>
      <c r="AL3961" s="11">
        <f t="shared" si="962"/>
        <v>2.5778546712802766</v>
      </c>
      <c r="AM3961" s="11">
        <f t="shared" si="963"/>
        <v>2.0505514705882351</v>
      </c>
      <c r="AN3961" s="3">
        <f t="shared" si="952"/>
        <v>0.46298788694481829</v>
      </c>
      <c r="AO3961" s="3">
        <f t="shared" si="953"/>
        <v>0.10026917900403769</v>
      </c>
      <c r="AP3961" s="3" t="s">
        <v>8</v>
      </c>
      <c r="AQ3961" s="124"/>
      <c r="AR3961" s="4"/>
      <c r="AS3961" s="3"/>
    </row>
    <row r="3962" spans="1:45" ht="15" customHeight="1">
      <c r="A3962" s="11">
        <v>14.148</v>
      </c>
      <c r="B3962" s="32" t="s">
        <v>73</v>
      </c>
      <c r="C3962" s="17">
        <v>51.4</v>
      </c>
      <c r="D3962" s="17">
        <v>-11.55</v>
      </c>
      <c r="E3962" s="40" t="s">
        <v>72</v>
      </c>
      <c r="F3962" s="18">
        <v>39.700000000000003</v>
      </c>
      <c r="G3962" s="17">
        <v>40.299999999999997</v>
      </c>
      <c r="H3962" s="17">
        <v>43.2</v>
      </c>
      <c r="I3962" s="17">
        <v>44.9</v>
      </c>
      <c r="J3962" s="17">
        <v>46.1</v>
      </c>
      <c r="K3962" s="30">
        <v>48.3</v>
      </c>
      <c r="L3962" s="10">
        <f t="shared" si="951"/>
        <v>48.3</v>
      </c>
      <c r="M3962" s="52" t="str">
        <f t="shared" si="955"/>
        <v>transition</v>
      </c>
      <c r="N3962" s="32">
        <v>26400000</v>
      </c>
      <c r="O3962" s="24">
        <v>6230000</v>
      </c>
      <c r="P3962" s="24">
        <v>5310000</v>
      </c>
      <c r="Q3962" s="24">
        <v>2030000</v>
      </c>
      <c r="R3962" s="24">
        <v>53600000</v>
      </c>
      <c r="S3962" s="37">
        <v>2500000</v>
      </c>
      <c r="T3962" s="10">
        <v>0.27479962527323826</v>
      </c>
      <c r="U3962" s="11">
        <v>6.4848547933798267E-2</v>
      </c>
      <c r="V3962" s="11">
        <v>5.5272197356094517E-2</v>
      </c>
      <c r="W3962" s="11">
        <v>2.1130425731237638E-2</v>
      </c>
      <c r="X3962" s="11">
        <v>0.55792651191839282</v>
      </c>
      <c r="Y3962" s="12">
        <v>2.6022691787238473E-2</v>
      </c>
      <c r="Z3962" s="10">
        <f t="shared" si="956"/>
        <v>0.61232109520846301</v>
      </c>
      <c r="AA3962" s="11">
        <f t="shared" si="957"/>
        <v>-0.40748532657826791</v>
      </c>
      <c r="AB3962" s="11">
        <f t="shared" si="950"/>
        <v>-0.213020778332003</v>
      </c>
      <c r="AC3962" s="11">
        <f t="shared" si="958"/>
        <v>19.394740455966915</v>
      </c>
      <c r="AD3962" s="11">
        <f t="shared" si="954"/>
        <v>24.029378762090992</v>
      </c>
      <c r="AE3962" s="10">
        <v>17.7384563239148</v>
      </c>
      <c r="AF3962" s="11">
        <v>23.8220392300369</v>
      </c>
      <c r="AG3962" s="12">
        <v>31.103097918963702</v>
      </c>
      <c r="AH3962" s="10">
        <v>0.11858051999999999</v>
      </c>
      <c r="AI3962" s="11">
        <f t="shared" si="959"/>
        <v>33</v>
      </c>
      <c r="AJ3962" s="11">
        <f t="shared" si="960"/>
        <v>8.6505190311418687</v>
      </c>
      <c r="AK3962" s="11">
        <f t="shared" si="961"/>
        <v>0.1947753695995407</v>
      </c>
      <c r="AL3962" s="11">
        <f t="shared" si="962"/>
        <v>2.6157635467980298</v>
      </c>
      <c r="AM3962" s="11">
        <f t="shared" si="963"/>
        <v>2.0497822028624766</v>
      </c>
      <c r="AN3962" s="3">
        <f t="shared" si="952"/>
        <v>0.4925373134328358</v>
      </c>
      <c r="AO3962" s="3">
        <f t="shared" si="953"/>
        <v>9.906716417910448E-2</v>
      </c>
      <c r="AP3962" s="3" t="s">
        <v>8</v>
      </c>
      <c r="AQ3962" s="124"/>
      <c r="AR3962" s="4"/>
      <c r="AS3962" s="3"/>
    </row>
    <row r="3963" spans="1:45" ht="15" customHeight="1">
      <c r="A3963" s="11">
        <v>14.156000000000001</v>
      </c>
      <c r="B3963" s="32" t="s">
        <v>73</v>
      </c>
      <c r="C3963" s="17">
        <v>51.4</v>
      </c>
      <c r="D3963" s="17">
        <v>-11.55</v>
      </c>
      <c r="E3963" s="40" t="s">
        <v>72</v>
      </c>
      <c r="F3963" s="18">
        <v>39.700000000000003</v>
      </c>
      <c r="G3963" s="17">
        <v>40.299999999999997</v>
      </c>
      <c r="H3963" s="17">
        <v>43.2</v>
      </c>
      <c r="I3963" s="17">
        <v>44.9</v>
      </c>
      <c r="J3963" s="17">
        <v>46.1</v>
      </c>
      <c r="K3963" s="30">
        <v>48.3</v>
      </c>
      <c r="L3963" s="10">
        <f t="shared" si="951"/>
        <v>48.3</v>
      </c>
      <c r="M3963" s="52" t="str">
        <f t="shared" si="955"/>
        <v>transition</v>
      </c>
      <c r="N3963" s="32">
        <v>14900000</v>
      </c>
      <c r="O3963" s="24">
        <v>3390000</v>
      </c>
      <c r="P3963" s="24">
        <v>2840000</v>
      </c>
      <c r="Q3963" s="24">
        <v>1060000</v>
      </c>
      <c r="R3963" s="24">
        <v>26600000</v>
      </c>
      <c r="S3963" s="37">
        <v>1180000</v>
      </c>
      <c r="T3963" s="10">
        <v>0.29817890734440666</v>
      </c>
      <c r="U3963" s="11">
        <v>6.7840704422653594E-2</v>
      </c>
      <c r="V3963" s="11">
        <v>5.6834100460276163E-2</v>
      </c>
      <c r="W3963" s="11">
        <v>2.1212727636581948E-2</v>
      </c>
      <c r="X3963" s="11">
        <v>0.53231939163498099</v>
      </c>
      <c r="Y3963" s="12">
        <v>2.3614168501100659E-2</v>
      </c>
      <c r="Z3963" s="10">
        <f t="shared" si="956"/>
        <v>0.59976387249114527</v>
      </c>
      <c r="AA3963" s="11">
        <f t="shared" si="957"/>
        <v>-0.40940918827093697</v>
      </c>
      <c r="AB3963" s="11">
        <f t="shared" si="950"/>
        <v>-0.22201969804678762</v>
      </c>
      <c r="AC3963" s="11">
        <f t="shared" si="958"/>
        <v>19.264879791711753</v>
      </c>
      <c r="AD3963" s="11">
        <f t="shared" si="954"/>
        <v>23.413852653599726</v>
      </c>
      <c r="AE3963" s="10">
        <v>16.861387692923699</v>
      </c>
      <c r="AF3963" s="11">
        <v>23.024788211867602</v>
      </c>
      <c r="AG3963" s="12">
        <v>30.1924015059186</v>
      </c>
      <c r="AH3963" s="10">
        <v>8.8291747000000004E-2</v>
      </c>
      <c r="AI3963" s="11">
        <f t="shared" si="959"/>
        <v>35.903614457831331</v>
      </c>
      <c r="AJ3963" s="11">
        <f t="shared" si="960"/>
        <v>7.3383084577114426</v>
      </c>
      <c r="AK3963" s="11">
        <f t="shared" si="961"/>
        <v>0.20786997433704019</v>
      </c>
      <c r="AL3963" s="11">
        <f t="shared" si="962"/>
        <v>2.6792452830188682</v>
      </c>
      <c r="AM3963" s="11">
        <f t="shared" si="963"/>
        <v>2.003541912632822</v>
      </c>
      <c r="AN3963" s="3">
        <f t="shared" si="952"/>
        <v>0.56015037593984962</v>
      </c>
      <c r="AO3963" s="3">
        <f t="shared" si="953"/>
        <v>0.10676691729323308</v>
      </c>
      <c r="AP3963" s="3" t="s">
        <v>8</v>
      </c>
      <c r="AQ3963" s="124"/>
      <c r="AR3963" s="4"/>
      <c r="AS3963" s="3"/>
    </row>
    <row r="3964" spans="1:45" ht="15" customHeight="1">
      <c r="A3964" s="11">
        <v>14.159000000000001</v>
      </c>
      <c r="B3964" s="32" t="s">
        <v>73</v>
      </c>
      <c r="C3964" s="17">
        <v>51.4</v>
      </c>
      <c r="D3964" s="17">
        <v>-11.55</v>
      </c>
      <c r="E3964" s="40" t="s">
        <v>72</v>
      </c>
      <c r="F3964" s="18">
        <v>39.700000000000003</v>
      </c>
      <c r="G3964" s="17">
        <v>40.299999999999997</v>
      </c>
      <c r="H3964" s="17">
        <v>43.2</v>
      </c>
      <c r="I3964" s="17">
        <v>44.9</v>
      </c>
      <c r="J3964" s="17">
        <v>46.1</v>
      </c>
      <c r="K3964" s="30">
        <v>48.3</v>
      </c>
      <c r="L3964" s="10">
        <f t="shared" si="951"/>
        <v>48.3</v>
      </c>
      <c r="M3964" s="52" t="str">
        <f t="shared" si="955"/>
        <v>transition</v>
      </c>
      <c r="N3964" s="32">
        <v>16400000</v>
      </c>
      <c r="O3964" s="24">
        <v>3520000</v>
      </c>
      <c r="P3964" s="24">
        <v>2810000</v>
      </c>
      <c r="Q3964" s="24">
        <v>1000000</v>
      </c>
      <c r="R3964" s="24">
        <v>27000000</v>
      </c>
      <c r="S3964" s="37">
        <v>1250000</v>
      </c>
      <c r="T3964" s="10">
        <v>0.31550596383224316</v>
      </c>
      <c r="U3964" s="11">
        <v>6.7718353212774141E-2</v>
      </c>
      <c r="V3964" s="11">
        <v>5.4059253559061174E-2</v>
      </c>
      <c r="W3964" s="11">
        <v>1.9238168526356292E-2</v>
      </c>
      <c r="X3964" s="11">
        <v>0.51943055021161988</v>
      </c>
      <c r="Y3964" s="12">
        <v>2.4047710657945365E-2</v>
      </c>
      <c r="Z3964" s="10">
        <f t="shared" si="956"/>
        <v>0.58974358974358976</v>
      </c>
      <c r="AA3964" s="11">
        <f t="shared" si="957"/>
        <v>-0.41639765473604801</v>
      </c>
      <c r="AB3964" s="11">
        <f t="shared" si="950"/>
        <v>-0.22933677100890631</v>
      </c>
      <c r="AC3964" s="11">
        <f t="shared" si="958"/>
        <v>18.793158305316759</v>
      </c>
      <c r="AD3964" s="11">
        <f t="shared" si="954"/>
        <v>22.913364862990807</v>
      </c>
      <c r="AE3964" s="10">
        <v>16.314844347718498</v>
      </c>
      <c r="AF3964" s="11">
        <v>22.383704886735298</v>
      </c>
      <c r="AG3964" s="12">
        <v>29.3433812204362</v>
      </c>
      <c r="AH3964" s="10">
        <v>8.9007354999999996E-2</v>
      </c>
      <c r="AI3964" s="11">
        <f t="shared" si="959"/>
        <v>37.788018433179722</v>
      </c>
      <c r="AJ3964" s="11">
        <f t="shared" si="960"/>
        <v>7.0821529745042495</v>
      </c>
      <c r="AK3964" s="11">
        <f t="shared" si="961"/>
        <v>0.20601461495222034</v>
      </c>
      <c r="AL3964" s="11">
        <f t="shared" si="962"/>
        <v>2.8099999999999996</v>
      </c>
      <c r="AM3964" s="11">
        <f t="shared" si="963"/>
        <v>1.9976689976689981</v>
      </c>
      <c r="AN3964" s="3">
        <f t="shared" si="952"/>
        <v>0.6074074074074074</v>
      </c>
      <c r="AO3964" s="3">
        <f t="shared" si="953"/>
        <v>0.10407407407407407</v>
      </c>
      <c r="AP3964" s="3" t="s">
        <v>8</v>
      </c>
      <c r="AQ3964" s="124"/>
      <c r="AR3964" s="4"/>
      <c r="AS3964" s="3"/>
    </row>
    <row r="3965" spans="1:45" ht="15" customHeight="1">
      <c r="A3965" s="11">
        <v>14.18</v>
      </c>
      <c r="B3965" s="32" t="s">
        <v>73</v>
      </c>
      <c r="C3965" s="17">
        <v>51.4</v>
      </c>
      <c r="D3965" s="17">
        <v>-11.55</v>
      </c>
      <c r="E3965" s="40" t="s">
        <v>72</v>
      </c>
      <c r="F3965" s="18">
        <v>39.700000000000003</v>
      </c>
      <c r="G3965" s="17">
        <v>40.299999999999997</v>
      </c>
      <c r="H3965" s="17">
        <v>43.2</v>
      </c>
      <c r="I3965" s="17">
        <v>44.9</v>
      </c>
      <c r="J3965" s="17">
        <v>46.1</v>
      </c>
      <c r="K3965" s="30">
        <v>48.3</v>
      </c>
      <c r="L3965" s="10">
        <f t="shared" si="951"/>
        <v>48.3</v>
      </c>
      <c r="M3965" s="52" t="str">
        <f t="shared" si="955"/>
        <v>transition</v>
      </c>
      <c r="N3965" s="32">
        <v>16600000</v>
      </c>
      <c r="O3965" s="24">
        <v>3560000</v>
      </c>
      <c r="P3965" s="24">
        <v>2950000</v>
      </c>
      <c r="Q3965" s="24">
        <v>1040000</v>
      </c>
      <c r="R3965" s="24">
        <v>28400000</v>
      </c>
      <c r="S3965" s="37">
        <v>1340000</v>
      </c>
      <c r="T3965" s="10">
        <v>0.3080348858786417</v>
      </c>
      <c r="U3965" s="11">
        <v>6.6060493598070147E-2</v>
      </c>
      <c r="V3965" s="11">
        <v>5.4741139357951385E-2</v>
      </c>
      <c r="W3965" s="11">
        <v>1.9298571163481167E-2</v>
      </c>
      <c r="X3965" s="11">
        <v>0.52699944331044724</v>
      </c>
      <c r="Y3965" s="12">
        <v>2.4865466691408426E-2</v>
      </c>
      <c r="Z3965" s="10">
        <f t="shared" si="956"/>
        <v>0.59955005624296964</v>
      </c>
      <c r="AA3965" s="11">
        <f t="shared" si="957"/>
        <v>-0.40812493565102526</v>
      </c>
      <c r="AB3965" s="11">
        <f t="shared" si="950"/>
        <v>-0.22217455194364141</v>
      </c>
      <c r="AC3965" s="11">
        <f t="shared" si="958"/>
        <v>19.351566843555794</v>
      </c>
      <c r="AD3965" s="11">
        <f t="shared" si="954"/>
        <v>23.403260647054928</v>
      </c>
      <c r="AE3965" s="10">
        <v>16.9053219402068</v>
      </c>
      <c r="AF3965" s="11">
        <v>23.037763488429601</v>
      </c>
      <c r="AG3965" s="12">
        <v>30.124757988017901</v>
      </c>
      <c r="AH3965" s="10">
        <v>9.2912580999999994E-2</v>
      </c>
      <c r="AI3965" s="11">
        <f t="shared" si="959"/>
        <v>36.888888888888886</v>
      </c>
      <c r="AJ3965" s="11">
        <f t="shared" si="960"/>
        <v>7.4693422519509474</v>
      </c>
      <c r="AK3965" s="11">
        <f t="shared" si="961"/>
        <v>0.2024671493698042</v>
      </c>
      <c r="AL3965" s="11">
        <f t="shared" si="962"/>
        <v>2.8365384615384617</v>
      </c>
      <c r="AM3965" s="11">
        <f t="shared" si="963"/>
        <v>2.0179977502812148</v>
      </c>
      <c r="AN3965" s="3">
        <f t="shared" si="952"/>
        <v>0.58450704225352113</v>
      </c>
      <c r="AO3965" s="3">
        <f t="shared" si="953"/>
        <v>0.10387323943661972</v>
      </c>
      <c r="AP3965" s="3" t="s">
        <v>8</v>
      </c>
      <c r="AQ3965" s="124"/>
      <c r="AR3965" s="4"/>
      <c r="AS3965" s="3"/>
    </row>
    <row r="3966" spans="1:45" ht="15" customHeight="1">
      <c r="A3966" s="11">
        <v>14.188000000000001</v>
      </c>
      <c r="B3966" s="32" t="s">
        <v>73</v>
      </c>
      <c r="C3966" s="17">
        <v>51.4</v>
      </c>
      <c r="D3966" s="17">
        <v>-11.55</v>
      </c>
      <c r="E3966" s="40" t="s">
        <v>72</v>
      </c>
      <c r="F3966" s="18">
        <v>39.700000000000003</v>
      </c>
      <c r="G3966" s="17">
        <v>40.299999999999997</v>
      </c>
      <c r="H3966" s="17">
        <v>43.2</v>
      </c>
      <c r="I3966" s="17">
        <v>44.9</v>
      </c>
      <c r="J3966" s="17">
        <v>46.1</v>
      </c>
      <c r="K3966" s="30">
        <v>48.3</v>
      </c>
      <c r="L3966" s="10">
        <f t="shared" si="951"/>
        <v>48.3</v>
      </c>
      <c r="M3966" s="52" t="str">
        <f t="shared" si="955"/>
        <v>transition</v>
      </c>
      <c r="N3966" s="32">
        <v>15500000</v>
      </c>
      <c r="O3966" s="24">
        <v>3570000</v>
      </c>
      <c r="P3966" s="24">
        <v>3030000</v>
      </c>
      <c r="Q3966" s="24">
        <v>1110000</v>
      </c>
      <c r="R3966" s="24">
        <v>28100000</v>
      </c>
      <c r="S3966" s="37">
        <v>1410000</v>
      </c>
      <c r="T3966" s="10">
        <v>0.29400606980273142</v>
      </c>
      <c r="U3966" s="11">
        <v>6.7716236722306519E-2</v>
      </c>
      <c r="V3966" s="11">
        <v>5.7473444613050075E-2</v>
      </c>
      <c r="W3966" s="11">
        <v>2.1054628224582702E-2</v>
      </c>
      <c r="X3966" s="11">
        <v>0.53300455235204858</v>
      </c>
      <c r="Y3966" s="12">
        <v>2.674506828528073E-2</v>
      </c>
      <c r="Z3966" s="10">
        <f t="shared" si="956"/>
        <v>0.60855263157894735</v>
      </c>
      <c r="AA3966" s="11">
        <f t="shared" si="957"/>
        <v>-0.40561174954865198</v>
      </c>
      <c r="AB3966" s="11">
        <f t="shared" si="950"/>
        <v>-0.21570185520573995</v>
      </c>
      <c r="AC3966" s="11">
        <f t="shared" si="958"/>
        <v>19.521206905465991</v>
      </c>
      <c r="AD3966" s="11">
        <f t="shared" si="954"/>
        <v>23.845993103927388</v>
      </c>
      <c r="AE3966" s="10">
        <v>17.514764556149299</v>
      </c>
      <c r="AF3966" s="11">
        <v>23.580878753407699</v>
      </c>
      <c r="AG3966" s="12">
        <v>30.864848842405799</v>
      </c>
      <c r="AH3966" s="10">
        <v>8.3765365999999994E-2</v>
      </c>
      <c r="AI3966" s="11">
        <f t="shared" si="959"/>
        <v>35.550458715596335</v>
      </c>
      <c r="AJ3966" s="11">
        <f t="shared" si="960"/>
        <v>8.3382613837965707</v>
      </c>
      <c r="AK3966" s="11">
        <f t="shared" si="961"/>
        <v>0.20714669532509403</v>
      </c>
      <c r="AL3966" s="11">
        <f t="shared" si="962"/>
        <v>2.7297297297297294</v>
      </c>
      <c r="AM3966" s="11">
        <f t="shared" si="963"/>
        <v>2.0394736842105261</v>
      </c>
      <c r="AN3966" s="3">
        <f t="shared" si="952"/>
        <v>0.55160142348754448</v>
      </c>
      <c r="AO3966" s="3">
        <f t="shared" si="953"/>
        <v>0.10782918149466192</v>
      </c>
      <c r="AP3966" s="3" t="s">
        <v>8</v>
      </c>
      <c r="AQ3966" s="124"/>
      <c r="AR3966" s="4"/>
      <c r="AS3966" s="3"/>
    </row>
    <row r="3967" spans="1:45" ht="15" customHeight="1">
      <c r="A3967" s="11">
        <v>14.222</v>
      </c>
      <c r="B3967" s="32" t="s">
        <v>73</v>
      </c>
      <c r="C3967" s="17">
        <v>51.4</v>
      </c>
      <c r="D3967" s="17">
        <v>-11.55</v>
      </c>
      <c r="E3967" s="40" t="s">
        <v>72</v>
      </c>
      <c r="F3967" s="18">
        <v>39.700000000000003</v>
      </c>
      <c r="G3967" s="17">
        <v>40.299999999999997</v>
      </c>
      <c r="H3967" s="17">
        <v>43.2</v>
      </c>
      <c r="I3967" s="17">
        <v>44.9</v>
      </c>
      <c r="J3967" s="17">
        <v>46.1</v>
      </c>
      <c r="K3967" s="30">
        <v>48.3</v>
      </c>
      <c r="L3967" s="10">
        <f t="shared" si="951"/>
        <v>48.3</v>
      </c>
      <c r="M3967" s="52" t="str">
        <f t="shared" si="955"/>
        <v>transition</v>
      </c>
      <c r="N3967" s="32">
        <v>13900000</v>
      </c>
      <c r="O3967" s="24">
        <v>3200000</v>
      </c>
      <c r="P3967" s="24">
        <v>2770000</v>
      </c>
      <c r="Q3967" s="24">
        <v>1030000</v>
      </c>
      <c r="R3967" s="24">
        <v>25600000</v>
      </c>
      <c r="S3967" s="37">
        <v>1190000</v>
      </c>
      <c r="T3967" s="10">
        <v>0.29146571608303629</v>
      </c>
      <c r="U3967" s="11">
        <v>6.7100020968756557E-2</v>
      </c>
      <c r="V3967" s="11">
        <v>5.8083455651079891E-2</v>
      </c>
      <c r="W3967" s="11">
        <v>2.1597819249318514E-2</v>
      </c>
      <c r="X3967" s="11">
        <v>0.53680016775005246</v>
      </c>
      <c r="Y3967" s="12">
        <v>2.4952820297756344E-2</v>
      </c>
      <c r="Z3967" s="10">
        <f t="shared" si="956"/>
        <v>0.60927960927960934</v>
      </c>
      <c r="AA3967" s="11">
        <f t="shared" si="957"/>
        <v>-0.40261827094980823</v>
      </c>
      <c r="AB3967" s="11">
        <f t="shared" si="950"/>
        <v>-0.21518335613702852</v>
      </c>
      <c r="AC3967" s="11">
        <f t="shared" si="958"/>
        <v>19.723266710887941</v>
      </c>
      <c r="AD3967" s="11">
        <f t="shared" si="954"/>
        <v>23.881458440227249</v>
      </c>
      <c r="AE3967" s="10">
        <v>17.518382617380301</v>
      </c>
      <c r="AF3967" s="11">
        <v>23.646429056860701</v>
      </c>
      <c r="AG3967" s="12">
        <v>30.905599708233002</v>
      </c>
      <c r="AH3967" s="10">
        <v>8.4962648000000002E-2</v>
      </c>
      <c r="AI3967" s="11">
        <f t="shared" si="959"/>
        <v>35.189873417721515</v>
      </c>
      <c r="AJ3967" s="11">
        <f t="shared" si="960"/>
        <v>7.8860172299536107</v>
      </c>
      <c r="AK3967" s="11">
        <f t="shared" si="961"/>
        <v>0.20716188221367263</v>
      </c>
      <c r="AL3967" s="11">
        <f t="shared" si="962"/>
        <v>2.6893203883495147</v>
      </c>
      <c r="AM3967" s="11">
        <f t="shared" si="963"/>
        <v>2.025641025641026</v>
      </c>
      <c r="AN3967" s="3">
        <f t="shared" si="952"/>
        <v>0.54296875</v>
      </c>
      <c r="AO3967" s="3">
        <f t="shared" si="953"/>
        <v>0.108203125</v>
      </c>
      <c r="AP3967" s="3" t="s">
        <v>8</v>
      </c>
      <c r="AQ3967" s="124"/>
      <c r="AR3967" s="4"/>
      <c r="AS3967" s="3"/>
    </row>
    <row r="3968" spans="1:45" ht="15" customHeight="1">
      <c r="A3968" s="11">
        <v>14.233000000000001</v>
      </c>
      <c r="B3968" s="32" t="s">
        <v>73</v>
      </c>
      <c r="C3968" s="17">
        <v>51.4</v>
      </c>
      <c r="D3968" s="17">
        <v>-11.55</v>
      </c>
      <c r="E3968" s="40" t="s">
        <v>72</v>
      </c>
      <c r="F3968" s="18">
        <v>39.700000000000003</v>
      </c>
      <c r="G3968" s="17">
        <v>40.299999999999997</v>
      </c>
      <c r="H3968" s="17">
        <v>43.2</v>
      </c>
      <c r="I3968" s="17">
        <v>44.9</v>
      </c>
      <c r="J3968" s="17">
        <v>46.1</v>
      </c>
      <c r="K3968" s="30">
        <v>48.3</v>
      </c>
      <c r="L3968" s="10">
        <f t="shared" si="951"/>
        <v>48.3</v>
      </c>
      <c r="M3968" s="52" t="str">
        <f t="shared" si="955"/>
        <v>transition</v>
      </c>
      <c r="N3968" s="32">
        <v>14700000</v>
      </c>
      <c r="O3968" s="24">
        <v>3530000</v>
      </c>
      <c r="P3968" s="24">
        <v>3060000</v>
      </c>
      <c r="Q3968" s="24">
        <v>1130000</v>
      </c>
      <c r="R3968" s="24">
        <v>27400000</v>
      </c>
      <c r="S3968" s="37">
        <v>1480000</v>
      </c>
      <c r="T3968" s="10">
        <v>0.28654970760233917</v>
      </c>
      <c r="U3968" s="11">
        <v>6.8810916179337225E-2</v>
      </c>
      <c r="V3968" s="11">
        <v>5.9649122807017542E-2</v>
      </c>
      <c r="W3968" s="11">
        <v>2.2027290448343079E-2</v>
      </c>
      <c r="X3968" s="11">
        <v>0.53411306042884987</v>
      </c>
      <c r="Y3968" s="12">
        <v>2.884990253411306E-2</v>
      </c>
      <c r="Z3968" s="10">
        <f t="shared" si="956"/>
        <v>0.6163043478260869</v>
      </c>
      <c r="AA3968" s="11">
        <f t="shared" si="957"/>
        <v>-0.4018958738541562</v>
      </c>
      <c r="AB3968" s="11">
        <f t="shared" si="950"/>
        <v>-0.21020476845264874</v>
      </c>
      <c r="AC3968" s="11">
        <f t="shared" si="958"/>
        <v>19.772028514844454</v>
      </c>
      <c r="AD3968" s="11">
        <f t="shared" si="954"/>
        <v>24.221993837838827</v>
      </c>
      <c r="AE3968" s="10">
        <v>17.940013588843101</v>
      </c>
      <c r="AF3968" s="11">
        <v>24.086172739544001</v>
      </c>
      <c r="AG3968" s="12">
        <v>31.469183748111501</v>
      </c>
      <c r="AH3968" s="10">
        <v>7.9517587000000001E-2</v>
      </c>
      <c r="AI3968" s="11">
        <f t="shared" si="959"/>
        <v>34.916864608076011</v>
      </c>
      <c r="AJ3968" s="11">
        <f t="shared" si="960"/>
        <v>9.1470951792336219</v>
      </c>
      <c r="AK3968" s="11">
        <f t="shared" si="961"/>
        <v>0.2109289617486339</v>
      </c>
      <c r="AL3968" s="11">
        <f t="shared" si="962"/>
        <v>2.7079646017699113</v>
      </c>
      <c r="AM3968" s="11">
        <f t="shared" si="963"/>
        <v>2.060869565217391</v>
      </c>
      <c r="AN3968" s="3">
        <f t="shared" si="952"/>
        <v>0.53649635036496346</v>
      </c>
      <c r="AO3968" s="3">
        <f t="shared" si="953"/>
        <v>0.11167883211678832</v>
      </c>
      <c r="AP3968" s="3" t="s">
        <v>8</v>
      </c>
      <c r="AQ3968" s="124"/>
      <c r="AR3968" s="4"/>
      <c r="AS3968" s="3"/>
    </row>
    <row r="3969" spans="1:45" ht="15" customHeight="1">
      <c r="A3969" s="11">
        <v>14.26</v>
      </c>
      <c r="B3969" s="32" t="s">
        <v>73</v>
      </c>
      <c r="C3969" s="17">
        <v>51.4</v>
      </c>
      <c r="D3969" s="17">
        <v>-11.55</v>
      </c>
      <c r="E3969" s="40" t="s">
        <v>72</v>
      </c>
      <c r="F3969" s="18">
        <v>39.700000000000003</v>
      </c>
      <c r="G3969" s="17">
        <v>40.299999999999997</v>
      </c>
      <c r="H3969" s="17">
        <v>43.2</v>
      </c>
      <c r="I3969" s="17">
        <v>44.9</v>
      </c>
      <c r="J3969" s="17">
        <v>46.1</v>
      </c>
      <c r="K3969" s="30">
        <v>48.3</v>
      </c>
      <c r="L3969" s="10">
        <f t="shared" si="951"/>
        <v>48.3</v>
      </c>
      <c r="M3969" s="52" t="str">
        <f t="shared" si="955"/>
        <v>transition</v>
      </c>
      <c r="N3969" s="32">
        <v>24800000</v>
      </c>
      <c r="O3969" s="24">
        <v>6030000</v>
      </c>
      <c r="P3969" s="24">
        <v>5430000</v>
      </c>
      <c r="Q3969" s="24">
        <v>2060000</v>
      </c>
      <c r="R3969" s="24">
        <v>52800000</v>
      </c>
      <c r="S3969" s="37">
        <v>2430000</v>
      </c>
      <c r="T3969" s="10">
        <v>0.2650988776055585</v>
      </c>
      <c r="U3969" s="11">
        <v>6.4457509353287007E-2</v>
      </c>
      <c r="V3969" s="11">
        <v>5.8043826830571889E-2</v>
      </c>
      <c r="W3969" s="11">
        <v>2.2020309994655266E-2</v>
      </c>
      <c r="X3969" s="11">
        <v>0.56440406199893101</v>
      </c>
      <c r="Y3969" s="12">
        <v>2.597541421699626E-2</v>
      </c>
      <c r="Z3969" s="10">
        <f t="shared" si="956"/>
        <v>0.62194357366771169</v>
      </c>
      <c r="AA3969" s="11">
        <f t="shared" si="957"/>
        <v>-0.39617686201677016</v>
      </c>
      <c r="AB3969" s="11">
        <f t="shared" ref="AB3969:AB4032" si="964">LOG(Z3969)</f>
        <v>-0.2062490152390212</v>
      </c>
      <c r="AC3969" s="11">
        <f t="shared" si="958"/>
        <v>20.158061813868013</v>
      </c>
      <c r="AD3969" s="11">
        <f t="shared" si="954"/>
        <v>24.492567357650948</v>
      </c>
      <c r="AE3969" s="10">
        <v>18.3772173181986</v>
      </c>
      <c r="AF3969" s="11">
        <v>24.438626704213299</v>
      </c>
      <c r="AG3969" s="12">
        <v>31.862674816879998</v>
      </c>
      <c r="AH3969" s="10">
        <v>8.7830833999999997E-2</v>
      </c>
      <c r="AI3969" s="11">
        <f t="shared" si="959"/>
        <v>31.958762886597935</v>
      </c>
      <c r="AJ3969" s="11">
        <f t="shared" si="960"/>
        <v>8.9239809034153517</v>
      </c>
      <c r="AK3969" s="11">
        <f t="shared" si="961"/>
        <v>0.19665454545454547</v>
      </c>
      <c r="AL3969" s="11">
        <f t="shared" si="962"/>
        <v>2.6359223300970873</v>
      </c>
      <c r="AM3969" s="11">
        <f t="shared" si="963"/>
        <v>2.0557993730407524</v>
      </c>
      <c r="AN3969" s="3">
        <f t="shared" si="952"/>
        <v>0.46969696969696972</v>
      </c>
      <c r="AO3969" s="3">
        <f t="shared" si="953"/>
        <v>0.10284090909090909</v>
      </c>
      <c r="AP3969" s="3" t="s">
        <v>8</v>
      </c>
      <c r="AQ3969" s="124"/>
      <c r="AR3969" s="4"/>
      <c r="AS3969" s="3"/>
    </row>
    <row r="3970" spans="1:45" ht="15" customHeight="1">
      <c r="A3970" s="11">
        <v>14.272</v>
      </c>
      <c r="B3970" s="32" t="s">
        <v>73</v>
      </c>
      <c r="C3970" s="17">
        <v>51.4</v>
      </c>
      <c r="D3970" s="17">
        <v>-11.55</v>
      </c>
      <c r="E3970" s="40" t="s">
        <v>72</v>
      </c>
      <c r="F3970" s="18">
        <v>39.700000000000003</v>
      </c>
      <c r="G3970" s="17">
        <v>40.299999999999997</v>
      </c>
      <c r="H3970" s="17">
        <v>43.2</v>
      </c>
      <c r="I3970" s="17">
        <v>44.9</v>
      </c>
      <c r="J3970" s="17">
        <v>46.1</v>
      </c>
      <c r="K3970" s="30">
        <v>48.3</v>
      </c>
      <c r="L3970" s="10">
        <f t="shared" si="951"/>
        <v>48.3</v>
      </c>
      <c r="M3970" s="52" t="str">
        <f t="shared" si="955"/>
        <v>transition</v>
      </c>
      <c r="N3970" s="32">
        <v>22200000</v>
      </c>
      <c r="O3970" s="24">
        <v>5420000</v>
      </c>
      <c r="P3970" s="24">
        <v>4850000</v>
      </c>
      <c r="Q3970" s="24">
        <v>1860000</v>
      </c>
      <c r="R3970" s="24">
        <v>48200000</v>
      </c>
      <c r="S3970" s="37">
        <v>2250000</v>
      </c>
      <c r="T3970" s="10">
        <v>0.2618542108987969</v>
      </c>
      <c r="U3970" s="11">
        <v>6.3930172210426989E-2</v>
      </c>
      <c r="V3970" s="11">
        <v>5.72068884170795E-2</v>
      </c>
      <c r="W3970" s="11">
        <v>2.1939136588818117E-2</v>
      </c>
      <c r="X3970" s="11">
        <v>0.5685303137532437</v>
      </c>
      <c r="Y3970" s="12">
        <v>2.6539278131634821E-2</v>
      </c>
      <c r="Z3970" s="10">
        <f t="shared" si="956"/>
        <v>0.62308762169680121</v>
      </c>
      <c r="AA3970" s="11">
        <f t="shared" si="957"/>
        <v>-0.39811906226430921</v>
      </c>
      <c r="AB3970" s="11">
        <f t="shared" si="964"/>
        <v>-0.20545087638473855</v>
      </c>
      <c r="AC3970" s="11">
        <f t="shared" si="958"/>
        <v>20.026963297159128</v>
      </c>
      <c r="AD3970" s="11">
        <f t="shared" si="954"/>
        <v>24.547160055283882</v>
      </c>
      <c r="AE3970" s="10">
        <v>18.3937857262733</v>
      </c>
      <c r="AF3970" s="11">
        <v>24.524696765480499</v>
      </c>
      <c r="AG3970" s="12">
        <v>32.021159736316299</v>
      </c>
      <c r="AH3970" s="10">
        <v>9.1166210999999997E-2</v>
      </c>
      <c r="AI3970" s="11">
        <f t="shared" si="959"/>
        <v>31.53409090909091</v>
      </c>
      <c r="AJ3970" s="11">
        <f t="shared" si="960"/>
        <v>9.2024539877300615</v>
      </c>
      <c r="AK3970" s="11">
        <f t="shared" si="961"/>
        <v>0.19383189517417704</v>
      </c>
      <c r="AL3970" s="11">
        <f t="shared" si="962"/>
        <v>2.60752688172043</v>
      </c>
      <c r="AM3970" s="11">
        <f t="shared" si="963"/>
        <v>2.065368567454799</v>
      </c>
      <c r="AN3970" s="3">
        <f t="shared" si="952"/>
        <v>0.46058091286307057</v>
      </c>
      <c r="AO3970" s="3">
        <f t="shared" si="953"/>
        <v>0.10062240663900415</v>
      </c>
      <c r="AP3970" s="3" t="s">
        <v>8</v>
      </c>
      <c r="AQ3970" s="124"/>
      <c r="AR3970" s="4"/>
      <c r="AS3970" s="3"/>
    </row>
    <row r="3971" spans="1:45" ht="15" customHeight="1">
      <c r="A3971" s="11">
        <v>14.305999999999999</v>
      </c>
      <c r="B3971" s="32" t="s">
        <v>73</v>
      </c>
      <c r="C3971" s="17">
        <v>51.4</v>
      </c>
      <c r="D3971" s="17">
        <v>-11.55</v>
      </c>
      <c r="E3971" s="40" t="s">
        <v>72</v>
      </c>
      <c r="F3971" s="18">
        <v>39.700000000000003</v>
      </c>
      <c r="G3971" s="17">
        <v>40.299999999999997</v>
      </c>
      <c r="H3971" s="17">
        <v>43.2</v>
      </c>
      <c r="I3971" s="17">
        <v>44.9</v>
      </c>
      <c r="J3971" s="17">
        <v>46.1</v>
      </c>
      <c r="K3971" s="30">
        <v>48.3</v>
      </c>
      <c r="L3971" s="10">
        <f t="shared" ref="L3971:L4034" si="965">IF(A3971&lt;2,C3971,IF(A3971&lt;15,K3971,IF(A3971&lt;25,J3971,IF(A3971&lt;35,I3971,IF(A3971&lt;45,H3971,IF(A3971&lt;55,G3971,IF(A3971&lt;65,F3971,IF(A3971&lt;70,F3971,"no age"))))))))</f>
        <v>48.3</v>
      </c>
      <c r="M3971" s="52" t="str">
        <f t="shared" si="955"/>
        <v>transition</v>
      </c>
      <c r="N3971" s="83">
        <v>15500000</v>
      </c>
      <c r="O3971" s="34">
        <v>3750000</v>
      </c>
      <c r="P3971" s="34">
        <v>3190000</v>
      </c>
      <c r="Q3971" s="34">
        <v>1200000</v>
      </c>
      <c r="R3971" s="34">
        <v>28800000</v>
      </c>
      <c r="S3971" s="42">
        <v>1250000</v>
      </c>
      <c r="T3971" s="10">
        <v>0.28869435649096664</v>
      </c>
      <c r="U3971" s="11">
        <v>6.9845408828459674E-2</v>
      </c>
      <c r="V3971" s="11">
        <v>5.9415161110076366E-2</v>
      </c>
      <c r="W3971" s="11">
        <v>2.2350530825107098E-2</v>
      </c>
      <c r="X3971" s="11">
        <v>0.53641273980257032</v>
      </c>
      <c r="Y3971" s="12">
        <v>2.3281802942819892E-2</v>
      </c>
      <c r="Z3971" s="10">
        <f t="shared" si="956"/>
        <v>0.60063897763578267</v>
      </c>
      <c r="AA3971" s="11">
        <f t="shared" si="957"/>
        <v>-0.4068337218320201</v>
      </c>
      <c r="AB3971" s="11">
        <f t="shared" si="964"/>
        <v>-0.22138648828276869</v>
      </c>
      <c r="AC3971" s="11">
        <f t="shared" si="958"/>
        <v>19.438723776338641</v>
      </c>
      <c r="AD3971" s="11">
        <f t="shared" si="954"/>
        <v>23.457164201458621</v>
      </c>
      <c r="AE3971" s="10">
        <v>16.939280743160801</v>
      </c>
      <c r="AF3971" s="11">
        <v>23.0641870403505</v>
      </c>
      <c r="AG3971" s="12">
        <v>30.187773168883002</v>
      </c>
      <c r="AH3971" s="10">
        <v>6.8865178999999999E-2</v>
      </c>
      <c r="AI3971" s="11">
        <f t="shared" si="959"/>
        <v>34.988713318284418</v>
      </c>
      <c r="AJ3971" s="11">
        <f t="shared" si="960"/>
        <v>7.4626865671641802</v>
      </c>
      <c r="AK3971" s="11">
        <f t="shared" si="961"/>
        <v>0.21314480230426813</v>
      </c>
      <c r="AL3971" s="11">
        <f t="shared" si="962"/>
        <v>2.6583333333333332</v>
      </c>
      <c r="AM3971" s="11">
        <f t="shared" si="963"/>
        <v>1.9946751863684768</v>
      </c>
      <c r="AN3971" s="3">
        <f t="shared" ref="AN3971:AN4034" si="966">IF(T3971="n/a","n/a",T3971/X3971)</f>
        <v>0.53819444444444442</v>
      </c>
      <c r="AO3971" s="3">
        <f t="shared" ref="AO3971:AO4034" si="967">IF(P3971="n/a","n/a",P3971/R3971)</f>
        <v>0.11076388888888888</v>
      </c>
      <c r="AP3971" s="3" t="s">
        <v>8</v>
      </c>
      <c r="AQ3971" s="124"/>
      <c r="AR3971" s="4"/>
      <c r="AS3971" s="3"/>
    </row>
    <row r="3972" spans="1:45" ht="15" customHeight="1">
      <c r="A3972" s="11">
        <v>14.314</v>
      </c>
      <c r="B3972" s="32" t="s">
        <v>73</v>
      </c>
      <c r="C3972" s="17">
        <v>51.4</v>
      </c>
      <c r="D3972" s="17">
        <v>-11.55</v>
      </c>
      <c r="E3972" s="40" t="s">
        <v>72</v>
      </c>
      <c r="F3972" s="18">
        <v>39.700000000000003</v>
      </c>
      <c r="G3972" s="17">
        <v>40.299999999999997</v>
      </c>
      <c r="H3972" s="17">
        <v>43.2</v>
      </c>
      <c r="I3972" s="17">
        <v>44.9</v>
      </c>
      <c r="J3972" s="17">
        <v>46.1</v>
      </c>
      <c r="K3972" s="30">
        <v>48.3</v>
      </c>
      <c r="L3972" s="10">
        <f t="shared" si="965"/>
        <v>48.3</v>
      </c>
      <c r="M3972" s="52" t="str">
        <f t="shared" si="955"/>
        <v>transition</v>
      </c>
      <c r="N3972" s="83">
        <v>20000000</v>
      </c>
      <c r="O3972" s="34">
        <v>4760000</v>
      </c>
      <c r="P3972" s="34">
        <v>4160000</v>
      </c>
      <c r="Q3972" s="34">
        <v>1570000</v>
      </c>
      <c r="R3972" s="34">
        <v>38900000</v>
      </c>
      <c r="S3972" s="42">
        <v>1890000</v>
      </c>
      <c r="T3972" s="10">
        <v>0.28058361391694725</v>
      </c>
      <c r="U3972" s="11">
        <v>6.6778900112233447E-2</v>
      </c>
      <c r="V3972" s="11">
        <v>5.8361391694725026E-2</v>
      </c>
      <c r="W3972" s="11">
        <v>2.202581369248036E-2</v>
      </c>
      <c r="X3972" s="11">
        <v>0.54573512906846244</v>
      </c>
      <c r="Y3972" s="12">
        <v>2.6515151515151516E-2</v>
      </c>
      <c r="Z3972" s="10">
        <f t="shared" si="956"/>
        <v>0.61550888529886916</v>
      </c>
      <c r="AA3972" s="11">
        <f t="shared" si="957"/>
        <v>-0.40168215756681508</v>
      </c>
      <c r="AB3972" s="11">
        <f t="shared" si="964"/>
        <v>-0.21076567334449867</v>
      </c>
      <c r="AC3972" s="11">
        <f t="shared" si="958"/>
        <v>19.786454364239979</v>
      </c>
      <c r="AD3972" s="11">
        <f t="shared" si="954"/>
        <v>24.183627943236292</v>
      </c>
      <c r="AE3972" s="10">
        <v>17.972246926406399</v>
      </c>
      <c r="AF3972" s="11">
        <v>24.029409448412501</v>
      </c>
      <c r="AG3972" s="12">
        <v>31.451641346766898</v>
      </c>
      <c r="AH3972" s="10">
        <v>6.4499061999999996E-2</v>
      </c>
      <c r="AI3972" s="11">
        <f t="shared" si="959"/>
        <v>33.955857385398978</v>
      </c>
      <c r="AJ3972" s="11">
        <f t="shared" si="960"/>
        <v>8.6340794883508458</v>
      </c>
      <c r="AK3972" s="11">
        <f t="shared" si="961"/>
        <v>0.20456318252730105</v>
      </c>
      <c r="AL3972" s="11">
        <f t="shared" si="962"/>
        <v>2.6496815286624202</v>
      </c>
      <c r="AM3972" s="11">
        <f t="shared" si="963"/>
        <v>2.047657512116317</v>
      </c>
      <c r="AN3972" s="3">
        <f t="shared" si="966"/>
        <v>0.51413881748071977</v>
      </c>
      <c r="AO3972" s="3">
        <f t="shared" si="967"/>
        <v>0.10694087403598972</v>
      </c>
      <c r="AP3972" s="3" t="s">
        <v>8</v>
      </c>
      <c r="AQ3972" s="124"/>
      <c r="AR3972" s="4"/>
      <c r="AS3972" s="3"/>
    </row>
    <row r="3973" spans="1:45" ht="15" customHeight="1">
      <c r="A3973" s="11">
        <v>14.346</v>
      </c>
      <c r="B3973" s="32" t="s">
        <v>73</v>
      </c>
      <c r="C3973" s="17">
        <v>51.4</v>
      </c>
      <c r="D3973" s="17">
        <v>-11.55</v>
      </c>
      <c r="E3973" s="40" t="s">
        <v>72</v>
      </c>
      <c r="F3973" s="18">
        <v>39.700000000000003</v>
      </c>
      <c r="G3973" s="17">
        <v>40.299999999999997</v>
      </c>
      <c r="H3973" s="17">
        <v>43.2</v>
      </c>
      <c r="I3973" s="17">
        <v>44.9</v>
      </c>
      <c r="J3973" s="17">
        <v>46.1</v>
      </c>
      <c r="K3973" s="30">
        <v>48.3</v>
      </c>
      <c r="L3973" s="10">
        <f t="shared" si="965"/>
        <v>48.3</v>
      </c>
      <c r="M3973" s="52" t="str">
        <f t="shared" si="955"/>
        <v>transition</v>
      </c>
      <c r="N3973" s="83">
        <v>18100000</v>
      </c>
      <c r="O3973" s="34">
        <v>4300000</v>
      </c>
      <c r="P3973" s="34">
        <v>3640000</v>
      </c>
      <c r="Q3973" s="34">
        <v>1430000</v>
      </c>
      <c r="R3973" s="34">
        <v>33400000</v>
      </c>
      <c r="S3973" s="42">
        <v>1340000</v>
      </c>
      <c r="T3973" s="10">
        <v>0.29095000803729304</v>
      </c>
      <c r="U3973" s="11">
        <v>6.9120720141456357E-2</v>
      </c>
      <c r="V3973" s="11">
        <v>5.8511493329046774E-2</v>
      </c>
      <c r="W3973" s="11">
        <v>2.2986658093554092E-2</v>
      </c>
      <c r="X3973" s="11">
        <v>0.53689117505224238</v>
      </c>
      <c r="Y3973" s="12">
        <v>2.1539945346407331E-2</v>
      </c>
      <c r="Z3973" s="10">
        <f t="shared" si="956"/>
        <v>0.59850606909430426</v>
      </c>
      <c r="AA3973" s="11">
        <f t="shared" si="957"/>
        <v>-0.4106382072387223</v>
      </c>
      <c r="AB3973" s="11">
        <f t="shared" si="964"/>
        <v>-0.2229314413130383</v>
      </c>
      <c r="AC3973" s="11">
        <f t="shared" si="958"/>
        <v>19.181921011386244</v>
      </c>
      <c r="AD3973" s="11">
        <f t="shared" si="954"/>
        <v>23.35148941418818</v>
      </c>
      <c r="AE3973" s="10">
        <v>16.799998508921298</v>
      </c>
      <c r="AF3973" s="11">
        <v>22.917276047390001</v>
      </c>
      <c r="AG3973" s="12">
        <v>30.0263137127364</v>
      </c>
      <c r="AH3973" s="10">
        <v>6.4844887000000004E-2</v>
      </c>
      <c r="AI3973" s="11">
        <f t="shared" si="959"/>
        <v>35.145631067961169</v>
      </c>
      <c r="AJ3973" s="11">
        <f t="shared" si="960"/>
        <v>6.8930041152263382</v>
      </c>
      <c r="AK3973" s="11">
        <f t="shared" si="961"/>
        <v>0.21242348673770123</v>
      </c>
      <c r="AL3973" s="11">
        <f t="shared" si="962"/>
        <v>2.5454545454545454</v>
      </c>
      <c r="AM3973" s="11">
        <f t="shared" si="963"/>
        <v>1.9822595704948645</v>
      </c>
      <c r="AN3973" s="3">
        <f t="shared" si="966"/>
        <v>0.54191616766467066</v>
      </c>
      <c r="AO3973" s="3">
        <f t="shared" si="967"/>
        <v>0.10898203592814371</v>
      </c>
      <c r="AP3973" s="3" t="s">
        <v>8</v>
      </c>
      <c r="AQ3973" s="124"/>
      <c r="AR3973" s="4"/>
      <c r="AS3973" s="3"/>
    </row>
    <row r="3974" spans="1:45" ht="15" customHeight="1">
      <c r="A3974" s="11">
        <v>14.356999999999999</v>
      </c>
      <c r="B3974" s="32" t="s">
        <v>73</v>
      </c>
      <c r="C3974" s="17">
        <v>51.4</v>
      </c>
      <c r="D3974" s="17">
        <v>-11.55</v>
      </c>
      <c r="E3974" s="40" t="s">
        <v>72</v>
      </c>
      <c r="F3974" s="18">
        <v>39.700000000000003</v>
      </c>
      <c r="G3974" s="17">
        <v>40.299999999999997</v>
      </c>
      <c r="H3974" s="17">
        <v>43.2</v>
      </c>
      <c r="I3974" s="17">
        <v>44.9</v>
      </c>
      <c r="J3974" s="17">
        <v>46.1</v>
      </c>
      <c r="K3974" s="30">
        <v>48.3</v>
      </c>
      <c r="L3974" s="10">
        <f t="shared" si="965"/>
        <v>48.3</v>
      </c>
      <c r="M3974" s="52" t="str">
        <f t="shared" si="955"/>
        <v>transition</v>
      </c>
      <c r="N3974" s="83">
        <v>18800000</v>
      </c>
      <c r="O3974" s="34">
        <v>4340000</v>
      </c>
      <c r="P3974" s="34">
        <v>3770000</v>
      </c>
      <c r="Q3974" s="34">
        <v>1450000</v>
      </c>
      <c r="R3974" s="34">
        <v>34700000</v>
      </c>
      <c r="S3974" s="42">
        <v>1460000</v>
      </c>
      <c r="T3974" s="10">
        <v>0.29138251704897705</v>
      </c>
      <c r="U3974" s="11">
        <v>6.7265964042157469E-2</v>
      </c>
      <c r="V3974" s="11">
        <v>5.843149411035338E-2</v>
      </c>
      <c r="W3974" s="11">
        <v>2.2473651580905144E-2</v>
      </c>
      <c r="X3974" s="11">
        <v>0.53781773093614382</v>
      </c>
      <c r="Y3974" s="12">
        <v>2.2628642281463111E-2</v>
      </c>
      <c r="Z3974" s="10">
        <f t="shared" si="956"/>
        <v>0.60617059891107072</v>
      </c>
      <c r="AA3974" s="11">
        <f t="shared" si="957"/>
        <v>-0.40411654207030723</v>
      </c>
      <c r="AB3974" s="11">
        <f t="shared" si="964"/>
        <v>-0.21740513204022061</v>
      </c>
      <c r="AC3974" s="11">
        <f t="shared" si="958"/>
        <v>19.622133410254261</v>
      </c>
      <c r="AD3974" s="11">
        <f t="shared" si="954"/>
        <v>23.729488968448912</v>
      </c>
      <c r="AE3974" s="10">
        <v>17.341752825390898</v>
      </c>
      <c r="AF3974" s="11">
        <v>23.436381278723999</v>
      </c>
      <c r="AG3974" s="12">
        <v>30.678822037054999</v>
      </c>
      <c r="AH3974" s="10">
        <v>6.5697360999999996E-2</v>
      </c>
      <c r="AI3974" s="11">
        <f t="shared" si="959"/>
        <v>35.140186915887853</v>
      </c>
      <c r="AJ3974" s="11">
        <f t="shared" si="960"/>
        <v>7.206317867719644</v>
      </c>
      <c r="AK3974" s="11">
        <f t="shared" si="961"/>
        <v>0.20909886264216973</v>
      </c>
      <c r="AL3974" s="11">
        <f t="shared" si="962"/>
        <v>2.6</v>
      </c>
      <c r="AM3974" s="11">
        <f t="shared" si="963"/>
        <v>2.0027223230490017</v>
      </c>
      <c r="AN3974" s="3">
        <f t="shared" si="966"/>
        <v>0.5417867435158501</v>
      </c>
      <c r="AO3974" s="3">
        <f t="shared" si="967"/>
        <v>0.10864553314121038</v>
      </c>
      <c r="AP3974" s="3" t="s">
        <v>8</v>
      </c>
      <c r="AQ3974" s="124"/>
      <c r="AR3974" s="4"/>
      <c r="AS3974" s="3"/>
    </row>
    <row r="3975" spans="1:45" ht="15" customHeight="1">
      <c r="A3975" s="11">
        <v>14.388</v>
      </c>
      <c r="B3975" s="32" t="s">
        <v>73</v>
      </c>
      <c r="C3975" s="17">
        <v>51.4</v>
      </c>
      <c r="D3975" s="17">
        <v>-11.55</v>
      </c>
      <c r="E3975" s="40" t="s">
        <v>72</v>
      </c>
      <c r="F3975" s="18">
        <v>39.700000000000003</v>
      </c>
      <c r="G3975" s="17">
        <v>40.299999999999997</v>
      </c>
      <c r="H3975" s="17">
        <v>43.2</v>
      </c>
      <c r="I3975" s="17">
        <v>44.9</v>
      </c>
      <c r="J3975" s="17">
        <v>46.1</v>
      </c>
      <c r="K3975" s="30">
        <v>48.3</v>
      </c>
      <c r="L3975" s="10">
        <f t="shared" si="965"/>
        <v>48.3</v>
      </c>
      <c r="M3975" s="52" t="str">
        <f t="shared" si="955"/>
        <v>transition</v>
      </c>
      <c r="N3975" s="83">
        <v>19200000</v>
      </c>
      <c r="O3975" s="34">
        <v>4360000</v>
      </c>
      <c r="P3975" s="34">
        <v>3650000</v>
      </c>
      <c r="Q3975" s="34">
        <v>1430000</v>
      </c>
      <c r="R3975" s="34">
        <v>34100000</v>
      </c>
      <c r="S3975" s="42">
        <v>1280000</v>
      </c>
      <c r="T3975" s="10">
        <v>0.29990627928772257</v>
      </c>
      <c r="U3975" s="11">
        <v>6.8103717588253676E-2</v>
      </c>
      <c r="V3975" s="11">
        <v>5.7013433302093096E-2</v>
      </c>
      <c r="W3975" s="11">
        <v>2.2336769759450172E-2</v>
      </c>
      <c r="X3975" s="11">
        <v>0.53264604810996563</v>
      </c>
      <c r="Y3975" s="12">
        <v>1.9993751952514838E-2</v>
      </c>
      <c r="Z3975" s="10">
        <f t="shared" si="956"/>
        <v>0.59328358208955212</v>
      </c>
      <c r="AA3975" s="11">
        <f t="shared" si="957"/>
        <v>-0.41267912984159433</v>
      </c>
      <c r="AB3975" s="11">
        <f t="shared" si="964"/>
        <v>-0.22673766970833742</v>
      </c>
      <c r="AC3975" s="11">
        <f t="shared" si="958"/>
        <v>19.044158735692381</v>
      </c>
      <c r="AD3975" s="11">
        <f t="shared" si="954"/>
        <v>23.091143391949721</v>
      </c>
      <c r="AE3975" s="10">
        <v>16.485719643850501</v>
      </c>
      <c r="AF3975" s="11">
        <v>22.621872299602298</v>
      </c>
      <c r="AG3975" s="12">
        <v>29.6454368157017</v>
      </c>
      <c r="AH3975" s="10">
        <v>7.1426625999999993E-2</v>
      </c>
      <c r="AI3975" s="11">
        <f t="shared" si="959"/>
        <v>36.022514071294552</v>
      </c>
      <c r="AJ3975" s="11">
        <f t="shared" si="960"/>
        <v>6.25</v>
      </c>
      <c r="AK3975" s="11">
        <f t="shared" si="961"/>
        <v>0.2106202588130299</v>
      </c>
      <c r="AL3975" s="11">
        <f t="shared" si="962"/>
        <v>2.5524475524475525</v>
      </c>
      <c r="AM3975" s="11">
        <f t="shared" si="963"/>
        <v>1.9654850746268653</v>
      </c>
      <c r="AN3975" s="3">
        <f t="shared" si="966"/>
        <v>0.56304985337243396</v>
      </c>
      <c r="AO3975" s="3">
        <f t="shared" si="967"/>
        <v>0.10703812316715543</v>
      </c>
      <c r="AP3975" s="3" t="s">
        <v>8</v>
      </c>
      <c r="AQ3975" s="124"/>
      <c r="AR3975" s="4"/>
      <c r="AS3975" s="3"/>
    </row>
    <row r="3976" spans="1:45" ht="15" customHeight="1">
      <c r="A3976" s="11">
        <v>14.398999999999999</v>
      </c>
      <c r="B3976" s="32" t="s">
        <v>73</v>
      </c>
      <c r="C3976" s="17">
        <v>51.4</v>
      </c>
      <c r="D3976" s="17">
        <v>-11.55</v>
      </c>
      <c r="E3976" s="40" t="s">
        <v>72</v>
      </c>
      <c r="F3976" s="18">
        <v>39.700000000000003</v>
      </c>
      <c r="G3976" s="17">
        <v>40.299999999999997</v>
      </c>
      <c r="H3976" s="17">
        <v>43.2</v>
      </c>
      <c r="I3976" s="17">
        <v>44.9</v>
      </c>
      <c r="J3976" s="17">
        <v>46.1</v>
      </c>
      <c r="K3976" s="30">
        <v>48.3</v>
      </c>
      <c r="L3976" s="10">
        <f t="shared" si="965"/>
        <v>48.3</v>
      </c>
      <c r="M3976" s="52" t="str">
        <f t="shared" si="955"/>
        <v>transition</v>
      </c>
      <c r="N3976" s="83">
        <v>36000000</v>
      </c>
      <c r="O3976" s="34">
        <v>8780000</v>
      </c>
      <c r="P3976" s="34">
        <v>7730000</v>
      </c>
      <c r="Q3976" s="34">
        <v>3060000</v>
      </c>
      <c r="R3976" s="34">
        <v>74200000</v>
      </c>
      <c r="S3976" s="42">
        <v>2850000</v>
      </c>
      <c r="T3976" s="10">
        <v>0.27145226964258784</v>
      </c>
      <c r="U3976" s="11">
        <v>6.6204192429497807E-2</v>
      </c>
      <c r="V3976" s="11">
        <v>5.8286834564922334E-2</v>
      </c>
      <c r="W3976" s="11">
        <v>2.3073442919619967E-2</v>
      </c>
      <c r="X3976" s="11">
        <v>0.55949328909666718</v>
      </c>
      <c r="Y3976" s="12">
        <v>2.148997134670487E-2</v>
      </c>
      <c r="Z3976" s="10">
        <f t="shared" si="956"/>
        <v>0.60838537020517403</v>
      </c>
      <c r="AA3976" s="11">
        <f t="shared" si="957"/>
        <v>-0.40341133173967625</v>
      </c>
      <c r="AB3976" s="11">
        <f t="shared" si="964"/>
        <v>-0.21582123793849417</v>
      </c>
      <c r="AC3976" s="11">
        <f t="shared" si="958"/>
        <v>19.669735107571853</v>
      </c>
      <c r="AD3976" s="11">
        <f t="shared" si="954"/>
        <v>23.837827325006998</v>
      </c>
      <c r="AE3976" s="10">
        <v>17.4528765163973</v>
      </c>
      <c r="AF3976" s="11">
        <v>23.566321429190399</v>
      </c>
      <c r="AG3976" s="12">
        <v>30.925353670794401</v>
      </c>
      <c r="AH3976" s="10">
        <v>9.3806866000000003E-2</v>
      </c>
      <c r="AI3976" s="11">
        <f t="shared" si="959"/>
        <v>32.667876588021777</v>
      </c>
      <c r="AJ3976" s="11">
        <f t="shared" si="960"/>
        <v>7.3359073359073355</v>
      </c>
      <c r="AK3976" s="11">
        <f t="shared" si="961"/>
        <v>0.20254605671703582</v>
      </c>
      <c r="AL3976" s="11">
        <f t="shared" si="962"/>
        <v>2.5261437908496731</v>
      </c>
      <c r="AM3976" s="11">
        <f t="shared" si="963"/>
        <v>1.999107939339875</v>
      </c>
      <c r="AN3976" s="3">
        <f t="shared" si="966"/>
        <v>0.4851752021563342</v>
      </c>
      <c r="AO3976" s="3">
        <f t="shared" si="967"/>
        <v>0.10417789757412399</v>
      </c>
      <c r="AP3976" s="3" t="s">
        <v>8</v>
      </c>
      <c r="AQ3976" s="124"/>
      <c r="AR3976" s="4"/>
      <c r="AS3976" s="3"/>
    </row>
    <row r="3977" spans="1:45" ht="15" customHeight="1">
      <c r="A3977" s="11">
        <v>14.432</v>
      </c>
      <c r="B3977" s="32" t="s">
        <v>73</v>
      </c>
      <c r="C3977" s="17">
        <v>51.4</v>
      </c>
      <c r="D3977" s="17">
        <v>-11.55</v>
      </c>
      <c r="E3977" s="40" t="s">
        <v>72</v>
      </c>
      <c r="F3977" s="18">
        <v>39.700000000000003</v>
      </c>
      <c r="G3977" s="17">
        <v>40.299999999999997</v>
      </c>
      <c r="H3977" s="17">
        <v>43.2</v>
      </c>
      <c r="I3977" s="17">
        <v>44.9</v>
      </c>
      <c r="J3977" s="17">
        <v>46.1</v>
      </c>
      <c r="K3977" s="30">
        <v>48.3</v>
      </c>
      <c r="L3977" s="10">
        <f t="shared" si="965"/>
        <v>48.3</v>
      </c>
      <c r="M3977" s="52" t="str">
        <f t="shared" si="955"/>
        <v>transition</v>
      </c>
      <c r="N3977" s="83">
        <v>22900000</v>
      </c>
      <c r="O3977" s="34">
        <v>5340000</v>
      </c>
      <c r="P3977" s="34">
        <v>4500000</v>
      </c>
      <c r="Q3977" s="34">
        <v>1730000</v>
      </c>
      <c r="R3977" s="34">
        <v>41300000</v>
      </c>
      <c r="S3977" s="42">
        <v>1550000</v>
      </c>
      <c r="T3977" s="10">
        <v>0.29617175375064664</v>
      </c>
      <c r="U3977" s="11">
        <v>6.9063631660631147E-2</v>
      </c>
      <c r="V3977" s="11">
        <v>5.819968960165546E-2</v>
      </c>
      <c r="W3977" s="11">
        <v>2.2374547335747542E-2</v>
      </c>
      <c r="X3977" s="11">
        <v>0.53414381789963783</v>
      </c>
      <c r="Y3977" s="12">
        <v>2.0046559751681323E-2</v>
      </c>
      <c r="Z3977" s="10">
        <f t="shared" si="956"/>
        <v>0.59298780487804881</v>
      </c>
      <c r="AA3977" s="11">
        <f t="shared" si="957"/>
        <v>-0.4101208451764059</v>
      </c>
      <c r="AB3977" s="11">
        <f t="shared" si="964"/>
        <v>-0.22695423804995252</v>
      </c>
      <c r="AC3977" s="11">
        <f t="shared" si="958"/>
        <v>19.2168429505926</v>
      </c>
      <c r="AD3977" s="11">
        <f t="shared" si="954"/>
        <v>23.07633011738325</v>
      </c>
      <c r="AE3977" s="10">
        <v>16.433990542770701</v>
      </c>
      <c r="AF3977" s="11">
        <v>22.5673026271559</v>
      </c>
      <c r="AG3977" s="12">
        <v>29.681038384847799</v>
      </c>
      <c r="AH3977" s="10">
        <v>7.8083843E-2</v>
      </c>
      <c r="AI3977" s="11">
        <f t="shared" si="959"/>
        <v>35.669781931464172</v>
      </c>
      <c r="AJ3977" s="11">
        <f t="shared" si="960"/>
        <v>6.3394683026584868</v>
      </c>
      <c r="AK3977" s="11">
        <f t="shared" si="961"/>
        <v>0.21260565968393974</v>
      </c>
      <c r="AL3977" s="11">
        <f t="shared" si="962"/>
        <v>2.601156069364162</v>
      </c>
      <c r="AM3977" s="11">
        <f t="shared" si="963"/>
        <v>1.9611280487804876</v>
      </c>
      <c r="AN3977" s="3">
        <f t="shared" si="966"/>
        <v>0.55447941888619856</v>
      </c>
      <c r="AO3977" s="3">
        <f t="shared" si="967"/>
        <v>0.10895883777239709</v>
      </c>
      <c r="AP3977" s="3" t="s">
        <v>8</v>
      </c>
      <c r="AQ3977" s="124"/>
      <c r="AR3977" s="4"/>
      <c r="AS3977" s="3"/>
    </row>
    <row r="3978" spans="1:45" ht="15" customHeight="1">
      <c r="A3978" s="11">
        <v>14.464</v>
      </c>
      <c r="B3978" s="32" t="s">
        <v>73</v>
      </c>
      <c r="C3978" s="17">
        <v>51.4</v>
      </c>
      <c r="D3978" s="17">
        <v>-11.55</v>
      </c>
      <c r="E3978" s="40" t="s">
        <v>72</v>
      </c>
      <c r="F3978" s="18">
        <v>39.700000000000003</v>
      </c>
      <c r="G3978" s="17">
        <v>40.299999999999997</v>
      </c>
      <c r="H3978" s="17">
        <v>43.2</v>
      </c>
      <c r="I3978" s="17">
        <v>44.9</v>
      </c>
      <c r="J3978" s="17">
        <v>46.1</v>
      </c>
      <c r="K3978" s="30">
        <v>48.3</v>
      </c>
      <c r="L3978" s="10">
        <f t="shared" si="965"/>
        <v>48.3</v>
      </c>
      <c r="M3978" s="52" t="str">
        <f t="shared" si="955"/>
        <v>transition</v>
      </c>
      <c r="N3978" s="83">
        <v>39600000</v>
      </c>
      <c r="O3978" s="34">
        <v>9320000</v>
      </c>
      <c r="P3978" s="34">
        <v>7900000</v>
      </c>
      <c r="Q3978" s="34">
        <v>3160000</v>
      </c>
      <c r="R3978" s="34">
        <v>81700000</v>
      </c>
      <c r="S3978" s="42">
        <v>3620000</v>
      </c>
      <c r="T3978" s="10">
        <v>0.27253957329662765</v>
      </c>
      <c r="U3978" s="11">
        <v>6.4143152099105302E-2</v>
      </c>
      <c r="V3978" s="11">
        <v>5.4370268410185822E-2</v>
      </c>
      <c r="W3978" s="11">
        <v>2.1748107364074329E-2</v>
      </c>
      <c r="X3978" s="11">
        <v>0.56228492773571925</v>
      </c>
      <c r="Y3978" s="12">
        <v>2.4913971094287682E-2</v>
      </c>
      <c r="Z3978" s="10">
        <f t="shared" si="956"/>
        <v>0.61166666666666669</v>
      </c>
      <c r="AA3978" s="11">
        <f t="shared" si="957"/>
        <v>-0.41157708837996609</v>
      </c>
      <c r="AB3978" s="11">
        <f t="shared" si="964"/>
        <v>-0.21348518613155429</v>
      </c>
      <c r="AC3978" s="11">
        <f t="shared" si="958"/>
        <v>19.118546534352287</v>
      </c>
      <c r="AD3978" s="11">
        <f t="shared" si="954"/>
        <v>23.997613268601686</v>
      </c>
      <c r="AE3978" s="10">
        <v>17.6924283032102</v>
      </c>
      <c r="AF3978" s="11">
        <v>23.773418929386999</v>
      </c>
      <c r="AG3978" s="12">
        <v>31.1552756957926</v>
      </c>
      <c r="AH3978" s="10">
        <v>8.5659288E-2</v>
      </c>
      <c r="AI3978" s="11">
        <f t="shared" si="959"/>
        <v>32.646331409727942</v>
      </c>
      <c r="AJ3978" s="11">
        <f t="shared" si="960"/>
        <v>8.3757519666820937</v>
      </c>
      <c r="AK3978" s="11">
        <f t="shared" si="961"/>
        <v>0.192809839167455</v>
      </c>
      <c r="AL3978" s="11">
        <f t="shared" si="962"/>
        <v>2.5</v>
      </c>
      <c r="AM3978" s="11">
        <f t="shared" si="963"/>
        <v>2.0450000000000004</v>
      </c>
      <c r="AN3978" s="3">
        <f t="shared" si="966"/>
        <v>0.48470012239902072</v>
      </c>
      <c r="AO3978" s="3">
        <f t="shared" si="967"/>
        <v>9.6695226438188495E-2</v>
      </c>
      <c r="AP3978" s="3" t="s">
        <v>8</v>
      </c>
      <c r="AQ3978" s="124"/>
      <c r="AR3978" s="4"/>
      <c r="AS3978" s="3"/>
    </row>
    <row r="3979" spans="1:45" ht="15" customHeight="1">
      <c r="A3979" s="9">
        <v>14.483000000000001</v>
      </c>
      <c r="B3979" s="32" t="s">
        <v>73</v>
      </c>
      <c r="C3979" s="17">
        <v>51.4</v>
      </c>
      <c r="D3979" s="17">
        <v>-11.55</v>
      </c>
      <c r="E3979" s="40" t="s">
        <v>72</v>
      </c>
      <c r="F3979" s="18">
        <v>39.700000000000003</v>
      </c>
      <c r="G3979" s="17">
        <v>40.299999999999997</v>
      </c>
      <c r="H3979" s="17">
        <v>43.2</v>
      </c>
      <c r="I3979" s="17">
        <v>44.9</v>
      </c>
      <c r="J3979" s="17">
        <v>46.1</v>
      </c>
      <c r="K3979" s="30">
        <v>48.3</v>
      </c>
      <c r="L3979" s="10">
        <f t="shared" si="965"/>
        <v>48.3</v>
      </c>
      <c r="M3979" s="52" t="str">
        <f t="shared" si="955"/>
        <v>transition</v>
      </c>
      <c r="N3979" s="83">
        <v>21100000</v>
      </c>
      <c r="O3979" s="34">
        <v>4830000</v>
      </c>
      <c r="P3979" s="34">
        <v>4230000</v>
      </c>
      <c r="Q3979" s="34">
        <v>1590000</v>
      </c>
      <c r="R3979" s="34">
        <v>37300000</v>
      </c>
      <c r="S3979" s="42">
        <v>1760000</v>
      </c>
      <c r="T3979" s="10">
        <v>0.2979805112272278</v>
      </c>
      <c r="U3979" s="11">
        <v>6.8210704702725597E-2</v>
      </c>
      <c r="V3979" s="11">
        <v>5.9737325236548511E-2</v>
      </c>
      <c r="W3979" s="11">
        <v>2.24544555853693E-2</v>
      </c>
      <c r="X3979" s="11">
        <v>0.52676175681400927</v>
      </c>
      <c r="Y3979" s="12">
        <v>2.4855246434119474E-2</v>
      </c>
      <c r="Z3979" s="10">
        <f t="shared" si="956"/>
        <v>0.61079774375503626</v>
      </c>
      <c r="AA3979" s="11">
        <f t="shared" si="957"/>
        <v>-0.4010092403997142</v>
      </c>
      <c r="AB3979" s="11">
        <f t="shared" si="964"/>
        <v>-0.2141025758666763</v>
      </c>
      <c r="AC3979" s="11">
        <f t="shared" si="958"/>
        <v>19.83187627301929</v>
      </c>
      <c r="AD3979" s="11">
        <f t="shared" si="954"/>
        <v>23.95538381071934</v>
      </c>
      <c r="AE3979" s="46">
        <v>17.633164315999799</v>
      </c>
      <c r="AF3979" s="9">
        <v>23.731042984636499</v>
      </c>
      <c r="AG3979" s="40">
        <v>31.020177609878498</v>
      </c>
      <c r="AH3979" s="46">
        <v>9.0044156E-2</v>
      </c>
      <c r="AI3979" s="11">
        <f t="shared" si="959"/>
        <v>36.130136986301373</v>
      </c>
      <c r="AJ3979" s="11">
        <f t="shared" si="960"/>
        <v>7.699037620297462</v>
      </c>
      <c r="AK3979" s="11">
        <f t="shared" si="961"/>
        <v>0.21424260712130355</v>
      </c>
      <c r="AL3979" s="11">
        <f t="shared" si="962"/>
        <v>2.6603773584905657</v>
      </c>
      <c r="AM3979" s="11">
        <f t="shared" si="963"/>
        <v>2.0225624496373893</v>
      </c>
      <c r="AN3979" s="3">
        <f t="shared" si="966"/>
        <v>0.56568364611260058</v>
      </c>
      <c r="AO3979" s="3">
        <f t="shared" si="967"/>
        <v>0.11340482573726542</v>
      </c>
      <c r="AP3979" s="3" t="s">
        <v>8</v>
      </c>
      <c r="AQ3979" s="124"/>
      <c r="AR3979" s="4"/>
      <c r="AS3979" s="3"/>
    </row>
    <row r="3980" spans="1:45" ht="15" customHeight="1">
      <c r="A3980" s="11">
        <v>14.525</v>
      </c>
      <c r="B3980" s="32" t="s">
        <v>73</v>
      </c>
      <c r="C3980" s="17">
        <v>51.4</v>
      </c>
      <c r="D3980" s="17">
        <v>-11.55</v>
      </c>
      <c r="E3980" s="40" t="s">
        <v>72</v>
      </c>
      <c r="F3980" s="18">
        <v>39.700000000000003</v>
      </c>
      <c r="G3980" s="17">
        <v>40.299999999999997</v>
      </c>
      <c r="H3980" s="17">
        <v>43.2</v>
      </c>
      <c r="I3980" s="17">
        <v>44.9</v>
      </c>
      <c r="J3980" s="17">
        <v>46.1</v>
      </c>
      <c r="K3980" s="30">
        <v>48.3</v>
      </c>
      <c r="L3980" s="10">
        <f t="shared" si="965"/>
        <v>48.3</v>
      </c>
      <c r="M3980" s="52" t="str">
        <f t="shared" si="955"/>
        <v>transition</v>
      </c>
      <c r="N3980" s="83">
        <v>18100000</v>
      </c>
      <c r="O3980" s="34">
        <v>3950000</v>
      </c>
      <c r="P3980" s="34">
        <v>3250000</v>
      </c>
      <c r="Q3980" s="34">
        <v>1200000</v>
      </c>
      <c r="R3980" s="34">
        <v>29900000</v>
      </c>
      <c r="S3980" s="42">
        <v>1290000</v>
      </c>
      <c r="T3980" s="10">
        <v>0.31374588316866009</v>
      </c>
      <c r="U3980" s="11">
        <v>6.8469405442884379E-2</v>
      </c>
      <c r="V3980" s="11">
        <v>5.6335586756803606E-2</v>
      </c>
      <c r="W3980" s="11">
        <v>2.0800832033281331E-2</v>
      </c>
      <c r="X3980" s="11">
        <v>0.51828739816259317</v>
      </c>
      <c r="Y3980" s="12">
        <v>2.2360894435777431E-2</v>
      </c>
      <c r="Z3980" s="10">
        <f t="shared" si="956"/>
        <v>0.59236326109391124</v>
      </c>
      <c r="AA3980" s="11">
        <f t="shared" si="957"/>
        <v>-0.41239592508300732</v>
      </c>
      <c r="AB3980" s="11">
        <f t="shared" si="964"/>
        <v>-0.2274118846527918</v>
      </c>
      <c r="AC3980" s="11">
        <f t="shared" si="958"/>
        <v>19.063275056897005</v>
      </c>
      <c r="AD3980" s="11">
        <f t="shared" si="954"/>
        <v>23.045027089749041</v>
      </c>
      <c r="AE3980" s="10">
        <v>16.436004259779398</v>
      </c>
      <c r="AF3980" s="11">
        <v>22.529429067901599</v>
      </c>
      <c r="AG3980" s="12">
        <v>29.5488651821261</v>
      </c>
      <c r="AH3980" s="10">
        <v>8.7190133000000003E-2</v>
      </c>
      <c r="AI3980" s="11">
        <f t="shared" si="959"/>
        <v>37.708333333333336</v>
      </c>
      <c r="AJ3980" s="11">
        <f t="shared" si="960"/>
        <v>6.6529138731304798</v>
      </c>
      <c r="AK3980" s="11">
        <f t="shared" si="961"/>
        <v>0.21217479161404398</v>
      </c>
      <c r="AL3980" s="11">
        <f t="shared" si="962"/>
        <v>2.7083333333333335</v>
      </c>
      <c r="AM3980" s="11">
        <f t="shared" si="963"/>
        <v>1.9824561403508771</v>
      </c>
      <c r="AN3980" s="3">
        <f t="shared" si="966"/>
        <v>0.60535117056856191</v>
      </c>
      <c r="AO3980" s="3">
        <f t="shared" si="967"/>
        <v>0.10869565217391304</v>
      </c>
      <c r="AP3980" s="3" t="s">
        <v>8</v>
      </c>
      <c r="AQ3980" s="124"/>
      <c r="AR3980" s="4"/>
      <c r="AS3980" s="3"/>
    </row>
    <row r="3981" spans="1:45" ht="15" customHeight="1">
      <c r="A3981" s="9">
        <v>14.567</v>
      </c>
      <c r="B3981" s="32" t="s">
        <v>73</v>
      </c>
      <c r="C3981" s="17">
        <v>51.4</v>
      </c>
      <c r="D3981" s="17">
        <v>-11.55</v>
      </c>
      <c r="E3981" s="40" t="s">
        <v>72</v>
      </c>
      <c r="F3981" s="18">
        <v>39.700000000000003</v>
      </c>
      <c r="G3981" s="17">
        <v>40.299999999999997</v>
      </c>
      <c r="H3981" s="17">
        <v>43.2</v>
      </c>
      <c r="I3981" s="17">
        <v>44.9</v>
      </c>
      <c r="J3981" s="17">
        <v>46.1</v>
      </c>
      <c r="K3981" s="30">
        <v>48.3</v>
      </c>
      <c r="L3981" s="10">
        <f t="shared" si="965"/>
        <v>48.3</v>
      </c>
      <c r="M3981" s="52" t="str">
        <f t="shared" si="955"/>
        <v>transition</v>
      </c>
      <c r="N3981" s="83">
        <v>60300000</v>
      </c>
      <c r="O3981" s="34">
        <v>13000000</v>
      </c>
      <c r="P3981" s="34">
        <v>9500000</v>
      </c>
      <c r="Q3981" s="34">
        <v>3590000</v>
      </c>
      <c r="R3981" s="34">
        <v>105000000</v>
      </c>
      <c r="S3981" s="42">
        <v>4180000</v>
      </c>
      <c r="T3981" s="10">
        <v>0.3083294983893235</v>
      </c>
      <c r="U3981" s="11">
        <v>6.6472362836835913E-2</v>
      </c>
      <c r="V3981" s="11">
        <v>4.8575957457687786E-2</v>
      </c>
      <c r="W3981" s="11">
        <v>1.8356598660326226E-2</v>
      </c>
      <c r="X3981" s="11">
        <v>0.53689216137444395</v>
      </c>
      <c r="Y3981" s="12">
        <v>2.1373421281382626E-2</v>
      </c>
      <c r="Z3981" s="10">
        <f t="shared" si="956"/>
        <v>0.5705318797489265</v>
      </c>
      <c r="AA3981" s="11">
        <f t="shared" si="957"/>
        <v>-0.43875047381137289</v>
      </c>
      <c r="AB3981" s="11">
        <f t="shared" si="964"/>
        <v>-0.24372008338911405</v>
      </c>
      <c r="AC3981" s="11">
        <f t="shared" si="958"/>
        <v>17.284343017732329</v>
      </c>
      <c r="AD3981" s="11">
        <f t="shared" si="954"/>
        <v>21.929546296184601</v>
      </c>
      <c r="AE3981" s="46">
        <v>14.9456908512915</v>
      </c>
      <c r="AF3981" s="9">
        <v>21.118054068688501</v>
      </c>
      <c r="AG3981" s="40">
        <v>27.899878599537502</v>
      </c>
      <c r="AH3981" s="46">
        <v>0.10908227</v>
      </c>
      <c r="AI3981" s="11">
        <f t="shared" si="959"/>
        <v>36.479128856624321</v>
      </c>
      <c r="AJ3981" s="11">
        <f t="shared" si="960"/>
        <v>6.4826302729528535</v>
      </c>
      <c r="AK3981" s="11">
        <f t="shared" si="961"/>
        <v>0.19287351223478966</v>
      </c>
      <c r="AL3981" s="11">
        <f t="shared" si="962"/>
        <v>2.6462395543175488</v>
      </c>
      <c r="AM3981" s="11">
        <f t="shared" si="963"/>
        <v>1.9653121902874138</v>
      </c>
      <c r="AN3981" s="3">
        <f t="shared" si="966"/>
        <v>0.57428571428571418</v>
      </c>
      <c r="AO3981" s="3">
        <f t="shared" si="967"/>
        <v>9.0476190476190474E-2</v>
      </c>
      <c r="AP3981" s="3" t="s">
        <v>8</v>
      </c>
      <c r="AQ3981" s="124"/>
      <c r="AR3981" s="4"/>
      <c r="AS3981" s="3"/>
    </row>
    <row r="3982" spans="1:45" ht="15" customHeight="1">
      <c r="A3982" s="11">
        <v>14.595000000000001</v>
      </c>
      <c r="B3982" s="32" t="s">
        <v>73</v>
      </c>
      <c r="C3982" s="17">
        <v>51.4</v>
      </c>
      <c r="D3982" s="17">
        <v>-11.55</v>
      </c>
      <c r="E3982" s="40" t="s">
        <v>72</v>
      </c>
      <c r="F3982" s="18">
        <v>39.700000000000003</v>
      </c>
      <c r="G3982" s="17">
        <v>40.299999999999997</v>
      </c>
      <c r="H3982" s="17">
        <v>43.2</v>
      </c>
      <c r="I3982" s="17">
        <v>44.9</v>
      </c>
      <c r="J3982" s="17">
        <v>46.1</v>
      </c>
      <c r="K3982" s="30">
        <v>48.3</v>
      </c>
      <c r="L3982" s="10">
        <f t="shared" si="965"/>
        <v>48.3</v>
      </c>
      <c r="M3982" s="52" t="str">
        <f t="shared" si="955"/>
        <v>transition</v>
      </c>
      <c r="N3982" s="83">
        <v>26000000</v>
      </c>
      <c r="O3982" s="34">
        <v>5190000</v>
      </c>
      <c r="P3982" s="34">
        <v>3760000</v>
      </c>
      <c r="Q3982" s="34">
        <v>1410000</v>
      </c>
      <c r="R3982" s="34">
        <v>43200000</v>
      </c>
      <c r="S3982" s="42">
        <v>1420000</v>
      </c>
      <c r="T3982" s="10">
        <v>0.32106693010619908</v>
      </c>
      <c r="U3982" s="11">
        <v>6.4089898740429738E-2</v>
      </c>
      <c r="V3982" s="11">
        <v>4.6431217584588784E-2</v>
      </c>
      <c r="W3982" s="11">
        <v>1.7411706594220797E-2</v>
      </c>
      <c r="X3982" s="11">
        <v>0.53346505309953074</v>
      </c>
      <c r="Y3982" s="12">
        <v>1.7535193875030872E-2</v>
      </c>
      <c r="Z3982" s="10">
        <f t="shared" si="956"/>
        <v>0.55942275042444822</v>
      </c>
      <c r="AA3982" s="11">
        <f t="shared" si="957"/>
        <v>-0.44017191048155313</v>
      </c>
      <c r="AB3982" s="11">
        <f t="shared" si="964"/>
        <v>-0.25225987585707299</v>
      </c>
      <c r="AC3982" s="11">
        <f t="shared" si="958"/>
        <v>17.188396042495164</v>
      </c>
      <c r="AD3982" s="11">
        <f t="shared" si="954"/>
        <v>21.345424491376207</v>
      </c>
      <c r="AE3982" s="10">
        <v>14.2138139060825</v>
      </c>
      <c r="AF3982" s="11">
        <v>20.423409309570101</v>
      </c>
      <c r="AG3982" s="12">
        <v>26.978823629284701</v>
      </c>
      <c r="AH3982" s="10">
        <v>7.0427989999999996E-2</v>
      </c>
      <c r="AI3982" s="11">
        <f t="shared" si="959"/>
        <v>37.572254335260112</v>
      </c>
      <c r="AJ3982" s="11">
        <f t="shared" si="960"/>
        <v>5.1787016776075854</v>
      </c>
      <c r="AK3982" s="11">
        <f t="shared" si="961"/>
        <v>0.18843215714805384</v>
      </c>
      <c r="AL3982" s="11">
        <f t="shared" si="962"/>
        <v>2.6666666666666661</v>
      </c>
      <c r="AM3982" s="11">
        <f t="shared" si="963"/>
        <v>1.9202037351443126</v>
      </c>
      <c r="AN3982" s="3">
        <f t="shared" si="966"/>
        <v>0.60185185185185186</v>
      </c>
      <c r="AO3982" s="3">
        <f t="shared" si="967"/>
        <v>8.7037037037037038E-2</v>
      </c>
      <c r="AP3982" s="3" t="s">
        <v>8</v>
      </c>
      <c r="AQ3982" s="124"/>
      <c r="AR3982" s="4"/>
      <c r="AS3982" s="3"/>
    </row>
    <row r="3983" spans="1:45" ht="15" customHeight="1">
      <c r="A3983" s="9">
        <v>14.61</v>
      </c>
      <c r="B3983" s="32" t="s">
        <v>73</v>
      </c>
      <c r="C3983" s="17">
        <v>51.4</v>
      </c>
      <c r="D3983" s="17">
        <v>-11.55</v>
      </c>
      <c r="E3983" s="40" t="s">
        <v>72</v>
      </c>
      <c r="F3983" s="18">
        <v>39.700000000000003</v>
      </c>
      <c r="G3983" s="17">
        <v>40.299999999999997</v>
      </c>
      <c r="H3983" s="17">
        <v>43.2</v>
      </c>
      <c r="I3983" s="17">
        <v>44.9</v>
      </c>
      <c r="J3983" s="17">
        <v>46.1</v>
      </c>
      <c r="K3983" s="30">
        <v>48.3</v>
      </c>
      <c r="L3983" s="10">
        <f t="shared" si="965"/>
        <v>48.3</v>
      </c>
      <c r="M3983" s="52" t="str">
        <f t="shared" si="955"/>
        <v>transition</v>
      </c>
      <c r="N3983" s="83">
        <v>22500000</v>
      </c>
      <c r="O3983" s="34">
        <v>4590000</v>
      </c>
      <c r="P3983" s="34">
        <v>3350000</v>
      </c>
      <c r="Q3983" s="34">
        <v>1240000</v>
      </c>
      <c r="R3983" s="34">
        <v>36500000</v>
      </c>
      <c r="S3983" s="42">
        <v>1180000</v>
      </c>
      <c r="T3983" s="10">
        <v>0.32439446366782004</v>
      </c>
      <c r="U3983" s="11">
        <v>6.6176470588235295E-2</v>
      </c>
      <c r="V3983" s="11">
        <v>4.8298731257208766E-2</v>
      </c>
      <c r="W3983" s="11">
        <v>1.7877739331026529E-2</v>
      </c>
      <c r="X3983" s="11">
        <v>0.52623990772779705</v>
      </c>
      <c r="Y3983" s="12">
        <v>1.7012687427912343E-2</v>
      </c>
      <c r="Z3983" s="10">
        <f t="shared" si="956"/>
        <v>0.556949806949807</v>
      </c>
      <c r="AA3983" s="11">
        <f t="shared" si="957"/>
        <v>-0.43779787416439719</v>
      </c>
      <c r="AB3983" s="11">
        <f t="shared" si="964"/>
        <v>-0.25418394225348273</v>
      </c>
      <c r="AC3983" s="11">
        <f t="shared" si="958"/>
        <v>17.348643493903189</v>
      </c>
      <c r="AD3983" s="11">
        <f t="shared" si="954"/>
        <v>21.213818349861782</v>
      </c>
      <c r="AE3983" s="46">
        <v>14.0084012394986</v>
      </c>
      <c r="AF3983" s="9">
        <v>20.2497460609614</v>
      </c>
      <c r="AG3983" s="40">
        <v>26.770400033406599</v>
      </c>
      <c r="AH3983" s="46">
        <v>7.0868547000000004E-2</v>
      </c>
      <c r="AI3983" s="11">
        <f t="shared" si="959"/>
        <v>38.135593220338983</v>
      </c>
      <c r="AJ3983" s="11">
        <f t="shared" si="960"/>
        <v>4.9831081081081097</v>
      </c>
      <c r="AK3983" s="11">
        <f t="shared" si="961"/>
        <v>0.19590268886043533</v>
      </c>
      <c r="AL3983" s="11">
        <f t="shared" si="962"/>
        <v>2.7016129032258065</v>
      </c>
      <c r="AM3983" s="11">
        <f t="shared" si="963"/>
        <v>1.9044401544401544</v>
      </c>
      <c r="AN3983" s="3">
        <f t="shared" si="966"/>
        <v>0.61643835616438347</v>
      </c>
      <c r="AO3983" s="3">
        <f t="shared" si="967"/>
        <v>9.1780821917808217E-2</v>
      </c>
      <c r="AP3983" s="3" t="s">
        <v>8</v>
      </c>
      <c r="AQ3983" s="124"/>
      <c r="AR3983" s="4"/>
      <c r="AS3983" s="3"/>
    </row>
    <row r="3984" spans="1:45" ht="15" customHeight="1">
      <c r="A3984" s="11">
        <v>14.618</v>
      </c>
      <c r="B3984" s="32" t="s">
        <v>73</v>
      </c>
      <c r="C3984" s="17">
        <v>51.4</v>
      </c>
      <c r="D3984" s="17">
        <v>-11.55</v>
      </c>
      <c r="E3984" s="40" t="s">
        <v>72</v>
      </c>
      <c r="F3984" s="18">
        <v>39.700000000000003</v>
      </c>
      <c r="G3984" s="17">
        <v>40.299999999999997</v>
      </c>
      <c r="H3984" s="17">
        <v>43.2</v>
      </c>
      <c r="I3984" s="17">
        <v>44.9</v>
      </c>
      <c r="J3984" s="17">
        <v>46.1</v>
      </c>
      <c r="K3984" s="30">
        <v>48.3</v>
      </c>
      <c r="L3984" s="10">
        <f t="shared" si="965"/>
        <v>48.3</v>
      </c>
      <c r="M3984" s="52" t="str">
        <f t="shared" si="955"/>
        <v>transition</v>
      </c>
      <c r="N3984" s="83">
        <v>37500000</v>
      </c>
      <c r="O3984" s="34">
        <v>8180000</v>
      </c>
      <c r="P3984" s="34">
        <v>6260000</v>
      </c>
      <c r="Q3984" s="34">
        <v>2430000</v>
      </c>
      <c r="R3984" s="34">
        <v>70800000</v>
      </c>
      <c r="S3984" s="42">
        <v>2680000</v>
      </c>
      <c r="T3984" s="10">
        <v>0.29331247555729373</v>
      </c>
      <c r="U3984" s="11">
        <v>6.3981228001564333E-2</v>
      </c>
      <c r="V3984" s="11">
        <v>4.8963629253030896E-2</v>
      </c>
      <c r="W3984" s="11">
        <v>1.9006648416112631E-2</v>
      </c>
      <c r="X3984" s="11">
        <v>0.55377395385217054</v>
      </c>
      <c r="Y3984" s="12">
        <v>2.0962064919827925E-2</v>
      </c>
      <c r="Z3984" s="10">
        <f t="shared" si="956"/>
        <v>0.58158567774936065</v>
      </c>
      <c r="AA3984" s="11">
        <f t="shared" si="957"/>
        <v>-0.43054074937869546</v>
      </c>
      <c r="AB3984" s="11">
        <f t="shared" si="964"/>
        <v>-0.23538629704415082</v>
      </c>
      <c r="AC3984" s="11">
        <f t="shared" si="958"/>
        <v>17.838499416938056</v>
      </c>
      <c r="AD3984" s="11">
        <f t="shared" si="954"/>
        <v>22.499577282180084</v>
      </c>
      <c r="AE3984" s="10">
        <v>15.6981172972149</v>
      </c>
      <c r="AF3984" s="11">
        <v>21.8657932429726</v>
      </c>
      <c r="AG3984" s="12">
        <v>28.754979777158901</v>
      </c>
      <c r="AH3984" s="10">
        <v>8.7969701999999997E-2</v>
      </c>
      <c r="AI3984" s="11">
        <f t="shared" si="959"/>
        <v>34.626038781163437</v>
      </c>
      <c r="AJ3984" s="11">
        <f t="shared" si="960"/>
        <v>6.6699850671976106</v>
      </c>
      <c r="AK3984" s="11">
        <f t="shared" si="961"/>
        <v>0.18671831765356944</v>
      </c>
      <c r="AL3984" s="11">
        <f t="shared" si="962"/>
        <v>2.5761316872427984</v>
      </c>
      <c r="AM3984" s="11">
        <f t="shared" si="963"/>
        <v>1.9800511508951408</v>
      </c>
      <c r="AN3984" s="3">
        <f t="shared" si="966"/>
        <v>0.52966101694915257</v>
      </c>
      <c r="AO3984" s="3">
        <f t="shared" si="967"/>
        <v>8.8418079096045196E-2</v>
      </c>
      <c r="AP3984" s="3" t="s">
        <v>8</v>
      </c>
      <c r="AQ3984" s="124"/>
      <c r="AR3984" s="4"/>
      <c r="AS3984" s="3"/>
    </row>
    <row r="3985" spans="1:45" ht="15" customHeight="1">
      <c r="A3985" s="11">
        <v>14.632</v>
      </c>
      <c r="B3985" s="32" t="s">
        <v>73</v>
      </c>
      <c r="C3985" s="17">
        <v>51.4</v>
      </c>
      <c r="D3985" s="17">
        <v>-11.55</v>
      </c>
      <c r="E3985" s="40" t="s">
        <v>72</v>
      </c>
      <c r="F3985" s="18">
        <v>39.700000000000003</v>
      </c>
      <c r="G3985" s="17">
        <v>40.299999999999997</v>
      </c>
      <c r="H3985" s="17">
        <v>43.2</v>
      </c>
      <c r="I3985" s="17">
        <v>44.9</v>
      </c>
      <c r="J3985" s="17">
        <v>46.1</v>
      </c>
      <c r="K3985" s="30">
        <v>48.3</v>
      </c>
      <c r="L3985" s="10">
        <f t="shared" si="965"/>
        <v>48.3</v>
      </c>
      <c r="M3985" s="52" t="str">
        <f t="shared" si="955"/>
        <v>transition</v>
      </c>
      <c r="N3985" s="83">
        <v>21900000</v>
      </c>
      <c r="O3985" s="34">
        <v>4640000</v>
      </c>
      <c r="P3985" s="34">
        <v>3540000</v>
      </c>
      <c r="Q3985" s="34">
        <v>1310000</v>
      </c>
      <c r="R3985" s="34">
        <v>36000000</v>
      </c>
      <c r="S3985" s="42">
        <v>1270000</v>
      </c>
      <c r="T3985" s="10">
        <v>0.31896300611709877</v>
      </c>
      <c r="U3985" s="11">
        <v>6.757937663850859E-2</v>
      </c>
      <c r="V3985" s="11">
        <v>5.1558403728517332E-2</v>
      </c>
      <c r="W3985" s="11">
        <v>1.9079522283716864E-2</v>
      </c>
      <c r="X3985" s="11">
        <v>0.52432274978153215</v>
      </c>
      <c r="Y3985" s="12">
        <v>1.8496941450626275E-2</v>
      </c>
      <c r="Z3985" s="10">
        <f t="shared" si="956"/>
        <v>0.56877323420074355</v>
      </c>
      <c r="AA3985" s="11">
        <f t="shared" si="957"/>
        <v>-0.4282629504015048</v>
      </c>
      <c r="AB3985" s="11">
        <f t="shared" si="964"/>
        <v>-0.24506084918480914</v>
      </c>
      <c r="AC3985" s="11">
        <f t="shared" si="958"/>
        <v>17.992250847898426</v>
      </c>
      <c r="AD3985" s="11">
        <f t="shared" si="954"/>
        <v>21.837837915759057</v>
      </c>
      <c r="AE3985" s="10">
        <v>14.835408573804401</v>
      </c>
      <c r="AF3985" s="11">
        <v>21.012131165404501</v>
      </c>
      <c r="AG3985" s="12">
        <v>27.7076331793447</v>
      </c>
      <c r="AH3985" s="10">
        <v>8.4738006000000005E-2</v>
      </c>
      <c r="AI3985" s="11">
        <f t="shared" si="959"/>
        <v>37.823834196891198</v>
      </c>
      <c r="AJ3985" s="11">
        <f t="shared" si="960"/>
        <v>5.481225722917566</v>
      </c>
      <c r="AK3985" s="11">
        <f t="shared" si="961"/>
        <v>0.20295124037639009</v>
      </c>
      <c r="AL3985" s="11">
        <f t="shared" si="962"/>
        <v>2.7022900763358781</v>
      </c>
      <c r="AM3985" s="11">
        <f t="shared" si="963"/>
        <v>1.9265799256505578</v>
      </c>
      <c r="AN3985" s="3">
        <f t="shared" si="966"/>
        <v>0.60833333333333339</v>
      </c>
      <c r="AO3985" s="3">
        <f t="shared" si="967"/>
        <v>9.8333333333333328E-2</v>
      </c>
      <c r="AP3985" s="3" t="s">
        <v>8</v>
      </c>
      <c r="AQ3985" s="124"/>
      <c r="AR3985" s="4"/>
      <c r="AS3985" s="3"/>
    </row>
    <row r="3986" spans="1:45" ht="15" customHeight="1">
      <c r="A3986" s="11">
        <v>14.645</v>
      </c>
      <c r="B3986" s="32" t="s">
        <v>73</v>
      </c>
      <c r="C3986" s="17">
        <v>51.4</v>
      </c>
      <c r="D3986" s="17">
        <v>-11.55</v>
      </c>
      <c r="E3986" s="40" t="s">
        <v>72</v>
      </c>
      <c r="F3986" s="18">
        <v>39.700000000000003</v>
      </c>
      <c r="G3986" s="17">
        <v>40.299999999999997</v>
      </c>
      <c r="H3986" s="17">
        <v>43.2</v>
      </c>
      <c r="I3986" s="17">
        <v>44.9</v>
      </c>
      <c r="J3986" s="17">
        <v>46.1</v>
      </c>
      <c r="K3986" s="30">
        <v>48.3</v>
      </c>
      <c r="L3986" s="10">
        <f t="shared" si="965"/>
        <v>48.3</v>
      </c>
      <c r="M3986" s="52" t="str">
        <f t="shared" si="955"/>
        <v>transition</v>
      </c>
      <c r="N3986" s="83">
        <v>20500000</v>
      </c>
      <c r="O3986" s="34">
        <v>4250000</v>
      </c>
      <c r="P3986" s="34">
        <v>3290000</v>
      </c>
      <c r="Q3986" s="34">
        <v>1250000</v>
      </c>
      <c r="R3986" s="34">
        <v>33200000</v>
      </c>
      <c r="S3986" s="42">
        <v>1280000</v>
      </c>
      <c r="T3986" s="10">
        <v>0.32146777481574407</v>
      </c>
      <c r="U3986" s="11">
        <v>6.6645758193507917E-2</v>
      </c>
      <c r="V3986" s="11">
        <v>5.159165751920966E-2</v>
      </c>
      <c r="W3986" s="11">
        <v>1.9601693586325859E-2</v>
      </c>
      <c r="X3986" s="11">
        <v>0.52062098165281478</v>
      </c>
      <c r="Y3986" s="12">
        <v>2.0072134232397679E-2</v>
      </c>
      <c r="Z3986" s="10">
        <f t="shared" si="956"/>
        <v>0.57795431976166822</v>
      </c>
      <c r="AA3986" s="11">
        <f t="shared" si="957"/>
        <v>-0.4267929771237976</v>
      </c>
      <c r="AB3986" s="11">
        <f t="shared" si="964"/>
        <v>-0.2381064859037296</v>
      </c>
      <c r="AC3986" s="11">
        <f t="shared" si="958"/>
        <v>18.091474044143659</v>
      </c>
      <c r="AD3986" s="11">
        <f t="shared" si="954"/>
        <v>22.313516364184895</v>
      </c>
      <c r="AE3986" s="10">
        <v>15.458231093709101</v>
      </c>
      <c r="AF3986" s="11">
        <v>21.6140823712838</v>
      </c>
      <c r="AG3986" s="12">
        <v>28.401046505718799</v>
      </c>
      <c r="AH3986" s="10">
        <v>9.4306681000000003E-2</v>
      </c>
      <c r="AI3986" s="11">
        <f t="shared" si="959"/>
        <v>38.175046554934823</v>
      </c>
      <c r="AJ3986" s="11">
        <f t="shared" si="960"/>
        <v>5.8769513314967865</v>
      </c>
      <c r="AK3986" s="11">
        <f t="shared" si="961"/>
        <v>0.20314305523457363</v>
      </c>
      <c r="AL3986" s="11">
        <f t="shared" si="962"/>
        <v>2.6320000000000001</v>
      </c>
      <c r="AM3986" s="11">
        <f t="shared" si="963"/>
        <v>1.9563058589870905</v>
      </c>
      <c r="AN3986" s="3">
        <f t="shared" si="966"/>
        <v>0.61746987951807231</v>
      </c>
      <c r="AO3986" s="3">
        <f t="shared" si="967"/>
        <v>9.909638554216868E-2</v>
      </c>
      <c r="AP3986" s="3" t="s">
        <v>8</v>
      </c>
      <c r="AQ3986" s="124"/>
      <c r="AR3986" s="4"/>
      <c r="AS3986" s="3"/>
    </row>
    <row r="3987" spans="1:45" ht="15" customHeight="1">
      <c r="A3987" s="11">
        <v>14.657999999999999</v>
      </c>
      <c r="B3987" s="32" t="s">
        <v>73</v>
      </c>
      <c r="C3987" s="17">
        <v>51.4</v>
      </c>
      <c r="D3987" s="17">
        <v>-11.55</v>
      </c>
      <c r="E3987" s="40" t="s">
        <v>72</v>
      </c>
      <c r="F3987" s="18">
        <v>39.700000000000003</v>
      </c>
      <c r="G3987" s="17">
        <v>40.299999999999997</v>
      </c>
      <c r="H3987" s="17">
        <v>43.2</v>
      </c>
      <c r="I3987" s="17">
        <v>44.9</v>
      </c>
      <c r="J3987" s="17">
        <v>46.1</v>
      </c>
      <c r="K3987" s="30">
        <v>48.3</v>
      </c>
      <c r="L3987" s="10">
        <f t="shared" si="965"/>
        <v>48.3</v>
      </c>
      <c r="M3987" s="52" t="str">
        <f t="shared" si="955"/>
        <v>transition</v>
      </c>
      <c r="N3987" s="83">
        <v>21500000</v>
      </c>
      <c r="O3987" s="34">
        <v>4450000</v>
      </c>
      <c r="P3987" s="34">
        <v>3270000</v>
      </c>
      <c r="Q3987" s="34">
        <v>1230000</v>
      </c>
      <c r="R3987" s="34">
        <v>33700000</v>
      </c>
      <c r="S3987" s="42">
        <v>1250000</v>
      </c>
      <c r="T3987" s="10">
        <v>0.32874617737003059</v>
      </c>
      <c r="U3987" s="11">
        <v>6.8042813455657492E-2</v>
      </c>
      <c r="V3987" s="11">
        <v>0.05</v>
      </c>
      <c r="W3987" s="11">
        <v>1.8807339449541285E-2</v>
      </c>
      <c r="X3987" s="11">
        <v>0.51529051987767582</v>
      </c>
      <c r="Y3987" s="12">
        <v>1.91131498470948E-2</v>
      </c>
      <c r="Z3987" s="10">
        <f t="shared" si="956"/>
        <v>0.56372549019607843</v>
      </c>
      <c r="AA3987" s="11">
        <f t="shared" si="957"/>
        <v>-0.43727528265562587</v>
      </c>
      <c r="AB3987" s="11">
        <f t="shared" si="964"/>
        <v>-0.24893232707228707</v>
      </c>
      <c r="AC3987" s="11">
        <f t="shared" si="958"/>
        <v>17.383918420745253</v>
      </c>
      <c r="AD3987" s="11">
        <f t="shared" si="954"/>
        <v>21.573028828255563</v>
      </c>
      <c r="AE3987" s="10">
        <v>14.476273240096999</v>
      </c>
      <c r="AF3987" s="11">
        <v>20.697172427596001</v>
      </c>
      <c r="AG3987" s="12">
        <v>27.346981428020101</v>
      </c>
      <c r="AH3987" s="10">
        <v>0.11182563299999999</v>
      </c>
      <c r="AI3987" s="11">
        <f t="shared" si="959"/>
        <v>38.949275362318843</v>
      </c>
      <c r="AJ3987" s="11">
        <f t="shared" si="960"/>
        <v>5.4945054945054945</v>
      </c>
      <c r="AK3987" s="11">
        <f t="shared" si="961"/>
        <v>0.203872437357631</v>
      </c>
      <c r="AL3987" s="11">
        <f t="shared" si="962"/>
        <v>2.6585365853658538</v>
      </c>
      <c r="AM3987" s="11">
        <f t="shared" si="963"/>
        <v>1.9294117647058824</v>
      </c>
      <c r="AN3987" s="3">
        <f t="shared" si="966"/>
        <v>0.63798219584569738</v>
      </c>
      <c r="AO3987" s="3">
        <f t="shared" si="967"/>
        <v>9.7032640949554896E-2</v>
      </c>
      <c r="AP3987" s="3" t="s">
        <v>8</v>
      </c>
      <c r="AQ3987" s="124"/>
      <c r="AR3987" s="4"/>
      <c r="AS3987" s="3"/>
    </row>
    <row r="3988" spans="1:45" ht="15" customHeight="1">
      <c r="A3988" s="11">
        <v>14.672000000000001</v>
      </c>
      <c r="B3988" s="32" t="s">
        <v>73</v>
      </c>
      <c r="C3988" s="17">
        <v>51.4</v>
      </c>
      <c r="D3988" s="17">
        <v>-11.55</v>
      </c>
      <c r="E3988" s="40" t="s">
        <v>72</v>
      </c>
      <c r="F3988" s="18">
        <v>39.700000000000003</v>
      </c>
      <c r="G3988" s="17">
        <v>40.299999999999997</v>
      </c>
      <c r="H3988" s="17">
        <v>43.2</v>
      </c>
      <c r="I3988" s="17">
        <v>44.9</v>
      </c>
      <c r="J3988" s="17">
        <v>46.1</v>
      </c>
      <c r="K3988" s="30">
        <v>48.3</v>
      </c>
      <c r="L3988" s="10">
        <f t="shared" si="965"/>
        <v>48.3</v>
      </c>
      <c r="M3988" s="52" t="str">
        <f t="shared" si="955"/>
        <v>transition</v>
      </c>
      <c r="N3988" s="83">
        <v>36800000</v>
      </c>
      <c r="O3988" s="34">
        <v>8050000</v>
      </c>
      <c r="P3988" s="34">
        <v>6300000</v>
      </c>
      <c r="Q3988" s="34">
        <v>2310000</v>
      </c>
      <c r="R3988" s="34">
        <v>67500000</v>
      </c>
      <c r="S3988" s="42">
        <v>3000000</v>
      </c>
      <c r="T3988" s="10">
        <v>0.29686995805098421</v>
      </c>
      <c r="U3988" s="11">
        <v>6.494030332365279E-2</v>
      </c>
      <c r="V3988" s="11">
        <v>5.0822846079380445E-2</v>
      </c>
      <c r="W3988" s="11">
        <v>1.8635043562439498E-2</v>
      </c>
      <c r="X3988" s="11">
        <v>0.54453049370764761</v>
      </c>
      <c r="Y3988" s="12">
        <v>2.420135527589545E-2</v>
      </c>
      <c r="Z3988" s="10">
        <f t="shared" si="956"/>
        <v>0.59053916581892163</v>
      </c>
      <c r="AA3988" s="11">
        <f t="shared" si="957"/>
        <v>-0.42233444761718708</v>
      </c>
      <c r="AB3988" s="11">
        <f t="shared" si="964"/>
        <v>-0.22875129375754299</v>
      </c>
      <c r="AC3988" s="11">
        <f t="shared" si="958"/>
        <v>18.392424785839872</v>
      </c>
      <c r="AD3988" s="11">
        <f t="shared" si="954"/>
        <v>22.953411506984061</v>
      </c>
      <c r="AE3988" s="10">
        <v>16.2675763053862</v>
      </c>
      <c r="AF3988" s="11">
        <v>22.4222979810033</v>
      </c>
      <c r="AG3988" s="12">
        <v>29.444519158804201</v>
      </c>
      <c r="AH3988" s="10">
        <v>0.106906589</v>
      </c>
      <c r="AI3988" s="11">
        <f t="shared" si="959"/>
        <v>35.282837967401733</v>
      </c>
      <c r="AJ3988" s="11">
        <f t="shared" si="960"/>
        <v>7.5376884422110546</v>
      </c>
      <c r="AK3988" s="11">
        <f t="shared" si="961"/>
        <v>0.19114272602111063</v>
      </c>
      <c r="AL3988" s="11">
        <f t="shared" si="962"/>
        <v>2.7272727272727271</v>
      </c>
      <c r="AM3988" s="11">
        <f t="shared" si="963"/>
        <v>2.0132248219735502</v>
      </c>
      <c r="AN3988" s="3">
        <f t="shared" si="966"/>
        <v>0.54518518518518522</v>
      </c>
      <c r="AO3988" s="3">
        <f t="shared" si="967"/>
        <v>9.3333333333333338E-2</v>
      </c>
      <c r="AP3988" s="3" t="s">
        <v>8</v>
      </c>
      <c r="AQ3988" s="124"/>
      <c r="AR3988" s="4"/>
      <c r="AS3988" s="3"/>
    </row>
    <row r="3989" spans="1:45" ht="15" customHeight="1">
      <c r="A3989" s="11">
        <v>14.686999999999999</v>
      </c>
      <c r="B3989" s="32" t="s">
        <v>73</v>
      </c>
      <c r="C3989" s="17">
        <v>51.4</v>
      </c>
      <c r="D3989" s="17">
        <v>-11.55</v>
      </c>
      <c r="E3989" s="40" t="s">
        <v>72</v>
      </c>
      <c r="F3989" s="18">
        <v>39.700000000000003</v>
      </c>
      <c r="G3989" s="17">
        <v>40.299999999999997</v>
      </c>
      <c r="H3989" s="17">
        <v>43.2</v>
      </c>
      <c r="I3989" s="17">
        <v>44.9</v>
      </c>
      <c r="J3989" s="17">
        <v>46.1</v>
      </c>
      <c r="K3989" s="30">
        <v>48.3</v>
      </c>
      <c r="L3989" s="10">
        <f t="shared" si="965"/>
        <v>48.3</v>
      </c>
      <c r="M3989" s="52" t="str">
        <f t="shared" si="955"/>
        <v>transition</v>
      </c>
      <c r="N3989" s="83">
        <v>13600000</v>
      </c>
      <c r="O3989" s="34">
        <v>3190000</v>
      </c>
      <c r="P3989" s="34">
        <v>2870000</v>
      </c>
      <c r="Q3989" s="34">
        <v>1090000</v>
      </c>
      <c r="R3989" s="34">
        <v>24700000</v>
      </c>
      <c r="S3989" s="42">
        <v>1110000</v>
      </c>
      <c r="T3989" s="10">
        <v>0.29209621993127149</v>
      </c>
      <c r="U3989" s="11">
        <v>6.851374570446736E-2</v>
      </c>
      <c r="V3989" s="11">
        <v>6.1640893470790381E-2</v>
      </c>
      <c r="W3989" s="11">
        <v>2.3410652920962199E-2</v>
      </c>
      <c r="X3989" s="11">
        <v>0.53049828178694158</v>
      </c>
      <c r="Y3989" s="12">
        <v>2.3840206185567009E-2</v>
      </c>
      <c r="Z3989" s="10">
        <f t="shared" si="956"/>
        <v>0.6138014527845036</v>
      </c>
      <c r="AA3989" s="11">
        <f t="shared" si="957"/>
        <v>-0.39642414506708828</v>
      </c>
      <c r="AB3989" s="11">
        <f t="shared" si="964"/>
        <v>-0.21197208798704625</v>
      </c>
      <c r="AC3989" s="11">
        <f t="shared" si="958"/>
        <v>20.141370207971541</v>
      </c>
      <c r="AD3989" s="11">
        <f t="shared" ref="AD3989:AD4052" si="968">68.4*AB3989+38.6</f>
        <v>24.101109181686034</v>
      </c>
      <c r="AE3989" s="10">
        <v>17.8291716366389</v>
      </c>
      <c r="AF3989" s="11">
        <v>23.902746156053901</v>
      </c>
      <c r="AG3989" s="12">
        <v>31.297767637806501</v>
      </c>
      <c r="AH3989" s="10">
        <v>6.7889353999999999E-2</v>
      </c>
      <c r="AI3989" s="11">
        <f t="shared" si="959"/>
        <v>35.509138381201048</v>
      </c>
      <c r="AJ3989" s="11">
        <f t="shared" si="960"/>
        <v>7.5458871515975527</v>
      </c>
      <c r="AK3989" s="11">
        <f t="shared" si="961"/>
        <v>0.21692961165048544</v>
      </c>
      <c r="AL3989" s="11">
        <f t="shared" si="962"/>
        <v>2.6330275229357798</v>
      </c>
      <c r="AM3989" s="11">
        <f t="shared" si="963"/>
        <v>2.0145278450363198</v>
      </c>
      <c r="AN3989" s="3">
        <f t="shared" si="966"/>
        <v>0.55060728744939269</v>
      </c>
      <c r="AO3989" s="3">
        <f t="shared" si="967"/>
        <v>0.11619433198380567</v>
      </c>
      <c r="AP3989" s="3" t="s">
        <v>8</v>
      </c>
      <c r="AQ3989" s="124"/>
      <c r="AR3989" s="4"/>
      <c r="AS3989" s="3"/>
    </row>
    <row r="3990" spans="1:45" ht="15" customHeight="1">
      <c r="A3990" s="11">
        <v>14.699</v>
      </c>
      <c r="B3990" s="32" t="s">
        <v>73</v>
      </c>
      <c r="C3990" s="17">
        <v>51.4</v>
      </c>
      <c r="D3990" s="17">
        <v>-11.55</v>
      </c>
      <c r="E3990" s="40" t="s">
        <v>72</v>
      </c>
      <c r="F3990" s="18">
        <v>39.700000000000003</v>
      </c>
      <c r="G3990" s="17">
        <v>40.299999999999997</v>
      </c>
      <c r="H3990" s="17">
        <v>43.2</v>
      </c>
      <c r="I3990" s="17">
        <v>44.9</v>
      </c>
      <c r="J3990" s="17">
        <v>46.1</v>
      </c>
      <c r="K3990" s="30">
        <v>48.3</v>
      </c>
      <c r="L3990" s="10">
        <f t="shared" si="965"/>
        <v>48.3</v>
      </c>
      <c r="M3990" s="52" t="str">
        <f t="shared" si="955"/>
        <v>transition</v>
      </c>
      <c r="N3990" s="83">
        <v>27000000</v>
      </c>
      <c r="O3990" s="34">
        <v>7680000</v>
      </c>
      <c r="P3990" s="34">
        <v>6990000</v>
      </c>
      <c r="Q3990" s="34">
        <v>3190000</v>
      </c>
      <c r="R3990" s="34">
        <v>61200000</v>
      </c>
      <c r="S3990" s="42">
        <v>2820000</v>
      </c>
      <c r="T3990" s="10">
        <v>0.24797942689199118</v>
      </c>
      <c r="U3990" s="11">
        <v>7.0536370315944161E-2</v>
      </c>
      <c r="V3990" s="11">
        <v>6.4199118295371047E-2</v>
      </c>
      <c r="W3990" s="11">
        <v>2.9298310066127847E-2</v>
      </c>
      <c r="X3990" s="11">
        <v>0.56208670095517999</v>
      </c>
      <c r="Y3990" s="12">
        <v>2.5900073475385747E-2</v>
      </c>
      <c r="Z3990" s="10">
        <f t="shared" si="956"/>
        <v>0.62862669245647962</v>
      </c>
      <c r="AA3990" s="11">
        <f t="shared" si="957"/>
        <v>-0.40740427880684627</v>
      </c>
      <c r="AB3990" s="11">
        <f t="shared" si="964"/>
        <v>-0.20160718211506817</v>
      </c>
      <c r="AC3990" s="11">
        <f t="shared" si="958"/>
        <v>19.400211180537877</v>
      </c>
      <c r="AD3990" s="11">
        <f t="shared" si="968"/>
        <v>24.810068743329339</v>
      </c>
      <c r="AE3990" s="10">
        <v>18.812731837754399</v>
      </c>
      <c r="AF3990" s="11">
        <v>24.8832417867313</v>
      </c>
      <c r="AG3990" s="12">
        <v>32.414476090412599</v>
      </c>
      <c r="AH3990" s="10">
        <v>6.4806467000000006E-2</v>
      </c>
      <c r="AI3990" s="11">
        <f t="shared" si="959"/>
        <v>30.612244897959183</v>
      </c>
      <c r="AJ3990" s="11">
        <f t="shared" si="960"/>
        <v>9.4567404426559367</v>
      </c>
      <c r="AK3990" s="11">
        <f t="shared" si="961"/>
        <v>0.21812408402540304</v>
      </c>
      <c r="AL3990" s="11">
        <f t="shared" si="962"/>
        <v>2.1912225705329154</v>
      </c>
      <c r="AM3990" s="11">
        <f t="shared" si="963"/>
        <v>2.0556092843326885</v>
      </c>
      <c r="AN3990" s="3">
        <f t="shared" si="966"/>
        <v>0.44117647058823528</v>
      </c>
      <c r="AO3990" s="3">
        <f t="shared" si="967"/>
        <v>0.1142156862745098</v>
      </c>
      <c r="AP3990" s="3" t="s">
        <v>8</v>
      </c>
      <c r="AQ3990" s="124"/>
      <c r="AR3990" s="4"/>
      <c r="AS3990" s="3"/>
    </row>
    <row r="3991" spans="1:45" ht="15" customHeight="1">
      <c r="A3991" s="11">
        <v>14.704000000000001</v>
      </c>
      <c r="B3991" s="32" t="s">
        <v>73</v>
      </c>
      <c r="C3991" s="17">
        <v>51.4</v>
      </c>
      <c r="D3991" s="17">
        <v>-11.55</v>
      </c>
      <c r="E3991" s="40" t="s">
        <v>72</v>
      </c>
      <c r="F3991" s="18">
        <v>39.700000000000003</v>
      </c>
      <c r="G3991" s="17">
        <v>40.299999999999997</v>
      </c>
      <c r="H3991" s="17">
        <v>43.2</v>
      </c>
      <c r="I3991" s="17">
        <v>44.9</v>
      </c>
      <c r="J3991" s="17">
        <v>46.1</v>
      </c>
      <c r="K3991" s="30">
        <v>48.3</v>
      </c>
      <c r="L3991" s="10">
        <f t="shared" si="965"/>
        <v>48.3</v>
      </c>
      <c r="M3991" s="52" t="str">
        <f t="shared" ref="M3991:M4054" si="969">IF(ABS(L3991)&lt;=20,"low latitude",IF(ABS(L3991)&lt;=40,"mid latitude",IF(ABS(L3991)&lt;=50,"transition",IF(ABS(L3991)&gt;50,"high latitude","no category"))))</f>
        <v>transition</v>
      </c>
      <c r="N3991" s="83">
        <v>27200000</v>
      </c>
      <c r="O3991" s="34">
        <v>7250000</v>
      </c>
      <c r="P3991" s="34">
        <v>6810000</v>
      </c>
      <c r="Q3991" s="34">
        <v>2870000</v>
      </c>
      <c r="R3991" s="34">
        <v>61400000</v>
      </c>
      <c r="S3991" s="42">
        <v>2690000</v>
      </c>
      <c r="T3991" s="10">
        <v>0.251339863241545</v>
      </c>
      <c r="U3991" s="11">
        <v>6.6993162077250049E-2</v>
      </c>
      <c r="V3991" s="11">
        <v>6.292737017187211E-2</v>
      </c>
      <c r="W3991" s="11">
        <v>2.6520051746442432E-2</v>
      </c>
      <c r="X3991" s="11">
        <v>0.56736277952319347</v>
      </c>
      <c r="Y3991" s="12">
        <v>2.4856773239696914E-2</v>
      </c>
      <c r="Z3991" s="10">
        <f t="shared" ref="Z3991:Z4054" si="970">(V3991+W3991+Y3991)/(U3991+V3991+W3991+Y3991)</f>
        <v>0.63047910295616727</v>
      </c>
      <c r="AA3991" s="11">
        <f t="shared" ref="AA3991:AA4054" si="971">LOG((V3991)/(U3991+V3991+W3991))</f>
        <v>-0.39550984619615004</v>
      </c>
      <c r="AB3991" s="11">
        <f t="shared" si="964"/>
        <v>-0.20032930341480898</v>
      </c>
      <c r="AC3991" s="11">
        <f t="shared" ref="AC3991:AC4054" si="972">67.5*AA3991+46.9</f>
        <v>20.20308538175987</v>
      </c>
      <c r="AD3991" s="11">
        <f t="shared" si="968"/>
        <v>24.897475646427068</v>
      </c>
      <c r="AE3991" s="10">
        <v>18.928281035875901</v>
      </c>
      <c r="AF3991" s="11">
        <v>24.982704597010201</v>
      </c>
      <c r="AG3991" s="12">
        <v>32.651959966026901</v>
      </c>
      <c r="AH3991" s="10">
        <v>8.7802703999999995E-2</v>
      </c>
      <c r="AI3991" s="11">
        <f t="shared" ref="AI3991:AI4054" si="973">((T3991)/(T3991+X3991))*100</f>
        <v>30.699774266365687</v>
      </c>
      <c r="AJ3991" s="11">
        <f t="shared" ref="AJ3991:AJ4054" si="974">((Y3991)/(T3991+Y3991))*100</f>
        <v>8.9996654399464688</v>
      </c>
      <c r="AK3991" s="11">
        <f t="shared" ref="AK3991:AK4054" si="975">(U3991+V3991+W3991)/(U3991+V3991+W3991+X3991+Y3991)</f>
        <v>0.20896075043199208</v>
      </c>
      <c r="AL3991" s="11">
        <f t="shared" ref="AL3991:AL4054" si="976">V3991/W3991</f>
        <v>2.3728222996515678</v>
      </c>
      <c r="AM3991" s="11">
        <f t="shared" ref="AM3991:AM4054" si="977">((U3991*1)+(V3991*2)+(W3991*3)+(Y3991*4))/(U3991+V3991+W3991+Y3991)</f>
        <v>2.0509683995922532</v>
      </c>
      <c r="AN3991" s="3">
        <f t="shared" si="966"/>
        <v>0.4429967426710098</v>
      </c>
      <c r="AO3991" s="3">
        <f t="shared" si="967"/>
        <v>0.11091205211726385</v>
      </c>
      <c r="AP3991" s="3" t="s">
        <v>8</v>
      </c>
      <c r="AQ3991" s="124"/>
      <c r="AR3991" s="4"/>
      <c r="AS3991" s="3"/>
    </row>
    <row r="3992" spans="1:45" ht="15" customHeight="1">
      <c r="A3992" s="11">
        <v>14.731</v>
      </c>
      <c r="B3992" s="32" t="s">
        <v>73</v>
      </c>
      <c r="C3992" s="17">
        <v>51.4</v>
      </c>
      <c r="D3992" s="17">
        <v>-11.55</v>
      </c>
      <c r="E3992" s="40" t="s">
        <v>72</v>
      </c>
      <c r="F3992" s="18">
        <v>39.700000000000003</v>
      </c>
      <c r="G3992" s="17">
        <v>40.299999999999997</v>
      </c>
      <c r="H3992" s="17">
        <v>43.2</v>
      </c>
      <c r="I3992" s="17">
        <v>44.9</v>
      </c>
      <c r="J3992" s="17">
        <v>46.1</v>
      </c>
      <c r="K3992" s="30">
        <v>48.3</v>
      </c>
      <c r="L3992" s="10">
        <f t="shared" si="965"/>
        <v>48.3</v>
      </c>
      <c r="M3992" s="52" t="str">
        <f t="shared" si="969"/>
        <v>transition</v>
      </c>
      <c r="N3992" s="83">
        <v>28700000</v>
      </c>
      <c r="O3992" s="34">
        <v>8900000</v>
      </c>
      <c r="P3992" s="34">
        <v>8770000</v>
      </c>
      <c r="Q3992" s="34">
        <v>4130000</v>
      </c>
      <c r="R3992" s="34">
        <v>74400000</v>
      </c>
      <c r="S3992" s="42">
        <v>3670000</v>
      </c>
      <c r="T3992" s="10">
        <v>0.2232247024966944</v>
      </c>
      <c r="U3992" s="11">
        <v>6.9222991366570744E-2</v>
      </c>
      <c r="V3992" s="11">
        <v>6.8211869020766897E-2</v>
      </c>
      <c r="W3992" s="11">
        <v>3.2122579139768223E-2</v>
      </c>
      <c r="X3992" s="11">
        <v>0.57867309636773745</v>
      </c>
      <c r="Y3992" s="12">
        <v>2.8544761608462317E-2</v>
      </c>
      <c r="Z3992" s="10">
        <f t="shared" si="970"/>
        <v>0.65056929721240675</v>
      </c>
      <c r="AA3992" s="11">
        <f t="shared" si="971"/>
        <v>-0.39545690023856445</v>
      </c>
      <c r="AB3992" s="11">
        <f t="shared" si="964"/>
        <v>-0.18670643654427838</v>
      </c>
      <c r="AC3992" s="11">
        <f t="shared" si="972"/>
        <v>20.2066592338969</v>
      </c>
      <c r="AD3992" s="11">
        <f t="shared" si="968"/>
        <v>25.829279740371362</v>
      </c>
      <c r="AE3992" s="10">
        <v>20.185165183105799</v>
      </c>
      <c r="AF3992" s="11">
        <v>26.2862848932105</v>
      </c>
      <c r="AG3992" s="12">
        <v>34.319427424969497</v>
      </c>
      <c r="AH3992" s="10">
        <v>5.5046104999999998E-2</v>
      </c>
      <c r="AI3992" s="11">
        <f t="shared" si="973"/>
        <v>27.837051406401553</v>
      </c>
      <c r="AJ3992" s="11">
        <f t="shared" si="974"/>
        <v>11.337658325610134</v>
      </c>
      <c r="AK3992" s="11">
        <f t="shared" si="975"/>
        <v>0.21828376889956946</v>
      </c>
      <c r="AL3992" s="11">
        <f t="shared" si="976"/>
        <v>2.1234866828087164</v>
      </c>
      <c r="AM3992" s="11">
        <f t="shared" si="977"/>
        <v>2.1009030231645069</v>
      </c>
      <c r="AN3992" s="3">
        <f t="shared" si="966"/>
        <v>0.385752688172043</v>
      </c>
      <c r="AO3992" s="3">
        <f t="shared" si="967"/>
        <v>0.1178763440860215</v>
      </c>
      <c r="AP3992" s="3" t="s">
        <v>8</v>
      </c>
      <c r="AQ3992" s="124"/>
      <c r="AR3992" s="4"/>
      <c r="AS3992" s="3"/>
    </row>
    <row r="3993" spans="1:45" ht="15" customHeight="1">
      <c r="A3993" s="11">
        <v>14.757999999999999</v>
      </c>
      <c r="B3993" s="32" t="s">
        <v>73</v>
      </c>
      <c r="C3993" s="17">
        <v>51.4</v>
      </c>
      <c r="D3993" s="17">
        <v>-11.55</v>
      </c>
      <c r="E3993" s="40" t="s">
        <v>72</v>
      </c>
      <c r="F3993" s="18">
        <v>39.700000000000003</v>
      </c>
      <c r="G3993" s="17">
        <v>40.299999999999997</v>
      </c>
      <c r="H3993" s="17">
        <v>43.2</v>
      </c>
      <c r="I3993" s="17">
        <v>44.9</v>
      </c>
      <c r="J3993" s="17">
        <v>46.1</v>
      </c>
      <c r="K3993" s="30">
        <v>48.3</v>
      </c>
      <c r="L3993" s="10">
        <f t="shared" si="965"/>
        <v>48.3</v>
      </c>
      <c r="M3993" s="52" t="str">
        <f t="shared" si="969"/>
        <v>transition</v>
      </c>
      <c r="N3993" s="83">
        <v>58100000</v>
      </c>
      <c r="O3993" s="34">
        <v>19000000</v>
      </c>
      <c r="P3993" s="34">
        <v>20200000</v>
      </c>
      <c r="Q3993" s="34">
        <v>9600000</v>
      </c>
      <c r="R3993" s="34">
        <v>147000000</v>
      </c>
      <c r="S3993" s="42">
        <v>9910000</v>
      </c>
      <c r="T3993" s="10">
        <v>0.22023425950494674</v>
      </c>
      <c r="U3993" s="11">
        <v>7.2021530647056589E-2</v>
      </c>
      <c r="V3993" s="11">
        <v>7.6570258898449636E-2</v>
      </c>
      <c r="W3993" s="11">
        <v>3.6389826011144384E-2</v>
      </c>
      <c r="X3993" s="11">
        <v>0.5572192107956484</v>
      </c>
      <c r="Y3993" s="12">
        <v>3.7564914142754258E-2</v>
      </c>
      <c r="Z3993" s="10">
        <f t="shared" si="970"/>
        <v>0.67637540453074441</v>
      </c>
      <c r="AA3993" s="11">
        <f t="shared" si="971"/>
        <v>-0.38306845255608685</v>
      </c>
      <c r="AB3993" s="11">
        <f t="shared" si="964"/>
        <v>-0.16981219331378059</v>
      </c>
      <c r="AC3993" s="11">
        <f t="shared" si="972"/>
        <v>21.042879452464135</v>
      </c>
      <c r="AD3993" s="11">
        <f t="shared" si="968"/>
        <v>26.984845977337407</v>
      </c>
      <c r="AE3993" s="10">
        <v>21.815105008023998</v>
      </c>
      <c r="AF3993" s="11">
        <v>27.9197207079865</v>
      </c>
      <c r="AG3993" s="12">
        <v>36.312788652073401</v>
      </c>
      <c r="AH3993" s="10">
        <v>8.5308941999999999E-2</v>
      </c>
      <c r="AI3993" s="11">
        <f t="shared" si="973"/>
        <v>28.327645051194537</v>
      </c>
      <c r="AJ3993" s="11">
        <f t="shared" si="974"/>
        <v>14.571386560799885</v>
      </c>
      <c r="AK3993" s="11">
        <f t="shared" si="975"/>
        <v>0.23722716445481498</v>
      </c>
      <c r="AL3993" s="11">
        <f t="shared" si="976"/>
        <v>2.1041666666666665</v>
      </c>
      <c r="AM3993" s="11">
        <f t="shared" si="977"/>
        <v>2.1774825413047183</v>
      </c>
      <c r="AN3993" s="3">
        <f t="shared" si="966"/>
        <v>0.39523809523809522</v>
      </c>
      <c r="AO3993" s="3">
        <f t="shared" si="967"/>
        <v>0.13741496598639455</v>
      </c>
      <c r="AP3993" s="3" t="s">
        <v>8</v>
      </c>
      <c r="AQ3993" s="124"/>
      <c r="AR3993" s="4"/>
      <c r="AS3993" s="3"/>
    </row>
    <row r="3994" spans="1:45" ht="15" customHeight="1">
      <c r="A3994" s="11">
        <v>14.778</v>
      </c>
      <c r="B3994" s="32" t="s">
        <v>73</v>
      </c>
      <c r="C3994" s="17">
        <v>51.4</v>
      </c>
      <c r="D3994" s="17">
        <v>-11.55</v>
      </c>
      <c r="E3994" s="40" t="s">
        <v>72</v>
      </c>
      <c r="F3994" s="18">
        <v>39.700000000000003</v>
      </c>
      <c r="G3994" s="17">
        <v>40.299999999999997</v>
      </c>
      <c r="H3994" s="17">
        <v>43.2</v>
      </c>
      <c r="I3994" s="17">
        <v>44.9</v>
      </c>
      <c r="J3994" s="17">
        <v>46.1</v>
      </c>
      <c r="K3994" s="30">
        <v>48.3</v>
      </c>
      <c r="L3994" s="10">
        <f t="shared" si="965"/>
        <v>48.3</v>
      </c>
      <c r="M3994" s="52" t="str">
        <f t="shared" si="969"/>
        <v>transition</v>
      </c>
      <c r="N3994" s="83">
        <v>11400000</v>
      </c>
      <c r="O3994" s="34">
        <v>3440000</v>
      </c>
      <c r="P3994" s="34">
        <v>3510000</v>
      </c>
      <c r="Q3994" s="34">
        <v>1570000</v>
      </c>
      <c r="R3994" s="34">
        <v>26700000</v>
      </c>
      <c r="S3994" s="42">
        <v>1410000</v>
      </c>
      <c r="T3994" s="10">
        <v>0.23735165521549031</v>
      </c>
      <c r="U3994" s="11">
        <v>7.1621902977305849E-2</v>
      </c>
      <c r="V3994" s="11">
        <v>7.3079325421611496E-2</v>
      </c>
      <c r="W3994" s="11">
        <v>3.2687903393712262E-2</v>
      </c>
      <c r="X3994" s="11">
        <v>0.5559025608994379</v>
      </c>
      <c r="Y3994" s="12">
        <v>2.9356652092442224E-2</v>
      </c>
      <c r="Z3994" s="10">
        <f t="shared" si="970"/>
        <v>0.65357502517623356</v>
      </c>
      <c r="AA3994" s="11">
        <f t="shared" si="971"/>
        <v>-0.38513247830087605</v>
      </c>
      <c r="AB3994" s="11">
        <f t="shared" si="964"/>
        <v>-0.18470455169501199</v>
      </c>
      <c r="AC3994" s="11">
        <f t="shared" si="972"/>
        <v>20.903557714690866</v>
      </c>
      <c r="AD3994" s="11">
        <f t="shared" si="968"/>
        <v>25.966208664061181</v>
      </c>
      <c r="AE3994" s="10">
        <v>20.4247949796328</v>
      </c>
      <c r="AF3994" s="11">
        <v>26.455725566756801</v>
      </c>
      <c r="AG3994" s="12">
        <v>34.512279471372899</v>
      </c>
      <c r="AH3994" s="10">
        <v>5.7705814000000001E-2</v>
      </c>
      <c r="AI3994" s="11">
        <f t="shared" si="973"/>
        <v>29.921259842519682</v>
      </c>
      <c r="AJ3994" s="11">
        <f t="shared" si="974"/>
        <v>11.007025761124121</v>
      </c>
      <c r="AK3994" s="11">
        <f t="shared" si="975"/>
        <v>0.23259623259623258</v>
      </c>
      <c r="AL3994" s="11">
        <f t="shared" si="976"/>
        <v>2.2356687898089174</v>
      </c>
      <c r="AM3994" s="11">
        <f t="shared" si="977"/>
        <v>2.095669687814703</v>
      </c>
      <c r="AN3994" s="3">
        <f t="shared" si="966"/>
        <v>0.42696629213483139</v>
      </c>
      <c r="AO3994" s="3">
        <f t="shared" si="967"/>
        <v>0.13146067415730336</v>
      </c>
      <c r="AP3994" s="3" t="s">
        <v>8</v>
      </c>
      <c r="AQ3994" s="124"/>
      <c r="AR3994" s="4"/>
      <c r="AS3994" s="3"/>
    </row>
    <row r="3995" spans="1:45" ht="15" customHeight="1">
      <c r="A3995" s="11">
        <v>14.792999999999999</v>
      </c>
      <c r="B3995" s="32" t="s">
        <v>73</v>
      </c>
      <c r="C3995" s="17">
        <v>51.4</v>
      </c>
      <c r="D3995" s="17">
        <v>-11.55</v>
      </c>
      <c r="E3995" s="40" t="s">
        <v>72</v>
      </c>
      <c r="F3995" s="18">
        <v>39.700000000000003</v>
      </c>
      <c r="G3995" s="17">
        <v>40.299999999999997</v>
      </c>
      <c r="H3995" s="17">
        <v>43.2</v>
      </c>
      <c r="I3995" s="17">
        <v>44.9</v>
      </c>
      <c r="J3995" s="17">
        <v>46.1</v>
      </c>
      <c r="K3995" s="30">
        <v>48.3</v>
      </c>
      <c r="L3995" s="10">
        <f t="shared" si="965"/>
        <v>48.3</v>
      </c>
      <c r="M3995" s="52" t="str">
        <f t="shared" si="969"/>
        <v>transition</v>
      </c>
      <c r="N3995" s="83">
        <v>11400000</v>
      </c>
      <c r="O3995" s="34">
        <v>2440000</v>
      </c>
      <c r="P3995" s="34">
        <v>2100000</v>
      </c>
      <c r="Q3995" s="34">
        <v>752000</v>
      </c>
      <c r="R3995" s="34">
        <v>18200000</v>
      </c>
      <c r="S3995" s="42">
        <v>807000</v>
      </c>
      <c r="T3995" s="10">
        <v>0.31933667609736965</v>
      </c>
      <c r="U3995" s="11">
        <v>6.8349253480489647E-2</v>
      </c>
      <c r="V3995" s="11">
        <v>5.8825177175831259E-2</v>
      </c>
      <c r="W3995" s="11">
        <v>2.1065015826773861E-2</v>
      </c>
      <c r="X3995" s="11">
        <v>0.50981820219053753</v>
      </c>
      <c r="Y3995" s="12">
        <v>2.260567522899801E-2</v>
      </c>
      <c r="Z3995" s="10">
        <f t="shared" si="970"/>
        <v>0.59993441547794724</v>
      </c>
      <c r="AA3995" s="11">
        <f t="shared" si="971"/>
        <v>-0.40140054078154408</v>
      </c>
      <c r="AB3995" s="11">
        <f t="shared" si="964"/>
        <v>-0.22189622387109353</v>
      </c>
      <c r="AC3995" s="11">
        <f t="shared" si="972"/>
        <v>19.805463497245775</v>
      </c>
      <c r="AD3995" s="11">
        <f t="shared" si="968"/>
        <v>23.422298287217203</v>
      </c>
      <c r="AE3995" s="10">
        <v>16.940245626020999</v>
      </c>
      <c r="AF3995" s="11">
        <v>23.0381595845944</v>
      </c>
      <c r="AG3995" s="12">
        <v>30.2358196965682</v>
      </c>
      <c r="AH3995" s="10">
        <v>0.10543131</v>
      </c>
      <c r="AI3995" s="11">
        <f t="shared" si="973"/>
        <v>38.513513513513509</v>
      </c>
      <c r="AJ3995" s="11">
        <f t="shared" si="974"/>
        <v>6.6109609240599649</v>
      </c>
      <c r="AK3995" s="11">
        <f t="shared" si="975"/>
        <v>0.21778674019506974</v>
      </c>
      <c r="AL3995" s="11">
        <f t="shared" si="976"/>
        <v>2.7925531914893615</v>
      </c>
      <c r="AM3995" s="11">
        <f t="shared" si="977"/>
        <v>1.987866863420233</v>
      </c>
      <c r="AN3995" s="3">
        <f t="shared" si="966"/>
        <v>0.62637362637362637</v>
      </c>
      <c r="AO3995" s="3">
        <f t="shared" si="967"/>
        <v>0.11538461538461539</v>
      </c>
      <c r="AP3995" s="3" t="s">
        <v>8</v>
      </c>
      <c r="AQ3995" s="124"/>
      <c r="AR3995" s="4"/>
      <c r="AS3995" s="3"/>
    </row>
    <row r="3996" spans="1:45" ht="15" customHeight="1">
      <c r="A3996" s="11">
        <v>14.801</v>
      </c>
      <c r="B3996" s="32" t="s">
        <v>73</v>
      </c>
      <c r="C3996" s="17">
        <v>51.4</v>
      </c>
      <c r="D3996" s="17">
        <v>-11.55</v>
      </c>
      <c r="E3996" s="40" t="s">
        <v>72</v>
      </c>
      <c r="F3996" s="18">
        <v>39.700000000000003</v>
      </c>
      <c r="G3996" s="17">
        <v>40.299999999999997</v>
      </c>
      <c r="H3996" s="17">
        <v>43.2</v>
      </c>
      <c r="I3996" s="17">
        <v>44.9</v>
      </c>
      <c r="J3996" s="17">
        <v>46.1</v>
      </c>
      <c r="K3996" s="30">
        <v>48.3</v>
      </c>
      <c r="L3996" s="10">
        <f t="shared" si="965"/>
        <v>48.3</v>
      </c>
      <c r="M3996" s="52" t="str">
        <f t="shared" si="969"/>
        <v>transition</v>
      </c>
      <c r="N3996" s="83">
        <v>53800000</v>
      </c>
      <c r="O3996" s="34">
        <v>11400000</v>
      </c>
      <c r="P3996" s="34">
        <v>9290000</v>
      </c>
      <c r="Q3996" s="34">
        <v>3330000</v>
      </c>
      <c r="R3996" s="34">
        <v>88200000</v>
      </c>
      <c r="S3996" s="42">
        <v>4010000</v>
      </c>
      <c r="T3996" s="10">
        <v>0.31641475033817562</v>
      </c>
      <c r="U3996" s="11">
        <v>6.7046991707345766E-2</v>
      </c>
      <c r="V3996" s="11">
        <v>5.4637416926424751E-2</v>
      </c>
      <c r="W3996" s="11">
        <v>1.9584779156619419E-2</v>
      </c>
      <c r="X3996" s="11">
        <v>0.51873198847262247</v>
      </c>
      <c r="Y3996" s="12">
        <v>2.3584073398811974E-2</v>
      </c>
      <c r="Z3996" s="10">
        <f t="shared" si="970"/>
        <v>0.5932929004637888</v>
      </c>
      <c r="AA3996" s="11">
        <f t="shared" si="971"/>
        <v>-0.41255728907324551</v>
      </c>
      <c r="AB3996" s="11">
        <f t="shared" si="964"/>
        <v>-0.22673084854076689</v>
      </c>
      <c r="AC3996" s="11">
        <f t="shared" si="972"/>
        <v>19.052382987555927</v>
      </c>
      <c r="AD3996" s="11">
        <f t="shared" si="968"/>
        <v>23.091609959811546</v>
      </c>
      <c r="AE3996" s="10">
        <v>16.505668542731598</v>
      </c>
      <c r="AF3996" s="11">
        <v>22.614155257124601</v>
      </c>
      <c r="AG3996" s="12">
        <v>29.699312121364901</v>
      </c>
      <c r="AH3996" s="10">
        <v>0.13906703000000001</v>
      </c>
      <c r="AI3996" s="11">
        <f t="shared" si="973"/>
        <v>37.887323943661976</v>
      </c>
      <c r="AJ3996" s="11">
        <f t="shared" si="974"/>
        <v>6.9365161736723744</v>
      </c>
      <c r="AK3996" s="11">
        <f t="shared" si="975"/>
        <v>0.20665921018669878</v>
      </c>
      <c r="AL3996" s="11">
        <f t="shared" si="976"/>
        <v>2.7897897897897899</v>
      </c>
      <c r="AM3996" s="11">
        <f t="shared" si="977"/>
        <v>1.9982161969318586</v>
      </c>
      <c r="AN3996" s="3">
        <f t="shared" si="966"/>
        <v>0.60997732426303852</v>
      </c>
      <c r="AO3996" s="3">
        <f t="shared" si="967"/>
        <v>0.10532879818594104</v>
      </c>
      <c r="AP3996" s="3" t="s">
        <v>8</v>
      </c>
      <c r="AQ3996" s="124"/>
      <c r="AR3996" s="4"/>
      <c r="AS3996" s="3"/>
    </row>
    <row r="3997" spans="1:45" ht="15" customHeight="1">
      <c r="A3997" s="11">
        <v>14.808999999999999</v>
      </c>
      <c r="B3997" s="32" t="s">
        <v>73</v>
      </c>
      <c r="C3997" s="17">
        <v>51.4</v>
      </c>
      <c r="D3997" s="17">
        <v>-11.55</v>
      </c>
      <c r="E3997" s="40" t="s">
        <v>72</v>
      </c>
      <c r="F3997" s="18">
        <v>39.700000000000003</v>
      </c>
      <c r="G3997" s="17">
        <v>40.299999999999997</v>
      </c>
      <c r="H3997" s="17">
        <v>43.2</v>
      </c>
      <c r="I3997" s="17">
        <v>44.9</v>
      </c>
      <c r="J3997" s="17">
        <v>46.1</v>
      </c>
      <c r="K3997" s="30">
        <v>48.3</v>
      </c>
      <c r="L3997" s="10">
        <f t="shared" si="965"/>
        <v>48.3</v>
      </c>
      <c r="M3997" s="52" t="str">
        <f t="shared" si="969"/>
        <v>transition</v>
      </c>
      <c r="N3997" s="83">
        <v>21900000</v>
      </c>
      <c r="O3997" s="34">
        <v>4540000</v>
      </c>
      <c r="P3997" s="34">
        <v>3870000</v>
      </c>
      <c r="Q3997" s="34">
        <v>1390000</v>
      </c>
      <c r="R3997" s="34">
        <v>35100000</v>
      </c>
      <c r="S3997" s="42">
        <v>1290000</v>
      </c>
      <c r="T3997" s="10">
        <v>0.32163313261859305</v>
      </c>
      <c r="U3997" s="11">
        <v>6.6676457629607874E-2</v>
      </c>
      <c r="V3997" s="11">
        <v>5.6836539873696579E-2</v>
      </c>
      <c r="W3997" s="11">
        <v>2.0414157732412983E-2</v>
      </c>
      <c r="X3997" s="11">
        <v>0.51549419885445735</v>
      </c>
      <c r="Y3997" s="12">
        <v>1.8945513291232192E-2</v>
      </c>
      <c r="Z3997" s="10">
        <f t="shared" si="970"/>
        <v>0.59062218214607742</v>
      </c>
      <c r="AA3997" s="11">
        <f t="shared" si="971"/>
        <v>-0.40351511067358348</v>
      </c>
      <c r="AB3997" s="11">
        <f t="shared" si="964"/>
        <v>-0.2286902461573771</v>
      </c>
      <c r="AC3997" s="11">
        <f t="shared" si="972"/>
        <v>19.662730029533115</v>
      </c>
      <c r="AD3997" s="11">
        <f t="shared" si="968"/>
        <v>22.957587162835406</v>
      </c>
      <c r="AE3997" s="10">
        <v>16.3059672427657</v>
      </c>
      <c r="AF3997" s="11">
        <v>22.446919108829601</v>
      </c>
      <c r="AG3997" s="12">
        <v>29.479621086534799</v>
      </c>
      <c r="AH3997" s="10">
        <v>9.6083026000000002E-2</v>
      </c>
      <c r="AI3997" s="11">
        <f t="shared" si="973"/>
        <v>38.421052631578952</v>
      </c>
      <c r="AJ3997" s="11">
        <f t="shared" si="974"/>
        <v>5.5627425614488999</v>
      </c>
      <c r="AK3997" s="11">
        <f t="shared" si="975"/>
        <v>0.2121671357436675</v>
      </c>
      <c r="AL3997" s="11">
        <f t="shared" si="976"/>
        <v>2.7841726618705036</v>
      </c>
      <c r="AM3997" s="11">
        <f t="shared" si="977"/>
        <v>1.9486023444544633</v>
      </c>
      <c r="AN3997" s="3">
        <f t="shared" si="966"/>
        <v>0.62393162393162394</v>
      </c>
      <c r="AO3997" s="3">
        <f t="shared" si="967"/>
        <v>0.11025641025641025</v>
      </c>
      <c r="AP3997" s="3" t="s">
        <v>8</v>
      </c>
      <c r="AQ3997" s="124"/>
      <c r="AR3997" s="4"/>
      <c r="AS3997" s="3"/>
    </row>
    <row r="3998" spans="1:45" ht="15" customHeight="1">
      <c r="A3998" s="11">
        <v>14.817</v>
      </c>
      <c r="B3998" s="32" t="s">
        <v>73</v>
      </c>
      <c r="C3998" s="17">
        <v>51.4</v>
      </c>
      <c r="D3998" s="17">
        <v>-11.55</v>
      </c>
      <c r="E3998" s="40" t="s">
        <v>72</v>
      </c>
      <c r="F3998" s="18">
        <v>39.700000000000003</v>
      </c>
      <c r="G3998" s="17">
        <v>40.299999999999997</v>
      </c>
      <c r="H3998" s="17">
        <v>43.2</v>
      </c>
      <c r="I3998" s="17">
        <v>44.9</v>
      </c>
      <c r="J3998" s="17">
        <v>46.1</v>
      </c>
      <c r="K3998" s="30">
        <v>48.3</v>
      </c>
      <c r="L3998" s="10">
        <f t="shared" si="965"/>
        <v>48.3</v>
      </c>
      <c r="M3998" s="52" t="str">
        <f t="shared" si="969"/>
        <v>transition</v>
      </c>
      <c r="N3998" s="83">
        <v>31200000</v>
      </c>
      <c r="O3998" s="34">
        <v>6980000</v>
      </c>
      <c r="P3998" s="34">
        <v>6220000</v>
      </c>
      <c r="Q3998" s="34">
        <v>2290000</v>
      </c>
      <c r="R3998" s="34">
        <v>59300000</v>
      </c>
      <c r="S3998" s="42">
        <v>2470000</v>
      </c>
      <c r="T3998" s="10">
        <v>0.28766365480361422</v>
      </c>
      <c r="U3998" s="11">
        <v>6.435552277337267E-2</v>
      </c>
      <c r="V3998" s="11">
        <v>5.7348331182002582E-2</v>
      </c>
      <c r="W3998" s="11">
        <v>2.1113774663470405E-2</v>
      </c>
      <c r="X3998" s="11">
        <v>0.54674534390558727</v>
      </c>
      <c r="Y3998" s="12">
        <v>2.2773372671952792E-2</v>
      </c>
      <c r="Z3998" s="10">
        <f t="shared" si="970"/>
        <v>0.61135857461024501</v>
      </c>
      <c r="AA3998" s="11">
        <f t="shared" si="971"/>
        <v>-0.39626103306838734</v>
      </c>
      <c r="AB3998" s="11">
        <f t="shared" si="964"/>
        <v>-0.21370399221721245</v>
      </c>
      <c r="AC3998" s="11">
        <f t="shared" si="972"/>
        <v>20.152380267883853</v>
      </c>
      <c r="AD3998" s="11">
        <f t="shared" si="968"/>
        <v>23.982646932342668</v>
      </c>
      <c r="AE3998" s="10">
        <v>17.6633568507471</v>
      </c>
      <c r="AF3998" s="11">
        <v>23.785003550499098</v>
      </c>
      <c r="AG3998" s="12">
        <v>31.085263705025501</v>
      </c>
      <c r="AH3998" s="10">
        <v>0.123209084</v>
      </c>
      <c r="AI3998" s="11">
        <f t="shared" si="973"/>
        <v>34.475138121546962</v>
      </c>
      <c r="AJ3998" s="11">
        <f t="shared" si="974"/>
        <v>7.3359073359073363</v>
      </c>
      <c r="AK3998" s="11">
        <f t="shared" si="975"/>
        <v>0.20049184571576498</v>
      </c>
      <c r="AL3998" s="11">
        <f t="shared" si="976"/>
        <v>2.7161572052401746</v>
      </c>
      <c r="AM3998" s="11">
        <f t="shared" si="977"/>
        <v>2.0139198218262808</v>
      </c>
      <c r="AN3998" s="3">
        <f t="shared" si="966"/>
        <v>0.52613827993254636</v>
      </c>
      <c r="AO3998" s="3">
        <f t="shared" si="967"/>
        <v>0.10489038785834738</v>
      </c>
      <c r="AP3998" s="3" t="s">
        <v>8</v>
      </c>
      <c r="AQ3998" s="124"/>
      <c r="AR3998" s="4"/>
      <c r="AS3998" s="3"/>
    </row>
    <row r="3999" spans="1:45" ht="15" customHeight="1">
      <c r="A3999" s="11">
        <v>14.824999999999999</v>
      </c>
      <c r="B3999" s="32" t="s">
        <v>73</v>
      </c>
      <c r="C3999" s="17">
        <v>51.4</v>
      </c>
      <c r="D3999" s="17">
        <v>-11.55</v>
      </c>
      <c r="E3999" s="40" t="s">
        <v>72</v>
      </c>
      <c r="F3999" s="18">
        <v>39.700000000000003</v>
      </c>
      <c r="G3999" s="17">
        <v>40.299999999999997</v>
      </c>
      <c r="H3999" s="17">
        <v>43.2</v>
      </c>
      <c r="I3999" s="17">
        <v>44.9</v>
      </c>
      <c r="J3999" s="17">
        <v>46.1</v>
      </c>
      <c r="K3999" s="30">
        <v>48.3</v>
      </c>
      <c r="L3999" s="10">
        <f t="shared" si="965"/>
        <v>48.3</v>
      </c>
      <c r="M3999" s="52" t="str">
        <f t="shared" si="969"/>
        <v>transition</v>
      </c>
      <c r="N3999" s="83">
        <v>15200000</v>
      </c>
      <c r="O3999" s="34">
        <v>3000000</v>
      </c>
      <c r="P3999" s="34">
        <v>2490000</v>
      </c>
      <c r="Q3999" s="34">
        <v>894000</v>
      </c>
      <c r="R3999" s="34">
        <v>22600000</v>
      </c>
      <c r="S3999" s="42">
        <v>899000</v>
      </c>
      <c r="T3999" s="10">
        <v>0.33715591242818799</v>
      </c>
      <c r="U3999" s="11">
        <v>6.6543930084510788E-2</v>
      </c>
      <c r="V3999" s="11">
        <v>5.5231461970143954E-2</v>
      </c>
      <c r="W3999" s="11">
        <v>1.9830091165184215E-2</v>
      </c>
      <c r="X3999" s="11">
        <v>0.50129760663664791</v>
      </c>
      <c r="Y3999" s="12">
        <v>1.9940997715325069E-2</v>
      </c>
      <c r="Z3999" s="10">
        <f t="shared" si="970"/>
        <v>0.58808183440889739</v>
      </c>
      <c r="AA3999" s="11">
        <f t="shared" si="971"/>
        <v>-0.40889353124693667</v>
      </c>
      <c r="AB3999" s="11">
        <f t="shared" si="964"/>
        <v>-0.23056223555770111</v>
      </c>
      <c r="AC3999" s="11">
        <f t="shared" si="972"/>
        <v>19.299686640831773</v>
      </c>
      <c r="AD3999" s="11">
        <f t="shared" si="968"/>
        <v>22.829543087853246</v>
      </c>
      <c r="AE3999" s="10">
        <v>16.1018075773658</v>
      </c>
      <c r="AF3999" s="11">
        <v>22.256319568561601</v>
      </c>
      <c r="AG3999" s="12">
        <v>29.208185429333199</v>
      </c>
      <c r="AH3999" s="10">
        <v>0.148294705</v>
      </c>
      <c r="AI3999" s="11">
        <f t="shared" si="973"/>
        <v>40.211640211640216</v>
      </c>
      <c r="AJ3999" s="11">
        <f t="shared" si="974"/>
        <v>5.5841977762593951</v>
      </c>
      <c r="AK3999" s="11">
        <f t="shared" si="975"/>
        <v>0.21363316936050594</v>
      </c>
      <c r="AL3999" s="11">
        <f t="shared" si="976"/>
        <v>2.7852348993288589</v>
      </c>
      <c r="AM3999" s="11">
        <f t="shared" si="977"/>
        <v>1.9577097349993136</v>
      </c>
      <c r="AN3999" s="3">
        <f t="shared" si="966"/>
        <v>0.67256637168141598</v>
      </c>
      <c r="AO3999" s="3">
        <f t="shared" si="967"/>
        <v>0.11017699115044248</v>
      </c>
      <c r="AP3999" s="3" t="s">
        <v>8</v>
      </c>
      <c r="AQ3999" s="124"/>
      <c r="AR3999" s="4"/>
      <c r="AS3999" s="3"/>
    </row>
    <row r="4000" spans="1:45" ht="15" customHeight="1">
      <c r="A4000" s="11">
        <v>14.831</v>
      </c>
      <c r="B4000" s="32" t="s">
        <v>73</v>
      </c>
      <c r="C4000" s="17">
        <v>51.4</v>
      </c>
      <c r="D4000" s="17">
        <v>-11.55</v>
      </c>
      <c r="E4000" s="40" t="s">
        <v>72</v>
      </c>
      <c r="F4000" s="18">
        <v>39.700000000000003</v>
      </c>
      <c r="G4000" s="17">
        <v>40.299999999999997</v>
      </c>
      <c r="H4000" s="17">
        <v>43.2</v>
      </c>
      <c r="I4000" s="17">
        <v>44.9</v>
      </c>
      <c r="J4000" s="17">
        <v>46.1</v>
      </c>
      <c r="K4000" s="30">
        <v>48.3</v>
      </c>
      <c r="L4000" s="10">
        <f t="shared" si="965"/>
        <v>48.3</v>
      </c>
      <c r="M4000" s="52" t="str">
        <f t="shared" si="969"/>
        <v>transition</v>
      </c>
      <c r="N4000" s="83">
        <v>20900000</v>
      </c>
      <c r="O4000" s="34">
        <v>4040000</v>
      </c>
      <c r="P4000" s="34">
        <v>3210000</v>
      </c>
      <c r="Q4000" s="34">
        <v>1140000</v>
      </c>
      <c r="R4000" s="34">
        <v>32400000</v>
      </c>
      <c r="S4000" s="42">
        <v>1340000</v>
      </c>
      <c r="T4000" s="10">
        <v>0.33158813263525305</v>
      </c>
      <c r="U4000" s="11">
        <v>6.4096462002221161E-2</v>
      </c>
      <c r="V4000" s="11">
        <v>5.0928129462160875E-2</v>
      </c>
      <c r="W4000" s="11">
        <v>1.8086625416468348E-2</v>
      </c>
      <c r="X4000" s="11">
        <v>0.51404093288910047</v>
      </c>
      <c r="Y4000" s="12">
        <v>2.125971759479613E-2</v>
      </c>
      <c r="Z4000" s="10">
        <f t="shared" si="970"/>
        <v>0.58478931140801638</v>
      </c>
      <c r="AA4000" s="11">
        <f t="shared" si="971"/>
        <v>-0.41725692842382822</v>
      </c>
      <c r="AB4000" s="11">
        <f t="shared" si="964"/>
        <v>-0.2330005738732808</v>
      </c>
      <c r="AC4000" s="11">
        <f t="shared" si="972"/>
        <v>18.735157331391594</v>
      </c>
      <c r="AD4000" s="11">
        <f t="shared" si="968"/>
        <v>22.662760747067594</v>
      </c>
      <c r="AE4000" s="10">
        <v>15.944430465478201</v>
      </c>
      <c r="AF4000" s="11">
        <v>22.049817202856001</v>
      </c>
      <c r="AG4000" s="12">
        <v>29.0003730913729</v>
      </c>
      <c r="AH4000" s="10">
        <v>0.12534081999999999</v>
      </c>
      <c r="AI4000" s="11">
        <f t="shared" si="973"/>
        <v>39.212007504690433</v>
      </c>
      <c r="AJ4000" s="11">
        <f t="shared" si="974"/>
        <v>6.0251798561151082</v>
      </c>
      <c r="AK4000" s="11">
        <f t="shared" si="975"/>
        <v>0.19914550201756467</v>
      </c>
      <c r="AL4000" s="11">
        <f t="shared" si="976"/>
        <v>2.8157894736842106</v>
      </c>
      <c r="AM4000" s="11">
        <f t="shared" si="977"/>
        <v>1.9773895169578617</v>
      </c>
      <c r="AN4000" s="3">
        <f t="shared" si="966"/>
        <v>0.64506172839506171</v>
      </c>
      <c r="AO4000" s="3">
        <f t="shared" si="967"/>
        <v>9.9074074074074078E-2</v>
      </c>
      <c r="AP4000" s="3" t="s">
        <v>8</v>
      </c>
      <c r="AQ4000" s="124"/>
      <c r="AR4000" s="4"/>
      <c r="AS4000" s="3"/>
    </row>
    <row r="4001" spans="1:45" ht="15" customHeight="1">
      <c r="A4001" s="11">
        <v>14.839</v>
      </c>
      <c r="B4001" s="32" t="s">
        <v>73</v>
      </c>
      <c r="C4001" s="17">
        <v>51.4</v>
      </c>
      <c r="D4001" s="17">
        <v>-11.55</v>
      </c>
      <c r="E4001" s="40" t="s">
        <v>72</v>
      </c>
      <c r="F4001" s="18">
        <v>39.700000000000003</v>
      </c>
      <c r="G4001" s="17">
        <v>40.299999999999997</v>
      </c>
      <c r="H4001" s="17">
        <v>43.2</v>
      </c>
      <c r="I4001" s="17">
        <v>44.9</v>
      </c>
      <c r="J4001" s="17">
        <v>46.1</v>
      </c>
      <c r="K4001" s="30">
        <v>48.3</v>
      </c>
      <c r="L4001" s="10">
        <f t="shared" si="965"/>
        <v>48.3</v>
      </c>
      <c r="M4001" s="52" t="str">
        <f t="shared" si="969"/>
        <v>transition</v>
      </c>
      <c r="N4001" s="83">
        <v>54500000</v>
      </c>
      <c r="O4001" s="34">
        <v>10800000</v>
      </c>
      <c r="P4001" s="34">
        <v>8830000</v>
      </c>
      <c r="Q4001" s="34">
        <v>3060000</v>
      </c>
      <c r="R4001" s="34">
        <v>90100000</v>
      </c>
      <c r="S4001" s="42">
        <v>3290000</v>
      </c>
      <c r="T4001" s="10">
        <v>0.31949818267088759</v>
      </c>
      <c r="U4001" s="11">
        <v>6.3313401336616254E-2</v>
      </c>
      <c r="V4001" s="11">
        <v>5.1764567944659397E-2</v>
      </c>
      <c r="W4001" s="11">
        <v>1.7938797045374603E-2</v>
      </c>
      <c r="X4001" s="11">
        <v>0.5281979130026967</v>
      </c>
      <c r="Y4001" s="12">
        <v>1.9287137999765506E-2</v>
      </c>
      <c r="Z4001" s="10">
        <f t="shared" si="970"/>
        <v>0.58429561200923796</v>
      </c>
      <c r="AA4001" s="11">
        <f t="shared" si="971"/>
        <v>-0.40987379230736742</v>
      </c>
      <c r="AB4001" s="11">
        <f t="shared" si="964"/>
        <v>-0.23336737517754746</v>
      </c>
      <c r="AC4001" s="11">
        <f t="shared" si="972"/>
        <v>19.233519019252697</v>
      </c>
      <c r="AD4001" s="11">
        <f t="shared" si="968"/>
        <v>22.637671537855752</v>
      </c>
      <c r="AE4001" s="10">
        <v>15.913058023029301</v>
      </c>
      <c r="AF4001" s="11">
        <v>22.024912862351801</v>
      </c>
      <c r="AG4001" s="12">
        <v>28.892138467061201</v>
      </c>
      <c r="AH4001" s="10">
        <v>0.11373852800000001</v>
      </c>
      <c r="AI4001" s="11">
        <f t="shared" si="973"/>
        <v>37.69017980636238</v>
      </c>
      <c r="AJ4001" s="11">
        <f t="shared" si="974"/>
        <v>5.6930264751687139</v>
      </c>
      <c r="AK4001" s="11">
        <f t="shared" si="975"/>
        <v>0.19546864231564434</v>
      </c>
      <c r="AL4001" s="11">
        <f t="shared" si="976"/>
        <v>2.8856209150326801</v>
      </c>
      <c r="AM4001" s="11">
        <f t="shared" si="977"/>
        <v>1.9553502694380294</v>
      </c>
      <c r="AN4001" s="3">
        <f t="shared" si="966"/>
        <v>0.60488346281908989</v>
      </c>
      <c r="AO4001" s="3">
        <f t="shared" si="967"/>
        <v>9.8002219755826861E-2</v>
      </c>
      <c r="AP4001" s="3" t="s">
        <v>8</v>
      </c>
      <c r="AQ4001" s="124"/>
      <c r="AR4001" s="4"/>
      <c r="AS4001" s="3"/>
    </row>
    <row r="4002" spans="1:45" ht="15" customHeight="1">
      <c r="A4002" s="11">
        <v>14.846</v>
      </c>
      <c r="B4002" s="32" t="s">
        <v>73</v>
      </c>
      <c r="C4002" s="17">
        <v>51.4</v>
      </c>
      <c r="D4002" s="17">
        <v>-11.55</v>
      </c>
      <c r="E4002" s="40" t="s">
        <v>72</v>
      </c>
      <c r="F4002" s="18">
        <v>39.700000000000003</v>
      </c>
      <c r="G4002" s="17">
        <v>40.299999999999997</v>
      </c>
      <c r="H4002" s="17">
        <v>43.2</v>
      </c>
      <c r="I4002" s="17">
        <v>44.9</v>
      </c>
      <c r="J4002" s="17">
        <v>46.1</v>
      </c>
      <c r="K4002" s="30">
        <v>48.3</v>
      </c>
      <c r="L4002" s="10">
        <f t="shared" si="965"/>
        <v>48.3</v>
      </c>
      <c r="M4002" s="52" t="str">
        <f t="shared" si="969"/>
        <v>transition</v>
      </c>
      <c r="N4002" s="83">
        <v>25300000</v>
      </c>
      <c r="O4002" s="34">
        <v>5250000</v>
      </c>
      <c r="P4002" s="34">
        <v>4530000</v>
      </c>
      <c r="Q4002" s="34">
        <v>1600000</v>
      </c>
      <c r="R4002" s="34">
        <v>40200000</v>
      </c>
      <c r="S4002" s="42">
        <v>1660000</v>
      </c>
      <c r="T4002" s="10">
        <v>0.32212885154061627</v>
      </c>
      <c r="U4002" s="11">
        <v>6.684491978609626E-2</v>
      </c>
      <c r="V4002" s="11">
        <v>5.767761650114591E-2</v>
      </c>
      <c r="W4002" s="11">
        <v>2.0371785077667431E-2</v>
      </c>
      <c r="X4002" s="11">
        <v>0.51184110007639416</v>
      </c>
      <c r="Y4002" s="12">
        <v>2.1135727018079958E-2</v>
      </c>
      <c r="Z4002" s="10">
        <f t="shared" si="970"/>
        <v>0.59739263803680998</v>
      </c>
      <c r="AA4002" s="11">
        <f t="shared" si="971"/>
        <v>-0.40004406004622045</v>
      </c>
      <c r="AB4002" s="11">
        <f t="shared" si="964"/>
        <v>-0.22374013372333681</v>
      </c>
      <c r="AC4002" s="11">
        <f t="shared" si="972"/>
        <v>19.897025946880117</v>
      </c>
      <c r="AD4002" s="11">
        <f t="shared" si="968"/>
        <v>23.296174853323762</v>
      </c>
      <c r="AE4002" s="10">
        <v>16.740656791939902</v>
      </c>
      <c r="AF4002" s="11">
        <v>22.862622154550799</v>
      </c>
      <c r="AG4002" s="12">
        <v>30.0063149207433</v>
      </c>
      <c r="AH4002" s="10">
        <v>0.103858757</v>
      </c>
      <c r="AI4002" s="11">
        <f t="shared" si="973"/>
        <v>38.625954198473281</v>
      </c>
      <c r="AJ4002" s="11">
        <f t="shared" si="974"/>
        <v>6.1572700296735894</v>
      </c>
      <c r="AK4002" s="11">
        <f t="shared" si="975"/>
        <v>0.21374906085649889</v>
      </c>
      <c r="AL4002" s="11">
        <f t="shared" si="976"/>
        <v>2.8312499999999998</v>
      </c>
      <c r="AM4002" s="11">
        <f t="shared" si="977"/>
        <v>1.9746932515337423</v>
      </c>
      <c r="AN4002" s="3">
        <f t="shared" si="966"/>
        <v>0.62935323383084585</v>
      </c>
      <c r="AO4002" s="3">
        <f t="shared" si="967"/>
        <v>0.1126865671641791</v>
      </c>
      <c r="AP4002" s="3" t="s">
        <v>8</v>
      </c>
      <c r="AQ4002" s="124"/>
      <c r="AR4002" s="4"/>
      <c r="AS4002" s="3"/>
    </row>
    <row r="4003" spans="1:45" ht="15" customHeight="1">
      <c r="A4003" s="11">
        <v>14.853999999999999</v>
      </c>
      <c r="B4003" s="32" t="s">
        <v>73</v>
      </c>
      <c r="C4003" s="17">
        <v>51.4</v>
      </c>
      <c r="D4003" s="17">
        <v>-11.55</v>
      </c>
      <c r="E4003" s="40" t="s">
        <v>72</v>
      </c>
      <c r="F4003" s="18">
        <v>39.700000000000003</v>
      </c>
      <c r="G4003" s="17">
        <v>40.299999999999997</v>
      </c>
      <c r="H4003" s="17">
        <v>43.2</v>
      </c>
      <c r="I4003" s="17">
        <v>44.9</v>
      </c>
      <c r="J4003" s="17">
        <v>46.1</v>
      </c>
      <c r="K4003" s="30">
        <v>48.3</v>
      </c>
      <c r="L4003" s="10">
        <f t="shared" si="965"/>
        <v>48.3</v>
      </c>
      <c r="M4003" s="52" t="str">
        <f t="shared" si="969"/>
        <v>transition</v>
      </c>
      <c r="N4003" s="83">
        <v>32800000</v>
      </c>
      <c r="O4003" s="34">
        <v>7440000</v>
      </c>
      <c r="P4003" s="34">
        <v>6890000</v>
      </c>
      <c r="Q4003" s="34">
        <v>2480000</v>
      </c>
      <c r="R4003" s="34">
        <v>62600000</v>
      </c>
      <c r="S4003" s="42">
        <v>3100000</v>
      </c>
      <c r="T4003" s="10">
        <v>0.28445061139536898</v>
      </c>
      <c r="U4003" s="11">
        <v>6.4521724048217849E-2</v>
      </c>
      <c r="V4003" s="11">
        <v>5.9751972942502819E-2</v>
      </c>
      <c r="W4003" s="11">
        <v>2.1507241349405948E-2</v>
      </c>
      <c r="X4003" s="11">
        <v>0.54288439857774695</v>
      </c>
      <c r="Y4003" s="12">
        <v>2.6884051686757438E-2</v>
      </c>
      <c r="Z4003" s="10">
        <f t="shared" si="970"/>
        <v>0.62631843294826717</v>
      </c>
      <c r="AA4003" s="11">
        <f t="shared" si="971"/>
        <v>-0.3873484915318452</v>
      </c>
      <c r="AB4003" s="11">
        <f t="shared" si="964"/>
        <v>-0.20320480654886697</v>
      </c>
      <c r="AC4003" s="11">
        <f t="shared" si="972"/>
        <v>20.753976821600446</v>
      </c>
      <c r="AD4003" s="11">
        <f t="shared" si="968"/>
        <v>24.700791232057497</v>
      </c>
      <c r="AE4003" s="10">
        <v>18.661086373332001</v>
      </c>
      <c r="AF4003" s="11">
        <v>24.738256314726801</v>
      </c>
      <c r="AG4003" s="12">
        <v>32.228273391185503</v>
      </c>
      <c r="AH4003" s="10">
        <v>0.13763414199999999</v>
      </c>
      <c r="AI4003" s="11">
        <f t="shared" si="973"/>
        <v>34.381551362683439</v>
      </c>
      <c r="AJ4003" s="11">
        <f t="shared" si="974"/>
        <v>8.6350974930362128</v>
      </c>
      <c r="AK4003" s="11">
        <f t="shared" si="975"/>
        <v>0.20373288086292571</v>
      </c>
      <c r="AL4003" s="11">
        <f t="shared" si="976"/>
        <v>2.778225806451613</v>
      </c>
      <c r="AM4003" s="11">
        <f t="shared" si="977"/>
        <v>2.0622802611752888</v>
      </c>
      <c r="AN4003" s="3">
        <f t="shared" si="966"/>
        <v>0.52396166134185296</v>
      </c>
      <c r="AO4003" s="3">
        <f t="shared" si="967"/>
        <v>0.11006389776357828</v>
      </c>
      <c r="AP4003" s="3" t="s">
        <v>8</v>
      </c>
      <c r="AQ4003" s="124"/>
      <c r="AR4003" s="4"/>
      <c r="AS4003" s="3"/>
    </row>
    <row r="4004" spans="1:45" ht="15" customHeight="1">
      <c r="A4004" s="11">
        <v>14.862</v>
      </c>
      <c r="B4004" s="32" t="s">
        <v>73</v>
      </c>
      <c r="C4004" s="17">
        <v>51.4</v>
      </c>
      <c r="D4004" s="17">
        <v>-11.55</v>
      </c>
      <c r="E4004" s="40" t="s">
        <v>72</v>
      </c>
      <c r="F4004" s="18">
        <v>39.700000000000003</v>
      </c>
      <c r="G4004" s="17">
        <v>40.299999999999997</v>
      </c>
      <c r="H4004" s="17">
        <v>43.2</v>
      </c>
      <c r="I4004" s="17">
        <v>44.9</v>
      </c>
      <c r="J4004" s="17">
        <v>46.1</v>
      </c>
      <c r="K4004" s="30">
        <v>48.3</v>
      </c>
      <c r="L4004" s="10">
        <f t="shared" si="965"/>
        <v>48.3</v>
      </c>
      <c r="M4004" s="52" t="str">
        <f t="shared" si="969"/>
        <v>transition</v>
      </c>
      <c r="N4004" s="83">
        <v>53000000</v>
      </c>
      <c r="O4004" s="34">
        <v>11900000</v>
      </c>
      <c r="P4004" s="34">
        <v>10400000</v>
      </c>
      <c r="Q4004" s="34">
        <v>3810000</v>
      </c>
      <c r="R4004" s="34">
        <v>98600000</v>
      </c>
      <c r="S4004" s="42">
        <v>4650000</v>
      </c>
      <c r="T4004" s="10">
        <v>0.29063391094538277</v>
      </c>
      <c r="U4004" s="11">
        <v>6.5255538495284052E-2</v>
      </c>
      <c r="V4004" s="11">
        <v>5.7030050449660016E-2</v>
      </c>
      <c r="W4004" s="11">
        <v>2.0892739635885064E-2</v>
      </c>
      <c r="X4004" s="11">
        <v>0.54068874753235363</v>
      </c>
      <c r="Y4004" s="12">
        <v>2.5499012941434526E-2</v>
      </c>
      <c r="Z4004" s="10">
        <f t="shared" si="970"/>
        <v>0.61313394018205458</v>
      </c>
      <c r="AA4004" s="11">
        <f t="shared" si="971"/>
        <v>-0.39977353252416409</v>
      </c>
      <c r="AB4004" s="11">
        <f t="shared" si="964"/>
        <v>-0.21244464272808389</v>
      </c>
      <c r="AC4004" s="11">
        <f t="shared" si="972"/>
        <v>19.915286554618923</v>
      </c>
      <c r="AD4004" s="11">
        <f t="shared" si="968"/>
        <v>24.068786437399062</v>
      </c>
      <c r="AE4004" s="10">
        <v>17.7433492854577</v>
      </c>
      <c r="AF4004" s="11">
        <v>23.882192596865501</v>
      </c>
      <c r="AG4004" s="12">
        <v>31.220352607329001</v>
      </c>
      <c r="AH4004" s="10">
        <v>0.127294613</v>
      </c>
      <c r="AI4004" s="11">
        <f t="shared" si="973"/>
        <v>34.96042216358839</v>
      </c>
      <c r="AJ4004" s="11">
        <f t="shared" si="974"/>
        <v>8.0659150043365138</v>
      </c>
      <c r="AK4004" s="11">
        <f t="shared" si="975"/>
        <v>0.20183982683982682</v>
      </c>
      <c r="AL4004" s="11">
        <f t="shared" si="976"/>
        <v>2.7296587926509188</v>
      </c>
      <c r="AM4004" s="11">
        <f t="shared" si="977"/>
        <v>2.0393368010403123</v>
      </c>
      <c r="AN4004" s="3">
        <f t="shared" si="966"/>
        <v>0.53752535496957399</v>
      </c>
      <c r="AO4004" s="3">
        <f t="shared" si="967"/>
        <v>0.10547667342799188</v>
      </c>
      <c r="AP4004" s="3" t="s">
        <v>8</v>
      </c>
      <c r="AQ4004" s="124"/>
      <c r="AR4004" s="4"/>
      <c r="AS4004" s="3"/>
    </row>
    <row r="4005" spans="1:45" ht="15" customHeight="1">
      <c r="A4005" s="11">
        <v>14.872</v>
      </c>
      <c r="B4005" s="32" t="s">
        <v>73</v>
      </c>
      <c r="C4005" s="17">
        <v>51.4</v>
      </c>
      <c r="D4005" s="17">
        <v>-11.55</v>
      </c>
      <c r="E4005" s="40" t="s">
        <v>72</v>
      </c>
      <c r="F4005" s="18">
        <v>39.700000000000003</v>
      </c>
      <c r="G4005" s="17">
        <v>40.299999999999997</v>
      </c>
      <c r="H4005" s="17">
        <v>43.2</v>
      </c>
      <c r="I4005" s="17">
        <v>44.9</v>
      </c>
      <c r="J4005" s="17">
        <v>46.1</v>
      </c>
      <c r="K4005" s="30">
        <v>48.3</v>
      </c>
      <c r="L4005" s="10">
        <f t="shared" si="965"/>
        <v>48.3</v>
      </c>
      <c r="M4005" s="52" t="str">
        <f t="shared" si="969"/>
        <v>transition</v>
      </c>
      <c r="N4005" s="83">
        <v>39500000</v>
      </c>
      <c r="O4005" s="34">
        <v>8500000</v>
      </c>
      <c r="P4005" s="34">
        <v>8010000</v>
      </c>
      <c r="Q4005" s="34">
        <v>2810000</v>
      </c>
      <c r="R4005" s="34">
        <v>69600000</v>
      </c>
      <c r="S4005" s="42">
        <v>3760000</v>
      </c>
      <c r="T4005" s="10">
        <v>0.29883492207595702</v>
      </c>
      <c r="U4005" s="11">
        <v>6.4306249054319864E-2</v>
      </c>
      <c r="V4005" s="11">
        <v>6.0599182932364958E-2</v>
      </c>
      <c r="W4005" s="11">
        <v>2.1258889393251625E-2</v>
      </c>
      <c r="X4005" s="11">
        <v>0.52655469813890154</v>
      </c>
      <c r="Y4005" s="12">
        <v>2.8446058405205022E-2</v>
      </c>
      <c r="Z4005" s="10">
        <f t="shared" si="970"/>
        <v>0.63171577123050249</v>
      </c>
      <c r="AA4005" s="11">
        <f t="shared" si="971"/>
        <v>-0.38237460599523693</v>
      </c>
      <c r="AB4005" s="11">
        <f t="shared" si="964"/>
        <v>-0.19947828050173808</v>
      </c>
      <c r="AC4005" s="11">
        <f t="shared" si="972"/>
        <v>21.089714095321504</v>
      </c>
      <c r="AD4005" s="11">
        <f t="shared" si="968"/>
        <v>24.955685613681116</v>
      </c>
      <c r="AE4005" s="10">
        <v>19.007900348356799</v>
      </c>
      <c r="AF4005" s="11">
        <v>25.073537021768999</v>
      </c>
      <c r="AG4005" s="12">
        <v>32.729330351127203</v>
      </c>
      <c r="AH4005" s="10">
        <v>0.15703800600000001</v>
      </c>
      <c r="AI4005" s="11">
        <f t="shared" si="973"/>
        <v>36.205316223648033</v>
      </c>
      <c r="AJ4005" s="11">
        <f t="shared" si="974"/>
        <v>8.6916319926028667</v>
      </c>
      <c r="AK4005" s="11">
        <f t="shared" si="975"/>
        <v>0.20845921450151059</v>
      </c>
      <c r="AL4005" s="11">
        <f t="shared" si="976"/>
        <v>2.8505338078291818</v>
      </c>
      <c r="AM4005" s="11">
        <f t="shared" si="977"/>
        <v>2.0792894280762559</v>
      </c>
      <c r="AN4005" s="3">
        <f t="shared" si="966"/>
        <v>0.56752873563218387</v>
      </c>
      <c r="AO4005" s="3">
        <f t="shared" si="967"/>
        <v>0.11508620689655172</v>
      </c>
      <c r="AP4005" s="3" t="s">
        <v>8</v>
      </c>
      <c r="AQ4005" s="124"/>
      <c r="AR4005" s="4"/>
      <c r="AS4005" s="3"/>
    </row>
    <row r="4006" spans="1:45" ht="15" customHeight="1">
      <c r="A4006" s="11">
        <v>14.898999999999999</v>
      </c>
      <c r="B4006" s="32" t="s">
        <v>73</v>
      </c>
      <c r="C4006" s="17">
        <v>51.4</v>
      </c>
      <c r="D4006" s="17">
        <v>-11.55</v>
      </c>
      <c r="E4006" s="40" t="s">
        <v>72</v>
      </c>
      <c r="F4006" s="18">
        <v>39.700000000000003</v>
      </c>
      <c r="G4006" s="17">
        <v>40.299999999999997</v>
      </c>
      <c r="H4006" s="17">
        <v>43.2</v>
      </c>
      <c r="I4006" s="17">
        <v>44.9</v>
      </c>
      <c r="J4006" s="17">
        <v>46.1</v>
      </c>
      <c r="K4006" s="30">
        <v>48.3</v>
      </c>
      <c r="L4006" s="10">
        <f t="shared" si="965"/>
        <v>48.3</v>
      </c>
      <c r="M4006" s="52" t="str">
        <f t="shared" si="969"/>
        <v>transition</v>
      </c>
      <c r="N4006" s="83">
        <v>26300000</v>
      </c>
      <c r="O4006" s="34">
        <v>6600000</v>
      </c>
      <c r="P4006" s="34">
        <v>6590000</v>
      </c>
      <c r="Q4006" s="34">
        <v>2450000</v>
      </c>
      <c r="R4006" s="34">
        <v>57100000</v>
      </c>
      <c r="S4006" s="42">
        <v>3220000</v>
      </c>
      <c r="T4006" s="10">
        <v>0.25718756111871699</v>
      </c>
      <c r="U4006" s="11">
        <v>6.4541365147662816E-2</v>
      </c>
      <c r="V4006" s="11">
        <v>6.4443575200469394E-2</v>
      </c>
      <c r="W4006" s="11">
        <v>2.3958537062389988E-2</v>
      </c>
      <c r="X4006" s="11">
        <v>0.55838059847447685</v>
      </c>
      <c r="Y4006" s="12">
        <v>3.1488362996283985E-2</v>
      </c>
      <c r="Z4006" s="10">
        <f t="shared" si="970"/>
        <v>0.65005302226935313</v>
      </c>
      <c r="AA4006" s="11">
        <f t="shared" si="971"/>
        <v>-0.3753513341298193</v>
      </c>
      <c r="AB4006" s="11">
        <f t="shared" si="964"/>
        <v>-0.18705121821891332</v>
      </c>
      <c r="AC4006" s="11">
        <f t="shared" si="972"/>
        <v>21.563784946237195</v>
      </c>
      <c r="AD4006" s="11">
        <f t="shared" si="968"/>
        <v>25.805696673826329</v>
      </c>
      <c r="AE4006" s="10">
        <v>20.201480638237701</v>
      </c>
      <c r="AF4006" s="11">
        <v>26.250168689549099</v>
      </c>
      <c r="AG4006" s="12">
        <v>34.272283059072997</v>
      </c>
      <c r="AH4006" s="10">
        <v>9.0010836999999996E-2</v>
      </c>
      <c r="AI4006" s="11">
        <f t="shared" si="973"/>
        <v>31.534772182254194</v>
      </c>
      <c r="AJ4006" s="11">
        <f t="shared" si="974"/>
        <v>10.907859078590787</v>
      </c>
      <c r="AK4006" s="11">
        <f t="shared" si="975"/>
        <v>0.20589784096893102</v>
      </c>
      <c r="AL4006" s="11">
        <f t="shared" si="976"/>
        <v>2.6897959183673468</v>
      </c>
      <c r="AM4006" s="11">
        <f t="shared" si="977"/>
        <v>2.1214209968186637</v>
      </c>
      <c r="AN4006" s="3">
        <f t="shared" si="966"/>
        <v>0.46059544658493867</v>
      </c>
      <c r="AO4006" s="3">
        <f t="shared" si="967"/>
        <v>0.11541155866900175</v>
      </c>
      <c r="AP4006" s="3" t="s">
        <v>8</v>
      </c>
      <c r="AQ4006" s="124"/>
      <c r="AR4006" s="4"/>
      <c r="AS4006" s="3"/>
    </row>
    <row r="4007" spans="1:45" ht="15" customHeight="1">
      <c r="A4007" s="11">
        <v>14.926</v>
      </c>
      <c r="B4007" s="32" t="s">
        <v>73</v>
      </c>
      <c r="C4007" s="17">
        <v>51.4</v>
      </c>
      <c r="D4007" s="17">
        <v>-11.55</v>
      </c>
      <c r="E4007" s="40" t="s">
        <v>72</v>
      </c>
      <c r="F4007" s="18">
        <v>39.700000000000003</v>
      </c>
      <c r="G4007" s="17">
        <v>40.299999999999997</v>
      </c>
      <c r="H4007" s="17">
        <v>43.2</v>
      </c>
      <c r="I4007" s="17">
        <v>44.9</v>
      </c>
      <c r="J4007" s="17">
        <v>46.1</v>
      </c>
      <c r="K4007" s="30">
        <v>48.3</v>
      </c>
      <c r="L4007" s="10">
        <f t="shared" si="965"/>
        <v>48.3</v>
      </c>
      <c r="M4007" s="52" t="str">
        <f t="shared" si="969"/>
        <v>transition</v>
      </c>
      <c r="N4007" s="83">
        <v>14300000</v>
      </c>
      <c r="O4007" s="34">
        <v>3560000</v>
      </c>
      <c r="P4007" s="34">
        <v>3460000</v>
      </c>
      <c r="Q4007" s="34">
        <v>1370000</v>
      </c>
      <c r="R4007" s="34">
        <v>28200000</v>
      </c>
      <c r="S4007" s="42">
        <v>1370000</v>
      </c>
      <c r="T4007" s="10">
        <v>0.27363184079601988</v>
      </c>
      <c r="U4007" s="11">
        <v>6.8120933792575583E-2</v>
      </c>
      <c r="V4007" s="11">
        <v>6.620742441637964E-2</v>
      </c>
      <c r="W4007" s="11">
        <v>2.6215078453884422E-2</v>
      </c>
      <c r="X4007" s="11">
        <v>0.53960964408725598</v>
      </c>
      <c r="Y4007" s="12">
        <v>2.6215078453884422E-2</v>
      </c>
      <c r="Z4007" s="10">
        <f t="shared" si="970"/>
        <v>0.63524590163934413</v>
      </c>
      <c r="AA4007" s="11">
        <f t="shared" si="971"/>
        <v>-0.3846858620359237</v>
      </c>
      <c r="AB4007" s="11">
        <f t="shared" si="964"/>
        <v>-0.19705812816843804</v>
      </c>
      <c r="AC4007" s="11">
        <f t="shared" si="972"/>
        <v>20.933704312575149</v>
      </c>
      <c r="AD4007" s="11">
        <f t="shared" si="968"/>
        <v>25.121224033278839</v>
      </c>
      <c r="AE4007" s="10">
        <v>19.209049156121999</v>
      </c>
      <c r="AF4007" s="11">
        <v>25.296456350596401</v>
      </c>
      <c r="AG4007" s="12">
        <v>32.987574282822699</v>
      </c>
      <c r="AH4007" s="10">
        <v>7.3313398000000002E-2</v>
      </c>
      <c r="AI4007" s="11">
        <f t="shared" si="973"/>
        <v>33.647058823529413</v>
      </c>
      <c r="AJ4007" s="11">
        <f t="shared" si="974"/>
        <v>8.742820676451819</v>
      </c>
      <c r="AK4007" s="11">
        <f t="shared" si="975"/>
        <v>0.22102212855637518</v>
      </c>
      <c r="AL4007" s="11">
        <f t="shared" si="976"/>
        <v>2.5255474452554747</v>
      </c>
      <c r="AM4007" s="11">
        <f t="shared" si="977"/>
        <v>2.0563524590163933</v>
      </c>
      <c r="AN4007" s="3">
        <f t="shared" si="966"/>
        <v>0.50709219858156029</v>
      </c>
      <c r="AO4007" s="3">
        <f t="shared" si="967"/>
        <v>0.1226950354609929</v>
      </c>
      <c r="AP4007" s="3" t="s">
        <v>8</v>
      </c>
      <c r="AQ4007" s="124"/>
      <c r="AR4007" s="4"/>
      <c r="AS4007" s="3"/>
    </row>
    <row r="4008" spans="1:45" ht="15" customHeight="1">
      <c r="A4008" s="11">
        <v>14.954000000000001</v>
      </c>
      <c r="B4008" s="32" t="s">
        <v>73</v>
      </c>
      <c r="C4008" s="17">
        <v>51.4</v>
      </c>
      <c r="D4008" s="17">
        <v>-11.55</v>
      </c>
      <c r="E4008" s="40" t="s">
        <v>72</v>
      </c>
      <c r="F4008" s="18">
        <v>39.700000000000003</v>
      </c>
      <c r="G4008" s="17">
        <v>40.299999999999997</v>
      </c>
      <c r="H4008" s="17">
        <v>43.2</v>
      </c>
      <c r="I4008" s="17">
        <v>44.9</v>
      </c>
      <c r="J4008" s="17">
        <v>46.1</v>
      </c>
      <c r="K4008" s="30">
        <v>48.3</v>
      </c>
      <c r="L4008" s="10">
        <f t="shared" si="965"/>
        <v>48.3</v>
      </c>
      <c r="M4008" s="52" t="str">
        <f t="shared" si="969"/>
        <v>transition</v>
      </c>
      <c r="N4008" s="83">
        <v>16600000</v>
      </c>
      <c r="O4008" s="34">
        <v>4250000</v>
      </c>
      <c r="P4008" s="34">
        <v>4190000</v>
      </c>
      <c r="Q4008" s="34">
        <v>1710000</v>
      </c>
      <c r="R4008" s="34">
        <v>33600000</v>
      </c>
      <c r="S4008" s="42">
        <v>1640000</v>
      </c>
      <c r="T4008" s="10">
        <v>0.26778512663332793</v>
      </c>
      <c r="U4008" s="11">
        <v>6.8559445071785768E-2</v>
      </c>
      <c r="V4008" s="11">
        <v>6.7591547023713505E-2</v>
      </c>
      <c r="W4008" s="11">
        <v>2.7585094370059689E-2</v>
      </c>
      <c r="X4008" s="11">
        <v>0.54202290692047106</v>
      </c>
      <c r="Y4008" s="12">
        <v>2.6455879980642038E-2</v>
      </c>
      <c r="Z4008" s="10">
        <f t="shared" si="970"/>
        <v>0.63952502120441057</v>
      </c>
      <c r="AA4008" s="11">
        <f t="shared" si="971"/>
        <v>-0.3842520192829364</v>
      </c>
      <c r="AB4008" s="11">
        <f t="shared" si="964"/>
        <v>-0.19414245922531503</v>
      </c>
      <c r="AC4008" s="11">
        <f t="shared" si="972"/>
        <v>20.962988698401791</v>
      </c>
      <c r="AD4008" s="11">
        <f t="shared" si="968"/>
        <v>25.320655788988454</v>
      </c>
      <c r="AE4008" s="10">
        <v>19.521681334102102</v>
      </c>
      <c r="AF4008" s="11">
        <v>25.570866201177999</v>
      </c>
      <c r="AG4008" s="12">
        <v>33.372174502955403</v>
      </c>
      <c r="AH4008" s="10">
        <v>7.6009240000000006E-2</v>
      </c>
      <c r="AI4008" s="11">
        <f t="shared" si="973"/>
        <v>33.067729083665334</v>
      </c>
      <c r="AJ4008" s="11">
        <f t="shared" si="974"/>
        <v>8.9912280701754383</v>
      </c>
      <c r="AK4008" s="11">
        <f t="shared" si="975"/>
        <v>0.22361753690240141</v>
      </c>
      <c r="AL4008" s="11">
        <f t="shared" si="976"/>
        <v>2.4502923976608186</v>
      </c>
      <c r="AM4008" s="11">
        <f t="shared" si="977"/>
        <v>2.0627650551314676</v>
      </c>
      <c r="AN4008" s="3">
        <f t="shared" si="966"/>
        <v>0.49404761904761896</v>
      </c>
      <c r="AO4008" s="3">
        <f t="shared" si="967"/>
        <v>0.12470238095238095</v>
      </c>
      <c r="AP4008" s="3" t="s">
        <v>8</v>
      </c>
      <c r="AQ4008" s="124"/>
      <c r="AR4008" s="4"/>
      <c r="AS4008" s="3"/>
    </row>
    <row r="4009" spans="1:45" ht="15" customHeight="1">
      <c r="A4009" s="11">
        <v>14.981999999999999</v>
      </c>
      <c r="B4009" s="32" t="s">
        <v>73</v>
      </c>
      <c r="C4009" s="17">
        <v>51.4</v>
      </c>
      <c r="D4009" s="17">
        <v>-11.55</v>
      </c>
      <c r="E4009" s="40" t="s">
        <v>72</v>
      </c>
      <c r="F4009" s="18">
        <v>39.700000000000003</v>
      </c>
      <c r="G4009" s="17">
        <v>40.299999999999997</v>
      </c>
      <c r="H4009" s="17">
        <v>43.2</v>
      </c>
      <c r="I4009" s="17">
        <v>44.9</v>
      </c>
      <c r="J4009" s="17">
        <v>46.1</v>
      </c>
      <c r="K4009" s="30">
        <v>48.3</v>
      </c>
      <c r="L4009" s="10">
        <f t="shared" si="965"/>
        <v>48.3</v>
      </c>
      <c r="M4009" s="52" t="str">
        <f t="shared" si="969"/>
        <v>transition</v>
      </c>
      <c r="N4009" s="83">
        <v>32200000</v>
      </c>
      <c r="O4009" s="34">
        <v>6980000</v>
      </c>
      <c r="P4009" s="34">
        <v>6480000</v>
      </c>
      <c r="Q4009" s="34">
        <v>2200000</v>
      </c>
      <c r="R4009" s="34">
        <v>61200000</v>
      </c>
      <c r="S4009" s="42">
        <v>2690000</v>
      </c>
      <c r="T4009" s="10">
        <v>0.28814317673378076</v>
      </c>
      <c r="U4009" s="11">
        <v>6.2460850111856821E-2</v>
      </c>
      <c r="V4009" s="11">
        <v>5.7986577181208053E-2</v>
      </c>
      <c r="W4009" s="11">
        <v>1.9686800894854587E-2</v>
      </c>
      <c r="X4009" s="11">
        <v>0.54765100671140943</v>
      </c>
      <c r="Y4009" s="12">
        <v>2.4071588366890381E-2</v>
      </c>
      <c r="Z4009" s="10">
        <f t="shared" si="970"/>
        <v>0.61961852861035427</v>
      </c>
      <c r="AA4009" s="11">
        <f t="shared" si="971"/>
        <v>-0.38321675185133125</v>
      </c>
      <c r="AB4009" s="11">
        <f t="shared" si="964"/>
        <v>-0.20787560390037332</v>
      </c>
      <c r="AC4009" s="11">
        <f t="shared" si="972"/>
        <v>21.032869250035141</v>
      </c>
      <c r="AD4009" s="11">
        <f t="shared" si="968"/>
        <v>24.381308693214464</v>
      </c>
      <c r="AE4009" s="10">
        <v>18.222635520071599</v>
      </c>
      <c r="AF4009" s="11">
        <v>24.2826947162187</v>
      </c>
      <c r="AG4009" s="12">
        <v>31.7693146663016</v>
      </c>
      <c r="AH4009" s="10">
        <v>0.123673697</v>
      </c>
      <c r="AI4009" s="11">
        <f t="shared" si="973"/>
        <v>34.475374732334046</v>
      </c>
      <c r="AJ4009" s="11">
        <f t="shared" si="974"/>
        <v>7.7099455431355688</v>
      </c>
      <c r="AK4009" s="11">
        <f t="shared" si="975"/>
        <v>0.19685732243871779</v>
      </c>
      <c r="AL4009" s="11">
        <f t="shared" si="976"/>
        <v>2.9454545454545453</v>
      </c>
      <c r="AM4009" s="11">
        <f t="shared" si="977"/>
        <v>2.0326975476839237</v>
      </c>
      <c r="AN4009" s="3">
        <f t="shared" si="966"/>
        <v>0.52614379084967322</v>
      </c>
      <c r="AO4009" s="3">
        <f t="shared" si="967"/>
        <v>0.10588235294117647</v>
      </c>
      <c r="AP4009" s="3" t="s">
        <v>8</v>
      </c>
      <c r="AQ4009" s="124"/>
      <c r="AR4009" s="4"/>
      <c r="AS4009" s="3"/>
    </row>
    <row r="4010" spans="1:45" ht="15" customHeight="1">
      <c r="A4010" s="11">
        <v>15.002000000000001</v>
      </c>
      <c r="B4010" s="32" t="s">
        <v>73</v>
      </c>
      <c r="C4010" s="17">
        <v>51.4</v>
      </c>
      <c r="D4010" s="17">
        <v>-11.55</v>
      </c>
      <c r="E4010" s="40" t="s">
        <v>72</v>
      </c>
      <c r="F4010" s="18">
        <v>39.700000000000003</v>
      </c>
      <c r="G4010" s="17">
        <v>40.299999999999997</v>
      </c>
      <c r="H4010" s="17">
        <v>43.2</v>
      </c>
      <c r="I4010" s="17">
        <v>44.9</v>
      </c>
      <c r="J4010" s="17">
        <v>46.1</v>
      </c>
      <c r="K4010" s="30">
        <v>48.3</v>
      </c>
      <c r="L4010" s="10">
        <f t="shared" si="965"/>
        <v>46.1</v>
      </c>
      <c r="M4010" s="52" t="str">
        <f t="shared" si="969"/>
        <v>transition</v>
      </c>
      <c r="N4010" s="83">
        <v>20900000</v>
      </c>
      <c r="O4010" s="34">
        <v>4200000</v>
      </c>
      <c r="P4010" s="34">
        <v>3580000</v>
      </c>
      <c r="Q4010" s="34">
        <v>1240000</v>
      </c>
      <c r="R4010" s="34">
        <v>32200000</v>
      </c>
      <c r="S4010" s="42">
        <v>1280000</v>
      </c>
      <c r="T4010" s="10">
        <v>0.32965299684542587</v>
      </c>
      <c r="U4010" s="11">
        <v>6.6246056782334389E-2</v>
      </c>
      <c r="V4010" s="11">
        <v>5.6466876971608834E-2</v>
      </c>
      <c r="W4010" s="11">
        <v>1.9558359621451103E-2</v>
      </c>
      <c r="X4010" s="11">
        <v>0.50788643533123023</v>
      </c>
      <c r="Y4010" s="12">
        <v>2.0189274447949528E-2</v>
      </c>
      <c r="Z4010" s="10">
        <f t="shared" si="970"/>
        <v>0.59223300970873793</v>
      </c>
      <c r="AA4010" s="11">
        <f t="shared" si="971"/>
        <v>-0.40132351089806734</v>
      </c>
      <c r="AB4010" s="11">
        <f t="shared" si="964"/>
        <v>-0.22750738969440512</v>
      </c>
      <c r="AC4010" s="11">
        <f t="shared" si="972"/>
        <v>19.810663014380452</v>
      </c>
      <c r="AD4010" s="11">
        <f t="shared" si="968"/>
        <v>23.03849454490269</v>
      </c>
      <c r="AE4010" s="10">
        <v>16.430734639276899</v>
      </c>
      <c r="AF4010" s="11">
        <v>22.5392472875183</v>
      </c>
      <c r="AG4010" s="12">
        <v>29.5662699696048</v>
      </c>
      <c r="AH4010" s="10">
        <v>0.105530709</v>
      </c>
      <c r="AI4010" s="11">
        <f t="shared" si="973"/>
        <v>39.359698681732588</v>
      </c>
      <c r="AJ4010" s="11">
        <f t="shared" si="974"/>
        <v>5.7709648331830472</v>
      </c>
      <c r="AK4010" s="11">
        <f t="shared" si="975"/>
        <v>0.21223529411764708</v>
      </c>
      <c r="AL4010" s="11">
        <f t="shared" si="976"/>
        <v>2.8870967741935485</v>
      </c>
      <c r="AM4010" s="11">
        <f t="shared" si="977"/>
        <v>1.9611650485436896</v>
      </c>
      <c r="AN4010" s="3">
        <f t="shared" si="966"/>
        <v>0.64906832298136652</v>
      </c>
      <c r="AO4010" s="3">
        <f t="shared" si="967"/>
        <v>0.11118012422360249</v>
      </c>
      <c r="AP4010" s="3" t="s">
        <v>8</v>
      </c>
      <c r="AQ4010" s="124"/>
      <c r="AR4010" s="4"/>
      <c r="AS4010" s="3"/>
    </row>
    <row r="4011" spans="1:45" ht="15" customHeight="1">
      <c r="A4011" s="11">
        <v>15.03</v>
      </c>
      <c r="B4011" s="32" t="s">
        <v>73</v>
      </c>
      <c r="C4011" s="17">
        <v>51.4</v>
      </c>
      <c r="D4011" s="17">
        <v>-11.55</v>
      </c>
      <c r="E4011" s="40" t="s">
        <v>72</v>
      </c>
      <c r="F4011" s="18">
        <v>39.700000000000003</v>
      </c>
      <c r="G4011" s="17">
        <v>40.299999999999997</v>
      </c>
      <c r="H4011" s="17">
        <v>43.2</v>
      </c>
      <c r="I4011" s="17">
        <v>44.9</v>
      </c>
      <c r="J4011" s="17">
        <v>46.1</v>
      </c>
      <c r="K4011" s="30">
        <v>48.3</v>
      </c>
      <c r="L4011" s="10">
        <f t="shared" si="965"/>
        <v>46.1</v>
      </c>
      <c r="M4011" s="52" t="str">
        <f t="shared" si="969"/>
        <v>transition</v>
      </c>
      <c r="N4011" s="83">
        <v>20700000</v>
      </c>
      <c r="O4011" s="34">
        <v>4440000</v>
      </c>
      <c r="P4011" s="34">
        <v>3660000</v>
      </c>
      <c r="Q4011" s="34">
        <v>1290000</v>
      </c>
      <c r="R4011" s="34">
        <v>33300000</v>
      </c>
      <c r="S4011" s="42">
        <v>1370000</v>
      </c>
      <c r="T4011" s="10">
        <v>0.31964175416924029</v>
      </c>
      <c r="U4011" s="11">
        <v>6.856084002470661E-2</v>
      </c>
      <c r="V4011" s="11">
        <v>5.6516368128474367E-2</v>
      </c>
      <c r="W4011" s="11">
        <v>1.9919703520691785E-2</v>
      </c>
      <c r="X4011" s="11">
        <v>0.51420630018529956</v>
      </c>
      <c r="Y4011" s="12">
        <v>2.1155033971587401E-2</v>
      </c>
      <c r="Z4011" s="10">
        <f t="shared" si="970"/>
        <v>0.58736059479553915</v>
      </c>
      <c r="AA4011" s="11">
        <f t="shared" si="971"/>
        <v>-0.40918450687170016</v>
      </c>
      <c r="AB4011" s="11">
        <f t="shared" si="964"/>
        <v>-0.23109519304798526</v>
      </c>
      <c r="AC4011" s="11">
        <f t="shared" si="972"/>
        <v>19.280045786160237</v>
      </c>
      <c r="AD4011" s="11">
        <f t="shared" si="968"/>
        <v>22.793088795517811</v>
      </c>
      <c r="AE4011" s="10">
        <v>16.132183402590901</v>
      </c>
      <c r="AF4011" s="11">
        <v>22.2213522532954</v>
      </c>
      <c r="AG4011" s="12">
        <v>29.189741273035199</v>
      </c>
      <c r="AH4011" s="10">
        <v>0.114173228</v>
      </c>
      <c r="AI4011" s="11">
        <f t="shared" si="973"/>
        <v>38.333333333333329</v>
      </c>
      <c r="AJ4011" s="11">
        <f t="shared" si="974"/>
        <v>6.2075215224286362</v>
      </c>
      <c r="AK4011" s="11">
        <f t="shared" si="975"/>
        <v>0.21311847480708124</v>
      </c>
      <c r="AL4011" s="11">
        <f t="shared" si="976"/>
        <v>2.8372093023255816</v>
      </c>
      <c r="AM4011" s="11">
        <f t="shared" si="977"/>
        <v>1.9618959107806695</v>
      </c>
      <c r="AN4011" s="3">
        <f t="shared" si="966"/>
        <v>0.62162162162162171</v>
      </c>
      <c r="AO4011" s="3">
        <f t="shared" si="967"/>
        <v>0.10990990990990991</v>
      </c>
      <c r="AP4011" s="3" t="s">
        <v>8</v>
      </c>
      <c r="AQ4011" s="124"/>
      <c r="AR4011" s="4"/>
      <c r="AS4011" s="3"/>
    </row>
    <row r="4012" spans="1:45" ht="15" customHeight="1">
      <c r="A4012" s="11">
        <v>15.051</v>
      </c>
      <c r="B4012" s="32" t="s">
        <v>73</v>
      </c>
      <c r="C4012" s="17">
        <v>51.4</v>
      </c>
      <c r="D4012" s="17">
        <v>-11.55</v>
      </c>
      <c r="E4012" s="40" t="s">
        <v>72</v>
      </c>
      <c r="F4012" s="18">
        <v>39.700000000000003</v>
      </c>
      <c r="G4012" s="17">
        <v>40.299999999999997</v>
      </c>
      <c r="H4012" s="17">
        <v>43.2</v>
      </c>
      <c r="I4012" s="17">
        <v>44.9</v>
      </c>
      <c r="J4012" s="17">
        <v>46.1</v>
      </c>
      <c r="K4012" s="30">
        <v>48.3</v>
      </c>
      <c r="L4012" s="10">
        <f t="shared" si="965"/>
        <v>46.1</v>
      </c>
      <c r="M4012" s="52" t="str">
        <f t="shared" si="969"/>
        <v>transition</v>
      </c>
      <c r="N4012" s="83">
        <v>146000000</v>
      </c>
      <c r="O4012" s="34">
        <v>34200000</v>
      </c>
      <c r="P4012" s="34">
        <v>29600000</v>
      </c>
      <c r="Q4012" s="34">
        <v>10600000</v>
      </c>
      <c r="R4012" s="34">
        <v>220000000</v>
      </c>
      <c r="S4012" s="42">
        <v>14100000</v>
      </c>
      <c r="T4012" s="10">
        <v>0.32123212321232125</v>
      </c>
      <c r="U4012" s="11">
        <v>7.5247524752475245E-2</v>
      </c>
      <c r="V4012" s="11">
        <v>6.5126512651265123E-2</v>
      </c>
      <c r="W4012" s="11">
        <v>2.3322332233223324E-2</v>
      </c>
      <c r="X4012" s="11">
        <v>0.48404840484048406</v>
      </c>
      <c r="Y4012" s="12">
        <v>3.1023102310231022E-2</v>
      </c>
      <c r="Z4012" s="10">
        <f t="shared" si="970"/>
        <v>0.61355932203389818</v>
      </c>
      <c r="AA4012" s="11">
        <f t="shared" si="971"/>
        <v>-0.4002812244869402</v>
      </c>
      <c r="AB4012" s="11">
        <f t="shared" si="964"/>
        <v>-0.21214344110897856</v>
      </c>
      <c r="AC4012" s="11">
        <f t="shared" si="972"/>
        <v>19.881017347131536</v>
      </c>
      <c r="AD4012" s="11">
        <f t="shared" si="968"/>
        <v>24.089388628145866</v>
      </c>
      <c r="AE4012" s="10">
        <v>17.806404818253899</v>
      </c>
      <c r="AF4012" s="11">
        <v>23.890488323553399</v>
      </c>
      <c r="AG4012" s="12">
        <v>31.2029810328197</v>
      </c>
      <c r="AH4012" s="10">
        <v>0.208262857</v>
      </c>
      <c r="AI4012" s="11">
        <f t="shared" si="973"/>
        <v>39.890710382513667</v>
      </c>
      <c r="AJ4012" s="11">
        <f t="shared" si="974"/>
        <v>8.8069956277326664</v>
      </c>
      <c r="AK4012" s="11">
        <f t="shared" si="975"/>
        <v>0.24116693679092382</v>
      </c>
      <c r="AL4012" s="11">
        <f t="shared" si="976"/>
        <v>2.7924528301886791</v>
      </c>
      <c r="AM4012" s="11">
        <f t="shared" si="977"/>
        <v>2.051977401129943</v>
      </c>
      <c r="AN4012" s="3">
        <f t="shared" si="966"/>
        <v>0.66363636363636369</v>
      </c>
      <c r="AO4012" s="3">
        <f t="shared" si="967"/>
        <v>0.13454545454545455</v>
      </c>
      <c r="AP4012" s="3" t="s">
        <v>8</v>
      </c>
      <c r="AQ4012" s="124"/>
      <c r="AR4012" s="4"/>
      <c r="AS4012" s="3"/>
    </row>
    <row r="4013" spans="1:45" ht="15" customHeight="1">
      <c r="A4013" s="11">
        <v>15.073</v>
      </c>
      <c r="B4013" s="32" t="s">
        <v>73</v>
      </c>
      <c r="C4013" s="17">
        <v>51.4</v>
      </c>
      <c r="D4013" s="17">
        <v>-11.55</v>
      </c>
      <c r="E4013" s="40" t="s">
        <v>72</v>
      </c>
      <c r="F4013" s="18">
        <v>39.700000000000003</v>
      </c>
      <c r="G4013" s="17">
        <v>40.299999999999997</v>
      </c>
      <c r="H4013" s="17">
        <v>43.2</v>
      </c>
      <c r="I4013" s="17">
        <v>44.9</v>
      </c>
      <c r="J4013" s="17">
        <v>46.1</v>
      </c>
      <c r="K4013" s="30">
        <v>48.3</v>
      </c>
      <c r="L4013" s="10">
        <f t="shared" si="965"/>
        <v>46.1</v>
      </c>
      <c r="M4013" s="52" t="str">
        <f t="shared" si="969"/>
        <v>transition</v>
      </c>
      <c r="N4013" s="83">
        <v>19800000</v>
      </c>
      <c r="O4013" s="34">
        <v>4450000</v>
      </c>
      <c r="P4013" s="34">
        <v>4110000</v>
      </c>
      <c r="Q4013" s="34">
        <v>1460000</v>
      </c>
      <c r="R4013" s="34">
        <v>33900000</v>
      </c>
      <c r="S4013" s="42">
        <v>1720000</v>
      </c>
      <c r="T4013" s="10">
        <v>0.30256723716381417</v>
      </c>
      <c r="U4013" s="11">
        <v>6.8001222493887528E-2</v>
      </c>
      <c r="V4013" s="11">
        <v>6.2805623471882635E-2</v>
      </c>
      <c r="W4013" s="11">
        <v>2.2310513447432762E-2</v>
      </c>
      <c r="X4013" s="11">
        <v>0.51803178484107582</v>
      </c>
      <c r="Y4013" s="12">
        <v>2.628361858190709E-2</v>
      </c>
      <c r="Z4013" s="10">
        <f t="shared" si="970"/>
        <v>0.62095400340715501</v>
      </c>
      <c r="AA4013" s="11">
        <f t="shared" si="971"/>
        <v>-0.38702589965515771</v>
      </c>
      <c r="AB4013" s="11">
        <f t="shared" si="964"/>
        <v>-0.20694056859362106</v>
      </c>
      <c r="AC4013" s="11">
        <f t="shared" si="972"/>
        <v>20.775751773276852</v>
      </c>
      <c r="AD4013" s="11">
        <f t="shared" si="968"/>
        <v>24.44526510819632</v>
      </c>
      <c r="AE4013" s="10">
        <v>18.3089108964279</v>
      </c>
      <c r="AF4013" s="11">
        <v>24.391001950627501</v>
      </c>
      <c r="AG4013" s="12">
        <v>31.9153166692412</v>
      </c>
      <c r="AH4013" s="10">
        <v>0.117601124</v>
      </c>
      <c r="AI4013" s="11">
        <f t="shared" si="973"/>
        <v>36.871508379888269</v>
      </c>
      <c r="AJ4013" s="11">
        <f t="shared" si="974"/>
        <v>7.9925650557620829</v>
      </c>
      <c r="AK4013" s="11">
        <f t="shared" si="975"/>
        <v>0.21954425942156003</v>
      </c>
      <c r="AL4013" s="11">
        <f t="shared" si="976"/>
        <v>2.8150684931506849</v>
      </c>
      <c r="AM4013" s="11">
        <f t="shared" si="977"/>
        <v>2.0383304940374787</v>
      </c>
      <c r="AN4013" s="3">
        <f t="shared" si="966"/>
        <v>0.5840707964601769</v>
      </c>
      <c r="AO4013" s="3">
        <f t="shared" si="967"/>
        <v>0.12123893805309735</v>
      </c>
      <c r="AP4013" s="3" t="s">
        <v>8</v>
      </c>
      <c r="AQ4013" s="124"/>
      <c r="AR4013" s="4"/>
      <c r="AS4013" s="3"/>
    </row>
    <row r="4014" spans="1:45" ht="15" customHeight="1">
      <c r="A4014" s="11">
        <v>15.095000000000001</v>
      </c>
      <c r="B4014" s="32" t="s">
        <v>73</v>
      </c>
      <c r="C4014" s="17">
        <v>51.4</v>
      </c>
      <c r="D4014" s="17">
        <v>-11.55</v>
      </c>
      <c r="E4014" s="40" t="s">
        <v>72</v>
      </c>
      <c r="F4014" s="18">
        <v>39.700000000000003</v>
      </c>
      <c r="G4014" s="17">
        <v>40.299999999999997</v>
      </c>
      <c r="H4014" s="17">
        <v>43.2</v>
      </c>
      <c r="I4014" s="17">
        <v>44.9</v>
      </c>
      <c r="J4014" s="17">
        <v>46.1</v>
      </c>
      <c r="K4014" s="30">
        <v>48.3</v>
      </c>
      <c r="L4014" s="10">
        <f t="shared" si="965"/>
        <v>46.1</v>
      </c>
      <c r="M4014" s="52" t="str">
        <f t="shared" si="969"/>
        <v>transition</v>
      </c>
      <c r="N4014" s="83">
        <v>15100000</v>
      </c>
      <c r="O4014" s="34">
        <v>3230000</v>
      </c>
      <c r="P4014" s="34">
        <v>3060000</v>
      </c>
      <c r="Q4014" s="34">
        <v>1090000</v>
      </c>
      <c r="R4014" s="34">
        <v>24600000</v>
      </c>
      <c r="S4014" s="42">
        <v>1220000</v>
      </c>
      <c r="T4014" s="10">
        <v>0.31262939958592134</v>
      </c>
      <c r="U4014" s="11">
        <v>6.687370600414079E-2</v>
      </c>
      <c r="V4014" s="11">
        <v>6.3354037267080748E-2</v>
      </c>
      <c r="W4014" s="11">
        <v>2.2567287784679087E-2</v>
      </c>
      <c r="X4014" s="11">
        <v>0.50931677018633537</v>
      </c>
      <c r="Y4014" s="12">
        <v>2.525879917184265E-2</v>
      </c>
      <c r="Z4014" s="10">
        <f t="shared" si="970"/>
        <v>0.62441860465116272</v>
      </c>
      <c r="AA4014" s="11">
        <f t="shared" si="971"/>
        <v>-0.38233493534146157</v>
      </c>
      <c r="AB4014" s="11">
        <f t="shared" si="964"/>
        <v>-0.20452416554401215</v>
      </c>
      <c r="AC4014" s="11">
        <f t="shared" si="972"/>
        <v>21.092391864451344</v>
      </c>
      <c r="AD4014" s="11">
        <f t="shared" si="968"/>
        <v>24.610547076789569</v>
      </c>
      <c r="AE4014" s="10">
        <v>18.507758210219301</v>
      </c>
      <c r="AF4014" s="11">
        <v>24.600260594323601</v>
      </c>
      <c r="AG4014" s="12">
        <v>32.161838493024597</v>
      </c>
      <c r="AH4014" s="10">
        <v>0.116696589</v>
      </c>
      <c r="AI4014" s="11">
        <f t="shared" si="973"/>
        <v>38.035264483627209</v>
      </c>
      <c r="AJ4014" s="11">
        <f t="shared" si="974"/>
        <v>7.4754901960784315</v>
      </c>
      <c r="AK4014" s="11">
        <f t="shared" si="975"/>
        <v>0.22228915662650606</v>
      </c>
      <c r="AL4014" s="11">
        <f t="shared" si="976"/>
        <v>2.8073394495412849</v>
      </c>
      <c r="AM4014" s="11">
        <f t="shared" si="977"/>
        <v>2.0348837209302322</v>
      </c>
      <c r="AN4014" s="3">
        <f t="shared" si="966"/>
        <v>0.61382113821138218</v>
      </c>
      <c r="AO4014" s="3">
        <f t="shared" si="967"/>
        <v>0.12439024390243902</v>
      </c>
      <c r="AP4014" s="3" t="s">
        <v>8</v>
      </c>
      <c r="AQ4014" s="124"/>
      <c r="AR4014" s="4"/>
      <c r="AS4014" s="3"/>
    </row>
    <row r="4015" spans="1:45" ht="15" customHeight="1">
      <c r="A4015" s="11">
        <v>15.115</v>
      </c>
      <c r="B4015" s="32" t="s">
        <v>73</v>
      </c>
      <c r="C4015" s="17">
        <v>51.4</v>
      </c>
      <c r="D4015" s="17">
        <v>-11.55</v>
      </c>
      <c r="E4015" s="40" t="s">
        <v>72</v>
      </c>
      <c r="F4015" s="18">
        <v>39.700000000000003</v>
      </c>
      <c r="G4015" s="17">
        <v>40.299999999999997</v>
      </c>
      <c r="H4015" s="17">
        <v>43.2</v>
      </c>
      <c r="I4015" s="17">
        <v>44.9</v>
      </c>
      <c r="J4015" s="17">
        <v>46.1</v>
      </c>
      <c r="K4015" s="30">
        <v>48.3</v>
      </c>
      <c r="L4015" s="10">
        <f t="shared" si="965"/>
        <v>46.1</v>
      </c>
      <c r="M4015" s="52" t="str">
        <f t="shared" si="969"/>
        <v>transition</v>
      </c>
      <c r="N4015" s="83">
        <v>52500000</v>
      </c>
      <c r="O4015" s="34">
        <v>13100000</v>
      </c>
      <c r="P4015" s="34">
        <v>12900000</v>
      </c>
      <c r="Q4015" s="34">
        <v>4770000</v>
      </c>
      <c r="R4015" s="34">
        <v>97600000</v>
      </c>
      <c r="S4015" s="42">
        <v>5390000</v>
      </c>
      <c r="T4015" s="10">
        <v>0.28186406099001393</v>
      </c>
      <c r="U4015" s="11">
        <v>7.0331794266079675E-2</v>
      </c>
      <c r="V4015" s="11">
        <v>6.9258026414689144E-2</v>
      </c>
      <c r="W4015" s="11">
        <v>2.5609363255664125E-2</v>
      </c>
      <c r="X4015" s="11">
        <v>0.52399871147857835</v>
      </c>
      <c r="Y4015" s="12">
        <v>2.8938043594974767E-2</v>
      </c>
      <c r="Z4015" s="10">
        <f t="shared" si="970"/>
        <v>0.6377212389380531</v>
      </c>
      <c r="AA4015" s="11">
        <f t="shared" si="971"/>
        <v>-0.37753778594820947</v>
      </c>
      <c r="AB4015" s="11">
        <f t="shared" si="964"/>
        <v>-0.19536911884464547</v>
      </c>
      <c r="AC4015" s="11">
        <f t="shared" si="972"/>
        <v>21.41619944849586</v>
      </c>
      <c r="AD4015" s="11">
        <f t="shared" si="968"/>
        <v>25.236752271026248</v>
      </c>
      <c r="AE4015" s="10">
        <v>19.3685774647562</v>
      </c>
      <c r="AF4015" s="11">
        <v>25.429585099683401</v>
      </c>
      <c r="AG4015" s="12">
        <v>33.230162423013603</v>
      </c>
      <c r="AH4015" s="10">
        <v>0.15585538800000001</v>
      </c>
      <c r="AI4015" s="11">
        <f t="shared" si="973"/>
        <v>34.976682211858758</v>
      </c>
      <c r="AJ4015" s="11">
        <f t="shared" si="974"/>
        <v>9.3107617896009689</v>
      </c>
      <c r="AK4015" s="11">
        <f t="shared" si="975"/>
        <v>0.23003887559808608</v>
      </c>
      <c r="AL4015" s="11">
        <f t="shared" si="976"/>
        <v>2.7044025157232707</v>
      </c>
      <c r="AM4015" s="11">
        <f t="shared" si="977"/>
        <v>2.0677544247787609</v>
      </c>
      <c r="AN4015" s="3">
        <f t="shared" si="966"/>
        <v>0.53790983606557374</v>
      </c>
      <c r="AO4015" s="3">
        <f t="shared" si="967"/>
        <v>0.13217213114754098</v>
      </c>
      <c r="AP4015" s="3" t="s">
        <v>8</v>
      </c>
      <c r="AQ4015" s="124"/>
      <c r="AR4015" s="4"/>
      <c r="AS4015" s="3"/>
    </row>
    <row r="4016" spans="1:45" ht="15" customHeight="1">
      <c r="A4016" s="11">
        <v>15.137</v>
      </c>
      <c r="B4016" s="32" t="s">
        <v>73</v>
      </c>
      <c r="C4016" s="17">
        <v>51.4</v>
      </c>
      <c r="D4016" s="17">
        <v>-11.55</v>
      </c>
      <c r="E4016" s="40" t="s">
        <v>72</v>
      </c>
      <c r="F4016" s="18">
        <v>39.700000000000003</v>
      </c>
      <c r="G4016" s="17">
        <v>40.299999999999997</v>
      </c>
      <c r="H4016" s="17">
        <v>43.2</v>
      </c>
      <c r="I4016" s="17">
        <v>44.9</v>
      </c>
      <c r="J4016" s="17">
        <v>46.1</v>
      </c>
      <c r="K4016" s="30">
        <v>48.3</v>
      </c>
      <c r="L4016" s="10">
        <f t="shared" si="965"/>
        <v>46.1</v>
      </c>
      <c r="M4016" s="52" t="str">
        <f t="shared" si="969"/>
        <v>transition</v>
      </c>
      <c r="N4016" s="83">
        <v>18700000</v>
      </c>
      <c r="O4016" s="34">
        <v>3580000</v>
      </c>
      <c r="P4016" s="34">
        <v>3470000</v>
      </c>
      <c r="Q4016" s="34">
        <v>1240000</v>
      </c>
      <c r="R4016" s="34">
        <v>27200000</v>
      </c>
      <c r="S4016" s="42">
        <v>1320000</v>
      </c>
      <c r="T4016" s="10">
        <v>0.33687623851558279</v>
      </c>
      <c r="U4016" s="11">
        <v>6.4492884165015307E-2</v>
      </c>
      <c r="V4016" s="11">
        <v>6.2511259232570712E-2</v>
      </c>
      <c r="W4016" s="11">
        <v>2.2338317420284633E-2</v>
      </c>
      <c r="X4016" s="11">
        <v>0.49000180147721134</v>
      </c>
      <c r="Y4016" s="12">
        <v>2.3779499189335255E-2</v>
      </c>
      <c r="Z4016" s="10">
        <f t="shared" si="970"/>
        <v>0.627471383975026</v>
      </c>
      <c r="AA4016" s="11">
        <f t="shared" si="971"/>
        <v>-0.37822505575939985</v>
      </c>
      <c r="AB4016" s="11">
        <f t="shared" si="964"/>
        <v>-0.20240607552839407</v>
      </c>
      <c r="AC4016" s="11">
        <f t="shared" si="972"/>
        <v>21.369808736240508</v>
      </c>
      <c r="AD4016" s="11">
        <f t="shared" si="968"/>
        <v>24.755424433857847</v>
      </c>
      <c r="AE4016" s="10">
        <v>18.712866860861698</v>
      </c>
      <c r="AF4016" s="11">
        <v>24.822176375178302</v>
      </c>
      <c r="AG4016" s="12">
        <v>32.390812591456701</v>
      </c>
      <c r="AH4016" s="10">
        <v>0.111302791</v>
      </c>
      <c r="AI4016" s="11">
        <f t="shared" si="973"/>
        <v>40.74074074074074</v>
      </c>
      <c r="AJ4016" s="11">
        <f t="shared" si="974"/>
        <v>6.593406593406594</v>
      </c>
      <c r="AK4016" s="11">
        <f t="shared" si="975"/>
        <v>0.22521054061396359</v>
      </c>
      <c r="AL4016" s="11">
        <f t="shared" si="976"/>
        <v>2.7983870967741939</v>
      </c>
      <c r="AM4016" s="11">
        <f t="shared" si="977"/>
        <v>2.0312174817898021</v>
      </c>
      <c r="AN4016" s="3">
        <f t="shared" si="966"/>
        <v>0.6875</v>
      </c>
      <c r="AO4016" s="3">
        <f t="shared" si="967"/>
        <v>0.1275735294117647</v>
      </c>
      <c r="AP4016" s="3" t="s">
        <v>8</v>
      </c>
      <c r="AQ4016" s="124"/>
      <c r="AR4016" s="4"/>
      <c r="AS4016" s="3"/>
    </row>
    <row r="4017" spans="1:45" ht="15" customHeight="1">
      <c r="A4017" s="11">
        <v>15.157999999999999</v>
      </c>
      <c r="B4017" s="32" t="s">
        <v>73</v>
      </c>
      <c r="C4017" s="17">
        <v>51.4</v>
      </c>
      <c r="D4017" s="17">
        <v>-11.55</v>
      </c>
      <c r="E4017" s="40" t="s">
        <v>72</v>
      </c>
      <c r="F4017" s="18">
        <v>39.700000000000003</v>
      </c>
      <c r="G4017" s="17">
        <v>40.299999999999997</v>
      </c>
      <c r="H4017" s="17">
        <v>43.2</v>
      </c>
      <c r="I4017" s="17">
        <v>44.9</v>
      </c>
      <c r="J4017" s="17">
        <v>46.1</v>
      </c>
      <c r="K4017" s="30">
        <v>48.3</v>
      </c>
      <c r="L4017" s="10">
        <f t="shared" si="965"/>
        <v>46.1</v>
      </c>
      <c r="M4017" s="52" t="str">
        <f t="shared" si="969"/>
        <v>transition</v>
      </c>
      <c r="N4017" s="83">
        <v>20800000</v>
      </c>
      <c r="O4017" s="34">
        <v>3740000</v>
      </c>
      <c r="P4017" s="34">
        <v>3660000</v>
      </c>
      <c r="Q4017" s="34">
        <v>1290000</v>
      </c>
      <c r="R4017" s="34">
        <v>29600000</v>
      </c>
      <c r="S4017" s="42">
        <v>1390000</v>
      </c>
      <c r="T4017" s="10">
        <v>0.3439153439153439</v>
      </c>
      <c r="U4017" s="11">
        <v>6.1838624338624339E-2</v>
      </c>
      <c r="V4017" s="11">
        <v>6.0515873015873016E-2</v>
      </c>
      <c r="W4017" s="11">
        <v>2.132936507936508E-2</v>
      </c>
      <c r="X4017" s="11">
        <v>0.48941798941798942</v>
      </c>
      <c r="Y4017" s="12">
        <v>2.2982804232804233E-2</v>
      </c>
      <c r="Z4017" s="10">
        <f t="shared" si="970"/>
        <v>0.62896825396825384</v>
      </c>
      <c r="AA4017" s="11">
        <f t="shared" si="971"/>
        <v>-0.37553869105425586</v>
      </c>
      <c r="AB4017" s="11">
        <f t="shared" si="964"/>
        <v>-0.20137127422777387</v>
      </c>
      <c r="AC4017" s="11">
        <f t="shared" si="972"/>
        <v>21.551138353837729</v>
      </c>
      <c r="AD4017" s="11">
        <f t="shared" si="968"/>
        <v>24.826204842820268</v>
      </c>
      <c r="AE4017" s="10">
        <v>18.780119772380701</v>
      </c>
      <c r="AF4017" s="11">
        <v>24.875423845741501</v>
      </c>
      <c r="AG4017" s="12">
        <v>32.443285058039201</v>
      </c>
      <c r="AH4017" s="10">
        <v>0.118023897</v>
      </c>
      <c r="AI4017" s="11">
        <f t="shared" si="973"/>
        <v>41.269841269841272</v>
      </c>
      <c r="AJ4017" s="11">
        <f t="shared" si="974"/>
        <v>6.2640829202343404</v>
      </c>
      <c r="AK4017" s="11">
        <f t="shared" si="975"/>
        <v>0.21900201612903228</v>
      </c>
      <c r="AL4017" s="11">
        <f t="shared" si="976"/>
        <v>2.8372093023255811</v>
      </c>
      <c r="AM4017" s="11">
        <f t="shared" si="977"/>
        <v>2.0327380952380949</v>
      </c>
      <c r="AN4017" s="3">
        <f t="shared" si="966"/>
        <v>0.70270270270270263</v>
      </c>
      <c r="AO4017" s="3">
        <f t="shared" si="967"/>
        <v>0.12364864864864865</v>
      </c>
      <c r="AP4017" s="3" t="s">
        <v>8</v>
      </c>
      <c r="AQ4017" s="124"/>
      <c r="AR4017" s="4"/>
      <c r="AS4017" s="3"/>
    </row>
    <row r="4018" spans="1:45" ht="15" customHeight="1">
      <c r="A4018" s="11">
        <v>15.205</v>
      </c>
      <c r="B4018" s="32" t="s">
        <v>73</v>
      </c>
      <c r="C4018" s="17">
        <v>51.4</v>
      </c>
      <c r="D4018" s="17">
        <v>-11.55</v>
      </c>
      <c r="E4018" s="40" t="s">
        <v>72</v>
      </c>
      <c r="F4018" s="18">
        <v>39.700000000000003</v>
      </c>
      <c r="G4018" s="17">
        <v>40.299999999999997</v>
      </c>
      <c r="H4018" s="17">
        <v>43.2</v>
      </c>
      <c r="I4018" s="17">
        <v>44.9</v>
      </c>
      <c r="J4018" s="17">
        <v>46.1</v>
      </c>
      <c r="K4018" s="30">
        <v>48.3</v>
      </c>
      <c r="L4018" s="10">
        <f t="shared" si="965"/>
        <v>46.1</v>
      </c>
      <c r="M4018" s="52" t="str">
        <f t="shared" si="969"/>
        <v>transition</v>
      </c>
      <c r="N4018" s="83">
        <v>34400000</v>
      </c>
      <c r="O4018" s="34">
        <v>7410000</v>
      </c>
      <c r="P4018" s="34">
        <v>6760000</v>
      </c>
      <c r="Q4018" s="34">
        <v>2460000</v>
      </c>
      <c r="R4018" s="34">
        <v>63700000</v>
      </c>
      <c r="S4018" s="42">
        <v>3030000</v>
      </c>
      <c r="T4018" s="10">
        <v>0.2921195652173913</v>
      </c>
      <c r="U4018" s="11">
        <v>6.2924592391304351E-2</v>
      </c>
      <c r="V4018" s="11">
        <v>5.7404891304347824E-2</v>
      </c>
      <c r="W4018" s="11">
        <v>2.0889945652173912E-2</v>
      </c>
      <c r="X4018" s="11">
        <v>0.54093070652173914</v>
      </c>
      <c r="Y4018" s="12">
        <v>2.573029891304348E-2</v>
      </c>
      <c r="Z4018" s="10">
        <f t="shared" si="970"/>
        <v>0.62309257375381488</v>
      </c>
      <c r="AA4018" s="11">
        <f t="shared" si="971"/>
        <v>-0.39094555327788333</v>
      </c>
      <c r="AB4018" s="11">
        <f t="shared" si="964"/>
        <v>-0.20544742479556552</v>
      </c>
      <c r="AC4018" s="11">
        <f t="shared" si="972"/>
        <v>20.511175153742872</v>
      </c>
      <c r="AD4018" s="11">
        <f t="shared" si="968"/>
        <v>24.54739614398332</v>
      </c>
      <c r="AE4018" s="10">
        <v>18.423269861024099</v>
      </c>
      <c r="AF4018" s="11">
        <v>24.506891419888898</v>
      </c>
      <c r="AG4018" s="12">
        <v>31.984574030358299</v>
      </c>
      <c r="AH4018" s="10">
        <v>0.162613382</v>
      </c>
      <c r="AI4018" s="11">
        <f t="shared" si="973"/>
        <v>35.066258919469931</v>
      </c>
      <c r="AJ4018" s="11">
        <f t="shared" si="974"/>
        <v>8.0951108736307784</v>
      </c>
      <c r="AK4018" s="11">
        <f t="shared" si="975"/>
        <v>0.19949616122840691</v>
      </c>
      <c r="AL4018" s="11">
        <f t="shared" si="976"/>
        <v>2.7479674796747968</v>
      </c>
      <c r="AM4018" s="11">
        <f t="shared" si="977"/>
        <v>2.0564598168870805</v>
      </c>
      <c r="AN4018" s="3">
        <f t="shared" si="966"/>
        <v>0.5400313971742543</v>
      </c>
      <c r="AO4018" s="3">
        <f t="shared" si="967"/>
        <v>0.10612244897959183</v>
      </c>
      <c r="AP4018" s="3" t="s">
        <v>8</v>
      </c>
      <c r="AQ4018" s="124"/>
      <c r="AR4018" s="4"/>
      <c r="AS4018" s="3"/>
    </row>
    <row r="4019" spans="1:45" ht="15" customHeight="1">
      <c r="A4019" s="11">
        <v>15.321999999999999</v>
      </c>
      <c r="B4019" s="32" t="s">
        <v>73</v>
      </c>
      <c r="C4019" s="17">
        <v>51.4</v>
      </c>
      <c r="D4019" s="17">
        <v>-11.55</v>
      </c>
      <c r="E4019" s="40" t="s">
        <v>72</v>
      </c>
      <c r="F4019" s="18">
        <v>39.700000000000003</v>
      </c>
      <c r="G4019" s="17">
        <v>40.299999999999997</v>
      </c>
      <c r="H4019" s="17">
        <v>43.2</v>
      </c>
      <c r="I4019" s="17">
        <v>44.9</v>
      </c>
      <c r="J4019" s="17">
        <v>46.1</v>
      </c>
      <c r="K4019" s="30">
        <v>48.3</v>
      </c>
      <c r="L4019" s="10">
        <f t="shared" si="965"/>
        <v>46.1</v>
      </c>
      <c r="M4019" s="52" t="str">
        <f t="shared" si="969"/>
        <v>transition</v>
      </c>
      <c r="N4019" s="83">
        <v>40300000</v>
      </c>
      <c r="O4019" s="34">
        <v>10100000</v>
      </c>
      <c r="P4019" s="34">
        <v>11500000</v>
      </c>
      <c r="Q4019" s="34">
        <v>3870000</v>
      </c>
      <c r="R4019" s="34">
        <v>80800000</v>
      </c>
      <c r="S4019" s="42">
        <v>4820000</v>
      </c>
      <c r="T4019" s="10">
        <v>0.2661998811017901</v>
      </c>
      <c r="U4019" s="11">
        <v>6.6715106678116129E-2</v>
      </c>
      <c r="V4019" s="11">
        <v>7.5962745227557957E-2</v>
      </c>
      <c r="W4019" s="11">
        <v>2.5563115133099942E-2</v>
      </c>
      <c r="X4019" s="11">
        <v>0.53372085342492903</v>
      </c>
      <c r="Y4019" s="12">
        <v>3.1838298434506904E-2</v>
      </c>
      <c r="Z4019" s="10">
        <f t="shared" si="970"/>
        <v>0.66655661934631893</v>
      </c>
      <c r="AA4019" s="11">
        <f t="shared" si="971"/>
        <v>-0.34533110461000344</v>
      </c>
      <c r="AB4019" s="11">
        <f t="shared" si="964"/>
        <v>-0.17616295438921645</v>
      </c>
      <c r="AC4019" s="11">
        <f t="shared" si="972"/>
        <v>23.590150438824768</v>
      </c>
      <c r="AD4019" s="11">
        <f t="shared" si="968"/>
        <v>26.550453919777596</v>
      </c>
      <c r="AE4019" s="10">
        <v>21.235499210356402</v>
      </c>
      <c r="AF4019" s="11">
        <v>27.286982904313799</v>
      </c>
      <c r="AG4019" s="12">
        <v>35.567733489411602</v>
      </c>
      <c r="AH4019" s="10">
        <v>7.8750841000000002E-2</v>
      </c>
      <c r="AI4019" s="11">
        <f t="shared" si="973"/>
        <v>33.278282411230386</v>
      </c>
      <c r="AJ4019" s="11">
        <f t="shared" si="974"/>
        <v>10.682624113475176</v>
      </c>
      <c r="AK4019" s="11">
        <f t="shared" si="975"/>
        <v>0.22927356197677559</v>
      </c>
      <c r="AL4019" s="11">
        <f t="shared" si="976"/>
        <v>2.9715762273901807</v>
      </c>
      <c r="AM4019" s="11">
        <f t="shared" si="977"/>
        <v>2.112578408715748</v>
      </c>
      <c r="AN4019" s="3">
        <f t="shared" si="966"/>
        <v>0.49876237623762376</v>
      </c>
      <c r="AO4019" s="3">
        <f t="shared" si="967"/>
        <v>0.14232673267326731</v>
      </c>
      <c r="AP4019" s="3" t="s">
        <v>8</v>
      </c>
      <c r="AQ4019" s="124"/>
      <c r="AR4019" s="4"/>
      <c r="AS4019" s="3"/>
    </row>
    <row r="4020" spans="1:45" ht="15" customHeight="1">
      <c r="A4020" s="11">
        <v>15.372</v>
      </c>
      <c r="B4020" s="32" t="s">
        <v>73</v>
      </c>
      <c r="C4020" s="17">
        <v>51.4</v>
      </c>
      <c r="D4020" s="17">
        <v>-11.55</v>
      </c>
      <c r="E4020" s="40" t="s">
        <v>72</v>
      </c>
      <c r="F4020" s="18">
        <v>39.700000000000003</v>
      </c>
      <c r="G4020" s="17">
        <v>40.299999999999997</v>
      </c>
      <c r="H4020" s="17">
        <v>43.2</v>
      </c>
      <c r="I4020" s="17">
        <v>44.9</v>
      </c>
      <c r="J4020" s="17">
        <v>46.1</v>
      </c>
      <c r="K4020" s="30">
        <v>48.3</v>
      </c>
      <c r="L4020" s="10">
        <f t="shared" si="965"/>
        <v>46.1</v>
      </c>
      <c r="M4020" s="52" t="str">
        <f t="shared" si="969"/>
        <v>transition</v>
      </c>
      <c r="N4020" s="83">
        <v>32900000</v>
      </c>
      <c r="O4020" s="34">
        <v>8700000</v>
      </c>
      <c r="P4020" s="34">
        <v>9050000</v>
      </c>
      <c r="Q4020" s="34">
        <v>3480000</v>
      </c>
      <c r="R4020" s="34">
        <v>73100000</v>
      </c>
      <c r="S4020" s="42">
        <v>4400000</v>
      </c>
      <c r="T4020" s="10">
        <v>0.24994302210742231</v>
      </c>
      <c r="U4020" s="11">
        <v>6.6094355390108633E-2</v>
      </c>
      <c r="V4020" s="11">
        <v>6.8753323710400369E-2</v>
      </c>
      <c r="W4020" s="11">
        <v>2.6437742156043456E-2</v>
      </c>
      <c r="X4020" s="11">
        <v>0.55534452632378639</v>
      </c>
      <c r="Y4020" s="12">
        <v>3.3427030312238849E-2</v>
      </c>
      <c r="Z4020" s="10">
        <f t="shared" si="970"/>
        <v>0.66055403823644177</v>
      </c>
      <c r="AA4020" s="11">
        <f t="shared" si="971"/>
        <v>-0.37030141496079538</v>
      </c>
      <c r="AB4020" s="11">
        <f t="shared" si="964"/>
        <v>-0.1800916480753087</v>
      </c>
      <c r="AC4020" s="11">
        <f t="shared" si="972"/>
        <v>21.90465449014631</v>
      </c>
      <c r="AD4020" s="11">
        <f t="shared" si="968"/>
        <v>26.281731271648887</v>
      </c>
      <c r="AE4020" s="10">
        <v>20.845115032471</v>
      </c>
      <c r="AF4020" s="11">
        <v>26.924508962642701</v>
      </c>
      <c r="AG4020" s="12">
        <v>35.076723853655899</v>
      </c>
      <c r="AH4020" s="10">
        <v>8.1381321000000006E-2</v>
      </c>
      <c r="AI4020" s="11">
        <f t="shared" si="973"/>
        <v>31.037735849056602</v>
      </c>
      <c r="AJ4020" s="11">
        <f t="shared" si="974"/>
        <v>11.796246648793565</v>
      </c>
      <c r="AK4020" s="11">
        <f t="shared" si="975"/>
        <v>0.21503089233262432</v>
      </c>
      <c r="AL4020" s="11">
        <f t="shared" si="976"/>
        <v>2.6005747126436782</v>
      </c>
      <c r="AM4020" s="11">
        <f t="shared" si="977"/>
        <v>2.1396800624268439</v>
      </c>
      <c r="AN4020" s="3">
        <f t="shared" si="966"/>
        <v>0.45006839945280436</v>
      </c>
      <c r="AO4020" s="3">
        <f t="shared" si="967"/>
        <v>0.1238030095759234</v>
      </c>
      <c r="AP4020" s="3" t="s">
        <v>8</v>
      </c>
      <c r="AQ4020" s="124"/>
      <c r="AR4020" s="4"/>
      <c r="AS4020" s="3"/>
    </row>
    <row r="4021" spans="1:45" ht="15" customHeight="1">
      <c r="A4021" s="11">
        <v>15.417</v>
      </c>
      <c r="B4021" s="32" t="s">
        <v>73</v>
      </c>
      <c r="C4021" s="17">
        <v>51.4</v>
      </c>
      <c r="D4021" s="17">
        <v>-11.55</v>
      </c>
      <c r="E4021" s="40" t="s">
        <v>72</v>
      </c>
      <c r="F4021" s="18">
        <v>39.700000000000003</v>
      </c>
      <c r="G4021" s="17">
        <v>40.299999999999997</v>
      </c>
      <c r="H4021" s="17">
        <v>43.2</v>
      </c>
      <c r="I4021" s="17">
        <v>44.9</v>
      </c>
      <c r="J4021" s="17">
        <v>46.1</v>
      </c>
      <c r="K4021" s="30">
        <v>48.3</v>
      </c>
      <c r="L4021" s="10">
        <f t="shared" si="965"/>
        <v>46.1</v>
      </c>
      <c r="M4021" s="52" t="str">
        <f t="shared" si="969"/>
        <v>transition</v>
      </c>
      <c r="N4021" s="83">
        <v>74600000</v>
      </c>
      <c r="O4021" s="34">
        <v>15800000</v>
      </c>
      <c r="P4021" s="34">
        <v>13200000</v>
      </c>
      <c r="Q4021" s="34">
        <v>4770000</v>
      </c>
      <c r="R4021" s="34">
        <v>125000000</v>
      </c>
      <c r="S4021" s="42">
        <v>5700000</v>
      </c>
      <c r="T4021" s="10">
        <v>0.31204249801313422</v>
      </c>
      <c r="U4021" s="11">
        <v>6.6089429874095454E-2</v>
      </c>
      <c r="V4021" s="11">
        <v>5.5213954072029114E-2</v>
      </c>
      <c r="W4021" s="11">
        <v>1.9952315221483247E-2</v>
      </c>
      <c r="X4021" s="11">
        <v>0.52285941356088173</v>
      </c>
      <c r="Y4021" s="12">
        <v>2.3842389258376208E-2</v>
      </c>
      <c r="Z4021" s="10">
        <f t="shared" si="970"/>
        <v>0.59969597162401822</v>
      </c>
      <c r="AA4021" s="11">
        <f t="shared" si="971"/>
        <v>-0.40795712942956169</v>
      </c>
      <c r="AB4021" s="11">
        <f t="shared" si="964"/>
        <v>-0.22206886846643259</v>
      </c>
      <c r="AC4021" s="11">
        <f t="shared" si="972"/>
        <v>19.362893763504584</v>
      </c>
      <c r="AD4021" s="11">
        <f t="shared" si="968"/>
        <v>23.410489396896011</v>
      </c>
      <c r="AE4021" s="10">
        <v>16.882796642807399</v>
      </c>
      <c r="AF4021" s="11">
        <v>23.014597465217101</v>
      </c>
      <c r="AG4021" s="12">
        <v>30.152278370142099</v>
      </c>
      <c r="AH4021" s="10">
        <v>0.13494809699999999</v>
      </c>
      <c r="AI4021" s="11">
        <f t="shared" si="973"/>
        <v>37.374749498997993</v>
      </c>
      <c r="AJ4021" s="11">
        <f t="shared" si="974"/>
        <v>7.0983810709838098</v>
      </c>
      <c r="AK4021" s="11">
        <f t="shared" si="975"/>
        <v>0.20532619930686449</v>
      </c>
      <c r="AL4021" s="11">
        <f t="shared" si="976"/>
        <v>2.767295597484277</v>
      </c>
      <c r="AM4021" s="11">
        <f t="shared" si="977"/>
        <v>2.0093742082594375</v>
      </c>
      <c r="AN4021" s="3">
        <f t="shared" si="966"/>
        <v>0.5968</v>
      </c>
      <c r="AO4021" s="3">
        <f t="shared" si="967"/>
        <v>0.1056</v>
      </c>
      <c r="AP4021" s="3" t="s">
        <v>8</v>
      </c>
      <c r="AQ4021" s="124"/>
      <c r="AR4021" s="4"/>
      <c r="AS4021" s="3"/>
    </row>
    <row r="4022" spans="1:45" ht="15" customHeight="1">
      <c r="A4022" s="11">
        <v>15.465999999999999</v>
      </c>
      <c r="B4022" s="32" t="s">
        <v>73</v>
      </c>
      <c r="C4022" s="17">
        <v>51.4</v>
      </c>
      <c r="D4022" s="17">
        <v>-11.55</v>
      </c>
      <c r="E4022" s="40" t="s">
        <v>72</v>
      </c>
      <c r="F4022" s="18">
        <v>39.700000000000003</v>
      </c>
      <c r="G4022" s="17">
        <v>40.299999999999997</v>
      </c>
      <c r="H4022" s="17">
        <v>43.2</v>
      </c>
      <c r="I4022" s="17">
        <v>44.9</v>
      </c>
      <c r="J4022" s="17">
        <v>46.1</v>
      </c>
      <c r="K4022" s="30">
        <v>48.3</v>
      </c>
      <c r="L4022" s="10">
        <f t="shared" si="965"/>
        <v>46.1</v>
      </c>
      <c r="M4022" s="52" t="str">
        <f t="shared" si="969"/>
        <v>transition</v>
      </c>
      <c r="N4022" s="83">
        <v>71800000</v>
      </c>
      <c r="O4022" s="34">
        <v>16400000</v>
      </c>
      <c r="P4022" s="34">
        <v>14300000</v>
      </c>
      <c r="Q4022" s="34">
        <v>5540000</v>
      </c>
      <c r="R4022" s="34">
        <v>130000000</v>
      </c>
      <c r="S4022" s="42">
        <v>5470000</v>
      </c>
      <c r="T4022" s="10">
        <v>0.29485442076300766</v>
      </c>
      <c r="U4022" s="11">
        <v>6.7348363516898685E-2</v>
      </c>
      <c r="V4022" s="11">
        <v>5.872448770071044E-2</v>
      </c>
      <c r="W4022" s="11">
        <v>2.2750605724610899E-2</v>
      </c>
      <c r="X4022" s="11">
        <v>0.53385897909736768</v>
      </c>
      <c r="Y4022" s="12">
        <v>2.2463143197404625E-2</v>
      </c>
      <c r="Z4022" s="10">
        <f t="shared" si="970"/>
        <v>0.60680891872452647</v>
      </c>
      <c r="AA4022" s="11">
        <f t="shared" si="971"/>
        <v>-0.40385215153971371</v>
      </c>
      <c r="AB4022" s="11">
        <f t="shared" si="964"/>
        <v>-0.21694804468757717</v>
      </c>
      <c r="AC4022" s="11">
        <f t="shared" si="972"/>
        <v>19.639979771069324</v>
      </c>
      <c r="AD4022" s="11">
        <f t="shared" si="968"/>
        <v>23.760753743369722</v>
      </c>
      <c r="AE4022" s="10">
        <v>17.4011870700153</v>
      </c>
      <c r="AF4022" s="11">
        <v>23.478315003968</v>
      </c>
      <c r="AG4022" s="12">
        <v>30.733372005337099</v>
      </c>
      <c r="AH4022" s="10">
        <v>0.104313077</v>
      </c>
      <c r="AI4022" s="11">
        <f t="shared" si="973"/>
        <v>35.579781962338956</v>
      </c>
      <c r="AJ4022" s="11">
        <f t="shared" si="974"/>
        <v>7.0790733790604383</v>
      </c>
      <c r="AK4022" s="11">
        <f t="shared" si="975"/>
        <v>0.21105352047056083</v>
      </c>
      <c r="AL4022" s="11">
        <f t="shared" si="976"/>
        <v>2.5812274368231045</v>
      </c>
      <c r="AM4022" s="11">
        <f t="shared" si="977"/>
        <v>2.0019180052745145</v>
      </c>
      <c r="AN4022" s="3">
        <f t="shared" si="966"/>
        <v>0.55230769230769228</v>
      </c>
      <c r="AO4022" s="3">
        <f t="shared" si="967"/>
        <v>0.11</v>
      </c>
      <c r="AP4022" s="3" t="s">
        <v>8</v>
      </c>
      <c r="AQ4022" s="124"/>
      <c r="AR4022" s="4"/>
      <c r="AS4022" s="3"/>
    </row>
    <row r="4023" spans="1:45" ht="15" customHeight="1">
      <c r="A4023" s="11">
        <v>15.516</v>
      </c>
      <c r="B4023" s="32" t="s">
        <v>73</v>
      </c>
      <c r="C4023" s="17">
        <v>51.4</v>
      </c>
      <c r="D4023" s="17">
        <v>-11.55</v>
      </c>
      <c r="E4023" s="40" t="s">
        <v>72</v>
      </c>
      <c r="F4023" s="18">
        <v>39.700000000000003</v>
      </c>
      <c r="G4023" s="17">
        <v>40.299999999999997</v>
      </c>
      <c r="H4023" s="17">
        <v>43.2</v>
      </c>
      <c r="I4023" s="17">
        <v>44.9</v>
      </c>
      <c r="J4023" s="17">
        <v>46.1</v>
      </c>
      <c r="K4023" s="30">
        <v>48.3</v>
      </c>
      <c r="L4023" s="10">
        <f t="shared" si="965"/>
        <v>46.1</v>
      </c>
      <c r="M4023" s="52" t="str">
        <f t="shared" si="969"/>
        <v>transition</v>
      </c>
      <c r="N4023" s="83">
        <v>69300000</v>
      </c>
      <c r="O4023" s="34">
        <v>14000000</v>
      </c>
      <c r="P4023" s="34">
        <v>11100000</v>
      </c>
      <c r="Q4023" s="34">
        <v>3920000</v>
      </c>
      <c r="R4023" s="34">
        <v>111000000</v>
      </c>
      <c r="S4023" s="42">
        <v>4390000</v>
      </c>
      <c r="T4023" s="10">
        <v>0.32427120864723225</v>
      </c>
      <c r="U4023" s="11">
        <v>6.5509335080248934E-2</v>
      </c>
      <c r="V4023" s="11">
        <v>5.193954424219737E-2</v>
      </c>
      <c r="W4023" s="11">
        <v>1.8342613822469701E-2</v>
      </c>
      <c r="X4023" s="11">
        <v>0.51939544242197366</v>
      </c>
      <c r="Y4023" s="12">
        <v>2.0541855785878058E-2</v>
      </c>
      <c r="Z4023" s="10">
        <f t="shared" si="970"/>
        <v>0.58096378329841369</v>
      </c>
      <c r="AA4023" s="11">
        <f t="shared" si="971"/>
        <v>-0.41737442931505964</v>
      </c>
      <c r="AB4023" s="11">
        <f t="shared" si="964"/>
        <v>-0.23585094024976844</v>
      </c>
      <c r="AC4023" s="11">
        <f t="shared" si="972"/>
        <v>18.727226021233474</v>
      </c>
      <c r="AD4023" s="11">
        <f t="shared" si="968"/>
        <v>22.467795686915839</v>
      </c>
      <c r="AE4023" s="10">
        <v>15.6663475870696</v>
      </c>
      <c r="AF4023" s="11">
        <v>21.7993479765267</v>
      </c>
      <c r="AG4023" s="12">
        <v>28.783570049063201</v>
      </c>
      <c r="AH4023" s="10">
        <v>0.152801099</v>
      </c>
      <c r="AI4023" s="11">
        <f t="shared" si="973"/>
        <v>38.435940099833616</v>
      </c>
      <c r="AJ4023" s="11">
        <f t="shared" si="974"/>
        <v>5.9573890622879624</v>
      </c>
      <c r="AK4023" s="11">
        <f t="shared" si="975"/>
        <v>0.2009556124922097</v>
      </c>
      <c r="AL4023" s="11">
        <f t="shared" si="976"/>
        <v>2.8316326530612246</v>
      </c>
      <c r="AM4023" s="11">
        <f t="shared" si="977"/>
        <v>1.9610894941634243</v>
      </c>
      <c r="AN4023" s="3">
        <f t="shared" si="966"/>
        <v>0.62432432432432439</v>
      </c>
      <c r="AO4023" s="3">
        <f t="shared" si="967"/>
        <v>0.1</v>
      </c>
      <c r="AP4023" s="3" t="s">
        <v>8</v>
      </c>
      <c r="AQ4023" s="124"/>
      <c r="AR4023" s="4"/>
      <c r="AS4023" s="3"/>
    </row>
    <row r="4024" spans="1:45" ht="15" customHeight="1">
      <c r="A4024" s="11">
        <v>15.555</v>
      </c>
      <c r="B4024" s="32" t="s">
        <v>73</v>
      </c>
      <c r="C4024" s="17">
        <v>51.4</v>
      </c>
      <c r="D4024" s="17">
        <v>-11.55</v>
      </c>
      <c r="E4024" s="40" t="s">
        <v>72</v>
      </c>
      <c r="F4024" s="18">
        <v>39.700000000000003</v>
      </c>
      <c r="G4024" s="17">
        <v>40.299999999999997</v>
      </c>
      <c r="H4024" s="17">
        <v>43.2</v>
      </c>
      <c r="I4024" s="17">
        <v>44.9</v>
      </c>
      <c r="J4024" s="17">
        <v>46.1</v>
      </c>
      <c r="K4024" s="30">
        <v>48.3</v>
      </c>
      <c r="L4024" s="10">
        <f t="shared" si="965"/>
        <v>46.1</v>
      </c>
      <c r="M4024" s="52" t="str">
        <f t="shared" si="969"/>
        <v>transition</v>
      </c>
      <c r="N4024" s="83">
        <v>78000000</v>
      </c>
      <c r="O4024" s="34">
        <v>15700000</v>
      </c>
      <c r="P4024" s="34">
        <v>12200000</v>
      </c>
      <c r="Q4024" s="34">
        <v>4530000</v>
      </c>
      <c r="R4024" s="34">
        <v>129000000</v>
      </c>
      <c r="S4024" s="42">
        <v>4800000</v>
      </c>
      <c r="T4024" s="10">
        <v>0.31937108463333741</v>
      </c>
      <c r="U4024" s="11">
        <v>6.4283667035171771E-2</v>
      </c>
      <c r="V4024" s="11">
        <v>4.9952913237522011E-2</v>
      </c>
      <c r="W4024" s="11">
        <v>1.8548089915243829E-2</v>
      </c>
      <c r="X4024" s="11">
        <v>0.52819063997051963</v>
      </c>
      <c r="Y4024" s="12">
        <v>1.9653605208205381E-2</v>
      </c>
      <c r="Z4024" s="10">
        <f t="shared" si="970"/>
        <v>0.57829707225355897</v>
      </c>
      <c r="AA4024" s="11">
        <f t="shared" si="971"/>
        <v>-0.42458711799822452</v>
      </c>
      <c r="AB4024" s="11">
        <f t="shared" si="964"/>
        <v>-0.23784900639490505</v>
      </c>
      <c r="AC4024" s="11">
        <f t="shared" si="972"/>
        <v>18.240369535119843</v>
      </c>
      <c r="AD4024" s="11">
        <f t="shared" si="968"/>
        <v>22.331127962588493</v>
      </c>
      <c r="AE4024" s="10">
        <v>15.4181969513608</v>
      </c>
      <c r="AF4024" s="11">
        <v>21.621440693906301</v>
      </c>
      <c r="AG4024" s="12">
        <v>28.505564438240299</v>
      </c>
      <c r="AH4024" s="10">
        <v>0.14890809499999999</v>
      </c>
      <c r="AI4024" s="11">
        <f t="shared" si="973"/>
        <v>37.681159420289852</v>
      </c>
      <c r="AJ4024" s="11">
        <f t="shared" si="974"/>
        <v>5.7971014492753632</v>
      </c>
      <c r="AK4024" s="11">
        <f t="shared" si="975"/>
        <v>0.19509113878361306</v>
      </c>
      <c r="AL4024" s="11">
        <f t="shared" si="976"/>
        <v>2.6931567328918322</v>
      </c>
      <c r="AM4024" s="11">
        <f t="shared" si="977"/>
        <v>1.9578297072253561</v>
      </c>
      <c r="AN4024" s="3">
        <f t="shared" si="966"/>
        <v>0.60465116279069764</v>
      </c>
      <c r="AO4024" s="3">
        <f t="shared" si="967"/>
        <v>9.4573643410852712E-2</v>
      </c>
      <c r="AP4024" s="3" t="s">
        <v>8</v>
      </c>
      <c r="AQ4024" s="124"/>
      <c r="AR4024" s="4"/>
      <c r="AS4024" s="3"/>
    </row>
    <row r="4025" spans="1:45" ht="15" customHeight="1">
      <c r="A4025" s="11">
        <v>15.61</v>
      </c>
      <c r="B4025" s="32" t="s">
        <v>73</v>
      </c>
      <c r="C4025" s="17">
        <v>51.4</v>
      </c>
      <c r="D4025" s="17">
        <v>-11.55</v>
      </c>
      <c r="E4025" s="40" t="s">
        <v>72</v>
      </c>
      <c r="F4025" s="18">
        <v>39.700000000000003</v>
      </c>
      <c r="G4025" s="17">
        <v>40.299999999999997</v>
      </c>
      <c r="H4025" s="17">
        <v>43.2</v>
      </c>
      <c r="I4025" s="17">
        <v>44.9</v>
      </c>
      <c r="J4025" s="17">
        <v>46.1</v>
      </c>
      <c r="K4025" s="30">
        <v>48.3</v>
      </c>
      <c r="L4025" s="10">
        <f t="shared" si="965"/>
        <v>46.1</v>
      </c>
      <c r="M4025" s="52" t="str">
        <f t="shared" si="969"/>
        <v>transition</v>
      </c>
      <c r="N4025" s="83">
        <v>27500000</v>
      </c>
      <c r="O4025" s="34">
        <v>7320000</v>
      </c>
      <c r="P4025" s="34">
        <v>6530000</v>
      </c>
      <c r="Q4025" s="34">
        <v>2950000</v>
      </c>
      <c r="R4025" s="34">
        <v>59700000</v>
      </c>
      <c r="S4025" s="42">
        <v>2360000</v>
      </c>
      <c r="T4025" s="10">
        <v>0.25855584806318166</v>
      </c>
      <c r="U4025" s="11">
        <v>6.8822865738999622E-2</v>
      </c>
      <c r="V4025" s="11">
        <v>6.1395261376457316E-2</v>
      </c>
      <c r="W4025" s="11">
        <v>2.7735990974050394E-2</v>
      </c>
      <c r="X4025" s="11">
        <v>0.56130124106807067</v>
      </c>
      <c r="Y4025" s="12">
        <v>2.2188792779240317E-2</v>
      </c>
      <c r="Z4025" s="10">
        <f t="shared" si="970"/>
        <v>0.61795407098121091</v>
      </c>
      <c r="AA4025" s="11">
        <f t="shared" si="971"/>
        <v>-0.41039610045078884</v>
      </c>
      <c r="AB4025" s="11">
        <f t="shared" si="964"/>
        <v>-0.20904380235562459</v>
      </c>
      <c r="AC4025" s="11">
        <f t="shared" si="972"/>
        <v>19.198263219571754</v>
      </c>
      <c r="AD4025" s="11">
        <f t="shared" si="968"/>
        <v>24.30140391887528</v>
      </c>
      <c r="AE4025" s="10">
        <v>18.0891323389421</v>
      </c>
      <c r="AF4025" s="11">
        <v>24.185902844240498</v>
      </c>
      <c r="AG4025" s="12">
        <v>31.680336887304001</v>
      </c>
      <c r="AH4025" s="10">
        <v>9.5810741000000005E-2</v>
      </c>
      <c r="AI4025" s="11">
        <f t="shared" si="973"/>
        <v>31.536697247706424</v>
      </c>
      <c r="AJ4025" s="11">
        <f t="shared" si="974"/>
        <v>7.9035498995311455</v>
      </c>
      <c r="AK4025" s="11">
        <f t="shared" si="975"/>
        <v>0.21303575957392848</v>
      </c>
      <c r="AL4025" s="11">
        <f t="shared" si="976"/>
        <v>2.2135593220338983</v>
      </c>
      <c r="AM4025" s="11">
        <f t="shared" si="977"/>
        <v>2.018267223382046</v>
      </c>
      <c r="AN4025" s="3">
        <f t="shared" si="966"/>
        <v>0.46063651591289789</v>
      </c>
      <c r="AO4025" s="3">
        <f t="shared" si="967"/>
        <v>0.10938023450586265</v>
      </c>
      <c r="AP4025" s="3" t="s">
        <v>8</v>
      </c>
      <c r="AQ4025" s="124"/>
      <c r="AR4025" s="4"/>
      <c r="AS4025" s="3"/>
    </row>
    <row r="4026" spans="1:45" ht="15" customHeight="1">
      <c r="A4026" s="11">
        <v>15.657</v>
      </c>
      <c r="B4026" s="32" t="s">
        <v>73</v>
      </c>
      <c r="C4026" s="17">
        <v>51.4</v>
      </c>
      <c r="D4026" s="17">
        <v>-11.55</v>
      </c>
      <c r="E4026" s="40" t="s">
        <v>72</v>
      </c>
      <c r="F4026" s="18">
        <v>39.700000000000003</v>
      </c>
      <c r="G4026" s="17">
        <v>40.299999999999997</v>
      </c>
      <c r="H4026" s="17">
        <v>43.2</v>
      </c>
      <c r="I4026" s="17">
        <v>44.9</v>
      </c>
      <c r="J4026" s="17">
        <v>46.1</v>
      </c>
      <c r="K4026" s="30">
        <v>48.3</v>
      </c>
      <c r="L4026" s="10">
        <f t="shared" si="965"/>
        <v>46.1</v>
      </c>
      <c r="M4026" s="52" t="str">
        <f t="shared" si="969"/>
        <v>transition</v>
      </c>
      <c r="N4026" s="83">
        <v>27900000</v>
      </c>
      <c r="O4026" s="34">
        <v>7060000</v>
      </c>
      <c r="P4026" s="34">
        <v>6260000</v>
      </c>
      <c r="Q4026" s="34">
        <v>2840000</v>
      </c>
      <c r="R4026" s="34">
        <v>58100000</v>
      </c>
      <c r="S4026" s="42">
        <v>1970000</v>
      </c>
      <c r="T4026" s="10">
        <v>0.26793431287813313</v>
      </c>
      <c r="U4026" s="11">
        <v>6.7799865552674546E-2</v>
      </c>
      <c r="V4026" s="11">
        <v>6.0117161240756743E-2</v>
      </c>
      <c r="W4026" s="11">
        <v>2.7273600307308174E-2</v>
      </c>
      <c r="X4026" s="11">
        <v>0.55795640065302987</v>
      </c>
      <c r="Y4026" s="12">
        <v>1.8918659368097571E-2</v>
      </c>
      <c r="Z4026" s="10">
        <f t="shared" si="970"/>
        <v>0.61059018201875348</v>
      </c>
      <c r="AA4026" s="11">
        <f t="shared" si="971"/>
        <v>-0.41186702322813767</v>
      </c>
      <c r="AB4026" s="11">
        <f t="shared" si="964"/>
        <v>-0.21425018321678582</v>
      </c>
      <c r="AC4026" s="11">
        <f t="shared" si="972"/>
        <v>19.098975932100707</v>
      </c>
      <c r="AD4026" s="11">
        <f t="shared" si="968"/>
        <v>23.945287467971852</v>
      </c>
      <c r="AE4026" s="10">
        <v>17.6457851438449</v>
      </c>
      <c r="AF4026" s="11">
        <v>23.713219516629501</v>
      </c>
      <c r="AG4026" s="12">
        <v>31.031238672993801</v>
      </c>
      <c r="AH4026" s="10">
        <v>0.13388291799999999</v>
      </c>
      <c r="AI4026" s="11">
        <f t="shared" si="973"/>
        <v>32.441860465116278</v>
      </c>
      <c r="AJ4026" s="11">
        <f t="shared" si="974"/>
        <v>6.5952460662872445</v>
      </c>
      <c r="AK4026" s="11">
        <f t="shared" si="975"/>
        <v>0.21199003017184836</v>
      </c>
      <c r="AL4026" s="11">
        <f t="shared" si="976"/>
        <v>2.204225352112676</v>
      </c>
      <c r="AM4026" s="11">
        <f t="shared" si="977"/>
        <v>1.9845559845559848</v>
      </c>
      <c r="AN4026" s="3">
        <f t="shared" si="966"/>
        <v>0.48020654044750433</v>
      </c>
      <c r="AO4026" s="3">
        <f t="shared" si="967"/>
        <v>0.10774526678141136</v>
      </c>
      <c r="AP4026" s="3" t="s">
        <v>8</v>
      </c>
      <c r="AQ4026" s="124"/>
      <c r="AR4026" s="4"/>
      <c r="AS4026" s="3"/>
    </row>
    <row r="4027" spans="1:45" ht="15" customHeight="1">
      <c r="A4027" s="11">
        <v>15.705</v>
      </c>
      <c r="B4027" s="32" t="s">
        <v>73</v>
      </c>
      <c r="C4027" s="17">
        <v>51.4</v>
      </c>
      <c r="D4027" s="17">
        <v>-11.55</v>
      </c>
      <c r="E4027" s="40" t="s">
        <v>72</v>
      </c>
      <c r="F4027" s="18">
        <v>39.700000000000003</v>
      </c>
      <c r="G4027" s="17">
        <v>40.299999999999997</v>
      </c>
      <c r="H4027" s="17">
        <v>43.2</v>
      </c>
      <c r="I4027" s="17">
        <v>44.9</v>
      </c>
      <c r="J4027" s="17">
        <v>46.1</v>
      </c>
      <c r="K4027" s="30">
        <v>48.3</v>
      </c>
      <c r="L4027" s="10">
        <f t="shared" si="965"/>
        <v>46.1</v>
      </c>
      <c r="M4027" s="52" t="str">
        <f t="shared" si="969"/>
        <v>transition</v>
      </c>
      <c r="N4027" s="83">
        <v>52500000</v>
      </c>
      <c r="O4027" s="34">
        <v>11300000</v>
      </c>
      <c r="P4027" s="34">
        <v>8950000</v>
      </c>
      <c r="Q4027" s="34">
        <v>3350000</v>
      </c>
      <c r="R4027" s="34">
        <v>87000000</v>
      </c>
      <c r="S4027" s="42">
        <v>3450000</v>
      </c>
      <c r="T4027" s="10">
        <v>0.3152206544581207</v>
      </c>
      <c r="U4027" s="11">
        <v>6.7847493245271687E-2</v>
      </c>
      <c r="V4027" s="11">
        <v>5.3737616331432002E-2</v>
      </c>
      <c r="W4027" s="11">
        <v>2.0114079855899129E-2</v>
      </c>
      <c r="X4027" s="11">
        <v>0.52236565595917139</v>
      </c>
      <c r="Y4027" s="12">
        <v>2.0714500150105074E-2</v>
      </c>
      <c r="Z4027" s="10">
        <f t="shared" si="970"/>
        <v>0.58225508317929764</v>
      </c>
      <c r="AA4027" s="11">
        <f t="shared" si="971"/>
        <v>-0.42108896765419462</v>
      </c>
      <c r="AB4027" s="11">
        <f t="shared" si="964"/>
        <v>-0.23488671131696889</v>
      </c>
      <c r="AC4027" s="11">
        <f t="shared" si="972"/>
        <v>18.476494683341862</v>
      </c>
      <c r="AD4027" s="11">
        <f t="shared" si="968"/>
        <v>22.533748945919328</v>
      </c>
      <c r="AE4027" s="10">
        <v>15.725760564056699</v>
      </c>
      <c r="AF4027" s="11">
        <v>21.896787884737801</v>
      </c>
      <c r="AG4027" s="12">
        <v>28.8061431926021</v>
      </c>
      <c r="AH4027" s="10">
        <v>0.11976284199999999</v>
      </c>
      <c r="AI4027" s="11">
        <f t="shared" si="973"/>
        <v>37.634408602150543</v>
      </c>
      <c r="AJ4027" s="11">
        <f t="shared" si="974"/>
        <v>6.1662198391420908</v>
      </c>
      <c r="AK4027" s="11">
        <f t="shared" si="975"/>
        <v>0.20692678649715035</v>
      </c>
      <c r="AL4027" s="11">
        <f t="shared" si="976"/>
        <v>2.6716417910447761</v>
      </c>
      <c r="AM4027" s="11">
        <f t="shared" si="977"/>
        <v>1.9611829944547134</v>
      </c>
      <c r="AN4027" s="3">
        <f t="shared" si="966"/>
        <v>0.60344827586206906</v>
      </c>
      <c r="AO4027" s="3">
        <f t="shared" si="967"/>
        <v>0.10287356321839081</v>
      </c>
      <c r="AP4027" s="3" t="s">
        <v>8</v>
      </c>
      <c r="AQ4027" s="124"/>
      <c r="AR4027" s="4"/>
      <c r="AS4027" s="3"/>
    </row>
    <row r="4028" spans="1:45" ht="15" customHeight="1">
      <c r="A4028" s="11">
        <v>15.753</v>
      </c>
      <c r="B4028" s="32" t="s">
        <v>73</v>
      </c>
      <c r="C4028" s="17">
        <v>51.4</v>
      </c>
      <c r="D4028" s="17">
        <v>-11.55</v>
      </c>
      <c r="E4028" s="40" t="s">
        <v>72</v>
      </c>
      <c r="F4028" s="18">
        <v>39.700000000000003</v>
      </c>
      <c r="G4028" s="17">
        <v>40.299999999999997</v>
      </c>
      <c r="H4028" s="17">
        <v>43.2</v>
      </c>
      <c r="I4028" s="17">
        <v>44.9</v>
      </c>
      <c r="J4028" s="17">
        <v>46.1</v>
      </c>
      <c r="K4028" s="30">
        <v>48.3</v>
      </c>
      <c r="L4028" s="10">
        <f t="shared" si="965"/>
        <v>46.1</v>
      </c>
      <c r="M4028" s="52" t="str">
        <f t="shared" si="969"/>
        <v>transition</v>
      </c>
      <c r="N4028" s="83">
        <v>79400000</v>
      </c>
      <c r="O4028" s="34">
        <v>17300000</v>
      </c>
      <c r="P4028" s="34">
        <v>14300000</v>
      </c>
      <c r="Q4028" s="34">
        <v>5600000</v>
      </c>
      <c r="R4028" s="34">
        <v>135000000</v>
      </c>
      <c r="S4028" s="42">
        <v>5650000</v>
      </c>
      <c r="T4028" s="10">
        <v>0.3086491739552964</v>
      </c>
      <c r="U4028" s="11">
        <v>6.7249757045675415E-2</v>
      </c>
      <c r="V4028" s="11">
        <v>5.5587949465500483E-2</v>
      </c>
      <c r="W4028" s="11">
        <v>2.1768707482993196E-2</v>
      </c>
      <c r="X4028" s="11">
        <v>0.52478134110787167</v>
      </c>
      <c r="Y4028" s="12">
        <v>2.1963070942662779E-2</v>
      </c>
      <c r="Z4028" s="10">
        <f t="shared" si="970"/>
        <v>0.5962660443407235</v>
      </c>
      <c r="AA4028" s="11">
        <f t="shared" si="971"/>
        <v>-0.41520690241683572</v>
      </c>
      <c r="AB4028" s="11">
        <f t="shared" si="964"/>
        <v>-0.22455992178848541</v>
      </c>
      <c r="AC4028" s="11">
        <f t="shared" si="972"/>
        <v>18.873534086863586</v>
      </c>
      <c r="AD4028" s="11">
        <f t="shared" si="968"/>
        <v>23.240101349667597</v>
      </c>
      <c r="AE4028" s="10">
        <v>16.6859891522985</v>
      </c>
      <c r="AF4028" s="11">
        <v>22.8197074795833</v>
      </c>
      <c r="AG4028" s="12">
        <v>29.8699204800599</v>
      </c>
      <c r="AH4028" s="10">
        <v>0.12643975700000001</v>
      </c>
      <c r="AI4028" s="11">
        <f t="shared" si="973"/>
        <v>37.03358208955224</v>
      </c>
      <c r="AJ4028" s="11">
        <f t="shared" si="974"/>
        <v>6.6431510875955322</v>
      </c>
      <c r="AK4028" s="11">
        <f t="shared" si="975"/>
        <v>0.20916502670789994</v>
      </c>
      <c r="AL4028" s="11">
        <f t="shared" si="976"/>
        <v>2.5535714285714288</v>
      </c>
      <c r="AM4028" s="11">
        <f t="shared" si="977"/>
        <v>1.9906651108518085</v>
      </c>
      <c r="AN4028" s="3">
        <f t="shared" si="966"/>
        <v>0.5881481481481482</v>
      </c>
      <c r="AO4028" s="3">
        <f t="shared" si="967"/>
        <v>0.10592592592592592</v>
      </c>
      <c r="AP4028" s="3" t="s">
        <v>8</v>
      </c>
      <c r="AQ4028" s="124"/>
      <c r="AR4028" s="4"/>
      <c r="AS4028" s="3"/>
    </row>
    <row r="4029" spans="1:45" ht="15" customHeight="1">
      <c r="A4029" s="11">
        <v>15.802</v>
      </c>
      <c r="B4029" s="32" t="s">
        <v>73</v>
      </c>
      <c r="C4029" s="17">
        <v>51.4</v>
      </c>
      <c r="D4029" s="17">
        <v>-11.55</v>
      </c>
      <c r="E4029" s="40" t="s">
        <v>72</v>
      </c>
      <c r="F4029" s="18">
        <v>39.700000000000003</v>
      </c>
      <c r="G4029" s="17">
        <v>40.299999999999997</v>
      </c>
      <c r="H4029" s="17">
        <v>43.2</v>
      </c>
      <c r="I4029" s="17">
        <v>44.9</v>
      </c>
      <c r="J4029" s="17">
        <v>46.1</v>
      </c>
      <c r="K4029" s="30">
        <v>48.3</v>
      </c>
      <c r="L4029" s="10">
        <f t="shared" si="965"/>
        <v>46.1</v>
      </c>
      <c r="M4029" s="52" t="str">
        <f t="shared" si="969"/>
        <v>transition</v>
      </c>
      <c r="N4029" s="83">
        <v>27400000</v>
      </c>
      <c r="O4029" s="34">
        <v>7510000</v>
      </c>
      <c r="P4029" s="34">
        <v>6690000</v>
      </c>
      <c r="Q4029" s="34">
        <v>3220000</v>
      </c>
      <c r="R4029" s="34">
        <v>57900000</v>
      </c>
      <c r="S4029" s="42">
        <v>2320000</v>
      </c>
      <c r="T4029" s="10">
        <v>0.26085300837776088</v>
      </c>
      <c r="U4029" s="11">
        <v>7.1496572734196503E-2</v>
      </c>
      <c r="V4029" s="11">
        <v>6.3690022848438693E-2</v>
      </c>
      <c r="W4029" s="11">
        <v>3.0654988575780653E-2</v>
      </c>
      <c r="X4029" s="11">
        <v>0.55121858339680119</v>
      </c>
      <c r="Y4029" s="12">
        <v>2.2086824067022087E-2</v>
      </c>
      <c r="Z4029" s="10">
        <f t="shared" si="970"/>
        <v>0.61955420466058775</v>
      </c>
      <c r="AA4029" s="11">
        <f t="shared" si="971"/>
        <v>-0.41562203290382121</v>
      </c>
      <c r="AB4029" s="11">
        <f t="shared" si="964"/>
        <v>-0.2079206912973324</v>
      </c>
      <c r="AC4029" s="11">
        <f t="shared" si="972"/>
        <v>18.845512778992067</v>
      </c>
      <c r="AD4029" s="11">
        <f t="shared" si="968"/>
        <v>24.378224715262462</v>
      </c>
      <c r="AE4029" s="10">
        <v>18.166683865448299</v>
      </c>
      <c r="AF4029" s="11">
        <v>24.273494826996799</v>
      </c>
      <c r="AG4029" s="12">
        <v>31.779886546269299</v>
      </c>
      <c r="AH4029" s="10">
        <v>0.14101327799999999</v>
      </c>
      <c r="AI4029" s="11">
        <f t="shared" si="973"/>
        <v>32.121922626025793</v>
      </c>
      <c r="AJ4029" s="11">
        <f t="shared" si="974"/>
        <v>7.8061911170928671</v>
      </c>
      <c r="AK4029" s="11">
        <f t="shared" si="975"/>
        <v>0.2243688820195775</v>
      </c>
      <c r="AL4029" s="11">
        <f t="shared" si="976"/>
        <v>2.0776397515527951</v>
      </c>
      <c r="AM4029" s="11">
        <f t="shared" si="977"/>
        <v>2.0177304964539009</v>
      </c>
      <c r="AN4029" s="3">
        <f t="shared" si="966"/>
        <v>0.47322970639032824</v>
      </c>
      <c r="AO4029" s="3">
        <f t="shared" si="967"/>
        <v>0.11554404145077721</v>
      </c>
      <c r="AP4029" s="3" t="s">
        <v>8</v>
      </c>
      <c r="AQ4029" s="124"/>
      <c r="AR4029" s="4"/>
      <c r="AS4029" s="3"/>
    </row>
    <row r="4030" spans="1:45" ht="15" customHeight="1">
      <c r="A4030" s="11">
        <v>15.85</v>
      </c>
      <c r="B4030" s="32" t="s">
        <v>73</v>
      </c>
      <c r="C4030" s="17">
        <v>51.4</v>
      </c>
      <c r="D4030" s="17">
        <v>-11.55</v>
      </c>
      <c r="E4030" s="40" t="s">
        <v>72</v>
      </c>
      <c r="F4030" s="18">
        <v>39.700000000000003</v>
      </c>
      <c r="G4030" s="17">
        <v>40.299999999999997</v>
      </c>
      <c r="H4030" s="17">
        <v>43.2</v>
      </c>
      <c r="I4030" s="17">
        <v>44.9</v>
      </c>
      <c r="J4030" s="17">
        <v>46.1</v>
      </c>
      <c r="K4030" s="30">
        <v>48.3</v>
      </c>
      <c r="L4030" s="10">
        <f t="shared" si="965"/>
        <v>46.1</v>
      </c>
      <c r="M4030" s="52" t="str">
        <f t="shared" si="969"/>
        <v>transition</v>
      </c>
      <c r="N4030" s="83">
        <v>18400000</v>
      </c>
      <c r="O4030" s="34">
        <v>4910000</v>
      </c>
      <c r="P4030" s="34">
        <v>4210000</v>
      </c>
      <c r="Q4030" s="34">
        <v>2090000</v>
      </c>
      <c r="R4030" s="34">
        <v>39400000</v>
      </c>
      <c r="S4030" s="42">
        <v>1140000</v>
      </c>
      <c r="T4030" s="10">
        <v>0.26229508196721313</v>
      </c>
      <c r="U4030" s="11">
        <v>6.9992872416250893E-2</v>
      </c>
      <c r="V4030" s="11">
        <v>6.0014255167498219E-2</v>
      </c>
      <c r="W4030" s="11">
        <v>2.9793300071275838E-2</v>
      </c>
      <c r="X4030" s="11">
        <v>0.56165359942979332</v>
      </c>
      <c r="Y4030" s="12">
        <v>1.6250890947968638E-2</v>
      </c>
      <c r="Z4030" s="10">
        <f t="shared" si="970"/>
        <v>0.60242914979757078</v>
      </c>
      <c r="AA4030" s="11">
        <f t="shared" si="971"/>
        <v>-0.42532351675930485</v>
      </c>
      <c r="AB4030" s="11">
        <f t="shared" si="964"/>
        <v>-0.22009402204980588</v>
      </c>
      <c r="AC4030" s="11">
        <f t="shared" si="972"/>
        <v>18.19066261874692</v>
      </c>
      <c r="AD4030" s="11">
        <f t="shared" si="968"/>
        <v>23.54556889179328</v>
      </c>
      <c r="AE4030" s="10">
        <v>17.109435402746598</v>
      </c>
      <c r="AF4030" s="11">
        <v>23.183863711970101</v>
      </c>
      <c r="AG4030" s="12">
        <v>30.436056398066899</v>
      </c>
      <c r="AH4030" s="10">
        <v>0.151063326</v>
      </c>
      <c r="AI4030" s="11">
        <f t="shared" si="973"/>
        <v>31.833910034602077</v>
      </c>
      <c r="AJ4030" s="11">
        <f t="shared" si="974"/>
        <v>5.8341862845445229</v>
      </c>
      <c r="AK4030" s="11">
        <f t="shared" si="975"/>
        <v>0.21661835748792271</v>
      </c>
      <c r="AL4030" s="11">
        <f t="shared" si="976"/>
        <v>2.0143540669856459</v>
      </c>
      <c r="AM4030" s="11">
        <f t="shared" si="977"/>
        <v>1.9562753036437246</v>
      </c>
      <c r="AN4030" s="3">
        <f t="shared" si="966"/>
        <v>0.46700507614213199</v>
      </c>
      <c r="AO4030" s="3">
        <f t="shared" si="967"/>
        <v>0.10685279187817259</v>
      </c>
      <c r="AP4030" s="3" t="s">
        <v>8</v>
      </c>
      <c r="AQ4030" s="124"/>
      <c r="AR4030" s="4"/>
      <c r="AS4030" s="3"/>
    </row>
    <row r="4031" spans="1:45" ht="15" customHeight="1">
      <c r="A4031" s="11">
        <v>15.9</v>
      </c>
      <c r="B4031" s="32" t="s">
        <v>73</v>
      </c>
      <c r="C4031" s="17">
        <v>51.4</v>
      </c>
      <c r="D4031" s="17">
        <v>-11.55</v>
      </c>
      <c r="E4031" s="40" t="s">
        <v>72</v>
      </c>
      <c r="F4031" s="18">
        <v>39.700000000000003</v>
      </c>
      <c r="G4031" s="17">
        <v>40.299999999999997</v>
      </c>
      <c r="H4031" s="17">
        <v>43.2</v>
      </c>
      <c r="I4031" s="17">
        <v>44.9</v>
      </c>
      <c r="J4031" s="17">
        <v>46.1</v>
      </c>
      <c r="K4031" s="30">
        <v>48.3</v>
      </c>
      <c r="L4031" s="10">
        <f t="shared" si="965"/>
        <v>46.1</v>
      </c>
      <c r="M4031" s="52" t="str">
        <f t="shared" si="969"/>
        <v>transition</v>
      </c>
      <c r="N4031" s="83">
        <v>12400000</v>
      </c>
      <c r="O4031" s="34">
        <v>3370000</v>
      </c>
      <c r="P4031" s="34">
        <v>2950000</v>
      </c>
      <c r="Q4031" s="34">
        <v>1380000</v>
      </c>
      <c r="R4031" s="34">
        <v>27100000</v>
      </c>
      <c r="S4031" s="42">
        <v>824000</v>
      </c>
      <c r="T4031" s="10">
        <v>0.25820423121772446</v>
      </c>
      <c r="U4031" s="11">
        <v>7.0173246709978349E-2</v>
      </c>
      <c r="V4031" s="11">
        <v>6.142761952357155E-2</v>
      </c>
      <c r="W4031" s="11">
        <v>2.8735632183908046E-2</v>
      </c>
      <c r="X4031" s="11">
        <v>0.56430118274196239</v>
      </c>
      <c r="Y4031" s="12">
        <v>1.7158087622855239E-2</v>
      </c>
      <c r="Z4031" s="10">
        <f t="shared" si="970"/>
        <v>0.60464570624120151</v>
      </c>
      <c r="AA4031" s="11">
        <f t="shared" si="971"/>
        <v>-0.41666870919431881</v>
      </c>
      <c r="AB4031" s="11">
        <f t="shared" si="964"/>
        <v>-0.21849902682727829</v>
      </c>
      <c r="AC4031" s="11">
        <f t="shared" si="972"/>
        <v>18.774862129383479</v>
      </c>
      <c r="AD4031" s="11">
        <f t="shared" si="968"/>
        <v>23.654666565014168</v>
      </c>
      <c r="AE4031" s="10">
        <v>17.2132087150544</v>
      </c>
      <c r="AF4031" s="11">
        <v>23.3268902437345</v>
      </c>
      <c r="AG4031" s="12">
        <v>30.5547477031112</v>
      </c>
      <c r="AH4031" s="10">
        <v>0.16735797499999999</v>
      </c>
      <c r="AI4031" s="11">
        <f t="shared" si="973"/>
        <v>31.39240506329114</v>
      </c>
      <c r="AJ4031" s="11">
        <f t="shared" si="974"/>
        <v>6.2310949788263761</v>
      </c>
      <c r="AK4031" s="11">
        <f t="shared" si="975"/>
        <v>0.21614641814507074</v>
      </c>
      <c r="AL4031" s="11">
        <f t="shared" si="976"/>
        <v>2.13768115942029</v>
      </c>
      <c r="AM4031" s="11">
        <f t="shared" si="977"/>
        <v>1.9598779915532618</v>
      </c>
      <c r="AN4031" s="3">
        <f t="shared" si="966"/>
        <v>0.45756457564575642</v>
      </c>
      <c r="AO4031" s="3">
        <f t="shared" si="967"/>
        <v>0.10885608856088561</v>
      </c>
      <c r="AP4031" s="3" t="s">
        <v>8</v>
      </c>
      <c r="AQ4031" s="124"/>
      <c r="AR4031" s="4"/>
      <c r="AS4031" s="3"/>
    </row>
    <row r="4032" spans="1:45" ht="15" customHeight="1">
      <c r="A4032" s="11">
        <v>15.942</v>
      </c>
      <c r="B4032" s="32" t="s">
        <v>73</v>
      </c>
      <c r="C4032" s="17">
        <v>51.4</v>
      </c>
      <c r="D4032" s="17">
        <v>-11.55</v>
      </c>
      <c r="E4032" s="40" t="s">
        <v>72</v>
      </c>
      <c r="F4032" s="18">
        <v>39.700000000000003</v>
      </c>
      <c r="G4032" s="17">
        <v>40.299999999999997</v>
      </c>
      <c r="H4032" s="17">
        <v>43.2</v>
      </c>
      <c r="I4032" s="17">
        <v>44.9</v>
      </c>
      <c r="J4032" s="17">
        <v>46.1</v>
      </c>
      <c r="K4032" s="30">
        <v>48.3</v>
      </c>
      <c r="L4032" s="10">
        <f t="shared" si="965"/>
        <v>46.1</v>
      </c>
      <c r="M4032" s="52" t="str">
        <f t="shared" si="969"/>
        <v>transition</v>
      </c>
      <c r="N4032" s="83">
        <v>35000000</v>
      </c>
      <c r="O4032" s="34">
        <v>9260000</v>
      </c>
      <c r="P4032" s="34">
        <v>8090000</v>
      </c>
      <c r="Q4032" s="34">
        <v>3970000</v>
      </c>
      <c r="R4032" s="34">
        <v>76000000</v>
      </c>
      <c r="S4032" s="42">
        <v>2670000</v>
      </c>
      <c r="T4032" s="10">
        <v>0.25927846507148677</v>
      </c>
      <c r="U4032" s="11">
        <v>6.8597673901770503E-2</v>
      </c>
      <c r="V4032" s="11">
        <v>5.9930365212237942E-2</v>
      </c>
      <c r="W4032" s="11">
        <v>2.94095858952515E-2</v>
      </c>
      <c r="X4032" s="11">
        <v>0.56300466701237128</v>
      </c>
      <c r="Y4032" s="12">
        <v>1.9779242906881992E-2</v>
      </c>
      <c r="Z4032" s="10">
        <f t="shared" si="970"/>
        <v>0.61400583576490197</v>
      </c>
      <c r="AA4032" s="11">
        <f t="shared" si="971"/>
        <v>-0.42083867874226238</v>
      </c>
      <c r="AB4032" s="11">
        <f t="shared" si="964"/>
        <v>-0.21182750112519977</v>
      </c>
      <c r="AC4032" s="11">
        <f t="shared" si="972"/>
        <v>18.493389184897289</v>
      </c>
      <c r="AD4032" s="11">
        <f t="shared" si="968"/>
        <v>24.110998923036334</v>
      </c>
      <c r="AE4032" s="10">
        <v>17.829295808518602</v>
      </c>
      <c r="AF4032" s="11">
        <v>23.945469010153701</v>
      </c>
      <c r="AG4032" s="12">
        <v>31.309175364698199</v>
      </c>
      <c r="AH4032" s="10">
        <v>0.163004813</v>
      </c>
      <c r="AI4032" s="11">
        <f t="shared" si="973"/>
        <v>31.531531531531531</v>
      </c>
      <c r="AJ4032" s="11">
        <f t="shared" si="974"/>
        <v>7.0878683302362635</v>
      </c>
      <c r="AK4032" s="11">
        <f t="shared" si="975"/>
        <v>0.2132213221322132</v>
      </c>
      <c r="AL4032" s="11">
        <f t="shared" si="976"/>
        <v>2.0377833753148615</v>
      </c>
      <c r="AM4032" s="11">
        <f t="shared" si="977"/>
        <v>2.0020842017507294</v>
      </c>
      <c r="AN4032" s="3">
        <f t="shared" si="966"/>
        <v>0.46052631578947367</v>
      </c>
      <c r="AO4032" s="3">
        <f t="shared" si="967"/>
        <v>0.10644736842105264</v>
      </c>
      <c r="AP4032" s="3" t="s">
        <v>8</v>
      </c>
      <c r="AQ4032" s="124"/>
      <c r="AR4032" s="4"/>
      <c r="AS4032" s="3"/>
    </row>
    <row r="4033" spans="1:45" ht="15" customHeight="1">
      <c r="A4033" s="11">
        <v>15.984</v>
      </c>
      <c r="B4033" s="32" t="s">
        <v>73</v>
      </c>
      <c r="C4033" s="17">
        <v>51.4</v>
      </c>
      <c r="D4033" s="17">
        <v>-11.55</v>
      </c>
      <c r="E4033" s="40" t="s">
        <v>72</v>
      </c>
      <c r="F4033" s="18">
        <v>39.700000000000003</v>
      </c>
      <c r="G4033" s="17">
        <v>40.299999999999997</v>
      </c>
      <c r="H4033" s="17">
        <v>43.2</v>
      </c>
      <c r="I4033" s="17">
        <v>44.9</v>
      </c>
      <c r="J4033" s="17">
        <v>46.1</v>
      </c>
      <c r="K4033" s="30">
        <v>48.3</v>
      </c>
      <c r="L4033" s="10">
        <f t="shared" si="965"/>
        <v>46.1</v>
      </c>
      <c r="M4033" s="52" t="str">
        <f t="shared" si="969"/>
        <v>transition</v>
      </c>
      <c r="N4033" s="83">
        <v>13400000</v>
      </c>
      <c r="O4033" s="34">
        <v>3280000</v>
      </c>
      <c r="P4033" s="34">
        <v>2850000</v>
      </c>
      <c r="Q4033" s="34">
        <v>1340000</v>
      </c>
      <c r="R4033" s="34">
        <v>27900000</v>
      </c>
      <c r="S4033" s="42">
        <v>848000</v>
      </c>
      <c r="T4033" s="10">
        <v>0.27006328348583175</v>
      </c>
      <c r="U4033" s="11">
        <v>6.6105042524890162E-2</v>
      </c>
      <c r="V4033" s="11">
        <v>5.7438832681688097E-2</v>
      </c>
      <c r="W4033" s="11">
        <v>2.7006328348583176E-2</v>
      </c>
      <c r="X4033" s="11">
        <v>0.56229594098915714</v>
      </c>
      <c r="Y4033" s="12">
        <v>1.7090571969849651E-2</v>
      </c>
      <c r="Z4033" s="10">
        <f t="shared" si="970"/>
        <v>0.60567444097138734</v>
      </c>
      <c r="AA4033" s="11">
        <f t="shared" si="971"/>
        <v>-0.41847574180688862</v>
      </c>
      <c r="AB4033" s="11">
        <f t="shared" ref="AB4033:AB4096" si="978">LOG(Z4033)</f>
        <v>-0.21776075286682059</v>
      </c>
      <c r="AC4033" s="11">
        <f t="shared" si="972"/>
        <v>18.652887428035015</v>
      </c>
      <c r="AD4033" s="11">
        <f t="shared" si="968"/>
        <v>23.705164503909472</v>
      </c>
      <c r="AE4033" s="10">
        <v>17.293958511244998</v>
      </c>
      <c r="AF4033" s="11">
        <v>23.3791880534522</v>
      </c>
      <c r="AG4033" s="12">
        <v>30.651627632494101</v>
      </c>
      <c r="AH4033" s="10">
        <v>0.15773584900000001</v>
      </c>
      <c r="AI4033" s="11">
        <f t="shared" si="973"/>
        <v>32.445520581113804</v>
      </c>
      <c r="AJ4033" s="11">
        <f t="shared" si="974"/>
        <v>5.9517125210555868</v>
      </c>
      <c r="AK4033" s="11">
        <f t="shared" si="975"/>
        <v>0.20625103539676404</v>
      </c>
      <c r="AL4033" s="11">
        <f t="shared" si="976"/>
        <v>2.1268656716417911</v>
      </c>
      <c r="AM4033" s="11">
        <f t="shared" si="977"/>
        <v>1.9706660254868957</v>
      </c>
      <c r="AN4033" s="3">
        <f t="shared" si="966"/>
        <v>0.48028673835125452</v>
      </c>
      <c r="AO4033" s="3">
        <f t="shared" si="967"/>
        <v>0.10215053763440861</v>
      </c>
      <c r="AP4033" s="3" t="s">
        <v>8</v>
      </c>
      <c r="AQ4033" s="124"/>
      <c r="AR4033" s="4"/>
      <c r="AS4033" s="3"/>
    </row>
    <row r="4034" spans="1:45" ht="15" customHeight="1">
      <c r="A4034" s="11">
        <v>16.004999999999999</v>
      </c>
      <c r="B4034" s="32" t="s">
        <v>73</v>
      </c>
      <c r="C4034" s="17">
        <v>51.4</v>
      </c>
      <c r="D4034" s="17">
        <v>-11.55</v>
      </c>
      <c r="E4034" s="40" t="s">
        <v>72</v>
      </c>
      <c r="F4034" s="18">
        <v>39.700000000000003</v>
      </c>
      <c r="G4034" s="17">
        <v>40.299999999999997</v>
      </c>
      <c r="H4034" s="17">
        <v>43.2</v>
      </c>
      <c r="I4034" s="17">
        <v>44.9</v>
      </c>
      <c r="J4034" s="17">
        <v>46.1</v>
      </c>
      <c r="K4034" s="30">
        <v>48.3</v>
      </c>
      <c r="L4034" s="10">
        <f t="shared" si="965"/>
        <v>46.1</v>
      </c>
      <c r="M4034" s="52" t="str">
        <f t="shared" si="969"/>
        <v>transition</v>
      </c>
      <c r="N4034" s="83">
        <v>45000000</v>
      </c>
      <c r="O4034" s="34">
        <v>11400000</v>
      </c>
      <c r="P4034" s="34">
        <v>9960000</v>
      </c>
      <c r="Q4034" s="34">
        <v>4550000</v>
      </c>
      <c r="R4034" s="34">
        <v>92200000</v>
      </c>
      <c r="S4034" s="42">
        <v>3430000</v>
      </c>
      <c r="T4034" s="10">
        <v>0.27020535607061369</v>
      </c>
      <c r="U4034" s="11">
        <v>6.845202353788879E-2</v>
      </c>
      <c r="V4034" s="11">
        <v>5.9805452143629159E-2</v>
      </c>
      <c r="W4034" s="11">
        <v>2.732076378047316E-2</v>
      </c>
      <c r="X4034" s="11">
        <v>0.55362075177134618</v>
      </c>
      <c r="Y4034" s="12">
        <v>2.0595652696048999E-2</v>
      </c>
      <c r="Z4034" s="10">
        <f t="shared" si="970"/>
        <v>0.61145194274028636</v>
      </c>
      <c r="AA4034" s="11">
        <f t="shared" si="971"/>
        <v>-0.41520807456212611</v>
      </c>
      <c r="AB4034" s="11">
        <f t="shared" si="978"/>
        <v>-0.21363767079919055</v>
      </c>
      <c r="AC4034" s="11">
        <f t="shared" si="972"/>
        <v>18.873454967056485</v>
      </c>
      <c r="AD4034" s="11">
        <f t="shared" si="968"/>
        <v>23.987183317335365</v>
      </c>
      <c r="AE4034" s="10">
        <v>17.696168410951799</v>
      </c>
      <c r="AF4034" s="11">
        <v>23.7977110317842</v>
      </c>
      <c r="AG4034" s="12">
        <v>31.0920607684102</v>
      </c>
      <c r="AH4034" s="10">
        <v>0.170266379</v>
      </c>
      <c r="AI4034" s="11">
        <f t="shared" si="973"/>
        <v>32.798833819241985</v>
      </c>
      <c r="AJ4034" s="11">
        <f t="shared" si="974"/>
        <v>7.0823869502374555</v>
      </c>
      <c r="AK4034" s="11">
        <f t="shared" si="975"/>
        <v>0.21318084581207833</v>
      </c>
      <c r="AL4034" s="11">
        <f t="shared" si="976"/>
        <v>2.1890109890109892</v>
      </c>
      <c r="AM4034" s="11">
        <f t="shared" si="977"/>
        <v>2.0003408316291753</v>
      </c>
      <c r="AN4034" s="3">
        <f t="shared" si="966"/>
        <v>0.48806941431670292</v>
      </c>
      <c r="AO4034" s="3">
        <f t="shared" si="967"/>
        <v>0.10802603036876356</v>
      </c>
      <c r="AP4034" s="3" t="s">
        <v>8</v>
      </c>
      <c r="AQ4034" s="124"/>
      <c r="AR4034" s="4"/>
      <c r="AS4034" s="3"/>
    </row>
    <row r="4035" spans="1:45" ht="15" customHeight="1">
      <c r="A4035" s="11">
        <v>16.027000000000001</v>
      </c>
      <c r="B4035" s="32" t="s">
        <v>73</v>
      </c>
      <c r="C4035" s="17">
        <v>51.4</v>
      </c>
      <c r="D4035" s="17">
        <v>-11.55</v>
      </c>
      <c r="E4035" s="40" t="s">
        <v>72</v>
      </c>
      <c r="F4035" s="18">
        <v>39.700000000000003</v>
      </c>
      <c r="G4035" s="17">
        <v>40.299999999999997</v>
      </c>
      <c r="H4035" s="17">
        <v>43.2</v>
      </c>
      <c r="I4035" s="17">
        <v>44.9</v>
      </c>
      <c r="J4035" s="17">
        <v>46.1</v>
      </c>
      <c r="K4035" s="30">
        <v>48.3</v>
      </c>
      <c r="L4035" s="10">
        <f t="shared" ref="L4035:L4098" si="979">IF(A4035&lt;2,C4035,IF(A4035&lt;15,K4035,IF(A4035&lt;25,J4035,IF(A4035&lt;35,I4035,IF(A4035&lt;45,H4035,IF(A4035&lt;55,G4035,IF(A4035&lt;65,F4035,IF(A4035&lt;70,F4035,"no age"))))))))</f>
        <v>46.1</v>
      </c>
      <c r="M4035" s="52" t="str">
        <f t="shared" si="969"/>
        <v>transition</v>
      </c>
      <c r="N4035" s="83">
        <v>78600000</v>
      </c>
      <c r="O4035" s="34">
        <v>16400000</v>
      </c>
      <c r="P4035" s="34">
        <v>12400000</v>
      </c>
      <c r="Q4035" s="34">
        <v>4610000</v>
      </c>
      <c r="R4035" s="34">
        <v>130000000</v>
      </c>
      <c r="S4035" s="42">
        <v>5600000</v>
      </c>
      <c r="T4035" s="10">
        <v>0.31743467549775856</v>
      </c>
      <c r="U4035" s="11">
        <v>6.6233189289608654E-2</v>
      </c>
      <c r="V4035" s="11">
        <v>5.0078752877508986E-2</v>
      </c>
      <c r="W4035" s="11">
        <v>1.8617987964944873E-2</v>
      </c>
      <c r="X4035" s="11">
        <v>0.52501918339323939</v>
      </c>
      <c r="Y4035" s="12">
        <v>2.2616210976939541E-2</v>
      </c>
      <c r="Z4035" s="10">
        <f t="shared" si="970"/>
        <v>0.57959497564726992</v>
      </c>
      <c r="AA4035" s="11">
        <f t="shared" si="971"/>
        <v>-0.43045479047589613</v>
      </c>
      <c r="AB4035" s="11">
        <f t="shared" si="978"/>
        <v>-0.23687538796643165</v>
      </c>
      <c r="AC4035" s="11">
        <f t="shared" si="972"/>
        <v>17.84430164287701</v>
      </c>
      <c r="AD4035" s="11">
        <f t="shared" si="968"/>
        <v>22.397723463096074</v>
      </c>
      <c r="AE4035" s="10">
        <v>15.608645279829901</v>
      </c>
      <c r="AF4035" s="11">
        <v>21.706385729924602</v>
      </c>
      <c r="AG4035" s="12">
        <v>28.5940312933139</v>
      </c>
      <c r="AH4035" s="10">
        <v>0.113898166</v>
      </c>
      <c r="AI4035" s="11">
        <f t="shared" si="973"/>
        <v>37.679769894534992</v>
      </c>
      <c r="AJ4035" s="11">
        <f t="shared" si="974"/>
        <v>6.6508313539192399</v>
      </c>
      <c r="AK4035" s="11">
        <f t="shared" si="975"/>
        <v>0.19768061061475647</v>
      </c>
      <c r="AL4035" s="11">
        <f t="shared" si="976"/>
        <v>2.6898047722342735</v>
      </c>
      <c r="AM4035" s="11">
        <f t="shared" si="977"/>
        <v>1.9848756729043833</v>
      </c>
      <c r="AN4035" s="3">
        <f t="shared" ref="AN4035:AN4098" si="980">IF(T4035="n/a","n/a",T4035/X4035)</f>
        <v>0.60461538461538455</v>
      </c>
      <c r="AO4035" s="3">
        <f t="shared" ref="AO4035:AO4098" si="981">IF(P4035="n/a","n/a",P4035/R4035)</f>
        <v>9.5384615384615387E-2</v>
      </c>
      <c r="AP4035" s="3" t="s">
        <v>8</v>
      </c>
      <c r="AQ4035" s="124"/>
      <c r="AR4035" s="4"/>
      <c r="AS4035" s="3"/>
    </row>
    <row r="4036" spans="1:45" ht="15" customHeight="1">
      <c r="A4036" s="11">
        <v>16.048999999999999</v>
      </c>
      <c r="B4036" s="32" t="s">
        <v>73</v>
      </c>
      <c r="C4036" s="17">
        <v>51.4</v>
      </c>
      <c r="D4036" s="17">
        <v>-11.55</v>
      </c>
      <c r="E4036" s="40" t="s">
        <v>72</v>
      </c>
      <c r="F4036" s="18">
        <v>39.700000000000003</v>
      </c>
      <c r="G4036" s="17">
        <v>40.299999999999997</v>
      </c>
      <c r="H4036" s="17">
        <v>43.2</v>
      </c>
      <c r="I4036" s="17">
        <v>44.9</v>
      </c>
      <c r="J4036" s="17">
        <v>46.1</v>
      </c>
      <c r="K4036" s="30">
        <v>48.3</v>
      </c>
      <c r="L4036" s="10">
        <f t="shared" si="979"/>
        <v>46.1</v>
      </c>
      <c r="M4036" s="52" t="str">
        <f t="shared" si="969"/>
        <v>transition</v>
      </c>
      <c r="N4036" s="83">
        <v>22000000</v>
      </c>
      <c r="O4036" s="34">
        <v>5190000</v>
      </c>
      <c r="P4036" s="34">
        <v>4190000</v>
      </c>
      <c r="Q4036" s="34">
        <v>1850000</v>
      </c>
      <c r="R4036" s="34">
        <v>43900000</v>
      </c>
      <c r="S4036" s="42">
        <v>1230000</v>
      </c>
      <c r="T4036" s="10">
        <v>0.28075548749361917</v>
      </c>
      <c r="U4036" s="11">
        <v>6.6232771822358344E-2</v>
      </c>
      <c r="V4036" s="11">
        <v>5.3471158754466563E-2</v>
      </c>
      <c r="W4036" s="11">
        <v>2.3608984175599795E-2</v>
      </c>
      <c r="X4036" s="11">
        <v>0.56023481368044925</v>
      </c>
      <c r="Y4036" s="12">
        <v>1.569678407350689E-2</v>
      </c>
      <c r="Z4036" s="10">
        <f t="shared" si="970"/>
        <v>0.5834670947030498</v>
      </c>
      <c r="AA4036" s="11">
        <f t="shared" si="971"/>
        <v>-0.42816573329516244</v>
      </c>
      <c r="AB4036" s="11">
        <f t="shared" si="978"/>
        <v>-0.23398363146411294</v>
      </c>
      <c r="AC4036" s="11">
        <f t="shared" si="972"/>
        <v>17.998813002576533</v>
      </c>
      <c r="AD4036" s="11">
        <f t="shared" si="968"/>
        <v>22.595519607854676</v>
      </c>
      <c r="AE4036" s="10">
        <v>15.8248845825338</v>
      </c>
      <c r="AF4036" s="11">
        <v>21.9765964696815</v>
      </c>
      <c r="AG4036" s="12">
        <v>28.832290430685301</v>
      </c>
      <c r="AH4036" s="10">
        <v>0.14227658200000001</v>
      </c>
      <c r="AI4036" s="11">
        <f t="shared" si="973"/>
        <v>33.383915022761755</v>
      </c>
      <c r="AJ4036" s="11">
        <f t="shared" si="974"/>
        <v>5.2948773138183389</v>
      </c>
      <c r="AK4036" s="11">
        <f t="shared" si="975"/>
        <v>0.19925479063165361</v>
      </c>
      <c r="AL4036" s="11">
        <f t="shared" si="976"/>
        <v>2.2648648648648648</v>
      </c>
      <c r="AM4036" s="11">
        <f t="shared" si="977"/>
        <v>1.9293739967897274</v>
      </c>
      <c r="AN4036" s="3">
        <f t="shared" si="980"/>
        <v>0.50113895216400905</v>
      </c>
      <c r="AO4036" s="3">
        <f t="shared" si="981"/>
        <v>9.544419134396355E-2</v>
      </c>
      <c r="AP4036" s="3" t="s">
        <v>8</v>
      </c>
      <c r="AQ4036" s="124"/>
      <c r="AR4036" s="4"/>
      <c r="AS4036" s="3"/>
    </row>
    <row r="4037" spans="1:45" ht="15" customHeight="1">
      <c r="A4037" s="11">
        <v>16.071999999999999</v>
      </c>
      <c r="B4037" s="32" t="s">
        <v>73</v>
      </c>
      <c r="C4037" s="17">
        <v>51.4</v>
      </c>
      <c r="D4037" s="17">
        <v>-11.55</v>
      </c>
      <c r="E4037" s="40" t="s">
        <v>72</v>
      </c>
      <c r="F4037" s="18">
        <v>39.700000000000003</v>
      </c>
      <c r="G4037" s="17">
        <v>40.299999999999997</v>
      </c>
      <c r="H4037" s="17">
        <v>43.2</v>
      </c>
      <c r="I4037" s="17">
        <v>44.9</v>
      </c>
      <c r="J4037" s="17">
        <v>46.1</v>
      </c>
      <c r="K4037" s="30">
        <v>48.3</v>
      </c>
      <c r="L4037" s="10">
        <f t="shared" si="979"/>
        <v>46.1</v>
      </c>
      <c r="M4037" s="52" t="str">
        <f t="shared" si="969"/>
        <v>transition</v>
      </c>
      <c r="N4037" s="83">
        <v>18900000</v>
      </c>
      <c r="O4037" s="34">
        <v>4580000</v>
      </c>
      <c r="P4037" s="34">
        <v>3800000</v>
      </c>
      <c r="Q4037" s="34">
        <v>1730000</v>
      </c>
      <c r="R4037" s="34">
        <v>38300000</v>
      </c>
      <c r="S4037" s="42">
        <v>1160000</v>
      </c>
      <c r="T4037" s="10">
        <v>0.27603329925514825</v>
      </c>
      <c r="U4037" s="11">
        <v>6.6890609025850742E-2</v>
      </c>
      <c r="V4037" s="11">
        <v>5.5498758580400175E-2</v>
      </c>
      <c r="W4037" s="11">
        <v>2.5266540090550606E-2</v>
      </c>
      <c r="X4037" s="11">
        <v>0.55936906674455966</v>
      </c>
      <c r="Y4037" s="12">
        <v>1.6941726303490581E-2</v>
      </c>
      <c r="Z4037" s="10">
        <f t="shared" si="970"/>
        <v>0.59361135758651296</v>
      </c>
      <c r="AA4037" s="11">
        <f t="shared" si="971"/>
        <v>-0.42496755897419086</v>
      </c>
      <c r="AB4037" s="11">
        <f t="shared" si="978"/>
        <v>-0.22649779827828337</v>
      </c>
      <c r="AC4037" s="11">
        <f t="shared" si="972"/>
        <v>18.214689769242117</v>
      </c>
      <c r="AD4037" s="11">
        <f t="shared" si="968"/>
        <v>23.107550597765417</v>
      </c>
      <c r="AE4037" s="10">
        <v>16.499405241498501</v>
      </c>
      <c r="AF4037" s="11">
        <v>22.633116409945298</v>
      </c>
      <c r="AG4037" s="12">
        <v>29.6237649428925</v>
      </c>
      <c r="AH4037" s="10">
        <v>0.163298744</v>
      </c>
      <c r="AI4037" s="11">
        <f t="shared" si="973"/>
        <v>33.041958041958047</v>
      </c>
      <c r="AJ4037" s="11">
        <f t="shared" si="974"/>
        <v>5.7826520438683957</v>
      </c>
      <c r="AK4037" s="11">
        <f t="shared" si="975"/>
        <v>0.20395400443816825</v>
      </c>
      <c r="AL4037" s="11">
        <f t="shared" si="976"/>
        <v>2.1965317919075145</v>
      </c>
      <c r="AM4037" s="11">
        <f t="shared" si="977"/>
        <v>1.9529724933451647</v>
      </c>
      <c r="AN4037" s="3">
        <f t="shared" si="980"/>
        <v>0.49347258485639689</v>
      </c>
      <c r="AO4037" s="3">
        <f t="shared" si="981"/>
        <v>9.921671018276762E-2</v>
      </c>
      <c r="AP4037" s="3" t="s">
        <v>8</v>
      </c>
      <c r="AQ4037" s="124"/>
      <c r="AR4037" s="4"/>
      <c r="AS4037" s="3"/>
    </row>
    <row r="4038" spans="1:45" ht="15" customHeight="1">
      <c r="A4038" s="11">
        <v>16.081</v>
      </c>
      <c r="B4038" s="32" t="s">
        <v>73</v>
      </c>
      <c r="C4038" s="17">
        <v>51.4</v>
      </c>
      <c r="D4038" s="17">
        <v>-11.55</v>
      </c>
      <c r="E4038" s="40" t="s">
        <v>72</v>
      </c>
      <c r="F4038" s="18">
        <v>39.700000000000003</v>
      </c>
      <c r="G4038" s="17">
        <v>40.299999999999997</v>
      </c>
      <c r="H4038" s="17">
        <v>43.2</v>
      </c>
      <c r="I4038" s="17">
        <v>44.9</v>
      </c>
      <c r="J4038" s="17">
        <v>46.1</v>
      </c>
      <c r="K4038" s="30">
        <v>48.3</v>
      </c>
      <c r="L4038" s="10">
        <f t="shared" si="979"/>
        <v>46.1</v>
      </c>
      <c r="M4038" s="52" t="str">
        <f t="shared" si="969"/>
        <v>transition</v>
      </c>
      <c r="N4038" s="83">
        <v>51500000</v>
      </c>
      <c r="O4038" s="34">
        <v>11500000</v>
      </c>
      <c r="P4038" s="34">
        <v>9150000</v>
      </c>
      <c r="Q4038" s="34">
        <v>3660000</v>
      </c>
      <c r="R4038" s="34">
        <v>92800000</v>
      </c>
      <c r="S4038" s="42">
        <v>3510000</v>
      </c>
      <c r="T4038" s="10">
        <v>0.29920985359051822</v>
      </c>
      <c r="U4038" s="11">
        <v>6.6813850801766203E-2</v>
      </c>
      <c r="V4038" s="11">
        <v>5.3160585637927027E-2</v>
      </c>
      <c r="W4038" s="11">
        <v>2.1264234255170811E-2</v>
      </c>
      <c r="X4038" s="11">
        <v>0.5391587264699047</v>
      </c>
      <c r="Y4038" s="12">
        <v>2.0392749244712991E-2</v>
      </c>
      <c r="Z4038" s="10">
        <f t="shared" si="970"/>
        <v>0.58662832494608197</v>
      </c>
      <c r="AA4038" s="11">
        <f t="shared" si="971"/>
        <v>-0.42436386477688742</v>
      </c>
      <c r="AB4038" s="11">
        <f t="shared" si="978"/>
        <v>-0.23163697123818525</v>
      </c>
      <c r="AC4038" s="11">
        <f t="shared" si="972"/>
        <v>18.255439127560098</v>
      </c>
      <c r="AD4038" s="11">
        <f t="shared" si="968"/>
        <v>22.75603116730813</v>
      </c>
      <c r="AE4038" s="10">
        <v>16.0518912152288</v>
      </c>
      <c r="AF4038" s="11">
        <v>22.182704097973801</v>
      </c>
      <c r="AG4038" s="12">
        <v>29.170409555362799</v>
      </c>
      <c r="AH4038" s="10">
        <v>0.15421842699999999</v>
      </c>
      <c r="AI4038" s="11">
        <f t="shared" si="973"/>
        <v>35.689535689535688</v>
      </c>
      <c r="AJ4038" s="11">
        <f t="shared" si="974"/>
        <v>6.3806580621705145</v>
      </c>
      <c r="AK4038" s="11">
        <f t="shared" si="975"/>
        <v>0.20154203283037636</v>
      </c>
      <c r="AL4038" s="11">
        <f t="shared" si="976"/>
        <v>2.5</v>
      </c>
      <c r="AM4038" s="11">
        <f t="shared" si="977"/>
        <v>1.9705248023005035</v>
      </c>
      <c r="AN4038" s="3">
        <f t="shared" si="980"/>
        <v>0.55495689655172409</v>
      </c>
      <c r="AO4038" s="3">
        <f t="shared" si="981"/>
        <v>9.8599137931034489E-2</v>
      </c>
      <c r="AP4038" s="3" t="s">
        <v>8</v>
      </c>
      <c r="AQ4038" s="124"/>
      <c r="AR4038" s="4"/>
      <c r="AS4038" s="3"/>
    </row>
    <row r="4039" spans="1:45" ht="15" customHeight="1">
      <c r="A4039" s="11">
        <v>16.103999999999999</v>
      </c>
      <c r="B4039" s="32" t="s">
        <v>73</v>
      </c>
      <c r="C4039" s="17">
        <v>51.4</v>
      </c>
      <c r="D4039" s="17">
        <v>-11.55</v>
      </c>
      <c r="E4039" s="40" t="s">
        <v>72</v>
      </c>
      <c r="F4039" s="18">
        <v>39.700000000000003</v>
      </c>
      <c r="G4039" s="17">
        <v>40.299999999999997</v>
      </c>
      <c r="H4039" s="17">
        <v>43.2</v>
      </c>
      <c r="I4039" s="17">
        <v>44.9</v>
      </c>
      <c r="J4039" s="17">
        <v>46.1</v>
      </c>
      <c r="K4039" s="30">
        <v>48.3</v>
      </c>
      <c r="L4039" s="10">
        <f t="shared" si="979"/>
        <v>46.1</v>
      </c>
      <c r="M4039" s="52" t="str">
        <f t="shared" si="969"/>
        <v>transition</v>
      </c>
      <c r="N4039" s="83">
        <v>48600000</v>
      </c>
      <c r="O4039" s="34">
        <v>11100000</v>
      </c>
      <c r="P4039" s="34">
        <v>9590000</v>
      </c>
      <c r="Q4039" s="34">
        <v>3400000</v>
      </c>
      <c r="R4039" s="34">
        <v>87400000</v>
      </c>
      <c r="S4039" s="42">
        <v>4120000</v>
      </c>
      <c r="T4039" s="10">
        <v>0.29596248705925338</v>
      </c>
      <c r="U4039" s="11">
        <v>6.7596370501187497E-2</v>
      </c>
      <c r="V4039" s="11">
        <v>5.8400828207782716E-2</v>
      </c>
      <c r="W4039" s="11">
        <v>2.0705194567931306E-2</v>
      </c>
      <c r="X4039" s="11">
        <v>0.53224529565799894</v>
      </c>
      <c r="Y4039" s="12">
        <v>2.5089824005846171E-2</v>
      </c>
      <c r="Z4039" s="10">
        <f t="shared" si="970"/>
        <v>0.60652250974831623</v>
      </c>
      <c r="AA4039" s="11">
        <f t="shared" si="971"/>
        <v>-0.40001819282767975</v>
      </c>
      <c r="AB4039" s="11">
        <f t="shared" si="978"/>
        <v>-0.21715307661426597</v>
      </c>
      <c r="AC4039" s="11">
        <f t="shared" si="972"/>
        <v>19.898771984131614</v>
      </c>
      <c r="AD4039" s="11">
        <f t="shared" si="968"/>
        <v>23.74672955958421</v>
      </c>
      <c r="AE4039" s="10">
        <v>17.396623796648001</v>
      </c>
      <c r="AF4039" s="11">
        <v>23.456637861824699</v>
      </c>
      <c r="AG4039" s="12">
        <v>30.706294532401301</v>
      </c>
      <c r="AH4039" s="10">
        <v>0.144119001</v>
      </c>
      <c r="AI4039" s="11">
        <f t="shared" si="973"/>
        <v>35.735294117647058</v>
      </c>
      <c r="AJ4039" s="11">
        <f t="shared" si="974"/>
        <v>7.8148710166919573</v>
      </c>
      <c r="AK4039" s="11">
        <f t="shared" si="975"/>
        <v>0.20837297811607991</v>
      </c>
      <c r="AL4039" s="11">
        <f t="shared" si="976"/>
        <v>2.8205882352941178</v>
      </c>
      <c r="AM4039" s="11">
        <f t="shared" si="977"/>
        <v>2.0191421481744065</v>
      </c>
      <c r="AN4039" s="3">
        <f t="shared" si="980"/>
        <v>0.5560640732265445</v>
      </c>
      <c r="AO4039" s="3">
        <f t="shared" si="981"/>
        <v>0.10972540045766591</v>
      </c>
      <c r="AP4039" s="3" t="s">
        <v>8</v>
      </c>
      <c r="AQ4039" s="124"/>
      <c r="AR4039" s="4"/>
      <c r="AS4039" s="3"/>
    </row>
    <row r="4040" spans="1:45" ht="15" customHeight="1">
      <c r="A4040" s="11">
        <v>16.126999999999999</v>
      </c>
      <c r="B4040" s="32" t="s">
        <v>73</v>
      </c>
      <c r="C4040" s="17">
        <v>51.4</v>
      </c>
      <c r="D4040" s="17">
        <v>-11.55</v>
      </c>
      <c r="E4040" s="40" t="s">
        <v>72</v>
      </c>
      <c r="F4040" s="18">
        <v>39.700000000000003</v>
      </c>
      <c r="G4040" s="17">
        <v>40.299999999999997</v>
      </c>
      <c r="H4040" s="17">
        <v>43.2</v>
      </c>
      <c r="I4040" s="17">
        <v>44.9</v>
      </c>
      <c r="J4040" s="17">
        <v>46.1</v>
      </c>
      <c r="K4040" s="30">
        <v>48.3</v>
      </c>
      <c r="L4040" s="10">
        <f t="shared" si="979"/>
        <v>46.1</v>
      </c>
      <c r="M4040" s="52" t="str">
        <f t="shared" si="969"/>
        <v>transition</v>
      </c>
      <c r="N4040" s="83">
        <v>22500000</v>
      </c>
      <c r="O4040" s="34">
        <v>5610000</v>
      </c>
      <c r="P4040" s="34">
        <v>5030000</v>
      </c>
      <c r="Q4040" s="34">
        <v>1990000</v>
      </c>
      <c r="R4040" s="34">
        <v>46500000</v>
      </c>
      <c r="S4040" s="42">
        <v>2040000</v>
      </c>
      <c r="T4040" s="10">
        <v>0.26891358910003588</v>
      </c>
      <c r="U4040" s="11">
        <v>6.704912154894227E-2</v>
      </c>
      <c r="V4040" s="11">
        <v>6.0117126807696902E-2</v>
      </c>
      <c r="W4040" s="11">
        <v>2.3783912991514281E-2</v>
      </c>
      <c r="X4040" s="11">
        <v>0.55575475080674075</v>
      </c>
      <c r="Y4040" s="12">
        <v>2.4381498745069917E-2</v>
      </c>
      <c r="Z4040" s="10">
        <f t="shared" si="970"/>
        <v>0.6175869120654397</v>
      </c>
      <c r="AA4040" s="11">
        <f t="shared" si="971"/>
        <v>-0.39983536549940335</v>
      </c>
      <c r="AB4040" s="11">
        <f t="shared" si="978"/>
        <v>-0.20930191616646959</v>
      </c>
      <c r="AC4040" s="11">
        <f t="shared" si="972"/>
        <v>19.911112828790273</v>
      </c>
      <c r="AD4040" s="11">
        <f t="shared" si="968"/>
        <v>24.283748934213481</v>
      </c>
      <c r="AE4040" s="10">
        <v>18.035749811527399</v>
      </c>
      <c r="AF4040" s="11">
        <v>24.175575479159701</v>
      </c>
      <c r="AG4040" s="12">
        <v>31.587387627676101</v>
      </c>
      <c r="AH4040" s="10">
        <v>0.12618622600000001</v>
      </c>
      <c r="AI4040" s="11">
        <f t="shared" si="973"/>
        <v>32.608695652173914</v>
      </c>
      <c r="AJ4040" s="11">
        <f t="shared" si="974"/>
        <v>8.3129584352078236</v>
      </c>
      <c r="AK4040" s="11">
        <f t="shared" si="975"/>
        <v>0.2064737616478666</v>
      </c>
      <c r="AL4040" s="11">
        <f t="shared" si="976"/>
        <v>2.5276381909547738</v>
      </c>
      <c r="AM4040" s="11">
        <f t="shared" si="977"/>
        <v>2.0313565098841169</v>
      </c>
      <c r="AN4040" s="3">
        <f t="shared" si="980"/>
        <v>0.48387096774193555</v>
      </c>
      <c r="AO4040" s="3">
        <f t="shared" si="981"/>
        <v>0.10817204301075269</v>
      </c>
      <c r="AP4040" s="3" t="s">
        <v>8</v>
      </c>
      <c r="AQ4040" s="124"/>
      <c r="AR4040" s="4"/>
      <c r="AS4040" s="3"/>
    </row>
    <row r="4041" spans="1:45" ht="15" customHeight="1">
      <c r="A4041" s="11">
        <v>16.149000000000001</v>
      </c>
      <c r="B4041" s="32" t="s">
        <v>73</v>
      </c>
      <c r="C4041" s="17">
        <v>51.4</v>
      </c>
      <c r="D4041" s="17">
        <v>-11.55</v>
      </c>
      <c r="E4041" s="40" t="s">
        <v>72</v>
      </c>
      <c r="F4041" s="18">
        <v>39.700000000000003</v>
      </c>
      <c r="G4041" s="17">
        <v>40.299999999999997</v>
      </c>
      <c r="H4041" s="17">
        <v>43.2</v>
      </c>
      <c r="I4041" s="17">
        <v>44.9</v>
      </c>
      <c r="J4041" s="17">
        <v>46.1</v>
      </c>
      <c r="K4041" s="30">
        <v>48.3</v>
      </c>
      <c r="L4041" s="10">
        <f t="shared" si="979"/>
        <v>46.1</v>
      </c>
      <c r="M4041" s="52" t="str">
        <f t="shared" si="969"/>
        <v>transition</v>
      </c>
      <c r="N4041" s="83">
        <v>13300000</v>
      </c>
      <c r="O4041" s="34">
        <v>3760000</v>
      </c>
      <c r="P4041" s="34">
        <v>3410000</v>
      </c>
      <c r="Q4041" s="34">
        <v>1590000</v>
      </c>
      <c r="R4041" s="34">
        <v>31000000</v>
      </c>
      <c r="S4041" s="42">
        <v>1160000</v>
      </c>
      <c r="T4041" s="10">
        <v>0.24529693839911471</v>
      </c>
      <c r="U4041" s="11">
        <v>6.9347104389524156E-2</v>
      </c>
      <c r="V4041" s="11">
        <v>6.2891921800073775E-2</v>
      </c>
      <c r="W4041" s="11">
        <v>2.9324972334931761E-2</v>
      </c>
      <c r="X4041" s="11">
        <v>0.57174474363703431</v>
      </c>
      <c r="Y4041" s="12">
        <v>2.1394319439321283E-2</v>
      </c>
      <c r="Z4041" s="10">
        <f t="shared" si="970"/>
        <v>0.62096774193548387</v>
      </c>
      <c r="AA4041" s="11">
        <f t="shared" si="971"/>
        <v>-0.409749727175583</v>
      </c>
      <c r="AB4041" s="11">
        <f t="shared" si="978"/>
        <v>-0.20693095998975319</v>
      </c>
      <c r="AC4041" s="11">
        <f t="shared" si="972"/>
        <v>19.241893415648146</v>
      </c>
      <c r="AD4041" s="11">
        <f t="shared" si="968"/>
        <v>24.445922336700882</v>
      </c>
      <c r="AE4041" s="10">
        <v>18.302170855477499</v>
      </c>
      <c r="AF4041" s="11">
        <v>24.374302798741802</v>
      </c>
      <c r="AG4041" s="12">
        <v>31.843714429431301</v>
      </c>
      <c r="AH4041" s="10">
        <v>0.11187509</v>
      </c>
      <c r="AI4041" s="11">
        <f t="shared" si="973"/>
        <v>30.02257336343115</v>
      </c>
      <c r="AJ4041" s="11">
        <f t="shared" si="974"/>
        <v>8.0221300138312586</v>
      </c>
      <c r="AK4041" s="11">
        <f t="shared" si="975"/>
        <v>0.21407624633431083</v>
      </c>
      <c r="AL4041" s="11">
        <f t="shared" si="976"/>
        <v>2.1446540880503142</v>
      </c>
      <c r="AM4041" s="11">
        <f t="shared" si="977"/>
        <v>2.0151209677419355</v>
      </c>
      <c r="AN4041" s="3">
        <f t="shared" si="980"/>
        <v>0.42903225806451611</v>
      </c>
      <c r="AO4041" s="3">
        <f t="shared" si="981"/>
        <v>0.11</v>
      </c>
      <c r="AP4041" s="3" t="s">
        <v>8</v>
      </c>
      <c r="AQ4041" s="124"/>
      <c r="AR4041" s="4"/>
      <c r="AS4041" s="3"/>
    </row>
    <row r="4042" spans="1:45" ht="15" customHeight="1">
      <c r="A4042" s="11">
        <v>16.170999999999999</v>
      </c>
      <c r="B4042" s="32" t="s">
        <v>73</v>
      </c>
      <c r="C4042" s="17">
        <v>51.4</v>
      </c>
      <c r="D4042" s="17">
        <v>-11.55</v>
      </c>
      <c r="E4042" s="40" t="s">
        <v>72</v>
      </c>
      <c r="F4042" s="18">
        <v>39.700000000000003</v>
      </c>
      <c r="G4042" s="17">
        <v>40.299999999999997</v>
      </c>
      <c r="H4042" s="17">
        <v>43.2</v>
      </c>
      <c r="I4042" s="17">
        <v>44.9</v>
      </c>
      <c r="J4042" s="17">
        <v>46.1</v>
      </c>
      <c r="K4042" s="30">
        <v>48.3</v>
      </c>
      <c r="L4042" s="10">
        <f t="shared" si="979"/>
        <v>46.1</v>
      </c>
      <c r="M4042" s="52" t="str">
        <f t="shared" si="969"/>
        <v>transition</v>
      </c>
      <c r="N4042" s="83">
        <v>8820000</v>
      </c>
      <c r="O4042" s="34">
        <v>2660000</v>
      </c>
      <c r="P4042" s="34">
        <v>2650000</v>
      </c>
      <c r="Q4042" s="34">
        <v>1240000</v>
      </c>
      <c r="R4042" s="34">
        <v>22500000</v>
      </c>
      <c r="S4042" s="42">
        <v>813000</v>
      </c>
      <c r="T4042" s="10">
        <v>0.22800713491714708</v>
      </c>
      <c r="U4042" s="11">
        <v>6.8764056562314199E-2</v>
      </c>
      <c r="V4042" s="11">
        <v>6.8505545071478421E-2</v>
      </c>
      <c r="W4042" s="11">
        <v>3.205542486363519E-2</v>
      </c>
      <c r="X4042" s="11">
        <v>0.58165085438047726</v>
      </c>
      <c r="Y4042" s="12">
        <v>2.1016984204947908E-2</v>
      </c>
      <c r="Z4042" s="10">
        <f t="shared" si="970"/>
        <v>0.63873421159853316</v>
      </c>
      <c r="AA4042" s="11">
        <f t="shared" si="971"/>
        <v>-0.39299542605497528</v>
      </c>
      <c r="AB4042" s="11">
        <f t="shared" si="978"/>
        <v>-0.19467982173062218</v>
      </c>
      <c r="AC4042" s="11">
        <f t="shared" si="972"/>
        <v>20.372808741289166</v>
      </c>
      <c r="AD4042" s="11">
        <f t="shared" si="968"/>
        <v>25.283900193625442</v>
      </c>
      <c r="AE4042" s="10">
        <v>19.4112578269295</v>
      </c>
      <c r="AF4042" s="11">
        <v>25.5224587752584</v>
      </c>
      <c r="AG4042" s="12">
        <v>33.335043837800498</v>
      </c>
      <c r="AH4042" s="10">
        <v>0.12109375</v>
      </c>
      <c r="AI4042" s="11">
        <f t="shared" si="973"/>
        <v>28.160919540229884</v>
      </c>
      <c r="AJ4042" s="11">
        <f t="shared" si="974"/>
        <v>8.4397383992525672</v>
      </c>
      <c r="AK4042" s="11">
        <f t="shared" si="975"/>
        <v>0.21933496299768945</v>
      </c>
      <c r="AL4042" s="11">
        <f t="shared" si="976"/>
        <v>2.137096774193548</v>
      </c>
      <c r="AM4042" s="11">
        <f t="shared" si="977"/>
        <v>2.0279777264701888</v>
      </c>
      <c r="AN4042" s="3">
        <f t="shared" si="980"/>
        <v>0.39200000000000002</v>
      </c>
      <c r="AO4042" s="3">
        <f t="shared" si="981"/>
        <v>0.11777777777777777</v>
      </c>
      <c r="AP4042" s="3" t="s">
        <v>8</v>
      </c>
      <c r="AQ4042" s="124"/>
      <c r="AR4042" s="4"/>
      <c r="AS4042" s="3"/>
    </row>
    <row r="4043" spans="1:45" ht="15" customHeight="1">
      <c r="A4043" s="11">
        <v>16.193000000000001</v>
      </c>
      <c r="B4043" s="32" t="s">
        <v>73</v>
      </c>
      <c r="C4043" s="17">
        <v>51.4</v>
      </c>
      <c r="D4043" s="17">
        <v>-11.55</v>
      </c>
      <c r="E4043" s="40" t="s">
        <v>72</v>
      </c>
      <c r="F4043" s="18">
        <v>39.700000000000003</v>
      </c>
      <c r="G4043" s="17">
        <v>40.299999999999997</v>
      </c>
      <c r="H4043" s="17">
        <v>43.2</v>
      </c>
      <c r="I4043" s="17">
        <v>44.9</v>
      </c>
      <c r="J4043" s="17">
        <v>46.1</v>
      </c>
      <c r="K4043" s="30">
        <v>48.3</v>
      </c>
      <c r="L4043" s="10">
        <f t="shared" si="979"/>
        <v>46.1</v>
      </c>
      <c r="M4043" s="52" t="str">
        <f t="shared" si="969"/>
        <v>transition</v>
      </c>
      <c r="N4043" s="83">
        <v>26900000</v>
      </c>
      <c r="O4043" s="34">
        <v>7280000</v>
      </c>
      <c r="P4043" s="34">
        <v>6860000</v>
      </c>
      <c r="Q4043" s="34">
        <v>3360000</v>
      </c>
      <c r="R4043" s="34">
        <v>61500000</v>
      </c>
      <c r="S4043" s="42">
        <v>2530000</v>
      </c>
      <c r="T4043" s="10">
        <v>0.24808632297334687</v>
      </c>
      <c r="U4043" s="11">
        <v>6.7140090380890902E-2</v>
      </c>
      <c r="V4043" s="11">
        <v>6.3266623628147195E-2</v>
      </c>
      <c r="W4043" s="11">
        <v>3.0987734021949646E-2</v>
      </c>
      <c r="X4043" s="11">
        <v>0.5671862030803283</v>
      </c>
      <c r="Y4043" s="12">
        <v>2.3333025915337084E-2</v>
      </c>
      <c r="Z4043" s="10">
        <f t="shared" si="970"/>
        <v>0.63654518222666012</v>
      </c>
      <c r="AA4043" s="11">
        <f t="shared" si="971"/>
        <v>-0.40671393297954272</v>
      </c>
      <c r="AB4043" s="11">
        <f t="shared" si="978"/>
        <v>-0.19617076452360219</v>
      </c>
      <c r="AC4043" s="11">
        <f t="shared" si="972"/>
        <v>19.446809523880866</v>
      </c>
      <c r="AD4043" s="11">
        <f t="shared" si="968"/>
        <v>25.18191970658561</v>
      </c>
      <c r="AE4043" s="10">
        <v>19.3016025719791</v>
      </c>
      <c r="AF4043" s="11">
        <v>25.3911963154316</v>
      </c>
      <c r="AG4043" s="12">
        <v>33.179277014414403</v>
      </c>
      <c r="AH4043" s="10">
        <v>0.15681811900000001</v>
      </c>
      <c r="AI4043" s="11">
        <f t="shared" si="973"/>
        <v>30.429864253393667</v>
      </c>
      <c r="AJ4043" s="11">
        <f t="shared" si="974"/>
        <v>8.5966700645599712</v>
      </c>
      <c r="AK4043" s="11">
        <f t="shared" si="975"/>
        <v>0.21464491598184721</v>
      </c>
      <c r="AL4043" s="11">
        <f t="shared" si="976"/>
        <v>2.0416666666666665</v>
      </c>
      <c r="AM4043" s="11">
        <f t="shared" si="977"/>
        <v>2.0569146280579136</v>
      </c>
      <c r="AN4043" s="3">
        <f t="shared" si="980"/>
        <v>0.43739837398373987</v>
      </c>
      <c r="AO4043" s="3">
        <f t="shared" si="981"/>
        <v>0.11154471544715447</v>
      </c>
      <c r="AP4043" s="3" t="s">
        <v>8</v>
      </c>
      <c r="AQ4043" s="124"/>
      <c r="AR4043" s="4"/>
      <c r="AS4043" s="3"/>
    </row>
    <row r="4044" spans="1:45" ht="15" customHeight="1">
      <c r="A4044" s="11">
        <v>16.215</v>
      </c>
      <c r="B4044" s="32" t="s">
        <v>73</v>
      </c>
      <c r="C4044" s="17">
        <v>51.4</v>
      </c>
      <c r="D4044" s="17">
        <v>-11.55</v>
      </c>
      <c r="E4044" s="40" t="s">
        <v>72</v>
      </c>
      <c r="F4044" s="18">
        <v>39.700000000000003</v>
      </c>
      <c r="G4044" s="17">
        <v>40.299999999999997</v>
      </c>
      <c r="H4044" s="17">
        <v>43.2</v>
      </c>
      <c r="I4044" s="17">
        <v>44.9</v>
      </c>
      <c r="J4044" s="17">
        <v>46.1</v>
      </c>
      <c r="K4044" s="30">
        <v>48.3</v>
      </c>
      <c r="L4044" s="10">
        <f t="shared" si="979"/>
        <v>46.1</v>
      </c>
      <c r="M4044" s="52" t="str">
        <f t="shared" si="969"/>
        <v>transition</v>
      </c>
      <c r="N4044" s="83">
        <v>46700000</v>
      </c>
      <c r="O4044" s="34">
        <v>11100000</v>
      </c>
      <c r="P4044" s="34">
        <v>10300000</v>
      </c>
      <c r="Q4044" s="34">
        <v>4210000</v>
      </c>
      <c r="R4044" s="34">
        <v>90400000</v>
      </c>
      <c r="S4044" s="42">
        <v>4400000</v>
      </c>
      <c r="T4044" s="10">
        <v>0.27945664532343967</v>
      </c>
      <c r="U4044" s="11">
        <v>6.6423313984800433E-2</v>
      </c>
      <c r="V4044" s="11">
        <v>6.1636048112022022E-2</v>
      </c>
      <c r="W4044" s="11">
        <v>2.519298665549638E-2</v>
      </c>
      <c r="X4044" s="11">
        <v>0.54096104362396025</v>
      </c>
      <c r="Y4044" s="12">
        <v>2.6329962300281253E-2</v>
      </c>
      <c r="Z4044" s="10">
        <f t="shared" si="970"/>
        <v>0.63012329223592145</v>
      </c>
      <c r="AA4044" s="11">
        <f t="shared" si="971"/>
        <v>-0.3955723537632575</v>
      </c>
      <c r="AB4044" s="11">
        <f t="shared" si="978"/>
        <v>-0.20057446657981284</v>
      </c>
      <c r="AC4044" s="11">
        <f t="shared" si="972"/>
        <v>20.198866120980117</v>
      </c>
      <c r="AD4044" s="11">
        <f t="shared" si="968"/>
        <v>24.880706485940802</v>
      </c>
      <c r="AE4044" s="10">
        <v>18.884888164283801</v>
      </c>
      <c r="AF4044" s="11">
        <v>24.960902070337799</v>
      </c>
      <c r="AG4044" s="12">
        <v>32.563839477284297</v>
      </c>
      <c r="AH4044" s="10">
        <v>0.20194922100000001</v>
      </c>
      <c r="AI4044" s="11">
        <f t="shared" si="973"/>
        <v>34.062727935813278</v>
      </c>
      <c r="AJ4044" s="11">
        <f t="shared" si="974"/>
        <v>8.6105675146771041</v>
      </c>
      <c r="AK4044" s="11">
        <f t="shared" si="975"/>
        <v>0.21268997591562161</v>
      </c>
      <c r="AL4044" s="11">
        <f t="shared" si="976"/>
        <v>2.4465558194774348</v>
      </c>
      <c r="AM4044" s="11">
        <f t="shared" si="977"/>
        <v>2.0636454515161615</v>
      </c>
      <c r="AN4044" s="3">
        <f t="shared" si="980"/>
        <v>0.5165929203539823</v>
      </c>
      <c r="AO4044" s="3">
        <f t="shared" si="981"/>
        <v>0.11393805309734513</v>
      </c>
      <c r="AP4044" s="3" t="s">
        <v>8</v>
      </c>
      <c r="AQ4044" s="124"/>
      <c r="AR4044" s="4"/>
      <c r="AS4044" s="3"/>
    </row>
    <row r="4045" spans="1:45" ht="15" customHeight="1">
      <c r="A4045" s="11">
        <v>16.236000000000001</v>
      </c>
      <c r="B4045" s="32" t="s">
        <v>73</v>
      </c>
      <c r="C4045" s="17">
        <v>51.4</v>
      </c>
      <c r="D4045" s="17">
        <v>-11.55</v>
      </c>
      <c r="E4045" s="40" t="s">
        <v>72</v>
      </c>
      <c r="F4045" s="18">
        <v>39.700000000000003</v>
      </c>
      <c r="G4045" s="17">
        <v>40.299999999999997</v>
      </c>
      <c r="H4045" s="17">
        <v>43.2</v>
      </c>
      <c r="I4045" s="17">
        <v>44.9</v>
      </c>
      <c r="J4045" s="17">
        <v>46.1</v>
      </c>
      <c r="K4045" s="30">
        <v>48.3</v>
      </c>
      <c r="L4045" s="10">
        <f t="shared" si="979"/>
        <v>46.1</v>
      </c>
      <c r="M4045" s="52" t="str">
        <f t="shared" si="969"/>
        <v>transition</v>
      </c>
      <c r="N4045" s="83">
        <v>37900000</v>
      </c>
      <c r="O4045" s="34">
        <v>9080000</v>
      </c>
      <c r="P4045" s="34">
        <v>7920000</v>
      </c>
      <c r="Q4045" s="34">
        <v>3180000</v>
      </c>
      <c r="R4045" s="34">
        <v>75200000</v>
      </c>
      <c r="S4045" s="42">
        <v>3090000</v>
      </c>
      <c r="T4045" s="10">
        <v>0.27792036371635992</v>
      </c>
      <c r="U4045" s="11">
        <v>6.6583559433893089E-2</v>
      </c>
      <c r="V4045" s="11">
        <v>5.8077289726479429E-2</v>
      </c>
      <c r="W4045" s="11">
        <v>2.3318911784116741E-2</v>
      </c>
      <c r="X4045" s="11">
        <v>0.55144093275647132</v>
      </c>
      <c r="Y4045" s="12">
        <v>2.2658942582679475E-2</v>
      </c>
      <c r="Z4045" s="10">
        <f t="shared" si="970"/>
        <v>0.60979802320584453</v>
      </c>
      <c r="AA4045" s="11">
        <f t="shared" si="971"/>
        <v>-0.4061959803113982</v>
      </c>
      <c r="AB4045" s="11">
        <f t="shared" si="978"/>
        <v>-0.21481398782925587</v>
      </c>
      <c r="AC4045" s="11">
        <f t="shared" si="972"/>
        <v>19.481771328980621</v>
      </c>
      <c r="AD4045" s="11">
        <f t="shared" si="968"/>
        <v>23.906723232478896</v>
      </c>
      <c r="AE4045" s="10">
        <v>17.591554604186001</v>
      </c>
      <c r="AF4045" s="11">
        <v>23.646320037373801</v>
      </c>
      <c r="AG4045" s="12">
        <v>31.0285412753381</v>
      </c>
      <c r="AH4045" s="10">
        <v>0.14985981700000001</v>
      </c>
      <c r="AI4045" s="11">
        <f t="shared" si="973"/>
        <v>33.510167992926618</v>
      </c>
      <c r="AJ4045" s="11">
        <f t="shared" si="974"/>
        <v>7.5384240058550862</v>
      </c>
      <c r="AK4045" s="11">
        <f t="shared" si="975"/>
        <v>0.20493551335432109</v>
      </c>
      <c r="AL4045" s="11">
        <f t="shared" si="976"/>
        <v>2.4905660377358489</v>
      </c>
      <c r="AM4045" s="11">
        <f t="shared" si="977"/>
        <v>2.0120326600773528</v>
      </c>
      <c r="AN4045" s="3">
        <f t="shared" si="980"/>
        <v>0.50398936170212771</v>
      </c>
      <c r="AO4045" s="3">
        <f t="shared" si="981"/>
        <v>0.10531914893617021</v>
      </c>
      <c r="AP4045" s="3" t="s">
        <v>8</v>
      </c>
      <c r="AQ4045" s="124"/>
      <c r="AR4045" s="4"/>
      <c r="AS4045" s="3"/>
    </row>
    <row r="4046" spans="1:45" ht="15" customHeight="1">
      <c r="A4046" s="11">
        <v>16.260000000000002</v>
      </c>
      <c r="B4046" s="32" t="s">
        <v>73</v>
      </c>
      <c r="C4046" s="17">
        <v>51.4</v>
      </c>
      <c r="D4046" s="17">
        <v>-11.55</v>
      </c>
      <c r="E4046" s="40" t="s">
        <v>72</v>
      </c>
      <c r="F4046" s="18">
        <v>39.700000000000003</v>
      </c>
      <c r="G4046" s="17">
        <v>40.299999999999997</v>
      </c>
      <c r="H4046" s="17">
        <v>43.2</v>
      </c>
      <c r="I4046" s="17">
        <v>44.9</v>
      </c>
      <c r="J4046" s="17">
        <v>46.1</v>
      </c>
      <c r="K4046" s="30">
        <v>48.3</v>
      </c>
      <c r="L4046" s="10">
        <f t="shared" si="979"/>
        <v>46.1</v>
      </c>
      <c r="M4046" s="52" t="str">
        <f t="shared" si="969"/>
        <v>transition</v>
      </c>
      <c r="N4046" s="83">
        <v>18000000</v>
      </c>
      <c r="O4046" s="34">
        <v>5290000</v>
      </c>
      <c r="P4046" s="34">
        <v>5160000</v>
      </c>
      <c r="Q4046" s="34">
        <v>2450000</v>
      </c>
      <c r="R4046" s="34">
        <v>42200000</v>
      </c>
      <c r="S4046" s="42">
        <v>1730000</v>
      </c>
      <c r="T4046" s="10">
        <v>0.24054523586796739</v>
      </c>
      <c r="U4046" s="11">
        <v>7.0693572096752644E-2</v>
      </c>
      <c r="V4046" s="11">
        <v>6.8956300948817315E-2</v>
      </c>
      <c r="W4046" s="11">
        <v>3.2740879326473342E-2</v>
      </c>
      <c r="X4046" s="11">
        <v>0.56394494186823463</v>
      </c>
      <c r="Y4046" s="12">
        <v>2.3119069891754645E-2</v>
      </c>
      <c r="Z4046" s="10">
        <f t="shared" si="970"/>
        <v>0.63841421736158577</v>
      </c>
      <c r="AA4046" s="11">
        <f t="shared" si="971"/>
        <v>-0.39794000867203771</v>
      </c>
      <c r="AB4046" s="11">
        <f t="shared" si="978"/>
        <v>-0.19489744989521748</v>
      </c>
      <c r="AC4046" s="11">
        <f t="shared" si="972"/>
        <v>20.039049414637454</v>
      </c>
      <c r="AD4046" s="11">
        <f t="shared" si="968"/>
        <v>25.269014427167125</v>
      </c>
      <c r="AE4046" s="10">
        <v>19.442089328681501</v>
      </c>
      <c r="AF4046" s="11">
        <v>25.502230605231901</v>
      </c>
      <c r="AG4046" s="12">
        <v>33.3137077890323</v>
      </c>
      <c r="AH4046" s="10">
        <v>0.14309501099999999</v>
      </c>
      <c r="AI4046" s="11">
        <f t="shared" si="973"/>
        <v>29.900332225913623</v>
      </c>
      <c r="AJ4046" s="11">
        <f t="shared" si="974"/>
        <v>8.7683730359858085</v>
      </c>
      <c r="AK4046" s="11">
        <f t="shared" si="975"/>
        <v>0.22699278550061594</v>
      </c>
      <c r="AL4046" s="11">
        <f t="shared" si="976"/>
        <v>2.1061224489795913</v>
      </c>
      <c r="AM4046" s="11">
        <f t="shared" si="977"/>
        <v>2.0423786739576211</v>
      </c>
      <c r="AN4046" s="3">
        <f t="shared" si="980"/>
        <v>0.42654028436018959</v>
      </c>
      <c r="AO4046" s="3">
        <f t="shared" si="981"/>
        <v>0.12227488151658768</v>
      </c>
      <c r="AP4046" s="3" t="s">
        <v>8</v>
      </c>
      <c r="AQ4046" s="124"/>
      <c r="AR4046" s="4"/>
      <c r="AS4046" s="3"/>
    </row>
    <row r="4047" spans="1:45" ht="15" customHeight="1">
      <c r="A4047" s="11">
        <v>16.271000000000001</v>
      </c>
      <c r="B4047" s="32" t="s">
        <v>73</v>
      </c>
      <c r="C4047" s="17">
        <v>51.4</v>
      </c>
      <c r="D4047" s="17">
        <v>-11.55</v>
      </c>
      <c r="E4047" s="40" t="s">
        <v>72</v>
      </c>
      <c r="F4047" s="18">
        <v>39.700000000000003</v>
      </c>
      <c r="G4047" s="17">
        <v>40.299999999999997</v>
      </c>
      <c r="H4047" s="17">
        <v>43.2</v>
      </c>
      <c r="I4047" s="17">
        <v>44.9</v>
      </c>
      <c r="J4047" s="17">
        <v>46.1</v>
      </c>
      <c r="K4047" s="30">
        <v>48.3</v>
      </c>
      <c r="L4047" s="10">
        <f t="shared" si="979"/>
        <v>46.1</v>
      </c>
      <c r="M4047" s="52" t="str">
        <f t="shared" si="969"/>
        <v>transition</v>
      </c>
      <c r="N4047" s="83">
        <v>14100000</v>
      </c>
      <c r="O4047" s="34">
        <v>4470000</v>
      </c>
      <c r="P4047" s="34">
        <v>4430000</v>
      </c>
      <c r="Q4047" s="34">
        <v>2220000</v>
      </c>
      <c r="R4047" s="34">
        <v>37200000</v>
      </c>
      <c r="S4047" s="42">
        <v>1720000</v>
      </c>
      <c r="T4047" s="10">
        <v>0.21983161833489243</v>
      </c>
      <c r="U4047" s="11">
        <v>6.9691300280636109E-2</v>
      </c>
      <c r="V4047" s="11">
        <v>6.9067664483941374E-2</v>
      </c>
      <c r="W4047" s="11">
        <v>3.4611786716557527E-2</v>
      </c>
      <c r="X4047" s="11">
        <v>0.57998129092609918</v>
      </c>
      <c r="Y4047" s="12">
        <v>2.6816339257873401E-2</v>
      </c>
      <c r="Z4047" s="10">
        <f t="shared" si="970"/>
        <v>0.65186915887850472</v>
      </c>
      <c r="AA4047" s="11">
        <f t="shared" si="971"/>
        <v>-0.39970106102296915</v>
      </c>
      <c r="AB4047" s="11">
        <f t="shared" si="978"/>
        <v>-0.18583956573957444</v>
      </c>
      <c r="AC4047" s="11">
        <f t="shared" si="972"/>
        <v>19.920178380949579</v>
      </c>
      <c r="AD4047" s="11">
        <f t="shared" si="968"/>
        <v>25.888573703413108</v>
      </c>
      <c r="AE4047" s="10">
        <v>20.274271002700299</v>
      </c>
      <c r="AF4047" s="11">
        <v>26.3567271794367</v>
      </c>
      <c r="AG4047" s="12">
        <v>34.350347862767997</v>
      </c>
      <c r="AH4047" s="10">
        <v>0.118149061</v>
      </c>
      <c r="AI4047" s="11">
        <f t="shared" si="973"/>
        <v>27.485380116959064</v>
      </c>
      <c r="AJ4047" s="11">
        <f t="shared" si="974"/>
        <v>10.872313527180783</v>
      </c>
      <c r="AK4047" s="11">
        <f t="shared" si="975"/>
        <v>0.22222222222222221</v>
      </c>
      <c r="AL4047" s="11">
        <f t="shared" si="976"/>
        <v>1.9954954954954955</v>
      </c>
      <c r="AM4047" s="11">
        <f t="shared" si="977"/>
        <v>2.0926791277258565</v>
      </c>
      <c r="AN4047" s="3">
        <f t="shared" si="980"/>
        <v>0.37903225806451613</v>
      </c>
      <c r="AO4047" s="3">
        <f t="shared" si="981"/>
        <v>0.11908602150537634</v>
      </c>
      <c r="AP4047" s="3" t="s">
        <v>8</v>
      </c>
      <c r="AQ4047" s="124"/>
      <c r="AR4047" s="4"/>
      <c r="AS4047" s="3"/>
    </row>
    <row r="4048" spans="1:45" ht="15" customHeight="1">
      <c r="A4048" s="11">
        <v>16.274999999999999</v>
      </c>
      <c r="B4048" s="32" t="s">
        <v>73</v>
      </c>
      <c r="C4048" s="17">
        <v>51.4</v>
      </c>
      <c r="D4048" s="17">
        <v>-11.55</v>
      </c>
      <c r="E4048" s="40" t="s">
        <v>72</v>
      </c>
      <c r="F4048" s="18">
        <v>39.700000000000003</v>
      </c>
      <c r="G4048" s="17">
        <v>40.299999999999997</v>
      </c>
      <c r="H4048" s="17">
        <v>43.2</v>
      </c>
      <c r="I4048" s="17">
        <v>44.9</v>
      </c>
      <c r="J4048" s="17">
        <v>46.1</v>
      </c>
      <c r="K4048" s="30">
        <v>48.3</v>
      </c>
      <c r="L4048" s="10">
        <f t="shared" si="979"/>
        <v>46.1</v>
      </c>
      <c r="M4048" s="52" t="str">
        <f t="shared" si="969"/>
        <v>transition</v>
      </c>
      <c r="N4048" s="83">
        <v>15200000</v>
      </c>
      <c r="O4048" s="34">
        <v>4870000</v>
      </c>
      <c r="P4048" s="34">
        <v>5040000</v>
      </c>
      <c r="Q4048" s="34">
        <v>2390000</v>
      </c>
      <c r="R4048" s="34">
        <v>39400000</v>
      </c>
      <c r="S4048" s="42">
        <v>1700000</v>
      </c>
      <c r="T4048" s="10">
        <v>0.22157434402332363</v>
      </c>
      <c r="U4048" s="11">
        <v>7.099125364431487E-2</v>
      </c>
      <c r="V4048" s="11">
        <v>7.3469387755102047E-2</v>
      </c>
      <c r="W4048" s="11">
        <v>3.4839650145772595E-2</v>
      </c>
      <c r="X4048" s="11">
        <v>0.57434402332361512</v>
      </c>
      <c r="Y4048" s="12">
        <v>2.478134110787172E-2</v>
      </c>
      <c r="Z4048" s="10">
        <f t="shared" si="970"/>
        <v>0.65214285714285725</v>
      </c>
      <c r="AA4048" s="11">
        <f t="shared" si="971"/>
        <v>-0.38747457499387261</v>
      </c>
      <c r="AB4048" s="11">
        <f t="shared" si="978"/>
        <v>-0.18565725814393902</v>
      </c>
      <c r="AC4048" s="11">
        <f t="shared" si="972"/>
        <v>20.745466187913596</v>
      </c>
      <c r="AD4048" s="11">
        <f t="shared" si="968"/>
        <v>25.901043542954572</v>
      </c>
      <c r="AE4048" s="10">
        <v>20.257688247147499</v>
      </c>
      <c r="AF4048" s="11">
        <v>26.3799923726876</v>
      </c>
      <c r="AG4048" s="12">
        <v>34.355015696467603</v>
      </c>
      <c r="AH4048" s="10">
        <v>0.12764308599999999</v>
      </c>
      <c r="AI4048" s="11">
        <f t="shared" si="973"/>
        <v>27.838827838827839</v>
      </c>
      <c r="AJ4048" s="11">
        <f t="shared" si="974"/>
        <v>10.059171597633137</v>
      </c>
      <c r="AK4048" s="11">
        <f t="shared" si="975"/>
        <v>0.23033707865168543</v>
      </c>
      <c r="AL4048" s="11">
        <f t="shared" si="976"/>
        <v>2.1087866108786613</v>
      </c>
      <c r="AM4048" s="11">
        <f t="shared" si="977"/>
        <v>2.0657142857142858</v>
      </c>
      <c r="AN4048" s="3">
        <f t="shared" si="980"/>
        <v>0.3857868020304569</v>
      </c>
      <c r="AO4048" s="3">
        <f t="shared" si="981"/>
        <v>0.12791878172588833</v>
      </c>
      <c r="AP4048" s="3" t="s">
        <v>8</v>
      </c>
      <c r="AQ4048" s="124"/>
      <c r="AR4048" s="4"/>
      <c r="AS4048" s="3"/>
    </row>
    <row r="4049" spans="1:45" ht="15" customHeight="1">
      <c r="A4049" s="11">
        <v>16.28</v>
      </c>
      <c r="B4049" s="32" t="s">
        <v>73</v>
      </c>
      <c r="C4049" s="17">
        <v>51.4</v>
      </c>
      <c r="D4049" s="17">
        <v>-11.55</v>
      </c>
      <c r="E4049" s="40" t="s">
        <v>72</v>
      </c>
      <c r="F4049" s="18">
        <v>39.700000000000003</v>
      </c>
      <c r="G4049" s="17">
        <v>40.299999999999997</v>
      </c>
      <c r="H4049" s="17">
        <v>43.2</v>
      </c>
      <c r="I4049" s="17">
        <v>44.9</v>
      </c>
      <c r="J4049" s="17">
        <v>46.1</v>
      </c>
      <c r="K4049" s="30">
        <v>48.3</v>
      </c>
      <c r="L4049" s="10">
        <f t="shared" si="979"/>
        <v>46.1</v>
      </c>
      <c r="M4049" s="52" t="str">
        <f t="shared" si="969"/>
        <v>transition</v>
      </c>
      <c r="N4049" s="83">
        <v>14200000</v>
      </c>
      <c r="O4049" s="34">
        <v>4590000</v>
      </c>
      <c r="P4049" s="34">
        <v>4740000</v>
      </c>
      <c r="Q4049" s="34">
        <v>2250000</v>
      </c>
      <c r="R4049" s="34">
        <v>38200000</v>
      </c>
      <c r="S4049" s="42">
        <v>1740000</v>
      </c>
      <c r="T4049" s="10">
        <v>0.21606816798539258</v>
      </c>
      <c r="U4049" s="11">
        <v>6.9841752891052947E-2</v>
      </c>
      <c r="V4049" s="11">
        <v>7.2124163116250764E-2</v>
      </c>
      <c r="W4049" s="11">
        <v>3.4236153377967135E-2</v>
      </c>
      <c r="X4049" s="11">
        <v>0.58125380401704196</v>
      </c>
      <c r="Y4049" s="12">
        <v>2.6475958612294584E-2</v>
      </c>
      <c r="Z4049" s="10">
        <f t="shared" si="970"/>
        <v>0.65540540540540548</v>
      </c>
      <c r="AA4049" s="11">
        <f t="shared" si="971"/>
        <v>-0.38793021771733227</v>
      </c>
      <c r="AB4049" s="11">
        <f t="shared" si="978"/>
        <v>-0.18348998112871248</v>
      </c>
      <c r="AC4049" s="11">
        <f t="shared" si="972"/>
        <v>20.714710304080072</v>
      </c>
      <c r="AD4049" s="11">
        <f t="shared" si="968"/>
        <v>26.049285290796067</v>
      </c>
      <c r="AE4049" s="10">
        <v>20.544761614989302</v>
      </c>
      <c r="AF4049" s="11">
        <v>26.5944242621526</v>
      </c>
      <c r="AG4049" s="12">
        <v>34.690647727720197</v>
      </c>
      <c r="AH4049" s="10">
        <v>0.124776612</v>
      </c>
      <c r="AI4049" s="11">
        <f t="shared" si="973"/>
        <v>27.099236641221374</v>
      </c>
      <c r="AJ4049" s="11">
        <f t="shared" si="974"/>
        <v>10.915934755332497</v>
      </c>
      <c r="AK4049" s="11">
        <f t="shared" si="975"/>
        <v>0.2247670807453416</v>
      </c>
      <c r="AL4049" s="11">
        <f t="shared" si="976"/>
        <v>2.1066666666666665</v>
      </c>
      <c r="AM4049" s="11">
        <f t="shared" si="977"/>
        <v>2.0855855855855858</v>
      </c>
      <c r="AN4049" s="3">
        <f t="shared" si="980"/>
        <v>0.37172774869109948</v>
      </c>
      <c r="AO4049" s="3">
        <f t="shared" si="981"/>
        <v>0.12408376963350785</v>
      </c>
      <c r="AP4049" s="3" t="s">
        <v>8</v>
      </c>
      <c r="AQ4049" s="124"/>
      <c r="AR4049" s="4"/>
      <c r="AS4049" s="3"/>
    </row>
    <row r="4050" spans="1:45" ht="15" customHeight="1">
      <c r="A4050" s="11">
        <v>16.286000000000001</v>
      </c>
      <c r="B4050" s="32" t="s">
        <v>73</v>
      </c>
      <c r="C4050" s="17">
        <v>51.4</v>
      </c>
      <c r="D4050" s="17">
        <v>-11.55</v>
      </c>
      <c r="E4050" s="40" t="s">
        <v>72</v>
      </c>
      <c r="F4050" s="18">
        <v>39.700000000000003</v>
      </c>
      <c r="G4050" s="17">
        <v>40.299999999999997</v>
      </c>
      <c r="H4050" s="17">
        <v>43.2</v>
      </c>
      <c r="I4050" s="17">
        <v>44.9</v>
      </c>
      <c r="J4050" s="17">
        <v>46.1</v>
      </c>
      <c r="K4050" s="30">
        <v>48.3</v>
      </c>
      <c r="L4050" s="10">
        <f t="shared" si="979"/>
        <v>46.1</v>
      </c>
      <c r="M4050" s="52" t="str">
        <f t="shared" si="969"/>
        <v>transition</v>
      </c>
      <c r="N4050" s="83">
        <v>55800000</v>
      </c>
      <c r="O4050" s="34">
        <v>18000000</v>
      </c>
      <c r="P4050" s="34">
        <v>18300000</v>
      </c>
      <c r="Q4050" s="34">
        <v>9130000</v>
      </c>
      <c r="R4050" s="34">
        <v>138000000</v>
      </c>
      <c r="S4050" s="42">
        <v>7090000</v>
      </c>
      <c r="T4050" s="10">
        <v>0.22653458915232219</v>
      </c>
      <c r="U4050" s="11">
        <v>7.3075673920103931E-2</v>
      </c>
      <c r="V4050" s="11">
        <v>7.4293601818772328E-2</v>
      </c>
      <c r="W4050" s="11">
        <v>3.7065605716141606E-2</v>
      </c>
      <c r="X4050" s="11">
        <v>0.56024683338746351</v>
      </c>
      <c r="Y4050" s="12">
        <v>2.8783696005196494E-2</v>
      </c>
      <c r="Z4050" s="10">
        <f t="shared" si="970"/>
        <v>0.65727341964965746</v>
      </c>
      <c r="AA4050" s="11">
        <f t="shared" si="971"/>
        <v>-0.39489164708419655</v>
      </c>
      <c r="AB4050" s="11">
        <f t="shared" si="978"/>
        <v>-0.18225393037426962</v>
      </c>
      <c r="AC4050" s="11">
        <f t="shared" si="972"/>
        <v>20.244813821816731</v>
      </c>
      <c r="AD4050" s="11">
        <f t="shared" si="968"/>
        <v>26.133831162399957</v>
      </c>
      <c r="AE4050" s="10">
        <v>20.624794233864101</v>
      </c>
      <c r="AF4050" s="11">
        <v>26.7152775467945</v>
      </c>
      <c r="AG4050" s="12">
        <v>34.846334824739102</v>
      </c>
      <c r="AH4050" s="10">
        <v>0.13733825099999999</v>
      </c>
      <c r="AI4050" s="11">
        <f t="shared" si="973"/>
        <v>28.792569659442723</v>
      </c>
      <c r="AJ4050" s="11">
        <f t="shared" si="974"/>
        <v>11.27365240896804</v>
      </c>
      <c r="AK4050" s="11">
        <f t="shared" si="975"/>
        <v>0.23845265588914547</v>
      </c>
      <c r="AL4050" s="11">
        <f t="shared" si="976"/>
        <v>2.0043811610076672</v>
      </c>
      <c r="AM4050" s="11">
        <f t="shared" si="977"/>
        <v>2.1011043412033512</v>
      </c>
      <c r="AN4050" s="3">
        <f t="shared" si="980"/>
        <v>0.40434782608695652</v>
      </c>
      <c r="AO4050" s="3">
        <f t="shared" si="981"/>
        <v>0.13260869565217392</v>
      </c>
      <c r="AP4050" s="3" t="s">
        <v>8</v>
      </c>
      <c r="AQ4050" s="124"/>
      <c r="AR4050" s="4"/>
      <c r="AS4050" s="3"/>
    </row>
    <row r="4051" spans="1:45" ht="15" customHeight="1">
      <c r="A4051" s="11">
        <v>16.292000000000002</v>
      </c>
      <c r="B4051" s="32" t="s">
        <v>73</v>
      </c>
      <c r="C4051" s="17">
        <v>51.4</v>
      </c>
      <c r="D4051" s="17">
        <v>-11.55</v>
      </c>
      <c r="E4051" s="40" t="s">
        <v>72</v>
      </c>
      <c r="F4051" s="18">
        <v>39.700000000000003</v>
      </c>
      <c r="G4051" s="17">
        <v>40.299999999999997</v>
      </c>
      <c r="H4051" s="17">
        <v>43.2</v>
      </c>
      <c r="I4051" s="17">
        <v>44.9</v>
      </c>
      <c r="J4051" s="17">
        <v>46.1</v>
      </c>
      <c r="K4051" s="30">
        <v>48.3</v>
      </c>
      <c r="L4051" s="10">
        <f t="shared" si="979"/>
        <v>46.1</v>
      </c>
      <c r="M4051" s="52" t="str">
        <f t="shared" si="969"/>
        <v>transition</v>
      </c>
      <c r="N4051" s="83">
        <v>12900000</v>
      </c>
      <c r="O4051" s="34">
        <v>4020000</v>
      </c>
      <c r="P4051" s="34">
        <v>4070000</v>
      </c>
      <c r="Q4051" s="34">
        <v>1940000</v>
      </c>
      <c r="R4051" s="34">
        <v>34000000</v>
      </c>
      <c r="S4051" s="42">
        <v>1560000</v>
      </c>
      <c r="T4051" s="10">
        <v>0.22055052145665927</v>
      </c>
      <c r="U4051" s="11">
        <v>6.8729697384168231E-2</v>
      </c>
      <c r="V4051" s="11">
        <v>6.9584544366558393E-2</v>
      </c>
      <c r="W4051" s="11">
        <v>3.3168062916737906E-2</v>
      </c>
      <c r="X4051" s="11">
        <v>0.58129594802530349</v>
      </c>
      <c r="Y4051" s="12">
        <v>2.6671225850572747E-2</v>
      </c>
      <c r="Z4051" s="10">
        <f t="shared" si="970"/>
        <v>0.65314926660914585</v>
      </c>
      <c r="AA4051" s="11">
        <f t="shared" si="971"/>
        <v>-0.39170652379519805</v>
      </c>
      <c r="AB4051" s="11">
        <f t="shared" si="978"/>
        <v>-0.18498755646352322</v>
      </c>
      <c r="AC4051" s="11">
        <f t="shared" si="972"/>
        <v>20.45980964382413</v>
      </c>
      <c r="AD4051" s="11">
        <f t="shared" si="968"/>
        <v>25.94685113789501</v>
      </c>
      <c r="AE4051" s="10">
        <v>20.383237033317599</v>
      </c>
      <c r="AF4051" s="11">
        <v>26.4361848887946</v>
      </c>
      <c r="AG4051" s="12">
        <v>34.473049395852101</v>
      </c>
      <c r="AH4051" s="10">
        <v>0.12695152000000001</v>
      </c>
      <c r="AI4051" s="11">
        <f t="shared" si="973"/>
        <v>27.505330490405118</v>
      </c>
      <c r="AJ4051" s="11">
        <f t="shared" si="974"/>
        <v>10.788381742738588</v>
      </c>
      <c r="AK4051" s="11">
        <f t="shared" si="975"/>
        <v>0.22000438692695767</v>
      </c>
      <c r="AL4051" s="11">
        <f t="shared" si="976"/>
        <v>2.097938144329897</v>
      </c>
      <c r="AM4051" s="11">
        <f t="shared" si="977"/>
        <v>2.0897325280414152</v>
      </c>
      <c r="AN4051" s="3">
        <f t="shared" si="980"/>
        <v>0.37941176470588234</v>
      </c>
      <c r="AO4051" s="3">
        <f t="shared" si="981"/>
        <v>0.11970588235294118</v>
      </c>
      <c r="AP4051" s="3" t="s">
        <v>8</v>
      </c>
      <c r="AQ4051" s="124"/>
      <c r="AR4051" s="4"/>
      <c r="AS4051" s="3"/>
    </row>
    <row r="4052" spans="1:45" ht="15" customHeight="1">
      <c r="A4052" s="11">
        <v>16.297999999999998</v>
      </c>
      <c r="B4052" s="32" t="s">
        <v>73</v>
      </c>
      <c r="C4052" s="17">
        <v>51.4</v>
      </c>
      <c r="D4052" s="17">
        <v>-11.55</v>
      </c>
      <c r="E4052" s="40" t="s">
        <v>72</v>
      </c>
      <c r="F4052" s="18">
        <v>39.700000000000003</v>
      </c>
      <c r="G4052" s="17">
        <v>40.299999999999997</v>
      </c>
      <c r="H4052" s="17">
        <v>43.2</v>
      </c>
      <c r="I4052" s="17">
        <v>44.9</v>
      </c>
      <c r="J4052" s="17">
        <v>46.1</v>
      </c>
      <c r="K4052" s="30">
        <v>48.3</v>
      </c>
      <c r="L4052" s="10">
        <f t="shared" si="979"/>
        <v>46.1</v>
      </c>
      <c r="M4052" s="52" t="str">
        <f t="shared" si="969"/>
        <v>transition</v>
      </c>
      <c r="N4052" s="83">
        <v>18700000</v>
      </c>
      <c r="O4052" s="34">
        <v>5830000</v>
      </c>
      <c r="P4052" s="34">
        <v>5820000</v>
      </c>
      <c r="Q4052" s="34">
        <v>2760000</v>
      </c>
      <c r="R4052" s="34">
        <v>48100000</v>
      </c>
      <c r="S4052" s="42">
        <v>2220000</v>
      </c>
      <c r="T4052" s="10">
        <v>0.22413999760278078</v>
      </c>
      <c r="U4052" s="11">
        <v>6.987894042910224E-2</v>
      </c>
      <c r="V4052" s="11">
        <v>6.9759079467817328E-2</v>
      </c>
      <c r="W4052" s="11">
        <v>3.3081625314635023E-2</v>
      </c>
      <c r="X4052" s="11">
        <v>0.57653122378041477</v>
      </c>
      <c r="Y4052" s="12">
        <v>2.660913340524991E-2</v>
      </c>
      <c r="Z4052" s="10">
        <f t="shared" si="970"/>
        <v>0.64942874323511746</v>
      </c>
      <c r="AA4052" s="11">
        <f t="shared" si="971"/>
        <v>-0.3937409961641008</v>
      </c>
      <c r="AB4052" s="11">
        <f t="shared" si="978"/>
        <v>-0.18746849373256941</v>
      </c>
      <c r="AC4052" s="11">
        <f t="shared" si="972"/>
        <v>20.322482758923194</v>
      </c>
      <c r="AD4052" s="11">
        <f t="shared" si="968"/>
        <v>25.777155028692253</v>
      </c>
      <c r="AE4052" s="10">
        <v>20.160272378647701</v>
      </c>
      <c r="AF4052" s="11">
        <v>26.214592895685001</v>
      </c>
      <c r="AG4052" s="12">
        <v>34.134966337915898</v>
      </c>
      <c r="AH4052" s="10">
        <v>0.115027966</v>
      </c>
      <c r="AI4052" s="11">
        <f t="shared" si="973"/>
        <v>27.994011976047901</v>
      </c>
      <c r="AJ4052" s="11">
        <f t="shared" si="974"/>
        <v>10.611854684512426</v>
      </c>
      <c r="AK4052" s="11">
        <f t="shared" si="975"/>
        <v>0.22261702456357171</v>
      </c>
      <c r="AL4052" s="11">
        <f t="shared" si="976"/>
        <v>2.1086956521739131</v>
      </c>
      <c r="AM4052" s="11">
        <f t="shared" si="977"/>
        <v>2.0823812387251954</v>
      </c>
      <c r="AN4052" s="3">
        <f t="shared" si="980"/>
        <v>0.38877338877338874</v>
      </c>
      <c r="AO4052" s="3">
        <f t="shared" si="981"/>
        <v>0.120997920997921</v>
      </c>
      <c r="AP4052" s="3" t="s">
        <v>8</v>
      </c>
      <c r="AQ4052" s="124"/>
      <c r="AR4052" s="4"/>
      <c r="AS4052" s="3"/>
    </row>
    <row r="4053" spans="1:45" ht="15" customHeight="1">
      <c r="A4053" s="11">
        <v>16.306999999999999</v>
      </c>
      <c r="B4053" s="32" t="s">
        <v>73</v>
      </c>
      <c r="C4053" s="17">
        <v>51.4</v>
      </c>
      <c r="D4053" s="17">
        <v>-11.55</v>
      </c>
      <c r="E4053" s="40" t="s">
        <v>72</v>
      </c>
      <c r="F4053" s="18">
        <v>39.700000000000003</v>
      </c>
      <c r="G4053" s="17">
        <v>40.299999999999997</v>
      </c>
      <c r="H4053" s="17">
        <v>43.2</v>
      </c>
      <c r="I4053" s="17">
        <v>44.9</v>
      </c>
      <c r="J4053" s="17">
        <v>46.1</v>
      </c>
      <c r="K4053" s="30">
        <v>48.3</v>
      </c>
      <c r="L4053" s="10">
        <f t="shared" si="979"/>
        <v>46.1</v>
      </c>
      <c r="M4053" s="52" t="str">
        <f t="shared" si="969"/>
        <v>transition</v>
      </c>
      <c r="N4053" s="83">
        <v>27400000</v>
      </c>
      <c r="O4053" s="34">
        <v>7860000</v>
      </c>
      <c r="P4053" s="34">
        <v>8010000</v>
      </c>
      <c r="Q4053" s="34">
        <v>3770000</v>
      </c>
      <c r="R4053" s="34">
        <v>66200000</v>
      </c>
      <c r="S4053" s="42">
        <v>3130000</v>
      </c>
      <c r="T4053" s="10">
        <v>0.2354558735069176</v>
      </c>
      <c r="U4053" s="11">
        <v>6.7543181232276359E-2</v>
      </c>
      <c r="V4053" s="11">
        <v>6.8832173240525915E-2</v>
      </c>
      <c r="W4053" s="11">
        <v>3.2396665807338659E-2</v>
      </c>
      <c r="X4053" s="11">
        <v>0.56887513964080094</v>
      </c>
      <c r="Y4053" s="12">
        <v>2.6896966572140586E-2</v>
      </c>
      <c r="Z4053" s="10">
        <f t="shared" si="970"/>
        <v>0.65480895915678528</v>
      </c>
      <c r="AA4053" s="11">
        <f t="shared" si="971"/>
        <v>-0.38950896736669322</v>
      </c>
      <c r="AB4053" s="11">
        <f t="shared" si="978"/>
        <v>-0.18388538716214822</v>
      </c>
      <c r="AC4053" s="11">
        <f t="shared" si="972"/>
        <v>20.608144702748206</v>
      </c>
      <c r="AD4053" s="11">
        <f t="shared" ref="AD4053:AD4068" si="982">68.4*AB4053+38.6</f>
        <v>26.02223951810906</v>
      </c>
      <c r="AE4053" s="10">
        <v>20.477124083185799</v>
      </c>
      <c r="AF4053" s="11">
        <v>26.5426939893084</v>
      </c>
      <c r="AG4053" s="12">
        <v>34.651114461780999</v>
      </c>
      <c r="AH4053" s="10">
        <v>0.13272458100000001</v>
      </c>
      <c r="AI4053" s="11">
        <f t="shared" si="973"/>
        <v>29.273504273504269</v>
      </c>
      <c r="AJ4053" s="11">
        <f t="shared" si="974"/>
        <v>10.252210940058958</v>
      </c>
      <c r="AK4053" s="11">
        <f t="shared" si="975"/>
        <v>0.22074856693267392</v>
      </c>
      <c r="AL4053" s="11">
        <f t="shared" si="976"/>
        <v>2.124668435013263</v>
      </c>
      <c r="AM4053" s="11">
        <f t="shared" si="977"/>
        <v>2.0953008344312689</v>
      </c>
      <c r="AN4053" s="3">
        <f t="shared" si="980"/>
        <v>0.41389728096676737</v>
      </c>
      <c r="AO4053" s="3">
        <f t="shared" si="981"/>
        <v>0.12099697885196374</v>
      </c>
      <c r="AP4053" s="3" t="s">
        <v>8</v>
      </c>
      <c r="AQ4053" s="124"/>
      <c r="AR4053" s="4"/>
      <c r="AS4053" s="3"/>
    </row>
    <row r="4054" spans="1:45" ht="15" customHeight="1">
      <c r="A4054" s="11">
        <v>16.361000000000001</v>
      </c>
      <c r="B4054" s="32" t="s">
        <v>73</v>
      </c>
      <c r="C4054" s="17">
        <v>51.4</v>
      </c>
      <c r="D4054" s="17">
        <v>-11.55</v>
      </c>
      <c r="E4054" s="40" t="s">
        <v>72</v>
      </c>
      <c r="F4054" s="18">
        <v>39.700000000000003</v>
      </c>
      <c r="G4054" s="17">
        <v>40.299999999999997</v>
      </c>
      <c r="H4054" s="17">
        <v>43.2</v>
      </c>
      <c r="I4054" s="17">
        <v>44.9</v>
      </c>
      <c r="J4054" s="17">
        <v>46.1</v>
      </c>
      <c r="K4054" s="30">
        <v>48.3</v>
      </c>
      <c r="L4054" s="10">
        <f t="shared" si="979"/>
        <v>46.1</v>
      </c>
      <c r="M4054" s="52" t="str">
        <f t="shared" si="969"/>
        <v>transition</v>
      </c>
      <c r="N4054" s="83">
        <v>22500000</v>
      </c>
      <c r="O4054" s="34">
        <v>7050000</v>
      </c>
      <c r="P4054" s="34">
        <v>7060000</v>
      </c>
      <c r="Q4054" s="34">
        <v>3560000</v>
      </c>
      <c r="R4054" s="34">
        <v>57000000</v>
      </c>
      <c r="S4054" s="42">
        <v>2640000</v>
      </c>
      <c r="T4054" s="10">
        <v>0.22542831379621281</v>
      </c>
      <c r="U4054" s="11">
        <v>7.0634204989480018E-2</v>
      </c>
      <c r="V4054" s="11">
        <v>7.0734395351167212E-2</v>
      </c>
      <c r="W4054" s="11">
        <v>3.5667768760645223E-2</v>
      </c>
      <c r="X4054" s="11">
        <v>0.5710850616170724</v>
      </c>
      <c r="Y4054" s="12">
        <v>2.6450255485422302E-2</v>
      </c>
      <c r="Z4054" s="10">
        <f t="shared" si="970"/>
        <v>0.65288035450516979</v>
      </c>
      <c r="AA4054" s="11">
        <f t="shared" si="971"/>
        <v>-0.39843184845496038</v>
      </c>
      <c r="AB4054" s="11">
        <f t="shared" si="978"/>
        <v>-0.18516639933605247</v>
      </c>
      <c r="AC4054" s="11">
        <f t="shared" si="972"/>
        <v>20.005850229290171</v>
      </c>
      <c r="AD4054" s="11">
        <f t="shared" si="982"/>
        <v>25.934618285414011</v>
      </c>
      <c r="AE4054" s="10">
        <v>20.329651039451701</v>
      </c>
      <c r="AF4054" s="11">
        <v>26.4559679298291</v>
      </c>
      <c r="AG4054" s="12">
        <v>34.461024087343603</v>
      </c>
      <c r="AH4054" s="10">
        <v>0.108887673</v>
      </c>
      <c r="AI4054" s="11">
        <f t="shared" si="973"/>
        <v>28.301886792452834</v>
      </c>
      <c r="AJ4054" s="11">
        <f t="shared" si="974"/>
        <v>10.501193317422434</v>
      </c>
      <c r="AK4054" s="11">
        <f t="shared" si="975"/>
        <v>0.22856034148234383</v>
      </c>
      <c r="AL4054" s="11">
        <f t="shared" si="976"/>
        <v>1.9831460674157304</v>
      </c>
      <c r="AM4054" s="11">
        <f t="shared" si="977"/>
        <v>2.088133924175283</v>
      </c>
      <c r="AN4054" s="3">
        <f t="shared" si="980"/>
        <v>0.39473684210526322</v>
      </c>
      <c r="AO4054" s="3">
        <f t="shared" si="981"/>
        <v>0.12385964912280702</v>
      </c>
      <c r="AP4054" s="3" t="s">
        <v>8</v>
      </c>
      <c r="AQ4054" s="124"/>
      <c r="AR4054" s="4"/>
      <c r="AS4054" s="3"/>
    </row>
    <row r="4055" spans="1:45" ht="15" customHeight="1">
      <c r="A4055" s="11">
        <v>16.385000000000002</v>
      </c>
      <c r="B4055" s="32" t="s">
        <v>73</v>
      </c>
      <c r="C4055" s="17">
        <v>51.4</v>
      </c>
      <c r="D4055" s="17">
        <v>-11.55</v>
      </c>
      <c r="E4055" s="40" t="s">
        <v>72</v>
      </c>
      <c r="F4055" s="18">
        <v>39.700000000000003</v>
      </c>
      <c r="G4055" s="17">
        <v>40.299999999999997</v>
      </c>
      <c r="H4055" s="17">
        <v>43.2</v>
      </c>
      <c r="I4055" s="17">
        <v>44.9</v>
      </c>
      <c r="J4055" s="17">
        <v>46.1</v>
      </c>
      <c r="K4055" s="30">
        <v>48.3</v>
      </c>
      <c r="L4055" s="10">
        <f t="shared" si="979"/>
        <v>46.1</v>
      </c>
      <c r="M4055" s="52" t="str">
        <f t="shared" ref="M4055:M4118" si="983">IF(ABS(L4055)&lt;=20,"low latitude",IF(ABS(L4055)&lt;=40,"mid latitude",IF(ABS(L4055)&lt;=50,"transition",IF(ABS(L4055)&gt;50,"high latitude","no category"))))</f>
        <v>transition</v>
      </c>
      <c r="N4055" s="83">
        <v>23200000</v>
      </c>
      <c r="O4055" s="34">
        <v>7620000</v>
      </c>
      <c r="P4055" s="34">
        <v>8000000</v>
      </c>
      <c r="Q4055" s="34">
        <v>4190000</v>
      </c>
      <c r="R4055" s="34">
        <v>61400000</v>
      </c>
      <c r="S4055" s="42">
        <v>3120000</v>
      </c>
      <c r="T4055" s="10">
        <v>0.21575374314144891</v>
      </c>
      <c r="U4055" s="11">
        <v>7.0863944945596571E-2</v>
      </c>
      <c r="V4055" s="11">
        <v>7.4397842462568586E-2</v>
      </c>
      <c r="W4055" s="11">
        <v>3.8965869989770294E-2</v>
      </c>
      <c r="X4055" s="11">
        <v>0.57100344090021393</v>
      </c>
      <c r="Y4055" s="12">
        <v>2.9015158560401749E-2</v>
      </c>
      <c r="Z4055" s="10">
        <f t="shared" ref="Z4055:Z4068" si="984">(V4055+W4055+Y4055)/(U4055+V4055+W4055+Y4055)</f>
        <v>0.66768425643262108</v>
      </c>
      <c r="AA4055" s="11">
        <f t="shared" ref="AA4055:AA4068" si="985">LOG((V4055)/(U4055+V4055+W4055))</f>
        <v>-0.39379448854660348</v>
      </c>
      <c r="AB4055" s="11">
        <f t="shared" si="978"/>
        <v>-0.17542886403167779</v>
      </c>
      <c r="AC4055" s="11">
        <f t="shared" ref="AC4055:AC4068" si="986">67.5*AA4055+46.9</f>
        <v>20.318872023104262</v>
      </c>
      <c r="AD4055" s="11">
        <f t="shared" si="982"/>
        <v>26.60066570023324</v>
      </c>
      <c r="AE4055" s="10">
        <v>21.2799583120749</v>
      </c>
      <c r="AF4055" s="11">
        <v>27.365045899921899</v>
      </c>
      <c r="AG4055" s="12">
        <v>35.697106486984197</v>
      </c>
      <c r="AH4055" s="10">
        <v>0.13665827699999999</v>
      </c>
      <c r="AI4055" s="11">
        <f t="shared" ref="AI4055:AI4068" si="987">((T4055)/(T4055+X4055))*100</f>
        <v>27.423167848699766</v>
      </c>
      <c r="AJ4055" s="11">
        <f t="shared" ref="AJ4055:AJ4068" si="988">((Y4055)/(T4055+Y4055))*100</f>
        <v>11.854103343465045</v>
      </c>
      <c r="AK4055" s="11">
        <f t="shared" ref="AK4055:AK4068" si="989">(U4055+V4055+W4055)/(U4055+V4055+W4055+X4055+Y4055)</f>
        <v>0.23491047076959562</v>
      </c>
      <c r="AL4055" s="11">
        <f t="shared" ref="AL4055:AL4068" si="990">V4055/W4055</f>
        <v>1.9093078758949882</v>
      </c>
      <c r="AM4055" s="11">
        <f t="shared" ref="AM4055:AM4068" si="991">((U4055*1)+(V4055*2)+(W4055*3)+(Y4055*4))/(U4055+V4055+W4055+Y4055)</f>
        <v>2.122546881814217</v>
      </c>
      <c r="AN4055" s="3">
        <f t="shared" si="980"/>
        <v>0.37785016286644951</v>
      </c>
      <c r="AO4055" s="3">
        <f t="shared" si="981"/>
        <v>0.13029315960912052</v>
      </c>
      <c r="AP4055" s="3" t="s">
        <v>8</v>
      </c>
      <c r="AQ4055" s="124"/>
      <c r="AR4055" s="4"/>
      <c r="AS4055" s="3"/>
    </row>
    <row r="4056" spans="1:45" ht="15" customHeight="1">
      <c r="A4056" s="11">
        <v>16.407</v>
      </c>
      <c r="B4056" s="32" t="s">
        <v>73</v>
      </c>
      <c r="C4056" s="17">
        <v>51.4</v>
      </c>
      <c r="D4056" s="17">
        <v>-11.55</v>
      </c>
      <c r="E4056" s="40" t="s">
        <v>72</v>
      </c>
      <c r="F4056" s="18">
        <v>39.700000000000003</v>
      </c>
      <c r="G4056" s="17">
        <v>40.299999999999997</v>
      </c>
      <c r="H4056" s="17">
        <v>43.2</v>
      </c>
      <c r="I4056" s="17">
        <v>44.9</v>
      </c>
      <c r="J4056" s="17">
        <v>46.1</v>
      </c>
      <c r="K4056" s="30">
        <v>48.3</v>
      </c>
      <c r="L4056" s="10">
        <f t="shared" si="979"/>
        <v>46.1</v>
      </c>
      <c r="M4056" s="52" t="str">
        <f t="shared" si="983"/>
        <v>transition</v>
      </c>
      <c r="N4056" s="83">
        <v>121000000</v>
      </c>
      <c r="O4056" s="34">
        <v>41900000</v>
      </c>
      <c r="P4056" s="34">
        <v>45800000</v>
      </c>
      <c r="Q4056" s="34">
        <v>24700000</v>
      </c>
      <c r="R4056" s="34">
        <v>266000000</v>
      </c>
      <c r="S4056" s="42">
        <v>18900000</v>
      </c>
      <c r="T4056" s="10">
        <v>0.23345552768666794</v>
      </c>
      <c r="U4056" s="11">
        <v>8.0841211653482542E-2</v>
      </c>
      <c r="V4056" s="11">
        <v>8.8365811306193323E-2</v>
      </c>
      <c r="W4056" s="11">
        <v>4.7655797800501637E-2</v>
      </c>
      <c r="X4056" s="11">
        <v>0.51321628400540231</v>
      </c>
      <c r="Y4056" s="12">
        <v>3.6465367547752266E-2</v>
      </c>
      <c r="Z4056" s="10">
        <f t="shared" si="984"/>
        <v>0.68088347296268081</v>
      </c>
      <c r="AA4056" s="11">
        <f t="shared" si="985"/>
        <v>-0.38990083322917313</v>
      </c>
      <c r="AB4056" s="11">
        <f t="shared" si="978"/>
        <v>-0.16692720729356172</v>
      </c>
      <c r="AC4056" s="11">
        <f t="shared" si="986"/>
        <v>20.581693757030813</v>
      </c>
      <c r="AD4056" s="11">
        <f t="shared" si="982"/>
        <v>27.182179021120376</v>
      </c>
      <c r="AE4056" s="10">
        <v>22.131281620455699</v>
      </c>
      <c r="AF4056" s="11">
        <v>28.217839295600999</v>
      </c>
      <c r="AG4056" s="12">
        <v>36.741202370902698</v>
      </c>
      <c r="AH4056" s="10">
        <v>0.175909288</v>
      </c>
      <c r="AI4056" s="11">
        <f t="shared" si="987"/>
        <v>31.26614987080103</v>
      </c>
      <c r="AJ4056" s="11">
        <f t="shared" si="988"/>
        <v>13.509649749821302</v>
      </c>
      <c r="AK4056" s="11">
        <f t="shared" si="989"/>
        <v>0.2829096400704757</v>
      </c>
      <c r="AL4056" s="11">
        <f t="shared" si="990"/>
        <v>1.8542510121457492</v>
      </c>
      <c r="AM4056" s="11">
        <f t="shared" si="991"/>
        <v>2.1568926123381562</v>
      </c>
      <c r="AN4056" s="3">
        <f t="shared" si="980"/>
        <v>0.45488721804511273</v>
      </c>
      <c r="AO4056" s="3">
        <f t="shared" si="981"/>
        <v>0.17218045112781954</v>
      </c>
      <c r="AP4056" s="3" t="s">
        <v>8</v>
      </c>
      <c r="AQ4056" s="124"/>
      <c r="AR4056" s="4"/>
      <c r="AS4056" s="3"/>
    </row>
    <row r="4057" spans="1:45" ht="15" customHeight="1">
      <c r="A4057" s="11">
        <v>16.43</v>
      </c>
      <c r="B4057" s="32" t="s">
        <v>73</v>
      </c>
      <c r="C4057" s="17">
        <v>51.4</v>
      </c>
      <c r="D4057" s="17">
        <v>-11.55</v>
      </c>
      <c r="E4057" s="40" t="s">
        <v>72</v>
      </c>
      <c r="F4057" s="18">
        <v>39.700000000000003</v>
      </c>
      <c r="G4057" s="17">
        <v>40.299999999999997</v>
      </c>
      <c r="H4057" s="17">
        <v>43.2</v>
      </c>
      <c r="I4057" s="17">
        <v>44.9</v>
      </c>
      <c r="J4057" s="17">
        <v>46.1</v>
      </c>
      <c r="K4057" s="30">
        <v>48.3</v>
      </c>
      <c r="L4057" s="10">
        <f t="shared" si="979"/>
        <v>46.1</v>
      </c>
      <c r="M4057" s="52" t="str">
        <f t="shared" si="983"/>
        <v>transition</v>
      </c>
      <c r="N4057" s="83">
        <v>31500000</v>
      </c>
      <c r="O4057" s="34">
        <v>9990000</v>
      </c>
      <c r="P4057" s="34">
        <v>10700000</v>
      </c>
      <c r="Q4057" s="34">
        <v>5760000</v>
      </c>
      <c r="R4057" s="34">
        <v>77300000</v>
      </c>
      <c r="S4057" s="42">
        <v>4060000</v>
      </c>
      <c r="T4057" s="10">
        <v>0.22611442107529969</v>
      </c>
      <c r="U4057" s="11">
        <v>7.1710573541023614E-2</v>
      </c>
      <c r="V4057" s="11">
        <v>7.6807120809704976E-2</v>
      </c>
      <c r="W4057" s="11">
        <v>4.1346636996626232E-2</v>
      </c>
      <c r="X4057" s="11">
        <v>0.55487761108319578</v>
      </c>
      <c r="Y4057" s="12">
        <v>2.9143636494149739E-2</v>
      </c>
      <c r="Z4057" s="10">
        <f t="shared" si="984"/>
        <v>0.67256637168141598</v>
      </c>
      <c r="AA4057" s="11">
        <f t="shared" si="985"/>
        <v>-0.39304189868599487</v>
      </c>
      <c r="AB4057" s="11">
        <f t="shared" si="978"/>
        <v>-0.17226485120262833</v>
      </c>
      <c r="AC4057" s="11">
        <f t="shared" si="986"/>
        <v>20.369671838695346</v>
      </c>
      <c r="AD4057" s="11">
        <f t="shared" si="982"/>
        <v>26.81708417774022</v>
      </c>
      <c r="AE4057" s="10">
        <v>21.612144850563599</v>
      </c>
      <c r="AF4057" s="11">
        <v>27.6743726680841</v>
      </c>
      <c r="AG4057" s="12">
        <v>36.096752440266897</v>
      </c>
      <c r="AH4057" s="10">
        <v>0.23371267700000001</v>
      </c>
      <c r="AI4057" s="11">
        <f t="shared" si="987"/>
        <v>28.952205882352942</v>
      </c>
      <c r="AJ4057" s="11">
        <f t="shared" si="988"/>
        <v>11.41732283464567</v>
      </c>
      <c r="AK4057" s="11">
        <f t="shared" si="989"/>
        <v>0.24533902235414151</v>
      </c>
      <c r="AL4057" s="11">
        <f t="shared" si="990"/>
        <v>1.8576388888888888</v>
      </c>
      <c r="AM4057" s="11">
        <f t="shared" si="991"/>
        <v>2.127499180596526</v>
      </c>
      <c r="AN4057" s="3">
        <f t="shared" si="980"/>
        <v>0.40750323415265199</v>
      </c>
      <c r="AO4057" s="3">
        <f t="shared" si="981"/>
        <v>0.13842173350582149</v>
      </c>
      <c r="AP4057" s="3" t="s">
        <v>8</v>
      </c>
      <c r="AQ4057" s="124"/>
      <c r="AR4057" s="4"/>
      <c r="AS4057" s="3"/>
    </row>
    <row r="4058" spans="1:45" ht="15" customHeight="1">
      <c r="A4058" s="11">
        <v>16.452000000000002</v>
      </c>
      <c r="B4058" s="32" t="s">
        <v>73</v>
      </c>
      <c r="C4058" s="17">
        <v>51.4</v>
      </c>
      <c r="D4058" s="17">
        <v>-11.55</v>
      </c>
      <c r="E4058" s="40" t="s">
        <v>72</v>
      </c>
      <c r="F4058" s="18">
        <v>39.700000000000003</v>
      </c>
      <c r="G4058" s="17">
        <v>40.299999999999997</v>
      </c>
      <c r="H4058" s="17">
        <v>43.2</v>
      </c>
      <c r="I4058" s="17">
        <v>44.9</v>
      </c>
      <c r="J4058" s="17">
        <v>46.1</v>
      </c>
      <c r="K4058" s="30">
        <v>48.3</v>
      </c>
      <c r="L4058" s="10">
        <f t="shared" si="979"/>
        <v>46.1</v>
      </c>
      <c r="M4058" s="52" t="str">
        <f t="shared" si="983"/>
        <v>transition</v>
      </c>
      <c r="N4058" s="83">
        <v>34000000</v>
      </c>
      <c r="O4058" s="34">
        <v>11000000</v>
      </c>
      <c r="P4058" s="34">
        <v>11800000</v>
      </c>
      <c r="Q4058" s="34">
        <v>6020000</v>
      </c>
      <c r="R4058" s="34">
        <v>81700000</v>
      </c>
      <c r="S4058" s="42">
        <v>4800000</v>
      </c>
      <c r="T4058" s="10">
        <v>0.2276989016876507</v>
      </c>
      <c r="U4058" s="11">
        <v>7.3667291722475214E-2</v>
      </c>
      <c r="V4058" s="11">
        <v>7.902491293865524E-2</v>
      </c>
      <c r="W4058" s="11">
        <v>4.0316099651754624E-2</v>
      </c>
      <c r="X4058" s="11">
        <v>0.54714706670238411</v>
      </c>
      <c r="Y4058" s="12">
        <v>3.2145727297080096E-2</v>
      </c>
      <c r="Z4058" s="10">
        <f t="shared" si="984"/>
        <v>0.6728138013087448</v>
      </c>
      <c r="AA4058" s="11">
        <f t="shared" si="985"/>
        <v>-0.38781196917184507</v>
      </c>
      <c r="AB4058" s="11">
        <f t="shared" si="978"/>
        <v>-0.1721051085140157</v>
      </c>
      <c r="AC4058" s="11">
        <f t="shared" si="986"/>
        <v>20.722692080900455</v>
      </c>
      <c r="AD4058" s="11">
        <f t="shared" si="982"/>
        <v>26.828010577641329</v>
      </c>
      <c r="AE4058" s="10">
        <v>21.592009414294498</v>
      </c>
      <c r="AF4058" s="11">
        <v>27.7030504399794</v>
      </c>
      <c r="AG4058" s="12">
        <v>36.085187134141997</v>
      </c>
      <c r="AH4058" s="10">
        <v>0.16119957700000001</v>
      </c>
      <c r="AI4058" s="11">
        <f t="shared" si="987"/>
        <v>29.386343993085568</v>
      </c>
      <c r="AJ4058" s="11">
        <f t="shared" si="988"/>
        <v>12.371134020618554</v>
      </c>
      <c r="AK4058" s="11">
        <f t="shared" si="989"/>
        <v>0.24991328477280611</v>
      </c>
      <c r="AL4058" s="11">
        <f t="shared" si="990"/>
        <v>1.9601328903654485</v>
      </c>
      <c r="AM4058" s="11">
        <f t="shared" si="991"/>
        <v>2.1374182034503275</v>
      </c>
      <c r="AN4058" s="3">
        <f t="shared" si="980"/>
        <v>0.41615667074663409</v>
      </c>
      <c r="AO4058" s="3">
        <f t="shared" si="981"/>
        <v>0.14443084455324356</v>
      </c>
      <c r="AP4058" s="3" t="s">
        <v>8</v>
      </c>
      <c r="AQ4058" s="124"/>
      <c r="AR4058" s="4"/>
      <c r="AS4058" s="3"/>
    </row>
    <row r="4059" spans="1:45" ht="15" customHeight="1">
      <c r="A4059" s="11">
        <v>16.471</v>
      </c>
      <c r="B4059" s="32" t="s">
        <v>73</v>
      </c>
      <c r="C4059" s="17">
        <v>51.4</v>
      </c>
      <c r="D4059" s="17">
        <v>-11.55</v>
      </c>
      <c r="E4059" s="40" t="s">
        <v>72</v>
      </c>
      <c r="F4059" s="18">
        <v>39.700000000000003</v>
      </c>
      <c r="G4059" s="17">
        <v>40.299999999999997</v>
      </c>
      <c r="H4059" s="17">
        <v>43.2</v>
      </c>
      <c r="I4059" s="17">
        <v>44.9</v>
      </c>
      <c r="J4059" s="17">
        <v>46.1</v>
      </c>
      <c r="K4059" s="30">
        <v>48.3</v>
      </c>
      <c r="L4059" s="10">
        <f t="shared" si="979"/>
        <v>46.1</v>
      </c>
      <c r="M4059" s="52" t="str">
        <f t="shared" si="983"/>
        <v>transition</v>
      </c>
      <c r="N4059" s="83">
        <v>37900000</v>
      </c>
      <c r="O4059" s="34">
        <v>13000000</v>
      </c>
      <c r="P4059" s="34">
        <v>13300000</v>
      </c>
      <c r="Q4059" s="34">
        <v>6830000</v>
      </c>
      <c r="R4059" s="34">
        <v>94100000</v>
      </c>
      <c r="S4059" s="42">
        <v>5310000</v>
      </c>
      <c r="T4059" s="10">
        <v>0.22236564186810609</v>
      </c>
      <c r="U4059" s="11">
        <v>7.6273175310959868E-2</v>
      </c>
      <c r="V4059" s="11">
        <v>7.8033325510443563E-2</v>
      </c>
      <c r="W4059" s="11">
        <v>4.0072752874911993E-2</v>
      </c>
      <c r="X4059" s="11">
        <v>0.55210044590471719</v>
      </c>
      <c r="Y4059" s="12">
        <v>3.1154658530861301E-2</v>
      </c>
      <c r="Z4059" s="10">
        <f t="shared" si="984"/>
        <v>0.66181061394380858</v>
      </c>
      <c r="AA4059" s="11">
        <f t="shared" si="985"/>
        <v>-0.39636979491487417</v>
      </c>
      <c r="AB4059" s="11">
        <f t="shared" si="978"/>
        <v>-0.17926627202013146</v>
      </c>
      <c r="AC4059" s="11">
        <f t="shared" si="986"/>
        <v>20.145038843245992</v>
      </c>
      <c r="AD4059" s="11">
        <f t="shared" si="982"/>
        <v>26.338186993823008</v>
      </c>
      <c r="AE4059" s="10">
        <v>20.984475124577099</v>
      </c>
      <c r="AF4059" s="11">
        <v>26.997805160638901</v>
      </c>
      <c r="AG4059" s="12">
        <v>35.1496419888594</v>
      </c>
      <c r="AH4059" s="10">
        <v>0.13835729299999999</v>
      </c>
      <c r="AI4059" s="11">
        <f t="shared" si="987"/>
        <v>28.712121212121211</v>
      </c>
      <c r="AJ4059" s="11">
        <f t="shared" si="988"/>
        <v>12.28882203193705</v>
      </c>
      <c r="AK4059" s="11">
        <f t="shared" si="989"/>
        <v>0.24996227553945982</v>
      </c>
      <c r="AL4059" s="11">
        <f t="shared" si="990"/>
        <v>1.9472913616398244</v>
      </c>
      <c r="AM4059" s="11">
        <f t="shared" si="991"/>
        <v>2.1157648283038504</v>
      </c>
      <c r="AN4059" s="3">
        <f t="shared" si="980"/>
        <v>0.40276301806588738</v>
      </c>
      <c r="AO4059" s="3">
        <f t="shared" si="981"/>
        <v>0.14133900106269925</v>
      </c>
      <c r="AP4059" s="3" t="s">
        <v>8</v>
      </c>
      <c r="AQ4059" s="124"/>
      <c r="AR4059" s="4"/>
      <c r="AS4059" s="3"/>
    </row>
    <row r="4060" spans="1:45" ht="15" customHeight="1">
      <c r="A4060" s="11">
        <v>16.481999999999999</v>
      </c>
      <c r="B4060" s="32" t="s">
        <v>73</v>
      </c>
      <c r="C4060" s="17">
        <v>51.4</v>
      </c>
      <c r="D4060" s="17">
        <v>-11.55</v>
      </c>
      <c r="E4060" s="40" t="s">
        <v>72</v>
      </c>
      <c r="F4060" s="18">
        <v>39.700000000000003</v>
      </c>
      <c r="G4060" s="17">
        <v>40.299999999999997</v>
      </c>
      <c r="H4060" s="17">
        <v>43.2</v>
      </c>
      <c r="I4060" s="17">
        <v>44.9</v>
      </c>
      <c r="J4060" s="17">
        <v>46.1</v>
      </c>
      <c r="K4060" s="30">
        <v>48.3</v>
      </c>
      <c r="L4060" s="10">
        <f t="shared" si="979"/>
        <v>46.1</v>
      </c>
      <c r="M4060" s="52" t="str">
        <f t="shared" si="983"/>
        <v>transition</v>
      </c>
      <c r="N4060" s="83">
        <v>18800000</v>
      </c>
      <c r="O4060" s="34">
        <v>5660000</v>
      </c>
      <c r="P4060" s="34">
        <v>5690000</v>
      </c>
      <c r="Q4060" s="34">
        <v>2810000</v>
      </c>
      <c r="R4060" s="34">
        <v>45100000</v>
      </c>
      <c r="S4060" s="42">
        <v>2080000</v>
      </c>
      <c r="T4060" s="10">
        <v>0.23458946843024706</v>
      </c>
      <c r="U4060" s="11">
        <v>7.0626403793361617E-2</v>
      </c>
      <c r="V4060" s="11">
        <v>7.1000748689792864E-2</v>
      </c>
      <c r="W4060" s="11">
        <v>3.5063638632393312E-2</v>
      </c>
      <c r="X4060" s="11">
        <v>0.56276516096830542</v>
      </c>
      <c r="Y4060" s="12">
        <v>2.5954579485899677E-2</v>
      </c>
      <c r="Z4060" s="10">
        <f t="shared" si="984"/>
        <v>0.65147783251231528</v>
      </c>
      <c r="AA4060" s="11">
        <f t="shared" si="985"/>
        <v>-0.39595098695867909</v>
      </c>
      <c r="AB4060" s="11">
        <f t="shared" si="978"/>
        <v>-0.18610035720598955</v>
      </c>
      <c r="AC4060" s="11">
        <f t="shared" si="986"/>
        <v>20.173308380289161</v>
      </c>
      <c r="AD4060" s="11">
        <f t="shared" si="982"/>
        <v>25.870735567110316</v>
      </c>
      <c r="AE4060" s="10">
        <v>20.2614876963111</v>
      </c>
      <c r="AF4060" s="11">
        <v>26.302927097570599</v>
      </c>
      <c r="AG4060" s="12">
        <v>34.406917700360502</v>
      </c>
      <c r="AH4060" s="10">
        <v>0.138902148</v>
      </c>
      <c r="AI4060" s="11">
        <f t="shared" si="987"/>
        <v>29.420970266040687</v>
      </c>
      <c r="AJ4060" s="11">
        <f t="shared" si="988"/>
        <v>9.9616858237547898</v>
      </c>
      <c r="AK4060" s="11">
        <f t="shared" si="989"/>
        <v>0.23084447342680145</v>
      </c>
      <c r="AL4060" s="11">
        <f t="shared" si="990"/>
        <v>2.0249110320284696</v>
      </c>
      <c r="AM4060" s="11">
        <f t="shared" si="991"/>
        <v>2.0806650246305414</v>
      </c>
      <c r="AN4060" s="3">
        <f t="shared" si="980"/>
        <v>0.41685144124168516</v>
      </c>
      <c r="AO4060" s="3">
        <f t="shared" si="981"/>
        <v>0.1261640798226164</v>
      </c>
      <c r="AP4060" s="3" t="s">
        <v>8</v>
      </c>
      <c r="AQ4060" s="124"/>
      <c r="AR4060" s="4"/>
      <c r="AS4060" s="3"/>
    </row>
    <row r="4061" spans="1:45" ht="15" customHeight="1">
      <c r="A4061" s="11">
        <v>16.492000000000001</v>
      </c>
      <c r="B4061" s="32" t="s">
        <v>73</v>
      </c>
      <c r="C4061" s="17">
        <v>51.4</v>
      </c>
      <c r="D4061" s="17">
        <v>-11.55</v>
      </c>
      <c r="E4061" s="40" t="s">
        <v>72</v>
      </c>
      <c r="F4061" s="18">
        <v>39.700000000000003</v>
      </c>
      <c r="G4061" s="17">
        <v>40.299999999999997</v>
      </c>
      <c r="H4061" s="17">
        <v>43.2</v>
      </c>
      <c r="I4061" s="17">
        <v>44.9</v>
      </c>
      <c r="J4061" s="17">
        <v>46.1</v>
      </c>
      <c r="K4061" s="30">
        <v>48.3</v>
      </c>
      <c r="L4061" s="10">
        <f t="shared" si="979"/>
        <v>46.1</v>
      </c>
      <c r="M4061" s="52" t="str">
        <f t="shared" si="983"/>
        <v>transition</v>
      </c>
      <c r="N4061" s="83">
        <v>35600000</v>
      </c>
      <c r="O4061" s="34">
        <v>9610000</v>
      </c>
      <c r="P4061" s="34">
        <v>9400000</v>
      </c>
      <c r="Q4061" s="34">
        <v>4080000</v>
      </c>
      <c r="R4061" s="34">
        <v>77000000</v>
      </c>
      <c r="S4061" s="42">
        <v>3430000</v>
      </c>
      <c r="T4061" s="10">
        <v>0.25589419206440484</v>
      </c>
      <c r="U4061" s="11">
        <v>6.9077055779183438E-2</v>
      </c>
      <c r="V4061" s="11">
        <v>6.7567567567567571E-2</v>
      </c>
      <c r="W4061" s="11">
        <v>2.9327199539965498E-2</v>
      </c>
      <c r="X4061" s="11">
        <v>0.55347901092581941</v>
      </c>
      <c r="Y4061" s="12">
        <v>2.4654974123059229E-2</v>
      </c>
      <c r="Z4061" s="10">
        <f t="shared" si="984"/>
        <v>0.63763197586727005</v>
      </c>
      <c r="AA4061" s="11">
        <f t="shared" si="985"/>
        <v>-0.39029607931747767</v>
      </c>
      <c r="AB4061" s="11">
        <f t="shared" si="978"/>
        <v>-0.19542991213499372</v>
      </c>
      <c r="AC4061" s="11">
        <f t="shared" si="986"/>
        <v>20.555014646070255</v>
      </c>
      <c r="AD4061" s="11">
        <f t="shared" si="982"/>
        <v>25.23259400996643</v>
      </c>
      <c r="AE4061" s="10">
        <v>19.371760605666399</v>
      </c>
      <c r="AF4061" s="11">
        <v>25.424350868938198</v>
      </c>
      <c r="AG4061" s="12">
        <v>33.218640078364203</v>
      </c>
      <c r="AH4061" s="10">
        <v>0.156081148</v>
      </c>
      <c r="AI4061" s="11">
        <f t="shared" si="987"/>
        <v>31.616341030195382</v>
      </c>
      <c r="AJ4061" s="11">
        <f t="shared" si="988"/>
        <v>8.7881117089418392</v>
      </c>
      <c r="AK4061" s="11">
        <f t="shared" si="989"/>
        <v>0.22304868624420399</v>
      </c>
      <c r="AL4061" s="11">
        <f t="shared" si="990"/>
        <v>2.3039215686274512</v>
      </c>
      <c r="AM4061" s="11">
        <f t="shared" si="991"/>
        <v>2.0501508295625941</v>
      </c>
      <c r="AN4061" s="3">
        <f t="shared" si="980"/>
        <v>0.46233766233766238</v>
      </c>
      <c r="AO4061" s="3">
        <f t="shared" si="981"/>
        <v>0.12207792207792208</v>
      </c>
      <c r="AP4061" s="3" t="s">
        <v>8</v>
      </c>
      <c r="AQ4061" s="124"/>
      <c r="AR4061" s="4"/>
      <c r="AS4061" s="3"/>
    </row>
    <row r="4062" spans="1:45" ht="15" customHeight="1">
      <c r="A4062" s="11">
        <v>16.501999999999999</v>
      </c>
      <c r="B4062" s="32" t="s">
        <v>73</v>
      </c>
      <c r="C4062" s="17">
        <v>51.4</v>
      </c>
      <c r="D4062" s="17">
        <v>-11.55</v>
      </c>
      <c r="E4062" s="40" t="s">
        <v>72</v>
      </c>
      <c r="F4062" s="18">
        <v>39.700000000000003</v>
      </c>
      <c r="G4062" s="17">
        <v>40.299999999999997</v>
      </c>
      <c r="H4062" s="17">
        <v>43.2</v>
      </c>
      <c r="I4062" s="17">
        <v>44.9</v>
      </c>
      <c r="J4062" s="17">
        <v>46.1</v>
      </c>
      <c r="K4062" s="30">
        <v>48.3</v>
      </c>
      <c r="L4062" s="10">
        <f t="shared" si="979"/>
        <v>46.1</v>
      </c>
      <c r="M4062" s="52" t="str">
        <f t="shared" si="983"/>
        <v>transition</v>
      </c>
      <c r="N4062" s="83">
        <v>32400000</v>
      </c>
      <c r="O4062" s="34">
        <v>8340000</v>
      </c>
      <c r="P4062" s="34">
        <v>7450000</v>
      </c>
      <c r="Q4062" s="34">
        <v>3310000</v>
      </c>
      <c r="R4062" s="34">
        <v>65700000</v>
      </c>
      <c r="S4062" s="42">
        <v>2460000</v>
      </c>
      <c r="T4062" s="10">
        <v>0.27076717365869962</v>
      </c>
      <c r="U4062" s="11">
        <v>6.9697476182517135E-2</v>
      </c>
      <c r="V4062" s="11">
        <v>6.2259735918435567E-2</v>
      </c>
      <c r="W4062" s="11">
        <v>2.766170817315728E-2</v>
      </c>
      <c r="X4062" s="11">
        <v>0.54905565769680764</v>
      </c>
      <c r="Y4062" s="12">
        <v>2.055824837038275E-2</v>
      </c>
      <c r="Z4062" s="10">
        <f t="shared" si="984"/>
        <v>0.61317254174397029</v>
      </c>
      <c r="AA4062" s="11">
        <f t="shared" si="985"/>
        <v>-0.40887709449943471</v>
      </c>
      <c r="AB4062" s="11">
        <f t="shared" si="978"/>
        <v>-0.21241730136507969</v>
      </c>
      <c r="AC4062" s="11">
        <f t="shared" si="986"/>
        <v>19.300796121288155</v>
      </c>
      <c r="AD4062" s="11">
        <f t="shared" si="982"/>
        <v>24.070656586628552</v>
      </c>
      <c r="AE4062" s="10">
        <v>17.823717554601402</v>
      </c>
      <c r="AF4062" s="11">
        <v>23.896172744452599</v>
      </c>
      <c r="AG4062" s="12">
        <v>31.2512926150259</v>
      </c>
      <c r="AH4062" s="10">
        <v>0.13733111000000001</v>
      </c>
      <c r="AI4062" s="11">
        <f t="shared" si="987"/>
        <v>33.027522935779814</v>
      </c>
      <c r="AJ4062" s="11">
        <f t="shared" si="988"/>
        <v>7.0567986230636839</v>
      </c>
      <c r="AK4062" s="11">
        <f t="shared" si="989"/>
        <v>0.21888608755443503</v>
      </c>
      <c r="AL4062" s="11">
        <f t="shared" si="990"/>
        <v>2.2507552870090635</v>
      </c>
      <c r="AM4062" s="11">
        <f t="shared" si="991"/>
        <v>1.9948979591836733</v>
      </c>
      <c r="AN4062" s="3">
        <f t="shared" si="980"/>
        <v>0.49315068493150677</v>
      </c>
      <c r="AO4062" s="3">
        <f t="shared" si="981"/>
        <v>0.11339421613394216</v>
      </c>
      <c r="AP4062" s="3" t="s">
        <v>8</v>
      </c>
      <c r="AQ4062" s="124"/>
      <c r="AR4062" s="4"/>
      <c r="AS4062" s="3"/>
    </row>
    <row r="4063" spans="1:45" ht="15" customHeight="1">
      <c r="A4063" s="11">
        <v>16.544</v>
      </c>
      <c r="B4063" s="32" t="s">
        <v>73</v>
      </c>
      <c r="C4063" s="17">
        <v>51.4</v>
      </c>
      <c r="D4063" s="17">
        <v>-11.55</v>
      </c>
      <c r="E4063" s="40" t="s">
        <v>72</v>
      </c>
      <c r="F4063" s="18">
        <v>39.700000000000003</v>
      </c>
      <c r="G4063" s="17">
        <v>40.299999999999997</v>
      </c>
      <c r="H4063" s="17">
        <v>43.2</v>
      </c>
      <c r="I4063" s="17">
        <v>44.9</v>
      </c>
      <c r="J4063" s="17">
        <v>46.1</v>
      </c>
      <c r="K4063" s="30">
        <v>48.3</v>
      </c>
      <c r="L4063" s="10">
        <f t="shared" si="979"/>
        <v>46.1</v>
      </c>
      <c r="M4063" s="52" t="str">
        <f t="shared" si="983"/>
        <v>transition</v>
      </c>
      <c r="N4063" s="83">
        <v>19600000</v>
      </c>
      <c r="O4063" s="34">
        <v>5440000</v>
      </c>
      <c r="P4063" s="34">
        <v>5080000</v>
      </c>
      <c r="Q4063" s="34">
        <v>2570000</v>
      </c>
      <c r="R4063" s="34">
        <v>43400000</v>
      </c>
      <c r="S4063" s="42">
        <v>1690000</v>
      </c>
      <c r="T4063" s="10">
        <v>0.25199280020570841</v>
      </c>
      <c r="U4063" s="11">
        <v>6.9940858832604785E-2</v>
      </c>
      <c r="V4063" s="11">
        <v>6.5312419645152997E-2</v>
      </c>
      <c r="W4063" s="11">
        <v>3.3041913088197483E-2</v>
      </c>
      <c r="X4063" s="11">
        <v>0.55798405759835434</v>
      </c>
      <c r="Y4063" s="12">
        <v>2.1727950629982E-2</v>
      </c>
      <c r="Z4063" s="10">
        <f t="shared" si="984"/>
        <v>0.63193504736129902</v>
      </c>
      <c r="AA4063" s="11">
        <f t="shared" si="985"/>
        <v>-0.41107593426683658</v>
      </c>
      <c r="AB4063" s="11">
        <f t="shared" si="978"/>
        <v>-0.19932755782871359</v>
      </c>
      <c r="AC4063" s="11">
        <f t="shared" si="986"/>
        <v>19.152374436988531</v>
      </c>
      <c r="AD4063" s="11">
        <f t="shared" si="982"/>
        <v>24.965995044515992</v>
      </c>
      <c r="AE4063" s="10">
        <v>19.0246322440805</v>
      </c>
      <c r="AF4063" s="11">
        <v>25.080877433145702</v>
      </c>
      <c r="AG4063" s="12">
        <v>32.810824743549603</v>
      </c>
      <c r="AH4063" s="10">
        <v>0.14455788999999999</v>
      </c>
      <c r="AI4063" s="11">
        <f t="shared" si="987"/>
        <v>31.111111111111111</v>
      </c>
      <c r="AJ4063" s="11">
        <f t="shared" si="988"/>
        <v>7.9379990605918271</v>
      </c>
      <c r="AK4063" s="11">
        <f t="shared" si="989"/>
        <v>0.22499140598143691</v>
      </c>
      <c r="AL4063" s="11">
        <f t="shared" si="990"/>
        <v>1.9766536964980543</v>
      </c>
      <c r="AM4063" s="11">
        <f t="shared" si="991"/>
        <v>2.0345060893098785</v>
      </c>
      <c r="AN4063" s="3">
        <f t="shared" si="980"/>
        <v>0.45161290322580644</v>
      </c>
      <c r="AO4063" s="3">
        <f t="shared" si="981"/>
        <v>0.11705069124423963</v>
      </c>
      <c r="AP4063" s="3" t="s">
        <v>8</v>
      </c>
      <c r="AQ4063" s="124"/>
      <c r="AR4063" s="4"/>
      <c r="AS4063" s="3"/>
    </row>
    <row r="4064" spans="1:45" ht="15" customHeight="1">
      <c r="A4064" s="11">
        <v>16.552</v>
      </c>
      <c r="B4064" s="32" t="s">
        <v>73</v>
      </c>
      <c r="C4064" s="17">
        <v>51.4</v>
      </c>
      <c r="D4064" s="17">
        <v>-11.55</v>
      </c>
      <c r="E4064" s="40" t="s">
        <v>72</v>
      </c>
      <c r="F4064" s="18">
        <v>39.700000000000003</v>
      </c>
      <c r="G4064" s="17">
        <v>40.299999999999997</v>
      </c>
      <c r="H4064" s="17">
        <v>43.2</v>
      </c>
      <c r="I4064" s="17">
        <v>44.9</v>
      </c>
      <c r="J4064" s="17">
        <v>46.1</v>
      </c>
      <c r="K4064" s="30">
        <v>48.3</v>
      </c>
      <c r="L4064" s="10">
        <f t="shared" si="979"/>
        <v>46.1</v>
      </c>
      <c r="M4064" s="52" t="str">
        <f t="shared" si="983"/>
        <v>transition</v>
      </c>
      <c r="N4064" s="83">
        <v>23300000</v>
      </c>
      <c r="O4064" s="34">
        <v>6540000</v>
      </c>
      <c r="P4064" s="34">
        <v>6100000</v>
      </c>
      <c r="Q4064" s="34">
        <v>2940000</v>
      </c>
      <c r="R4064" s="34">
        <v>52000000</v>
      </c>
      <c r="S4064" s="42">
        <v>2010000</v>
      </c>
      <c r="T4064" s="10">
        <v>0.25083432016363438</v>
      </c>
      <c r="U4064" s="11">
        <v>7.0405856389277641E-2</v>
      </c>
      <c r="V4064" s="11">
        <v>6.5669070944127467E-2</v>
      </c>
      <c r="W4064" s="11">
        <v>3.1650339110776186E-2</v>
      </c>
      <c r="X4064" s="11">
        <v>0.55980191624502096</v>
      </c>
      <c r="Y4064" s="12">
        <v>2.1638497147163312E-2</v>
      </c>
      <c r="Z4064" s="10">
        <f t="shared" si="984"/>
        <v>0.62819783968163734</v>
      </c>
      <c r="AA4064" s="11">
        <f t="shared" si="985"/>
        <v>-0.40723761832577859</v>
      </c>
      <c r="AB4064" s="11">
        <f t="shared" si="978"/>
        <v>-0.20190356143633173</v>
      </c>
      <c r="AC4064" s="11">
        <f t="shared" si="986"/>
        <v>19.411460763009945</v>
      </c>
      <c r="AD4064" s="11">
        <f t="shared" si="982"/>
        <v>24.789796397754913</v>
      </c>
      <c r="AE4064" s="10">
        <v>18.742435966277501</v>
      </c>
      <c r="AF4064" s="11">
        <v>24.868427976101799</v>
      </c>
      <c r="AG4064" s="12">
        <v>32.448170465835801</v>
      </c>
      <c r="AH4064" s="10">
        <v>0.141446662</v>
      </c>
      <c r="AI4064" s="11">
        <f t="shared" si="987"/>
        <v>30.942895086321382</v>
      </c>
      <c r="AJ4064" s="11">
        <f t="shared" si="988"/>
        <v>7.9415250888976701</v>
      </c>
      <c r="AK4064" s="11">
        <f t="shared" si="989"/>
        <v>0.2238827417732433</v>
      </c>
      <c r="AL4064" s="11">
        <f t="shared" si="990"/>
        <v>2.0748299319727894</v>
      </c>
      <c r="AM4064" s="11">
        <f t="shared" si="991"/>
        <v>2.0238772029562253</v>
      </c>
      <c r="AN4064" s="3">
        <f t="shared" si="980"/>
        <v>0.44807692307692304</v>
      </c>
      <c r="AO4064" s="3">
        <f t="shared" si="981"/>
        <v>0.11730769230769231</v>
      </c>
      <c r="AP4064" s="3" t="s">
        <v>8</v>
      </c>
      <c r="AQ4064" s="124"/>
      <c r="AR4064" s="4"/>
      <c r="AS4064" s="3"/>
    </row>
    <row r="4065" spans="1:45" ht="15" customHeight="1">
      <c r="A4065" s="11">
        <v>16.571999999999999</v>
      </c>
      <c r="B4065" s="32" t="s">
        <v>73</v>
      </c>
      <c r="C4065" s="17">
        <v>51.4</v>
      </c>
      <c r="D4065" s="17">
        <v>-11.55</v>
      </c>
      <c r="E4065" s="40" t="s">
        <v>72</v>
      </c>
      <c r="F4065" s="18">
        <v>39.700000000000003</v>
      </c>
      <c r="G4065" s="17">
        <v>40.299999999999997</v>
      </c>
      <c r="H4065" s="17">
        <v>43.2</v>
      </c>
      <c r="I4065" s="17">
        <v>44.9</v>
      </c>
      <c r="J4065" s="17">
        <v>46.1</v>
      </c>
      <c r="K4065" s="30">
        <v>48.3</v>
      </c>
      <c r="L4065" s="10">
        <f t="shared" si="979"/>
        <v>46.1</v>
      </c>
      <c r="M4065" s="52" t="str">
        <f t="shared" si="983"/>
        <v>transition</v>
      </c>
      <c r="N4065" s="83">
        <v>46700000</v>
      </c>
      <c r="O4065" s="34">
        <v>9950000</v>
      </c>
      <c r="P4065" s="34">
        <v>8490000</v>
      </c>
      <c r="Q4065" s="34">
        <v>3170000</v>
      </c>
      <c r="R4065" s="34">
        <v>79600000</v>
      </c>
      <c r="S4065" s="42">
        <v>3300000</v>
      </c>
      <c r="T4065" s="10">
        <v>0.30884200780371668</v>
      </c>
      <c r="U4065" s="11">
        <v>6.5802526287943919E-2</v>
      </c>
      <c r="V4065" s="11">
        <v>5.6147080219562197E-2</v>
      </c>
      <c r="W4065" s="11">
        <v>2.0964221942993189E-2</v>
      </c>
      <c r="X4065" s="11">
        <v>0.52642021030355135</v>
      </c>
      <c r="Y4065" s="12">
        <v>2.1823953442232657E-2</v>
      </c>
      <c r="Z4065" s="10">
        <f t="shared" si="984"/>
        <v>0.6005620232838218</v>
      </c>
      <c r="AA4065" s="11">
        <f t="shared" si="985"/>
        <v>-0.40574707663928866</v>
      </c>
      <c r="AB4065" s="11">
        <f t="shared" si="978"/>
        <v>-0.22144213400806392</v>
      </c>
      <c r="AC4065" s="11">
        <f t="shared" si="986"/>
        <v>19.512072326848013</v>
      </c>
      <c r="AD4065" s="11">
        <f t="shared" si="982"/>
        <v>23.453358033848428</v>
      </c>
      <c r="AE4065" s="10">
        <v>16.995726647629699</v>
      </c>
      <c r="AF4065" s="11">
        <v>23.058891226359499</v>
      </c>
      <c r="AG4065" s="12">
        <v>30.199358056041</v>
      </c>
      <c r="AH4065" s="10">
        <v>0.17848370399999999</v>
      </c>
      <c r="AI4065" s="11">
        <f t="shared" si="987"/>
        <v>36.975455265241493</v>
      </c>
      <c r="AJ4065" s="11">
        <f t="shared" si="988"/>
        <v>6.6000000000000005</v>
      </c>
      <c r="AK4065" s="11">
        <f t="shared" si="989"/>
        <v>0.20677447134245527</v>
      </c>
      <c r="AL4065" s="11">
        <f t="shared" si="990"/>
        <v>2.6782334384858042</v>
      </c>
      <c r="AM4065" s="11">
        <f t="shared" si="991"/>
        <v>1.9927739863508633</v>
      </c>
      <c r="AN4065" s="3">
        <f t="shared" si="980"/>
        <v>0.58668341708542715</v>
      </c>
      <c r="AO4065" s="3">
        <f t="shared" si="981"/>
        <v>0.10665829145728643</v>
      </c>
      <c r="AP4065" s="3" t="s">
        <v>8</v>
      </c>
      <c r="AQ4065" s="124"/>
      <c r="AR4065" s="4"/>
      <c r="AS4065" s="3"/>
    </row>
    <row r="4066" spans="1:45" ht="15" customHeight="1">
      <c r="A4066" s="11">
        <v>16.582000000000001</v>
      </c>
      <c r="B4066" s="32" t="s">
        <v>73</v>
      </c>
      <c r="C4066" s="17">
        <v>51.4</v>
      </c>
      <c r="D4066" s="17">
        <v>-11.55</v>
      </c>
      <c r="E4066" s="40" t="s">
        <v>72</v>
      </c>
      <c r="F4066" s="18">
        <v>39.700000000000003</v>
      </c>
      <c r="G4066" s="17">
        <v>40.299999999999997</v>
      </c>
      <c r="H4066" s="17">
        <v>43.2</v>
      </c>
      <c r="I4066" s="17">
        <v>44.9</v>
      </c>
      <c r="J4066" s="17">
        <v>46.1</v>
      </c>
      <c r="K4066" s="30">
        <v>48.3</v>
      </c>
      <c r="L4066" s="10">
        <f t="shared" si="979"/>
        <v>46.1</v>
      </c>
      <c r="M4066" s="52" t="str">
        <f t="shared" si="983"/>
        <v>transition</v>
      </c>
      <c r="N4066" s="83">
        <v>37300000</v>
      </c>
      <c r="O4066" s="34">
        <v>7990000</v>
      </c>
      <c r="P4066" s="34">
        <v>6400000</v>
      </c>
      <c r="Q4066" s="34">
        <v>2490000</v>
      </c>
      <c r="R4066" s="34">
        <v>62000000</v>
      </c>
      <c r="S4066" s="42">
        <v>2630000</v>
      </c>
      <c r="T4066" s="10">
        <v>0.31394663748842688</v>
      </c>
      <c r="U4066" s="11">
        <v>6.7250231461998142E-2</v>
      </c>
      <c r="V4066" s="11">
        <v>5.3867519569059844E-2</v>
      </c>
      <c r="W4066" s="11">
        <v>2.0957831832337345E-2</v>
      </c>
      <c r="X4066" s="11">
        <v>0.52184159582526723</v>
      </c>
      <c r="Y4066" s="12">
        <v>2.2136183822910528E-2</v>
      </c>
      <c r="Z4066" s="10">
        <f t="shared" si="984"/>
        <v>0.59046642747309086</v>
      </c>
      <c r="AA4066" s="11">
        <f t="shared" si="985"/>
        <v>-0.42119246830574902</v>
      </c>
      <c r="AB4066" s="11">
        <f t="shared" si="978"/>
        <v>-0.22880479030732473</v>
      </c>
      <c r="AC4066" s="11">
        <f t="shared" si="986"/>
        <v>18.469508389361941</v>
      </c>
      <c r="AD4066" s="11">
        <f t="shared" si="982"/>
        <v>22.949752342978989</v>
      </c>
      <c r="AE4066" s="10">
        <v>16.2638644598591</v>
      </c>
      <c r="AF4066" s="11">
        <v>22.4266753884793</v>
      </c>
      <c r="AG4066" s="12">
        <v>29.3907919705991</v>
      </c>
      <c r="AH4066" s="10">
        <v>0.168845097</v>
      </c>
      <c r="AI4066" s="11">
        <f t="shared" si="987"/>
        <v>37.562940584088615</v>
      </c>
      <c r="AJ4066" s="11">
        <f t="shared" si="988"/>
        <v>6.5865264212371644</v>
      </c>
      <c r="AK4066" s="11">
        <f t="shared" si="989"/>
        <v>0.20709115445957549</v>
      </c>
      <c r="AL4066" s="11">
        <f t="shared" si="990"/>
        <v>2.570281124497992</v>
      </c>
      <c r="AM4066" s="11">
        <f t="shared" si="991"/>
        <v>1.9876986160943104</v>
      </c>
      <c r="AN4066" s="3">
        <f t="shared" si="980"/>
        <v>0.60161290322580641</v>
      </c>
      <c r="AO4066" s="3">
        <f t="shared" si="981"/>
        <v>0.1032258064516129</v>
      </c>
      <c r="AP4066" s="3" t="s">
        <v>8</v>
      </c>
      <c r="AQ4066" s="124"/>
      <c r="AR4066" s="4"/>
      <c r="AS4066" s="3"/>
    </row>
    <row r="4067" spans="1:45" ht="15" customHeight="1">
      <c r="A4067" s="11">
        <v>16.591000000000001</v>
      </c>
      <c r="B4067" s="32" t="s">
        <v>73</v>
      </c>
      <c r="C4067" s="17">
        <v>51.4</v>
      </c>
      <c r="D4067" s="17">
        <v>-11.55</v>
      </c>
      <c r="E4067" s="40" t="s">
        <v>72</v>
      </c>
      <c r="F4067" s="18">
        <v>39.700000000000003</v>
      </c>
      <c r="G4067" s="17">
        <v>40.299999999999997</v>
      </c>
      <c r="H4067" s="17">
        <v>43.2</v>
      </c>
      <c r="I4067" s="17">
        <v>44.9</v>
      </c>
      <c r="J4067" s="17">
        <v>46.1</v>
      </c>
      <c r="K4067" s="30">
        <v>48.3</v>
      </c>
      <c r="L4067" s="10">
        <f t="shared" si="979"/>
        <v>46.1</v>
      </c>
      <c r="M4067" s="52" t="str">
        <f t="shared" si="983"/>
        <v>transition</v>
      </c>
      <c r="N4067" s="83">
        <v>41800000</v>
      </c>
      <c r="O4067" s="34">
        <v>10400000</v>
      </c>
      <c r="P4067" s="34">
        <v>8720000</v>
      </c>
      <c r="Q4067" s="34">
        <v>3950000</v>
      </c>
      <c r="R4067" s="34">
        <v>76700000</v>
      </c>
      <c r="S4067" s="42">
        <v>3270000</v>
      </c>
      <c r="T4067" s="10">
        <v>0.28859431096382215</v>
      </c>
      <c r="U4067" s="11">
        <v>7.1803369235017955E-2</v>
      </c>
      <c r="V4067" s="11">
        <v>6.0204363435515051E-2</v>
      </c>
      <c r="W4067" s="11">
        <v>2.7271471969069316E-2</v>
      </c>
      <c r="X4067" s="11">
        <v>0.52954984810825734</v>
      </c>
      <c r="Y4067" s="12">
        <v>2.2576636288318144E-2</v>
      </c>
      <c r="Z4067" s="10">
        <f t="shared" si="984"/>
        <v>0.60516324981017466</v>
      </c>
      <c r="AA4067" s="11">
        <f t="shared" si="985"/>
        <v>-0.4225311095885263</v>
      </c>
      <c r="AB4067" s="11">
        <f t="shared" si="978"/>
        <v>-0.21812745356567145</v>
      </c>
      <c r="AC4067" s="11">
        <f t="shared" si="986"/>
        <v>18.379150102774474</v>
      </c>
      <c r="AD4067" s="11">
        <f t="shared" si="982"/>
        <v>23.680082176108073</v>
      </c>
      <c r="AE4067" s="10">
        <v>17.2886388337703</v>
      </c>
      <c r="AF4067" s="11">
        <v>23.364239865632101</v>
      </c>
      <c r="AG4067" s="12">
        <v>30.628335254980701</v>
      </c>
      <c r="AH4067" s="10">
        <v>0.143820325</v>
      </c>
      <c r="AI4067" s="11">
        <f t="shared" si="987"/>
        <v>35.274261603375528</v>
      </c>
      <c r="AJ4067" s="11">
        <f t="shared" si="988"/>
        <v>7.255380519192367</v>
      </c>
      <c r="AK4067" s="11">
        <f t="shared" si="989"/>
        <v>0.22389363354037267</v>
      </c>
      <c r="AL4067" s="11">
        <f t="shared" si="990"/>
        <v>2.207594936708861</v>
      </c>
      <c r="AM4067" s="11">
        <f t="shared" si="991"/>
        <v>2.0034168564920276</v>
      </c>
      <c r="AN4067" s="3">
        <f t="shared" si="980"/>
        <v>0.54498044328552808</v>
      </c>
      <c r="AO4067" s="3">
        <f t="shared" si="981"/>
        <v>0.1136897001303781</v>
      </c>
      <c r="AP4067" s="3" t="s">
        <v>8</v>
      </c>
      <c r="AQ4067" s="124"/>
      <c r="AR4067" s="4"/>
      <c r="AS4067" s="3"/>
    </row>
    <row r="4068" spans="1:45" ht="15" customHeight="1">
      <c r="A4068" s="11">
        <v>16.600000000000001</v>
      </c>
      <c r="B4068" s="32" t="s">
        <v>73</v>
      </c>
      <c r="C4068" s="17">
        <v>51.4</v>
      </c>
      <c r="D4068" s="17">
        <v>-11.55</v>
      </c>
      <c r="E4068" s="40" t="s">
        <v>72</v>
      </c>
      <c r="F4068" s="18">
        <v>39.700000000000003</v>
      </c>
      <c r="G4068" s="17">
        <v>40.299999999999997</v>
      </c>
      <c r="H4068" s="17">
        <v>43.2</v>
      </c>
      <c r="I4068" s="17">
        <v>44.9</v>
      </c>
      <c r="J4068" s="17">
        <v>46.1</v>
      </c>
      <c r="K4068" s="30">
        <v>48.3</v>
      </c>
      <c r="L4068" s="10">
        <f t="shared" si="979"/>
        <v>46.1</v>
      </c>
      <c r="M4068" s="52" t="str">
        <f t="shared" si="983"/>
        <v>transition</v>
      </c>
      <c r="N4068" s="83">
        <v>38400000</v>
      </c>
      <c r="O4068" s="34">
        <v>9660000</v>
      </c>
      <c r="P4068" s="34">
        <v>8650000</v>
      </c>
      <c r="Q4068" s="34">
        <v>3910000</v>
      </c>
      <c r="R4068" s="34">
        <v>73300000</v>
      </c>
      <c r="S4068" s="42">
        <v>3110000</v>
      </c>
      <c r="T4068" s="10">
        <v>0.28023060643654674</v>
      </c>
      <c r="U4068" s="11">
        <v>7.0495511931693788E-2</v>
      </c>
      <c r="V4068" s="11">
        <v>6.3124863168649195E-2</v>
      </c>
      <c r="W4068" s="11">
        <v>2.8533897686637961E-2</v>
      </c>
      <c r="X4068" s="11">
        <v>0.53491936072392909</v>
      </c>
      <c r="Y4068" s="12">
        <v>2.2695760052543239E-2</v>
      </c>
      <c r="Z4068" s="10">
        <f t="shared" si="984"/>
        <v>0.61863403079352552</v>
      </c>
      <c r="AA4068" s="11">
        <f t="shared" si="985"/>
        <v>-0.40972794714003458</v>
      </c>
      <c r="AB4068" s="11">
        <f t="shared" si="978"/>
        <v>-0.2085661933219578</v>
      </c>
      <c r="AC4068" s="11">
        <f t="shared" si="986"/>
        <v>19.243363568047666</v>
      </c>
      <c r="AD4068" s="11">
        <f t="shared" si="982"/>
        <v>24.334072376778089</v>
      </c>
      <c r="AE4068" s="10">
        <v>18.148315330635299</v>
      </c>
      <c r="AF4068" s="11">
        <v>24.238507482630201</v>
      </c>
      <c r="AG4068" s="12">
        <v>31.679729602737002</v>
      </c>
      <c r="AH4068" s="10">
        <v>0.14528917899999999</v>
      </c>
      <c r="AI4068" s="11">
        <f t="shared" si="987"/>
        <v>34.377797672336612</v>
      </c>
      <c r="AJ4068" s="11">
        <f t="shared" si="988"/>
        <v>7.4921705613105276</v>
      </c>
      <c r="AK4068" s="11">
        <f t="shared" si="989"/>
        <v>0.22528642400892221</v>
      </c>
      <c r="AL4068" s="11">
        <f t="shared" si="990"/>
        <v>2.2122762148337594</v>
      </c>
      <c r="AM4068" s="11">
        <f t="shared" si="991"/>
        <v>2.0185550730359263</v>
      </c>
      <c r="AN4068" s="3">
        <f t="shared" si="980"/>
        <v>0.52387448840381989</v>
      </c>
      <c r="AO4068" s="3">
        <f t="shared" si="981"/>
        <v>0.11800818553888132</v>
      </c>
      <c r="AP4068" s="3" t="s">
        <v>8</v>
      </c>
      <c r="AQ4068" s="124"/>
      <c r="AR4068" s="4"/>
      <c r="AS4068" s="3"/>
    </row>
    <row r="4069" spans="1:45" ht="15" customHeight="1">
      <c r="A4069" s="11">
        <v>33.501298701298701</v>
      </c>
      <c r="B4069" s="32" t="s">
        <v>80</v>
      </c>
      <c r="C4069" s="17">
        <v>56.011817999999998</v>
      </c>
      <c r="D4069" s="17">
        <v>10.258827</v>
      </c>
      <c r="E4069" s="40" t="s">
        <v>118</v>
      </c>
      <c r="F4069" s="18">
        <v>44.7</v>
      </c>
      <c r="G4069" s="17">
        <v>45.7</v>
      </c>
      <c r="H4069" s="17">
        <v>49.4</v>
      </c>
      <c r="I4069" s="17">
        <v>50.8</v>
      </c>
      <c r="J4069" s="17">
        <v>51.5</v>
      </c>
      <c r="K4069" s="30">
        <v>53.5</v>
      </c>
      <c r="L4069" s="10">
        <f t="shared" si="979"/>
        <v>50.8</v>
      </c>
      <c r="M4069" s="52" t="str">
        <f t="shared" si="983"/>
        <v>high latitude</v>
      </c>
      <c r="N4069" s="83" t="s">
        <v>8</v>
      </c>
      <c r="O4069" s="34" t="s">
        <v>8</v>
      </c>
      <c r="P4069" s="34" t="s">
        <v>8</v>
      </c>
      <c r="Q4069" s="34" t="s">
        <v>8</v>
      </c>
      <c r="R4069" s="34" t="s">
        <v>8</v>
      </c>
      <c r="S4069" s="42" t="s">
        <v>8</v>
      </c>
      <c r="T4069" s="10" t="s">
        <v>8</v>
      </c>
      <c r="U4069" s="11" t="s">
        <v>8</v>
      </c>
      <c r="V4069" s="11" t="s">
        <v>8</v>
      </c>
      <c r="W4069" s="11" t="s">
        <v>8</v>
      </c>
      <c r="X4069" s="11" t="s">
        <v>8</v>
      </c>
      <c r="Y4069" s="12" t="s">
        <v>8</v>
      </c>
      <c r="Z4069" s="10">
        <f t="shared" ref="Z4069:Z4088" si="992">10^((AD4069-38.6)/68.4)</f>
        <v>0.5415131229945066</v>
      </c>
      <c r="AA4069" s="11" t="s">
        <v>8</v>
      </c>
      <c r="AB4069" s="11">
        <f t="shared" si="978"/>
        <v>-0.26639101424633921</v>
      </c>
      <c r="AC4069" s="11" t="s">
        <v>8</v>
      </c>
      <c r="AD4069" s="11">
        <v>20.3788546255504</v>
      </c>
      <c r="AE4069" s="10">
        <v>13.030364610816401</v>
      </c>
      <c r="AF4069" s="11">
        <v>19.159040038775299</v>
      </c>
      <c r="AG4069" s="12">
        <v>25.323205675865001</v>
      </c>
      <c r="AH4069" s="10" t="s">
        <v>8</v>
      </c>
      <c r="AI4069" s="11" t="s">
        <v>8</v>
      </c>
      <c r="AJ4069" s="11" t="s">
        <v>8</v>
      </c>
      <c r="AK4069" s="11" t="s">
        <v>8</v>
      </c>
      <c r="AL4069" s="11" t="s">
        <v>8</v>
      </c>
      <c r="AM4069" s="11" t="s">
        <v>8</v>
      </c>
      <c r="AN4069" s="3" t="str">
        <f t="shared" si="980"/>
        <v>n/a</v>
      </c>
      <c r="AO4069" s="3" t="str">
        <f t="shared" si="981"/>
        <v>n/a</v>
      </c>
      <c r="AP4069" s="3" t="s">
        <v>8</v>
      </c>
      <c r="AQ4069" s="124"/>
      <c r="AR4069" s="4"/>
      <c r="AS4069" s="3"/>
    </row>
    <row r="4070" spans="1:45" ht="15" customHeight="1">
      <c r="A4070" s="11">
        <v>33.618181818181803</v>
      </c>
      <c r="B4070" s="32" t="s">
        <v>80</v>
      </c>
      <c r="C4070" s="17">
        <v>56.011817999999998</v>
      </c>
      <c r="D4070" s="17">
        <v>10.258827</v>
      </c>
      <c r="E4070" s="40" t="s">
        <v>118</v>
      </c>
      <c r="F4070" s="18">
        <v>44.7</v>
      </c>
      <c r="G4070" s="17">
        <v>45.7</v>
      </c>
      <c r="H4070" s="17">
        <v>49.4</v>
      </c>
      <c r="I4070" s="17">
        <v>50.8</v>
      </c>
      <c r="J4070" s="17">
        <v>51.5</v>
      </c>
      <c r="K4070" s="30">
        <v>53.5</v>
      </c>
      <c r="L4070" s="10">
        <f t="shared" si="979"/>
        <v>50.8</v>
      </c>
      <c r="M4070" s="52" t="str">
        <f t="shared" si="983"/>
        <v>high latitude</v>
      </c>
      <c r="N4070" s="83" t="s">
        <v>8</v>
      </c>
      <c r="O4070" s="34" t="s">
        <v>8</v>
      </c>
      <c r="P4070" s="34" t="s">
        <v>8</v>
      </c>
      <c r="Q4070" s="34" t="s">
        <v>8</v>
      </c>
      <c r="R4070" s="34" t="s">
        <v>8</v>
      </c>
      <c r="S4070" s="42" t="s">
        <v>8</v>
      </c>
      <c r="T4070" s="10" t="s">
        <v>8</v>
      </c>
      <c r="U4070" s="11" t="s">
        <v>8</v>
      </c>
      <c r="V4070" s="11" t="s">
        <v>8</v>
      </c>
      <c r="W4070" s="11" t="s">
        <v>8</v>
      </c>
      <c r="X4070" s="11" t="s">
        <v>8</v>
      </c>
      <c r="Y4070" s="12" t="s">
        <v>8</v>
      </c>
      <c r="Z4070" s="10">
        <f t="shared" si="992"/>
        <v>0.53259324194231672</v>
      </c>
      <c r="AA4070" s="11" t="s">
        <v>8</v>
      </c>
      <c r="AB4070" s="11">
        <f t="shared" si="978"/>
        <v>-0.27360434861014765</v>
      </c>
      <c r="AC4070" s="11" t="s">
        <v>8</v>
      </c>
      <c r="AD4070" s="11">
        <v>19.885462555065899</v>
      </c>
      <c r="AE4070" s="10">
        <v>12.412794754789299</v>
      </c>
      <c r="AF4070" s="11">
        <v>18.590976548249699</v>
      </c>
      <c r="AG4070" s="12">
        <v>24.664101347546499</v>
      </c>
      <c r="AH4070" s="10" t="s">
        <v>8</v>
      </c>
      <c r="AI4070" s="11" t="s">
        <v>8</v>
      </c>
      <c r="AJ4070" s="11" t="s">
        <v>8</v>
      </c>
      <c r="AK4070" s="11" t="s">
        <v>8</v>
      </c>
      <c r="AL4070" s="11" t="s">
        <v>8</v>
      </c>
      <c r="AM4070" s="11" t="s">
        <v>8</v>
      </c>
      <c r="AN4070" s="3" t="str">
        <f t="shared" si="980"/>
        <v>n/a</v>
      </c>
      <c r="AO4070" s="3" t="str">
        <f t="shared" si="981"/>
        <v>n/a</v>
      </c>
      <c r="AP4070" s="3" t="s">
        <v>8</v>
      </c>
      <c r="AQ4070" s="124"/>
      <c r="AR4070" s="4"/>
      <c r="AS4070" s="3"/>
    </row>
    <row r="4071" spans="1:45" ht="15" customHeight="1">
      <c r="A4071" s="11">
        <v>33.754545454545401</v>
      </c>
      <c r="B4071" s="32" t="s">
        <v>80</v>
      </c>
      <c r="C4071" s="17">
        <v>56.011817999999998</v>
      </c>
      <c r="D4071" s="17">
        <v>10.258827</v>
      </c>
      <c r="E4071" s="40" t="s">
        <v>118</v>
      </c>
      <c r="F4071" s="18">
        <v>44.7</v>
      </c>
      <c r="G4071" s="17">
        <v>45.7</v>
      </c>
      <c r="H4071" s="17">
        <v>49.4</v>
      </c>
      <c r="I4071" s="17">
        <v>50.8</v>
      </c>
      <c r="J4071" s="17">
        <v>51.5</v>
      </c>
      <c r="K4071" s="30">
        <v>53.5</v>
      </c>
      <c r="L4071" s="10">
        <f t="shared" si="979"/>
        <v>50.8</v>
      </c>
      <c r="M4071" s="52" t="str">
        <f t="shared" si="983"/>
        <v>high latitude</v>
      </c>
      <c r="N4071" s="83" t="s">
        <v>8</v>
      </c>
      <c r="O4071" s="34" t="s">
        <v>8</v>
      </c>
      <c r="P4071" s="34" t="s">
        <v>8</v>
      </c>
      <c r="Q4071" s="34" t="s">
        <v>8</v>
      </c>
      <c r="R4071" s="34" t="s">
        <v>8</v>
      </c>
      <c r="S4071" s="42" t="s">
        <v>8</v>
      </c>
      <c r="T4071" s="10" t="s">
        <v>8</v>
      </c>
      <c r="U4071" s="11" t="s">
        <v>8</v>
      </c>
      <c r="V4071" s="11" t="s">
        <v>8</v>
      </c>
      <c r="W4071" s="11" t="s">
        <v>8</v>
      </c>
      <c r="X4071" s="11" t="s">
        <v>8</v>
      </c>
      <c r="Y4071" s="12" t="s">
        <v>8</v>
      </c>
      <c r="Z4071" s="10">
        <f t="shared" si="992"/>
        <v>0.51093107271551386</v>
      </c>
      <c r="AA4071" s="11" t="s">
        <v>8</v>
      </c>
      <c r="AB4071" s="11">
        <f t="shared" si="978"/>
        <v>-0.29163768451967254</v>
      </c>
      <c r="AC4071" s="11" t="s">
        <v>8</v>
      </c>
      <c r="AD4071" s="11">
        <v>18.651982378854399</v>
      </c>
      <c r="AE4071" s="10">
        <v>10.873069229905999</v>
      </c>
      <c r="AF4071" s="11">
        <v>17.1853731775984</v>
      </c>
      <c r="AG4071" s="12">
        <v>23.130160718868101</v>
      </c>
      <c r="AH4071" s="10" t="s">
        <v>8</v>
      </c>
      <c r="AI4071" s="11" t="s">
        <v>8</v>
      </c>
      <c r="AJ4071" s="11" t="s">
        <v>8</v>
      </c>
      <c r="AK4071" s="11" t="s">
        <v>8</v>
      </c>
      <c r="AL4071" s="11" t="s">
        <v>8</v>
      </c>
      <c r="AM4071" s="11" t="s">
        <v>8</v>
      </c>
      <c r="AN4071" s="3" t="str">
        <f t="shared" si="980"/>
        <v>n/a</v>
      </c>
      <c r="AO4071" s="3" t="str">
        <f t="shared" si="981"/>
        <v>n/a</v>
      </c>
      <c r="AP4071" s="3" t="s">
        <v>8</v>
      </c>
      <c r="AQ4071" s="124"/>
      <c r="AR4071" s="4"/>
      <c r="AS4071" s="3"/>
    </row>
    <row r="4072" spans="1:45" ht="15" customHeight="1">
      <c r="A4072" s="11">
        <v>33.890909090908998</v>
      </c>
      <c r="B4072" s="32" t="s">
        <v>80</v>
      </c>
      <c r="C4072" s="17">
        <v>56.011817999999998</v>
      </c>
      <c r="D4072" s="17">
        <v>10.258827</v>
      </c>
      <c r="E4072" s="40" t="s">
        <v>118</v>
      </c>
      <c r="F4072" s="18">
        <v>44.7</v>
      </c>
      <c r="G4072" s="17">
        <v>45.7</v>
      </c>
      <c r="H4072" s="17">
        <v>49.4</v>
      </c>
      <c r="I4072" s="17">
        <v>50.8</v>
      </c>
      <c r="J4072" s="17">
        <v>51.5</v>
      </c>
      <c r="K4072" s="30">
        <v>53.5</v>
      </c>
      <c r="L4072" s="10">
        <f t="shared" si="979"/>
        <v>50.8</v>
      </c>
      <c r="M4072" s="52" t="str">
        <f t="shared" si="983"/>
        <v>high latitude</v>
      </c>
      <c r="N4072" s="83" t="s">
        <v>8</v>
      </c>
      <c r="O4072" s="34" t="s">
        <v>8</v>
      </c>
      <c r="P4072" s="34" t="s">
        <v>8</v>
      </c>
      <c r="Q4072" s="34" t="s">
        <v>8</v>
      </c>
      <c r="R4072" s="34" t="s">
        <v>8</v>
      </c>
      <c r="S4072" s="42" t="s">
        <v>8</v>
      </c>
      <c r="T4072" s="10" t="s">
        <v>8</v>
      </c>
      <c r="U4072" s="11" t="s">
        <v>8</v>
      </c>
      <c r="V4072" s="11" t="s">
        <v>8</v>
      </c>
      <c r="W4072" s="11" t="s">
        <v>8</v>
      </c>
      <c r="X4072" s="11" t="s">
        <v>8</v>
      </c>
      <c r="Y4072" s="12" t="s">
        <v>8</v>
      </c>
      <c r="Z4072" s="10">
        <f t="shared" si="992"/>
        <v>0.53038632464937019</v>
      </c>
      <c r="AA4072" s="11" t="s">
        <v>8</v>
      </c>
      <c r="AB4072" s="11">
        <f t="shared" si="978"/>
        <v>-0.27540768220110096</v>
      </c>
      <c r="AC4072" s="11" t="s">
        <v>8</v>
      </c>
      <c r="AD4072" s="11">
        <v>19.762114537444699</v>
      </c>
      <c r="AE4072" s="10">
        <v>12.252888449997201</v>
      </c>
      <c r="AF4072" s="11">
        <v>18.457258801000599</v>
      </c>
      <c r="AG4072" s="12">
        <v>24.464649859270601</v>
      </c>
      <c r="AH4072" s="10" t="s">
        <v>8</v>
      </c>
      <c r="AI4072" s="11" t="s">
        <v>8</v>
      </c>
      <c r="AJ4072" s="11" t="s">
        <v>8</v>
      </c>
      <c r="AK4072" s="11" t="s">
        <v>8</v>
      </c>
      <c r="AL4072" s="11" t="s">
        <v>8</v>
      </c>
      <c r="AM4072" s="11" t="s">
        <v>8</v>
      </c>
      <c r="AN4072" s="3" t="str">
        <f t="shared" si="980"/>
        <v>n/a</v>
      </c>
      <c r="AO4072" s="3" t="str">
        <f t="shared" si="981"/>
        <v>n/a</v>
      </c>
      <c r="AP4072" s="3" t="s">
        <v>8</v>
      </c>
      <c r="AQ4072" s="124"/>
      <c r="AR4072" s="4"/>
      <c r="AS4072" s="3"/>
    </row>
    <row r="4073" spans="1:45" ht="15" customHeight="1">
      <c r="A4073" s="11">
        <v>34.261038961038899</v>
      </c>
      <c r="B4073" s="32" t="s">
        <v>80</v>
      </c>
      <c r="C4073" s="17">
        <v>56.011817999999998</v>
      </c>
      <c r="D4073" s="17">
        <v>10.258827</v>
      </c>
      <c r="E4073" s="40" t="s">
        <v>118</v>
      </c>
      <c r="F4073" s="18">
        <v>44.7</v>
      </c>
      <c r="G4073" s="17">
        <v>45.7</v>
      </c>
      <c r="H4073" s="17">
        <v>49.4</v>
      </c>
      <c r="I4073" s="17">
        <v>50.8</v>
      </c>
      <c r="J4073" s="17">
        <v>51.5</v>
      </c>
      <c r="K4073" s="30">
        <v>53.5</v>
      </c>
      <c r="L4073" s="10">
        <f t="shared" si="979"/>
        <v>50.8</v>
      </c>
      <c r="M4073" s="52" t="str">
        <f t="shared" si="983"/>
        <v>high latitude</v>
      </c>
      <c r="N4073" s="83" t="s">
        <v>8</v>
      </c>
      <c r="O4073" s="34" t="s">
        <v>8</v>
      </c>
      <c r="P4073" s="34" t="s">
        <v>8</v>
      </c>
      <c r="Q4073" s="34" t="s">
        <v>8</v>
      </c>
      <c r="R4073" s="34" t="s">
        <v>8</v>
      </c>
      <c r="S4073" s="42" t="s">
        <v>8</v>
      </c>
      <c r="T4073" s="10" t="s">
        <v>8</v>
      </c>
      <c r="U4073" s="11" t="s">
        <v>8</v>
      </c>
      <c r="V4073" s="11" t="s">
        <v>8</v>
      </c>
      <c r="W4073" s="11" t="s">
        <v>8</v>
      </c>
      <c r="X4073" s="11" t="s">
        <v>8</v>
      </c>
      <c r="Y4073" s="12" t="s">
        <v>8</v>
      </c>
      <c r="Z4073" s="10">
        <f t="shared" si="992"/>
        <v>0.53480934213404963</v>
      </c>
      <c r="AA4073" s="11" t="s">
        <v>8</v>
      </c>
      <c r="AB4073" s="11">
        <f t="shared" si="978"/>
        <v>-0.2718010150191959</v>
      </c>
      <c r="AC4073" s="11" t="s">
        <v>8</v>
      </c>
      <c r="AD4073" s="11">
        <v>20.008810572687</v>
      </c>
      <c r="AE4073" s="10">
        <v>12.5146104169635</v>
      </c>
      <c r="AF4073" s="11">
        <v>18.733121446585699</v>
      </c>
      <c r="AG4073" s="12">
        <v>24.810504670485301</v>
      </c>
      <c r="AH4073" s="10" t="s">
        <v>8</v>
      </c>
      <c r="AI4073" s="11" t="s">
        <v>8</v>
      </c>
      <c r="AJ4073" s="11" t="s">
        <v>8</v>
      </c>
      <c r="AK4073" s="11" t="s">
        <v>8</v>
      </c>
      <c r="AL4073" s="11" t="s">
        <v>8</v>
      </c>
      <c r="AM4073" s="11" t="s">
        <v>8</v>
      </c>
      <c r="AN4073" s="3" t="str">
        <f t="shared" si="980"/>
        <v>n/a</v>
      </c>
      <c r="AO4073" s="3" t="str">
        <f t="shared" si="981"/>
        <v>n/a</v>
      </c>
      <c r="AP4073" s="3" t="s">
        <v>8</v>
      </c>
      <c r="AQ4073" s="124"/>
      <c r="AR4073" s="4"/>
      <c r="AS4073" s="3"/>
    </row>
    <row r="4074" spans="1:45" ht="15" customHeight="1">
      <c r="A4074" s="11">
        <v>34.767532467532398</v>
      </c>
      <c r="B4074" s="32" t="s">
        <v>80</v>
      </c>
      <c r="C4074" s="17">
        <v>56.011817999999998</v>
      </c>
      <c r="D4074" s="17">
        <v>10.258827</v>
      </c>
      <c r="E4074" s="40" t="s">
        <v>118</v>
      </c>
      <c r="F4074" s="18">
        <v>44.7</v>
      </c>
      <c r="G4074" s="17">
        <v>45.7</v>
      </c>
      <c r="H4074" s="17">
        <v>49.4</v>
      </c>
      <c r="I4074" s="17">
        <v>50.8</v>
      </c>
      <c r="J4074" s="17">
        <v>51.5</v>
      </c>
      <c r="K4074" s="30">
        <v>53.5</v>
      </c>
      <c r="L4074" s="10">
        <f t="shared" si="979"/>
        <v>50.8</v>
      </c>
      <c r="M4074" s="52" t="str">
        <f t="shared" si="983"/>
        <v>high latitude</v>
      </c>
      <c r="N4074" s="83" t="s">
        <v>8</v>
      </c>
      <c r="O4074" s="34" t="s">
        <v>8</v>
      </c>
      <c r="P4074" s="34" t="s">
        <v>8</v>
      </c>
      <c r="Q4074" s="34" t="s">
        <v>8</v>
      </c>
      <c r="R4074" s="34" t="s">
        <v>8</v>
      </c>
      <c r="S4074" s="42" t="s">
        <v>8</v>
      </c>
      <c r="T4074" s="10" t="s">
        <v>8</v>
      </c>
      <c r="U4074" s="11" t="s">
        <v>8</v>
      </c>
      <c r="V4074" s="11" t="s">
        <v>8</v>
      </c>
      <c r="W4074" s="11" t="s">
        <v>8</v>
      </c>
      <c r="X4074" s="11" t="s">
        <v>8</v>
      </c>
      <c r="Y4074" s="12" t="s">
        <v>8</v>
      </c>
      <c r="Z4074" s="10">
        <f t="shared" si="992"/>
        <v>0.55748388884307809</v>
      </c>
      <c r="AA4074" s="11" t="s">
        <v>8</v>
      </c>
      <c r="AB4074" s="11">
        <f t="shared" si="978"/>
        <v>-0.25376767910967246</v>
      </c>
      <c r="AC4074" s="11" t="s">
        <v>8</v>
      </c>
      <c r="AD4074" s="11">
        <v>21.242290748898402</v>
      </c>
      <c r="AE4074" s="10">
        <v>14.118739970413801</v>
      </c>
      <c r="AF4074" s="11">
        <v>20.157102646345301</v>
      </c>
      <c r="AG4074" s="12">
        <v>26.425915114961501</v>
      </c>
      <c r="AH4074" s="10" t="s">
        <v>8</v>
      </c>
      <c r="AI4074" s="11" t="s">
        <v>8</v>
      </c>
      <c r="AJ4074" s="11" t="s">
        <v>8</v>
      </c>
      <c r="AK4074" s="11" t="s">
        <v>8</v>
      </c>
      <c r="AL4074" s="11" t="s">
        <v>8</v>
      </c>
      <c r="AM4074" s="11" t="s">
        <v>8</v>
      </c>
      <c r="AN4074" s="3" t="str">
        <f t="shared" si="980"/>
        <v>n/a</v>
      </c>
      <c r="AO4074" s="3" t="str">
        <f t="shared" si="981"/>
        <v>n/a</v>
      </c>
      <c r="AP4074" s="3" t="s">
        <v>8</v>
      </c>
      <c r="AQ4074" s="124"/>
      <c r="AR4074" s="4"/>
      <c r="AS4074" s="3"/>
    </row>
    <row r="4075" spans="1:45" ht="15" customHeight="1">
      <c r="A4075" s="11">
        <v>35.605194805194799</v>
      </c>
      <c r="B4075" s="32" t="s">
        <v>80</v>
      </c>
      <c r="C4075" s="17">
        <v>56.011817999999998</v>
      </c>
      <c r="D4075" s="17">
        <v>10.258827</v>
      </c>
      <c r="E4075" s="40" t="s">
        <v>118</v>
      </c>
      <c r="F4075" s="18">
        <v>44.7</v>
      </c>
      <c r="G4075" s="17">
        <v>45.7</v>
      </c>
      <c r="H4075" s="17">
        <v>49.4</v>
      </c>
      <c r="I4075" s="17">
        <v>50.8</v>
      </c>
      <c r="J4075" s="17">
        <v>51.5</v>
      </c>
      <c r="K4075" s="30">
        <v>53.5</v>
      </c>
      <c r="L4075" s="10">
        <f t="shared" si="979"/>
        <v>49.4</v>
      </c>
      <c r="M4075" s="52" t="str">
        <f t="shared" si="983"/>
        <v>transition</v>
      </c>
      <c r="N4075" s="83" t="s">
        <v>8</v>
      </c>
      <c r="O4075" s="34" t="s">
        <v>8</v>
      </c>
      <c r="P4075" s="34" t="s">
        <v>8</v>
      </c>
      <c r="Q4075" s="34" t="s">
        <v>8</v>
      </c>
      <c r="R4075" s="34" t="s">
        <v>8</v>
      </c>
      <c r="S4075" s="42" t="s">
        <v>8</v>
      </c>
      <c r="T4075" s="10" t="s">
        <v>8</v>
      </c>
      <c r="U4075" s="11" t="s">
        <v>8</v>
      </c>
      <c r="V4075" s="11" t="s">
        <v>8</v>
      </c>
      <c r="W4075" s="11" t="s">
        <v>8</v>
      </c>
      <c r="X4075" s="11" t="s">
        <v>8</v>
      </c>
      <c r="Y4075" s="12" t="s">
        <v>8</v>
      </c>
      <c r="Z4075" s="10">
        <f t="shared" si="992"/>
        <v>0.59085238261605377</v>
      </c>
      <c r="AA4075" s="11" t="s">
        <v>8</v>
      </c>
      <c r="AB4075" s="11">
        <f t="shared" si="978"/>
        <v>-0.22852100883633919</v>
      </c>
      <c r="AC4075" s="11" t="s">
        <v>8</v>
      </c>
      <c r="AD4075" s="11">
        <v>22.969162995594399</v>
      </c>
      <c r="AE4075" s="10">
        <v>16.299621618033299</v>
      </c>
      <c r="AF4075" s="11">
        <v>22.278471934082798</v>
      </c>
      <c r="AG4075" s="12">
        <v>29.003458781101202</v>
      </c>
      <c r="AH4075" s="10" t="s">
        <v>8</v>
      </c>
      <c r="AI4075" s="11" t="s">
        <v>8</v>
      </c>
      <c r="AJ4075" s="11" t="s">
        <v>8</v>
      </c>
      <c r="AK4075" s="11" t="s">
        <v>8</v>
      </c>
      <c r="AL4075" s="11" t="s">
        <v>8</v>
      </c>
      <c r="AM4075" s="11" t="s">
        <v>8</v>
      </c>
      <c r="AN4075" s="3" t="str">
        <f t="shared" si="980"/>
        <v>n/a</v>
      </c>
      <c r="AO4075" s="3" t="str">
        <f t="shared" si="981"/>
        <v>n/a</v>
      </c>
      <c r="AP4075" s="3" t="s">
        <v>8</v>
      </c>
      <c r="AQ4075" s="124"/>
      <c r="AR4075" s="4"/>
      <c r="AS4075" s="3"/>
    </row>
    <row r="4076" spans="1:45" ht="15" customHeight="1">
      <c r="A4076" s="11">
        <v>35.702597402597398</v>
      </c>
      <c r="B4076" s="32" t="s">
        <v>80</v>
      </c>
      <c r="C4076" s="17">
        <v>56.011817999999998</v>
      </c>
      <c r="D4076" s="17">
        <v>10.258827</v>
      </c>
      <c r="E4076" s="40" t="s">
        <v>118</v>
      </c>
      <c r="F4076" s="18">
        <v>44.7</v>
      </c>
      <c r="G4076" s="17">
        <v>45.7</v>
      </c>
      <c r="H4076" s="17">
        <v>49.4</v>
      </c>
      <c r="I4076" s="17">
        <v>50.8</v>
      </c>
      <c r="J4076" s="17">
        <v>51.5</v>
      </c>
      <c r="K4076" s="30">
        <v>53.5</v>
      </c>
      <c r="L4076" s="10">
        <f t="shared" si="979"/>
        <v>49.4</v>
      </c>
      <c r="M4076" s="52" t="str">
        <f t="shared" si="983"/>
        <v>transition</v>
      </c>
      <c r="N4076" s="83" t="s">
        <v>8</v>
      </c>
      <c r="O4076" s="34" t="s">
        <v>8</v>
      </c>
      <c r="P4076" s="34" t="s">
        <v>8</v>
      </c>
      <c r="Q4076" s="34" t="s">
        <v>8</v>
      </c>
      <c r="R4076" s="34" t="s">
        <v>8</v>
      </c>
      <c r="S4076" s="42" t="s">
        <v>8</v>
      </c>
      <c r="T4076" s="10" t="s">
        <v>8</v>
      </c>
      <c r="U4076" s="11" t="s">
        <v>8</v>
      </c>
      <c r="V4076" s="11" t="s">
        <v>8</v>
      </c>
      <c r="W4076" s="11" t="s">
        <v>8</v>
      </c>
      <c r="X4076" s="11" t="s">
        <v>8</v>
      </c>
      <c r="Y4076" s="12" t="s">
        <v>8</v>
      </c>
      <c r="Z4076" s="10">
        <f t="shared" si="992"/>
        <v>0.63935538794194213</v>
      </c>
      <c r="AA4076" s="11" t="s">
        <v>8</v>
      </c>
      <c r="AB4076" s="11">
        <f t="shared" si="978"/>
        <v>-0.19425767060824414</v>
      </c>
      <c r="AC4076" s="11" t="s">
        <v>8</v>
      </c>
      <c r="AD4076" s="11">
        <v>25.3127753303961</v>
      </c>
      <c r="AE4076" s="10">
        <v>19.443445295004398</v>
      </c>
      <c r="AF4076" s="11">
        <v>25.336805554900799</v>
      </c>
      <c r="AG4076" s="12">
        <v>32.790178954959501</v>
      </c>
      <c r="AH4076" s="10" t="s">
        <v>8</v>
      </c>
      <c r="AI4076" s="11" t="s">
        <v>8</v>
      </c>
      <c r="AJ4076" s="11" t="s">
        <v>8</v>
      </c>
      <c r="AK4076" s="11" t="s">
        <v>8</v>
      </c>
      <c r="AL4076" s="11" t="s">
        <v>8</v>
      </c>
      <c r="AM4076" s="11" t="s">
        <v>8</v>
      </c>
      <c r="AN4076" s="3" t="str">
        <f t="shared" si="980"/>
        <v>n/a</v>
      </c>
      <c r="AO4076" s="3" t="str">
        <f t="shared" si="981"/>
        <v>n/a</v>
      </c>
      <c r="AP4076" s="3" t="s">
        <v>8</v>
      </c>
      <c r="AQ4076" s="124"/>
      <c r="AR4076" s="4"/>
      <c r="AS4076" s="3"/>
    </row>
    <row r="4077" spans="1:45" ht="15" customHeight="1">
      <c r="A4077" s="11">
        <v>35.722077922077901</v>
      </c>
      <c r="B4077" s="32" t="s">
        <v>80</v>
      </c>
      <c r="C4077" s="17">
        <v>56.011817999999998</v>
      </c>
      <c r="D4077" s="17">
        <v>10.258827</v>
      </c>
      <c r="E4077" s="40" t="s">
        <v>118</v>
      </c>
      <c r="F4077" s="18">
        <v>44.7</v>
      </c>
      <c r="G4077" s="17">
        <v>45.7</v>
      </c>
      <c r="H4077" s="17">
        <v>49.4</v>
      </c>
      <c r="I4077" s="17">
        <v>50.8</v>
      </c>
      <c r="J4077" s="17">
        <v>51.5</v>
      </c>
      <c r="K4077" s="30">
        <v>53.5</v>
      </c>
      <c r="L4077" s="10">
        <f t="shared" si="979"/>
        <v>49.4</v>
      </c>
      <c r="M4077" s="52" t="str">
        <f t="shared" si="983"/>
        <v>transition</v>
      </c>
      <c r="N4077" s="83" t="s">
        <v>8</v>
      </c>
      <c r="O4077" s="34" t="s">
        <v>8</v>
      </c>
      <c r="P4077" s="34" t="s">
        <v>8</v>
      </c>
      <c r="Q4077" s="34" t="s">
        <v>8</v>
      </c>
      <c r="R4077" s="34" t="s">
        <v>8</v>
      </c>
      <c r="S4077" s="42" t="s">
        <v>8</v>
      </c>
      <c r="T4077" s="10" t="s">
        <v>8</v>
      </c>
      <c r="U4077" s="11" t="s">
        <v>8</v>
      </c>
      <c r="V4077" s="11" t="s">
        <v>8</v>
      </c>
      <c r="W4077" s="11" t="s">
        <v>8</v>
      </c>
      <c r="X4077" s="11" t="s">
        <v>8</v>
      </c>
      <c r="Y4077" s="12" t="s">
        <v>8</v>
      </c>
      <c r="Z4077" s="10">
        <f t="shared" si="992"/>
        <v>0.64736964288299015</v>
      </c>
      <c r="AA4077" s="11" t="s">
        <v>8</v>
      </c>
      <c r="AB4077" s="11">
        <f t="shared" si="978"/>
        <v>-0.18884766983538598</v>
      </c>
      <c r="AC4077" s="11" t="s">
        <v>8</v>
      </c>
      <c r="AD4077" s="11">
        <v>25.682819383259599</v>
      </c>
      <c r="AE4077" s="10">
        <v>19.981792364750198</v>
      </c>
      <c r="AF4077" s="11">
        <v>25.855425820189598</v>
      </c>
      <c r="AG4077" s="12">
        <v>33.417653123198697</v>
      </c>
      <c r="AH4077" s="10" t="s">
        <v>8</v>
      </c>
      <c r="AI4077" s="11" t="s">
        <v>8</v>
      </c>
      <c r="AJ4077" s="11" t="s">
        <v>8</v>
      </c>
      <c r="AK4077" s="11" t="s">
        <v>8</v>
      </c>
      <c r="AL4077" s="11" t="s">
        <v>8</v>
      </c>
      <c r="AM4077" s="11" t="s">
        <v>8</v>
      </c>
      <c r="AN4077" s="3" t="str">
        <f t="shared" si="980"/>
        <v>n/a</v>
      </c>
      <c r="AO4077" s="3" t="str">
        <f t="shared" si="981"/>
        <v>n/a</v>
      </c>
      <c r="AP4077" s="3" t="s">
        <v>8</v>
      </c>
      <c r="AQ4077" s="124"/>
      <c r="AR4077" s="4"/>
      <c r="AS4077" s="3"/>
    </row>
    <row r="4078" spans="1:45" ht="15" customHeight="1">
      <c r="A4078" s="11">
        <v>35.761038961038899</v>
      </c>
      <c r="B4078" s="32" t="s">
        <v>80</v>
      </c>
      <c r="C4078" s="17">
        <v>56.011817999999998</v>
      </c>
      <c r="D4078" s="17">
        <v>10.258827</v>
      </c>
      <c r="E4078" s="40" t="s">
        <v>118</v>
      </c>
      <c r="F4078" s="18">
        <v>44.7</v>
      </c>
      <c r="G4078" s="17">
        <v>45.7</v>
      </c>
      <c r="H4078" s="17">
        <v>49.4</v>
      </c>
      <c r="I4078" s="17">
        <v>50.8</v>
      </c>
      <c r="J4078" s="17">
        <v>51.5</v>
      </c>
      <c r="K4078" s="30">
        <v>53.5</v>
      </c>
      <c r="L4078" s="10">
        <f t="shared" si="979"/>
        <v>49.4</v>
      </c>
      <c r="M4078" s="52" t="str">
        <f t="shared" si="983"/>
        <v>transition</v>
      </c>
      <c r="N4078" s="83" t="s">
        <v>8</v>
      </c>
      <c r="O4078" s="34" t="s">
        <v>8</v>
      </c>
      <c r="P4078" s="34" t="s">
        <v>8</v>
      </c>
      <c r="Q4078" s="34" t="s">
        <v>8</v>
      </c>
      <c r="R4078" s="34" t="s">
        <v>8</v>
      </c>
      <c r="S4078" s="42" t="s">
        <v>8</v>
      </c>
      <c r="T4078" s="10" t="s">
        <v>8</v>
      </c>
      <c r="U4078" s="11" t="s">
        <v>8</v>
      </c>
      <c r="V4078" s="11" t="s">
        <v>8</v>
      </c>
      <c r="W4078" s="11" t="s">
        <v>8</v>
      </c>
      <c r="X4078" s="11" t="s">
        <v>8</v>
      </c>
      <c r="Y4078" s="12" t="s">
        <v>8</v>
      </c>
      <c r="Z4078" s="10">
        <f t="shared" si="992"/>
        <v>0.58353779553451934</v>
      </c>
      <c r="AA4078" s="11" t="s">
        <v>8</v>
      </c>
      <c r="AB4078" s="11">
        <f t="shared" si="978"/>
        <v>-0.23393100960919594</v>
      </c>
      <c r="AC4078" s="11" t="s">
        <v>8</v>
      </c>
      <c r="AD4078" s="11">
        <v>22.599118942731</v>
      </c>
      <c r="AE4078" s="10">
        <v>15.812227385922199</v>
      </c>
      <c r="AF4078" s="11">
        <v>21.8193304399209</v>
      </c>
      <c r="AG4078" s="12">
        <v>28.408272076035701</v>
      </c>
      <c r="AH4078" s="10" t="s">
        <v>8</v>
      </c>
      <c r="AI4078" s="11" t="s">
        <v>8</v>
      </c>
      <c r="AJ4078" s="11" t="s">
        <v>8</v>
      </c>
      <c r="AK4078" s="11" t="s">
        <v>8</v>
      </c>
      <c r="AL4078" s="11" t="s">
        <v>8</v>
      </c>
      <c r="AM4078" s="11" t="s">
        <v>8</v>
      </c>
      <c r="AN4078" s="3" t="str">
        <f t="shared" si="980"/>
        <v>n/a</v>
      </c>
      <c r="AO4078" s="3" t="str">
        <f t="shared" si="981"/>
        <v>n/a</v>
      </c>
      <c r="AP4078" s="3" t="s">
        <v>8</v>
      </c>
      <c r="AQ4078" s="124"/>
      <c r="AR4078" s="4"/>
      <c r="AS4078" s="3"/>
    </row>
    <row r="4079" spans="1:45" ht="15" customHeight="1">
      <c r="A4079" s="11">
        <v>35.761038961038899</v>
      </c>
      <c r="B4079" s="32" t="s">
        <v>80</v>
      </c>
      <c r="C4079" s="17">
        <v>56.011817999999998</v>
      </c>
      <c r="D4079" s="17">
        <v>10.258827</v>
      </c>
      <c r="E4079" s="40" t="s">
        <v>118</v>
      </c>
      <c r="F4079" s="18">
        <v>44.7</v>
      </c>
      <c r="G4079" s="17">
        <v>45.7</v>
      </c>
      <c r="H4079" s="17">
        <v>49.4</v>
      </c>
      <c r="I4079" s="17">
        <v>50.8</v>
      </c>
      <c r="J4079" s="17">
        <v>51.5</v>
      </c>
      <c r="K4079" s="30">
        <v>53.5</v>
      </c>
      <c r="L4079" s="10">
        <f t="shared" si="979"/>
        <v>49.4</v>
      </c>
      <c r="M4079" s="52" t="str">
        <f t="shared" si="983"/>
        <v>transition</v>
      </c>
      <c r="N4079" s="83" t="s">
        <v>8</v>
      </c>
      <c r="O4079" s="34" t="s">
        <v>8</v>
      </c>
      <c r="P4079" s="34" t="s">
        <v>8</v>
      </c>
      <c r="Q4079" s="34" t="s">
        <v>8</v>
      </c>
      <c r="R4079" s="34" t="s">
        <v>8</v>
      </c>
      <c r="S4079" s="42" t="s">
        <v>8</v>
      </c>
      <c r="T4079" s="10" t="s">
        <v>8</v>
      </c>
      <c r="U4079" s="11" t="s">
        <v>8</v>
      </c>
      <c r="V4079" s="11" t="s">
        <v>8</v>
      </c>
      <c r="W4079" s="11" t="s">
        <v>8</v>
      </c>
      <c r="X4079" s="11" t="s">
        <v>8</v>
      </c>
      <c r="Y4079" s="12" t="s">
        <v>8</v>
      </c>
      <c r="Z4079" s="10">
        <f t="shared" si="992"/>
        <v>0.57392567810910489</v>
      </c>
      <c r="AA4079" s="11" t="s">
        <v>8</v>
      </c>
      <c r="AB4079" s="11">
        <f t="shared" si="978"/>
        <v>-0.24114434397300588</v>
      </c>
      <c r="AC4079" s="11" t="s">
        <v>8</v>
      </c>
      <c r="AD4079" s="11">
        <v>22.1057268722464</v>
      </c>
      <c r="AE4079" s="10">
        <v>15.166650663276499</v>
      </c>
      <c r="AF4079" s="11">
        <v>21.223991362071299</v>
      </c>
      <c r="AG4079" s="12">
        <v>27.718303002796599</v>
      </c>
      <c r="AH4079" s="10" t="s">
        <v>8</v>
      </c>
      <c r="AI4079" s="11" t="s">
        <v>8</v>
      </c>
      <c r="AJ4079" s="11" t="s">
        <v>8</v>
      </c>
      <c r="AK4079" s="11" t="s">
        <v>8</v>
      </c>
      <c r="AL4079" s="11" t="s">
        <v>8</v>
      </c>
      <c r="AM4079" s="11" t="s">
        <v>8</v>
      </c>
      <c r="AN4079" s="3" t="str">
        <f t="shared" si="980"/>
        <v>n/a</v>
      </c>
      <c r="AO4079" s="3" t="str">
        <f t="shared" si="981"/>
        <v>n/a</v>
      </c>
      <c r="AP4079" s="3" t="s">
        <v>8</v>
      </c>
      <c r="AQ4079" s="124"/>
      <c r="AR4079" s="4"/>
      <c r="AS4079" s="3"/>
    </row>
    <row r="4080" spans="1:45" ht="15" customHeight="1">
      <c r="A4080" s="11">
        <v>35.799999999999997</v>
      </c>
      <c r="B4080" s="32" t="s">
        <v>80</v>
      </c>
      <c r="C4080" s="17">
        <v>56.011817999999998</v>
      </c>
      <c r="D4080" s="17">
        <v>10.258827</v>
      </c>
      <c r="E4080" s="40" t="s">
        <v>118</v>
      </c>
      <c r="F4080" s="18">
        <v>44.7</v>
      </c>
      <c r="G4080" s="17">
        <v>45.7</v>
      </c>
      <c r="H4080" s="17">
        <v>49.4</v>
      </c>
      <c r="I4080" s="17">
        <v>50.8</v>
      </c>
      <c r="J4080" s="17">
        <v>51.5</v>
      </c>
      <c r="K4080" s="30">
        <v>53.5</v>
      </c>
      <c r="L4080" s="10">
        <f t="shared" si="979"/>
        <v>49.4</v>
      </c>
      <c r="M4080" s="52" t="str">
        <f t="shared" si="983"/>
        <v>transition</v>
      </c>
      <c r="N4080" s="83" t="s">
        <v>8</v>
      </c>
      <c r="O4080" s="34" t="s">
        <v>8</v>
      </c>
      <c r="P4080" s="34" t="s">
        <v>8</v>
      </c>
      <c r="Q4080" s="34" t="s">
        <v>8</v>
      </c>
      <c r="R4080" s="34" t="s">
        <v>8</v>
      </c>
      <c r="S4080" s="42" t="s">
        <v>8</v>
      </c>
      <c r="T4080" s="10" t="s">
        <v>8</v>
      </c>
      <c r="U4080" s="11" t="s">
        <v>8</v>
      </c>
      <c r="V4080" s="11" t="s">
        <v>8</v>
      </c>
      <c r="W4080" s="11" t="s">
        <v>8</v>
      </c>
      <c r="X4080" s="11" t="s">
        <v>8</v>
      </c>
      <c r="Y4080" s="12" t="s">
        <v>8</v>
      </c>
      <c r="Z4080" s="10">
        <f t="shared" si="992"/>
        <v>0.56447189284676214</v>
      </c>
      <c r="AA4080" s="11" t="s">
        <v>8</v>
      </c>
      <c r="AB4080" s="11">
        <f t="shared" si="978"/>
        <v>-0.24835767833681435</v>
      </c>
      <c r="AC4080" s="11" t="s">
        <v>8</v>
      </c>
      <c r="AD4080" s="11">
        <v>21.6123348017619</v>
      </c>
      <c r="AE4080" s="10">
        <v>14.5846508001573</v>
      </c>
      <c r="AF4080" s="11">
        <v>20.6306202757862</v>
      </c>
      <c r="AG4080" s="12">
        <v>26.9662661305005</v>
      </c>
      <c r="AH4080" s="10" t="s">
        <v>8</v>
      </c>
      <c r="AI4080" s="11" t="s">
        <v>8</v>
      </c>
      <c r="AJ4080" s="11" t="s">
        <v>8</v>
      </c>
      <c r="AK4080" s="11" t="s">
        <v>8</v>
      </c>
      <c r="AL4080" s="11" t="s">
        <v>8</v>
      </c>
      <c r="AM4080" s="11" t="s">
        <v>8</v>
      </c>
      <c r="AN4080" s="3" t="str">
        <f t="shared" si="980"/>
        <v>n/a</v>
      </c>
      <c r="AO4080" s="3" t="str">
        <f t="shared" si="981"/>
        <v>n/a</v>
      </c>
      <c r="AP4080" s="3" t="s">
        <v>8</v>
      </c>
      <c r="AQ4080" s="124"/>
      <c r="AR4080" s="4"/>
      <c r="AS4080" s="3"/>
    </row>
    <row r="4081" spans="1:45" ht="15" customHeight="1">
      <c r="A4081" s="11">
        <v>35.858441558441498</v>
      </c>
      <c r="B4081" s="32" t="s">
        <v>80</v>
      </c>
      <c r="C4081" s="17">
        <v>56.011817999999998</v>
      </c>
      <c r="D4081" s="17">
        <v>10.258827</v>
      </c>
      <c r="E4081" s="40" t="s">
        <v>118</v>
      </c>
      <c r="F4081" s="18">
        <v>44.7</v>
      </c>
      <c r="G4081" s="17">
        <v>45.7</v>
      </c>
      <c r="H4081" s="17">
        <v>49.4</v>
      </c>
      <c r="I4081" s="17">
        <v>50.8</v>
      </c>
      <c r="J4081" s="17">
        <v>51.5</v>
      </c>
      <c r="K4081" s="30">
        <v>53.5</v>
      </c>
      <c r="L4081" s="10">
        <f t="shared" si="979"/>
        <v>49.4</v>
      </c>
      <c r="M4081" s="52" t="str">
        <f t="shared" si="983"/>
        <v>transition</v>
      </c>
      <c r="N4081" s="83" t="s">
        <v>8</v>
      </c>
      <c r="O4081" s="34" t="s">
        <v>8</v>
      </c>
      <c r="P4081" s="34" t="s">
        <v>8</v>
      </c>
      <c r="Q4081" s="34" t="s">
        <v>8</v>
      </c>
      <c r="R4081" s="34" t="s">
        <v>8</v>
      </c>
      <c r="S4081" s="42" t="s">
        <v>8</v>
      </c>
      <c r="T4081" s="10" t="s">
        <v>8</v>
      </c>
      <c r="U4081" s="11" t="s">
        <v>8</v>
      </c>
      <c r="V4081" s="11" t="s">
        <v>8</v>
      </c>
      <c r="W4081" s="11" t="s">
        <v>8</v>
      </c>
      <c r="X4081" s="11" t="s">
        <v>8</v>
      </c>
      <c r="Y4081" s="12" t="s">
        <v>8</v>
      </c>
      <c r="Z4081" s="10">
        <f t="shared" si="992"/>
        <v>0.61590301074141574</v>
      </c>
      <c r="AA4081" s="11" t="s">
        <v>8</v>
      </c>
      <c r="AB4081" s="11">
        <f t="shared" si="978"/>
        <v>-0.21048767292681433</v>
      </c>
      <c r="AC4081" s="11" t="s">
        <v>8</v>
      </c>
      <c r="AD4081" s="11">
        <v>24.202643171805899</v>
      </c>
      <c r="AE4081" s="10">
        <v>17.930821791595701</v>
      </c>
      <c r="AF4081" s="11">
        <v>23.858870599270901</v>
      </c>
      <c r="AG4081" s="12">
        <v>30.8372324329621</v>
      </c>
      <c r="AH4081" s="10" t="s">
        <v>8</v>
      </c>
      <c r="AI4081" s="11" t="s">
        <v>8</v>
      </c>
      <c r="AJ4081" s="11" t="s">
        <v>8</v>
      </c>
      <c r="AK4081" s="11" t="s">
        <v>8</v>
      </c>
      <c r="AL4081" s="11" t="s">
        <v>8</v>
      </c>
      <c r="AM4081" s="11" t="s">
        <v>8</v>
      </c>
      <c r="AN4081" s="3" t="str">
        <f t="shared" si="980"/>
        <v>n/a</v>
      </c>
      <c r="AO4081" s="3" t="str">
        <f t="shared" si="981"/>
        <v>n/a</v>
      </c>
      <c r="AP4081" s="3" t="s">
        <v>8</v>
      </c>
      <c r="AQ4081" s="124"/>
      <c r="AR4081" s="4"/>
      <c r="AS4081" s="3"/>
    </row>
    <row r="4082" spans="1:45" ht="15" customHeight="1">
      <c r="A4082" s="11">
        <v>35.858441558441498</v>
      </c>
      <c r="B4082" s="32" t="s">
        <v>80</v>
      </c>
      <c r="C4082" s="17">
        <v>56.011817999999998</v>
      </c>
      <c r="D4082" s="17">
        <v>10.258827</v>
      </c>
      <c r="E4082" s="40" t="s">
        <v>118</v>
      </c>
      <c r="F4082" s="18">
        <v>44.7</v>
      </c>
      <c r="G4082" s="17">
        <v>45.7</v>
      </c>
      <c r="H4082" s="17">
        <v>49.4</v>
      </c>
      <c r="I4082" s="17">
        <v>50.8</v>
      </c>
      <c r="J4082" s="17">
        <v>51.5</v>
      </c>
      <c r="K4082" s="30">
        <v>53.5</v>
      </c>
      <c r="L4082" s="10">
        <f t="shared" si="979"/>
        <v>49.4</v>
      </c>
      <c r="M4082" s="52" t="str">
        <f t="shared" si="983"/>
        <v>transition</v>
      </c>
      <c r="N4082" s="83" t="s">
        <v>8</v>
      </c>
      <c r="O4082" s="34" t="s">
        <v>8</v>
      </c>
      <c r="P4082" s="34" t="s">
        <v>8</v>
      </c>
      <c r="Q4082" s="34" t="s">
        <v>8</v>
      </c>
      <c r="R4082" s="34" t="s">
        <v>8</v>
      </c>
      <c r="S4082" s="42" t="s">
        <v>8</v>
      </c>
      <c r="T4082" s="10" t="s">
        <v>8</v>
      </c>
      <c r="U4082" s="11" t="s">
        <v>8</v>
      </c>
      <c r="V4082" s="11" t="s">
        <v>8</v>
      </c>
      <c r="W4082" s="11" t="s">
        <v>8</v>
      </c>
      <c r="X4082" s="11" t="s">
        <v>8</v>
      </c>
      <c r="Y4082" s="12" t="s">
        <v>8</v>
      </c>
      <c r="Z4082" s="10">
        <f t="shared" si="992"/>
        <v>0.57154749077187028</v>
      </c>
      <c r="AA4082" s="11" t="s">
        <v>8</v>
      </c>
      <c r="AB4082" s="11">
        <f t="shared" si="978"/>
        <v>-0.24294767756395758</v>
      </c>
      <c r="AC4082" s="11" t="s">
        <v>8</v>
      </c>
      <c r="AD4082" s="11">
        <v>21.982378854625299</v>
      </c>
      <c r="AE4082" s="10">
        <v>15.0443431556546</v>
      </c>
      <c r="AF4082" s="11">
        <v>21.0643447171425</v>
      </c>
      <c r="AG4082" s="12">
        <v>27.502107349753199</v>
      </c>
      <c r="AH4082" s="10" t="s">
        <v>8</v>
      </c>
      <c r="AI4082" s="11" t="s">
        <v>8</v>
      </c>
      <c r="AJ4082" s="11" t="s">
        <v>8</v>
      </c>
      <c r="AK4082" s="11" t="s">
        <v>8</v>
      </c>
      <c r="AL4082" s="11" t="s">
        <v>8</v>
      </c>
      <c r="AM4082" s="11" t="s">
        <v>8</v>
      </c>
      <c r="AN4082" s="3" t="str">
        <f t="shared" si="980"/>
        <v>n/a</v>
      </c>
      <c r="AO4082" s="3" t="str">
        <f t="shared" si="981"/>
        <v>n/a</v>
      </c>
      <c r="AP4082" s="3" t="s">
        <v>8</v>
      </c>
      <c r="AQ4082" s="124"/>
      <c r="AR4082" s="4"/>
      <c r="AS4082" s="3"/>
    </row>
    <row r="4083" spans="1:45" ht="15" customHeight="1">
      <c r="A4083" s="11">
        <v>35.877922077922001</v>
      </c>
      <c r="B4083" s="32" t="s">
        <v>80</v>
      </c>
      <c r="C4083" s="17">
        <v>56.011817999999998</v>
      </c>
      <c r="D4083" s="17">
        <v>10.258827</v>
      </c>
      <c r="E4083" s="40" t="s">
        <v>118</v>
      </c>
      <c r="F4083" s="18">
        <v>44.7</v>
      </c>
      <c r="G4083" s="17">
        <v>45.7</v>
      </c>
      <c r="H4083" s="17">
        <v>49.4</v>
      </c>
      <c r="I4083" s="17">
        <v>50.8</v>
      </c>
      <c r="J4083" s="17">
        <v>51.5</v>
      </c>
      <c r="K4083" s="30">
        <v>53.5</v>
      </c>
      <c r="L4083" s="10">
        <f t="shared" si="979"/>
        <v>49.4</v>
      </c>
      <c r="M4083" s="52" t="str">
        <f t="shared" si="983"/>
        <v>transition</v>
      </c>
      <c r="N4083" s="83" t="s">
        <v>8</v>
      </c>
      <c r="O4083" s="34" t="s">
        <v>8</v>
      </c>
      <c r="P4083" s="34" t="s">
        <v>8</v>
      </c>
      <c r="Q4083" s="34" t="s">
        <v>8</v>
      </c>
      <c r="R4083" s="34" t="s">
        <v>8</v>
      </c>
      <c r="S4083" s="42" t="s">
        <v>8</v>
      </c>
      <c r="T4083" s="10" t="s">
        <v>8</v>
      </c>
      <c r="U4083" s="11" t="s">
        <v>8</v>
      </c>
      <c r="V4083" s="11" t="s">
        <v>8</v>
      </c>
      <c r="W4083" s="11" t="s">
        <v>8</v>
      </c>
      <c r="X4083" s="11" t="s">
        <v>8</v>
      </c>
      <c r="Y4083" s="12" t="s">
        <v>8</v>
      </c>
      <c r="Z4083" s="10">
        <f t="shared" si="992"/>
        <v>0.65548435569687391</v>
      </c>
      <c r="AA4083" s="11" t="s">
        <v>8</v>
      </c>
      <c r="AB4083" s="11">
        <f t="shared" si="978"/>
        <v>-0.18343766906252926</v>
      </c>
      <c r="AC4083" s="11" t="s">
        <v>8</v>
      </c>
      <c r="AD4083" s="11">
        <v>26.052863436123001</v>
      </c>
      <c r="AE4083" s="10">
        <v>20.441129398905399</v>
      </c>
      <c r="AF4083" s="11">
        <v>26.3547490825827</v>
      </c>
      <c r="AG4083" s="12">
        <v>34.034221699671498</v>
      </c>
      <c r="AH4083" s="10" t="s">
        <v>8</v>
      </c>
      <c r="AI4083" s="11" t="s">
        <v>8</v>
      </c>
      <c r="AJ4083" s="11" t="s">
        <v>8</v>
      </c>
      <c r="AK4083" s="11" t="s">
        <v>8</v>
      </c>
      <c r="AL4083" s="11" t="s">
        <v>8</v>
      </c>
      <c r="AM4083" s="11" t="s">
        <v>8</v>
      </c>
      <c r="AN4083" s="3" t="str">
        <f t="shared" si="980"/>
        <v>n/a</v>
      </c>
      <c r="AO4083" s="3" t="str">
        <f t="shared" si="981"/>
        <v>n/a</v>
      </c>
      <c r="AP4083" s="3" t="s">
        <v>8</v>
      </c>
      <c r="AQ4083" s="124"/>
      <c r="AR4083" s="4"/>
      <c r="AS4083" s="3"/>
    </row>
    <row r="4084" spans="1:45" ht="15" customHeight="1">
      <c r="A4084" s="11">
        <v>36.287012987012901</v>
      </c>
      <c r="B4084" s="32" t="s">
        <v>80</v>
      </c>
      <c r="C4084" s="17">
        <v>56.011817999999998</v>
      </c>
      <c r="D4084" s="17">
        <v>10.258827</v>
      </c>
      <c r="E4084" s="40" t="s">
        <v>118</v>
      </c>
      <c r="F4084" s="18">
        <v>44.7</v>
      </c>
      <c r="G4084" s="17">
        <v>45.7</v>
      </c>
      <c r="H4084" s="17">
        <v>49.4</v>
      </c>
      <c r="I4084" s="17">
        <v>50.8</v>
      </c>
      <c r="J4084" s="17">
        <v>51.5</v>
      </c>
      <c r="K4084" s="30">
        <v>53.5</v>
      </c>
      <c r="L4084" s="10">
        <f t="shared" si="979"/>
        <v>49.4</v>
      </c>
      <c r="M4084" s="52" t="str">
        <f t="shared" si="983"/>
        <v>transition</v>
      </c>
      <c r="N4084" s="83" t="s">
        <v>8</v>
      </c>
      <c r="O4084" s="34" t="s">
        <v>8</v>
      </c>
      <c r="P4084" s="34" t="s">
        <v>8</v>
      </c>
      <c r="Q4084" s="34" t="s">
        <v>8</v>
      </c>
      <c r="R4084" s="34" t="s">
        <v>8</v>
      </c>
      <c r="S4084" s="42" t="s">
        <v>8</v>
      </c>
      <c r="T4084" s="10" t="s">
        <v>8</v>
      </c>
      <c r="U4084" s="11" t="s">
        <v>8</v>
      </c>
      <c r="V4084" s="11" t="s">
        <v>8</v>
      </c>
      <c r="W4084" s="11" t="s">
        <v>8</v>
      </c>
      <c r="X4084" s="11" t="s">
        <v>8</v>
      </c>
      <c r="Y4084" s="12" t="s">
        <v>8</v>
      </c>
      <c r="Z4084" s="10">
        <f t="shared" si="992"/>
        <v>0.71224433351226235</v>
      </c>
      <c r="AA4084" s="11" t="s">
        <v>8</v>
      </c>
      <c r="AB4084" s="11">
        <f t="shared" si="978"/>
        <v>-0.14737099724348102</v>
      </c>
      <c r="AC4084" s="11" t="s">
        <v>8</v>
      </c>
      <c r="AD4084" s="11">
        <v>28.519823788545899</v>
      </c>
      <c r="AE4084" s="10">
        <v>23.927708945054601</v>
      </c>
      <c r="AF4084" s="11">
        <v>29.891202832978902</v>
      </c>
      <c r="AG4084" s="12">
        <v>38.6361971304894</v>
      </c>
      <c r="AH4084" s="10" t="s">
        <v>8</v>
      </c>
      <c r="AI4084" s="11" t="s">
        <v>8</v>
      </c>
      <c r="AJ4084" s="11" t="s">
        <v>8</v>
      </c>
      <c r="AK4084" s="11" t="s">
        <v>8</v>
      </c>
      <c r="AL4084" s="11" t="s">
        <v>8</v>
      </c>
      <c r="AM4084" s="11" t="s">
        <v>8</v>
      </c>
      <c r="AN4084" s="3" t="str">
        <f t="shared" si="980"/>
        <v>n/a</v>
      </c>
      <c r="AO4084" s="3" t="str">
        <f t="shared" si="981"/>
        <v>n/a</v>
      </c>
      <c r="AP4084" s="3" t="s">
        <v>8</v>
      </c>
      <c r="AQ4084" s="124"/>
      <c r="AR4084" s="4"/>
      <c r="AS4084" s="3"/>
    </row>
    <row r="4085" spans="1:45" ht="15" customHeight="1">
      <c r="A4085" s="11">
        <v>37.397402597402497</v>
      </c>
      <c r="B4085" s="32" t="s">
        <v>80</v>
      </c>
      <c r="C4085" s="17">
        <v>56.011817999999998</v>
      </c>
      <c r="D4085" s="17">
        <v>10.258827</v>
      </c>
      <c r="E4085" s="40" t="s">
        <v>118</v>
      </c>
      <c r="F4085" s="18">
        <v>44.7</v>
      </c>
      <c r="G4085" s="17">
        <v>45.7</v>
      </c>
      <c r="H4085" s="17">
        <v>49.4</v>
      </c>
      <c r="I4085" s="17">
        <v>50.8</v>
      </c>
      <c r="J4085" s="17">
        <v>51.5</v>
      </c>
      <c r="K4085" s="30">
        <v>53.5</v>
      </c>
      <c r="L4085" s="10">
        <f t="shared" si="979"/>
        <v>49.4</v>
      </c>
      <c r="M4085" s="52" t="str">
        <f t="shared" si="983"/>
        <v>transition</v>
      </c>
      <c r="N4085" s="83" t="s">
        <v>8</v>
      </c>
      <c r="O4085" s="34" t="s">
        <v>8</v>
      </c>
      <c r="P4085" s="34" t="s">
        <v>8</v>
      </c>
      <c r="Q4085" s="34" t="s">
        <v>8</v>
      </c>
      <c r="R4085" s="34" t="s">
        <v>8</v>
      </c>
      <c r="S4085" s="42" t="s">
        <v>8</v>
      </c>
      <c r="T4085" s="10" t="s">
        <v>8</v>
      </c>
      <c r="U4085" s="11" t="s">
        <v>8</v>
      </c>
      <c r="V4085" s="11" t="s">
        <v>8</v>
      </c>
      <c r="W4085" s="11" t="s">
        <v>8</v>
      </c>
      <c r="X4085" s="11" t="s">
        <v>8</v>
      </c>
      <c r="Y4085" s="12" t="s">
        <v>8</v>
      </c>
      <c r="Z4085" s="10">
        <f t="shared" si="992"/>
        <v>0.7034269480635662</v>
      </c>
      <c r="AA4085" s="11" t="s">
        <v>8</v>
      </c>
      <c r="AB4085" s="11">
        <f t="shared" si="978"/>
        <v>-0.15278099801633918</v>
      </c>
      <c r="AC4085" s="11" t="s">
        <v>8</v>
      </c>
      <c r="AD4085" s="11">
        <v>28.149779735682401</v>
      </c>
      <c r="AE4085" s="10">
        <v>23.3718246946516</v>
      </c>
      <c r="AF4085" s="11">
        <v>29.340916949878199</v>
      </c>
      <c r="AG4085" s="12">
        <v>37.8660775923382</v>
      </c>
      <c r="AH4085" s="10" t="s">
        <v>8</v>
      </c>
      <c r="AI4085" s="11" t="s">
        <v>8</v>
      </c>
      <c r="AJ4085" s="11" t="s">
        <v>8</v>
      </c>
      <c r="AK4085" s="11" t="s">
        <v>8</v>
      </c>
      <c r="AL4085" s="11" t="s">
        <v>8</v>
      </c>
      <c r="AM4085" s="11" t="s">
        <v>8</v>
      </c>
      <c r="AN4085" s="3" t="str">
        <f t="shared" si="980"/>
        <v>n/a</v>
      </c>
      <c r="AO4085" s="3" t="str">
        <f t="shared" si="981"/>
        <v>n/a</v>
      </c>
      <c r="AP4085" s="3" t="s">
        <v>8</v>
      </c>
      <c r="AQ4085" s="124"/>
      <c r="AR4085" s="4"/>
      <c r="AS4085" s="3"/>
    </row>
    <row r="4086" spans="1:45" ht="15" customHeight="1">
      <c r="A4086" s="11">
        <v>37.728571428571399</v>
      </c>
      <c r="B4086" s="32" t="s">
        <v>80</v>
      </c>
      <c r="C4086" s="17">
        <v>56.011817999999998</v>
      </c>
      <c r="D4086" s="17">
        <v>10.258827</v>
      </c>
      <c r="E4086" s="40" t="s">
        <v>118</v>
      </c>
      <c r="F4086" s="18">
        <v>44.7</v>
      </c>
      <c r="G4086" s="17">
        <v>45.7</v>
      </c>
      <c r="H4086" s="17">
        <v>49.4</v>
      </c>
      <c r="I4086" s="17">
        <v>50.8</v>
      </c>
      <c r="J4086" s="17">
        <v>51.5</v>
      </c>
      <c r="K4086" s="30">
        <v>53.5</v>
      </c>
      <c r="L4086" s="10">
        <f t="shared" si="979"/>
        <v>49.4</v>
      </c>
      <c r="M4086" s="52" t="str">
        <f t="shared" si="983"/>
        <v>transition</v>
      </c>
      <c r="N4086" s="83" t="s">
        <v>8</v>
      </c>
      <c r="O4086" s="34" t="s">
        <v>8</v>
      </c>
      <c r="P4086" s="34" t="s">
        <v>8</v>
      </c>
      <c r="Q4086" s="34" t="s">
        <v>8</v>
      </c>
      <c r="R4086" s="34" t="s">
        <v>8</v>
      </c>
      <c r="S4086" s="42" t="s">
        <v>8</v>
      </c>
      <c r="T4086" s="10" t="s">
        <v>8</v>
      </c>
      <c r="U4086" s="11" t="s">
        <v>8</v>
      </c>
      <c r="V4086" s="11" t="s">
        <v>8</v>
      </c>
      <c r="W4086" s="11" t="s">
        <v>8</v>
      </c>
      <c r="X4086" s="11" t="s">
        <v>8</v>
      </c>
      <c r="Y4086" s="12" t="s">
        <v>8</v>
      </c>
      <c r="Z4086" s="10">
        <f t="shared" si="992"/>
        <v>0.67202020764445636</v>
      </c>
      <c r="AA4086" s="11" t="s">
        <v>8</v>
      </c>
      <c r="AB4086" s="11">
        <f t="shared" si="978"/>
        <v>-0.1726176675168144</v>
      </c>
      <c r="AC4086" s="11" t="s">
        <v>8</v>
      </c>
      <c r="AD4086" s="11">
        <v>26.792951541849899</v>
      </c>
      <c r="AE4086" s="10">
        <v>21.456584415095499</v>
      </c>
      <c r="AF4086" s="11">
        <v>27.383769366272201</v>
      </c>
      <c r="AG4086" s="12">
        <v>35.445251057775401</v>
      </c>
      <c r="AH4086" s="10" t="s">
        <v>8</v>
      </c>
      <c r="AI4086" s="11" t="s">
        <v>8</v>
      </c>
      <c r="AJ4086" s="11" t="s">
        <v>8</v>
      </c>
      <c r="AK4086" s="11" t="s">
        <v>8</v>
      </c>
      <c r="AL4086" s="11" t="s">
        <v>8</v>
      </c>
      <c r="AM4086" s="11" t="s">
        <v>8</v>
      </c>
      <c r="AN4086" s="3" t="str">
        <f t="shared" si="980"/>
        <v>n/a</v>
      </c>
      <c r="AO4086" s="3" t="str">
        <f t="shared" si="981"/>
        <v>n/a</v>
      </c>
      <c r="AP4086" s="3" t="s">
        <v>8</v>
      </c>
      <c r="AQ4086" s="124"/>
      <c r="AR4086" s="4"/>
      <c r="AS4086" s="3"/>
    </row>
    <row r="4087" spans="1:45" ht="15" customHeight="1">
      <c r="A4087" s="11">
        <v>38.312987012987001</v>
      </c>
      <c r="B4087" s="32" t="s">
        <v>80</v>
      </c>
      <c r="C4087" s="17">
        <v>56.011817999999998</v>
      </c>
      <c r="D4087" s="17">
        <v>10.258827</v>
      </c>
      <c r="E4087" s="40" t="s">
        <v>118</v>
      </c>
      <c r="F4087" s="18">
        <v>44.7</v>
      </c>
      <c r="G4087" s="17">
        <v>45.7</v>
      </c>
      <c r="H4087" s="17">
        <v>49.4</v>
      </c>
      <c r="I4087" s="17">
        <v>50.8</v>
      </c>
      <c r="J4087" s="17">
        <v>51.5</v>
      </c>
      <c r="K4087" s="30">
        <v>53.5</v>
      </c>
      <c r="L4087" s="10">
        <f t="shared" si="979"/>
        <v>49.4</v>
      </c>
      <c r="M4087" s="52" t="str">
        <f t="shared" si="983"/>
        <v>transition</v>
      </c>
      <c r="N4087" s="83" t="s">
        <v>8</v>
      </c>
      <c r="O4087" s="34" t="s">
        <v>8</v>
      </c>
      <c r="P4087" s="34" t="s">
        <v>8</v>
      </c>
      <c r="Q4087" s="34" t="s">
        <v>8</v>
      </c>
      <c r="R4087" s="34" t="s">
        <v>8</v>
      </c>
      <c r="S4087" s="42" t="s">
        <v>8</v>
      </c>
      <c r="T4087" s="10" t="s">
        <v>8</v>
      </c>
      <c r="U4087" s="11" t="s">
        <v>8</v>
      </c>
      <c r="V4087" s="11" t="s">
        <v>8</v>
      </c>
      <c r="W4087" s="11" t="s">
        <v>8</v>
      </c>
      <c r="X4087" s="11" t="s">
        <v>8</v>
      </c>
      <c r="Y4087" s="12" t="s">
        <v>8</v>
      </c>
      <c r="Z4087" s="10">
        <f t="shared" si="992"/>
        <v>0.71520795505259749</v>
      </c>
      <c r="AA4087" s="11" t="s">
        <v>8</v>
      </c>
      <c r="AB4087" s="11">
        <f t="shared" si="978"/>
        <v>-0.14556766365252927</v>
      </c>
      <c r="AC4087" s="11" t="s">
        <v>8</v>
      </c>
      <c r="AD4087" s="11">
        <v>28.643171806167</v>
      </c>
      <c r="AE4087" s="10">
        <v>24.111790451137399</v>
      </c>
      <c r="AF4087" s="11">
        <v>30.106534186628402</v>
      </c>
      <c r="AG4087" s="12">
        <v>38.850242190629601</v>
      </c>
      <c r="AH4087" s="10" t="s">
        <v>8</v>
      </c>
      <c r="AI4087" s="11" t="s">
        <v>8</v>
      </c>
      <c r="AJ4087" s="11" t="s">
        <v>8</v>
      </c>
      <c r="AK4087" s="11" t="s">
        <v>8</v>
      </c>
      <c r="AL4087" s="11" t="s">
        <v>8</v>
      </c>
      <c r="AM4087" s="11" t="s">
        <v>8</v>
      </c>
      <c r="AN4087" s="3" t="str">
        <f t="shared" si="980"/>
        <v>n/a</v>
      </c>
      <c r="AO4087" s="3" t="str">
        <f t="shared" si="981"/>
        <v>n/a</v>
      </c>
      <c r="AP4087" s="3" t="s">
        <v>8</v>
      </c>
      <c r="AQ4087" s="124"/>
      <c r="AR4087" s="4"/>
      <c r="AS4087" s="3"/>
    </row>
    <row r="4088" spans="1:45" ht="15" customHeight="1">
      <c r="A4088" s="11">
        <v>38.605194805194799</v>
      </c>
      <c r="B4088" s="32" t="s">
        <v>80</v>
      </c>
      <c r="C4088" s="17">
        <v>56.011817999999998</v>
      </c>
      <c r="D4088" s="17">
        <v>10.258827</v>
      </c>
      <c r="E4088" s="40" t="s">
        <v>118</v>
      </c>
      <c r="F4088" s="18">
        <v>44.7</v>
      </c>
      <c r="G4088" s="17">
        <v>45.7</v>
      </c>
      <c r="H4088" s="17">
        <v>49.4</v>
      </c>
      <c r="I4088" s="17">
        <v>50.8</v>
      </c>
      <c r="J4088" s="17">
        <v>51.5</v>
      </c>
      <c r="K4088" s="30">
        <v>53.5</v>
      </c>
      <c r="L4088" s="10">
        <f t="shared" si="979"/>
        <v>49.4</v>
      </c>
      <c r="M4088" s="52" t="str">
        <f t="shared" si="983"/>
        <v>transition</v>
      </c>
      <c r="N4088" s="83" t="s">
        <v>8</v>
      </c>
      <c r="O4088" s="34" t="s">
        <v>8</v>
      </c>
      <c r="P4088" s="34" t="s">
        <v>8</v>
      </c>
      <c r="Q4088" s="34" t="s">
        <v>8</v>
      </c>
      <c r="R4088" s="34" t="s">
        <v>8</v>
      </c>
      <c r="S4088" s="42" t="s">
        <v>8</v>
      </c>
      <c r="T4088" s="10" t="s">
        <v>8</v>
      </c>
      <c r="U4088" s="11" t="s">
        <v>8</v>
      </c>
      <c r="V4088" s="11" t="s">
        <v>8</v>
      </c>
      <c r="W4088" s="11" t="s">
        <v>8</v>
      </c>
      <c r="X4088" s="11" t="s">
        <v>8</v>
      </c>
      <c r="Y4088" s="12" t="s">
        <v>8</v>
      </c>
      <c r="Z4088" s="10">
        <f t="shared" si="992"/>
        <v>0.7034269480635662</v>
      </c>
      <c r="AA4088" s="11" t="s">
        <v>8</v>
      </c>
      <c r="AB4088" s="11">
        <f t="shared" si="978"/>
        <v>-0.15278099801633918</v>
      </c>
      <c r="AC4088" s="11" t="s">
        <v>8</v>
      </c>
      <c r="AD4088" s="11">
        <v>28.149779735682401</v>
      </c>
      <c r="AE4088" s="10">
        <v>23.381729086126601</v>
      </c>
      <c r="AF4088" s="11">
        <v>29.359555129890602</v>
      </c>
      <c r="AG4088" s="12">
        <v>37.9253465013973</v>
      </c>
      <c r="AH4088" s="10" t="s">
        <v>8</v>
      </c>
      <c r="AI4088" s="11" t="s">
        <v>8</v>
      </c>
      <c r="AJ4088" s="11" t="s">
        <v>8</v>
      </c>
      <c r="AK4088" s="11" t="s">
        <v>8</v>
      </c>
      <c r="AL4088" s="11" t="s">
        <v>8</v>
      </c>
      <c r="AM4088" s="11" t="s">
        <v>8</v>
      </c>
      <c r="AN4088" s="3" t="str">
        <f t="shared" si="980"/>
        <v>n/a</v>
      </c>
      <c r="AO4088" s="3" t="str">
        <f t="shared" si="981"/>
        <v>n/a</v>
      </c>
      <c r="AP4088" s="3" t="s">
        <v>8</v>
      </c>
      <c r="AQ4088" s="124"/>
      <c r="AR4088" s="4"/>
      <c r="AS4088" s="3"/>
    </row>
    <row r="4089" spans="1:45" ht="15" customHeight="1">
      <c r="A4089" s="11">
        <v>55.8</v>
      </c>
      <c r="B4089" s="32" t="s">
        <v>14</v>
      </c>
      <c r="C4089" s="17">
        <v>39.611666999999997</v>
      </c>
      <c r="D4089" s="17">
        <v>-74.436667</v>
      </c>
      <c r="E4089" s="40" t="s">
        <v>119</v>
      </c>
      <c r="F4089" s="18">
        <v>35.5</v>
      </c>
      <c r="G4089" s="17">
        <v>33.700000000000003</v>
      </c>
      <c r="H4089" s="17">
        <v>33.1</v>
      </c>
      <c r="I4089" s="17">
        <v>34.6</v>
      </c>
      <c r="J4089" s="17">
        <v>36</v>
      </c>
      <c r="K4089" s="30">
        <v>37.5</v>
      </c>
      <c r="L4089" s="10">
        <f t="shared" si="979"/>
        <v>35.5</v>
      </c>
      <c r="M4089" s="52" t="str">
        <f t="shared" si="983"/>
        <v>mid latitude</v>
      </c>
      <c r="N4089" s="32" t="s">
        <v>8</v>
      </c>
      <c r="O4089" s="24" t="s">
        <v>8</v>
      </c>
      <c r="P4089" s="24" t="s">
        <v>8</v>
      </c>
      <c r="Q4089" s="24" t="s">
        <v>8</v>
      </c>
      <c r="R4089" s="24" t="s">
        <v>8</v>
      </c>
      <c r="S4089" s="37" t="s">
        <v>8</v>
      </c>
      <c r="T4089" s="46" t="s">
        <v>8</v>
      </c>
      <c r="U4089" s="11">
        <v>8.2317864330881563E-2</v>
      </c>
      <c r="V4089" s="11">
        <v>9.0277233614739383E-2</v>
      </c>
      <c r="W4089" s="11">
        <v>3.9204865134697384E-2</v>
      </c>
      <c r="X4089" s="11">
        <v>0.70684091400214111</v>
      </c>
      <c r="Y4089" s="12">
        <v>8.1359122917540591E-2</v>
      </c>
      <c r="Z4089" s="10">
        <f t="shared" ref="Z4089:Z4152" si="993">(V4089+W4089+Y4089)/(U4089+V4089+W4089+Y4089)</f>
        <v>0.71920411727752909</v>
      </c>
      <c r="AA4089" s="11">
        <f t="shared" ref="AA4089:AA4152" si="994">LOG((V4089)/(U4089+V4089+W4089))</f>
        <v>-0.37034763764025547</v>
      </c>
      <c r="AB4089" s="11">
        <f t="shared" si="978"/>
        <v>-0.14314783503206754</v>
      </c>
      <c r="AC4089" s="11">
        <f t="shared" ref="AC4089:AC4152" si="995">67.5*AA4089+46.9</f>
        <v>21.901534459282754</v>
      </c>
      <c r="AD4089" s="11">
        <f t="shared" ref="AD4089:AD4152" si="996">68.4*AB4089+38.6</f>
        <v>28.80868808380658</v>
      </c>
      <c r="AE4089" s="10">
        <v>22.797500444429801</v>
      </c>
      <c r="AF4089" s="11">
        <v>29.5355066241519</v>
      </c>
      <c r="AG4089" s="12">
        <v>35.521092030114403</v>
      </c>
      <c r="AH4089" s="10" t="s">
        <v>8</v>
      </c>
      <c r="AI4089" s="11" t="s">
        <v>8</v>
      </c>
      <c r="AJ4089" s="11" t="s">
        <v>8</v>
      </c>
      <c r="AK4089" s="11">
        <f t="shared" ref="AK4089:AK4152" si="997">(U4089+V4089+W4089)/(U4089+V4089+W4089+X4089+Y4089)</f>
        <v>0.21179996308031834</v>
      </c>
      <c r="AL4089" s="11">
        <f t="shared" ref="AL4089:AL4152" si="998">V4089/W4089</f>
        <v>2.3027048634033318</v>
      </c>
      <c r="AM4089" s="11">
        <f t="shared" ref="AM4089:AM4152" si="999">((U4089*1)+(V4089*2)+(W4089*3)+(Y4089*4))/(U4089+V4089+W4089+Y4089)</f>
        <v>2.4079875137820919</v>
      </c>
      <c r="AN4089" s="3" t="str">
        <f t="shared" si="980"/>
        <v>n/a</v>
      </c>
      <c r="AO4089" s="3" t="str">
        <f t="shared" si="981"/>
        <v>n/a</v>
      </c>
      <c r="AP4089" s="3" t="s">
        <v>8</v>
      </c>
      <c r="AQ4089" s="124" t="s">
        <v>163</v>
      </c>
      <c r="AR4089" s="4"/>
      <c r="AS4089" s="3"/>
    </row>
    <row r="4090" spans="1:45" ht="15" customHeight="1">
      <c r="A4090" s="11">
        <v>55.8</v>
      </c>
      <c r="B4090" s="32" t="s">
        <v>14</v>
      </c>
      <c r="C4090" s="17">
        <v>39.611666999999997</v>
      </c>
      <c r="D4090" s="17">
        <v>-74.436667</v>
      </c>
      <c r="E4090" s="40" t="s">
        <v>119</v>
      </c>
      <c r="F4090" s="18">
        <v>35.5</v>
      </c>
      <c r="G4090" s="17">
        <v>33.700000000000003</v>
      </c>
      <c r="H4090" s="17">
        <v>33.1</v>
      </c>
      <c r="I4090" s="17">
        <v>34.6</v>
      </c>
      <c r="J4090" s="17">
        <v>36</v>
      </c>
      <c r="K4090" s="30">
        <v>37.5</v>
      </c>
      <c r="L4090" s="10">
        <f t="shared" si="979"/>
        <v>35.5</v>
      </c>
      <c r="M4090" s="52" t="str">
        <f t="shared" si="983"/>
        <v>mid latitude</v>
      </c>
      <c r="N4090" s="32" t="s">
        <v>8</v>
      </c>
      <c r="O4090" s="24" t="s">
        <v>8</v>
      </c>
      <c r="P4090" s="24" t="s">
        <v>8</v>
      </c>
      <c r="Q4090" s="24" t="s">
        <v>8</v>
      </c>
      <c r="R4090" s="24" t="s">
        <v>8</v>
      </c>
      <c r="S4090" s="37" t="s">
        <v>8</v>
      </c>
      <c r="T4090" s="46" t="s">
        <v>8</v>
      </c>
      <c r="U4090" s="11">
        <v>8.6008337099139867E-2</v>
      </c>
      <c r="V4090" s="11">
        <v>0.12528466573223671</v>
      </c>
      <c r="W4090" s="11">
        <v>4.4380444196510986E-2</v>
      </c>
      <c r="X4090" s="11">
        <v>0.67604529133649904</v>
      </c>
      <c r="Y4090" s="12">
        <v>6.8281261635613488E-2</v>
      </c>
      <c r="Z4090" s="10">
        <f t="shared" si="993"/>
        <v>0.73450505641985087</v>
      </c>
      <c r="AA4090" s="11">
        <f t="shared" si="994"/>
        <v>-0.30978770810758749</v>
      </c>
      <c r="AB4090" s="11">
        <f t="shared" si="978"/>
        <v>-0.13400521012875435</v>
      </c>
      <c r="AC4090" s="11">
        <f t="shared" si="995"/>
        <v>25.989329702737844</v>
      </c>
      <c r="AD4090" s="11">
        <f t="shared" si="996"/>
        <v>29.434043627193205</v>
      </c>
      <c r="AE4090" s="10">
        <v>21.774426602082499</v>
      </c>
      <c r="AF4090" s="11">
        <v>28.533166614255901</v>
      </c>
      <c r="AG4090" s="12">
        <v>34.318947109639602</v>
      </c>
      <c r="AH4090" s="10" t="s">
        <v>8</v>
      </c>
      <c r="AI4090" s="11" t="s">
        <v>8</v>
      </c>
      <c r="AJ4090" s="11" t="s">
        <v>8</v>
      </c>
      <c r="AK4090" s="11">
        <f t="shared" si="997"/>
        <v>0.25567344702788758</v>
      </c>
      <c r="AL4090" s="11">
        <f t="shared" si="998"/>
        <v>2.8229700716264143</v>
      </c>
      <c r="AM4090" s="11">
        <f t="shared" si="999"/>
        <v>2.2930490831889982</v>
      </c>
      <c r="AN4090" s="3" t="str">
        <f t="shared" si="980"/>
        <v>n/a</v>
      </c>
      <c r="AO4090" s="3" t="str">
        <f t="shared" si="981"/>
        <v>n/a</v>
      </c>
      <c r="AP4090" s="3" t="s">
        <v>8</v>
      </c>
      <c r="AQ4090" s="124" t="s">
        <v>163</v>
      </c>
      <c r="AR4090" s="4"/>
      <c r="AS4090" s="3"/>
    </row>
    <row r="4091" spans="1:45" ht="15" customHeight="1">
      <c r="A4091" s="11">
        <v>55.8</v>
      </c>
      <c r="B4091" s="32" t="s">
        <v>14</v>
      </c>
      <c r="C4091" s="17">
        <v>39.611666999999997</v>
      </c>
      <c r="D4091" s="17">
        <v>-74.436667</v>
      </c>
      <c r="E4091" s="40" t="s">
        <v>119</v>
      </c>
      <c r="F4091" s="18">
        <v>35.5</v>
      </c>
      <c r="G4091" s="17">
        <v>33.700000000000003</v>
      </c>
      <c r="H4091" s="17">
        <v>33.1</v>
      </c>
      <c r="I4091" s="17">
        <v>34.6</v>
      </c>
      <c r="J4091" s="17">
        <v>36</v>
      </c>
      <c r="K4091" s="30">
        <v>37.5</v>
      </c>
      <c r="L4091" s="10">
        <f t="shared" si="979"/>
        <v>35.5</v>
      </c>
      <c r="M4091" s="52" t="str">
        <f t="shared" si="983"/>
        <v>mid latitude</v>
      </c>
      <c r="N4091" s="32" t="s">
        <v>8</v>
      </c>
      <c r="O4091" s="24" t="s">
        <v>8</v>
      </c>
      <c r="P4091" s="24" t="s">
        <v>8</v>
      </c>
      <c r="Q4091" s="24" t="s">
        <v>8</v>
      </c>
      <c r="R4091" s="24" t="s">
        <v>8</v>
      </c>
      <c r="S4091" s="37" t="s">
        <v>8</v>
      </c>
      <c r="T4091" s="46" t="s">
        <v>8</v>
      </c>
      <c r="U4091" s="11">
        <v>6.6408359677093909E-2</v>
      </c>
      <c r="V4091" s="11">
        <v>8.2764660896227943E-2</v>
      </c>
      <c r="W4091" s="11">
        <v>4.4612416690667386E-2</v>
      </c>
      <c r="X4091" s="11">
        <v>0.73474871865315261</v>
      </c>
      <c r="Y4091" s="12">
        <v>7.1465844082858179E-2</v>
      </c>
      <c r="Z4091" s="10">
        <f t="shared" si="993"/>
        <v>0.74963981572531169</v>
      </c>
      <c r="AA4091" s="11">
        <f t="shared" si="994"/>
        <v>-0.3694761972486903</v>
      </c>
      <c r="AB4091" s="11">
        <f t="shared" si="978"/>
        <v>-0.12514735476358374</v>
      </c>
      <c r="AC4091" s="11">
        <f t="shared" si="995"/>
        <v>21.960356685713403</v>
      </c>
      <c r="AD4091" s="11">
        <f t="shared" si="996"/>
        <v>30.039920934170873</v>
      </c>
      <c r="AE4091" s="10">
        <v>21.829573899972001</v>
      </c>
      <c r="AF4091" s="11">
        <v>28.555817519449601</v>
      </c>
      <c r="AG4091" s="12">
        <v>34.276866502112803</v>
      </c>
      <c r="AH4091" s="10" t="s">
        <v>8</v>
      </c>
      <c r="AI4091" s="11" t="s">
        <v>8</v>
      </c>
      <c r="AJ4091" s="11" t="s">
        <v>8</v>
      </c>
      <c r="AK4091" s="11">
        <f t="shared" si="997"/>
        <v>0.19378543726398922</v>
      </c>
      <c r="AL4091" s="11">
        <f t="shared" si="998"/>
        <v>1.8551933976161785</v>
      </c>
      <c r="AM4091" s="11">
        <f t="shared" si="999"/>
        <v>2.4566829783600199</v>
      </c>
      <c r="AN4091" s="3" t="str">
        <f t="shared" si="980"/>
        <v>n/a</v>
      </c>
      <c r="AO4091" s="3" t="str">
        <f t="shared" si="981"/>
        <v>n/a</v>
      </c>
      <c r="AP4091" s="3" t="s">
        <v>8</v>
      </c>
      <c r="AQ4091" s="124" t="s">
        <v>163</v>
      </c>
      <c r="AR4091" s="4"/>
      <c r="AS4091" s="3"/>
    </row>
    <row r="4092" spans="1:45" ht="15" customHeight="1">
      <c r="A4092" s="11">
        <v>55.8</v>
      </c>
      <c r="B4092" s="32" t="s">
        <v>14</v>
      </c>
      <c r="C4092" s="17">
        <v>39.611666999999997</v>
      </c>
      <c r="D4092" s="17">
        <v>-74.436667</v>
      </c>
      <c r="E4092" s="40" t="s">
        <v>119</v>
      </c>
      <c r="F4092" s="18">
        <v>35.5</v>
      </c>
      <c r="G4092" s="17">
        <v>33.700000000000003</v>
      </c>
      <c r="H4092" s="17">
        <v>33.1</v>
      </c>
      <c r="I4092" s="17">
        <v>34.6</v>
      </c>
      <c r="J4092" s="17">
        <v>36</v>
      </c>
      <c r="K4092" s="30">
        <v>37.5</v>
      </c>
      <c r="L4092" s="10">
        <f t="shared" si="979"/>
        <v>35.5</v>
      </c>
      <c r="M4092" s="52" t="str">
        <f t="shared" si="983"/>
        <v>mid latitude</v>
      </c>
      <c r="N4092" s="32" t="s">
        <v>8</v>
      </c>
      <c r="O4092" s="24" t="s">
        <v>8</v>
      </c>
      <c r="P4092" s="24" t="s">
        <v>8</v>
      </c>
      <c r="Q4092" s="24" t="s">
        <v>8</v>
      </c>
      <c r="R4092" s="24" t="s">
        <v>8</v>
      </c>
      <c r="S4092" s="37" t="s">
        <v>8</v>
      </c>
      <c r="T4092" s="46" t="s">
        <v>8</v>
      </c>
      <c r="U4092" s="11">
        <v>6.6460488999535217E-2</v>
      </c>
      <c r="V4092" s="11">
        <v>8.5755533152650748E-2</v>
      </c>
      <c r="W4092" s="11">
        <v>4.342831778881559E-2</v>
      </c>
      <c r="X4092" s="11">
        <v>0.7318981258204541</v>
      </c>
      <c r="Y4092" s="12">
        <v>7.245753423854441E-2</v>
      </c>
      <c r="Z4092" s="10">
        <f t="shared" si="993"/>
        <v>0.7521073315771486</v>
      </c>
      <c r="AA4092" s="11">
        <f t="shared" si="994"/>
        <v>-0.35820513678726723</v>
      </c>
      <c r="AB4092" s="11">
        <f t="shared" si="978"/>
        <v>-0.12372017777873581</v>
      </c>
      <c r="AC4092" s="11">
        <f t="shared" si="995"/>
        <v>22.72115326685946</v>
      </c>
      <c r="AD4092" s="11">
        <f t="shared" si="996"/>
        <v>30.137539839934469</v>
      </c>
      <c r="AE4092" s="10">
        <v>22.634194116126199</v>
      </c>
      <c r="AF4092" s="11">
        <v>29.4065341055747</v>
      </c>
      <c r="AG4092" s="12">
        <v>35.261042744977097</v>
      </c>
      <c r="AH4092" s="10" t="s">
        <v>8</v>
      </c>
      <c r="AI4092" s="11" t="s">
        <v>8</v>
      </c>
      <c r="AJ4092" s="11" t="s">
        <v>8</v>
      </c>
      <c r="AK4092" s="11">
        <f t="shared" si="997"/>
        <v>0.1956443399410015</v>
      </c>
      <c r="AL4092" s="11">
        <f t="shared" si="998"/>
        <v>1.974645519765815</v>
      </c>
      <c r="AM4092" s="11">
        <f t="shared" si="999"/>
        <v>2.4546141187537729</v>
      </c>
      <c r="AN4092" s="3" t="str">
        <f t="shared" si="980"/>
        <v>n/a</v>
      </c>
      <c r="AO4092" s="3" t="str">
        <f t="shared" si="981"/>
        <v>n/a</v>
      </c>
      <c r="AP4092" s="3" t="s">
        <v>8</v>
      </c>
      <c r="AQ4092" s="124" t="s">
        <v>163</v>
      </c>
      <c r="AR4092" s="4"/>
      <c r="AS4092" s="3"/>
    </row>
    <row r="4093" spans="1:45" ht="15" customHeight="1">
      <c r="A4093" s="11">
        <v>55.8</v>
      </c>
      <c r="B4093" s="32" t="s">
        <v>14</v>
      </c>
      <c r="C4093" s="17">
        <v>39.611666999999997</v>
      </c>
      <c r="D4093" s="17">
        <v>-74.436667</v>
      </c>
      <c r="E4093" s="40" t="s">
        <v>119</v>
      </c>
      <c r="F4093" s="18">
        <v>35.5</v>
      </c>
      <c r="G4093" s="17">
        <v>33.700000000000003</v>
      </c>
      <c r="H4093" s="17">
        <v>33.1</v>
      </c>
      <c r="I4093" s="17">
        <v>34.6</v>
      </c>
      <c r="J4093" s="17">
        <v>36</v>
      </c>
      <c r="K4093" s="30">
        <v>37.5</v>
      </c>
      <c r="L4093" s="10">
        <f t="shared" si="979"/>
        <v>35.5</v>
      </c>
      <c r="M4093" s="52" t="str">
        <f t="shared" si="983"/>
        <v>mid latitude</v>
      </c>
      <c r="N4093" s="32" t="s">
        <v>8</v>
      </c>
      <c r="O4093" s="24" t="s">
        <v>8</v>
      </c>
      <c r="P4093" s="24" t="s">
        <v>8</v>
      </c>
      <c r="Q4093" s="24" t="s">
        <v>8</v>
      </c>
      <c r="R4093" s="24" t="s">
        <v>8</v>
      </c>
      <c r="S4093" s="37" t="s">
        <v>8</v>
      </c>
      <c r="T4093" s="46" t="s">
        <v>8</v>
      </c>
      <c r="U4093" s="11">
        <v>7.0724088962182227E-2</v>
      </c>
      <c r="V4093" s="11">
        <v>8.8031329717596252E-2</v>
      </c>
      <c r="W4093" s="11">
        <v>4.7779071314964262E-2</v>
      </c>
      <c r="X4093" s="11">
        <v>0.71410548587717482</v>
      </c>
      <c r="Y4093" s="12">
        <v>7.9360024128082518E-2</v>
      </c>
      <c r="Z4093" s="10">
        <f t="shared" si="993"/>
        <v>0.7526217347010794</v>
      </c>
      <c r="AA4093" s="11">
        <f t="shared" si="994"/>
        <v>-0.37035532462147502</v>
      </c>
      <c r="AB4093" s="11">
        <f t="shared" si="978"/>
        <v>-0.12342324399589573</v>
      </c>
      <c r="AC4093" s="11">
        <f t="shared" si="995"/>
        <v>21.901015588050434</v>
      </c>
      <c r="AD4093" s="11">
        <f t="shared" si="996"/>
        <v>30.157850110680734</v>
      </c>
      <c r="AE4093" s="10">
        <v>23.382847795603499</v>
      </c>
      <c r="AF4093" s="11">
        <v>30.238331773696402</v>
      </c>
      <c r="AG4093" s="12">
        <v>36.306823703088099</v>
      </c>
      <c r="AH4093" s="10" t="s">
        <v>8</v>
      </c>
      <c r="AI4093" s="11" t="s">
        <v>8</v>
      </c>
      <c r="AJ4093" s="11" t="s">
        <v>8</v>
      </c>
      <c r="AK4093" s="11">
        <f t="shared" si="997"/>
        <v>0.20653448999474275</v>
      </c>
      <c r="AL4093" s="11">
        <f t="shared" si="998"/>
        <v>1.8424663203954972</v>
      </c>
      <c r="AM4093" s="11">
        <f t="shared" si="999"/>
        <v>2.4749130322613175</v>
      </c>
      <c r="AN4093" s="3" t="str">
        <f t="shared" si="980"/>
        <v>n/a</v>
      </c>
      <c r="AO4093" s="3" t="str">
        <f t="shared" si="981"/>
        <v>n/a</v>
      </c>
      <c r="AP4093" s="3" t="s">
        <v>8</v>
      </c>
      <c r="AQ4093" s="124" t="s">
        <v>163</v>
      </c>
      <c r="AR4093" s="4"/>
      <c r="AS4093" s="3"/>
    </row>
    <row r="4094" spans="1:45" ht="15" customHeight="1">
      <c r="A4094" s="11">
        <v>55.8</v>
      </c>
      <c r="B4094" s="32" t="s">
        <v>14</v>
      </c>
      <c r="C4094" s="17">
        <v>39.611666999999997</v>
      </c>
      <c r="D4094" s="17">
        <v>-74.436667</v>
      </c>
      <c r="E4094" s="40" t="s">
        <v>119</v>
      </c>
      <c r="F4094" s="18">
        <v>35.5</v>
      </c>
      <c r="G4094" s="17">
        <v>33.700000000000003</v>
      </c>
      <c r="H4094" s="17">
        <v>33.1</v>
      </c>
      <c r="I4094" s="17">
        <v>34.6</v>
      </c>
      <c r="J4094" s="17">
        <v>36</v>
      </c>
      <c r="K4094" s="30">
        <v>37.5</v>
      </c>
      <c r="L4094" s="10">
        <f t="shared" si="979"/>
        <v>35.5</v>
      </c>
      <c r="M4094" s="52" t="str">
        <f t="shared" si="983"/>
        <v>mid latitude</v>
      </c>
      <c r="N4094" s="32" t="s">
        <v>8</v>
      </c>
      <c r="O4094" s="24" t="s">
        <v>8</v>
      </c>
      <c r="P4094" s="24" t="s">
        <v>8</v>
      </c>
      <c r="Q4094" s="24" t="s">
        <v>8</v>
      </c>
      <c r="R4094" s="24" t="s">
        <v>8</v>
      </c>
      <c r="S4094" s="37" t="s">
        <v>8</v>
      </c>
      <c r="T4094" s="46" t="s">
        <v>8</v>
      </c>
      <c r="U4094" s="11">
        <v>6.6875921086441872E-2</v>
      </c>
      <c r="V4094" s="11">
        <v>8.8207012921611358E-2</v>
      </c>
      <c r="W4094" s="11">
        <v>4.5694045541375544E-2</v>
      </c>
      <c r="X4094" s="11">
        <v>0.72963891653555135</v>
      </c>
      <c r="Y4094" s="12">
        <v>6.958410391501986E-2</v>
      </c>
      <c r="Z4094" s="10">
        <f t="shared" si="993"/>
        <v>0.75264220638013601</v>
      </c>
      <c r="AA4094" s="11">
        <f t="shared" si="994"/>
        <v>-0.35721080130119048</v>
      </c>
      <c r="AB4094" s="11">
        <f t="shared" si="978"/>
        <v>-0.12341143113436695</v>
      </c>
      <c r="AC4094" s="11">
        <f t="shared" si="995"/>
        <v>22.78827091216964</v>
      </c>
      <c r="AD4094" s="11">
        <f t="shared" si="996"/>
        <v>30.158658110409302</v>
      </c>
      <c r="AE4094" s="10">
        <v>23.587011242364898</v>
      </c>
      <c r="AF4094" s="11">
        <v>30.407689069542201</v>
      </c>
      <c r="AG4094" s="12">
        <v>36.459080012902803</v>
      </c>
      <c r="AH4094" s="10" t="s">
        <v>8</v>
      </c>
      <c r="AI4094" s="11" t="s">
        <v>8</v>
      </c>
      <c r="AJ4094" s="11" t="s">
        <v>8</v>
      </c>
      <c r="AK4094" s="11">
        <f t="shared" si="997"/>
        <v>0.20077697954942877</v>
      </c>
      <c r="AL4094" s="11">
        <f t="shared" si="998"/>
        <v>1.9303830920757652</v>
      </c>
      <c r="AM4094" s="11">
        <f t="shared" si="999"/>
        <v>2.4364027942671274</v>
      </c>
      <c r="AN4094" s="3" t="str">
        <f t="shared" si="980"/>
        <v>n/a</v>
      </c>
      <c r="AO4094" s="3" t="str">
        <f t="shared" si="981"/>
        <v>n/a</v>
      </c>
      <c r="AP4094" s="3" t="s">
        <v>8</v>
      </c>
      <c r="AQ4094" s="124" t="s">
        <v>163</v>
      </c>
      <c r="AR4094" s="4"/>
      <c r="AS4094" s="3"/>
    </row>
    <row r="4095" spans="1:45" ht="15" customHeight="1">
      <c r="A4095" s="11">
        <v>55.8</v>
      </c>
      <c r="B4095" s="32" t="s">
        <v>14</v>
      </c>
      <c r="C4095" s="17">
        <v>39.611666999999997</v>
      </c>
      <c r="D4095" s="17">
        <v>-74.436667</v>
      </c>
      <c r="E4095" s="40" t="s">
        <v>119</v>
      </c>
      <c r="F4095" s="18">
        <v>35.5</v>
      </c>
      <c r="G4095" s="17">
        <v>33.700000000000003</v>
      </c>
      <c r="H4095" s="17">
        <v>33.1</v>
      </c>
      <c r="I4095" s="17">
        <v>34.6</v>
      </c>
      <c r="J4095" s="17">
        <v>36</v>
      </c>
      <c r="K4095" s="30">
        <v>37.5</v>
      </c>
      <c r="L4095" s="10">
        <f t="shared" si="979"/>
        <v>35.5</v>
      </c>
      <c r="M4095" s="52" t="str">
        <f t="shared" si="983"/>
        <v>mid latitude</v>
      </c>
      <c r="N4095" s="32" t="s">
        <v>8</v>
      </c>
      <c r="O4095" s="24" t="s">
        <v>8</v>
      </c>
      <c r="P4095" s="24" t="s">
        <v>8</v>
      </c>
      <c r="Q4095" s="24" t="s">
        <v>8</v>
      </c>
      <c r="R4095" s="24" t="s">
        <v>8</v>
      </c>
      <c r="S4095" s="37" t="s">
        <v>8</v>
      </c>
      <c r="T4095" s="46" t="s">
        <v>8</v>
      </c>
      <c r="U4095" s="11">
        <v>7.6364875535870166E-2</v>
      </c>
      <c r="V4095" s="11">
        <v>0.11400890525177489</v>
      </c>
      <c r="W4095" s="11">
        <v>4.1223672253436192E-2</v>
      </c>
      <c r="X4095" s="11">
        <v>0.68968446649698489</v>
      </c>
      <c r="Y4095" s="12">
        <v>7.8718080461933987E-2</v>
      </c>
      <c r="Z4095" s="10">
        <f t="shared" si="993"/>
        <v>0.75391217231757379</v>
      </c>
      <c r="AA4095" s="11">
        <f t="shared" si="994"/>
        <v>-0.30779500352694972</v>
      </c>
      <c r="AB4095" s="11">
        <f t="shared" si="978"/>
        <v>-0.12267924471312516</v>
      </c>
      <c r="AC4095" s="11">
        <f t="shared" si="995"/>
        <v>26.123837261930891</v>
      </c>
      <c r="AD4095" s="11">
        <f t="shared" si="996"/>
        <v>30.208739661622239</v>
      </c>
      <c r="AE4095" s="10">
        <v>23.585159943211</v>
      </c>
      <c r="AF4095" s="11">
        <v>30.435541868407501</v>
      </c>
      <c r="AG4095" s="12">
        <v>36.576086207395299</v>
      </c>
      <c r="AH4095" s="10" t="s">
        <v>8</v>
      </c>
      <c r="AI4095" s="11" t="s">
        <v>8</v>
      </c>
      <c r="AJ4095" s="11" t="s">
        <v>8</v>
      </c>
      <c r="AK4095" s="11">
        <f t="shared" si="997"/>
        <v>0.2315974530410812</v>
      </c>
      <c r="AL4095" s="11">
        <f t="shared" si="998"/>
        <v>2.7656173994123412</v>
      </c>
      <c r="AM4095" s="11">
        <f t="shared" si="999"/>
        <v>2.3940987299633383</v>
      </c>
      <c r="AN4095" s="3" t="str">
        <f t="shared" si="980"/>
        <v>n/a</v>
      </c>
      <c r="AO4095" s="3" t="str">
        <f t="shared" si="981"/>
        <v>n/a</v>
      </c>
      <c r="AP4095" s="3" t="s">
        <v>8</v>
      </c>
      <c r="AQ4095" s="124" t="s">
        <v>163</v>
      </c>
      <c r="AR4095" s="4"/>
      <c r="AS4095" s="3"/>
    </row>
    <row r="4096" spans="1:45" ht="15" customHeight="1">
      <c r="A4096" s="11">
        <v>55.8</v>
      </c>
      <c r="B4096" s="32" t="s">
        <v>14</v>
      </c>
      <c r="C4096" s="17">
        <v>39.611666999999997</v>
      </c>
      <c r="D4096" s="17">
        <v>-74.436667</v>
      </c>
      <c r="E4096" s="40" t="s">
        <v>119</v>
      </c>
      <c r="F4096" s="18">
        <v>35.5</v>
      </c>
      <c r="G4096" s="17">
        <v>33.700000000000003</v>
      </c>
      <c r="H4096" s="17">
        <v>33.1</v>
      </c>
      <c r="I4096" s="17">
        <v>34.6</v>
      </c>
      <c r="J4096" s="17">
        <v>36</v>
      </c>
      <c r="K4096" s="30">
        <v>37.5</v>
      </c>
      <c r="L4096" s="10">
        <f t="shared" si="979"/>
        <v>35.5</v>
      </c>
      <c r="M4096" s="52" t="str">
        <f t="shared" si="983"/>
        <v>mid latitude</v>
      </c>
      <c r="N4096" s="32" t="s">
        <v>8</v>
      </c>
      <c r="O4096" s="24" t="s">
        <v>8</v>
      </c>
      <c r="P4096" s="24" t="s">
        <v>8</v>
      </c>
      <c r="Q4096" s="24" t="s">
        <v>8</v>
      </c>
      <c r="R4096" s="24" t="s">
        <v>8</v>
      </c>
      <c r="S4096" s="37" t="s">
        <v>8</v>
      </c>
      <c r="T4096" s="46" t="s">
        <v>8</v>
      </c>
      <c r="U4096" s="11">
        <v>7.0294046158956458E-2</v>
      </c>
      <c r="V4096" s="11">
        <v>8.8853246793602111E-2</v>
      </c>
      <c r="W4096" s="11">
        <v>4.6291426808436904E-2</v>
      </c>
      <c r="X4096" s="11">
        <v>0.71411847922168825</v>
      </c>
      <c r="Y4096" s="12">
        <v>8.0442801017316254E-2</v>
      </c>
      <c r="Z4096" s="10">
        <f t="shared" si="993"/>
        <v>0.75411476066175565</v>
      </c>
      <c r="AA4096" s="11">
        <f t="shared" si="994"/>
        <v>-0.36400899796976144</v>
      </c>
      <c r="AB4096" s="11">
        <f t="shared" si="978"/>
        <v>-0.12256255846756647</v>
      </c>
      <c r="AC4096" s="11">
        <f t="shared" si="995"/>
        <v>22.329392637041103</v>
      </c>
      <c r="AD4096" s="11">
        <f t="shared" si="996"/>
        <v>30.216721000818453</v>
      </c>
      <c r="AE4096" s="10">
        <v>23.534205931809101</v>
      </c>
      <c r="AF4096" s="11">
        <v>30.404455594923899</v>
      </c>
      <c r="AG4096" s="12">
        <v>36.452739906048002</v>
      </c>
      <c r="AH4096" s="10" t="s">
        <v>8</v>
      </c>
      <c r="AI4096" s="11" t="s">
        <v>8</v>
      </c>
      <c r="AJ4096" s="11" t="s">
        <v>8</v>
      </c>
      <c r="AK4096" s="11">
        <f t="shared" si="997"/>
        <v>0.20543871976099548</v>
      </c>
      <c r="AL4096" s="11">
        <f t="shared" si="998"/>
        <v>1.919432018401473</v>
      </c>
      <c r="AM4096" s="11">
        <f t="shared" si="999"/>
        <v>2.4788101809149796</v>
      </c>
      <c r="AN4096" s="3" t="str">
        <f t="shared" si="980"/>
        <v>n/a</v>
      </c>
      <c r="AO4096" s="3" t="str">
        <f t="shared" si="981"/>
        <v>n/a</v>
      </c>
      <c r="AP4096" s="3" t="s">
        <v>8</v>
      </c>
      <c r="AQ4096" s="124" t="s">
        <v>163</v>
      </c>
      <c r="AR4096" s="4"/>
      <c r="AS4096" s="3"/>
    </row>
    <row r="4097" spans="1:45" ht="15" customHeight="1">
      <c r="A4097" s="11">
        <v>55.8</v>
      </c>
      <c r="B4097" s="32" t="s">
        <v>14</v>
      </c>
      <c r="C4097" s="17">
        <v>39.611666999999997</v>
      </c>
      <c r="D4097" s="17">
        <v>-74.436667</v>
      </c>
      <c r="E4097" s="40" t="s">
        <v>119</v>
      </c>
      <c r="F4097" s="18">
        <v>35.5</v>
      </c>
      <c r="G4097" s="17">
        <v>33.700000000000003</v>
      </c>
      <c r="H4097" s="17">
        <v>33.1</v>
      </c>
      <c r="I4097" s="17">
        <v>34.6</v>
      </c>
      <c r="J4097" s="17">
        <v>36</v>
      </c>
      <c r="K4097" s="30">
        <v>37.5</v>
      </c>
      <c r="L4097" s="10">
        <f t="shared" si="979"/>
        <v>35.5</v>
      </c>
      <c r="M4097" s="52" t="str">
        <f t="shared" si="983"/>
        <v>mid latitude</v>
      </c>
      <c r="N4097" s="32" t="s">
        <v>8</v>
      </c>
      <c r="O4097" s="24" t="s">
        <v>8</v>
      </c>
      <c r="P4097" s="24" t="s">
        <v>8</v>
      </c>
      <c r="Q4097" s="24" t="s">
        <v>8</v>
      </c>
      <c r="R4097" s="24" t="s">
        <v>8</v>
      </c>
      <c r="S4097" s="37" t="s">
        <v>8</v>
      </c>
      <c r="T4097" s="46" t="s">
        <v>8</v>
      </c>
      <c r="U4097" s="11">
        <v>6.8908807962302532E-2</v>
      </c>
      <c r="V4097" s="11">
        <v>8.9253631262487143E-2</v>
      </c>
      <c r="W4097" s="11">
        <v>4.7883434340762622E-2</v>
      </c>
      <c r="X4097" s="11">
        <v>0.71257051273866889</v>
      </c>
      <c r="Y4097" s="12">
        <v>8.1383613695778789E-2</v>
      </c>
      <c r="Z4097" s="10">
        <f t="shared" si="993"/>
        <v>0.76025839026164144</v>
      </c>
      <c r="AA4097" s="11">
        <f t="shared" si="994"/>
        <v>-0.36333802711956764</v>
      </c>
      <c r="AB4097" s="11">
        <f t="shared" ref="AB4097:AB4160" si="1000">LOG(Z4097)</f>
        <v>-0.11903877825489149</v>
      </c>
      <c r="AC4097" s="11">
        <f t="shared" si="995"/>
        <v>22.374683169429183</v>
      </c>
      <c r="AD4097" s="11">
        <f t="shared" si="996"/>
        <v>30.457747567365423</v>
      </c>
      <c r="AE4097" s="10">
        <v>23.676523093880999</v>
      </c>
      <c r="AF4097" s="11">
        <v>30.470385692755698</v>
      </c>
      <c r="AG4097" s="12">
        <v>36.599552462638499</v>
      </c>
      <c r="AH4097" s="10" t="s">
        <v>8</v>
      </c>
      <c r="AI4097" s="11" t="s">
        <v>8</v>
      </c>
      <c r="AJ4097" s="11" t="s">
        <v>8</v>
      </c>
      <c r="AK4097" s="11">
        <f t="shared" si="997"/>
        <v>0.20604587356555229</v>
      </c>
      <c r="AL4097" s="11">
        <f t="shared" si="998"/>
        <v>1.8639772291041903</v>
      </c>
      <c r="AM4097" s="11">
        <f t="shared" si="999"/>
        <v>2.4931360909437448</v>
      </c>
      <c r="AN4097" s="3" t="str">
        <f t="shared" si="980"/>
        <v>n/a</v>
      </c>
      <c r="AO4097" s="3" t="str">
        <f t="shared" si="981"/>
        <v>n/a</v>
      </c>
      <c r="AP4097" s="3" t="s">
        <v>8</v>
      </c>
      <c r="AQ4097" s="124" t="s">
        <v>163</v>
      </c>
      <c r="AR4097" s="4"/>
      <c r="AS4097" s="3"/>
    </row>
    <row r="4098" spans="1:45" ht="15" customHeight="1">
      <c r="A4098" s="11">
        <v>55.8</v>
      </c>
      <c r="B4098" s="32" t="s">
        <v>14</v>
      </c>
      <c r="C4098" s="17">
        <v>39.611666999999997</v>
      </c>
      <c r="D4098" s="17">
        <v>-74.436667</v>
      </c>
      <c r="E4098" s="40" t="s">
        <v>119</v>
      </c>
      <c r="F4098" s="18">
        <v>35.5</v>
      </c>
      <c r="G4098" s="17">
        <v>33.700000000000003</v>
      </c>
      <c r="H4098" s="17">
        <v>33.1</v>
      </c>
      <c r="I4098" s="17">
        <v>34.6</v>
      </c>
      <c r="J4098" s="17">
        <v>36</v>
      </c>
      <c r="K4098" s="30">
        <v>37.5</v>
      </c>
      <c r="L4098" s="10">
        <f t="shared" si="979"/>
        <v>35.5</v>
      </c>
      <c r="M4098" s="52" t="str">
        <f t="shared" si="983"/>
        <v>mid latitude</v>
      </c>
      <c r="N4098" s="32" t="s">
        <v>8</v>
      </c>
      <c r="O4098" s="24" t="s">
        <v>8</v>
      </c>
      <c r="P4098" s="24" t="s">
        <v>8</v>
      </c>
      <c r="Q4098" s="24" t="s">
        <v>8</v>
      </c>
      <c r="R4098" s="24" t="s">
        <v>8</v>
      </c>
      <c r="S4098" s="37" t="s">
        <v>8</v>
      </c>
      <c r="T4098" s="46" t="s">
        <v>8</v>
      </c>
      <c r="U4098" s="11">
        <v>6.4646379576252078E-2</v>
      </c>
      <c r="V4098" s="11">
        <v>8.4966490161116418E-2</v>
      </c>
      <c r="W4098" s="11">
        <v>4.3473348925737398E-2</v>
      </c>
      <c r="X4098" s="11">
        <v>0.72634027238760801</v>
      </c>
      <c r="Y4098" s="12">
        <v>8.0573508949286096E-2</v>
      </c>
      <c r="Z4098" s="10">
        <f t="shared" si="993"/>
        <v>0.76377094232945975</v>
      </c>
      <c r="AA4098" s="11">
        <f t="shared" si="994"/>
        <v>-0.35650359898187156</v>
      </c>
      <c r="AB4098" s="11">
        <f t="shared" si="1000"/>
        <v>-0.1170368683848346</v>
      </c>
      <c r="AC4098" s="11">
        <f t="shared" si="995"/>
        <v>22.836007068723667</v>
      </c>
      <c r="AD4098" s="11">
        <f t="shared" si="996"/>
        <v>30.594678202477315</v>
      </c>
      <c r="AE4098" s="10">
        <v>23.667689640803498</v>
      </c>
      <c r="AF4098" s="11">
        <v>30.511240642131</v>
      </c>
      <c r="AG4098" s="12">
        <v>36.600170489230699</v>
      </c>
      <c r="AH4098" s="10" t="s">
        <v>8</v>
      </c>
      <c r="AI4098" s="11" t="s">
        <v>8</v>
      </c>
      <c r="AJ4098" s="11" t="s">
        <v>8</v>
      </c>
      <c r="AK4098" s="11">
        <f t="shared" si="997"/>
        <v>0.19308621866310588</v>
      </c>
      <c r="AL4098" s="11">
        <f t="shared" si="998"/>
        <v>1.9544500771325202</v>
      </c>
      <c r="AM4098" s="11">
        <f t="shared" si="999"/>
        <v>2.5114891711297571</v>
      </c>
      <c r="AN4098" s="3" t="str">
        <f t="shared" si="980"/>
        <v>n/a</v>
      </c>
      <c r="AO4098" s="3" t="str">
        <f t="shared" si="981"/>
        <v>n/a</v>
      </c>
      <c r="AP4098" s="3" t="s">
        <v>8</v>
      </c>
      <c r="AQ4098" s="124" t="s">
        <v>163</v>
      </c>
      <c r="AR4098" s="4"/>
      <c r="AS4098" s="3"/>
    </row>
    <row r="4099" spans="1:45" ht="15" customHeight="1">
      <c r="A4099" s="11">
        <v>55.8</v>
      </c>
      <c r="B4099" s="32" t="s">
        <v>14</v>
      </c>
      <c r="C4099" s="17">
        <v>39.611666999999997</v>
      </c>
      <c r="D4099" s="17">
        <v>-74.436667</v>
      </c>
      <c r="E4099" s="40" t="s">
        <v>119</v>
      </c>
      <c r="F4099" s="18">
        <v>35.5</v>
      </c>
      <c r="G4099" s="17">
        <v>33.700000000000003</v>
      </c>
      <c r="H4099" s="17">
        <v>33.1</v>
      </c>
      <c r="I4099" s="17">
        <v>34.6</v>
      </c>
      <c r="J4099" s="17">
        <v>36</v>
      </c>
      <c r="K4099" s="30">
        <v>37.5</v>
      </c>
      <c r="L4099" s="10">
        <f t="shared" ref="L4099:L4162" si="1001">IF(A4099&lt;2,C4099,IF(A4099&lt;15,K4099,IF(A4099&lt;25,J4099,IF(A4099&lt;35,I4099,IF(A4099&lt;45,H4099,IF(A4099&lt;55,G4099,IF(A4099&lt;65,F4099,IF(A4099&lt;70,F4099,"no age"))))))))</f>
        <v>35.5</v>
      </c>
      <c r="M4099" s="52" t="str">
        <f t="shared" si="983"/>
        <v>mid latitude</v>
      </c>
      <c r="N4099" s="32" t="s">
        <v>8</v>
      </c>
      <c r="O4099" s="24" t="s">
        <v>8</v>
      </c>
      <c r="P4099" s="24" t="s">
        <v>8</v>
      </c>
      <c r="Q4099" s="24" t="s">
        <v>8</v>
      </c>
      <c r="R4099" s="24" t="s">
        <v>8</v>
      </c>
      <c r="S4099" s="37" t="s">
        <v>8</v>
      </c>
      <c r="T4099" s="46" t="s">
        <v>8</v>
      </c>
      <c r="U4099" s="11">
        <v>6.3843227676380773E-2</v>
      </c>
      <c r="V4099" s="11">
        <v>8.7482453254436959E-2</v>
      </c>
      <c r="W4099" s="11">
        <v>4.2537754329418802E-2</v>
      </c>
      <c r="X4099" s="11">
        <v>0.72344010066466791</v>
      </c>
      <c r="Y4099" s="12">
        <v>8.2696464075095663E-2</v>
      </c>
      <c r="Z4099" s="10">
        <f t="shared" si="993"/>
        <v>0.76915226021625749</v>
      </c>
      <c r="AA4099" s="11">
        <f t="shared" si="994"/>
        <v>-0.34557495079096334</v>
      </c>
      <c r="AB4099" s="11">
        <f t="shared" si="1000"/>
        <v>-0.11398767941024218</v>
      </c>
      <c r="AC4099" s="11">
        <f t="shared" si="995"/>
        <v>23.573690821609972</v>
      </c>
      <c r="AD4099" s="11">
        <f t="shared" si="996"/>
        <v>30.803242728339434</v>
      </c>
      <c r="AE4099" s="10">
        <v>23.925736200700499</v>
      </c>
      <c r="AF4099" s="11">
        <v>30.815887586909099</v>
      </c>
      <c r="AG4099" s="12">
        <v>37.0042325140694</v>
      </c>
      <c r="AH4099" s="10" t="s">
        <v>8</v>
      </c>
      <c r="AI4099" s="11" t="s">
        <v>8</v>
      </c>
      <c r="AJ4099" s="11" t="s">
        <v>8</v>
      </c>
      <c r="AK4099" s="11">
        <f t="shared" si="997"/>
        <v>0.19386343526023653</v>
      </c>
      <c r="AL4099" s="11">
        <f t="shared" si="998"/>
        <v>2.0565837250589114</v>
      </c>
      <c r="AM4099" s="11">
        <f t="shared" si="999"/>
        <v>2.5209990860913702</v>
      </c>
      <c r="AN4099" s="3" t="str">
        <f t="shared" ref="AN4099:AN4162" si="1002">IF(T4099="n/a","n/a",T4099/X4099)</f>
        <v>n/a</v>
      </c>
      <c r="AO4099" s="3" t="str">
        <f t="shared" ref="AO4099:AO4155" si="1003">IF(P4099="n/a","n/a",P4099/R4099)</f>
        <v>n/a</v>
      </c>
      <c r="AP4099" s="3" t="s">
        <v>8</v>
      </c>
      <c r="AQ4099" s="124" t="s">
        <v>163</v>
      </c>
      <c r="AR4099" s="4"/>
      <c r="AS4099" s="3"/>
    </row>
    <row r="4100" spans="1:45" ht="15" customHeight="1">
      <c r="A4100" s="11">
        <v>55.8</v>
      </c>
      <c r="B4100" s="32" t="s">
        <v>14</v>
      </c>
      <c r="C4100" s="17">
        <v>39.611666999999997</v>
      </c>
      <c r="D4100" s="17">
        <v>-74.436667</v>
      </c>
      <c r="E4100" s="40" t="s">
        <v>119</v>
      </c>
      <c r="F4100" s="18">
        <v>35.5</v>
      </c>
      <c r="G4100" s="17">
        <v>33.700000000000003</v>
      </c>
      <c r="H4100" s="17">
        <v>33.1</v>
      </c>
      <c r="I4100" s="17">
        <v>34.6</v>
      </c>
      <c r="J4100" s="17">
        <v>36</v>
      </c>
      <c r="K4100" s="30">
        <v>37.5</v>
      </c>
      <c r="L4100" s="10">
        <f t="shared" si="1001"/>
        <v>35.5</v>
      </c>
      <c r="M4100" s="52" t="str">
        <f t="shared" si="983"/>
        <v>mid latitude</v>
      </c>
      <c r="N4100" s="32" t="s">
        <v>8</v>
      </c>
      <c r="O4100" s="24" t="s">
        <v>8</v>
      </c>
      <c r="P4100" s="24" t="s">
        <v>8</v>
      </c>
      <c r="Q4100" s="24" t="s">
        <v>8</v>
      </c>
      <c r="R4100" s="24" t="s">
        <v>8</v>
      </c>
      <c r="S4100" s="37" t="s">
        <v>8</v>
      </c>
      <c r="T4100" s="46" t="s">
        <v>8</v>
      </c>
      <c r="U4100" s="11">
        <v>6.2181688201388592E-2</v>
      </c>
      <c r="V4100" s="11">
        <v>8.5315632206148753E-2</v>
      </c>
      <c r="W4100" s="11">
        <v>4.1557487939997299E-2</v>
      </c>
      <c r="X4100" s="11">
        <v>0.72657612185558207</v>
      </c>
      <c r="Y4100" s="12">
        <v>8.4369069796883245E-2</v>
      </c>
      <c r="Z4100" s="10">
        <f t="shared" si="993"/>
        <v>0.77258135381817195</v>
      </c>
      <c r="AA4100" s="11">
        <f t="shared" si="994"/>
        <v>-0.34555911418363988</v>
      </c>
      <c r="AB4100" s="11">
        <f t="shared" si="1000"/>
        <v>-0.11205577772316476</v>
      </c>
      <c r="AC4100" s="11">
        <f t="shared" si="995"/>
        <v>23.574759792604308</v>
      </c>
      <c r="AD4100" s="11">
        <f t="shared" si="996"/>
        <v>30.935384803735531</v>
      </c>
      <c r="AE4100" s="10">
        <v>24.178729967434698</v>
      </c>
      <c r="AF4100" s="11">
        <v>31.080209427037801</v>
      </c>
      <c r="AG4100" s="12">
        <v>37.252862069069401</v>
      </c>
      <c r="AH4100" s="10" t="s">
        <v>8</v>
      </c>
      <c r="AI4100" s="11" t="s">
        <v>8</v>
      </c>
      <c r="AJ4100" s="11" t="s">
        <v>8</v>
      </c>
      <c r="AK4100" s="11">
        <f t="shared" si="997"/>
        <v>0.18905480834753466</v>
      </c>
      <c r="AL4100" s="11">
        <f t="shared" si="998"/>
        <v>2.0529545079657261</v>
      </c>
      <c r="AM4100" s="11">
        <f t="shared" si="999"/>
        <v>2.5417008212214145</v>
      </c>
      <c r="AN4100" s="3" t="str">
        <f t="shared" si="1002"/>
        <v>n/a</v>
      </c>
      <c r="AO4100" s="3" t="str">
        <f t="shared" si="1003"/>
        <v>n/a</v>
      </c>
      <c r="AP4100" s="3" t="s">
        <v>8</v>
      </c>
      <c r="AQ4100" s="124" t="s">
        <v>163</v>
      </c>
      <c r="AR4100" s="4"/>
      <c r="AS4100" s="3"/>
    </row>
    <row r="4101" spans="1:45" ht="15" customHeight="1">
      <c r="A4101" s="11">
        <v>55.8</v>
      </c>
      <c r="B4101" s="32" t="s">
        <v>14</v>
      </c>
      <c r="C4101" s="17">
        <v>39.611666999999997</v>
      </c>
      <c r="D4101" s="17">
        <v>-74.436667</v>
      </c>
      <c r="E4101" s="40" t="s">
        <v>119</v>
      </c>
      <c r="F4101" s="18">
        <v>35.5</v>
      </c>
      <c r="G4101" s="17">
        <v>33.700000000000003</v>
      </c>
      <c r="H4101" s="17">
        <v>33.1</v>
      </c>
      <c r="I4101" s="17">
        <v>34.6</v>
      </c>
      <c r="J4101" s="17">
        <v>36</v>
      </c>
      <c r="K4101" s="30">
        <v>37.5</v>
      </c>
      <c r="L4101" s="10">
        <f t="shared" si="1001"/>
        <v>35.5</v>
      </c>
      <c r="M4101" s="52" t="str">
        <f t="shared" si="983"/>
        <v>mid latitude</v>
      </c>
      <c r="N4101" s="32" t="s">
        <v>8</v>
      </c>
      <c r="O4101" s="24" t="s">
        <v>8</v>
      </c>
      <c r="P4101" s="24" t="s">
        <v>8</v>
      </c>
      <c r="Q4101" s="24" t="s">
        <v>8</v>
      </c>
      <c r="R4101" s="24" t="s">
        <v>8</v>
      </c>
      <c r="S4101" s="37" t="s">
        <v>8</v>
      </c>
      <c r="T4101" s="46" t="s">
        <v>8</v>
      </c>
      <c r="U4101" s="11">
        <v>5.8266393597074022E-2</v>
      </c>
      <c r="V4101" s="11">
        <v>7.8880850714610776E-2</v>
      </c>
      <c r="W4101" s="11">
        <v>4.0935446174104988E-2</v>
      </c>
      <c r="X4101" s="11">
        <v>0.74177017850294857</v>
      </c>
      <c r="Y4101" s="12">
        <v>8.0147131011261682E-2</v>
      </c>
      <c r="Z4101" s="10">
        <f t="shared" si="993"/>
        <v>0.77436225893941024</v>
      </c>
      <c r="AA4101" s="11">
        <f t="shared" si="994"/>
        <v>-0.35365012265191104</v>
      </c>
      <c r="AB4101" s="11">
        <f t="shared" si="1000"/>
        <v>-0.11105582193646113</v>
      </c>
      <c r="AC4101" s="11">
        <f t="shared" si="995"/>
        <v>23.028616720996002</v>
      </c>
      <c r="AD4101" s="11">
        <f t="shared" si="996"/>
        <v>31.00378177954606</v>
      </c>
      <c r="AE4101" s="10">
        <v>24.4898754240748</v>
      </c>
      <c r="AF4101" s="11">
        <v>31.335642845906399</v>
      </c>
      <c r="AG4101" s="12">
        <v>37.6116296882076</v>
      </c>
      <c r="AH4101" s="10" t="s">
        <v>8</v>
      </c>
      <c r="AI4101" s="11" t="s">
        <v>8</v>
      </c>
      <c r="AJ4101" s="11" t="s">
        <v>8</v>
      </c>
      <c r="AK4101" s="11">
        <f t="shared" si="997"/>
        <v>0.17808269048578979</v>
      </c>
      <c r="AL4101" s="11">
        <f t="shared" si="998"/>
        <v>1.9269571505124905</v>
      </c>
      <c r="AM4101" s="11">
        <f t="shared" si="999"/>
        <v>2.5536282129257741</v>
      </c>
      <c r="AN4101" s="3" t="str">
        <f t="shared" si="1002"/>
        <v>n/a</v>
      </c>
      <c r="AO4101" s="3" t="str">
        <f t="shared" si="1003"/>
        <v>n/a</v>
      </c>
      <c r="AP4101" s="3" t="s">
        <v>8</v>
      </c>
      <c r="AQ4101" s="124" t="s">
        <v>163</v>
      </c>
      <c r="AR4101" s="4"/>
      <c r="AS4101" s="3"/>
    </row>
    <row r="4102" spans="1:45" ht="15" customHeight="1">
      <c r="A4102" s="11">
        <v>55.8</v>
      </c>
      <c r="B4102" s="32" t="s">
        <v>14</v>
      </c>
      <c r="C4102" s="17">
        <v>39.611666999999997</v>
      </c>
      <c r="D4102" s="17">
        <v>-74.436667</v>
      </c>
      <c r="E4102" s="40" t="s">
        <v>119</v>
      </c>
      <c r="F4102" s="18">
        <v>35.5</v>
      </c>
      <c r="G4102" s="17">
        <v>33.700000000000003</v>
      </c>
      <c r="H4102" s="17">
        <v>33.1</v>
      </c>
      <c r="I4102" s="17">
        <v>34.6</v>
      </c>
      <c r="J4102" s="17">
        <v>36</v>
      </c>
      <c r="K4102" s="30">
        <v>37.5</v>
      </c>
      <c r="L4102" s="10">
        <f t="shared" si="1001"/>
        <v>35.5</v>
      </c>
      <c r="M4102" s="52" t="str">
        <f t="shared" si="983"/>
        <v>mid latitude</v>
      </c>
      <c r="N4102" s="32" t="s">
        <v>8</v>
      </c>
      <c r="O4102" s="24" t="s">
        <v>8</v>
      </c>
      <c r="P4102" s="24" t="s">
        <v>8</v>
      </c>
      <c r="Q4102" s="24" t="s">
        <v>8</v>
      </c>
      <c r="R4102" s="24" t="s">
        <v>8</v>
      </c>
      <c r="S4102" s="37" t="s">
        <v>8</v>
      </c>
      <c r="T4102" s="46" t="s">
        <v>8</v>
      </c>
      <c r="U4102" s="11">
        <v>5.783237693672659E-2</v>
      </c>
      <c r="V4102" s="11">
        <v>8.047071667276344E-2</v>
      </c>
      <c r="W4102" s="11">
        <v>4.0535245410178798E-2</v>
      </c>
      <c r="X4102" s="11">
        <v>0.7361449929234487</v>
      </c>
      <c r="Y4102" s="12">
        <v>8.5016668056882627E-2</v>
      </c>
      <c r="Z4102" s="10">
        <f t="shared" si="993"/>
        <v>0.78081758774451504</v>
      </c>
      <c r="AA4102" s="11">
        <f t="shared" si="994"/>
        <v>-0.34682275848409866</v>
      </c>
      <c r="AB4102" s="11">
        <f t="shared" si="1000"/>
        <v>-0.10745041284345695</v>
      </c>
      <c r="AC4102" s="11">
        <f t="shared" si="995"/>
        <v>23.489463802323339</v>
      </c>
      <c r="AD4102" s="11">
        <f t="shared" si="996"/>
        <v>31.250391761507544</v>
      </c>
      <c r="AE4102" s="10">
        <v>24.650091325763199</v>
      </c>
      <c r="AF4102" s="11">
        <v>31.534671337695301</v>
      </c>
      <c r="AG4102" s="12">
        <v>37.839425028507002</v>
      </c>
      <c r="AH4102" s="10" t="s">
        <v>8</v>
      </c>
      <c r="AI4102" s="11" t="s">
        <v>8</v>
      </c>
      <c r="AJ4102" s="11" t="s">
        <v>8</v>
      </c>
      <c r="AK4102" s="11">
        <f t="shared" si="997"/>
        <v>0.17883833901966881</v>
      </c>
      <c r="AL4102" s="11">
        <f t="shared" si="998"/>
        <v>1.9852036384256466</v>
      </c>
      <c r="AM4102" s="11">
        <f t="shared" si="999"/>
        <v>2.5788641507299674</v>
      </c>
      <c r="AN4102" s="3" t="str">
        <f t="shared" si="1002"/>
        <v>n/a</v>
      </c>
      <c r="AO4102" s="3" t="str">
        <f t="shared" si="1003"/>
        <v>n/a</v>
      </c>
      <c r="AP4102" s="3" t="s">
        <v>8</v>
      </c>
      <c r="AQ4102" s="124" t="s">
        <v>163</v>
      </c>
      <c r="AR4102" s="4"/>
      <c r="AS4102" s="3"/>
    </row>
    <row r="4103" spans="1:45" ht="15" customHeight="1">
      <c r="A4103" s="11">
        <v>55.8</v>
      </c>
      <c r="B4103" s="32" t="s">
        <v>14</v>
      </c>
      <c r="C4103" s="17">
        <v>39.611666999999997</v>
      </c>
      <c r="D4103" s="17">
        <v>-74.436667</v>
      </c>
      <c r="E4103" s="40" t="s">
        <v>119</v>
      </c>
      <c r="F4103" s="18">
        <v>35.5</v>
      </c>
      <c r="G4103" s="17">
        <v>33.700000000000003</v>
      </c>
      <c r="H4103" s="17">
        <v>33.1</v>
      </c>
      <c r="I4103" s="17">
        <v>34.6</v>
      </c>
      <c r="J4103" s="17">
        <v>36</v>
      </c>
      <c r="K4103" s="30">
        <v>37.5</v>
      </c>
      <c r="L4103" s="10">
        <f t="shared" si="1001"/>
        <v>35.5</v>
      </c>
      <c r="M4103" s="52" t="str">
        <f t="shared" si="983"/>
        <v>mid latitude</v>
      </c>
      <c r="N4103" s="32" t="s">
        <v>8</v>
      </c>
      <c r="O4103" s="24" t="s">
        <v>8</v>
      </c>
      <c r="P4103" s="24" t="s">
        <v>8</v>
      </c>
      <c r="Q4103" s="24" t="s">
        <v>8</v>
      </c>
      <c r="R4103" s="24" t="s">
        <v>8</v>
      </c>
      <c r="S4103" s="37" t="s">
        <v>8</v>
      </c>
      <c r="T4103" s="46" t="s">
        <v>8</v>
      </c>
      <c r="U4103" s="11">
        <v>5.8999270338186208E-2</v>
      </c>
      <c r="V4103" s="11">
        <v>8.5404768916590962E-2</v>
      </c>
      <c r="W4103" s="11">
        <v>4.2723039946326612E-2</v>
      </c>
      <c r="X4103" s="11">
        <v>0.73045392149388033</v>
      </c>
      <c r="Y4103" s="12">
        <v>8.241899930501588E-2</v>
      </c>
      <c r="Z4103" s="10">
        <f t="shared" si="993"/>
        <v>0.78111619851725389</v>
      </c>
      <c r="AA4103" s="11">
        <f t="shared" si="994"/>
        <v>-0.34065451696432708</v>
      </c>
      <c r="AB4103" s="11">
        <f t="shared" si="1000"/>
        <v>-0.10728435585236296</v>
      </c>
      <c r="AC4103" s="11">
        <f t="shared" si="995"/>
        <v>23.905820104907921</v>
      </c>
      <c r="AD4103" s="11">
        <f t="shared" si="996"/>
        <v>31.261750059698375</v>
      </c>
      <c r="AE4103" s="10">
        <v>24.787825007445999</v>
      </c>
      <c r="AF4103" s="11">
        <v>31.656912561505301</v>
      </c>
      <c r="AG4103" s="12">
        <v>37.986467724214698</v>
      </c>
      <c r="AH4103" s="10" t="s">
        <v>8</v>
      </c>
      <c r="AI4103" s="11" t="s">
        <v>8</v>
      </c>
      <c r="AJ4103" s="11" t="s">
        <v>8</v>
      </c>
      <c r="AK4103" s="11">
        <f t="shared" si="997"/>
        <v>0.1871270792011038</v>
      </c>
      <c r="AL4103" s="11">
        <f t="shared" si="998"/>
        <v>1.9990330515779271</v>
      </c>
      <c r="AM4103" s="11">
        <f t="shared" si="999"/>
        <v>2.5511553684681014</v>
      </c>
      <c r="AN4103" s="3" t="str">
        <f t="shared" si="1002"/>
        <v>n/a</v>
      </c>
      <c r="AO4103" s="3" t="str">
        <f t="shared" si="1003"/>
        <v>n/a</v>
      </c>
      <c r="AP4103" s="3" t="s">
        <v>8</v>
      </c>
      <c r="AQ4103" s="124" t="s">
        <v>163</v>
      </c>
      <c r="AR4103" s="4"/>
      <c r="AS4103" s="3"/>
    </row>
    <row r="4104" spans="1:45" ht="15" customHeight="1">
      <c r="A4104" s="11">
        <v>55.8</v>
      </c>
      <c r="B4104" s="32" t="s">
        <v>14</v>
      </c>
      <c r="C4104" s="17">
        <v>39.611666999999997</v>
      </c>
      <c r="D4104" s="17">
        <v>-74.436667</v>
      </c>
      <c r="E4104" s="40" t="s">
        <v>119</v>
      </c>
      <c r="F4104" s="18">
        <v>35.5</v>
      </c>
      <c r="G4104" s="17">
        <v>33.700000000000003</v>
      </c>
      <c r="H4104" s="17">
        <v>33.1</v>
      </c>
      <c r="I4104" s="17">
        <v>34.6</v>
      </c>
      <c r="J4104" s="17">
        <v>36</v>
      </c>
      <c r="K4104" s="30">
        <v>37.5</v>
      </c>
      <c r="L4104" s="10">
        <f t="shared" si="1001"/>
        <v>35.5</v>
      </c>
      <c r="M4104" s="52" t="str">
        <f t="shared" si="983"/>
        <v>mid latitude</v>
      </c>
      <c r="N4104" s="32" t="s">
        <v>8</v>
      </c>
      <c r="O4104" s="24" t="s">
        <v>8</v>
      </c>
      <c r="P4104" s="24" t="s">
        <v>8</v>
      </c>
      <c r="Q4104" s="24" t="s">
        <v>8</v>
      </c>
      <c r="R4104" s="24" t="s">
        <v>8</v>
      </c>
      <c r="S4104" s="37" t="s">
        <v>8</v>
      </c>
      <c r="T4104" s="46" t="s">
        <v>8</v>
      </c>
      <c r="U4104" s="11">
        <v>5.8965386944078574E-2</v>
      </c>
      <c r="V4104" s="11">
        <v>8.5224452310431853E-2</v>
      </c>
      <c r="W4104" s="11">
        <v>4.1606627496906322E-2</v>
      </c>
      <c r="X4104" s="11">
        <v>0.72881075061933098</v>
      </c>
      <c r="Y4104" s="12">
        <v>8.539278262925229E-2</v>
      </c>
      <c r="Z4104" s="10">
        <f t="shared" si="993"/>
        <v>0.7825673876131104</v>
      </c>
      <c r="AA4104" s="11">
        <f t="shared" si="994"/>
        <v>-0.33847323191429324</v>
      </c>
      <c r="AB4104" s="11">
        <f t="shared" si="1000"/>
        <v>-0.10647825466531968</v>
      </c>
      <c r="AC4104" s="11">
        <f t="shared" si="995"/>
        <v>24.053056845785203</v>
      </c>
      <c r="AD4104" s="11">
        <f t="shared" si="996"/>
        <v>31.316887380892133</v>
      </c>
      <c r="AE4104" s="10">
        <v>25.129994061085199</v>
      </c>
      <c r="AF4104" s="11">
        <v>31.999226876164201</v>
      </c>
      <c r="AG4104" s="12">
        <v>38.302890535260701</v>
      </c>
      <c r="AH4104" s="10" t="s">
        <v>8</v>
      </c>
      <c r="AI4104" s="11" t="s">
        <v>8</v>
      </c>
      <c r="AJ4104" s="11" t="s">
        <v>8</v>
      </c>
      <c r="AK4104" s="11">
        <f t="shared" si="997"/>
        <v>0.18579646675141676</v>
      </c>
      <c r="AL4104" s="11">
        <f t="shared" si="998"/>
        <v>2.0483383883197153</v>
      </c>
      <c r="AM4104" s="11">
        <f t="shared" si="999"/>
        <v>2.5657554868481043</v>
      </c>
      <c r="AN4104" s="3" t="str">
        <f t="shared" si="1002"/>
        <v>n/a</v>
      </c>
      <c r="AO4104" s="3" t="str">
        <f t="shared" si="1003"/>
        <v>n/a</v>
      </c>
      <c r="AP4104" s="3" t="s">
        <v>8</v>
      </c>
      <c r="AQ4104" s="124" t="s">
        <v>163</v>
      </c>
      <c r="AR4104" s="4"/>
      <c r="AS4104" s="3"/>
    </row>
    <row r="4105" spans="1:45" ht="15" customHeight="1">
      <c r="A4105" s="11">
        <v>55.8</v>
      </c>
      <c r="B4105" s="32" t="s">
        <v>14</v>
      </c>
      <c r="C4105" s="17">
        <v>39.611666999999997</v>
      </c>
      <c r="D4105" s="17">
        <v>-74.436667</v>
      </c>
      <c r="E4105" s="40" t="s">
        <v>119</v>
      </c>
      <c r="F4105" s="18">
        <v>35.5</v>
      </c>
      <c r="G4105" s="17">
        <v>33.700000000000003</v>
      </c>
      <c r="H4105" s="17">
        <v>33.1</v>
      </c>
      <c r="I4105" s="17">
        <v>34.6</v>
      </c>
      <c r="J4105" s="17">
        <v>36</v>
      </c>
      <c r="K4105" s="30">
        <v>37.5</v>
      </c>
      <c r="L4105" s="10">
        <f t="shared" si="1001"/>
        <v>35.5</v>
      </c>
      <c r="M4105" s="52" t="str">
        <f t="shared" si="983"/>
        <v>mid latitude</v>
      </c>
      <c r="N4105" s="32" t="s">
        <v>8</v>
      </c>
      <c r="O4105" s="24" t="s">
        <v>8</v>
      </c>
      <c r="P4105" s="24" t="s">
        <v>8</v>
      </c>
      <c r="Q4105" s="24" t="s">
        <v>8</v>
      </c>
      <c r="R4105" s="24" t="s">
        <v>8</v>
      </c>
      <c r="S4105" s="37" t="s">
        <v>8</v>
      </c>
      <c r="T4105" s="46" t="s">
        <v>8</v>
      </c>
      <c r="U4105" s="11">
        <v>5.5965111113027814E-2</v>
      </c>
      <c r="V4105" s="11">
        <v>8.1650618804191624E-2</v>
      </c>
      <c r="W4105" s="11">
        <v>4.0493290916155181E-2</v>
      </c>
      <c r="X4105" s="11">
        <v>0.73733914945278034</v>
      </c>
      <c r="Y4105" s="12">
        <v>8.4551829713845006E-2</v>
      </c>
      <c r="Z4105" s="10">
        <f t="shared" si="993"/>
        <v>0.78693013825078317</v>
      </c>
      <c r="AA4105" s="11">
        <f t="shared" si="994"/>
        <v>-0.33872643562286631</v>
      </c>
      <c r="AB4105" s="11">
        <f t="shared" si="1000"/>
        <v>-0.10406382154045556</v>
      </c>
      <c r="AC4105" s="11">
        <f t="shared" si="995"/>
        <v>24.035965595456524</v>
      </c>
      <c r="AD4105" s="11">
        <f t="shared" si="996"/>
        <v>31.48203460663284</v>
      </c>
      <c r="AE4105" s="10">
        <v>25.1362932809655</v>
      </c>
      <c r="AF4105" s="11">
        <v>32.067829787807099</v>
      </c>
      <c r="AG4105" s="12">
        <v>38.475458469056697</v>
      </c>
      <c r="AH4105" s="10" t="s">
        <v>8</v>
      </c>
      <c r="AI4105" s="11" t="s">
        <v>8</v>
      </c>
      <c r="AJ4105" s="11" t="s">
        <v>8</v>
      </c>
      <c r="AK4105" s="11">
        <f t="shared" si="997"/>
        <v>0.1781090208333746</v>
      </c>
      <c r="AL4105" s="11">
        <f t="shared" si="998"/>
        <v>2.016398691162351</v>
      </c>
      <c r="AM4105" s="11">
        <f t="shared" si="999"/>
        <v>2.5849057402758939</v>
      </c>
      <c r="AN4105" s="3" t="str">
        <f t="shared" si="1002"/>
        <v>n/a</v>
      </c>
      <c r="AO4105" s="3" t="str">
        <f t="shared" si="1003"/>
        <v>n/a</v>
      </c>
      <c r="AP4105" s="3" t="s">
        <v>8</v>
      </c>
      <c r="AQ4105" s="124" t="s">
        <v>163</v>
      </c>
      <c r="AR4105" s="4"/>
      <c r="AS4105" s="3"/>
    </row>
    <row r="4106" spans="1:45" ht="15" customHeight="1">
      <c r="A4106" s="11">
        <v>55.8</v>
      </c>
      <c r="B4106" s="32" t="s">
        <v>14</v>
      </c>
      <c r="C4106" s="17">
        <v>39.611666999999997</v>
      </c>
      <c r="D4106" s="17">
        <v>-74.436667</v>
      </c>
      <c r="E4106" s="40" t="s">
        <v>119</v>
      </c>
      <c r="F4106" s="18">
        <v>35.5</v>
      </c>
      <c r="G4106" s="17">
        <v>33.700000000000003</v>
      </c>
      <c r="H4106" s="17">
        <v>33.1</v>
      </c>
      <c r="I4106" s="17">
        <v>34.6</v>
      </c>
      <c r="J4106" s="17">
        <v>36</v>
      </c>
      <c r="K4106" s="30">
        <v>37.5</v>
      </c>
      <c r="L4106" s="10">
        <f t="shared" si="1001"/>
        <v>35.5</v>
      </c>
      <c r="M4106" s="52" t="str">
        <f t="shared" si="983"/>
        <v>mid latitude</v>
      </c>
      <c r="N4106" s="32" t="s">
        <v>8</v>
      </c>
      <c r="O4106" s="24" t="s">
        <v>8</v>
      </c>
      <c r="P4106" s="24" t="s">
        <v>8</v>
      </c>
      <c r="Q4106" s="24" t="s">
        <v>8</v>
      </c>
      <c r="R4106" s="24" t="s">
        <v>8</v>
      </c>
      <c r="S4106" s="37" t="s">
        <v>8</v>
      </c>
      <c r="T4106" s="46" t="s">
        <v>8</v>
      </c>
      <c r="U4106" s="11">
        <v>5.3350696592810304E-2</v>
      </c>
      <c r="V4106" s="11">
        <v>7.8602029901754508E-2</v>
      </c>
      <c r="W4106" s="11">
        <v>3.9672599377936914E-2</v>
      </c>
      <c r="X4106" s="11">
        <v>0.74016243431854989</v>
      </c>
      <c r="Y4106" s="12">
        <v>8.8212239808948448E-2</v>
      </c>
      <c r="Z4106" s="10">
        <f t="shared" si="993"/>
        <v>0.79467673793474514</v>
      </c>
      <c r="AA4106" s="11">
        <f t="shared" si="994"/>
        <v>-0.33914761299632906</v>
      </c>
      <c r="AB4106" s="11">
        <f t="shared" si="1000"/>
        <v>-9.9809499622391426E-2</v>
      </c>
      <c r="AC4106" s="11">
        <f t="shared" si="995"/>
        <v>24.007536122747787</v>
      </c>
      <c r="AD4106" s="11">
        <f t="shared" si="996"/>
        <v>31.773030225828428</v>
      </c>
      <c r="AE4106" s="10">
        <v>25.174340259810801</v>
      </c>
      <c r="AF4106" s="11">
        <v>32.143300581083203</v>
      </c>
      <c r="AG4106" s="12">
        <v>38.490058716737899</v>
      </c>
      <c r="AH4106" s="10" t="s">
        <v>8</v>
      </c>
      <c r="AI4106" s="11" t="s">
        <v>8</v>
      </c>
      <c r="AJ4106" s="11" t="s">
        <v>8</v>
      </c>
      <c r="AK4106" s="11">
        <f t="shared" si="997"/>
        <v>0.17162532587250171</v>
      </c>
      <c r="AL4106" s="11">
        <f t="shared" si="998"/>
        <v>1.9812674524540326</v>
      </c>
      <c r="AM4106" s="11">
        <f t="shared" si="999"/>
        <v>2.6263389282308149</v>
      </c>
      <c r="AN4106" s="3" t="str">
        <f t="shared" si="1002"/>
        <v>n/a</v>
      </c>
      <c r="AO4106" s="3" t="str">
        <f t="shared" si="1003"/>
        <v>n/a</v>
      </c>
      <c r="AP4106" s="3" t="s">
        <v>8</v>
      </c>
      <c r="AQ4106" s="124" t="s">
        <v>163</v>
      </c>
      <c r="AR4106" s="4"/>
      <c r="AS4106" s="3"/>
    </row>
    <row r="4107" spans="1:45" ht="15" customHeight="1">
      <c r="A4107" s="11">
        <v>55.8</v>
      </c>
      <c r="B4107" s="32" t="s">
        <v>14</v>
      </c>
      <c r="C4107" s="17">
        <v>39.611666999999997</v>
      </c>
      <c r="D4107" s="17">
        <v>-74.436667</v>
      </c>
      <c r="E4107" s="40" t="s">
        <v>119</v>
      </c>
      <c r="F4107" s="18">
        <v>35.5</v>
      </c>
      <c r="G4107" s="17">
        <v>33.700000000000003</v>
      </c>
      <c r="H4107" s="17">
        <v>33.1</v>
      </c>
      <c r="I4107" s="17">
        <v>34.6</v>
      </c>
      <c r="J4107" s="17">
        <v>36</v>
      </c>
      <c r="K4107" s="30">
        <v>37.5</v>
      </c>
      <c r="L4107" s="10">
        <f t="shared" si="1001"/>
        <v>35.5</v>
      </c>
      <c r="M4107" s="52" t="str">
        <f t="shared" si="983"/>
        <v>mid latitude</v>
      </c>
      <c r="N4107" s="32" t="s">
        <v>8</v>
      </c>
      <c r="O4107" s="24" t="s">
        <v>8</v>
      </c>
      <c r="P4107" s="24" t="s">
        <v>8</v>
      </c>
      <c r="Q4107" s="24" t="s">
        <v>8</v>
      </c>
      <c r="R4107" s="24" t="s">
        <v>8</v>
      </c>
      <c r="S4107" s="37" t="s">
        <v>8</v>
      </c>
      <c r="T4107" s="46" t="s">
        <v>8</v>
      </c>
      <c r="U4107" s="11">
        <v>5.1262892950433264E-2</v>
      </c>
      <c r="V4107" s="11">
        <v>8.2819007441676445E-2</v>
      </c>
      <c r="W4107" s="11">
        <v>3.8933568531710462E-2</v>
      </c>
      <c r="X4107" s="11">
        <v>0.72557054210431648</v>
      </c>
      <c r="Y4107" s="12">
        <v>0.10141398897186334</v>
      </c>
      <c r="Z4107" s="10">
        <f t="shared" si="993"/>
        <v>0.81320193049421319</v>
      </c>
      <c r="AA4107" s="11">
        <f t="shared" si="994"/>
        <v>-0.31995491283496624</v>
      </c>
      <c r="AB4107" s="11">
        <f t="shared" si="1000"/>
        <v>-8.9801599042866484E-2</v>
      </c>
      <c r="AC4107" s="11">
        <f t="shared" si="995"/>
        <v>25.303043383639778</v>
      </c>
      <c r="AD4107" s="11">
        <f t="shared" si="996"/>
        <v>32.45757062546793</v>
      </c>
      <c r="AE4107" s="10">
        <v>25.381088246036999</v>
      </c>
      <c r="AF4107" s="11">
        <v>32.391322062487397</v>
      </c>
      <c r="AG4107" s="12">
        <v>38.870211861996701</v>
      </c>
      <c r="AH4107" s="10" t="s">
        <v>8</v>
      </c>
      <c r="AI4107" s="11" t="s">
        <v>8</v>
      </c>
      <c r="AJ4107" s="11" t="s">
        <v>8</v>
      </c>
      <c r="AK4107" s="11">
        <f t="shared" si="997"/>
        <v>0.17301546892382016</v>
      </c>
      <c r="AL4107" s="11">
        <f t="shared" si="998"/>
        <v>2.1271876831486005</v>
      </c>
      <c r="AM4107" s="11">
        <f t="shared" si="999"/>
        <v>2.6941625545076016</v>
      </c>
      <c r="AN4107" s="3" t="str">
        <f t="shared" si="1002"/>
        <v>n/a</v>
      </c>
      <c r="AO4107" s="3" t="str">
        <f t="shared" si="1003"/>
        <v>n/a</v>
      </c>
      <c r="AP4107" s="3" t="s">
        <v>8</v>
      </c>
      <c r="AQ4107" s="124" t="s">
        <v>163</v>
      </c>
      <c r="AR4107" s="4"/>
      <c r="AS4107" s="3"/>
    </row>
    <row r="4108" spans="1:45" ht="15" customHeight="1">
      <c r="A4108" s="11">
        <v>55.8</v>
      </c>
      <c r="B4108" s="32" t="s">
        <v>14</v>
      </c>
      <c r="C4108" s="17">
        <v>39.611666999999997</v>
      </c>
      <c r="D4108" s="17">
        <v>-74.436667</v>
      </c>
      <c r="E4108" s="40" t="s">
        <v>119</v>
      </c>
      <c r="F4108" s="18">
        <v>35.5</v>
      </c>
      <c r="G4108" s="17">
        <v>33.700000000000003</v>
      </c>
      <c r="H4108" s="17">
        <v>33.1</v>
      </c>
      <c r="I4108" s="17">
        <v>34.6</v>
      </c>
      <c r="J4108" s="17">
        <v>36</v>
      </c>
      <c r="K4108" s="30">
        <v>37.5</v>
      </c>
      <c r="L4108" s="10">
        <f t="shared" si="1001"/>
        <v>35.5</v>
      </c>
      <c r="M4108" s="52" t="str">
        <f t="shared" si="983"/>
        <v>mid latitude</v>
      </c>
      <c r="N4108" s="32" t="s">
        <v>8</v>
      </c>
      <c r="O4108" s="24" t="s">
        <v>8</v>
      </c>
      <c r="P4108" s="24" t="s">
        <v>8</v>
      </c>
      <c r="Q4108" s="24" t="s">
        <v>8</v>
      </c>
      <c r="R4108" s="24" t="s">
        <v>8</v>
      </c>
      <c r="S4108" s="37" t="s">
        <v>8</v>
      </c>
      <c r="T4108" s="46" t="s">
        <v>8</v>
      </c>
      <c r="U4108" s="11">
        <v>4.6018000324268594E-2</v>
      </c>
      <c r="V4108" s="11">
        <v>7.6282797871936217E-2</v>
      </c>
      <c r="W4108" s="11">
        <v>3.8384583748501962E-2</v>
      </c>
      <c r="X4108" s="11">
        <v>0.74656972486785511</v>
      </c>
      <c r="Y4108" s="12">
        <v>9.2744893187438268E-2</v>
      </c>
      <c r="Z4108" s="10">
        <f t="shared" si="993"/>
        <v>0.81841948322759128</v>
      </c>
      <c r="AA4108" s="11">
        <f t="shared" si="994"/>
        <v>-0.32354975586678469</v>
      </c>
      <c r="AB4108" s="11">
        <f t="shared" si="1000"/>
        <v>-8.7024040393751376E-2</v>
      </c>
      <c r="AC4108" s="11">
        <f t="shared" si="995"/>
        <v>25.060391478992031</v>
      </c>
      <c r="AD4108" s="11">
        <f t="shared" si="996"/>
        <v>32.647555637067406</v>
      </c>
      <c r="AE4108" s="10">
        <v>25.8777778737586</v>
      </c>
      <c r="AF4108" s="11">
        <v>32.810828436737097</v>
      </c>
      <c r="AG4108" s="12">
        <v>39.311501108997703</v>
      </c>
      <c r="AH4108" s="10" t="s">
        <v>8</v>
      </c>
      <c r="AI4108" s="11" t="s">
        <v>8</v>
      </c>
      <c r="AJ4108" s="11" t="s">
        <v>8</v>
      </c>
      <c r="AK4108" s="11">
        <f t="shared" si="997"/>
        <v>0.16068538194470677</v>
      </c>
      <c r="AL4108" s="11">
        <f t="shared" si="998"/>
        <v>1.9873290374006807</v>
      </c>
      <c r="AM4108" s="11">
        <f t="shared" si="999"/>
        <v>2.7017960648402051</v>
      </c>
      <c r="AN4108" s="3" t="str">
        <f t="shared" si="1002"/>
        <v>n/a</v>
      </c>
      <c r="AO4108" s="3" t="str">
        <f t="shared" si="1003"/>
        <v>n/a</v>
      </c>
      <c r="AP4108" s="3" t="s">
        <v>8</v>
      </c>
      <c r="AQ4108" s="124" t="s">
        <v>163</v>
      </c>
      <c r="AR4108" s="4"/>
      <c r="AS4108" s="3"/>
    </row>
    <row r="4109" spans="1:45" ht="15" customHeight="1">
      <c r="A4109" s="11">
        <v>55.8</v>
      </c>
      <c r="B4109" s="32" t="s">
        <v>14</v>
      </c>
      <c r="C4109" s="17">
        <v>39.611666999999997</v>
      </c>
      <c r="D4109" s="17">
        <v>-74.436667</v>
      </c>
      <c r="E4109" s="40" t="s">
        <v>119</v>
      </c>
      <c r="F4109" s="18">
        <v>35.5</v>
      </c>
      <c r="G4109" s="17">
        <v>33.700000000000003</v>
      </c>
      <c r="H4109" s="17">
        <v>33.1</v>
      </c>
      <c r="I4109" s="17">
        <v>34.6</v>
      </c>
      <c r="J4109" s="17">
        <v>36</v>
      </c>
      <c r="K4109" s="30">
        <v>37.5</v>
      </c>
      <c r="L4109" s="10">
        <f t="shared" si="1001"/>
        <v>35.5</v>
      </c>
      <c r="M4109" s="52" t="str">
        <f t="shared" si="983"/>
        <v>mid latitude</v>
      </c>
      <c r="N4109" s="32" t="s">
        <v>8</v>
      </c>
      <c r="O4109" s="24" t="s">
        <v>8</v>
      </c>
      <c r="P4109" s="24" t="s">
        <v>8</v>
      </c>
      <c r="Q4109" s="24" t="s">
        <v>8</v>
      </c>
      <c r="R4109" s="24" t="s">
        <v>8</v>
      </c>
      <c r="S4109" s="37" t="s">
        <v>8</v>
      </c>
      <c r="T4109" s="46" t="s">
        <v>8</v>
      </c>
      <c r="U4109" s="11">
        <v>4.9342928452583201E-2</v>
      </c>
      <c r="V4109" s="11">
        <v>8.2991551730337149E-2</v>
      </c>
      <c r="W4109" s="11">
        <v>4.1640985934675731E-2</v>
      </c>
      <c r="X4109" s="11">
        <v>0.72511443258009411</v>
      </c>
      <c r="Y4109" s="12">
        <v>0.10091010130230986</v>
      </c>
      <c r="Z4109" s="10">
        <f t="shared" si="993"/>
        <v>0.82049647453040486</v>
      </c>
      <c r="AA4109" s="11">
        <f t="shared" si="994"/>
        <v>-0.32145412387433137</v>
      </c>
      <c r="AB4109" s="11">
        <f t="shared" si="1000"/>
        <v>-8.5923280662418319E-2</v>
      </c>
      <c r="AC4109" s="11">
        <f t="shared" si="995"/>
        <v>25.201846638482632</v>
      </c>
      <c r="AD4109" s="11">
        <f t="shared" si="996"/>
        <v>32.722847602690585</v>
      </c>
      <c r="AE4109" s="10">
        <v>26.7620506420445</v>
      </c>
      <c r="AF4109" s="11">
        <v>33.819723692017199</v>
      </c>
      <c r="AG4109" s="12">
        <v>40.647837649908404</v>
      </c>
      <c r="AH4109" s="10" t="s">
        <v>8</v>
      </c>
      <c r="AI4109" s="11" t="s">
        <v>8</v>
      </c>
      <c r="AJ4109" s="11" t="s">
        <v>8</v>
      </c>
      <c r="AK4109" s="11">
        <f t="shared" si="997"/>
        <v>0.17397546611759607</v>
      </c>
      <c r="AL4109" s="11">
        <f t="shared" si="998"/>
        <v>1.9930256180900734</v>
      </c>
      <c r="AM4109" s="11">
        <f t="shared" si="999"/>
        <v>2.706178436026013</v>
      </c>
      <c r="AN4109" s="3" t="str">
        <f t="shared" si="1002"/>
        <v>n/a</v>
      </c>
      <c r="AO4109" s="3" t="str">
        <f t="shared" si="1003"/>
        <v>n/a</v>
      </c>
      <c r="AP4109" s="3" t="s">
        <v>8</v>
      </c>
      <c r="AQ4109" s="124" t="s">
        <v>163</v>
      </c>
      <c r="AR4109" s="4"/>
      <c r="AS4109" s="3"/>
    </row>
    <row r="4110" spans="1:45" ht="15" customHeight="1">
      <c r="A4110" s="11">
        <v>55.8</v>
      </c>
      <c r="B4110" s="32" t="s">
        <v>14</v>
      </c>
      <c r="C4110" s="17">
        <v>39.611666999999997</v>
      </c>
      <c r="D4110" s="17">
        <v>-74.436667</v>
      </c>
      <c r="E4110" s="40" t="s">
        <v>119</v>
      </c>
      <c r="F4110" s="18">
        <v>35.5</v>
      </c>
      <c r="G4110" s="17">
        <v>33.700000000000003</v>
      </c>
      <c r="H4110" s="17">
        <v>33.1</v>
      </c>
      <c r="I4110" s="17">
        <v>34.6</v>
      </c>
      <c r="J4110" s="17">
        <v>36</v>
      </c>
      <c r="K4110" s="30">
        <v>37.5</v>
      </c>
      <c r="L4110" s="10">
        <f t="shared" si="1001"/>
        <v>35.5</v>
      </c>
      <c r="M4110" s="52" t="str">
        <f t="shared" si="983"/>
        <v>mid latitude</v>
      </c>
      <c r="N4110" s="32" t="s">
        <v>8</v>
      </c>
      <c r="O4110" s="24" t="s">
        <v>8</v>
      </c>
      <c r="P4110" s="24" t="s">
        <v>8</v>
      </c>
      <c r="Q4110" s="24" t="s">
        <v>8</v>
      </c>
      <c r="R4110" s="24" t="s">
        <v>8</v>
      </c>
      <c r="S4110" s="37" t="s">
        <v>8</v>
      </c>
      <c r="T4110" s="46" t="s">
        <v>8</v>
      </c>
      <c r="U4110" s="11">
        <v>4.6677029797448526E-2</v>
      </c>
      <c r="V4110" s="11">
        <v>8.1451015133472096E-2</v>
      </c>
      <c r="W4110" s="11">
        <v>4.0616949670324282E-2</v>
      </c>
      <c r="X4110" s="11">
        <v>0.7245359568123706</v>
      </c>
      <c r="Y4110" s="12">
        <v>0.10671904858638456</v>
      </c>
      <c r="Z4110" s="10">
        <f t="shared" si="993"/>
        <v>0.83055127900792858</v>
      </c>
      <c r="AA4110" s="11">
        <f t="shared" si="994"/>
        <v>-0.31633439809225938</v>
      </c>
      <c r="AB4110" s="11">
        <f t="shared" si="1000"/>
        <v>-8.0633548639828634E-2</v>
      </c>
      <c r="AC4110" s="11">
        <f t="shared" si="995"/>
        <v>25.547428128772491</v>
      </c>
      <c r="AD4110" s="11">
        <f t="shared" si="996"/>
        <v>33.084665273035725</v>
      </c>
      <c r="AE4110" s="10">
        <v>27.018413418030299</v>
      </c>
      <c r="AF4110" s="11">
        <v>34.132480728931498</v>
      </c>
      <c r="AG4110" s="12">
        <v>40.864125167729703</v>
      </c>
      <c r="AH4110" s="10" t="s">
        <v>8</v>
      </c>
      <c r="AI4110" s="11" t="s">
        <v>8</v>
      </c>
      <c r="AJ4110" s="11" t="s">
        <v>8</v>
      </c>
      <c r="AK4110" s="11">
        <f t="shared" si="997"/>
        <v>0.1687449946012449</v>
      </c>
      <c r="AL4110" s="11">
        <f t="shared" si="998"/>
        <v>2.0053454480108872</v>
      </c>
      <c r="AM4110" s="11">
        <f t="shared" si="999"/>
        <v>2.7528315298283466</v>
      </c>
      <c r="AN4110" s="3" t="str">
        <f t="shared" si="1002"/>
        <v>n/a</v>
      </c>
      <c r="AO4110" s="3" t="str">
        <f t="shared" si="1003"/>
        <v>n/a</v>
      </c>
      <c r="AP4110" s="3" t="s">
        <v>8</v>
      </c>
      <c r="AQ4110" s="124" t="s">
        <v>163</v>
      </c>
      <c r="AR4110" s="4"/>
      <c r="AS4110" s="3"/>
    </row>
    <row r="4111" spans="1:45" ht="15" customHeight="1">
      <c r="A4111" s="11">
        <v>55.8</v>
      </c>
      <c r="B4111" s="32" t="s">
        <v>14</v>
      </c>
      <c r="C4111" s="17">
        <v>39.611666999999997</v>
      </c>
      <c r="D4111" s="17">
        <v>-74.436667</v>
      </c>
      <c r="E4111" s="40" t="s">
        <v>119</v>
      </c>
      <c r="F4111" s="18">
        <v>35.5</v>
      </c>
      <c r="G4111" s="17">
        <v>33.700000000000003</v>
      </c>
      <c r="H4111" s="17">
        <v>33.1</v>
      </c>
      <c r="I4111" s="17">
        <v>34.6</v>
      </c>
      <c r="J4111" s="17">
        <v>36</v>
      </c>
      <c r="K4111" s="30">
        <v>37.5</v>
      </c>
      <c r="L4111" s="10">
        <f t="shared" si="1001"/>
        <v>35.5</v>
      </c>
      <c r="M4111" s="52" t="str">
        <f t="shared" si="983"/>
        <v>mid latitude</v>
      </c>
      <c r="N4111" s="32" t="s">
        <v>8</v>
      </c>
      <c r="O4111" s="24" t="s">
        <v>8</v>
      </c>
      <c r="P4111" s="24" t="s">
        <v>8</v>
      </c>
      <c r="Q4111" s="24" t="s">
        <v>8</v>
      </c>
      <c r="R4111" s="24" t="s">
        <v>8</v>
      </c>
      <c r="S4111" s="37" t="s">
        <v>8</v>
      </c>
      <c r="T4111" s="46" t="s">
        <v>8</v>
      </c>
      <c r="U4111" s="11">
        <v>4.5042401772675461E-2</v>
      </c>
      <c r="V4111" s="11">
        <v>8.0025327174653479E-2</v>
      </c>
      <c r="W4111" s="11">
        <v>3.9032033493197595E-2</v>
      </c>
      <c r="X4111" s="11">
        <v>0.72738043087082149</v>
      </c>
      <c r="Y4111" s="12">
        <v>0.10851980668865205</v>
      </c>
      <c r="Z4111" s="10">
        <f t="shared" si="993"/>
        <v>0.83477927899103799</v>
      </c>
      <c r="AA4111" s="11">
        <f t="shared" si="994"/>
        <v>-0.31188049396143741</v>
      </c>
      <c r="AB4111" s="11">
        <f t="shared" si="1000"/>
        <v>-7.842833959165571E-2</v>
      </c>
      <c r="AC4111" s="11">
        <f t="shared" si="995"/>
        <v>25.848066657602974</v>
      </c>
      <c r="AD4111" s="11">
        <f t="shared" si="996"/>
        <v>33.235501571930747</v>
      </c>
      <c r="AE4111" s="10">
        <v>27.049866460686101</v>
      </c>
      <c r="AF4111" s="11">
        <v>34.260320890713601</v>
      </c>
      <c r="AG4111" s="12">
        <v>41.032287185933797</v>
      </c>
      <c r="AH4111" s="10" t="s">
        <v>8</v>
      </c>
      <c r="AI4111" s="11" t="s">
        <v>8</v>
      </c>
      <c r="AJ4111" s="11" t="s">
        <v>8</v>
      </c>
      <c r="AK4111" s="11">
        <f t="shared" si="997"/>
        <v>0.16409976244052651</v>
      </c>
      <c r="AL4111" s="11">
        <f t="shared" si="998"/>
        <v>2.0502474509456468</v>
      </c>
      <c r="AM4111" s="11">
        <f t="shared" si="999"/>
        <v>2.7740795929357214</v>
      </c>
      <c r="AN4111" s="3" t="str">
        <f t="shared" si="1002"/>
        <v>n/a</v>
      </c>
      <c r="AO4111" s="3" t="str">
        <f t="shared" si="1003"/>
        <v>n/a</v>
      </c>
      <c r="AP4111" s="3" t="s">
        <v>8</v>
      </c>
      <c r="AQ4111" s="124" t="s">
        <v>163</v>
      </c>
      <c r="AR4111" s="4"/>
      <c r="AS4111" s="3"/>
    </row>
    <row r="4112" spans="1:45" ht="15" customHeight="1">
      <c r="A4112" s="11">
        <v>55.8</v>
      </c>
      <c r="B4112" s="32" t="s">
        <v>14</v>
      </c>
      <c r="C4112" s="17">
        <v>39.611666999999997</v>
      </c>
      <c r="D4112" s="17">
        <v>-74.436667</v>
      </c>
      <c r="E4112" s="40" t="s">
        <v>119</v>
      </c>
      <c r="F4112" s="18">
        <v>35.5</v>
      </c>
      <c r="G4112" s="17">
        <v>33.700000000000003</v>
      </c>
      <c r="H4112" s="17">
        <v>33.1</v>
      </c>
      <c r="I4112" s="17">
        <v>34.6</v>
      </c>
      <c r="J4112" s="17">
        <v>36</v>
      </c>
      <c r="K4112" s="30">
        <v>37.5</v>
      </c>
      <c r="L4112" s="10">
        <f t="shared" si="1001"/>
        <v>35.5</v>
      </c>
      <c r="M4112" s="52" t="str">
        <f t="shared" si="983"/>
        <v>mid latitude</v>
      </c>
      <c r="N4112" s="32" t="s">
        <v>8</v>
      </c>
      <c r="O4112" s="24" t="s">
        <v>8</v>
      </c>
      <c r="P4112" s="24" t="s">
        <v>8</v>
      </c>
      <c r="Q4112" s="24" t="s">
        <v>8</v>
      </c>
      <c r="R4112" s="24" t="s">
        <v>8</v>
      </c>
      <c r="S4112" s="37" t="s">
        <v>8</v>
      </c>
      <c r="T4112" s="46" t="s">
        <v>8</v>
      </c>
      <c r="U4112" s="11">
        <v>4.0227059493958245E-2</v>
      </c>
      <c r="V4112" s="11">
        <v>7.818375014887459E-2</v>
      </c>
      <c r="W4112" s="11">
        <v>3.8136136136774614E-2</v>
      </c>
      <c r="X4112" s="11">
        <v>0.73006929550955768</v>
      </c>
      <c r="Y4112" s="11">
        <v>0.11338375871083489</v>
      </c>
      <c r="Z4112" s="10">
        <f t="shared" si="993"/>
        <v>0.85097264288663921</v>
      </c>
      <c r="AA4112" s="11">
        <f t="shared" si="994"/>
        <v>-0.30152810108604428</v>
      </c>
      <c r="AB4112" s="11">
        <f t="shared" si="1000"/>
        <v>-7.0084401412882802E-2</v>
      </c>
      <c r="AC4112" s="11">
        <f t="shared" si="995"/>
        <v>26.546853176692011</v>
      </c>
      <c r="AD4112" s="11">
        <f t="shared" si="996"/>
        <v>33.806226943358816</v>
      </c>
      <c r="AE4112" s="10">
        <v>27.6752180845663</v>
      </c>
      <c r="AF4112" s="11">
        <v>34.817868661363597</v>
      </c>
      <c r="AG4112" s="12">
        <v>41.692826928025703</v>
      </c>
      <c r="AH4112" s="10" t="s">
        <v>8</v>
      </c>
      <c r="AI4112" s="11" t="s">
        <v>8</v>
      </c>
      <c r="AJ4112" s="11" t="s">
        <v>8</v>
      </c>
      <c r="AK4112" s="11">
        <f t="shared" si="997"/>
        <v>0.15654694577960745</v>
      </c>
      <c r="AL4112" s="11">
        <f t="shared" si="998"/>
        <v>2.0501224840521304</v>
      </c>
      <c r="AM4112" s="11">
        <f t="shared" si="999"/>
        <v>2.8323491560125258</v>
      </c>
      <c r="AN4112" s="3" t="str">
        <f t="shared" si="1002"/>
        <v>n/a</v>
      </c>
      <c r="AO4112" s="3" t="str">
        <f t="shared" si="1003"/>
        <v>n/a</v>
      </c>
      <c r="AP4112" s="3" t="s">
        <v>8</v>
      </c>
      <c r="AQ4112" s="124" t="s">
        <v>163</v>
      </c>
      <c r="AR4112" s="4"/>
      <c r="AS4112" s="3"/>
    </row>
    <row r="4113" spans="1:45" ht="15" customHeight="1">
      <c r="A4113" s="11">
        <v>55.8</v>
      </c>
      <c r="B4113" s="32" t="s">
        <v>14</v>
      </c>
      <c r="C4113" s="17">
        <v>39.611666999999997</v>
      </c>
      <c r="D4113" s="17">
        <v>-74.436667</v>
      </c>
      <c r="E4113" s="40" t="s">
        <v>119</v>
      </c>
      <c r="F4113" s="18">
        <v>35.5</v>
      </c>
      <c r="G4113" s="17">
        <v>33.700000000000003</v>
      </c>
      <c r="H4113" s="17">
        <v>33.1</v>
      </c>
      <c r="I4113" s="17">
        <v>34.6</v>
      </c>
      <c r="J4113" s="17">
        <v>36</v>
      </c>
      <c r="K4113" s="30">
        <v>37.5</v>
      </c>
      <c r="L4113" s="10">
        <f t="shared" si="1001"/>
        <v>35.5</v>
      </c>
      <c r="M4113" s="52" t="str">
        <f t="shared" si="983"/>
        <v>mid latitude</v>
      </c>
      <c r="N4113" s="32" t="s">
        <v>8</v>
      </c>
      <c r="O4113" s="24" t="s">
        <v>8</v>
      </c>
      <c r="P4113" s="24" t="s">
        <v>8</v>
      </c>
      <c r="Q4113" s="24" t="s">
        <v>8</v>
      </c>
      <c r="R4113" s="24" t="s">
        <v>8</v>
      </c>
      <c r="S4113" s="37" t="s">
        <v>8</v>
      </c>
      <c r="T4113" s="46" t="s">
        <v>8</v>
      </c>
      <c r="U4113" s="11">
        <v>3.6952809384764501E-2</v>
      </c>
      <c r="V4113" s="11">
        <v>7.5295460631536235E-2</v>
      </c>
      <c r="W4113" s="11">
        <v>3.5118036302721187E-2</v>
      </c>
      <c r="X4113" s="11">
        <v>0.73633099270745184</v>
      </c>
      <c r="Y4113" s="12">
        <v>0.11630270097352625</v>
      </c>
      <c r="Z4113" s="10">
        <f t="shared" si="993"/>
        <v>0.85985152459058534</v>
      </c>
      <c r="AA4113" s="11">
        <f t="shared" si="994"/>
        <v>-0.29162940372887891</v>
      </c>
      <c r="AB4113" s="11">
        <f t="shared" si="1000"/>
        <v>-6.5576534358672167E-2</v>
      </c>
      <c r="AC4113" s="11">
        <f t="shared" si="995"/>
        <v>27.215015248300674</v>
      </c>
      <c r="AD4113" s="11">
        <f t="shared" si="996"/>
        <v>34.114565049866826</v>
      </c>
      <c r="AE4113" s="10">
        <v>27.8380689613555</v>
      </c>
      <c r="AF4113" s="11">
        <v>35.079977717608401</v>
      </c>
      <c r="AG4113" s="12">
        <v>42.148051118004197</v>
      </c>
      <c r="AH4113" s="10" t="s">
        <v>8</v>
      </c>
      <c r="AI4113" s="11" t="s">
        <v>8</v>
      </c>
      <c r="AJ4113" s="11" t="s">
        <v>8</v>
      </c>
      <c r="AK4113" s="11">
        <f t="shared" si="997"/>
        <v>0.14736630631902192</v>
      </c>
      <c r="AL4113" s="11">
        <f t="shared" si="998"/>
        <v>2.1440680789347502</v>
      </c>
      <c r="AM4113" s="11">
        <f t="shared" si="999"/>
        <v>2.8752284966467929</v>
      </c>
      <c r="AN4113" s="3" t="str">
        <f t="shared" si="1002"/>
        <v>n/a</v>
      </c>
      <c r="AO4113" s="3" t="str">
        <f t="shared" si="1003"/>
        <v>n/a</v>
      </c>
      <c r="AP4113" s="3" t="s">
        <v>8</v>
      </c>
      <c r="AQ4113" s="124" t="s">
        <v>163</v>
      </c>
      <c r="AR4113" s="4"/>
      <c r="AS4113" s="3"/>
    </row>
    <row r="4114" spans="1:45" ht="15" customHeight="1">
      <c r="A4114" s="11">
        <v>55.8</v>
      </c>
      <c r="B4114" s="32" t="s">
        <v>14</v>
      </c>
      <c r="C4114" s="17">
        <v>39.611666999999997</v>
      </c>
      <c r="D4114" s="17">
        <v>-74.436667</v>
      </c>
      <c r="E4114" s="40" t="s">
        <v>119</v>
      </c>
      <c r="F4114" s="18">
        <v>35.5</v>
      </c>
      <c r="G4114" s="17">
        <v>33.700000000000003</v>
      </c>
      <c r="H4114" s="17">
        <v>33.1</v>
      </c>
      <c r="I4114" s="17">
        <v>34.6</v>
      </c>
      <c r="J4114" s="17">
        <v>36</v>
      </c>
      <c r="K4114" s="30">
        <v>37.5</v>
      </c>
      <c r="L4114" s="10">
        <f t="shared" si="1001"/>
        <v>35.5</v>
      </c>
      <c r="M4114" s="52" t="str">
        <f t="shared" si="983"/>
        <v>mid latitude</v>
      </c>
      <c r="N4114" s="32" t="s">
        <v>8</v>
      </c>
      <c r="O4114" s="24" t="s">
        <v>8</v>
      </c>
      <c r="P4114" s="24" t="s">
        <v>8</v>
      </c>
      <c r="Q4114" s="24" t="s">
        <v>8</v>
      </c>
      <c r="R4114" s="24" t="s">
        <v>8</v>
      </c>
      <c r="S4114" s="37" t="s">
        <v>8</v>
      </c>
      <c r="T4114" s="46" t="s">
        <v>8</v>
      </c>
      <c r="U4114" s="11">
        <v>3.3013739002819793E-2</v>
      </c>
      <c r="V4114" s="11">
        <v>6.8422399188455107E-2</v>
      </c>
      <c r="W4114" s="11">
        <v>3.269442972047245E-2</v>
      </c>
      <c r="X4114" s="11">
        <v>0.75959630999485273</v>
      </c>
      <c r="Y4114" s="12">
        <v>0.1062731220933999</v>
      </c>
      <c r="Z4114" s="10">
        <f t="shared" si="993"/>
        <v>0.86267374264466179</v>
      </c>
      <c r="AA4114" s="11">
        <f t="shared" si="994"/>
        <v>-0.29232946502460144</v>
      </c>
      <c r="AB4114" s="11">
        <f t="shared" si="1000"/>
        <v>-6.4153420459946195E-2</v>
      </c>
      <c r="AC4114" s="11">
        <f t="shared" si="995"/>
        <v>27.1677611108394</v>
      </c>
      <c r="AD4114" s="11">
        <f t="shared" si="996"/>
        <v>34.211906040539681</v>
      </c>
      <c r="AE4114" s="10">
        <v>28.612850572382399</v>
      </c>
      <c r="AF4114" s="11">
        <v>35.989562913159197</v>
      </c>
      <c r="AG4114" s="12">
        <v>43.213222006654</v>
      </c>
      <c r="AH4114" s="10" t="s">
        <v>8</v>
      </c>
      <c r="AI4114" s="11" t="s">
        <v>8</v>
      </c>
      <c r="AJ4114" s="11" t="s">
        <v>8</v>
      </c>
      <c r="AK4114" s="11">
        <f t="shared" si="997"/>
        <v>0.13413056791174735</v>
      </c>
      <c r="AL4114" s="11">
        <f t="shared" si="998"/>
        <v>2.0927846050059924</v>
      </c>
      <c r="AM4114" s="11">
        <f t="shared" si="999"/>
        <v>2.8827939991266707</v>
      </c>
      <c r="AN4114" s="3" t="str">
        <f t="shared" si="1002"/>
        <v>n/a</v>
      </c>
      <c r="AO4114" s="3" t="str">
        <f t="shared" si="1003"/>
        <v>n/a</v>
      </c>
      <c r="AP4114" s="3" t="s">
        <v>8</v>
      </c>
      <c r="AQ4114" s="124" t="s">
        <v>163</v>
      </c>
      <c r="AR4114" s="4"/>
      <c r="AS4114" s="3"/>
    </row>
    <row r="4115" spans="1:45" ht="15" customHeight="1">
      <c r="A4115" s="11">
        <v>55.8</v>
      </c>
      <c r="B4115" s="32" t="s">
        <v>14</v>
      </c>
      <c r="C4115" s="17">
        <v>39.611666999999997</v>
      </c>
      <c r="D4115" s="17">
        <v>-74.436667</v>
      </c>
      <c r="E4115" s="40" t="s">
        <v>119</v>
      </c>
      <c r="F4115" s="18">
        <v>35.5</v>
      </c>
      <c r="G4115" s="17">
        <v>33.700000000000003</v>
      </c>
      <c r="H4115" s="17">
        <v>33.1</v>
      </c>
      <c r="I4115" s="17">
        <v>34.6</v>
      </c>
      <c r="J4115" s="17">
        <v>36</v>
      </c>
      <c r="K4115" s="30">
        <v>37.5</v>
      </c>
      <c r="L4115" s="10">
        <f t="shared" si="1001"/>
        <v>35.5</v>
      </c>
      <c r="M4115" s="52" t="str">
        <f t="shared" si="983"/>
        <v>mid latitude</v>
      </c>
      <c r="N4115" s="32" t="s">
        <v>8</v>
      </c>
      <c r="O4115" s="24" t="s">
        <v>8</v>
      </c>
      <c r="P4115" s="24" t="s">
        <v>8</v>
      </c>
      <c r="Q4115" s="24" t="s">
        <v>8</v>
      </c>
      <c r="R4115" s="24" t="s">
        <v>8</v>
      </c>
      <c r="S4115" s="37" t="s">
        <v>8</v>
      </c>
      <c r="T4115" s="46" t="s">
        <v>8</v>
      </c>
      <c r="U4115" s="11">
        <v>3.409071076594232E-2</v>
      </c>
      <c r="V4115" s="11">
        <v>7.0547736078374071E-2</v>
      </c>
      <c r="W4115" s="11">
        <v>3.2842507220133883E-2</v>
      </c>
      <c r="X4115" s="11">
        <v>0.7485514465777855</v>
      </c>
      <c r="Y4115" s="12">
        <v>0.11396759935776429</v>
      </c>
      <c r="Z4115" s="10">
        <f t="shared" si="993"/>
        <v>0.86442272066405723</v>
      </c>
      <c r="AA4115" s="11">
        <f t="shared" si="994"/>
        <v>-0.28975945578233375</v>
      </c>
      <c r="AB4115" s="11">
        <f t="shared" si="1000"/>
        <v>-6.3273826553552251E-2</v>
      </c>
      <c r="AC4115" s="11">
        <f t="shared" si="995"/>
        <v>27.341236734692469</v>
      </c>
      <c r="AD4115" s="11">
        <f t="shared" si="996"/>
        <v>34.272070263737028</v>
      </c>
      <c r="AE4115" s="10">
        <v>29.061545268279701</v>
      </c>
      <c r="AF4115" s="11">
        <v>36.510400273562801</v>
      </c>
      <c r="AG4115" s="12">
        <v>43.836204143732701</v>
      </c>
      <c r="AH4115" s="10" t="s">
        <v>8</v>
      </c>
      <c r="AI4115" s="11" t="s">
        <v>8</v>
      </c>
      <c r="AJ4115" s="11" t="s">
        <v>8</v>
      </c>
      <c r="AK4115" s="11">
        <f t="shared" si="997"/>
        <v>0.13748095406445027</v>
      </c>
      <c r="AL4115" s="11">
        <f t="shared" si="998"/>
        <v>2.148061827482076</v>
      </c>
      <c r="AM4115" s="11">
        <f t="shared" si="999"/>
        <v>2.9015243559149986</v>
      </c>
      <c r="AN4115" s="3" t="str">
        <f t="shared" si="1002"/>
        <v>n/a</v>
      </c>
      <c r="AO4115" s="3" t="str">
        <f t="shared" si="1003"/>
        <v>n/a</v>
      </c>
      <c r="AP4115" s="3" t="s">
        <v>8</v>
      </c>
      <c r="AQ4115" s="124" t="s">
        <v>163</v>
      </c>
      <c r="AR4115" s="4"/>
      <c r="AS4115" s="3"/>
    </row>
    <row r="4116" spans="1:45" ht="15" customHeight="1">
      <c r="A4116" s="11">
        <v>55.8</v>
      </c>
      <c r="B4116" s="32" t="s">
        <v>14</v>
      </c>
      <c r="C4116" s="17">
        <v>39.611666999999997</v>
      </c>
      <c r="D4116" s="17">
        <v>-74.436667</v>
      </c>
      <c r="E4116" s="40" t="s">
        <v>119</v>
      </c>
      <c r="F4116" s="18">
        <v>35.5</v>
      </c>
      <c r="G4116" s="17">
        <v>33.700000000000003</v>
      </c>
      <c r="H4116" s="17">
        <v>33.1</v>
      </c>
      <c r="I4116" s="17">
        <v>34.6</v>
      </c>
      <c r="J4116" s="17">
        <v>36</v>
      </c>
      <c r="K4116" s="30">
        <v>37.5</v>
      </c>
      <c r="L4116" s="10">
        <f t="shared" si="1001"/>
        <v>35.5</v>
      </c>
      <c r="M4116" s="52" t="str">
        <f t="shared" si="983"/>
        <v>mid latitude</v>
      </c>
      <c r="N4116" s="32" t="s">
        <v>8</v>
      </c>
      <c r="O4116" s="24" t="s">
        <v>8</v>
      </c>
      <c r="P4116" s="24" t="s">
        <v>8</v>
      </c>
      <c r="Q4116" s="24" t="s">
        <v>8</v>
      </c>
      <c r="R4116" s="24" t="s">
        <v>8</v>
      </c>
      <c r="S4116" s="37" t="s">
        <v>8</v>
      </c>
      <c r="T4116" s="46" t="s">
        <v>8</v>
      </c>
      <c r="U4116" s="11">
        <v>3.2019523813494641E-2</v>
      </c>
      <c r="V4116" s="11">
        <v>7.0697093582846607E-2</v>
      </c>
      <c r="W4116" s="11">
        <v>3.2640040852635478E-2</v>
      </c>
      <c r="X4116" s="11">
        <v>0.74738120109670769</v>
      </c>
      <c r="Y4116" s="12">
        <v>0.11726214065431567</v>
      </c>
      <c r="Z4116" s="10">
        <f t="shared" si="993"/>
        <v>0.87324963956561141</v>
      </c>
      <c r="AA4116" s="11">
        <f t="shared" si="994"/>
        <v>-0.28207806380247757</v>
      </c>
      <c r="AB4116" s="11">
        <f t="shared" si="1000"/>
        <v>-5.8861584945624386E-2</v>
      </c>
      <c r="AC4116" s="11">
        <f t="shared" si="995"/>
        <v>27.859730693332761</v>
      </c>
      <c r="AD4116" s="11">
        <f t="shared" si="996"/>
        <v>34.573867589719292</v>
      </c>
      <c r="AE4116" s="10">
        <v>29.2832298157238</v>
      </c>
      <c r="AF4116" s="11">
        <v>36.6446825170488</v>
      </c>
      <c r="AG4116" s="12">
        <v>44.056114325813901</v>
      </c>
      <c r="AH4116" s="10" t="s">
        <v>8</v>
      </c>
      <c r="AI4116" s="11" t="s">
        <v>8</v>
      </c>
      <c r="AJ4116" s="11" t="s">
        <v>8</v>
      </c>
      <c r="AK4116" s="11">
        <f t="shared" si="997"/>
        <v>0.13535665824897672</v>
      </c>
      <c r="AL4116" s="11">
        <f t="shared" si="998"/>
        <v>2.1659621659798951</v>
      </c>
      <c r="AM4116" s="11">
        <f t="shared" si="999"/>
        <v>2.930828581913218</v>
      </c>
      <c r="AN4116" s="3" t="str">
        <f t="shared" si="1002"/>
        <v>n/a</v>
      </c>
      <c r="AO4116" s="3" t="str">
        <f t="shared" si="1003"/>
        <v>n/a</v>
      </c>
      <c r="AP4116" s="3" t="s">
        <v>8</v>
      </c>
      <c r="AQ4116" s="124" t="s">
        <v>163</v>
      </c>
      <c r="AR4116" s="4"/>
      <c r="AS4116" s="3"/>
    </row>
    <row r="4117" spans="1:45" ht="15" customHeight="1">
      <c r="A4117" s="11">
        <v>55.8</v>
      </c>
      <c r="B4117" s="32" t="s">
        <v>14</v>
      </c>
      <c r="C4117" s="17">
        <v>39.611666999999997</v>
      </c>
      <c r="D4117" s="17">
        <v>-74.436667</v>
      </c>
      <c r="E4117" s="40" t="s">
        <v>119</v>
      </c>
      <c r="F4117" s="18">
        <v>35.5</v>
      </c>
      <c r="G4117" s="17">
        <v>33.700000000000003</v>
      </c>
      <c r="H4117" s="17">
        <v>33.1</v>
      </c>
      <c r="I4117" s="17">
        <v>34.6</v>
      </c>
      <c r="J4117" s="17">
        <v>36</v>
      </c>
      <c r="K4117" s="30">
        <v>37.5</v>
      </c>
      <c r="L4117" s="10">
        <f t="shared" si="1001"/>
        <v>35.5</v>
      </c>
      <c r="M4117" s="52" t="str">
        <f t="shared" si="983"/>
        <v>mid latitude</v>
      </c>
      <c r="N4117" s="32" t="s">
        <v>8</v>
      </c>
      <c r="O4117" s="24" t="s">
        <v>8</v>
      </c>
      <c r="P4117" s="24" t="s">
        <v>8</v>
      </c>
      <c r="Q4117" s="24" t="s">
        <v>8</v>
      </c>
      <c r="R4117" s="24" t="s">
        <v>8</v>
      </c>
      <c r="S4117" s="37" t="s">
        <v>8</v>
      </c>
      <c r="T4117" s="46" t="s">
        <v>8</v>
      </c>
      <c r="U4117" s="11">
        <v>2.8894407102578928E-2</v>
      </c>
      <c r="V4117" s="11">
        <v>6.1725608398444771E-2</v>
      </c>
      <c r="W4117" s="11">
        <v>2.8743045340022755E-2</v>
      </c>
      <c r="X4117" s="11">
        <v>0.75443304104493092</v>
      </c>
      <c r="Y4117" s="12">
        <v>0.12620389811402269</v>
      </c>
      <c r="Z4117" s="10">
        <f t="shared" si="993"/>
        <v>0.8823359330362287</v>
      </c>
      <c r="AA4117" s="11">
        <f t="shared" si="994"/>
        <v>-0.28640456768747868</v>
      </c>
      <c r="AB4117" s="11">
        <f t="shared" si="1000"/>
        <v>-5.4366033816925376E-2</v>
      </c>
      <c r="AC4117" s="11">
        <f t="shared" si="995"/>
        <v>27.567691681095187</v>
      </c>
      <c r="AD4117" s="11">
        <f t="shared" si="996"/>
        <v>34.881363286922308</v>
      </c>
      <c r="AE4117" s="10">
        <v>29.360520874323999</v>
      </c>
      <c r="AF4117" s="11">
        <v>36.758745930734698</v>
      </c>
      <c r="AG4117" s="12">
        <v>44.200608389058601</v>
      </c>
      <c r="AH4117" s="10" t="s">
        <v>8</v>
      </c>
      <c r="AI4117" s="11" t="s">
        <v>8</v>
      </c>
      <c r="AJ4117" s="11" t="s">
        <v>8</v>
      </c>
      <c r="AK4117" s="11">
        <f t="shared" si="997"/>
        <v>0.11936306084104645</v>
      </c>
      <c r="AL4117" s="11">
        <f t="shared" si="998"/>
        <v>2.1474971656011697</v>
      </c>
      <c r="AM4117" s="11">
        <f t="shared" si="999"/>
        <v>3.0272409429138394</v>
      </c>
      <c r="AN4117" s="3" t="str">
        <f t="shared" si="1002"/>
        <v>n/a</v>
      </c>
      <c r="AO4117" s="3" t="str">
        <f t="shared" si="1003"/>
        <v>n/a</v>
      </c>
      <c r="AP4117" s="3" t="s">
        <v>8</v>
      </c>
      <c r="AQ4117" s="124" t="s">
        <v>163</v>
      </c>
      <c r="AR4117" s="4"/>
      <c r="AS4117" s="3"/>
    </row>
    <row r="4118" spans="1:45" ht="15" customHeight="1">
      <c r="A4118" s="11">
        <v>55.8</v>
      </c>
      <c r="B4118" s="32" t="s">
        <v>14</v>
      </c>
      <c r="C4118" s="17">
        <v>39.611666999999997</v>
      </c>
      <c r="D4118" s="17">
        <v>-74.436667</v>
      </c>
      <c r="E4118" s="40" t="s">
        <v>119</v>
      </c>
      <c r="F4118" s="18">
        <v>35.5</v>
      </c>
      <c r="G4118" s="17">
        <v>33.700000000000003</v>
      </c>
      <c r="H4118" s="17">
        <v>33.1</v>
      </c>
      <c r="I4118" s="17">
        <v>34.6</v>
      </c>
      <c r="J4118" s="17">
        <v>36</v>
      </c>
      <c r="K4118" s="30">
        <v>37.5</v>
      </c>
      <c r="L4118" s="10">
        <f t="shared" si="1001"/>
        <v>35.5</v>
      </c>
      <c r="M4118" s="52" t="str">
        <f t="shared" si="983"/>
        <v>mid latitude</v>
      </c>
      <c r="N4118" s="32" t="s">
        <v>8</v>
      </c>
      <c r="O4118" s="24" t="s">
        <v>8</v>
      </c>
      <c r="P4118" s="24" t="s">
        <v>8</v>
      </c>
      <c r="Q4118" s="24" t="s">
        <v>8</v>
      </c>
      <c r="R4118" s="24" t="s">
        <v>8</v>
      </c>
      <c r="S4118" s="37" t="s">
        <v>8</v>
      </c>
      <c r="T4118" s="46" t="s">
        <v>8</v>
      </c>
      <c r="U4118" s="11">
        <v>2.5666107506936507E-2</v>
      </c>
      <c r="V4118" s="11">
        <v>5.8376953892591614E-2</v>
      </c>
      <c r="W4118" s="11">
        <v>2.6575639684242099E-2</v>
      </c>
      <c r="X4118" s="11">
        <v>0.76379060647633912</v>
      </c>
      <c r="Y4118" s="12">
        <v>0.12559069243989071</v>
      </c>
      <c r="Z4118" s="10">
        <f t="shared" si="993"/>
        <v>0.89134171539894513</v>
      </c>
      <c r="AA4118" s="11">
        <f t="shared" si="994"/>
        <v>-0.27758712478147329</v>
      </c>
      <c r="AB4118" s="11">
        <f t="shared" si="1000"/>
        <v>-4.9955767723697947E-2</v>
      </c>
      <c r="AC4118" s="11">
        <f t="shared" si="995"/>
        <v>28.162869077250551</v>
      </c>
      <c r="AD4118" s="11">
        <f t="shared" si="996"/>
        <v>35.183025487699062</v>
      </c>
      <c r="AE4118" s="10">
        <v>29.714430535019101</v>
      </c>
      <c r="AF4118" s="11">
        <v>37.287889172522803</v>
      </c>
      <c r="AG4118" s="12">
        <v>44.827779501700803</v>
      </c>
      <c r="AH4118" s="10" t="s">
        <v>8</v>
      </c>
      <c r="AI4118" s="11" t="s">
        <v>8</v>
      </c>
      <c r="AJ4118" s="11" t="s">
        <v>8</v>
      </c>
      <c r="AK4118" s="11">
        <f t="shared" si="997"/>
        <v>0.11061870108377023</v>
      </c>
      <c r="AL4118" s="11">
        <f t="shared" si="998"/>
        <v>2.1966340071658164</v>
      </c>
      <c r="AM4118" s="11">
        <f t="shared" si="999"/>
        <v>3.067234936327099</v>
      </c>
      <c r="AN4118" s="3" t="str">
        <f t="shared" si="1002"/>
        <v>n/a</v>
      </c>
      <c r="AO4118" s="3" t="str">
        <f t="shared" si="1003"/>
        <v>n/a</v>
      </c>
      <c r="AP4118" s="3" t="s">
        <v>8</v>
      </c>
      <c r="AQ4118" s="124" t="s">
        <v>163</v>
      </c>
      <c r="AR4118" s="4"/>
      <c r="AS4118" s="3"/>
    </row>
    <row r="4119" spans="1:45" ht="15" customHeight="1">
      <c r="A4119" s="11">
        <v>55.8</v>
      </c>
      <c r="B4119" s="32" t="s">
        <v>14</v>
      </c>
      <c r="C4119" s="17">
        <v>39.611666999999997</v>
      </c>
      <c r="D4119" s="17">
        <v>-74.436667</v>
      </c>
      <c r="E4119" s="40" t="s">
        <v>119</v>
      </c>
      <c r="F4119" s="18">
        <v>35.5</v>
      </c>
      <c r="G4119" s="17">
        <v>33.700000000000003</v>
      </c>
      <c r="H4119" s="17">
        <v>33.1</v>
      </c>
      <c r="I4119" s="17">
        <v>34.6</v>
      </c>
      <c r="J4119" s="17">
        <v>36</v>
      </c>
      <c r="K4119" s="30">
        <v>37.5</v>
      </c>
      <c r="L4119" s="10">
        <f t="shared" si="1001"/>
        <v>35.5</v>
      </c>
      <c r="M4119" s="52" t="str">
        <f t="shared" ref="M4119:M4182" si="1004">IF(ABS(L4119)&lt;=20,"low latitude",IF(ABS(L4119)&lt;=40,"mid latitude",IF(ABS(L4119)&lt;=50,"transition",IF(ABS(L4119)&gt;50,"high latitude","no category"))))</f>
        <v>mid latitude</v>
      </c>
      <c r="N4119" s="32" t="s">
        <v>8</v>
      </c>
      <c r="O4119" s="24" t="s">
        <v>8</v>
      </c>
      <c r="P4119" s="24" t="s">
        <v>8</v>
      </c>
      <c r="Q4119" s="24" t="s">
        <v>8</v>
      </c>
      <c r="R4119" s="24" t="s">
        <v>8</v>
      </c>
      <c r="S4119" s="37" t="s">
        <v>8</v>
      </c>
      <c r="T4119" s="46" t="s">
        <v>8</v>
      </c>
      <c r="U4119" s="11">
        <v>2.4610567029693768E-2</v>
      </c>
      <c r="V4119" s="11">
        <v>5.3732643774682662E-2</v>
      </c>
      <c r="W4119" s="11">
        <v>2.481775320297238E-2</v>
      </c>
      <c r="X4119" s="11">
        <v>0.76370982619243255</v>
      </c>
      <c r="Y4119" s="12">
        <v>0.13312920980021872</v>
      </c>
      <c r="Z4119" s="10">
        <f t="shared" si="993"/>
        <v>0.89584599887028571</v>
      </c>
      <c r="AA4119" s="11">
        <f t="shared" si="994"/>
        <v>-0.28327718241027949</v>
      </c>
      <c r="AB4119" s="11">
        <f t="shared" si="1000"/>
        <v>-4.7766641665107863E-2</v>
      </c>
      <c r="AC4119" s="11">
        <f t="shared" si="995"/>
        <v>27.778790187306132</v>
      </c>
      <c r="AD4119" s="11">
        <f t="shared" si="996"/>
        <v>35.332761710106624</v>
      </c>
      <c r="AE4119" s="10">
        <v>30.1796705834611</v>
      </c>
      <c r="AF4119" s="11">
        <v>37.788157170854198</v>
      </c>
      <c r="AG4119" s="12">
        <v>45.482464912900902</v>
      </c>
      <c r="AH4119" s="10" t="s">
        <v>8</v>
      </c>
      <c r="AI4119" s="11" t="s">
        <v>8</v>
      </c>
      <c r="AJ4119" s="11" t="s">
        <v>8</v>
      </c>
      <c r="AK4119" s="11">
        <f t="shared" si="997"/>
        <v>0.10316096400734878</v>
      </c>
      <c r="AL4119" s="11">
        <f t="shared" si="998"/>
        <v>2.1650889722058801</v>
      </c>
      <c r="AM4119" s="11">
        <f t="shared" si="999"/>
        <v>3.1277049801940691</v>
      </c>
      <c r="AN4119" s="3" t="str">
        <f t="shared" si="1002"/>
        <v>n/a</v>
      </c>
      <c r="AO4119" s="3" t="str">
        <f t="shared" si="1003"/>
        <v>n/a</v>
      </c>
      <c r="AP4119" s="3" t="s">
        <v>8</v>
      </c>
      <c r="AQ4119" s="124" t="s">
        <v>163</v>
      </c>
      <c r="AR4119" s="4"/>
      <c r="AS4119" s="3"/>
    </row>
    <row r="4120" spans="1:45" ht="15" customHeight="1">
      <c r="A4120" s="11">
        <v>55.8</v>
      </c>
      <c r="B4120" s="32" t="s">
        <v>14</v>
      </c>
      <c r="C4120" s="17">
        <v>39.611666999999997</v>
      </c>
      <c r="D4120" s="17">
        <v>-74.436667</v>
      </c>
      <c r="E4120" s="40" t="s">
        <v>119</v>
      </c>
      <c r="F4120" s="18">
        <v>35.5</v>
      </c>
      <c r="G4120" s="17">
        <v>33.700000000000003</v>
      </c>
      <c r="H4120" s="17">
        <v>33.1</v>
      </c>
      <c r="I4120" s="17">
        <v>34.6</v>
      </c>
      <c r="J4120" s="17">
        <v>36</v>
      </c>
      <c r="K4120" s="30">
        <v>37.5</v>
      </c>
      <c r="L4120" s="10">
        <f t="shared" si="1001"/>
        <v>35.5</v>
      </c>
      <c r="M4120" s="52" t="str">
        <f t="shared" si="1004"/>
        <v>mid latitude</v>
      </c>
      <c r="N4120" s="32" t="s">
        <v>8</v>
      </c>
      <c r="O4120" s="24" t="s">
        <v>8</v>
      </c>
      <c r="P4120" s="24" t="s">
        <v>8</v>
      </c>
      <c r="Q4120" s="24" t="s">
        <v>8</v>
      </c>
      <c r="R4120" s="24" t="s">
        <v>8</v>
      </c>
      <c r="S4120" s="37" t="s">
        <v>8</v>
      </c>
      <c r="T4120" s="46" t="s">
        <v>8</v>
      </c>
      <c r="U4120" s="11">
        <v>2.4739516377273035E-2</v>
      </c>
      <c r="V4120" s="11">
        <v>5.9969065793888603E-2</v>
      </c>
      <c r="W4120" s="11">
        <v>2.7843532465268175E-2</v>
      </c>
      <c r="X4120" s="11">
        <v>0.76047015795789585</v>
      </c>
      <c r="Y4120" s="12">
        <v>0.12697772740567415</v>
      </c>
      <c r="Z4120" s="10">
        <f t="shared" si="993"/>
        <v>0.89671634996976946</v>
      </c>
      <c r="AA4120" s="11">
        <f t="shared" si="994"/>
        <v>-0.27342637557301624</v>
      </c>
      <c r="AB4120" s="11">
        <f t="shared" si="1000"/>
        <v>-4.7344911609501536E-2</v>
      </c>
      <c r="AC4120" s="11">
        <f t="shared" si="995"/>
        <v>28.443719648821403</v>
      </c>
      <c r="AD4120" s="11">
        <f t="shared" si="996"/>
        <v>35.361608045910096</v>
      </c>
      <c r="AE4120" s="10">
        <v>30.618164239594901</v>
      </c>
      <c r="AF4120" s="11">
        <v>38.2872264552445</v>
      </c>
      <c r="AG4120" s="12">
        <v>46.116568569741403</v>
      </c>
      <c r="AH4120" s="10" t="s">
        <v>8</v>
      </c>
      <c r="AI4120" s="11" t="s">
        <v>8</v>
      </c>
      <c r="AJ4120" s="11" t="s">
        <v>8</v>
      </c>
      <c r="AK4120" s="11">
        <f t="shared" si="997"/>
        <v>0.11255211463642985</v>
      </c>
      <c r="AL4120" s="11">
        <f t="shared" si="998"/>
        <v>2.1537879889591447</v>
      </c>
      <c r="AM4120" s="11">
        <f t="shared" si="999"/>
        <v>3.0731834860649974</v>
      </c>
      <c r="AN4120" s="3" t="str">
        <f t="shared" si="1002"/>
        <v>n/a</v>
      </c>
      <c r="AO4120" s="3" t="str">
        <f t="shared" si="1003"/>
        <v>n/a</v>
      </c>
      <c r="AP4120" s="3" t="s">
        <v>8</v>
      </c>
      <c r="AQ4120" s="124" t="s">
        <v>163</v>
      </c>
      <c r="AR4120" s="4"/>
      <c r="AS4120" s="3"/>
    </row>
    <row r="4121" spans="1:45" ht="15" customHeight="1">
      <c r="A4121" s="11">
        <v>55.8</v>
      </c>
      <c r="B4121" s="32" t="s">
        <v>14</v>
      </c>
      <c r="C4121" s="17">
        <v>39.611666999999997</v>
      </c>
      <c r="D4121" s="17">
        <v>-74.436667</v>
      </c>
      <c r="E4121" s="40" t="s">
        <v>119</v>
      </c>
      <c r="F4121" s="18">
        <v>35.5</v>
      </c>
      <c r="G4121" s="17">
        <v>33.700000000000003</v>
      </c>
      <c r="H4121" s="17">
        <v>33.1</v>
      </c>
      <c r="I4121" s="17">
        <v>34.6</v>
      </c>
      <c r="J4121" s="17">
        <v>36</v>
      </c>
      <c r="K4121" s="30">
        <v>37.5</v>
      </c>
      <c r="L4121" s="10">
        <f t="shared" si="1001"/>
        <v>35.5</v>
      </c>
      <c r="M4121" s="52" t="str">
        <f t="shared" si="1004"/>
        <v>mid latitude</v>
      </c>
      <c r="N4121" s="32" t="s">
        <v>8</v>
      </c>
      <c r="O4121" s="24" t="s">
        <v>8</v>
      </c>
      <c r="P4121" s="24" t="s">
        <v>8</v>
      </c>
      <c r="Q4121" s="24" t="s">
        <v>8</v>
      </c>
      <c r="R4121" s="24" t="s">
        <v>8</v>
      </c>
      <c r="S4121" s="37" t="s">
        <v>8</v>
      </c>
      <c r="T4121" s="46" t="s">
        <v>8</v>
      </c>
      <c r="U4121" s="11">
        <v>2.3462530305977888E-2</v>
      </c>
      <c r="V4121" s="11">
        <v>5.7105050405454549E-2</v>
      </c>
      <c r="W4121" s="11">
        <v>2.5955773865481688E-2</v>
      </c>
      <c r="X4121" s="11">
        <v>0.77126249062802066</v>
      </c>
      <c r="Y4121" s="12">
        <v>0.1222141547950653</v>
      </c>
      <c r="Z4121" s="10">
        <f t="shared" si="993"/>
        <v>0.89742596056765456</v>
      </c>
      <c r="AA4121" s="11">
        <f t="shared" si="994"/>
        <v>-0.2707703153404194</v>
      </c>
      <c r="AB4121" s="11">
        <f t="shared" si="1000"/>
        <v>-4.7001371432982296E-2</v>
      </c>
      <c r="AC4121" s="11">
        <f t="shared" si="995"/>
        <v>28.62300371452169</v>
      </c>
      <c r="AD4121" s="11">
        <f t="shared" si="996"/>
        <v>35.385106193984015</v>
      </c>
      <c r="AE4121" s="10">
        <v>30.7661549776636</v>
      </c>
      <c r="AF4121" s="11">
        <v>38.561242642327002</v>
      </c>
      <c r="AG4121" s="12">
        <v>46.381093112397501</v>
      </c>
      <c r="AH4121" s="10" t="s">
        <v>8</v>
      </c>
      <c r="AI4121" s="11" t="s">
        <v>8</v>
      </c>
      <c r="AJ4121" s="11" t="s">
        <v>8</v>
      </c>
      <c r="AK4121" s="11">
        <f t="shared" si="997"/>
        <v>0.10652335457691413</v>
      </c>
      <c r="AL4121" s="11">
        <f t="shared" si="998"/>
        <v>2.2000904577689342</v>
      </c>
      <c r="AM4121" s="11">
        <f t="shared" si="999"/>
        <v>3.0794974284173198</v>
      </c>
      <c r="AN4121" s="3" t="str">
        <f t="shared" si="1002"/>
        <v>n/a</v>
      </c>
      <c r="AO4121" s="3" t="str">
        <f t="shared" si="1003"/>
        <v>n/a</v>
      </c>
      <c r="AP4121" s="3" t="s">
        <v>8</v>
      </c>
      <c r="AQ4121" s="124" t="s">
        <v>163</v>
      </c>
      <c r="AR4121" s="4"/>
      <c r="AS4121" s="3"/>
    </row>
    <row r="4122" spans="1:45" ht="15" customHeight="1">
      <c r="A4122" s="11">
        <v>55.8</v>
      </c>
      <c r="B4122" s="32" t="s">
        <v>14</v>
      </c>
      <c r="C4122" s="17">
        <v>39.611666999999997</v>
      </c>
      <c r="D4122" s="17">
        <v>-74.436667</v>
      </c>
      <c r="E4122" s="40" t="s">
        <v>119</v>
      </c>
      <c r="F4122" s="18">
        <v>35.5</v>
      </c>
      <c r="G4122" s="17">
        <v>33.700000000000003</v>
      </c>
      <c r="H4122" s="17">
        <v>33.1</v>
      </c>
      <c r="I4122" s="17">
        <v>34.6</v>
      </c>
      <c r="J4122" s="17">
        <v>36</v>
      </c>
      <c r="K4122" s="30">
        <v>37.5</v>
      </c>
      <c r="L4122" s="10">
        <f t="shared" si="1001"/>
        <v>35.5</v>
      </c>
      <c r="M4122" s="52" t="str">
        <f t="shared" si="1004"/>
        <v>mid latitude</v>
      </c>
      <c r="N4122" s="32" t="s">
        <v>8</v>
      </c>
      <c r="O4122" s="24" t="s">
        <v>8</v>
      </c>
      <c r="P4122" s="24" t="s">
        <v>8</v>
      </c>
      <c r="Q4122" s="24" t="s">
        <v>8</v>
      </c>
      <c r="R4122" s="24" t="s">
        <v>8</v>
      </c>
      <c r="S4122" s="37" t="s">
        <v>8</v>
      </c>
      <c r="T4122" s="46" t="s">
        <v>8</v>
      </c>
      <c r="U4122" s="11">
        <v>2.3352421727267016E-2</v>
      </c>
      <c r="V4122" s="11">
        <v>5.8839263164384648E-2</v>
      </c>
      <c r="W4122" s="11">
        <v>2.6014023480465026E-2</v>
      </c>
      <c r="X4122" s="11">
        <v>0.76695361572384635</v>
      </c>
      <c r="Y4122" s="12">
        <v>0.12484067590403695</v>
      </c>
      <c r="Z4122" s="10">
        <f t="shared" si="993"/>
        <v>0.89979496227843192</v>
      </c>
      <c r="AA4122" s="11">
        <f t="shared" si="994"/>
        <v>-0.26458294701759472</v>
      </c>
      <c r="AB4122" s="11">
        <f t="shared" si="1000"/>
        <v>-4.5856442667232343E-2</v>
      </c>
      <c r="AC4122" s="11">
        <f t="shared" si="995"/>
        <v>29.040651076312354</v>
      </c>
      <c r="AD4122" s="11">
        <f t="shared" si="996"/>
        <v>35.463419321561311</v>
      </c>
      <c r="AE4122" s="10">
        <v>30.854794589643099</v>
      </c>
      <c r="AF4122" s="11">
        <v>38.618242280023097</v>
      </c>
      <c r="AG4122" s="12">
        <v>46.464419408539001</v>
      </c>
      <c r="AH4122" s="10" t="s">
        <v>8</v>
      </c>
      <c r="AI4122" s="11" t="s">
        <v>8</v>
      </c>
      <c r="AJ4122" s="11" t="s">
        <v>8</v>
      </c>
      <c r="AK4122" s="11">
        <f t="shared" si="997"/>
        <v>0.1082057083721167</v>
      </c>
      <c r="AL4122" s="11">
        <f t="shared" si="998"/>
        <v>2.2618286328744728</v>
      </c>
      <c r="AM4122" s="11">
        <f t="shared" si="999"/>
        <v>3.0828014103074532</v>
      </c>
      <c r="AN4122" s="3" t="str">
        <f t="shared" si="1002"/>
        <v>n/a</v>
      </c>
      <c r="AO4122" s="3" t="str">
        <f t="shared" si="1003"/>
        <v>n/a</v>
      </c>
      <c r="AP4122" s="3" t="s">
        <v>8</v>
      </c>
      <c r="AQ4122" s="124" t="s">
        <v>163</v>
      </c>
      <c r="AR4122" s="4"/>
      <c r="AS4122" s="3"/>
    </row>
    <row r="4123" spans="1:45" ht="15" customHeight="1">
      <c r="A4123" s="11">
        <v>55.8</v>
      </c>
      <c r="B4123" s="32" t="s">
        <v>14</v>
      </c>
      <c r="C4123" s="17">
        <v>39.611666999999997</v>
      </c>
      <c r="D4123" s="17">
        <v>-74.436667</v>
      </c>
      <c r="E4123" s="40" t="s">
        <v>119</v>
      </c>
      <c r="F4123" s="18">
        <v>35.5</v>
      </c>
      <c r="G4123" s="17">
        <v>33.700000000000003</v>
      </c>
      <c r="H4123" s="17">
        <v>33.1</v>
      </c>
      <c r="I4123" s="17">
        <v>34.6</v>
      </c>
      <c r="J4123" s="17">
        <v>36</v>
      </c>
      <c r="K4123" s="30">
        <v>37.5</v>
      </c>
      <c r="L4123" s="10">
        <f t="shared" si="1001"/>
        <v>35.5</v>
      </c>
      <c r="M4123" s="52" t="str">
        <f t="shared" si="1004"/>
        <v>mid latitude</v>
      </c>
      <c r="N4123" s="32" t="s">
        <v>8</v>
      </c>
      <c r="O4123" s="24" t="s">
        <v>8</v>
      </c>
      <c r="P4123" s="24" t="s">
        <v>8</v>
      </c>
      <c r="Q4123" s="24" t="s">
        <v>8</v>
      </c>
      <c r="R4123" s="24" t="s">
        <v>8</v>
      </c>
      <c r="S4123" s="37" t="s">
        <v>8</v>
      </c>
      <c r="T4123" s="46" t="s">
        <v>8</v>
      </c>
      <c r="U4123" s="11">
        <v>2.3947122379436671E-2</v>
      </c>
      <c r="V4123" s="11">
        <v>5.9657235268503042E-2</v>
      </c>
      <c r="W4123" s="11">
        <v>2.7437817762865635E-2</v>
      </c>
      <c r="X4123" s="11">
        <v>0.75982418490152848</v>
      </c>
      <c r="Y4123" s="12">
        <v>0.12913363968766611</v>
      </c>
      <c r="Z4123" s="10">
        <f t="shared" si="993"/>
        <v>0.9002933648018705</v>
      </c>
      <c r="AA4123" s="11">
        <f t="shared" si="994"/>
        <v>-0.2698248386735817</v>
      </c>
      <c r="AB4123" s="11">
        <f t="shared" si="1000"/>
        <v>-4.5615950611402757E-2</v>
      </c>
      <c r="AC4123" s="11">
        <f t="shared" si="995"/>
        <v>28.686823389533235</v>
      </c>
      <c r="AD4123" s="11">
        <f t="shared" si="996"/>
        <v>35.47986897818005</v>
      </c>
      <c r="AE4123" s="10">
        <v>30.9862168895454</v>
      </c>
      <c r="AF4123" s="11">
        <v>38.703805155220799</v>
      </c>
      <c r="AG4123" s="12">
        <v>46.493919409427498</v>
      </c>
      <c r="AH4123" s="10" t="s">
        <v>8</v>
      </c>
      <c r="AI4123" s="11" t="s">
        <v>8</v>
      </c>
      <c r="AJ4123" s="11" t="s">
        <v>8</v>
      </c>
      <c r="AK4123" s="11">
        <f t="shared" si="997"/>
        <v>0.11104217541080535</v>
      </c>
      <c r="AL4123" s="11">
        <f t="shared" si="998"/>
        <v>2.1742704096986603</v>
      </c>
      <c r="AM4123" s="11">
        <f t="shared" si="999"/>
        <v>3.0898598372672996</v>
      </c>
      <c r="AN4123" s="3" t="str">
        <f t="shared" si="1002"/>
        <v>n/a</v>
      </c>
      <c r="AO4123" s="3" t="str">
        <f t="shared" si="1003"/>
        <v>n/a</v>
      </c>
      <c r="AP4123" s="3" t="s">
        <v>8</v>
      </c>
      <c r="AQ4123" s="124" t="s">
        <v>163</v>
      </c>
      <c r="AR4123" s="4"/>
      <c r="AS4123" s="3"/>
    </row>
    <row r="4124" spans="1:45" ht="15" customHeight="1">
      <c r="A4124" s="11">
        <v>55.8</v>
      </c>
      <c r="B4124" s="32" t="s">
        <v>14</v>
      </c>
      <c r="C4124" s="17">
        <v>39.611666999999997</v>
      </c>
      <c r="D4124" s="17">
        <v>-74.436667</v>
      </c>
      <c r="E4124" s="40" t="s">
        <v>119</v>
      </c>
      <c r="F4124" s="18">
        <v>35.5</v>
      </c>
      <c r="G4124" s="17">
        <v>33.700000000000003</v>
      </c>
      <c r="H4124" s="17">
        <v>33.1</v>
      </c>
      <c r="I4124" s="17">
        <v>34.6</v>
      </c>
      <c r="J4124" s="17">
        <v>36</v>
      </c>
      <c r="K4124" s="30">
        <v>37.5</v>
      </c>
      <c r="L4124" s="10">
        <f t="shared" si="1001"/>
        <v>35.5</v>
      </c>
      <c r="M4124" s="52" t="str">
        <f t="shared" si="1004"/>
        <v>mid latitude</v>
      </c>
      <c r="N4124" s="32" t="s">
        <v>8</v>
      </c>
      <c r="O4124" s="24" t="s">
        <v>8</v>
      </c>
      <c r="P4124" s="24" t="s">
        <v>8</v>
      </c>
      <c r="Q4124" s="24" t="s">
        <v>8</v>
      </c>
      <c r="R4124" s="24" t="s">
        <v>8</v>
      </c>
      <c r="S4124" s="37" t="s">
        <v>8</v>
      </c>
      <c r="T4124" s="46" t="s">
        <v>8</v>
      </c>
      <c r="U4124" s="11">
        <v>2.2182818342889751E-2</v>
      </c>
      <c r="V4124" s="11">
        <v>5.5987522098465838E-2</v>
      </c>
      <c r="W4124" s="11">
        <v>2.5923948397040691E-2</v>
      </c>
      <c r="X4124" s="11">
        <v>0.76938567201820407</v>
      </c>
      <c r="Y4124" s="12">
        <v>0.12652003914339954</v>
      </c>
      <c r="Z4124" s="10">
        <f t="shared" si="993"/>
        <v>0.90380988667520767</v>
      </c>
      <c r="AA4124" s="11">
        <f t="shared" si="994"/>
        <v>-0.26933565560844547</v>
      </c>
      <c r="AB4124" s="11">
        <f t="shared" si="1000"/>
        <v>-4.3922912280096225E-2</v>
      </c>
      <c r="AC4124" s="11">
        <f t="shared" si="995"/>
        <v>28.719843246429928</v>
      </c>
      <c r="AD4124" s="11">
        <f t="shared" si="996"/>
        <v>35.59567280004142</v>
      </c>
      <c r="AE4124" s="10">
        <v>31.102354544535402</v>
      </c>
      <c r="AF4124" s="11">
        <v>38.793386922801098</v>
      </c>
      <c r="AG4124" s="12">
        <v>46.753220917091397</v>
      </c>
      <c r="AH4124" s="10" t="s">
        <v>8</v>
      </c>
      <c r="AI4124" s="11" t="s">
        <v>8</v>
      </c>
      <c r="AJ4124" s="11" t="s">
        <v>8</v>
      </c>
      <c r="AK4124" s="11">
        <f t="shared" si="997"/>
        <v>0.10409428883839629</v>
      </c>
      <c r="AL4124" s="11">
        <f t="shared" si="998"/>
        <v>2.1596834417729749</v>
      </c>
      <c r="AM4124" s="11">
        <f t="shared" si="999"/>
        <v>3.1134659784071168</v>
      </c>
      <c r="AN4124" s="3" t="str">
        <f t="shared" si="1002"/>
        <v>n/a</v>
      </c>
      <c r="AO4124" s="3" t="str">
        <f t="shared" si="1003"/>
        <v>n/a</v>
      </c>
      <c r="AP4124" s="3" t="s">
        <v>8</v>
      </c>
      <c r="AQ4124" s="124" t="s">
        <v>163</v>
      </c>
      <c r="AR4124" s="4"/>
      <c r="AS4124" s="3"/>
    </row>
    <row r="4125" spans="1:45" ht="15" customHeight="1">
      <c r="A4125" s="11">
        <v>55.8</v>
      </c>
      <c r="B4125" s="32" t="s">
        <v>14</v>
      </c>
      <c r="C4125" s="17">
        <v>39.611666999999997</v>
      </c>
      <c r="D4125" s="17">
        <v>-74.436667</v>
      </c>
      <c r="E4125" s="40" t="s">
        <v>119</v>
      </c>
      <c r="F4125" s="18">
        <v>35.5</v>
      </c>
      <c r="G4125" s="17">
        <v>33.700000000000003</v>
      </c>
      <c r="H4125" s="17">
        <v>33.1</v>
      </c>
      <c r="I4125" s="17">
        <v>34.6</v>
      </c>
      <c r="J4125" s="17">
        <v>36</v>
      </c>
      <c r="K4125" s="30">
        <v>37.5</v>
      </c>
      <c r="L4125" s="10">
        <f t="shared" si="1001"/>
        <v>35.5</v>
      </c>
      <c r="M4125" s="52" t="str">
        <f t="shared" si="1004"/>
        <v>mid latitude</v>
      </c>
      <c r="N4125" s="32" t="s">
        <v>8</v>
      </c>
      <c r="O4125" s="24" t="s">
        <v>8</v>
      </c>
      <c r="P4125" s="24" t="s">
        <v>8</v>
      </c>
      <c r="Q4125" s="24" t="s">
        <v>8</v>
      </c>
      <c r="R4125" s="24" t="s">
        <v>8</v>
      </c>
      <c r="S4125" s="37" t="s">
        <v>8</v>
      </c>
      <c r="T4125" s="46" t="s">
        <v>8</v>
      </c>
      <c r="U4125" s="11">
        <v>2.2011906557361613E-2</v>
      </c>
      <c r="V4125" s="11">
        <v>5.5662558911096914E-2</v>
      </c>
      <c r="W4125" s="11">
        <v>2.5718184156364902E-2</v>
      </c>
      <c r="X4125" s="11">
        <v>0.76983906805723556</v>
      </c>
      <c r="Y4125" s="12">
        <v>0.12676828231794102</v>
      </c>
      <c r="Z4125" s="10">
        <f t="shared" si="993"/>
        <v>0.9043629760639158</v>
      </c>
      <c r="AA4125" s="11">
        <f t="shared" si="994"/>
        <v>-0.26892649727535561</v>
      </c>
      <c r="AB4125" s="11">
        <f t="shared" si="1000"/>
        <v>-4.3657225650287158E-2</v>
      </c>
      <c r="AC4125" s="11">
        <f t="shared" si="995"/>
        <v>28.747461433913493</v>
      </c>
      <c r="AD4125" s="11">
        <f t="shared" si="996"/>
        <v>35.61384576552036</v>
      </c>
      <c r="AE4125" s="10">
        <v>31.097735087559801</v>
      </c>
      <c r="AF4125" s="11">
        <v>38.840697265104403</v>
      </c>
      <c r="AG4125" s="12">
        <v>46.645655879063902</v>
      </c>
      <c r="AH4125" s="10" t="s">
        <v>8</v>
      </c>
      <c r="AI4125" s="11" t="s">
        <v>8</v>
      </c>
      <c r="AJ4125" s="11" t="s">
        <v>8</v>
      </c>
      <c r="AK4125" s="11">
        <f t="shared" si="997"/>
        <v>0.10339264962482342</v>
      </c>
      <c r="AL4125" s="11">
        <f t="shared" si="998"/>
        <v>2.1643269436392609</v>
      </c>
      <c r="AM4125" s="11">
        <f t="shared" si="999"/>
        <v>3.1176651052962177</v>
      </c>
      <c r="AN4125" s="3" t="str">
        <f t="shared" si="1002"/>
        <v>n/a</v>
      </c>
      <c r="AO4125" s="3" t="str">
        <f t="shared" si="1003"/>
        <v>n/a</v>
      </c>
      <c r="AP4125" s="3" t="s">
        <v>8</v>
      </c>
      <c r="AQ4125" s="124" t="s">
        <v>163</v>
      </c>
      <c r="AR4125" s="4"/>
      <c r="AS4125" s="3"/>
    </row>
    <row r="4126" spans="1:45" ht="15" customHeight="1">
      <c r="A4126" s="11">
        <v>55.8</v>
      </c>
      <c r="B4126" s="32" t="s">
        <v>14</v>
      </c>
      <c r="C4126" s="17">
        <v>39.611666999999997</v>
      </c>
      <c r="D4126" s="17">
        <v>-74.436667</v>
      </c>
      <c r="E4126" s="40" t="s">
        <v>119</v>
      </c>
      <c r="F4126" s="18">
        <v>35.5</v>
      </c>
      <c r="G4126" s="17">
        <v>33.700000000000003</v>
      </c>
      <c r="H4126" s="17">
        <v>33.1</v>
      </c>
      <c r="I4126" s="17">
        <v>34.6</v>
      </c>
      <c r="J4126" s="17">
        <v>36</v>
      </c>
      <c r="K4126" s="30">
        <v>37.5</v>
      </c>
      <c r="L4126" s="10">
        <f t="shared" si="1001"/>
        <v>35.5</v>
      </c>
      <c r="M4126" s="52" t="str">
        <f t="shared" si="1004"/>
        <v>mid latitude</v>
      </c>
      <c r="N4126" s="32" t="s">
        <v>8</v>
      </c>
      <c r="O4126" s="24" t="s">
        <v>8</v>
      </c>
      <c r="P4126" s="24" t="s">
        <v>8</v>
      </c>
      <c r="Q4126" s="24" t="s">
        <v>8</v>
      </c>
      <c r="R4126" s="24" t="s">
        <v>8</v>
      </c>
      <c r="S4126" s="37" t="s">
        <v>8</v>
      </c>
      <c r="T4126" s="46" t="s">
        <v>8</v>
      </c>
      <c r="U4126" s="11">
        <v>2.1228938820378771E-2</v>
      </c>
      <c r="V4126" s="11">
        <v>5.4269194739569988E-2</v>
      </c>
      <c r="W4126" s="11">
        <v>2.5164502096185502E-2</v>
      </c>
      <c r="X4126" s="11">
        <v>0.77040706962419869</v>
      </c>
      <c r="Y4126" s="12">
        <v>0.12893029471966688</v>
      </c>
      <c r="Z4126" s="10">
        <f t="shared" si="993"/>
        <v>0.90753661802377394</v>
      </c>
      <c r="AA4126" s="11">
        <f t="shared" si="994"/>
        <v>-0.26831491991700385</v>
      </c>
      <c r="AB4126" s="11">
        <f t="shared" si="1000"/>
        <v>-4.2135842672207754E-2</v>
      </c>
      <c r="AC4126" s="11">
        <f t="shared" si="995"/>
        <v>28.788742905602238</v>
      </c>
      <c r="AD4126" s="11">
        <f t="shared" si="996"/>
        <v>35.717908361220992</v>
      </c>
      <c r="AE4126" s="10">
        <v>31.256156829153699</v>
      </c>
      <c r="AF4126" s="11">
        <v>39.001801038212399</v>
      </c>
      <c r="AG4126" s="12">
        <v>46.936323452539298</v>
      </c>
      <c r="AH4126" s="10" t="s">
        <v>8</v>
      </c>
      <c r="AI4126" s="11" t="s">
        <v>8</v>
      </c>
      <c r="AJ4126" s="11" t="s">
        <v>8</v>
      </c>
      <c r="AK4126" s="11">
        <f t="shared" si="997"/>
        <v>0.10066263565613429</v>
      </c>
      <c r="AL4126" s="11">
        <f t="shared" si="998"/>
        <v>2.156577329928425</v>
      </c>
      <c r="AM4126" s="11">
        <f t="shared" si="999"/>
        <v>3.1402622558396232</v>
      </c>
      <c r="AN4126" s="3" t="str">
        <f t="shared" si="1002"/>
        <v>n/a</v>
      </c>
      <c r="AO4126" s="3" t="str">
        <f t="shared" si="1003"/>
        <v>n/a</v>
      </c>
      <c r="AP4126" s="3" t="s">
        <v>8</v>
      </c>
      <c r="AQ4126" s="124" t="s">
        <v>163</v>
      </c>
      <c r="AR4126" s="4"/>
      <c r="AS4126" s="3"/>
    </row>
    <row r="4127" spans="1:45" ht="15" customHeight="1">
      <c r="A4127" s="11">
        <v>55.8</v>
      </c>
      <c r="B4127" s="32" t="s">
        <v>14</v>
      </c>
      <c r="C4127" s="17">
        <v>39.611666999999997</v>
      </c>
      <c r="D4127" s="17">
        <v>-74.436667</v>
      </c>
      <c r="E4127" s="40" t="s">
        <v>119</v>
      </c>
      <c r="F4127" s="18">
        <v>35.5</v>
      </c>
      <c r="G4127" s="17">
        <v>33.700000000000003</v>
      </c>
      <c r="H4127" s="17">
        <v>33.1</v>
      </c>
      <c r="I4127" s="17">
        <v>34.6</v>
      </c>
      <c r="J4127" s="17">
        <v>36</v>
      </c>
      <c r="K4127" s="30">
        <v>37.5</v>
      </c>
      <c r="L4127" s="10">
        <f t="shared" si="1001"/>
        <v>35.5</v>
      </c>
      <c r="M4127" s="52" t="str">
        <f t="shared" si="1004"/>
        <v>mid latitude</v>
      </c>
      <c r="N4127" s="32" t="s">
        <v>8</v>
      </c>
      <c r="O4127" s="24" t="s">
        <v>8</v>
      </c>
      <c r="P4127" s="24" t="s">
        <v>8</v>
      </c>
      <c r="Q4127" s="24" t="s">
        <v>8</v>
      </c>
      <c r="R4127" s="24" t="s">
        <v>8</v>
      </c>
      <c r="S4127" s="37" t="s">
        <v>8</v>
      </c>
      <c r="T4127" s="46" t="s">
        <v>8</v>
      </c>
      <c r="U4127" s="11">
        <v>2.004301499006339E-2</v>
      </c>
      <c r="V4127" s="11">
        <v>5.3043538087849833E-2</v>
      </c>
      <c r="W4127" s="11">
        <v>2.4172959995882176E-2</v>
      </c>
      <c r="X4127" s="11">
        <v>0.76949813868395656</v>
      </c>
      <c r="Y4127" s="12">
        <v>0.13324234824224809</v>
      </c>
      <c r="Z4127" s="10">
        <f t="shared" si="993"/>
        <v>0.91304619027530454</v>
      </c>
      <c r="AA4127" s="11">
        <f t="shared" si="994"/>
        <v>-0.2632996064667068</v>
      </c>
      <c r="AB4127" s="11">
        <f t="shared" si="1000"/>
        <v>-3.9507251300027961E-2</v>
      </c>
      <c r="AC4127" s="11">
        <f t="shared" si="995"/>
        <v>29.12727656349729</v>
      </c>
      <c r="AD4127" s="11">
        <f t="shared" si="996"/>
        <v>35.897704011078091</v>
      </c>
      <c r="AE4127" s="10">
        <v>31.2938925281859</v>
      </c>
      <c r="AF4127" s="11">
        <v>39.046099931042797</v>
      </c>
      <c r="AG4127" s="12">
        <v>47.022078178746</v>
      </c>
      <c r="AH4127" s="10" t="s">
        <v>8</v>
      </c>
      <c r="AI4127" s="11" t="s">
        <v>8</v>
      </c>
      <c r="AJ4127" s="11" t="s">
        <v>8</v>
      </c>
      <c r="AK4127" s="11">
        <f t="shared" si="997"/>
        <v>9.7259513073795406E-2</v>
      </c>
      <c r="AL4127" s="11">
        <f t="shared" si="998"/>
        <v>2.1943335899652219</v>
      </c>
      <c r="AM4127" s="11">
        <f t="shared" si="999"/>
        <v>3.174023671415271</v>
      </c>
      <c r="AN4127" s="3" t="str">
        <f t="shared" si="1002"/>
        <v>n/a</v>
      </c>
      <c r="AO4127" s="3" t="str">
        <f t="shared" si="1003"/>
        <v>n/a</v>
      </c>
      <c r="AP4127" s="3" t="s">
        <v>8</v>
      </c>
      <c r="AQ4127" s="124" t="s">
        <v>163</v>
      </c>
      <c r="AR4127" s="4"/>
      <c r="AS4127" s="3"/>
    </row>
    <row r="4128" spans="1:45" ht="15" customHeight="1">
      <c r="A4128" s="11">
        <v>55.8</v>
      </c>
      <c r="B4128" s="32" t="s">
        <v>14</v>
      </c>
      <c r="C4128" s="17">
        <v>39.611666999999997</v>
      </c>
      <c r="D4128" s="17">
        <v>-74.436667</v>
      </c>
      <c r="E4128" s="40" t="s">
        <v>119</v>
      </c>
      <c r="F4128" s="18">
        <v>35.5</v>
      </c>
      <c r="G4128" s="17">
        <v>33.700000000000003</v>
      </c>
      <c r="H4128" s="17">
        <v>33.1</v>
      </c>
      <c r="I4128" s="17">
        <v>34.6</v>
      </c>
      <c r="J4128" s="17">
        <v>36</v>
      </c>
      <c r="K4128" s="30">
        <v>37.5</v>
      </c>
      <c r="L4128" s="10">
        <f t="shared" si="1001"/>
        <v>35.5</v>
      </c>
      <c r="M4128" s="52" t="str">
        <f t="shared" si="1004"/>
        <v>mid latitude</v>
      </c>
      <c r="N4128" s="32" t="s">
        <v>8</v>
      </c>
      <c r="O4128" s="24" t="s">
        <v>8</v>
      </c>
      <c r="P4128" s="24" t="s">
        <v>8</v>
      </c>
      <c r="Q4128" s="24" t="s">
        <v>8</v>
      </c>
      <c r="R4128" s="24" t="s">
        <v>8</v>
      </c>
      <c r="S4128" s="37" t="s">
        <v>8</v>
      </c>
      <c r="T4128" s="46" t="s">
        <v>8</v>
      </c>
      <c r="U4128" s="11">
        <v>2.0035681156922808E-2</v>
      </c>
      <c r="V4128" s="11">
        <v>5.385901952902214E-2</v>
      </c>
      <c r="W4128" s="11">
        <v>2.4924584466004034E-2</v>
      </c>
      <c r="X4128" s="11">
        <v>0.76892477574506801</v>
      </c>
      <c r="Y4128" s="12">
        <v>0.13225593910298306</v>
      </c>
      <c r="Z4128" s="10">
        <f t="shared" si="993"/>
        <v>0.91329368511260822</v>
      </c>
      <c r="AA4128" s="11">
        <f t="shared" si="994"/>
        <v>-0.26358326484706307</v>
      </c>
      <c r="AB4128" s="11">
        <f t="shared" si="1000"/>
        <v>-3.9389545232009639E-2</v>
      </c>
      <c r="AC4128" s="11">
        <f t="shared" si="995"/>
        <v>29.108129622823242</v>
      </c>
      <c r="AD4128" s="11">
        <f t="shared" si="996"/>
        <v>35.905755106130542</v>
      </c>
      <c r="AE4128" s="10">
        <v>31.4136378558098</v>
      </c>
      <c r="AF4128" s="11">
        <v>39.243553568771901</v>
      </c>
      <c r="AG4128" s="12">
        <v>47.262419186006397</v>
      </c>
      <c r="AH4128" s="10" t="s">
        <v>8</v>
      </c>
      <c r="AI4128" s="11" t="s">
        <v>8</v>
      </c>
      <c r="AJ4128" s="11" t="s">
        <v>8</v>
      </c>
      <c r="AK4128" s="11">
        <f t="shared" si="997"/>
        <v>9.8819285151948988E-2</v>
      </c>
      <c r="AL4128" s="11">
        <f t="shared" si="998"/>
        <v>2.1608793359216607</v>
      </c>
      <c r="AM4128" s="11">
        <f t="shared" si="999"/>
        <v>3.1658574924407858</v>
      </c>
      <c r="AN4128" s="3" t="str">
        <f t="shared" si="1002"/>
        <v>n/a</v>
      </c>
      <c r="AO4128" s="3" t="str">
        <f t="shared" si="1003"/>
        <v>n/a</v>
      </c>
      <c r="AP4128" s="3" t="s">
        <v>8</v>
      </c>
      <c r="AQ4128" s="124" t="s">
        <v>163</v>
      </c>
      <c r="AR4128" s="4"/>
      <c r="AS4128" s="3"/>
    </row>
    <row r="4129" spans="1:45" ht="15" customHeight="1">
      <c r="A4129" s="11">
        <v>55.8</v>
      </c>
      <c r="B4129" s="32" t="s">
        <v>14</v>
      </c>
      <c r="C4129" s="17">
        <v>39.611666999999997</v>
      </c>
      <c r="D4129" s="17">
        <v>-74.436667</v>
      </c>
      <c r="E4129" s="40" t="s">
        <v>119</v>
      </c>
      <c r="F4129" s="18">
        <v>35.5</v>
      </c>
      <c r="G4129" s="17">
        <v>33.700000000000003</v>
      </c>
      <c r="H4129" s="17">
        <v>33.1</v>
      </c>
      <c r="I4129" s="17">
        <v>34.6</v>
      </c>
      <c r="J4129" s="17">
        <v>36</v>
      </c>
      <c r="K4129" s="30">
        <v>37.5</v>
      </c>
      <c r="L4129" s="10">
        <f t="shared" si="1001"/>
        <v>35.5</v>
      </c>
      <c r="M4129" s="52" t="str">
        <f t="shared" si="1004"/>
        <v>mid latitude</v>
      </c>
      <c r="N4129" s="32" t="s">
        <v>8</v>
      </c>
      <c r="O4129" s="24" t="s">
        <v>8</v>
      </c>
      <c r="P4129" s="24" t="s">
        <v>8</v>
      </c>
      <c r="Q4129" s="24" t="s">
        <v>8</v>
      </c>
      <c r="R4129" s="24" t="s">
        <v>8</v>
      </c>
      <c r="S4129" s="37" t="s">
        <v>8</v>
      </c>
      <c r="T4129" s="46" t="s">
        <v>8</v>
      </c>
      <c r="U4129" s="11">
        <v>1.8672297780268014E-2</v>
      </c>
      <c r="V4129" s="11">
        <v>4.9716183888866568E-2</v>
      </c>
      <c r="W4129" s="11">
        <v>2.2917005632535313E-2</v>
      </c>
      <c r="X4129" s="11">
        <v>0.7743743522742409</v>
      </c>
      <c r="Y4129" s="12">
        <v>0.13432016042408926</v>
      </c>
      <c r="Z4129" s="10">
        <f t="shared" si="993"/>
        <v>0.91724213107650066</v>
      </c>
      <c r="AA4129" s="11">
        <f t="shared" si="994"/>
        <v>-0.26399909295941482</v>
      </c>
      <c r="AB4129" s="11">
        <f t="shared" si="1000"/>
        <v>-3.7516005322587538E-2</v>
      </c>
      <c r="AC4129" s="11">
        <f t="shared" si="995"/>
        <v>29.080061225239497</v>
      </c>
      <c r="AD4129" s="11">
        <f t="shared" si="996"/>
        <v>36.033905235935016</v>
      </c>
      <c r="AE4129" s="10">
        <v>31.7006449228683</v>
      </c>
      <c r="AF4129" s="11">
        <v>39.522959999506597</v>
      </c>
      <c r="AG4129" s="12">
        <v>47.553441016533299</v>
      </c>
      <c r="AH4129" s="10" t="s">
        <v>8</v>
      </c>
      <c r="AI4129" s="11" t="s">
        <v>8</v>
      </c>
      <c r="AJ4129" s="11" t="s">
        <v>8</v>
      </c>
      <c r="AK4129" s="11">
        <f t="shared" si="997"/>
        <v>9.1305487301669902E-2</v>
      </c>
      <c r="AL4129" s="11">
        <f t="shared" si="998"/>
        <v>2.1694013906548251</v>
      </c>
      <c r="AM4129" s="11">
        <f t="shared" si="999"/>
        <v>3.2094592589585775</v>
      </c>
      <c r="AN4129" s="3" t="str">
        <f t="shared" si="1002"/>
        <v>n/a</v>
      </c>
      <c r="AO4129" s="3" t="str">
        <f t="shared" si="1003"/>
        <v>n/a</v>
      </c>
      <c r="AP4129" s="3" t="s">
        <v>8</v>
      </c>
      <c r="AQ4129" s="124" t="s">
        <v>163</v>
      </c>
      <c r="AR4129" s="4"/>
      <c r="AS4129" s="3"/>
    </row>
    <row r="4130" spans="1:45" ht="15" customHeight="1">
      <c r="A4130" s="11">
        <v>55.8</v>
      </c>
      <c r="B4130" s="32" t="s">
        <v>14</v>
      </c>
      <c r="C4130" s="17">
        <v>39.611666999999997</v>
      </c>
      <c r="D4130" s="17">
        <v>-74.436667</v>
      </c>
      <c r="E4130" s="40" t="s">
        <v>119</v>
      </c>
      <c r="F4130" s="18">
        <v>35.5</v>
      </c>
      <c r="G4130" s="17">
        <v>33.700000000000003</v>
      </c>
      <c r="H4130" s="17">
        <v>33.1</v>
      </c>
      <c r="I4130" s="17">
        <v>34.6</v>
      </c>
      <c r="J4130" s="17">
        <v>36</v>
      </c>
      <c r="K4130" s="30">
        <v>37.5</v>
      </c>
      <c r="L4130" s="10">
        <f t="shared" si="1001"/>
        <v>35.5</v>
      </c>
      <c r="M4130" s="52" t="str">
        <f t="shared" si="1004"/>
        <v>mid latitude</v>
      </c>
      <c r="N4130" s="32" t="s">
        <v>8</v>
      </c>
      <c r="O4130" s="24" t="s">
        <v>8</v>
      </c>
      <c r="P4130" s="24" t="s">
        <v>8</v>
      </c>
      <c r="Q4130" s="24" t="s">
        <v>8</v>
      </c>
      <c r="R4130" s="24" t="s">
        <v>8</v>
      </c>
      <c r="S4130" s="37" t="s">
        <v>8</v>
      </c>
      <c r="T4130" s="46" t="s">
        <v>8</v>
      </c>
      <c r="U4130" s="11">
        <v>1.7776142237983218E-2</v>
      </c>
      <c r="V4130" s="11">
        <v>5.0073132281529716E-2</v>
      </c>
      <c r="W4130" s="11">
        <v>2.3149422563741379E-2</v>
      </c>
      <c r="X4130" s="11">
        <v>0.76930860086308361</v>
      </c>
      <c r="Y4130" s="12">
        <v>0.13969270205366205</v>
      </c>
      <c r="Z4130" s="10">
        <f t="shared" si="993"/>
        <v>0.92294406161439513</v>
      </c>
      <c r="AA4130" s="11">
        <f t="shared" si="994"/>
        <v>-0.25943041498486458</v>
      </c>
      <c r="AB4130" s="11">
        <f t="shared" si="1000"/>
        <v>-3.4824620174938377E-2</v>
      </c>
      <c r="AC4130" s="11">
        <f t="shared" si="995"/>
        <v>29.38844698852164</v>
      </c>
      <c r="AD4130" s="11">
        <f t="shared" si="996"/>
        <v>36.217995980034217</v>
      </c>
      <c r="AE4130" s="10">
        <v>31.677329982698499</v>
      </c>
      <c r="AF4130" s="11">
        <v>39.562453516288201</v>
      </c>
      <c r="AG4130" s="12">
        <v>47.657727475630402</v>
      </c>
      <c r="AH4130" s="10" t="s">
        <v>8</v>
      </c>
      <c r="AI4130" s="11" t="s">
        <v>8</v>
      </c>
      <c r="AJ4130" s="11" t="s">
        <v>8</v>
      </c>
      <c r="AK4130" s="11">
        <f t="shared" si="997"/>
        <v>9.099869708325431E-2</v>
      </c>
      <c r="AL4130" s="11">
        <f t="shared" si="998"/>
        <v>2.1630402289151944</v>
      </c>
      <c r="AM4130" s="11">
        <f t="shared" si="999"/>
        <v>3.2343706158896577</v>
      </c>
      <c r="AN4130" s="3" t="str">
        <f t="shared" si="1002"/>
        <v>n/a</v>
      </c>
      <c r="AO4130" s="3" t="str">
        <f t="shared" si="1003"/>
        <v>n/a</v>
      </c>
      <c r="AP4130" s="3" t="s">
        <v>8</v>
      </c>
      <c r="AQ4130" s="124" t="s">
        <v>163</v>
      </c>
      <c r="AR4130" s="4"/>
      <c r="AS4130" s="3"/>
    </row>
    <row r="4131" spans="1:45" ht="15" customHeight="1">
      <c r="A4131" s="11">
        <v>55.8</v>
      </c>
      <c r="B4131" s="107">
        <v>302</v>
      </c>
      <c r="C4131" s="17">
        <v>87.866667000000007</v>
      </c>
      <c r="D4131" s="17">
        <v>136.16666699999999</v>
      </c>
      <c r="E4131" s="108" t="s">
        <v>164</v>
      </c>
      <c r="F4131" s="18">
        <v>74.900000000000006</v>
      </c>
      <c r="G4131" s="17">
        <v>78</v>
      </c>
      <c r="H4131" s="17">
        <v>82.1</v>
      </c>
      <c r="I4131" s="17">
        <v>84</v>
      </c>
      <c r="J4131" s="17">
        <v>85.4</v>
      </c>
      <c r="K4131" s="30">
        <v>88</v>
      </c>
      <c r="L4131" s="121">
        <f t="shared" si="1001"/>
        <v>74.900000000000006</v>
      </c>
      <c r="M4131" s="156" t="str">
        <f t="shared" si="1004"/>
        <v>high latitude</v>
      </c>
      <c r="N4131" s="32">
        <v>976000</v>
      </c>
      <c r="O4131" s="24">
        <v>117000</v>
      </c>
      <c r="P4131" s="24">
        <v>108000</v>
      </c>
      <c r="Q4131" s="24">
        <v>31700</v>
      </c>
      <c r="R4131" s="24">
        <v>1040000</v>
      </c>
      <c r="S4131" s="37">
        <v>23200</v>
      </c>
      <c r="T4131" s="10">
        <v>0.42510562306720678</v>
      </c>
      <c r="U4131" s="11">
        <v>5.0960407683261467E-2</v>
      </c>
      <c r="V4131" s="11">
        <v>4.7040376323010585E-2</v>
      </c>
      <c r="W4131" s="11">
        <v>1.3807221568883662E-2</v>
      </c>
      <c r="X4131" s="11">
        <v>0.45298140162899081</v>
      </c>
      <c r="Y4131" s="12">
        <v>1.0104969728646718E-2</v>
      </c>
      <c r="Z4131" s="10">
        <f t="shared" si="993"/>
        <v>0.58199356913183298</v>
      </c>
      <c r="AA4131" s="11">
        <f t="shared" si="994"/>
        <v>-0.37600211318449361</v>
      </c>
      <c r="AB4131" s="11">
        <f t="shared" si="1000"/>
        <v>-0.23508181415765286</v>
      </c>
      <c r="AC4131" s="11">
        <f t="shared" si="995"/>
        <v>21.519857360046679</v>
      </c>
      <c r="AD4131" s="11">
        <f t="shared" si="996"/>
        <v>22.520403911616544</v>
      </c>
      <c r="AE4131" s="10">
        <v>15.6558290545465</v>
      </c>
      <c r="AF4131" s="11">
        <v>21.656027541329401</v>
      </c>
      <c r="AG4131" s="12">
        <v>28.068092039975198</v>
      </c>
      <c r="AH4131" s="10">
        <v>0.86315397505120084</v>
      </c>
      <c r="AI4131" s="11">
        <f t="shared" ref="AI4131:AI4194" si="1005">((T4131)/(T4131+X4131))*100</f>
        <v>48.412698412698411</v>
      </c>
      <c r="AJ4131" s="11">
        <f t="shared" ref="AJ4131:AJ4194" si="1006">((Y4131)/(T4131+Y4131))*100</f>
        <v>2.321857485988791</v>
      </c>
      <c r="AK4131" s="11">
        <f t="shared" si="997"/>
        <v>0.19448443063868473</v>
      </c>
      <c r="AL4131" s="11">
        <f t="shared" si="998"/>
        <v>3.4069400630914828</v>
      </c>
      <c r="AM4131" s="11">
        <f t="shared" si="999"/>
        <v>1.8610217934976778</v>
      </c>
      <c r="AN4131" s="3">
        <f t="shared" si="1002"/>
        <v>0.93846153846153857</v>
      </c>
      <c r="AO4131" s="3">
        <f t="shared" si="1003"/>
        <v>0.10384615384615385</v>
      </c>
      <c r="AP4131" s="3" t="s">
        <v>8</v>
      </c>
      <c r="AQ4131" s="124" t="s">
        <v>163</v>
      </c>
      <c r="AR4131" s="92"/>
      <c r="AS4131" s="3"/>
    </row>
    <row r="4132" spans="1:45" ht="15" customHeight="1">
      <c r="A4132" s="11">
        <v>55.8</v>
      </c>
      <c r="B4132" s="107">
        <v>302</v>
      </c>
      <c r="C4132" s="17">
        <v>87.866667000000007</v>
      </c>
      <c r="D4132" s="17">
        <v>136.16666699999999</v>
      </c>
      <c r="E4132" s="108" t="s">
        <v>164</v>
      </c>
      <c r="F4132" s="18">
        <v>74.900000000000006</v>
      </c>
      <c r="G4132" s="17">
        <v>78</v>
      </c>
      <c r="H4132" s="17">
        <v>82.1</v>
      </c>
      <c r="I4132" s="17">
        <v>84</v>
      </c>
      <c r="J4132" s="17">
        <v>85.4</v>
      </c>
      <c r="K4132" s="30">
        <v>88</v>
      </c>
      <c r="L4132" s="121">
        <f t="shared" si="1001"/>
        <v>74.900000000000006</v>
      </c>
      <c r="M4132" s="156" t="str">
        <f t="shared" si="1004"/>
        <v>high latitude</v>
      </c>
      <c r="N4132" s="32">
        <v>2130000</v>
      </c>
      <c r="O4132" s="24">
        <v>216000</v>
      </c>
      <c r="P4132" s="24">
        <v>169000</v>
      </c>
      <c r="Q4132" s="24">
        <v>70400</v>
      </c>
      <c r="R4132" s="24">
        <v>2300000</v>
      </c>
      <c r="S4132" s="37">
        <v>39500</v>
      </c>
      <c r="T4132" s="10">
        <v>0.43249609129119371</v>
      </c>
      <c r="U4132" s="11">
        <v>4.3858758553473168E-2</v>
      </c>
      <c r="V4132" s="11">
        <v>3.4315417571930393E-2</v>
      </c>
      <c r="W4132" s="11">
        <v>1.4294706491502366E-2</v>
      </c>
      <c r="X4132" s="11">
        <v>0.46701455867124203</v>
      </c>
      <c r="Y4132" s="12">
        <v>8.0204674206582876E-3</v>
      </c>
      <c r="Z4132" s="10">
        <f t="shared" si="993"/>
        <v>0.56354819155384916</v>
      </c>
      <c r="AA4132" s="11">
        <f t="shared" si="994"/>
        <v>-0.4305063216654505</v>
      </c>
      <c r="AB4132" s="11">
        <f t="shared" si="1000"/>
        <v>-0.24906893954510645</v>
      </c>
      <c r="AC4132" s="11">
        <f t="shared" si="995"/>
        <v>17.84082328758209</v>
      </c>
      <c r="AD4132" s="11">
        <f t="shared" si="996"/>
        <v>21.563684535114717</v>
      </c>
      <c r="AE4132" s="10">
        <v>14.488633606636199</v>
      </c>
      <c r="AF4132" s="11">
        <v>20.481260584086101</v>
      </c>
      <c r="AG4132" s="12">
        <v>26.695100985727901</v>
      </c>
      <c r="AH4132" s="10">
        <v>0.92422502870264067</v>
      </c>
      <c r="AI4132" s="11">
        <f t="shared" si="1005"/>
        <v>48.081264108352144</v>
      </c>
      <c r="AJ4132" s="11">
        <f t="shared" si="1006"/>
        <v>1.8206960129061998</v>
      </c>
      <c r="AK4132" s="11">
        <f t="shared" si="997"/>
        <v>0.16293964005867831</v>
      </c>
      <c r="AL4132" s="11">
        <f t="shared" si="998"/>
        <v>2.4005681818181817</v>
      </c>
      <c r="AM4132" s="11">
        <f t="shared" si="999"/>
        <v>1.8654273590624368</v>
      </c>
      <c r="AN4132" s="3">
        <f t="shared" si="1002"/>
        <v>0.92608695652173911</v>
      </c>
      <c r="AO4132" s="3">
        <f t="shared" si="1003"/>
        <v>7.3478260869565215E-2</v>
      </c>
      <c r="AP4132" s="3" t="s">
        <v>8</v>
      </c>
      <c r="AQ4132" s="124" t="s">
        <v>163</v>
      </c>
      <c r="AR4132" s="92"/>
      <c r="AS4132" s="3"/>
    </row>
    <row r="4133" spans="1:45" ht="15" customHeight="1">
      <c r="A4133" s="11">
        <v>55.8</v>
      </c>
      <c r="B4133" s="107">
        <v>302</v>
      </c>
      <c r="C4133" s="17">
        <v>87.866667000000007</v>
      </c>
      <c r="D4133" s="17">
        <v>136.16666699999999</v>
      </c>
      <c r="E4133" s="108" t="s">
        <v>164</v>
      </c>
      <c r="F4133" s="18">
        <v>74.900000000000006</v>
      </c>
      <c r="G4133" s="17">
        <v>78</v>
      </c>
      <c r="H4133" s="17">
        <v>82.1</v>
      </c>
      <c r="I4133" s="17">
        <v>84</v>
      </c>
      <c r="J4133" s="17">
        <v>85.4</v>
      </c>
      <c r="K4133" s="30">
        <v>88</v>
      </c>
      <c r="L4133" s="121">
        <f t="shared" si="1001"/>
        <v>74.900000000000006</v>
      </c>
      <c r="M4133" s="156" t="str">
        <f t="shared" si="1004"/>
        <v>high latitude</v>
      </c>
      <c r="N4133" s="32">
        <v>1060000</v>
      </c>
      <c r="O4133" s="24">
        <v>128000</v>
      </c>
      <c r="P4133" s="24">
        <v>109000</v>
      </c>
      <c r="Q4133" s="24">
        <v>42500</v>
      </c>
      <c r="R4133" s="24">
        <v>1060000</v>
      </c>
      <c r="S4133" s="37">
        <v>23800</v>
      </c>
      <c r="T4133" s="10">
        <v>0.43742004704328807</v>
      </c>
      <c r="U4133" s="11">
        <v>5.2820533982585731E-2</v>
      </c>
      <c r="V4133" s="11">
        <v>4.4979985969545659E-2</v>
      </c>
      <c r="W4133" s="11">
        <v>1.7538067923905418E-2</v>
      </c>
      <c r="X4133" s="11">
        <v>0.43742004704328807</v>
      </c>
      <c r="Y4133" s="12">
        <v>9.8213180373870335E-3</v>
      </c>
      <c r="Z4133" s="10">
        <f t="shared" si="993"/>
        <v>0.57797560171447404</v>
      </c>
      <c r="AA4133" s="11">
        <f t="shared" si="994"/>
        <v>-0.40895531428181847</v>
      </c>
      <c r="AB4133" s="11">
        <f t="shared" si="1000"/>
        <v>-0.23809049421686862</v>
      </c>
      <c r="AC4133" s="11">
        <f t="shared" si="995"/>
        <v>19.29551628597725</v>
      </c>
      <c r="AD4133" s="11">
        <f t="shared" si="996"/>
        <v>22.314610195566186</v>
      </c>
      <c r="AE4133" s="10">
        <v>15.4004269030976</v>
      </c>
      <c r="AF4133" s="11">
        <v>21.406631850947999</v>
      </c>
      <c r="AG4133" s="12">
        <v>27.722951054152599</v>
      </c>
      <c r="AH4133" s="10">
        <v>0.10780876438484112</v>
      </c>
      <c r="AI4133" s="11">
        <f t="shared" si="1005"/>
        <v>50</v>
      </c>
      <c r="AJ4133" s="11">
        <f t="shared" si="1006"/>
        <v>2.1959771175493628</v>
      </c>
      <c r="AK4133" s="11">
        <f t="shared" si="997"/>
        <v>0.20501723758527102</v>
      </c>
      <c r="AL4133" s="11">
        <f t="shared" si="998"/>
        <v>2.5647058823529409</v>
      </c>
      <c r="AM4133" s="11">
        <f t="shared" si="999"/>
        <v>1.8750412133201448</v>
      </c>
      <c r="AN4133" s="3">
        <f t="shared" si="1002"/>
        <v>1</v>
      </c>
      <c r="AO4133" s="3">
        <f t="shared" si="1003"/>
        <v>0.10283018867924529</v>
      </c>
      <c r="AP4133" s="3" t="s">
        <v>8</v>
      </c>
      <c r="AQ4133" s="124" t="s">
        <v>163</v>
      </c>
      <c r="AR4133" s="92"/>
      <c r="AS4133" s="3"/>
    </row>
    <row r="4134" spans="1:45" ht="15" customHeight="1">
      <c r="A4134" s="11">
        <v>55.8</v>
      </c>
      <c r="B4134" s="107">
        <v>302</v>
      </c>
      <c r="C4134" s="17">
        <v>87.866667000000007</v>
      </c>
      <c r="D4134" s="17">
        <v>136.16666699999999</v>
      </c>
      <c r="E4134" s="108" t="s">
        <v>164</v>
      </c>
      <c r="F4134" s="18">
        <v>74.900000000000006</v>
      </c>
      <c r="G4134" s="17">
        <v>78</v>
      </c>
      <c r="H4134" s="17">
        <v>82.1</v>
      </c>
      <c r="I4134" s="17">
        <v>84</v>
      </c>
      <c r="J4134" s="17">
        <v>85.4</v>
      </c>
      <c r="K4134" s="30">
        <v>88</v>
      </c>
      <c r="L4134" s="121">
        <f t="shared" si="1001"/>
        <v>74.900000000000006</v>
      </c>
      <c r="M4134" s="156" t="str">
        <f t="shared" si="1004"/>
        <v>high latitude</v>
      </c>
      <c r="N4134" s="32">
        <v>1360000</v>
      </c>
      <c r="O4134" s="24">
        <v>180000</v>
      </c>
      <c r="P4134" s="24">
        <v>163000</v>
      </c>
      <c r="Q4134" s="24">
        <v>42700</v>
      </c>
      <c r="R4134" s="24">
        <v>1560000</v>
      </c>
      <c r="S4134" s="37">
        <v>31300</v>
      </c>
      <c r="T4134" s="10">
        <v>0.40755169313754869</v>
      </c>
      <c r="U4134" s="11">
        <v>5.3940665268204978E-2</v>
      </c>
      <c r="V4134" s="11">
        <v>4.8846269103985616E-2</v>
      </c>
      <c r="W4134" s="11">
        <v>1.2795924483068625E-2</v>
      </c>
      <c r="X4134" s="11">
        <v>0.46748576565777644</v>
      </c>
      <c r="Y4134" s="12">
        <v>9.3796823494156426E-3</v>
      </c>
      <c r="Z4134" s="10">
        <f t="shared" si="993"/>
        <v>0.5683453237410071</v>
      </c>
      <c r="AA4134" s="11">
        <f t="shared" si="994"/>
        <v>-0.37406203446208408</v>
      </c>
      <c r="AB4134" s="11">
        <f t="shared" si="1000"/>
        <v>-0.24538770896365372</v>
      </c>
      <c r="AC4134" s="11">
        <f t="shared" si="995"/>
        <v>21.650812673809323</v>
      </c>
      <c r="AD4134" s="11">
        <f t="shared" si="996"/>
        <v>21.815480706886085</v>
      </c>
      <c r="AE4134" s="10">
        <v>14.781279354689699</v>
      </c>
      <c r="AF4134" s="11">
        <v>20.816394695384599</v>
      </c>
      <c r="AG4134" s="12">
        <v>26.992619339370201</v>
      </c>
      <c r="AH4134" s="10">
        <v>0.93403416881817392</v>
      </c>
      <c r="AI4134" s="11">
        <f t="shared" si="1005"/>
        <v>46.575342465753423</v>
      </c>
      <c r="AJ4134" s="11">
        <f t="shared" si="1006"/>
        <v>2.249694530295407</v>
      </c>
      <c r="AK4134" s="11">
        <f t="shared" si="997"/>
        <v>0.19509357612544259</v>
      </c>
      <c r="AL4134" s="11">
        <f t="shared" si="998"/>
        <v>3.8173302107728335</v>
      </c>
      <c r="AM4134" s="11">
        <f t="shared" si="999"/>
        <v>1.8208633093525177</v>
      </c>
      <c r="AN4134" s="3">
        <f t="shared" si="1002"/>
        <v>0.87179487179487181</v>
      </c>
      <c r="AO4134" s="3">
        <f t="shared" si="1003"/>
        <v>0.10448717948717949</v>
      </c>
      <c r="AP4134" s="3" t="s">
        <v>8</v>
      </c>
      <c r="AQ4134" s="124" t="s">
        <v>163</v>
      </c>
      <c r="AR4134" s="92"/>
      <c r="AS4134" s="3"/>
    </row>
    <row r="4135" spans="1:45" ht="15" customHeight="1">
      <c r="A4135" s="11">
        <v>55.8</v>
      </c>
      <c r="B4135" s="107">
        <v>302</v>
      </c>
      <c r="C4135" s="17">
        <v>87.866667000000007</v>
      </c>
      <c r="D4135" s="17">
        <v>136.16666699999999</v>
      </c>
      <c r="E4135" s="108" t="s">
        <v>164</v>
      </c>
      <c r="F4135" s="18">
        <v>74.900000000000006</v>
      </c>
      <c r="G4135" s="17">
        <v>78</v>
      </c>
      <c r="H4135" s="17">
        <v>82.1</v>
      </c>
      <c r="I4135" s="17">
        <v>84</v>
      </c>
      <c r="J4135" s="17">
        <v>85.4</v>
      </c>
      <c r="K4135" s="30">
        <v>88</v>
      </c>
      <c r="L4135" s="121">
        <f t="shared" si="1001"/>
        <v>74.900000000000006</v>
      </c>
      <c r="M4135" s="156" t="str">
        <f t="shared" si="1004"/>
        <v>high latitude</v>
      </c>
      <c r="N4135" s="32">
        <v>203000</v>
      </c>
      <c r="O4135" s="24">
        <v>29000</v>
      </c>
      <c r="P4135" s="24">
        <v>23900</v>
      </c>
      <c r="Q4135" s="24">
        <v>9000</v>
      </c>
      <c r="R4135" s="24">
        <v>214000</v>
      </c>
      <c r="S4135" s="37">
        <v>4720</v>
      </c>
      <c r="T4135" s="10">
        <v>0.4197510442082627</v>
      </c>
      <c r="U4135" s="11">
        <v>5.9964434886894673E-2</v>
      </c>
      <c r="V4135" s="11">
        <v>4.941896530333733E-2</v>
      </c>
      <c r="W4135" s="11">
        <v>1.8609652206277656E-2</v>
      </c>
      <c r="X4135" s="11">
        <v>0.44249617468260205</v>
      </c>
      <c r="Y4135" s="12">
        <v>9.7597287126256153E-3</v>
      </c>
      <c r="Z4135" s="10">
        <f t="shared" si="993"/>
        <v>0.56469528670069047</v>
      </c>
      <c r="AA4135" s="11">
        <f t="shared" si="994"/>
        <v>-0.4132927480719803</v>
      </c>
      <c r="AB4135" s="11">
        <f t="shared" si="1000"/>
        <v>-0.24818583714079795</v>
      </c>
      <c r="AC4135" s="11">
        <f t="shared" si="995"/>
        <v>19.002739505141328</v>
      </c>
      <c r="AD4135" s="11">
        <f t="shared" si="996"/>
        <v>21.624088739569419</v>
      </c>
      <c r="AE4135" s="10">
        <v>14.5520823429705</v>
      </c>
      <c r="AF4135" s="11">
        <v>20.565692730336899</v>
      </c>
      <c r="AG4135" s="12">
        <v>26.8380838164775</v>
      </c>
      <c r="AH4135" s="10">
        <v>0.36890622230101044</v>
      </c>
      <c r="AI4135" s="11">
        <f t="shared" si="1005"/>
        <v>48.681055155875299</v>
      </c>
      <c r="AJ4135" s="11">
        <f t="shared" si="1006"/>
        <v>2.2722896206431735</v>
      </c>
      <c r="AK4135" s="11">
        <f t="shared" si="997"/>
        <v>0.22058299479723464</v>
      </c>
      <c r="AL4135" s="11">
        <f t="shared" si="998"/>
        <v>2.6555555555555554</v>
      </c>
      <c r="AM4135" s="11">
        <f t="shared" si="999"/>
        <v>1.8414890423296306</v>
      </c>
      <c r="AN4135" s="3">
        <f t="shared" si="1002"/>
        <v>0.94859813084112155</v>
      </c>
      <c r="AO4135" s="3">
        <f t="shared" si="1003"/>
        <v>0.11168224299065421</v>
      </c>
      <c r="AP4135" s="3" t="s">
        <v>8</v>
      </c>
      <c r="AQ4135" s="124" t="s">
        <v>163</v>
      </c>
      <c r="AR4135" s="92"/>
      <c r="AS4135" s="3"/>
    </row>
    <row r="4136" spans="1:45" ht="15" customHeight="1">
      <c r="A4136" s="11">
        <v>55.8</v>
      </c>
      <c r="B4136" s="107">
        <v>302</v>
      </c>
      <c r="C4136" s="17">
        <v>87.866667000000007</v>
      </c>
      <c r="D4136" s="17">
        <v>136.16666699999999</v>
      </c>
      <c r="E4136" s="108" t="s">
        <v>164</v>
      </c>
      <c r="F4136" s="18">
        <v>74.900000000000006</v>
      </c>
      <c r="G4136" s="17">
        <v>78</v>
      </c>
      <c r="H4136" s="17">
        <v>82.1</v>
      </c>
      <c r="I4136" s="17">
        <v>84</v>
      </c>
      <c r="J4136" s="17">
        <v>85.4</v>
      </c>
      <c r="K4136" s="30">
        <v>88</v>
      </c>
      <c r="L4136" s="121">
        <f t="shared" si="1001"/>
        <v>74.900000000000006</v>
      </c>
      <c r="M4136" s="156" t="str">
        <f t="shared" si="1004"/>
        <v>high latitude</v>
      </c>
      <c r="N4136" s="32">
        <v>3870000</v>
      </c>
      <c r="O4136" s="24">
        <v>461000</v>
      </c>
      <c r="P4136" s="24">
        <v>383000</v>
      </c>
      <c r="Q4136" s="24">
        <v>127000</v>
      </c>
      <c r="R4136" s="24">
        <v>4230000</v>
      </c>
      <c r="S4136" s="37">
        <v>77800</v>
      </c>
      <c r="T4136" s="10">
        <v>0.42300629590766003</v>
      </c>
      <c r="U4136" s="11">
        <v>5.0389122070654074E-2</v>
      </c>
      <c r="V4136" s="11">
        <v>4.1863413781042323E-2</v>
      </c>
      <c r="W4136" s="11">
        <v>1.3881601958726827E-2</v>
      </c>
      <c r="X4136" s="11">
        <v>0.46235571878279119</v>
      </c>
      <c r="Y4136" s="12">
        <v>8.5038474991255691E-3</v>
      </c>
      <c r="Z4136" s="10">
        <f t="shared" si="993"/>
        <v>0.56045003813882532</v>
      </c>
      <c r="AA4136" s="11">
        <f t="shared" si="994"/>
        <v>-0.40402045593938213</v>
      </c>
      <c r="AB4136" s="11">
        <f t="shared" si="1000"/>
        <v>-0.25146309694543412</v>
      </c>
      <c r="AC4136" s="11">
        <f t="shared" si="995"/>
        <v>19.628619224091704</v>
      </c>
      <c r="AD4136" s="11">
        <f t="shared" si="996"/>
        <v>21.399924168932305</v>
      </c>
      <c r="AE4136" s="10">
        <v>14.2272929470486</v>
      </c>
      <c r="AF4136" s="11">
        <v>20.299759183285101</v>
      </c>
      <c r="AG4136" s="12">
        <v>26.4286863422663</v>
      </c>
      <c r="AH4136" s="10">
        <v>9.8845712485655782E-2</v>
      </c>
      <c r="AI4136" s="11">
        <f t="shared" si="1005"/>
        <v>47.777777777777771</v>
      </c>
      <c r="AJ4136" s="11">
        <f t="shared" si="1006"/>
        <v>1.9707178681797457</v>
      </c>
      <c r="AK4136" s="11">
        <f t="shared" si="997"/>
        <v>0.18394332045161782</v>
      </c>
      <c r="AL4136" s="11">
        <f t="shared" si="998"/>
        <v>3.015748031496063</v>
      </c>
      <c r="AM4136" s="11">
        <f t="shared" si="999"/>
        <v>1.8299008390541569</v>
      </c>
      <c r="AN4136" s="3">
        <f t="shared" si="1002"/>
        <v>0.91489361702127658</v>
      </c>
      <c r="AO4136" s="3">
        <f t="shared" si="1003"/>
        <v>9.0543735224586294E-2</v>
      </c>
      <c r="AP4136" s="3" t="s">
        <v>8</v>
      </c>
      <c r="AQ4136" s="124" t="s">
        <v>163</v>
      </c>
      <c r="AR4136" s="92"/>
      <c r="AS4136" s="3"/>
    </row>
    <row r="4137" spans="1:45" ht="15" customHeight="1">
      <c r="A4137" s="11">
        <v>55.8</v>
      </c>
      <c r="B4137" s="107">
        <v>302</v>
      </c>
      <c r="C4137" s="17">
        <v>87.866667000000007</v>
      </c>
      <c r="D4137" s="17">
        <v>136.16666699999999</v>
      </c>
      <c r="E4137" s="108" t="s">
        <v>164</v>
      </c>
      <c r="F4137" s="18">
        <v>74.900000000000006</v>
      </c>
      <c r="G4137" s="17">
        <v>78</v>
      </c>
      <c r="H4137" s="17">
        <v>82.1</v>
      </c>
      <c r="I4137" s="17">
        <v>84</v>
      </c>
      <c r="J4137" s="17">
        <v>85.4</v>
      </c>
      <c r="K4137" s="30">
        <v>88</v>
      </c>
      <c r="L4137" s="121">
        <f t="shared" si="1001"/>
        <v>74.900000000000006</v>
      </c>
      <c r="M4137" s="156" t="str">
        <f t="shared" si="1004"/>
        <v>high latitude</v>
      </c>
      <c r="N4137" s="32">
        <v>454000</v>
      </c>
      <c r="O4137" s="24">
        <v>72900</v>
      </c>
      <c r="P4137" s="24">
        <v>81600</v>
      </c>
      <c r="Q4137" s="24">
        <v>21000</v>
      </c>
      <c r="R4137" s="24">
        <v>591000</v>
      </c>
      <c r="S4137" s="37">
        <v>16700</v>
      </c>
      <c r="T4137" s="10">
        <v>0.36695764629809247</v>
      </c>
      <c r="U4137" s="11">
        <v>5.8923375363724537E-2</v>
      </c>
      <c r="V4137" s="11">
        <v>6.5955383123181374E-2</v>
      </c>
      <c r="W4137" s="11">
        <v>1.6973811833171679E-2</v>
      </c>
      <c r="X4137" s="11">
        <v>0.47769156159068865</v>
      </c>
      <c r="Y4137" s="12">
        <v>1.3498221791141287E-2</v>
      </c>
      <c r="Z4137" s="10">
        <f t="shared" si="993"/>
        <v>0.62070759625390215</v>
      </c>
      <c r="AA4137" s="11">
        <f t="shared" si="994"/>
        <v>-0.33258696204798172</v>
      </c>
      <c r="AB4137" s="11">
        <f t="shared" si="1000"/>
        <v>-0.20711293966218472</v>
      </c>
      <c r="AC4137" s="11">
        <f t="shared" si="995"/>
        <v>24.450380061761233</v>
      </c>
      <c r="AD4137" s="11">
        <f t="shared" si="996"/>
        <v>24.433474927106566</v>
      </c>
      <c r="AE4137" s="10">
        <v>18.225768958123499</v>
      </c>
      <c r="AF4137" s="11">
        <v>24.087057340468899</v>
      </c>
      <c r="AG4137" s="12">
        <v>31.009235898845098</v>
      </c>
      <c r="AH4137" s="10">
        <v>0.3067841684191786</v>
      </c>
      <c r="AI4137" s="11">
        <f t="shared" si="1005"/>
        <v>43.444976076555022</v>
      </c>
      <c r="AJ4137" s="11">
        <f t="shared" si="1006"/>
        <v>3.5479073719991505</v>
      </c>
      <c r="AK4137" s="11">
        <f t="shared" si="997"/>
        <v>0.22408069458631258</v>
      </c>
      <c r="AL4137" s="11">
        <f t="shared" si="998"/>
        <v>3.8857142857142852</v>
      </c>
      <c r="AM4137" s="11">
        <f t="shared" si="999"/>
        <v>1.9037460978147762</v>
      </c>
      <c r="AN4137" s="3">
        <f t="shared" si="1002"/>
        <v>0.76818950930626062</v>
      </c>
      <c r="AO4137" s="3">
        <f t="shared" si="1003"/>
        <v>0.13807106598984772</v>
      </c>
      <c r="AP4137" s="3" t="s">
        <v>8</v>
      </c>
      <c r="AQ4137" s="124" t="s">
        <v>163</v>
      </c>
      <c r="AR4137" s="92"/>
      <c r="AS4137" s="3"/>
    </row>
    <row r="4138" spans="1:45" ht="15" customHeight="1">
      <c r="A4138" s="11">
        <v>55.8</v>
      </c>
      <c r="B4138" s="107">
        <v>302</v>
      </c>
      <c r="C4138" s="17">
        <v>87.866667000000007</v>
      </c>
      <c r="D4138" s="17">
        <v>136.16666699999999</v>
      </c>
      <c r="E4138" s="108" t="s">
        <v>164</v>
      </c>
      <c r="F4138" s="18">
        <v>74.900000000000006</v>
      </c>
      <c r="G4138" s="17">
        <v>78</v>
      </c>
      <c r="H4138" s="17">
        <v>82.1</v>
      </c>
      <c r="I4138" s="17">
        <v>84</v>
      </c>
      <c r="J4138" s="17">
        <v>85.4</v>
      </c>
      <c r="K4138" s="30">
        <v>88</v>
      </c>
      <c r="L4138" s="121">
        <f t="shared" si="1001"/>
        <v>74.900000000000006</v>
      </c>
      <c r="M4138" s="156" t="str">
        <f t="shared" si="1004"/>
        <v>high latitude</v>
      </c>
      <c r="N4138" s="32">
        <v>1590000</v>
      </c>
      <c r="O4138" s="24">
        <v>284000</v>
      </c>
      <c r="P4138" s="24">
        <v>328000</v>
      </c>
      <c r="Q4138" s="24">
        <v>92100</v>
      </c>
      <c r="R4138" s="24">
        <v>2400000</v>
      </c>
      <c r="S4138" s="37">
        <v>59200</v>
      </c>
      <c r="T4138" s="10">
        <v>0.33450444954031938</v>
      </c>
      <c r="U4138" s="11">
        <v>5.9747964571981574E-2</v>
      </c>
      <c r="V4138" s="11">
        <v>6.9004691477499838E-2</v>
      </c>
      <c r="W4138" s="11">
        <v>1.9376012454505293E-2</v>
      </c>
      <c r="X4138" s="11">
        <v>0.50491237666463296</v>
      </c>
      <c r="Y4138" s="12">
        <v>1.2454505291060947E-2</v>
      </c>
      <c r="Z4138" s="10">
        <f t="shared" si="993"/>
        <v>0.62793135071400485</v>
      </c>
      <c r="AA4138" s="11">
        <f t="shared" si="994"/>
        <v>-0.33176050060657591</v>
      </c>
      <c r="AB4138" s="11">
        <f t="shared" si="1000"/>
        <v>-0.20208783338980932</v>
      </c>
      <c r="AC4138" s="11">
        <f t="shared" si="995"/>
        <v>24.506166209056126</v>
      </c>
      <c r="AD4138" s="11">
        <f t="shared" si="996"/>
        <v>24.777192196137044</v>
      </c>
      <c r="AE4138" s="10">
        <v>18.658362725052001</v>
      </c>
      <c r="AF4138" s="11">
        <v>24.538708182901999</v>
      </c>
      <c r="AG4138" s="12">
        <v>31.5168683893673</v>
      </c>
      <c r="AH4138" s="10">
        <v>0.89049667579194369</v>
      </c>
      <c r="AI4138" s="11">
        <f t="shared" si="1005"/>
        <v>39.849624060150376</v>
      </c>
      <c r="AJ4138" s="11">
        <f t="shared" si="1006"/>
        <v>3.5896192093136063</v>
      </c>
      <c r="AK4138" s="11">
        <f t="shared" si="997"/>
        <v>0.22258401036891853</v>
      </c>
      <c r="AL4138" s="11">
        <f t="shared" si="998"/>
        <v>3.5613463626492936</v>
      </c>
      <c r="AM4138" s="11">
        <f t="shared" si="999"/>
        <v>1.9037075854840824</v>
      </c>
      <c r="AN4138" s="3">
        <f t="shared" si="1002"/>
        <v>0.66250000000000009</v>
      </c>
      <c r="AO4138" s="3">
        <f t="shared" si="1003"/>
        <v>0.13666666666666666</v>
      </c>
      <c r="AP4138" s="3" t="s">
        <v>8</v>
      </c>
      <c r="AQ4138" s="124" t="s">
        <v>163</v>
      </c>
      <c r="AR4138" s="92"/>
      <c r="AS4138" s="3"/>
    </row>
    <row r="4139" spans="1:45" ht="15" customHeight="1">
      <c r="A4139" s="11">
        <v>55.8</v>
      </c>
      <c r="B4139" s="107">
        <v>302</v>
      </c>
      <c r="C4139" s="17">
        <v>87.866667000000007</v>
      </c>
      <c r="D4139" s="17">
        <v>136.16666699999999</v>
      </c>
      <c r="E4139" s="108" t="s">
        <v>164</v>
      </c>
      <c r="F4139" s="18">
        <v>74.900000000000006</v>
      </c>
      <c r="G4139" s="17">
        <v>78</v>
      </c>
      <c r="H4139" s="17">
        <v>82.1</v>
      </c>
      <c r="I4139" s="17">
        <v>84</v>
      </c>
      <c r="J4139" s="17">
        <v>85.4</v>
      </c>
      <c r="K4139" s="30">
        <v>88</v>
      </c>
      <c r="L4139" s="121">
        <f t="shared" si="1001"/>
        <v>74.900000000000006</v>
      </c>
      <c r="M4139" s="156" t="str">
        <f t="shared" si="1004"/>
        <v>high latitude</v>
      </c>
      <c r="N4139" s="32">
        <v>1900000</v>
      </c>
      <c r="O4139" s="24">
        <v>280000</v>
      </c>
      <c r="P4139" s="24">
        <v>294000</v>
      </c>
      <c r="Q4139" s="24">
        <v>89800</v>
      </c>
      <c r="R4139" s="24">
        <v>2660000</v>
      </c>
      <c r="S4139" s="37">
        <v>62500</v>
      </c>
      <c r="T4139" s="10">
        <v>0.35941963187862969</v>
      </c>
      <c r="U4139" s="11">
        <v>5.296710364527174E-2</v>
      </c>
      <c r="V4139" s="11">
        <v>5.5615458827535325E-2</v>
      </c>
      <c r="W4139" s="11">
        <v>1.6987306811947864E-2</v>
      </c>
      <c r="X4139" s="11">
        <v>0.50318748463008156</v>
      </c>
      <c r="Y4139" s="12">
        <v>1.1823014206533871E-2</v>
      </c>
      <c r="Z4139" s="10">
        <f t="shared" si="993"/>
        <v>0.61448437284868507</v>
      </c>
      <c r="AA4139" s="11">
        <f t="shared" si="994"/>
        <v>-0.3536899176604279</v>
      </c>
      <c r="AB4139" s="11">
        <f t="shared" si="1000"/>
        <v>-0.2114891573208659</v>
      </c>
      <c r="AC4139" s="11">
        <f t="shared" si="995"/>
        <v>23.025930557921114</v>
      </c>
      <c r="AD4139" s="11">
        <f t="shared" si="996"/>
        <v>24.134141639252775</v>
      </c>
      <c r="AE4139" s="10">
        <v>17.810837787330499</v>
      </c>
      <c r="AF4139" s="11">
        <v>23.685894159277499</v>
      </c>
      <c r="AG4139" s="12">
        <v>30.484879618755802</v>
      </c>
      <c r="AH4139" s="10">
        <v>8.5854064481962949E-2</v>
      </c>
      <c r="AI4139" s="11">
        <f t="shared" si="1005"/>
        <v>41.666666666666671</v>
      </c>
      <c r="AJ4139" s="11">
        <f t="shared" si="1006"/>
        <v>3.1847133757961785</v>
      </c>
      <c r="AK4139" s="11">
        <f t="shared" si="997"/>
        <v>0.19602516020435282</v>
      </c>
      <c r="AL4139" s="11">
        <f t="shared" si="998"/>
        <v>3.2739420935412027</v>
      </c>
      <c r="AM4139" s="11">
        <f t="shared" si="999"/>
        <v>1.9102299325347649</v>
      </c>
      <c r="AN4139" s="3">
        <f t="shared" si="1002"/>
        <v>0.7142857142857143</v>
      </c>
      <c r="AO4139" s="3">
        <f t="shared" si="1003"/>
        <v>0.11052631578947368</v>
      </c>
      <c r="AP4139" s="3" t="s">
        <v>8</v>
      </c>
      <c r="AQ4139" s="124" t="s">
        <v>163</v>
      </c>
      <c r="AR4139" s="92"/>
      <c r="AS4139" s="3"/>
    </row>
    <row r="4140" spans="1:45" ht="15" customHeight="1">
      <c r="A4140" s="11">
        <v>55.8</v>
      </c>
      <c r="B4140" s="107">
        <v>302</v>
      </c>
      <c r="C4140" s="17">
        <v>87.866667000000007</v>
      </c>
      <c r="D4140" s="17">
        <v>136.16666699999999</v>
      </c>
      <c r="E4140" s="108" t="s">
        <v>164</v>
      </c>
      <c r="F4140" s="18">
        <v>74.900000000000006</v>
      </c>
      <c r="G4140" s="17">
        <v>78</v>
      </c>
      <c r="H4140" s="17">
        <v>82.1</v>
      </c>
      <c r="I4140" s="17">
        <v>84</v>
      </c>
      <c r="J4140" s="17">
        <v>85.4</v>
      </c>
      <c r="K4140" s="30">
        <v>88</v>
      </c>
      <c r="L4140" s="121">
        <f t="shared" si="1001"/>
        <v>74.900000000000006</v>
      </c>
      <c r="M4140" s="156" t="str">
        <f t="shared" si="1004"/>
        <v>high latitude</v>
      </c>
      <c r="N4140" s="32">
        <v>1660000</v>
      </c>
      <c r="O4140" s="24">
        <v>266000</v>
      </c>
      <c r="P4140" s="24">
        <v>310000</v>
      </c>
      <c r="Q4140" s="24">
        <v>89800</v>
      </c>
      <c r="R4140" s="24">
        <v>3060000</v>
      </c>
      <c r="S4140" s="37">
        <v>73100</v>
      </c>
      <c r="T4140" s="10">
        <v>0.30409056769678872</v>
      </c>
      <c r="U4140" s="11">
        <v>4.8727765667075783E-2</v>
      </c>
      <c r="V4140" s="11">
        <v>5.6787997581930427E-2</v>
      </c>
      <c r="W4140" s="11">
        <v>1.6450200589862428E-2</v>
      </c>
      <c r="X4140" s="11">
        <v>0.56055249226034554</v>
      </c>
      <c r="Y4140" s="12">
        <v>1.3390976203997143E-2</v>
      </c>
      <c r="Z4140" s="10">
        <f t="shared" si="993"/>
        <v>0.64000541345242923</v>
      </c>
      <c r="AA4140" s="11">
        <f t="shared" si="994"/>
        <v>-0.33198209698637593</v>
      </c>
      <c r="AB4140" s="11">
        <f t="shared" si="1000"/>
        <v>-0.1938163525433394</v>
      </c>
      <c r="AC4140" s="11">
        <f t="shared" si="995"/>
        <v>24.491208453419624</v>
      </c>
      <c r="AD4140" s="11">
        <f t="shared" si="996"/>
        <v>25.342961486035584</v>
      </c>
      <c r="AE4140" s="10">
        <v>19.435115289785099</v>
      </c>
      <c r="AF4140" s="11">
        <v>25.2768908929317</v>
      </c>
      <c r="AG4140" s="12">
        <v>32.470185406046902</v>
      </c>
      <c r="AH4140" s="10">
        <v>0.90956072351421191</v>
      </c>
      <c r="AI4140" s="11">
        <f t="shared" si="1005"/>
        <v>35.16949152542373</v>
      </c>
      <c r="AJ4140" s="11">
        <f t="shared" si="1006"/>
        <v>4.217875483238128</v>
      </c>
      <c r="AK4140" s="11">
        <f t="shared" si="997"/>
        <v>0.17526125983837429</v>
      </c>
      <c r="AL4140" s="11">
        <f t="shared" si="998"/>
        <v>3.4521158129175946</v>
      </c>
      <c r="AM4140" s="11">
        <f t="shared" si="999"/>
        <v>1.9593991067803489</v>
      </c>
      <c r="AN4140" s="3">
        <f t="shared" si="1002"/>
        <v>0.54248366013071891</v>
      </c>
      <c r="AO4140" s="3">
        <f t="shared" si="1003"/>
        <v>0.10130718954248366</v>
      </c>
      <c r="AP4140" s="3" t="s">
        <v>8</v>
      </c>
      <c r="AQ4140" s="124" t="s">
        <v>163</v>
      </c>
      <c r="AR4140" s="92"/>
      <c r="AS4140" s="3"/>
    </row>
    <row r="4141" spans="1:45" ht="15" customHeight="1">
      <c r="A4141" s="11">
        <v>55.8</v>
      </c>
      <c r="B4141" s="107">
        <v>302</v>
      </c>
      <c r="C4141" s="17">
        <v>87.866667000000007</v>
      </c>
      <c r="D4141" s="17">
        <v>136.16666699999999</v>
      </c>
      <c r="E4141" s="108" t="s">
        <v>164</v>
      </c>
      <c r="F4141" s="18">
        <v>74.900000000000006</v>
      </c>
      <c r="G4141" s="17">
        <v>78</v>
      </c>
      <c r="H4141" s="17">
        <v>82.1</v>
      </c>
      <c r="I4141" s="17">
        <v>84</v>
      </c>
      <c r="J4141" s="17">
        <v>85.4</v>
      </c>
      <c r="K4141" s="30">
        <v>88</v>
      </c>
      <c r="L4141" s="121">
        <f t="shared" si="1001"/>
        <v>74.900000000000006</v>
      </c>
      <c r="M4141" s="156" t="str">
        <f t="shared" si="1004"/>
        <v>high latitude</v>
      </c>
      <c r="N4141" s="32">
        <v>1510000</v>
      </c>
      <c r="O4141" s="24">
        <v>196000</v>
      </c>
      <c r="P4141" s="24">
        <v>193000</v>
      </c>
      <c r="Q4141" s="24">
        <v>73200</v>
      </c>
      <c r="R4141" s="24">
        <v>2450000</v>
      </c>
      <c r="S4141" s="37">
        <v>40500</v>
      </c>
      <c r="T4141" s="10">
        <v>0.33836018553790304</v>
      </c>
      <c r="U4141" s="11">
        <v>4.391960024200596E-2</v>
      </c>
      <c r="V4141" s="11">
        <v>4.3247361462791581E-2</v>
      </c>
      <c r="W4141" s="11">
        <v>1.6402626212830798E-2</v>
      </c>
      <c r="X4141" s="11">
        <v>0.54899500302507453</v>
      </c>
      <c r="Y4141" s="12">
        <v>9.0752235193940888E-3</v>
      </c>
      <c r="Z4141" s="10">
        <f t="shared" si="993"/>
        <v>0.61010543067435852</v>
      </c>
      <c r="AA4141" s="11">
        <f t="shared" si="994"/>
        <v>-0.37927263213531676</v>
      </c>
      <c r="AB4141" s="11">
        <f t="shared" si="1000"/>
        <v>-0.21459510924558972</v>
      </c>
      <c r="AC4141" s="11">
        <f t="shared" si="995"/>
        <v>21.299097330866118</v>
      </c>
      <c r="AD4141" s="11">
        <f t="shared" si="996"/>
        <v>23.921694527601666</v>
      </c>
      <c r="AE4141" s="10">
        <v>17.473802018445401</v>
      </c>
      <c r="AF4141" s="11">
        <v>23.400497347797401</v>
      </c>
      <c r="AG4141" s="12">
        <v>30.134457115318298</v>
      </c>
      <c r="AH4141" s="10" t="s">
        <v>8</v>
      </c>
      <c r="AI4141" s="11">
        <f t="shared" si="1005"/>
        <v>38.131313131313128</v>
      </c>
      <c r="AJ4141" s="11">
        <f t="shared" si="1006"/>
        <v>2.6120606256046437</v>
      </c>
      <c r="AK4141" s="11">
        <f t="shared" si="997"/>
        <v>0.15653469705693093</v>
      </c>
      <c r="AL4141" s="11">
        <f t="shared" si="998"/>
        <v>2.6366120218579234</v>
      </c>
      <c r="AM4141" s="11">
        <f t="shared" si="999"/>
        <v>1.9168490153172868</v>
      </c>
      <c r="AN4141" s="3">
        <f t="shared" si="1002"/>
        <v>0.61632653061224485</v>
      </c>
      <c r="AO4141" s="3">
        <f t="shared" si="1003"/>
        <v>7.8775510204081634E-2</v>
      </c>
      <c r="AP4141" s="3" t="s">
        <v>8</v>
      </c>
      <c r="AQ4141" s="124" t="s">
        <v>163</v>
      </c>
      <c r="AR4141" s="92"/>
      <c r="AS4141" s="3"/>
    </row>
    <row r="4142" spans="1:45" ht="15" customHeight="1">
      <c r="A4142" s="11">
        <v>55.8</v>
      </c>
      <c r="B4142" s="107">
        <v>302</v>
      </c>
      <c r="C4142" s="17">
        <v>87.866667000000007</v>
      </c>
      <c r="D4142" s="17">
        <v>136.16666699999999</v>
      </c>
      <c r="E4142" s="108" t="s">
        <v>164</v>
      </c>
      <c r="F4142" s="18">
        <v>74.900000000000006</v>
      </c>
      <c r="G4142" s="17">
        <v>78</v>
      </c>
      <c r="H4142" s="17">
        <v>82.1</v>
      </c>
      <c r="I4142" s="17">
        <v>84</v>
      </c>
      <c r="J4142" s="17">
        <v>85.4</v>
      </c>
      <c r="K4142" s="30">
        <v>88</v>
      </c>
      <c r="L4142" s="121">
        <f t="shared" si="1001"/>
        <v>74.900000000000006</v>
      </c>
      <c r="M4142" s="156" t="str">
        <f t="shared" si="1004"/>
        <v>high latitude</v>
      </c>
      <c r="N4142" s="32">
        <v>1430000</v>
      </c>
      <c r="O4142" s="24">
        <v>196000</v>
      </c>
      <c r="P4142" s="24">
        <v>202000</v>
      </c>
      <c r="Q4142" s="24">
        <v>66000</v>
      </c>
      <c r="R4142" s="24">
        <v>2450000</v>
      </c>
      <c r="S4142" s="37">
        <v>54600</v>
      </c>
      <c r="T4142" s="10">
        <v>0.3251034420042741</v>
      </c>
      <c r="U4142" s="11">
        <v>4.4559632610376029E-2</v>
      </c>
      <c r="V4142" s="11">
        <v>4.5923702996407946E-2</v>
      </c>
      <c r="W4142" s="11">
        <v>1.5004774246351112E-2</v>
      </c>
      <c r="X4142" s="11">
        <v>0.55699540762970035</v>
      </c>
      <c r="Y4142" s="12">
        <v>1.2413040512890465E-2</v>
      </c>
      <c r="Z4142" s="10">
        <f t="shared" si="993"/>
        <v>0.62205939066718086</v>
      </c>
      <c r="AA4142" s="11">
        <f t="shared" si="994"/>
        <v>-0.3611666111082571</v>
      </c>
      <c r="AB4142" s="11">
        <f t="shared" si="1000"/>
        <v>-0.20616814938038996</v>
      </c>
      <c r="AC4142" s="11">
        <f t="shared" si="995"/>
        <v>22.521253750192646</v>
      </c>
      <c r="AD4142" s="11">
        <f t="shared" si="996"/>
        <v>24.498098582381324</v>
      </c>
      <c r="AE4142" s="10">
        <v>18.300387086496301</v>
      </c>
      <c r="AF4142" s="11">
        <v>24.172138272009899</v>
      </c>
      <c r="AG4142" s="12">
        <v>31.097737028523099</v>
      </c>
      <c r="AH4142" s="10">
        <v>0.34168820402789291</v>
      </c>
      <c r="AI4142" s="11">
        <f t="shared" si="1005"/>
        <v>36.855670103092784</v>
      </c>
      <c r="AJ4142" s="11">
        <f t="shared" si="1006"/>
        <v>3.6777583187390541</v>
      </c>
      <c r="AK4142" s="11">
        <f t="shared" si="997"/>
        <v>0.15630263423836152</v>
      </c>
      <c r="AL4142" s="11">
        <f t="shared" si="998"/>
        <v>3.0606060606060606</v>
      </c>
      <c r="AM4142" s="11">
        <f t="shared" si="999"/>
        <v>1.9598920169687621</v>
      </c>
      <c r="AN4142" s="3">
        <f t="shared" si="1002"/>
        <v>0.58367346938775511</v>
      </c>
      <c r="AO4142" s="3">
        <f t="shared" si="1003"/>
        <v>8.2448979591836738E-2</v>
      </c>
      <c r="AP4142" s="3" t="s">
        <v>8</v>
      </c>
      <c r="AQ4142" s="124" t="s">
        <v>163</v>
      </c>
      <c r="AR4142" s="92"/>
      <c r="AS4142" s="3"/>
    </row>
    <row r="4143" spans="1:45" ht="15" customHeight="1">
      <c r="A4143" s="11">
        <v>55.8</v>
      </c>
      <c r="B4143" s="107">
        <v>302</v>
      </c>
      <c r="C4143" s="17">
        <v>87.866667000000007</v>
      </c>
      <c r="D4143" s="17">
        <v>136.16666699999999</v>
      </c>
      <c r="E4143" s="108" t="s">
        <v>164</v>
      </c>
      <c r="F4143" s="18">
        <v>74.900000000000006</v>
      </c>
      <c r="G4143" s="17">
        <v>78</v>
      </c>
      <c r="H4143" s="17">
        <v>82.1</v>
      </c>
      <c r="I4143" s="17">
        <v>84</v>
      </c>
      <c r="J4143" s="17">
        <v>85.4</v>
      </c>
      <c r="K4143" s="30">
        <v>88</v>
      </c>
      <c r="L4143" s="121">
        <f t="shared" si="1001"/>
        <v>74.900000000000006</v>
      </c>
      <c r="M4143" s="156" t="str">
        <f t="shared" si="1004"/>
        <v>high latitude</v>
      </c>
      <c r="N4143" s="32">
        <v>1080000</v>
      </c>
      <c r="O4143" s="24">
        <v>164000</v>
      </c>
      <c r="P4143" s="24">
        <v>186000</v>
      </c>
      <c r="Q4143" s="24">
        <v>63300</v>
      </c>
      <c r="R4143" s="24">
        <v>2220000</v>
      </c>
      <c r="S4143" s="37">
        <v>51100</v>
      </c>
      <c r="T4143" s="10">
        <v>0.28689831048772713</v>
      </c>
      <c r="U4143" s="11">
        <v>4.3566039740728937E-2</v>
      </c>
      <c r="V4143" s="11">
        <v>4.941026458399745E-2</v>
      </c>
      <c r="W4143" s="11">
        <v>1.6815428753586228E-2</v>
      </c>
      <c r="X4143" s="11">
        <v>0.58973541600255019</v>
      </c>
      <c r="Y4143" s="12">
        <v>1.3574540431410051E-2</v>
      </c>
      <c r="Z4143" s="10">
        <f t="shared" si="993"/>
        <v>0.64685615848406552</v>
      </c>
      <c r="AA4143" s="11">
        <f t="shared" si="994"/>
        <v>-0.34675246106379193</v>
      </c>
      <c r="AB4143" s="11">
        <f t="shared" si="1000"/>
        <v>-0.18919228273440541</v>
      </c>
      <c r="AC4143" s="11">
        <f t="shared" si="995"/>
        <v>23.494208878194044</v>
      </c>
      <c r="AD4143" s="11">
        <f t="shared" si="996"/>
        <v>25.659247860966669</v>
      </c>
      <c r="AE4143" s="10">
        <v>19.841575672677799</v>
      </c>
      <c r="AF4143" s="11">
        <v>25.7244012664951</v>
      </c>
      <c r="AG4143" s="12">
        <v>32.972108066041201</v>
      </c>
      <c r="AH4143" s="10">
        <v>9.2754094406016147E-2</v>
      </c>
      <c r="AI4143" s="11">
        <f t="shared" si="1005"/>
        <v>32.727272727272727</v>
      </c>
      <c r="AJ4143" s="11">
        <f t="shared" si="1006"/>
        <v>4.5177261073291488</v>
      </c>
      <c r="AK4143" s="11">
        <f t="shared" si="997"/>
        <v>0.15396364178214875</v>
      </c>
      <c r="AL4143" s="11">
        <f t="shared" si="998"/>
        <v>2.9383886255924172</v>
      </c>
      <c r="AM4143" s="11">
        <f t="shared" si="999"/>
        <v>2.0032299741602064</v>
      </c>
      <c r="AN4143" s="3">
        <f t="shared" si="1002"/>
        <v>0.48648648648648651</v>
      </c>
      <c r="AO4143" s="3">
        <f t="shared" si="1003"/>
        <v>8.3783783783783788E-2</v>
      </c>
      <c r="AP4143" s="3" t="s">
        <v>8</v>
      </c>
      <c r="AQ4143" s="124" t="s">
        <v>163</v>
      </c>
      <c r="AR4143" s="92"/>
      <c r="AS4143" s="3"/>
    </row>
    <row r="4144" spans="1:45" ht="15" customHeight="1">
      <c r="A4144" s="11">
        <v>55.8</v>
      </c>
      <c r="B4144" s="107">
        <v>302</v>
      </c>
      <c r="C4144" s="17">
        <v>87.866667000000007</v>
      </c>
      <c r="D4144" s="17">
        <v>136.16666699999999</v>
      </c>
      <c r="E4144" s="108" t="s">
        <v>164</v>
      </c>
      <c r="F4144" s="18">
        <v>74.900000000000006</v>
      </c>
      <c r="G4144" s="17">
        <v>78</v>
      </c>
      <c r="H4144" s="17">
        <v>82.1</v>
      </c>
      <c r="I4144" s="17">
        <v>84</v>
      </c>
      <c r="J4144" s="17">
        <v>85.4</v>
      </c>
      <c r="K4144" s="30">
        <v>88</v>
      </c>
      <c r="L4144" s="121">
        <f t="shared" si="1001"/>
        <v>74.900000000000006</v>
      </c>
      <c r="M4144" s="156" t="str">
        <f t="shared" si="1004"/>
        <v>high latitude</v>
      </c>
      <c r="N4144" s="32">
        <v>718000</v>
      </c>
      <c r="O4144" s="24">
        <v>108000</v>
      </c>
      <c r="P4144" s="24">
        <v>122000</v>
      </c>
      <c r="Q4144" s="24">
        <v>45400</v>
      </c>
      <c r="R4144" s="24">
        <v>1510000</v>
      </c>
      <c r="S4144" s="37">
        <v>33900</v>
      </c>
      <c r="T4144" s="10">
        <v>0.28297796870689318</v>
      </c>
      <c r="U4144" s="11">
        <v>4.2564931226106488E-2</v>
      </c>
      <c r="V4144" s="11">
        <v>4.808260749615733E-2</v>
      </c>
      <c r="W4144" s="11">
        <v>1.7893035904307728E-2</v>
      </c>
      <c r="X4144" s="11">
        <v>0.59512079769834081</v>
      </c>
      <c r="Y4144" s="12">
        <v>1.3360658968194538E-2</v>
      </c>
      <c r="Z4144" s="10">
        <f t="shared" si="993"/>
        <v>0.65082444228903968</v>
      </c>
      <c r="AA4144" s="11">
        <f t="shared" si="994"/>
        <v>-0.35360410524615665</v>
      </c>
      <c r="AB4144" s="11">
        <f t="shared" si="1000"/>
        <v>-0.18653614511452452</v>
      </c>
      <c r="AC4144" s="11">
        <f t="shared" si="995"/>
        <v>23.031722895884425</v>
      </c>
      <c r="AD4144" s="11">
        <f t="shared" si="996"/>
        <v>25.840927674166522</v>
      </c>
      <c r="AE4144" s="10">
        <v>20.106261847724699</v>
      </c>
      <c r="AF4144" s="11">
        <v>25.964182184852199</v>
      </c>
      <c r="AG4144" s="12">
        <v>33.292070714358204</v>
      </c>
      <c r="AH4144" s="10">
        <v>0.89867806538431094</v>
      </c>
      <c r="AI4144" s="11">
        <f t="shared" si="1005"/>
        <v>32.226211849192097</v>
      </c>
      <c r="AJ4144" s="11">
        <f t="shared" si="1006"/>
        <v>4.5085782683867528</v>
      </c>
      <c r="AK4144" s="11">
        <f t="shared" si="997"/>
        <v>0.15137690320452921</v>
      </c>
      <c r="AL4144" s="11">
        <f t="shared" si="998"/>
        <v>2.6872246696035242</v>
      </c>
      <c r="AM4144" s="11">
        <f t="shared" si="999"/>
        <v>2.0168121564823798</v>
      </c>
      <c r="AN4144" s="3">
        <f t="shared" si="1002"/>
        <v>0.47549668874172185</v>
      </c>
      <c r="AO4144" s="3">
        <f t="shared" si="1003"/>
        <v>8.0794701986754966E-2</v>
      </c>
      <c r="AP4144" s="3" t="s">
        <v>8</v>
      </c>
      <c r="AQ4144" s="124" t="s">
        <v>163</v>
      </c>
      <c r="AR4144" s="92"/>
      <c r="AS4144" s="3"/>
    </row>
    <row r="4145" spans="1:45" ht="15" customHeight="1">
      <c r="A4145" s="11">
        <v>55.8</v>
      </c>
      <c r="B4145" s="107">
        <v>302</v>
      </c>
      <c r="C4145" s="17">
        <v>87.866667000000007</v>
      </c>
      <c r="D4145" s="17">
        <v>136.16666699999999</v>
      </c>
      <c r="E4145" s="108" t="s">
        <v>164</v>
      </c>
      <c r="F4145" s="18">
        <v>74.900000000000006</v>
      </c>
      <c r="G4145" s="17">
        <v>78</v>
      </c>
      <c r="H4145" s="17">
        <v>82.1</v>
      </c>
      <c r="I4145" s="17">
        <v>84</v>
      </c>
      <c r="J4145" s="17">
        <v>85.4</v>
      </c>
      <c r="K4145" s="30">
        <v>88</v>
      </c>
      <c r="L4145" s="121">
        <f t="shared" si="1001"/>
        <v>74.900000000000006</v>
      </c>
      <c r="M4145" s="156" t="str">
        <f t="shared" si="1004"/>
        <v>high latitude</v>
      </c>
      <c r="N4145" s="32">
        <v>574000</v>
      </c>
      <c r="O4145" s="24">
        <v>88200</v>
      </c>
      <c r="P4145" s="24">
        <v>100000</v>
      </c>
      <c r="Q4145" s="24">
        <v>35700</v>
      </c>
      <c r="R4145" s="24">
        <v>1210000</v>
      </c>
      <c r="S4145" s="37">
        <v>29900</v>
      </c>
      <c r="T4145" s="10">
        <v>0.28167631759740897</v>
      </c>
      <c r="U4145" s="11">
        <v>4.3281970752772597E-2</v>
      </c>
      <c r="V4145" s="11">
        <v>4.9072529198154871E-2</v>
      </c>
      <c r="W4145" s="11">
        <v>1.751889292374129E-2</v>
      </c>
      <c r="X4145" s="11">
        <v>0.59377760329767393</v>
      </c>
      <c r="Y4145" s="12">
        <v>1.4672686230248307E-2</v>
      </c>
      <c r="Z4145" s="10">
        <f t="shared" si="993"/>
        <v>0.65248226950354615</v>
      </c>
      <c r="AA4145" s="11">
        <f t="shared" si="994"/>
        <v>-0.35005409357903028</v>
      </c>
      <c r="AB4145" s="11">
        <f t="shared" si="1000"/>
        <v>-0.18543128530982458</v>
      </c>
      <c r="AC4145" s="11">
        <f t="shared" si="995"/>
        <v>23.271348683415454</v>
      </c>
      <c r="AD4145" s="11">
        <f t="shared" si="996"/>
        <v>25.916500084808</v>
      </c>
      <c r="AE4145" s="10">
        <v>20.200983705649101</v>
      </c>
      <c r="AF4145" s="11">
        <v>26.0839785061135</v>
      </c>
      <c r="AG4145" s="12">
        <v>33.521967168673498</v>
      </c>
      <c r="AH4145" s="10">
        <v>0.90283140283140284</v>
      </c>
      <c r="AI4145" s="11">
        <f t="shared" si="1005"/>
        <v>32.174887892376681</v>
      </c>
      <c r="AJ4145" s="11">
        <f t="shared" si="1006"/>
        <v>4.9511508527901977</v>
      </c>
      <c r="AK4145" s="11">
        <f t="shared" si="997"/>
        <v>0.15295805437901352</v>
      </c>
      <c r="AL4145" s="11">
        <f t="shared" si="998"/>
        <v>2.8011204481792715</v>
      </c>
      <c r="AM4145" s="11">
        <f t="shared" si="999"/>
        <v>2.0287628053585505</v>
      </c>
      <c r="AN4145" s="3">
        <f t="shared" si="1002"/>
        <v>0.47438016528925619</v>
      </c>
      <c r="AO4145" s="3">
        <f t="shared" si="1003"/>
        <v>8.2644628099173556E-2</v>
      </c>
      <c r="AP4145" s="3" t="s">
        <v>8</v>
      </c>
      <c r="AQ4145" s="124" t="s">
        <v>163</v>
      </c>
      <c r="AR4145" s="92"/>
      <c r="AS4145" s="3"/>
    </row>
    <row r="4146" spans="1:45" ht="15" customHeight="1">
      <c r="A4146" s="11">
        <v>55.8</v>
      </c>
      <c r="B4146" s="107">
        <v>302</v>
      </c>
      <c r="C4146" s="17">
        <v>87.866667000000007</v>
      </c>
      <c r="D4146" s="17">
        <v>136.16666699999999</v>
      </c>
      <c r="E4146" s="108" t="s">
        <v>164</v>
      </c>
      <c r="F4146" s="18">
        <v>74.900000000000006</v>
      </c>
      <c r="G4146" s="17">
        <v>78</v>
      </c>
      <c r="H4146" s="17">
        <v>82.1</v>
      </c>
      <c r="I4146" s="17">
        <v>84</v>
      </c>
      <c r="J4146" s="17">
        <v>85.4</v>
      </c>
      <c r="K4146" s="30">
        <v>88</v>
      </c>
      <c r="L4146" s="121">
        <f t="shared" si="1001"/>
        <v>74.900000000000006</v>
      </c>
      <c r="M4146" s="156" t="str">
        <f t="shared" si="1004"/>
        <v>high latitude</v>
      </c>
      <c r="N4146" s="32">
        <v>1670000</v>
      </c>
      <c r="O4146" s="24">
        <v>260000</v>
      </c>
      <c r="P4146" s="24">
        <v>308000</v>
      </c>
      <c r="Q4146" s="24">
        <v>110000</v>
      </c>
      <c r="R4146" s="24">
        <v>3490000</v>
      </c>
      <c r="S4146" s="37">
        <v>78800</v>
      </c>
      <c r="T4146" s="10">
        <v>0.28224716062736616</v>
      </c>
      <c r="U4146" s="11">
        <v>4.3942671714440239E-2</v>
      </c>
      <c r="V4146" s="11">
        <v>5.2055164954029204E-2</v>
      </c>
      <c r="W4146" s="11">
        <v>1.8591130340724717E-2</v>
      </c>
      <c r="X4146" s="11">
        <v>0.58984586262844785</v>
      </c>
      <c r="Y4146" s="12">
        <v>1.3318009734991887E-2</v>
      </c>
      <c r="Z4146" s="10">
        <f t="shared" si="993"/>
        <v>0.65644820295983086</v>
      </c>
      <c r="AA4146" s="11">
        <f t="shared" si="994"/>
        <v>-0.34267897736661912</v>
      </c>
      <c r="AB4146" s="11">
        <f t="shared" si="1000"/>
        <v>-0.18279953622521258</v>
      </c>
      <c r="AC4146" s="11">
        <f t="shared" si="995"/>
        <v>23.769169027753208</v>
      </c>
      <c r="AD4146" s="11">
        <f t="shared" si="996"/>
        <v>26.096511722195459</v>
      </c>
      <c r="AE4146" s="10">
        <v>20.450712801096898</v>
      </c>
      <c r="AF4146" s="11">
        <v>26.313066530453199</v>
      </c>
      <c r="AG4146" s="12">
        <v>33.815437247512001</v>
      </c>
      <c r="AH4146" s="10">
        <v>0.25865102639296189</v>
      </c>
      <c r="AI4146" s="11">
        <f t="shared" si="1005"/>
        <v>32.36434108527132</v>
      </c>
      <c r="AJ4146" s="11">
        <f t="shared" si="1006"/>
        <v>4.5059469350411714</v>
      </c>
      <c r="AK4146" s="11">
        <f t="shared" si="997"/>
        <v>0.15964961853630968</v>
      </c>
      <c r="AL4146" s="11">
        <f t="shared" si="998"/>
        <v>2.8</v>
      </c>
      <c r="AM4146" s="11">
        <f t="shared" si="999"/>
        <v>2.0100422832980973</v>
      </c>
      <c r="AN4146" s="3">
        <f t="shared" si="1002"/>
        <v>0.47851002865329512</v>
      </c>
      <c r="AO4146" s="3">
        <f t="shared" si="1003"/>
        <v>8.8252148997134669E-2</v>
      </c>
      <c r="AP4146" s="3" t="s">
        <v>8</v>
      </c>
      <c r="AQ4146" s="124" t="s">
        <v>163</v>
      </c>
      <c r="AR4146" s="92"/>
      <c r="AS4146" s="3"/>
    </row>
    <row r="4147" spans="1:45" ht="15" customHeight="1">
      <c r="A4147" s="11">
        <v>55.8</v>
      </c>
      <c r="B4147" s="107">
        <v>302</v>
      </c>
      <c r="C4147" s="17">
        <v>87.866667000000007</v>
      </c>
      <c r="D4147" s="17">
        <v>136.16666699999999</v>
      </c>
      <c r="E4147" s="108" t="s">
        <v>164</v>
      </c>
      <c r="F4147" s="18">
        <v>74.900000000000006</v>
      </c>
      <c r="G4147" s="17">
        <v>78</v>
      </c>
      <c r="H4147" s="17">
        <v>82.1</v>
      </c>
      <c r="I4147" s="17">
        <v>84</v>
      </c>
      <c r="J4147" s="17">
        <v>85.4</v>
      </c>
      <c r="K4147" s="30">
        <v>88</v>
      </c>
      <c r="L4147" s="121">
        <f t="shared" si="1001"/>
        <v>74.900000000000006</v>
      </c>
      <c r="M4147" s="156" t="str">
        <f t="shared" si="1004"/>
        <v>high latitude</v>
      </c>
      <c r="N4147" s="32">
        <v>978000</v>
      </c>
      <c r="O4147" s="24">
        <v>153000</v>
      </c>
      <c r="P4147" s="24">
        <v>170000</v>
      </c>
      <c r="Q4147" s="24">
        <v>64600</v>
      </c>
      <c r="R4147" s="24">
        <v>2020000</v>
      </c>
      <c r="S4147" s="37">
        <v>46700</v>
      </c>
      <c r="T4147" s="10">
        <v>0.28494012761122278</v>
      </c>
      <c r="U4147" s="11">
        <v>4.4576523031203567E-2</v>
      </c>
      <c r="V4147" s="11">
        <v>4.9529470034670627E-2</v>
      </c>
      <c r="W4147" s="11">
        <v>1.8821198613174838E-2</v>
      </c>
      <c r="X4147" s="11">
        <v>0.58852664394138043</v>
      </c>
      <c r="Y4147" s="12">
        <v>1.3606036768347755E-2</v>
      </c>
      <c r="Z4147" s="10">
        <f t="shared" si="993"/>
        <v>0.64770895694220576</v>
      </c>
      <c r="AA4147" s="11">
        <f t="shared" si="994"/>
        <v>-0.3579348470004538</v>
      </c>
      <c r="AB4147" s="11">
        <f t="shared" si="1000"/>
        <v>-0.18862009719702821</v>
      </c>
      <c r="AC4147" s="11">
        <f t="shared" si="995"/>
        <v>22.739397827469368</v>
      </c>
      <c r="AD4147" s="11">
        <f t="shared" si="996"/>
        <v>25.698385351723271</v>
      </c>
      <c r="AE4147" s="10">
        <v>19.8710876533106</v>
      </c>
      <c r="AF4147" s="11">
        <v>25.789922943010399</v>
      </c>
      <c r="AG4147" s="12">
        <v>33.112812093555299</v>
      </c>
      <c r="AH4147" s="10">
        <v>0.88657968924146069</v>
      </c>
      <c r="AI4147" s="11">
        <f t="shared" si="1005"/>
        <v>32.621747831887923</v>
      </c>
      <c r="AJ4147" s="11">
        <f t="shared" si="1006"/>
        <v>4.5574314433492731</v>
      </c>
      <c r="AK4147" s="11">
        <f t="shared" si="997"/>
        <v>0.15792690380149127</v>
      </c>
      <c r="AL4147" s="11">
        <f t="shared" si="998"/>
        <v>2.6315789473684212</v>
      </c>
      <c r="AM4147" s="11">
        <f t="shared" si="999"/>
        <v>2.011512779184895</v>
      </c>
      <c r="AN4147" s="3">
        <f t="shared" si="1002"/>
        <v>0.48415841584158414</v>
      </c>
      <c r="AO4147" s="3">
        <f t="shared" si="1003"/>
        <v>8.4158415841584164E-2</v>
      </c>
      <c r="AP4147" s="3" t="s">
        <v>8</v>
      </c>
      <c r="AQ4147" s="124" t="s">
        <v>163</v>
      </c>
      <c r="AR4147" s="92"/>
      <c r="AS4147" s="3"/>
    </row>
    <row r="4148" spans="1:45" ht="15" customHeight="1">
      <c r="A4148" s="11">
        <v>55.8</v>
      </c>
      <c r="B4148" s="107">
        <v>302</v>
      </c>
      <c r="C4148" s="17">
        <v>87.866667000000007</v>
      </c>
      <c r="D4148" s="17">
        <v>136.16666699999999</v>
      </c>
      <c r="E4148" s="108" t="s">
        <v>164</v>
      </c>
      <c r="F4148" s="18">
        <v>74.900000000000006</v>
      </c>
      <c r="G4148" s="17">
        <v>78</v>
      </c>
      <c r="H4148" s="17">
        <v>82.1</v>
      </c>
      <c r="I4148" s="17">
        <v>84</v>
      </c>
      <c r="J4148" s="17">
        <v>85.4</v>
      </c>
      <c r="K4148" s="30">
        <v>88</v>
      </c>
      <c r="L4148" s="121">
        <f t="shared" si="1001"/>
        <v>74.900000000000006</v>
      </c>
      <c r="M4148" s="156" t="str">
        <f t="shared" si="1004"/>
        <v>high latitude</v>
      </c>
      <c r="N4148" s="32">
        <v>745000</v>
      </c>
      <c r="O4148" s="24">
        <v>114000</v>
      </c>
      <c r="P4148" s="24">
        <v>130000</v>
      </c>
      <c r="Q4148" s="24">
        <v>47100</v>
      </c>
      <c r="R4148" s="24">
        <v>1590000</v>
      </c>
      <c r="S4148" s="37">
        <v>35200</v>
      </c>
      <c r="T4148" s="10">
        <v>0.2799383759816631</v>
      </c>
      <c r="U4148" s="11">
        <v>4.2836207868335023E-2</v>
      </c>
      <c r="V4148" s="11">
        <v>4.8848307218276779E-2</v>
      </c>
      <c r="W4148" s="11">
        <v>1.769811746139105E-2</v>
      </c>
      <c r="X4148" s="11">
        <v>0.59745237290046216</v>
      </c>
      <c r="Y4148" s="12">
        <v>1.3226618569871867E-2</v>
      </c>
      <c r="Z4148" s="10">
        <f t="shared" si="993"/>
        <v>0.65062825620594544</v>
      </c>
      <c r="AA4148" s="11">
        <f t="shared" si="994"/>
        <v>-0.35009885313197403</v>
      </c>
      <c r="AB4148" s="11">
        <f t="shared" si="1000"/>
        <v>-0.18666707962187612</v>
      </c>
      <c r="AC4148" s="11">
        <f t="shared" si="995"/>
        <v>23.268327413591752</v>
      </c>
      <c r="AD4148" s="11">
        <f t="shared" si="996"/>
        <v>25.831971753863673</v>
      </c>
      <c r="AE4148" s="10">
        <v>20.0749298956347</v>
      </c>
      <c r="AF4148" s="11">
        <v>25.982603721262301</v>
      </c>
      <c r="AG4148" s="12">
        <v>33.3477279656801</v>
      </c>
      <c r="AH4148" s="10">
        <v>0.89470562064363046</v>
      </c>
      <c r="AI4148" s="11">
        <f t="shared" si="1005"/>
        <v>31.905781584582439</v>
      </c>
      <c r="AJ4148" s="11">
        <f t="shared" si="1006"/>
        <v>4.5116636759805173</v>
      </c>
      <c r="AK4148" s="11">
        <f t="shared" si="997"/>
        <v>0.15190732140061577</v>
      </c>
      <c r="AL4148" s="11">
        <f t="shared" si="998"/>
        <v>2.7600849256900211</v>
      </c>
      <c r="AM4148" s="11">
        <f t="shared" si="999"/>
        <v>2.0107263254673615</v>
      </c>
      <c r="AN4148" s="3">
        <f t="shared" si="1002"/>
        <v>0.46855345911949686</v>
      </c>
      <c r="AO4148" s="3">
        <f t="shared" si="1003"/>
        <v>8.1761006289308172E-2</v>
      </c>
      <c r="AP4148" s="3" t="s">
        <v>8</v>
      </c>
      <c r="AQ4148" s="124" t="s">
        <v>163</v>
      </c>
      <c r="AR4148" s="92"/>
      <c r="AS4148" s="3"/>
    </row>
    <row r="4149" spans="1:45" ht="15" customHeight="1">
      <c r="A4149" s="11">
        <v>55.8</v>
      </c>
      <c r="B4149" s="107">
        <v>302</v>
      </c>
      <c r="C4149" s="17">
        <v>87.866667000000007</v>
      </c>
      <c r="D4149" s="17">
        <v>136.16666699999999</v>
      </c>
      <c r="E4149" s="108" t="s">
        <v>164</v>
      </c>
      <c r="F4149" s="18">
        <v>74.900000000000006</v>
      </c>
      <c r="G4149" s="17">
        <v>78</v>
      </c>
      <c r="H4149" s="17">
        <v>82.1</v>
      </c>
      <c r="I4149" s="17">
        <v>84</v>
      </c>
      <c r="J4149" s="17">
        <v>85.4</v>
      </c>
      <c r="K4149" s="30">
        <v>88</v>
      </c>
      <c r="L4149" s="121">
        <f t="shared" si="1001"/>
        <v>74.900000000000006</v>
      </c>
      <c r="M4149" s="156" t="str">
        <f t="shared" si="1004"/>
        <v>high latitude</v>
      </c>
      <c r="N4149" s="32">
        <v>156000</v>
      </c>
      <c r="O4149" s="24">
        <v>24900</v>
      </c>
      <c r="P4149" s="24">
        <v>27700</v>
      </c>
      <c r="Q4149" s="24">
        <v>9930</v>
      </c>
      <c r="R4149" s="24">
        <v>337000</v>
      </c>
      <c r="S4149" s="37">
        <v>9690</v>
      </c>
      <c r="T4149" s="10">
        <v>0.27599872615972543</v>
      </c>
      <c r="U4149" s="11">
        <v>4.4053642829340788E-2</v>
      </c>
      <c r="V4149" s="11">
        <v>4.9007466119387139E-2</v>
      </c>
      <c r="W4149" s="11">
        <v>1.7568380453628674E-2</v>
      </c>
      <c r="X4149" s="11">
        <v>0.59622801740915043</v>
      </c>
      <c r="Y4149" s="12">
        <v>1.7143767028767559E-2</v>
      </c>
      <c r="Z4149" s="10">
        <f t="shared" si="993"/>
        <v>0.65522016062032673</v>
      </c>
      <c r="AA4149" s="11">
        <f t="shared" si="994"/>
        <v>-0.35360865961622001</v>
      </c>
      <c r="AB4149" s="11">
        <f t="shared" si="1000"/>
        <v>-0.18361274813491507</v>
      </c>
      <c r="AC4149" s="11">
        <f t="shared" si="995"/>
        <v>23.031415475905149</v>
      </c>
      <c r="AD4149" s="11">
        <f t="shared" si="996"/>
        <v>26.04088802757181</v>
      </c>
      <c r="AE4149" s="10">
        <v>20.426145471955302</v>
      </c>
      <c r="AF4149" s="11">
        <v>26.25044366314</v>
      </c>
      <c r="AG4149" s="12">
        <v>33.6963550774502</v>
      </c>
      <c r="AH4149" s="10">
        <v>0.93765130791828388</v>
      </c>
      <c r="AI4149" s="11">
        <f t="shared" si="1005"/>
        <v>31.643002028397564</v>
      </c>
      <c r="AJ4149" s="11">
        <f t="shared" si="1006"/>
        <v>5.848270867282273</v>
      </c>
      <c r="AK4149" s="11">
        <f t="shared" si="997"/>
        <v>0.15280289330922242</v>
      </c>
      <c r="AL4149" s="11">
        <f t="shared" si="998"/>
        <v>2.7895266868076538</v>
      </c>
      <c r="AM4149" s="11">
        <f t="shared" si="999"/>
        <v>2.0610634173359181</v>
      </c>
      <c r="AN4149" s="3">
        <f t="shared" si="1002"/>
        <v>0.4629080118694362</v>
      </c>
      <c r="AO4149" s="3">
        <f t="shared" si="1003"/>
        <v>8.2195845697329378E-2</v>
      </c>
      <c r="AP4149" s="3" t="s">
        <v>8</v>
      </c>
      <c r="AQ4149" s="124" t="s">
        <v>163</v>
      </c>
      <c r="AR4149" s="92"/>
      <c r="AS4149" s="3"/>
    </row>
    <row r="4150" spans="1:45" ht="15" customHeight="1">
      <c r="A4150" s="11">
        <v>55.8</v>
      </c>
      <c r="B4150" s="107">
        <v>302</v>
      </c>
      <c r="C4150" s="17">
        <v>87.866667000000007</v>
      </c>
      <c r="D4150" s="17">
        <v>136.16666699999999</v>
      </c>
      <c r="E4150" s="108" t="s">
        <v>164</v>
      </c>
      <c r="F4150" s="18">
        <v>74.900000000000006</v>
      </c>
      <c r="G4150" s="17">
        <v>78</v>
      </c>
      <c r="H4150" s="17">
        <v>82.1</v>
      </c>
      <c r="I4150" s="17">
        <v>84</v>
      </c>
      <c r="J4150" s="17">
        <v>85.4</v>
      </c>
      <c r="K4150" s="30">
        <v>88</v>
      </c>
      <c r="L4150" s="121">
        <f t="shared" si="1001"/>
        <v>74.900000000000006</v>
      </c>
      <c r="M4150" s="156" t="str">
        <f t="shared" si="1004"/>
        <v>high latitude</v>
      </c>
      <c r="N4150" s="32">
        <v>244000</v>
      </c>
      <c r="O4150" s="24">
        <v>36400</v>
      </c>
      <c r="P4150" s="24">
        <v>40700</v>
      </c>
      <c r="Q4150" s="24">
        <v>13900</v>
      </c>
      <c r="R4150" s="24">
        <v>479000</v>
      </c>
      <c r="S4150" s="37">
        <v>10700</v>
      </c>
      <c r="T4150" s="10">
        <v>0.29586516308960836</v>
      </c>
      <c r="U4150" s="11">
        <v>4.4137262034679277E-2</v>
      </c>
      <c r="V4150" s="11">
        <v>4.9351279253061722E-2</v>
      </c>
      <c r="W4150" s="11">
        <v>1.6854613798957196E-2</v>
      </c>
      <c r="X4150" s="11">
        <v>0.58081726688492785</v>
      </c>
      <c r="Y4150" s="12">
        <v>1.2974414938765612E-2</v>
      </c>
      <c r="Z4150" s="10">
        <f t="shared" si="993"/>
        <v>0.64208456243854473</v>
      </c>
      <c r="AA4150" s="11">
        <f t="shared" si="994"/>
        <v>-0.34944698309587358</v>
      </c>
      <c r="AB4150" s="11">
        <f t="shared" si="1000"/>
        <v>-0.19240777164767067</v>
      </c>
      <c r="AC4150" s="11">
        <f t="shared" si="995"/>
        <v>23.312328641028532</v>
      </c>
      <c r="AD4150" s="11">
        <f t="shared" si="996"/>
        <v>25.439308419299326</v>
      </c>
      <c r="AE4150" s="10">
        <v>19.511221879758001</v>
      </c>
      <c r="AF4150" s="11">
        <v>25.407933468747299</v>
      </c>
      <c r="AG4150" s="12">
        <v>32.600054246045197</v>
      </c>
      <c r="AH4150" s="10">
        <v>0.11786385143971277</v>
      </c>
      <c r="AI4150" s="11">
        <f t="shared" si="1005"/>
        <v>33.748271092669434</v>
      </c>
      <c r="AJ4150" s="11">
        <f t="shared" si="1006"/>
        <v>4.2010208087946603</v>
      </c>
      <c r="AK4150" s="11">
        <f t="shared" si="997"/>
        <v>0.15670742207680385</v>
      </c>
      <c r="AL4150" s="11">
        <f t="shared" si="998"/>
        <v>2.9280575539568345</v>
      </c>
      <c r="AM4150" s="11">
        <f t="shared" si="999"/>
        <v>1.9891838741396262</v>
      </c>
      <c r="AN4150" s="3">
        <f t="shared" si="1002"/>
        <v>0.50939457202505223</v>
      </c>
      <c r="AO4150" s="3">
        <f t="shared" si="1003"/>
        <v>8.4968684759916493E-2</v>
      </c>
      <c r="AP4150" s="3" t="s">
        <v>8</v>
      </c>
      <c r="AQ4150" s="124" t="s">
        <v>163</v>
      </c>
      <c r="AR4150" s="92"/>
      <c r="AS4150" s="3"/>
    </row>
    <row r="4151" spans="1:45" ht="15" customHeight="1">
      <c r="A4151" s="11">
        <v>55.8</v>
      </c>
      <c r="B4151" s="107">
        <v>302</v>
      </c>
      <c r="C4151" s="17">
        <v>87.866667000000007</v>
      </c>
      <c r="D4151" s="17">
        <v>136.16666699999999</v>
      </c>
      <c r="E4151" s="108" t="s">
        <v>164</v>
      </c>
      <c r="F4151" s="18">
        <v>74.900000000000006</v>
      </c>
      <c r="G4151" s="17">
        <v>78</v>
      </c>
      <c r="H4151" s="17">
        <v>82.1</v>
      </c>
      <c r="I4151" s="17">
        <v>84</v>
      </c>
      <c r="J4151" s="17">
        <v>85.4</v>
      </c>
      <c r="K4151" s="30">
        <v>88</v>
      </c>
      <c r="L4151" s="121">
        <f t="shared" si="1001"/>
        <v>74.900000000000006</v>
      </c>
      <c r="M4151" s="156" t="str">
        <f t="shared" si="1004"/>
        <v>high latitude</v>
      </c>
      <c r="N4151" s="32">
        <v>214000</v>
      </c>
      <c r="O4151" s="24">
        <v>32100</v>
      </c>
      <c r="P4151" s="24">
        <v>34600</v>
      </c>
      <c r="Q4151" s="24">
        <v>13000</v>
      </c>
      <c r="R4151" s="24">
        <v>439000</v>
      </c>
      <c r="S4151" s="37">
        <v>11100</v>
      </c>
      <c r="T4151" s="10">
        <v>0.28771175047055658</v>
      </c>
      <c r="U4151" s="11">
        <v>4.3156762570583491E-2</v>
      </c>
      <c r="V4151" s="11">
        <v>4.6517881150846999E-2</v>
      </c>
      <c r="W4151" s="11">
        <v>1.7477816617370259E-2</v>
      </c>
      <c r="X4151" s="11">
        <v>0.59021242269427265</v>
      </c>
      <c r="Y4151" s="12">
        <v>1.4923366496369992E-2</v>
      </c>
      <c r="Z4151" s="10">
        <f t="shared" si="993"/>
        <v>0.6464757709251101</v>
      </c>
      <c r="AA4151" s="11">
        <f t="shared" si="994"/>
        <v>-0.3623822226033358</v>
      </c>
      <c r="AB4151" s="11">
        <f t="shared" si="1000"/>
        <v>-0.18944774727347066</v>
      </c>
      <c r="AC4151" s="11">
        <f t="shared" si="995"/>
        <v>22.439199974274832</v>
      </c>
      <c r="AD4151" s="11">
        <f t="shared" si="996"/>
        <v>25.641774086494607</v>
      </c>
      <c r="AE4151" s="10">
        <v>19.779156262926801</v>
      </c>
      <c r="AF4151" s="11">
        <v>25.706077327800202</v>
      </c>
      <c r="AG4151" s="12">
        <v>32.992397662627297</v>
      </c>
      <c r="AH4151" s="10">
        <v>0.84403669724770647</v>
      </c>
      <c r="AI4151" s="11">
        <f t="shared" si="1005"/>
        <v>32.771822358346093</v>
      </c>
      <c r="AJ4151" s="11">
        <f t="shared" si="1006"/>
        <v>4.9311417147934256</v>
      </c>
      <c r="AK4151" s="11">
        <f t="shared" si="997"/>
        <v>0.15043412608531523</v>
      </c>
      <c r="AL4151" s="11">
        <f t="shared" si="998"/>
        <v>2.6615384615384614</v>
      </c>
      <c r="AM4151" s="11">
        <f t="shared" si="999"/>
        <v>2.0341409691629955</v>
      </c>
      <c r="AN4151" s="3">
        <f t="shared" si="1002"/>
        <v>0.48747152619589973</v>
      </c>
      <c r="AO4151" s="3">
        <f t="shared" si="1003"/>
        <v>7.881548974943052E-2</v>
      </c>
      <c r="AP4151" s="3" t="s">
        <v>8</v>
      </c>
      <c r="AQ4151" s="124" t="s">
        <v>163</v>
      </c>
      <c r="AR4151" s="92"/>
      <c r="AS4151" s="3"/>
    </row>
    <row r="4152" spans="1:45" ht="15" customHeight="1">
      <c r="A4152" s="11">
        <v>55.8</v>
      </c>
      <c r="B4152" s="107">
        <v>302</v>
      </c>
      <c r="C4152" s="17">
        <v>87.866667000000007</v>
      </c>
      <c r="D4152" s="17">
        <v>136.16666699999999</v>
      </c>
      <c r="E4152" s="108" t="s">
        <v>164</v>
      </c>
      <c r="F4152" s="18">
        <v>74.900000000000006</v>
      </c>
      <c r="G4152" s="17">
        <v>78</v>
      </c>
      <c r="H4152" s="17">
        <v>82.1</v>
      </c>
      <c r="I4152" s="17">
        <v>84</v>
      </c>
      <c r="J4152" s="17">
        <v>85.4</v>
      </c>
      <c r="K4152" s="30">
        <v>88</v>
      </c>
      <c r="L4152" s="121">
        <f t="shared" si="1001"/>
        <v>74.900000000000006</v>
      </c>
      <c r="M4152" s="156" t="str">
        <f t="shared" si="1004"/>
        <v>high latitude</v>
      </c>
      <c r="N4152" s="32">
        <v>112000</v>
      </c>
      <c r="O4152" s="24">
        <v>14800</v>
      </c>
      <c r="P4152" s="24">
        <v>15600</v>
      </c>
      <c r="Q4152" s="24">
        <v>6720</v>
      </c>
      <c r="R4152" s="24">
        <v>169000</v>
      </c>
      <c r="S4152" s="37">
        <v>3910</v>
      </c>
      <c r="T4152" s="10">
        <v>0.3477936838182778</v>
      </c>
      <c r="U4152" s="11">
        <v>4.5958451075986707E-2</v>
      </c>
      <c r="V4152" s="11">
        <v>4.8442691674688697E-2</v>
      </c>
      <c r="W4152" s="11">
        <v>2.0867621029096669E-2</v>
      </c>
      <c r="X4152" s="11">
        <v>0.52479582647579415</v>
      </c>
      <c r="Y4152" s="12">
        <v>1.2141725926155948E-2</v>
      </c>
      <c r="Z4152" s="10">
        <f t="shared" si="993"/>
        <v>0.63928832561540339</v>
      </c>
      <c r="AA4152" s="11">
        <f t="shared" si="994"/>
        <v>-0.37648336919236286</v>
      </c>
      <c r="AB4152" s="11">
        <f t="shared" si="1000"/>
        <v>-0.19430322637655906</v>
      </c>
      <c r="AC4152" s="11">
        <f t="shared" si="995"/>
        <v>21.487372579515505</v>
      </c>
      <c r="AD4152" s="11">
        <f t="shared" si="996"/>
        <v>25.309659315843362</v>
      </c>
      <c r="AE4152" s="10">
        <v>19.396337283844101</v>
      </c>
      <c r="AF4152" s="11">
        <v>25.2687938282373</v>
      </c>
      <c r="AG4152" s="12">
        <v>32.399244605849901</v>
      </c>
      <c r="AH4152" s="10">
        <v>0.26295972733201267</v>
      </c>
      <c r="AI4152" s="11">
        <f t="shared" si="1005"/>
        <v>39.857651245551601</v>
      </c>
      <c r="AJ4152" s="11">
        <f t="shared" si="1006"/>
        <v>3.3733068760245017</v>
      </c>
      <c r="AK4152" s="11">
        <f t="shared" si="997"/>
        <v>0.17673665666809507</v>
      </c>
      <c r="AL4152" s="11">
        <f t="shared" si="998"/>
        <v>2.3214285714285716</v>
      </c>
      <c r="AM4152" s="11">
        <f t="shared" si="999"/>
        <v>1.993663173287838</v>
      </c>
      <c r="AN4152" s="3">
        <f t="shared" si="1002"/>
        <v>0.66272189349112431</v>
      </c>
      <c r="AO4152" s="3">
        <f t="shared" si="1003"/>
        <v>9.2307692307692313E-2</v>
      </c>
      <c r="AP4152" s="3" t="s">
        <v>8</v>
      </c>
      <c r="AQ4152" s="124" t="s">
        <v>163</v>
      </c>
      <c r="AR4152" s="92"/>
      <c r="AS4152" s="3"/>
    </row>
    <row r="4153" spans="1:45" ht="15" customHeight="1">
      <c r="A4153" s="11">
        <v>55.8</v>
      </c>
      <c r="B4153" s="107">
        <v>302</v>
      </c>
      <c r="C4153" s="17">
        <v>87.866667000000007</v>
      </c>
      <c r="D4153" s="17">
        <v>136.16666699999999</v>
      </c>
      <c r="E4153" s="108" t="s">
        <v>164</v>
      </c>
      <c r="F4153" s="18">
        <v>74.900000000000006</v>
      </c>
      <c r="G4153" s="17">
        <v>78</v>
      </c>
      <c r="H4153" s="17">
        <v>82.1</v>
      </c>
      <c r="I4153" s="17">
        <v>84</v>
      </c>
      <c r="J4153" s="17">
        <v>85.4</v>
      </c>
      <c r="K4153" s="30">
        <v>88</v>
      </c>
      <c r="L4153" s="121">
        <f t="shared" si="1001"/>
        <v>74.900000000000006</v>
      </c>
      <c r="M4153" s="156" t="str">
        <f t="shared" si="1004"/>
        <v>high latitude</v>
      </c>
      <c r="N4153" s="32">
        <v>414000</v>
      </c>
      <c r="O4153" s="24">
        <v>41000</v>
      </c>
      <c r="P4153" s="24">
        <v>18700</v>
      </c>
      <c r="Q4153" s="24">
        <v>29000</v>
      </c>
      <c r="R4153" s="24">
        <v>411000</v>
      </c>
      <c r="S4153" s="37">
        <v>7100</v>
      </c>
      <c r="T4153" s="10">
        <v>0.44960903562119897</v>
      </c>
      <c r="U4153" s="11">
        <v>4.4526498696785405E-2</v>
      </c>
      <c r="V4153" s="11">
        <v>2.030842745438749E-2</v>
      </c>
      <c r="W4153" s="11">
        <v>3.149435273675065E-2</v>
      </c>
      <c r="X4153" s="11">
        <v>0.44635099913119025</v>
      </c>
      <c r="Y4153" s="12">
        <v>7.7106863596872284E-3</v>
      </c>
      <c r="Z4153" s="10">
        <f t="shared" ref="Z4153:Z4216" si="1007">(V4153+W4153+Y4153)/(U4153+V4153+W4153+Y4153)</f>
        <v>0.57202505219206679</v>
      </c>
      <c r="AA4153" s="11">
        <f t="shared" ref="AA4153:AA4216" si="1008">LOG((V4153)/(U4153+V4153+W4153))</f>
        <v>-0.67608201329522732</v>
      </c>
      <c r="AB4153" s="11">
        <f t="shared" si="1000"/>
        <v>-0.24258495059417526</v>
      </c>
      <c r="AC4153" s="11">
        <f t="shared" ref="AC4153:AC4216" si="1009">67.5*AA4153+46.9</f>
        <v>1.2644641025721555</v>
      </c>
      <c r="AD4153" s="11">
        <f t="shared" ref="AD4153:AD4216" si="1010">68.4*AB4153+38.6</f>
        <v>22.007189379358412</v>
      </c>
      <c r="AE4153" s="10">
        <v>14.988963438061001</v>
      </c>
      <c r="AF4153" s="11">
        <v>21.014874376628999</v>
      </c>
      <c r="AG4153" s="12">
        <v>27.297837448198202</v>
      </c>
      <c r="AH4153" s="10">
        <v>0.42304324986867448</v>
      </c>
      <c r="AI4153" s="11">
        <f t="shared" si="1005"/>
        <v>50.18181818181818</v>
      </c>
      <c r="AJ4153" s="11">
        <f t="shared" si="1006"/>
        <v>1.6860603182142009</v>
      </c>
      <c r="AK4153" s="11">
        <f t="shared" ref="AK4153:AK4216" si="1011">(U4153+V4153+W4153)/(U4153+V4153+W4153+X4153+Y4153)</f>
        <v>0.17501973164956591</v>
      </c>
      <c r="AL4153" s="11">
        <f t="shared" ref="AL4153:AL4216" si="1012">V4153/W4153</f>
        <v>0.64482758620689662</v>
      </c>
      <c r="AM4153" s="11">
        <f t="shared" ref="AM4153:AM4216" si="1013">((U4153*1)+(V4153*2)+(W4153*3)+(Y4153*4))/(U4153+V4153+W4153+Y4153)</f>
        <v>2.0229645093945718</v>
      </c>
      <c r="AN4153" s="3">
        <f t="shared" si="1002"/>
        <v>1.0072992700729928</v>
      </c>
      <c r="AO4153" s="3">
        <f t="shared" si="1003"/>
        <v>4.5498783454987833E-2</v>
      </c>
      <c r="AP4153" s="3" t="s">
        <v>8</v>
      </c>
      <c r="AQ4153" s="124" t="s">
        <v>163</v>
      </c>
      <c r="AR4153" s="92"/>
      <c r="AS4153" s="3"/>
    </row>
    <row r="4154" spans="1:45" ht="15" customHeight="1">
      <c r="A4154" s="11">
        <v>55.8</v>
      </c>
      <c r="B4154" s="107">
        <v>302</v>
      </c>
      <c r="C4154" s="17">
        <v>87.866667000000007</v>
      </c>
      <c r="D4154" s="17">
        <v>136.16666699999999</v>
      </c>
      <c r="E4154" s="108" t="s">
        <v>164</v>
      </c>
      <c r="F4154" s="18">
        <v>74.900000000000006</v>
      </c>
      <c r="G4154" s="17">
        <v>78</v>
      </c>
      <c r="H4154" s="17">
        <v>82.1</v>
      </c>
      <c r="I4154" s="17">
        <v>84</v>
      </c>
      <c r="J4154" s="17">
        <v>85.4</v>
      </c>
      <c r="K4154" s="30">
        <v>88</v>
      </c>
      <c r="L4154" s="121">
        <f t="shared" si="1001"/>
        <v>74.900000000000006</v>
      </c>
      <c r="M4154" s="156" t="str">
        <f t="shared" si="1004"/>
        <v>high latitude</v>
      </c>
      <c r="N4154" s="32">
        <v>49900</v>
      </c>
      <c r="O4154" s="24">
        <v>5020</v>
      </c>
      <c r="P4154" s="24">
        <v>4670</v>
      </c>
      <c r="Q4154" s="24">
        <v>2960</v>
      </c>
      <c r="R4154" s="24">
        <v>51200</v>
      </c>
      <c r="S4154" s="37">
        <v>1E-3</v>
      </c>
      <c r="T4154" s="10">
        <v>0.43868131482477962</v>
      </c>
      <c r="U4154" s="11">
        <v>4.4131867743895666E-2</v>
      </c>
      <c r="V4154" s="11">
        <v>4.105494469402246E-2</v>
      </c>
      <c r="W4154" s="11">
        <v>2.6021977793213382E-2</v>
      </c>
      <c r="X4154" s="11">
        <v>0.45010988615288011</v>
      </c>
      <c r="Y4154" s="12">
        <v>8.7912087139234394E-9</v>
      </c>
      <c r="Z4154" s="10">
        <f t="shared" si="1007"/>
        <v>0.60316208670655447</v>
      </c>
      <c r="AA4154" s="11">
        <f t="shared" si="1008"/>
        <v>-0.43277364494572457</v>
      </c>
      <c r="AB4154" s="11">
        <f t="shared" si="1000"/>
        <v>-0.21956596496920897</v>
      </c>
      <c r="AC4154" s="11">
        <f t="shared" si="1009"/>
        <v>17.687778966163592</v>
      </c>
      <c r="AD4154" s="11">
        <f t="shared" si="1010"/>
        <v>23.581687996106105</v>
      </c>
      <c r="AE4154" s="10">
        <v>17.061405389913499</v>
      </c>
      <c r="AF4154" s="11">
        <v>23.005698654821199</v>
      </c>
      <c r="AG4154" s="12">
        <v>29.635458461813499</v>
      </c>
      <c r="AH4154" s="10">
        <v>0.1259029587360227</v>
      </c>
      <c r="AI4154" s="11">
        <f t="shared" si="1005"/>
        <v>49.357072205736891</v>
      </c>
      <c r="AJ4154" s="11">
        <f t="shared" si="1006"/>
        <v>2.0040079758715838E-6</v>
      </c>
      <c r="AK4154" s="11">
        <f t="shared" si="1011"/>
        <v>0.19812059204196406</v>
      </c>
      <c r="AL4154" s="11">
        <f t="shared" si="1012"/>
        <v>1.5777027027027026</v>
      </c>
      <c r="AM4154" s="11">
        <f t="shared" si="1013"/>
        <v>1.8371543211735712</v>
      </c>
      <c r="AN4154" s="3">
        <f t="shared" si="1002"/>
        <v>0.974609375</v>
      </c>
      <c r="AO4154" s="3">
        <f t="shared" si="1003"/>
        <v>9.1210937500000006E-2</v>
      </c>
      <c r="AP4154" s="3" t="s">
        <v>8</v>
      </c>
      <c r="AQ4154" s="124" t="s">
        <v>163</v>
      </c>
      <c r="AR4154" s="92"/>
      <c r="AS4154" s="3"/>
    </row>
    <row r="4155" spans="1:45" ht="15" customHeight="1">
      <c r="A4155" s="11">
        <v>55.8</v>
      </c>
      <c r="B4155" s="107">
        <v>302</v>
      </c>
      <c r="C4155" s="17">
        <v>87.866667000000007</v>
      </c>
      <c r="D4155" s="17">
        <v>136.16666699999999</v>
      </c>
      <c r="E4155" s="108" t="s">
        <v>164</v>
      </c>
      <c r="F4155" s="18">
        <v>74.900000000000006</v>
      </c>
      <c r="G4155" s="17">
        <v>78</v>
      </c>
      <c r="H4155" s="17">
        <v>82.1</v>
      </c>
      <c r="I4155" s="17">
        <v>84</v>
      </c>
      <c r="J4155" s="17">
        <v>85.4</v>
      </c>
      <c r="K4155" s="30">
        <v>88</v>
      </c>
      <c r="L4155" s="121">
        <f t="shared" si="1001"/>
        <v>74.900000000000006</v>
      </c>
      <c r="M4155" s="156" t="str">
        <f t="shared" si="1004"/>
        <v>high latitude</v>
      </c>
      <c r="N4155" s="32">
        <v>945000</v>
      </c>
      <c r="O4155" s="24">
        <v>123000</v>
      </c>
      <c r="P4155" s="24">
        <v>123000</v>
      </c>
      <c r="Q4155" s="24">
        <v>102000</v>
      </c>
      <c r="R4155" s="24">
        <v>905000</v>
      </c>
      <c r="S4155" s="37">
        <v>13200</v>
      </c>
      <c r="T4155" s="10">
        <v>0.42736975397973953</v>
      </c>
      <c r="U4155" s="11">
        <v>5.5625904486251807E-2</v>
      </c>
      <c r="V4155" s="11">
        <v>5.5625904486251807E-2</v>
      </c>
      <c r="W4155" s="11">
        <v>4.6128798842257596E-2</v>
      </c>
      <c r="X4155" s="11">
        <v>0.40928002894356008</v>
      </c>
      <c r="Y4155" s="12">
        <v>5.9696092619392184E-3</v>
      </c>
      <c r="Z4155" s="10">
        <f t="shared" si="1007"/>
        <v>0.65946843853820603</v>
      </c>
      <c r="AA4155" s="11">
        <f t="shared" si="1008"/>
        <v>-0.45167413250718302</v>
      </c>
      <c r="AB4155" s="11">
        <f t="shared" si="1000"/>
        <v>-0.18080598449470944</v>
      </c>
      <c r="AC4155" s="11">
        <f t="shared" si="1009"/>
        <v>16.411996055765144</v>
      </c>
      <c r="AD4155" s="11">
        <f t="shared" si="1010"/>
        <v>26.232870660561872</v>
      </c>
      <c r="AE4155" s="10">
        <v>20.649133263621799</v>
      </c>
      <c r="AF4155" s="11">
        <v>26.505258374848399</v>
      </c>
      <c r="AG4155" s="12">
        <v>33.993871782933503</v>
      </c>
      <c r="AH4155" s="10">
        <v>0.80130864985636774</v>
      </c>
      <c r="AI4155" s="11">
        <f t="shared" si="1005"/>
        <v>51.081081081081081</v>
      </c>
      <c r="AJ4155" s="11">
        <f t="shared" si="1006"/>
        <v>1.3775829680651219</v>
      </c>
      <c r="AK4155" s="11">
        <f t="shared" si="1011"/>
        <v>0.2748380982467224</v>
      </c>
      <c r="AL4155" s="11">
        <f t="shared" si="1012"/>
        <v>1.2058823529411764</v>
      </c>
      <c r="AM4155" s="11">
        <f t="shared" si="1013"/>
        <v>2.014950166112957</v>
      </c>
      <c r="AN4155" s="3">
        <f t="shared" si="1002"/>
        <v>1.0441988950276242</v>
      </c>
      <c r="AO4155" s="3">
        <f t="shared" si="1003"/>
        <v>0.13591160220994475</v>
      </c>
      <c r="AP4155" s="3" t="s">
        <v>8</v>
      </c>
      <c r="AQ4155" s="124" t="s">
        <v>163</v>
      </c>
      <c r="AR4155" s="92"/>
      <c r="AS4155" s="3"/>
    </row>
    <row r="4156" spans="1:45" ht="15" customHeight="1">
      <c r="A4156" s="11">
        <v>1.504</v>
      </c>
      <c r="B4156" s="32" t="s">
        <v>28</v>
      </c>
      <c r="C4156" s="17">
        <v>-18.97</v>
      </c>
      <c r="D4156" s="17">
        <v>117.62</v>
      </c>
      <c r="E4156" s="40" t="s">
        <v>29</v>
      </c>
      <c r="F4156" s="18">
        <v>-43.2</v>
      </c>
      <c r="G4156" s="17">
        <v>-39.1</v>
      </c>
      <c r="H4156" s="17">
        <v>-36.1</v>
      </c>
      <c r="I4156" s="17">
        <v>-31.8</v>
      </c>
      <c r="J4156" s="17">
        <v>-26.8</v>
      </c>
      <c r="K4156" s="30">
        <v>-22.4</v>
      </c>
      <c r="L4156" s="10">
        <f t="shared" si="1001"/>
        <v>-18.97</v>
      </c>
      <c r="M4156" s="52" t="str">
        <f t="shared" si="1004"/>
        <v>low latitude</v>
      </c>
      <c r="N4156" s="83" t="s">
        <v>8</v>
      </c>
      <c r="O4156" s="34" t="s">
        <v>8</v>
      </c>
      <c r="P4156" s="34" t="s">
        <v>8</v>
      </c>
      <c r="Q4156" s="34" t="s">
        <v>8</v>
      </c>
      <c r="R4156" s="34" t="s">
        <v>8</v>
      </c>
      <c r="S4156" s="42" t="s">
        <v>8</v>
      </c>
      <c r="T4156" s="10">
        <v>0.22600000000000001</v>
      </c>
      <c r="U4156" s="11">
        <v>9.0999999999999998E-2</v>
      </c>
      <c r="V4156" s="11">
        <v>9.4E-2</v>
      </c>
      <c r="W4156" s="11">
        <v>4.4999999999999998E-2</v>
      </c>
      <c r="X4156" s="11">
        <v>0.49199999999999999</v>
      </c>
      <c r="Y4156" s="12">
        <v>5.0999999999999997E-2</v>
      </c>
      <c r="Z4156" s="10">
        <f t="shared" si="1007"/>
        <v>0.67615658362989328</v>
      </c>
      <c r="AA4156" s="11">
        <f t="shared" si="1008"/>
        <v>-0.38859998241789417</v>
      </c>
      <c r="AB4156" s="11">
        <f t="shared" si="1000"/>
        <v>-0.16995271895225089</v>
      </c>
      <c r="AC4156" s="11">
        <f t="shared" si="1009"/>
        <v>20.669501186792143</v>
      </c>
      <c r="AD4156" s="9">
        <f t="shared" si="1010"/>
        <v>26.97523402366604</v>
      </c>
      <c r="AE4156" s="10">
        <v>20.357760171229401</v>
      </c>
      <c r="AF4156" s="11">
        <v>26.923680890920899</v>
      </c>
      <c r="AG4156" s="12">
        <v>33.889282054663603</v>
      </c>
      <c r="AH4156" s="10">
        <v>0.24399999999999999</v>
      </c>
      <c r="AI4156" s="11">
        <f t="shared" si="1005"/>
        <v>31.47632311977716</v>
      </c>
      <c r="AJ4156" s="11">
        <f t="shared" si="1006"/>
        <v>18.411552346570396</v>
      </c>
      <c r="AK4156" s="11">
        <f t="shared" si="1011"/>
        <v>0.29754204398447603</v>
      </c>
      <c r="AL4156" s="11">
        <f t="shared" si="1012"/>
        <v>2.088888888888889</v>
      </c>
      <c r="AM4156" s="11">
        <f t="shared" si="1013"/>
        <v>2.1992882562277583</v>
      </c>
      <c r="AN4156" s="3">
        <f t="shared" si="1002"/>
        <v>0.45934959349593496</v>
      </c>
      <c r="AO4156" s="3">
        <f t="shared" ref="AO4156:AO4219" si="1014">IF(V4156="n/a","n/a",V4156/X4156)</f>
        <v>0.1910569105691057</v>
      </c>
      <c r="AP4156" s="3" t="s">
        <v>8</v>
      </c>
      <c r="AQ4156" s="124"/>
      <c r="AR4156" s="4"/>
      <c r="AS4156" s="3"/>
    </row>
    <row r="4157" spans="1:45" ht="15" customHeight="1">
      <c r="A4157" s="11">
        <v>1.5069999999999999</v>
      </c>
      <c r="B4157" s="32" t="s">
        <v>28</v>
      </c>
      <c r="C4157" s="17">
        <v>-18.97</v>
      </c>
      <c r="D4157" s="17">
        <v>117.62</v>
      </c>
      <c r="E4157" s="40" t="s">
        <v>29</v>
      </c>
      <c r="F4157" s="18">
        <v>-43.2</v>
      </c>
      <c r="G4157" s="17">
        <v>-39.1</v>
      </c>
      <c r="H4157" s="17">
        <v>-36.1</v>
      </c>
      <c r="I4157" s="17">
        <v>-31.8</v>
      </c>
      <c r="J4157" s="17">
        <v>-26.8</v>
      </c>
      <c r="K4157" s="30">
        <v>-22.4</v>
      </c>
      <c r="L4157" s="10">
        <f t="shared" si="1001"/>
        <v>-18.97</v>
      </c>
      <c r="M4157" s="52" t="str">
        <f t="shared" si="1004"/>
        <v>low latitude</v>
      </c>
      <c r="N4157" s="83" t="s">
        <v>8</v>
      </c>
      <c r="O4157" s="34" t="s">
        <v>8</v>
      </c>
      <c r="P4157" s="34" t="s">
        <v>8</v>
      </c>
      <c r="Q4157" s="34" t="s">
        <v>8</v>
      </c>
      <c r="R4157" s="34" t="s">
        <v>8</v>
      </c>
      <c r="S4157" s="42" t="s">
        <v>8</v>
      </c>
      <c r="T4157" s="10">
        <v>0.26900000000000002</v>
      </c>
      <c r="U4157" s="11">
        <v>0.105</v>
      </c>
      <c r="V4157" s="11">
        <v>9.5000000000000001E-2</v>
      </c>
      <c r="W4157" s="11">
        <v>4.8000000000000001E-2</v>
      </c>
      <c r="X4157" s="11">
        <v>0.44500000000000001</v>
      </c>
      <c r="Y4157" s="12">
        <v>3.7999999999999999E-2</v>
      </c>
      <c r="Z4157" s="10">
        <f t="shared" si="1007"/>
        <v>0.63286713286713303</v>
      </c>
      <c r="AA4157" s="11">
        <f t="shared" si="1008"/>
        <v>-0.41672807553736851</v>
      </c>
      <c r="AB4157" s="11">
        <f t="shared" si="1000"/>
        <v>-0.1986874582598584</v>
      </c>
      <c r="AC4157" s="11">
        <f t="shared" si="1009"/>
        <v>18.770854901227622</v>
      </c>
      <c r="AD4157" s="9">
        <f t="shared" si="1010"/>
        <v>25.009777855025686</v>
      </c>
      <c r="AE4157" s="10">
        <v>17.769708773313901</v>
      </c>
      <c r="AF4157" s="11">
        <v>24.308681677402099</v>
      </c>
      <c r="AG4157" s="12">
        <v>30.7798425422138</v>
      </c>
      <c r="AH4157" s="10">
        <v>0.40200000000000002</v>
      </c>
      <c r="AI4157" s="11">
        <f t="shared" si="1005"/>
        <v>37.675070028011213</v>
      </c>
      <c r="AJ4157" s="11">
        <f t="shared" si="1006"/>
        <v>12.37785016286645</v>
      </c>
      <c r="AK4157" s="11">
        <f t="shared" si="1011"/>
        <v>0.33926128590971266</v>
      </c>
      <c r="AL4157" s="11">
        <f t="shared" si="1012"/>
        <v>1.9791666666666667</v>
      </c>
      <c r="AM4157" s="11">
        <f t="shared" si="1013"/>
        <v>2.0664335664335667</v>
      </c>
      <c r="AN4157" s="3">
        <f t="shared" si="1002"/>
        <v>0.60449438202247197</v>
      </c>
      <c r="AO4157" s="3">
        <f t="shared" si="1014"/>
        <v>0.21348314606741572</v>
      </c>
      <c r="AP4157" s="3" t="s">
        <v>8</v>
      </c>
      <c r="AQ4157" s="124"/>
      <c r="AR4157" s="4"/>
      <c r="AS4157" s="3"/>
    </row>
    <row r="4158" spans="1:45" ht="15" customHeight="1">
      <c r="A4158" s="11">
        <v>1.5089999999999999</v>
      </c>
      <c r="B4158" s="32" t="s">
        <v>28</v>
      </c>
      <c r="C4158" s="17">
        <v>-18.97</v>
      </c>
      <c r="D4158" s="17">
        <v>117.62</v>
      </c>
      <c r="E4158" s="40" t="s">
        <v>29</v>
      </c>
      <c r="F4158" s="18">
        <v>-43.2</v>
      </c>
      <c r="G4158" s="17">
        <v>-39.1</v>
      </c>
      <c r="H4158" s="17">
        <v>-36.1</v>
      </c>
      <c r="I4158" s="17">
        <v>-31.8</v>
      </c>
      <c r="J4158" s="17">
        <v>-26.8</v>
      </c>
      <c r="K4158" s="30">
        <v>-22.4</v>
      </c>
      <c r="L4158" s="10">
        <f t="shared" si="1001"/>
        <v>-18.97</v>
      </c>
      <c r="M4158" s="52" t="str">
        <f t="shared" si="1004"/>
        <v>low latitude</v>
      </c>
      <c r="N4158" s="83" t="s">
        <v>8</v>
      </c>
      <c r="O4158" s="34" t="s">
        <v>8</v>
      </c>
      <c r="P4158" s="34" t="s">
        <v>8</v>
      </c>
      <c r="Q4158" s="34" t="s">
        <v>8</v>
      </c>
      <c r="R4158" s="34" t="s">
        <v>8</v>
      </c>
      <c r="S4158" s="42" t="s">
        <v>8</v>
      </c>
      <c r="T4158" s="10">
        <v>0.27400000000000002</v>
      </c>
      <c r="U4158" s="11">
        <v>0.107</v>
      </c>
      <c r="V4158" s="11">
        <v>9.0999999999999998E-2</v>
      </c>
      <c r="W4158" s="11">
        <v>4.4999999999999998E-2</v>
      </c>
      <c r="X4158" s="11">
        <v>0.44800000000000001</v>
      </c>
      <c r="Y4158" s="12">
        <v>3.4000000000000002E-2</v>
      </c>
      <c r="Z4158" s="10">
        <f t="shared" si="1007"/>
        <v>0.61371841155234652</v>
      </c>
      <c r="AA4158" s="11">
        <f t="shared" si="1008"/>
        <v>-0.42656488127721859</v>
      </c>
      <c r="AB4158" s="11">
        <f t="shared" si="1000"/>
        <v>-0.21203084768617467</v>
      </c>
      <c r="AC4158" s="11">
        <f t="shared" si="1009"/>
        <v>18.106870513787744</v>
      </c>
      <c r="AD4158" s="9">
        <f t="shared" si="1010"/>
        <v>24.097090018265654</v>
      </c>
      <c r="AE4158" s="10">
        <v>16.634769382731498</v>
      </c>
      <c r="AF4158" s="11">
        <v>23.147354311856201</v>
      </c>
      <c r="AG4158" s="12">
        <v>29.3649589881433</v>
      </c>
      <c r="AH4158" s="10">
        <v>0.38</v>
      </c>
      <c r="AI4158" s="11">
        <f t="shared" si="1005"/>
        <v>37.950138504155127</v>
      </c>
      <c r="AJ4158" s="11">
        <f t="shared" si="1006"/>
        <v>11.038961038961039</v>
      </c>
      <c r="AK4158" s="11">
        <f t="shared" si="1011"/>
        <v>0.33517241379310342</v>
      </c>
      <c r="AL4158" s="11">
        <f t="shared" si="1012"/>
        <v>2.0222222222222221</v>
      </c>
      <c r="AM4158" s="11">
        <f t="shared" si="1013"/>
        <v>2.0216606498194944</v>
      </c>
      <c r="AN4158" s="3">
        <f t="shared" si="1002"/>
        <v>0.6116071428571429</v>
      </c>
      <c r="AO4158" s="3">
        <f t="shared" si="1014"/>
        <v>0.203125</v>
      </c>
      <c r="AP4158" s="3" t="s">
        <v>8</v>
      </c>
      <c r="AQ4158" s="124"/>
      <c r="AR4158" s="4"/>
      <c r="AS4158" s="3"/>
    </row>
    <row r="4159" spans="1:45" ht="15" customHeight="1">
      <c r="A4159" s="11">
        <v>1.5109999999999999</v>
      </c>
      <c r="B4159" s="32" t="s">
        <v>28</v>
      </c>
      <c r="C4159" s="17">
        <v>-18.97</v>
      </c>
      <c r="D4159" s="17">
        <v>117.62</v>
      </c>
      <c r="E4159" s="40" t="s">
        <v>29</v>
      </c>
      <c r="F4159" s="18">
        <v>-43.2</v>
      </c>
      <c r="G4159" s="17">
        <v>-39.1</v>
      </c>
      <c r="H4159" s="17">
        <v>-36.1</v>
      </c>
      <c r="I4159" s="17">
        <v>-31.8</v>
      </c>
      <c r="J4159" s="17">
        <v>-26.8</v>
      </c>
      <c r="K4159" s="30">
        <v>-22.4</v>
      </c>
      <c r="L4159" s="10">
        <f t="shared" si="1001"/>
        <v>-18.97</v>
      </c>
      <c r="M4159" s="52" t="str">
        <f t="shared" si="1004"/>
        <v>low latitude</v>
      </c>
      <c r="N4159" s="83" t="s">
        <v>8</v>
      </c>
      <c r="O4159" s="34" t="s">
        <v>8</v>
      </c>
      <c r="P4159" s="34" t="s">
        <v>8</v>
      </c>
      <c r="Q4159" s="34" t="s">
        <v>8</v>
      </c>
      <c r="R4159" s="34" t="s">
        <v>8</v>
      </c>
      <c r="S4159" s="42" t="s">
        <v>8</v>
      </c>
      <c r="T4159" s="10">
        <v>0.26500000000000001</v>
      </c>
      <c r="U4159" s="11">
        <v>0.106</v>
      </c>
      <c r="V4159" s="11">
        <v>9.2999999999999999E-2</v>
      </c>
      <c r="W4159" s="11">
        <v>4.7E-2</v>
      </c>
      <c r="X4159" s="11">
        <v>0.44800000000000001</v>
      </c>
      <c r="Y4159" s="12">
        <v>0.04</v>
      </c>
      <c r="Z4159" s="10">
        <f t="shared" si="1007"/>
        <v>0.62937062937062949</v>
      </c>
      <c r="AA4159" s="11">
        <f t="shared" si="1008"/>
        <v>-0.42245215854944401</v>
      </c>
      <c r="AB4159" s="11">
        <f t="shared" si="1000"/>
        <v>-0.20109352802573685</v>
      </c>
      <c r="AC4159" s="11">
        <f t="shared" si="1009"/>
        <v>18.384479297912527</v>
      </c>
      <c r="AD4159" s="9">
        <f t="shared" si="1010"/>
        <v>24.845202683039602</v>
      </c>
      <c r="AE4159" s="10">
        <v>17.545513444006801</v>
      </c>
      <c r="AF4159" s="11">
        <v>24.115500763853301</v>
      </c>
      <c r="AG4159" s="12">
        <v>30.455168105619499</v>
      </c>
      <c r="AH4159" s="10">
        <v>0.34100000000000003</v>
      </c>
      <c r="AI4159" s="11">
        <f t="shared" si="1005"/>
        <v>37.166900420757358</v>
      </c>
      <c r="AJ4159" s="11">
        <f t="shared" si="1006"/>
        <v>13.114754098360656</v>
      </c>
      <c r="AK4159" s="11">
        <f t="shared" si="1011"/>
        <v>0.33514986376021799</v>
      </c>
      <c r="AL4159" s="11">
        <f t="shared" si="1012"/>
        <v>1.9787234042553192</v>
      </c>
      <c r="AM4159" s="11">
        <f t="shared" si="1013"/>
        <v>2.0734265734265733</v>
      </c>
      <c r="AN4159" s="3">
        <f t="shared" si="1002"/>
        <v>0.59151785714285721</v>
      </c>
      <c r="AO4159" s="3">
        <f t="shared" si="1014"/>
        <v>0.2075892857142857</v>
      </c>
      <c r="AP4159" s="3" t="s">
        <v>8</v>
      </c>
      <c r="AQ4159" s="124"/>
      <c r="AR4159" s="4"/>
      <c r="AS4159" s="3"/>
    </row>
    <row r="4160" spans="1:45" ht="15" customHeight="1">
      <c r="A4160" s="11">
        <v>1.514</v>
      </c>
      <c r="B4160" s="32" t="s">
        <v>28</v>
      </c>
      <c r="C4160" s="17">
        <v>-18.97</v>
      </c>
      <c r="D4160" s="17">
        <v>117.62</v>
      </c>
      <c r="E4160" s="40" t="s">
        <v>29</v>
      </c>
      <c r="F4160" s="18">
        <v>-43.2</v>
      </c>
      <c r="G4160" s="17">
        <v>-39.1</v>
      </c>
      <c r="H4160" s="17">
        <v>-36.1</v>
      </c>
      <c r="I4160" s="17">
        <v>-31.8</v>
      </c>
      <c r="J4160" s="17">
        <v>-26.8</v>
      </c>
      <c r="K4160" s="30">
        <v>-22.4</v>
      </c>
      <c r="L4160" s="10">
        <f t="shared" si="1001"/>
        <v>-18.97</v>
      </c>
      <c r="M4160" s="52" t="str">
        <f t="shared" si="1004"/>
        <v>low latitude</v>
      </c>
      <c r="N4160" s="83" t="s">
        <v>8</v>
      </c>
      <c r="O4160" s="34" t="s">
        <v>8</v>
      </c>
      <c r="P4160" s="34" t="s">
        <v>8</v>
      </c>
      <c r="Q4160" s="34" t="s">
        <v>8</v>
      </c>
      <c r="R4160" s="34" t="s">
        <v>8</v>
      </c>
      <c r="S4160" s="42" t="s">
        <v>8</v>
      </c>
      <c r="T4160" s="10">
        <v>0.26</v>
      </c>
      <c r="U4160" s="11">
        <v>0.107</v>
      </c>
      <c r="V4160" s="11">
        <v>9.5000000000000001E-2</v>
      </c>
      <c r="W4160" s="11">
        <v>4.8000000000000001E-2</v>
      </c>
      <c r="X4160" s="11">
        <v>0.45</v>
      </c>
      <c r="Y4160" s="12">
        <v>0.04</v>
      </c>
      <c r="Z4160" s="10">
        <f t="shared" si="1007"/>
        <v>0.63103448275862084</v>
      </c>
      <c r="AA4160" s="11">
        <f t="shared" si="1008"/>
        <v>-0.42021640338318983</v>
      </c>
      <c r="AB4160" s="11">
        <f t="shared" si="1000"/>
        <v>-0.1999469081685265</v>
      </c>
      <c r="AC4160" s="11">
        <f t="shared" si="1009"/>
        <v>18.535392771634687</v>
      </c>
      <c r="AD4160" s="9">
        <f t="shared" si="1010"/>
        <v>24.923631481272785</v>
      </c>
      <c r="AE4160" s="10">
        <v>17.6407778721296</v>
      </c>
      <c r="AF4160" s="11">
        <v>24.195302308137101</v>
      </c>
      <c r="AG4160" s="12">
        <v>30.5753655427608</v>
      </c>
      <c r="AH4160" s="10">
        <v>0.36599999999999999</v>
      </c>
      <c r="AI4160" s="11">
        <f t="shared" si="1005"/>
        <v>36.619718309859159</v>
      </c>
      <c r="AJ4160" s="11">
        <f t="shared" si="1006"/>
        <v>13.333333333333334</v>
      </c>
      <c r="AK4160" s="11">
        <f t="shared" si="1011"/>
        <v>0.33783783783783783</v>
      </c>
      <c r="AL4160" s="11">
        <f t="shared" si="1012"/>
        <v>1.9791666666666667</v>
      </c>
      <c r="AM4160" s="11">
        <f t="shared" si="1013"/>
        <v>2.0724137931034483</v>
      </c>
      <c r="AN4160" s="3">
        <f t="shared" si="1002"/>
        <v>0.57777777777777783</v>
      </c>
      <c r="AO4160" s="3">
        <f t="shared" si="1014"/>
        <v>0.21111111111111111</v>
      </c>
      <c r="AP4160" s="3" t="s">
        <v>8</v>
      </c>
      <c r="AQ4160" s="124"/>
      <c r="AR4160" s="4"/>
      <c r="AS4160" s="3"/>
    </row>
    <row r="4161" spans="1:45" ht="15" customHeight="1">
      <c r="A4161" s="11">
        <v>1.516</v>
      </c>
      <c r="B4161" s="32" t="s">
        <v>28</v>
      </c>
      <c r="C4161" s="17">
        <v>-18.97</v>
      </c>
      <c r="D4161" s="17">
        <v>117.62</v>
      </c>
      <c r="E4161" s="40" t="s">
        <v>29</v>
      </c>
      <c r="F4161" s="18">
        <v>-43.2</v>
      </c>
      <c r="G4161" s="17">
        <v>-39.1</v>
      </c>
      <c r="H4161" s="17">
        <v>-36.1</v>
      </c>
      <c r="I4161" s="17">
        <v>-31.8</v>
      </c>
      <c r="J4161" s="17">
        <v>-26.8</v>
      </c>
      <c r="K4161" s="30">
        <v>-22.4</v>
      </c>
      <c r="L4161" s="10">
        <f t="shared" si="1001"/>
        <v>-18.97</v>
      </c>
      <c r="M4161" s="52" t="str">
        <f t="shared" si="1004"/>
        <v>low latitude</v>
      </c>
      <c r="N4161" s="83" t="s">
        <v>8</v>
      </c>
      <c r="O4161" s="34" t="s">
        <v>8</v>
      </c>
      <c r="P4161" s="34" t="s">
        <v>8</v>
      </c>
      <c r="Q4161" s="34" t="s">
        <v>8</v>
      </c>
      <c r="R4161" s="34" t="s">
        <v>8</v>
      </c>
      <c r="S4161" s="42" t="s">
        <v>8</v>
      </c>
      <c r="T4161" s="10">
        <v>0.23100000000000001</v>
      </c>
      <c r="U4161" s="11">
        <v>8.4000000000000005E-2</v>
      </c>
      <c r="V4161" s="11">
        <v>7.8E-2</v>
      </c>
      <c r="W4161" s="11">
        <v>3.6999999999999998E-2</v>
      </c>
      <c r="X4161" s="11">
        <v>0.53200000000000003</v>
      </c>
      <c r="Y4161" s="12">
        <v>3.7999999999999999E-2</v>
      </c>
      <c r="Z4161" s="10">
        <f t="shared" si="1007"/>
        <v>0.64556962025316456</v>
      </c>
      <c r="AA4161" s="11">
        <f t="shared" si="1008"/>
        <v>-0.4067584737192263</v>
      </c>
      <c r="AB4161" s="11">
        <f t="shared" ref="AB4161:AB4224" si="1015">LOG(Z4161)</f>
        <v>-0.19005691519250506</v>
      </c>
      <c r="AC4161" s="11">
        <f t="shared" si="1009"/>
        <v>19.443803023952224</v>
      </c>
      <c r="AD4161" s="9">
        <f t="shared" si="1010"/>
        <v>25.600107000832654</v>
      </c>
      <c r="AE4161" s="10">
        <v>18.567043977878502</v>
      </c>
      <c r="AF4161" s="11">
        <v>25.072109337455601</v>
      </c>
      <c r="AG4161" s="12">
        <v>31.672840456681602</v>
      </c>
      <c r="AH4161" s="10">
        <v>0.219</v>
      </c>
      <c r="AI4161" s="11">
        <f t="shared" si="1005"/>
        <v>30.275229357798167</v>
      </c>
      <c r="AJ4161" s="11">
        <f t="shared" si="1006"/>
        <v>14.126394052044608</v>
      </c>
      <c r="AK4161" s="11">
        <f t="shared" si="1011"/>
        <v>0.25877763328998699</v>
      </c>
      <c r="AL4161" s="11">
        <f t="shared" si="1012"/>
        <v>2.1081081081081083</v>
      </c>
      <c r="AM4161" s="11">
        <f t="shared" si="1013"/>
        <v>2.1223628691983123</v>
      </c>
      <c r="AN4161" s="3">
        <f t="shared" si="1002"/>
        <v>0.43421052631578949</v>
      </c>
      <c r="AO4161" s="3">
        <f t="shared" si="1014"/>
        <v>0.14661654135338345</v>
      </c>
      <c r="AP4161" s="3" t="s">
        <v>8</v>
      </c>
      <c r="AQ4161" s="124"/>
      <c r="AR4161" s="4"/>
      <c r="AS4161" s="3"/>
    </row>
    <row r="4162" spans="1:45" ht="15" customHeight="1">
      <c r="A4162" s="11">
        <v>1.518</v>
      </c>
      <c r="B4162" s="32" t="s">
        <v>28</v>
      </c>
      <c r="C4162" s="17">
        <v>-18.97</v>
      </c>
      <c r="D4162" s="17">
        <v>117.62</v>
      </c>
      <c r="E4162" s="40" t="s">
        <v>29</v>
      </c>
      <c r="F4162" s="18">
        <v>-43.2</v>
      </c>
      <c r="G4162" s="17">
        <v>-39.1</v>
      </c>
      <c r="H4162" s="17">
        <v>-36.1</v>
      </c>
      <c r="I4162" s="17">
        <v>-31.8</v>
      </c>
      <c r="J4162" s="17">
        <v>-26.8</v>
      </c>
      <c r="K4162" s="30">
        <v>-22.4</v>
      </c>
      <c r="L4162" s="10">
        <f t="shared" si="1001"/>
        <v>-18.97</v>
      </c>
      <c r="M4162" s="52" t="str">
        <f t="shared" si="1004"/>
        <v>low latitude</v>
      </c>
      <c r="N4162" s="83" t="s">
        <v>8</v>
      </c>
      <c r="O4162" s="34" t="s">
        <v>8</v>
      </c>
      <c r="P4162" s="34" t="s">
        <v>8</v>
      </c>
      <c r="Q4162" s="34" t="s">
        <v>8</v>
      </c>
      <c r="R4162" s="34" t="s">
        <v>8</v>
      </c>
      <c r="S4162" s="42" t="s">
        <v>8</v>
      </c>
      <c r="T4162" s="10">
        <v>0.221</v>
      </c>
      <c r="U4162" s="11">
        <v>7.8E-2</v>
      </c>
      <c r="V4162" s="11">
        <v>7.5999999999999998E-2</v>
      </c>
      <c r="W4162" s="11">
        <v>3.5000000000000003E-2</v>
      </c>
      <c r="X4162" s="11">
        <v>0.55500000000000005</v>
      </c>
      <c r="Y4162" s="12">
        <v>3.4000000000000002E-2</v>
      </c>
      <c r="Z4162" s="10">
        <f t="shared" si="1007"/>
        <v>0.65022421524663687</v>
      </c>
      <c r="AA4162" s="11">
        <f t="shared" si="1008"/>
        <v>-0.39564821189245281</v>
      </c>
      <c r="AB4162" s="11">
        <f t="shared" si="1015"/>
        <v>-0.18693686081318572</v>
      </c>
      <c r="AC4162" s="11">
        <f t="shared" si="1009"/>
        <v>20.193745697259434</v>
      </c>
      <c r="AD4162" s="9">
        <f t="shared" si="1010"/>
        <v>25.813518720378099</v>
      </c>
      <c r="AE4162" s="10">
        <v>18.855307512497099</v>
      </c>
      <c r="AF4162" s="11">
        <v>25.340174934122199</v>
      </c>
      <c r="AG4162" s="12">
        <v>32.000639748659196</v>
      </c>
      <c r="AH4162" s="10">
        <v>0.19400000000000001</v>
      </c>
      <c r="AI4162" s="11">
        <f t="shared" si="1005"/>
        <v>28.479381443298969</v>
      </c>
      <c r="AJ4162" s="11">
        <f t="shared" si="1006"/>
        <v>13.333333333333334</v>
      </c>
      <c r="AK4162" s="11">
        <f t="shared" si="1011"/>
        <v>0.24293059125964009</v>
      </c>
      <c r="AL4162" s="11">
        <f t="shared" si="1012"/>
        <v>2.1714285714285713</v>
      </c>
      <c r="AM4162" s="11">
        <f t="shared" si="1013"/>
        <v>2.1121076233183853</v>
      </c>
      <c r="AN4162" s="3">
        <f t="shared" si="1002"/>
        <v>0.39819819819819818</v>
      </c>
      <c r="AO4162" s="3">
        <f t="shared" si="1014"/>
        <v>0.13693693693693693</v>
      </c>
      <c r="AP4162" s="3" t="s">
        <v>8</v>
      </c>
      <c r="AQ4162" s="124"/>
      <c r="AR4162" s="4"/>
      <c r="AS4162" s="3"/>
    </row>
    <row r="4163" spans="1:45" ht="15" customHeight="1">
      <c r="A4163" s="11">
        <v>1.5209999999999999</v>
      </c>
      <c r="B4163" s="32" t="s">
        <v>28</v>
      </c>
      <c r="C4163" s="17">
        <v>-18.97</v>
      </c>
      <c r="D4163" s="17">
        <v>117.62</v>
      </c>
      <c r="E4163" s="40" t="s">
        <v>29</v>
      </c>
      <c r="F4163" s="18">
        <v>-43.2</v>
      </c>
      <c r="G4163" s="17">
        <v>-39.1</v>
      </c>
      <c r="H4163" s="17">
        <v>-36.1</v>
      </c>
      <c r="I4163" s="17">
        <v>-31.8</v>
      </c>
      <c r="J4163" s="17">
        <v>-26.8</v>
      </c>
      <c r="K4163" s="30">
        <v>-22.4</v>
      </c>
      <c r="L4163" s="10">
        <f t="shared" ref="L4163:L4226" si="1016">IF(A4163&lt;2,C4163,IF(A4163&lt;15,K4163,IF(A4163&lt;25,J4163,IF(A4163&lt;35,I4163,IF(A4163&lt;45,H4163,IF(A4163&lt;55,G4163,IF(A4163&lt;65,F4163,IF(A4163&lt;70,F4163,"no age"))))))))</f>
        <v>-18.97</v>
      </c>
      <c r="M4163" s="52" t="str">
        <f t="shared" si="1004"/>
        <v>low latitude</v>
      </c>
      <c r="N4163" s="83" t="s">
        <v>8</v>
      </c>
      <c r="O4163" s="34" t="s">
        <v>8</v>
      </c>
      <c r="P4163" s="34" t="s">
        <v>8</v>
      </c>
      <c r="Q4163" s="34" t="s">
        <v>8</v>
      </c>
      <c r="R4163" s="34" t="s">
        <v>8</v>
      </c>
      <c r="S4163" s="42" t="s">
        <v>8</v>
      </c>
      <c r="T4163" s="10">
        <v>0.20100000000000001</v>
      </c>
      <c r="U4163" s="11">
        <v>6.9000000000000006E-2</v>
      </c>
      <c r="V4163" s="11">
        <v>7.0000000000000007E-2</v>
      </c>
      <c r="W4163" s="11">
        <v>3.2000000000000001E-2</v>
      </c>
      <c r="X4163" s="11">
        <v>0.59599999999999997</v>
      </c>
      <c r="Y4163" s="12">
        <v>3.2000000000000001E-2</v>
      </c>
      <c r="Z4163" s="10">
        <f t="shared" si="1007"/>
        <v>0.66009852216748766</v>
      </c>
      <c r="AA4163" s="11">
        <f t="shared" si="1008"/>
        <v>-0.38789807037789698</v>
      </c>
      <c r="AB4163" s="11">
        <f t="shared" si="1015"/>
        <v>-0.1803912395484053</v>
      </c>
      <c r="AC4163" s="11">
        <f t="shared" si="1009"/>
        <v>20.716880249491954</v>
      </c>
      <c r="AD4163" s="9">
        <f t="shared" si="1010"/>
        <v>26.261239214889077</v>
      </c>
      <c r="AE4163" s="10">
        <v>19.4590103657019</v>
      </c>
      <c r="AF4163" s="11">
        <v>25.9796038091757</v>
      </c>
      <c r="AG4163" s="12">
        <v>32.726742385534401</v>
      </c>
      <c r="AH4163" s="10">
        <v>0.161</v>
      </c>
      <c r="AI4163" s="11">
        <f t="shared" si="1005"/>
        <v>25.219573400250944</v>
      </c>
      <c r="AJ4163" s="11">
        <f t="shared" si="1006"/>
        <v>13.733905579399142</v>
      </c>
      <c r="AK4163" s="11">
        <f t="shared" si="1011"/>
        <v>0.21401752190237797</v>
      </c>
      <c r="AL4163" s="11">
        <f t="shared" si="1012"/>
        <v>2.1875</v>
      </c>
      <c r="AM4163" s="11">
        <f t="shared" si="1013"/>
        <v>2.1330049261083746</v>
      </c>
      <c r="AN4163" s="3">
        <f t="shared" ref="AN4163:AN4226" si="1017">IF(T4163="n/a","n/a",T4163/X4163)</f>
        <v>0.33724832214765105</v>
      </c>
      <c r="AO4163" s="3">
        <f t="shared" si="1014"/>
        <v>0.11744966442953021</v>
      </c>
      <c r="AP4163" s="3" t="s">
        <v>8</v>
      </c>
      <c r="AQ4163" s="124"/>
      <c r="AR4163" s="4"/>
      <c r="AS4163" s="3"/>
    </row>
    <row r="4164" spans="1:45" ht="15" customHeight="1">
      <c r="A4164" s="11">
        <v>1.524</v>
      </c>
      <c r="B4164" s="32" t="s">
        <v>28</v>
      </c>
      <c r="C4164" s="17">
        <v>-18.97</v>
      </c>
      <c r="D4164" s="17">
        <v>117.62</v>
      </c>
      <c r="E4164" s="40" t="s">
        <v>29</v>
      </c>
      <c r="F4164" s="18">
        <v>-43.2</v>
      </c>
      <c r="G4164" s="17">
        <v>-39.1</v>
      </c>
      <c r="H4164" s="17">
        <v>-36.1</v>
      </c>
      <c r="I4164" s="17">
        <v>-31.8</v>
      </c>
      <c r="J4164" s="17">
        <v>-26.8</v>
      </c>
      <c r="K4164" s="30">
        <v>-22.4</v>
      </c>
      <c r="L4164" s="10">
        <f t="shared" si="1016"/>
        <v>-18.97</v>
      </c>
      <c r="M4164" s="52" t="str">
        <f t="shared" si="1004"/>
        <v>low latitude</v>
      </c>
      <c r="N4164" s="83" t="s">
        <v>8</v>
      </c>
      <c r="O4164" s="34" t="s">
        <v>8</v>
      </c>
      <c r="P4164" s="34" t="s">
        <v>8</v>
      </c>
      <c r="Q4164" s="34" t="s">
        <v>8</v>
      </c>
      <c r="R4164" s="34" t="s">
        <v>8</v>
      </c>
      <c r="S4164" s="42" t="s">
        <v>8</v>
      </c>
      <c r="T4164" s="10">
        <v>0.21299999999999999</v>
      </c>
      <c r="U4164" s="11">
        <v>8.1000000000000003E-2</v>
      </c>
      <c r="V4164" s="11">
        <v>8.3000000000000004E-2</v>
      </c>
      <c r="W4164" s="11">
        <v>3.9E-2</v>
      </c>
      <c r="X4164" s="11">
        <v>0.54300000000000004</v>
      </c>
      <c r="Y4164" s="12">
        <v>4.1000000000000002E-2</v>
      </c>
      <c r="Z4164" s="10">
        <f t="shared" si="1007"/>
        <v>0.66803278688524581</v>
      </c>
      <c r="AA4164" s="11">
        <f t="shared" si="1008"/>
        <v>-0.38841794553713899</v>
      </c>
      <c r="AB4164" s="11">
        <f t="shared" si="1015"/>
        <v>-0.17520222193477167</v>
      </c>
      <c r="AC4164" s="11">
        <f t="shared" si="1009"/>
        <v>20.681788676243116</v>
      </c>
      <c r="AD4164" s="9">
        <f t="shared" si="1010"/>
        <v>26.616168019661618</v>
      </c>
      <c r="AE4164" s="10">
        <v>19.886070355659601</v>
      </c>
      <c r="AF4164" s="11">
        <v>26.4245700501457</v>
      </c>
      <c r="AG4164" s="12">
        <v>33.214851063834303</v>
      </c>
      <c r="AH4164" s="10">
        <v>0.20699999999999999</v>
      </c>
      <c r="AI4164" s="11">
        <f t="shared" si="1005"/>
        <v>28.174603174603174</v>
      </c>
      <c r="AJ4164" s="11">
        <f t="shared" si="1006"/>
        <v>16.141732283464567</v>
      </c>
      <c r="AK4164" s="11">
        <f t="shared" si="1011"/>
        <v>0.25794155019059722</v>
      </c>
      <c r="AL4164" s="11">
        <f t="shared" si="1012"/>
        <v>2.1282051282051282</v>
      </c>
      <c r="AM4164" s="11">
        <f t="shared" si="1013"/>
        <v>2.1639344262295079</v>
      </c>
      <c r="AN4164" s="3">
        <f t="shared" si="1017"/>
        <v>0.39226519337016569</v>
      </c>
      <c r="AO4164" s="3">
        <f t="shared" si="1014"/>
        <v>0.15285451197053407</v>
      </c>
      <c r="AP4164" s="3" t="s">
        <v>8</v>
      </c>
      <c r="AQ4164" s="124"/>
      <c r="AR4164" s="4"/>
      <c r="AS4164" s="3"/>
    </row>
    <row r="4165" spans="1:45" ht="15" customHeight="1">
      <c r="A4165" s="11">
        <v>1.526</v>
      </c>
      <c r="B4165" s="32" t="s">
        <v>28</v>
      </c>
      <c r="C4165" s="17">
        <v>-18.97</v>
      </c>
      <c r="D4165" s="17">
        <v>117.62</v>
      </c>
      <c r="E4165" s="40" t="s">
        <v>29</v>
      </c>
      <c r="F4165" s="18">
        <v>-43.2</v>
      </c>
      <c r="G4165" s="17">
        <v>-39.1</v>
      </c>
      <c r="H4165" s="17">
        <v>-36.1</v>
      </c>
      <c r="I4165" s="17">
        <v>-31.8</v>
      </c>
      <c r="J4165" s="17">
        <v>-26.8</v>
      </c>
      <c r="K4165" s="30">
        <v>-22.4</v>
      </c>
      <c r="L4165" s="10">
        <f t="shared" si="1016"/>
        <v>-18.97</v>
      </c>
      <c r="M4165" s="52" t="str">
        <f t="shared" si="1004"/>
        <v>low latitude</v>
      </c>
      <c r="N4165" s="83" t="s">
        <v>8</v>
      </c>
      <c r="O4165" s="34" t="s">
        <v>8</v>
      </c>
      <c r="P4165" s="34" t="s">
        <v>8</v>
      </c>
      <c r="Q4165" s="34" t="s">
        <v>8</v>
      </c>
      <c r="R4165" s="34" t="s">
        <v>8</v>
      </c>
      <c r="S4165" s="42" t="s">
        <v>8</v>
      </c>
      <c r="T4165" s="10">
        <v>0.221</v>
      </c>
      <c r="U4165" s="11">
        <v>7.6999999999999999E-2</v>
      </c>
      <c r="V4165" s="11">
        <v>7.8E-2</v>
      </c>
      <c r="W4165" s="11">
        <v>3.5999999999999997E-2</v>
      </c>
      <c r="X4165" s="11">
        <v>0.55400000000000005</v>
      </c>
      <c r="Y4165" s="12">
        <v>3.4000000000000002E-2</v>
      </c>
      <c r="Z4165" s="10">
        <f t="shared" si="1007"/>
        <v>0.65777777777777768</v>
      </c>
      <c r="AA4165" s="11">
        <f t="shared" si="1008"/>
        <v>-0.38893876455724713</v>
      </c>
      <c r="AB4165" s="11">
        <f t="shared" si="1015"/>
        <v>-0.18192080271640515</v>
      </c>
      <c r="AC4165" s="11">
        <f t="shared" si="1009"/>
        <v>20.646633392385816</v>
      </c>
      <c r="AD4165" s="9">
        <f t="shared" si="1010"/>
        <v>26.156617094197887</v>
      </c>
      <c r="AE4165" s="10">
        <v>19.2757681800773</v>
      </c>
      <c r="AF4165" s="11">
        <v>25.797685115140901</v>
      </c>
      <c r="AG4165" s="12">
        <v>32.518812405894003</v>
      </c>
      <c r="AH4165" s="10">
        <v>0.19</v>
      </c>
      <c r="AI4165" s="11">
        <f t="shared" si="1005"/>
        <v>28.516129032258064</v>
      </c>
      <c r="AJ4165" s="11">
        <f t="shared" si="1006"/>
        <v>13.333333333333334</v>
      </c>
      <c r="AK4165" s="11">
        <f t="shared" si="1011"/>
        <v>0.245186136071887</v>
      </c>
      <c r="AL4165" s="11">
        <f t="shared" si="1012"/>
        <v>2.166666666666667</v>
      </c>
      <c r="AM4165" s="11">
        <f t="shared" si="1013"/>
        <v>2.1199999999999997</v>
      </c>
      <c r="AN4165" s="3">
        <f t="shared" si="1017"/>
        <v>0.39891696750902522</v>
      </c>
      <c r="AO4165" s="3">
        <f t="shared" si="1014"/>
        <v>0.14079422382671478</v>
      </c>
      <c r="AP4165" s="3" t="s">
        <v>8</v>
      </c>
      <c r="AQ4165" s="124"/>
      <c r="AR4165" s="4"/>
      <c r="AS4165" s="3"/>
    </row>
    <row r="4166" spans="1:45" ht="15" customHeight="1">
      <c r="A4166" s="11">
        <v>1.528</v>
      </c>
      <c r="B4166" s="32" t="s">
        <v>28</v>
      </c>
      <c r="C4166" s="17">
        <v>-18.97</v>
      </c>
      <c r="D4166" s="17">
        <v>117.62</v>
      </c>
      <c r="E4166" s="40" t="s">
        <v>29</v>
      </c>
      <c r="F4166" s="18">
        <v>-43.2</v>
      </c>
      <c r="G4166" s="17">
        <v>-39.1</v>
      </c>
      <c r="H4166" s="17">
        <v>-36.1</v>
      </c>
      <c r="I4166" s="17">
        <v>-31.8</v>
      </c>
      <c r="J4166" s="17">
        <v>-26.8</v>
      </c>
      <c r="K4166" s="30">
        <v>-22.4</v>
      </c>
      <c r="L4166" s="10">
        <f t="shared" si="1016"/>
        <v>-18.97</v>
      </c>
      <c r="M4166" s="52" t="str">
        <f t="shared" si="1004"/>
        <v>low latitude</v>
      </c>
      <c r="N4166" s="83" t="s">
        <v>8</v>
      </c>
      <c r="O4166" s="34" t="s">
        <v>8</v>
      </c>
      <c r="P4166" s="34" t="s">
        <v>8</v>
      </c>
      <c r="Q4166" s="34" t="s">
        <v>8</v>
      </c>
      <c r="R4166" s="34" t="s">
        <v>8</v>
      </c>
      <c r="S4166" s="42" t="s">
        <v>8</v>
      </c>
      <c r="T4166" s="10">
        <v>0.20799999999999999</v>
      </c>
      <c r="U4166" s="11">
        <v>7.5999999999999998E-2</v>
      </c>
      <c r="V4166" s="11">
        <v>7.8E-2</v>
      </c>
      <c r="W4166" s="11">
        <v>3.6999999999999998E-2</v>
      </c>
      <c r="X4166" s="11">
        <v>0.56599999999999995</v>
      </c>
      <c r="Y4166" s="12">
        <v>3.5000000000000003E-2</v>
      </c>
      <c r="Z4166" s="10">
        <f t="shared" si="1007"/>
        <v>0.66371681415929196</v>
      </c>
      <c r="AA4166" s="11">
        <f t="shared" si="1008"/>
        <v>-0.38893876455724713</v>
      </c>
      <c r="AB4166" s="11">
        <f t="shared" si="1015"/>
        <v>-0.17801718009171974</v>
      </c>
      <c r="AC4166" s="11">
        <f t="shared" si="1009"/>
        <v>20.646633392385816</v>
      </c>
      <c r="AD4166" s="9">
        <f t="shared" si="1010"/>
        <v>26.423624881726369</v>
      </c>
      <c r="AE4166" s="10">
        <v>19.642183443029499</v>
      </c>
      <c r="AF4166" s="11">
        <v>26.151279986098199</v>
      </c>
      <c r="AG4166" s="12">
        <v>32.914820013315698</v>
      </c>
      <c r="AH4166" s="10">
        <v>0.189</v>
      </c>
      <c r="AI4166" s="11">
        <f t="shared" si="1005"/>
        <v>26.873385012919897</v>
      </c>
      <c r="AJ4166" s="11">
        <f t="shared" si="1006"/>
        <v>14.403292181069959</v>
      </c>
      <c r="AK4166" s="11">
        <f t="shared" si="1011"/>
        <v>0.24116161616161619</v>
      </c>
      <c r="AL4166" s="11">
        <f t="shared" si="1012"/>
        <v>2.1081081081081083</v>
      </c>
      <c r="AM4166" s="11">
        <f t="shared" si="1013"/>
        <v>2.13716814159292</v>
      </c>
      <c r="AN4166" s="3">
        <f t="shared" si="1017"/>
        <v>0.36749116607773852</v>
      </c>
      <c r="AO4166" s="3">
        <f t="shared" si="1014"/>
        <v>0.13780918727915195</v>
      </c>
      <c r="AP4166" s="3" t="s">
        <v>8</v>
      </c>
      <c r="AQ4166" s="124"/>
      <c r="AR4166" s="4"/>
      <c r="AS4166" s="3"/>
    </row>
    <row r="4167" spans="1:45" ht="15" customHeight="1">
      <c r="A4167" s="11">
        <v>1.53</v>
      </c>
      <c r="B4167" s="32" t="s">
        <v>28</v>
      </c>
      <c r="C4167" s="17">
        <v>-18.97</v>
      </c>
      <c r="D4167" s="17">
        <v>117.62</v>
      </c>
      <c r="E4167" s="40" t="s">
        <v>29</v>
      </c>
      <c r="F4167" s="18">
        <v>-43.2</v>
      </c>
      <c r="G4167" s="17">
        <v>-39.1</v>
      </c>
      <c r="H4167" s="17">
        <v>-36.1</v>
      </c>
      <c r="I4167" s="17">
        <v>-31.8</v>
      </c>
      <c r="J4167" s="17">
        <v>-26.8</v>
      </c>
      <c r="K4167" s="30">
        <v>-22.4</v>
      </c>
      <c r="L4167" s="10">
        <f t="shared" si="1016"/>
        <v>-18.97</v>
      </c>
      <c r="M4167" s="52" t="str">
        <f t="shared" si="1004"/>
        <v>low latitude</v>
      </c>
      <c r="N4167" s="83" t="s">
        <v>8</v>
      </c>
      <c r="O4167" s="34" t="s">
        <v>8</v>
      </c>
      <c r="P4167" s="34" t="s">
        <v>8</v>
      </c>
      <c r="Q4167" s="34" t="s">
        <v>8</v>
      </c>
      <c r="R4167" s="34" t="s">
        <v>8</v>
      </c>
      <c r="S4167" s="42" t="s">
        <v>8</v>
      </c>
      <c r="T4167" s="10">
        <v>0.23699999999999999</v>
      </c>
      <c r="U4167" s="11">
        <v>7.5999999999999998E-2</v>
      </c>
      <c r="V4167" s="11">
        <v>7.3999999999999996E-2</v>
      </c>
      <c r="W4167" s="11">
        <v>3.4000000000000002E-2</v>
      </c>
      <c r="X4167" s="11">
        <v>0.54900000000000004</v>
      </c>
      <c r="Y4167" s="12">
        <v>0.03</v>
      </c>
      <c r="Z4167" s="10">
        <f t="shared" si="1007"/>
        <v>0.64485981308411222</v>
      </c>
      <c r="AA4167" s="11">
        <f t="shared" si="1008"/>
        <v>-0.39558610327856025</v>
      </c>
      <c r="AB4167" s="11">
        <f t="shared" si="1015"/>
        <v>-0.19053468694795428</v>
      </c>
      <c r="AC4167" s="11">
        <f t="shared" si="1009"/>
        <v>20.19793802869718</v>
      </c>
      <c r="AD4167" s="9">
        <f t="shared" si="1010"/>
        <v>25.567427412759926</v>
      </c>
      <c r="AE4167" s="10">
        <v>18.489461084679402</v>
      </c>
      <c r="AF4167" s="11">
        <v>25.009654979135</v>
      </c>
      <c r="AG4167" s="12">
        <v>31.6436532993642</v>
      </c>
      <c r="AH4167" s="10">
        <v>0.215</v>
      </c>
      <c r="AI4167" s="11">
        <f t="shared" si="1005"/>
        <v>30.152671755725187</v>
      </c>
      <c r="AJ4167" s="11">
        <f t="shared" si="1006"/>
        <v>11.235955056179774</v>
      </c>
      <c r="AK4167" s="11">
        <f t="shared" si="1011"/>
        <v>0.24115334207077321</v>
      </c>
      <c r="AL4167" s="11">
        <f t="shared" si="1012"/>
        <v>2.1764705882352939</v>
      </c>
      <c r="AM4167" s="11">
        <f t="shared" si="1013"/>
        <v>2.08411214953271</v>
      </c>
      <c r="AN4167" s="3">
        <f t="shared" si="1017"/>
        <v>0.43169398907103818</v>
      </c>
      <c r="AO4167" s="3">
        <f t="shared" si="1014"/>
        <v>0.13479052823315116</v>
      </c>
      <c r="AP4167" s="3" t="s">
        <v>8</v>
      </c>
      <c r="AQ4167" s="124"/>
      <c r="AR4167" s="4"/>
      <c r="AS4167" s="3"/>
    </row>
    <row r="4168" spans="1:45" ht="15" customHeight="1">
      <c r="A4168" s="11">
        <v>1.536</v>
      </c>
      <c r="B4168" s="32" t="s">
        <v>28</v>
      </c>
      <c r="C4168" s="17">
        <v>-18.97</v>
      </c>
      <c r="D4168" s="17">
        <v>117.62</v>
      </c>
      <c r="E4168" s="40" t="s">
        <v>29</v>
      </c>
      <c r="F4168" s="18">
        <v>-43.2</v>
      </c>
      <c r="G4168" s="17">
        <v>-39.1</v>
      </c>
      <c r="H4168" s="17">
        <v>-36.1</v>
      </c>
      <c r="I4168" s="17">
        <v>-31.8</v>
      </c>
      <c r="J4168" s="17">
        <v>-26.8</v>
      </c>
      <c r="K4168" s="30">
        <v>-22.4</v>
      </c>
      <c r="L4168" s="10">
        <f t="shared" si="1016"/>
        <v>-18.97</v>
      </c>
      <c r="M4168" s="52" t="str">
        <f t="shared" si="1004"/>
        <v>low latitude</v>
      </c>
      <c r="N4168" s="83" t="s">
        <v>8</v>
      </c>
      <c r="O4168" s="34" t="s">
        <v>8</v>
      </c>
      <c r="P4168" s="34" t="s">
        <v>8</v>
      </c>
      <c r="Q4168" s="34" t="s">
        <v>8</v>
      </c>
      <c r="R4168" s="34" t="s">
        <v>8</v>
      </c>
      <c r="S4168" s="42" t="s">
        <v>8</v>
      </c>
      <c r="T4168" s="10">
        <v>0.22900000000000001</v>
      </c>
      <c r="U4168" s="11">
        <v>6.9000000000000006E-2</v>
      </c>
      <c r="V4168" s="11">
        <v>6.6000000000000003E-2</v>
      </c>
      <c r="W4168" s="11">
        <v>0.03</v>
      </c>
      <c r="X4168" s="11">
        <v>0.57899999999999996</v>
      </c>
      <c r="Y4168" s="12">
        <v>2.5999999999999999E-2</v>
      </c>
      <c r="Z4168" s="10">
        <f t="shared" si="1007"/>
        <v>0.63874345549738221</v>
      </c>
      <c r="AA4168" s="11">
        <f t="shared" si="1008"/>
        <v>-0.3979400086720376</v>
      </c>
      <c r="AB4168" s="11">
        <f t="shared" si="1015"/>
        <v>-0.19467353657297931</v>
      </c>
      <c r="AC4168" s="11">
        <f t="shared" si="1009"/>
        <v>20.039049414637461</v>
      </c>
      <c r="AD4168" s="9">
        <f t="shared" si="1010"/>
        <v>25.284330098408216</v>
      </c>
      <c r="AE4168" s="10">
        <v>18.147265098736099</v>
      </c>
      <c r="AF4168" s="11">
        <v>24.660329629229899</v>
      </c>
      <c r="AG4168" s="12">
        <v>31.121272609046301</v>
      </c>
      <c r="AH4168" s="10">
        <v>0.193</v>
      </c>
      <c r="AI4168" s="11">
        <f t="shared" si="1005"/>
        <v>28.341584158415845</v>
      </c>
      <c r="AJ4168" s="11">
        <f t="shared" si="1006"/>
        <v>10.196078431372548</v>
      </c>
      <c r="AK4168" s="11">
        <f t="shared" si="1011"/>
        <v>0.2142857142857143</v>
      </c>
      <c r="AL4168" s="11">
        <f t="shared" si="1012"/>
        <v>2.2000000000000002</v>
      </c>
      <c r="AM4168" s="11">
        <f t="shared" si="1013"/>
        <v>2.0680628272251309</v>
      </c>
      <c r="AN4168" s="3">
        <f t="shared" si="1017"/>
        <v>0.39550949913644218</v>
      </c>
      <c r="AO4168" s="3">
        <f t="shared" si="1014"/>
        <v>0.1139896373056995</v>
      </c>
      <c r="AP4168" s="3" t="s">
        <v>8</v>
      </c>
      <c r="AQ4168" s="124"/>
      <c r="AR4168" s="4"/>
      <c r="AS4168" s="3"/>
    </row>
    <row r="4169" spans="1:45" ht="15" customHeight="1">
      <c r="A4169" s="11">
        <v>1.538</v>
      </c>
      <c r="B4169" s="32" t="s">
        <v>28</v>
      </c>
      <c r="C4169" s="17">
        <v>-18.97</v>
      </c>
      <c r="D4169" s="17">
        <v>117.62</v>
      </c>
      <c r="E4169" s="40" t="s">
        <v>29</v>
      </c>
      <c r="F4169" s="18">
        <v>-43.2</v>
      </c>
      <c r="G4169" s="17">
        <v>-39.1</v>
      </c>
      <c r="H4169" s="17">
        <v>-36.1</v>
      </c>
      <c r="I4169" s="17">
        <v>-31.8</v>
      </c>
      <c r="J4169" s="17">
        <v>-26.8</v>
      </c>
      <c r="K4169" s="30">
        <v>-22.4</v>
      </c>
      <c r="L4169" s="10">
        <f t="shared" si="1016"/>
        <v>-18.97</v>
      </c>
      <c r="M4169" s="52" t="str">
        <f t="shared" si="1004"/>
        <v>low latitude</v>
      </c>
      <c r="N4169" s="83" t="s">
        <v>8</v>
      </c>
      <c r="O4169" s="34" t="s">
        <v>8</v>
      </c>
      <c r="P4169" s="34" t="s">
        <v>8</v>
      </c>
      <c r="Q4169" s="34" t="s">
        <v>8</v>
      </c>
      <c r="R4169" s="34" t="s">
        <v>8</v>
      </c>
      <c r="S4169" s="42" t="s">
        <v>8</v>
      </c>
      <c r="T4169" s="10">
        <v>0.189</v>
      </c>
      <c r="U4169" s="11">
        <v>7.0000000000000007E-2</v>
      </c>
      <c r="V4169" s="11">
        <v>7.0000000000000007E-2</v>
      </c>
      <c r="W4169" s="11">
        <v>3.1E-2</v>
      </c>
      <c r="X4169" s="11">
        <v>0.60299999999999998</v>
      </c>
      <c r="Y4169" s="12">
        <v>3.5999999999999997E-2</v>
      </c>
      <c r="Z4169" s="10">
        <f t="shared" si="1007"/>
        <v>0.66183574879227047</v>
      </c>
      <c r="AA4169" s="11">
        <f t="shared" si="1008"/>
        <v>-0.38789807037789698</v>
      </c>
      <c r="AB4169" s="11">
        <f t="shared" si="1015"/>
        <v>-0.17924977830051103</v>
      </c>
      <c r="AC4169" s="11">
        <f t="shared" si="1009"/>
        <v>20.716880249491954</v>
      </c>
      <c r="AD4169" s="9">
        <f t="shared" si="1010"/>
        <v>26.339315164245043</v>
      </c>
      <c r="AE4169" s="10">
        <v>19.505703487967601</v>
      </c>
      <c r="AF4169" s="11">
        <v>26.065732420793498</v>
      </c>
      <c r="AG4169" s="12">
        <v>32.8372866762207</v>
      </c>
      <c r="AH4169" s="10">
        <v>0.17</v>
      </c>
      <c r="AI4169" s="11">
        <f t="shared" si="1005"/>
        <v>23.863636363636363</v>
      </c>
      <c r="AJ4169" s="11">
        <f t="shared" si="1006"/>
        <v>15.999999999999998</v>
      </c>
      <c r="AK4169" s="11">
        <f t="shared" si="1011"/>
        <v>0.21111111111111111</v>
      </c>
      <c r="AL4169" s="11">
        <f t="shared" si="1012"/>
        <v>2.2580645161290325</v>
      </c>
      <c r="AM4169" s="11">
        <f t="shared" si="1013"/>
        <v>2.1594202898550727</v>
      </c>
      <c r="AN4169" s="3">
        <f t="shared" si="1017"/>
        <v>0.31343283582089554</v>
      </c>
      <c r="AO4169" s="3">
        <f t="shared" si="1014"/>
        <v>0.11608623548922058</v>
      </c>
      <c r="AP4169" s="3" t="s">
        <v>8</v>
      </c>
      <c r="AQ4169" s="124"/>
      <c r="AR4169" s="4"/>
      <c r="AS4169" s="3"/>
    </row>
    <row r="4170" spans="1:45" ht="15" customHeight="1">
      <c r="A4170" s="11">
        <v>1.5389999999999999</v>
      </c>
      <c r="B4170" s="32" t="s">
        <v>28</v>
      </c>
      <c r="C4170" s="17">
        <v>-18.97</v>
      </c>
      <c r="D4170" s="17">
        <v>117.62</v>
      </c>
      <c r="E4170" s="40" t="s">
        <v>29</v>
      </c>
      <c r="F4170" s="18">
        <v>-43.2</v>
      </c>
      <c r="G4170" s="17">
        <v>-39.1</v>
      </c>
      <c r="H4170" s="17">
        <v>-36.1</v>
      </c>
      <c r="I4170" s="17">
        <v>-31.8</v>
      </c>
      <c r="J4170" s="17">
        <v>-26.8</v>
      </c>
      <c r="K4170" s="30">
        <v>-22.4</v>
      </c>
      <c r="L4170" s="10">
        <f t="shared" si="1016"/>
        <v>-18.97</v>
      </c>
      <c r="M4170" s="52" t="str">
        <f t="shared" si="1004"/>
        <v>low latitude</v>
      </c>
      <c r="N4170" s="83" t="s">
        <v>8</v>
      </c>
      <c r="O4170" s="34" t="s">
        <v>8</v>
      </c>
      <c r="P4170" s="34" t="s">
        <v>8</v>
      </c>
      <c r="Q4170" s="34" t="s">
        <v>8</v>
      </c>
      <c r="R4170" s="34" t="s">
        <v>8</v>
      </c>
      <c r="S4170" s="42" t="s">
        <v>8</v>
      </c>
      <c r="T4170" s="10">
        <v>0.16800000000000001</v>
      </c>
      <c r="U4170" s="11">
        <v>6.7000000000000004E-2</v>
      </c>
      <c r="V4170" s="11">
        <v>7.4999999999999997E-2</v>
      </c>
      <c r="W4170" s="11">
        <v>3.4000000000000002E-2</v>
      </c>
      <c r="X4170" s="11">
        <v>0.61599999999999999</v>
      </c>
      <c r="Y4170" s="12">
        <v>0.04</v>
      </c>
      <c r="Z4170" s="10">
        <f t="shared" si="1007"/>
        <v>0.68981481481481466</v>
      </c>
      <c r="AA4170" s="11">
        <f t="shared" si="1008"/>
        <v>-0.37045140442244984</v>
      </c>
      <c r="AB4170" s="11">
        <f t="shared" si="1015"/>
        <v>-0.16126748273865696</v>
      </c>
      <c r="AC4170" s="11">
        <f t="shared" si="1009"/>
        <v>21.894530201484635</v>
      </c>
      <c r="AD4170" s="9">
        <f t="shared" si="1010"/>
        <v>27.569304180675864</v>
      </c>
      <c r="AE4170" s="10">
        <v>21.172545923417601</v>
      </c>
      <c r="AF4170" s="11">
        <v>27.7476571308679</v>
      </c>
      <c r="AG4170" s="12">
        <v>34.9327103545588</v>
      </c>
      <c r="AH4170" s="10">
        <v>0.14699999999999999</v>
      </c>
      <c r="AI4170" s="11">
        <f t="shared" si="1005"/>
        <v>21.428571428571431</v>
      </c>
      <c r="AJ4170" s="11">
        <f t="shared" si="1006"/>
        <v>19.23076923076923</v>
      </c>
      <c r="AK4170" s="11">
        <f t="shared" si="1011"/>
        <v>0.21153846153846154</v>
      </c>
      <c r="AL4170" s="11">
        <f t="shared" si="1012"/>
        <v>2.2058823529411762</v>
      </c>
      <c r="AM4170" s="11">
        <f t="shared" si="1013"/>
        <v>2.2175925925925921</v>
      </c>
      <c r="AN4170" s="3">
        <f t="shared" si="1017"/>
        <v>0.27272727272727276</v>
      </c>
      <c r="AO4170" s="3">
        <f t="shared" si="1014"/>
        <v>0.12175324675324675</v>
      </c>
      <c r="AP4170" s="3" t="s">
        <v>8</v>
      </c>
      <c r="AQ4170" s="124"/>
      <c r="AR4170" s="4"/>
      <c r="AS4170" s="3"/>
    </row>
    <row r="4171" spans="1:45" ht="15" customHeight="1">
      <c r="A4171" s="11">
        <v>1.5409999999999999</v>
      </c>
      <c r="B4171" s="32" t="s">
        <v>28</v>
      </c>
      <c r="C4171" s="17">
        <v>-18.97</v>
      </c>
      <c r="D4171" s="17">
        <v>117.62</v>
      </c>
      <c r="E4171" s="40" t="s">
        <v>29</v>
      </c>
      <c r="F4171" s="18">
        <v>-43.2</v>
      </c>
      <c r="G4171" s="17">
        <v>-39.1</v>
      </c>
      <c r="H4171" s="17">
        <v>-36.1</v>
      </c>
      <c r="I4171" s="17">
        <v>-31.8</v>
      </c>
      <c r="J4171" s="17">
        <v>-26.8</v>
      </c>
      <c r="K4171" s="30">
        <v>-22.4</v>
      </c>
      <c r="L4171" s="10">
        <f t="shared" si="1016"/>
        <v>-18.97</v>
      </c>
      <c r="M4171" s="52" t="str">
        <f t="shared" si="1004"/>
        <v>low latitude</v>
      </c>
      <c r="N4171" s="83" t="s">
        <v>8</v>
      </c>
      <c r="O4171" s="34" t="s">
        <v>8</v>
      </c>
      <c r="P4171" s="34" t="s">
        <v>8</v>
      </c>
      <c r="Q4171" s="34" t="s">
        <v>8</v>
      </c>
      <c r="R4171" s="34" t="s">
        <v>8</v>
      </c>
      <c r="S4171" s="42" t="s">
        <v>8</v>
      </c>
      <c r="T4171" s="10">
        <v>0.20799999999999999</v>
      </c>
      <c r="U4171" s="11">
        <v>9.2999999999999999E-2</v>
      </c>
      <c r="V4171" s="11">
        <v>0.10199999999999999</v>
      </c>
      <c r="W4171" s="11">
        <v>5.0999999999999997E-2</v>
      </c>
      <c r="X4171" s="11">
        <v>0.49299999999999999</v>
      </c>
      <c r="Y4171" s="12">
        <v>5.2999999999999999E-2</v>
      </c>
      <c r="Z4171" s="10">
        <f t="shared" si="1007"/>
        <v>0.68896321070234112</v>
      </c>
      <c r="AA4171" s="11">
        <f t="shared" si="1008"/>
        <v>-0.38233493534146157</v>
      </c>
      <c r="AB4171" s="11">
        <f t="shared" si="1015"/>
        <v>-0.16180396795527627</v>
      </c>
      <c r="AC4171" s="11">
        <f t="shared" si="1009"/>
        <v>21.092391864451344</v>
      </c>
      <c r="AD4171" s="9">
        <f t="shared" si="1010"/>
        <v>27.532608591859102</v>
      </c>
      <c r="AE4171" s="10">
        <v>21.121490322692299</v>
      </c>
      <c r="AF4171" s="11">
        <v>27.681513247516499</v>
      </c>
      <c r="AG4171" s="12">
        <v>34.779129662180601</v>
      </c>
      <c r="AH4171" s="10">
        <v>0.27300000000000002</v>
      </c>
      <c r="AI4171" s="11">
        <f t="shared" si="1005"/>
        <v>29.671897289586308</v>
      </c>
      <c r="AJ4171" s="11">
        <f t="shared" si="1006"/>
        <v>20.306513409961685</v>
      </c>
      <c r="AK4171" s="11">
        <f t="shared" si="1011"/>
        <v>0.31060606060606061</v>
      </c>
      <c r="AL4171" s="11">
        <f t="shared" si="1012"/>
        <v>2</v>
      </c>
      <c r="AM4171" s="11">
        <f t="shared" si="1013"/>
        <v>2.2140468227424748</v>
      </c>
      <c r="AN4171" s="3">
        <f t="shared" si="1017"/>
        <v>0.42190669371196754</v>
      </c>
      <c r="AO4171" s="3">
        <f t="shared" si="1014"/>
        <v>0.20689655172413793</v>
      </c>
      <c r="AP4171" s="3" t="s">
        <v>8</v>
      </c>
      <c r="AQ4171" s="124"/>
      <c r="AR4171" s="4"/>
      <c r="AS4171" s="3"/>
    </row>
    <row r="4172" spans="1:45" ht="15" customHeight="1">
      <c r="A4172" s="11">
        <v>1.544</v>
      </c>
      <c r="B4172" s="32" t="s">
        <v>28</v>
      </c>
      <c r="C4172" s="17">
        <v>-18.97</v>
      </c>
      <c r="D4172" s="17">
        <v>117.62</v>
      </c>
      <c r="E4172" s="40" t="s">
        <v>29</v>
      </c>
      <c r="F4172" s="18">
        <v>-43.2</v>
      </c>
      <c r="G4172" s="17">
        <v>-39.1</v>
      </c>
      <c r="H4172" s="17">
        <v>-36.1</v>
      </c>
      <c r="I4172" s="17">
        <v>-31.8</v>
      </c>
      <c r="J4172" s="17">
        <v>-26.8</v>
      </c>
      <c r="K4172" s="30">
        <v>-22.4</v>
      </c>
      <c r="L4172" s="10">
        <f t="shared" si="1016"/>
        <v>-18.97</v>
      </c>
      <c r="M4172" s="52" t="str">
        <f t="shared" si="1004"/>
        <v>low latitude</v>
      </c>
      <c r="N4172" s="83" t="s">
        <v>8</v>
      </c>
      <c r="O4172" s="34" t="s">
        <v>8</v>
      </c>
      <c r="P4172" s="34" t="s">
        <v>8</v>
      </c>
      <c r="Q4172" s="34" t="s">
        <v>8</v>
      </c>
      <c r="R4172" s="34" t="s">
        <v>8</v>
      </c>
      <c r="S4172" s="42" t="s">
        <v>8</v>
      </c>
      <c r="T4172" s="10">
        <v>0.253</v>
      </c>
      <c r="U4172" s="11">
        <v>9.5000000000000001E-2</v>
      </c>
      <c r="V4172" s="11">
        <v>8.8999999999999996E-2</v>
      </c>
      <c r="W4172" s="11">
        <v>4.2000000000000003E-2</v>
      </c>
      <c r="X4172" s="11">
        <v>0.48199999999999998</v>
      </c>
      <c r="Y4172" s="12">
        <v>3.9E-2</v>
      </c>
      <c r="Z4172" s="10">
        <f t="shared" si="1007"/>
        <v>0.64150943396226412</v>
      </c>
      <c r="AA4172" s="11">
        <f t="shared" si="1008"/>
        <v>-0.40471843250248818</v>
      </c>
      <c r="AB4172" s="11">
        <f t="shared" si="1015"/>
        <v>-0.19279695255853393</v>
      </c>
      <c r="AC4172" s="11">
        <f t="shared" si="1009"/>
        <v>19.581505806082045</v>
      </c>
      <c r="AD4172" s="9">
        <f t="shared" si="1010"/>
        <v>25.412688444996277</v>
      </c>
      <c r="AE4172" s="10">
        <v>18.345836215188299</v>
      </c>
      <c r="AF4172" s="11">
        <v>24.806815663942999</v>
      </c>
      <c r="AG4172" s="12">
        <v>31.372594384657901</v>
      </c>
      <c r="AH4172" s="10">
        <v>0.30599999999999999</v>
      </c>
      <c r="AI4172" s="11">
        <f t="shared" si="1005"/>
        <v>34.42176870748299</v>
      </c>
      <c r="AJ4172" s="11">
        <f t="shared" si="1006"/>
        <v>13.356164383561644</v>
      </c>
      <c r="AK4172" s="11">
        <f t="shared" si="1011"/>
        <v>0.30254350736278446</v>
      </c>
      <c r="AL4172" s="11">
        <f t="shared" si="1012"/>
        <v>2.1190476190476186</v>
      </c>
      <c r="AM4172" s="11">
        <f t="shared" si="1013"/>
        <v>2.0943396226415096</v>
      </c>
      <c r="AN4172" s="3">
        <f t="shared" si="1017"/>
        <v>0.524896265560166</v>
      </c>
      <c r="AO4172" s="3">
        <f t="shared" si="1014"/>
        <v>0.18464730290456433</v>
      </c>
      <c r="AP4172" s="3" t="s">
        <v>8</v>
      </c>
      <c r="AQ4172" s="124"/>
      <c r="AR4172" s="4"/>
      <c r="AS4172" s="3"/>
    </row>
    <row r="4173" spans="1:45" ht="15" customHeight="1">
      <c r="A4173" s="11">
        <v>1.546</v>
      </c>
      <c r="B4173" s="32" t="s">
        <v>28</v>
      </c>
      <c r="C4173" s="17">
        <v>-18.97</v>
      </c>
      <c r="D4173" s="17">
        <v>117.62</v>
      </c>
      <c r="E4173" s="40" t="s">
        <v>29</v>
      </c>
      <c r="F4173" s="18">
        <v>-43.2</v>
      </c>
      <c r="G4173" s="17">
        <v>-39.1</v>
      </c>
      <c r="H4173" s="17">
        <v>-36.1</v>
      </c>
      <c r="I4173" s="17">
        <v>-31.8</v>
      </c>
      <c r="J4173" s="17">
        <v>-26.8</v>
      </c>
      <c r="K4173" s="30">
        <v>-22.4</v>
      </c>
      <c r="L4173" s="10">
        <f t="shared" si="1016"/>
        <v>-18.97</v>
      </c>
      <c r="M4173" s="52" t="str">
        <f t="shared" si="1004"/>
        <v>low latitude</v>
      </c>
      <c r="N4173" s="83" t="s">
        <v>8</v>
      </c>
      <c r="O4173" s="34" t="s">
        <v>8</v>
      </c>
      <c r="P4173" s="34" t="s">
        <v>8</v>
      </c>
      <c r="Q4173" s="34" t="s">
        <v>8</v>
      </c>
      <c r="R4173" s="34" t="s">
        <v>8</v>
      </c>
      <c r="S4173" s="42" t="s">
        <v>8</v>
      </c>
      <c r="T4173" s="10">
        <v>0.24</v>
      </c>
      <c r="U4173" s="11">
        <v>8.8999999999999996E-2</v>
      </c>
      <c r="V4173" s="11">
        <v>9.0999999999999998E-2</v>
      </c>
      <c r="W4173" s="11">
        <v>4.2000000000000003E-2</v>
      </c>
      <c r="X4173" s="11">
        <v>0.498</v>
      </c>
      <c r="Y4173" s="12">
        <v>0.04</v>
      </c>
      <c r="Z4173" s="10">
        <f t="shared" si="1007"/>
        <v>0.66030534351145043</v>
      </c>
      <c r="AA4173" s="11">
        <f t="shared" si="1008"/>
        <v>-0.38731158212954503</v>
      </c>
      <c r="AB4173" s="11">
        <f t="shared" si="1015"/>
        <v>-0.18025518819095002</v>
      </c>
      <c r="AC4173" s="11">
        <f t="shared" si="1009"/>
        <v>20.756468206255708</v>
      </c>
      <c r="AD4173" s="9">
        <f t="shared" si="1010"/>
        <v>26.27054512773902</v>
      </c>
      <c r="AE4173" s="10">
        <v>19.434387188229099</v>
      </c>
      <c r="AF4173" s="11">
        <v>25.9501665370131</v>
      </c>
      <c r="AG4173" s="12">
        <v>32.726479469422998</v>
      </c>
      <c r="AH4173" s="10">
        <v>0.27200000000000002</v>
      </c>
      <c r="AI4173" s="11">
        <f t="shared" si="1005"/>
        <v>32.520325203252028</v>
      </c>
      <c r="AJ4173" s="11">
        <f t="shared" si="1006"/>
        <v>14.285714285714288</v>
      </c>
      <c r="AK4173" s="11">
        <f t="shared" si="1011"/>
        <v>0.29210526315789476</v>
      </c>
      <c r="AL4173" s="11">
        <f t="shared" si="1012"/>
        <v>2.1666666666666665</v>
      </c>
      <c r="AM4173" s="11">
        <f t="shared" si="1013"/>
        <v>2.1259541984732824</v>
      </c>
      <c r="AN4173" s="3">
        <f t="shared" si="1017"/>
        <v>0.48192771084337349</v>
      </c>
      <c r="AO4173" s="3">
        <f t="shared" si="1014"/>
        <v>0.18273092369477911</v>
      </c>
      <c r="AP4173" s="3" t="s">
        <v>8</v>
      </c>
      <c r="AQ4173" s="124"/>
      <c r="AR4173" s="4"/>
      <c r="AS4173" s="3"/>
    </row>
    <row r="4174" spans="1:45" ht="15" customHeight="1">
      <c r="A4174" s="11">
        <v>1.5489999999999999</v>
      </c>
      <c r="B4174" s="32" t="s">
        <v>28</v>
      </c>
      <c r="C4174" s="17">
        <v>-18.97</v>
      </c>
      <c r="D4174" s="17">
        <v>117.62</v>
      </c>
      <c r="E4174" s="40" t="s">
        <v>29</v>
      </c>
      <c r="F4174" s="18">
        <v>-43.2</v>
      </c>
      <c r="G4174" s="17">
        <v>-39.1</v>
      </c>
      <c r="H4174" s="17">
        <v>-36.1</v>
      </c>
      <c r="I4174" s="17">
        <v>-31.8</v>
      </c>
      <c r="J4174" s="17">
        <v>-26.8</v>
      </c>
      <c r="K4174" s="30">
        <v>-22.4</v>
      </c>
      <c r="L4174" s="10">
        <f t="shared" si="1016"/>
        <v>-18.97</v>
      </c>
      <c r="M4174" s="52" t="str">
        <f t="shared" si="1004"/>
        <v>low latitude</v>
      </c>
      <c r="N4174" s="83" t="s">
        <v>8</v>
      </c>
      <c r="O4174" s="34" t="s">
        <v>8</v>
      </c>
      <c r="P4174" s="34" t="s">
        <v>8</v>
      </c>
      <c r="Q4174" s="34" t="s">
        <v>8</v>
      </c>
      <c r="R4174" s="34" t="s">
        <v>8</v>
      </c>
      <c r="S4174" s="42" t="s">
        <v>8</v>
      </c>
      <c r="T4174" s="10">
        <v>0.20599999999999999</v>
      </c>
      <c r="U4174" s="11">
        <v>8.5000000000000006E-2</v>
      </c>
      <c r="V4174" s="11">
        <v>8.7999999999999995E-2</v>
      </c>
      <c r="W4174" s="11">
        <v>4.1000000000000002E-2</v>
      </c>
      <c r="X4174" s="11">
        <v>0.53500000000000003</v>
      </c>
      <c r="Y4174" s="12">
        <v>4.4999999999999998E-2</v>
      </c>
      <c r="Z4174" s="10">
        <f t="shared" si="1007"/>
        <v>0.67181467181467169</v>
      </c>
      <c r="AA4174" s="11">
        <f t="shared" si="1008"/>
        <v>-0.38593110119902224</v>
      </c>
      <c r="AB4174" s="11">
        <f t="shared" si="1015"/>
        <v>-0.17275051579865219</v>
      </c>
      <c r="AC4174" s="11">
        <f t="shared" si="1009"/>
        <v>20.849650669065998</v>
      </c>
      <c r="AD4174" s="9">
        <f t="shared" si="1010"/>
        <v>26.78386471937219</v>
      </c>
      <c r="AE4174" s="10">
        <v>20.172528221325098</v>
      </c>
      <c r="AF4174" s="11">
        <v>26.6583879314129</v>
      </c>
      <c r="AG4174" s="12">
        <v>33.573200817626002</v>
      </c>
      <c r="AH4174" s="10">
        <v>0.20399999999999999</v>
      </c>
      <c r="AI4174" s="11">
        <f t="shared" si="1005"/>
        <v>27.800269905533064</v>
      </c>
      <c r="AJ4174" s="11">
        <f t="shared" si="1006"/>
        <v>17.92828685258964</v>
      </c>
      <c r="AK4174" s="11">
        <f t="shared" si="1011"/>
        <v>0.26952141057934509</v>
      </c>
      <c r="AL4174" s="11">
        <f t="shared" si="1012"/>
        <v>2.1463414634146338</v>
      </c>
      <c r="AM4174" s="11">
        <f t="shared" si="1013"/>
        <v>2.1776061776061777</v>
      </c>
      <c r="AN4174" s="3">
        <f t="shared" si="1017"/>
        <v>0.38504672897196257</v>
      </c>
      <c r="AO4174" s="3">
        <f t="shared" si="1014"/>
        <v>0.16448598130841119</v>
      </c>
      <c r="AP4174" s="3" t="s">
        <v>8</v>
      </c>
      <c r="AQ4174" s="124"/>
      <c r="AR4174" s="4"/>
      <c r="AS4174" s="3"/>
    </row>
    <row r="4175" spans="1:45" ht="15" customHeight="1">
      <c r="A4175" s="11">
        <v>1.5509999999999999</v>
      </c>
      <c r="B4175" s="32" t="s">
        <v>28</v>
      </c>
      <c r="C4175" s="17">
        <v>-18.97</v>
      </c>
      <c r="D4175" s="17">
        <v>117.62</v>
      </c>
      <c r="E4175" s="40" t="s">
        <v>29</v>
      </c>
      <c r="F4175" s="18">
        <v>-43.2</v>
      </c>
      <c r="G4175" s="17">
        <v>-39.1</v>
      </c>
      <c r="H4175" s="17">
        <v>-36.1</v>
      </c>
      <c r="I4175" s="17">
        <v>-31.8</v>
      </c>
      <c r="J4175" s="17">
        <v>-26.8</v>
      </c>
      <c r="K4175" s="30">
        <v>-22.4</v>
      </c>
      <c r="L4175" s="10">
        <f t="shared" si="1016"/>
        <v>-18.97</v>
      </c>
      <c r="M4175" s="52" t="str">
        <f t="shared" si="1004"/>
        <v>low latitude</v>
      </c>
      <c r="N4175" s="83" t="s">
        <v>8</v>
      </c>
      <c r="O4175" s="34" t="s">
        <v>8</v>
      </c>
      <c r="P4175" s="34" t="s">
        <v>8</v>
      </c>
      <c r="Q4175" s="34" t="s">
        <v>8</v>
      </c>
      <c r="R4175" s="34" t="s">
        <v>8</v>
      </c>
      <c r="S4175" s="42" t="s">
        <v>8</v>
      </c>
      <c r="T4175" s="10">
        <v>0.20300000000000001</v>
      </c>
      <c r="U4175" s="11">
        <v>8.6999999999999994E-2</v>
      </c>
      <c r="V4175" s="11">
        <v>9.1999999999999998E-2</v>
      </c>
      <c r="W4175" s="11">
        <v>4.2999999999999997E-2</v>
      </c>
      <c r="X4175" s="11">
        <v>0.52600000000000002</v>
      </c>
      <c r="Y4175" s="12">
        <v>4.9000000000000002E-2</v>
      </c>
      <c r="Z4175" s="10">
        <f t="shared" si="1007"/>
        <v>0.67896678966789681</v>
      </c>
      <c r="AA4175" s="11">
        <f t="shared" si="1008"/>
        <v>-0.38256514710508333</v>
      </c>
      <c r="AB4175" s="11">
        <f t="shared" si="1015"/>
        <v>-0.16815146786486918</v>
      </c>
      <c r="AC4175" s="11">
        <f t="shared" si="1009"/>
        <v>21.076852570406874</v>
      </c>
      <c r="AD4175" s="9">
        <f t="shared" si="1010"/>
        <v>27.098439598042951</v>
      </c>
      <c r="AE4175" s="10">
        <v>20.642695022020298</v>
      </c>
      <c r="AF4175" s="11">
        <v>27.087655977027399</v>
      </c>
      <c r="AG4175" s="12">
        <v>34.100565929839398</v>
      </c>
      <c r="AH4175" s="10">
        <v>0.21199999999999999</v>
      </c>
      <c r="AI4175" s="11">
        <f t="shared" si="1005"/>
        <v>27.846364883401918</v>
      </c>
      <c r="AJ4175" s="11">
        <f t="shared" si="1006"/>
        <v>19.444444444444446</v>
      </c>
      <c r="AK4175" s="11">
        <f t="shared" si="1011"/>
        <v>0.2785445420326223</v>
      </c>
      <c r="AL4175" s="11">
        <f t="shared" si="1012"/>
        <v>2.1395348837209305</v>
      </c>
      <c r="AM4175" s="11">
        <f t="shared" si="1013"/>
        <v>2.1992619926199266</v>
      </c>
      <c r="AN4175" s="3">
        <f t="shared" si="1017"/>
        <v>0.38593155893536124</v>
      </c>
      <c r="AO4175" s="3">
        <f t="shared" si="1014"/>
        <v>0.17490494296577946</v>
      </c>
      <c r="AP4175" s="3" t="s">
        <v>8</v>
      </c>
      <c r="AQ4175" s="124"/>
      <c r="AR4175" s="4"/>
      <c r="AS4175" s="3"/>
    </row>
    <row r="4176" spans="1:45" ht="15" customHeight="1">
      <c r="A4176" s="11">
        <v>1.554</v>
      </c>
      <c r="B4176" s="32" t="s">
        <v>28</v>
      </c>
      <c r="C4176" s="17">
        <v>-18.97</v>
      </c>
      <c r="D4176" s="17">
        <v>117.62</v>
      </c>
      <c r="E4176" s="40" t="s">
        <v>29</v>
      </c>
      <c r="F4176" s="18">
        <v>-43.2</v>
      </c>
      <c r="G4176" s="17">
        <v>-39.1</v>
      </c>
      <c r="H4176" s="17">
        <v>-36.1</v>
      </c>
      <c r="I4176" s="17">
        <v>-31.8</v>
      </c>
      <c r="J4176" s="17">
        <v>-26.8</v>
      </c>
      <c r="K4176" s="30">
        <v>-22.4</v>
      </c>
      <c r="L4176" s="10">
        <f t="shared" si="1016"/>
        <v>-18.97</v>
      </c>
      <c r="M4176" s="52" t="str">
        <f t="shared" si="1004"/>
        <v>low latitude</v>
      </c>
      <c r="N4176" s="83" t="s">
        <v>8</v>
      </c>
      <c r="O4176" s="34" t="s">
        <v>8</v>
      </c>
      <c r="P4176" s="34" t="s">
        <v>8</v>
      </c>
      <c r="Q4176" s="34" t="s">
        <v>8</v>
      </c>
      <c r="R4176" s="34" t="s">
        <v>8</v>
      </c>
      <c r="S4176" s="42" t="s">
        <v>8</v>
      </c>
      <c r="T4176" s="10">
        <v>0.223</v>
      </c>
      <c r="U4176" s="11">
        <v>9.6000000000000002E-2</v>
      </c>
      <c r="V4176" s="11">
        <v>0.105</v>
      </c>
      <c r="W4176" s="11">
        <v>5.2999999999999999E-2</v>
      </c>
      <c r="X4176" s="11">
        <v>0.46899999999999997</v>
      </c>
      <c r="Y4176" s="12">
        <v>5.2999999999999999E-2</v>
      </c>
      <c r="Z4176" s="10">
        <f t="shared" si="1007"/>
        <v>0.68729641693811072</v>
      </c>
      <c r="AA4176" s="11">
        <f t="shared" si="1008"/>
        <v>-0.38364441755000001</v>
      </c>
      <c r="AB4176" s="11">
        <f t="shared" si="1015"/>
        <v>-0.16285592017949382</v>
      </c>
      <c r="AC4176" s="11">
        <f t="shared" si="1009"/>
        <v>21.004001815374998</v>
      </c>
      <c r="AD4176" s="9">
        <f t="shared" si="1010"/>
        <v>27.460655059722622</v>
      </c>
      <c r="AE4176" s="10">
        <v>21.029328732398</v>
      </c>
      <c r="AF4176" s="11">
        <v>27.603440343815699</v>
      </c>
      <c r="AG4176" s="12">
        <v>34.744862794880397</v>
      </c>
      <c r="AH4176" s="10">
        <v>0.30199999999999999</v>
      </c>
      <c r="AI4176" s="11">
        <f t="shared" si="1005"/>
        <v>32.225433526011564</v>
      </c>
      <c r="AJ4176" s="11">
        <f t="shared" si="1006"/>
        <v>19.202898550724637</v>
      </c>
      <c r="AK4176" s="11">
        <f t="shared" si="1011"/>
        <v>0.32731958762886598</v>
      </c>
      <c r="AL4176" s="11">
        <f t="shared" si="1012"/>
        <v>1.9811320754716981</v>
      </c>
      <c r="AM4176" s="11">
        <f t="shared" si="1013"/>
        <v>2.2052117263843645</v>
      </c>
      <c r="AN4176" s="3">
        <f t="shared" si="1017"/>
        <v>0.4754797441364606</v>
      </c>
      <c r="AO4176" s="3">
        <f t="shared" si="1014"/>
        <v>0.22388059701492538</v>
      </c>
      <c r="AP4176" s="3" t="s">
        <v>8</v>
      </c>
      <c r="AQ4176" s="124"/>
      <c r="AR4176" s="4"/>
      <c r="AS4176" s="3"/>
    </row>
    <row r="4177" spans="1:45" ht="15" customHeight="1">
      <c r="A4177" s="11">
        <v>1.556</v>
      </c>
      <c r="B4177" s="32" t="s">
        <v>28</v>
      </c>
      <c r="C4177" s="17">
        <v>-18.97</v>
      </c>
      <c r="D4177" s="17">
        <v>117.62</v>
      </c>
      <c r="E4177" s="40" t="s">
        <v>29</v>
      </c>
      <c r="F4177" s="18">
        <v>-43.2</v>
      </c>
      <c r="G4177" s="17">
        <v>-39.1</v>
      </c>
      <c r="H4177" s="17">
        <v>-36.1</v>
      </c>
      <c r="I4177" s="17">
        <v>-31.8</v>
      </c>
      <c r="J4177" s="17">
        <v>-26.8</v>
      </c>
      <c r="K4177" s="30">
        <v>-22.4</v>
      </c>
      <c r="L4177" s="10">
        <f t="shared" si="1016"/>
        <v>-18.97</v>
      </c>
      <c r="M4177" s="52" t="str">
        <f t="shared" si="1004"/>
        <v>low latitude</v>
      </c>
      <c r="N4177" s="83" t="s">
        <v>8</v>
      </c>
      <c r="O4177" s="34" t="s">
        <v>8</v>
      </c>
      <c r="P4177" s="34" t="s">
        <v>8</v>
      </c>
      <c r="Q4177" s="34" t="s">
        <v>8</v>
      </c>
      <c r="R4177" s="34" t="s">
        <v>8</v>
      </c>
      <c r="S4177" s="42" t="s">
        <v>8</v>
      </c>
      <c r="T4177" s="10">
        <v>0.23699999999999999</v>
      </c>
      <c r="U4177" s="11">
        <v>0.107</v>
      </c>
      <c r="V4177" s="11">
        <v>0.107</v>
      </c>
      <c r="W4177" s="11">
        <v>5.8000000000000003E-2</v>
      </c>
      <c r="X4177" s="11">
        <v>0.443</v>
      </c>
      <c r="Y4177" s="12">
        <v>4.7E-2</v>
      </c>
      <c r="Z4177" s="10">
        <f t="shared" si="1007"/>
        <v>0.66457680250783702</v>
      </c>
      <c r="AA4177" s="11">
        <f t="shared" si="1008"/>
        <v>-0.40518512634898907</v>
      </c>
      <c r="AB4177" s="11">
        <f t="shared" si="1015"/>
        <v>-0.17745482212842967</v>
      </c>
      <c r="AC4177" s="11">
        <f t="shared" si="1009"/>
        <v>19.550003971443235</v>
      </c>
      <c r="AD4177" s="9">
        <f t="shared" si="1010"/>
        <v>26.462090166415411</v>
      </c>
      <c r="AE4177" s="10">
        <v>19.7354303304148</v>
      </c>
      <c r="AF4177" s="11">
        <v>26.197102397558002</v>
      </c>
      <c r="AG4177" s="12">
        <v>32.974869006731304</v>
      </c>
      <c r="AH4177" s="10">
        <v>0.41799999999999998</v>
      </c>
      <c r="AI4177" s="11">
        <f t="shared" si="1005"/>
        <v>34.852941176470594</v>
      </c>
      <c r="AJ4177" s="11">
        <f t="shared" si="1006"/>
        <v>16.549295774647888</v>
      </c>
      <c r="AK4177" s="11">
        <f t="shared" si="1011"/>
        <v>0.35695538057742782</v>
      </c>
      <c r="AL4177" s="11">
        <f t="shared" si="1012"/>
        <v>1.8448275862068964</v>
      </c>
      <c r="AM4177" s="11">
        <f t="shared" si="1013"/>
        <v>2.1410658307210033</v>
      </c>
      <c r="AN4177" s="3">
        <f t="shared" si="1017"/>
        <v>0.53498871331828435</v>
      </c>
      <c r="AO4177" s="3">
        <f t="shared" si="1014"/>
        <v>0.24153498871331827</v>
      </c>
      <c r="AP4177" s="3" t="s">
        <v>8</v>
      </c>
      <c r="AQ4177" s="124"/>
      <c r="AR4177" s="4"/>
      <c r="AS4177" s="3"/>
    </row>
    <row r="4178" spans="1:45" ht="15" customHeight="1">
      <c r="A4178" s="11">
        <v>1.5580000000000001</v>
      </c>
      <c r="B4178" s="32" t="s">
        <v>28</v>
      </c>
      <c r="C4178" s="17">
        <v>-18.97</v>
      </c>
      <c r="D4178" s="17">
        <v>117.62</v>
      </c>
      <c r="E4178" s="40" t="s">
        <v>29</v>
      </c>
      <c r="F4178" s="18">
        <v>-43.2</v>
      </c>
      <c r="G4178" s="17">
        <v>-39.1</v>
      </c>
      <c r="H4178" s="17">
        <v>-36.1</v>
      </c>
      <c r="I4178" s="17">
        <v>-31.8</v>
      </c>
      <c r="J4178" s="17">
        <v>-26.8</v>
      </c>
      <c r="K4178" s="30">
        <v>-22.4</v>
      </c>
      <c r="L4178" s="10">
        <f t="shared" si="1016"/>
        <v>-18.97</v>
      </c>
      <c r="M4178" s="52" t="str">
        <f t="shared" si="1004"/>
        <v>low latitude</v>
      </c>
      <c r="N4178" s="83" t="s">
        <v>8</v>
      </c>
      <c r="O4178" s="34" t="s">
        <v>8</v>
      </c>
      <c r="P4178" s="34" t="s">
        <v>8</v>
      </c>
      <c r="Q4178" s="34" t="s">
        <v>8</v>
      </c>
      <c r="R4178" s="34" t="s">
        <v>8</v>
      </c>
      <c r="S4178" s="42" t="s">
        <v>8</v>
      </c>
      <c r="T4178" s="10">
        <v>0.249</v>
      </c>
      <c r="U4178" s="11">
        <v>0.106</v>
      </c>
      <c r="V4178" s="11">
        <v>9.9000000000000005E-2</v>
      </c>
      <c r="W4178" s="11">
        <v>5.1999999999999998E-2</v>
      </c>
      <c r="X4178" s="11">
        <v>0.45100000000000001</v>
      </c>
      <c r="Y4178" s="12">
        <v>4.2999999999999997E-2</v>
      </c>
      <c r="Z4178" s="10">
        <f t="shared" si="1007"/>
        <v>0.64666666666666672</v>
      </c>
      <c r="AA4178" s="11">
        <f t="shared" si="1008"/>
        <v>-0.4142979287337446</v>
      </c>
      <c r="AB4178" s="11">
        <f t="shared" si="1015"/>
        <v>-0.18931952478943634</v>
      </c>
      <c r="AC4178" s="11">
        <f t="shared" si="1009"/>
        <v>18.934889810472239</v>
      </c>
      <c r="AD4178" s="9">
        <f t="shared" si="1010"/>
        <v>25.650544504402554</v>
      </c>
      <c r="AE4178" s="10">
        <v>18.653874953660502</v>
      </c>
      <c r="AF4178" s="11">
        <v>25.144069094343902</v>
      </c>
      <c r="AG4178" s="12">
        <v>31.7000071080585</v>
      </c>
      <c r="AH4178" s="10">
        <v>0.46400000000000002</v>
      </c>
      <c r="AI4178" s="11">
        <f t="shared" si="1005"/>
        <v>35.571428571428577</v>
      </c>
      <c r="AJ4178" s="11">
        <f t="shared" si="1006"/>
        <v>14.726027397260275</v>
      </c>
      <c r="AK4178" s="11">
        <f t="shared" si="1011"/>
        <v>0.34221038615179761</v>
      </c>
      <c r="AL4178" s="11">
        <f t="shared" si="1012"/>
        <v>1.903846153846154</v>
      </c>
      <c r="AM4178" s="11">
        <f t="shared" si="1013"/>
        <v>2.1066666666666665</v>
      </c>
      <c r="AN4178" s="3">
        <f t="shared" si="1017"/>
        <v>0.55210643015521066</v>
      </c>
      <c r="AO4178" s="3">
        <f t="shared" si="1014"/>
        <v>0.21951219512195122</v>
      </c>
      <c r="AP4178" s="3" t="s">
        <v>8</v>
      </c>
      <c r="AQ4178" s="124"/>
      <c r="AR4178" s="4"/>
      <c r="AS4178" s="3"/>
    </row>
    <row r="4179" spans="1:45" ht="15" customHeight="1">
      <c r="A4179" s="11">
        <v>1.5609999999999999</v>
      </c>
      <c r="B4179" s="32" t="s">
        <v>28</v>
      </c>
      <c r="C4179" s="17">
        <v>-18.97</v>
      </c>
      <c r="D4179" s="17">
        <v>117.62</v>
      </c>
      <c r="E4179" s="40" t="s">
        <v>29</v>
      </c>
      <c r="F4179" s="18">
        <v>-43.2</v>
      </c>
      <c r="G4179" s="17">
        <v>-39.1</v>
      </c>
      <c r="H4179" s="17">
        <v>-36.1</v>
      </c>
      <c r="I4179" s="17">
        <v>-31.8</v>
      </c>
      <c r="J4179" s="17">
        <v>-26.8</v>
      </c>
      <c r="K4179" s="30">
        <v>-22.4</v>
      </c>
      <c r="L4179" s="10">
        <f t="shared" si="1016"/>
        <v>-18.97</v>
      </c>
      <c r="M4179" s="52" t="str">
        <f t="shared" si="1004"/>
        <v>low latitude</v>
      </c>
      <c r="N4179" s="83" t="s">
        <v>8</v>
      </c>
      <c r="O4179" s="34" t="s">
        <v>8</v>
      </c>
      <c r="P4179" s="34" t="s">
        <v>8</v>
      </c>
      <c r="Q4179" s="34" t="s">
        <v>8</v>
      </c>
      <c r="R4179" s="34" t="s">
        <v>8</v>
      </c>
      <c r="S4179" s="42" t="s">
        <v>8</v>
      </c>
      <c r="T4179" s="10">
        <v>0.27400000000000002</v>
      </c>
      <c r="U4179" s="11">
        <v>9.8000000000000004E-2</v>
      </c>
      <c r="V4179" s="11">
        <v>0.09</v>
      </c>
      <c r="W4179" s="11">
        <v>4.1000000000000002E-2</v>
      </c>
      <c r="X4179" s="11">
        <v>0.46100000000000002</v>
      </c>
      <c r="Y4179" s="12">
        <v>3.5999999999999997E-2</v>
      </c>
      <c r="Z4179" s="10">
        <f t="shared" si="1007"/>
        <v>0.63018867924528299</v>
      </c>
      <c r="AA4179" s="11">
        <f t="shared" si="1008"/>
        <v>-0.40559297290056318</v>
      </c>
      <c r="AB4179" s="11">
        <f t="shared" si="1015"/>
        <v>-0.2005294027892246</v>
      </c>
      <c r="AC4179" s="11">
        <f t="shared" si="1009"/>
        <v>19.522474329211985</v>
      </c>
      <c r="AD4179" s="9">
        <f t="shared" si="1010"/>
        <v>24.883788849217037</v>
      </c>
      <c r="AE4179" s="10">
        <v>17.661071763970501</v>
      </c>
      <c r="AF4179" s="11">
        <v>24.160427576472699</v>
      </c>
      <c r="AG4179" s="12">
        <v>30.559814110286101</v>
      </c>
      <c r="AH4179" s="10">
        <v>0.36</v>
      </c>
      <c r="AI4179" s="11">
        <f t="shared" si="1005"/>
        <v>37.278911564625851</v>
      </c>
      <c r="AJ4179" s="11">
        <f t="shared" si="1006"/>
        <v>11.61290322580645</v>
      </c>
      <c r="AK4179" s="11">
        <f t="shared" si="1011"/>
        <v>0.31542699724517903</v>
      </c>
      <c r="AL4179" s="11">
        <f t="shared" si="1012"/>
        <v>2.1951219512195119</v>
      </c>
      <c r="AM4179" s="11">
        <f t="shared" si="1013"/>
        <v>2.0566037735849059</v>
      </c>
      <c r="AN4179" s="3">
        <f t="shared" si="1017"/>
        <v>0.59436008676789587</v>
      </c>
      <c r="AO4179" s="3">
        <f t="shared" si="1014"/>
        <v>0.1952277657266811</v>
      </c>
      <c r="AP4179" s="3" t="s">
        <v>8</v>
      </c>
      <c r="AQ4179" s="124"/>
      <c r="AR4179" s="4"/>
      <c r="AS4179" s="3"/>
    </row>
    <row r="4180" spans="1:45" ht="15" customHeight="1">
      <c r="A4180" s="11">
        <v>1.5640000000000001</v>
      </c>
      <c r="B4180" s="32" t="s">
        <v>28</v>
      </c>
      <c r="C4180" s="17">
        <v>-18.97</v>
      </c>
      <c r="D4180" s="17">
        <v>117.62</v>
      </c>
      <c r="E4180" s="40" t="s">
        <v>29</v>
      </c>
      <c r="F4180" s="18">
        <v>-43.2</v>
      </c>
      <c r="G4180" s="17">
        <v>-39.1</v>
      </c>
      <c r="H4180" s="17">
        <v>-36.1</v>
      </c>
      <c r="I4180" s="17">
        <v>-31.8</v>
      </c>
      <c r="J4180" s="17">
        <v>-26.8</v>
      </c>
      <c r="K4180" s="30">
        <v>-22.4</v>
      </c>
      <c r="L4180" s="10">
        <f t="shared" si="1016"/>
        <v>-18.97</v>
      </c>
      <c r="M4180" s="52" t="str">
        <f t="shared" si="1004"/>
        <v>low latitude</v>
      </c>
      <c r="N4180" s="83" t="s">
        <v>8</v>
      </c>
      <c r="O4180" s="34" t="s">
        <v>8</v>
      </c>
      <c r="P4180" s="34" t="s">
        <v>8</v>
      </c>
      <c r="Q4180" s="34" t="s">
        <v>8</v>
      </c>
      <c r="R4180" s="34" t="s">
        <v>8</v>
      </c>
      <c r="S4180" s="42" t="s">
        <v>8</v>
      </c>
      <c r="T4180" s="10">
        <v>0.191</v>
      </c>
      <c r="U4180" s="11">
        <v>8.8999999999999996E-2</v>
      </c>
      <c r="V4180" s="11">
        <v>9.9000000000000005E-2</v>
      </c>
      <c r="W4180" s="11">
        <v>4.5999999999999999E-2</v>
      </c>
      <c r="X4180" s="11">
        <v>0.52200000000000002</v>
      </c>
      <c r="Y4180" s="12">
        <v>5.3999999999999999E-2</v>
      </c>
      <c r="Z4180" s="10">
        <f t="shared" si="1007"/>
        <v>0.69097222222222232</v>
      </c>
      <c r="AA4180" s="11">
        <f t="shared" si="1008"/>
        <v>-0.37358066281259289</v>
      </c>
      <c r="AB4180" s="11">
        <f t="shared" si="1015"/>
        <v>-0.16053941134952412</v>
      </c>
      <c r="AC4180" s="11">
        <f t="shared" si="1009"/>
        <v>21.683305260149979</v>
      </c>
      <c r="AD4180" s="9">
        <f t="shared" si="1010"/>
        <v>27.619104263692549</v>
      </c>
      <c r="AE4180" s="10">
        <v>21.2716918505748</v>
      </c>
      <c r="AF4180" s="11">
        <v>27.844150847606901</v>
      </c>
      <c r="AG4180" s="12">
        <v>34.975388877316199</v>
      </c>
      <c r="AH4180" s="10">
        <v>0.23100000000000001</v>
      </c>
      <c r="AI4180" s="11">
        <f t="shared" si="1005"/>
        <v>26.788218793828889</v>
      </c>
      <c r="AJ4180" s="11">
        <f t="shared" si="1006"/>
        <v>22.040816326530614</v>
      </c>
      <c r="AK4180" s="11">
        <f t="shared" si="1011"/>
        <v>0.28888888888888886</v>
      </c>
      <c r="AL4180" s="11">
        <f t="shared" si="1012"/>
        <v>2.1521739130434785</v>
      </c>
      <c r="AM4180" s="11">
        <f t="shared" si="1013"/>
        <v>2.2256944444444446</v>
      </c>
      <c r="AN4180" s="3">
        <f t="shared" si="1017"/>
        <v>0.36590038314176243</v>
      </c>
      <c r="AO4180" s="3">
        <f t="shared" si="1014"/>
        <v>0.18965517241379309</v>
      </c>
      <c r="AP4180" s="3" t="s">
        <v>8</v>
      </c>
      <c r="AQ4180" s="124"/>
      <c r="AR4180" s="4"/>
      <c r="AS4180" s="3"/>
    </row>
    <row r="4181" spans="1:45" ht="15" customHeight="1">
      <c r="A4181" s="11">
        <v>1.5660000000000001</v>
      </c>
      <c r="B4181" s="32" t="s">
        <v>28</v>
      </c>
      <c r="C4181" s="17">
        <v>-18.97</v>
      </c>
      <c r="D4181" s="17">
        <v>117.62</v>
      </c>
      <c r="E4181" s="40" t="s">
        <v>29</v>
      </c>
      <c r="F4181" s="18">
        <v>-43.2</v>
      </c>
      <c r="G4181" s="17">
        <v>-39.1</v>
      </c>
      <c r="H4181" s="17">
        <v>-36.1</v>
      </c>
      <c r="I4181" s="17">
        <v>-31.8</v>
      </c>
      <c r="J4181" s="17">
        <v>-26.8</v>
      </c>
      <c r="K4181" s="30">
        <v>-22.4</v>
      </c>
      <c r="L4181" s="10">
        <f t="shared" si="1016"/>
        <v>-18.97</v>
      </c>
      <c r="M4181" s="52" t="str">
        <f t="shared" si="1004"/>
        <v>low latitude</v>
      </c>
      <c r="N4181" s="83" t="s">
        <v>8</v>
      </c>
      <c r="O4181" s="34" t="s">
        <v>8</v>
      </c>
      <c r="P4181" s="34" t="s">
        <v>8</v>
      </c>
      <c r="Q4181" s="34" t="s">
        <v>8</v>
      </c>
      <c r="R4181" s="34" t="s">
        <v>8</v>
      </c>
      <c r="S4181" s="42" t="s">
        <v>8</v>
      </c>
      <c r="T4181" s="10">
        <v>0.17399999999999999</v>
      </c>
      <c r="U4181" s="11">
        <v>7.0999999999999994E-2</v>
      </c>
      <c r="V4181" s="11">
        <v>7.6999999999999999E-2</v>
      </c>
      <c r="W4181" s="11">
        <v>3.5999999999999997E-2</v>
      </c>
      <c r="X4181" s="11">
        <v>0.59799999999999998</v>
      </c>
      <c r="Y4181" s="12">
        <v>4.2999999999999997E-2</v>
      </c>
      <c r="Z4181" s="10">
        <f t="shared" si="1007"/>
        <v>0.68722466960352413</v>
      </c>
      <c r="AA4181" s="11">
        <f t="shared" si="1008"/>
        <v>-0.37832709783705454</v>
      </c>
      <c r="AB4181" s="11">
        <f t="shared" si="1015"/>
        <v>-0.16290125883866119</v>
      </c>
      <c r="AC4181" s="11">
        <f t="shared" si="1009"/>
        <v>21.362920895998819</v>
      </c>
      <c r="AD4181" s="9">
        <f t="shared" si="1010"/>
        <v>27.457553895435574</v>
      </c>
      <c r="AE4181" s="10">
        <v>21.0296687065822</v>
      </c>
      <c r="AF4181" s="11">
        <v>27.585302515987099</v>
      </c>
      <c r="AG4181" s="12">
        <v>34.7172650425046</v>
      </c>
      <c r="AH4181" s="10">
        <v>0.17499999999999999</v>
      </c>
      <c r="AI4181" s="11">
        <f t="shared" si="1005"/>
        <v>22.538860103626941</v>
      </c>
      <c r="AJ4181" s="11">
        <f t="shared" si="1006"/>
        <v>19.815668202764979</v>
      </c>
      <c r="AK4181" s="11">
        <f t="shared" si="1011"/>
        <v>0.223030303030303</v>
      </c>
      <c r="AL4181" s="11">
        <f t="shared" si="1012"/>
        <v>2.1388888888888888</v>
      </c>
      <c r="AM4181" s="11">
        <f t="shared" si="1013"/>
        <v>2.2246696035242288</v>
      </c>
      <c r="AN4181" s="3">
        <f t="shared" si="1017"/>
        <v>0.29096989966555181</v>
      </c>
      <c r="AO4181" s="3">
        <f t="shared" si="1014"/>
        <v>0.12876254180602006</v>
      </c>
      <c r="AP4181" s="3" t="s">
        <v>8</v>
      </c>
      <c r="AQ4181" s="124"/>
      <c r="AR4181" s="4"/>
      <c r="AS4181" s="3"/>
    </row>
    <row r="4182" spans="1:45" ht="15" customHeight="1">
      <c r="A4182" s="11">
        <v>1.5680000000000001</v>
      </c>
      <c r="B4182" s="32" t="s">
        <v>28</v>
      </c>
      <c r="C4182" s="17">
        <v>-18.97</v>
      </c>
      <c r="D4182" s="17">
        <v>117.62</v>
      </c>
      <c r="E4182" s="40" t="s">
        <v>29</v>
      </c>
      <c r="F4182" s="18">
        <v>-43.2</v>
      </c>
      <c r="G4182" s="17">
        <v>-39.1</v>
      </c>
      <c r="H4182" s="17">
        <v>-36.1</v>
      </c>
      <c r="I4182" s="17">
        <v>-31.8</v>
      </c>
      <c r="J4182" s="17">
        <v>-26.8</v>
      </c>
      <c r="K4182" s="30">
        <v>-22.4</v>
      </c>
      <c r="L4182" s="10">
        <f t="shared" si="1016"/>
        <v>-18.97</v>
      </c>
      <c r="M4182" s="52" t="str">
        <f t="shared" si="1004"/>
        <v>low latitude</v>
      </c>
      <c r="N4182" s="83" t="s">
        <v>8</v>
      </c>
      <c r="O4182" s="34" t="s">
        <v>8</v>
      </c>
      <c r="P4182" s="34" t="s">
        <v>8</v>
      </c>
      <c r="Q4182" s="34" t="s">
        <v>8</v>
      </c>
      <c r="R4182" s="34" t="s">
        <v>8</v>
      </c>
      <c r="S4182" s="42" t="s">
        <v>8</v>
      </c>
      <c r="T4182" s="10">
        <v>0.19600000000000001</v>
      </c>
      <c r="U4182" s="11">
        <v>7.5999999999999998E-2</v>
      </c>
      <c r="V4182" s="11">
        <v>0.08</v>
      </c>
      <c r="W4182" s="11">
        <v>3.6999999999999998E-2</v>
      </c>
      <c r="X4182" s="11">
        <v>0.56899999999999995</v>
      </c>
      <c r="Y4182" s="12">
        <v>4.1000000000000002E-2</v>
      </c>
      <c r="Z4182" s="10">
        <f t="shared" si="1007"/>
        <v>0.67521367521367515</v>
      </c>
      <c r="AA4182" s="11">
        <f t="shared" si="1008"/>
        <v>-0.38246732201583022</v>
      </c>
      <c r="AB4182" s="11">
        <f t="shared" si="1015"/>
        <v>-0.17055877045572027</v>
      </c>
      <c r="AC4182" s="11">
        <f t="shared" si="1009"/>
        <v>21.083455763931457</v>
      </c>
      <c r="AD4182" s="9">
        <f t="shared" si="1010"/>
        <v>26.933780100828734</v>
      </c>
      <c r="AE4182" s="10">
        <v>20.4087713157408</v>
      </c>
      <c r="AF4182" s="11">
        <v>26.8750326179435</v>
      </c>
      <c r="AG4182" s="12">
        <v>33.825291699508398</v>
      </c>
      <c r="AH4182" s="10">
        <v>0.191</v>
      </c>
      <c r="AI4182" s="11">
        <f t="shared" si="1005"/>
        <v>25.620915032679743</v>
      </c>
      <c r="AJ4182" s="11">
        <f t="shared" si="1006"/>
        <v>17.299578059071731</v>
      </c>
      <c r="AK4182" s="11">
        <f t="shared" si="1011"/>
        <v>0.24034869240348691</v>
      </c>
      <c r="AL4182" s="11">
        <f t="shared" si="1012"/>
        <v>2.1621621621621623</v>
      </c>
      <c r="AM4182" s="11">
        <f t="shared" si="1013"/>
        <v>2.1837606837606836</v>
      </c>
      <c r="AN4182" s="3">
        <f t="shared" si="1017"/>
        <v>0.34446397188049216</v>
      </c>
      <c r="AO4182" s="3">
        <f t="shared" si="1014"/>
        <v>0.14059753954305801</v>
      </c>
      <c r="AP4182" s="3" t="s">
        <v>8</v>
      </c>
      <c r="AQ4182" s="124"/>
      <c r="AR4182" s="4"/>
      <c r="AS4182" s="3"/>
    </row>
    <row r="4183" spans="1:45" ht="15" customHeight="1">
      <c r="A4183" s="11">
        <v>1.57</v>
      </c>
      <c r="B4183" s="32" t="s">
        <v>28</v>
      </c>
      <c r="C4183" s="17">
        <v>-18.97</v>
      </c>
      <c r="D4183" s="17">
        <v>117.62</v>
      </c>
      <c r="E4183" s="40" t="s">
        <v>29</v>
      </c>
      <c r="F4183" s="18">
        <v>-43.2</v>
      </c>
      <c r="G4183" s="17">
        <v>-39.1</v>
      </c>
      <c r="H4183" s="17">
        <v>-36.1</v>
      </c>
      <c r="I4183" s="17">
        <v>-31.8</v>
      </c>
      <c r="J4183" s="17">
        <v>-26.8</v>
      </c>
      <c r="K4183" s="30">
        <v>-22.4</v>
      </c>
      <c r="L4183" s="10">
        <f t="shared" si="1016"/>
        <v>-18.97</v>
      </c>
      <c r="M4183" s="52" t="str">
        <f t="shared" ref="M4183:M4246" si="1018">IF(ABS(L4183)&lt;=20,"low latitude",IF(ABS(L4183)&lt;=40,"mid latitude",IF(ABS(L4183)&lt;=50,"transition",IF(ABS(L4183)&gt;50,"high latitude","no category"))))</f>
        <v>low latitude</v>
      </c>
      <c r="N4183" s="83" t="s">
        <v>8</v>
      </c>
      <c r="O4183" s="34" t="s">
        <v>8</v>
      </c>
      <c r="P4183" s="34" t="s">
        <v>8</v>
      </c>
      <c r="Q4183" s="34" t="s">
        <v>8</v>
      </c>
      <c r="R4183" s="34" t="s">
        <v>8</v>
      </c>
      <c r="S4183" s="42" t="s">
        <v>8</v>
      </c>
      <c r="T4183" s="10">
        <v>0.20499999999999999</v>
      </c>
      <c r="U4183" s="11">
        <v>8.2000000000000003E-2</v>
      </c>
      <c r="V4183" s="11">
        <v>8.4000000000000005E-2</v>
      </c>
      <c r="W4183" s="11">
        <v>4.1000000000000002E-2</v>
      </c>
      <c r="X4183" s="11">
        <v>0.54300000000000004</v>
      </c>
      <c r="Y4183" s="12">
        <v>4.4999999999999998E-2</v>
      </c>
      <c r="Z4183" s="10">
        <f t="shared" si="1007"/>
        <v>0.67460317460317454</v>
      </c>
      <c r="AA4183" s="11">
        <f t="shared" si="1008"/>
        <v>-0.39169105939503612</v>
      </c>
      <c r="AB4183" s="11">
        <f t="shared" si="1015"/>
        <v>-0.17095161940327022</v>
      </c>
      <c r="AC4183" s="11">
        <f t="shared" si="1009"/>
        <v>20.46085349083506</v>
      </c>
      <c r="AD4183" s="9">
        <f t="shared" si="1010"/>
        <v>26.906909232816318</v>
      </c>
      <c r="AE4183" s="10">
        <v>20.293443540977002</v>
      </c>
      <c r="AF4183" s="11">
        <v>26.829017540257599</v>
      </c>
      <c r="AG4183" s="12">
        <v>33.737697316197497</v>
      </c>
      <c r="AH4183" s="10">
        <v>0.25800000000000001</v>
      </c>
      <c r="AI4183" s="11">
        <f t="shared" si="1005"/>
        <v>27.406417112299465</v>
      </c>
      <c r="AJ4183" s="11">
        <f t="shared" si="1006"/>
        <v>18</v>
      </c>
      <c r="AK4183" s="11">
        <f t="shared" si="1011"/>
        <v>0.26037735849056604</v>
      </c>
      <c r="AL4183" s="11">
        <f t="shared" si="1012"/>
        <v>2.0487804878048781</v>
      </c>
      <c r="AM4183" s="11">
        <f t="shared" si="1013"/>
        <v>2.1944444444444442</v>
      </c>
      <c r="AN4183" s="3">
        <f t="shared" si="1017"/>
        <v>0.37753222836095757</v>
      </c>
      <c r="AO4183" s="3">
        <f t="shared" si="1014"/>
        <v>0.15469613259668508</v>
      </c>
      <c r="AP4183" s="3" t="s">
        <v>8</v>
      </c>
      <c r="AQ4183" s="124"/>
      <c r="AR4183" s="4"/>
      <c r="AS4183" s="3"/>
    </row>
    <row r="4184" spans="1:45" ht="15" customHeight="1">
      <c r="A4184" s="11">
        <v>1.573</v>
      </c>
      <c r="B4184" s="32" t="s">
        <v>28</v>
      </c>
      <c r="C4184" s="17">
        <v>-18.97</v>
      </c>
      <c r="D4184" s="17">
        <v>117.62</v>
      </c>
      <c r="E4184" s="40" t="s">
        <v>29</v>
      </c>
      <c r="F4184" s="18">
        <v>-43.2</v>
      </c>
      <c r="G4184" s="17">
        <v>-39.1</v>
      </c>
      <c r="H4184" s="17">
        <v>-36.1</v>
      </c>
      <c r="I4184" s="17">
        <v>-31.8</v>
      </c>
      <c r="J4184" s="17">
        <v>-26.8</v>
      </c>
      <c r="K4184" s="30">
        <v>-22.4</v>
      </c>
      <c r="L4184" s="10">
        <f t="shared" si="1016"/>
        <v>-18.97</v>
      </c>
      <c r="M4184" s="52" t="str">
        <f t="shared" si="1018"/>
        <v>low latitude</v>
      </c>
      <c r="N4184" s="83" t="s">
        <v>8</v>
      </c>
      <c r="O4184" s="34" t="s">
        <v>8</v>
      </c>
      <c r="P4184" s="34" t="s">
        <v>8</v>
      </c>
      <c r="Q4184" s="34" t="s">
        <v>8</v>
      </c>
      <c r="R4184" s="34" t="s">
        <v>8</v>
      </c>
      <c r="S4184" s="42" t="s">
        <v>8</v>
      </c>
      <c r="T4184" s="10">
        <v>0.22600000000000001</v>
      </c>
      <c r="U4184" s="11">
        <v>0.09</v>
      </c>
      <c r="V4184" s="11">
        <v>9.2999999999999999E-2</v>
      </c>
      <c r="W4184" s="11">
        <v>4.2999999999999997E-2</v>
      </c>
      <c r="X4184" s="11">
        <v>0.505</v>
      </c>
      <c r="Y4184" s="12">
        <v>4.3999999999999997E-2</v>
      </c>
      <c r="Z4184" s="10">
        <f t="shared" si="1007"/>
        <v>0.66666666666666674</v>
      </c>
      <c r="AA4184" s="11">
        <f t="shared" si="1008"/>
        <v>-0.38562549059346579</v>
      </c>
      <c r="AB4184" s="11">
        <f t="shared" si="1015"/>
        <v>-0.17609125905568118</v>
      </c>
      <c r="AC4184" s="11">
        <f t="shared" si="1009"/>
        <v>20.870279384941057</v>
      </c>
      <c r="AD4184" s="9">
        <f t="shared" si="1010"/>
        <v>26.555357880591409</v>
      </c>
      <c r="AE4184" s="10">
        <v>19.797933527810699</v>
      </c>
      <c r="AF4184" s="11">
        <v>26.337987545367302</v>
      </c>
      <c r="AG4184" s="12">
        <v>33.191906873531401</v>
      </c>
      <c r="AH4184" s="10">
        <v>0.25</v>
      </c>
      <c r="AI4184" s="11">
        <f t="shared" si="1005"/>
        <v>30.91655266757866</v>
      </c>
      <c r="AJ4184" s="11">
        <f t="shared" si="1006"/>
        <v>16.296296296296294</v>
      </c>
      <c r="AK4184" s="11">
        <f t="shared" si="1011"/>
        <v>0.29161290322580641</v>
      </c>
      <c r="AL4184" s="11">
        <f t="shared" si="1012"/>
        <v>2.1627906976744189</v>
      </c>
      <c r="AM4184" s="11">
        <f t="shared" si="1013"/>
        <v>2.1518518518518519</v>
      </c>
      <c r="AN4184" s="3">
        <f t="shared" si="1017"/>
        <v>0.44752475247524753</v>
      </c>
      <c r="AO4184" s="3">
        <f t="shared" si="1014"/>
        <v>0.18415841584158416</v>
      </c>
      <c r="AP4184" s="3" t="s">
        <v>8</v>
      </c>
      <c r="AQ4184" s="124"/>
      <c r="AR4184" s="4"/>
      <c r="AS4184" s="3"/>
    </row>
    <row r="4185" spans="1:45" ht="15" customHeight="1">
      <c r="A4185" s="11">
        <v>1.575</v>
      </c>
      <c r="B4185" s="32" t="s">
        <v>28</v>
      </c>
      <c r="C4185" s="17">
        <v>-18.97</v>
      </c>
      <c r="D4185" s="17">
        <v>117.62</v>
      </c>
      <c r="E4185" s="40" t="s">
        <v>29</v>
      </c>
      <c r="F4185" s="18">
        <v>-43.2</v>
      </c>
      <c r="G4185" s="17">
        <v>-39.1</v>
      </c>
      <c r="H4185" s="17">
        <v>-36.1</v>
      </c>
      <c r="I4185" s="17">
        <v>-31.8</v>
      </c>
      <c r="J4185" s="17">
        <v>-26.8</v>
      </c>
      <c r="K4185" s="30">
        <v>-22.4</v>
      </c>
      <c r="L4185" s="10">
        <f t="shared" si="1016"/>
        <v>-18.97</v>
      </c>
      <c r="M4185" s="52" t="str">
        <f t="shared" si="1018"/>
        <v>low latitude</v>
      </c>
      <c r="N4185" s="83" t="s">
        <v>8</v>
      </c>
      <c r="O4185" s="34" t="s">
        <v>8</v>
      </c>
      <c r="P4185" s="34" t="s">
        <v>8</v>
      </c>
      <c r="Q4185" s="34" t="s">
        <v>8</v>
      </c>
      <c r="R4185" s="34" t="s">
        <v>8</v>
      </c>
      <c r="S4185" s="42" t="s">
        <v>8</v>
      </c>
      <c r="T4185" s="10">
        <v>0.221</v>
      </c>
      <c r="U4185" s="11">
        <v>0.1</v>
      </c>
      <c r="V4185" s="11">
        <v>0.10299999999999999</v>
      </c>
      <c r="W4185" s="11">
        <v>5.0999999999999997E-2</v>
      </c>
      <c r="X4185" s="11">
        <v>0.47399999999999998</v>
      </c>
      <c r="Y4185" s="12">
        <v>5.0999999999999997E-2</v>
      </c>
      <c r="Z4185" s="10">
        <f t="shared" si="1007"/>
        <v>0.67213114754098358</v>
      </c>
      <c r="AA4185" s="11">
        <f t="shared" si="1008"/>
        <v>-0.39199649191476593</v>
      </c>
      <c r="AB4185" s="11">
        <f t="shared" si="1015"/>
        <v>-0.17254597829103155</v>
      </c>
      <c r="AC4185" s="11">
        <f t="shared" si="1009"/>
        <v>20.440236795753297</v>
      </c>
      <c r="AD4185" s="9">
        <f t="shared" si="1010"/>
        <v>26.797855084893442</v>
      </c>
      <c r="AE4185" s="10">
        <v>20.139891788719101</v>
      </c>
      <c r="AF4185" s="11">
        <v>26.6715702709011</v>
      </c>
      <c r="AG4185" s="12">
        <v>33.551043522053902</v>
      </c>
      <c r="AH4185" s="10">
        <v>0.33600000000000002</v>
      </c>
      <c r="AI4185" s="11">
        <f t="shared" si="1005"/>
        <v>31.798561151079141</v>
      </c>
      <c r="AJ4185" s="11">
        <f t="shared" si="1006"/>
        <v>18.749999999999996</v>
      </c>
      <c r="AK4185" s="11">
        <f t="shared" si="1011"/>
        <v>0.32605905006418484</v>
      </c>
      <c r="AL4185" s="11">
        <f t="shared" si="1012"/>
        <v>2.0196078431372548</v>
      </c>
      <c r="AM4185" s="11">
        <f t="shared" si="1013"/>
        <v>2.1737704918032783</v>
      </c>
      <c r="AN4185" s="3">
        <f t="shared" si="1017"/>
        <v>0.46624472573839665</v>
      </c>
      <c r="AO4185" s="3">
        <f t="shared" si="1014"/>
        <v>0.21729957805907174</v>
      </c>
      <c r="AP4185" s="3" t="s">
        <v>8</v>
      </c>
      <c r="AQ4185" s="124"/>
      <c r="AR4185" s="4"/>
      <c r="AS4185" s="3"/>
    </row>
    <row r="4186" spans="1:45" ht="15" customHeight="1">
      <c r="A4186" s="11">
        <v>1.5780000000000001</v>
      </c>
      <c r="B4186" s="32" t="s">
        <v>28</v>
      </c>
      <c r="C4186" s="17">
        <v>-18.97</v>
      </c>
      <c r="D4186" s="17">
        <v>117.62</v>
      </c>
      <c r="E4186" s="40" t="s">
        <v>29</v>
      </c>
      <c r="F4186" s="18">
        <v>-43.2</v>
      </c>
      <c r="G4186" s="17">
        <v>-39.1</v>
      </c>
      <c r="H4186" s="17">
        <v>-36.1</v>
      </c>
      <c r="I4186" s="17">
        <v>-31.8</v>
      </c>
      <c r="J4186" s="17">
        <v>-26.8</v>
      </c>
      <c r="K4186" s="30">
        <v>-22.4</v>
      </c>
      <c r="L4186" s="10">
        <f t="shared" si="1016"/>
        <v>-18.97</v>
      </c>
      <c r="M4186" s="52" t="str">
        <f t="shared" si="1018"/>
        <v>low latitude</v>
      </c>
      <c r="N4186" s="83" t="s">
        <v>8</v>
      </c>
      <c r="O4186" s="34" t="s">
        <v>8</v>
      </c>
      <c r="P4186" s="34" t="s">
        <v>8</v>
      </c>
      <c r="Q4186" s="34" t="s">
        <v>8</v>
      </c>
      <c r="R4186" s="34" t="s">
        <v>8</v>
      </c>
      <c r="S4186" s="42" t="s">
        <v>8</v>
      </c>
      <c r="T4186" s="10">
        <v>0.224</v>
      </c>
      <c r="U4186" s="11">
        <v>9.4E-2</v>
      </c>
      <c r="V4186" s="11">
        <v>9.8000000000000004E-2</v>
      </c>
      <c r="W4186" s="11">
        <v>5.0999999999999997E-2</v>
      </c>
      <c r="X4186" s="11">
        <v>0.48299999999999998</v>
      </c>
      <c r="Y4186" s="12">
        <v>0.05</v>
      </c>
      <c r="Z4186" s="10">
        <f t="shared" si="1007"/>
        <v>0.67918088737201376</v>
      </c>
      <c r="AA4186" s="11">
        <f t="shared" si="1008"/>
        <v>-0.3943801979058173</v>
      </c>
      <c r="AB4186" s="11">
        <f t="shared" si="1015"/>
        <v>-0.16801454394440274</v>
      </c>
      <c r="AC4186" s="11">
        <f t="shared" si="1009"/>
        <v>20.279336641357332</v>
      </c>
      <c r="AD4186" s="9">
        <f t="shared" si="1010"/>
        <v>27.107805194202854</v>
      </c>
      <c r="AE4186" s="10">
        <v>20.5498051936347</v>
      </c>
      <c r="AF4186" s="11">
        <v>27.090782173441301</v>
      </c>
      <c r="AG4186" s="12">
        <v>34.1018924617537</v>
      </c>
      <c r="AH4186" s="10">
        <v>0.32200000000000001</v>
      </c>
      <c r="AI4186" s="11">
        <f t="shared" si="1005"/>
        <v>31.683168316831683</v>
      </c>
      <c r="AJ4186" s="11">
        <f t="shared" si="1006"/>
        <v>18.248175182481752</v>
      </c>
      <c r="AK4186" s="11">
        <f t="shared" si="1011"/>
        <v>0.31314432989690721</v>
      </c>
      <c r="AL4186" s="11">
        <f t="shared" si="1012"/>
        <v>1.9215686274509807</v>
      </c>
      <c r="AM4186" s="11">
        <f t="shared" si="1013"/>
        <v>2.1945392491467577</v>
      </c>
      <c r="AN4186" s="3">
        <f t="shared" si="1017"/>
        <v>0.46376811594202899</v>
      </c>
      <c r="AO4186" s="3">
        <f t="shared" si="1014"/>
        <v>0.20289855072463769</v>
      </c>
      <c r="AP4186" s="3" t="s">
        <v>8</v>
      </c>
      <c r="AQ4186" s="124"/>
      <c r="AR4186" s="4"/>
      <c r="AS4186" s="3"/>
    </row>
    <row r="4187" spans="1:45" ht="15" customHeight="1">
      <c r="A4187" s="11">
        <v>1.58</v>
      </c>
      <c r="B4187" s="32" t="s">
        <v>28</v>
      </c>
      <c r="C4187" s="17">
        <v>-18.97</v>
      </c>
      <c r="D4187" s="17">
        <v>117.62</v>
      </c>
      <c r="E4187" s="40" t="s">
        <v>29</v>
      </c>
      <c r="F4187" s="18">
        <v>-43.2</v>
      </c>
      <c r="G4187" s="17">
        <v>-39.1</v>
      </c>
      <c r="H4187" s="17">
        <v>-36.1</v>
      </c>
      <c r="I4187" s="17">
        <v>-31.8</v>
      </c>
      <c r="J4187" s="17">
        <v>-26.8</v>
      </c>
      <c r="K4187" s="30">
        <v>-22.4</v>
      </c>
      <c r="L4187" s="10">
        <f t="shared" si="1016"/>
        <v>-18.97</v>
      </c>
      <c r="M4187" s="52" t="str">
        <f t="shared" si="1018"/>
        <v>low latitude</v>
      </c>
      <c r="N4187" s="83" t="s">
        <v>8</v>
      </c>
      <c r="O4187" s="34" t="s">
        <v>8</v>
      </c>
      <c r="P4187" s="34" t="s">
        <v>8</v>
      </c>
      <c r="Q4187" s="34" t="s">
        <v>8</v>
      </c>
      <c r="R4187" s="34" t="s">
        <v>8</v>
      </c>
      <c r="S4187" s="42" t="s">
        <v>8</v>
      </c>
      <c r="T4187" s="10">
        <v>0.23499999999999999</v>
      </c>
      <c r="U4187" s="11">
        <v>0.104</v>
      </c>
      <c r="V4187" s="11">
        <v>0.104</v>
      </c>
      <c r="W4187" s="11">
        <v>5.3999999999999999E-2</v>
      </c>
      <c r="X4187" s="11">
        <v>0.45300000000000001</v>
      </c>
      <c r="Y4187" s="12">
        <v>4.9000000000000002E-2</v>
      </c>
      <c r="Z4187" s="10">
        <f t="shared" si="1007"/>
        <v>0.66559485530546625</v>
      </c>
      <c r="AA4187" s="11">
        <f t="shared" si="1008"/>
        <v>-0.40126795202096516</v>
      </c>
      <c r="AB4187" s="11">
        <f t="shared" si="1015"/>
        <v>-0.17679004356991976</v>
      </c>
      <c r="AC4187" s="11">
        <f t="shared" si="1009"/>
        <v>19.814413238584851</v>
      </c>
      <c r="AD4187" s="9">
        <f t="shared" si="1010"/>
        <v>26.507561019817487</v>
      </c>
      <c r="AE4187" s="10">
        <v>19.7701154895427</v>
      </c>
      <c r="AF4187" s="11">
        <v>26.270778725983199</v>
      </c>
      <c r="AG4187" s="12">
        <v>33.0964968541128</v>
      </c>
      <c r="AH4187" s="10">
        <v>0.378</v>
      </c>
      <c r="AI4187" s="11">
        <f t="shared" si="1005"/>
        <v>34.156976744186046</v>
      </c>
      <c r="AJ4187" s="11">
        <f t="shared" si="1006"/>
        <v>17.253521126760564</v>
      </c>
      <c r="AK4187" s="11">
        <f t="shared" si="1011"/>
        <v>0.34293193717277481</v>
      </c>
      <c r="AL4187" s="11">
        <f t="shared" si="1012"/>
        <v>1.9259259259259258</v>
      </c>
      <c r="AM4187" s="11">
        <f t="shared" si="1013"/>
        <v>2.1543408360128615</v>
      </c>
      <c r="AN4187" s="3">
        <f t="shared" si="1017"/>
        <v>0.51876379690949226</v>
      </c>
      <c r="AO4187" s="3">
        <f t="shared" si="1014"/>
        <v>0.22958057395143486</v>
      </c>
      <c r="AP4187" s="3" t="s">
        <v>8</v>
      </c>
      <c r="AQ4187" s="124"/>
      <c r="AR4187" s="4"/>
      <c r="AS4187" s="3"/>
    </row>
    <row r="4188" spans="1:45" ht="15" customHeight="1">
      <c r="A4188" s="11">
        <v>1.583</v>
      </c>
      <c r="B4188" s="32" t="s">
        <v>28</v>
      </c>
      <c r="C4188" s="17">
        <v>-18.97</v>
      </c>
      <c r="D4188" s="17">
        <v>117.62</v>
      </c>
      <c r="E4188" s="40" t="s">
        <v>29</v>
      </c>
      <c r="F4188" s="18">
        <v>-43.2</v>
      </c>
      <c r="G4188" s="17">
        <v>-39.1</v>
      </c>
      <c r="H4188" s="17">
        <v>-36.1</v>
      </c>
      <c r="I4188" s="17">
        <v>-31.8</v>
      </c>
      <c r="J4188" s="17">
        <v>-26.8</v>
      </c>
      <c r="K4188" s="30">
        <v>-22.4</v>
      </c>
      <c r="L4188" s="10">
        <f t="shared" si="1016"/>
        <v>-18.97</v>
      </c>
      <c r="M4188" s="52" t="str">
        <f t="shared" si="1018"/>
        <v>low latitude</v>
      </c>
      <c r="N4188" s="83" t="s">
        <v>8</v>
      </c>
      <c r="O4188" s="34" t="s">
        <v>8</v>
      </c>
      <c r="P4188" s="34" t="s">
        <v>8</v>
      </c>
      <c r="Q4188" s="34" t="s">
        <v>8</v>
      </c>
      <c r="R4188" s="34" t="s">
        <v>8</v>
      </c>
      <c r="S4188" s="42" t="s">
        <v>8</v>
      </c>
      <c r="T4188" s="10">
        <v>0.245</v>
      </c>
      <c r="U4188" s="11">
        <v>8.5999999999999993E-2</v>
      </c>
      <c r="V4188" s="11">
        <v>0.08</v>
      </c>
      <c r="W4188" s="11">
        <v>3.7999999999999999E-2</v>
      </c>
      <c r="X4188" s="11">
        <v>0.51700000000000002</v>
      </c>
      <c r="Y4188" s="12">
        <v>3.4000000000000002E-2</v>
      </c>
      <c r="Z4188" s="10">
        <f t="shared" si="1007"/>
        <v>0.63865546218487401</v>
      </c>
      <c r="AA4188" s="11">
        <f t="shared" si="1008"/>
        <v>-0.40654018043395512</v>
      </c>
      <c r="AB4188" s="11">
        <f t="shared" si="1015"/>
        <v>-0.19473336911173936</v>
      </c>
      <c r="AC4188" s="11">
        <f t="shared" si="1009"/>
        <v>19.458537820708028</v>
      </c>
      <c r="AD4188" s="9">
        <f t="shared" si="1010"/>
        <v>25.280237552757029</v>
      </c>
      <c r="AE4188" s="10">
        <v>18.2044985214294</v>
      </c>
      <c r="AF4188" s="11">
        <v>24.646925540337801</v>
      </c>
      <c r="AG4188" s="12">
        <v>31.1743433740961</v>
      </c>
      <c r="AH4188" s="10">
        <v>0.24399999999999999</v>
      </c>
      <c r="AI4188" s="11">
        <f t="shared" si="1005"/>
        <v>32.15223097112861</v>
      </c>
      <c r="AJ4188" s="11">
        <f t="shared" si="1006"/>
        <v>12.186379928315413</v>
      </c>
      <c r="AK4188" s="11">
        <f t="shared" si="1011"/>
        <v>0.27019867549668874</v>
      </c>
      <c r="AL4188" s="11">
        <f t="shared" si="1012"/>
        <v>2.1052631578947367</v>
      </c>
      <c r="AM4188" s="11">
        <f t="shared" si="1013"/>
        <v>2.0840336134453783</v>
      </c>
      <c r="AN4188" s="3">
        <f t="shared" si="1017"/>
        <v>0.4738878143133462</v>
      </c>
      <c r="AO4188" s="3">
        <f t="shared" si="1014"/>
        <v>0.15473887814313347</v>
      </c>
      <c r="AP4188" s="3" t="s">
        <v>8</v>
      </c>
      <c r="AQ4188" s="124"/>
      <c r="AR4188" s="4"/>
      <c r="AS4188" s="3"/>
    </row>
    <row r="4189" spans="1:45" ht="15" customHeight="1">
      <c r="A4189" s="11">
        <v>1.5860000000000001</v>
      </c>
      <c r="B4189" s="32" t="s">
        <v>28</v>
      </c>
      <c r="C4189" s="17">
        <v>-18.97</v>
      </c>
      <c r="D4189" s="17">
        <v>117.62</v>
      </c>
      <c r="E4189" s="40" t="s">
        <v>29</v>
      </c>
      <c r="F4189" s="18">
        <v>-43.2</v>
      </c>
      <c r="G4189" s="17">
        <v>-39.1</v>
      </c>
      <c r="H4189" s="17">
        <v>-36.1</v>
      </c>
      <c r="I4189" s="17">
        <v>-31.8</v>
      </c>
      <c r="J4189" s="17">
        <v>-26.8</v>
      </c>
      <c r="K4189" s="30">
        <v>-22.4</v>
      </c>
      <c r="L4189" s="10">
        <f t="shared" si="1016"/>
        <v>-18.97</v>
      </c>
      <c r="M4189" s="52" t="str">
        <f t="shared" si="1018"/>
        <v>low latitude</v>
      </c>
      <c r="N4189" s="83" t="s">
        <v>8</v>
      </c>
      <c r="O4189" s="34" t="s">
        <v>8</v>
      </c>
      <c r="P4189" s="34" t="s">
        <v>8</v>
      </c>
      <c r="Q4189" s="34" t="s">
        <v>8</v>
      </c>
      <c r="R4189" s="34" t="s">
        <v>8</v>
      </c>
      <c r="S4189" s="42" t="s">
        <v>8</v>
      </c>
      <c r="T4189" s="10">
        <v>0.25600000000000001</v>
      </c>
      <c r="U4189" s="11">
        <v>7.6999999999999999E-2</v>
      </c>
      <c r="V4189" s="11">
        <v>7.3999999999999996E-2</v>
      </c>
      <c r="W4189" s="11">
        <v>3.4000000000000002E-2</v>
      </c>
      <c r="X4189" s="11">
        <v>0.53</v>
      </c>
      <c r="Y4189" s="12">
        <v>0.03</v>
      </c>
      <c r="Z4189" s="10">
        <f t="shared" si="1007"/>
        <v>0.64186046511627914</v>
      </c>
      <c r="AA4189" s="11">
        <f t="shared" si="1008"/>
        <v>-0.39794000867203766</v>
      </c>
      <c r="AB4189" s="11">
        <f t="shared" si="1015"/>
        <v>-0.19255937351436878</v>
      </c>
      <c r="AC4189" s="11">
        <f t="shared" si="1009"/>
        <v>20.039049414637457</v>
      </c>
      <c r="AD4189" s="9">
        <f t="shared" si="1010"/>
        <v>25.428938851617175</v>
      </c>
      <c r="AE4189" s="10">
        <v>18.296806582525299</v>
      </c>
      <c r="AF4189" s="11">
        <v>24.836349424874498</v>
      </c>
      <c r="AG4189" s="12">
        <v>31.3980487553867</v>
      </c>
      <c r="AH4189" s="10">
        <v>0.25</v>
      </c>
      <c r="AI4189" s="11">
        <f t="shared" si="1005"/>
        <v>32.569974554707379</v>
      </c>
      <c r="AJ4189" s="11">
        <f t="shared" si="1006"/>
        <v>10.489510489510488</v>
      </c>
      <c r="AK4189" s="11">
        <f t="shared" si="1011"/>
        <v>0.24832214765100669</v>
      </c>
      <c r="AL4189" s="11">
        <f t="shared" si="1012"/>
        <v>2.1764705882352939</v>
      </c>
      <c r="AM4189" s="11">
        <f t="shared" si="1013"/>
        <v>2.0790697674418603</v>
      </c>
      <c r="AN4189" s="3">
        <f t="shared" si="1017"/>
        <v>0.48301886792452831</v>
      </c>
      <c r="AO4189" s="3">
        <f t="shared" si="1014"/>
        <v>0.13962264150943396</v>
      </c>
      <c r="AP4189" s="3" t="s">
        <v>8</v>
      </c>
      <c r="AQ4189" s="124"/>
      <c r="AR4189" s="4"/>
      <c r="AS4189" s="3"/>
    </row>
    <row r="4190" spans="1:45" ht="15" customHeight="1">
      <c r="A4190" s="11">
        <v>1.5880000000000001</v>
      </c>
      <c r="B4190" s="32" t="s">
        <v>28</v>
      </c>
      <c r="C4190" s="17">
        <v>-18.97</v>
      </c>
      <c r="D4190" s="17">
        <v>117.62</v>
      </c>
      <c r="E4190" s="40" t="s">
        <v>29</v>
      </c>
      <c r="F4190" s="18">
        <v>-43.2</v>
      </c>
      <c r="G4190" s="17">
        <v>-39.1</v>
      </c>
      <c r="H4190" s="17">
        <v>-36.1</v>
      </c>
      <c r="I4190" s="17">
        <v>-31.8</v>
      </c>
      <c r="J4190" s="17">
        <v>-26.8</v>
      </c>
      <c r="K4190" s="30">
        <v>-22.4</v>
      </c>
      <c r="L4190" s="10">
        <f t="shared" si="1016"/>
        <v>-18.97</v>
      </c>
      <c r="M4190" s="52" t="str">
        <f t="shared" si="1018"/>
        <v>low latitude</v>
      </c>
      <c r="N4190" s="83" t="s">
        <v>8</v>
      </c>
      <c r="O4190" s="34" t="s">
        <v>8</v>
      </c>
      <c r="P4190" s="34" t="s">
        <v>8</v>
      </c>
      <c r="Q4190" s="34" t="s">
        <v>8</v>
      </c>
      <c r="R4190" s="34" t="s">
        <v>8</v>
      </c>
      <c r="S4190" s="42" t="s">
        <v>8</v>
      </c>
      <c r="T4190" s="10">
        <v>0.23799999999999999</v>
      </c>
      <c r="U4190" s="11">
        <v>7.0000000000000007E-2</v>
      </c>
      <c r="V4190" s="11">
        <v>6.9000000000000006E-2</v>
      </c>
      <c r="W4190" s="11">
        <v>0.03</v>
      </c>
      <c r="X4190" s="11">
        <v>0.56599999999999995</v>
      </c>
      <c r="Y4190" s="12">
        <v>2.5999999999999999E-2</v>
      </c>
      <c r="Z4190" s="10">
        <f t="shared" si="1007"/>
        <v>0.64102564102564097</v>
      </c>
      <c r="AA4190" s="11">
        <f t="shared" si="1008"/>
        <v>-0.38903761387641816</v>
      </c>
      <c r="AB4190" s="11">
        <f t="shared" si="1015"/>
        <v>-0.19312459835446164</v>
      </c>
      <c r="AC4190" s="11">
        <f t="shared" si="1009"/>
        <v>20.639961063341772</v>
      </c>
      <c r="AD4190" s="9">
        <f t="shared" si="1010"/>
        <v>25.390277472554825</v>
      </c>
      <c r="AE4190" s="10">
        <v>18.3022480241933</v>
      </c>
      <c r="AF4190" s="11">
        <v>24.830896743820901</v>
      </c>
      <c r="AG4190" s="12">
        <v>31.2935988818321</v>
      </c>
      <c r="AH4190" s="10">
        <v>0.21099999999999999</v>
      </c>
      <c r="AI4190" s="11">
        <f t="shared" si="1005"/>
        <v>29.601990049751244</v>
      </c>
      <c r="AJ4190" s="11">
        <f t="shared" si="1006"/>
        <v>9.8484848484848477</v>
      </c>
      <c r="AK4190" s="11">
        <f t="shared" si="1011"/>
        <v>0.22207621550591328</v>
      </c>
      <c r="AL4190" s="11">
        <f t="shared" si="1012"/>
        <v>2.3000000000000003</v>
      </c>
      <c r="AM4190" s="11">
        <f t="shared" si="1013"/>
        <v>2.0615384615384618</v>
      </c>
      <c r="AN4190" s="3">
        <f t="shared" si="1017"/>
        <v>0.42049469964664316</v>
      </c>
      <c r="AO4190" s="3">
        <f t="shared" si="1014"/>
        <v>0.12190812720848059</v>
      </c>
      <c r="AP4190" s="3" t="s">
        <v>8</v>
      </c>
      <c r="AQ4190" s="124"/>
      <c r="AR4190" s="4"/>
      <c r="AS4190" s="3"/>
    </row>
    <row r="4191" spans="1:45" ht="15" customHeight="1">
      <c r="A4191" s="11">
        <v>1.591</v>
      </c>
      <c r="B4191" s="32" t="s">
        <v>28</v>
      </c>
      <c r="C4191" s="17">
        <v>-18.97</v>
      </c>
      <c r="D4191" s="17">
        <v>117.62</v>
      </c>
      <c r="E4191" s="40" t="s">
        <v>29</v>
      </c>
      <c r="F4191" s="18">
        <v>-43.2</v>
      </c>
      <c r="G4191" s="17">
        <v>-39.1</v>
      </c>
      <c r="H4191" s="17">
        <v>-36.1</v>
      </c>
      <c r="I4191" s="17">
        <v>-31.8</v>
      </c>
      <c r="J4191" s="17">
        <v>-26.8</v>
      </c>
      <c r="K4191" s="30">
        <v>-22.4</v>
      </c>
      <c r="L4191" s="10">
        <f t="shared" si="1016"/>
        <v>-18.97</v>
      </c>
      <c r="M4191" s="52" t="str">
        <f t="shared" si="1018"/>
        <v>low latitude</v>
      </c>
      <c r="N4191" s="83" t="s">
        <v>8</v>
      </c>
      <c r="O4191" s="34" t="s">
        <v>8</v>
      </c>
      <c r="P4191" s="34" t="s">
        <v>8</v>
      </c>
      <c r="Q4191" s="34" t="s">
        <v>8</v>
      </c>
      <c r="R4191" s="34" t="s">
        <v>8</v>
      </c>
      <c r="S4191" s="42" t="s">
        <v>8</v>
      </c>
      <c r="T4191" s="10">
        <v>0.19800000000000001</v>
      </c>
      <c r="U4191" s="11">
        <v>6.9000000000000006E-2</v>
      </c>
      <c r="V4191" s="11">
        <v>7.2999999999999995E-2</v>
      </c>
      <c r="W4191" s="11">
        <v>3.3000000000000002E-2</v>
      </c>
      <c r="X4191" s="11">
        <v>0.59</v>
      </c>
      <c r="Y4191" s="12">
        <v>3.6999999999999998E-2</v>
      </c>
      <c r="Z4191" s="10">
        <f t="shared" si="1007"/>
        <v>0.67452830188679236</v>
      </c>
      <c r="AA4191" s="11">
        <f t="shared" si="1008"/>
        <v>-0.37971518856583858</v>
      </c>
      <c r="AB4191" s="11">
        <f t="shared" si="1015"/>
        <v>-0.17099982346368969</v>
      </c>
      <c r="AC4191" s="11">
        <f t="shared" si="1009"/>
        <v>21.269224771805895</v>
      </c>
      <c r="AD4191" s="9">
        <f t="shared" si="1010"/>
        <v>26.903612075083625</v>
      </c>
      <c r="AE4191" s="10">
        <v>20.254568405431598</v>
      </c>
      <c r="AF4191" s="11">
        <v>26.834271804718099</v>
      </c>
      <c r="AG4191" s="12">
        <v>33.744452003246998</v>
      </c>
      <c r="AH4191" s="10">
        <v>0.17699999999999999</v>
      </c>
      <c r="AI4191" s="11">
        <f t="shared" si="1005"/>
        <v>25.126903553299488</v>
      </c>
      <c r="AJ4191" s="11">
        <f t="shared" si="1006"/>
        <v>15.744680851063828</v>
      </c>
      <c r="AK4191" s="11">
        <f t="shared" si="1011"/>
        <v>0.21820448877805487</v>
      </c>
      <c r="AL4191" s="11">
        <f t="shared" si="1012"/>
        <v>2.2121212121212119</v>
      </c>
      <c r="AM4191" s="11">
        <f t="shared" si="1013"/>
        <v>2.1792452830188673</v>
      </c>
      <c r="AN4191" s="3">
        <f t="shared" si="1017"/>
        <v>0.33559322033898309</v>
      </c>
      <c r="AO4191" s="3">
        <f t="shared" si="1014"/>
        <v>0.12372881355932203</v>
      </c>
      <c r="AP4191" s="3" t="s">
        <v>8</v>
      </c>
      <c r="AQ4191" s="124"/>
      <c r="AR4191" s="4"/>
      <c r="AS4191" s="3"/>
    </row>
    <row r="4192" spans="1:45" ht="15" customHeight="1">
      <c r="A4192" s="11">
        <v>1.5940000000000001</v>
      </c>
      <c r="B4192" s="32" t="s">
        <v>28</v>
      </c>
      <c r="C4192" s="17">
        <v>-18.97</v>
      </c>
      <c r="D4192" s="17">
        <v>117.62</v>
      </c>
      <c r="E4192" s="40" t="s">
        <v>29</v>
      </c>
      <c r="F4192" s="18">
        <v>-43.2</v>
      </c>
      <c r="G4192" s="17">
        <v>-39.1</v>
      </c>
      <c r="H4192" s="17">
        <v>-36.1</v>
      </c>
      <c r="I4192" s="17">
        <v>-31.8</v>
      </c>
      <c r="J4192" s="17">
        <v>-26.8</v>
      </c>
      <c r="K4192" s="30">
        <v>-22.4</v>
      </c>
      <c r="L4192" s="10">
        <f t="shared" si="1016"/>
        <v>-18.97</v>
      </c>
      <c r="M4192" s="52" t="str">
        <f t="shared" si="1018"/>
        <v>low latitude</v>
      </c>
      <c r="N4192" s="83" t="s">
        <v>8</v>
      </c>
      <c r="O4192" s="34" t="s">
        <v>8</v>
      </c>
      <c r="P4192" s="34" t="s">
        <v>8</v>
      </c>
      <c r="Q4192" s="34" t="s">
        <v>8</v>
      </c>
      <c r="R4192" s="34" t="s">
        <v>8</v>
      </c>
      <c r="S4192" s="42" t="s">
        <v>8</v>
      </c>
      <c r="T4192" s="10">
        <v>0.17499999999999999</v>
      </c>
      <c r="U4192" s="11">
        <v>6.7000000000000004E-2</v>
      </c>
      <c r="V4192" s="11">
        <v>7.4999999999999997E-2</v>
      </c>
      <c r="W4192" s="11">
        <v>3.3000000000000002E-2</v>
      </c>
      <c r="X4192" s="11">
        <v>0.61099999999999999</v>
      </c>
      <c r="Y4192" s="12">
        <v>3.9E-2</v>
      </c>
      <c r="Z4192" s="10">
        <f t="shared" si="1007"/>
        <v>0.6869158878504672</v>
      </c>
      <c r="AA4192" s="11">
        <f t="shared" si="1008"/>
        <v>-0.36797678529459449</v>
      </c>
      <c r="AB4192" s="11">
        <f t="shared" si="1015"/>
        <v>-0.1630964386010148</v>
      </c>
      <c r="AC4192" s="11">
        <f t="shared" si="1009"/>
        <v>22.061566992614871</v>
      </c>
      <c r="AD4192" s="9">
        <f t="shared" si="1010"/>
        <v>27.444203599690589</v>
      </c>
      <c r="AE4192" s="10">
        <v>21.0053278213148</v>
      </c>
      <c r="AF4192" s="11">
        <v>27.557703319906398</v>
      </c>
      <c r="AG4192" s="12">
        <v>34.6658170021148</v>
      </c>
      <c r="AH4192" s="10">
        <v>0.14299999999999999</v>
      </c>
      <c r="AI4192" s="11">
        <f t="shared" si="1005"/>
        <v>22.264631043256994</v>
      </c>
      <c r="AJ4192" s="11">
        <f t="shared" si="1006"/>
        <v>18.22429906542056</v>
      </c>
      <c r="AK4192" s="11">
        <f t="shared" si="1011"/>
        <v>0.21212121212121213</v>
      </c>
      <c r="AL4192" s="11">
        <f t="shared" si="1012"/>
        <v>2.2727272727272725</v>
      </c>
      <c r="AM4192" s="11">
        <f t="shared" si="1013"/>
        <v>2.2056074766355138</v>
      </c>
      <c r="AN4192" s="3">
        <f t="shared" si="1017"/>
        <v>0.28641571194762683</v>
      </c>
      <c r="AO4192" s="3">
        <f t="shared" si="1014"/>
        <v>0.12274959083469722</v>
      </c>
      <c r="AP4192" s="3" t="s">
        <v>8</v>
      </c>
      <c r="AQ4192" s="124"/>
      <c r="AR4192" s="4"/>
      <c r="AS4192" s="3"/>
    </row>
    <row r="4193" spans="1:45" ht="15" customHeight="1">
      <c r="A4193" s="11">
        <v>1.5960000000000001</v>
      </c>
      <c r="B4193" s="32" t="s">
        <v>28</v>
      </c>
      <c r="C4193" s="17">
        <v>-18.97</v>
      </c>
      <c r="D4193" s="17">
        <v>117.62</v>
      </c>
      <c r="E4193" s="40" t="s">
        <v>29</v>
      </c>
      <c r="F4193" s="18">
        <v>-43.2</v>
      </c>
      <c r="G4193" s="17">
        <v>-39.1</v>
      </c>
      <c r="H4193" s="17">
        <v>-36.1</v>
      </c>
      <c r="I4193" s="17">
        <v>-31.8</v>
      </c>
      <c r="J4193" s="17">
        <v>-26.8</v>
      </c>
      <c r="K4193" s="30">
        <v>-22.4</v>
      </c>
      <c r="L4193" s="10">
        <f t="shared" si="1016"/>
        <v>-18.97</v>
      </c>
      <c r="M4193" s="52" t="str">
        <f t="shared" si="1018"/>
        <v>low latitude</v>
      </c>
      <c r="N4193" s="83" t="s">
        <v>8</v>
      </c>
      <c r="O4193" s="34" t="s">
        <v>8</v>
      </c>
      <c r="P4193" s="34" t="s">
        <v>8</v>
      </c>
      <c r="Q4193" s="34" t="s">
        <v>8</v>
      </c>
      <c r="R4193" s="34" t="s">
        <v>8</v>
      </c>
      <c r="S4193" s="42" t="s">
        <v>8</v>
      </c>
      <c r="T4193" s="10">
        <v>0.155</v>
      </c>
      <c r="U4193" s="11">
        <v>6.4000000000000001E-2</v>
      </c>
      <c r="V4193" s="11">
        <v>7.3999999999999996E-2</v>
      </c>
      <c r="W4193" s="11">
        <v>3.3000000000000002E-2</v>
      </c>
      <c r="X4193" s="11">
        <v>0.63100000000000001</v>
      </c>
      <c r="Y4193" s="12">
        <v>4.2999999999999997E-2</v>
      </c>
      <c r="Z4193" s="10">
        <f t="shared" si="1007"/>
        <v>0.70093457943925219</v>
      </c>
      <c r="AA4193" s="11">
        <f t="shared" si="1008"/>
        <v>-0.36376439066117772</v>
      </c>
      <c r="AB4193" s="11">
        <f t="shared" si="1015"/>
        <v>-0.15432251429350968</v>
      </c>
      <c r="AC4193" s="11">
        <f t="shared" si="1009"/>
        <v>22.345903630370504</v>
      </c>
      <c r="AD4193" s="9">
        <f t="shared" si="1010"/>
        <v>28.044340022323937</v>
      </c>
      <c r="AE4193" s="10">
        <v>21.877853751145899</v>
      </c>
      <c r="AF4193" s="11">
        <v>28.4392295611047</v>
      </c>
      <c r="AG4193" s="12">
        <v>35.722814100309499</v>
      </c>
      <c r="AH4193" s="10">
        <v>0.128</v>
      </c>
      <c r="AI4193" s="11">
        <f t="shared" si="1005"/>
        <v>19.720101781170481</v>
      </c>
      <c r="AJ4193" s="11">
        <f t="shared" si="1006"/>
        <v>21.717171717171716</v>
      </c>
      <c r="AK4193" s="11">
        <f t="shared" si="1011"/>
        <v>0.20236686390532543</v>
      </c>
      <c r="AL4193" s="11">
        <f t="shared" si="1012"/>
        <v>2.2424242424242422</v>
      </c>
      <c r="AM4193" s="11">
        <f t="shared" si="1013"/>
        <v>2.2570093457943923</v>
      </c>
      <c r="AN4193" s="3">
        <f t="shared" si="1017"/>
        <v>0.24564183835182249</v>
      </c>
      <c r="AO4193" s="3">
        <f t="shared" si="1014"/>
        <v>0.11727416798732171</v>
      </c>
      <c r="AP4193" s="3" t="s">
        <v>8</v>
      </c>
      <c r="AQ4193" s="124"/>
      <c r="AR4193" s="4"/>
      <c r="AS4193" s="3"/>
    </row>
    <row r="4194" spans="1:45" ht="15" customHeight="1">
      <c r="A4194" s="11">
        <v>1.599</v>
      </c>
      <c r="B4194" s="32" t="s">
        <v>28</v>
      </c>
      <c r="C4194" s="17">
        <v>-18.97</v>
      </c>
      <c r="D4194" s="17">
        <v>117.62</v>
      </c>
      <c r="E4194" s="40" t="s">
        <v>29</v>
      </c>
      <c r="F4194" s="18">
        <v>-43.2</v>
      </c>
      <c r="G4194" s="17">
        <v>-39.1</v>
      </c>
      <c r="H4194" s="17">
        <v>-36.1</v>
      </c>
      <c r="I4194" s="17">
        <v>-31.8</v>
      </c>
      <c r="J4194" s="17">
        <v>-26.8</v>
      </c>
      <c r="K4194" s="30">
        <v>-22.4</v>
      </c>
      <c r="L4194" s="10">
        <f t="shared" si="1016"/>
        <v>-18.97</v>
      </c>
      <c r="M4194" s="52" t="str">
        <f t="shared" si="1018"/>
        <v>low latitude</v>
      </c>
      <c r="N4194" s="83" t="s">
        <v>8</v>
      </c>
      <c r="O4194" s="34" t="s">
        <v>8</v>
      </c>
      <c r="P4194" s="34" t="s">
        <v>8</v>
      </c>
      <c r="Q4194" s="34" t="s">
        <v>8</v>
      </c>
      <c r="R4194" s="34" t="s">
        <v>8</v>
      </c>
      <c r="S4194" s="42" t="s">
        <v>8</v>
      </c>
      <c r="T4194" s="10">
        <v>0.152</v>
      </c>
      <c r="U4194" s="11">
        <v>6.7000000000000004E-2</v>
      </c>
      <c r="V4194" s="11">
        <v>7.5999999999999998E-2</v>
      </c>
      <c r="W4194" s="11">
        <v>3.4000000000000002E-2</v>
      </c>
      <c r="X4194" s="11">
        <v>0.626</v>
      </c>
      <c r="Y4194" s="12">
        <v>4.4999999999999998E-2</v>
      </c>
      <c r="Z4194" s="10">
        <f t="shared" si="1007"/>
        <v>0.69819819819819806</v>
      </c>
      <c r="AA4194" s="11">
        <f t="shared" si="1008"/>
        <v>-0.36715967408101535</v>
      </c>
      <c r="AB4194" s="11">
        <f t="shared" si="1015"/>
        <v>-0.15602127628034723</v>
      </c>
      <c r="AC4194" s="11">
        <f t="shared" si="1009"/>
        <v>22.116721999531464</v>
      </c>
      <c r="AD4194" s="9">
        <f t="shared" si="1010"/>
        <v>27.928144702424248</v>
      </c>
      <c r="AE4194" s="10">
        <v>21.673682317101001</v>
      </c>
      <c r="AF4194" s="11">
        <v>28.2569523795114</v>
      </c>
      <c r="AG4194" s="12">
        <v>35.4915082735764</v>
      </c>
      <c r="AH4194" s="10">
        <v>0.11700000000000001</v>
      </c>
      <c r="AI4194" s="11">
        <f t="shared" si="1005"/>
        <v>19.537275064267352</v>
      </c>
      <c r="AJ4194" s="11">
        <f t="shared" si="1006"/>
        <v>22.842639593908629</v>
      </c>
      <c r="AK4194" s="11">
        <f t="shared" si="1011"/>
        <v>0.20872641509433962</v>
      </c>
      <c r="AL4194" s="11">
        <f t="shared" si="1012"/>
        <v>2.2352941176470584</v>
      </c>
      <c r="AM4194" s="11">
        <f t="shared" si="1013"/>
        <v>2.2567567567567566</v>
      </c>
      <c r="AN4194" s="3">
        <f t="shared" si="1017"/>
        <v>0.24281150159744408</v>
      </c>
      <c r="AO4194" s="3">
        <f t="shared" si="1014"/>
        <v>0.12140575079872204</v>
      </c>
      <c r="AP4194" s="3" t="s">
        <v>8</v>
      </c>
      <c r="AQ4194" s="124"/>
      <c r="AR4194" s="4"/>
      <c r="AS4194" s="3"/>
    </row>
    <row r="4195" spans="1:45" ht="15" customHeight="1">
      <c r="A4195" s="11">
        <v>1.6020000000000001</v>
      </c>
      <c r="B4195" s="32" t="s">
        <v>28</v>
      </c>
      <c r="C4195" s="17">
        <v>-18.97</v>
      </c>
      <c r="D4195" s="17">
        <v>117.62</v>
      </c>
      <c r="E4195" s="40" t="s">
        <v>29</v>
      </c>
      <c r="F4195" s="18">
        <v>-43.2</v>
      </c>
      <c r="G4195" s="17">
        <v>-39.1</v>
      </c>
      <c r="H4195" s="17">
        <v>-36.1</v>
      </c>
      <c r="I4195" s="17">
        <v>-31.8</v>
      </c>
      <c r="J4195" s="17">
        <v>-26.8</v>
      </c>
      <c r="K4195" s="30">
        <v>-22.4</v>
      </c>
      <c r="L4195" s="10">
        <f t="shared" si="1016"/>
        <v>-18.97</v>
      </c>
      <c r="M4195" s="52" t="str">
        <f t="shared" si="1018"/>
        <v>low latitude</v>
      </c>
      <c r="N4195" s="83" t="s">
        <v>8</v>
      </c>
      <c r="O4195" s="34" t="s">
        <v>8</v>
      </c>
      <c r="P4195" s="34" t="s">
        <v>8</v>
      </c>
      <c r="Q4195" s="34" t="s">
        <v>8</v>
      </c>
      <c r="R4195" s="34" t="s">
        <v>8</v>
      </c>
      <c r="S4195" s="42" t="s">
        <v>8</v>
      </c>
      <c r="T4195" s="10">
        <v>0.151</v>
      </c>
      <c r="U4195" s="11">
        <v>6.4000000000000001E-2</v>
      </c>
      <c r="V4195" s="11">
        <v>7.6999999999999999E-2</v>
      </c>
      <c r="W4195" s="11">
        <v>3.4000000000000002E-2</v>
      </c>
      <c r="X4195" s="11">
        <v>0.628</v>
      </c>
      <c r="Y4195" s="12">
        <v>4.5999999999999999E-2</v>
      </c>
      <c r="Z4195" s="10">
        <f t="shared" si="1007"/>
        <v>0.71040723981900444</v>
      </c>
      <c r="AA4195" s="11">
        <f t="shared" si="1008"/>
        <v>-0.35654732351381263</v>
      </c>
      <c r="AB4195" s="11">
        <f t="shared" si="1015"/>
        <v>-0.14849262127587701</v>
      </c>
      <c r="AC4195" s="11">
        <f t="shared" si="1009"/>
        <v>22.833055662817646</v>
      </c>
      <c r="AD4195" s="9">
        <f t="shared" si="1010"/>
        <v>28.443104704730011</v>
      </c>
      <c r="AE4195" s="10">
        <v>22.360281800413102</v>
      </c>
      <c r="AF4195" s="11">
        <v>28.997087754151099</v>
      </c>
      <c r="AG4195" s="12">
        <v>36.416521223017703</v>
      </c>
      <c r="AH4195" s="10">
        <v>0.14399999999999999</v>
      </c>
      <c r="AI4195" s="11">
        <f t="shared" ref="AI4195:AI4258" si="1019">((T4195)/(T4195+X4195))*100</f>
        <v>19.383825417201539</v>
      </c>
      <c r="AJ4195" s="11">
        <f t="shared" ref="AJ4195:AJ4258" si="1020">((Y4195)/(T4195+Y4195))*100</f>
        <v>23.350253807106597</v>
      </c>
      <c r="AK4195" s="11">
        <f t="shared" si="1011"/>
        <v>0.2061248527679623</v>
      </c>
      <c r="AL4195" s="11">
        <f t="shared" si="1012"/>
        <v>2.2647058823529411</v>
      </c>
      <c r="AM4195" s="11">
        <f t="shared" si="1013"/>
        <v>2.2805429864253393</v>
      </c>
      <c r="AN4195" s="3">
        <f t="shared" si="1017"/>
        <v>0.24044585987261147</v>
      </c>
      <c r="AO4195" s="3">
        <f t="shared" si="1014"/>
        <v>0.12261146496815287</v>
      </c>
      <c r="AP4195" s="3" t="s">
        <v>8</v>
      </c>
      <c r="AQ4195" s="124"/>
      <c r="AR4195" s="4"/>
      <c r="AS4195" s="3"/>
    </row>
    <row r="4196" spans="1:45" ht="15" customHeight="1">
      <c r="A4196" s="11">
        <v>1.6040000000000001</v>
      </c>
      <c r="B4196" s="32" t="s">
        <v>28</v>
      </c>
      <c r="C4196" s="17">
        <v>-18.97</v>
      </c>
      <c r="D4196" s="17">
        <v>117.62</v>
      </c>
      <c r="E4196" s="40" t="s">
        <v>29</v>
      </c>
      <c r="F4196" s="18">
        <v>-43.2</v>
      </c>
      <c r="G4196" s="17">
        <v>-39.1</v>
      </c>
      <c r="H4196" s="17">
        <v>-36.1</v>
      </c>
      <c r="I4196" s="17">
        <v>-31.8</v>
      </c>
      <c r="J4196" s="17">
        <v>-26.8</v>
      </c>
      <c r="K4196" s="30">
        <v>-22.4</v>
      </c>
      <c r="L4196" s="10">
        <f t="shared" si="1016"/>
        <v>-18.97</v>
      </c>
      <c r="M4196" s="52" t="str">
        <f t="shared" si="1018"/>
        <v>low latitude</v>
      </c>
      <c r="N4196" s="83" t="s">
        <v>8</v>
      </c>
      <c r="O4196" s="34" t="s">
        <v>8</v>
      </c>
      <c r="P4196" s="34" t="s">
        <v>8</v>
      </c>
      <c r="Q4196" s="34" t="s">
        <v>8</v>
      </c>
      <c r="R4196" s="34" t="s">
        <v>8</v>
      </c>
      <c r="S4196" s="42" t="s">
        <v>8</v>
      </c>
      <c r="T4196" s="10">
        <v>0.16500000000000001</v>
      </c>
      <c r="U4196" s="11">
        <v>6.7000000000000004E-2</v>
      </c>
      <c r="V4196" s="11">
        <v>7.5999999999999998E-2</v>
      </c>
      <c r="W4196" s="11">
        <v>3.4000000000000002E-2</v>
      </c>
      <c r="X4196" s="11">
        <v>0.61499999999999999</v>
      </c>
      <c r="Y4196" s="12">
        <v>4.2999999999999997E-2</v>
      </c>
      <c r="Z4196" s="10">
        <f t="shared" si="1007"/>
        <v>0.69545454545454533</v>
      </c>
      <c r="AA4196" s="11">
        <f t="shared" si="1008"/>
        <v>-0.36715967408101535</v>
      </c>
      <c r="AB4196" s="11">
        <f t="shared" si="1015"/>
        <v>-0.15773125000460753</v>
      </c>
      <c r="AC4196" s="11">
        <f t="shared" si="1009"/>
        <v>22.116721999531464</v>
      </c>
      <c r="AD4196" s="9">
        <f t="shared" si="1010"/>
        <v>27.811182499684847</v>
      </c>
      <c r="AE4196" s="10">
        <v>21.512062480928599</v>
      </c>
      <c r="AF4196" s="11">
        <v>28.0853401149874</v>
      </c>
      <c r="AG4196" s="12">
        <v>35.266396241085403</v>
      </c>
      <c r="AH4196" s="10">
        <v>0.157</v>
      </c>
      <c r="AI4196" s="11">
        <f t="shared" si="1019"/>
        <v>21.153846153846153</v>
      </c>
      <c r="AJ4196" s="11">
        <f t="shared" si="1020"/>
        <v>20.67307692307692</v>
      </c>
      <c r="AK4196" s="11">
        <f t="shared" si="1011"/>
        <v>0.21197604790419161</v>
      </c>
      <c r="AL4196" s="11">
        <f t="shared" si="1012"/>
        <v>2.2352941176470584</v>
      </c>
      <c r="AM4196" s="11">
        <f t="shared" si="1013"/>
        <v>2.2409090909090907</v>
      </c>
      <c r="AN4196" s="3">
        <f t="shared" si="1017"/>
        <v>0.26829268292682928</v>
      </c>
      <c r="AO4196" s="3">
        <f t="shared" si="1014"/>
        <v>0.12357723577235773</v>
      </c>
      <c r="AP4196" s="3" t="s">
        <v>8</v>
      </c>
      <c r="AQ4196" s="124"/>
      <c r="AR4196" s="4"/>
      <c r="AS4196" s="3"/>
    </row>
    <row r="4197" spans="1:45" ht="15" customHeight="1">
      <c r="A4197" s="11">
        <v>1.607</v>
      </c>
      <c r="B4197" s="32" t="s">
        <v>28</v>
      </c>
      <c r="C4197" s="17">
        <v>-18.97</v>
      </c>
      <c r="D4197" s="17">
        <v>117.62</v>
      </c>
      <c r="E4197" s="40" t="s">
        <v>29</v>
      </c>
      <c r="F4197" s="18">
        <v>-43.2</v>
      </c>
      <c r="G4197" s="17">
        <v>-39.1</v>
      </c>
      <c r="H4197" s="17">
        <v>-36.1</v>
      </c>
      <c r="I4197" s="17">
        <v>-31.8</v>
      </c>
      <c r="J4197" s="17">
        <v>-26.8</v>
      </c>
      <c r="K4197" s="30">
        <v>-22.4</v>
      </c>
      <c r="L4197" s="10">
        <f t="shared" si="1016"/>
        <v>-18.97</v>
      </c>
      <c r="M4197" s="52" t="str">
        <f t="shared" si="1018"/>
        <v>low latitude</v>
      </c>
      <c r="N4197" s="83" t="s">
        <v>8</v>
      </c>
      <c r="O4197" s="34" t="s">
        <v>8</v>
      </c>
      <c r="P4197" s="34" t="s">
        <v>8</v>
      </c>
      <c r="Q4197" s="34" t="s">
        <v>8</v>
      </c>
      <c r="R4197" s="34" t="s">
        <v>8</v>
      </c>
      <c r="S4197" s="42" t="s">
        <v>8</v>
      </c>
      <c r="T4197" s="10">
        <v>0.2</v>
      </c>
      <c r="U4197" s="11">
        <v>7.2999999999999995E-2</v>
      </c>
      <c r="V4197" s="11">
        <v>7.4999999999999997E-2</v>
      </c>
      <c r="W4197" s="11">
        <v>3.4000000000000002E-2</v>
      </c>
      <c r="X4197" s="11">
        <v>0.58099999999999996</v>
      </c>
      <c r="Y4197" s="12">
        <v>3.6999999999999998E-2</v>
      </c>
      <c r="Z4197" s="10">
        <f t="shared" si="1007"/>
        <v>0.66666666666666663</v>
      </c>
      <c r="AA4197" s="11">
        <f t="shared" si="1008"/>
        <v>-0.38501012459337475</v>
      </c>
      <c r="AB4197" s="11">
        <f t="shared" si="1015"/>
        <v>-0.17609125905568127</v>
      </c>
      <c r="AC4197" s="11">
        <f t="shared" si="1009"/>
        <v>20.911816589947204</v>
      </c>
      <c r="AD4197" s="9">
        <f t="shared" si="1010"/>
        <v>26.555357880591401</v>
      </c>
      <c r="AE4197" s="10">
        <v>19.797562003229199</v>
      </c>
      <c r="AF4197" s="11">
        <v>26.352696702366899</v>
      </c>
      <c r="AG4197" s="12">
        <v>33.2768443728459</v>
      </c>
      <c r="AH4197" s="10">
        <v>0.16700000000000001</v>
      </c>
      <c r="AI4197" s="11">
        <f t="shared" si="1019"/>
        <v>25.608194622279136</v>
      </c>
      <c r="AJ4197" s="11">
        <f t="shared" si="1020"/>
        <v>15.61181434599156</v>
      </c>
      <c r="AK4197" s="11">
        <f t="shared" si="1011"/>
        <v>0.22750000000000001</v>
      </c>
      <c r="AL4197" s="11">
        <f t="shared" si="1012"/>
        <v>2.2058823529411762</v>
      </c>
      <c r="AM4197" s="11">
        <f t="shared" si="1013"/>
        <v>2.1598173515981736</v>
      </c>
      <c r="AN4197" s="3">
        <f t="shared" si="1017"/>
        <v>0.34423407917383825</v>
      </c>
      <c r="AO4197" s="3">
        <f t="shared" si="1014"/>
        <v>0.12908777969018934</v>
      </c>
      <c r="AP4197" s="3" t="s">
        <v>8</v>
      </c>
      <c r="AQ4197" s="124"/>
      <c r="AR4197" s="4"/>
      <c r="AS4197" s="3"/>
    </row>
    <row r="4198" spans="1:45" ht="15" customHeight="1">
      <c r="A4198" s="11">
        <v>1.609</v>
      </c>
      <c r="B4198" s="32" t="s">
        <v>28</v>
      </c>
      <c r="C4198" s="17">
        <v>-18.97</v>
      </c>
      <c r="D4198" s="17">
        <v>117.62</v>
      </c>
      <c r="E4198" s="40" t="s">
        <v>29</v>
      </c>
      <c r="F4198" s="18">
        <v>-43.2</v>
      </c>
      <c r="G4198" s="17">
        <v>-39.1</v>
      </c>
      <c r="H4198" s="17">
        <v>-36.1</v>
      </c>
      <c r="I4198" s="17">
        <v>-31.8</v>
      </c>
      <c r="J4198" s="17">
        <v>-26.8</v>
      </c>
      <c r="K4198" s="30">
        <v>-22.4</v>
      </c>
      <c r="L4198" s="10">
        <f t="shared" si="1016"/>
        <v>-18.97</v>
      </c>
      <c r="M4198" s="52" t="str">
        <f t="shared" si="1018"/>
        <v>low latitude</v>
      </c>
      <c r="N4198" s="83" t="s">
        <v>8</v>
      </c>
      <c r="O4198" s="34" t="s">
        <v>8</v>
      </c>
      <c r="P4198" s="34" t="s">
        <v>8</v>
      </c>
      <c r="Q4198" s="34" t="s">
        <v>8</v>
      </c>
      <c r="R4198" s="34" t="s">
        <v>8</v>
      </c>
      <c r="S4198" s="42" t="s">
        <v>8</v>
      </c>
      <c r="T4198" s="10">
        <v>0.19500000000000001</v>
      </c>
      <c r="U4198" s="11">
        <v>7.4999999999999997E-2</v>
      </c>
      <c r="V4198" s="11">
        <v>8.3000000000000004E-2</v>
      </c>
      <c r="W4198" s="11">
        <v>3.5000000000000003E-2</v>
      </c>
      <c r="X4198" s="11">
        <v>0.57099999999999995</v>
      </c>
      <c r="Y4198" s="12">
        <v>4.1000000000000002E-2</v>
      </c>
      <c r="Z4198" s="10">
        <f t="shared" si="1007"/>
        <v>0.6794871794871794</v>
      </c>
      <c r="AA4198" s="11">
        <f t="shared" si="1008"/>
        <v>-0.3664792166316998</v>
      </c>
      <c r="AB4198" s="11">
        <f t="shared" si="1015"/>
        <v>-0.16781873308969142</v>
      </c>
      <c r="AC4198" s="11">
        <f t="shared" si="1009"/>
        <v>22.162652877360262</v>
      </c>
      <c r="AD4198" s="9">
        <f t="shared" si="1010"/>
        <v>27.121198656665108</v>
      </c>
      <c r="AE4198" s="10">
        <v>20.601444319233501</v>
      </c>
      <c r="AF4198" s="11">
        <v>27.141147269787002</v>
      </c>
      <c r="AG4198" s="12">
        <v>34.240561359884502</v>
      </c>
      <c r="AH4198" s="10">
        <v>0.157</v>
      </c>
      <c r="AI4198" s="11">
        <f t="shared" si="1019"/>
        <v>25.456919060052218</v>
      </c>
      <c r="AJ4198" s="11">
        <f t="shared" si="1020"/>
        <v>17.372881355932204</v>
      </c>
      <c r="AK4198" s="11">
        <f t="shared" si="1011"/>
        <v>0.23975155279503105</v>
      </c>
      <c r="AL4198" s="11">
        <f t="shared" si="1012"/>
        <v>2.3714285714285714</v>
      </c>
      <c r="AM4198" s="11">
        <f t="shared" si="1013"/>
        <v>2.1794871794871793</v>
      </c>
      <c r="AN4198" s="3">
        <f t="shared" si="1017"/>
        <v>0.34150612959719795</v>
      </c>
      <c r="AO4198" s="3">
        <f t="shared" si="1014"/>
        <v>0.14535901926444836</v>
      </c>
      <c r="AP4198" s="3" t="s">
        <v>8</v>
      </c>
      <c r="AQ4198" s="124"/>
      <c r="AR4198" s="4"/>
      <c r="AS4198" s="3"/>
    </row>
    <row r="4199" spans="1:45" ht="15" customHeight="1">
      <c r="A4199" s="11">
        <v>1.6120000000000001</v>
      </c>
      <c r="B4199" s="32" t="s">
        <v>28</v>
      </c>
      <c r="C4199" s="17">
        <v>-18.97</v>
      </c>
      <c r="D4199" s="17">
        <v>117.62</v>
      </c>
      <c r="E4199" s="40" t="s">
        <v>29</v>
      </c>
      <c r="F4199" s="18">
        <v>-43.2</v>
      </c>
      <c r="G4199" s="17">
        <v>-39.1</v>
      </c>
      <c r="H4199" s="17">
        <v>-36.1</v>
      </c>
      <c r="I4199" s="17">
        <v>-31.8</v>
      </c>
      <c r="J4199" s="17">
        <v>-26.8</v>
      </c>
      <c r="K4199" s="30">
        <v>-22.4</v>
      </c>
      <c r="L4199" s="10">
        <f t="shared" si="1016"/>
        <v>-18.97</v>
      </c>
      <c r="M4199" s="52" t="str">
        <f t="shared" si="1018"/>
        <v>low latitude</v>
      </c>
      <c r="N4199" s="83" t="s">
        <v>8</v>
      </c>
      <c r="O4199" s="34" t="s">
        <v>8</v>
      </c>
      <c r="P4199" s="34" t="s">
        <v>8</v>
      </c>
      <c r="Q4199" s="34" t="s">
        <v>8</v>
      </c>
      <c r="R4199" s="34" t="s">
        <v>8</v>
      </c>
      <c r="S4199" s="42" t="s">
        <v>8</v>
      </c>
      <c r="T4199" s="10">
        <v>0.17</v>
      </c>
      <c r="U4199" s="11">
        <v>6.8000000000000005E-2</v>
      </c>
      <c r="V4199" s="11">
        <v>7.4999999999999997E-2</v>
      </c>
      <c r="W4199" s="11">
        <v>3.3000000000000002E-2</v>
      </c>
      <c r="X4199" s="11">
        <v>0.61599999999999999</v>
      </c>
      <c r="Y4199" s="12">
        <v>3.9E-2</v>
      </c>
      <c r="Z4199" s="10">
        <f t="shared" si="1007"/>
        <v>0.68372093023255798</v>
      </c>
      <c r="AA4199" s="11">
        <f t="shared" si="1008"/>
        <v>-0.37045140442244984</v>
      </c>
      <c r="AB4199" s="11">
        <f t="shared" si="1015"/>
        <v>-0.16512112516742933</v>
      </c>
      <c r="AC4199" s="11">
        <f t="shared" si="1009"/>
        <v>21.894530201484635</v>
      </c>
      <c r="AD4199" s="9">
        <f t="shared" si="1010"/>
        <v>27.305715038547834</v>
      </c>
      <c r="AE4199" s="10">
        <v>20.8449055479024</v>
      </c>
      <c r="AF4199" s="11">
        <v>27.391538406462299</v>
      </c>
      <c r="AG4199" s="12">
        <v>34.478510248448501</v>
      </c>
      <c r="AH4199" s="10">
        <v>0.13900000000000001</v>
      </c>
      <c r="AI4199" s="11">
        <f t="shared" si="1019"/>
        <v>21.628498727735369</v>
      </c>
      <c r="AJ4199" s="11">
        <f t="shared" si="1020"/>
        <v>18.66028708133971</v>
      </c>
      <c r="AK4199" s="11">
        <f t="shared" si="1011"/>
        <v>0.21179302045728038</v>
      </c>
      <c r="AL4199" s="11">
        <f t="shared" si="1012"/>
        <v>2.2727272727272725</v>
      </c>
      <c r="AM4199" s="11">
        <f t="shared" si="1013"/>
        <v>2.1999999999999997</v>
      </c>
      <c r="AN4199" s="3">
        <f t="shared" si="1017"/>
        <v>0.27597402597402598</v>
      </c>
      <c r="AO4199" s="3">
        <f t="shared" si="1014"/>
        <v>0.12175324675324675</v>
      </c>
      <c r="AP4199" s="3" t="s">
        <v>8</v>
      </c>
      <c r="AQ4199" s="124"/>
      <c r="AR4199" s="4"/>
      <c r="AS4199" s="3"/>
    </row>
    <row r="4200" spans="1:45" ht="15" customHeight="1">
      <c r="A4200" s="11">
        <v>1.6140000000000001</v>
      </c>
      <c r="B4200" s="32" t="s">
        <v>28</v>
      </c>
      <c r="C4200" s="17">
        <v>-18.97</v>
      </c>
      <c r="D4200" s="17">
        <v>117.62</v>
      </c>
      <c r="E4200" s="40" t="s">
        <v>29</v>
      </c>
      <c r="F4200" s="18">
        <v>-43.2</v>
      </c>
      <c r="G4200" s="17">
        <v>-39.1</v>
      </c>
      <c r="H4200" s="17">
        <v>-36.1</v>
      </c>
      <c r="I4200" s="17">
        <v>-31.8</v>
      </c>
      <c r="J4200" s="17">
        <v>-26.8</v>
      </c>
      <c r="K4200" s="30">
        <v>-22.4</v>
      </c>
      <c r="L4200" s="10">
        <f t="shared" si="1016"/>
        <v>-18.97</v>
      </c>
      <c r="M4200" s="52" t="str">
        <f t="shared" si="1018"/>
        <v>low latitude</v>
      </c>
      <c r="N4200" s="83" t="s">
        <v>8</v>
      </c>
      <c r="O4200" s="34" t="s">
        <v>8</v>
      </c>
      <c r="P4200" s="34" t="s">
        <v>8</v>
      </c>
      <c r="Q4200" s="34" t="s">
        <v>8</v>
      </c>
      <c r="R4200" s="34" t="s">
        <v>8</v>
      </c>
      <c r="S4200" s="42" t="s">
        <v>8</v>
      </c>
      <c r="T4200" s="10">
        <v>0.151</v>
      </c>
      <c r="U4200" s="11">
        <v>6.2E-2</v>
      </c>
      <c r="V4200" s="11">
        <v>7.4999999999999997E-2</v>
      </c>
      <c r="W4200" s="11">
        <v>3.3000000000000002E-2</v>
      </c>
      <c r="X4200" s="11">
        <v>0.63600000000000001</v>
      </c>
      <c r="Y4200" s="12">
        <v>4.2999999999999997E-2</v>
      </c>
      <c r="Z4200" s="10">
        <f t="shared" si="1007"/>
        <v>0.70892018779342714</v>
      </c>
      <c r="AA4200" s="11">
        <f t="shared" si="1008"/>
        <v>-0.35538765798657396</v>
      </c>
      <c r="AB4200" s="11">
        <f t="shared" si="1015"/>
        <v>-0.14940265614556833</v>
      </c>
      <c r="AC4200" s="11">
        <f t="shared" si="1009"/>
        <v>22.911333085906257</v>
      </c>
      <c r="AD4200" s="9">
        <f t="shared" si="1010"/>
        <v>28.380858319643124</v>
      </c>
      <c r="AE4200" s="10">
        <v>22.320847658508502</v>
      </c>
      <c r="AF4200" s="11">
        <v>28.920732203960799</v>
      </c>
      <c r="AG4200" s="12">
        <v>36.258791235348902</v>
      </c>
      <c r="AH4200" s="10">
        <v>0.14000000000000001</v>
      </c>
      <c r="AI4200" s="11">
        <f t="shared" si="1019"/>
        <v>19.186785260482843</v>
      </c>
      <c r="AJ4200" s="11">
        <f t="shared" si="1020"/>
        <v>22.164948453608243</v>
      </c>
      <c r="AK4200" s="11">
        <f t="shared" si="1011"/>
        <v>0.20023557126030625</v>
      </c>
      <c r="AL4200" s="11">
        <f t="shared" si="1012"/>
        <v>2.2727272727272725</v>
      </c>
      <c r="AM4200" s="11">
        <f t="shared" si="1013"/>
        <v>2.2676056338028165</v>
      </c>
      <c r="AN4200" s="3">
        <f t="shared" si="1017"/>
        <v>0.23742138364779874</v>
      </c>
      <c r="AO4200" s="3">
        <f t="shared" si="1014"/>
        <v>0.11792452830188678</v>
      </c>
      <c r="AP4200" s="3" t="s">
        <v>8</v>
      </c>
      <c r="AQ4200" s="124"/>
      <c r="AR4200" s="4"/>
      <c r="AS4200" s="3"/>
    </row>
    <row r="4201" spans="1:45" ht="15" customHeight="1">
      <c r="A4201" s="11">
        <v>1.617</v>
      </c>
      <c r="B4201" s="32" t="s">
        <v>28</v>
      </c>
      <c r="C4201" s="17">
        <v>-18.97</v>
      </c>
      <c r="D4201" s="17">
        <v>117.62</v>
      </c>
      <c r="E4201" s="40" t="s">
        <v>29</v>
      </c>
      <c r="F4201" s="18">
        <v>-43.2</v>
      </c>
      <c r="G4201" s="17">
        <v>-39.1</v>
      </c>
      <c r="H4201" s="17">
        <v>-36.1</v>
      </c>
      <c r="I4201" s="17">
        <v>-31.8</v>
      </c>
      <c r="J4201" s="17">
        <v>-26.8</v>
      </c>
      <c r="K4201" s="30">
        <v>-22.4</v>
      </c>
      <c r="L4201" s="10">
        <f t="shared" si="1016"/>
        <v>-18.97</v>
      </c>
      <c r="M4201" s="52" t="str">
        <f t="shared" si="1018"/>
        <v>low latitude</v>
      </c>
      <c r="N4201" s="83" t="s">
        <v>8</v>
      </c>
      <c r="O4201" s="34" t="s">
        <v>8</v>
      </c>
      <c r="P4201" s="34" t="s">
        <v>8</v>
      </c>
      <c r="Q4201" s="34" t="s">
        <v>8</v>
      </c>
      <c r="R4201" s="34" t="s">
        <v>8</v>
      </c>
      <c r="S4201" s="42" t="s">
        <v>8</v>
      </c>
      <c r="T4201" s="10">
        <v>0.14199999999999999</v>
      </c>
      <c r="U4201" s="11">
        <v>5.8000000000000003E-2</v>
      </c>
      <c r="V4201" s="11">
        <v>7.3999999999999996E-2</v>
      </c>
      <c r="W4201" s="11">
        <v>3.3000000000000002E-2</v>
      </c>
      <c r="X4201" s="11">
        <v>0.64900000000000002</v>
      </c>
      <c r="Y4201" s="12">
        <v>4.4999999999999998E-2</v>
      </c>
      <c r="Z4201" s="10">
        <f t="shared" si="1007"/>
        <v>0.72380952380952368</v>
      </c>
      <c r="AA4201" s="11">
        <f t="shared" si="1008"/>
        <v>-0.34825222448293014</v>
      </c>
      <c r="AB4201" s="11">
        <f t="shared" si="1015"/>
        <v>-0.14037570678914679</v>
      </c>
      <c r="AC4201" s="11">
        <f t="shared" si="1009"/>
        <v>23.392974847402215</v>
      </c>
      <c r="AD4201" s="9">
        <f t="shared" si="1010"/>
        <v>28.99830165562236</v>
      </c>
      <c r="AE4201" s="10">
        <v>23.17111979601</v>
      </c>
      <c r="AF4201" s="11">
        <v>29.8163896506816</v>
      </c>
      <c r="AG4201" s="12">
        <v>37.443988216657999</v>
      </c>
      <c r="AH4201" s="10">
        <v>0.159</v>
      </c>
      <c r="AI4201" s="11">
        <f t="shared" si="1019"/>
        <v>17.951959544879898</v>
      </c>
      <c r="AJ4201" s="11">
        <f t="shared" si="1020"/>
        <v>24.064171122994651</v>
      </c>
      <c r="AK4201" s="11">
        <f t="shared" si="1011"/>
        <v>0.19208381839348077</v>
      </c>
      <c r="AL4201" s="11">
        <f t="shared" si="1012"/>
        <v>2.2424242424242422</v>
      </c>
      <c r="AM4201" s="11">
        <f t="shared" si="1013"/>
        <v>2.3095238095238093</v>
      </c>
      <c r="AN4201" s="3">
        <f t="shared" si="1017"/>
        <v>0.21879815100154079</v>
      </c>
      <c r="AO4201" s="3">
        <f t="shared" si="1014"/>
        <v>0.11402157164869028</v>
      </c>
      <c r="AP4201" s="3" t="s">
        <v>8</v>
      </c>
      <c r="AQ4201" s="124"/>
      <c r="AR4201" s="4"/>
      <c r="AS4201" s="3"/>
    </row>
    <row r="4202" spans="1:45" ht="15" customHeight="1">
      <c r="A4202" s="11">
        <v>1.619</v>
      </c>
      <c r="B4202" s="32" t="s">
        <v>28</v>
      </c>
      <c r="C4202" s="17">
        <v>-18.97</v>
      </c>
      <c r="D4202" s="17">
        <v>117.62</v>
      </c>
      <c r="E4202" s="40" t="s">
        <v>29</v>
      </c>
      <c r="F4202" s="18">
        <v>-43.2</v>
      </c>
      <c r="G4202" s="17">
        <v>-39.1</v>
      </c>
      <c r="H4202" s="17">
        <v>-36.1</v>
      </c>
      <c r="I4202" s="17">
        <v>-31.8</v>
      </c>
      <c r="J4202" s="17">
        <v>-26.8</v>
      </c>
      <c r="K4202" s="30">
        <v>-22.4</v>
      </c>
      <c r="L4202" s="10">
        <f t="shared" si="1016"/>
        <v>-18.97</v>
      </c>
      <c r="M4202" s="52" t="str">
        <f t="shared" si="1018"/>
        <v>low latitude</v>
      </c>
      <c r="N4202" s="83" t="s">
        <v>8</v>
      </c>
      <c r="O4202" s="34" t="s">
        <v>8</v>
      </c>
      <c r="P4202" s="34" t="s">
        <v>8</v>
      </c>
      <c r="Q4202" s="34" t="s">
        <v>8</v>
      </c>
      <c r="R4202" s="34" t="s">
        <v>8</v>
      </c>
      <c r="S4202" s="42" t="s">
        <v>8</v>
      </c>
      <c r="T4202" s="10">
        <v>0.17399999999999999</v>
      </c>
      <c r="U4202" s="11">
        <v>6.7000000000000004E-2</v>
      </c>
      <c r="V4202" s="11">
        <v>7.8E-2</v>
      </c>
      <c r="W4202" s="11">
        <v>3.5999999999999997E-2</v>
      </c>
      <c r="X4202" s="11">
        <v>0.60799999999999998</v>
      </c>
      <c r="Y4202" s="12">
        <v>3.6999999999999998E-2</v>
      </c>
      <c r="Z4202" s="10">
        <f t="shared" si="1007"/>
        <v>0.69266055045871544</v>
      </c>
      <c r="AA4202" s="11">
        <f t="shared" si="1008"/>
        <v>-0.36558397217870414</v>
      </c>
      <c r="AB4202" s="11">
        <f t="shared" si="1015"/>
        <v>-0.15947954631143549</v>
      </c>
      <c r="AC4202" s="11">
        <f t="shared" si="1009"/>
        <v>22.223081877937467</v>
      </c>
      <c r="AD4202" s="9">
        <f t="shared" si="1010"/>
        <v>27.691599032297812</v>
      </c>
      <c r="AE4202" s="10">
        <v>21.357833077746999</v>
      </c>
      <c r="AF4202" s="11">
        <v>27.893977154951902</v>
      </c>
      <c r="AG4202" s="12">
        <v>35.159179621942201</v>
      </c>
      <c r="AH4202" s="10">
        <v>0.20499999999999999</v>
      </c>
      <c r="AI4202" s="11">
        <f t="shared" si="1019"/>
        <v>22.250639386189256</v>
      </c>
      <c r="AJ4202" s="11">
        <f t="shared" si="1020"/>
        <v>17.535545023696685</v>
      </c>
      <c r="AK4202" s="11">
        <f t="shared" si="1011"/>
        <v>0.21912832929782083</v>
      </c>
      <c r="AL4202" s="11">
        <f t="shared" si="1012"/>
        <v>2.166666666666667</v>
      </c>
      <c r="AM4202" s="11">
        <f t="shared" si="1013"/>
        <v>2.1972477064220182</v>
      </c>
      <c r="AN4202" s="3">
        <f t="shared" si="1017"/>
        <v>0.28618421052631576</v>
      </c>
      <c r="AO4202" s="3">
        <f t="shared" si="1014"/>
        <v>0.12828947368421054</v>
      </c>
      <c r="AP4202" s="3" t="s">
        <v>8</v>
      </c>
      <c r="AQ4202" s="124"/>
      <c r="AR4202" s="4"/>
      <c r="AS4202" s="3"/>
    </row>
    <row r="4203" spans="1:45" ht="15" customHeight="1">
      <c r="A4203" s="11">
        <v>1.6220000000000001</v>
      </c>
      <c r="B4203" s="32" t="s">
        <v>28</v>
      </c>
      <c r="C4203" s="17">
        <v>-18.97</v>
      </c>
      <c r="D4203" s="17">
        <v>117.62</v>
      </c>
      <c r="E4203" s="40" t="s">
        <v>29</v>
      </c>
      <c r="F4203" s="18">
        <v>-43.2</v>
      </c>
      <c r="G4203" s="17">
        <v>-39.1</v>
      </c>
      <c r="H4203" s="17">
        <v>-36.1</v>
      </c>
      <c r="I4203" s="17">
        <v>-31.8</v>
      </c>
      <c r="J4203" s="17">
        <v>-26.8</v>
      </c>
      <c r="K4203" s="30">
        <v>-22.4</v>
      </c>
      <c r="L4203" s="10">
        <f t="shared" si="1016"/>
        <v>-18.97</v>
      </c>
      <c r="M4203" s="52" t="str">
        <f t="shared" si="1018"/>
        <v>low latitude</v>
      </c>
      <c r="N4203" s="83" t="s">
        <v>8</v>
      </c>
      <c r="O4203" s="34" t="s">
        <v>8</v>
      </c>
      <c r="P4203" s="34" t="s">
        <v>8</v>
      </c>
      <c r="Q4203" s="34" t="s">
        <v>8</v>
      </c>
      <c r="R4203" s="34" t="s">
        <v>8</v>
      </c>
      <c r="S4203" s="42" t="s">
        <v>8</v>
      </c>
      <c r="T4203" s="10">
        <v>0.219</v>
      </c>
      <c r="U4203" s="11">
        <v>7.8E-2</v>
      </c>
      <c r="V4203" s="11">
        <v>0.08</v>
      </c>
      <c r="W4203" s="11">
        <v>3.6999999999999998E-2</v>
      </c>
      <c r="X4203" s="11">
        <v>0.55100000000000005</v>
      </c>
      <c r="Y4203" s="12">
        <v>3.5000000000000003E-2</v>
      </c>
      <c r="Z4203" s="10">
        <f t="shared" si="1007"/>
        <v>0.66086956521739126</v>
      </c>
      <c r="AA4203" s="11">
        <f t="shared" si="1008"/>
        <v>-0.38694462437057442</v>
      </c>
      <c r="AB4203" s="11">
        <f t="shared" si="1015"/>
        <v>-0.17988424807282036</v>
      </c>
      <c r="AC4203" s="11">
        <f t="shared" si="1009"/>
        <v>20.781237854986227</v>
      </c>
      <c r="AD4203" s="9">
        <f t="shared" si="1010"/>
        <v>26.295917431819088</v>
      </c>
      <c r="AE4203" s="10">
        <v>19.4771121365124</v>
      </c>
      <c r="AF4203" s="11">
        <v>25.997717152728601</v>
      </c>
      <c r="AG4203" s="12">
        <v>32.807845104540903</v>
      </c>
      <c r="AH4203" s="10">
        <v>0.24099999999999999</v>
      </c>
      <c r="AI4203" s="11">
        <f t="shared" si="1019"/>
        <v>28.441558441558438</v>
      </c>
      <c r="AJ4203" s="11">
        <f t="shared" si="1020"/>
        <v>13.779527559055119</v>
      </c>
      <c r="AK4203" s="11">
        <f t="shared" si="1011"/>
        <v>0.2496798975672215</v>
      </c>
      <c r="AL4203" s="11">
        <f t="shared" si="1012"/>
        <v>2.1621621621621623</v>
      </c>
      <c r="AM4203" s="11">
        <f t="shared" si="1013"/>
        <v>2.1260869565217391</v>
      </c>
      <c r="AN4203" s="3">
        <f t="shared" si="1017"/>
        <v>0.39745916515426494</v>
      </c>
      <c r="AO4203" s="3">
        <f t="shared" si="1014"/>
        <v>0.14519056261343011</v>
      </c>
      <c r="AP4203" s="3" t="s">
        <v>8</v>
      </c>
      <c r="AQ4203" s="124"/>
      <c r="AR4203" s="4"/>
      <c r="AS4203" s="3"/>
    </row>
    <row r="4204" spans="1:45" ht="15" customHeight="1">
      <c r="A4204" s="11">
        <v>1.625</v>
      </c>
      <c r="B4204" s="32" t="s">
        <v>28</v>
      </c>
      <c r="C4204" s="17">
        <v>-18.97</v>
      </c>
      <c r="D4204" s="17">
        <v>117.62</v>
      </c>
      <c r="E4204" s="40" t="s">
        <v>29</v>
      </c>
      <c r="F4204" s="18">
        <v>-43.2</v>
      </c>
      <c r="G4204" s="17">
        <v>-39.1</v>
      </c>
      <c r="H4204" s="17">
        <v>-36.1</v>
      </c>
      <c r="I4204" s="17">
        <v>-31.8</v>
      </c>
      <c r="J4204" s="17">
        <v>-26.8</v>
      </c>
      <c r="K4204" s="30">
        <v>-22.4</v>
      </c>
      <c r="L4204" s="10">
        <f t="shared" si="1016"/>
        <v>-18.97</v>
      </c>
      <c r="M4204" s="52" t="str">
        <f t="shared" si="1018"/>
        <v>low latitude</v>
      </c>
      <c r="N4204" s="83" t="s">
        <v>8</v>
      </c>
      <c r="O4204" s="34" t="s">
        <v>8</v>
      </c>
      <c r="P4204" s="34" t="s">
        <v>8</v>
      </c>
      <c r="Q4204" s="34" t="s">
        <v>8</v>
      </c>
      <c r="R4204" s="34" t="s">
        <v>8</v>
      </c>
      <c r="S4204" s="42" t="s">
        <v>8</v>
      </c>
      <c r="T4204" s="10">
        <v>0.24099999999999999</v>
      </c>
      <c r="U4204" s="11">
        <v>7.8E-2</v>
      </c>
      <c r="V4204" s="11">
        <v>7.4999999999999997E-2</v>
      </c>
      <c r="W4204" s="11">
        <v>3.4000000000000002E-2</v>
      </c>
      <c r="X4204" s="11">
        <v>0.54300000000000004</v>
      </c>
      <c r="Y4204" s="12">
        <v>2.9000000000000001E-2</v>
      </c>
      <c r="Z4204" s="10">
        <f t="shared" si="1007"/>
        <v>0.63888888888888895</v>
      </c>
      <c r="AA4204" s="11">
        <f t="shared" si="1008"/>
        <v>-0.39678034314479893</v>
      </c>
      <c r="AB4204" s="11">
        <f t="shared" si="1015"/>
        <v>-0.19457466474969434</v>
      </c>
      <c r="AC4204" s="11">
        <f t="shared" si="1009"/>
        <v>20.117326837726072</v>
      </c>
      <c r="AD4204" s="9">
        <f t="shared" si="1010"/>
        <v>25.291092931120907</v>
      </c>
      <c r="AE4204" s="10">
        <v>18.155782843327099</v>
      </c>
      <c r="AF4204" s="11">
        <v>24.6332524030041</v>
      </c>
      <c r="AG4204" s="12">
        <v>31.148821113762001</v>
      </c>
      <c r="AH4204" s="10">
        <v>0.247</v>
      </c>
      <c r="AI4204" s="11">
        <f t="shared" si="1019"/>
        <v>30.739795918367346</v>
      </c>
      <c r="AJ4204" s="11">
        <f t="shared" si="1020"/>
        <v>10.74074074074074</v>
      </c>
      <c r="AK4204" s="11">
        <f t="shared" si="1011"/>
        <v>0.24637681159420288</v>
      </c>
      <c r="AL4204" s="11">
        <f t="shared" si="1012"/>
        <v>2.2058823529411762</v>
      </c>
      <c r="AM4204" s="11">
        <f t="shared" si="1013"/>
        <v>2.0648148148148144</v>
      </c>
      <c r="AN4204" s="3">
        <f t="shared" si="1017"/>
        <v>0.44383057090239408</v>
      </c>
      <c r="AO4204" s="3">
        <f t="shared" si="1014"/>
        <v>0.13812154696132595</v>
      </c>
      <c r="AP4204" s="3" t="s">
        <v>8</v>
      </c>
      <c r="AQ4204" s="124"/>
      <c r="AR4204" s="4"/>
      <c r="AS4204" s="3"/>
    </row>
    <row r="4205" spans="1:45" ht="15" customHeight="1">
      <c r="A4205" s="11">
        <v>1.627</v>
      </c>
      <c r="B4205" s="32" t="s">
        <v>28</v>
      </c>
      <c r="C4205" s="17">
        <v>-18.97</v>
      </c>
      <c r="D4205" s="17">
        <v>117.62</v>
      </c>
      <c r="E4205" s="40" t="s">
        <v>29</v>
      </c>
      <c r="F4205" s="18">
        <v>-43.2</v>
      </c>
      <c r="G4205" s="17">
        <v>-39.1</v>
      </c>
      <c r="H4205" s="17">
        <v>-36.1</v>
      </c>
      <c r="I4205" s="17">
        <v>-31.8</v>
      </c>
      <c r="J4205" s="17">
        <v>-26.8</v>
      </c>
      <c r="K4205" s="30">
        <v>-22.4</v>
      </c>
      <c r="L4205" s="10">
        <f t="shared" si="1016"/>
        <v>-18.97</v>
      </c>
      <c r="M4205" s="52" t="str">
        <f t="shared" si="1018"/>
        <v>low latitude</v>
      </c>
      <c r="N4205" s="83" t="s">
        <v>8</v>
      </c>
      <c r="O4205" s="34" t="s">
        <v>8</v>
      </c>
      <c r="P4205" s="34" t="s">
        <v>8</v>
      </c>
      <c r="Q4205" s="34" t="s">
        <v>8</v>
      </c>
      <c r="R4205" s="34" t="s">
        <v>8</v>
      </c>
      <c r="S4205" s="42" t="s">
        <v>8</v>
      </c>
      <c r="T4205" s="10">
        <v>0.184</v>
      </c>
      <c r="U4205" s="11">
        <v>6.9000000000000006E-2</v>
      </c>
      <c r="V4205" s="11">
        <v>7.3999999999999996E-2</v>
      </c>
      <c r="W4205" s="11">
        <v>3.4000000000000002E-2</v>
      </c>
      <c r="X4205" s="11">
        <v>0.60299999999999998</v>
      </c>
      <c r="Y4205" s="12">
        <v>3.6999999999999998E-2</v>
      </c>
      <c r="Z4205" s="10">
        <f t="shared" si="1007"/>
        <v>0.67757009345794383</v>
      </c>
      <c r="AA4205" s="11">
        <f t="shared" si="1008"/>
        <v>-0.37874154663083054</v>
      </c>
      <c r="AB4205" s="11">
        <f t="shared" si="1015"/>
        <v>-0.16904577111421601</v>
      </c>
      <c r="AC4205" s="11">
        <f t="shared" si="1009"/>
        <v>21.334945602418937</v>
      </c>
      <c r="AD4205" s="9">
        <f t="shared" si="1010"/>
        <v>27.037269255787628</v>
      </c>
      <c r="AE4205" s="10">
        <v>20.465004331110901</v>
      </c>
      <c r="AF4205" s="11">
        <v>27.014870046527399</v>
      </c>
      <c r="AG4205" s="12">
        <v>33.9409407033299</v>
      </c>
      <c r="AH4205" s="10">
        <v>0.161</v>
      </c>
      <c r="AI4205" s="11">
        <f t="shared" si="1019"/>
        <v>23.379923761118171</v>
      </c>
      <c r="AJ4205" s="11">
        <f t="shared" si="1020"/>
        <v>16.742081447963798</v>
      </c>
      <c r="AK4205" s="11">
        <f t="shared" si="1011"/>
        <v>0.21664626682986537</v>
      </c>
      <c r="AL4205" s="11">
        <f t="shared" si="1012"/>
        <v>2.1764705882352939</v>
      </c>
      <c r="AM4205" s="11">
        <f t="shared" si="1013"/>
        <v>2.1822429906542054</v>
      </c>
      <c r="AN4205" s="3">
        <f t="shared" si="1017"/>
        <v>0.30514096185737977</v>
      </c>
      <c r="AO4205" s="3">
        <f t="shared" si="1014"/>
        <v>0.12271973466003316</v>
      </c>
      <c r="AP4205" s="3" t="s">
        <v>8</v>
      </c>
      <c r="AQ4205" s="124"/>
      <c r="AR4205" s="4"/>
      <c r="AS4205" s="3"/>
    </row>
    <row r="4206" spans="1:45" ht="15" customHeight="1">
      <c r="A4206" s="11">
        <v>1.63</v>
      </c>
      <c r="B4206" s="32" t="s">
        <v>28</v>
      </c>
      <c r="C4206" s="17">
        <v>-18.97</v>
      </c>
      <c r="D4206" s="17">
        <v>117.62</v>
      </c>
      <c r="E4206" s="40" t="s">
        <v>29</v>
      </c>
      <c r="F4206" s="18">
        <v>-43.2</v>
      </c>
      <c r="G4206" s="17">
        <v>-39.1</v>
      </c>
      <c r="H4206" s="17">
        <v>-36.1</v>
      </c>
      <c r="I4206" s="17">
        <v>-31.8</v>
      </c>
      <c r="J4206" s="17">
        <v>-26.8</v>
      </c>
      <c r="K4206" s="30">
        <v>-22.4</v>
      </c>
      <c r="L4206" s="10">
        <f t="shared" si="1016"/>
        <v>-18.97</v>
      </c>
      <c r="M4206" s="52" t="str">
        <f t="shared" si="1018"/>
        <v>low latitude</v>
      </c>
      <c r="N4206" s="83" t="s">
        <v>8</v>
      </c>
      <c r="O4206" s="34" t="s">
        <v>8</v>
      </c>
      <c r="P4206" s="34" t="s">
        <v>8</v>
      </c>
      <c r="Q4206" s="34" t="s">
        <v>8</v>
      </c>
      <c r="R4206" s="34" t="s">
        <v>8</v>
      </c>
      <c r="S4206" s="42" t="s">
        <v>8</v>
      </c>
      <c r="T4206" s="10">
        <v>0.16</v>
      </c>
      <c r="U4206" s="11">
        <v>6.2E-2</v>
      </c>
      <c r="V4206" s="11">
        <v>7.0999999999999994E-2</v>
      </c>
      <c r="W4206" s="11">
        <v>3.2000000000000001E-2</v>
      </c>
      <c r="X4206" s="11">
        <v>0.63200000000000001</v>
      </c>
      <c r="Y4206" s="12">
        <v>4.2000000000000003E-2</v>
      </c>
      <c r="Z4206" s="10">
        <f t="shared" si="1007"/>
        <v>0.7004830917874395</v>
      </c>
      <c r="AA4206" s="11">
        <f t="shared" si="1008"/>
        <v>-0.36622559549483108</v>
      </c>
      <c r="AB4206" s="11">
        <f t="shared" si="1015"/>
        <v>-0.15460234322194294</v>
      </c>
      <c r="AC4206" s="11">
        <f t="shared" si="1009"/>
        <v>22.179772304098901</v>
      </c>
      <c r="AD4206" s="9">
        <f t="shared" si="1010"/>
        <v>28.025199723619103</v>
      </c>
      <c r="AE4206" s="10">
        <v>21.798331288845201</v>
      </c>
      <c r="AF4206" s="11">
        <v>28.3985253322486</v>
      </c>
      <c r="AG4206" s="12">
        <v>35.646535496635899</v>
      </c>
      <c r="AH4206" s="10">
        <v>0.159</v>
      </c>
      <c r="AI4206" s="11">
        <f t="shared" si="1019"/>
        <v>20.202020202020201</v>
      </c>
      <c r="AJ4206" s="11">
        <f t="shared" si="1020"/>
        <v>20.792079207920793</v>
      </c>
      <c r="AK4206" s="11">
        <f t="shared" si="1011"/>
        <v>0.19666269368295589</v>
      </c>
      <c r="AL4206" s="11">
        <f t="shared" si="1012"/>
        <v>2.2187499999999996</v>
      </c>
      <c r="AM4206" s="11">
        <f t="shared" si="1013"/>
        <v>2.2608695652173911</v>
      </c>
      <c r="AN4206" s="3">
        <f t="shared" si="1017"/>
        <v>0.25316455696202533</v>
      </c>
      <c r="AO4206" s="3">
        <f t="shared" si="1014"/>
        <v>0.11234177215189872</v>
      </c>
      <c r="AP4206" s="3" t="s">
        <v>8</v>
      </c>
      <c r="AQ4206" s="124"/>
      <c r="AR4206" s="4"/>
      <c r="AS4206" s="3"/>
    </row>
    <row r="4207" spans="1:45" ht="15" customHeight="1">
      <c r="A4207" s="11">
        <v>1.633</v>
      </c>
      <c r="B4207" s="32" t="s">
        <v>28</v>
      </c>
      <c r="C4207" s="17">
        <v>-18.97</v>
      </c>
      <c r="D4207" s="17">
        <v>117.62</v>
      </c>
      <c r="E4207" s="40" t="s">
        <v>29</v>
      </c>
      <c r="F4207" s="18">
        <v>-43.2</v>
      </c>
      <c r="G4207" s="17">
        <v>-39.1</v>
      </c>
      <c r="H4207" s="17">
        <v>-36.1</v>
      </c>
      <c r="I4207" s="17">
        <v>-31.8</v>
      </c>
      <c r="J4207" s="17">
        <v>-26.8</v>
      </c>
      <c r="K4207" s="30">
        <v>-22.4</v>
      </c>
      <c r="L4207" s="10">
        <f t="shared" si="1016"/>
        <v>-18.97</v>
      </c>
      <c r="M4207" s="52" t="str">
        <f t="shared" si="1018"/>
        <v>low latitude</v>
      </c>
      <c r="N4207" s="83" t="s">
        <v>8</v>
      </c>
      <c r="O4207" s="34" t="s">
        <v>8</v>
      </c>
      <c r="P4207" s="34" t="s">
        <v>8</v>
      </c>
      <c r="Q4207" s="34" t="s">
        <v>8</v>
      </c>
      <c r="R4207" s="34" t="s">
        <v>8</v>
      </c>
      <c r="S4207" s="42" t="s">
        <v>8</v>
      </c>
      <c r="T4207" s="10">
        <v>0.154</v>
      </c>
      <c r="U4207" s="11">
        <v>6.2E-2</v>
      </c>
      <c r="V4207" s="11">
        <v>7.5999999999999998E-2</v>
      </c>
      <c r="W4207" s="11">
        <v>3.3000000000000002E-2</v>
      </c>
      <c r="X4207" s="11">
        <v>0.629</v>
      </c>
      <c r="Y4207" s="12">
        <v>4.5999999999999999E-2</v>
      </c>
      <c r="Z4207" s="10">
        <f t="shared" si="1007"/>
        <v>0.71428571428571419</v>
      </c>
      <c r="AA4207" s="11">
        <f t="shared" si="1008"/>
        <v>-0.35218251811136253</v>
      </c>
      <c r="AB4207" s="11">
        <f t="shared" si="1015"/>
        <v>-0.14612803567823809</v>
      </c>
      <c r="AC4207" s="11">
        <f t="shared" si="1009"/>
        <v>23.127680027483027</v>
      </c>
      <c r="AD4207" s="9">
        <f t="shared" si="1010"/>
        <v>28.604842359608515</v>
      </c>
      <c r="AE4207" s="10">
        <v>22.652492045144001</v>
      </c>
      <c r="AF4207" s="11">
        <v>29.230986139184999</v>
      </c>
      <c r="AG4207" s="12">
        <v>36.690616247612198</v>
      </c>
      <c r="AH4207" s="10">
        <v>0.17899999999999999</v>
      </c>
      <c r="AI4207" s="11">
        <f t="shared" si="1019"/>
        <v>19.667943805874842</v>
      </c>
      <c r="AJ4207" s="11">
        <f t="shared" si="1020"/>
        <v>23</v>
      </c>
      <c r="AK4207" s="11">
        <f t="shared" si="1011"/>
        <v>0.20212765957446807</v>
      </c>
      <c r="AL4207" s="11">
        <f t="shared" si="1012"/>
        <v>2.3030303030303028</v>
      </c>
      <c r="AM4207" s="11">
        <f t="shared" si="1013"/>
        <v>2.290322580645161</v>
      </c>
      <c r="AN4207" s="3">
        <f t="shared" si="1017"/>
        <v>0.24483306836248012</v>
      </c>
      <c r="AO4207" s="3">
        <f t="shared" si="1014"/>
        <v>0.12082670906200317</v>
      </c>
      <c r="AP4207" s="3" t="s">
        <v>8</v>
      </c>
      <c r="AQ4207" s="124"/>
      <c r="AR4207" s="4"/>
      <c r="AS4207" s="3"/>
    </row>
    <row r="4208" spans="1:45" ht="15" customHeight="1">
      <c r="A4208" s="11">
        <v>1.635</v>
      </c>
      <c r="B4208" s="32" t="s">
        <v>28</v>
      </c>
      <c r="C4208" s="17">
        <v>-18.97</v>
      </c>
      <c r="D4208" s="17">
        <v>117.62</v>
      </c>
      <c r="E4208" s="40" t="s">
        <v>29</v>
      </c>
      <c r="F4208" s="18">
        <v>-43.2</v>
      </c>
      <c r="G4208" s="17">
        <v>-39.1</v>
      </c>
      <c r="H4208" s="17">
        <v>-36.1</v>
      </c>
      <c r="I4208" s="17">
        <v>-31.8</v>
      </c>
      <c r="J4208" s="17">
        <v>-26.8</v>
      </c>
      <c r="K4208" s="30">
        <v>-22.4</v>
      </c>
      <c r="L4208" s="10">
        <f t="shared" si="1016"/>
        <v>-18.97</v>
      </c>
      <c r="M4208" s="52" t="str">
        <f t="shared" si="1018"/>
        <v>low latitude</v>
      </c>
      <c r="N4208" s="83" t="s">
        <v>8</v>
      </c>
      <c r="O4208" s="34" t="s">
        <v>8</v>
      </c>
      <c r="P4208" s="34" t="s">
        <v>8</v>
      </c>
      <c r="Q4208" s="34" t="s">
        <v>8</v>
      </c>
      <c r="R4208" s="34" t="s">
        <v>8</v>
      </c>
      <c r="S4208" s="42" t="s">
        <v>8</v>
      </c>
      <c r="T4208" s="10">
        <v>0.17799999999999999</v>
      </c>
      <c r="U4208" s="11">
        <v>7.1999999999999995E-2</v>
      </c>
      <c r="V4208" s="11">
        <v>8.4000000000000005E-2</v>
      </c>
      <c r="W4208" s="11">
        <v>3.5999999999999997E-2</v>
      </c>
      <c r="X4208" s="11">
        <v>0.58499999999999996</v>
      </c>
      <c r="Y4208" s="12">
        <v>4.4999999999999998E-2</v>
      </c>
      <c r="Z4208" s="10">
        <f t="shared" si="1007"/>
        <v>0.69620253164556956</v>
      </c>
      <c r="AA4208" s="11">
        <f t="shared" si="1008"/>
        <v>-0.35902194264166792</v>
      </c>
      <c r="AB4208" s="11">
        <f t="shared" si="1015"/>
        <v>-0.15726440179619763</v>
      </c>
      <c r="AC4208" s="11">
        <f t="shared" si="1009"/>
        <v>22.666018871687413</v>
      </c>
      <c r="AD4208" s="9">
        <f t="shared" si="1010"/>
        <v>27.843114917140085</v>
      </c>
      <c r="AE4208" s="10">
        <v>21.569901564331701</v>
      </c>
      <c r="AF4208" s="11">
        <v>28.154648832056701</v>
      </c>
      <c r="AG4208" s="12">
        <v>35.443503720131602</v>
      </c>
      <c r="AH4208" s="10">
        <v>0.22500000000000001</v>
      </c>
      <c r="AI4208" s="11">
        <f t="shared" si="1019"/>
        <v>23.328964613368285</v>
      </c>
      <c r="AJ4208" s="11">
        <f t="shared" si="1020"/>
        <v>20.179372197309419</v>
      </c>
      <c r="AK4208" s="11">
        <f t="shared" si="1011"/>
        <v>0.23357664233576644</v>
      </c>
      <c r="AL4208" s="11">
        <f t="shared" si="1012"/>
        <v>2.3333333333333335</v>
      </c>
      <c r="AM4208" s="11">
        <f t="shared" si="1013"/>
        <v>2.2278481012658231</v>
      </c>
      <c r="AN4208" s="3">
        <f t="shared" si="1017"/>
        <v>0.3042735042735043</v>
      </c>
      <c r="AO4208" s="3">
        <f t="shared" si="1014"/>
        <v>0.14358974358974361</v>
      </c>
      <c r="AP4208" s="3" t="s">
        <v>8</v>
      </c>
      <c r="AQ4208" s="124"/>
      <c r="AR4208" s="4"/>
      <c r="AS4208" s="3"/>
    </row>
    <row r="4209" spans="1:45" ht="15" customHeight="1">
      <c r="A4209" s="11">
        <v>1.637</v>
      </c>
      <c r="B4209" s="32" t="s">
        <v>28</v>
      </c>
      <c r="C4209" s="17">
        <v>-18.97</v>
      </c>
      <c r="D4209" s="17">
        <v>117.62</v>
      </c>
      <c r="E4209" s="40" t="s">
        <v>29</v>
      </c>
      <c r="F4209" s="18">
        <v>-43.2</v>
      </c>
      <c r="G4209" s="17">
        <v>-39.1</v>
      </c>
      <c r="H4209" s="17">
        <v>-36.1</v>
      </c>
      <c r="I4209" s="17">
        <v>-31.8</v>
      </c>
      <c r="J4209" s="17">
        <v>-26.8</v>
      </c>
      <c r="K4209" s="30">
        <v>-22.4</v>
      </c>
      <c r="L4209" s="10">
        <f t="shared" si="1016"/>
        <v>-18.97</v>
      </c>
      <c r="M4209" s="52" t="str">
        <f t="shared" si="1018"/>
        <v>low latitude</v>
      </c>
      <c r="N4209" s="83" t="s">
        <v>8</v>
      </c>
      <c r="O4209" s="34" t="s">
        <v>8</v>
      </c>
      <c r="P4209" s="34" t="s">
        <v>8</v>
      </c>
      <c r="Q4209" s="34" t="s">
        <v>8</v>
      </c>
      <c r="R4209" s="34" t="s">
        <v>8</v>
      </c>
      <c r="S4209" s="42" t="s">
        <v>8</v>
      </c>
      <c r="T4209" s="10">
        <v>0.23499999999999999</v>
      </c>
      <c r="U4209" s="11">
        <v>8.1000000000000003E-2</v>
      </c>
      <c r="V4209" s="11">
        <v>8.3000000000000004E-2</v>
      </c>
      <c r="W4209" s="11">
        <v>3.7999999999999999E-2</v>
      </c>
      <c r="X4209" s="11">
        <v>0.52500000000000002</v>
      </c>
      <c r="Y4209" s="12">
        <v>3.7999999999999999E-2</v>
      </c>
      <c r="Z4209" s="10">
        <f t="shared" si="1007"/>
        <v>0.66249999999999998</v>
      </c>
      <c r="AA4209" s="11">
        <f t="shared" si="1008"/>
        <v>-0.38627327707054987</v>
      </c>
      <c r="AB4209" s="11">
        <f t="shared" si="1015"/>
        <v>-0.17881411739115455</v>
      </c>
      <c r="AC4209" s="11">
        <f t="shared" si="1009"/>
        <v>20.826553797737883</v>
      </c>
      <c r="AD4209" s="9">
        <f t="shared" si="1010"/>
        <v>26.369114370445029</v>
      </c>
      <c r="AE4209" s="10">
        <v>19.595459655520902</v>
      </c>
      <c r="AF4209" s="11">
        <v>26.109351513979899</v>
      </c>
      <c r="AG4209" s="12">
        <v>32.899081658789697</v>
      </c>
      <c r="AH4209" s="10">
        <v>0.26800000000000002</v>
      </c>
      <c r="AI4209" s="11">
        <f t="shared" si="1019"/>
        <v>30.921052631578945</v>
      </c>
      <c r="AJ4209" s="11">
        <f t="shared" si="1020"/>
        <v>13.91941391941392</v>
      </c>
      <c r="AK4209" s="11">
        <f t="shared" si="1011"/>
        <v>0.2640522875816993</v>
      </c>
      <c r="AL4209" s="11">
        <f t="shared" si="1012"/>
        <v>2.1842105263157898</v>
      </c>
      <c r="AM4209" s="11">
        <f t="shared" si="1013"/>
        <v>2.1374999999999997</v>
      </c>
      <c r="AN4209" s="3">
        <f t="shared" si="1017"/>
        <v>0.44761904761904758</v>
      </c>
      <c r="AO4209" s="3">
        <f t="shared" si="1014"/>
        <v>0.15809523809523809</v>
      </c>
      <c r="AP4209" s="3" t="s">
        <v>8</v>
      </c>
      <c r="AQ4209" s="124"/>
      <c r="AR4209" s="4"/>
      <c r="AS4209" s="3"/>
    </row>
    <row r="4210" spans="1:45" ht="15" customHeight="1">
      <c r="A4210" s="11">
        <v>1.64</v>
      </c>
      <c r="B4210" s="32" t="s">
        <v>28</v>
      </c>
      <c r="C4210" s="17">
        <v>-18.97</v>
      </c>
      <c r="D4210" s="17">
        <v>117.62</v>
      </c>
      <c r="E4210" s="40" t="s">
        <v>29</v>
      </c>
      <c r="F4210" s="18">
        <v>-43.2</v>
      </c>
      <c r="G4210" s="17">
        <v>-39.1</v>
      </c>
      <c r="H4210" s="17">
        <v>-36.1</v>
      </c>
      <c r="I4210" s="17">
        <v>-31.8</v>
      </c>
      <c r="J4210" s="17">
        <v>-26.8</v>
      </c>
      <c r="K4210" s="30">
        <v>-22.4</v>
      </c>
      <c r="L4210" s="10">
        <f t="shared" si="1016"/>
        <v>-18.97</v>
      </c>
      <c r="M4210" s="52" t="str">
        <f t="shared" si="1018"/>
        <v>low latitude</v>
      </c>
      <c r="N4210" s="83" t="s">
        <v>8</v>
      </c>
      <c r="O4210" s="34" t="s">
        <v>8</v>
      </c>
      <c r="P4210" s="34" t="s">
        <v>8</v>
      </c>
      <c r="Q4210" s="34" t="s">
        <v>8</v>
      </c>
      <c r="R4210" s="34" t="s">
        <v>8</v>
      </c>
      <c r="S4210" s="42" t="s">
        <v>8</v>
      </c>
      <c r="T4210" s="10">
        <v>0.21299999999999999</v>
      </c>
      <c r="U4210" s="11">
        <v>7.2999999999999995E-2</v>
      </c>
      <c r="V4210" s="11">
        <v>7.6999999999999999E-2</v>
      </c>
      <c r="W4210" s="11">
        <v>3.5999999999999997E-2</v>
      </c>
      <c r="X4210" s="11">
        <v>0.56699999999999995</v>
      </c>
      <c r="Y4210" s="12">
        <v>3.4000000000000002E-2</v>
      </c>
      <c r="Z4210" s="10">
        <f t="shared" si="1007"/>
        <v>0.6681818181818181</v>
      </c>
      <c r="AA4210" s="11">
        <f t="shared" si="1008"/>
        <v>-0.38302221904543443</v>
      </c>
      <c r="AB4210" s="11">
        <f t="shared" si="1015"/>
        <v>-0.17510534607403019</v>
      </c>
      <c r="AC4210" s="11">
        <f t="shared" si="1009"/>
        <v>21.046000214433175</v>
      </c>
      <c r="AD4210" s="9">
        <f t="shared" si="1010"/>
        <v>26.622794328536337</v>
      </c>
      <c r="AE4210" s="10">
        <v>19.958097143910699</v>
      </c>
      <c r="AF4210" s="11">
        <v>26.4550164607565</v>
      </c>
      <c r="AG4210" s="12">
        <v>33.269764756175398</v>
      </c>
      <c r="AH4210" s="10">
        <v>0.21099999999999999</v>
      </c>
      <c r="AI4210" s="11">
        <f t="shared" si="1019"/>
        <v>27.30769230769231</v>
      </c>
      <c r="AJ4210" s="11">
        <f t="shared" si="1020"/>
        <v>13.765182186234821</v>
      </c>
      <c r="AK4210" s="11">
        <f t="shared" si="1011"/>
        <v>0.23634053367217284</v>
      </c>
      <c r="AL4210" s="11">
        <f t="shared" si="1012"/>
        <v>2.1388888888888888</v>
      </c>
      <c r="AM4210" s="11">
        <f t="shared" si="1013"/>
        <v>2.1409090909090907</v>
      </c>
      <c r="AN4210" s="3">
        <f t="shared" si="1017"/>
        <v>0.3756613756613757</v>
      </c>
      <c r="AO4210" s="3">
        <f t="shared" si="1014"/>
        <v>0.13580246913580249</v>
      </c>
      <c r="AP4210" s="3" t="s">
        <v>8</v>
      </c>
      <c r="AQ4210" s="124"/>
      <c r="AR4210" s="4"/>
      <c r="AS4210" s="3"/>
    </row>
    <row r="4211" spans="1:45" ht="15" customHeight="1">
      <c r="A4211" s="11">
        <v>1.643</v>
      </c>
      <c r="B4211" s="32" t="s">
        <v>28</v>
      </c>
      <c r="C4211" s="17">
        <v>-18.97</v>
      </c>
      <c r="D4211" s="17">
        <v>117.62</v>
      </c>
      <c r="E4211" s="40" t="s">
        <v>29</v>
      </c>
      <c r="F4211" s="18">
        <v>-43.2</v>
      </c>
      <c r="G4211" s="17">
        <v>-39.1</v>
      </c>
      <c r="H4211" s="17">
        <v>-36.1</v>
      </c>
      <c r="I4211" s="17">
        <v>-31.8</v>
      </c>
      <c r="J4211" s="17">
        <v>-26.8</v>
      </c>
      <c r="K4211" s="30">
        <v>-22.4</v>
      </c>
      <c r="L4211" s="10">
        <f t="shared" si="1016"/>
        <v>-18.97</v>
      </c>
      <c r="M4211" s="52" t="str">
        <f t="shared" si="1018"/>
        <v>low latitude</v>
      </c>
      <c r="N4211" s="83" t="s">
        <v>8</v>
      </c>
      <c r="O4211" s="34" t="s">
        <v>8</v>
      </c>
      <c r="P4211" s="34" t="s">
        <v>8</v>
      </c>
      <c r="Q4211" s="34" t="s">
        <v>8</v>
      </c>
      <c r="R4211" s="34" t="s">
        <v>8</v>
      </c>
      <c r="S4211" s="42" t="s">
        <v>8</v>
      </c>
      <c r="T4211" s="10">
        <v>0.193</v>
      </c>
      <c r="U4211" s="11">
        <v>7.0999999999999994E-2</v>
      </c>
      <c r="V4211" s="11">
        <v>0.08</v>
      </c>
      <c r="W4211" s="11">
        <v>3.5999999999999997E-2</v>
      </c>
      <c r="X4211" s="11">
        <v>0.57899999999999996</v>
      </c>
      <c r="Y4211" s="12">
        <v>4.1000000000000002E-2</v>
      </c>
      <c r="Z4211" s="10">
        <f t="shared" si="1007"/>
        <v>0.68859649122807021</v>
      </c>
      <c r="AA4211" s="11">
        <f t="shared" si="1008"/>
        <v>-0.36875161954455538</v>
      </c>
      <c r="AB4211" s="11">
        <f t="shared" si="1015"/>
        <v>-0.16203519459122004</v>
      </c>
      <c r="AC4211" s="11">
        <f t="shared" si="1009"/>
        <v>22.009265680742512</v>
      </c>
      <c r="AD4211" s="9">
        <f t="shared" si="1010"/>
        <v>27.51679268996055</v>
      </c>
      <c r="AE4211" s="10">
        <v>21.172656177170602</v>
      </c>
      <c r="AF4211" s="11">
        <v>27.6845716243024</v>
      </c>
      <c r="AG4211" s="12">
        <v>34.722232208117603</v>
      </c>
      <c r="AH4211" s="10">
        <v>0.23699999999999999</v>
      </c>
      <c r="AI4211" s="11">
        <f t="shared" si="1019"/>
        <v>25</v>
      </c>
      <c r="AJ4211" s="11">
        <f t="shared" si="1020"/>
        <v>17.52136752136752</v>
      </c>
      <c r="AK4211" s="11">
        <f t="shared" si="1011"/>
        <v>0.23172242874845103</v>
      </c>
      <c r="AL4211" s="11">
        <f t="shared" si="1012"/>
        <v>2.2222222222222223</v>
      </c>
      <c r="AM4211" s="11">
        <f t="shared" si="1013"/>
        <v>2.2061403508771931</v>
      </c>
      <c r="AN4211" s="3">
        <f t="shared" si="1017"/>
        <v>0.33333333333333337</v>
      </c>
      <c r="AO4211" s="3">
        <f t="shared" si="1014"/>
        <v>0.1381692573402418</v>
      </c>
      <c r="AP4211" s="3" t="s">
        <v>8</v>
      </c>
      <c r="AQ4211" s="124"/>
      <c r="AR4211" s="4"/>
      <c r="AS4211" s="3"/>
    </row>
    <row r="4212" spans="1:45" ht="15" customHeight="1">
      <c r="A4212" s="11">
        <v>1.6459999999999999</v>
      </c>
      <c r="B4212" s="32" t="s">
        <v>28</v>
      </c>
      <c r="C4212" s="17">
        <v>-18.97</v>
      </c>
      <c r="D4212" s="17">
        <v>117.62</v>
      </c>
      <c r="E4212" s="40" t="s">
        <v>29</v>
      </c>
      <c r="F4212" s="18">
        <v>-43.2</v>
      </c>
      <c r="G4212" s="17">
        <v>-39.1</v>
      </c>
      <c r="H4212" s="17">
        <v>-36.1</v>
      </c>
      <c r="I4212" s="17">
        <v>-31.8</v>
      </c>
      <c r="J4212" s="17">
        <v>-26.8</v>
      </c>
      <c r="K4212" s="30">
        <v>-22.4</v>
      </c>
      <c r="L4212" s="10">
        <f t="shared" si="1016"/>
        <v>-18.97</v>
      </c>
      <c r="M4212" s="52" t="str">
        <f t="shared" si="1018"/>
        <v>low latitude</v>
      </c>
      <c r="N4212" s="83" t="s">
        <v>8</v>
      </c>
      <c r="O4212" s="34" t="s">
        <v>8</v>
      </c>
      <c r="P4212" s="34" t="s">
        <v>8</v>
      </c>
      <c r="Q4212" s="34" t="s">
        <v>8</v>
      </c>
      <c r="R4212" s="34" t="s">
        <v>8</v>
      </c>
      <c r="S4212" s="42" t="s">
        <v>8</v>
      </c>
      <c r="T4212" s="10">
        <v>0.23899999999999999</v>
      </c>
      <c r="U4212" s="11">
        <v>7.8E-2</v>
      </c>
      <c r="V4212" s="11">
        <v>7.6999999999999999E-2</v>
      </c>
      <c r="W4212" s="11">
        <v>3.5000000000000003E-2</v>
      </c>
      <c r="X4212" s="11">
        <v>0.53700000000000003</v>
      </c>
      <c r="Y4212" s="12">
        <v>3.4000000000000002E-2</v>
      </c>
      <c r="Z4212" s="10">
        <f t="shared" si="1007"/>
        <v>0.6517857142857143</v>
      </c>
      <c r="AA4212" s="11">
        <f t="shared" si="1008"/>
        <v>-0.39226287578034713</v>
      </c>
      <c r="AB4212" s="11">
        <f t="shared" si="1015"/>
        <v>-0.18589516254972571</v>
      </c>
      <c r="AC4212" s="11">
        <f t="shared" si="1009"/>
        <v>20.422255884826566</v>
      </c>
      <c r="AD4212" s="9">
        <f t="shared" si="1010"/>
        <v>25.884770881598762</v>
      </c>
      <c r="AE4212" s="10">
        <v>18.899468402593399</v>
      </c>
      <c r="AF4212" s="11">
        <v>25.4618735970583</v>
      </c>
      <c r="AG4212" s="12">
        <v>32.098448628403503</v>
      </c>
      <c r="AH4212" s="10">
        <v>0.28599999999999998</v>
      </c>
      <c r="AI4212" s="11">
        <f t="shared" si="1019"/>
        <v>30.798969072164944</v>
      </c>
      <c r="AJ4212" s="11">
        <f t="shared" si="1020"/>
        <v>12.454212454212454</v>
      </c>
      <c r="AK4212" s="11">
        <f t="shared" si="1011"/>
        <v>0.24967148488830482</v>
      </c>
      <c r="AL4212" s="11">
        <f t="shared" si="1012"/>
        <v>2.1999999999999997</v>
      </c>
      <c r="AM4212" s="11">
        <f t="shared" si="1013"/>
        <v>2.1116071428571428</v>
      </c>
      <c r="AN4212" s="3">
        <f t="shared" si="1017"/>
        <v>0.4450651769087523</v>
      </c>
      <c r="AO4212" s="3">
        <f t="shared" si="1014"/>
        <v>0.14338919925512103</v>
      </c>
      <c r="AP4212" s="3" t="s">
        <v>8</v>
      </c>
      <c r="AQ4212" s="124"/>
      <c r="AR4212" s="4"/>
      <c r="AS4212" s="3"/>
    </row>
    <row r="4213" spans="1:45" ht="15" customHeight="1">
      <c r="A4213" s="11">
        <v>1.649</v>
      </c>
      <c r="B4213" s="32" t="s">
        <v>28</v>
      </c>
      <c r="C4213" s="17">
        <v>-18.97</v>
      </c>
      <c r="D4213" s="17">
        <v>117.62</v>
      </c>
      <c r="E4213" s="40" t="s">
        <v>29</v>
      </c>
      <c r="F4213" s="18">
        <v>-43.2</v>
      </c>
      <c r="G4213" s="17">
        <v>-39.1</v>
      </c>
      <c r="H4213" s="17">
        <v>-36.1</v>
      </c>
      <c r="I4213" s="17">
        <v>-31.8</v>
      </c>
      <c r="J4213" s="17">
        <v>-26.8</v>
      </c>
      <c r="K4213" s="30">
        <v>-22.4</v>
      </c>
      <c r="L4213" s="10">
        <f t="shared" si="1016"/>
        <v>-18.97</v>
      </c>
      <c r="M4213" s="52" t="str">
        <f t="shared" si="1018"/>
        <v>low latitude</v>
      </c>
      <c r="N4213" s="83" t="s">
        <v>8</v>
      </c>
      <c r="O4213" s="34" t="s">
        <v>8</v>
      </c>
      <c r="P4213" s="34" t="s">
        <v>8</v>
      </c>
      <c r="Q4213" s="34" t="s">
        <v>8</v>
      </c>
      <c r="R4213" s="34" t="s">
        <v>8</v>
      </c>
      <c r="S4213" s="42" t="s">
        <v>8</v>
      </c>
      <c r="T4213" s="10">
        <v>0.22600000000000001</v>
      </c>
      <c r="U4213" s="11">
        <v>8.4000000000000005E-2</v>
      </c>
      <c r="V4213" s="11">
        <v>8.3000000000000004E-2</v>
      </c>
      <c r="W4213" s="11">
        <v>3.7999999999999999E-2</v>
      </c>
      <c r="X4213" s="11">
        <v>0.52900000000000003</v>
      </c>
      <c r="Y4213" s="12">
        <v>3.9E-2</v>
      </c>
      <c r="Z4213" s="10">
        <f t="shared" si="1007"/>
        <v>0.65573770491803274</v>
      </c>
      <c r="AA4213" s="11">
        <f t="shared" si="1008"/>
        <v>-0.3926757686796804</v>
      </c>
      <c r="AB4213" s="11">
        <f t="shared" si="1015"/>
        <v>-0.18326984368280469</v>
      </c>
      <c r="AC4213" s="11">
        <f t="shared" si="1009"/>
        <v>20.394385614121571</v>
      </c>
      <c r="AD4213" s="9">
        <f t="shared" si="1010"/>
        <v>26.064342692096162</v>
      </c>
      <c r="AE4213" s="10">
        <v>19.182077930937801</v>
      </c>
      <c r="AF4213" s="11">
        <v>25.663581838998699</v>
      </c>
      <c r="AG4213" s="12">
        <v>32.402553469155002</v>
      </c>
      <c r="AH4213" s="10">
        <v>0.254</v>
      </c>
      <c r="AI4213" s="11">
        <f t="shared" si="1019"/>
        <v>29.933774834437088</v>
      </c>
      <c r="AJ4213" s="11">
        <f t="shared" si="1020"/>
        <v>14.716981132075471</v>
      </c>
      <c r="AK4213" s="11">
        <f t="shared" si="1011"/>
        <v>0.26520051746442436</v>
      </c>
      <c r="AL4213" s="11">
        <f t="shared" si="1012"/>
        <v>2.1842105263157898</v>
      </c>
      <c r="AM4213" s="11">
        <f t="shared" si="1013"/>
        <v>2.1311475409836063</v>
      </c>
      <c r="AN4213" s="3">
        <f t="shared" si="1017"/>
        <v>0.42722117202268428</v>
      </c>
      <c r="AO4213" s="3">
        <f t="shared" si="1014"/>
        <v>0.15689981096408318</v>
      </c>
      <c r="AP4213" s="3" t="s">
        <v>8</v>
      </c>
      <c r="AQ4213" s="124"/>
      <c r="AR4213" s="4"/>
      <c r="AS4213" s="3"/>
    </row>
    <row r="4214" spans="1:45" ht="15" customHeight="1">
      <c r="A4214" s="11">
        <v>1.651</v>
      </c>
      <c r="B4214" s="32" t="s">
        <v>28</v>
      </c>
      <c r="C4214" s="17">
        <v>-18.97</v>
      </c>
      <c r="D4214" s="17">
        <v>117.62</v>
      </c>
      <c r="E4214" s="40" t="s">
        <v>29</v>
      </c>
      <c r="F4214" s="18">
        <v>-43.2</v>
      </c>
      <c r="G4214" s="17">
        <v>-39.1</v>
      </c>
      <c r="H4214" s="17">
        <v>-36.1</v>
      </c>
      <c r="I4214" s="17">
        <v>-31.8</v>
      </c>
      <c r="J4214" s="17">
        <v>-26.8</v>
      </c>
      <c r="K4214" s="30">
        <v>-22.4</v>
      </c>
      <c r="L4214" s="10">
        <f t="shared" si="1016"/>
        <v>-18.97</v>
      </c>
      <c r="M4214" s="52" t="str">
        <f t="shared" si="1018"/>
        <v>low latitude</v>
      </c>
      <c r="N4214" s="83" t="s">
        <v>8</v>
      </c>
      <c r="O4214" s="34" t="s">
        <v>8</v>
      </c>
      <c r="P4214" s="34" t="s">
        <v>8</v>
      </c>
      <c r="Q4214" s="34" t="s">
        <v>8</v>
      </c>
      <c r="R4214" s="34" t="s">
        <v>8</v>
      </c>
      <c r="S4214" s="42" t="s">
        <v>8</v>
      </c>
      <c r="T4214" s="10">
        <v>0.214</v>
      </c>
      <c r="U4214" s="11">
        <v>7.9000000000000001E-2</v>
      </c>
      <c r="V4214" s="11">
        <v>7.9000000000000001E-2</v>
      </c>
      <c r="W4214" s="11">
        <v>3.5999999999999997E-2</v>
      </c>
      <c r="X4214" s="11">
        <v>0.55400000000000005</v>
      </c>
      <c r="Y4214" s="12">
        <v>3.6999999999999998E-2</v>
      </c>
      <c r="Z4214" s="10">
        <f t="shared" si="1007"/>
        <v>0.65800865800865793</v>
      </c>
      <c r="AA4214" s="11">
        <f t="shared" si="1008"/>
        <v>-0.39017463863978463</v>
      </c>
      <c r="AB4214" s="11">
        <f t="shared" si="1015"/>
        <v>-0.18176839194737182</v>
      </c>
      <c r="AC4214" s="11">
        <f t="shared" si="1009"/>
        <v>20.563211891814536</v>
      </c>
      <c r="AD4214" s="9">
        <f t="shared" si="1010"/>
        <v>26.167041990799767</v>
      </c>
      <c r="AE4214" s="10">
        <v>19.315386644531301</v>
      </c>
      <c r="AF4214" s="11">
        <v>25.8212384629906</v>
      </c>
      <c r="AG4214" s="12">
        <v>32.541874354751997</v>
      </c>
      <c r="AH4214" s="10">
        <v>0.22800000000000001</v>
      </c>
      <c r="AI4214" s="11">
        <f t="shared" si="1019"/>
        <v>27.864583333333332</v>
      </c>
      <c r="AJ4214" s="11">
        <f t="shared" si="1020"/>
        <v>14.741035856573703</v>
      </c>
      <c r="AK4214" s="11">
        <f t="shared" si="1011"/>
        <v>0.24713375796178344</v>
      </c>
      <c r="AL4214" s="11">
        <f t="shared" si="1012"/>
        <v>2.1944444444444446</v>
      </c>
      <c r="AM4214" s="11">
        <f t="shared" si="1013"/>
        <v>2.1341991341991342</v>
      </c>
      <c r="AN4214" s="3">
        <f t="shared" si="1017"/>
        <v>0.38628158844765337</v>
      </c>
      <c r="AO4214" s="3">
        <f t="shared" si="1014"/>
        <v>0.14259927797833935</v>
      </c>
      <c r="AP4214" s="3" t="s">
        <v>8</v>
      </c>
      <c r="AQ4214" s="124"/>
      <c r="AR4214" s="4"/>
      <c r="AS4214" s="3"/>
    </row>
    <row r="4215" spans="1:45" ht="15" customHeight="1">
      <c r="A4215" s="11">
        <v>1.6539999999999999</v>
      </c>
      <c r="B4215" s="32" t="s">
        <v>28</v>
      </c>
      <c r="C4215" s="17">
        <v>-18.97</v>
      </c>
      <c r="D4215" s="17">
        <v>117.62</v>
      </c>
      <c r="E4215" s="40" t="s">
        <v>29</v>
      </c>
      <c r="F4215" s="18">
        <v>-43.2</v>
      </c>
      <c r="G4215" s="17">
        <v>-39.1</v>
      </c>
      <c r="H4215" s="17">
        <v>-36.1</v>
      </c>
      <c r="I4215" s="17">
        <v>-31.8</v>
      </c>
      <c r="J4215" s="17">
        <v>-26.8</v>
      </c>
      <c r="K4215" s="30">
        <v>-22.4</v>
      </c>
      <c r="L4215" s="10">
        <f t="shared" si="1016"/>
        <v>-18.97</v>
      </c>
      <c r="M4215" s="52" t="str">
        <f t="shared" si="1018"/>
        <v>low latitude</v>
      </c>
      <c r="N4215" s="83" t="s">
        <v>8</v>
      </c>
      <c r="O4215" s="34" t="s">
        <v>8</v>
      </c>
      <c r="P4215" s="34" t="s">
        <v>8</v>
      </c>
      <c r="Q4215" s="34" t="s">
        <v>8</v>
      </c>
      <c r="R4215" s="34" t="s">
        <v>8</v>
      </c>
      <c r="S4215" s="42" t="s">
        <v>8</v>
      </c>
      <c r="T4215" s="10">
        <v>0.2</v>
      </c>
      <c r="U4215" s="11">
        <v>7.1999999999999995E-2</v>
      </c>
      <c r="V4215" s="11">
        <v>7.3999999999999996E-2</v>
      </c>
      <c r="W4215" s="11">
        <v>3.4000000000000002E-2</v>
      </c>
      <c r="X4215" s="11">
        <v>0.58499999999999996</v>
      </c>
      <c r="Y4215" s="12">
        <v>3.5000000000000003E-2</v>
      </c>
      <c r="Z4215" s="10">
        <f t="shared" si="1007"/>
        <v>0.66511627906976756</v>
      </c>
      <c r="AA4215" s="11">
        <f t="shared" si="1008"/>
        <v>-0.38604078537232989</v>
      </c>
      <c r="AB4215" s="11">
        <f t="shared" si="1015"/>
        <v>-0.17710242245054345</v>
      </c>
      <c r="AC4215" s="11">
        <f t="shared" si="1009"/>
        <v>20.84224698736773</v>
      </c>
      <c r="AD4215" s="9">
        <f t="shared" si="1010"/>
        <v>26.486194304382828</v>
      </c>
      <c r="AE4215" s="10">
        <v>19.7415738436898</v>
      </c>
      <c r="AF4215" s="11">
        <v>26.2831955327662</v>
      </c>
      <c r="AG4215" s="12">
        <v>33.1099554743151</v>
      </c>
      <c r="AH4215" s="10">
        <v>0.19900000000000001</v>
      </c>
      <c r="AI4215" s="11">
        <f t="shared" si="1019"/>
        <v>25.477707006369432</v>
      </c>
      <c r="AJ4215" s="11">
        <f t="shared" si="1020"/>
        <v>14.893617021276595</v>
      </c>
      <c r="AK4215" s="11">
        <f t="shared" si="1011"/>
        <v>0.22500000000000001</v>
      </c>
      <c r="AL4215" s="11">
        <f t="shared" si="1012"/>
        <v>2.1764705882352939</v>
      </c>
      <c r="AM4215" s="11">
        <f t="shared" si="1013"/>
        <v>2.1488372093023256</v>
      </c>
      <c r="AN4215" s="3">
        <f t="shared" si="1017"/>
        <v>0.34188034188034194</v>
      </c>
      <c r="AO4215" s="3">
        <f t="shared" si="1014"/>
        <v>0.12649572649572649</v>
      </c>
      <c r="AP4215" s="3" t="s">
        <v>8</v>
      </c>
      <c r="AQ4215" s="124"/>
      <c r="AR4215" s="4"/>
      <c r="AS4215" s="3"/>
    </row>
    <row r="4216" spans="1:45" ht="15" customHeight="1">
      <c r="A4216" s="11">
        <v>1.657</v>
      </c>
      <c r="B4216" s="32" t="s">
        <v>28</v>
      </c>
      <c r="C4216" s="17">
        <v>-18.97</v>
      </c>
      <c r="D4216" s="17">
        <v>117.62</v>
      </c>
      <c r="E4216" s="40" t="s">
        <v>29</v>
      </c>
      <c r="F4216" s="18">
        <v>-43.2</v>
      </c>
      <c r="G4216" s="17">
        <v>-39.1</v>
      </c>
      <c r="H4216" s="17">
        <v>-36.1</v>
      </c>
      <c r="I4216" s="17">
        <v>-31.8</v>
      </c>
      <c r="J4216" s="17">
        <v>-26.8</v>
      </c>
      <c r="K4216" s="30">
        <v>-22.4</v>
      </c>
      <c r="L4216" s="10">
        <f t="shared" si="1016"/>
        <v>-18.97</v>
      </c>
      <c r="M4216" s="52" t="str">
        <f t="shared" si="1018"/>
        <v>low latitude</v>
      </c>
      <c r="N4216" s="83" t="s">
        <v>8</v>
      </c>
      <c r="O4216" s="34" t="s">
        <v>8</v>
      </c>
      <c r="P4216" s="34" t="s">
        <v>8</v>
      </c>
      <c r="Q4216" s="34" t="s">
        <v>8</v>
      </c>
      <c r="R4216" s="34" t="s">
        <v>8</v>
      </c>
      <c r="S4216" s="42" t="s">
        <v>8</v>
      </c>
      <c r="T4216" s="10">
        <v>0.21</v>
      </c>
      <c r="U4216" s="11">
        <v>7.8E-2</v>
      </c>
      <c r="V4216" s="11">
        <v>8.3000000000000004E-2</v>
      </c>
      <c r="W4216" s="11">
        <v>4.2000000000000003E-2</v>
      </c>
      <c r="X4216" s="11">
        <v>0.54500000000000004</v>
      </c>
      <c r="Y4216" s="12">
        <v>4.1000000000000002E-2</v>
      </c>
      <c r="Z4216" s="10">
        <f t="shared" si="1007"/>
        <v>0.68032786885245899</v>
      </c>
      <c r="AA4216" s="11">
        <f t="shared" si="1008"/>
        <v>-0.38841794553713899</v>
      </c>
      <c r="AB4216" s="11">
        <f t="shared" si="1015"/>
        <v>-0.16728173829867435</v>
      </c>
      <c r="AC4216" s="11">
        <f t="shared" si="1009"/>
        <v>20.681788676243116</v>
      </c>
      <c r="AD4216" s="9">
        <f t="shared" si="1010"/>
        <v>27.157929100370673</v>
      </c>
      <c r="AE4216" s="10">
        <v>20.643180582062001</v>
      </c>
      <c r="AF4216" s="11">
        <v>27.176589574150299</v>
      </c>
      <c r="AG4216" s="12">
        <v>34.183558164312601</v>
      </c>
      <c r="AH4216" s="10">
        <v>0.24</v>
      </c>
      <c r="AI4216" s="11">
        <f t="shared" si="1019"/>
        <v>27.814569536423839</v>
      </c>
      <c r="AJ4216" s="11">
        <f t="shared" si="1020"/>
        <v>16.334661354581673</v>
      </c>
      <c r="AK4216" s="11">
        <f t="shared" si="1011"/>
        <v>0.25728770595690748</v>
      </c>
      <c r="AL4216" s="11">
        <f t="shared" si="1012"/>
        <v>1.9761904761904763</v>
      </c>
      <c r="AM4216" s="11">
        <f t="shared" si="1013"/>
        <v>2.1885245901639343</v>
      </c>
      <c r="AN4216" s="3">
        <f t="shared" si="1017"/>
        <v>0.38532110091743116</v>
      </c>
      <c r="AO4216" s="3">
        <f t="shared" si="1014"/>
        <v>0.15229357798165138</v>
      </c>
      <c r="AP4216" s="3" t="s">
        <v>8</v>
      </c>
      <c r="AQ4216" s="124"/>
      <c r="AR4216" s="4"/>
      <c r="AS4216" s="3"/>
    </row>
    <row r="4217" spans="1:45" ht="15" customHeight="1">
      <c r="A4217" s="11">
        <v>1.659</v>
      </c>
      <c r="B4217" s="32" t="s">
        <v>28</v>
      </c>
      <c r="C4217" s="17">
        <v>-18.97</v>
      </c>
      <c r="D4217" s="17">
        <v>117.62</v>
      </c>
      <c r="E4217" s="40" t="s">
        <v>29</v>
      </c>
      <c r="F4217" s="18">
        <v>-43.2</v>
      </c>
      <c r="G4217" s="17">
        <v>-39.1</v>
      </c>
      <c r="H4217" s="17">
        <v>-36.1</v>
      </c>
      <c r="I4217" s="17">
        <v>-31.8</v>
      </c>
      <c r="J4217" s="17">
        <v>-26.8</v>
      </c>
      <c r="K4217" s="30">
        <v>-22.4</v>
      </c>
      <c r="L4217" s="10">
        <f t="shared" si="1016"/>
        <v>-18.97</v>
      </c>
      <c r="M4217" s="52" t="str">
        <f t="shared" si="1018"/>
        <v>low latitude</v>
      </c>
      <c r="N4217" s="83" t="s">
        <v>8</v>
      </c>
      <c r="O4217" s="34" t="s">
        <v>8</v>
      </c>
      <c r="P4217" s="34" t="s">
        <v>8</v>
      </c>
      <c r="Q4217" s="34" t="s">
        <v>8</v>
      </c>
      <c r="R4217" s="34" t="s">
        <v>8</v>
      </c>
      <c r="S4217" s="42" t="s">
        <v>8</v>
      </c>
      <c r="T4217" s="10">
        <v>0.19500000000000001</v>
      </c>
      <c r="U4217" s="11">
        <v>6.9000000000000006E-2</v>
      </c>
      <c r="V4217" s="11">
        <v>7.4999999999999997E-2</v>
      </c>
      <c r="W4217" s="11">
        <v>3.4000000000000002E-2</v>
      </c>
      <c r="X4217" s="11">
        <v>0.58799999999999997</v>
      </c>
      <c r="Y4217" s="12">
        <v>3.7999999999999999E-2</v>
      </c>
      <c r="Z4217" s="10">
        <f t="shared" ref="Z4217:Z4280" si="1021">(V4217+W4217+Y4217)/(U4217+V4217+W4217+Y4217)</f>
        <v>0.68055555555555547</v>
      </c>
      <c r="AA4217" s="11">
        <f t="shared" ref="AA4217:AA4280" si="1022">LOG((V4217)/(U4217+V4217+W4217))</f>
        <v>-0.37535873891719401</v>
      </c>
      <c r="AB4217" s="11">
        <f t="shared" si="1015"/>
        <v>-0.16713641640275487</v>
      </c>
      <c r="AC4217" s="11">
        <f t="shared" ref="AC4217:AC4280" si="1023">67.5*AA4217+46.9</f>
        <v>21.563285123089404</v>
      </c>
      <c r="AD4217" s="9">
        <f t="shared" ref="AD4217:AD4280" si="1024">68.4*AB4217+38.6</f>
        <v>27.16786911805157</v>
      </c>
      <c r="AE4217" s="10">
        <v>20.678350275259</v>
      </c>
      <c r="AF4217" s="11">
        <v>27.202642273464999</v>
      </c>
      <c r="AG4217" s="12">
        <v>34.1316314296703</v>
      </c>
      <c r="AH4217" s="10">
        <v>0.187</v>
      </c>
      <c r="AI4217" s="11">
        <f t="shared" si="1019"/>
        <v>24.904214559386979</v>
      </c>
      <c r="AJ4217" s="11">
        <f t="shared" si="1020"/>
        <v>16.309012875536482</v>
      </c>
      <c r="AK4217" s="11">
        <f t="shared" ref="AK4217:AK4280" si="1025">(U4217+V4217+W4217)/(U4217+V4217+W4217+X4217+Y4217)</f>
        <v>0.22139303482587067</v>
      </c>
      <c r="AL4217" s="11">
        <f t="shared" ref="AL4217:AL4280" si="1026">V4217/W4217</f>
        <v>2.2058823529411762</v>
      </c>
      <c r="AM4217" s="11">
        <f t="shared" ref="AM4217:AM4280" si="1027">((U4217*1)+(V4217*2)+(W4217*3)+(Y4217*4))/(U4217+V4217+W4217+Y4217)</f>
        <v>2.1898148148148144</v>
      </c>
      <c r="AN4217" s="3">
        <f t="shared" si="1017"/>
        <v>0.33163265306122452</v>
      </c>
      <c r="AO4217" s="3">
        <f t="shared" si="1014"/>
        <v>0.12755102040816327</v>
      </c>
      <c r="AP4217" s="3" t="s">
        <v>8</v>
      </c>
      <c r="AQ4217" s="124"/>
      <c r="AR4217" s="4"/>
      <c r="AS4217" s="3"/>
    </row>
    <row r="4218" spans="1:45" ht="15" customHeight="1">
      <c r="A4218" s="11">
        <v>1.661</v>
      </c>
      <c r="B4218" s="32" t="s">
        <v>28</v>
      </c>
      <c r="C4218" s="17">
        <v>-18.97</v>
      </c>
      <c r="D4218" s="17">
        <v>117.62</v>
      </c>
      <c r="E4218" s="40" t="s">
        <v>29</v>
      </c>
      <c r="F4218" s="18">
        <v>-43.2</v>
      </c>
      <c r="G4218" s="17">
        <v>-39.1</v>
      </c>
      <c r="H4218" s="17">
        <v>-36.1</v>
      </c>
      <c r="I4218" s="17">
        <v>-31.8</v>
      </c>
      <c r="J4218" s="17">
        <v>-26.8</v>
      </c>
      <c r="K4218" s="30">
        <v>-22.4</v>
      </c>
      <c r="L4218" s="10">
        <f t="shared" si="1016"/>
        <v>-18.97</v>
      </c>
      <c r="M4218" s="52" t="str">
        <f t="shared" si="1018"/>
        <v>low latitude</v>
      </c>
      <c r="N4218" s="83" t="s">
        <v>8</v>
      </c>
      <c r="O4218" s="34" t="s">
        <v>8</v>
      </c>
      <c r="P4218" s="34" t="s">
        <v>8</v>
      </c>
      <c r="Q4218" s="34" t="s">
        <v>8</v>
      </c>
      <c r="R4218" s="34" t="s">
        <v>8</v>
      </c>
      <c r="S4218" s="42" t="s">
        <v>8</v>
      </c>
      <c r="T4218" s="10">
        <v>0.23499999999999999</v>
      </c>
      <c r="U4218" s="11">
        <v>7.5999999999999998E-2</v>
      </c>
      <c r="V4218" s="11">
        <v>7.5999999999999998E-2</v>
      </c>
      <c r="W4218" s="11">
        <v>3.5999999999999997E-2</v>
      </c>
      <c r="X4218" s="11">
        <v>0.54600000000000004</v>
      </c>
      <c r="Y4218" s="12">
        <v>3.1E-2</v>
      </c>
      <c r="Z4218" s="10">
        <f t="shared" si="1021"/>
        <v>0.65296803652968027</v>
      </c>
      <c r="AA4218" s="11">
        <f t="shared" si="1022"/>
        <v>-0.39334425698288855</v>
      </c>
      <c r="AB4218" s="11">
        <f t="shared" si="1015"/>
        <v>-0.18510807737505658</v>
      </c>
      <c r="AC4218" s="11">
        <f t="shared" si="1023"/>
        <v>20.349262653655021</v>
      </c>
      <c r="AD4218" s="9">
        <f t="shared" si="1024"/>
        <v>25.938607507546131</v>
      </c>
      <c r="AE4218" s="10">
        <v>19.037086367784301</v>
      </c>
      <c r="AF4218" s="11">
        <v>25.523146610093601</v>
      </c>
      <c r="AG4218" s="12">
        <v>32.177747483530098</v>
      </c>
      <c r="AH4218" s="10">
        <v>0.24299999999999999</v>
      </c>
      <c r="AI4218" s="11">
        <f t="shared" si="1019"/>
        <v>30.089628681177977</v>
      </c>
      <c r="AJ4218" s="11">
        <f t="shared" si="1020"/>
        <v>11.654135338345863</v>
      </c>
      <c r="AK4218" s="11">
        <f t="shared" si="1025"/>
        <v>0.24575163398692809</v>
      </c>
      <c r="AL4218" s="11">
        <f t="shared" si="1026"/>
        <v>2.1111111111111112</v>
      </c>
      <c r="AM4218" s="11">
        <f t="shared" si="1027"/>
        <v>2.1004566210045659</v>
      </c>
      <c r="AN4218" s="3">
        <f t="shared" si="1017"/>
        <v>0.43040293040293037</v>
      </c>
      <c r="AO4218" s="3">
        <f t="shared" si="1014"/>
        <v>0.13919413919413917</v>
      </c>
      <c r="AP4218" s="3" t="s">
        <v>8</v>
      </c>
      <c r="AQ4218" s="124"/>
      <c r="AR4218" s="4"/>
      <c r="AS4218" s="3"/>
    </row>
    <row r="4219" spans="1:45" ht="15" customHeight="1">
      <c r="A4219" s="11">
        <v>1.6639999999999999</v>
      </c>
      <c r="B4219" s="32" t="s">
        <v>28</v>
      </c>
      <c r="C4219" s="17">
        <v>-18.97</v>
      </c>
      <c r="D4219" s="17">
        <v>117.62</v>
      </c>
      <c r="E4219" s="40" t="s">
        <v>29</v>
      </c>
      <c r="F4219" s="18">
        <v>-43.2</v>
      </c>
      <c r="G4219" s="17">
        <v>-39.1</v>
      </c>
      <c r="H4219" s="17">
        <v>-36.1</v>
      </c>
      <c r="I4219" s="17">
        <v>-31.8</v>
      </c>
      <c r="J4219" s="17">
        <v>-26.8</v>
      </c>
      <c r="K4219" s="30">
        <v>-22.4</v>
      </c>
      <c r="L4219" s="10">
        <f t="shared" si="1016"/>
        <v>-18.97</v>
      </c>
      <c r="M4219" s="52" t="str">
        <f t="shared" si="1018"/>
        <v>low latitude</v>
      </c>
      <c r="N4219" s="83" t="s">
        <v>8</v>
      </c>
      <c r="O4219" s="34" t="s">
        <v>8</v>
      </c>
      <c r="P4219" s="34" t="s">
        <v>8</v>
      </c>
      <c r="Q4219" s="34" t="s">
        <v>8</v>
      </c>
      <c r="R4219" s="34" t="s">
        <v>8</v>
      </c>
      <c r="S4219" s="42" t="s">
        <v>8</v>
      </c>
      <c r="T4219" s="10">
        <v>0.23799999999999999</v>
      </c>
      <c r="U4219" s="11">
        <v>6.8000000000000005E-2</v>
      </c>
      <c r="V4219" s="11">
        <v>7.0000000000000007E-2</v>
      </c>
      <c r="W4219" s="11">
        <v>3.1E-2</v>
      </c>
      <c r="X4219" s="11">
        <v>0.56499999999999995</v>
      </c>
      <c r="Y4219" s="12">
        <v>2.7E-2</v>
      </c>
      <c r="Z4219" s="10">
        <f t="shared" si="1021"/>
        <v>0.65306122448979587</v>
      </c>
      <c r="AA4219" s="11">
        <f t="shared" si="1022"/>
        <v>-0.38278866459941668</v>
      </c>
      <c r="AB4219" s="11">
        <f t="shared" si="1015"/>
        <v>-0.18504610170860772</v>
      </c>
      <c r="AC4219" s="11">
        <f t="shared" si="1023"/>
        <v>21.061765139539371</v>
      </c>
      <c r="AD4219" s="9">
        <f t="shared" si="1024"/>
        <v>25.942846643131233</v>
      </c>
      <c r="AE4219" s="10">
        <v>19.008309053717198</v>
      </c>
      <c r="AF4219" s="11">
        <v>25.512401161452001</v>
      </c>
      <c r="AG4219" s="12">
        <v>32.124352221994101</v>
      </c>
      <c r="AH4219" s="10">
        <v>0.246</v>
      </c>
      <c r="AI4219" s="11">
        <f t="shared" si="1019"/>
        <v>29.638854296388544</v>
      </c>
      <c r="AJ4219" s="11">
        <f t="shared" si="1020"/>
        <v>10.188679245283017</v>
      </c>
      <c r="AK4219" s="11">
        <f t="shared" si="1025"/>
        <v>0.22207621550591328</v>
      </c>
      <c r="AL4219" s="11">
        <f t="shared" si="1026"/>
        <v>2.2580645161290325</v>
      </c>
      <c r="AM4219" s="11">
        <f t="shared" si="1027"/>
        <v>2.0867346938775513</v>
      </c>
      <c r="AN4219" s="3">
        <f t="shared" si="1017"/>
        <v>0.42123893805309737</v>
      </c>
      <c r="AO4219" s="3">
        <f t="shared" si="1014"/>
        <v>0.12389380530973454</v>
      </c>
      <c r="AP4219" s="3" t="s">
        <v>8</v>
      </c>
      <c r="AQ4219" s="124"/>
      <c r="AR4219" s="4"/>
      <c r="AS4219" s="3"/>
    </row>
    <row r="4220" spans="1:45" ht="15" customHeight="1">
      <c r="A4220" s="11">
        <v>1.667</v>
      </c>
      <c r="B4220" s="32" t="s">
        <v>28</v>
      </c>
      <c r="C4220" s="17">
        <v>-18.97</v>
      </c>
      <c r="D4220" s="17">
        <v>117.62</v>
      </c>
      <c r="E4220" s="40" t="s">
        <v>29</v>
      </c>
      <c r="F4220" s="18">
        <v>-43.2</v>
      </c>
      <c r="G4220" s="17">
        <v>-39.1</v>
      </c>
      <c r="H4220" s="17">
        <v>-36.1</v>
      </c>
      <c r="I4220" s="17">
        <v>-31.8</v>
      </c>
      <c r="J4220" s="17">
        <v>-26.8</v>
      </c>
      <c r="K4220" s="30">
        <v>-22.4</v>
      </c>
      <c r="L4220" s="10">
        <f t="shared" si="1016"/>
        <v>-18.97</v>
      </c>
      <c r="M4220" s="52" t="str">
        <f t="shared" si="1018"/>
        <v>low latitude</v>
      </c>
      <c r="N4220" s="83" t="s">
        <v>8</v>
      </c>
      <c r="O4220" s="34" t="s">
        <v>8</v>
      </c>
      <c r="P4220" s="34" t="s">
        <v>8</v>
      </c>
      <c r="Q4220" s="34" t="s">
        <v>8</v>
      </c>
      <c r="R4220" s="34" t="s">
        <v>8</v>
      </c>
      <c r="S4220" s="42" t="s">
        <v>8</v>
      </c>
      <c r="T4220" s="10">
        <v>0.23</v>
      </c>
      <c r="U4220" s="11">
        <v>6.8000000000000005E-2</v>
      </c>
      <c r="V4220" s="11">
        <v>6.7000000000000004E-2</v>
      </c>
      <c r="W4220" s="11">
        <v>3.2000000000000001E-2</v>
      </c>
      <c r="X4220" s="11">
        <v>0.57599999999999996</v>
      </c>
      <c r="Y4220" s="12">
        <v>2.5999999999999999E-2</v>
      </c>
      <c r="Z4220" s="10">
        <f t="shared" si="1021"/>
        <v>0.64766839378238339</v>
      </c>
      <c r="AA4220" s="11">
        <f t="shared" si="1022"/>
        <v>-0.39664166844675686</v>
      </c>
      <c r="AB4220" s="11">
        <f t="shared" si="1015"/>
        <v>-0.18864729599971736</v>
      </c>
      <c r="AC4220" s="11">
        <f t="shared" si="1023"/>
        <v>20.126687379843911</v>
      </c>
      <c r="AD4220" s="9">
        <f t="shared" si="1024"/>
        <v>25.696524953619331</v>
      </c>
      <c r="AE4220" s="10">
        <v>18.691567861081801</v>
      </c>
      <c r="AF4220" s="11">
        <v>25.186392700315601</v>
      </c>
      <c r="AG4220" s="12">
        <v>31.766066472665202</v>
      </c>
      <c r="AH4220" s="10">
        <v>0.20599999999999999</v>
      </c>
      <c r="AI4220" s="11">
        <f t="shared" si="1019"/>
        <v>28.535980148883379</v>
      </c>
      <c r="AJ4220" s="11">
        <f t="shared" si="1020"/>
        <v>10.15625</v>
      </c>
      <c r="AK4220" s="11">
        <f t="shared" si="1025"/>
        <v>0.21716514954486346</v>
      </c>
      <c r="AL4220" s="11">
        <f t="shared" si="1026"/>
        <v>2.09375</v>
      </c>
      <c r="AM4220" s="11">
        <f t="shared" si="1027"/>
        <v>2.0829015544041449</v>
      </c>
      <c r="AN4220" s="3">
        <f t="shared" si="1017"/>
        <v>0.39930555555555558</v>
      </c>
      <c r="AO4220" s="3">
        <f t="shared" ref="AO4220:AO4283" si="1028">IF(V4220="n/a","n/a",V4220/X4220)</f>
        <v>0.11631944444444446</v>
      </c>
      <c r="AP4220" s="3" t="s">
        <v>8</v>
      </c>
      <c r="AQ4220" s="124"/>
      <c r="AR4220" s="4"/>
      <c r="AS4220" s="3"/>
    </row>
    <row r="4221" spans="1:45" ht="15" customHeight="1">
      <c r="A4221" s="11">
        <v>1.67</v>
      </c>
      <c r="B4221" s="32" t="s">
        <v>28</v>
      </c>
      <c r="C4221" s="17">
        <v>-18.97</v>
      </c>
      <c r="D4221" s="17">
        <v>117.62</v>
      </c>
      <c r="E4221" s="40" t="s">
        <v>29</v>
      </c>
      <c r="F4221" s="18">
        <v>-43.2</v>
      </c>
      <c r="G4221" s="17">
        <v>-39.1</v>
      </c>
      <c r="H4221" s="17">
        <v>-36.1</v>
      </c>
      <c r="I4221" s="17">
        <v>-31.8</v>
      </c>
      <c r="J4221" s="17">
        <v>-26.8</v>
      </c>
      <c r="K4221" s="30">
        <v>-22.4</v>
      </c>
      <c r="L4221" s="10">
        <f t="shared" si="1016"/>
        <v>-18.97</v>
      </c>
      <c r="M4221" s="52" t="str">
        <f t="shared" si="1018"/>
        <v>low latitude</v>
      </c>
      <c r="N4221" s="83" t="s">
        <v>8</v>
      </c>
      <c r="O4221" s="34" t="s">
        <v>8</v>
      </c>
      <c r="P4221" s="34" t="s">
        <v>8</v>
      </c>
      <c r="Q4221" s="34" t="s">
        <v>8</v>
      </c>
      <c r="R4221" s="34" t="s">
        <v>8</v>
      </c>
      <c r="S4221" s="42" t="s">
        <v>8</v>
      </c>
      <c r="T4221" s="10">
        <v>0.215</v>
      </c>
      <c r="U4221" s="11">
        <v>7.0000000000000007E-2</v>
      </c>
      <c r="V4221" s="11">
        <v>7.3999999999999996E-2</v>
      </c>
      <c r="W4221" s="11">
        <v>3.4000000000000002E-2</v>
      </c>
      <c r="X4221" s="11">
        <v>0.57699999999999996</v>
      </c>
      <c r="Y4221" s="12">
        <v>0.03</v>
      </c>
      <c r="Z4221" s="10">
        <f t="shared" si="1021"/>
        <v>0.66346153846153844</v>
      </c>
      <c r="AA4221" s="11">
        <f t="shared" si="1022"/>
        <v>-0.38118828257791781</v>
      </c>
      <c r="AB4221" s="11">
        <f t="shared" si="1015"/>
        <v>-0.17818424856152507</v>
      </c>
      <c r="AC4221" s="11">
        <f t="shared" si="1023"/>
        <v>21.169790925990547</v>
      </c>
      <c r="AD4221" s="9">
        <f t="shared" si="1024"/>
        <v>26.412197398391687</v>
      </c>
      <c r="AE4221" s="10">
        <v>19.650971899861801</v>
      </c>
      <c r="AF4221" s="11">
        <v>26.154139235798102</v>
      </c>
      <c r="AG4221" s="12">
        <v>32.9475082778673</v>
      </c>
      <c r="AH4221" s="10">
        <v>0.193</v>
      </c>
      <c r="AI4221" s="11">
        <f t="shared" si="1019"/>
        <v>27.146464646464647</v>
      </c>
      <c r="AJ4221" s="11">
        <f t="shared" si="1020"/>
        <v>12.244897959183673</v>
      </c>
      <c r="AK4221" s="11">
        <f t="shared" si="1025"/>
        <v>0.2267515923566879</v>
      </c>
      <c r="AL4221" s="11">
        <f t="shared" si="1026"/>
        <v>2.1764705882352939</v>
      </c>
      <c r="AM4221" s="11">
        <f t="shared" si="1027"/>
        <v>2.1153846153846154</v>
      </c>
      <c r="AN4221" s="3">
        <f t="shared" si="1017"/>
        <v>0.37261698440207974</v>
      </c>
      <c r="AO4221" s="3">
        <f t="shared" si="1028"/>
        <v>0.12824956672443674</v>
      </c>
      <c r="AP4221" s="3" t="s">
        <v>8</v>
      </c>
      <c r="AQ4221" s="124"/>
      <c r="AR4221" s="4"/>
      <c r="AS4221" s="3"/>
    </row>
    <row r="4222" spans="1:45" ht="15" customHeight="1">
      <c r="A4222" s="11">
        <v>1.673</v>
      </c>
      <c r="B4222" s="32" t="s">
        <v>28</v>
      </c>
      <c r="C4222" s="17">
        <v>-18.97</v>
      </c>
      <c r="D4222" s="17">
        <v>117.62</v>
      </c>
      <c r="E4222" s="40" t="s">
        <v>29</v>
      </c>
      <c r="F4222" s="18">
        <v>-43.2</v>
      </c>
      <c r="G4222" s="17">
        <v>-39.1</v>
      </c>
      <c r="H4222" s="17">
        <v>-36.1</v>
      </c>
      <c r="I4222" s="17">
        <v>-31.8</v>
      </c>
      <c r="J4222" s="17">
        <v>-26.8</v>
      </c>
      <c r="K4222" s="30">
        <v>-22.4</v>
      </c>
      <c r="L4222" s="10">
        <f t="shared" si="1016"/>
        <v>-18.97</v>
      </c>
      <c r="M4222" s="52" t="str">
        <f t="shared" si="1018"/>
        <v>low latitude</v>
      </c>
      <c r="N4222" s="83" t="s">
        <v>8</v>
      </c>
      <c r="O4222" s="34" t="s">
        <v>8</v>
      </c>
      <c r="P4222" s="34" t="s">
        <v>8</v>
      </c>
      <c r="Q4222" s="34" t="s">
        <v>8</v>
      </c>
      <c r="R4222" s="34" t="s">
        <v>8</v>
      </c>
      <c r="S4222" s="42" t="s">
        <v>8</v>
      </c>
      <c r="T4222" s="10">
        <v>0.182</v>
      </c>
      <c r="U4222" s="11">
        <v>6.4000000000000001E-2</v>
      </c>
      <c r="V4222" s="11">
        <v>7.0999999999999994E-2</v>
      </c>
      <c r="W4222" s="11">
        <v>3.1E-2</v>
      </c>
      <c r="X4222" s="11">
        <v>0.62</v>
      </c>
      <c r="Y4222" s="12">
        <v>3.2000000000000001E-2</v>
      </c>
      <c r="Z4222" s="10">
        <f t="shared" si="1021"/>
        <v>0.6767676767676768</v>
      </c>
      <c r="AA4222" s="11">
        <f t="shared" si="1022"/>
        <v>-0.36884973932097986</v>
      </c>
      <c r="AB4222" s="11">
        <f t="shared" si="1015"/>
        <v>-0.16956039189672345</v>
      </c>
      <c r="AC4222" s="11">
        <f t="shared" si="1023"/>
        <v>22.002642595833859</v>
      </c>
      <c r="AD4222" s="9">
        <f t="shared" si="1024"/>
        <v>27.002069194264116</v>
      </c>
      <c r="AE4222" s="10">
        <v>20.439536299812801</v>
      </c>
      <c r="AF4222" s="11">
        <v>26.933357219122801</v>
      </c>
      <c r="AG4222" s="12">
        <v>33.895794529238103</v>
      </c>
      <c r="AH4222" s="10">
        <v>0.161</v>
      </c>
      <c r="AI4222" s="11">
        <f t="shared" si="1019"/>
        <v>22.693266832917704</v>
      </c>
      <c r="AJ4222" s="11">
        <f t="shared" si="1020"/>
        <v>14.953271028037385</v>
      </c>
      <c r="AK4222" s="11">
        <f t="shared" si="1025"/>
        <v>0.20293398533007334</v>
      </c>
      <c r="AL4222" s="11">
        <f t="shared" si="1026"/>
        <v>2.290322580645161</v>
      </c>
      <c r="AM4222" s="11">
        <f t="shared" si="1027"/>
        <v>2.1565656565656566</v>
      </c>
      <c r="AN4222" s="3">
        <f t="shared" si="1017"/>
        <v>0.29354838709677417</v>
      </c>
      <c r="AO4222" s="3">
        <f t="shared" si="1028"/>
        <v>0.11451612903225805</v>
      </c>
      <c r="AP4222" s="3" t="s">
        <v>8</v>
      </c>
      <c r="AQ4222" s="124"/>
      <c r="AR4222" s="4"/>
      <c r="AS4222" s="3"/>
    </row>
    <row r="4223" spans="1:45" ht="15" customHeight="1">
      <c r="A4223" s="11">
        <v>1.6759999999999999</v>
      </c>
      <c r="B4223" s="32" t="s">
        <v>28</v>
      </c>
      <c r="C4223" s="17">
        <v>-18.97</v>
      </c>
      <c r="D4223" s="17">
        <v>117.62</v>
      </c>
      <c r="E4223" s="40" t="s">
        <v>29</v>
      </c>
      <c r="F4223" s="18">
        <v>-43.2</v>
      </c>
      <c r="G4223" s="17">
        <v>-39.1</v>
      </c>
      <c r="H4223" s="17">
        <v>-36.1</v>
      </c>
      <c r="I4223" s="17">
        <v>-31.8</v>
      </c>
      <c r="J4223" s="17">
        <v>-26.8</v>
      </c>
      <c r="K4223" s="30">
        <v>-22.4</v>
      </c>
      <c r="L4223" s="10">
        <f t="shared" si="1016"/>
        <v>-18.97</v>
      </c>
      <c r="M4223" s="52" t="str">
        <f t="shared" si="1018"/>
        <v>low latitude</v>
      </c>
      <c r="N4223" s="83" t="s">
        <v>8</v>
      </c>
      <c r="O4223" s="34" t="s">
        <v>8</v>
      </c>
      <c r="P4223" s="34" t="s">
        <v>8</v>
      </c>
      <c r="Q4223" s="34" t="s">
        <v>8</v>
      </c>
      <c r="R4223" s="34" t="s">
        <v>8</v>
      </c>
      <c r="S4223" s="42" t="s">
        <v>8</v>
      </c>
      <c r="T4223" s="10">
        <v>0.17</v>
      </c>
      <c r="U4223" s="11">
        <v>6.2E-2</v>
      </c>
      <c r="V4223" s="11">
        <v>7.2999999999999995E-2</v>
      </c>
      <c r="W4223" s="11">
        <v>3.4000000000000002E-2</v>
      </c>
      <c r="X4223" s="11">
        <v>0.626</v>
      </c>
      <c r="Y4223" s="12">
        <v>3.5000000000000003E-2</v>
      </c>
      <c r="Z4223" s="10">
        <f t="shared" si="1021"/>
        <v>0.69607843137254899</v>
      </c>
      <c r="AA4223" s="11">
        <f t="shared" si="1022"/>
        <v>-0.36456384449321771</v>
      </c>
      <c r="AB4223" s="11">
        <f t="shared" si="1015"/>
        <v>-0.1573418230428423</v>
      </c>
      <c r="AC4223" s="11">
        <f t="shared" si="1023"/>
        <v>22.291940496707802</v>
      </c>
      <c r="AD4223" s="9">
        <f t="shared" si="1024"/>
        <v>27.837819303869587</v>
      </c>
      <c r="AE4223" s="10">
        <v>21.627506618794602</v>
      </c>
      <c r="AF4223" s="11">
        <v>28.1526061418753</v>
      </c>
      <c r="AG4223" s="12">
        <v>35.410050350689097</v>
      </c>
      <c r="AH4223" s="10">
        <v>0.161</v>
      </c>
      <c r="AI4223" s="11">
        <f t="shared" si="1019"/>
        <v>21.356783919597991</v>
      </c>
      <c r="AJ4223" s="11">
        <f t="shared" si="1020"/>
        <v>17.073170731707318</v>
      </c>
      <c r="AK4223" s="11">
        <f t="shared" si="1025"/>
        <v>0.20361445783132529</v>
      </c>
      <c r="AL4223" s="11">
        <f t="shared" si="1026"/>
        <v>2.1470588235294117</v>
      </c>
      <c r="AM4223" s="11">
        <f t="shared" si="1027"/>
        <v>2.2058823529411762</v>
      </c>
      <c r="AN4223" s="3">
        <f t="shared" si="1017"/>
        <v>0.27156549520766776</v>
      </c>
      <c r="AO4223" s="3">
        <f t="shared" si="1028"/>
        <v>0.11661341853035143</v>
      </c>
      <c r="AP4223" s="3" t="s">
        <v>8</v>
      </c>
      <c r="AQ4223" s="124"/>
      <c r="AR4223" s="4"/>
      <c r="AS4223" s="3"/>
    </row>
    <row r="4224" spans="1:45" ht="15" customHeight="1">
      <c r="A4224" s="11">
        <v>1.68</v>
      </c>
      <c r="B4224" s="32" t="s">
        <v>28</v>
      </c>
      <c r="C4224" s="17">
        <v>-18.97</v>
      </c>
      <c r="D4224" s="17">
        <v>117.62</v>
      </c>
      <c r="E4224" s="40" t="s">
        <v>29</v>
      </c>
      <c r="F4224" s="18">
        <v>-43.2</v>
      </c>
      <c r="G4224" s="17">
        <v>-39.1</v>
      </c>
      <c r="H4224" s="17">
        <v>-36.1</v>
      </c>
      <c r="I4224" s="17">
        <v>-31.8</v>
      </c>
      <c r="J4224" s="17">
        <v>-26.8</v>
      </c>
      <c r="K4224" s="30">
        <v>-22.4</v>
      </c>
      <c r="L4224" s="10">
        <f t="shared" si="1016"/>
        <v>-18.97</v>
      </c>
      <c r="M4224" s="52" t="str">
        <f t="shared" si="1018"/>
        <v>low latitude</v>
      </c>
      <c r="N4224" s="83" t="s">
        <v>8</v>
      </c>
      <c r="O4224" s="34" t="s">
        <v>8</v>
      </c>
      <c r="P4224" s="34" t="s">
        <v>8</v>
      </c>
      <c r="Q4224" s="34" t="s">
        <v>8</v>
      </c>
      <c r="R4224" s="34" t="s">
        <v>8</v>
      </c>
      <c r="S4224" s="42" t="s">
        <v>8</v>
      </c>
      <c r="T4224" s="10">
        <v>0.16700000000000001</v>
      </c>
      <c r="U4224" s="11">
        <v>6.4000000000000001E-2</v>
      </c>
      <c r="V4224" s="11">
        <v>7.4999999999999997E-2</v>
      </c>
      <c r="W4224" s="11">
        <v>3.4000000000000002E-2</v>
      </c>
      <c r="X4224" s="11">
        <v>0.62</v>
      </c>
      <c r="Y4224" s="12">
        <v>4.1000000000000002E-2</v>
      </c>
      <c r="Z4224" s="10">
        <f t="shared" si="1021"/>
        <v>0.70093457943925219</v>
      </c>
      <c r="AA4224" s="11">
        <f t="shared" si="1022"/>
        <v>-0.36298483973709544</v>
      </c>
      <c r="AB4224" s="11">
        <f t="shared" si="1015"/>
        <v>-0.15432251429350968</v>
      </c>
      <c r="AC4224" s="11">
        <f t="shared" si="1023"/>
        <v>22.398523317746058</v>
      </c>
      <c r="AD4224" s="9">
        <f t="shared" si="1024"/>
        <v>28.044340022323937</v>
      </c>
      <c r="AE4224" s="10">
        <v>21.8391395969809</v>
      </c>
      <c r="AF4224" s="11">
        <v>28.433464206863601</v>
      </c>
      <c r="AG4224" s="12">
        <v>35.647132930041202</v>
      </c>
      <c r="AH4224" s="10">
        <v>0.16700000000000001</v>
      </c>
      <c r="AI4224" s="11">
        <f t="shared" si="1019"/>
        <v>21.219822109275732</v>
      </c>
      <c r="AJ4224" s="11">
        <f t="shared" si="1020"/>
        <v>19.71153846153846</v>
      </c>
      <c r="AK4224" s="11">
        <f t="shared" si="1025"/>
        <v>0.20743405275779375</v>
      </c>
      <c r="AL4224" s="11">
        <f t="shared" si="1026"/>
        <v>2.2058823529411762</v>
      </c>
      <c r="AM4224" s="11">
        <f t="shared" si="1027"/>
        <v>2.2429906542056073</v>
      </c>
      <c r="AN4224" s="3">
        <f t="shared" si="1017"/>
        <v>0.26935483870967741</v>
      </c>
      <c r="AO4224" s="3">
        <f t="shared" si="1028"/>
        <v>0.12096774193548386</v>
      </c>
      <c r="AP4224" s="3" t="s">
        <v>8</v>
      </c>
      <c r="AQ4224" s="124"/>
      <c r="AR4224" s="4"/>
      <c r="AS4224" s="3"/>
    </row>
    <row r="4225" spans="1:45" ht="15" customHeight="1">
      <c r="A4225" s="11">
        <v>1.6830000000000001</v>
      </c>
      <c r="B4225" s="32" t="s">
        <v>28</v>
      </c>
      <c r="C4225" s="17">
        <v>-18.97</v>
      </c>
      <c r="D4225" s="17">
        <v>117.62</v>
      </c>
      <c r="E4225" s="40" t="s">
        <v>29</v>
      </c>
      <c r="F4225" s="18">
        <v>-43.2</v>
      </c>
      <c r="G4225" s="17">
        <v>-39.1</v>
      </c>
      <c r="H4225" s="17">
        <v>-36.1</v>
      </c>
      <c r="I4225" s="17">
        <v>-31.8</v>
      </c>
      <c r="J4225" s="17">
        <v>-26.8</v>
      </c>
      <c r="K4225" s="30">
        <v>-22.4</v>
      </c>
      <c r="L4225" s="10">
        <f t="shared" si="1016"/>
        <v>-18.97</v>
      </c>
      <c r="M4225" s="52" t="str">
        <f t="shared" si="1018"/>
        <v>low latitude</v>
      </c>
      <c r="N4225" s="83" t="s">
        <v>8</v>
      </c>
      <c r="O4225" s="34" t="s">
        <v>8</v>
      </c>
      <c r="P4225" s="34" t="s">
        <v>8</v>
      </c>
      <c r="Q4225" s="34" t="s">
        <v>8</v>
      </c>
      <c r="R4225" s="34" t="s">
        <v>8</v>
      </c>
      <c r="S4225" s="42" t="s">
        <v>8</v>
      </c>
      <c r="T4225" s="10">
        <v>0.17</v>
      </c>
      <c r="U4225" s="11">
        <v>6.7000000000000004E-2</v>
      </c>
      <c r="V4225" s="11">
        <v>7.9000000000000001E-2</v>
      </c>
      <c r="W4225" s="11">
        <v>3.6999999999999998E-2</v>
      </c>
      <c r="X4225" s="11">
        <v>0.60399999999999998</v>
      </c>
      <c r="Y4225" s="12">
        <v>4.3999999999999997E-2</v>
      </c>
      <c r="Z4225" s="10">
        <f t="shared" si="1021"/>
        <v>0.70484581497797338</v>
      </c>
      <c r="AA4225" s="11">
        <f t="shared" si="1022"/>
        <v>-0.36482399843998814</v>
      </c>
      <c r="AB4225" s="11">
        <f t="shared" ref="AB4225:AB4288" si="1029">LOG(Z4225)</f>
        <v>-0.15190587453719806</v>
      </c>
      <c r="AC4225" s="11">
        <f t="shared" si="1023"/>
        <v>22.2743801053008</v>
      </c>
      <c r="AD4225" s="9">
        <f t="shared" si="1024"/>
        <v>28.209638181655656</v>
      </c>
      <c r="AE4225" s="10">
        <v>22.070116234281201</v>
      </c>
      <c r="AF4225" s="11">
        <v>28.658585306607499</v>
      </c>
      <c r="AG4225" s="12">
        <v>36.010789482883403</v>
      </c>
      <c r="AH4225" s="10">
        <v>0.184</v>
      </c>
      <c r="AI4225" s="11">
        <f t="shared" si="1019"/>
        <v>21.963824289405686</v>
      </c>
      <c r="AJ4225" s="11">
        <f t="shared" si="1020"/>
        <v>20.5607476635514</v>
      </c>
      <c r="AK4225" s="11">
        <f t="shared" si="1025"/>
        <v>0.22021660649819497</v>
      </c>
      <c r="AL4225" s="11">
        <f t="shared" si="1026"/>
        <v>2.1351351351351351</v>
      </c>
      <c r="AM4225" s="11">
        <f t="shared" si="1027"/>
        <v>2.2555066079295152</v>
      </c>
      <c r="AN4225" s="3">
        <f t="shared" si="1017"/>
        <v>0.28145695364238416</v>
      </c>
      <c r="AO4225" s="3">
        <f t="shared" si="1028"/>
        <v>0.13079470198675497</v>
      </c>
      <c r="AP4225" s="3" t="s">
        <v>8</v>
      </c>
      <c r="AQ4225" s="124"/>
      <c r="AR4225" s="4"/>
      <c r="AS4225" s="3"/>
    </row>
    <row r="4226" spans="1:45" ht="15" customHeight="1">
      <c r="A4226" s="11">
        <v>1.69</v>
      </c>
      <c r="B4226" s="32" t="s">
        <v>28</v>
      </c>
      <c r="C4226" s="17">
        <v>-18.97</v>
      </c>
      <c r="D4226" s="17">
        <v>117.62</v>
      </c>
      <c r="E4226" s="40" t="s">
        <v>29</v>
      </c>
      <c r="F4226" s="18">
        <v>-43.2</v>
      </c>
      <c r="G4226" s="17">
        <v>-39.1</v>
      </c>
      <c r="H4226" s="17">
        <v>-36.1</v>
      </c>
      <c r="I4226" s="17">
        <v>-31.8</v>
      </c>
      <c r="J4226" s="17">
        <v>-26.8</v>
      </c>
      <c r="K4226" s="30">
        <v>-22.4</v>
      </c>
      <c r="L4226" s="10">
        <f t="shared" si="1016"/>
        <v>-18.97</v>
      </c>
      <c r="M4226" s="52" t="str">
        <f t="shared" si="1018"/>
        <v>low latitude</v>
      </c>
      <c r="N4226" s="83" t="s">
        <v>8</v>
      </c>
      <c r="O4226" s="34" t="s">
        <v>8</v>
      </c>
      <c r="P4226" s="34" t="s">
        <v>8</v>
      </c>
      <c r="Q4226" s="34" t="s">
        <v>8</v>
      </c>
      <c r="R4226" s="34" t="s">
        <v>8</v>
      </c>
      <c r="S4226" s="42" t="s">
        <v>8</v>
      </c>
      <c r="T4226" s="10">
        <v>0.185</v>
      </c>
      <c r="U4226" s="11">
        <v>7.5999999999999998E-2</v>
      </c>
      <c r="V4226" s="11">
        <v>8.4000000000000005E-2</v>
      </c>
      <c r="W4226" s="11">
        <v>3.9E-2</v>
      </c>
      <c r="X4226" s="11">
        <v>0.56799999999999995</v>
      </c>
      <c r="Y4226" s="12">
        <v>4.8000000000000001E-2</v>
      </c>
      <c r="Z4226" s="10">
        <f t="shared" si="1021"/>
        <v>0.69230769230769229</v>
      </c>
      <c r="AA4226" s="11">
        <f t="shared" si="1022"/>
        <v>-0.37457379034782501</v>
      </c>
      <c r="AB4226" s="11">
        <f t="shared" si="1029"/>
        <v>-0.15970084286751191</v>
      </c>
      <c r="AC4226" s="11">
        <f t="shared" si="1023"/>
        <v>21.616269151521809</v>
      </c>
      <c r="AD4226" s="9">
        <f t="shared" si="1024"/>
        <v>27.676462347862184</v>
      </c>
      <c r="AE4226" s="10">
        <v>21.3311313782676</v>
      </c>
      <c r="AF4226" s="11">
        <v>27.918260100447501</v>
      </c>
      <c r="AG4226" s="12">
        <v>35.090508835831301</v>
      </c>
      <c r="AH4226" s="10">
        <v>0.16300000000000001</v>
      </c>
      <c r="AI4226" s="11">
        <f t="shared" si="1019"/>
        <v>24.568393094289512</v>
      </c>
      <c r="AJ4226" s="11">
        <f t="shared" si="1020"/>
        <v>20.600858369098717</v>
      </c>
      <c r="AK4226" s="11">
        <f t="shared" si="1025"/>
        <v>0.24417177914110433</v>
      </c>
      <c r="AL4226" s="11">
        <f t="shared" si="1026"/>
        <v>2.1538461538461542</v>
      </c>
      <c r="AM4226" s="11">
        <f t="shared" si="1027"/>
        <v>2.2388663967611335</v>
      </c>
      <c r="AN4226" s="3">
        <f t="shared" si="1017"/>
        <v>0.32570422535211269</v>
      </c>
      <c r="AO4226" s="3">
        <f t="shared" si="1028"/>
        <v>0.147887323943662</v>
      </c>
      <c r="AP4226" s="3" t="s">
        <v>8</v>
      </c>
      <c r="AQ4226" s="124"/>
      <c r="AR4226" s="4"/>
      <c r="AS4226" s="3"/>
    </row>
    <row r="4227" spans="1:45" ht="15" customHeight="1">
      <c r="A4227" s="11">
        <v>1.69</v>
      </c>
      <c r="B4227" s="32" t="s">
        <v>28</v>
      </c>
      <c r="C4227" s="17">
        <v>-18.97</v>
      </c>
      <c r="D4227" s="17">
        <v>117.62</v>
      </c>
      <c r="E4227" s="40" t="s">
        <v>29</v>
      </c>
      <c r="F4227" s="18">
        <v>-43.2</v>
      </c>
      <c r="G4227" s="17">
        <v>-39.1</v>
      </c>
      <c r="H4227" s="17">
        <v>-36.1</v>
      </c>
      <c r="I4227" s="17">
        <v>-31.8</v>
      </c>
      <c r="J4227" s="17">
        <v>-26.8</v>
      </c>
      <c r="K4227" s="30">
        <v>-22.4</v>
      </c>
      <c r="L4227" s="10">
        <f t="shared" ref="L4227:L4290" si="1030">IF(A4227&lt;2,C4227,IF(A4227&lt;15,K4227,IF(A4227&lt;25,J4227,IF(A4227&lt;35,I4227,IF(A4227&lt;45,H4227,IF(A4227&lt;55,G4227,IF(A4227&lt;65,F4227,IF(A4227&lt;70,F4227,"no age"))))))))</f>
        <v>-18.97</v>
      </c>
      <c r="M4227" s="52" t="str">
        <f t="shared" si="1018"/>
        <v>low latitude</v>
      </c>
      <c r="N4227" s="83" t="s">
        <v>8</v>
      </c>
      <c r="O4227" s="34" t="s">
        <v>8</v>
      </c>
      <c r="P4227" s="34" t="s">
        <v>8</v>
      </c>
      <c r="Q4227" s="34" t="s">
        <v>8</v>
      </c>
      <c r="R4227" s="34" t="s">
        <v>8</v>
      </c>
      <c r="S4227" s="42" t="s">
        <v>8</v>
      </c>
      <c r="T4227" s="10">
        <v>0.16400000000000001</v>
      </c>
      <c r="U4227" s="11">
        <v>6.5000000000000002E-2</v>
      </c>
      <c r="V4227" s="11">
        <v>7.3999999999999996E-2</v>
      </c>
      <c r="W4227" s="11">
        <v>3.4000000000000002E-2</v>
      </c>
      <c r="X4227" s="11">
        <v>0.623</v>
      </c>
      <c r="Y4227" s="12">
        <v>4.1000000000000002E-2</v>
      </c>
      <c r="Z4227" s="10">
        <f t="shared" si="1021"/>
        <v>0.69626168224299056</v>
      </c>
      <c r="AA4227" s="11">
        <f t="shared" si="1022"/>
        <v>-0.36881438339781925</v>
      </c>
      <c r="AB4227" s="11">
        <f t="shared" si="1029"/>
        <v>-0.15722750493691684</v>
      </c>
      <c r="AC4227" s="11">
        <f t="shared" si="1023"/>
        <v>22.005029120647201</v>
      </c>
      <c r="AD4227" s="9">
        <f t="shared" si="1024"/>
        <v>27.84563866231489</v>
      </c>
      <c r="AE4227" s="10">
        <v>21.521800262095802</v>
      </c>
      <c r="AF4227" s="11">
        <v>28.139105814993901</v>
      </c>
      <c r="AG4227" s="12">
        <v>35.435480454467502</v>
      </c>
      <c r="AH4227" s="10">
        <v>0.14899999999999999</v>
      </c>
      <c r="AI4227" s="11">
        <f t="shared" si="1019"/>
        <v>20.838627700127066</v>
      </c>
      <c r="AJ4227" s="11">
        <f t="shared" si="1020"/>
        <v>20</v>
      </c>
      <c r="AK4227" s="11">
        <f t="shared" si="1025"/>
        <v>0.20669056152927121</v>
      </c>
      <c r="AL4227" s="11">
        <f t="shared" si="1026"/>
        <v>2.1764705882352939</v>
      </c>
      <c r="AM4227" s="11">
        <f t="shared" si="1027"/>
        <v>2.2383177570093453</v>
      </c>
      <c r="AN4227" s="3">
        <f t="shared" ref="AN4227:AN4290" si="1031">IF(T4227="n/a","n/a",T4227/X4227)</f>
        <v>0.26324237560192615</v>
      </c>
      <c r="AO4227" s="3">
        <f t="shared" si="1028"/>
        <v>0.11878009630818619</v>
      </c>
      <c r="AP4227" s="3" t="s">
        <v>8</v>
      </c>
      <c r="AQ4227" s="124"/>
      <c r="AR4227" s="4"/>
      <c r="AS4227" s="3"/>
    </row>
    <row r="4228" spans="1:45" ht="15" customHeight="1">
      <c r="A4228" s="11">
        <v>1.6930000000000001</v>
      </c>
      <c r="B4228" s="32" t="s">
        <v>28</v>
      </c>
      <c r="C4228" s="17">
        <v>-18.97</v>
      </c>
      <c r="D4228" s="17">
        <v>117.62</v>
      </c>
      <c r="E4228" s="40" t="s">
        <v>29</v>
      </c>
      <c r="F4228" s="18">
        <v>-43.2</v>
      </c>
      <c r="G4228" s="17">
        <v>-39.1</v>
      </c>
      <c r="H4228" s="17">
        <v>-36.1</v>
      </c>
      <c r="I4228" s="17">
        <v>-31.8</v>
      </c>
      <c r="J4228" s="17">
        <v>-26.8</v>
      </c>
      <c r="K4228" s="30">
        <v>-22.4</v>
      </c>
      <c r="L4228" s="10">
        <f t="shared" si="1030"/>
        <v>-18.97</v>
      </c>
      <c r="M4228" s="52" t="str">
        <f t="shared" si="1018"/>
        <v>low latitude</v>
      </c>
      <c r="N4228" s="83" t="s">
        <v>8</v>
      </c>
      <c r="O4228" s="34" t="s">
        <v>8</v>
      </c>
      <c r="P4228" s="34" t="s">
        <v>8</v>
      </c>
      <c r="Q4228" s="34" t="s">
        <v>8</v>
      </c>
      <c r="R4228" s="34" t="s">
        <v>8</v>
      </c>
      <c r="S4228" s="42" t="s">
        <v>8</v>
      </c>
      <c r="T4228" s="10">
        <v>0.17100000000000001</v>
      </c>
      <c r="U4228" s="11">
        <v>6.5000000000000002E-2</v>
      </c>
      <c r="V4228" s="11">
        <v>7.1999999999999995E-2</v>
      </c>
      <c r="W4228" s="11">
        <v>3.3000000000000002E-2</v>
      </c>
      <c r="X4228" s="11">
        <v>0.61799999999999999</v>
      </c>
      <c r="Y4228" s="12">
        <v>4.1000000000000002E-2</v>
      </c>
      <c r="Z4228" s="10">
        <f t="shared" si="1021"/>
        <v>0.69194312796208524</v>
      </c>
      <c r="AA4228" s="11">
        <f t="shared" si="1022"/>
        <v>-0.37311642494700553</v>
      </c>
      <c r="AB4228" s="11">
        <f t="shared" si="1029"/>
        <v>-0.15992959951325561</v>
      </c>
      <c r="AC4228" s="11">
        <f t="shared" si="1023"/>
        <v>21.714641316077124</v>
      </c>
      <c r="AD4228" s="9">
        <f t="shared" si="1024"/>
        <v>27.660815393293319</v>
      </c>
      <c r="AE4228" s="10">
        <v>21.298552909442201</v>
      </c>
      <c r="AF4228" s="11">
        <v>27.873637986813399</v>
      </c>
      <c r="AG4228" s="12">
        <v>35.035518482760097</v>
      </c>
      <c r="AH4228" s="10">
        <v>0.153</v>
      </c>
      <c r="AI4228" s="11">
        <f t="shared" si="1019"/>
        <v>21.673003802281372</v>
      </c>
      <c r="AJ4228" s="11">
        <f t="shared" si="1020"/>
        <v>19.339622641509433</v>
      </c>
      <c r="AK4228" s="11">
        <f t="shared" si="1025"/>
        <v>0.20506634499396864</v>
      </c>
      <c r="AL4228" s="11">
        <f t="shared" si="1026"/>
        <v>2.1818181818181817</v>
      </c>
      <c r="AM4228" s="11">
        <f t="shared" si="1027"/>
        <v>2.2369668246445493</v>
      </c>
      <c r="AN4228" s="3">
        <f t="shared" si="1031"/>
        <v>0.27669902912621364</v>
      </c>
      <c r="AO4228" s="3">
        <f t="shared" si="1028"/>
        <v>0.11650485436893203</v>
      </c>
      <c r="AP4228" s="3" t="s">
        <v>8</v>
      </c>
      <c r="AQ4228" s="124"/>
      <c r="AR4228" s="4"/>
      <c r="AS4228" s="3"/>
    </row>
    <row r="4229" spans="1:45" ht="15" customHeight="1">
      <c r="A4229" s="11">
        <v>1.696</v>
      </c>
      <c r="B4229" s="32" t="s">
        <v>28</v>
      </c>
      <c r="C4229" s="17">
        <v>-18.97</v>
      </c>
      <c r="D4229" s="17">
        <v>117.62</v>
      </c>
      <c r="E4229" s="40" t="s">
        <v>29</v>
      </c>
      <c r="F4229" s="18">
        <v>-43.2</v>
      </c>
      <c r="G4229" s="17">
        <v>-39.1</v>
      </c>
      <c r="H4229" s="17">
        <v>-36.1</v>
      </c>
      <c r="I4229" s="17">
        <v>-31.8</v>
      </c>
      <c r="J4229" s="17">
        <v>-26.8</v>
      </c>
      <c r="K4229" s="30">
        <v>-22.4</v>
      </c>
      <c r="L4229" s="10">
        <f t="shared" si="1030"/>
        <v>-18.97</v>
      </c>
      <c r="M4229" s="52" t="str">
        <f t="shared" si="1018"/>
        <v>low latitude</v>
      </c>
      <c r="N4229" s="83" t="s">
        <v>8</v>
      </c>
      <c r="O4229" s="34" t="s">
        <v>8</v>
      </c>
      <c r="P4229" s="34" t="s">
        <v>8</v>
      </c>
      <c r="Q4229" s="34" t="s">
        <v>8</v>
      </c>
      <c r="R4229" s="34" t="s">
        <v>8</v>
      </c>
      <c r="S4229" s="42" t="s">
        <v>8</v>
      </c>
      <c r="T4229" s="10">
        <v>0.14499999999999999</v>
      </c>
      <c r="U4229" s="11">
        <v>6.3E-2</v>
      </c>
      <c r="V4229" s="11">
        <v>7.8E-2</v>
      </c>
      <c r="W4229" s="11">
        <v>3.9E-2</v>
      </c>
      <c r="X4229" s="11">
        <v>0.62</v>
      </c>
      <c r="Y4229" s="12">
        <v>5.3999999999999999E-2</v>
      </c>
      <c r="Z4229" s="10">
        <f t="shared" si="1021"/>
        <v>0.73076923076923062</v>
      </c>
      <c r="AA4229" s="11">
        <f t="shared" si="1022"/>
        <v>-0.36317790241282571</v>
      </c>
      <c r="AB4229" s="11">
        <f t="shared" si="1029"/>
        <v>-0.13621974701798908</v>
      </c>
      <c r="AC4229" s="11">
        <f t="shared" si="1023"/>
        <v>22.385491587134261</v>
      </c>
      <c r="AD4229" s="9">
        <f t="shared" si="1024"/>
        <v>29.282569303969545</v>
      </c>
      <c r="AE4229" s="10">
        <v>23.557175198665401</v>
      </c>
      <c r="AF4229" s="11">
        <v>30.231427723378701</v>
      </c>
      <c r="AG4229" s="12">
        <v>37.982806818538101</v>
      </c>
      <c r="AH4229" s="10">
        <v>0.21199999999999999</v>
      </c>
      <c r="AI4229" s="11">
        <f t="shared" si="1019"/>
        <v>18.954248366013072</v>
      </c>
      <c r="AJ4229" s="11">
        <f t="shared" si="1020"/>
        <v>27.1356783919598</v>
      </c>
      <c r="AK4229" s="11">
        <f t="shared" si="1025"/>
        <v>0.21077283372365341</v>
      </c>
      <c r="AL4229" s="11">
        <f t="shared" si="1026"/>
        <v>2</v>
      </c>
      <c r="AM4229" s="11">
        <f t="shared" si="1027"/>
        <v>2.3589743589743586</v>
      </c>
      <c r="AN4229" s="3">
        <f t="shared" si="1031"/>
        <v>0.23387096774193547</v>
      </c>
      <c r="AO4229" s="3">
        <f t="shared" si="1028"/>
        <v>0.12580645161290321</v>
      </c>
      <c r="AP4229" s="3" t="s">
        <v>8</v>
      </c>
      <c r="AQ4229" s="124"/>
      <c r="AR4229" s="4"/>
      <c r="AS4229" s="3"/>
    </row>
    <row r="4230" spans="1:45" ht="15" customHeight="1">
      <c r="A4230" s="11">
        <v>1.6990000000000001</v>
      </c>
      <c r="B4230" s="32" t="s">
        <v>28</v>
      </c>
      <c r="C4230" s="17">
        <v>-18.97</v>
      </c>
      <c r="D4230" s="17">
        <v>117.62</v>
      </c>
      <c r="E4230" s="40" t="s">
        <v>29</v>
      </c>
      <c r="F4230" s="18">
        <v>-43.2</v>
      </c>
      <c r="G4230" s="17">
        <v>-39.1</v>
      </c>
      <c r="H4230" s="17">
        <v>-36.1</v>
      </c>
      <c r="I4230" s="17">
        <v>-31.8</v>
      </c>
      <c r="J4230" s="17">
        <v>-26.8</v>
      </c>
      <c r="K4230" s="30">
        <v>-22.4</v>
      </c>
      <c r="L4230" s="10">
        <f t="shared" si="1030"/>
        <v>-18.97</v>
      </c>
      <c r="M4230" s="52" t="str">
        <f t="shared" si="1018"/>
        <v>low latitude</v>
      </c>
      <c r="N4230" s="83" t="s">
        <v>8</v>
      </c>
      <c r="O4230" s="34" t="s">
        <v>8</v>
      </c>
      <c r="P4230" s="34" t="s">
        <v>8</v>
      </c>
      <c r="Q4230" s="34" t="s">
        <v>8</v>
      </c>
      <c r="R4230" s="34" t="s">
        <v>8</v>
      </c>
      <c r="S4230" s="42" t="s">
        <v>8</v>
      </c>
      <c r="T4230" s="10">
        <v>0.193</v>
      </c>
      <c r="U4230" s="11">
        <v>7.8E-2</v>
      </c>
      <c r="V4230" s="11">
        <v>0.09</v>
      </c>
      <c r="W4230" s="11">
        <v>4.8000000000000001E-2</v>
      </c>
      <c r="X4230" s="11">
        <v>0.54200000000000004</v>
      </c>
      <c r="Y4230" s="12">
        <v>4.9000000000000002E-2</v>
      </c>
      <c r="Z4230" s="10">
        <f t="shared" si="1021"/>
        <v>0.70566037735849063</v>
      </c>
      <c r="AA4230" s="11">
        <f t="shared" si="1022"/>
        <v>-0.38021124171160603</v>
      </c>
      <c r="AB4230" s="11">
        <f t="shared" si="1029"/>
        <v>-0.15140426740030885</v>
      </c>
      <c r="AC4230" s="11">
        <f t="shared" si="1023"/>
        <v>21.23574118446659</v>
      </c>
      <c r="AD4230" s="9">
        <f t="shared" si="1024"/>
        <v>28.243948109818874</v>
      </c>
      <c r="AE4230" s="10">
        <v>22.118702396890502</v>
      </c>
      <c r="AF4230" s="11">
        <v>28.7086204056829</v>
      </c>
      <c r="AG4230" s="12">
        <v>36.121205141311499</v>
      </c>
      <c r="AH4230" s="10">
        <v>0.28899999999999998</v>
      </c>
      <c r="AI4230" s="11">
        <f t="shared" si="1019"/>
        <v>26.258503401360539</v>
      </c>
      <c r="AJ4230" s="11">
        <f t="shared" si="1020"/>
        <v>20.247933884297524</v>
      </c>
      <c r="AK4230" s="11">
        <f t="shared" si="1025"/>
        <v>0.26765799256505568</v>
      </c>
      <c r="AL4230" s="11">
        <f t="shared" si="1026"/>
        <v>1.875</v>
      </c>
      <c r="AM4230" s="11">
        <f t="shared" si="1027"/>
        <v>2.2566037735849065</v>
      </c>
      <c r="AN4230" s="3">
        <f t="shared" si="1031"/>
        <v>0.35608856088560886</v>
      </c>
      <c r="AO4230" s="3">
        <f t="shared" si="1028"/>
        <v>0.16605166051660514</v>
      </c>
      <c r="AP4230" s="3" t="s">
        <v>8</v>
      </c>
      <c r="AQ4230" s="124"/>
      <c r="AR4230" s="4"/>
      <c r="AS4230" s="3"/>
    </row>
    <row r="4231" spans="1:45" ht="15" customHeight="1">
      <c r="A4231" s="11">
        <v>1.7030000000000001</v>
      </c>
      <c r="B4231" s="32" t="s">
        <v>28</v>
      </c>
      <c r="C4231" s="17">
        <v>-18.97</v>
      </c>
      <c r="D4231" s="17">
        <v>117.62</v>
      </c>
      <c r="E4231" s="40" t="s">
        <v>29</v>
      </c>
      <c r="F4231" s="18">
        <v>-43.2</v>
      </c>
      <c r="G4231" s="17">
        <v>-39.1</v>
      </c>
      <c r="H4231" s="17">
        <v>-36.1</v>
      </c>
      <c r="I4231" s="17">
        <v>-31.8</v>
      </c>
      <c r="J4231" s="17">
        <v>-26.8</v>
      </c>
      <c r="K4231" s="30">
        <v>-22.4</v>
      </c>
      <c r="L4231" s="10">
        <f t="shared" si="1030"/>
        <v>-18.97</v>
      </c>
      <c r="M4231" s="52" t="str">
        <f t="shared" si="1018"/>
        <v>low latitude</v>
      </c>
      <c r="N4231" s="83" t="s">
        <v>8</v>
      </c>
      <c r="O4231" s="34" t="s">
        <v>8</v>
      </c>
      <c r="P4231" s="34" t="s">
        <v>8</v>
      </c>
      <c r="Q4231" s="34" t="s">
        <v>8</v>
      </c>
      <c r="R4231" s="34" t="s">
        <v>8</v>
      </c>
      <c r="S4231" s="42" t="s">
        <v>8</v>
      </c>
      <c r="T4231" s="10">
        <v>0.23300000000000001</v>
      </c>
      <c r="U4231" s="11">
        <v>9.0999999999999998E-2</v>
      </c>
      <c r="V4231" s="11">
        <v>9.2999999999999999E-2</v>
      </c>
      <c r="W4231" s="11">
        <v>4.4999999999999998E-2</v>
      </c>
      <c r="X4231" s="11">
        <v>0.5</v>
      </c>
      <c r="Y4231" s="12">
        <v>3.6999999999999998E-2</v>
      </c>
      <c r="Z4231" s="10">
        <f t="shared" si="1021"/>
        <v>0.65789473684210542</v>
      </c>
      <c r="AA4231" s="11">
        <f t="shared" si="1022"/>
        <v>-0.39135253378595286</v>
      </c>
      <c r="AB4231" s="11">
        <f t="shared" si="1029"/>
        <v>-0.18184358794477246</v>
      </c>
      <c r="AC4231" s="11">
        <f t="shared" si="1023"/>
        <v>20.483703969448179</v>
      </c>
      <c r="AD4231" s="9">
        <f t="shared" si="1024"/>
        <v>26.161898584577564</v>
      </c>
      <c r="AE4231" s="10">
        <v>19.357817836132899</v>
      </c>
      <c r="AF4231" s="11">
        <v>25.798067368967999</v>
      </c>
      <c r="AG4231" s="12">
        <v>32.5756285892436</v>
      </c>
      <c r="AH4231" s="10">
        <v>0.23400000000000001</v>
      </c>
      <c r="AI4231" s="11">
        <f t="shared" si="1019"/>
        <v>31.787175989085952</v>
      </c>
      <c r="AJ4231" s="11">
        <f t="shared" si="1020"/>
        <v>13.703703703703701</v>
      </c>
      <c r="AK4231" s="11">
        <f t="shared" si="1025"/>
        <v>0.29895561357702349</v>
      </c>
      <c r="AL4231" s="11">
        <f t="shared" si="1026"/>
        <v>2.0666666666666669</v>
      </c>
      <c r="AM4231" s="11">
        <f t="shared" si="1027"/>
        <v>2.1052631578947372</v>
      </c>
      <c r="AN4231" s="3">
        <f t="shared" si="1031"/>
        <v>0.46600000000000003</v>
      </c>
      <c r="AO4231" s="3">
        <f t="shared" si="1028"/>
        <v>0.186</v>
      </c>
      <c r="AP4231" s="3" t="s">
        <v>8</v>
      </c>
      <c r="AQ4231" s="124"/>
      <c r="AR4231" s="4"/>
      <c r="AS4231" s="3"/>
    </row>
    <row r="4232" spans="1:45" ht="15" customHeight="1">
      <c r="A4232" s="11">
        <v>1.706</v>
      </c>
      <c r="B4232" s="32" t="s">
        <v>28</v>
      </c>
      <c r="C4232" s="17">
        <v>-18.97</v>
      </c>
      <c r="D4232" s="17">
        <v>117.62</v>
      </c>
      <c r="E4232" s="40" t="s">
        <v>29</v>
      </c>
      <c r="F4232" s="18">
        <v>-43.2</v>
      </c>
      <c r="G4232" s="17">
        <v>-39.1</v>
      </c>
      <c r="H4232" s="17">
        <v>-36.1</v>
      </c>
      <c r="I4232" s="17">
        <v>-31.8</v>
      </c>
      <c r="J4232" s="17">
        <v>-26.8</v>
      </c>
      <c r="K4232" s="30">
        <v>-22.4</v>
      </c>
      <c r="L4232" s="10">
        <f t="shared" si="1030"/>
        <v>-18.97</v>
      </c>
      <c r="M4232" s="52" t="str">
        <f t="shared" si="1018"/>
        <v>low latitude</v>
      </c>
      <c r="N4232" s="83" t="s">
        <v>8</v>
      </c>
      <c r="O4232" s="34" t="s">
        <v>8</v>
      </c>
      <c r="P4232" s="34" t="s">
        <v>8</v>
      </c>
      <c r="Q4232" s="34" t="s">
        <v>8</v>
      </c>
      <c r="R4232" s="34" t="s">
        <v>8</v>
      </c>
      <c r="S4232" s="42" t="s">
        <v>8</v>
      </c>
      <c r="T4232" s="10">
        <v>0.188</v>
      </c>
      <c r="U4232" s="11">
        <v>6.7000000000000004E-2</v>
      </c>
      <c r="V4232" s="11">
        <v>7.2999999999999995E-2</v>
      </c>
      <c r="W4232" s="11">
        <v>3.4000000000000002E-2</v>
      </c>
      <c r="X4232" s="11">
        <v>0.60399999999999998</v>
      </c>
      <c r="Y4232" s="12">
        <v>3.4000000000000002E-2</v>
      </c>
      <c r="Z4232" s="10">
        <f t="shared" si="1021"/>
        <v>0.67788461538461542</v>
      </c>
      <c r="AA4232" s="11">
        <f t="shared" si="1022"/>
        <v>-0.37722638816214388</v>
      </c>
      <c r="AB4232" s="11">
        <f t="shared" si="1029"/>
        <v>-0.16884422230738164</v>
      </c>
      <c r="AC4232" s="11">
        <f t="shared" si="1023"/>
        <v>21.437218799055287</v>
      </c>
      <c r="AD4232" s="9">
        <f t="shared" si="1024"/>
        <v>27.051055194175099</v>
      </c>
      <c r="AE4232" s="10">
        <v>20.5380905359712</v>
      </c>
      <c r="AF4232" s="11">
        <v>27.0176009979075</v>
      </c>
      <c r="AG4232" s="12">
        <v>34.049205250635801</v>
      </c>
      <c r="AH4232" s="10">
        <v>0.14299999999999999</v>
      </c>
      <c r="AI4232" s="11">
        <f t="shared" si="1019"/>
        <v>23.737373737373737</v>
      </c>
      <c r="AJ4232" s="11">
        <f t="shared" si="1020"/>
        <v>15.315315315315317</v>
      </c>
      <c r="AK4232" s="11">
        <f t="shared" si="1025"/>
        <v>0.2142857142857143</v>
      </c>
      <c r="AL4232" s="11">
        <f t="shared" si="1026"/>
        <v>2.1470588235294117</v>
      </c>
      <c r="AM4232" s="11">
        <f t="shared" si="1027"/>
        <v>2.1682692307692308</v>
      </c>
      <c r="AN4232" s="3">
        <f t="shared" si="1031"/>
        <v>0.3112582781456954</v>
      </c>
      <c r="AO4232" s="3">
        <f t="shared" si="1028"/>
        <v>0.12086092715231787</v>
      </c>
      <c r="AP4232" s="3" t="s">
        <v>8</v>
      </c>
      <c r="AQ4232" s="124"/>
      <c r="AR4232" s="4"/>
      <c r="AS4232" s="3"/>
    </row>
    <row r="4233" spans="1:45" ht="15" customHeight="1">
      <c r="A4233" s="11">
        <v>1.7090000000000001</v>
      </c>
      <c r="B4233" s="32" t="s">
        <v>28</v>
      </c>
      <c r="C4233" s="17">
        <v>-18.97</v>
      </c>
      <c r="D4233" s="17">
        <v>117.62</v>
      </c>
      <c r="E4233" s="40" t="s">
        <v>29</v>
      </c>
      <c r="F4233" s="18">
        <v>-43.2</v>
      </c>
      <c r="G4233" s="17">
        <v>-39.1</v>
      </c>
      <c r="H4233" s="17">
        <v>-36.1</v>
      </c>
      <c r="I4233" s="17">
        <v>-31.8</v>
      </c>
      <c r="J4233" s="17">
        <v>-26.8</v>
      </c>
      <c r="K4233" s="30">
        <v>-22.4</v>
      </c>
      <c r="L4233" s="10">
        <f t="shared" si="1030"/>
        <v>-18.97</v>
      </c>
      <c r="M4233" s="52" t="str">
        <f t="shared" si="1018"/>
        <v>low latitude</v>
      </c>
      <c r="N4233" s="83" t="s">
        <v>8</v>
      </c>
      <c r="O4233" s="34" t="s">
        <v>8</v>
      </c>
      <c r="P4233" s="34" t="s">
        <v>8</v>
      </c>
      <c r="Q4233" s="34" t="s">
        <v>8</v>
      </c>
      <c r="R4233" s="34" t="s">
        <v>8</v>
      </c>
      <c r="S4233" s="42" t="s">
        <v>8</v>
      </c>
      <c r="T4233" s="10">
        <v>0.18</v>
      </c>
      <c r="U4233" s="11">
        <v>6.4000000000000001E-2</v>
      </c>
      <c r="V4233" s="11">
        <v>6.8000000000000005E-2</v>
      </c>
      <c r="W4233" s="11">
        <v>0.03</v>
      </c>
      <c r="X4233" s="11">
        <v>0.628</v>
      </c>
      <c r="Y4233" s="12">
        <v>0.03</v>
      </c>
      <c r="Z4233" s="10">
        <f t="shared" si="1021"/>
        <v>0.66666666666666663</v>
      </c>
      <c r="AA4233" s="11">
        <f t="shared" si="1022"/>
        <v>-0.3770061018363946</v>
      </c>
      <c r="AB4233" s="11">
        <f t="shared" si="1029"/>
        <v>-0.17609125905568127</v>
      </c>
      <c r="AC4233" s="11">
        <f t="shared" si="1023"/>
        <v>21.452088126043364</v>
      </c>
      <c r="AD4233" s="9">
        <f t="shared" si="1024"/>
        <v>26.555357880591401</v>
      </c>
      <c r="AE4233" s="10">
        <v>19.850366554681401</v>
      </c>
      <c r="AF4233" s="11">
        <v>26.332722557655401</v>
      </c>
      <c r="AG4233" s="12">
        <v>33.112127829756403</v>
      </c>
      <c r="AH4233" s="10">
        <v>0.13</v>
      </c>
      <c r="AI4233" s="11">
        <f t="shared" si="1019"/>
        <v>22.277227722772274</v>
      </c>
      <c r="AJ4233" s="11">
        <f t="shared" si="1020"/>
        <v>14.285714285714285</v>
      </c>
      <c r="AK4233" s="11">
        <f t="shared" si="1025"/>
        <v>0.19756097560975608</v>
      </c>
      <c r="AL4233" s="11">
        <f t="shared" si="1026"/>
        <v>2.2666666666666671</v>
      </c>
      <c r="AM4233" s="11">
        <f t="shared" si="1027"/>
        <v>2.135416666666667</v>
      </c>
      <c r="AN4233" s="3">
        <f t="shared" si="1031"/>
        <v>0.28662420382165604</v>
      </c>
      <c r="AO4233" s="3">
        <f t="shared" si="1028"/>
        <v>0.10828025477707007</v>
      </c>
      <c r="AP4233" s="3" t="s">
        <v>8</v>
      </c>
      <c r="AQ4233" s="124"/>
      <c r="AR4233" s="4"/>
      <c r="AS4233" s="3"/>
    </row>
    <row r="4234" spans="1:45" ht="15" customHeight="1">
      <c r="A4234" s="11">
        <v>1.712</v>
      </c>
      <c r="B4234" s="32" t="s">
        <v>28</v>
      </c>
      <c r="C4234" s="17">
        <v>-18.97</v>
      </c>
      <c r="D4234" s="17">
        <v>117.62</v>
      </c>
      <c r="E4234" s="40" t="s">
        <v>29</v>
      </c>
      <c r="F4234" s="18">
        <v>-43.2</v>
      </c>
      <c r="G4234" s="17">
        <v>-39.1</v>
      </c>
      <c r="H4234" s="17">
        <v>-36.1</v>
      </c>
      <c r="I4234" s="17">
        <v>-31.8</v>
      </c>
      <c r="J4234" s="17">
        <v>-26.8</v>
      </c>
      <c r="K4234" s="30">
        <v>-22.4</v>
      </c>
      <c r="L4234" s="10">
        <f t="shared" si="1030"/>
        <v>-18.97</v>
      </c>
      <c r="M4234" s="52" t="str">
        <f t="shared" si="1018"/>
        <v>low latitude</v>
      </c>
      <c r="N4234" s="83" t="s">
        <v>8</v>
      </c>
      <c r="O4234" s="34" t="s">
        <v>8</v>
      </c>
      <c r="P4234" s="34" t="s">
        <v>8</v>
      </c>
      <c r="Q4234" s="34" t="s">
        <v>8</v>
      </c>
      <c r="R4234" s="34" t="s">
        <v>8</v>
      </c>
      <c r="S4234" s="42" t="s">
        <v>8</v>
      </c>
      <c r="T4234" s="10">
        <v>0.129</v>
      </c>
      <c r="U4234" s="11">
        <v>5.7000000000000002E-2</v>
      </c>
      <c r="V4234" s="11">
        <v>7.0999999999999994E-2</v>
      </c>
      <c r="W4234" s="11">
        <v>3.5999999999999997E-2</v>
      </c>
      <c r="X4234" s="11">
        <v>0.65500000000000003</v>
      </c>
      <c r="Y4234" s="12">
        <v>5.1999999999999998E-2</v>
      </c>
      <c r="Z4234" s="10">
        <f t="shared" si="1021"/>
        <v>0.73611111111111105</v>
      </c>
      <c r="AA4234" s="11">
        <f t="shared" si="1022"/>
        <v>-0.36358549932862266</v>
      </c>
      <c r="AB4234" s="11">
        <f t="shared" si="1029"/>
        <v>-0.13305662683047945</v>
      </c>
      <c r="AC4234" s="11">
        <f t="shared" si="1023"/>
        <v>22.357978795317969</v>
      </c>
      <c r="AD4234" s="9">
        <f t="shared" si="1024"/>
        <v>29.498926724795204</v>
      </c>
      <c r="AE4234" s="10">
        <v>23.847322351858899</v>
      </c>
      <c r="AF4234" s="11">
        <v>30.529654185333801</v>
      </c>
      <c r="AG4234" s="12">
        <v>38.411775861000997</v>
      </c>
      <c r="AH4234" s="10">
        <v>0.219</v>
      </c>
      <c r="AI4234" s="11">
        <f t="shared" si="1019"/>
        <v>16.454081632653061</v>
      </c>
      <c r="AJ4234" s="11">
        <f t="shared" si="1020"/>
        <v>28.729281767955801</v>
      </c>
      <c r="AK4234" s="11">
        <f t="shared" si="1025"/>
        <v>0.1882893226176808</v>
      </c>
      <c r="AL4234" s="11">
        <f t="shared" si="1026"/>
        <v>1.9722222222222221</v>
      </c>
      <c r="AM4234" s="11">
        <f t="shared" si="1027"/>
        <v>2.3842592592592586</v>
      </c>
      <c r="AN4234" s="3">
        <f t="shared" si="1031"/>
        <v>0.19694656488549617</v>
      </c>
      <c r="AO4234" s="3">
        <f t="shared" si="1028"/>
        <v>0.10839694656488548</v>
      </c>
      <c r="AP4234" s="3" t="s">
        <v>8</v>
      </c>
      <c r="AQ4234" s="124"/>
      <c r="AR4234" s="4"/>
      <c r="AS4234" s="3"/>
    </row>
    <row r="4235" spans="1:45" ht="15" customHeight="1">
      <c r="A4235" s="11">
        <v>1.716</v>
      </c>
      <c r="B4235" s="32" t="s">
        <v>28</v>
      </c>
      <c r="C4235" s="17">
        <v>-18.97</v>
      </c>
      <c r="D4235" s="17">
        <v>117.62</v>
      </c>
      <c r="E4235" s="40" t="s">
        <v>29</v>
      </c>
      <c r="F4235" s="18">
        <v>-43.2</v>
      </c>
      <c r="G4235" s="17">
        <v>-39.1</v>
      </c>
      <c r="H4235" s="17">
        <v>-36.1</v>
      </c>
      <c r="I4235" s="17">
        <v>-31.8</v>
      </c>
      <c r="J4235" s="17">
        <v>-26.8</v>
      </c>
      <c r="K4235" s="30">
        <v>-22.4</v>
      </c>
      <c r="L4235" s="10">
        <f t="shared" si="1030"/>
        <v>-18.97</v>
      </c>
      <c r="M4235" s="52" t="str">
        <f t="shared" si="1018"/>
        <v>low latitude</v>
      </c>
      <c r="N4235" s="83" t="s">
        <v>8</v>
      </c>
      <c r="O4235" s="34" t="s">
        <v>8</v>
      </c>
      <c r="P4235" s="34" t="s">
        <v>8</v>
      </c>
      <c r="Q4235" s="34" t="s">
        <v>8</v>
      </c>
      <c r="R4235" s="34" t="s">
        <v>8</v>
      </c>
      <c r="S4235" s="42" t="s">
        <v>8</v>
      </c>
      <c r="T4235" s="10">
        <v>0.16300000000000001</v>
      </c>
      <c r="U4235" s="11">
        <v>6.8000000000000005E-2</v>
      </c>
      <c r="V4235" s="11">
        <v>7.5999999999999998E-2</v>
      </c>
      <c r="W4235" s="11">
        <v>3.4000000000000002E-2</v>
      </c>
      <c r="X4235" s="11">
        <v>0.621</v>
      </c>
      <c r="Y4235" s="12">
        <v>3.6999999999999998E-2</v>
      </c>
      <c r="Z4235" s="10">
        <f t="shared" si="1021"/>
        <v>0.68372093023255798</v>
      </c>
      <c r="AA4235" s="11">
        <f t="shared" si="1022"/>
        <v>-0.36960641002810268</v>
      </c>
      <c r="AB4235" s="11">
        <f t="shared" si="1029"/>
        <v>-0.16512112516742933</v>
      </c>
      <c r="AC4235" s="11">
        <f t="shared" si="1023"/>
        <v>21.951567323103067</v>
      </c>
      <c r="AD4235" s="9">
        <f t="shared" si="1024"/>
        <v>27.305715038547834</v>
      </c>
      <c r="AE4235" s="10">
        <v>20.819743504225698</v>
      </c>
      <c r="AF4235" s="11">
        <v>27.380099843784802</v>
      </c>
      <c r="AG4235" s="12">
        <v>34.444247635665803</v>
      </c>
      <c r="AH4235" s="10">
        <v>0.11</v>
      </c>
      <c r="AI4235" s="11">
        <f t="shared" si="1019"/>
        <v>20.79081632653061</v>
      </c>
      <c r="AJ4235" s="11">
        <f t="shared" si="1020"/>
        <v>18.499999999999996</v>
      </c>
      <c r="AK4235" s="11">
        <f t="shared" si="1025"/>
        <v>0.21291866028708134</v>
      </c>
      <c r="AL4235" s="11">
        <f t="shared" si="1026"/>
        <v>2.2352941176470584</v>
      </c>
      <c r="AM4235" s="11">
        <f t="shared" si="1027"/>
        <v>2.1860465116279064</v>
      </c>
      <c r="AN4235" s="3">
        <f t="shared" si="1031"/>
        <v>0.26247987117552335</v>
      </c>
      <c r="AO4235" s="3">
        <f t="shared" si="1028"/>
        <v>0.12238325281803543</v>
      </c>
      <c r="AP4235" s="3" t="s">
        <v>8</v>
      </c>
      <c r="AQ4235" s="124"/>
      <c r="AR4235" s="4"/>
      <c r="AS4235" s="3"/>
    </row>
    <row r="4236" spans="1:45" ht="15" customHeight="1">
      <c r="A4236" s="11">
        <v>1.72</v>
      </c>
      <c r="B4236" s="32" t="s">
        <v>28</v>
      </c>
      <c r="C4236" s="17">
        <v>-18.97</v>
      </c>
      <c r="D4236" s="17">
        <v>117.62</v>
      </c>
      <c r="E4236" s="40" t="s">
        <v>29</v>
      </c>
      <c r="F4236" s="18">
        <v>-43.2</v>
      </c>
      <c r="G4236" s="17">
        <v>-39.1</v>
      </c>
      <c r="H4236" s="17">
        <v>-36.1</v>
      </c>
      <c r="I4236" s="17">
        <v>-31.8</v>
      </c>
      <c r="J4236" s="17">
        <v>-26.8</v>
      </c>
      <c r="K4236" s="30">
        <v>-22.4</v>
      </c>
      <c r="L4236" s="10">
        <f t="shared" si="1030"/>
        <v>-18.97</v>
      </c>
      <c r="M4236" s="52" t="str">
        <f t="shared" si="1018"/>
        <v>low latitude</v>
      </c>
      <c r="N4236" s="83" t="s">
        <v>8</v>
      </c>
      <c r="O4236" s="34" t="s">
        <v>8</v>
      </c>
      <c r="P4236" s="34" t="s">
        <v>8</v>
      </c>
      <c r="Q4236" s="34" t="s">
        <v>8</v>
      </c>
      <c r="R4236" s="34" t="s">
        <v>8</v>
      </c>
      <c r="S4236" s="42" t="s">
        <v>8</v>
      </c>
      <c r="T4236" s="10">
        <v>0.21299999999999999</v>
      </c>
      <c r="U4236" s="11">
        <v>7.6999999999999999E-2</v>
      </c>
      <c r="V4236" s="11">
        <v>8.6999999999999994E-2</v>
      </c>
      <c r="W4236" s="11">
        <v>4.5999999999999999E-2</v>
      </c>
      <c r="X4236" s="11">
        <v>0.53100000000000003</v>
      </c>
      <c r="Y4236" s="12">
        <v>4.5999999999999999E-2</v>
      </c>
      <c r="Z4236" s="10">
        <f t="shared" si="1021"/>
        <v>0.69921875000000011</v>
      </c>
      <c r="AA4236" s="11">
        <f t="shared" si="1022"/>
        <v>-0.38270004211530073</v>
      </c>
      <c r="AB4236" s="11">
        <f t="shared" si="1029"/>
        <v>-0.15538693433195633</v>
      </c>
      <c r="AC4236" s="11">
        <f t="shared" si="1023"/>
        <v>21.067747157217198</v>
      </c>
      <c r="AD4236" s="9">
        <f t="shared" si="1024"/>
        <v>27.971533691694187</v>
      </c>
      <c r="AE4236" s="10">
        <v>21.747278297751201</v>
      </c>
      <c r="AF4236" s="11">
        <v>28.2968980950466</v>
      </c>
      <c r="AG4236" s="12">
        <v>35.610957184080902</v>
      </c>
      <c r="AH4236" s="10">
        <v>0.36499999999999999</v>
      </c>
      <c r="AI4236" s="11">
        <f t="shared" si="1019"/>
        <v>28.629032258064512</v>
      </c>
      <c r="AJ4236" s="11">
        <f t="shared" si="1020"/>
        <v>17.760617760617759</v>
      </c>
      <c r="AK4236" s="11">
        <f t="shared" si="1025"/>
        <v>0.26683608640406603</v>
      </c>
      <c r="AL4236" s="11">
        <f t="shared" si="1026"/>
        <v>1.8913043478260869</v>
      </c>
      <c r="AM4236" s="11">
        <f t="shared" si="1027"/>
        <v>2.2382812500000004</v>
      </c>
      <c r="AN4236" s="3">
        <f t="shared" si="1031"/>
        <v>0.40112994350282483</v>
      </c>
      <c r="AO4236" s="3">
        <f t="shared" si="1028"/>
        <v>0.16384180790960451</v>
      </c>
      <c r="AP4236" s="3" t="s">
        <v>8</v>
      </c>
      <c r="AQ4236" s="124"/>
      <c r="AR4236" s="4"/>
      <c r="AS4236" s="3"/>
    </row>
    <row r="4237" spans="1:45" ht="15" customHeight="1">
      <c r="A4237" s="11">
        <v>1.7230000000000001</v>
      </c>
      <c r="B4237" s="32" t="s">
        <v>28</v>
      </c>
      <c r="C4237" s="17">
        <v>-18.97</v>
      </c>
      <c r="D4237" s="17">
        <v>117.62</v>
      </c>
      <c r="E4237" s="40" t="s">
        <v>29</v>
      </c>
      <c r="F4237" s="18">
        <v>-43.2</v>
      </c>
      <c r="G4237" s="17">
        <v>-39.1</v>
      </c>
      <c r="H4237" s="17">
        <v>-36.1</v>
      </c>
      <c r="I4237" s="17">
        <v>-31.8</v>
      </c>
      <c r="J4237" s="17">
        <v>-26.8</v>
      </c>
      <c r="K4237" s="30">
        <v>-22.4</v>
      </c>
      <c r="L4237" s="10">
        <f t="shared" si="1030"/>
        <v>-18.97</v>
      </c>
      <c r="M4237" s="52" t="str">
        <f t="shared" si="1018"/>
        <v>low latitude</v>
      </c>
      <c r="N4237" s="83" t="s">
        <v>8</v>
      </c>
      <c r="O4237" s="34" t="s">
        <v>8</v>
      </c>
      <c r="P4237" s="34" t="s">
        <v>8</v>
      </c>
      <c r="Q4237" s="34" t="s">
        <v>8</v>
      </c>
      <c r="R4237" s="34" t="s">
        <v>8</v>
      </c>
      <c r="S4237" s="42" t="s">
        <v>8</v>
      </c>
      <c r="T4237" s="10">
        <v>0.223</v>
      </c>
      <c r="U4237" s="11">
        <v>7.5999999999999998E-2</v>
      </c>
      <c r="V4237" s="11">
        <v>0.08</v>
      </c>
      <c r="W4237" s="11">
        <v>3.9E-2</v>
      </c>
      <c r="X4237" s="11">
        <v>0.54700000000000004</v>
      </c>
      <c r="Y4237" s="12">
        <v>3.5000000000000003E-2</v>
      </c>
      <c r="Z4237" s="10">
        <f t="shared" si="1021"/>
        <v>0.66956521739130426</v>
      </c>
      <c r="AA4237" s="11">
        <f t="shared" si="1022"/>
        <v>-0.38694462437057442</v>
      </c>
      <c r="AB4237" s="11">
        <f t="shared" si="1029"/>
        <v>-0.17420711518112988</v>
      </c>
      <c r="AC4237" s="11">
        <f t="shared" si="1023"/>
        <v>20.781237854986227</v>
      </c>
      <c r="AD4237" s="9">
        <f t="shared" si="1024"/>
        <v>26.684233321610716</v>
      </c>
      <c r="AE4237" s="10">
        <v>19.952447874381999</v>
      </c>
      <c r="AF4237" s="11">
        <v>26.528673559391098</v>
      </c>
      <c r="AG4237" s="12">
        <v>33.468728112196601</v>
      </c>
      <c r="AH4237" s="10">
        <v>0.249</v>
      </c>
      <c r="AI4237" s="11">
        <f t="shared" si="1019"/>
        <v>28.961038961038959</v>
      </c>
      <c r="AJ4237" s="11">
        <f t="shared" si="1020"/>
        <v>13.56589147286822</v>
      </c>
      <c r="AK4237" s="11">
        <f t="shared" si="1025"/>
        <v>0.25096525096525096</v>
      </c>
      <c r="AL4237" s="11">
        <f t="shared" si="1026"/>
        <v>2.0512820512820515</v>
      </c>
      <c r="AM4237" s="11">
        <f t="shared" si="1027"/>
        <v>2.1434782608695651</v>
      </c>
      <c r="AN4237" s="3">
        <f t="shared" si="1031"/>
        <v>0.40767824497257765</v>
      </c>
      <c r="AO4237" s="3">
        <f t="shared" si="1028"/>
        <v>0.14625228519195613</v>
      </c>
      <c r="AP4237" s="3" t="s">
        <v>8</v>
      </c>
      <c r="AQ4237" s="124"/>
      <c r="AR4237" s="4"/>
      <c r="AS4237" s="3"/>
    </row>
    <row r="4238" spans="1:45" ht="15" customHeight="1">
      <c r="A4238" s="11">
        <v>1.726</v>
      </c>
      <c r="B4238" s="32" t="s">
        <v>28</v>
      </c>
      <c r="C4238" s="17">
        <v>-18.97</v>
      </c>
      <c r="D4238" s="17">
        <v>117.62</v>
      </c>
      <c r="E4238" s="40" t="s">
        <v>29</v>
      </c>
      <c r="F4238" s="18">
        <v>-43.2</v>
      </c>
      <c r="G4238" s="17">
        <v>-39.1</v>
      </c>
      <c r="H4238" s="17">
        <v>-36.1</v>
      </c>
      <c r="I4238" s="17">
        <v>-31.8</v>
      </c>
      <c r="J4238" s="17">
        <v>-26.8</v>
      </c>
      <c r="K4238" s="30">
        <v>-22.4</v>
      </c>
      <c r="L4238" s="10">
        <f t="shared" si="1030"/>
        <v>-18.97</v>
      </c>
      <c r="M4238" s="52" t="str">
        <f t="shared" si="1018"/>
        <v>low latitude</v>
      </c>
      <c r="N4238" s="83" t="s">
        <v>8</v>
      </c>
      <c r="O4238" s="34" t="s">
        <v>8</v>
      </c>
      <c r="P4238" s="34" t="s">
        <v>8</v>
      </c>
      <c r="Q4238" s="34" t="s">
        <v>8</v>
      </c>
      <c r="R4238" s="34" t="s">
        <v>8</v>
      </c>
      <c r="S4238" s="42" t="s">
        <v>8</v>
      </c>
      <c r="T4238" s="10">
        <v>0.21099999999999999</v>
      </c>
      <c r="U4238" s="11">
        <v>6.5000000000000002E-2</v>
      </c>
      <c r="V4238" s="11">
        <v>7.1999999999999995E-2</v>
      </c>
      <c r="W4238" s="11">
        <v>3.5000000000000003E-2</v>
      </c>
      <c r="X4238" s="11">
        <v>0.58599999999999997</v>
      </c>
      <c r="Y4238" s="12">
        <v>3.2000000000000001E-2</v>
      </c>
      <c r="Z4238" s="10">
        <f t="shared" si="1021"/>
        <v>0.68137254901960786</v>
      </c>
      <c r="AA4238" s="11">
        <f t="shared" si="1022"/>
        <v>-0.37819595047628057</v>
      </c>
      <c r="AB4238" s="11">
        <f t="shared" si="1029"/>
        <v>-0.16661536717180367</v>
      </c>
      <c r="AC4238" s="11">
        <f t="shared" si="1023"/>
        <v>21.371773342851061</v>
      </c>
      <c r="AD4238" s="9">
        <f t="shared" si="1024"/>
        <v>27.203508885448628</v>
      </c>
      <c r="AE4238" s="10">
        <v>20.599003713820899</v>
      </c>
      <c r="AF4238" s="11">
        <v>27.226194510665799</v>
      </c>
      <c r="AG4238" s="12">
        <v>34.3124323287878</v>
      </c>
      <c r="AH4238" s="10">
        <v>0.27900000000000003</v>
      </c>
      <c r="AI4238" s="11">
        <f t="shared" si="1019"/>
        <v>26.474278544542035</v>
      </c>
      <c r="AJ4238" s="11">
        <f t="shared" si="1020"/>
        <v>13.168724279835391</v>
      </c>
      <c r="AK4238" s="11">
        <f t="shared" si="1025"/>
        <v>0.21772151898734177</v>
      </c>
      <c r="AL4238" s="11">
        <f t="shared" si="1026"/>
        <v>2.0571428571428569</v>
      </c>
      <c r="AM4238" s="11">
        <f t="shared" si="1027"/>
        <v>2.1666666666666665</v>
      </c>
      <c r="AN4238" s="3">
        <f t="shared" si="1031"/>
        <v>0.36006825938566556</v>
      </c>
      <c r="AO4238" s="3">
        <f t="shared" si="1028"/>
        <v>0.12286689419795221</v>
      </c>
      <c r="AP4238" s="3" t="s">
        <v>8</v>
      </c>
      <c r="AQ4238" s="124"/>
      <c r="AR4238" s="4"/>
      <c r="AS4238" s="3"/>
    </row>
    <row r="4239" spans="1:45" ht="15" customHeight="1">
      <c r="A4239" s="11">
        <v>1.728</v>
      </c>
      <c r="B4239" s="32" t="s">
        <v>28</v>
      </c>
      <c r="C4239" s="17">
        <v>-18.97</v>
      </c>
      <c r="D4239" s="17">
        <v>117.62</v>
      </c>
      <c r="E4239" s="40" t="s">
        <v>29</v>
      </c>
      <c r="F4239" s="18">
        <v>-43.2</v>
      </c>
      <c r="G4239" s="17">
        <v>-39.1</v>
      </c>
      <c r="H4239" s="17">
        <v>-36.1</v>
      </c>
      <c r="I4239" s="17">
        <v>-31.8</v>
      </c>
      <c r="J4239" s="17">
        <v>-26.8</v>
      </c>
      <c r="K4239" s="30">
        <v>-22.4</v>
      </c>
      <c r="L4239" s="10">
        <f t="shared" si="1030"/>
        <v>-18.97</v>
      </c>
      <c r="M4239" s="52" t="str">
        <f t="shared" si="1018"/>
        <v>low latitude</v>
      </c>
      <c r="N4239" s="83" t="s">
        <v>8</v>
      </c>
      <c r="O4239" s="34" t="s">
        <v>8</v>
      </c>
      <c r="P4239" s="34" t="s">
        <v>8</v>
      </c>
      <c r="Q4239" s="34" t="s">
        <v>8</v>
      </c>
      <c r="R4239" s="34" t="s">
        <v>8</v>
      </c>
      <c r="S4239" s="42" t="s">
        <v>8</v>
      </c>
      <c r="T4239" s="10">
        <v>0.17100000000000001</v>
      </c>
      <c r="U4239" s="11">
        <v>6.9000000000000006E-2</v>
      </c>
      <c r="V4239" s="11">
        <v>7.4999999999999997E-2</v>
      </c>
      <c r="W4239" s="11">
        <v>3.5000000000000003E-2</v>
      </c>
      <c r="X4239" s="11">
        <v>0.61099999999999999</v>
      </c>
      <c r="Y4239" s="12">
        <v>3.9E-2</v>
      </c>
      <c r="Z4239" s="10">
        <f t="shared" si="1021"/>
        <v>0.68348623853210999</v>
      </c>
      <c r="AA4239" s="11">
        <f t="shared" si="1022"/>
        <v>-0.37779176758819316</v>
      </c>
      <c r="AB4239" s="11">
        <f t="shared" si="1029"/>
        <v>-0.16527022519233087</v>
      </c>
      <c r="AC4239" s="11">
        <f t="shared" si="1023"/>
        <v>21.39905568779696</v>
      </c>
      <c r="AD4239" s="9">
        <f t="shared" si="1024"/>
        <v>27.295516596844571</v>
      </c>
      <c r="AE4239" s="10">
        <v>20.850265257765599</v>
      </c>
      <c r="AF4239" s="11">
        <v>27.348725100270698</v>
      </c>
      <c r="AG4239" s="12">
        <v>34.3926279776001</v>
      </c>
      <c r="AH4239" s="10">
        <v>0.11899999999999999</v>
      </c>
      <c r="AI4239" s="11">
        <f t="shared" si="1019"/>
        <v>21.867007672634273</v>
      </c>
      <c r="AJ4239" s="11">
        <f t="shared" si="1020"/>
        <v>18.571428571428569</v>
      </c>
      <c r="AK4239" s="11">
        <f t="shared" si="1025"/>
        <v>0.21592279855247287</v>
      </c>
      <c r="AL4239" s="11">
        <f t="shared" si="1026"/>
        <v>2.1428571428571428</v>
      </c>
      <c r="AM4239" s="11">
        <f t="shared" si="1027"/>
        <v>2.2018348623853208</v>
      </c>
      <c r="AN4239" s="3">
        <f t="shared" si="1031"/>
        <v>0.27986906710310966</v>
      </c>
      <c r="AO4239" s="3">
        <f t="shared" si="1028"/>
        <v>0.12274959083469722</v>
      </c>
      <c r="AP4239" s="3" t="s">
        <v>8</v>
      </c>
      <c r="AQ4239" s="124"/>
      <c r="AR4239" s="4"/>
      <c r="AS4239" s="3"/>
    </row>
    <row r="4240" spans="1:45" ht="15" customHeight="1">
      <c r="A4240" s="11">
        <v>1.7310000000000001</v>
      </c>
      <c r="B4240" s="32" t="s">
        <v>28</v>
      </c>
      <c r="C4240" s="17">
        <v>-18.97</v>
      </c>
      <c r="D4240" s="17">
        <v>117.62</v>
      </c>
      <c r="E4240" s="40" t="s">
        <v>29</v>
      </c>
      <c r="F4240" s="18">
        <v>-43.2</v>
      </c>
      <c r="G4240" s="17">
        <v>-39.1</v>
      </c>
      <c r="H4240" s="17">
        <v>-36.1</v>
      </c>
      <c r="I4240" s="17">
        <v>-31.8</v>
      </c>
      <c r="J4240" s="17">
        <v>-26.8</v>
      </c>
      <c r="K4240" s="30">
        <v>-22.4</v>
      </c>
      <c r="L4240" s="10">
        <f t="shared" si="1030"/>
        <v>-18.97</v>
      </c>
      <c r="M4240" s="52" t="str">
        <f t="shared" si="1018"/>
        <v>low latitude</v>
      </c>
      <c r="N4240" s="83" t="s">
        <v>8</v>
      </c>
      <c r="O4240" s="34" t="s">
        <v>8</v>
      </c>
      <c r="P4240" s="34" t="s">
        <v>8</v>
      </c>
      <c r="Q4240" s="34" t="s">
        <v>8</v>
      </c>
      <c r="R4240" s="34" t="s">
        <v>8</v>
      </c>
      <c r="S4240" s="42" t="s">
        <v>8</v>
      </c>
      <c r="T4240" s="10">
        <v>0.159</v>
      </c>
      <c r="U4240" s="11">
        <v>6.4000000000000001E-2</v>
      </c>
      <c r="V4240" s="11">
        <v>7.6999999999999999E-2</v>
      </c>
      <c r="W4240" s="11">
        <v>3.4000000000000002E-2</v>
      </c>
      <c r="X4240" s="11">
        <v>0.626</v>
      </c>
      <c r="Y4240" s="12">
        <v>4.1000000000000002E-2</v>
      </c>
      <c r="Z4240" s="10">
        <f t="shared" si="1021"/>
        <v>0.70370370370370361</v>
      </c>
      <c r="AA4240" s="11">
        <f t="shared" si="1022"/>
        <v>-0.35654732351381263</v>
      </c>
      <c r="AB4240" s="11">
        <f t="shared" si="1029"/>
        <v>-0.15261016320615842</v>
      </c>
      <c r="AC4240" s="11">
        <f t="shared" si="1023"/>
        <v>22.833055662817646</v>
      </c>
      <c r="AD4240" s="9">
        <f t="shared" si="1024"/>
        <v>28.161464836698762</v>
      </c>
      <c r="AE4240" s="10">
        <v>22.063248256612098</v>
      </c>
      <c r="AF4240" s="11">
        <v>28.578022272971001</v>
      </c>
      <c r="AG4240" s="12">
        <v>35.961063894291797</v>
      </c>
      <c r="AH4240" s="10">
        <v>0.129</v>
      </c>
      <c r="AI4240" s="11">
        <f t="shared" si="1019"/>
        <v>20.254777070063692</v>
      </c>
      <c r="AJ4240" s="11">
        <f t="shared" si="1020"/>
        <v>20.5</v>
      </c>
      <c r="AK4240" s="11">
        <f t="shared" si="1025"/>
        <v>0.20783847980997625</v>
      </c>
      <c r="AL4240" s="11">
        <f t="shared" si="1026"/>
        <v>2.2647058823529411</v>
      </c>
      <c r="AM4240" s="11">
        <f t="shared" si="1027"/>
        <v>2.2407407407407405</v>
      </c>
      <c r="AN4240" s="3">
        <f t="shared" si="1031"/>
        <v>0.2539936102236422</v>
      </c>
      <c r="AO4240" s="3">
        <f t="shared" si="1028"/>
        <v>0.12300319488817892</v>
      </c>
      <c r="AP4240" s="3" t="s">
        <v>8</v>
      </c>
      <c r="AQ4240" s="124"/>
      <c r="AR4240" s="4"/>
      <c r="AS4240" s="3"/>
    </row>
    <row r="4241" spans="1:45" ht="15" customHeight="1">
      <c r="A4241" s="11">
        <v>1.734</v>
      </c>
      <c r="B4241" s="32" t="s">
        <v>28</v>
      </c>
      <c r="C4241" s="17">
        <v>-18.97</v>
      </c>
      <c r="D4241" s="17">
        <v>117.62</v>
      </c>
      <c r="E4241" s="40" t="s">
        <v>29</v>
      </c>
      <c r="F4241" s="18">
        <v>-43.2</v>
      </c>
      <c r="G4241" s="17">
        <v>-39.1</v>
      </c>
      <c r="H4241" s="17">
        <v>-36.1</v>
      </c>
      <c r="I4241" s="17">
        <v>-31.8</v>
      </c>
      <c r="J4241" s="17">
        <v>-26.8</v>
      </c>
      <c r="K4241" s="30">
        <v>-22.4</v>
      </c>
      <c r="L4241" s="10">
        <f t="shared" si="1030"/>
        <v>-18.97</v>
      </c>
      <c r="M4241" s="52" t="str">
        <f t="shared" si="1018"/>
        <v>low latitude</v>
      </c>
      <c r="N4241" s="83" t="s">
        <v>8</v>
      </c>
      <c r="O4241" s="34" t="s">
        <v>8</v>
      </c>
      <c r="P4241" s="34" t="s">
        <v>8</v>
      </c>
      <c r="Q4241" s="34" t="s">
        <v>8</v>
      </c>
      <c r="R4241" s="34" t="s">
        <v>8</v>
      </c>
      <c r="S4241" s="42" t="s">
        <v>8</v>
      </c>
      <c r="T4241" s="10">
        <v>0.16700000000000001</v>
      </c>
      <c r="U4241" s="11">
        <v>6.7000000000000004E-2</v>
      </c>
      <c r="V4241" s="11">
        <v>7.3999999999999996E-2</v>
      </c>
      <c r="W4241" s="11">
        <v>3.3000000000000002E-2</v>
      </c>
      <c r="X4241" s="11">
        <v>0.61699999999999999</v>
      </c>
      <c r="Y4241" s="12">
        <v>4.2000000000000003E-2</v>
      </c>
      <c r="Z4241" s="10">
        <f t="shared" si="1021"/>
        <v>0.68981481481481466</v>
      </c>
      <c r="AA4241" s="11">
        <f t="shared" si="1022"/>
        <v>-0.37131752855162359</v>
      </c>
      <c r="AB4241" s="11">
        <f t="shared" si="1029"/>
        <v>-0.16126748273865696</v>
      </c>
      <c r="AC4241" s="11">
        <f t="shared" si="1023"/>
        <v>21.836066822765407</v>
      </c>
      <c r="AD4241" s="9">
        <f t="shared" si="1024"/>
        <v>27.569304180675864</v>
      </c>
      <c r="AE4241" s="10">
        <v>21.225425678054901</v>
      </c>
      <c r="AF4241" s="11">
        <v>27.742170404152599</v>
      </c>
      <c r="AG4241" s="12">
        <v>34.942398680256602</v>
      </c>
      <c r="AH4241" s="10">
        <v>0.13</v>
      </c>
      <c r="AI4241" s="11">
        <f t="shared" si="1019"/>
        <v>21.301020408163264</v>
      </c>
      <c r="AJ4241" s="11">
        <f t="shared" si="1020"/>
        <v>20.095693779904305</v>
      </c>
      <c r="AK4241" s="11">
        <f t="shared" si="1025"/>
        <v>0.20888355342136855</v>
      </c>
      <c r="AL4241" s="11">
        <f t="shared" si="1026"/>
        <v>2.2424242424242422</v>
      </c>
      <c r="AM4241" s="11">
        <f t="shared" si="1027"/>
        <v>2.231481481481481</v>
      </c>
      <c r="AN4241" s="3">
        <f t="shared" si="1031"/>
        <v>0.27066450567260941</v>
      </c>
      <c r="AO4241" s="3">
        <f t="shared" si="1028"/>
        <v>0.11993517017828201</v>
      </c>
      <c r="AP4241" s="3" t="s">
        <v>8</v>
      </c>
      <c r="AQ4241" s="124"/>
      <c r="AR4241" s="4"/>
      <c r="AS4241" s="3"/>
    </row>
    <row r="4242" spans="1:45" ht="15" customHeight="1">
      <c r="A4242" s="11">
        <v>1.738</v>
      </c>
      <c r="B4242" s="32" t="s">
        <v>28</v>
      </c>
      <c r="C4242" s="17">
        <v>-18.97</v>
      </c>
      <c r="D4242" s="17">
        <v>117.62</v>
      </c>
      <c r="E4242" s="40" t="s">
        <v>29</v>
      </c>
      <c r="F4242" s="18">
        <v>-43.2</v>
      </c>
      <c r="G4242" s="17">
        <v>-39.1</v>
      </c>
      <c r="H4242" s="17">
        <v>-36.1</v>
      </c>
      <c r="I4242" s="17">
        <v>-31.8</v>
      </c>
      <c r="J4242" s="17">
        <v>-26.8</v>
      </c>
      <c r="K4242" s="30">
        <v>-22.4</v>
      </c>
      <c r="L4242" s="10">
        <f t="shared" si="1030"/>
        <v>-18.97</v>
      </c>
      <c r="M4242" s="52" t="str">
        <f t="shared" si="1018"/>
        <v>low latitude</v>
      </c>
      <c r="N4242" s="83" t="s">
        <v>8</v>
      </c>
      <c r="O4242" s="34" t="s">
        <v>8</v>
      </c>
      <c r="P4242" s="34" t="s">
        <v>8</v>
      </c>
      <c r="Q4242" s="34" t="s">
        <v>8</v>
      </c>
      <c r="R4242" s="34" t="s">
        <v>8</v>
      </c>
      <c r="S4242" s="42" t="s">
        <v>8</v>
      </c>
      <c r="T4242" s="10">
        <v>0.153</v>
      </c>
      <c r="U4242" s="11">
        <v>6.2E-2</v>
      </c>
      <c r="V4242" s="11">
        <v>7.5999999999999998E-2</v>
      </c>
      <c r="W4242" s="11">
        <v>3.4000000000000002E-2</v>
      </c>
      <c r="X4242" s="11">
        <v>0.629</v>
      </c>
      <c r="Y4242" s="12">
        <v>4.5999999999999999E-2</v>
      </c>
      <c r="Z4242" s="10">
        <f t="shared" si="1021"/>
        <v>0.71559633027522929</v>
      </c>
      <c r="AA4242" s="11">
        <f t="shared" si="1022"/>
        <v>-0.35471485462675761</v>
      </c>
      <c r="AB4242" s="11">
        <f t="shared" si="1029"/>
        <v>-0.14533189525014328</v>
      </c>
      <c r="AC4242" s="11">
        <f t="shared" si="1023"/>
        <v>22.95674731269386</v>
      </c>
      <c r="AD4242" s="9">
        <f t="shared" si="1024"/>
        <v>28.659298364890198</v>
      </c>
      <c r="AE4242" s="10">
        <v>22.763731687889099</v>
      </c>
      <c r="AF4242" s="11">
        <v>29.308295770778201</v>
      </c>
      <c r="AG4242" s="12">
        <v>36.805718992038699</v>
      </c>
      <c r="AH4242" s="10">
        <v>0.157</v>
      </c>
      <c r="AI4242" s="11">
        <f t="shared" si="1019"/>
        <v>19.565217391304344</v>
      </c>
      <c r="AJ4242" s="11">
        <f t="shared" si="1020"/>
        <v>23.115577889447234</v>
      </c>
      <c r="AK4242" s="11">
        <f t="shared" si="1025"/>
        <v>0.20306965761511217</v>
      </c>
      <c r="AL4242" s="11">
        <f t="shared" si="1026"/>
        <v>2.2352941176470584</v>
      </c>
      <c r="AM4242" s="11">
        <f t="shared" si="1027"/>
        <v>2.2935779816513757</v>
      </c>
      <c r="AN4242" s="3">
        <f t="shared" si="1031"/>
        <v>0.24324324324324323</v>
      </c>
      <c r="AO4242" s="3">
        <f t="shared" si="1028"/>
        <v>0.12082670906200317</v>
      </c>
      <c r="AP4242" s="3" t="s">
        <v>8</v>
      </c>
      <c r="AQ4242" s="124"/>
      <c r="AR4242" s="4"/>
      <c r="AS4242" s="3"/>
    </row>
    <row r="4243" spans="1:45" ht="15" customHeight="1">
      <c r="A4243" s="11">
        <v>1.7410000000000001</v>
      </c>
      <c r="B4243" s="32" t="s">
        <v>28</v>
      </c>
      <c r="C4243" s="17">
        <v>-18.97</v>
      </c>
      <c r="D4243" s="17">
        <v>117.62</v>
      </c>
      <c r="E4243" s="40" t="s">
        <v>29</v>
      </c>
      <c r="F4243" s="18">
        <v>-43.2</v>
      </c>
      <c r="G4243" s="17">
        <v>-39.1</v>
      </c>
      <c r="H4243" s="17">
        <v>-36.1</v>
      </c>
      <c r="I4243" s="17">
        <v>-31.8</v>
      </c>
      <c r="J4243" s="17">
        <v>-26.8</v>
      </c>
      <c r="K4243" s="30">
        <v>-22.4</v>
      </c>
      <c r="L4243" s="10">
        <f t="shared" si="1030"/>
        <v>-18.97</v>
      </c>
      <c r="M4243" s="52" t="str">
        <f t="shared" si="1018"/>
        <v>low latitude</v>
      </c>
      <c r="N4243" s="83" t="s">
        <v>8</v>
      </c>
      <c r="O4243" s="34" t="s">
        <v>8</v>
      </c>
      <c r="P4243" s="34" t="s">
        <v>8</v>
      </c>
      <c r="Q4243" s="34" t="s">
        <v>8</v>
      </c>
      <c r="R4243" s="34" t="s">
        <v>8</v>
      </c>
      <c r="S4243" s="42" t="s">
        <v>8</v>
      </c>
      <c r="T4243" s="10">
        <v>0.184</v>
      </c>
      <c r="U4243" s="11">
        <v>6.7000000000000004E-2</v>
      </c>
      <c r="V4243" s="11">
        <v>7.6999999999999999E-2</v>
      </c>
      <c r="W4243" s="11">
        <v>3.3000000000000002E-2</v>
      </c>
      <c r="X4243" s="11">
        <v>0.59899999999999998</v>
      </c>
      <c r="Y4243" s="12">
        <v>0.04</v>
      </c>
      <c r="Z4243" s="10">
        <f t="shared" si="1021"/>
        <v>0.6912442396313363</v>
      </c>
      <c r="AA4243" s="11">
        <f t="shared" si="1022"/>
        <v>-0.36148254118932482</v>
      </c>
      <c r="AB4243" s="11">
        <f t="shared" si="1029"/>
        <v>-0.16036847479284833</v>
      </c>
      <c r="AC4243" s="11">
        <f t="shared" si="1023"/>
        <v>22.499928469720572</v>
      </c>
      <c r="AD4243" s="9">
        <f t="shared" si="1024"/>
        <v>27.630796324169175</v>
      </c>
      <c r="AE4243" s="10">
        <v>21.253992616804702</v>
      </c>
      <c r="AF4243" s="11">
        <v>27.853803173297798</v>
      </c>
      <c r="AG4243" s="12">
        <v>35.019232063519397</v>
      </c>
      <c r="AH4243" s="10">
        <v>0.191</v>
      </c>
      <c r="AI4243" s="11">
        <f t="shared" si="1019"/>
        <v>23.499361430395915</v>
      </c>
      <c r="AJ4243" s="11">
        <f t="shared" si="1020"/>
        <v>17.857142857142858</v>
      </c>
      <c r="AK4243" s="11">
        <f t="shared" si="1025"/>
        <v>0.21691176470588236</v>
      </c>
      <c r="AL4243" s="11">
        <f t="shared" si="1026"/>
        <v>2.333333333333333</v>
      </c>
      <c r="AM4243" s="11">
        <f t="shared" si="1027"/>
        <v>2.2119815668202762</v>
      </c>
      <c r="AN4243" s="3">
        <f t="shared" si="1031"/>
        <v>0.30717863105175292</v>
      </c>
      <c r="AO4243" s="3">
        <f t="shared" si="1028"/>
        <v>0.1285475792988314</v>
      </c>
      <c r="AP4243" s="3" t="s">
        <v>8</v>
      </c>
      <c r="AQ4243" s="124"/>
      <c r="AR4243" s="4"/>
      <c r="AS4243" s="3"/>
    </row>
    <row r="4244" spans="1:45" ht="15" customHeight="1">
      <c r="A4244" s="11">
        <v>1.744</v>
      </c>
      <c r="B4244" s="32" t="s">
        <v>28</v>
      </c>
      <c r="C4244" s="17">
        <v>-18.97</v>
      </c>
      <c r="D4244" s="17">
        <v>117.62</v>
      </c>
      <c r="E4244" s="40" t="s">
        <v>29</v>
      </c>
      <c r="F4244" s="18">
        <v>-43.2</v>
      </c>
      <c r="G4244" s="17">
        <v>-39.1</v>
      </c>
      <c r="H4244" s="17">
        <v>-36.1</v>
      </c>
      <c r="I4244" s="17">
        <v>-31.8</v>
      </c>
      <c r="J4244" s="17">
        <v>-26.8</v>
      </c>
      <c r="K4244" s="30">
        <v>-22.4</v>
      </c>
      <c r="L4244" s="10">
        <f t="shared" si="1030"/>
        <v>-18.97</v>
      </c>
      <c r="M4244" s="52" t="str">
        <f t="shared" si="1018"/>
        <v>low latitude</v>
      </c>
      <c r="N4244" s="83" t="s">
        <v>8</v>
      </c>
      <c r="O4244" s="34" t="s">
        <v>8</v>
      </c>
      <c r="P4244" s="34" t="s">
        <v>8</v>
      </c>
      <c r="Q4244" s="34" t="s">
        <v>8</v>
      </c>
      <c r="R4244" s="34" t="s">
        <v>8</v>
      </c>
      <c r="S4244" s="42" t="s">
        <v>8</v>
      </c>
      <c r="T4244" s="10">
        <v>0.216</v>
      </c>
      <c r="U4244" s="11">
        <v>7.1999999999999995E-2</v>
      </c>
      <c r="V4244" s="11">
        <v>7.6999999999999999E-2</v>
      </c>
      <c r="W4244" s="11">
        <v>3.5999999999999997E-2</v>
      </c>
      <c r="X4244" s="11">
        <v>0.56299999999999994</v>
      </c>
      <c r="Y4244" s="12">
        <v>3.5999999999999997E-2</v>
      </c>
      <c r="Z4244" s="10">
        <f t="shared" si="1021"/>
        <v>0.67420814479638003</v>
      </c>
      <c r="AA4244" s="11">
        <f t="shared" si="1022"/>
        <v>-0.38068100323053189</v>
      </c>
      <c r="AB4244" s="11">
        <f t="shared" si="1029"/>
        <v>-0.17120600527283669</v>
      </c>
      <c r="AC4244" s="11">
        <f t="shared" si="1023"/>
        <v>21.204032281939096</v>
      </c>
      <c r="AD4244" s="9">
        <f t="shared" si="1024"/>
        <v>26.889509239337968</v>
      </c>
      <c r="AE4244" s="10">
        <v>20.277913897891999</v>
      </c>
      <c r="AF4244" s="11">
        <v>26.797731680568202</v>
      </c>
      <c r="AG4244" s="12">
        <v>33.685057212495501</v>
      </c>
      <c r="AH4244" s="10">
        <v>0.22800000000000001</v>
      </c>
      <c r="AI4244" s="11">
        <f t="shared" si="1019"/>
        <v>27.72785622593068</v>
      </c>
      <c r="AJ4244" s="11">
        <f t="shared" si="1020"/>
        <v>14.285714285714285</v>
      </c>
      <c r="AK4244" s="11">
        <f t="shared" si="1025"/>
        <v>0.23596938775510204</v>
      </c>
      <c r="AL4244" s="11">
        <f t="shared" si="1026"/>
        <v>2.1388888888888888</v>
      </c>
      <c r="AM4244" s="11">
        <f t="shared" si="1027"/>
        <v>2.1628959276018098</v>
      </c>
      <c r="AN4244" s="3">
        <f t="shared" si="1031"/>
        <v>0.38365896980461817</v>
      </c>
      <c r="AO4244" s="3">
        <f t="shared" si="1028"/>
        <v>0.13676731793960925</v>
      </c>
      <c r="AP4244" s="3" t="s">
        <v>8</v>
      </c>
      <c r="AQ4244" s="124"/>
      <c r="AR4244" s="4"/>
      <c r="AS4244" s="3"/>
    </row>
    <row r="4245" spans="1:45" ht="15" customHeight="1">
      <c r="A4245" s="11">
        <v>1.7470000000000001</v>
      </c>
      <c r="B4245" s="32" t="s">
        <v>28</v>
      </c>
      <c r="C4245" s="17">
        <v>-18.97</v>
      </c>
      <c r="D4245" s="17">
        <v>117.62</v>
      </c>
      <c r="E4245" s="40" t="s">
        <v>29</v>
      </c>
      <c r="F4245" s="18">
        <v>-43.2</v>
      </c>
      <c r="G4245" s="17">
        <v>-39.1</v>
      </c>
      <c r="H4245" s="17">
        <v>-36.1</v>
      </c>
      <c r="I4245" s="17">
        <v>-31.8</v>
      </c>
      <c r="J4245" s="17">
        <v>-26.8</v>
      </c>
      <c r="K4245" s="30">
        <v>-22.4</v>
      </c>
      <c r="L4245" s="10">
        <f t="shared" si="1030"/>
        <v>-18.97</v>
      </c>
      <c r="M4245" s="52" t="str">
        <f t="shared" si="1018"/>
        <v>low latitude</v>
      </c>
      <c r="N4245" s="83" t="s">
        <v>8</v>
      </c>
      <c r="O4245" s="34" t="s">
        <v>8</v>
      </c>
      <c r="P4245" s="34" t="s">
        <v>8</v>
      </c>
      <c r="Q4245" s="34" t="s">
        <v>8</v>
      </c>
      <c r="R4245" s="34" t="s">
        <v>8</v>
      </c>
      <c r="S4245" s="42" t="s">
        <v>8</v>
      </c>
      <c r="T4245" s="10">
        <v>0.21</v>
      </c>
      <c r="U4245" s="11">
        <v>6.8000000000000005E-2</v>
      </c>
      <c r="V4245" s="11">
        <v>7.2999999999999995E-2</v>
      </c>
      <c r="W4245" s="11">
        <v>3.5000000000000003E-2</v>
      </c>
      <c r="X4245" s="11">
        <v>0.57999999999999996</v>
      </c>
      <c r="Y4245" s="12">
        <v>3.4000000000000002E-2</v>
      </c>
      <c r="Z4245" s="10">
        <f t="shared" si="1021"/>
        <v>0.67619047619047623</v>
      </c>
      <c r="AA4245" s="11">
        <f t="shared" si="1022"/>
        <v>-0.38218980769369404</v>
      </c>
      <c r="AB4245" s="11">
        <f t="shared" si="1029"/>
        <v>-0.16993095035086275</v>
      </c>
      <c r="AC4245" s="11">
        <f t="shared" si="1023"/>
        <v>21.102187980675652</v>
      </c>
      <c r="AD4245" s="9">
        <f t="shared" si="1024"/>
        <v>26.976722996000987</v>
      </c>
      <c r="AE4245" s="10">
        <v>20.349626572059702</v>
      </c>
      <c r="AF4245" s="11">
        <v>26.923014768821499</v>
      </c>
      <c r="AG4245" s="12">
        <v>33.889521947578203</v>
      </c>
      <c r="AH4245" s="10">
        <v>0.23400000000000001</v>
      </c>
      <c r="AI4245" s="11">
        <f t="shared" si="1019"/>
        <v>26.582278481012661</v>
      </c>
      <c r="AJ4245" s="11">
        <f t="shared" si="1020"/>
        <v>13.934426229508198</v>
      </c>
      <c r="AK4245" s="11">
        <f t="shared" si="1025"/>
        <v>0.2227848101265823</v>
      </c>
      <c r="AL4245" s="11">
        <f t="shared" si="1026"/>
        <v>2.0857142857142854</v>
      </c>
      <c r="AM4245" s="11">
        <f t="shared" si="1027"/>
        <v>2.1666666666666665</v>
      </c>
      <c r="AN4245" s="3">
        <f t="shared" si="1031"/>
        <v>0.36206896551724138</v>
      </c>
      <c r="AO4245" s="3">
        <f t="shared" si="1028"/>
        <v>0.12586206896551724</v>
      </c>
      <c r="AP4245" s="3" t="s">
        <v>8</v>
      </c>
      <c r="AQ4245" s="124"/>
      <c r="AR4245" s="4"/>
      <c r="AS4245" s="3"/>
    </row>
    <row r="4246" spans="1:45" ht="15" customHeight="1">
      <c r="A4246" s="11">
        <v>1.75</v>
      </c>
      <c r="B4246" s="32" t="s">
        <v>28</v>
      </c>
      <c r="C4246" s="17">
        <v>-18.97</v>
      </c>
      <c r="D4246" s="17">
        <v>117.62</v>
      </c>
      <c r="E4246" s="40" t="s">
        <v>29</v>
      </c>
      <c r="F4246" s="18">
        <v>-43.2</v>
      </c>
      <c r="G4246" s="17">
        <v>-39.1</v>
      </c>
      <c r="H4246" s="17">
        <v>-36.1</v>
      </c>
      <c r="I4246" s="17">
        <v>-31.8</v>
      </c>
      <c r="J4246" s="17">
        <v>-26.8</v>
      </c>
      <c r="K4246" s="30">
        <v>-22.4</v>
      </c>
      <c r="L4246" s="10">
        <f t="shared" si="1030"/>
        <v>-18.97</v>
      </c>
      <c r="M4246" s="52" t="str">
        <f t="shared" si="1018"/>
        <v>low latitude</v>
      </c>
      <c r="N4246" s="83" t="s">
        <v>8</v>
      </c>
      <c r="O4246" s="34" t="s">
        <v>8</v>
      </c>
      <c r="P4246" s="34" t="s">
        <v>8</v>
      </c>
      <c r="Q4246" s="34" t="s">
        <v>8</v>
      </c>
      <c r="R4246" s="34" t="s">
        <v>8</v>
      </c>
      <c r="S4246" s="42" t="s">
        <v>8</v>
      </c>
      <c r="T4246" s="10">
        <v>0.223</v>
      </c>
      <c r="U4246" s="11">
        <v>7.0000000000000007E-2</v>
      </c>
      <c r="V4246" s="11">
        <v>7.3999999999999996E-2</v>
      </c>
      <c r="W4246" s="11">
        <v>3.4000000000000002E-2</v>
      </c>
      <c r="X4246" s="11">
        <v>0.56499999999999995</v>
      </c>
      <c r="Y4246" s="12">
        <v>3.4000000000000002E-2</v>
      </c>
      <c r="Z4246" s="10">
        <f t="shared" si="1021"/>
        <v>0.66981132075471694</v>
      </c>
      <c r="AA4246" s="11">
        <f t="shared" si="1022"/>
        <v>-0.38118828257791781</v>
      </c>
      <c r="AB4246" s="11">
        <f t="shared" si="1029"/>
        <v>-0.17404751654569497</v>
      </c>
      <c r="AC4246" s="11">
        <f t="shared" si="1023"/>
        <v>21.169790925990547</v>
      </c>
      <c r="AD4246" s="9">
        <f t="shared" si="1024"/>
        <v>26.695149868274463</v>
      </c>
      <c r="AE4246" s="10">
        <v>19.9900534749057</v>
      </c>
      <c r="AF4246" s="11">
        <v>26.5273895315195</v>
      </c>
      <c r="AG4246" s="12">
        <v>33.3828529918013</v>
      </c>
      <c r="AH4246" s="10">
        <v>0.22700000000000001</v>
      </c>
      <c r="AI4246" s="11">
        <f t="shared" si="1019"/>
        <v>28.299492385786806</v>
      </c>
      <c r="AJ4246" s="11">
        <f t="shared" si="1020"/>
        <v>13.229571984435799</v>
      </c>
      <c r="AK4246" s="11">
        <f t="shared" si="1025"/>
        <v>0.22908622908622911</v>
      </c>
      <c r="AL4246" s="11">
        <f t="shared" si="1026"/>
        <v>2.1764705882352939</v>
      </c>
      <c r="AM4246" s="11">
        <f t="shared" si="1027"/>
        <v>2.1509433962264151</v>
      </c>
      <c r="AN4246" s="3">
        <f t="shared" si="1031"/>
        <v>0.3946902654867257</v>
      </c>
      <c r="AO4246" s="3">
        <f t="shared" si="1028"/>
        <v>0.13097345132743363</v>
      </c>
      <c r="AP4246" s="3" t="s">
        <v>8</v>
      </c>
      <c r="AQ4246" s="124"/>
      <c r="AR4246" s="4"/>
      <c r="AS4246" s="3"/>
    </row>
    <row r="4247" spans="1:45" ht="15" customHeight="1">
      <c r="A4247" s="11">
        <v>1.7529999999999999</v>
      </c>
      <c r="B4247" s="32" t="s">
        <v>28</v>
      </c>
      <c r="C4247" s="17">
        <v>-18.97</v>
      </c>
      <c r="D4247" s="17">
        <v>117.62</v>
      </c>
      <c r="E4247" s="40" t="s">
        <v>29</v>
      </c>
      <c r="F4247" s="18">
        <v>-43.2</v>
      </c>
      <c r="G4247" s="17">
        <v>-39.1</v>
      </c>
      <c r="H4247" s="17">
        <v>-36.1</v>
      </c>
      <c r="I4247" s="17">
        <v>-31.8</v>
      </c>
      <c r="J4247" s="17">
        <v>-26.8</v>
      </c>
      <c r="K4247" s="30">
        <v>-22.4</v>
      </c>
      <c r="L4247" s="10">
        <f t="shared" si="1030"/>
        <v>-18.97</v>
      </c>
      <c r="M4247" s="52" t="str">
        <f t="shared" ref="M4247:M4310" si="1032">IF(ABS(L4247)&lt;=20,"low latitude",IF(ABS(L4247)&lt;=40,"mid latitude",IF(ABS(L4247)&lt;=50,"transition",IF(ABS(L4247)&gt;50,"high latitude","no category"))))</f>
        <v>low latitude</v>
      </c>
      <c r="N4247" s="83" t="s">
        <v>8</v>
      </c>
      <c r="O4247" s="34" t="s">
        <v>8</v>
      </c>
      <c r="P4247" s="34" t="s">
        <v>8</v>
      </c>
      <c r="Q4247" s="34" t="s">
        <v>8</v>
      </c>
      <c r="R4247" s="34" t="s">
        <v>8</v>
      </c>
      <c r="S4247" s="42" t="s">
        <v>8</v>
      </c>
      <c r="T4247" s="10">
        <v>0.22800000000000001</v>
      </c>
      <c r="U4247" s="11">
        <v>7.2999999999999995E-2</v>
      </c>
      <c r="V4247" s="11">
        <v>7.8E-2</v>
      </c>
      <c r="W4247" s="11">
        <v>3.6999999999999998E-2</v>
      </c>
      <c r="X4247" s="11">
        <v>0.55100000000000005</v>
      </c>
      <c r="Y4247" s="12">
        <v>3.3000000000000002E-2</v>
      </c>
      <c r="Z4247" s="10">
        <f t="shared" si="1021"/>
        <v>0.66968325791855199</v>
      </c>
      <c r="AA4247" s="11">
        <f t="shared" si="1022"/>
        <v>-0.38206324657319946</v>
      </c>
      <c r="AB4247" s="11">
        <f t="shared" si="1029"/>
        <v>-0.17413055829015334</v>
      </c>
      <c r="AC4247" s="11">
        <f t="shared" si="1023"/>
        <v>21.110730856309036</v>
      </c>
      <c r="AD4247" s="9">
        <f t="shared" si="1024"/>
        <v>26.689469812953512</v>
      </c>
      <c r="AE4247" s="10">
        <v>20.002843088591799</v>
      </c>
      <c r="AF4247" s="11">
        <v>26.5497161195069</v>
      </c>
      <c r="AG4247" s="12">
        <v>33.441041634739598</v>
      </c>
      <c r="AH4247" s="10">
        <v>0.22700000000000001</v>
      </c>
      <c r="AI4247" s="11">
        <f t="shared" si="1019"/>
        <v>29.268292682926827</v>
      </c>
      <c r="AJ4247" s="11">
        <f t="shared" si="1020"/>
        <v>12.643678160919542</v>
      </c>
      <c r="AK4247" s="11">
        <f t="shared" si="1025"/>
        <v>0.24352331606217612</v>
      </c>
      <c r="AL4247" s="11">
        <f t="shared" si="1026"/>
        <v>2.1081081081081083</v>
      </c>
      <c r="AM4247" s="11">
        <f t="shared" si="1027"/>
        <v>2.1357466063348416</v>
      </c>
      <c r="AN4247" s="3">
        <f t="shared" si="1031"/>
        <v>0.41379310344827586</v>
      </c>
      <c r="AO4247" s="3">
        <f t="shared" si="1028"/>
        <v>0.14156079854809436</v>
      </c>
      <c r="AP4247" s="3" t="s">
        <v>8</v>
      </c>
      <c r="AQ4247" s="124"/>
      <c r="AR4247" s="4"/>
      <c r="AS4247" s="3"/>
    </row>
    <row r="4248" spans="1:45" ht="15" customHeight="1">
      <c r="A4248" s="11">
        <v>1.756</v>
      </c>
      <c r="B4248" s="32" t="s">
        <v>28</v>
      </c>
      <c r="C4248" s="17">
        <v>-18.97</v>
      </c>
      <c r="D4248" s="17">
        <v>117.62</v>
      </c>
      <c r="E4248" s="40" t="s">
        <v>29</v>
      </c>
      <c r="F4248" s="18">
        <v>-43.2</v>
      </c>
      <c r="G4248" s="17">
        <v>-39.1</v>
      </c>
      <c r="H4248" s="17">
        <v>-36.1</v>
      </c>
      <c r="I4248" s="17">
        <v>-31.8</v>
      </c>
      <c r="J4248" s="17">
        <v>-26.8</v>
      </c>
      <c r="K4248" s="30">
        <v>-22.4</v>
      </c>
      <c r="L4248" s="10">
        <f t="shared" si="1030"/>
        <v>-18.97</v>
      </c>
      <c r="M4248" s="52" t="str">
        <f t="shared" si="1032"/>
        <v>low latitude</v>
      </c>
      <c r="N4248" s="83" t="s">
        <v>8</v>
      </c>
      <c r="O4248" s="34" t="s">
        <v>8</v>
      </c>
      <c r="P4248" s="34" t="s">
        <v>8</v>
      </c>
      <c r="Q4248" s="34" t="s">
        <v>8</v>
      </c>
      <c r="R4248" s="34" t="s">
        <v>8</v>
      </c>
      <c r="S4248" s="42" t="s">
        <v>8</v>
      </c>
      <c r="T4248" s="10">
        <v>0.221</v>
      </c>
      <c r="U4248" s="11">
        <v>6.6000000000000003E-2</v>
      </c>
      <c r="V4248" s="11">
        <v>7.0000000000000007E-2</v>
      </c>
      <c r="W4248" s="11">
        <v>3.4000000000000002E-2</v>
      </c>
      <c r="X4248" s="11">
        <v>0.57599999999999996</v>
      </c>
      <c r="Y4248" s="12">
        <v>3.3000000000000002E-2</v>
      </c>
      <c r="Z4248" s="10">
        <f t="shared" si="1021"/>
        <v>0.67487684729064035</v>
      </c>
      <c r="AA4248" s="11">
        <f t="shared" si="1022"/>
        <v>-0.38535088136401707</v>
      </c>
      <c r="AB4248" s="11">
        <f t="shared" si="1029"/>
        <v>-0.17077547075680619</v>
      </c>
      <c r="AC4248" s="11">
        <f t="shared" si="1023"/>
        <v>20.888815507928847</v>
      </c>
      <c r="AD4248" s="9">
        <f t="shared" si="1024"/>
        <v>26.918957800234459</v>
      </c>
      <c r="AE4248" s="10">
        <v>20.354166347212001</v>
      </c>
      <c r="AF4248" s="11">
        <v>26.880037815310601</v>
      </c>
      <c r="AG4248" s="12">
        <v>33.882310794598801</v>
      </c>
      <c r="AH4248" s="10">
        <v>0.219</v>
      </c>
      <c r="AI4248" s="11">
        <f t="shared" si="1019"/>
        <v>27.728983688833125</v>
      </c>
      <c r="AJ4248" s="11">
        <f t="shared" si="1020"/>
        <v>12.992125984251967</v>
      </c>
      <c r="AK4248" s="11">
        <f t="shared" si="1025"/>
        <v>0.21822849807445444</v>
      </c>
      <c r="AL4248" s="11">
        <f t="shared" si="1026"/>
        <v>2.0588235294117649</v>
      </c>
      <c r="AM4248" s="11">
        <f t="shared" si="1027"/>
        <v>2.1674876847290641</v>
      </c>
      <c r="AN4248" s="3">
        <f t="shared" si="1031"/>
        <v>0.38368055555555558</v>
      </c>
      <c r="AO4248" s="3">
        <f t="shared" si="1028"/>
        <v>0.1215277777777778</v>
      </c>
      <c r="AP4248" s="3" t="s">
        <v>8</v>
      </c>
      <c r="AQ4248" s="124"/>
      <c r="AR4248" s="4"/>
      <c r="AS4248" s="3"/>
    </row>
    <row r="4249" spans="1:45" ht="15" customHeight="1">
      <c r="A4249" s="11">
        <v>1.7589999999999999</v>
      </c>
      <c r="B4249" s="32" t="s">
        <v>28</v>
      </c>
      <c r="C4249" s="17">
        <v>-18.97</v>
      </c>
      <c r="D4249" s="17">
        <v>117.62</v>
      </c>
      <c r="E4249" s="40" t="s">
        <v>29</v>
      </c>
      <c r="F4249" s="18">
        <v>-43.2</v>
      </c>
      <c r="G4249" s="17">
        <v>-39.1</v>
      </c>
      <c r="H4249" s="17">
        <v>-36.1</v>
      </c>
      <c r="I4249" s="17">
        <v>-31.8</v>
      </c>
      <c r="J4249" s="17">
        <v>-26.8</v>
      </c>
      <c r="K4249" s="30">
        <v>-22.4</v>
      </c>
      <c r="L4249" s="10">
        <f t="shared" si="1030"/>
        <v>-18.97</v>
      </c>
      <c r="M4249" s="52" t="str">
        <f t="shared" si="1032"/>
        <v>low latitude</v>
      </c>
      <c r="N4249" s="83" t="s">
        <v>8</v>
      </c>
      <c r="O4249" s="34" t="s">
        <v>8</v>
      </c>
      <c r="P4249" s="34" t="s">
        <v>8</v>
      </c>
      <c r="Q4249" s="34" t="s">
        <v>8</v>
      </c>
      <c r="R4249" s="34" t="s">
        <v>8</v>
      </c>
      <c r="S4249" s="42" t="s">
        <v>8</v>
      </c>
      <c r="T4249" s="10">
        <v>0.222</v>
      </c>
      <c r="U4249" s="11">
        <v>7.1999999999999995E-2</v>
      </c>
      <c r="V4249" s="11">
        <v>7.3999999999999996E-2</v>
      </c>
      <c r="W4249" s="11">
        <v>3.4000000000000002E-2</v>
      </c>
      <c r="X4249" s="11">
        <v>0.56699999999999995</v>
      </c>
      <c r="Y4249" s="12">
        <v>3.2000000000000001E-2</v>
      </c>
      <c r="Z4249" s="10">
        <f t="shared" si="1021"/>
        <v>0.66037735849056611</v>
      </c>
      <c r="AA4249" s="11">
        <f t="shared" si="1022"/>
        <v>-0.38604078537232989</v>
      </c>
      <c r="AB4249" s="11">
        <f t="shared" si="1029"/>
        <v>-0.18020782525051335</v>
      </c>
      <c r="AC4249" s="11">
        <f t="shared" si="1023"/>
        <v>20.84224698736773</v>
      </c>
      <c r="AD4249" s="9">
        <f t="shared" si="1024"/>
        <v>26.273784752864888</v>
      </c>
      <c r="AE4249" s="10">
        <v>19.4005786424439</v>
      </c>
      <c r="AF4249" s="11">
        <v>25.962264140668601</v>
      </c>
      <c r="AG4249" s="12">
        <v>32.698181152771198</v>
      </c>
      <c r="AH4249" s="10">
        <v>0.19900000000000001</v>
      </c>
      <c r="AI4249" s="11">
        <f t="shared" si="1019"/>
        <v>28.13688212927757</v>
      </c>
      <c r="AJ4249" s="11">
        <f t="shared" si="1020"/>
        <v>12.598425196850393</v>
      </c>
      <c r="AK4249" s="11">
        <f t="shared" si="1025"/>
        <v>0.23106546854942236</v>
      </c>
      <c r="AL4249" s="11">
        <f t="shared" si="1026"/>
        <v>2.1764705882352939</v>
      </c>
      <c r="AM4249" s="11">
        <f t="shared" si="1027"/>
        <v>2.1226415094339619</v>
      </c>
      <c r="AN4249" s="3">
        <f t="shared" si="1031"/>
        <v>0.39153439153439157</v>
      </c>
      <c r="AO4249" s="3">
        <f t="shared" si="1028"/>
        <v>0.13051146384479717</v>
      </c>
      <c r="AP4249" s="3" t="s">
        <v>8</v>
      </c>
      <c r="AQ4249" s="124"/>
      <c r="AR4249" s="4"/>
      <c r="AS4249" s="3"/>
    </row>
    <row r="4250" spans="1:45" ht="15" customHeight="1">
      <c r="A4250" s="11">
        <v>1.7629999999999999</v>
      </c>
      <c r="B4250" s="32" t="s">
        <v>28</v>
      </c>
      <c r="C4250" s="17">
        <v>-18.97</v>
      </c>
      <c r="D4250" s="17">
        <v>117.62</v>
      </c>
      <c r="E4250" s="40" t="s">
        <v>29</v>
      </c>
      <c r="F4250" s="18">
        <v>-43.2</v>
      </c>
      <c r="G4250" s="17">
        <v>-39.1</v>
      </c>
      <c r="H4250" s="17">
        <v>-36.1</v>
      </c>
      <c r="I4250" s="17">
        <v>-31.8</v>
      </c>
      <c r="J4250" s="17">
        <v>-26.8</v>
      </c>
      <c r="K4250" s="30">
        <v>-22.4</v>
      </c>
      <c r="L4250" s="10">
        <f t="shared" si="1030"/>
        <v>-18.97</v>
      </c>
      <c r="M4250" s="52" t="str">
        <f t="shared" si="1032"/>
        <v>low latitude</v>
      </c>
      <c r="N4250" s="83" t="s">
        <v>8</v>
      </c>
      <c r="O4250" s="34" t="s">
        <v>8</v>
      </c>
      <c r="P4250" s="34" t="s">
        <v>8</v>
      </c>
      <c r="Q4250" s="34" t="s">
        <v>8</v>
      </c>
      <c r="R4250" s="34" t="s">
        <v>8</v>
      </c>
      <c r="S4250" s="42" t="s">
        <v>8</v>
      </c>
      <c r="T4250" s="10">
        <v>0.22600000000000001</v>
      </c>
      <c r="U4250" s="11">
        <v>7.0999999999999994E-2</v>
      </c>
      <c r="V4250" s="11">
        <v>7.3999999999999996E-2</v>
      </c>
      <c r="W4250" s="11">
        <v>3.4000000000000002E-2</v>
      </c>
      <c r="X4250" s="11">
        <v>0.56299999999999994</v>
      </c>
      <c r="Y4250" s="12">
        <v>3.2000000000000001E-2</v>
      </c>
      <c r="Z4250" s="10">
        <f t="shared" si="1021"/>
        <v>0.66350710900473941</v>
      </c>
      <c r="AA4250" s="11">
        <f t="shared" si="1022"/>
        <v>-0.38362131124891696</v>
      </c>
      <c r="AB4250" s="11">
        <f t="shared" si="1029"/>
        <v>-0.17815441961945458</v>
      </c>
      <c r="AC4250" s="11">
        <f t="shared" si="1023"/>
        <v>21.005561490698103</v>
      </c>
      <c r="AD4250" s="9">
        <f t="shared" si="1024"/>
        <v>26.414237698029307</v>
      </c>
      <c r="AE4250" s="10">
        <v>19.574934367857701</v>
      </c>
      <c r="AF4250" s="11">
        <v>26.143627007277601</v>
      </c>
      <c r="AG4250" s="12">
        <v>32.996686614533701</v>
      </c>
      <c r="AH4250" s="10">
        <v>0.246</v>
      </c>
      <c r="AI4250" s="11">
        <f t="shared" si="1019"/>
        <v>28.643852978453744</v>
      </c>
      <c r="AJ4250" s="11">
        <f t="shared" si="1020"/>
        <v>12.403100775193799</v>
      </c>
      <c r="AK4250" s="11">
        <f t="shared" si="1025"/>
        <v>0.23126614987080102</v>
      </c>
      <c r="AL4250" s="11">
        <f t="shared" si="1026"/>
        <v>2.1764705882352939</v>
      </c>
      <c r="AM4250" s="11">
        <f t="shared" si="1027"/>
        <v>2.1279620853080567</v>
      </c>
      <c r="AN4250" s="3">
        <f t="shared" si="1031"/>
        <v>0.40142095914742454</v>
      </c>
      <c r="AO4250" s="3">
        <f t="shared" si="1028"/>
        <v>0.13143872113676733</v>
      </c>
      <c r="AP4250" s="3" t="s">
        <v>8</v>
      </c>
      <c r="AQ4250" s="124"/>
      <c r="AR4250" s="4"/>
      <c r="AS4250" s="3"/>
    </row>
    <row r="4251" spans="1:45" ht="15" customHeight="1">
      <c r="A4251" s="11">
        <v>1.766</v>
      </c>
      <c r="B4251" s="32" t="s">
        <v>28</v>
      </c>
      <c r="C4251" s="17">
        <v>-18.97</v>
      </c>
      <c r="D4251" s="17">
        <v>117.62</v>
      </c>
      <c r="E4251" s="40" t="s">
        <v>29</v>
      </c>
      <c r="F4251" s="18">
        <v>-43.2</v>
      </c>
      <c r="G4251" s="17">
        <v>-39.1</v>
      </c>
      <c r="H4251" s="17">
        <v>-36.1</v>
      </c>
      <c r="I4251" s="17">
        <v>-31.8</v>
      </c>
      <c r="J4251" s="17">
        <v>-26.8</v>
      </c>
      <c r="K4251" s="30">
        <v>-22.4</v>
      </c>
      <c r="L4251" s="10">
        <f t="shared" si="1030"/>
        <v>-18.97</v>
      </c>
      <c r="M4251" s="52" t="str">
        <f t="shared" si="1032"/>
        <v>low latitude</v>
      </c>
      <c r="N4251" s="83" t="s">
        <v>8</v>
      </c>
      <c r="O4251" s="34" t="s">
        <v>8</v>
      </c>
      <c r="P4251" s="34" t="s">
        <v>8</v>
      </c>
      <c r="Q4251" s="34" t="s">
        <v>8</v>
      </c>
      <c r="R4251" s="34" t="s">
        <v>8</v>
      </c>
      <c r="S4251" s="42" t="s">
        <v>8</v>
      </c>
      <c r="T4251" s="10">
        <v>0.17699999999999999</v>
      </c>
      <c r="U4251" s="11">
        <v>6.7000000000000004E-2</v>
      </c>
      <c r="V4251" s="11">
        <v>7.4999999999999997E-2</v>
      </c>
      <c r="W4251" s="11">
        <v>3.5999999999999997E-2</v>
      </c>
      <c r="X4251" s="11">
        <v>0.60799999999999998</v>
      </c>
      <c r="Y4251" s="12">
        <v>3.6999999999999998E-2</v>
      </c>
      <c r="Z4251" s="10">
        <f t="shared" si="1021"/>
        <v>0.68837209302325575</v>
      </c>
      <c r="AA4251" s="11">
        <f t="shared" si="1022"/>
        <v>-0.37535873891719401</v>
      </c>
      <c r="AB4251" s="11">
        <f t="shared" si="1029"/>
        <v>-0.16217674452064798</v>
      </c>
      <c r="AC4251" s="11">
        <f t="shared" si="1023"/>
        <v>21.563285123089404</v>
      </c>
      <c r="AD4251" s="9">
        <f t="shared" si="1024"/>
        <v>27.507110674787679</v>
      </c>
      <c r="AE4251" s="10">
        <v>21.134961500920301</v>
      </c>
      <c r="AF4251" s="11">
        <v>27.650365940983399</v>
      </c>
      <c r="AG4251" s="12">
        <v>34.759542534467897</v>
      </c>
      <c r="AH4251" s="10">
        <v>0.13200000000000001</v>
      </c>
      <c r="AI4251" s="11">
        <f t="shared" si="1019"/>
        <v>22.547770700636942</v>
      </c>
      <c r="AJ4251" s="11">
        <f t="shared" si="1020"/>
        <v>17.289719626168225</v>
      </c>
      <c r="AK4251" s="11">
        <f t="shared" si="1025"/>
        <v>0.21628189550425275</v>
      </c>
      <c r="AL4251" s="11">
        <f t="shared" si="1026"/>
        <v>2.0833333333333335</v>
      </c>
      <c r="AM4251" s="11">
        <f t="shared" si="1027"/>
        <v>2.1999999999999997</v>
      </c>
      <c r="AN4251" s="3">
        <f t="shared" si="1031"/>
        <v>0.29111842105263158</v>
      </c>
      <c r="AO4251" s="3">
        <f t="shared" si="1028"/>
        <v>0.12335526315789473</v>
      </c>
      <c r="AP4251" s="3" t="s">
        <v>8</v>
      </c>
      <c r="AQ4251" s="124"/>
      <c r="AR4251" s="4"/>
      <c r="AS4251" s="3"/>
    </row>
    <row r="4252" spans="1:45" ht="15" customHeight="1">
      <c r="A4252" s="11">
        <v>1.7689999999999999</v>
      </c>
      <c r="B4252" s="32" t="s">
        <v>28</v>
      </c>
      <c r="C4252" s="17">
        <v>-18.97</v>
      </c>
      <c r="D4252" s="17">
        <v>117.62</v>
      </c>
      <c r="E4252" s="40" t="s">
        <v>29</v>
      </c>
      <c r="F4252" s="18">
        <v>-43.2</v>
      </c>
      <c r="G4252" s="17">
        <v>-39.1</v>
      </c>
      <c r="H4252" s="17">
        <v>-36.1</v>
      </c>
      <c r="I4252" s="17">
        <v>-31.8</v>
      </c>
      <c r="J4252" s="17">
        <v>-26.8</v>
      </c>
      <c r="K4252" s="30">
        <v>-22.4</v>
      </c>
      <c r="L4252" s="10">
        <f t="shared" si="1030"/>
        <v>-18.97</v>
      </c>
      <c r="M4252" s="52" t="str">
        <f t="shared" si="1032"/>
        <v>low latitude</v>
      </c>
      <c r="N4252" s="83" t="s">
        <v>8</v>
      </c>
      <c r="O4252" s="34" t="s">
        <v>8</v>
      </c>
      <c r="P4252" s="34" t="s">
        <v>8</v>
      </c>
      <c r="Q4252" s="34" t="s">
        <v>8</v>
      </c>
      <c r="R4252" s="34" t="s">
        <v>8</v>
      </c>
      <c r="S4252" s="42" t="s">
        <v>8</v>
      </c>
      <c r="T4252" s="10">
        <v>0.185</v>
      </c>
      <c r="U4252" s="11">
        <v>6.9000000000000006E-2</v>
      </c>
      <c r="V4252" s="11">
        <v>7.6999999999999999E-2</v>
      </c>
      <c r="W4252" s="11">
        <v>3.5999999999999997E-2</v>
      </c>
      <c r="X4252" s="11">
        <v>0.59299999999999997</v>
      </c>
      <c r="Y4252" s="12">
        <v>3.9E-2</v>
      </c>
      <c r="Z4252" s="10">
        <f t="shared" si="1021"/>
        <v>0.68778280542986414</v>
      </c>
      <c r="AA4252" s="11">
        <f t="shared" si="1022"/>
        <v>-0.373580662812593</v>
      </c>
      <c r="AB4252" s="11">
        <f t="shared" si="1029"/>
        <v>-0.16254868574033823</v>
      </c>
      <c r="AC4252" s="11">
        <f t="shared" si="1023"/>
        <v>21.683305260149972</v>
      </c>
      <c r="AD4252" s="9">
        <f t="shared" si="1024"/>
        <v>27.481669895360866</v>
      </c>
      <c r="AE4252" s="10">
        <v>21.092771694326199</v>
      </c>
      <c r="AF4252" s="11">
        <v>27.624866280079601</v>
      </c>
      <c r="AG4252" s="12">
        <v>34.756978332492203</v>
      </c>
      <c r="AH4252" s="10">
        <v>0.16300000000000001</v>
      </c>
      <c r="AI4252" s="11">
        <f t="shared" si="1019"/>
        <v>23.77892030848329</v>
      </c>
      <c r="AJ4252" s="11">
        <f t="shared" si="1020"/>
        <v>17.410714285714285</v>
      </c>
      <c r="AK4252" s="11">
        <f t="shared" si="1025"/>
        <v>0.2235872235872236</v>
      </c>
      <c r="AL4252" s="11">
        <f t="shared" si="1026"/>
        <v>2.1388888888888888</v>
      </c>
      <c r="AM4252" s="11">
        <f t="shared" si="1027"/>
        <v>2.2036199095022622</v>
      </c>
      <c r="AN4252" s="3">
        <f t="shared" si="1031"/>
        <v>0.31197301854974707</v>
      </c>
      <c r="AO4252" s="3">
        <f t="shared" si="1028"/>
        <v>0.12984822934232715</v>
      </c>
      <c r="AP4252" s="3" t="s">
        <v>8</v>
      </c>
      <c r="AQ4252" s="124"/>
      <c r="AR4252" s="4"/>
      <c r="AS4252" s="3"/>
    </row>
    <row r="4253" spans="1:45" ht="15" customHeight="1">
      <c r="A4253" s="11">
        <v>1.772</v>
      </c>
      <c r="B4253" s="32" t="s">
        <v>28</v>
      </c>
      <c r="C4253" s="17">
        <v>-18.97</v>
      </c>
      <c r="D4253" s="17">
        <v>117.62</v>
      </c>
      <c r="E4253" s="40" t="s">
        <v>29</v>
      </c>
      <c r="F4253" s="18">
        <v>-43.2</v>
      </c>
      <c r="G4253" s="17">
        <v>-39.1</v>
      </c>
      <c r="H4253" s="17">
        <v>-36.1</v>
      </c>
      <c r="I4253" s="17">
        <v>-31.8</v>
      </c>
      <c r="J4253" s="17">
        <v>-26.8</v>
      </c>
      <c r="K4253" s="30">
        <v>-22.4</v>
      </c>
      <c r="L4253" s="10">
        <f t="shared" si="1030"/>
        <v>-18.97</v>
      </c>
      <c r="M4253" s="52" t="str">
        <f t="shared" si="1032"/>
        <v>low latitude</v>
      </c>
      <c r="N4253" s="83" t="s">
        <v>8</v>
      </c>
      <c r="O4253" s="34" t="s">
        <v>8</v>
      </c>
      <c r="P4253" s="34" t="s">
        <v>8</v>
      </c>
      <c r="Q4253" s="34" t="s">
        <v>8</v>
      </c>
      <c r="R4253" s="34" t="s">
        <v>8</v>
      </c>
      <c r="S4253" s="42" t="s">
        <v>8</v>
      </c>
      <c r="T4253" s="10">
        <v>0.24099999999999999</v>
      </c>
      <c r="U4253" s="11">
        <v>7.5999999999999998E-2</v>
      </c>
      <c r="V4253" s="11">
        <v>7.2999999999999995E-2</v>
      </c>
      <c r="W4253" s="11">
        <v>3.4000000000000002E-2</v>
      </c>
      <c r="X4253" s="11">
        <v>0.54600000000000004</v>
      </c>
      <c r="Y4253" s="12">
        <v>0.03</v>
      </c>
      <c r="Z4253" s="10">
        <f t="shared" si="1021"/>
        <v>0.64319248826291087</v>
      </c>
      <c r="AA4253" s="11">
        <f t="shared" si="1022"/>
        <v>-0.39912822960997357</v>
      </c>
      <c r="AB4253" s="11">
        <f t="shared" si="1029"/>
        <v>-0.19165903628233091</v>
      </c>
      <c r="AC4253" s="11">
        <f t="shared" si="1023"/>
        <v>19.958844501326784</v>
      </c>
      <c r="AD4253" s="9">
        <f t="shared" si="1024"/>
        <v>25.490521918288565</v>
      </c>
      <c r="AE4253" s="10">
        <v>18.465440395604499</v>
      </c>
      <c r="AF4253" s="11">
        <v>24.915468647744198</v>
      </c>
      <c r="AG4253" s="12">
        <v>31.389636763856199</v>
      </c>
      <c r="AH4253" s="10">
        <v>0.193</v>
      </c>
      <c r="AI4253" s="11">
        <f t="shared" si="1019"/>
        <v>30.622617534942819</v>
      </c>
      <c r="AJ4253" s="11">
        <f t="shared" si="1020"/>
        <v>11.07011070110701</v>
      </c>
      <c r="AK4253" s="11">
        <f t="shared" si="1025"/>
        <v>0.2411067193675889</v>
      </c>
      <c r="AL4253" s="11">
        <f t="shared" si="1026"/>
        <v>2.1470588235294117</v>
      </c>
      <c r="AM4253" s="11">
        <f t="shared" si="1027"/>
        <v>2.084507042253521</v>
      </c>
      <c r="AN4253" s="3">
        <f t="shared" si="1031"/>
        <v>0.44139194139194132</v>
      </c>
      <c r="AO4253" s="3">
        <f t="shared" si="1028"/>
        <v>0.13369963369963367</v>
      </c>
      <c r="AP4253" s="3" t="s">
        <v>8</v>
      </c>
      <c r="AQ4253" s="124"/>
      <c r="AR4253" s="4"/>
      <c r="AS4253" s="3"/>
    </row>
    <row r="4254" spans="1:45" ht="15" customHeight="1">
      <c r="A4254" s="11">
        <v>1.776</v>
      </c>
      <c r="B4254" s="32" t="s">
        <v>28</v>
      </c>
      <c r="C4254" s="17">
        <v>-18.97</v>
      </c>
      <c r="D4254" s="17">
        <v>117.62</v>
      </c>
      <c r="E4254" s="40" t="s">
        <v>29</v>
      </c>
      <c r="F4254" s="18">
        <v>-43.2</v>
      </c>
      <c r="G4254" s="17">
        <v>-39.1</v>
      </c>
      <c r="H4254" s="17">
        <v>-36.1</v>
      </c>
      <c r="I4254" s="17">
        <v>-31.8</v>
      </c>
      <c r="J4254" s="17">
        <v>-26.8</v>
      </c>
      <c r="K4254" s="30">
        <v>-22.4</v>
      </c>
      <c r="L4254" s="10">
        <f t="shared" si="1030"/>
        <v>-18.97</v>
      </c>
      <c r="M4254" s="52" t="str">
        <f t="shared" si="1032"/>
        <v>low latitude</v>
      </c>
      <c r="N4254" s="83" t="s">
        <v>8</v>
      </c>
      <c r="O4254" s="34" t="s">
        <v>8</v>
      </c>
      <c r="P4254" s="34" t="s">
        <v>8</v>
      </c>
      <c r="Q4254" s="34" t="s">
        <v>8</v>
      </c>
      <c r="R4254" s="34" t="s">
        <v>8</v>
      </c>
      <c r="S4254" s="42" t="s">
        <v>8</v>
      </c>
      <c r="T4254" s="10">
        <v>0.16</v>
      </c>
      <c r="U4254" s="11">
        <v>6.3E-2</v>
      </c>
      <c r="V4254" s="11">
        <v>7.3999999999999996E-2</v>
      </c>
      <c r="W4254" s="11">
        <v>3.3000000000000002E-2</v>
      </c>
      <c r="X4254" s="11">
        <v>0.624</v>
      </c>
      <c r="Y4254" s="12">
        <v>4.4999999999999998E-2</v>
      </c>
      <c r="Z4254" s="10">
        <f t="shared" si="1021"/>
        <v>0.70697674418604639</v>
      </c>
      <c r="AA4254" s="11">
        <f t="shared" si="1022"/>
        <v>-0.36121720164729776</v>
      </c>
      <c r="AB4254" s="11">
        <f t="shared" si="1029"/>
        <v>-0.15059487197083285</v>
      </c>
      <c r="AC4254" s="11">
        <f t="shared" si="1023"/>
        <v>22.5178388888074</v>
      </c>
      <c r="AD4254" s="9">
        <f t="shared" si="1024"/>
        <v>28.299310757195034</v>
      </c>
      <c r="AE4254" s="10">
        <v>22.240895960320099</v>
      </c>
      <c r="AF4254" s="11">
        <v>28.786049145079399</v>
      </c>
      <c r="AG4254" s="12">
        <v>36.197785243177698</v>
      </c>
      <c r="AH4254" s="10">
        <v>0.153</v>
      </c>
      <c r="AI4254" s="11">
        <f t="shared" si="1019"/>
        <v>20.408163265306122</v>
      </c>
      <c r="AJ4254" s="11">
        <f t="shared" si="1020"/>
        <v>21.95121951219512</v>
      </c>
      <c r="AK4254" s="11">
        <f t="shared" si="1025"/>
        <v>0.20262216924910609</v>
      </c>
      <c r="AL4254" s="11">
        <f t="shared" si="1026"/>
        <v>2.2424242424242422</v>
      </c>
      <c r="AM4254" s="11">
        <f t="shared" si="1027"/>
        <v>2.2790697674418601</v>
      </c>
      <c r="AN4254" s="3">
        <f t="shared" si="1031"/>
        <v>0.25641025641025644</v>
      </c>
      <c r="AO4254" s="3">
        <f t="shared" si="1028"/>
        <v>0.11858974358974358</v>
      </c>
      <c r="AP4254" s="3" t="s">
        <v>8</v>
      </c>
      <c r="AQ4254" s="124"/>
      <c r="AR4254" s="4"/>
      <c r="AS4254" s="3"/>
    </row>
    <row r="4255" spans="1:45" ht="15" customHeight="1">
      <c r="A4255" s="11">
        <v>1.7789999999999999</v>
      </c>
      <c r="B4255" s="32" t="s">
        <v>28</v>
      </c>
      <c r="C4255" s="17">
        <v>-18.97</v>
      </c>
      <c r="D4255" s="17">
        <v>117.62</v>
      </c>
      <c r="E4255" s="40" t="s">
        <v>29</v>
      </c>
      <c r="F4255" s="18">
        <v>-43.2</v>
      </c>
      <c r="G4255" s="17">
        <v>-39.1</v>
      </c>
      <c r="H4255" s="17">
        <v>-36.1</v>
      </c>
      <c r="I4255" s="17">
        <v>-31.8</v>
      </c>
      <c r="J4255" s="17">
        <v>-26.8</v>
      </c>
      <c r="K4255" s="30">
        <v>-22.4</v>
      </c>
      <c r="L4255" s="10">
        <f t="shared" si="1030"/>
        <v>-18.97</v>
      </c>
      <c r="M4255" s="52" t="str">
        <f t="shared" si="1032"/>
        <v>low latitude</v>
      </c>
      <c r="N4255" s="83" t="s">
        <v>8</v>
      </c>
      <c r="O4255" s="34" t="s">
        <v>8</v>
      </c>
      <c r="P4255" s="34" t="s">
        <v>8</v>
      </c>
      <c r="Q4255" s="34" t="s">
        <v>8</v>
      </c>
      <c r="R4255" s="34" t="s">
        <v>8</v>
      </c>
      <c r="S4255" s="42" t="s">
        <v>8</v>
      </c>
      <c r="T4255" s="10">
        <v>0.17100000000000001</v>
      </c>
      <c r="U4255" s="11">
        <v>6.7000000000000004E-2</v>
      </c>
      <c r="V4255" s="11">
        <v>7.5999999999999998E-2</v>
      </c>
      <c r="W4255" s="11">
        <v>3.5000000000000003E-2</v>
      </c>
      <c r="X4255" s="11">
        <v>0.60699999999999998</v>
      </c>
      <c r="Y4255" s="12">
        <v>4.2999999999999997E-2</v>
      </c>
      <c r="Z4255" s="10">
        <f t="shared" si="1021"/>
        <v>0.69683257918552022</v>
      </c>
      <c r="AA4255" s="11">
        <f t="shared" si="1022"/>
        <v>-0.36960641002810268</v>
      </c>
      <c r="AB4255" s="11">
        <f t="shared" si="1029"/>
        <v>-0.15687155284864773</v>
      </c>
      <c r="AC4255" s="11">
        <f t="shared" si="1023"/>
        <v>21.951567323103067</v>
      </c>
      <c r="AD4255" s="9">
        <f t="shared" si="1024"/>
        <v>27.869985785152494</v>
      </c>
      <c r="AE4255" s="10">
        <v>21.5851802717712</v>
      </c>
      <c r="AF4255" s="11">
        <v>28.165595004079002</v>
      </c>
      <c r="AG4255" s="12">
        <v>35.450313556601401</v>
      </c>
      <c r="AH4255" s="10">
        <v>0.17</v>
      </c>
      <c r="AI4255" s="11">
        <f t="shared" si="1019"/>
        <v>21.979434447300772</v>
      </c>
      <c r="AJ4255" s="11">
        <f t="shared" si="1020"/>
        <v>20.09345794392523</v>
      </c>
      <c r="AK4255" s="11">
        <f t="shared" si="1025"/>
        <v>0.21497584541062803</v>
      </c>
      <c r="AL4255" s="11">
        <f t="shared" si="1026"/>
        <v>2.1714285714285713</v>
      </c>
      <c r="AM4255" s="11">
        <f t="shared" si="1027"/>
        <v>2.2443438914027145</v>
      </c>
      <c r="AN4255" s="3">
        <f t="shared" si="1031"/>
        <v>0.28171334431630973</v>
      </c>
      <c r="AO4255" s="3">
        <f t="shared" si="1028"/>
        <v>0.12520593080724876</v>
      </c>
      <c r="AP4255" s="3" t="s">
        <v>8</v>
      </c>
      <c r="AQ4255" s="124"/>
      <c r="AR4255" s="4"/>
      <c r="AS4255" s="3"/>
    </row>
    <row r="4256" spans="1:45" ht="15" customHeight="1">
      <c r="A4256" s="11">
        <v>1.782</v>
      </c>
      <c r="B4256" s="32" t="s">
        <v>28</v>
      </c>
      <c r="C4256" s="17">
        <v>-18.97</v>
      </c>
      <c r="D4256" s="17">
        <v>117.62</v>
      </c>
      <c r="E4256" s="40" t="s">
        <v>29</v>
      </c>
      <c r="F4256" s="18">
        <v>-43.2</v>
      </c>
      <c r="G4256" s="17">
        <v>-39.1</v>
      </c>
      <c r="H4256" s="17">
        <v>-36.1</v>
      </c>
      <c r="I4256" s="17">
        <v>-31.8</v>
      </c>
      <c r="J4256" s="17">
        <v>-26.8</v>
      </c>
      <c r="K4256" s="30">
        <v>-22.4</v>
      </c>
      <c r="L4256" s="10">
        <f t="shared" si="1030"/>
        <v>-18.97</v>
      </c>
      <c r="M4256" s="52" t="str">
        <f t="shared" si="1032"/>
        <v>low latitude</v>
      </c>
      <c r="N4256" s="83" t="s">
        <v>8</v>
      </c>
      <c r="O4256" s="34" t="s">
        <v>8</v>
      </c>
      <c r="P4256" s="34" t="s">
        <v>8</v>
      </c>
      <c r="Q4256" s="34" t="s">
        <v>8</v>
      </c>
      <c r="R4256" s="34" t="s">
        <v>8</v>
      </c>
      <c r="S4256" s="42" t="s">
        <v>8</v>
      </c>
      <c r="T4256" s="10">
        <v>0.216</v>
      </c>
      <c r="U4256" s="11">
        <v>8.2000000000000003E-2</v>
      </c>
      <c r="V4256" s="11">
        <v>8.5999999999999993E-2</v>
      </c>
      <c r="W4256" s="11">
        <v>4.1000000000000002E-2</v>
      </c>
      <c r="X4256" s="11">
        <v>0.53300000000000003</v>
      </c>
      <c r="Y4256" s="12">
        <v>4.2000000000000003E-2</v>
      </c>
      <c r="Z4256" s="10">
        <f t="shared" si="1021"/>
        <v>0.6733067729083666</v>
      </c>
      <c r="AA4256" s="11">
        <f t="shared" si="1022"/>
        <v>-0.38564783486748627</v>
      </c>
      <c r="AB4256" s="11">
        <f t="shared" si="1029"/>
        <v>-0.17178701686736456</v>
      </c>
      <c r="AC4256" s="11">
        <f t="shared" si="1023"/>
        <v>20.868771146444676</v>
      </c>
      <c r="AD4256" s="9">
        <f t="shared" si="1024"/>
        <v>26.849768046272267</v>
      </c>
      <c r="AE4256" s="10">
        <v>20.218324707869701</v>
      </c>
      <c r="AF4256" s="11">
        <v>26.7284396028932</v>
      </c>
      <c r="AG4256" s="12">
        <v>33.734252476939901</v>
      </c>
      <c r="AH4256" s="10">
        <v>0.23200000000000001</v>
      </c>
      <c r="AI4256" s="11">
        <f t="shared" si="1019"/>
        <v>28.838451268357812</v>
      </c>
      <c r="AJ4256" s="11">
        <f t="shared" si="1020"/>
        <v>16.279069767441861</v>
      </c>
      <c r="AK4256" s="11">
        <f t="shared" si="1025"/>
        <v>0.26658163265306123</v>
      </c>
      <c r="AL4256" s="11">
        <f t="shared" si="1026"/>
        <v>2.0975609756097557</v>
      </c>
      <c r="AM4256" s="11">
        <f t="shared" si="1027"/>
        <v>2.1713147410358569</v>
      </c>
      <c r="AN4256" s="3">
        <f t="shared" si="1031"/>
        <v>0.40525328330206378</v>
      </c>
      <c r="AO4256" s="3">
        <f t="shared" si="1028"/>
        <v>0.16135084427767352</v>
      </c>
      <c r="AP4256" s="3" t="s">
        <v>8</v>
      </c>
      <c r="AQ4256" s="124"/>
      <c r="AR4256" s="4"/>
      <c r="AS4256" s="3"/>
    </row>
    <row r="4257" spans="1:45" ht="15" customHeight="1">
      <c r="A4257" s="11">
        <v>1.7849999999999999</v>
      </c>
      <c r="B4257" s="32" t="s">
        <v>28</v>
      </c>
      <c r="C4257" s="17">
        <v>-18.97</v>
      </c>
      <c r="D4257" s="17">
        <v>117.62</v>
      </c>
      <c r="E4257" s="40" t="s">
        <v>29</v>
      </c>
      <c r="F4257" s="18">
        <v>-43.2</v>
      </c>
      <c r="G4257" s="17">
        <v>-39.1</v>
      </c>
      <c r="H4257" s="17">
        <v>-36.1</v>
      </c>
      <c r="I4257" s="17">
        <v>-31.8</v>
      </c>
      <c r="J4257" s="17">
        <v>-26.8</v>
      </c>
      <c r="K4257" s="30">
        <v>-22.4</v>
      </c>
      <c r="L4257" s="10">
        <f t="shared" si="1030"/>
        <v>-18.97</v>
      </c>
      <c r="M4257" s="52" t="str">
        <f t="shared" si="1032"/>
        <v>low latitude</v>
      </c>
      <c r="N4257" s="83" t="s">
        <v>8</v>
      </c>
      <c r="O4257" s="34" t="s">
        <v>8</v>
      </c>
      <c r="P4257" s="34" t="s">
        <v>8</v>
      </c>
      <c r="Q4257" s="34" t="s">
        <v>8</v>
      </c>
      <c r="R4257" s="34" t="s">
        <v>8</v>
      </c>
      <c r="S4257" s="42" t="s">
        <v>8</v>
      </c>
      <c r="T4257" s="10">
        <v>0.247</v>
      </c>
      <c r="U4257" s="11">
        <v>7.5999999999999998E-2</v>
      </c>
      <c r="V4257" s="11">
        <v>7.2999999999999995E-2</v>
      </c>
      <c r="W4257" s="11">
        <v>3.4000000000000002E-2</v>
      </c>
      <c r="X4257" s="11">
        <v>0.53900000000000003</v>
      </c>
      <c r="Y4257" s="12">
        <v>3.2000000000000001E-2</v>
      </c>
      <c r="Z4257" s="10">
        <f t="shared" si="1021"/>
        <v>0.6465116279069768</v>
      </c>
      <c r="AA4257" s="11">
        <f t="shared" si="1022"/>
        <v>-0.39912822960997357</v>
      </c>
      <c r="AB4257" s="11">
        <f t="shared" si="1029"/>
        <v>-0.1894236596615102</v>
      </c>
      <c r="AC4257" s="11">
        <f t="shared" si="1023"/>
        <v>19.958844501326784</v>
      </c>
      <c r="AD4257" s="9">
        <f t="shared" si="1024"/>
        <v>25.643421679152702</v>
      </c>
      <c r="AE4257" s="10">
        <v>18.610505471189501</v>
      </c>
      <c r="AF4257" s="11">
        <v>25.110993762924601</v>
      </c>
      <c r="AG4257" s="12">
        <v>31.677725626370499</v>
      </c>
      <c r="AH4257" s="10">
        <v>0.26100000000000001</v>
      </c>
      <c r="AI4257" s="11">
        <f t="shared" si="1019"/>
        <v>31.424936386768447</v>
      </c>
      <c r="AJ4257" s="11">
        <f t="shared" si="1020"/>
        <v>11.46953405017921</v>
      </c>
      <c r="AK4257" s="11">
        <f t="shared" si="1025"/>
        <v>0.2427055702917772</v>
      </c>
      <c r="AL4257" s="11">
        <f t="shared" si="1026"/>
        <v>2.1470588235294117</v>
      </c>
      <c r="AM4257" s="11">
        <f t="shared" si="1027"/>
        <v>2.1023255813953488</v>
      </c>
      <c r="AN4257" s="3">
        <f t="shared" si="1031"/>
        <v>0.45825602968460105</v>
      </c>
      <c r="AO4257" s="3">
        <f t="shared" si="1028"/>
        <v>0.1354359925788497</v>
      </c>
      <c r="AP4257" s="3" t="s">
        <v>8</v>
      </c>
      <c r="AQ4257" s="124"/>
      <c r="AR4257" s="4"/>
      <c r="AS4257" s="3"/>
    </row>
    <row r="4258" spans="1:45" ht="15" customHeight="1">
      <c r="A4258" s="11">
        <v>1.7889999999999999</v>
      </c>
      <c r="B4258" s="32" t="s">
        <v>28</v>
      </c>
      <c r="C4258" s="17">
        <v>-18.97</v>
      </c>
      <c r="D4258" s="17">
        <v>117.62</v>
      </c>
      <c r="E4258" s="40" t="s">
        <v>29</v>
      </c>
      <c r="F4258" s="18">
        <v>-43.2</v>
      </c>
      <c r="G4258" s="17">
        <v>-39.1</v>
      </c>
      <c r="H4258" s="17">
        <v>-36.1</v>
      </c>
      <c r="I4258" s="17">
        <v>-31.8</v>
      </c>
      <c r="J4258" s="17">
        <v>-26.8</v>
      </c>
      <c r="K4258" s="30">
        <v>-22.4</v>
      </c>
      <c r="L4258" s="10">
        <f t="shared" si="1030"/>
        <v>-18.97</v>
      </c>
      <c r="M4258" s="52" t="str">
        <f t="shared" si="1032"/>
        <v>low latitude</v>
      </c>
      <c r="N4258" s="83" t="s">
        <v>8</v>
      </c>
      <c r="O4258" s="34" t="s">
        <v>8</v>
      </c>
      <c r="P4258" s="34" t="s">
        <v>8</v>
      </c>
      <c r="Q4258" s="34" t="s">
        <v>8</v>
      </c>
      <c r="R4258" s="34" t="s">
        <v>8</v>
      </c>
      <c r="S4258" s="42" t="s">
        <v>8</v>
      </c>
      <c r="T4258" s="10">
        <v>0.27800000000000002</v>
      </c>
      <c r="U4258" s="11">
        <v>7.0999999999999994E-2</v>
      </c>
      <c r="V4258" s="11">
        <v>5.8999999999999997E-2</v>
      </c>
      <c r="W4258" s="11">
        <v>2.5999999999999999E-2</v>
      </c>
      <c r="X4258" s="11">
        <v>0.54300000000000004</v>
      </c>
      <c r="Y4258" s="12">
        <v>2.1999999999999999E-2</v>
      </c>
      <c r="Z4258" s="10">
        <f t="shared" si="1021"/>
        <v>0.60112359550561789</v>
      </c>
      <c r="AA4258" s="11">
        <f t="shared" si="1022"/>
        <v>-0.42227258671231743</v>
      </c>
      <c r="AB4258" s="11">
        <f t="shared" si="1029"/>
        <v>-0.22103622462368441</v>
      </c>
      <c r="AC4258" s="11">
        <f t="shared" si="1023"/>
        <v>18.396600396918572</v>
      </c>
      <c r="AD4258" s="9">
        <f t="shared" si="1024"/>
        <v>23.481122235739988</v>
      </c>
      <c r="AE4258" s="10">
        <v>15.843978458981701</v>
      </c>
      <c r="AF4258" s="11">
        <v>22.351860921611401</v>
      </c>
      <c r="AG4258" s="12">
        <v>28.464327210585399</v>
      </c>
      <c r="AH4258" s="10">
        <v>0.23799999999999999</v>
      </c>
      <c r="AI4258" s="11">
        <f t="shared" si="1019"/>
        <v>33.861144945188791</v>
      </c>
      <c r="AJ4258" s="11">
        <f t="shared" si="1020"/>
        <v>7.3333333333333321</v>
      </c>
      <c r="AK4258" s="11">
        <f t="shared" si="1025"/>
        <v>0.21636615811373092</v>
      </c>
      <c r="AL4258" s="11">
        <f t="shared" si="1026"/>
        <v>2.2692307692307692</v>
      </c>
      <c r="AM4258" s="11">
        <f t="shared" si="1027"/>
        <v>1.9943820224719102</v>
      </c>
      <c r="AN4258" s="3">
        <f t="shared" si="1031"/>
        <v>0.51197053406998161</v>
      </c>
      <c r="AO4258" s="3">
        <f t="shared" si="1028"/>
        <v>0.10865561694290975</v>
      </c>
      <c r="AP4258" s="3" t="s">
        <v>8</v>
      </c>
      <c r="AQ4258" s="124"/>
      <c r="AR4258" s="4"/>
      <c r="AS4258" s="3"/>
    </row>
    <row r="4259" spans="1:45" ht="15" customHeight="1">
      <c r="A4259" s="11">
        <v>1.792</v>
      </c>
      <c r="B4259" s="32" t="s">
        <v>28</v>
      </c>
      <c r="C4259" s="17">
        <v>-18.97</v>
      </c>
      <c r="D4259" s="17">
        <v>117.62</v>
      </c>
      <c r="E4259" s="40" t="s">
        <v>29</v>
      </c>
      <c r="F4259" s="18">
        <v>-43.2</v>
      </c>
      <c r="G4259" s="17">
        <v>-39.1</v>
      </c>
      <c r="H4259" s="17">
        <v>-36.1</v>
      </c>
      <c r="I4259" s="17">
        <v>-31.8</v>
      </c>
      <c r="J4259" s="17">
        <v>-26.8</v>
      </c>
      <c r="K4259" s="30">
        <v>-22.4</v>
      </c>
      <c r="L4259" s="10">
        <f t="shared" si="1030"/>
        <v>-18.97</v>
      </c>
      <c r="M4259" s="52" t="str">
        <f t="shared" si="1032"/>
        <v>low latitude</v>
      </c>
      <c r="N4259" s="83" t="s">
        <v>8</v>
      </c>
      <c r="O4259" s="34" t="s">
        <v>8</v>
      </c>
      <c r="P4259" s="34" t="s">
        <v>8</v>
      </c>
      <c r="Q4259" s="34" t="s">
        <v>8</v>
      </c>
      <c r="R4259" s="34" t="s">
        <v>8</v>
      </c>
      <c r="S4259" s="42" t="s">
        <v>8</v>
      </c>
      <c r="T4259" s="10">
        <v>0.251</v>
      </c>
      <c r="U4259" s="11">
        <v>7.3999999999999996E-2</v>
      </c>
      <c r="V4259" s="11">
        <v>6.6000000000000003E-2</v>
      </c>
      <c r="W4259" s="11">
        <v>3.1E-2</v>
      </c>
      <c r="X4259" s="11">
        <v>0.55200000000000005</v>
      </c>
      <c r="Y4259" s="12">
        <v>2.5000000000000001E-2</v>
      </c>
      <c r="Z4259" s="10">
        <f t="shared" si="1021"/>
        <v>0.62244897959183665</v>
      </c>
      <c r="AA4259" s="11">
        <f t="shared" si="1022"/>
        <v>-0.41345217485028518</v>
      </c>
      <c r="AB4259" s="11">
        <f t="shared" si="1029"/>
        <v>-0.20589624068172788</v>
      </c>
      <c r="AC4259" s="11">
        <f t="shared" si="1023"/>
        <v>18.99197819760575</v>
      </c>
      <c r="AD4259" s="9">
        <f t="shared" si="1024"/>
        <v>24.516697137369814</v>
      </c>
      <c r="AE4259" s="10">
        <v>17.182516941524799</v>
      </c>
      <c r="AF4259" s="11">
        <v>23.6553531690023</v>
      </c>
      <c r="AG4259" s="12">
        <v>29.991824572702999</v>
      </c>
      <c r="AH4259" s="10">
        <v>0.222</v>
      </c>
      <c r="AI4259" s="11">
        <f t="shared" ref="AI4259:AI4322" si="1033">((T4259)/(T4259+X4259))*100</f>
        <v>31.257783312577832</v>
      </c>
      <c r="AJ4259" s="11">
        <f t="shared" ref="AJ4259:AJ4322" si="1034">((Y4259)/(T4259+Y4259))*100</f>
        <v>9.0579710144927539</v>
      </c>
      <c r="AK4259" s="11">
        <f t="shared" si="1025"/>
        <v>0.2286096256684492</v>
      </c>
      <c r="AL4259" s="11">
        <f t="shared" si="1026"/>
        <v>2.1290322580645165</v>
      </c>
      <c r="AM4259" s="11">
        <f t="shared" si="1027"/>
        <v>2.0357142857142856</v>
      </c>
      <c r="AN4259" s="3">
        <f t="shared" si="1031"/>
        <v>0.4547101449275362</v>
      </c>
      <c r="AO4259" s="3">
        <f t="shared" si="1028"/>
        <v>0.11956521739130434</v>
      </c>
      <c r="AP4259" s="3" t="s">
        <v>8</v>
      </c>
      <c r="AQ4259" s="124"/>
      <c r="AR4259" s="4"/>
      <c r="AS4259" s="3"/>
    </row>
    <row r="4260" spans="1:45" ht="15" customHeight="1">
      <c r="A4260" s="11">
        <v>1.7949999999999999</v>
      </c>
      <c r="B4260" s="32" t="s">
        <v>28</v>
      </c>
      <c r="C4260" s="17">
        <v>-18.97</v>
      </c>
      <c r="D4260" s="17">
        <v>117.62</v>
      </c>
      <c r="E4260" s="40" t="s">
        <v>29</v>
      </c>
      <c r="F4260" s="18">
        <v>-43.2</v>
      </c>
      <c r="G4260" s="17">
        <v>-39.1</v>
      </c>
      <c r="H4260" s="17">
        <v>-36.1</v>
      </c>
      <c r="I4260" s="17">
        <v>-31.8</v>
      </c>
      <c r="J4260" s="17">
        <v>-26.8</v>
      </c>
      <c r="K4260" s="30">
        <v>-22.4</v>
      </c>
      <c r="L4260" s="10">
        <f t="shared" si="1030"/>
        <v>-18.97</v>
      </c>
      <c r="M4260" s="52" t="str">
        <f t="shared" si="1032"/>
        <v>low latitude</v>
      </c>
      <c r="N4260" s="83" t="s">
        <v>8</v>
      </c>
      <c r="O4260" s="34" t="s">
        <v>8</v>
      </c>
      <c r="P4260" s="34" t="s">
        <v>8</v>
      </c>
      <c r="Q4260" s="34" t="s">
        <v>8</v>
      </c>
      <c r="R4260" s="34" t="s">
        <v>8</v>
      </c>
      <c r="S4260" s="42" t="s">
        <v>8</v>
      </c>
      <c r="T4260" s="10">
        <v>0.223</v>
      </c>
      <c r="U4260" s="11">
        <v>6.9000000000000006E-2</v>
      </c>
      <c r="V4260" s="11">
        <v>6.7000000000000004E-2</v>
      </c>
      <c r="W4260" s="11">
        <v>0.03</v>
      </c>
      <c r="X4260" s="11">
        <v>0.58499999999999996</v>
      </c>
      <c r="Y4260" s="12">
        <v>2.5999999999999999E-2</v>
      </c>
      <c r="Z4260" s="10">
        <f t="shared" si="1021"/>
        <v>0.640625</v>
      </c>
      <c r="AA4260" s="11">
        <f t="shared" si="1022"/>
        <v>-0.39403328533922866</v>
      </c>
      <c r="AB4260" s="11">
        <f t="shared" si="1029"/>
        <v>-0.19339611726415168</v>
      </c>
      <c r="AC4260" s="11">
        <f t="shared" si="1023"/>
        <v>20.302753239602065</v>
      </c>
      <c r="AD4260" s="9">
        <f t="shared" si="1024"/>
        <v>25.371705579132026</v>
      </c>
      <c r="AE4260" s="10">
        <v>18.214514532288199</v>
      </c>
      <c r="AF4260" s="11">
        <v>24.754264918591002</v>
      </c>
      <c r="AG4260" s="12">
        <v>31.231798228848099</v>
      </c>
      <c r="AH4260" s="10">
        <v>0.191</v>
      </c>
      <c r="AI4260" s="11">
        <f t="shared" si="1033"/>
        <v>27.599009900990101</v>
      </c>
      <c r="AJ4260" s="11">
        <f t="shared" si="1034"/>
        <v>10.441767068273093</v>
      </c>
      <c r="AK4260" s="11">
        <f t="shared" si="1025"/>
        <v>0.21364221364221364</v>
      </c>
      <c r="AL4260" s="11">
        <f t="shared" si="1026"/>
        <v>2.2333333333333334</v>
      </c>
      <c r="AM4260" s="11">
        <f t="shared" si="1027"/>
        <v>2.0677083333333335</v>
      </c>
      <c r="AN4260" s="3">
        <f t="shared" si="1031"/>
        <v>0.38119658119658123</v>
      </c>
      <c r="AO4260" s="3">
        <f t="shared" si="1028"/>
        <v>0.11452991452991454</v>
      </c>
      <c r="AP4260" s="3" t="s">
        <v>8</v>
      </c>
      <c r="AQ4260" s="124"/>
      <c r="AR4260" s="4"/>
      <c r="AS4260" s="3"/>
    </row>
    <row r="4261" spans="1:45" ht="15" customHeight="1">
      <c r="A4261" s="11">
        <v>1.8</v>
      </c>
      <c r="B4261" s="32" t="s">
        <v>28</v>
      </c>
      <c r="C4261" s="17">
        <v>-18.97</v>
      </c>
      <c r="D4261" s="17">
        <v>117.62</v>
      </c>
      <c r="E4261" s="40" t="s">
        <v>29</v>
      </c>
      <c r="F4261" s="18">
        <v>-43.2</v>
      </c>
      <c r="G4261" s="17">
        <v>-39.1</v>
      </c>
      <c r="H4261" s="17">
        <v>-36.1</v>
      </c>
      <c r="I4261" s="17">
        <v>-31.8</v>
      </c>
      <c r="J4261" s="17">
        <v>-26.8</v>
      </c>
      <c r="K4261" s="30">
        <v>-22.4</v>
      </c>
      <c r="L4261" s="10">
        <f t="shared" si="1030"/>
        <v>-18.97</v>
      </c>
      <c r="M4261" s="52" t="str">
        <f t="shared" si="1032"/>
        <v>low latitude</v>
      </c>
      <c r="N4261" s="83" t="s">
        <v>8</v>
      </c>
      <c r="O4261" s="34" t="s">
        <v>8</v>
      </c>
      <c r="P4261" s="34" t="s">
        <v>8</v>
      </c>
      <c r="Q4261" s="34" t="s">
        <v>8</v>
      </c>
      <c r="R4261" s="34" t="s">
        <v>8</v>
      </c>
      <c r="S4261" s="42" t="s">
        <v>8</v>
      </c>
      <c r="T4261" s="10">
        <v>0.219</v>
      </c>
      <c r="U4261" s="11">
        <v>7.4999999999999997E-2</v>
      </c>
      <c r="V4261" s="11">
        <v>7.4999999999999997E-2</v>
      </c>
      <c r="W4261" s="11">
        <v>3.5999999999999997E-2</v>
      </c>
      <c r="X4261" s="11">
        <v>0.56200000000000006</v>
      </c>
      <c r="Y4261" s="12">
        <v>3.3000000000000002E-2</v>
      </c>
      <c r="Z4261" s="10">
        <f t="shared" si="1021"/>
        <v>0.65753424657534243</v>
      </c>
      <c r="AA4261" s="11">
        <f t="shared" si="1022"/>
        <v>-0.39445168082621629</v>
      </c>
      <c r="AB4261" s="11">
        <f t="shared" si="1029"/>
        <v>-0.18208162274486872</v>
      </c>
      <c r="AC4261" s="11">
        <f t="shared" si="1023"/>
        <v>20.2745115442304</v>
      </c>
      <c r="AD4261" s="9">
        <f t="shared" si="1024"/>
        <v>26.14561700425098</v>
      </c>
      <c r="AE4261" s="10">
        <v>19.278260670221002</v>
      </c>
      <c r="AF4261" s="11">
        <v>25.796381398461801</v>
      </c>
      <c r="AG4261" s="12">
        <v>32.469649115985597</v>
      </c>
      <c r="AH4261" s="10">
        <v>0.20699999999999999</v>
      </c>
      <c r="AI4261" s="11">
        <f t="shared" si="1033"/>
        <v>28.040973111395644</v>
      </c>
      <c r="AJ4261" s="11">
        <f t="shared" si="1034"/>
        <v>13.095238095238097</v>
      </c>
      <c r="AK4261" s="11">
        <f t="shared" si="1025"/>
        <v>0.23815620998719589</v>
      </c>
      <c r="AL4261" s="11">
        <f t="shared" si="1026"/>
        <v>2.0833333333333335</v>
      </c>
      <c r="AM4261" s="11">
        <f t="shared" si="1027"/>
        <v>2.1232876712328768</v>
      </c>
      <c r="AN4261" s="3">
        <f t="shared" si="1031"/>
        <v>0.38967971530249107</v>
      </c>
      <c r="AO4261" s="3">
        <f t="shared" si="1028"/>
        <v>0.13345195729537365</v>
      </c>
      <c r="AP4261" s="3" t="s">
        <v>8</v>
      </c>
      <c r="AQ4261" s="124"/>
      <c r="AR4261" s="4"/>
      <c r="AS4261" s="3"/>
    </row>
    <row r="4262" spans="1:45" ht="15" customHeight="1">
      <c r="A4262" s="11">
        <v>1.806</v>
      </c>
      <c r="B4262" s="32" t="s">
        <v>28</v>
      </c>
      <c r="C4262" s="17">
        <v>-18.97</v>
      </c>
      <c r="D4262" s="17">
        <v>117.62</v>
      </c>
      <c r="E4262" s="40" t="s">
        <v>29</v>
      </c>
      <c r="F4262" s="18">
        <v>-43.2</v>
      </c>
      <c r="G4262" s="17">
        <v>-39.1</v>
      </c>
      <c r="H4262" s="17">
        <v>-36.1</v>
      </c>
      <c r="I4262" s="17">
        <v>-31.8</v>
      </c>
      <c r="J4262" s="17">
        <v>-26.8</v>
      </c>
      <c r="K4262" s="30">
        <v>-22.4</v>
      </c>
      <c r="L4262" s="10">
        <f t="shared" si="1030"/>
        <v>-18.97</v>
      </c>
      <c r="M4262" s="52" t="str">
        <f t="shared" si="1032"/>
        <v>low latitude</v>
      </c>
      <c r="N4262" s="83" t="s">
        <v>8</v>
      </c>
      <c r="O4262" s="34" t="s">
        <v>8</v>
      </c>
      <c r="P4262" s="34" t="s">
        <v>8</v>
      </c>
      <c r="Q4262" s="34" t="s">
        <v>8</v>
      </c>
      <c r="R4262" s="34" t="s">
        <v>8</v>
      </c>
      <c r="S4262" s="42" t="s">
        <v>8</v>
      </c>
      <c r="T4262" s="10">
        <v>0.23100000000000001</v>
      </c>
      <c r="U4262" s="11">
        <v>8.2000000000000003E-2</v>
      </c>
      <c r="V4262" s="11">
        <v>8.3000000000000004E-2</v>
      </c>
      <c r="W4262" s="11">
        <v>4.1000000000000002E-2</v>
      </c>
      <c r="X4262" s="11">
        <v>0.52500000000000002</v>
      </c>
      <c r="Y4262" s="12">
        <v>3.7999999999999999E-2</v>
      </c>
      <c r="Z4262" s="10">
        <f t="shared" si="1021"/>
        <v>0.66393442622950816</v>
      </c>
      <c r="AA4262" s="11">
        <f t="shared" si="1022"/>
        <v>-0.39478912799307952</v>
      </c>
      <c r="AB4262" s="11">
        <f t="shared" si="1029"/>
        <v>-0.17787481179609851</v>
      </c>
      <c r="AC4262" s="11">
        <f t="shared" si="1023"/>
        <v>20.25173386046713</v>
      </c>
      <c r="AD4262" s="9">
        <f t="shared" si="1024"/>
        <v>26.433362873146862</v>
      </c>
      <c r="AE4262" s="10">
        <v>19.667175100834299</v>
      </c>
      <c r="AF4262" s="11">
        <v>26.1517698843139</v>
      </c>
      <c r="AG4262" s="12">
        <v>33.013321419786102</v>
      </c>
      <c r="AH4262" s="10">
        <v>0.23899999999999999</v>
      </c>
      <c r="AI4262" s="11">
        <f t="shared" si="1033"/>
        <v>30.555555555555557</v>
      </c>
      <c r="AJ4262" s="11">
        <f t="shared" si="1034"/>
        <v>14.126394052044608</v>
      </c>
      <c r="AK4262" s="11">
        <f t="shared" si="1025"/>
        <v>0.26788036410923277</v>
      </c>
      <c r="AL4262" s="11">
        <f t="shared" si="1026"/>
        <v>2.024390243902439</v>
      </c>
      <c r="AM4262" s="11">
        <f t="shared" si="1027"/>
        <v>2.1434426229508197</v>
      </c>
      <c r="AN4262" s="3">
        <f t="shared" si="1031"/>
        <v>0.44</v>
      </c>
      <c r="AO4262" s="3">
        <f t="shared" si="1028"/>
        <v>0.15809523809523809</v>
      </c>
      <c r="AP4262" s="3" t="s">
        <v>8</v>
      </c>
      <c r="AQ4262" s="124"/>
      <c r="AR4262" s="4"/>
      <c r="AS4262" s="3"/>
    </row>
    <row r="4263" spans="1:45" ht="15" customHeight="1">
      <c r="A4263" s="11">
        <v>1.8120000000000001</v>
      </c>
      <c r="B4263" s="32" t="s">
        <v>28</v>
      </c>
      <c r="C4263" s="17">
        <v>-18.97</v>
      </c>
      <c r="D4263" s="17">
        <v>117.62</v>
      </c>
      <c r="E4263" s="40" t="s">
        <v>29</v>
      </c>
      <c r="F4263" s="18">
        <v>-43.2</v>
      </c>
      <c r="G4263" s="17">
        <v>-39.1</v>
      </c>
      <c r="H4263" s="17">
        <v>-36.1</v>
      </c>
      <c r="I4263" s="17">
        <v>-31.8</v>
      </c>
      <c r="J4263" s="17">
        <v>-26.8</v>
      </c>
      <c r="K4263" s="30">
        <v>-22.4</v>
      </c>
      <c r="L4263" s="10">
        <f t="shared" si="1030"/>
        <v>-18.97</v>
      </c>
      <c r="M4263" s="52" t="str">
        <f t="shared" si="1032"/>
        <v>low latitude</v>
      </c>
      <c r="N4263" s="83" t="s">
        <v>8</v>
      </c>
      <c r="O4263" s="34" t="s">
        <v>8</v>
      </c>
      <c r="P4263" s="34" t="s">
        <v>8</v>
      </c>
      <c r="Q4263" s="34" t="s">
        <v>8</v>
      </c>
      <c r="R4263" s="34" t="s">
        <v>8</v>
      </c>
      <c r="S4263" s="42" t="s">
        <v>8</v>
      </c>
      <c r="T4263" s="10">
        <v>0.187</v>
      </c>
      <c r="U4263" s="11">
        <v>6.4000000000000001E-2</v>
      </c>
      <c r="V4263" s="11">
        <v>6.8000000000000005E-2</v>
      </c>
      <c r="W4263" s="11">
        <v>0.03</v>
      </c>
      <c r="X4263" s="11">
        <v>0.61799999999999999</v>
      </c>
      <c r="Y4263" s="12">
        <v>3.3000000000000002E-2</v>
      </c>
      <c r="Z4263" s="10">
        <f t="shared" si="1021"/>
        <v>0.67179487179487185</v>
      </c>
      <c r="AA4263" s="11">
        <f t="shared" si="1022"/>
        <v>-0.3770061018363946</v>
      </c>
      <c r="AB4263" s="11">
        <f t="shared" si="1029"/>
        <v>-0.17276331570675371</v>
      </c>
      <c r="AC4263" s="11">
        <f t="shared" si="1023"/>
        <v>21.452088126043364</v>
      </c>
      <c r="AD4263" s="9">
        <f t="shared" si="1024"/>
        <v>26.782989205658048</v>
      </c>
      <c r="AE4263" s="10">
        <v>20.148714144541401</v>
      </c>
      <c r="AF4263" s="11">
        <v>26.669257488511299</v>
      </c>
      <c r="AG4263" s="12">
        <v>33.441580485126401</v>
      </c>
      <c r="AH4263" s="10">
        <v>0.14399999999999999</v>
      </c>
      <c r="AI4263" s="11">
        <f t="shared" si="1033"/>
        <v>23.229813664596275</v>
      </c>
      <c r="AJ4263" s="11">
        <f t="shared" si="1034"/>
        <v>15</v>
      </c>
      <c r="AK4263" s="11">
        <f t="shared" si="1025"/>
        <v>0.19926199261992619</v>
      </c>
      <c r="AL4263" s="11">
        <f t="shared" si="1026"/>
        <v>2.2666666666666671</v>
      </c>
      <c r="AM4263" s="11">
        <f t="shared" si="1027"/>
        <v>2.1641025641025644</v>
      </c>
      <c r="AN4263" s="3">
        <f t="shared" si="1031"/>
        <v>0.30258899676375406</v>
      </c>
      <c r="AO4263" s="3">
        <f t="shared" si="1028"/>
        <v>0.11003236245954694</v>
      </c>
      <c r="AP4263" s="3" t="s">
        <v>8</v>
      </c>
      <c r="AQ4263" s="124"/>
      <c r="AR4263" s="4"/>
      <c r="AS4263" s="3"/>
    </row>
    <row r="4264" spans="1:45" ht="15" customHeight="1">
      <c r="A4264" s="11">
        <v>1.8160000000000001</v>
      </c>
      <c r="B4264" s="32" t="s">
        <v>28</v>
      </c>
      <c r="C4264" s="17">
        <v>-18.97</v>
      </c>
      <c r="D4264" s="17">
        <v>117.62</v>
      </c>
      <c r="E4264" s="40" t="s">
        <v>29</v>
      </c>
      <c r="F4264" s="18">
        <v>-43.2</v>
      </c>
      <c r="G4264" s="17">
        <v>-39.1</v>
      </c>
      <c r="H4264" s="17">
        <v>-36.1</v>
      </c>
      <c r="I4264" s="17">
        <v>-31.8</v>
      </c>
      <c r="J4264" s="17">
        <v>-26.8</v>
      </c>
      <c r="K4264" s="30">
        <v>-22.4</v>
      </c>
      <c r="L4264" s="10">
        <f t="shared" si="1030"/>
        <v>-18.97</v>
      </c>
      <c r="M4264" s="52" t="str">
        <f t="shared" si="1032"/>
        <v>low latitude</v>
      </c>
      <c r="N4264" s="83" t="s">
        <v>8</v>
      </c>
      <c r="O4264" s="34" t="s">
        <v>8</v>
      </c>
      <c r="P4264" s="34" t="s">
        <v>8</v>
      </c>
      <c r="Q4264" s="34" t="s">
        <v>8</v>
      </c>
      <c r="R4264" s="34" t="s">
        <v>8</v>
      </c>
      <c r="S4264" s="42" t="s">
        <v>8</v>
      </c>
      <c r="T4264" s="10">
        <v>0.248</v>
      </c>
      <c r="U4264" s="11">
        <v>7.4999999999999997E-2</v>
      </c>
      <c r="V4264" s="11">
        <v>7.0999999999999994E-2</v>
      </c>
      <c r="W4264" s="11">
        <v>3.3000000000000002E-2</v>
      </c>
      <c r="X4264" s="11">
        <v>0.54600000000000004</v>
      </c>
      <c r="Y4264" s="12">
        <v>2.8000000000000001E-2</v>
      </c>
      <c r="Z4264" s="10">
        <f t="shared" si="1021"/>
        <v>0.63768115942028991</v>
      </c>
      <c r="AA4264" s="11">
        <f t="shared" si="1022"/>
        <v>-0.4015946822608179</v>
      </c>
      <c r="AB4264" s="11">
        <f t="shared" si="1029"/>
        <v>-0.19539641425106785</v>
      </c>
      <c r="AC4264" s="11">
        <f t="shared" si="1023"/>
        <v>19.792358947394789</v>
      </c>
      <c r="AD4264" s="9">
        <f t="shared" si="1024"/>
        <v>25.234885265226957</v>
      </c>
      <c r="AE4264" s="10">
        <v>18.0823130763386</v>
      </c>
      <c r="AF4264" s="11">
        <v>24.597583338948098</v>
      </c>
      <c r="AG4264" s="12">
        <v>31.006957219459299</v>
      </c>
      <c r="AH4264" s="10">
        <v>0.19700000000000001</v>
      </c>
      <c r="AI4264" s="11">
        <f t="shared" si="1033"/>
        <v>31.234256926952142</v>
      </c>
      <c r="AJ4264" s="11">
        <f t="shared" si="1034"/>
        <v>10.144927536231883</v>
      </c>
      <c r="AK4264" s="11">
        <f t="shared" si="1025"/>
        <v>0.2377158034528552</v>
      </c>
      <c r="AL4264" s="11">
        <f t="shared" si="1026"/>
        <v>2.1515151515151514</v>
      </c>
      <c r="AM4264" s="11">
        <f t="shared" si="1027"/>
        <v>2.0676328502415457</v>
      </c>
      <c r="AN4264" s="3">
        <f t="shared" si="1031"/>
        <v>0.45421245421245415</v>
      </c>
      <c r="AO4264" s="3">
        <f t="shared" si="1028"/>
        <v>0.13003663003663002</v>
      </c>
      <c r="AP4264" s="3" t="s">
        <v>8</v>
      </c>
      <c r="AQ4264" s="124"/>
      <c r="AR4264" s="4"/>
      <c r="AS4264" s="3"/>
    </row>
    <row r="4265" spans="1:45" ht="15" customHeight="1">
      <c r="A4265" s="11">
        <v>1.821</v>
      </c>
      <c r="B4265" s="32" t="s">
        <v>28</v>
      </c>
      <c r="C4265" s="17">
        <v>-18.97</v>
      </c>
      <c r="D4265" s="17">
        <v>117.62</v>
      </c>
      <c r="E4265" s="40" t="s">
        <v>29</v>
      </c>
      <c r="F4265" s="18">
        <v>-43.2</v>
      </c>
      <c r="G4265" s="17">
        <v>-39.1</v>
      </c>
      <c r="H4265" s="17">
        <v>-36.1</v>
      </c>
      <c r="I4265" s="17">
        <v>-31.8</v>
      </c>
      <c r="J4265" s="17">
        <v>-26.8</v>
      </c>
      <c r="K4265" s="30">
        <v>-22.4</v>
      </c>
      <c r="L4265" s="10">
        <f t="shared" si="1030"/>
        <v>-18.97</v>
      </c>
      <c r="M4265" s="52" t="str">
        <f t="shared" si="1032"/>
        <v>low latitude</v>
      </c>
      <c r="N4265" s="83" t="s">
        <v>8</v>
      </c>
      <c r="O4265" s="34" t="s">
        <v>8</v>
      </c>
      <c r="P4265" s="34" t="s">
        <v>8</v>
      </c>
      <c r="Q4265" s="34" t="s">
        <v>8</v>
      </c>
      <c r="R4265" s="34" t="s">
        <v>8</v>
      </c>
      <c r="S4265" s="42" t="s">
        <v>8</v>
      </c>
      <c r="T4265" s="10">
        <v>0.185</v>
      </c>
      <c r="U4265" s="11">
        <v>6.7000000000000004E-2</v>
      </c>
      <c r="V4265" s="11">
        <v>6.8000000000000005E-2</v>
      </c>
      <c r="W4265" s="11">
        <v>3.2000000000000001E-2</v>
      </c>
      <c r="X4265" s="11">
        <v>0.61599999999999999</v>
      </c>
      <c r="Y4265" s="12">
        <v>3.3000000000000002E-2</v>
      </c>
      <c r="Z4265" s="10">
        <f t="shared" si="1021"/>
        <v>0.66500000000000004</v>
      </c>
      <c r="AA4265" s="11">
        <f t="shared" si="1022"/>
        <v>-0.39020755844134697</v>
      </c>
      <c r="AB4265" s="11">
        <f t="shared" si="1029"/>
        <v>-0.17717835469689538</v>
      </c>
      <c r="AC4265" s="11">
        <f t="shared" si="1023"/>
        <v>20.560989805209079</v>
      </c>
      <c r="AD4265" s="9">
        <f t="shared" si="1024"/>
        <v>26.481000538732356</v>
      </c>
      <c r="AE4265" s="10">
        <v>19.735059633456899</v>
      </c>
      <c r="AF4265" s="11">
        <v>26.229869307262501</v>
      </c>
      <c r="AG4265" s="12">
        <v>33.1454822182884</v>
      </c>
      <c r="AH4265" s="10">
        <v>0.115</v>
      </c>
      <c r="AI4265" s="11">
        <f t="shared" si="1033"/>
        <v>23.096129837702872</v>
      </c>
      <c r="AJ4265" s="11">
        <f t="shared" si="1034"/>
        <v>15.137614678899084</v>
      </c>
      <c r="AK4265" s="11">
        <f t="shared" si="1025"/>
        <v>0.20465686274509803</v>
      </c>
      <c r="AL4265" s="11">
        <f t="shared" si="1026"/>
        <v>2.125</v>
      </c>
      <c r="AM4265" s="11">
        <f t="shared" si="1027"/>
        <v>2.1550000000000002</v>
      </c>
      <c r="AN4265" s="3">
        <f t="shared" si="1031"/>
        <v>0.30032467532467533</v>
      </c>
      <c r="AO4265" s="3">
        <f t="shared" si="1028"/>
        <v>0.1103896103896104</v>
      </c>
      <c r="AP4265" s="3" t="s">
        <v>8</v>
      </c>
      <c r="AQ4265" s="124"/>
      <c r="AR4265" s="4"/>
      <c r="AS4265" s="3"/>
    </row>
    <row r="4266" spans="1:45" ht="15" customHeight="1">
      <c r="A4266" s="11">
        <v>1.825</v>
      </c>
      <c r="B4266" s="32" t="s">
        <v>28</v>
      </c>
      <c r="C4266" s="17">
        <v>-18.97</v>
      </c>
      <c r="D4266" s="17">
        <v>117.62</v>
      </c>
      <c r="E4266" s="40" t="s">
        <v>29</v>
      </c>
      <c r="F4266" s="18">
        <v>-43.2</v>
      </c>
      <c r="G4266" s="17">
        <v>-39.1</v>
      </c>
      <c r="H4266" s="17">
        <v>-36.1</v>
      </c>
      <c r="I4266" s="17">
        <v>-31.8</v>
      </c>
      <c r="J4266" s="17">
        <v>-26.8</v>
      </c>
      <c r="K4266" s="30">
        <v>-22.4</v>
      </c>
      <c r="L4266" s="10">
        <f t="shared" si="1030"/>
        <v>-18.97</v>
      </c>
      <c r="M4266" s="52" t="str">
        <f t="shared" si="1032"/>
        <v>low latitude</v>
      </c>
      <c r="N4266" s="83" t="s">
        <v>8</v>
      </c>
      <c r="O4266" s="34" t="s">
        <v>8</v>
      </c>
      <c r="P4266" s="34" t="s">
        <v>8</v>
      </c>
      <c r="Q4266" s="34" t="s">
        <v>8</v>
      </c>
      <c r="R4266" s="34" t="s">
        <v>8</v>
      </c>
      <c r="S4266" s="42" t="s">
        <v>8</v>
      </c>
      <c r="T4266" s="10">
        <v>0.156</v>
      </c>
      <c r="U4266" s="11">
        <v>6.5000000000000002E-2</v>
      </c>
      <c r="V4266" s="11">
        <v>7.1999999999999995E-2</v>
      </c>
      <c r="W4266" s="11">
        <v>3.5000000000000003E-2</v>
      </c>
      <c r="X4266" s="11">
        <v>0.63100000000000001</v>
      </c>
      <c r="Y4266" s="12">
        <v>4.1000000000000002E-2</v>
      </c>
      <c r="Z4266" s="10">
        <f t="shared" si="1021"/>
        <v>0.69483568075117363</v>
      </c>
      <c r="AA4266" s="11">
        <f t="shared" si="1022"/>
        <v>-0.37819595047628057</v>
      </c>
      <c r="AB4266" s="11">
        <f t="shared" si="1029"/>
        <v>-0.15811788804378038</v>
      </c>
      <c r="AC4266" s="11">
        <f t="shared" si="1023"/>
        <v>21.371773342851061</v>
      </c>
      <c r="AD4266" s="9">
        <f t="shared" si="1024"/>
        <v>27.784736457805423</v>
      </c>
      <c r="AE4266" s="10">
        <v>21.484881357081299</v>
      </c>
      <c r="AF4266" s="11">
        <v>28.058944838168301</v>
      </c>
      <c r="AG4266" s="12">
        <v>35.297207867902301</v>
      </c>
      <c r="AH4266" s="10">
        <v>0.10299999999999999</v>
      </c>
      <c r="AI4266" s="11">
        <f t="shared" si="1033"/>
        <v>19.822109275730622</v>
      </c>
      <c r="AJ4266" s="11">
        <f t="shared" si="1034"/>
        <v>20.812182741116754</v>
      </c>
      <c r="AK4266" s="11">
        <f t="shared" si="1025"/>
        <v>0.20379146919431279</v>
      </c>
      <c r="AL4266" s="11">
        <f t="shared" si="1026"/>
        <v>2.0571428571428569</v>
      </c>
      <c r="AM4266" s="11">
        <f t="shared" si="1027"/>
        <v>2.2441314553990606</v>
      </c>
      <c r="AN4266" s="3">
        <f t="shared" si="1031"/>
        <v>0.24722662440570523</v>
      </c>
      <c r="AO4266" s="3">
        <f t="shared" si="1028"/>
        <v>0.11410459587955625</v>
      </c>
      <c r="AP4266" s="3" t="s">
        <v>8</v>
      </c>
      <c r="AQ4266" s="124"/>
      <c r="AR4266" s="4"/>
      <c r="AS4266" s="3"/>
    </row>
    <row r="4267" spans="1:45" ht="15" customHeight="1">
      <c r="A4267" s="11">
        <v>1.831</v>
      </c>
      <c r="B4267" s="32" t="s">
        <v>28</v>
      </c>
      <c r="C4267" s="17">
        <v>-18.97</v>
      </c>
      <c r="D4267" s="17">
        <v>117.62</v>
      </c>
      <c r="E4267" s="40" t="s">
        <v>29</v>
      </c>
      <c r="F4267" s="18">
        <v>-43.2</v>
      </c>
      <c r="G4267" s="17">
        <v>-39.1</v>
      </c>
      <c r="H4267" s="17">
        <v>-36.1</v>
      </c>
      <c r="I4267" s="17">
        <v>-31.8</v>
      </c>
      <c r="J4267" s="17">
        <v>-26.8</v>
      </c>
      <c r="K4267" s="30">
        <v>-22.4</v>
      </c>
      <c r="L4267" s="10">
        <f t="shared" si="1030"/>
        <v>-18.97</v>
      </c>
      <c r="M4267" s="52" t="str">
        <f t="shared" si="1032"/>
        <v>low latitude</v>
      </c>
      <c r="N4267" s="83" t="s">
        <v>8</v>
      </c>
      <c r="O4267" s="34" t="s">
        <v>8</v>
      </c>
      <c r="P4267" s="34" t="s">
        <v>8</v>
      </c>
      <c r="Q4267" s="34" t="s">
        <v>8</v>
      </c>
      <c r="R4267" s="34" t="s">
        <v>8</v>
      </c>
      <c r="S4267" s="42" t="s">
        <v>8</v>
      </c>
      <c r="T4267" s="10">
        <v>0.152</v>
      </c>
      <c r="U4267" s="11">
        <v>6.4000000000000001E-2</v>
      </c>
      <c r="V4267" s="11">
        <v>7.5999999999999998E-2</v>
      </c>
      <c r="W4267" s="11">
        <v>3.5000000000000003E-2</v>
      </c>
      <c r="X4267" s="11">
        <v>0.626</v>
      </c>
      <c r="Y4267" s="12">
        <v>4.5999999999999999E-2</v>
      </c>
      <c r="Z4267" s="10">
        <f t="shared" si="1021"/>
        <v>0.71040723981900444</v>
      </c>
      <c r="AA4267" s="11">
        <f t="shared" si="1022"/>
        <v>-0.36222445640550316</v>
      </c>
      <c r="AB4267" s="11">
        <f t="shared" si="1029"/>
        <v>-0.14849262127587701</v>
      </c>
      <c r="AC4267" s="11">
        <f t="shared" si="1023"/>
        <v>22.449849192628534</v>
      </c>
      <c r="AD4267" s="9">
        <f t="shared" si="1024"/>
        <v>28.443104704730011</v>
      </c>
      <c r="AE4267" s="10">
        <v>22.398052424296399</v>
      </c>
      <c r="AF4267" s="11">
        <v>29.020693585353701</v>
      </c>
      <c r="AG4267" s="12">
        <v>36.407389180330298</v>
      </c>
      <c r="AH4267" s="10">
        <v>0.11799999999999999</v>
      </c>
      <c r="AI4267" s="11">
        <f t="shared" si="1033"/>
        <v>19.537275064267352</v>
      </c>
      <c r="AJ4267" s="11">
        <f t="shared" si="1034"/>
        <v>23.232323232323232</v>
      </c>
      <c r="AK4267" s="11">
        <f t="shared" si="1025"/>
        <v>0.20661157024793389</v>
      </c>
      <c r="AL4267" s="11">
        <f t="shared" si="1026"/>
        <v>2.1714285714285713</v>
      </c>
      <c r="AM4267" s="11">
        <f t="shared" si="1027"/>
        <v>2.2850678733031673</v>
      </c>
      <c r="AN4267" s="3">
        <f t="shared" si="1031"/>
        <v>0.24281150159744408</v>
      </c>
      <c r="AO4267" s="3">
        <f t="shared" si="1028"/>
        <v>0.12140575079872204</v>
      </c>
      <c r="AP4267" s="3" t="s">
        <v>8</v>
      </c>
      <c r="AQ4267" s="124"/>
      <c r="AR4267" s="4"/>
      <c r="AS4267" s="3"/>
    </row>
    <row r="4268" spans="1:45" ht="15" customHeight="1">
      <c r="A4268" s="11">
        <v>1.835</v>
      </c>
      <c r="B4268" s="32" t="s">
        <v>28</v>
      </c>
      <c r="C4268" s="17">
        <v>-18.97</v>
      </c>
      <c r="D4268" s="17">
        <v>117.62</v>
      </c>
      <c r="E4268" s="40" t="s">
        <v>29</v>
      </c>
      <c r="F4268" s="18">
        <v>-43.2</v>
      </c>
      <c r="G4268" s="17">
        <v>-39.1</v>
      </c>
      <c r="H4268" s="17">
        <v>-36.1</v>
      </c>
      <c r="I4268" s="17">
        <v>-31.8</v>
      </c>
      <c r="J4268" s="17">
        <v>-26.8</v>
      </c>
      <c r="K4268" s="30">
        <v>-22.4</v>
      </c>
      <c r="L4268" s="10">
        <f t="shared" si="1030"/>
        <v>-18.97</v>
      </c>
      <c r="M4268" s="52" t="str">
        <f t="shared" si="1032"/>
        <v>low latitude</v>
      </c>
      <c r="N4268" s="83" t="s">
        <v>8</v>
      </c>
      <c r="O4268" s="34" t="s">
        <v>8</v>
      </c>
      <c r="P4268" s="34" t="s">
        <v>8</v>
      </c>
      <c r="Q4268" s="34" t="s">
        <v>8</v>
      </c>
      <c r="R4268" s="34" t="s">
        <v>8</v>
      </c>
      <c r="S4268" s="42" t="s">
        <v>8</v>
      </c>
      <c r="T4268" s="10">
        <v>0.14599999999999999</v>
      </c>
      <c r="U4268" s="11">
        <v>6.0999999999999999E-2</v>
      </c>
      <c r="V4268" s="11">
        <v>7.2999999999999995E-2</v>
      </c>
      <c r="W4268" s="11">
        <v>3.4000000000000002E-2</v>
      </c>
      <c r="X4268" s="11">
        <v>0.64200000000000002</v>
      </c>
      <c r="Y4268" s="12">
        <v>4.3999999999999997E-2</v>
      </c>
      <c r="Z4268" s="10">
        <f t="shared" si="1021"/>
        <v>0.71226415094339612</v>
      </c>
      <c r="AA4268" s="11">
        <f t="shared" si="1022"/>
        <v>-0.361986421605407</v>
      </c>
      <c r="AB4268" s="11">
        <f t="shared" si="1029"/>
        <v>-0.14735891363558207</v>
      </c>
      <c r="AC4268" s="11">
        <f t="shared" si="1023"/>
        <v>22.465916541635025</v>
      </c>
      <c r="AD4268" s="9">
        <f t="shared" si="1024"/>
        <v>28.520650307326186</v>
      </c>
      <c r="AE4268" s="10">
        <v>22.4797141932752</v>
      </c>
      <c r="AF4268" s="11">
        <v>29.078484880975498</v>
      </c>
      <c r="AG4268" s="12">
        <v>36.625923725077101</v>
      </c>
      <c r="AH4268" s="10">
        <v>0.115</v>
      </c>
      <c r="AI4268" s="11">
        <f t="shared" si="1033"/>
        <v>18.527918781725887</v>
      </c>
      <c r="AJ4268" s="11">
        <f t="shared" si="1034"/>
        <v>23.157894736842103</v>
      </c>
      <c r="AK4268" s="11">
        <f t="shared" si="1025"/>
        <v>0.19672131147540983</v>
      </c>
      <c r="AL4268" s="11">
        <f t="shared" si="1026"/>
        <v>2.1470588235294117</v>
      </c>
      <c r="AM4268" s="11">
        <f t="shared" si="1027"/>
        <v>2.2877358490566033</v>
      </c>
      <c r="AN4268" s="3">
        <f t="shared" si="1031"/>
        <v>0.22741433021806851</v>
      </c>
      <c r="AO4268" s="3">
        <f t="shared" si="1028"/>
        <v>0.11370716510903425</v>
      </c>
      <c r="AP4268" s="3" t="s">
        <v>8</v>
      </c>
      <c r="AQ4268" s="124"/>
      <c r="AR4268" s="4"/>
      <c r="AS4268" s="3"/>
    </row>
    <row r="4269" spans="1:45" ht="15" customHeight="1">
      <c r="A4269" s="11">
        <v>1.84</v>
      </c>
      <c r="B4269" s="32" t="s">
        <v>28</v>
      </c>
      <c r="C4269" s="17">
        <v>-18.97</v>
      </c>
      <c r="D4269" s="17">
        <v>117.62</v>
      </c>
      <c r="E4269" s="40" t="s">
        <v>29</v>
      </c>
      <c r="F4269" s="18">
        <v>-43.2</v>
      </c>
      <c r="G4269" s="17">
        <v>-39.1</v>
      </c>
      <c r="H4269" s="17">
        <v>-36.1</v>
      </c>
      <c r="I4269" s="17">
        <v>-31.8</v>
      </c>
      <c r="J4269" s="17">
        <v>-26.8</v>
      </c>
      <c r="K4269" s="30">
        <v>-22.4</v>
      </c>
      <c r="L4269" s="10">
        <f t="shared" si="1030"/>
        <v>-18.97</v>
      </c>
      <c r="M4269" s="52" t="str">
        <f t="shared" si="1032"/>
        <v>low latitude</v>
      </c>
      <c r="N4269" s="83" t="s">
        <v>8</v>
      </c>
      <c r="O4269" s="34" t="s">
        <v>8</v>
      </c>
      <c r="P4269" s="34" t="s">
        <v>8</v>
      </c>
      <c r="Q4269" s="34" t="s">
        <v>8</v>
      </c>
      <c r="R4269" s="34" t="s">
        <v>8</v>
      </c>
      <c r="S4269" s="42" t="s">
        <v>8</v>
      </c>
      <c r="T4269" s="10">
        <v>0.19700000000000001</v>
      </c>
      <c r="U4269" s="11">
        <v>7.1999999999999995E-2</v>
      </c>
      <c r="V4269" s="11">
        <v>7.2999999999999995E-2</v>
      </c>
      <c r="W4269" s="11">
        <v>3.4000000000000002E-2</v>
      </c>
      <c r="X4269" s="11">
        <v>0.58799999999999997</v>
      </c>
      <c r="Y4269" s="12">
        <v>3.5999999999999997E-2</v>
      </c>
      <c r="Z4269" s="10">
        <f t="shared" si="1021"/>
        <v>0.66511627906976745</v>
      </c>
      <c r="AA4269" s="11">
        <f t="shared" si="1022"/>
        <v>-0.38953017085943725</v>
      </c>
      <c r="AB4269" s="11">
        <f t="shared" si="1029"/>
        <v>-0.17710242245054353</v>
      </c>
      <c r="AC4269" s="11">
        <f t="shared" si="1023"/>
        <v>20.606713466987983</v>
      </c>
      <c r="AD4269" s="9">
        <f t="shared" si="1024"/>
        <v>26.486194304382821</v>
      </c>
      <c r="AE4269" s="10">
        <v>19.6879252446568</v>
      </c>
      <c r="AF4269" s="11">
        <v>26.263444084300101</v>
      </c>
      <c r="AG4269" s="12">
        <v>33.114966992012597</v>
      </c>
      <c r="AH4269" s="10">
        <v>0.13300000000000001</v>
      </c>
      <c r="AI4269" s="11">
        <f t="shared" si="1033"/>
        <v>25.095541401273891</v>
      </c>
      <c r="AJ4269" s="11">
        <f t="shared" si="1034"/>
        <v>15.450643776824032</v>
      </c>
      <c r="AK4269" s="11">
        <f t="shared" si="1025"/>
        <v>0.22291407222914073</v>
      </c>
      <c r="AL4269" s="11">
        <f t="shared" si="1026"/>
        <v>2.1470588235294117</v>
      </c>
      <c r="AM4269" s="11">
        <f t="shared" si="1027"/>
        <v>2.1581395348837207</v>
      </c>
      <c r="AN4269" s="3">
        <f t="shared" si="1031"/>
        <v>0.33503401360544222</v>
      </c>
      <c r="AO4269" s="3">
        <f t="shared" si="1028"/>
        <v>0.12414965986394558</v>
      </c>
      <c r="AP4269" s="3" t="s">
        <v>8</v>
      </c>
      <c r="AQ4269" s="124"/>
      <c r="AR4269" s="4"/>
      <c r="AS4269" s="3"/>
    </row>
    <row r="4270" spans="1:45" ht="15" customHeight="1">
      <c r="A4270" s="11">
        <v>1.843</v>
      </c>
      <c r="B4270" s="32" t="s">
        <v>28</v>
      </c>
      <c r="C4270" s="17">
        <v>-18.97</v>
      </c>
      <c r="D4270" s="17">
        <v>117.62</v>
      </c>
      <c r="E4270" s="40" t="s">
        <v>29</v>
      </c>
      <c r="F4270" s="18">
        <v>-43.2</v>
      </c>
      <c r="G4270" s="17">
        <v>-39.1</v>
      </c>
      <c r="H4270" s="17">
        <v>-36.1</v>
      </c>
      <c r="I4270" s="17">
        <v>-31.8</v>
      </c>
      <c r="J4270" s="17">
        <v>-26.8</v>
      </c>
      <c r="K4270" s="30">
        <v>-22.4</v>
      </c>
      <c r="L4270" s="10">
        <f t="shared" si="1030"/>
        <v>-18.97</v>
      </c>
      <c r="M4270" s="52" t="str">
        <f t="shared" si="1032"/>
        <v>low latitude</v>
      </c>
      <c r="N4270" s="83" t="s">
        <v>8</v>
      </c>
      <c r="O4270" s="34" t="s">
        <v>8</v>
      </c>
      <c r="P4270" s="34" t="s">
        <v>8</v>
      </c>
      <c r="Q4270" s="34" t="s">
        <v>8</v>
      </c>
      <c r="R4270" s="34" t="s">
        <v>8</v>
      </c>
      <c r="S4270" s="42" t="s">
        <v>8</v>
      </c>
      <c r="T4270" s="10">
        <v>0.16600000000000001</v>
      </c>
      <c r="U4270" s="11">
        <v>6.2E-2</v>
      </c>
      <c r="V4270" s="11">
        <v>7.0000000000000007E-2</v>
      </c>
      <c r="W4270" s="11">
        <v>3.2000000000000001E-2</v>
      </c>
      <c r="X4270" s="11">
        <v>0.63</v>
      </c>
      <c r="Y4270" s="12">
        <v>0.04</v>
      </c>
      <c r="Z4270" s="10">
        <f t="shared" si="1021"/>
        <v>0.69607843137254899</v>
      </c>
      <c r="AA4270" s="11">
        <f t="shared" si="1022"/>
        <v>-0.36974580803344098</v>
      </c>
      <c r="AB4270" s="11">
        <f t="shared" si="1029"/>
        <v>-0.1573418230428423</v>
      </c>
      <c r="AC4270" s="11">
        <f t="shared" si="1023"/>
        <v>21.942157957742733</v>
      </c>
      <c r="AD4270" s="9">
        <f t="shared" si="1024"/>
        <v>27.837819303869587</v>
      </c>
      <c r="AE4270" s="10">
        <v>21.555993497663401</v>
      </c>
      <c r="AF4270" s="11">
        <v>28.093009793516199</v>
      </c>
      <c r="AG4270" s="12">
        <v>35.290577768861098</v>
      </c>
      <c r="AH4270" s="10">
        <v>0.125</v>
      </c>
      <c r="AI4270" s="11">
        <f t="shared" si="1033"/>
        <v>20.854271356783919</v>
      </c>
      <c r="AJ4270" s="11">
        <f t="shared" si="1034"/>
        <v>19.417475728155338</v>
      </c>
      <c r="AK4270" s="11">
        <f t="shared" si="1025"/>
        <v>0.19664268585131894</v>
      </c>
      <c r="AL4270" s="11">
        <f t="shared" si="1026"/>
        <v>2.1875</v>
      </c>
      <c r="AM4270" s="11">
        <f t="shared" si="1027"/>
        <v>2.2450980392156863</v>
      </c>
      <c r="AN4270" s="3">
        <f t="shared" si="1031"/>
        <v>0.2634920634920635</v>
      </c>
      <c r="AO4270" s="3">
        <f t="shared" si="1028"/>
        <v>0.11111111111111112</v>
      </c>
      <c r="AP4270" s="3" t="s">
        <v>8</v>
      </c>
      <c r="AQ4270" s="124"/>
      <c r="AR4270" s="4"/>
      <c r="AS4270" s="3"/>
    </row>
    <row r="4271" spans="1:45" ht="15" customHeight="1">
      <c r="A4271" s="11">
        <v>1.85</v>
      </c>
      <c r="B4271" s="32" t="s">
        <v>28</v>
      </c>
      <c r="C4271" s="17">
        <v>-18.97</v>
      </c>
      <c r="D4271" s="17">
        <v>117.62</v>
      </c>
      <c r="E4271" s="40" t="s">
        <v>29</v>
      </c>
      <c r="F4271" s="18">
        <v>-43.2</v>
      </c>
      <c r="G4271" s="17">
        <v>-39.1</v>
      </c>
      <c r="H4271" s="17">
        <v>-36.1</v>
      </c>
      <c r="I4271" s="17">
        <v>-31.8</v>
      </c>
      <c r="J4271" s="17">
        <v>-26.8</v>
      </c>
      <c r="K4271" s="30">
        <v>-22.4</v>
      </c>
      <c r="L4271" s="10">
        <f t="shared" si="1030"/>
        <v>-18.97</v>
      </c>
      <c r="M4271" s="52" t="str">
        <f t="shared" si="1032"/>
        <v>low latitude</v>
      </c>
      <c r="N4271" s="83" t="s">
        <v>8</v>
      </c>
      <c r="O4271" s="34" t="s">
        <v>8</v>
      </c>
      <c r="P4271" s="34" t="s">
        <v>8</v>
      </c>
      <c r="Q4271" s="34" t="s">
        <v>8</v>
      </c>
      <c r="R4271" s="34" t="s">
        <v>8</v>
      </c>
      <c r="S4271" s="42" t="s">
        <v>8</v>
      </c>
      <c r="T4271" s="10">
        <v>0.14899999999999999</v>
      </c>
      <c r="U4271" s="11">
        <v>5.8000000000000003E-2</v>
      </c>
      <c r="V4271" s="11">
        <v>7.2999999999999995E-2</v>
      </c>
      <c r="W4271" s="11">
        <v>3.4000000000000002E-2</v>
      </c>
      <c r="X4271" s="11">
        <v>0.64300000000000002</v>
      </c>
      <c r="Y4271" s="12">
        <v>4.2000000000000003E-2</v>
      </c>
      <c r="Z4271" s="10">
        <f t="shared" si="1021"/>
        <v>0.71980676328502402</v>
      </c>
      <c r="AA4271" s="11">
        <f t="shared" si="1022"/>
        <v>-0.35416108409345043</v>
      </c>
      <c r="AB4271" s="11">
        <f t="shared" si="1029"/>
        <v>-0.1427840770446438</v>
      </c>
      <c r="AC4271" s="11">
        <f t="shared" si="1023"/>
        <v>22.994126823692095</v>
      </c>
      <c r="AD4271" s="9">
        <f t="shared" si="1024"/>
        <v>28.833569130146365</v>
      </c>
      <c r="AE4271" s="10">
        <v>22.9411006971924</v>
      </c>
      <c r="AF4271" s="11">
        <v>29.577930199739502</v>
      </c>
      <c r="AG4271" s="12">
        <v>37.201111635064599</v>
      </c>
      <c r="AH4271" s="10">
        <v>0.14000000000000001</v>
      </c>
      <c r="AI4271" s="11">
        <f t="shared" si="1033"/>
        <v>18.813131313131311</v>
      </c>
      <c r="AJ4271" s="11">
        <f t="shared" si="1034"/>
        <v>21.98952879581152</v>
      </c>
      <c r="AK4271" s="11">
        <f t="shared" si="1025"/>
        <v>0.19411764705882351</v>
      </c>
      <c r="AL4271" s="11">
        <f t="shared" si="1026"/>
        <v>2.1470588235294117</v>
      </c>
      <c r="AM4271" s="11">
        <f t="shared" si="1027"/>
        <v>2.2898550724637676</v>
      </c>
      <c r="AN4271" s="3">
        <f t="shared" si="1031"/>
        <v>0.2317262830482115</v>
      </c>
      <c r="AO4271" s="3">
        <f t="shared" si="1028"/>
        <v>0.11353032659409019</v>
      </c>
      <c r="AP4271" s="3" t="s">
        <v>8</v>
      </c>
      <c r="AQ4271" s="124"/>
      <c r="AR4271" s="4"/>
      <c r="AS4271" s="3"/>
    </row>
    <row r="4272" spans="1:45" ht="15" customHeight="1">
      <c r="A4272" s="11">
        <v>1.8540000000000001</v>
      </c>
      <c r="B4272" s="32" t="s">
        <v>28</v>
      </c>
      <c r="C4272" s="17">
        <v>-18.97</v>
      </c>
      <c r="D4272" s="17">
        <v>117.62</v>
      </c>
      <c r="E4272" s="40" t="s">
        <v>29</v>
      </c>
      <c r="F4272" s="18">
        <v>-43.2</v>
      </c>
      <c r="G4272" s="17">
        <v>-39.1</v>
      </c>
      <c r="H4272" s="17">
        <v>-36.1</v>
      </c>
      <c r="I4272" s="17">
        <v>-31.8</v>
      </c>
      <c r="J4272" s="17">
        <v>-26.8</v>
      </c>
      <c r="K4272" s="30">
        <v>-22.4</v>
      </c>
      <c r="L4272" s="10">
        <f t="shared" si="1030"/>
        <v>-18.97</v>
      </c>
      <c r="M4272" s="52" t="str">
        <f t="shared" si="1032"/>
        <v>low latitude</v>
      </c>
      <c r="N4272" s="83" t="s">
        <v>8</v>
      </c>
      <c r="O4272" s="34" t="s">
        <v>8</v>
      </c>
      <c r="P4272" s="34" t="s">
        <v>8</v>
      </c>
      <c r="Q4272" s="34" t="s">
        <v>8</v>
      </c>
      <c r="R4272" s="34" t="s">
        <v>8</v>
      </c>
      <c r="S4272" s="42" t="s">
        <v>8</v>
      </c>
      <c r="T4272" s="10">
        <v>0.18099999999999999</v>
      </c>
      <c r="U4272" s="11">
        <v>6.9000000000000006E-2</v>
      </c>
      <c r="V4272" s="11">
        <v>0.08</v>
      </c>
      <c r="W4272" s="11">
        <v>3.7999999999999999E-2</v>
      </c>
      <c r="X4272" s="11">
        <v>0.59099999999999997</v>
      </c>
      <c r="Y4272" s="12">
        <v>4.1000000000000002E-2</v>
      </c>
      <c r="Z4272" s="10">
        <f t="shared" si="1021"/>
        <v>0.69736842105263153</v>
      </c>
      <c r="AA4272" s="11">
        <f t="shared" si="1022"/>
        <v>-0.36875161954455543</v>
      </c>
      <c r="AB4272" s="11">
        <f t="shared" si="1029"/>
        <v>-0.15653772268000235</v>
      </c>
      <c r="AC4272" s="11">
        <f t="shared" si="1023"/>
        <v>22.009265680742509</v>
      </c>
      <c r="AD4272" s="9">
        <f t="shared" si="1024"/>
        <v>27.89281976868784</v>
      </c>
      <c r="AE4272" s="10">
        <v>21.6150472073072</v>
      </c>
      <c r="AF4272" s="11">
        <v>28.194376335534699</v>
      </c>
      <c r="AG4272" s="12">
        <v>35.497757865014499</v>
      </c>
      <c r="AH4272" s="10">
        <v>0.19600000000000001</v>
      </c>
      <c r="AI4272" s="11">
        <f t="shared" si="1033"/>
        <v>23.445595854922281</v>
      </c>
      <c r="AJ4272" s="11">
        <f t="shared" si="1034"/>
        <v>18.468468468468469</v>
      </c>
      <c r="AK4272" s="11">
        <f t="shared" si="1025"/>
        <v>0.22832722832722835</v>
      </c>
      <c r="AL4272" s="11">
        <f t="shared" si="1026"/>
        <v>2.1052631578947367</v>
      </c>
      <c r="AM4272" s="11">
        <f t="shared" si="1027"/>
        <v>2.2236842105263155</v>
      </c>
      <c r="AN4272" s="3">
        <f t="shared" si="1031"/>
        <v>0.30626057529610828</v>
      </c>
      <c r="AO4272" s="3">
        <f t="shared" si="1028"/>
        <v>0.13536379018612521</v>
      </c>
      <c r="AP4272" s="3" t="s">
        <v>8</v>
      </c>
      <c r="AQ4272" s="124"/>
      <c r="AR4272" s="4"/>
      <c r="AS4272" s="3"/>
    </row>
    <row r="4273" spans="1:45" ht="15" customHeight="1">
      <c r="A4273" s="11">
        <v>1.859</v>
      </c>
      <c r="B4273" s="32" t="s">
        <v>28</v>
      </c>
      <c r="C4273" s="17">
        <v>-18.97</v>
      </c>
      <c r="D4273" s="17">
        <v>117.62</v>
      </c>
      <c r="E4273" s="40" t="s">
        <v>29</v>
      </c>
      <c r="F4273" s="18">
        <v>-43.2</v>
      </c>
      <c r="G4273" s="17">
        <v>-39.1</v>
      </c>
      <c r="H4273" s="17">
        <v>-36.1</v>
      </c>
      <c r="I4273" s="17">
        <v>-31.8</v>
      </c>
      <c r="J4273" s="17">
        <v>-26.8</v>
      </c>
      <c r="K4273" s="30">
        <v>-22.4</v>
      </c>
      <c r="L4273" s="10">
        <f t="shared" si="1030"/>
        <v>-18.97</v>
      </c>
      <c r="M4273" s="52" t="str">
        <f t="shared" si="1032"/>
        <v>low latitude</v>
      </c>
      <c r="N4273" s="83" t="s">
        <v>8</v>
      </c>
      <c r="O4273" s="34" t="s">
        <v>8</v>
      </c>
      <c r="P4273" s="34" t="s">
        <v>8</v>
      </c>
      <c r="Q4273" s="34" t="s">
        <v>8</v>
      </c>
      <c r="R4273" s="34" t="s">
        <v>8</v>
      </c>
      <c r="S4273" s="42" t="s">
        <v>8</v>
      </c>
      <c r="T4273" s="10">
        <v>0.22800000000000001</v>
      </c>
      <c r="U4273" s="11">
        <v>7.5999999999999998E-2</v>
      </c>
      <c r="V4273" s="11">
        <v>7.4999999999999997E-2</v>
      </c>
      <c r="W4273" s="11">
        <v>3.5000000000000003E-2</v>
      </c>
      <c r="X4273" s="11">
        <v>0.55400000000000005</v>
      </c>
      <c r="Y4273" s="12">
        <v>3.2000000000000001E-2</v>
      </c>
      <c r="Z4273" s="10">
        <f t="shared" si="1021"/>
        <v>0.65137614678899092</v>
      </c>
      <c r="AA4273" s="11">
        <f t="shared" si="1022"/>
        <v>-0.39445168082621629</v>
      </c>
      <c r="AB4273" s="11">
        <f t="shared" si="1029"/>
        <v>-0.18616814922154828</v>
      </c>
      <c r="AC4273" s="11">
        <f t="shared" si="1023"/>
        <v>20.2745115442304</v>
      </c>
      <c r="AD4273" s="9">
        <f t="shared" si="1024"/>
        <v>25.8660985932461</v>
      </c>
      <c r="AE4273" s="10">
        <v>18.892246592960898</v>
      </c>
      <c r="AF4273" s="11">
        <v>25.397253560571102</v>
      </c>
      <c r="AG4273" s="12">
        <v>32.036510846256697</v>
      </c>
      <c r="AH4273" s="10">
        <v>0.20200000000000001</v>
      </c>
      <c r="AI4273" s="11">
        <f t="shared" si="1033"/>
        <v>29.156010230179032</v>
      </c>
      <c r="AJ4273" s="11">
        <f t="shared" si="1034"/>
        <v>12.307692307692307</v>
      </c>
      <c r="AK4273" s="11">
        <f t="shared" si="1025"/>
        <v>0.24093264248704663</v>
      </c>
      <c r="AL4273" s="11">
        <f t="shared" si="1026"/>
        <v>2.1428571428571428</v>
      </c>
      <c r="AM4273" s="11">
        <f t="shared" si="1027"/>
        <v>2.1055045871559632</v>
      </c>
      <c r="AN4273" s="3">
        <f t="shared" si="1031"/>
        <v>0.41155234657039708</v>
      </c>
      <c r="AO4273" s="3">
        <f t="shared" si="1028"/>
        <v>0.13537906137184114</v>
      </c>
      <c r="AP4273" s="3" t="s">
        <v>8</v>
      </c>
      <c r="AQ4273" s="124"/>
      <c r="AR4273" s="4"/>
      <c r="AS4273" s="3"/>
    </row>
    <row r="4274" spans="1:45" ht="15" customHeight="1">
      <c r="A4274" s="11">
        <v>1.863</v>
      </c>
      <c r="B4274" s="32" t="s">
        <v>28</v>
      </c>
      <c r="C4274" s="17">
        <v>-18.97</v>
      </c>
      <c r="D4274" s="17">
        <v>117.62</v>
      </c>
      <c r="E4274" s="40" t="s">
        <v>29</v>
      </c>
      <c r="F4274" s="18">
        <v>-43.2</v>
      </c>
      <c r="G4274" s="17">
        <v>-39.1</v>
      </c>
      <c r="H4274" s="17">
        <v>-36.1</v>
      </c>
      <c r="I4274" s="17">
        <v>-31.8</v>
      </c>
      <c r="J4274" s="17">
        <v>-26.8</v>
      </c>
      <c r="K4274" s="30">
        <v>-22.4</v>
      </c>
      <c r="L4274" s="10">
        <f t="shared" si="1030"/>
        <v>-18.97</v>
      </c>
      <c r="M4274" s="52" t="str">
        <f t="shared" si="1032"/>
        <v>low latitude</v>
      </c>
      <c r="N4274" s="83" t="s">
        <v>8</v>
      </c>
      <c r="O4274" s="34" t="s">
        <v>8</v>
      </c>
      <c r="P4274" s="34" t="s">
        <v>8</v>
      </c>
      <c r="Q4274" s="34" t="s">
        <v>8</v>
      </c>
      <c r="R4274" s="34" t="s">
        <v>8</v>
      </c>
      <c r="S4274" s="42" t="s">
        <v>8</v>
      </c>
      <c r="T4274" s="10">
        <v>0.23400000000000001</v>
      </c>
      <c r="U4274" s="11">
        <v>7.0000000000000007E-2</v>
      </c>
      <c r="V4274" s="11">
        <v>6.7000000000000004E-2</v>
      </c>
      <c r="W4274" s="11">
        <v>0.03</v>
      </c>
      <c r="X4274" s="11">
        <v>0.57399999999999995</v>
      </c>
      <c r="Y4274" s="12">
        <v>2.5999999999999999E-2</v>
      </c>
      <c r="Z4274" s="10">
        <f t="shared" si="1021"/>
        <v>0.63730569948186522</v>
      </c>
      <c r="AA4274" s="11">
        <f t="shared" si="1022"/>
        <v>-0.39664166844675686</v>
      </c>
      <c r="AB4274" s="11">
        <f t="shared" si="1029"/>
        <v>-0.19565219756837587</v>
      </c>
      <c r="AC4274" s="11">
        <f t="shared" si="1023"/>
        <v>20.126687379843911</v>
      </c>
      <c r="AD4274" s="9">
        <f t="shared" si="1024"/>
        <v>25.217389686323088</v>
      </c>
      <c r="AE4274" s="10">
        <v>18.052610724846598</v>
      </c>
      <c r="AF4274" s="11">
        <v>24.554053765012998</v>
      </c>
      <c r="AG4274" s="12">
        <v>31.0854704269933</v>
      </c>
      <c r="AH4274" s="10">
        <v>0.19500000000000001</v>
      </c>
      <c r="AI4274" s="11">
        <f t="shared" si="1033"/>
        <v>28.960396039603964</v>
      </c>
      <c r="AJ4274" s="11">
        <f t="shared" si="1034"/>
        <v>10</v>
      </c>
      <c r="AK4274" s="11">
        <f t="shared" si="1025"/>
        <v>0.21773142112125163</v>
      </c>
      <c r="AL4274" s="11">
        <f t="shared" si="1026"/>
        <v>2.2333333333333334</v>
      </c>
      <c r="AM4274" s="11">
        <f t="shared" si="1027"/>
        <v>2.062176165803109</v>
      </c>
      <c r="AN4274" s="3">
        <f t="shared" si="1031"/>
        <v>0.40766550522648087</v>
      </c>
      <c r="AO4274" s="3">
        <f t="shared" si="1028"/>
        <v>0.1167247386759582</v>
      </c>
      <c r="AP4274" s="3" t="s">
        <v>8</v>
      </c>
      <c r="AQ4274" s="124"/>
      <c r="AR4274" s="4"/>
      <c r="AS4274" s="3"/>
    </row>
    <row r="4275" spans="1:45" ht="15" customHeight="1">
      <c r="A4275" s="11">
        <v>1.869</v>
      </c>
      <c r="B4275" s="32" t="s">
        <v>28</v>
      </c>
      <c r="C4275" s="17">
        <v>-18.97</v>
      </c>
      <c r="D4275" s="17">
        <v>117.62</v>
      </c>
      <c r="E4275" s="40" t="s">
        <v>29</v>
      </c>
      <c r="F4275" s="18">
        <v>-43.2</v>
      </c>
      <c r="G4275" s="17">
        <v>-39.1</v>
      </c>
      <c r="H4275" s="17">
        <v>-36.1</v>
      </c>
      <c r="I4275" s="17">
        <v>-31.8</v>
      </c>
      <c r="J4275" s="17">
        <v>-26.8</v>
      </c>
      <c r="K4275" s="30">
        <v>-22.4</v>
      </c>
      <c r="L4275" s="10">
        <f t="shared" si="1030"/>
        <v>-18.97</v>
      </c>
      <c r="M4275" s="52" t="str">
        <f t="shared" si="1032"/>
        <v>low latitude</v>
      </c>
      <c r="N4275" s="83" t="s">
        <v>8</v>
      </c>
      <c r="O4275" s="34" t="s">
        <v>8</v>
      </c>
      <c r="P4275" s="34" t="s">
        <v>8</v>
      </c>
      <c r="Q4275" s="34" t="s">
        <v>8</v>
      </c>
      <c r="R4275" s="34" t="s">
        <v>8</v>
      </c>
      <c r="S4275" s="42" t="s">
        <v>8</v>
      </c>
      <c r="T4275" s="10">
        <v>0.17399999999999999</v>
      </c>
      <c r="U4275" s="11">
        <v>6.3E-2</v>
      </c>
      <c r="V4275" s="11">
        <v>7.0000000000000007E-2</v>
      </c>
      <c r="W4275" s="11">
        <v>3.2000000000000001E-2</v>
      </c>
      <c r="X4275" s="11">
        <v>0.626</v>
      </c>
      <c r="Y4275" s="12">
        <v>3.5000000000000003E-2</v>
      </c>
      <c r="Z4275" s="10">
        <f t="shared" si="1021"/>
        <v>0.68500000000000005</v>
      </c>
      <c r="AA4275" s="11">
        <f t="shared" si="1022"/>
        <v>-0.37238590419964945</v>
      </c>
      <c r="AB4275" s="11">
        <f t="shared" si="1029"/>
        <v>-0.16430942850757441</v>
      </c>
      <c r="AC4275" s="11">
        <f t="shared" si="1023"/>
        <v>21.763951466523661</v>
      </c>
      <c r="AD4275" s="9">
        <f t="shared" si="1024"/>
        <v>27.361235090081912</v>
      </c>
      <c r="AE4275" s="10">
        <v>20.904119017490402</v>
      </c>
      <c r="AF4275" s="11">
        <v>27.439876643629599</v>
      </c>
      <c r="AG4275" s="12">
        <v>34.5073346559873</v>
      </c>
      <c r="AH4275" s="10">
        <v>0.13600000000000001</v>
      </c>
      <c r="AI4275" s="11">
        <f t="shared" si="1033"/>
        <v>21.749999999999996</v>
      </c>
      <c r="AJ4275" s="11">
        <f t="shared" si="1034"/>
        <v>16.746411483253588</v>
      </c>
      <c r="AK4275" s="11">
        <f t="shared" si="1025"/>
        <v>0.19975786924939468</v>
      </c>
      <c r="AL4275" s="11">
        <f t="shared" si="1026"/>
        <v>2.1875</v>
      </c>
      <c r="AM4275" s="11">
        <f t="shared" si="1027"/>
        <v>2.1950000000000003</v>
      </c>
      <c r="AN4275" s="3">
        <f t="shared" si="1031"/>
        <v>0.27795527156549521</v>
      </c>
      <c r="AO4275" s="3">
        <f t="shared" si="1028"/>
        <v>0.11182108626198084</v>
      </c>
      <c r="AP4275" s="3" t="s">
        <v>8</v>
      </c>
      <c r="AQ4275" s="124"/>
      <c r="AR4275" s="4"/>
      <c r="AS4275" s="3"/>
    </row>
    <row r="4276" spans="1:45" ht="15" customHeight="1">
      <c r="A4276" s="11">
        <v>1.8740000000000001</v>
      </c>
      <c r="B4276" s="32" t="s">
        <v>28</v>
      </c>
      <c r="C4276" s="17">
        <v>-18.97</v>
      </c>
      <c r="D4276" s="17">
        <v>117.62</v>
      </c>
      <c r="E4276" s="40" t="s">
        <v>29</v>
      </c>
      <c r="F4276" s="18">
        <v>-43.2</v>
      </c>
      <c r="G4276" s="17">
        <v>-39.1</v>
      </c>
      <c r="H4276" s="17">
        <v>-36.1</v>
      </c>
      <c r="I4276" s="17">
        <v>-31.8</v>
      </c>
      <c r="J4276" s="17">
        <v>-26.8</v>
      </c>
      <c r="K4276" s="30">
        <v>-22.4</v>
      </c>
      <c r="L4276" s="10">
        <f t="shared" si="1030"/>
        <v>-18.97</v>
      </c>
      <c r="M4276" s="52" t="str">
        <f t="shared" si="1032"/>
        <v>low latitude</v>
      </c>
      <c r="N4276" s="83" t="s">
        <v>8</v>
      </c>
      <c r="O4276" s="34" t="s">
        <v>8</v>
      </c>
      <c r="P4276" s="34" t="s">
        <v>8</v>
      </c>
      <c r="Q4276" s="34" t="s">
        <v>8</v>
      </c>
      <c r="R4276" s="34" t="s">
        <v>8</v>
      </c>
      <c r="S4276" s="42" t="s">
        <v>8</v>
      </c>
      <c r="T4276" s="10">
        <v>0.19600000000000001</v>
      </c>
      <c r="U4276" s="11">
        <v>6.5000000000000002E-2</v>
      </c>
      <c r="V4276" s="11">
        <v>6.7000000000000004E-2</v>
      </c>
      <c r="W4276" s="11">
        <v>0.03</v>
      </c>
      <c r="X4276" s="11">
        <v>0.61199999999999999</v>
      </c>
      <c r="Y4276" s="12">
        <v>0.03</v>
      </c>
      <c r="Z4276" s="10">
        <f t="shared" si="1021"/>
        <v>0.66145833333333337</v>
      </c>
      <c r="AA4276" s="11">
        <f t="shared" si="1022"/>
        <v>-0.38344021184180449</v>
      </c>
      <c r="AB4276" s="11">
        <f t="shared" si="1029"/>
        <v>-0.17949750774759271</v>
      </c>
      <c r="AC4276" s="11">
        <f t="shared" si="1023"/>
        <v>21.017785700678196</v>
      </c>
      <c r="AD4276" s="9">
        <f t="shared" si="1024"/>
        <v>26.322370470064659</v>
      </c>
      <c r="AE4276" s="10">
        <v>19.453036614338298</v>
      </c>
      <c r="AF4276" s="11">
        <v>26.017025028296398</v>
      </c>
      <c r="AG4276" s="12">
        <v>32.846141626351901</v>
      </c>
      <c r="AH4276" s="10">
        <v>0.14099999999999999</v>
      </c>
      <c r="AI4276" s="11">
        <f t="shared" si="1033"/>
        <v>24.257425742574256</v>
      </c>
      <c r="AJ4276" s="11">
        <f t="shared" si="1034"/>
        <v>13.274336283185839</v>
      </c>
      <c r="AK4276" s="11">
        <f t="shared" si="1025"/>
        <v>0.20149253731343283</v>
      </c>
      <c r="AL4276" s="11">
        <f t="shared" si="1026"/>
        <v>2.2333333333333334</v>
      </c>
      <c r="AM4276" s="11">
        <f t="shared" si="1027"/>
        <v>2.1302083333333335</v>
      </c>
      <c r="AN4276" s="3">
        <f t="shared" si="1031"/>
        <v>0.32026143790849676</v>
      </c>
      <c r="AO4276" s="3">
        <f t="shared" si="1028"/>
        <v>0.10947712418300655</v>
      </c>
      <c r="AP4276" s="3" t="s">
        <v>8</v>
      </c>
      <c r="AQ4276" s="124"/>
      <c r="AR4276" s="4"/>
      <c r="AS4276" s="3"/>
    </row>
    <row r="4277" spans="1:45" ht="15" customHeight="1">
      <c r="A4277" s="11">
        <v>1.8779999999999999</v>
      </c>
      <c r="B4277" s="32" t="s">
        <v>28</v>
      </c>
      <c r="C4277" s="17">
        <v>-18.97</v>
      </c>
      <c r="D4277" s="17">
        <v>117.62</v>
      </c>
      <c r="E4277" s="40" t="s">
        <v>29</v>
      </c>
      <c r="F4277" s="18">
        <v>-43.2</v>
      </c>
      <c r="G4277" s="17">
        <v>-39.1</v>
      </c>
      <c r="H4277" s="17">
        <v>-36.1</v>
      </c>
      <c r="I4277" s="17">
        <v>-31.8</v>
      </c>
      <c r="J4277" s="17">
        <v>-26.8</v>
      </c>
      <c r="K4277" s="30">
        <v>-22.4</v>
      </c>
      <c r="L4277" s="10">
        <f t="shared" si="1030"/>
        <v>-18.97</v>
      </c>
      <c r="M4277" s="52" t="str">
        <f t="shared" si="1032"/>
        <v>low latitude</v>
      </c>
      <c r="N4277" s="83" t="s">
        <v>8</v>
      </c>
      <c r="O4277" s="34" t="s">
        <v>8</v>
      </c>
      <c r="P4277" s="34" t="s">
        <v>8</v>
      </c>
      <c r="Q4277" s="34" t="s">
        <v>8</v>
      </c>
      <c r="R4277" s="34" t="s">
        <v>8</v>
      </c>
      <c r="S4277" s="42" t="s">
        <v>8</v>
      </c>
      <c r="T4277" s="10">
        <v>0.14399999999999999</v>
      </c>
      <c r="U4277" s="11">
        <v>6.0999999999999999E-2</v>
      </c>
      <c r="V4277" s="11">
        <v>7.0999999999999994E-2</v>
      </c>
      <c r="W4277" s="11">
        <v>3.3000000000000002E-2</v>
      </c>
      <c r="X4277" s="11">
        <v>0.64700000000000002</v>
      </c>
      <c r="Y4277" s="12">
        <v>4.3999999999999997E-2</v>
      </c>
      <c r="Z4277" s="10">
        <f t="shared" si="1021"/>
        <v>0.70813397129186595</v>
      </c>
      <c r="AA4277" s="11">
        <f t="shared" si="1022"/>
        <v>-0.36622559549483108</v>
      </c>
      <c r="AB4277" s="11">
        <f t="shared" si="1029"/>
        <v>-0.14988457071609668</v>
      </c>
      <c r="AC4277" s="11">
        <f t="shared" si="1023"/>
        <v>22.179772304098901</v>
      </c>
      <c r="AD4277" s="9">
        <f t="shared" si="1024"/>
        <v>28.347895363018988</v>
      </c>
      <c r="AE4277" s="10">
        <v>22.2188052110948</v>
      </c>
      <c r="AF4277" s="11">
        <v>28.838521545964099</v>
      </c>
      <c r="AG4277" s="12">
        <v>36.302492242032301</v>
      </c>
      <c r="AH4277" s="10">
        <v>0.121</v>
      </c>
      <c r="AI4277" s="11">
        <f t="shared" si="1033"/>
        <v>18.204804045512006</v>
      </c>
      <c r="AJ4277" s="11">
        <f t="shared" si="1034"/>
        <v>23.404255319148934</v>
      </c>
      <c r="AK4277" s="11">
        <f t="shared" si="1025"/>
        <v>0.19275700934579437</v>
      </c>
      <c r="AL4277" s="11">
        <f t="shared" si="1026"/>
        <v>2.1515151515151514</v>
      </c>
      <c r="AM4277" s="11">
        <f t="shared" si="1027"/>
        <v>2.2870813397129184</v>
      </c>
      <c r="AN4277" s="3">
        <f t="shared" si="1031"/>
        <v>0.22256568778979904</v>
      </c>
      <c r="AO4277" s="3">
        <f t="shared" si="1028"/>
        <v>0.1097372488408037</v>
      </c>
      <c r="AP4277" s="3" t="s">
        <v>8</v>
      </c>
      <c r="AQ4277" s="124"/>
      <c r="AR4277" s="4"/>
      <c r="AS4277" s="3"/>
    </row>
    <row r="4278" spans="1:45" ht="15" customHeight="1">
      <c r="A4278" s="11">
        <v>1.8819999999999999</v>
      </c>
      <c r="B4278" s="32" t="s">
        <v>28</v>
      </c>
      <c r="C4278" s="17">
        <v>-18.97</v>
      </c>
      <c r="D4278" s="17">
        <v>117.62</v>
      </c>
      <c r="E4278" s="40" t="s">
        <v>29</v>
      </c>
      <c r="F4278" s="18">
        <v>-43.2</v>
      </c>
      <c r="G4278" s="17">
        <v>-39.1</v>
      </c>
      <c r="H4278" s="17">
        <v>-36.1</v>
      </c>
      <c r="I4278" s="17">
        <v>-31.8</v>
      </c>
      <c r="J4278" s="17">
        <v>-26.8</v>
      </c>
      <c r="K4278" s="30">
        <v>-22.4</v>
      </c>
      <c r="L4278" s="10">
        <f t="shared" si="1030"/>
        <v>-18.97</v>
      </c>
      <c r="M4278" s="52" t="str">
        <f t="shared" si="1032"/>
        <v>low latitude</v>
      </c>
      <c r="N4278" s="83" t="s">
        <v>8</v>
      </c>
      <c r="O4278" s="34" t="s">
        <v>8</v>
      </c>
      <c r="P4278" s="34" t="s">
        <v>8</v>
      </c>
      <c r="Q4278" s="34" t="s">
        <v>8</v>
      </c>
      <c r="R4278" s="34" t="s">
        <v>8</v>
      </c>
      <c r="S4278" s="42" t="s">
        <v>8</v>
      </c>
      <c r="T4278" s="10">
        <v>0.17499999999999999</v>
      </c>
      <c r="U4278" s="11">
        <v>7.0000000000000007E-2</v>
      </c>
      <c r="V4278" s="11">
        <v>0.08</v>
      </c>
      <c r="W4278" s="11">
        <v>3.5999999999999997E-2</v>
      </c>
      <c r="X4278" s="11">
        <v>0.59399999999999997</v>
      </c>
      <c r="Y4278" s="12">
        <v>4.3999999999999997E-2</v>
      </c>
      <c r="Z4278" s="10">
        <f t="shared" si="1021"/>
        <v>0.69565217391304324</v>
      </c>
      <c r="AA4278" s="11">
        <f t="shared" si="1022"/>
        <v>-0.36642295722597279</v>
      </c>
      <c r="AB4278" s="11">
        <f t="shared" si="1029"/>
        <v>-0.15760785336166824</v>
      </c>
      <c r="AC4278" s="11">
        <f t="shared" si="1023"/>
        <v>22.166450387246837</v>
      </c>
      <c r="AD4278" s="9">
        <f t="shared" si="1024"/>
        <v>27.819622830061892</v>
      </c>
      <c r="AE4278" s="10">
        <v>21.513295862100499</v>
      </c>
      <c r="AF4278" s="11">
        <v>28.0828656298529</v>
      </c>
      <c r="AG4278" s="12">
        <v>35.277865508639401</v>
      </c>
      <c r="AH4278" s="10">
        <v>0.14399999999999999</v>
      </c>
      <c r="AI4278" s="11">
        <f t="shared" si="1033"/>
        <v>22.756827048114438</v>
      </c>
      <c r="AJ4278" s="11">
        <f t="shared" si="1034"/>
        <v>20.091324200913245</v>
      </c>
      <c r="AK4278" s="11">
        <f t="shared" si="1025"/>
        <v>0.22572815533980584</v>
      </c>
      <c r="AL4278" s="11">
        <f t="shared" si="1026"/>
        <v>2.2222222222222223</v>
      </c>
      <c r="AM4278" s="11">
        <f t="shared" si="1027"/>
        <v>2.2347826086956517</v>
      </c>
      <c r="AN4278" s="3">
        <f t="shared" si="1031"/>
        <v>0.2946127946127946</v>
      </c>
      <c r="AO4278" s="3">
        <f t="shared" si="1028"/>
        <v>0.13468013468013468</v>
      </c>
      <c r="AP4278" s="3" t="s">
        <v>8</v>
      </c>
      <c r="AQ4278" s="124"/>
      <c r="AR4278" s="4"/>
      <c r="AS4278" s="3"/>
    </row>
    <row r="4279" spans="1:45" ht="15" customHeight="1">
      <c r="A4279" s="11">
        <v>1.8879999999999999</v>
      </c>
      <c r="B4279" s="32" t="s">
        <v>28</v>
      </c>
      <c r="C4279" s="17">
        <v>-18.97</v>
      </c>
      <c r="D4279" s="17">
        <v>117.62</v>
      </c>
      <c r="E4279" s="40" t="s">
        <v>29</v>
      </c>
      <c r="F4279" s="18">
        <v>-43.2</v>
      </c>
      <c r="G4279" s="17">
        <v>-39.1</v>
      </c>
      <c r="H4279" s="17">
        <v>-36.1</v>
      </c>
      <c r="I4279" s="17">
        <v>-31.8</v>
      </c>
      <c r="J4279" s="17">
        <v>-26.8</v>
      </c>
      <c r="K4279" s="30">
        <v>-22.4</v>
      </c>
      <c r="L4279" s="10">
        <f t="shared" si="1030"/>
        <v>-18.97</v>
      </c>
      <c r="M4279" s="52" t="str">
        <f t="shared" si="1032"/>
        <v>low latitude</v>
      </c>
      <c r="N4279" s="83" t="s">
        <v>8</v>
      </c>
      <c r="O4279" s="34" t="s">
        <v>8</v>
      </c>
      <c r="P4279" s="34" t="s">
        <v>8</v>
      </c>
      <c r="Q4279" s="34" t="s">
        <v>8</v>
      </c>
      <c r="R4279" s="34" t="s">
        <v>8</v>
      </c>
      <c r="S4279" s="42" t="s">
        <v>8</v>
      </c>
      <c r="T4279" s="10">
        <v>0.182</v>
      </c>
      <c r="U4279" s="11">
        <v>6.9000000000000006E-2</v>
      </c>
      <c r="V4279" s="11">
        <v>7.3999999999999996E-2</v>
      </c>
      <c r="W4279" s="11">
        <v>3.5000000000000003E-2</v>
      </c>
      <c r="X4279" s="11">
        <v>0.60099999999999998</v>
      </c>
      <c r="Y4279" s="12">
        <v>3.9E-2</v>
      </c>
      <c r="Z4279" s="10">
        <f t="shared" si="1021"/>
        <v>0.68202764976958519</v>
      </c>
      <c r="AA4279" s="11">
        <f t="shared" si="1022"/>
        <v>-0.38118828257791781</v>
      </c>
      <c r="AB4279" s="11">
        <f t="shared" si="1029"/>
        <v>-0.16619801845357215</v>
      </c>
      <c r="AC4279" s="11">
        <f t="shared" si="1023"/>
        <v>21.169790925990547</v>
      </c>
      <c r="AD4279" s="9">
        <f t="shared" si="1024"/>
        <v>27.232055537775665</v>
      </c>
      <c r="AE4279" s="10">
        <v>20.748621488690802</v>
      </c>
      <c r="AF4279" s="11">
        <v>27.270520775192399</v>
      </c>
      <c r="AG4279" s="12">
        <v>34.300733184652799</v>
      </c>
      <c r="AH4279" s="10">
        <v>0.14699999999999999</v>
      </c>
      <c r="AI4279" s="11">
        <f t="shared" si="1033"/>
        <v>23.243933588761177</v>
      </c>
      <c r="AJ4279" s="11">
        <f t="shared" si="1034"/>
        <v>17.647058823529413</v>
      </c>
      <c r="AK4279" s="11">
        <f t="shared" si="1025"/>
        <v>0.2176039119804401</v>
      </c>
      <c r="AL4279" s="11">
        <f t="shared" si="1026"/>
        <v>2.1142857142857139</v>
      </c>
      <c r="AM4279" s="11">
        <f t="shared" si="1027"/>
        <v>2.2027649769585249</v>
      </c>
      <c r="AN4279" s="3">
        <f t="shared" si="1031"/>
        <v>0.30282861896838603</v>
      </c>
      <c r="AO4279" s="3">
        <f t="shared" si="1028"/>
        <v>0.12312811980033278</v>
      </c>
      <c r="AP4279" s="3" t="s">
        <v>8</v>
      </c>
      <c r="AQ4279" s="124"/>
      <c r="AR4279" s="4"/>
      <c r="AS4279" s="3"/>
    </row>
    <row r="4280" spans="1:45" ht="15" customHeight="1">
      <c r="A4280" s="11">
        <v>1.893</v>
      </c>
      <c r="B4280" s="32" t="s">
        <v>28</v>
      </c>
      <c r="C4280" s="17">
        <v>-18.97</v>
      </c>
      <c r="D4280" s="17">
        <v>117.62</v>
      </c>
      <c r="E4280" s="40" t="s">
        <v>29</v>
      </c>
      <c r="F4280" s="18">
        <v>-43.2</v>
      </c>
      <c r="G4280" s="17">
        <v>-39.1</v>
      </c>
      <c r="H4280" s="17">
        <v>-36.1</v>
      </c>
      <c r="I4280" s="17">
        <v>-31.8</v>
      </c>
      <c r="J4280" s="17">
        <v>-26.8</v>
      </c>
      <c r="K4280" s="30">
        <v>-22.4</v>
      </c>
      <c r="L4280" s="10">
        <f t="shared" si="1030"/>
        <v>-18.97</v>
      </c>
      <c r="M4280" s="52" t="str">
        <f t="shared" si="1032"/>
        <v>low latitude</v>
      </c>
      <c r="N4280" s="83" t="s">
        <v>8</v>
      </c>
      <c r="O4280" s="34" t="s">
        <v>8</v>
      </c>
      <c r="P4280" s="34" t="s">
        <v>8</v>
      </c>
      <c r="Q4280" s="34" t="s">
        <v>8</v>
      </c>
      <c r="R4280" s="34" t="s">
        <v>8</v>
      </c>
      <c r="S4280" s="42" t="s">
        <v>8</v>
      </c>
      <c r="T4280" s="10">
        <v>0.20200000000000001</v>
      </c>
      <c r="U4280" s="11">
        <v>7.4999999999999997E-2</v>
      </c>
      <c r="V4280" s="11">
        <v>0.08</v>
      </c>
      <c r="W4280" s="11">
        <v>0.04</v>
      </c>
      <c r="X4280" s="11">
        <v>0.56200000000000006</v>
      </c>
      <c r="Y4280" s="12">
        <v>0.04</v>
      </c>
      <c r="Z4280" s="10">
        <f t="shared" si="1021"/>
        <v>0.68085106382978722</v>
      </c>
      <c r="AA4280" s="11">
        <f t="shared" si="1022"/>
        <v>-0.38694462437057442</v>
      </c>
      <c r="AB4280" s="11">
        <f t="shared" si="1029"/>
        <v>-0.16694787961581151</v>
      </c>
      <c r="AC4280" s="11">
        <f t="shared" si="1023"/>
        <v>20.781237854986227</v>
      </c>
      <c r="AD4280" s="9">
        <f t="shared" si="1024"/>
        <v>27.180765034278494</v>
      </c>
      <c r="AE4280" s="10">
        <v>20.689876908283399</v>
      </c>
      <c r="AF4280" s="11">
        <v>27.233528893639601</v>
      </c>
      <c r="AG4280" s="12">
        <v>34.209917027679602</v>
      </c>
      <c r="AH4280" s="10">
        <v>0.19600000000000001</v>
      </c>
      <c r="AI4280" s="11">
        <f t="shared" si="1033"/>
        <v>26.439790575916234</v>
      </c>
      <c r="AJ4280" s="11">
        <f t="shared" si="1034"/>
        <v>16.528925619834709</v>
      </c>
      <c r="AK4280" s="11">
        <f t="shared" si="1025"/>
        <v>0.24466750313676283</v>
      </c>
      <c r="AL4280" s="11">
        <f t="shared" si="1026"/>
        <v>2</v>
      </c>
      <c r="AM4280" s="11">
        <f t="shared" si="1027"/>
        <v>2.1914893617021276</v>
      </c>
      <c r="AN4280" s="3">
        <f t="shared" si="1031"/>
        <v>0.35943060498220641</v>
      </c>
      <c r="AO4280" s="3">
        <f t="shared" si="1028"/>
        <v>0.14234875444839856</v>
      </c>
      <c r="AP4280" s="3" t="s">
        <v>8</v>
      </c>
      <c r="AQ4280" s="124"/>
      <c r="AR4280" s="4"/>
      <c r="AS4280" s="3"/>
    </row>
    <row r="4281" spans="1:45" ht="15" customHeight="1">
      <c r="A4281" s="11">
        <v>1.897</v>
      </c>
      <c r="B4281" s="32" t="s">
        <v>28</v>
      </c>
      <c r="C4281" s="17">
        <v>-18.97</v>
      </c>
      <c r="D4281" s="17">
        <v>117.62</v>
      </c>
      <c r="E4281" s="40" t="s">
        <v>29</v>
      </c>
      <c r="F4281" s="18">
        <v>-43.2</v>
      </c>
      <c r="G4281" s="17">
        <v>-39.1</v>
      </c>
      <c r="H4281" s="17">
        <v>-36.1</v>
      </c>
      <c r="I4281" s="17">
        <v>-31.8</v>
      </c>
      <c r="J4281" s="17">
        <v>-26.8</v>
      </c>
      <c r="K4281" s="30">
        <v>-22.4</v>
      </c>
      <c r="L4281" s="10">
        <f t="shared" si="1030"/>
        <v>-18.97</v>
      </c>
      <c r="M4281" s="52" t="str">
        <f t="shared" si="1032"/>
        <v>low latitude</v>
      </c>
      <c r="N4281" s="83" t="s">
        <v>8</v>
      </c>
      <c r="O4281" s="34" t="s">
        <v>8</v>
      </c>
      <c r="P4281" s="34" t="s">
        <v>8</v>
      </c>
      <c r="Q4281" s="34" t="s">
        <v>8</v>
      </c>
      <c r="R4281" s="34" t="s">
        <v>8</v>
      </c>
      <c r="S4281" s="42" t="s">
        <v>8</v>
      </c>
      <c r="T4281" s="10">
        <v>0.20300000000000001</v>
      </c>
      <c r="U4281" s="11">
        <v>7.3999999999999996E-2</v>
      </c>
      <c r="V4281" s="11">
        <v>7.8E-2</v>
      </c>
      <c r="W4281" s="11">
        <v>3.9E-2</v>
      </c>
      <c r="X4281" s="11">
        <v>0.56599999999999995</v>
      </c>
      <c r="Y4281" s="12">
        <v>3.9E-2</v>
      </c>
      <c r="Z4281" s="10">
        <f t="shared" ref="Z4281:Z4344" si="1035">(V4281+W4281+Y4281)/(U4281+V4281+W4281+Y4281)</f>
        <v>0.67826086956521736</v>
      </c>
      <c r="AA4281" s="11">
        <f t="shared" ref="AA4281:AA4344" si="1036">LOG((V4281)/(U4281+V4281+W4281))</f>
        <v>-0.38893876455724713</v>
      </c>
      <c r="AB4281" s="11">
        <f t="shared" si="1029"/>
        <v>-0.16860323766313129</v>
      </c>
      <c r="AC4281" s="11">
        <f t="shared" ref="AC4281:AC4344" si="1037">67.5*AA4281+46.9</f>
        <v>20.646633392385816</v>
      </c>
      <c r="AD4281" s="9">
        <f t="shared" ref="AD4281:AD4344" si="1038">68.4*AB4281+38.6</f>
        <v>27.06753854384182</v>
      </c>
      <c r="AE4281" s="10">
        <v>20.510536921877598</v>
      </c>
      <c r="AF4281" s="11">
        <v>27.026591955854499</v>
      </c>
      <c r="AG4281" s="12">
        <v>33.9703230358556</v>
      </c>
      <c r="AH4281" s="10">
        <v>0.21</v>
      </c>
      <c r="AI4281" s="11">
        <f t="shared" si="1033"/>
        <v>26.397919375812751</v>
      </c>
      <c r="AJ4281" s="11">
        <f t="shared" si="1034"/>
        <v>16.115702479338843</v>
      </c>
      <c r="AK4281" s="11">
        <f t="shared" ref="AK4281:AK4344" si="1039">(U4281+V4281+W4281)/(U4281+V4281+W4281+X4281+Y4281)</f>
        <v>0.2399497487437186</v>
      </c>
      <c r="AL4281" s="11">
        <f t="shared" ref="AL4281:AL4344" si="1040">V4281/W4281</f>
        <v>2</v>
      </c>
      <c r="AM4281" s="11">
        <f t="shared" ref="AM4281:AM4344" si="1041">((U4281*1)+(V4281*2)+(W4281*3)+(Y4281*4))/(U4281+V4281+W4281+Y4281)</f>
        <v>2.1869565217391305</v>
      </c>
      <c r="AN4281" s="3">
        <f t="shared" si="1031"/>
        <v>0.35865724381625447</v>
      </c>
      <c r="AO4281" s="3">
        <f t="shared" si="1028"/>
        <v>0.13780918727915195</v>
      </c>
      <c r="AP4281" s="3" t="s">
        <v>8</v>
      </c>
      <c r="AQ4281" s="124"/>
      <c r="AR4281" s="4"/>
      <c r="AS4281" s="3"/>
    </row>
    <row r="4282" spans="1:45" ht="15" customHeight="1">
      <c r="A4282" s="11">
        <v>1.901</v>
      </c>
      <c r="B4282" s="32" t="s">
        <v>28</v>
      </c>
      <c r="C4282" s="17">
        <v>-18.97</v>
      </c>
      <c r="D4282" s="17">
        <v>117.62</v>
      </c>
      <c r="E4282" s="40" t="s">
        <v>29</v>
      </c>
      <c r="F4282" s="18">
        <v>-43.2</v>
      </c>
      <c r="G4282" s="17">
        <v>-39.1</v>
      </c>
      <c r="H4282" s="17">
        <v>-36.1</v>
      </c>
      <c r="I4282" s="17">
        <v>-31.8</v>
      </c>
      <c r="J4282" s="17">
        <v>-26.8</v>
      </c>
      <c r="K4282" s="30">
        <v>-22.4</v>
      </c>
      <c r="L4282" s="10">
        <f t="shared" si="1030"/>
        <v>-18.97</v>
      </c>
      <c r="M4282" s="52" t="str">
        <f t="shared" si="1032"/>
        <v>low latitude</v>
      </c>
      <c r="N4282" s="83" t="s">
        <v>8</v>
      </c>
      <c r="O4282" s="34" t="s">
        <v>8</v>
      </c>
      <c r="P4282" s="34" t="s">
        <v>8</v>
      </c>
      <c r="Q4282" s="34" t="s">
        <v>8</v>
      </c>
      <c r="R4282" s="34" t="s">
        <v>8</v>
      </c>
      <c r="S4282" s="42" t="s">
        <v>8</v>
      </c>
      <c r="T4282" s="10">
        <v>0.20100000000000001</v>
      </c>
      <c r="U4282" s="11">
        <v>7.0000000000000007E-2</v>
      </c>
      <c r="V4282" s="11">
        <v>7.1999999999999995E-2</v>
      </c>
      <c r="W4282" s="11">
        <v>3.5000000000000003E-2</v>
      </c>
      <c r="X4282" s="11">
        <v>0.59</v>
      </c>
      <c r="Y4282" s="12">
        <v>3.3000000000000002E-2</v>
      </c>
      <c r="Z4282" s="10">
        <f t="shared" si="1035"/>
        <v>0.66666666666666663</v>
      </c>
      <c r="AA4282" s="11">
        <f t="shared" si="1036"/>
        <v>-0.39064076993053826</v>
      </c>
      <c r="AB4282" s="11">
        <f t="shared" si="1029"/>
        <v>-0.17609125905568127</v>
      </c>
      <c r="AC4282" s="11">
        <f t="shared" si="1037"/>
        <v>20.531748029688668</v>
      </c>
      <c r="AD4282" s="9">
        <f t="shared" si="1038"/>
        <v>26.555357880591401</v>
      </c>
      <c r="AE4282" s="10">
        <v>19.7758775072761</v>
      </c>
      <c r="AF4282" s="11">
        <v>26.3787515531812</v>
      </c>
      <c r="AG4282" s="12">
        <v>33.163721445803198</v>
      </c>
      <c r="AH4282" s="10">
        <v>0.188</v>
      </c>
      <c r="AI4282" s="11">
        <f t="shared" si="1033"/>
        <v>25.410872313527182</v>
      </c>
      <c r="AJ4282" s="11">
        <f t="shared" si="1034"/>
        <v>14.102564102564102</v>
      </c>
      <c r="AK4282" s="11">
        <f t="shared" si="1039"/>
        <v>0.22125</v>
      </c>
      <c r="AL4282" s="11">
        <f t="shared" si="1040"/>
        <v>2.0571428571428569</v>
      </c>
      <c r="AM4282" s="11">
        <f t="shared" si="1041"/>
        <v>2.1476190476190475</v>
      </c>
      <c r="AN4282" s="3">
        <f t="shared" si="1031"/>
        <v>0.34067796610169493</v>
      </c>
      <c r="AO4282" s="3">
        <f t="shared" si="1028"/>
        <v>0.12203389830508474</v>
      </c>
      <c r="AP4282" s="3" t="s">
        <v>8</v>
      </c>
      <c r="AQ4282" s="124"/>
      <c r="AR4282" s="4"/>
      <c r="AS4282" s="3"/>
    </row>
    <row r="4283" spans="1:45" ht="15" customHeight="1">
      <c r="A4283" s="11">
        <v>1.907</v>
      </c>
      <c r="B4283" s="32" t="s">
        <v>28</v>
      </c>
      <c r="C4283" s="17">
        <v>-18.97</v>
      </c>
      <c r="D4283" s="17">
        <v>117.62</v>
      </c>
      <c r="E4283" s="40" t="s">
        <v>29</v>
      </c>
      <c r="F4283" s="18">
        <v>-43.2</v>
      </c>
      <c r="G4283" s="17">
        <v>-39.1</v>
      </c>
      <c r="H4283" s="17">
        <v>-36.1</v>
      </c>
      <c r="I4283" s="17">
        <v>-31.8</v>
      </c>
      <c r="J4283" s="17">
        <v>-26.8</v>
      </c>
      <c r="K4283" s="30">
        <v>-22.4</v>
      </c>
      <c r="L4283" s="10">
        <f t="shared" si="1030"/>
        <v>-18.97</v>
      </c>
      <c r="M4283" s="52" t="str">
        <f t="shared" si="1032"/>
        <v>low latitude</v>
      </c>
      <c r="N4283" s="83" t="s">
        <v>8</v>
      </c>
      <c r="O4283" s="34" t="s">
        <v>8</v>
      </c>
      <c r="P4283" s="34" t="s">
        <v>8</v>
      </c>
      <c r="Q4283" s="34" t="s">
        <v>8</v>
      </c>
      <c r="R4283" s="34" t="s">
        <v>8</v>
      </c>
      <c r="S4283" s="42" t="s">
        <v>8</v>
      </c>
      <c r="T4283" s="10">
        <v>0.20499999999999999</v>
      </c>
      <c r="U4283" s="11">
        <v>7.0999999999999994E-2</v>
      </c>
      <c r="V4283" s="11">
        <v>7.3999999999999996E-2</v>
      </c>
      <c r="W4283" s="11">
        <v>3.5999999999999997E-2</v>
      </c>
      <c r="X4283" s="11">
        <v>0.57999999999999996</v>
      </c>
      <c r="Y4283" s="12">
        <v>3.4000000000000002E-2</v>
      </c>
      <c r="Z4283" s="10">
        <f t="shared" si="1035"/>
        <v>0.66976744186046511</v>
      </c>
      <c r="AA4283" s="11">
        <f t="shared" si="1036"/>
        <v>-0.38844685513820831</v>
      </c>
      <c r="AB4283" s="11">
        <f t="shared" si="1029"/>
        <v>-0.17407596782035567</v>
      </c>
      <c r="AC4283" s="11">
        <f t="shared" si="1037"/>
        <v>20.679837278170936</v>
      </c>
      <c r="AD4283" s="9">
        <f t="shared" si="1038"/>
        <v>26.693203801087673</v>
      </c>
      <c r="AE4283" s="10">
        <v>20.033753887589999</v>
      </c>
      <c r="AF4283" s="11">
        <v>26.5415326293185</v>
      </c>
      <c r="AG4283" s="12">
        <v>33.398198112748197</v>
      </c>
      <c r="AH4283" s="10">
        <v>0.193</v>
      </c>
      <c r="AI4283" s="11">
        <f t="shared" si="1033"/>
        <v>26.114649681528661</v>
      </c>
      <c r="AJ4283" s="11">
        <f t="shared" si="1034"/>
        <v>14.225941422594143</v>
      </c>
      <c r="AK4283" s="11">
        <f t="shared" si="1039"/>
        <v>0.22767295597484277</v>
      </c>
      <c r="AL4283" s="11">
        <f t="shared" si="1040"/>
        <v>2.0555555555555558</v>
      </c>
      <c r="AM4283" s="11">
        <f t="shared" si="1041"/>
        <v>2.1534883720930234</v>
      </c>
      <c r="AN4283" s="3">
        <f t="shared" si="1031"/>
        <v>0.35344827586206895</v>
      </c>
      <c r="AO4283" s="3">
        <f t="shared" si="1028"/>
        <v>0.12758620689655173</v>
      </c>
      <c r="AP4283" s="3" t="s">
        <v>8</v>
      </c>
      <c r="AQ4283" s="124"/>
      <c r="AR4283" s="4"/>
      <c r="AS4283" s="3"/>
    </row>
    <row r="4284" spans="1:45" ht="15" customHeight="1">
      <c r="A4284" s="11">
        <v>1.9119999999999999</v>
      </c>
      <c r="B4284" s="32" t="s">
        <v>28</v>
      </c>
      <c r="C4284" s="17">
        <v>-18.97</v>
      </c>
      <c r="D4284" s="17">
        <v>117.62</v>
      </c>
      <c r="E4284" s="40" t="s">
        <v>29</v>
      </c>
      <c r="F4284" s="18">
        <v>-43.2</v>
      </c>
      <c r="G4284" s="17">
        <v>-39.1</v>
      </c>
      <c r="H4284" s="17">
        <v>-36.1</v>
      </c>
      <c r="I4284" s="17">
        <v>-31.8</v>
      </c>
      <c r="J4284" s="17">
        <v>-26.8</v>
      </c>
      <c r="K4284" s="30">
        <v>-22.4</v>
      </c>
      <c r="L4284" s="10">
        <f t="shared" si="1030"/>
        <v>-18.97</v>
      </c>
      <c r="M4284" s="52" t="str">
        <f t="shared" si="1032"/>
        <v>low latitude</v>
      </c>
      <c r="N4284" s="83" t="s">
        <v>8</v>
      </c>
      <c r="O4284" s="34" t="s">
        <v>8</v>
      </c>
      <c r="P4284" s="34" t="s">
        <v>8</v>
      </c>
      <c r="Q4284" s="34" t="s">
        <v>8</v>
      </c>
      <c r="R4284" s="34" t="s">
        <v>8</v>
      </c>
      <c r="S4284" s="42" t="s">
        <v>8</v>
      </c>
      <c r="T4284" s="10">
        <v>0.20599999999999999</v>
      </c>
      <c r="U4284" s="11">
        <v>6.7000000000000004E-2</v>
      </c>
      <c r="V4284" s="11">
        <v>6.7000000000000004E-2</v>
      </c>
      <c r="W4284" s="11">
        <v>3.3000000000000002E-2</v>
      </c>
      <c r="X4284" s="11">
        <v>0.6</v>
      </c>
      <c r="Y4284" s="12">
        <v>2.8000000000000001E-2</v>
      </c>
      <c r="Z4284" s="10">
        <f t="shared" si="1035"/>
        <v>0.65641025641025641</v>
      </c>
      <c r="AA4284" s="11">
        <f t="shared" si="1036"/>
        <v>-0.39664166844675686</v>
      </c>
      <c r="AB4284" s="11">
        <f t="shared" si="1029"/>
        <v>-0.18282464171464965</v>
      </c>
      <c r="AC4284" s="11">
        <f t="shared" si="1037"/>
        <v>20.126687379843911</v>
      </c>
      <c r="AD4284" s="9">
        <f t="shared" si="1038"/>
        <v>26.094794506717964</v>
      </c>
      <c r="AE4284" s="10">
        <v>19.277249007979201</v>
      </c>
      <c r="AF4284" s="11">
        <v>25.723179837113801</v>
      </c>
      <c r="AG4284" s="12">
        <v>32.525638384813902</v>
      </c>
      <c r="AH4284" s="10">
        <v>0.155</v>
      </c>
      <c r="AI4284" s="11">
        <f t="shared" si="1033"/>
        <v>25.558312655086851</v>
      </c>
      <c r="AJ4284" s="11">
        <f t="shared" si="1034"/>
        <v>11.965811965811966</v>
      </c>
      <c r="AK4284" s="11">
        <f t="shared" si="1039"/>
        <v>0.21006289308176102</v>
      </c>
      <c r="AL4284" s="11">
        <f t="shared" si="1040"/>
        <v>2.0303030303030303</v>
      </c>
      <c r="AM4284" s="11">
        <f t="shared" si="1041"/>
        <v>2.1128205128205129</v>
      </c>
      <c r="AN4284" s="3">
        <f t="shared" si="1031"/>
        <v>0.34333333333333332</v>
      </c>
      <c r="AO4284" s="3">
        <f t="shared" ref="AO4284:AO4347" si="1042">IF(V4284="n/a","n/a",V4284/X4284)</f>
        <v>0.11166666666666668</v>
      </c>
      <c r="AP4284" s="3" t="s">
        <v>8</v>
      </c>
      <c r="AQ4284" s="124"/>
      <c r="AR4284" s="4"/>
      <c r="AS4284" s="3"/>
    </row>
    <row r="4285" spans="1:45" ht="15" customHeight="1">
      <c r="A4285" s="11">
        <v>1.9159999999999999</v>
      </c>
      <c r="B4285" s="32" t="s">
        <v>28</v>
      </c>
      <c r="C4285" s="17">
        <v>-18.97</v>
      </c>
      <c r="D4285" s="17">
        <v>117.62</v>
      </c>
      <c r="E4285" s="40" t="s">
        <v>29</v>
      </c>
      <c r="F4285" s="18">
        <v>-43.2</v>
      </c>
      <c r="G4285" s="17">
        <v>-39.1</v>
      </c>
      <c r="H4285" s="17">
        <v>-36.1</v>
      </c>
      <c r="I4285" s="17">
        <v>-31.8</v>
      </c>
      <c r="J4285" s="17">
        <v>-26.8</v>
      </c>
      <c r="K4285" s="30">
        <v>-22.4</v>
      </c>
      <c r="L4285" s="10">
        <f t="shared" si="1030"/>
        <v>-18.97</v>
      </c>
      <c r="M4285" s="52" t="str">
        <f t="shared" si="1032"/>
        <v>low latitude</v>
      </c>
      <c r="N4285" s="83" t="s">
        <v>8</v>
      </c>
      <c r="O4285" s="34" t="s">
        <v>8</v>
      </c>
      <c r="P4285" s="34" t="s">
        <v>8</v>
      </c>
      <c r="Q4285" s="34" t="s">
        <v>8</v>
      </c>
      <c r="R4285" s="34" t="s">
        <v>8</v>
      </c>
      <c r="S4285" s="42" t="s">
        <v>8</v>
      </c>
      <c r="T4285" s="10">
        <v>0.17599999999999999</v>
      </c>
      <c r="U4285" s="11">
        <v>6.3E-2</v>
      </c>
      <c r="V4285" s="11">
        <v>6.8000000000000005E-2</v>
      </c>
      <c r="W4285" s="11">
        <v>3.3000000000000002E-2</v>
      </c>
      <c r="X4285" s="11">
        <v>0.626</v>
      </c>
      <c r="Y4285" s="12">
        <v>3.3000000000000002E-2</v>
      </c>
      <c r="Z4285" s="10">
        <f t="shared" si="1035"/>
        <v>0.68020304568527923</v>
      </c>
      <c r="AA4285" s="11">
        <f t="shared" si="1036"/>
        <v>-0.38233493534146151</v>
      </c>
      <c r="AB4285" s="11">
        <f t="shared" si="1029"/>
        <v>-0.16736142779678528</v>
      </c>
      <c r="AC4285" s="11">
        <f t="shared" si="1037"/>
        <v>21.092391864451347</v>
      </c>
      <c r="AD4285" s="9">
        <f t="shared" si="1038"/>
        <v>27.152478338699886</v>
      </c>
      <c r="AE4285" s="10">
        <v>20.637019065645401</v>
      </c>
      <c r="AF4285" s="11">
        <v>27.1622553566664</v>
      </c>
      <c r="AG4285" s="12">
        <v>34.134347016330601</v>
      </c>
      <c r="AH4285" s="10">
        <v>0.125</v>
      </c>
      <c r="AI4285" s="11">
        <f t="shared" si="1033"/>
        <v>21.945137157107229</v>
      </c>
      <c r="AJ4285" s="11">
        <f t="shared" si="1034"/>
        <v>15.789473684210527</v>
      </c>
      <c r="AK4285" s="11">
        <f t="shared" si="1039"/>
        <v>0.19927095990279464</v>
      </c>
      <c r="AL4285" s="11">
        <f t="shared" si="1040"/>
        <v>2.0606060606060606</v>
      </c>
      <c r="AM4285" s="11">
        <f t="shared" si="1041"/>
        <v>2.1827411167512691</v>
      </c>
      <c r="AN4285" s="3">
        <f t="shared" si="1031"/>
        <v>0.28115015974440893</v>
      </c>
      <c r="AO4285" s="3">
        <f t="shared" si="1042"/>
        <v>0.1086261980830671</v>
      </c>
      <c r="AP4285" s="3" t="s">
        <v>8</v>
      </c>
      <c r="AQ4285" s="124"/>
      <c r="AR4285" s="4"/>
      <c r="AS4285" s="3"/>
    </row>
    <row r="4286" spans="1:45" ht="15" customHeight="1">
      <c r="A4286" s="11">
        <v>1.92</v>
      </c>
      <c r="B4286" s="32" t="s">
        <v>28</v>
      </c>
      <c r="C4286" s="17">
        <v>-18.97</v>
      </c>
      <c r="D4286" s="17">
        <v>117.62</v>
      </c>
      <c r="E4286" s="40" t="s">
        <v>29</v>
      </c>
      <c r="F4286" s="18">
        <v>-43.2</v>
      </c>
      <c r="G4286" s="17">
        <v>-39.1</v>
      </c>
      <c r="H4286" s="17">
        <v>-36.1</v>
      </c>
      <c r="I4286" s="17">
        <v>-31.8</v>
      </c>
      <c r="J4286" s="17">
        <v>-26.8</v>
      </c>
      <c r="K4286" s="30">
        <v>-22.4</v>
      </c>
      <c r="L4286" s="10">
        <f t="shared" si="1030"/>
        <v>-18.97</v>
      </c>
      <c r="M4286" s="52" t="str">
        <f t="shared" si="1032"/>
        <v>low latitude</v>
      </c>
      <c r="N4286" s="83" t="s">
        <v>8</v>
      </c>
      <c r="O4286" s="34" t="s">
        <v>8</v>
      </c>
      <c r="P4286" s="34" t="s">
        <v>8</v>
      </c>
      <c r="Q4286" s="34" t="s">
        <v>8</v>
      </c>
      <c r="R4286" s="34" t="s">
        <v>8</v>
      </c>
      <c r="S4286" s="42" t="s">
        <v>8</v>
      </c>
      <c r="T4286" s="10">
        <v>0.17100000000000001</v>
      </c>
      <c r="U4286" s="11">
        <v>6.2E-2</v>
      </c>
      <c r="V4286" s="11">
        <v>6.8000000000000005E-2</v>
      </c>
      <c r="W4286" s="11">
        <v>3.3000000000000002E-2</v>
      </c>
      <c r="X4286" s="11">
        <v>0.627</v>
      </c>
      <c r="Y4286" s="12">
        <v>3.9E-2</v>
      </c>
      <c r="Z4286" s="10">
        <f t="shared" si="1035"/>
        <v>0.69306930693069313</v>
      </c>
      <c r="AA4286" s="11">
        <f t="shared" si="1036"/>
        <v>-0.37967869169772145</v>
      </c>
      <c r="AB4286" s="11">
        <f t="shared" si="1029"/>
        <v>-0.15922333376838571</v>
      </c>
      <c r="AC4286" s="11">
        <f t="shared" si="1037"/>
        <v>21.2716883104038</v>
      </c>
      <c r="AD4286" s="9">
        <f t="shared" si="1038"/>
        <v>27.709123970242416</v>
      </c>
      <c r="AE4286" s="10">
        <v>21.3376462012539</v>
      </c>
      <c r="AF4286" s="11">
        <v>27.928552601000298</v>
      </c>
      <c r="AG4286" s="12">
        <v>35.159393220852301</v>
      </c>
      <c r="AH4286" s="10">
        <v>0.12</v>
      </c>
      <c r="AI4286" s="11">
        <f t="shared" si="1033"/>
        <v>21.428571428571431</v>
      </c>
      <c r="AJ4286" s="11">
        <f t="shared" si="1034"/>
        <v>18.571428571428569</v>
      </c>
      <c r="AK4286" s="11">
        <f t="shared" si="1039"/>
        <v>0.19662243667068757</v>
      </c>
      <c r="AL4286" s="11">
        <f t="shared" si="1040"/>
        <v>2.0606060606060606</v>
      </c>
      <c r="AM4286" s="11">
        <f t="shared" si="1041"/>
        <v>2.2425742574257428</v>
      </c>
      <c r="AN4286" s="3">
        <f t="shared" si="1031"/>
        <v>0.27272727272727276</v>
      </c>
      <c r="AO4286" s="3">
        <f t="shared" si="1042"/>
        <v>0.10845295055821372</v>
      </c>
      <c r="AP4286" s="3" t="s">
        <v>8</v>
      </c>
      <c r="AQ4286" s="124"/>
      <c r="AR4286" s="4"/>
      <c r="AS4286" s="3"/>
    </row>
    <row r="4287" spans="1:45" ht="15" customHeight="1">
      <c r="A4287" s="11">
        <v>1.9259999999999999</v>
      </c>
      <c r="B4287" s="32" t="s">
        <v>28</v>
      </c>
      <c r="C4287" s="17">
        <v>-18.97</v>
      </c>
      <c r="D4287" s="17">
        <v>117.62</v>
      </c>
      <c r="E4287" s="40" t="s">
        <v>29</v>
      </c>
      <c r="F4287" s="18">
        <v>-43.2</v>
      </c>
      <c r="G4287" s="17">
        <v>-39.1</v>
      </c>
      <c r="H4287" s="17">
        <v>-36.1</v>
      </c>
      <c r="I4287" s="17">
        <v>-31.8</v>
      </c>
      <c r="J4287" s="17">
        <v>-26.8</v>
      </c>
      <c r="K4287" s="30">
        <v>-22.4</v>
      </c>
      <c r="L4287" s="10">
        <f t="shared" si="1030"/>
        <v>-18.97</v>
      </c>
      <c r="M4287" s="52" t="str">
        <f t="shared" si="1032"/>
        <v>low latitude</v>
      </c>
      <c r="N4287" s="83" t="s">
        <v>8</v>
      </c>
      <c r="O4287" s="34" t="s">
        <v>8</v>
      </c>
      <c r="P4287" s="34" t="s">
        <v>8</v>
      </c>
      <c r="Q4287" s="34" t="s">
        <v>8</v>
      </c>
      <c r="R4287" s="34" t="s">
        <v>8</v>
      </c>
      <c r="S4287" s="42" t="s">
        <v>8</v>
      </c>
      <c r="T4287" s="10">
        <v>0.13900000000000001</v>
      </c>
      <c r="U4287" s="11">
        <v>5.8000000000000003E-2</v>
      </c>
      <c r="V4287" s="11">
        <v>7.0000000000000007E-2</v>
      </c>
      <c r="W4287" s="11">
        <v>3.3000000000000002E-2</v>
      </c>
      <c r="X4287" s="11">
        <v>0.65700000000000003</v>
      </c>
      <c r="Y4287" s="12">
        <v>4.2999999999999997E-2</v>
      </c>
      <c r="Z4287" s="10">
        <f t="shared" si="1035"/>
        <v>0.71568627450980393</v>
      </c>
      <c r="AA4287" s="11">
        <f t="shared" si="1036"/>
        <v>-0.36172783601759284</v>
      </c>
      <c r="AB4287" s="11">
        <f t="shared" si="1029"/>
        <v>-0.14527731164146165</v>
      </c>
      <c r="AC4287" s="11">
        <f t="shared" si="1037"/>
        <v>22.483371068812481</v>
      </c>
      <c r="AD4287" s="9">
        <f t="shared" si="1038"/>
        <v>28.663031883724024</v>
      </c>
      <c r="AE4287" s="10">
        <v>22.730297560829602</v>
      </c>
      <c r="AF4287" s="11">
        <v>29.312357174642099</v>
      </c>
      <c r="AG4287" s="12">
        <v>36.824885945223897</v>
      </c>
      <c r="AH4287" s="10">
        <v>0.108</v>
      </c>
      <c r="AI4287" s="11">
        <f t="shared" si="1033"/>
        <v>17.462311557788944</v>
      </c>
      <c r="AJ4287" s="11">
        <f t="shared" si="1034"/>
        <v>23.626373626373624</v>
      </c>
      <c r="AK4287" s="11">
        <f t="shared" si="1039"/>
        <v>0.18699186991869918</v>
      </c>
      <c r="AL4287" s="11">
        <f t="shared" si="1040"/>
        <v>2.1212121212121211</v>
      </c>
      <c r="AM4287" s="11">
        <f t="shared" si="1041"/>
        <v>2.2990196078431371</v>
      </c>
      <c r="AN4287" s="3">
        <f t="shared" si="1031"/>
        <v>0.21156773211567734</v>
      </c>
      <c r="AO4287" s="3">
        <f t="shared" si="1042"/>
        <v>0.10654490106544902</v>
      </c>
      <c r="AP4287" s="3" t="s">
        <v>8</v>
      </c>
      <c r="AQ4287" s="124"/>
      <c r="AR4287" s="4"/>
      <c r="AS4287" s="3"/>
    </row>
    <row r="4288" spans="1:45" ht="15" customHeight="1">
      <c r="A4288" s="11">
        <v>1.9339999999999999</v>
      </c>
      <c r="B4288" s="32" t="s">
        <v>28</v>
      </c>
      <c r="C4288" s="17">
        <v>-18.97</v>
      </c>
      <c r="D4288" s="17">
        <v>117.62</v>
      </c>
      <c r="E4288" s="40" t="s">
        <v>29</v>
      </c>
      <c r="F4288" s="18">
        <v>-43.2</v>
      </c>
      <c r="G4288" s="17">
        <v>-39.1</v>
      </c>
      <c r="H4288" s="17">
        <v>-36.1</v>
      </c>
      <c r="I4288" s="17">
        <v>-31.8</v>
      </c>
      <c r="J4288" s="17">
        <v>-26.8</v>
      </c>
      <c r="K4288" s="30">
        <v>-22.4</v>
      </c>
      <c r="L4288" s="10">
        <f t="shared" si="1030"/>
        <v>-18.97</v>
      </c>
      <c r="M4288" s="52" t="str">
        <f t="shared" si="1032"/>
        <v>low latitude</v>
      </c>
      <c r="N4288" s="83" t="s">
        <v>8</v>
      </c>
      <c r="O4288" s="34" t="s">
        <v>8</v>
      </c>
      <c r="P4288" s="34" t="s">
        <v>8</v>
      </c>
      <c r="Q4288" s="34" t="s">
        <v>8</v>
      </c>
      <c r="R4288" s="34" t="s">
        <v>8</v>
      </c>
      <c r="S4288" s="42" t="s">
        <v>8</v>
      </c>
      <c r="T4288" s="10">
        <v>0.153</v>
      </c>
      <c r="U4288" s="11">
        <v>5.8999999999999997E-2</v>
      </c>
      <c r="V4288" s="11">
        <v>7.0999999999999994E-2</v>
      </c>
      <c r="W4288" s="11">
        <v>3.4000000000000002E-2</v>
      </c>
      <c r="X4288" s="11">
        <v>0.64300000000000002</v>
      </c>
      <c r="Y4288" s="12">
        <v>0.04</v>
      </c>
      <c r="Z4288" s="10">
        <f t="shared" si="1035"/>
        <v>0.71078431372549011</v>
      </c>
      <c r="AA4288" s="11">
        <f t="shared" si="1036"/>
        <v>-0.36358549932862266</v>
      </c>
      <c r="AB4288" s="11">
        <f t="shared" si="1029"/>
        <v>-0.14826216519092392</v>
      </c>
      <c r="AC4288" s="11">
        <f t="shared" si="1037"/>
        <v>22.357978795317969</v>
      </c>
      <c r="AD4288" s="9">
        <f t="shared" si="1038"/>
        <v>28.458867900940803</v>
      </c>
      <c r="AE4288" s="10">
        <v>22.463947731672299</v>
      </c>
      <c r="AF4288" s="11">
        <v>28.995817694493802</v>
      </c>
      <c r="AG4288" s="12">
        <v>36.505599501839697</v>
      </c>
      <c r="AH4288" s="10">
        <v>0.129</v>
      </c>
      <c r="AI4288" s="11">
        <f t="shared" si="1033"/>
        <v>19.221105527638191</v>
      </c>
      <c r="AJ4288" s="11">
        <f t="shared" si="1034"/>
        <v>20.725388601036268</v>
      </c>
      <c r="AK4288" s="11">
        <f t="shared" si="1039"/>
        <v>0.1936245572609209</v>
      </c>
      <c r="AL4288" s="11">
        <f t="shared" si="1040"/>
        <v>2.0882352941176467</v>
      </c>
      <c r="AM4288" s="11">
        <f t="shared" si="1041"/>
        <v>2.2696078431372544</v>
      </c>
      <c r="AN4288" s="3">
        <f t="shared" si="1031"/>
        <v>0.23794712286158631</v>
      </c>
      <c r="AO4288" s="3">
        <f t="shared" si="1042"/>
        <v>0.11041990668740279</v>
      </c>
      <c r="AP4288" s="3" t="s">
        <v>8</v>
      </c>
      <c r="AQ4288" s="124"/>
      <c r="AR4288" s="4"/>
      <c r="AS4288" s="3"/>
    </row>
    <row r="4289" spans="1:45" ht="15" customHeight="1">
      <c r="A4289" s="11">
        <v>1.9379999999999999</v>
      </c>
      <c r="B4289" s="32" t="s">
        <v>28</v>
      </c>
      <c r="C4289" s="17">
        <v>-18.97</v>
      </c>
      <c r="D4289" s="17">
        <v>117.62</v>
      </c>
      <c r="E4289" s="40" t="s">
        <v>29</v>
      </c>
      <c r="F4289" s="18">
        <v>-43.2</v>
      </c>
      <c r="G4289" s="17">
        <v>-39.1</v>
      </c>
      <c r="H4289" s="17">
        <v>-36.1</v>
      </c>
      <c r="I4289" s="17">
        <v>-31.8</v>
      </c>
      <c r="J4289" s="17">
        <v>-26.8</v>
      </c>
      <c r="K4289" s="30">
        <v>-22.4</v>
      </c>
      <c r="L4289" s="10">
        <f t="shared" si="1030"/>
        <v>-18.97</v>
      </c>
      <c r="M4289" s="52" t="str">
        <f t="shared" si="1032"/>
        <v>low latitude</v>
      </c>
      <c r="N4289" s="83" t="s">
        <v>8</v>
      </c>
      <c r="O4289" s="34" t="s">
        <v>8</v>
      </c>
      <c r="P4289" s="34" t="s">
        <v>8</v>
      </c>
      <c r="Q4289" s="34" t="s">
        <v>8</v>
      </c>
      <c r="R4289" s="34" t="s">
        <v>8</v>
      </c>
      <c r="S4289" s="42" t="s">
        <v>8</v>
      </c>
      <c r="T4289" s="10">
        <v>0.159</v>
      </c>
      <c r="U4289" s="11">
        <v>6.0999999999999999E-2</v>
      </c>
      <c r="V4289" s="11">
        <v>7.1999999999999995E-2</v>
      </c>
      <c r="W4289" s="11">
        <v>3.4000000000000002E-2</v>
      </c>
      <c r="X4289" s="11">
        <v>0.63400000000000001</v>
      </c>
      <c r="Y4289" s="12">
        <v>3.9E-2</v>
      </c>
      <c r="Z4289" s="10">
        <f t="shared" si="1035"/>
        <v>0.70388349514563098</v>
      </c>
      <c r="AA4289" s="11">
        <f t="shared" si="1036"/>
        <v>-0.36538397471631484</v>
      </c>
      <c r="AB4289" s="11">
        <f t="shared" ref="AB4289:AB4352" si="1043">LOG(Z4289)</f>
        <v>-0.15249921813417858</v>
      </c>
      <c r="AC4289" s="11">
        <f t="shared" si="1037"/>
        <v>22.236581706648746</v>
      </c>
      <c r="AD4289" s="9">
        <f t="shared" si="1038"/>
        <v>28.169053479622185</v>
      </c>
      <c r="AE4289" s="10">
        <v>21.997139516319798</v>
      </c>
      <c r="AF4289" s="11">
        <v>28.6007590672533</v>
      </c>
      <c r="AG4289" s="12">
        <v>35.925920226479803</v>
      </c>
      <c r="AH4289" s="10">
        <v>0.14199999999999999</v>
      </c>
      <c r="AI4289" s="11">
        <f t="shared" si="1033"/>
        <v>20.050441361916771</v>
      </c>
      <c r="AJ4289" s="11">
        <f t="shared" si="1034"/>
        <v>19.696969696969695</v>
      </c>
      <c r="AK4289" s="11">
        <f t="shared" si="1039"/>
        <v>0.1988095238095238</v>
      </c>
      <c r="AL4289" s="11">
        <f t="shared" si="1040"/>
        <v>2.117647058823529</v>
      </c>
      <c r="AM4289" s="11">
        <f t="shared" si="1041"/>
        <v>2.2475728155339803</v>
      </c>
      <c r="AN4289" s="3">
        <f t="shared" si="1031"/>
        <v>0.25078864353312302</v>
      </c>
      <c r="AO4289" s="3">
        <f t="shared" si="1042"/>
        <v>0.11356466876971608</v>
      </c>
      <c r="AP4289" s="3" t="s">
        <v>8</v>
      </c>
      <c r="AQ4289" s="124"/>
      <c r="AR4289" s="4"/>
      <c r="AS4289" s="3"/>
    </row>
    <row r="4290" spans="1:45" ht="15" customHeight="1">
      <c r="A4290" s="11">
        <v>1.9430000000000001</v>
      </c>
      <c r="B4290" s="32" t="s">
        <v>28</v>
      </c>
      <c r="C4290" s="17">
        <v>-18.97</v>
      </c>
      <c r="D4290" s="17">
        <v>117.62</v>
      </c>
      <c r="E4290" s="40" t="s">
        <v>29</v>
      </c>
      <c r="F4290" s="18">
        <v>-43.2</v>
      </c>
      <c r="G4290" s="17">
        <v>-39.1</v>
      </c>
      <c r="H4290" s="17">
        <v>-36.1</v>
      </c>
      <c r="I4290" s="17">
        <v>-31.8</v>
      </c>
      <c r="J4290" s="17">
        <v>-26.8</v>
      </c>
      <c r="K4290" s="30">
        <v>-22.4</v>
      </c>
      <c r="L4290" s="10">
        <f t="shared" si="1030"/>
        <v>-18.97</v>
      </c>
      <c r="M4290" s="52" t="str">
        <f t="shared" si="1032"/>
        <v>low latitude</v>
      </c>
      <c r="N4290" s="83" t="s">
        <v>8</v>
      </c>
      <c r="O4290" s="34" t="s">
        <v>8</v>
      </c>
      <c r="P4290" s="34" t="s">
        <v>8</v>
      </c>
      <c r="Q4290" s="34" t="s">
        <v>8</v>
      </c>
      <c r="R4290" s="34" t="s">
        <v>8</v>
      </c>
      <c r="S4290" s="42" t="s">
        <v>8</v>
      </c>
      <c r="T4290" s="10">
        <v>0.16700000000000001</v>
      </c>
      <c r="U4290" s="11">
        <v>6.6000000000000003E-2</v>
      </c>
      <c r="V4290" s="11">
        <v>7.9000000000000001E-2</v>
      </c>
      <c r="W4290" s="11">
        <v>0.04</v>
      </c>
      <c r="X4290" s="11">
        <v>0.60399999999999998</v>
      </c>
      <c r="Y4290" s="12">
        <v>4.4999999999999998E-2</v>
      </c>
      <c r="Z4290" s="10">
        <f t="shared" si="1035"/>
        <v>0.71304347826086933</v>
      </c>
      <c r="AA4290" s="11">
        <f t="shared" si="1036"/>
        <v>-0.3695446371125724</v>
      </c>
      <c r="AB4290" s="11">
        <f t="shared" si="1043"/>
        <v>-0.14688398796989513</v>
      </c>
      <c r="AC4290" s="11">
        <f t="shared" si="1037"/>
        <v>21.955736994901361</v>
      </c>
      <c r="AD4290" s="9">
        <f t="shared" si="1038"/>
        <v>28.553135222859176</v>
      </c>
      <c r="AE4290" s="10">
        <v>22.5307153209299</v>
      </c>
      <c r="AF4290" s="11">
        <v>29.1473552448312</v>
      </c>
      <c r="AG4290" s="12">
        <v>36.685112114453297</v>
      </c>
      <c r="AH4290" s="10">
        <v>0.151</v>
      </c>
      <c r="AI4290" s="11">
        <f t="shared" si="1033"/>
        <v>21.660181582360572</v>
      </c>
      <c r="AJ4290" s="11">
        <f t="shared" si="1034"/>
        <v>21.226415094339622</v>
      </c>
      <c r="AK4290" s="11">
        <f t="shared" si="1039"/>
        <v>0.22182254196642687</v>
      </c>
      <c r="AL4290" s="11">
        <f t="shared" si="1040"/>
        <v>1.9750000000000001</v>
      </c>
      <c r="AM4290" s="11">
        <f t="shared" si="1041"/>
        <v>2.2782608695652171</v>
      </c>
      <c r="AN4290" s="3">
        <f t="shared" si="1031"/>
        <v>0.27649006622516559</v>
      </c>
      <c r="AO4290" s="3">
        <f t="shared" si="1042"/>
        <v>0.13079470198675497</v>
      </c>
      <c r="AP4290" s="3" t="s">
        <v>8</v>
      </c>
      <c r="AQ4290" s="124"/>
      <c r="AR4290" s="4"/>
      <c r="AS4290" s="3"/>
    </row>
    <row r="4291" spans="1:45" ht="15" customHeight="1">
      <c r="A4291" s="11">
        <v>1.9470000000000001</v>
      </c>
      <c r="B4291" s="32" t="s">
        <v>28</v>
      </c>
      <c r="C4291" s="17">
        <v>-18.97</v>
      </c>
      <c r="D4291" s="17">
        <v>117.62</v>
      </c>
      <c r="E4291" s="40" t="s">
        <v>29</v>
      </c>
      <c r="F4291" s="18">
        <v>-43.2</v>
      </c>
      <c r="G4291" s="17">
        <v>-39.1</v>
      </c>
      <c r="H4291" s="17">
        <v>-36.1</v>
      </c>
      <c r="I4291" s="17">
        <v>-31.8</v>
      </c>
      <c r="J4291" s="17">
        <v>-26.8</v>
      </c>
      <c r="K4291" s="30">
        <v>-22.4</v>
      </c>
      <c r="L4291" s="10">
        <f t="shared" ref="L4291:L4354" si="1044">IF(A4291&lt;2,C4291,IF(A4291&lt;15,K4291,IF(A4291&lt;25,J4291,IF(A4291&lt;35,I4291,IF(A4291&lt;45,H4291,IF(A4291&lt;55,G4291,IF(A4291&lt;65,F4291,IF(A4291&lt;70,F4291,"no age"))))))))</f>
        <v>-18.97</v>
      </c>
      <c r="M4291" s="52" t="str">
        <f t="shared" si="1032"/>
        <v>low latitude</v>
      </c>
      <c r="N4291" s="83" t="s">
        <v>8</v>
      </c>
      <c r="O4291" s="34" t="s">
        <v>8</v>
      </c>
      <c r="P4291" s="34" t="s">
        <v>8</v>
      </c>
      <c r="Q4291" s="34" t="s">
        <v>8</v>
      </c>
      <c r="R4291" s="34" t="s">
        <v>8</v>
      </c>
      <c r="S4291" s="42" t="s">
        <v>8</v>
      </c>
      <c r="T4291" s="10">
        <v>0.17799999999999999</v>
      </c>
      <c r="U4291" s="11">
        <v>6.7000000000000004E-2</v>
      </c>
      <c r="V4291" s="11">
        <v>7.5999999999999998E-2</v>
      </c>
      <c r="W4291" s="11">
        <v>3.7999999999999999E-2</v>
      </c>
      <c r="X4291" s="11">
        <v>0.59899999999999998</v>
      </c>
      <c r="Y4291" s="12">
        <v>4.2000000000000003E-2</v>
      </c>
      <c r="Z4291" s="10">
        <f t="shared" si="1035"/>
        <v>0.69955156950672637</v>
      </c>
      <c r="AA4291" s="11">
        <f t="shared" si="1036"/>
        <v>-0.37686498258839324</v>
      </c>
      <c r="AB4291" s="11">
        <f t="shared" si="1043"/>
        <v>-0.15518026469369914</v>
      </c>
      <c r="AC4291" s="11">
        <f t="shared" si="1037"/>
        <v>21.461613675283456</v>
      </c>
      <c r="AD4291" s="9">
        <f t="shared" si="1038"/>
        <v>27.985669894950981</v>
      </c>
      <c r="AE4291" s="10">
        <v>21.7755617443533</v>
      </c>
      <c r="AF4291" s="11">
        <v>28.3417777178515</v>
      </c>
      <c r="AG4291" s="12">
        <v>35.692006292781699</v>
      </c>
      <c r="AH4291" s="10">
        <v>0.16400000000000001</v>
      </c>
      <c r="AI4291" s="11">
        <f t="shared" si="1033"/>
        <v>22.90862290862291</v>
      </c>
      <c r="AJ4291" s="11">
        <f t="shared" si="1034"/>
        <v>19.090909090909093</v>
      </c>
      <c r="AK4291" s="11">
        <f t="shared" si="1039"/>
        <v>0.22019464720194648</v>
      </c>
      <c r="AL4291" s="11">
        <f t="shared" si="1040"/>
        <v>2</v>
      </c>
      <c r="AM4291" s="11">
        <f t="shared" si="1041"/>
        <v>2.246636771300448</v>
      </c>
      <c r="AN4291" s="3">
        <f t="shared" ref="AN4291:AN4354" si="1045">IF(T4291="n/a","n/a",T4291/X4291)</f>
        <v>0.29716193656093487</v>
      </c>
      <c r="AO4291" s="3">
        <f t="shared" si="1042"/>
        <v>0.12687813021702837</v>
      </c>
      <c r="AP4291" s="3" t="s">
        <v>8</v>
      </c>
      <c r="AQ4291" s="124"/>
      <c r="AR4291" s="4"/>
      <c r="AS4291" s="3"/>
    </row>
    <row r="4292" spans="1:45" ht="15" customHeight="1">
      <c r="A4292" s="11">
        <v>1.9530000000000001</v>
      </c>
      <c r="B4292" s="32" t="s">
        <v>28</v>
      </c>
      <c r="C4292" s="17">
        <v>-18.97</v>
      </c>
      <c r="D4292" s="17">
        <v>117.62</v>
      </c>
      <c r="E4292" s="40" t="s">
        <v>29</v>
      </c>
      <c r="F4292" s="18">
        <v>-43.2</v>
      </c>
      <c r="G4292" s="17">
        <v>-39.1</v>
      </c>
      <c r="H4292" s="17">
        <v>-36.1</v>
      </c>
      <c r="I4292" s="17">
        <v>-31.8</v>
      </c>
      <c r="J4292" s="17">
        <v>-26.8</v>
      </c>
      <c r="K4292" s="30">
        <v>-22.4</v>
      </c>
      <c r="L4292" s="10">
        <f t="shared" si="1044"/>
        <v>-18.97</v>
      </c>
      <c r="M4292" s="52" t="str">
        <f t="shared" si="1032"/>
        <v>low latitude</v>
      </c>
      <c r="N4292" s="83" t="s">
        <v>8</v>
      </c>
      <c r="O4292" s="34" t="s">
        <v>8</v>
      </c>
      <c r="P4292" s="34" t="s">
        <v>8</v>
      </c>
      <c r="Q4292" s="34" t="s">
        <v>8</v>
      </c>
      <c r="R4292" s="34" t="s">
        <v>8</v>
      </c>
      <c r="S4292" s="42" t="s">
        <v>8</v>
      </c>
      <c r="T4292" s="10">
        <v>0.17899999999999999</v>
      </c>
      <c r="U4292" s="11">
        <v>6.4000000000000001E-2</v>
      </c>
      <c r="V4292" s="11">
        <v>7.1999999999999995E-2</v>
      </c>
      <c r="W4292" s="11">
        <v>3.5999999999999997E-2</v>
      </c>
      <c r="X4292" s="11">
        <v>0.61299999999999999</v>
      </c>
      <c r="Y4292" s="12">
        <v>3.5999999999999997E-2</v>
      </c>
      <c r="Z4292" s="10">
        <f t="shared" si="1035"/>
        <v>0.69230769230769218</v>
      </c>
      <c r="AA4292" s="11">
        <f t="shared" si="1036"/>
        <v>-0.37819595047628057</v>
      </c>
      <c r="AB4292" s="11">
        <f t="shared" si="1043"/>
        <v>-0.15970084286751199</v>
      </c>
      <c r="AC4292" s="11">
        <f t="shared" si="1037"/>
        <v>21.371773342851061</v>
      </c>
      <c r="AD4292" s="9">
        <f t="shared" si="1038"/>
        <v>27.676462347862181</v>
      </c>
      <c r="AE4292" s="10">
        <v>21.285990555263901</v>
      </c>
      <c r="AF4292" s="11">
        <v>27.8934106167331</v>
      </c>
      <c r="AG4292" s="12">
        <v>35.135240206279498</v>
      </c>
      <c r="AH4292" s="10">
        <v>0.153</v>
      </c>
      <c r="AI4292" s="11">
        <f t="shared" si="1033"/>
        <v>22.6010101010101</v>
      </c>
      <c r="AJ4292" s="11">
        <f t="shared" si="1034"/>
        <v>16.744186046511629</v>
      </c>
      <c r="AK4292" s="11">
        <f t="shared" si="1039"/>
        <v>0.20950060901339829</v>
      </c>
      <c r="AL4292" s="11">
        <f t="shared" si="1040"/>
        <v>2</v>
      </c>
      <c r="AM4292" s="11">
        <f t="shared" si="1041"/>
        <v>2.2115384615384612</v>
      </c>
      <c r="AN4292" s="3">
        <f t="shared" si="1045"/>
        <v>0.29200652528548121</v>
      </c>
      <c r="AO4292" s="3">
        <f t="shared" si="1042"/>
        <v>0.11745513866231647</v>
      </c>
      <c r="AP4292" s="3" t="s">
        <v>8</v>
      </c>
      <c r="AQ4292" s="124"/>
      <c r="AR4292" s="4"/>
      <c r="AS4292" s="3"/>
    </row>
    <row r="4293" spans="1:45" ht="15" customHeight="1">
      <c r="A4293" s="11">
        <v>1.9570000000000001</v>
      </c>
      <c r="B4293" s="32" t="s">
        <v>28</v>
      </c>
      <c r="C4293" s="17">
        <v>-18.97</v>
      </c>
      <c r="D4293" s="17">
        <v>117.62</v>
      </c>
      <c r="E4293" s="40" t="s">
        <v>29</v>
      </c>
      <c r="F4293" s="18">
        <v>-43.2</v>
      </c>
      <c r="G4293" s="17">
        <v>-39.1</v>
      </c>
      <c r="H4293" s="17">
        <v>-36.1</v>
      </c>
      <c r="I4293" s="17">
        <v>-31.8</v>
      </c>
      <c r="J4293" s="17">
        <v>-26.8</v>
      </c>
      <c r="K4293" s="30">
        <v>-22.4</v>
      </c>
      <c r="L4293" s="10">
        <f t="shared" si="1044"/>
        <v>-18.97</v>
      </c>
      <c r="M4293" s="52" t="str">
        <f t="shared" si="1032"/>
        <v>low latitude</v>
      </c>
      <c r="N4293" s="83" t="s">
        <v>8</v>
      </c>
      <c r="O4293" s="34" t="s">
        <v>8</v>
      </c>
      <c r="P4293" s="34" t="s">
        <v>8</v>
      </c>
      <c r="Q4293" s="34" t="s">
        <v>8</v>
      </c>
      <c r="R4293" s="34" t="s">
        <v>8</v>
      </c>
      <c r="S4293" s="42" t="s">
        <v>8</v>
      </c>
      <c r="T4293" s="10">
        <v>0.192</v>
      </c>
      <c r="U4293" s="11">
        <v>6.5000000000000002E-2</v>
      </c>
      <c r="V4293" s="11">
        <v>6.8000000000000005E-2</v>
      </c>
      <c r="W4293" s="11">
        <v>3.2000000000000001E-2</v>
      </c>
      <c r="X4293" s="11">
        <v>0.61199999999999999</v>
      </c>
      <c r="Y4293" s="12">
        <v>3.1E-2</v>
      </c>
      <c r="Z4293" s="10">
        <f t="shared" si="1035"/>
        <v>0.66836734693877553</v>
      </c>
      <c r="AA4293" s="11">
        <f t="shared" si="1036"/>
        <v>-0.38497503150766998</v>
      </c>
      <c r="AB4293" s="11">
        <f t="shared" si="1043"/>
        <v>-0.17498477570071178</v>
      </c>
      <c r="AC4293" s="11">
        <f t="shared" si="1037"/>
        <v>20.914185373232275</v>
      </c>
      <c r="AD4293" s="9">
        <f t="shared" si="1038"/>
        <v>26.631041342071313</v>
      </c>
      <c r="AE4293" s="10">
        <v>19.912671873286602</v>
      </c>
      <c r="AF4293" s="11">
        <v>26.466770446884802</v>
      </c>
      <c r="AG4293" s="12">
        <v>33.316408999824702</v>
      </c>
      <c r="AH4293" s="10">
        <v>0.14199999999999999</v>
      </c>
      <c r="AI4293" s="11">
        <f t="shared" si="1033"/>
        <v>23.880597014925371</v>
      </c>
      <c r="AJ4293" s="11">
        <f t="shared" si="1034"/>
        <v>13.901345291479819</v>
      </c>
      <c r="AK4293" s="11">
        <f t="shared" si="1039"/>
        <v>0.2042079207920792</v>
      </c>
      <c r="AL4293" s="11">
        <f t="shared" si="1040"/>
        <v>2.125</v>
      </c>
      <c r="AM4293" s="11">
        <f t="shared" si="1041"/>
        <v>2.1479591836734695</v>
      </c>
      <c r="AN4293" s="3">
        <f t="shared" si="1045"/>
        <v>0.31372549019607843</v>
      </c>
      <c r="AO4293" s="3">
        <f t="shared" si="1042"/>
        <v>0.11111111111111112</v>
      </c>
      <c r="AP4293" s="3" t="s">
        <v>8</v>
      </c>
      <c r="AQ4293" s="124"/>
      <c r="AR4293" s="4"/>
      <c r="AS4293" s="3"/>
    </row>
    <row r="4294" spans="1:45" ht="15" customHeight="1">
      <c r="A4294" s="11">
        <v>1.962</v>
      </c>
      <c r="B4294" s="32" t="s">
        <v>28</v>
      </c>
      <c r="C4294" s="17">
        <v>-18.97</v>
      </c>
      <c r="D4294" s="17">
        <v>117.62</v>
      </c>
      <c r="E4294" s="40" t="s">
        <v>29</v>
      </c>
      <c r="F4294" s="18">
        <v>-43.2</v>
      </c>
      <c r="G4294" s="17">
        <v>-39.1</v>
      </c>
      <c r="H4294" s="17">
        <v>-36.1</v>
      </c>
      <c r="I4294" s="17">
        <v>-31.8</v>
      </c>
      <c r="J4294" s="17">
        <v>-26.8</v>
      </c>
      <c r="K4294" s="30">
        <v>-22.4</v>
      </c>
      <c r="L4294" s="10">
        <f t="shared" si="1044"/>
        <v>-18.97</v>
      </c>
      <c r="M4294" s="52" t="str">
        <f t="shared" si="1032"/>
        <v>low latitude</v>
      </c>
      <c r="N4294" s="83" t="s">
        <v>8</v>
      </c>
      <c r="O4294" s="34" t="s">
        <v>8</v>
      </c>
      <c r="P4294" s="34" t="s">
        <v>8</v>
      </c>
      <c r="Q4294" s="34" t="s">
        <v>8</v>
      </c>
      <c r="R4294" s="34" t="s">
        <v>8</v>
      </c>
      <c r="S4294" s="42" t="s">
        <v>8</v>
      </c>
      <c r="T4294" s="10">
        <v>0.17299999999999999</v>
      </c>
      <c r="U4294" s="11">
        <v>6.6000000000000003E-2</v>
      </c>
      <c r="V4294" s="11">
        <v>7.5999999999999998E-2</v>
      </c>
      <c r="W4294" s="11">
        <v>3.4000000000000002E-2</v>
      </c>
      <c r="X4294" s="11">
        <v>0.60699999999999998</v>
      </c>
      <c r="Y4294" s="12">
        <v>4.3999999999999997E-2</v>
      </c>
      <c r="Z4294" s="10">
        <f t="shared" si="1035"/>
        <v>0.69999999999999984</v>
      </c>
      <c r="AA4294" s="11">
        <f t="shared" si="1036"/>
        <v>-0.36469907553335851</v>
      </c>
      <c r="AB4294" s="11">
        <f t="shared" si="1043"/>
        <v>-0.15490195998574327</v>
      </c>
      <c r="AC4294" s="11">
        <f t="shared" si="1037"/>
        <v>22.282812401498298</v>
      </c>
      <c r="AD4294" s="9">
        <f t="shared" si="1038"/>
        <v>28.00470593697516</v>
      </c>
      <c r="AE4294" s="10">
        <v>21.7696140500328</v>
      </c>
      <c r="AF4294" s="11">
        <v>28.357595216198501</v>
      </c>
      <c r="AG4294" s="12">
        <v>35.680808250262899</v>
      </c>
      <c r="AH4294" s="10">
        <v>0.13600000000000001</v>
      </c>
      <c r="AI4294" s="11">
        <f t="shared" si="1033"/>
        <v>22.179487179487179</v>
      </c>
      <c r="AJ4294" s="11">
        <f t="shared" si="1034"/>
        <v>20.276497695852534</v>
      </c>
      <c r="AK4294" s="11">
        <f t="shared" si="1039"/>
        <v>0.21281741233373641</v>
      </c>
      <c r="AL4294" s="11">
        <f t="shared" si="1040"/>
        <v>2.2352941176470584</v>
      </c>
      <c r="AM4294" s="11">
        <f t="shared" si="1041"/>
        <v>2.2545454545454544</v>
      </c>
      <c r="AN4294" s="3">
        <f t="shared" si="1045"/>
        <v>0.28500823723228996</v>
      </c>
      <c r="AO4294" s="3">
        <f t="shared" si="1042"/>
        <v>0.12520593080724876</v>
      </c>
      <c r="AP4294" s="3" t="s">
        <v>8</v>
      </c>
      <c r="AQ4294" s="124"/>
      <c r="AR4294" s="4"/>
      <c r="AS4294" s="3"/>
    </row>
    <row r="4295" spans="1:45" ht="15" customHeight="1">
      <c r="A4295" s="11">
        <v>1.966</v>
      </c>
      <c r="B4295" s="32" t="s">
        <v>28</v>
      </c>
      <c r="C4295" s="17">
        <v>-18.97</v>
      </c>
      <c r="D4295" s="17">
        <v>117.62</v>
      </c>
      <c r="E4295" s="40" t="s">
        <v>29</v>
      </c>
      <c r="F4295" s="18">
        <v>-43.2</v>
      </c>
      <c r="G4295" s="17">
        <v>-39.1</v>
      </c>
      <c r="H4295" s="17">
        <v>-36.1</v>
      </c>
      <c r="I4295" s="17">
        <v>-31.8</v>
      </c>
      <c r="J4295" s="17">
        <v>-26.8</v>
      </c>
      <c r="K4295" s="30">
        <v>-22.4</v>
      </c>
      <c r="L4295" s="10">
        <f t="shared" si="1044"/>
        <v>-18.97</v>
      </c>
      <c r="M4295" s="52" t="str">
        <f t="shared" si="1032"/>
        <v>low latitude</v>
      </c>
      <c r="N4295" s="83" t="s">
        <v>8</v>
      </c>
      <c r="O4295" s="34" t="s">
        <v>8</v>
      </c>
      <c r="P4295" s="34" t="s">
        <v>8</v>
      </c>
      <c r="Q4295" s="34" t="s">
        <v>8</v>
      </c>
      <c r="R4295" s="34" t="s">
        <v>8</v>
      </c>
      <c r="S4295" s="42" t="s">
        <v>8</v>
      </c>
      <c r="T4295" s="10">
        <v>0.16200000000000001</v>
      </c>
      <c r="U4295" s="11">
        <v>6.0999999999999999E-2</v>
      </c>
      <c r="V4295" s="11">
        <v>7.2999999999999995E-2</v>
      </c>
      <c r="W4295" s="11">
        <v>3.4000000000000002E-2</v>
      </c>
      <c r="X4295" s="11">
        <v>0.628</v>
      </c>
      <c r="Y4295" s="12">
        <v>4.2999999999999997E-2</v>
      </c>
      <c r="Z4295" s="10">
        <f t="shared" si="1035"/>
        <v>0.71090047393364919</v>
      </c>
      <c r="AA4295" s="11">
        <f t="shared" si="1036"/>
        <v>-0.361986421605407</v>
      </c>
      <c r="AB4295" s="11">
        <f t="shared" si="1043"/>
        <v>-0.14819119624201149</v>
      </c>
      <c r="AC4295" s="11">
        <f t="shared" si="1037"/>
        <v>22.465916541635025</v>
      </c>
      <c r="AD4295" s="9">
        <f t="shared" si="1038"/>
        <v>28.463722177046414</v>
      </c>
      <c r="AE4295" s="10">
        <v>22.4158360080704</v>
      </c>
      <c r="AF4295" s="11">
        <v>29.028079928680398</v>
      </c>
      <c r="AG4295" s="12">
        <v>36.536139779097901</v>
      </c>
      <c r="AH4295" s="10">
        <v>0.128</v>
      </c>
      <c r="AI4295" s="11">
        <f t="shared" si="1033"/>
        <v>20.506329113924053</v>
      </c>
      <c r="AJ4295" s="11">
        <f t="shared" si="1034"/>
        <v>20.975609756097558</v>
      </c>
      <c r="AK4295" s="11">
        <f t="shared" si="1039"/>
        <v>0.20023837902264599</v>
      </c>
      <c r="AL4295" s="11">
        <f t="shared" si="1040"/>
        <v>2.1470588235294117</v>
      </c>
      <c r="AM4295" s="11">
        <f t="shared" si="1041"/>
        <v>2.2796208530805684</v>
      </c>
      <c r="AN4295" s="3">
        <f t="shared" si="1045"/>
        <v>0.25796178343949044</v>
      </c>
      <c r="AO4295" s="3">
        <f t="shared" si="1042"/>
        <v>0.1162420382165605</v>
      </c>
      <c r="AP4295" s="3" t="s">
        <v>8</v>
      </c>
      <c r="AQ4295" s="124"/>
      <c r="AR4295" s="4"/>
      <c r="AS4295" s="3"/>
    </row>
    <row r="4296" spans="1:45" ht="15" customHeight="1">
      <c r="A4296" s="11">
        <v>1.972</v>
      </c>
      <c r="B4296" s="32" t="s">
        <v>28</v>
      </c>
      <c r="C4296" s="17">
        <v>-18.97</v>
      </c>
      <c r="D4296" s="17">
        <v>117.62</v>
      </c>
      <c r="E4296" s="40" t="s">
        <v>29</v>
      </c>
      <c r="F4296" s="18">
        <v>-43.2</v>
      </c>
      <c r="G4296" s="17">
        <v>-39.1</v>
      </c>
      <c r="H4296" s="17">
        <v>-36.1</v>
      </c>
      <c r="I4296" s="17">
        <v>-31.8</v>
      </c>
      <c r="J4296" s="17">
        <v>-26.8</v>
      </c>
      <c r="K4296" s="30">
        <v>-22.4</v>
      </c>
      <c r="L4296" s="10">
        <f t="shared" si="1044"/>
        <v>-18.97</v>
      </c>
      <c r="M4296" s="52" t="str">
        <f t="shared" si="1032"/>
        <v>low latitude</v>
      </c>
      <c r="N4296" s="83" t="s">
        <v>8</v>
      </c>
      <c r="O4296" s="34" t="s">
        <v>8</v>
      </c>
      <c r="P4296" s="34" t="s">
        <v>8</v>
      </c>
      <c r="Q4296" s="34" t="s">
        <v>8</v>
      </c>
      <c r="R4296" s="34" t="s">
        <v>8</v>
      </c>
      <c r="S4296" s="42" t="s">
        <v>8</v>
      </c>
      <c r="T4296" s="10">
        <v>0.152</v>
      </c>
      <c r="U4296" s="11">
        <v>6.0999999999999999E-2</v>
      </c>
      <c r="V4296" s="11">
        <v>7.2999999999999995E-2</v>
      </c>
      <c r="W4296" s="11">
        <v>3.4000000000000002E-2</v>
      </c>
      <c r="X4296" s="11">
        <v>0.63300000000000001</v>
      </c>
      <c r="Y4296" s="12">
        <v>4.8000000000000001E-2</v>
      </c>
      <c r="Z4296" s="10">
        <f t="shared" si="1035"/>
        <v>0.71759259259259245</v>
      </c>
      <c r="AA4296" s="11">
        <f t="shared" si="1036"/>
        <v>-0.361986421605407</v>
      </c>
      <c r="AB4296" s="11">
        <f t="shared" si="1043"/>
        <v>-0.14412205298063949</v>
      </c>
      <c r="AC4296" s="11">
        <f t="shared" si="1037"/>
        <v>22.465916541635025</v>
      </c>
      <c r="AD4296" s="9">
        <f t="shared" si="1038"/>
        <v>28.742051576124261</v>
      </c>
      <c r="AE4296" s="10">
        <v>22.862838527848002</v>
      </c>
      <c r="AF4296" s="11">
        <v>29.418614835123002</v>
      </c>
      <c r="AG4296" s="12">
        <v>36.938592164032201</v>
      </c>
      <c r="AH4296" s="10">
        <v>0.123</v>
      </c>
      <c r="AI4296" s="11">
        <f t="shared" si="1033"/>
        <v>19.363057324840764</v>
      </c>
      <c r="AJ4296" s="11">
        <f t="shared" si="1034"/>
        <v>24</v>
      </c>
      <c r="AK4296" s="11">
        <f t="shared" si="1039"/>
        <v>0.19787985865724381</v>
      </c>
      <c r="AL4296" s="11">
        <f t="shared" si="1040"/>
        <v>2.1470588235294117</v>
      </c>
      <c r="AM4296" s="11">
        <f t="shared" si="1041"/>
        <v>2.3194444444444442</v>
      </c>
      <c r="AN4296" s="3">
        <f t="shared" si="1045"/>
        <v>0.24012638230647709</v>
      </c>
      <c r="AO4296" s="3">
        <f t="shared" si="1042"/>
        <v>0.11532385466034754</v>
      </c>
      <c r="AP4296" s="3" t="s">
        <v>8</v>
      </c>
      <c r="AQ4296" s="124"/>
      <c r="AR4296" s="4"/>
      <c r="AS4296" s="3"/>
    </row>
    <row r="4297" spans="1:45" ht="15" customHeight="1">
      <c r="A4297" s="11">
        <v>1.976</v>
      </c>
      <c r="B4297" s="32" t="s">
        <v>28</v>
      </c>
      <c r="C4297" s="17">
        <v>-18.97</v>
      </c>
      <c r="D4297" s="17">
        <v>117.62</v>
      </c>
      <c r="E4297" s="40" t="s">
        <v>29</v>
      </c>
      <c r="F4297" s="18">
        <v>-43.2</v>
      </c>
      <c r="G4297" s="17">
        <v>-39.1</v>
      </c>
      <c r="H4297" s="17">
        <v>-36.1</v>
      </c>
      <c r="I4297" s="17">
        <v>-31.8</v>
      </c>
      <c r="J4297" s="17">
        <v>-26.8</v>
      </c>
      <c r="K4297" s="30">
        <v>-22.4</v>
      </c>
      <c r="L4297" s="10">
        <f t="shared" si="1044"/>
        <v>-18.97</v>
      </c>
      <c r="M4297" s="52" t="str">
        <f t="shared" si="1032"/>
        <v>low latitude</v>
      </c>
      <c r="N4297" s="83" t="s">
        <v>8</v>
      </c>
      <c r="O4297" s="34" t="s">
        <v>8</v>
      </c>
      <c r="P4297" s="34" t="s">
        <v>8</v>
      </c>
      <c r="Q4297" s="34" t="s">
        <v>8</v>
      </c>
      <c r="R4297" s="34" t="s">
        <v>8</v>
      </c>
      <c r="S4297" s="42" t="s">
        <v>8</v>
      </c>
      <c r="T4297" s="10">
        <v>0.16</v>
      </c>
      <c r="U4297" s="11">
        <v>6.3E-2</v>
      </c>
      <c r="V4297" s="11">
        <v>7.4999999999999997E-2</v>
      </c>
      <c r="W4297" s="11">
        <v>3.5000000000000003E-2</v>
      </c>
      <c r="X4297" s="11">
        <v>0.622</v>
      </c>
      <c r="Y4297" s="12">
        <v>4.4999999999999998E-2</v>
      </c>
      <c r="Z4297" s="10">
        <f t="shared" si="1035"/>
        <v>0.71100917431192656</v>
      </c>
      <c r="AA4297" s="11">
        <f t="shared" si="1036"/>
        <v>-0.36298483973709544</v>
      </c>
      <c r="AB4297" s="11">
        <f t="shared" si="1043"/>
        <v>-0.14812479543431337</v>
      </c>
      <c r="AC4297" s="11">
        <f t="shared" si="1037"/>
        <v>22.398523317746058</v>
      </c>
      <c r="AD4297" s="9">
        <f t="shared" si="1038"/>
        <v>28.468263992292968</v>
      </c>
      <c r="AE4297" s="10">
        <v>22.427712571573998</v>
      </c>
      <c r="AF4297" s="11">
        <v>29.0281789687456</v>
      </c>
      <c r="AG4297" s="12">
        <v>36.512223782621199</v>
      </c>
      <c r="AH4297" s="10">
        <v>0.13400000000000001</v>
      </c>
      <c r="AI4297" s="11">
        <f t="shared" si="1033"/>
        <v>20.460358056265985</v>
      </c>
      <c r="AJ4297" s="11">
        <f t="shared" si="1034"/>
        <v>21.95121951219512</v>
      </c>
      <c r="AK4297" s="11">
        <f t="shared" si="1039"/>
        <v>0.20595238095238094</v>
      </c>
      <c r="AL4297" s="11">
        <f t="shared" si="1040"/>
        <v>2.1428571428571428</v>
      </c>
      <c r="AM4297" s="11">
        <f t="shared" si="1041"/>
        <v>2.2844036697247705</v>
      </c>
      <c r="AN4297" s="3">
        <f t="shared" si="1045"/>
        <v>0.25723472668810288</v>
      </c>
      <c r="AO4297" s="3">
        <f t="shared" si="1042"/>
        <v>0.12057877813504823</v>
      </c>
      <c r="AP4297" s="3" t="s">
        <v>8</v>
      </c>
      <c r="AQ4297" s="124"/>
      <c r="AR4297" s="4"/>
      <c r="AS4297" s="3"/>
    </row>
    <row r="4298" spans="1:45" ht="15" customHeight="1">
      <c r="A4298" s="11">
        <v>1.9810000000000001</v>
      </c>
      <c r="B4298" s="32" t="s">
        <v>28</v>
      </c>
      <c r="C4298" s="17">
        <v>-18.97</v>
      </c>
      <c r="D4298" s="17">
        <v>117.62</v>
      </c>
      <c r="E4298" s="40" t="s">
        <v>29</v>
      </c>
      <c r="F4298" s="18">
        <v>-43.2</v>
      </c>
      <c r="G4298" s="17">
        <v>-39.1</v>
      </c>
      <c r="H4298" s="17">
        <v>-36.1</v>
      </c>
      <c r="I4298" s="17">
        <v>-31.8</v>
      </c>
      <c r="J4298" s="17">
        <v>-26.8</v>
      </c>
      <c r="K4298" s="30">
        <v>-22.4</v>
      </c>
      <c r="L4298" s="10">
        <f t="shared" si="1044"/>
        <v>-18.97</v>
      </c>
      <c r="M4298" s="52" t="str">
        <f t="shared" si="1032"/>
        <v>low latitude</v>
      </c>
      <c r="N4298" s="83" t="s">
        <v>8</v>
      </c>
      <c r="O4298" s="34" t="s">
        <v>8</v>
      </c>
      <c r="P4298" s="34" t="s">
        <v>8</v>
      </c>
      <c r="Q4298" s="34" t="s">
        <v>8</v>
      </c>
      <c r="R4298" s="34" t="s">
        <v>8</v>
      </c>
      <c r="S4298" s="42" t="s">
        <v>8</v>
      </c>
      <c r="T4298" s="10">
        <v>0.17299999999999999</v>
      </c>
      <c r="U4298" s="11">
        <v>6.3E-2</v>
      </c>
      <c r="V4298" s="11">
        <v>7.3999999999999996E-2</v>
      </c>
      <c r="W4298" s="11">
        <v>3.4000000000000002E-2</v>
      </c>
      <c r="X4298" s="11">
        <v>0.61299999999999999</v>
      </c>
      <c r="Y4298" s="12">
        <v>4.2000000000000003E-2</v>
      </c>
      <c r="Z4298" s="10">
        <f t="shared" si="1035"/>
        <v>0.70422535211267601</v>
      </c>
      <c r="AA4298" s="11">
        <f t="shared" si="1036"/>
        <v>-0.36376439066117772</v>
      </c>
      <c r="AB4298" s="11">
        <f t="shared" si="1043"/>
        <v>-0.15228834438305652</v>
      </c>
      <c r="AC4298" s="11">
        <f t="shared" si="1037"/>
        <v>22.345903630370504</v>
      </c>
      <c r="AD4298" s="9">
        <f t="shared" si="1038"/>
        <v>28.183477244198933</v>
      </c>
      <c r="AE4298" s="10">
        <v>22.056716056343401</v>
      </c>
      <c r="AF4298" s="11">
        <v>28.608801161664701</v>
      </c>
      <c r="AG4298" s="12">
        <v>35.967109795176498</v>
      </c>
      <c r="AH4298" s="10">
        <v>0.157</v>
      </c>
      <c r="AI4298" s="11">
        <f t="shared" si="1033"/>
        <v>22.010178117048344</v>
      </c>
      <c r="AJ4298" s="11">
        <f t="shared" si="1034"/>
        <v>19.534883720930235</v>
      </c>
      <c r="AK4298" s="11">
        <f t="shared" si="1039"/>
        <v>0.20702179176755447</v>
      </c>
      <c r="AL4298" s="11">
        <f t="shared" si="1040"/>
        <v>2.1764705882352939</v>
      </c>
      <c r="AM4298" s="11">
        <f t="shared" si="1041"/>
        <v>2.2582159624413141</v>
      </c>
      <c r="AN4298" s="3">
        <f t="shared" si="1045"/>
        <v>0.28221859706362151</v>
      </c>
      <c r="AO4298" s="3">
        <f t="shared" si="1042"/>
        <v>0.12071778140293637</v>
      </c>
      <c r="AP4298" s="3" t="s">
        <v>8</v>
      </c>
      <c r="AQ4298" s="124"/>
      <c r="AR4298" s="4"/>
      <c r="AS4298" s="3"/>
    </row>
    <row r="4299" spans="1:45" ht="15" customHeight="1">
      <c r="A4299" s="11">
        <v>1.984</v>
      </c>
      <c r="B4299" s="32" t="s">
        <v>28</v>
      </c>
      <c r="C4299" s="17">
        <v>-18.97</v>
      </c>
      <c r="D4299" s="17">
        <v>117.62</v>
      </c>
      <c r="E4299" s="40" t="s">
        <v>29</v>
      </c>
      <c r="F4299" s="18">
        <v>-43.2</v>
      </c>
      <c r="G4299" s="17">
        <v>-39.1</v>
      </c>
      <c r="H4299" s="17">
        <v>-36.1</v>
      </c>
      <c r="I4299" s="17">
        <v>-31.8</v>
      </c>
      <c r="J4299" s="17">
        <v>-26.8</v>
      </c>
      <c r="K4299" s="30">
        <v>-22.4</v>
      </c>
      <c r="L4299" s="10">
        <f t="shared" si="1044"/>
        <v>-18.97</v>
      </c>
      <c r="M4299" s="52" t="str">
        <f t="shared" si="1032"/>
        <v>low latitude</v>
      </c>
      <c r="N4299" s="83" t="s">
        <v>8</v>
      </c>
      <c r="O4299" s="34" t="s">
        <v>8</v>
      </c>
      <c r="P4299" s="34" t="s">
        <v>8</v>
      </c>
      <c r="Q4299" s="34" t="s">
        <v>8</v>
      </c>
      <c r="R4299" s="34" t="s">
        <v>8</v>
      </c>
      <c r="S4299" s="42" t="s">
        <v>8</v>
      </c>
      <c r="T4299" s="10">
        <v>0.23100000000000001</v>
      </c>
      <c r="U4299" s="11">
        <v>7.3999999999999996E-2</v>
      </c>
      <c r="V4299" s="11">
        <v>7.3999999999999996E-2</v>
      </c>
      <c r="W4299" s="11">
        <v>3.4000000000000002E-2</v>
      </c>
      <c r="X4299" s="11">
        <v>0.55400000000000005</v>
      </c>
      <c r="Y4299" s="12">
        <v>3.3000000000000002E-2</v>
      </c>
      <c r="Z4299" s="10">
        <f t="shared" si="1035"/>
        <v>0.65581395348837213</v>
      </c>
      <c r="AA4299" s="11">
        <f t="shared" si="1036"/>
        <v>-0.3908396682540986</v>
      </c>
      <c r="AB4299" s="11">
        <f t="shared" si="1043"/>
        <v>-0.1832193472602254</v>
      </c>
      <c r="AC4299" s="11">
        <f t="shared" si="1037"/>
        <v>20.518322392848344</v>
      </c>
      <c r="AD4299" s="9">
        <f t="shared" si="1038"/>
        <v>26.067796647400584</v>
      </c>
      <c r="AE4299" s="10">
        <v>19.2129885697635</v>
      </c>
      <c r="AF4299" s="11">
        <v>25.694494324108401</v>
      </c>
      <c r="AG4299" s="12">
        <v>32.399940509930502</v>
      </c>
      <c r="AH4299" s="10">
        <v>0.20100000000000001</v>
      </c>
      <c r="AI4299" s="11">
        <f t="shared" si="1033"/>
        <v>29.426751592356688</v>
      </c>
      <c r="AJ4299" s="11">
        <f t="shared" si="1034"/>
        <v>12.5</v>
      </c>
      <c r="AK4299" s="11">
        <f t="shared" si="1039"/>
        <v>0.23667100130039009</v>
      </c>
      <c r="AL4299" s="11">
        <f t="shared" si="1040"/>
        <v>2.1764705882352939</v>
      </c>
      <c r="AM4299" s="11">
        <f t="shared" si="1041"/>
        <v>2.1209302325581394</v>
      </c>
      <c r="AN4299" s="3">
        <f t="shared" si="1045"/>
        <v>0.41696750902527074</v>
      </c>
      <c r="AO4299" s="3">
        <f t="shared" si="1042"/>
        <v>0.13357400722021659</v>
      </c>
      <c r="AP4299" s="3" t="s">
        <v>8</v>
      </c>
      <c r="AQ4299" s="124"/>
      <c r="AR4299" s="4"/>
      <c r="AS4299" s="3"/>
    </row>
    <row r="4300" spans="1:45" ht="15" customHeight="1">
      <c r="A4300" s="11">
        <v>1.99</v>
      </c>
      <c r="B4300" s="32" t="s">
        <v>28</v>
      </c>
      <c r="C4300" s="17">
        <v>-18.97</v>
      </c>
      <c r="D4300" s="17">
        <v>117.62</v>
      </c>
      <c r="E4300" s="40" t="s">
        <v>29</v>
      </c>
      <c r="F4300" s="18">
        <v>-43.2</v>
      </c>
      <c r="G4300" s="17">
        <v>-39.1</v>
      </c>
      <c r="H4300" s="17">
        <v>-36.1</v>
      </c>
      <c r="I4300" s="17">
        <v>-31.8</v>
      </c>
      <c r="J4300" s="17">
        <v>-26.8</v>
      </c>
      <c r="K4300" s="30">
        <v>-22.4</v>
      </c>
      <c r="L4300" s="10">
        <f t="shared" si="1044"/>
        <v>-18.97</v>
      </c>
      <c r="M4300" s="52" t="str">
        <f t="shared" si="1032"/>
        <v>low latitude</v>
      </c>
      <c r="N4300" s="83" t="s">
        <v>8</v>
      </c>
      <c r="O4300" s="34" t="s">
        <v>8</v>
      </c>
      <c r="P4300" s="34" t="s">
        <v>8</v>
      </c>
      <c r="Q4300" s="34" t="s">
        <v>8</v>
      </c>
      <c r="R4300" s="34" t="s">
        <v>8</v>
      </c>
      <c r="S4300" s="42" t="s">
        <v>8</v>
      </c>
      <c r="T4300" s="10">
        <v>0.21299999999999999</v>
      </c>
      <c r="U4300" s="11">
        <v>6.9000000000000006E-2</v>
      </c>
      <c r="V4300" s="11">
        <v>7.0999999999999994E-2</v>
      </c>
      <c r="W4300" s="11">
        <v>3.3000000000000002E-2</v>
      </c>
      <c r="X4300" s="11">
        <v>0.58299999999999996</v>
      </c>
      <c r="Y4300" s="12">
        <v>0.03</v>
      </c>
      <c r="Z4300" s="10">
        <f t="shared" si="1035"/>
        <v>0.66009852216748766</v>
      </c>
      <c r="AA4300" s="11">
        <f t="shared" si="1036"/>
        <v>-0.38678775440972024</v>
      </c>
      <c r="AB4300" s="11">
        <f t="shared" si="1043"/>
        <v>-0.1803912395484053</v>
      </c>
      <c r="AC4300" s="11">
        <f t="shared" si="1037"/>
        <v>20.791826577343883</v>
      </c>
      <c r="AD4300" s="9">
        <f t="shared" si="1038"/>
        <v>26.261239214889077</v>
      </c>
      <c r="AE4300" s="10">
        <v>19.480021370363001</v>
      </c>
      <c r="AF4300" s="11">
        <v>25.939812838572902</v>
      </c>
      <c r="AG4300" s="12">
        <v>32.703708788673801</v>
      </c>
      <c r="AH4300" s="10">
        <v>0.14499999999999999</v>
      </c>
      <c r="AI4300" s="11">
        <f t="shared" si="1033"/>
        <v>26.758793969849247</v>
      </c>
      <c r="AJ4300" s="11">
        <f t="shared" si="1034"/>
        <v>12.345679012345679</v>
      </c>
      <c r="AK4300" s="11">
        <f t="shared" si="1039"/>
        <v>0.22010178117048346</v>
      </c>
      <c r="AL4300" s="11">
        <f t="shared" si="1040"/>
        <v>2.1515151515151514</v>
      </c>
      <c r="AM4300" s="11">
        <f t="shared" si="1041"/>
        <v>2.1182266009852215</v>
      </c>
      <c r="AN4300" s="3">
        <f t="shared" si="1045"/>
        <v>0.36535162950257294</v>
      </c>
      <c r="AO4300" s="3">
        <f t="shared" si="1042"/>
        <v>0.12178387650085763</v>
      </c>
      <c r="AP4300" s="3" t="s">
        <v>8</v>
      </c>
      <c r="AQ4300" s="124"/>
      <c r="AR4300" s="4"/>
      <c r="AS4300" s="3"/>
    </row>
    <row r="4301" spans="1:45" ht="15" customHeight="1">
      <c r="A4301" s="11">
        <v>1.994</v>
      </c>
      <c r="B4301" s="32" t="s">
        <v>28</v>
      </c>
      <c r="C4301" s="17">
        <v>-18.97</v>
      </c>
      <c r="D4301" s="17">
        <v>117.62</v>
      </c>
      <c r="E4301" s="40" t="s">
        <v>29</v>
      </c>
      <c r="F4301" s="18">
        <v>-43.2</v>
      </c>
      <c r="G4301" s="17">
        <v>-39.1</v>
      </c>
      <c r="H4301" s="17">
        <v>-36.1</v>
      </c>
      <c r="I4301" s="17">
        <v>-31.8</v>
      </c>
      <c r="J4301" s="17">
        <v>-26.8</v>
      </c>
      <c r="K4301" s="30">
        <v>-22.4</v>
      </c>
      <c r="L4301" s="10">
        <f t="shared" si="1044"/>
        <v>-18.97</v>
      </c>
      <c r="M4301" s="52" t="str">
        <f t="shared" si="1032"/>
        <v>low latitude</v>
      </c>
      <c r="N4301" s="83" t="s">
        <v>8</v>
      </c>
      <c r="O4301" s="34" t="s">
        <v>8</v>
      </c>
      <c r="P4301" s="34" t="s">
        <v>8</v>
      </c>
      <c r="Q4301" s="34" t="s">
        <v>8</v>
      </c>
      <c r="R4301" s="34" t="s">
        <v>8</v>
      </c>
      <c r="S4301" s="42" t="s">
        <v>8</v>
      </c>
      <c r="T4301" s="10">
        <v>0.186</v>
      </c>
      <c r="U4301" s="11">
        <v>6.4000000000000001E-2</v>
      </c>
      <c r="V4301" s="11">
        <v>6.9000000000000006E-2</v>
      </c>
      <c r="W4301" s="11">
        <v>3.1E-2</v>
      </c>
      <c r="X4301" s="11">
        <v>0.61699999999999999</v>
      </c>
      <c r="Y4301" s="12">
        <v>3.3000000000000002E-2</v>
      </c>
      <c r="Z4301" s="10">
        <f t="shared" si="1035"/>
        <v>0.67512690355329952</v>
      </c>
      <c r="AA4301" s="11">
        <f t="shared" si="1036"/>
        <v>-0.37599475731044252</v>
      </c>
      <c r="AB4301" s="11">
        <f t="shared" si="1043"/>
        <v>-0.17061458519450712</v>
      </c>
      <c r="AC4301" s="11">
        <f t="shared" si="1037"/>
        <v>21.52035388154513</v>
      </c>
      <c r="AD4301" s="9">
        <f t="shared" si="1038"/>
        <v>26.929962372695712</v>
      </c>
      <c r="AE4301" s="10">
        <v>20.378217304746499</v>
      </c>
      <c r="AF4301" s="11">
        <v>26.8343559830621</v>
      </c>
      <c r="AG4301" s="12">
        <v>33.819069221454399</v>
      </c>
      <c r="AH4301" s="10">
        <v>0.13300000000000001</v>
      </c>
      <c r="AI4301" s="11">
        <f t="shared" si="1033"/>
        <v>23.163138231631383</v>
      </c>
      <c r="AJ4301" s="11">
        <f t="shared" si="1034"/>
        <v>15.068493150684933</v>
      </c>
      <c r="AK4301" s="11">
        <f t="shared" si="1039"/>
        <v>0.20147420147420148</v>
      </c>
      <c r="AL4301" s="11">
        <f t="shared" si="1040"/>
        <v>2.2258064516129035</v>
      </c>
      <c r="AM4301" s="11">
        <f t="shared" si="1041"/>
        <v>2.1675126903553301</v>
      </c>
      <c r="AN4301" s="3">
        <f t="shared" si="1045"/>
        <v>0.30145867098865481</v>
      </c>
      <c r="AO4301" s="3">
        <f t="shared" si="1042"/>
        <v>0.11183144246353324</v>
      </c>
      <c r="AP4301" s="3" t="s">
        <v>8</v>
      </c>
      <c r="AQ4301" s="124"/>
      <c r="AR4301" s="4"/>
      <c r="AS4301" s="3"/>
    </row>
    <row r="4302" spans="1:45" ht="15" customHeight="1">
      <c r="A4302" s="11">
        <v>1.9990000000000001</v>
      </c>
      <c r="B4302" s="32" t="s">
        <v>28</v>
      </c>
      <c r="C4302" s="17">
        <v>-18.97</v>
      </c>
      <c r="D4302" s="17">
        <v>117.62</v>
      </c>
      <c r="E4302" s="40" t="s">
        <v>29</v>
      </c>
      <c r="F4302" s="18">
        <v>-43.2</v>
      </c>
      <c r="G4302" s="17">
        <v>-39.1</v>
      </c>
      <c r="H4302" s="17">
        <v>-36.1</v>
      </c>
      <c r="I4302" s="17">
        <v>-31.8</v>
      </c>
      <c r="J4302" s="17">
        <v>-26.8</v>
      </c>
      <c r="K4302" s="30">
        <v>-22.4</v>
      </c>
      <c r="L4302" s="10">
        <f t="shared" si="1044"/>
        <v>-18.97</v>
      </c>
      <c r="M4302" s="52" t="str">
        <f t="shared" si="1032"/>
        <v>low latitude</v>
      </c>
      <c r="N4302" s="83" t="s">
        <v>8</v>
      </c>
      <c r="O4302" s="34" t="s">
        <v>8</v>
      </c>
      <c r="P4302" s="34" t="s">
        <v>8</v>
      </c>
      <c r="Q4302" s="34" t="s">
        <v>8</v>
      </c>
      <c r="R4302" s="34" t="s">
        <v>8</v>
      </c>
      <c r="S4302" s="42" t="s">
        <v>8</v>
      </c>
      <c r="T4302" s="10">
        <v>0.18</v>
      </c>
      <c r="U4302" s="11">
        <v>6.6000000000000003E-2</v>
      </c>
      <c r="V4302" s="11">
        <v>6.9000000000000006E-2</v>
      </c>
      <c r="W4302" s="11">
        <v>3.3000000000000002E-2</v>
      </c>
      <c r="X4302" s="11">
        <v>0.61899999999999999</v>
      </c>
      <c r="Y4302" s="12">
        <v>3.3000000000000002E-2</v>
      </c>
      <c r="Z4302" s="10">
        <f t="shared" si="1035"/>
        <v>0.67164179104477617</v>
      </c>
      <c r="AA4302" s="11">
        <f t="shared" si="1036"/>
        <v>-0.38646019098860757</v>
      </c>
      <c r="AB4302" s="11">
        <f t="shared" si="1043"/>
        <v>-0.17286228892548272</v>
      </c>
      <c r="AC4302" s="11">
        <f t="shared" si="1037"/>
        <v>20.813937108268988</v>
      </c>
      <c r="AD4302" s="9">
        <f t="shared" si="1038"/>
        <v>26.776219437496984</v>
      </c>
      <c r="AE4302" s="10">
        <v>20.139802808590201</v>
      </c>
      <c r="AF4302" s="11">
        <v>26.6584103278622</v>
      </c>
      <c r="AG4302" s="12">
        <v>33.533660414663103</v>
      </c>
      <c r="AH4302" s="10">
        <v>0.126</v>
      </c>
      <c r="AI4302" s="11">
        <f t="shared" si="1033"/>
        <v>22.528160200250312</v>
      </c>
      <c r="AJ4302" s="11">
        <f t="shared" si="1034"/>
        <v>15.492957746478876</v>
      </c>
      <c r="AK4302" s="11">
        <f t="shared" si="1039"/>
        <v>0.20487804878048779</v>
      </c>
      <c r="AL4302" s="11">
        <f t="shared" si="1040"/>
        <v>2.0909090909090908</v>
      </c>
      <c r="AM4302" s="11">
        <f t="shared" si="1041"/>
        <v>2.1641791044776122</v>
      </c>
      <c r="AN4302" s="3">
        <f t="shared" si="1045"/>
        <v>0.29079159935379645</v>
      </c>
      <c r="AO4302" s="3">
        <f t="shared" si="1042"/>
        <v>0.11147011308562198</v>
      </c>
      <c r="AP4302" s="3" t="s">
        <v>8</v>
      </c>
      <c r="AQ4302" s="124"/>
      <c r="AR4302" s="4"/>
      <c r="AS4302" s="3"/>
    </row>
    <row r="4303" spans="1:45" ht="15" customHeight="1">
      <c r="A4303" s="11">
        <v>2.0030000000000001</v>
      </c>
      <c r="B4303" s="32" t="s">
        <v>28</v>
      </c>
      <c r="C4303" s="17">
        <v>-18.97</v>
      </c>
      <c r="D4303" s="17">
        <v>117.62</v>
      </c>
      <c r="E4303" s="40" t="s">
        <v>29</v>
      </c>
      <c r="F4303" s="18">
        <v>-43.2</v>
      </c>
      <c r="G4303" s="17">
        <v>-39.1</v>
      </c>
      <c r="H4303" s="17">
        <v>-36.1</v>
      </c>
      <c r="I4303" s="17">
        <v>-31.8</v>
      </c>
      <c r="J4303" s="17">
        <v>-26.8</v>
      </c>
      <c r="K4303" s="30">
        <v>-22.4</v>
      </c>
      <c r="L4303" s="10">
        <f t="shared" si="1044"/>
        <v>-22.4</v>
      </c>
      <c r="M4303" s="52" t="str">
        <f t="shared" si="1032"/>
        <v>mid latitude</v>
      </c>
      <c r="N4303" s="83" t="s">
        <v>8</v>
      </c>
      <c r="O4303" s="34" t="s">
        <v>8</v>
      </c>
      <c r="P4303" s="34" t="s">
        <v>8</v>
      </c>
      <c r="Q4303" s="34" t="s">
        <v>8</v>
      </c>
      <c r="R4303" s="34" t="s">
        <v>8</v>
      </c>
      <c r="S4303" s="42" t="s">
        <v>8</v>
      </c>
      <c r="T4303" s="10">
        <v>0.187</v>
      </c>
      <c r="U4303" s="11">
        <v>6.3E-2</v>
      </c>
      <c r="V4303" s="11">
        <v>6.8000000000000005E-2</v>
      </c>
      <c r="W4303" s="11">
        <v>0.03</v>
      </c>
      <c r="X4303" s="11">
        <v>0.62</v>
      </c>
      <c r="Y4303" s="12">
        <v>3.3000000000000002E-2</v>
      </c>
      <c r="Z4303" s="10">
        <f t="shared" si="1035"/>
        <v>0.67525773195876293</v>
      </c>
      <c r="AA4303" s="11">
        <f t="shared" si="1036"/>
        <v>-0.37431696332561337</v>
      </c>
      <c r="AB4303" s="11">
        <f t="shared" si="1043"/>
        <v>-0.17053043427446177</v>
      </c>
      <c r="AC4303" s="11">
        <f t="shared" si="1037"/>
        <v>21.633604975521095</v>
      </c>
      <c r="AD4303" s="9">
        <f t="shared" si="1038"/>
        <v>26.935718295626813</v>
      </c>
      <c r="AE4303" s="10">
        <v>20.2863462057365</v>
      </c>
      <c r="AF4303" s="11">
        <v>26.871639537579998</v>
      </c>
      <c r="AG4303" s="12">
        <v>33.740067287334099</v>
      </c>
      <c r="AH4303" s="10">
        <v>0.13700000000000001</v>
      </c>
      <c r="AI4303" s="11">
        <f t="shared" si="1033"/>
        <v>23.172242874845107</v>
      </c>
      <c r="AJ4303" s="11">
        <f t="shared" si="1034"/>
        <v>15</v>
      </c>
      <c r="AK4303" s="11">
        <f t="shared" si="1039"/>
        <v>0.19778869778869779</v>
      </c>
      <c r="AL4303" s="11">
        <f t="shared" si="1040"/>
        <v>2.2666666666666671</v>
      </c>
      <c r="AM4303" s="11">
        <f t="shared" si="1041"/>
        <v>2.1701030927835054</v>
      </c>
      <c r="AN4303" s="3">
        <f t="shared" si="1045"/>
        <v>0.30161290322580647</v>
      </c>
      <c r="AO4303" s="3">
        <f t="shared" si="1042"/>
        <v>0.10967741935483871</v>
      </c>
      <c r="AP4303" s="3" t="s">
        <v>8</v>
      </c>
      <c r="AQ4303" s="124"/>
      <c r="AR4303" s="4"/>
      <c r="AS4303" s="3"/>
    </row>
    <row r="4304" spans="1:45" ht="15" customHeight="1">
      <c r="A4304" s="11">
        <v>2.0089999999999999</v>
      </c>
      <c r="B4304" s="32" t="s">
        <v>28</v>
      </c>
      <c r="C4304" s="17">
        <v>-18.97</v>
      </c>
      <c r="D4304" s="17">
        <v>117.62</v>
      </c>
      <c r="E4304" s="40" t="s">
        <v>29</v>
      </c>
      <c r="F4304" s="18">
        <v>-43.2</v>
      </c>
      <c r="G4304" s="17">
        <v>-39.1</v>
      </c>
      <c r="H4304" s="17">
        <v>-36.1</v>
      </c>
      <c r="I4304" s="17">
        <v>-31.8</v>
      </c>
      <c r="J4304" s="17">
        <v>-26.8</v>
      </c>
      <c r="K4304" s="30">
        <v>-22.4</v>
      </c>
      <c r="L4304" s="10">
        <f t="shared" si="1044"/>
        <v>-22.4</v>
      </c>
      <c r="M4304" s="52" t="str">
        <f t="shared" si="1032"/>
        <v>mid latitude</v>
      </c>
      <c r="N4304" s="83" t="s">
        <v>8</v>
      </c>
      <c r="O4304" s="34" t="s">
        <v>8</v>
      </c>
      <c r="P4304" s="34" t="s">
        <v>8</v>
      </c>
      <c r="Q4304" s="34" t="s">
        <v>8</v>
      </c>
      <c r="R4304" s="34" t="s">
        <v>8</v>
      </c>
      <c r="S4304" s="42" t="s">
        <v>8</v>
      </c>
      <c r="T4304" s="10">
        <v>0.17899999999999999</v>
      </c>
      <c r="U4304" s="11">
        <v>6.4000000000000001E-2</v>
      </c>
      <c r="V4304" s="11">
        <v>7.0000000000000007E-2</v>
      </c>
      <c r="W4304" s="11">
        <v>3.1E-2</v>
      </c>
      <c r="X4304" s="11">
        <v>0.62</v>
      </c>
      <c r="Y4304" s="12">
        <v>3.6999999999999998E-2</v>
      </c>
      <c r="Z4304" s="10">
        <f t="shared" si="1035"/>
        <v>0.68316831683168322</v>
      </c>
      <c r="AA4304" s="11">
        <f t="shared" si="1036"/>
        <v>-0.37238590419964945</v>
      </c>
      <c r="AB4304" s="11">
        <f t="shared" si="1043"/>
        <v>-0.16547228304538722</v>
      </c>
      <c r="AC4304" s="11">
        <f t="shared" si="1037"/>
        <v>21.763951466523661</v>
      </c>
      <c r="AD4304" s="9">
        <f t="shared" si="1038"/>
        <v>27.281695839695516</v>
      </c>
      <c r="AE4304" s="10">
        <v>20.805725003152201</v>
      </c>
      <c r="AF4304" s="11">
        <v>27.3299799955869</v>
      </c>
      <c r="AG4304" s="12">
        <v>34.444386009208898</v>
      </c>
      <c r="AH4304" s="10">
        <v>0.126</v>
      </c>
      <c r="AI4304" s="11">
        <f t="shared" si="1033"/>
        <v>22.403003754693369</v>
      </c>
      <c r="AJ4304" s="11">
        <f t="shared" si="1034"/>
        <v>17.129629629629626</v>
      </c>
      <c r="AK4304" s="11">
        <f t="shared" si="1039"/>
        <v>0.20072992700729927</v>
      </c>
      <c r="AL4304" s="11">
        <f t="shared" si="1040"/>
        <v>2.2580645161290325</v>
      </c>
      <c r="AM4304" s="11">
        <f t="shared" si="1041"/>
        <v>2.2029702970297032</v>
      </c>
      <c r="AN4304" s="3">
        <f t="shared" si="1045"/>
        <v>0.28870967741935483</v>
      </c>
      <c r="AO4304" s="3">
        <f t="shared" si="1042"/>
        <v>0.11290322580645162</v>
      </c>
      <c r="AP4304" s="3" t="s">
        <v>8</v>
      </c>
      <c r="AQ4304" s="124"/>
      <c r="AR4304" s="4"/>
      <c r="AS4304" s="3"/>
    </row>
    <row r="4305" spans="1:45" ht="15" customHeight="1">
      <c r="A4305" s="11">
        <v>2.0129999999999999</v>
      </c>
      <c r="B4305" s="32" t="s">
        <v>28</v>
      </c>
      <c r="C4305" s="17">
        <v>-18.97</v>
      </c>
      <c r="D4305" s="17">
        <v>117.62</v>
      </c>
      <c r="E4305" s="40" t="s">
        <v>29</v>
      </c>
      <c r="F4305" s="18">
        <v>-43.2</v>
      </c>
      <c r="G4305" s="17">
        <v>-39.1</v>
      </c>
      <c r="H4305" s="17">
        <v>-36.1</v>
      </c>
      <c r="I4305" s="17">
        <v>-31.8</v>
      </c>
      <c r="J4305" s="17">
        <v>-26.8</v>
      </c>
      <c r="K4305" s="30">
        <v>-22.4</v>
      </c>
      <c r="L4305" s="10">
        <f t="shared" si="1044"/>
        <v>-22.4</v>
      </c>
      <c r="M4305" s="52" t="str">
        <f t="shared" si="1032"/>
        <v>mid latitude</v>
      </c>
      <c r="N4305" s="83" t="s">
        <v>8</v>
      </c>
      <c r="O4305" s="34" t="s">
        <v>8</v>
      </c>
      <c r="P4305" s="34" t="s">
        <v>8</v>
      </c>
      <c r="Q4305" s="34" t="s">
        <v>8</v>
      </c>
      <c r="R4305" s="34" t="s">
        <v>8</v>
      </c>
      <c r="S4305" s="42" t="s">
        <v>8</v>
      </c>
      <c r="T4305" s="10">
        <v>0.17399999999999999</v>
      </c>
      <c r="U4305" s="11">
        <v>6.4000000000000001E-2</v>
      </c>
      <c r="V4305" s="11">
        <v>6.8000000000000005E-2</v>
      </c>
      <c r="W4305" s="11">
        <v>3.2000000000000001E-2</v>
      </c>
      <c r="X4305" s="11">
        <v>0.628</v>
      </c>
      <c r="Y4305" s="12">
        <v>3.4000000000000002E-2</v>
      </c>
      <c r="Z4305" s="10">
        <f t="shared" si="1035"/>
        <v>0.6767676767676768</v>
      </c>
      <c r="AA4305" s="11">
        <f t="shared" si="1036"/>
        <v>-0.38233493534146151</v>
      </c>
      <c r="AB4305" s="11">
        <f t="shared" si="1043"/>
        <v>-0.16956039189672345</v>
      </c>
      <c r="AC4305" s="11">
        <f t="shared" si="1037"/>
        <v>21.092391864451347</v>
      </c>
      <c r="AD4305" s="9">
        <f t="shared" si="1038"/>
        <v>27.002069194264116</v>
      </c>
      <c r="AE4305" s="10">
        <v>20.421979800164799</v>
      </c>
      <c r="AF4305" s="11">
        <v>26.966046818205701</v>
      </c>
      <c r="AG4305" s="12">
        <v>33.900084034901397</v>
      </c>
      <c r="AH4305" s="10">
        <v>0.12</v>
      </c>
      <c r="AI4305" s="11">
        <f t="shared" si="1033"/>
        <v>21.695760598503739</v>
      </c>
      <c r="AJ4305" s="11">
        <f t="shared" si="1034"/>
        <v>16.34615384615385</v>
      </c>
      <c r="AK4305" s="11">
        <f t="shared" si="1039"/>
        <v>0.19854721549636803</v>
      </c>
      <c r="AL4305" s="11">
        <f t="shared" si="1040"/>
        <v>2.125</v>
      </c>
      <c r="AM4305" s="11">
        <f t="shared" si="1041"/>
        <v>2.1818181818181821</v>
      </c>
      <c r="AN4305" s="3">
        <f t="shared" si="1045"/>
        <v>0.27707006369426751</v>
      </c>
      <c r="AO4305" s="3">
        <f t="shared" si="1042"/>
        <v>0.10828025477707007</v>
      </c>
      <c r="AP4305" s="3" t="s">
        <v>8</v>
      </c>
      <c r="AQ4305" s="124"/>
      <c r="AR4305" s="4"/>
      <c r="AS4305" s="3"/>
    </row>
    <row r="4306" spans="1:45" ht="15" customHeight="1">
      <c r="A4306" s="11">
        <v>2.0179999999999998</v>
      </c>
      <c r="B4306" s="32" t="s">
        <v>28</v>
      </c>
      <c r="C4306" s="17">
        <v>-18.97</v>
      </c>
      <c r="D4306" s="17">
        <v>117.62</v>
      </c>
      <c r="E4306" s="40" t="s">
        <v>29</v>
      </c>
      <c r="F4306" s="18">
        <v>-43.2</v>
      </c>
      <c r="G4306" s="17">
        <v>-39.1</v>
      </c>
      <c r="H4306" s="17">
        <v>-36.1</v>
      </c>
      <c r="I4306" s="17">
        <v>-31.8</v>
      </c>
      <c r="J4306" s="17">
        <v>-26.8</v>
      </c>
      <c r="K4306" s="30">
        <v>-22.4</v>
      </c>
      <c r="L4306" s="10">
        <f t="shared" si="1044"/>
        <v>-22.4</v>
      </c>
      <c r="M4306" s="52" t="str">
        <f t="shared" si="1032"/>
        <v>mid latitude</v>
      </c>
      <c r="N4306" s="83" t="s">
        <v>8</v>
      </c>
      <c r="O4306" s="34" t="s">
        <v>8</v>
      </c>
      <c r="P4306" s="34" t="s">
        <v>8</v>
      </c>
      <c r="Q4306" s="34" t="s">
        <v>8</v>
      </c>
      <c r="R4306" s="34" t="s">
        <v>8</v>
      </c>
      <c r="S4306" s="42" t="s">
        <v>8</v>
      </c>
      <c r="T4306" s="10">
        <v>0.17399999999999999</v>
      </c>
      <c r="U4306" s="11">
        <v>6.4000000000000001E-2</v>
      </c>
      <c r="V4306" s="11">
        <v>6.8000000000000005E-2</v>
      </c>
      <c r="W4306" s="11">
        <v>3.2000000000000001E-2</v>
      </c>
      <c r="X4306" s="11">
        <v>0.629</v>
      </c>
      <c r="Y4306" s="12">
        <v>3.4000000000000002E-2</v>
      </c>
      <c r="Z4306" s="10">
        <f t="shared" si="1035"/>
        <v>0.6767676767676768</v>
      </c>
      <c r="AA4306" s="11">
        <f t="shared" si="1036"/>
        <v>-0.38233493534146151</v>
      </c>
      <c r="AB4306" s="11">
        <f t="shared" si="1043"/>
        <v>-0.16956039189672345</v>
      </c>
      <c r="AC4306" s="11">
        <f t="shared" si="1037"/>
        <v>21.092391864451347</v>
      </c>
      <c r="AD4306" s="9">
        <f t="shared" si="1038"/>
        <v>27.002069194264116</v>
      </c>
      <c r="AE4306" s="10">
        <v>20.407817455491202</v>
      </c>
      <c r="AF4306" s="11">
        <v>26.9478289359642</v>
      </c>
      <c r="AG4306" s="12">
        <v>33.900697110088501</v>
      </c>
      <c r="AH4306" s="10">
        <v>0.124</v>
      </c>
      <c r="AI4306" s="11">
        <f t="shared" si="1033"/>
        <v>21.668742216687424</v>
      </c>
      <c r="AJ4306" s="11">
        <f t="shared" si="1034"/>
        <v>16.34615384615385</v>
      </c>
      <c r="AK4306" s="11">
        <f t="shared" si="1039"/>
        <v>0.19830713422007254</v>
      </c>
      <c r="AL4306" s="11">
        <f t="shared" si="1040"/>
        <v>2.125</v>
      </c>
      <c r="AM4306" s="11">
        <f t="shared" si="1041"/>
        <v>2.1818181818181821</v>
      </c>
      <c r="AN4306" s="3">
        <f t="shared" si="1045"/>
        <v>0.27662957074721778</v>
      </c>
      <c r="AO4306" s="3">
        <f t="shared" si="1042"/>
        <v>0.10810810810810811</v>
      </c>
      <c r="AP4306" s="3" t="s">
        <v>8</v>
      </c>
      <c r="AQ4306" s="124"/>
      <c r="AR4306" s="4"/>
      <c r="AS4306" s="3"/>
    </row>
    <row r="4307" spans="1:45" ht="15" customHeight="1">
      <c r="A4307" s="11">
        <v>2.0219999999999998</v>
      </c>
      <c r="B4307" s="32" t="s">
        <v>28</v>
      </c>
      <c r="C4307" s="17">
        <v>-18.97</v>
      </c>
      <c r="D4307" s="17">
        <v>117.62</v>
      </c>
      <c r="E4307" s="40" t="s">
        <v>29</v>
      </c>
      <c r="F4307" s="18">
        <v>-43.2</v>
      </c>
      <c r="G4307" s="17">
        <v>-39.1</v>
      </c>
      <c r="H4307" s="17">
        <v>-36.1</v>
      </c>
      <c r="I4307" s="17">
        <v>-31.8</v>
      </c>
      <c r="J4307" s="17">
        <v>-26.8</v>
      </c>
      <c r="K4307" s="30">
        <v>-22.4</v>
      </c>
      <c r="L4307" s="10">
        <f t="shared" si="1044"/>
        <v>-22.4</v>
      </c>
      <c r="M4307" s="52" t="str">
        <f t="shared" si="1032"/>
        <v>mid latitude</v>
      </c>
      <c r="N4307" s="83" t="s">
        <v>8</v>
      </c>
      <c r="O4307" s="34" t="s">
        <v>8</v>
      </c>
      <c r="P4307" s="34" t="s">
        <v>8</v>
      </c>
      <c r="Q4307" s="34" t="s">
        <v>8</v>
      </c>
      <c r="R4307" s="34" t="s">
        <v>8</v>
      </c>
      <c r="S4307" s="42" t="s">
        <v>8</v>
      </c>
      <c r="T4307" s="10">
        <v>0.16200000000000001</v>
      </c>
      <c r="U4307" s="11">
        <v>6.0999999999999999E-2</v>
      </c>
      <c r="V4307" s="11">
        <v>6.8000000000000005E-2</v>
      </c>
      <c r="W4307" s="11">
        <v>3.2000000000000001E-2</v>
      </c>
      <c r="X4307" s="11">
        <v>0.64200000000000002</v>
      </c>
      <c r="Y4307" s="12">
        <v>3.6999999999999998E-2</v>
      </c>
      <c r="Z4307" s="10">
        <f t="shared" si="1035"/>
        <v>0.69191919191919193</v>
      </c>
      <c r="AA4307" s="11">
        <f t="shared" si="1036"/>
        <v>-0.37431696332561337</v>
      </c>
      <c r="AB4307" s="11">
        <f t="shared" si="1043"/>
        <v>-0.15994462310512433</v>
      </c>
      <c r="AC4307" s="11">
        <f t="shared" si="1037"/>
        <v>21.633604975521095</v>
      </c>
      <c r="AD4307" s="9">
        <f t="shared" si="1038"/>
        <v>27.659787779609495</v>
      </c>
      <c r="AE4307" s="10">
        <v>21.3414615398842</v>
      </c>
      <c r="AF4307" s="11">
        <v>27.899591812789801</v>
      </c>
      <c r="AG4307" s="12">
        <v>35.028549565975503</v>
      </c>
      <c r="AH4307" s="10">
        <v>0.107</v>
      </c>
      <c r="AI4307" s="11">
        <f t="shared" si="1033"/>
        <v>20.149253731343283</v>
      </c>
      <c r="AJ4307" s="11">
        <f t="shared" si="1034"/>
        <v>18.5929648241206</v>
      </c>
      <c r="AK4307" s="11">
        <f t="shared" si="1039"/>
        <v>0.19166666666666665</v>
      </c>
      <c r="AL4307" s="11">
        <f t="shared" si="1040"/>
        <v>2.125</v>
      </c>
      <c r="AM4307" s="11">
        <f t="shared" si="1041"/>
        <v>2.2272727272727275</v>
      </c>
      <c r="AN4307" s="3">
        <f t="shared" si="1045"/>
        <v>0.25233644859813087</v>
      </c>
      <c r="AO4307" s="3">
        <f t="shared" si="1042"/>
        <v>0.10591900311526481</v>
      </c>
      <c r="AP4307" s="3" t="s">
        <v>8</v>
      </c>
      <c r="AQ4307" s="124"/>
      <c r="AR4307" s="4"/>
      <c r="AS4307" s="3"/>
    </row>
    <row r="4308" spans="1:45" ht="15" customHeight="1">
      <c r="A4308" s="11">
        <v>2.028</v>
      </c>
      <c r="B4308" s="32" t="s">
        <v>28</v>
      </c>
      <c r="C4308" s="17">
        <v>-18.97</v>
      </c>
      <c r="D4308" s="17">
        <v>117.62</v>
      </c>
      <c r="E4308" s="40" t="s">
        <v>29</v>
      </c>
      <c r="F4308" s="18">
        <v>-43.2</v>
      </c>
      <c r="G4308" s="17">
        <v>-39.1</v>
      </c>
      <c r="H4308" s="17">
        <v>-36.1</v>
      </c>
      <c r="I4308" s="17">
        <v>-31.8</v>
      </c>
      <c r="J4308" s="17">
        <v>-26.8</v>
      </c>
      <c r="K4308" s="30">
        <v>-22.4</v>
      </c>
      <c r="L4308" s="10">
        <f t="shared" si="1044"/>
        <v>-22.4</v>
      </c>
      <c r="M4308" s="52" t="str">
        <f t="shared" si="1032"/>
        <v>mid latitude</v>
      </c>
      <c r="N4308" s="83" t="s">
        <v>8</v>
      </c>
      <c r="O4308" s="34" t="s">
        <v>8</v>
      </c>
      <c r="P4308" s="34" t="s">
        <v>8</v>
      </c>
      <c r="Q4308" s="34" t="s">
        <v>8</v>
      </c>
      <c r="R4308" s="34" t="s">
        <v>8</v>
      </c>
      <c r="S4308" s="42" t="s">
        <v>8</v>
      </c>
      <c r="T4308" s="10">
        <v>0.17299999999999999</v>
      </c>
      <c r="U4308" s="11">
        <v>6.6000000000000003E-2</v>
      </c>
      <c r="V4308" s="11">
        <v>7.0000000000000007E-2</v>
      </c>
      <c r="W4308" s="11">
        <v>3.3000000000000002E-2</v>
      </c>
      <c r="X4308" s="11">
        <v>0.623</v>
      </c>
      <c r="Y4308" s="12">
        <v>3.5999999999999997E-2</v>
      </c>
      <c r="Z4308" s="10">
        <f t="shared" si="1035"/>
        <v>0.67804878048780493</v>
      </c>
      <c r="AA4308" s="11">
        <f t="shared" si="1036"/>
        <v>-0.38278866459941668</v>
      </c>
      <c r="AB4308" s="11">
        <f t="shared" si="1043"/>
        <v>-0.16873906080165918</v>
      </c>
      <c r="AC4308" s="11">
        <f t="shared" si="1037"/>
        <v>21.061765139539371</v>
      </c>
      <c r="AD4308" s="9">
        <f t="shared" si="1038"/>
        <v>27.058248241166513</v>
      </c>
      <c r="AE4308" s="10">
        <v>20.512691609630501</v>
      </c>
      <c r="AF4308" s="11">
        <v>27.049326106374998</v>
      </c>
      <c r="AG4308" s="12">
        <v>34.035171106455998</v>
      </c>
      <c r="AH4308" s="10">
        <v>0.112</v>
      </c>
      <c r="AI4308" s="11">
        <f t="shared" si="1033"/>
        <v>21.73366834170854</v>
      </c>
      <c r="AJ4308" s="11">
        <f t="shared" si="1034"/>
        <v>17.224880382775119</v>
      </c>
      <c r="AK4308" s="11">
        <f t="shared" si="1039"/>
        <v>0.20410628019323671</v>
      </c>
      <c r="AL4308" s="11">
        <f t="shared" si="1040"/>
        <v>2.1212121212121211</v>
      </c>
      <c r="AM4308" s="11">
        <f t="shared" si="1041"/>
        <v>2.1902439024390246</v>
      </c>
      <c r="AN4308" s="3">
        <f t="shared" si="1045"/>
        <v>0.27768860353130015</v>
      </c>
      <c r="AO4308" s="3">
        <f t="shared" si="1042"/>
        <v>0.11235955056179776</v>
      </c>
      <c r="AP4308" s="3" t="s">
        <v>8</v>
      </c>
      <c r="AQ4308" s="124"/>
      <c r="AR4308" s="4"/>
      <c r="AS4308" s="3"/>
    </row>
    <row r="4309" spans="1:45" ht="15" customHeight="1">
      <c r="A4309" s="11">
        <v>2.032</v>
      </c>
      <c r="B4309" s="32" t="s">
        <v>28</v>
      </c>
      <c r="C4309" s="17">
        <v>-18.97</v>
      </c>
      <c r="D4309" s="17">
        <v>117.62</v>
      </c>
      <c r="E4309" s="40" t="s">
        <v>29</v>
      </c>
      <c r="F4309" s="18">
        <v>-43.2</v>
      </c>
      <c r="G4309" s="17">
        <v>-39.1</v>
      </c>
      <c r="H4309" s="17">
        <v>-36.1</v>
      </c>
      <c r="I4309" s="17">
        <v>-31.8</v>
      </c>
      <c r="J4309" s="17">
        <v>-26.8</v>
      </c>
      <c r="K4309" s="30">
        <v>-22.4</v>
      </c>
      <c r="L4309" s="10">
        <f t="shared" si="1044"/>
        <v>-22.4</v>
      </c>
      <c r="M4309" s="52" t="str">
        <f t="shared" si="1032"/>
        <v>mid latitude</v>
      </c>
      <c r="N4309" s="83" t="s">
        <v>8</v>
      </c>
      <c r="O4309" s="34" t="s">
        <v>8</v>
      </c>
      <c r="P4309" s="34" t="s">
        <v>8</v>
      </c>
      <c r="Q4309" s="34" t="s">
        <v>8</v>
      </c>
      <c r="R4309" s="34" t="s">
        <v>8</v>
      </c>
      <c r="S4309" s="42" t="s">
        <v>8</v>
      </c>
      <c r="T4309" s="10">
        <v>0.17499999999999999</v>
      </c>
      <c r="U4309" s="11">
        <v>6.4000000000000001E-2</v>
      </c>
      <c r="V4309" s="11">
        <v>6.7000000000000004E-2</v>
      </c>
      <c r="W4309" s="11">
        <v>3.1E-2</v>
      </c>
      <c r="X4309" s="11">
        <v>0.63100000000000001</v>
      </c>
      <c r="Y4309" s="12">
        <v>3.2000000000000001E-2</v>
      </c>
      <c r="Z4309" s="10">
        <f t="shared" si="1035"/>
        <v>0.67010309278350511</v>
      </c>
      <c r="AA4309" s="11">
        <f t="shared" si="1036"/>
        <v>-0.38344021184180449</v>
      </c>
      <c r="AB4309" s="11">
        <f t="shared" si="1043"/>
        <v>-0.17385837762338932</v>
      </c>
      <c r="AC4309" s="11">
        <f t="shared" si="1037"/>
        <v>21.017785700678196</v>
      </c>
      <c r="AD4309" s="9">
        <f t="shared" si="1038"/>
        <v>26.708086970560171</v>
      </c>
      <c r="AE4309" s="10">
        <v>20.0253711668772</v>
      </c>
      <c r="AF4309" s="11">
        <v>26.569315395690101</v>
      </c>
      <c r="AG4309" s="12">
        <v>33.374364186820003</v>
      </c>
      <c r="AH4309" s="10">
        <v>0.11600000000000001</v>
      </c>
      <c r="AI4309" s="11">
        <f t="shared" si="1033"/>
        <v>21.712158808932998</v>
      </c>
      <c r="AJ4309" s="11">
        <f t="shared" si="1034"/>
        <v>15.458937198067634</v>
      </c>
      <c r="AK4309" s="11">
        <f t="shared" si="1039"/>
        <v>0.19636363636363635</v>
      </c>
      <c r="AL4309" s="11">
        <f t="shared" si="1040"/>
        <v>2.1612903225806455</v>
      </c>
      <c r="AM4309" s="11">
        <f t="shared" si="1041"/>
        <v>2.15979381443299</v>
      </c>
      <c r="AN4309" s="3">
        <f t="shared" si="1045"/>
        <v>0.27733755942947702</v>
      </c>
      <c r="AO4309" s="3">
        <f t="shared" si="1042"/>
        <v>0.10618066561014264</v>
      </c>
      <c r="AP4309" s="3" t="s">
        <v>8</v>
      </c>
      <c r="AQ4309" s="124"/>
      <c r="AR4309" s="4"/>
      <c r="AS4309" s="3"/>
    </row>
    <row r="4310" spans="1:45" ht="15" customHeight="1">
      <c r="A4310" s="11">
        <v>2.0369999999999999</v>
      </c>
      <c r="B4310" s="32" t="s">
        <v>28</v>
      </c>
      <c r="C4310" s="17">
        <v>-18.97</v>
      </c>
      <c r="D4310" s="17">
        <v>117.62</v>
      </c>
      <c r="E4310" s="40" t="s">
        <v>29</v>
      </c>
      <c r="F4310" s="18">
        <v>-43.2</v>
      </c>
      <c r="G4310" s="17">
        <v>-39.1</v>
      </c>
      <c r="H4310" s="17">
        <v>-36.1</v>
      </c>
      <c r="I4310" s="17">
        <v>-31.8</v>
      </c>
      <c r="J4310" s="17">
        <v>-26.8</v>
      </c>
      <c r="K4310" s="30">
        <v>-22.4</v>
      </c>
      <c r="L4310" s="10">
        <f t="shared" si="1044"/>
        <v>-22.4</v>
      </c>
      <c r="M4310" s="52" t="str">
        <f t="shared" si="1032"/>
        <v>mid latitude</v>
      </c>
      <c r="N4310" s="83" t="s">
        <v>8</v>
      </c>
      <c r="O4310" s="34" t="s">
        <v>8</v>
      </c>
      <c r="P4310" s="34" t="s">
        <v>8</v>
      </c>
      <c r="Q4310" s="34" t="s">
        <v>8</v>
      </c>
      <c r="R4310" s="34" t="s">
        <v>8</v>
      </c>
      <c r="S4310" s="42" t="s">
        <v>8</v>
      </c>
      <c r="T4310" s="10">
        <v>0.16400000000000001</v>
      </c>
      <c r="U4310" s="11">
        <v>0.06</v>
      </c>
      <c r="V4310" s="11">
        <v>6.5000000000000002E-2</v>
      </c>
      <c r="W4310" s="11">
        <v>0.03</v>
      </c>
      <c r="X4310" s="11">
        <v>0.64600000000000002</v>
      </c>
      <c r="Y4310" s="12">
        <v>3.5000000000000003E-2</v>
      </c>
      <c r="Z4310" s="10">
        <f t="shared" si="1035"/>
        <v>0.68421052631578949</v>
      </c>
      <c r="AA4310" s="11">
        <f t="shared" si="1036"/>
        <v>-0.37741834152743592</v>
      </c>
      <c r="AB4310" s="11">
        <f t="shared" si="1043"/>
        <v>-0.16481024864599217</v>
      </c>
      <c r="AC4310" s="11">
        <f t="shared" si="1037"/>
        <v>21.424261946898074</v>
      </c>
      <c r="AD4310" s="9">
        <f t="shared" si="1038"/>
        <v>27.326978992614137</v>
      </c>
      <c r="AE4310" s="10">
        <v>20.8718891667741</v>
      </c>
      <c r="AF4310" s="11">
        <v>27.403840124158702</v>
      </c>
      <c r="AG4310" s="12">
        <v>34.469129579035098</v>
      </c>
      <c r="AH4310" s="10">
        <v>0.109</v>
      </c>
      <c r="AI4310" s="11">
        <f t="shared" si="1033"/>
        <v>20.246913580246915</v>
      </c>
      <c r="AJ4310" s="11">
        <f t="shared" si="1034"/>
        <v>17.587939698492463</v>
      </c>
      <c r="AK4310" s="11">
        <f t="shared" si="1039"/>
        <v>0.18540669856459327</v>
      </c>
      <c r="AL4310" s="11">
        <f t="shared" si="1040"/>
        <v>2.166666666666667</v>
      </c>
      <c r="AM4310" s="11">
        <f t="shared" si="1041"/>
        <v>2.2105263157894739</v>
      </c>
      <c r="AN4310" s="3">
        <f t="shared" si="1045"/>
        <v>0.25386996904024767</v>
      </c>
      <c r="AO4310" s="3">
        <f t="shared" si="1042"/>
        <v>0.10061919504643962</v>
      </c>
      <c r="AP4310" s="3" t="s">
        <v>8</v>
      </c>
      <c r="AQ4310" s="124"/>
      <c r="AR4310" s="4"/>
      <c r="AS4310" s="3"/>
    </row>
    <row r="4311" spans="1:45" ht="15" customHeight="1">
      <c r="A4311" s="11">
        <v>2.0409999999999999</v>
      </c>
      <c r="B4311" s="32" t="s">
        <v>28</v>
      </c>
      <c r="C4311" s="17">
        <v>-18.97</v>
      </c>
      <c r="D4311" s="17">
        <v>117.62</v>
      </c>
      <c r="E4311" s="40" t="s">
        <v>29</v>
      </c>
      <c r="F4311" s="18">
        <v>-43.2</v>
      </c>
      <c r="G4311" s="17">
        <v>-39.1</v>
      </c>
      <c r="H4311" s="17">
        <v>-36.1</v>
      </c>
      <c r="I4311" s="17">
        <v>-31.8</v>
      </c>
      <c r="J4311" s="17">
        <v>-26.8</v>
      </c>
      <c r="K4311" s="30">
        <v>-22.4</v>
      </c>
      <c r="L4311" s="10">
        <f t="shared" si="1044"/>
        <v>-22.4</v>
      </c>
      <c r="M4311" s="52" t="str">
        <f t="shared" ref="M4311:M4374" si="1046">IF(ABS(L4311)&lt;=20,"low latitude",IF(ABS(L4311)&lt;=40,"mid latitude",IF(ABS(L4311)&lt;=50,"transition",IF(ABS(L4311)&gt;50,"high latitude","no category"))))</f>
        <v>mid latitude</v>
      </c>
      <c r="N4311" s="83" t="s">
        <v>8</v>
      </c>
      <c r="O4311" s="34" t="s">
        <v>8</v>
      </c>
      <c r="P4311" s="34" t="s">
        <v>8</v>
      </c>
      <c r="Q4311" s="34" t="s">
        <v>8</v>
      </c>
      <c r="R4311" s="34" t="s">
        <v>8</v>
      </c>
      <c r="S4311" s="42" t="s">
        <v>8</v>
      </c>
      <c r="T4311" s="10">
        <v>0.17899999999999999</v>
      </c>
      <c r="U4311" s="11">
        <v>6.4000000000000001E-2</v>
      </c>
      <c r="V4311" s="11">
        <v>6.7000000000000004E-2</v>
      </c>
      <c r="W4311" s="11">
        <v>3.1E-2</v>
      </c>
      <c r="X4311" s="11">
        <v>0.628</v>
      </c>
      <c r="Y4311" s="12">
        <v>3.1E-2</v>
      </c>
      <c r="Z4311" s="10">
        <f t="shared" si="1035"/>
        <v>0.66839378238341973</v>
      </c>
      <c r="AA4311" s="11">
        <f t="shared" si="1036"/>
        <v>-0.38344021184180449</v>
      </c>
      <c r="AB4311" s="11">
        <f t="shared" si="1043"/>
        <v>-0.17496759870852477</v>
      </c>
      <c r="AC4311" s="11">
        <f t="shared" si="1037"/>
        <v>21.017785700678196</v>
      </c>
      <c r="AD4311" s="9">
        <f t="shared" si="1038"/>
        <v>26.632216248336906</v>
      </c>
      <c r="AE4311" s="10">
        <v>19.9837043151892</v>
      </c>
      <c r="AF4311" s="11">
        <v>26.466214555729699</v>
      </c>
      <c r="AG4311" s="12">
        <v>33.273620674989999</v>
      </c>
      <c r="AH4311" s="10">
        <v>0.12</v>
      </c>
      <c r="AI4311" s="11">
        <f t="shared" si="1033"/>
        <v>22.180916976456011</v>
      </c>
      <c r="AJ4311" s="11">
        <f t="shared" si="1034"/>
        <v>14.761904761904763</v>
      </c>
      <c r="AK4311" s="11">
        <f t="shared" si="1039"/>
        <v>0.19732034104750304</v>
      </c>
      <c r="AL4311" s="11">
        <f t="shared" si="1040"/>
        <v>2.1612903225806455</v>
      </c>
      <c r="AM4311" s="11">
        <f t="shared" si="1041"/>
        <v>2.150259067357513</v>
      </c>
      <c r="AN4311" s="3">
        <f t="shared" si="1045"/>
        <v>0.28503184713375795</v>
      </c>
      <c r="AO4311" s="3">
        <f t="shared" si="1042"/>
        <v>0.10668789808917198</v>
      </c>
      <c r="AP4311" s="3" t="s">
        <v>8</v>
      </c>
      <c r="AQ4311" s="124"/>
      <c r="AR4311" s="4"/>
      <c r="AS4311" s="3"/>
    </row>
    <row r="4312" spans="1:45" ht="15" customHeight="1">
      <c r="A4312" s="11">
        <v>2.0470000000000002</v>
      </c>
      <c r="B4312" s="32" t="s">
        <v>28</v>
      </c>
      <c r="C4312" s="17">
        <v>-18.97</v>
      </c>
      <c r="D4312" s="17">
        <v>117.62</v>
      </c>
      <c r="E4312" s="40" t="s">
        <v>29</v>
      </c>
      <c r="F4312" s="18">
        <v>-43.2</v>
      </c>
      <c r="G4312" s="17">
        <v>-39.1</v>
      </c>
      <c r="H4312" s="17">
        <v>-36.1</v>
      </c>
      <c r="I4312" s="17">
        <v>-31.8</v>
      </c>
      <c r="J4312" s="17">
        <v>-26.8</v>
      </c>
      <c r="K4312" s="30">
        <v>-22.4</v>
      </c>
      <c r="L4312" s="10">
        <f t="shared" si="1044"/>
        <v>-22.4</v>
      </c>
      <c r="M4312" s="52" t="str">
        <f t="shared" si="1046"/>
        <v>mid latitude</v>
      </c>
      <c r="N4312" s="83" t="s">
        <v>8</v>
      </c>
      <c r="O4312" s="34" t="s">
        <v>8</v>
      </c>
      <c r="P4312" s="34" t="s">
        <v>8</v>
      </c>
      <c r="Q4312" s="34" t="s">
        <v>8</v>
      </c>
      <c r="R4312" s="34" t="s">
        <v>8</v>
      </c>
      <c r="S4312" s="42" t="s">
        <v>8</v>
      </c>
      <c r="T4312" s="10">
        <v>0.17799999999999999</v>
      </c>
      <c r="U4312" s="11">
        <v>6.3E-2</v>
      </c>
      <c r="V4312" s="11">
        <v>6.9000000000000006E-2</v>
      </c>
      <c r="W4312" s="11">
        <v>3.3000000000000002E-2</v>
      </c>
      <c r="X4312" s="11">
        <v>0.621</v>
      </c>
      <c r="Y4312" s="12">
        <v>3.5999999999999997E-2</v>
      </c>
      <c r="Z4312" s="10">
        <f t="shared" si="1035"/>
        <v>0.68656716417910446</v>
      </c>
      <c r="AA4312" s="11">
        <f t="shared" si="1036"/>
        <v>-0.37863485347665093</v>
      </c>
      <c r="AB4312" s="11">
        <f t="shared" si="1043"/>
        <v>-0.16331697101925238</v>
      </c>
      <c r="AC4312" s="11">
        <f t="shared" si="1037"/>
        <v>21.342147390326062</v>
      </c>
      <c r="AD4312" s="9">
        <f t="shared" si="1038"/>
        <v>27.429119182283138</v>
      </c>
      <c r="AE4312" s="10">
        <v>20.966956513707601</v>
      </c>
      <c r="AF4312" s="11">
        <v>27.5435993589833</v>
      </c>
      <c r="AG4312" s="12">
        <v>34.653123255099203</v>
      </c>
      <c r="AH4312" s="10">
        <v>0.159</v>
      </c>
      <c r="AI4312" s="11">
        <f t="shared" si="1033"/>
        <v>22.277847309136423</v>
      </c>
      <c r="AJ4312" s="11">
        <f t="shared" si="1034"/>
        <v>16.822429906542055</v>
      </c>
      <c r="AK4312" s="11">
        <f t="shared" si="1039"/>
        <v>0.20072992700729927</v>
      </c>
      <c r="AL4312" s="11">
        <f t="shared" si="1040"/>
        <v>2.0909090909090908</v>
      </c>
      <c r="AM4312" s="11">
        <f t="shared" si="1041"/>
        <v>2.2089552238805972</v>
      </c>
      <c r="AN4312" s="3">
        <f t="shared" si="1045"/>
        <v>0.28663446054750402</v>
      </c>
      <c r="AO4312" s="3">
        <f t="shared" si="1042"/>
        <v>0.11111111111111112</v>
      </c>
      <c r="AP4312" s="3" t="s">
        <v>8</v>
      </c>
      <c r="AQ4312" s="124"/>
      <c r="AR4312" s="4"/>
      <c r="AS4312" s="3"/>
    </row>
    <row r="4313" spans="1:45" ht="15" customHeight="1">
      <c r="A4313" s="11">
        <v>2.0510000000000002</v>
      </c>
      <c r="B4313" s="32" t="s">
        <v>28</v>
      </c>
      <c r="C4313" s="17">
        <v>-18.97</v>
      </c>
      <c r="D4313" s="17">
        <v>117.62</v>
      </c>
      <c r="E4313" s="40" t="s">
        <v>29</v>
      </c>
      <c r="F4313" s="18">
        <v>-43.2</v>
      </c>
      <c r="G4313" s="17">
        <v>-39.1</v>
      </c>
      <c r="H4313" s="17">
        <v>-36.1</v>
      </c>
      <c r="I4313" s="17">
        <v>-31.8</v>
      </c>
      <c r="J4313" s="17">
        <v>-26.8</v>
      </c>
      <c r="K4313" s="30">
        <v>-22.4</v>
      </c>
      <c r="L4313" s="10">
        <f t="shared" si="1044"/>
        <v>-22.4</v>
      </c>
      <c r="M4313" s="52" t="str">
        <f t="shared" si="1046"/>
        <v>mid latitude</v>
      </c>
      <c r="N4313" s="83" t="s">
        <v>8</v>
      </c>
      <c r="O4313" s="34" t="s">
        <v>8</v>
      </c>
      <c r="P4313" s="34" t="s">
        <v>8</v>
      </c>
      <c r="Q4313" s="34" t="s">
        <v>8</v>
      </c>
      <c r="R4313" s="34" t="s">
        <v>8</v>
      </c>
      <c r="S4313" s="42" t="s">
        <v>8</v>
      </c>
      <c r="T4313" s="10">
        <v>0.17399999999999999</v>
      </c>
      <c r="U4313" s="11">
        <v>6.0999999999999999E-2</v>
      </c>
      <c r="V4313" s="11">
        <v>6.7000000000000004E-2</v>
      </c>
      <c r="W4313" s="11">
        <v>0.03</v>
      </c>
      <c r="X4313" s="11">
        <v>0.63200000000000001</v>
      </c>
      <c r="Y4313" s="12">
        <v>3.6999999999999998E-2</v>
      </c>
      <c r="Z4313" s="10">
        <f t="shared" si="1035"/>
        <v>0.68717948717948718</v>
      </c>
      <c r="AA4313" s="11">
        <f t="shared" si="1036"/>
        <v>-0.37258228425359613</v>
      </c>
      <c r="AB4313" s="11">
        <f t="shared" si="1043"/>
        <v>-0.16292981299771039</v>
      </c>
      <c r="AC4313" s="11">
        <f t="shared" si="1037"/>
        <v>21.75069581288226</v>
      </c>
      <c r="AD4313" s="9">
        <f t="shared" si="1038"/>
        <v>27.455600790956609</v>
      </c>
      <c r="AE4313" s="10">
        <v>21.028792733166199</v>
      </c>
      <c r="AF4313" s="11">
        <v>27.5865928234597</v>
      </c>
      <c r="AG4313" s="12">
        <v>34.758691791642299</v>
      </c>
      <c r="AH4313" s="10">
        <v>0.126</v>
      </c>
      <c r="AI4313" s="11">
        <f t="shared" si="1033"/>
        <v>21.588089330024811</v>
      </c>
      <c r="AJ4313" s="11">
        <f t="shared" si="1034"/>
        <v>17.535545023696685</v>
      </c>
      <c r="AK4313" s="11">
        <f t="shared" si="1039"/>
        <v>0.19105199516324062</v>
      </c>
      <c r="AL4313" s="11">
        <f t="shared" si="1040"/>
        <v>2.2333333333333334</v>
      </c>
      <c r="AM4313" s="11">
        <f t="shared" si="1041"/>
        <v>2.2205128205128206</v>
      </c>
      <c r="AN4313" s="3">
        <f t="shared" si="1045"/>
        <v>0.2753164556962025</v>
      </c>
      <c r="AO4313" s="3">
        <f t="shared" si="1042"/>
        <v>0.10601265822784811</v>
      </c>
      <c r="AP4313" s="3" t="s">
        <v>8</v>
      </c>
      <c r="AQ4313" s="124"/>
      <c r="AR4313" s="4"/>
      <c r="AS4313" s="3"/>
    </row>
    <row r="4314" spans="1:45" ht="15" customHeight="1">
      <c r="A4314" s="11">
        <v>2.056</v>
      </c>
      <c r="B4314" s="32" t="s">
        <v>28</v>
      </c>
      <c r="C4314" s="17">
        <v>-18.97</v>
      </c>
      <c r="D4314" s="17">
        <v>117.62</v>
      </c>
      <c r="E4314" s="40" t="s">
        <v>29</v>
      </c>
      <c r="F4314" s="18">
        <v>-43.2</v>
      </c>
      <c r="G4314" s="17">
        <v>-39.1</v>
      </c>
      <c r="H4314" s="17">
        <v>-36.1</v>
      </c>
      <c r="I4314" s="17">
        <v>-31.8</v>
      </c>
      <c r="J4314" s="17">
        <v>-26.8</v>
      </c>
      <c r="K4314" s="30">
        <v>-22.4</v>
      </c>
      <c r="L4314" s="10">
        <f t="shared" si="1044"/>
        <v>-22.4</v>
      </c>
      <c r="M4314" s="52" t="str">
        <f t="shared" si="1046"/>
        <v>mid latitude</v>
      </c>
      <c r="N4314" s="83" t="s">
        <v>8</v>
      </c>
      <c r="O4314" s="34" t="s">
        <v>8</v>
      </c>
      <c r="P4314" s="34" t="s">
        <v>8</v>
      </c>
      <c r="Q4314" s="34" t="s">
        <v>8</v>
      </c>
      <c r="R4314" s="34" t="s">
        <v>8</v>
      </c>
      <c r="S4314" s="42" t="s">
        <v>8</v>
      </c>
      <c r="T4314" s="10">
        <v>0.16600000000000001</v>
      </c>
      <c r="U4314" s="11">
        <v>6.3E-2</v>
      </c>
      <c r="V4314" s="11">
        <v>7.2999999999999995E-2</v>
      </c>
      <c r="W4314" s="11">
        <v>3.3000000000000002E-2</v>
      </c>
      <c r="X4314" s="11">
        <v>0.626</v>
      </c>
      <c r="Y4314" s="12">
        <v>3.9E-2</v>
      </c>
      <c r="Z4314" s="10">
        <f t="shared" si="1035"/>
        <v>0.69711538461538447</v>
      </c>
      <c r="AA4314" s="11">
        <f t="shared" si="1036"/>
        <v>-0.36456384449321771</v>
      </c>
      <c r="AB4314" s="11">
        <f t="shared" si="1043"/>
        <v>-0.15669533272778674</v>
      </c>
      <c r="AC4314" s="11">
        <f t="shared" si="1037"/>
        <v>22.291940496707802</v>
      </c>
      <c r="AD4314" s="9">
        <f t="shared" si="1038"/>
        <v>27.882039241419388</v>
      </c>
      <c r="AE4314" s="10">
        <v>21.626108105198998</v>
      </c>
      <c r="AF4314" s="11">
        <v>28.172278077813701</v>
      </c>
      <c r="AG4314" s="12">
        <v>35.424447220973398</v>
      </c>
      <c r="AH4314" s="10">
        <v>0.14000000000000001</v>
      </c>
      <c r="AI4314" s="11">
        <f t="shared" si="1033"/>
        <v>20.959595959595958</v>
      </c>
      <c r="AJ4314" s="11">
        <f t="shared" si="1034"/>
        <v>19.024390243902438</v>
      </c>
      <c r="AK4314" s="11">
        <f t="shared" si="1039"/>
        <v>0.20263788968824939</v>
      </c>
      <c r="AL4314" s="11">
        <f t="shared" si="1040"/>
        <v>2.2121212121212119</v>
      </c>
      <c r="AM4314" s="11">
        <f t="shared" si="1041"/>
        <v>2.2307692307692304</v>
      </c>
      <c r="AN4314" s="3">
        <f t="shared" si="1045"/>
        <v>0.26517571884984026</v>
      </c>
      <c r="AO4314" s="3">
        <f t="shared" si="1042"/>
        <v>0.11661341853035143</v>
      </c>
      <c r="AP4314" s="3" t="s">
        <v>8</v>
      </c>
      <c r="AQ4314" s="124"/>
      <c r="AR4314" s="4"/>
      <c r="AS4314" s="3"/>
    </row>
    <row r="4315" spans="1:45" ht="15" customHeight="1">
      <c r="A4315" s="11">
        <v>2.06</v>
      </c>
      <c r="B4315" s="32" t="s">
        <v>28</v>
      </c>
      <c r="C4315" s="17">
        <v>-18.97</v>
      </c>
      <c r="D4315" s="17">
        <v>117.62</v>
      </c>
      <c r="E4315" s="40" t="s">
        <v>29</v>
      </c>
      <c r="F4315" s="18">
        <v>-43.2</v>
      </c>
      <c r="G4315" s="17">
        <v>-39.1</v>
      </c>
      <c r="H4315" s="17">
        <v>-36.1</v>
      </c>
      <c r="I4315" s="17">
        <v>-31.8</v>
      </c>
      <c r="J4315" s="17">
        <v>-26.8</v>
      </c>
      <c r="K4315" s="30">
        <v>-22.4</v>
      </c>
      <c r="L4315" s="10">
        <f t="shared" si="1044"/>
        <v>-22.4</v>
      </c>
      <c r="M4315" s="52" t="str">
        <f t="shared" si="1046"/>
        <v>mid latitude</v>
      </c>
      <c r="N4315" s="83" t="s">
        <v>8</v>
      </c>
      <c r="O4315" s="34" t="s">
        <v>8</v>
      </c>
      <c r="P4315" s="34" t="s">
        <v>8</v>
      </c>
      <c r="Q4315" s="34" t="s">
        <v>8</v>
      </c>
      <c r="R4315" s="34" t="s">
        <v>8</v>
      </c>
      <c r="S4315" s="42" t="s">
        <v>8</v>
      </c>
      <c r="T4315" s="10">
        <v>0.17</v>
      </c>
      <c r="U4315" s="11">
        <v>6.4000000000000001E-2</v>
      </c>
      <c r="V4315" s="11">
        <v>7.2999999999999995E-2</v>
      </c>
      <c r="W4315" s="11">
        <v>3.3000000000000002E-2</v>
      </c>
      <c r="X4315" s="11">
        <v>0.62</v>
      </c>
      <c r="Y4315" s="12">
        <v>4.1000000000000002E-2</v>
      </c>
      <c r="Z4315" s="10">
        <f t="shared" si="1035"/>
        <v>0.69668246445497617</v>
      </c>
      <c r="AA4315" s="11">
        <f t="shared" si="1036"/>
        <v>-0.3671260612578181</v>
      </c>
      <c r="AB4315" s="11">
        <f t="shared" si="1043"/>
        <v>-0.15696512054951664</v>
      </c>
      <c r="AC4315" s="11">
        <f t="shared" si="1037"/>
        <v>22.118990865097278</v>
      </c>
      <c r="AD4315" s="9">
        <f t="shared" si="1038"/>
        <v>27.863585754413062</v>
      </c>
      <c r="AE4315" s="10">
        <v>21.6074050884733</v>
      </c>
      <c r="AF4315" s="11">
        <v>28.1690129097077</v>
      </c>
      <c r="AG4315" s="12">
        <v>35.382765448981999</v>
      </c>
      <c r="AH4315" s="10">
        <v>0.14299999999999999</v>
      </c>
      <c r="AI4315" s="11">
        <f t="shared" si="1033"/>
        <v>21.518987341772153</v>
      </c>
      <c r="AJ4315" s="11">
        <f t="shared" si="1034"/>
        <v>19.431279620853079</v>
      </c>
      <c r="AK4315" s="11">
        <f t="shared" si="1039"/>
        <v>0.20457280385078219</v>
      </c>
      <c r="AL4315" s="11">
        <f t="shared" si="1040"/>
        <v>2.2121212121212119</v>
      </c>
      <c r="AM4315" s="11">
        <f t="shared" si="1041"/>
        <v>2.2417061611374405</v>
      </c>
      <c r="AN4315" s="3">
        <f t="shared" si="1045"/>
        <v>0.27419354838709681</v>
      </c>
      <c r="AO4315" s="3">
        <f t="shared" si="1042"/>
        <v>0.11774193548387096</v>
      </c>
      <c r="AP4315" s="3" t="s">
        <v>8</v>
      </c>
      <c r="AQ4315" s="124"/>
      <c r="AR4315" s="4"/>
      <c r="AS4315" s="3"/>
    </row>
    <row r="4316" spans="1:45" ht="15" customHeight="1">
      <c r="A4316" s="11">
        <v>2.0659999999999998</v>
      </c>
      <c r="B4316" s="32" t="s">
        <v>28</v>
      </c>
      <c r="C4316" s="17">
        <v>-18.97</v>
      </c>
      <c r="D4316" s="17">
        <v>117.62</v>
      </c>
      <c r="E4316" s="40" t="s">
        <v>29</v>
      </c>
      <c r="F4316" s="18">
        <v>-43.2</v>
      </c>
      <c r="G4316" s="17">
        <v>-39.1</v>
      </c>
      <c r="H4316" s="17">
        <v>-36.1</v>
      </c>
      <c r="I4316" s="17">
        <v>-31.8</v>
      </c>
      <c r="J4316" s="17">
        <v>-26.8</v>
      </c>
      <c r="K4316" s="30">
        <v>-22.4</v>
      </c>
      <c r="L4316" s="10">
        <f t="shared" si="1044"/>
        <v>-22.4</v>
      </c>
      <c r="M4316" s="52" t="str">
        <f t="shared" si="1046"/>
        <v>mid latitude</v>
      </c>
      <c r="N4316" s="83" t="s">
        <v>8</v>
      </c>
      <c r="O4316" s="34" t="s">
        <v>8</v>
      </c>
      <c r="P4316" s="34" t="s">
        <v>8</v>
      </c>
      <c r="Q4316" s="34" t="s">
        <v>8</v>
      </c>
      <c r="R4316" s="34" t="s">
        <v>8</v>
      </c>
      <c r="S4316" s="42" t="s">
        <v>8</v>
      </c>
      <c r="T4316" s="10">
        <v>0.16300000000000001</v>
      </c>
      <c r="U4316" s="11">
        <v>6.2E-2</v>
      </c>
      <c r="V4316" s="11">
        <v>7.3999999999999996E-2</v>
      </c>
      <c r="W4316" s="11">
        <v>3.4000000000000002E-2</v>
      </c>
      <c r="X4316" s="11">
        <v>0.627</v>
      </c>
      <c r="Y4316" s="12">
        <v>4.1000000000000002E-2</v>
      </c>
      <c r="Z4316" s="10">
        <f t="shared" si="1035"/>
        <v>0.70616113744075815</v>
      </c>
      <c r="AA4316" s="11">
        <f t="shared" si="1036"/>
        <v>-0.36121720164729776</v>
      </c>
      <c r="AB4316" s="11">
        <f t="shared" si="1043"/>
        <v>-0.1510961868854187</v>
      </c>
      <c r="AC4316" s="11">
        <f t="shared" si="1037"/>
        <v>22.5178388888074</v>
      </c>
      <c r="AD4316" s="9">
        <f t="shared" si="1038"/>
        <v>28.26502081703736</v>
      </c>
      <c r="AE4316" s="10">
        <v>22.1569927126876</v>
      </c>
      <c r="AF4316" s="11">
        <v>28.727181143634201</v>
      </c>
      <c r="AG4316" s="12">
        <v>36.107586934849699</v>
      </c>
      <c r="AH4316" s="10">
        <v>0.155</v>
      </c>
      <c r="AI4316" s="11">
        <f t="shared" si="1033"/>
        <v>20.632911392405063</v>
      </c>
      <c r="AJ4316" s="11">
        <f t="shared" si="1034"/>
        <v>20.098039215686274</v>
      </c>
      <c r="AK4316" s="11">
        <f t="shared" si="1039"/>
        <v>0.20286396181384247</v>
      </c>
      <c r="AL4316" s="11">
        <f t="shared" si="1040"/>
        <v>2.1764705882352939</v>
      </c>
      <c r="AM4316" s="11">
        <f t="shared" si="1041"/>
        <v>2.2559241706161135</v>
      </c>
      <c r="AN4316" s="3">
        <f t="shared" si="1045"/>
        <v>0.25996810207336524</v>
      </c>
      <c r="AO4316" s="3">
        <f t="shared" si="1042"/>
        <v>0.11802232854864433</v>
      </c>
      <c r="AP4316" s="3" t="s">
        <v>8</v>
      </c>
      <c r="AQ4316" s="124"/>
      <c r="AR4316" s="4"/>
      <c r="AS4316" s="3"/>
    </row>
    <row r="4317" spans="1:45" ht="15" customHeight="1">
      <c r="A4317" s="11">
        <v>2.0699999999999998</v>
      </c>
      <c r="B4317" s="32" t="s">
        <v>28</v>
      </c>
      <c r="C4317" s="17">
        <v>-18.97</v>
      </c>
      <c r="D4317" s="17">
        <v>117.62</v>
      </c>
      <c r="E4317" s="40" t="s">
        <v>29</v>
      </c>
      <c r="F4317" s="18">
        <v>-43.2</v>
      </c>
      <c r="G4317" s="17">
        <v>-39.1</v>
      </c>
      <c r="H4317" s="17">
        <v>-36.1</v>
      </c>
      <c r="I4317" s="17">
        <v>-31.8</v>
      </c>
      <c r="J4317" s="17">
        <v>-26.8</v>
      </c>
      <c r="K4317" s="30">
        <v>-22.4</v>
      </c>
      <c r="L4317" s="10">
        <f t="shared" si="1044"/>
        <v>-22.4</v>
      </c>
      <c r="M4317" s="52" t="str">
        <f t="shared" si="1046"/>
        <v>mid latitude</v>
      </c>
      <c r="N4317" s="83" t="s">
        <v>8</v>
      </c>
      <c r="O4317" s="34" t="s">
        <v>8</v>
      </c>
      <c r="P4317" s="34" t="s">
        <v>8</v>
      </c>
      <c r="Q4317" s="34" t="s">
        <v>8</v>
      </c>
      <c r="R4317" s="34" t="s">
        <v>8</v>
      </c>
      <c r="S4317" s="42" t="s">
        <v>8</v>
      </c>
      <c r="T4317" s="10">
        <v>0.17899999999999999</v>
      </c>
      <c r="U4317" s="11">
        <v>6.7000000000000004E-2</v>
      </c>
      <c r="V4317" s="11">
        <v>7.6999999999999999E-2</v>
      </c>
      <c r="W4317" s="11">
        <v>3.5000000000000003E-2</v>
      </c>
      <c r="X4317" s="11">
        <v>0.60399999999999998</v>
      </c>
      <c r="Y4317" s="12">
        <v>3.9E-2</v>
      </c>
      <c r="Z4317" s="10">
        <f t="shared" si="1035"/>
        <v>0.69266055045871544</v>
      </c>
      <c r="AA4317" s="11">
        <f t="shared" si="1036"/>
        <v>-0.36636230580741136</v>
      </c>
      <c r="AB4317" s="11">
        <f t="shared" si="1043"/>
        <v>-0.15947954631143549</v>
      </c>
      <c r="AC4317" s="11">
        <f t="shared" si="1037"/>
        <v>22.170544357999731</v>
      </c>
      <c r="AD4317" s="9">
        <f t="shared" si="1038"/>
        <v>27.691599032297812</v>
      </c>
      <c r="AE4317" s="10">
        <v>21.381893105882298</v>
      </c>
      <c r="AF4317" s="11">
        <v>27.9229484760471</v>
      </c>
      <c r="AG4317" s="12">
        <v>35.086094685989302</v>
      </c>
      <c r="AH4317" s="10">
        <v>0.189</v>
      </c>
      <c r="AI4317" s="11">
        <f t="shared" si="1033"/>
        <v>22.860791826309068</v>
      </c>
      <c r="AJ4317" s="11">
        <f t="shared" si="1034"/>
        <v>17.889908256880734</v>
      </c>
      <c r="AK4317" s="11">
        <f t="shared" si="1039"/>
        <v>0.21776155717761558</v>
      </c>
      <c r="AL4317" s="11">
        <f t="shared" si="1040"/>
        <v>2.1999999999999997</v>
      </c>
      <c r="AM4317" s="11">
        <f t="shared" si="1041"/>
        <v>2.2110091743119265</v>
      </c>
      <c r="AN4317" s="3">
        <f t="shared" si="1045"/>
        <v>0.29635761589403975</v>
      </c>
      <c r="AO4317" s="3">
        <f t="shared" si="1042"/>
        <v>0.12748344370860928</v>
      </c>
      <c r="AP4317" s="3" t="s">
        <v>8</v>
      </c>
      <c r="AQ4317" s="124"/>
      <c r="AR4317" s="4"/>
      <c r="AS4317" s="3"/>
    </row>
    <row r="4318" spans="1:45" ht="15" customHeight="1">
      <c r="A4318" s="11">
        <v>2.0750000000000002</v>
      </c>
      <c r="B4318" s="32" t="s">
        <v>28</v>
      </c>
      <c r="C4318" s="17">
        <v>-18.97</v>
      </c>
      <c r="D4318" s="17">
        <v>117.62</v>
      </c>
      <c r="E4318" s="40" t="s">
        <v>29</v>
      </c>
      <c r="F4318" s="18">
        <v>-43.2</v>
      </c>
      <c r="G4318" s="17">
        <v>-39.1</v>
      </c>
      <c r="H4318" s="17">
        <v>-36.1</v>
      </c>
      <c r="I4318" s="17">
        <v>-31.8</v>
      </c>
      <c r="J4318" s="17">
        <v>-26.8</v>
      </c>
      <c r="K4318" s="30">
        <v>-22.4</v>
      </c>
      <c r="L4318" s="10">
        <f t="shared" si="1044"/>
        <v>-22.4</v>
      </c>
      <c r="M4318" s="52" t="str">
        <f t="shared" si="1046"/>
        <v>mid latitude</v>
      </c>
      <c r="N4318" s="83" t="s">
        <v>8</v>
      </c>
      <c r="O4318" s="34" t="s">
        <v>8</v>
      </c>
      <c r="P4318" s="34" t="s">
        <v>8</v>
      </c>
      <c r="Q4318" s="34" t="s">
        <v>8</v>
      </c>
      <c r="R4318" s="34" t="s">
        <v>8</v>
      </c>
      <c r="S4318" s="42" t="s">
        <v>8</v>
      </c>
      <c r="T4318" s="10">
        <v>0.22700000000000001</v>
      </c>
      <c r="U4318" s="11">
        <v>6.7000000000000004E-2</v>
      </c>
      <c r="V4318" s="11">
        <v>6.6000000000000003E-2</v>
      </c>
      <c r="W4318" s="11">
        <v>2.9000000000000001E-2</v>
      </c>
      <c r="X4318" s="11">
        <v>0.58499999999999996</v>
      </c>
      <c r="Y4318" s="12">
        <v>2.5000000000000001E-2</v>
      </c>
      <c r="Z4318" s="10">
        <f t="shared" si="1035"/>
        <v>0.64171122994652408</v>
      </c>
      <c r="AA4318" s="11">
        <f t="shared" si="1036"/>
        <v>-0.38997107900076222</v>
      </c>
      <c r="AB4318" s="11">
        <f t="shared" si="1043"/>
        <v>-0.19266036048887414</v>
      </c>
      <c r="AC4318" s="11">
        <f t="shared" si="1037"/>
        <v>20.57695216744855</v>
      </c>
      <c r="AD4318" s="9">
        <f t="shared" si="1038"/>
        <v>25.422031342561009</v>
      </c>
      <c r="AE4318" s="10">
        <v>18.360452134741099</v>
      </c>
      <c r="AF4318" s="11">
        <v>24.832624378569498</v>
      </c>
      <c r="AG4318" s="12">
        <v>31.3045352414576</v>
      </c>
      <c r="AH4318" s="10">
        <v>0.20200000000000001</v>
      </c>
      <c r="AI4318" s="11">
        <f t="shared" si="1033"/>
        <v>27.955665024630544</v>
      </c>
      <c r="AJ4318" s="11">
        <f t="shared" si="1034"/>
        <v>9.9206349206349209</v>
      </c>
      <c r="AK4318" s="11">
        <f t="shared" si="1039"/>
        <v>0.20984455958549222</v>
      </c>
      <c r="AL4318" s="11">
        <f t="shared" si="1040"/>
        <v>2.2758620689655173</v>
      </c>
      <c r="AM4318" s="11">
        <f t="shared" si="1041"/>
        <v>2.0641711229946527</v>
      </c>
      <c r="AN4318" s="3">
        <f t="shared" si="1045"/>
        <v>0.38803418803418804</v>
      </c>
      <c r="AO4318" s="3">
        <f t="shared" si="1042"/>
        <v>0.11282051282051284</v>
      </c>
      <c r="AP4318" s="3" t="s">
        <v>8</v>
      </c>
      <c r="AQ4318" s="124"/>
      <c r="AR4318" s="4"/>
      <c r="AS4318" s="3"/>
    </row>
    <row r="4319" spans="1:45" ht="15" customHeight="1">
      <c r="A4319" s="11">
        <v>2.08</v>
      </c>
      <c r="B4319" s="32" t="s">
        <v>28</v>
      </c>
      <c r="C4319" s="17">
        <v>-18.97</v>
      </c>
      <c r="D4319" s="17">
        <v>117.62</v>
      </c>
      <c r="E4319" s="40" t="s">
        <v>29</v>
      </c>
      <c r="F4319" s="18">
        <v>-43.2</v>
      </c>
      <c r="G4319" s="17">
        <v>-39.1</v>
      </c>
      <c r="H4319" s="17">
        <v>-36.1</v>
      </c>
      <c r="I4319" s="17">
        <v>-31.8</v>
      </c>
      <c r="J4319" s="17">
        <v>-26.8</v>
      </c>
      <c r="K4319" s="30">
        <v>-22.4</v>
      </c>
      <c r="L4319" s="10">
        <f t="shared" si="1044"/>
        <v>-22.4</v>
      </c>
      <c r="M4319" s="52" t="str">
        <f t="shared" si="1046"/>
        <v>mid latitude</v>
      </c>
      <c r="N4319" s="83" t="s">
        <v>8</v>
      </c>
      <c r="O4319" s="34" t="s">
        <v>8</v>
      </c>
      <c r="P4319" s="34" t="s">
        <v>8</v>
      </c>
      <c r="Q4319" s="34" t="s">
        <v>8</v>
      </c>
      <c r="R4319" s="34" t="s">
        <v>8</v>
      </c>
      <c r="S4319" s="42" t="s">
        <v>8</v>
      </c>
      <c r="T4319" s="10">
        <v>0.22700000000000001</v>
      </c>
      <c r="U4319" s="11">
        <v>6.9000000000000006E-2</v>
      </c>
      <c r="V4319" s="11">
        <v>6.8000000000000005E-2</v>
      </c>
      <c r="W4319" s="11">
        <v>3.2000000000000001E-2</v>
      </c>
      <c r="X4319" s="11">
        <v>0.57499999999999996</v>
      </c>
      <c r="Y4319" s="12">
        <v>2.8000000000000001E-2</v>
      </c>
      <c r="Z4319" s="10">
        <f t="shared" si="1035"/>
        <v>0.64974619289340096</v>
      </c>
      <c r="AA4319" s="11">
        <f t="shared" si="1036"/>
        <v>-0.39537779190743721</v>
      </c>
      <c r="AB4319" s="11">
        <f t="shared" si="1043"/>
        <v>-0.1872562565137246</v>
      </c>
      <c r="AC4319" s="11">
        <f t="shared" si="1037"/>
        <v>20.211999046247985</v>
      </c>
      <c r="AD4319" s="9">
        <f t="shared" si="1038"/>
        <v>25.791672054461237</v>
      </c>
      <c r="AE4319" s="10">
        <v>18.841692465914399</v>
      </c>
      <c r="AF4319" s="11">
        <v>25.324098642244302</v>
      </c>
      <c r="AG4319" s="12">
        <v>31.927557781278001</v>
      </c>
      <c r="AH4319" s="10">
        <v>0.21199999999999999</v>
      </c>
      <c r="AI4319" s="11">
        <f t="shared" si="1033"/>
        <v>28.304239401496261</v>
      </c>
      <c r="AJ4319" s="11">
        <f t="shared" si="1034"/>
        <v>10.980392156862745</v>
      </c>
      <c r="AK4319" s="11">
        <f t="shared" si="1039"/>
        <v>0.2189119170984456</v>
      </c>
      <c r="AL4319" s="11">
        <f t="shared" si="1040"/>
        <v>2.125</v>
      </c>
      <c r="AM4319" s="11">
        <f t="shared" si="1041"/>
        <v>2.0964467005076144</v>
      </c>
      <c r="AN4319" s="3">
        <f t="shared" si="1045"/>
        <v>0.39478260869565224</v>
      </c>
      <c r="AO4319" s="3">
        <f t="shared" si="1042"/>
        <v>0.11826086956521741</v>
      </c>
      <c r="AP4319" s="3" t="s">
        <v>8</v>
      </c>
      <c r="AQ4319" s="124"/>
      <c r="AR4319" s="4"/>
      <c r="AS4319" s="3"/>
    </row>
    <row r="4320" spans="1:45" ht="15" customHeight="1">
      <c r="A4320" s="11">
        <v>2.0859999999999999</v>
      </c>
      <c r="B4320" s="32" t="s">
        <v>28</v>
      </c>
      <c r="C4320" s="17">
        <v>-18.97</v>
      </c>
      <c r="D4320" s="17">
        <v>117.62</v>
      </c>
      <c r="E4320" s="40" t="s">
        <v>29</v>
      </c>
      <c r="F4320" s="18">
        <v>-43.2</v>
      </c>
      <c r="G4320" s="17">
        <v>-39.1</v>
      </c>
      <c r="H4320" s="17">
        <v>-36.1</v>
      </c>
      <c r="I4320" s="17">
        <v>-31.8</v>
      </c>
      <c r="J4320" s="17">
        <v>-26.8</v>
      </c>
      <c r="K4320" s="30">
        <v>-22.4</v>
      </c>
      <c r="L4320" s="10">
        <f t="shared" si="1044"/>
        <v>-22.4</v>
      </c>
      <c r="M4320" s="52" t="str">
        <f t="shared" si="1046"/>
        <v>mid latitude</v>
      </c>
      <c r="N4320" s="83" t="s">
        <v>8</v>
      </c>
      <c r="O4320" s="34" t="s">
        <v>8</v>
      </c>
      <c r="P4320" s="34" t="s">
        <v>8</v>
      </c>
      <c r="Q4320" s="34" t="s">
        <v>8</v>
      </c>
      <c r="R4320" s="34" t="s">
        <v>8</v>
      </c>
      <c r="S4320" s="42" t="s">
        <v>8</v>
      </c>
      <c r="T4320" s="10">
        <v>0.216</v>
      </c>
      <c r="U4320" s="11">
        <v>7.1999999999999995E-2</v>
      </c>
      <c r="V4320" s="11">
        <v>7.3999999999999996E-2</v>
      </c>
      <c r="W4320" s="11">
        <v>3.2000000000000001E-2</v>
      </c>
      <c r="X4320" s="11">
        <v>0.57399999999999995</v>
      </c>
      <c r="Y4320" s="12">
        <v>3.2000000000000001E-2</v>
      </c>
      <c r="Z4320" s="10">
        <f t="shared" si="1035"/>
        <v>0.65714285714285725</v>
      </c>
      <c r="AA4320" s="11">
        <f t="shared" si="1036"/>
        <v>-0.38118828257791776</v>
      </c>
      <c r="AB4320" s="11">
        <f t="shared" si="1043"/>
        <v>-0.18234020833268269</v>
      </c>
      <c r="AC4320" s="11">
        <f t="shared" si="1037"/>
        <v>21.169790925990551</v>
      </c>
      <c r="AD4320" s="9">
        <f t="shared" si="1038"/>
        <v>26.127929750044505</v>
      </c>
      <c r="AE4320" s="10">
        <v>19.2405693208519</v>
      </c>
      <c r="AF4320" s="11">
        <v>25.785844154730199</v>
      </c>
      <c r="AG4320" s="12">
        <v>32.444995490047397</v>
      </c>
      <c r="AH4320" s="10">
        <v>0.184</v>
      </c>
      <c r="AI4320" s="11">
        <f t="shared" si="1033"/>
        <v>27.341772151898734</v>
      </c>
      <c r="AJ4320" s="11">
        <f t="shared" si="1034"/>
        <v>12.903225806451612</v>
      </c>
      <c r="AK4320" s="11">
        <f t="shared" si="1039"/>
        <v>0.22704081632653059</v>
      </c>
      <c r="AL4320" s="11">
        <f t="shared" si="1040"/>
        <v>2.3125</v>
      </c>
      <c r="AM4320" s="11">
        <f t="shared" si="1041"/>
        <v>2.1142857142857143</v>
      </c>
      <c r="AN4320" s="3">
        <f t="shared" si="1045"/>
        <v>0.37630662020905925</v>
      </c>
      <c r="AO4320" s="3">
        <f t="shared" si="1042"/>
        <v>0.1289198606271777</v>
      </c>
      <c r="AP4320" s="3" t="s">
        <v>8</v>
      </c>
      <c r="AQ4320" s="124"/>
      <c r="AR4320" s="4"/>
      <c r="AS4320" s="3"/>
    </row>
    <row r="4321" spans="1:45" ht="15" customHeight="1">
      <c r="A4321" s="11">
        <v>2.0920000000000001</v>
      </c>
      <c r="B4321" s="32" t="s">
        <v>28</v>
      </c>
      <c r="C4321" s="17">
        <v>-18.97</v>
      </c>
      <c r="D4321" s="17">
        <v>117.62</v>
      </c>
      <c r="E4321" s="40" t="s">
        <v>29</v>
      </c>
      <c r="F4321" s="18">
        <v>-43.2</v>
      </c>
      <c r="G4321" s="17">
        <v>-39.1</v>
      </c>
      <c r="H4321" s="17">
        <v>-36.1</v>
      </c>
      <c r="I4321" s="17">
        <v>-31.8</v>
      </c>
      <c r="J4321" s="17">
        <v>-26.8</v>
      </c>
      <c r="K4321" s="30">
        <v>-22.4</v>
      </c>
      <c r="L4321" s="10">
        <f t="shared" si="1044"/>
        <v>-22.4</v>
      </c>
      <c r="M4321" s="52" t="str">
        <f t="shared" si="1046"/>
        <v>mid latitude</v>
      </c>
      <c r="N4321" s="83" t="s">
        <v>8</v>
      </c>
      <c r="O4321" s="34" t="s">
        <v>8</v>
      </c>
      <c r="P4321" s="34" t="s">
        <v>8</v>
      </c>
      <c r="Q4321" s="34" t="s">
        <v>8</v>
      </c>
      <c r="R4321" s="34" t="s">
        <v>8</v>
      </c>
      <c r="S4321" s="42" t="s">
        <v>8</v>
      </c>
      <c r="T4321" s="10">
        <v>0.20399999999999999</v>
      </c>
      <c r="U4321" s="11">
        <v>6.5000000000000002E-2</v>
      </c>
      <c r="V4321" s="11">
        <v>7.0000000000000007E-2</v>
      </c>
      <c r="W4321" s="11">
        <v>3.1E-2</v>
      </c>
      <c r="X4321" s="11">
        <v>0.60099999999999998</v>
      </c>
      <c r="Y4321" s="12">
        <v>0.03</v>
      </c>
      <c r="Z4321" s="10">
        <f t="shared" si="1035"/>
        <v>0.66836734693877553</v>
      </c>
      <c r="AA4321" s="11">
        <f t="shared" si="1036"/>
        <v>-0.37501004802579824</v>
      </c>
      <c r="AB4321" s="11">
        <f t="shared" si="1043"/>
        <v>-0.17498477570071178</v>
      </c>
      <c r="AC4321" s="11">
        <f t="shared" si="1037"/>
        <v>21.586821758258619</v>
      </c>
      <c r="AD4321" s="9">
        <f t="shared" si="1038"/>
        <v>26.631041342071313</v>
      </c>
      <c r="AE4321" s="10">
        <v>19.989188510810301</v>
      </c>
      <c r="AF4321" s="11">
        <v>26.512209900668498</v>
      </c>
      <c r="AG4321" s="12">
        <v>33.331562803377302</v>
      </c>
      <c r="AH4321" s="10">
        <v>0.158</v>
      </c>
      <c r="AI4321" s="11">
        <f t="shared" si="1033"/>
        <v>25.341614906832298</v>
      </c>
      <c r="AJ4321" s="11">
        <f t="shared" si="1034"/>
        <v>12.820512820512823</v>
      </c>
      <c r="AK4321" s="11">
        <f t="shared" si="1039"/>
        <v>0.20828105395232122</v>
      </c>
      <c r="AL4321" s="11">
        <f t="shared" si="1040"/>
        <v>2.2580645161290325</v>
      </c>
      <c r="AM4321" s="11">
        <f t="shared" si="1041"/>
        <v>2.1326530612244898</v>
      </c>
      <c r="AN4321" s="3">
        <f t="shared" si="1045"/>
        <v>0.33943427620632277</v>
      </c>
      <c r="AO4321" s="3">
        <f t="shared" si="1042"/>
        <v>0.11647254575707157</v>
      </c>
      <c r="AP4321" s="3" t="s">
        <v>8</v>
      </c>
      <c r="AQ4321" s="124"/>
      <c r="AR4321" s="4"/>
      <c r="AS4321" s="3"/>
    </row>
    <row r="4322" spans="1:45" ht="15" customHeight="1">
      <c r="A4322" s="11">
        <v>2.097</v>
      </c>
      <c r="B4322" s="32" t="s">
        <v>28</v>
      </c>
      <c r="C4322" s="17">
        <v>-18.97</v>
      </c>
      <c r="D4322" s="17">
        <v>117.62</v>
      </c>
      <c r="E4322" s="40" t="s">
        <v>29</v>
      </c>
      <c r="F4322" s="18">
        <v>-43.2</v>
      </c>
      <c r="G4322" s="17">
        <v>-39.1</v>
      </c>
      <c r="H4322" s="17">
        <v>-36.1</v>
      </c>
      <c r="I4322" s="17">
        <v>-31.8</v>
      </c>
      <c r="J4322" s="17">
        <v>-26.8</v>
      </c>
      <c r="K4322" s="30">
        <v>-22.4</v>
      </c>
      <c r="L4322" s="10">
        <f t="shared" si="1044"/>
        <v>-22.4</v>
      </c>
      <c r="M4322" s="52" t="str">
        <f t="shared" si="1046"/>
        <v>mid latitude</v>
      </c>
      <c r="N4322" s="83" t="s">
        <v>8</v>
      </c>
      <c r="O4322" s="34" t="s">
        <v>8</v>
      </c>
      <c r="P4322" s="34" t="s">
        <v>8</v>
      </c>
      <c r="Q4322" s="34" t="s">
        <v>8</v>
      </c>
      <c r="R4322" s="34" t="s">
        <v>8</v>
      </c>
      <c r="S4322" s="42" t="s">
        <v>8</v>
      </c>
      <c r="T4322" s="10">
        <v>0.21299999999999999</v>
      </c>
      <c r="U4322" s="11">
        <v>6.9000000000000006E-2</v>
      </c>
      <c r="V4322" s="11">
        <v>7.1999999999999995E-2</v>
      </c>
      <c r="W4322" s="11">
        <v>3.3000000000000002E-2</v>
      </c>
      <c r="X4322" s="11">
        <v>0.58199999999999996</v>
      </c>
      <c r="Y4322" s="12">
        <v>3.1E-2</v>
      </c>
      <c r="Z4322" s="10">
        <f t="shared" si="1035"/>
        <v>0.6634146341463415</v>
      </c>
      <c r="AA4322" s="11">
        <f t="shared" si="1036"/>
        <v>-0.38321675185133131</v>
      </c>
      <c r="AB4322" s="11">
        <f t="shared" si="1043"/>
        <v>-0.17821495268553678</v>
      </c>
      <c r="AC4322" s="11">
        <f t="shared" si="1037"/>
        <v>21.032869250035134</v>
      </c>
      <c r="AD4322" s="9">
        <f t="shared" si="1038"/>
        <v>26.410097236309284</v>
      </c>
      <c r="AE4322" s="10">
        <v>19.687449882524501</v>
      </c>
      <c r="AF4322" s="11">
        <v>26.1287288765974</v>
      </c>
      <c r="AG4322" s="12">
        <v>32.9327728178679</v>
      </c>
      <c r="AH4322" s="10">
        <v>0.17100000000000001</v>
      </c>
      <c r="AI4322" s="11">
        <f t="shared" si="1033"/>
        <v>26.79245283018868</v>
      </c>
      <c r="AJ4322" s="11">
        <f t="shared" si="1034"/>
        <v>12.704918032786885</v>
      </c>
      <c r="AK4322" s="11">
        <f t="shared" si="1039"/>
        <v>0.22109275730622618</v>
      </c>
      <c r="AL4322" s="11">
        <f t="shared" si="1040"/>
        <v>2.1818181818181817</v>
      </c>
      <c r="AM4322" s="11">
        <f t="shared" si="1041"/>
        <v>2.1268292682926826</v>
      </c>
      <c r="AN4322" s="3">
        <f t="shared" si="1045"/>
        <v>0.365979381443299</v>
      </c>
      <c r="AO4322" s="3">
        <f t="shared" si="1042"/>
        <v>0.12371134020618557</v>
      </c>
      <c r="AP4322" s="3" t="s">
        <v>8</v>
      </c>
      <c r="AQ4322" s="124"/>
      <c r="AR4322" s="4"/>
      <c r="AS4322" s="3"/>
    </row>
    <row r="4323" spans="1:45" ht="15" customHeight="1">
      <c r="A4323" s="11">
        <v>2.1030000000000002</v>
      </c>
      <c r="B4323" s="32" t="s">
        <v>28</v>
      </c>
      <c r="C4323" s="17">
        <v>-18.97</v>
      </c>
      <c r="D4323" s="17">
        <v>117.62</v>
      </c>
      <c r="E4323" s="40" t="s">
        <v>29</v>
      </c>
      <c r="F4323" s="18">
        <v>-43.2</v>
      </c>
      <c r="G4323" s="17">
        <v>-39.1</v>
      </c>
      <c r="H4323" s="17">
        <v>-36.1</v>
      </c>
      <c r="I4323" s="17">
        <v>-31.8</v>
      </c>
      <c r="J4323" s="17">
        <v>-26.8</v>
      </c>
      <c r="K4323" s="30">
        <v>-22.4</v>
      </c>
      <c r="L4323" s="10">
        <f t="shared" si="1044"/>
        <v>-22.4</v>
      </c>
      <c r="M4323" s="52" t="str">
        <f t="shared" si="1046"/>
        <v>mid latitude</v>
      </c>
      <c r="N4323" s="83" t="s">
        <v>8</v>
      </c>
      <c r="O4323" s="34" t="s">
        <v>8</v>
      </c>
      <c r="P4323" s="34" t="s">
        <v>8</v>
      </c>
      <c r="Q4323" s="34" t="s">
        <v>8</v>
      </c>
      <c r="R4323" s="34" t="s">
        <v>8</v>
      </c>
      <c r="S4323" s="42" t="s">
        <v>8</v>
      </c>
      <c r="T4323" s="10">
        <v>0.17499999999999999</v>
      </c>
      <c r="U4323" s="11">
        <v>6.6000000000000003E-2</v>
      </c>
      <c r="V4323" s="11">
        <v>7.5999999999999998E-2</v>
      </c>
      <c r="W4323" s="11">
        <v>3.4000000000000002E-2</v>
      </c>
      <c r="X4323" s="11">
        <v>0.60899999999999999</v>
      </c>
      <c r="Y4323" s="12">
        <v>0.04</v>
      </c>
      <c r="Z4323" s="10">
        <f t="shared" si="1035"/>
        <v>0.69444444444444431</v>
      </c>
      <c r="AA4323" s="11">
        <f t="shared" si="1036"/>
        <v>-0.36469907553335851</v>
      </c>
      <c r="AB4323" s="11">
        <f t="shared" si="1043"/>
        <v>-0.15836249209524975</v>
      </c>
      <c r="AC4323" s="11">
        <f t="shared" si="1037"/>
        <v>22.282812401498298</v>
      </c>
      <c r="AD4323" s="9">
        <f t="shared" si="1038"/>
        <v>27.768005540684918</v>
      </c>
      <c r="AE4323" s="10">
        <v>21.479160404606599</v>
      </c>
      <c r="AF4323" s="11">
        <v>28.0558576792975</v>
      </c>
      <c r="AG4323" s="12">
        <v>35.183659787379199</v>
      </c>
      <c r="AH4323" s="10">
        <v>0.14299999999999999</v>
      </c>
      <c r="AI4323" s="11">
        <f t="shared" ref="AI4323:AI4386" si="1047">((T4323)/(T4323+X4323))*100</f>
        <v>22.321428571428569</v>
      </c>
      <c r="AJ4323" s="11">
        <f t="shared" ref="AJ4323:AJ4386" si="1048">((Y4323)/(T4323+Y4323))*100</f>
        <v>18.604651162790699</v>
      </c>
      <c r="AK4323" s="11">
        <f t="shared" si="1039"/>
        <v>0.21333333333333335</v>
      </c>
      <c r="AL4323" s="11">
        <f t="shared" si="1040"/>
        <v>2.2352941176470584</v>
      </c>
      <c r="AM4323" s="11">
        <f t="shared" si="1041"/>
        <v>2.2222222222222219</v>
      </c>
      <c r="AN4323" s="3">
        <f t="shared" si="1045"/>
        <v>0.28735632183908044</v>
      </c>
      <c r="AO4323" s="3">
        <f t="shared" si="1042"/>
        <v>0.12479474548440066</v>
      </c>
      <c r="AP4323" s="3" t="s">
        <v>8</v>
      </c>
      <c r="AQ4323" s="124"/>
      <c r="AR4323" s="4"/>
      <c r="AS4323" s="3"/>
    </row>
    <row r="4324" spans="1:45" ht="15" customHeight="1">
      <c r="A4324" s="11">
        <v>2.1080000000000001</v>
      </c>
      <c r="B4324" s="32" t="s">
        <v>28</v>
      </c>
      <c r="C4324" s="17">
        <v>-18.97</v>
      </c>
      <c r="D4324" s="17">
        <v>117.62</v>
      </c>
      <c r="E4324" s="40" t="s">
        <v>29</v>
      </c>
      <c r="F4324" s="18">
        <v>-43.2</v>
      </c>
      <c r="G4324" s="17">
        <v>-39.1</v>
      </c>
      <c r="H4324" s="17">
        <v>-36.1</v>
      </c>
      <c r="I4324" s="17">
        <v>-31.8</v>
      </c>
      <c r="J4324" s="17">
        <v>-26.8</v>
      </c>
      <c r="K4324" s="30">
        <v>-22.4</v>
      </c>
      <c r="L4324" s="10">
        <f t="shared" si="1044"/>
        <v>-22.4</v>
      </c>
      <c r="M4324" s="52" t="str">
        <f t="shared" si="1046"/>
        <v>mid latitude</v>
      </c>
      <c r="N4324" s="83" t="s">
        <v>8</v>
      </c>
      <c r="O4324" s="34" t="s">
        <v>8</v>
      </c>
      <c r="P4324" s="34" t="s">
        <v>8</v>
      </c>
      <c r="Q4324" s="34" t="s">
        <v>8</v>
      </c>
      <c r="R4324" s="34" t="s">
        <v>8</v>
      </c>
      <c r="S4324" s="42" t="s">
        <v>8</v>
      </c>
      <c r="T4324" s="10">
        <v>0.17299999999999999</v>
      </c>
      <c r="U4324" s="11">
        <v>6.5000000000000002E-2</v>
      </c>
      <c r="V4324" s="11">
        <v>7.6999999999999999E-2</v>
      </c>
      <c r="W4324" s="11">
        <v>3.5000000000000003E-2</v>
      </c>
      <c r="X4324" s="11">
        <v>0.60699999999999998</v>
      </c>
      <c r="Y4324" s="12">
        <v>4.2999999999999997E-2</v>
      </c>
      <c r="Z4324" s="10">
        <f t="shared" si="1035"/>
        <v>0.70454545454545447</v>
      </c>
      <c r="AA4324" s="11">
        <f t="shared" si="1036"/>
        <v>-0.36148254118932482</v>
      </c>
      <c r="AB4324" s="11">
        <f t="shared" si="1043"/>
        <v>-0.15209098265191479</v>
      </c>
      <c r="AC4324" s="11">
        <f t="shared" si="1037"/>
        <v>22.499928469720572</v>
      </c>
      <c r="AD4324" s="9">
        <f t="shared" si="1038"/>
        <v>28.196976786609028</v>
      </c>
      <c r="AE4324" s="10">
        <v>22.090462899273501</v>
      </c>
      <c r="AF4324" s="11">
        <v>28.627769178429599</v>
      </c>
      <c r="AG4324" s="12">
        <v>35.9861843363106</v>
      </c>
      <c r="AH4324" s="10">
        <v>0.14599999999999999</v>
      </c>
      <c r="AI4324" s="11">
        <f t="shared" si="1047"/>
        <v>22.179487179487179</v>
      </c>
      <c r="AJ4324" s="11">
        <f t="shared" si="1048"/>
        <v>19.907407407407408</v>
      </c>
      <c r="AK4324" s="11">
        <f t="shared" si="1039"/>
        <v>0.21402660217654171</v>
      </c>
      <c r="AL4324" s="11">
        <f t="shared" si="1040"/>
        <v>2.1999999999999997</v>
      </c>
      <c r="AM4324" s="11">
        <f t="shared" si="1041"/>
        <v>2.2545454545454544</v>
      </c>
      <c r="AN4324" s="3">
        <f t="shared" si="1045"/>
        <v>0.28500823723228996</v>
      </c>
      <c r="AO4324" s="3">
        <f t="shared" si="1042"/>
        <v>0.12685337726523888</v>
      </c>
      <c r="AP4324" s="3" t="s">
        <v>8</v>
      </c>
      <c r="AQ4324" s="124"/>
      <c r="AR4324" s="4"/>
      <c r="AS4324" s="3"/>
    </row>
    <row r="4325" spans="1:45" ht="15" customHeight="1">
      <c r="A4325" s="11">
        <v>2.1150000000000002</v>
      </c>
      <c r="B4325" s="32" t="s">
        <v>28</v>
      </c>
      <c r="C4325" s="17">
        <v>-18.97</v>
      </c>
      <c r="D4325" s="17">
        <v>117.62</v>
      </c>
      <c r="E4325" s="40" t="s">
        <v>29</v>
      </c>
      <c r="F4325" s="18">
        <v>-43.2</v>
      </c>
      <c r="G4325" s="17">
        <v>-39.1</v>
      </c>
      <c r="H4325" s="17">
        <v>-36.1</v>
      </c>
      <c r="I4325" s="17">
        <v>-31.8</v>
      </c>
      <c r="J4325" s="17">
        <v>-26.8</v>
      </c>
      <c r="K4325" s="30">
        <v>-22.4</v>
      </c>
      <c r="L4325" s="10">
        <f t="shared" si="1044"/>
        <v>-22.4</v>
      </c>
      <c r="M4325" s="52" t="str">
        <f t="shared" si="1046"/>
        <v>mid latitude</v>
      </c>
      <c r="N4325" s="83" t="s">
        <v>8</v>
      </c>
      <c r="O4325" s="34" t="s">
        <v>8</v>
      </c>
      <c r="P4325" s="34" t="s">
        <v>8</v>
      </c>
      <c r="Q4325" s="34" t="s">
        <v>8</v>
      </c>
      <c r="R4325" s="34" t="s">
        <v>8</v>
      </c>
      <c r="S4325" s="42" t="s">
        <v>8</v>
      </c>
      <c r="T4325" s="10">
        <v>0.18</v>
      </c>
      <c r="U4325" s="11">
        <v>6.8000000000000005E-2</v>
      </c>
      <c r="V4325" s="11">
        <v>7.9000000000000001E-2</v>
      </c>
      <c r="W4325" s="11">
        <v>3.5999999999999997E-2</v>
      </c>
      <c r="X4325" s="11">
        <v>0.59399999999999997</v>
      </c>
      <c r="Y4325" s="12">
        <v>4.3999999999999997E-2</v>
      </c>
      <c r="Z4325" s="10">
        <f t="shared" si="1035"/>
        <v>0.70044052863436101</v>
      </c>
      <c r="AA4325" s="11">
        <f t="shared" si="1036"/>
        <v>-0.36482399843998814</v>
      </c>
      <c r="AB4325" s="11">
        <f t="shared" si="1043"/>
        <v>-0.15462873287267137</v>
      </c>
      <c r="AC4325" s="11">
        <f t="shared" si="1037"/>
        <v>22.2743801053008</v>
      </c>
      <c r="AD4325" s="9">
        <f t="shared" si="1038"/>
        <v>28.02339467150928</v>
      </c>
      <c r="AE4325" s="10">
        <v>21.8601493083438</v>
      </c>
      <c r="AF4325" s="11">
        <v>28.3820211449626</v>
      </c>
      <c r="AG4325" s="12">
        <v>35.660206143835403</v>
      </c>
      <c r="AH4325" s="10">
        <v>0.17</v>
      </c>
      <c r="AI4325" s="11">
        <f t="shared" si="1047"/>
        <v>23.255813953488371</v>
      </c>
      <c r="AJ4325" s="11">
        <f t="shared" si="1048"/>
        <v>19.642857142857142</v>
      </c>
      <c r="AK4325" s="11">
        <f t="shared" si="1039"/>
        <v>0.22289890377588309</v>
      </c>
      <c r="AL4325" s="11">
        <f t="shared" si="1040"/>
        <v>2.1944444444444446</v>
      </c>
      <c r="AM4325" s="11">
        <f t="shared" si="1041"/>
        <v>2.2466960352422904</v>
      </c>
      <c r="AN4325" s="3">
        <f t="shared" si="1045"/>
        <v>0.30303030303030304</v>
      </c>
      <c r="AO4325" s="3">
        <f t="shared" si="1042"/>
        <v>0.132996632996633</v>
      </c>
      <c r="AP4325" s="3" t="s">
        <v>8</v>
      </c>
      <c r="AQ4325" s="124"/>
      <c r="AR4325" s="4"/>
      <c r="AS4325" s="3"/>
    </row>
    <row r="4326" spans="1:45" ht="15" customHeight="1">
      <c r="A4326" s="11">
        <v>2.121</v>
      </c>
      <c r="B4326" s="32" t="s">
        <v>28</v>
      </c>
      <c r="C4326" s="17">
        <v>-18.97</v>
      </c>
      <c r="D4326" s="17">
        <v>117.62</v>
      </c>
      <c r="E4326" s="40" t="s">
        <v>29</v>
      </c>
      <c r="F4326" s="18">
        <v>-43.2</v>
      </c>
      <c r="G4326" s="17">
        <v>-39.1</v>
      </c>
      <c r="H4326" s="17">
        <v>-36.1</v>
      </c>
      <c r="I4326" s="17">
        <v>-31.8</v>
      </c>
      <c r="J4326" s="17">
        <v>-26.8</v>
      </c>
      <c r="K4326" s="30">
        <v>-22.4</v>
      </c>
      <c r="L4326" s="10">
        <f t="shared" si="1044"/>
        <v>-22.4</v>
      </c>
      <c r="M4326" s="52" t="str">
        <f t="shared" si="1046"/>
        <v>mid latitude</v>
      </c>
      <c r="N4326" s="83" t="s">
        <v>8</v>
      </c>
      <c r="O4326" s="34" t="s">
        <v>8</v>
      </c>
      <c r="P4326" s="34" t="s">
        <v>8</v>
      </c>
      <c r="Q4326" s="34" t="s">
        <v>8</v>
      </c>
      <c r="R4326" s="34" t="s">
        <v>8</v>
      </c>
      <c r="S4326" s="42" t="s">
        <v>8</v>
      </c>
      <c r="T4326" s="10">
        <v>0.17599999999999999</v>
      </c>
      <c r="U4326" s="11">
        <v>6.5000000000000002E-2</v>
      </c>
      <c r="V4326" s="11">
        <v>7.5999999999999998E-2</v>
      </c>
      <c r="W4326" s="11">
        <v>3.4000000000000002E-2</v>
      </c>
      <c r="X4326" s="11">
        <v>0.61</v>
      </c>
      <c r="Y4326" s="12">
        <v>3.9E-2</v>
      </c>
      <c r="Z4326" s="10">
        <f t="shared" si="1035"/>
        <v>0.69626168224299056</v>
      </c>
      <c r="AA4326" s="11">
        <f t="shared" si="1036"/>
        <v>-0.36222445640550316</v>
      </c>
      <c r="AB4326" s="11">
        <f t="shared" si="1043"/>
        <v>-0.15722750493691684</v>
      </c>
      <c r="AC4326" s="11">
        <f t="shared" si="1037"/>
        <v>22.449849192628534</v>
      </c>
      <c r="AD4326" s="9">
        <f t="shared" si="1038"/>
        <v>27.84563866231489</v>
      </c>
      <c r="AE4326" s="10">
        <v>21.594681316887701</v>
      </c>
      <c r="AF4326" s="11">
        <v>28.126995630611901</v>
      </c>
      <c r="AG4326" s="12">
        <v>35.419812531467002</v>
      </c>
      <c r="AH4326" s="10">
        <v>0.16800000000000001</v>
      </c>
      <c r="AI4326" s="11">
        <f t="shared" si="1047"/>
        <v>22.391857506361319</v>
      </c>
      <c r="AJ4326" s="11">
        <f t="shared" si="1048"/>
        <v>18.13953488372093</v>
      </c>
      <c r="AK4326" s="11">
        <f t="shared" si="1039"/>
        <v>0.21237864077669905</v>
      </c>
      <c r="AL4326" s="11">
        <f t="shared" si="1040"/>
        <v>2.2352941176470584</v>
      </c>
      <c r="AM4326" s="11">
        <f t="shared" si="1041"/>
        <v>2.2196261682242988</v>
      </c>
      <c r="AN4326" s="3">
        <f t="shared" si="1045"/>
        <v>0.28852459016393439</v>
      </c>
      <c r="AO4326" s="3">
        <f t="shared" si="1042"/>
        <v>0.12459016393442623</v>
      </c>
      <c r="AP4326" s="3" t="s">
        <v>8</v>
      </c>
      <c r="AQ4326" s="124"/>
      <c r="AR4326" s="4"/>
      <c r="AS4326" s="3"/>
    </row>
    <row r="4327" spans="1:45" ht="15" customHeight="1">
      <c r="A4327" s="11">
        <v>2.1259999999999999</v>
      </c>
      <c r="B4327" s="32" t="s">
        <v>28</v>
      </c>
      <c r="C4327" s="17">
        <v>-18.97</v>
      </c>
      <c r="D4327" s="17">
        <v>117.62</v>
      </c>
      <c r="E4327" s="40" t="s">
        <v>29</v>
      </c>
      <c r="F4327" s="18">
        <v>-43.2</v>
      </c>
      <c r="G4327" s="17">
        <v>-39.1</v>
      </c>
      <c r="H4327" s="17">
        <v>-36.1</v>
      </c>
      <c r="I4327" s="17">
        <v>-31.8</v>
      </c>
      <c r="J4327" s="17">
        <v>-26.8</v>
      </c>
      <c r="K4327" s="30">
        <v>-22.4</v>
      </c>
      <c r="L4327" s="10">
        <f t="shared" si="1044"/>
        <v>-22.4</v>
      </c>
      <c r="M4327" s="52" t="str">
        <f t="shared" si="1046"/>
        <v>mid latitude</v>
      </c>
      <c r="N4327" s="83" t="s">
        <v>8</v>
      </c>
      <c r="O4327" s="34" t="s">
        <v>8</v>
      </c>
      <c r="P4327" s="34" t="s">
        <v>8</v>
      </c>
      <c r="Q4327" s="34" t="s">
        <v>8</v>
      </c>
      <c r="R4327" s="34" t="s">
        <v>8</v>
      </c>
      <c r="S4327" s="42" t="s">
        <v>8</v>
      </c>
      <c r="T4327" s="10">
        <v>0.182</v>
      </c>
      <c r="U4327" s="11">
        <v>6.8000000000000005E-2</v>
      </c>
      <c r="V4327" s="11">
        <v>7.4999999999999997E-2</v>
      </c>
      <c r="W4327" s="11">
        <v>3.4000000000000002E-2</v>
      </c>
      <c r="X4327" s="11">
        <v>0.60099999999999998</v>
      </c>
      <c r="Y4327" s="12">
        <v>3.9E-2</v>
      </c>
      <c r="Z4327" s="10">
        <f t="shared" si="1035"/>
        <v>0.68518518518518512</v>
      </c>
      <c r="AA4327" s="11">
        <f t="shared" si="1036"/>
        <v>-0.37291200297010668</v>
      </c>
      <c r="AB4327" s="11">
        <f t="shared" si="1043"/>
        <v>-0.16419203575597355</v>
      </c>
      <c r="AC4327" s="11">
        <f t="shared" si="1037"/>
        <v>21.728439799517798</v>
      </c>
      <c r="AD4327" s="9">
        <f t="shared" si="1038"/>
        <v>27.369264754291407</v>
      </c>
      <c r="AE4327" s="10">
        <v>20.910916269246101</v>
      </c>
      <c r="AF4327" s="11">
        <v>27.459133517012301</v>
      </c>
      <c r="AG4327" s="12">
        <v>34.557824868323003</v>
      </c>
      <c r="AH4327" s="10">
        <v>0.183</v>
      </c>
      <c r="AI4327" s="11">
        <f t="shared" si="1047"/>
        <v>23.243933588761177</v>
      </c>
      <c r="AJ4327" s="11">
        <f t="shared" si="1048"/>
        <v>17.647058823529413</v>
      </c>
      <c r="AK4327" s="11">
        <f t="shared" si="1039"/>
        <v>0.21664626682986537</v>
      </c>
      <c r="AL4327" s="11">
        <f t="shared" si="1040"/>
        <v>2.2058823529411762</v>
      </c>
      <c r="AM4327" s="11">
        <f t="shared" si="1041"/>
        <v>2.2037037037037033</v>
      </c>
      <c r="AN4327" s="3">
        <f t="shared" si="1045"/>
        <v>0.30282861896838603</v>
      </c>
      <c r="AO4327" s="3">
        <f t="shared" si="1042"/>
        <v>0.12479201331114809</v>
      </c>
      <c r="AP4327" s="3" t="s">
        <v>8</v>
      </c>
      <c r="AQ4327" s="124"/>
      <c r="AR4327" s="4"/>
      <c r="AS4327" s="3"/>
    </row>
    <row r="4328" spans="1:45" ht="15" customHeight="1">
      <c r="A4328" s="11">
        <v>2.1320000000000001</v>
      </c>
      <c r="B4328" s="32" t="s">
        <v>28</v>
      </c>
      <c r="C4328" s="17">
        <v>-18.97</v>
      </c>
      <c r="D4328" s="17">
        <v>117.62</v>
      </c>
      <c r="E4328" s="40" t="s">
        <v>29</v>
      </c>
      <c r="F4328" s="18">
        <v>-43.2</v>
      </c>
      <c r="G4328" s="17">
        <v>-39.1</v>
      </c>
      <c r="H4328" s="17">
        <v>-36.1</v>
      </c>
      <c r="I4328" s="17">
        <v>-31.8</v>
      </c>
      <c r="J4328" s="17">
        <v>-26.8</v>
      </c>
      <c r="K4328" s="30">
        <v>-22.4</v>
      </c>
      <c r="L4328" s="10">
        <f t="shared" si="1044"/>
        <v>-22.4</v>
      </c>
      <c r="M4328" s="52" t="str">
        <f t="shared" si="1046"/>
        <v>mid latitude</v>
      </c>
      <c r="N4328" s="83" t="s">
        <v>8</v>
      </c>
      <c r="O4328" s="34" t="s">
        <v>8</v>
      </c>
      <c r="P4328" s="34" t="s">
        <v>8</v>
      </c>
      <c r="Q4328" s="34" t="s">
        <v>8</v>
      </c>
      <c r="R4328" s="34" t="s">
        <v>8</v>
      </c>
      <c r="S4328" s="42" t="s">
        <v>8</v>
      </c>
      <c r="T4328" s="10">
        <v>0.19800000000000001</v>
      </c>
      <c r="U4328" s="11">
        <v>7.2999999999999995E-2</v>
      </c>
      <c r="V4328" s="11">
        <v>8.3000000000000004E-2</v>
      </c>
      <c r="W4328" s="11">
        <v>3.9E-2</v>
      </c>
      <c r="X4328" s="11">
        <v>0.56599999999999995</v>
      </c>
      <c r="Y4328" s="12">
        <v>4.1000000000000002E-2</v>
      </c>
      <c r="Z4328" s="10">
        <f t="shared" si="1035"/>
        <v>0.69067796610169485</v>
      </c>
      <c r="AA4328" s="11">
        <f t="shared" si="1036"/>
        <v>-0.37095651898644411</v>
      </c>
      <c r="AB4328" s="11">
        <f t="shared" si="1043"/>
        <v>-0.16072439856614881</v>
      </c>
      <c r="AC4328" s="11">
        <f t="shared" si="1037"/>
        <v>21.860434968415021</v>
      </c>
      <c r="AD4328" s="9">
        <f t="shared" si="1038"/>
        <v>27.606451138075421</v>
      </c>
      <c r="AE4328" s="10">
        <v>21.2120969350688</v>
      </c>
      <c r="AF4328" s="11">
        <v>27.819095121837201</v>
      </c>
      <c r="AG4328" s="12">
        <v>34.969435658688298</v>
      </c>
      <c r="AH4328" s="10">
        <v>0.27100000000000002</v>
      </c>
      <c r="AI4328" s="11">
        <f t="shared" si="1047"/>
        <v>25.916230366492147</v>
      </c>
      <c r="AJ4328" s="11">
        <f t="shared" si="1048"/>
        <v>17.154811715481173</v>
      </c>
      <c r="AK4328" s="11">
        <f t="shared" si="1039"/>
        <v>0.24314214463840403</v>
      </c>
      <c r="AL4328" s="11">
        <f t="shared" si="1040"/>
        <v>2.1282051282051282</v>
      </c>
      <c r="AM4328" s="11">
        <f t="shared" si="1041"/>
        <v>2.2033898305084745</v>
      </c>
      <c r="AN4328" s="3">
        <f t="shared" si="1045"/>
        <v>0.34982332155477036</v>
      </c>
      <c r="AO4328" s="3">
        <f t="shared" si="1042"/>
        <v>0.14664310954063606</v>
      </c>
      <c r="AP4328" s="3" t="s">
        <v>8</v>
      </c>
      <c r="AQ4328" s="124"/>
      <c r="AR4328" s="4"/>
      <c r="AS4328" s="3"/>
    </row>
    <row r="4329" spans="1:45" ht="15" customHeight="1">
      <c r="A4329" s="11">
        <v>2.1389999999999998</v>
      </c>
      <c r="B4329" s="32" t="s">
        <v>28</v>
      </c>
      <c r="C4329" s="17">
        <v>-18.97</v>
      </c>
      <c r="D4329" s="17">
        <v>117.62</v>
      </c>
      <c r="E4329" s="40" t="s">
        <v>29</v>
      </c>
      <c r="F4329" s="18">
        <v>-43.2</v>
      </c>
      <c r="G4329" s="17">
        <v>-39.1</v>
      </c>
      <c r="H4329" s="17">
        <v>-36.1</v>
      </c>
      <c r="I4329" s="17">
        <v>-31.8</v>
      </c>
      <c r="J4329" s="17">
        <v>-26.8</v>
      </c>
      <c r="K4329" s="30">
        <v>-22.4</v>
      </c>
      <c r="L4329" s="10">
        <f t="shared" si="1044"/>
        <v>-22.4</v>
      </c>
      <c r="M4329" s="52" t="str">
        <f t="shared" si="1046"/>
        <v>mid latitude</v>
      </c>
      <c r="N4329" s="83" t="s">
        <v>8</v>
      </c>
      <c r="O4329" s="34" t="s">
        <v>8</v>
      </c>
      <c r="P4329" s="34" t="s">
        <v>8</v>
      </c>
      <c r="Q4329" s="34" t="s">
        <v>8</v>
      </c>
      <c r="R4329" s="34" t="s">
        <v>8</v>
      </c>
      <c r="S4329" s="42" t="s">
        <v>8</v>
      </c>
      <c r="T4329" s="10">
        <v>0.23400000000000001</v>
      </c>
      <c r="U4329" s="11">
        <v>8.4000000000000005E-2</v>
      </c>
      <c r="V4329" s="11">
        <v>9.0999999999999998E-2</v>
      </c>
      <c r="W4329" s="11">
        <v>4.3999999999999997E-2</v>
      </c>
      <c r="X4329" s="11">
        <v>0.50700000000000001</v>
      </c>
      <c r="Y4329" s="12">
        <v>4.1000000000000002E-2</v>
      </c>
      <c r="Z4329" s="10">
        <f t="shared" si="1035"/>
        <v>0.67692307692307707</v>
      </c>
      <c r="AA4329" s="11">
        <f t="shared" si="1036"/>
        <v>-0.38140272251902468</v>
      </c>
      <c r="AB4329" s="11">
        <f t="shared" si="1043"/>
        <v>-0.16946068015666804</v>
      </c>
      <c r="AC4329" s="11">
        <f t="shared" si="1037"/>
        <v>21.155316229965834</v>
      </c>
      <c r="AD4329" s="9">
        <f t="shared" si="1038"/>
        <v>27.008889477283908</v>
      </c>
      <c r="AE4329" s="10">
        <v>20.461485388583402</v>
      </c>
      <c r="AF4329" s="11">
        <v>26.932643621714099</v>
      </c>
      <c r="AG4329" s="12">
        <v>33.937738522246804</v>
      </c>
      <c r="AH4329" s="10">
        <v>0.33100000000000002</v>
      </c>
      <c r="AI4329" s="11">
        <f t="shared" si="1047"/>
        <v>31.578947368421055</v>
      </c>
      <c r="AJ4329" s="11">
        <f t="shared" si="1048"/>
        <v>14.909090909090908</v>
      </c>
      <c r="AK4329" s="11">
        <f t="shared" si="1039"/>
        <v>0.28552803129074311</v>
      </c>
      <c r="AL4329" s="11">
        <f t="shared" si="1040"/>
        <v>2.0681818181818183</v>
      </c>
      <c r="AM4329" s="11">
        <f t="shared" si="1041"/>
        <v>2.1615384615384623</v>
      </c>
      <c r="AN4329" s="3">
        <f t="shared" si="1045"/>
        <v>0.46153846153846156</v>
      </c>
      <c r="AO4329" s="3">
        <f t="shared" si="1042"/>
        <v>0.17948717948717949</v>
      </c>
      <c r="AP4329" s="3" t="s">
        <v>8</v>
      </c>
      <c r="AQ4329" s="124"/>
      <c r="AR4329" s="4"/>
      <c r="AS4329" s="3"/>
    </row>
    <row r="4330" spans="1:45" ht="15" customHeight="1">
      <c r="A4330" s="11">
        <v>2.1440000000000001</v>
      </c>
      <c r="B4330" s="32" t="s">
        <v>28</v>
      </c>
      <c r="C4330" s="17">
        <v>-18.97</v>
      </c>
      <c r="D4330" s="17">
        <v>117.62</v>
      </c>
      <c r="E4330" s="40" t="s">
        <v>29</v>
      </c>
      <c r="F4330" s="18">
        <v>-43.2</v>
      </c>
      <c r="G4330" s="17">
        <v>-39.1</v>
      </c>
      <c r="H4330" s="17">
        <v>-36.1</v>
      </c>
      <c r="I4330" s="17">
        <v>-31.8</v>
      </c>
      <c r="J4330" s="17">
        <v>-26.8</v>
      </c>
      <c r="K4330" s="30">
        <v>-22.4</v>
      </c>
      <c r="L4330" s="10">
        <f t="shared" si="1044"/>
        <v>-22.4</v>
      </c>
      <c r="M4330" s="52" t="str">
        <f t="shared" si="1046"/>
        <v>mid latitude</v>
      </c>
      <c r="N4330" s="83" t="s">
        <v>8</v>
      </c>
      <c r="O4330" s="34" t="s">
        <v>8</v>
      </c>
      <c r="P4330" s="34" t="s">
        <v>8</v>
      </c>
      <c r="Q4330" s="34" t="s">
        <v>8</v>
      </c>
      <c r="R4330" s="34" t="s">
        <v>8</v>
      </c>
      <c r="S4330" s="42" t="s">
        <v>8</v>
      </c>
      <c r="T4330" s="10">
        <v>0.24</v>
      </c>
      <c r="U4330" s="11">
        <v>0.08</v>
      </c>
      <c r="V4330" s="11">
        <v>8.3000000000000004E-2</v>
      </c>
      <c r="W4330" s="11">
        <v>3.9E-2</v>
      </c>
      <c r="X4330" s="11">
        <v>0.51900000000000002</v>
      </c>
      <c r="Y4330" s="12">
        <v>0.04</v>
      </c>
      <c r="Z4330" s="10">
        <f t="shared" si="1035"/>
        <v>0.66942148760330578</v>
      </c>
      <c r="AA4330" s="11">
        <f t="shared" si="1036"/>
        <v>-0.38627327707054987</v>
      </c>
      <c r="AB4330" s="11">
        <f t="shared" si="1043"/>
        <v>-0.17430035143780034</v>
      </c>
      <c r="AC4330" s="11">
        <f t="shared" si="1037"/>
        <v>20.826553797737883</v>
      </c>
      <c r="AD4330" s="9">
        <f t="shared" si="1038"/>
        <v>26.677855961654458</v>
      </c>
      <c r="AE4330" s="10">
        <v>19.9798629087088</v>
      </c>
      <c r="AF4330" s="11">
        <v>26.545819658334501</v>
      </c>
      <c r="AG4330" s="12">
        <v>33.406271441893303</v>
      </c>
      <c r="AH4330" s="10">
        <v>0.34699999999999998</v>
      </c>
      <c r="AI4330" s="11">
        <f t="shared" si="1047"/>
        <v>31.620553359683797</v>
      </c>
      <c r="AJ4330" s="11">
        <f t="shared" si="1048"/>
        <v>14.285714285714288</v>
      </c>
      <c r="AK4330" s="11">
        <f t="shared" si="1039"/>
        <v>0.26544021024967146</v>
      </c>
      <c r="AL4330" s="11">
        <f t="shared" si="1040"/>
        <v>2.1282051282051282</v>
      </c>
      <c r="AM4330" s="11">
        <f t="shared" si="1041"/>
        <v>2.1611570247933884</v>
      </c>
      <c r="AN4330" s="3">
        <f t="shared" si="1045"/>
        <v>0.46242774566473988</v>
      </c>
      <c r="AO4330" s="3">
        <f t="shared" si="1042"/>
        <v>0.15992292870905589</v>
      </c>
      <c r="AP4330" s="3" t="s">
        <v>8</v>
      </c>
      <c r="AQ4330" s="124"/>
      <c r="AR4330" s="4"/>
      <c r="AS4330" s="3"/>
    </row>
    <row r="4331" spans="1:45" ht="15" customHeight="1">
      <c r="A4331" s="11">
        <v>2.15</v>
      </c>
      <c r="B4331" s="32" t="s">
        <v>28</v>
      </c>
      <c r="C4331" s="17">
        <v>-18.97</v>
      </c>
      <c r="D4331" s="17">
        <v>117.62</v>
      </c>
      <c r="E4331" s="40" t="s">
        <v>29</v>
      </c>
      <c r="F4331" s="18">
        <v>-43.2</v>
      </c>
      <c r="G4331" s="17">
        <v>-39.1</v>
      </c>
      <c r="H4331" s="17">
        <v>-36.1</v>
      </c>
      <c r="I4331" s="17">
        <v>-31.8</v>
      </c>
      <c r="J4331" s="17">
        <v>-26.8</v>
      </c>
      <c r="K4331" s="30">
        <v>-22.4</v>
      </c>
      <c r="L4331" s="10">
        <f t="shared" si="1044"/>
        <v>-22.4</v>
      </c>
      <c r="M4331" s="52" t="str">
        <f t="shared" si="1046"/>
        <v>mid latitude</v>
      </c>
      <c r="N4331" s="83" t="s">
        <v>8</v>
      </c>
      <c r="O4331" s="34" t="s">
        <v>8</v>
      </c>
      <c r="P4331" s="34" t="s">
        <v>8</v>
      </c>
      <c r="Q4331" s="34" t="s">
        <v>8</v>
      </c>
      <c r="R4331" s="34" t="s">
        <v>8</v>
      </c>
      <c r="S4331" s="42" t="s">
        <v>8</v>
      </c>
      <c r="T4331" s="10">
        <v>0.24199999999999999</v>
      </c>
      <c r="U4331" s="11">
        <v>7.5999999999999998E-2</v>
      </c>
      <c r="V4331" s="11">
        <v>7.3999999999999996E-2</v>
      </c>
      <c r="W4331" s="11">
        <v>3.2000000000000001E-2</v>
      </c>
      <c r="X4331" s="11">
        <v>0.54700000000000004</v>
      </c>
      <c r="Y4331" s="12">
        <v>0.03</v>
      </c>
      <c r="Z4331" s="10">
        <f t="shared" si="1035"/>
        <v>0.64150943396226423</v>
      </c>
      <c r="AA4331" s="11">
        <f t="shared" si="1036"/>
        <v>-0.3908396682540986</v>
      </c>
      <c r="AB4331" s="11">
        <f t="shared" si="1043"/>
        <v>-0.19279695255853388</v>
      </c>
      <c r="AC4331" s="11">
        <f t="shared" si="1037"/>
        <v>20.518322392848344</v>
      </c>
      <c r="AD4331" s="9">
        <f t="shared" si="1038"/>
        <v>25.412688444996284</v>
      </c>
      <c r="AE4331" s="10">
        <v>18.2925297881395</v>
      </c>
      <c r="AF4331" s="11">
        <v>24.825951168008501</v>
      </c>
      <c r="AG4331" s="12">
        <v>31.318963291247702</v>
      </c>
      <c r="AH4331" s="10">
        <v>0.32100000000000001</v>
      </c>
      <c r="AI4331" s="11">
        <f t="shared" si="1047"/>
        <v>30.671736375158424</v>
      </c>
      <c r="AJ4331" s="11">
        <f t="shared" si="1048"/>
        <v>11.02941176470588</v>
      </c>
      <c r="AK4331" s="11">
        <f t="shared" si="1039"/>
        <v>0.2397891963109354</v>
      </c>
      <c r="AL4331" s="11">
        <f t="shared" si="1040"/>
        <v>2.3125</v>
      </c>
      <c r="AM4331" s="11">
        <f t="shared" si="1041"/>
        <v>2.0754716981132075</v>
      </c>
      <c r="AN4331" s="3">
        <f t="shared" si="1045"/>
        <v>0.44241316270566722</v>
      </c>
      <c r="AO4331" s="3">
        <f t="shared" si="1042"/>
        <v>0.1352833638025594</v>
      </c>
      <c r="AP4331" s="3" t="s">
        <v>8</v>
      </c>
      <c r="AQ4331" s="124"/>
      <c r="AR4331" s="4"/>
      <c r="AS4331" s="3"/>
    </row>
    <row r="4332" spans="1:45" ht="15" customHeight="1">
      <c r="A4332" s="11">
        <v>2.1549999999999998</v>
      </c>
      <c r="B4332" s="32" t="s">
        <v>28</v>
      </c>
      <c r="C4332" s="17">
        <v>-18.97</v>
      </c>
      <c r="D4332" s="17">
        <v>117.62</v>
      </c>
      <c r="E4332" s="40" t="s">
        <v>29</v>
      </c>
      <c r="F4332" s="18">
        <v>-43.2</v>
      </c>
      <c r="G4332" s="17">
        <v>-39.1</v>
      </c>
      <c r="H4332" s="17">
        <v>-36.1</v>
      </c>
      <c r="I4332" s="17">
        <v>-31.8</v>
      </c>
      <c r="J4332" s="17">
        <v>-26.8</v>
      </c>
      <c r="K4332" s="30">
        <v>-22.4</v>
      </c>
      <c r="L4332" s="10">
        <f t="shared" si="1044"/>
        <v>-22.4</v>
      </c>
      <c r="M4332" s="52" t="str">
        <f t="shared" si="1046"/>
        <v>mid latitude</v>
      </c>
      <c r="N4332" s="83" t="s">
        <v>8</v>
      </c>
      <c r="O4332" s="34" t="s">
        <v>8</v>
      </c>
      <c r="P4332" s="34" t="s">
        <v>8</v>
      </c>
      <c r="Q4332" s="34" t="s">
        <v>8</v>
      </c>
      <c r="R4332" s="34" t="s">
        <v>8</v>
      </c>
      <c r="S4332" s="42" t="s">
        <v>8</v>
      </c>
      <c r="T4332" s="10">
        <v>0.252</v>
      </c>
      <c r="U4332" s="11">
        <v>7.3999999999999996E-2</v>
      </c>
      <c r="V4332" s="11">
        <v>6.7000000000000004E-2</v>
      </c>
      <c r="W4332" s="11">
        <v>0.03</v>
      </c>
      <c r="X4332" s="11">
        <v>0.54600000000000004</v>
      </c>
      <c r="Y4332" s="12">
        <v>0.03</v>
      </c>
      <c r="Z4332" s="10">
        <f t="shared" si="1035"/>
        <v>0.63184079601990051</v>
      </c>
      <c r="AA4332" s="11">
        <f t="shared" si="1036"/>
        <v>-0.40692130769132745</v>
      </c>
      <c r="AB4332" s="11">
        <f t="shared" si="1043"/>
        <v>-0.199392336464532</v>
      </c>
      <c r="AC4332" s="11">
        <f t="shared" si="1037"/>
        <v>19.432811730835397</v>
      </c>
      <c r="AD4332" s="9">
        <f t="shared" si="1038"/>
        <v>24.961564185826013</v>
      </c>
      <c r="AE4332" s="10">
        <v>17.7037220623377</v>
      </c>
      <c r="AF4332" s="11">
        <v>24.220097517755001</v>
      </c>
      <c r="AG4332" s="12">
        <v>30.652640784043601</v>
      </c>
      <c r="AH4332" s="10">
        <v>0.29699999999999999</v>
      </c>
      <c r="AI4332" s="11">
        <f t="shared" si="1047"/>
        <v>31.578947368421051</v>
      </c>
      <c r="AJ4332" s="11">
        <f t="shared" si="1048"/>
        <v>10.638297872340424</v>
      </c>
      <c r="AK4332" s="11">
        <f t="shared" si="1039"/>
        <v>0.2289156626506024</v>
      </c>
      <c r="AL4332" s="11">
        <f t="shared" si="1040"/>
        <v>2.2333333333333334</v>
      </c>
      <c r="AM4332" s="11">
        <f t="shared" si="1041"/>
        <v>2.0796019900497513</v>
      </c>
      <c r="AN4332" s="3">
        <f t="shared" si="1045"/>
        <v>0.46153846153846151</v>
      </c>
      <c r="AO4332" s="3">
        <f t="shared" si="1042"/>
        <v>0.1227106227106227</v>
      </c>
      <c r="AP4332" s="3" t="s">
        <v>8</v>
      </c>
      <c r="AQ4332" s="124"/>
      <c r="AR4332" s="4"/>
      <c r="AS4332" s="3"/>
    </row>
    <row r="4333" spans="1:45" ht="15" customHeight="1">
      <c r="A4333" s="11">
        <v>2.157</v>
      </c>
      <c r="B4333" s="32" t="s">
        <v>28</v>
      </c>
      <c r="C4333" s="17">
        <v>-18.97</v>
      </c>
      <c r="D4333" s="17">
        <v>117.62</v>
      </c>
      <c r="E4333" s="40" t="s">
        <v>29</v>
      </c>
      <c r="F4333" s="18">
        <v>-43.2</v>
      </c>
      <c r="G4333" s="17">
        <v>-39.1</v>
      </c>
      <c r="H4333" s="17">
        <v>-36.1</v>
      </c>
      <c r="I4333" s="17">
        <v>-31.8</v>
      </c>
      <c r="J4333" s="17">
        <v>-26.8</v>
      </c>
      <c r="K4333" s="30">
        <v>-22.4</v>
      </c>
      <c r="L4333" s="10">
        <f t="shared" si="1044"/>
        <v>-22.4</v>
      </c>
      <c r="M4333" s="52" t="str">
        <f t="shared" si="1046"/>
        <v>mid latitude</v>
      </c>
      <c r="N4333" s="83" t="s">
        <v>8</v>
      </c>
      <c r="O4333" s="34" t="s">
        <v>8</v>
      </c>
      <c r="P4333" s="34" t="s">
        <v>8</v>
      </c>
      <c r="Q4333" s="34" t="s">
        <v>8</v>
      </c>
      <c r="R4333" s="34" t="s">
        <v>8</v>
      </c>
      <c r="S4333" s="42" t="s">
        <v>8</v>
      </c>
      <c r="T4333" s="10">
        <v>0.26500000000000001</v>
      </c>
      <c r="U4333" s="11">
        <v>7.6999999999999999E-2</v>
      </c>
      <c r="V4333" s="11">
        <v>7.2999999999999995E-2</v>
      </c>
      <c r="W4333" s="11">
        <v>3.2000000000000001E-2</v>
      </c>
      <c r="X4333" s="11">
        <v>0.52700000000000002</v>
      </c>
      <c r="Y4333" s="12">
        <v>2.7E-2</v>
      </c>
      <c r="Z4333" s="10">
        <f t="shared" si="1035"/>
        <v>0.63157894736842113</v>
      </c>
      <c r="AA4333" s="11">
        <f t="shared" si="1036"/>
        <v>-0.39674852786461895</v>
      </c>
      <c r="AB4333" s="11">
        <f t="shared" si="1043"/>
        <v>-0.19957235490520409</v>
      </c>
      <c r="AC4333" s="11">
        <f t="shared" si="1037"/>
        <v>20.119474369138221</v>
      </c>
      <c r="AD4333" s="9">
        <f t="shared" si="1038"/>
        <v>24.949250924484041</v>
      </c>
      <c r="AE4333" s="10">
        <v>17.732084156142399</v>
      </c>
      <c r="AF4333" s="11">
        <v>24.274018594595098</v>
      </c>
      <c r="AG4333" s="12">
        <v>30.632557471478901</v>
      </c>
      <c r="AH4333" s="10">
        <v>0.311</v>
      </c>
      <c r="AI4333" s="11">
        <f t="shared" si="1047"/>
        <v>33.459595959595958</v>
      </c>
      <c r="AJ4333" s="11">
        <f t="shared" si="1048"/>
        <v>9.2465753424657517</v>
      </c>
      <c r="AK4333" s="11">
        <f t="shared" si="1039"/>
        <v>0.24728260869565213</v>
      </c>
      <c r="AL4333" s="11">
        <f t="shared" si="1040"/>
        <v>2.28125</v>
      </c>
      <c r="AM4333" s="11">
        <f t="shared" si="1041"/>
        <v>2.0430622009569377</v>
      </c>
      <c r="AN4333" s="3">
        <f t="shared" si="1045"/>
        <v>0.50284629981024664</v>
      </c>
      <c r="AO4333" s="3">
        <f t="shared" si="1042"/>
        <v>0.1385199240986717</v>
      </c>
      <c r="AP4333" s="3" t="s">
        <v>8</v>
      </c>
      <c r="AQ4333" s="124"/>
      <c r="AR4333" s="4"/>
      <c r="AS4333" s="3"/>
    </row>
    <row r="4334" spans="1:45" ht="15" customHeight="1">
      <c r="A4334" s="11">
        <v>2.1619999999999999</v>
      </c>
      <c r="B4334" s="32" t="s">
        <v>28</v>
      </c>
      <c r="C4334" s="17">
        <v>-18.97</v>
      </c>
      <c r="D4334" s="17">
        <v>117.62</v>
      </c>
      <c r="E4334" s="40" t="s">
        <v>29</v>
      </c>
      <c r="F4334" s="18">
        <v>-43.2</v>
      </c>
      <c r="G4334" s="17">
        <v>-39.1</v>
      </c>
      <c r="H4334" s="17">
        <v>-36.1</v>
      </c>
      <c r="I4334" s="17">
        <v>-31.8</v>
      </c>
      <c r="J4334" s="17">
        <v>-26.8</v>
      </c>
      <c r="K4334" s="30">
        <v>-22.4</v>
      </c>
      <c r="L4334" s="10">
        <f t="shared" si="1044"/>
        <v>-22.4</v>
      </c>
      <c r="M4334" s="52" t="str">
        <f t="shared" si="1046"/>
        <v>mid latitude</v>
      </c>
      <c r="N4334" s="83" t="s">
        <v>8</v>
      </c>
      <c r="O4334" s="34" t="s">
        <v>8</v>
      </c>
      <c r="P4334" s="34" t="s">
        <v>8</v>
      </c>
      <c r="Q4334" s="34" t="s">
        <v>8</v>
      </c>
      <c r="R4334" s="34" t="s">
        <v>8</v>
      </c>
      <c r="S4334" s="42" t="s">
        <v>8</v>
      </c>
      <c r="T4334" s="10">
        <v>0.27500000000000002</v>
      </c>
      <c r="U4334" s="11">
        <v>7.9000000000000001E-2</v>
      </c>
      <c r="V4334" s="11">
        <v>7.0000000000000007E-2</v>
      </c>
      <c r="W4334" s="11">
        <v>3.1E-2</v>
      </c>
      <c r="X4334" s="11">
        <v>0.52100000000000002</v>
      </c>
      <c r="Y4334" s="12">
        <v>2.5000000000000001E-2</v>
      </c>
      <c r="Z4334" s="10">
        <f t="shared" si="1035"/>
        <v>0.61463414634146341</v>
      </c>
      <c r="AA4334" s="11">
        <f t="shared" si="1036"/>
        <v>-0.41017446508904926</v>
      </c>
      <c r="AB4334" s="11">
        <f t="shared" si="1043"/>
        <v>-0.2113833159381914</v>
      </c>
      <c r="AC4334" s="11">
        <f t="shared" si="1037"/>
        <v>19.213223606489173</v>
      </c>
      <c r="AD4334" s="9">
        <f t="shared" si="1038"/>
        <v>24.141381189827708</v>
      </c>
      <c r="AE4334" s="10">
        <v>16.618056128302499</v>
      </c>
      <c r="AF4334" s="11">
        <v>23.1831196373242</v>
      </c>
      <c r="AG4334" s="12">
        <v>29.376355693566801</v>
      </c>
      <c r="AH4334" s="10">
        <v>0.30199999999999999</v>
      </c>
      <c r="AI4334" s="11">
        <f t="shared" si="1047"/>
        <v>34.547738693467338</v>
      </c>
      <c r="AJ4334" s="11">
        <f t="shared" si="1048"/>
        <v>8.3333333333333321</v>
      </c>
      <c r="AK4334" s="11">
        <f t="shared" si="1039"/>
        <v>0.24793388429752067</v>
      </c>
      <c r="AL4334" s="11">
        <f t="shared" si="1040"/>
        <v>2.2580645161290325</v>
      </c>
      <c r="AM4334" s="11">
        <f t="shared" si="1041"/>
        <v>2.0097560975609756</v>
      </c>
      <c r="AN4334" s="3">
        <f t="shared" si="1045"/>
        <v>0.52783109404990403</v>
      </c>
      <c r="AO4334" s="3">
        <f t="shared" si="1042"/>
        <v>0.1343570057581574</v>
      </c>
      <c r="AP4334" s="3" t="s">
        <v>8</v>
      </c>
      <c r="AQ4334" s="124"/>
      <c r="AR4334" s="4"/>
      <c r="AS4334" s="3"/>
    </row>
    <row r="4335" spans="1:45" ht="15" customHeight="1">
      <c r="A4335" s="11">
        <v>2.1680000000000001</v>
      </c>
      <c r="B4335" s="32" t="s">
        <v>28</v>
      </c>
      <c r="C4335" s="17">
        <v>-18.97</v>
      </c>
      <c r="D4335" s="17">
        <v>117.62</v>
      </c>
      <c r="E4335" s="40" t="s">
        <v>29</v>
      </c>
      <c r="F4335" s="18">
        <v>-43.2</v>
      </c>
      <c r="G4335" s="17">
        <v>-39.1</v>
      </c>
      <c r="H4335" s="17">
        <v>-36.1</v>
      </c>
      <c r="I4335" s="17">
        <v>-31.8</v>
      </c>
      <c r="J4335" s="17">
        <v>-26.8</v>
      </c>
      <c r="K4335" s="30">
        <v>-22.4</v>
      </c>
      <c r="L4335" s="10">
        <f t="shared" si="1044"/>
        <v>-22.4</v>
      </c>
      <c r="M4335" s="52" t="str">
        <f t="shared" si="1046"/>
        <v>mid latitude</v>
      </c>
      <c r="N4335" s="83" t="s">
        <v>8</v>
      </c>
      <c r="O4335" s="34" t="s">
        <v>8</v>
      </c>
      <c r="P4335" s="34" t="s">
        <v>8</v>
      </c>
      <c r="Q4335" s="34" t="s">
        <v>8</v>
      </c>
      <c r="R4335" s="34" t="s">
        <v>8</v>
      </c>
      <c r="S4335" s="42" t="s">
        <v>8</v>
      </c>
      <c r="T4335" s="10">
        <v>0.20300000000000001</v>
      </c>
      <c r="U4335" s="11">
        <v>6.7000000000000004E-2</v>
      </c>
      <c r="V4335" s="11">
        <v>7.0000000000000007E-2</v>
      </c>
      <c r="W4335" s="11">
        <v>3.2000000000000001E-2</v>
      </c>
      <c r="X4335" s="11">
        <v>0.59599999999999997</v>
      </c>
      <c r="Y4335" s="12">
        <v>3.1E-2</v>
      </c>
      <c r="Z4335" s="10">
        <f t="shared" si="1035"/>
        <v>0.66500000000000004</v>
      </c>
      <c r="AA4335" s="11">
        <f t="shared" si="1036"/>
        <v>-0.38278866459941668</v>
      </c>
      <c r="AB4335" s="11">
        <f t="shared" si="1043"/>
        <v>-0.17717835469689538</v>
      </c>
      <c r="AC4335" s="11">
        <f t="shared" si="1037"/>
        <v>21.061765139539371</v>
      </c>
      <c r="AD4335" s="9">
        <f t="shared" si="1038"/>
        <v>26.481000538732356</v>
      </c>
      <c r="AE4335" s="10">
        <v>19.755699211729901</v>
      </c>
      <c r="AF4335" s="11">
        <v>26.242727196058102</v>
      </c>
      <c r="AG4335" s="12">
        <v>33.0637239686342</v>
      </c>
      <c r="AH4335" s="10">
        <v>0.155</v>
      </c>
      <c r="AI4335" s="11">
        <f t="shared" si="1047"/>
        <v>25.406758448060078</v>
      </c>
      <c r="AJ4335" s="11">
        <f t="shared" si="1048"/>
        <v>13.247863247863249</v>
      </c>
      <c r="AK4335" s="11">
        <f t="shared" si="1039"/>
        <v>0.21231155778894473</v>
      </c>
      <c r="AL4335" s="11">
        <f t="shared" si="1040"/>
        <v>2.1875</v>
      </c>
      <c r="AM4335" s="11">
        <f t="shared" si="1041"/>
        <v>2.1350000000000002</v>
      </c>
      <c r="AN4335" s="3">
        <f t="shared" si="1045"/>
        <v>0.34060402684563762</v>
      </c>
      <c r="AO4335" s="3">
        <f t="shared" si="1042"/>
        <v>0.11744966442953021</v>
      </c>
      <c r="AP4335" s="3" t="s">
        <v>8</v>
      </c>
      <c r="AQ4335" s="124"/>
      <c r="AR4335" s="4"/>
      <c r="AS4335" s="3"/>
    </row>
    <row r="4336" spans="1:45" ht="15" customHeight="1">
      <c r="A4336" s="11">
        <v>2.173</v>
      </c>
      <c r="B4336" s="32" t="s">
        <v>28</v>
      </c>
      <c r="C4336" s="17">
        <v>-18.97</v>
      </c>
      <c r="D4336" s="17">
        <v>117.62</v>
      </c>
      <c r="E4336" s="40" t="s">
        <v>29</v>
      </c>
      <c r="F4336" s="18">
        <v>-43.2</v>
      </c>
      <c r="G4336" s="17">
        <v>-39.1</v>
      </c>
      <c r="H4336" s="17">
        <v>-36.1</v>
      </c>
      <c r="I4336" s="17">
        <v>-31.8</v>
      </c>
      <c r="J4336" s="17">
        <v>-26.8</v>
      </c>
      <c r="K4336" s="30">
        <v>-22.4</v>
      </c>
      <c r="L4336" s="10">
        <f t="shared" si="1044"/>
        <v>-22.4</v>
      </c>
      <c r="M4336" s="52" t="str">
        <f t="shared" si="1046"/>
        <v>mid latitude</v>
      </c>
      <c r="N4336" s="83" t="s">
        <v>8</v>
      </c>
      <c r="O4336" s="34" t="s">
        <v>8</v>
      </c>
      <c r="P4336" s="34" t="s">
        <v>8</v>
      </c>
      <c r="Q4336" s="34" t="s">
        <v>8</v>
      </c>
      <c r="R4336" s="34" t="s">
        <v>8</v>
      </c>
      <c r="S4336" s="42" t="s">
        <v>8</v>
      </c>
      <c r="T4336" s="10">
        <v>0.24199999999999999</v>
      </c>
      <c r="U4336" s="11">
        <v>7.1999999999999995E-2</v>
      </c>
      <c r="V4336" s="11">
        <v>6.9000000000000006E-2</v>
      </c>
      <c r="W4336" s="11">
        <v>3.2000000000000001E-2</v>
      </c>
      <c r="X4336" s="11">
        <v>0.55700000000000005</v>
      </c>
      <c r="Y4336" s="12">
        <v>2.9000000000000001E-2</v>
      </c>
      <c r="Z4336" s="10">
        <f t="shared" si="1035"/>
        <v>0.64356435643564358</v>
      </c>
      <c r="AA4336" s="11">
        <f t="shared" si="1036"/>
        <v>-0.3991970123915401</v>
      </c>
      <c r="AB4336" s="11">
        <f t="shared" si="1043"/>
        <v>-0.191408017139787</v>
      </c>
      <c r="AC4336" s="11">
        <f t="shared" si="1037"/>
        <v>19.954201663571041</v>
      </c>
      <c r="AD4336" s="9">
        <f t="shared" si="1038"/>
        <v>25.507691627638572</v>
      </c>
      <c r="AE4336" s="10">
        <v>18.439436914037199</v>
      </c>
      <c r="AF4336" s="11">
        <v>24.956207348904901</v>
      </c>
      <c r="AG4336" s="12">
        <v>31.5203393510191</v>
      </c>
      <c r="AH4336" s="10">
        <v>0.23799999999999999</v>
      </c>
      <c r="AI4336" s="11">
        <f t="shared" si="1047"/>
        <v>30.287859824780973</v>
      </c>
      <c r="AJ4336" s="11">
        <f t="shared" si="1048"/>
        <v>10.701107011070111</v>
      </c>
      <c r="AK4336" s="11">
        <f t="shared" si="1039"/>
        <v>0.22793148880105399</v>
      </c>
      <c r="AL4336" s="11">
        <f t="shared" si="1040"/>
        <v>2.15625</v>
      </c>
      <c r="AM4336" s="11">
        <f t="shared" si="1041"/>
        <v>2.0891089108910892</v>
      </c>
      <c r="AN4336" s="3">
        <f t="shared" si="1045"/>
        <v>0.43447037701974861</v>
      </c>
      <c r="AO4336" s="3">
        <f t="shared" si="1042"/>
        <v>0.12387791741472172</v>
      </c>
      <c r="AP4336" s="3" t="s">
        <v>8</v>
      </c>
      <c r="AQ4336" s="124"/>
      <c r="AR4336" s="4"/>
      <c r="AS4336" s="3"/>
    </row>
    <row r="4337" spans="1:45" ht="15" customHeight="1">
      <c r="A4337" s="11">
        <v>2.1779999999999999</v>
      </c>
      <c r="B4337" s="32" t="s">
        <v>28</v>
      </c>
      <c r="C4337" s="17">
        <v>-18.97</v>
      </c>
      <c r="D4337" s="17">
        <v>117.62</v>
      </c>
      <c r="E4337" s="40" t="s">
        <v>29</v>
      </c>
      <c r="F4337" s="18">
        <v>-43.2</v>
      </c>
      <c r="G4337" s="17">
        <v>-39.1</v>
      </c>
      <c r="H4337" s="17">
        <v>-36.1</v>
      </c>
      <c r="I4337" s="17">
        <v>-31.8</v>
      </c>
      <c r="J4337" s="17">
        <v>-26.8</v>
      </c>
      <c r="K4337" s="30">
        <v>-22.4</v>
      </c>
      <c r="L4337" s="10">
        <f t="shared" si="1044"/>
        <v>-22.4</v>
      </c>
      <c r="M4337" s="52" t="str">
        <f t="shared" si="1046"/>
        <v>mid latitude</v>
      </c>
      <c r="N4337" s="83" t="s">
        <v>8</v>
      </c>
      <c r="O4337" s="34" t="s">
        <v>8</v>
      </c>
      <c r="P4337" s="34" t="s">
        <v>8</v>
      </c>
      <c r="Q4337" s="34" t="s">
        <v>8</v>
      </c>
      <c r="R4337" s="34" t="s">
        <v>8</v>
      </c>
      <c r="S4337" s="42" t="s">
        <v>8</v>
      </c>
      <c r="T4337" s="10">
        <v>0.183</v>
      </c>
      <c r="U4337" s="11">
        <v>7.4999999999999997E-2</v>
      </c>
      <c r="V4337" s="11">
        <v>8.6999999999999994E-2</v>
      </c>
      <c r="W4337" s="11">
        <v>4.2999999999999997E-2</v>
      </c>
      <c r="X4337" s="11">
        <v>0.56200000000000006</v>
      </c>
      <c r="Y4337" s="12">
        <v>4.9000000000000002E-2</v>
      </c>
      <c r="Z4337" s="10">
        <f t="shared" si="1035"/>
        <v>0.70472440944881898</v>
      </c>
      <c r="AA4337" s="11">
        <f t="shared" si="1036"/>
        <v>-0.37223460843713574</v>
      </c>
      <c r="AB4337" s="11">
        <f t="shared" si="1043"/>
        <v>-0.15198068564004483</v>
      </c>
      <c r="AC4337" s="11">
        <f t="shared" si="1037"/>
        <v>21.774163930493337</v>
      </c>
      <c r="AD4337" s="9">
        <f t="shared" si="1038"/>
        <v>28.204521102220934</v>
      </c>
      <c r="AE4337" s="10">
        <v>22.084298719709899</v>
      </c>
      <c r="AF4337" s="11">
        <v>28.661330390652498</v>
      </c>
      <c r="AG4337" s="12">
        <v>35.957876440753203</v>
      </c>
      <c r="AH4337" s="10">
        <v>0.186</v>
      </c>
      <c r="AI4337" s="11">
        <f t="shared" si="1047"/>
        <v>24.563758389261743</v>
      </c>
      <c r="AJ4337" s="11">
        <f t="shared" si="1048"/>
        <v>21.120689655172416</v>
      </c>
      <c r="AK4337" s="11">
        <f t="shared" si="1039"/>
        <v>0.25122549019607837</v>
      </c>
      <c r="AL4337" s="11">
        <f t="shared" si="1040"/>
        <v>2.0232558139534884</v>
      </c>
      <c r="AM4337" s="11">
        <f t="shared" si="1041"/>
        <v>2.2598425196850402</v>
      </c>
      <c r="AN4337" s="3">
        <f t="shared" si="1045"/>
        <v>0.32562277580071169</v>
      </c>
      <c r="AO4337" s="3">
        <f t="shared" si="1042"/>
        <v>0.15480427046263343</v>
      </c>
      <c r="AP4337" s="3" t="s">
        <v>8</v>
      </c>
      <c r="AQ4337" s="124"/>
      <c r="AR4337" s="4"/>
      <c r="AS4337" s="3"/>
    </row>
    <row r="4338" spans="1:45" ht="15" customHeight="1">
      <c r="A4338" s="11">
        <v>2.1819999999999999</v>
      </c>
      <c r="B4338" s="32" t="s">
        <v>28</v>
      </c>
      <c r="C4338" s="17">
        <v>-18.97</v>
      </c>
      <c r="D4338" s="17">
        <v>117.62</v>
      </c>
      <c r="E4338" s="40" t="s">
        <v>29</v>
      </c>
      <c r="F4338" s="18">
        <v>-43.2</v>
      </c>
      <c r="G4338" s="17">
        <v>-39.1</v>
      </c>
      <c r="H4338" s="17">
        <v>-36.1</v>
      </c>
      <c r="I4338" s="17">
        <v>-31.8</v>
      </c>
      <c r="J4338" s="17">
        <v>-26.8</v>
      </c>
      <c r="K4338" s="30">
        <v>-22.4</v>
      </c>
      <c r="L4338" s="10">
        <f t="shared" si="1044"/>
        <v>-22.4</v>
      </c>
      <c r="M4338" s="52" t="str">
        <f t="shared" si="1046"/>
        <v>mid latitude</v>
      </c>
      <c r="N4338" s="83" t="s">
        <v>8</v>
      </c>
      <c r="O4338" s="34" t="s">
        <v>8</v>
      </c>
      <c r="P4338" s="34" t="s">
        <v>8</v>
      </c>
      <c r="Q4338" s="34" t="s">
        <v>8</v>
      </c>
      <c r="R4338" s="34" t="s">
        <v>8</v>
      </c>
      <c r="S4338" s="42" t="s">
        <v>8</v>
      </c>
      <c r="T4338" s="10">
        <v>0.156</v>
      </c>
      <c r="U4338" s="11">
        <v>6.4000000000000001E-2</v>
      </c>
      <c r="V4338" s="11">
        <v>7.8E-2</v>
      </c>
      <c r="W4338" s="11">
        <v>3.9E-2</v>
      </c>
      <c r="X4338" s="11">
        <v>0.61699999999999999</v>
      </c>
      <c r="Y4338" s="12">
        <v>4.4999999999999998E-2</v>
      </c>
      <c r="Z4338" s="10">
        <f t="shared" si="1035"/>
        <v>0.71681415929203518</v>
      </c>
      <c r="AA4338" s="11">
        <f t="shared" si="1036"/>
        <v>-0.36558397217870414</v>
      </c>
      <c r="AB4338" s="11">
        <f t="shared" si="1043"/>
        <v>-0.14459342460477009</v>
      </c>
      <c r="AC4338" s="11">
        <f t="shared" si="1037"/>
        <v>22.223081877937467</v>
      </c>
      <c r="AD4338" s="9">
        <f t="shared" si="1038"/>
        <v>28.709809757033725</v>
      </c>
      <c r="AE4338" s="10">
        <v>22.7723090083899</v>
      </c>
      <c r="AF4338" s="11">
        <v>29.3539644220808</v>
      </c>
      <c r="AG4338" s="12">
        <v>36.983079343097998</v>
      </c>
      <c r="AH4338" s="10">
        <v>0.15</v>
      </c>
      <c r="AI4338" s="11">
        <f t="shared" si="1047"/>
        <v>20.181112548512289</v>
      </c>
      <c r="AJ4338" s="11">
        <f t="shared" si="1048"/>
        <v>22.388059701492537</v>
      </c>
      <c r="AK4338" s="11">
        <f t="shared" si="1039"/>
        <v>0.21470937129300119</v>
      </c>
      <c r="AL4338" s="11">
        <f t="shared" si="1040"/>
        <v>2</v>
      </c>
      <c r="AM4338" s="11">
        <f t="shared" si="1041"/>
        <v>2.2876106194690258</v>
      </c>
      <c r="AN4338" s="3">
        <f t="shared" si="1045"/>
        <v>0.25283630470016205</v>
      </c>
      <c r="AO4338" s="3">
        <f t="shared" si="1042"/>
        <v>0.12641815235008103</v>
      </c>
      <c r="AP4338" s="3" t="s">
        <v>8</v>
      </c>
      <c r="AQ4338" s="124"/>
      <c r="AR4338" s="4"/>
      <c r="AS4338" s="3"/>
    </row>
    <row r="4339" spans="1:45" ht="15" customHeight="1">
      <c r="A4339" s="11">
        <v>2.1890000000000001</v>
      </c>
      <c r="B4339" s="32" t="s">
        <v>28</v>
      </c>
      <c r="C4339" s="17">
        <v>-18.97</v>
      </c>
      <c r="D4339" s="17">
        <v>117.62</v>
      </c>
      <c r="E4339" s="40" t="s">
        <v>29</v>
      </c>
      <c r="F4339" s="18">
        <v>-43.2</v>
      </c>
      <c r="G4339" s="17">
        <v>-39.1</v>
      </c>
      <c r="H4339" s="17">
        <v>-36.1</v>
      </c>
      <c r="I4339" s="17">
        <v>-31.8</v>
      </c>
      <c r="J4339" s="17">
        <v>-26.8</v>
      </c>
      <c r="K4339" s="30">
        <v>-22.4</v>
      </c>
      <c r="L4339" s="10">
        <f t="shared" si="1044"/>
        <v>-22.4</v>
      </c>
      <c r="M4339" s="52" t="str">
        <f t="shared" si="1046"/>
        <v>mid latitude</v>
      </c>
      <c r="N4339" s="83" t="s">
        <v>8</v>
      </c>
      <c r="O4339" s="34" t="s">
        <v>8</v>
      </c>
      <c r="P4339" s="34" t="s">
        <v>8</v>
      </c>
      <c r="Q4339" s="34" t="s">
        <v>8</v>
      </c>
      <c r="R4339" s="34" t="s">
        <v>8</v>
      </c>
      <c r="S4339" s="42" t="s">
        <v>8</v>
      </c>
      <c r="T4339" s="10">
        <v>0.17599999999999999</v>
      </c>
      <c r="U4339" s="11">
        <v>6.2E-2</v>
      </c>
      <c r="V4339" s="11">
        <v>7.3999999999999996E-2</v>
      </c>
      <c r="W4339" s="11">
        <v>3.6999999999999998E-2</v>
      </c>
      <c r="X4339" s="11">
        <v>0.61199999999999999</v>
      </c>
      <c r="Y4339" s="12">
        <v>3.9E-2</v>
      </c>
      <c r="Z4339" s="10">
        <f t="shared" si="1035"/>
        <v>0.70754716981132071</v>
      </c>
      <c r="AA4339" s="11">
        <f t="shared" si="1036"/>
        <v>-0.36881438339781925</v>
      </c>
      <c r="AB4339" s="11">
        <f t="shared" si="1043"/>
        <v>-0.15024460187307023</v>
      </c>
      <c r="AC4339" s="11">
        <f t="shared" si="1037"/>
        <v>22.005029120647201</v>
      </c>
      <c r="AD4339" s="9">
        <f t="shared" si="1038"/>
        <v>28.323269231881994</v>
      </c>
      <c r="AE4339" s="10">
        <v>22.271732293031</v>
      </c>
      <c r="AF4339" s="11">
        <v>28.814600923022098</v>
      </c>
      <c r="AG4339" s="12">
        <v>36.247189553232403</v>
      </c>
      <c r="AH4339" s="10">
        <v>0.17699999999999999</v>
      </c>
      <c r="AI4339" s="11">
        <f t="shared" si="1047"/>
        <v>22.335025380710658</v>
      </c>
      <c r="AJ4339" s="11">
        <f t="shared" si="1048"/>
        <v>18.13953488372093</v>
      </c>
      <c r="AK4339" s="11">
        <f t="shared" si="1039"/>
        <v>0.2099514563106796</v>
      </c>
      <c r="AL4339" s="11">
        <f t="shared" si="1040"/>
        <v>2</v>
      </c>
      <c r="AM4339" s="11">
        <f t="shared" si="1041"/>
        <v>2.2499999999999996</v>
      </c>
      <c r="AN4339" s="3">
        <f t="shared" si="1045"/>
        <v>0.28758169934640521</v>
      </c>
      <c r="AO4339" s="3">
        <f t="shared" si="1042"/>
        <v>0.12091503267973856</v>
      </c>
      <c r="AP4339" s="3" t="s">
        <v>8</v>
      </c>
      <c r="AQ4339" s="124"/>
      <c r="AR4339" s="4"/>
      <c r="AS4339" s="3"/>
    </row>
    <row r="4340" spans="1:45" ht="15" customHeight="1">
      <c r="A4340" s="11">
        <v>2.1930000000000001</v>
      </c>
      <c r="B4340" s="32" t="s">
        <v>28</v>
      </c>
      <c r="C4340" s="17">
        <v>-18.97</v>
      </c>
      <c r="D4340" s="17">
        <v>117.62</v>
      </c>
      <c r="E4340" s="40" t="s">
        <v>29</v>
      </c>
      <c r="F4340" s="18">
        <v>-43.2</v>
      </c>
      <c r="G4340" s="17">
        <v>-39.1</v>
      </c>
      <c r="H4340" s="17">
        <v>-36.1</v>
      </c>
      <c r="I4340" s="17">
        <v>-31.8</v>
      </c>
      <c r="J4340" s="17">
        <v>-26.8</v>
      </c>
      <c r="K4340" s="30">
        <v>-22.4</v>
      </c>
      <c r="L4340" s="10">
        <f t="shared" si="1044"/>
        <v>-22.4</v>
      </c>
      <c r="M4340" s="52" t="str">
        <f t="shared" si="1046"/>
        <v>mid latitude</v>
      </c>
      <c r="N4340" s="83" t="s">
        <v>8</v>
      </c>
      <c r="O4340" s="34" t="s">
        <v>8</v>
      </c>
      <c r="P4340" s="34" t="s">
        <v>8</v>
      </c>
      <c r="Q4340" s="34" t="s">
        <v>8</v>
      </c>
      <c r="R4340" s="34" t="s">
        <v>8</v>
      </c>
      <c r="S4340" s="42" t="s">
        <v>8</v>
      </c>
      <c r="T4340" s="10">
        <v>0.17599999999999999</v>
      </c>
      <c r="U4340" s="11">
        <v>6.5000000000000002E-2</v>
      </c>
      <c r="V4340" s="11">
        <v>7.6999999999999999E-2</v>
      </c>
      <c r="W4340" s="11">
        <v>3.7999999999999999E-2</v>
      </c>
      <c r="X4340" s="11">
        <v>0.60499999999999998</v>
      </c>
      <c r="Y4340" s="12">
        <v>3.9E-2</v>
      </c>
      <c r="Z4340" s="10">
        <f t="shared" si="1035"/>
        <v>0.70319634703196332</v>
      </c>
      <c r="AA4340" s="11">
        <f t="shared" si="1036"/>
        <v>-0.36878177993082428</v>
      </c>
      <c r="AB4340" s="11">
        <f t="shared" si="1043"/>
        <v>-0.15292339400365537</v>
      </c>
      <c r="AC4340" s="11">
        <f t="shared" si="1037"/>
        <v>22.007229854669358</v>
      </c>
      <c r="AD4340" s="9">
        <f t="shared" si="1038"/>
        <v>28.140039850149975</v>
      </c>
      <c r="AE4340" s="10">
        <v>21.950294561801901</v>
      </c>
      <c r="AF4340" s="11">
        <v>28.584013661604899</v>
      </c>
      <c r="AG4340" s="12">
        <v>35.8613356034869</v>
      </c>
      <c r="AH4340" s="10">
        <v>0.19400000000000001</v>
      </c>
      <c r="AI4340" s="11">
        <f t="shared" si="1047"/>
        <v>22.535211267605636</v>
      </c>
      <c r="AJ4340" s="11">
        <f t="shared" si="1048"/>
        <v>18.13953488372093</v>
      </c>
      <c r="AK4340" s="11">
        <f t="shared" si="1039"/>
        <v>0.21844660194174759</v>
      </c>
      <c r="AL4340" s="11">
        <f t="shared" si="1040"/>
        <v>2.0263157894736841</v>
      </c>
      <c r="AM4340" s="11">
        <f t="shared" si="1041"/>
        <v>2.2328767123287667</v>
      </c>
      <c r="AN4340" s="3">
        <f t="shared" si="1045"/>
        <v>0.29090909090909089</v>
      </c>
      <c r="AO4340" s="3">
        <f t="shared" si="1042"/>
        <v>0.12727272727272729</v>
      </c>
      <c r="AP4340" s="3" t="s">
        <v>8</v>
      </c>
      <c r="AQ4340" s="124"/>
      <c r="AR4340" s="4"/>
      <c r="AS4340" s="3"/>
    </row>
    <row r="4341" spans="1:45" ht="15" customHeight="1">
      <c r="A4341" s="11">
        <v>2.198</v>
      </c>
      <c r="B4341" s="32" t="s">
        <v>28</v>
      </c>
      <c r="C4341" s="17">
        <v>-18.97</v>
      </c>
      <c r="D4341" s="17">
        <v>117.62</v>
      </c>
      <c r="E4341" s="40" t="s">
        <v>29</v>
      </c>
      <c r="F4341" s="18">
        <v>-43.2</v>
      </c>
      <c r="G4341" s="17">
        <v>-39.1</v>
      </c>
      <c r="H4341" s="17">
        <v>-36.1</v>
      </c>
      <c r="I4341" s="17">
        <v>-31.8</v>
      </c>
      <c r="J4341" s="17">
        <v>-26.8</v>
      </c>
      <c r="K4341" s="30">
        <v>-22.4</v>
      </c>
      <c r="L4341" s="10">
        <f t="shared" si="1044"/>
        <v>-22.4</v>
      </c>
      <c r="M4341" s="52" t="str">
        <f t="shared" si="1046"/>
        <v>mid latitude</v>
      </c>
      <c r="N4341" s="83" t="s">
        <v>8</v>
      </c>
      <c r="O4341" s="34" t="s">
        <v>8</v>
      </c>
      <c r="P4341" s="34" t="s">
        <v>8</v>
      </c>
      <c r="Q4341" s="34" t="s">
        <v>8</v>
      </c>
      <c r="R4341" s="34" t="s">
        <v>8</v>
      </c>
      <c r="S4341" s="42" t="s">
        <v>8</v>
      </c>
      <c r="T4341" s="10">
        <v>0.223</v>
      </c>
      <c r="U4341" s="11">
        <v>7.8E-2</v>
      </c>
      <c r="V4341" s="11">
        <v>8.3000000000000004E-2</v>
      </c>
      <c r="W4341" s="11">
        <v>4.1000000000000002E-2</v>
      </c>
      <c r="X4341" s="11">
        <v>0.53800000000000003</v>
      </c>
      <c r="Y4341" s="12">
        <v>3.6999999999999998E-2</v>
      </c>
      <c r="Z4341" s="10">
        <f t="shared" si="1035"/>
        <v>0.67364016736401666</v>
      </c>
      <c r="AA4341" s="11">
        <f t="shared" si="1036"/>
        <v>-0.38627327707054987</v>
      </c>
      <c r="AB4341" s="11">
        <f t="shared" si="1043"/>
        <v>-0.17157202491628804</v>
      </c>
      <c r="AC4341" s="11">
        <f t="shared" si="1037"/>
        <v>20.826553797737883</v>
      </c>
      <c r="AD4341" s="9">
        <f t="shared" si="1038"/>
        <v>26.8644734957259</v>
      </c>
      <c r="AE4341" s="10">
        <v>20.2990899461292</v>
      </c>
      <c r="AF4341" s="11">
        <v>26.801358678490399</v>
      </c>
      <c r="AG4341" s="12">
        <v>33.672956215909601</v>
      </c>
      <c r="AH4341" s="10">
        <v>0.28199999999999997</v>
      </c>
      <c r="AI4341" s="11">
        <f t="shared" si="1047"/>
        <v>29.303547963206306</v>
      </c>
      <c r="AJ4341" s="11">
        <f t="shared" si="1048"/>
        <v>14.23076923076923</v>
      </c>
      <c r="AK4341" s="11">
        <f t="shared" si="1039"/>
        <v>0.25997425997425999</v>
      </c>
      <c r="AL4341" s="11">
        <f t="shared" si="1040"/>
        <v>2.024390243902439</v>
      </c>
      <c r="AM4341" s="11">
        <f t="shared" si="1041"/>
        <v>2.1548117154811712</v>
      </c>
      <c r="AN4341" s="3">
        <f t="shared" si="1045"/>
        <v>0.41449814126394052</v>
      </c>
      <c r="AO4341" s="3">
        <f t="shared" si="1042"/>
        <v>0.15427509293680297</v>
      </c>
      <c r="AP4341" s="3" t="s">
        <v>8</v>
      </c>
      <c r="AQ4341" s="124"/>
      <c r="AR4341" s="4"/>
      <c r="AS4341" s="3"/>
    </row>
    <row r="4342" spans="1:45" ht="15" customHeight="1">
      <c r="A4342" s="11">
        <v>2.2029999999999998</v>
      </c>
      <c r="B4342" s="32" t="s">
        <v>28</v>
      </c>
      <c r="C4342" s="17">
        <v>-18.97</v>
      </c>
      <c r="D4342" s="17">
        <v>117.62</v>
      </c>
      <c r="E4342" s="40" t="s">
        <v>29</v>
      </c>
      <c r="F4342" s="18">
        <v>-43.2</v>
      </c>
      <c r="G4342" s="17">
        <v>-39.1</v>
      </c>
      <c r="H4342" s="17">
        <v>-36.1</v>
      </c>
      <c r="I4342" s="17">
        <v>-31.8</v>
      </c>
      <c r="J4342" s="17">
        <v>-26.8</v>
      </c>
      <c r="K4342" s="30">
        <v>-22.4</v>
      </c>
      <c r="L4342" s="10">
        <f t="shared" si="1044"/>
        <v>-22.4</v>
      </c>
      <c r="M4342" s="52" t="str">
        <f t="shared" si="1046"/>
        <v>mid latitude</v>
      </c>
      <c r="N4342" s="83" t="s">
        <v>8</v>
      </c>
      <c r="O4342" s="34" t="s">
        <v>8</v>
      </c>
      <c r="P4342" s="34" t="s">
        <v>8</v>
      </c>
      <c r="Q4342" s="34" t="s">
        <v>8</v>
      </c>
      <c r="R4342" s="34" t="s">
        <v>8</v>
      </c>
      <c r="S4342" s="42" t="s">
        <v>8</v>
      </c>
      <c r="T4342" s="10">
        <v>0.26900000000000002</v>
      </c>
      <c r="U4342" s="11">
        <v>7.8E-2</v>
      </c>
      <c r="V4342" s="11">
        <v>7.4999999999999997E-2</v>
      </c>
      <c r="W4342" s="11">
        <v>3.3000000000000002E-2</v>
      </c>
      <c r="X4342" s="11">
        <v>0.51600000000000001</v>
      </c>
      <c r="Y4342" s="12">
        <v>2.8000000000000001E-2</v>
      </c>
      <c r="Z4342" s="10">
        <f t="shared" si="1035"/>
        <v>0.63551401869158886</v>
      </c>
      <c r="AA4342" s="11">
        <f t="shared" si="1036"/>
        <v>-0.39445168082621629</v>
      </c>
      <c r="AB4342" s="11">
        <f t="shared" si="1043"/>
        <v>-0.19687486497897327</v>
      </c>
      <c r="AC4342" s="11">
        <f t="shared" si="1037"/>
        <v>20.2745115442304</v>
      </c>
      <c r="AD4342" s="9">
        <f t="shared" si="1038"/>
        <v>25.133759235438227</v>
      </c>
      <c r="AE4342" s="10">
        <v>17.9855837946935</v>
      </c>
      <c r="AF4342" s="11">
        <v>24.434698891894499</v>
      </c>
      <c r="AG4342" s="12">
        <v>30.917653798082299</v>
      </c>
      <c r="AH4342" s="10">
        <v>0.26800000000000002</v>
      </c>
      <c r="AI4342" s="11">
        <f t="shared" si="1047"/>
        <v>34.267515923566883</v>
      </c>
      <c r="AJ4342" s="11">
        <f t="shared" si="1048"/>
        <v>9.4276094276094256</v>
      </c>
      <c r="AK4342" s="11">
        <f t="shared" si="1039"/>
        <v>0.25479452054794521</v>
      </c>
      <c r="AL4342" s="11">
        <f t="shared" si="1040"/>
        <v>2.2727272727272725</v>
      </c>
      <c r="AM4342" s="11">
        <f t="shared" si="1041"/>
        <v>2.0514018691588785</v>
      </c>
      <c r="AN4342" s="3">
        <f t="shared" si="1045"/>
        <v>0.52131782945736438</v>
      </c>
      <c r="AO4342" s="3">
        <f t="shared" si="1042"/>
        <v>0.14534883720930231</v>
      </c>
      <c r="AP4342" s="3" t="s">
        <v>8</v>
      </c>
      <c r="AQ4342" s="124"/>
      <c r="AR4342" s="4"/>
      <c r="AS4342" s="3"/>
    </row>
    <row r="4343" spans="1:45" ht="15" customHeight="1">
      <c r="A4343" s="11">
        <v>2.2090000000000001</v>
      </c>
      <c r="B4343" s="32" t="s">
        <v>28</v>
      </c>
      <c r="C4343" s="17">
        <v>-18.97</v>
      </c>
      <c r="D4343" s="17">
        <v>117.62</v>
      </c>
      <c r="E4343" s="40" t="s">
        <v>29</v>
      </c>
      <c r="F4343" s="18">
        <v>-43.2</v>
      </c>
      <c r="G4343" s="17">
        <v>-39.1</v>
      </c>
      <c r="H4343" s="17">
        <v>-36.1</v>
      </c>
      <c r="I4343" s="17">
        <v>-31.8</v>
      </c>
      <c r="J4343" s="17">
        <v>-26.8</v>
      </c>
      <c r="K4343" s="30">
        <v>-22.4</v>
      </c>
      <c r="L4343" s="10">
        <f t="shared" si="1044"/>
        <v>-22.4</v>
      </c>
      <c r="M4343" s="52" t="str">
        <f t="shared" si="1046"/>
        <v>mid latitude</v>
      </c>
      <c r="N4343" s="83" t="s">
        <v>8</v>
      </c>
      <c r="O4343" s="34" t="s">
        <v>8</v>
      </c>
      <c r="P4343" s="34" t="s">
        <v>8</v>
      </c>
      <c r="Q4343" s="34" t="s">
        <v>8</v>
      </c>
      <c r="R4343" s="34" t="s">
        <v>8</v>
      </c>
      <c r="S4343" s="42" t="s">
        <v>8</v>
      </c>
      <c r="T4343" s="10">
        <v>0.24099999999999999</v>
      </c>
      <c r="U4343" s="11">
        <v>6.5000000000000002E-2</v>
      </c>
      <c r="V4343" s="11">
        <v>6.5000000000000002E-2</v>
      </c>
      <c r="W4343" s="11">
        <v>2.9000000000000001E-2</v>
      </c>
      <c r="X4343" s="11">
        <v>0.57599999999999996</v>
      </c>
      <c r="Y4343" s="12">
        <v>2.4E-2</v>
      </c>
      <c r="Z4343" s="10">
        <f t="shared" si="1035"/>
        <v>0.64480874316939885</v>
      </c>
      <c r="AA4343" s="11">
        <f t="shared" si="1036"/>
        <v>-0.3884837676775959</v>
      </c>
      <c r="AB4343" s="11">
        <f t="shared" si="1043"/>
        <v>-0.19056908242430412</v>
      </c>
      <c r="AC4343" s="11">
        <f t="shared" si="1037"/>
        <v>20.677345681762276</v>
      </c>
      <c r="AD4343" s="9">
        <f t="shared" si="1038"/>
        <v>25.565074762177598</v>
      </c>
      <c r="AE4343" s="10">
        <v>18.505870512535299</v>
      </c>
      <c r="AF4343" s="11">
        <v>25.041356995687298</v>
      </c>
      <c r="AG4343" s="12">
        <v>31.6005055743917</v>
      </c>
      <c r="AH4343" s="10">
        <v>0.21099999999999999</v>
      </c>
      <c r="AI4343" s="11">
        <f t="shared" si="1047"/>
        <v>29.498164014687884</v>
      </c>
      <c r="AJ4343" s="11">
        <f t="shared" si="1048"/>
        <v>9.0566037735849054</v>
      </c>
      <c r="AK4343" s="11">
        <f t="shared" si="1039"/>
        <v>0.20948616600790515</v>
      </c>
      <c r="AL4343" s="11">
        <f t="shared" si="1040"/>
        <v>2.2413793103448274</v>
      </c>
      <c r="AM4343" s="11">
        <f t="shared" si="1041"/>
        <v>2.0655737704918034</v>
      </c>
      <c r="AN4343" s="3">
        <f t="shared" si="1045"/>
        <v>0.41840277777777779</v>
      </c>
      <c r="AO4343" s="3">
        <f t="shared" si="1042"/>
        <v>0.11284722222222224</v>
      </c>
      <c r="AP4343" s="3" t="s">
        <v>8</v>
      </c>
      <c r="AQ4343" s="124"/>
      <c r="AR4343" s="4"/>
      <c r="AS4343" s="3"/>
    </row>
    <row r="4344" spans="1:45" ht="15" customHeight="1">
      <c r="A4344" s="11">
        <v>2.214</v>
      </c>
      <c r="B4344" s="32" t="s">
        <v>28</v>
      </c>
      <c r="C4344" s="17">
        <v>-18.97</v>
      </c>
      <c r="D4344" s="17">
        <v>117.62</v>
      </c>
      <c r="E4344" s="40" t="s">
        <v>29</v>
      </c>
      <c r="F4344" s="18">
        <v>-43.2</v>
      </c>
      <c r="G4344" s="17">
        <v>-39.1</v>
      </c>
      <c r="H4344" s="17">
        <v>-36.1</v>
      </c>
      <c r="I4344" s="17">
        <v>-31.8</v>
      </c>
      <c r="J4344" s="17">
        <v>-26.8</v>
      </c>
      <c r="K4344" s="30">
        <v>-22.4</v>
      </c>
      <c r="L4344" s="10">
        <f t="shared" si="1044"/>
        <v>-22.4</v>
      </c>
      <c r="M4344" s="52" t="str">
        <f t="shared" si="1046"/>
        <v>mid latitude</v>
      </c>
      <c r="N4344" s="83" t="s">
        <v>8</v>
      </c>
      <c r="O4344" s="34" t="s">
        <v>8</v>
      </c>
      <c r="P4344" s="34" t="s">
        <v>8</v>
      </c>
      <c r="Q4344" s="34" t="s">
        <v>8</v>
      </c>
      <c r="R4344" s="34" t="s">
        <v>8</v>
      </c>
      <c r="S4344" s="42" t="s">
        <v>8</v>
      </c>
      <c r="T4344" s="10">
        <v>0.245</v>
      </c>
      <c r="U4344" s="11">
        <v>7.0000000000000007E-2</v>
      </c>
      <c r="V4344" s="11">
        <v>6.7000000000000004E-2</v>
      </c>
      <c r="W4344" s="11">
        <v>2.9000000000000001E-2</v>
      </c>
      <c r="X4344" s="11">
        <v>0.56499999999999995</v>
      </c>
      <c r="Y4344" s="12">
        <v>2.4E-2</v>
      </c>
      <c r="Z4344" s="10">
        <f t="shared" si="1035"/>
        <v>0.63157894736842102</v>
      </c>
      <c r="AA4344" s="11">
        <f t="shared" si="1036"/>
        <v>-0.39403328533922866</v>
      </c>
      <c r="AB4344" s="11">
        <f t="shared" si="1043"/>
        <v>-0.19957235490520417</v>
      </c>
      <c r="AC4344" s="11">
        <f t="shared" si="1037"/>
        <v>20.302753239602065</v>
      </c>
      <c r="AD4344" s="9">
        <f t="shared" si="1038"/>
        <v>24.949250924484033</v>
      </c>
      <c r="AE4344" s="10">
        <v>17.695720061833001</v>
      </c>
      <c r="AF4344" s="11">
        <v>24.218456418432901</v>
      </c>
      <c r="AG4344" s="12">
        <v>30.541851393503201</v>
      </c>
      <c r="AH4344" s="10">
        <v>0.23599999999999999</v>
      </c>
      <c r="AI4344" s="11">
        <f t="shared" si="1047"/>
        <v>30.246913580246915</v>
      </c>
      <c r="AJ4344" s="11">
        <f t="shared" si="1048"/>
        <v>8.921933085501859</v>
      </c>
      <c r="AK4344" s="11">
        <f t="shared" si="1039"/>
        <v>0.21986754966887417</v>
      </c>
      <c r="AL4344" s="11">
        <f t="shared" si="1040"/>
        <v>2.3103448275862069</v>
      </c>
      <c r="AM4344" s="11">
        <f t="shared" si="1041"/>
        <v>2.0368421052631578</v>
      </c>
      <c r="AN4344" s="3">
        <f t="shared" si="1045"/>
        <v>0.4336283185840708</v>
      </c>
      <c r="AO4344" s="3">
        <f t="shared" si="1042"/>
        <v>0.11858407079646019</v>
      </c>
      <c r="AP4344" s="3" t="s">
        <v>8</v>
      </c>
      <c r="AQ4344" s="124"/>
      <c r="AR4344" s="4"/>
      <c r="AS4344" s="3"/>
    </row>
    <row r="4345" spans="1:45" ht="15" customHeight="1">
      <c r="A4345" s="11">
        <v>2.218</v>
      </c>
      <c r="B4345" s="32" t="s">
        <v>28</v>
      </c>
      <c r="C4345" s="17">
        <v>-18.97</v>
      </c>
      <c r="D4345" s="17">
        <v>117.62</v>
      </c>
      <c r="E4345" s="40" t="s">
        <v>29</v>
      </c>
      <c r="F4345" s="18">
        <v>-43.2</v>
      </c>
      <c r="G4345" s="17">
        <v>-39.1</v>
      </c>
      <c r="H4345" s="17">
        <v>-36.1</v>
      </c>
      <c r="I4345" s="17">
        <v>-31.8</v>
      </c>
      <c r="J4345" s="17">
        <v>-26.8</v>
      </c>
      <c r="K4345" s="30">
        <v>-22.4</v>
      </c>
      <c r="L4345" s="10">
        <f t="shared" si="1044"/>
        <v>-22.4</v>
      </c>
      <c r="M4345" s="52" t="str">
        <f t="shared" si="1046"/>
        <v>mid latitude</v>
      </c>
      <c r="N4345" s="83" t="s">
        <v>8</v>
      </c>
      <c r="O4345" s="34" t="s">
        <v>8</v>
      </c>
      <c r="P4345" s="34" t="s">
        <v>8</v>
      </c>
      <c r="Q4345" s="34" t="s">
        <v>8</v>
      </c>
      <c r="R4345" s="34" t="s">
        <v>8</v>
      </c>
      <c r="S4345" s="42" t="s">
        <v>8</v>
      </c>
      <c r="T4345" s="10">
        <v>0.26</v>
      </c>
      <c r="U4345" s="11">
        <v>7.1999999999999995E-2</v>
      </c>
      <c r="V4345" s="11">
        <v>6.6000000000000003E-2</v>
      </c>
      <c r="W4345" s="11">
        <v>2.9000000000000001E-2</v>
      </c>
      <c r="X4345" s="11">
        <v>0.55200000000000005</v>
      </c>
      <c r="Y4345" s="12">
        <v>2.1999999999999999E-2</v>
      </c>
      <c r="Z4345" s="10">
        <f t="shared" ref="Z4345:Z4408" si="1049">(V4345+W4345+Y4345)/(U4345+V4345+W4345+Y4345)</f>
        <v>0.61904761904761896</v>
      </c>
      <c r="AA4345" s="11">
        <f t="shared" ref="AA4345:AA4408" si="1050">LOG((V4345)/(U4345+V4345+W4345))</f>
        <v>-0.40317253560571459</v>
      </c>
      <c r="AB4345" s="11">
        <f t="shared" si="1043"/>
        <v>-0.20827594242708256</v>
      </c>
      <c r="AC4345" s="11">
        <f t="shared" ref="AC4345:AC4408" si="1051">67.5*AA4345+46.9</f>
        <v>19.685853846614265</v>
      </c>
      <c r="AD4345" s="9">
        <f t="shared" ref="AD4345:AD4408" si="1052">68.4*AB4345+38.6</f>
        <v>24.353925537987553</v>
      </c>
      <c r="AE4345" s="10">
        <v>16.939389208151599</v>
      </c>
      <c r="AF4345" s="11">
        <v>23.444428936600001</v>
      </c>
      <c r="AG4345" s="12">
        <v>29.811225570455001</v>
      </c>
      <c r="AH4345" s="10">
        <v>0.21</v>
      </c>
      <c r="AI4345" s="11">
        <f t="shared" si="1047"/>
        <v>32.019704433497537</v>
      </c>
      <c r="AJ4345" s="11">
        <f t="shared" si="1048"/>
        <v>7.8014184397163104</v>
      </c>
      <c r="AK4345" s="11">
        <f t="shared" ref="AK4345:AK4408" si="1053">(U4345+V4345+W4345)/(U4345+V4345+W4345+X4345+Y4345)</f>
        <v>0.2253711201079622</v>
      </c>
      <c r="AL4345" s="11">
        <f t="shared" ref="AL4345:AL4408" si="1054">V4345/W4345</f>
        <v>2.2758620689655173</v>
      </c>
      <c r="AM4345" s="11">
        <f t="shared" ref="AM4345:AM4408" si="1055">((U4345*1)+(V4345*2)+(W4345*3)+(Y4345*4))/(U4345+V4345+W4345+Y4345)</f>
        <v>2.0052910052910051</v>
      </c>
      <c r="AN4345" s="3">
        <f t="shared" si="1045"/>
        <v>0.47101449275362317</v>
      </c>
      <c r="AO4345" s="3">
        <f t="shared" si="1042"/>
        <v>0.11956521739130434</v>
      </c>
      <c r="AP4345" s="3" t="s">
        <v>8</v>
      </c>
      <c r="AQ4345" s="124"/>
      <c r="AR4345" s="4"/>
      <c r="AS4345" s="3"/>
    </row>
    <row r="4346" spans="1:45" ht="15" customHeight="1">
      <c r="A4346" s="11">
        <v>2.2229999999999999</v>
      </c>
      <c r="B4346" s="32" t="s">
        <v>28</v>
      </c>
      <c r="C4346" s="17">
        <v>-18.97</v>
      </c>
      <c r="D4346" s="17">
        <v>117.62</v>
      </c>
      <c r="E4346" s="40" t="s">
        <v>29</v>
      </c>
      <c r="F4346" s="18">
        <v>-43.2</v>
      </c>
      <c r="G4346" s="17">
        <v>-39.1</v>
      </c>
      <c r="H4346" s="17">
        <v>-36.1</v>
      </c>
      <c r="I4346" s="17">
        <v>-31.8</v>
      </c>
      <c r="J4346" s="17">
        <v>-26.8</v>
      </c>
      <c r="K4346" s="30">
        <v>-22.4</v>
      </c>
      <c r="L4346" s="10">
        <f t="shared" si="1044"/>
        <v>-22.4</v>
      </c>
      <c r="M4346" s="52" t="str">
        <f t="shared" si="1046"/>
        <v>mid latitude</v>
      </c>
      <c r="N4346" s="83" t="s">
        <v>8</v>
      </c>
      <c r="O4346" s="34" t="s">
        <v>8</v>
      </c>
      <c r="P4346" s="34" t="s">
        <v>8</v>
      </c>
      <c r="Q4346" s="34" t="s">
        <v>8</v>
      </c>
      <c r="R4346" s="34" t="s">
        <v>8</v>
      </c>
      <c r="S4346" s="42" t="s">
        <v>8</v>
      </c>
      <c r="T4346" s="10">
        <v>0.23200000000000001</v>
      </c>
      <c r="U4346" s="11">
        <v>7.0999999999999994E-2</v>
      </c>
      <c r="V4346" s="11">
        <v>6.8000000000000005E-2</v>
      </c>
      <c r="W4346" s="11">
        <v>3.2000000000000001E-2</v>
      </c>
      <c r="X4346" s="11">
        <v>0.57099999999999995</v>
      </c>
      <c r="Y4346" s="12">
        <v>2.7E-2</v>
      </c>
      <c r="Z4346" s="10">
        <f t="shared" si="1049"/>
        <v>0.64141414141414144</v>
      </c>
      <c r="AA4346" s="11">
        <f t="shared" si="1050"/>
        <v>-0.40048719768591756</v>
      </c>
      <c r="AB4346" s="11">
        <f t="shared" si="1043"/>
        <v>-0.19286146930557424</v>
      </c>
      <c r="AC4346" s="11">
        <f t="shared" si="1051"/>
        <v>19.867114156200564</v>
      </c>
      <c r="AD4346" s="9">
        <f t="shared" si="1052"/>
        <v>25.408275499498721</v>
      </c>
      <c r="AE4346" s="10">
        <v>18.278498535656201</v>
      </c>
      <c r="AF4346" s="11">
        <v>24.816218118283899</v>
      </c>
      <c r="AG4346" s="12">
        <v>31.352290480432199</v>
      </c>
      <c r="AH4346" s="10">
        <v>0.154</v>
      </c>
      <c r="AI4346" s="11">
        <f t="shared" si="1047"/>
        <v>28.891656288916568</v>
      </c>
      <c r="AJ4346" s="11">
        <f t="shared" si="1048"/>
        <v>10.424710424710424</v>
      </c>
      <c r="AK4346" s="11">
        <f t="shared" si="1053"/>
        <v>0.22236671001300393</v>
      </c>
      <c r="AL4346" s="11">
        <f t="shared" si="1054"/>
        <v>2.125</v>
      </c>
      <c r="AM4346" s="11">
        <f t="shared" si="1055"/>
        <v>2.0757575757575757</v>
      </c>
      <c r="AN4346" s="3">
        <f t="shared" si="1045"/>
        <v>0.40630472854640987</v>
      </c>
      <c r="AO4346" s="3">
        <f t="shared" si="1042"/>
        <v>0.11908931698774082</v>
      </c>
      <c r="AP4346" s="3" t="s">
        <v>8</v>
      </c>
      <c r="AQ4346" s="124"/>
      <c r="AR4346" s="4"/>
      <c r="AS4346" s="3"/>
    </row>
    <row r="4347" spans="1:45" ht="15" customHeight="1">
      <c r="A4347" s="11">
        <v>2.2290000000000001</v>
      </c>
      <c r="B4347" s="32" t="s">
        <v>28</v>
      </c>
      <c r="C4347" s="17">
        <v>-18.97</v>
      </c>
      <c r="D4347" s="17">
        <v>117.62</v>
      </c>
      <c r="E4347" s="40" t="s">
        <v>29</v>
      </c>
      <c r="F4347" s="18">
        <v>-43.2</v>
      </c>
      <c r="G4347" s="17">
        <v>-39.1</v>
      </c>
      <c r="H4347" s="17">
        <v>-36.1</v>
      </c>
      <c r="I4347" s="17">
        <v>-31.8</v>
      </c>
      <c r="J4347" s="17">
        <v>-26.8</v>
      </c>
      <c r="K4347" s="30">
        <v>-22.4</v>
      </c>
      <c r="L4347" s="10">
        <f t="shared" si="1044"/>
        <v>-22.4</v>
      </c>
      <c r="M4347" s="52" t="str">
        <f t="shared" si="1046"/>
        <v>mid latitude</v>
      </c>
      <c r="N4347" s="83" t="s">
        <v>8</v>
      </c>
      <c r="O4347" s="34" t="s">
        <v>8</v>
      </c>
      <c r="P4347" s="34" t="s">
        <v>8</v>
      </c>
      <c r="Q4347" s="34" t="s">
        <v>8</v>
      </c>
      <c r="R4347" s="34" t="s">
        <v>8</v>
      </c>
      <c r="S4347" s="42" t="s">
        <v>8</v>
      </c>
      <c r="T4347" s="10">
        <v>0.20100000000000001</v>
      </c>
      <c r="U4347" s="11">
        <v>7.0000000000000007E-2</v>
      </c>
      <c r="V4347" s="11">
        <v>7.3999999999999996E-2</v>
      </c>
      <c r="W4347" s="11">
        <v>3.5999999999999997E-2</v>
      </c>
      <c r="X4347" s="11">
        <v>0.58199999999999996</v>
      </c>
      <c r="Y4347" s="12">
        <v>3.6999999999999998E-2</v>
      </c>
      <c r="Z4347" s="10">
        <f t="shared" si="1049"/>
        <v>0.67741935483870952</v>
      </c>
      <c r="AA4347" s="11">
        <f t="shared" si="1050"/>
        <v>-0.38604078537232994</v>
      </c>
      <c r="AB4347" s="11">
        <f t="shared" si="1043"/>
        <v>-0.1691423991003535</v>
      </c>
      <c r="AC4347" s="11">
        <f t="shared" si="1051"/>
        <v>20.842246987367727</v>
      </c>
      <c r="AD4347" s="9">
        <f t="shared" si="1052"/>
        <v>27.03065990153582</v>
      </c>
      <c r="AE4347" s="10">
        <v>20.504360078123199</v>
      </c>
      <c r="AF4347" s="11">
        <v>26.999562914758702</v>
      </c>
      <c r="AG4347" s="12">
        <v>33.935086497753801</v>
      </c>
      <c r="AH4347" s="10">
        <v>0.158</v>
      </c>
      <c r="AI4347" s="11">
        <f t="shared" si="1047"/>
        <v>25.670498084291193</v>
      </c>
      <c r="AJ4347" s="11">
        <f t="shared" si="1048"/>
        <v>15.546218487394956</v>
      </c>
      <c r="AK4347" s="11">
        <f t="shared" si="1053"/>
        <v>0.22528160200250313</v>
      </c>
      <c r="AL4347" s="11">
        <f t="shared" si="1054"/>
        <v>2.0555555555555558</v>
      </c>
      <c r="AM4347" s="11">
        <f t="shared" si="1055"/>
        <v>2.1843317972350227</v>
      </c>
      <c r="AN4347" s="3">
        <f t="shared" si="1045"/>
        <v>0.34536082474226809</v>
      </c>
      <c r="AO4347" s="3">
        <f t="shared" si="1042"/>
        <v>0.12714776632302405</v>
      </c>
      <c r="AP4347" s="3" t="s">
        <v>8</v>
      </c>
      <c r="AQ4347" s="124"/>
      <c r="AR4347" s="4"/>
      <c r="AS4347" s="3"/>
    </row>
    <row r="4348" spans="1:45" ht="15" customHeight="1">
      <c r="A4348" s="11">
        <v>2.234</v>
      </c>
      <c r="B4348" s="32" t="s">
        <v>28</v>
      </c>
      <c r="C4348" s="17">
        <v>-18.97</v>
      </c>
      <c r="D4348" s="17">
        <v>117.62</v>
      </c>
      <c r="E4348" s="40" t="s">
        <v>29</v>
      </c>
      <c r="F4348" s="18">
        <v>-43.2</v>
      </c>
      <c r="G4348" s="17">
        <v>-39.1</v>
      </c>
      <c r="H4348" s="17">
        <v>-36.1</v>
      </c>
      <c r="I4348" s="17">
        <v>-31.8</v>
      </c>
      <c r="J4348" s="17">
        <v>-26.8</v>
      </c>
      <c r="K4348" s="30">
        <v>-22.4</v>
      </c>
      <c r="L4348" s="10">
        <f t="shared" si="1044"/>
        <v>-22.4</v>
      </c>
      <c r="M4348" s="52" t="str">
        <f t="shared" si="1046"/>
        <v>mid latitude</v>
      </c>
      <c r="N4348" s="83" t="s">
        <v>8</v>
      </c>
      <c r="O4348" s="34" t="s">
        <v>8</v>
      </c>
      <c r="P4348" s="34" t="s">
        <v>8</v>
      </c>
      <c r="Q4348" s="34" t="s">
        <v>8</v>
      </c>
      <c r="R4348" s="34" t="s">
        <v>8</v>
      </c>
      <c r="S4348" s="42" t="s">
        <v>8</v>
      </c>
      <c r="T4348" s="10">
        <v>0.16300000000000001</v>
      </c>
      <c r="U4348" s="11">
        <v>6.3E-2</v>
      </c>
      <c r="V4348" s="11">
        <v>7.3999999999999996E-2</v>
      </c>
      <c r="W4348" s="11">
        <v>3.6999999999999998E-2</v>
      </c>
      <c r="X4348" s="11">
        <v>0.61799999999999999</v>
      </c>
      <c r="Y4348" s="12">
        <v>4.3999999999999997E-2</v>
      </c>
      <c r="Z4348" s="11">
        <f t="shared" si="1049"/>
        <v>0.71100917431192634</v>
      </c>
      <c r="AA4348" s="11">
        <f t="shared" si="1050"/>
        <v>-0.37131752855162359</v>
      </c>
      <c r="AB4348" s="11">
        <f t="shared" si="1043"/>
        <v>-0.14812479543431351</v>
      </c>
      <c r="AC4348" s="11">
        <f t="shared" si="1051"/>
        <v>21.836066822765407</v>
      </c>
      <c r="AD4348" s="9">
        <f t="shared" si="1052"/>
        <v>28.468263992292957</v>
      </c>
      <c r="AE4348" s="10">
        <v>22.4338502236991</v>
      </c>
      <c r="AF4348" s="11">
        <v>29.0332609205749</v>
      </c>
      <c r="AG4348" s="12">
        <v>36.517420542394397</v>
      </c>
      <c r="AH4348" s="10">
        <v>0.11</v>
      </c>
      <c r="AI4348" s="11">
        <f t="shared" si="1047"/>
        <v>20.870678617157491</v>
      </c>
      <c r="AJ4348" s="11">
        <f t="shared" si="1048"/>
        <v>21.256038647342994</v>
      </c>
      <c r="AK4348" s="11">
        <f t="shared" si="1053"/>
        <v>0.20813397129186603</v>
      </c>
      <c r="AL4348" s="11">
        <f t="shared" si="1054"/>
        <v>2</v>
      </c>
      <c r="AM4348" s="11">
        <f t="shared" si="1055"/>
        <v>2.28440366972477</v>
      </c>
      <c r="AN4348" s="3">
        <f t="shared" si="1045"/>
        <v>0.2637540453074434</v>
      </c>
      <c r="AO4348" s="3">
        <f t="shared" ref="AO4348:AO4411" si="1056">IF(V4348="n/a","n/a",V4348/X4348)</f>
        <v>0.11974110032362459</v>
      </c>
      <c r="AP4348" s="3" t="s">
        <v>8</v>
      </c>
      <c r="AQ4348" s="124"/>
      <c r="AR4348" s="4"/>
      <c r="AS4348" s="3"/>
    </row>
    <row r="4349" spans="1:45" ht="15" customHeight="1">
      <c r="A4349" s="11">
        <v>2.2389999999999999</v>
      </c>
      <c r="B4349" s="32" t="s">
        <v>28</v>
      </c>
      <c r="C4349" s="17">
        <v>-18.97</v>
      </c>
      <c r="D4349" s="17">
        <v>117.62</v>
      </c>
      <c r="E4349" s="40" t="s">
        <v>29</v>
      </c>
      <c r="F4349" s="18">
        <v>-43.2</v>
      </c>
      <c r="G4349" s="17">
        <v>-39.1</v>
      </c>
      <c r="H4349" s="17">
        <v>-36.1</v>
      </c>
      <c r="I4349" s="17">
        <v>-31.8</v>
      </c>
      <c r="J4349" s="17">
        <v>-26.8</v>
      </c>
      <c r="K4349" s="30">
        <v>-22.4</v>
      </c>
      <c r="L4349" s="10">
        <f t="shared" si="1044"/>
        <v>-22.4</v>
      </c>
      <c r="M4349" s="52" t="str">
        <f t="shared" si="1046"/>
        <v>mid latitude</v>
      </c>
      <c r="N4349" s="83" t="s">
        <v>8</v>
      </c>
      <c r="O4349" s="34" t="s">
        <v>8</v>
      </c>
      <c r="P4349" s="34" t="s">
        <v>8</v>
      </c>
      <c r="Q4349" s="34" t="s">
        <v>8</v>
      </c>
      <c r="R4349" s="34" t="s">
        <v>8</v>
      </c>
      <c r="S4349" s="42" t="s">
        <v>8</v>
      </c>
      <c r="T4349" s="10">
        <v>0.14099999999999999</v>
      </c>
      <c r="U4349" s="11">
        <v>0.06</v>
      </c>
      <c r="V4349" s="11">
        <v>7.3999999999999996E-2</v>
      </c>
      <c r="W4349" s="11">
        <v>3.5999999999999997E-2</v>
      </c>
      <c r="X4349" s="11">
        <v>0.64200000000000002</v>
      </c>
      <c r="Y4349" s="12">
        <v>4.7E-2</v>
      </c>
      <c r="Z4349" s="11">
        <f t="shared" si="1049"/>
        <v>0.72350230414746519</v>
      </c>
      <c r="AA4349" s="11">
        <f t="shared" si="1050"/>
        <v>-0.36121720164729776</v>
      </c>
      <c r="AB4349" s="11">
        <f t="shared" si="1043"/>
        <v>-0.14056008143929591</v>
      </c>
      <c r="AC4349" s="11">
        <f t="shared" si="1051"/>
        <v>22.5178388888074</v>
      </c>
      <c r="AD4349" s="9">
        <f t="shared" si="1052"/>
        <v>28.985690429552161</v>
      </c>
      <c r="AE4349" s="10">
        <v>23.135141076619099</v>
      </c>
      <c r="AF4349" s="11">
        <v>29.803005212599</v>
      </c>
      <c r="AG4349" s="12">
        <v>37.452228864509401</v>
      </c>
      <c r="AH4349" s="10">
        <v>0.1</v>
      </c>
      <c r="AI4349" s="11">
        <f t="shared" si="1047"/>
        <v>18.00766283524904</v>
      </c>
      <c r="AJ4349" s="11">
        <f t="shared" si="1048"/>
        <v>25</v>
      </c>
      <c r="AK4349" s="11">
        <f t="shared" si="1053"/>
        <v>0.1979045401629802</v>
      </c>
      <c r="AL4349" s="11">
        <f t="shared" si="1054"/>
        <v>2.0555555555555558</v>
      </c>
      <c r="AM4349" s="11">
        <f t="shared" si="1055"/>
        <v>2.32258064516129</v>
      </c>
      <c r="AN4349" s="3">
        <f t="shared" si="1045"/>
        <v>0.21962616822429903</v>
      </c>
      <c r="AO4349" s="3">
        <f t="shared" si="1056"/>
        <v>0.11526479750778815</v>
      </c>
      <c r="AP4349" s="3" t="s">
        <v>8</v>
      </c>
      <c r="AQ4349" s="124"/>
      <c r="AR4349" s="4"/>
      <c r="AS4349" s="3"/>
    </row>
    <row r="4350" spans="1:45" ht="15" customHeight="1">
      <c r="A4350" s="11">
        <v>2.2429999999999999</v>
      </c>
      <c r="B4350" s="32" t="s">
        <v>28</v>
      </c>
      <c r="C4350" s="17">
        <v>-18.97</v>
      </c>
      <c r="D4350" s="17">
        <v>117.62</v>
      </c>
      <c r="E4350" s="40" t="s">
        <v>29</v>
      </c>
      <c r="F4350" s="18">
        <v>-43.2</v>
      </c>
      <c r="G4350" s="17">
        <v>-39.1</v>
      </c>
      <c r="H4350" s="17">
        <v>-36.1</v>
      </c>
      <c r="I4350" s="17">
        <v>-31.8</v>
      </c>
      <c r="J4350" s="17">
        <v>-26.8</v>
      </c>
      <c r="K4350" s="30">
        <v>-22.4</v>
      </c>
      <c r="L4350" s="10">
        <f t="shared" si="1044"/>
        <v>-22.4</v>
      </c>
      <c r="M4350" s="52" t="str">
        <f t="shared" si="1046"/>
        <v>mid latitude</v>
      </c>
      <c r="N4350" s="83" t="s">
        <v>8</v>
      </c>
      <c r="O4350" s="34" t="s">
        <v>8</v>
      </c>
      <c r="P4350" s="34" t="s">
        <v>8</v>
      </c>
      <c r="Q4350" s="34" t="s">
        <v>8</v>
      </c>
      <c r="R4350" s="34" t="s">
        <v>8</v>
      </c>
      <c r="S4350" s="42" t="s">
        <v>8</v>
      </c>
      <c r="T4350" s="10">
        <v>0.158</v>
      </c>
      <c r="U4350" s="11">
        <v>6.2E-2</v>
      </c>
      <c r="V4350" s="11">
        <v>7.4999999999999997E-2</v>
      </c>
      <c r="W4350" s="11">
        <v>3.5999999999999997E-2</v>
      </c>
      <c r="X4350" s="11">
        <v>0.623</v>
      </c>
      <c r="Y4350" s="12">
        <v>4.5999999999999999E-2</v>
      </c>
      <c r="Z4350" s="11">
        <f t="shared" si="1049"/>
        <v>0.71689497716894957</v>
      </c>
      <c r="AA4350" s="11">
        <f t="shared" si="1050"/>
        <v>-0.36298483973709544</v>
      </c>
      <c r="AB4350" s="11">
        <f t="shared" si="1043"/>
        <v>-0.14454446243088473</v>
      </c>
      <c r="AC4350" s="11">
        <f t="shared" si="1051"/>
        <v>22.398523317746058</v>
      </c>
      <c r="AD4350" s="9">
        <f t="shared" si="1052"/>
        <v>28.713158769727485</v>
      </c>
      <c r="AE4350" s="10">
        <v>22.813035506019499</v>
      </c>
      <c r="AF4350" s="11">
        <v>29.3982496774649</v>
      </c>
      <c r="AG4350" s="12">
        <v>36.917854890654098</v>
      </c>
      <c r="AH4350" s="10">
        <v>0.111</v>
      </c>
      <c r="AI4350" s="11">
        <f t="shared" si="1047"/>
        <v>20.23047375160051</v>
      </c>
      <c r="AJ4350" s="11">
        <f t="shared" si="1048"/>
        <v>22.549019607843135</v>
      </c>
      <c r="AK4350" s="11">
        <f t="shared" si="1053"/>
        <v>0.20546318289786222</v>
      </c>
      <c r="AL4350" s="11">
        <f t="shared" si="1054"/>
        <v>2.0833333333333335</v>
      </c>
      <c r="AM4350" s="11">
        <f t="shared" si="1055"/>
        <v>2.3013698630136985</v>
      </c>
      <c r="AN4350" s="3">
        <f t="shared" si="1045"/>
        <v>0.2536115569823435</v>
      </c>
      <c r="AO4350" s="3">
        <f t="shared" si="1056"/>
        <v>0.1203852327447833</v>
      </c>
      <c r="AP4350" s="3" t="s">
        <v>8</v>
      </c>
      <c r="AQ4350" s="124"/>
      <c r="AR4350" s="4"/>
      <c r="AS4350" s="3"/>
    </row>
    <row r="4351" spans="1:45" ht="15" customHeight="1">
      <c r="A4351" s="11">
        <v>2.2490000000000001</v>
      </c>
      <c r="B4351" s="32" t="s">
        <v>28</v>
      </c>
      <c r="C4351" s="17">
        <v>-18.97</v>
      </c>
      <c r="D4351" s="17">
        <v>117.62</v>
      </c>
      <c r="E4351" s="40" t="s">
        <v>29</v>
      </c>
      <c r="F4351" s="18">
        <v>-43.2</v>
      </c>
      <c r="G4351" s="17">
        <v>-39.1</v>
      </c>
      <c r="H4351" s="17">
        <v>-36.1</v>
      </c>
      <c r="I4351" s="17">
        <v>-31.8</v>
      </c>
      <c r="J4351" s="17">
        <v>-26.8</v>
      </c>
      <c r="K4351" s="30">
        <v>-22.4</v>
      </c>
      <c r="L4351" s="10">
        <f t="shared" si="1044"/>
        <v>-22.4</v>
      </c>
      <c r="M4351" s="52" t="str">
        <f t="shared" si="1046"/>
        <v>mid latitude</v>
      </c>
      <c r="N4351" s="83" t="s">
        <v>8</v>
      </c>
      <c r="O4351" s="34" t="s">
        <v>8</v>
      </c>
      <c r="P4351" s="34" t="s">
        <v>8</v>
      </c>
      <c r="Q4351" s="34" t="s">
        <v>8</v>
      </c>
      <c r="R4351" s="34" t="s">
        <v>8</v>
      </c>
      <c r="S4351" s="42" t="s">
        <v>8</v>
      </c>
      <c r="T4351" s="10">
        <v>0.17</v>
      </c>
      <c r="U4351" s="11">
        <v>6.0999999999999999E-2</v>
      </c>
      <c r="V4351" s="11">
        <v>7.1999999999999995E-2</v>
      </c>
      <c r="W4351" s="11">
        <v>3.5000000000000003E-2</v>
      </c>
      <c r="X4351" s="11">
        <v>0.623</v>
      </c>
      <c r="Y4351" s="12">
        <v>3.9E-2</v>
      </c>
      <c r="Z4351" s="11">
        <f t="shared" si="1049"/>
        <v>0.70531400966183566</v>
      </c>
      <c r="AA4351" s="11">
        <f t="shared" si="1050"/>
        <v>-0.36797678529459449</v>
      </c>
      <c r="AB4351" s="11">
        <f t="shared" si="1043"/>
        <v>-0.1516174896724807</v>
      </c>
      <c r="AC4351" s="11">
        <f t="shared" si="1051"/>
        <v>22.061566992614871</v>
      </c>
      <c r="AD4351" s="9">
        <f t="shared" si="1052"/>
        <v>28.229363706402321</v>
      </c>
      <c r="AE4351" s="10">
        <v>22.130770603750801</v>
      </c>
      <c r="AF4351" s="11">
        <v>28.685310948325299</v>
      </c>
      <c r="AG4351" s="12">
        <v>36.118987681736101</v>
      </c>
      <c r="AH4351" s="10">
        <v>0.157</v>
      </c>
      <c r="AI4351" s="11">
        <f t="shared" si="1047"/>
        <v>21.437578814627994</v>
      </c>
      <c r="AJ4351" s="11">
        <f t="shared" si="1048"/>
        <v>18.66028708133971</v>
      </c>
      <c r="AK4351" s="11">
        <f t="shared" si="1053"/>
        <v>0.20240963855421687</v>
      </c>
      <c r="AL4351" s="11">
        <f t="shared" si="1054"/>
        <v>2.0571428571428569</v>
      </c>
      <c r="AM4351" s="11">
        <f t="shared" si="1055"/>
        <v>2.2512077294685988</v>
      </c>
      <c r="AN4351" s="3">
        <f t="shared" si="1045"/>
        <v>0.27287319422150885</v>
      </c>
      <c r="AO4351" s="3">
        <f t="shared" si="1056"/>
        <v>0.11556982343499196</v>
      </c>
      <c r="AP4351" s="3" t="s">
        <v>8</v>
      </c>
      <c r="AQ4351" s="124"/>
      <c r="AR4351" s="4"/>
      <c r="AS4351" s="3"/>
    </row>
    <row r="4352" spans="1:45" ht="15" customHeight="1">
      <c r="A4352" s="11">
        <v>2.254</v>
      </c>
      <c r="B4352" s="32" t="s">
        <v>28</v>
      </c>
      <c r="C4352" s="17">
        <v>-18.97</v>
      </c>
      <c r="D4352" s="17">
        <v>117.62</v>
      </c>
      <c r="E4352" s="40" t="s">
        <v>29</v>
      </c>
      <c r="F4352" s="18">
        <v>-43.2</v>
      </c>
      <c r="G4352" s="17">
        <v>-39.1</v>
      </c>
      <c r="H4352" s="17">
        <v>-36.1</v>
      </c>
      <c r="I4352" s="17">
        <v>-31.8</v>
      </c>
      <c r="J4352" s="17">
        <v>-26.8</v>
      </c>
      <c r="K4352" s="30">
        <v>-22.4</v>
      </c>
      <c r="L4352" s="10">
        <f t="shared" si="1044"/>
        <v>-22.4</v>
      </c>
      <c r="M4352" s="52" t="str">
        <f t="shared" si="1046"/>
        <v>mid latitude</v>
      </c>
      <c r="N4352" s="83" t="s">
        <v>8</v>
      </c>
      <c r="O4352" s="34" t="s">
        <v>8</v>
      </c>
      <c r="P4352" s="34" t="s">
        <v>8</v>
      </c>
      <c r="Q4352" s="34" t="s">
        <v>8</v>
      </c>
      <c r="R4352" s="34" t="s">
        <v>8</v>
      </c>
      <c r="S4352" s="42" t="s">
        <v>8</v>
      </c>
      <c r="T4352" s="10">
        <v>0.182</v>
      </c>
      <c r="U4352" s="11">
        <v>6.5000000000000002E-2</v>
      </c>
      <c r="V4352" s="11">
        <v>7.1999999999999995E-2</v>
      </c>
      <c r="W4352" s="11">
        <v>3.5000000000000003E-2</v>
      </c>
      <c r="X4352" s="11">
        <v>0.60799999999999998</v>
      </c>
      <c r="Y4352" s="12">
        <v>3.6999999999999998E-2</v>
      </c>
      <c r="Z4352" s="11">
        <f t="shared" si="1049"/>
        <v>0.68899521531100472</v>
      </c>
      <c r="AA4352" s="11">
        <f t="shared" si="1050"/>
        <v>-0.37819595047628057</v>
      </c>
      <c r="AB4352" s="11">
        <f t="shared" si="1043"/>
        <v>-0.16178379401580439</v>
      </c>
      <c r="AC4352" s="11">
        <f t="shared" si="1051"/>
        <v>21.371773342851061</v>
      </c>
      <c r="AD4352" s="9">
        <f t="shared" si="1052"/>
        <v>27.533988489318979</v>
      </c>
      <c r="AE4352" s="10">
        <v>21.1202339187011</v>
      </c>
      <c r="AF4352" s="11">
        <v>27.696286688689799</v>
      </c>
      <c r="AG4352" s="12">
        <v>34.809511757327002</v>
      </c>
      <c r="AH4352" s="10">
        <v>0.13700000000000001</v>
      </c>
      <c r="AI4352" s="11">
        <f t="shared" si="1047"/>
        <v>23.037974683544302</v>
      </c>
      <c r="AJ4352" s="11">
        <f t="shared" si="1048"/>
        <v>16.894977168949772</v>
      </c>
      <c r="AK4352" s="11">
        <f t="shared" si="1053"/>
        <v>0.21052631578947367</v>
      </c>
      <c r="AL4352" s="11">
        <f t="shared" si="1054"/>
        <v>2.0571428571428569</v>
      </c>
      <c r="AM4352" s="11">
        <f t="shared" si="1055"/>
        <v>2.2105263157894735</v>
      </c>
      <c r="AN4352" s="3">
        <f t="shared" si="1045"/>
        <v>0.29934210526315791</v>
      </c>
      <c r="AO4352" s="3">
        <f t="shared" si="1056"/>
        <v>0.11842105263157894</v>
      </c>
      <c r="AP4352" s="3" t="s">
        <v>8</v>
      </c>
      <c r="AQ4352" s="124"/>
      <c r="AR4352" s="4"/>
      <c r="AS4352" s="3"/>
    </row>
    <row r="4353" spans="1:45" ht="15" customHeight="1">
      <c r="A4353" s="11">
        <v>2.2589999999999999</v>
      </c>
      <c r="B4353" s="32" t="s">
        <v>28</v>
      </c>
      <c r="C4353" s="17">
        <v>-18.97</v>
      </c>
      <c r="D4353" s="17">
        <v>117.62</v>
      </c>
      <c r="E4353" s="40" t="s">
        <v>29</v>
      </c>
      <c r="F4353" s="18">
        <v>-43.2</v>
      </c>
      <c r="G4353" s="17">
        <v>-39.1</v>
      </c>
      <c r="H4353" s="17">
        <v>-36.1</v>
      </c>
      <c r="I4353" s="17">
        <v>-31.8</v>
      </c>
      <c r="J4353" s="17">
        <v>-26.8</v>
      </c>
      <c r="K4353" s="30">
        <v>-22.4</v>
      </c>
      <c r="L4353" s="10">
        <f t="shared" si="1044"/>
        <v>-22.4</v>
      </c>
      <c r="M4353" s="52" t="str">
        <f t="shared" si="1046"/>
        <v>mid latitude</v>
      </c>
      <c r="N4353" s="83" t="s">
        <v>8</v>
      </c>
      <c r="O4353" s="34" t="s">
        <v>8</v>
      </c>
      <c r="P4353" s="34" t="s">
        <v>8</v>
      </c>
      <c r="Q4353" s="34" t="s">
        <v>8</v>
      </c>
      <c r="R4353" s="34" t="s">
        <v>8</v>
      </c>
      <c r="S4353" s="42" t="s">
        <v>8</v>
      </c>
      <c r="T4353" s="10">
        <v>0.17699999999999999</v>
      </c>
      <c r="U4353" s="11">
        <v>6.6000000000000003E-2</v>
      </c>
      <c r="V4353" s="11">
        <v>7.4999999999999997E-2</v>
      </c>
      <c r="W4353" s="11">
        <v>3.5999999999999997E-2</v>
      </c>
      <c r="X4353" s="11">
        <v>0.60599999999999998</v>
      </c>
      <c r="Y4353" s="12">
        <v>0.04</v>
      </c>
      <c r="Z4353" s="11">
        <f t="shared" si="1049"/>
        <v>0.69585253456221186</v>
      </c>
      <c r="AA4353" s="11">
        <f t="shared" si="1050"/>
        <v>-0.37291200297010668</v>
      </c>
      <c r="AB4353" s="11">
        <f t="shared" ref="AB4353:AB4416" si="1057">LOG(Z4353)</f>
        <v>-0.15748278655536016</v>
      </c>
      <c r="AC4353" s="11">
        <f t="shared" si="1051"/>
        <v>21.728439799517798</v>
      </c>
      <c r="AD4353" s="9">
        <f t="shared" si="1052"/>
        <v>27.828177399613367</v>
      </c>
      <c r="AE4353" s="10">
        <v>21.510822488657801</v>
      </c>
      <c r="AF4353" s="11">
        <v>28.1146948024575</v>
      </c>
      <c r="AG4353" s="12">
        <v>35.391191652121101</v>
      </c>
      <c r="AH4353" s="10">
        <v>0.13400000000000001</v>
      </c>
      <c r="AI4353" s="11">
        <f t="shared" si="1047"/>
        <v>22.60536398467433</v>
      </c>
      <c r="AJ4353" s="11">
        <f t="shared" si="1048"/>
        <v>18.433179723502306</v>
      </c>
      <c r="AK4353" s="11">
        <f t="shared" si="1053"/>
        <v>0.21506682867557717</v>
      </c>
      <c r="AL4353" s="11">
        <f t="shared" si="1054"/>
        <v>2.0833333333333335</v>
      </c>
      <c r="AM4353" s="11">
        <f t="shared" si="1055"/>
        <v>2.2304147465437785</v>
      </c>
      <c r="AN4353" s="3">
        <f t="shared" si="1045"/>
        <v>0.29207920792079206</v>
      </c>
      <c r="AO4353" s="3">
        <f t="shared" si="1056"/>
        <v>0.12376237623762376</v>
      </c>
      <c r="AP4353" s="3" t="s">
        <v>8</v>
      </c>
      <c r="AQ4353" s="124"/>
      <c r="AR4353" s="4"/>
      <c r="AS4353" s="3"/>
    </row>
    <row r="4354" spans="1:45" ht="15" customHeight="1">
      <c r="A4354" s="11">
        <v>2.2639999999999998</v>
      </c>
      <c r="B4354" s="32" t="s">
        <v>28</v>
      </c>
      <c r="C4354" s="17">
        <v>-18.97</v>
      </c>
      <c r="D4354" s="17">
        <v>117.62</v>
      </c>
      <c r="E4354" s="40" t="s">
        <v>29</v>
      </c>
      <c r="F4354" s="18">
        <v>-43.2</v>
      </c>
      <c r="G4354" s="17">
        <v>-39.1</v>
      </c>
      <c r="H4354" s="17">
        <v>-36.1</v>
      </c>
      <c r="I4354" s="17">
        <v>-31.8</v>
      </c>
      <c r="J4354" s="17">
        <v>-26.8</v>
      </c>
      <c r="K4354" s="30">
        <v>-22.4</v>
      </c>
      <c r="L4354" s="10">
        <f t="shared" si="1044"/>
        <v>-22.4</v>
      </c>
      <c r="M4354" s="52" t="str">
        <f t="shared" si="1046"/>
        <v>mid latitude</v>
      </c>
      <c r="N4354" s="83" t="s">
        <v>8</v>
      </c>
      <c r="O4354" s="34" t="s">
        <v>8</v>
      </c>
      <c r="P4354" s="34" t="s">
        <v>8</v>
      </c>
      <c r="Q4354" s="34" t="s">
        <v>8</v>
      </c>
      <c r="R4354" s="34" t="s">
        <v>8</v>
      </c>
      <c r="S4354" s="42" t="s">
        <v>8</v>
      </c>
      <c r="T4354" s="10">
        <v>0.16800000000000001</v>
      </c>
      <c r="U4354" s="11">
        <v>6.5000000000000002E-2</v>
      </c>
      <c r="V4354" s="11">
        <v>7.1999999999999995E-2</v>
      </c>
      <c r="W4354" s="11">
        <v>3.5000000000000003E-2</v>
      </c>
      <c r="X4354" s="11">
        <v>0.621</v>
      </c>
      <c r="Y4354" s="12">
        <v>3.9E-2</v>
      </c>
      <c r="Z4354" s="11">
        <f t="shared" si="1049"/>
        <v>0.69194312796208524</v>
      </c>
      <c r="AA4354" s="11">
        <f t="shared" si="1050"/>
        <v>-0.37819595047628057</v>
      </c>
      <c r="AB4354" s="11">
        <f t="shared" si="1057"/>
        <v>-0.15992959951325561</v>
      </c>
      <c r="AC4354" s="11">
        <f t="shared" si="1051"/>
        <v>21.371773342851061</v>
      </c>
      <c r="AD4354" s="9">
        <f t="shared" si="1052"/>
        <v>27.660815393293319</v>
      </c>
      <c r="AE4354" s="10">
        <v>21.308880726246102</v>
      </c>
      <c r="AF4354" s="11">
        <v>27.840967189178102</v>
      </c>
      <c r="AG4354" s="12">
        <v>35.080983067920101</v>
      </c>
      <c r="AH4354" s="10">
        <v>0.11899999999999999</v>
      </c>
      <c r="AI4354" s="11">
        <f t="shared" si="1047"/>
        <v>21.29277566539924</v>
      </c>
      <c r="AJ4354" s="11">
        <f t="shared" si="1048"/>
        <v>18.840579710144926</v>
      </c>
      <c r="AK4354" s="11">
        <f t="shared" si="1053"/>
        <v>0.20673076923076922</v>
      </c>
      <c r="AL4354" s="11">
        <f t="shared" si="1054"/>
        <v>2.0571428571428569</v>
      </c>
      <c r="AM4354" s="11">
        <f t="shared" si="1055"/>
        <v>2.2274881516587675</v>
      </c>
      <c r="AN4354" s="3">
        <f t="shared" si="1045"/>
        <v>0.27053140096618361</v>
      </c>
      <c r="AO4354" s="3">
        <f t="shared" si="1056"/>
        <v>0.11594202898550723</v>
      </c>
      <c r="AP4354" s="3" t="s">
        <v>8</v>
      </c>
      <c r="AQ4354" s="124"/>
      <c r="AR4354" s="4"/>
      <c r="AS4354" s="3"/>
    </row>
    <row r="4355" spans="1:45" ht="15" customHeight="1">
      <c r="A4355" s="11">
        <v>2.27</v>
      </c>
      <c r="B4355" s="32" t="s">
        <v>28</v>
      </c>
      <c r="C4355" s="17">
        <v>-18.97</v>
      </c>
      <c r="D4355" s="17">
        <v>117.62</v>
      </c>
      <c r="E4355" s="40" t="s">
        <v>29</v>
      </c>
      <c r="F4355" s="18">
        <v>-43.2</v>
      </c>
      <c r="G4355" s="17">
        <v>-39.1</v>
      </c>
      <c r="H4355" s="17">
        <v>-36.1</v>
      </c>
      <c r="I4355" s="17">
        <v>-31.8</v>
      </c>
      <c r="J4355" s="17">
        <v>-26.8</v>
      </c>
      <c r="K4355" s="30">
        <v>-22.4</v>
      </c>
      <c r="L4355" s="10">
        <f t="shared" ref="L4355:L4418" si="1058">IF(A4355&lt;2,C4355,IF(A4355&lt;15,K4355,IF(A4355&lt;25,J4355,IF(A4355&lt;35,I4355,IF(A4355&lt;45,H4355,IF(A4355&lt;55,G4355,IF(A4355&lt;65,F4355,IF(A4355&lt;70,F4355,"no age"))))))))</f>
        <v>-22.4</v>
      </c>
      <c r="M4355" s="52" t="str">
        <f t="shared" si="1046"/>
        <v>mid latitude</v>
      </c>
      <c r="N4355" s="83" t="s">
        <v>8</v>
      </c>
      <c r="O4355" s="34" t="s">
        <v>8</v>
      </c>
      <c r="P4355" s="34" t="s">
        <v>8</v>
      </c>
      <c r="Q4355" s="34" t="s">
        <v>8</v>
      </c>
      <c r="R4355" s="34" t="s">
        <v>8</v>
      </c>
      <c r="S4355" s="42" t="s">
        <v>8</v>
      </c>
      <c r="T4355" s="10">
        <v>0.17100000000000001</v>
      </c>
      <c r="U4355" s="11">
        <v>6.3E-2</v>
      </c>
      <c r="V4355" s="11">
        <v>7.3999999999999996E-2</v>
      </c>
      <c r="W4355" s="11">
        <v>3.5999999999999997E-2</v>
      </c>
      <c r="X4355" s="11">
        <v>0.61599999999999999</v>
      </c>
      <c r="Y4355" s="12">
        <v>0.04</v>
      </c>
      <c r="Z4355" s="11">
        <f t="shared" si="1049"/>
        <v>0.70422535211267601</v>
      </c>
      <c r="AA4355" s="11">
        <f t="shared" si="1050"/>
        <v>-0.36881438339781925</v>
      </c>
      <c r="AB4355" s="11">
        <f t="shared" si="1057"/>
        <v>-0.15228834438305652</v>
      </c>
      <c r="AC4355" s="11">
        <f t="shared" si="1051"/>
        <v>22.005029120647201</v>
      </c>
      <c r="AD4355" s="9">
        <f t="shared" si="1052"/>
        <v>28.183477244198933</v>
      </c>
      <c r="AE4355" s="10">
        <v>21.999679101871301</v>
      </c>
      <c r="AF4355" s="11">
        <v>28.6008589296538</v>
      </c>
      <c r="AG4355" s="12">
        <v>36.044449908231798</v>
      </c>
      <c r="AH4355" s="10">
        <v>0.126</v>
      </c>
      <c r="AI4355" s="11">
        <f t="shared" si="1047"/>
        <v>21.728081321473951</v>
      </c>
      <c r="AJ4355" s="11">
        <f t="shared" si="1048"/>
        <v>18.957345971563981</v>
      </c>
      <c r="AK4355" s="11">
        <f t="shared" si="1053"/>
        <v>0.20868516284680338</v>
      </c>
      <c r="AL4355" s="11">
        <f t="shared" si="1054"/>
        <v>2.0555555555555558</v>
      </c>
      <c r="AM4355" s="11">
        <f t="shared" si="1055"/>
        <v>2.248826291079812</v>
      </c>
      <c r="AN4355" s="3">
        <f t="shared" ref="AN4355:AN4418" si="1059">IF(T4355="n/a","n/a",T4355/X4355)</f>
        <v>0.27759740259740262</v>
      </c>
      <c r="AO4355" s="3">
        <f t="shared" si="1056"/>
        <v>0.12012987012987013</v>
      </c>
      <c r="AP4355" s="3" t="s">
        <v>8</v>
      </c>
      <c r="AQ4355" s="124"/>
      <c r="AR4355" s="4"/>
      <c r="AS4355" s="3"/>
    </row>
    <row r="4356" spans="1:45" ht="15" customHeight="1">
      <c r="A4356" s="11">
        <v>2.274</v>
      </c>
      <c r="B4356" s="32" t="s">
        <v>28</v>
      </c>
      <c r="C4356" s="17">
        <v>-18.97</v>
      </c>
      <c r="D4356" s="17">
        <v>117.62</v>
      </c>
      <c r="E4356" s="40" t="s">
        <v>29</v>
      </c>
      <c r="F4356" s="18">
        <v>-43.2</v>
      </c>
      <c r="G4356" s="17">
        <v>-39.1</v>
      </c>
      <c r="H4356" s="17">
        <v>-36.1</v>
      </c>
      <c r="I4356" s="17">
        <v>-31.8</v>
      </c>
      <c r="J4356" s="17">
        <v>-26.8</v>
      </c>
      <c r="K4356" s="30">
        <v>-22.4</v>
      </c>
      <c r="L4356" s="10">
        <f t="shared" si="1058"/>
        <v>-22.4</v>
      </c>
      <c r="M4356" s="52" t="str">
        <f t="shared" si="1046"/>
        <v>mid latitude</v>
      </c>
      <c r="N4356" s="83" t="s">
        <v>8</v>
      </c>
      <c r="O4356" s="34" t="s">
        <v>8</v>
      </c>
      <c r="P4356" s="34" t="s">
        <v>8</v>
      </c>
      <c r="Q4356" s="34" t="s">
        <v>8</v>
      </c>
      <c r="R4356" s="34" t="s">
        <v>8</v>
      </c>
      <c r="S4356" s="42" t="s">
        <v>8</v>
      </c>
      <c r="T4356" s="10">
        <v>0.17</v>
      </c>
      <c r="U4356" s="11">
        <v>6.8000000000000005E-2</v>
      </c>
      <c r="V4356" s="11">
        <v>8.3000000000000004E-2</v>
      </c>
      <c r="W4356" s="11">
        <v>4.1000000000000002E-2</v>
      </c>
      <c r="X4356" s="11">
        <v>0.59299999999999997</v>
      </c>
      <c r="Y4356" s="12">
        <v>4.4999999999999998E-2</v>
      </c>
      <c r="Z4356" s="11">
        <f t="shared" si="1049"/>
        <v>0.71308016877637115</v>
      </c>
      <c r="AA4356" s="11">
        <f t="shared" si="1050"/>
        <v>-0.36422313632747572</v>
      </c>
      <c r="AB4356" s="11">
        <f t="shared" si="1057"/>
        <v>-0.14686164139643043</v>
      </c>
      <c r="AC4356" s="11">
        <f t="shared" si="1051"/>
        <v>22.314938297895388</v>
      </c>
      <c r="AD4356" s="9">
        <f t="shared" si="1052"/>
        <v>28.554663728484158</v>
      </c>
      <c r="AE4356" s="10">
        <v>22.576085947529702</v>
      </c>
      <c r="AF4356" s="11">
        <v>29.1310165608337</v>
      </c>
      <c r="AG4356" s="12">
        <v>36.627098075904001</v>
      </c>
      <c r="AH4356" s="10">
        <v>0.193</v>
      </c>
      <c r="AI4356" s="11">
        <f t="shared" si="1047"/>
        <v>22.280471821756226</v>
      </c>
      <c r="AJ4356" s="11">
        <f t="shared" si="1048"/>
        <v>20.930232558139529</v>
      </c>
      <c r="AK4356" s="11">
        <f t="shared" si="1053"/>
        <v>0.23132530120481928</v>
      </c>
      <c r="AL4356" s="11">
        <f t="shared" si="1054"/>
        <v>2.024390243902439</v>
      </c>
      <c r="AM4356" s="11">
        <f t="shared" si="1055"/>
        <v>2.2658227848101258</v>
      </c>
      <c r="AN4356" s="3">
        <f t="shared" si="1059"/>
        <v>0.28667790893760542</v>
      </c>
      <c r="AO4356" s="3">
        <f t="shared" si="1056"/>
        <v>0.13996627318718383</v>
      </c>
      <c r="AP4356" s="3" t="s">
        <v>8</v>
      </c>
      <c r="AQ4356" s="124"/>
      <c r="AR4356" s="4"/>
      <c r="AS4356" s="3"/>
    </row>
    <row r="4357" spans="1:45" ht="15" customHeight="1">
      <c r="A4357" s="11">
        <v>2.2789999999999999</v>
      </c>
      <c r="B4357" s="32" t="s">
        <v>28</v>
      </c>
      <c r="C4357" s="17">
        <v>-18.97</v>
      </c>
      <c r="D4357" s="17">
        <v>117.62</v>
      </c>
      <c r="E4357" s="40" t="s">
        <v>29</v>
      </c>
      <c r="F4357" s="18">
        <v>-43.2</v>
      </c>
      <c r="G4357" s="17">
        <v>-39.1</v>
      </c>
      <c r="H4357" s="17">
        <v>-36.1</v>
      </c>
      <c r="I4357" s="17">
        <v>-31.8</v>
      </c>
      <c r="J4357" s="17">
        <v>-26.8</v>
      </c>
      <c r="K4357" s="30">
        <v>-22.4</v>
      </c>
      <c r="L4357" s="10">
        <f t="shared" si="1058"/>
        <v>-22.4</v>
      </c>
      <c r="M4357" s="52" t="str">
        <f t="shared" si="1046"/>
        <v>mid latitude</v>
      </c>
      <c r="N4357" s="83" t="s">
        <v>8</v>
      </c>
      <c r="O4357" s="34" t="s">
        <v>8</v>
      </c>
      <c r="P4357" s="34" t="s">
        <v>8</v>
      </c>
      <c r="Q4357" s="34" t="s">
        <v>8</v>
      </c>
      <c r="R4357" s="34" t="s">
        <v>8</v>
      </c>
      <c r="S4357" s="42" t="s">
        <v>8</v>
      </c>
      <c r="T4357" s="10">
        <v>0.21299999999999999</v>
      </c>
      <c r="U4357" s="11">
        <v>7.0999999999999994E-2</v>
      </c>
      <c r="V4357" s="11">
        <v>7.6999999999999999E-2</v>
      </c>
      <c r="W4357" s="11">
        <v>3.7999999999999999E-2</v>
      </c>
      <c r="X4357" s="11">
        <v>0.56499999999999995</v>
      </c>
      <c r="Y4357" s="12">
        <v>3.5999999999999997E-2</v>
      </c>
      <c r="Z4357" s="11">
        <f t="shared" si="1049"/>
        <v>0.68018018018018012</v>
      </c>
      <c r="AA4357" s="11">
        <f t="shared" si="1050"/>
        <v>-0.38302221904543443</v>
      </c>
      <c r="AB4357" s="11">
        <f t="shared" si="1057"/>
        <v>-0.16737602715746924</v>
      </c>
      <c r="AC4357" s="11">
        <f t="shared" si="1051"/>
        <v>21.046000214433175</v>
      </c>
      <c r="AD4357" s="9">
        <f t="shared" si="1052"/>
        <v>27.151479742429103</v>
      </c>
      <c r="AE4357" s="10">
        <v>20.6050720807064</v>
      </c>
      <c r="AF4357" s="11">
        <v>27.150074572607199</v>
      </c>
      <c r="AG4357" s="12">
        <v>34.1840076602656</v>
      </c>
      <c r="AH4357" s="10">
        <v>0.23200000000000001</v>
      </c>
      <c r="AI4357" s="11">
        <f t="shared" si="1047"/>
        <v>27.377892030848333</v>
      </c>
      <c r="AJ4357" s="11">
        <f t="shared" si="1048"/>
        <v>14.457831325301203</v>
      </c>
      <c r="AK4357" s="11">
        <f t="shared" si="1053"/>
        <v>0.23634053367217284</v>
      </c>
      <c r="AL4357" s="11">
        <f t="shared" si="1054"/>
        <v>2.0263157894736841</v>
      </c>
      <c r="AM4357" s="11">
        <f t="shared" si="1055"/>
        <v>2.1756756756756754</v>
      </c>
      <c r="AN4357" s="3">
        <f t="shared" si="1059"/>
        <v>0.37699115044247788</v>
      </c>
      <c r="AO4357" s="3">
        <f t="shared" si="1056"/>
        <v>0.13628318584070798</v>
      </c>
      <c r="AP4357" s="3" t="s">
        <v>8</v>
      </c>
      <c r="AQ4357" s="124"/>
      <c r="AR4357" s="4"/>
      <c r="AS4357" s="3"/>
    </row>
    <row r="4358" spans="1:45" ht="15" customHeight="1">
      <c r="A4358" s="11">
        <v>2.2839999999999998</v>
      </c>
      <c r="B4358" s="32" t="s">
        <v>28</v>
      </c>
      <c r="C4358" s="17">
        <v>-18.97</v>
      </c>
      <c r="D4358" s="17">
        <v>117.62</v>
      </c>
      <c r="E4358" s="40" t="s">
        <v>29</v>
      </c>
      <c r="F4358" s="18">
        <v>-43.2</v>
      </c>
      <c r="G4358" s="17">
        <v>-39.1</v>
      </c>
      <c r="H4358" s="17">
        <v>-36.1</v>
      </c>
      <c r="I4358" s="17">
        <v>-31.8</v>
      </c>
      <c r="J4358" s="17">
        <v>-26.8</v>
      </c>
      <c r="K4358" s="30">
        <v>-22.4</v>
      </c>
      <c r="L4358" s="10">
        <f t="shared" si="1058"/>
        <v>-22.4</v>
      </c>
      <c r="M4358" s="52" t="str">
        <f t="shared" si="1046"/>
        <v>mid latitude</v>
      </c>
      <c r="N4358" s="83" t="s">
        <v>8</v>
      </c>
      <c r="O4358" s="34" t="s">
        <v>8</v>
      </c>
      <c r="P4358" s="34" t="s">
        <v>8</v>
      </c>
      <c r="Q4358" s="34" t="s">
        <v>8</v>
      </c>
      <c r="R4358" s="34" t="s">
        <v>8</v>
      </c>
      <c r="S4358" s="42" t="s">
        <v>8</v>
      </c>
      <c r="T4358" s="10">
        <v>0.24</v>
      </c>
      <c r="U4358" s="11">
        <v>7.1999999999999995E-2</v>
      </c>
      <c r="V4358" s="11">
        <v>6.6000000000000003E-2</v>
      </c>
      <c r="W4358" s="11">
        <v>0.03</v>
      </c>
      <c r="X4358" s="11">
        <v>0.56699999999999995</v>
      </c>
      <c r="Y4358" s="12">
        <v>2.5000000000000001E-2</v>
      </c>
      <c r="Z4358" s="11">
        <f t="shared" si="1049"/>
        <v>0.62694300518134716</v>
      </c>
      <c r="AA4358" s="11">
        <f t="shared" si="1050"/>
        <v>-0.40576534618399418</v>
      </c>
      <c r="AB4358" s="11">
        <f t="shared" si="1057"/>
        <v>-0.20277193869132368</v>
      </c>
      <c r="AC4358" s="11">
        <f t="shared" si="1051"/>
        <v>19.51083913258039</v>
      </c>
      <c r="AD4358" s="9">
        <f t="shared" si="1052"/>
        <v>24.730399393513459</v>
      </c>
      <c r="AE4358" s="10">
        <v>17.426435988706999</v>
      </c>
      <c r="AF4358" s="11">
        <v>23.939315361265201</v>
      </c>
      <c r="AG4358" s="12">
        <v>30.297856073591799</v>
      </c>
      <c r="AH4358" s="10">
        <v>0.13800000000000001</v>
      </c>
      <c r="AI4358" s="11">
        <f t="shared" si="1047"/>
        <v>29.739776951672862</v>
      </c>
      <c r="AJ4358" s="11">
        <f t="shared" si="1048"/>
        <v>9.433962264150944</v>
      </c>
      <c r="AK4358" s="11">
        <f t="shared" si="1053"/>
        <v>0.22105263157894739</v>
      </c>
      <c r="AL4358" s="11">
        <f t="shared" si="1054"/>
        <v>2.2000000000000002</v>
      </c>
      <c r="AM4358" s="11">
        <f t="shared" si="1055"/>
        <v>2.0414507772020727</v>
      </c>
      <c r="AN4358" s="3">
        <f t="shared" si="1059"/>
        <v>0.42328042328042331</v>
      </c>
      <c r="AO4358" s="3">
        <f t="shared" si="1056"/>
        <v>0.11640211640211642</v>
      </c>
      <c r="AP4358" s="3" t="s">
        <v>8</v>
      </c>
      <c r="AQ4358" s="124"/>
      <c r="AR4358" s="4"/>
      <c r="AS4358" s="3"/>
    </row>
    <row r="4359" spans="1:45" ht="15" customHeight="1">
      <c r="A4359" s="11">
        <v>2.2890000000000001</v>
      </c>
      <c r="B4359" s="32" t="s">
        <v>28</v>
      </c>
      <c r="C4359" s="17">
        <v>-18.97</v>
      </c>
      <c r="D4359" s="17">
        <v>117.62</v>
      </c>
      <c r="E4359" s="40" t="s">
        <v>29</v>
      </c>
      <c r="F4359" s="18">
        <v>-43.2</v>
      </c>
      <c r="G4359" s="17">
        <v>-39.1</v>
      </c>
      <c r="H4359" s="17">
        <v>-36.1</v>
      </c>
      <c r="I4359" s="17">
        <v>-31.8</v>
      </c>
      <c r="J4359" s="17">
        <v>-26.8</v>
      </c>
      <c r="K4359" s="30">
        <v>-22.4</v>
      </c>
      <c r="L4359" s="10">
        <f t="shared" si="1058"/>
        <v>-22.4</v>
      </c>
      <c r="M4359" s="52" t="str">
        <f t="shared" si="1046"/>
        <v>mid latitude</v>
      </c>
      <c r="N4359" s="83" t="s">
        <v>8</v>
      </c>
      <c r="O4359" s="34" t="s">
        <v>8</v>
      </c>
      <c r="P4359" s="34" t="s">
        <v>8</v>
      </c>
      <c r="Q4359" s="34" t="s">
        <v>8</v>
      </c>
      <c r="R4359" s="34" t="s">
        <v>8</v>
      </c>
      <c r="S4359" s="42" t="s">
        <v>8</v>
      </c>
      <c r="T4359" s="10">
        <v>0.17499999999999999</v>
      </c>
      <c r="U4359" s="11">
        <v>6.2E-2</v>
      </c>
      <c r="V4359" s="11">
        <v>6.9000000000000006E-2</v>
      </c>
      <c r="W4359" s="11">
        <v>3.3000000000000002E-2</v>
      </c>
      <c r="X4359" s="11">
        <v>0.627</v>
      </c>
      <c r="Y4359" s="12">
        <v>3.4000000000000002E-2</v>
      </c>
      <c r="Z4359" s="11">
        <f t="shared" si="1049"/>
        <v>0.68686868686868685</v>
      </c>
      <c r="AA4359" s="11">
        <f t="shared" si="1050"/>
        <v>-0.37599475731044252</v>
      </c>
      <c r="AB4359" s="11">
        <f t="shared" si="1057"/>
        <v>-0.16312628189131362</v>
      </c>
      <c r="AC4359" s="11">
        <f t="shared" si="1051"/>
        <v>21.52035388154513</v>
      </c>
      <c r="AD4359" s="9">
        <f t="shared" si="1052"/>
        <v>27.44216231863415</v>
      </c>
      <c r="AE4359" s="10">
        <v>21.037593815495001</v>
      </c>
      <c r="AF4359" s="11">
        <v>27.571452252211799</v>
      </c>
      <c r="AG4359" s="12">
        <v>34.676574166317202</v>
      </c>
      <c r="AH4359" s="10">
        <v>0.109</v>
      </c>
      <c r="AI4359" s="11">
        <f t="shared" si="1047"/>
        <v>21.820448877805486</v>
      </c>
      <c r="AJ4359" s="11">
        <f t="shared" si="1048"/>
        <v>16.267942583732058</v>
      </c>
      <c r="AK4359" s="11">
        <f t="shared" si="1053"/>
        <v>0.19878787878787879</v>
      </c>
      <c r="AL4359" s="11">
        <f t="shared" si="1054"/>
        <v>2.0909090909090908</v>
      </c>
      <c r="AM4359" s="11">
        <f t="shared" si="1055"/>
        <v>2.1969696969696972</v>
      </c>
      <c r="AN4359" s="3">
        <f t="shared" si="1059"/>
        <v>0.27910685805422647</v>
      </c>
      <c r="AO4359" s="3">
        <f t="shared" si="1056"/>
        <v>0.11004784688995216</v>
      </c>
      <c r="AP4359" s="3" t="s">
        <v>8</v>
      </c>
      <c r="AQ4359" s="124"/>
      <c r="AR4359" s="4"/>
      <c r="AS4359" s="3"/>
    </row>
    <row r="4360" spans="1:45" ht="15" customHeight="1">
      <c r="A4360" s="11">
        <v>2.294</v>
      </c>
      <c r="B4360" s="32" t="s">
        <v>28</v>
      </c>
      <c r="C4360" s="17">
        <v>-18.97</v>
      </c>
      <c r="D4360" s="17">
        <v>117.62</v>
      </c>
      <c r="E4360" s="40" t="s">
        <v>29</v>
      </c>
      <c r="F4360" s="18">
        <v>-43.2</v>
      </c>
      <c r="G4360" s="17">
        <v>-39.1</v>
      </c>
      <c r="H4360" s="17">
        <v>-36.1</v>
      </c>
      <c r="I4360" s="17">
        <v>-31.8</v>
      </c>
      <c r="J4360" s="17">
        <v>-26.8</v>
      </c>
      <c r="K4360" s="30">
        <v>-22.4</v>
      </c>
      <c r="L4360" s="10">
        <f t="shared" si="1058"/>
        <v>-22.4</v>
      </c>
      <c r="M4360" s="52" t="str">
        <f t="shared" si="1046"/>
        <v>mid latitude</v>
      </c>
      <c r="N4360" s="83" t="s">
        <v>8</v>
      </c>
      <c r="O4360" s="34" t="s">
        <v>8</v>
      </c>
      <c r="P4360" s="34" t="s">
        <v>8</v>
      </c>
      <c r="Q4360" s="34" t="s">
        <v>8</v>
      </c>
      <c r="R4360" s="34" t="s">
        <v>8</v>
      </c>
      <c r="S4360" s="42" t="s">
        <v>8</v>
      </c>
      <c r="T4360" s="10">
        <v>0.185</v>
      </c>
      <c r="U4360" s="11">
        <v>8.4000000000000005E-2</v>
      </c>
      <c r="V4360" s="11">
        <v>9.7000000000000003E-2</v>
      </c>
      <c r="W4360" s="11">
        <v>5.0999999999999997E-2</v>
      </c>
      <c r="X4360" s="11">
        <v>0.53300000000000003</v>
      </c>
      <c r="Y4360" s="12">
        <v>5.0999999999999997E-2</v>
      </c>
      <c r="Z4360" s="11">
        <f t="shared" si="1049"/>
        <v>0.70318021201413428</v>
      </c>
      <c r="AA4360" s="11">
        <f t="shared" si="1050"/>
        <v>-0.3787162506246548</v>
      </c>
      <c r="AB4360" s="11">
        <f t="shared" si="1057"/>
        <v>-0.15293335911458358</v>
      </c>
      <c r="AC4360" s="11">
        <f t="shared" si="1051"/>
        <v>21.336653082835799</v>
      </c>
      <c r="AD4360" s="9">
        <f t="shared" si="1052"/>
        <v>28.139358236562483</v>
      </c>
      <c r="AE4360" s="10">
        <v>22.007376446463802</v>
      </c>
      <c r="AF4360" s="11">
        <v>28.541094314882599</v>
      </c>
      <c r="AG4360" s="12">
        <v>35.886197131676099</v>
      </c>
      <c r="AH4360" s="10">
        <v>0.156</v>
      </c>
      <c r="AI4360" s="11">
        <f t="shared" si="1047"/>
        <v>25.766016713091922</v>
      </c>
      <c r="AJ4360" s="11">
        <f t="shared" si="1048"/>
        <v>21.610169491525426</v>
      </c>
      <c r="AK4360" s="11">
        <f t="shared" si="1053"/>
        <v>0.28431372549019601</v>
      </c>
      <c r="AL4360" s="11">
        <f t="shared" si="1054"/>
        <v>1.9019607843137256</v>
      </c>
      <c r="AM4360" s="11">
        <f t="shared" si="1055"/>
        <v>2.2438162544169615</v>
      </c>
      <c r="AN4360" s="3">
        <f t="shared" si="1059"/>
        <v>0.34709193245778608</v>
      </c>
      <c r="AO4360" s="3">
        <f t="shared" si="1056"/>
        <v>0.18198874296435272</v>
      </c>
      <c r="AP4360" s="3" t="s">
        <v>8</v>
      </c>
      <c r="AQ4360" s="124"/>
      <c r="AR4360" s="4"/>
      <c r="AS4360" s="3"/>
    </row>
    <row r="4361" spans="1:45" ht="15" customHeight="1">
      <c r="A4361" s="11">
        <v>2.298</v>
      </c>
      <c r="B4361" s="32" t="s">
        <v>28</v>
      </c>
      <c r="C4361" s="17">
        <v>-18.97</v>
      </c>
      <c r="D4361" s="17">
        <v>117.62</v>
      </c>
      <c r="E4361" s="40" t="s">
        <v>29</v>
      </c>
      <c r="F4361" s="18">
        <v>-43.2</v>
      </c>
      <c r="G4361" s="17">
        <v>-39.1</v>
      </c>
      <c r="H4361" s="17">
        <v>-36.1</v>
      </c>
      <c r="I4361" s="17">
        <v>-31.8</v>
      </c>
      <c r="J4361" s="17">
        <v>-26.8</v>
      </c>
      <c r="K4361" s="30">
        <v>-22.4</v>
      </c>
      <c r="L4361" s="10">
        <f t="shared" si="1058"/>
        <v>-22.4</v>
      </c>
      <c r="M4361" s="52" t="str">
        <f t="shared" si="1046"/>
        <v>mid latitude</v>
      </c>
      <c r="N4361" s="83" t="s">
        <v>8</v>
      </c>
      <c r="O4361" s="34" t="s">
        <v>8</v>
      </c>
      <c r="P4361" s="34" t="s">
        <v>8</v>
      </c>
      <c r="Q4361" s="34" t="s">
        <v>8</v>
      </c>
      <c r="R4361" s="34" t="s">
        <v>8</v>
      </c>
      <c r="S4361" s="42" t="s">
        <v>8</v>
      </c>
      <c r="T4361" s="10">
        <v>0.17599999999999999</v>
      </c>
      <c r="U4361" s="11">
        <v>7.0000000000000007E-2</v>
      </c>
      <c r="V4361" s="11">
        <v>7.6999999999999999E-2</v>
      </c>
      <c r="W4361" s="11">
        <v>3.7999999999999999E-2</v>
      </c>
      <c r="X4361" s="11">
        <v>0.60099999999999998</v>
      </c>
      <c r="Y4361" s="12">
        <v>3.7999999999999999E-2</v>
      </c>
      <c r="Z4361" s="11">
        <f t="shared" si="1049"/>
        <v>0.68609865470852005</v>
      </c>
      <c r="AA4361" s="11">
        <f t="shared" si="1050"/>
        <v>-0.380681003230532</v>
      </c>
      <c r="AB4361" s="11">
        <f t="shared" si="1057"/>
        <v>-0.16361343223056196</v>
      </c>
      <c r="AC4361" s="11">
        <f t="shared" si="1051"/>
        <v>21.204032281939089</v>
      </c>
      <c r="AD4361" s="9">
        <f t="shared" si="1052"/>
        <v>27.408841235429563</v>
      </c>
      <c r="AE4361" s="10">
        <v>20.9485408023857</v>
      </c>
      <c r="AF4361" s="11">
        <v>27.518209889169601</v>
      </c>
      <c r="AG4361" s="12">
        <v>34.602699783602397</v>
      </c>
      <c r="AH4361" s="10">
        <v>9.0999999999999998E-2</v>
      </c>
      <c r="AI4361" s="11">
        <f t="shared" si="1047"/>
        <v>22.651222651222653</v>
      </c>
      <c r="AJ4361" s="11">
        <f t="shared" si="1048"/>
        <v>17.75700934579439</v>
      </c>
      <c r="AK4361" s="11">
        <f t="shared" si="1053"/>
        <v>0.22451456310679613</v>
      </c>
      <c r="AL4361" s="11">
        <f t="shared" si="1054"/>
        <v>2.0263157894736841</v>
      </c>
      <c r="AM4361" s="11">
        <f t="shared" si="1055"/>
        <v>2.1973094170403584</v>
      </c>
      <c r="AN4361" s="3">
        <f t="shared" si="1059"/>
        <v>0.29284525790349419</v>
      </c>
      <c r="AO4361" s="3">
        <f t="shared" si="1056"/>
        <v>0.1281198003327787</v>
      </c>
      <c r="AP4361" s="3" t="s">
        <v>8</v>
      </c>
      <c r="AQ4361" s="124"/>
      <c r="AR4361" s="4"/>
      <c r="AS4361" s="3"/>
    </row>
    <row r="4362" spans="1:45" ht="15" customHeight="1">
      <c r="A4362" s="11">
        <v>2.302</v>
      </c>
      <c r="B4362" s="32" t="s">
        <v>28</v>
      </c>
      <c r="C4362" s="17">
        <v>-18.97</v>
      </c>
      <c r="D4362" s="17">
        <v>117.62</v>
      </c>
      <c r="E4362" s="40" t="s">
        <v>29</v>
      </c>
      <c r="F4362" s="18">
        <v>-43.2</v>
      </c>
      <c r="G4362" s="17">
        <v>-39.1</v>
      </c>
      <c r="H4362" s="17">
        <v>-36.1</v>
      </c>
      <c r="I4362" s="17">
        <v>-31.8</v>
      </c>
      <c r="J4362" s="17">
        <v>-26.8</v>
      </c>
      <c r="K4362" s="30">
        <v>-22.4</v>
      </c>
      <c r="L4362" s="10">
        <f t="shared" si="1058"/>
        <v>-22.4</v>
      </c>
      <c r="M4362" s="52" t="str">
        <f t="shared" si="1046"/>
        <v>mid latitude</v>
      </c>
      <c r="N4362" s="83" t="s">
        <v>8</v>
      </c>
      <c r="O4362" s="34" t="s">
        <v>8</v>
      </c>
      <c r="P4362" s="34" t="s">
        <v>8</v>
      </c>
      <c r="Q4362" s="34" t="s">
        <v>8</v>
      </c>
      <c r="R4362" s="34" t="s">
        <v>8</v>
      </c>
      <c r="S4362" s="42" t="s">
        <v>8</v>
      </c>
      <c r="T4362" s="10">
        <v>0.20300000000000001</v>
      </c>
      <c r="U4362" s="11">
        <v>8.1000000000000003E-2</v>
      </c>
      <c r="V4362" s="11">
        <v>8.8999999999999996E-2</v>
      </c>
      <c r="W4362" s="11">
        <v>4.1000000000000002E-2</v>
      </c>
      <c r="X4362" s="11">
        <v>0.54100000000000004</v>
      </c>
      <c r="Y4362" s="12">
        <v>4.3999999999999997E-2</v>
      </c>
      <c r="Z4362" s="11">
        <f t="shared" si="1049"/>
        <v>0.6823529411764705</v>
      </c>
      <c r="AA4362" s="11">
        <f t="shared" si="1050"/>
        <v>-0.37489244865277993</v>
      </c>
      <c r="AB4362" s="11">
        <f t="shared" si="1057"/>
        <v>-0.16599093215135552</v>
      </c>
      <c r="AC4362" s="11">
        <f t="shared" si="1051"/>
        <v>21.594759715937354</v>
      </c>
      <c r="AD4362" s="9">
        <f t="shared" si="1052"/>
        <v>27.246220240847283</v>
      </c>
      <c r="AE4362" s="10">
        <v>20.7894774044745</v>
      </c>
      <c r="AF4362" s="11">
        <v>27.293568152476201</v>
      </c>
      <c r="AG4362" s="12">
        <v>34.3598828958742</v>
      </c>
      <c r="AH4362" s="10">
        <v>0.105</v>
      </c>
      <c r="AI4362" s="11">
        <f t="shared" si="1047"/>
        <v>27.284946236559144</v>
      </c>
      <c r="AJ4362" s="11">
        <f t="shared" si="1048"/>
        <v>17.813765182186234</v>
      </c>
      <c r="AK4362" s="11">
        <f t="shared" si="1053"/>
        <v>0.26507537688442206</v>
      </c>
      <c r="AL4362" s="11">
        <f t="shared" si="1054"/>
        <v>2.1707317073170729</v>
      </c>
      <c r="AM4362" s="11">
        <f t="shared" si="1055"/>
        <v>2.1882352941176473</v>
      </c>
      <c r="AN4362" s="3">
        <f t="shared" si="1059"/>
        <v>0.3752310536044362</v>
      </c>
      <c r="AO4362" s="3">
        <f t="shared" si="1056"/>
        <v>0.16451016635859517</v>
      </c>
      <c r="AP4362" s="3" t="s">
        <v>8</v>
      </c>
      <c r="AQ4362" s="124"/>
      <c r="AR4362" s="4"/>
      <c r="AS4362" s="3"/>
    </row>
    <row r="4363" spans="1:45" ht="15" customHeight="1">
      <c r="A4363" s="11">
        <v>2.3079999999999998</v>
      </c>
      <c r="B4363" s="32" t="s">
        <v>28</v>
      </c>
      <c r="C4363" s="17">
        <v>-18.97</v>
      </c>
      <c r="D4363" s="17">
        <v>117.62</v>
      </c>
      <c r="E4363" s="40" t="s">
        <v>29</v>
      </c>
      <c r="F4363" s="18">
        <v>-43.2</v>
      </c>
      <c r="G4363" s="17">
        <v>-39.1</v>
      </c>
      <c r="H4363" s="17">
        <v>-36.1</v>
      </c>
      <c r="I4363" s="17">
        <v>-31.8</v>
      </c>
      <c r="J4363" s="17">
        <v>-26.8</v>
      </c>
      <c r="K4363" s="30">
        <v>-22.4</v>
      </c>
      <c r="L4363" s="10">
        <f t="shared" si="1058"/>
        <v>-22.4</v>
      </c>
      <c r="M4363" s="52" t="str">
        <f t="shared" si="1046"/>
        <v>mid latitude</v>
      </c>
      <c r="N4363" s="83" t="s">
        <v>8</v>
      </c>
      <c r="O4363" s="34" t="s">
        <v>8</v>
      </c>
      <c r="P4363" s="34" t="s">
        <v>8</v>
      </c>
      <c r="Q4363" s="34" t="s">
        <v>8</v>
      </c>
      <c r="R4363" s="34" t="s">
        <v>8</v>
      </c>
      <c r="S4363" s="42" t="s">
        <v>8</v>
      </c>
      <c r="T4363" s="10">
        <v>0.17</v>
      </c>
      <c r="U4363" s="11">
        <v>6.8000000000000005E-2</v>
      </c>
      <c r="V4363" s="11">
        <v>7.8E-2</v>
      </c>
      <c r="W4363" s="11">
        <v>3.7999999999999999E-2</v>
      </c>
      <c r="X4363" s="11">
        <v>0.60599999999999998</v>
      </c>
      <c r="Y4363" s="12">
        <v>0.04</v>
      </c>
      <c r="Z4363" s="11">
        <f t="shared" si="1049"/>
        <v>0.69642857142857129</v>
      </c>
      <c r="AA4363" s="11">
        <f t="shared" si="1050"/>
        <v>-0.37272322031905614</v>
      </c>
      <c r="AB4363" s="11">
        <f t="shared" si="1057"/>
        <v>-0.15712341997970131</v>
      </c>
      <c r="AC4363" s="11">
        <f t="shared" si="1051"/>
        <v>21.741182628463708</v>
      </c>
      <c r="AD4363" s="9">
        <f t="shared" si="1052"/>
        <v>27.852758073388429</v>
      </c>
      <c r="AE4363" s="10">
        <v>21.6288423610244</v>
      </c>
      <c r="AF4363" s="11">
        <v>28.156198954924999</v>
      </c>
      <c r="AG4363" s="12">
        <v>35.391331325938197</v>
      </c>
      <c r="AH4363" s="10">
        <v>0.12</v>
      </c>
      <c r="AI4363" s="11">
        <f t="shared" si="1047"/>
        <v>21.907216494845361</v>
      </c>
      <c r="AJ4363" s="11">
        <f t="shared" si="1048"/>
        <v>19.047619047619047</v>
      </c>
      <c r="AK4363" s="11">
        <f t="shared" si="1053"/>
        <v>0.22168674698795182</v>
      </c>
      <c r="AL4363" s="11">
        <f t="shared" si="1054"/>
        <v>2.0526315789473686</v>
      </c>
      <c r="AM4363" s="11">
        <f t="shared" si="1055"/>
        <v>2.2232142857142856</v>
      </c>
      <c r="AN4363" s="3">
        <f t="shared" si="1059"/>
        <v>0.28052805280528054</v>
      </c>
      <c r="AO4363" s="3">
        <f t="shared" si="1056"/>
        <v>0.12871287128712872</v>
      </c>
      <c r="AP4363" s="3" t="s">
        <v>8</v>
      </c>
      <c r="AQ4363" s="124"/>
      <c r="AR4363" s="4"/>
      <c r="AS4363" s="3"/>
    </row>
    <row r="4364" spans="1:45" ht="15" customHeight="1">
      <c r="A4364" s="11">
        <v>2.3119999999999998</v>
      </c>
      <c r="B4364" s="32" t="s">
        <v>28</v>
      </c>
      <c r="C4364" s="17">
        <v>-18.97</v>
      </c>
      <c r="D4364" s="17">
        <v>117.62</v>
      </c>
      <c r="E4364" s="40" t="s">
        <v>29</v>
      </c>
      <c r="F4364" s="18">
        <v>-43.2</v>
      </c>
      <c r="G4364" s="17">
        <v>-39.1</v>
      </c>
      <c r="H4364" s="17">
        <v>-36.1</v>
      </c>
      <c r="I4364" s="17">
        <v>-31.8</v>
      </c>
      <c r="J4364" s="17">
        <v>-26.8</v>
      </c>
      <c r="K4364" s="30">
        <v>-22.4</v>
      </c>
      <c r="L4364" s="10">
        <f t="shared" si="1058"/>
        <v>-22.4</v>
      </c>
      <c r="M4364" s="52" t="str">
        <f t="shared" si="1046"/>
        <v>mid latitude</v>
      </c>
      <c r="N4364" s="83" t="s">
        <v>8</v>
      </c>
      <c r="O4364" s="34" t="s">
        <v>8</v>
      </c>
      <c r="P4364" s="34" t="s">
        <v>8</v>
      </c>
      <c r="Q4364" s="34" t="s">
        <v>8</v>
      </c>
      <c r="R4364" s="34" t="s">
        <v>8</v>
      </c>
      <c r="S4364" s="42" t="s">
        <v>8</v>
      </c>
      <c r="T4364" s="10">
        <v>0.19600000000000001</v>
      </c>
      <c r="U4364" s="11">
        <v>8.2000000000000003E-2</v>
      </c>
      <c r="V4364" s="11">
        <v>9.1999999999999998E-2</v>
      </c>
      <c r="W4364" s="11">
        <v>4.7E-2</v>
      </c>
      <c r="X4364" s="11">
        <v>0.54100000000000004</v>
      </c>
      <c r="Y4364" s="12">
        <v>4.2000000000000003E-2</v>
      </c>
      <c r="Z4364" s="11">
        <f t="shared" si="1049"/>
        <v>0.68821292775665421</v>
      </c>
      <c r="AA4364" s="11">
        <f t="shared" si="1050"/>
        <v>-0.38060444633955542</v>
      </c>
      <c r="AB4364" s="11">
        <f t="shared" si="1057"/>
        <v>-0.16227717362057323</v>
      </c>
      <c r="AC4364" s="11">
        <f t="shared" si="1051"/>
        <v>21.209199872080006</v>
      </c>
      <c r="AD4364" s="9">
        <f t="shared" si="1052"/>
        <v>27.500241324352793</v>
      </c>
      <c r="AE4364" s="10">
        <v>21.103183328781199</v>
      </c>
      <c r="AF4364" s="11">
        <v>27.636156916645</v>
      </c>
      <c r="AG4364" s="12">
        <v>34.713994871332297</v>
      </c>
      <c r="AH4364" s="10">
        <v>0.186</v>
      </c>
      <c r="AI4364" s="11">
        <f t="shared" si="1047"/>
        <v>26.594301221166887</v>
      </c>
      <c r="AJ4364" s="11">
        <f t="shared" si="1048"/>
        <v>17.647058823529413</v>
      </c>
      <c r="AK4364" s="11">
        <f t="shared" si="1053"/>
        <v>0.27487562189054721</v>
      </c>
      <c r="AL4364" s="11">
        <f t="shared" si="1054"/>
        <v>1.9574468085106382</v>
      </c>
      <c r="AM4364" s="11">
        <f t="shared" si="1055"/>
        <v>2.1863117870722442</v>
      </c>
      <c r="AN4364" s="3">
        <f t="shared" si="1059"/>
        <v>0.36229205175600737</v>
      </c>
      <c r="AO4364" s="3">
        <f t="shared" si="1056"/>
        <v>0.17005545286506468</v>
      </c>
      <c r="AP4364" s="3" t="s">
        <v>8</v>
      </c>
      <c r="AQ4364" s="124"/>
      <c r="AR4364" s="4"/>
      <c r="AS4364" s="3"/>
    </row>
    <row r="4365" spans="1:45" ht="15" customHeight="1">
      <c r="A4365" s="11">
        <v>2.331</v>
      </c>
      <c r="B4365" s="32" t="s">
        <v>28</v>
      </c>
      <c r="C4365" s="17">
        <v>-18.97</v>
      </c>
      <c r="D4365" s="17">
        <v>117.62</v>
      </c>
      <c r="E4365" s="40" t="s">
        <v>29</v>
      </c>
      <c r="F4365" s="18">
        <v>-43.2</v>
      </c>
      <c r="G4365" s="17">
        <v>-39.1</v>
      </c>
      <c r="H4365" s="17">
        <v>-36.1</v>
      </c>
      <c r="I4365" s="17">
        <v>-31.8</v>
      </c>
      <c r="J4365" s="17">
        <v>-26.8</v>
      </c>
      <c r="K4365" s="30">
        <v>-22.4</v>
      </c>
      <c r="L4365" s="10">
        <f t="shared" si="1058"/>
        <v>-22.4</v>
      </c>
      <c r="M4365" s="52" t="str">
        <f t="shared" si="1046"/>
        <v>mid latitude</v>
      </c>
      <c r="N4365" s="83" t="s">
        <v>8</v>
      </c>
      <c r="O4365" s="34" t="s">
        <v>8</v>
      </c>
      <c r="P4365" s="34" t="s">
        <v>8</v>
      </c>
      <c r="Q4365" s="34" t="s">
        <v>8</v>
      </c>
      <c r="R4365" s="34" t="s">
        <v>8</v>
      </c>
      <c r="S4365" s="42" t="s">
        <v>8</v>
      </c>
      <c r="T4365" s="10">
        <v>0.151</v>
      </c>
      <c r="U4365" s="11">
        <v>5.8999999999999997E-2</v>
      </c>
      <c r="V4365" s="11">
        <v>7.2999999999999995E-2</v>
      </c>
      <c r="W4365" s="11">
        <v>3.5000000000000003E-2</v>
      </c>
      <c r="X4365" s="11">
        <v>0.64</v>
      </c>
      <c r="Y4365" s="12">
        <v>4.2999999999999997E-2</v>
      </c>
      <c r="Z4365" s="11">
        <f t="shared" si="1049"/>
        <v>0.71904761904761894</v>
      </c>
      <c r="AA4365" s="11">
        <f t="shared" si="1050"/>
        <v>-0.35939361102712741</v>
      </c>
      <c r="AB4365" s="11">
        <f t="shared" si="1057"/>
        <v>-0.1432423474407499</v>
      </c>
      <c r="AC4365" s="11">
        <f t="shared" si="1051"/>
        <v>22.6409312556689</v>
      </c>
      <c r="AD4365" s="9">
        <f t="shared" si="1052"/>
        <v>28.80222343505271</v>
      </c>
      <c r="AE4365" s="10">
        <v>22.900270297436599</v>
      </c>
      <c r="AF4365" s="11">
        <v>29.494560225843902</v>
      </c>
      <c r="AG4365" s="12">
        <v>37.097993710441699</v>
      </c>
      <c r="AH4365" s="10">
        <v>9.1999999999999998E-2</v>
      </c>
      <c r="AI4365" s="11">
        <f t="shared" si="1047"/>
        <v>19.089759797724398</v>
      </c>
      <c r="AJ4365" s="11">
        <f t="shared" si="1048"/>
        <v>22.164948453608243</v>
      </c>
      <c r="AK4365" s="11">
        <f t="shared" si="1053"/>
        <v>0.19647058823529412</v>
      </c>
      <c r="AL4365" s="11">
        <f t="shared" si="1054"/>
        <v>2.0857142857142854</v>
      </c>
      <c r="AM4365" s="11">
        <f t="shared" si="1055"/>
        <v>2.2952380952380951</v>
      </c>
      <c r="AN4365" s="3">
        <f t="shared" si="1059"/>
        <v>0.23593749999999999</v>
      </c>
      <c r="AO4365" s="3">
        <f t="shared" si="1056"/>
        <v>0.1140625</v>
      </c>
      <c r="AP4365" s="3" t="s">
        <v>8</v>
      </c>
      <c r="AQ4365" s="124"/>
      <c r="AR4365" s="4"/>
      <c r="AS4365" s="3"/>
    </row>
    <row r="4366" spans="1:45" ht="15" customHeight="1">
      <c r="A4366" s="11">
        <v>2.335</v>
      </c>
      <c r="B4366" s="32" t="s">
        <v>28</v>
      </c>
      <c r="C4366" s="17">
        <v>-18.97</v>
      </c>
      <c r="D4366" s="17">
        <v>117.62</v>
      </c>
      <c r="E4366" s="40" t="s">
        <v>29</v>
      </c>
      <c r="F4366" s="18">
        <v>-43.2</v>
      </c>
      <c r="G4366" s="17">
        <v>-39.1</v>
      </c>
      <c r="H4366" s="17">
        <v>-36.1</v>
      </c>
      <c r="I4366" s="17">
        <v>-31.8</v>
      </c>
      <c r="J4366" s="17">
        <v>-26.8</v>
      </c>
      <c r="K4366" s="30">
        <v>-22.4</v>
      </c>
      <c r="L4366" s="10">
        <f t="shared" si="1058"/>
        <v>-22.4</v>
      </c>
      <c r="M4366" s="52" t="str">
        <f t="shared" si="1046"/>
        <v>mid latitude</v>
      </c>
      <c r="N4366" s="83" t="s">
        <v>8</v>
      </c>
      <c r="O4366" s="34" t="s">
        <v>8</v>
      </c>
      <c r="P4366" s="34" t="s">
        <v>8</v>
      </c>
      <c r="Q4366" s="34" t="s">
        <v>8</v>
      </c>
      <c r="R4366" s="34" t="s">
        <v>8</v>
      </c>
      <c r="S4366" s="42" t="s">
        <v>8</v>
      </c>
      <c r="T4366" s="10">
        <v>0.14599999999999999</v>
      </c>
      <c r="U4366" s="11">
        <v>6.2E-2</v>
      </c>
      <c r="V4366" s="11">
        <v>7.8E-2</v>
      </c>
      <c r="W4366" s="11">
        <v>3.7999999999999999E-2</v>
      </c>
      <c r="X4366" s="11">
        <v>0.628</v>
      </c>
      <c r="Y4366" s="12">
        <v>4.9000000000000002E-2</v>
      </c>
      <c r="Z4366" s="11">
        <f t="shared" si="1049"/>
        <v>0.72687224669603501</v>
      </c>
      <c r="AA4366" s="11">
        <f t="shared" si="1050"/>
        <v>-0.35832539961841364</v>
      </c>
      <c r="AB4366" s="11">
        <f t="shared" si="1057"/>
        <v>-0.13854191297921659</v>
      </c>
      <c r="AC4366" s="11">
        <f t="shared" si="1051"/>
        <v>22.713035525757078</v>
      </c>
      <c r="AD4366" s="9">
        <f t="shared" si="1052"/>
        <v>29.123733152221586</v>
      </c>
      <c r="AE4366" s="10">
        <v>23.292441118423501</v>
      </c>
      <c r="AF4366" s="11">
        <v>29.9681293319308</v>
      </c>
      <c r="AG4366" s="12">
        <v>37.668265600747098</v>
      </c>
      <c r="AH4366" s="10">
        <v>0.1</v>
      </c>
      <c r="AI4366" s="11">
        <f t="shared" si="1047"/>
        <v>18.863049095607234</v>
      </c>
      <c r="AJ4366" s="11">
        <f t="shared" si="1048"/>
        <v>25.128205128205128</v>
      </c>
      <c r="AK4366" s="11">
        <f t="shared" si="1053"/>
        <v>0.20818713450292398</v>
      </c>
      <c r="AL4366" s="11">
        <f t="shared" si="1054"/>
        <v>2.0526315789473686</v>
      </c>
      <c r="AM4366" s="11">
        <f t="shared" si="1055"/>
        <v>2.3259911894273126</v>
      </c>
      <c r="AN4366" s="3">
        <f t="shared" si="1059"/>
        <v>0.232484076433121</v>
      </c>
      <c r="AO4366" s="3">
        <f t="shared" si="1056"/>
        <v>0.12420382165605096</v>
      </c>
      <c r="AP4366" s="3" t="s">
        <v>8</v>
      </c>
      <c r="AQ4366" s="124"/>
      <c r="AR4366" s="4"/>
      <c r="AS4366" s="3"/>
    </row>
    <row r="4367" spans="1:45" ht="15" customHeight="1">
      <c r="A4367" s="11">
        <v>2.34</v>
      </c>
      <c r="B4367" s="32" t="s">
        <v>28</v>
      </c>
      <c r="C4367" s="17">
        <v>-18.97</v>
      </c>
      <c r="D4367" s="17">
        <v>117.62</v>
      </c>
      <c r="E4367" s="40" t="s">
        <v>29</v>
      </c>
      <c r="F4367" s="18">
        <v>-43.2</v>
      </c>
      <c r="G4367" s="17">
        <v>-39.1</v>
      </c>
      <c r="H4367" s="17">
        <v>-36.1</v>
      </c>
      <c r="I4367" s="17">
        <v>-31.8</v>
      </c>
      <c r="J4367" s="17">
        <v>-26.8</v>
      </c>
      <c r="K4367" s="30">
        <v>-22.4</v>
      </c>
      <c r="L4367" s="10">
        <f t="shared" si="1058"/>
        <v>-22.4</v>
      </c>
      <c r="M4367" s="52" t="str">
        <f t="shared" si="1046"/>
        <v>mid latitude</v>
      </c>
      <c r="N4367" s="83" t="s">
        <v>8</v>
      </c>
      <c r="O4367" s="34" t="s">
        <v>8</v>
      </c>
      <c r="P4367" s="34" t="s">
        <v>8</v>
      </c>
      <c r="Q4367" s="34" t="s">
        <v>8</v>
      </c>
      <c r="R4367" s="34" t="s">
        <v>8</v>
      </c>
      <c r="S4367" s="42" t="s">
        <v>8</v>
      </c>
      <c r="T4367" s="10">
        <v>0.14599999999999999</v>
      </c>
      <c r="U4367" s="11">
        <v>0.06</v>
      </c>
      <c r="V4367" s="11">
        <v>7.5999999999999998E-2</v>
      </c>
      <c r="W4367" s="11">
        <v>3.5999999999999997E-2</v>
      </c>
      <c r="X4367" s="11">
        <v>0.63400000000000001</v>
      </c>
      <c r="Y4367" s="12">
        <v>4.8000000000000001E-2</v>
      </c>
      <c r="Z4367" s="11">
        <f t="shared" si="1049"/>
        <v>0.72727272727272707</v>
      </c>
      <c r="AA4367" s="11">
        <f t="shared" si="1050"/>
        <v>-0.35471485462675761</v>
      </c>
      <c r="AB4367" s="11">
        <f t="shared" si="1057"/>
        <v>-0.13830269816628157</v>
      </c>
      <c r="AC4367" s="11">
        <f t="shared" si="1051"/>
        <v>22.95674731269386</v>
      </c>
      <c r="AD4367" s="9">
        <f t="shared" si="1052"/>
        <v>29.14009544542634</v>
      </c>
      <c r="AE4367" s="10">
        <v>23.407813511684399</v>
      </c>
      <c r="AF4367" s="11">
        <v>29.997151398050001</v>
      </c>
      <c r="AG4367" s="12">
        <v>37.787648656413602</v>
      </c>
      <c r="AH4367" s="10">
        <v>0.105</v>
      </c>
      <c r="AI4367" s="11">
        <f t="shared" si="1047"/>
        <v>18.717948717948715</v>
      </c>
      <c r="AJ4367" s="11">
        <f t="shared" si="1048"/>
        <v>24.742268041237114</v>
      </c>
      <c r="AK4367" s="11">
        <f t="shared" si="1053"/>
        <v>0.20140515222482436</v>
      </c>
      <c r="AL4367" s="11">
        <f t="shared" si="1054"/>
        <v>2.1111111111111112</v>
      </c>
      <c r="AM4367" s="11">
        <f t="shared" si="1055"/>
        <v>2.3272727272727272</v>
      </c>
      <c r="AN4367" s="3">
        <f t="shared" si="1059"/>
        <v>0.23028391167192427</v>
      </c>
      <c r="AO4367" s="3">
        <f t="shared" si="1056"/>
        <v>0.11987381703470031</v>
      </c>
      <c r="AP4367" s="3" t="s">
        <v>8</v>
      </c>
      <c r="AQ4367" s="124"/>
      <c r="AR4367" s="4"/>
      <c r="AS4367" s="3"/>
    </row>
    <row r="4368" spans="1:45" ht="15" customHeight="1">
      <c r="A4368" s="11">
        <v>2.3450000000000002</v>
      </c>
      <c r="B4368" s="32" t="s">
        <v>28</v>
      </c>
      <c r="C4368" s="17">
        <v>-18.97</v>
      </c>
      <c r="D4368" s="17">
        <v>117.62</v>
      </c>
      <c r="E4368" s="40" t="s">
        <v>29</v>
      </c>
      <c r="F4368" s="18">
        <v>-43.2</v>
      </c>
      <c r="G4368" s="17">
        <v>-39.1</v>
      </c>
      <c r="H4368" s="17">
        <v>-36.1</v>
      </c>
      <c r="I4368" s="17">
        <v>-31.8</v>
      </c>
      <c r="J4368" s="17">
        <v>-26.8</v>
      </c>
      <c r="K4368" s="30">
        <v>-22.4</v>
      </c>
      <c r="L4368" s="10">
        <f t="shared" si="1058"/>
        <v>-22.4</v>
      </c>
      <c r="M4368" s="52" t="str">
        <f t="shared" si="1046"/>
        <v>mid latitude</v>
      </c>
      <c r="N4368" s="83" t="s">
        <v>8</v>
      </c>
      <c r="O4368" s="34" t="s">
        <v>8</v>
      </c>
      <c r="P4368" s="34" t="s">
        <v>8</v>
      </c>
      <c r="Q4368" s="34" t="s">
        <v>8</v>
      </c>
      <c r="R4368" s="34" t="s">
        <v>8</v>
      </c>
      <c r="S4368" s="42" t="s">
        <v>8</v>
      </c>
      <c r="T4368" s="10">
        <v>0.155</v>
      </c>
      <c r="U4368" s="11">
        <v>6.3E-2</v>
      </c>
      <c r="V4368" s="11">
        <v>7.6999999999999999E-2</v>
      </c>
      <c r="W4368" s="11">
        <v>3.6999999999999998E-2</v>
      </c>
      <c r="X4368" s="11">
        <v>0.621</v>
      </c>
      <c r="Y4368" s="12">
        <v>4.5999999999999999E-2</v>
      </c>
      <c r="Z4368" s="11">
        <f t="shared" si="1049"/>
        <v>0.7174887892376679</v>
      </c>
      <c r="AA4368" s="11">
        <f t="shared" si="1050"/>
        <v>-0.36148254118932482</v>
      </c>
      <c r="AB4368" s="11">
        <f t="shared" si="1057"/>
        <v>-0.14418488039223604</v>
      </c>
      <c r="AC4368" s="11">
        <f t="shared" si="1051"/>
        <v>22.499928469720572</v>
      </c>
      <c r="AD4368" s="9">
        <f t="shared" si="1052"/>
        <v>28.737754181171056</v>
      </c>
      <c r="AE4368" s="10">
        <v>22.7595797803035</v>
      </c>
      <c r="AF4368" s="11">
        <v>29.398270316756602</v>
      </c>
      <c r="AG4368" s="12">
        <v>36.944507612622402</v>
      </c>
      <c r="AH4368" s="10">
        <v>0.114</v>
      </c>
      <c r="AI4368" s="11">
        <f t="shared" si="1047"/>
        <v>19.97422680412371</v>
      </c>
      <c r="AJ4368" s="11">
        <f t="shared" si="1048"/>
        <v>22.885572139303481</v>
      </c>
      <c r="AK4368" s="11">
        <f t="shared" si="1053"/>
        <v>0.20971563981042654</v>
      </c>
      <c r="AL4368" s="11">
        <f t="shared" si="1054"/>
        <v>2.0810810810810811</v>
      </c>
      <c r="AM4368" s="11">
        <f t="shared" si="1055"/>
        <v>2.2959641255605376</v>
      </c>
      <c r="AN4368" s="3">
        <f t="shared" si="1059"/>
        <v>0.24959742351046699</v>
      </c>
      <c r="AO4368" s="3">
        <f t="shared" si="1056"/>
        <v>0.12399355877616747</v>
      </c>
      <c r="AP4368" s="3" t="s">
        <v>8</v>
      </c>
      <c r="AQ4368" s="124"/>
      <c r="AR4368" s="4"/>
      <c r="AS4368" s="3"/>
    </row>
    <row r="4369" spans="1:45" ht="15" customHeight="1">
      <c r="A4369" s="11">
        <v>2.35</v>
      </c>
      <c r="B4369" s="32" t="s">
        <v>28</v>
      </c>
      <c r="C4369" s="17">
        <v>-18.97</v>
      </c>
      <c r="D4369" s="17">
        <v>117.62</v>
      </c>
      <c r="E4369" s="40" t="s">
        <v>29</v>
      </c>
      <c r="F4369" s="18">
        <v>-43.2</v>
      </c>
      <c r="G4369" s="17">
        <v>-39.1</v>
      </c>
      <c r="H4369" s="17">
        <v>-36.1</v>
      </c>
      <c r="I4369" s="17">
        <v>-31.8</v>
      </c>
      <c r="J4369" s="17">
        <v>-26.8</v>
      </c>
      <c r="K4369" s="30">
        <v>-22.4</v>
      </c>
      <c r="L4369" s="10">
        <f t="shared" si="1058"/>
        <v>-22.4</v>
      </c>
      <c r="M4369" s="52" t="str">
        <f t="shared" si="1046"/>
        <v>mid latitude</v>
      </c>
      <c r="N4369" s="83" t="s">
        <v>8</v>
      </c>
      <c r="O4369" s="34" t="s">
        <v>8</v>
      </c>
      <c r="P4369" s="34" t="s">
        <v>8</v>
      </c>
      <c r="Q4369" s="34" t="s">
        <v>8</v>
      </c>
      <c r="R4369" s="34" t="s">
        <v>8</v>
      </c>
      <c r="S4369" s="42" t="s">
        <v>8</v>
      </c>
      <c r="T4369" s="10">
        <v>0.161</v>
      </c>
      <c r="U4369" s="11">
        <v>6.2E-2</v>
      </c>
      <c r="V4369" s="11">
        <v>7.1999999999999995E-2</v>
      </c>
      <c r="W4369" s="11">
        <v>3.4000000000000002E-2</v>
      </c>
      <c r="X4369" s="11">
        <v>0.63700000000000001</v>
      </c>
      <c r="Y4369" s="12">
        <v>3.5000000000000003E-2</v>
      </c>
      <c r="Z4369" s="11">
        <f t="shared" si="1049"/>
        <v>0.69458128078817738</v>
      </c>
      <c r="AA4369" s="11">
        <f t="shared" si="1050"/>
        <v>-0.36797678529459449</v>
      </c>
      <c r="AB4369" s="11">
        <f t="shared" si="1057"/>
        <v>-0.15827692525783299</v>
      </c>
      <c r="AC4369" s="11">
        <f t="shared" si="1051"/>
        <v>22.061566992614871</v>
      </c>
      <c r="AD4369" s="9">
        <f t="shared" si="1052"/>
        <v>27.773858312364226</v>
      </c>
      <c r="AE4369" s="10">
        <v>21.397858142902201</v>
      </c>
      <c r="AF4369" s="11">
        <v>28.037622321833201</v>
      </c>
      <c r="AG4369" s="12">
        <v>35.281555789296</v>
      </c>
      <c r="AH4369" s="10">
        <v>0.12</v>
      </c>
      <c r="AI4369" s="11">
        <f t="shared" si="1047"/>
        <v>20.175438596491226</v>
      </c>
      <c r="AJ4369" s="11">
        <f t="shared" si="1048"/>
        <v>17.857142857142858</v>
      </c>
      <c r="AK4369" s="11">
        <f t="shared" si="1053"/>
        <v>0.19999999999999998</v>
      </c>
      <c r="AL4369" s="11">
        <f t="shared" si="1054"/>
        <v>2.117647058823529</v>
      </c>
      <c r="AM4369" s="11">
        <f t="shared" si="1055"/>
        <v>2.2068965517241379</v>
      </c>
      <c r="AN4369" s="3">
        <f t="shared" si="1059"/>
        <v>0.25274725274725274</v>
      </c>
      <c r="AO4369" s="3">
        <f t="shared" si="1056"/>
        <v>0.11302982731554159</v>
      </c>
      <c r="AP4369" s="3" t="s">
        <v>8</v>
      </c>
      <c r="AQ4369" s="124"/>
      <c r="AR4369" s="4"/>
      <c r="AS4369" s="3"/>
    </row>
    <row r="4370" spans="1:45" ht="15" customHeight="1">
      <c r="A4370" s="11">
        <v>2.3540000000000001</v>
      </c>
      <c r="B4370" s="32" t="s">
        <v>28</v>
      </c>
      <c r="C4370" s="17">
        <v>-18.97</v>
      </c>
      <c r="D4370" s="17">
        <v>117.62</v>
      </c>
      <c r="E4370" s="40" t="s">
        <v>29</v>
      </c>
      <c r="F4370" s="18">
        <v>-43.2</v>
      </c>
      <c r="G4370" s="17">
        <v>-39.1</v>
      </c>
      <c r="H4370" s="17">
        <v>-36.1</v>
      </c>
      <c r="I4370" s="17">
        <v>-31.8</v>
      </c>
      <c r="J4370" s="17">
        <v>-26.8</v>
      </c>
      <c r="K4370" s="30">
        <v>-22.4</v>
      </c>
      <c r="L4370" s="10">
        <f t="shared" si="1058"/>
        <v>-22.4</v>
      </c>
      <c r="M4370" s="52" t="str">
        <f t="shared" si="1046"/>
        <v>mid latitude</v>
      </c>
      <c r="N4370" s="83" t="s">
        <v>8</v>
      </c>
      <c r="O4370" s="34" t="s">
        <v>8</v>
      </c>
      <c r="P4370" s="34" t="s">
        <v>8</v>
      </c>
      <c r="Q4370" s="34" t="s">
        <v>8</v>
      </c>
      <c r="R4370" s="34" t="s">
        <v>8</v>
      </c>
      <c r="S4370" s="42" t="s">
        <v>8</v>
      </c>
      <c r="T4370" s="10">
        <v>0.16300000000000001</v>
      </c>
      <c r="U4370" s="11">
        <v>5.8999999999999997E-2</v>
      </c>
      <c r="V4370" s="11">
        <v>7.2999999999999995E-2</v>
      </c>
      <c r="W4370" s="11">
        <v>3.4000000000000002E-2</v>
      </c>
      <c r="X4370" s="11">
        <v>0.63200000000000001</v>
      </c>
      <c r="Y4370" s="12">
        <v>3.9E-2</v>
      </c>
      <c r="Z4370" s="11">
        <f t="shared" si="1049"/>
        <v>0.71219512195121937</v>
      </c>
      <c r="AA4370" s="11">
        <f t="shared" si="1050"/>
        <v>-0.35678522791959921</v>
      </c>
      <c r="AB4370" s="11">
        <f t="shared" si="1057"/>
        <v>-0.1474010052713173</v>
      </c>
      <c r="AC4370" s="11">
        <f t="shared" si="1051"/>
        <v>22.816997115427053</v>
      </c>
      <c r="AD4370" s="9">
        <f t="shared" si="1052"/>
        <v>28.517771239441899</v>
      </c>
      <c r="AE4370" s="10">
        <v>22.475485902193199</v>
      </c>
      <c r="AF4370" s="11">
        <v>29.093427573375799</v>
      </c>
      <c r="AG4370" s="12">
        <v>36.592464427731798</v>
      </c>
      <c r="AH4370" s="10">
        <v>0.14799999999999999</v>
      </c>
      <c r="AI4370" s="11">
        <f t="shared" si="1047"/>
        <v>20.50314465408805</v>
      </c>
      <c r="AJ4370" s="11">
        <f t="shared" si="1048"/>
        <v>19.306930693069305</v>
      </c>
      <c r="AK4370" s="11">
        <f t="shared" si="1053"/>
        <v>0.19832735961768219</v>
      </c>
      <c r="AL4370" s="11">
        <f t="shared" si="1054"/>
        <v>2.1470588235294117</v>
      </c>
      <c r="AM4370" s="11">
        <f t="shared" si="1055"/>
        <v>2.2585365853658534</v>
      </c>
      <c r="AN4370" s="3">
        <f t="shared" si="1059"/>
        <v>0.25791139240506328</v>
      </c>
      <c r="AO4370" s="3">
        <f t="shared" si="1056"/>
        <v>0.11550632911392404</v>
      </c>
      <c r="AP4370" s="3" t="s">
        <v>8</v>
      </c>
      <c r="AQ4370" s="124"/>
      <c r="AR4370" s="4"/>
      <c r="AS4370" s="3"/>
    </row>
    <row r="4371" spans="1:45" ht="15" customHeight="1">
      <c r="A4371" s="11">
        <v>2.3580000000000001</v>
      </c>
      <c r="B4371" s="32" t="s">
        <v>28</v>
      </c>
      <c r="C4371" s="17">
        <v>-18.97</v>
      </c>
      <c r="D4371" s="17">
        <v>117.62</v>
      </c>
      <c r="E4371" s="40" t="s">
        <v>29</v>
      </c>
      <c r="F4371" s="18">
        <v>-43.2</v>
      </c>
      <c r="G4371" s="17">
        <v>-39.1</v>
      </c>
      <c r="H4371" s="17">
        <v>-36.1</v>
      </c>
      <c r="I4371" s="17">
        <v>-31.8</v>
      </c>
      <c r="J4371" s="17">
        <v>-26.8</v>
      </c>
      <c r="K4371" s="30">
        <v>-22.4</v>
      </c>
      <c r="L4371" s="10">
        <f t="shared" si="1058"/>
        <v>-22.4</v>
      </c>
      <c r="M4371" s="52" t="str">
        <f t="shared" si="1046"/>
        <v>mid latitude</v>
      </c>
      <c r="N4371" s="83" t="s">
        <v>8</v>
      </c>
      <c r="O4371" s="34" t="s">
        <v>8</v>
      </c>
      <c r="P4371" s="34" t="s">
        <v>8</v>
      </c>
      <c r="Q4371" s="34" t="s">
        <v>8</v>
      </c>
      <c r="R4371" s="34" t="s">
        <v>8</v>
      </c>
      <c r="S4371" s="42" t="s">
        <v>8</v>
      </c>
      <c r="T4371" s="10">
        <v>0.17799999999999999</v>
      </c>
      <c r="U4371" s="11">
        <v>6.6000000000000003E-2</v>
      </c>
      <c r="V4371" s="11">
        <v>7.4999999999999997E-2</v>
      </c>
      <c r="W4371" s="11">
        <v>3.7999999999999999E-2</v>
      </c>
      <c r="X4371" s="11">
        <v>0.60299999999999998</v>
      </c>
      <c r="Y4371" s="12">
        <v>3.9E-2</v>
      </c>
      <c r="Z4371" s="11">
        <f t="shared" si="1049"/>
        <v>0.69724770642201828</v>
      </c>
      <c r="AA4371" s="11">
        <f t="shared" si="1050"/>
        <v>-0.37779176758819316</v>
      </c>
      <c r="AB4371" s="11">
        <f t="shared" si="1057"/>
        <v>-0.15661290565983232</v>
      </c>
      <c r="AC4371" s="11">
        <f t="shared" si="1051"/>
        <v>21.39905568779696</v>
      </c>
      <c r="AD4371" s="9">
        <f t="shared" si="1052"/>
        <v>27.887677252867469</v>
      </c>
      <c r="AE4371" s="10">
        <v>21.678390159510901</v>
      </c>
      <c r="AF4371" s="11">
        <v>28.204500027756801</v>
      </c>
      <c r="AG4371" s="12">
        <v>35.400771443596398</v>
      </c>
      <c r="AH4371" s="10">
        <v>0.19</v>
      </c>
      <c r="AI4371" s="11">
        <f t="shared" si="1047"/>
        <v>22.791293213828425</v>
      </c>
      <c r="AJ4371" s="11">
        <f t="shared" si="1048"/>
        <v>17.972350230414747</v>
      </c>
      <c r="AK4371" s="11">
        <f t="shared" si="1053"/>
        <v>0.21802679658952498</v>
      </c>
      <c r="AL4371" s="11">
        <f t="shared" si="1054"/>
        <v>1.9736842105263157</v>
      </c>
      <c r="AM4371" s="11">
        <f t="shared" si="1055"/>
        <v>2.2293577981651373</v>
      </c>
      <c r="AN4371" s="3">
        <f t="shared" si="1059"/>
        <v>0.29519071310116085</v>
      </c>
      <c r="AO4371" s="3">
        <f t="shared" si="1056"/>
        <v>0.12437810945273632</v>
      </c>
      <c r="AP4371" s="3" t="s">
        <v>8</v>
      </c>
      <c r="AQ4371" s="124"/>
      <c r="AR4371" s="4"/>
      <c r="AS4371" s="3"/>
    </row>
    <row r="4372" spans="1:45" ht="15" customHeight="1">
      <c r="A4372" s="11">
        <v>2.3639999999999999</v>
      </c>
      <c r="B4372" s="32" t="s">
        <v>28</v>
      </c>
      <c r="C4372" s="17">
        <v>-18.97</v>
      </c>
      <c r="D4372" s="17">
        <v>117.62</v>
      </c>
      <c r="E4372" s="40" t="s">
        <v>29</v>
      </c>
      <c r="F4372" s="18">
        <v>-43.2</v>
      </c>
      <c r="G4372" s="17">
        <v>-39.1</v>
      </c>
      <c r="H4372" s="17">
        <v>-36.1</v>
      </c>
      <c r="I4372" s="17">
        <v>-31.8</v>
      </c>
      <c r="J4372" s="17">
        <v>-26.8</v>
      </c>
      <c r="K4372" s="30">
        <v>-22.4</v>
      </c>
      <c r="L4372" s="10">
        <f t="shared" si="1058"/>
        <v>-22.4</v>
      </c>
      <c r="M4372" s="52" t="str">
        <f t="shared" si="1046"/>
        <v>mid latitude</v>
      </c>
      <c r="N4372" s="83" t="s">
        <v>8</v>
      </c>
      <c r="O4372" s="34" t="s">
        <v>8</v>
      </c>
      <c r="P4372" s="34" t="s">
        <v>8</v>
      </c>
      <c r="Q4372" s="34" t="s">
        <v>8</v>
      </c>
      <c r="R4372" s="34" t="s">
        <v>8</v>
      </c>
      <c r="S4372" s="42" t="s">
        <v>8</v>
      </c>
      <c r="T4372" s="10">
        <v>0.20699999999999999</v>
      </c>
      <c r="U4372" s="11">
        <v>6.8000000000000005E-2</v>
      </c>
      <c r="V4372" s="11">
        <v>7.1999999999999995E-2</v>
      </c>
      <c r="W4372" s="11">
        <v>3.5000000000000003E-2</v>
      </c>
      <c r="X4372" s="11">
        <v>0.58599999999999997</v>
      </c>
      <c r="Y4372" s="12">
        <v>3.2000000000000001E-2</v>
      </c>
      <c r="Z4372" s="11">
        <f t="shared" si="1049"/>
        <v>0.67149758454106279</v>
      </c>
      <c r="AA4372" s="11">
        <f t="shared" si="1050"/>
        <v>-0.38570555225502606</v>
      </c>
      <c r="AB4372" s="11">
        <f t="shared" si="1057"/>
        <v>-0.17295554520282269</v>
      </c>
      <c r="AC4372" s="11">
        <f t="shared" si="1051"/>
        <v>20.864875222785738</v>
      </c>
      <c r="AD4372" s="9">
        <f t="shared" si="1052"/>
        <v>26.769840708126928</v>
      </c>
      <c r="AE4372" s="10">
        <v>20.163965377934201</v>
      </c>
      <c r="AF4372" s="11">
        <v>26.660217720364699</v>
      </c>
      <c r="AG4372" s="12">
        <v>33.537817745052401</v>
      </c>
      <c r="AH4372" s="10">
        <v>0.20599999999999999</v>
      </c>
      <c r="AI4372" s="11">
        <f t="shared" si="1047"/>
        <v>26.103404791929385</v>
      </c>
      <c r="AJ4372" s="11">
        <f t="shared" si="1048"/>
        <v>13.389121338912135</v>
      </c>
      <c r="AK4372" s="11">
        <f t="shared" si="1053"/>
        <v>0.22068095838587642</v>
      </c>
      <c r="AL4372" s="11">
        <f t="shared" si="1054"/>
        <v>2.0571428571428569</v>
      </c>
      <c r="AM4372" s="11">
        <f t="shared" si="1055"/>
        <v>2.14975845410628</v>
      </c>
      <c r="AN4372" s="3">
        <f t="shared" si="1059"/>
        <v>0.35324232081911261</v>
      </c>
      <c r="AO4372" s="3">
        <f t="shared" si="1056"/>
        <v>0.12286689419795221</v>
      </c>
      <c r="AP4372" s="3" t="s">
        <v>8</v>
      </c>
      <c r="AQ4372" s="124"/>
      <c r="AR4372" s="4"/>
      <c r="AS4372" s="3"/>
    </row>
    <row r="4373" spans="1:45" ht="15" customHeight="1">
      <c r="A4373" s="11">
        <v>2.3679999999999999</v>
      </c>
      <c r="B4373" s="32" t="s">
        <v>28</v>
      </c>
      <c r="C4373" s="17">
        <v>-18.97</v>
      </c>
      <c r="D4373" s="17">
        <v>117.62</v>
      </c>
      <c r="E4373" s="40" t="s">
        <v>29</v>
      </c>
      <c r="F4373" s="18">
        <v>-43.2</v>
      </c>
      <c r="G4373" s="17">
        <v>-39.1</v>
      </c>
      <c r="H4373" s="17">
        <v>-36.1</v>
      </c>
      <c r="I4373" s="17">
        <v>-31.8</v>
      </c>
      <c r="J4373" s="17">
        <v>-26.8</v>
      </c>
      <c r="K4373" s="30">
        <v>-22.4</v>
      </c>
      <c r="L4373" s="10">
        <f t="shared" si="1058"/>
        <v>-22.4</v>
      </c>
      <c r="M4373" s="52" t="str">
        <f t="shared" si="1046"/>
        <v>mid latitude</v>
      </c>
      <c r="N4373" s="83" t="s">
        <v>8</v>
      </c>
      <c r="O4373" s="34" t="s">
        <v>8</v>
      </c>
      <c r="P4373" s="34" t="s">
        <v>8</v>
      </c>
      <c r="Q4373" s="34" t="s">
        <v>8</v>
      </c>
      <c r="R4373" s="34" t="s">
        <v>8</v>
      </c>
      <c r="S4373" s="42" t="s">
        <v>8</v>
      </c>
      <c r="T4373" s="10">
        <v>0.184</v>
      </c>
      <c r="U4373" s="11">
        <v>6.3E-2</v>
      </c>
      <c r="V4373" s="11">
        <v>6.9000000000000006E-2</v>
      </c>
      <c r="W4373" s="11">
        <v>3.1E-2</v>
      </c>
      <c r="X4373" s="11">
        <v>0.622</v>
      </c>
      <c r="Y4373" s="12">
        <v>0.03</v>
      </c>
      <c r="Z4373" s="11">
        <f t="shared" si="1049"/>
        <v>0.67357512953367871</v>
      </c>
      <c r="AA4373" s="11">
        <f t="shared" si="1050"/>
        <v>-0.37333851366670251</v>
      </c>
      <c r="AB4373" s="11">
        <f t="shared" si="1057"/>
        <v>-0.17161395670093701</v>
      </c>
      <c r="AC4373" s="11">
        <f t="shared" si="1051"/>
        <v>21.699650327497579</v>
      </c>
      <c r="AD4373" s="9">
        <f t="shared" si="1052"/>
        <v>26.861605361655908</v>
      </c>
      <c r="AE4373" s="10">
        <v>20.205015043765801</v>
      </c>
      <c r="AF4373" s="11">
        <v>26.791574401886098</v>
      </c>
      <c r="AG4373" s="12">
        <v>33.733875083441497</v>
      </c>
      <c r="AH4373" s="10">
        <v>0.14499999999999999</v>
      </c>
      <c r="AI4373" s="11">
        <f t="shared" si="1047"/>
        <v>22.8287841191067</v>
      </c>
      <c r="AJ4373" s="11">
        <f t="shared" si="1048"/>
        <v>14.018691588785046</v>
      </c>
      <c r="AK4373" s="11">
        <f t="shared" si="1053"/>
        <v>0.19999999999999998</v>
      </c>
      <c r="AL4373" s="11">
        <f t="shared" si="1054"/>
        <v>2.2258064516129035</v>
      </c>
      <c r="AM4373" s="11">
        <f t="shared" si="1055"/>
        <v>2.145077720207254</v>
      </c>
      <c r="AN4373" s="3">
        <f t="shared" si="1059"/>
        <v>0.29581993569131831</v>
      </c>
      <c r="AO4373" s="3">
        <f t="shared" si="1056"/>
        <v>0.11093247588424439</v>
      </c>
      <c r="AP4373" s="3" t="s">
        <v>8</v>
      </c>
      <c r="AQ4373" s="124"/>
      <c r="AR4373" s="4"/>
      <c r="AS4373" s="3"/>
    </row>
    <row r="4374" spans="1:45" ht="15" customHeight="1">
      <c r="A4374" s="11">
        <v>2.3719999999999999</v>
      </c>
      <c r="B4374" s="32" t="s">
        <v>28</v>
      </c>
      <c r="C4374" s="17">
        <v>-18.97</v>
      </c>
      <c r="D4374" s="17">
        <v>117.62</v>
      </c>
      <c r="E4374" s="40" t="s">
        <v>29</v>
      </c>
      <c r="F4374" s="18">
        <v>-43.2</v>
      </c>
      <c r="G4374" s="17">
        <v>-39.1</v>
      </c>
      <c r="H4374" s="17">
        <v>-36.1</v>
      </c>
      <c r="I4374" s="17">
        <v>-31.8</v>
      </c>
      <c r="J4374" s="17">
        <v>-26.8</v>
      </c>
      <c r="K4374" s="30">
        <v>-22.4</v>
      </c>
      <c r="L4374" s="10">
        <f t="shared" si="1058"/>
        <v>-22.4</v>
      </c>
      <c r="M4374" s="52" t="str">
        <f t="shared" si="1046"/>
        <v>mid latitude</v>
      </c>
      <c r="N4374" s="83" t="s">
        <v>8</v>
      </c>
      <c r="O4374" s="34" t="s">
        <v>8</v>
      </c>
      <c r="P4374" s="34" t="s">
        <v>8</v>
      </c>
      <c r="Q4374" s="34" t="s">
        <v>8</v>
      </c>
      <c r="R4374" s="34" t="s">
        <v>8</v>
      </c>
      <c r="S4374" s="42" t="s">
        <v>8</v>
      </c>
      <c r="T4374" s="10">
        <v>0.19600000000000001</v>
      </c>
      <c r="U4374" s="11">
        <v>6.4000000000000001E-2</v>
      </c>
      <c r="V4374" s="11">
        <v>6.7000000000000004E-2</v>
      </c>
      <c r="W4374" s="11">
        <v>3.1E-2</v>
      </c>
      <c r="X4374" s="11">
        <v>0.61399999999999999</v>
      </c>
      <c r="Y4374" s="12">
        <v>2.8000000000000001E-2</v>
      </c>
      <c r="Z4374" s="11">
        <f t="shared" si="1049"/>
        <v>0.66315789473684206</v>
      </c>
      <c r="AA4374" s="11">
        <f t="shared" si="1050"/>
        <v>-0.38344021184180449</v>
      </c>
      <c r="AB4374" s="11">
        <f t="shared" si="1057"/>
        <v>-0.17838305583526609</v>
      </c>
      <c r="AC4374" s="11">
        <f t="shared" si="1051"/>
        <v>21.017785700678196</v>
      </c>
      <c r="AD4374" s="9">
        <f t="shared" si="1052"/>
        <v>26.398598980867799</v>
      </c>
      <c r="AE4374" s="10">
        <v>19.664379001069001</v>
      </c>
      <c r="AF4374" s="11">
        <v>26.140482051194599</v>
      </c>
      <c r="AG4374" s="12">
        <v>32.9402309287685</v>
      </c>
      <c r="AH4374" s="10">
        <v>0.151</v>
      </c>
      <c r="AI4374" s="11">
        <f t="shared" si="1047"/>
        <v>24.197530864197532</v>
      </c>
      <c r="AJ4374" s="11">
        <f t="shared" si="1048"/>
        <v>12.5</v>
      </c>
      <c r="AK4374" s="11">
        <f t="shared" si="1053"/>
        <v>0.20149253731343283</v>
      </c>
      <c r="AL4374" s="11">
        <f t="shared" si="1054"/>
        <v>2.1612903225806455</v>
      </c>
      <c r="AM4374" s="11">
        <f t="shared" si="1055"/>
        <v>2.1210526315789475</v>
      </c>
      <c r="AN4374" s="3">
        <f t="shared" si="1059"/>
        <v>0.31921824104234531</v>
      </c>
      <c r="AO4374" s="3">
        <f t="shared" si="1056"/>
        <v>0.10912052117263844</v>
      </c>
      <c r="AP4374" s="3" t="s">
        <v>8</v>
      </c>
      <c r="AQ4374" s="124"/>
      <c r="AR4374" s="4"/>
      <c r="AS4374" s="3"/>
    </row>
    <row r="4375" spans="1:45" ht="15" customHeight="1">
      <c r="A4375" s="11">
        <v>2.3809999999999998</v>
      </c>
      <c r="B4375" s="32" t="s">
        <v>28</v>
      </c>
      <c r="C4375" s="17">
        <v>-18.97</v>
      </c>
      <c r="D4375" s="17">
        <v>117.62</v>
      </c>
      <c r="E4375" s="40" t="s">
        <v>29</v>
      </c>
      <c r="F4375" s="18">
        <v>-43.2</v>
      </c>
      <c r="G4375" s="17">
        <v>-39.1</v>
      </c>
      <c r="H4375" s="17">
        <v>-36.1</v>
      </c>
      <c r="I4375" s="17">
        <v>-31.8</v>
      </c>
      <c r="J4375" s="17">
        <v>-26.8</v>
      </c>
      <c r="K4375" s="30">
        <v>-22.4</v>
      </c>
      <c r="L4375" s="10">
        <f t="shared" si="1058"/>
        <v>-22.4</v>
      </c>
      <c r="M4375" s="52" t="str">
        <f t="shared" ref="M4375:M4438" si="1060">IF(ABS(L4375)&lt;=20,"low latitude",IF(ABS(L4375)&lt;=40,"mid latitude",IF(ABS(L4375)&lt;=50,"transition",IF(ABS(L4375)&gt;50,"high latitude","no category"))))</f>
        <v>mid latitude</v>
      </c>
      <c r="N4375" s="83" t="s">
        <v>8</v>
      </c>
      <c r="O4375" s="34" t="s">
        <v>8</v>
      </c>
      <c r="P4375" s="34" t="s">
        <v>8</v>
      </c>
      <c r="Q4375" s="34" t="s">
        <v>8</v>
      </c>
      <c r="R4375" s="34" t="s">
        <v>8</v>
      </c>
      <c r="S4375" s="42" t="s">
        <v>8</v>
      </c>
      <c r="T4375" s="10">
        <v>0.188</v>
      </c>
      <c r="U4375" s="11">
        <v>6.7000000000000004E-2</v>
      </c>
      <c r="V4375" s="11">
        <v>7.3999999999999996E-2</v>
      </c>
      <c r="W4375" s="11">
        <v>3.5999999999999997E-2</v>
      </c>
      <c r="X4375" s="11">
        <v>0.59899999999999998</v>
      </c>
      <c r="Y4375" s="12">
        <v>3.5999999999999997E-2</v>
      </c>
      <c r="Z4375" s="11">
        <f t="shared" si="1049"/>
        <v>0.68544600938967126</v>
      </c>
      <c r="AA4375" s="11">
        <f t="shared" si="1050"/>
        <v>-0.37874154663083054</v>
      </c>
      <c r="AB4375" s="11">
        <f t="shared" si="1057"/>
        <v>-0.1640267476543007</v>
      </c>
      <c r="AC4375" s="11">
        <f t="shared" si="1051"/>
        <v>21.334945602418937</v>
      </c>
      <c r="AD4375" s="9">
        <f t="shared" si="1052"/>
        <v>27.380570460445831</v>
      </c>
      <c r="AE4375" s="10">
        <v>20.939723196947199</v>
      </c>
      <c r="AF4375" s="11">
        <v>27.4692087516691</v>
      </c>
      <c r="AG4375" s="12">
        <v>34.508163259596401</v>
      </c>
      <c r="AH4375" s="10">
        <v>0.13</v>
      </c>
      <c r="AI4375" s="11">
        <f t="shared" si="1047"/>
        <v>23.888182973316393</v>
      </c>
      <c r="AJ4375" s="11">
        <f t="shared" si="1048"/>
        <v>16.071428571428569</v>
      </c>
      <c r="AK4375" s="11">
        <f t="shared" si="1053"/>
        <v>0.21798029556650247</v>
      </c>
      <c r="AL4375" s="11">
        <f t="shared" si="1054"/>
        <v>2.0555555555555558</v>
      </c>
      <c r="AM4375" s="11">
        <f t="shared" si="1055"/>
        <v>2.1924882629107976</v>
      </c>
      <c r="AN4375" s="3">
        <f t="shared" si="1059"/>
        <v>0.31385642737896496</v>
      </c>
      <c r="AO4375" s="3">
        <f t="shared" si="1056"/>
        <v>0.12353923205342236</v>
      </c>
      <c r="AP4375" s="3" t="s">
        <v>8</v>
      </c>
      <c r="AQ4375" s="124"/>
      <c r="AR4375" s="4"/>
      <c r="AS4375" s="3"/>
    </row>
    <row r="4376" spans="1:45" ht="15" customHeight="1">
      <c r="A4376" s="11">
        <v>2.3860000000000001</v>
      </c>
      <c r="B4376" s="32" t="s">
        <v>28</v>
      </c>
      <c r="C4376" s="17">
        <v>-18.97</v>
      </c>
      <c r="D4376" s="17">
        <v>117.62</v>
      </c>
      <c r="E4376" s="40" t="s">
        <v>29</v>
      </c>
      <c r="F4376" s="18">
        <v>-43.2</v>
      </c>
      <c r="G4376" s="17">
        <v>-39.1</v>
      </c>
      <c r="H4376" s="17">
        <v>-36.1</v>
      </c>
      <c r="I4376" s="17">
        <v>-31.8</v>
      </c>
      <c r="J4376" s="17">
        <v>-26.8</v>
      </c>
      <c r="K4376" s="30">
        <v>-22.4</v>
      </c>
      <c r="L4376" s="10">
        <f t="shared" si="1058"/>
        <v>-22.4</v>
      </c>
      <c r="M4376" s="52" t="str">
        <f t="shared" si="1060"/>
        <v>mid latitude</v>
      </c>
      <c r="N4376" s="83" t="s">
        <v>8</v>
      </c>
      <c r="O4376" s="34" t="s">
        <v>8</v>
      </c>
      <c r="P4376" s="34" t="s">
        <v>8</v>
      </c>
      <c r="Q4376" s="34" t="s">
        <v>8</v>
      </c>
      <c r="R4376" s="34" t="s">
        <v>8</v>
      </c>
      <c r="S4376" s="42" t="s">
        <v>8</v>
      </c>
      <c r="T4376" s="10">
        <v>0.19500000000000001</v>
      </c>
      <c r="U4376" s="11">
        <v>8.4000000000000005E-2</v>
      </c>
      <c r="V4376" s="11">
        <v>9.9000000000000005E-2</v>
      </c>
      <c r="W4376" s="11">
        <v>5.0999999999999997E-2</v>
      </c>
      <c r="X4376" s="11">
        <v>0.51900000000000002</v>
      </c>
      <c r="Y4376" s="12">
        <v>5.1999999999999998E-2</v>
      </c>
      <c r="Z4376" s="11">
        <f t="shared" si="1049"/>
        <v>0.70629370629370625</v>
      </c>
      <c r="AA4376" s="11">
        <f t="shared" si="1050"/>
        <v>-0.37358066281259289</v>
      </c>
      <c r="AB4376" s="11">
        <f t="shared" si="1057"/>
        <v>-0.15101466368241925</v>
      </c>
      <c r="AC4376" s="11">
        <f t="shared" si="1051"/>
        <v>21.683305260149979</v>
      </c>
      <c r="AD4376" s="9">
        <f t="shared" si="1052"/>
        <v>28.270597004122521</v>
      </c>
      <c r="AE4376" s="10">
        <v>22.108116027468999</v>
      </c>
      <c r="AF4376" s="11">
        <v>28.745962291548398</v>
      </c>
      <c r="AG4376" s="12">
        <v>36.113919726671199</v>
      </c>
      <c r="AH4376" s="10">
        <v>0.22700000000000001</v>
      </c>
      <c r="AI4376" s="11">
        <f t="shared" si="1047"/>
        <v>27.310924369747902</v>
      </c>
      <c r="AJ4376" s="11">
        <f t="shared" si="1048"/>
        <v>21.052631578947366</v>
      </c>
      <c r="AK4376" s="11">
        <f t="shared" si="1053"/>
        <v>0.29068322981366457</v>
      </c>
      <c r="AL4376" s="11">
        <f t="shared" si="1054"/>
        <v>1.9411764705882355</v>
      </c>
      <c r="AM4376" s="11">
        <f t="shared" si="1055"/>
        <v>2.2482517482517483</v>
      </c>
      <c r="AN4376" s="3">
        <f t="shared" si="1059"/>
        <v>0.37572254335260113</v>
      </c>
      <c r="AO4376" s="3">
        <f t="shared" si="1056"/>
        <v>0.19075144508670522</v>
      </c>
      <c r="AP4376" s="3" t="s">
        <v>8</v>
      </c>
      <c r="AQ4376" s="124"/>
      <c r="AR4376" s="4"/>
      <c r="AS4376" s="3"/>
    </row>
    <row r="4377" spans="1:45" ht="15" customHeight="1">
      <c r="A4377" s="11">
        <v>2.3919999999999999</v>
      </c>
      <c r="B4377" s="32" t="s">
        <v>28</v>
      </c>
      <c r="C4377" s="17">
        <v>-18.97</v>
      </c>
      <c r="D4377" s="17">
        <v>117.62</v>
      </c>
      <c r="E4377" s="40" t="s">
        <v>29</v>
      </c>
      <c r="F4377" s="18">
        <v>-43.2</v>
      </c>
      <c r="G4377" s="17">
        <v>-39.1</v>
      </c>
      <c r="H4377" s="17">
        <v>-36.1</v>
      </c>
      <c r="I4377" s="17">
        <v>-31.8</v>
      </c>
      <c r="J4377" s="17">
        <v>-26.8</v>
      </c>
      <c r="K4377" s="30">
        <v>-22.4</v>
      </c>
      <c r="L4377" s="10">
        <f t="shared" si="1058"/>
        <v>-22.4</v>
      </c>
      <c r="M4377" s="52" t="str">
        <f t="shared" si="1060"/>
        <v>mid latitude</v>
      </c>
      <c r="N4377" s="83" t="s">
        <v>8</v>
      </c>
      <c r="O4377" s="34" t="s">
        <v>8</v>
      </c>
      <c r="P4377" s="34" t="s">
        <v>8</v>
      </c>
      <c r="Q4377" s="34" t="s">
        <v>8</v>
      </c>
      <c r="R4377" s="34" t="s">
        <v>8</v>
      </c>
      <c r="S4377" s="42" t="s">
        <v>8</v>
      </c>
      <c r="T4377" s="10">
        <v>0.193</v>
      </c>
      <c r="U4377" s="11">
        <v>7.4999999999999997E-2</v>
      </c>
      <c r="V4377" s="11">
        <v>8.6999999999999994E-2</v>
      </c>
      <c r="W4377" s="11">
        <v>4.3999999999999997E-2</v>
      </c>
      <c r="X4377" s="11">
        <v>0.55600000000000005</v>
      </c>
      <c r="Y4377" s="12">
        <v>4.4999999999999998E-2</v>
      </c>
      <c r="Z4377" s="11">
        <f t="shared" si="1049"/>
        <v>0.70119521912350613</v>
      </c>
      <c r="AA4377" s="11">
        <f t="shared" si="1050"/>
        <v>-0.37434796775053486</v>
      </c>
      <c r="AB4377" s="11">
        <f t="shared" si="1057"/>
        <v>-0.15416105366688823</v>
      </c>
      <c r="AC4377" s="11">
        <f t="shared" si="1051"/>
        <v>21.631512176838896</v>
      </c>
      <c r="AD4377" s="9">
        <f t="shared" si="1052"/>
        <v>28.055383929184845</v>
      </c>
      <c r="AE4377" s="10">
        <v>21.8566842404121</v>
      </c>
      <c r="AF4377" s="11">
        <v>28.404587655541899</v>
      </c>
      <c r="AG4377" s="12">
        <v>35.758485172404299</v>
      </c>
      <c r="AH4377" s="10">
        <v>0.14299999999999999</v>
      </c>
      <c r="AI4377" s="11">
        <f t="shared" si="1047"/>
        <v>25.76769025367156</v>
      </c>
      <c r="AJ4377" s="11">
        <f t="shared" si="1048"/>
        <v>18.907563025210084</v>
      </c>
      <c r="AK4377" s="11">
        <f t="shared" si="1053"/>
        <v>0.25526641883519202</v>
      </c>
      <c r="AL4377" s="11">
        <f t="shared" si="1054"/>
        <v>1.9772727272727273</v>
      </c>
      <c r="AM4377" s="11">
        <f t="shared" si="1055"/>
        <v>2.2350597609561755</v>
      </c>
      <c r="AN4377" s="3">
        <f t="shared" si="1059"/>
        <v>0.34712230215827333</v>
      </c>
      <c r="AO4377" s="3">
        <f t="shared" si="1056"/>
        <v>0.15647482014388486</v>
      </c>
      <c r="AP4377" s="3" t="s">
        <v>8</v>
      </c>
      <c r="AQ4377" s="124"/>
      <c r="AR4377" s="4"/>
      <c r="AS4377" s="3"/>
    </row>
    <row r="4378" spans="1:45" ht="15" customHeight="1">
      <c r="A4378" s="11">
        <v>2.3980000000000001</v>
      </c>
      <c r="B4378" s="32" t="s">
        <v>28</v>
      </c>
      <c r="C4378" s="17">
        <v>-18.97</v>
      </c>
      <c r="D4378" s="17">
        <v>117.62</v>
      </c>
      <c r="E4378" s="40" t="s">
        <v>29</v>
      </c>
      <c r="F4378" s="18">
        <v>-43.2</v>
      </c>
      <c r="G4378" s="17">
        <v>-39.1</v>
      </c>
      <c r="H4378" s="17">
        <v>-36.1</v>
      </c>
      <c r="I4378" s="17">
        <v>-31.8</v>
      </c>
      <c r="J4378" s="17">
        <v>-26.8</v>
      </c>
      <c r="K4378" s="30">
        <v>-22.4</v>
      </c>
      <c r="L4378" s="10">
        <f t="shared" si="1058"/>
        <v>-22.4</v>
      </c>
      <c r="M4378" s="52" t="str">
        <f t="shared" si="1060"/>
        <v>mid latitude</v>
      </c>
      <c r="N4378" s="83" t="s">
        <v>8</v>
      </c>
      <c r="O4378" s="34" t="s">
        <v>8</v>
      </c>
      <c r="P4378" s="34" t="s">
        <v>8</v>
      </c>
      <c r="Q4378" s="34" t="s">
        <v>8</v>
      </c>
      <c r="R4378" s="34" t="s">
        <v>8</v>
      </c>
      <c r="S4378" s="42" t="s">
        <v>8</v>
      </c>
      <c r="T4378" s="10">
        <v>0.17299999999999999</v>
      </c>
      <c r="U4378" s="11">
        <v>6.2E-2</v>
      </c>
      <c r="V4378" s="11">
        <v>7.0000000000000007E-2</v>
      </c>
      <c r="W4378" s="11">
        <v>3.5000000000000003E-2</v>
      </c>
      <c r="X4378" s="11">
        <v>0.624</v>
      </c>
      <c r="Y4378" s="12">
        <v>3.5999999999999997E-2</v>
      </c>
      <c r="Z4378" s="11">
        <f t="shared" si="1049"/>
        <v>0.69458128078817738</v>
      </c>
      <c r="AA4378" s="11">
        <f t="shared" si="1050"/>
        <v>-0.37761843113332644</v>
      </c>
      <c r="AB4378" s="11">
        <f t="shared" si="1057"/>
        <v>-0.15827692525783299</v>
      </c>
      <c r="AC4378" s="11">
        <f t="shared" si="1051"/>
        <v>21.410755898500465</v>
      </c>
      <c r="AD4378" s="9">
        <f t="shared" si="1052"/>
        <v>27.773858312364226</v>
      </c>
      <c r="AE4378" s="10">
        <v>21.444985887662298</v>
      </c>
      <c r="AF4378" s="11">
        <v>28.029212350148999</v>
      </c>
      <c r="AG4378" s="12">
        <v>35.2418238096595</v>
      </c>
      <c r="AH4378" s="10">
        <v>0.11799999999999999</v>
      </c>
      <c r="AI4378" s="11">
        <f t="shared" si="1047"/>
        <v>21.706398996235883</v>
      </c>
      <c r="AJ4378" s="11">
        <f t="shared" si="1048"/>
        <v>17.224880382775119</v>
      </c>
      <c r="AK4378" s="11">
        <f t="shared" si="1053"/>
        <v>0.20193470374848851</v>
      </c>
      <c r="AL4378" s="11">
        <f t="shared" si="1054"/>
        <v>2</v>
      </c>
      <c r="AM4378" s="11">
        <f t="shared" si="1055"/>
        <v>2.2216748768472909</v>
      </c>
      <c r="AN4378" s="3">
        <f t="shared" si="1059"/>
        <v>0.2772435897435897</v>
      </c>
      <c r="AO4378" s="3">
        <f t="shared" si="1056"/>
        <v>0.11217948717948718</v>
      </c>
      <c r="AP4378" s="3" t="s">
        <v>8</v>
      </c>
      <c r="AQ4378" s="124"/>
      <c r="AR4378" s="4"/>
      <c r="AS4378" s="3"/>
    </row>
    <row r="4379" spans="1:45" ht="15" customHeight="1">
      <c r="A4379" s="11">
        <v>2.4049999999999998</v>
      </c>
      <c r="B4379" s="32" t="s">
        <v>28</v>
      </c>
      <c r="C4379" s="17">
        <v>-18.97</v>
      </c>
      <c r="D4379" s="17">
        <v>117.62</v>
      </c>
      <c r="E4379" s="40" t="s">
        <v>29</v>
      </c>
      <c r="F4379" s="18">
        <v>-43.2</v>
      </c>
      <c r="G4379" s="17">
        <v>-39.1</v>
      </c>
      <c r="H4379" s="17">
        <v>-36.1</v>
      </c>
      <c r="I4379" s="17">
        <v>-31.8</v>
      </c>
      <c r="J4379" s="17">
        <v>-26.8</v>
      </c>
      <c r="K4379" s="30">
        <v>-22.4</v>
      </c>
      <c r="L4379" s="10">
        <f t="shared" si="1058"/>
        <v>-22.4</v>
      </c>
      <c r="M4379" s="52" t="str">
        <f t="shared" si="1060"/>
        <v>mid latitude</v>
      </c>
      <c r="N4379" s="83" t="s">
        <v>8</v>
      </c>
      <c r="O4379" s="34" t="s">
        <v>8</v>
      </c>
      <c r="P4379" s="34" t="s">
        <v>8</v>
      </c>
      <c r="Q4379" s="34" t="s">
        <v>8</v>
      </c>
      <c r="R4379" s="34" t="s">
        <v>8</v>
      </c>
      <c r="S4379" s="42" t="s">
        <v>8</v>
      </c>
      <c r="T4379" s="10">
        <v>0.18</v>
      </c>
      <c r="U4379" s="11">
        <v>6.6000000000000003E-2</v>
      </c>
      <c r="V4379" s="11">
        <v>7.4999999999999997E-2</v>
      </c>
      <c r="W4379" s="11">
        <v>3.7999999999999999E-2</v>
      </c>
      <c r="X4379" s="11">
        <v>0.60399999999999998</v>
      </c>
      <c r="Y4379" s="12">
        <v>3.6999999999999998E-2</v>
      </c>
      <c r="Z4379" s="11">
        <f t="shared" si="1049"/>
        <v>0.69444444444444431</v>
      </c>
      <c r="AA4379" s="11">
        <f t="shared" si="1050"/>
        <v>-0.37779176758819316</v>
      </c>
      <c r="AB4379" s="11">
        <f t="shared" si="1057"/>
        <v>-0.15836249209524975</v>
      </c>
      <c r="AC4379" s="11">
        <f t="shared" si="1051"/>
        <v>21.39905568779696</v>
      </c>
      <c r="AD4379" s="9">
        <f t="shared" si="1052"/>
        <v>27.768005540684918</v>
      </c>
      <c r="AE4379" s="10">
        <v>21.466842886303301</v>
      </c>
      <c r="AF4379" s="11">
        <v>28.0085766409115</v>
      </c>
      <c r="AG4379" s="12">
        <v>35.210837122851601</v>
      </c>
      <c r="AH4379" s="10">
        <v>0.16</v>
      </c>
      <c r="AI4379" s="11">
        <f t="shared" si="1047"/>
        <v>22.959183673469386</v>
      </c>
      <c r="AJ4379" s="11">
        <f t="shared" si="1048"/>
        <v>17.05069124423963</v>
      </c>
      <c r="AK4379" s="11">
        <f t="shared" si="1053"/>
        <v>0.21829268292682927</v>
      </c>
      <c r="AL4379" s="11">
        <f t="shared" si="1054"/>
        <v>1.9736842105263157</v>
      </c>
      <c r="AM4379" s="11">
        <f t="shared" si="1055"/>
        <v>2.2129629629629628</v>
      </c>
      <c r="AN4379" s="3">
        <f t="shared" si="1059"/>
        <v>0.29801324503311261</v>
      </c>
      <c r="AO4379" s="3">
        <f t="shared" si="1056"/>
        <v>0.12417218543046357</v>
      </c>
      <c r="AP4379" s="3" t="s">
        <v>8</v>
      </c>
      <c r="AQ4379" s="124"/>
      <c r="AR4379" s="4"/>
      <c r="AS4379" s="3"/>
    </row>
    <row r="4380" spans="1:45" ht="15" customHeight="1">
      <c r="A4380" s="11">
        <v>2.41</v>
      </c>
      <c r="B4380" s="32" t="s">
        <v>28</v>
      </c>
      <c r="C4380" s="17">
        <v>-18.97</v>
      </c>
      <c r="D4380" s="17">
        <v>117.62</v>
      </c>
      <c r="E4380" s="40" t="s">
        <v>29</v>
      </c>
      <c r="F4380" s="18">
        <v>-43.2</v>
      </c>
      <c r="G4380" s="17">
        <v>-39.1</v>
      </c>
      <c r="H4380" s="17">
        <v>-36.1</v>
      </c>
      <c r="I4380" s="17">
        <v>-31.8</v>
      </c>
      <c r="J4380" s="17">
        <v>-26.8</v>
      </c>
      <c r="K4380" s="30">
        <v>-22.4</v>
      </c>
      <c r="L4380" s="10">
        <f t="shared" si="1058"/>
        <v>-22.4</v>
      </c>
      <c r="M4380" s="52" t="str">
        <f t="shared" si="1060"/>
        <v>mid latitude</v>
      </c>
      <c r="N4380" s="83" t="s">
        <v>8</v>
      </c>
      <c r="O4380" s="34" t="s">
        <v>8</v>
      </c>
      <c r="P4380" s="34" t="s">
        <v>8</v>
      </c>
      <c r="Q4380" s="34" t="s">
        <v>8</v>
      </c>
      <c r="R4380" s="34" t="s">
        <v>8</v>
      </c>
      <c r="S4380" s="42" t="s">
        <v>8</v>
      </c>
      <c r="T4380" s="10">
        <v>0.17799999999999999</v>
      </c>
      <c r="U4380" s="11">
        <v>6.3E-2</v>
      </c>
      <c r="V4380" s="11">
        <v>7.0999999999999994E-2</v>
      </c>
      <c r="W4380" s="11">
        <v>3.5000000000000003E-2</v>
      </c>
      <c r="X4380" s="11">
        <v>0.61799999999999999</v>
      </c>
      <c r="Y4380" s="12">
        <v>3.5000000000000003E-2</v>
      </c>
      <c r="Z4380" s="11">
        <f t="shared" si="1049"/>
        <v>0.69117647058823528</v>
      </c>
      <c r="AA4380" s="11">
        <f t="shared" si="1050"/>
        <v>-0.37662835589459831</v>
      </c>
      <c r="AB4380" s="11">
        <f t="shared" si="1057"/>
        <v>-0.16041105477051887</v>
      </c>
      <c r="AC4380" s="11">
        <f t="shared" si="1051"/>
        <v>21.477585977114611</v>
      </c>
      <c r="AD4380" s="9">
        <f t="shared" si="1052"/>
        <v>27.62788385369651</v>
      </c>
      <c r="AE4380" s="10">
        <v>21.242850647574599</v>
      </c>
      <c r="AF4380" s="11">
        <v>27.826127846907301</v>
      </c>
      <c r="AG4380" s="12">
        <v>35.009136622330999</v>
      </c>
      <c r="AH4380" s="10">
        <v>0.14699999999999999</v>
      </c>
      <c r="AI4380" s="11">
        <f t="shared" si="1047"/>
        <v>22.361809045226128</v>
      </c>
      <c r="AJ4380" s="11">
        <f t="shared" si="1048"/>
        <v>16.431924882629108</v>
      </c>
      <c r="AK4380" s="11">
        <f t="shared" si="1053"/>
        <v>0.20559610705596107</v>
      </c>
      <c r="AL4380" s="11">
        <f t="shared" si="1054"/>
        <v>2.028571428571428</v>
      </c>
      <c r="AM4380" s="11">
        <f t="shared" si="1055"/>
        <v>2.2058823529411762</v>
      </c>
      <c r="AN4380" s="3">
        <f t="shared" si="1059"/>
        <v>0.28802588996763751</v>
      </c>
      <c r="AO4380" s="3">
        <f t="shared" si="1056"/>
        <v>0.11488673139158576</v>
      </c>
      <c r="AP4380" s="3" t="s">
        <v>8</v>
      </c>
      <c r="AQ4380" s="124"/>
      <c r="AR4380" s="4"/>
      <c r="AS4380" s="3"/>
    </row>
    <row r="4381" spans="1:45" ht="15" customHeight="1">
      <c r="A4381" s="11">
        <v>2.41</v>
      </c>
      <c r="B4381" s="32" t="s">
        <v>28</v>
      </c>
      <c r="C4381" s="17">
        <v>-18.97</v>
      </c>
      <c r="D4381" s="17">
        <v>117.62</v>
      </c>
      <c r="E4381" s="40" t="s">
        <v>29</v>
      </c>
      <c r="F4381" s="18">
        <v>-43.2</v>
      </c>
      <c r="G4381" s="17">
        <v>-39.1</v>
      </c>
      <c r="H4381" s="17">
        <v>-36.1</v>
      </c>
      <c r="I4381" s="17">
        <v>-31.8</v>
      </c>
      <c r="J4381" s="17">
        <v>-26.8</v>
      </c>
      <c r="K4381" s="30">
        <v>-22.4</v>
      </c>
      <c r="L4381" s="10">
        <f t="shared" si="1058"/>
        <v>-22.4</v>
      </c>
      <c r="M4381" s="52" t="str">
        <f t="shared" si="1060"/>
        <v>mid latitude</v>
      </c>
      <c r="N4381" s="83" t="s">
        <v>8</v>
      </c>
      <c r="O4381" s="34" t="s">
        <v>8</v>
      </c>
      <c r="P4381" s="34" t="s">
        <v>8</v>
      </c>
      <c r="Q4381" s="34" t="s">
        <v>8</v>
      </c>
      <c r="R4381" s="34" t="s">
        <v>8</v>
      </c>
      <c r="S4381" s="42" t="s">
        <v>8</v>
      </c>
      <c r="T4381" s="10">
        <v>0.186</v>
      </c>
      <c r="U4381" s="11">
        <v>6.3E-2</v>
      </c>
      <c r="V4381" s="11">
        <v>6.9000000000000006E-2</v>
      </c>
      <c r="W4381" s="11">
        <v>3.3000000000000002E-2</v>
      </c>
      <c r="X4381" s="11">
        <v>0.61799999999999999</v>
      </c>
      <c r="Y4381" s="12">
        <v>0.03</v>
      </c>
      <c r="Z4381" s="11">
        <f t="shared" si="1049"/>
        <v>0.67692307692307696</v>
      </c>
      <c r="AA4381" s="11">
        <f t="shared" si="1050"/>
        <v>-0.37863485347665093</v>
      </c>
      <c r="AB4381" s="11">
        <f t="shared" si="1057"/>
        <v>-0.16946068015666813</v>
      </c>
      <c r="AC4381" s="11">
        <f t="shared" si="1051"/>
        <v>21.342147390326062</v>
      </c>
      <c r="AD4381" s="9">
        <f t="shared" si="1052"/>
        <v>27.008889477283901</v>
      </c>
      <c r="AE4381" s="10">
        <v>20.396078384041701</v>
      </c>
      <c r="AF4381" s="11">
        <v>26.961399557338702</v>
      </c>
      <c r="AG4381" s="12">
        <v>33.984508501608403</v>
      </c>
      <c r="AH4381" s="10">
        <v>0.124</v>
      </c>
      <c r="AI4381" s="11">
        <f t="shared" si="1047"/>
        <v>23.134328358208954</v>
      </c>
      <c r="AJ4381" s="11">
        <f t="shared" si="1048"/>
        <v>13.888888888888889</v>
      </c>
      <c r="AK4381" s="11">
        <f t="shared" si="1053"/>
        <v>0.2029520295202952</v>
      </c>
      <c r="AL4381" s="11">
        <f t="shared" si="1054"/>
        <v>2.0909090909090908</v>
      </c>
      <c r="AM4381" s="11">
        <f t="shared" si="1055"/>
        <v>2.1538461538461542</v>
      </c>
      <c r="AN4381" s="3">
        <f t="shared" si="1059"/>
        <v>0.30097087378640774</v>
      </c>
      <c r="AO4381" s="3">
        <f t="shared" si="1056"/>
        <v>0.11165048543689321</v>
      </c>
      <c r="AP4381" s="3" t="s">
        <v>8</v>
      </c>
      <c r="AQ4381" s="124"/>
      <c r="AR4381" s="4"/>
      <c r="AS4381" s="3"/>
    </row>
    <row r="4382" spans="1:45" ht="15" customHeight="1">
      <c r="A4382" s="11">
        <v>2.4209999999999998</v>
      </c>
      <c r="B4382" s="32" t="s">
        <v>28</v>
      </c>
      <c r="C4382" s="17">
        <v>-18.97</v>
      </c>
      <c r="D4382" s="17">
        <v>117.62</v>
      </c>
      <c r="E4382" s="40" t="s">
        <v>29</v>
      </c>
      <c r="F4382" s="18">
        <v>-43.2</v>
      </c>
      <c r="G4382" s="17">
        <v>-39.1</v>
      </c>
      <c r="H4382" s="17">
        <v>-36.1</v>
      </c>
      <c r="I4382" s="17">
        <v>-31.8</v>
      </c>
      <c r="J4382" s="17">
        <v>-26.8</v>
      </c>
      <c r="K4382" s="30">
        <v>-22.4</v>
      </c>
      <c r="L4382" s="10">
        <f t="shared" si="1058"/>
        <v>-22.4</v>
      </c>
      <c r="M4382" s="52" t="str">
        <f t="shared" si="1060"/>
        <v>mid latitude</v>
      </c>
      <c r="N4382" s="83" t="s">
        <v>8</v>
      </c>
      <c r="O4382" s="34" t="s">
        <v>8</v>
      </c>
      <c r="P4382" s="34" t="s">
        <v>8</v>
      </c>
      <c r="Q4382" s="34" t="s">
        <v>8</v>
      </c>
      <c r="R4382" s="34" t="s">
        <v>8</v>
      </c>
      <c r="S4382" s="42" t="s">
        <v>8</v>
      </c>
      <c r="T4382" s="10">
        <v>0.17199999999999999</v>
      </c>
      <c r="U4382" s="11">
        <v>6.6000000000000003E-2</v>
      </c>
      <c r="V4382" s="11">
        <v>7.8E-2</v>
      </c>
      <c r="W4382" s="11">
        <v>3.7999999999999999E-2</v>
      </c>
      <c r="X4382" s="11">
        <v>0.60599999999999998</v>
      </c>
      <c r="Y4382" s="12">
        <v>0.04</v>
      </c>
      <c r="Z4382" s="11">
        <f t="shared" si="1049"/>
        <v>0.70270270270270263</v>
      </c>
      <c r="AA4382" s="11">
        <f t="shared" si="1050"/>
        <v>-0.36797678529459449</v>
      </c>
      <c r="AB4382" s="11">
        <f t="shared" si="1057"/>
        <v>-0.15322837609617707</v>
      </c>
      <c r="AC4382" s="11">
        <f t="shared" si="1051"/>
        <v>22.061566992614871</v>
      </c>
      <c r="AD4382" s="9">
        <f t="shared" si="1052"/>
        <v>28.119179075021489</v>
      </c>
      <c r="AE4382" s="10">
        <v>21.982713048273101</v>
      </c>
      <c r="AF4382" s="11">
        <v>28.548257280171502</v>
      </c>
      <c r="AG4382" s="12">
        <v>35.862132535592899</v>
      </c>
      <c r="AH4382" s="10">
        <v>0.126</v>
      </c>
      <c r="AI4382" s="11">
        <f t="shared" si="1047"/>
        <v>22.107969151670947</v>
      </c>
      <c r="AJ4382" s="11">
        <f t="shared" si="1048"/>
        <v>18.867924528301888</v>
      </c>
      <c r="AK4382" s="11">
        <f t="shared" si="1053"/>
        <v>0.21980676328502416</v>
      </c>
      <c r="AL4382" s="11">
        <f t="shared" si="1054"/>
        <v>2.0526315789473686</v>
      </c>
      <c r="AM4382" s="11">
        <f t="shared" si="1055"/>
        <v>2.2342342342342341</v>
      </c>
      <c r="AN4382" s="3">
        <f t="shared" si="1059"/>
        <v>0.28382838283828382</v>
      </c>
      <c r="AO4382" s="3">
        <f t="shared" si="1056"/>
        <v>0.12871287128712872</v>
      </c>
      <c r="AP4382" s="3" t="s">
        <v>8</v>
      </c>
      <c r="AQ4382" s="124"/>
      <c r="AR4382" s="4"/>
      <c r="AS4382" s="3"/>
    </row>
    <row r="4383" spans="1:45" ht="15" customHeight="1">
      <c r="A4383" s="11">
        <v>2.4279999999999999</v>
      </c>
      <c r="B4383" s="32" t="s">
        <v>28</v>
      </c>
      <c r="C4383" s="17">
        <v>-18.97</v>
      </c>
      <c r="D4383" s="17">
        <v>117.62</v>
      </c>
      <c r="E4383" s="40" t="s">
        <v>29</v>
      </c>
      <c r="F4383" s="18">
        <v>-43.2</v>
      </c>
      <c r="G4383" s="17">
        <v>-39.1</v>
      </c>
      <c r="H4383" s="17">
        <v>-36.1</v>
      </c>
      <c r="I4383" s="17">
        <v>-31.8</v>
      </c>
      <c r="J4383" s="17">
        <v>-26.8</v>
      </c>
      <c r="K4383" s="30">
        <v>-22.4</v>
      </c>
      <c r="L4383" s="10">
        <f t="shared" si="1058"/>
        <v>-22.4</v>
      </c>
      <c r="M4383" s="52" t="str">
        <f t="shared" si="1060"/>
        <v>mid latitude</v>
      </c>
      <c r="N4383" s="83" t="s">
        <v>8</v>
      </c>
      <c r="O4383" s="34" t="s">
        <v>8</v>
      </c>
      <c r="P4383" s="34" t="s">
        <v>8</v>
      </c>
      <c r="Q4383" s="34" t="s">
        <v>8</v>
      </c>
      <c r="R4383" s="34" t="s">
        <v>8</v>
      </c>
      <c r="S4383" s="42" t="s">
        <v>8</v>
      </c>
      <c r="T4383" s="10">
        <v>0.16</v>
      </c>
      <c r="U4383" s="11">
        <v>6.3E-2</v>
      </c>
      <c r="V4383" s="11">
        <v>7.4999999999999997E-2</v>
      </c>
      <c r="W4383" s="11">
        <v>3.6999999999999998E-2</v>
      </c>
      <c r="X4383" s="11">
        <v>0.623</v>
      </c>
      <c r="Y4383" s="12">
        <v>4.1000000000000002E-2</v>
      </c>
      <c r="Z4383" s="11">
        <f t="shared" si="1049"/>
        <v>0.70833333333333326</v>
      </c>
      <c r="AA4383" s="11">
        <f t="shared" si="1050"/>
        <v>-0.36797678529459449</v>
      </c>
      <c r="AB4383" s="11">
        <f t="shared" si="1057"/>
        <v>-0.14976232033333214</v>
      </c>
      <c r="AC4383" s="11">
        <f t="shared" si="1051"/>
        <v>22.061566992614871</v>
      </c>
      <c r="AD4383" s="9">
        <f t="shared" si="1052"/>
        <v>28.35625728920008</v>
      </c>
      <c r="AE4383" s="10">
        <v>22.255056723879399</v>
      </c>
      <c r="AF4383" s="11">
        <v>28.864197385631101</v>
      </c>
      <c r="AG4383" s="12">
        <v>36.263878465338301</v>
      </c>
      <c r="AH4383" s="10">
        <v>0.11700000000000001</v>
      </c>
      <c r="AI4383" s="11">
        <f t="shared" si="1047"/>
        <v>20.434227330779052</v>
      </c>
      <c r="AJ4383" s="11">
        <f t="shared" si="1048"/>
        <v>20.398009950248756</v>
      </c>
      <c r="AK4383" s="11">
        <f t="shared" si="1053"/>
        <v>0.20858164481525626</v>
      </c>
      <c r="AL4383" s="11">
        <f t="shared" si="1054"/>
        <v>2.0270270270270272</v>
      </c>
      <c r="AM4383" s="11">
        <f t="shared" si="1055"/>
        <v>2.2592592592592591</v>
      </c>
      <c r="AN4383" s="3">
        <f t="shared" si="1059"/>
        <v>0.25682182985553775</v>
      </c>
      <c r="AO4383" s="3">
        <f t="shared" si="1056"/>
        <v>0.1203852327447833</v>
      </c>
      <c r="AP4383" s="3" t="s">
        <v>8</v>
      </c>
      <c r="AQ4383" s="124"/>
      <c r="AR4383" s="4"/>
      <c r="AS4383" s="3"/>
    </row>
    <row r="4384" spans="1:45" ht="15" customHeight="1">
      <c r="A4384" s="11">
        <v>2.4340000000000002</v>
      </c>
      <c r="B4384" s="32" t="s">
        <v>28</v>
      </c>
      <c r="C4384" s="17">
        <v>-18.97</v>
      </c>
      <c r="D4384" s="17">
        <v>117.62</v>
      </c>
      <c r="E4384" s="40" t="s">
        <v>29</v>
      </c>
      <c r="F4384" s="18">
        <v>-43.2</v>
      </c>
      <c r="G4384" s="17">
        <v>-39.1</v>
      </c>
      <c r="H4384" s="17">
        <v>-36.1</v>
      </c>
      <c r="I4384" s="17">
        <v>-31.8</v>
      </c>
      <c r="J4384" s="17">
        <v>-26.8</v>
      </c>
      <c r="K4384" s="30">
        <v>-22.4</v>
      </c>
      <c r="L4384" s="10">
        <f t="shared" si="1058"/>
        <v>-22.4</v>
      </c>
      <c r="M4384" s="52" t="str">
        <f t="shared" si="1060"/>
        <v>mid latitude</v>
      </c>
      <c r="N4384" s="83" t="s">
        <v>8</v>
      </c>
      <c r="O4384" s="34" t="s">
        <v>8</v>
      </c>
      <c r="P4384" s="34" t="s">
        <v>8</v>
      </c>
      <c r="Q4384" s="34" t="s">
        <v>8</v>
      </c>
      <c r="R4384" s="34" t="s">
        <v>8</v>
      </c>
      <c r="S4384" s="42" t="s">
        <v>8</v>
      </c>
      <c r="T4384" s="10">
        <v>0.17499999999999999</v>
      </c>
      <c r="U4384" s="11">
        <v>6.4000000000000001E-2</v>
      </c>
      <c r="V4384" s="11">
        <v>7.4999999999999997E-2</v>
      </c>
      <c r="W4384" s="11">
        <v>3.6999999999999998E-2</v>
      </c>
      <c r="X4384" s="11">
        <v>0.60899999999999999</v>
      </c>
      <c r="Y4384" s="12">
        <v>4.1000000000000002E-2</v>
      </c>
      <c r="Z4384" s="11">
        <f t="shared" si="1049"/>
        <v>0.70506912442396308</v>
      </c>
      <c r="AA4384" s="11">
        <f t="shared" si="1050"/>
        <v>-0.37045140442244984</v>
      </c>
      <c r="AB4384" s="11">
        <f t="shared" si="1057"/>
        <v>-0.15176830303093075</v>
      </c>
      <c r="AC4384" s="11">
        <f t="shared" si="1051"/>
        <v>21.894530201484635</v>
      </c>
      <c r="AD4384" s="9">
        <f t="shared" si="1052"/>
        <v>28.219048072684338</v>
      </c>
      <c r="AE4384" s="10">
        <v>22.106544994921101</v>
      </c>
      <c r="AF4384" s="11">
        <v>28.695277198965702</v>
      </c>
      <c r="AG4384" s="12">
        <v>36.096681464843897</v>
      </c>
      <c r="AH4384" s="10">
        <v>0.127</v>
      </c>
      <c r="AI4384" s="11">
        <f t="shared" si="1047"/>
        <v>22.321428571428569</v>
      </c>
      <c r="AJ4384" s="11">
        <f t="shared" si="1048"/>
        <v>18.981481481481481</v>
      </c>
      <c r="AK4384" s="11">
        <f t="shared" si="1053"/>
        <v>0.21307506053268765</v>
      </c>
      <c r="AL4384" s="11">
        <f t="shared" si="1054"/>
        <v>2.0270270270270272</v>
      </c>
      <c r="AM4384" s="11">
        <f t="shared" si="1055"/>
        <v>2.2534562211981566</v>
      </c>
      <c r="AN4384" s="3">
        <f t="shared" si="1059"/>
        <v>0.28735632183908044</v>
      </c>
      <c r="AO4384" s="3">
        <f t="shared" si="1056"/>
        <v>0.12315270935960591</v>
      </c>
      <c r="AP4384" s="3" t="s">
        <v>8</v>
      </c>
      <c r="AQ4384" s="124"/>
      <c r="AR4384" s="4"/>
      <c r="AS4384" s="3"/>
    </row>
    <row r="4385" spans="1:45" ht="15" customHeight="1">
      <c r="A4385" s="11">
        <v>2.44</v>
      </c>
      <c r="B4385" s="32" t="s">
        <v>28</v>
      </c>
      <c r="C4385" s="17">
        <v>-18.97</v>
      </c>
      <c r="D4385" s="17">
        <v>117.62</v>
      </c>
      <c r="E4385" s="40" t="s">
        <v>29</v>
      </c>
      <c r="F4385" s="18">
        <v>-43.2</v>
      </c>
      <c r="G4385" s="17">
        <v>-39.1</v>
      </c>
      <c r="H4385" s="17">
        <v>-36.1</v>
      </c>
      <c r="I4385" s="17">
        <v>-31.8</v>
      </c>
      <c r="J4385" s="17">
        <v>-26.8</v>
      </c>
      <c r="K4385" s="30">
        <v>-22.4</v>
      </c>
      <c r="L4385" s="10">
        <f t="shared" si="1058"/>
        <v>-22.4</v>
      </c>
      <c r="M4385" s="52" t="str">
        <f t="shared" si="1060"/>
        <v>mid latitude</v>
      </c>
      <c r="N4385" s="83" t="s">
        <v>8</v>
      </c>
      <c r="O4385" s="34" t="s">
        <v>8</v>
      </c>
      <c r="P4385" s="34" t="s">
        <v>8</v>
      </c>
      <c r="Q4385" s="34" t="s">
        <v>8</v>
      </c>
      <c r="R4385" s="34" t="s">
        <v>8</v>
      </c>
      <c r="S4385" s="42" t="s">
        <v>8</v>
      </c>
      <c r="T4385" s="10">
        <v>0.185</v>
      </c>
      <c r="U4385" s="11">
        <v>6.5000000000000002E-2</v>
      </c>
      <c r="V4385" s="11">
        <v>7.0999999999999994E-2</v>
      </c>
      <c r="W4385" s="11">
        <v>3.5000000000000003E-2</v>
      </c>
      <c r="X4385" s="11">
        <v>0.60699999999999998</v>
      </c>
      <c r="Y4385" s="12">
        <v>3.5999999999999997E-2</v>
      </c>
      <c r="Z4385" s="11">
        <f t="shared" si="1049"/>
        <v>0.68599033816425103</v>
      </c>
      <c r="AA4385" s="11">
        <f t="shared" si="1050"/>
        <v>-0.38173776167307866</v>
      </c>
      <c r="AB4385" s="11">
        <f t="shared" si="1057"/>
        <v>-0.16368200107386138</v>
      </c>
      <c r="AC4385" s="11">
        <f t="shared" si="1051"/>
        <v>21.13270108706719</v>
      </c>
      <c r="AD4385" s="9">
        <f t="shared" si="1052"/>
        <v>27.40415112654788</v>
      </c>
      <c r="AE4385" s="10">
        <v>20.965652141775301</v>
      </c>
      <c r="AF4385" s="11">
        <v>27.5482268395833</v>
      </c>
      <c r="AG4385" s="12">
        <v>34.665692149277099</v>
      </c>
      <c r="AH4385" s="10">
        <v>0.13500000000000001</v>
      </c>
      <c r="AI4385" s="11">
        <f t="shared" si="1047"/>
        <v>23.358585858585855</v>
      </c>
      <c r="AJ4385" s="11">
        <f t="shared" si="1048"/>
        <v>16.289592760180994</v>
      </c>
      <c r="AK4385" s="11">
        <f t="shared" si="1053"/>
        <v>0.21007371007371006</v>
      </c>
      <c r="AL4385" s="11">
        <f t="shared" si="1054"/>
        <v>2.028571428571428</v>
      </c>
      <c r="AM4385" s="11">
        <f t="shared" si="1055"/>
        <v>2.2028985507246372</v>
      </c>
      <c r="AN4385" s="3">
        <f t="shared" si="1059"/>
        <v>0.30477759472817134</v>
      </c>
      <c r="AO4385" s="3">
        <f t="shared" si="1056"/>
        <v>0.11696869851729819</v>
      </c>
      <c r="AP4385" s="3" t="s">
        <v>8</v>
      </c>
      <c r="AQ4385" s="124"/>
      <c r="AR4385" s="4"/>
      <c r="AS4385" s="3"/>
    </row>
    <row r="4386" spans="1:45" ht="15" customHeight="1">
      <c r="A4386" s="11">
        <v>2.4449999999999998</v>
      </c>
      <c r="B4386" s="32" t="s">
        <v>28</v>
      </c>
      <c r="C4386" s="17">
        <v>-18.97</v>
      </c>
      <c r="D4386" s="17">
        <v>117.62</v>
      </c>
      <c r="E4386" s="40" t="s">
        <v>29</v>
      </c>
      <c r="F4386" s="18">
        <v>-43.2</v>
      </c>
      <c r="G4386" s="17">
        <v>-39.1</v>
      </c>
      <c r="H4386" s="17">
        <v>-36.1</v>
      </c>
      <c r="I4386" s="17">
        <v>-31.8</v>
      </c>
      <c r="J4386" s="17">
        <v>-26.8</v>
      </c>
      <c r="K4386" s="30">
        <v>-22.4</v>
      </c>
      <c r="L4386" s="10">
        <f t="shared" si="1058"/>
        <v>-22.4</v>
      </c>
      <c r="M4386" s="52" t="str">
        <f t="shared" si="1060"/>
        <v>mid latitude</v>
      </c>
      <c r="N4386" s="83" t="s">
        <v>8</v>
      </c>
      <c r="O4386" s="34" t="s">
        <v>8</v>
      </c>
      <c r="P4386" s="34" t="s">
        <v>8</v>
      </c>
      <c r="Q4386" s="34" t="s">
        <v>8</v>
      </c>
      <c r="R4386" s="34" t="s">
        <v>8</v>
      </c>
      <c r="S4386" s="42" t="s">
        <v>8</v>
      </c>
      <c r="T4386" s="10">
        <v>0.187</v>
      </c>
      <c r="U4386" s="11">
        <v>6.5000000000000002E-2</v>
      </c>
      <c r="V4386" s="11">
        <v>7.0999999999999994E-2</v>
      </c>
      <c r="W4386" s="11">
        <v>3.5999999999999997E-2</v>
      </c>
      <c r="X4386" s="11">
        <v>0.60799999999999998</v>
      </c>
      <c r="Y4386" s="12">
        <v>3.4000000000000002E-2</v>
      </c>
      <c r="Z4386" s="11">
        <f t="shared" si="1049"/>
        <v>0.68446601941747565</v>
      </c>
      <c r="AA4386" s="11">
        <f t="shared" si="1050"/>
        <v>-0.38427009818847369</v>
      </c>
      <c r="AB4386" s="11">
        <f t="shared" si="1057"/>
        <v>-0.16464810771377356</v>
      </c>
      <c r="AC4386" s="11">
        <f t="shared" si="1051"/>
        <v>20.961768372278026</v>
      </c>
      <c r="AD4386" s="9">
        <f t="shared" si="1052"/>
        <v>27.338069432377889</v>
      </c>
      <c r="AE4386" s="10">
        <v>20.916516184588701</v>
      </c>
      <c r="AF4386" s="11">
        <v>27.4224132750123</v>
      </c>
      <c r="AG4386" s="12">
        <v>34.462006535212403</v>
      </c>
      <c r="AH4386" s="10">
        <v>0.122</v>
      </c>
      <c r="AI4386" s="11">
        <f t="shared" si="1047"/>
        <v>23.522012578616355</v>
      </c>
      <c r="AJ4386" s="11">
        <f t="shared" si="1048"/>
        <v>15.384615384615385</v>
      </c>
      <c r="AK4386" s="11">
        <f t="shared" si="1053"/>
        <v>0.2113022113022113</v>
      </c>
      <c r="AL4386" s="11">
        <f t="shared" si="1054"/>
        <v>1.9722222222222221</v>
      </c>
      <c r="AM4386" s="11">
        <f t="shared" si="1055"/>
        <v>2.1893203883495143</v>
      </c>
      <c r="AN4386" s="3">
        <f t="shared" si="1059"/>
        <v>0.30756578947368424</v>
      </c>
      <c r="AO4386" s="3">
        <f t="shared" si="1056"/>
        <v>0.11677631578947367</v>
      </c>
      <c r="AP4386" s="3" t="s">
        <v>8</v>
      </c>
      <c r="AQ4386" s="124"/>
      <c r="AR4386" s="4"/>
      <c r="AS4386" s="3"/>
    </row>
    <row r="4387" spans="1:45" ht="15" customHeight="1">
      <c r="A4387" s="11">
        <v>2.4489999999999998</v>
      </c>
      <c r="B4387" s="32" t="s">
        <v>28</v>
      </c>
      <c r="C4387" s="17">
        <v>-18.97</v>
      </c>
      <c r="D4387" s="17">
        <v>117.62</v>
      </c>
      <c r="E4387" s="40" t="s">
        <v>29</v>
      </c>
      <c r="F4387" s="18">
        <v>-43.2</v>
      </c>
      <c r="G4387" s="17">
        <v>-39.1</v>
      </c>
      <c r="H4387" s="17">
        <v>-36.1</v>
      </c>
      <c r="I4387" s="17">
        <v>-31.8</v>
      </c>
      <c r="J4387" s="17">
        <v>-26.8</v>
      </c>
      <c r="K4387" s="30">
        <v>-22.4</v>
      </c>
      <c r="L4387" s="10">
        <f t="shared" si="1058"/>
        <v>-22.4</v>
      </c>
      <c r="M4387" s="52" t="str">
        <f t="shared" si="1060"/>
        <v>mid latitude</v>
      </c>
      <c r="N4387" s="83" t="s">
        <v>8</v>
      </c>
      <c r="O4387" s="34" t="s">
        <v>8</v>
      </c>
      <c r="P4387" s="34" t="s">
        <v>8</v>
      </c>
      <c r="Q4387" s="34" t="s">
        <v>8</v>
      </c>
      <c r="R4387" s="34" t="s">
        <v>8</v>
      </c>
      <c r="S4387" s="42" t="s">
        <v>8</v>
      </c>
      <c r="T4387" s="10">
        <v>0.17699999999999999</v>
      </c>
      <c r="U4387" s="11">
        <v>6.4000000000000001E-2</v>
      </c>
      <c r="V4387" s="11">
        <v>7.0999999999999994E-2</v>
      </c>
      <c r="W4387" s="11">
        <v>3.5000000000000003E-2</v>
      </c>
      <c r="X4387" s="11">
        <v>0.61799999999999999</v>
      </c>
      <c r="Y4387" s="12">
        <v>3.5999999999999997E-2</v>
      </c>
      <c r="Z4387" s="11">
        <f t="shared" si="1049"/>
        <v>0.68932038834951448</v>
      </c>
      <c r="AA4387" s="11">
        <f t="shared" si="1050"/>
        <v>-0.3791905726591987</v>
      </c>
      <c r="AB4387" s="11">
        <f t="shared" si="1057"/>
        <v>-0.16157887598609696</v>
      </c>
      <c r="AC4387" s="11">
        <f t="shared" si="1051"/>
        <v>21.304636345504086</v>
      </c>
      <c r="AD4387" s="9">
        <f t="shared" si="1052"/>
        <v>27.54800488255097</v>
      </c>
      <c r="AE4387" s="10">
        <v>21.188563603006301</v>
      </c>
      <c r="AF4387" s="11">
        <v>27.704345219048601</v>
      </c>
      <c r="AG4387" s="12">
        <v>34.871734715665099</v>
      </c>
      <c r="AH4387" s="10">
        <v>0.13300000000000001</v>
      </c>
      <c r="AI4387" s="11">
        <f t="shared" ref="AI4387:AI4450" si="1061">((T4387)/(T4387+X4387))*100</f>
        <v>22.264150943396228</v>
      </c>
      <c r="AJ4387" s="11">
        <f t="shared" ref="AJ4387:AJ4450" si="1062">((Y4387)/(T4387+Y4387))*100</f>
        <v>16.901408450704224</v>
      </c>
      <c r="AK4387" s="11">
        <f t="shared" si="1053"/>
        <v>0.20631067961165048</v>
      </c>
      <c r="AL4387" s="11">
        <f t="shared" si="1054"/>
        <v>2.028571428571428</v>
      </c>
      <c r="AM4387" s="11">
        <f t="shared" si="1055"/>
        <v>2.2087378640776696</v>
      </c>
      <c r="AN4387" s="3">
        <f t="shared" si="1059"/>
        <v>0.28640776699029125</v>
      </c>
      <c r="AO4387" s="3">
        <f t="shared" si="1056"/>
        <v>0.11488673139158576</v>
      </c>
      <c r="AP4387" s="3" t="s">
        <v>8</v>
      </c>
      <c r="AQ4387" s="124"/>
      <c r="AR4387" s="4"/>
      <c r="AS4387" s="3"/>
    </row>
    <row r="4388" spans="1:45" ht="15" customHeight="1">
      <c r="A4388" s="11">
        <v>2.4510000000000001</v>
      </c>
      <c r="B4388" s="32" t="s">
        <v>28</v>
      </c>
      <c r="C4388" s="17">
        <v>-18.97</v>
      </c>
      <c r="D4388" s="17">
        <v>117.62</v>
      </c>
      <c r="E4388" s="40" t="s">
        <v>29</v>
      </c>
      <c r="F4388" s="18">
        <v>-43.2</v>
      </c>
      <c r="G4388" s="17">
        <v>-39.1</v>
      </c>
      <c r="H4388" s="17">
        <v>-36.1</v>
      </c>
      <c r="I4388" s="17">
        <v>-31.8</v>
      </c>
      <c r="J4388" s="17">
        <v>-26.8</v>
      </c>
      <c r="K4388" s="30">
        <v>-22.4</v>
      </c>
      <c r="L4388" s="10">
        <f t="shared" si="1058"/>
        <v>-22.4</v>
      </c>
      <c r="M4388" s="52" t="str">
        <f t="shared" si="1060"/>
        <v>mid latitude</v>
      </c>
      <c r="N4388" s="83" t="s">
        <v>8</v>
      </c>
      <c r="O4388" s="34" t="s">
        <v>8</v>
      </c>
      <c r="P4388" s="34" t="s">
        <v>8</v>
      </c>
      <c r="Q4388" s="34" t="s">
        <v>8</v>
      </c>
      <c r="R4388" s="34" t="s">
        <v>8</v>
      </c>
      <c r="S4388" s="42" t="s">
        <v>8</v>
      </c>
      <c r="T4388" s="10">
        <v>0.16800000000000001</v>
      </c>
      <c r="U4388" s="11">
        <v>6.2E-2</v>
      </c>
      <c r="V4388" s="11">
        <v>7.0999999999999994E-2</v>
      </c>
      <c r="W4388" s="11">
        <v>3.5999999999999997E-2</v>
      </c>
      <c r="X4388" s="11">
        <v>0.627</v>
      </c>
      <c r="Y4388" s="12">
        <v>3.5999999999999997E-2</v>
      </c>
      <c r="Z4388" s="11">
        <f t="shared" si="1049"/>
        <v>0.69756097560975594</v>
      </c>
      <c r="AA4388" s="11">
        <f t="shared" si="1050"/>
        <v>-0.37662835589459831</v>
      </c>
      <c r="AB4388" s="11">
        <f t="shared" si="1057"/>
        <v>-0.15641782359069259</v>
      </c>
      <c r="AC4388" s="11">
        <f t="shared" si="1051"/>
        <v>21.477585977114611</v>
      </c>
      <c r="AD4388" s="9">
        <f t="shared" si="1052"/>
        <v>27.901020866396628</v>
      </c>
      <c r="AE4388" s="10">
        <v>21.627592359547101</v>
      </c>
      <c r="AF4388" s="11">
        <v>28.205297441438098</v>
      </c>
      <c r="AG4388" s="12">
        <v>35.461951077490902</v>
      </c>
      <c r="AH4388" s="10">
        <v>0.128</v>
      </c>
      <c r="AI4388" s="11">
        <f t="shared" si="1061"/>
        <v>21.132075471698116</v>
      </c>
      <c r="AJ4388" s="11">
        <f t="shared" si="1062"/>
        <v>17.647058823529409</v>
      </c>
      <c r="AK4388" s="11">
        <f t="shared" si="1053"/>
        <v>0.203125</v>
      </c>
      <c r="AL4388" s="11">
        <f t="shared" si="1054"/>
        <v>1.9722222222222221</v>
      </c>
      <c r="AM4388" s="11">
        <f t="shared" si="1055"/>
        <v>2.2243902439024388</v>
      </c>
      <c r="AN4388" s="3">
        <f t="shared" si="1059"/>
        <v>0.26794258373205743</v>
      </c>
      <c r="AO4388" s="3">
        <f t="shared" si="1056"/>
        <v>0.11323763955342901</v>
      </c>
      <c r="AP4388" s="3" t="s">
        <v>8</v>
      </c>
      <c r="AQ4388" s="124"/>
      <c r="AR4388" s="4"/>
      <c r="AS4388" s="3"/>
    </row>
    <row r="4389" spans="1:45" ht="15" customHeight="1">
      <c r="A4389" s="11">
        <v>2.4569999999999999</v>
      </c>
      <c r="B4389" s="32" t="s">
        <v>28</v>
      </c>
      <c r="C4389" s="17">
        <v>-18.97</v>
      </c>
      <c r="D4389" s="17">
        <v>117.62</v>
      </c>
      <c r="E4389" s="40" t="s">
        <v>29</v>
      </c>
      <c r="F4389" s="18">
        <v>-43.2</v>
      </c>
      <c r="G4389" s="17">
        <v>-39.1</v>
      </c>
      <c r="H4389" s="17">
        <v>-36.1</v>
      </c>
      <c r="I4389" s="17">
        <v>-31.8</v>
      </c>
      <c r="J4389" s="17">
        <v>-26.8</v>
      </c>
      <c r="K4389" s="30">
        <v>-22.4</v>
      </c>
      <c r="L4389" s="10">
        <f t="shared" si="1058"/>
        <v>-22.4</v>
      </c>
      <c r="M4389" s="52" t="str">
        <f t="shared" si="1060"/>
        <v>mid latitude</v>
      </c>
      <c r="N4389" s="83" t="s">
        <v>8</v>
      </c>
      <c r="O4389" s="34" t="s">
        <v>8</v>
      </c>
      <c r="P4389" s="34" t="s">
        <v>8</v>
      </c>
      <c r="Q4389" s="34" t="s">
        <v>8</v>
      </c>
      <c r="R4389" s="34" t="s">
        <v>8</v>
      </c>
      <c r="S4389" s="42" t="s">
        <v>8</v>
      </c>
      <c r="T4389" s="10">
        <v>0.16900000000000001</v>
      </c>
      <c r="U4389" s="11">
        <v>6.0999999999999999E-2</v>
      </c>
      <c r="V4389" s="11">
        <v>7.0999999999999994E-2</v>
      </c>
      <c r="W4389" s="11">
        <v>3.5000000000000003E-2</v>
      </c>
      <c r="X4389" s="11">
        <v>0.627</v>
      </c>
      <c r="Y4389" s="12">
        <v>3.6999999999999998E-2</v>
      </c>
      <c r="Z4389" s="11">
        <f t="shared" si="1049"/>
        <v>0.70098039215686259</v>
      </c>
      <c r="AA4389" s="11">
        <f t="shared" si="1050"/>
        <v>-0.37145812242850801</v>
      </c>
      <c r="AB4389" s="11">
        <f t="shared" si="1057"/>
        <v>-0.15429412996083705</v>
      </c>
      <c r="AC4389" s="11">
        <f t="shared" si="1051"/>
        <v>21.826576736075708</v>
      </c>
      <c r="AD4389" s="9">
        <f t="shared" si="1052"/>
        <v>28.046281510678746</v>
      </c>
      <c r="AE4389" s="10">
        <v>21.873864401832002</v>
      </c>
      <c r="AF4389" s="11">
        <v>28.433387946351399</v>
      </c>
      <c r="AG4389" s="12">
        <v>35.723192014306697</v>
      </c>
      <c r="AH4389" s="10">
        <v>0.122</v>
      </c>
      <c r="AI4389" s="11">
        <f t="shared" si="1061"/>
        <v>21.231155778894472</v>
      </c>
      <c r="AJ4389" s="11">
        <f t="shared" si="1062"/>
        <v>17.961165048543688</v>
      </c>
      <c r="AK4389" s="11">
        <f t="shared" si="1053"/>
        <v>0.2009626955475331</v>
      </c>
      <c r="AL4389" s="11">
        <f t="shared" si="1054"/>
        <v>2.028571428571428</v>
      </c>
      <c r="AM4389" s="11">
        <f t="shared" si="1055"/>
        <v>2.2352941176470584</v>
      </c>
      <c r="AN4389" s="3">
        <f t="shared" si="1059"/>
        <v>0.26953748006379585</v>
      </c>
      <c r="AO4389" s="3">
        <f t="shared" si="1056"/>
        <v>0.11323763955342901</v>
      </c>
      <c r="AP4389" s="3" t="s">
        <v>8</v>
      </c>
      <c r="AQ4389" s="124"/>
      <c r="AR4389" s="4"/>
      <c r="AS4389" s="3"/>
    </row>
    <row r="4390" spans="1:45" ht="15" customHeight="1">
      <c r="A4390" s="11">
        <v>2.4630000000000001</v>
      </c>
      <c r="B4390" s="32" t="s">
        <v>28</v>
      </c>
      <c r="C4390" s="17">
        <v>-18.97</v>
      </c>
      <c r="D4390" s="17">
        <v>117.62</v>
      </c>
      <c r="E4390" s="40" t="s">
        <v>29</v>
      </c>
      <c r="F4390" s="18">
        <v>-43.2</v>
      </c>
      <c r="G4390" s="17">
        <v>-39.1</v>
      </c>
      <c r="H4390" s="17">
        <v>-36.1</v>
      </c>
      <c r="I4390" s="17">
        <v>-31.8</v>
      </c>
      <c r="J4390" s="17">
        <v>-26.8</v>
      </c>
      <c r="K4390" s="30">
        <v>-22.4</v>
      </c>
      <c r="L4390" s="10">
        <f t="shared" si="1058"/>
        <v>-22.4</v>
      </c>
      <c r="M4390" s="52" t="str">
        <f t="shared" si="1060"/>
        <v>mid latitude</v>
      </c>
      <c r="N4390" s="83" t="s">
        <v>8</v>
      </c>
      <c r="O4390" s="34" t="s">
        <v>8</v>
      </c>
      <c r="P4390" s="34" t="s">
        <v>8</v>
      </c>
      <c r="Q4390" s="34" t="s">
        <v>8</v>
      </c>
      <c r="R4390" s="34" t="s">
        <v>8</v>
      </c>
      <c r="S4390" s="42" t="s">
        <v>8</v>
      </c>
      <c r="T4390" s="10">
        <v>0.17499999999999999</v>
      </c>
      <c r="U4390" s="11">
        <v>6.3E-2</v>
      </c>
      <c r="V4390" s="11">
        <v>7.3999999999999996E-2</v>
      </c>
      <c r="W4390" s="11">
        <v>3.5999999999999997E-2</v>
      </c>
      <c r="X4390" s="11">
        <v>0.61299999999999999</v>
      </c>
      <c r="Y4390" s="12">
        <v>3.7999999999999999E-2</v>
      </c>
      <c r="Z4390" s="11">
        <f t="shared" si="1049"/>
        <v>0.70142180094786721</v>
      </c>
      <c r="AA4390" s="11">
        <f t="shared" si="1050"/>
        <v>-0.36881438339781925</v>
      </c>
      <c r="AB4390" s="11">
        <f t="shared" si="1057"/>
        <v>-0.15402073990273532</v>
      </c>
      <c r="AC4390" s="11">
        <f t="shared" si="1051"/>
        <v>22.005029120647201</v>
      </c>
      <c r="AD4390" s="9">
        <f t="shared" si="1052"/>
        <v>28.064981390652903</v>
      </c>
      <c r="AE4390" s="10">
        <v>21.830261834913198</v>
      </c>
      <c r="AF4390" s="11">
        <v>28.460679628937399</v>
      </c>
      <c r="AG4390" s="12">
        <v>35.791795763830102</v>
      </c>
      <c r="AH4390" s="10">
        <v>0.128</v>
      </c>
      <c r="AI4390" s="11">
        <f t="shared" si="1061"/>
        <v>22.208121827411166</v>
      </c>
      <c r="AJ4390" s="11">
        <f t="shared" si="1062"/>
        <v>17.84037558685446</v>
      </c>
      <c r="AK4390" s="11">
        <f t="shared" si="1053"/>
        <v>0.2099514563106796</v>
      </c>
      <c r="AL4390" s="11">
        <f t="shared" si="1054"/>
        <v>2.0555555555555558</v>
      </c>
      <c r="AM4390" s="11">
        <f t="shared" si="1055"/>
        <v>2.2322274881516586</v>
      </c>
      <c r="AN4390" s="3">
        <f t="shared" si="1059"/>
        <v>0.28548123980424145</v>
      </c>
      <c r="AO4390" s="3">
        <f t="shared" si="1056"/>
        <v>0.12071778140293637</v>
      </c>
      <c r="AP4390" s="3" t="s">
        <v>8</v>
      </c>
      <c r="AQ4390" s="124"/>
      <c r="AR4390" s="4"/>
      <c r="AS4390" s="3"/>
    </row>
    <row r="4391" spans="1:45" ht="15" customHeight="1">
      <c r="A4391" s="11">
        <v>2.4700000000000002</v>
      </c>
      <c r="B4391" s="32" t="s">
        <v>28</v>
      </c>
      <c r="C4391" s="17">
        <v>-18.97</v>
      </c>
      <c r="D4391" s="17">
        <v>117.62</v>
      </c>
      <c r="E4391" s="40" t="s">
        <v>29</v>
      </c>
      <c r="F4391" s="18">
        <v>-43.2</v>
      </c>
      <c r="G4391" s="17">
        <v>-39.1</v>
      </c>
      <c r="H4391" s="17">
        <v>-36.1</v>
      </c>
      <c r="I4391" s="17">
        <v>-31.8</v>
      </c>
      <c r="J4391" s="17">
        <v>-26.8</v>
      </c>
      <c r="K4391" s="30">
        <v>-22.4</v>
      </c>
      <c r="L4391" s="10">
        <f t="shared" si="1058"/>
        <v>-22.4</v>
      </c>
      <c r="M4391" s="52" t="str">
        <f t="shared" si="1060"/>
        <v>mid latitude</v>
      </c>
      <c r="N4391" s="83" t="s">
        <v>8</v>
      </c>
      <c r="O4391" s="34" t="s">
        <v>8</v>
      </c>
      <c r="P4391" s="34" t="s">
        <v>8</v>
      </c>
      <c r="Q4391" s="34" t="s">
        <v>8</v>
      </c>
      <c r="R4391" s="34" t="s">
        <v>8</v>
      </c>
      <c r="S4391" s="42" t="s">
        <v>8</v>
      </c>
      <c r="T4391" s="10">
        <v>0.16300000000000001</v>
      </c>
      <c r="U4391" s="11">
        <v>5.8999999999999997E-2</v>
      </c>
      <c r="V4391" s="11">
        <v>7.1999999999999995E-2</v>
      </c>
      <c r="W4391" s="11">
        <v>3.5999999999999997E-2</v>
      </c>
      <c r="X4391" s="11">
        <v>0.63</v>
      </c>
      <c r="Y4391" s="12">
        <v>3.9E-2</v>
      </c>
      <c r="Z4391" s="11">
        <f t="shared" si="1049"/>
        <v>0.71359223300970864</v>
      </c>
      <c r="AA4391" s="11">
        <f t="shared" si="1050"/>
        <v>-0.36538397471631484</v>
      </c>
      <c r="AB4391" s="11">
        <f t="shared" si="1057"/>
        <v>-0.14654988562097737</v>
      </c>
      <c r="AC4391" s="11">
        <f t="shared" si="1051"/>
        <v>22.236581706648746</v>
      </c>
      <c r="AD4391" s="9">
        <f t="shared" si="1052"/>
        <v>28.575987823525146</v>
      </c>
      <c r="AE4391" s="10">
        <v>22.563432583942401</v>
      </c>
      <c r="AF4391" s="11">
        <v>29.169841644269098</v>
      </c>
      <c r="AG4391" s="12">
        <v>36.710215224076698</v>
      </c>
      <c r="AH4391" s="10">
        <v>0.121</v>
      </c>
      <c r="AI4391" s="11">
        <f t="shared" si="1061"/>
        <v>20.554854981084489</v>
      </c>
      <c r="AJ4391" s="11">
        <f t="shared" si="1062"/>
        <v>19.306930693069305</v>
      </c>
      <c r="AK4391" s="11">
        <f t="shared" si="1053"/>
        <v>0.19976076555023922</v>
      </c>
      <c r="AL4391" s="11">
        <f t="shared" si="1054"/>
        <v>2</v>
      </c>
      <c r="AM4391" s="11">
        <f t="shared" si="1055"/>
        <v>2.2669902912621356</v>
      </c>
      <c r="AN4391" s="3">
        <f t="shared" si="1059"/>
        <v>0.25873015873015875</v>
      </c>
      <c r="AO4391" s="3">
        <f t="shared" si="1056"/>
        <v>0.11428571428571428</v>
      </c>
      <c r="AP4391" s="3" t="s">
        <v>8</v>
      </c>
      <c r="AQ4391" s="124"/>
      <c r="AR4391" s="4"/>
      <c r="AS4391" s="3"/>
    </row>
    <row r="4392" spans="1:45" ht="15" customHeight="1">
      <c r="A4392" s="11">
        <v>2.4750000000000001</v>
      </c>
      <c r="B4392" s="32" t="s">
        <v>28</v>
      </c>
      <c r="C4392" s="17">
        <v>-18.97</v>
      </c>
      <c r="D4392" s="17">
        <v>117.62</v>
      </c>
      <c r="E4392" s="40" t="s">
        <v>29</v>
      </c>
      <c r="F4392" s="18">
        <v>-43.2</v>
      </c>
      <c r="G4392" s="17">
        <v>-39.1</v>
      </c>
      <c r="H4392" s="17">
        <v>-36.1</v>
      </c>
      <c r="I4392" s="17">
        <v>-31.8</v>
      </c>
      <c r="J4392" s="17">
        <v>-26.8</v>
      </c>
      <c r="K4392" s="30">
        <v>-22.4</v>
      </c>
      <c r="L4392" s="10">
        <f t="shared" si="1058"/>
        <v>-22.4</v>
      </c>
      <c r="M4392" s="52" t="str">
        <f t="shared" si="1060"/>
        <v>mid latitude</v>
      </c>
      <c r="N4392" s="83" t="s">
        <v>8</v>
      </c>
      <c r="O4392" s="34" t="s">
        <v>8</v>
      </c>
      <c r="P4392" s="34" t="s">
        <v>8</v>
      </c>
      <c r="Q4392" s="34" t="s">
        <v>8</v>
      </c>
      <c r="R4392" s="34" t="s">
        <v>8</v>
      </c>
      <c r="S4392" s="42" t="s">
        <v>8</v>
      </c>
      <c r="T4392" s="10">
        <v>0.16900000000000001</v>
      </c>
      <c r="U4392" s="11">
        <v>6.0999999999999999E-2</v>
      </c>
      <c r="V4392" s="11">
        <v>7.2999999999999995E-2</v>
      </c>
      <c r="W4392" s="11">
        <v>3.4000000000000002E-2</v>
      </c>
      <c r="X4392" s="11">
        <v>0.626</v>
      </c>
      <c r="Y4392" s="12">
        <v>3.6999999999999998E-2</v>
      </c>
      <c r="Z4392" s="11">
        <f t="shared" si="1049"/>
        <v>0.70243902439024375</v>
      </c>
      <c r="AA4392" s="11">
        <f t="shared" si="1050"/>
        <v>-0.361986421605407</v>
      </c>
      <c r="AB4392" s="11">
        <f t="shared" si="1057"/>
        <v>-0.15339136896050473</v>
      </c>
      <c r="AC4392" s="11">
        <f t="shared" si="1051"/>
        <v>22.465916541635025</v>
      </c>
      <c r="AD4392" s="9">
        <f t="shared" si="1052"/>
        <v>28.108030363101477</v>
      </c>
      <c r="AE4392" s="10">
        <v>21.972906103390699</v>
      </c>
      <c r="AF4392" s="11">
        <v>28.5233203181607</v>
      </c>
      <c r="AG4392" s="12">
        <v>35.835397381543103</v>
      </c>
      <c r="AH4392" s="10">
        <v>0.127</v>
      </c>
      <c r="AI4392" s="11">
        <f t="shared" si="1061"/>
        <v>21.257861635220127</v>
      </c>
      <c r="AJ4392" s="11">
        <f t="shared" si="1062"/>
        <v>17.961165048543688</v>
      </c>
      <c r="AK4392" s="11">
        <f t="shared" si="1053"/>
        <v>0.20216606498194944</v>
      </c>
      <c r="AL4392" s="11">
        <f t="shared" si="1054"/>
        <v>2.1470588235294117</v>
      </c>
      <c r="AM4392" s="11">
        <f t="shared" si="1055"/>
        <v>2.2292682926829266</v>
      </c>
      <c r="AN4392" s="3">
        <f t="shared" si="1059"/>
        <v>0.26996805111821087</v>
      </c>
      <c r="AO4392" s="3">
        <f t="shared" si="1056"/>
        <v>0.11661341853035143</v>
      </c>
      <c r="AP4392" s="3" t="s">
        <v>8</v>
      </c>
      <c r="AQ4392" s="124"/>
      <c r="AR4392" s="4"/>
      <c r="AS4392" s="3"/>
    </row>
    <row r="4393" spans="1:45" ht="15" customHeight="1">
      <c r="A4393" s="11">
        <v>2.4809999999999999</v>
      </c>
      <c r="B4393" s="32" t="s">
        <v>28</v>
      </c>
      <c r="C4393" s="17">
        <v>-18.97</v>
      </c>
      <c r="D4393" s="17">
        <v>117.62</v>
      </c>
      <c r="E4393" s="40" t="s">
        <v>29</v>
      </c>
      <c r="F4393" s="18">
        <v>-43.2</v>
      </c>
      <c r="G4393" s="17">
        <v>-39.1</v>
      </c>
      <c r="H4393" s="17">
        <v>-36.1</v>
      </c>
      <c r="I4393" s="17">
        <v>-31.8</v>
      </c>
      <c r="J4393" s="17">
        <v>-26.8</v>
      </c>
      <c r="K4393" s="30">
        <v>-22.4</v>
      </c>
      <c r="L4393" s="10">
        <f t="shared" si="1058"/>
        <v>-22.4</v>
      </c>
      <c r="M4393" s="52" t="str">
        <f t="shared" si="1060"/>
        <v>mid latitude</v>
      </c>
      <c r="N4393" s="83" t="s">
        <v>8</v>
      </c>
      <c r="O4393" s="34" t="s">
        <v>8</v>
      </c>
      <c r="P4393" s="34" t="s">
        <v>8</v>
      </c>
      <c r="Q4393" s="34" t="s">
        <v>8</v>
      </c>
      <c r="R4393" s="34" t="s">
        <v>8</v>
      </c>
      <c r="S4393" s="42" t="s">
        <v>8</v>
      </c>
      <c r="T4393" s="10">
        <v>0.188</v>
      </c>
      <c r="U4393" s="11">
        <v>6.5000000000000002E-2</v>
      </c>
      <c r="V4393" s="11">
        <v>7.1999999999999995E-2</v>
      </c>
      <c r="W4393" s="11">
        <v>3.5999999999999997E-2</v>
      </c>
      <c r="X4393" s="11">
        <v>0.60499999999999998</v>
      </c>
      <c r="Y4393" s="12">
        <v>3.4000000000000002E-2</v>
      </c>
      <c r="Z4393" s="11">
        <f t="shared" si="1049"/>
        <v>0.68599033816425103</v>
      </c>
      <c r="AA4393" s="11">
        <f t="shared" si="1050"/>
        <v>-0.38071360669752702</v>
      </c>
      <c r="AB4393" s="11">
        <f t="shared" si="1057"/>
        <v>-0.16368200107386138</v>
      </c>
      <c r="AC4393" s="11">
        <f t="shared" si="1051"/>
        <v>21.201831547916925</v>
      </c>
      <c r="AD4393" s="9">
        <f t="shared" si="1052"/>
        <v>27.40415112654788</v>
      </c>
      <c r="AE4393" s="10">
        <v>20.952772648784102</v>
      </c>
      <c r="AF4393" s="11">
        <v>27.532584210523801</v>
      </c>
      <c r="AG4393" s="12">
        <v>34.591943060697403</v>
      </c>
      <c r="AH4393" s="10">
        <v>0.121</v>
      </c>
      <c r="AI4393" s="11">
        <f t="shared" si="1061"/>
        <v>23.707440100882728</v>
      </c>
      <c r="AJ4393" s="11">
        <f t="shared" si="1062"/>
        <v>15.315315315315317</v>
      </c>
      <c r="AK4393" s="11">
        <f t="shared" si="1053"/>
        <v>0.21305418719211824</v>
      </c>
      <c r="AL4393" s="11">
        <f t="shared" si="1054"/>
        <v>2</v>
      </c>
      <c r="AM4393" s="11">
        <f t="shared" si="1055"/>
        <v>2.1884057971014488</v>
      </c>
      <c r="AN4393" s="3">
        <f t="shared" si="1059"/>
        <v>0.31074380165289256</v>
      </c>
      <c r="AO4393" s="3">
        <f t="shared" si="1056"/>
        <v>0.11900826446280992</v>
      </c>
      <c r="AP4393" s="3" t="s">
        <v>8</v>
      </c>
      <c r="AQ4393" s="124"/>
      <c r="AR4393" s="4"/>
      <c r="AS4393" s="3"/>
    </row>
    <row r="4394" spans="1:45" ht="15" customHeight="1">
      <c r="A4394" s="11">
        <v>2.4860000000000002</v>
      </c>
      <c r="B4394" s="32" t="s">
        <v>28</v>
      </c>
      <c r="C4394" s="17">
        <v>-18.97</v>
      </c>
      <c r="D4394" s="17">
        <v>117.62</v>
      </c>
      <c r="E4394" s="40" t="s">
        <v>29</v>
      </c>
      <c r="F4394" s="18">
        <v>-43.2</v>
      </c>
      <c r="G4394" s="17">
        <v>-39.1</v>
      </c>
      <c r="H4394" s="17">
        <v>-36.1</v>
      </c>
      <c r="I4394" s="17">
        <v>-31.8</v>
      </c>
      <c r="J4394" s="17">
        <v>-26.8</v>
      </c>
      <c r="K4394" s="30">
        <v>-22.4</v>
      </c>
      <c r="L4394" s="10">
        <f t="shared" si="1058"/>
        <v>-22.4</v>
      </c>
      <c r="M4394" s="52" t="str">
        <f t="shared" si="1060"/>
        <v>mid latitude</v>
      </c>
      <c r="N4394" s="83" t="s">
        <v>8</v>
      </c>
      <c r="O4394" s="34" t="s">
        <v>8</v>
      </c>
      <c r="P4394" s="34" t="s">
        <v>8</v>
      </c>
      <c r="Q4394" s="34" t="s">
        <v>8</v>
      </c>
      <c r="R4394" s="34" t="s">
        <v>8</v>
      </c>
      <c r="S4394" s="42" t="s">
        <v>8</v>
      </c>
      <c r="T4394" s="10">
        <v>0.17399999999999999</v>
      </c>
      <c r="U4394" s="11">
        <v>6.4000000000000001E-2</v>
      </c>
      <c r="V4394" s="11">
        <v>6.9000000000000006E-2</v>
      </c>
      <c r="W4394" s="11">
        <v>3.5000000000000003E-2</v>
      </c>
      <c r="X4394" s="11">
        <v>0.624</v>
      </c>
      <c r="Y4394" s="12">
        <v>3.3000000000000002E-2</v>
      </c>
      <c r="Z4394" s="11">
        <f t="shared" si="1049"/>
        <v>0.68159203980099503</v>
      </c>
      <c r="AA4394" s="11">
        <f t="shared" si="1050"/>
        <v>-0.38646019098860757</v>
      </c>
      <c r="AB4394" s="11">
        <f t="shared" si="1057"/>
        <v>-0.16647549026408209</v>
      </c>
      <c r="AC4394" s="11">
        <f t="shared" si="1051"/>
        <v>20.813937108268988</v>
      </c>
      <c r="AD4394" s="9">
        <f t="shared" si="1052"/>
        <v>27.213076465936787</v>
      </c>
      <c r="AE4394" s="10">
        <v>20.771091266959001</v>
      </c>
      <c r="AF4394" s="11">
        <v>27.2415911694283</v>
      </c>
      <c r="AG4394" s="12">
        <v>34.303225631230703</v>
      </c>
      <c r="AH4394" s="10">
        <v>8.8999999999999996E-2</v>
      </c>
      <c r="AI4394" s="11">
        <f t="shared" si="1061"/>
        <v>21.804511278195484</v>
      </c>
      <c r="AJ4394" s="11">
        <f t="shared" si="1062"/>
        <v>15.942028985507248</v>
      </c>
      <c r="AK4394" s="11">
        <f t="shared" si="1053"/>
        <v>0.20363636363636364</v>
      </c>
      <c r="AL4394" s="11">
        <f t="shared" si="1054"/>
        <v>1.9714285714285713</v>
      </c>
      <c r="AM4394" s="11">
        <f t="shared" si="1055"/>
        <v>2.1840796019900499</v>
      </c>
      <c r="AN4394" s="3">
        <f t="shared" si="1059"/>
        <v>0.27884615384615385</v>
      </c>
      <c r="AO4394" s="3">
        <f t="shared" si="1056"/>
        <v>0.11057692307692309</v>
      </c>
      <c r="AP4394" s="3" t="s">
        <v>8</v>
      </c>
      <c r="AQ4394" s="124"/>
      <c r="AR4394" s="4"/>
      <c r="AS4394" s="3"/>
    </row>
    <row r="4395" spans="1:45" ht="15" customHeight="1">
      <c r="A4395" s="11">
        <v>2.4929999999999999</v>
      </c>
      <c r="B4395" s="32" t="s">
        <v>28</v>
      </c>
      <c r="C4395" s="17">
        <v>-18.97</v>
      </c>
      <c r="D4395" s="17">
        <v>117.62</v>
      </c>
      <c r="E4395" s="40" t="s">
        <v>29</v>
      </c>
      <c r="F4395" s="18">
        <v>-43.2</v>
      </c>
      <c r="G4395" s="17">
        <v>-39.1</v>
      </c>
      <c r="H4395" s="17">
        <v>-36.1</v>
      </c>
      <c r="I4395" s="17">
        <v>-31.8</v>
      </c>
      <c r="J4395" s="17">
        <v>-26.8</v>
      </c>
      <c r="K4395" s="30">
        <v>-22.4</v>
      </c>
      <c r="L4395" s="10">
        <f t="shared" si="1058"/>
        <v>-22.4</v>
      </c>
      <c r="M4395" s="52" t="str">
        <f t="shared" si="1060"/>
        <v>mid latitude</v>
      </c>
      <c r="N4395" s="83" t="s">
        <v>8</v>
      </c>
      <c r="O4395" s="34" t="s">
        <v>8</v>
      </c>
      <c r="P4395" s="34" t="s">
        <v>8</v>
      </c>
      <c r="Q4395" s="34" t="s">
        <v>8</v>
      </c>
      <c r="R4395" s="34" t="s">
        <v>8</v>
      </c>
      <c r="S4395" s="42" t="s">
        <v>8</v>
      </c>
      <c r="T4395" s="10">
        <v>0.17299999999999999</v>
      </c>
      <c r="U4395" s="11">
        <v>5.8999999999999997E-2</v>
      </c>
      <c r="V4395" s="11">
        <v>6.9000000000000006E-2</v>
      </c>
      <c r="W4395" s="11">
        <v>3.3000000000000002E-2</v>
      </c>
      <c r="X4395" s="11">
        <v>0.63200000000000001</v>
      </c>
      <c r="Y4395" s="12">
        <v>3.3000000000000002E-2</v>
      </c>
      <c r="Z4395" s="11">
        <f t="shared" si="1049"/>
        <v>0.69587628865979378</v>
      </c>
      <c r="AA4395" s="11">
        <f t="shared" si="1050"/>
        <v>-0.36797678529459438</v>
      </c>
      <c r="AB4395" s="11">
        <f t="shared" si="1057"/>
        <v>-0.15746796143521996</v>
      </c>
      <c r="AC4395" s="11">
        <f t="shared" si="1051"/>
        <v>22.061566992614878</v>
      </c>
      <c r="AD4395" s="9">
        <f t="shared" si="1052"/>
        <v>27.829191437830957</v>
      </c>
      <c r="AE4395" s="10">
        <v>21.6097204742033</v>
      </c>
      <c r="AF4395" s="11">
        <v>28.0988476735494</v>
      </c>
      <c r="AG4395" s="12">
        <v>35.2814544801019</v>
      </c>
      <c r="AH4395" s="10">
        <v>0.11600000000000001</v>
      </c>
      <c r="AI4395" s="11">
        <f t="shared" si="1061"/>
        <v>21.490683229813666</v>
      </c>
      <c r="AJ4395" s="11">
        <f t="shared" si="1062"/>
        <v>16.019417475728158</v>
      </c>
      <c r="AK4395" s="11">
        <f t="shared" si="1053"/>
        <v>0.19491525423728812</v>
      </c>
      <c r="AL4395" s="11">
        <f t="shared" si="1054"/>
        <v>2.0909090909090908</v>
      </c>
      <c r="AM4395" s="11">
        <f t="shared" si="1055"/>
        <v>2.2061855670103094</v>
      </c>
      <c r="AN4395" s="3">
        <f t="shared" si="1059"/>
        <v>0.27373417721518983</v>
      </c>
      <c r="AO4395" s="3">
        <f t="shared" si="1056"/>
        <v>0.10917721518987343</v>
      </c>
      <c r="AP4395" s="3" t="s">
        <v>8</v>
      </c>
      <c r="AQ4395" s="124"/>
      <c r="AR4395" s="4"/>
      <c r="AS4395" s="3"/>
    </row>
    <row r="4396" spans="1:45" ht="15" customHeight="1">
      <c r="A4396" s="11">
        <v>2.4990000000000001</v>
      </c>
      <c r="B4396" s="32" t="s">
        <v>28</v>
      </c>
      <c r="C4396" s="17">
        <v>-18.97</v>
      </c>
      <c r="D4396" s="17">
        <v>117.62</v>
      </c>
      <c r="E4396" s="40" t="s">
        <v>29</v>
      </c>
      <c r="F4396" s="18">
        <v>-43.2</v>
      </c>
      <c r="G4396" s="17">
        <v>-39.1</v>
      </c>
      <c r="H4396" s="17">
        <v>-36.1</v>
      </c>
      <c r="I4396" s="17">
        <v>-31.8</v>
      </c>
      <c r="J4396" s="17">
        <v>-26.8</v>
      </c>
      <c r="K4396" s="30">
        <v>-22.4</v>
      </c>
      <c r="L4396" s="10">
        <f t="shared" si="1058"/>
        <v>-22.4</v>
      </c>
      <c r="M4396" s="52" t="str">
        <f t="shared" si="1060"/>
        <v>mid latitude</v>
      </c>
      <c r="N4396" s="83" t="s">
        <v>8</v>
      </c>
      <c r="O4396" s="34" t="s">
        <v>8</v>
      </c>
      <c r="P4396" s="34" t="s">
        <v>8</v>
      </c>
      <c r="Q4396" s="34" t="s">
        <v>8</v>
      </c>
      <c r="R4396" s="34" t="s">
        <v>8</v>
      </c>
      <c r="S4396" s="42" t="s">
        <v>8</v>
      </c>
      <c r="T4396" s="10">
        <v>0.152</v>
      </c>
      <c r="U4396" s="11">
        <v>0.06</v>
      </c>
      <c r="V4396" s="11">
        <v>7.0999999999999994E-2</v>
      </c>
      <c r="W4396" s="11">
        <v>3.6999999999999998E-2</v>
      </c>
      <c r="X4396" s="11">
        <v>0.63800000000000001</v>
      </c>
      <c r="Y4396" s="12">
        <v>4.1000000000000002E-2</v>
      </c>
      <c r="Z4396" s="11">
        <f t="shared" si="1049"/>
        <v>0.71291866028708128</v>
      </c>
      <c r="AA4396" s="11">
        <f t="shared" si="1050"/>
        <v>-0.3740509330067876</v>
      </c>
      <c r="AB4396" s="11">
        <f t="shared" si="1057"/>
        <v>-0.14696001769878</v>
      </c>
      <c r="AC4396" s="11">
        <f t="shared" si="1051"/>
        <v>21.651562022041837</v>
      </c>
      <c r="AD4396" s="9">
        <f t="shared" si="1052"/>
        <v>28.547934789403449</v>
      </c>
      <c r="AE4396" s="10">
        <v>22.570443732884399</v>
      </c>
      <c r="AF4396" s="11">
        <v>29.154092594809399</v>
      </c>
      <c r="AG4396" s="12">
        <v>36.617041224479401</v>
      </c>
      <c r="AH4396" s="10">
        <v>0.11899999999999999</v>
      </c>
      <c r="AI4396" s="11">
        <f t="shared" si="1061"/>
        <v>19.240506329113924</v>
      </c>
      <c r="AJ4396" s="11">
        <f t="shared" si="1062"/>
        <v>21.243523316062177</v>
      </c>
      <c r="AK4396" s="11">
        <f t="shared" si="1053"/>
        <v>0.19834710743801653</v>
      </c>
      <c r="AL4396" s="11">
        <f t="shared" si="1054"/>
        <v>1.9189189189189189</v>
      </c>
      <c r="AM4396" s="11">
        <f t="shared" si="1055"/>
        <v>2.2822966507177029</v>
      </c>
      <c r="AN4396" s="3">
        <f t="shared" si="1059"/>
        <v>0.23824451410658307</v>
      </c>
      <c r="AO4396" s="3">
        <f t="shared" si="1056"/>
        <v>0.11128526645768023</v>
      </c>
      <c r="AP4396" s="3" t="s">
        <v>8</v>
      </c>
      <c r="AQ4396" s="124"/>
      <c r="AR4396" s="4"/>
      <c r="AS4396" s="3"/>
    </row>
    <row r="4397" spans="1:45" ht="15" customHeight="1">
      <c r="A4397" s="11">
        <v>2.5049999999999999</v>
      </c>
      <c r="B4397" s="32" t="s">
        <v>28</v>
      </c>
      <c r="C4397" s="17">
        <v>-18.97</v>
      </c>
      <c r="D4397" s="17">
        <v>117.62</v>
      </c>
      <c r="E4397" s="40" t="s">
        <v>29</v>
      </c>
      <c r="F4397" s="18">
        <v>-43.2</v>
      </c>
      <c r="G4397" s="17">
        <v>-39.1</v>
      </c>
      <c r="H4397" s="17">
        <v>-36.1</v>
      </c>
      <c r="I4397" s="17">
        <v>-31.8</v>
      </c>
      <c r="J4397" s="17">
        <v>-26.8</v>
      </c>
      <c r="K4397" s="30">
        <v>-22.4</v>
      </c>
      <c r="L4397" s="10">
        <f t="shared" si="1058"/>
        <v>-22.4</v>
      </c>
      <c r="M4397" s="52" t="str">
        <f t="shared" si="1060"/>
        <v>mid latitude</v>
      </c>
      <c r="N4397" s="83" t="s">
        <v>8</v>
      </c>
      <c r="O4397" s="34" t="s">
        <v>8</v>
      </c>
      <c r="P4397" s="34" t="s">
        <v>8</v>
      </c>
      <c r="Q4397" s="34" t="s">
        <v>8</v>
      </c>
      <c r="R4397" s="34" t="s">
        <v>8</v>
      </c>
      <c r="S4397" s="42" t="s">
        <v>8</v>
      </c>
      <c r="T4397" s="10">
        <v>0.159</v>
      </c>
      <c r="U4397" s="11">
        <v>0.06</v>
      </c>
      <c r="V4397" s="11">
        <v>7.3999999999999996E-2</v>
      </c>
      <c r="W4397" s="11">
        <v>3.6999999999999998E-2</v>
      </c>
      <c r="X4397" s="11">
        <v>0.629</v>
      </c>
      <c r="Y4397" s="12">
        <v>4.1000000000000002E-2</v>
      </c>
      <c r="Z4397" s="11">
        <f t="shared" si="1049"/>
        <v>0.71698113207547165</v>
      </c>
      <c r="AA4397" s="11">
        <f t="shared" si="1050"/>
        <v>-0.36376439066117772</v>
      </c>
      <c r="AB4397" s="11">
        <f t="shared" si="1057"/>
        <v>-0.14449227298397893</v>
      </c>
      <c r="AC4397" s="11">
        <f t="shared" si="1051"/>
        <v>22.345903630370504</v>
      </c>
      <c r="AD4397" s="9">
        <f t="shared" si="1052"/>
        <v>28.716728527895842</v>
      </c>
      <c r="AE4397" s="10">
        <v>22.8162698462951</v>
      </c>
      <c r="AF4397" s="11">
        <v>29.3785759039692</v>
      </c>
      <c r="AG4397" s="12">
        <v>36.8766467497246</v>
      </c>
      <c r="AH4397" s="10">
        <v>0.11600000000000001</v>
      </c>
      <c r="AI4397" s="11">
        <f t="shared" si="1061"/>
        <v>20.17766497461929</v>
      </c>
      <c r="AJ4397" s="11">
        <f t="shared" si="1062"/>
        <v>20.5</v>
      </c>
      <c r="AK4397" s="11">
        <f t="shared" si="1053"/>
        <v>0.20332936979785968</v>
      </c>
      <c r="AL4397" s="11">
        <f t="shared" si="1054"/>
        <v>2</v>
      </c>
      <c r="AM4397" s="11">
        <f t="shared" si="1055"/>
        <v>2.2783018867924527</v>
      </c>
      <c r="AN4397" s="3">
        <f t="shared" si="1059"/>
        <v>0.25278219395866453</v>
      </c>
      <c r="AO4397" s="3">
        <f t="shared" si="1056"/>
        <v>0.11764705882352941</v>
      </c>
      <c r="AP4397" s="3" t="s">
        <v>8</v>
      </c>
      <c r="AQ4397" s="124"/>
      <c r="AR4397" s="4"/>
      <c r="AS4397" s="3"/>
    </row>
    <row r="4398" spans="1:45" ht="15" customHeight="1">
      <c r="A4398" s="11">
        <v>2.5099999999999998</v>
      </c>
      <c r="B4398" s="32" t="s">
        <v>28</v>
      </c>
      <c r="C4398" s="17">
        <v>-18.97</v>
      </c>
      <c r="D4398" s="17">
        <v>117.62</v>
      </c>
      <c r="E4398" s="40" t="s">
        <v>29</v>
      </c>
      <c r="F4398" s="18">
        <v>-43.2</v>
      </c>
      <c r="G4398" s="17">
        <v>-39.1</v>
      </c>
      <c r="H4398" s="17">
        <v>-36.1</v>
      </c>
      <c r="I4398" s="17">
        <v>-31.8</v>
      </c>
      <c r="J4398" s="17">
        <v>-26.8</v>
      </c>
      <c r="K4398" s="30">
        <v>-22.4</v>
      </c>
      <c r="L4398" s="10">
        <f t="shared" si="1058"/>
        <v>-22.4</v>
      </c>
      <c r="M4398" s="52" t="str">
        <f t="shared" si="1060"/>
        <v>mid latitude</v>
      </c>
      <c r="N4398" s="83" t="s">
        <v>8</v>
      </c>
      <c r="O4398" s="34" t="s">
        <v>8</v>
      </c>
      <c r="P4398" s="34" t="s">
        <v>8</v>
      </c>
      <c r="Q4398" s="34" t="s">
        <v>8</v>
      </c>
      <c r="R4398" s="34" t="s">
        <v>8</v>
      </c>
      <c r="S4398" s="42" t="s">
        <v>8</v>
      </c>
      <c r="T4398" s="10">
        <v>0.16900000000000001</v>
      </c>
      <c r="U4398" s="11">
        <v>5.8999999999999997E-2</v>
      </c>
      <c r="V4398" s="11">
        <v>7.0000000000000007E-2</v>
      </c>
      <c r="W4398" s="11">
        <v>3.3000000000000002E-2</v>
      </c>
      <c r="X4398" s="11">
        <v>0.63300000000000001</v>
      </c>
      <c r="Y4398" s="12">
        <v>3.5000000000000003E-2</v>
      </c>
      <c r="Z4398" s="11">
        <f t="shared" si="1049"/>
        <v>0.70050761421319796</v>
      </c>
      <c r="AA4398" s="11">
        <f t="shared" si="1050"/>
        <v>-0.36441697452837407</v>
      </c>
      <c r="AB4398" s="11">
        <f t="shared" si="1057"/>
        <v>-0.15458713976035643</v>
      </c>
      <c r="AC4398" s="11">
        <f t="shared" si="1051"/>
        <v>22.30185421933475</v>
      </c>
      <c r="AD4398" s="9">
        <f t="shared" si="1052"/>
        <v>28.026239640391623</v>
      </c>
      <c r="AE4398" s="10">
        <v>21.854432186052499</v>
      </c>
      <c r="AF4398" s="11">
        <v>28.395389019155399</v>
      </c>
      <c r="AG4398" s="12">
        <v>35.674366025100099</v>
      </c>
      <c r="AH4398" s="10">
        <v>0.111</v>
      </c>
      <c r="AI4398" s="11">
        <f t="shared" si="1061"/>
        <v>21.072319201995011</v>
      </c>
      <c r="AJ4398" s="11">
        <f t="shared" si="1062"/>
        <v>17.156862745098039</v>
      </c>
      <c r="AK4398" s="11">
        <f t="shared" si="1053"/>
        <v>0.19518072289156627</v>
      </c>
      <c r="AL4398" s="11">
        <f t="shared" si="1054"/>
        <v>2.1212121212121211</v>
      </c>
      <c r="AM4398" s="11">
        <f t="shared" si="1055"/>
        <v>2.2233502538071068</v>
      </c>
      <c r="AN4398" s="3">
        <f t="shared" si="1059"/>
        <v>0.26698262243285942</v>
      </c>
      <c r="AO4398" s="3">
        <f t="shared" si="1056"/>
        <v>0.11058451816745657</v>
      </c>
      <c r="AP4398" s="3" t="s">
        <v>8</v>
      </c>
      <c r="AQ4398" s="124"/>
      <c r="AR4398" s="4"/>
      <c r="AS4398" s="3"/>
    </row>
    <row r="4399" spans="1:45" ht="15" customHeight="1">
      <c r="A4399" s="11">
        <v>2.5169999999999999</v>
      </c>
      <c r="B4399" s="32" t="s">
        <v>28</v>
      </c>
      <c r="C4399" s="17">
        <v>-18.97</v>
      </c>
      <c r="D4399" s="17">
        <v>117.62</v>
      </c>
      <c r="E4399" s="40" t="s">
        <v>29</v>
      </c>
      <c r="F4399" s="18">
        <v>-43.2</v>
      </c>
      <c r="G4399" s="17">
        <v>-39.1</v>
      </c>
      <c r="H4399" s="17">
        <v>-36.1</v>
      </c>
      <c r="I4399" s="17">
        <v>-31.8</v>
      </c>
      <c r="J4399" s="17">
        <v>-26.8</v>
      </c>
      <c r="K4399" s="30">
        <v>-22.4</v>
      </c>
      <c r="L4399" s="10">
        <f t="shared" si="1058"/>
        <v>-22.4</v>
      </c>
      <c r="M4399" s="52" t="str">
        <f t="shared" si="1060"/>
        <v>mid latitude</v>
      </c>
      <c r="N4399" s="83" t="s">
        <v>8</v>
      </c>
      <c r="O4399" s="34" t="s">
        <v>8</v>
      </c>
      <c r="P4399" s="34" t="s">
        <v>8</v>
      </c>
      <c r="Q4399" s="34" t="s">
        <v>8</v>
      </c>
      <c r="R4399" s="34" t="s">
        <v>8</v>
      </c>
      <c r="S4399" s="42" t="s">
        <v>8</v>
      </c>
      <c r="T4399" s="10">
        <v>0.17</v>
      </c>
      <c r="U4399" s="11">
        <v>6.0999999999999999E-2</v>
      </c>
      <c r="V4399" s="11">
        <v>7.0000000000000007E-2</v>
      </c>
      <c r="W4399" s="11">
        <v>3.3000000000000002E-2</v>
      </c>
      <c r="X4399" s="11">
        <v>0.63200000000000001</v>
      </c>
      <c r="Y4399" s="12">
        <v>3.3000000000000002E-2</v>
      </c>
      <c r="Z4399" s="11">
        <f t="shared" si="1049"/>
        <v>0.69035532994923865</v>
      </c>
      <c r="AA4399" s="11">
        <f t="shared" si="1050"/>
        <v>-0.36974580803344098</v>
      </c>
      <c r="AB4399" s="11">
        <f t="shared" si="1057"/>
        <v>-0.16092731779137537</v>
      </c>
      <c r="AC4399" s="11">
        <f t="shared" si="1051"/>
        <v>21.942157957742733</v>
      </c>
      <c r="AD4399" s="9">
        <f t="shared" si="1052"/>
        <v>27.592571463069923</v>
      </c>
      <c r="AE4399" s="10">
        <v>21.251192867315101</v>
      </c>
      <c r="AF4399" s="11">
        <v>27.791284519826899</v>
      </c>
      <c r="AG4399" s="12">
        <v>34.868354555032802</v>
      </c>
      <c r="AH4399" s="10">
        <v>0.11600000000000001</v>
      </c>
      <c r="AI4399" s="11">
        <f t="shared" si="1061"/>
        <v>21.197007481296758</v>
      </c>
      <c r="AJ4399" s="11">
        <f t="shared" si="1062"/>
        <v>16.256157635467979</v>
      </c>
      <c r="AK4399" s="11">
        <f t="shared" si="1053"/>
        <v>0.19782870928829915</v>
      </c>
      <c r="AL4399" s="11">
        <f t="shared" si="1054"/>
        <v>2.1212121212121211</v>
      </c>
      <c r="AM4399" s="11">
        <f t="shared" si="1055"/>
        <v>2.1928934010152288</v>
      </c>
      <c r="AN4399" s="3">
        <f t="shared" si="1059"/>
        <v>0.26898734177215189</v>
      </c>
      <c r="AO4399" s="3">
        <f t="shared" si="1056"/>
        <v>0.11075949367088608</v>
      </c>
      <c r="AP4399" s="3" t="s">
        <v>8</v>
      </c>
      <c r="AQ4399" s="124"/>
      <c r="AR4399" s="4"/>
      <c r="AS4399" s="3"/>
    </row>
    <row r="4400" spans="1:45" ht="15" customHeight="1">
      <c r="A4400" s="11">
        <v>2.5230000000000001</v>
      </c>
      <c r="B4400" s="32" t="s">
        <v>28</v>
      </c>
      <c r="C4400" s="17">
        <v>-18.97</v>
      </c>
      <c r="D4400" s="17">
        <v>117.62</v>
      </c>
      <c r="E4400" s="40" t="s">
        <v>29</v>
      </c>
      <c r="F4400" s="18">
        <v>-43.2</v>
      </c>
      <c r="G4400" s="17">
        <v>-39.1</v>
      </c>
      <c r="H4400" s="17">
        <v>-36.1</v>
      </c>
      <c r="I4400" s="17">
        <v>-31.8</v>
      </c>
      <c r="J4400" s="17">
        <v>-26.8</v>
      </c>
      <c r="K4400" s="30">
        <v>-22.4</v>
      </c>
      <c r="L4400" s="10">
        <f t="shared" si="1058"/>
        <v>-22.4</v>
      </c>
      <c r="M4400" s="52" t="str">
        <f t="shared" si="1060"/>
        <v>mid latitude</v>
      </c>
      <c r="N4400" s="83" t="s">
        <v>8</v>
      </c>
      <c r="O4400" s="34" t="s">
        <v>8</v>
      </c>
      <c r="P4400" s="34" t="s">
        <v>8</v>
      </c>
      <c r="Q4400" s="34" t="s">
        <v>8</v>
      </c>
      <c r="R4400" s="34" t="s">
        <v>8</v>
      </c>
      <c r="S4400" s="42" t="s">
        <v>8</v>
      </c>
      <c r="T4400" s="10">
        <v>0.16700000000000001</v>
      </c>
      <c r="U4400" s="11">
        <v>6.2E-2</v>
      </c>
      <c r="V4400" s="11">
        <v>7.0000000000000007E-2</v>
      </c>
      <c r="W4400" s="11">
        <v>3.4000000000000002E-2</v>
      </c>
      <c r="X4400" s="11">
        <v>0.63300000000000001</v>
      </c>
      <c r="Y4400" s="12">
        <v>3.4000000000000002E-2</v>
      </c>
      <c r="Z4400" s="11">
        <f t="shared" si="1049"/>
        <v>0.69000000000000006</v>
      </c>
      <c r="AA4400" s="11">
        <f t="shared" si="1050"/>
        <v>-0.37501004802579824</v>
      </c>
      <c r="AB4400" s="11">
        <f t="shared" si="1057"/>
        <v>-0.16115090926274464</v>
      </c>
      <c r="AC4400" s="11">
        <f t="shared" si="1051"/>
        <v>21.586821758258619</v>
      </c>
      <c r="AD4400" s="9">
        <f t="shared" si="1052"/>
        <v>27.577277806428267</v>
      </c>
      <c r="AE4400" s="10">
        <v>21.233456599294101</v>
      </c>
      <c r="AF4400" s="11">
        <v>27.7368757986637</v>
      </c>
      <c r="AG4400" s="12">
        <v>34.851722628286304</v>
      </c>
      <c r="AH4400" s="10">
        <v>0.11700000000000001</v>
      </c>
      <c r="AI4400" s="11">
        <f t="shared" si="1061"/>
        <v>20.875</v>
      </c>
      <c r="AJ4400" s="11">
        <f t="shared" si="1062"/>
        <v>16.915422885572141</v>
      </c>
      <c r="AK4400" s="11">
        <f t="shared" si="1053"/>
        <v>0.19927971188475391</v>
      </c>
      <c r="AL4400" s="11">
        <f t="shared" si="1054"/>
        <v>2.0588235294117649</v>
      </c>
      <c r="AM4400" s="11">
        <f t="shared" si="1055"/>
        <v>2.2000000000000002</v>
      </c>
      <c r="AN4400" s="3">
        <f t="shared" si="1059"/>
        <v>0.26382306477093209</v>
      </c>
      <c r="AO4400" s="3">
        <f t="shared" si="1056"/>
        <v>0.11058451816745657</v>
      </c>
      <c r="AP4400" s="3" t="s">
        <v>8</v>
      </c>
      <c r="AQ4400" s="124"/>
      <c r="AR4400" s="4"/>
      <c r="AS4400" s="3"/>
    </row>
    <row r="4401" spans="1:45" ht="15" customHeight="1">
      <c r="A4401" s="11">
        <v>2.528</v>
      </c>
      <c r="B4401" s="32" t="s">
        <v>28</v>
      </c>
      <c r="C4401" s="17">
        <v>-18.97</v>
      </c>
      <c r="D4401" s="17">
        <v>117.62</v>
      </c>
      <c r="E4401" s="40" t="s">
        <v>29</v>
      </c>
      <c r="F4401" s="18">
        <v>-43.2</v>
      </c>
      <c r="G4401" s="17">
        <v>-39.1</v>
      </c>
      <c r="H4401" s="17">
        <v>-36.1</v>
      </c>
      <c r="I4401" s="17">
        <v>-31.8</v>
      </c>
      <c r="J4401" s="17">
        <v>-26.8</v>
      </c>
      <c r="K4401" s="30">
        <v>-22.4</v>
      </c>
      <c r="L4401" s="10">
        <f t="shared" si="1058"/>
        <v>-22.4</v>
      </c>
      <c r="M4401" s="52" t="str">
        <f t="shared" si="1060"/>
        <v>mid latitude</v>
      </c>
      <c r="N4401" s="83" t="s">
        <v>8</v>
      </c>
      <c r="O4401" s="34" t="s">
        <v>8</v>
      </c>
      <c r="P4401" s="34" t="s">
        <v>8</v>
      </c>
      <c r="Q4401" s="34" t="s">
        <v>8</v>
      </c>
      <c r="R4401" s="34" t="s">
        <v>8</v>
      </c>
      <c r="S4401" s="42" t="s">
        <v>8</v>
      </c>
      <c r="T4401" s="10">
        <v>0.16900000000000001</v>
      </c>
      <c r="U4401" s="11">
        <v>6.0999999999999999E-2</v>
      </c>
      <c r="V4401" s="11">
        <v>6.9000000000000006E-2</v>
      </c>
      <c r="W4401" s="11">
        <v>0.03</v>
      </c>
      <c r="X4401" s="11">
        <v>0.63800000000000001</v>
      </c>
      <c r="Y4401" s="12">
        <v>3.3000000000000002E-2</v>
      </c>
      <c r="Z4401" s="11">
        <f t="shared" si="1049"/>
        <v>0.68393782383419688</v>
      </c>
      <c r="AA4401" s="11">
        <f t="shared" si="1050"/>
        <v>-0.36527089191866946</v>
      </c>
      <c r="AB4401" s="11">
        <f t="shared" si="1057"/>
        <v>-0.1649833778019239</v>
      </c>
      <c r="AC4401" s="11">
        <f t="shared" si="1051"/>
        <v>22.24421479548981</v>
      </c>
      <c r="AD4401" s="9">
        <f t="shared" si="1052"/>
        <v>27.315136958348404</v>
      </c>
      <c r="AE4401" s="10">
        <v>20.8225644861547</v>
      </c>
      <c r="AF4401" s="11">
        <v>27.394993111476701</v>
      </c>
      <c r="AG4401" s="12">
        <v>34.452798720138603</v>
      </c>
      <c r="AH4401" s="10">
        <v>9.4E-2</v>
      </c>
      <c r="AI4401" s="11">
        <f t="shared" si="1061"/>
        <v>20.941759603469638</v>
      </c>
      <c r="AJ4401" s="11">
        <f t="shared" si="1062"/>
        <v>16.336633663366339</v>
      </c>
      <c r="AK4401" s="11">
        <f t="shared" si="1053"/>
        <v>0.19253910950661851</v>
      </c>
      <c r="AL4401" s="11">
        <f t="shared" si="1054"/>
        <v>2.3000000000000003</v>
      </c>
      <c r="AM4401" s="11">
        <f t="shared" si="1055"/>
        <v>2.1813471502590676</v>
      </c>
      <c r="AN4401" s="3">
        <f t="shared" si="1059"/>
        <v>0.26489028213166144</v>
      </c>
      <c r="AO4401" s="3">
        <f t="shared" si="1056"/>
        <v>0.10815047021943575</v>
      </c>
      <c r="AP4401" s="3" t="s">
        <v>8</v>
      </c>
      <c r="AQ4401" s="124"/>
      <c r="AR4401" s="4"/>
      <c r="AS4401" s="3"/>
    </row>
    <row r="4402" spans="1:45" ht="15" customHeight="1">
      <c r="A4402" s="11">
        <v>2.5339999999999998</v>
      </c>
      <c r="B4402" s="32" t="s">
        <v>28</v>
      </c>
      <c r="C4402" s="17">
        <v>-18.97</v>
      </c>
      <c r="D4402" s="17">
        <v>117.62</v>
      </c>
      <c r="E4402" s="40" t="s">
        <v>29</v>
      </c>
      <c r="F4402" s="18">
        <v>-43.2</v>
      </c>
      <c r="G4402" s="17">
        <v>-39.1</v>
      </c>
      <c r="H4402" s="17">
        <v>-36.1</v>
      </c>
      <c r="I4402" s="17">
        <v>-31.8</v>
      </c>
      <c r="J4402" s="17">
        <v>-26.8</v>
      </c>
      <c r="K4402" s="30">
        <v>-22.4</v>
      </c>
      <c r="L4402" s="10">
        <f t="shared" si="1058"/>
        <v>-22.4</v>
      </c>
      <c r="M4402" s="52" t="str">
        <f t="shared" si="1060"/>
        <v>mid latitude</v>
      </c>
      <c r="N4402" s="83" t="s">
        <v>8</v>
      </c>
      <c r="O4402" s="34" t="s">
        <v>8</v>
      </c>
      <c r="P4402" s="34" t="s">
        <v>8</v>
      </c>
      <c r="Q4402" s="34" t="s">
        <v>8</v>
      </c>
      <c r="R4402" s="34" t="s">
        <v>8</v>
      </c>
      <c r="S4402" s="42" t="s">
        <v>8</v>
      </c>
      <c r="T4402" s="10">
        <v>0.14899999999999999</v>
      </c>
      <c r="U4402" s="11">
        <v>5.8000000000000003E-2</v>
      </c>
      <c r="V4402" s="11">
        <v>7.0000000000000007E-2</v>
      </c>
      <c r="W4402" s="11">
        <v>3.3000000000000002E-2</v>
      </c>
      <c r="X4402" s="11">
        <v>0.65</v>
      </c>
      <c r="Y4402" s="12">
        <v>0.04</v>
      </c>
      <c r="Z4402" s="11">
        <f t="shared" si="1049"/>
        <v>0.71144278606965183</v>
      </c>
      <c r="AA4402" s="11">
        <f t="shared" si="1050"/>
        <v>-0.36172783601759284</v>
      </c>
      <c r="AB4402" s="11">
        <f t="shared" si="1057"/>
        <v>-0.147860019955427</v>
      </c>
      <c r="AC4402" s="11">
        <f t="shared" si="1051"/>
        <v>22.483371068812481</v>
      </c>
      <c r="AD4402" s="9">
        <f t="shared" si="1052"/>
        <v>28.486374635048794</v>
      </c>
      <c r="AE4402" s="10">
        <v>22.4831778627216</v>
      </c>
      <c r="AF4402" s="11">
        <v>29.0527414195091</v>
      </c>
      <c r="AG4402" s="12">
        <v>36.581338390135699</v>
      </c>
      <c r="AH4402" s="10">
        <v>8.5000000000000006E-2</v>
      </c>
      <c r="AI4402" s="11">
        <f t="shared" si="1061"/>
        <v>18.648310387984978</v>
      </c>
      <c r="AJ4402" s="11">
        <f t="shared" si="1062"/>
        <v>21.164021164021165</v>
      </c>
      <c r="AK4402" s="11">
        <f t="shared" si="1053"/>
        <v>0.18918918918918917</v>
      </c>
      <c r="AL4402" s="11">
        <f t="shared" si="1054"/>
        <v>2.1212121212121211</v>
      </c>
      <c r="AM4402" s="11">
        <f t="shared" si="1055"/>
        <v>2.2736318407960203</v>
      </c>
      <c r="AN4402" s="3">
        <f t="shared" si="1059"/>
        <v>0.22923076923076921</v>
      </c>
      <c r="AO4402" s="3">
        <f t="shared" si="1056"/>
        <v>0.1076923076923077</v>
      </c>
      <c r="AP4402" s="3" t="s">
        <v>8</v>
      </c>
      <c r="AQ4402" s="124"/>
      <c r="AR4402" s="4"/>
      <c r="AS4402" s="3"/>
    </row>
    <row r="4403" spans="1:45" ht="15" customHeight="1">
      <c r="A4403" s="11">
        <v>2.5409999999999999</v>
      </c>
      <c r="B4403" s="32" t="s">
        <v>28</v>
      </c>
      <c r="C4403" s="17">
        <v>-18.97</v>
      </c>
      <c r="D4403" s="17">
        <v>117.62</v>
      </c>
      <c r="E4403" s="40" t="s">
        <v>29</v>
      </c>
      <c r="F4403" s="18">
        <v>-43.2</v>
      </c>
      <c r="G4403" s="17">
        <v>-39.1</v>
      </c>
      <c r="H4403" s="17">
        <v>-36.1</v>
      </c>
      <c r="I4403" s="17">
        <v>-31.8</v>
      </c>
      <c r="J4403" s="17">
        <v>-26.8</v>
      </c>
      <c r="K4403" s="30">
        <v>-22.4</v>
      </c>
      <c r="L4403" s="10">
        <f t="shared" si="1058"/>
        <v>-22.4</v>
      </c>
      <c r="M4403" s="52" t="str">
        <f t="shared" si="1060"/>
        <v>mid latitude</v>
      </c>
      <c r="N4403" s="83" t="s">
        <v>8</v>
      </c>
      <c r="O4403" s="34" t="s">
        <v>8</v>
      </c>
      <c r="P4403" s="34" t="s">
        <v>8</v>
      </c>
      <c r="Q4403" s="34" t="s">
        <v>8</v>
      </c>
      <c r="R4403" s="34" t="s">
        <v>8</v>
      </c>
      <c r="S4403" s="42" t="s">
        <v>8</v>
      </c>
      <c r="T4403" s="10">
        <v>0.14099999999999999</v>
      </c>
      <c r="U4403" s="11">
        <v>5.7000000000000002E-2</v>
      </c>
      <c r="V4403" s="11">
        <v>7.3999999999999996E-2</v>
      </c>
      <c r="W4403" s="11">
        <v>3.5999999999999997E-2</v>
      </c>
      <c r="X4403" s="11">
        <v>0.64500000000000002</v>
      </c>
      <c r="Y4403" s="12">
        <v>4.7E-2</v>
      </c>
      <c r="Z4403" s="11">
        <f t="shared" si="1049"/>
        <v>0.73364485981308392</v>
      </c>
      <c r="AA4403" s="11">
        <f t="shared" si="1050"/>
        <v>-0.35348475141660712</v>
      </c>
      <c r="AB4403" s="11">
        <f t="shared" si="1057"/>
        <v>-0.13451412093995721</v>
      </c>
      <c r="AC4403" s="11">
        <f t="shared" si="1051"/>
        <v>23.039779279379019</v>
      </c>
      <c r="AD4403" s="9">
        <f t="shared" si="1052"/>
        <v>29.399234127706926</v>
      </c>
      <c r="AE4403" s="10">
        <v>23.738737945002601</v>
      </c>
      <c r="AF4403" s="11">
        <v>30.3905242680102</v>
      </c>
      <c r="AG4403" s="12">
        <v>38.238733488490702</v>
      </c>
      <c r="AH4403" s="10">
        <v>8.1000000000000003E-2</v>
      </c>
      <c r="AI4403" s="11">
        <f t="shared" si="1061"/>
        <v>17.938931297709921</v>
      </c>
      <c r="AJ4403" s="11">
        <f t="shared" si="1062"/>
        <v>25</v>
      </c>
      <c r="AK4403" s="11">
        <f t="shared" si="1053"/>
        <v>0.19441210710128054</v>
      </c>
      <c r="AL4403" s="11">
        <f t="shared" si="1054"/>
        <v>2.0555555555555558</v>
      </c>
      <c r="AM4403" s="11">
        <f t="shared" si="1055"/>
        <v>2.3411214953271022</v>
      </c>
      <c r="AN4403" s="3">
        <f t="shared" si="1059"/>
        <v>0.21860465116279068</v>
      </c>
      <c r="AO4403" s="3">
        <f t="shared" si="1056"/>
        <v>0.11472868217054262</v>
      </c>
      <c r="AP4403" s="3" t="s">
        <v>8</v>
      </c>
      <c r="AQ4403" s="124"/>
      <c r="AR4403" s="4"/>
      <c r="AS4403" s="3"/>
    </row>
    <row r="4404" spans="1:45" ht="15" customHeight="1">
      <c r="A4404" s="11">
        <v>2.5470000000000002</v>
      </c>
      <c r="B4404" s="32" t="s">
        <v>28</v>
      </c>
      <c r="C4404" s="17">
        <v>-18.97</v>
      </c>
      <c r="D4404" s="17">
        <v>117.62</v>
      </c>
      <c r="E4404" s="40" t="s">
        <v>29</v>
      </c>
      <c r="F4404" s="18">
        <v>-43.2</v>
      </c>
      <c r="G4404" s="17">
        <v>-39.1</v>
      </c>
      <c r="H4404" s="17">
        <v>-36.1</v>
      </c>
      <c r="I4404" s="17">
        <v>-31.8</v>
      </c>
      <c r="J4404" s="17">
        <v>-26.8</v>
      </c>
      <c r="K4404" s="30">
        <v>-22.4</v>
      </c>
      <c r="L4404" s="10">
        <f t="shared" si="1058"/>
        <v>-22.4</v>
      </c>
      <c r="M4404" s="52" t="str">
        <f t="shared" si="1060"/>
        <v>mid latitude</v>
      </c>
      <c r="N4404" s="83" t="s">
        <v>8</v>
      </c>
      <c r="O4404" s="34" t="s">
        <v>8</v>
      </c>
      <c r="P4404" s="34" t="s">
        <v>8</v>
      </c>
      <c r="Q4404" s="34" t="s">
        <v>8</v>
      </c>
      <c r="R4404" s="34" t="s">
        <v>8</v>
      </c>
      <c r="S4404" s="42" t="s">
        <v>8</v>
      </c>
      <c r="T4404" s="10">
        <v>0.17799999999999999</v>
      </c>
      <c r="U4404" s="11">
        <v>6.4000000000000001E-2</v>
      </c>
      <c r="V4404" s="11">
        <v>7.0000000000000007E-2</v>
      </c>
      <c r="W4404" s="11">
        <v>3.2000000000000001E-2</v>
      </c>
      <c r="X4404" s="11">
        <v>0.624</v>
      </c>
      <c r="Y4404" s="12">
        <v>3.4000000000000002E-2</v>
      </c>
      <c r="Z4404" s="11">
        <f t="shared" si="1049"/>
        <v>0.68</v>
      </c>
      <c r="AA4404" s="11">
        <f t="shared" si="1050"/>
        <v>-0.37501004802579824</v>
      </c>
      <c r="AB4404" s="11">
        <f t="shared" si="1057"/>
        <v>-0.16749108729376366</v>
      </c>
      <c r="AC4404" s="11">
        <f t="shared" si="1051"/>
        <v>21.586821758258619</v>
      </c>
      <c r="AD4404" s="9">
        <f t="shared" si="1052"/>
        <v>27.143609629106564</v>
      </c>
      <c r="AE4404" s="10">
        <v>20.676548558471399</v>
      </c>
      <c r="AF4404" s="11">
        <v>27.139638255798801</v>
      </c>
      <c r="AG4404" s="12">
        <v>34.107363896178001</v>
      </c>
      <c r="AH4404" s="10">
        <v>0.1</v>
      </c>
      <c r="AI4404" s="11">
        <f t="shared" si="1061"/>
        <v>22.19451371571072</v>
      </c>
      <c r="AJ4404" s="11">
        <f t="shared" si="1062"/>
        <v>16.037735849056606</v>
      </c>
      <c r="AK4404" s="11">
        <f t="shared" si="1053"/>
        <v>0.20145631067961164</v>
      </c>
      <c r="AL4404" s="11">
        <f t="shared" si="1054"/>
        <v>2.1875</v>
      </c>
      <c r="AM4404" s="11">
        <f t="shared" si="1055"/>
        <v>2.1800000000000002</v>
      </c>
      <c r="AN4404" s="3">
        <f t="shared" si="1059"/>
        <v>0.28525641025641024</v>
      </c>
      <c r="AO4404" s="3">
        <f t="shared" si="1056"/>
        <v>0.11217948717948718</v>
      </c>
      <c r="AP4404" s="3" t="s">
        <v>8</v>
      </c>
      <c r="AQ4404" s="124"/>
      <c r="AR4404" s="4"/>
      <c r="AS4404" s="3"/>
    </row>
    <row r="4405" spans="1:45" ht="15" customHeight="1">
      <c r="A4405" s="11">
        <v>2.552</v>
      </c>
      <c r="B4405" s="32" t="s">
        <v>28</v>
      </c>
      <c r="C4405" s="17">
        <v>-18.97</v>
      </c>
      <c r="D4405" s="17">
        <v>117.62</v>
      </c>
      <c r="E4405" s="40" t="s">
        <v>29</v>
      </c>
      <c r="F4405" s="18">
        <v>-43.2</v>
      </c>
      <c r="G4405" s="17">
        <v>-39.1</v>
      </c>
      <c r="H4405" s="17">
        <v>-36.1</v>
      </c>
      <c r="I4405" s="17">
        <v>-31.8</v>
      </c>
      <c r="J4405" s="17">
        <v>-26.8</v>
      </c>
      <c r="K4405" s="30">
        <v>-22.4</v>
      </c>
      <c r="L4405" s="10">
        <f t="shared" si="1058"/>
        <v>-22.4</v>
      </c>
      <c r="M4405" s="52" t="str">
        <f t="shared" si="1060"/>
        <v>mid latitude</v>
      </c>
      <c r="N4405" s="83" t="s">
        <v>8</v>
      </c>
      <c r="O4405" s="34" t="s">
        <v>8</v>
      </c>
      <c r="P4405" s="34" t="s">
        <v>8</v>
      </c>
      <c r="Q4405" s="34" t="s">
        <v>8</v>
      </c>
      <c r="R4405" s="34" t="s">
        <v>8</v>
      </c>
      <c r="S4405" s="42" t="s">
        <v>8</v>
      </c>
      <c r="T4405" s="10">
        <v>0.161</v>
      </c>
      <c r="U4405" s="11">
        <v>6.6000000000000003E-2</v>
      </c>
      <c r="V4405" s="11">
        <v>8.7999999999999995E-2</v>
      </c>
      <c r="W4405" s="11">
        <v>4.2999999999999997E-2</v>
      </c>
      <c r="X4405" s="11">
        <v>0.59099999999999997</v>
      </c>
      <c r="Y4405" s="12">
        <v>5.0999999999999997E-2</v>
      </c>
      <c r="Z4405" s="11">
        <f t="shared" si="1049"/>
        <v>0.7338709677419355</v>
      </c>
      <c r="AA4405" s="11">
        <f t="shared" si="1050"/>
        <v>-0.34998355401142434</v>
      </c>
      <c r="AB4405" s="11">
        <f t="shared" si="1057"/>
        <v>-0.13438029284114147</v>
      </c>
      <c r="AC4405" s="11">
        <f t="shared" si="1051"/>
        <v>23.276110104228856</v>
      </c>
      <c r="AD4405" s="9">
        <f t="shared" si="1052"/>
        <v>29.408387969665924</v>
      </c>
      <c r="AE4405" s="10">
        <v>23.729063836665201</v>
      </c>
      <c r="AF4405" s="11">
        <v>30.404589792468901</v>
      </c>
      <c r="AG4405" s="12">
        <v>38.192422287538498</v>
      </c>
      <c r="AH4405" s="10">
        <v>0.10100000000000001</v>
      </c>
      <c r="AI4405" s="11">
        <f t="shared" si="1061"/>
        <v>21.409574468085108</v>
      </c>
      <c r="AJ4405" s="11">
        <f t="shared" si="1062"/>
        <v>24.056603773584907</v>
      </c>
      <c r="AK4405" s="11">
        <f t="shared" si="1053"/>
        <v>0.23480333730631703</v>
      </c>
      <c r="AL4405" s="11">
        <f t="shared" si="1054"/>
        <v>2.0465116279069768</v>
      </c>
      <c r="AM4405" s="11">
        <f t="shared" si="1055"/>
        <v>2.318548387096774</v>
      </c>
      <c r="AN4405" s="3">
        <f t="shared" si="1059"/>
        <v>0.27241962774957701</v>
      </c>
      <c r="AO4405" s="3">
        <f t="shared" si="1056"/>
        <v>0.14890016920473773</v>
      </c>
      <c r="AP4405" s="3" t="s">
        <v>8</v>
      </c>
      <c r="AQ4405" s="124"/>
      <c r="AR4405" s="4"/>
      <c r="AS4405" s="3"/>
    </row>
    <row r="4406" spans="1:45" ht="15" customHeight="1">
      <c r="A4406" s="11">
        <v>2.5579999999999998</v>
      </c>
      <c r="B4406" s="32" t="s">
        <v>28</v>
      </c>
      <c r="C4406" s="17">
        <v>-18.97</v>
      </c>
      <c r="D4406" s="17">
        <v>117.62</v>
      </c>
      <c r="E4406" s="40" t="s">
        <v>29</v>
      </c>
      <c r="F4406" s="18">
        <v>-43.2</v>
      </c>
      <c r="G4406" s="17">
        <v>-39.1</v>
      </c>
      <c r="H4406" s="17">
        <v>-36.1</v>
      </c>
      <c r="I4406" s="17">
        <v>-31.8</v>
      </c>
      <c r="J4406" s="17">
        <v>-26.8</v>
      </c>
      <c r="K4406" s="30">
        <v>-22.4</v>
      </c>
      <c r="L4406" s="10">
        <f t="shared" si="1058"/>
        <v>-22.4</v>
      </c>
      <c r="M4406" s="52" t="str">
        <f t="shared" si="1060"/>
        <v>mid latitude</v>
      </c>
      <c r="N4406" s="83" t="s">
        <v>8</v>
      </c>
      <c r="O4406" s="34" t="s">
        <v>8</v>
      </c>
      <c r="P4406" s="34" t="s">
        <v>8</v>
      </c>
      <c r="Q4406" s="34" t="s">
        <v>8</v>
      </c>
      <c r="R4406" s="34" t="s">
        <v>8</v>
      </c>
      <c r="S4406" s="42" t="s">
        <v>8</v>
      </c>
      <c r="T4406" s="10">
        <v>0.155</v>
      </c>
      <c r="U4406" s="11">
        <v>5.8999999999999997E-2</v>
      </c>
      <c r="V4406" s="11">
        <v>7.0999999999999994E-2</v>
      </c>
      <c r="W4406" s="11">
        <v>3.4000000000000002E-2</v>
      </c>
      <c r="X4406" s="11">
        <v>0.64200000000000002</v>
      </c>
      <c r="Y4406" s="12">
        <v>3.9E-2</v>
      </c>
      <c r="Z4406" s="11">
        <f t="shared" si="1049"/>
        <v>0.70935960591132996</v>
      </c>
      <c r="AA4406" s="11">
        <f t="shared" si="1050"/>
        <v>-0.36358549932862266</v>
      </c>
      <c r="AB4406" s="11">
        <f t="shared" si="1057"/>
        <v>-0.14913354581796331</v>
      </c>
      <c r="AC4406" s="11">
        <f t="shared" si="1051"/>
        <v>22.357978795317969</v>
      </c>
      <c r="AD4406" s="9">
        <f t="shared" si="1052"/>
        <v>28.399265466051311</v>
      </c>
      <c r="AE4406" s="10">
        <v>22.2882966750809</v>
      </c>
      <c r="AF4406" s="11">
        <v>28.923665169082099</v>
      </c>
      <c r="AG4406" s="12">
        <v>36.366428153716498</v>
      </c>
      <c r="AH4406" s="10">
        <v>0.10100000000000001</v>
      </c>
      <c r="AI4406" s="11">
        <f t="shared" si="1061"/>
        <v>19.447929736511917</v>
      </c>
      <c r="AJ4406" s="11">
        <f t="shared" si="1062"/>
        <v>20.103092783505154</v>
      </c>
      <c r="AK4406" s="11">
        <f t="shared" si="1053"/>
        <v>0.19408284023668637</v>
      </c>
      <c r="AL4406" s="11">
        <f t="shared" si="1054"/>
        <v>2.0882352941176467</v>
      </c>
      <c r="AM4406" s="11">
        <f t="shared" si="1055"/>
        <v>2.2610837438423643</v>
      </c>
      <c r="AN4406" s="3">
        <f t="shared" si="1059"/>
        <v>0.24143302180685358</v>
      </c>
      <c r="AO4406" s="3">
        <f t="shared" si="1056"/>
        <v>0.11059190031152646</v>
      </c>
      <c r="AP4406" s="3" t="s">
        <v>8</v>
      </c>
      <c r="AQ4406" s="124"/>
      <c r="AR4406" s="4"/>
      <c r="AS4406" s="3"/>
    </row>
    <row r="4407" spans="1:45" ht="15" customHeight="1">
      <c r="A4407" s="11">
        <v>2.5659999999999998</v>
      </c>
      <c r="B4407" s="32" t="s">
        <v>28</v>
      </c>
      <c r="C4407" s="17">
        <v>-18.97</v>
      </c>
      <c r="D4407" s="17">
        <v>117.62</v>
      </c>
      <c r="E4407" s="40" t="s">
        <v>29</v>
      </c>
      <c r="F4407" s="18">
        <v>-43.2</v>
      </c>
      <c r="G4407" s="17">
        <v>-39.1</v>
      </c>
      <c r="H4407" s="17">
        <v>-36.1</v>
      </c>
      <c r="I4407" s="17">
        <v>-31.8</v>
      </c>
      <c r="J4407" s="17">
        <v>-26.8</v>
      </c>
      <c r="K4407" s="30">
        <v>-22.4</v>
      </c>
      <c r="L4407" s="10">
        <f t="shared" si="1058"/>
        <v>-22.4</v>
      </c>
      <c r="M4407" s="52" t="str">
        <f t="shared" si="1060"/>
        <v>mid latitude</v>
      </c>
      <c r="N4407" s="83" t="s">
        <v>8</v>
      </c>
      <c r="O4407" s="34" t="s">
        <v>8</v>
      </c>
      <c r="P4407" s="34" t="s">
        <v>8</v>
      </c>
      <c r="Q4407" s="34" t="s">
        <v>8</v>
      </c>
      <c r="R4407" s="34" t="s">
        <v>8</v>
      </c>
      <c r="S4407" s="42" t="s">
        <v>8</v>
      </c>
      <c r="T4407" s="10">
        <v>0.189</v>
      </c>
      <c r="U4407" s="11">
        <v>7.4999999999999997E-2</v>
      </c>
      <c r="V4407" s="11">
        <v>8.8999999999999996E-2</v>
      </c>
      <c r="W4407" s="11">
        <v>4.2000000000000003E-2</v>
      </c>
      <c r="X4407" s="11">
        <v>0.56499999999999995</v>
      </c>
      <c r="Y4407" s="12">
        <v>4.1000000000000002E-2</v>
      </c>
      <c r="Z4407" s="11">
        <f t="shared" si="1049"/>
        <v>0.69635627530364375</v>
      </c>
      <c r="AA4407" s="11">
        <f t="shared" si="1050"/>
        <v>-0.36447721372424058</v>
      </c>
      <c r="AB4407" s="11">
        <f t="shared" si="1057"/>
        <v>-0.15716850635211679</v>
      </c>
      <c r="AC4407" s="11">
        <f t="shared" si="1051"/>
        <v>22.297788073613759</v>
      </c>
      <c r="AD4407" s="9">
        <f t="shared" si="1052"/>
        <v>27.849674165515211</v>
      </c>
      <c r="AE4407" s="10">
        <v>21.611984163957299</v>
      </c>
      <c r="AF4407" s="11">
        <v>28.167036992329798</v>
      </c>
      <c r="AG4407" s="12">
        <v>35.446051228059702</v>
      </c>
      <c r="AH4407" s="10">
        <v>0.152</v>
      </c>
      <c r="AI4407" s="11">
        <f t="shared" si="1061"/>
        <v>25.066312997347477</v>
      </c>
      <c r="AJ4407" s="11">
        <f t="shared" si="1062"/>
        <v>17.826086956521738</v>
      </c>
      <c r="AK4407" s="11">
        <f t="shared" si="1053"/>
        <v>0.2536945812807882</v>
      </c>
      <c r="AL4407" s="11">
        <f t="shared" si="1054"/>
        <v>2.1190476190476186</v>
      </c>
      <c r="AM4407" s="11">
        <f t="shared" si="1055"/>
        <v>2.1983805668016196</v>
      </c>
      <c r="AN4407" s="3">
        <f t="shared" si="1059"/>
        <v>0.3345132743362832</v>
      </c>
      <c r="AO4407" s="3">
        <f t="shared" si="1056"/>
        <v>0.15752212389380532</v>
      </c>
      <c r="AP4407" s="3" t="s">
        <v>8</v>
      </c>
      <c r="AQ4407" s="124"/>
      <c r="AR4407" s="4"/>
      <c r="AS4407" s="3"/>
    </row>
    <row r="4408" spans="1:45" ht="15" customHeight="1">
      <c r="A4408" s="11">
        <v>2.5720000000000001</v>
      </c>
      <c r="B4408" s="32" t="s">
        <v>28</v>
      </c>
      <c r="C4408" s="17">
        <v>-18.97</v>
      </c>
      <c r="D4408" s="17">
        <v>117.62</v>
      </c>
      <c r="E4408" s="40" t="s">
        <v>29</v>
      </c>
      <c r="F4408" s="18">
        <v>-43.2</v>
      </c>
      <c r="G4408" s="17">
        <v>-39.1</v>
      </c>
      <c r="H4408" s="17">
        <v>-36.1</v>
      </c>
      <c r="I4408" s="17">
        <v>-31.8</v>
      </c>
      <c r="J4408" s="17">
        <v>-26.8</v>
      </c>
      <c r="K4408" s="30">
        <v>-22.4</v>
      </c>
      <c r="L4408" s="10">
        <f t="shared" si="1058"/>
        <v>-22.4</v>
      </c>
      <c r="M4408" s="52" t="str">
        <f t="shared" si="1060"/>
        <v>mid latitude</v>
      </c>
      <c r="N4408" s="83" t="s">
        <v>8</v>
      </c>
      <c r="O4408" s="34" t="s">
        <v>8</v>
      </c>
      <c r="P4408" s="34" t="s">
        <v>8</v>
      </c>
      <c r="Q4408" s="34" t="s">
        <v>8</v>
      </c>
      <c r="R4408" s="34" t="s">
        <v>8</v>
      </c>
      <c r="S4408" s="42" t="s">
        <v>8</v>
      </c>
      <c r="T4408" s="10">
        <v>0.156</v>
      </c>
      <c r="U4408" s="11">
        <v>6.0999999999999999E-2</v>
      </c>
      <c r="V4408" s="11">
        <v>7.3999999999999996E-2</v>
      </c>
      <c r="W4408" s="11">
        <v>3.6999999999999998E-2</v>
      </c>
      <c r="X4408" s="11">
        <v>0.63200000000000001</v>
      </c>
      <c r="Y4408" s="12">
        <v>0.04</v>
      </c>
      <c r="Z4408" s="11">
        <f t="shared" si="1049"/>
        <v>0.71226415094339612</v>
      </c>
      <c r="AA4408" s="11">
        <f t="shared" si="1050"/>
        <v>-0.3662967271765728</v>
      </c>
      <c r="AB4408" s="11">
        <f t="shared" si="1057"/>
        <v>-0.14735891363558207</v>
      </c>
      <c r="AC4408" s="11">
        <f t="shared" si="1051"/>
        <v>22.174970915581333</v>
      </c>
      <c r="AD4408" s="9">
        <f t="shared" si="1052"/>
        <v>28.520650307326186</v>
      </c>
      <c r="AE4408" s="10">
        <v>22.529626516374702</v>
      </c>
      <c r="AF4408" s="11">
        <v>29.1217044729758</v>
      </c>
      <c r="AG4408" s="12">
        <v>36.6271591618139</v>
      </c>
      <c r="AH4408" s="10">
        <v>0.127</v>
      </c>
      <c r="AI4408" s="11">
        <f t="shared" si="1061"/>
        <v>19.796954314720811</v>
      </c>
      <c r="AJ4408" s="11">
        <f t="shared" si="1062"/>
        <v>20.408163265306122</v>
      </c>
      <c r="AK4408" s="11">
        <f t="shared" si="1053"/>
        <v>0.20379146919431279</v>
      </c>
      <c r="AL4408" s="11">
        <f t="shared" si="1054"/>
        <v>2</v>
      </c>
      <c r="AM4408" s="11">
        <f t="shared" si="1055"/>
        <v>2.2641509433962259</v>
      </c>
      <c r="AN4408" s="3">
        <f t="shared" si="1059"/>
        <v>0.24683544303797469</v>
      </c>
      <c r="AO4408" s="3">
        <f t="shared" si="1056"/>
        <v>0.11708860759493671</v>
      </c>
      <c r="AP4408" s="3" t="s">
        <v>8</v>
      </c>
      <c r="AQ4408" s="124"/>
      <c r="AR4408" s="4"/>
      <c r="AS4408" s="3"/>
    </row>
    <row r="4409" spans="1:45" ht="15" customHeight="1">
      <c r="A4409" s="11">
        <v>2.5779999999999998</v>
      </c>
      <c r="B4409" s="32" t="s">
        <v>28</v>
      </c>
      <c r="C4409" s="17">
        <v>-18.97</v>
      </c>
      <c r="D4409" s="17">
        <v>117.62</v>
      </c>
      <c r="E4409" s="40" t="s">
        <v>29</v>
      </c>
      <c r="F4409" s="18">
        <v>-43.2</v>
      </c>
      <c r="G4409" s="17">
        <v>-39.1</v>
      </c>
      <c r="H4409" s="17">
        <v>-36.1</v>
      </c>
      <c r="I4409" s="17">
        <v>-31.8</v>
      </c>
      <c r="J4409" s="17">
        <v>-26.8</v>
      </c>
      <c r="K4409" s="30">
        <v>-22.4</v>
      </c>
      <c r="L4409" s="10">
        <f t="shared" si="1058"/>
        <v>-22.4</v>
      </c>
      <c r="M4409" s="52" t="str">
        <f t="shared" si="1060"/>
        <v>mid latitude</v>
      </c>
      <c r="N4409" s="83" t="s">
        <v>8</v>
      </c>
      <c r="O4409" s="34" t="s">
        <v>8</v>
      </c>
      <c r="P4409" s="34" t="s">
        <v>8</v>
      </c>
      <c r="Q4409" s="34" t="s">
        <v>8</v>
      </c>
      <c r="R4409" s="34" t="s">
        <v>8</v>
      </c>
      <c r="S4409" s="42" t="s">
        <v>8</v>
      </c>
      <c r="T4409" s="10">
        <v>0.158</v>
      </c>
      <c r="U4409" s="11">
        <v>5.8999999999999997E-2</v>
      </c>
      <c r="V4409" s="11">
        <v>7.1999999999999995E-2</v>
      </c>
      <c r="W4409" s="11">
        <v>3.6999999999999998E-2</v>
      </c>
      <c r="X4409" s="11">
        <v>0.63400000000000001</v>
      </c>
      <c r="Y4409" s="12">
        <v>0.04</v>
      </c>
      <c r="Z4409" s="11">
        <f t="shared" ref="Z4409:Z4472" si="1063">(V4409+W4409+Y4409)/(U4409+V4409+W4409+Y4409)</f>
        <v>0.71634615384615374</v>
      </c>
      <c r="AA4409" s="11">
        <f t="shared" ref="AA4409:AA4472" si="1064">LOG((V4409)/(U4409+V4409+W4409))</f>
        <v>-0.36797678529459449</v>
      </c>
      <c r="AB4409" s="11">
        <f t="shared" si="1057"/>
        <v>-0.14487706655048757</v>
      </c>
      <c r="AC4409" s="11">
        <f t="shared" ref="AC4409:AC4472" si="1065">67.5*AA4409+46.9</f>
        <v>22.061566992614871</v>
      </c>
      <c r="AD4409" s="9">
        <f t="shared" ref="AD4409:AD4472" si="1066">68.4*AB4409+38.6</f>
        <v>28.690408647946651</v>
      </c>
      <c r="AE4409" s="10">
        <v>22.709351665260598</v>
      </c>
      <c r="AF4409" s="11">
        <v>29.336888660364501</v>
      </c>
      <c r="AG4409" s="12">
        <v>36.867835403399198</v>
      </c>
      <c r="AH4409" s="10">
        <v>0.125</v>
      </c>
      <c r="AI4409" s="11">
        <f t="shared" si="1061"/>
        <v>19.949494949494948</v>
      </c>
      <c r="AJ4409" s="11">
        <f t="shared" si="1062"/>
        <v>20.202020202020201</v>
      </c>
      <c r="AK4409" s="11">
        <f t="shared" ref="AK4409:AK4472" si="1067">(U4409+V4409+W4409)/(U4409+V4409+W4409+X4409+Y4409)</f>
        <v>0.1995249406175772</v>
      </c>
      <c r="AL4409" s="11">
        <f t="shared" ref="AL4409:AL4472" si="1068">V4409/W4409</f>
        <v>1.9459459459459458</v>
      </c>
      <c r="AM4409" s="11">
        <f t="shared" ref="AM4409:AM4472" si="1069">((U4409*1)+(V4409*2)+(W4409*3)+(Y4409*4))/(U4409+V4409+W4409+Y4409)</f>
        <v>2.2788461538461537</v>
      </c>
      <c r="AN4409" s="3">
        <f t="shared" si="1059"/>
        <v>0.24921135646687698</v>
      </c>
      <c r="AO4409" s="3">
        <f t="shared" si="1056"/>
        <v>0.11356466876971608</v>
      </c>
      <c r="AP4409" s="3" t="s">
        <v>8</v>
      </c>
      <c r="AQ4409" s="124"/>
      <c r="AR4409" s="4"/>
      <c r="AS4409" s="3"/>
    </row>
    <row r="4410" spans="1:45" ht="15" customHeight="1">
      <c r="A4410" s="11">
        <v>2.5840000000000001</v>
      </c>
      <c r="B4410" s="32" t="s">
        <v>28</v>
      </c>
      <c r="C4410" s="17">
        <v>-18.97</v>
      </c>
      <c r="D4410" s="17">
        <v>117.62</v>
      </c>
      <c r="E4410" s="40" t="s">
        <v>29</v>
      </c>
      <c r="F4410" s="18">
        <v>-43.2</v>
      </c>
      <c r="G4410" s="17">
        <v>-39.1</v>
      </c>
      <c r="H4410" s="17">
        <v>-36.1</v>
      </c>
      <c r="I4410" s="17">
        <v>-31.8</v>
      </c>
      <c r="J4410" s="17">
        <v>-26.8</v>
      </c>
      <c r="K4410" s="30">
        <v>-22.4</v>
      </c>
      <c r="L4410" s="10">
        <f t="shared" si="1058"/>
        <v>-22.4</v>
      </c>
      <c r="M4410" s="52" t="str">
        <f t="shared" si="1060"/>
        <v>mid latitude</v>
      </c>
      <c r="N4410" s="83" t="s">
        <v>8</v>
      </c>
      <c r="O4410" s="34" t="s">
        <v>8</v>
      </c>
      <c r="P4410" s="34" t="s">
        <v>8</v>
      </c>
      <c r="Q4410" s="34" t="s">
        <v>8</v>
      </c>
      <c r="R4410" s="34" t="s">
        <v>8</v>
      </c>
      <c r="S4410" s="42" t="s">
        <v>8</v>
      </c>
      <c r="T4410" s="10">
        <v>0.16600000000000001</v>
      </c>
      <c r="U4410" s="11">
        <v>6.0999999999999999E-2</v>
      </c>
      <c r="V4410" s="11">
        <v>7.3999999999999996E-2</v>
      </c>
      <c r="W4410" s="11">
        <v>3.5999999999999997E-2</v>
      </c>
      <c r="X4410" s="11">
        <v>0.624</v>
      </c>
      <c r="Y4410" s="12">
        <v>3.9E-2</v>
      </c>
      <c r="Z4410" s="11">
        <f t="shared" si="1063"/>
        <v>0.70952380952380945</v>
      </c>
      <c r="AA4410" s="11">
        <f t="shared" si="1064"/>
        <v>-0.36376439066117772</v>
      </c>
      <c r="AB4410" s="11">
        <f t="shared" si="1057"/>
        <v>-0.14903302632164528</v>
      </c>
      <c r="AC4410" s="11">
        <f t="shared" si="1065"/>
        <v>22.345903630370504</v>
      </c>
      <c r="AD4410" s="9">
        <f t="shared" si="1066"/>
        <v>28.406140999599465</v>
      </c>
      <c r="AE4410" s="10">
        <v>22.369709129946902</v>
      </c>
      <c r="AF4410" s="11">
        <v>28.9399522438163</v>
      </c>
      <c r="AG4410" s="12">
        <v>36.366326918489499</v>
      </c>
      <c r="AH4410" s="10">
        <v>0.13</v>
      </c>
      <c r="AI4410" s="11">
        <f t="shared" si="1061"/>
        <v>21.012658227848103</v>
      </c>
      <c r="AJ4410" s="11">
        <f t="shared" si="1062"/>
        <v>19.024390243902438</v>
      </c>
      <c r="AK4410" s="11">
        <f t="shared" si="1067"/>
        <v>0.20503597122302158</v>
      </c>
      <c r="AL4410" s="11">
        <f t="shared" si="1068"/>
        <v>2.0555555555555558</v>
      </c>
      <c r="AM4410" s="11">
        <f t="shared" si="1069"/>
        <v>2.2523809523809519</v>
      </c>
      <c r="AN4410" s="3">
        <f t="shared" si="1059"/>
        <v>0.26602564102564102</v>
      </c>
      <c r="AO4410" s="3">
        <f t="shared" si="1056"/>
        <v>0.11858974358974358</v>
      </c>
      <c r="AP4410" s="3" t="s">
        <v>8</v>
      </c>
      <c r="AQ4410" s="124"/>
      <c r="AR4410" s="4"/>
      <c r="AS4410" s="3"/>
    </row>
    <row r="4411" spans="1:45" ht="15" customHeight="1">
      <c r="A4411" s="11">
        <v>2.5920000000000001</v>
      </c>
      <c r="B4411" s="32" t="s">
        <v>28</v>
      </c>
      <c r="C4411" s="17">
        <v>-18.97</v>
      </c>
      <c r="D4411" s="17">
        <v>117.62</v>
      </c>
      <c r="E4411" s="40" t="s">
        <v>29</v>
      </c>
      <c r="F4411" s="18">
        <v>-43.2</v>
      </c>
      <c r="G4411" s="17">
        <v>-39.1</v>
      </c>
      <c r="H4411" s="17">
        <v>-36.1</v>
      </c>
      <c r="I4411" s="17">
        <v>-31.8</v>
      </c>
      <c r="J4411" s="17">
        <v>-26.8</v>
      </c>
      <c r="K4411" s="30">
        <v>-22.4</v>
      </c>
      <c r="L4411" s="10">
        <f t="shared" si="1058"/>
        <v>-22.4</v>
      </c>
      <c r="M4411" s="52" t="str">
        <f t="shared" si="1060"/>
        <v>mid latitude</v>
      </c>
      <c r="N4411" s="83" t="s">
        <v>8</v>
      </c>
      <c r="O4411" s="34" t="s">
        <v>8</v>
      </c>
      <c r="P4411" s="34" t="s">
        <v>8</v>
      </c>
      <c r="Q4411" s="34" t="s">
        <v>8</v>
      </c>
      <c r="R4411" s="34" t="s">
        <v>8</v>
      </c>
      <c r="S4411" s="42" t="s">
        <v>8</v>
      </c>
      <c r="T4411" s="10">
        <v>0.18099999999999999</v>
      </c>
      <c r="U4411" s="11">
        <v>6.2E-2</v>
      </c>
      <c r="V4411" s="11">
        <v>7.0999999999999994E-2</v>
      </c>
      <c r="W4411" s="11">
        <v>3.4000000000000002E-2</v>
      </c>
      <c r="X4411" s="11">
        <v>0.61899999999999999</v>
      </c>
      <c r="Y4411" s="12">
        <v>3.4000000000000002E-2</v>
      </c>
      <c r="Z4411" s="11">
        <f t="shared" si="1063"/>
        <v>0.691542288557214</v>
      </c>
      <c r="AA4411" s="11">
        <f t="shared" si="1064"/>
        <v>-0.37145812242850801</v>
      </c>
      <c r="AB4411" s="11">
        <f t="shared" si="1057"/>
        <v>-0.16018125716639375</v>
      </c>
      <c r="AC4411" s="11">
        <f t="shared" si="1065"/>
        <v>21.826576736075708</v>
      </c>
      <c r="AD4411" s="9">
        <f t="shared" si="1066"/>
        <v>27.643602009818668</v>
      </c>
      <c r="AE4411" s="10">
        <v>21.311728602017499</v>
      </c>
      <c r="AF4411" s="11">
        <v>27.818664464844002</v>
      </c>
      <c r="AG4411" s="12">
        <v>34.991493573004</v>
      </c>
      <c r="AH4411" s="10">
        <v>0.111</v>
      </c>
      <c r="AI4411" s="11">
        <f t="shared" si="1061"/>
        <v>22.624999999999996</v>
      </c>
      <c r="AJ4411" s="11">
        <f t="shared" si="1062"/>
        <v>15.813953488372096</v>
      </c>
      <c r="AK4411" s="11">
        <f t="shared" si="1067"/>
        <v>0.20365853658536584</v>
      </c>
      <c r="AL4411" s="11">
        <f t="shared" si="1068"/>
        <v>2.0882352941176467</v>
      </c>
      <c r="AM4411" s="11">
        <f t="shared" si="1069"/>
        <v>2.1990049751243781</v>
      </c>
      <c r="AN4411" s="3">
        <f t="shared" si="1059"/>
        <v>0.29240710823909533</v>
      </c>
      <c r="AO4411" s="3">
        <f t="shared" si="1056"/>
        <v>0.1147011308562197</v>
      </c>
      <c r="AP4411" s="3" t="s">
        <v>8</v>
      </c>
      <c r="AQ4411" s="124"/>
      <c r="AR4411" s="4"/>
      <c r="AS4411" s="3"/>
    </row>
    <row r="4412" spans="1:45" ht="15" customHeight="1">
      <c r="A4412" s="11">
        <v>2.5979999999999999</v>
      </c>
      <c r="B4412" s="32" t="s">
        <v>28</v>
      </c>
      <c r="C4412" s="17">
        <v>-18.97</v>
      </c>
      <c r="D4412" s="17">
        <v>117.62</v>
      </c>
      <c r="E4412" s="40" t="s">
        <v>29</v>
      </c>
      <c r="F4412" s="18">
        <v>-43.2</v>
      </c>
      <c r="G4412" s="17">
        <v>-39.1</v>
      </c>
      <c r="H4412" s="17">
        <v>-36.1</v>
      </c>
      <c r="I4412" s="17">
        <v>-31.8</v>
      </c>
      <c r="J4412" s="17">
        <v>-26.8</v>
      </c>
      <c r="K4412" s="30">
        <v>-22.4</v>
      </c>
      <c r="L4412" s="10">
        <f t="shared" si="1058"/>
        <v>-22.4</v>
      </c>
      <c r="M4412" s="52" t="str">
        <f t="shared" si="1060"/>
        <v>mid latitude</v>
      </c>
      <c r="N4412" s="83" t="s">
        <v>8</v>
      </c>
      <c r="O4412" s="34" t="s">
        <v>8</v>
      </c>
      <c r="P4412" s="34" t="s">
        <v>8</v>
      </c>
      <c r="Q4412" s="34" t="s">
        <v>8</v>
      </c>
      <c r="R4412" s="34" t="s">
        <v>8</v>
      </c>
      <c r="S4412" s="42" t="s">
        <v>8</v>
      </c>
      <c r="T4412" s="10">
        <v>0.183</v>
      </c>
      <c r="U4412" s="11">
        <v>6.7000000000000004E-2</v>
      </c>
      <c r="V4412" s="11">
        <v>7.0999999999999994E-2</v>
      </c>
      <c r="W4412" s="11">
        <v>3.3000000000000002E-2</v>
      </c>
      <c r="X4412" s="11">
        <v>0.61099999999999999</v>
      </c>
      <c r="Y4412" s="12">
        <v>3.5000000000000003E-2</v>
      </c>
      <c r="Z4412" s="11">
        <f t="shared" si="1063"/>
        <v>0.67475728155339809</v>
      </c>
      <c r="AA4412" s="11">
        <f t="shared" si="1064"/>
        <v>-0.38173776167307866</v>
      </c>
      <c r="AB4412" s="11">
        <f t="shared" si="1057"/>
        <v>-0.1708524201150583</v>
      </c>
      <c r="AC4412" s="11">
        <f t="shared" si="1065"/>
        <v>21.13270108706719</v>
      </c>
      <c r="AD4412" s="9">
        <f t="shared" si="1066"/>
        <v>26.91369446413001</v>
      </c>
      <c r="AE4412" s="10">
        <v>20.279879976765098</v>
      </c>
      <c r="AF4412" s="11">
        <v>26.850580408139599</v>
      </c>
      <c r="AG4412" s="12">
        <v>33.779914912557203</v>
      </c>
      <c r="AH4412" s="10">
        <v>0.1</v>
      </c>
      <c r="AI4412" s="11">
        <f t="shared" si="1061"/>
        <v>23.047858942065488</v>
      </c>
      <c r="AJ4412" s="11">
        <f t="shared" si="1062"/>
        <v>16.055045871559635</v>
      </c>
      <c r="AK4412" s="11">
        <f t="shared" si="1067"/>
        <v>0.20930232558139536</v>
      </c>
      <c r="AL4412" s="11">
        <f t="shared" si="1068"/>
        <v>2.1515151515151514</v>
      </c>
      <c r="AM4412" s="11">
        <f t="shared" si="1069"/>
        <v>2.174757281553398</v>
      </c>
      <c r="AN4412" s="3">
        <f t="shared" si="1059"/>
        <v>0.29950900163666122</v>
      </c>
      <c r="AO4412" s="3">
        <f t="shared" ref="AO4412:AO4475" si="1070">IF(V4412="n/a","n/a",V4412/X4412)</f>
        <v>0.11620294599018002</v>
      </c>
      <c r="AP4412" s="3" t="s">
        <v>8</v>
      </c>
      <c r="AQ4412" s="124"/>
      <c r="AR4412" s="4"/>
      <c r="AS4412" s="3"/>
    </row>
    <row r="4413" spans="1:45" ht="15" customHeight="1">
      <c r="A4413" s="11">
        <v>2.6040000000000001</v>
      </c>
      <c r="B4413" s="32" t="s">
        <v>28</v>
      </c>
      <c r="C4413" s="17">
        <v>-18.97</v>
      </c>
      <c r="D4413" s="17">
        <v>117.62</v>
      </c>
      <c r="E4413" s="40" t="s">
        <v>29</v>
      </c>
      <c r="F4413" s="18">
        <v>-43.2</v>
      </c>
      <c r="G4413" s="17">
        <v>-39.1</v>
      </c>
      <c r="H4413" s="17">
        <v>-36.1</v>
      </c>
      <c r="I4413" s="17">
        <v>-31.8</v>
      </c>
      <c r="J4413" s="17">
        <v>-26.8</v>
      </c>
      <c r="K4413" s="30">
        <v>-22.4</v>
      </c>
      <c r="L4413" s="10">
        <f t="shared" si="1058"/>
        <v>-22.4</v>
      </c>
      <c r="M4413" s="52" t="str">
        <f t="shared" si="1060"/>
        <v>mid latitude</v>
      </c>
      <c r="N4413" s="83" t="s">
        <v>8</v>
      </c>
      <c r="O4413" s="34" t="s">
        <v>8</v>
      </c>
      <c r="P4413" s="34" t="s">
        <v>8</v>
      </c>
      <c r="Q4413" s="34" t="s">
        <v>8</v>
      </c>
      <c r="R4413" s="34" t="s">
        <v>8</v>
      </c>
      <c r="S4413" s="42" t="s">
        <v>8</v>
      </c>
      <c r="T4413" s="10">
        <v>0.17</v>
      </c>
      <c r="U4413" s="11">
        <v>7.1999999999999995E-2</v>
      </c>
      <c r="V4413" s="11">
        <v>9.0999999999999998E-2</v>
      </c>
      <c r="W4413" s="11">
        <v>4.5999999999999999E-2</v>
      </c>
      <c r="X4413" s="11">
        <v>0.56899999999999995</v>
      </c>
      <c r="Y4413" s="12">
        <v>5.2999999999999999E-2</v>
      </c>
      <c r="Z4413" s="11">
        <f t="shared" si="1063"/>
        <v>0.72519083969465659</v>
      </c>
      <c r="AA4413" s="11">
        <f t="shared" si="1064"/>
        <v>-0.36110489378996036</v>
      </c>
      <c r="AB4413" s="11">
        <f t="shared" si="1057"/>
        <v>-0.13954769036691644</v>
      </c>
      <c r="AC4413" s="11">
        <f t="shared" si="1065"/>
        <v>22.525419669177673</v>
      </c>
      <c r="AD4413" s="9">
        <f t="shared" si="1066"/>
        <v>29.054937978902917</v>
      </c>
      <c r="AE4413" s="10">
        <v>23.257932693741701</v>
      </c>
      <c r="AF4413" s="11">
        <v>29.890846369084599</v>
      </c>
      <c r="AG4413" s="12">
        <v>37.6138465631171</v>
      </c>
      <c r="AH4413" s="10">
        <v>0.16200000000000001</v>
      </c>
      <c r="AI4413" s="11">
        <f t="shared" si="1061"/>
        <v>23.00405953991881</v>
      </c>
      <c r="AJ4413" s="11">
        <f t="shared" si="1062"/>
        <v>23.766816143497756</v>
      </c>
      <c r="AK4413" s="11">
        <f t="shared" si="1067"/>
        <v>0.2515042117930204</v>
      </c>
      <c r="AL4413" s="11">
        <f t="shared" si="1068"/>
        <v>1.9782608695652173</v>
      </c>
      <c r="AM4413" s="11">
        <f t="shared" si="1069"/>
        <v>2.3053435114503822</v>
      </c>
      <c r="AN4413" s="3">
        <f t="shared" si="1059"/>
        <v>0.29876977152899831</v>
      </c>
      <c r="AO4413" s="3">
        <f t="shared" si="1070"/>
        <v>0.15992970123022848</v>
      </c>
      <c r="AP4413" s="3" t="s">
        <v>8</v>
      </c>
      <c r="AQ4413" s="124"/>
      <c r="AR4413" s="4"/>
      <c r="AS4413" s="3"/>
    </row>
    <row r="4414" spans="1:45" ht="15" customHeight="1">
      <c r="A4414" s="11">
        <v>2.617</v>
      </c>
      <c r="B4414" s="32" t="s">
        <v>28</v>
      </c>
      <c r="C4414" s="17">
        <v>-18.97</v>
      </c>
      <c r="D4414" s="17">
        <v>117.62</v>
      </c>
      <c r="E4414" s="40" t="s">
        <v>29</v>
      </c>
      <c r="F4414" s="18">
        <v>-43.2</v>
      </c>
      <c r="G4414" s="17">
        <v>-39.1</v>
      </c>
      <c r="H4414" s="17">
        <v>-36.1</v>
      </c>
      <c r="I4414" s="17">
        <v>-31.8</v>
      </c>
      <c r="J4414" s="17">
        <v>-26.8</v>
      </c>
      <c r="K4414" s="30">
        <v>-22.4</v>
      </c>
      <c r="L4414" s="10">
        <f t="shared" si="1058"/>
        <v>-22.4</v>
      </c>
      <c r="M4414" s="52" t="str">
        <f t="shared" si="1060"/>
        <v>mid latitude</v>
      </c>
      <c r="N4414" s="83" t="s">
        <v>8</v>
      </c>
      <c r="O4414" s="34" t="s">
        <v>8</v>
      </c>
      <c r="P4414" s="34" t="s">
        <v>8</v>
      </c>
      <c r="Q4414" s="34" t="s">
        <v>8</v>
      </c>
      <c r="R4414" s="34" t="s">
        <v>8</v>
      </c>
      <c r="S4414" s="42" t="s">
        <v>8</v>
      </c>
      <c r="T4414" s="10">
        <v>0.17499999999999999</v>
      </c>
      <c r="U4414" s="11">
        <v>7.3999999999999996E-2</v>
      </c>
      <c r="V4414" s="11">
        <v>9.0999999999999998E-2</v>
      </c>
      <c r="W4414" s="11">
        <v>4.5999999999999999E-2</v>
      </c>
      <c r="X4414" s="11">
        <v>0.56899999999999995</v>
      </c>
      <c r="Y4414" s="12">
        <v>4.4999999999999998E-2</v>
      </c>
      <c r="Z4414" s="11">
        <f t="shared" si="1063"/>
        <v>0.71093750000000011</v>
      </c>
      <c r="AA4414" s="11">
        <f t="shared" si="1064"/>
        <v>-0.36524106297659897</v>
      </c>
      <c r="AB4414" s="11">
        <f t="shared" si="1057"/>
        <v>-0.14816857732677469</v>
      </c>
      <c r="AC4414" s="11">
        <f t="shared" si="1065"/>
        <v>22.246228249079568</v>
      </c>
      <c r="AD4414" s="9">
        <f t="shared" si="1066"/>
        <v>28.465269310848612</v>
      </c>
      <c r="AE4414" s="10">
        <v>22.424975246746602</v>
      </c>
      <c r="AF4414" s="11">
        <v>29.0199807148777</v>
      </c>
      <c r="AG4414" s="12">
        <v>36.425219946310101</v>
      </c>
      <c r="AH4414" s="10">
        <v>0.16300000000000001</v>
      </c>
      <c r="AI4414" s="11">
        <f t="shared" si="1061"/>
        <v>23.521505376344084</v>
      </c>
      <c r="AJ4414" s="11">
        <f t="shared" si="1062"/>
        <v>20.454545454545457</v>
      </c>
      <c r="AK4414" s="11">
        <f t="shared" si="1067"/>
        <v>0.25575757575757574</v>
      </c>
      <c r="AL4414" s="11">
        <f t="shared" si="1068"/>
        <v>1.9782608695652173</v>
      </c>
      <c r="AM4414" s="11">
        <f t="shared" si="1069"/>
        <v>2.2421875000000009</v>
      </c>
      <c r="AN4414" s="3">
        <f t="shared" si="1059"/>
        <v>0.30755711775043937</v>
      </c>
      <c r="AO4414" s="3">
        <f t="shared" si="1070"/>
        <v>0.15992970123022848</v>
      </c>
      <c r="AP4414" s="3" t="s">
        <v>8</v>
      </c>
      <c r="AQ4414" s="124"/>
      <c r="AR4414" s="4"/>
      <c r="AS4414" s="3"/>
    </row>
    <row r="4415" spans="1:45" ht="15" customHeight="1">
      <c r="A4415" s="11">
        <v>2.6230000000000002</v>
      </c>
      <c r="B4415" s="32" t="s">
        <v>28</v>
      </c>
      <c r="C4415" s="17">
        <v>-18.97</v>
      </c>
      <c r="D4415" s="17">
        <v>117.62</v>
      </c>
      <c r="E4415" s="40" t="s">
        <v>29</v>
      </c>
      <c r="F4415" s="18">
        <v>-43.2</v>
      </c>
      <c r="G4415" s="17">
        <v>-39.1</v>
      </c>
      <c r="H4415" s="17">
        <v>-36.1</v>
      </c>
      <c r="I4415" s="17">
        <v>-31.8</v>
      </c>
      <c r="J4415" s="17">
        <v>-26.8</v>
      </c>
      <c r="K4415" s="30">
        <v>-22.4</v>
      </c>
      <c r="L4415" s="10">
        <f t="shared" si="1058"/>
        <v>-22.4</v>
      </c>
      <c r="M4415" s="52" t="str">
        <f t="shared" si="1060"/>
        <v>mid latitude</v>
      </c>
      <c r="N4415" s="83" t="s">
        <v>8</v>
      </c>
      <c r="O4415" s="34" t="s">
        <v>8</v>
      </c>
      <c r="P4415" s="34" t="s">
        <v>8</v>
      </c>
      <c r="Q4415" s="34" t="s">
        <v>8</v>
      </c>
      <c r="R4415" s="34" t="s">
        <v>8</v>
      </c>
      <c r="S4415" s="42" t="s">
        <v>8</v>
      </c>
      <c r="T4415" s="10">
        <v>0.154</v>
      </c>
      <c r="U4415" s="11">
        <v>0.06</v>
      </c>
      <c r="V4415" s="11">
        <v>7.4999999999999997E-2</v>
      </c>
      <c r="W4415" s="11">
        <v>3.5999999999999997E-2</v>
      </c>
      <c r="X4415" s="11">
        <v>0.63500000000000001</v>
      </c>
      <c r="Y4415" s="12">
        <v>0.04</v>
      </c>
      <c r="Z4415" s="11">
        <f t="shared" si="1063"/>
        <v>0.71563981042654023</v>
      </c>
      <c r="AA4415" s="11">
        <f t="shared" si="1064"/>
        <v>-0.3579348470004538</v>
      </c>
      <c r="AB4415" s="11">
        <f t="shared" si="1057"/>
        <v>-0.14530550800452327</v>
      </c>
      <c r="AC4415" s="11">
        <f t="shared" si="1065"/>
        <v>22.739397827469368</v>
      </c>
      <c r="AD4415" s="9">
        <f t="shared" si="1066"/>
        <v>28.661103252490609</v>
      </c>
      <c r="AE4415" s="10">
        <v>22.669497856451098</v>
      </c>
      <c r="AF4415" s="11">
        <v>29.348975648249102</v>
      </c>
      <c r="AG4415" s="12">
        <v>36.875932407990398</v>
      </c>
      <c r="AH4415" s="10">
        <v>0.13900000000000001</v>
      </c>
      <c r="AI4415" s="11">
        <f t="shared" si="1061"/>
        <v>19.518377693282634</v>
      </c>
      <c r="AJ4415" s="11">
        <f t="shared" si="1062"/>
        <v>20.618556701030926</v>
      </c>
      <c r="AK4415" s="11">
        <f t="shared" si="1067"/>
        <v>0.20212765957446807</v>
      </c>
      <c r="AL4415" s="11">
        <f t="shared" si="1068"/>
        <v>2.0833333333333335</v>
      </c>
      <c r="AM4415" s="11">
        <f t="shared" si="1069"/>
        <v>2.2654028436018954</v>
      </c>
      <c r="AN4415" s="3">
        <f t="shared" si="1059"/>
        <v>0.24251968503937008</v>
      </c>
      <c r="AO4415" s="3">
        <f t="shared" si="1070"/>
        <v>0.11811023622047244</v>
      </c>
      <c r="AP4415" s="3" t="s">
        <v>8</v>
      </c>
      <c r="AQ4415" s="124"/>
      <c r="AR4415" s="4"/>
      <c r="AS4415" s="3"/>
    </row>
    <row r="4416" spans="1:45" ht="15" customHeight="1">
      <c r="A4416" s="11">
        <v>2.629</v>
      </c>
      <c r="B4416" s="32" t="s">
        <v>28</v>
      </c>
      <c r="C4416" s="17">
        <v>-18.97</v>
      </c>
      <c r="D4416" s="17">
        <v>117.62</v>
      </c>
      <c r="E4416" s="40" t="s">
        <v>29</v>
      </c>
      <c r="F4416" s="18">
        <v>-43.2</v>
      </c>
      <c r="G4416" s="17">
        <v>-39.1</v>
      </c>
      <c r="H4416" s="17">
        <v>-36.1</v>
      </c>
      <c r="I4416" s="17">
        <v>-31.8</v>
      </c>
      <c r="J4416" s="17">
        <v>-26.8</v>
      </c>
      <c r="K4416" s="30">
        <v>-22.4</v>
      </c>
      <c r="L4416" s="10">
        <f t="shared" si="1058"/>
        <v>-22.4</v>
      </c>
      <c r="M4416" s="52" t="str">
        <f t="shared" si="1060"/>
        <v>mid latitude</v>
      </c>
      <c r="N4416" s="83" t="s">
        <v>8</v>
      </c>
      <c r="O4416" s="34" t="s">
        <v>8</v>
      </c>
      <c r="P4416" s="34" t="s">
        <v>8</v>
      </c>
      <c r="Q4416" s="34" t="s">
        <v>8</v>
      </c>
      <c r="R4416" s="34" t="s">
        <v>8</v>
      </c>
      <c r="S4416" s="42" t="s">
        <v>8</v>
      </c>
      <c r="T4416" s="10">
        <v>0.153</v>
      </c>
      <c r="U4416" s="11">
        <v>6.0999999999999999E-2</v>
      </c>
      <c r="V4416" s="11">
        <v>7.8E-2</v>
      </c>
      <c r="W4416" s="11">
        <v>4.1000000000000002E-2</v>
      </c>
      <c r="X4416" s="11">
        <v>0.61799999999999999</v>
      </c>
      <c r="Y4416" s="12">
        <v>4.9000000000000002E-2</v>
      </c>
      <c r="Z4416" s="11">
        <f t="shared" si="1063"/>
        <v>0.73362445414847144</v>
      </c>
      <c r="AA4416" s="11">
        <f t="shared" si="1064"/>
        <v>-0.36317790241282571</v>
      </c>
      <c r="AB4416" s="11">
        <f t="shared" si="1057"/>
        <v>-0.13452620061402523</v>
      </c>
      <c r="AC4416" s="11">
        <f t="shared" si="1065"/>
        <v>22.385491587134261</v>
      </c>
      <c r="AD4416" s="9">
        <f t="shared" si="1066"/>
        <v>29.398407878000675</v>
      </c>
      <c r="AE4416" s="10">
        <v>23.728079481932099</v>
      </c>
      <c r="AF4416" s="11">
        <v>30.391243897364699</v>
      </c>
      <c r="AG4416" s="12">
        <v>38.200309975721197</v>
      </c>
      <c r="AH4416" s="10">
        <v>0.23400000000000001</v>
      </c>
      <c r="AI4416" s="11">
        <f t="shared" si="1061"/>
        <v>19.844357976653697</v>
      </c>
      <c r="AJ4416" s="11">
        <f t="shared" si="1062"/>
        <v>24.257425742574256</v>
      </c>
      <c r="AK4416" s="11">
        <f t="shared" si="1067"/>
        <v>0.21251475796930341</v>
      </c>
      <c r="AL4416" s="11">
        <f t="shared" si="1068"/>
        <v>1.9024390243902438</v>
      </c>
      <c r="AM4416" s="11">
        <f t="shared" si="1069"/>
        <v>2.3406113537117901</v>
      </c>
      <c r="AN4416" s="3">
        <f t="shared" si="1059"/>
        <v>0.24757281553398058</v>
      </c>
      <c r="AO4416" s="3">
        <f t="shared" si="1070"/>
        <v>0.12621359223300971</v>
      </c>
      <c r="AP4416" s="3" t="s">
        <v>8</v>
      </c>
      <c r="AQ4416" s="124"/>
      <c r="AR4416" s="4"/>
      <c r="AS4416" s="3"/>
    </row>
    <row r="4417" spans="1:45" ht="15" customHeight="1">
      <c r="A4417" s="11">
        <v>2.6349999999999998</v>
      </c>
      <c r="B4417" s="32" t="s">
        <v>28</v>
      </c>
      <c r="C4417" s="17">
        <v>-18.97</v>
      </c>
      <c r="D4417" s="17">
        <v>117.62</v>
      </c>
      <c r="E4417" s="40" t="s">
        <v>29</v>
      </c>
      <c r="F4417" s="18">
        <v>-43.2</v>
      </c>
      <c r="G4417" s="17">
        <v>-39.1</v>
      </c>
      <c r="H4417" s="17">
        <v>-36.1</v>
      </c>
      <c r="I4417" s="17">
        <v>-31.8</v>
      </c>
      <c r="J4417" s="17">
        <v>-26.8</v>
      </c>
      <c r="K4417" s="30">
        <v>-22.4</v>
      </c>
      <c r="L4417" s="10">
        <f t="shared" si="1058"/>
        <v>-22.4</v>
      </c>
      <c r="M4417" s="52" t="str">
        <f t="shared" si="1060"/>
        <v>mid latitude</v>
      </c>
      <c r="N4417" s="83" t="s">
        <v>8</v>
      </c>
      <c r="O4417" s="34" t="s">
        <v>8</v>
      </c>
      <c r="P4417" s="34" t="s">
        <v>8</v>
      </c>
      <c r="Q4417" s="34" t="s">
        <v>8</v>
      </c>
      <c r="R4417" s="34" t="s">
        <v>8</v>
      </c>
      <c r="S4417" s="42" t="s">
        <v>8</v>
      </c>
      <c r="T4417" s="10">
        <v>0.193</v>
      </c>
      <c r="U4417" s="11">
        <v>6.6000000000000003E-2</v>
      </c>
      <c r="V4417" s="11">
        <v>7.2999999999999995E-2</v>
      </c>
      <c r="W4417" s="11">
        <v>3.4000000000000002E-2</v>
      </c>
      <c r="X4417" s="11">
        <v>0.60299999999999998</v>
      </c>
      <c r="Y4417" s="12">
        <v>3.1E-2</v>
      </c>
      <c r="Z4417" s="11">
        <f t="shared" si="1063"/>
        <v>0.67647058823529416</v>
      </c>
      <c r="AA4417" s="11">
        <f t="shared" si="1064"/>
        <v>-0.37472324300833953</v>
      </c>
      <c r="AB4417" s="11">
        <f t="shared" ref="AB4417:AB4480" si="1071">LOG(Z4417)</f>
        <v>-0.16975108102466221</v>
      </c>
      <c r="AC4417" s="11">
        <f t="shared" si="1065"/>
        <v>21.606181096937078</v>
      </c>
      <c r="AD4417" s="9">
        <f t="shared" si="1066"/>
        <v>26.989026057913104</v>
      </c>
      <c r="AE4417" s="10">
        <v>20.446133104910199</v>
      </c>
      <c r="AF4417" s="11">
        <v>26.943164822718401</v>
      </c>
      <c r="AG4417" s="12">
        <v>33.879965329966403</v>
      </c>
      <c r="AH4417" s="10">
        <v>0.13800000000000001</v>
      </c>
      <c r="AI4417" s="11">
        <f t="shared" si="1061"/>
        <v>24.246231155778894</v>
      </c>
      <c r="AJ4417" s="11">
        <f t="shared" si="1062"/>
        <v>13.839285714285715</v>
      </c>
      <c r="AK4417" s="11">
        <f t="shared" si="1067"/>
        <v>0.2143742255266419</v>
      </c>
      <c r="AL4417" s="11">
        <f t="shared" si="1068"/>
        <v>2.1470588235294117</v>
      </c>
      <c r="AM4417" s="11">
        <f t="shared" si="1069"/>
        <v>2.1470588235294117</v>
      </c>
      <c r="AN4417" s="3">
        <f t="shared" si="1059"/>
        <v>0.32006633499170817</v>
      </c>
      <c r="AO4417" s="3">
        <f t="shared" si="1070"/>
        <v>0.12106135986733001</v>
      </c>
      <c r="AP4417" s="3" t="s">
        <v>8</v>
      </c>
      <c r="AQ4417" s="124"/>
      <c r="AR4417" s="4"/>
      <c r="AS4417" s="3"/>
    </row>
    <row r="4418" spans="1:45" ht="15" customHeight="1">
      <c r="A4418" s="11">
        <v>2.6429999999999998</v>
      </c>
      <c r="B4418" s="32" t="s">
        <v>28</v>
      </c>
      <c r="C4418" s="17">
        <v>-18.97</v>
      </c>
      <c r="D4418" s="17">
        <v>117.62</v>
      </c>
      <c r="E4418" s="40" t="s">
        <v>29</v>
      </c>
      <c r="F4418" s="18">
        <v>-43.2</v>
      </c>
      <c r="G4418" s="17">
        <v>-39.1</v>
      </c>
      <c r="H4418" s="17">
        <v>-36.1</v>
      </c>
      <c r="I4418" s="17">
        <v>-31.8</v>
      </c>
      <c r="J4418" s="17">
        <v>-26.8</v>
      </c>
      <c r="K4418" s="30">
        <v>-22.4</v>
      </c>
      <c r="L4418" s="10">
        <f t="shared" si="1058"/>
        <v>-22.4</v>
      </c>
      <c r="M4418" s="52" t="str">
        <f t="shared" si="1060"/>
        <v>mid latitude</v>
      </c>
      <c r="N4418" s="83" t="s">
        <v>8</v>
      </c>
      <c r="O4418" s="34" t="s">
        <v>8</v>
      </c>
      <c r="P4418" s="34" t="s">
        <v>8</v>
      </c>
      <c r="Q4418" s="34" t="s">
        <v>8</v>
      </c>
      <c r="R4418" s="34" t="s">
        <v>8</v>
      </c>
      <c r="S4418" s="42" t="s">
        <v>8</v>
      </c>
      <c r="T4418" s="10">
        <v>0.16900000000000001</v>
      </c>
      <c r="U4418" s="11">
        <v>6.0999999999999999E-2</v>
      </c>
      <c r="V4418" s="11">
        <v>6.9000000000000006E-2</v>
      </c>
      <c r="W4418" s="11">
        <v>3.4000000000000002E-2</v>
      </c>
      <c r="X4418" s="11">
        <v>0.63500000000000001</v>
      </c>
      <c r="Y4418" s="12">
        <v>3.2000000000000001E-2</v>
      </c>
      <c r="Z4418" s="11">
        <f t="shared" si="1063"/>
        <v>0.68877551020408168</v>
      </c>
      <c r="AA4418" s="11">
        <f t="shared" si="1064"/>
        <v>-0.37599475731044252</v>
      </c>
      <c r="AB4418" s="11">
        <f t="shared" si="1071"/>
        <v>-0.16192230286146991</v>
      </c>
      <c r="AC4418" s="11">
        <f t="shared" si="1065"/>
        <v>21.52035388154513</v>
      </c>
      <c r="AD4418" s="9">
        <f t="shared" si="1066"/>
        <v>27.524514484275457</v>
      </c>
      <c r="AE4418" s="10">
        <v>21.166889728940699</v>
      </c>
      <c r="AF4418" s="11">
        <v>27.6890543764057</v>
      </c>
      <c r="AG4418" s="12">
        <v>34.815200334375298</v>
      </c>
      <c r="AH4418" s="10">
        <v>0.11</v>
      </c>
      <c r="AI4418" s="11">
        <f t="shared" si="1061"/>
        <v>21.019900497512438</v>
      </c>
      <c r="AJ4418" s="11">
        <f t="shared" si="1062"/>
        <v>15.920398009950249</v>
      </c>
      <c r="AK4418" s="11">
        <f t="shared" si="1067"/>
        <v>0.19735258724428398</v>
      </c>
      <c r="AL4418" s="11">
        <f t="shared" si="1068"/>
        <v>2.0294117647058822</v>
      </c>
      <c r="AM4418" s="11">
        <f t="shared" si="1069"/>
        <v>2.1887755102040818</v>
      </c>
      <c r="AN4418" s="3">
        <f t="shared" si="1059"/>
        <v>0.2661417322834646</v>
      </c>
      <c r="AO4418" s="3">
        <f t="shared" si="1070"/>
        <v>0.10866141732283466</v>
      </c>
      <c r="AP4418" s="3" t="s">
        <v>8</v>
      </c>
      <c r="AQ4418" s="124"/>
      <c r="AR4418" s="4"/>
      <c r="AS4418" s="3"/>
    </row>
    <row r="4419" spans="1:45" ht="15" customHeight="1">
      <c r="A4419" s="11">
        <v>2.6469999999999998</v>
      </c>
      <c r="B4419" s="32" t="s">
        <v>28</v>
      </c>
      <c r="C4419" s="17">
        <v>-18.97</v>
      </c>
      <c r="D4419" s="17">
        <v>117.62</v>
      </c>
      <c r="E4419" s="40" t="s">
        <v>29</v>
      </c>
      <c r="F4419" s="18">
        <v>-43.2</v>
      </c>
      <c r="G4419" s="17">
        <v>-39.1</v>
      </c>
      <c r="H4419" s="17">
        <v>-36.1</v>
      </c>
      <c r="I4419" s="17">
        <v>-31.8</v>
      </c>
      <c r="J4419" s="17">
        <v>-26.8</v>
      </c>
      <c r="K4419" s="30">
        <v>-22.4</v>
      </c>
      <c r="L4419" s="10">
        <f t="shared" ref="L4419:L4482" si="1072">IF(A4419&lt;2,C4419,IF(A4419&lt;15,K4419,IF(A4419&lt;25,J4419,IF(A4419&lt;35,I4419,IF(A4419&lt;45,H4419,IF(A4419&lt;55,G4419,IF(A4419&lt;65,F4419,IF(A4419&lt;70,F4419,"no age"))))))))</f>
        <v>-22.4</v>
      </c>
      <c r="M4419" s="52" t="str">
        <f t="shared" si="1060"/>
        <v>mid latitude</v>
      </c>
      <c r="N4419" s="83" t="s">
        <v>8</v>
      </c>
      <c r="O4419" s="34" t="s">
        <v>8</v>
      </c>
      <c r="P4419" s="34" t="s">
        <v>8</v>
      </c>
      <c r="Q4419" s="34" t="s">
        <v>8</v>
      </c>
      <c r="R4419" s="34" t="s">
        <v>8</v>
      </c>
      <c r="S4419" s="42" t="s">
        <v>8</v>
      </c>
      <c r="T4419" s="10">
        <v>0.17599999999999999</v>
      </c>
      <c r="U4419" s="11">
        <v>6.3E-2</v>
      </c>
      <c r="V4419" s="11">
        <v>7.0000000000000007E-2</v>
      </c>
      <c r="W4419" s="11">
        <v>3.3000000000000002E-2</v>
      </c>
      <c r="X4419" s="11">
        <v>0.628</v>
      </c>
      <c r="Y4419" s="12">
        <v>3.1E-2</v>
      </c>
      <c r="Z4419" s="11">
        <f t="shared" si="1063"/>
        <v>0.68020304568527923</v>
      </c>
      <c r="AA4419" s="11">
        <f t="shared" si="1064"/>
        <v>-0.37501004802579824</v>
      </c>
      <c r="AB4419" s="11">
        <f t="shared" si="1071"/>
        <v>-0.16736142779678528</v>
      </c>
      <c r="AC4419" s="11">
        <f t="shared" si="1065"/>
        <v>21.586821758258619</v>
      </c>
      <c r="AD4419" s="9">
        <f t="shared" si="1066"/>
        <v>27.152478338699886</v>
      </c>
      <c r="AE4419" s="10">
        <v>20.644974934125699</v>
      </c>
      <c r="AF4419" s="11">
        <v>27.117443704809201</v>
      </c>
      <c r="AG4419" s="12">
        <v>34.212376451223598</v>
      </c>
      <c r="AH4419" s="10">
        <v>9.6000000000000002E-2</v>
      </c>
      <c r="AI4419" s="11">
        <f t="shared" si="1061"/>
        <v>21.89054726368159</v>
      </c>
      <c r="AJ4419" s="11">
        <f t="shared" si="1062"/>
        <v>14.975845410628018</v>
      </c>
      <c r="AK4419" s="11">
        <f t="shared" si="1067"/>
        <v>0.2012121212121212</v>
      </c>
      <c r="AL4419" s="11">
        <f t="shared" si="1068"/>
        <v>2.1212121212121211</v>
      </c>
      <c r="AM4419" s="11">
        <f t="shared" si="1069"/>
        <v>2.1624365482233503</v>
      </c>
      <c r="AN4419" s="3">
        <f t="shared" ref="AN4419:AN4482" si="1073">IF(T4419="n/a","n/a",T4419/X4419)</f>
        <v>0.28025477707006369</v>
      </c>
      <c r="AO4419" s="3">
        <f t="shared" si="1070"/>
        <v>0.11146496815286626</v>
      </c>
      <c r="AP4419" s="3" t="s">
        <v>8</v>
      </c>
      <c r="AQ4419" s="124"/>
      <c r="AR4419" s="4"/>
      <c r="AS4419" s="3"/>
    </row>
    <row r="4420" spans="1:45" ht="15" customHeight="1">
      <c r="A4420" s="11">
        <v>2.6549999999999998</v>
      </c>
      <c r="B4420" s="32" t="s">
        <v>28</v>
      </c>
      <c r="C4420" s="17">
        <v>-18.97</v>
      </c>
      <c r="D4420" s="17">
        <v>117.62</v>
      </c>
      <c r="E4420" s="40" t="s">
        <v>29</v>
      </c>
      <c r="F4420" s="18">
        <v>-43.2</v>
      </c>
      <c r="G4420" s="17">
        <v>-39.1</v>
      </c>
      <c r="H4420" s="17">
        <v>-36.1</v>
      </c>
      <c r="I4420" s="17">
        <v>-31.8</v>
      </c>
      <c r="J4420" s="17">
        <v>-26.8</v>
      </c>
      <c r="K4420" s="30">
        <v>-22.4</v>
      </c>
      <c r="L4420" s="10">
        <f t="shared" si="1072"/>
        <v>-22.4</v>
      </c>
      <c r="M4420" s="52" t="str">
        <f t="shared" si="1060"/>
        <v>mid latitude</v>
      </c>
      <c r="N4420" s="83" t="s">
        <v>8</v>
      </c>
      <c r="O4420" s="34" t="s">
        <v>8</v>
      </c>
      <c r="P4420" s="34" t="s">
        <v>8</v>
      </c>
      <c r="Q4420" s="34" t="s">
        <v>8</v>
      </c>
      <c r="R4420" s="34" t="s">
        <v>8</v>
      </c>
      <c r="S4420" s="42" t="s">
        <v>8</v>
      </c>
      <c r="T4420" s="10">
        <v>0.156</v>
      </c>
      <c r="U4420" s="11">
        <v>5.8999999999999997E-2</v>
      </c>
      <c r="V4420" s="11">
        <v>7.3999999999999996E-2</v>
      </c>
      <c r="W4420" s="11">
        <v>3.2000000000000001E-2</v>
      </c>
      <c r="X4420" s="11">
        <v>0.64100000000000001</v>
      </c>
      <c r="Y4420" s="12">
        <v>3.7999999999999999E-2</v>
      </c>
      <c r="Z4420" s="11">
        <f t="shared" si="1063"/>
        <v>0.70935960591132996</v>
      </c>
      <c r="AA4420" s="11">
        <f t="shared" si="1064"/>
        <v>-0.34825222448293014</v>
      </c>
      <c r="AB4420" s="11">
        <f t="shared" si="1071"/>
        <v>-0.14913354581796331</v>
      </c>
      <c r="AC4420" s="11">
        <f t="shared" si="1065"/>
        <v>23.392974847402215</v>
      </c>
      <c r="AD4420" s="9">
        <f t="shared" si="1066"/>
        <v>28.399265466051311</v>
      </c>
      <c r="AE4420" s="10">
        <v>22.296890979898301</v>
      </c>
      <c r="AF4420" s="11">
        <v>28.944412189703002</v>
      </c>
      <c r="AG4420" s="12">
        <v>36.364738883315802</v>
      </c>
      <c r="AH4420" s="10">
        <v>0.106</v>
      </c>
      <c r="AI4420" s="11">
        <f t="shared" si="1061"/>
        <v>19.573400250941027</v>
      </c>
      <c r="AJ4420" s="11">
        <f t="shared" si="1062"/>
        <v>19.587628865979383</v>
      </c>
      <c r="AK4420" s="11">
        <f t="shared" si="1067"/>
        <v>0.19549763033175355</v>
      </c>
      <c r="AL4420" s="11">
        <f t="shared" si="1068"/>
        <v>2.3125</v>
      </c>
      <c r="AM4420" s="11">
        <f t="shared" si="1069"/>
        <v>2.2413793103448274</v>
      </c>
      <c r="AN4420" s="3">
        <f t="shared" si="1073"/>
        <v>0.24336973478939156</v>
      </c>
      <c r="AO4420" s="3">
        <f t="shared" si="1070"/>
        <v>0.11544461778471138</v>
      </c>
      <c r="AP4420" s="3" t="s">
        <v>8</v>
      </c>
      <c r="AQ4420" s="124"/>
      <c r="AR4420" s="4"/>
      <c r="AS4420" s="3"/>
    </row>
    <row r="4421" spans="1:45" ht="15" customHeight="1">
      <c r="A4421" s="11">
        <v>2.661</v>
      </c>
      <c r="B4421" s="32" t="s">
        <v>28</v>
      </c>
      <c r="C4421" s="17">
        <v>-18.97</v>
      </c>
      <c r="D4421" s="17">
        <v>117.62</v>
      </c>
      <c r="E4421" s="40" t="s">
        <v>29</v>
      </c>
      <c r="F4421" s="18">
        <v>-43.2</v>
      </c>
      <c r="G4421" s="17">
        <v>-39.1</v>
      </c>
      <c r="H4421" s="17">
        <v>-36.1</v>
      </c>
      <c r="I4421" s="17">
        <v>-31.8</v>
      </c>
      <c r="J4421" s="17">
        <v>-26.8</v>
      </c>
      <c r="K4421" s="30">
        <v>-22.4</v>
      </c>
      <c r="L4421" s="10">
        <f t="shared" si="1072"/>
        <v>-22.4</v>
      </c>
      <c r="M4421" s="52" t="str">
        <f t="shared" si="1060"/>
        <v>mid latitude</v>
      </c>
      <c r="N4421" s="83" t="s">
        <v>8</v>
      </c>
      <c r="O4421" s="34" t="s">
        <v>8</v>
      </c>
      <c r="P4421" s="34" t="s">
        <v>8</v>
      </c>
      <c r="Q4421" s="34" t="s">
        <v>8</v>
      </c>
      <c r="R4421" s="34" t="s">
        <v>8</v>
      </c>
      <c r="S4421" s="42" t="s">
        <v>8</v>
      </c>
      <c r="T4421" s="10">
        <v>0.16700000000000001</v>
      </c>
      <c r="U4421" s="11">
        <v>0.06</v>
      </c>
      <c r="V4421" s="11">
        <v>7.2999999999999995E-2</v>
      </c>
      <c r="W4421" s="11">
        <v>3.2000000000000001E-2</v>
      </c>
      <c r="X4421" s="11">
        <v>0.628</v>
      </c>
      <c r="Y4421" s="12">
        <v>3.9E-2</v>
      </c>
      <c r="Z4421" s="11">
        <f t="shared" si="1063"/>
        <v>0.70588235294117641</v>
      </c>
      <c r="AA4421" s="11">
        <f t="shared" si="1064"/>
        <v>-0.35416108409345043</v>
      </c>
      <c r="AB4421" s="11">
        <f t="shared" si="1071"/>
        <v>-0.15126767533064914</v>
      </c>
      <c r="AC4421" s="11">
        <f t="shared" si="1065"/>
        <v>22.994126823692095</v>
      </c>
      <c r="AD4421" s="9">
        <f t="shared" si="1066"/>
        <v>28.253291007383602</v>
      </c>
      <c r="AE4421" s="10">
        <v>22.131058677073302</v>
      </c>
      <c r="AF4421" s="11">
        <v>28.701726998355799</v>
      </c>
      <c r="AG4421" s="12">
        <v>36.062237763662303</v>
      </c>
      <c r="AH4421" s="10">
        <v>9.9000000000000005E-2</v>
      </c>
      <c r="AI4421" s="11">
        <f t="shared" si="1061"/>
        <v>21.0062893081761</v>
      </c>
      <c r="AJ4421" s="11">
        <f t="shared" si="1062"/>
        <v>18.932038834951452</v>
      </c>
      <c r="AK4421" s="11">
        <f t="shared" si="1067"/>
        <v>0.19831730769230768</v>
      </c>
      <c r="AL4421" s="11">
        <f t="shared" si="1068"/>
        <v>2.28125</v>
      </c>
      <c r="AM4421" s="11">
        <f t="shared" si="1069"/>
        <v>2.2450980392156858</v>
      </c>
      <c r="AN4421" s="3">
        <f t="shared" si="1073"/>
        <v>0.26592356687898089</v>
      </c>
      <c r="AO4421" s="3">
        <f t="shared" si="1070"/>
        <v>0.1162420382165605</v>
      </c>
      <c r="AP4421" s="3" t="s">
        <v>8</v>
      </c>
      <c r="AQ4421" s="124"/>
      <c r="AR4421" s="4"/>
      <c r="AS4421" s="3"/>
    </row>
    <row r="4422" spans="1:45" ht="15" customHeight="1">
      <c r="A4422" s="11">
        <v>2.6669999999999998</v>
      </c>
      <c r="B4422" s="32" t="s">
        <v>28</v>
      </c>
      <c r="C4422" s="17">
        <v>-18.97</v>
      </c>
      <c r="D4422" s="17">
        <v>117.62</v>
      </c>
      <c r="E4422" s="40" t="s">
        <v>29</v>
      </c>
      <c r="F4422" s="18">
        <v>-43.2</v>
      </c>
      <c r="G4422" s="17">
        <v>-39.1</v>
      </c>
      <c r="H4422" s="17">
        <v>-36.1</v>
      </c>
      <c r="I4422" s="17">
        <v>-31.8</v>
      </c>
      <c r="J4422" s="17">
        <v>-26.8</v>
      </c>
      <c r="K4422" s="30">
        <v>-22.4</v>
      </c>
      <c r="L4422" s="10">
        <f t="shared" si="1072"/>
        <v>-22.4</v>
      </c>
      <c r="M4422" s="52" t="str">
        <f t="shared" si="1060"/>
        <v>mid latitude</v>
      </c>
      <c r="N4422" s="83" t="s">
        <v>8</v>
      </c>
      <c r="O4422" s="34" t="s">
        <v>8</v>
      </c>
      <c r="P4422" s="34" t="s">
        <v>8</v>
      </c>
      <c r="Q4422" s="34" t="s">
        <v>8</v>
      </c>
      <c r="R4422" s="34" t="s">
        <v>8</v>
      </c>
      <c r="S4422" s="42" t="s">
        <v>8</v>
      </c>
      <c r="T4422" s="10">
        <v>0.16300000000000001</v>
      </c>
      <c r="U4422" s="11">
        <v>5.8000000000000003E-2</v>
      </c>
      <c r="V4422" s="11">
        <v>7.2999999999999995E-2</v>
      </c>
      <c r="W4422" s="11">
        <v>3.3000000000000002E-2</v>
      </c>
      <c r="X4422" s="11">
        <v>0.63200000000000001</v>
      </c>
      <c r="Y4422" s="12">
        <v>4.2000000000000003E-2</v>
      </c>
      <c r="Z4422" s="11">
        <f t="shared" si="1063"/>
        <v>0.71844660194174748</v>
      </c>
      <c r="AA4422" s="11">
        <f t="shared" si="1064"/>
        <v>-0.35152098792724201</v>
      </c>
      <c r="AB4422" s="11">
        <f t="shared" si="1071"/>
        <v>-0.14360550497419608</v>
      </c>
      <c r="AC4422" s="11">
        <f t="shared" si="1065"/>
        <v>23.172333314911164</v>
      </c>
      <c r="AD4422" s="9">
        <f t="shared" si="1066"/>
        <v>28.777383459764991</v>
      </c>
      <c r="AE4422" s="10">
        <v>22.8890631463854</v>
      </c>
      <c r="AF4422" s="11">
        <v>29.492266721748798</v>
      </c>
      <c r="AG4422" s="12">
        <v>37.043781892520997</v>
      </c>
      <c r="AH4422" s="10">
        <v>0.10199999999999999</v>
      </c>
      <c r="AI4422" s="11">
        <f t="shared" si="1061"/>
        <v>20.50314465408805</v>
      </c>
      <c r="AJ4422" s="11">
        <f t="shared" si="1062"/>
        <v>20.487804878048781</v>
      </c>
      <c r="AK4422" s="11">
        <f t="shared" si="1067"/>
        <v>0.19570405727923626</v>
      </c>
      <c r="AL4422" s="11">
        <f t="shared" si="1068"/>
        <v>2.2121212121212119</v>
      </c>
      <c r="AM4422" s="11">
        <f t="shared" si="1069"/>
        <v>2.2864077669902909</v>
      </c>
      <c r="AN4422" s="3">
        <f t="shared" si="1073"/>
        <v>0.25791139240506328</v>
      </c>
      <c r="AO4422" s="3">
        <f t="shared" si="1070"/>
        <v>0.11550632911392404</v>
      </c>
      <c r="AP4422" s="3" t="s">
        <v>8</v>
      </c>
      <c r="AQ4422" s="124"/>
      <c r="AR4422" s="4"/>
      <c r="AS4422" s="3"/>
    </row>
    <row r="4423" spans="1:45" ht="15" customHeight="1">
      <c r="A4423" s="11">
        <v>2.673</v>
      </c>
      <c r="B4423" s="32" t="s">
        <v>28</v>
      </c>
      <c r="C4423" s="17">
        <v>-18.97</v>
      </c>
      <c r="D4423" s="17">
        <v>117.62</v>
      </c>
      <c r="E4423" s="40" t="s">
        <v>29</v>
      </c>
      <c r="F4423" s="18">
        <v>-43.2</v>
      </c>
      <c r="G4423" s="17">
        <v>-39.1</v>
      </c>
      <c r="H4423" s="17">
        <v>-36.1</v>
      </c>
      <c r="I4423" s="17">
        <v>-31.8</v>
      </c>
      <c r="J4423" s="17">
        <v>-26.8</v>
      </c>
      <c r="K4423" s="30">
        <v>-22.4</v>
      </c>
      <c r="L4423" s="10">
        <f t="shared" si="1072"/>
        <v>-22.4</v>
      </c>
      <c r="M4423" s="52" t="str">
        <f t="shared" si="1060"/>
        <v>mid latitude</v>
      </c>
      <c r="N4423" s="83" t="s">
        <v>8</v>
      </c>
      <c r="O4423" s="34" t="s">
        <v>8</v>
      </c>
      <c r="P4423" s="34" t="s">
        <v>8</v>
      </c>
      <c r="Q4423" s="34" t="s">
        <v>8</v>
      </c>
      <c r="R4423" s="34" t="s">
        <v>8</v>
      </c>
      <c r="S4423" s="42" t="s">
        <v>8</v>
      </c>
      <c r="T4423" s="10">
        <v>0.151</v>
      </c>
      <c r="U4423" s="11">
        <v>5.5E-2</v>
      </c>
      <c r="V4423" s="11">
        <v>7.1999999999999995E-2</v>
      </c>
      <c r="W4423" s="11">
        <v>3.3000000000000002E-2</v>
      </c>
      <c r="X4423" s="11">
        <v>0.64700000000000002</v>
      </c>
      <c r="Y4423" s="12">
        <v>4.2000000000000003E-2</v>
      </c>
      <c r="Z4423" s="11">
        <f t="shared" si="1063"/>
        <v>0.72772277227722759</v>
      </c>
      <c r="AA4423" s="11">
        <f t="shared" si="1064"/>
        <v>-0.34678748622465638</v>
      </c>
      <c r="AB4423" s="11">
        <f t="shared" si="1071"/>
        <v>-0.13803403469844774</v>
      </c>
      <c r="AC4423" s="11">
        <f t="shared" si="1065"/>
        <v>23.491844679835694</v>
      </c>
      <c r="AD4423" s="9">
        <f t="shared" si="1066"/>
        <v>29.158472026626175</v>
      </c>
      <c r="AE4423" s="10">
        <v>23.465649432563598</v>
      </c>
      <c r="AF4423" s="11">
        <v>30.0326667114517</v>
      </c>
      <c r="AG4423" s="12">
        <v>37.681176390902003</v>
      </c>
      <c r="AH4423" s="10">
        <v>9.2999999999999999E-2</v>
      </c>
      <c r="AI4423" s="11">
        <f t="shared" si="1061"/>
        <v>18.922305764411025</v>
      </c>
      <c r="AJ4423" s="11">
        <f t="shared" si="1062"/>
        <v>21.761658031088082</v>
      </c>
      <c r="AK4423" s="11">
        <f t="shared" si="1067"/>
        <v>0.18845700824499409</v>
      </c>
      <c r="AL4423" s="11">
        <f t="shared" si="1068"/>
        <v>2.1818181818181817</v>
      </c>
      <c r="AM4423" s="11">
        <f t="shared" si="1069"/>
        <v>2.3069306930693068</v>
      </c>
      <c r="AN4423" s="3">
        <f t="shared" si="1073"/>
        <v>0.23338485316846985</v>
      </c>
      <c r="AO4423" s="3">
        <f t="shared" si="1070"/>
        <v>0.11128284389489952</v>
      </c>
      <c r="AP4423" s="3" t="s">
        <v>8</v>
      </c>
      <c r="AQ4423" s="124"/>
      <c r="AR4423" s="4"/>
      <c r="AS4423" s="3"/>
    </row>
    <row r="4424" spans="1:45" ht="15" customHeight="1">
      <c r="A4424" s="11">
        <v>2.681</v>
      </c>
      <c r="B4424" s="32" t="s">
        <v>28</v>
      </c>
      <c r="C4424" s="17">
        <v>-18.97</v>
      </c>
      <c r="D4424" s="17">
        <v>117.62</v>
      </c>
      <c r="E4424" s="40" t="s">
        <v>29</v>
      </c>
      <c r="F4424" s="18">
        <v>-43.2</v>
      </c>
      <c r="G4424" s="17">
        <v>-39.1</v>
      </c>
      <c r="H4424" s="17">
        <v>-36.1</v>
      </c>
      <c r="I4424" s="17">
        <v>-31.8</v>
      </c>
      <c r="J4424" s="17">
        <v>-26.8</v>
      </c>
      <c r="K4424" s="30">
        <v>-22.4</v>
      </c>
      <c r="L4424" s="10">
        <f t="shared" si="1072"/>
        <v>-22.4</v>
      </c>
      <c r="M4424" s="52" t="str">
        <f t="shared" si="1060"/>
        <v>mid latitude</v>
      </c>
      <c r="N4424" s="83" t="s">
        <v>8</v>
      </c>
      <c r="O4424" s="34" t="s">
        <v>8</v>
      </c>
      <c r="P4424" s="34" t="s">
        <v>8</v>
      </c>
      <c r="Q4424" s="34" t="s">
        <v>8</v>
      </c>
      <c r="R4424" s="34" t="s">
        <v>8</v>
      </c>
      <c r="S4424" s="42" t="s">
        <v>8</v>
      </c>
      <c r="T4424" s="10">
        <v>0.17299999999999999</v>
      </c>
      <c r="U4424" s="11">
        <v>5.8000000000000003E-2</v>
      </c>
      <c r="V4424" s="11">
        <v>7.1999999999999995E-2</v>
      </c>
      <c r="W4424" s="11">
        <v>3.2000000000000001E-2</v>
      </c>
      <c r="X4424" s="11">
        <v>0.626</v>
      </c>
      <c r="Y4424" s="12">
        <v>3.9E-2</v>
      </c>
      <c r="Z4424" s="11">
        <f t="shared" si="1063"/>
        <v>0.71144278606965161</v>
      </c>
      <c r="AA4424" s="11">
        <f t="shared" si="1064"/>
        <v>-0.35218251811136253</v>
      </c>
      <c r="AB4424" s="11">
        <f t="shared" si="1071"/>
        <v>-0.14786001995542714</v>
      </c>
      <c r="AC4424" s="11">
        <f t="shared" si="1065"/>
        <v>23.127680027483027</v>
      </c>
      <c r="AD4424" s="9">
        <f t="shared" si="1066"/>
        <v>28.486374635048783</v>
      </c>
      <c r="AE4424" s="10">
        <v>22.417355489181901</v>
      </c>
      <c r="AF4424" s="11">
        <v>29.0438352562579</v>
      </c>
      <c r="AG4424" s="12">
        <v>36.531734127375302</v>
      </c>
      <c r="AH4424" s="10">
        <v>0.106</v>
      </c>
      <c r="AI4424" s="11">
        <f t="shared" si="1061"/>
        <v>21.65206508135169</v>
      </c>
      <c r="AJ4424" s="11">
        <f t="shared" si="1062"/>
        <v>18.39622641509434</v>
      </c>
      <c r="AK4424" s="11">
        <f t="shared" si="1067"/>
        <v>0.19588875453446189</v>
      </c>
      <c r="AL4424" s="11">
        <f t="shared" si="1068"/>
        <v>2.25</v>
      </c>
      <c r="AM4424" s="11">
        <f t="shared" si="1069"/>
        <v>2.2587064676616913</v>
      </c>
      <c r="AN4424" s="3">
        <f t="shared" si="1073"/>
        <v>0.27635782747603832</v>
      </c>
      <c r="AO4424" s="3">
        <f t="shared" si="1070"/>
        <v>0.11501597444089456</v>
      </c>
      <c r="AP4424" s="3" t="s">
        <v>8</v>
      </c>
      <c r="AQ4424" s="124"/>
      <c r="AR4424" s="4"/>
      <c r="AS4424" s="3"/>
    </row>
    <row r="4425" spans="1:45" ht="15" customHeight="1">
      <c r="A4425" s="11">
        <v>2.6869999999999998</v>
      </c>
      <c r="B4425" s="32" t="s">
        <v>28</v>
      </c>
      <c r="C4425" s="17">
        <v>-18.97</v>
      </c>
      <c r="D4425" s="17">
        <v>117.62</v>
      </c>
      <c r="E4425" s="40" t="s">
        <v>29</v>
      </c>
      <c r="F4425" s="18">
        <v>-43.2</v>
      </c>
      <c r="G4425" s="17">
        <v>-39.1</v>
      </c>
      <c r="H4425" s="17">
        <v>-36.1</v>
      </c>
      <c r="I4425" s="17">
        <v>-31.8</v>
      </c>
      <c r="J4425" s="17">
        <v>-26.8</v>
      </c>
      <c r="K4425" s="30">
        <v>-22.4</v>
      </c>
      <c r="L4425" s="10">
        <f t="shared" si="1072"/>
        <v>-22.4</v>
      </c>
      <c r="M4425" s="52" t="str">
        <f t="shared" si="1060"/>
        <v>mid latitude</v>
      </c>
      <c r="N4425" s="83" t="s">
        <v>8</v>
      </c>
      <c r="O4425" s="34" t="s">
        <v>8</v>
      </c>
      <c r="P4425" s="34" t="s">
        <v>8</v>
      </c>
      <c r="Q4425" s="34" t="s">
        <v>8</v>
      </c>
      <c r="R4425" s="34" t="s">
        <v>8</v>
      </c>
      <c r="S4425" s="42" t="s">
        <v>8</v>
      </c>
      <c r="T4425" s="10">
        <v>0.156</v>
      </c>
      <c r="U4425" s="11">
        <v>5.8999999999999997E-2</v>
      </c>
      <c r="V4425" s="11">
        <v>7.2999999999999995E-2</v>
      </c>
      <c r="W4425" s="11">
        <v>3.4000000000000002E-2</v>
      </c>
      <c r="X4425" s="11">
        <v>0.64</v>
      </c>
      <c r="Y4425" s="12">
        <v>3.7999999999999999E-2</v>
      </c>
      <c r="Z4425" s="11">
        <f t="shared" si="1063"/>
        <v>0.71078431372549011</v>
      </c>
      <c r="AA4425" s="11">
        <f t="shared" si="1064"/>
        <v>-0.35678522791959921</v>
      </c>
      <c r="AB4425" s="11">
        <f t="shared" si="1071"/>
        <v>-0.14826216519092392</v>
      </c>
      <c r="AC4425" s="11">
        <f t="shared" si="1065"/>
        <v>22.816997115427053</v>
      </c>
      <c r="AD4425" s="9">
        <f t="shared" si="1066"/>
        <v>28.458867900940803</v>
      </c>
      <c r="AE4425" s="10">
        <v>22.3904611957825</v>
      </c>
      <c r="AF4425" s="11">
        <v>29.0170388727256</v>
      </c>
      <c r="AG4425" s="12">
        <v>36.4647371410056</v>
      </c>
      <c r="AH4425" s="10">
        <v>9.9000000000000005E-2</v>
      </c>
      <c r="AI4425" s="11">
        <f t="shared" si="1061"/>
        <v>19.597989949748744</v>
      </c>
      <c r="AJ4425" s="11">
        <f t="shared" si="1062"/>
        <v>19.587628865979383</v>
      </c>
      <c r="AK4425" s="11">
        <f t="shared" si="1067"/>
        <v>0.19668246445497631</v>
      </c>
      <c r="AL4425" s="11">
        <f t="shared" si="1068"/>
        <v>2.1470588235294117</v>
      </c>
      <c r="AM4425" s="11">
        <f t="shared" si="1069"/>
        <v>2.2499999999999996</v>
      </c>
      <c r="AN4425" s="3">
        <f t="shared" si="1073"/>
        <v>0.24374999999999999</v>
      </c>
      <c r="AO4425" s="3">
        <f t="shared" si="1070"/>
        <v>0.1140625</v>
      </c>
      <c r="AP4425" s="3" t="s">
        <v>8</v>
      </c>
      <c r="AQ4425" s="124"/>
      <c r="AR4425" s="4"/>
      <c r="AS4425" s="3"/>
    </row>
    <row r="4426" spans="1:45" ht="15" customHeight="1">
      <c r="A4426" s="11">
        <v>2.694</v>
      </c>
      <c r="B4426" s="32" t="s">
        <v>28</v>
      </c>
      <c r="C4426" s="17">
        <v>-18.97</v>
      </c>
      <c r="D4426" s="17">
        <v>117.62</v>
      </c>
      <c r="E4426" s="40" t="s">
        <v>29</v>
      </c>
      <c r="F4426" s="18">
        <v>-43.2</v>
      </c>
      <c r="G4426" s="17">
        <v>-39.1</v>
      </c>
      <c r="H4426" s="17">
        <v>-36.1</v>
      </c>
      <c r="I4426" s="17">
        <v>-31.8</v>
      </c>
      <c r="J4426" s="17">
        <v>-26.8</v>
      </c>
      <c r="K4426" s="30">
        <v>-22.4</v>
      </c>
      <c r="L4426" s="10">
        <f t="shared" si="1072"/>
        <v>-22.4</v>
      </c>
      <c r="M4426" s="52" t="str">
        <f t="shared" si="1060"/>
        <v>mid latitude</v>
      </c>
      <c r="N4426" s="83" t="s">
        <v>8</v>
      </c>
      <c r="O4426" s="34" t="s">
        <v>8</v>
      </c>
      <c r="P4426" s="34" t="s">
        <v>8</v>
      </c>
      <c r="Q4426" s="34" t="s">
        <v>8</v>
      </c>
      <c r="R4426" s="34" t="s">
        <v>8</v>
      </c>
      <c r="S4426" s="42" t="s">
        <v>8</v>
      </c>
      <c r="T4426" s="10">
        <v>0.16200000000000001</v>
      </c>
      <c r="U4426" s="11">
        <v>5.8000000000000003E-2</v>
      </c>
      <c r="V4426" s="11">
        <v>7.4999999999999997E-2</v>
      </c>
      <c r="W4426" s="11">
        <v>3.3000000000000002E-2</v>
      </c>
      <c r="X4426" s="11">
        <v>0.63100000000000001</v>
      </c>
      <c r="Y4426" s="12">
        <v>4.1000000000000002E-2</v>
      </c>
      <c r="Z4426" s="11">
        <f t="shared" si="1063"/>
        <v>0.71980676328502402</v>
      </c>
      <c r="AA4426" s="11">
        <f t="shared" si="1064"/>
        <v>-0.34504682464835512</v>
      </c>
      <c r="AB4426" s="11">
        <f t="shared" si="1071"/>
        <v>-0.1427840770446438</v>
      </c>
      <c r="AC4426" s="11">
        <f t="shared" si="1065"/>
        <v>23.60933933623603</v>
      </c>
      <c r="AD4426" s="9">
        <f t="shared" si="1066"/>
        <v>28.833569130146365</v>
      </c>
      <c r="AE4426" s="10">
        <v>22.979959617699901</v>
      </c>
      <c r="AF4426" s="11">
        <v>29.574008718919199</v>
      </c>
      <c r="AG4426" s="12">
        <v>37.187068788578102</v>
      </c>
      <c r="AH4426" s="10">
        <v>0.10299999999999999</v>
      </c>
      <c r="AI4426" s="11">
        <f t="shared" si="1061"/>
        <v>20.428751576292559</v>
      </c>
      <c r="AJ4426" s="11">
        <f t="shared" si="1062"/>
        <v>20.19704433497537</v>
      </c>
      <c r="AK4426" s="11">
        <f t="shared" si="1067"/>
        <v>0.19809069212410502</v>
      </c>
      <c r="AL4426" s="11">
        <f t="shared" si="1068"/>
        <v>2.2727272727272725</v>
      </c>
      <c r="AM4426" s="11">
        <f t="shared" si="1069"/>
        <v>2.2753623188405796</v>
      </c>
      <c r="AN4426" s="3">
        <f t="shared" si="1073"/>
        <v>0.25673534072900162</v>
      </c>
      <c r="AO4426" s="3">
        <f t="shared" si="1070"/>
        <v>0.11885895404120443</v>
      </c>
      <c r="AP4426" s="3" t="s">
        <v>8</v>
      </c>
      <c r="AQ4426" s="124"/>
      <c r="AR4426" s="4"/>
      <c r="AS4426" s="3"/>
    </row>
    <row r="4427" spans="1:45" ht="15" customHeight="1">
      <c r="A4427" s="11">
        <v>2.7</v>
      </c>
      <c r="B4427" s="32" t="s">
        <v>28</v>
      </c>
      <c r="C4427" s="17">
        <v>-18.97</v>
      </c>
      <c r="D4427" s="17">
        <v>117.62</v>
      </c>
      <c r="E4427" s="40" t="s">
        <v>29</v>
      </c>
      <c r="F4427" s="18">
        <v>-43.2</v>
      </c>
      <c r="G4427" s="17">
        <v>-39.1</v>
      </c>
      <c r="H4427" s="17">
        <v>-36.1</v>
      </c>
      <c r="I4427" s="17">
        <v>-31.8</v>
      </c>
      <c r="J4427" s="17">
        <v>-26.8</v>
      </c>
      <c r="K4427" s="30">
        <v>-22.4</v>
      </c>
      <c r="L4427" s="10">
        <f t="shared" si="1072"/>
        <v>-22.4</v>
      </c>
      <c r="M4427" s="52" t="str">
        <f t="shared" si="1060"/>
        <v>mid latitude</v>
      </c>
      <c r="N4427" s="83" t="s">
        <v>8</v>
      </c>
      <c r="O4427" s="34" t="s">
        <v>8</v>
      </c>
      <c r="P4427" s="34" t="s">
        <v>8</v>
      </c>
      <c r="Q4427" s="34" t="s">
        <v>8</v>
      </c>
      <c r="R4427" s="34" t="s">
        <v>8</v>
      </c>
      <c r="S4427" s="42" t="s">
        <v>8</v>
      </c>
      <c r="T4427" s="10">
        <v>0.18</v>
      </c>
      <c r="U4427" s="11">
        <v>6.8000000000000005E-2</v>
      </c>
      <c r="V4427" s="11">
        <v>8.6999999999999994E-2</v>
      </c>
      <c r="W4427" s="11">
        <v>0.04</v>
      </c>
      <c r="X4427" s="11">
        <v>0.57599999999999996</v>
      </c>
      <c r="Y4427" s="12">
        <v>4.9000000000000002E-2</v>
      </c>
      <c r="Z4427" s="11">
        <f t="shared" si="1063"/>
        <v>0.72131147540983609</v>
      </c>
      <c r="AA4427" s="11">
        <f t="shared" si="1064"/>
        <v>-0.3505153587438995</v>
      </c>
      <c r="AB4427" s="11">
        <f t="shared" si="1071"/>
        <v>-0.14187715852457958</v>
      </c>
      <c r="AC4427" s="11">
        <f t="shared" si="1065"/>
        <v>23.240213284786783</v>
      </c>
      <c r="AD4427" s="9">
        <f t="shared" si="1066"/>
        <v>28.895602356918758</v>
      </c>
      <c r="AE4427" s="10">
        <v>23.016894091899999</v>
      </c>
      <c r="AF4427" s="11">
        <v>29.6996777108162</v>
      </c>
      <c r="AG4427" s="12">
        <v>37.325350373364103</v>
      </c>
      <c r="AH4427" s="10">
        <v>0.128</v>
      </c>
      <c r="AI4427" s="11">
        <f t="shared" si="1061"/>
        <v>23.809523809523807</v>
      </c>
      <c r="AJ4427" s="11">
        <f t="shared" si="1062"/>
        <v>21.397379912663759</v>
      </c>
      <c r="AK4427" s="11">
        <f t="shared" si="1067"/>
        <v>0.2378048780487805</v>
      </c>
      <c r="AL4427" s="11">
        <f t="shared" si="1068"/>
        <v>2.1749999999999998</v>
      </c>
      <c r="AM4427" s="11">
        <f t="shared" si="1069"/>
        <v>2.2868852459016398</v>
      </c>
      <c r="AN4427" s="3">
        <f t="shared" si="1073"/>
        <v>0.3125</v>
      </c>
      <c r="AO4427" s="3">
        <f t="shared" si="1070"/>
        <v>0.15104166666666666</v>
      </c>
      <c r="AP4427" s="3" t="s">
        <v>8</v>
      </c>
      <c r="AQ4427" s="124"/>
      <c r="AR4427" s="4"/>
      <c r="AS4427" s="3"/>
    </row>
    <row r="4428" spans="1:45" ht="15" customHeight="1">
      <c r="A4428" s="11">
        <v>2.7029999999999998</v>
      </c>
      <c r="B4428" s="32" t="s">
        <v>28</v>
      </c>
      <c r="C4428" s="17">
        <v>-18.97</v>
      </c>
      <c r="D4428" s="17">
        <v>117.62</v>
      </c>
      <c r="E4428" s="40" t="s">
        <v>29</v>
      </c>
      <c r="F4428" s="18">
        <v>-43.2</v>
      </c>
      <c r="G4428" s="17">
        <v>-39.1</v>
      </c>
      <c r="H4428" s="17">
        <v>-36.1</v>
      </c>
      <c r="I4428" s="17">
        <v>-31.8</v>
      </c>
      <c r="J4428" s="17">
        <v>-26.8</v>
      </c>
      <c r="K4428" s="30">
        <v>-22.4</v>
      </c>
      <c r="L4428" s="10">
        <f t="shared" si="1072"/>
        <v>-22.4</v>
      </c>
      <c r="M4428" s="52" t="str">
        <f t="shared" si="1060"/>
        <v>mid latitude</v>
      </c>
      <c r="N4428" s="83" t="s">
        <v>8</v>
      </c>
      <c r="O4428" s="34" t="s">
        <v>8</v>
      </c>
      <c r="P4428" s="34" t="s">
        <v>8</v>
      </c>
      <c r="Q4428" s="34" t="s">
        <v>8</v>
      </c>
      <c r="R4428" s="34" t="s">
        <v>8</v>
      </c>
      <c r="S4428" s="42" t="s">
        <v>8</v>
      </c>
      <c r="T4428" s="10">
        <v>0.19500000000000001</v>
      </c>
      <c r="U4428" s="11">
        <v>7.6999999999999999E-2</v>
      </c>
      <c r="V4428" s="11">
        <v>8.7999999999999995E-2</v>
      </c>
      <c r="W4428" s="11">
        <v>0.04</v>
      </c>
      <c r="X4428" s="11">
        <v>0.55600000000000005</v>
      </c>
      <c r="Y4428" s="12">
        <v>4.3999999999999997E-2</v>
      </c>
      <c r="Z4428" s="11">
        <f t="shared" si="1063"/>
        <v>0.69076305220883527</v>
      </c>
      <c r="AA4428" s="11">
        <f t="shared" si="1064"/>
        <v>-0.36727118890558569</v>
      </c>
      <c r="AB4428" s="11">
        <f t="shared" si="1071"/>
        <v>-0.16067090018818747</v>
      </c>
      <c r="AC4428" s="11">
        <f t="shared" si="1065"/>
        <v>22.109194748872966</v>
      </c>
      <c r="AD4428" s="9">
        <f t="shared" si="1066"/>
        <v>27.610110427127978</v>
      </c>
      <c r="AE4428" s="10">
        <v>21.2707356333127</v>
      </c>
      <c r="AF4428" s="11">
        <v>27.8201357571496</v>
      </c>
      <c r="AG4428" s="12">
        <v>34.913331720836602</v>
      </c>
      <c r="AH4428" s="10">
        <v>0.12</v>
      </c>
      <c r="AI4428" s="11">
        <f t="shared" si="1061"/>
        <v>25.965379494007983</v>
      </c>
      <c r="AJ4428" s="11">
        <f t="shared" si="1062"/>
        <v>18.410041841004183</v>
      </c>
      <c r="AK4428" s="11">
        <f t="shared" si="1067"/>
        <v>0.25465838509316768</v>
      </c>
      <c r="AL4428" s="11">
        <f t="shared" si="1068"/>
        <v>2.1999999999999997</v>
      </c>
      <c r="AM4428" s="11">
        <f t="shared" si="1069"/>
        <v>2.2048192771084336</v>
      </c>
      <c r="AN4428" s="3">
        <f t="shared" si="1073"/>
        <v>0.35071942446043164</v>
      </c>
      <c r="AO4428" s="3">
        <f t="shared" si="1070"/>
        <v>0.15827338129496402</v>
      </c>
      <c r="AP4428" s="3" t="s">
        <v>8</v>
      </c>
      <c r="AQ4428" s="124"/>
      <c r="AR4428" s="4"/>
      <c r="AS4428" s="3"/>
    </row>
    <row r="4429" spans="1:45" ht="15" customHeight="1">
      <c r="A4429" s="11">
        <v>2.7090000000000001</v>
      </c>
      <c r="B4429" s="32" t="s">
        <v>28</v>
      </c>
      <c r="C4429" s="17">
        <v>-18.97</v>
      </c>
      <c r="D4429" s="17">
        <v>117.62</v>
      </c>
      <c r="E4429" s="40" t="s">
        <v>29</v>
      </c>
      <c r="F4429" s="18">
        <v>-43.2</v>
      </c>
      <c r="G4429" s="17">
        <v>-39.1</v>
      </c>
      <c r="H4429" s="17">
        <v>-36.1</v>
      </c>
      <c r="I4429" s="17">
        <v>-31.8</v>
      </c>
      <c r="J4429" s="17">
        <v>-26.8</v>
      </c>
      <c r="K4429" s="30">
        <v>-22.4</v>
      </c>
      <c r="L4429" s="10">
        <f t="shared" si="1072"/>
        <v>-22.4</v>
      </c>
      <c r="M4429" s="52" t="str">
        <f t="shared" si="1060"/>
        <v>mid latitude</v>
      </c>
      <c r="N4429" s="83" t="s">
        <v>8</v>
      </c>
      <c r="O4429" s="34" t="s">
        <v>8</v>
      </c>
      <c r="P4429" s="34" t="s">
        <v>8</v>
      </c>
      <c r="Q4429" s="34" t="s">
        <v>8</v>
      </c>
      <c r="R4429" s="34" t="s">
        <v>8</v>
      </c>
      <c r="S4429" s="42" t="s">
        <v>8</v>
      </c>
      <c r="T4429" s="10">
        <v>0.185</v>
      </c>
      <c r="U4429" s="11">
        <v>6.4000000000000001E-2</v>
      </c>
      <c r="V4429" s="11">
        <v>7.3999999999999996E-2</v>
      </c>
      <c r="W4429" s="11">
        <v>3.3000000000000002E-2</v>
      </c>
      <c r="X4429" s="11">
        <v>0.60899999999999999</v>
      </c>
      <c r="Y4429" s="12">
        <v>3.5000000000000003E-2</v>
      </c>
      <c r="Z4429" s="11">
        <f t="shared" si="1063"/>
        <v>0.68932038834951459</v>
      </c>
      <c r="AA4429" s="11">
        <f t="shared" si="1064"/>
        <v>-0.36376439066117772</v>
      </c>
      <c r="AB4429" s="11">
        <f t="shared" si="1071"/>
        <v>-0.16157887598609691</v>
      </c>
      <c r="AC4429" s="11">
        <f t="shared" si="1065"/>
        <v>22.345903630370504</v>
      </c>
      <c r="AD4429" s="9">
        <f t="shared" si="1066"/>
        <v>27.54800488255097</v>
      </c>
      <c r="AE4429" s="10">
        <v>21.1870793313098</v>
      </c>
      <c r="AF4429" s="11">
        <v>27.7328610610734</v>
      </c>
      <c r="AG4429" s="12">
        <v>34.842062204304703</v>
      </c>
      <c r="AH4429" s="10">
        <v>9.5000000000000001E-2</v>
      </c>
      <c r="AI4429" s="11">
        <f t="shared" si="1061"/>
        <v>23.299748110831235</v>
      </c>
      <c r="AJ4429" s="11">
        <f t="shared" si="1062"/>
        <v>15.909090909090912</v>
      </c>
      <c r="AK4429" s="11">
        <f t="shared" si="1067"/>
        <v>0.20981595092024541</v>
      </c>
      <c r="AL4429" s="11">
        <f t="shared" si="1068"/>
        <v>2.2424242424242422</v>
      </c>
      <c r="AM4429" s="11">
        <f t="shared" si="1069"/>
        <v>2.1893203883495143</v>
      </c>
      <c r="AN4429" s="3">
        <f t="shared" si="1073"/>
        <v>0.30377668308702793</v>
      </c>
      <c r="AO4429" s="3">
        <f t="shared" si="1070"/>
        <v>0.12151067323481116</v>
      </c>
      <c r="AP4429" s="3" t="s">
        <v>8</v>
      </c>
      <c r="AQ4429" s="124"/>
      <c r="AR4429" s="4"/>
      <c r="AS4429" s="3"/>
    </row>
    <row r="4430" spans="1:45" ht="15" customHeight="1">
      <c r="A4430" s="11">
        <v>2.7149999999999999</v>
      </c>
      <c r="B4430" s="32" t="s">
        <v>28</v>
      </c>
      <c r="C4430" s="17">
        <v>-18.97</v>
      </c>
      <c r="D4430" s="17">
        <v>117.62</v>
      </c>
      <c r="E4430" s="40" t="s">
        <v>29</v>
      </c>
      <c r="F4430" s="18">
        <v>-43.2</v>
      </c>
      <c r="G4430" s="17">
        <v>-39.1</v>
      </c>
      <c r="H4430" s="17">
        <v>-36.1</v>
      </c>
      <c r="I4430" s="17">
        <v>-31.8</v>
      </c>
      <c r="J4430" s="17">
        <v>-26.8</v>
      </c>
      <c r="K4430" s="30">
        <v>-22.4</v>
      </c>
      <c r="L4430" s="10">
        <f t="shared" si="1072"/>
        <v>-22.4</v>
      </c>
      <c r="M4430" s="52" t="str">
        <f t="shared" si="1060"/>
        <v>mid latitude</v>
      </c>
      <c r="N4430" s="83" t="s">
        <v>8</v>
      </c>
      <c r="O4430" s="34" t="s">
        <v>8</v>
      </c>
      <c r="P4430" s="34" t="s">
        <v>8</v>
      </c>
      <c r="Q4430" s="34" t="s">
        <v>8</v>
      </c>
      <c r="R4430" s="34" t="s">
        <v>8</v>
      </c>
      <c r="S4430" s="42" t="s">
        <v>8</v>
      </c>
      <c r="T4430" s="10">
        <v>0.17100000000000001</v>
      </c>
      <c r="U4430" s="11">
        <v>7.3999999999999996E-2</v>
      </c>
      <c r="V4430" s="11">
        <v>9.6000000000000002E-2</v>
      </c>
      <c r="W4430" s="11">
        <v>4.5999999999999999E-2</v>
      </c>
      <c r="X4430" s="11">
        <v>0.55200000000000005</v>
      </c>
      <c r="Y4430" s="12">
        <v>6.0999999999999999E-2</v>
      </c>
      <c r="Z4430" s="11">
        <f t="shared" si="1063"/>
        <v>0.73285198555956688</v>
      </c>
      <c r="AA4430" s="11">
        <f t="shared" si="1064"/>
        <v>-0.35218251811136242</v>
      </c>
      <c r="AB4430" s="11">
        <f t="shared" si="1071"/>
        <v>-0.13498373115123558</v>
      </c>
      <c r="AC4430" s="11">
        <f t="shared" si="1065"/>
        <v>23.127680027483034</v>
      </c>
      <c r="AD4430" s="9">
        <f t="shared" si="1066"/>
        <v>29.367112789255486</v>
      </c>
      <c r="AE4430" s="10">
        <v>23.6575589164629</v>
      </c>
      <c r="AF4430" s="11">
        <v>30.344335751060701</v>
      </c>
      <c r="AG4430" s="12">
        <v>38.196779974961999</v>
      </c>
      <c r="AH4430" s="10">
        <v>0.13600000000000001</v>
      </c>
      <c r="AI4430" s="11">
        <f t="shared" si="1061"/>
        <v>23.651452282157674</v>
      </c>
      <c r="AJ4430" s="11">
        <f t="shared" si="1062"/>
        <v>26.293103448275861</v>
      </c>
      <c r="AK4430" s="11">
        <f t="shared" si="1067"/>
        <v>0.26055488540410132</v>
      </c>
      <c r="AL4430" s="11">
        <f t="shared" si="1068"/>
        <v>2.0869565217391304</v>
      </c>
      <c r="AM4430" s="11">
        <f t="shared" si="1069"/>
        <v>2.3393501805054155</v>
      </c>
      <c r="AN4430" s="3">
        <f t="shared" si="1073"/>
        <v>0.30978260869565216</v>
      </c>
      <c r="AO4430" s="3">
        <f t="shared" si="1070"/>
        <v>0.17391304347826086</v>
      </c>
      <c r="AP4430" s="3" t="s">
        <v>8</v>
      </c>
      <c r="AQ4430" s="124"/>
      <c r="AR4430" s="4"/>
      <c r="AS4430" s="3"/>
    </row>
    <row r="4431" spans="1:45" ht="15" customHeight="1">
      <c r="A4431" s="11">
        <v>2.7229999999999999</v>
      </c>
      <c r="B4431" s="32" t="s">
        <v>28</v>
      </c>
      <c r="C4431" s="17">
        <v>-18.97</v>
      </c>
      <c r="D4431" s="17">
        <v>117.62</v>
      </c>
      <c r="E4431" s="40" t="s">
        <v>29</v>
      </c>
      <c r="F4431" s="18">
        <v>-43.2</v>
      </c>
      <c r="G4431" s="17">
        <v>-39.1</v>
      </c>
      <c r="H4431" s="17">
        <v>-36.1</v>
      </c>
      <c r="I4431" s="17">
        <v>-31.8</v>
      </c>
      <c r="J4431" s="17">
        <v>-26.8</v>
      </c>
      <c r="K4431" s="30">
        <v>-22.4</v>
      </c>
      <c r="L4431" s="10">
        <f t="shared" si="1072"/>
        <v>-22.4</v>
      </c>
      <c r="M4431" s="52" t="str">
        <f t="shared" si="1060"/>
        <v>mid latitude</v>
      </c>
      <c r="N4431" s="83" t="s">
        <v>8</v>
      </c>
      <c r="O4431" s="34" t="s">
        <v>8</v>
      </c>
      <c r="P4431" s="34" t="s">
        <v>8</v>
      </c>
      <c r="Q4431" s="34" t="s">
        <v>8</v>
      </c>
      <c r="R4431" s="34" t="s">
        <v>8</v>
      </c>
      <c r="S4431" s="42" t="s">
        <v>8</v>
      </c>
      <c r="T4431" s="10">
        <v>0.159</v>
      </c>
      <c r="U4431" s="11">
        <v>6.7000000000000004E-2</v>
      </c>
      <c r="V4431" s="11">
        <v>9.2999999999999999E-2</v>
      </c>
      <c r="W4431" s="11">
        <v>4.4999999999999998E-2</v>
      </c>
      <c r="X4431" s="11">
        <v>0.57799999999999996</v>
      </c>
      <c r="Y4431" s="12">
        <v>5.8999999999999997E-2</v>
      </c>
      <c r="Z4431" s="11">
        <f t="shared" si="1063"/>
        <v>0.74621212121212122</v>
      </c>
      <c r="AA4431" s="11">
        <f t="shared" si="1064"/>
        <v>-0.34327091250181924</v>
      </c>
      <c r="AB4431" s="11">
        <f t="shared" si="1071"/>
        <v>-0.12713770070823813</v>
      </c>
      <c r="AC4431" s="11">
        <f t="shared" si="1065"/>
        <v>23.729213406127201</v>
      </c>
      <c r="AD4431" s="9">
        <f t="shared" si="1066"/>
        <v>29.903781271556511</v>
      </c>
      <c r="AE4431" s="10">
        <v>24.400496556172399</v>
      </c>
      <c r="AF4431" s="11">
        <v>31.157799528603402</v>
      </c>
      <c r="AG4431" s="12">
        <v>39.134247205555297</v>
      </c>
      <c r="AH4431" s="10">
        <v>0.111</v>
      </c>
      <c r="AI4431" s="11">
        <f t="shared" si="1061"/>
        <v>21.573948439620082</v>
      </c>
      <c r="AJ4431" s="11">
        <f t="shared" si="1062"/>
        <v>27.064220183486238</v>
      </c>
      <c r="AK4431" s="11">
        <f t="shared" si="1067"/>
        <v>0.24346793349168652</v>
      </c>
      <c r="AL4431" s="11">
        <f t="shared" si="1068"/>
        <v>2.0666666666666669</v>
      </c>
      <c r="AM4431" s="11">
        <f t="shared" si="1069"/>
        <v>2.3636363636363633</v>
      </c>
      <c r="AN4431" s="3">
        <f t="shared" si="1073"/>
        <v>0.27508650519031147</v>
      </c>
      <c r="AO4431" s="3">
        <f t="shared" si="1070"/>
        <v>0.16089965397923878</v>
      </c>
      <c r="AP4431" s="3" t="s">
        <v>8</v>
      </c>
      <c r="AQ4431" s="124"/>
      <c r="AR4431" s="4"/>
      <c r="AS4431" s="3"/>
    </row>
    <row r="4432" spans="1:45" ht="15" customHeight="1">
      <c r="A4432" s="11">
        <v>2.7290000000000001</v>
      </c>
      <c r="B4432" s="32" t="s">
        <v>28</v>
      </c>
      <c r="C4432" s="17">
        <v>-18.97</v>
      </c>
      <c r="D4432" s="17">
        <v>117.62</v>
      </c>
      <c r="E4432" s="40" t="s">
        <v>29</v>
      </c>
      <c r="F4432" s="18">
        <v>-43.2</v>
      </c>
      <c r="G4432" s="17">
        <v>-39.1</v>
      </c>
      <c r="H4432" s="17">
        <v>-36.1</v>
      </c>
      <c r="I4432" s="17">
        <v>-31.8</v>
      </c>
      <c r="J4432" s="17">
        <v>-26.8</v>
      </c>
      <c r="K4432" s="30">
        <v>-22.4</v>
      </c>
      <c r="L4432" s="10">
        <f t="shared" si="1072"/>
        <v>-22.4</v>
      </c>
      <c r="M4432" s="52" t="str">
        <f t="shared" si="1060"/>
        <v>mid latitude</v>
      </c>
      <c r="N4432" s="83" t="s">
        <v>8</v>
      </c>
      <c r="O4432" s="34" t="s">
        <v>8</v>
      </c>
      <c r="P4432" s="34" t="s">
        <v>8</v>
      </c>
      <c r="Q4432" s="34" t="s">
        <v>8</v>
      </c>
      <c r="R4432" s="34" t="s">
        <v>8</v>
      </c>
      <c r="S4432" s="42" t="s">
        <v>8</v>
      </c>
      <c r="T4432" s="10">
        <v>0.16400000000000001</v>
      </c>
      <c r="U4432" s="11">
        <v>6.3E-2</v>
      </c>
      <c r="V4432" s="11">
        <v>8.2000000000000003E-2</v>
      </c>
      <c r="W4432" s="11">
        <v>3.6999999999999998E-2</v>
      </c>
      <c r="X4432" s="11">
        <v>0.61199999999999999</v>
      </c>
      <c r="Y4432" s="12">
        <v>4.2999999999999997E-2</v>
      </c>
      <c r="Z4432" s="11">
        <f t="shared" si="1063"/>
        <v>0.71999999999999975</v>
      </c>
      <c r="AA4432" s="11">
        <f t="shared" si="1064"/>
        <v>-0.34625753560135814</v>
      </c>
      <c r="AB4432" s="11">
        <f t="shared" si="1071"/>
        <v>-0.1426675035687317</v>
      </c>
      <c r="AC4432" s="11">
        <f t="shared" si="1065"/>
        <v>23.527616346908324</v>
      </c>
      <c r="AD4432" s="9">
        <f t="shared" si="1066"/>
        <v>28.84154275589875</v>
      </c>
      <c r="AE4432" s="10">
        <v>22.9368969394909</v>
      </c>
      <c r="AF4432" s="11">
        <v>29.570070458456801</v>
      </c>
      <c r="AG4432" s="12">
        <v>37.176354391056101</v>
      </c>
      <c r="AH4432" s="10">
        <v>7.5999999999999998E-2</v>
      </c>
      <c r="AI4432" s="11">
        <f t="shared" si="1061"/>
        <v>21.134020618556701</v>
      </c>
      <c r="AJ4432" s="11">
        <f t="shared" si="1062"/>
        <v>20.772946859903378</v>
      </c>
      <c r="AK4432" s="11">
        <f t="shared" si="1067"/>
        <v>0.21744324970131423</v>
      </c>
      <c r="AL4432" s="11">
        <f t="shared" si="1068"/>
        <v>2.2162162162162162</v>
      </c>
      <c r="AM4432" s="11">
        <f t="shared" si="1069"/>
        <v>2.2666666666666662</v>
      </c>
      <c r="AN4432" s="3">
        <f t="shared" si="1073"/>
        <v>0.26797385620915032</v>
      </c>
      <c r="AO4432" s="3">
        <f t="shared" si="1070"/>
        <v>0.13398692810457516</v>
      </c>
      <c r="AP4432" s="3" t="s">
        <v>8</v>
      </c>
      <c r="AQ4432" s="124"/>
      <c r="AR4432" s="4"/>
      <c r="AS4432" s="3"/>
    </row>
    <row r="4433" spans="1:45" ht="15" customHeight="1">
      <c r="A4433" s="11">
        <v>2.7360000000000002</v>
      </c>
      <c r="B4433" s="32" t="s">
        <v>28</v>
      </c>
      <c r="C4433" s="17">
        <v>-18.97</v>
      </c>
      <c r="D4433" s="17">
        <v>117.62</v>
      </c>
      <c r="E4433" s="40" t="s">
        <v>29</v>
      </c>
      <c r="F4433" s="18">
        <v>-43.2</v>
      </c>
      <c r="G4433" s="17">
        <v>-39.1</v>
      </c>
      <c r="H4433" s="17">
        <v>-36.1</v>
      </c>
      <c r="I4433" s="17">
        <v>-31.8</v>
      </c>
      <c r="J4433" s="17">
        <v>-26.8</v>
      </c>
      <c r="K4433" s="30">
        <v>-22.4</v>
      </c>
      <c r="L4433" s="10">
        <f t="shared" si="1072"/>
        <v>-22.4</v>
      </c>
      <c r="M4433" s="52" t="str">
        <f t="shared" si="1060"/>
        <v>mid latitude</v>
      </c>
      <c r="N4433" s="83" t="s">
        <v>8</v>
      </c>
      <c r="O4433" s="34" t="s">
        <v>8</v>
      </c>
      <c r="P4433" s="34" t="s">
        <v>8</v>
      </c>
      <c r="Q4433" s="34" t="s">
        <v>8</v>
      </c>
      <c r="R4433" s="34" t="s">
        <v>8</v>
      </c>
      <c r="S4433" s="42" t="s">
        <v>8</v>
      </c>
      <c r="T4433" s="10">
        <v>0.17199999999999999</v>
      </c>
      <c r="U4433" s="11">
        <v>6.3E-2</v>
      </c>
      <c r="V4433" s="11">
        <v>7.6999999999999999E-2</v>
      </c>
      <c r="W4433" s="11">
        <v>3.4000000000000002E-2</v>
      </c>
      <c r="X4433" s="11">
        <v>0.61499999999999999</v>
      </c>
      <c r="Y4433" s="12">
        <v>3.9E-2</v>
      </c>
      <c r="Z4433" s="11">
        <f t="shared" si="1063"/>
        <v>0.70422535211267601</v>
      </c>
      <c r="AA4433" s="11">
        <f t="shared" si="1064"/>
        <v>-0.35405852311011787</v>
      </c>
      <c r="AB4433" s="11">
        <f t="shared" si="1071"/>
        <v>-0.15228834438305652</v>
      </c>
      <c r="AC4433" s="11">
        <f t="shared" si="1065"/>
        <v>23.001049690067042</v>
      </c>
      <c r="AD4433" s="9">
        <f t="shared" si="1066"/>
        <v>28.183477244198933</v>
      </c>
      <c r="AE4433" s="10">
        <v>22.010738141800601</v>
      </c>
      <c r="AF4433" s="11">
        <v>28.614827665893401</v>
      </c>
      <c r="AG4433" s="12">
        <v>36.0552313751013</v>
      </c>
      <c r="AH4433" s="10">
        <v>9.5000000000000001E-2</v>
      </c>
      <c r="AI4433" s="11">
        <f t="shared" si="1061"/>
        <v>21.855146124523507</v>
      </c>
      <c r="AJ4433" s="11">
        <f t="shared" si="1062"/>
        <v>18.48341232227488</v>
      </c>
      <c r="AK4433" s="11">
        <f t="shared" si="1067"/>
        <v>0.21014492753623187</v>
      </c>
      <c r="AL4433" s="11">
        <f t="shared" si="1068"/>
        <v>2.2647058823529411</v>
      </c>
      <c r="AM4433" s="11">
        <f t="shared" si="1069"/>
        <v>2.2300469483568071</v>
      </c>
      <c r="AN4433" s="3">
        <f t="shared" si="1073"/>
        <v>0.27967479674796747</v>
      </c>
      <c r="AO4433" s="3">
        <f t="shared" si="1070"/>
        <v>0.12520325203252033</v>
      </c>
      <c r="AP4433" s="3" t="s">
        <v>8</v>
      </c>
      <c r="AQ4433" s="124"/>
      <c r="AR4433" s="4"/>
      <c r="AS4433" s="3"/>
    </row>
    <row r="4434" spans="1:45" ht="15" customHeight="1">
      <c r="A4434" s="11">
        <v>2.742</v>
      </c>
      <c r="B4434" s="32" t="s">
        <v>28</v>
      </c>
      <c r="C4434" s="17">
        <v>-18.97</v>
      </c>
      <c r="D4434" s="17">
        <v>117.62</v>
      </c>
      <c r="E4434" s="40" t="s">
        <v>29</v>
      </c>
      <c r="F4434" s="18">
        <v>-43.2</v>
      </c>
      <c r="G4434" s="17">
        <v>-39.1</v>
      </c>
      <c r="H4434" s="17">
        <v>-36.1</v>
      </c>
      <c r="I4434" s="17">
        <v>-31.8</v>
      </c>
      <c r="J4434" s="17">
        <v>-26.8</v>
      </c>
      <c r="K4434" s="30">
        <v>-22.4</v>
      </c>
      <c r="L4434" s="10">
        <f t="shared" si="1072"/>
        <v>-22.4</v>
      </c>
      <c r="M4434" s="52" t="str">
        <f t="shared" si="1060"/>
        <v>mid latitude</v>
      </c>
      <c r="N4434" s="83" t="s">
        <v>8</v>
      </c>
      <c r="O4434" s="34" t="s">
        <v>8</v>
      </c>
      <c r="P4434" s="34" t="s">
        <v>8</v>
      </c>
      <c r="Q4434" s="34" t="s">
        <v>8</v>
      </c>
      <c r="R4434" s="34" t="s">
        <v>8</v>
      </c>
      <c r="S4434" s="42" t="s">
        <v>8</v>
      </c>
      <c r="T4434" s="10">
        <v>0.14899999999999999</v>
      </c>
      <c r="U4434" s="11">
        <v>6.0999999999999999E-2</v>
      </c>
      <c r="V4434" s="11">
        <v>7.6999999999999999E-2</v>
      </c>
      <c r="W4434" s="11">
        <v>3.7999999999999999E-2</v>
      </c>
      <c r="X4434" s="11">
        <v>0.629</v>
      </c>
      <c r="Y4434" s="12">
        <v>4.5999999999999999E-2</v>
      </c>
      <c r="Z4434" s="11">
        <f t="shared" si="1063"/>
        <v>0.72522522522522503</v>
      </c>
      <c r="AA4434" s="11">
        <f t="shared" si="1064"/>
        <v>-0.35902194264166798</v>
      </c>
      <c r="AB4434" s="11">
        <f t="shared" si="1071"/>
        <v>-0.13952709841878905</v>
      </c>
      <c r="AC4434" s="11">
        <f t="shared" si="1065"/>
        <v>22.66601887168741</v>
      </c>
      <c r="AD4434" s="9">
        <f t="shared" si="1066"/>
        <v>29.056346468154828</v>
      </c>
      <c r="AE4434" s="10">
        <v>23.214961015381402</v>
      </c>
      <c r="AF4434" s="11">
        <v>29.8692432518001</v>
      </c>
      <c r="AG4434" s="12">
        <v>37.539873801154798</v>
      </c>
      <c r="AH4434" s="10">
        <v>0.111</v>
      </c>
      <c r="AI4434" s="11">
        <f t="shared" si="1061"/>
        <v>19.15167095115681</v>
      </c>
      <c r="AJ4434" s="11">
        <f t="shared" si="1062"/>
        <v>23.589743589743588</v>
      </c>
      <c r="AK4434" s="11">
        <f t="shared" si="1067"/>
        <v>0.20681551116333724</v>
      </c>
      <c r="AL4434" s="11">
        <f t="shared" si="1068"/>
        <v>2.0263157894736841</v>
      </c>
      <c r="AM4434" s="11">
        <f t="shared" si="1069"/>
        <v>2.3108108108108101</v>
      </c>
      <c r="AN4434" s="3">
        <f t="shared" si="1073"/>
        <v>0.23688394276629571</v>
      </c>
      <c r="AO4434" s="3">
        <f t="shared" si="1070"/>
        <v>0.12241653418124006</v>
      </c>
      <c r="AP4434" s="3" t="s">
        <v>8</v>
      </c>
      <c r="AQ4434" s="124"/>
      <c r="AR4434" s="4"/>
      <c r="AS4434" s="3"/>
    </row>
    <row r="4435" spans="1:45" ht="15" customHeight="1">
      <c r="A4435" s="11">
        <v>2.7490000000000001</v>
      </c>
      <c r="B4435" s="32" t="s">
        <v>28</v>
      </c>
      <c r="C4435" s="17">
        <v>-18.97</v>
      </c>
      <c r="D4435" s="17">
        <v>117.62</v>
      </c>
      <c r="E4435" s="40" t="s">
        <v>29</v>
      </c>
      <c r="F4435" s="18">
        <v>-43.2</v>
      </c>
      <c r="G4435" s="17">
        <v>-39.1</v>
      </c>
      <c r="H4435" s="17">
        <v>-36.1</v>
      </c>
      <c r="I4435" s="17">
        <v>-31.8</v>
      </c>
      <c r="J4435" s="17">
        <v>-26.8</v>
      </c>
      <c r="K4435" s="30">
        <v>-22.4</v>
      </c>
      <c r="L4435" s="10">
        <f t="shared" si="1072"/>
        <v>-22.4</v>
      </c>
      <c r="M4435" s="52" t="str">
        <f t="shared" si="1060"/>
        <v>mid latitude</v>
      </c>
      <c r="N4435" s="83" t="s">
        <v>8</v>
      </c>
      <c r="O4435" s="34" t="s">
        <v>8</v>
      </c>
      <c r="P4435" s="34" t="s">
        <v>8</v>
      </c>
      <c r="Q4435" s="34" t="s">
        <v>8</v>
      </c>
      <c r="R4435" s="34" t="s">
        <v>8</v>
      </c>
      <c r="S4435" s="42" t="s">
        <v>8</v>
      </c>
      <c r="T4435" s="10">
        <v>0.151</v>
      </c>
      <c r="U4435" s="11">
        <v>6.4000000000000001E-2</v>
      </c>
      <c r="V4435" s="11">
        <v>8.1000000000000003E-2</v>
      </c>
      <c r="W4435" s="11">
        <v>0.04</v>
      </c>
      <c r="X4435" s="11">
        <v>0.61099999999999999</v>
      </c>
      <c r="Y4435" s="12">
        <v>5.3999999999999999E-2</v>
      </c>
      <c r="Z4435" s="11">
        <f t="shared" si="1063"/>
        <v>0.73221757322175718</v>
      </c>
      <c r="AA4435" s="11">
        <f t="shared" si="1064"/>
        <v>-0.3586867095243641</v>
      </c>
      <c r="AB4435" s="11">
        <f t="shared" si="1071"/>
        <v>-0.13535985226184333</v>
      </c>
      <c r="AC4435" s="11">
        <f t="shared" si="1065"/>
        <v>22.688647107105421</v>
      </c>
      <c r="AD4435" s="9">
        <f t="shared" si="1066"/>
        <v>29.341386105289917</v>
      </c>
      <c r="AE4435" s="10">
        <v>23.727134294617599</v>
      </c>
      <c r="AF4435" s="11">
        <v>30.298064314650802</v>
      </c>
      <c r="AG4435" s="12">
        <v>38.0363938159593</v>
      </c>
      <c r="AH4435" s="10">
        <v>0.122</v>
      </c>
      <c r="AI4435" s="11">
        <f t="shared" si="1061"/>
        <v>19.816272965879264</v>
      </c>
      <c r="AJ4435" s="11">
        <f t="shared" si="1062"/>
        <v>26.341463414634148</v>
      </c>
      <c r="AK4435" s="11">
        <f t="shared" si="1067"/>
        <v>0.21764705882352942</v>
      </c>
      <c r="AL4435" s="11">
        <f t="shared" si="1068"/>
        <v>2.0249999999999999</v>
      </c>
      <c r="AM4435" s="11">
        <f t="shared" si="1069"/>
        <v>2.3514644351464433</v>
      </c>
      <c r="AN4435" s="3">
        <f t="shared" si="1073"/>
        <v>0.24713584288052373</v>
      </c>
      <c r="AO4435" s="3">
        <f t="shared" si="1070"/>
        <v>0.132569558101473</v>
      </c>
      <c r="AP4435" s="3" t="s">
        <v>8</v>
      </c>
      <c r="AQ4435" s="124"/>
      <c r="AR4435" s="4"/>
      <c r="AS4435" s="3"/>
    </row>
    <row r="4436" spans="1:45" ht="15" customHeight="1">
      <c r="A4436" s="11">
        <v>2.7559999999999998</v>
      </c>
      <c r="B4436" s="32" t="s">
        <v>28</v>
      </c>
      <c r="C4436" s="17">
        <v>-18.97</v>
      </c>
      <c r="D4436" s="17">
        <v>117.62</v>
      </c>
      <c r="E4436" s="40" t="s">
        <v>29</v>
      </c>
      <c r="F4436" s="18">
        <v>-43.2</v>
      </c>
      <c r="G4436" s="17">
        <v>-39.1</v>
      </c>
      <c r="H4436" s="17">
        <v>-36.1</v>
      </c>
      <c r="I4436" s="17">
        <v>-31.8</v>
      </c>
      <c r="J4436" s="17">
        <v>-26.8</v>
      </c>
      <c r="K4436" s="30">
        <v>-22.4</v>
      </c>
      <c r="L4436" s="10">
        <f t="shared" si="1072"/>
        <v>-22.4</v>
      </c>
      <c r="M4436" s="52" t="str">
        <f t="shared" si="1060"/>
        <v>mid latitude</v>
      </c>
      <c r="N4436" s="83" t="s">
        <v>8</v>
      </c>
      <c r="O4436" s="34" t="s">
        <v>8</v>
      </c>
      <c r="P4436" s="34" t="s">
        <v>8</v>
      </c>
      <c r="Q4436" s="34" t="s">
        <v>8</v>
      </c>
      <c r="R4436" s="34" t="s">
        <v>8</v>
      </c>
      <c r="S4436" s="42" t="s">
        <v>8</v>
      </c>
      <c r="T4436" s="10">
        <v>0.20100000000000001</v>
      </c>
      <c r="U4436" s="11">
        <v>7.4999999999999997E-2</v>
      </c>
      <c r="V4436" s="11">
        <v>8.5999999999999993E-2</v>
      </c>
      <c r="W4436" s="11">
        <v>3.9E-2</v>
      </c>
      <c r="X4436" s="11">
        <v>0.55900000000000005</v>
      </c>
      <c r="Y4436" s="12">
        <v>0.04</v>
      </c>
      <c r="Z4436" s="11">
        <f t="shared" si="1063"/>
        <v>0.68750000000000011</v>
      </c>
      <c r="AA4436" s="11">
        <f t="shared" si="1064"/>
        <v>-0.36653154442041347</v>
      </c>
      <c r="AB4436" s="11">
        <f t="shared" si="1071"/>
        <v>-0.16272729749769968</v>
      </c>
      <c r="AC4436" s="11">
        <f t="shared" si="1065"/>
        <v>22.15912075162209</v>
      </c>
      <c r="AD4436" s="9">
        <f t="shared" si="1066"/>
        <v>27.469452851157342</v>
      </c>
      <c r="AE4436" s="10">
        <v>21.044324488100301</v>
      </c>
      <c r="AF4436" s="11">
        <v>27.605602603735601</v>
      </c>
      <c r="AG4436" s="12">
        <v>34.785152733601102</v>
      </c>
      <c r="AH4436" s="10">
        <v>0.13800000000000001</v>
      </c>
      <c r="AI4436" s="11">
        <f t="shared" si="1061"/>
        <v>26.44736842105263</v>
      </c>
      <c r="AJ4436" s="11">
        <f t="shared" si="1062"/>
        <v>16.597510373443981</v>
      </c>
      <c r="AK4436" s="11">
        <f t="shared" si="1067"/>
        <v>0.25031289111389232</v>
      </c>
      <c r="AL4436" s="11">
        <f t="shared" si="1068"/>
        <v>2.2051282051282048</v>
      </c>
      <c r="AM4436" s="11">
        <f t="shared" si="1069"/>
        <v>2.1833333333333336</v>
      </c>
      <c r="AN4436" s="3">
        <f t="shared" si="1073"/>
        <v>0.35957066189624326</v>
      </c>
      <c r="AO4436" s="3">
        <f t="shared" si="1070"/>
        <v>0.15384615384615383</v>
      </c>
      <c r="AP4436" s="3" t="s">
        <v>8</v>
      </c>
      <c r="AQ4436" s="124"/>
      <c r="AR4436" s="4"/>
      <c r="AS4436" s="3"/>
    </row>
    <row r="4437" spans="1:45" ht="15" customHeight="1">
      <c r="A4437" s="11">
        <v>2.762</v>
      </c>
      <c r="B4437" s="32" t="s">
        <v>28</v>
      </c>
      <c r="C4437" s="17">
        <v>-18.97</v>
      </c>
      <c r="D4437" s="17">
        <v>117.62</v>
      </c>
      <c r="E4437" s="40" t="s">
        <v>29</v>
      </c>
      <c r="F4437" s="18">
        <v>-43.2</v>
      </c>
      <c r="G4437" s="17">
        <v>-39.1</v>
      </c>
      <c r="H4437" s="17">
        <v>-36.1</v>
      </c>
      <c r="I4437" s="17">
        <v>-31.8</v>
      </c>
      <c r="J4437" s="17">
        <v>-26.8</v>
      </c>
      <c r="K4437" s="30">
        <v>-22.4</v>
      </c>
      <c r="L4437" s="10">
        <f t="shared" si="1072"/>
        <v>-22.4</v>
      </c>
      <c r="M4437" s="52" t="str">
        <f t="shared" si="1060"/>
        <v>mid latitude</v>
      </c>
      <c r="N4437" s="83" t="s">
        <v>8</v>
      </c>
      <c r="O4437" s="34" t="s">
        <v>8</v>
      </c>
      <c r="P4437" s="34" t="s">
        <v>8</v>
      </c>
      <c r="Q4437" s="34" t="s">
        <v>8</v>
      </c>
      <c r="R4437" s="34" t="s">
        <v>8</v>
      </c>
      <c r="S4437" s="42" t="s">
        <v>8</v>
      </c>
      <c r="T4437" s="10">
        <v>0.16800000000000001</v>
      </c>
      <c r="U4437" s="11">
        <v>6.2E-2</v>
      </c>
      <c r="V4437" s="11">
        <v>7.3999999999999996E-2</v>
      </c>
      <c r="W4437" s="11">
        <v>3.2000000000000001E-2</v>
      </c>
      <c r="X4437" s="11">
        <v>0.627</v>
      </c>
      <c r="Y4437" s="12">
        <v>3.6999999999999998E-2</v>
      </c>
      <c r="Z4437" s="11">
        <f t="shared" si="1063"/>
        <v>0.69756097560975594</v>
      </c>
      <c r="AA4437" s="11">
        <f t="shared" si="1064"/>
        <v>-0.35607756199488672</v>
      </c>
      <c r="AB4437" s="11">
        <f t="shared" si="1071"/>
        <v>-0.15641782359069259</v>
      </c>
      <c r="AC4437" s="11">
        <f t="shared" si="1065"/>
        <v>22.864764565345144</v>
      </c>
      <c r="AD4437" s="9">
        <f t="shared" si="1066"/>
        <v>27.901020866396628</v>
      </c>
      <c r="AE4437" s="10">
        <v>21.6821108250865</v>
      </c>
      <c r="AF4437" s="11">
        <v>28.199644745314998</v>
      </c>
      <c r="AG4437" s="12">
        <v>35.4561961650993</v>
      </c>
      <c r="AH4437" s="10">
        <v>0.11700000000000001</v>
      </c>
      <c r="AI4437" s="11">
        <f t="shared" si="1061"/>
        <v>21.132075471698116</v>
      </c>
      <c r="AJ4437" s="11">
        <f t="shared" si="1062"/>
        <v>18.048780487804876</v>
      </c>
      <c r="AK4437" s="11">
        <f t="shared" si="1067"/>
        <v>0.20192307692307693</v>
      </c>
      <c r="AL4437" s="11">
        <f t="shared" si="1068"/>
        <v>2.3125</v>
      </c>
      <c r="AM4437" s="11">
        <f t="shared" si="1069"/>
        <v>2.2146341463414632</v>
      </c>
      <c r="AN4437" s="3">
        <f t="shared" si="1073"/>
        <v>0.26794258373205743</v>
      </c>
      <c r="AO4437" s="3">
        <f t="shared" si="1070"/>
        <v>0.11802232854864433</v>
      </c>
      <c r="AP4437" s="3" t="s">
        <v>8</v>
      </c>
      <c r="AQ4437" s="124"/>
      <c r="AR4437" s="4"/>
      <c r="AS4437" s="3"/>
    </row>
    <row r="4438" spans="1:45" ht="15" customHeight="1">
      <c r="A4438" s="11">
        <v>2.7679999999999998</v>
      </c>
      <c r="B4438" s="32" t="s">
        <v>28</v>
      </c>
      <c r="C4438" s="17">
        <v>-18.97</v>
      </c>
      <c r="D4438" s="17">
        <v>117.62</v>
      </c>
      <c r="E4438" s="40" t="s">
        <v>29</v>
      </c>
      <c r="F4438" s="18">
        <v>-43.2</v>
      </c>
      <c r="G4438" s="17">
        <v>-39.1</v>
      </c>
      <c r="H4438" s="17">
        <v>-36.1</v>
      </c>
      <c r="I4438" s="17">
        <v>-31.8</v>
      </c>
      <c r="J4438" s="17">
        <v>-26.8</v>
      </c>
      <c r="K4438" s="30">
        <v>-22.4</v>
      </c>
      <c r="L4438" s="10">
        <f t="shared" si="1072"/>
        <v>-22.4</v>
      </c>
      <c r="M4438" s="52" t="str">
        <f t="shared" si="1060"/>
        <v>mid latitude</v>
      </c>
      <c r="N4438" s="83" t="s">
        <v>8</v>
      </c>
      <c r="O4438" s="34" t="s">
        <v>8</v>
      </c>
      <c r="P4438" s="34" t="s">
        <v>8</v>
      </c>
      <c r="Q4438" s="34" t="s">
        <v>8</v>
      </c>
      <c r="R4438" s="34" t="s">
        <v>8</v>
      </c>
      <c r="S4438" s="42" t="s">
        <v>8</v>
      </c>
      <c r="T4438" s="10">
        <v>0.157</v>
      </c>
      <c r="U4438" s="11">
        <v>6.3E-2</v>
      </c>
      <c r="V4438" s="11">
        <v>7.5999999999999998E-2</v>
      </c>
      <c r="W4438" s="11">
        <v>3.6999999999999998E-2</v>
      </c>
      <c r="X4438" s="11">
        <v>0.626</v>
      </c>
      <c r="Y4438" s="12">
        <v>4.1000000000000002E-2</v>
      </c>
      <c r="Z4438" s="11">
        <f t="shared" si="1063"/>
        <v>0.70967741935483863</v>
      </c>
      <c r="AA4438" s="11">
        <f t="shared" si="1064"/>
        <v>-0.36469907553335851</v>
      </c>
      <c r="AB4438" s="11">
        <f t="shared" si="1071"/>
        <v>-0.1489390130120665</v>
      </c>
      <c r="AC4438" s="11">
        <f t="shared" si="1065"/>
        <v>22.282812401498298</v>
      </c>
      <c r="AD4438" s="9">
        <f t="shared" si="1066"/>
        <v>28.412571509974654</v>
      </c>
      <c r="AE4438" s="10">
        <v>22.350265189655399</v>
      </c>
      <c r="AF4438" s="11">
        <v>28.936311061113798</v>
      </c>
      <c r="AG4438" s="12">
        <v>36.427837429679599</v>
      </c>
      <c r="AH4438" s="10">
        <v>0.129</v>
      </c>
      <c r="AI4438" s="11">
        <f t="shared" si="1061"/>
        <v>20.051085568326947</v>
      </c>
      <c r="AJ4438" s="11">
        <f t="shared" si="1062"/>
        <v>20.707070707070706</v>
      </c>
      <c r="AK4438" s="11">
        <f t="shared" si="1067"/>
        <v>0.20877817319098457</v>
      </c>
      <c r="AL4438" s="11">
        <f t="shared" si="1068"/>
        <v>2.0540540540540539</v>
      </c>
      <c r="AM4438" s="11">
        <f t="shared" si="1069"/>
        <v>2.258064516129032</v>
      </c>
      <c r="AN4438" s="3">
        <f t="shared" si="1073"/>
        <v>0.25079872204472842</v>
      </c>
      <c r="AO4438" s="3">
        <f t="shared" si="1070"/>
        <v>0.12140575079872204</v>
      </c>
      <c r="AP4438" s="3" t="s">
        <v>8</v>
      </c>
      <c r="AQ4438" s="124"/>
      <c r="AR4438" s="4"/>
      <c r="AS4438" s="3"/>
    </row>
    <row r="4439" spans="1:45" ht="15" customHeight="1">
      <c r="A4439" s="11">
        <v>2.7759999999999998</v>
      </c>
      <c r="B4439" s="32" t="s">
        <v>28</v>
      </c>
      <c r="C4439" s="17">
        <v>-18.97</v>
      </c>
      <c r="D4439" s="17">
        <v>117.62</v>
      </c>
      <c r="E4439" s="40" t="s">
        <v>29</v>
      </c>
      <c r="F4439" s="18">
        <v>-43.2</v>
      </c>
      <c r="G4439" s="17">
        <v>-39.1</v>
      </c>
      <c r="H4439" s="17">
        <v>-36.1</v>
      </c>
      <c r="I4439" s="17">
        <v>-31.8</v>
      </c>
      <c r="J4439" s="17">
        <v>-26.8</v>
      </c>
      <c r="K4439" s="30">
        <v>-22.4</v>
      </c>
      <c r="L4439" s="10">
        <f t="shared" si="1072"/>
        <v>-22.4</v>
      </c>
      <c r="M4439" s="52" t="str">
        <f t="shared" ref="M4439:M4502" si="1074">IF(ABS(L4439)&lt;=20,"low latitude",IF(ABS(L4439)&lt;=40,"mid latitude",IF(ABS(L4439)&lt;=50,"transition",IF(ABS(L4439)&gt;50,"high latitude","no category"))))</f>
        <v>mid latitude</v>
      </c>
      <c r="N4439" s="83" t="s">
        <v>8</v>
      </c>
      <c r="O4439" s="34" t="s">
        <v>8</v>
      </c>
      <c r="P4439" s="34" t="s">
        <v>8</v>
      </c>
      <c r="Q4439" s="34" t="s">
        <v>8</v>
      </c>
      <c r="R4439" s="34" t="s">
        <v>8</v>
      </c>
      <c r="S4439" s="42" t="s">
        <v>8</v>
      </c>
      <c r="T4439" s="10">
        <v>0.16200000000000001</v>
      </c>
      <c r="U4439" s="11">
        <v>6.4000000000000001E-2</v>
      </c>
      <c r="V4439" s="11">
        <v>7.6999999999999999E-2</v>
      </c>
      <c r="W4439" s="11">
        <v>3.6999999999999998E-2</v>
      </c>
      <c r="X4439" s="11">
        <v>0.61599999999999999</v>
      </c>
      <c r="Y4439" s="12">
        <v>4.2999999999999997E-2</v>
      </c>
      <c r="Z4439" s="11">
        <f t="shared" si="1063"/>
        <v>0.71040723981900433</v>
      </c>
      <c r="AA4439" s="11">
        <f t="shared" si="1064"/>
        <v>-0.36392927713641215</v>
      </c>
      <c r="AB4439" s="11">
        <f t="shared" si="1071"/>
        <v>-0.14849262127587709</v>
      </c>
      <c r="AC4439" s="11">
        <f t="shared" si="1065"/>
        <v>22.334773793292179</v>
      </c>
      <c r="AD4439" s="9">
        <f t="shared" si="1066"/>
        <v>28.443104704730008</v>
      </c>
      <c r="AE4439" s="10">
        <v>22.378915644654199</v>
      </c>
      <c r="AF4439" s="11">
        <v>28.9720661510623</v>
      </c>
      <c r="AG4439" s="12">
        <v>36.410212224074598</v>
      </c>
      <c r="AH4439" s="10">
        <v>0.121</v>
      </c>
      <c r="AI4439" s="11">
        <f t="shared" si="1061"/>
        <v>20.822622107969153</v>
      </c>
      <c r="AJ4439" s="11">
        <f t="shared" si="1062"/>
        <v>20.975609756097558</v>
      </c>
      <c r="AK4439" s="11">
        <f t="shared" si="1067"/>
        <v>0.2126642771804062</v>
      </c>
      <c r="AL4439" s="11">
        <f t="shared" si="1068"/>
        <v>2.0810810810810811</v>
      </c>
      <c r="AM4439" s="11">
        <f t="shared" si="1069"/>
        <v>2.2669683257918543</v>
      </c>
      <c r="AN4439" s="3">
        <f t="shared" si="1073"/>
        <v>0.26298701298701299</v>
      </c>
      <c r="AO4439" s="3">
        <f t="shared" si="1070"/>
        <v>0.125</v>
      </c>
      <c r="AP4439" s="3" t="s">
        <v>8</v>
      </c>
      <c r="AQ4439" s="124"/>
      <c r="AR4439" s="4"/>
      <c r="AS4439" s="3"/>
    </row>
    <row r="4440" spans="1:45" ht="15" customHeight="1">
      <c r="A4440" s="11">
        <v>2.782</v>
      </c>
      <c r="B4440" s="32" t="s">
        <v>28</v>
      </c>
      <c r="C4440" s="17">
        <v>-18.97</v>
      </c>
      <c r="D4440" s="17">
        <v>117.62</v>
      </c>
      <c r="E4440" s="40" t="s">
        <v>29</v>
      </c>
      <c r="F4440" s="18">
        <v>-43.2</v>
      </c>
      <c r="G4440" s="17">
        <v>-39.1</v>
      </c>
      <c r="H4440" s="17">
        <v>-36.1</v>
      </c>
      <c r="I4440" s="17">
        <v>-31.8</v>
      </c>
      <c r="J4440" s="17">
        <v>-26.8</v>
      </c>
      <c r="K4440" s="30">
        <v>-22.4</v>
      </c>
      <c r="L4440" s="10">
        <f t="shared" si="1072"/>
        <v>-22.4</v>
      </c>
      <c r="M4440" s="52" t="str">
        <f t="shared" si="1074"/>
        <v>mid latitude</v>
      </c>
      <c r="N4440" s="83" t="s">
        <v>8</v>
      </c>
      <c r="O4440" s="34" t="s">
        <v>8</v>
      </c>
      <c r="P4440" s="34" t="s">
        <v>8</v>
      </c>
      <c r="Q4440" s="34" t="s">
        <v>8</v>
      </c>
      <c r="R4440" s="34" t="s">
        <v>8</v>
      </c>
      <c r="S4440" s="42" t="s">
        <v>8</v>
      </c>
      <c r="T4440" s="10">
        <v>0.191</v>
      </c>
      <c r="U4440" s="11">
        <v>6.6000000000000003E-2</v>
      </c>
      <c r="V4440" s="11">
        <v>7.2999999999999995E-2</v>
      </c>
      <c r="W4440" s="11">
        <v>3.4000000000000002E-2</v>
      </c>
      <c r="X4440" s="11">
        <v>0.60399999999999998</v>
      </c>
      <c r="Y4440" s="12">
        <v>3.3000000000000002E-2</v>
      </c>
      <c r="Z4440" s="11">
        <f t="shared" si="1063"/>
        <v>0.67961165048543692</v>
      </c>
      <c r="AA4440" s="11">
        <f t="shared" si="1064"/>
        <v>-0.37472324300833953</v>
      </c>
      <c r="AB4440" s="11">
        <f t="shared" si="1071"/>
        <v>-0.16773918469091537</v>
      </c>
      <c r="AC4440" s="11">
        <f t="shared" si="1065"/>
        <v>21.606181096937078</v>
      </c>
      <c r="AD4440" s="9">
        <f t="shared" si="1066"/>
        <v>27.126639767141391</v>
      </c>
      <c r="AE4440" s="10">
        <v>20.560642521227201</v>
      </c>
      <c r="AF4440" s="11">
        <v>27.115744278397202</v>
      </c>
      <c r="AG4440" s="12">
        <v>34.125746720441697</v>
      </c>
      <c r="AH4440" s="10">
        <v>0.109</v>
      </c>
      <c r="AI4440" s="11">
        <f t="shared" si="1061"/>
        <v>24.025157232704405</v>
      </c>
      <c r="AJ4440" s="11">
        <f t="shared" si="1062"/>
        <v>14.732142857142858</v>
      </c>
      <c r="AK4440" s="11">
        <f t="shared" si="1067"/>
        <v>0.21358024691358024</v>
      </c>
      <c r="AL4440" s="11">
        <f t="shared" si="1068"/>
        <v>2.1470588235294117</v>
      </c>
      <c r="AM4440" s="11">
        <f t="shared" si="1069"/>
        <v>2.1650485436893203</v>
      </c>
      <c r="AN4440" s="3">
        <f t="shared" si="1073"/>
        <v>0.31622516556291391</v>
      </c>
      <c r="AO4440" s="3">
        <f t="shared" si="1070"/>
        <v>0.12086092715231787</v>
      </c>
      <c r="AP4440" s="3" t="s">
        <v>8</v>
      </c>
      <c r="AQ4440" s="124"/>
      <c r="AR4440" s="4"/>
      <c r="AS4440" s="3"/>
    </row>
    <row r="4441" spans="1:45" ht="15" customHeight="1">
      <c r="A4441" s="11">
        <v>2.7879999999999998</v>
      </c>
      <c r="B4441" s="32" t="s">
        <v>28</v>
      </c>
      <c r="C4441" s="17">
        <v>-18.97</v>
      </c>
      <c r="D4441" s="17">
        <v>117.62</v>
      </c>
      <c r="E4441" s="40" t="s">
        <v>29</v>
      </c>
      <c r="F4441" s="18">
        <v>-43.2</v>
      </c>
      <c r="G4441" s="17">
        <v>-39.1</v>
      </c>
      <c r="H4441" s="17">
        <v>-36.1</v>
      </c>
      <c r="I4441" s="17">
        <v>-31.8</v>
      </c>
      <c r="J4441" s="17">
        <v>-26.8</v>
      </c>
      <c r="K4441" s="30">
        <v>-22.4</v>
      </c>
      <c r="L4441" s="10">
        <f t="shared" si="1072"/>
        <v>-22.4</v>
      </c>
      <c r="M4441" s="52" t="str">
        <f t="shared" si="1074"/>
        <v>mid latitude</v>
      </c>
      <c r="N4441" s="83" t="s">
        <v>8</v>
      </c>
      <c r="O4441" s="34" t="s">
        <v>8</v>
      </c>
      <c r="P4441" s="34" t="s">
        <v>8</v>
      </c>
      <c r="Q4441" s="34" t="s">
        <v>8</v>
      </c>
      <c r="R4441" s="34" t="s">
        <v>8</v>
      </c>
      <c r="S4441" s="42" t="s">
        <v>8</v>
      </c>
      <c r="T4441" s="10">
        <v>0.183</v>
      </c>
      <c r="U4441" s="11">
        <v>6.4000000000000001E-2</v>
      </c>
      <c r="V4441" s="11">
        <v>7.0999999999999994E-2</v>
      </c>
      <c r="W4441" s="11">
        <v>3.3000000000000002E-2</v>
      </c>
      <c r="X4441" s="11">
        <v>0.61399999999999999</v>
      </c>
      <c r="Y4441" s="12">
        <v>3.5999999999999997E-2</v>
      </c>
      <c r="Z4441" s="11">
        <f t="shared" si="1063"/>
        <v>0.68627450980392146</v>
      </c>
      <c r="AA4441" s="11">
        <f t="shared" si="1064"/>
        <v>-0.3740509330067876</v>
      </c>
      <c r="AB4441" s="11">
        <f t="shared" si="1071"/>
        <v>-0.16350213174766079</v>
      </c>
      <c r="AC4441" s="11">
        <f t="shared" si="1065"/>
        <v>21.651562022041837</v>
      </c>
      <c r="AD4441" s="9">
        <f t="shared" si="1066"/>
        <v>27.416454188460001</v>
      </c>
      <c r="AE4441" s="10">
        <v>20.977479883674501</v>
      </c>
      <c r="AF4441" s="11">
        <v>27.517549995493098</v>
      </c>
      <c r="AG4441" s="12">
        <v>34.625755859116097</v>
      </c>
      <c r="AH4441" s="10">
        <v>0.105</v>
      </c>
      <c r="AI4441" s="11">
        <f t="shared" si="1061"/>
        <v>22.961104140526977</v>
      </c>
      <c r="AJ4441" s="11">
        <f t="shared" si="1062"/>
        <v>16.43835616438356</v>
      </c>
      <c r="AK4441" s="11">
        <f t="shared" si="1067"/>
        <v>0.20537897310513448</v>
      </c>
      <c r="AL4441" s="11">
        <f t="shared" si="1068"/>
        <v>2.1515151515151514</v>
      </c>
      <c r="AM4441" s="11">
        <f t="shared" si="1069"/>
        <v>2.2009803921568625</v>
      </c>
      <c r="AN4441" s="3">
        <f t="shared" si="1073"/>
        <v>0.29804560260586321</v>
      </c>
      <c r="AO4441" s="3">
        <f t="shared" si="1070"/>
        <v>0.11563517915309446</v>
      </c>
      <c r="AP4441" s="3" t="s">
        <v>8</v>
      </c>
      <c r="AQ4441" s="124"/>
      <c r="AR4441" s="4"/>
      <c r="AS4441" s="3"/>
    </row>
    <row r="4442" spans="1:45" ht="15" customHeight="1">
      <c r="A4442" s="11">
        <v>2.794</v>
      </c>
      <c r="B4442" s="32" t="s">
        <v>28</v>
      </c>
      <c r="C4442" s="17">
        <v>-18.97</v>
      </c>
      <c r="D4442" s="17">
        <v>117.62</v>
      </c>
      <c r="E4442" s="40" t="s">
        <v>29</v>
      </c>
      <c r="F4442" s="18">
        <v>-43.2</v>
      </c>
      <c r="G4442" s="17">
        <v>-39.1</v>
      </c>
      <c r="H4442" s="17">
        <v>-36.1</v>
      </c>
      <c r="I4442" s="17">
        <v>-31.8</v>
      </c>
      <c r="J4442" s="17">
        <v>-26.8</v>
      </c>
      <c r="K4442" s="30">
        <v>-22.4</v>
      </c>
      <c r="L4442" s="10">
        <f t="shared" si="1072"/>
        <v>-22.4</v>
      </c>
      <c r="M4442" s="52" t="str">
        <f t="shared" si="1074"/>
        <v>mid latitude</v>
      </c>
      <c r="N4442" s="83" t="s">
        <v>8</v>
      </c>
      <c r="O4442" s="34" t="s">
        <v>8</v>
      </c>
      <c r="P4442" s="34" t="s">
        <v>8</v>
      </c>
      <c r="Q4442" s="34" t="s">
        <v>8</v>
      </c>
      <c r="R4442" s="34" t="s">
        <v>8</v>
      </c>
      <c r="S4442" s="42" t="s">
        <v>8</v>
      </c>
      <c r="T4442" s="10">
        <v>0.16600000000000001</v>
      </c>
      <c r="U4442" s="11">
        <v>6.6000000000000003E-2</v>
      </c>
      <c r="V4442" s="11">
        <v>7.3999999999999996E-2</v>
      </c>
      <c r="W4442" s="11">
        <v>3.5999999999999997E-2</v>
      </c>
      <c r="X4442" s="11">
        <v>0.621</v>
      </c>
      <c r="Y4442" s="12">
        <v>3.7999999999999999E-2</v>
      </c>
      <c r="Z4442" s="11">
        <f t="shared" si="1063"/>
        <v>0.69158878504672883</v>
      </c>
      <c r="AA4442" s="11">
        <f t="shared" si="1064"/>
        <v>-0.37628094808317369</v>
      </c>
      <c r="AB4442" s="11">
        <f t="shared" si="1071"/>
        <v>-0.16015205795423354</v>
      </c>
      <c r="AC4442" s="11">
        <f t="shared" si="1065"/>
        <v>21.501036004385774</v>
      </c>
      <c r="AD4442" s="9">
        <f t="shared" si="1066"/>
        <v>27.645599235930426</v>
      </c>
      <c r="AE4442" s="10">
        <v>21.296669400418399</v>
      </c>
      <c r="AF4442" s="11">
        <v>27.838527384133499</v>
      </c>
      <c r="AG4442" s="12">
        <v>35.013097274994301</v>
      </c>
      <c r="AH4442" s="10">
        <v>0.10100000000000001</v>
      </c>
      <c r="AI4442" s="11">
        <f t="shared" si="1061"/>
        <v>21.092757306226176</v>
      </c>
      <c r="AJ4442" s="11">
        <f t="shared" si="1062"/>
        <v>18.627450980392155</v>
      </c>
      <c r="AK4442" s="11">
        <f t="shared" si="1067"/>
        <v>0.21077844311377245</v>
      </c>
      <c r="AL4442" s="11">
        <f t="shared" si="1068"/>
        <v>2.0555555555555558</v>
      </c>
      <c r="AM4442" s="11">
        <f t="shared" si="1069"/>
        <v>2.2149532710280369</v>
      </c>
      <c r="AN4442" s="3">
        <f t="shared" si="1073"/>
        <v>0.26731078904991951</v>
      </c>
      <c r="AO4442" s="3">
        <f t="shared" si="1070"/>
        <v>0.11916264090177132</v>
      </c>
      <c r="AP4442" s="3" t="s">
        <v>8</v>
      </c>
      <c r="AQ4442" s="124"/>
      <c r="AR4442" s="4"/>
      <c r="AS4442" s="3"/>
    </row>
    <row r="4443" spans="1:45" ht="15" customHeight="1">
      <c r="A4443" s="11">
        <v>2.802</v>
      </c>
      <c r="B4443" s="32" t="s">
        <v>28</v>
      </c>
      <c r="C4443" s="17">
        <v>-18.97</v>
      </c>
      <c r="D4443" s="17">
        <v>117.62</v>
      </c>
      <c r="E4443" s="40" t="s">
        <v>29</v>
      </c>
      <c r="F4443" s="18">
        <v>-43.2</v>
      </c>
      <c r="G4443" s="17">
        <v>-39.1</v>
      </c>
      <c r="H4443" s="17">
        <v>-36.1</v>
      </c>
      <c r="I4443" s="17">
        <v>-31.8</v>
      </c>
      <c r="J4443" s="17">
        <v>-26.8</v>
      </c>
      <c r="K4443" s="30">
        <v>-22.4</v>
      </c>
      <c r="L4443" s="10">
        <f t="shared" si="1072"/>
        <v>-22.4</v>
      </c>
      <c r="M4443" s="52" t="str">
        <f t="shared" si="1074"/>
        <v>mid latitude</v>
      </c>
      <c r="N4443" s="83" t="s">
        <v>8</v>
      </c>
      <c r="O4443" s="34" t="s">
        <v>8</v>
      </c>
      <c r="P4443" s="34" t="s">
        <v>8</v>
      </c>
      <c r="Q4443" s="34" t="s">
        <v>8</v>
      </c>
      <c r="R4443" s="34" t="s">
        <v>8</v>
      </c>
      <c r="S4443" s="42" t="s">
        <v>8</v>
      </c>
      <c r="T4443" s="10">
        <v>0.17599999999999999</v>
      </c>
      <c r="U4443" s="11">
        <v>6.3E-2</v>
      </c>
      <c r="V4443" s="11">
        <v>7.0999999999999994E-2</v>
      </c>
      <c r="W4443" s="11">
        <v>3.4000000000000002E-2</v>
      </c>
      <c r="X4443" s="11">
        <v>0.61799999999999999</v>
      </c>
      <c r="Y4443" s="12">
        <v>3.6999999999999998E-2</v>
      </c>
      <c r="Z4443" s="11">
        <f t="shared" si="1063"/>
        <v>0.69268292682926813</v>
      </c>
      <c r="AA4443" s="11">
        <f t="shared" si="1064"/>
        <v>-0.3740509330067876</v>
      </c>
      <c r="AB4443" s="11">
        <f t="shared" si="1071"/>
        <v>-0.15946551667269793</v>
      </c>
      <c r="AC4443" s="11">
        <f t="shared" si="1065"/>
        <v>21.651562022041837</v>
      </c>
      <c r="AD4443" s="9">
        <f t="shared" si="1066"/>
        <v>27.692558659587462</v>
      </c>
      <c r="AE4443" s="10">
        <v>21.4028192987703</v>
      </c>
      <c r="AF4443" s="11">
        <v>27.937763807717499</v>
      </c>
      <c r="AG4443" s="12">
        <v>35.092120693083302</v>
      </c>
      <c r="AH4443" s="10">
        <v>0.121</v>
      </c>
      <c r="AI4443" s="11">
        <f t="shared" si="1061"/>
        <v>22.166246851385388</v>
      </c>
      <c r="AJ4443" s="11">
        <f t="shared" si="1062"/>
        <v>17.370892018779344</v>
      </c>
      <c r="AK4443" s="11">
        <f t="shared" si="1067"/>
        <v>0.20413122721749696</v>
      </c>
      <c r="AL4443" s="11">
        <f t="shared" si="1068"/>
        <v>2.0882352941176467</v>
      </c>
      <c r="AM4443" s="11">
        <f t="shared" si="1069"/>
        <v>2.219512195121951</v>
      </c>
      <c r="AN4443" s="3">
        <f t="shared" si="1073"/>
        <v>0.28478964401294499</v>
      </c>
      <c r="AO4443" s="3">
        <f t="shared" si="1070"/>
        <v>0.11488673139158576</v>
      </c>
      <c r="AP4443" s="3" t="s">
        <v>8</v>
      </c>
      <c r="AQ4443" s="124"/>
      <c r="AR4443" s="4"/>
      <c r="AS4443" s="3"/>
    </row>
    <row r="4444" spans="1:45" ht="15" customHeight="1">
      <c r="A4444" s="11">
        <v>2.8079999999999998</v>
      </c>
      <c r="B4444" s="32" t="s">
        <v>28</v>
      </c>
      <c r="C4444" s="17">
        <v>-18.97</v>
      </c>
      <c r="D4444" s="17">
        <v>117.62</v>
      </c>
      <c r="E4444" s="40" t="s">
        <v>29</v>
      </c>
      <c r="F4444" s="18">
        <v>-43.2</v>
      </c>
      <c r="G4444" s="17">
        <v>-39.1</v>
      </c>
      <c r="H4444" s="17">
        <v>-36.1</v>
      </c>
      <c r="I4444" s="17">
        <v>-31.8</v>
      </c>
      <c r="J4444" s="17">
        <v>-26.8</v>
      </c>
      <c r="K4444" s="30">
        <v>-22.4</v>
      </c>
      <c r="L4444" s="10">
        <f t="shared" si="1072"/>
        <v>-22.4</v>
      </c>
      <c r="M4444" s="52" t="str">
        <f t="shared" si="1074"/>
        <v>mid latitude</v>
      </c>
      <c r="N4444" s="83" t="s">
        <v>8</v>
      </c>
      <c r="O4444" s="34" t="s">
        <v>8</v>
      </c>
      <c r="P4444" s="34" t="s">
        <v>8</v>
      </c>
      <c r="Q4444" s="34" t="s">
        <v>8</v>
      </c>
      <c r="R4444" s="34" t="s">
        <v>8</v>
      </c>
      <c r="S4444" s="42" t="s">
        <v>8</v>
      </c>
      <c r="T4444" s="10">
        <v>0.187</v>
      </c>
      <c r="U4444" s="11">
        <v>6.6000000000000003E-2</v>
      </c>
      <c r="V4444" s="11">
        <v>7.1999999999999995E-2</v>
      </c>
      <c r="W4444" s="11">
        <v>3.4000000000000002E-2</v>
      </c>
      <c r="X4444" s="11">
        <v>0.60799999999999998</v>
      </c>
      <c r="Y4444" s="12">
        <v>3.2000000000000001E-2</v>
      </c>
      <c r="Z4444" s="11">
        <f t="shared" si="1063"/>
        <v>0.67647058823529416</v>
      </c>
      <c r="AA4444" s="11">
        <f t="shared" si="1064"/>
        <v>-0.37819595047628057</v>
      </c>
      <c r="AB4444" s="11">
        <f t="shared" si="1071"/>
        <v>-0.16975108102466221</v>
      </c>
      <c r="AC4444" s="11">
        <f t="shared" si="1065"/>
        <v>21.371773342851061</v>
      </c>
      <c r="AD4444" s="9">
        <f t="shared" si="1066"/>
        <v>26.989026057913104</v>
      </c>
      <c r="AE4444" s="10">
        <v>20.3678164911259</v>
      </c>
      <c r="AF4444" s="11">
        <v>26.959240029757801</v>
      </c>
      <c r="AG4444" s="12">
        <v>33.932916854547202</v>
      </c>
      <c r="AH4444" s="10">
        <v>0.11</v>
      </c>
      <c r="AI4444" s="11">
        <f t="shared" si="1061"/>
        <v>23.522012578616355</v>
      </c>
      <c r="AJ4444" s="11">
        <f t="shared" si="1062"/>
        <v>14.611872146118721</v>
      </c>
      <c r="AK4444" s="11">
        <f t="shared" si="1067"/>
        <v>0.21182266009852216</v>
      </c>
      <c r="AL4444" s="11">
        <f t="shared" si="1068"/>
        <v>2.117647058823529</v>
      </c>
      <c r="AM4444" s="11">
        <f t="shared" si="1069"/>
        <v>2.1568627450980391</v>
      </c>
      <c r="AN4444" s="3">
        <f t="shared" si="1073"/>
        <v>0.30756578947368424</v>
      </c>
      <c r="AO4444" s="3">
        <f t="shared" si="1070"/>
        <v>0.11842105263157894</v>
      </c>
      <c r="AP4444" s="3" t="s">
        <v>8</v>
      </c>
      <c r="AQ4444" s="124"/>
      <c r="AR4444" s="4"/>
      <c r="AS4444" s="3"/>
    </row>
    <row r="4445" spans="1:45" ht="15" customHeight="1">
      <c r="A4445" s="11">
        <v>2.8159999999999998</v>
      </c>
      <c r="B4445" s="32" t="s">
        <v>28</v>
      </c>
      <c r="C4445" s="17">
        <v>-18.97</v>
      </c>
      <c r="D4445" s="17">
        <v>117.62</v>
      </c>
      <c r="E4445" s="40" t="s">
        <v>29</v>
      </c>
      <c r="F4445" s="18">
        <v>-43.2</v>
      </c>
      <c r="G4445" s="17">
        <v>-39.1</v>
      </c>
      <c r="H4445" s="17">
        <v>-36.1</v>
      </c>
      <c r="I4445" s="17">
        <v>-31.8</v>
      </c>
      <c r="J4445" s="17">
        <v>-26.8</v>
      </c>
      <c r="K4445" s="30">
        <v>-22.4</v>
      </c>
      <c r="L4445" s="10">
        <f t="shared" si="1072"/>
        <v>-22.4</v>
      </c>
      <c r="M4445" s="52" t="str">
        <f t="shared" si="1074"/>
        <v>mid latitude</v>
      </c>
      <c r="N4445" s="83" t="s">
        <v>8</v>
      </c>
      <c r="O4445" s="34" t="s">
        <v>8</v>
      </c>
      <c r="P4445" s="34" t="s">
        <v>8</v>
      </c>
      <c r="Q4445" s="34" t="s">
        <v>8</v>
      </c>
      <c r="R4445" s="34" t="s">
        <v>8</v>
      </c>
      <c r="S4445" s="42" t="s">
        <v>8</v>
      </c>
      <c r="T4445" s="10">
        <v>0.17399999999999999</v>
      </c>
      <c r="U4445" s="11">
        <v>6.4000000000000001E-2</v>
      </c>
      <c r="V4445" s="11">
        <v>7.9000000000000001E-2</v>
      </c>
      <c r="W4445" s="11">
        <v>3.7999999999999999E-2</v>
      </c>
      <c r="X4445" s="11">
        <v>0.60399999999999998</v>
      </c>
      <c r="Y4445" s="12">
        <v>4.1000000000000002E-2</v>
      </c>
      <c r="Z4445" s="10">
        <f t="shared" si="1063"/>
        <v>0.71171171171171166</v>
      </c>
      <c r="AA4445" s="11">
        <f t="shared" si="1064"/>
        <v>-0.36005148357874311</v>
      </c>
      <c r="AB4445" s="11">
        <f t="shared" si="1071"/>
        <v>-0.14769588749621604</v>
      </c>
      <c r="AC4445" s="11">
        <f t="shared" si="1065"/>
        <v>22.596524858434837</v>
      </c>
      <c r="AD4445" s="9">
        <f t="shared" si="1066"/>
        <v>28.497601295258825</v>
      </c>
      <c r="AE4445" s="10">
        <v>22.505206473603302</v>
      </c>
      <c r="AF4445" s="11">
        <v>29.062872623499199</v>
      </c>
      <c r="AG4445" s="12">
        <v>36.473275045619403</v>
      </c>
      <c r="AH4445" s="10">
        <v>9.8000000000000004E-2</v>
      </c>
      <c r="AI4445" s="11">
        <f t="shared" si="1061"/>
        <v>22.36503856041131</v>
      </c>
      <c r="AJ4445" s="11">
        <f t="shared" si="1062"/>
        <v>19.069767441860467</v>
      </c>
      <c r="AK4445" s="11">
        <f t="shared" si="1067"/>
        <v>0.21912832929782083</v>
      </c>
      <c r="AL4445" s="11">
        <f t="shared" si="1068"/>
        <v>2.0789473684210527</v>
      </c>
      <c r="AM4445" s="11">
        <f t="shared" si="1069"/>
        <v>2.2522522522522519</v>
      </c>
      <c r="AN4445" s="3">
        <f t="shared" si="1073"/>
        <v>0.28807947019867547</v>
      </c>
      <c r="AO4445" s="3">
        <f t="shared" si="1070"/>
        <v>0.13079470198675497</v>
      </c>
      <c r="AP4445" s="3" t="s">
        <v>8</v>
      </c>
      <c r="AQ4445" s="124"/>
      <c r="AR4445" s="4"/>
      <c r="AS4445" s="3"/>
    </row>
    <row r="4446" spans="1:45" ht="15" customHeight="1">
      <c r="A4446" s="11">
        <v>2.8250000000000002</v>
      </c>
      <c r="B4446" s="32" t="s">
        <v>28</v>
      </c>
      <c r="C4446" s="17">
        <v>-18.97</v>
      </c>
      <c r="D4446" s="17">
        <v>117.62</v>
      </c>
      <c r="E4446" s="40" t="s">
        <v>29</v>
      </c>
      <c r="F4446" s="18">
        <v>-43.2</v>
      </c>
      <c r="G4446" s="17">
        <v>-39.1</v>
      </c>
      <c r="H4446" s="17">
        <v>-36.1</v>
      </c>
      <c r="I4446" s="17">
        <v>-31.8</v>
      </c>
      <c r="J4446" s="17">
        <v>-26.8</v>
      </c>
      <c r="K4446" s="30">
        <v>-22.4</v>
      </c>
      <c r="L4446" s="10">
        <f t="shared" si="1072"/>
        <v>-22.4</v>
      </c>
      <c r="M4446" s="52" t="str">
        <f t="shared" si="1074"/>
        <v>mid latitude</v>
      </c>
      <c r="N4446" s="83" t="s">
        <v>8</v>
      </c>
      <c r="O4446" s="34" t="s">
        <v>8</v>
      </c>
      <c r="P4446" s="34" t="s">
        <v>8</v>
      </c>
      <c r="Q4446" s="34" t="s">
        <v>8</v>
      </c>
      <c r="R4446" s="34" t="s">
        <v>8</v>
      </c>
      <c r="S4446" s="42" t="s">
        <v>8</v>
      </c>
      <c r="T4446" s="10">
        <v>0.14799999999999999</v>
      </c>
      <c r="U4446" s="11">
        <v>5.8999999999999997E-2</v>
      </c>
      <c r="V4446" s="11">
        <v>7.5999999999999998E-2</v>
      </c>
      <c r="W4446" s="11">
        <v>3.5000000000000003E-2</v>
      </c>
      <c r="X4446" s="11">
        <v>0.64</v>
      </c>
      <c r="Y4446" s="12">
        <v>4.2000000000000003E-2</v>
      </c>
      <c r="Z4446" s="10">
        <f t="shared" si="1063"/>
        <v>0.72169811320754707</v>
      </c>
      <c r="AA4446" s="11">
        <f t="shared" si="1064"/>
        <v>-0.34963532909748263</v>
      </c>
      <c r="AB4446" s="11">
        <f t="shared" si="1071"/>
        <v>-0.14164443011115269</v>
      </c>
      <c r="AC4446" s="11">
        <f t="shared" si="1065"/>
        <v>23.29961528591992</v>
      </c>
      <c r="AD4446" s="9">
        <f t="shared" si="1066"/>
        <v>28.911520980397157</v>
      </c>
      <c r="AE4446" s="10">
        <v>23.080421787371499</v>
      </c>
      <c r="AF4446" s="11">
        <v>29.688456716422799</v>
      </c>
      <c r="AG4446" s="12">
        <v>37.283447496106902</v>
      </c>
      <c r="AH4446" s="10">
        <v>0.14499999999999999</v>
      </c>
      <c r="AI4446" s="11">
        <f t="shared" si="1061"/>
        <v>18.781725888324871</v>
      </c>
      <c r="AJ4446" s="11">
        <f t="shared" si="1062"/>
        <v>22.10526315789474</v>
      </c>
      <c r="AK4446" s="11">
        <f t="shared" si="1067"/>
        <v>0.19953051643192488</v>
      </c>
      <c r="AL4446" s="11">
        <f t="shared" si="1068"/>
        <v>2.1714285714285713</v>
      </c>
      <c r="AM4446" s="11">
        <f t="shared" si="1069"/>
        <v>2.283018867924528</v>
      </c>
      <c r="AN4446" s="3">
        <f t="shared" si="1073"/>
        <v>0.23124999999999998</v>
      </c>
      <c r="AO4446" s="3">
        <f t="shared" si="1070"/>
        <v>0.11874999999999999</v>
      </c>
      <c r="AP4446" s="3" t="s">
        <v>8</v>
      </c>
      <c r="AQ4446" s="124"/>
      <c r="AR4446" s="4"/>
      <c r="AS4446" s="3"/>
    </row>
    <row r="4447" spans="1:45" ht="15" customHeight="1">
      <c r="A4447" s="11">
        <v>2.8370000000000002</v>
      </c>
      <c r="B4447" s="32" t="s">
        <v>28</v>
      </c>
      <c r="C4447" s="17">
        <v>-18.97</v>
      </c>
      <c r="D4447" s="17">
        <v>117.62</v>
      </c>
      <c r="E4447" s="40" t="s">
        <v>29</v>
      </c>
      <c r="F4447" s="18">
        <v>-43.2</v>
      </c>
      <c r="G4447" s="17">
        <v>-39.1</v>
      </c>
      <c r="H4447" s="17">
        <v>-36.1</v>
      </c>
      <c r="I4447" s="17">
        <v>-31.8</v>
      </c>
      <c r="J4447" s="17">
        <v>-26.8</v>
      </c>
      <c r="K4447" s="30">
        <v>-22.4</v>
      </c>
      <c r="L4447" s="10">
        <f t="shared" si="1072"/>
        <v>-22.4</v>
      </c>
      <c r="M4447" s="52" t="str">
        <f t="shared" si="1074"/>
        <v>mid latitude</v>
      </c>
      <c r="N4447" s="83" t="s">
        <v>8</v>
      </c>
      <c r="O4447" s="34" t="s">
        <v>8</v>
      </c>
      <c r="P4447" s="34" t="s">
        <v>8</v>
      </c>
      <c r="Q4447" s="34" t="s">
        <v>8</v>
      </c>
      <c r="R4447" s="34" t="s">
        <v>8</v>
      </c>
      <c r="S4447" s="42" t="s">
        <v>8</v>
      </c>
      <c r="T4447" s="10">
        <v>0.18</v>
      </c>
      <c r="U4447" s="11">
        <v>6.2E-2</v>
      </c>
      <c r="V4447" s="11">
        <v>7.3999999999999996E-2</v>
      </c>
      <c r="W4447" s="11">
        <v>3.5000000000000003E-2</v>
      </c>
      <c r="X4447" s="11">
        <v>0.61399999999999999</v>
      </c>
      <c r="Y4447" s="12">
        <v>3.5000000000000003E-2</v>
      </c>
      <c r="Z4447" s="10">
        <f t="shared" si="1063"/>
        <v>0.69902912621359226</v>
      </c>
      <c r="AA4447" s="11">
        <f t="shared" si="1064"/>
        <v>-0.36376439066117772</v>
      </c>
      <c r="AB4447" s="11">
        <f t="shared" si="1071"/>
        <v>-0.15550472827390374</v>
      </c>
      <c r="AC4447" s="11">
        <f t="shared" si="1065"/>
        <v>22.345903630370504</v>
      </c>
      <c r="AD4447" s="9">
        <f t="shared" si="1066"/>
        <v>27.963476586064985</v>
      </c>
      <c r="AE4447" s="10">
        <v>21.695391822714001</v>
      </c>
      <c r="AF4447" s="11">
        <v>28.295170995974999</v>
      </c>
      <c r="AG4447" s="12">
        <v>35.604915787894498</v>
      </c>
      <c r="AH4447" s="10">
        <v>0.122</v>
      </c>
      <c r="AI4447" s="11">
        <f t="shared" si="1061"/>
        <v>22.670025188916874</v>
      </c>
      <c r="AJ4447" s="11">
        <f t="shared" si="1062"/>
        <v>16.279069767441861</v>
      </c>
      <c r="AK4447" s="11">
        <f t="shared" si="1067"/>
        <v>0.20853658536585365</v>
      </c>
      <c r="AL4447" s="11">
        <f t="shared" si="1068"/>
        <v>2.1142857142857139</v>
      </c>
      <c r="AM4447" s="11">
        <f t="shared" si="1069"/>
        <v>2.2087378640776696</v>
      </c>
      <c r="AN4447" s="3">
        <f t="shared" si="1073"/>
        <v>0.29315960912052119</v>
      </c>
      <c r="AO4447" s="3">
        <f t="shared" si="1070"/>
        <v>0.12052117263843648</v>
      </c>
      <c r="AP4447" s="3" t="s">
        <v>8</v>
      </c>
      <c r="AQ4447" s="124"/>
      <c r="AR4447" s="4"/>
      <c r="AS4447" s="3"/>
    </row>
    <row r="4448" spans="1:45" ht="15" customHeight="1">
      <c r="A4448" s="11">
        <v>2.847</v>
      </c>
      <c r="B4448" s="32" t="s">
        <v>28</v>
      </c>
      <c r="C4448" s="17">
        <v>-18.97</v>
      </c>
      <c r="D4448" s="17">
        <v>117.62</v>
      </c>
      <c r="E4448" s="40" t="s">
        <v>29</v>
      </c>
      <c r="F4448" s="18">
        <v>-43.2</v>
      </c>
      <c r="G4448" s="17">
        <v>-39.1</v>
      </c>
      <c r="H4448" s="17">
        <v>-36.1</v>
      </c>
      <c r="I4448" s="17">
        <v>-31.8</v>
      </c>
      <c r="J4448" s="17">
        <v>-26.8</v>
      </c>
      <c r="K4448" s="30">
        <v>-22.4</v>
      </c>
      <c r="L4448" s="10">
        <f t="shared" si="1072"/>
        <v>-22.4</v>
      </c>
      <c r="M4448" s="52" t="str">
        <f t="shared" si="1074"/>
        <v>mid latitude</v>
      </c>
      <c r="N4448" s="83" t="s">
        <v>8</v>
      </c>
      <c r="O4448" s="34" t="s">
        <v>8</v>
      </c>
      <c r="P4448" s="34" t="s">
        <v>8</v>
      </c>
      <c r="Q4448" s="34" t="s">
        <v>8</v>
      </c>
      <c r="R4448" s="34" t="s">
        <v>8</v>
      </c>
      <c r="S4448" s="42" t="s">
        <v>8</v>
      </c>
      <c r="T4448" s="10">
        <v>0.16800000000000001</v>
      </c>
      <c r="U4448" s="11">
        <v>6.0999999999999999E-2</v>
      </c>
      <c r="V4448" s="11">
        <v>7.1999999999999995E-2</v>
      </c>
      <c r="W4448" s="11">
        <v>3.5999999999999997E-2</v>
      </c>
      <c r="X4448" s="11">
        <v>0.626</v>
      </c>
      <c r="Y4448" s="12">
        <v>3.7999999999999999E-2</v>
      </c>
      <c r="Z4448" s="10">
        <f t="shared" si="1063"/>
        <v>0.70531400966183566</v>
      </c>
      <c r="AA4448" s="11">
        <f t="shared" si="1064"/>
        <v>-0.37055420818240514</v>
      </c>
      <c r="AB4448" s="11">
        <f t="shared" si="1071"/>
        <v>-0.1516174896724807</v>
      </c>
      <c r="AC4448" s="11">
        <f t="shared" si="1065"/>
        <v>21.887590947687652</v>
      </c>
      <c r="AD4448" s="9">
        <f t="shared" si="1066"/>
        <v>28.229363706402321</v>
      </c>
      <c r="AE4448" s="10">
        <v>22.082163933549399</v>
      </c>
      <c r="AF4448" s="11">
        <v>28.698849746585399</v>
      </c>
      <c r="AG4448" s="12">
        <v>36.093055471921403</v>
      </c>
      <c r="AH4448" s="10">
        <v>0.11600000000000001</v>
      </c>
      <c r="AI4448" s="11">
        <f t="shared" si="1061"/>
        <v>21.158690176322416</v>
      </c>
      <c r="AJ4448" s="11">
        <f t="shared" si="1062"/>
        <v>18.44660194174757</v>
      </c>
      <c r="AK4448" s="11">
        <f t="shared" si="1067"/>
        <v>0.2028811524609844</v>
      </c>
      <c r="AL4448" s="11">
        <f t="shared" si="1068"/>
        <v>2</v>
      </c>
      <c r="AM4448" s="11">
        <f t="shared" si="1069"/>
        <v>2.2463768115942027</v>
      </c>
      <c r="AN4448" s="3">
        <f t="shared" si="1073"/>
        <v>0.26837060702875398</v>
      </c>
      <c r="AO4448" s="3">
        <f t="shared" si="1070"/>
        <v>0.11501597444089456</v>
      </c>
      <c r="AP4448" s="3" t="s">
        <v>8</v>
      </c>
      <c r="AQ4448" s="124"/>
      <c r="AR4448" s="4"/>
      <c r="AS4448" s="3"/>
    </row>
    <row r="4449" spans="1:45" ht="15" customHeight="1">
      <c r="A4449" s="11">
        <v>2.8559999999999999</v>
      </c>
      <c r="B4449" s="32" t="s">
        <v>28</v>
      </c>
      <c r="C4449" s="17">
        <v>-18.97</v>
      </c>
      <c r="D4449" s="17">
        <v>117.62</v>
      </c>
      <c r="E4449" s="40" t="s">
        <v>29</v>
      </c>
      <c r="F4449" s="18">
        <v>-43.2</v>
      </c>
      <c r="G4449" s="17">
        <v>-39.1</v>
      </c>
      <c r="H4449" s="17">
        <v>-36.1</v>
      </c>
      <c r="I4449" s="17">
        <v>-31.8</v>
      </c>
      <c r="J4449" s="17">
        <v>-26.8</v>
      </c>
      <c r="K4449" s="30">
        <v>-22.4</v>
      </c>
      <c r="L4449" s="10">
        <f t="shared" si="1072"/>
        <v>-22.4</v>
      </c>
      <c r="M4449" s="52" t="str">
        <f t="shared" si="1074"/>
        <v>mid latitude</v>
      </c>
      <c r="N4449" s="83" t="s">
        <v>8</v>
      </c>
      <c r="O4449" s="34" t="s">
        <v>8</v>
      </c>
      <c r="P4449" s="34" t="s">
        <v>8</v>
      </c>
      <c r="Q4449" s="34" t="s">
        <v>8</v>
      </c>
      <c r="R4449" s="34" t="s">
        <v>8</v>
      </c>
      <c r="S4449" s="42" t="s">
        <v>8</v>
      </c>
      <c r="T4449" s="10">
        <v>0.16200000000000001</v>
      </c>
      <c r="U4449" s="11">
        <v>6.2E-2</v>
      </c>
      <c r="V4449" s="11">
        <v>7.5999999999999998E-2</v>
      </c>
      <c r="W4449" s="11">
        <v>3.6999999999999998E-2</v>
      </c>
      <c r="X4449" s="11">
        <v>0.622</v>
      </c>
      <c r="Y4449" s="12">
        <v>4.1000000000000002E-2</v>
      </c>
      <c r="Z4449" s="10">
        <f t="shared" si="1063"/>
        <v>0.71296296296296291</v>
      </c>
      <c r="AA4449" s="11">
        <f t="shared" si="1064"/>
        <v>-0.36222445640550316</v>
      </c>
      <c r="AB4449" s="11">
        <f t="shared" si="1071"/>
        <v>-0.14693303031446786</v>
      </c>
      <c r="AC4449" s="11">
        <f t="shared" si="1065"/>
        <v>22.449849192628534</v>
      </c>
      <c r="AD4449" s="9">
        <f t="shared" si="1066"/>
        <v>28.549780726490397</v>
      </c>
      <c r="AE4449" s="10">
        <v>22.5031759805088</v>
      </c>
      <c r="AF4449" s="11">
        <v>29.1518165442371</v>
      </c>
      <c r="AG4449" s="12">
        <v>36.609421293267701</v>
      </c>
      <c r="AH4449" s="10">
        <v>0.113</v>
      </c>
      <c r="AI4449" s="11">
        <f t="shared" si="1061"/>
        <v>20.663265306122451</v>
      </c>
      <c r="AJ4449" s="11">
        <f t="shared" si="1062"/>
        <v>20.19704433497537</v>
      </c>
      <c r="AK4449" s="11">
        <f t="shared" si="1067"/>
        <v>0.20883054892601433</v>
      </c>
      <c r="AL4449" s="11">
        <f t="shared" si="1068"/>
        <v>2.0540540540540539</v>
      </c>
      <c r="AM4449" s="11">
        <f t="shared" si="1069"/>
        <v>2.2638888888888884</v>
      </c>
      <c r="AN4449" s="3">
        <f t="shared" si="1073"/>
        <v>0.26045016077170419</v>
      </c>
      <c r="AO4449" s="3">
        <f t="shared" si="1070"/>
        <v>0.12218649517684887</v>
      </c>
      <c r="AP4449" s="3" t="s">
        <v>8</v>
      </c>
      <c r="AQ4449" s="124"/>
      <c r="AR4449" s="4"/>
      <c r="AS4449" s="3"/>
    </row>
    <row r="4450" spans="1:45" ht="15" customHeight="1">
      <c r="A4450" s="11">
        <v>2.8660000000000001</v>
      </c>
      <c r="B4450" s="32" t="s">
        <v>28</v>
      </c>
      <c r="C4450" s="17">
        <v>-18.97</v>
      </c>
      <c r="D4450" s="17">
        <v>117.62</v>
      </c>
      <c r="E4450" s="40" t="s">
        <v>29</v>
      </c>
      <c r="F4450" s="18">
        <v>-43.2</v>
      </c>
      <c r="G4450" s="17">
        <v>-39.1</v>
      </c>
      <c r="H4450" s="17">
        <v>-36.1</v>
      </c>
      <c r="I4450" s="17">
        <v>-31.8</v>
      </c>
      <c r="J4450" s="17">
        <v>-26.8</v>
      </c>
      <c r="K4450" s="30">
        <v>-22.4</v>
      </c>
      <c r="L4450" s="10">
        <f t="shared" si="1072"/>
        <v>-22.4</v>
      </c>
      <c r="M4450" s="52" t="str">
        <f t="shared" si="1074"/>
        <v>mid latitude</v>
      </c>
      <c r="N4450" s="83" t="s">
        <v>8</v>
      </c>
      <c r="O4450" s="34" t="s">
        <v>8</v>
      </c>
      <c r="P4450" s="34" t="s">
        <v>8</v>
      </c>
      <c r="Q4450" s="34" t="s">
        <v>8</v>
      </c>
      <c r="R4450" s="34" t="s">
        <v>8</v>
      </c>
      <c r="S4450" s="42" t="s">
        <v>8</v>
      </c>
      <c r="T4450" s="10">
        <v>0.16600000000000001</v>
      </c>
      <c r="U4450" s="11">
        <v>6.0999999999999999E-2</v>
      </c>
      <c r="V4450" s="11">
        <v>7.2999999999999995E-2</v>
      </c>
      <c r="W4450" s="11">
        <v>3.5000000000000003E-2</v>
      </c>
      <c r="X4450" s="11">
        <v>0.626</v>
      </c>
      <c r="Y4450" s="12">
        <v>3.7999999999999999E-2</v>
      </c>
      <c r="Z4450" s="10">
        <f t="shared" si="1063"/>
        <v>0.70531400966183566</v>
      </c>
      <c r="AA4450" s="11">
        <f t="shared" si="1064"/>
        <v>-0.36456384449321771</v>
      </c>
      <c r="AB4450" s="11">
        <f t="shared" si="1071"/>
        <v>-0.1516174896724807</v>
      </c>
      <c r="AC4450" s="11">
        <f t="shared" si="1065"/>
        <v>22.291940496707802</v>
      </c>
      <c r="AD4450" s="9">
        <f t="shared" si="1066"/>
        <v>28.229363706402321</v>
      </c>
      <c r="AE4450" s="10">
        <v>22.103720497292802</v>
      </c>
      <c r="AF4450" s="11">
        <v>28.7110033139287</v>
      </c>
      <c r="AG4450" s="12">
        <v>36.0389925625038</v>
      </c>
      <c r="AH4450" s="10">
        <v>0.113</v>
      </c>
      <c r="AI4450" s="11">
        <f t="shared" si="1061"/>
        <v>20.959595959595958</v>
      </c>
      <c r="AJ4450" s="11">
        <f t="shared" si="1062"/>
        <v>18.627450980392155</v>
      </c>
      <c r="AK4450" s="11">
        <f t="shared" si="1067"/>
        <v>0.2028811524609844</v>
      </c>
      <c r="AL4450" s="11">
        <f t="shared" si="1068"/>
        <v>2.0857142857142854</v>
      </c>
      <c r="AM4450" s="11">
        <f t="shared" si="1069"/>
        <v>2.2415458937198065</v>
      </c>
      <c r="AN4450" s="3">
        <f t="shared" si="1073"/>
        <v>0.26517571884984026</v>
      </c>
      <c r="AO4450" s="3">
        <f t="shared" si="1070"/>
        <v>0.11661341853035143</v>
      </c>
      <c r="AP4450" s="3" t="s">
        <v>8</v>
      </c>
      <c r="AQ4450" s="124"/>
      <c r="AR4450" s="4"/>
      <c r="AS4450" s="3"/>
    </row>
    <row r="4451" spans="1:45" ht="15" customHeight="1">
      <c r="A4451" s="11">
        <v>2.875</v>
      </c>
      <c r="B4451" s="32" t="s">
        <v>28</v>
      </c>
      <c r="C4451" s="17">
        <v>-18.97</v>
      </c>
      <c r="D4451" s="17">
        <v>117.62</v>
      </c>
      <c r="E4451" s="40" t="s">
        <v>29</v>
      </c>
      <c r="F4451" s="18">
        <v>-43.2</v>
      </c>
      <c r="G4451" s="17">
        <v>-39.1</v>
      </c>
      <c r="H4451" s="17">
        <v>-36.1</v>
      </c>
      <c r="I4451" s="17">
        <v>-31.8</v>
      </c>
      <c r="J4451" s="17">
        <v>-26.8</v>
      </c>
      <c r="K4451" s="30">
        <v>-22.4</v>
      </c>
      <c r="L4451" s="10">
        <f t="shared" si="1072"/>
        <v>-22.4</v>
      </c>
      <c r="M4451" s="52" t="str">
        <f t="shared" si="1074"/>
        <v>mid latitude</v>
      </c>
      <c r="N4451" s="83" t="s">
        <v>8</v>
      </c>
      <c r="O4451" s="34" t="s">
        <v>8</v>
      </c>
      <c r="P4451" s="34" t="s">
        <v>8</v>
      </c>
      <c r="Q4451" s="34" t="s">
        <v>8</v>
      </c>
      <c r="R4451" s="34" t="s">
        <v>8</v>
      </c>
      <c r="S4451" s="42" t="s">
        <v>8</v>
      </c>
      <c r="T4451" s="10">
        <v>0.157</v>
      </c>
      <c r="U4451" s="11">
        <v>5.8000000000000003E-2</v>
      </c>
      <c r="V4451" s="11">
        <v>7.0999999999999994E-2</v>
      </c>
      <c r="W4451" s="11">
        <v>3.4000000000000002E-2</v>
      </c>
      <c r="X4451" s="11">
        <v>0.64100000000000001</v>
      </c>
      <c r="Y4451" s="12">
        <v>0.04</v>
      </c>
      <c r="Z4451" s="10">
        <f t="shared" si="1063"/>
        <v>0.71428571428571419</v>
      </c>
      <c r="AA4451" s="11">
        <f t="shared" si="1064"/>
        <v>-0.3609292556848826</v>
      </c>
      <c r="AB4451" s="11">
        <f t="shared" si="1071"/>
        <v>-0.14612803567823809</v>
      </c>
      <c r="AC4451" s="11">
        <f t="shared" si="1065"/>
        <v>22.537275241270422</v>
      </c>
      <c r="AD4451" s="9">
        <f t="shared" si="1066"/>
        <v>28.604842359608515</v>
      </c>
      <c r="AE4451" s="10">
        <v>22.618436644600799</v>
      </c>
      <c r="AF4451" s="11">
        <v>29.244440161555602</v>
      </c>
      <c r="AG4451" s="12">
        <v>36.699761617854499</v>
      </c>
      <c r="AH4451" s="10">
        <v>0.11700000000000001</v>
      </c>
      <c r="AI4451" s="11">
        <f t="shared" ref="AI4451:AI4514" si="1075">((T4451)/(T4451+X4451))*100</f>
        <v>19.674185463659146</v>
      </c>
      <c r="AJ4451" s="11">
        <f t="shared" ref="AJ4451:AJ4514" si="1076">((Y4451)/(T4451+Y4451))*100</f>
        <v>20.304568527918782</v>
      </c>
      <c r="AK4451" s="11">
        <f t="shared" si="1067"/>
        <v>0.19312796208530805</v>
      </c>
      <c r="AL4451" s="11">
        <f t="shared" si="1068"/>
        <v>2.0882352941176467</v>
      </c>
      <c r="AM4451" s="11">
        <f t="shared" si="1069"/>
        <v>2.2758620689655169</v>
      </c>
      <c r="AN4451" s="3">
        <f t="shared" si="1073"/>
        <v>0.24492979719188768</v>
      </c>
      <c r="AO4451" s="3">
        <f t="shared" si="1070"/>
        <v>0.11076443057722307</v>
      </c>
      <c r="AP4451" s="3" t="s">
        <v>8</v>
      </c>
      <c r="AQ4451" s="124"/>
      <c r="AR4451" s="4"/>
      <c r="AS4451" s="3"/>
    </row>
    <row r="4452" spans="1:45" ht="15" customHeight="1">
      <c r="A4452" s="11">
        <v>2.887</v>
      </c>
      <c r="B4452" s="32" t="s">
        <v>28</v>
      </c>
      <c r="C4452" s="17">
        <v>-18.97</v>
      </c>
      <c r="D4452" s="17">
        <v>117.62</v>
      </c>
      <c r="E4452" s="40" t="s">
        <v>29</v>
      </c>
      <c r="F4452" s="18">
        <v>-43.2</v>
      </c>
      <c r="G4452" s="17">
        <v>-39.1</v>
      </c>
      <c r="H4452" s="17">
        <v>-36.1</v>
      </c>
      <c r="I4452" s="17">
        <v>-31.8</v>
      </c>
      <c r="J4452" s="17">
        <v>-26.8</v>
      </c>
      <c r="K4452" s="30">
        <v>-22.4</v>
      </c>
      <c r="L4452" s="10">
        <f t="shared" si="1072"/>
        <v>-22.4</v>
      </c>
      <c r="M4452" s="52" t="str">
        <f t="shared" si="1074"/>
        <v>mid latitude</v>
      </c>
      <c r="N4452" s="83" t="s">
        <v>8</v>
      </c>
      <c r="O4452" s="34" t="s">
        <v>8</v>
      </c>
      <c r="P4452" s="34" t="s">
        <v>8</v>
      </c>
      <c r="Q4452" s="34" t="s">
        <v>8</v>
      </c>
      <c r="R4452" s="34" t="s">
        <v>8</v>
      </c>
      <c r="S4452" s="42" t="s">
        <v>8</v>
      </c>
      <c r="T4452" s="10">
        <v>0.16600000000000001</v>
      </c>
      <c r="U4452" s="11">
        <v>6.2E-2</v>
      </c>
      <c r="V4452" s="11">
        <v>7.2999999999999995E-2</v>
      </c>
      <c r="W4452" s="11">
        <v>3.5000000000000003E-2</v>
      </c>
      <c r="X4452" s="11">
        <v>0.627</v>
      </c>
      <c r="Y4452" s="12">
        <v>3.5999999999999997E-2</v>
      </c>
      <c r="Z4452" s="10">
        <f t="shared" si="1063"/>
        <v>0.69902912621359214</v>
      </c>
      <c r="AA4452" s="11">
        <f t="shared" si="1064"/>
        <v>-0.3671260612578181</v>
      </c>
      <c r="AB4452" s="11">
        <f t="shared" si="1071"/>
        <v>-0.1555047282739038</v>
      </c>
      <c r="AC4452" s="11">
        <f t="shared" si="1065"/>
        <v>22.118990865097278</v>
      </c>
      <c r="AD4452" s="9">
        <f t="shared" si="1066"/>
        <v>27.963476586064981</v>
      </c>
      <c r="AE4452" s="10">
        <v>21.780573468832198</v>
      </c>
      <c r="AF4452" s="11">
        <v>28.308325074604902</v>
      </c>
      <c r="AG4452" s="12">
        <v>35.569235948371698</v>
      </c>
      <c r="AH4452" s="10">
        <v>0.12</v>
      </c>
      <c r="AI4452" s="11">
        <f t="shared" si="1075"/>
        <v>20.933165195460276</v>
      </c>
      <c r="AJ4452" s="11">
        <f t="shared" si="1076"/>
        <v>17.82178217821782</v>
      </c>
      <c r="AK4452" s="11">
        <f t="shared" si="1067"/>
        <v>0.20408163265306123</v>
      </c>
      <c r="AL4452" s="11">
        <f t="shared" si="1068"/>
        <v>2.0857142857142854</v>
      </c>
      <c r="AM4452" s="11">
        <f t="shared" si="1069"/>
        <v>2.2184466019417473</v>
      </c>
      <c r="AN4452" s="3">
        <f t="shared" si="1073"/>
        <v>0.26475279106858057</v>
      </c>
      <c r="AO4452" s="3">
        <f t="shared" si="1070"/>
        <v>0.11642743221690589</v>
      </c>
      <c r="AP4452" s="3" t="s">
        <v>8</v>
      </c>
      <c r="AQ4452" s="124"/>
      <c r="AR4452" s="4"/>
      <c r="AS4452" s="3"/>
    </row>
    <row r="4453" spans="1:45" ht="15" customHeight="1">
      <c r="A4453" s="11">
        <v>2.8959999999999999</v>
      </c>
      <c r="B4453" s="32" t="s">
        <v>28</v>
      </c>
      <c r="C4453" s="17">
        <v>-18.97</v>
      </c>
      <c r="D4453" s="17">
        <v>117.62</v>
      </c>
      <c r="E4453" s="40" t="s">
        <v>29</v>
      </c>
      <c r="F4453" s="18">
        <v>-43.2</v>
      </c>
      <c r="G4453" s="17">
        <v>-39.1</v>
      </c>
      <c r="H4453" s="17">
        <v>-36.1</v>
      </c>
      <c r="I4453" s="17">
        <v>-31.8</v>
      </c>
      <c r="J4453" s="17">
        <v>-26.8</v>
      </c>
      <c r="K4453" s="30">
        <v>-22.4</v>
      </c>
      <c r="L4453" s="10">
        <f t="shared" si="1072"/>
        <v>-22.4</v>
      </c>
      <c r="M4453" s="52" t="str">
        <f t="shared" si="1074"/>
        <v>mid latitude</v>
      </c>
      <c r="N4453" s="83" t="s">
        <v>8</v>
      </c>
      <c r="O4453" s="34" t="s">
        <v>8</v>
      </c>
      <c r="P4453" s="34" t="s">
        <v>8</v>
      </c>
      <c r="Q4453" s="34" t="s">
        <v>8</v>
      </c>
      <c r="R4453" s="34" t="s">
        <v>8</v>
      </c>
      <c r="S4453" s="42" t="s">
        <v>8</v>
      </c>
      <c r="T4453" s="10">
        <v>0.17699999999999999</v>
      </c>
      <c r="U4453" s="11">
        <v>5.8999999999999997E-2</v>
      </c>
      <c r="V4453" s="11">
        <v>7.1999999999999995E-2</v>
      </c>
      <c r="W4453" s="11">
        <v>3.4000000000000002E-2</v>
      </c>
      <c r="X4453" s="11">
        <v>0.621</v>
      </c>
      <c r="Y4453" s="12">
        <v>3.6999999999999998E-2</v>
      </c>
      <c r="Z4453" s="10">
        <f t="shared" si="1063"/>
        <v>0.70792079207920777</v>
      </c>
      <c r="AA4453" s="11">
        <f t="shared" si="1064"/>
        <v>-0.36015144778263791</v>
      </c>
      <c r="AB4453" s="11">
        <f t="shared" si="1071"/>
        <v>-0.15001533198156206</v>
      </c>
      <c r="AC4453" s="11">
        <f t="shared" si="1065"/>
        <v>22.589777274671938</v>
      </c>
      <c r="AD4453" s="9">
        <f t="shared" si="1066"/>
        <v>28.338951292461154</v>
      </c>
      <c r="AE4453" s="10">
        <v>22.272905806356299</v>
      </c>
      <c r="AF4453" s="11">
        <v>28.8511526152488</v>
      </c>
      <c r="AG4453" s="12">
        <v>36.3237524395836</v>
      </c>
      <c r="AH4453" s="10">
        <v>0.14699999999999999</v>
      </c>
      <c r="AI4453" s="11">
        <f t="shared" si="1075"/>
        <v>22.180451127819548</v>
      </c>
      <c r="AJ4453" s="11">
        <f t="shared" si="1076"/>
        <v>17.289719626168225</v>
      </c>
      <c r="AK4453" s="11">
        <f t="shared" si="1067"/>
        <v>0.20048602673147023</v>
      </c>
      <c r="AL4453" s="11">
        <f t="shared" si="1068"/>
        <v>2.117647058823529</v>
      </c>
      <c r="AM4453" s="11">
        <f t="shared" si="1069"/>
        <v>2.2425742574257423</v>
      </c>
      <c r="AN4453" s="3">
        <f t="shared" si="1073"/>
        <v>0.28502415458937197</v>
      </c>
      <c r="AO4453" s="3">
        <f t="shared" si="1070"/>
        <v>0.11594202898550723</v>
      </c>
      <c r="AP4453" s="3" t="s">
        <v>8</v>
      </c>
      <c r="AQ4453" s="124"/>
      <c r="AR4453" s="4"/>
      <c r="AS4453" s="3"/>
    </row>
    <row r="4454" spans="1:45" ht="15" customHeight="1">
      <c r="A4454" s="11">
        <v>2.9049999999999998</v>
      </c>
      <c r="B4454" s="32" t="s">
        <v>28</v>
      </c>
      <c r="C4454" s="17">
        <v>-18.97</v>
      </c>
      <c r="D4454" s="17">
        <v>117.62</v>
      </c>
      <c r="E4454" s="40" t="s">
        <v>29</v>
      </c>
      <c r="F4454" s="18">
        <v>-43.2</v>
      </c>
      <c r="G4454" s="17">
        <v>-39.1</v>
      </c>
      <c r="H4454" s="17">
        <v>-36.1</v>
      </c>
      <c r="I4454" s="17">
        <v>-31.8</v>
      </c>
      <c r="J4454" s="17">
        <v>-26.8</v>
      </c>
      <c r="K4454" s="30">
        <v>-22.4</v>
      </c>
      <c r="L4454" s="10">
        <f t="shared" si="1072"/>
        <v>-22.4</v>
      </c>
      <c r="M4454" s="52" t="str">
        <f t="shared" si="1074"/>
        <v>mid latitude</v>
      </c>
      <c r="N4454" s="83" t="s">
        <v>8</v>
      </c>
      <c r="O4454" s="34" t="s">
        <v>8</v>
      </c>
      <c r="P4454" s="34" t="s">
        <v>8</v>
      </c>
      <c r="Q4454" s="34" t="s">
        <v>8</v>
      </c>
      <c r="R4454" s="34" t="s">
        <v>8</v>
      </c>
      <c r="S4454" s="42" t="s">
        <v>8</v>
      </c>
      <c r="T4454" s="10">
        <v>0.17799999999999999</v>
      </c>
      <c r="U4454" s="11">
        <v>6.2E-2</v>
      </c>
      <c r="V4454" s="11">
        <v>7.3999999999999996E-2</v>
      </c>
      <c r="W4454" s="11">
        <v>3.5000000000000003E-2</v>
      </c>
      <c r="X4454" s="11">
        <v>0.61499999999999999</v>
      </c>
      <c r="Y4454" s="12">
        <v>3.6999999999999998E-2</v>
      </c>
      <c r="Z4454" s="10">
        <f t="shared" si="1063"/>
        <v>0.70192307692307687</v>
      </c>
      <c r="AA4454" s="11">
        <f t="shared" si="1064"/>
        <v>-0.36376439066117772</v>
      </c>
      <c r="AB4454" s="11">
        <f t="shared" si="1071"/>
        <v>-0.15371047917832448</v>
      </c>
      <c r="AC4454" s="11">
        <f t="shared" si="1065"/>
        <v>22.345903630370504</v>
      </c>
      <c r="AD4454" s="9">
        <f t="shared" si="1066"/>
        <v>28.086203224202606</v>
      </c>
      <c r="AE4454" s="10">
        <v>21.934941188033399</v>
      </c>
      <c r="AF4454" s="11">
        <v>28.4749228040486</v>
      </c>
      <c r="AG4454" s="12">
        <v>35.704822510207698</v>
      </c>
      <c r="AH4454" s="10">
        <v>0.126</v>
      </c>
      <c r="AI4454" s="11">
        <f t="shared" si="1075"/>
        <v>22.446406052963429</v>
      </c>
      <c r="AJ4454" s="11">
        <f t="shared" si="1076"/>
        <v>17.209302325581394</v>
      </c>
      <c r="AK4454" s="11">
        <f t="shared" si="1067"/>
        <v>0.2077764277035237</v>
      </c>
      <c r="AL4454" s="11">
        <f t="shared" si="1068"/>
        <v>2.1142857142857139</v>
      </c>
      <c r="AM4454" s="11">
        <f t="shared" si="1069"/>
        <v>2.2259615384615383</v>
      </c>
      <c r="AN4454" s="3">
        <f t="shared" si="1073"/>
        <v>0.28943089430894309</v>
      </c>
      <c r="AO4454" s="3">
        <f t="shared" si="1070"/>
        <v>0.12032520325203251</v>
      </c>
      <c r="AP4454" s="3" t="s">
        <v>8</v>
      </c>
      <c r="AQ4454" s="124"/>
      <c r="AR4454" s="4"/>
      <c r="AS4454" s="3"/>
    </row>
    <row r="4455" spans="1:45" ht="15" customHeight="1">
      <c r="A4455" s="11">
        <v>2.9140000000000001</v>
      </c>
      <c r="B4455" s="32" t="s">
        <v>28</v>
      </c>
      <c r="C4455" s="17">
        <v>-18.97</v>
      </c>
      <c r="D4455" s="17">
        <v>117.62</v>
      </c>
      <c r="E4455" s="40" t="s">
        <v>29</v>
      </c>
      <c r="F4455" s="18">
        <v>-43.2</v>
      </c>
      <c r="G4455" s="17">
        <v>-39.1</v>
      </c>
      <c r="H4455" s="17">
        <v>-36.1</v>
      </c>
      <c r="I4455" s="17">
        <v>-31.8</v>
      </c>
      <c r="J4455" s="17">
        <v>-26.8</v>
      </c>
      <c r="K4455" s="30">
        <v>-22.4</v>
      </c>
      <c r="L4455" s="10">
        <f t="shared" si="1072"/>
        <v>-22.4</v>
      </c>
      <c r="M4455" s="52" t="str">
        <f t="shared" si="1074"/>
        <v>mid latitude</v>
      </c>
      <c r="N4455" s="83" t="s">
        <v>8</v>
      </c>
      <c r="O4455" s="34" t="s">
        <v>8</v>
      </c>
      <c r="P4455" s="34" t="s">
        <v>8</v>
      </c>
      <c r="Q4455" s="34" t="s">
        <v>8</v>
      </c>
      <c r="R4455" s="34" t="s">
        <v>8</v>
      </c>
      <c r="S4455" s="42" t="s">
        <v>8</v>
      </c>
      <c r="T4455" s="10">
        <v>0.16800000000000001</v>
      </c>
      <c r="U4455" s="11">
        <v>6.2E-2</v>
      </c>
      <c r="V4455" s="11">
        <v>7.1999999999999995E-2</v>
      </c>
      <c r="W4455" s="11">
        <v>3.5999999999999997E-2</v>
      </c>
      <c r="X4455" s="11">
        <v>0.624</v>
      </c>
      <c r="Y4455" s="12">
        <v>3.6999999999999998E-2</v>
      </c>
      <c r="Z4455" s="10">
        <f t="shared" si="1063"/>
        <v>0.7004830917874395</v>
      </c>
      <c r="AA4455" s="11">
        <f t="shared" si="1064"/>
        <v>-0.37311642494700553</v>
      </c>
      <c r="AB4455" s="11">
        <f t="shared" si="1071"/>
        <v>-0.15460234322194294</v>
      </c>
      <c r="AC4455" s="11">
        <f t="shared" si="1065"/>
        <v>21.714641316077124</v>
      </c>
      <c r="AD4455" s="9">
        <f t="shared" si="1066"/>
        <v>28.025199723619103</v>
      </c>
      <c r="AE4455" s="10">
        <v>21.826271938417602</v>
      </c>
      <c r="AF4455" s="11">
        <v>28.381947750705599</v>
      </c>
      <c r="AG4455" s="12">
        <v>35.675103633722699</v>
      </c>
      <c r="AH4455" s="10">
        <v>0.113</v>
      </c>
      <c r="AI4455" s="11">
        <f t="shared" si="1075"/>
        <v>21.212121212121211</v>
      </c>
      <c r="AJ4455" s="11">
        <f t="shared" si="1076"/>
        <v>18.048780487804876</v>
      </c>
      <c r="AK4455" s="11">
        <f t="shared" si="1067"/>
        <v>0.20457280385078219</v>
      </c>
      <c r="AL4455" s="11">
        <f t="shared" si="1068"/>
        <v>2</v>
      </c>
      <c r="AM4455" s="11">
        <f t="shared" si="1069"/>
        <v>2.2318840579710142</v>
      </c>
      <c r="AN4455" s="3">
        <f t="shared" si="1073"/>
        <v>0.26923076923076927</v>
      </c>
      <c r="AO4455" s="3">
        <f t="shared" si="1070"/>
        <v>0.11538461538461538</v>
      </c>
      <c r="AP4455" s="3" t="s">
        <v>8</v>
      </c>
      <c r="AQ4455" s="124"/>
      <c r="AR4455" s="4"/>
      <c r="AS4455" s="3"/>
    </row>
    <row r="4456" spans="1:45" ht="15" customHeight="1">
      <c r="A4456" s="11">
        <v>2.9260000000000002</v>
      </c>
      <c r="B4456" s="32" t="s">
        <v>28</v>
      </c>
      <c r="C4456" s="17">
        <v>-18.97</v>
      </c>
      <c r="D4456" s="17">
        <v>117.62</v>
      </c>
      <c r="E4456" s="40" t="s">
        <v>29</v>
      </c>
      <c r="F4456" s="18">
        <v>-43.2</v>
      </c>
      <c r="G4456" s="17">
        <v>-39.1</v>
      </c>
      <c r="H4456" s="17">
        <v>-36.1</v>
      </c>
      <c r="I4456" s="17">
        <v>-31.8</v>
      </c>
      <c r="J4456" s="17">
        <v>-26.8</v>
      </c>
      <c r="K4456" s="30">
        <v>-22.4</v>
      </c>
      <c r="L4456" s="10">
        <f t="shared" si="1072"/>
        <v>-22.4</v>
      </c>
      <c r="M4456" s="52" t="str">
        <f t="shared" si="1074"/>
        <v>mid latitude</v>
      </c>
      <c r="N4456" s="83" t="s">
        <v>8</v>
      </c>
      <c r="O4456" s="34" t="s">
        <v>8</v>
      </c>
      <c r="P4456" s="34" t="s">
        <v>8</v>
      </c>
      <c r="Q4456" s="34" t="s">
        <v>8</v>
      </c>
      <c r="R4456" s="34" t="s">
        <v>8</v>
      </c>
      <c r="S4456" s="42" t="s">
        <v>8</v>
      </c>
      <c r="T4456" s="10">
        <v>0.17100000000000001</v>
      </c>
      <c r="U4456" s="11">
        <v>6.0999999999999999E-2</v>
      </c>
      <c r="V4456" s="11">
        <v>7.2999999999999995E-2</v>
      </c>
      <c r="W4456" s="11">
        <v>3.3000000000000002E-2</v>
      </c>
      <c r="X4456" s="11">
        <v>0.626</v>
      </c>
      <c r="Y4456" s="12">
        <v>3.5999999999999997E-2</v>
      </c>
      <c r="Z4456" s="10">
        <f t="shared" si="1063"/>
        <v>0.6995073891625615</v>
      </c>
      <c r="AA4456" s="11">
        <f t="shared" si="1064"/>
        <v>-0.35939361102712741</v>
      </c>
      <c r="AB4456" s="11">
        <f t="shared" si="1071"/>
        <v>-0.15520769353015648</v>
      </c>
      <c r="AC4456" s="11">
        <f t="shared" si="1065"/>
        <v>22.6409312556689</v>
      </c>
      <c r="AD4456" s="9">
        <f t="shared" si="1066"/>
        <v>27.983793762537296</v>
      </c>
      <c r="AE4456" s="10">
        <v>21.737724557748599</v>
      </c>
      <c r="AF4456" s="11">
        <v>28.3208639100556</v>
      </c>
      <c r="AG4456" s="12">
        <v>35.555838558071102</v>
      </c>
      <c r="AH4456" s="10">
        <v>0.107</v>
      </c>
      <c r="AI4456" s="11">
        <f t="shared" si="1075"/>
        <v>21.455457967377669</v>
      </c>
      <c r="AJ4456" s="11">
        <f t="shared" si="1076"/>
        <v>17.391304347826082</v>
      </c>
      <c r="AK4456" s="11">
        <f t="shared" si="1067"/>
        <v>0.2014475271411339</v>
      </c>
      <c r="AL4456" s="11">
        <f t="shared" si="1068"/>
        <v>2.2121212121212119</v>
      </c>
      <c r="AM4456" s="11">
        <f t="shared" si="1069"/>
        <v>2.2167487684729061</v>
      </c>
      <c r="AN4456" s="3">
        <f t="shared" si="1073"/>
        <v>0.2731629392971246</v>
      </c>
      <c r="AO4456" s="3">
        <f t="shared" si="1070"/>
        <v>0.11661341853035143</v>
      </c>
      <c r="AP4456" s="3" t="s">
        <v>8</v>
      </c>
      <c r="AQ4456" s="124"/>
      <c r="AR4456" s="4"/>
      <c r="AS4456" s="3"/>
    </row>
    <row r="4457" spans="1:45" ht="15" customHeight="1">
      <c r="A4457" s="11">
        <v>2.9350000000000001</v>
      </c>
      <c r="B4457" s="32" t="s">
        <v>28</v>
      </c>
      <c r="C4457" s="17">
        <v>-18.97</v>
      </c>
      <c r="D4457" s="17">
        <v>117.62</v>
      </c>
      <c r="E4457" s="40" t="s">
        <v>29</v>
      </c>
      <c r="F4457" s="18">
        <v>-43.2</v>
      </c>
      <c r="G4457" s="17">
        <v>-39.1</v>
      </c>
      <c r="H4457" s="17">
        <v>-36.1</v>
      </c>
      <c r="I4457" s="17">
        <v>-31.8</v>
      </c>
      <c r="J4457" s="17">
        <v>-26.8</v>
      </c>
      <c r="K4457" s="30">
        <v>-22.4</v>
      </c>
      <c r="L4457" s="10">
        <f t="shared" si="1072"/>
        <v>-22.4</v>
      </c>
      <c r="M4457" s="52" t="str">
        <f t="shared" si="1074"/>
        <v>mid latitude</v>
      </c>
      <c r="N4457" s="83" t="s">
        <v>8</v>
      </c>
      <c r="O4457" s="34" t="s">
        <v>8</v>
      </c>
      <c r="P4457" s="34" t="s">
        <v>8</v>
      </c>
      <c r="Q4457" s="34" t="s">
        <v>8</v>
      </c>
      <c r="R4457" s="34" t="s">
        <v>8</v>
      </c>
      <c r="S4457" s="42" t="s">
        <v>8</v>
      </c>
      <c r="T4457" s="10">
        <v>0.192</v>
      </c>
      <c r="U4457" s="11">
        <v>6.4000000000000001E-2</v>
      </c>
      <c r="V4457" s="11">
        <v>7.3999999999999996E-2</v>
      </c>
      <c r="W4457" s="11">
        <v>3.4000000000000002E-2</v>
      </c>
      <c r="X4457" s="11">
        <v>0.6</v>
      </c>
      <c r="Y4457" s="12">
        <v>3.5999999999999997E-2</v>
      </c>
      <c r="Z4457" s="10">
        <f t="shared" si="1063"/>
        <v>0.69230769230769218</v>
      </c>
      <c r="AA4457" s="11">
        <f t="shared" si="1064"/>
        <v>-0.3662967271765728</v>
      </c>
      <c r="AB4457" s="11">
        <f t="shared" si="1071"/>
        <v>-0.15970084286751199</v>
      </c>
      <c r="AC4457" s="11">
        <f t="shared" si="1065"/>
        <v>22.174970915581333</v>
      </c>
      <c r="AD4457" s="9">
        <f t="shared" si="1066"/>
        <v>27.676462347862181</v>
      </c>
      <c r="AE4457" s="10">
        <v>21.3110598055626</v>
      </c>
      <c r="AF4457" s="11">
        <v>27.8935428337094</v>
      </c>
      <c r="AG4457" s="12">
        <v>35.051443617718803</v>
      </c>
      <c r="AH4457" s="10">
        <v>9.5000000000000001E-2</v>
      </c>
      <c r="AI4457" s="11">
        <f t="shared" si="1075"/>
        <v>24.242424242424242</v>
      </c>
      <c r="AJ4457" s="11">
        <f t="shared" si="1076"/>
        <v>15.789473684210526</v>
      </c>
      <c r="AK4457" s="11">
        <f t="shared" si="1067"/>
        <v>0.21287128712871287</v>
      </c>
      <c r="AL4457" s="11">
        <f t="shared" si="1068"/>
        <v>2.1764705882352939</v>
      </c>
      <c r="AM4457" s="11">
        <f t="shared" si="1069"/>
        <v>2.2019230769230766</v>
      </c>
      <c r="AN4457" s="3">
        <f t="shared" si="1073"/>
        <v>0.32</v>
      </c>
      <c r="AO4457" s="3">
        <f t="shared" si="1070"/>
        <v>0.12333333333333334</v>
      </c>
      <c r="AP4457" s="3" t="s">
        <v>8</v>
      </c>
      <c r="AQ4457" s="124"/>
      <c r="AR4457" s="4"/>
      <c r="AS4457" s="3"/>
    </row>
    <row r="4458" spans="1:45" ht="15" customHeight="1">
      <c r="A4458" s="11">
        <v>2.9449999999999998</v>
      </c>
      <c r="B4458" s="32" t="s">
        <v>28</v>
      </c>
      <c r="C4458" s="17">
        <v>-18.97</v>
      </c>
      <c r="D4458" s="17">
        <v>117.62</v>
      </c>
      <c r="E4458" s="40" t="s">
        <v>29</v>
      </c>
      <c r="F4458" s="18">
        <v>-43.2</v>
      </c>
      <c r="G4458" s="17">
        <v>-39.1</v>
      </c>
      <c r="H4458" s="17">
        <v>-36.1</v>
      </c>
      <c r="I4458" s="17">
        <v>-31.8</v>
      </c>
      <c r="J4458" s="17">
        <v>-26.8</v>
      </c>
      <c r="K4458" s="30">
        <v>-22.4</v>
      </c>
      <c r="L4458" s="10">
        <f t="shared" si="1072"/>
        <v>-22.4</v>
      </c>
      <c r="M4458" s="52" t="str">
        <f t="shared" si="1074"/>
        <v>mid latitude</v>
      </c>
      <c r="N4458" s="83" t="s">
        <v>8</v>
      </c>
      <c r="O4458" s="34" t="s">
        <v>8</v>
      </c>
      <c r="P4458" s="34" t="s">
        <v>8</v>
      </c>
      <c r="Q4458" s="34" t="s">
        <v>8</v>
      </c>
      <c r="R4458" s="34" t="s">
        <v>8</v>
      </c>
      <c r="S4458" s="42" t="s">
        <v>8</v>
      </c>
      <c r="T4458" s="10">
        <v>0.16700000000000001</v>
      </c>
      <c r="U4458" s="11">
        <v>6.0999999999999999E-2</v>
      </c>
      <c r="V4458" s="11">
        <v>7.3999999999999996E-2</v>
      </c>
      <c r="W4458" s="11">
        <v>3.5999999999999997E-2</v>
      </c>
      <c r="X4458" s="11">
        <v>0.622</v>
      </c>
      <c r="Y4458" s="12">
        <v>0.04</v>
      </c>
      <c r="Z4458" s="10">
        <f t="shared" si="1063"/>
        <v>0.71090047393364919</v>
      </c>
      <c r="AA4458" s="11">
        <f t="shared" si="1064"/>
        <v>-0.36376439066117772</v>
      </c>
      <c r="AB4458" s="11">
        <f t="shared" si="1071"/>
        <v>-0.14819119624201149</v>
      </c>
      <c r="AC4458" s="11">
        <f t="shared" si="1065"/>
        <v>22.345903630370504</v>
      </c>
      <c r="AD4458" s="9">
        <f t="shared" si="1066"/>
        <v>28.463722177046414</v>
      </c>
      <c r="AE4458" s="10">
        <v>22.435119038925802</v>
      </c>
      <c r="AF4458" s="11">
        <v>29.012148450388999</v>
      </c>
      <c r="AG4458" s="12">
        <v>36.495084047792602</v>
      </c>
      <c r="AH4458" s="10">
        <v>0.16400000000000001</v>
      </c>
      <c r="AI4458" s="11">
        <f t="shared" si="1075"/>
        <v>21.166032953105194</v>
      </c>
      <c r="AJ4458" s="11">
        <f t="shared" si="1076"/>
        <v>19.323671497584542</v>
      </c>
      <c r="AK4458" s="11">
        <f t="shared" si="1067"/>
        <v>0.20528211284513806</v>
      </c>
      <c r="AL4458" s="11">
        <f t="shared" si="1068"/>
        <v>2.0555555555555558</v>
      </c>
      <c r="AM4458" s="11">
        <f t="shared" si="1069"/>
        <v>2.2606635071090042</v>
      </c>
      <c r="AN4458" s="3">
        <f t="shared" si="1073"/>
        <v>0.26848874598070743</v>
      </c>
      <c r="AO4458" s="3">
        <f t="shared" si="1070"/>
        <v>0.11897106109324758</v>
      </c>
      <c r="AP4458" s="3" t="s">
        <v>8</v>
      </c>
      <c r="AQ4458" s="124"/>
      <c r="AR4458" s="4"/>
      <c r="AS4458" s="3"/>
    </row>
    <row r="4459" spans="1:45" ht="15" customHeight="1">
      <c r="A4459" s="11">
        <v>2.9540000000000002</v>
      </c>
      <c r="B4459" s="32" t="s">
        <v>28</v>
      </c>
      <c r="C4459" s="17">
        <v>-18.97</v>
      </c>
      <c r="D4459" s="17">
        <v>117.62</v>
      </c>
      <c r="E4459" s="40" t="s">
        <v>29</v>
      </c>
      <c r="F4459" s="18">
        <v>-43.2</v>
      </c>
      <c r="G4459" s="17">
        <v>-39.1</v>
      </c>
      <c r="H4459" s="17">
        <v>-36.1</v>
      </c>
      <c r="I4459" s="17">
        <v>-31.8</v>
      </c>
      <c r="J4459" s="17">
        <v>-26.8</v>
      </c>
      <c r="K4459" s="30">
        <v>-22.4</v>
      </c>
      <c r="L4459" s="10">
        <f t="shared" si="1072"/>
        <v>-22.4</v>
      </c>
      <c r="M4459" s="52" t="str">
        <f t="shared" si="1074"/>
        <v>mid latitude</v>
      </c>
      <c r="N4459" s="83" t="s">
        <v>8</v>
      </c>
      <c r="O4459" s="34" t="s">
        <v>8</v>
      </c>
      <c r="P4459" s="34" t="s">
        <v>8</v>
      </c>
      <c r="Q4459" s="34" t="s">
        <v>8</v>
      </c>
      <c r="R4459" s="34" t="s">
        <v>8</v>
      </c>
      <c r="S4459" s="42" t="s">
        <v>8</v>
      </c>
      <c r="T4459" s="10">
        <v>0.17599999999999999</v>
      </c>
      <c r="U4459" s="11">
        <v>6.4000000000000001E-2</v>
      </c>
      <c r="V4459" s="11">
        <v>7.2999999999999995E-2</v>
      </c>
      <c r="W4459" s="11">
        <v>3.5000000000000003E-2</v>
      </c>
      <c r="X4459" s="11">
        <v>0.61699999999999999</v>
      </c>
      <c r="Y4459" s="12">
        <v>3.5000000000000003E-2</v>
      </c>
      <c r="Z4459" s="10">
        <f t="shared" si="1063"/>
        <v>0.69082125603864741</v>
      </c>
      <c r="AA4459" s="11">
        <f t="shared" si="1064"/>
        <v>-0.37220558678709309</v>
      </c>
      <c r="AB4459" s="11">
        <f t="shared" si="1071"/>
        <v>-0.16063430799185591</v>
      </c>
      <c r="AC4459" s="11">
        <f t="shared" si="1065"/>
        <v>21.776122891871214</v>
      </c>
      <c r="AD4459" s="9">
        <f t="shared" si="1066"/>
        <v>27.612613333357057</v>
      </c>
      <c r="AE4459" s="10">
        <v>21.324776745631699</v>
      </c>
      <c r="AF4459" s="11">
        <v>27.795833528435701</v>
      </c>
      <c r="AG4459" s="12">
        <v>34.941950330157397</v>
      </c>
      <c r="AH4459" s="10">
        <v>9.4E-2</v>
      </c>
      <c r="AI4459" s="11">
        <f t="shared" si="1075"/>
        <v>22.194199243379572</v>
      </c>
      <c r="AJ4459" s="11">
        <f t="shared" si="1076"/>
        <v>16.587677725118485</v>
      </c>
      <c r="AK4459" s="11">
        <f t="shared" si="1067"/>
        <v>0.20873786407766989</v>
      </c>
      <c r="AL4459" s="11">
        <f t="shared" si="1068"/>
        <v>2.0857142857142854</v>
      </c>
      <c r="AM4459" s="11">
        <f t="shared" si="1069"/>
        <v>2.1980676328502415</v>
      </c>
      <c r="AN4459" s="3">
        <f t="shared" si="1073"/>
        <v>0.28525121555915722</v>
      </c>
      <c r="AO4459" s="3">
        <f t="shared" si="1070"/>
        <v>0.11831442463533225</v>
      </c>
      <c r="AP4459" s="3" t="s">
        <v>8</v>
      </c>
      <c r="AQ4459" s="124"/>
      <c r="AR4459" s="4"/>
      <c r="AS4459" s="3"/>
    </row>
    <row r="4460" spans="1:45" ht="15" customHeight="1">
      <c r="A4460" s="11">
        <v>2.9660000000000002</v>
      </c>
      <c r="B4460" s="32" t="s">
        <v>28</v>
      </c>
      <c r="C4460" s="17">
        <v>-18.97</v>
      </c>
      <c r="D4460" s="17">
        <v>117.62</v>
      </c>
      <c r="E4460" s="40" t="s">
        <v>29</v>
      </c>
      <c r="F4460" s="18">
        <v>-43.2</v>
      </c>
      <c r="G4460" s="17">
        <v>-39.1</v>
      </c>
      <c r="H4460" s="17">
        <v>-36.1</v>
      </c>
      <c r="I4460" s="17">
        <v>-31.8</v>
      </c>
      <c r="J4460" s="17">
        <v>-26.8</v>
      </c>
      <c r="K4460" s="30">
        <v>-22.4</v>
      </c>
      <c r="L4460" s="10">
        <f t="shared" si="1072"/>
        <v>-22.4</v>
      </c>
      <c r="M4460" s="52" t="str">
        <f t="shared" si="1074"/>
        <v>mid latitude</v>
      </c>
      <c r="N4460" s="83" t="s">
        <v>8</v>
      </c>
      <c r="O4460" s="34" t="s">
        <v>8</v>
      </c>
      <c r="P4460" s="34" t="s">
        <v>8</v>
      </c>
      <c r="Q4460" s="34" t="s">
        <v>8</v>
      </c>
      <c r="R4460" s="34" t="s">
        <v>8</v>
      </c>
      <c r="S4460" s="42" t="s">
        <v>8</v>
      </c>
      <c r="T4460" s="10">
        <v>0.16200000000000001</v>
      </c>
      <c r="U4460" s="11">
        <v>6.3E-2</v>
      </c>
      <c r="V4460" s="11">
        <v>7.0999999999999994E-2</v>
      </c>
      <c r="W4460" s="11">
        <v>3.4000000000000002E-2</v>
      </c>
      <c r="X4460" s="11">
        <v>0.63200000000000001</v>
      </c>
      <c r="Y4460" s="12">
        <v>3.7999999999999999E-2</v>
      </c>
      <c r="Z4460" s="10">
        <f t="shared" si="1063"/>
        <v>0.69417475728155331</v>
      </c>
      <c r="AA4460" s="11">
        <f t="shared" si="1064"/>
        <v>-0.3740509330067876</v>
      </c>
      <c r="AB4460" s="11">
        <f t="shared" si="1071"/>
        <v>-0.15853118290409166</v>
      </c>
      <c r="AC4460" s="11">
        <f t="shared" si="1065"/>
        <v>21.651562022041837</v>
      </c>
      <c r="AD4460" s="9">
        <f t="shared" si="1066"/>
        <v>27.756467089360129</v>
      </c>
      <c r="AE4460" s="10">
        <v>21.479775526680498</v>
      </c>
      <c r="AF4460" s="11">
        <v>28.015595790042099</v>
      </c>
      <c r="AG4460" s="12">
        <v>35.224315238938502</v>
      </c>
      <c r="AH4460" s="10">
        <v>9.5000000000000001E-2</v>
      </c>
      <c r="AI4460" s="11">
        <f t="shared" si="1075"/>
        <v>20.403022670025191</v>
      </c>
      <c r="AJ4460" s="11">
        <f t="shared" si="1076"/>
        <v>18.999999999999996</v>
      </c>
      <c r="AK4460" s="11">
        <f t="shared" si="1067"/>
        <v>0.20047732696897375</v>
      </c>
      <c r="AL4460" s="11">
        <f t="shared" si="1068"/>
        <v>2.0882352941176467</v>
      </c>
      <c r="AM4460" s="11">
        <f t="shared" si="1069"/>
        <v>2.2281553398058249</v>
      </c>
      <c r="AN4460" s="3">
        <f t="shared" si="1073"/>
        <v>0.25632911392405061</v>
      </c>
      <c r="AO4460" s="3">
        <f t="shared" si="1070"/>
        <v>0.11234177215189872</v>
      </c>
      <c r="AP4460" s="3" t="s">
        <v>8</v>
      </c>
      <c r="AQ4460" s="124"/>
      <c r="AR4460" s="4"/>
      <c r="AS4460" s="3"/>
    </row>
    <row r="4461" spans="1:45" ht="15" customHeight="1">
      <c r="A4461" s="11">
        <v>2.9750000000000001</v>
      </c>
      <c r="B4461" s="32" t="s">
        <v>28</v>
      </c>
      <c r="C4461" s="17">
        <v>-18.97</v>
      </c>
      <c r="D4461" s="17">
        <v>117.62</v>
      </c>
      <c r="E4461" s="40" t="s">
        <v>29</v>
      </c>
      <c r="F4461" s="18">
        <v>-43.2</v>
      </c>
      <c r="G4461" s="17">
        <v>-39.1</v>
      </c>
      <c r="H4461" s="17">
        <v>-36.1</v>
      </c>
      <c r="I4461" s="17">
        <v>-31.8</v>
      </c>
      <c r="J4461" s="17">
        <v>-26.8</v>
      </c>
      <c r="K4461" s="30">
        <v>-22.4</v>
      </c>
      <c r="L4461" s="10">
        <f t="shared" si="1072"/>
        <v>-22.4</v>
      </c>
      <c r="M4461" s="52" t="str">
        <f t="shared" si="1074"/>
        <v>mid latitude</v>
      </c>
      <c r="N4461" s="83" t="s">
        <v>8</v>
      </c>
      <c r="O4461" s="34" t="s">
        <v>8</v>
      </c>
      <c r="P4461" s="34" t="s">
        <v>8</v>
      </c>
      <c r="Q4461" s="34" t="s">
        <v>8</v>
      </c>
      <c r="R4461" s="34" t="s">
        <v>8</v>
      </c>
      <c r="S4461" s="42" t="s">
        <v>8</v>
      </c>
      <c r="T4461" s="10">
        <v>0.185</v>
      </c>
      <c r="U4461" s="11">
        <v>6.8000000000000005E-2</v>
      </c>
      <c r="V4461" s="11">
        <v>7.3999999999999996E-2</v>
      </c>
      <c r="W4461" s="11">
        <v>3.5999999999999997E-2</v>
      </c>
      <c r="X4461" s="11">
        <v>0.60299999999999998</v>
      </c>
      <c r="Y4461" s="12">
        <v>3.4000000000000002E-2</v>
      </c>
      <c r="Z4461" s="10">
        <f t="shared" si="1063"/>
        <v>0.67924528301886777</v>
      </c>
      <c r="AA4461" s="11">
        <f t="shared" si="1064"/>
        <v>-0.38118828257791781</v>
      </c>
      <c r="AB4461" s="11">
        <f t="shared" si="1071"/>
        <v>-0.16797336883350189</v>
      </c>
      <c r="AC4461" s="11">
        <f t="shared" si="1065"/>
        <v>21.169790925990547</v>
      </c>
      <c r="AD4461" s="9">
        <f t="shared" si="1066"/>
        <v>27.110621571788471</v>
      </c>
      <c r="AE4461" s="10">
        <v>20.571950866443501</v>
      </c>
      <c r="AF4461" s="11">
        <v>27.085275642219798</v>
      </c>
      <c r="AG4461" s="12">
        <v>34.100199993736602</v>
      </c>
      <c r="AH4461" s="10">
        <v>0.11600000000000001</v>
      </c>
      <c r="AI4461" s="11">
        <f t="shared" si="1075"/>
        <v>23.477157360406089</v>
      </c>
      <c r="AJ4461" s="11">
        <f t="shared" si="1076"/>
        <v>15.525114155251144</v>
      </c>
      <c r="AK4461" s="11">
        <f t="shared" si="1067"/>
        <v>0.21840490797546014</v>
      </c>
      <c r="AL4461" s="11">
        <f t="shared" si="1068"/>
        <v>2.0555555555555558</v>
      </c>
      <c r="AM4461" s="11">
        <f t="shared" si="1069"/>
        <v>2.1698113207547167</v>
      </c>
      <c r="AN4461" s="3">
        <f t="shared" si="1073"/>
        <v>0.30679933665008291</v>
      </c>
      <c r="AO4461" s="3">
        <f t="shared" si="1070"/>
        <v>0.12271973466003316</v>
      </c>
      <c r="AP4461" s="3" t="s">
        <v>8</v>
      </c>
      <c r="AQ4461" s="124"/>
      <c r="AR4461" s="4"/>
      <c r="AS4461" s="3"/>
    </row>
    <row r="4462" spans="1:45" ht="15" customHeight="1">
      <c r="A4462" s="11">
        <v>2.984</v>
      </c>
      <c r="B4462" s="32" t="s">
        <v>28</v>
      </c>
      <c r="C4462" s="17">
        <v>-18.97</v>
      </c>
      <c r="D4462" s="17">
        <v>117.62</v>
      </c>
      <c r="E4462" s="40" t="s">
        <v>29</v>
      </c>
      <c r="F4462" s="18">
        <v>-43.2</v>
      </c>
      <c r="G4462" s="17">
        <v>-39.1</v>
      </c>
      <c r="H4462" s="17">
        <v>-36.1</v>
      </c>
      <c r="I4462" s="17">
        <v>-31.8</v>
      </c>
      <c r="J4462" s="17">
        <v>-26.8</v>
      </c>
      <c r="K4462" s="30">
        <v>-22.4</v>
      </c>
      <c r="L4462" s="10">
        <f t="shared" si="1072"/>
        <v>-22.4</v>
      </c>
      <c r="M4462" s="52" t="str">
        <f t="shared" si="1074"/>
        <v>mid latitude</v>
      </c>
      <c r="N4462" s="83" t="s">
        <v>8</v>
      </c>
      <c r="O4462" s="34" t="s">
        <v>8</v>
      </c>
      <c r="P4462" s="34" t="s">
        <v>8</v>
      </c>
      <c r="Q4462" s="34" t="s">
        <v>8</v>
      </c>
      <c r="R4462" s="34" t="s">
        <v>8</v>
      </c>
      <c r="S4462" s="42" t="s">
        <v>8</v>
      </c>
      <c r="T4462" s="10">
        <v>0.193</v>
      </c>
      <c r="U4462" s="11">
        <v>6.6000000000000003E-2</v>
      </c>
      <c r="V4462" s="11">
        <v>6.8000000000000005E-2</v>
      </c>
      <c r="W4462" s="11">
        <v>3.3000000000000002E-2</v>
      </c>
      <c r="X4462" s="11">
        <v>0.61099999999999999</v>
      </c>
      <c r="Y4462" s="12">
        <v>0.03</v>
      </c>
      <c r="Z4462" s="10">
        <f t="shared" si="1063"/>
        <v>0.6649746192893401</v>
      </c>
      <c r="AA4462" s="11">
        <f t="shared" si="1064"/>
        <v>-0.39020755844134697</v>
      </c>
      <c r="AB4462" s="11">
        <f t="shared" si="1071"/>
        <v>-0.17719493050582866</v>
      </c>
      <c r="AC4462" s="11">
        <f t="shared" si="1065"/>
        <v>20.560989805209079</v>
      </c>
      <c r="AD4462" s="9">
        <f t="shared" si="1066"/>
        <v>26.479866753401318</v>
      </c>
      <c r="AE4462" s="10">
        <v>19.6739790898677</v>
      </c>
      <c r="AF4462" s="11">
        <v>26.223084559478401</v>
      </c>
      <c r="AG4462" s="12">
        <v>33.103511610441899</v>
      </c>
      <c r="AH4462" s="10">
        <v>0.113</v>
      </c>
      <c r="AI4462" s="11">
        <f t="shared" si="1075"/>
        <v>24.00497512437811</v>
      </c>
      <c r="AJ4462" s="11">
        <f t="shared" si="1076"/>
        <v>13.452914798206278</v>
      </c>
      <c r="AK4462" s="11">
        <f t="shared" si="1067"/>
        <v>0.20668316831683167</v>
      </c>
      <c r="AL4462" s="11">
        <f t="shared" si="1068"/>
        <v>2.0606060606060606</v>
      </c>
      <c r="AM4462" s="11">
        <f t="shared" si="1069"/>
        <v>2.1370558375634521</v>
      </c>
      <c r="AN4462" s="3">
        <f t="shared" si="1073"/>
        <v>0.3158756137479542</v>
      </c>
      <c r="AO4462" s="3">
        <f t="shared" si="1070"/>
        <v>0.11129296235679216</v>
      </c>
      <c r="AP4462" s="3" t="s">
        <v>8</v>
      </c>
      <c r="AQ4462" s="124"/>
      <c r="AR4462" s="4"/>
      <c r="AS4462" s="3"/>
    </row>
    <row r="4463" spans="1:45" ht="15" customHeight="1">
      <c r="A4463" s="11">
        <v>2.9929999999999999</v>
      </c>
      <c r="B4463" s="32" t="s">
        <v>28</v>
      </c>
      <c r="C4463" s="17">
        <v>-18.97</v>
      </c>
      <c r="D4463" s="17">
        <v>117.62</v>
      </c>
      <c r="E4463" s="40" t="s">
        <v>29</v>
      </c>
      <c r="F4463" s="18">
        <v>-43.2</v>
      </c>
      <c r="G4463" s="17">
        <v>-39.1</v>
      </c>
      <c r="H4463" s="17">
        <v>-36.1</v>
      </c>
      <c r="I4463" s="17">
        <v>-31.8</v>
      </c>
      <c r="J4463" s="17">
        <v>-26.8</v>
      </c>
      <c r="K4463" s="30">
        <v>-22.4</v>
      </c>
      <c r="L4463" s="10">
        <f t="shared" si="1072"/>
        <v>-22.4</v>
      </c>
      <c r="M4463" s="52" t="str">
        <f t="shared" si="1074"/>
        <v>mid latitude</v>
      </c>
      <c r="N4463" s="83" t="s">
        <v>8</v>
      </c>
      <c r="O4463" s="34" t="s">
        <v>8</v>
      </c>
      <c r="P4463" s="34" t="s">
        <v>8</v>
      </c>
      <c r="Q4463" s="34" t="s">
        <v>8</v>
      </c>
      <c r="R4463" s="34" t="s">
        <v>8</v>
      </c>
      <c r="S4463" s="42" t="s">
        <v>8</v>
      </c>
      <c r="T4463" s="10">
        <v>0.183</v>
      </c>
      <c r="U4463" s="11">
        <v>6.9000000000000006E-2</v>
      </c>
      <c r="V4463" s="11">
        <v>7.1999999999999995E-2</v>
      </c>
      <c r="W4463" s="11">
        <v>3.5000000000000003E-2</v>
      </c>
      <c r="X4463" s="11">
        <v>0.60799999999999998</v>
      </c>
      <c r="Y4463" s="12">
        <v>3.4000000000000002E-2</v>
      </c>
      <c r="Z4463" s="10">
        <f t="shared" si="1063"/>
        <v>0.67142857142857149</v>
      </c>
      <c r="AA4463" s="11">
        <f t="shared" si="1064"/>
        <v>-0.38818017138288147</v>
      </c>
      <c r="AB4463" s="11">
        <f t="shared" si="1071"/>
        <v>-0.17300018207853932</v>
      </c>
      <c r="AC4463" s="11">
        <f t="shared" si="1065"/>
        <v>20.697838431655498</v>
      </c>
      <c r="AD4463" s="9">
        <f t="shared" si="1066"/>
        <v>26.76678754582791</v>
      </c>
      <c r="AE4463" s="10">
        <v>20.113497592314999</v>
      </c>
      <c r="AF4463" s="11">
        <v>26.628665208407199</v>
      </c>
      <c r="AG4463" s="12">
        <v>33.542141969536303</v>
      </c>
      <c r="AH4463" s="10">
        <v>8.7999999999999995E-2</v>
      </c>
      <c r="AI4463" s="11">
        <f t="shared" si="1075"/>
        <v>23.13527180783818</v>
      </c>
      <c r="AJ4463" s="11">
        <f t="shared" si="1076"/>
        <v>15.668202764976961</v>
      </c>
      <c r="AK4463" s="11">
        <f t="shared" si="1067"/>
        <v>0.21515892420537897</v>
      </c>
      <c r="AL4463" s="11">
        <f t="shared" si="1068"/>
        <v>2.0571428571428569</v>
      </c>
      <c r="AM4463" s="11">
        <f t="shared" si="1069"/>
        <v>2.1619047619047618</v>
      </c>
      <c r="AN4463" s="3">
        <f t="shared" si="1073"/>
        <v>0.30098684210526316</v>
      </c>
      <c r="AO4463" s="3">
        <f t="shared" si="1070"/>
        <v>0.11842105263157894</v>
      </c>
      <c r="AP4463" s="3" t="s">
        <v>8</v>
      </c>
      <c r="AQ4463" s="124"/>
      <c r="AR4463" s="4"/>
      <c r="AS4463" s="3"/>
    </row>
    <row r="4464" spans="1:45" ht="15" customHeight="1">
      <c r="A4464" s="11">
        <v>3.0049999999999999</v>
      </c>
      <c r="B4464" s="32" t="s">
        <v>28</v>
      </c>
      <c r="C4464" s="17">
        <v>-18.97</v>
      </c>
      <c r="D4464" s="17">
        <v>117.62</v>
      </c>
      <c r="E4464" s="40" t="s">
        <v>29</v>
      </c>
      <c r="F4464" s="18">
        <v>-43.2</v>
      </c>
      <c r="G4464" s="17">
        <v>-39.1</v>
      </c>
      <c r="H4464" s="17">
        <v>-36.1</v>
      </c>
      <c r="I4464" s="17">
        <v>-31.8</v>
      </c>
      <c r="J4464" s="17">
        <v>-26.8</v>
      </c>
      <c r="K4464" s="30">
        <v>-22.4</v>
      </c>
      <c r="L4464" s="10">
        <f t="shared" si="1072"/>
        <v>-22.4</v>
      </c>
      <c r="M4464" s="52" t="str">
        <f t="shared" si="1074"/>
        <v>mid latitude</v>
      </c>
      <c r="N4464" s="83" t="s">
        <v>8</v>
      </c>
      <c r="O4464" s="34" t="s">
        <v>8</v>
      </c>
      <c r="P4464" s="34" t="s">
        <v>8</v>
      </c>
      <c r="Q4464" s="34" t="s">
        <v>8</v>
      </c>
      <c r="R4464" s="34" t="s">
        <v>8</v>
      </c>
      <c r="S4464" s="42" t="s">
        <v>8</v>
      </c>
      <c r="T4464" s="10">
        <v>0.17599999999999999</v>
      </c>
      <c r="U4464" s="11">
        <v>6.8000000000000005E-2</v>
      </c>
      <c r="V4464" s="11">
        <v>7.1999999999999995E-2</v>
      </c>
      <c r="W4464" s="11">
        <v>3.4000000000000002E-2</v>
      </c>
      <c r="X4464" s="11">
        <v>0.61499999999999999</v>
      </c>
      <c r="Y4464" s="12">
        <v>3.5000000000000003E-2</v>
      </c>
      <c r="Z4464" s="10">
        <f t="shared" si="1063"/>
        <v>0.67464114832535882</v>
      </c>
      <c r="AA4464" s="11">
        <f t="shared" si="1064"/>
        <v>-0.38321675185133131</v>
      </c>
      <c r="AB4464" s="11">
        <f t="shared" si="1071"/>
        <v>-0.17092717345567413</v>
      </c>
      <c r="AC4464" s="11">
        <f t="shared" si="1065"/>
        <v>21.032869250035134</v>
      </c>
      <c r="AD4464" s="9">
        <f t="shared" si="1066"/>
        <v>26.90858133563189</v>
      </c>
      <c r="AE4464" s="10">
        <v>20.2236558240599</v>
      </c>
      <c r="AF4464" s="11">
        <v>26.839401462399799</v>
      </c>
      <c r="AG4464" s="12">
        <v>33.7373561873749</v>
      </c>
      <c r="AH4464" s="10">
        <v>9.2999999999999999E-2</v>
      </c>
      <c r="AI4464" s="11">
        <f t="shared" si="1075"/>
        <v>22.250316055625792</v>
      </c>
      <c r="AJ4464" s="11">
        <f t="shared" si="1076"/>
        <v>16.587677725118485</v>
      </c>
      <c r="AK4464" s="11">
        <f t="shared" si="1067"/>
        <v>0.21116504854368931</v>
      </c>
      <c r="AL4464" s="11">
        <f t="shared" si="1068"/>
        <v>2.117647058823529</v>
      </c>
      <c r="AM4464" s="11">
        <f t="shared" si="1069"/>
        <v>2.1722488038277512</v>
      </c>
      <c r="AN4464" s="3">
        <f t="shared" si="1073"/>
        <v>0.2861788617886179</v>
      </c>
      <c r="AO4464" s="3">
        <f t="shared" si="1070"/>
        <v>0.11707317073170731</v>
      </c>
      <c r="AP4464" s="3" t="s">
        <v>8</v>
      </c>
      <c r="AQ4464" s="124"/>
      <c r="AR4464" s="4"/>
      <c r="AS4464" s="3"/>
    </row>
    <row r="4465" spans="1:45" ht="15" customHeight="1">
      <c r="A4465" s="11">
        <v>3.0150000000000001</v>
      </c>
      <c r="B4465" s="32" t="s">
        <v>28</v>
      </c>
      <c r="C4465" s="17">
        <v>-18.97</v>
      </c>
      <c r="D4465" s="17">
        <v>117.62</v>
      </c>
      <c r="E4465" s="40" t="s">
        <v>29</v>
      </c>
      <c r="F4465" s="18">
        <v>-43.2</v>
      </c>
      <c r="G4465" s="17">
        <v>-39.1</v>
      </c>
      <c r="H4465" s="17">
        <v>-36.1</v>
      </c>
      <c r="I4465" s="17">
        <v>-31.8</v>
      </c>
      <c r="J4465" s="17">
        <v>-26.8</v>
      </c>
      <c r="K4465" s="30">
        <v>-22.4</v>
      </c>
      <c r="L4465" s="10">
        <f t="shared" si="1072"/>
        <v>-22.4</v>
      </c>
      <c r="M4465" s="52" t="str">
        <f t="shared" si="1074"/>
        <v>mid latitude</v>
      </c>
      <c r="N4465" s="83" t="s">
        <v>8</v>
      </c>
      <c r="O4465" s="34" t="s">
        <v>8</v>
      </c>
      <c r="P4465" s="34" t="s">
        <v>8</v>
      </c>
      <c r="Q4465" s="34" t="s">
        <v>8</v>
      </c>
      <c r="R4465" s="34" t="s">
        <v>8</v>
      </c>
      <c r="S4465" s="42" t="s">
        <v>8</v>
      </c>
      <c r="T4465" s="10">
        <v>0.156</v>
      </c>
      <c r="U4465" s="11">
        <v>6.5000000000000002E-2</v>
      </c>
      <c r="V4465" s="11">
        <v>7.1999999999999995E-2</v>
      </c>
      <c r="W4465" s="11">
        <v>3.5000000000000003E-2</v>
      </c>
      <c r="X4465" s="11">
        <v>0.63300000000000001</v>
      </c>
      <c r="Y4465" s="12">
        <v>3.7999999999999999E-2</v>
      </c>
      <c r="Z4465" s="10">
        <f t="shared" si="1063"/>
        <v>0.69047619047619035</v>
      </c>
      <c r="AA4465" s="11">
        <f t="shared" si="1064"/>
        <v>-0.37819595047628057</v>
      </c>
      <c r="AB4465" s="11">
        <f t="shared" si="1071"/>
        <v>-0.16085129249894445</v>
      </c>
      <c r="AC4465" s="11">
        <f t="shared" si="1065"/>
        <v>21.371773342851061</v>
      </c>
      <c r="AD4465" s="9">
        <f t="shared" si="1066"/>
        <v>27.597771593072203</v>
      </c>
      <c r="AE4465" s="10">
        <v>21.233482814104601</v>
      </c>
      <c r="AF4465" s="11">
        <v>27.801358901263999</v>
      </c>
      <c r="AG4465" s="12">
        <v>34.945731666838803</v>
      </c>
      <c r="AH4465" s="10">
        <v>0.1</v>
      </c>
      <c r="AI4465" s="11">
        <f t="shared" si="1075"/>
        <v>19.771863117870723</v>
      </c>
      <c r="AJ4465" s="11">
        <f t="shared" si="1076"/>
        <v>19.587628865979383</v>
      </c>
      <c r="AK4465" s="11">
        <f t="shared" si="1067"/>
        <v>0.2040332147093713</v>
      </c>
      <c r="AL4465" s="11">
        <f t="shared" si="1068"/>
        <v>2.0571428571428569</v>
      </c>
      <c r="AM4465" s="11">
        <f t="shared" si="1069"/>
        <v>2.2190476190476187</v>
      </c>
      <c r="AN4465" s="3">
        <f t="shared" si="1073"/>
        <v>0.24644549763033174</v>
      </c>
      <c r="AO4465" s="3">
        <f t="shared" si="1070"/>
        <v>0.11374407582938388</v>
      </c>
      <c r="AP4465" s="3" t="s">
        <v>8</v>
      </c>
      <c r="AQ4465" s="124"/>
      <c r="AR4465" s="4"/>
      <c r="AS4465" s="3"/>
    </row>
    <row r="4466" spans="1:45" ht="15" customHeight="1">
      <c r="A4466" s="11">
        <v>3.0329999999999999</v>
      </c>
      <c r="B4466" s="32" t="s">
        <v>28</v>
      </c>
      <c r="C4466" s="17">
        <v>-18.97</v>
      </c>
      <c r="D4466" s="17">
        <v>117.62</v>
      </c>
      <c r="E4466" s="40" t="s">
        <v>29</v>
      </c>
      <c r="F4466" s="18">
        <v>-43.2</v>
      </c>
      <c r="G4466" s="17">
        <v>-39.1</v>
      </c>
      <c r="H4466" s="17">
        <v>-36.1</v>
      </c>
      <c r="I4466" s="17">
        <v>-31.8</v>
      </c>
      <c r="J4466" s="17">
        <v>-26.8</v>
      </c>
      <c r="K4466" s="30">
        <v>-22.4</v>
      </c>
      <c r="L4466" s="10">
        <f t="shared" si="1072"/>
        <v>-22.4</v>
      </c>
      <c r="M4466" s="52" t="str">
        <f t="shared" si="1074"/>
        <v>mid latitude</v>
      </c>
      <c r="N4466" s="83" t="s">
        <v>8</v>
      </c>
      <c r="O4466" s="34" t="s">
        <v>8</v>
      </c>
      <c r="P4466" s="34" t="s">
        <v>8</v>
      </c>
      <c r="Q4466" s="34" t="s">
        <v>8</v>
      </c>
      <c r="R4466" s="34" t="s">
        <v>8</v>
      </c>
      <c r="S4466" s="42" t="s">
        <v>8</v>
      </c>
      <c r="T4466" s="10">
        <v>0.185</v>
      </c>
      <c r="U4466" s="11">
        <v>6.9000000000000006E-2</v>
      </c>
      <c r="V4466" s="11">
        <v>6.9000000000000006E-2</v>
      </c>
      <c r="W4466" s="11">
        <v>3.1E-2</v>
      </c>
      <c r="X4466" s="11">
        <v>0.61099999999999999</v>
      </c>
      <c r="Y4466" s="12">
        <v>3.5000000000000003E-2</v>
      </c>
      <c r="Z4466" s="10">
        <f t="shared" si="1063"/>
        <v>0.66176470588235292</v>
      </c>
      <c r="AA4466" s="11">
        <f t="shared" si="1064"/>
        <v>-0.38903761387641816</v>
      </c>
      <c r="AB4466" s="11">
        <f t="shared" si="1071"/>
        <v>-0.17929639893089266</v>
      </c>
      <c r="AC4466" s="11">
        <f t="shared" si="1065"/>
        <v>20.639961063341772</v>
      </c>
      <c r="AD4466" s="9">
        <f t="shared" si="1066"/>
        <v>26.33612631312694</v>
      </c>
      <c r="AE4466" s="10">
        <v>19.605698686709001</v>
      </c>
      <c r="AF4466" s="11">
        <v>26.061530561358602</v>
      </c>
      <c r="AG4466" s="12">
        <v>32.763127313568098</v>
      </c>
      <c r="AH4466" s="10">
        <v>0.11799999999999999</v>
      </c>
      <c r="AI4466" s="11">
        <f t="shared" si="1075"/>
        <v>23.241206030150753</v>
      </c>
      <c r="AJ4466" s="11">
        <f t="shared" si="1076"/>
        <v>15.909090909090912</v>
      </c>
      <c r="AK4466" s="11">
        <f t="shared" si="1067"/>
        <v>0.20736196319018405</v>
      </c>
      <c r="AL4466" s="11">
        <f t="shared" si="1068"/>
        <v>2.2258064516129035</v>
      </c>
      <c r="AM4466" s="11">
        <f t="shared" si="1069"/>
        <v>2.1568627450980395</v>
      </c>
      <c r="AN4466" s="3">
        <f t="shared" si="1073"/>
        <v>0.30278232405891981</v>
      </c>
      <c r="AO4466" s="3">
        <f t="shared" si="1070"/>
        <v>0.11292962356792145</v>
      </c>
      <c r="AP4466" s="3" t="s">
        <v>8</v>
      </c>
      <c r="AQ4466" s="124"/>
      <c r="AR4466" s="4"/>
      <c r="AS4466" s="3"/>
    </row>
    <row r="4467" spans="1:45" ht="15" customHeight="1">
      <c r="A4467" s="11">
        <v>3.0449999999999999</v>
      </c>
      <c r="B4467" s="32" t="s">
        <v>28</v>
      </c>
      <c r="C4467" s="17">
        <v>-18.97</v>
      </c>
      <c r="D4467" s="17">
        <v>117.62</v>
      </c>
      <c r="E4467" s="40" t="s">
        <v>29</v>
      </c>
      <c r="F4467" s="18">
        <v>-43.2</v>
      </c>
      <c r="G4467" s="17">
        <v>-39.1</v>
      </c>
      <c r="H4467" s="17">
        <v>-36.1</v>
      </c>
      <c r="I4467" s="17">
        <v>-31.8</v>
      </c>
      <c r="J4467" s="17">
        <v>-26.8</v>
      </c>
      <c r="K4467" s="30">
        <v>-22.4</v>
      </c>
      <c r="L4467" s="10">
        <f t="shared" si="1072"/>
        <v>-22.4</v>
      </c>
      <c r="M4467" s="52" t="str">
        <f t="shared" si="1074"/>
        <v>mid latitude</v>
      </c>
      <c r="N4467" s="83" t="s">
        <v>8</v>
      </c>
      <c r="O4467" s="34" t="s">
        <v>8</v>
      </c>
      <c r="P4467" s="34" t="s">
        <v>8</v>
      </c>
      <c r="Q4467" s="34" t="s">
        <v>8</v>
      </c>
      <c r="R4467" s="34" t="s">
        <v>8</v>
      </c>
      <c r="S4467" s="42" t="s">
        <v>8</v>
      </c>
      <c r="T4467" s="10">
        <v>0.16600000000000001</v>
      </c>
      <c r="U4467" s="11">
        <v>6.9000000000000006E-2</v>
      </c>
      <c r="V4467" s="11">
        <v>7.3999999999999996E-2</v>
      </c>
      <c r="W4467" s="11">
        <v>3.5000000000000003E-2</v>
      </c>
      <c r="X4467" s="11">
        <v>0.62</v>
      </c>
      <c r="Y4467" s="12">
        <v>3.5999999999999997E-2</v>
      </c>
      <c r="Z4467" s="10">
        <f t="shared" si="1063"/>
        <v>0.67757009345794383</v>
      </c>
      <c r="AA4467" s="11">
        <f t="shared" si="1064"/>
        <v>-0.38118828257791781</v>
      </c>
      <c r="AB4467" s="11">
        <f t="shared" si="1071"/>
        <v>-0.16904577111421601</v>
      </c>
      <c r="AC4467" s="11">
        <f t="shared" si="1065"/>
        <v>21.169790925990547</v>
      </c>
      <c r="AD4467" s="9">
        <f t="shared" si="1066"/>
        <v>27.037269255787628</v>
      </c>
      <c r="AE4467" s="10">
        <v>20.4731430954314</v>
      </c>
      <c r="AF4467" s="11">
        <v>27.010295110175601</v>
      </c>
      <c r="AG4467" s="12">
        <v>33.993527493231397</v>
      </c>
      <c r="AH4467" s="10">
        <v>0.13700000000000001</v>
      </c>
      <c r="AI4467" s="11">
        <f t="shared" si="1075"/>
        <v>21.119592875318066</v>
      </c>
      <c r="AJ4467" s="11">
        <f t="shared" si="1076"/>
        <v>17.82178217821782</v>
      </c>
      <c r="AK4467" s="11">
        <f t="shared" si="1067"/>
        <v>0.21342925659472423</v>
      </c>
      <c r="AL4467" s="11">
        <f t="shared" si="1068"/>
        <v>2.1142857142857139</v>
      </c>
      <c r="AM4467" s="11">
        <f t="shared" si="1069"/>
        <v>2.1775700934579434</v>
      </c>
      <c r="AN4467" s="3">
        <f t="shared" si="1073"/>
        <v>0.26774193548387099</v>
      </c>
      <c r="AO4467" s="3">
        <f t="shared" si="1070"/>
        <v>0.11935483870967742</v>
      </c>
      <c r="AP4467" s="3" t="s">
        <v>8</v>
      </c>
      <c r="AQ4467" s="124"/>
      <c r="AR4467" s="4"/>
      <c r="AS4467" s="3"/>
    </row>
    <row r="4468" spans="1:45" ht="15" customHeight="1">
      <c r="A4468" s="11">
        <v>3.0539999999999998</v>
      </c>
      <c r="B4468" s="32" t="s">
        <v>28</v>
      </c>
      <c r="C4468" s="17">
        <v>-18.97</v>
      </c>
      <c r="D4468" s="17">
        <v>117.62</v>
      </c>
      <c r="E4468" s="40" t="s">
        <v>29</v>
      </c>
      <c r="F4468" s="18">
        <v>-43.2</v>
      </c>
      <c r="G4468" s="17">
        <v>-39.1</v>
      </c>
      <c r="H4468" s="17">
        <v>-36.1</v>
      </c>
      <c r="I4468" s="17">
        <v>-31.8</v>
      </c>
      <c r="J4468" s="17">
        <v>-26.8</v>
      </c>
      <c r="K4468" s="30">
        <v>-22.4</v>
      </c>
      <c r="L4468" s="10">
        <f t="shared" si="1072"/>
        <v>-22.4</v>
      </c>
      <c r="M4468" s="52" t="str">
        <f t="shared" si="1074"/>
        <v>mid latitude</v>
      </c>
      <c r="N4468" s="83" t="s">
        <v>8</v>
      </c>
      <c r="O4468" s="34" t="s">
        <v>8</v>
      </c>
      <c r="P4468" s="34" t="s">
        <v>8</v>
      </c>
      <c r="Q4468" s="34" t="s">
        <v>8</v>
      </c>
      <c r="R4468" s="34" t="s">
        <v>8</v>
      </c>
      <c r="S4468" s="42" t="s">
        <v>8</v>
      </c>
      <c r="T4468" s="10">
        <v>0.18</v>
      </c>
      <c r="U4468" s="11">
        <v>6.8000000000000005E-2</v>
      </c>
      <c r="V4468" s="11">
        <v>8.2000000000000003E-2</v>
      </c>
      <c r="W4468" s="11">
        <v>3.7999999999999999E-2</v>
      </c>
      <c r="X4468" s="11">
        <v>0.59199999999999997</v>
      </c>
      <c r="Y4468" s="12">
        <v>0.04</v>
      </c>
      <c r="Z4468" s="10">
        <f t="shared" si="1063"/>
        <v>0.70175438596491213</v>
      </c>
      <c r="AA4468" s="11">
        <f t="shared" si="1064"/>
        <v>-0.36034399687996321</v>
      </c>
      <c r="AB4468" s="11">
        <f t="shared" si="1071"/>
        <v>-0.1538148643445291</v>
      </c>
      <c r="AC4468" s="11">
        <f t="shared" si="1065"/>
        <v>22.576780210602482</v>
      </c>
      <c r="AD4468" s="9">
        <f t="shared" si="1066"/>
        <v>28.079063278834212</v>
      </c>
      <c r="AE4468" s="10">
        <v>21.881014361306899</v>
      </c>
      <c r="AF4468" s="11">
        <v>28.461562777826401</v>
      </c>
      <c r="AG4468" s="12">
        <v>35.812141300999201</v>
      </c>
      <c r="AH4468" s="10">
        <v>0.11899999999999999</v>
      </c>
      <c r="AI4468" s="11">
        <f t="shared" si="1075"/>
        <v>23.316062176165804</v>
      </c>
      <c r="AJ4468" s="11">
        <f t="shared" si="1076"/>
        <v>18.181818181818183</v>
      </c>
      <c r="AK4468" s="11">
        <f t="shared" si="1067"/>
        <v>0.22926829268292684</v>
      </c>
      <c r="AL4468" s="11">
        <f t="shared" si="1068"/>
        <v>2.1578947368421053</v>
      </c>
      <c r="AM4468" s="11">
        <f t="shared" si="1069"/>
        <v>2.2192982456140347</v>
      </c>
      <c r="AN4468" s="3">
        <f t="shared" si="1073"/>
        <v>0.30405405405405406</v>
      </c>
      <c r="AO4468" s="3">
        <f t="shared" si="1070"/>
        <v>0.13851351351351351</v>
      </c>
      <c r="AP4468" s="3" t="s">
        <v>8</v>
      </c>
      <c r="AQ4468" s="124"/>
      <c r="AR4468" s="4"/>
      <c r="AS4468" s="3"/>
    </row>
    <row r="4469" spans="1:45" ht="15" customHeight="1">
      <c r="A4469" s="11">
        <v>3.0630000000000002</v>
      </c>
      <c r="B4469" s="32" t="s">
        <v>28</v>
      </c>
      <c r="C4469" s="17">
        <v>-18.97</v>
      </c>
      <c r="D4469" s="17">
        <v>117.62</v>
      </c>
      <c r="E4469" s="40" t="s">
        <v>29</v>
      </c>
      <c r="F4469" s="18">
        <v>-43.2</v>
      </c>
      <c r="G4469" s="17">
        <v>-39.1</v>
      </c>
      <c r="H4469" s="17">
        <v>-36.1</v>
      </c>
      <c r="I4469" s="17">
        <v>-31.8</v>
      </c>
      <c r="J4469" s="17">
        <v>-26.8</v>
      </c>
      <c r="K4469" s="30">
        <v>-22.4</v>
      </c>
      <c r="L4469" s="10">
        <f t="shared" si="1072"/>
        <v>-22.4</v>
      </c>
      <c r="M4469" s="52" t="str">
        <f t="shared" si="1074"/>
        <v>mid latitude</v>
      </c>
      <c r="N4469" s="83" t="s">
        <v>8</v>
      </c>
      <c r="O4469" s="34" t="s">
        <v>8</v>
      </c>
      <c r="P4469" s="34" t="s">
        <v>8</v>
      </c>
      <c r="Q4469" s="34" t="s">
        <v>8</v>
      </c>
      <c r="R4469" s="34" t="s">
        <v>8</v>
      </c>
      <c r="S4469" s="42" t="s">
        <v>8</v>
      </c>
      <c r="T4469" s="10">
        <v>0.16900000000000001</v>
      </c>
      <c r="U4469" s="11">
        <v>6.2E-2</v>
      </c>
      <c r="V4469" s="11">
        <v>7.8E-2</v>
      </c>
      <c r="W4469" s="11">
        <v>3.7999999999999999E-2</v>
      </c>
      <c r="X4469" s="11">
        <v>0.61599999999999999</v>
      </c>
      <c r="Y4469" s="12">
        <v>3.7999999999999999E-2</v>
      </c>
      <c r="Z4469" s="10">
        <f t="shared" si="1063"/>
        <v>0.71296296296296291</v>
      </c>
      <c r="AA4469" s="11">
        <f t="shared" si="1064"/>
        <v>-0.35832539961841364</v>
      </c>
      <c r="AB4469" s="11">
        <f t="shared" si="1071"/>
        <v>-0.14693303031446786</v>
      </c>
      <c r="AC4469" s="11">
        <f t="shared" si="1065"/>
        <v>22.713035525757078</v>
      </c>
      <c r="AD4469" s="9">
        <f t="shared" si="1066"/>
        <v>28.549780726490397</v>
      </c>
      <c r="AE4469" s="10">
        <v>22.547486033414501</v>
      </c>
      <c r="AF4469" s="11">
        <v>29.146184663170899</v>
      </c>
      <c r="AG4469" s="12">
        <v>36.701776908725698</v>
      </c>
      <c r="AH4469" s="10">
        <v>0.114</v>
      </c>
      <c r="AI4469" s="11">
        <f t="shared" si="1075"/>
        <v>21.528662420382165</v>
      </c>
      <c r="AJ4469" s="11">
        <f t="shared" si="1076"/>
        <v>18.357487922705314</v>
      </c>
      <c r="AK4469" s="11">
        <f t="shared" si="1067"/>
        <v>0.21394230769230771</v>
      </c>
      <c r="AL4469" s="11">
        <f t="shared" si="1068"/>
        <v>2.0526315789473686</v>
      </c>
      <c r="AM4469" s="11">
        <f t="shared" si="1069"/>
        <v>2.2407407407407405</v>
      </c>
      <c r="AN4469" s="3">
        <f t="shared" si="1073"/>
        <v>0.27435064935064934</v>
      </c>
      <c r="AO4469" s="3">
        <f t="shared" si="1070"/>
        <v>0.12662337662337664</v>
      </c>
      <c r="AP4469" s="3" t="s">
        <v>8</v>
      </c>
      <c r="AQ4469" s="124"/>
      <c r="AR4469" s="4"/>
      <c r="AS4469" s="3"/>
    </row>
    <row r="4470" spans="1:45" ht="15" customHeight="1">
      <c r="A4470" s="11">
        <v>3.0720000000000001</v>
      </c>
      <c r="B4470" s="32" t="s">
        <v>28</v>
      </c>
      <c r="C4470" s="17">
        <v>-18.97</v>
      </c>
      <c r="D4470" s="17">
        <v>117.62</v>
      </c>
      <c r="E4470" s="40" t="s">
        <v>29</v>
      </c>
      <c r="F4470" s="18">
        <v>-43.2</v>
      </c>
      <c r="G4470" s="17">
        <v>-39.1</v>
      </c>
      <c r="H4470" s="17">
        <v>-36.1</v>
      </c>
      <c r="I4470" s="17">
        <v>-31.8</v>
      </c>
      <c r="J4470" s="17">
        <v>-26.8</v>
      </c>
      <c r="K4470" s="30">
        <v>-22.4</v>
      </c>
      <c r="L4470" s="10">
        <f t="shared" si="1072"/>
        <v>-22.4</v>
      </c>
      <c r="M4470" s="52" t="str">
        <f t="shared" si="1074"/>
        <v>mid latitude</v>
      </c>
      <c r="N4470" s="83" t="s">
        <v>8</v>
      </c>
      <c r="O4470" s="34" t="s">
        <v>8</v>
      </c>
      <c r="P4470" s="34" t="s">
        <v>8</v>
      </c>
      <c r="Q4470" s="34" t="s">
        <v>8</v>
      </c>
      <c r="R4470" s="34" t="s">
        <v>8</v>
      </c>
      <c r="S4470" s="42" t="s">
        <v>8</v>
      </c>
      <c r="T4470" s="10">
        <v>0.156</v>
      </c>
      <c r="U4470" s="11">
        <v>6.8000000000000005E-2</v>
      </c>
      <c r="V4470" s="11">
        <v>7.6999999999999999E-2</v>
      </c>
      <c r="W4470" s="11">
        <v>3.5000000000000003E-2</v>
      </c>
      <c r="X4470" s="11">
        <v>0.626</v>
      </c>
      <c r="Y4470" s="12">
        <v>3.7999999999999999E-2</v>
      </c>
      <c r="Z4470" s="10">
        <f t="shared" si="1063"/>
        <v>0.68807339449541272</v>
      </c>
      <c r="AA4470" s="11">
        <f t="shared" si="1064"/>
        <v>-0.36878177993082428</v>
      </c>
      <c r="AB4470" s="11">
        <f t="shared" si="1071"/>
        <v>-0.16236523454892368</v>
      </c>
      <c r="AC4470" s="11">
        <f t="shared" si="1065"/>
        <v>22.007229854669358</v>
      </c>
      <c r="AD4470" s="9">
        <f t="shared" si="1066"/>
        <v>27.494217956853621</v>
      </c>
      <c r="AE4470" s="10">
        <v>21.1466758551813</v>
      </c>
      <c r="AF4470" s="11">
        <v>27.6289817012002</v>
      </c>
      <c r="AG4470" s="12">
        <v>34.775463795826802</v>
      </c>
      <c r="AH4470" s="10">
        <v>0.114</v>
      </c>
      <c r="AI4470" s="11">
        <f t="shared" si="1075"/>
        <v>19.948849104859335</v>
      </c>
      <c r="AJ4470" s="11">
        <f t="shared" si="1076"/>
        <v>19.587628865979383</v>
      </c>
      <c r="AK4470" s="11">
        <f t="shared" si="1067"/>
        <v>0.2132701421800948</v>
      </c>
      <c r="AL4470" s="11">
        <f t="shared" si="1068"/>
        <v>2.1999999999999997</v>
      </c>
      <c r="AM4470" s="11">
        <f t="shared" si="1069"/>
        <v>2.1972477064220182</v>
      </c>
      <c r="AN4470" s="3">
        <f t="shared" si="1073"/>
        <v>0.24920127795527156</v>
      </c>
      <c r="AO4470" s="3">
        <f t="shared" si="1070"/>
        <v>0.12300319488817892</v>
      </c>
      <c r="AP4470" s="3" t="s">
        <v>8</v>
      </c>
      <c r="AQ4470" s="124"/>
      <c r="AR4470" s="4"/>
      <c r="AS4470" s="3"/>
    </row>
    <row r="4471" spans="1:45" ht="15" customHeight="1">
      <c r="A4471" s="11">
        <v>3.0840000000000001</v>
      </c>
      <c r="B4471" s="32" t="s">
        <v>28</v>
      </c>
      <c r="C4471" s="17">
        <v>-18.97</v>
      </c>
      <c r="D4471" s="17">
        <v>117.62</v>
      </c>
      <c r="E4471" s="40" t="s">
        <v>29</v>
      </c>
      <c r="F4471" s="18">
        <v>-43.2</v>
      </c>
      <c r="G4471" s="17">
        <v>-39.1</v>
      </c>
      <c r="H4471" s="17">
        <v>-36.1</v>
      </c>
      <c r="I4471" s="17">
        <v>-31.8</v>
      </c>
      <c r="J4471" s="17">
        <v>-26.8</v>
      </c>
      <c r="K4471" s="30">
        <v>-22.4</v>
      </c>
      <c r="L4471" s="10">
        <f t="shared" si="1072"/>
        <v>-22.4</v>
      </c>
      <c r="M4471" s="52" t="str">
        <f t="shared" si="1074"/>
        <v>mid latitude</v>
      </c>
      <c r="N4471" s="83" t="s">
        <v>8</v>
      </c>
      <c r="O4471" s="34" t="s">
        <v>8</v>
      </c>
      <c r="P4471" s="34" t="s">
        <v>8</v>
      </c>
      <c r="Q4471" s="34" t="s">
        <v>8</v>
      </c>
      <c r="R4471" s="34" t="s">
        <v>8</v>
      </c>
      <c r="S4471" s="42" t="s">
        <v>8</v>
      </c>
      <c r="T4471" s="10">
        <v>0.18099999999999999</v>
      </c>
      <c r="U4471" s="11">
        <v>6.9000000000000006E-2</v>
      </c>
      <c r="V4471" s="11">
        <v>7.4999999999999997E-2</v>
      </c>
      <c r="W4471" s="11">
        <v>3.5000000000000003E-2</v>
      </c>
      <c r="X4471" s="11">
        <v>0.60699999999999998</v>
      </c>
      <c r="Y4471" s="12">
        <v>3.2000000000000001E-2</v>
      </c>
      <c r="Z4471" s="10">
        <f t="shared" si="1063"/>
        <v>0.67298578199052128</v>
      </c>
      <c r="AA4471" s="11">
        <f t="shared" si="1064"/>
        <v>-0.37779176758819316</v>
      </c>
      <c r="AB4471" s="11">
        <f t="shared" si="1071"/>
        <v>-0.17199411091463621</v>
      </c>
      <c r="AC4471" s="11">
        <f t="shared" si="1065"/>
        <v>21.39905568779696</v>
      </c>
      <c r="AD4471" s="9">
        <f t="shared" si="1066"/>
        <v>26.835602813438882</v>
      </c>
      <c r="AE4471" s="10">
        <v>20.152072850684601</v>
      </c>
      <c r="AF4471" s="11">
        <v>26.742847319571101</v>
      </c>
      <c r="AG4471" s="12">
        <v>33.666068700956501</v>
      </c>
      <c r="AH4471" s="10">
        <v>8.6999999999999994E-2</v>
      </c>
      <c r="AI4471" s="11">
        <f t="shared" si="1075"/>
        <v>22.969543147208121</v>
      </c>
      <c r="AJ4471" s="11">
        <f t="shared" si="1076"/>
        <v>15.023474178403756</v>
      </c>
      <c r="AK4471" s="11">
        <f t="shared" si="1067"/>
        <v>0.21882640586797067</v>
      </c>
      <c r="AL4471" s="11">
        <f t="shared" si="1068"/>
        <v>2.1428571428571428</v>
      </c>
      <c r="AM4471" s="11">
        <f t="shared" si="1069"/>
        <v>2.1421800947867298</v>
      </c>
      <c r="AN4471" s="3">
        <f t="shared" si="1073"/>
        <v>0.29818780889621088</v>
      </c>
      <c r="AO4471" s="3">
        <f t="shared" si="1070"/>
        <v>0.12355848434925865</v>
      </c>
      <c r="AP4471" s="3" t="s">
        <v>8</v>
      </c>
      <c r="AQ4471" s="124"/>
      <c r="AR4471" s="4"/>
      <c r="AS4471" s="3"/>
    </row>
    <row r="4472" spans="1:45" ht="15" customHeight="1">
      <c r="A4472" s="11">
        <v>3.0939999999999999</v>
      </c>
      <c r="B4472" s="32" t="s">
        <v>28</v>
      </c>
      <c r="C4472" s="17">
        <v>-18.97</v>
      </c>
      <c r="D4472" s="17">
        <v>117.62</v>
      </c>
      <c r="E4472" s="40" t="s">
        <v>29</v>
      </c>
      <c r="F4472" s="18">
        <v>-43.2</v>
      </c>
      <c r="G4472" s="17">
        <v>-39.1</v>
      </c>
      <c r="H4472" s="17">
        <v>-36.1</v>
      </c>
      <c r="I4472" s="17">
        <v>-31.8</v>
      </c>
      <c r="J4472" s="17">
        <v>-26.8</v>
      </c>
      <c r="K4472" s="30">
        <v>-22.4</v>
      </c>
      <c r="L4472" s="10">
        <f t="shared" si="1072"/>
        <v>-22.4</v>
      </c>
      <c r="M4472" s="52" t="str">
        <f t="shared" si="1074"/>
        <v>mid latitude</v>
      </c>
      <c r="N4472" s="83" t="s">
        <v>8</v>
      </c>
      <c r="O4472" s="34" t="s">
        <v>8</v>
      </c>
      <c r="P4472" s="34" t="s">
        <v>8</v>
      </c>
      <c r="Q4472" s="34" t="s">
        <v>8</v>
      </c>
      <c r="R4472" s="34" t="s">
        <v>8</v>
      </c>
      <c r="S4472" s="42" t="s">
        <v>8</v>
      </c>
      <c r="T4472" s="10">
        <v>0.183</v>
      </c>
      <c r="U4472" s="11">
        <v>6.7000000000000004E-2</v>
      </c>
      <c r="V4472" s="11">
        <v>7.3999999999999996E-2</v>
      </c>
      <c r="W4472" s="11">
        <v>3.5000000000000003E-2</v>
      </c>
      <c r="X4472" s="11">
        <v>0.60699999999999998</v>
      </c>
      <c r="Y4472" s="12">
        <v>3.4000000000000002E-2</v>
      </c>
      <c r="Z4472" s="10">
        <f t="shared" si="1063"/>
        <v>0.68095238095238098</v>
      </c>
      <c r="AA4472" s="11">
        <f t="shared" si="1064"/>
        <v>-0.37628094808317369</v>
      </c>
      <c r="AB4472" s="11">
        <f t="shared" si="1071"/>
        <v>-0.16688325726885744</v>
      </c>
      <c r="AC4472" s="11">
        <f t="shared" si="1065"/>
        <v>21.501036004385774</v>
      </c>
      <c r="AD4472" s="9">
        <f t="shared" si="1066"/>
        <v>27.185185202810153</v>
      </c>
      <c r="AE4472" s="10">
        <v>20.699054682968399</v>
      </c>
      <c r="AF4472" s="11">
        <v>27.233303253609499</v>
      </c>
      <c r="AG4472" s="12">
        <v>34.213259726798498</v>
      </c>
      <c r="AH4472" s="10">
        <v>7.6999999999999999E-2</v>
      </c>
      <c r="AI4472" s="11">
        <f t="shared" si="1075"/>
        <v>23.164556962025316</v>
      </c>
      <c r="AJ4472" s="11">
        <f t="shared" si="1076"/>
        <v>15.668202764976961</v>
      </c>
      <c r="AK4472" s="11">
        <f t="shared" si="1067"/>
        <v>0.21542227662178703</v>
      </c>
      <c r="AL4472" s="11">
        <f t="shared" si="1068"/>
        <v>2.1142857142857139</v>
      </c>
      <c r="AM4472" s="11">
        <f t="shared" si="1069"/>
        <v>2.1714285714285713</v>
      </c>
      <c r="AN4472" s="3">
        <f t="shared" si="1073"/>
        <v>0.30148270181219111</v>
      </c>
      <c r="AO4472" s="3">
        <f t="shared" si="1070"/>
        <v>0.12191103789126853</v>
      </c>
      <c r="AP4472" s="3" t="s">
        <v>8</v>
      </c>
      <c r="AQ4472" s="124"/>
      <c r="AR4472" s="4"/>
      <c r="AS4472" s="3"/>
    </row>
    <row r="4473" spans="1:45" ht="15" customHeight="1">
      <c r="A4473" s="11">
        <v>3.1030000000000002</v>
      </c>
      <c r="B4473" s="32" t="s">
        <v>28</v>
      </c>
      <c r="C4473" s="17">
        <v>-18.97</v>
      </c>
      <c r="D4473" s="17">
        <v>117.62</v>
      </c>
      <c r="E4473" s="40" t="s">
        <v>29</v>
      </c>
      <c r="F4473" s="18">
        <v>-43.2</v>
      </c>
      <c r="G4473" s="17">
        <v>-39.1</v>
      </c>
      <c r="H4473" s="17">
        <v>-36.1</v>
      </c>
      <c r="I4473" s="17">
        <v>-31.8</v>
      </c>
      <c r="J4473" s="17">
        <v>-26.8</v>
      </c>
      <c r="K4473" s="30">
        <v>-22.4</v>
      </c>
      <c r="L4473" s="10">
        <f t="shared" si="1072"/>
        <v>-22.4</v>
      </c>
      <c r="M4473" s="52" t="str">
        <f t="shared" si="1074"/>
        <v>mid latitude</v>
      </c>
      <c r="N4473" s="83" t="s">
        <v>8</v>
      </c>
      <c r="O4473" s="34" t="s">
        <v>8</v>
      </c>
      <c r="P4473" s="34" t="s">
        <v>8</v>
      </c>
      <c r="Q4473" s="34" t="s">
        <v>8</v>
      </c>
      <c r="R4473" s="34" t="s">
        <v>8</v>
      </c>
      <c r="S4473" s="42" t="s">
        <v>8</v>
      </c>
      <c r="T4473" s="10">
        <v>0.14099999999999999</v>
      </c>
      <c r="U4473" s="11">
        <v>6.2E-2</v>
      </c>
      <c r="V4473" s="11">
        <v>7.5999999999999998E-2</v>
      </c>
      <c r="W4473" s="11">
        <v>4.2000000000000003E-2</v>
      </c>
      <c r="X4473" s="11">
        <v>0.63400000000000001</v>
      </c>
      <c r="Y4473" s="12">
        <v>4.4999999999999998E-2</v>
      </c>
      <c r="Z4473" s="10">
        <f t="shared" ref="Z4473:Z4536" si="1077">(V4473+W4473+Y4473)/(U4473+V4473+W4473+Y4473)</f>
        <v>0.72444444444444422</v>
      </c>
      <c r="AA4473" s="11">
        <f t="shared" ref="AA4473:AA4536" si="1078">LOG((V4473)/(U4473+V4473+W4473))</f>
        <v>-0.37445891282251476</v>
      </c>
      <c r="AB4473" s="11">
        <f t="shared" si="1071"/>
        <v>-0.1399949137074048</v>
      </c>
      <c r="AC4473" s="11">
        <f t="shared" ref="AC4473:AC4536" si="1079">67.5*AA4473+46.9</f>
        <v>21.624023384480253</v>
      </c>
      <c r="AD4473" s="9">
        <f t="shared" ref="AD4473:AD4536" si="1080">68.4*AB4473+38.6</f>
        <v>29.02434790241351</v>
      </c>
      <c r="AE4473" s="10">
        <v>23.193818787996602</v>
      </c>
      <c r="AF4473" s="11">
        <v>29.846946687316599</v>
      </c>
      <c r="AG4473" s="12">
        <v>37.537619730554198</v>
      </c>
      <c r="AH4473" s="10">
        <v>0.1</v>
      </c>
      <c r="AI4473" s="11">
        <f t="shared" si="1075"/>
        <v>18.193548387096772</v>
      </c>
      <c r="AJ4473" s="11">
        <f t="shared" si="1076"/>
        <v>24.193548387096772</v>
      </c>
      <c r="AK4473" s="11">
        <f t="shared" ref="AK4473:AK4536" si="1081">(U4473+V4473+W4473)/(U4473+V4473+W4473+X4473+Y4473)</f>
        <v>0.20954598370197905</v>
      </c>
      <c r="AL4473" s="11">
        <f t="shared" ref="AL4473:AL4536" si="1082">V4473/W4473</f>
        <v>1.8095238095238093</v>
      </c>
      <c r="AM4473" s="11">
        <f t="shared" ref="AM4473:AM4536" si="1083">((U4473*1)+(V4473*2)+(W4473*3)+(Y4473*4))/(U4473+V4473+W4473+Y4473)</f>
        <v>2.3111111111111109</v>
      </c>
      <c r="AN4473" s="3">
        <f t="shared" si="1073"/>
        <v>0.22239747634069398</v>
      </c>
      <c r="AO4473" s="3">
        <f t="shared" si="1070"/>
        <v>0.11987381703470031</v>
      </c>
      <c r="AP4473" s="3" t="s">
        <v>8</v>
      </c>
      <c r="AQ4473" s="124"/>
      <c r="AR4473" s="4"/>
      <c r="AS4473" s="3"/>
    </row>
    <row r="4474" spans="1:45" ht="15" customHeight="1">
      <c r="A4474" s="11">
        <v>3.1120000000000001</v>
      </c>
      <c r="B4474" s="32" t="s">
        <v>28</v>
      </c>
      <c r="C4474" s="17">
        <v>-18.97</v>
      </c>
      <c r="D4474" s="17">
        <v>117.62</v>
      </c>
      <c r="E4474" s="40" t="s">
        <v>29</v>
      </c>
      <c r="F4474" s="18">
        <v>-43.2</v>
      </c>
      <c r="G4474" s="17">
        <v>-39.1</v>
      </c>
      <c r="H4474" s="17">
        <v>-36.1</v>
      </c>
      <c r="I4474" s="17">
        <v>-31.8</v>
      </c>
      <c r="J4474" s="17">
        <v>-26.8</v>
      </c>
      <c r="K4474" s="30">
        <v>-22.4</v>
      </c>
      <c r="L4474" s="10">
        <f t="shared" si="1072"/>
        <v>-22.4</v>
      </c>
      <c r="M4474" s="52" t="str">
        <f t="shared" si="1074"/>
        <v>mid latitude</v>
      </c>
      <c r="N4474" s="83" t="s">
        <v>8</v>
      </c>
      <c r="O4474" s="34" t="s">
        <v>8</v>
      </c>
      <c r="P4474" s="34" t="s">
        <v>8</v>
      </c>
      <c r="Q4474" s="34" t="s">
        <v>8</v>
      </c>
      <c r="R4474" s="34" t="s">
        <v>8</v>
      </c>
      <c r="S4474" s="42" t="s">
        <v>8</v>
      </c>
      <c r="T4474" s="10">
        <v>0.13700000000000001</v>
      </c>
      <c r="U4474" s="11">
        <v>6.0999999999999999E-2</v>
      </c>
      <c r="V4474" s="11">
        <v>0.08</v>
      </c>
      <c r="W4474" s="11">
        <v>4.2000000000000003E-2</v>
      </c>
      <c r="X4474" s="11">
        <v>0.63500000000000001</v>
      </c>
      <c r="Y4474" s="12">
        <v>4.4999999999999998E-2</v>
      </c>
      <c r="Z4474" s="10">
        <f t="shared" si="1077"/>
        <v>0.73245614035087703</v>
      </c>
      <c r="AA4474" s="11">
        <f t="shared" si="1078"/>
        <v>-0.35936110273848598</v>
      </c>
      <c r="AB4474" s="11">
        <f t="shared" si="1071"/>
        <v>-0.13521837585287061</v>
      </c>
      <c r="AC4474" s="11">
        <f t="shared" si="1079"/>
        <v>22.643125565152197</v>
      </c>
      <c r="AD4474" s="9">
        <f t="shared" si="1080"/>
        <v>29.351063091663651</v>
      </c>
      <c r="AE4474" s="10">
        <v>23.674980709468699</v>
      </c>
      <c r="AF4474" s="11">
        <v>30.3079738216328</v>
      </c>
      <c r="AG4474" s="12">
        <v>38.014128331615296</v>
      </c>
      <c r="AH4474" s="10">
        <v>0.10100000000000001</v>
      </c>
      <c r="AI4474" s="11">
        <f t="shared" si="1075"/>
        <v>17.746113989637308</v>
      </c>
      <c r="AJ4474" s="11">
        <f t="shared" si="1076"/>
        <v>24.725274725274726</v>
      </c>
      <c r="AK4474" s="11">
        <f t="shared" si="1081"/>
        <v>0.21205098493626884</v>
      </c>
      <c r="AL4474" s="11">
        <f t="shared" si="1082"/>
        <v>1.9047619047619047</v>
      </c>
      <c r="AM4474" s="11">
        <f t="shared" si="1083"/>
        <v>2.3114035087719289</v>
      </c>
      <c r="AN4474" s="3">
        <f t="shared" si="1073"/>
        <v>0.215748031496063</v>
      </c>
      <c r="AO4474" s="3">
        <f t="shared" si="1070"/>
        <v>0.12598425196850394</v>
      </c>
      <c r="AP4474" s="3" t="s">
        <v>8</v>
      </c>
      <c r="AQ4474" s="124"/>
      <c r="AR4474" s="4"/>
      <c r="AS4474" s="3"/>
    </row>
    <row r="4475" spans="1:45" ht="15" customHeight="1">
      <c r="A4475" s="11">
        <v>3.1240000000000001</v>
      </c>
      <c r="B4475" s="32" t="s">
        <v>28</v>
      </c>
      <c r="C4475" s="17">
        <v>-18.97</v>
      </c>
      <c r="D4475" s="17">
        <v>117.62</v>
      </c>
      <c r="E4475" s="40" t="s">
        <v>29</v>
      </c>
      <c r="F4475" s="18">
        <v>-43.2</v>
      </c>
      <c r="G4475" s="17">
        <v>-39.1</v>
      </c>
      <c r="H4475" s="17">
        <v>-36.1</v>
      </c>
      <c r="I4475" s="17">
        <v>-31.8</v>
      </c>
      <c r="J4475" s="17">
        <v>-26.8</v>
      </c>
      <c r="K4475" s="30">
        <v>-22.4</v>
      </c>
      <c r="L4475" s="10">
        <f t="shared" si="1072"/>
        <v>-22.4</v>
      </c>
      <c r="M4475" s="52" t="str">
        <f t="shared" si="1074"/>
        <v>mid latitude</v>
      </c>
      <c r="N4475" s="83" t="s">
        <v>8</v>
      </c>
      <c r="O4475" s="34" t="s">
        <v>8</v>
      </c>
      <c r="P4475" s="34" t="s">
        <v>8</v>
      </c>
      <c r="Q4475" s="34" t="s">
        <v>8</v>
      </c>
      <c r="R4475" s="34" t="s">
        <v>8</v>
      </c>
      <c r="S4475" s="42" t="s">
        <v>8</v>
      </c>
      <c r="T4475" s="10">
        <v>0.129</v>
      </c>
      <c r="U4475" s="11">
        <v>6.3E-2</v>
      </c>
      <c r="V4475" s="11">
        <v>7.5999999999999998E-2</v>
      </c>
      <c r="W4475" s="11">
        <v>4.2000000000000003E-2</v>
      </c>
      <c r="X4475" s="11">
        <v>0.64700000000000002</v>
      </c>
      <c r="Y4475" s="12">
        <v>4.2999999999999997E-2</v>
      </c>
      <c r="Z4475" s="10">
        <f t="shared" si="1077"/>
        <v>0.71874999999999978</v>
      </c>
      <c r="AA4475" s="11">
        <f t="shared" si="1078"/>
        <v>-0.37686498258839324</v>
      </c>
      <c r="AB4475" s="11">
        <f t="shared" si="1071"/>
        <v>-0.14342214230231323</v>
      </c>
      <c r="AC4475" s="11">
        <f t="shared" si="1079"/>
        <v>21.461613675283456</v>
      </c>
      <c r="AD4475" s="9">
        <f t="shared" si="1080"/>
        <v>28.789925466521776</v>
      </c>
      <c r="AE4475" s="10">
        <v>22.9089800066733</v>
      </c>
      <c r="AF4475" s="11">
        <v>29.485924019987198</v>
      </c>
      <c r="AG4475" s="12">
        <v>36.995374706995399</v>
      </c>
      <c r="AH4475" s="10">
        <v>0.108</v>
      </c>
      <c r="AI4475" s="11">
        <f t="shared" si="1075"/>
        <v>16.623711340206185</v>
      </c>
      <c r="AJ4475" s="11">
        <f t="shared" si="1076"/>
        <v>25</v>
      </c>
      <c r="AK4475" s="11">
        <f t="shared" si="1081"/>
        <v>0.20780711825487944</v>
      </c>
      <c r="AL4475" s="11">
        <f t="shared" si="1082"/>
        <v>1.8095238095238093</v>
      </c>
      <c r="AM4475" s="11">
        <f t="shared" si="1083"/>
        <v>2.2901785714285707</v>
      </c>
      <c r="AN4475" s="3">
        <f t="shared" si="1073"/>
        <v>0.19938176197836166</v>
      </c>
      <c r="AO4475" s="3">
        <f t="shared" si="1070"/>
        <v>0.11746522411128284</v>
      </c>
      <c r="AP4475" s="3" t="s">
        <v>8</v>
      </c>
      <c r="AQ4475" s="124"/>
      <c r="AR4475" s="4"/>
      <c r="AS4475" s="3"/>
    </row>
    <row r="4476" spans="1:45" ht="15" customHeight="1">
      <c r="A4476" s="11">
        <v>3.133</v>
      </c>
      <c r="B4476" s="32" t="s">
        <v>28</v>
      </c>
      <c r="C4476" s="17">
        <v>-18.97</v>
      </c>
      <c r="D4476" s="17">
        <v>117.62</v>
      </c>
      <c r="E4476" s="40" t="s">
        <v>29</v>
      </c>
      <c r="F4476" s="18">
        <v>-43.2</v>
      </c>
      <c r="G4476" s="17">
        <v>-39.1</v>
      </c>
      <c r="H4476" s="17">
        <v>-36.1</v>
      </c>
      <c r="I4476" s="17">
        <v>-31.8</v>
      </c>
      <c r="J4476" s="17">
        <v>-26.8</v>
      </c>
      <c r="K4476" s="30">
        <v>-22.4</v>
      </c>
      <c r="L4476" s="10">
        <f t="shared" si="1072"/>
        <v>-22.4</v>
      </c>
      <c r="M4476" s="52" t="str">
        <f t="shared" si="1074"/>
        <v>mid latitude</v>
      </c>
      <c r="N4476" s="83" t="s">
        <v>8</v>
      </c>
      <c r="O4476" s="34" t="s">
        <v>8</v>
      </c>
      <c r="P4476" s="34" t="s">
        <v>8</v>
      </c>
      <c r="Q4476" s="34" t="s">
        <v>8</v>
      </c>
      <c r="R4476" s="34" t="s">
        <v>8</v>
      </c>
      <c r="S4476" s="42" t="s">
        <v>8</v>
      </c>
      <c r="T4476" s="10">
        <v>0.14499999999999999</v>
      </c>
      <c r="U4476" s="11">
        <v>6.5000000000000002E-2</v>
      </c>
      <c r="V4476" s="11">
        <v>7.8E-2</v>
      </c>
      <c r="W4476" s="11">
        <v>4.2000000000000003E-2</v>
      </c>
      <c r="X4476" s="11">
        <v>0.624</v>
      </c>
      <c r="Y4476" s="12">
        <v>4.5999999999999999E-2</v>
      </c>
      <c r="Z4476" s="10">
        <f t="shared" si="1077"/>
        <v>0.71861471861471837</v>
      </c>
      <c r="AA4476" s="11">
        <f t="shared" si="1078"/>
        <v>-0.37507712571253343</v>
      </c>
      <c r="AB4476" s="11">
        <f t="shared" si="1071"/>
        <v>-0.14350389185208937</v>
      </c>
      <c r="AC4476" s="11">
        <f t="shared" si="1079"/>
        <v>21.582294014403992</v>
      </c>
      <c r="AD4476" s="9">
        <f t="shared" si="1080"/>
        <v>28.784333797317089</v>
      </c>
      <c r="AE4476" s="10">
        <v>22.8656065801745</v>
      </c>
      <c r="AF4476" s="11">
        <v>29.483832010471801</v>
      </c>
      <c r="AG4476" s="12">
        <v>37.045578294311198</v>
      </c>
      <c r="AH4476" s="10">
        <v>0.104</v>
      </c>
      <c r="AI4476" s="11">
        <f t="shared" si="1075"/>
        <v>18.855656697009103</v>
      </c>
      <c r="AJ4476" s="11">
        <f t="shared" si="1076"/>
        <v>24.083769633507853</v>
      </c>
      <c r="AK4476" s="11">
        <f t="shared" si="1081"/>
        <v>0.21637426900584797</v>
      </c>
      <c r="AL4476" s="11">
        <f t="shared" si="1082"/>
        <v>1.857142857142857</v>
      </c>
      <c r="AM4476" s="11">
        <f t="shared" si="1083"/>
        <v>2.2987012987012978</v>
      </c>
      <c r="AN4476" s="3">
        <f t="shared" si="1073"/>
        <v>0.23237179487179485</v>
      </c>
      <c r="AO4476" s="3">
        <f t="shared" ref="AO4476:AO4524" si="1084">IF(V4476="n/a","n/a",V4476/X4476)</f>
        <v>0.125</v>
      </c>
      <c r="AP4476" s="3" t="s">
        <v>8</v>
      </c>
      <c r="AQ4476" s="124"/>
      <c r="AR4476" s="4"/>
      <c r="AS4476" s="3"/>
    </row>
    <row r="4477" spans="1:45" ht="15" customHeight="1">
      <c r="A4477" s="11">
        <v>3.1419999999999999</v>
      </c>
      <c r="B4477" s="32" t="s">
        <v>28</v>
      </c>
      <c r="C4477" s="17">
        <v>-18.97</v>
      </c>
      <c r="D4477" s="17">
        <v>117.62</v>
      </c>
      <c r="E4477" s="40" t="s">
        <v>29</v>
      </c>
      <c r="F4477" s="18">
        <v>-43.2</v>
      </c>
      <c r="G4477" s="17">
        <v>-39.1</v>
      </c>
      <c r="H4477" s="17">
        <v>-36.1</v>
      </c>
      <c r="I4477" s="17">
        <v>-31.8</v>
      </c>
      <c r="J4477" s="17">
        <v>-26.8</v>
      </c>
      <c r="K4477" s="30">
        <v>-22.4</v>
      </c>
      <c r="L4477" s="10">
        <f t="shared" si="1072"/>
        <v>-22.4</v>
      </c>
      <c r="M4477" s="52" t="str">
        <f t="shared" si="1074"/>
        <v>mid latitude</v>
      </c>
      <c r="N4477" s="83" t="s">
        <v>8</v>
      </c>
      <c r="O4477" s="34" t="s">
        <v>8</v>
      </c>
      <c r="P4477" s="34" t="s">
        <v>8</v>
      </c>
      <c r="Q4477" s="34" t="s">
        <v>8</v>
      </c>
      <c r="R4477" s="34" t="s">
        <v>8</v>
      </c>
      <c r="S4477" s="42" t="s">
        <v>8</v>
      </c>
      <c r="T4477" s="10">
        <v>0.14199999999999999</v>
      </c>
      <c r="U4477" s="11">
        <v>6.6000000000000003E-2</v>
      </c>
      <c r="V4477" s="11">
        <v>8.2000000000000003E-2</v>
      </c>
      <c r="W4477" s="11">
        <v>4.2000000000000003E-2</v>
      </c>
      <c r="X4477" s="11">
        <v>0.61699999999999999</v>
      </c>
      <c r="Y4477" s="12">
        <v>0.05</v>
      </c>
      <c r="Z4477" s="10">
        <f t="shared" si="1077"/>
        <v>0.72499999999999976</v>
      </c>
      <c r="AA4477" s="11">
        <f t="shared" si="1078"/>
        <v>-0.36493974856911232</v>
      </c>
      <c r="AB4477" s="11">
        <f t="shared" si="1071"/>
        <v>-0.13966199342900645</v>
      </c>
      <c r="AC4477" s="11">
        <f t="shared" si="1079"/>
        <v>22.266566971584918</v>
      </c>
      <c r="AD4477" s="9">
        <f t="shared" si="1080"/>
        <v>29.047119649455958</v>
      </c>
      <c r="AE4477" s="10">
        <v>23.227296162027599</v>
      </c>
      <c r="AF4477" s="11">
        <v>29.843970683187099</v>
      </c>
      <c r="AG4477" s="12">
        <v>37.560096859102302</v>
      </c>
      <c r="AH4477" s="10">
        <v>9.4E-2</v>
      </c>
      <c r="AI4477" s="11">
        <f t="shared" si="1075"/>
        <v>18.708827404479578</v>
      </c>
      <c r="AJ4477" s="11">
        <f t="shared" si="1076"/>
        <v>26.041666666666668</v>
      </c>
      <c r="AK4477" s="11">
        <f t="shared" si="1081"/>
        <v>0.22170361726954493</v>
      </c>
      <c r="AL4477" s="11">
        <f t="shared" si="1082"/>
        <v>1.9523809523809523</v>
      </c>
      <c r="AM4477" s="11">
        <f t="shared" si="1083"/>
        <v>2.3166666666666664</v>
      </c>
      <c r="AN4477" s="3">
        <f t="shared" si="1073"/>
        <v>0.23014586709886545</v>
      </c>
      <c r="AO4477" s="3">
        <f t="shared" si="1084"/>
        <v>0.13290113452188007</v>
      </c>
      <c r="AP4477" s="3" t="s">
        <v>8</v>
      </c>
      <c r="AQ4477" s="124"/>
      <c r="AR4477" s="4"/>
      <c r="AS4477" s="3"/>
    </row>
    <row r="4478" spans="1:45" ht="15" customHeight="1">
      <c r="A4478" s="11">
        <v>3.1520000000000001</v>
      </c>
      <c r="B4478" s="32" t="s">
        <v>28</v>
      </c>
      <c r="C4478" s="17">
        <v>-18.97</v>
      </c>
      <c r="D4478" s="17">
        <v>117.62</v>
      </c>
      <c r="E4478" s="40" t="s">
        <v>29</v>
      </c>
      <c r="F4478" s="18">
        <v>-43.2</v>
      </c>
      <c r="G4478" s="17">
        <v>-39.1</v>
      </c>
      <c r="H4478" s="17">
        <v>-36.1</v>
      </c>
      <c r="I4478" s="17">
        <v>-31.8</v>
      </c>
      <c r="J4478" s="17">
        <v>-26.8</v>
      </c>
      <c r="K4478" s="30">
        <v>-22.4</v>
      </c>
      <c r="L4478" s="10">
        <f t="shared" si="1072"/>
        <v>-22.4</v>
      </c>
      <c r="M4478" s="52" t="str">
        <f t="shared" si="1074"/>
        <v>mid latitude</v>
      </c>
      <c r="N4478" s="83" t="s">
        <v>8</v>
      </c>
      <c r="O4478" s="34" t="s">
        <v>8</v>
      </c>
      <c r="P4478" s="34" t="s">
        <v>8</v>
      </c>
      <c r="Q4478" s="34" t="s">
        <v>8</v>
      </c>
      <c r="R4478" s="34" t="s">
        <v>8</v>
      </c>
      <c r="S4478" s="42" t="s">
        <v>8</v>
      </c>
      <c r="T4478" s="10">
        <v>0.13400000000000001</v>
      </c>
      <c r="U4478" s="11">
        <v>5.8000000000000003E-2</v>
      </c>
      <c r="V4478" s="11">
        <v>8.1000000000000003E-2</v>
      </c>
      <c r="W4478" s="11">
        <v>4.1000000000000002E-2</v>
      </c>
      <c r="X4478" s="11">
        <v>0.63400000000000001</v>
      </c>
      <c r="Y4478" s="12">
        <v>5.1999999999999998E-2</v>
      </c>
      <c r="Z4478" s="10">
        <f t="shared" si="1077"/>
        <v>0.74999999999999989</v>
      </c>
      <c r="AA4478" s="11">
        <f t="shared" si="1078"/>
        <v>-0.34678748622465638</v>
      </c>
      <c r="AB4478" s="11">
        <f t="shared" si="1071"/>
        <v>-0.12493873660830002</v>
      </c>
      <c r="AC4478" s="11">
        <f t="shared" si="1079"/>
        <v>23.491844679835694</v>
      </c>
      <c r="AD4478" s="9">
        <f t="shared" si="1080"/>
        <v>30.054190415992281</v>
      </c>
      <c r="AE4478" s="10">
        <v>24.679316141667599</v>
      </c>
      <c r="AF4478" s="11">
        <v>31.374962896504499</v>
      </c>
      <c r="AG4478" s="12">
        <v>39.395429977993999</v>
      </c>
      <c r="AH4478" s="10">
        <v>9.9000000000000005E-2</v>
      </c>
      <c r="AI4478" s="11">
        <f t="shared" si="1075"/>
        <v>17.447916666666668</v>
      </c>
      <c r="AJ4478" s="11">
        <f t="shared" si="1076"/>
        <v>27.956989247311824</v>
      </c>
      <c r="AK4478" s="11">
        <f t="shared" si="1081"/>
        <v>0.20785219399538107</v>
      </c>
      <c r="AL4478" s="11">
        <f t="shared" si="1082"/>
        <v>1.975609756097561</v>
      </c>
      <c r="AM4478" s="11">
        <f t="shared" si="1083"/>
        <v>2.3749999999999996</v>
      </c>
      <c r="AN4478" s="3">
        <f t="shared" si="1073"/>
        <v>0.21135646687697163</v>
      </c>
      <c r="AO4478" s="3">
        <f t="shared" si="1084"/>
        <v>0.12776025236593061</v>
      </c>
      <c r="AP4478" s="3" t="s">
        <v>8</v>
      </c>
      <c r="AQ4478" s="124"/>
      <c r="AR4478" s="4"/>
      <c r="AS4478" s="3"/>
    </row>
    <row r="4479" spans="1:45" ht="15" customHeight="1">
      <c r="A4479" s="11">
        <v>3.165</v>
      </c>
      <c r="B4479" s="32" t="s">
        <v>28</v>
      </c>
      <c r="C4479" s="17">
        <v>-18.97</v>
      </c>
      <c r="D4479" s="17">
        <v>117.62</v>
      </c>
      <c r="E4479" s="40" t="s">
        <v>29</v>
      </c>
      <c r="F4479" s="18">
        <v>-43.2</v>
      </c>
      <c r="G4479" s="17">
        <v>-39.1</v>
      </c>
      <c r="H4479" s="17">
        <v>-36.1</v>
      </c>
      <c r="I4479" s="17">
        <v>-31.8</v>
      </c>
      <c r="J4479" s="17">
        <v>-26.8</v>
      </c>
      <c r="K4479" s="30">
        <v>-22.4</v>
      </c>
      <c r="L4479" s="10">
        <f t="shared" si="1072"/>
        <v>-22.4</v>
      </c>
      <c r="M4479" s="52" t="str">
        <f t="shared" si="1074"/>
        <v>mid latitude</v>
      </c>
      <c r="N4479" s="83" t="s">
        <v>8</v>
      </c>
      <c r="O4479" s="34" t="s">
        <v>8</v>
      </c>
      <c r="P4479" s="34" t="s">
        <v>8</v>
      </c>
      <c r="Q4479" s="34" t="s">
        <v>8</v>
      </c>
      <c r="R4479" s="34" t="s">
        <v>8</v>
      </c>
      <c r="S4479" s="42" t="s">
        <v>8</v>
      </c>
      <c r="T4479" s="10">
        <v>0.13900000000000001</v>
      </c>
      <c r="U4479" s="11">
        <v>0.06</v>
      </c>
      <c r="V4479" s="11">
        <v>8.1000000000000003E-2</v>
      </c>
      <c r="W4479" s="11">
        <v>3.9E-2</v>
      </c>
      <c r="X4479" s="11">
        <v>0.63300000000000001</v>
      </c>
      <c r="Y4479" s="12">
        <v>4.9000000000000002E-2</v>
      </c>
      <c r="Z4479" s="10">
        <f t="shared" si="1077"/>
        <v>0.73799126637554568</v>
      </c>
      <c r="AA4479" s="11">
        <f t="shared" si="1078"/>
        <v>-0.34678748622465638</v>
      </c>
      <c r="AB4479" s="11">
        <f t="shared" si="1071"/>
        <v>-0.13194877772621455</v>
      </c>
      <c r="AC4479" s="11">
        <f t="shared" si="1079"/>
        <v>23.491844679835694</v>
      </c>
      <c r="AD4479" s="9">
        <f t="shared" si="1080"/>
        <v>29.574703603526928</v>
      </c>
      <c r="AE4479" s="10">
        <v>24.016283058672801</v>
      </c>
      <c r="AF4479" s="11">
        <v>30.6450121955173</v>
      </c>
      <c r="AG4479" s="12">
        <v>38.523848939352597</v>
      </c>
      <c r="AH4479" s="10">
        <v>9.4E-2</v>
      </c>
      <c r="AI4479" s="11">
        <f t="shared" si="1075"/>
        <v>18.005181347150259</v>
      </c>
      <c r="AJ4479" s="11">
        <f t="shared" si="1076"/>
        <v>26.063829787234045</v>
      </c>
      <c r="AK4479" s="11">
        <f t="shared" si="1081"/>
        <v>0.20881670533642691</v>
      </c>
      <c r="AL4479" s="11">
        <f t="shared" si="1082"/>
        <v>2.0769230769230771</v>
      </c>
      <c r="AM4479" s="11">
        <f t="shared" si="1083"/>
        <v>2.3362445414847155</v>
      </c>
      <c r="AN4479" s="3">
        <f t="shared" si="1073"/>
        <v>0.21958925750394948</v>
      </c>
      <c r="AO4479" s="3">
        <f t="shared" si="1084"/>
        <v>0.12796208530805686</v>
      </c>
      <c r="AP4479" s="3" t="s">
        <v>8</v>
      </c>
      <c r="AQ4479" s="124"/>
      <c r="AR4479" s="4"/>
      <c r="AS4479" s="3"/>
    </row>
    <row r="4480" spans="1:45" ht="15" customHeight="1">
      <c r="A4480" s="11">
        <v>3.173</v>
      </c>
      <c r="B4480" s="32" t="s">
        <v>28</v>
      </c>
      <c r="C4480" s="17">
        <v>-18.97</v>
      </c>
      <c r="D4480" s="17">
        <v>117.62</v>
      </c>
      <c r="E4480" s="40" t="s">
        <v>29</v>
      </c>
      <c r="F4480" s="18">
        <v>-43.2</v>
      </c>
      <c r="G4480" s="17">
        <v>-39.1</v>
      </c>
      <c r="H4480" s="17">
        <v>-36.1</v>
      </c>
      <c r="I4480" s="17">
        <v>-31.8</v>
      </c>
      <c r="J4480" s="17">
        <v>-26.8</v>
      </c>
      <c r="K4480" s="30">
        <v>-22.4</v>
      </c>
      <c r="L4480" s="10">
        <f t="shared" si="1072"/>
        <v>-22.4</v>
      </c>
      <c r="M4480" s="52" t="str">
        <f t="shared" si="1074"/>
        <v>mid latitude</v>
      </c>
      <c r="N4480" s="83" t="s">
        <v>8</v>
      </c>
      <c r="O4480" s="34" t="s">
        <v>8</v>
      </c>
      <c r="P4480" s="34" t="s">
        <v>8</v>
      </c>
      <c r="Q4480" s="34" t="s">
        <v>8</v>
      </c>
      <c r="R4480" s="34" t="s">
        <v>8</v>
      </c>
      <c r="S4480" s="42" t="s">
        <v>8</v>
      </c>
      <c r="T4480" s="10">
        <v>0.13900000000000001</v>
      </c>
      <c r="U4480" s="11">
        <v>0.06</v>
      </c>
      <c r="V4480" s="11">
        <v>8.4000000000000005E-2</v>
      </c>
      <c r="W4480" s="11">
        <v>3.6999999999999998E-2</v>
      </c>
      <c r="X4480" s="11">
        <v>0.63400000000000001</v>
      </c>
      <c r="Y4480" s="12">
        <v>4.7E-2</v>
      </c>
      <c r="Z4480" s="10">
        <f t="shared" si="1077"/>
        <v>0.73684210526315774</v>
      </c>
      <c r="AA4480" s="11">
        <f t="shared" si="1078"/>
        <v>-0.33339928880730285</v>
      </c>
      <c r="AB4480" s="11">
        <f t="shared" si="1071"/>
        <v>-0.13262556527459102</v>
      </c>
      <c r="AC4480" s="11">
        <f t="shared" si="1079"/>
        <v>24.395548005507056</v>
      </c>
      <c r="AD4480" s="9">
        <f t="shared" si="1080"/>
        <v>29.528411335217974</v>
      </c>
      <c r="AE4480" s="10">
        <v>23.8789431008972</v>
      </c>
      <c r="AF4480" s="11">
        <v>30.566833019302301</v>
      </c>
      <c r="AG4480" s="12">
        <v>38.474454025156703</v>
      </c>
      <c r="AH4480" s="10">
        <v>0.11</v>
      </c>
      <c r="AI4480" s="11">
        <f t="shared" si="1075"/>
        <v>17.981888745148773</v>
      </c>
      <c r="AJ4480" s="11">
        <f t="shared" si="1076"/>
        <v>25.268817204301076</v>
      </c>
      <c r="AK4480" s="11">
        <f t="shared" si="1081"/>
        <v>0.20997679814385151</v>
      </c>
      <c r="AL4480" s="11">
        <f t="shared" si="1082"/>
        <v>2.2702702702702706</v>
      </c>
      <c r="AM4480" s="11">
        <f t="shared" si="1083"/>
        <v>2.3114035087719289</v>
      </c>
      <c r="AN4480" s="3">
        <f t="shared" si="1073"/>
        <v>0.21924290220820192</v>
      </c>
      <c r="AO4480" s="3">
        <f t="shared" si="1084"/>
        <v>0.13249211356466878</v>
      </c>
      <c r="AP4480" s="3" t="s">
        <v>8</v>
      </c>
      <c r="AQ4480" s="124"/>
      <c r="AR4480" s="4"/>
      <c r="AS4480" s="3"/>
    </row>
    <row r="4481" spans="1:45" ht="15" customHeight="1">
      <c r="A4481" s="11">
        <v>3.18</v>
      </c>
      <c r="B4481" s="32" t="s">
        <v>28</v>
      </c>
      <c r="C4481" s="17">
        <v>-18.97</v>
      </c>
      <c r="D4481" s="17">
        <v>117.62</v>
      </c>
      <c r="E4481" s="40" t="s">
        <v>29</v>
      </c>
      <c r="F4481" s="18">
        <v>-43.2</v>
      </c>
      <c r="G4481" s="17">
        <v>-39.1</v>
      </c>
      <c r="H4481" s="17">
        <v>-36.1</v>
      </c>
      <c r="I4481" s="17">
        <v>-31.8</v>
      </c>
      <c r="J4481" s="17">
        <v>-26.8</v>
      </c>
      <c r="K4481" s="30">
        <v>-22.4</v>
      </c>
      <c r="L4481" s="10">
        <f t="shared" si="1072"/>
        <v>-22.4</v>
      </c>
      <c r="M4481" s="52" t="str">
        <f t="shared" si="1074"/>
        <v>mid latitude</v>
      </c>
      <c r="N4481" s="83" t="s">
        <v>8</v>
      </c>
      <c r="O4481" s="34" t="s">
        <v>8</v>
      </c>
      <c r="P4481" s="34" t="s">
        <v>8</v>
      </c>
      <c r="Q4481" s="34" t="s">
        <v>8</v>
      </c>
      <c r="R4481" s="34" t="s">
        <v>8</v>
      </c>
      <c r="S4481" s="42" t="s">
        <v>8</v>
      </c>
      <c r="T4481" s="10">
        <v>0.14799999999999999</v>
      </c>
      <c r="U4481" s="11">
        <v>6.2E-2</v>
      </c>
      <c r="V4481" s="11">
        <v>7.8E-2</v>
      </c>
      <c r="W4481" s="11">
        <v>3.4000000000000002E-2</v>
      </c>
      <c r="X4481" s="11">
        <v>0.63400000000000001</v>
      </c>
      <c r="Y4481" s="12">
        <v>4.3999999999999997E-2</v>
      </c>
      <c r="Z4481" s="10">
        <f t="shared" si="1077"/>
        <v>0.71559633027522929</v>
      </c>
      <c r="AA4481" s="11">
        <f t="shared" si="1078"/>
        <v>-0.34845464559211936</v>
      </c>
      <c r="AB4481" s="11">
        <f t="shared" ref="AB4481:AB4544" si="1085">LOG(Z4481)</f>
        <v>-0.14533189525014328</v>
      </c>
      <c r="AC4481" s="11">
        <f t="shared" si="1079"/>
        <v>23.379311422531941</v>
      </c>
      <c r="AD4481" s="9">
        <f t="shared" si="1080"/>
        <v>28.659298364890198</v>
      </c>
      <c r="AE4481" s="10">
        <v>22.694893930777202</v>
      </c>
      <c r="AF4481" s="11">
        <v>29.2975352813935</v>
      </c>
      <c r="AG4481" s="12">
        <v>36.740849972332697</v>
      </c>
      <c r="AH4481" s="10">
        <v>0.104</v>
      </c>
      <c r="AI4481" s="11">
        <f t="shared" si="1075"/>
        <v>18.925831202046034</v>
      </c>
      <c r="AJ4481" s="11">
        <f t="shared" si="1076"/>
        <v>22.916666666666664</v>
      </c>
      <c r="AK4481" s="11">
        <f t="shared" si="1081"/>
        <v>0.20422535211267606</v>
      </c>
      <c r="AL4481" s="11">
        <f t="shared" si="1082"/>
        <v>2.2941176470588234</v>
      </c>
      <c r="AM4481" s="11">
        <f t="shared" si="1083"/>
        <v>2.2752293577981648</v>
      </c>
      <c r="AN4481" s="3">
        <f t="shared" si="1073"/>
        <v>0.2334384858044164</v>
      </c>
      <c r="AO4481" s="3">
        <f t="shared" si="1084"/>
        <v>0.12302839116719243</v>
      </c>
      <c r="AP4481" s="3" t="s">
        <v>8</v>
      </c>
      <c r="AQ4481" s="124"/>
      <c r="AR4481" s="4"/>
      <c r="AS4481" s="3"/>
    </row>
    <row r="4482" spans="1:45" ht="15" customHeight="1">
      <c r="A4482" s="11">
        <v>3.1880000000000002</v>
      </c>
      <c r="B4482" s="32" t="s">
        <v>28</v>
      </c>
      <c r="C4482" s="17">
        <v>-18.97</v>
      </c>
      <c r="D4482" s="17">
        <v>117.62</v>
      </c>
      <c r="E4482" s="40" t="s">
        <v>29</v>
      </c>
      <c r="F4482" s="18">
        <v>-43.2</v>
      </c>
      <c r="G4482" s="17">
        <v>-39.1</v>
      </c>
      <c r="H4482" s="17">
        <v>-36.1</v>
      </c>
      <c r="I4482" s="17">
        <v>-31.8</v>
      </c>
      <c r="J4482" s="17">
        <v>-26.8</v>
      </c>
      <c r="K4482" s="30">
        <v>-22.4</v>
      </c>
      <c r="L4482" s="10">
        <f t="shared" si="1072"/>
        <v>-22.4</v>
      </c>
      <c r="M4482" s="52" t="str">
        <f t="shared" si="1074"/>
        <v>mid latitude</v>
      </c>
      <c r="N4482" s="83" t="s">
        <v>8</v>
      </c>
      <c r="O4482" s="34" t="s">
        <v>8</v>
      </c>
      <c r="P4482" s="34" t="s">
        <v>8</v>
      </c>
      <c r="Q4482" s="34" t="s">
        <v>8</v>
      </c>
      <c r="R4482" s="34" t="s">
        <v>8</v>
      </c>
      <c r="S4482" s="42" t="s">
        <v>8</v>
      </c>
      <c r="T4482" s="10">
        <v>0.14599999999999999</v>
      </c>
      <c r="U4482" s="11">
        <v>6.3E-2</v>
      </c>
      <c r="V4482" s="11">
        <v>7.9000000000000001E-2</v>
      </c>
      <c r="W4482" s="11">
        <v>3.6999999999999998E-2</v>
      </c>
      <c r="X4482" s="11">
        <v>0.63300000000000001</v>
      </c>
      <c r="Y4482" s="12">
        <v>4.1000000000000002E-2</v>
      </c>
      <c r="Z4482" s="10">
        <f t="shared" si="1077"/>
        <v>0.71363636363636351</v>
      </c>
      <c r="AA4482" s="11">
        <f t="shared" si="1078"/>
        <v>-0.35522593968945176</v>
      </c>
      <c r="AB4482" s="11">
        <f t="shared" si="1085"/>
        <v>-0.14652302841297257</v>
      </c>
      <c r="AC4482" s="11">
        <f t="shared" si="1079"/>
        <v>22.922249070962003</v>
      </c>
      <c r="AD4482" s="9">
        <f t="shared" si="1080"/>
        <v>28.577824856552677</v>
      </c>
      <c r="AE4482" s="10">
        <v>22.5875527444034</v>
      </c>
      <c r="AF4482" s="11">
        <v>29.193890924795902</v>
      </c>
      <c r="AG4482" s="12">
        <v>36.6287779737333</v>
      </c>
      <c r="AH4482" s="10">
        <v>0.10299999999999999</v>
      </c>
      <c r="AI4482" s="11">
        <f t="shared" si="1075"/>
        <v>18.741976893453145</v>
      </c>
      <c r="AJ4482" s="11">
        <f t="shared" si="1076"/>
        <v>21.925133689839573</v>
      </c>
      <c r="AK4482" s="11">
        <f t="shared" si="1081"/>
        <v>0.20984759671746775</v>
      </c>
      <c r="AL4482" s="11">
        <f t="shared" si="1082"/>
        <v>2.1351351351351351</v>
      </c>
      <c r="AM4482" s="11">
        <f t="shared" si="1083"/>
        <v>2.2545454545454544</v>
      </c>
      <c r="AN4482" s="3">
        <f t="shared" si="1073"/>
        <v>0.23064770932069509</v>
      </c>
      <c r="AO4482" s="3">
        <f t="shared" si="1084"/>
        <v>0.12480252764612954</v>
      </c>
      <c r="AP4482" s="3" t="s">
        <v>8</v>
      </c>
      <c r="AQ4482" s="124"/>
      <c r="AR4482" s="4"/>
      <c r="AS4482" s="3"/>
    </row>
    <row r="4483" spans="1:45" ht="15" customHeight="1">
      <c r="A4483" s="11">
        <v>3.1970000000000001</v>
      </c>
      <c r="B4483" s="32" t="s">
        <v>28</v>
      </c>
      <c r="C4483" s="17">
        <v>-18.97</v>
      </c>
      <c r="D4483" s="17">
        <v>117.62</v>
      </c>
      <c r="E4483" s="40" t="s">
        <v>29</v>
      </c>
      <c r="F4483" s="18">
        <v>-43.2</v>
      </c>
      <c r="G4483" s="17">
        <v>-39.1</v>
      </c>
      <c r="H4483" s="17">
        <v>-36.1</v>
      </c>
      <c r="I4483" s="17">
        <v>-31.8</v>
      </c>
      <c r="J4483" s="17">
        <v>-26.8</v>
      </c>
      <c r="K4483" s="30">
        <v>-22.4</v>
      </c>
      <c r="L4483" s="10">
        <f t="shared" ref="L4483:L4546" si="1086">IF(A4483&lt;2,C4483,IF(A4483&lt;15,K4483,IF(A4483&lt;25,J4483,IF(A4483&lt;35,I4483,IF(A4483&lt;45,H4483,IF(A4483&lt;55,G4483,IF(A4483&lt;65,F4483,IF(A4483&lt;70,F4483,"no age"))))))))</f>
        <v>-22.4</v>
      </c>
      <c r="M4483" s="52" t="str">
        <f t="shared" si="1074"/>
        <v>mid latitude</v>
      </c>
      <c r="N4483" s="83" t="s">
        <v>8</v>
      </c>
      <c r="O4483" s="34" t="s">
        <v>8</v>
      </c>
      <c r="P4483" s="34" t="s">
        <v>8</v>
      </c>
      <c r="Q4483" s="34" t="s">
        <v>8</v>
      </c>
      <c r="R4483" s="34" t="s">
        <v>8</v>
      </c>
      <c r="S4483" s="42" t="s">
        <v>8</v>
      </c>
      <c r="T4483" s="10">
        <v>0.154</v>
      </c>
      <c r="U4483" s="11">
        <v>6.5000000000000002E-2</v>
      </c>
      <c r="V4483" s="11">
        <v>8.2000000000000003E-2</v>
      </c>
      <c r="W4483" s="11">
        <v>3.7999999999999999E-2</v>
      </c>
      <c r="X4483" s="11">
        <v>0.61899999999999999</v>
      </c>
      <c r="Y4483" s="12">
        <v>4.2999999999999997E-2</v>
      </c>
      <c r="Z4483" s="10">
        <f t="shared" si="1077"/>
        <v>0.71491228070175417</v>
      </c>
      <c r="AA4483" s="11">
        <f t="shared" si="1078"/>
        <v>-0.35335787601929713</v>
      </c>
      <c r="AB4483" s="11">
        <f t="shared" si="1085"/>
        <v>-0.1457472425964961</v>
      </c>
      <c r="AC4483" s="11">
        <f t="shared" si="1079"/>
        <v>23.048343368697441</v>
      </c>
      <c r="AD4483" s="9">
        <f t="shared" si="1080"/>
        <v>28.630888606399665</v>
      </c>
      <c r="AE4483" s="10">
        <v>22.6246382571331</v>
      </c>
      <c r="AF4483" s="11">
        <v>29.283686412160002</v>
      </c>
      <c r="AG4483" s="12">
        <v>36.774994782119798</v>
      </c>
      <c r="AH4483" s="10">
        <v>9.8000000000000004E-2</v>
      </c>
      <c r="AI4483" s="11">
        <f t="shared" si="1075"/>
        <v>19.922380336351875</v>
      </c>
      <c r="AJ4483" s="11">
        <f t="shared" si="1076"/>
        <v>21.827411167512686</v>
      </c>
      <c r="AK4483" s="11">
        <f t="shared" si="1081"/>
        <v>0.21841794569067297</v>
      </c>
      <c r="AL4483" s="11">
        <f t="shared" si="1082"/>
        <v>2.1578947368421053</v>
      </c>
      <c r="AM4483" s="11">
        <f t="shared" si="1083"/>
        <v>2.2587719298245608</v>
      </c>
      <c r="AN4483" s="3">
        <f t="shared" ref="AN4483:AN4546" si="1087">IF(T4483="n/a","n/a",T4483/X4483)</f>
        <v>0.24878836833602586</v>
      </c>
      <c r="AO4483" s="3">
        <f t="shared" si="1084"/>
        <v>0.13247172859450729</v>
      </c>
      <c r="AP4483" s="3" t="s">
        <v>8</v>
      </c>
      <c r="AQ4483" s="124"/>
      <c r="AR4483" s="4"/>
      <c r="AS4483" s="3"/>
    </row>
    <row r="4484" spans="1:45" ht="15" customHeight="1">
      <c r="A4484" s="11">
        <v>3.2050000000000001</v>
      </c>
      <c r="B4484" s="32" t="s">
        <v>28</v>
      </c>
      <c r="C4484" s="17">
        <v>-18.97</v>
      </c>
      <c r="D4484" s="17">
        <v>117.62</v>
      </c>
      <c r="E4484" s="40" t="s">
        <v>29</v>
      </c>
      <c r="F4484" s="18">
        <v>-43.2</v>
      </c>
      <c r="G4484" s="17">
        <v>-39.1</v>
      </c>
      <c r="H4484" s="17">
        <v>-36.1</v>
      </c>
      <c r="I4484" s="17">
        <v>-31.8</v>
      </c>
      <c r="J4484" s="17">
        <v>-26.8</v>
      </c>
      <c r="K4484" s="30">
        <v>-22.4</v>
      </c>
      <c r="L4484" s="10">
        <f t="shared" si="1086"/>
        <v>-22.4</v>
      </c>
      <c r="M4484" s="52" t="str">
        <f t="shared" si="1074"/>
        <v>mid latitude</v>
      </c>
      <c r="N4484" s="83" t="s">
        <v>8</v>
      </c>
      <c r="O4484" s="34" t="s">
        <v>8</v>
      </c>
      <c r="P4484" s="34" t="s">
        <v>8</v>
      </c>
      <c r="Q4484" s="34" t="s">
        <v>8</v>
      </c>
      <c r="R4484" s="34" t="s">
        <v>8</v>
      </c>
      <c r="S4484" s="42" t="s">
        <v>8</v>
      </c>
      <c r="T4484" s="10">
        <v>0.14199999999999999</v>
      </c>
      <c r="U4484" s="11">
        <v>0.06</v>
      </c>
      <c r="V4484" s="11">
        <v>7.6999999999999999E-2</v>
      </c>
      <c r="W4484" s="11">
        <v>3.7999999999999999E-2</v>
      </c>
      <c r="X4484" s="11">
        <v>0.63900000000000001</v>
      </c>
      <c r="Y4484" s="12">
        <v>4.3999999999999997E-2</v>
      </c>
      <c r="Z4484" s="10">
        <f t="shared" si="1077"/>
        <v>0.72602739726027377</v>
      </c>
      <c r="AA4484" s="11">
        <f t="shared" si="1078"/>
        <v>-0.35654732351381263</v>
      </c>
      <c r="AB4484" s="11">
        <f t="shared" si="1085"/>
        <v>-0.13904699051966699</v>
      </c>
      <c r="AC4484" s="11">
        <f t="shared" si="1079"/>
        <v>22.833055662817646</v>
      </c>
      <c r="AD4484" s="9">
        <f t="shared" si="1080"/>
        <v>29.089185848454779</v>
      </c>
      <c r="AE4484" s="10">
        <v>23.289876044406299</v>
      </c>
      <c r="AF4484" s="11">
        <v>29.915619404716601</v>
      </c>
      <c r="AG4484" s="12">
        <v>37.636011576355898</v>
      </c>
      <c r="AH4484" s="10">
        <v>0.10299999999999999</v>
      </c>
      <c r="AI4484" s="11">
        <f t="shared" si="1075"/>
        <v>18.18181818181818</v>
      </c>
      <c r="AJ4484" s="11">
        <f t="shared" si="1076"/>
        <v>23.65591397849462</v>
      </c>
      <c r="AK4484" s="11">
        <f t="shared" si="1081"/>
        <v>0.20396270396270397</v>
      </c>
      <c r="AL4484" s="11">
        <f t="shared" si="1082"/>
        <v>2.0263157894736841</v>
      </c>
      <c r="AM4484" s="11">
        <f t="shared" si="1083"/>
        <v>2.3013698630136985</v>
      </c>
      <c r="AN4484" s="3">
        <f t="shared" si="1087"/>
        <v>0.22222222222222221</v>
      </c>
      <c r="AO4484" s="3">
        <f t="shared" si="1084"/>
        <v>0.12050078247261345</v>
      </c>
      <c r="AP4484" s="3" t="s">
        <v>8</v>
      </c>
      <c r="AQ4484" s="124"/>
      <c r="AR4484" s="4"/>
      <c r="AS4484" s="3"/>
    </row>
    <row r="4485" spans="1:45" ht="15" customHeight="1">
      <c r="A4485" s="11">
        <v>3.2120000000000002</v>
      </c>
      <c r="B4485" s="32" t="s">
        <v>28</v>
      </c>
      <c r="C4485" s="17">
        <v>-18.97</v>
      </c>
      <c r="D4485" s="17">
        <v>117.62</v>
      </c>
      <c r="E4485" s="40" t="s">
        <v>29</v>
      </c>
      <c r="F4485" s="18">
        <v>-43.2</v>
      </c>
      <c r="G4485" s="17">
        <v>-39.1</v>
      </c>
      <c r="H4485" s="17">
        <v>-36.1</v>
      </c>
      <c r="I4485" s="17">
        <v>-31.8</v>
      </c>
      <c r="J4485" s="17">
        <v>-26.8</v>
      </c>
      <c r="K4485" s="30">
        <v>-22.4</v>
      </c>
      <c r="L4485" s="10">
        <f t="shared" si="1086"/>
        <v>-22.4</v>
      </c>
      <c r="M4485" s="52" t="str">
        <f t="shared" si="1074"/>
        <v>mid latitude</v>
      </c>
      <c r="N4485" s="83" t="s">
        <v>8</v>
      </c>
      <c r="O4485" s="34" t="s">
        <v>8</v>
      </c>
      <c r="P4485" s="34" t="s">
        <v>8</v>
      </c>
      <c r="Q4485" s="34" t="s">
        <v>8</v>
      </c>
      <c r="R4485" s="34" t="s">
        <v>8</v>
      </c>
      <c r="S4485" s="42" t="s">
        <v>8</v>
      </c>
      <c r="T4485" s="10">
        <v>0.158</v>
      </c>
      <c r="U4485" s="11">
        <v>6.2E-2</v>
      </c>
      <c r="V4485" s="11">
        <v>7.8E-2</v>
      </c>
      <c r="W4485" s="11">
        <v>0.04</v>
      </c>
      <c r="X4485" s="11">
        <v>0.624</v>
      </c>
      <c r="Y4485" s="12">
        <v>3.9E-2</v>
      </c>
      <c r="Z4485" s="10">
        <f t="shared" si="1077"/>
        <v>0.71689497716894968</v>
      </c>
      <c r="AA4485" s="11">
        <f t="shared" si="1078"/>
        <v>-0.36317790241282571</v>
      </c>
      <c r="AB4485" s="11">
        <f t="shared" si="1085"/>
        <v>-0.14454446243088465</v>
      </c>
      <c r="AC4485" s="11">
        <f t="shared" si="1079"/>
        <v>22.385491587134261</v>
      </c>
      <c r="AD4485" s="9">
        <f t="shared" si="1080"/>
        <v>28.713158769727492</v>
      </c>
      <c r="AE4485" s="10">
        <v>22.735824683337501</v>
      </c>
      <c r="AF4485" s="11">
        <v>29.396542805462602</v>
      </c>
      <c r="AG4485" s="12">
        <v>36.903818459482203</v>
      </c>
      <c r="AH4485" s="10">
        <v>0.108</v>
      </c>
      <c r="AI4485" s="11">
        <f t="shared" si="1075"/>
        <v>20.204603580562662</v>
      </c>
      <c r="AJ4485" s="11">
        <f t="shared" si="1076"/>
        <v>19.796954314720811</v>
      </c>
      <c r="AK4485" s="11">
        <f t="shared" si="1081"/>
        <v>0.21352313167259787</v>
      </c>
      <c r="AL4485" s="11">
        <f t="shared" si="1082"/>
        <v>1.95</v>
      </c>
      <c r="AM4485" s="11">
        <f t="shared" si="1083"/>
        <v>2.2557077625570772</v>
      </c>
      <c r="AN4485" s="3">
        <f t="shared" si="1087"/>
        <v>0.25320512820512819</v>
      </c>
      <c r="AO4485" s="3">
        <f t="shared" si="1084"/>
        <v>0.125</v>
      </c>
      <c r="AP4485" s="3" t="s">
        <v>8</v>
      </c>
      <c r="AQ4485" s="124"/>
      <c r="AR4485" s="4"/>
      <c r="AS4485" s="3"/>
    </row>
    <row r="4486" spans="1:45" ht="15" customHeight="1">
      <c r="A4486" s="11">
        <v>3.22</v>
      </c>
      <c r="B4486" s="32" t="s">
        <v>28</v>
      </c>
      <c r="C4486" s="17">
        <v>-18.97</v>
      </c>
      <c r="D4486" s="17">
        <v>117.62</v>
      </c>
      <c r="E4486" s="40" t="s">
        <v>29</v>
      </c>
      <c r="F4486" s="18">
        <v>-43.2</v>
      </c>
      <c r="G4486" s="17">
        <v>-39.1</v>
      </c>
      <c r="H4486" s="17">
        <v>-36.1</v>
      </c>
      <c r="I4486" s="17">
        <v>-31.8</v>
      </c>
      <c r="J4486" s="17">
        <v>-26.8</v>
      </c>
      <c r="K4486" s="30">
        <v>-22.4</v>
      </c>
      <c r="L4486" s="10">
        <f t="shared" si="1086"/>
        <v>-22.4</v>
      </c>
      <c r="M4486" s="52" t="str">
        <f t="shared" si="1074"/>
        <v>mid latitude</v>
      </c>
      <c r="N4486" s="83" t="s">
        <v>8</v>
      </c>
      <c r="O4486" s="34" t="s">
        <v>8</v>
      </c>
      <c r="P4486" s="34" t="s">
        <v>8</v>
      </c>
      <c r="Q4486" s="34" t="s">
        <v>8</v>
      </c>
      <c r="R4486" s="34" t="s">
        <v>8</v>
      </c>
      <c r="S4486" s="42" t="s">
        <v>8</v>
      </c>
      <c r="T4486" s="10">
        <v>0.156</v>
      </c>
      <c r="U4486" s="11">
        <v>6.0999999999999999E-2</v>
      </c>
      <c r="V4486" s="11">
        <v>7.3999999999999996E-2</v>
      </c>
      <c r="W4486" s="11">
        <v>3.5999999999999997E-2</v>
      </c>
      <c r="X4486" s="11">
        <v>0.63800000000000001</v>
      </c>
      <c r="Y4486" s="12">
        <v>3.4000000000000002E-2</v>
      </c>
      <c r="Z4486" s="10">
        <f t="shared" si="1077"/>
        <v>0.70243902439024375</v>
      </c>
      <c r="AA4486" s="11">
        <f t="shared" si="1078"/>
        <v>-0.36376439066117772</v>
      </c>
      <c r="AB4486" s="11">
        <f t="shared" si="1085"/>
        <v>-0.15339136896050473</v>
      </c>
      <c r="AC4486" s="11">
        <f t="shared" si="1079"/>
        <v>22.345903630370504</v>
      </c>
      <c r="AD4486" s="9">
        <f t="shared" si="1080"/>
        <v>28.108030363101477</v>
      </c>
      <c r="AE4486" s="10">
        <v>21.898688969552701</v>
      </c>
      <c r="AF4486" s="11">
        <v>28.504785055528799</v>
      </c>
      <c r="AG4486" s="12">
        <v>35.786377965703402</v>
      </c>
      <c r="AH4486" s="10">
        <v>0.104</v>
      </c>
      <c r="AI4486" s="11">
        <f t="shared" si="1075"/>
        <v>19.647355163727958</v>
      </c>
      <c r="AJ4486" s="11">
        <f t="shared" si="1076"/>
        <v>17.894736842105264</v>
      </c>
      <c r="AK4486" s="11">
        <f t="shared" si="1081"/>
        <v>0.20284697508896796</v>
      </c>
      <c r="AL4486" s="11">
        <f t="shared" si="1082"/>
        <v>2.0555555555555558</v>
      </c>
      <c r="AM4486" s="11">
        <f t="shared" si="1083"/>
        <v>2.2097560975609754</v>
      </c>
      <c r="AN4486" s="3">
        <f t="shared" si="1087"/>
        <v>0.2445141065830721</v>
      </c>
      <c r="AO4486" s="3">
        <f t="shared" si="1084"/>
        <v>0.11598746081504702</v>
      </c>
      <c r="AP4486" s="3" t="s">
        <v>8</v>
      </c>
      <c r="AQ4486" s="124"/>
      <c r="AR4486" s="4"/>
      <c r="AS4486" s="3"/>
    </row>
    <row r="4487" spans="1:45" ht="15" customHeight="1">
      <c r="A4487" s="11">
        <v>3.2290000000000001</v>
      </c>
      <c r="B4487" s="32" t="s">
        <v>28</v>
      </c>
      <c r="C4487" s="17">
        <v>-18.97</v>
      </c>
      <c r="D4487" s="17">
        <v>117.62</v>
      </c>
      <c r="E4487" s="40" t="s">
        <v>29</v>
      </c>
      <c r="F4487" s="18">
        <v>-43.2</v>
      </c>
      <c r="G4487" s="17">
        <v>-39.1</v>
      </c>
      <c r="H4487" s="17">
        <v>-36.1</v>
      </c>
      <c r="I4487" s="17">
        <v>-31.8</v>
      </c>
      <c r="J4487" s="17">
        <v>-26.8</v>
      </c>
      <c r="K4487" s="30">
        <v>-22.4</v>
      </c>
      <c r="L4487" s="10">
        <f t="shared" si="1086"/>
        <v>-22.4</v>
      </c>
      <c r="M4487" s="52" t="str">
        <f t="shared" si="1074"/>
        <v>mid latitude</v>
      </c>
      <c r="N4487" s="83" t="s">
        <v>8</v>
      </c>
      <c r="O4487" s="34" t="s">
        <v>8</v>
      </c>
      <c r="P4487" s="34" t="s">
        <v>8</v>
      </c>
      <c r="Q4487" s="34" t="s">
        <v>8</v>
      </c>
      <c r="R4487" s="34" t="s">
        <v>8</v>
      </c>
      <c r="S4487" s="42" t="s">
        <v>8</v>
      </c>
      <c r="T4487" s="10">
        <v>0.156</v>
      </c>
      <c r="U4487" s="11">
        <v>5.8999999999999997E-2</v>
      </c>
      <c r="V4487" s="11">
        <v>7.2999999999999995E-2</v>
      </c>
      <c r="W4487" s="11">
        <v>3.4000000000000002E-2</v>
      </c>
      <c r="X4487" s="11">
        <v>0.63900000000000001</v>
      </c>
      <c r="Y4487" s="12">
        <v>3.9E-2</v>
      </c>
      <c r="Z4487" s="10">
        <f t="shared" si="1077"/>
        <v>0.71219512195121937</v>
      </c>
      <c r="AA4487" s="11">
        <f t="shared" si="1078"/>
        <v>-0.35678522791959921</v>
      </c>
      <c r="AB4487" s="11">
        <f t="shared" si="1085"/>
        <v>-0.1474010052713173</v>
      </c>
      <c r="AC4487" s="11">
        <f t="shared" si="1079"/>
        <v>22.816997115427053</v>
      </c>
      <c r="AD4487" s="9">
        <f t="shared" si="1080"/>
        <v>28.517771239441899</v>
      </c>
      <c r="AE4487" s="10">
        <v>22.574911266063701</v>
      </c>
      <c r="AF4487" s="11">
        <v>29.092156982675</v>
      </c>
      <c r="AG4487" s="12">
        <v>36.5750384946368</v>
      </c>
      <c r="AH4487" s="10">
        <v>0.11</v>
      </c>
      <c r="AI4487" s="11">
        <f t="shared" si="1075"/>
        <v>19.622641509433961</v>
      </c>
      <c r="AJ4487" s="11">
        <f t="shared" si="1076"/>
        <v>20</v>
      </c>
      <c r="AK4487" s="11">
        <f t="shared" si="1081"/>
        <v>0.19668246445497631</v>
      </c>
      <c r="AL4487" s="11">
        <f t="shared" si="1082"/>
        <v>2.1470588235294117</v>
      </c>
      <c r="AM4487" s="11">
        <f t="shared" si="1083"/>
        <v>2.2585365853658534</v>
      </c>
      <c r="AN4487" s="3">
        <f t="shared" si="1087"/>
        <v>0.24413145539906103</v>
      </c>
      <c r="AO4487" s="3">
        <f t="shared" si="1084"/>
        <v>0.11424100156494522</v>
      </c>
      <c r="AP4487" s="3" t="s">
        <v>8</v>
      </c>
      <c r="AQ4487" s="124"/>
      <c r="AR4487" s="4"/>
      <c r="AS4487" s="3"/>
    </row>
    <row r="4488" spans="1:45" ht="15" customHeight="1">
      <c r="A4488" s="11">
        <v>3.2370000000000001</v>
      </c>
      <c r="B4488" s="32" t="s">
        <v>28</v>
      </c>
      <c r="C4488" s="17">
        <v>-18.97</v>
      </c>
      <c r="D4488" s="17">
        <v>117.62</v>
      </c>
      <c r="E4488" s="40" t="s">
        <v>29</v>
      </c>
      <c r="F4488" s="18">
        <v>-43.2</v>
      </c>
      <c r="G4488" s="17">
        <v>-39.1</v>
      </c>
      <c r="H4488" s="17">
        <v>-36.1</v>
      </c>
      <c r="I4488" s="17">
        <v>-31.8</v>
      </c>
      <c r="J4488" s="17">
        <v>-26.8</v>
      </c>
      <c r="K4488" s="30">
        <v>-22.4</v>
      </c>
      <c r="L4488" s="10">
        <f t="shared" si="1086"/>
        <v>-22.4</v>
      </c>
      <c r="M4488" s="52" t="str">
        <f t="shared" si="1074"/>
        <v>mid latitude</v>
      </c>
      <c r="N4488" s="83" t="s">
        <v>8</v>
      </c>
      <c r="O4488" s="34" t="s">
        <v>8</v>
      </c>
      <c r="P4488" s="34" t="s">
        <v>8</v>
      </c>
      <c r="Q4488" s="34" t="s">
        <v>8</v>
      </c>
      <c r="R4488" s="34" t="s">
        <v>8</v>
      </c>
      <c r="S4488" s="42" t="s">
        <v>8</v>
      </c>
      <c r="T4488" s="10">
        <v>0.16700000000000001</v>
      </c>
      <c r="U4488" s="11">
        <v>6.0999999999999999E-2</v>
      </c>
      <c r="V4488" s="11">
        <v>7.4999999999999997E-2</v>
      </c>
      <c r="W4488" s="11">
        <v>3.6999999999999998E-2</v>
      </c>
      <c r="X4488" s="11">
        <v>0.622</v>
      </c>
      <c r="Y4488" s="12">
        <v>3.9E-2</v>
      </c>
      <c r="Z4488" s="10">
        <f t="shared" si="1077"/>
        <v>0.71226415094339612</v>
      </c>
      <c r="AA4488" s="11">
        <f t="shared" si="1078"/>
        <v>-0.36298483973709544</v>
      </c>
      <c r="AB4488" s="11">
        <f t="shared" si="1085"/>
        <v>-0.14735891363558207</v>
      </c>
      <c r="AC4488" s="11">
        <f t="shared" si="1079"/>
        <v>22.398523317746058</v>
      </c>
      <c r="AD4488" s="9">
        <f t="shared" si="1080"/>
        <v>28.520650307326186</v>
      </c>
      <c r="AE4488" s="10">
        <v>22.538593756721198</v>
      </c>
      <c r="AF4488" s="11">
        <v>29.119168578268699</v>
      </c>
      <c r="AG4488" s="12">
        <v>36.588635379083101</v>
      </c>
      <c r="AH4488" s="10">
        <v>9.5000000000000001E-2</v>
      </c>
      <c r="AI4488" s="11">
        <f t="shared" si="1075"/>
        <v>21.166032953105194</v>
      </c>
      <c r="AJ4488" s="11">
        <f t="shared" si="1076"/>
        <v>18.932038834951452</v>
      </c>
      <c r="AK4488" s="11">
        <f t="shared" si="1081"/>
        <v>0.20743405275779375</v>
      </c>
      <c r="AL4488" s="11">
        <f t="shared" si="1082"/>
        <v>2.0270270270270272</v>
      </c>
      <c r="AM4488" s="11">
        <f t="shared" si="1083"/>
        <v>2.2547169811320753</v>
      </c>
      <c r="AN4488" s="3">
        <f t="shared" si="1087"/>
        <v>0.26848874598070743</v>
      </c>
      <c r="AO4488" s="3">
        <f t="shared" si="1084"/>
        <v>0.12057877813504823</v>
      </c>
      <c r="AP4488" s="3" t="s">
        <v>8</v>
      </c>
      <c r="AQ4488" s="124"/>
      <c r="AR4488" s="4"/>
      <c r="AS4488" s="3"/>
    </row>
    <row r="4489" spans="1:45" ht="15" customHeight="1">
      <c r="A4489" s="11">
        <v>3.2440000000000002</v>
      </c>
      <c r="B4489" s="32" t="s">
        <v>28</v>
      </c>
      <c r="C4489" s="17">
        <v>-18.97</v>
      </c>
      <c r="D4489" s="17">
        <v>117.62</v>
      </c>
      <c r="E4489" s="40" t="s">
        <v>29</v>
      </c>
      <c r="F4489" s="18">
        <v>-43.2</v>
      </c>
      <c r="G4489" s="17">
        <v>-39.1</v>
      </c>
      <c r="H4489" s="17">
        <v>-36.1</v>
      </c>
      <c r="I4489" s="17">
        <v>-31.8</v>
      </c>
      <c r="J4489" s="17">
        <v>-26.8</v>
      </c>
      <c r="K4489" s="30">
        <v>-22.4</v>
      </c>
      <c r="L4489" s="10">
        <f t="shared" si="1086"/>
        <v>-22.4</v>
      </c>
      <c r="M4489" s="52" t="str">
        <f t="shared" si="1074"/>
        <v>mid latitude</v>
      </c>
      <c r="N4489" s="83" t="s">
        <v>8</v>
      </c>
      <c r="O4489" s="34" t="s">
        <v>8</v>
      </c>
      <c r="P4489" s="34" t="s">
        <v>8</v>
      </c>
      <c r="Q4489" s="34" t="s">
        <v>8</v>
      </c>
      <c r="R4489" s="34" t="s">
        <v>8</v>
      </c>
      <c r="S4489" s="42" t="s">
        <v>8</v>
      </c>
      <c r="T4489" s="10">
        <v>0.14199999999999999</v>
      </c>
      <c r="U4489" s="11">
        <v>6.4000000000000001E-2</v>
      </c>
      <c r="V4489" s="11">
        <v>8.1000000000000003E-2</v>
      </c>
      <c r="W4489" s="11">
        <v>0.04</v>
      </c>
      <c r="X4489" s="11">
        <v>0.627</v>
      </c>
      <c r="Y4489" s="12">
        <v>4.5999999999999999E-2</v>
      </c>
      <c r="Z4489" s="10">
        <f t="shared" si="1077"/>
        <v>0.72294372294372278</v>
      </c>
      <c r="AA4489" s="11">
        <f t="shared" si="1078"/>
        <v>-0.3586867095243641</v>
      </c>
      <c r="AB4489" s="11">
        <f t="shared" si="1085"/>
        <v>-0.14089550874456114</v>
      </c>
      <c r="AC4489" s="11">
        <f t="shared" si="1079"/>
        <v>22.688647107105421</v>
      </c>
      <c r="AD4489" s="9">
        <f t="shared" si="1080"/>
        <v>28.96274720187202</v>
      </c>
      <c r="AE4489" s="10">
        <v>23.1014357843748</v>
      </c>
      <c r="AF4489" s="11">
        <v>29.7612402201216</v>
      </c>
      <c r="AG4489" s="12">
        <v>37.355132690592598</v>
      </c>
      <c r="AH4489" s="10">
        <v>0.11600000000000001</v>
      </c>
      <c r="AI4489" s="11">
        <f t="shared" si="1075"/>
        <v>18.465539661898568</v>
      </c>
      <c r="AJ4489" s="11">
        <f t="shared" si="1076"/>
        <v>24.468085106382979</v>
      </c>
      <c r="AK4489" s="11">
        <f t="shared" si="1081"/>
        <v>0.21561771561771562</v>
      </c>
      <c r="AL4489" s="11">
        <f t="shared" si="1082"/>
        <v>2.0249999999999999</v>
      </c>
      <c r="AM4489" s="11">
        <f t="shared" si="1083"/>
        <v>2.2943722943722942</v>
      </c>
      <c r="AN4489" s="3">
        <f t="shared" si="1087"/>
        <v>0.22647527910685802</v>
      </c>
      <c r="AO4489" s="3">
        <f t="shared" si="1084"/>
        <v>0.12918660287081341</v>
      </c>
      <c r="AP4489" s="3" t="s">
        <v>8</v>
      </c>
      <c r="AQ4489" s="124"/>
      <c r="AR4489" s="4"/>
      <c r="AS4489" s="3"/>
    </row>
    <row r="4490" spans="1:45" ht="15" customHeight="1">
      <c r="A4490" s="11">
        <v>3.2519999999999998</v>
      </c>
      <c r="B4490" s="32" t="s">
        <v>28</v>
      </c>
      <c r="C4490" s="17">
        <v>-18.97</v>
      </c>
      <c r="D4490" s="17">
        <v>117.62</v>
      </c>
      <c r="E4490" s="40" t="s">
        <v>29</v>
      </c>
      <c r="F4490" s="18">
        <v>-43.2</v>
      </c>
      <c r="G4490" s="17">
        <v>-39.1</v>
      </c>
      <c r="H4490" s="17">
        <v>-36.1</v>
      </c>
      <c r="I4490" s="17">
        <v>-31.8</v>
      </c>
      <c r="J4490" s="17">
        <v>-26.8</v>
      </c>
      <c r="K4490" s="30">
        <v>-22.4</v>
      </c>
      <c r="L4490" s="10">
        <f t="shared" si="1086"/>
        <v>-22.4</v>
      </c>
      <c r="M4490" s="52" t="str">
        <f t="shared" si="1074"/>
        <v>mid latitude</v>
      </c>
      <c r="N4490" s="83" t="s">
        <v>8</v>
      </c>
      <c r="O4490" s="34" t="s">
        <v>8</v>
      </c>
      <c r="P4490" s="34" t="s">
        <v>8</v>
      </c>
      <c r="Q4490" s="34" t="s">
        <v>8</v>
      </c>
      <c r="R4490" s="34" t="s">
        <v>8</v>
      </c>
      <c r="S4490" s="42" t="s">
        <v>8</v>
      </c>
      <c r="T4490" s="10">
        <v>0.154</v>
      </c>
      <c r="U4490" s="11">
        <v>6.3E-2</v>
      </c>
      <c r="V4490" s="11">
        <v>7.6999999999999999E-2</v>
      </c>
      <c r="W4490" s="11">
        <v>3.9E-2</v>
      </c>
      <c r="X4490" s="11">
        <v>0.626</v>
      </c>
      <c r="Y4490" s="12">
        <v>4.1000000000000002E-2</v>
      </c>
      <c r="Z4490" s="10">
        <f t="shared" si="1077"/>
        <v>0.71363636363636351</v>
      </c>
      <c r="AA4490" s="11">
        <f t="shared" si="1078"/>
        <v>-0.36636230580741136</v>
      </c>
      <c r="AB4490" s="11">
        <f t="shared" si="1085"/>
        <v>-0.14652302841297257</v>
      </c>
      <c r="AC4490" s="11">
        <f t="shared" si="1079"/>
        <v>22.170544357999731</v>
      </c>
      <c r="AD4490" s="9">
        <f t="shared" si="1080"/>
        <v>28.577824856552677</v>
      </c>
      <c r="AE4490" s="10">
        <v>22.620568124246599</v>
      </c>
      <c r="AF4490" s="11">
        <v>29.1916334834631</v>
      </c>
      <c r="AG4490" s="12">
        <v>36.671075517318101</v>
      </c>
      <c r="AH4490" s="10">
        <v>0.10199999999999999</v>
      </c>
      <c r="AI4490" s="11">
        <f t="shared" si="1075"/>
        <v>19.743589743589745</v>
      </c>
      <c r="AJ4490" s="11">
        <f t="shared" si="1076"/>
        <v>21.025641025641026</v>
      </c>
      <c r="AK4490" s="11">
        <f t="shared" si="1081"/>
        <v>0.2115839243498818</v>
      </c>
      <c r="AL4490" s="11">
        <f t="shared" si="1082"/>
        <v>1.9743589743589742</v>
      </c>
      <c r="AM4490" s="11">
        <f t="shared" si="1083"/>
        <v>2.2636363636363632</v>
      </c>
      <c r="AN4490" s="3">
        <f t="shared" si="1087"/>
        <v>0.24600638977635783</v>
      </c>
      <c r="AO4490" s="3">
        <f t="shared" si="1084"/>
        <v>0.12300319488817892</v>
      </c>
      <c r="AP4490" s="3" t="s">
        <v>8</v>
      </c>
      <c r="AQ4490" s="124"/>
      <c r="AR4490" s="4"/>
      <c r="AS4490" s="3"/>
    </row>
    <row r="4491" spans="1:45" ht="15" customHeight="1">
      <c r="A4491" s="11">
        <v>3.2610000000000001</v>
      </c>
      <c r="B4491" s="32" t="s">
        <v>28</v>
      </c>
      <c r="C4491" s="17">
        <v>-18.97</v>
      </c>
      <c r="D4491" s="17">
        <v>117.62</v>
      </c>
      <c r="E4491" s="40" t="s">
        <v>29</v>
      </c>
      <c r="F4491" s="18">
        <v>-43.2</v>
      </c>
      <c r="G4491" s="17">
        <v>-39.1</v>
      </c>
      <c r="H4491" s="17">
        <v>-36.1</v>
      </c>
      <c r="I4491" s="17">
        <v>-31.8</v>
      </c>
      <c r="J4491" s="17">
        <v>-26.8</v>
      </c>
      <c r="K4491" s="30">
        <v>-22.4</v>
      </c>
      <c r="L4491" s="10">
        <f t="shared" si="1086"/>
        <v>-22.4</v>
      </c>
      <c r="M4491" s="52" t="str">
        <f t="shared" si="1074"/>
        <v>mid latitude</v>
      </c>
      <c r="N4491" s="83" t="s">
        <v>8</v>
      </c>
      <c r="O4491" s="34" t="s">
        <v>8</v>
      </c>
      <c r="P4491" s="34" t="s">
        <v>8</v>
      </c>
      <c r="Q4491" s="34" t="s">
        <v>8</v>
      </c>
      <c r="R4491" s="34" t="s">
        <v>8</v>
      </c>
      <c r="S4491" s="42" t="s">
        <v>8</v>
      </c>
      <c r="T4491" s="10">
        <v>0.129</v>
      </c>
      <c r="U4491" s="11">
        <v>5.7000000000000002E-2</v>
      </c>
      <c r="V4491" s="11">
        <v>7.1999999999999995E-2</v>
      </c>
      <c r="W4491" s="11">
        <v>3.9E-2</v>
      </c>
      <c r="X4491" s="11">
        <v>0.66200000000000003</v>
      </c>
      <c r="Y4491" s="12">
        <v>4.1000000000000002E-2</v>
      </c>
      <c r="Z4491" s="10">
        <f t="shared" si="1077"/>
        <v>0.72727272727272718</v>
      </c>
      <c r="AA4491" s="11">
        <f t="shared" si="1078"/>
        <v>-0.36797678529459449</v>
      </c>
      <c r="AB4491" s="11">
        <f t="shared" si="1085"/>
        <v>-0.13830269816628152</v>
      </c>
      <c r="AC4491" s="11">
        <f t="shared" si="1079"/>
        <v>22.061566992614871</v>
      </c>
      <c r="AD4491" s="9">
        <f t="shared" si="1080"/>
        <v>29.140095445426347</v>
      </c>
      <c r="AE4491" s="10">
        <v>23.3927524770133</v>
      </c>
      <c r="AF4491" s="11">
        <v>29.998492693073199</v>
      </c>
      <c r="AG4491" s="12">
        <v>37.714314153626603</v>
      </c>
      <c r="AH4491" s="10">
        <v>0.1</v>
      </c>
      <c r="AI4491" s="11">
        <f t="shared" si="1075"/>
        <v>16.308470290771176</v>
      </c>
      <c r="AJ4491" s="11">
        <f t="shared" si="1076"/>
        <v>24.117647058823529</v>
      </c>
      <c r="AK4491" s="11">
        <f t="shared" si="1081"/>
        <v>0.19288174512055109</v>
      </c>
      <c r="AL4491" s="11">
        <f t="shared" si="1082"/>
        <v>1.846153846153846</v>
      </c>
      <c r="AM4491" s="11">
        <f t="shared" si="1083"/>
        <v>2.3062200956937797</v>
      </c>
      <c r="AN4491" s="3">
        <f t="shared" si="1087"/>
        <v>0.19486404833836857</v>
      </c>
      <c r="AO4491" s="3">
        <f t="shared" si="1084"/>
        <v>0.10876132930513593</v>
      </c>
      <c r="AP4491" s="3" t="s">
        <v>8</v>
      </c>
      <c r="AQ4491" s="124"/>
      <c r="AR4491" s="4"/>
      <c r="AS4491" s="3"/>
    </row>
    <row r="4492" spans="1:45" ht="15" customHeight="1">
      <c r="A4492" s="11">
        <v>3.2690000000000001</v>
      </c>
      <c r="B4492" s="32" t="s">
        <v>28</v>
      </c>
      <c r="C4492" s="17">
        <v>-18.97</v>
      </c>
      <c r="D4492" s="17">
        <v>117.62</v>
      </c>
      <c r="E4492" s="40" t="s">
        <v>29</v>
      </c>
      <c r="F4492" s="18">
        <v>-43.2</v>
      </c>
      <c r="G4492" s="17">
        <v>-39.1</v>
      </c>
      <c r="H4492" s="17">
        <v>-36.1</v>
      </c>
      <c r="I4492" s="17">
        <v>-31.8</v>
      </c>
      <c r="J4492" s="17">
        <v>-26.8</v>
      </c>
      <c r="K4492" s="30">
        <v>-22.4</v>
      </c>
      <c r="L4492" s="10">
        <f t="shared" si="1086"/>
        <v>-22.4</v>
      </c>
      <c r="M4492" s="52" t="str">
        <f t="shared" si="1074"/>
        <v>mid latitude</v>
      </c>
      <c r="N4492" s="83" t="s">
        <v>8</v>
      </c>
      <c r="O4492" s="34" t="s">
        <v>8</v>
      </c>
      <c r="P4492" s="34" t="s">
        <v>8</v>
      </c>
      <c r="Q4492" s="34" t="s">
        <v>8</v>
      </c>
      <c r="R4492" s="34" t="s">
        <v>8</v>
      </c>
      <c r="S4492" s="42" t="s">
        <v>8</v>
      </c>
      <c r="T4492" s="10">
        <v>0.154</v>
      </c>
      <c r="U4492" s="11">
        <v>6.0999999999999999E-2</v>
      </c>
      <c r="V4492" s="11">
        <v>7.4999999999999997E-2</v>
      </c>
      <c r="W4492" s="11">
        <v>3.5999999999999997E-2</v>
      </c>
      <c r="X4492" s="11">
        <v>0.63400000000000001</v>
      </c>
      <c r="Y4492" s="12">
        <v>4.1000000000000002E-2</v>
      </c>
      <c r="Z4492" s="10">
        <f t="shared" si="1077"/>
        <v>0.71361502347417827</v>
      </c>
      <c r="AA4492" s="11">
        <f t="shared" si="1078"/>
        <v>-0.36046718351584894</v>
      </c>
      <c r="AB4492" s="11">
        <f t="shared" si="1085"/>
        <v>-0.14653601549396525</v>
      </c>
      <c r="AC4492" s="11">
        <f t="shared" si="1079"/>
        <v>22.568465112680194</v>
      </c>
      <c r="AD4492" s="9">
        <f t="shared" si="1080"/>
        <v>28.576936540212778</v>
      </c>
      <c r="AE4492" s="10">
        <v>22.558505608778798</v>
      </c>
      <c r="AF4492" s="11">
        <v>29.166644592462301</v>
      </c>
      <c r="AG4492" s="12">
        <v>36.703114148576702</v>
      </c>
      <c r="AH4492" s="10">
        <v>0.108</v>
      </c>
      <c r="AI4492" s="11">
        <f t="shared" si="1075"/>
        <v>19.543147208121827</v>
      </c>
      <c r="AJ4492" s="11">
        <f t="shared" si="1076"/>
        <v>21.025641025641026</v>
      </c>
      <c r="AK4492" s="11">
        <f t="shared" si="1081"/>
        <v>0.20306965761511217</v>
      </c>
      <c r="AL4492" s="11">
        <f t="shared" si="1082"/>
        <v>2.0833333333333335</v>
      </c>
      <c r="AM4492" s="11">
        <f t="shared" si="1083"/>
        <v>2.2676056338028165</v>
      </c>
      <c r="AN4492" s="3">
        <f t="shared" si="1087"/>
        <v>0.24290220820189273</v>
      </c>
      <c r="AO4492" s="3">
        <f t="shared" si="1084"/>
        <v>0.11829652996845426</v>
      </c>
      <c r="AP4492" s="3" t="s">
        <v>8</v>
      </c>
      <c r="AQ4492" s="124"/>
      <c r="AR4492" s="4"/>
      <c r="AS4492" s="3"/>
    </row>
    <row r="4493" spans="1:45" ht="15" customHeight="1">
      <c r="A4493" s="11">
        <v>3.2759999999999998</v>
      </c>
      <c r="B4493" s="32" t="s">
        <v>28</v>
      </c>
      <c r="C4493" s="17">
        <v>-18.97</v>
      </c>
      <c r="D4493" s="17">
        <v>117.62</v>
      </c>
      <c r="E4493" s="40" t="s">
        <v>29</v>
      </c>
      <c r="F4493" s="18">
        <v>-43.2</v>
      </c>
      <c r="G4493" s="17">
        <v>-39.1</v>
      </c>
      <c r="H4493" s="17">
        <v>-36.1</v>
      </c>
      <c r="I4493" s="17">
        <v>-31.8</v>
      </c>
      <c r="J4493" s="17">
        <v>-26.8</v>
      </c>
      <c r="K4493" s="30">
        <v>-22.4</v>
      </c>
      <c r="L4493" s="10">
        <f t="shared" si="1086"/>
        <v>-22.4</v>
      </c>
      <c r="M4493" s="52" t="str">
        <f t="shared" si="1074"/>
        <v>mid latitude</v>
      </c>
      <c r="N4493" s="83" t="s">
        <v>8</v>
      </c>
      <c r="O4493" s="34" t="s">
        <v>8</v>
      </c>
      <c r="P4493" s="34" t="s">
        <v>8</v>
      </c>
      <c r="Q4493" s="34" t="s">
        <v>8</v>
      </c>
      <c r="R4493" s="34" t="s">
        <v>8</v>
      </c>
      <c r="S4493" s="42" t="s">
        <v>8</v>
      </c>
      <c r="T4493" s="10">
        <v>0.17199999999999999</v>
      </c>
      <c r="U4493" s="11">
        <v>6.9000000000000006E-2</v>
      </c>
      <c r="V4493" s="11">
        <v>8.1000000000000003E-2</v>
      </c>
      <c r="W4493" s="11">
        <v>3.6999999999999998E-2</v>
      </c>
      <c r="X4493" s="11">
        <v>0.60099999999999998</v>
      </c>
      <c r="Y4493" s="12">
        <v>3.9E-2</v>
      </c>
      <c r="Z4493" s="10">
        <f t="shared" si="1077"/>
        <v>0.69469026548672552</v>
      </c>
      <c r="AA4493" s="11">
        <f t="shared" si="1078"/>
        <v>-0.36335658765784928</v>
      </c>
      <c r="AB4493" s="11">
        <f t="shared" si="1085"/>
        <v>-0.15820878673816727</v>
      </c>
      <c r="AC4493" s="11">
        <f t="shared" si="1079"/>
        <v>22.373430333095172</v>
      </c>
      <c r="AD4493" s="9">
        <f t="shared" si="1080"/>
        <v>27.778518987109358</v>
      </c>
      <c r="AE4493" s="10">
        <v>21.500638714152998</v>
      </c>
      <c r="AF4493" s="11">
        <v>28.032658386904</v>
      </c>
      <c r="AG4493" s="12">
        <v>35.238427197148901</v>
      </c>
      <c r="AH4493" s="10">
        <v>0.11</v>
      </c>
      <c r="AI4493" s="11">
        <f t="shared" si="1075"/>
        <v>22.2509702457956</v>
      </c>
      <c r="AJ4493" s="11">
        <f t="shared" si="1076"/>
        <v>18.48341232227488</v>
      </c>
      <c r="AK4493" s="11">
        <f t="shared" si="1081"/>
        <v>0.22611850060459493</v>
      </c>
      <c r="AL4493" s="11">
        <f t="shared" si="1082"/>
        <v>2.1891891891891895</v>
      </c>
      <c r="AM4493" s="11">
        <f t="shared" si="1083"/>
        <v>2.2035398230088492</v>
      </c>
      <c r="AN4493" s="3">
        <f t="shared" si="1087"/>
        <v>0.28618968386023291</v>
      </c>
      <c r="AO4493" s="3">
        <f t="shared" si="1084"/>
        <v>0.13477537437603995</v>
      </c>
      <c r="AP4493" s="3" t="s">
        <v>8</v>
      </c>
      <c r="AQ4493" s="124"/>
      <c r="AR4493" s="4"/>
      <c r="AS4493" s="3"/>
    </row>
    <row r="4494" spans="1:45" ht="15" customHeight="1">
      <c r="A4494" s="11">
        <v>3.2839999999999998</v>
      </c>
      <c r="B4494" s="32" t="s">
        <v>28</v>
      </c>
      <c r="C4494" s="17">
        <v>-18.97</v>
      </c>
      <c r="D4494" s="17">
        <v>117.62</v>
      </c>
      <c r="E4494" s="40" t="s">
        <v>29</v>
      </c>
      <c r="F4494" s="18">
        <v>-43.2</v>
      </c>
      <c r="G4494" s="17">
        <v>-39.1</v>
      </c>
      <c r="H4494" s="17">
        <v>-36.1</v>
      </c>
      <c r="I4494" s="17">
        <v>-31.8</v>
      </c>
      <c r="J4494" s="17">
        <v>-26.8</v>
      </c>
      <c r="K4494" s="30">
        <v>-22.4</v>
      </c>
      <c r="L4494" s="10">
        <f t="shared" si="1086"/>
        <v>-22.4</v>
      </c>
      <c r="M4494" s="52" t="str">
        <f t="shared" si="1074"/>
        <v>mid latitude</v>
      </c>
      <c r="N4494" s="83" t="s">
        <v>8</v>
      </c>
      <c r="O4494" s="34" t="s">
        <v>8</v>
      </c>
      <c r="P4494" s="34" t="s">
        <v>8</v>
      </c>
      <c r="Q4494" s="34" t="s">
        <v>8</v>
      </c>
      <c r="R4494" s="34" t="s">
        <v>8</v>
      </c>
      <c r="S4494" s="42" t="s">
        <v>8</v>
      </c>
      <c r="T4494" s="10">
        <v>0.16</v>
      </c>
      <c r="U4494" s="11">
        <v>6.2E-2</v>
      </c>
      <c r="V4494" s="11">
        <v>7.8E-2</v>
      </c>
      <c r="W4494" s="11">
        <v>3.6999999999999998E-2</v>
      </c>
      <c r="X4494" s="11">
        <v>0.622</v>
      </c>
      <c r="Y4494" s="12">
        <v>4.1000000000000002E-2</v>
      </c>
      <c r="Z4494" s="10">
        <f t="shared" si="1077"/>
        <v>0.71559633027522929</v>
      </c>
      <c r="AA4494" s="11">
        <f t="shared" si="1078"/>
        <v>-0.35587866367132631</v>
      </c>
      <c r="AB4494" s="11">
        <f t="shared" si="1085"/>
        <v>-0.14533189525014328</v>
      </c>
      <c r="AC4494" s="11">
        <f t="shared" si="1079"/>
        <v>22.878190202185472</v>
      </c>
      <c r="AD4494" s="9">
        <f t="shared" si="1080"/>
        <v>28.659298364890198</v>
      </c>
      <c r="AE4494" s="10">
        <v>22.765071786472301</v>
      </c>
      <c r="AF4494" s="11">
        <v>29.2951759367192</v>
      </c>
      <c r="AG4494" s="12">
        <v>36.790311157519703</v>
      </c>
      <c r="AH4494" s="10">
        <v>0.121</v>
      </c>
      <c r="AI4494" s="11">
        <f t="shared" si="1075"/>
        <v>20.460358056265985</v>
      </c>
      <c r="AJ4494" s="11">
        <f t="shared" si="1076"/>
        <v>20.398009950248756</v>
      </c>
      <c r="AK4494" s="11">
        <f t="shared" si="1081"/>
        <v>0.21071428571428572</v>
      </c>
      <c r="AL4494" s="11">
        <f t="shared" si="1082"/>
        <v>2.1081081081081083</v>
      </c>
      <c r="AM4494" s="11">
        <f t="shared" si="1083"/>
        <v>2.2614678899082565</v>
      </c>
      <c r="AN4494" s="3">
        <f t="shared" si="1087"/>
        <v>0.25723472668810288</v>
      </c>
      <c r="AO4494" s="3">
        <f t="shared" si="1084"/>
        <v>0.12540192926045016</v>
      </c>
      <c r="AP4494" s="3" t="s">
        <v>8</v>
      </c>
      <c r="AQ4494" s="124"/>
      <c r="AR4494" s="4"/>
      <c r="AS4494" s="3"/>
    </row>
    <row r="4495" spans="1:45" ht="15" customHeight="1">
      <c r="A4495" s="11">
        <v>3.2909999999999999</v>
      </c>
      <c r="B4495" s="32" t="s">
        <v>28</v>
      </c>
      <c r="C4495" s="17">
        <v>-18.97</v>
      </c>
      <c r="D4495" s="17">
        <v>117.62</v>
      </c>
      <c r="E4495" s="40" t="s">
        <v>29</v>
      </c>
      <c r="F4495" s="18">
        <v>-43.2</v>
      </c>
      <c r="G4495" s="17">
        <v>-39.1</v>
      </c>
      <c r="H4495" s="17">
        <v>-36.1</v>
      </c>
      <c r="I4495" s="17">
        <v>-31.8</v>
      </c>
      <c r="J4495" s="17">
        <v>-26.8</v>
      </c>
      <c r="K4495" s="30">
        <v>-22.4</v>
      </c>
      <c r="L4495" s="10">
        <f t="shared" si="1086"/>
        <v>-22.4</v>
      </c>
      <c r="M4495" s="52" t="str">
        <f t="shared" si="1074"/>
        <v>mid latitude</v>
      </c>
      <c r="N4495" s="83" t="s">
        <v>8</v>
      </c>
      <c r="O4495" s="34" t="s">
        <v>8</v>
      </c>
      <c r="P4495" s="34" t="s">
        <v>8</v>
      </c>
      <c r="Q4495" s="34" t="s">
        <v>8</v>
      </c>
      <c r="R4495" s="34" t="s">
        <v>8</v>
      </c>
      <c r="S4495" s="42" t="s">
        <v>8</v>
      </c>
      <c r="T4495" s="10">
        <v>0.16300000000000001</v>
      </c>
      <c r="U4495" s="11">
        <v>6.8000000000000005E-2</v>
      </c>
      <c r="V4495" s="11">
        <v>7.6999999999999999E-2</v>
      </c>
      <c r="W4495" s="11">
        <v>3.6999999999999998E-2</v>
      </c>
      <c r="X4495" s="11">
        <v>0.61799999999999999</v>
      </c>
      <c r="Y4495" s="12">
        <v>3.6999999999999998E-2</v>
      </c>
      <c r="Z4495" s="10">
        <f t="shared" si="1077"/>
        <v>0.68949771689497708</v>
      </c>
      <c r="AA4495" s="11">
        <f t="shared" si="1078"/>
        <v>-0.373580662812593</v>
      </c>
      <c r="AB4495" s="11">
        <f t="shared" si="1085"/>
        <v>-0.16146716754694895</v>
      </c>
      <c r="AC4495" s="11">
        <f t="shared" si="1079"/>
        <v>21.683305260149972</v>
      </c>
      <c r="AD4495" s="9">
        <f t="shared" si="1080"/>
        <v>27.555645739788694</v>
      </c>
      <c r="AE4495" s="10">
        <v>21.2050376408068</v>
      </c>
      <c r="AF4495" s="11">
        <v>27.745916731777999</v>
      </c>
      <c r="AG4495" s="12">
        <v>34.846138596619198</v>
      </c>
      <c r="AH4495" s="10">
        <v>9.7000000000000003E-2</v>
      </c>
      <c r="AI4495" s="11">
        <f t="shared" si="1075"/>
        <v>20.870678617157491</v>
      </c>
      <c r="AJ4495" s="11">
        <f t="shared" si="1076"/>
        <v>18.499999999999996</v>
      </c>
      <c r="AK4495" s="11">
        <f t="shared" si="1081"/>
        <v>0.21744324970131423</v>
      </c>
      <c r="AL4495" s="11">
        <f t="shared" si="1082"/>
        <v>2.0810810810810811</v>
      </c>
      <c r="AM4495" s="11">
        <f t="shared" si="1083"/>
        <v>2.1963470319634699</v>
      </c>
      <c r="AN4495" s="3">
        <f t="shared" si="1087"/>
        <v>0.2637540453074434</v>
      </c>
      <c r="AO4495" s="3">
        <f t="shared" si="1084"/>
        <v>0.12459546925566344</v>
      </c>
      <c r="AP4495" s="3" t="s">
        <v>8</v>
      </c>
      <c r="AQ4495" s="124"/>
      <c r="AR4495" s="4"/>
      <c r="AS4495" s="3"/>
    </row>
    <row r="4496" spans="1:45" ht="15" customHeight="1">
      <c r="A4496" s="11">
        <v>3.2989999999999999</v>
      </c>
      <c r="B4496" s="32" t="s">
        <v>28</v>
      </c>
      <c r="C4496" s="17">
        <v>-18.97</v>
      </c>
      <c r="D4496" s="17">
        <v>117.62</v>
      </c>
      <c r="E4496" s="40" t="s">
        <v>29</v>
      </c>
      <c r="F4496" s="18">
        <v>-43.2</v>
      </c>
      <c r="G4496" s="17">
        <v>-39.1</v>
      </c>
      <c r="H4496" s="17">
        <v>-36.1</v>
      </c>
      <c r="I4496" s="17">
        <v>-31.8</v>
      </c>
      <c r="J4496" s="17">
        <v>-26.8</v>
      </c>
      <c r="K4496" s="30">
        <v>-22.4</v>
      </c>
      <c r="L4496" s="10">
        <f t="shared" si="1086"/>
        <v>-22.4</v>
      </c>
      <c r="M4496" s="52" t="str">
        <f t="shared" si="1074"/>
        <v>mid latitude</v>
      </c>
      <c r="N4496" s="83" t="s">
        <v>8</v>
      </c>
      <c r="O4496" s="34" t="s">
        <v>8</v>
      </c>
      <c r="P4496" s="34" t="s">
        <v>8</v>
      </c>
      <c r="Q4496" s="34" t="s">
        <v>8</v>
      </c>
      <c r="R4496" s="34" t="s">
        <v>8</v>
      </c>
      <c r="S4496" s="42" t="s">
        <v>8</v>
      </c>
      <c r="T4496" s="10">
        <v>0.14499999999999999</v>
      </c>
      <c r="U4496" s="11">
        <v>6.3E-2</v>
      </c>
      <c r="V4496" s="11">
        <v>7.8E-2</v>
      </c>
      <c r="W4496" s="11">
        <v>3.9E-2</v>
      </c>
      <c r="X4496" s="11">
        <v>0.63100000000000001</v>
      </c>
      <c r="Y4496" s="12">
        <v>4.3999999999999997E-2</v>
      </c>
      <c r="Z4496" s="10">
        <f t="shared" si="1077"/>
        <v>0.71874999999999978</v>
      </c>
      <c r="AA4496" s="11">
        <f t="shared" si="1078"/>
        <v>-0.36317790241282571</v>
      </c>
      <c r="AB4496" s="11">
        <f t="shared" si="1085"/>
        <v>-0.14342214230231323</v>
      </c>
      <c r="AC4496" s="11">
        <f t="shared" si="1079"/>
        <v>22.385491587134261</v>
      </c>
      <c r="AD4496" s="9">
        <f t="shared" si="1080"/>
        <v>28.789925466521776</v>
      </c>
      <c r="AE4496" s="10">
        <v>22.8869296212157</v>
      </c>
      <c r="AF4496" s="11">
        <v>29.501823527441701</v>
      </c>
      <c r="AG4496" s="12">
        <v>37.017770333344799</v>
      </c>
      <c r="AH4496" s="10">
        <v>0.10199999999999999</v>
      </c>
      <c r="AI4496" s="11">
        <f t="shared" si="1075"/>
        <v>18.685567010309274</v>
      </c>
      <c r="AJ4496" s="11">
        <f t="shared" si="1076"/>
        <v>23.280423280423278</v>
      </c>
      <c r="AK4496" s="11">
        <f t="shared" si="1081"/>
        <v>0.21052631578947367</v>
      </c>
      <c r="AL4496" s="11">
        <f t="shared" si="1082"/>
        <v>2</v>
      </c>
      <c r="AM4496" s="11">
        <f t="shared" si="1083"/>
        <v>2.2857142857142856</v>
      </c>
      <c r="AN4496" s="3">
        <f t="shared" si="1087"/>
        <v>0.22979397781299524</v>
      </c>
      <c r="AO4496" s="3">
        <f t="shared" si="1084"/>
        <v>0.12361331220285261</v>
      </c>
      <c r="AP4496" s="3" t="s">
        <v>8</v>
      </c>
      <c r="AQ4496" s="124"/>
      <c r="AR4496" s="4"/>
      <c r="AS4496" s="3"/>
    </row>
    <row r="4497" spans="1:45" ht="15" customHeight="1">
      <c r="A4497" s="11">
        <v>3.3079999999999998</v>
      </c>
      <c r="B4497" s="32" t="s">
        <v>28</v>
      </c>
      <c r="C4497" s="17">
        <v>-18.97</v>
      </c>
      <c r="D4497" s="17">
        <v>117.62</v>
      </c>
      <c r="E4497" s="40" t="s">
        <v>29</v>
      </c>
      <c r="F4497" s="18">
        <v>-43.2</v>
      </c>
      <c r="G4497" s="17">
        <v>-39.1</v>
      </c>
      <c r="H4497" s="17">
        <v>-36.1</v>
      </c>
      <c r="I4497" s="17">
        <v>-31.8</v>
      </c>
      <c r="J4497" s="17">
        <v>-26.8</v>
      </c>
      <c r="K4497" s="30">
        <v>-22.4</v>
      </c>
      <c r="L4497" s="10">
        <f t="shared" si="1086"/>
        <v>-22.4</v>
      </c>
      <c r="M4497" s="52" t="str">
        <f t="shared" si="1074"/>
        <v>mid latitude</v>
      </c>
      <c r="N4497" s="83" t="s">
        <v>8</v>
      </c>
      <c r="O4497" s="34" t="s">
        <v>8</v>
      </c>
      <c r="P4497" s="34" t="s">
        <v>8</v>
      </c>
      <c r="Q4497" s="34" t="s">
        <v>8</v>
      </c>
      <c r="R4497" s="34" t="s">
        <v>8</v>
      </c>
      <c r="S4497" s="42" t="s">
        <v>8</v>
      </c>
      <c r="T4497" s="10">
        <v>0.16200000000000001</v>
      </c>
      <c r="U4497" s="11">
        <v>6.4000000000000001E-2</v>
      </c>
      <c r="V4497" s="11">
        <v>0.08</v>
      </c>
      <c r="W4497" s="11">
        <v>3.6999999999999998E-2</v>
      </c>
      <c r="X4497" s="11">
        <v>0.61499999999999999</v>
      </c>
      <c r="Y4497" s="12">
        <v>4.1000000000000002E-2</v>
      </c>
      <c r="Z4497" s="10">
        <f t="shared" si="1077"/>
        <v>0.71171171171171166</v>
      </c>
      <c r="AA4497" s="11">
        <f t="shared" si="1078"/>
        <v>-0.35458858787724096</v>
      </c>
      <c r="AB4497" s="11">
        <f t="shared" si="1085"/>
        <v>-0.14769588749621604</v>
      </c>
      <c r="AC4497" s="11">
        <f t="shared" si="1079"/>
        <v>22.965270318286233</v>
      </c>
      <c r="AD4497" s="9">
        <f t="shared" si="1080"/>
        <v>28.497601295258825</v>
      </c>
      <c r="AE4497" s="10">
        <v>22.554149117865698</v>
      </c>
      <c r="AF4497" s="11">
        <v>29.056168920787901</v>
      </c>
      <c r="AG4497" s="12">
        <v>36.485765900750302</v>
      </c>
      <c r="AH4497" s="10">
        <v>0.13100000000000001</v>
      </c>
      <c r="AI4497" s="11">
        <f t="shared" si="1075"/>
        <v>20.849420849420849</v>
      </c>
      <c r="AJ4497" s="11">
        <f t="shared" si="1076"/>
        <v>20.19704433497537</v>
      </c>
      <c r="AK4497" s="11">
        <f t="shared" si="1081"/>
        <v>0.21624850657108721</v>
      </c>
      <c r="AL4497" s="11">
        <f t="shared" si="1082"/>
        <v>2.1621621621621623</v>
      </c>
      <c r="AM4497" s="11">
        <f t="shared" si="1083"/>
        <v>2.2477477477477472</v>
      </c>
      <c r="AN4497" s="3">
        <f t="shared" si="1087"/>
        <v>0.26341463414634148</v>
      </c>
      <c r="AO4497" s="3">
        <f t="shared" si="1084"/>
        <v>0.13008130081300814</v>
      </c>
      <c r="AP4497" s="3" t="s">
        <v>8</v>
      </c>
      <c r="AQ4497" s="124"/>
      <c r="AR4497" s="4"/>
      <c r="AS4497" s="3"/>
    </row>
    <row r="4498" spans="1:45" ht="15" customHeight="1">
      <c r="A4498" s="11">
        <v>3.3159999999999998</v>
      </c>
      <c r="B4498" s="32" t="s">
        <v>28</v>
      </c>
      <c r="C4498" s="17">
        <v>-18.97</v>
      </c>
      <c r="D4498" s="17">
        <v>117.62</v>
      </c>
      <c r="E4498" s="40" t="s">
        <v>29</v>
      </c>
      <c r="F4498" s="18">
        <v>-43.2</v>
      </c>
      <c r="G4498" s="17">
        <v>-39.1</v>
      </c>
      <c r="H4498" s="17">
        <v>-36.1</v>
      </c>
      <c r="I4498" s="17">
        <v>-31.8</v>
      </c>
      <c r="J4498" s="17">
        <v>-26.8</v>
      </c>
      <c r="K4498" s="30">
        <v>-22.4</v>
      </c>
      <c r="L4498" s="10">
        <f t="shared" si="1086"/>
        <v>-22.4</v>
      </c>
      <c r="M4498" s="52" t="str">
        <f t="shared" si="1074"/>
        <v>mid latitude</v>
      </c>
      <c r="N4498" s="83" t="s">
        <v>8</v>
      </c>
      <c r="O4498" s="34" t="s">
        <v>8</v>
      </c>
      <c r="P4498" s="34" t="s">
        <v>8</v>
      </c>
      <c r="Q4498" s="34" t="s">
        <v>8</v>
      </c>
      <c r="R4498" s="34" t="s">
        <v>8</v>
      </c>
      <c r="S4498" s="42" t="s">
        <v>8</v>
      </c>
      <c r="T4498" s="10">
        <v>0.17699999999999999</v>
      </c>
      <c r="U4498" s="11">
        <v>7.0000000000000007E-2</v>
      </c>
      <c r="V4498" s="11">
        <v>7.5999999999999998E-2</v>
      </c>
      <c r="W4498" s="11">
        <v>3.7999999999999999E-2</v>
      </c>
      <c r="X4498" s="11">
        <v>0.6</v>
      </c>
      <c r="Y4498" s="12">
        <v>3.9E-2</v>
      </c>
      <c r="Z4498" s="10">
        <f t="shared" si="1077"/>
        <v>0.68609865470852005</v>
      </c>
      <c r="AA4498" s="11">
        <f t="shared" si="1078"/>
        <v>-0.38400423072874518</v>
      </c>
      <c r="AB4498" s="11">
        <f t="shared" si="1085"/>
        <v>-0.16361343223056196</v>
      </c>
      <c r="AC4498" s="11">
        <f t="shared" si="1079"/>
        <v>20.9797144258097</v>
      </c>
      <c r="AD4498" s="9">
        <f t="shared" si="1080"/>
        <v>27.408841235429563</v>
      </c>
      <c r="AE4498" s="10">
        <v>20.987864822893901</v>
      </c>
      <c r="AF4498" s="11">
        <v>27.507181237350999</v>
      </c>
      <c r="AG4498" s="12">
        <v>34.568188483206498</v>
      </c>
      <c r="AH4498" s="10">
        <v>0.112</v>
      </c>
      <c r="AI4498" s="11">
        <f t="shared" si="1075"/>
        <v>22.779922779922781</v>
      </c>
      <c r="AJ4498" s="11">
        <f t="shared" si="1076"/>
        <v>18.055555555555554</v>
      </c>
      <c r="AK4498" s="11">
        <f t="shared" si="1081"/>
        <v>0.22357229647630622</v>
      </c>
      <c r="AL4498" s="11">
        <f t="shared" si="1082"/>
        <v>2</v>
      </c>
      <c r="AM4498" s="11">
        <f t="shared" si="1083"/>
        <v>2.2062780269058293</v>
      </c>
      <c r="AN4498" s="3">
        <f t="shared" si="1087"/>
        <v>0.29499999999999998</v>
      </c>
      <c r="AO4498" s="3">
        <f t="shared" si="1084"/>
        <v>0.12666666666666668</v>
      </c>
      <c r="AP4498" s="3" t="s">
        <v>8</v>
      </c>
      <c r="AQ4498" s="124"/>
      <c r="AR4498" s="4"/>
      <c r="AS4498" s="3"/>
    </row>
    <row r="4499" spans="1:45" ht="15" customHeight="1">
      <c r="A4499" s="11">
        <v>3.3220000000000001</v>
      </c>
      <c r="B4499" s="32" t="s">
        <v>28</v>
      </c>
      <c r="C4499" s="17">
        <v>-18.97</v>
      </c>
      <c r="D4499" s="17">
        <v>117.62</v>
      </c>
      <c r="E4499" s="40" t="s">
        <v>29</v>
      </c>
      <c r="F4499" s="18">
        <v>-43.2</v>
      </c>
      <c r="G4499" s="17">
        <v>-39.1</v>
      </c>
      <c r="H4499" s="17">
        <v>-36.1</v>
      </c>
      <c r="I4499" s="17">
        <v>-31.8</v>
      </c>
      <c r="J4499" s="17">
        <v>-26.8</v>
      </c>
      <c r="K4499" s="30">
        <v>-22.4</v>
      </c>
      <c r="L4499" s="10">
        <f t="shared" si="1086"/>
        <v>-22.4</v>
      </c>
      <c r="M4499" s="52" t="str">
        <f t="shared" si="1074"/>
        <v>mid latitude</v>
      </c>
      <c r="N4499" s="83" t="s">
        <v>8</v>
      </c>
      <c r="O4499" s="34" t="s">
        <v>8</v>
      </c>
      <c r="P4499" s="34" t="s">
        <v>8</v>
      </c>
      <c r="Q4499" s="34" t="s">
        <v>8</v>
      </c>
      <c r="R4499" s="34" t="s">
        <v>8</v>
      </c>
      <c r="S4499" s="42" t="s">
        <v>8</v>
      </c>
      <c r="T4499" s="10">
        <v>0.16500000000000001</v>
      </c>
      <c r="U4499" s="11">
        <v>6.4000000000000001E-2</v>
      </c>
      <c r="V4499" s="11">
        <v>8.5000000000000006E-2</v>
      </c>
      <c r="W4499" s="11">
        <v>4.2999999999999997E-2</v>
      </c>
      <c r="X4499" s="11">
        <v>0.59699999999999998</v>
      </c>
      <c r="Y4499" s="12">
        <v>4.5999999999999999E-2</v>
      </c>
      <c r="Z4499" s="10">
        <f t="shared" si="1077"/>
        <v>0.73109243697478987</v>
      </c>
      <c r="AA4499" s="11">
        <f t="shared" si="1078"/>
        <v>-0.35388230298925683</v>
      </c>
      <c r="AB4499" s="11">
        <f t="shared" si="1085"/>
        <v>-0.13602770877391226</v>
      </c>
      <c r="AC4499" s="11">
        <f t="shared" si="1079"/>
        <v>23.012944548225164</v>
      </c>
      <c r="AD4499" s="9">
        <f t="shared" si="1080"/>
        <v>29.295704719864403</v>
      </c>
      <c r="AE4499" s="10">
        <v>23.563844922244002</v>
      </c>
      <c r="AF4499" s="11">
        <v>30.2386460208185</v>
      </c>
      <c r="AG4499" s="12">
        <v>37.946496519655199</v>
      </c>
      <c r="AH4499" s="10">
        <v>9.5000000000000001E-2</v>
      </c>
      <c r="AI4499" s="11">
        <f t="shared" si="1075"/>
        <v>21.653543307086615</v>
      </c>
      <c r="AJ4499" s="11">
        <f t="shared" si="1076"/>
        <v>21.800947867298575</v>
      </c>
      <c r="AK4499" s="11">
        <f t="shared" si="1081"/>
        <v>0.22994011976047907</v>
      </c>
      <c r="AL4499" s="11">
        <f t="shared" si="1082"/>
        <v>1.976744186046512</v>
      </c>
      <c r="AM4499" s="11">
        <f t="shared" si="1083"/>
        <v>2.2983193277310923</v>
      </c>
      <c r="AN4499" s="3">
        <f t="shared" si="1087"/>
        <v>0.27638190954773872</v>
      </c>
      <c r="AO4499" s="3">
        <f t="shared" si="1084"/>
        <v>0.14237855946398661</v>
      </c>
      <c r="AP4499" s="3" t="s">
        <v>8</v>
      </c>
      <c r="AQ4499" s="124"/>
      <c r="AR4499" s="4"/>
      <c r="AS4499" s="3"/>
    </row>
    <row r="4500" spans="1:45" ht="15" customHeight="1">
      <c r="A4500" s="11">
        <v>3.3279999999999998</v>
      </c>
      <c r="B4500" s="32" t="s">
        <v>28</v>
      </c>
      <c r="C4500" s="17">
        <v>-18.97</v>
      </c>
      <c r="D4500" s="17">
        <v>117.62</v>
      </c>
      <c r="E4500" s="40" t="s">
        <v>29</v>
      </c>
      <c r="F4500" s="18">
        <v>-43.2</v>
      </c>
      <c r="G4500" s="17">
        <v>-39.1</v>
      </c>
      <c r="H4500" s="17">
        <v>-36.1</v>
      </c>
      <c r="I4500" s="17">
        <v>-31.8</v>
      </c>
      <c r="J4500" s="17">
        <v>-26.8</v>
      </c>
      <c r="K4500" s="30">
        <v>-22.4</v>
      </c>
      <c r="L4500" s="10">
        <f t="shared" si="1086"/>
        <v>-22.4</v>
      </c>
      <c r="M4500" s="52" t="str">
        <f t="shared" si="1074"/>
        <v>mid latitude</v>
      </c>
      <c r="N4500" s="83" t="s">
        <v>8</v>
      </c>
      <c r="O4500" s="34" t="s">
        <v>8</v>
      </c>
      <c r="P4500" s="34" t="s">
        <v>8</v>
      </c>
      <c r="Q4500" s="34" t="s">
        <v>8</v>
      </c>
      <c r="R4500" s="34" t="s">
        <v>8</v>
      </c>
      <c r="S4500" s="42" t="s">
        <v>8</v>
      </c>
      <c r="T4500" s="10">
        <v>0.14699999999999999</v>
      </c>
      <c r="U4500" s="11">
        <v>0.06</v>
      </c>
      <c r="V4500" s="11">
        <v>8.1000000000000003E-2</v>
      </c>
      <c r="W4500" s="11">
        <v>3.9E-2</v>
      </c>
      <c r="X4500" s="11">
        <v>0.625</v>
      </c>
      <c r="Y4500" s="12">
        <v>4.8000000000000001E-2</v>
      </c>
      <c r="Z4500" s="10">
        <f t="shared" si="1077"/>
        <v>0.73684210526315774</v>
      </c>
      <c r="AA4500" s="11">
        <f t="shared" si="1078"/>
        <v>-0.34678748622465638</v>
      </c>
      <c r="AB4500" s="11">
        <f t="shared" si="1085"/>
        <v>-0.13262556527459102</v>
      </c>
      <c r="AC4500" s="11">
        <f t="shared" si="1079"/>
        <v>23.491844679835694</v>
      </c>
      <c r="AD4500" s="9">
        <f t="shared" si="1080"/>
        <v>29.528411335217974</v>
      </c>
      <c r="AE4500" s="10">
        <v>23.898467179512</v>
      </c>
      <c r="AF4500" s="11">
        <v>30.590758093874399</v>
      </c>
      <c r="AG4500" s="12">
        <v>38.552108807581099</v>
      </c>
      <c r="AH4500" s="10">
        <v>0.10299999999999999</v>
      </c>
      <c r="AI4500" s="11">
        <f t="shared" si="1075"/>
        <v>19.041450777202069</v>
      </c>
      <c r="AJ4500" s="11">
        <f t="shared" si="1076"/>
        <v>24.615384615384613</v>
      </c>
      <c r="AK4500" s="11">
        <f t="shared" si="1081"/>
        <v>0.21101992966002345</v>
      </c>
      <c r="AL4500" s="11">
        <f t="shared" si="1082"/>
        <v>2.0769230769230771</v>
      </c>
      <c r="AM4500" s="11">
        <f t="shared" si="1083"/>
        <v>2.3289473684210518</v>
      </c>
      <c r="AN4500" s="3">
        <f t="shared" si="1087"/>
        <v>0.23519999999999999</v>
      </c>
      <c r="AO4500" s="3">
        <f t="shared" si="1084"/>
        <v>0.12959999999999999</v>
      </c>
      <c r="AP4500" s="3" t="s">
        <v>8</v>
      </c>
      <c r="AQ4500" s="124"/>
      <c r="AR4500" s="4"/>
      <c r="AS4500" s="3"/>
    </row>
    <row r="4501" spans="1:45" ht="15" customHeight="1">
      <c r="A4501" s="11">
        <v>3.3340000000000001</v>
      </c>
      <c r="B4501" s="32" t="s">
        <v>28</v>
      </c>
      <c r="C4501" s="17">
        <v>-18.97</v>
      </c>
      <c r="D4501" s="17">
        <v>117.62</v>
      </c>
      <c r="E4501" s="40" t="s">
        <v>29</v>
      </c>
      <c r="F4501" s="18">
        <v>-43.2</v>
      </c>
      <c r="G4501" s="17">
        <v>-39.1</v>
      </c>
      <c r="H4501" s="17">
        <v>-36.1</v>
      </c>
      <c r="I4501" s="17">
        <v>-31.8</v>
      </c>
      <c r="J4501" s="17">
        <v>-26.8</v>
      </c>
      <c r="K4501" s="30">
        <v>-22.4</v>
      </c>
      <c r="L4501" s="10">
        <f t="shared" si="1086"/>
        <v>-22.4</v>
      </c>
      <c r="M4501" s="52" t="str">
        <f t="shared" si="1074"/>
        <v>mid latitude</v>
      </c>
      <c r="N4501" s="83" t="s">
        <v>8</v>
      </c>
      <c r="O4501" s="34" t="s">
        <v>8</v>
      </c>
      <c r="P4501" s="34" t="s">
        <v>8</v>
      </c>
      <c r="Q4501" s="34" t="s">
        <v>8</v>
      </c>
      <c r="R4501" s="34" t="s">
        <v>8</v>
      </c>
      <c r="S4501" s="42" t="s">
        <v>8</v>
      </c>
      <c r="T4501" s="10">
        <v>0.158</v>
      </c>
      <c r="U4501" s="11">
        <v>6.4000000000000001E-2</v>
      </c>
      <c r="V4501" s="11">
        <v>8.1000000000000003E-2</v>
      </c>
      <c r="W4501" s="11">
        <v>4.2999999999999997E-2</v>
      </c>
      <c r="X4501" s="11">
        <v>0.60699999999999998</v>
      </c>
      <c r="Y4501" s="12">
        <v>4.7E-2</v>
      </c>
      <c r="Z4501" s="10">
        <f t="shared" si="1077"/>
        <v>0.72765957446808505</v>
      </c>
      <c r="AA4501" s="11">
        <f t="shared" si="1078"/>
        <v>-0.36567283038503007</v>
      </c>
      <c r="AB4501" s="11">
        <f t="shared" si="1085"/>
        <v>-0.13807175187958248</v>
      </c>
      <c r="AC4501" s="11">
        <f t="shared" si="1079"/>
        <v>22.217083949010469</v>
      </c>
      <c r="AD4501" s="9">
        <f t="shared" si="1080"/>
        <v>29.155892171436559</v>
      </c>
      <c r="AE4501" s="10">
        <v>23.395614369615501</v>
      </c>
      <c r="AF4501" s="11">
        <v>30.022904564212499</v>
      </c>
      <c r="AG4501" s="12">
        <v>37.6777475802106</v>
      </c>
      <c r="AH4501" s="10">
        <v>8.5999999999999993E-2</v>
      </c>
      <c r="AI4501" s="11">
        <f t="shared" si="1075"/>
        <v>20.653594771241828</v>
      </c>
      <c r="AJ4501" s="11">
        <f t="shared" si="1076"/>
        <v>22.926829268292682</v>
      </c>
      <c r="AK4501" s="11">
        <f t="shared" si="1081"/>
        <v>0.22327790973871736</v>
      </c>
      <c r="AL4501" s="11">
        <f t="shared" si="1082"/>
        <v>1.8837209302325584</v>
      </c>
      <c r="AM4501" s="11">
        <f t="shared" si="1083"/>
        <v>2.3106382978723401</v>
      </c>
      <c r="AN4501" s="3">
        <f t="shared" si="1087"/>
        <v>0.26029654036243821</v>
      </c>
      <c r="AO4501" s="3">
        <f t="shared" si="1084"/>
        <v>0.13344316309719934</v>
      </c>
      <c r="AP4501" s="3" t="s">
        <v>8</v>
      </c>
      <c r="AQ4501" s="124"/>
      <c r="AR4501" s="4"/>
      <c r="AS4501" s="3"/>
    </row>
    <row r="4502" spans="1:45" ht="15" customHeight="1">
      <c r="A4502" s="11">
        <v>3.34</v>
      </c>
      <c r="B4502" s="32" t="s">
        <v>28</v>
      </c>
      <c r="C4502" s="17">
        <v>-18.97</v>
      </c>
      <c r="D4502" s="17">
        <v>117.62</v>
      </c>
      <c r="E4502" s="40" t="s">
        <v>29</v>
      </c>
      <c r="F4502" s="18">
        <v>-43.2</v>
      </c>
      <c r="G4502" s="17">
        <v>-39.1</v>
      </c>
      <c r="H4502" s="17">
        <v>-36.1</v>
      </c>
      <c r="I4502" s="17">
        <v>-31.8</v>
      </c>
      <c r="J4502" s="17">
        <v>-26.8</v>
      </c>
      <c r="K4502" s="30">
        <v>-22.4</v>
      </c>
      <c r="L4502" s="10">
        <f t="shared" si="1086"/>
        <v>-22.4</v>
      </c>
      <c r="M4502" s="52" t="str">
        <f t="shared" si="1074"/>
        <v>mid latitude</v>
      </c>
      <c r="N4502" s="83" t="s">
        <v>8</v>
      </c>
      <c r="O4502" s="34" t="s">
        <v>8</v>
      </c>
      <c r="P4502" s="34" t="s">
        <v>8</v>
      </c>
      <c r="Q4502" s="34" t="s">
        <v>8</v>
      </c>
      <c r="R4502" s="34" t="s">
        <v>8</v>
      </c>
      <c r="S4502" s="42" t="s">
        <v>8</v>
      </c>
      <c r="T4502" s="10">
        <v>0.151</v>
      </c>
      <c r="U4502" s="11">
        <v>6.0999999999999999E-2</v>
      </c>
      <c r="V4502" s="11">
        <v>7.5999999999999998E-2</v>
      </c>
      <c r="W4502" s="11">
        <v>3.9E-2</v>
      </c>
      <c r="X4502" s="11">
        <v>0.63200000000000001</v>
      </c>
      <c r="Y4502" s="12">
        <v>0.04</v>
      </c>
      <c r="Z4502" s="10">
        <f t="shared" si="1077"/>
        <v>0.71759259259259245</v>
      </c>
      <c r="AA4502" s="11">
        <f t="shared" si="1078"/>
        <v>-0.36469907553335851</v>
      </c>
      <c r="AB4502" s="11">
        <f t="shared" si="1085"/>
        <v>-0.14412205298063949</v>
      </c>
      <c r="AC4502" s="11">
        <f t="shared" si="1079"/>
        <v>22.282812401498298</v>
      </c>
      <c r="AD4502" s="9">
        <f t="shared" si="1080"/>
        <v>28.742051576124261</v>
      </c>
      <c r="AE4502" s="10">
        <v>22.826915677031099</v>
      </c>
      <c r="AF4502" s="11">
        <v>29.411072537297699</v>
      </c>
      <c r="AG4502" s="12">
        <v>36.985298412025699</v>
      </c>
      <c r="AH4502" s="10">
        <v>8.7999999999999995E-2</v>
      </c>
      <c r="AI4502" s="11">
        <f t="shared" si="1075"/>
        <v>19.284802043422733</v>
      </c>
      <c r="AJ4502" s="11">
        <f t="shared" si="1076"/>
        <v>20.94240837696335</v>
      </c>
      <c r="AK4502" s="11">
        <f t="shared" si="1081"/>
        <v>0.20754716981132076</v>
      </c>
      <c r="AL4502" s="11">
        <f t="shared" si="1082"/>
        <v>1.9487179487179487</v>
      </c>
      <c r="AM4502" s="11">
        <f t="shared" si="1083"/>
        <v>2.2685185185185182</v>
      </c>
      <c r="AN4502" s="3">
        <f t="shared" si="1087"/>
        <v>0.23892405063291139</v>
      </c>
      <c r="AO4502" s="3">
        <f t="shared" si="1084"/>
        <v>0.12025316455696203</v>
      </c>
      <c r="AP4502" s="3" t="s">
        <v>8</v>
      </c>
      <c r="AQ4502" s="124"/>
      <c r="AR4502" s="4"/>
      <c r="AS4502" s="3"/>
    </row>
    <row r="4503" spans="1:45" ht="15" customHeight="1">
      <c r="A4503" s="11">
        <v>3.3450000000000002</v>
      </c>
      <c r="B4503" s="32" t="s">
        <v>28</v>
      </c>
      <c r="C4503" s="17">
        <v>-18.97</v>
      </c>
      <c r="D4503" s="17">
        <v>117.62</v>
      </c>
      <c r="E4503" s="40" t="s">
        <v>29</v>
      </c>
      <c r="F4503" s="18">
        <v>-43.2</v>
      </c>
      <c r="G4503" s="17">
        <v>-39.1</v>
      </c>
      <c r="H4503" s="17">
        <v>-36.1</v>
      </c>
      <c r="I4503" s="17">
        <v>-31.8</v>
      </c>
      <c r="J4503" s="17">
        <v>-26.8</v>
      </c>
      <c r="K4503" s="30">
        <v>-22.4</v>
      </c>
      <c r="L4503" s="10">
        <f t="shared" si="1086"/>
        <v>-22.4</v>
      </c>
      <c r="M4503" s="52" t="str">
        <f t="shared" ref="M4503:M4566" si="1088">IF(ABS(L4503)&lt;=20,"low latitude",IF(ABS(L4503)&lt;=40,"mid latitude",IF(ABS(L4503)&lt;=50,"transition",IF(ABS(L4503)&gt;50,"high latitude","no category"))))</f>
        <v>mid latitude</v>
      </c>
      <c r="N4503" s="83" t="s">
        <v>8</v>
      </c>
      <c r="O4503" s="34" t="s">
        <v>8</v>
      </c>
      <c r="P4503" s="34" t="s">
        <v>8</v>
      </c>
      <c r="Q4503" s="34" t="s">
        <v>8</v>
      </c>
      <c r="R4503" s="34" t="s">
        <v>8</v>
      </c>
      <c r="S4503" s="42" t="s">
        <v>8</v>
      </c>
      <c r="T4503" s="10">
        <v>0.16200000000000001</v>
      </c>
      <c r="U4503" s="11">
        <v>6.2E-2</v>
      </c>
      <c r="V4503" s="11">
        <v>7.9000000000000001E-2</v>
      </c>
      <c r="W4503" s="11">
        <v>0.04</v>
      </c>
      <c r="X4503" s="11">
        <v>0.61599999999999999</v>
      </c>
      <c r="Y4503" s="12">
        <v>4.1000000000000002E-2</v>
      </c>
      <c r="Z4503" s="10">
        <f t="shared" si="1077"/>
        <v>0.72072072072072069</v>
      </c>
      <c r="AA4503" s="11">
        <f t="shared" si="1078"/>
        <v>-0.36005148357874311</v>
      </c>
      <c r="AB4503" s="11">
        <f t="shared" si="1085"/>
        <v>-0.14223299179471388</v>
      </c>
      <c r="AC4503" s="11">
        <f t="shared" si="1079"/>
        <v>22.596524858434837</v>
      </c>
      <c r="AD4503" s="9">
        <f t="shared" si="1080"/>
        <v>28.871263361241571</v>
      </c>
      <c r="AE4503" s="10">
        <v>22.978624735361699</v>
      </c>
      <c r="AF4503" s="11">
        <v>29.625994132166099</v>
      </c>
      <c r="AG4503" s="12">
        <v>37.261081863134997</v>
      </c>
      <c r="AH4503" s="10">
        <v>0.112</v>
      </c>
      <c r="AI4503" s="11">
        <f t="shared" si="1075"/>
        <v>20.822622107969153</v>
      </c>
      <c r="AJ4503" s="11">
        <f t="shared" si="1076"/>
        <v>20.19704433497537</v>
      </c>
      <c r="AK4503" s="11">
        <f t="shared" si="1081"/>
        <v>0.21599045346062054</v>
      </c>
      <c r="AL4503" s="11">
        <f t="shared" si="1082"/>
        <v>1.9750000000000001</v>
      </c>
      <c r="AM4503" s="11">
        <f t="shared" si="1083"/>
        <v>2.2702702702702702</v>
      </c>
      <c r="AN4503" s="3">
        <f t="shared" si="1087"/>
        <v>0.26298701298701299</v>
      </c>
      <c r="AO4503" s="3">
        <f t="shared" si="1084"/>
        <v>0.12824675324675325</v>
      </c>
      <c r="AP4503" s="3" t="s">
        <v>8</v>
      </c>
      <c r="AQ4503" s="124"/>
      <c r="AR4503" s="4"/>
      <c r="AS4503" s="3"/>
    </row>
    <row r="4504" spans="1:45" ht="15" customHeight="1">
      <c r="A4504" s="11">
        <v>3.35</v>
      </c>
      <c r="B4504" s="32" t="s">
        <v>28</v>
      </c>
      <c r="C4504" s="17">
        <v>-18.97</v>
      </c>
      <c r="D4504" s="17">
        <v>117.62</v>
      </c>
      <c r="E4504" s="40" t="s">
        <v>29</v>
      </c>
      <c r="F4504" s="18">
        <v>-43.2</v>
      </c>
      <c r="G4504" s="17">
        <v>-39.1</v>
      </c>
      <c r="H4504" s="17">
        <v>-36.1</v>
      </c>
      <c r="I4504" s="17">
        <v>-31.8</v>
      </c>
      <c r="J4504" s="17">
        <v>-26.8</v>
      </c>
      <c r="K4504" s="30">
        <v>-22.4</v>
      </c>
      <c r="L4504" s="10">
        <f t="shared" si="1086"/>
        <v>-22.4</v>
      </c>
      <c r="M4504" s="52" t="str">
        <f t="shared" si="1088"/>
        <v>mid latitude</v>
      </c>
      <c r="N4504" s="83" t="s">
        <v>8</v>
      </c>
      <c r="O4504" s="34" t="s">
        <v>8</v>
      </c>
      <c r="P4504" s="34" t="s">
        <v>8</v>
      </c>
      <c r="Q4504" s="34" t="s">
        <v>8</v>
      </c>
      <c r="R4504" s="34" t="s">
        <v>8</v>
      </c>
      <c r="S4504" s="42" t="s">
        <v>8</v>
      </c>
      <c r="T4504" s="10">
        <v>0.161</v>
      </c>
      <c r="U4504" s="11">
        <v>6.5000000000000002E-2</v>
      </c>
      <c r="V4504" s="11">
        <v>7.9000000000000001E-2</v>
      </c>
      <c r="W4504" s="11">
        <v>3.9E-2</v>
      </c>
      <c r="X4504" s="11">
        <v>0.61199999999999999</v>
      </c>
      <c r="Y4504" s="12">
        <v>4.2999999999999997E-2</v>
      </c>
      <c r="Z4504" s="10">
        <f t="shared" si="1077"/>
        <v>0.71238938053097323</v>
      </c>
      <c r="AA4504" s="11">
        <f t="shared" si="1078"/>
        <v>-0.36482399843998814</v>
      </c>
      <c r="AB4504" s="11">
        <f t="shared" si="1085"/>
        <v>-0.14728256311555135</v>
      </c>
      <c r="AC4504" s="11">
        <f t="shared" si="1079"/>
        <v>22.2743801053008</v>
      </c>
      <c r="AD4504" s="9">
        <f t="shared" si="1080"/>
        <v>28.525872682896289</v>
      </c>
      <c r="AE4504" s="10">
        <v>22.549726349857501</v>
      </c>
      <c r="AF4504" s="11">
        <v>29.1194638249947</v>
      </c>
      <c r="AG4504" s="12">
        <v>36.644542109737998</v>
      </c>
      <c r="AH4504" s="10">
        <v>0.11899999999999999</v>
      </c>
      <c r="AI4504" s="11">
        <f t="shared" si="1075"/>
        <v>20.827943078913325</v>
      </c>
      <c r="AJ4504" s="11">
        <f t="shared" si="1076"/>
        <v>21.078431372549016</v>
      </c>
      <c r="AK4504" s="11">
        <f t="shared" si="1081"/>
        <v>0.21837708830548927</v>
      </c>
      <c r="AL4504" s="11">
        <f t="shared" si="1082"/>
        <v>2.0256410256410255</v>
      </c>
      <c r="AM4504" s="11">
        <f t="shared" si="1083"/>
        <v>2.2654867256637163</v>
      </c>
      <c r="AN4504" s="3">
        <f t="shared" si="1087"/>
        <v>0.26307189542483661</v>
      </c>
      <c r="AO4504" s="3">
        <f t="shared" si="1084"/>
        <v>0.12908496732026145</v>
      </c>
      <c r="AP4504" s="3" t="s">
        <v>8</v>
      </c>
      <c r="AQ4504" s="124"/>
      <c r="AR4504" s="4"/>
      <c r="AS4504" s="3"/>
    </row>
    <row r="4505" spans="1:45" ht="15" customHeight="1">
      <c r="A4505" s="11">
        <v>3.3570000000000002</v>
      </c>
      <c r="B4505" s="32" t="s">
        <v>28</v>
      </c>
      <c r="C4505" s="17">
        <v>-18.97</v>
      </c>
      <c r="D4505" s="17">
        <v>117.62</v>
      </c>
      <c r="E4505" s="40" t="s">
        <v>29</v>
      </c>
      <c r="F4505" s="18">
        <v>-43.2</v>
      </c>
      <c r="G4505" s="17">
        <v>-39.1</v>
      </c>
      <c r="H4505" s="17">
        <v>-36.1</v>
      </c>
      <c r="I4505" s="17">
        <v>-31.8</v>
      </c>
      <c r="J4505" s="17">
        <v>-26.8</v>
      </c>
      <c r="K4505" s="30">
        <v>-22.4</v>
      </c>
      <c r="L4505" s="10">
        <f t="shared" si="1086"/>
        <v>-22.4</v>
      </c>
      <c r="M4505" s="52" t="str">
        <f t="shared" si="1088"/>
        <v>mid latitude</v>
      </c>
      <c r="N4505" s="83" t="s">
        <v>8</v>
      </c>
      <c r="O4505" s="34" t="s">
        <v>8</v>
      </c>
      <c r="P4505" s="34" t="s">
        <v>8</v>
      </c>
      <c r="Q4505" s="34" t="s">
        <v>8</v>
      </c>
      <c r="R4505" s="34" t="s">
        <v>8</v>
      </c>
      <c r="S4505" s="42" t="s">
        <v>8</v>
      </c>
      <c r="T4505" s="10">
        <v>0.157</v>
      </c>
      <c r="U4505" s="11">
        <v>6.4000000000000001E-2</v>
      </c>
      <c r="V4505" s="11">
        <v>8.4000000000000005E-2</v>
      </c>
      <c r="W4505" s="11">
        <v>4.2999999999999997E-2</v>
      </c>
      <c r="X4505" s="11">
        <v>0.60199999999999998</v>
      </c>
      <c r="Y4505" s="12">
        <v>0.05</v>
      </c>
      <c r="Z4505" s="10">
        <f t="shared" si="1077"/>
        <v>0.73443983402489621</v>
      </c>
      <c r="AA4505" s="11">
        <f t="shared" si="1078"/>
        <v>-0.35675408118584584</v>
      </c>
      <c r="AB4505" s="11">
        <f t="shared" si="1085"/>
        <v>-0.13404377621306179</v>
      </c>
      <c r="AC4505" s="11">
        <f t="shared" si="1079"/>
        <v>22.819099519955405</v>
      </c>
      <c r="AD4505" s="9">
        <f t="shared" si="1080"/>
        <v>29.431405707026574</v>
      </c>
      <c r="AE4505" s="10">
        <v>23.754314329977099</v>
      </c>
      <c r="AF4505" s="11">
        <v>30.431821437739199</v>
      </c>
      <c r="AG4505" s="12">
        <v>38.265944156919801</v>
      </c>
      <c r="AH4505" s="10">
        <v>0.126</v>
      </c>
      <c r="AI4505" s="11">
        <f t="shared" si="1075"/>
        <v>20.685111989459813</v>
      </c>
      <c r="AJ4505" s="11">
        <f t="shared" si="1076"/>
        <v>24.154589371980677</v>
      </c>
      <c r="AK4505" s="11">
        <f t="shared" si="1081"/>
        <v>0.22657176749703442</v>
      </c>
      <c r="AL4505" s="11">
        <f t="shared" si="1082"/>
        <v>1.9534883720930236</v>
      </c>
      <c r="AM4505" s="11">
        <f t="shared" si="1083"/>
        <v>2.3278008298755184</v>
      </c>
      <c r="AN4505" s="3">
        <f t="shared" si="1087"/>
        <v>0.26079734219269102</v>
      </c>
      <c r="AO4505" s="3">
        <f t="shared" si="1084"/>
        <v>0.13953488372093026</v>
      </c>
      <c r="AP4505" s="3" t="s">
        <v>8</v>
      </c>
      <c r="AQ4505" s="124"/>
      <c r="AR4505" s="4"/>
      <c r="AS4505" s="3"/>
    </row>
    <row r="4506" spans="1:45" ht="15" customHeight="1">
      <c r="A4506" s="11">
        <v>3.3620000000000001</v>
      </c>
      <c r="B4506" s="32" t="s">
        <v>28</v>
      </c>
      <c r="C4506" s="17">
        <v>-18.97</v>
      </c>
      <c r="D4506" s="17">
        <v>117.62</v>
      </c>
      <c r="E4506" s="40" t="s">
        <v>29</v>
      </c>
      <c r="F4506" s="18">
        <v>-43.2</v>
      </c>
      <c r="G4506" s="17">
        <v>-39.1</v>
      </c>
      <c r="H4506" s="17">
        <v>-36.1</v>
      </c>
      <c r="I4506" s="17">
        <v>-31.8</v>
      </c>
      <c r="J4506" s="17">
        <v>-26.8</v>
      </c>
      <c r="K4506" s="30">
        <v>-22.4</v>
      </c>
      <c r="L4506" s="10">
        <f t="shared" si="1086"/>
        <v>-22.4</v>
      </c>
      <c r="M4506" s="52" t="str">
        <f t="shared" si="1088"/>
        <v>mid latitude</v>
      </c>
      <c r="N4506" s="83" t="s">
        <v>8</v>
      </c>
      <c r="O4506" s="34" t="s">
        <v>8</v>
      </c>
      <c r="P4506" s="34" t="s">
        <v>8</v>
      </c>
      <c r="Q4506" s="34" t="s">
        <v>8</v>
      </c>
      <c r="R4506" s="34" t="s">
        <v>8</v>
      </c>
      <c r="S4506" s="42" t="s">
        <v>8</v>
      </c>
      <c r="T4506" s="10">
        <v>0.16600000000000001</v>
      </c>
      <c r="U4506" s="11">
        <v>6.3E-2</v>
      </c>
      <c r="V4506" s="11">
        <v>7.6999999999999999E-2</v>
      </c>
      <c r="W4506" s="11">
        <v>4.4999999999999998E-2</v>
      </c>
      <c r="X4506" s="11">
        <v>0.60499999999999998</v>
      </c>
      <c r="Y4506" s="12">
        <v>4.4999999999999998E-2</v>
      </c>
      <c r="Z4506" s="10">
        <f t="shared" si="1077"/>
        <v>0.72608695652173916</v>
      </c>
      <c r="AA4506" s="11">
        <f t="shared" si="1078"/>
        <v>-0.38068100323053189</v>
      </c>
      <c r="AB4506" s="11">
        <f t="shared" si="1085"/>
        <v>-0.13901136487000959</v>
      </c>
      <c r="AC4506" s="11">
        <f t="shared" si="1079"/>
        <v>21.204032281939096</v>
      </c>
      <c r="AD4506" s="9">
        <f t="shared" si="1080"/>
        <v>29.091622642891345</v>
      </c>
      <c r="AE4506" s="10">
        <v>23.331048533261502</v>
      </c>
      <c r="AF4506" s="11">
        <v>29.979139049512899</v>
      </c>
      <c r="AG4506" s="12">
        <v>37.6461014412751</v>
      </c>
      <c r="AH4506" s="10">
        <v>0.11899999999999999</v>
      </c>
      <c r="AI4506" s="11">
        <f t="shared" si="1075"/>
        <v>21.530479896238653</v>
      </c>
      <c r="AJ4506" s="11">
        <f t="shared" si="1076"/>
        <v>21.327014218009477</v>
      </c>
      <c r="AK4506" s="11">
        <f t="shared" si="1081"/>
        <v>0.22155688622754488</v>
      </c>
      <c r="AL4506" s="11">
        <f t="shared" si="1082"/>
        <v>1.7111111111111112</v>
      </c>
      <c r="AM4506" s="11">
        <f t="shared" si="1083"/>
        <v>2.31304347826087</v>
      </c>
      <c r="AN4506" s="3">
        <f t="shared" si="1087"/>
        <v>0.27438016528925624</v>
      </c>
      <c r="AO4506" s="3">
        <f t="shared" si="1084"/>
        <v>0.12727272727272729</v>
      </c>
      <c r="AP4506" s="3" t="s">
        <v>8</v>
      </c>
      <c r="AQ4506" s="124"/>
      <c r="AR4506" s="4"/>
      <c r="AS4506" s="3"/>
    </row>
    <row r="4507" spans="1:45" ht="15" customHeight="1">
      <c r="A4507" s="11">
        <v>3.367</v>
      </c>
      <c r="B4507" s="32" t="s">
        <v>28</v>
      </c>
      <c r="C4507" s="17">
        <v>-18.97</v>
      </c>
      <c r="D4507" s="17">
        <v>117.62</v>
      </c>
      <c r="E4507" s="40" t="s">
        <v>29</v>
      </c>
      <c r="F4507" s="18">
        <v>-43.2</v>
      </c>
      <c r="G4507" s="17">
        <v>-39.1</v>
      </c>
      <c r="H4507" s="17">
        <v>-36.1</v>
      </c>
      <c r="I4507" s="17">
        <v>-31.8</v>
      </c>
      <c r="J4507" s="17">
        <v>-26.8</v>
      </c>
      <c r="K4507" s="30">
        <v>-22.4</v>
      </c>
      <c r="L4507" s="10">
        <f t="shared" si="1086"/>
        <v>-22.4</v>
      </c>
      <c r="M4507" s="52" t="str">
        <f t="shared" si="1088"/>
        <v>mid latitude</v>
      </c>
      <c r="N4507" s="83" t="s">
        <v>8</v>
      </c>
      <c r="O4507" s="34" t="s">
        <v>8</v>
      </c>
      <c r="P4507" s="34" t="s">
        <v>8</v>
      </c>
      <c r="Q4507" s="34" t="s">
        <v>8</v>
      </c>
      <c r="R4507" s="34" t="s">
        <v>8</v>
      </c>
      <c r="S4507" s="42" t="s">
        <v>8</v>
      </c>
      <c r="T4507" s="10">
        <v>0.16700000000000001</v>
      </c>
      <c r="U4507" s="11">
        <v>6.4000000000000001E-2</v>
      </c>
      <c r="V4507" s="11">
        <v>0.08</v>
      </c>
      <c r="W4507" s="11">
        <v>0.04</v>
      </c>
      <c r="X4507" s="11">
        <v>0.60699999999999998</v>
      </c>
      <c r="Y4507" s="12">
        <v>4.2999999999999997E-2</v>
      </c>
      <c r="Z4507" s="10">
        <f t="shared" si="1077"/>
        <v>0.71806167400881038</v>
      </c>
      <c r="AA4507" s="11">
        <f t="shared" si="1078"/>
        <v>-0.36172783601759295</v>
      </c>
      <c r="AB4507" s="11">
        <f t="shared" si="1085"/>
        <v>-0.14383825278916504</v>
      </c>
      <c r="AC4507" s="11">
        <f t="shared" si="1079"/>
        <v>22.483371068812474</v>
      </c>
      <c r="AD4507" s="9">
        <f t="shared" si="1080"/>
        <v>28.761463509221112</v>
      </c>
      <c r="AE4507" s="10">
        <v>22.842007216506602</v>
      </c>
      <c r="AF4507" s="11">
        <v>29.440606711305701</v>
      </c>
      <c r="AG4507" s="12">
        <v>37.056738821520803</v>
      </c>
      <c r="AH4507" s="10">
        <v>0.113</v>
      </c>
      <c r="AI4507" s="11">
        <f t="shared" si="1075"/>
        <v>21.576227390180879</v>
      </c>
      <c r="AJ4507" s="11">
        <f t="shared" si="1076"/>
        <v>20.476190476190474</v>
      </c>
      <c r="AK4507" s="11">
        <f t="shared" si="1081"/>
        <v>0.22062350119904078</v>
      </c>
      <c r="AL4507" s="11">
        <f t="shared" si="1082"/>
        <v>2</v>
      </c>
      <c r="AM4507" s="11">
        <f t="shared" si="1083"/>
        <v>2.2731277533039647</v>
      </c>
      <c r="AN4507" s="3">
        <f t="shared" si="1087"/>
        <v>0.27512355848434927</v>
      </c>
      <c r="AO4507" s="3">
        <f t="shared" si="1084"/>
        <v>0.13179571663920922</v>
      </c>
      <c r="AP4507" s="3" t="s">
        <v>8</v>
      </c>
      <c r="AQ4507" s="124"/>
      <c r="AR4507" s="4"/>
      <c r="AS4507" s="3"/>
    </row>
    <row r="4508" spans="1:45" ht="15" customHeight="1">
      <c r="A4508" s="11">
        <v>3.3730000000000002</v>
      </c>
      <c r="B4508" s="32" t="s">
        <v>28</v>
      </c>
      <c r="C4508" s="17">
        <v>-18.97</v>
      </c>
      <c r="D4508" s="17">
        <v>117.62</v>
      </c>
      <c r="E4508" s="40" t="s">
        <v>29</v>
      </c>
      <c r="F4508" s="18">
        <v>-43.2</v>
      </c>
      <c r="G4508" s="17">
        <v>-39.1</v>
      </c>
      <c r="H4508" s="17">
        <v>-36.1</v>
      </c>
      <c r="I4508" s="17">
        <v>-31.8</v>
      </c>
      <c r="J4508" s="17">
        <v>-26.8</v>
      </c>
      <c r="K4508" s="30">
        <v>-22.4</v>
      </c>
      <c r="L4508" s="10">
        <f t="shared" si="1086"/>
        <v>-22.4</v>
      </c>
      <c r="M4508" s="52" t="str">
        <f t="shared" si="1088"/>
        <v>mid latitude</v>
      </c>
      <c r="N4508" s="83" t="s">
        <v>8</v>
      </c>
      <c r="O4508" s="34" t="s">
        <v>8</v>
      </c>
      <c r="P4508" s="34" t="s">
        <v>8</v>
      </c>
      <c r="Q4508" s="34" t="s">
        <v>8</v>
      </c>
      <c r="R4508" s="34" t="s">
        <v>8</v>
      </c>
      <c r="S4508" s="42" t="s">
        <v>8</v>
      </c>
      <c r="T4508" s="10">
        <v>0.16300000000000001</v>
      </c>
      <c r="U4508" s="11">
        <v>5.7000000000000002E-2</v>
      </c>
      <c r="V4508" s="11">
        <v>7.8E-2</v>
      </c>
      <c r="W4508" s="11">
        <v>4.1000000000000002E-2</v>
      </c>
      <c r="X4508" s="11">
        <v>0.61599999999999999</v>
      </c>
      <c r="Y4508" s="12">
        <v>4.3999999999999997E-2</v>
      </c>
      <c r="Z4508" s="10">
        <f t="shared" si="1077"/>
        <v>0.74090909090909074</v>
      </c>
      <c r="AA4508" s="11">
        <f t="shared" si="1078"/>
        <v>-0.35341806512366947</v>
      </c>
      <c r="AB4508" s="11">
        <f t="shared" si="1085"/>
        <v>-0.13023507641824852</v>
      </c>
      <c r="AC4508" s="11">
        <f t="shared" si="1079"/>
        <v>23.044280604152309</v>
      </c>
      <c r="AD4508" s="9">
        <f t="shared" si="1080"/>
        <v>29.6919207729918</v>
      </c>
      <c r="AE4508" s="10">
        <v>24.170046668380099</v>
      </c>
      <c r="AF4508" s="11">
        <v>30.8571215561083</v>
      </c>
      <c r="AG4508" s="12">
        <v>38.749685897922902</v>
      </c>
      <c r="AH4508" s="10">
        <v>0.128</v>
      </c>
      <c r="AI4508" s="11">
        <f t="shared" si="1075"/>
        <v>20.92426187419769</v>
      </c>
      <c r="AJ4508" s="11">
        <f t="shared" si="1076"/>
        <v>21.256038647342994</v>
      </c>
      <c r="AK4508" s="11">
        <f t="shared" si="1081"/>
        <v>0.21052631578947367</v>
      </c>
      <c r="AL4508" s="11">
        <f t="shared" si="1082"/>
        <v>1.9024390243902438</v>
      </c>
      <c r="AM4508" s="11">
        <f t="shared" si="1083"/>
        <v>2.3272727272727272</v>
      </c>
      <c r="AN4508" s="3">
        <f t="shared" si="1087"/>
        <v>0.26461038961038963</v>
      </c>
      <c r="AO4508" s="3">
        <f t="shared" si="1084"/>
        <v>0.12662337662337664</v>
      </c>
      <c r="AP4508" s="3" t="s">
        <v>8</v>
      </c>
      <c r="AQ4508" s="124"/>
      <c r="AR4508" s="4"/>
      <c r="AS4508" s="3"/>
    </row>
    <row r="4509" spans="1:45" ht="15" customHeight="1">
      <c r="A4509" s="11">
        <v>3.38</v>
      </c>
      <c r="B4509" s="32" t="s">
        <v>28</v>
      </c>
      <c r="C4509" s="17">
        <v>-18.97</v>
      </c>
      <c r="D4509" s="17">
        <v>117.62</v>
      </c>
      <c r="E4509" s="40" t="s">
        <v>29</v>
      </c>
      <c r="F4509" s="18">
        <v>-43.2</v>
      </c>
      <c r="G4509" s="17">
        <v>-39.1</v>
      </c>
      <c r="H4509" s="17">
        <v>-36.1</v>
      </c>
      <c r="I4509" s="17">
        <v>-31.8</v>
      </c>
      <c r="J4509" s="17">
        <v>-26.8</v>
      </c>
      <c r="K4509" s="30">
        <v>-22.4</v>
      </c>
      <c r="L4509" s="10">
        <f t="shared" si="1086"/>
        <v>-22.4</v>
      </c>
      <c r="M4509" s="52" t="str">
        <f t="shared" si="1088"/>
        <v>mid latitude</v>
      </c>
      <c r="N4509" s="83" t="s">
        <v>8</v>
      </c>
      <c r="O4509" s="34" t="s">
        <v>8</v>
      </c>
      <c r="P4509" s="34" t="s">
        <v>8</v>
      </c>
      <c r="Q4509" s="34" t="s">
        <v>8</v>
      </c>
      <c r="R4509" s="34" t="s">
        <v>8</v>
      </c>
      <c r="S4509" s="42" t="s">
        <v>8</v>
      </c>
      <c r="T4509" s="10">
        <v>0.16700000000000001</v>
      </c>
      <c r="U4509" s="11">
        <v>5.8999999999999997E-2</v>
      </c>
      <c r="V4509" s="11">
        <v>7.5999999999999998E-2</v>
      </c>
      <c r="W4509" s="11">
        <v>3.9E-2</v>
      </c>
      <c r="X4509" s="11">
        <v>0.61199999999999999</v>
      </c>
      <c r="Y4509" s="12">
        <v>4.5999999999999999E-2</v>
      </c>
      <c r="Z4509" s="10">
        <f t="shared" si="1077"/>
        <v>0.73181818181818159</v>
      </c>
      <c r="AA4509" s="11">
        <f t="shared" si="1078"/>
        <v>-0.3597356560018084</v>
      </c>
      <c r="AB4509" s="11">
        <f t="shared" si="1085"/>
        <v>-0.13559680479035666</v>
      </c>
      <c r="AC4509" s="11">
        <f t="shared" si="1079"/>
        <v>22.61784321987793</v>
      </c>
      <c r="AD4509" s="9">
        <f t="shared" si="1080"/>
        <v>29.325178552339604</v>
      </c>
      <c r="AE4509" s="10">
        <v>23.696641992454001</v>
      </c>
      <c r="AF4509" s="11">
        <v>30.271263428279401</v>
      </c>
      <c r="AG4509" s="12">
        <v>38.072861558304503</v>
      </c>
      <c r="AH4509" s="10">
        <v>0.124</v>
      </c>
      <c r="AI4509" s="11">
        <f t="shared" si="1075"/>
        <v>21.437740693196407</v>
      </c>
      <c r="AJ4509" s="11">
        <f t="shared" si="1076"/>
        <v>21.596244131455396</v>
      </c>
      <c r="AK4509" s="11">
        <f t="shared" si="1081"/>
        <v>0.20913461538461539</v>
      </c>
      <c r="AL4509" s="11">
        <f t="shared" si="1082"/>
        <v>1.9487179487179487</v>
      </c>
      <c r="AM4509" s="11">
        <f t="shared" si="1083"/>
        <v>2.3272727272727272</v>
      </c>
      <c r="AN4509" s="3">
        <f t="shared" si="1087"/>
        <v>0.27287581699346408</v>
      </c>
      <c r="AO4509" s="3">
        <f t="shared" si="1084"/>
        <v>0.12418300653594772</v>
      </c>
      <c r="AP4509" s="3" t="s">
        <v>8</v>
      </c>
      <c r="AQ4509" s="124"/>
      <c r="AR4509" s="4"/>
      <c r="AS4509" s="3"/>
    </row>
    <row r="4510" spans="1:45" ht="15" customHeight="1">
      <c r="A4510" s="11">
        <v>3.39</v>
      </c>
      <c r="B4510" s="32" t="s">
        <v>28</v>
      </c>
      <c r="C4510" s="17">
        <v>-18.97</v>
      </c>
      <c r="D4510" s="17">
        <v>117.62</v>
      </c>
      <c r="E4510" s="40" t="s">
        <v>29</v>
      </c>
      <c r="F4510" s="18">
        <v>-43.2</v>
      </c>
      <c r="G4510" s="17">
        <v>-39.1</v>
      </c>
      <c r="H4510" s="17">
        <v>-36.1</v>
      </c>
      <c r="I4510" s="17">
        <v>-31.8</v>
      </c>
      <c r="J4510" s="17">
        <v>-26.8</v>
      </c>
      <c r="K4510" s="30">
        <v>-22.4</v>
      </c>
      <c r="L4510" s="10">
        <f t="shared" si="1086"/>
        <v>-22.4</v>
      </c>
      <c r="M4510" s="52" t="str">
        <f t="shared" si="1088"/>
        <v>mid latitude</v>
      </c>
      <c r="N4510" s="83" t="s">
        <v>8</v>
      </c>
      <c r="O4510" s="34" t="s">
        <v>8</v>
      </c>
      <c r="P4510" s="34" t="s">
        <v>8</v>
      </c>
      <c r="Q4510" s="34" t="s">
        <v>8</v>
      </c>
      <c r="R4510" s="34" t="s">
        <v>8</v>
      </c>
      <c r="S4510" s="42" t="s">
        <v>8</v>
      </c>
      <c r="T4510" s="10">
        <v>0.17499999999999999</v>
      </c>
      <c r="U4510" s="11">
        <v>6.0999999999999999E-2</v>
      </c>
      <c r="V4510" s="11">
        <v>8.1000000000000003E-2</v>
      </c>
      <c r="W4510" s="11">
        <v>3.9E-2</v>
      </c>
      <c r="X4510" s="11">
        <v>0.60199999999999998</v>
      </c>
      <c r="Y4510" s="12">
        <v>4.1000000000000002E-2</v>
      </c>
      <c r="Z4510" s="10">
        <f t="shared" si="1077"/>
        <v>0.72522522522522515</v>
      </c>
      <c r="AA4510" s="11">
        <f t="shared" si="1078"/>
        <v>-0.34919355599053481</v>
      </c>
      <c r="AB4510" s="11">
        <f t="shared" si="1085"/>
        <v>-0.13952709841878896</v>
      </c>
      <c r="AC4510" s="11">
        <f t="shared" si="1079"/>
        <v>23.3294349706389</v>
      </c>
      <c r="AD4510" s="9">
        <f t="shared" si="1080"/>
        <v>29.056346468154835</v>
      </c>
      <c r="AE4510" s="10">
        <v>23.215095280508699</v>
      </c>
      <c r="AF4510" s="11">
        <v>29.895538159113901</v>
      </c>
      <c r="AG4510" s="12">
        <v>37.566339437825498</v>
      </c>
      <c r="AH4510" s="10">
        <v>0.128</v>
      </c>
      <c r="AI4510" s="11">
        <f t="shared" si="1075"/>
        <v>22.522522522522522</v>
      </c>
      <c r="AJ4510" s="11">
        <f t="shared" si="1076"/>
        <v>18.981481481481481</v>
      </c>
      <c r="AK4510" s="11">
        <f t="shared" si="1081"/>
        <v>0.2196601941747573</v>
      </c>
      <c r="AL4510" s="11">
        <f t="shared" si="1082"/>
        <v>2.0769230769230771</v>
      </c>
      <c r="AM4510" s="11">
        <f t="shared" si="1083"/>
        <v>2.2702702702702702</v>
      </c>
      <c r="AN4510" s="3">
        <f t="shared" si="1087"/>
        <v>0.29069767441860467</v>
      </c>
      <c r="AO4510" s="3">
        <f t="shared" si="1084"/>
        <v>0.13455149501661132</v>
      </c>
      <c r="AP4510" s="3" t="s">
        <v>8</v>
      </c>
      <c r="AQ4510" s="124"/>
      <c r="AR4510" s="4"/>
      <c r="AS4510" s="3"/>
    </row>
    <row r="4511" spans="1:45" ht="15" customHeight="1">
      <c r="A4511" s="11">
        <v>3.395</v>
      </c>
      <c r="B4511" s="32" t="s">
        <v>28</v>
      </c>
      <c r="C4511" s="17">
        <v>-18.97</v>
      </c>
      <c r="D4511" s="17">
        <v>117.62</v>
      </c>
      <c r="E4511" s="40" t="s">
        <v>29</v>
      </c>
      <c r="F4511" s="18">
        <v>-43.2</v>
      </c>
      <c r="G4511" s="17">
        <v>-39.1</v>
      </c>
      <c r="H4511" s="17">
        <v>-36.1</v>
      </c>
      <c r="I4511" s="17">
        <v>-31.8</v>
      </c>
      <c r="J4511" s="17">
        <v>-26.8</v>
      </c>
      <c r="K4511" s="30">
        <v>-22.4</v>
      </c>
      <c r="L4511" s="10">
        <f t="shared" si="1086"/>
        <v>-22.4</v>
      </c>
      <c r="M4511" s="52" t="str">
        <f t="shared" si="1088"/>
        <v>mid latitude</v>
      </c>
      <c r="N4511" s="83" t="s">
        <v>8</v>
      </c>
      <c r="O4511" s="34" t="s">
        <v>8</v>
      </c>
      <c r="P4511" s="34" t="s">
        <v>8</v>
      </c>
      <c r="Q4511" s="34" t="s">
        <v>8</v>
      </c>
      <c r="R4511" s="34" t="s">
        <v>8</v>
      </c>
      <c r="S4511" s="42" t="s">
        <v>8</v>
      </c>
      <c r="T4511" s="10">
        <v>0.20200000000000001</v>
      </c>
      <c r="U4511" s="11">
        <v>6.3E-2</v>
      </c>
      <c r="V4511" s="11">
        <v>7.8E-2</v>
      </c>
      <c r="W4511" s="11">
        <v>3.5999999999999997E-2</v>
      </c>
      <c r="X4511" s="11">
        <v>0.58499999999999996</v>
      </c>
      <c r="Y4511" s="12">
        <v>3.5999999999999997E-2</v>
      </c>
      <c r="Z4511" s="10">
        <f t="shared" si="1077"/>
        <v>0.70422535211267601</v>
      </c>
      <c r="AA4511" s="11">
        <f t="shared" si="1078"/>
        <v>-0.35587866367132631</v>
      </c>
      <c r="AB4511" s="11">
        <f t="shared" si="1085"/>
        <v>-0.15228834438305652</v>
      </c>
      <c r="AC4511" s="11">
        <f t="shared" si="1079"/>
        <v>22.878190202185472</v>
      </c>
      <c r="AD4511" s="9">
        <f t="shared" si="1080"/>
        <v>28.183477244198933</v>
      </c>
      <c r="AE4511" s="10">
        <v>22.005029636842</v>
      </c>
      <c r="AF4511" s="11">
        <v>28.604720184734798</v>
      </c>
      <c r="AG4511" s="12">
        <v>35.958944708754103</v>
      </c>
      <c r="AH4511" s="10">
        <v>0.12</v>
      </c>
      <c r="AI4511" s="11">
        <f t="shared" si="1075"/>
        <v>25.66709021601017</v>
      </c>
      <c r="AJ4511" s="11">
        <f t="shared" si="1076"/>
        <v>15.126050420168067</v>
      </c>
      <c r="AK4511" s="11">
        <f t="shared" si="1081"/>
        <v>0.2218045112781955</v>
      </c>
      <c r="AL4511" s="11">
        <f t="shared" si="1082"/>
        <v>2.166666666666667</v>
      </c>
      <c r="AM4511" s="11">
        <f t="shared" si="1083"/>
        <v>2.2112676056338025</v>
      </c>
      <c r="AN4511" s="3">
        <f t="shared" si="1087"/>
        <v>0.34529914529914535</v>
      </c>
      <c r="AO4511" s="3">
        <f t="shared" si="1084"/>
        <v>0.13333333333333333</v>
      </c>
      <c r="AP4511" s="3" t="s">
        <v>8</v>
      </c>
      <c r="AQ4511" s="124"/>
      <c r="AR4511" s="4"/>
      <c r="AS4511" s="3"/>
    </row>
    <row r="4512" spans="1:45" ht="15" customHeight="1">
      <c r="A4512" s="11">
        <v>3.4020000000000001</v>
      </c>
      <c r="B4512" s="32" t="s">
        <v>28</v>
      </c>
      <c r="C4512" s="17">
        <v>-18.97</v>
      </c>
      <c r="D4512" s="17">
        <v>117.62</v>
      </c>
      <c r="E4512" s="40" t="s">
        <v>29</v>
      </c>
      <c r="F4512" s="18">
        <v>-43.2</v>
      </c>
      <c r="G4512" s="17">
        <v>-39.1</v>
      </c>
      <c r="H4512" s="17">
        <v>-36.1</v>
      </c>
      <c r="I4512" s="17">
        <v>-31.8</v>
      </c>
      <c r="J4512" s="17">
        <v>-26.8</v>
      </c>
      <c r="K4512" s="30">
        <v>-22.4</v>
      </c>
      <c r="L4512" s="10">
        <f t="shared" si="1086"/>
        <v>-22.4</v>
      </c>
      <c r="M4512" s="52" t="str">
        <f t="shared" si="1088"/>
        <v>mid latitude</v>
      </c>
      <c r="N4512" s="83" t="s">
        <v>8</v>
      </c>
      <c r="O4512" s="34" t="s">
        <v>8</v>
      </c>
      <c r="P4512" s="34" t="s">
        <v>8</v>
      </c>
      <c r="Q4512" s="34" t="s">
        <v>8</v>
      </c>
      <c r="R4512" s="34" t="s">
        <v>8</v>
      </c>
      <c r="S4512" s="42" t="s">
        <v>8</v>
      </c>
      <c r="T4512" s="10">
        <v>0.193</v>
      </c>
      <c r="U4512" s="11">
        <v>6.5000000000000002E-2</v>
      </c>
      <c r="V4512" s="11">
        <v>7.3999999999999996E-2</v>
      </c>
      <c r="W4512" s="11">
        <v>3.6999999999999998E-2</v>
      </c>
      <c r="X4512" s="11">
        <v>0.59699999999999998</v>
      </c>
      <c r="Y4512" s="12">
        <v>3.4000000000000002E-2</v>
      </c>
      <c r="Z4512" s="10">
        <f t="shared" si="1077"/>
        <v>0.69047619047619035</v>
      </c>
      <c r="AA4512" s="11">
        <f t="shared" si="1078"/>
        <v>-0.37628094808317369</v>
      </c>
      <c r="AB4512" s="11">
        <f t="shared" si="1085"/>
        <v>-0.16085129249894445</v>
      </c>
      <c r="AC4512" s="11">
        <f t="shared" si="1079"/>
        <v>21.501036004385774</v>
      </c>
      <c r="AD4512" s="9">
        <f t="shared" si="1080"/>
        <v>27.597771593072203</v>
      </c>
      <c r="AE4512" s="10">
        <v>21.268711076356102</v>
      </c>
      <c r="AF4512" s="11">
        <v>27.7633904430045</v>
      </c>
      <c r="AG4512" s="12">
        <v>34.904730182527103</v>
      </c>
      <c r="AH4512" s="10">
        <v>0.10199999999999999</v>
      </c>
      <c r="AI4512" s="11">
        <f t="shared" si="1075"/>
        <v>24.430379746835442</v>
      </c>
      <c r="AJ4512" s="11">
        <f t="shared" si="1076"/>
        <v>14.977973568281937</v>
      </c>
      <c r="AK4512" s="11">
        <f t="shared" si="1081"/>
        <v>0.21809169764560099</v>
      </c>
      <c r="AL4512" s="11">
        <f t="shared" si="1082"/>
        <v>2</v>
      </c>
      <c r="AM4512" s="11">
        <f t="shared" si="1083"/>
        <v>2.1904761904761902</v>
      </c>
      <c r="AN4512" s="3">
        <f t="shared" si="1087"/>
        <v>0.32328308207705198</v>
      </c>
      <c r="AO4512" s="3">
        <f t="shared" si="1084"/>
        <v>0.12395309882747069</v>
      </c>
      <c r="AP4512" s="3" t="s">
        <v>8</v>
      </c>
      <c r="AQ4512" s="124"/>
      <c r="AR4512" s="4"/>
      <c r="AS4512" s="3"/>
    </row>
    <row r="4513" spans="1:45" ht="15" customHeight="1">
      <c r="A4513" s="11">
        <v>3.407</v>
      </c>
      <c r="B4513" s="32" t="s">
        <v>28</v>
      </c>
      <c r="C4513" s="17">
        <v>-18.97</v>
      </c>
      <c r="D4513" s="17">
        <v>117.62</v>
      </c>
      <c r="E4513" s="40" t="s">
        <v>29</v>
      </c>
      <c r="F4513" s="18">
        <v>-43.2</v>
      </c>
      <c r="G4513" s="17">
        <v>-39.1</v>
      </c>
      <c r="H4513" s="17">
        <v>-36.1</v>
      </c>
      <c r="I4513" s="17">
        <v>-31.8</v>
      </c>
      <c r="J4513" s="17">
        <v>-26.8</v>
      </c>
      <c r="K4513" s="30">
        <v>-22.4</v>
      </c>
      <c r="L4513" s="10">
        <f t="shared" si="1086"/>
        <v>-22.4</v>
      </c>
      <c r="M4513" s="52" t="str">
        <f t="shared" si="1088"/>
        <v>mid latitude</v>
      </c>
      <c r="N4513" s="83" t="s">
        <v>8</v>
      </c>
      <c r="O4513" s="34" t="s">
        <v>8</v>
      </c>
      <c r="P4513" s="34" t="s">
        <v>8</v>
      </c>
      <c r="Q4513" s="34" t="s">
        <v>8</v>
      </c>
      <c r="R4513" s="34" t="s">
        <v>8</v>
      </c>
      <c r="S4513" s="42" t="s">
        <v>8</v>
      </c>
      <c r="T4513" s="10">
        <v>0.188</v>
      </c>
      <c r="U4513" s="11">
        <v>5.7000000000000002E-2</v>
      </c>
      <c r="V4513" s="11">
        <v>7.8E-2</v>
      </c>
      <c r="W4513" s="11">
        <v>3.7999999999999999E-2</v>
      </c>
      <c r="X4513" s="11">
        <v>0.59499999999999997</v>
      </c>
      <c r="Y4513" s="12">
        <v>4.2999999999999997E-2</v>
      </c>
      <c r="Z4513" s="10">
        <f t="shared" si="1077"/>
        <v>0.73611111111111094</v>
      </c>
      <c r="AA4513" s="11">
        <f t="shared" si="1078"/>
        <v>-0.34595150043831507</v>
      </c>
      <c r="AB4513" s="11">
        <f t="shared" si="1085"/>
        <v>-0.13305662683047953</v>
      </c>
      <c r="AC4513" s="11">
        <f t="shared" si="1079"/>
        <v>23.548273720413732</v>
      </c>
      <c r="AD4513" s="9">
        <f t="shared" si="1080"/>
        <v>29.498926724795201</v>
      </c>
      <c r="AE4513" s="10">
        <v>23.816580728665901</v>
      </c>
      <c r="AF4513" s="11">
        <v>30.551274910079901</v>
      </c>
      <c r="AG4513" s="12">
        <v>38.409708724013001</v>
      </c>
      <c r="AH4513" s="10">
        <v>0.122</v>
      </c>
      <c r="AI4513" s="11">
        <f t="shared" si="1075"/>
        <v>24.010217113665391</v>
      </c>
      <c r="AJ4513" s="11">
        <f t="shared" si="1076"/>
        <v>18.614718614718615</v>
      </c>
      <c r="AK4513" s="11">
        <f t="shared" si="1081"/>
        <v>0.21331689272503082</v>
      </c>
      <c r="AL4513" s="11">
        <f t="shared" si="1082"/>
        <v>2.0526315789473686</v>
      </c>
      <c r="AM4513" s="11">
        <f t="shared" si="1083"/>
        <v>2.3101851851851847</v>
      </c>
      <c r="AN4513" s="3">
        <f t="shared" si="1087"/>
        <v>0.31596638655462184</v>
      </c>
      <c r="AO4513" s="3">
        <f t="shared" si="1084"/>
        <v>0.13109243697478992</v>
      </c>
      <c r="AP4513" s="3" t="s">
        <v>8</v>
      </c>
      <c r="AQ4513" s="124"/>
      <c r="AR4513" s="4"/>
      <c r="AS4513" s="3"/>
    </row>
    <row r="4514" spans="1:45" ht="15" customHeight="1">
      <c r="A4514" s="11">
        <v>3.4129999999999998</v>
      </c>
      <c r="B4514" s="32" t="s">
        <v>28</v>
      </c>
      <c r="C4514" s="17">
        <v>-18.97</v>
      </c>
      <c r="D4514" s="17">
        <v>117.62</v>
      </c>
      <c r="E4514" s="40" t="s">
        <v>29</v>
      </c>
      <c r="F4514" s="18">
        <v>-43.2</v>
      </c>
      <c r="G4514" s="17">
        <v>-39.1</v>
      </c>
      <c r="H4514" s="17">
        <v>-36.1</v>
      </c>
      <c r="I4514" s="17">
        <v>-31.8</v>
      </c>
      <c r="J4514" s="17">
        <v>-26.8</v>
      </c>
      <c r="K4514" s="30">
        <v>-22.4</v>
      </c>
      <c r="L4514" s="10">
        <f t="shared" si="1086"/>
        <v>-22.4</v>
      </c>
      <c r="M4514" s="52" t="str">
        <f t="shared" si="1088"/>
        <v>mid latitude</v>
      </c>
      <c r="N4514" s="83" t="s">
        <v>8</v>
      </c>
      <c r="O4514" s="34" t="s">
        <v>8</v>
      </c>
      <c r="P4514" s="34" t="s">
        <v>8</v>
      </c>
      <c r="Q4514" s="34" t="s">
        <v>8</v>
      </c>
      <c r="R4514" s="34" t="s">
        <v>8</v>
      </c>
      <c r="S4514" s="42" t="s">
        <v>8</v>
      </c>
      <c r="T4514" s="10">
        <v>0.184</v>
      </c>
      <c r="U4514" s="11">
        <v>6.3E-2</v>
      </c>
      <c r="V4514" s="11">
        <v>0.08</v>
      </c>
      <c r="W4514" s="11">
        <v>3.9E-2</v>
      </c>
      <c r="X4514" s="11">
        <v>0.59399999999999997</v>
      </c>
      <c r="Y4514" s="12">
        <v>4.1000000000000002E-2</v>
      </c>
      <c r="Z4514" s="10">
        <f t="shared" si="1077"/>
        <v>0.71748878923766812</v>
      </c>
      <c r="AA4514" s="11">
        <f t="shared" si="1078"/>
        <v>-0.35698140099313125</v>
      </c>
      <c r="AB4514" s="11">
        <f t="shared" si="1085"/>
        <v>-0.14418488039223593</v>
      </c>
      <c r="AC4514" s="11">
        <f t="shared" si="1079"/>
        <v>22.803755432963641</v>
      </c>
      <c r="AD4514" s="9">
        <f t="shared" si="1080"/>
        <v>28.737754181171063</v>
      </c>
      <c r="AE4514" s="10">
        <v>22.749665827021499</v>
      </c>
      <c r="AF4514" s="11">
        <v>29.4076898992978</v>
      </c>
      <c r="AG4514" s="12">
        <v>36.989237600327201</v>
      </c>
      <c r="AH4514" s="10">
        <v>0.14099999999999999</v>
      </c>
      <c r="AI4514" s="11">
        <f t="shared" si="1075"/>
        <v>23.650385604113108</v>
      </c>
      <c r="AJ4514" s="11">
        <f t="shared" si="1076"/>
        <v>18.222222222222221</v>
      </c>
      <c r="AK4514" s="11">
        <f t="shared" si="1081"/>
        <v>0.22276621787025705</v>
      </c>
      <c r="AL4514" s="11">
        <f t="shared" si="1082"/>
        <v>2.0512820512820515</v>
      </c>
      <c r="AM4514" s="11">
        <f t="shared" si="1083"/>
        <v>2.2600896860986546</v>
      </c>
      <c r="AN4514" s="3">
        <f t="shared" si="1087"/>
        <v>0.3097643097643098</v>
      </c>
      <c r="AO4514" s="3">
        <f t="shared" si="1084"/>
        <v>0.13468013468013468</v>
      </c>
      <c r="AP4514" s="3" t="s">
        <v>8</v>
      </c>
      <c r="AQ4514" s="124"/>
      <c r="AR4514" s="4"/>
      <c r="AS4514" s="3"/>
    </row>
    <row r="4515" spans="1:45" ht="15" customHeight="1">
      <c r="A4515" s="11">
        <v>3.4180000000000001</v>
      </c>
      <c r="B4515" s="32" t="s">
        <v>28</v>
      </c>
      <c r="C4515" s="17">
        <v>-18.97</v>
      </c>
      <c r="D4515" s="17">
        <v>117.62</v>
      </c>
      <c r="E4515" s="40" t="s">
        <v>29</v>
      </c>
      <c r="F4515" s="18">
        <v>-43.2</v>
      </c>
      <c r="G4515" s="17">
        <v>-39.1</v>
      </c>
      <c r="H4515" s="17">
        <v>-36.1</v>
      </c>
      <c r="I4515" s="17">
        <v>-31.8</v>
      </c>
      <c r="J4515" s="17">
        <v>-26.8</v>
      </c>
      <c r="K4515" s="30">
        <v>-22.4</v>
      </c>
      <c r="L4515" s="10">
        <f t="shared" si="1086"/>
        <v>-22.4</v>
      </c>
      <c r="M4515" s="52" t="str">
        <f t="shared" si="1088"/>
        <v>mid latitude</v>
      </c>
      <c r="N4515" s="83" t="s">
        <v>8</v>
      </c>
      <c r="O4515" s="34" t="s">
        <v>8</v>
      </c>
      <c r="P4515" s="34" t="s">
        <v>8</v>
      </c>
      <c r="Q4515" s="34" t="s">
        <v>8</v>
      </c>
      <c r="R4515" s="34" t="s">
        <v>8</v>
      </c>
      <c r="S4515" s="42" t="s">
        <v>8</v>
      </c>
      <c r="T4515" s="10">
        <v>0.192</v>
      </c>
      <c r="U4515" s="11">
        <v>6.3E-2</v>
      </c>
      <c r="V4515" s="11">
        <v>8.2000000000000003E-2</v>
      </c>
      <c r="W4515" s="11">
        <v>0.04</v>
      </c>
      <c r="X4515" s="11">
        <v>0.58199999999999996</v>
      </c>
      <c r="Y4515" s="12">
        <v>4.1000000000000002E-2</v>
      </c>
      <c r="Z4515" s="10">
        <f t="shared" si="1077"/>
        <v>0.72123893805309724</v>
      </c>
      <c r="AA4515" s="11">
        <f t="shared" si="1078"/>
        <v>-0.35335787601929713</v>
      </c>
      <c r="AB4515" s="11">
        <f t="shared" si="1085"/>
        <v>-0.14192083474344316</v>
      </c>
      <c r="AC4515" s="11">
        <f t="shared" si="1079"/>
        <v>23.048343368697441</v>
      </c>
      <c r="AD4515" s="9">
        <f t="shared" si="1080"/>
        <v>28.892614903548488</v>
      </c>
      <c r="AE4515" s="10">
        <v>23.012489627849401</v>
      </c>
      <c r="AF4515" s="11">
        <v>29.630026606986199</v>
      </c>
      <c r="AG4515" s="12">
        <v>37.218652695182698</v>
      </c>
      <c r="AH4515" s="10">
        <v>0.13800000000000001</v>
      </c>
      <c r="AI4515" s="11">
        <f t="shared" ref="AI4515:AI4578" si="1089">((T4515)/(T4515+X4515))*100</f>
        <v>24.806201550387598</v>
      </c>
      <c r="AJ4515" s="11">
        <f t="shared" ref="AJ4515:AJ4578" si="1090">((Y4515)/(T4515+Y4515))*100</f>
        <v>17.596566523605151</v>
      </c>
      <c r="AK4515" s="11">
        <f t="shared" si="1081"/>
        <v>0.22896039603960397</v>
      </c>
      <c r="AL4515" s="11">
        <f t="shared" si="1082"/>
        <v>2.0499999999999998</v>
      </c>
      <c r="AM4515" s="11">
        <f t="shared" si="1083"/>
        <v>2.2610619469026547</v>
      </c>
      <c r="AN4515" s="3">
        <f t="shared" si="1087"/>
        <v>0.32989690721649489</v>
      </c>
      <c r="AO4515" s="3">
        <f t="shared" si="1084"/>
        <v>0.14089347079037803</v>
      </c>
      <c r="AP4515" s="3" t="s">
        <v>8</v>
      </c>
      <c r="AQ4515" s="124"/>
      <c r="AR4515" s="4"/>
      <c r="AS4515" s="3"/>
    </row>
    <row r="4516" spans="1:45" ht="15" customHeight="1">
      <c r="A4516" s="11">
        <v>3.4249999999999998</v>
      </c>
      <c r="B4516" s="32" t="s">
        <v>28</v>
      </c>
      <c r="C4516" s="17">
        <v>-18.97</v>
      </c>
      <c r="D4516" s="17">
        <v>117.62</v>
      </c>
      <c r="E4516" s="40" t="s">
        <v>29</v>
      </c>
      <c r="F4516" s="18">
        <v>-43.2</v>
      </c>
      <c r="G4516" s="17">
        <v>-39.1</v>
      </c>
      <c r="H4516" s="17">
        <v>-36.1</v>
      </c>
      <c r="I4516" s="17">
        <v>-31.8</v>
      </c>
      <c r="J4516" s="17">
        <v>-26.8</v>
      </c>
      <c r="K4516" s="30">
        <v>-22.4</v>
      </c>
      <c r="L4516" s="10">
        <f t="shared" si="1086"/>
        <v>-22.4</v>
      </c>
      <c r="M4516" s="52" t="str">
        <f t="shared" si="1088"/>
        <v>mid latitude</v>
      </c>
      <c r="N4516" s="83" t="s">
        <v>8</v>
      </c>
      <c r="O4516" s="34" t="s">
        <v>8</v>
      </c>
      <c r="P4516" s="34" t="s">
        <v>8</v>
      </c>
      <c r="Q4516" s="34" t="s">
        <v>8</v>
      </c>
      <c r="R4516" s="34" t="s">
        <v>8</v>
      </c>
      <c r="S4516" s="42" t="s">
        <v>8</v>
      </c>
      <c r="T4516" s="10">
        <v>0.23400000000000001</v>
      </c>
      <c r="U4516" s="11">
        <v>7.2999999999999995E-2</v>
      </c>
      <c r="V4516" s="11">
        <v>8.8999999999999996E-2</v>
      </c>
      <c r="W4516" s="11">
        <v>4.1000000000000002E-2</v>
      </c>
      <c r="X4516" s="11">
        <v>0.52300000000000002</v>
      </c>
      <c r="Y4516" s="12">
        <v>0.04</v>
      </c>
      <c r="Z4516" s="10">
        <f t="shared" si="1077"/>
        <v>0.69958847736625518</v>
      </c>
      <c r="AA4516" s="11">
        <f t="shared" si="1078"/>
        <v>-0.3581060312683001</v>
      </c>
      <c r="AB4516" s="11">
        <f t="shared" si="1085"/>
        <v>-0.15515735222003824</v>
      </c>
      <c r="AC4516" s="11">
        <f t="shared" si="1079"/>
        <v>22.727842889389741</v>
      </c>
      <c r="AD4516" s="9">
        <f t="shared" si="1080"/>
        <v>27.987237108149387</v>
      </c>
      <c r="AE4516" s="10">
        <v>21.6836166661463</v>
      </c>
      <c r="AF4516" s="11">
        <v>28.3266227698333</v>
      </c>
      <c r="AG4516" s="12">
        <v>35.666052192561999</v>
      </c>
      <c r="AH4516" s="10">
        <v>0.13800000000000001</v>
      </c>
      <c r="AI4516" s="11">
        <f t="shared" si="1089"/>
        <v>30.911492734478209</v>
      </c>
      <c r="AJ4516" s="11">
        <f t="shared" si="1090"/>
        <v>14.5985401459854</v>
      </c>
      <c r="AK4516" s="11">
        <f t="shared" si="1081"/>
        <v>0.2650130548302872</v>
      </c>
      <c r="AL4516" s="11">
        <f t="shared" si="1082"/>
        <v>2.1707317073170729</v>
      </c>
      <c r="AM4516" s="11">
        <f t="shared" si="1083"/>
        <v>2.1975308641975309</v>
      </c>
      <c r="AN4516" s="3">
        <f t="shared" si="1087"/>
        <v>0.44741873804971322</v>
      </c>
      <c r="AO4516" s="3">
        <f t="shared" si="1084"/>
        <v>0.17017208413001911</v>
      </c>
      <c r="AP4516" s="3" t="s">
        <v>8</v>
      </c>
      <c r="AQ4516" s="124"/>
      <c r="AR4516" s="4"/>
      <c r="AS4516" s="3"/>
    </row>
    <row r="4517" spans="1:45" ht="15" customHeight="1">
      <c r="A4517" s="11">
        <v>3.4249999999999998</v>
      </c>
      <c r="B4517" s="32" t="s">
        <v>28</v>
      </c>
      <c r="C4517" s="17">
        <v>-18.97</v>
      </c>
      <c r="D4517" s="17">
        <v>117.62</v>
      </c>
      <c r="E4517" s="40" t="s">
        <v>29</v>
      </c>
      <c r="F4517" s="18">
        <v>-43.2</v>
      </c>
      <c r="G4517" s="17">
        <v>-39.1</v>
      </c>
      <c r="H4517" s="17">
        <v>-36.1</v>
      </c>
      <c r="I4517" s="17">
        <v>-31.8</v>
      </c>
      <c r="J4517" s="17">
        <v>-26.8</v>
      </c>
      <c r="K4517" s="30">
        <v>-22.4</v>
      </c>
      <c r="L4517" s="10">
        <f t="shared" si="1086"/>
        <v>-22.4</v>
      </c>
      <c r="M4517" s="52" t="str">
        <f t="shared" si="1088"/>
        <v>mid latitude</v>
      </c>
      <c r="N4517" s="83" t="s">
        <v>8</v>
      </c>
      <c r="O4517" s="34" t="s">
        <v>8</v>
      </c>
      <c r="P4517" s="34" t="s">
        <v>8</v>
      </c>
      <c r="Q4517" s="34" t="s">
        <v>8</v>
      </c>
      <c r="R4517" s="34" t="s">
        <v>8</v>
      </c>
      <c r="S4517" s="42" t="s">
        <v>8</v>
      </c>
      <c r="T4517" s="10">
        <v>0.17</v>
      </c>
      <c r="U4517" s="11">
        <v>6.2E-2</v>
      </c>
      <c r="V4517" s="11">
        <v>0.08</v>
      </c>
      <c r="W4517" s="11">
        <v>3.9E-2</v>
      </c>
      <c r="X4517" s="11">
        <v>0.60699999999999998</v>
      </c>
      <c r="Y4517" s="12">
        <v>4.2999999999999997E-2</v>
      </c>
      <c r="Z4517" s="10">
        <f t="shared" si="1077"/>
        <v>0.72321428571428548</v>
      </c>
      <c r="AA4517" s="11">
        <f t="shared" si="1078"/>
        <v>-0.35458858787724096</v>
      </c>
      <c r="AB4517" s="11">
        <f t="shared" si="1085"/>
        <v>-0.140733003791532</v>
      </c>
      <c r="AC4517" s="11">
        <f t="shared" si="1079"/>
        <v>22.965270318286233</v>
      </c>
      <c r="AD4517" s="9">
        <f t="shared" si="1080"/>
        <v>28.973862540659212</v>
      </c>
      <c r="AE4517" s="10">
        <v>23.114953972114101</v>
      </c>
      <c r="AF4517" s="11">
        <v>29.778859613161899</v>
      </c>
      <c r="AG4517" s="12">
        <v>37.410792043879802</v>
      </c>
      <c r="AH4517" s="10">
        <v>0.121</v>
      </c>
      <c r="AI4517" s="11">
        <f t="shared" si="1089"/>
        <v>21.879021879021877</v>
      </c>
      <c r="AJ4517" s="11">
        <f t="shared" si="1090"/>
        <v>20.187793427230044</v>
      </c>
      <c r="AK4517" s="11">
        <f t="shared" si="1081"/>
        <v>0.21780986762936222</v>
      </c>
      <c r="AL4517" s="11">
        <f t="shared" si="1082"/>
        <v>2.0512820512820515</v>
      </c>
      <c r="AM4517" s="11">
        <f t="shared" si="1083"/>
        <v>2.2812499999999991</v>
      </c>
      <c r="AN4517" s="3">
        <f t="shared" si="1087"/>
        <v>0.28006589785831965</v>
      </c>
      <c r="AO4517" s="3">
        <f t="shared" si="1084"/>
        <v>0.13179571663920922</v>
      </c>
      <c r="AP4517" s="3" t="s">
        <v>8</v>
      </c>
      <c r="AQ4517" s="124"/>
      <c r="AR4517" s="4"/>
      <c r="AS4517" s="3"/>
    </row>
    <row r="4518" spans="1:45" ht="15" customHeight="1">
      <c r="A4518" s="11">
        <v>3.4249999999999998</v>
      </c>
      <c r="B4518" s="32" t="s">
        <v>28</v>
      </c>
      <c r="C4518" s="17">
        <v>-18.97</v>
      </c>
      <c r="D4518" s="17">
        <v>117.62</v>
      </c>
      <c r="E4518" s="40" t="s">
        <v>29</v>
      </c>
      <c r="F4518" s="18">
        <v>-43.2</v>
      </c>
      <c r="G4518" s="17">
        <v>-39.1</v>
      </c>
      <c r="H4518" s="17">
        <v>-36.1</v>
      </c>
      <c r="I4518" s="17">
        <v>-31.8</v>
      </c>
      <c r="J4518" s="17">
        <v>-26.8</v>
      </c>
      <c r="K4518" s="30">
        <v>-22.4</v>
      </c>
      <c r="L4518" s="10">
        <f t="shared" si="1086"/>
        <v>-22.4</v>
      </c>
      <c r="M4518" s="52" t="str">
        <f t="shared" si="1088"/>
        <v>mid latitude</v>
      </c>
      <c r="N4518" s="83" t="s">
        <v>8</v>
      </c>
      <c r="O4518" s="34" t="s">
        <v>8</v>
      </c>
      <c r="P4518" s="34" t="s">
        <v>8</v>
      </c>
      <c r="Q4518" s="34" t="s">
        <v>8</v>
      </c>
      <c r="R4518" s="34" t="s">
        <v>8</v>
      </c>
      <c r="S4518" s="42" t="s">
        <v>8</v>
      </c>
      <c r="T4518" s="10">
        <v>0.14799999999999999</v>
      </c>
      <c r="U4518" s="11">
        <v>5.8000000000000003E-2</v>
      </c>
      <c r="V4518" s="11">
        <v>8.2000000000000003E-2</v>
      </c>
      <c r="W4518" s="11">
        <v>4.2000000000000003E-2</v>
      </c>
      <c r="X4518" s="11">
        <v>0.623</v>
      </c>
      <c r="Y4518" s="12">
        <v>4.8000000000000001E-2</v>
      </c>
      <c r="Z4518" s="10">
        <f t="shared" si="1077"/>
        <v>0.74782608695652153</v>
      </c>
      <c r="AA4518" s="11">
        <f t="shared" si="1078"/>
        <v>-0.34625753560135814</v>
      </c>
      <c r="AB4518" s="11">
        <f t="shared" si="1085"/>
        <v>-0.12619938911004408</v>
      </c>
      <c r="AC4518" s="11">
        <f t="shared" si="1079"/>
        <v>23.527616346908324</v>
      </c>
      <c r="AD4518" s="9">
        <f t="shared" si="1080"/>
        <v>29.967961784872983</v>
      </c>
      <c r="AE4518" s="10">
        <v>24.536620574883798</v>
      </c>
      <c r="AF4518" s="11">
        <v>31.260657695344499</v>
      </c>
      <c r="AG4518" s="12">
        <v>39.2899250866285</v>
      </c>
      <c r="AH4518" s="10">
        <v>0.11899999999999999</v>
      </c>
      <c r="AI4518" s="11">
        <f t="shared" si="1089"/>
        <v>19.195849546044098</v>
      </c>
      <c r="AJ4518" s="11">
        <f t="shared" si="1090"/>
        <v>24.489795918367346</v>
      </c>
      <c r="AK4518" s="11">
        <f t="shared" si="1081"/>
        <v>0.21336459554513482</v>
      </c>
      <c r="AL4518" s="11">
        <f t="shared" si="1082"/>
        <v>1.9523809523809523</v>
      </c>
      <c r="AM4518" s="11">
        <f t="shared" si="1083"/>
        <v>2.3478260869565215</v>
      </c>
      <c r="AN4518" s="3">
        <f t="shared" si="1087"/>
        <v>0.23756019261637237</v>
      </c>
      <c r="AO4518" s="3">
        <f t="shared" si="1084"/>
        <v>0.13162118780096307</v>
      </c>
      <c r="AP4518" s="3" t="s">
        <v>8</v>
      </c>
      <c r="AQ4518" s="124"/>
      <c r="AR4518" s="4"/>
      <c r="AS4518" s="3"/>
    </row>
    <row r="4519" spans="1:45" ht="15" customHeight="1">
      <c r="A4519" s="11">
        <v>3.43</v>
      </c>
      <c r="B4519" s="32" t="s">
        <v>28</v>
      </c>
      <c r="C4519" s="17">
        <v>-18.97</v>
      </c>
      <c r="D4519" s="17">
        <v>117.62</v>
      </c>
      <c r="E4519" s="40" t="s">
        <v>29</v>
      </c>
      <c r="F4519" s="18">
        <v>-43.2</v>
      </c>
      <c r="G4519" s="17">
        <v>-39.1</v>
      </c>
      <c r="H4519" s="17">
        <v>-36.1</v>
      </c>
      <c r="I4519" s="17">
        <v>-31.8</v>
      </c>
      <c r="J4519" s="17">
        <v>-26.8</v>
      </c>
      <c r="K4519" s="30">
        <v>-22.4</v>
      </c>
      <c r="L4519" s="10">
        <f t="shared" si="1086"/>
        <v>-22.4</v>
      </c>
      <c r="M4519" s="52" t="str">
        <f t="shared" si="1088"/>
        <v>mid latitude</v>
      </c>
      <c r="N4519" s="83" t="s">
        <v>8</v>
      </c>
      <c r="O4519" s="34" t="s">
        <v>8</v>
      </c>
      <c r="P4519" s="34" t="s">
        <v>8</v>
      </c>
      <c r="Q4519" s="34" t="s">
        <v>8</v>
      </c>
      <c r="R4519" s="34" t="s">
        <v>8</v>
      </c>
      <c r="S4519" s="42" t="s">
        <v>8</v>
      </c>
      <c r="T4519" s="10">
        <v>0.16700000000000001</v>
      </c>
      <c r="U4519" s="11">
        <v>6.3E-2</v>
      </c>
      <c r="V4519" s="11">
        <v>0.08</v>
      </c>
      <c r="W4519" s="11">
        <v>3.9E-2</v>
      </c>
      <c r="X4519" s="11">
        <v>0.60499999999999998</v>
      </c>
      <c r="Y4519" s="12">
        <v>4.4999999999999998E-2</v>
      </c>
      <c r="Z4519" s="10">
        <f t="shared" si="1077"/>
        <v>0.72246696035242275</v>
      </c>
      <c r="AA4519" s="11">
        <f t="shared" si="1078"/>
        <v>-0.35698140099313125</v>
      </c>
      <c r="AB4519" s="11">
        <f t="shared" si="1085"/>
        <v>-0.14118200914542492</v>
      </c>
      <c r="AC4519" s="11">
        <f t="shared" si="1079"/>
        <v>22.803755432963641</v>
      </c>
      <c r="AD4519" s="9">
        <f t="shared" si="1080"/>
        <v>28.943150574452936</v>
      </c>
      <c r="AE4519" s="10">
        <v>23.123788487380899</v>
      </c>
      <c r="AF4519" s="11">
        <v>29.7245227157497</v>
      </c>
      <c r="AG4519" s="12">
        <v>37.383632341709998</v>
      </c>
      <c r="AH4519" s="10">
        <v>0.13600000000000001</v>
      </c>
      <c r="AI4519" s="11">
        <f t="shared" si="1089"/>
        <v>21.632124352331608</v>
      </c>
      <c r="AJ4519" s="11">
        <f t="shared" si="1090"/>
        <v>21.226415094339622</v>
      </c>
      <c r="AK4519" s="11">
        <f t="shared" si="1081"/>
        <v>0.21875</v>
      </c>
      <c r="AL4519" s="11">
        <f t="shared" si="1082"/>
        <v>2.0512820512820515</v>
      </c>
      <c r="AM4519" s="11">
        <f t="shared" si="1083"/>
        <v>2.2907488986784137</v>
      </c>
      <c r="AN4519" s="3">
        <f t="shared" si="1087"/>
        <v>0.27603305785123972</v>
      </c>
      <c r="AO4519" s="3">
        <f t="shared" si="1084"/>
        <v>0.13223140495867769</v>
      </c>
      <c r="AP4519" s="3" t="s">
        <v>8</v>
      </c>
      <c r="AQ4519" s="124"/>
      <c r="AR4519" s="4"/>
      <c r="AS4519" s="3"/>
    </row>
    <row r="4520" spans="1:45" ht="15" customHeight="1">
      <c r="A4520" s="11">
        <v>3.4369999999999998</v>
      </c>
      <c r="B4520" s="32" t="s">
        <v>28</v>
      </c>
      <c r="C4520" s="17">
        <v>-18.97</v>
      </c>
      <c r="D4520" s="17">
        <v>117.62</v>
      </c>
      <c r="E4520" s="40" t="s">
        <v>29</v>
      </c>
      <c r="F4520" s="18">
        <v>-43.2</v>
      </c>
      <c r="G4520" s="17">
        <v>-39.1</v>
      </c>
      <c r="H4520" s="17">
        <v>-36.1</v>
      </c>
      <c r="I4520" s="17">
        <v>-31.8</v>
      </c>
      <c r="J4520" s="17">
        <v>-26.8</v>
      </c>
      <c r="K4520" s="30">
        <v>-22.4</v>
      </c>
      <c r="L4520" s="10">
        <f t="shared" si="1086"/>
        <v>-22.4</v>
      </c>
      <c r="M4520" s="52" t="str">
        <f t="shared" si="1088"/>
        <v>mid latitude</v>
      </c>
      <c r="N4520" s="83" t="s">
        <v>8</v>
      </c>
      <c r="O4520" s="34" t="s">
        <v>8</v>
      </c>
      <c r="P4520" s="34" t="s">
        <v>8</v>
      </c>
      <c r="Q4520" s="34" t="s">
        <v>8</v>
      </c>
      <c r="R4520" s="34" t="s">
        <v>8</v>
      </c>
      <c r="S4520" s="42" t="s">
        <v>8</v>
      </c>
      <c r="T4520" s="10">
        <v>0.19</v>
      </c>
      <c r="U4520" s="11">
        <v>6.7000000000000004E-2</v>
      </c>
      <c r="V4520" s="11">
        <v>7.5999999999999998E-2</v>
      </c>
      <c r="W4520" s="11">
        <v>3.6999999999999998E-2</v>
      </c>
      <c r="X4520" s="11">
        <v>0.59199999999999997</v>
      </c>
      <c r="Y4520" s="12">
        <v>3.7999999999999999E-2</v>
      </c>
      <c r="Z4520" s="10">
        <f t="shared" si="1077"/>
        <v>0.69266055045871544</v>
      </c>
      <c r="AA4520" s="11">
        <f t="shared" si="1078"/>
        <v>-0.37445891282251476</v>
      </c>
      <c r="AB4520" s="11">
        <f t="shared" si="1085"/>
        <v>-0.15947954631143549</v>
      </c>
      <c r="AC4520" s="11">
        <f t="shared" si="1079"/>
        <v>21.624023384480253</v>
      </c>
      <c r="AD4520" s="9">
        <f t="shared" si="1080"/>
        <v>27.691599032297812</v>
      </c>
      <c r="AE4520" s="10">
        <v>21.325108267088499</v>
      </c>
      <c r="AF4520" s="11">
        <v>27.912605984579699</v>
      </c>
      <c r="AG4520" s="12">
        <v>35.059239007207204</v>
      </c>
      <c r="AH4520" s="10">
        <v>0.13200000000000001</v>
      </c>
      <c r="AI4520" s="11">
        <f t="shared" si="1089"/>
        <v>24.296675191815854</v>
      </c>
      <c r="AJ4520" s="11">
        <f t="shared" si="1090"/>
        <v>16.666666666666664</v>
      </c>
      <c r="AK4520" s="11">
        <f t="shared" si="1081"/>
        <v>0.22222222222222224</v>
      </c>
      <c r="AL4520" s="11">
        <f t="shared" si="1082"/>
        <v>2.0540540540540539</v>
      </c>
      <c r="AM4520" s="11">
        <f t="shared" si="1083"/>
        <v>2.2110091743119265</v>
      </c>
      <c r="AN4520" s="3">
        <f t="shared" si="1087"/>
        <v>0.32094594594594594</v>
      </c>
      <c r="AO4520" s="3">
        <f t="shared" si="1084"/>
        <v>0.12837837837837837</v>
      </c>
      <c r="AP4520" s="3" t="s">
        <v>8</v>
      </c>
      <c r="AQ4520" s="124"/>
      <c r="AR4520" s="4"/>
      <c r="AS4520" s="3"/>
    </row>
    <row r="4521" spans="1:45" ht="15" customHeight="1">
      <c r="A4521" s="11">
        <v>3.4529999999999998</v>
      </c>
      <c r="B4521" s="32" t="s">
        <v>28</v>
      </c>
      <c r="C4521" s="17">
        <v>-18.97</v>
      </c>
      <c r="D4521" s="17">
        <v>117.62</v>
      </c>
      <c r="E4521" s="40" t="s">
        <v>29</v>
      </c>
      <c r="F4521" s="18">
        <v>-43.2</v>
      </c>
      <c r="G4521" s="17">
        <v>-39.1</v>
      </c>
      <c r="H4521" s="17">
        <v>-36.1</v>
      </c>
      <c r="I4521" s="17">
        <v>-31.8</v>
      </c>
      <c r="J4521" s="17">
        <v>-26.8</v>
      </c>
      <c r="K4521" s="30">
        <v>-22.4</v>
      </c>
      <c r="L4521" s="10">
        <f t="shared" si="1086"/>
        <v>-22.4</v>
      </c>
      <c r="M4521" s="52" t="str">
        <f t="shared" si="1088"/>
        <v>mid latitude</v>
      </c>
      <c r="N4521" s="83" t="s">
        <v>8</v>
      </c>
      <c r="O4521" s="34" t="s">
        <v>8</v>
      </c>
      <c r="P4521" s="34" t="s">
        <v>8</v>
      </c>
      <c r="Q4521" s="34" t="s">
        <v>8</v>
      </c>
      <c r="R4521" s="34" t="s">
        <v>8</v>
      </c>
      <c r="S4521" s="42" t="s">
        <v>8</v>
      </c>
      <c r="T4521" s="10">
        <v>0.17899999999999999</v>
      </c>
      <c r="U4521" s="11">
        <v>6.2E-2</v>
      </c>
      <c r="V4521" s="11">
        <v>7.6999999999999999E-2</v>
      </c>
      <c r="W4521" s="11">
        <v>3.9E-2</v>
      </c>
      <c r="X4521" s="11">
        <v>0.60299999999999998</v>
      </c>
      <c r="Y4521" s="12">
        <v>3.9E-2</v>
      </c>
      <c r="Z4521" s="10">
        <f t="shared" si="1077"/>
        <v>0.71428571428571419</v>
      </c>
      <c r="AA4521" s="11">
        <f t="shared" si="1078"/>
        <v>-0.36392927713641215</v>
      </c>
      <c r="AB4521" s="11">
        <f t="shared" si="1085"/>
        <v>-0.14612803567823809</v>
      </c>
      <c r="AC4521" s="11">
        <f t="shared" si="1079"/>
        <v>22.334773793292179</v>
      </c>
      <c r="AD4521" s="9">
        <f t="shared" si="1080"/>
        <v>28.604842359608515</v>
      </c>
      <c r="AE4521" s="10">
        <v>22.611176227846599</v>
      </c>
      <c r="AF4521" s="11">
        <v>29.2303648754975</v>
      </c>
      <c r="AG4521" s="12">
        <v>36.763486187727203</v>
      </c>
      <c r="AH4521" s="10">
        <v>0.14799999999999999</v>
      </c>
      <c r="AI4521" s="11">
        <f t="shared" si="1089"/>
        <v>22.890025575447567</v>
      </c>
      <c r="AJ4521" s="11">
        <f t="shared" si="1090"/>
        <v>17.889908256880734</v>
      </c>
      <c r="AK4521" s="11">
        <f t="shared" si="1081"/>
        <v>0.21707317073170732</v>
      </c>
      <c r="AL4521" s="11">
        <f t="shared" si="1082"/>
        <v>1.9743589743589742</v>
      </c>
      <c r="AM4521" s="11">
        <f t="shared" si="1083"/>
        <v>2.2534562211981566</v>
      </c>
      <c r="AN4521" s="3">
        <f t="shared" si="1087"/>
        <v>0.29684908789386399</v>
      </c>
      <c r="AO4521" s="3">
        <f t="shared" si="1084"/>
        <v>0.12769485903814262</v>
      </c>
      <c r="AP4521" s="3" t="s">
        <v>8</v>
      </c>
      <c r="AQ4521" s="124"/>
      <c r="AR4521" s="4"/>
      <c r="AS4521" s="3"/>
    </row>
    <row r="4522" spans="1:45" ht="15" customHeight="1">
      <c r="A4522" s="11">
        <v>3.4590000000000001</v>
      </c>
      <c r="B4522" s="32" t="s">
        <v>28</v>
      </c>
      <c r="C4522" s="17">
        <v>-18.97</v>
      </c>
      <c r="D4522" s="17">
        <v>117.62</v>
      </c>
      <c r="E4522" s="40" t="s">
        <v>29</v>
      </c>
      <c r="F4522" s="18">
        <v>-43.2</v>
      </c>
      <c r="G4522" s="17">
        <v>-39.1</v>
      </c>
      <c r="H4522" s="17">
        <v>-36.1</v>
      </c>
      <c r="I4522" s="17">
        <v>-31.8</v>
      </c>
      <c r="J4522" s="17">
        <v>-26.8</v>
      </c>
      <c r="K4522" s="30">
        <v>-22.4</v>
      </c>
      <c r="L4522" s="10">
        <f t="shared" si="1086"/>
        <v>-22.4</v>
      </c>
      <c r="M4522" s="52" t="str">
        <f t="shared" si="1088"/>
        <v>mid latitude</v>
      </c>
      <c r="N4522" s="83" t="s">
        <v>8</v>
      </c>
      <c r="O4522" s="34" t="s">
        <v>8</v>
      </c>
      <c r="P4522" s="34" t="s">
        <v>8</v>
      </c>
      <c r="Q4522" s="34" t="s">
        <v>8</v>
      </c>
      <c r="R4522" s="34" t="s">
        <v>8</v>
      </c>
      <c r="S4522" s="42" t="s">
        <v>8</v>
      </c>
      <c r="T4522" s="10">
        <v>0.17599999999999999</v>
      </c>
      <c r="U4522" s="11">
        <v>6.2E-2</v>
      </c>
      <c r="V4522" s="11">
        <v>7.6999999999999999E-2</v>
      </c>
      <c r="W4522" s="11">
        <v>3.9E-2</v>
      </c>
      <c r="X4522" s="11">
        <v>0.60399999999999998</v>
      </c>
      <c r="Y4522" s="12">
        <v>4.2000000000000003E-2</v>
      </c>
      <c r="Z4522" s="10">
        <f t="shared" si="1077"/>
        <v>0.71818181818181814</v>
      </c>
      <c r="AA4522" s="11">
        <f t="shared" si="1078"/>
        <v>-0.36392927713641215</v>
      </c>
      <c r="AB4522" s="11">
        <f t="shared" si="1085"/>
        <v>-0.14376559386778365</v>
      </c>
      <c r="AC4522" s="11">
        <f t="shared" si="1079"/>
        <v>22.334773793292179</v>
      </c>
      <c r="AD4522" s="9">
        <f t="shared" si="1080"/>
        <v>28.766433379443598</v>
      </c>
      <c r="AE4522" s="10">
        <v>22.8575510661564</v>
      </c>
      <c r="AF4522" s="11">
        <v>29.4553160024773</v>
      </c>
      <c r="AG4522" s="12">
        <v>36.9713416339901</v>
      </c>
      <c r="AH4522" s="10">
        <v>0.13700000000000001</v>
      </c>
      <c r="AI4522" s="11">
        <f t="shared" si="1089"/>
        <v>22.564102564102562</v>
      </c>
      <c r="AJ4522" s="11">
        <f t="shared" si="1090"/>
        <v>19.26605504587156</v>
      </c>
      <c r="AK4522" s="11">
        <f t="shared" si="1081"/>
        <v>0.21601941747572817</v>
      </c>
      <c r="AL4522" s="11">
        <f t="shared" si="1082"/>
        <v>1.9743589743589742</v>
      </c>
      <c r="AM4522" s="11">
        <f t="shared" si="1083"/>
        <v>2.2772727272727269</v>
      </c>
      <c r="AN4522" s="3">
        <f t="shared" si="1087"/>
        <v>0.29139072847682118</v>
      </c>
      <c r="AO4522" s="3">
        <f t="shared" si="1084"/>
        <v>0.12748344370860928</v>
      </c>
      <c r="AP4522" s="3" t="s">
        <v>8</v>
      </c>
      <c r="AQ4522" s="124"/>
      <c r="AR4522" s="4"/>
      <c r="AS4522" s="3"/>
    </row>
    <row r="4523" spans="1:45" ht="15" customHeight="1">
      <c r="A4523" s="11">
        <v>3.4649999999999999</v>
      </c>
      <c r="B4523" s="32" t="s">
        <v>28</v>
      </c>
      <c r="C4523" s="17">
        <v>-18.97</v>
      </c>
      <c r="D4523" s="17">
        <v>117.62</v>
      </c>
      <c r="E4523" s="40" t="s">
        <v>29</v>
      </c>
      <c r="F4523" s="18">
        <v>-43.2</v>
      </c>
      <c r="G4523" s="17">
        <v>-39.1</v>
      </c>
      <c r="H4523" s="17">
        <v>-36.1</v>
      </c>
      <c r="I4523" s="17">
        <v>-31.8</v>
      </c>
      <c r="J4523" s="17">
        <v>-26.8</v>
      </c>
      <c r="K4523" s="30">
        <v>-22.4</v>
      </c>
      <c r="L4523" s="10">
        <f t="shared" si="1086"/>
        <v>-22.4</v>
      </c>
      <c r="M4523" s="52" t="str">
        <f t="shared" si="1088"/>
        <v>mid latitude</v>
      </c>
      <c r="N4523" s="83" t="s">
        <v>8</v>
      </c>
      <c r="O4523" s="34" t="s">
        <v>8</v>
      </c>
      <c r="P4523" s="34" t="s">
        <v>8</v>
      </c>
      <c r="Q4523" s="34" t="s">
        <v>8</v>
      </c>
      <c r="R4523" s="34" t="s">
        <v>8</v>
      </c>
      <c r="S4523" s="42" t="s">
        <v>8</v>
      </c>
      <c r="T4523" s="10">
        <v>0.2</v>
      </c>
      <c r="U4523" s="11">
        <v>6.5000000000000002E-2</v>
      </c>
      <c r="V4523" s="11">
        <v>8.4000000000000005E-2</v>
      </c>
      <c r="W4523" s="11">
        <v>4.2999999999999997E-2</v>
      </c>
      <c r="X4523" s="11">
        <v>0.56100000000000005</v>
      </c>
      <c r="Y4523" s="12">
        <v>4.5999999999999999E-2</v>
      </c>
      <c r="Z4523" s="10">
        <f t="shared" si="1077"/>
        <v>0.72689075630252098</v>
      </c>
      <c r="AA4523" s="11">
        <f t="shared" si="1078"/>
        <v>-0.35902194264166792</v>
      </c>
      <c r="AB4523" s="11">
        <f t="shared" si="1085"/>
        <v>-0.13853085392771655</v>
      </c>
      <c r="AC4523" s="11">
        <f t="shared" si="1079"/>
        <v>22.666018871687413</v>
      </c>
      <c r="AD4523" s="9">
        <f t="shared" si="1080"/>
        <v>29.124489591344187</v>
      </c>
      <c r="AE4523" s="10">
        <v>23.364053014854399</v>
      </c>
      <c r="AF4523" s="11">
        <v>29.980771291007599</v>
      </c>
      <c r="AG4523" s="12">
        <v>37.742325155356902</v>
      </c>
      <c r="AH4523" s="10">
        <v>0.16</v>
      </c>
      <c r="AI4523" s="11">
        <f t="shared" si="1089"/>
        <v>26.281208935611033</v>
      </c>
      <c r="AJ4523" s="11">
        <f t="shared" si="1090"/>
        <v>18.699186991869919</v>
      </c>
      <c r="AK4523" s="11">
        <f t="shared" si="1081"/>
        <v>0.24030037546933664</v>
      </c>
      <c r="AL4523" s="11">
        <f t="shared" si="1082"/>
        <v>1.9534883720930236</v>
      </c>
      <c r="AM4523" s="11">
        <f t="shared" si="1083"/>
        <v>2.2941176470588238</v>
      </c>
      <c r="AN4523" s="3">
        <f t="shared" si="1087"/>
        <v>0.35650623885918004</v>
      </c>
      <c r="AO4523" s="3">
        <f t="shared" si="1084"/>
        <v>0.1497326203208556</v>
      </c>
      <c r="AP4523" s="3" t="s">
        <v>8</v>
      </c>
      <c r="AQ4523" s="124"/>
      <c r="AR4523" s="4"/>
      <c r="AS4523" s="3"/>
    </row>
    <row r="4524" spans="1:45" ht="15" customHeight="1">
      <c r="A4524" s="11">
        <v>3.476</v>
      </c>
      <c r="B4524" s="32" t="s">
        <v>28</v>
      </c>
      <c r="C4524" s="17">
        <v>-18.97</v>
      </c>
      <c r="D4524" s="17">
        <v>117.62</v>
      </c>
      <c r="E4524" s="40" t="s">
        <v>29</v>
      </c>
      <c r="F4524" s="18">
        <v>-43.2</v>
      </c>
      <c r="G4524" s="17">
        <v>-39.1</v>
      </c>
      <c r="H4524" s="17">
        <v>-36.1</v>
      </c>
      <c r="I4524" s="17">
        <v>-31.8</v>
      </c>
      <c r="J4524" s="17">
        <v>-26.8</v>
      </c>
      <c r="K4524" s="30">
        <v>-22.4</v>
      </c>
      <c r="L4524" s="10">
        <f t="shared" si="1086"/>
        <v>-22.4</v>
      </c>
      <c r="M4524" s="52" t="str">
        <f t="shared" si="1088"/>
        <v>mid latitude</v>
      </c>
      <c r="N4524" s="83" t="s">
        <v>8</v>
      </c>
      <c r="O4524" s="34" t="s">
        <v>8</v>
      </c>
      <c r="P4524" s="34" t="s">
        <v>8</v>
      </c>
      <c r="Q4524" s="34" t="s">
        <v>8</v>
      </c>
      <c r="R4524" s="34" t="s">
        <v>8</v>
      </c>
      <c r="S4524" s="42" t="s">
        <v>8</v>
      </c>
      <c r="T4524" s="10">
        <v>0.19</v>
      </c>
      <c r="U4524" s="11">
        <v>7.1999999999999995E-2</v>
      </c>
      <c r="V4524" s="11">
        <v>8.1000000000000003E-2</v>
      </c>
      <c r="W4524" s="11">
        <v>3.6999999999999998E-2</v>
      </c>
      <c r="X4524" s="11">
        <v>0.57899999999999996</v>
      </c>
      <c r="Y4524" s="12">
        <v>4.1000000000000002E-2</v>
      </c>
      <c r="Z4524" s="10">
        <f t="shared" si="1077"/>
        <v>0.68831168831168832</v>
      </c>
      <c r="AA4524" s="11">
        <f t="shared" si="1078"/>
        <v>-0.37026858207417923</v>
      </c>
      <c r="AB4524" s="11">
        <f t="shared" si="1085"/>
        <v>-0.16221485557169282</v>
      </c>
      <c r="AC4524" s="11">
        <f t="shared" si="1079"/>
        <v>21.906870709992901</v>
      </c>
      <c r="AD4524" s="9">
        <f t="shared" si="1080"/>
        <v>27.504503878896209</v>
      </c>
      <c r="AE4524" s="10">
        <v>21.071825174213799</v>
      </c>
      <c r="AF4524" s="11">
        <v>27.692186334357299</v>
      </c>
      <c r="AG4524" s="12">
        <v>34.861367229593803</v>
      </c>
      <c r="AH4524" s="10">
        <v>0.14199999999999999</v>
      </c>
      <c r="AI4524" s="11">
        <f t="shared" si="1089"/>
        <v>24.707412223667102</v>
      </c>
      <c r="AJ4524" s="11">
        <f t="shared" si="1090"/>
        <v>17.748917748917751</v>
      </c>
      <c r="AK4524" s="11">
        <f t="shared" si="1081"/>
        <v>0.23456790123456792</v>
      </c>
      <c r="AL4524" s="11">
        <f t="shared" si="1082"/>
        <v>2.1891891891891895</v>
      </c>
      <c r="AM4524" s="11">
        <f t="shared" si="1083"/>
        <v>2.2034632034632033</v>
      </c>
      <c r="AN4524" s="3">
        <f t="shared" si="1087"/>
        <v>0.32815198618307428</v>
      </c>
      <c r="AO4524" s="3">
        <f t="shared" si="1084"/>
        <v>0.13989637305699484</v>
      </c>
      <c r="AP4524" s="3" t="s">
        <v>8</v>
      </c>
      <c r="AQ4524" s="124"/>
      <c r="AR4524" s="4"/>
      <c r="AS4524" s="3"/>
    </row>
    <row r="4525" spans="1:45" ht="15" customHeight="1">
      <c r="A4525" s="11">
        <v>55.8</v>
      </c>
      <c r="B4525" s="32" t="s">
        <v>79</v>
      </c>
      <c r="C4525" s="17">
        <v>56.766666999999998</v>
      </c>
      <c r="D4525" s="17">
        <v>8.9</v>
      </c>
      <c r="E4525" s="40" t="s">
        <v>55</v>
      </c>
      <c r="F4525" s="18">
        <v>45.4</v>
      </c>
      <c r="G4525" s="17">
        <v>46.4</v>
      </c>
      <c r="H4525" s="17">
        <v>50.1</v>
      </c>
      <c r="I4525" s="17">
        <v>51.5</v>
      </c>
      <c r="J4525" s="17">
        <v>52.2</v>
      </c>
      <c r="K4525" s="30">
        <v>54.2</v>
      </c>
      <c r="L4525" s="10">
        <f t="shared" si="1086"/>
        <v>45.4</v>
      </c>
      <c r="M4525" s="52" t="str">
        <f t="shared" si="1088"/>
        <v>transition</v>
      </c>
      <c r="N4525" s="83">
        <v>104680</v>
      </c>
      <c r="O4525" s="34">
        <v>14081</v>
      </c>
      <c r="P4525" s="34">
        <v>9123</v>
      </c>
      <c r="Q4525" s="34">
        <v>2335</v>
      </c>
      <c r="R4525" s="34">
        <v>56385</v>
      </c>
      <c r="S4525" s="42">
        <v>1577</v>
      </c>
      <c r="T4525" s="10">
        <v>0.55627294997900956</v>
      </c>
      <c r="U4525" s="11">
        <v>7.4826895382636927E-2</v>
      </c>
      <c r="V4525" s="11">
        <v>4.8479920927192437E-2</v>
      </c>
      <c r="W4525" s="11">
        <v>1.2408266509371296E-2</v>
      </c>
      <c r="X4525" s="11">
        <v>0.29963173752929362</v>
      </c>
      <c r="Y4525" s="12">
        <v>8.3802296724961606E-3</v>
      </c>
      <c r="Z4525" s="10">
        <f t="shared" si="1077"/>
        <v>0.48071249446821068</v>
      </c>
      <c r="AA4525" s="11">
        <f t="shared" si="1078"/>
        <v>-0.44706621324823909</v>
      </c>
      <c r="AB4525" s="11">
        <f t="shared" si="1085"/>
        <v>-0.31811458973305712</v>
      </c>
      <c r="AC4525" s="11">
        <f t="shared" si="1079"/>
        <v>16.723030605743862</v>
      </c>
      <c r="AD4525" s="11">
        <f t="shared" si="1080"/>
        <v>16.840962062258892</v>
      </c>
      <c r="AE4525" s="10">
        <v>8.7415363999838895</v>
      </c>
      <c r="AF4525" s="11">
        <v>15.2922842966491</v>
      </c>
      <c r="AG4525" s="12">
        <v>21.400192692643301</v>
      </c>
      <c r="AH4525" s="10">
        <v>0.81209008744801114</v>
      </c>
      <c r="AI4525" s="11">
        <f t="shared" si="1089"/>
        <v>64.992394374941796</v>
      </c>
      <c r="AJ4525" s="11">
        <f t="shared" si="1090"/>
        <v>1.4841375156460279</v>
      </c>
      <c r="AK4525" s="11">
        <f t="shared" si="1081"/>
        <v>0.30585262451946682</v>
      </c>
      <c r="AL4525" s="11">
        <f t="shared" si="1082"/>
        <v>3.9070663811563171</v>
      </c>
      <c r="AM4525" s="11">
        <f t="shared" si="1083"/>
        <v>1.6831391060628411</v>
      </c>
      <c r="AN4525" s="3">
        <f t="shared" si="1087"/>
        <v>1.856522124678549</v>
      </c>
      <c r="AO4525" s="3">
        <f t="shared" ref="AO4525:AO4553" si="1091">IF(P4525="n/a","n/a",P4525/R4525)</f>
        <v>0.16179835062516626</v>
      </c>
      <c r="AP4525" s="3" t="s">
        <v>8</v>
      </c>
      <c r="AQ4525" s="124" t="s">
        <v>163</v>
      </c>
      <c r="AR4525" s="4"/>
      <c r="AS4525" s="3"/>
    </row>
    <row r="4526" spans="1:45" ht="15" customHeight="1">
      <c r="A4526" s="11">
        <v>55.8</v>
      </c>
      <c r="B4526" s="32" t="s">
        <v>79</v>
      </c>
      <c r="C4526" s="17">
        <v>56.766666999999998</v>
      </c>
      <c r="D4526" s="17">
        <v>8.9</v>
      </c>
      <c r="E4526" s="40" t="s">
        <v>55</v>
      </c>
      <c r="F4526" s="18">
        <v>45.4</v>
      </c>
      <c r="G4526" s="17">
        <v>46.4</v>
      </c>
      <c r="H4526" s="17">
        <v>50.1</v>
      </c>
      <c r="I4526" s="17">
        <v>51.5</v>
      </c>
      <c r="J4526" s="17">
        <v>52.2</v>
      </c>
      <c r="K4526" s="30">
        <v>54.2</v>
      </c>
      <c r="L4526" s="10">
        <f t="shared" si="1086"/>
        <v>45.4</v>
      </c>
      <c r="M4526" s="52" t="str">
        <f t="shared" si="1088"/>
        <v>transition</v>
      </c>
      <c r="N4526" s="83">
        <v>44573</v>
      </c>
      <c r="O4526" s="34">
        <v>4969</v>
      </c>
      <c r="P4526" s="34">
        <v>4779</v>
      </c>
      <c r="Q4526" s="34">
        <v>913</v>
      </c>
      <c r="R4526" s="34">
        <v>26288</v>
      </c>
      <c r="S4526" s="42">
        <v>756</v>
      </c>
      <c r="T4526" s="10">
        <v>0.54173655169060986</v>
      </c>
      <c r="U4526" s="11">
        <v>6.0392814604146916E-2</v>
      </c>
      <c r="V4526" s="11">
        <v>5.8083570334718879E-2</v>
      </c>
      <c r="W4526" s="11">
        <v>1.1096526410462092E-2</v>
      </c>
      <c r="X4526" s="11">
        <v>0.31950217555118016</v>
      </c>
      <c r="Y4526" s="12">
        <v>9.1883614088820835E-3</v>
      </c>
      <c r="Z4526" s="10">
        <f t="shared" si="1077"/>
        <v>0.56477183147937293</v>
      </c>
      <c r="AA4526" s="11">
        <f t="shared" si="1078"/>
        <v>-0.34846091282950548</v>
      </c>
      <c r="AB4526" s="11">
        <f t="shared" si="1085"/>
        <v>-0.24812697225749836</v>
      </c>
      <c r="AC4526" s="11">
        <f t="shared" si="1079"/>
        <v>23.378888384008381</v>
      </c>
      <c r="AD4526" s="11">
        <f t="shared" si="1080"/>
        <v>21.628115097587113</v>
      </c>
      <c r="AE4526" s="10">
        <v>14.5987455590391</v>
      </c>
      <c r="AF4526" s="11">
        <v>20.813363882009799</v>
      </c>
      <c r="AG4526" s="12">
        <v>27.721363228343801</v>
      </c>
      <c r="AH4526" s="10">
        <v>0.79457845918215841</v>
      </c>
      <c r="AI4526" s="11">
        <f t="shared" si="1089"/>
        <v>62.902019446522061</v>
      </c>
      <c r="AJ4526" s="11">
        <f t="shared" si="1090"/>
        <v>1.6678064815019082</v>
      </c>
      <c r="AK4526" s="11">
        <f t="shared" si="1081"/>
        <v>0.28274764620076914</v>
      </c>
      <c r="AL4526" s="11">
        <f t="shared" si="1082"/>
        <v>5.2343921139101859</v>
      </c>
      <c r="AM4526" s="11">
        <f t="shared" si="1083"/>
        <v>1.7771743890689327</v>
      </c>
      <c r="AN4526" s="3">
        <f t="shared" si="1087"/>
        <v>1.695564516129032</v>
      </c>
      <c r="AO4526" s="3">
        <f t="shared" si="1091"/>
        <v>0.18179397443700548</v>
      </c>
      <c r="AP4526" s="3" t="s">
        <v>8</v>
      </c>
      <c r="AQ4526" s="124" t="s">
        <v>163</v>
      </c>
      <c r="AR4526" s="4"/>
      <c r="AS4526" s="3"/>
    </row>
    <row r="4527" spans="1:45" ht="15" customHeight="1">
      <c r="A4527" s="11">
        <v>55.8</v>
      </c>
      <c r="B4527" s="32" t="s">
        <v>79</v>
      </c>
      <c r="C4527" s="17">
        <v>56.766666999999998</v>
      </c>
      <c r="D4527" s="17">
        <v>8.9</v>
      </c>
      <c r="E4527" s="40" t="s">
        <v>55</v>
      </c>
      <c r="F4527" s="18">
        <v>45.4</v>
      </c>
      <c r="G4527" s="17">
        <v>46.4</v>
      </c>
      <c r="H4527" s="17">
        <v>50.1</v>
      </c>
      <c r="I4527" s="17">
        <v>51.5</v>
      </c>
      <c r="J4527" s="17">
        <v>52.2</v>
      </c>
      <c r="K4527" s="30">
        <v>54.2</v>
      </c>
      <c r="L4527" s="10">
        <f t="shared" si="1086"/>
        <v>45.4</v>
      </c>
      <c r="M4527" s="52" t="str">
        <f t="shared" si="1088"/>
        <v>transition</v>
      </c>
      <c r="N4527" s="83">
        <v>145233</v>
      </c>
      <c r="O4527" s="34">
        <v>15360</v>
      </c>
      <c r="P4527" s="34">
        <v>14944</v>
      </c>
      <c r="Q4527" s="34">
        <v>4827</v>
      </c>
      <c r="R4527" s="34">
        <v>117460</v>
      </c>
      <c r="S4527" s="42">
        <v>3706</v>
      </c>
      <c r="T4527" s="10">
        <v>0.48165356680927268</v>
      </c>
      <c r="U4527" s="11">
        <v>5.0940204954730874E-2</v>
      </c>
      <c r="V4527" s="11">
        <v>4.9560574403873577E-2</v>
      </c>
      <c r="W4527" s="11">
        <v>1.6008357377375385E-2</v>
      </c>
      <c r="X4527" s="11">
        <v>0.3895466454415813</v>
      </c>
      <c r="Y4527" s="12">
        <v>1.2290651013166187E-2</v>
      </c>
      <c r="Z4527" s="10">
        <f t="shared" si="1077"/>
        <v>0.60450086257949898</v>
      </c>
      <c r="AA4527" s="11">
        <f t="shared" si="1078"/>
        <v>-0.37122365322598389</v>
      </c>
      <c r="AB4527" s="11">
        <f t="shared" si="1085"/>
        <v>-0.21860307509560081</v>
      </c>
      <c r="AC4527" s="11">
        <f t="shared" si="1079"/>
        <v>21.842403407246085</v>
      </c>
      <c r="AD4527" s="11">
        <f t="shared" si="1080"/>
        <v>23.647549663460904</v>
      </c>
      <c r="AE4527" s="10">
        <v>17.233050696010199</v>
      </c>
      <c r="AF4527" s="11">
        <v>23.3868363537918</v>
      </c>
      <c r="AG4527" s="12">
        <v>30.874360571038501</v>
      </c>
      <c r="AH4527" s="10">
        <v>0.6561304280365241</v>
      </c>
      <c r="AI4527" s="11">
        <f t="shared" si="1089"/>
        <v>55.286208616141273</v>
      </c>
      <c r="AJ4527" s="11">
        <f t="shared" si="1090"/>
        <v>2.4882670086411216</v>
      </c>
      <c r="AK4527" s="11">
        <f t="shared" si="1081"/>
        <v>0.22477078894668484</v>
      </c>
      <c r="AL4527" s="11">
        <f t="shared" si="1082"/>
        <v>3.0959187901388026</v>
      </c>
      <c r="AM4527" s="11">
        <f t="shared" si="1083"/>
        <v>1.9196384890697016</v>
      </c>
      <c r="AN4527" s="3">
        <f t="shared" si="1087"/>
        <v>1.2364464498552696</v>
      </c>
      <c r="AO4527" s="3">
        <f t="shared" si="1091"/>
        <v>0.12722628980078324</v>
      </c>
      <c r="AP4527" s="3" t="s">
        <v>8</v>
      </c>
      <c r="AQ4527" s="124" t="s">
        <v>163</v>
      </c>
      <c r="AR4527" s="4"/>
      <c r="AS4527" s="3"/>
    </row>
    <row r="4528" spans="1:45" ht="15" customHeight="1">
      <c r="A4528" s="11">
        <v>55.8</v>
      </c>
      <c r="B4528" s="32" t="s">
        <v>79</v>
      </c>
      <c r="C4528" s="17">
        <v>56.766666999999998</v>
      </c>
      <c r="D4528" s="17">
        <v>8.9</v>
      </c>
      <c r="E4528" s="40" t="s">
        <v>55</v>
      </c>
      <c r="F4528" s="18">
        <v>45.4</v>
      </c>
      <c r="G4528" s="17">
        <v>46.4</v>
      </c>
      <c r="H4528" s="17">
        <v>50.1</v>
      </c>
      <c r="I4528" s="17">
        <v>51.5</v>
      </c>
      <c r="J4528" s="17">
        <v>52.2</v>
      </c>
      <c r="K4528" s="30">
        <v>54.2</v>
      </c>
      <c r="L4528" s="10">
        <f t="shared" si="1086"/>
        <v>45.4</v>
      </c>
      <c r="M4528" s="52" t="str">
        <f t="shared" si="1088"/>
        <v>transition</v>
      </c>
      <c r="N4528" s="83">
        <v>357864</v>
      </c>
      <c r="O4528" s="34">
        <v>24114</v>
      </c>
      <c r="P4528" s="34">
        <v>15032</v>
      </c>
      <c r="Q4528" s="34">
        <v>4749</v>
      </c>
      <c r="R4528" s="34">
        <v>250577</v>
      </c>
      <c r="S4528" s="42">
        <v>4935</v>
      </c>
      <c r="T4528" s="10">
        <v>0.54446948062519118</v>
      </c>
      <c r="U4528" s="11">
        <v>3.6688063218976649E-2</v>
      </c>
      <c r="V4528" s="11">
        <v>2.2870322895730984E-2</v>
      </c>
      <c r="W4528" s="11">
        <v>7.2253301910475279E-3</v>
      </c>
      <c r="X4528" s="11">
        <v>0.38123848458246296</v>
      </c>
      <c r="Y4528" s="12">
        <v>7.5083184865907667E-3</v>
      </c>
      <c r="Z4528" s="10">
        <f t="shared" si="1077"/>
        <v>0.50616424329305743</v>
      </c>
      <c r="AA4528" s="11">
        <f t="shared" si="1078"/>
        <v>-0.46539828626858004</v>
      </c>
      <c r="AB4528" s="11">
        <f t="shared" si="1085"/>
        <v>-0.29570853774158296</v>
      </c>
      <c r="AC4528" s="11">
        <f t="shared" si="1079"/>
        <v>15.485615676870847</v>
      </c>
      <c r="AD4528" s="11">
        <f t="shared" si="1080"/>
        <v>18.373536018475725</v>
      </c>
      <c r="AE4528" s="10">
        <v>10.585801369843001</v>
      </c>
      <c r="AF4528" s="11">
        <v>16.996753190661401</v>
      </c>
      <c r="AG4528" s="12">
        <v>23.1904027833775</v>
      </c>
      <c r="AH4528" s="10">
        <v>0.54192183803823635</v>
      </c>
      <c r="AI4528" s="11">
        <f t="shared" si="1089"/>
        <v>58.816549180610778</v>
      </c>
      <c r="AJ4528" s="11">
        <f t="shared" si="1090"/>
        <v>1.3602573325725813</v>
      </c>
      <c r="AK4528" s="11">
        <f t="shared" si="1081"/>
        <v>0.1466064587668291</v>
      </c>
      <c r="AL4528" s="11">
        <f t="shared" si="1082"/>
        <v>3.1652979574647295</v>
      </c>
      <c r="AM4528" s="11">
        <f t="shared" si="1083"/>
        <v>1.8055498668851113</v>
      </c>
      <c r="AN4528" s="3">
        <f t="shared" si="1087"/>
        <v>1.4281598071650632</v>
      </c>
      <c r="AO4528" s="3">
        <f t="shared" si="1091"/>
        <v>5.9989544132143011E-2</v>
      </c>
      <c r="AP4528" s="3" t="s">
        <v>8</v>
      </c>
      <c r="AQ4528" s="124" t="s">
        <v>163</v>
      </c>
      <c r="AR4528" s="4"/>
      <c r="AS4528" s="3"/>
    </row>
    <row r="4529" spans="1:45" ht="15" customHeight="1">
      <c r="A4529" s="11">
        <v>55.8</v>
      </c>
      <c r="B4529" s="32" t="s">
        <v>79</v>
      </c>
      <c r="C4529" s="17">
        <v>56.766666999999998</v>
      </c>
      <c r="D4529" s="17">
        <v>8.9</v>
      </c>
      <c r="E4529" s="40" t="s">
        <v>55</v>
      </c>
      <c r="F4529" s="18">
        <v>45.4</v>
      </c>
      <c r="G4529" s="17">
        <v>46.4</v>
      </c>
      <c r="H4529" s="17">
        <v>50.1</v>
      </c>
      <c r="I4529" s="17">
        <v>51.5</v>
      </c>
      <c r="J4529" s="17">
        <v>52.2</v>
      </c>
      <c r="K4529" s="30">
        <v>54.2</v>
      </c>
      <c r="L4529" s="10">
        <f t="shared" si="1086"/>
        <v>45.4</v>
      </c>
      <c r="M4529" s="52" t="str">
        <f t="shared" si="1088"/>
        <v>transition</v>
      </c>
      <c r="N4529" s="83">
        <v>187972</v>
      </c>
      <c r="O4529" s="34">
        <v>37827</v>
      </c>
      <c r="P4529" s="34">
        <v>37078</v>
      </c>
      <c r="Q4529" s="34">
        <v>7696</v>
      </c>
      <c r="R4529" s="34">
        <v>277566</v>
      </c>
      <c r="S4529" s="42">
        <v>18077</v>
      </c>
      <c r="T4529" s="10">
        <v>0.33197931531429703</v>
      </c>
      <c r="U4529" s="11">
        <v>6.6806660355765296E-2</v>
      </c>
      <c r="V4529" s="11">
        <v>6.5483843621515464E-2</v>
      </c>
      <c r="W4529" s="11">
        <v>1.3591986097178462E-2</v>
      </c>
      <c r="X4529" s="11">
        <v>0.49021221583282704</v>
      </c>
      <c r="Y4529" s="12">
        <v>3.1925978778416721E-2</v>
      </c>
      <c r="Z4529" s="10">
        <f t="shared" si="1077"/>
        <v>0.62427739923319892</v>
      </c>
      <c r="AA4529" s="11">
        <f t="shared" si="1078"/>
        <v>-0.3478690049796348</v>
      </c>
      <c r="AB4529" s="11">
        <f t="shared" si="1085"/>
        <v>-0.20462238758349521</v>
      </c>
      <c r="AC4529" s="11">
        <f t="shared" si="1079"/>
        <v>23.41884216387465</v>
      </c>
      <c r="AD4529" s="11">
        <f t="shared" si="1080"/>
        <v>24.603828689288928</v>
      </c>
      <c r="AE4529" s="10">
        <v>18.5415639038217</v>
      </c>
      <c r="AF4529" s="11">
        <v>24.671039267596001</v>
      </c>
      <c r="AG4529" s="12">
        <v>32.467583723899502</v>
      </c>
      <c r="AH4529" s="10">
        <v>0.50724925838675372</v>
      </c>
      <c r="AI4529" s="11">
        <f t="shared" si="1089"/>
        <v>40.377369838767194</v>
      </c>
      <c r="AJ4529" s="11">
        <f t="shared" si="1090"/>
        <v>8.7731558998102397</v>
      </c>
      <c r="AK4529" s="11">
        <f t="shared" si="1081"/>
        <v>0.21838019902496802</v>
      </c>
      <c r="AL4529" s="11">
        <f t="shared" si="1082"/>
        <v>4.8178274428274426</v>
      </c>
      <c r="AM4529" s="11">
        <f t="shared" si="1083"/>
        <v>2.0598243906315186</v>
      </c>
      <c r="AN4529" s="3">
        <f t="shared" si="1087"/>
        <v>0.67721550910414108</v>
      </c>
      <c r="AO4529" s="3">
        <f t="shared" si="1091"/>
        <v>0.13358264340733375</v>
      </c>
      <c r="AP4529" s="3" t="s">
        <v>8</v>
      </c>
      <c r="AQ4529" s="124" t="s">
        <v>163</v>
      </c>
      <c r="AR4529" s="4"/>
      <c r="AS4529" s="3"/>
    </row>
    <row r="4530" spans="1:45" ht="15" customHeight="1">
      <c r="A4530" s="11">
        <v>55.8</v>
      </c>
      <c r="B4530" s="32" t="s">
        <v>79</v>
      </c>
      <c r="C4530" s="17">
        <v>56.766666999999998</v>
      </c>
      <c r="D4530" s="17">
        <v>8.9</v>
      </c>
      <c r="E4530" s="40" t="s">
        <v>55</v>
      </c>
      <c r="F4530" s="18">
        <v>45.4</v>
      </c>
      <c r="G4530" s="17">
        <v>46.4</v>
      </c>
      <c r="H4530" s="17">
        <v>50.1</v>
      </c>
      <c r="I4530" s="17">
        <v>51.5</v>
      </c>
      <c r="J4530" s="17">
        <v>52.2</v>
      </c>
      <c r="K4530" s="30">
        <v>54.2</v>
      </c>
      <c r="L4530" s="10">
        <f t="shared" si="1086"/>
        <v>45.4</v>
      </c>
      <c r="M4530" s="52" t="str">
        <f t="shared" si="1088"/>
        <v>transition</v>
      </c>
      <c r="N4530" s="83">
        <v>285296</v>
      </c>
      <c r="O4530" s="34">
        <v>62593</v>
      </c>
      <c r="P4530" s="34">
        <v>56011</v>
      </c>
      <c r="Q4530" s="34">
        <v>12385</v>
      </c>
      <c r="R4530" s="34">
        <v>454792</v>
      </c>
      <c r="S4530" s="42">
        <v>28304</v>
      </c>
      <c r="T4530" s="10">
        <v>0.31721372810855464</v>
      </c>
      <c r="U4530" s="11">
        <v>6.9595644115230365E-2</v>
      </c>
      <c r="V4530" s="11">
        <v>6.227727737188133E-2</v>
      </c>
      <c r="W4530" s="11">
        <v>1.3770582211543272E-2</v>
      </c>
      <c r="X4530" s="11">
        <v>0.50567223457022104</v>
      </c>
      <c r="Y4530" s="12">
        <v>3.1470533622569304E-2</v>
      </c>
      <c r="Z4530" s="10">
        <f t="shared" si="1077"/>
        <v>0.60705743504108778</v>
      </c>
      <c r="AA4530" s="11">
        <f t="shared" si="1078"/>
        <v>-0.36896150017551371</v>
      </c>
      <c r="AB4530" s="11">
        <f t="shared" si="1085"/>
        <v>-0.21677021742328462</v>
      </c>
      <c r="AC4530" s="11">
        <f t="shared" si="1079"/>
        <v>21.995098738152823</v>
      </c>
      <c r="AD4530" s="11">
        <f t="shared" si="1080"/>
        <v>23.772917128247332</v>
      </c>
      <c r="AE4530" s="10">
        <v>17.400537713065699</v>
      </c>
      <c r="AF4530" s="11">
        <v>23.5393163644348</v>
      </c>
      <c r="AG4530" s="12">
        <v>31.1119726498681</v>
      </c>
      <c r="AH4530" s="10">
        <v>0.46208890118962292</v>
      </c>
      <c r="AI4530" s="11">
        <f t="shared" si="1089"/>
        <v>38.548929316513714</v>
      </c>
      <c r="AJ4530" s="11">
        <f t="shared" si="1090"/>
        <v>9.025510204081634</v>
      </c>
      <c r="AK4530" s="11">
        <f t="shared" si="1081"/>
        <v>0.21330760399618945</v>
      </c>
      <c r="AL4530" s="11">
        <f t="shared" si="1082"/>
        <v>4.5224868792894632</v>
      </c>
      <c r="AM4530" s="11">
        <f t="shared" si="1083"/>
        <v>2.0401775344804856</v>
      </c>
      <c r="AN4530" s="3">
        <f t="shared" si="1087"/>
        <v>0.62731094654259534</v>
      </c>
      <c r="AO4530" s="3">
        <f t="shared" si="1091"/>
        <v>0.12315739942655105</v>
      </c>
      <c r="AP4530" s="3" t="s">
        <v>8</v>
      </c>
      <c r="AQ4530" s="124" t="s">
        <v>163</v>
      </c>
      <c r="AR4530" s="4"/>
      <c r="AS4530" s="3"/>
    </row>
    <row r="4531" spans="1:45" ht="15" customHeight="1">
      <c r="A4531" s="11">
        <v>55.8</v>
      </c>
      <c r="B4531" s="32" t="s">
        <v>79</v>
      </c>
      <c r="C4531" s="17">
        <v>56.766666999999998</v>
      </c>
      <c r="D4531" s="17">
        <v>8.9</v>
      </c>
      <c r="E4531" s="40" t="s">
        <v>55</v>
      </c>
      <c r="F4531" s="18">
        <v>45.4</v>
      </c>
      <c r="G4531" s="17">
        <v>46.4</v>
      </c>
      <c r="H4531" s="17">
        <v>50.1</v>
      </c>
      <c r="I4531" s="17">
        <v>51.5</v>
      </c>
      <c r="J4531" s="17">
        <v>52.2</v>
      </c>
      <c r="K4531" s="30">
        <v>54.2</v>
      </c>
      <c r="L4531" s="10">
        <f t="shared" si="1086"/>
        <v>45.4</v>
      </c>
      <c r="M4531" s="52" t="str">
        <f t="shared" si="1088"/>
        <v>transition</v>
      </c>
      <c r="N4531" s="83">
        <v>157797</v>
      </c>
      <c r="O4531" s="34">
        <v>34122</v>
      </c>
      <c r="P4531" s="34">
        <v>28144</v>
      </c>
      <c r="Q4531" s="34">
        <v>7011</v>
      </c>
      <c r="R4531" s="34">
        <v>235931</v>
      </c>
      <c r="S4531" s="42">
        <v>15196</v>
      </c>
      <c r="T4531" s="10">
        <v>0.32998048937580643</v>
      </c>
      <c r="U4531" s="11">
        <v>7.1354932340166585E-2</v>
      </c>
      <c r="V4531" s="11">
        <v>5.8853912894368685E-2</v>
      </c>
      <c r="W4531" s="11">
        <v>1.4661198951905161E-2</v>
      </c>
      <c r="X4531" s="11">
        <v>0.49337203393552082</v>
      </c>
      <c r="Y4531" s="12">
        <v>3.1777432502232326E-2</v>
      </c>
      <c r="Z4531" s="10">
        <f t="shared" si="1077"/>
        <v>0.59606027961597208</v>
      </c>
      <c r="AA4531" s="11">
        <f t="shared" si="1078"/>
        <v>-0.39120325043436255</v>
      </c>
      <c r="AB4531" s="11">
        <f t="shared" si="1085"/>
        <v>-0.22470981780876359</v>
      </c>
      <c r="AC4531" s="11">
        <f t="shared" si="1079"/>
        <v>20.493780595680526</v>
      </c>
      <c r="AD4531" s="11">
        <f t="shared" si="1080"/>
        <v>23.229848461880572</v>
      </c>
      <c r="AE4531" s="10">
        <v>16.645661773822699</v>
      </c>
      <c r="AF4531" s="11">
        <v>22.835282468722198</v>
      </c>
      <c r="AG4531" s="12">
        <v>30.1963724144629</v>
      </c>
      <c r="AH4531" s="10">
        <v>0.43046640579549211</v>
      </c>
      <c r="AI4531" s="11">
        <f t="shared" si="1089"/>
        <v>40.077667831599484</v>
      </c>
      <c r="AJ4531" s="11">
        <f t="shared" si="1090"/>
        <v>8.784170457764187</v>
      </c>
      <c r="AK4531" s="11">
        <f t="shared" si="1081"/>
        <v>0.21621765021660155</v>
      </c>
      <c r="AL4531" s="11">
        <f t="shared" si="1082"/>
        <v>4.0142633005277419</v>
      </c>
      <c r="AM4531" s="11">
        <f t="shared" si="1083"/>
        <v>2.0388408130408533</v>
      </c>
      <c r="AN4531" s="3">
        <f t="shared" si="1087"/>
        <v>0.66882690278089785</v>
      </c>
      <c r="AO4531" s="3">
        <f t="shared" si="1091"/>
        <v>0.11928911419016577</v>
      </c>
      <c r="AP4531" s="3" t="s">
        <v>8</v>
      </c>
      <c r="AQ4531" s="124" t="s">
        <v>163</v>
      </c>
      <c r="AR4531" s="4"/>
      <c r="AS4531" s="3"/>
    </row>
    <row r="4532" spans="1:45" ht="15" customHeight="1">
      <c r="A4532" s="11">
        <v>55.8</v>
      </c>
      <c r="B4532" s="32" t="s">
        <v>79</v>
      </c>
      <c r="C4532" s="17">
        <v>56.766666999999998</v>
      </c>
      <c r="D4532" s="17">
        <v>8.9</v>
      </c>
      <c r="E4532" s="40" t="s">
        <v>55</v>
      </c>
      <c r="F4532" s="18">
        <v>45.4</v>
      </c>
      <c r="G4532" s="17">
        <v>46.4</v>
      </c>
      <c r="H4532" s="17">
        <v>50.1</v>
      </c>
      <c r="I4532" s="17">
        <v>51.5</v>
      </c>
      <c r="J4532" s="17">
        <v>52.2</v>
      </c>
      <c r="K4532" s="30">
        <v>54.2</v>
      </c>
      <c r="L4532" s="10">
        <f t="shared" si="1086"/>
        <v>45.4</v>
      </c>
      <c r="M4532" s="52" t="str">
        <f t="shared" si="1088"/>
        <v>transition</v>
      </c>
      <c r="N4532" s="83">
        <v>149142</v>
      </c>
      <c r="O4532" s="34">
        <v>12363</v>
      </c>
      <c r="P4532" s="34">
        <v>6432</v>
      </c>
      <c r="Q4532" s="34">
        <v>2659</v>
      </c>
      <c r="R4532" s="34">
        <v>151508</v>
      </c>
      <c r="S4532" s="42">
        <v>2751</v>
      </c>
      <c r="T4532" s="10">
        <v>0.45910329223807544</v>
      </c>
      <c r="U4532" s="11">
        <v>3.805697926767327E-2</v>
      </c>
      <c r="V4532" s="11">
        <v>1.9799602899755277E-2</v>
      </c>
      <c r="W4532" s="11">
        <v>8.1851903156793023E-3</v>
      </c>
      <c r="X4532" s="11">
        <v>0.46638654168782995</v>
      </c>
      <c r="Y4532" s="12">
        <v>8.4683935909867485E-3</v>
      </c>
      <c r="Z4532" s="10">
        <f t="shared" si="1077"/>
        <v>0.48923776079322462</v>
      </c>
      <c r="AA4532" s="11">
        <f t="shared" si="1078"/>
        <v>-0.52316224054599447</v>
      </c>
      <c r="AB4532" s="11">
        <f t="shared" si="1085"/>
        <v>-0.31048003023092702</v>
      </c>
      <c r="AC4532" s="11">
        <f t="shared" si="1079"/>
        <v>11.586548763145373</v>
      </c>
      <c r="AD4532" s="11">
        <f t="shared" si="1080"/>
        <v>17.363165932204591</v>
      </c>
      <c r="AE4532" s="10">
        <v>9.4114871525003601</v>
      </c>
      <c r="AF4532" s="11">
        <v>15.842273187606899</v>
      </c>
      <c r="AG4532" s="12">
        <v>22.020605319701801</v>
      </c>
      <c r="AH4532" s="10">
        <v>0.42850029799400996</v>
      </c>
      <c r="AI4532" s="11">
        <f t="shared" si="1089"/>
        <v>49.60651920838184</v>
      </c>
      <c r="AJ4532" s="11">
        <f t="shared" si="1090"/>
        <v>1.8111433706622426</v>
      </c>
      <c r="AK4532" s="11">
        <f t="shared" si="1081"/>
        <v>0.12209682835077654</v>
      </c>
      <c r="AL4532" s="11">
        <f t="shared" si="1082"/>
        <v>2.418954494170741</v>
      </c>
      <c r="AM4532" s="11">
        <f t="shared" si="1083"/>
        <v>1.8263995042346624</v>
      </c>
      <c r="AN4532" s="3">
        <f t="shared" si="1087"/>
        <v>0.98438366290888935</v>
      </c>
      <c r="AO4532" s="3">
        <f t="shared" si="1091"/>
        <v>4.2453203791218946E-2</v>
      </c>
      <c r="AP4532" s="3" t="s">
        <v>8</v>
      </c>
      <c r="AQ4532" s="124" t="s">
        <v>163</v>
      </c>
      <c r="AR4532" s="4"/>
      <c r="AS4532" s="3"/>
    </row>
    <row r="4533" spans="1:45" ht="15" customHeight="1">
      <c r="A4533" s="11">
        <v>55.8</v>
      </c>
      <c r="B4533" s="32" t="s">
        <v>79</v>
      </c>
      <c r="C4533" s="17">
        <v>56.766666999999998</v>
      </c>
      <c r="D4533" s="17">
        <v>8.9</v>
      </c>
      <c r="E4533" s="40" t="s">
        <v>55</v>
      </c>
      <c r="F4533" s="18">
        <v>45.4</v>
      </c>
      <c r="G4533" s="17">
        <v>46.4</v>
      </c>
      <c r="H4533" s="17">
        <v>50.1</v>
      </c>
      <c r="I4533" s="17">
        <v>51.5</v>
      </c>
      <c r="J4533" s="17">
        <v>52.2</v>
      </c>
      <c r="K4533" s="30">
        <v>54.2</v>
      </c>
      <c r="L4533" s="10">
        <f t="shared" si="1086"/>
        <v>45.4</v>
      </c>
      <c r="M4533" s="52" t="str">
        <f t="shared" si="1088"/>
        <v>transition</v>
      </c>
      <c r="N4533" s="83">
        <v>217968</v>
      </c>
      <c r="O4533" s="34">
        <v>41999</v>
      </c>
      <c r="P4533" s="34">
        <v>38060</v>
      </c>
      <c r="Q4533" s="34">
        <v>7912</v>
      </c>
      <c r="R4533" s="34">
        <v>329260</v>
      </c>
      <c r="S4533" s="42">
        <v>20936</v>
      </c>
      <c r="T4533" s="10">
        <v>0.33219992836839979</v>
      </c>
      <c r="U4533" s="11">
        <v>6.4009693127176567E-2</v>
      </c>
      <c r="V4533" s="11">
        <v>5.8006355399422373E-2</v>
      </c>
      <c r="W4533" s="11">
        <v>1.2058494059911452E-2</v>
      </c>
      <c r="X4533" s="11">
        <v>0.50181746134560723</v>
      </c>
      <c r="Y4533" s="12">
        <v>3.1908067699482574E-2</v>
      </c>
      <c r="Z4533" s="10">
        <f t="shared" si="1077"/>
        <v>0.61435904028207555</v>
      </c>
      <c r="AA4533" s="11">
        <f t="shared" si="1078"/>
        <v>-0.36387074483930409</v>
      </c>
      <c r="AB4533" s="11">
        <f t="shared" si="1085"/>
        <v>-0.21157774670774529</v>
      </c>
      <c r="AC4533" s="11">
        <f t="shared" si="1079"/>
        <v>22.338724723346971</v>
      </c>
      <c r="AD4533" s="11">
        <f t="shared" si="1080"/>
        <v>24.128082125190222</v>
      </c>
      <c r="AE4533" s="10">
        <v>17.8745795441003</v>
      </c>
      <c r="AF4533" s="11">
        <v>24.010781993472399</v>
      </c>
      <c r="AG4533" s="12">
        <v>31.609191924387201</v>
      </c>
      <c r="AH4533" s="10">
        <v>0.42663202474157869</v>
      </c>
      <c r="AI4533" s="11">
        <f t="shared" si="1089"/>
        <v>39.831295182264064</v>
      </c>
      <c r="AJ4533" s="11">
        <f t="shared" si="1090"/>
        <v>8.7633526437397435</v>
      </c>
      <c r="AK4533" s="11">
        <f t="shared" si="1081"/>
        <v>0.20077048248727081</v>
      </c>
      <c r="AL4533" s="11">
        <f t="shared" si="1082"/>
        <v>4.8104145601617789</v>
      </c>
      <c r="AM4533" s="11">
        <f t="shared" si="1083"/>
        <v>2.0714830084383924</v>
      </c>
      <c r="AN4533" s="3">
        <f t="shared" si="1087"/>
        <v>0.66199356131932208</v>
      </c>
      <c r="AO4533" s="3">
        <f t="shared" si="1091"/>
        <v>0.11559254084917694</v>
      </c>
      <c r="AP4533" s="3" t="s">
        <v>8</v>
      </c>
      <c r="AQ4533" s="124" t="s">
        <v>163</v>
      </c>
      <c r="AR4533" s="4"/>
      <c r="AS4533" s="3"/>
    </row>
    <row r="4534" spans="1:45" ht="15" customHeight="1">
      <c r="A4534" s="11">
        <v>55.8</v>
      </c>
      <c r="B4534" s="32" t="s">
        <v>79</v>
      </c>
      <c r="C4534" s="17">
        <v>56.766666999999998</v>
      </c>
      <c r="D4534" s="17">
        <v>8.9</v>
      </c>
      <c r="E4534" s="40" t="s">
        <v>55</v>
      </c>
      <c r="F4534" s="18">
        <v>45.4</v>
      </c>
      <c r="G4534" s="17">
        <v>46.4</v>
      </c>
      <c r="H4534" s="17">
        <v>50.1</v>
      </c>
      <c r="I4534" s="17">
        <v>51.5</v>
      </c>
      <c r="J4534" s="17">
        <v>52.2</v>
      </c>
      <c r="K4534" s="30">
        <v>54.2</v>
      </c>
      <c r="L4534" s="10">
        <f t="shared" si="1086"/>
        <v>45.4</v>
      </c>
      <c r="M4534" s="52" t="str">
        <f t="shared" si="1088"/>
        <v>transition</v>
      </c>
      <c r="N4534" s="83">
        <v>335161</v>
      </c>
      <c r="O4534" s="34">
        <v>66528</v>
      </c>
      <c r="P4534" s="34">
        <v>64723</v>
      </c>
      <c r="Q4534" s="34">
        <v>13321</v>
      </c>
      <c r="R4534" s="34">
        <v>522671</v>
      </c>
      <c r="S4534" s="42">
        <v>33033</v>
      </c>
      <c r="T4534" s="10">
        <v>0.32369038386690835</v>
      </c>
      <c r="U4534" s="11">
        <v>6.425113261357282E-2</v>
      </c>
      <c r="V4534" s="11">
        <v>6.250790728938603E-2</v>
      </c>
      <c r="W4534" s="11">
        <v>1.2865099470078818E-2</v>
      </c>
      <c r="X4534" s="11">
        <v>0.50478300466373138</v>
      </c>
      <c r="Y4534" s="12">
        <v>3.1902472096322618E-2</v>
      </c>
      <c r="Z4534" s="10">
        <f t="shared" si="1077"/>
        <v>0.62541595112750215</v>
      </c>
      <c r="AA4534" s="11">
        <f t="shared" si="1078"/>
        <v>-0.34902554984825551</v>
      </c>
      <c r="AB4534" s="11">
        <f t="shared" si="1085"/>
        <v>-0.2038310463449062</v>
      </c>
      <c r="AC4534" s="11">
        <f t="shared" si="1079"/>
        <v>23.34077538524275</v>
      </c>
      <c r="AD4534" s="11">
        <f t="shared" si="1080"/>
        <v>24.657956430008419</v>
      </c>
      <c r="AE4534" s="10">
        <v>18.631486871705999</v>
      </c>
      <c r="AF4534" s="11">
        <v>24.7263483175389</v>
      </c>
      <c r="AG4534" s="12">
        <v>32.554518434992801</v>
      </c>
      <c r="AH4534" s="10">
        <v>0.42349686694469474</v>
      </c>
      <c r="AI4534" s="11">
        <f t="shared" si="1089"/>
        <v>39.070703820794748</v>
      </c>
      <c r="AJ4534" s="11">
        <f t="shared" si="1090"/>
        <v>8.9716290868400907</v>
      </c>
      <c r="AK4534" s="11">
        <f t="shared" si="1081"/>
        <v>0.20645002827456604</v>
      </c>
      <c r="AL4534" s="11">
        <f t="shared" si="1082"/>
        <v>4.8587193153667139</v>
      </c>
      <c r="AM4534" s="11">
        <f t="shared" si="1083"/>
        <v>2.0724022409279019</v>
      </c>
      <c r="AN4534" s="3">
        <f t="shared" si="1087"/>
        <v>0.64124659680755192</v>
      </c>
      <c r="AO4534" s="3">
        <f t="shared" si="1091"/>
        <v>0.12383124374606588</v>
      </c>
      <c r="AP4534" s="3" t="s">
        <v>8</v>
      </c>
      <c r="AQ4534" s="124" t="s">
        <v>163</v>
      </c>
      <c r="AR4534" s="4"/>
      <c r="AS4534" s="3"/>
    </row>
    <row r="4535" spans="1:45" ht="15" customHeight="1">
      <c r="A4535" s="11">
        <v>55.8</v>
      </c>
      <c r="B4535" s="32" t="s">
        <v>79</v>
      </c>
      <c r="C4535" s="17">
        <v>56.766666999999998</v>
      </c>
      <c r="D4535" s="17">
        <v>8.9</v>
      </c>
      <c r="E4535" s="40" t="s">
        <v>55</v>
      </c>
      <c r="F4535" s="18">
        <v>45.4</v>
      </c>
      <c r="G4535" s="17">
        <v>46.4</v>
      </c>
      <c r="H4535" s="17">
        <v>50.1</v>
      </c>
      <c r="I4535" s="17">
        <v>51.5</v>
      </c>
      <c r="J4535" s="17">
        <v>52.2</v>
      </c>
      <c r="K4535" s="30">
        <v>54.2</v>
      </c>
      <c r="L4535" s="10">
        <f t="shared" si="1086"/>
        <v>45.4</v>
      </c>
      <c r="M4535" s="52" t="str">
        <f t="shared" si="1088"/>
        <v>transition</v>
      </c>
      <c r="N4535" s="83">
        <v>317489</v>
      </c>
      <c r="O4535" s="34">
        <v>63978</v>
      </c>
      <c r="P4535" s="34">
        <v>57731</v>
      </c>
      <c r="Q4535" s="34">
        <v>12452</v>
      </c>
      <c r="R4535" s="34">
        <v>501548</v>
      </c>
      <c r="S4535" s="42">
        <v>31544</v>
      </c>
      <c r="T4535" s="10">
        <v>0.32240830593190906</v>
      </c>
      <c r="U4535" s="11">
        <v>6.4969301603871876E-2</v>
      </c>
      <c r="V4535" s="11">
        <v>5.8625508001080483E-2</v>
      </c>
      <c r="W4535" s="11">
        <v>1.2644936440204643E-2</v>
      </c>
      <c r="X4535" s="11">
        <v>0.50931919223512356</v>
      </c>
      <c r="Y4535" s="12">
        <v>3.203275578781041E-2</v>
      </c>
      <c r="Z4535" s="10">
        <f t="shared" si="1077"/>
        <v>0.61390422739205197</v>
      </c>
      <c r="AA4535" s="11">
        <f t="shared" si="1078"/>
        <v>-0.36621720643475814</v>
      </c>
      <c r="AB4535" s="11">
        <f t="shared" si="1085"/>
        <v>-0.21189937602397077</v>
      </c>
      <c r="AC4535" s="11">
        <f t="shared" si="1079"/>
        <v>22.180338565653823</v>
      </c>
      <c r="AD4535" s="11">
        <f t="shared" si="1080"/>
        <v>24.106082679960402</v>
      </c>
      <c r="AE4535" s="10">
        <v>17.8828907145001</v>
      </c>
      <c r="AF4535" s="11">
        <v>24.0158936848065</v>
      </c>
      <c r="AG4535" s="12">
        <v>31.625773026718299</v>
      </c>
      <c r="AH4535" s="10">
        <v>0.41378427689642799</v>
      </c>
      <c r="AI4535" s="11">
        <f t="shared" si="1089"/>
        <v>38.763694436270882</v>
      </c>
      <c r="AJ4535" s="11">
        <f t="shared" si="1090"/>
        <v>9.03754086289835</v>
      </c>
      <c r="AK4535" s="11">
        <f t="shared" si="1081"/>
        <v>0.20106466362833889</v>
      </c>
      <c r="AL4535" s="11">
        <f t="shared" si="1082"/>
        <v>4.6362833279794406</v>
      </c>
      <c r="AM4535" s="11">
        <f t="shared" si="1083"/>
        <v>2.0697745994387615</v>
      </c>
      <c r="AN4535" s="3">
        <f t="shared" si="1087"/>
        <v>0.63301817572794616</v>
      </c>
      <c r="AO4535" s="3">
        <f t="shared" si="1091"/>
        <v>0.11510563296035474</v>
      </c>
      <c r="AP4535" s="3" t="s">
        <v>8</v>
      </c>
      <c r="AQ4535" s="124" t="s">
        <v>163</v>
      </c>
      <c r="AR4535" s="4"/>
      <c r="AS4535" s="3"/>
    </row>
    <row r="4536" spans="1:45" ht="15" customHeight="1">
      <c r="A4536" s="11">
        <v>55.8</v>
      </c>
      <c r="B4536" s="32" t="s">
        <v>79</v>
      </c>
      <c r="C4536" s="17">
        <v>56.766666999999998</v>
      </c>
      <c r="D4536" s="17">
        <v>8.9</v>
      </c>
      <c r="E4536" s="40" t="s">
        <v>55</v>
      </c>
      <c r="F4536" s="18">
        <v>45.4</v>
      </c>
      <c r="G4536" s="17">
        <v>46.4</v>
      </c>
      <c r="H4536" s="17">
        <v>50.1</v>
      </c>
      <c r="I4536" s="17">
        <v>51.5</v>
      </c>
      <c r="J4536" s="17">
        <v>52.2</v>
      </c>
      <c r="K4536" s="30">
        <v>54.2</v>
      </c>
      <c r="L4536" s="10">
        <f t="shared" si="1086"/>
        <v>45.4</v>
      </c>
      <c r="M4536" s="52" t="str">
        <f t="shared" si="1088"/>
        <v>transition</v>
      </c>
      <c r="N4536" s="83">
        <v>394148</v>
      </c>
      <c r="O4536" s="34">
        <v>77796</v>
      </c>
      <c r="P4536" s="34">
        <v>65269</v>
      </c>
      <c r="Q4536" s="34">
        <v>17447</v>
      </c>
      <c r="R4536" s="34">
        <v>653528</v>
      </c>
      <c r="S4536" s="42">
        <v>34760</v>
      </c>
      <c r="T4536" s="10">
        <v>0.31710739306873659</v>
      </c>
      <c r="U4536" s="11">
        <v>6.25899072205756E-2</v>
      </c>
      <c r="V4536" s="11">
        <v>5.2511448588356067E-2</v>
      </c>
      <c r="W4536" s="11">
        <v>1.4036789954205646E-2</v>
      </c>
      <c r="X4536" s="11">
        <v>0.52578868947051682</v>
      </c>
      <c r="Y4536" s="12">
        <v>2.7965771697609231E-2</v>
      </c>
      <c r="Z4536" s="10">
        <f t="shared" si="1077"/>
        <v>0.60160186816338246</v>
      </c>
      <c r="AA4536" s="11">
        <f t="shared" si="1078"/>
        <v>-0.39080054731220665</v>
      </c>
      <c r="AB4536" s="11">
        <f t="shared" si="1085"/>
        <v>-0.2206908237930954</v>
      </c>
      <c r="AC4536" s="11">
        <f t="shared" si="1079"/>
        <v>20.520963056426051</v>
      </c>
      <c r="AD4536" s="11">
        <f t="shared" si="1080"/>
        <v>23.504747652552275</v>
      </c>
      <c r="AE4536" s="10">
        <v>17.067424243164702</v>
      </c>
      <c r="AF4536" s="11">
        <v>23.200970171390299</v>
      </c>
      <c r="AG4536" s="12">
        <v>30.632294586974901</v>
      </c>
      <c r="AH4536" s="10">
        <v>0.41112515779998215</v>
      </c>
      <c r="AI4536" s="11">
        <f t="shared" si="1089"/>
        <v>37.621172958051915</v>
      </c>
      <c r="AJ4536" s="11">
        <f t="shared" si="1090"/>
        <v>8.1043020880934833</v>
      </c>
      <c r="AK4536" s="11">
        <f t="shared" si="1081"/>
        <v>0.18910461828463712</v>
      </c>
      <c r="AL4536" s="11">
        <f t="shared" si="1082"/>
        <v>3.7409869891671921</v>
      </c>
      <c r="AM4536" s="11">
        <f t="shared" si="1083"/>
        <v>2.0469652587160474</v>
      </c>
      <c r="AN4536" s="3">
        <f t="shared" si="1087"/>
        <v>0.60310805351874752</v>
      </c>
      <c r="AO4536" s="3">
        <f t="shared" si="1091"/>
        <v>9.9871772900319497E-2</v>
      </c>
      <c r="AP4536" s="3" t="s">
        <v>8</v>
      </c>
      <c r="AQ4536" s="124" t="s">
        <v>163</v>
      </c>
      <c r="AR4536" s="4"/>
      <c r="AS4536" s="3"/>
    </row>
    <row r="4537" spans="1:45" ht="15" customHeight="1">
      <c r="A4537" s="11">
        <v>55.8</v>
      </c>
      <c r="B4537" s="32" t="s">
        <v>79</v>
      </c>
      <c r="C4537" s="17">
        <v>56.766666999999998</v>
      </c>
      <c r="D4537" s="17">
        <v>8.9</v>
      </c>
      <c r="E4537" s="40" t="s">
        <v>55</v>
      </c>
      <c r="F4537" s="18">
        <v>45.4</v>
      </c>
      <c r="G4537" s="17">
        <v>46.4</v>
      </c>
      <c r="H4537" s="17">
        <v>50.1</v>
      </c>
      <c r="I4537" s="17">
        <v>51.5</v>
      </c>
      <c r="J4537" s="17">
        <v>52.2</v>
      </c>
      <c r="K4537" s="30">
        <v>54.2</v>
      </c>
      <c r="L4537" s="10">
        <f t="shared" si="1086"/>
        <v>45.4</v>
      </c>
      <c r="M4537" s="52" t="str">
        <f t="shared" si="1088"/>
        <v>transition</v>
      </c>
      <c r="N4537" s="83">
        <v>255297</v>
      </c>
      <c r="O4537" s="34">
        <v>49432</v>
      </c>
      <c r="P4537" s="34">
        <v>45421</v>
      </c>
      <c r="Q4537" s="34">
        <v>9977</v>
      </c>
      <c r="R4537" s="34">
        <v>383487</v>
      </c>
      <c r="S4537" s="42">
        <v>24273</v>
      </c>
      <c r="T4537" s="10">
        <v>0.33246688640385891</v>
      </c>
      <c r="U4537" s="11">
        <v>6.4374055036743691E-2</v>
      </c>
      <c r="V4537" s="11">
        <v>5.9150630235959199E-2</v>
      </c>
      <c r="W4537" s="11">
        <v>1.2992797117284184E-2</v>
      </c>
      <c r="X4537" s="11">
        <v>0.49940551148801843</v>
      </c>
      <c r="Y4537" s="12">
        <v>3.1610119718135612E-2</v>
      </c>
      <c r="Z4537" s="10">
        <f t="shared" ref="Z4537:Z4600" si="1092">(V4537+W4537+Y4537)/(U4537+V4537+W4537+Y4537)</f>
        <v>0.61711191839074242</v>
      </c>
      <c r="AA4537" s="11">
        <f t="shared" ref="AA4537:AA4600" si="1093">LOG((V4537)/(U4537+V4537+W4537))</f>
        <v>-0.36322889427256422</v>
      </c>
      <c r="AB4537" s="11">
        <f t="shared" si="1085"/>
        <v>-0.20963606589909775</v>
      </c>
      <c r="AC4537" s="11">
        <f t="shared" ref="AC4537:AC4600" si="1094">67.5*AA4537+46.9</f>
        <v>22.382049636601913</v>
      </c>
      <c r="AD4537" s="11">
        <f t="shared" ref="AD4537:AD4600" si="1095">68.4*AB4537+38.6</f>
        <v>24.260893092501714</v>
      </c>
      <c r="AE4537" s="10">
        <v>18.057600175400399</v>
      </c>
      <c r="AF4537" s="11">
        <v>24.1806854886173</v>
      </c>
      <c r="AG4537" s="12">
        <v>31.946739062625799</v>
      </c>
      <c r="AH4537" s="10">
        <v>0.39057948559033157</v>
      </c>
      <c r="AI4537" s="11">
        <f t="shared" si="1089"/>
        <v>39.966091824466481</v>
      </c>
      <c r="AJ4537" s="11">
        <f t="shared" si="1090"/>
        <v>8.6822620452838297</v>
      </c>
      <c r="AK4537" s="11">
        <f t="shared" ref="AK4537:AK4600" si="1096">(U4537+V4537+W4537)/(U4537+V4537+W4537+X4537+Y4537)</f>
        <v>0.20451042743713296</v>
      </c>
      <c r="AL4537" s="11">
        <f t="shared" ref="AL4537:AL4600" si="1097">V4537/W4537</f>
        <v>4.55257091310013</v>
      </c>
      <c r="AM4537" s="11">
        <f t="shared" ref="AM4537:AM4600" si="1098">((U4537*1)+(V4537*2)+(W4537*3)+(Y4537*4))/(U4537+V4537+W4537+Y4537)</f>
        <v>2.0704166440748861</v>
      </c>
      <c r="AN4537" s="3">
        <f t="shared" si="1087"/>
        <v>0.6657253048995142</v>
      </c>
      <c r="AO4537" s="3">
        <f t="shared" si="1091"/>
        <v>0.11844208539011752</v>
      </c>
      <c r="AP4537" s="3" t="s">
        <v>8</v>
      </c>
      <c r="AQ4537" s="124" t="s">
        <v>163</v>
      </c>
      <c r="AR4537" s="4"/>
      <c r="AS4537" s="3"/>
    </row>
    <row r="4538" spans="1:45" ht="15" customHeight="1">
      <c r="A4538" s="11">
        <v>55.8</v>
      </c>
      <c r="B4538" s="32" t="s">
        <v>79</v>
      </c>
      <c r="C4538" s="17">
        <v>56.766666999999998</v>
      </c>
      <c r="D4538" s="17">
        <v>8.9</v>
      </c>
      <c r="E4538" s="40" t="s">
        <v>55</v>
      </c>
      <c r="F4538" s="18">
        <v>45.4</v>
      </c>
      <c r="G4538" s="17">
        <v>46.4</v>
      </c>
      <c r="H4538" s="17">
        <v>50.1</v>
      </c>
      <c r="I4538" s="17">
        <v>51.5</v>
      </c>
      <c r="J4538" s="17">
        <v>52.2</v>
      </c>
      <c r="K4538" s="30">
        <v>54.2</v>
      </c>
      <c r="L4538" s="10">
        <f t="shared" si="1086"/>
        <v>45.4</v>
      </c>
      <c r="M4538" s="52" t="str">
        <f t="shared" si="1088"/>
        <v>transition</v>
      </c>
      <c r="N4538" s="83">
        <v>384487</v>
      </c>
      <c r="O4538" s="34">
        <v>75723</v>
      </c>
      <c r="P4538" s="34">
        <v>70633</v>
      </c>
      <c r="Q4538" s="34">
        <v>15415</v>
      </c>
      <c r="R4538" s="34">
        <v>607965</v>
      </c>
      <c r="S4538" s="42">
        <v>37496</v>
      </c>
      <c r="T4538" s="10">
        <v>0.32263226482081764</v>
      </c>
      <c r="U4538" s="11">
        <v>6.3540985752513809E-2</v>
      </c>
      <c r="V4538" s="11">
        <v>5.9269844652976078E-2</v>
      </c>
      <c r="W4538" s="11">
        <v>1.2935096276890778E-2</v>
      </c>
      <c r="X4538" s="11">
        <v>0.51015801543820316</v>
      </c>
      <c r="Y4538" s="12">
        <v>3.1463793058598546E-2</v>
      </c>
      <c r="Z4538" s="10">
        <f t="shared" si="1092"/>
        <v>0.61999227167569149</v>
      </c>
      <c r="AA4538" s="11">
        <f t="shared" si="1093"/>
        <v>-0.35989301766607024</v>
      </c>
      <c r="AB4538" s="11">
        <f t="shared" si="1085"/>
        <v>-0.20761372403323056</v>
      </c>
      <c r="AC4538" s="11">
        <f t="shared" si="1094"/>
        <v>22.607221307540257</v>
      </c>
      <c r="AD4538" s="11">
        <f t="shared" si="1095"/>
        <v>24.39922127612703</v>
      </c>
      <c r="AE4538" s="10">
        <v>18.254293928953398</v>
      </c>
      <c r="AF4538" s="11">
        <v>24.405412995412402</v>
      </c>
      <c r="AG4538" s="12">
        <v>32.126462167369901</v>
      </c>
      <c r="AH4538" s="10">
        <v>0.38259048667466233</v>
      </c>
      <c r="AI4538" s="11">
        <f t="shared" si="1089"/>
        <v>38.741117958349619</v>
      </c>
      <c r="AJ4538" s="11">
        <f t="shared" si="1090"/>
        <v>8.8856660102421205</v>
      </c>
      <c r="AK4538" s="11">
        <f t="shared" si="1096"/>
        <v>0.20040211488147147</v>
      </c>
      <c r="AL4538" s="11">
        <f t="shared" si="1097"/>
        <v>4.5820953616607198</v>
      </c>
      <c r="AM4538" s="11">
        <f t="shared" si="1098"/>
        <v>2.0736900741216564</v>
      </c>
      <c r="AN4538" s="3">
        <f t="shared" si="1087"/>
        <v>0.63241633975640033</v>
      </c>
      <c r="AO4538" s="3">
        <f t="shared" si="1091"/>
        <v>0.11617938532645794</v>
      </c>
      <c r="AP4538" s="3" t="s">
        <v>8</v>
      </c>
      <c r="AQ4538" s="124" t="s">
        <v>163</v>
      </c>
      <c r="AR4538" s="4"/>
      <c r="AS4538" s="3"/>
    </row>
    <row r="4539" spans="1:45" ht="15" customHeight="1">
      <c r="A4539" s="11">
        <v>55.8</v>
      </c>
      <c r="B4539" s="32" t="s">
        <v>79</v>
      </c>
      <c r="C4539" s="17">
        <v>56.766666999999998</v>
      </c>
      <c r="D4539" s="17">
        <v>8.9</v>
      </c>
      <c r="E4539" s="40" t="s">
        <v>55</v>
      </c>
      <c r="F4539" s="18">
        <v>45.4</v>
      </c>
      <c r="G4539" s="17">
        <v>46.4</v>
      </c>
      <c r="H4539" s="17">
        <v>50.1</v>
      </c>
      <c r="I4539" s="17">
        <v>51.5</v>
      </c>
      <c r="J4539" s="17">
        <v>52.2</v>
      </c>
      <c r="K4539" s="30">
        <v>54.2</v>
      </c>
      <c r="L4539" s="10">
        <f t="shared" si="1086"/>
        <v>45.4</v>
      </c>
      <c r="M4539" s="52" t="str">
        <f t="shared" si="1088"/>
        <v>transition</v>
      </c>
      <c r="N4539" s="83">
        <v>65227</v>
      </c>
      <c r="O4539" s="34">
        <v>4479</v>
      </c>
      <c r="P4539" s="34">
        <v>2135</v>
      </c>
      <c r="Q4539" s="34">
        <v>761</v>
      </c>
      <c r="R4539" s="34">
        <v>68573</v>
      </c>
      <c r="S4539" s="42">
        <v>1294</v>
      </c>
      <c r="T4539" s="10">
        <v>0.4578329320764517</v>
      </c>
      <c r="U4539" s="11">
        <v>3.1438418182201042E-2</v>
      </c>
      <c r="V4539" s="11">
        <v>1.498571619089065E-2</v>
      </c>
      <c r="W4539" s="11">
        <v>5.3415128905235521E-3</v>
      </c>
      <c r="X4539" s="11">
        <v>0.48131874302479838</v>
      </c>
      <c r="Y4539" s="12">
        <v>9.0826776351346609E-3</v>
      </c>
      <c r="Z4539" s="10">
        <f t="shared" si="1092"/>
        <v>0.48333141077402242</v>
      </c>
      <c r="AA4539" s="11">
        <f t="shared" si="1093"/>
        <v>-0.53836414528915788</v>
      </c>
      <c r="AB4539" s="11">
        <f t="shared" si="1085"/>
        <v>-0.3157549799851575</v>
      </c>
      <c r="AC4539" s="11">
        <f t="shared" si="1094"/>
        <v>10.560420192981844</v>
      </c>
      <c r="AD4539" s="11">
        <f t="shared" si="1095"/>
        <v>17.002359369015227</v>
      </c>
      <c r="AE4539" s="10">
        <v>8.8971107034539898</v>
      </c>
      <c r="AF4539" s="11">
        <v>15.4699170337565</v>
      </c>
      <c r="AG4539" s="12">
        <v>21.592488297398599</v>
      </c>
      <c r="AH4539" s="10">
        <v>0.35711807996999956</v>
      </c>
      <c r="AI4539" s="11">
        <f t="shared" si="1089"/>
        <v>48.74962630792227</v>
      </c>
      <c r="AJ4539" s="11">
        <f t="shared" si="1090"/>
        <v>1.9452503720629577</v>
      </c>
      <c r="AK4539" s="11">
        <f t="shared" si="1096"/>
        <v>9.5479143471168523E-2</v>
      </c>
      <c r="AL4539" s="11">
        <f t="shared" si="1097"/>
        <v>2.8055190538764787</v>
      </c>
      <c r="AM4539" s="11">
        <f t="shared" si="1098"/>
        <v>1.8696504787172685</v>
      </c>
      <c r="AN4539" s="3">
        <f t="shared" si="1087"/>
        <v>0.95120528487888811</v>
      </c>
      <c r="AO4539" s="3">
        <f t="shared" si="1091"/>
        <v>3.1134703163052512E-2</v>
      </c>
      <c r="AP4539" s="3" t="s">
        <v>8</v>
      </c>
      <c r="AQ4539" s="124" t="s">
        <v>163</v>
      </c>
      <c r="AR4539" s="4"/>
      <c r="AS4539" s="3"/>
    </row>
    <row r="4540" spans="1:45" ht="15" customHeight="1">
      <c r="A4540" s="11">
        <v>55.8</v>
      </c>
      <c r="B4540" s="32" t="s">
        <v>79</v>
      </c>
      <c r="C4540" s="17">
        <v>56.766666999999998</v>
      </c>
      <c r="D4540" s="17">
        <v>8.9</v>
      </c>
      <c r="E4540" s="40" t="s">
        <v>55</v>
      </c>
      <c r="F4540" s="18">
        <v>45.4</v>
      </c>
      <c r="G4540" s="17">
        <v>46.4</v>
      </c>
      <c r="H4540" s="17">
        <v>50.1</v>
      </c>
      <c r="I4540" s="17">
        <v>51.5</v>
      </c>
      <c r="J4540" s="17">
        <v>52.2</v>
      </c>
      <c r="K4540" s="30">
        <v>54.2</v>
      </c>
      <c r="L4540" s="10">
        <f t="shared" si="1086"/>
        <v>45.4</v>
      </c>
      <c r="M4540" s="52" t="str">
        <f t="shared" si="1088"/>
        <v>transition</v>
      </c>
      <c r="N4540" s="83">
        <v>603152</v>
      </c>
      <c r="O4540" s="34">
        <v>40360</v>
      </c>
      <c r="P4540" s="34">
        <v>21737</v>
      </c>
      <c r="Q4540" s="34">
        <v>7933</v>
      </c>
      <c r="R4540" s="34">
        <v>640934</v>
      </c>
      <c r="S4540" s="42">
        <v>13896</v>
      </c>
      <c r="T4540" s="10">
        <v>0.45417661888597394</v>
      </c>
      <c r="U4540" s="11">
        <v>3.0391291644955014E-2</v>
      </c>
      <c r="V4540" s="11">
        <v>1.636807498727421E-2</v>
      </c>
      <c r="W4540" s="11">
        <v>5.9735906000849392E-3</v>
      </c>
      <c r="X4540" s="11">
        <v>0.48262666301208124</v>
      </c>
      <c r="Y4540" s="12">
        <v>1.0463760869630696E-2</v>
      </c>
      <c r="Z4540" s="10">
        <f t="shared" si="1092"/>
        <v>0.51910015966446643</v>
      </c>
      <c r="AA4540" s="11">
        <f t="shared" si="1093"/>
        <v>-0.50808452097441048</v>
      </c>
      <c r="AB4540" s="11">
        <f t="shared" si="1085"/>
        <v>-0.28474883754113522</v>
      </c>
      <c r="AC4540" s="11">
        <f t="shared" si="1094"/>
        <v>12.604294834227289</v>
      </c>
      <c r="AD4540" s="11">
        <f t="shared" si="1095"/>
        <v>19.123179512186351</v>
      </c>
      <c r="AE4540" s="10">
        <v>11.429600244421</v>
      </c>
      <c r="AF4540" s="11">
        <v>17.835898503990599</v>
      </c>
      <c r="AG4540" s="12">
        <v>24.203517873478699</v>
      </c>
      <c r="AH4540" s="10">
        <v>0.26662310958648616</v>
      </c>
      <c r="AI4540" s="11">
        <f t="shared" si="1089"/>
        <v>48.481535842377454</v>
      </c>
      <c r="AJ4540" s="11">
        <f t="shared" si="1090"/>
        <v>2.2520128093762559</v>
      </c>
      <c r="AK4540" s="11">
        <f t="shared" si="1096"/>
        <v>9.661175951218165E-2</v>
      </c>
      <c r="AL4540" s="11">
        <f t="shared" si="1097"/>
        <v>2.7400731123156432</v>
      </c>
      <c r="AM4540" s="11">
        <f t="shared" si="1098"/>
        <v>1.9447727760169673</v>
      </c>
      <c r="AN4540" s="3">
        <f t="shared" si="1087"/>
        <v>0.94105165274427627</v>
      </c>
      <c r="AO4540" s="3">
        <f t="shared" si="1091"/>
        <v>3.3914568426702284E-2</v>
      </c>
      <c r="AP4540" s="3" t="s">
        <v>8</v>
      </c>
      <c r="AQ4540" s="124" t="s">
        <v>163</v>
      </c>
      <c r="AR4540" s="4"/>
      <c r="AS4540" s="3"/>
    </row>
    <row r="4541" spans="1:45" ht="15" customHeight="1">
      <c r="A4541" s="11">
        <v>55.8</v>
      </c>
      <c r="B4541" s="32" t="s">
        <v>79</v>
      </c>
      <c r="C4541" s="17">
        <v>56.766666999999998</v>
      </c>
      <c r="D4541" s="17">
        <v>8.9</v>
      </c>
      <c r="E4541" s="40" t="s">
        <v>55</v>
      </c>
      <c r="F4541" s="18">
        <v>45.4</v>
      </c>
      <c r="G4541" s="17">
        <v>46.4</v>
      </c>
      <c r="H4541" s="17">
        <v>50.1</v>
      </c>
      <c r="I4541" s="17">
        <v>51.5</v>
      </c>
      <c r="J4541" s="17">
        <v>52.2</v>
      </c>
      <c r="K4541" s="30">
        <v>54.2</v>
      </c>
      <c r="L4541" s="10">
        <f t="shared" si="1086"/>
        <v>45.4</v>
      </c>
      <c r="M4541" s="52" t="str">
        <f t="shared" si="1088"/>
        <v>transition</v>
      </c>
      <c r="N4541" s="83">
        <v>433091</v>
      </c>
      <c r="O4541" s="34">
        <v>45779</v>
      </c>
      <c r="P4541" s="34">
        <v>35046</v>
      </c>
      <c r="Q4541" s="34">
        <v>11823</v>
      </c>
      <c r="R4541" s="34">
        <v>570149</v>
      </c>
      <c r="S4541" s="42">
        <v>13796</v>
      </c>
      <c r="T4541" s="10">
        <v>0.39028317971602727</v>
      </c>
      <c r="U4541" s="11">
        <v>4.1254086749020445E-2</v>
      </c>
      <c r="V4541" s="11">
        <v>3.1581963874400279E-2</v>
      </c>
      <c r="W4541" s="11">
        <v>1.0654384491440806E-2</v>
      </c>
      <c r="X4541" s="11">
        <v>0.51379401703548033</v>
      </c>
      <c r="Y4541" s="12">
        <v>1.2432368133630835E-2</v>
      </c>
      <c r="Z4541" s="10">
        <f t="shared" si="1092"/>
        <v>0.56992409154109203</v>
      </c>
      <c r="AA4541" s="11">
        <f t="shared" si="1093"/>
        <v>-0.42219759198204937</v>
      </c>
      <c r="AB4541" s="11">
        <f t="shared" si="1085"/>
        <v>-0.24418298436287039</v>
      </c>
      <c r="AC4541" s="11">
        <f t="shared" si="1094"/>
        <v>18.401662541211667</v>
      </c>
      <c r="AD4541" s="11">
        <f t="shared" si="1095"/>
        <v>21.897883869579665</v>
      </c>
      <c r="AE4541" s="10">
        <v>14.957375344737301</v>
      </c>
      <c r="AF4541" s="11">
        <v>21.146273516529</v>
      </c>
      <c r="AG4541" s="12">
        <v>28.0947422383264</v>
      </c>
      <c r="AH4541" s="10">
        <v>7.9085851994469492E-2</v>
      </c>
      <c r="AI4541" s="11">
        <f t="shared" si="1089"/>
        <v>43.169231689326587</v>
      </c>
      <c r="AJ4541" s="11">
        <f t="shared" si="1090"/>
        <v>3.0871338839572418</v>
      </c>
      <c r="AK4541" s="11">
        <f t="shared" si="1096"/>
        <v>0.13693313409982072</v>
      </c>
      <c r="AL4541" s="11">
        <f t="shared" si="1097"/>
        <v>2.9642222786094901</v>
      </c>
      <c r="AM4541" s="11">
        <f t="shared" si="1098"/>
        <v>1.9402126939987223</v>
      </c>
      <c r="AN4541" s="3">
        <f t="shared" si="1087"/>
        <v>0.75961020715637495</v>
      </c>
      <c r="AO4541" s="3">
        <f t="shared" si="1091"/>
        <v>6.1468142538178616E-2</v>
      </c>
      <c r="AP4541" s="3" t="s">
        <v>8</v>
      </c>
      <c r="AQ4541" s="124" t="s">
        <v>163</v>
      </c>
      <c r="AR4541" s="4"/>
      <c r="AS4541" s="3"/>
    </row>
    <row r="4542" spans="1:45" ht="15" customHeight="1">
      <c r="A4542" s="11">
        <v>55.8</v>
      </c>
      <c r="B4542" s="32" t="s">
        <v>79</v>
      </c>
      <c r="C4542" s="17">
        <v>56.766666999999998</v>
      </c>
      <c r="D4542" s="17">
        <v>8.9</v>
      </c>
      <c r="E4542" s="40" t="s">
        <v>55</v>
      </c>
      <c r="F4542" s="18">
        <v>45.4</v>
      </c>
      <c r="G4542" s="17">
        <v>46.4</v>
      </c>
      <c r="H4542" s="17">
        <v>50.1</v>
      </c>
      <c r="I4542" s="17">
        <v>51.5</v>
      </c>
      <c r="J4542" s="17">
        <v>52.2</v>
      </c>
      <c r="K4542" s="30">
        <v>54.2</v>
      </c>
      <c r="L4542" s="10">
        <f t="shared" si="1086"/>
        <v>45.4</v>
      </c>
      <c r="M4542" s="52" t="str">
        <f t="shared" si="1088"/>
        <v>transition</v>
      </c>
      <c r="N4542" s="83">
        <v>254295</v>
      </c>
      <c r="O4542" s="34">
        <v>95246</v>
      </c>
      <c r="P4542" s="34">
        <v>166521</v>
      </c>
      <c r="Q4542" s="34">
        <v>54670</v>
      </c>
      <c r="R4542" s="34">
        <v>1271368</v>
      </c>
      <c r="S4542" s="42">
        <v>89726</v>
      </c>
      <c r="T4542" s="10">
        <v>0.13163452609085913</v>
      </c>
      <c r="U4542" s="11">
        <v>4.9303612230086974E-2</v>
      </c>
      <c r="V4542" s="11">
        <v>8.6198757030912718E-2</v>
      </c>
      <c r="W4542" s="11">
        <v>2.8299650175533406E-2</v>
      </c>
      <c r="X4542" s="11">
        <v>0.65811724244315994</v>
      </c>
      <c r="Y4542" s="12">
        <v>4.6446212029447785E-2</v>
      </c>
      <c r="Z4542" s="10">
        <f t="shared" si="1092"/>
        <v>0.76549808820596654</v>
      </c>
      <c r="AA4542" s="11">
        <f t="shared" si="1093"/>
        <v>-0.2788182482367399</v>
      </c>
      <c r="AB4542" s="11">
        <f t="shared" si="1085"/>
        <v>-0.11605588959359223</v>
      </c>
      <c r="AC4542" s="11">
        <f t="shared" si="1094"/>
        <v>28.079768244020055</v>
      </c>
      <c r="AD4542" s="11">
        <f t="shared" si="1095"/>
        <v>30.661777151798294</v>
      </c>
      <c r="AE4542" s="10">
        <v>27.294836278679501</v>
      </c>
      <c r="AF4542" s="11">
        <v>33.747824265774298</v>
      </c>
      <c r="AG4542" s="12">
        <v>44.523088740171303</v>
      </c>
      <c r="AH4542" s="10">
        <v>7.6535985786692892E-2</v>
      </c>
      <c r="AI4542" s="11">
        <f t="shared" si="1089"/>
        <v>16.66783555739374</v>
      </c>
      <c r="AJ4542" s="11">
        <f t="shared" si="1090"/>
        <v>26.081547347400303</v>
      </c>
      <c r="AK4542" s="11">
        <f t="shared" si="1096"/>
        <v>0.18863257966618799</v>
      </c>
      <c r="AL4542" s="11">
        <f t="shared" si="1097"/>
        <v>3.0459301262118164</v>
      </c>
      <c r="AM4542" s="11">
        <f t="shared" si="1098"/>
        <v>2.3419218392615777</v>
      </c>
      <c r="AN4542" s="3">
        <f t="shared" si="1087"/>
        <v>0.20001683226257075</v>
      </c>
      <c r="AO4542" s="3">
        <f t="shared" si="1091"/>
        <v>0.13097781287557969</v>
      </c>
      <c r="AP4542" s="3" t="s">
        <v>8</v>
      </c>
      <c r="AQ4542" s="124" t="s">
        <v>163</v>
      </c>
      <c r="AR4542" s="4"/>
      <c r="AS4542" s="3"/>
    </row>
    <row r="4543" spans="1:45" ht="15" customHeight="1">
      <c r="A4543" s="11">
        <v>55.8</v>
      </c>
      <c r="B4543" s="32" t="s">
        <v>79</v>
      </c>
      <c r="C4543" s="17">
        <v>56.766666999999998</v>
      </c>
      <c r="D4543" s="17">
        <v>8.9</v>
      </c>
      <c r="E4543" s="40" t="s">
        <v>55</v>
      </c>
      <c r="F4543" s="18">
        <v>45.4</v>
      </c>
      <c r="G4543" s="17">
        <v>46.4</v>
      </c>
      <c r="H4543" s="17">
        <v>50.1</v>
      </c>
      <c r="I4543" s="17">
        <v>51.5</v>
      </c>
      <c r="J4543" s="17">
        <v>52.2</v>
      </c>
      <c r="K4543" s="30">
        <v>54.2</v>
      </c>
      <c r="L4543" s="10">
        <f t="shared" si="1086"/>
        <v>45.4</v>
      </c>
      <c r="M4543" s="52" t="str">
        <f t="shared" si="1088"/>
        <v>transition</v>
      </c>
      <c r="N4543" s="83">
        <v>1769482</v>
      </c>
      <c r="O4543" s="34">
        <v>537567</v>
      </c>
      <c r="P4543" s="34">
        <v>760241</v>
      </c>
      <c r="Q4543" s="34">
        <v>245000</v>
      </c>
      <c r="R4543" s="34">
        <v>5447566</v>
      </c>
      <c r="S4543" s="42">
        <v>313529</v>
      </c>
      <c r="T4543" s="10">
        <v>0.19501894827564353</v>
      </c>
      <c r="U4543" s="11">
        <v>5.9246576663505406E-2</v>
      </c>
      <c r="V4543" s="11">
        <v>8.3788023984433593E-2</v>
      </c>
      <c r="W4543" s="11">
        <v>2.7002050502651437E-2</v>
      </c>
      <c r="X4543" s="11">
        <v>0.60038960101439542</v>
      </c>
      <c r="Y4543" s="12">
        <v>3.4554799559370623E-2</v>
      </c>
      <c r="Z4543" s="10">
        <f t="shared" si="1092"/>
        <v>0.71041518862146258</v>
      </c>
      <c r="AA4543" s="11">
        <f t="shared" si="1093"/>
        <v>-0.30736059465291082</v>
      </c>
      <c r="AB4543" s="11">
        <f t="shared" si="1085"/>
        <v>-0.14848776194796068</v>
      </c>
      <c r="AC4543" s="11">
        <f t="shared" si="1094"/>
        <v>26.153159860928518</v>
      </c>
      <c r="AD4543" s="11">
        <f t="shared" si="1095"/>
        <v>28.443437082759488</v>
      </c>
      <c r="AE4543" s="10">
        <v>24.029567449812198</v>
      </c>
      <c r="AF4543" s="11">
        <v>30.188965310248101</v>
      </c>
      <c r="AG4543" s="12">
        <v>39.747138409902497</v>
      </c>
      <c r="AH4543" s="10">
        <v>7.5090376030843647E-2</v>
      </c>
      <c r="AI4543" s="11">
        <f t="shared" si="1089"/>
        <v>24.518085510862615</v>
      </c>
      <c r="AJ4543" s="11">
        <f t="shared" si="1090"/>
        <v>15.051720802242524</v>
      </c>
      <c r="AK4543" s="11">
        <f t="shared" si="1096"/>
        <v>0.21123062559839584</v>
      </c>
      <c r="AL4543" s="11">
        <f t="shared" si="1097"/>
        <v>3.1030244897959181</v>
      </c>
      <c r="AM4543" s="11">
        <f t="shared" si="1098"/>
        <v>2.1801887265081716</v>
      </c>
      <c r="AN4543" s="3">
        <f t="shared" si="1087"/>
        <v>0.32482066302638646</v>
      </c>
      <c r="AO4543" s="3">
        <f t="shared" si="1091"/>
        <v>0.13955608798498265</v>
      </c>
      <c r="AP4543" s="3" t="s">
        <v>8</v>
      </c>
      <c r="AQ4543" s="124" t="s">
        <v>163</v>
      </c>
      <c r="AR4543" s="4"/>
      <c r="AS4543" s="3"/>
    </row>
    <row r="4544" spans="1:45" ht="15" customHeight="1">
      <c r="A4544" s="11">
        <v>55.8</v>
      </c>
      <c r="B4544" s="32" t="s">
        <v>79</v>
      </c>
      <c r="C4544" s="17">
        <v>56.766666999999998</v>
      </c>
      <c r="D4544" s="17">
        <v>8.9</v>
      </c>
      <c r="E4544" s="40" t="s">
        <v>55</v>
      </c>
      <c r="F4544" s="18">
        <v>45.4</v>
      </c>
      <c r="G4544" s="17">
        <v>46.4</v>
      </c>
      <c r="H4544" s="17">
        <v>50.1</v>
      </c>
      <c r="I4544" s="17">
        <v>51.5</v>
      </c>
      <c r="J4544" s="17">
        <v>52.2</v>
      </c>
      <c r="K4544" s="30">
        <v>54.2</v>
      </c>
      <c r="L4544" s="10">
        <f t="shared" si="1086"/>
        <v>45.4</v>
      </c>
      <c r="M4544" s="52" t="str">
        <f t="shared" si="1088"/>
        <v>transition</v>
      </c>
      <c r="N4544" s="83">
        <v>967721</v>
      </c>
      <c r="O4544" s="34">
        <v>171570</v>
      </c>
      <c r="P4544" s="34">
        <v>159257</v>
      </c>
      <c r="Q4544" s="34">
        <v>47656</v>
      </c>
      <c r="R4544" s="34">
        <v>1818429</v>
      </c>
      <c r="S4544" s="42">
        <v>57746</v>
      </c>
      <c r="T4544" s="10">
        <v>0.30031259513545738</v>
      </c>
      <c r="U4544" s="11">
        <v>5.3243271508410399E-2</v>
      </c>
      <c r="V4544" s="11">
        <v>4.942218156213158E-2</v>
      </c>
      <c r="W4544" s="11">
        <v>1.4789073538525419E-2</v>
      </c>
      <c r="X4544" s="11">
        <v>0.56431257775699262</v>
      </c>
      <c r="Y4544" s="12">
        <v>1.7920300498482644E-2</v>
      </c>
      <c r="Z4544" s="10">
        <f t="shared" si="1092"/>
        <v>0.60669739976021764</v>
      </c>
      <c r="AA4544" s="11">
        <f t="shared" si="1093"/>
        <v>-0.37594784698197442</v>
      </c>
      <c r="AB4544" s="11">
        <f t="shared" si="1085"/>
        <v>-0.21702786639138782</v>
      </c>
      <c r="AC4544" s="11">
        <f t="shared" si="1094"/>
        <v>21.523520328716724</v>
      </c>
      <c r="AD4544" s="11">
        <f t="shared" si="1095"/>
        <v>23.755293938829073</v>
      </c>
      <c r="AE4544" s="10">
        <v>17.388436523072201</v>
      </c>
      <c r="AF4544" s="11">
        <v>23.531220423526101</v>
      </c>
      <c r="AG4544" s="12">
        <v>31.097014084315202</v>
      </c>
      <c r="AH4544" s="10">
        <v>7.483660829031677E-2</v>
      </c>
      <c r="AI4544" s="11">
        <f t="shared" si="1089"/>
        <v>34.733269924447711</v>
      </c>
      <c r="AJ4544" s="11">
        <f t="shared" si="1090"/>
        <v>5.6311904722433779</v>
      </c>
      <c r="AK4544" s="11">
        <f t="shared" si="1096"/>
        <v>0.1678671443740026</v>
      </c>
      <c r="AL4544" s="11">
        <f t="shared" si="1097"/>
        <v>3.341803760282021</v>
      </c>
      <c r="AM4544" s="11">
        <f t="shared" si="1098"/>
        <v>1.98069362651268</v>
      </c>
      <c r="AN4544" s="3">
        <f t="shared" si="1087"/>
        <v>0.53217420091738521</v>
      </c>
      <c r="AO4544" s="3">
        <f t="shared" si="1091"/>
        <v>8.7579443574646032E-2</v>
      </c>
      <c r="AP4544" s="3" t="s">
        <v>8</v>
      </c>
      <c r="AQ4544" s="124" t="s">
        <v>163</v>
      </c>
      <c r="AR4544" s="4"/>
      <c r="AS4544" s="3"/>
    </row>
    <row r="4545" spans="1:46" ht="15" customHeight="1">
      <c r="A4545" s="11">
        <v>55.8</v>
      </c>
      <c r="B4545" s="32" t="s">
        <v>79</v>
      </c>
      <c r="C4545" s="17">
        <v>56.766666999999998</v>
      </c>
      <c r="D4545" s="17">
        <v>8.9</v>
      </c>
      <c r="E4545" s="40" t="s">
        <v>55</v>
      </c>
      <c r="F4545" s="18">
        <v>45.4</v>
      </c>
      <c r="G4545" s="17">
        <v>46.4</v>
      </c>
      <c r="H4545" s="17">
        <v>50.1</v>
      </c>
      <c r="I4545" s="17">
        <v>51.5</v>
      </c>
      <c r="J4545" s="17">
        <v>52.2</v>
      </c>
      <c r="K4545" s="30">
        <v>54.2</v>
      </c>
      <c r="L4545" s="10">
        <f t="shared" si="1086"/>
        <v>45.4</v>
      </c>
      <c r="M4545" s="52" t="str">
        <f t="shared" si="1088"/>
        <v>transition</v>
      </c>
      <c r="N4545" s="83">
        <v>1522217</v>
      </c>
      <c r="O4545" s="34">
        <v>449901</v>
      </c>
      <c r="P4545" s="34">
        <v>683611</v>
      </c>
      <c r="Q4545" s="34">
        <v>214160</v>
      </c>
      <c r="R4545" s="34">
        <v>5152133</v>
      </c>
      <c r="S4545" s="42">
        <v>299407</v>
      </c>
      <c r="T4545" s="10">
        <v>0.18292735538571561</v>
      </c>
      <c r="U4545" s="11">
        <v>5.4065353438694244E-2</v>
      </c>
      <c r="V4545" s="11">
        <v>8.2150673880651989E-2</v>
      </c>
      <c r="W4545" s="11">
        <v>2.573596433977866E-2</v>
      </c>
      <c r="X4545" s="11">
        <v>0.61914041446487134</v>
      </c>
      <c r="Y4545" s="12">
        <v>3.5980238490288148E-2</v>
      </c>
      <c r="Z4545" s="10">
        <f t="shared" si="1092"/>
        <v>0.72684916752626927</v>
      </c>
      <c r="AA4545" s="11">
        <f t="shared" si="1093"/>
        <v>-0.29477516296527839</v>
      </c>
      <c r="AB4545" s="11">
        <f t="shared" ref="AB4545:AB4608" si="1099">LOG(Z4545)</f>
        <v>-0.1385557026310425</v>
      </c>
      <c r="AC4545" s="11">
        <f t="shared" si="1094"/>
        <v>27.002676499843709</v>
      </c>
      <c r="AD4545" s="11">
        <f t="shared" si="1095"/>
        <v>29.122789940036693</v>
      </c>
      <c r="AE4545" s="10">
        <v>24.981565409554602</v>
      </c>
      <c r="AF4545" s="11">
        <v>31.2638989223517</v>
      </c>
      <c r="AG4545" s="12">
        <v>41.1768414408117</v>
      </c>
      <c r="AH4545" s="10">
        <v>6.5634574980799026E-2</v>
      </c>
      <c r="AI4545" s="11">
        <f t="shared" si="1089"/>
        <v>22.806969967112906</v>
      </c>
      <c r="AJ4545" s="11">
        <f t="shared" si="1090"/>
        <v>16.436267857691821</v>
      </c>
      <c r="AK4545" s="11">
        <f t="shared" si="1096"/>
        <v>0.19821002786793526</v>
      </c>
      <c r="AL4545" s="11">
        <f t="shared" si="1097"/>
        <v>3.1920573403063131</v>
      </c>
      <c r="AM4545" s="11">
        <f t="shared" si="1098"/>
        <v>2.2204344782490701</v>
      </c>
      <c r="AN4545" s="3">
        <f t="shared" si="1087"/>
        <v>0.29545374702089411</v>
      </c>
      <c r="AO4545" s="3">
        <f t="shared" si="1091"/>
        <v>0.13268504520360791</v>
      </c>
      <c r="AP4545" s="3" t="s">
        <v>8</v>
      </c>
      <c r="AQ4545" s="124" t="s">
        <v>163</v>
      </c>
      <c r="AR4545" s="4"/>
      <c r="AS4545" s="3"/>
    </row>
    <row r="4546" spans="1:46" ht="15" customHeight="1">
      <c r="A4546" s="11">
        <v>55.8</v>
      </c>
      <c r="B4546" s="32" t="s">
        <v>79</v>
      </c>
      <c r="C4546" s="17">
        <v>56.766666999999998</v>
      </c>
      <c r="D4546" s="17">
        <v>8.9</v>
      </c>
      <c r="E4546" s="40" t="s">
        <v>55</v>
      </c>
      <c r="F4546" s="18">
        <v>45.4</v>
      </c>
      <c r="G4546" s="17">
        <v>46.4</v>
      </c>
      <c r="H4546" s="17">
        <v>50.1</v>
      </c>
      <c r="I4546" s="17">
        <v>51.5</v>
      </c>
      <c r="J4546" s="17">
        <v>52.2</v>
      </c>
      <c r="K4546" s="30">
        <v>54.2</v>
      </c>
      <c r="L4546" s="10">
        <f t="shared" si="1086"/>
        <v>45.4</v>
      </c>
      <c r="M4546" s="52" t="str">
        <f t="shared" si="1088"/>
        <v>transition</v>
      </c>
      <c r="N4546" s="83">
        <v>1973363</v>
      </c>
      <c r="O4546" s="34">
        <v>678743</v>
      </c>
      <c r="P4546" s="34">
        <v>1046178</v>
      </c>
      <c r="Q4546" s="34">
        <v>404285</v>
      </c>
      <c r="R4546" s="34">
        <v>7212958</v>
      </c>
      <c r="S4546" s="42">
        <v>519637</v>
      </c>
      <c r="T4546" s="10">
        <v>0.16673727546149761</v>
      </c>
      <c r="U4546" s="11">
        <v>5.7349691140739581E-2</v>
      </c>
      <c r="V4546" s="11">
        <v>8.8395733257266226E-2</v>
      </c>
      <c r="W4546" s="11">
        <v>3.4159644936056652E-2</v>
      </c>
      <c r="X4546" s="11">
        <v>0.60945146176259157</v>
      </c>
      <c r="Y4546" s="12">
        <v>4.3906193441848373E-2</v>
      </c>
      <c r="Z4546" s="10">
        <f t="shared" si="1092"/>
        <v>0.7437586901148916</v>
      </c>
      <c r="AA4546" s="11">
        <f t="shared" si="1093"/>
        <v>-0.30861209828256936</v>
      </c>
      <c r="AB4546" s="11">
        <f t="shared" si="1099"/>
        <v>-0.12856794691462597</v>
      </c>
      <c r="AC4546" s="11">
        <f t="shared" si="1094"/>
        <v>26.068683365926567</v>
      </c>
      <c r="AD4546" s="11">
        <f t="shared" si="1095"/>
        <v>29.805952431039586</v>
      </c>
      <c r="AE4546" s="10">
        <v>26.045436631693299</v>
      </c>
      <c r="AF4546" s="11">
        <v>32.347314131093597</v>
      </c>
      <c r="AG4546" s="12">
        <v>42.4793812405672</v>
      </c>
      <c r="AH4546" s="10">
        <v>6.4134595173900966E-2</v>
      </c>
      <c r="AI4546" s="11">
        <f t="shared" si="1089"/>
        <v>21.481537603573834</v>
      </c>
      <c r="AJ4546" s="11">
        <f t="shared" si="1090"/>
        <v>20.843842759727234</v>
      </c>
      <c r="AK4546" s="11">
        <f t="shared" si="1096"/>
        <v>0.21590437689829675</v>
      </c>
      <c r="AL4546" s="11">
        <f t="shared" si="1097"/>
        <v>2.5877240065795171</v>
      </c>
      <c r="AM4546" s="11">
        <f t="shared" si="1098"/>
        <v>2.2887358744931272</v>
      </c>
      <c r="AN4546" s="3">
        <f t="shared" si="1087"/>
        <v>0.27358581597175524</v>
      </c>
      <c r="AO4546" s="3">
        <f t="shared" si="1091"/>
        <v>0.145041465651124</v>
      </c>
      <c r="AP4546" s="3" t="s">
        <v>8</v>
      </c>
      <c r="AQ4546" s="124" t="s">
        <v>163</v>
      </c>
      <c r="AR4546" s="4"/>
      <c r="AS4546" s="3"/>
    </row>
    <row r="4547" spans="1:46" ht="15" customHeight="1">
      <c r="A4547" s="11">
        <v>55.8</v>
      </c>
      <c r="B4547" s="32" t="s">
        <v>79</v>
      </c>
      <c r="C4547" s="17">
        <v>56.766666999999998</v>
      </c>
      <c r="D4547" s="17">
        <v>8.9</v>
      </c>
      <c r="E4547" s="40" t="s">
        <v>55</v>
      </c>
      <c r="F4547" s="18">
        <v>45.4</v>
      </c>
      <c r="G4547" s="17">
        <v>46.4</v>
      </c>
      <c r="H4547" s="17">
        <v>50.1</v>
      </c>
      <c r="I4547" s="17">
        <v>51.5</v>
      </c>
      <c r="J4547" s="17">
        <v>52.2</v>
      </c>
      <c r="K4547" s="30">
        <v>54.2</v>
      </c>
      <c r="L4547" s="10">
        <f t="shared" ref="L4547:L4610" si="1100">IF(A4547&lt;2,C4547,IF(A4547&lt;15,K4547,IF(A4547&lt;25,J4547,IF(A4547&lt;35,I4547,IF(A4547&lt;45,H4547,IF(A4547&lt;55,G4547,IF(A4547&lt;65,F4547,IF(A4547&lt;70,F4547,"no age"))))))))</f>
        <v>45.4</v>
      </c>
      <c r="M4547" s="52" t="str">
        <f t="shared" si="1088"/>
        <v>transition</v>
      </c>
      <c r="N4547" s="83">
        <v>1030259</v>
      </c>
      <c r="O4547" s="34">
        <v>391691</v>
      </c>
      <c r="P4547" s="34">
        <v>726850</v>
      </c>
      <c r="Q4547" s="34">
        <v>235573</v>
      </c>
      <c r="R4547" s="34">
        <v>4719811</v>
      </c>
      <c r="S4547" s="42">
        <v>346459</v>
      </c>
      <c r="T4547" s="10">
        <v>0.13827786407159759</v>
      </c>
      <c r="U4547" s="11">
        <v>5.2571435780777581E-2</v>
      </c>
      <c r="V4547" s="11">
        <v>9.755533851239416E-2</v>
      </c>
      <c r="W4547" s="11">
        <v>3.1617808020059479E-2</v>
      </c>
      <c r="X4547" s="11">
        <v>0.63347700325998713</v>
      </c>
      <c r="Y4547" s="12">
        <v>4.6500550355184113E-2</v>
      </c>
      <c r="Z4547" s="10">
        <f t="shared" si="1092"/>
        <v>0.76967116377832656</v>
      </c>
      <c r="AA4547" s="11">
        <f t="shared" si="1093"/>
        <v>-0.27021043345004431</v>
      </c>
      <c r="AB4547" s="11">
        <f t="shared" si="1099"/>
        <v>-0.11369478425583483</v>
      </c>
      <c r="AC4547" s="11">
        <f t="shared" si="1094"/>
        <v>28.660795742122009</v>
      </c>
      <c r="AD4547" s="11">
        <f t="shared" si="1095"/>
        <v>30.823276756900899</v>
      </c>
      <c r="AE4547" s="10">
        <v>27.598095882501401</v>
      </c>
      <c r="AF4547" s="11">
        <v>34.024993273105402</v>
      </c>
      <c r="AG4547" s="12">
        <v>44.716669339762902</v>
      </c>
      <c r="AH4547" s="10">
        <v>5.7518814934212376E-2</v>
      </c>
      <c r="AI4547" s="11">
        <f t="shared" si="1089"/>
        <v>17.917329702073193</v>
      </c>
      <c r="AJ4547" s="11">
        <f t="shared" si="1090"/>
        <v>25.165574939820644</v>
      </c>
      <c r="AK4547" s="11">
        <f t="shared" si="1096"/>
        <v>0.2109085687086629</v>
      </c>
      <c r="AL4547" s="11">
        <f t="shared" si="1097"/>
        <v>3.0854554639113987</v>
      </c>
      <c r="AM4547" s="11">
        <f t="shared" si="1098"/>
        <v>2.3156583104635908</v>
      </c>
      <c r="AN4547" s="3">
        <f t="shared" ref="AN4547:AN4610" si="1101">IF(T4547="n/a","n/a",T4547/X4547)</f>
        <v>0.21828395247182567</v>
      </c>
      <c r="AO4547" s="3">
        <f t="shared" si="1091"/>
        <v>0.15399981058563575</v>
      </c>
      <c r="AP4547" s="3" t="s">
        <v>8</v>
      </c>
      <c r="AQ4547" s="124" t="s">
        <v>163</v>
      </c>
      <c r="AR4547" s="4"/>
      <c r="AS4547" s="3"/>
    </row>
    <row r="4548" spans="1:46" ht="15" customHeight="1">
      <c r="A4548" s="11">
        <v>55.8</v>
      </c>
      <c r="B4548" s="32" t="s">
        <v>79</v>
      </c>
      <c r="C4548" s="17">
        <v>56.766666999999998</v>
      </c>
      <c r="D4548" s="17">
        <v>8.9</v>
      </c>
      <c r="E4548" s="40" t="s">
        <v>55</v>
      </c>
      <c r="F4548" s="18">
        <v>45.4</v>
      </c>
      <c r="G4548" s="17">
        <v>46.4</v>
      </c>
      <c r="H4548" s="17">
        <v>50.1</v>
      </c>
      <c r="I4548" s="17">
        <v>51.5</v>
      </c>
      <c r="J4548" s="17">
        <v>52.2</v>
      </c>
      <c r="K4548" s="30">
        <v>54.2</v>
      </c>
      <c r="L4548" s="10">
        <f t="shared" si="1100"/>
        <v>45.4</v>
      </c>
      <c r="M4548" s="52" t="str">
        <f t="shared" si="1088"/>
        <v>transition</v>
      </c>
      <c r="N4548" s="83">
        <v>2449054</v>
      </c>
      <c r="O4548" s="34">
        <v>714564</v>
      </c>
      <c r="P4548" s="34">
        <v>1142985</v>
      </c>
      <c r="Q4548" s="34">
        <v>329995</v>
      </c>
      <c r="R4548" s="34">
        <v>7763652</v>
      </c>
      <c r="S4548" s="42">
        <v>468416</v>
      </c>
      <c r="T4548" s="10">
        <v>0.19031141223185061</v>
      </c>
      <c r="U4548" s="11">
        <v>5.5527433845901357E-2</v>
      </c>
      <c r="V4548" s="11">
        <v>8.8819229592251442E-2</v>
      </c>
      <c r="W4548" s="11">
        <v>2.5643295116991923E-2</v>
      </c>
      <c r="X4548" s="11">
        <v>0.60329889671547932</v>
      </c>
      <c r="Y4548" s="12">
        <v>3.6399732497525386E-2</v>
      </c>
      <c r="Z4548" s="10">
        <f t="shared" si="1092"/>
        <v>0.7309582975647223</v>
      </c>
      <c r="AA4548" s="11">
        <f t="shared" si="1093"/>
        <v>-0.28191626617455673</v>
      </c>
      <c r="AB4548" s="11">
        <f t="shared" si="1099"/>
        <v>-0.13610739958680312</v>
      </c>
      <c r="AC4548" s="11">
        <f t="shared" si="1094"/>
        <v>27.870652033217418</v>
      </c>
      <c r="AD4548" s="11">
        <f t="shared" si="1095"/>
        <v>29.290253868262667</v>
      </c>
      <c r="AE4548" s="10">
        <v>25.252971148576599</v>
      </c>
      <c r="AF4548" s="11">
        <v>31.519203869884802</v>
      </c>
      <c r="AG4548" s="12">
        <v>41.489346950087402</v>
      </c>
      <c r="AH4548" s="10">
        <v>5.3683213203978071E-2</v>
      </c>
      <c r="AI4548" s="11">
        <f t="shared" si="1089"/>
        <v>23.980461201957638</v>
      </c>
      <c r="AJ4548" s="11">
        <f t="shared" si="1090"/>
        <v>16.055554984284328</v>
      </c>
      <c r="AK4548" s="11">
        <f t="shared" si="1096"/>
        <v>0.20994486167047294</v>
      </c>
      <c r="AL4548" s="11">
        <f t="shared" si="1097"/>
        <v>3.4636433885361901</v>
      </c>
      <c r="AM4548" s="11">
        <f t="shared" si="1098"/>
        <v>2.2079334779138238</v>
      </c>
      <c r="AN4548" s="3">
        <f t="shared" si="1101"/>
        <v>0.31545128503956643</v>
      </c>
      <c r="AO4548" s="3">
        <f t="shared" si="1091"/>
        <v>0.14722259575776966</v>
      </c>
      <c r="AP4548" s="3" t="s">
        <v>8</v>
      </c>
      <c r="AQ4548" s="124" t="s">
        <v>163</v>
      </c>
      <c r="AR4548" s="4"/>
      <c r="AS4548" s="3"/>
    </row>
    <row r="4549" spans="1:46" ht="15" customHeight="1">
      <c r="A4549" s="11">
        <v>55.8</v>
      </c>
      <c r="B4549" s="32" t="s">
        <v>79</v>
      </c>
      <c r="C4549" s="17">
        <v>56.766666999999998</v>
      </c>
      <c r="D4549" s="17">
        <v>8.9</v>
      </c>
      <c r="E4549" s="40" t="s">
        <v>55</v>
      </c>
      <c r="F4549" s="18">
        <v>45.4</v>
      </c>
      <c r="G4549" s="17">
        <v>46.4</v>
      </c>
      <c r="H4549" s="17">
        <v>50.1</v>
      </c>
      <c r="I4549" s="17">
        <v>51.5</v>
      </c>
      <c r="J4549" s="17">
        <v>52.2</v>
      </c>
      <c r="K4549" s="30">
        <v>54.2</v>
      </c>
      <c r="L4549" s="10">
        <f t="shared" si="1100"/>
        <v>45.4</v>
      </c>
      <c r="M4549" s="52" t="str">
        <f t="shared" si="1088"/>
        <v>transition</v>
      </c>
      <c r="N4549" s="83">
        <v>1061458</v>
      </c>
      <c r="O4549" s="34">
        <v>244141</v>
      </c>
      <c r="P4549" s="34">
        <v>301480</v>
      </c>
      <c r="Q4549" s="34">
        <v>93029</v>
      </c>
      <c r="R4549" s="34">
        <v>2438089</v>
      </c>
      <c r="S4549" s="42">
        <v>98224</v>
      </c>
      <c r="T4549" s="10">
        <v>0.25055536265163447</v>
      </c>
      <c r="U4549" s="11">
        <v>5.7629069443287155E-2</v>
      </c>
      <c r="V4549" s="11">
        <v>7.1163843253538778E-2</v>
      </c>
      <c r="W4549" s="11">
        <v>2.1959337846734307E-2</v>
      </c>
      <c r="X4549" s="11">
        <v>0.5755067780090789</v>
      </c>
      <c r="Y4549" s="12">
        <v>2.3185608795726391E-2</v>
      </c>
      <c r="Z4549" s="10">
        <f t="shared" si="1092"/>
        <v>0.66868012713163971</v>
      </c>
      <c r="AA4549" s="11">
        <f t="shared" si="1093"/>
        <v>-0.32600440991192409</v>
      </c>
      <c r="AB4549" s="11">
        <f t="shared" si="1099"/>
        <v>-0.17478158364220703</v>
      </c>
      <c r="AC4549" s="11">
        <f t="shared" si="1094"/>
        <v>24.894702330945123</v>
      </c>
      <c r="AD4549" s="11">
        <f t="shared" si="1095"/>
        <v>26.64493967887304</v>
      </c>
      <c r="AE4549" s="10">
        <v>21.390983038925999</v>
      </c>
      <c r="AF4549" s="11">
        <v>27.493751468450899</v>
      </c>
      <c r="AG4549" s="12">
        <v>36.1592441620434</v>
      </c>
      <c r="AH4549" s="10">
        <v>5.142357138049404E-2</v>
      </c>
      <c r="AI4549" s="11">
        <f t="shared" si="1089"/>
        <v>30.331297165033071</v>
      </c>
      <c r="AJ4549" s="11">
        <f t="shared" si="1090"/>
        <v>8.469908129987358</v>
      </c>
      <c r="AK4549" s="11">
        <f t="shared" si="1096"/>
        <v>0.20115195043217829</v>
      </c>
      <c r="AL4549" s="11">
        <f t="shared" si="1097"/>
        <v>3.2407098861645296</v>
      </c>
      <c r="AM4549" s="11">
        <f t="shared" si="1098"/>
        <v>2.0615247654280107</v>
      </c>
      <c r="AN4549" s="3">
        <f t="shared" si="1101"/>
        <v>0.43536474673401993</v>
      </c>
      <c r="AO4549" s="3">
        <f t="shared" si="1091"/>
        <v>0.12365422263092118</v>
      </c>
      <c r="AP4549" s="3" t="s">
        <v>8</v>
      </c>
      <c r="AQ4549" s="124" t="s">
        <v>163</v>
      </c>
      <c r="AR4549" s="4"/>
      <c r="AS4549" s="3"/>
    </row>
    <row r="4550" spans="1:46" ht="15" customHeight="1">
      <c r="A4550" s="11">
        <v>55.8</v>
      </c>
      <c r="B4550" s="32" t="s">
        <v>79</v>
      </c>
      <c r="C4550" s="17">
        <v>56.766666999999998</v>
      </c>
      <c r="D4550" s="17">
        <v>8.9</v>
      </c>
      <c r="E4550" s="40" t="s">
        <v>55</v>
      </c>
      <c r="F4550" s="18">
        <v>45.4</v>
      </c>
      <c r="G4550" s="17">
        <v>46.4</v>
      </c>
      <c r="H4550" s="17">
        <v>50.1</v>
      </c>
      <c r="I4550" s="17">
        <v>51.5</v>
      </c>
      <c r="J4550" s="17">
        <v>52.2</v>
      </c>
      <c r="K4550" s="30">
        <v>54.2</v>
      </c>
      <c r="L4550" s="10">
        <f t="shared" si="1100"/>
        <v>45.4</v>
      </c>
      <c r="M4550" s="52" t="str">
        <f t="shared" si="1088"/>
        <v>transition</v>
      </c>
      <c r="N4550" s="83">
        <v>469567</v>
      </c>
      <c r="O4550" s="34">
        <v>184903</v>
      </c>
      <c r="P4550" s="34">
        <v>299648</v>
      </c>
      <c r="Q4550" s="34">
        <v>113300</v>
      </c>
      <c r="R4550" s="34">
        <v>2192572</v>
      </c>
      <c r="S4550" s="42">
        <v>151345</v>
      </c>
      <c r="T4550" s="10">
        <v>0.1376490435562617</v>
      </c>
      <c r="U4550" s="11">
        <v>5.4202533612207539E-2</v>
      </c>
      <c r="V4550" s="11">
        <v>8.7838925230151826E-2</v>
      </c>
      <c r="W4550" s="11">
        <v>3.3212803785028444E-2</v>
      </c>
      <c r="X4550" s="11">
        <v>0.64273136470032988</v>
      </c>
      <c r="Y4550" s="12">
        <v>4.4365329116020563E-2</v>
      </c>
      <c r="Z4550" s="10">
        <f t="shared" si="1092"/>
        <v>0.75319809502453294</v>
      </c>
      <c r="AA4550" s="11">
        <f t="shared" si="1093"/>
        <v>-0.29998157666260533</v>
      </c>
      <c r="AB4550" s="11">
        <f t="shared" si="1099"/>
        <v>-0.12309078706400228</v>
      </c>
      <c r="AC4550" s="11">
        <f t="shared" si="1094"/>
        <v>26.65124357527414</v>
      </c>
      <c r="AD4550" s="11">
        <f t="shared" si="1095"/>
        <v>30.180590164822245</v>
      </c>
      <c r="AE4550" s="10">
        <v>26.5855139514094</v>
      </c>
      <c r="AF4550" s="11">
        <v>32.963268513382701</v>
      </c>
      <c r="AG4550" s="12">
        <v>43.393689930536503</v>
      </c>
      <c r="AH4550" s="10">
        <v>4.9713623213531115E-2</v>
      </c>
      <c r="AI4550" s="11">
        <f t="shared" si="1089"/>
        <v>17.638710826143942</v>
      </c>
      <c r="AJ4550" s="11">
        <f t="shared" si="1090"/>
        <v>24.374629577138148</v>
      </c>
      <c r="AK4550" s="11">
        <f t="shared" si="1096"/>
        <v>0.20322846669077915</v>
      </c>
      <c r="AL4550" s="11">
        <f t="shared" si="1097"/>
        <v>2.6447308031774046</v>
      </c>
      <c r="AM4550" s="11">
        <f t="shared" si="1098"/>
        <v>2.3084466548139608</v>
      </c>
      <c r="AN4550" s="3">
        <f t="shared" si="1101"/>
        <v>0.2141626363923283</v>
      </c>
      <c r="AO4550" s="3">
        <f t="shared" si="1091"/>
        <v>0.13666506732732153</v>
      </c>
      <c r="AP4550" s="3" t="s">
        <v>8</v>
      </c>
      <c r="AQ4550" s="124" t="s">
        <v>163</v>
      </c>
      <c r="AR4550" s="4"/>
      <c r="AS4550" s="3"/>
    </row>
    <row r="4551" spans="1:46" ht="15" customHeight="1">
      <c r="A4551" s="11">
        <v>55.8</v>
      </c>
      <c r="B4551" s="32" t="s">
        <v>79</v>
      </c>
      <c r="C4551" s="17">
        <v>56.766666999999998</v>
      </c>
      <c r="D4551" s="17">
        <v>8.9</v>
      </c>
      <c r="E4551" s="40" t="s">
        <v>55</v>
      </c>
      <c r="F4551" s="18">
        <v>45.4</v>
      </c>
      <c r="G4551" s="17">
        <v>46.4</v>
      </c>
      <c r="H4551" s="17">
        <v>50.1</v>
      </c>
      <c r="I4551" s="17">
        <v>51.5</v>
      </c>
      <c r="J4551" s="17">
        <v>52.2</v>
      </c>
      <c r="K4551" s="30">
        <v>54.2</v>
      </c>
      <c r="L4551" s="10">
        <f t="shared" si="1100"/>
        <v>45.4</v>
      </c>
      <c r="M4551" s="52" t="str">
        <f t="shared" si="1088"/>
        <v>transition</v>
      </c>
      <c r="N4551" s="83">
        <v>1167401</v>
      </c>
      <c r="O4551" s="34">
        <v>376941</v>
      </c>
      <c r="P4551" s="34">
        <v>559171</v>
      </c>
      <c r="Q4551" s="34">
        <v>216895</v>
      </c>
      <c r="R4551" s="34">
        <v>3718607</v>
      </c>
      <c r="S4551" s="42">
        <v>212139</v>
      </c>
      <c r="T4551" s="10">
        <v>0.18674967853935448</v>
      </c>
      <c r="U4551" s="11">
        <v>6.0299426313925396E-2</v>
      </c>
      <c r="V4551" s="11">
        <v>8.9450843796201468E-2</v>
      </c>
      <c r="W4551" s="11">
        <v>3.4696793584032645E-2</v>
      </c>
      <c r="X4551" s="11">
        <v>0.59486728370473674</v>
      </c>
      <c r="Y4551" s="12">
        <v>3.3935974061749238E-2</v>
      </c>
      <c r="Z4551" s="10">
        <f t="shared" si="1092"/>
        <v>0.72388228072308736</v>
      </c>
      <c r="AA4551" s="11">
        <f t="shared" si="1093"/>
        <v>-0.31428730421134587</v>
      </c>
      <c r="AB4551" s="11">
        <f t="shared" si="1099"/>
        <v>-0.14033205395363485</v>
      </c>
      <c r="AC4551" s="11">
        <f t="shared" si="1094"/>
        <v>25.685606965734152</v>
      </c>
      <c r="AD4551" s="11">
        <f t="shared" si="1095"/>
        <v>29.001287509571377</v>
      </c>
      <c r="AE4551" s="10">
        <v>24.805943320418098</v>
      </c>
      <c r="AF4551" s="11">
        <v>31.0786080658557</v>
      </c>
      <c r="AG4551" s="12">
        <v>40.829306155782703</v>
      </c>
      <c r="AH4551" s="10">
        <v>4.5918761364426484E-2</v>
      </c>
      <c r="AI4551" s="11">
        <f t="shared" si="1089"/>
        <v>23.892736155978461</v>
      </c>
      <c r="AJ4551" s="11">
        <f t="shared" si="1090"/>
        <v>15.377517143395625</v>
      </c>
      <c r="AK4551" s="11">
        <f t="shared" si="1096"/>
        <v>0.22680232497526928</v>
      </c>
      <c r="AL4551" s="11">
        <f t="shared" si="1097"/>
        <v>2.57807233915028</v>
      </c>
      <c r="AM4551" s="11">
        <f t="shared" si="1098"/>
        <v>2.1935558540991216</v>
      </c>
      <c r="AN4551" s="3">
        <f t="shared" si="1101"/>
        <v>0.31393502997224498</v>
      </c>
      <c r="AO4551" s="3">
        <f t="shared" si="1091"/>
        <v>0.15037109326153583</v>
      </c>
      <c r="AP4551" s="3" t="s">
        <v>8</v>
      </c>
      <c r="AQ4551" s="124" t="s">
        <v>163</v>
      </c>
      <c r="AR4551" s="4"/>
      <c r="AS4551" s="3"/>
    </row>
    <row r="4552" spans="1:46" ht="15" customHeight="1">
      <c r="A4552" s="11">
        <v>55.8</v>
      </c>
      <c r="B4552" s="32" t="s">
        <v>79</v>
      </c>
      <c r="C4552" s="17">
        <v>56.766666999999998</v>
      </c>
      <c r="D4552" s="17">
        <v>8.9</v>
      </c>
      <c r="E4552" s="40" t="s">
        <v>55</v>
      </c>
      <c r="F4552" s="18">
        <v>45.4</v>
      </c>
      <c r="G4552" s="17">
        <v>46.4</v>
      </c>
      <c r="H4552" s="17">
        <v>50.1</v>
      </c>
      <c r="I4552" s="17">
        <v>51.5</v>
      </c>
      <c r="J4552" s="17">
        <v>52.2</v>
      </c>
      <c r="K4552" s="30">
        <v>54.2</v>
      </c>
      <c r="L4552" s="10">
        <f t="shared" si="1100"/>
        <v>45.4</v>
      </c>
      <c r="M4552" s="52" t="str">
        <f t="shared" si="1088"/>
        <v>transition</v>
      </c>
      <c r="N4552" s="83">
        <v>880096</v>
      </c>
      <c r="O4552" s="34">
        <v>234006</v>
      </c>
      <c r="P4552" s="34">
        <v>306622</v>
      </c>
      <c r="Q4552" s="34">
        <v>98564</v>
      </c>
      <c r="R4552" s="34">
        <v>2515859</v>
      </c>
      <c r="S4552" s="42">
        <v>101361</v>
      </c>
      <c r="T4552" s="10">
        <v>0.21276303587470397</v>
      </c>
      <c r="U4552" s="11">
        <v>5.6570904734138068E-2</v>
      </c>
      <c r="V4552" s="11">
        <v>7.4125808532220894E-2</v>
      </c>
      <c r="W4552" s="11">
        <v>2.382782772328737E-2</v>
      </c>
      <c r="X4552" s="11">
        <v>0.60820842120938723</v>
      </c>
      <c r="Y4552" s="12">
        <v>2.4504001926262443E-2</v>
      </c>
      <c r="Z4552" s="10">
        <f t="shared" si="1092"/>
        <v>0.68401181279395262</v>
      </c>
      <c r="AA4552" s="11">
        <f t="shared" si="1093"/>
        <v>-0.31902801871319686</v>
      </c>
      <c r="AB4552" s="11">
        <f t="shared" si="1099"/>
        <v>-0.16493639800659426</v>
      </c>
      <c r="AC4552" s="11">
        <f t="shared" si="1094"/>
        <v>25.365608736859212</v>
      </c>
      <c r="AD4552" s="11">
        <f t="shared" si="1095"/>
        <v>27.318350376348953</v>
      </c>
      <c r="AE4552" s="10">
        <v>22.351393529041701</v>
      </c>
      <c r="AF4552" s="11">
        <v>28.495921858675999</v>
      </c>
      <c r="AG4552" s="12">
        <v>37.486967828212997</v>
      </c>
      <c r="AH4552" s="10">
        <v>3.7985637039475773E-2</v>
      </c>
      <c r="AI4552" s="11">
        <f t="shared" si="1089"/>
        <v>25.916008898822273</v>
      </c>
      <c r="AJ4552" s="11">
        <f t="shared" si="1090"/>
        <v>10.327604775349302</v>
      </c>
      <c r="AK4552" s="11">
        <f t="shared" si="1096"/>
        <v>0.19628720198795482</v>
      </c>
      <c r="AL4552" s="11">
        <f t="shared" si="1097"/>
        <v>3.1108924150805568</v>
      </c>
      <c r="AM4552" s="11">
        <f t="shared" si="1098"/>
        <v>2.0908510261925883</v>
      </c>
      <c r="AN4552" s="3">
        <f t="shared" si="1101"/>
        <v>0.34981928637495185</v>
      </c>
      <c r="AO4552" s="3">
        <f t="shared" si="1091"/>
        <v>0.12187566950294114</v>
      </c>
      <c r="AP4552" s="3" t="s">
        <v>8</v>
      </c>
      <c r="AQ4552" s="124" t="s">
        <v>163</v>
      </c>
      <c r="AR4552" s="4"/>
      <c r="AS4552" s="3"/>
    </row>
    <row r="4553" spans="1:46" ht="15" customHeight="1">
      <c r="A4553" s="11">
        <v>55.8</v>
      </c>
      <c r="B4553" s="32" t="s">
        <v>79</v>
      </c>
      <c r="C4553" s="17">
        <v>56.766666999999998</v>
      </c>
      <c r="D4553" s="17">
        <v>8.9</v>
      </c>
      <c r="E4553" s="40" t="s">
        <v>55</v>
      </c>
      <c r="F4553" s="18">
        <v>45.4</v>
      </c>
      <c r="G4553" s="17">
        <v>46.4</v>
      </c>
      <c r="H4553" s="17">
        <v>50.1</v>
      </c>
      <c r="I4553" s="17">
        <v>51.5</v>
      </c>
      <c r="J4553" s="17">
        <v>52.2</v>
      </c>
      <c r="K4553" s="30">
        <v>54.2</v>
      </c>
      <c r="L4553" s="10">
        <f t="shared" si="1100"/>
        <v>45.4</v>
      </c>
      <c r="M4553" s="52" t="str">
        <f t="shared" si="1088"/>
        <v>transition</v>
      </c>
      <c r="N4553" s="83">
        <v>1103585</v>
      </c>
      <c r="O4553" s="34">
        <v>446795</v>
      </c>
      <c r="P4553" s="34">
        <v>763042</v>
      </c>
      <c r="Q4553" s="34">
        <v>299000</v>
      </c>
      <c r="R4553" s="34">
        <v>5692458</v>
      </c>
      <c r="S4553" s="42">
        <v>464814</v>
      </c>
      <c r="T4553" s="10">
        <v>0.12584076479749465</v>
      </c>
      <c r="U4553" s="11">
        <v>5.094761573208826E-2</v>
      </c>
      <c r="V4553" s="11">
        <v>8.7008965193084278E-2</v>
      </c>
      <c r="W4553" s="11">
        <v>3.4094690191014645E-2</v>
      </c>
      <c r="X4553" s="11">
        <v>0.64910565864669856</v>
      </c>
      <c r="Y4553" s="12">
        <v>5.3002305439619674E-2</v>
      </c>
      <c r="Z4553" s="10">
        <f t="shared" si="1092"/>
        <v>0.77362005744683338</v>
      </c>
      <c r="AA4553" s="11">
        <f t="shared" si="1093"/>
        <v>-0.29609388196399861</v>
      </c>
      <c r="AB4553" s="11">
        <f t="shared" si="1099"/>
        <v>-0.11147227893855267</v>
      </c>
      <c r="AC4553" s="11">
        <f t="shared" si="1094"/>
        <v>26.913662967430092</v>
      </c>
      <c r="AD4553" s="11">
        <f t="shared" si="1095"/>
        <v>30.975296120602998</v>
      </c>
      <c r="AE4553" s="10">
        <v>27.783164168167801</v>
      </c>
      <c r="AF4553" s="11">
        <v>34.306676990131599</v>
      </c>
      <c r="AG4553" s="12">
        <v>45.1138773498392</v>
      </c>
      <c r="AH4553" s="10">
        <v>3.5376565162848449E-2</v>
      </c>
      <c r="AI4553" s="11">
        <f t="shared" si="1089"/>
        <v>16.238640632497471</v>
      </c>
      <c r="AJ4553" s="11">
        <f t="shared" si="1090"/>
        <v>29.636208643336293</v>
      </c>
      <c r="AK4553" s="11">
        <f t="shared" si="1096"/>
        <v>0.19681914254023777</v>
      </c>
      <c r="AL4553" s="11">
        <f t="shared" si="1097"/>
        <v>2.5519799331103683</v>
      </c>
      <c r="AM4553" s="11">
        <f t="shared" si="1098"/>
        <v>2.3961353856380887</v>
      </c>
      <c r="AN4553" s="3">
        <f t="shared" si="1101"/>
        <v>0.19386792137948139</v>
      </c>
      <c r="AO4553" s="3">
        <f t="shared" si="1091"/>
        <v>0.13404437942273795</v>
      </c>
      <c r="AP4553" s="3" t="s">
        <v>8</v>
      </c>
      <c r="AQ4553" s="124" t="s">
        <v>163</v>
      </c>
      <c r="AR4553" s="4"/>
      <c r="AS4553" s="3"/>
    </row>
    <row r="4554" spans="1:46" ht="15" customHeight="1">
      <c r="A4554" s="11">
        <v>8.9235830307006836</v>
      </c>
      <c r="B4554" s="111">
        <v>608</v>
      </c>
      <c r="C4554" s="19">
        <v>42.8367</v>
      </c>
      <c r="D4554" s="19">
        <v>-23.087499999999999</v>
      </c>
      <c r="E4554" s="112" t="s">
        <v>50</v>
      </c>
      <c r="F4554" s="41">
        <v>31.7</v>
      </c>
      <c r="G4554" s="19">
        <v>31.9</v>
      </c>
      <c r="H4554" s="19">
        <v>33.799999999999997</v>
      </c>
      <c r="I4554" s="19">
        <v>36.1</v>
      </c>
      <c r="J4554" s="19">
        <v>37.299999999999997</v>
      </c>
      <c r="K4554" s="97">
        <v>39.6</v>
      </c>
      <c r="L4554" s="10">
        <f t="shared" si="1100"/>
        <v>39.6</v>
      </c>
      <c r="M4554" s="52" t="str">
        <f t="shared" si="1088"/>
        <v>mid latitude</v>
      </c>
      <c r="N4554" s="83" t="s">
        <v>8</v>
      </c>
      <c r="O4554" s="34" t="s">
        <v>8</v>
      </c>
      <c r="P4554" s="34" t="s">
        <v>8</v>
      </c>
      <c r="Q4554" s="34" t="s">
        <v>8</v>
      </c>
      <c r="R4554" s="34" t="s">
        <v>8</v>
      </c>
      <c r="S4554" s="42" t="s">
        <v>8</v>
      </c>
      <c r="T4554" s="121">
        <v>0.48825513916263441</v>
      </c>
      <c r="U4554" s="3">
        <v>7.3230470959760499E-2</v>
      </c>
      <c r="V4554" s="3">
        <v>7.1205613120603042E-2</v>
      </c>
      <c r="W4554" s="3">
        <v>7.1009087055602747E-3</v>
      </c>
      <c r="X4554" s="3">
        <v>0.32445335830562477</v>
      </c>
      <c r="Y4554" s="52">
        <v>3.5754509745817023E-2</v>
      </c>
      <c r="Z4554" s="10">
        <f t="shared" si="1092"/>
        <v>0.60900270450150351</v>
      </c>
      <c r="AA4554" s="11">
        <f t="shared" si="1093"/>
        <v>-0.32800443422126579</v>
      </c>
      <c r="AB4554" s="11">
        <f t="shared" si="1099"/>
        <v>-0.21538077871774655</v>
      </c>
      <c r="AC4554" s="11">
        <f t="shared" si="1094"/>
        <v>24.759700690064559</v>
      </c>
      <c r="AD4554" s="9">
        <f t="shared" si="1095"/>
        <v>23.867954735706135</v>
      </c>
      <c r="AE4554" s="10">
        <v>22.249913465435601</v>
      </c>
      <c r="AF4554" s="11">
        <v>27.976484798109201</v>
      </c>
      <c r="AG4554" s="12">
        <v>35.054833357586702</v>
      </c>
      <c r="AH4554" s="10">
        <v>0.59088337750292197</v>
      </c>
      <c r="AI4554" s="11">
        <f t="shared" si="1089"/>
        <v>60.077523575013871</v>
      </c>
      <c r="AJ4554" s="11">
        <f t="shared" si="1090"/>
        <v>6.8232540794422691</v>
      </c>
      <c r="AK4554" s="11">
        <f t="shared" si="1096"/>
        <v>0.29611825028973338</v>
      </c>
      <c r="AL4554" s="11">
        <f t="shared" si="1097"/>
        <v>10.027676185281246</v>
      </c>
      <c r="AM4554" s="11">
        <f t="shared" si="1098"/>
        <v>2.0287223774955954</v>
      </c>
      <c r="AN4554" s="3">
        <f t="shared" si="1101"/>
        <v>1.5048546321493568</v>
      </c>
      <c r="AO4554" s="3">
        <f t="shared" ref="AO4554:AO4585" si="1102">IF(V4554="n/a","n/a",V4554/X4554)</f>
        <v>0.21946332592288847</v>
      </c>
      <c r="AP4554" s="3" t="s">
        <v>8</v>
      </c>
      <c r="AQ4554" s="124"/>
      <c r="AR4554" s="4"/>
      <c r="AS4554" s="3"/>
      <c r="AT4554" s="28"/>
    </row>
    <row r="4555" spans="1:46" ht="15" customHeight="1">
      <c r="A4555" s="11">
        <v>9.2048559188842773</v>
      </c>
      <c r="B4555" s="111">
        <v>608</v>
      </c>
      <c r="C4555" s="19">
        <v>42.8367</v>
      </c>
      <c r="D4555" s="19">
        <v>-23.087499999999999</v>
      </c>
      <c r="E4555" s="112" t="s">
        <v>50</v>
      </c>
      <c r="F4555" s="41">
        <v>31.7</v>
      </c>
      <c r="G4555" s="19">
        <v>31.9</v>
      </c>
      <c r="H4555" s="19">
        <v>33.799999999999997</v>
      </c>
      <c r="I4555" s="19">
        <v>36.1</v>
      </c>
      <c r="J4555" s="19">
        <v>37.299999999999997</v>
      </c>
      <c r="K4555" s="97">
        <v>39.6</v>
      </c>
      <c r="L4555" s="10">
        <f t="shared" si="1100"/>
        <v>39.6</v>
      </c>
      <c r="M4555" s="52" t="str">
        <f t="shared" si="1088"/>
        <v>mid latitude</v>
      </c>
      <c r="N4555" s="83" t="s">
        <v>8</v>
      </c>
      <c r="O4555" s="34" t="s">
        <v>8</v>
      </c>
      <c r="P4555" s="34" t="s">
        <v>8</v>
      </c>
      <c r="Q4555" s="34" t="s">
        <v>8</v>
      </c>
      <c r="R4555" s="34" t="s">
        <v>8</v>
      </c>
      <c r="S4555" s="42" t="s">
        <v>8</v>
      </c>
      <c r="T4555" s="121">
        <v>0.53529906626416901</v>
      </c>
      <c r="U4555" s="3">
        <v>6.8909716838443394E-2</v>
      </c>
      <c r="V4555" s="3">
        <v>6.7257185555450433E-2</v>
      </c>
      <c r="W4555" s="3">
        <v>6.5340004075041544E-3</v>
      </c>
      <c r="X4555" s="3">
        <v>0.28957162180721147</v>
      </c>
      <c r="Y4555" s="52">
        <v>3.2428409127221544E-2</v>
      </c>
      <c r="Z4555" s="10">
        <f t="shared" si="1092"/>
        <v>0.60652094112874655</v>
      </c>
      <c r="AA4555" s="11">
        <f t="shared" si="1093"/>
        <v>-0.32668803083034914</v>
      </c>
      <c r="AB4555" s="11">
        <f t="shared" si="1099"/>
        <v>-0.21715419981034412</v>
      </c>
      <c r="AC4555" s="11">
        <f t="shared" si="1094"/>
        <v>24.848557918951432</v>
      </c>
      <c r="AD4555" s="9">
        <f t="shared" si="1095"/>
        <v>23.746652732972464</v>
      </c>
      <c r="AE4555" s="10">
        <v>25.207371118129998</v>
      </c>
      <c r="AF4555" s="11">
        <v>31.0248930567023</v>
      </c>
      <c r="AG4555" s="12">
        <v>38.922522953037202</v>
      </c>
      <c r="AH4555" s="10">
        <v>0.69162959950243807</v>
      </c>
      <c r="AI4555" s="11">
        <f t="shared" si="1089"/>
        <v>64.894907044853881</v>
      </c>
      <c r="AJ4555" s="11">
        <f t="shared" si="1090"/>
        <v>5.7119675430302967</v>
      </c>
      <c r="AK4555" s="11">
        <f t="shared" si="1096"/>
        <v>0.30708116218789289</v>
      </c>
      <c r="AL4555" s="11">
        <f t="shared" si="1097"/>
        <v>10.293416186232104</v>
      </c>
      <c r="AM4555" s="11">
        <f t="shared" si="1098"/>
        <v>2.0141672561616359</v>
      </c>
      <c r="AN4555" s="3">
        <f t="shared" si="1101"/>
        <v>1.8485895231147889</v>
      </c>
      <c r="AO4555" s="3">
        <f t="shared" si="1102"/>
        <v>0.23226442265198333</v>
      </c>
      <c r="AP4555" s="3" t="s">
        <v>8</v>
      </c>
      <c r="AQ4555" s="124"/>
      <c r="AR4555" s="4"/>
      <c r="AS4555" s="3"/>
      <c r="AT4555" s="28"/>
    </row>
    <row r="4556" spans="1:46" ht="15" customHeight="1">
      <c r="A4556" s="11">
        <v>9.2928905487060547</v>
      </c>
      <c r="B4556" s="111">
        <v>608</v>
      </c>
      <c r="C4556" s="19">
        <v>42.8367</v>
      </c>
      <c r="D4556" s="19">
        <v>-23.087499999999999</v>
      </c>
      <c r="E4556" s="112" t="s">
        <v>50</v>
      </c>
      <c r="F4556" s="41">
        <v>31.7</v>
      </c>
      <c r="G4556" s="19">
        <v>31.9</v>
      </c>
      <c r="H4556" s="19">
        <v>33.799999999999997</v>
      </c>
      <c r="I4556" s="19">
        <v>36.1</v>
      </c>
      <c r="J4556" s="19">
        <v>37.299999999999997</v>
      </c>
      <c r="K4556" s="97">
        <v>39.6</v>
      </c>
      <c r="L4556" s="10">
        <f t="shared" si="1100"/>
        <v>39.6</v>
      </c>
      <c r="M4556" s="52" t="str">
        <f t="shared" si="1088"/>
        <v>mid latitude</v>
      </c>
      <c r="N4556" s="83" t="s">
        <v>8</v>
      </c>
      <c r="O4556" s="34" t="s">
        <v>8</v>
      </c>
      <c r="P4556" s="34" t="s">
        <v>8</v>
      </c>
      <c r="Q4556" s="34" t="s">
        <v>8</v>
      </c>
      <c r="R4556" s="34" t="s">
        <v>8</v>
      </c>
      <c r="S4556" s="42" t="s">
        <v>8</v>
      </c>
      <c r="T4556" s="121">
        <v>0.46804135554829202</v>
      </c>
      <c r="U4556" s="3">
        <v>7.9478827292244356E-2</v>
      </c>
      <c r="V4556" s="3">
        <v>6.9638457901186751E-2</v>
      </c>
      <c r="W4556" s="3">
        <v>8.5674981933183819E-3</v>
      </c>
      <c r="X4556" s="3">
        <v>0.33731694548627172</v>
      </c>
      <c r="Y4556" s="52">
        <v>3.6956915578686723E-2</v>
      </c>
      <c r="Z4556" s="10">
        <f t="shared" si="1092"/>
        <v>0.59166598054429287</v>
      </c>
      <c r="AA4556" s="11">
        <f t="shared" si="1093"/>
        <v>-0.35494064046613105</v>
      </c>
      <c r="AB4556" s="11">
        <f t="shared" si="1099"/>
        <v>-0.2279234009555923</v>
      </c>
      <c r="AC4556" s="11">
        <f t="shared" si="1094"/>
        <v>22.941506768536154</v>
      </c>
      <c r="AD4556" s="9">
        <f t="shared" si="1095"/>
        <v>23.010039374637486</v>
      </c>
      <c r="AE4556" s="10">
        <v>25.094515969704901</v>
      </c>
      <c r="AF4556" s="11">
        <v>30.8622464182992</v>
      </c>
      <c r="AG4556" s="12">
        <v>38.730032517133601</v>
      </c>
      <c r="AH4556" s="10">
        <v>0.55213803646107573</v>
      </c>
      <c r="AI4556" s="11">
        <f t="shared" si="1089"/>
        <v>58.115916225988585</v>
      </c>
      <c r="AJ4556" s="11">
        <f t="shared" si="1090"/>
        <v>7.3182261587177067</v>
      </c>
      <c r="AK4556" s="11">
        <f t="shared" si="1096"/>
        <v>0.29642301150924211</v>
      </c>
      <c r="AL4556" s="11">
        <f t="shared" si="1097"/>
        <v>8.1282138997702233</v>
      </c>
      <c r="AM4556" s="11">
        <f t="shared" si="1098"/>
        <v>2.0154257904365127</v>
      </c>
      <c r="AN4556" s="3">
        <f t="shared" si="1101"/>
        <v>1.3875417817316282</v>
      </c>
      <c r="AO4556" s="3">
        <f t="shared" si="1102"/>
        <v>0.20644814567734465</v>
      </c>
      <c r="AP4556" s="3" t="s">
        <v>8</v>
      </c>
      <c r="AQ4556" s="124"/>
      <c r="AR4556" s="4"/>
      <c r="AS4556" s="3"/>
      <c r="AT4556" s="28"/>
    </row>
    <row r="4557" spans="1:46" ht="15" customHeight="1">
      <c r="A4557" s="11">
        <v>9.369908332824707</v>
      </c>
      <c r="B4557" s="111">
        <v>608</v>
      </c>
      <c r="C4557" s="19">
        <v>42.8367</v>
      </c>
      <c r="D4557" s="19">
        <v>-23.087499999999999</v>
      </c>
      <c r="E4557" s="112" t="s">
        <v>50</v>
      </c>
      <c r="F4557" s="41">
        <v>31.7</v>
      </c>
      <c r="G4557" s="19">
        <v>31.9</v>
      </c>
      <c r="H4557" s="19">
        <v>33.799999999999997</v>
      </c>
      <c r="I4557" s="19">
        <v>36.1</v>
      </c>
      <c r="J4557" s="19">
        <v>37.299999999999997</v>
      </c>
      <c r="K4557" s="97">
        <v>39.6</v>
      </c>
      <c r="L4557" s="10">
        <f t="shared" si="1100"/>
        <v>39.6</v>
      </c>
      <c r="M4557" s="52" t="str">
        <f t="shared" si="1088"/>
        <v>mid latitude</v>
      </c>
      <c r="N4557" s="83" t="s">
        <v>8</v>
      </c>
      <c r="O4557" s="34" t="s">
        <v>8</v>
      </c>
      <c r="P4557" s="34" t="s">
        <v>8</v>
      </c>
      <c r="Q4557" s="34" t="s">
        <v>8</v>
      </c>
      <c r="R4557" s="34" t="s">
        <v>8</v>
      </c>
      <c r="S4557" s="42" t="s">
        <v>8</v>
      </c>
      <c r="T4557" s="121">
        <v>0.47310408944919646</v>
      </c>
      <c r="U4557" s="3">
        <v>7.4530357912996406E-2</v>
      </c>
      <c r="V4557" s="3">
        <v>7.3254133142298505E-2</v>
      </c>
      <c r="W4557" s="3">
        <v>8.8051309665267419E-3</v>
      </c>
      <c r="X4557" s="3">
        <v>0.3335438930314884</v>
      </c>
      <c r="Y4557" s="52">
        <v>3.6762395497493515E-2</v>
      </c>
      <c r="Z4557" s="10">
        <f t="shared" si="1092"/>
        <v>0.6145354009272177</v>
      </c>
      <c r="AA4557" s="11">
        <f t="shared" si="1093"/>
        <v>-0.32993084233970443</v>
      </c>
      <c r="AB4557" s="11">
        <f t="shared" si="1099"/>
        <v>-0.2114530940883379</v>
      </c>
      <c r="AC4557" s="11">
        <f t="shared" si="1094"/>
        <v>24.629668142069949</v>
      </c>
      <c r="AD4557" s="9">
        <f t="shared" si="1095"/>
        <v>24.136608364357688</v>
      </c>
      <c r="AE4557" s="10">
        <v>25.5178214260266</v>
      </c>
      <c r="AF4557" s="11">
        <v>31.300294460138598</v>
      </c>
      <c r="AG4557" s="12">
        <v>39.1631856502812</v>
      </c>
      <c r="AH4557" s="10">
        <v>0.53071094690355636</v>
      </c>
      <c r="AI4557" s="11">
        <f t="shared" si="1089"/>
        <v>58.650625765437269</v>
      </c>
      <c r="AJ4557" s="11">
        <f t="shared" si="1090"/>
        <v>7.2102004314594774</v>
      </c>
      <c r="AK4557" s="11">
        <f t="shared" si="1096"/>
        <v>0.29719270711007578</v>
      </c>
      <c r="AL4557" s="11">
        <f t="shared" si="1097"/>
        <v>8.319482517725028</v>
      </c>
      <c r="AM4557" s="11">
        <f t="shared" si="1098"/>
        <v>2.040338674240822</v>
      </c>
      <c r="AN4557" s="3">
        <f t="shared" si="1101"/>
        <v>1.4184162844334638</v>
      </c>
      <c r="AO4557" s="3">
        <f t="shared" si="1102"/>
        <v>0.21962366774732975</v>
      </c>
      <c r="AP4557" s="3" t="s">
        <v>8</v>
      </c>
      <c r="AQ4557" s="124"/>
      <c r="AR4557" s="4"/>
      <c r="AS4557" s="3"/>
      <c r="AT4557" s="28"/>
    </row>
    <row r="4558" spans="1:46" ht="15" customHeight="1">
      <c r="A4558" s="11">
        <v>9.4211339950561523</v>
      </c>
      <c r="B4558" s="111">
        <v>608</v>
      </c>
      <c r="C4558" s="19">
        <v>42.8367</v>
      </c>
      <c r="D4558" s="19">
        <v>-23.087499999999999</v>
      </c>
      <c r="E4558" s="112" t="s">
        <v>50</v>
      </c>
      <c r="F4558" s="41">
        <v>31.7</v>
      </c>
      <c r="G4558" s="19">
        <v>31.9</v>
      </c>
      <c r="H4558" s="19">
        <v>33.799999999999997</v>
      </c>
      <c r="I4558" s="19">
        <v>36.1</v>
      </c>
      <c r="J4558" s="19">
        <v>37.299999999999997</v>
      </c>
      <c r="K4558" s="97">
        <v>39.6</v>
      </c>
      <c r="L4558" s="10">
        <f t="shared" si="1100"/>
        <v>39.6</v>
      </c>
      <c r="M4558" s="52" t="str">
        <f t="shared" si="1088"/>
        <v>mid latitude</v>
      </c>
      <c r="N4558" s="83" t="s">
        <v>8</v>
      </c>
      <c r="O4558" s="34" t="s">
        <v>8</v>
      </c>
      <c r="P4558" s="34" t="s">
        <v>8</v>
      </c>
      <c r="Q4558" s="34" t="s">
        <v>8</v>
      </c>
      <c r="R4558" s="34" t="s">
        <v>8</v>
      </c>
      <c r="S4558" s="42" t="s">
        <v>8</v>
      </c>
      <c r="T4558" s="121">
        <v>0.56354448007004376</v>
      </c>
      <c r="U4558" s="3">
        <v>7.3132931066455936E-2</v>
      </c>
      <c r="V4558" s="3">
        <v>6.1862355505525574E-2</v>
      </c>
      <c r="W4558" s="3">
        <v>6.9101760737984939E-3</v>
      </c>
      <c r="X4558" s="3">
        <v>0.26405405125993919</v>
      </c>
      <c r="Y4558" s="52">
        <v>3.0496006024237073E-2</v>
      </c>
      <c r="Z4558" s="10">
        <f t="shared" si="1092"/>
        <v>0.5757986771769612</v>
      </c>
      <c r="AA4558" s="11">
        <f t="shared" si="1093"/>
        <v>-0.36057266150930029</v>
      </c>
      <c r="AB4558" s="11">
        <f t="shared" si="1099"/>
        <v>-0.2397293371922303</v>
      </c>
      <c r="AC4558" s="11">
        <f t="shared" si="1094"/>
        <v>22.561345348122231</v>
      </c>
      <c r="AD4558" s="9">
        <f t="shared" si="1095"/>
        <v>22.202513336051446</v>
      </c>
      <c r="AE4558" s="10">
        <v>26.1136910716105</v>
      </c>
      <c r="AF4558" s="11">
        <v>31.9070840301011</v>
      </c>
      <c r="AG4558" s="12">
        <v>40.030079061722198</v>
      </c>
      <c r="AH4558" s="10">
        <v>0.5800140119332523</v>
      </c>
      <c r="AI4558" s="11">
        <f t="shared" si="1089"/>
        <v>68.093943951834461</v>
      </c>
      <c r="AJ4558" s="11">
        <f t="shared" si="1090"/>
        <v>5.1336578462426576</v>
      </c>
      <c r="AK4558" s="11">
        <f t="shared" si="1096"/>
        <v>0.32513155674730254</v>
      </c>
      <c r="AL4558" s="11">
        <f t="shared" si="1097"/>
        <v>8.952355894387523</v>
      </c>
      <c r="AM4558" s="11">
        <f t="shared" si="1098"/>
        <v>1.9696595221343784</v>
      </c>
      <c r="AN4558" s="3">
        <f t="shared" si="1101"/>
        <v>2.1342012265332797</v>
      </c>
      <c r="AO4558" s="3">
        <f t="shared" si="1102"/>
        <v>0.23427913796568584</v>
      </c>
      <c r="AP4558" s="3" t="s">
        <v>8</v>
      </c>
      <c r="AQ4558" s="124"/>
      <c r="AR4558" s="4"/>
      <c r="AS4558" s="3"/>
      <c r="AT4558" s="28"/>
    </row>
    <row r="4559" spans="1:46" ht="15" customHeight="1">
      <c r="A4559" s="11">
        <v>9.5140972137451172</v>
      </c>
      <c r="B4559" s="111">
        <v>608</v>
      </c>
      <c r="C4559" s="19">
        <v>42.8367</v>
      </c>
      <c r="D4559" s="19">
        <v>-23.087499999999999</v>
      </c>
      <c r="E4559" s="112" t="s">
        <v>50</v>
      </c>
      <c r="F4559" s="41">
        <v>31.7</v>
      </c>
      <c r="G4559" s="19">
        <v>31.9</v>
      </c>
      <c r="H4559" s="19">
        <v>33.799999999999997</v>
      </c>
      <c r="I4559" s="19">
        <v>36.1</v>
      </c>
      <c r="J4559" s="19">
        <v>37.299999999999997</v>
      </c>
      <c r="K4559" s="97">
        <v>39.6</v>
      </c>
      <c r="L4559" s="10">
        <f t="shared" si="1100"/>
        <v>39.6</v>
      </c>
      <c r="M4559" s="52" t="str">
        <f t="shared" si="1088"/>
        <v>mid latitude</v>
      </c>
      <c r="N4559" s="83" t="s">
        <v>8</v>
      </c>
      <c r="O4559" s="34" t="s">
        <v>8</v>
      </c>
      <c r="P4559" s="34" t="s">
        <v>8</v>
      </c>
      <c r="Q4559" s="34" t="s">
        <v>8</v>
      </c>
      <c r="R4559" s="34" t="s">
        <v>8</v>
      </c>
      <c r="S4559" s="42" t="s">
        <v>8</v>
      </c>
      <c r="T4559" s="121">
        <v>0.47589656800118202</v>
      </c>
      <c r="U4559" s="3">
        <v>7.2983625380749706E-2</v>
      </c>
      <c r="V4559" s="3">
        <v>7.4442737435411035E-2</v>
      </c>
      <c r="W4559" s="3">
        <v>8.7169310572471851E-3</v>
      </c>
      <c r="X4559" s="3">
        <v>0.32987115702750963</v>
      </c>
      <c r="Y4559" s="52">
        <v>3.8088981097900418E-2</v>
      </c>
      <c r="Z4559" s="10">
        <f t="shared" si="1092"/>
        <v>0.62424563378289877</v>
      </c>
      <c r="AA4559" s="11">
        <f t="shared" si="1093"/>
        <v>-0.32170100186559603</v>
      </c>
      <c r="AB4559" s="11">
        <f t="shared" si="1099"/>
        <v>-0.20464448659075207</v>
      </c>
      <c r="AC4559" s="11">
        <f t="shared" si="1094"/>
        <v>25.185182374072266</v>
      </c>
      <c r="AD4559" s="9">
        <f t="shared" si="1095"/>
        <v>24.602317117192559</v>
      </c>
      <c r="AE4559" s="10">
        <v>24.463947685453601</v>
      </c>
      <c r="AF4559" s="11">
        <v>30.212250351094401</v>
      </c>
      <c r="AG4559" s="12">
        <v>37.854190193043102</v>
      </c>
      <c r="AH4559" s="10">
        <v>0.56068077639328218</v>
      </c>
      <c r="AI4559" s="11">
        <f t="shared" si="1089"/>
        <v>59.061259618488236</v>
      </c>
      <c r="AJ4559" s="11">
        <f t="shared" si="1090"/>
        <v>7.4105159502369382</v>
      </c>
      <c r="AK4559" s="11">
        <f t="shared" si="1096"/>
        <v>0.29792457812747175</v>
      </c>
      <c r="AL4559" s="11">
        <f t="shared" si="1097"/>
        <v>8.5400167727057976</v>
      </c>
      <c r="AM4559" s="11">
        <f t="shared" si="1098"/>
        <v>2.0613248641301132</v>
      </c>
      <c r="AN4559" s="3">
        <f t="shared" si="1101"/>
        <v>1.4426740800545184</v>
      </c>
      <c r="AO4559" s="3">
        <f t="shared" si="1102"/>
        <v>0.22567216275050953</v>
      </c>
      <c r="AP4559" s="3" t="s">
        <v>8</v>
      </c>
      <c r="AQ4559" s="124"/>
      <c r="AR4559" s="4"/>
      <c r="AS4559" s="3"/>
      <c r="AT4559" s="28"/>
    </row>
    <row r="4560" spans="1:46" ht="15" customHeight="1">
      <c r="A4560" s="11">
        <v>9.7177515029907227</v>
      </c>
      <c r="B4560" s="111">
        <v>608</v>
      </c>
      <c r="C4560" s="19">
        <v>42.8367</v>
      </c>
      <c r="D4560" s="19">
        <v>-23.087499999999999</v>
      </c>
      <c r="E4560" s="112" t="s">
        <v>50</v>
      </c>
      <c r="F4560" s="41">
        <v>31.7</v>
      </c>
      <c r="G4560" s="19">
        <v>31.9</v>
      </c>
      <c r="H4560" s="19">
        <v>33.799999999999997</v>
      </c>
      <c r="I4560" s="19">
        <v>36.1</v>
      </c>
      <c r="J4560" s="19">
        <v>37.299999999999997</v>
      </c>
      <c r="K4560" s="97">
        <v>39.6</v>
      </c>
      <c r="L4560" s="10">
        <f t="shared" si="1100"/>
        <v>39.6</v>
      </c>
      <c r="M4560" s="52" t="str">
        <f t="shared" si="1088"/>
        <v>mid latitude</v>
      </c>
      <c r="N4560" s="83" t="s">
        <v>8</v>
      </c>
      <c r="O4560" s="34" t="s">
        <v>8</v>
      </c>
      <c r="P4560" s="34" t="s">
        <v>8</v>
      </c>
      <c r="Q4560" s="34" t="s">
        <v>8</v>
      </c>
      <c r="R4560" s="34" t="s">
        <v>8</v>
      </c>
      <c r="S4560" s="42" t="s">
        <v>8</v>
      </c>
      <c r="T4560" s="121">
        <v>0.41737862320754276</v>
      </c>
      <c r="U4560" s="3">
        <v>7.081896284776816E-2</v>
      </c>
      <c r="V4560" s="3">
        <v>8.5137122273974727E-2</v>
      </c>
      <c r="W4560" s="3">
        <v>1.0240284944177511E-2</v>
      </c>
      <c r="X4560" s="3">
        <v>0.36827511159284876</v>
      </c>
      <c r="Y4560" s="52">
        <v>4.8149895133688066E-2</v>
      </c>
      <c r="Z4560" s="10">
        <f t="shared" si="1092"/>
        <v>0.66960486677097697</v>
      </c>
      <c r="AA4560" s="11">
        <f t="shared" si="1093"/>
        <v>-0.29050256755354226</v>
      </c>
      <c r="AB4560" s="11">
        <f t="shared" si="1099"/>
        <v>-0.17418139849732484</v>
      </c>
      <c r="AC4560" s="11">
        <f t="shared" si="1094"/>
        <v>27.291076690135895</v>
      </c>
      <c r="AD4560" s="9">
        <f t="shared" si="1095"/>
        <v>26.685992342782981</v>
      </c>
      <c r="AE4560" s="10">
        <v>25.345164915694099</v>
      </c>
      <c r="AF4560" s="11">
        <v>31.1275237944601</v>
      </c>
      <c r="AG4560" s="12">
        <v>39.065835573907599</v>
      </c>
      <c r="AH4560" s="10">
        <v>0.34541383474786608</v>
      </c>
      <c r="AI4560" s="11">
        <f t="shared" si="1089"/>
        <v>53.125009749184827</v>
      </c>
      <c r="AJ4560" s="11">
        <f t="shared" si="1090"/>
        <v>10.343060250155149</v>
      </c>
      <c r="AK4560" s="11">
        <f t="shared" si="1096"/>
        <v>0.28525621730684159</v>
      </c>
      <c r="AL4560" s="11">
        <f t="shared" si="1097"/>
        <v>8.313940748531861</v>
      </c>
      <c r="AM4560" s="11">
        <f t="shared" si="1098"/>
        <v>2.1666514335135272</v>
      </c>
      <c r="AN4560" s="3">
        <f t="shared" si="1101"/>
        <v>1.1333337770296599</v>
      </c>
      <c r="AO4560" s="3">
        <f t="shared" si="1102"/>
        <v>0.23117805030522715</v>
      </c>
      <c r="AP4560" s="3" t="s">
        <v>8</v>
      </c>
      <c r="AQ4560" s="124"/>
      <c r="AR4560" s="4"/>
      <c r="AS4560" s="3"/>
      <c r="AT4560" s="28"/>
    </row>
    <row r="4561" spans="1:46" ht="15" customHeight="1">
      <c r="A4561" s="11">
        <v>9.7870035171508789</v>
      </c>
      <c r="B4561" s="111">
        <v>608</v>
      </c>
      <c r="C4561" s="19">
        <v>42.8367</v>
      </c>
      <c r="D4561" s="19">
        <v>-23.087499999999999</v>
      </c>
      <c r="E4561" s="112" t="s">
        <v>50</v>
      </c>
      <c r="F4561" s="41">
        <v>31.7</v>
      </c>
      <c r="G4561" s="19">
        <v>31.9</v>
      </c>
      <c r="H4561" s="19">
        <v>33.799999999999997</v>
      </c>
      <c r="I4561" s="19">
        <v>36.1</v>
      </c>
      <c r="J4561" s="19">
        <v>37.299999999999997</v>
      </c>
      <c r="K4561" s="97">
        <v>39.6</v>
      </c>
      <c r="L4561" s="10">
        <f t="shared" si="1100"/>
        <v>39.6</v>
      </c>
      <c r="M4561" s="52" t="str">
        <f t="shared" si="1088"/>
        <v>mid latitude</v>
      </c>
      <c r="N4561" s="83" t="s">
        <v>8</v>
      </c>
      <c r="O4561" s="34" t="s">
        <v>8</v>
      </c>
      <c r="P4561" s="34" t="s">
        <v>8</v>
      </c>
      <c r="Q4561" s="34" t="s">
        <v>8</v>
      </c>
      <c r="R4561" s="34" t="s">
        <v>8</v>
      </c>
      <c r="S4561" s="42" t="s">
        <v>8</v>
      </c>
      <c r="T4561" s="121">
        <v>0.44065986745050206</v>
      </c>
      <c r="U4561" s="3">
        <v>8.2837562709840551E-2</v>
      </c>
      <c r="V4561" s="3">
        <v>8.6492145765821787E-2</v>
      </c>
      <c r="W4561" s="3">
        <v>7.4175803574193684E-3</v>
      </c>
      <c r="X4561" s="3">
        <v>0.34289140280353358</v>
      </c>
      <c r="Y4561" s="52">
        <v>3.9701440912882621E-2</v>
      </c>
      <c r="Z4561" s="10">
        <f t="shared" si="1092"/>
        <v>0.61728783159382306</v>
      </c>
      <c r="AA4561" s="11">
        <f t="shared" si="1093"/>
        <v>-0.31037608921422682</v>
      </c>
      <c r="AB4561" s="11">
        <f t="shared" si="1099"/>
        <v>-0.20951228406276801</v>
      </c>
      <c r="AC4561" s="11">
        <f t="shared" si="1094"/>
        <v>25.949613978039689</v>
      </c>
      <c r="AD4561" s="9">
        <f t="shared" si="1095"/>
        <v>24.269359770106668</v>
      </c>
      <c r="AE4561" s="10">
        <v>26.929685631372202</v>
      </c>
      <c r="AF4561" s="11">
        <v>32.836021124333399</v>
      </c>
      <c r="AG4561" s="12">
        <v>41.2124267231871</v>
      </c>
      <c r="AH4561" s="10">
        <v>0.39884135133246917</v>
      </c>
      <c r="AI4561" s="11">
        <f t="shared" si="1089"/>
        <v>56.238804552972695</v>
      </c>
      <c r="AJ4561" s="11">
        <f t="shared" si="1090"/>
        <v>8.2649123111408453</v>
      </c>
      <c r="AK4561" s="11">
        <f t="shared" si="1096"/>
        <v>0.31599250357284298</v>
      </c>
      <c r="AL4561" s="11">
        <f t="shared" si="1097"/>
        <v>11.660425852927739</v>
      </c>
      <c r="AM4561" s="11">
        <f t="shared" si="1098"/>
        <v>2.0184011219563107</v>
      </c>
      <c r="AN4561" s="3">
        <f t="shared" si="1101"/>
        <v>1.2851295303632528</v>
      </c>
      <c r="AO4561" s="3">
        <f t="shared" si="1102"/>
        <v>0.25224355308604568</v>
      </c>
      <c r="AP4561" s="3" t="s">
        <v>8</v>
      </c>
      <c r="AQ4561" s="124"/>
      <c r="AR4561" s="4"/>
      <c r="AS4561" s="3"/>
      <c r="AT4561" s="28"/>
    </row>
    <row r="4562" spans="1:46" ht="15" customHeight="1">
      <c r="A4562" s="11">
        <v>9.8356647491455078</v>
      </c>
      <c r="B4562" s="111">
        <v>608</v>
      </c>
      <c r="C4562" s="19">
        <v>42.8367</v>
      </c>
      <c r="D4562" s="19">
        <v>-23.087499999999999</v>
      </c>
      <c r="E4562" s="112" t="s">
        <v>50</v>
      </c>
      <c r="F4562" s="41">
        <v>31.7</v>
      </c>
      <c r="G4562" s="19">
        <v>31.9</v>
      </c>
      <c r="H4562" s="19">
        <v>33.799999999999997</v>
      </c>
      <c r="I4562" s="19">
        <v>36.1</v>
      </c>
      <c r="J4562" s="19">
        <v>37.299999999999997</v>
      </c>
      <c r="K4562" s="97">
        <v>39.6</v>
      </c>
      <c r="L4562" s="10">
        <f t="shared" si="1100"/>
        <v>39.6</v>
      </c>
      <c r="M4562" s="52" t="str">
        <f t="shared" si="1088"/>
        <v>mid latitude</v>
      </c>
      <c r="N4562" s="83" t="s">
        <v>8</v>
      </c>
      <c r="O4562" s="34" t="s">
        <v>8</v>
      </c>
      <c r="P4562" s="34" t="s">
        <v>8</v>
      </c>
      <c r="Q4562" s="34" t="s">
        <v>8</v>
      </c>
      <c r="R4562" s="34" t="s">
        <v>8</v>
      </c>
      <c r="S4562" s="42" t="s">
        <v>8</v>
      </c>
      <c r="T4562" s="121">
        <v>0.44844643066841139</v>
      </c>
      <c r="U4562" s="3">
        <v>7.3866759730373779E-2</v>
      </c>
      <c r="V4562" s="3">
        <v>8.2055066085934936E-2</v>
      </c>
      <c r="W4562" s="3">
        <v>9.4508924186656237E-3</v>
      </c>
      <c r="X4562" s="3">
        <v>0.34473977315835302</v>
      </c>
      <c r="Y4562" s="52">
        <v>4.1441077938261239E-2</v>
      </c>
      <c r="Z4562" s="10">
        <f t="shared" si="1092"/>
        <v>0.64283446705605662</v>
      </c>
      <c r="AA4562" s="11">
        <f t="shared" si="1093"/>
        <v>-0.30435846537624534</v>
      </c>
      <c r="AB4562" s="11">
        <f t="shared" si="1099"/>
        <v>-0.19190084558176268</v>
      </c>
      <c r="AC4562" s="11">
        <f t="shared" si="1094"/>
        <v>26.355803587103438</v>
      </c>
      <c r="AD4562" s="9">
        <f t="shared" si="1095"/>
        <v>25.473982162207434</v>
      </c>
      <c r="AE4562" s="10">
        <v>26.829879355299301</v>
      </c>
      <c r="AF4562" s="11">
        <v>32.714914681687098</v>
      </c>
      <c r="AG4562" s="12">
        <v>40.940012792751297</v>
      </c>
      <c r="AH4562" s="10">
        <v>0.44349916889130492</v>
      </c>
      <c r="AI4562" s="11">
        <f t="shared" si="1089"/>
        <v>56.537346275674025</v>
      </c>
      <c r="AJ4562" s="11">
        <f t="shared" si="1090"/>
        <v>8.4593048833041387</v>
      </c>
      <c r="AK4562" s="11">
        <f t="shared" si="1096"/>
        <v>0.2998307461510667</v>
      </c>
      <c r="AL4562" s="11">
        <f t="shared" si="1097"/>
        <v>8.6822558601847177</v>
      </c>
      <c r="AM4562" s="11">
        <f t="shared" si="1098"/>
        <v>2.0892894425154607</v>
      </c>
      <c r="AN4562" s="3">
        <f t="shared" si="1101"/>
        <v>1.3008259144569945</v>
      </c>
      <c r="AO4562" s="3">
        <f t="shared" si="1102"/>
        <v>0.23802030538624186</v>
      </c>
      <c r="AP4562" s="3" t="s">
        <v>8</v>
      </c>
      <c r="AQ4562" s="124"/>
      <c r="AR4562" s="4"/>
      <c r="AS4562" s="3"/>
      <c r="AT4562" s="28"/>
    </row>
    <row r="4563" spans="1:46" ht="15" customHeight="1">
      <c r="A4563" s="11">
        <v>9.8647613525390625</v>
      </c>
      <c r="B4563" s="111">
        <v>608</v>
      </c>
      <c r="C4563" s="19">
        <v>42.8367</v>
      </c>
      <c r="D4563" s="19">
        <v>-23.087499999999999</v>
      </c>
      <c r="E4563" s="112" t="s">
        <v>50</v>
      </c>
      <c r="F4563" s="41">
        <v>31.7</v>
      </c>
      <c r="G4563" s="19">
        <v>31.9</v>
      </c>
      <c r="H4563" s="19">
        <v>33.799999999999997</v>
      </c>
      <c r="I4563" s="19">
        <v>36.1</v>
      </c>
      <c r="J4563" s="19">
        <v>37.299999999999997</v>
      </c>
      <c r="K4563" s="97">
        <v>39.6</v>
      </c>
      <c r="L4563" s="10">
        <f t="shared" si="1100"/>
        <v>39.6</v>
      </c>
      <c r="M4563" s="52" t="str">
        <f t="shared" si="1088"/>
        <v>mid latitude</v>
      </c>
      <c r="N4563" s="83" t="s">
        <v>8</v>
      </c>
      <c r="O4563" s="34" t="s">
        <v>8</v>
      </c>
      <c r="P4563" s="34" t="s">
        <v>8</v>
      </c>
      <c r="Q4563" s="34" t="s">
        <v>8</v>
      </c>
      <c r="R4563" s="34" t="s">
        <v>8</v>
      </c>
      <c r="S4563" s="42" t="s">
        <v>8</v>
      </c>
      <c r="T4563" s="121">
        <v>0.49291242111597383</v>
      </c>
      <c r="U4563" s="3">
        <v>7.4932834881407992E-2</v>
      </c>
      <c r="V4563" s="3">
        <v>6.8041524666687739E-2</v>
      </c>
      <c r="W4563" s="3">
        <v>8.3732860073589162E-3</v>
      </c>
      <c r="X4563" s="3">
        <v>0.31743202133750659</v>
      </c>
      <c r="Y4563" s="52">
        <v>3.8307911991064959E-2</v>
      </c>
      <c r="Z4563" s="10">
        <f t="shared" si="1092"/>
        <v>0.60490040022672087</v>
      </c>
      <c r="AA4563" s="11">
        <f t="shared" si="1093"/>
        <v>-0.34720163255843212</v>
      </c>
      <c r="AB4563" s="11">
        <f t="shared" si="1099"/>
        <v>-0.2183161281456516</v>
      </c>
      <c r="AC4563" s="11">
        <f t="shared" si="1094"/>
        <v>23.463889802305832</v>
      </c>
      <c r="AD4563" s="9">
        <f t="shared" si="1095"/>
        <v>23.667176834837431</v>
      </c>
      <c r="AE4563" s="10">
        <v>28.788910286290299</v>
      </c>
      <c r="AF4563" s="11">
        <v>34.809315789499898</v>
      </c>
      <c r="AG4563" s="12">
        <v>43.615749068359897</v>
      </c>
      <c r="AH4563" s="10">
        <v>0.53009872013508308</v>
      </c>
      <c r="AI4563" s="11">
        <f t="shared" si="1089"/>
        <v>60.827519174881061</v>
      </c>
      <c r="AJ4563" s="11">
        <f t="shared" si="1090"/>
        <v>7.2113037855699069</v>
      </c>
      <c r="AK4563" s="11">
        <f t="shared" si="1096"/>
        <v>0.29846450959917659</v>
      </c>
      <c r="AL4563" s="11">
        <f t="shared" si="1097"/>
        <v>8.1260241925199992</v>
      </c>
      <c r="AM4563" s="11">
        <f t="shared" si="1098"/>
        <v>2.0530238883488252</v>
      </c>
      <c r="AN4563" s="3">
        <f t="shared" si="1101"/>
        <v>1.5528125330238483</v>
      </c>
      <c r="AO4563" s="3">
        <f t="shared" si="1102"/>
        <v>0.21434990830475553</v>
      </c>
      <c r="AP4563" s="3" t="s">
        <v>8</v>
      </c>
      <c r="AQ4563" s="124"/>
      <c r="AR4563" s="4"/>
      <c r="AS4563" s="3"/>
      <c r="AT4563" s="28"/>
    </row>
    <row r="4564" spans="1:46" ht="15" customHeight="1">
      <c r="A4564" s="11">
        <v>9.9410581588745117</v>
      </c>
      <c r="B4564" s="111">
        <v>608</v>
      </c>
      <c r="C4564" s="19">
        <v>42.8367</v>
      </c>
      <c r="D4564" s="19">
        <v>-23.087499999999999</v>
      </c>
      <c r="E4564" s="112" t="s">
        <v>50</v>
      </c>
      <c r="F4564" s="41">
        <v>31.7</v>
      </c>
      <c r="G4564" s="19">
        <v>31.9</v>
      </c>
      <c r="H4564" s="19">
        <v>33.799999999999997</v>
      </c>
      <c r="I4564" s="19">
        <v>36.1</v>
      </c>
      <c r="J4564" s="19">
        <v>37.299999999999997</v>
      </c>
      <c r="K4564" s="97">
        <v>39.6</v>
      </c>
      <c r="L4564" s="10">
        <f t="shared" si="1100"/>
        <v>39.6</v>
      </c>
      <c r="M4564" s="52" t="str">
        <f t="shared" si="1088"/>
        <v>mid latitude</v>
      </c>
      <c r="N4564" s="83" t="s">
        <v>8</v>
      </c>
      <c r="O4564" s="34" t="s">
        <v>8</v>
      </c>
      <c r="P4564" s="34" t="s">
        <v>8</v>
      </c>
      <c r="Q4564" s="34" t="s">
        <v>8</v>
      </c>
      <c r="R4564" s="34" t="s">
        <v>8</v>
      </c>
      <c r="S4564" s="42" t="s">
        <v>8</v>
      </c>
      <c r="T4564" s="121">
        <v>0.54241906101346959</v>
      </c>
      <c r="U4564" s="3">
        <v>8.1284528321292335E-2</v>
      </c>
      <c r="V4564" s="3">
        <v>7.5717905981012662E-2</v>
      </c>
      <c r="W4564" s="3">
        <v>7.1574837408487271E-3</v>
      </c>
      <c r="X4564" s="3">
        <v>0.26280682805507072</v>
      </c>
      <c r="Y4564" s="52">
        <v>3.0614192888305983E-2</v>
      </c>
      <c r="Z4564" s="10">
        <f t="shared" si="1092"/>
        <v>0.58267283093954891</v>
      </c>
      <c r="AA4564" s="11">
        <f t="shared" si="1093"/>
        <v>-0.3360685317974314</v>
      </c>
      <c r="AB4564" s="11">
        <f t="shared" si="1099"/>
        <v>-0.23457523186372098</v>
      </c>
      <c r="AC4564" s="11">
        <f t="shared" si="1094"/>
        <v>24.21537410367338</v>
      </c>
      <c r="AD4564" s="9">
        <f t="shared" si="1095"/>
        <v>22.555054140521484</v>
      </c>
      <c r="AE4564" s="10">
        <v>24.301111319781398</v>
      </c>
      <c r="AF4564" s="11">
        <v>30.046658661066999</v>
      </c>
      <c r="AG4564" s="12">
        <v>37.619179873761297</v>
      </c>
      <c r="AH4564" s="10">
        <v>0.51246735014089617</v>
      </c>
      <c r="AI4564" s="11">
        <f t="shared" si="1089"/>
        <v>67.362347432833118</v>
      </c>
      <c r="AJ4564" s="11">
        <f t="shared" si="1090"/>
        <v>5.3424810305256036</v>
      </c>
      <c r="AK4564" s="11">
        <f t="shared" si="1096"/>
        <v>0.35875602337532247</v>
      </c>
      <c r="AL4564" s="11">
        <f t="shared" si="1097"/>
        <v>10.578844286977606</v>
      </c>
      <c r="AM4564" s="11">
        <f t="shared" si="1098"/>
        <v>1.9337763178989911</v>
      </c>
      <c r="AN4564" s="3">
        <f t="shared" si="1101"/>
        <v>2.0639458458050663</v>
      </c>
      <c r="AO4564" s="3">
        <f t="shared" si="1102"/>
        <v>0.2881124000520493</v>
      </c>
      <c r="AP4564" s="3" t="s">
        <v>8</v>
      </c>
      <c r="AQ4564" s="124"/>
      <c r="AR4564" s="4"/>
      <c r="AS4564" s="3"/>
      <c r="AT4564" s="28"/>
    </row>
    <row r="4565" spans="1:46" ht="15" customHeight="1">
      <c r="A4565" s="11">
        <v>10.082228660583496</v>
      </c>
      <c r="B4565" s="111">
        <v>608</v>
      </c>
      <c r="C4565" s="19">
        <v>42.8367</v>
      </c>
      <c r="D4565" s="19">
        <v>-23.087499999999999</v>
      </c>
      <c r="E4565" s="112" t="s">
        <v>50</v>
      </c>
      <c r="F4565" s="41">
        <v>31.7</v>
      </c>
      <c r="G4565" s="19">
        <v>31.9</v>
      </c>
      <c r="H4565" s="19">
        <v>33.799999999999997</v>
      </c>
      <c r="I4565" s="19">
        <v>36.1</v>
      </c>
      <c r="J4565" s="19">
        <v>37.299999999999997</v>
      </c>
      <c r="K4565" s="97">
        <v>39.6</v>
      </c>
      <c r="L4565" s="10">
        <f t="shared" si="1100"/>
        <v>39.6</v>
      </c>
      <c r="M4565" s="52" t="str">
        <f t="shared" si="1088"/>
        <v>mid latitude</v>
      </c>
      <c r="N4565" s="83" t="s">
        <v>8</v>
      </c>
      <c r="O4565" s="34" t="s">
        <v>8</v>
      </c>
      <c r="P4565" s="34" t="s">
        <v>8</v>
      </c>
      <c r="Q4565" s="34" t="s">
        <v>8</v>
      </c>
      <c r="R4565" s="34" t="s">
        <v>8</v>
      </c>
      <c r="S4565" s="42" t="s">
        <v>8</v>
      </c>
      <c r="T4565" s="121">
        <v>0.55871513160311115</v>
      </c>
      <c r="U4565" s="3">
        <v>5.987535004118958E-2</v>
      </c>
      <c r="V4565" s="3">
        <v>6.8745120359440526E-2</v>
      </c>
      <c r="W4565" s="3">
        <v>7.3457505301856556E-3</v>
      </c>
      <c r="X4565" s="3">
        <v>0.27206959264757985</v>
      </c>
      <c r="Y4565" s="52">
        <v>3.3249054818493232E-2</v>
      </c>
      <c r="Z4565" s="10">
        <f t="shared" si="1092"/>
        <v>0.64615871837779937</v>
      </c>
      <c r="AA4565" s="11">
        <f t="shared" si="1093"/>
        <v>-0.29618915019225978</v>
      </c>
      <c r="AB4565" s="11">
        <f t="shared" si="1099"/>
        <v>-0.18966079152638382</v>
      </c>
      <c r="AC4565" s="11">
        <f t="shared" si="1094"/>
        <v>26.907232362022462</v>
      </c>
      <c r="AD4565" s="9">
        <f t="shared" si="1095"/>
        <v>25.627201859595345</v>
      </c>
      <c r="AE4565" s="46">
        <v>19.659545128695701</v>
      </c>
      <c r="AF4565" s="11">
        <v>25.400290648773499</v>
      </c>
      <c r="AG4565" s="12">
        <v>31.920247827854599</v>
      </c>
      <c r="AH4565" s="46">
        <v>0.57771809275999009</v>
      </c>
      <c r="AI4565" s="11">
        <f t="shared" si="1089"/>
        <v>67.251493111772447</v>
      </c>
      <c r="AJ4565" s="11">
        <f t="shared" si="1090"/>
        <v>5.6167341844583873</v>
      </c>
      <c r="AK4565" s="11">
        <f t="shared" si="1096"/>
        <v>0.30811439654560874</v>
      </c>
      <c r="AL4565" s="11">
        <f t="shared" si="1097"/>
        <v>9.3584882956409174</v>
      </c>
      <c r="AM4565" s="11">
        <f t="shared" si="1098"/>
        <v>2.0825487537347205</v>
      </c>
      <c r="AN4565" s="3">
        <f t="shared" si="1101"/>
        <v>2.0535743306192695</v>
      </c>
      <c r="AO4565" s="3">
        <f t="shared" si="1102"/>
        <v>0.25267476490284679</v>
      </c>
      <c r="AP4565" s="3" t="s">
        <v>8</v>
      </c>
      <c r="AQ4565" s="124"/>
      <c r="AR4565" s="4"/>
      <c r="AS4565" s="3"/>
      <c r="AT4565" s="28"/>
    </row>
    <row r="4566" spans="1:46" ht="15" customHeight="1">
      <c r="A4566" s="11">
        <v>10.11421012878418</v>
      </c>
      <c r="B4566" s="111">
        <v>608</v>
      </c>
      <c r="C4566" s="19">
        <v>42.8367</v>
      </c>
      <c r="D4566" s="19">
        <v>-23.087499999999999</v>
      </c>
      <c r="E4566" s="112" t="s">
        <v>50</v>
      </c>
      <c r="F4566" s="41">
        <v>31.7</v>
      </c>
      <c r="G4566" s="19">
        <v>31.9</v>
      </c>
      <c r="H4566" s="19">
        <v>33.799999999999997</v>
      </c>
      <c r="I4566" s="19">
        <v>36.1</v>
      </c>
      <c r="J4566" s="19">
        <v>37.299999999999997</v>
      </c>
      <c r="K4566" s="97">
        <v>39.6</v>
      </c>
      <c r="L4566" s="10">
        <f t="shared" si="1100"/>
        <v>39.6</v>
      </c>
      <c r="M4566" s="52" t="str">
        <f t="shared" si="1088"/>
        <v>mid latitude</v>
      </c>
      <c r="N4566" s="83" t="s">
        <v>8</v>
      </c>
      <c r="O4566" s="34" t="s">
        <v>8</v>
      </c>
      <c r="P4566" s="34" t="s">
        <v>8</v>
      </c>
      <c r="Q4566" s="34" t="s">
        <v>8</v>
      </c>
      <c r="R4566" s="34" t="s">
        <v>8</v>
      </c>
      <c r="S4566" s="42" t="s">
        <v>8</v>
      </c>
      <c r="T4566" s="121">
        <v>0.53919550987729248</v>
      </c>
      <c r="U4566" s="3">
        <v>7.9051145666829206E-2</v>
      </c>
      <c r="V4566" s="3">
        <v>7.0307560075421438E-2</v>
      </c>
      <c r="W4566" s="3">
        <v>8.1145028639217631E-3</v>
      </c>
      <c r="X4566" s="3">
        <v>0.27129841579666497</v>
      </c>
      <c r="Y4566" s="52">
        <v>3.2032865719870178E-2</v>
      </c>
      <c r="Z4566" s="10">
        <f t="shared" si="1092"/>
        <v>0.58285692979517489</v>
      </c>
      <c r="AA4566" s="11">
        <f t="shared" si="1093"/>
        <v>-0.35020464995476863</v>
      </c>
      <c r="AB4566" s="11">
        <f t="shared" si="1099"/>
        <v>-0.23443803567966542</v>
      </c>
      <c r="AC4566" s="11">
        <f t="shared" si="1094"/>
        <v>23.261186128053115</v>
      </c>
      <c r="AD4566" s="9">
        <f t="shared" si="1095"/>
        <v>22.564438359510884</v>
      </c>
      <c r="AE4566" s="46">
        <v>21.685672609523699</v>
      </c>
      <c r="AF4566" s="11">
        <v>27.465134324742099</v>
      </c>
      <c r="AG4566" s="12">
        <v>34.486509562901901</v>
      </c>
      <c r="AH4566" s="46">
        <v>0.50182069158123277</v>
      </c>
      <c r="AI4566" s="11">
        <f t="shared" si="1089"/>
        <v>66.526779880420477</v>
      </c>
      <c r="AJ4566" s="11">
        <f t="shared" si="1090"/>
        <v>5.6077161234126347</v>
      </c>
      <c r="AK4566" s="11">
        <f t="shared" si="1096"/>
        <v>0.34173540401969366</v>
      </c>
      <c r="AL4566" s="11">
        <f t="shared" si="1097"/>
        <v>8.6644322214758063</v>
      </c>
      <c r="AM4566" s="11">
        <f t="shared" si="1098"/>
        <v>1.963743054740579</v>
      </c>
      <c r="AN4566" s="3">
        <f t="shared" si="1101"/>
        <v>1.9874628028842354</v>
      </c>
      <c r="AO4566" s="3">
        <f t="shared" si="1102"/>
        <v>0.25915212172899726</v>
      </c>
      <c r="AP4566" s="3" t="s">
        <v>8</v>
      </c>
      <c r="AQ4566" s="124"/>
      <c r="AR4566" s="4"/>
      <c r="AS4566" s="3"/>
      <c r="AT4566" s="28"/>
    </row>
    <row r="4567" spans="1:46" ht="15" customHeight="1">
      <c r="A4567" s="11">
        <v>10.13123893737793</v>
      </c>
      <c r="B4567" s="111">
        <v>608</v>
      </c>
      <c r="C4567" s="19">
        <v>42.8367</v>
      </c>
      <c r="D4567" s="19">
        <v>-23.087499999999999</v>
      </c>
      <c r="E4567" s="112" t="s">
        <v>50</v>
      </c>
      <c r="F4567" s="41">
        <v>31.7</v>
      </c>
      <c r="G4567" s="19">
        <v>31.9</v>
      </c>
      <c r="H4567" s="19">
        <v>33.799999999999997</v>
      </c>
      <c r="I4567" s="19">
        <v>36.1</v>
      </c>
      <c r="J4567" s="19">
        <v>37.299999999999997</v>
      </c>
      <c r="K4567" s="97">
        <v>39.6</v>
      </c>
      <c r="L4567" s="10">
        <f t="shared" si="1100"/>
        <v>39.6</v>
      </c>
      <c r="M4567" s="52" t="str">
        <f t="shared" ref="M4567:M4630" si="1103">IF(ABS(L4567)&lt;=20,"low latitude",IF(ABS(L4567)&lt;=40,"mid latitude",IF(ABS(L4567)&lt;=50,"transition",IF(ABS(L4567)&gt;50,"high latitude","no category"))))</f>
        <v>mid latitude</v>
      </c>
      <c r="N4567" s="83" t="s">
        <v>8</v>
      </c>
      <c r="O4567" s="34" t="s">
        <v>8</v>
      </c>
      <c r="P4567" s="34" t="s">
        <v>8</v>
      </c>
      <c r="Q4567" s="34" t="s">
        <v>8</v>
      </c>
      <c r="R4567" s="34" t="s">
        <v>8</v>
      </c>
      <c r="S4567" s="42" t="s">
        <v>8</v>
      </c>
      <c r="T4567" s="121">
        <v>0.51426418853346123</v>
      </c>
      <c r="U4567" s="3">
        <v>7.0593977530435587E-2</v>
      </c>
      <c r="V4567" s="3">
        <v>7.1997954065607564E-2</v>
      </c>
      <c r="W4567" s="3">
        <v>7.9372201314772146E-3</v>
      </c>
      <c r="X4567" s="3">
        <v>0.29828456200878695</v>
      </c>
      <c r="Y4567" s="52">
        <v>3.6922097730231418E-2</v>
      </c>
      <c r="Z4567" s="10">
        <f t="shared" si="1092"/>
        <v>0.62340086964132913</v>
      </c>
      <c r="AA4567" s="11">
        <f t="shared" si="1093"/>
        <v>-0.32030045882125613</v>
      </c>
      <c r="AB4567" s="11">
        <f t="shared" si="1099"/>
        <v>-0.20523259621996329</v>
      </c>
      <c r="AC4567" s="11">
        <f t="shared" si="1094"/>
        <v>25.279719029565211</v>
      </c>
      <c r="AD4567" s="9">
        <f t="shared" si="1095"/>
        <v>24.562090418554511</v>
      </c>
      <c r="AE4567" s="46">
        <v>17.9696286779165</v>
      </c>
      <c r="AF4567" s="11">
        <v>23.8177799742014</v>
      </c>
      <c r="AG4567" s="12">
        <v>30.006504700749701</v>
      </c>
      <c r="AH4567" s="46">
        <v>0.32463741620392056</v>
      </c>
      <c r="AI4567" s="11">
        <f t="shared" si="1089"/>
        <v>63.290256515719335</v>
      </c>
      <c r="AJ4567" s="11">
        <f t="shared" si="1090"/>
        <v>6.6986604439152426</v>
      </c>
      <c r="AK4567" s="11">
        <f t="shared" si="1096"/>
        <v>0.3098992254102928</v>
      </c>
      <c r="AL4567" s="11">
        <f t="shared" si="1097"/>
        <v>9.070928218316638</v>
      </c>
      <c r="AM4567" s="11">
        <f t="shared" si="1098"/>
        <v>2.0596818537826063</v>
      </c>
      <c r="AN4567" s="3">
        <f t="shared" si="1101"/>
        <v>1.7240724262434739</v>
      </c>
      <c r="AO4567" s="3">
        <f t="shared" si="1102"/>
        <v>0.24137338379411882</v>
      </c>
      <c r="AP4567" s="3" t="s">
        <v>8</v>
      </c>
      <c r="AQ4567" s="124"/>
      <c r="AR4567" s="4"/>
      <c r="AS4567" s="3"/>
      <c r="AT4567" s="28"/>
    </row>
    <row r="4568" spans="1:46" ht="15" customHeight="1">
      <c r="A4568" s="11">
        <v>10.176926612854004</v>
      </c>
      <c r="B4568" s="111">
        <v>608</v>
      </c>
      <c r="C4568" s="19">
        <v>42.8367</v>
      </c>
      <c r="D4568" s="19">
        <v>-23.087499999999999</v>
      </c>
      <c r="E4568" s="112" t="s">
        <v>50</v>
      </c>
      <c r="F4568" s="41">
        <v>31.7</v>
      </c>
      <c r="G4568" s="19">
        <v>31.9</v>
      </c>
      <c r="H4568" s="19">
        <v>33.799999999999997</v>
      </c>
      <c r="I4568" s="19">
        <v>36.1</v>
      </c>
      <c r="J4568" s="19">
        <v>37.299999999999997</v>
      </c>
      <c r="K4568" s="97">
        <v>39.6</v>
      </c>
      <c r="L4568" s="10">
        <f t="shared" si="1100"/>
        <v>39.6</v>
      </c>
      <c r="M4568" s="52" t="str">
        <f t="shared" si="1103"/>
        <v>mid latitude</v>
      </c>
      <c r="N4568" s="83" t="s">
        <v>8</v>
      </c>
      <c r="O4568" s="34" t="s">
        <v>8</v>
      </c>
      <c r="P4568" s="34" t="s">
        <v>8</v>
      </c>
      <c r="Q4568" s="34" t="s">
        <v>8</v>
      </c>
      <c r="R4568" s="34" t="s">
        <v>8</v>
      </c>
      <c r="S4568" s="42" t="s">
        <v>8</v>
      </c>
      <c r="T4568" s="121">
        <v>0.53733823080560539</v>
      </c>
      <c r="U4568" s="3">
        <v>6.0984597727766765E-2</v>
      </c>
      <c r="V4568" s="3">
        <v>7.5595688531893926E-2</v>
      </c>
      <c r="W4568" s="3">
        <v>8.5374807562944213E-3</v>
      </c>
      <c r="X4568" s="3">
        <v>0.28030005747815068</v>
      </c>
      <c r="Y4568" s="52">
        <v>3.7243944700288863E-2</v>
      </c>
      <c r="Z4568" s="10">
        <f t="shared" si="1092"/>
        <v>0.66558441926307865</v>
      </c>
      <c r="AA4568" s="11">
        <f t="shared" si="1093"/>
        <v>-0.28322356012775191</v>
      </c>
      <c r="AB4568" s="11">
        <f t="shared" si="1099"/>
        <v>-0.17679685304435871</v>
      </c>
      <c r="AC4568" s="11">
        <f t="shared" si="1094"/>
        <v>27.782409691376746</v>
      </c>
      <c r="AD4568" s="9">
        <f t="shared" si="1095"/>
        <v>26.507095251765865</v>
      </c>
      <c r="AE4568" s="46">
        <v>12.7845224305578</v>
      </c>
      <c r="AF4568" s="11">
        <v>19.0360010887368</v>
      </c>
      <c r="AG4568" s="12">
        <v>24.709206566509302</v>
      </c>
      <c r="AH4568" s="46">
        <v>0.70526231569889597</v>
      </c>
      <c r="AI4568" s="11">
        <f t="shared" si="1089"/>
        <v>65.718330281901586</v>
      </c>
      <c r="AJ4568" s="11">
        <f t="shared" si="1090"/>
        <v>6.48191786797027</v>
      </c>
      <c r="AK4568" s="11">
        <f t="shared" si="1096"/>
        <v>0.3136584362019797</v>
      </c>
      <c r="AL4568" s="11">
        <f t="shared" si="1097"/>
        <v>8.8545661993041165</v>
      </c>
      <c r="AM4568" s="11">
        <f t="shared" si="1098"/>
        <v>2.1208629389452156</v>
      </c>
      <c r="AN4568" s="3">
        <f t="shared" si="1101"/>
        <v>1.9170107763802038</v>
      </c>
      <c r="AO4568" s="3">
        <f t="shared" si="1102"/>
        <v>0.26969558697927343</v>
      </c>
      <c r="AP4568" s="3" t="s">
        <v>8</v>
      </c>
      <c r="AQ4568" s="124"/>
      <c r="AR4568" s="4"/>
      <c r="AS4568" s="3"/>
      <c r="AT4568" s="28"/>
    </row>
    <row r="4569" spans="1:46" ht="15" customHeight="1">
      <c r="A4569" s="11">
        <v>10.240889549255371</v>
      </c>
      <c r="B4569" s="111">
        <v>608</v>
      </c>
      <c r="C4569" s="19">
        <v>42.8367</v>
      </c>
      <c r="D4569" s="19">
        <v>-23.087499999999999</v>
      </c>
      <c r="E4569" s="112" t="s">
        <v>50</v>
      </c>
      <c r="F4569" s="41">
        <v>31.7</v>
      </c>
      <c r="G4569" s="19">
        <v>31.9</v>
      </c>
      <c r="H4569" s="19">
        <v>33.799999999999997</v>
      </c>
      <c r="I4569" s="19">
        <v>36.1</v>
      </c>
      <c r="J4569" s="19">
        <v>37.299999999999997</v>
      </c>
      <c r="K4569" s="97">
        <v>39.6</v>
      </c>
      <c r="L4569" s="10">
        <f t="shared" si="1100"/>
        <v>39.6</v>
      </c>
      <c r="M4569" s="52" t="str">
        <f t="shared" si="1103"/>
        <v>mid latitude</v>
      </c>
      <c r="N4569" s="83" t="s">
        <v>8</v>
      </c>
      <c r="O4569" s="34" t="s">
        <v>8</v>
      </c>
      <c r="P4569" s="34" t="s">
        <v>8</v>
      </c>
      <c r="Q4569" s="34" t="s">
        <v>8</v>
      </c>
      <c r="R4569" s="34" t="s">
        <v>8</v>
      </c>
      <c r="S4569" s="42" t="s">
        <v>8</v>
      </c>
      <c r="T4569" s="121">
        <v>0.48286009469853636</v>
      </c>
      <c r="U4569" s="3">
        <v>7.1448628562736621E-2</v>
      </c>
      <c r="V4569" s="3">
        <v>7.8091968477398604E-2</v>
      </c>
      <c r="W4569" s="3">
        <v>9.0976077658567588E-3</v>
      </c>
      <c r="X4569" s="3">
        <v>0.31912270912042728</v>
      </c>
      <c r="Y4569" s="52">
        <v>3.9378991375044393E-2</v>
      </c>
      <c r="Z4569" s="10">
        <f t="shared" si="1092"/>
        <v>0.63917967762044769</v>
      </c>
      <c r="AA4569" s="11">
        <f t="shared" si="1093"/>
        <v>-0.30780141632700603</v>
      </c>
      <c r="AB4569" s="11">
        <f t="shared" si="1099"/>
        <v>-0.1943770416377518</v>
      </c>
      <c r="AC4569" s="11">
        <f t="shared" si="1094"/>
        <v>26.123404397927093</v>
      </c>
      <c r="AD4569" s="9">
        <f t="shared" si="1095"/>
        <v>25.304610351977779</v>
      </c>
      <c r="AE4569" s="10">
        <v>12.9887545015131</v>
      </c>
      <c r="AF4569" s="11">
        <v>19.232344429174098</v>
      </c>
      <c r="AG4569" s="12">
        <v>24.8917001477509</v>
      </c>
      <c r="AH4569" s="10">
        <v>0.55161497021864325</v>
      </c>
      <c r="AI4569" s="11">
        <f t="shared" si="1089"/>
        <v>60.208285314747876</v>
      </c>
      <c r="AJ4569" s="11">
        <f t="shared" si="1090"/>
        <v>7.5404144241888664</v>
      </c>
      <c r="AK4569" s="11">
        <f t="shared" si="1096"/>
        <v>0.3067607105537809</v>
      </c>
      <c r="AL4569" s="11">
        <f t="shared" si="1097"/>
        <v>8.5837915292937854</v>
      </c>
      <c r="AM4569" s="11">
        <f t="shared" si="1098"/>
        <v>2.0828562481927531</v>
      </c>
      <c r="AN4569" s="3">
        <f t="shared" si="1101"/>
        <v>1.5130859725696284</v>
      </c>
      <c r="AO4569" s="3">
        <f t="shared" si="1102"/>
        <v>0.24470827755454111</v>
      </c>
      <c r="AP4569" s="3" t="s">
        <v>8</v>
      </c>
      <c r="AQ4569" s="124"/>
      <c r="AR4569" s="4"/>
      <c r="AS4569" s="3"/>
      <c r="AT4569" s="28"/>
    </row>
    <row r="4570" spans="1:46" ht="15" customHeight="1">
      <c r="A4570" s="11">
        <v>10.302360534667969</v>
      </c>
      <c r="B4570" s="111">
        <v>608</v>
      </c>
      <c r="C4570" s="19">
        <v>42.8367</v>
      </c>
      <c r="D4570" s="19">
        <v>-23.087499999999999</v>
      </c>
      <c r="E4570" s="112" t="s">
        <v>50</v>
      </c>
      <c r="F4570" s="41">
        <v>31.7</v>
      </c>
      <c r="G4570" s="19">
        <v>31.9</v>
      </c>
      <c r="H4570" s="19">
        <v>33.799999999999997</v>
      </c>
      <c r="I4570" s="19">
        <v>36.1</v>
      </c>
      <c r="J4570" s="19">
        <v>37.299999999999997</v>
      </c>
      <c r="K4570" s="97">
        <v>39.6</v>
      </c>
      <c r="L4570" s="10">
        <f t="shared" si="1100"/>
        <v>39.6</v>
      </c>
      <c r="M4570" s="52" t="str">
        <f t="shared" si="1103"/>
        <v>mid latitude</v>
      </c>
      <c r="N4570" s="83" t="s">
        <v>8</v>
      </c>
      <c r="O4570" s="34" t="s">
        <v>8</v>
      </c>
      <c r="P4570" s="34" t="s">
        <v>8</v>
      </c>
      <c r="Q4570" s="34" t="s">
        <v>8</v>
      </c>
      <c r="R4570" s="34" t="s">
        <v>8</v>
      </c>
      <c r="S4570" s="42" t="s">
        <v>8</v>
      </c>
      <c r="T4570" s="121">
        <v>0.48058536388232515</v>
      </c>
      <c r="U4570" s="3">
        <v>7.396734246685123E-2</v>
      </c>
      <c r="V4570" s="3">
        <v>7.6262871767509607E-2</v>
      </c>
      <c r="W4570" s="3">
        <v>9.094905679191639E-3</v>
      </c>
      <c r="X4570" s="3">
        <v>0.32067891537657883</v>
      </c>
      <c r="Y4570" s="52">
        <v>3.9410600827543572E-2</v>
      </c>
      <c r="Z4570" s="10">
        <f t="shared" si="1092"/>
        <v>0.62781053053259328</v>
      </c>
      <c r="AA4570" s="11">
        <f t="shared" si="1093"/>
        <v>-0.31997109890542325</v>
      </c>
      <c r="AB4570" s="11">
        <f t="shared" si="1099"/>
        <v>-0.20217140396913796</v>
      </c>
      <c r="AC4570" s="11">
        <f t="shared" si="1094"/>
        <v>25.301950823883928</v>
      </c>
      <c r="AD4570" s="9">
        <f t="shared" si="1095"/>
        <v>24.771475968510963</v>
      </c>
      <c r="AE4570" s="10">
        <v>20.500220818400098</v>
      </c>
      <c r="AF4570" s="11">
        <v>26.276830172447202</v>
      </c>
      <c r="AG4570" s="12">
        <v>32.944574167015901</v>
      </c>
      <c r="AH4570" s="10">
        <v>0.51563625114841038</v>
      </c>
      <c r="AI4570" s="11">
        <f t="shared" si="1089"/>
        <v>59.978383702169104</v>
      </c>
      <c r="AJ4570" s="11">
        <f t="shared" si="1090"/>
        <v>7.5790205121173742</v>
      </c>
      <c r="AK4570" s="11">
        <f t="shared" si="1096"/>
        <v>0.30673975824866223</v>
      </c>
      <c r="AL4570" s="11">
        <f t="shared" si="1097"/>
        <v>8.3852295403120554</v>
      </c>
      <c r="AM4570" s="11">
        <f t="shared" si="1098"/>
        <v>2.0701875073862506</v>
      </c>
      <c r="AN4570" s="3">
        <f t="shared" si="1101"/>
        <v>1.4986497110917485</v>
      </c>
      <c r="AO4570" s="3">
        <f t="shared" si="1102"/>
        <v>0.23781691938789548</v>
      </c>
      <c r="AP4570" s="3" t="s">
        <v>8</v>
      </c>
      <c r="AQ4570" s="124"/>
      <c r="AR4570" s="4"/>
      <c r="AS4570" s="3"/>
      <c r="AT4570" s="28"/>
    </row>
    <row r="4571" spans="1:46" ht="15" customHeight="1">
      <c r="A4571" s="11">
        <v>10.363831520080566</v>
      </c>
      <c r="B4571" s="111">
        <v>608</v>
      </c>
      <c r="C4571" s="19">
        <v>42.8367</v>
      </c>
      <c r="D4571" s="19">
        <v>-23.087499999999999</v>
      </c>
      <c r="E4571" s="112" t="s">
        <v>50</v>
      </c>
      <c r="F4571" s="41">
        <v>31.7</v>
      </c>
      <c r="G4571" s="19">
        <v>31.9</v>
      </c>
      <c r="H4571" s="19">
        <v>33.799999999999997</v>
      </c>
      <c r="I4571" s="19">
        <v>36.1</v>
      </c>
      <c r="J4571" s="19">
        <v>37.299999999999997</v>
      </c>
      <c r="K4571" s="97">
        <v>39.6</v>
      </c>
      <c r="L4571" s="10">
        <f t="shared" si="1100"/>
        <v>39.6</v>
      </c>
      <c r="M4571" s="52" t="str">
        <f t="shared" si="1103"/>
        <v>mid latitude</v>
      </c>
      <c r="N4571" s="83" t="s">
        <v>8</v>
      </c>
      <c r="O4571" s="34" t="s">
        <v>8</v>
      </c>
      <c r="P4571" s="34" t="s">
        <v>8</v>
      </c>
      <c r="Q4571" s="34" t="s">
        <v>8</v>
      </c>
      <c r="R4571" s="34" t="s">
        <v>8</v>
      </c>
      <c r="S4571" s="42" t="s">
        <v>8</v>
      </c>
      <c r="T4571" s="121">
        <v>0.39829145832363932</v>
      </c>
      <c r="U4571" s="3">
        <v>9.4442859732224452E-2</v>
      </c>
      <c r="V4571" s="3">
        <v>9.0693488339854328E-2</v>
      </c>
      <c r="W4571" s="3">
        <v>9.7140435827200895E-3</v>
      </c>
      <c r="X4571" s="3">
        <v>0.36375687505879623</v>
      </c>
      <c r="Y4571" s="52">
        <v>4.3101274962765584E-2</v>
      </c>
      <c r="Z4571" s="10">
        <f t="shared" si="1092"/>
        <v>0.60310065874002527</v>
      </c>
      <c r="AA4571" s="11">
        <f t="shared" si="1093"/>
        <v>-0.33212517660452484</v>
      </c>
      <c r="AB4571" s="11">
        <f t="shared" si="1099"/>
        <v>-0.21961019716824179</v>
      </c>
      <c r="AC4571" s="11">
        <f t="shared" si="1094"/>
        <v>24.481550579194572</v>
      </c>
      <c r="AD4571" s="9">
        <f t="shared" si="1095"/>
        <v>23.578662513692262</v>
      </c>
      <c r="AE4571" s="10">
        <v>18.701782987159</v>
      </c>
      <c r="AF4571" s="11">
        <v>24.550778992660501</v>
      </c>
      <c r="AG4571" s="12">
        <v>30.944712014722001</v>
      </c>
      <c r="AH4571" s="10">
        <v>0.30472199014921408</v>
      </c>
      <c r="AI4571" s="11">
        <f t="shared" si="1089"/>
        <v>52.265905045127361</v>
      </c>
      <c r="AJ4571" s="11">
        <f t="shared" si="1090"/>
        <v>9.7648356468973887</v>
      </c>
      <c r="AK4571" s="11">
        <f t="shared" si="1096"/>
        <v>0.32382852852968563</v>
      </c>
      <c r="AL4571" s="11">
        <f t="shared" si="1097"/>
        <v>9.3363270987568168</v>
      </c>
      <c r="AM4571" s="11">
        <f t="shared" si="1098"/>
        <v>2.0061934164907336</v>
      </c>
      <c r="AN4571" s="3">
        <f t="shared" si="1101"/>
        <v>1.094938640704072</v>
      </c>
      <c r="AO4571" s="3">
        <f t="shared" si="1102"/>
        <v>0.24932446520823831</v>
      </c>
      <c r="AP4571" s="3" t="s">
        <v>8</v>
      </c>
      <c r="AQ4571" s="124"/>
      <c r="AR4571" s="4"/>
      <c r="AS4571" s="3"/>
      <c r="AT4571" s="28"/>
    </row>
    <row r="4572" spans="1:46" ht="15" customHeight="1">
      <c r="A4572" s="11">
        <v>10.426133155822754</v>
      </c>
      <c r="B4572" s="111">
        <v>608</v>
      </c>
      <c r="C4572" s="19">
        <v>42.8367</v>
      </c>
      <c r="D4572" s="19">
        <v>-23.087499999999999</v>
      </c>
      <c r="E4572" s="112" t="s">
        <v>50</v>
      </c>
      <c r="F4572" s="41">
        <v>31.7</v>
      </c>
      <c r="G4572" s="19">
        <v>31.9</v>
      </c>
      <c r="H4572" s="19">
        <v>33.799999999999997</v>
      </c>
      <c r="I4572" s="19">
        <v>36.1</v>
      </c>
      <c r="J4572" s="19">
        <v>37.299999999999997</v>
      </c>
      <c r="K4572" s="97">
        <v>39.6</v>
      </c>
      <c r="L4572" s="10">
        <f t="shared" si="1100"/>
        <v>39.6</v>
      </c>
      <c r="M4572" s="52" t="str">
        <f t="shared" si="1103"/>
        <v>mid latitude</v>
      </c>
      <c r="N4572" s="83" t="s">
        <v>8</v>
      </c>
      <c r="O4572" s="34" t="s">
        <v>8</v>
      </c>
      <c r="P4572" s="34" t="s">
        <v>8</v>
      </c>
      <c r="Q4572" s="34" t="s">
        <v>8</v>
      </c>
      <c r="R4572" s="34" t="s">
        <v>8</v>
      </c>
      <c r="S4572" s="42" t="s">
        <v>8</v>
      </c>
      <c r="T4572" s="121">
        <v>0.42295801297403124</v>
      </c>
      <c r="U4572" s="3">
        <v>9.6226122627250624E-2</v>
      </c>
      <c r="V4572" s="3">
        <v>8.957270327507369E-2</v>
      </c>
      <c r="W4572" s="3">
        <v>1.0837467178233008E-2</v>
      </c>
      <c r="X4572" s="3">
        <v>0.33946296707130863</v>
      </c>
      <c r="Y4572" s="52">
        <v>4.094272687410281E-2</v>
      </c>
      <c r="Z4572" s="10">
        <f t="shared" si="1092"/>
        <v>0.59497213749928535</v>
      </c>
      <c r="AA4572" s="11">
        <f t="shared" si="1093"/>
        <v>-0.34148799717149636</v>
      </c>
      <c r="AB4572" s="11">
        <f t="shared" si="1099"/>
        <v>-0.22550337177336882</v>
      </c>
      <c r="AC4572" s="11">
        <f t="shared" si="1094"/>
        <v>23.849560190923995</v>
      </c>
      <c r="AD4572" s="9">
        <f t="shared" si="1095"/>
        <v>23.175569370701574</v>
      </c>
      <c r="AE4572" s="10">
        <v>16.540676619854601</v>
      </c>
      <c r="AF4572" s="11">
        <v>22.506762137649702</v>
      </c>
      <c r="AG4572" s="12">
        <v>28.504019617529501</v>
      </c>
      <c r="AH4572" s="10">
        <v>0.34373340086612436</v>
      </c>
      <c r="AI4572" s="11">
        <f t="shared" si="1089"/>
        <v>55.475652434023871</v>
      </c>
      <c r="AJ4572" s="11">
        <f t="shared" si="1090"/>
        <v>8.8257515794232457</v>
      </c>
      <c r="AK4572" s="11">
        <f t="shared" si="1096"/>
        <v>0.34076600577023186</v>
      </c>
      <c r="AL4572" s="11">
        <f t="shared" si="1097"/>
        <v>8.2650956908990647</v>
      </c>
      <c r="AM4572" s="11">
        <f t="shared" si="1098"/>
        <v>1.9852545830794297</v>
      </c>
      <c r="AN4572" s="3">
        <f t="shared" si="1101"/>
        <v>1.2459621637761251</v>
      </c>
      <c r="AO4572" s="3">
        <f t="shared" si="1102"/>
        <v>0.26386590575064928</v>
      </c>
      <c r="AP4572" s="3" t="s">
        <v>8</v>
      </c>
      <c r="AQ4572" s="124"/>
      <c r="AR4572" s="4"/>
      <c r="AS4572" s="3"/>
      <c r="AT4572" s="28"/>
    </row>
    <row r="4573" spans="1:46" ht="15" customHeight="1">
      <c r="A4573" s="11">
        <v>10.478050231933594</v>
      </c>
      <c r="B4573" s="111">
        <v>608</v>
      </c>
      <c r="C4573" s="19">
        <v>42.8367</v>
      </c>
      <c r="D4573" s="19">
        <v>-23.087499999999999</v>
      </c>
      <c r="E4573" s="112" t="s">
        <v>50</v>
      </c>
      <c r="F4573" s="41">
        <v>31.7</v>
      </c>
      <c r="G4573" s="19">
        <v>31.9</v>
      </c>
      <c r="H4573" s="19">
        <v>33.799999999999997</v>
      </c>
      <c r="I4573" s="19">
        <v>36.1</v>
      </c>
      <c r="J4573" s="19">
        <v>37.299999999999997</v>
      </c>
      <c r="K4573" s="97">
        <v>39.6</v>
      </c>
      <c r="L4573" s="10">
        <f t="shared" si="1100"/>
        <v>39.6</v>
      </c>
      <c r="M4573" s="52" t="str">
        <f t="shared" si="1103"/>
        <v>mid latitude</v>
      </c>
      <c r="N4573" s="83" t="s">
        <v>8</v>
      </c>
      <c r="O4573" s="34" t="s">
        <v>8</v>
      </c>
      <c r="P4573" s="34" t="s">
        <v>8</v>
      </c>
      <c r="Q4573" s="34" t="s">
        <v>8</v>
      </c>
      <c r="R4573" s="34" t="s">
        <v>8</v>
      </c>
      <c r="S4573" s="42" t="s">
        <v>8</v>
      </c>
      <c r="T4573" s="121">
        <v>0.41369825339759653</v>
      </c>
      <c r="U4573" s="3">
        <v>8.8474892139130221E-2</v>
      </c>
      <c r="V4573" s="3">
        <v>9.0078387651682357E-2</v>
      </c>
      <c r="W4573" s="3">
        <v>1.0244588254731204E-2</v>
      </c>
      <c r="X4573" s="3">
        <v>0.34706142239861343</v>
      </c>
      <c r="Y4573" s="52">
        <v>5.0442456158246239E-2</v>
      </c>
      <c r="Z4573" s="10">
        <f t="shared" si="1092"/>
        <v>0.63018403175308602</v>
      </c>
      <c r="AA4573" s="11">
        <f t="shared" si="1093"/>
        <v>-0.32137648185396966</v>
      </c>
      <c r="AB4573" s="11">
        <f t="shared" si="1099"/>
        <v>-0.20053260561994002</v>
      </c>
      <c r="AC4573" s="11">
        <f t="shared" si="1094"/>
        <v>25.207087474857047</v>
      </c>
      <c r="AD4573" s="9">
        <f t="shared" si="1095"/>
        <v>24.883569775596101</v>
      </c>
      <c r="AE4573" s="10">
        <v>19.262994126131701</v>
      </c>
      <c r="AF4573" s="11">
        <v>25.076485725269901</v>
      </c>
      <c r="AG4573" s="12">
        <v>31.530938837687302</v>
      </c>
      <c r="AH4573" s="10">
        <v>0.53437712097540579</v>
      </c>
      <c r="AI4573" s="11">
        <f t="shared" si="1089"/>
        <v>54.379624283400737</v>
      </c>
      <c r="AJ4573" s="11">
        <f t="shared" si="1090"/>
        <v>10.86792326545045</v>
      </c>
      <c r="AK4573" s="11">
        <f t="shared" si="1096"/>
        <v>0.32201484839439815</v>
      </c>
      <c r="AL4573" s="11">
        <f t="shared" si="1097"/>
        <v>8.7927777487867242</v>
      </c>
      <c r="AM4573" s="11">
        <f t="shared" si="1098"/>
        <v>2.0946939380202299</v>
      </c>
      <c r="AN4573" s="3">
        <f t="shared" si="1101"/>
        <v>1.1920029905324601</v>
      </c>
      <c r="AO4573" s="3">
        <f t="shared" si="1102"/>
        <v>0.25954595307404649</v>
      </c>
      <c r="AP4573" s="3" t="s">
        <v>8</v>
      </c>
      <c r="AQ4573" s="124"/>
      <c r="AR4573" s="4"/>
      <c r="AS4573" s="3"/>
      <c r="AT4573" s="28"/>
    </row>
    <row r="4574" spans="1:46" ht="15" customHeight="1">
      <c r="A4574" s="11">
        <v>10.522907257080078</v>
      </c>
      <c r="B4574" s="111">
        <v>608</v>
      </c>
      <c r="C4574" s="19">
        <v>42.8367</v>
      </c>
      <c r="D4574" s="19">
        <v>-23.087499999999999</v>
      </c>
      <c r="E4574" s="112" t="s">
        <v>50</v>
      </c>
      <c r="F4574" s="41">
        <v>31.7</v>
      </c>
      <c r="G4574" s="19">
        <v>31.9</v>
      </c>
      <c r="H4574" s="19">
        <v>33.799999999999997</v>
      </c>
      <c r="I4574" s="19">
        <v>36.1</v>
      </c>
      <c r="J4574" s="19">
        <v>37.299999999999997</v>
      </c>
      <c r="K4574" s="97">
        <v>39.6</v>
      </c>
      <c r="L4574" s="10">
        <f t="shared" si="1100"/>
        <v>39.6</v>
      </c>
      <c r="M4574" s="52" t="str">
        <f t="shared" si="1103"/>
        <v>mid latitude</v>
      </c>
      <c r="N4574" s="83" t="s">
        <v>8</v>
      </c>
      <c r="O4574" s="34" t="s">
        <v>8</v>
      </c>
      <c r="P4574" s="34" t="s">
        <v>8</v>
      </c>
      <c r="Q4574" s="34" t="s">
        <v>8</v>
      </c>
      <c r="R4574" s="34" t="s">
        <v>8</v>
      </c>
      <c r="S4574" s="42" t="s">
        <v>8</v>
      </c>
      <c r="T4574" s="121">
        <v>0.45997168103732217</v>
      </c>
      <c r="U4574" s="3">
        <v>7.6698690830771507E-2</v>
      </c>
      <c r="V4574" s="3">
        <v>8.666177569405345E-2</v>
      </c>
      <c r="W4574" s="3">
        <v>1.0539976361924514E-2</v>
      </c>
      <c r="X4574" s="3">
        <v>0.32654963829163725</v>
      </c>
      <c r="Y4574" s="52">
        <v>3.9578237784291079E-2</v>
      </c>
      <c r="Z4574" s="10">
        <f t="shared" si="1092"/>
        <v>0.6407196700406812</v>
      </c>
      <c r="AA4574" s="11">
        <f t="shared" si="1093"/>
        <v>-0.30247310460332866</v>
      </c>
      <c r="AB4574" s="11">
        <f t="shared" si="1099"/>
        <v>-0.19333194299893558</v>
      </c>
      <c r="AC4574" s="11">
        <f t="shared" si="1094"/>
        <v>26.483065439275315</v>
      </c>
      <c r="AD4574" s="9">
        <f t="shared" si="1095"/>
        <v>25.376095098872806</v>
      </c>
      <c r="AE4574" s="10">
        <v>17.632261826440299</v>
      </c>
      <c r="AF4574" s="11">
        <v>23.511693296223701</v>
      </c>
      <c r="AG4574" s="12">
        <v>29.702743741995601</v>
      </c>
      <c r="AH4574" s="10">
        <v>0.30796367474056019</v>
      </c>
      <c r="AI4574" s="11">
        <f t="shared" si="1089"/>
        <v>58.481781705517996</v>
      </c>
      <c r="AJ4574" s="11">
        <f t="shared" si="1090"/>
        <v>7.9227793445852335</v>
      </c>
      <c r="AK4574" s="11">
        <f t="shared" si="1096"/>
        <v>0.32202096960542548</v>
      </c>
      <c r="AL4574" s="11">
        <f t="shared" si="1097"/>
        <v>8.2221982970585827</v>
      </c>
      <c r="AM4574" s="11">
        <f t="shared" si="1098"/>
        <v>2.0608855228956755</v>
      </c>
      <c r="AN4574" s="3">
        <f t="shared" si="1101"/>
        <v>1.4085811989983814</v>
      </c>
      <c r="AO4574" s="3">
        <f t="shared" si="1102"/>
        <v>0.26538622473272178</v>
      </c>
      <c r="AP4574" s="3" t="s">
        <v>8</v>
      </c>
      <c r="AQ4574" s="124"/>
      <c r="AR4574" s="4"/>
      <c r="AS4574" s="3"/>
      <c r="AT4574" s="28"/>
    </row>
    <row r="4575" spans="1:46" ht="15" customHeight="1">
      <c r="A4575" s="11">
        <v>10.586039543151855</v>
      </c>
      <c r="B4575" s="111">
        <v>608</v>
      </c>
      <c r="C4575" s="19">
        <v>42.8367</v>
      </c>
      <c r="D4575" s="19">
        <v>-23.087499999999999</v>
      </c>
      <c r="E4575" s="112" t="s">
        <v>50</v>
      </c>
      <c r="F4575" s="41">
        <v>31.7</v>
      </c>
      <c r="G4575" s="19">
        <v>31.9</v>
      </c>
      <c r="H4575" s="19">
        <v>33.799999999999997</v>
      </c>
      <c r="I4575" s="19">
        <v>36.1</v>
      </c>
      <c r="J4575" s="19">
        <v>37.299999999999997</v>
      </c>
      <c r="K4575" s="97">
        <v>39.6</v>
      </c>
      <c r="L4575" s="10">
        <f t="shared" si="1100"/>
        <v>39.6</v>
      </c>
      <c r="M4575" s="52" t="str">
        <f t="shared" si="1103"/>
        <v>mid latitude</v>
      </c>
      <c r="N4575" s="83" t="s">
        <v>8</v>
      </c>
      <c r="O4575" s="34" t="s">
        <v>8</v>
      </c>
      <c r="P4575" s="34" t="s">
        <v>8</v>
      </c>
      <c r="Q4575" s="34" t="s">
        <v>8</v>
      </c>
      <c r="R4575" s="34" t="s">
        <v>8</v>
      </c>
      <c r="S4575" s="42" t="s">
        <v>8</v>
      </c>
      <c r="T4575" s="121">
        <v>0.37750269195596609</v>
      </c>
      <c r="U4575" s="3">
        <v>8.6897261344188043E-2</v>
      </c>
      <c r="V4575" s="3">
        <v>9.0899220402964553E-2</v>
      </c>
      <c r="W4575" s="3">
        <v>1.1290127321503602E-2</v>
      </c>
      <c r="X4575" s="3">
        <v>0.38690827148314311</v>
      </c>
      <c r="Y4575" s="52">
        <v>4.6502427492234627E-2</v>
      </c>
      <c r="Z4575" s="10">
        <f t="shared" si="1092"/>
        <v>0.63114895916759528</v>
      </c>
      <c r="AA4575" s="11">
        <f t="shared" si="1093"/>
        <v>-0.31810061510564824</v>
      </c>
      <c r="AB4575" s="11">
        <f t="shared" si="1099"/>
        <v>-0.19986812964678302</v>
      </c>
      <c r="AC4575" s="11">
        <f t="shared" si="1094"/>
        <v>25.428208480368742</v>
      </c>
      <c r="AD4575" s="9">
        <f t="shared" si="1095"/>
        <v>24.929019932160042</v>
      </c>
      <c r="AE4575" s="10">
        <v>20.271952286098799</v>
      </c>
      <c r="AF4575" s="11">
        <v>26.0335443409558</v>
      </c>
      <c r="AG4575" s="12">
        <v>32.679424843103398</v>
      </c>
      <c r="AH4575" s="10">
        <v>0.33680338171288082</v>
      </c>
      <c r="AI4575" s="11">
        <f t="shared" si="1089"/>
        <v>49.384782533412327</v>
      </c>
      <c r="AJ4575" s="11">
        <f t="shared" si="1090"/>
        <v>10.96742123131739</v>
      </c>
      <c r="AK4575" s="11">
        <f t="shared" si="1096"/>
        <v>0.30375490243128994</v>
      </c>
      <c r="AL4575" s="11">
        <f t="shared" si="1097"/>
        <v>8.0512130478665611</v>
      </c>
      <c r="AM4575" s="11">
        <f t="shared" si="1098"/>
        <v>2.0738477529164996</v>
      </c>
      <c r="AN4575" s="3">
        <f t="shared" si="1101"/>
        <v>0.97569041496289954</v>
      </c>
      <c r="AO4575" s="3">
        <f t="shared" si="1102"/>
        <v>0.23493739240703948</v>
      </c>
      <c r="AP4575" s="3" t="s">
        <v>8</v>
      </c>
      <c r="AQ4575" s="124"/>
      <c r="AR4575" s="4"/>
      <c r="AS4575" s="3"/>
      <c r="AT4575" s="28"/>
    </row>
    <row r="4576" spans="1:46" ht="15" customHeight="1">
      <c r="A4576" s="11">
        <v>10.647510528564453</v>
      </c>
      <c r="B4576" s="111">
        <v>608</v>
      </c>
      <c r="C4576" s="19">
        <v>42.8367</v>
      </c>
      <c r="D4576" s="19">
        <v>-23.087499999999999</v>
      </c>
      <c r="E4576" s="112" t="s">
        <v>50</v>
      </c>
      <c r="F4576" s="41">
        <v>31.7</v>
      </c>
      <c r="G4576" s="19">
        <v>31.9</v>
      </c>
      <c r="H4576" s="19">
        <v>33.799999999999997</v>
      </c>
      <c r="I4576" s="19">
        <v>36.1</v>
      </c>
      <c r="J4576" s="19">
        <v>37.299999999999997</v>
      </c>
      <c r="K4576" s="97">
        <v>39.6</v>
      </c>
      <c r="L4576" s="10">
        <f t="shared" si="1100"/>
        <v>39.6</v>
      </c>
      <c r="M4576" s="52" t="str">
        <f t="shared" si="1103"/>
        <v>mid latitude</v>
      </c>
      <c r="N4576" s="83" t="s">
        <v>8</v>
      </c>
      <c r="O4576" s="34" t="s">
        <v>8</v>
      </c>
      <c r="P4576" s="34" t="s">
        <v>8</v>
      </c>
      <c r="Q4576" s="34" t="s">
        <v>8</v>
      </c>
      <c r="R4576" s="34" t="s">
        <v>8</v>
      </c>
      <c r="S4576" s="42" t="s">
        <v>8</v>
      </c>
      <c r="T4576" s="121">
        <v>0.35188823736087671</v>
      </c>
      <c r="U4576" s="3">
        <v>8.6603697471010807E-2</v>
      </c>
      <c r="V4576" s="3">
        <v>0.10190052853340337</v>
      </c>
      <c r="W4576" s="3">
        <v>1.144609613794942E-2</v>
      </c>
      <c r="X4576" s="3">
        <v>0.39787763140042515</v>
      </c>
      <c r="Y4576" s="52">
        <v>5.0283809096334571E-2</v>
      </c>
      <c r="Z4576" s="10">
        <f t="shared" si="1092"/>
        <v>0.65390933266253903</v>
      </c>
      <c r="AA4576" s="11">
        <f t="shared" si="1093"/>
        <v>-0.29274567157441633</v>
      </c>
      <c r="AB4576" s="11">
        <f t="shared" si="1099"/>
        <v>-0.18448246429663526</v>
      </c>
      <c r="AC4576" s="11">
        <f t="shared" si="1094"/>
        <v>27.139667168726895</v>
      </c>
      <c r="AD4576" s="9">
        <f t="shared" si="1095"/>
        <v>25.981399442110149</v>
      </c>
      <c r="AE4576" s="10">
        <v>16.587635134659401</v>
      </c>
      <c r="AF4576" s="11">
        <v>22.594146553212699</v>
      </c>
      <c r="AG4576" s="12">
        <v>28.6261456818924</v>
      </c>
      <c r="AH4576" s="10">
        <v>0.3242586502957549</v>
      </c>
      <c r="AI4576" s="11">
        <f t="shared" si="1089"/>
        <v>46.933082982589745</v>
      </c>
      <c r="AJ4576" s="11">
        <f t="shared" si="1090"/>
        <v>12.50305921042786</v>
      </c>
      <c r="AK4576" s="11">
        <f t="shared" si="1096"/>
        <v>0.30851210187601308</v>
      </c>
      <c r="AL4576" s="11">
        <f t="shared" si="1097"/>
        <v>8.9026448236401894</v>
      </c>
      <c r="AM4576" s="11">
        <f t="shared" si="1098"/>
        <v>2.1015449680418263</v>
      </c>
      <c r="AN4576" s="3">
        <f t="shared" si="1101"/>
        <v>0.88441322052290849</v>
      </c>
      <c r="AO4576" s="3">
        <f t="shared" si="1102"/>
        <v>0.25611022206687056</v>
      </c>
      <c r="AP4576" s="3" t="s">
        <v>8</v>
      </c>
      <c r="AQ4576" s="124"/>
      <c r="AR4576" s="4"/>
      <c r="AS4576" s="3"/>
      <c r="AT4576" s="28"/>
    </row>
    <row r="4577" spans="1:46" ht="15" customHeight="1">
      <c r="A4577" s="11">
        <v>10.768374443054199</v>
      </c>
      <c r="B4577" s="111">
        <v>608</v>
      </c>
      <c r="C4577" s="19">
        <v>42.8367</v>
      </c>
      <c r="D4577" s="19">
        <v>-23.087499999999999</v>
      </c>
      <c r="E4577" s="112" t="s">
        <v>50</v>
      </c>
      <c r="F4577" s="41">
        <v>31.7</v>
      </c>
      <c r="G4577" s="19">
        <v>31.9</v>
      </c>
      <c r="H4577" s="19">
        <v>33.799999999999997</v>
      </c>
      <c r="I4577" s="19">
        <v>36.1</v>
      </c>
      <c r="J4577" s="19">
        <v>37.299999999999997</v>
      </c>
      <c r="K4577" s="97">
        <v>39.6</v>
      </c>
      <c r="L4577" s="10">
        <f t="shared" si="1100"/>
        <v>39.6</v>
      </c>
      <c r="M4577" s="52" t="str">
        <f t="shared" si="1103"/>
        <v>mid latitude</v>
      </c>
      <c r="N4577" s="83" t="s">
        <v>8</v>
      </c>
      <c r="O4577" s="34" t="s">
        <v>8</v>
      </c>
      <c r="P4577" s="34" t="s">
        <v>8</v>
      </c>
      <c r="Q4577" s="34" t="s">
        <v>8</v>
      </c>
      <c r="R4577" s="34" t="s">
        <v>8</v>
      </c>
      <c r="S4577" s="42" t="s">
        <v>8</v>
      </c>
      <c r="T4577" s="121">
        <v>0.37155975103851624</v>
      </c>
      <c r="U4577" s="3">
        <v>8.0757810825856854E-2</v>
      </c>
      <c r="V4577" s="3">
        <v>9.5805307089019506E-2</v>
      </c>
      <c r="W4577" s="3">
        <v>1.0754616393290768E-2</v>
      </c>
      <c r="X4577" s="3">
        <v>0.39047533605823537</v>
      </c>
      <c r="Y4577" s="52">
        <v>5.0647178595081291E-2</v>
      </c>
      <c r="Z4577" s="10">
        <f t="shared" si="1092"/>
        <v>0.66063143578359695</v>
      </c>
      <c r="AA4577" s="11">
        <f t="shared" si="1093"/>
        <v>-0.29118932887632759</v>
      </c>
      <c r="AB4577" s="11">
        <f t="shared" si="1099"/>
        <v>-0.18004076448879983</v>
      </c>
      <c r="AC4577" s="11">
        <f t="shared" si="1094"/>
        <v>27.244720300847884</v>
      </c>
      <c r="AD4577" s="9">
        <f t="shared" si="1095"/>
        <v>26.285211708966091</v>
      </c>
      <c r="AE4577" s="10">
        <v>17.395130342407398</v>
      </c>
      <c r="AF4577" s="11">
        <v>23.296513464558199</v>
      </c>
      <c r="AG4577" s="12">
        <v>29.476648416675399</v>
      </c>
      <c r="AH4577" s="10">
        <v>0.39375636219705912</v>
      </c>
      <c r="AI4577" s="11">
        <f t="shared" si="1089"/>
        <v>48.75887702941705</v>
      </c>
      <c r="AJ4577" s="11">
        <f t="shared" si="1090"/>
        <v>11.995818884127333</v>
      </c>
      <c r="AK4577" s="11">
        <f t="shared" si="1096"/>
        <v>0.29806769158677415</v>
      </c>
      <c r="AL4577" s="11">
        <f t="shared" si="1097"/>
        <v>8.9082960828605042</v>
      </c>
      <c r="AM4577" s="11">
        <f t="shared" si="1098"/>
        <v>2.131494859371637</v>
      </c>
      <c r="AN4577" s="3">
        <f t="shared" si="1101"/>
        <v>0.95155754212118004</v>
      </c>
      <c r="AO4577" s="3">
        <f t="shared" si="1102"/>
        <v>0.24535559161342557</v>
      </c>
      <c r="AP4577" s="3" t="s">
        <v>8</v>
      </c>
      <c r="AQ4577" s="124"/>
      <c r="AR4577" s="4"/>
      <c r="AS4577" s="3"/>
      <c r="AT4577" s="28"/>
    </row>
    <row r="4578" spans="1:46" ht="15" customHeight="1">
      <c r="A4578" s="11">
        <v>10.834830284118652</v>
      </c>
      <c r="B4578" s="111">
        <v>608</v>
      </c>
      <c r="C4578" s="19">
        <v>42.8367</v>
      </c>
      <c r="D4578" s="19">
        <v>-23.087499999999999</v>
      </c>
      <c r="E4578" s="112" t="s">
        <v>50</v>
      </c>
      <c r="F4578" s="41">
        <v>31.7</v>
      </c>
      <c r="G4578" s="19">
        <v>31.9</v>
      </c>
      <c r="H4578" s="19">
        <v>33.799999999999997</v>
      </c>
      <c r="I4578" s="19">
        <v>36.1</v>
      </c>
      <c r="J4578" s="19">
        <v>37.299999999999997</v>
      </c>
      <c r="K4578" s="97">
        <v>39.6</v>
      </c>
      <c r="L4578" s="10">
        <f t="shared" si="1100"/>
        <v>39.6</v>
      </c>
      <c r="M4578" s="52" t="str">
        <f t="shared" si="1103"/>
        <v>mid latitude</v>
      </c>
      <c r="N4578" s="83" t="s">
        <v>8</v>
      </c>
      <c r="O4578" s="34" t="s">
        <v>8</v>
      </c>
      <c r="P4578" s="34" t="s">
        <v>8</v>
      </c>
      <c r="Q4578" s="34" t="s">
        <v>8</v>
      </c>
      <c r="R4578" s="34" t="s">
        <v>8</v>
      </c>
      <c r="S4578" s="42" t="s">
        <v>8</v>
      </c>
      <c r="T4578" s="121">
        <v>0.38152923548948087</v>
      </c>
      <c r="U4578" s="3">
        <v>9.9372921108295487E-2</v>
      </c>
      <c r="V4578" s="3">
        <v>9.7676881584915928E-2</v>
      </c>
      <c r="W4578" s="3">
        <v>9.7521579922403793E-3</v>
      </c>
      <c r="X4578" s="3">
        <v>0.36465604303273258</v>
      </c>
      <c r="Y4578" s="52">
        <v>4.7012760792334761E-2</v>
      </c>
      <c r="Z4578" s="10">
        <f t="shared" si="1092"/>
        <v>0.60848243738694074</v>
      </c>
      <c r="AA4578" s="11">
        <f t="shared" si="1093"/>
        <v>-0.32576286603086468</v>
      </c>
      <c r="AB4578" s="11">
        <f t="shared" si="1099"/>
        <v>-0.21575195228356669</v>
      </c>
      <c r="AC4578" s="11">
        <f t="shared" si="1094"/>
        <v>24.911006542916631</v>
      </c>
      <c r="AD4578" s="9">
        <f t="shared" si="1095"/>
        <v>23.84256646380404</v>
      </c>
      <c r="AE4578" s="10">
        <v>17.656060603454598</v>
      </c>
      <c r="AF4578" s="11">
        <v>23.535694252932601</v>
      </c>
      <c r="AG4578" s="12">
        <v>29.689181770586899</v>
      </c>
      <c r="AH4578" s="10">
        <v>0.50483538385218696</v>
      </c>
      <c r="AI4578" s="11">
        <f t="shared" si="1089"/>
        <v>51.13063021627584</v>
      </c>
      <c r="AJ4578" s="11">
        <f t="shared" si="1090"/>
        <v>10.970397580688561</v>
      </c>
      <c r="AK4578" s="11">
        <f t="shared" si="1096"/>
        <v>0.33437629157640553</v>
      </c>
      <c r="AL4578" s="11">
        <f t="shared" si="1097"/>
        <v>10.015924850954599</v>
      </c>
      <c r="AM4578" s="11">
        <f t="shared" si="1098"/>
        <v>2.0173542276939989</v>
      </c>
      <c r="AN4578" s="3">
        <f t="shared" si="1101"/>
        <v>1.0462715284146098</v>
      </c>
      <c r="AO4578" s="3">
        <f t="shared" si="1102"/>
        <v>0.26786031234411262</v>
      </c>
      <c r="AP4578" s="3" t="s">
        <v>8</v>
      </c>
      <c r="AQ4578" s="124"/>
      <c r="AR4578" s="4"/>
      <c r="AS4578" s="3"/>
      <c r="AT4578" s="28"/>
    </row>
    <row r="4579" spans="1:46" ht="15" customHeight="1">
      <c r="A4579" s="11">
        <v>10.912914276123047</v>
      </c>
      <c r="B4579" s="111">
        <v>608</v>
      </c>
      <c r="C4579" s="19">
        <v>42.8367</v>
      </c>
      <c r="D4579" s="19">
        <v>-23.087499999999999</v>
      </c>
      <c r="E4579" s="112" t="s">
        <v>50</v>
      </c>
      <c r="F4579" s="41">
        <v>31.7</v>
      </c>
      <c r="G4579" s="19">
        <v>31.9</v>
      </c>
      <c r="H4579" s="19">
        <v>33.799999999999997</v>
      </c>
      <c r="I4579" s="19">
        <v>36.1</v>
      </c>
      <c r="J4579" s="19">
        <v>37.299999999999997</v>
      </c>
      <c r="K4579" s="97">
        <v>39.6</v>
      </c>
      <c r="L4579" s="10">
        <f t="shared" si="1100"/>
        <v>39.6</v>
      </c>
      <c r="M4579" s="52" t="str">
        <f t="shared" si="1103"/>
        <v>mid latitude</v>
      </c>
      <c r="N4579" s="83" t="s">
        <v>8</v>
      </c>
      <c r="O4579" s="34" t="s">
        <v>8</v>
      </c>
      <c r="P4579" s="34" t="s">
        <v>8</v>
      </c>
      <c r="Q4579" s="34" t="s">
        <v>8</v>
      </c>
      <c r="R4579" s="34" t="s">
        <v>8</v>
      </c>
      <c r="S4579" s="42" t="s">
        <v>8</v>
      </c>
      <c r="T4579" s="121">
        <v>0.41559856496225878</v>
      </c>
      <c r="U4579" s="3">
        <v>8.8384370966897982E-2</v>
      </c>
      <c r="V4579" s="3">
        <v>9.3075531071463394E-2</v>
      </c>
      <c r="W4579" s="3">
        <v>1.1361787809571715E-2</v>
      </c>
      <c r="X4579" s="3">
        <v>0.34791343447677486</v>
      </c>
      <c r="Y4579" s="52">
        <v>4.3666310713033257E-2</v>
      </c>
      <c r="Z4579" s="10">
        <f t="shared" si="1092"/>
        <v>0.62626276700194516</v>
      </c>
      <c r="AA4579" s="11">
        <f t="shared" si="1093"/>
        <v>-0.31632036170538191</v>
      </c>
      <c r="AB4579" s="11">
        <f t="shared" si="1099"/>
        <v>-0.2032434075007804</v>
      </c>
      <c r="AC4579" s="11">
        <f t="shared" si="1094"/>
        <v>25.54837558488672</v>
      </c>
      <c r="AD4579" s="9">
        <f t="shared" si="1095"/>
        <v>24.698150926946621</v>
      </c>
      <c r="AE4579" s="10">
        <v>19.285721096630201</v>
      </c>
      <c r="AF4579" s="11">
        <v>25.076219350113199</v>
      </c>
      <c r="AG4579" s="12">
        <v>31.535217570231602</v>
      </c>
      <c r="AH4579" s="10">
        <v>0.53182066041136133</v>
      </c>
      <c r="AI4579" s="11">
        <f t="shared" ref="AI4579:AI4642" si="1104">((T4579)/(T4579+X4579))*100</f>
        <v>54.432486361394027</v>
      </c>
      <c r="AJ4579" s="11">
        <f t="shared" ref="AJ4579:AJ4642" si="1105">((Y4579)/(T4579+Y4579))*100</f>
        <v>9.5078707355591607</v>
      </c>
      <c r="AK4579" s="11">
        <f t="shared" si="1096"/>
        <v>0.329947324368703</v>
      </c>
      <c r="AL4579" s="11">
        <f t="shared" si="1097"/>
        <v>8.1919793461599504</v>
      </c>
      <c r="AM4579" s="11">
        <f t="shared" si="1098"/>
        <v>2.0435964541299518</v>
      </c>
      <c r="AN4579" s="3">
        <f t="shared" si="1101"/>
        <v>1.1945458949789485</v>
      </c>
      <c r="AO4579" s="3">
        <f t="shared" si="1102"/>
        <v>0.26752496985762902</v>
      </c>
      <c r="AP4579" s="3" t="s">
        <v>8</v>
      </c>
      <c r="AQ4579" s="124"/>
      <c r="AR4579" s="4"/>
      <c r="AS4579" s="3"/>
      <c r="AT4579" s="28"/>
    </row>
    <row r="4580" spans="1:46" ht="15" customHeight="1">
      <c r="A4580" s="11">
        <v>10.973139762878418</v>
      </c>
      <c r="B4580" s="111">
        <v>608</v>
      </c>
      <c r="C4580" s="19">
        <v>42.8367</v>
      </c>
      <c r="D4580" s="19">
        <v>-23.087499999999999</v>
      </c>
      <c r="E4580" s="112" t="s">
        <v>50</v>
      </c>
      <c r="F4580" s="41">
        <v>31.7</v>
      </c>
      <c r="G4580" s="19">
        <v>31.9</v>
      </c>
      <c r="H4580" s="19">
        <v>33.799999999999997</v>
      </c>
      <c r="I4580" s="19">
        <v>36.1</v>
      </c>
      <c r="J4580" s="19">
        <v>37.299999999999997</v>
      </c>
      <c r="K4580" s="97">
        <v>39.6</v>
      </c>
      <c r="L4580" s="10">
        <f t="shared" si="1100"/>
        <v>39.6</v>
      </c>
      <c r="M4580" s="52" t="str">
        <f t="shared" si="1103"/>
        <v>mid latitude</v>
      </c>
      <c r="N4580" s="83" t="s">
        <v>8</v>
      </c>
      <c r="O4580" s="34" t="s">
        <v>8</v>
      </c>
      <c r="P4580" s="34" t="s">
        <v>8</v>
      </c>
      <c r="Q4580" s="34" t="s">
        <v>8</v>
      </c>
      <c r="R4580" s="34" t="s">
        <v>8</v>
      </c>
      <c r="S4580" s="42" t="s">
        <v>8</v>
      </c>
      <c r="T4580" s="121">
        <v>0.45303166563137587</v>
      </c>
      <c r="U4580" s="3">
        <v>7.7966630120508293E-2</v>
      </c>
      <c r="V4580" s="3">
        <v>8.8785276174778507E-2</v>
      </c>
      <c r="W4580" s="3">
        <v>9.8191619549454975E-3</v>
      </c>
      <c r="X4580" s="3">
        <v>0.32521613630959689</v>
      </c>
      <c r="Y4580" s="52">
        <v>4.518112980879492E-2</v>
      </c>
      <c r="Z4580" s="10">
        <f t="shared" si="1092"/>
        <v>0.64840650598757665</v>
      </c>
      <c r="AA4580" s="11">
        <f t="shared" si="1093"/>
        <v>-0.29857859455023417</v>
      </c>
      <c r="AB4580" s="11">
        <f t="shared" si="1099"/>
        <v>-0.18815263617341704</v>
      </c>
      <c r="AC4580" s="11">
        <f t="shared" si="1094"/>
        <v>26.745944867859194</v>
      </c>
      <c r="AD4580" s="9">
        <f t="shared" si="1095"/>
        <v>25.730359685738275</v>
      </c>
      <c r="AE4580" s="10">
        <v>19.160576613833399</v>
      </c>
      <c r="AF4580" s="11">
        <v>24.925759684477502</v>
      </c>
      <c r="AG4580" s="12">
        <v>31.343923448075</v>
      </c>
      <c r="AH4580" s="10">
        <v>0.48895430727030581</v>
      </c>
      <c r="AI4580" s="11">
        <f t="shared" si="1104"/>
        <v>58.211750100867832</v>
      </c>
      <c r="AJ4580" s="11">
        <f t="shared" si="1105"/>
        <v>9.0686409948338262</v>
      </c>
      <c r="AK4580" s="11">
        <f t="shared" si="1096"/>
        <v>0.3228177156801072</v>
      </c>
      <c r="AL4580" s="11">
        <f t="shared" si="1097"/>
        <v>9.0420421398652167</v>
      </c>
      <c r="AM4580" s="11">
        <f t="shared" si="1098"/>
        <v>2.100178449848392</v>
      </c>
      <c r="AN4580" s="3">
        <f t="shared" si="1101"/>
        <v>1.3930171816570076</v>
      </c>
      <c r="AO4580" s="3">
        <f t="shared" si="1102"/>
        <v>0.27300390805411129</v>
      </c>
      <c r="AP4580" s="3" t="s">
        <v>8</v>
      </c>
      <c r="AQ4580" s="124"/>
      <c r="AR4580" s="4"/>
      <c r="AS4580" s="3"/>
      <c r="AT4580" s="28"/>
    </row>
    <row r="4581" spans="1:46" ht="15" customHeight="1">
      <c r="A4581" s="11">
        <v>10.973554611206055</v>
      </c>
      <c r="B4581" s="111">
        <v>608</v>
      </c>
      <c r="C4581" s="19">
        <v>42.8367</v>
      </c>
      <c r="D4581" s="19">
        <v>-23.087499999999999</v>
      </c>
      <c r="E4581" s="112" t="s">
        <v>50</v>
      </c>
      <c r="F4581" s="41">
        <v>31.7</v>
      </c>
      <c r="G4581" s="19">
        <v>31.9</v>
      </c>
      <c r="H4581" s="19">
        <v>33.799999999999997</v>
      </c>
      <c r="I4581" s="19">
        <v>36.1</v>
      </c>
      <c r="J4581" s="19">
        <v>37.299999999999997</v>
      </c>
      <c r="K4581" s="97">
        <v>39.6</v>
      </c>
      <c r="L4581" s="10">
        <f t="shared" si="1100"/>
        <v>39.6</v>
      </c>
      <c r="M4581" s="52" t="str">
        <f t="shared" si="1103"/>
        <v>mid latitude</v>
      </c>
      <c r="N4581" s="83" t="s">
        <v>8</v>
      </c>
      <c r="O4581" s="34" t="s">
        <v>8</v>
      </c>
      <c r="P4581" s="34" t="s">
        <v>8</v>
      </c>
      <c r="Q4581" s="34" t="s">
        <v>8</v>
      </c>
      <c r="R4581" s="34" t="s">
        <v>8</v>
      </c>
      <c r="S4581" s="42" t="s">
        <v>8</v>
      </c>
      <c r="T4581" s="121">
        <v>0.3925449553491564</v>
      </c>
      <c r="U4581" s="3">
        <v>7.744327260762042E-2</v>
      </c>
      <c r="V4581" s="3">
        <v>9.9130909499576855E-2</v>
      </c>
      <c r="W4581" s="3">
        <v>8.6117296790097705E-3</v>
      </c>
      <c r="X4581" s="3">
        <v>0.36352076351090667</v>
      </c>
      <c r="Y4581" s="52">
        <v>5.8748369353729936E-2</v>
      </c>
      <c r="Z4581" s="10">
        <f t="shared" si="1092"/>
        <v>0.68252402964553471</v>
      </c>
      <c r="AA4581" s="11">
        <f t="shared" si="1093"/>
        <v>-0.2713988534589864</v>
      </c>
      <c r="AB4581" s="11">
        <f t="shared" si="1099"/>
        <v>-0.16588205379820067</v>
      </c>
      <c r="AC4581" s="11">
        <f t="shared" si="1094"/>
        <v>28.580577391518418</v>
      </c>
      <c r="AD4581" s="9">
        <f t="shared" si="1095"/>
        <v>27.253667520203074</v>
      </c>
      <c r="AE4581" s="10">
        <v>19.896885814159099</v>
      </c>
      <c r="AF4581" s="11">
        <v>25.669632819706401</v>
      </c>
      <c r="AG4581" s="12">
        <v>32.214013969740797</v>
      </c>
      <c r="AH4581" s="10">
        <v>0.71317345782931207</v>
      </c>
      <c r="AI4581" s="11">
        <f t="shared" si="1104"/>
        <v>51.919422552447571</v>
      </c>
      <c r="AJ4581" s="11">
        <f t="shared" si="1105"/>
        <v>13.017779377172825</v>
      </c>
      <c r="AK4581" s="11">
        <f t="shared" si="1096"/>
        <v>0.30485533607289284</v>
      </c>
      <c r="AL4581" s="11">
        <f t="shared" si="1097"/>
        <v>11.511149698671863</v>
      </c>
      <c r="AM4581" s="11">
        <f t="shared" si="1098"/>
        <v>2.1995012572707302</v>
      </c>
      <c r="AN4581" s="3">
        <f t="shared" si="1101"/>
        <v>1.0798419093257074</v>
      </c>
      <c r="AO4581" s="3">
        <f t="shared" si="1102"/>
        <v>0.27269669149614517</v>
      </c>
      <c r="AP4581" s="3" t="s">
        <v>8</v>
      </c>
      <c r="AQ4581" s="124"/>
      <c r="AR4581" s="4"/>
      <c r="AS4581" s="3"/>
      <c r="AT4581" s="28"/>
    </row>
    <row r="4582" spans="1:46" ht="15" customHeight="1">
      <c r="A4582" s="11">
        <v>11.035440444946289</v>
      </c>
      <c r="B4582" s="111">
        <v>608</v>
      </c>
      <c r="C4582" s="19">
        <v>42.8367</v>
      </c>
      <c r="D4582" s="19">
        <v>-23.087499999999999</v>
      </c>
      <c r="E4582" s="112" t="s">
        <v>50</v>
      </c>
      <c r="F4582" s="41">
        <v>31.7</v>
      </c>
      <c r="G4582" s="19">
        <v>31.9</v>
      </c>
      <c r="H4582" s="19">
        <v>33.799999999999997</v>
      </c>
      <c r="I4582" s="19">
        <v>36.1</v>
      </c>
      <c r="J4582" s="19">
        <v>37.299999999999997</v>
      </c>
      <c r="K4582" s="97">
        <v>39.6</v>
      </c>
      <c r="L4582" s="10">
        <f t="shared" si="1100"/>
        <v>39.6</v>
      </c>
      <c r="M4582" s="52" t="str">
        <f t="shared" si="1103"/>
        <v>mid latitude</v>
      </c>
      <c r="N4582" s="83" t="s">
        <v>8</v>
      </c>
      <c r="O4582" s="34" t="s">
        <v>8</v>
      </c>
      <c r="P4582" s="34" t="s">
        <v>8</v>
      </c>
      <c r="Q4582" s="34" t="s">
        <v>8</v>
      </c>
      <c r="R4582" s="34" t="s">
        <v>8</v>
      </c>
      <c r="S4582" s="42" t="s">
        <v>8</v>
      </c>
      <c r="T4582" s="121">
        <v>0.44973700905192388</v>
      </c>
      <c r="U4582" s="3">
        <v>8.3051367549630578E-2</v>
      </c>
      <c r="V4582" s="3">
        <v>8.6799783357650637E-2</v>
      </c>
      <c r="W4582" s="3">
        <v>8.8934504024845359E-3</v>
      </c>
      <c r="X4582" s="3">
        <v>0.33061696035647997</v>
      </c>
      <c r="Y4582" s="52">
        <v>4.0901429281830382E-2</v>
      </c>
      <c r="Z4582" s="10">
        <f t="shared" si="1092"/>
        <v>0.62188541570298606</v>
      </c>
      <c r="AA4582" s="11">
        <f t="shared" si="1093"/>
        <v>-0.31371429228367875</v>
      </c>
      <c r="AB4582" s="11">
        <f t="shared" si="1099"/>
        <v>-0.20628962802967543</v>
      </c>
      <c r="AC4582" s="11">
        <f t="shared" si="1094"/>
        <v>25.724285270851684</v>
      </c>
      <c r="AD4582" s="9">
        <f t="shared" si="1095"/>
        <v>24.489789442770203</v>
      </c>
      <c r="AE4582" s="10">
        <v>19.025308880281202</v>
      </c>
      <c r="AF4582" s="11">
        <v>24.845820323655801</v>
      </c>
      <c r="AG4582" s="12">
        <v>31.2066851746583</v>
      </c>
      <c r="AH4582" s="10">
        <v>0.61030138085200059</v>
      </c>
      <c r="AI4582" s="11">
        <f t="shared" si="1104"/>
        <v>57.632436904610763</v>
      </c>
      <c r="AJ4582" s="11">
        <f t="shared" si="1105"/>
        <v>8.3363687159805036</v>
      </c>
      <c r="AK4582" s="11">
        <f t="shared" si="1096"/>
        <v>0.32483485942203305</v>
      </c>
      <c r="AL4582" s="11">
        <f t="shared" si="1097"/>
        <v>9.7599671026895987</v>
      </c>
      <c r="AM4582" s="11">
        <f t="shared" si="1098"/>
        <v>2.0348057344625068</v>
      </c>
      <c r="AN4582" s="3">
        <f t="shared" si="1101"/>
        <v>1.3602962430209433</v>
      </c>
      <c r="AO4582" s="3">
        <f t="shared" si="1102"/>
        <v>0.26253881006001872</v>
      </c>
      <c r="AP4582" s="3" t="s">
        <v>8</v>
      </c>
      <c r="AQ4582" s="124"/>
      <c r="AR4582" s="4"/>
      <c r="AS4582" s="3"/>
      <c r="AT4582" s="28"/>
    </row>
    <row r="4583" spans="1:46" ht="15" customHeight="1">
      <c r="A4583" s="11">
        <v>11.16954517364502</v>
      </c>
      <c r="B4583" s="111">
        <v>608</v>
      </c>
      <c r="C4583" s="19">
        <v>42.8367</v>
      </c>
      <c r="D4583" s="19">
        <v>-23.087499999999999</v>
      </c>
      <c r="E4583" s="112" t="s">
        <v>50</v>
      </c>
      <c r="F4583" s="41">
        <v>31.7</v>
      </c>
      <c r="G4583" s="19">
        <v>31.9</v>
      </c>
      <c r="H4583" s="19">
        <v>33.799999999999997</v>
      </c>
      <c r="I4583" s="19">
        <v>36.1</v>
      </c>
      <c r="J4583" s="19">
        <v>37.299999999999997</v>
      </c>
      <c r="K4583" s="97">
        <v>39.6</v>
      </c>
      <c r="L4583" s="10">
        <f t="shared" si="1100"/>
        <v>39.6</v>
      </c>
      <c r="M4583" s="52" t="str">
        <f t="shared" si="1103"/>
        <v>mid latitude</v>
      </c>
      <c r="N4583" s="83" t="s">
        <v>8</v>
      </c>
      <c r="O4583" s="34" t="s">
        <v>8</v>
      </c>
      <c r="P4583" s="34" t="s">
        <v>8</v>
      </c>
      <c r="Q4583" s="34" t="s">
        <v>8</v>
      </c>
      <c r="R4583" s="34" t="s">
        <v>8</v>
      </c>
      <c r="S4583" s="42" t="s">
        <v>8</v>
      </c>
      <c r="T4583" s="121">
        <v>0.5967672314962772</v>
      </c>
      <c r="U4583" s="3">
        <v>8.2699033870273567E-2</v>
      </c>
      <c r="V4583" s="3">
        <v>6.209183220945854E-2</v>
      </c>
      <c r="W4583" s="3">
        <v>7.819256912985767E-3</v>
      </c>
      <c r="X4583" s="3">
        <v>0.22172108498955065</v>
      </c>
      <c r="Y4583" s="52">
        <v>2.8901560521454272E-2</v>
      </c>
      <c r="Z4583" s="10">
        <f t="shared" si="1092"/>
        <v>0.54438726880180943</v>
      </c>
      <c r="AA4583" s="11">
        <f t="shared" si="1093"/>
        <v>-0.39054886713875969</v>
      </c>
      <c r="AB4583" s="11">
        <f t="shared" si="1099"/>
        <v>-0.26409203988636293</v>
      </c>
      <c r="AC4583" s="11">
        <f t="shared" si="1094"/>
        <v>20.53795146813372</v>
      </c>
      <c r="AD4583" s="9">
        <f t="shared" si="1095"/>
        <v>20.536104471772777</v>
      </c>
      <c r="AE4583" s="10">
        <v>20.723983154786101</v>
      </c>
      <c r="AF4583" s="11">
        <v>26.505687832848299</v>
      </c>
      <c r="AG4583" s="12">
        <v>33.246969182127003</v>
      </c>
      <c r="AH4583" s="10">
        <v>0.68378598074306529</v>
      </c>
      <c r="AI4583" s="11">
        <f t="shared" si="1104"/>
        <v>72.91090409921695</v>
      </c>
      <c r="AJ4583" s="11">
        <f t="shared" si="1105"/>
        <v>4.6193067146994924</v>
      </c>
      <c r="AK4583" s="11">
        <f t="shared" si="1096"/>
        <v>0.37846657046005655</v>
      </c>
      <c r="AL4583" s="11">
        <f t="shared" si="1097"/>
        <v>7.9408865702238325</v>
      </c>
      <c r="AM4583" s="11">
        <f t="shared" si="1098"/>
        <v>1.9059197976473734</v>
      </c>
      <c r="AN4583" s="3">
        <f t="shared" si="1101"/>
        <v>2.6915222407666004</v>
      </c>
      <c r="AO4583" s="3">
        <f t="shared" si="1102"/>
        <v>0.2800447788372713</v>
      </c>
      <c r="AP4583" s="3" t="s">
        <v>8</v>
      </c>
      <c r="AQ4583" s="124"/>
      <c r="AR4583" s="4"/>
      <c r="AS4583" s="3"/>
      <c r="AT4583" s="28"/>
    </row>
    <row r="4584" spans="1:46" ht="15" customHeight="1">
      <c r="A4584" s="11">
        <v>11.188812255859375</v>
      </c>
      <c r="B4584" s="111">
        <v>608</v>
      </c>
      <c r="C4584" s="19">
        <v>42.8367</v>
      </c>
      <c r="D4584" s="19">
        <v>-23.087499999999999</v>
      </c>
      <c r="E4584" s="112" t="s">
        <v>50</v>
      </c>
      <c r="F4584" s="41">
        <v>31.7</v>
      </c>
      <c r="G4584" s="19">
        <v>31.9</v>
      </c>
      <c r="H4584" s="19">
        <v>33.799999999999997</v>
      </c>
      <c r="I4584" s="19">
        <v>36.1</v>
      </c>
      <c r="J4584" s="19">
        <v>37.299999999999997</v>
      </c>
      <c r="K4584" s="97">
        <v>39.6</v>
      </c>
      <c r="L4584" s="10">
        <f t="shared" si="1100"/>
        <v>39.6</v>
      </c>
      <c r="M4584" s="52" t="str">
        <f t="shared" si="1103"/>
        <v>mid latitude</v>
      </c>
      <c r="N4584" s="83" t="s">
        <v>8</v>
      </c>
      <c r="O4584" s="34" t="s">
        <v>8</v>
      </c>
      <c r="P4584" s="34" t="s">
        <v>8</v>
      </c>
      <c r="Q4584" s="34" t="s">
        <v>8</v>
      </c>
      <c r="R4584" s="34" t="s">
        <v>8</v>
      </c>
      <c r="S4584" s="42" t="s">
        <v>8</v>
      </c>
      <c r="T4584" s="121">
        <v>0.67350003234812461</v>
      </c>
      <c r="U4584" s="3">
        <v>6.9390244759432687E-2</v>
      </c>
      <c r="V4584" s="3">
        <v>5.5101434123439409E-2</v>
      </c>
      <c r="W4584" s="3">
        <v>6.8659902385099086E-3</v>
      </c>
      <c r="X4584" s="3">
        <v>0.17317553731109558</v>
      </c>
      <c r="Y4584" s="52">
        <v>2.1966761219397755E-2</v>
      </c>
      <c r="Z4584" s="10">
        <f t="shared" si="1092"/>
        <v>0.54742864783384138</v>
      </c>
      <c r="AA4584" s="11">
        <f t="shared" si="1093"/>
        <v>-0.37729253112831607</v>
      </c>
      <c r="AB4584" s="11">
        <f t="shared" si="1099"/>
        <v>-0.26167247899274648</v>
      </c>
      <c r="AC4584" s="11">
        <f t="shared" si="1094"/>
        <v>21.432754148838665</v>
      </c>
      <c r="AD4584" s="9">
        <f t="shared" si="1095"/>
        <v>20.701602436896142</v>
      </c>
      <c r="AE4584" s="10">
        <v>19.462777481527901</v>
      </c>
      <c r="AF4584" s="11">
        <v>25.284287602653102</v>
      </c>
      <c r="AG4584" s="12">
        <v>31.792170341748498</v>
      </c>
      <c r="AH4584" s="10">
        <v>0.64207174068754802</v>
      </c>
      <c r="AI4584" s="11">
        <f t="shared" si="1104"/>
        <v>79.546411457130233</v>
      </c>
      <c r="AJ4584" s="11">
        <f t="shared" si="1105"/>
        <v>3.158563632738709</v>
      </c>
      <c r="AK4584" s="11">
        <f t="shared" si="1096"/>
        <v>0.40232061909862038</v>
      </c>
      <c r="AL4584" s="11">
        <f t="shared" si="1097"/>
        <v>8.0252712586724844</v>
      </c>
      <c r="AM4584" s="11">
        <f t="shared" si="1098"/>
        <v>1.8787490549235537</v>
      </c>
      <c r="AN4584" s="3">
        <f t="shared" si="1101"/>
        <v>3.8891176132933678</v>
      </c>
      <c r="AO4584" s="3">
        <f t="shared" si="1102"/>
        <v>0.31818255037057702</v>
      </c>
      <c r="AP4584" s="3" t="s">
        <v>8</v>
      </c>
      <c r="AQ4584" s="124"/>
      <c r="AR4584" s="4"/>
      <c r="AS4584" s="3"/>
      <c r="AT4584" s="28"/>
    </row>
    <row r="4585" spans="1:46" ht="15" customHeight="1">
      <c r="A4585" s="11">
        <v>11.249372482299805</v>
      </c>
      <c r="B4585" s="111">
        <v>608</v>
      </c>
      <c r="C4585" s="19">
        <v>42.8367</v>
      </c>
      <c r="D4585" s="19">
        <v>-23.087499999999999</v>
      </c>
      <c r="E4585" s="112" t="s">
        <v>50</v>
      </c>
      <c r="F4585" s="41">
        <v>31.7</v>
      </c>
      <c r="G4585" s="19">
        <v>31.9</v>
      </c>
      <c r="H4585" s="19">
        <v>33.799999999999997</v>
      </c>
      <c r="I4585" s="19">
        <v>36.1</v>
      </c>
      <c r="J4585" s="19">
        <v>37.299999999999997</v>
      </c>
      <c r="K4585" s="97">
        <v>39.6</v>
      </c>
      <c r="L4585" s="10">
        <f t="shared" si="1100"/>
        <v>39.6</v>
      </c>
      <c r="M4585" s="52" t="str">
        <f t="shared" si="1103"/>
        <v>mid latitude</v>
      </c>
      <c r="N4585" s="83" t="s">
        <v>8</v>
      </c>
      <c r="O4585" s="34" t="s">
        <v>8</v>
      </c>
      <c r="P4585" s="34" t="s">
        <v>8</v>
      </c>
      <c r="Q4585" s="34" t="s">
        <v>8</v>
      </c>
      <c r="R4585" s="34" t="s">
        <v>8</v>
      </c>
      <c r="S4585" s="42" t="s">
        <v>8</v>
      </c>
      <c r="T4585" s="121">
        <v>0.49153732688187673</v>
      </c>
      <c r="U4585" s="3">
        <v>6.7840527872084611E-2</v>
      </c>
      <c r="V4585" s="3">
        <v>8.4786136586208261E-2</v>
      </c>
      <c r="W4585" s="3">
        <v>7.9226353386188941E-3</v>
      </c>
      <c r="X4585" s="3">
        <v>0.30746070778105383</v>
      </c>
      <c r="Y4585" s="52">
        <v>4.0452665540157681E-2</v>
      </c>
      <c r="Z4585" s="10">
        <f t="shared" si="1092"/>
        <v>0.66248823608107654</v>
      </c>
      <c r="AA4585" s="11">
        <f t="shared" si="1093"/>
        <v>-0.27728356941573812</v>
      </c>
      <c r="AB4585" s="11">
        <f t="shared" si="1099"/>
        <v>-0.1788218291653953</v>
      </c>
      <c r="AC4585" s="11">
        <f t="shared" si="1094"/>
        <v>28.183359064437674</v>
      </c>
      <c r="AD4585" s="9">
        <f t="shared" si="1095"/>
        <v>26.368586885086962</v>
      </c>
      <c r="AE4585" s="10">
        <v>18.773742455743601</v>
      </c>
      <c r="AF4585" s="11">
        <v>24.632506284038101</v>
      </c>
      <c r="AG4585" s="12">
        <v>30.966730675732101</v>
      </c>
      <c r="AH4585" s="10">
        <v>0.70234237402515087</v>
      </c>
      <c r="AI4585" s="11">
        <f t="shared" si="1104"/>
        <v>61.519216012745161</v>
      </c>
      <c r="AJ4585" s="11">
        <f t="shared" si="1105"/>
        <v>7.6040275411921794</v>
      </c>
      <c r="AK4585" s="11">
        <f t="shared" si="1096"/>
        <v>0.31575434792951618</v>
      </c>
      <c r="AL4585" s="11">
        <f t="shared" si="1097"/>
        <v>10.701759321537638</v>
      </c>
      <c r="AM4585" s="11">
        <f t="shared" si="1098"/>
        <v>2.1044140962087354</v>
      </c>
      <c r="AN4585" s="3">
        <f t="shared" si="1101"/>
        <v>1.5986996531339084</v>
      </c>
      <c r="AO4585" s="3">
        <f t="shared" si="1102"/>
        <v>0.27576251026711812</v>
      </c>
      <c r="AP4585" s="3" t="s">
        <v>8</v>
      </c>
      <c r="AQ4585" s="124"/>
      <c r="AR4585" s="4"/>
      <c r="AS4585" s="3"/>
      <c r="AT4585" s="28"/>
    </row>
    <row r="4586" spans="1:46" ht="15" customHeight="1">
      <c r="A4586" s="11">
        <v>11.394674301147461</v>
      </c>
      <c r="B4586" s="111">
        <v>608</v>
      </c>
      <c r="C4586" s="19">
        <v>42.8367</v>
      </c>
      <c r="D4586" s="19">
        <v>-23.087499999999999</v>
      </c>
      <c r="E4586" s="112" t="s">
        <v>50</v>
      </c>
      <c r="F4586" s="41">
        <v>31.7</v>
      </c>
      <c r="G4586" s="19">
        <v>31.9</v>
      </c>
      <c r="H4586" s="19">
        <v>33.799999999999997</v>
      </c>
      <c r="I4586" s="19">
        <v>36.1</v>
      </c>
      <c r="J4586" s="19">
        <v>37.299999999999997</v>
      </c>
      <c r="K4586" s="97">
        <v>39.6</v>
      </c>
      <c r="L4586" s="10">
        <f t="shared" si="1100"/>
        <v>39.6</v>
      </c>
      <c r="M4586" s="52" t="str">
        <f t="shared" si="1103"/>
        <v>mid latitude</v>
      </c>
      <c r="N4586" s="83" t="s">
        <v>8</v>
      </c>
      <c r="O4586" s="34" t="s">
        <v>8</v>
      </c>
      <c r="P4586" s="34" t="s">
        <v>8</v>
      </c>
      <c r="Q4586" s="34" t="s">
        <v>8</v>
      </c>
      <c r="R4586" s="34" t="s">
        <v>8</v>
      </c>
      <c r="S4586" s="42" t="s">
        <v>8</v>
      </c>
      <c r="T4586" s="121">
        <v>0.46646042095930396</v>
      </c>
      <c r="U4586" s="3">
        <v>7.6690142854565338E-2</v>
      </c>
      <c r="V4586" s="3">
        <v>8.6513986676558033E-2</v>
      </c>
      <c r="W4586" s="3">
        <v>8.8725014161843731E-3</v>
      </c>
      <c r="X4586" s="3">
        <v>0.32365157905577557</v>
      </c>
      <c r="Y4586" s="52">
        <v>3.7811369037612765E-2</v>
      </c>
      <c r="Z4586" s="10">
        <f t="shared" si="1092"/>
        <v>0.63461397097463812</v>
      </c>
      <c r="AA4586" s="11">
        <f t="shared" si="1093"/>
        <v>-0.29863556917022477</v>
      </c>
      <c r="AB4586" s="11">
        <f t="shared" si="1099"/>
        <v>-0.19749037117288404</v>
      </c>
      <c r="AC4586" s="11">
        <f t="shared" si="1094"/>
        <v>26.742099081009826</v>
      </c>
      <c r="AD4586" s="9">
        <f t="shared" si="1095"/>
        <v>25.091658611774733</v>
      </c>
      <c r="AE4586" s="10">
        <v>18.076826907145001</v>
      </c>
      <c r="AF4586" s="11">
        <v>23.926482093978699</v>
      </c>
      <c r="AG4586" s="12">
        <v>30.177997530301901</v>
      </c>
      <c r="AH4586" s="10">
        <v>0.57352535961361029</v>
      </c>
      <c r="AI4586" s="11">
        <f t="shared" si="1104"/>
        <v>59.037253066704643</v>
      </c>
      <c r="AJ4586" s="11">
        <f t="shared" si="1105"/>
        <v>7.4982122315118911</v>
      </c>
      <c r="AK4586" s="11">
        <f t="shared" si="1096"/>
        <v>0.3225189614924191</v>
      </c>
      <c r="AL4586" s="11">
        <f t="shared" si="1097"/>
        <v>9.7507999850805831</v>
      </c>
      <c r="AM4586" s="11">
        <f t="shared" si="1098"/>
        <v>2.0371869598900623</v>
      </c>
      <c r="AN4586" s="3">
        <f t="shared" si="1101"/>
        <v>1.4412425309963275</v>
      </c>
      <c r="AO4586" s="3">
        <f t="shared" ref="AO4586:AO4617" si="1106">IF(V4586="n/a","n/a",V4586/X4586)</f>
        <v>0.26730593105386607</v>
      </c>
      <c r="AP4586" s="3" t="s">
        <v>8</v>
      </c>
      <c r="AQ4586" s="124"/>
      <c r="AR4586" s="4"/>
      <c r="AS4586" s="3"/>
      <c r="AT4586" s="28"/>
    </row>
    <row r="4587" spans="1:46" ht="15" customHeight="1">
      <c r="A4587" s="11">
        <v>11.453810691833496</v>
      </c>
      <c r="B4587" s="111">
        <v>608</v>
      </c>
      <c r="C4587" s="19">
        <v>42.8367</v>
      </c>
      <c r="D4587" s="19">
        <v>-23.087499999999999</v>
      </c>
      <c r="E4587" s="112" t="s">
        <v>50</v>
      </c>
      <c r="F4587" s="41">
        <v>31.7</v>
      </c>
      <c r="G4587" s="19">
        <v>31.9</v>
      </c>
      <c r="H4587" s="19">
        <v>33.799999999999997</v>
      </c>
      <c r="I4587" s="19">
        <v>36.1</v>
      </c>
      <c r="J4587" s="19">
        <v>37.299999999999997</v>
      </c>
      <c r="K4587" s="97">
        <v>39.6</v>
      </c>
      <c r="L4587" s="10">
        <f t="shared" si="1100"/>
        <v>39.6</v>
      </c>
      <c r="M4587" s="52" t="str">
        <f t="shared" si="1103"/>
        <v>mid latitude</v>
      </c>
      <c r="N4587" s="83" t="s">
        <v>8</v>
      </c>
      <c r="O4587" s="34" t="s">
        <v>8</v>
      </c>
      <c r="P4587" s="34" t="s">
        <v>8</v>
      </c>
      <c r="Q4587" s="34" t="s">
        <v>8</v>
      </c>
      <c r="R4587" s="34" t="s">
        <v>8</v>
      </c>
      <c r="S4587" s="42" t="s">
        <v>8</v>
      </c>
      <c r="T4587" s="121">
        <v>0.48167968375218717</v>
      </c>
      <c r="U4587" s="3">
        <v>7.9319512997530081E-2</v>
      </c>
      <c r="V4587" s="3">
        <v>7.5195884854305201E-2</v>
      </c>
      <c r="W4587" s="3">
        <v>8.8543292077354376E-3</v>
      </c>
      <c r="X4587" s="3">
        <v>0.319482127938922</v>
      </c>
      <c r="Y4587" s="52">
        <v>3.5468461249320085E-2</v>
      </c>
      <c r="Z4587" s="10">
        <f t="shared" si="1092"/>
        <v>0.60108511512733698</v>
      </c>
      <c r="AA4587" s="11">
        <f t="shared" si="1093"/>
        <v>-0.33697750929280684</v>
      </c>
      <c r="AB4587" s="11">
        <f t="shared" si="1099"/>
        <v>-0.22106402647839873</v>
      </c>
      <c r="AC4587" s="11">
        <f t="shared" si="1094"/>
        <v>24.154018122735536</v>
      </c>
      <c r="AD4587" s="9">
        <f t="shared" si="1095"/>
        <v>23.479220588877524</v>
      </c>
      <c r="AE4587" s="10">
        <v>19.447092521430601</v>
      </c>
      <c r="AF4587" s="11">
        <v>25.242891173755101</v>
      </c>
      <c r="AG4587" s="12">
        <v>31.740614072654999</v>
      </c>
      <c r="AH4587" s="10">
        <v>0.68427102733179745</v>
      </c>
      <c r="AI4587" s="11">
        <f t="shared" si="1104"/>
        <v>60.122646477051568</v>
      </c>
      <c r="AJ4587" s="11">
        <f t="shared" si="1105"/>
        <v>6.8584721016869761</v>
      </c>
      <c r="AK4587" s="11">
        <f t="shared" si="1096"/>
        <v>0.31519066866262369</v>
      </c>
      <c r="AL4587" s="11">
        <f t="shared" si="1097"/>
        <v>8.49255579842362</v>
      </c>
      <c r="AM4587" s="11">
        <f t="shared" si="1098"/>
        <v>2.002372475392467</v>
      </c>
      <c r="AN4587" s="3">
        <f t="shared" si="1101"/>
        <v>1.5076889804749072</v>
      </c>
      <c r="AO4587" s="3">
        <f t="shared" si="1106"/>
        <v>0.23536804809526313</v>
      </c>
      <c r="AP4587" s="3" t="s">
        <v>8</v>
      </c>
      <c r="AQ4587" s="124"/>
      <c r="AR4587" s="4"/>
      <c r="AS4587" s="3"/>
      <c r="AT4587" s="28"/>
    </row>
    <row r="4588" spans="1:46" ht="15" customHeight="1">
      <c r="A4588" s="11">
        <v>11.518028259277344</v>
      </c>
      <c r="B4588" s="111">
        <v>608</v>
      </c>
      <c r="C4588" s="19">
        <v>42.8367</v>
      </c>
      <c r="D4588" s="19">
        <v>-23.087499999999999</v>
      </c>
      <c r="E4588" s="112" t="s">
        <v>50</v>
      </c>
      <c r="F4588" s="41">
        <v>31.7</v>
      </c>
      <c r="G4588" s="19">
        <v>31.9</v>
      </c>
      <c r="H4588" s="19">
        <v>33.799999999999997</v>
      </c>
      <c r="I4588" s="19">
        <v>36.1</v>
      </c>
      <c r="J4588" s="19">
        <v>37.299999999999997</v>
      </c>
      <c r="K4588" s="97">
        <v>39.6</v>
      </c>
      <c r="L4588" s="10">
        <f t="shared" si="1100"/>
        <v>39.6</v>
      </c>
      <c r="M4588" s="52" t="str">
        <f t="shared" si="1103"/>
        <v>mid latitude</v>
      </c>
      <c r="N4588" s="83" t="s">
        <v>8</v>
      </c>
      <c r="O4588" s="34" t="s">
        <v>8</v>
      </c>
      <c r="P4588" s="34" t="s">
        <v>8</v>
      </c>
      <c r="Q4588" s="34" t="s">
        <v>8</v>
      </c>
      <c r="R4588" s="34" t="s">
        <v>8</v>
      </c>
      <c r="S4588" s="42" t="s">
        <v>8</v>
      </c>
      <c r="T4588" s="121">
        <v>0.4980448993468839</v>
      </c>
      <c r="U4588" s="3">
        <v>6.6351363846473554E-2</v>
      </c>
      <c r="V4588" s="3">
        <v>7.2519016892138993E-2</v>
      </c>
      <c r="W4588" s="3">
        <v>8.1572940630867032E-3</v>
      </c>
      <c r="X4588" s="3">
        <v>0.31625232762217487</v>
      </c>
      <c r="Y4588" s="52">
        <v>3.8675098229241985E-2</v>
      </c>
      <c r="Z4588" s="10">
        <f t="shared" si="1092"/>
        <v>0.64270127600400295</v>
      </c>
      <c r="AA4588" s="11">
        <f t="shared" si="1093"/>
        <v>-0.30694718112302344</v>
      </c>
      <c r="AB4588" s="11">
        <f t="shared" si="1099"/>
        <v>-0.19199083785069032</v>
      </c>
      <c r="AC4588" s="11">
        <f t="shared" si="1094"/>
        <v>26.181065274195916</v>
      </c>
      <c r="AD4588" s="9">
        <f t="shared" si="1095"/>
        <v>25.467826691012782</v>
      </c>
      <c r="AE4588" s="10">
        <v>19.779553645267701</v>
      </c>
      <c r="AF4588" s="11">
        <v>25.594040760372799</v>
      </c>
      <c r="AG4588" s="12">
        <v>32.148143972979803</v>
      </c>
      <c r="AH4588" s="10">
        <v>0.56967414700684427</v>
      </c>
      <c r="AI4588" s="11">
        <f t="shared" si="1104"/>
        <v>61.162543952247596</v>
      </c>
      <c r="AJ4588" s="11">
        <f t="shared" si="1105"/>
        <v>7.2058239685314662</v>
      </c>
      <c r="AK4588" s="11">
        <f t="shared" si="1096"/>
        <v>0.2929100124899518</v>
      </c>
      <c r="AL4588" s="11">
        <f t="shared" si="1097"/>
        <v>8.8900824625535133</v>
      </c>
      <c r="AM4588" s="11">
        <f t="shared" si="1098"/>
        <v>2.1031547691100196</v>
      </c>
      <c r="AN4588" s="3">
        <f t="shared" si="1101"/>
        <v>1.5748339406434211</v>
      </c>
      <c r="AO4588" s="3">
        <f t="shared" si="1106"/>
        <v>0.22930745660400992</v>
      </c>
      <c r="AP4588" s="3" t="s">
        <v>8</v>
      </c>
      <c r="AQ4588" s="124"/>
      <c r="AR4588" s="4"/>
      <c r="AS4588" s="3"/>
      <c r="AT4588" s="28"/>
    </row>
    <row r="4589" spans="1:46" ht="15" customHeight="1">
      <c r="A4589" s="11">
        <v>11.578588485717773</v>
      </c>
      <c r="B4589" s="111">
        <v>608</v>
      </c>
      <c r="C4589" s="19">
        <v>42.8367</v>
      </c>
      <c r="D4589" s="19">
        <v>-23.087499999999999</v>
      </c>
      <c r="E4589" s="112" t="s">
        <v>50</v>
      </c>
      <c r="F4589" s="41">
        <v>31.7</v>
      </c>
      <c r="G4589" s="19">
        <v>31.9</v>
      </c>
      <c r="H4589" s="19">
        <v>33.799999999999997</v>
      </c>
      <c r="I4589" s="19">
        <v>36.1</v>
      </c>
      <c r="J4589" s="19">
        <v>37.299999999999997</v>
      </c>
      <c r="K4589" s="97">
        <v>39.6</v>
      </c>
      <c r="L4589" s="10">
        <f t="shared" si="1100"/>
        <v>39.6</v>
      </c>
      <c r="M4589" s="52" t="str">
        <f t="shared" si="1103"/>
        <v>mid latitude</v>
      </c>
      <c r="N4589" s="83" t="s">
        <v>8</v>
      </c>
      <c r="O4589" s="34" t="s">
        <v>8</v>
      </c>
      <c r="P4589" s="34" t="s">
        <v>8</v>
      </c>
      <c r="Q4589" s="34" t="s">
        <v>8</v>
      </c>
      <c r="R4589" s="34" t="s">
        <v>8</v>
      </c>
      <c r="S4589" s="42" t="s">
        <v>8</v>
      </c>
      <c r="T4589" s="121">
        <v>0.45871035146889544</v>
      </c>
      <c r="U4589" s="3">
        <v>8.1790275364912166E-2</v>
      </c>
      <c r="V4589" s="3">
        <v>8.1594595902359929E-2</v>
      </c>
      <c r="W4589" s="3">
        <v>9.7909430939303026E-3</v>
      </c>
      <c r="X4589" s="3">
        <v>0.32760967725111273</v>
      </c>
      <c r="Y4589" s="52">
        <v>4.0504156918789454E-2</v>
      </c>
      <c r="Z4589" s="10">
        <f t="shared" si="1092"/>
        <v>0.61723003389147935</v>
      </c>
      <c r="AA4589" s="11">
        <f t="shared" si="1093"/>
        <v>-0.32682584267153308</v>
      </c>
      <c r="AB4589" s="11">
        <f t="shared" si="1099"/>
        <v>-0.20955294969250846</v>
      </c>
      <c r="AC4589" s="11">
        <f t="shared" si="1094"/>
        <v>24.839255619671516</v>
      </c>
      <c r="AD4589" s="9">
        <f t="shared" si="1095"/>
        <v>24.26657824103242</v>
      </c>
      <c r="AE4589" s="10">
        <v>20.0170877598161</v>
      </c>
      <c r="AF4589" s="11">
        <v>25.811986811786799</v>
      </c>
      <c r="AG4589" s="12">
        <v>32.485130307640503</v>
      </c>
      <c r="AH4589" s="10">
        <v>0.56392473944805188</v>
      </c>
      <c r="AI4589" s="11">
        <f t="shared" si="1104"/>
        <v>58.336343309936524</v>
      </c>
      <c r="AJ4589" s="11">
        <f t="shared" si="1105"/>
        <v>8.1135776781820486</v>
      </c>
      <c r="AK4589" s="11">
        <f t="shared" si="1096"/>
        <v>0.31993187904322362</v>
      </c>
      <c r="AL4589" s="11">
        <f t="shared" si="1097"/>
        <v>8.3336809457040815</v>
      </c>
      <c r="AM4589" s="11">
        <f t="shared" si="1098"/>
        <v>2.0421610949900044</v>
      </c>
      <c r="AN4589" s="3">
        <f t="shared" si="1101"/>
        <v>1.4001733871777362</v>
      </c>
      <c r="AO4589" s="3">
        <f t="shared" si="1106"/>
        <v>0.2490603958558211</v>
      </c>
      <c r="AP4589" s="3" t="s">
        <v>8</v>
      </c>
      <c r="AQ4589" s="124"/>
      <c r="AR4589" s="4"/>
      <c r="AS4589" s="3"/>
      <c r="AT4589" s="28"/>
    </row>
    <row r="4590" spans="1:46" ht="15" customHeight="1">
      <c r="A4590" s="11">
        <v>11.622076034545898</v>
      </c>
      <c r="B4590" s="111">
        <v>608</v>
      </c>
      <c r="C4590" s="19">
        <v>42.8367</v>
      </c>
      <c r="D4590" s="19">
        <v>-23.087499999999999</v>
      </c>
      <c r="E4590" s="112" t="s">
        <v>50</v>
      </c>
      <c r="F4590" s="41">
        <v>31.7</v>
      </c>
      <c r="G4590" s="19">
        <v>31.9</v>
      </c>
      <c r="H4590" s="19">
        <v>33.799999999999997</v>
      </c>
      <c r="I4590" s="19">
        <v>36.1</v>
      </c>
      <c r="J4590" s="19">
        <v>37.299999999999997</v>
      </c>
      <c r="K4590" s="97">
        <v>39.6</v>
      </c>
      <c r="L4590" s="10">
        <f t="shared" si="1100"/>
        <v>39.6</v>
      </c>
      <c r="M4590" s="52" t="str">
        <f t="shared" si="1103"/>
        <v>mid latitude</v>
      </c>
      <c r="N4590" s="83" t="s">
        <v>8</v>
      </c>
      <c r="O4590" s="34" t="s">
        <v>8</v>
      </c>
      <c r="P4590" s="34" t="s">
        <v>8</v>
      </c>
      <c r="Q4590" s="34" t="s">
        <v>8</v>
      </c>
      <c r="R4590" s="34" t="s">
        <v>8</v>
      </c>
      <c r="S4590" s="42" t="s">
        <v>8</v>
      </c>
      <c r="T4590" s="121">
        <v>0.43389062776087839</v>
      </c>
      <c r="U4590" s="3">
        <v>7.1801527748032737E-2</v>
      </c>
      <c r="V4590" s="3">
        <v>8.0809989896450274E-2</v>
      </c>
      <c r="W4590" s="3">
        <v>8.2849357710371215E-3</v>
      </c>
      <c r="X4590" s="3">
        <v>0.35542886602160928</v>
      </c>
      <c r="Y4590" s="52">
        <v>4.9784052801992197E-2</v>
      </c>
      <c r="Z4590" s="10">
        <f t="shared" si="1092"/>
        <v>0.65919235226299078</v>
      </c>
      <c r="AA4590" s="11">
        <f t="shared" si="1093"/>
        <v>-0.29908141873585892</v>
      </c>
      <c r="AB4590" s="11">
        <f t="shared" si="1099"/>
        <v>-0.18098783982618458</v>
      </c>
      <c r="AC4590" s="11">
        <f t="shared" si="1094"/>
        <v>26.712004235329523</v>
      </c>
      <c r="AD4590" s="9">
        <f t="shared" si="1095"/>
        <v>26.220431755888974</v>
      </c>
      <c r="AE4590" s="10">
        <v>9.7328205590642405</v>
      </c>
      <c r="AF4590" s="11">
        <v>16.351333610293299</v>
      </c>
      <c r="AG4590" s="12">
        <v>21.894218416912999</v>
      </c>
      <c r="AH4590" s="10">
        <v>0.75488565774098937</v>
      </c>
      <c r="AI4590" s="11">
        <f t="shared" si="1104"/>
        <v>54.970215632409733</v>
      </c>
      <c r="AJ4590" s="11">
        <f t="shared" si="1105"/>
        <v>10.292879657057219</v>
      </c>
      <c r="AK4590" s="11">
        <f t="shared" si="1096"/>
        <v>0.2842144315313655</v>
      </c>
      <c r="AL4590" s="11">
        <f t="shared" si="1097"/>
        <v>9.7538462734919129</v>
      </c>
      <c r="AM4590" s="11">
        <f t="shared" si="1098"/>
        <v>2.171119361132388</v>
      </c>
      <c r="AN4590" s="3">
        <f t="shared" si="1101"/>
        <v>1.2207523621182159</v>
      </c>
      <c r="AO4590" s="3">
        <f t="shared" si="1106"/>
        <v>0.22735910788837621</v>
      </c>
      <c r="AP4590" s="3" t="s">
        <v>8</v>
      </c>
      <c r="AQ4590" s="124"/>
      <c r="AR4590" s="4"/>
      <c r="AS4590" s="3"/>
      <c r="AT4590" s="28"/>
    </row>
    <row r="4591" spans="1:46" ht="15" customHeight="1">
      <c r="A4591" s="11">
        <v>11.733025550842285</v>
      </c>
      <c r="B4591" s="111">
        <v>608</v>
      </c>
      <c r="C4591" s="19">
        <v>42.8367</v>
      </c>
      <c r="D4591" s="19">
        <v>-23.087499999999999</v>
      </c>
      <c r="E4591" s="112" t="s">
        <v>50</v>
      </c>
      <c r="F4591" s="41">
        <v>31.7</v>
      </c>
      <c r="G4591" s="19">
        <v>31.9</v>
      </c>
      <c r="H4591" s="19">
        <v>33.799999999999997</v>
      </c>
      <c r="I4591" s="19">
        <v>36.1</v>
      </c>
      <c r="J4591" s="19">
        <v>37.299999999999997</v>
      </c>
      <c r="K4591" s="97">
        <v>39.6</v>
      </c>
      <c r="L4591" s="10">
        <f t="shared" si="1100"/>
        <v>39.6</v>
      </c>
      <c r="M4591" s="52" t="str">
        <f t="shared" si="1103"/>
        <v>mid latitude</v>
      </c>
      <c r="N4591" s="83" t="s">
        <v>8</v>
      </c>
      <c r="O4591" s="34" t="s">
        <v>8</v>
      </c>
      <c r="P4591" s="34" t="s">
        <v>8</v>
      </c>
      <c r="Q4591" s="34" t="s">
        <v>8</v>
      </c>
      <c r="R4591" s="34" t="s">
        <v>8</v>
      </c>
      <c r="S4591" s="42" t="s">
        <v>8</v>
      </c>
      <c r="T4591" s="121">
        <v>0.43436503482081518</v>
      </c>
      <c r="U4591" s="3">
        <v>8.2277264884904541E-2</v>
      </c>
      <c r="V4591" s="3">
        <v>8.2794636865636331E-2</v>
      </c>
      <c r="W4591" s="3">
        <v>0</v>
      </c>
      <c r="X4591" s="3">
        <v>0.3589469766727979</v>
      </c>
      <c r="Y4591" s="52">
        <v>4.1616086755846035E-2</v>
      </c>
      <c r="Z4591" s="10">
        <f t="shared" si="1092"/>
        <v>0.60192527161605192</v>
      </c>
      <c r="AA4591" s="11">
        <f t="shared" si="1093"/>
        <v>-0.29967094902443325</v>
      </c>
      <c r="AB4591" s="11">
        <f t="shared" si="1099"/>
        <v>-0.22045742259479906</v>
      </c>
      <c r="AC4591" s="11">
        <f t="shared" si="1094"/>
        <v>26.672210940850754</v>
      </c>
      <c r="AD4591" s="9">
        <f t="shared" si="1095"/>
        <v>23.520712294515747</v>
      </c>
      <c r="AE4591" s="10">
        <v>17.468225834824</v>
      </c>
      <c r="AF4591" s="11">
        <v>23.3117555706784</v>
      </c>
      <c r="AG4591" s="12">
        <v>29.5001146803971</v>
      </c>
      <c r="AH4591" s="10">
        <v>0.68857337276021302</v>
      </c>
      <c r="AI4591" s="11">
        <f t="shared" si="1104"/>
        <v>54.753366711668939</v>
      </c>
      <c r="AJ4591" s="11">
        <f t="shared" si="1105"/>
        <v>8.743222129901925</v>
      </c>
      <c r="AK4591" s="11">
        <f t="shared" si="1096"/>
        <v>0.29183468475688823</v>
      </c>
      <c r="AL4591" s="11" t="e">
        <f t="shared" si="1097"/>
        <v>#DIV/0!</v>
      </c>
      <c r="AM4591" s="11">
        <f t="shared" si="1098"/>
        <v>2.0046200489621486</v>
      </c>
      <c r="AN4591" s="3">
        <f t="shared" si="1101"/>
        <v>1.2101091889590296</v>
      </c>
      <c r="AO4591" s="3">
        <f t="shared" si="1106"/>
        <v>0.23065979725776797</v>
      </c>
      <c r="AP4591" s="3" t="s">
        <v>8</v>
      </c>
      <c r="AQ4591" s="124"/>
      <c r="AR4591" s="4"/>
      <c r="AS4591" s="3"/>
      <c r="AT4591" s="28"/>
    </row>
    <row r="4592" spans="1:46" ht="15" customHeight="1">
      <c r="A4592" s="11">
        <v>11.930550575256348</v>
      </c>
      <c r="B4592" s="111">
        <v>608</v>
      </c>
      <c r="C4592" s="19">
        <v>42.8367</v>
      </c>
      <c r="D4592" s="19">
        <v>-23.087499999999999</v>
      </c>
      <c r="E4592" s="112" t="s">
        <v>50</v>
      </c>
      <c r="F4592" s="41">
        <v>31.7</v>
      </c>
      <c r="G4592" s="19">
        <v>31.9</v>
      </c>
      <c r="H4592" s="19">
        <v>33.799999999999997</v>
      </c>
      <c r="I4592" s="19">
        <v>36.1</v>
      </c>
      <c r="J4592" s="19">
        <v>37.299999999999997</v>
      </c>
      <c r="K4592" s="97">
        <v>39.6</v>
      </c>
      <c r="L4592" s="10">
        <f t="shared" si="1100"/>
        <v>39.6</v>
      </c>
      <c r="M4592" s="52" t="str">
        <f t="shared" si="1103"/>
        <v>mid latitude</v>
      </c>
      <c r="N4592" s="83" t="s">
        <v>8</v>
      </c>
      <c r="O4592" s="34" t="s">
        <v>8</v>
      </c>
      <c r="P4592" s="34" t="s">
        <v>8</v>
      </c>
      <c r="Q4592" s="34" t="s">
        <v>8</v>
      </c>
      <c r="R4592" s="34" t="s">
        <v>8</v>
      </c>
      <c r="S4592" s="42" t="s">
        <v>8</v>
      </c>
      <c r="T4592" s="121">
        <v>0.43615416044325428</v>
      </c>
      <c r="U4592" s="3">
        <v>8.6189286486692412E-2</v>
      </c>
      <c r="V4592" s="3">
        <v>8.6978407793312312E-2</v>
      </c>
      <c r="W4592" s="3">
        <v>1.042109103145825E-2</v>
      </c>
      <c r="X4592" s="3">
        <v>0.34081684874609436</v>
      </c>
      <c r="Y4592" s="52">
        <v>3.9440205499188398E-2</v>
      </c>
      <c r="Z4592" s="10">
        <f t="shared" si="1092"/>
        <v>0.61355119720796314</v>
      </c>
      <c r="AA4592" s="11">
        <f t="shared" si="1093"/>
        <v>-0.32443469509322082</v>
      </c>
      <c r="AB4592" s="11">
        <f t="shared" si="1099"/>
        <v>-0.21214919212653524</v>
      </c>
      <c r="AC4592" s="11">
        <f t="shared" si="1094"/>
        <v>25.000658081207593</v>
      </c>
      <c r="AD4592" s="9">
        <f t="shared" si="1095"/>
        <v>24.08899525854499</v>
      </c>
      <c r="AE4592" s="10">
        <v>16.651930395487401</v>
      </c>
      <c r="AF4592" s="11">
        <v>22.615954553138501</v>
      </c>
      <c r="AG4592" s="12">
        <v>28.709239410815599</v>
      </c>
      <c r="AH4592" s="10">
        <v>0.67470419255721403</v>
      </c>
      <c r="AI4592" s="11">
        <f t="shared" si="1104"/>
        <v>56.135191054079989</v>
      </c>
      <c r="AJ4592" s="11">
        <f t="shared" si="1105"/>
        <v>8.2928243737776999</v>
      </c>
      <c r="AK4592" s="11">
        <f t="shared" si="1096"/>
        <v>0.32560102856445128</v>
      </c>
      <c r="AL4592" s="11">
        <f t="shared" si="1097"/>
        <v>8.3463821139984038</v>
      </c>
      <c r="AM4592" s="11">
        <f t="shared" si="1098"/>
        <v>2.0139543094009018</v>
      </c>
      <c r="AN4592" s="3">
        <f t="shared" si="1101"/>
        <v>1.2797318033070173</v>
      </c>
      <c r="AO4592" s="3">
        <f t="shared" si="1106"/>
        <v>0.25520571566023276</v>
      </c>
      <c r="AP4592" s="3" t="s">
        <v>8</v>
      </c>
      <c r="AQ4592" s="124"/>
      <c r="AR4592" s="4"/>
      <c r="AS4592" s="3"/>
      <c r="AT4592" s="28"/>
    </row>
    <row r="4593" spans="1:46" ht="15" customHeight="1">
      <c r="A4593" s="11">
        <v>11.964973449707031</v>
      </c>
      <c r="B4593" s="111">
        <v>608</v>
      </c>
      <c r="C4593" s="19">
        <v>42.8367</v>
      </c>
      <c r="D4593" s="19">
        <v>-23.087499999999999</v>
      </c>
      <c r="E4593" s="112" t="s">
        <v>50</v>
      </c>
      <c r="F4593" s="41">
        <v>31.7</v>
      </c>
      <c r="G4593" s="19">
        <v>31.9</v>
      </c>
      <c r="H4593" s="19">
        <v>33.799999999999997</v>
      </c>
      <c r="I4593" s="19">
        <v>36.1</v>
      </c>
      <c r="J4593" s="19">
        <v>37.299999999999997</v>
      </c>
      <c r="K4593" s="97">
        <v>39.6</v>
      </c>
      <c r="L4593" s="10">
        <f t="shared" si="1100"/>
        <v>39.6</v>
      </c>
      <c r="M4593" s="52" t="str">
        <f t="shared" si="1103"/>
        <v>mid latitude</v>
      </c>
      <c r="N4593" s="83" t="s">
        <v>8</v>
      </c>
      <c r="O4593" s="34" t="s">
        <v>8</v>
      </c>
      <c r="P4593" s="34" t="s">
        <v>8</v>
      </c>
      <c r="Q4593" s="34" t="s">
        <v>8</v>
      </c>
      <c r="R4593" s="34" t="s">
        <v>8</v>
      </c>
      <c r="S4593" s="42" t="s">
        <v>8</v>
      </c>
      <c r="T4593" s="121">
        <v>0.42321063887275945</v>
      </c>
      <c r="U4593" s="3">
        <v>8.3662648017842872E-2</v>
      </c>
      <c r="V4593" s="3">
        <v>8.4258450270274163E-2</v>
      </c>
      <c r="W4593" s="3">
        <v>8.3114565369071421E-3</v>
      </c>
      <c r="X4593" s="3">
        <v>0.3578909207906652</v>
      </c>
      <c r="Y4593" s="52">
        <v>4.2665885511551142E-2</v>
      </c>
      <c r="Z4593" s="10">
        <f t="shared" si="1092"/>
        <v>0.61780153440470242</v>
      </c>
      <c r="AA4593" s="11">
        <f t="shared" si="1093"/>
        <v>-0.32047267012017477</v>
      </c>
      <c r="AB4593" s="11">
        <f t="shared" si="1099"/>
        <v>-0.20915101739638794</v>
      </c>
      <c r="AC4593" s="11">
        <f t="shared" si="1094"/>
        <v>25.268094766888201</v>
      </c>
      <c r="AD4593" s="9">
        <f t="shared" si="1095"/>
        <v>24.294070410087066</v>
      </c>
      <c r="AE4593" s="10">
        <v>13.134024936434599</v>
      </c>
      <c r="AF4593" s="11">
        <v>19.385369089844399</v>
      </c>
      <c r="AG4593" s="12">
        <v>25.028711524470399</v>
      </c>
      <c r="AH4593" s="10">
        <v>0.7714038663359597</v>
      </c>
      <c r="AI4593" s="11">
        <f t="shared" si="1104"/>
        <v>54.18125641115352</v>
      </c>
      <c r="AJ4593" s="11">
        <f t="shared" si="1105"/>
        <v>9.1581960623444569</v>
      </c>
      <c r="AK4593" s="11">
        <f t="shared" si="1096"/>
        <v>0.30554057807274121</v>
      </c>
      <c r="AL4593" s="11">
        <f t="shared" si="1097"/>
        <v>10.137627489974026</v>
      </c>
      <c r="AM4593" s="11">
        <f t="shared" si="1098"/>
        <v>2.0455945667169693</v>
      </c>
      <c r="AN4593" s="3">
        <f t="shared" si="1101"/>
        <v>1.1825129230375211</v>
      </c>
      <c r="AO4593" s="3">
        <f t="shared" si="1106"/>
        <v>0.23543053309127662</v>
      </c>
      <c r="AP4593" s="3" t="s">
        <v>8</v>
      </c>
      <c r="AQ4593" s="124"/>
      <c r="AR4593" s="4"/>
      <c r="AS4593" s="3"/>
      <c r="AT4593" s="28"/>
    </row>
    <row r="4594" spans="1:46" ht="15" customHeight="1">
      <c r="A4594" s="11">
        <v>12.002265930175781</v>
      </c>
      <c r="B4594" s="111">
        <v>608</v>
      </c>
      <c r="C4594" s="19">
        <v>42.8367</v>
      </c>
      <c r="D4594" s="19">
        <v>-23.087499999999999</v>
      </c>
      <c r="E4594" s="112" t="s">
        <v>50</v>
      </c>
      <c r="F4594" s="41">
        <v>31.7</v>
      </c>
      <c r="G4594" s="19">
        <v>31.9</v>
      </c>
      <c r="H4594" s="19">
        <v>33.799999999999997</v>
      </c>
      <c r="I4594" s="19">
        <v>36.1</v>
      </c>
      <c r="J4594" s="19">
        <v>37.299999999999997</v>
      </c>
      <c r="K4594" s="97">
        <v>39.6</v>
      </c>
      <c r="L4594" s="10">
        <f t="shared" si="1100"/>
        <v>39.6</v>
      </c>
      <c r="M4594" s="52" t="str">
        <f t="shared" si="1103"/>
        <v>mid latitude</v>
      </c>
      <c r="N4594" s="83" t="s">
        <v>8</v>
      </c>
      <c r="O4594" s="34" t="s">
        <v>8</v>
      </c>
      <c r="P4594" s="34" t="s">
        <v>8</v>
      </c>
      <c r="Q4594" s="34" t="s">
        <v>8</v>
      </c>
      <c r="R4594" s="34" t="s">
        <v>8</v>
      </c>
      <c r="S4594" s="42" t="s">
        <v>8</v>
      </c>
      <c r="T4594" s="121">
        <v>0.38981966447947519</v>
      </c>
      <c r="U4594" s="3">
        <v>8.3550554211366923E-2</v>
      </c>
      <c r="V4594" s="3">
        <v>9.1586420384634937E-2</v>
      </c>
      <c r="W4594" s="3">
        <v>1.0520512052401548E-2</v>
      </c>
      <c r="X4594" s="3">
        <v>0.37588127933951915</v>
      </c>
      <c r="Y4594" s="52">
        <v>4.8641569532602229E-2</v>
      </c>
      <c r="Z4594" s="10">
        <f t="shared" si="1092"/>
        <v>0.64340208802710375</v>
      </c>
      <c r="AA4594" s="11">
        <f t="shared" si="1093"/>
        <v>-0.30688138172497031</v>
      </c>
      <c r="AB4594" s="11">
        <f t="shared" si="1099"/>
        <v>-0.19151753401972232</v>
      </c>
      <c r="AC4594" s="11">
        <f t="shared" si="1094"/>
        <v>26.185506733564502</v>
      </c>
      <c r="AD4594" s="9">
        <f t="shared" si="1095"/>
        <v>25.500200673050994</v>
      </c>
      <c r="AE4594" s="10">
        <v>18.142435709871801</v>
      </c>
      <c r="AF4594" s="11">
        <v>24.035749076183102</v>
      </c>
      <c r="AG4594" s="12">
        <v>30.300563064463098</v>
      </c>
      <c r="AH4594" s="10">
        <v>0.74234615000651871</v>
      </c>
      <c r="AI4594" s="11">
        <f t="shared" si="1104"/>
        <v>50.910171605015741</v>
      </c>
      <c r="AJ4594" s="11">
        <f t="shared" si="1105"/>
        <v>11.09369899991259</v>
      </c>
      <c r="AK4594" s="11">
        <f t="shared" si="1096"/>
        <v>0.30426658455000044</v>
      </c>
      <c r="AL4594" s="11">
        <f t="shared" si="1097"/>
        <v>8.7055097630659759</v>
      </c>
      <c r="AM4594" s="11">
        <f t="shared" si="1098"/>
        <v>2.1035134212726088</v>
      </c>
      <c r="AN4594" s="3">
        <f t="shared" si="1101"/>
        <v>1.0370818817166099</v>
      </c>
      <c r="AO4594" s="3">
        <f t="shared" si="1106"/>
        <v>0.24365783937302299</v>
      </c>
      <c r="AP4594" s="3" t="s">
        <v>8</v>
      </c>
      <c r="AQ4594" s="124"/>
      <c r="AR4594" s="4"/>
      <c r="AS4594" s="3"/>
      <c r="AT4594" s="28"/>
    </row>
    <row r="4595" spans="1:46" ht="15" customHeight="1">
      <c r="A4595" s="11">
        <v>12.037405967712402</v>
      </c>
      <c r="B4595" s="111">
        <v>608</v>
      </c>
      <c r="C4595" s="19">
        <v>42.8367</v>
      </c>
      <c r="D4595" s="19">
        <v>-23.087499999999999</v>
      </c>
      <c r="E4595" s="112" t="s">
        <v>50</v>
      </c>
      <c r="F4595" s="41">
        <v>31.7</v>
      </c>
      <c r="G4595" s="19">
        <v>31.9</v>
      </c>
      <c r="H4595" s="19">
        <v>33.799999999999997</v>
      </c>
      <c r="I4595" s="19">
        <v>36.1</v>
      </c>
      <c r="J4595" s="19">
        <v>37.299999999999997</v>
      </c>
      <c r="K4595" s="97">
        <v>39.6</v>
      </c>
      <c r="L4595" s="10">
        <f t="shared" si="1100"/>
        <v>39.6</v>
      </c>
      <c r="M4595" s="52" t="str">
        <f t="shared" si="1103"/>
        <v>mid latitude</v>
      </c>
      <c r="N4595" s="83" t="s">
        <v>8</v>
      </c>
      <c r="O4595" s="34" t="s">
        <v>8</v>
      </c>
      <c r="P4595" s="34" t="s">
        <v>8</v>
      </c>
      <c r="Q4595" s="34" t="s">
        <v>8</v>
      </c>
      <c r="R4595" s="34" t="s">
        <v>8</v>
      </c>
      <c r="S4595" s="42" t="s">
        <v>8</v>
      </c>
      <c r="T4595" s="121">
        <v>0.50989440768291383</v>
      </c>
      <c r="U4595" s="3">
        <v>7.0567156866018707E-2</v>
      </c>
      <c r="V4595" s="3">
        <v>7.7558246057246441E-2</v>
      </c>
      <c r="W4595" s="3">
        <v>7.3095414005946097E-3</v>
      </c>
      <c r="X4595" s="3">
        <v>0.29376087766451658</v>
      </c>
      <c r="Y4595" s="52">
        <v>4.0909770328709821E-2</v>
      </c>
      <c r="Z4595" s="10">
        <f t="shared" si="1092"/>
        <v>0.64059558725129551</v>
      </c>
      <c r="AA4595" s="11">
        <f t="shared" si="1093"/>
        <v>-0.30192068280644202</v>
      </c>
      <c r="AB4595" s="11">
        <f t="shared" si="1099"/>
        <v>-0.19341605730350059</v>
      </c>
      <c r="AC4595" s="11">
        <f t="shared" si="1094"/>
        <v>26.520353910565163</v>
      </c>
      <c r="AD4595" s="9">
        <f t="shared" si="1095"/>
        <v>25.370341680440561</v>
      </c>
      <c r="AE4595" s="10">
        <v>10.684785957337599</v>
      </c>
      <c r="AF4595" s="11">
        <v>17.105136605069202</v>
      </c>
      <c r="AG4595" s="12">
        <v>22.688330790353501</v>
      </c>
      <c r="AH4595" s="10">
        <v>0.80081352618840551</v>
      </c>
      <c r="AI4595" s="11">
        <f t="shared" si="1104"/>
        <v>63.446905281345842</v>
      </c>
      <c r="AJ4595" s="11">
        <f t="shared" si="1105"/>
        <v>7.4272803224536359</v>
      </c>
      <c r="AK4595" s="11">
        <f t="shared" si="1096"/>
        <v>0.31714582889986126</v>
      </c>
      <c r="AL4595" s="11">
        <f t="shared" si="1097"/>
        <v>10.610548843862805</v>
      </c>
      <c r="AM4595" s="11">
        <f t="shared" si="1098"/>
        <v>2.0945374324174741</v>
      </c>
      <c r="AN4595" s="3">
        <f t="shared" si="1101"/>
        <v>1.7357464742641053</v>
      </c>
      <c r="AO4595" s="3">
        <f t="shared" si="1106"/>
        <v>0.2640182949950885</v>
      </c>
      <c r="AP4595" s="3" t="s">
        <v>8</v>
      </c>
      <c r="AQ4595" s="124"/>
      <c r="AR4595" s="4"/>
      <c r="AS4595" s="3"/>
      <c r="AT4595" s="28"/>
    </row>
    <row r="4596" spans="1:46" ht="15" customHeight="1">
      <c r="A4596" s="11">
        <v>12.107739448547363</v>
      </c>
      <c r="B4596" s="111">
        <v>608</v>
      </c>
      <c r="C4596" s="19">
        <v>42.8367</v>
      </c>
      <c r="D4596" s="19">
        <v>-23.087499999999999</v>
      </c>
      <c r="E4596" s="112" t="s">
        <v>50</v>
      </c>
      <c r="F4596" s="41">
        <v>31.7</v>
      </c>
      <c r="G4596" s="19">
        <v>31.9</v>
      </c>
      <c r="H4596" s="19">
        <v>33.799999999999997</v>
      </c>
      <c r="I4596" s="19">
        <v>36.1</v>
      </c>
      <c r="J4596" s="19">
        <v>37.299999999999997</v>
      </c>
      <c r="K4596" s="97">
        <v>39.6</v>
      </c>
      <c r="L4596" s="10">
        <f t="shared" si="1100"/>
        <v>39.6</v>
      </c>
      <c r="M4596" s="52" t="str">
        <f t="shared" si="1103"/>
        <v>mid latitude</v>
      </c>
      <c r="N4596" s="83" t="s">
        <v>8</v>
      </c>
      <c r="O4596" s="34" t="s">
        <v>8</v>
      </c>
      <c r="P4596" s="34" t="s">
        <v>8</v>
      </c>
      <c r="Q4596" s="34" t="s">
        <v>8</v>
      </c>
      <c r="R4596" s="34" t="s">
        <v>8</v>
      </c>
      <c r="S4596" s="42" t="s">
        <v>8</v>
      </c>
      <c r="T4596" s="121">
        <v>0.39438773970786417</v>
      </c>
      <c r="U4596" s="3">
        <v>8.4957879220579138E-2</v>
      </c>
      <c r="V4596" s="3">
        <v>0.10470492981495869</v>
      </c>
      <c r="W4596" s="3">
        <v>9.1038144997748847E-3</v>
      </c>
      <c r="X4596" s="3">
        <v>0.36112850147412368</v>
      </c>
      <c r="Y4596" s="52">
        <v>4.571713528269946E-2</v>
      </c>
      <c r="Z4596" s="10">
        <f t="shared" si="1092"/>
        <v>0.65250092835892726</v>
      </c>
      <c r="AA4596" s="11">
        <f t="shared" si="1093"/>
        <v>-0.27837633036913423</v>
      </c>
      <c r="AB4596" s="11">
        <f t="shared" si="1099"/>
        <v>-0.1854188660879611</v>
      </c>
      <c r="AC4596" s="11">
        <f t="shared" si="1094"/>
        <v>28.109597700083437</v>
      </c>
      <c r="AD4596" s="9">
        <f t="shared" si="1095"/>
        <v>25.917349559583464</v>
      </c>
      <c r="AE4596" s="10">
        <v>14.0827751706749</v>
      </c>
      <c r="AF4596" s="11">
        <v>20.250425622929999</v>
      </c>
      <c r="AG4596" s="12">
        <v>26.061484603210101</v>
      </c>
      <c r="AH4596" s="10">
        <v>0.6562728168736448</v>
      </c>
      <c r="AI4596" s="11">
        <f t="shared" si="1104"/>
        <v>52.201093531868167</v>
      </c>
      <c r="AJ4596" s="11">
        <f t="shared" si="1105"/>
        <v>10.387782067553715</v>
      </c>
      <c r="AK4596" s="11">
        <f t="shared" si="1096"/>
        <v>0.32820772723364527</v>
      </c>
      <c r="AL4596" s="11">
        <f t="shared" si="1097"/>
        <v>11.501215212320922</v>
      </c>
      <c r="AM4596" s="11">
        <f t="shared" si="1098"/>
        <v>2.0637269564240963</v>
      </c>
      <c r="AN4596" s="3">
        <f t="shared" si="1101"/>
        <v>1.092098070625765</v>
      </c>
      <c r="AO4596" s="3">
        <f t="shared" si="1106"/>
        <v>0.2899381505130556</v>
      </c>
      <c r="AP4596" s="3" t="s">
        <v>8</v>
      </c>
      <c r="AQ4596" s="124"/>
      <c r="AR4596" s="4"/>
      <c r="AS4596" s="3"/>
      <c r="AT4596" s="28"/>
    </row>
    <row r="4597" spans="1:46" ht="15" customHeight="1">
      <c r="A4597" s="11">
        <v>12.276936531066895</v>
      </c>
      <c r="B4597" s="111">
        <v>608</v>
      </c>
      <c r="C4597" s="19">
        <v>42.8367</v>
      </c>
      <c r="D4597" s="19">
        <v>-23.087499999999999</v>
      </c>
      <c r="E4597" s="112" t="s">
        <v>50</v>
      </c>
      <c r="F4597" s="41">
        <v>31.7</v>
      </c>
      <c r="G4597" s="19">
        <v>31.9</v>
      </c>
      <c r="H4597" s="19">
        <v>33.799999999999997</v>
      </c>
      <c r="I4597" s="19">
        <v>36.1</v>
      </c>
      <c r="J4597" s="19">
        <v>37.299999999999997</v>
      </c>
      <c r="K4597" s="97">
        <v>39.6</v>
      </c>
      <c r="L4597" s="10">
        <f t="shared" si="1100"/>
        <v>39.6</v>
      </c>
      <c r="M4597" s="52" t="str">
        <f t="shared" si="1103"/>
        <v>mid latitude</v>
      </c>
      <c r="N4597" s="83" t="s">
        <v>8</v>
      </c>
      <c r="O4597" s="34" t="s">
        <v>8</v>
      </c>
      <c r="P4597" s="34" t="s">
        <v>8</v>
      </c>
      <c r="Q4597" s="34" t="s">
        <v>8</v>
      </c>
      <c r="R4597" s="34" t="s">
        <v>8</v>
      </c>
      <c r="S4597" s="42" t="s">
        <v>8</v>
      </c>
      <c r="T4597" s="121">
        <v>0.39315363195006298</v>
      </c>
      <c r="U4597" s="3">
        <v>6.7192698533018846E-2</v>
      </c>
      <c r="V4597" s="3">
        <v>6.5516570668087942E-2</v>
      </c>
      <c r="W4597" s="3">
        <v>9.5398282383293252E-3</v>
      </c>
      <c r="X4597" s="3">
        <v>0.42061452631544188</v>
      </c>
      <c r="Y4597" s="52">
        <v>4.3982744295059016E-2</v>
      </c>
      <c r="Z4597" s="10">
        <f t="shared" si="1092"/>
        <v>0.63919865739816206</v>
      </c>
      <c r="AA4597" s="11">
        <f t="shared" si="1093"/>
        <v>-0.33669836242365503</v>
      </c>
      <c r="AB4597" s="11">
        <f t="shared" si="1099"/>
        <v>-0.19436414590492543</v>
      </c>
      <c r="AC4597" s="11">
        <f t="shared" si="1094"/>
        <v>24.172860536403284</v>
      </c>
      <c r="AD4597" s="9">
        <f t="shared" si="1095"/>
        <v>25.3054924201031</v>
      </c>
      <c r="AE4597" s="10">
        <v>12.512337376343799</v>
      </c>
      <c r="AF4597" s="11">
        <v>18.8329808363499</v>
      </c>
      <c r="AG4597" s="12">
        <v>24.4810807366561</v>
      </c>
      <c r="AH4597" s="10">
        <v>0.76454444276760414</v>
      </c>
      <c r="AI4597" s="11">
        <f t="shared" si="1104"/>
        <v>48.312732312854926</v>
      </c>
      <c r="AJ4597" s="11">
        <f t="shared" si="1105"/>
        <v>10.0615612621531</v>
      </c>
      <c r="AK4597" s="11">
        <f t="shared" si="1096"/>
        <v>0.23440710026253389</v>
      </c>
      <c r="AL4597" s="11">
        <f t="shared" si="1097"/>
        <v>6.8676887079427766</v>
      </c>
      <c r="AM4597" s="11">
        <f t="shared" si="1098"/>
        <v>2.1627681819237137</v>
      </c>
      <c r="AN4597" s="3">
        <f t="shared" si="1101"/>
        <v>0.93471244418034083</v>
      </c>
      <c r="AO4597" s="3">
        <f t="shared" si="1106"/>
        <v>0.15576392770361305</v>
      </c>
      <c r="AP4597" s="3" t="s">
        <v>8</v>
      </c>
      <c r="AQ4597" s="124"/>
      <c r="AR4597" s="4"/>
      <c r="AS4597" s="3"/>
      <c r="AT4597" s="28"/>
    </row>
    <row r="4598" spans="1:46" ht="15" customHeight="1">
      <c r="A4598" s="11">
        <v>12.280227661132812</v>
      </c>
      <c r="B4598" s="111">
        <v>608</v>
      </c>
      <c r="C4598" s="19">
        <v>42.8367</v>
      </c>
      <c r="D4598" s="19">
        <v>-23.087499999999999</v>
      </c>
      <c r="E4598" s="112" t="s">
        <v>50</v>
      </c>
      <c r="F4598" s="41">
        <v>31.7</v>
      </c>
      <c r="G4598" s="19">
        <v>31.9</v>
      </c>
      <c r="H4598" s="19">
        <v>33.799999999999997</v>
      </c>
      <c r="I4598" s="19">
        <v>36.1</v>
      </c>
      <c r="J4598" s="19">
        <v>37.299999999999997</v>
      </c>
      <c r="K4598" s="97">
        <v>39.6</v>
      </c>
      <c r="L4598" s="10">
        <f t="shared" si="1100"/>
        <v>39.6</v>
      </c>
      <c r="M4598" s="52" t="str">
        <f t="shared" si="1103"/>
        <v>mid latitude</v>
      </c>
      <c r="N4598" s="83" t="s">
        <v>8</v>
      </c>
      <c r="O4598" s="34" t="s">
        <v>8</v>
      </c>
      <c r="P4598" s="34" t="s">
        <v>8</v>
      </c>
      <c r="Q4598" s="34" t="s">
        <v>8</v>
      </c>
      <c r="R4598" s="34" t="s">
        <v>8</v>
      </c>
      <c r="S4598" s="42" t="s">
        <v>8</v>
      </c>
      <c r="T4598" s="121">
        <v>0.34252461188812783</v>
      </c>
      <c r="U4598" s="3">
        <v>6.9484565790138078E-2</v>
      </c>
      <c r="V4598" s="3">
        <v>7.6626209986358509E-2</v>
      </c>
      <c r="W4598" s="3">
        <v>1.0669561600465543E-2</v>
      </c>
      <c r="X4598" s="3">
        <v>0.44915107380317154</v>
      </c>
      <c r="Y4598" s="52">
        <v>5.1543976931738511E-2</v>
      </c>
      <c r="Z4598" s="10">
        <f t="shared" si="1092"/>
        <v>0.66645964480567566</v>
      </c>
      <c r="AA4598" s="11">
        <f t="shared" si="1093"/>
        <v>-0.31091424925195837</v>
      </c>
      <c r="AB4598" s="11">
        <f t="shared" si="1099"/>
        <v>-0.17622614267745174</v>
      </c>
      <c r="AC4598" s="11">
        <f t="shared" si="1094"/>
        <v>25.913288175492809</v>
      </c>
      <c r="AD4598" s="9">
        <f t="shared" si="1095"/>
        <v>26.546131840862301</v>
      </c>
      <c r="AE4598" s="10">
        <v>20.158331154429401</v>
      </c>
      <c r="AF4598" s="11">
        <v>25.936067602384</v>
      </c>
      <c r="AG4598" s="12">
        <v>32.566381144376003</v>
      </c>
      <c r="AH4598" s="10">
        <v>0.69763119840723642</v>
      </c>
      <c r="AI4598" s="11">
        <f t="shared" si="1104"/>
        <v>43.26577386155693</v>
      </c>
      <c r="AJ4598" s="11">
        <f t="shared" si="1105"/>
        <v>13.079950646688033</v>
      </c>
      <c r="AK4598" s="11">
        <f t="shared" si="1096"/>
        <v>0.2384581084125468</v>
      </c>
      <c r="AL4598" s="11">
        <f t="shared" si="1097"/>
        <v>7.1817580567710575</v>
      </c>
      <c r="AM4598" s="11">
        <f t="shared" si="1098"/>
        <v>2.2125193586774499</v>
      </c>
      <c r="AN4598" s="3">
        <f t="shared" si="1101"/>
        <v>0.7626044595369933</v>
      </c>
      <c r="AO4598" s="3">
        <f t="shared" si="1106"/>
        <v>0.17060230834478177</v>
      </c>
      <c r="AP4598" s="3" t="s">
        <v>8</v>
      </c>
      <c r="AQ4598" s="124"/>
      <c r="AR4598" s="4"/>
      <c r="AS4598" s="3"/>
      <c r="AT4598" s="28"/>
    </row>
    <row r="4599" spans="1:46" ht="15" customHeight="1">
      <c r="A4599" s="11">
        <v>12.343584060668945</v>
      </c>
      <c r="B4599" s="111">
        <v>608</v>
      </c>
      <c r="C4599" s="19">
        <v>42.8367</v>
      </c>
      <c r="D4599" s="19">
        <v>-23.087499999999999</v>
      </c>
      <c r="E4599" s="112" t="s">
        <v>50</v>
      </c>
      <c r="F4599" s="41">
        <v>31.7</v>
      </c>
      <c r="G4599" s="19">
        <v>31.9</v>
      </c>
      <c r="H4599" s="19">
        <v>33.799999999999997</v>
      </c>
      <c r="I4599" s="19">
        <v>36.1</v>
      </c>
      <c r="J4599" s="19">
        <v>37.299999999999997</v>
      </c>
      <c r="K4599" s="97">
        <v>39.6</v>
      </c>
      <c r="L4599" s="10">
        <f t="shared" si="1100"/>
        <v>39.6</v>
      </c>
      <c r="M4599" s="52" t="str">
        <f t="shared" si="1103"/>
        <v>mid latitude</v>
      </c>
      <c r="N4599" s="83" t="s">
        <v>8</v>
      </c>
      <c r="O4599" s="34" t="s">
        <v>8</v>
      </c>
      <c r="P4599" s="34" t="s">
        <v>8</v>
      </c>
      <c r="Q4599" s="34" t="s">
        <v>8</v>
      </c>
      <c r="R4599" s="34" t="s">
        <v>8</v>
      </c>
      <c r="S4599" s="42" t="s">
        <v>8</v>
      </c>
      <c r="T4599" s="121">
        <v>0.45827751802649569</v>
      </c>
      <c r="U4599" s="3">
        <v>6.3852603785612444E-2</v>
      </c>
      <c r="V4599" s="3">
        <v>6.7674962906923777E-2</v>
      </c>
      <c r="W4599" s="3">
        <v>8.5864929799224932E-3</v>
      </c>
      <c r="X4599" s="3">
        <v>0.36120092645542246</v>
      </c>
      <c r="Y4599" s="52">
        <v>4.0407495845623163E-2</v>
      </c>
      <c r="Z4599" s="10">
        <f t="shared" si="1092"/>
        <v>0.64628820307712953</v>
      </c>
      <c r="AA4599" s="11">
        <f t="shared" si="1093"/>
        <v>-0.31605369012328344</v>
      </c>
      <c r="AB4599" s="11">
        <f t="shared" si="1099"/>
        <v>-0.18957377133288167</v>
      </c>
      <c r="AC4599" s="11">
        <f t="shared" si="1094"/>
        <v>25.566375916678368</v>
      </c>
      <c r="AD4599" s="9">
        <f t="shared" si="1095"/>
        <v>25.633154040830895</v>
      </c>
      <c r="AE4599" s="10">
        <v>16.168324802522701</v>
      </c>
      <c r="AF4599" s="11">
        <v>22.161369396662401</v>
      </c>
      <c r="AG4599" s="12">
        <v>28.072144052668801</v>
      </c>
      <c r="AH4599" s="10">
        <v>0.84969992211807421</v>
      </c>
      <c r="AI4599" s="11">
        <f t="shared" si="1104"/>
        <v>55.923071694243653</v>
      </c>
      <c r="AJ4599" s="11">
        <f t="shared" si="1105"/>
        <v>8.1028093328637958</v>
      </c>
      <c r="AK4599" s="11">
        <f t="shared" si="1096"/>
        <v>0.25864545839415931</v>
      </c>
      <c r="AL4599" s="11">
        <f t="shared" si="1097"/>
        <v>7.8815603838686945</v>
      </c>
      <c r="AM4599" s="11">
        <f t="shared" si="1098"/>
        <v>2.1415281450031443</v>
      </c>
      <c r="AN4599" s="3">
        <f t="shared" si="1101"/>
        <v>1.2687606383619117</v>
      </c>
      <c r="AO4599" s="3">
        <f t="shared" si="1106"/>
        <v>0.18736098927275557</v>
      </c>
      <c r="AP4599" s="3" t="s">
        <v>8</v>
      </c>
      <c r="AQ4599" s="124"/>
      <c r="AR4599" s="4"/>
      <c r="AS4599" s="3"/>
      <c r="AT4599" s="28"/>
    </row>
    <row r="4600" spans="1:46" ht="15" customHeight="1">
      <c r="A4600" s="11">
        <v>12.467827796936035</v>
      </c>
      <c r="B4600" s="111">
        <v>608</v>
      </c>
      <c r="C4600" s="19">
        <v>42.8367</v>
      </c>
      <c r="D4600" s="19">
        <v>-23.087499999999999</v>
      </c>
      <c r="E4600" s="112" t="s">
        <v>50</v>
      </c>
      <c r="F4600" s="41">
        <v>31.7</v>
      </c>
      <c r="G4600" s="19">
        <v>31.9</v>
      </c>
      <c r="H4600" s="19">
        <v>33.799999999999997</v>
      </c>
      <c r="I4600" s="19">
        <v>36.1</v>
      </c>
      <c r="J4600" s="19">
        <v>37.299999999999997</v>
      </c>
      <c r="K4600" s="97">
        <v>39.6</v>
      </c>
      <c r="L4600" s="10">
        <f t="shared" si="1100"/>
        <v>39.6</v>
      </c>
      <c r="M4600" s="52" t="str">
        <f t="shared" si="1103"/>
        <v>mid latitude</v>
      </c>
      <c r="N4600" s="83" t="s">
        <v>8</v>
      </c>
      <c r="O4600" s="34" t="s">
        <v>8</v>
      </c>
      <c r="P4600" s="34" t="s">
        <v>8</v>
      </c>
      <c r="Q4600" s="34" t="s">
        <v>8</v>
      </c>
      <c r="R4600" s="34" t="s">
        <v>8</v>
      </c>
      <c r="S4600" s="42" t="s">
        <v>8</v>
      </c>
      <c r="T4600" s="121">
        <v>0.40825268604818898</v>
      </c>
      <c r="U4600" s="3">
        <v>8.3419327010483879E-2</v>
      </c>
      <c r="V4600" s="3">
        <v>8.915967904516027E-2</v>
      </c>
      <c r="W4600" s="3">
        <v>1.2015496942623259E-2</v>
      </c>
      <c r="X4600" s="3">
        <v>0.36249045657702178</v>
      </c>
      <c r="Y4600" s="52">
        <v>4.4662354376521815E-2</v>
      </c>
      <c r="Z4600" s="10">
        <f t="shared" si="1092"/>
        <v>0.63613159507761241</v>
      </c>
      <c r="AA4600" s="11">
        <f t="shared" si="1093"/>
        <v>-0.31605026766808875</v>
      </c>
      <c r="AB4600" s="11">
        <f t="shared" si="1099"/>
        <v>-0.19645303355866864</v>
      </c>
      <c r="AC4600" s="11">
        <f t="shared" si="1094"/>
        <v>25.566606932404007</v>
      </c>
      <c r="AD4600" s="9">
        <f t="shared" si="1095"/>
        <v>25.162612504587067</v>
      </c>
      <c r="AE4600" s="10">
        <v>18.797058560691202</v>
      </c>
      <c r="AF4600" s="11">
        <v>24.571933958113501</v>
      </c>
      <c r="AG4600" s="12">
        <v>30.888868914362199</v>
      </c>
      <c r="AH4600" s="10">
        <v>0.74144879573889044</v>
      </c>
      <c r="AI4600" s="11">
        <f t="shared" si="1104"/>
        <v>52.9687081817749</v>
      </c>
      <c r="AJ4600" s="11">
        <f t="shared" si="1105"/>
        <v>9.8610888114116744</v>
      </c>
      <c r="AK4600" s="11">
        <f t="shared" si="1096"/>
        <v>0.31194818911049577</v>
      </c>
      <c r="AL4600" s="11">
        <f t="shared" si="1097"/>
        <v>7.4203904733127635</v>
      </c>
      <c r="AM4600" s="11">
        <f t="shared" si="1098"/>
        <v>2.0781694335794105</v>
      </c>
      <c r="AN4600" s="3">
        <f t="shared" si="1101"/>
        <v>1.1262439566086719</v>
      </c>
      <c r="AO4600" s="3">
        <f t="shared" si="1106"/>
        <v>0.24596421071906391</v>
      </c>
      <c r="AP4600" s="3" t="s">
        <v>8</v>
      </c>
      <c r="AQ4600" s="124"/>
      <c r="AR4600" s="4"/>
      <c r="AS4600" s="3"/>
      <c r="AT4600" s="28"/>
    </row>
    <row r="4601" spans="1:46" ht="15" customHeight="1">
      <c r="A4601" s="11">
        <v>12.517915725708008</v>
      </c>
      <c r="B4601" s="111">
        <v>608</v>
      </c>
      <c r="C4601" s="19">
        <v>42.8367</v>
      </c>
      <c r="D4601" s="19">
        <v>-23.087499999999999</v>
      </c>
      <c r="E4601" s="112" t="s">
        <v>50</v>
      </c>
      <c r="F4601" s="41">
        <v>31.7</v>
      </c>
      <c r="G4601" s="19">
        <v>31.9</v>
      </c>
      <c r="H4601" s="19">
        <v>33.799999999999997</v>
      </c>
      <c r="I4601" s="19">
        <v>36.1</v>
      </c>
      <c r="J4601" s="19">
        <v>37.299999999999997</v>
      </c>
      <c r="K4601" s="97">
        <v>39.6</v>
      </c>
      <c r="L4601" s="10">
        <f t="shared" si="1100"/>
        <v>39.6</v>
      </c>
      <c r="M4601" s="52" t="str">
        <f t="shared" si="1103"/>
        <v>mid latitude</v>
      </c>
      <c r="N4601" s="83" t="s">
        <v>8</v>
      </c>
      <c r="O4601" s="34" t="s">
        <v>8</v>
      </c>
      <c r="P4601" s="34" t="s">
        <v>8</v>
      </c>
      <c r="Q4601" s="34" t="s">
        <v>8</v>
      </c>
      <c r="R4601" s="34" t="s">
        <v>8</v>
      </c>
      <c r="S4601" s="42" t="s">
        <v>8</v>
      </c>
      <c r="T4601" s="121">
        <v>0.41628831300363128</v>
      </c>
      <c r="U4601" s="3">
        <v>8.5704791702508845E-2</v>
      </c>
      <c r="V4601" s="3">
        <v>8.6061659611868471E-2</v>
      </c>
      <c r="W4601" s="3">
        <v>1.0996900446851587E-2</v>
      </c>
      <c r="X4601" s="3">
        <v>0.35557607502626953</v>
      </c>
      <c r="Y4601" s="52">
        <v>4.5372260208870294E-2</v>
      </c>
      <c r="Z4601" s="10">
        <f t="shared" ref="Z4601:Z4664" si="1107">(V4601+W4601+Y4601)/(U4601+V4601+W4601+Y4601)</f>
        <v>0.62432523812309582</v>
      </c>
      <c r="AA4601" s="11">
        <f t="shared" ref="AA4601:AA4664" si="1108">LOG((V4601)/(U4601+V4601+W4601))</f>
        <v>-0.32707939737942804</v>
      </c>
      <c r="AB4601" s="11">
        <f t="shared" si="1099"/>
        <v>-0.20458910851569384</v>
      </c>
      <c r="AC4601" s="11">
        <f t="shared" ref="AC4601:AC4664" si="1109">67.5*AA4601+46.9</f>
        <v>24.822140676888605</v>
      </c>
      <c r="AD4601" s="9">
        <f t="shared" ref="AD4601:AD4664" si="1110">68.4*AB4601+38.6</f>
        <v>24.606104977526542</v>
      </c>
      <c r="AE4601" s="10">
        <v>14.8202983843781</v>
      </c>
      <c r="AF4601" s="11">
        <v>20.958343862015401</v>
      </c>
      <c r="AG4601" s="12">
        <v>26.7084285225577</v>
      </c>
      <c r="AH4601" s="10">
        <v>0.7529463679747832</v>
      </c>
      <c r="AI4601" s="11">
        <f t="shared" si="1104"/>
        <v>53.932830618881326</v>
      </c>
      <c r="AJ4601" s="11">
        <f t="shared" si="1105"/>
        <v>9.8280561177541834</v>
      </c>
      <c r="AK4601" s="11">
        <f t="shared" ref="AK4601:AK4664" si="1111">(U4601+V4601+W4601)/(U4601+V4601+W4601+X4601+Y4601)</f>
        <v>0.31310552081230791</v>
      </c>
      <c r="AL4601" s="11">
        <f t="shared" ref="AL4601:AL4664" si="1112">V4601/W4601</f>
        <v>7.8259924264848575</v>
      </c>
      <c r="AM4601" s="11">
        <f t="shared" ref="AM4601:AM4664" si="1113">((U4601*1)+(V4601*2)+(W4601*3)+(Y4601*4))/(U4601+V4601+W4601+Y4601)</f>
        <v>2.0702942825260671</v>
      </c>
      <c r="AN4601" s="3">
        <f t="shared" si="1101"/>
        <v>1.1707433155419031</v>
      </c>
      <c r="AO4601" s="3">
        <f t="shared" si="1106"/>
        <v>0.2420344496055038</v>
      </c>
      <c r="AP4601" s="3" t="s">
        <v>8</v>
      </c>
      <c r="AQ4601" s="124"/>
      <c r="AR4601" s="4"/>
      <c r="AS4601" s="3"/>
      <c r="AT4601" s="28"/>
    </row>
    <row r="4602" spans="1:46" ht="15" customHeight="1">
      <c r="A4602" s="11">
        <v>12.588114738464355</v>
      </c>
      <c r="B4602" s="111">
        <v>608</v>
      </c>
      <c r="C4602" s="19">
        <v>42.8367</v>
      </c>
      <c r="D4602" s="19">
        <v>-23.087499999999999</v>
      </c>
      <c r="E4602" s="112" t="s">
        <v>50</v>
      </c>
      <c r="F4602" s="41">
        <v>31.7</v>
      </c>
      <c r="G4602" s="19">
        <v>31.9</v>
      </c>
      <c r="H4602" s="19">
        <v>33.799999999999997</v>
      </c>
      <c r="I4602" s="19">
        <v>36.1</v>
      </c>
      <c r="J4602" s="19">
        <v>37.299999999999997</v>
      </c>
      <c r="K4602" s="97">
        <v>39.6</v>
      </c>
      <c r="L4602" s="10">
        <f t="shared" si="1100"/>
        <v>39.6</v>
      </c>
      <c r="M4602" s="52" t="str">
        <f t="shared" si="1103"/>
        <v>mid latitude</v>
      </c>
      <c r="N4602" s="83" t="s">
        <v>8</v>
      </c>
      <c r="O4602" s="34" t="s">
        <v>8</v>
      </c>
      <c r="P4602" s="34" t="s">
        <v>8</v>
      </c>
      <c r="Q4602" s="34" t="s">
        <v>8</v>
      </c>
      <c r="R4602" s="34" t="s">
        <v>8</v>
      </c>
      <c r="S4602" s="42" t="s">
        <v>8</v>
      </c>
      <c r="T4602" s="121">
        <v>0.39221476844779024</v>
      </c>
      <c r="U4602" s="3">
        <v>7.9418189524243954E-2</v>
      </c>
      <c r="V4602" s="3">
        <v>8.7732557980126746E-2</v>
      </c>
      <c r="W4602" s="3">
        <v>1.1478807050642121E-2</v>
      </c>
      <c r="X4602" s="3">
        <v>0.38356850335897358</v>
      </c>
      <c r="Y4602" s="52">
        <v>4.5587173638223351E-2</v>
      </c>
      <c r="Z4602" s="10">
        <f t="shared" si="1107"/>
        <v>0.64579721520243061</v>
      </c>
      <c r="AA4602" s="11">
        <f t="shared" si="1108"/>
        <v>-0.30879252315825528</v>
      </c>
      <c r="AB4602" s="11">
        <f t="shared" si="1099"/>
        <v>-0.18990383207330935</v>
      </c>
      <c r="AC4602" s="11">
        <f t="shared" si="1109"/>
        <v>26.056504686817767</v>
      </c>
      <c r="AD4602" s="9">
        <f t="shared" si="1110"/>
        <v>25.610577886185641</v>
      </c>
      <c r="AE4602" s="10">
        <v>17.553296197977001</v>
      </c>
      <c r="AF4602" s="11">
        <v>23.4307557058947</v>
      </c>
      <c r="AG4602" s="12">
        <v>29.5535123238419</v>
      </c>
      <c r="AH4602" s="10">
        <v>0.62818284702498328</v>
      </c>
      <c r="AI4602" s="11">
        <f t="shared" si="1104"/>
        <v>50.557260345964913</v>
      </c>
      <c r="AJ4602" s="11">
        <f t="shared" si="1105"/>
        <v>10.412739016417378</v>
      </c>
      <c r="AK4602" s="11">
        <f t="shared" si="1111"/>
        <v>0.2939024268470864</v>
      </c>
      <c r="AL4602" s="11">
        <f t="shared" si="1112"/>
        <v>7.6430031093883581</v>
      </c>
      <c r="AM4602" s="11">
        <f t="shared" si="1113"/>
        <v>2.1036272582785185</v>
      </c>
      <c r="AN4602" s="3">
        <f t="shared" si="1101"/>
        <v>1.0225416451379608</v>
      </c>
      <c r="AO4602" s="3">
        <f t="shared" si="1106"/>
        <v>0.22872722137463858</v>
      </c>
      <c r="AP4602" s="3" t="s">
        <v>8</v>
      </c>
      <c r="AQ4602" s="124"/>
      <c r="AR4602" s="4"/>
      <c r="AS4602" s="3"/>
      <c r="AT4602" s="28"/>
    </row>
    <row r="4603" spans="1:46" ht="15" customHeight="1">
      <c r="A4603" s="11">
        <v>12.639017105102539</v>
      </c>
      <c r="B4603" s="111">
        <v>608</v>
      </c>
      <c r="C4603" s="19">
        <v>42.8367</v>
      </c>
      <c r="D4603" s="19">
        <v>-23.087499999999999</v>
      </c>
      <c r="E4603" s="112" t="s">
        <v>50</v>
      </c>
      <c r="F4603" s="41">
        <v>31.7</v>
      </c>
      <c r="G4603" s="19">
        <v>31.9</v>
      </c>
      <c r="H4603" s="19">
        <v>33.799999999999997</v>
      </c>
      <c r="I4603" s="19">
        <v>36.1</v>
      </c>
      <c r="J4603" s="19">
        <v>37.299999999999997</v>
      </c>
      <c r="K4603" s="97">
        <v>39.6</v>
      </c>
      <c r="L4603" s="10">
        <f t="shared" si="1100"/>
        <v>39.6</v>
      </c>
      <c r="M4603" s="52" t="str">
        <f t="shared" si="1103"/>
        <v>mid latitude</v>
      </c>
      <c r="N4603" s="83" t="s">
        <v>8</v>
      </c>
      <c r="O4603" s="34" t="s">
        <v>8</v>
      </c>
      <c r="P4603" s="34" t="s">
        <v>8</v>
      </c>
      <c r="Q4603" s="34" t="s">
        <v>8</v>
      </c>
      <c r="R4603" s="34" t="s">
        <v>8</v>
      </c>
      <c r="S4603" s="42" t="s">
        <v>8</v>
      </c>
      <c r="T4603" s="121">
        <v>0.42607437922314506</v>
      </c>
      <c r="U4603" s="3">
        <v>7.4230802533857207E-2</v>
      </c>
      <c r="V4603" s="3">
        <v>8.4026344344704879E-2</v>
      </c>
      <c r="W4603" s="3">
        <v>8.9284063809230343E-3</v>
      </c>
      <c r="X4603" s="3">
        <v>0.36105465350867072</v>
      </c>
      <c r="Y4603" s="52">
        <v>4.5685414008699111E-2</v>
      </c>
      <c r="Z4603" s="10">
        <f t="shared" si="1107"/>
        <v>0.65128733388833637</v>
      </c>
      <c r="AA4603" s="11">
        <f t="shared" si="1108"/>
        <v>-0.2987832772110256</v>
      </c>
      <c r="AB4603" s="11">
        <f t="shared" si="1099"/>
        <v>-0.18622736781991692</v>
      </c>
      <c r="AC4603" s="11">
        <f t="shared" si="1109"/>
        <v>26.732128788255771</v>
      </c>
      <c r="AD4603" s="9">
        <f t="shared" si="1110"/>
        <v>25.862048041117681</v>
      </c>
      <c r="AE4603" s="10">
        <v>18.960540911312702</v>
      </c>
      <c r="AF4603" s="11">
        <v>24.7283044702057</v>
      </c>
      <c r="AG4603" s="12">
        <v>31.069561107314598</v>
      </c>
      <c r="AH4603" s="10">
        <v>0.63493212115531406</v>
      </c>
      <c r="AI4603" s="11">
        <f t="shared" si="1104"/>
        <v>54.130182156336957</v>
      </c>
      <c r="AJ4603" s="11">
        <f t="shared" si="1105"/>
        <v>9.6840414685884912</v>
      </c>
      <c r="AK4603" s="11">
        <f t="shared" si="1111"/>
        <v>0.29130177710691135</v>
      </c>
      <c r="AL4603" s="11">
        <f t="shared" si="1112"/>
        <v>9.4111245344119396</v>
      </c>
      <c r="AM4603" s="11">
        <f t="shared" si="1113"/>
        <v>2.1224611895130909</v>
      </c>
      <c r="AN4603" s="3">
        <f t="shared" si="1101"/>
        <v>1.1800827799409956</v>
      </c>
      <c r="AO4603" s="3">
        <f t="shared" si="1106"/>
        <v>0.23272472332969665</v>
      </c>
      <c r="AP4603" s="3" t="s">
        <v>8</v>
      </c>
      <c r="AQ4603" s="124"/>
      <c r="AR4603" s="4"/>
      <c r="AS4603" s="3"/>
      <c r="AT4603" s="28"/>
    </row>
    <row r="4604" spans="1:46" ht="15" customHeight="1">
      <c r="A4604" s="11">
        <v>12.679939270019531</v>
      </c>
      <c r="B4604" s="111">
        <v>608</v>
      </c>
      <c r="C4604" s="19">
        <v>42.8367</v>
      </c>
      <c r="D4604" s="19">
        <v>-23.087499999999999</v>
      </c>
      <c r="E4604" s="112" t="s">
        <v>50</v>
      </c>
      <c r="F4604" s="41">
        <v>31.7</v>
      </c>
      <c r="G4604" s="19">
        <v>31.9</v>
      </c>
      <c r="H4604" s="19">
        <v>33.799999999999997</v>
      </c>
      <c r="I4604" s="19">
        <v>36.1</v>
      </c>
      <c r="J4604" s="19">
        <v>37.299999999999997</v>
      </c>
      <c r="K4604" s="97">
        <v>39.6</v>
      </c>
      <c r="L4604" s="10">
        <f t="shared" si="1100"/>
        <v>39.6</v>
      </c>
      <c r="M4604" s="52" t="str">
        <f t="shared" si="1103"/>
        <v>mid latitude</v>
      </c>
      <c r="N4604" s="83" t="s">
        <v>8</v>
      </c>
      <c r="O4604" s="34" t="s">
        <v>8</v>
      </c>
      <c r="P4604" s="34" t="s">
        <v>8</v>
      </c>
      <c r="Q4604" s="34" t="s">
        <v>8</v>
      </c>
      <c r="R4604" s="34" t="s">
        <v>8</v>
      </c>
      <c r="S4604" s="42" t="s">
        <v>8</v>
      </c>
      <c r="T4604" s="121">
        <v>0.42167388138919265</v>
      </c>
      <c r="U4604" s="3">
        <v>7.0987406836719433E-2</v>
      </c>
      <c r="V4604" s="3">
        <v>8.1319307027584928E-2</v>
      </c>
      <c r="W4604" s="3">
        <v>8.4316301696413815E-3</v>
      </c>
      <c r="X4604" s="3">
        <v>0.37238152615351761</v>
      </c>
      <c r="Y4604" s="52">
        <v>4.520624842334401E-2</v>
      </c>
      <c r="Z4604" s="10">
        <f t="shared" si="1107"/>
        <v>0.65530822640346198</v>
      </c>
      <c r="AA4604" s="11">
        <f t="shared" si="1108"/>
        <v>-0.29592582071780565</v>
      </c>
      <c r="AB4604" s="11">
        <f t="shared" si="1099"/>
        <v>-0.18355438009940148</v>
      </c>
      <c r="AC4604" s="11">
        <f t="shared" si="1109"/>
        <v>26.925007101548118</v>
      </c>
      <c r="AD4604" s="9">
        <f t="shared" si="1110"/>
        <v>26.044880401200942</v>
      </c>
      <c r="AE4604" s="10">
        <v>17.140276557354401</v>
      </c>
      <c r="AF4604" s="11">
        <v>23.1390615449506</v>
      </c>
      <c r="AG4604" s="12">
        <v>29.220955790267698</v>
      </c>
      <c r="AH4604" s="10">
        <v>0.6562379507254531</v>
      </c>
      <c r="AI4604" s="11">
        <f t="shared" si="1104"/>
        <v>53.103836002339911</v>
      </c>
      <c r="AJ4604" s="11">
        <f t="shared" si="1105"/>
        <v>9.6826241976704761</v>
      </c>
      <c r="AK4604" s="11">
        <f t="shared" si="1111"/>
        <v>0.27793720335518318</v>
      </c>
      <c r="AL4604" s="11">
        <f t="shared" si="1112"/>
        <v>9.6445533534405055</v>
      </c>
      <c r="AM4604" s="11">
        <f t="shared" si="1113"/>
        <v>2.1352631785434575</v>
      </c>
      <c r="AN4604" s="3">
        <f t="shared" si="1101"/>
        <v>1.1323705709701448</v>
      </c>
      <c r="AO4604" s="3">
        <f t="shared" si="1106"/>
        <v>0.21837631922175516</v>
      </c>
      <c r="AP4604" s="3" t="s">
        <v>8</v>
      </c>
      <c r="AQ4604" s="124"/>
      <c r="AR4604" s="4"/>
      <c r="AS4604" s="3"/>
      <c r="AT4604" s="28"/>
    </row>
    <row r="4605" spans="1:46" ht="15" customHeight="1">
      <c r="A4605" s="11">
        <v>12.690584182739258</v>
      </c>
      <c r="B4605" s="111">
        <v>608</v>
      </c>
      <c r="C4605" s="19">
        <v>42.8367</v>
      </c>
      <c r="D4605" s="19">
        <v>-23.087499999999999</v>
      </c>
      <c r="E4605" s="112" t="s">
        <v>50</v>
      </c>
      <c r="F4605" s="41">
        <v>31.7</v>
      </c>
      <c r="G4605" s="19">
        <v>31.9</v>
      </c>
      <c r="H4605" s="19">
        <v>33.799999999999997</v>
      </c>
      <c r="I4605" s="19">
        <v>36.1</v>
      </c>
      <c r="J4605" s="19">
        <v>37.299999999999997</v>
      </c>
      <c r="K4605" s="97">
        <v>39.6</v>
      </c>
      <c r="L4605" s="10">
        <f t="shared" si="1100"/>
        <v>39.6</v>
      </c>
      <c r="M4605" s="52" t="str">
        <f t="shared" si="1103"/>
        <v>mid latitude</v>
      </c>
      <c r="N4605" s="83" t="s">
        <v>8</v>
      </c>
      <c r="O4605" s="34" t="s">
        <v>8</v>
      </c>
      <c r="P4605" s="34" t="s">
        <v>8</v>
      </c>
      <c r="Q4605" s="34" t="s">
        <v>8</v>
      </c>
      <c r="R4605" s="34" t="s">
        <v>8</v>
      </c>
      <c r="S4605" s="42" t="s">
        <v>8</v>
      </c>
      <c r="T4605" s="121">
        <v>0.57343171681834448</v>
      </c>
      <c r="U4605" s="3">
        <v>9.4951868677237705E-2</v>
      </c>
      <c r="V4605" s="3">
        <v>5.8891913596321857E-2</v>
      </c>
      <c r="W4605" s="3">
        <v>7.6628525315492252E-3</v>
      </c>
      <c r="X4605" s="3">
        <v>0.23655664565725476</v>
      </c>
      <c r="Y4605" s="52">
        <v>2.8505002719291947E-2</v>
      </c>
      <c r="Z4605" s="10">
        <f t="shared" si="1107"/>
        <v>0.500283930424818</v>
      </c>
      <c r="AA4605" s="11">
        <f t="shared" si="1108"/>
        <v>-0.43813470191640419</v>
      </c>
      <c r="AB4605" s="11">
        <f t="shared" si="1099"/>
        <v>-0.30078344682658809</v>
      </c>
      <c r="AC4605" s="11">
        <f t="shared" si="1109"/>
        <v>17.325907620642717</v>
      </c>
      <c r="AD4605" s="9">
        <f t="shared" si="1110"/>
        <v>18.026412237061376</v>
      </c>
      <c r="AE4605" s="10">
        <v>21.9870371262062</v>
      </c>
      <c r="AF4605" s="11">
        <v>27.736976526786499</v>
      </c>
      <c r="AG4605" s="12">
        <v>34.746884553593603</v>
      </c>
      <c r="AH4605" s="10" t="s">
        <v>8</v>
      </c>
      <c r="AI4605" s="11">
        <f t="shared" si="1104"/>
        <v>70.79505624818394</v>
      </c>
      <c r="AJ4605" s="11">
        <f t="shared" si="1105"/>
        <v>4.7355480724265169</v>
      </c>
      <c r="AK4605" s="11">
        <f t="shared" si="1111"/>
        <v>0.37861847955613392</v>
      </c>
      <c r="AL4605" s="11">
        <f t="shared" si="1112"/>
        <v>7.6853773909721159</v>
      </c>
      <c r="AM4605" s="11">
        <f t="shared" si="1113"/>
        <v>1.8406465461715935</v>
      </c>
      <c r="AN4605" s="3">
        <f t="shared" si="1101"/>
        <v>2.4240778153795164</v>
      </c>
      <c r="AO4605" s="3">
        <f t="shared" si="1106"/>
        <v>0.24895480502226064</v>
      </c>
      <c r="AP4605" s="3" t="s">
        <v>8</v>
      </c>
      <c r="AQ4605" s="124"/>
      <c r="AR4605" s="4"/>
      <c r="AS4605" s="3"/>
      <c r="AT4605" s="28"/>
    </row>
    <row r="4606" spans="1:46" ht="15" customHeight="1">
      <c r="A4606" s="11">
        <v>12.736406326293945</v>
      </c>
      <c r="B4606" s="111">
        <v>608</v>
      </c>
      <c r="C4606" s="19">
        <v>42.8367</v>
      </c>
      <c r="D4606" s="19">
        <v>-23.087499999999999</v>
      </c>
      <c r="E4606" s="112" t="s">
        <v>50</v>
      </c>
      <c r="F4606" s="41">
        <v>31.7</v>
      </c>
      <c r="G4606" s="19">
        <v>31.9</v>
      </c>
      <c r="H4606" s="19">
        <v>33.799999999999997</v>
      </c>
      <c r="I4606" s="19">
        <v>36.1</v>
      </c>
      <c r="J4606" s="19">
        <v>37.299999999999997</v>
      </c>
      <c r="K4606" s="97">
        <v>39.6</v>
      </c>
      <c r="L4606" s="10">
        <f t="shared" si="1100"/>
        <v>39.6</v>
      </c>
      <c r="M4606" s="52" t="str">
        <f t="shared" si="1103"/>
        <v>mid latitude</v>
      </c>
      <c r="N4606" s="83" t="s">
        <v>8</v>
      </c>
      <c r="O4606" s="34" t="s">
        <v>8</v>
      </c>
      <c r="P4606" s="34" t="s">
        <v>8</v>
      </c>
      <c r="Q4606" s="34" t="s">
        <v>8</v>
      </c>
      <c r="R4606" s="34" t="s">
        <v>8</v>
      </c>
      <c r="S4606" s="42" t="s">
        <v>8</v>
      </c>
      <c r="T4606" s="121">
        <v>0.45170745520532052</v>
      </c>
      <c r="U4606" s="3">
        <v>8.1024518472102791E-2</v>
      </c>
      <c r="V4606" s="3">
        <v>7.665763865202406E-2</v>
      </c>
      <c r="W4606" s="3">
        <v>9.1513863446277093E-3</v>
      </c>
      <c r="X4606" s="3">
        <v>0.33837538749210788</v>
      </c>
      <c r="Y4606" s="52">
        <v>4.3083613833817071E-2</v>
      </c>
      <c r="Z4606" s="10">
        <f t="shared" si="1107"/>
        <v>0.61401669347439192</v>
      </c>
      <c r="AA4606" s="11">
        <f t="shared" si="1108"/>
        <v>-0.33772793691619185</v>
      </c>
      <c r="AB4606" s="11">
        <f t="shared" si="1099"/>
        <v>-0.21181982139098407</v>
      </c>
      <c r="AC4606" s="11">
        <f t="shared" si="1109"/>
        <v>24.10336425815705</v>
      </c>
      <c r="AD4606" s="9">
        <f t="shared" si="1110"/>
        <v>24.11152421685669</v>
      </c>
      <c r="AE4606" s="10">
        <v>22.071021680796498</v>
      </c>
      <c r="AF4606" s="11">
        <v>27.830379114437701</v>
      </c>
      <c r="AG4606" s="12">
        <v>34.921092245624003</v>
      </c>
      <c r="AH4606" s="10">
        <v>0.57227286250127096</v>
      </c>
      <c r="AI4606" s="11">
        <f t="shared" si="1104"/>
        <v>57.172163575042624</v>
      </c>
      <c r="AJ4606" s="11">
        <f t="shared" si="1105"/>
        <v>8.7074356288369437</v>
      </c>
      <c r="AK4606" s="11">
        <f t="shared" si="1111"/>
        <v>0.30427833654245495</v>
      </c>
      <c r="AL4606" s="11">
        <f t="shared" si="1112"/>
        <v>8.3766148390211583</v>
      </c>
      <c r="AM4606" s="11">
        <f t="shared" si="1113"/>
        <v>2.0680939839498484</v>
      </c>
      <c r="AN4606" s="3">
        <f t="shared" si="1101"/>
        <v>1.3349299975780773</v>
      </c>
      <c r="AO4606" s="3">
        <f t="shared" si="1106"/>
        <v>0.22654614220075917</v>
      </c>
      <c r="AP4606" s="3" t="s">
        <v>8</v>
      </c>
      <c r="AQ4606" s="124"/>
      <c r="AR4606" s="4"/>
      <c r="AS4606" s="3"/>
      <c r="AT4606" s="28"/>
    </row>
    <row r="4607" spans="1:46" ht="15" customHeight="1">
      <c r="A4607" s="11">
        <v>12.776898384094238</v>
      </c>
      <c r="B4607" s="111">
        <v>608</v>
      </c>
      <c r="C4607" s="19">
        <v>42.8367</v>
      </c>
      <c r="D4607" s="19">
        <v>-23.087499999999999</v>
      </c>
      <c r="E4607" s="112" t="s">
        <v>50</v>
      </c>
      <c r="F4607" s="41">
        <v>31.7</v>
      </c>
      <c r="G4607" s="19">
        <v>31.9</v>
      </c>
      <c r="H4607" s="19">
        <v>33.799999999999997</v>
      </c>
      <c r="I4607" s="19">
        <v>36.1</v>
      </c>
      <c r="J4607" s="19">
        <v>37.299999999999997</v>
      </c>
      <c r="K4607" s="97">
        <v>39.6</v>
      </c>
      <c r="L4607" s="10">
        <f t="shared" si="1100"/>
        <v>39.6</v>
      </c>
      <c r="M4607" s="52" t="str">
        <f t="shared" si="1103"/>
        <v>mid latitude</v>
      </c>
      <c r="N4607" s="83" t="s">
        <v>8</v>
      </c>
      <c r="O4607" s="34" t="s">
        <v>8</v>
      </c>
      <c r="P4607" s="34" t="s">
        <v>8</v>
      </c>
      <c r="Q4607" s="34" t="s">
        <v>8</v>
      </c>
      <c r="R4607" s="34" t="s">
        <v>8</v>
      </c>
      <c r="S4607" s="42" t="s">
        <v>8</v>
      </c>
      <c r="T4607" s="121">
        <v>0.46807067966274196</v>
      </c>
      <c r="U4607" s="3">
        <v>7.3493360942220323E-2</v>
      </c>
      <c r="V4607" s="3">
        <v>6.4030224343381487E-2</v>
      </c>
      <c r="W4607" s="3">
        <v>8.4710353529909611E-3</v>
      </c>
      <c r="X4607" s="3">
        <v>0.34698603342086143</v>
      </c>
      <c r="Y4607" s="52">
        <v>3.8948666277803877E-2</v>
      </c>
      <c r="Z4607" s="10">
        <f t="shared" si="1107"/>
        <v>0.60261676880738635</v>
      </c>
      <c r="AA4607" s="11">
        <f t="shared" si="1108"/>
        <v>-0.35795183046596424</v>
      </c>
      <c r="AB4607" s="11">
        <f t="shared" si="1099"/>
        <v>-0.21995878753290751</v>
      </c>
      <c r="AC4607" s="11">
        <f t="shared" si="1109"/>
        <v>22.738251443547412</v>
      </c>
      <c r="AD4607" s="9">
        <f t="shared" si="1110"/>
        <v>23.554818932749129</v>
      </c>
      <c r="AE4607" s="10">
        <v>17.381309603616199</v>
      </c>
      <c r="AF4607" s="11">
        <v>23.339920654776499</v>
      </c>
      <c r="AG4607" s="12">
        <v>29.489805663861802</v>
      </c>
      <c r="AH4607" s="10">
        <v>0.65696248034714577</v>
      </c>
      <c r="AI4607" s="11">
        <f t="shared" si="1104"/>
        <v>57.427989015867439</v>
      </c>
      <c r="AJ4607" s="11">
        <f t="shared" si="1105"/>
        <v>7.6818895747562026</v>
      </c>
      <c r="AK4607" s="11">
        <f t="shared" si="1111"/>
        <v>0.27446244276594506</v>
      </c>
      <c r="AL4607" s="11">
        <f t="shared" si="1112"/>
        <v>7.5587247219755298</v>
      </c>
      <c r="AM4607" s="11">
        <f t="shared" si="1113"/>
        <v>2.0696159735292174</v>
      </c>
      <c r="AN4607" s="3">
        <f t="shared" si="1101"/>
        <v>1.3489611528398788</v>
      </c>
      <c r="AO4607" s="3">
        <f t="shared" si="1106"/>
        <v>0.18453256954500771</v>
      </c>
      <c r="AP4607" s="3" t="s">
        <v>8</v>
      </c>
      <c r="AQ4607" s="124"/>
      <c r="AR4607" s="4"/>
      <c r="AS4607" s="3"/>
      <c r="AT4607" s="28"/>
    </row>
    <row r="4608" spans="1:46" ht="15" customHeight="1">
      <c r="A4608" s="11">
        <v>12.907090187072754</v>
      </c>
      <c r="B4608" s="111">
        <v>608</v>
      </c>
      <c r="C4608" s="19">
        <v>42.8367</v>
      </c>
      <c r="D4608" s="19">
        <v>-23.087499999999999</v>
      </c>
      <c r="E4608" s="112" t="s">
        <v>50</v>
      </c>
      <c r="F4608" s="41">
        <v>31.7</v>
      </c>
      <c r="G4608" s="19">
        <v>31.9</v>
      </c>
      <c r="H4608" s="19">
        <v>33.799999999999997</v>
      </c>
      <c r="I4608" s="19">
        <v>36.1</v>
      </c>
      <c r="J4608" s="19">
        <v>37.299999999999997</v>
      </c>
      <c r="K4608" s="97">
        <v>39.6</v>
      </c>
      <c r="L4608" s="10">
        <f t="shared" si="1100"/>
        <v>39.6</v>
      </c>
      <c r="M4608" s="52" t="str">
        <f t="shared" si="1103"/>
        <v>mid latitude</v>
      </c>
      <c r="N4608" s="83" t="s">
        <v>8</v>
      </c>
      <c r="O4608" s="34" t="s">
        <v>8</v>
      </c>
      <c r="P4608" s="34" t="s">
        <v>8</v>
      </c>
      <c r="Q4608" s="34" t="s">
        <v>8</v>
      </c>
      <c r="R4608" s="34" t="s">
        <v>8</v>
      </c>
      <c r="S4608" s="42" t="s">
        <v>8</v>
      </c>
      <c r="T4608" s="121">
        <v>0.43667025667631987</v>
      </c>
      <c r="U4608" s="3">
        <v>0.10209620667392151</v>
      </c>
      <c r="V4608" s="3">
        <v>7.4633733117850445E-2</v>
      </c>
      <c r="W4608" s="3">
        <v>9.2780310017235735E-3</v>
      </c>
      <c r="X4608" s="3">
        <v>0.33674250412831042</v>
      </c>
      <c r="Y4608" s="52">
        <v>4.0579268401874168E-2</v>
      </c>
      <c r="Z4608" s="10">
        <f t="shared" si="1107"/>
        <v>0.54941766784187096</v>
      </c>
      <c r="AA4608" s="11">
        <f t="shared" si="1108"/>
        <v>-0.39659638974102379</v>
      </c>
      <c r="AB4608" s="11">
        <f t="shared" si="1099"/>
        <v>-0.26009737891098328</v>
      </c>
      <c r="AC4608" s="11">
        <f t="shared" si="1109"/>
        <v>20.129743692480893</v>
      </c>
      <c r="AD4608" s="9">
        <f t="shared" si="1110"/>
        <v>20.809339282488743</v>
      </c>
      <c r="AE4608" s="10">
        <v>21.3751419485213</v>
      </c>
      <c r="AF4608" s="11">
        <v>27.116563240241199</v>
      </c>
      <c r="AG4608" s="12">
        <v>34.010127358286802</v>
      </c>
      <c r="AH4608" s="10">
        <v>0.72470687708204751</v>
      </c>
      <c r="AI4608" s="11">
        <f t="shared" si="1104"/>
        <v>56.460182557891102</v>
      </c>
      <c r="AJ4608" s="11">
        <f t="shared" si="1105"/>
        <v>8.5027362563064965</v>
      </c>
      <c r="AK4608" s="11">
        <f t="shared" si="1111"/>
        <v>0.33019376838871861</v>
      </c>
      <c r="AL4608" s="11">
        <f t="shared" si="1112"/>
        <v>8.0441349144000256</v>
      </c>
      <c r="AM4608" s="11">
        <f t="shared" si="1113"/>
        <v>1.948542385220571</v>
      </c>
      <c r="AN4608" s="3">
        <f t="shared" si="1101"/>
        <v>1.2967482611281336</v>
      </c>
      <c r="AO4608" s="3">
        <f t="shared" si="1106"/>
        <v>0.22163443047098219</v>
      </c>
      <c r="AP4608" s="3" t="s">
        <v>8</v>
      </c>
      <c r="AQ4608" s="124"/>
      <c r="AR4608" s="4"/>
      <c r="AS4608" s="3"/>
      <c r="AT4608" s="28"/>
    </row>
    <row r="4609" spans="1:46" ht="15" customHeight="1">
      <c r="A4609" s="11">
        <v>12.98289680480957</v>
      </c>
      <c r="B4609" s="111">
        <v>608</v>
      </c>
      <c r="C4609" s="19">
        <v>42.8367</v>
      </c>
      <c r="D4609" s="19">
        <v>-23.087499999999999</v>
      </c>
      <c r="E4609" s="112" t="s">
        <v>50</v>
      </c>
      <c r="F4609" s="41">
        <v>31.7</v>
      </c>
      <c r="G4609" s="19">
        <v>31.9</v>
      </c>
      <c r="H4609" s="19">
        <v>33.799999999999997</v>
      </c>
      <c r="I4609" s="19">
        <v>36.1</v>
      </c>
      <c r="J4609" s="19">
        <v>37.299999999999997</v>
      </c>
      <c r="K4609" s="97">
        <v>39.6</v>
      </c>
      <c r="L4609" s="10">
        <f t="shared" si="1100"/>
        <v>39.6</v>
      </c>
      <c r="M4609" s="52" t="str">
        <f t="shared" si="1103"/>
        <v>mid latitude</v>
      </c>
      <c r="N4609" s="83" t="s">
        <v>8</v>
      </c>
      <c r="O4609" s="34" t="s">
        <v>8</v>
      </c>
      <c r="P4609" s="34" t="s">
        <v>8</v>
      </c>
      <c r="Q4609" s="34" t="s">
        <v>8</v>
      </c>
      <c r="R4609" s="34" t="s">
        <v>8</v>
      </c>
      <c r="S4609" s="42" t="s">
        <v>8</v>
      </c>
      <c r="T4609" s="121">
        <v>0.45443386571181249</v>
      </c>
      <c r="U4609" s="3">
        <v>7.5855970230146869E-2</v>
      </c>
      <c r="V4609" s="3">
        <v>7.7730285287698653E-2</v>
      </c>
      <c r="W4609" s="3">
        <v>8.3706167792912886E-3</v>
      </c>
      <c r="X4609" s="3">
        <v>0.34283405035034359</v>
      </c>
      <c r="Y4609" s="52">
        <v>4.0775211640707118E-2</v>
      </c>
      <c r="Z4609" s="10">
        <f t="shared" si="1107"/>
        <v>0.62583144829999537</v>
      </c>
      <c r="AA4609" s="11">
        <f t="shared" si="1108"/>
        <v>-0.31880911943723528</v>
      </c>
      <c r="AB4609" s="11">
        <f t="shared" ref="AB4609:AB4672" si="1114">LOG(Z4609)</f>
        <v>-0.20354261715660127</v>
      </c>
      <c r="AC4609" s="11">
        <f t="shared" si="1109"/>
        <v>25.380384437986617</v>
      </c>
      <c r="AD4609" s="9">
        <f t="shared" si="1110"/>
        <v>24.677684986488472</v>
      </c>
      <c r="AE4609" s="10">
        <v>24.0172507718863</v>
      </c>
      <c r="AF4609" s="11">
        <v>29.816819703857</v>
      </c>
      <c r="AG4609" s="12">
        <v>37.309562760968902</v>
      </c>
      <c r="AH4609" s="10">
        <v>0.61862369385169758</v>
      </c>
      <c r="AI4609" s="11">
        <f t="shared" si="1104"/>
        <v>56.998890405165156</v>
      </c>
      <c r="AJ4609" s="11">
        <f t="shared" si="1105"/>
        <v>8.2339386544970115</v>
      </c>
      <c r="AK4609" s="11">
        <f t="shared" si="1111"/>
        <v>0.29686020102484117</v>
      </c>
      <c r="AL4609" s="11">
        <f t="shared" si="1112"/>
        <v>9.2860881506368287</v>
      </c>
      <c r="AM4609" s="11">
        <f t="shared" si="1113"/>
        <v>2.0693776217230169</v>
      </c>
      <c r="AN4609" s="3">
        <f t="shared" si="1101"/>
        <v>1.3255213863600321</v>
      </c>
      <c r="AO4609" s="3">
        <f t="shared" si="1106"/>
        <v>0.22672860297355452</v>
      </c>
      <c r="AP4609" s="3" t="s">
        <v>8</v>
      </c>
      <c r="AQ4609" s="124"/>
      <c r="AR4609" s="4"/>
      <c r="AS4609" s="3"/>
      <c r="AT4609" s="28"/>
    </row>
    <row r="4610" spans="1:46" ht="15" customHeight="1">
      <c r="A4610" s="11">
        <v>13.099399566650391</v>
      </c>
      <c r="B4610" s="111">
        <v>608</v>
      </c>
      <c r="C4610" s="19">
        <v>42.8367</v>
      </c>
      <c r="D4610" s="19">
        <v>-23.087499999999999</v>
      </c>
      <c r="E4610" s="112" t="s">
        <v>50</v>
      </c>
      <c r="F4610" s="41">
        <v>31.7</v>
      </c>
      <c r="G4610" s="19">
        <v>31.9</v>
      </c>
      <c r="H4610" s="19">
        <v>33.799999999999997</v>
      </c>
      <c r="I4610" s="19">
        <v>36.1</v>
      </c>
      <c r="J4610" s="19">
        <v>37.299999999999997</v>
      </c>
      <c r="K4610" s="97">
        <v>39.6</v>
      </c>
      <c r="L4610" s="10">
        <f t="shared" si="1100"/>
        <v>39.6</v>
      </c>
      <c r="M4610" s="52" t="str">
        <f t="shared" si="1103"/>
        <v>mid latitude</v>
      </c>
      <c r="N4610" s="83" t="s">
        <v>8</v>
      </c>
      <c r="O4610" s="34" t="s">
        <v>8</v>
      </c>
      <c r="P4610" s="34" t="s">
        <v>8</v>
      </c>
      <c r="Q4610" s="34" t="s">
        <v>8</v>
      </c>
      <c r="R4610" s="34" t="s">
        <v>8</v>
      </c>
      <c r="S4610" s="42" t="s">
        <v>8</v>
      </c>
      <c r="T4610" s="121">
        <v>0.37975265182785317</v>
      </c>
      <c r="U4610" s="3">
        <v>0.15043812055540845</v>
      </c>
      <c r="V4610" s="3">
        <v>0.10126789302347315</v>
      </c>
      <c r="W4610" s="3">
        <v>1.4883811086362449E-2</v>
      </c>
      <c r="X4610" s="3">
        <v>0.31126462204638555</v>
      </c>
      <c r="Y4610" s="52">
        <v>4.2392901460517232E-2</v>
      </c>
      <c r="Z4610" s="10">
        <f t="shared" si="1107"/>
        <v>0.51311802299854925</v>
      </c>
      <c r="AA4610" s="11">
        <f t="shared" si="1108"/>
        <v>-0.42037179486719334</v>
      </c>
      <c r="AB4610" s="11">
        <f t="shared" si="1114"/>
        <v>-0.28978273071325489</v>
      </c>
      <c r="AC4610" s="11">
        <f t="shared" si="1109"/>
        <v>18.524903846464447</v>
      </c>
      <c r="AD4610" s="9">
        <f t="shared" si="1110"/>
        <v>18.778861219213365</v>
      </c>
      <c r="AE4610" s="10">
        <v>14.909506389115901</v>
      </c>
      <c r="AF4610" s="11">
        <v>20.986765645212401</v>
      </c>
      <c r="AG4610" s="12">
        <v>26.778767278081499</v>
      </c>
      <c r="AH4610" s="10">
        <v>0.72652310478283888</v>
      </c>
      <c r="AI4610" s="11">
        <f t="shared" si="1104"/>
        <v>54.955594626273566</v>
      </c>
      <c r="AJ4610" s="11">
        <f t="shared" si="1105"/>
        <v>10.042247544784242</v>
      </c>
      <c r="AK4610" s="11">
        <f t="shared" si="1111"/>
        <v>0.42981211520029472</v>
      </c>
      <c r="AL4610" s="11">
        <f t="shared" si="1112"/>
        <v>6.8038953488372087</v>
      </c>
      <c r="AM4610" s="11">
        <f t="shared" si="1113"/>
        <v>1.8356914407980596</v>
      </c>
      <c r="AN4610" s="3">
        <f t="shared" si="1101"/>
        <v>1.2200315260089576</v>
      </c>
      <c r="AO4610" s="3">
        <f t="shared" si="1106"/>
        <v>0.32534340831185732</v>
      </c>
      <c r="AP4610" s="3" t="s">
        <v>8</v>
      </c>
      <c r="AQ4610" s="124"/>
      <c r="AR4610" s="4"/>
      <c r="AS4610" s="3"/>
      <c r="AT4610" s="28"/>
    </row>
    <row r="4611" spans="1:46" ht="15" customHeight="1">
      <c r="A4611" s="11">
        <v>13.326029777526855</v>
      </c>
      <c r="B4611" s="111">
        <v>608</v>
      </c>
      <c r="C4611" s="19">
        <v>42.8367</v>
      </c>
      <c r="D4611" s="19">
        <v>-23.087499999999999</v>
      </c>
      <c r="E4611" s="112" t="s">
        <v>50</v>
      </c>
      <c r="F4611" s="41">
        <v>31.7</v>
      </c>
      <c r="G4611" s="19">
        <v>31.9</v>
      </c>
      <c r="H4611" s="19">
        <v>33.799999999999997</v>
      </c>
      <c r="I4611" s="19">
        <v>36.1</v>
      </c>
      <c r="J4611" s="19">
        <v>37.299999999999997</v>
      </c>
      <c r="K4611" s="97">
        <v>39.6</v>
      </c>
      <c r="L4611" s="10">
        <f t="shared" ref="L4611:L4674" si="1115">IF(A4611&lt;2,C4611,IF(A4611&lt;15,K4611,IF(A4611&lt;25,J4611,IF(A4611&lt;35,I4611,IF(A4611&lt;45,H4611,IF(A4611&lt;55,G4611,IF(A4611&lt;65,F4611,IF(A4611&lt;70,F4611,"no age"))))))))</f>
        <v>39.6</v>
      </c>
      <c r="M4611" s="52" t="str">
        <f t="shared" si="1103"/>
        <v>mid latitude</v>
      </c>
      <c r="N4611" s="83" t="s">
        <v>8</v>
      </c>
      <c r="O4611" s="34" t="s">
        <v>8</v>
      </c>
      <c r="P4611" s="34" t="s">
        <v>8</v>
      </c>
      <c r="Q4611" s="34" t="s">
        <v>8</v>
      </c>
      <c r="R4611" s="34" t="s">
        <v>8</v>
      </c>
      <c r="S4611" s="42" t="s">
        <v>8</v>
      </c>
      <c r="T4611" s="121">
        <v>0.35494278862814693</v>
      </c>
      <c r="U4611" s="3">
        <v>0.1312061811968448</v>
      </c>
      <c r="V4611" s="3">
        <v>0.11202617569933392</v>
      </c>
      <c r="W4611" s="3">
        <v>1.1760107373262486E-2</v>
      </c>
      <c r="X4611" s="3">
        <v>0.34415489225127738</v>
      </c>
      <c r="Y4611" s="52">
        <v>4.5909854851134489E-2</v>
      </c>
      <c r="Z4611" s="10">
        <f t="shared" si="1107"/>
        <v>0.5639575607781584</v>
      </c>
      <c r="AA4611" s="11">
        <f t="shared" si="1108"/>
        <v>-0.35720783555396485</v>
      </c>
      <c r="AB4611" s="11">
        <f t="shared" si="1114"/>
        <v>-0.24875357653676178</v>
      </c>
      <c r="AC4611" s="11">
        <f t="shared" si="1109"/>
        <v>22.788471100107373</v>
      </c>
      <c r="AD4611" s="9">
        <f t="shared" si="1110"/>
        <v>21.585255364885494</v>
      </c>
      <c r="AE4611" s="10">
        <v>23.5536801732889</v>
      </c>
      <c r="AF4611" s="11">
        <v>29.301228879874401</v>
      </c>
      <c r="AG4611" s="12">
        <v>36.685062193784702</v>
      </c>
      <c r="AH4611" s="10">
        <v>0.57146278059601552</v>
      </c>
      <c r="AI4611" s="11">
        <f t="shared" si="1104"/>
        <v>50.771558587013118</v>
      </c>
      <c r="AJ4611" s="11">
        <f t="shared" si="1105"/>
        <v>11.453050291162018</v>
      </c>
      <c r="AK4611" s="11">
        <f t="shared" si="1111"/>
        <v>0.39530209068920386</v>
      </c>
      <c r="AL4611" s="11">
        <f t="shared" si="1112"/>
        <v>9.5259483730594248</v>
      </c>
      <c r="AM4611" s="11">
        <f t="shared" si="1113"/>
        <v>1.9081882645436077</v>
      </c>
      <c r="AN4611" s="3">
        <f t="shared" ref="AN4611:AN4674" si="1116">IF(T4611="n/a","n/a",T4611/X4611)</f>
        <v>1.0313460497577149</v>
      </c>
      <c r="AO4611" s="3">
        <f t="shared" si="1106"/>
        <v>0.32551092029091477</v>
      </c>
      <c r="AP4611" s="3" t="s">
        <v>8</v>
      </c>
      <c r="AQ4611" s="124"/>
      <c r="AR4611" s="4"/>
      <c r="AS4611" s="3"/>
      <c r="AT4611" s="28"/>
    </row>
    <row r="4612" spans="1:46" ht="15" customHeight="1">
      <c r="A4612" s="11">
        <v>13.39293098449707</v>
      </c>
      <c r="B4612" s="111">
        <v>608</v>
      </c>
      <c r="C4612" s="19">
        <v>42.8367</v>
      </c>
      <c r="D4612" s="19">
        <v>-23.087499999999999</v>
      </c>
      <c r="E4612" s="112" t="s">
        <v>50</v>
      </c>
      <c r="F4612" s="41">
        <v>31.7</v>
      </c>
      <c r="G4612" s="19">
        <v>31.9</v>
      </c>
      <c r="H4612" s="19">
        <v>33.799999999999997</v>
      </c>
      <c r="I4612" s="19">
        <v>36.1</v>
      </c>
      <c r="J4612" s="19">
        <v>37.299999999999997</v>
      </c>
      <c r="K4612" s="97">
        <v>39.6</v>
      </c>
      <c r="L4612" s="10">
        <f t="shared" si="1115"/>
        <v>39.6</v>
      </c>
      <c r="M4612" s="52" t="str">
        <f t="shared" si="1103"/>
        <v>mid latitude</v>
      </c>
      <c r="N4612" s="83" t="s">
        <v>8</v>
      </c>
      <c r="O4612" s="34" t="s">
        <v>8</v>
      </c>
      <c r="P4612" s="34" t="s">
        <v>8</v>
      </c>
      <c r="Q4612" s="34" t="s">
        <v>8</v>
      </c>
      <c r="R4612" s="34" t="s">
        <v>8</v>
      </c>
      <c r="S4612" s="42" t="s">
        <v>8</v>
      </c>
      <c r="T4612" s="121">
        <v>0.38725819596869887</v>
      </c>
      <c r="U4612" s="3">
        <v>0.1214309849547168</v>
      </c>
      <c r="V4612" s="3">
        <v>8.472748511212029E-2</v>
      </c>
      <c r="W4612" s="3">
        <v>1.0572256190651438E-2</v>
      </c>
      <c r="X4612" s="3">
        <v>0.3481951368029767</v>
      </c>
      <c r="Y4612" s="52">
        <v>4.7815940970835906E-2</v>
      </c>
      <c r="Z4612" s="10">
        <f t="shared" si="1107"/>
        <v>0.54098463523672979</v>
      </c>
      <c r="AA4612" s="11">
        <f t="shared" si="1108"/>
        <v>-0.40789617046437371</v>
      </c>
      <c r="AB4612" s="11">
        <f t="shared" si="1114"/>
        <v>-0.26681506932349019</v>
      </c>
      <c r="AC4612" s="11">
        <f t="shared" si="1109"/>
        <v>19.367008493654772</v>
      </c>
      <c r="AD4612" s="9">
        <f t="shared" si="1110"/>
        <v>20.34984925827327</v>
      </c>
      <c r="AE4612" s="10">
        <v>24.8320101113361</v>
      </c>
      <c r="AF4612" s="11">
        <v>30.5686142973594</v>
      </c>
      <c r="AG4612" s="12">
        <v>38.3561213177152</v>
      </c>
      <c r="AH4612" s="10">
        <v>0.66752622803002126</v>
      </c>
      <c r="AI4612" s="11">
        <f t="shared" si="1104"/>
        <v>52.655712974914849</v>
      </c>
      <c r="AJ4612" s="11">
        <f t="shared" si="1105"/>
        <v>10.990297264551309</v>
      </c>
      <c r="AK4612" s="11">
        <f t="shared" si="1111"/>
        <v>0.35370644671473583</v>
      </c>
      <c r="AL4612" s="11">
        <f t="shared" si="1112"/>
        <v>8.0141346921805514</v>
      </c>
      <c r="AM4612" s="11">
        <f t="shared" si="1113"/>
        <v>1.9424417363411668</v>
      </c>
      <c r="AN4612" s="3">
        <f t="shared" si="1116"/>
        <v>1.1121872623620981</v>
      </c>
      <c r="AO4612" s="3">
        <f t="shared" si="1106"/>
        <v>0.24333333857004047</v>
      </c>
      <c r="AP4612" s="3" t="s">
        <v>8</v>
      </c>
      <c r="AQ4612" s="124"/>
      <c r="AR4612" s="4"/>
      <c r="AS4612" s="3"/>
      <c r="AT4612" s="28"/>
    </row>
    <row r="4613" spans="1:46" ht="15" customHeight="1">
      <c r="A4613" s="11">
        <v>13.44277286529541</v>
      </c>
      <c r="B4613" s="111">
        <v>608</v>
      </c>
      <c r="C4613" s="19">
        <v>42.8367</v>
      </c>
      <c r="D4613" s="19">
        <v>-23.087499999999999</v>
      </c>
      <c r="E4613" s="112" t="s">
        <v>50</v>
      </c>
      <c r="F4613" s="41">
        <v>31.7</v>
      </c>
      <c r="G4613" s="19">
        <v>31.9</v>
      </c>
      <c r="H4613" s="19">
        <v>33.799999999999997</v>
      </c>
      <c r="I4613" s="19">
        <v>36.1</v>
      </c>
      <c r="J4613" s="19">
        <v>37.299999999999997</v>
      </c>
      <c r="K4613" s="97">
        <v>39.6</v>
      </c>
      <c r="L4613" s="10">
        <f t="shared" si="1115"/>
        <v>39.6</v>
      </c>
      <c r="M4613" s="52" t="str">
        <f t="shared" si="1103"/>
        <v>mid latitude</v>
      </c>
      <c r="N4613" s="83" t="s">
        <v>8</v>
      </c>
      <c r="O4613" s="34" t="s">
        <v>8</v>
      </c>
      <c r="P4613" s="34" t="s">
        <v>8</v>
      </c>
      <c r="Q4613" s="34" t="s">
        <v>8</v>
      </c>
      <c r="R4613" s="34" t="s">
        <v>8</v>
      </c>
      <c r="S4613" s="42" t="s">
        <v>8</v>
      </c>
      <c r="T4613" s="121">
        <v>0.3933538795371454</v>
      </c>
      <c r="U4613" s="3">
        <v>7.4234599481675573E-2</v>
      </c>
      <c r="V4613" s="3">
        <v>8.3922350953493499E-2</v>
      </c>
      <c r="W4613" s="3">
        <v>1.1367924061420532E-2</v>
      </c>
      <c r="X4613" s="3">
        <v>0.39011482622407717</v>
      </c>
      <c r="Y4613" s="52">
        <v>4.7006419742187826E-2</v>
      </c>
      <c r="Z4613" s="10">
        <f t="shared" si="1107"/>
        <v>0.65716456947874602</v>
      </c>
      <c r="AA4613" s="11">
        <f t="shared" si="1108"/>
        <v>-0.30535579009330949</v>
      </c>
      <c r="AB4613" s="11">
        <f t="shared" si="1114"/>
        <v>-0.18232585925806652</v>
      </c>
      <c r="AC4613" s="11">
        <f t="shared" si="1109"/>
        <v>26.288484168701608</v>
      </c>
      <c r="AD4613" s="9">
        <f t="shared" si="1110"/>
        <v>26.128911226748251</v>
      </c>
      <c r="AE4613" s="10">
        <v>22.5559752688252</v>
      </c>
      <c r="AF4613" s="11">
        <v>28.335152540768199</v>
      </c>
      <c r="AG4613" s="12">
        <v>35.6155238559924</v>
      </c>
      <c r="AH4613" s="10">
        <v>0.61535802930041295</v>
      </c>
      <c r="AI4613" s="11">
        <f t="shared" si="1104"/>
        <v>50.206712360637376</v>
      </c>
      <c r="AJ4613" s="11">
        <f t="shared" si="1105"/>
        <v>10.674536242053533</v>
      </c>
      <c r="AK4613" s="11">
        <f t="shared" si="1111"/>
        <v>0.2794460704162201</v>
      </c>
      <c r="AL4613" s="11">
        <f t="shared" si="1112"/>
        <v>7.3823813829212535</v>
      </c>
      <c r="AM4613" s="11">
        <f t="shared" si="1113"/>
        <v>2.1438413979541195</v>
      </c>
      <c r="AN4613" s="3">
        <f t="shared" si="1116"/>
        <v>1.0083028203373325</v>
      </c>
      <c r="AO4613" s="3">
        <f t="shared" si="1106"/>
        <v>0.21512217765671263</v>
      </c>
      <c r="AP4613" s="3" t="s">
        <v>8</v>
      </c>
      <c r="AQ4613" s="124"/>
      <c r="AR4613" s="4"/>
      <c r="AS4613" s="3"/>
      <c r="AT4613" s="28"/>
    </row>
    <row r="4614" spans="1:46" ht="15" customHeight="1">
      <c r="A4614" s="11">
        <v>13.49428653717041</v>
      </c>
      <c r="B4614" s="111">
        <v>608</v>
      </c>
      <c r="C4614" s="19">
        <v>42.8367</v>
      </c>
      <c r="D4614" s="19">
        <v>-23.087499999999999</v>
      </c>
      <c r="E4614" s="112" t="s">
        <v>50</v>
      </c>
      <c r="F4614" s="41">
        <v>31.7</v>
      </c>
      <c r="G4614" s="19">
        <v>31.9</v>
      </c>
      <c r="H4614" s="19">
        <v>33.799999999999997</v>
      </c>
      <c r="I4614" s="19">
        <v>36.1</v>
      </c>
      <c r="J4614" s="19">
        <v>37.299999999999997</v>
      </c>
      <c r="K4614" s="97">
        <v>39.6</v>
      </c>
      <c r="L4614" s="10">
        <f t="shared" si="1115"/>
        <v>39.6</v>
      </c>
      <c r="M4614" s="52" t="str">
        <f t="shared" si="1103"/>
        <v>mid latitude</v>
      </c>
      <c r="N4614" s="83" t="s">
        <v>8</v>
      </c>
      <c r="O4614" s="34" t="s">
        <v>8</v>
      </c>
      <c r="P4614" s="34" t="s">
        <v>8</v>
      </c>
      <c r="Q4614" s="34" t="s">
        <v>8</v>
      </c>
      <c r="R4614" s="34" t="s">
        <v>8</v>
      </c>
      <c r="S4614" s="42" t="s">
        <v>8</v>
      </c>
      <c r="T4614" s="121">
        <v>0.43763055747329616</v>
      </c>
      <c r="U4614" s="3">
        <v>9.367691682004306E-2</v>
      </c>
      <c r="V4614" s="3">
        <v>8.2624260202825706E-2</v>
      </c>
      <c r="W4614" s="3">
        <v>1.1757735027616775E-2</v>
      </c>
      <c r="X4614" s="3">
        <v>0.33119036797551699</v>
      </c>
      <c r="Y4614" s="52">
        <v>4.312016250070129E-2</v>
      </c>
      <c r="Z4614" s="10">
        <f t="shared" si="1107"/>
        <v>0.59478634905902161</v>
      </c>
      <c r="AA4614" s="11">
        <f t="shared" si="1108"/>
        <v>-0.35718633537408906</v>
      </c>
      <c r="AB4614" s="11">
        <f t="shared" si="1114"/>
        <v>-0.2256390075279785</v>
      </c>
      <c r="AC4614" s="11">
        <f t="shared" si="1109"/>
        <v>22.789922362248987</v>
      </c>
      <c r="AD4614" s="9">
        <f t="shared" si="1110"/>
        <v>23.16629188508627</v>
      </c>
      <c r="AE4614" s="10">
        <v>17.065331198106499</v>
      </c>
      <c r="AF4614" s="11">
        <v>23.000331593185901</v>
      </c>
      <c r="AG4614" s="12">
        <v>29.144863070626101</v>
      </c>
      <c r="AH4614" s="10">
        <v>0.62593567912398307</v>
      </c>
      <c r="AI4614" s="11">
        <f t="shared" si="1104"/>
        <v>56.922300497716208</v>
      </c>
      <c r="AJ4614" s="11">
        <f t="shared" si="1105"/>
        <v>8.9693391417143484</v>
      </c>
      <c r="AK4614" s="11">
        <f t="shared" si="1111"/>
        <v>0.33440457078454378</v>
      </c>
      <c r="AL4614" s="11">
        <f t="shared" si="1112"/>
        <v>7.0272259077752972</v>
      </c>
      <c r="AM4614" s="11">
        <f t="shared" si="1113"/>
        <v>2.0186917575362973</v>
      </c>
      <c r="AN4614" s="3">
        <f t="shared" si="1116"/>
        <v>1.3213867303823512</v>
      </c>
      <c r="AO4614" s="3">
        <f t="shared" si="1106"/>
        <v>0.24947663999978903</v>
      </c>
      <c r="AP4614" s="3" t="s">
        <v>8</v>
      </c>
      <c r="AQ4614" s="124"/>
      <c r="AR4614" s="4"/>
      <c r="AS4614" s="3"/>
      <c r="AT4614" s="28"/>
    </row>
    <row r="4615" spans="1:46" ht="15" customHeight="1">
      <c r="A4615" s="11">
        <v>13.543459892272949</v>
      </c>
      <c r="B4615" s="111">
        <v>608</v>
      </c>
      <c r="C4615" s="19">
        <v>42.8367</v>
      </c>
      <c r="D4615" s="19">
        <v>-23.087499999999999</v>
      </c>
      <c r="E4615" s="112" t="s">
        <v>50</v>
      </c>
      <c r="F4615" s="41">
        <v>31.7</v>
      </c>
      <c r="G4615" s="19">
        <v>31.9</v>
      </c>
      <c r="H4615" s="19">
        <v>33.799999999999997</v>
      </c>
      <c r="I4615" s="19">
        <v>36.1</v>
      </c>
      <c r="J4615" s="19">
        <v>37.299999999999997</v>
      </c>
      <c r="K4615" s="97">
        <v>39.6</v>
      </c>
      <c r="L4615" s="10">
        <f t="shared" si="1115"/>
        <v>39.6</v>
      </c>
      <c r="M4615" s="52" t="str">
        <f t="shared" si="1103"/>
        <v>mid latitude</v>
      </c>
      <c r="N4615" s="83" t="s">
        <v>8</v>
      </c>
      <c r="O4615" s="34" t="s">
        <v>8</v>
      </c>
      <c r="P4615" s="34" t="s">
        <v>8</v>
      </c>
      <c r="Q4615" s="34" t="s">
        <v>8</v>
      </c>
      <c r="R4615" s="34" t="s">
        <v>8</v>
      </c>
      <c r="S4615" s="42" t="s">
        <v>8</v>
      </c>
      <c r="T4615" s="121">
        <v>0.49397904269794124</v>
      </c>
      <c r="U4615" s="3">
        <v>8.0561746254951938E-2</v>
      </c>
      <c r="V4615" s="3">
        <v>9.2086113816132228E-2</v>
      </c>
      <c r="W4615" s="3">
        <v>1.1694068857039636E-2</v>
      </c>
      <c r="X4615" s="3">
        <v>0.28538225918290305</v>
      </c>
      <c r="Y4615" s="52">
        <v>3.6296769191031954E-2</v>
      </c>
      <c r="Z4615" s="10">
        <f t="shared" si="1107"/>
        <v>0.63487027914094818</v>
      </c>
      <c r="AA4615" s="11">
        <f t="shared" si="1108"/>
        <v>-0.30142998215167066</v>
      </c>
      <c r="AB4615" s="11">
        <f t="shared" si="1114"/>
        <v>-0.19731500354024495</v>
      </c>
      <c r="AC4615" s="11">
        <f t="shared" si="1109"/>
        <v>26.55347620476223</v>
      </c>
      <c r="AD4615" s="9">
        <f t="shared" si="1110"/>
        <v>25.103653757847248</v>
      </c>
      <c r="AE4615" s="10">
        <v>26.179344395621399</v>
      </c>
      <c r="AF4615" s="11">
        <v>32.041507118600599</v>
      </c>
      <c r="AG4615" s="12">
        <v>40.161972074587901</v>
      </c>
      <c r="AH4615" s="10">
        <v>0.73594641777268388</v>
      </c>
      <c r="AI4615" s="11">
        <f t="shared" si="1104"/>
        <v>63.382546901650649</v>
      </c>
      <c r="AJ4615" s="11">
        <f t="shared" si="1105"/>
        <v>6.8448849404867094</v>
      </c>
      <c r="AK4615" s="11">
        <f t="shared" si="1111"/>
        <v>0.36429702420029347</v>
      </c>
      <c r="AL4615" s="11">
        <f t="shared" si="1112"/>
        <v>7.8745999311178947</v>
      </c>
      <c r="AM4615" s="11">
        <f t="shared" si="1113"/>
        <v>2.016886706710622</v>
      </c>
      <c r="AN4615" s="3">
        <f t="shared" si="1116"/>
        <v>1.7309381603197254</v>
      </c>
      <c r="AO4615" s="3">
        <f t="shared" si="1106"/>
        <v>0.32267637827169116</v>
      </c>
      <c r="AP4615" s="3" t="s">
        <v>8</v>
      </c>
      <c r="AQ4615" s="124"/>
      <c r="AR4615" s="4"/>
      <c r="AS4615" s="3"/>
      <c r="AT4615" s="28"/>
    </row>
    <row r="4616" spans="1:46" ht="15" customHeight="1">
      <c r="A4616" s="11">
        <v>13.591963768005371</v>
      </c>
      <c r="B4616" s="111">
        <v>608</v>
      </c>
      <c r="C4616" s="19">
        <v>42.8367</v>
      </c>
      <c r="D4616" s="19">
        <v>-23.087499999999999</v>
      </c>
      <c r="E4616" s="112" t="s">
        <v>50</v>
      </c>
      <c r="F4616" s="41">
        <v>31.7</v>
      </c>
      <c r="G4616" s="19">
        <v>31.9</v>
      </c>
      <c r="H4616" s="19">
        <v>33.799999999999997</v>
      </c>
      <c r="I4616" s="19">
        <v>36.1</v>
      </c>
      <c r="J4616" s="19">
        <v>37.299999999999997</v>
      </c>
      <c r="K4616" s="97">
        <v>39.6</v>
      </c>
      <c r="L4616" s="10">
        <f t="shared" si="1115"/>
        <v>39.6</v>
      </c>
      <c r="M4616" s="52" t="str">
        <f t="shared" si="1103"/>
        <v>mid latitude</v>
      </c>
      <c r="N4616" s="83" t="s">
        <v>8</v>
      </c>
      <c r="O4616" s="34" t="s">
        <v>8</v>
      </c>
      <c r="P4616" s="34" t="s">
        <v>8</v>
      </c>
      <c r="Q4616" s="34" t="s">
        <v>8</v>
      </c>
      <c r="R4616" s="34" t="s">
        <v>8</v>
      </c>
      <c r="S4616" s="42" t="s">
        <v>8</v>
      </c>
      <c r="T4616" s="121">
        <v>0.45689071916609936</v>
      </c>
      <c r="U4616" s="3">
        <v>9.2830259094061118E-2</v>
      </c>
      <c r="V4616" s="3">
        <v>7.5879913280730391E-2</v>
      </c>
      <c r="W4616" s="3">
        <v>9.9739801683874328E-3</v>
      </c>
      <c r="X4616" s="3">
        <v>0.32470171556068661</v>
      </c>
      <c r="Y4616" s="52">
        <v>3.9723412730035094E-2</v>
      </c>
      <c r="Z4616" s="10">
        <f t="shared" si="1107"/>
        <v>0.57496774904323322</v>
      </c>
      <c r="AA4616" s="11">
        <f t="shared" si="1108"/>
        <v>-0.37195921085086975</v>
      </c>
      <c r="AB4616" s="11">
        <f t="shared" si="1114"/>
        <v>-0.24035651497189087</v>
      </c>
      <c r="AC4616" s="11">
        <f t="shared" si="1109"/>
        <v>21.79275326756629</v>
      </c>
      <c r="AD4616" s="9">
        <f t="shared" si="1110"/>
        <v>22.159614375922665</v>
      </c>
      <c r="AE4616" s="10">
        <v>24.475011254384398</v>
      </c>
      <c r="AF4616" s="11">
        <v>30.275265604132699</v>
      </c>
      <c r="AG4616" s="12">
        <v>37.9322257606064</v>
      </c>
      <c r="AH4616" s="10">
        <v>0.80704899456465307</v>
      </c>
      <c r="AI4616" s="11">
        <f t="shared" si="1104"/>
        <v>58.456389656050142</v>
      </c>
      <c r="AJ4616" s="11">
        <f t="shared" si="1105"/>
        <v>7.9988486389555957</v>
      </c>
      <c r="AK4616" s="11">
        <f t="shared" si="1111"/>
        <v>0.32900220793285617</v>
      </c>
      <c r="AL4616" s="11">
        <f t="shared" si="1112"/>
        <v>7.6077866608590279</v>
      </c>
      <c r="AM4616" s="11">
        <f t="shared" si="1113"/>
        <v>1.984389490074034</v>
      </c>
      <c r="AN4616" s="3">
        <f t="shared" si="1116"/>
        <v>1.4071090396832433</v>
      </c>
      <c r="AO4616" s="3">
        <f t="shared" si="1106"/>
        <v>0.23369113757130264</v>
      </c>
      <c r="AP4616" s="3" t="s">
        <v>8</v>
      </c>
      <c r="AQ4616" s="124"/>
      <c r="AR4616" s="4"/>
      <c r="AS4616" s="3"/>
      <c r="AT4616" s="28"/>
    </row>
    <row r="4617" spans="1:46" ht="15" customHeight="1">
      <c r="A4617" s="11">
        <v>13.766691207885742</v>
      </c>
      <c r="B4617" s="111">
        <v>608</v>
      </c>
      <c r="C4617" s="19">
        <v>42.8367</v>
      </c>
      <c r="D4617" s="19">
        <v>-23.087499999999999</v>
      </c>
      <c r="E4617" s="112" t="s">
        <v>50</v>
      </c>
      <c r="F4617" s="41">
        <v>31.7</v>
      </c>
      <c r="G4617" s="19">
        <v>31.9</v>
      </c>
      <c r="H4617" s="19">
        <v>33.799999999999997</v>
      </c>
      <c r="I4617" s="19">
        <v>36.1</v>
      </c>
      <c r="J4617" s="19">
        <v>37.299999999999997</v>
      </c>
      <c r="K4617" s="97">
        <v>39.6</v>
      </c>
      <c r="L4617" s="10">
        <f t="shared" si="1115"/>
        <v>39.6</v>
      </c>
      <c r="M4617" s="52" t="str">
        <f t="shared" si="1103"/>
        <v>mid latitude</v>
      </c>
      <c r="N4617" s="83" t="s">
        <v>8</v>
      </c>
      <c r="O4617" s="34" t="s">
        <v>8</v>
      </c>
      <c r="P4617" s="34" t="s">
        <v>8</v>
      </c>
      <c r="Q4617" s="34" t="s">
        <v>8</v>
      </c>
      <c r="R4617" s="34" t="s">
        <v>8</v>
      </c>
      <c r="S4617" s="42" t="s">
        <v>8</v>
      </c>
      <c r="T4617" s="121">
        <v>0.41745830772742298</v>
      </c>
      <c r="U4617" s="3">
        <v>7.9778790333600885E-2</v>
      </c>
      <c r="V4617" s="3">
        <v>7.2639982383895019E-2</v>
      </c>
      <c r="W4617" s="3">
        <v>1.1543487947540943E-2</v>
      </c>
      <c r="X4617" s="3">
        <v>0.37476853947378769</v>
      </c>
      <c r="Y4617" s="52">
        <v>4.3810892133752485E-2</v>
      </c>
      <c r="Z4617" s="10">
        <f t="shared" si="1107"/>
        <v>0.61602936058413726</v>
      </c>
      <c r="AA4617" s="11">
        <f t="shared" si="1108"/>
        <v>-0.35356816742340097</v>
      </c>
      <c r="AB4617" s="11">
        <f t="shared" si="1114"/>
        <v>-0.21039858842679968</v>
      </c>
      <c r="AC4617" s="11">
        <f t="shared" si="1109"/>
        <v>23.034148698920433</v>
      </c>
      <c r="AD4617" s="9">
        <f t="shared" si="1110"/>
        <v>24.208736551606904</v>
      </c>
      <c r="AE4617" s="10">
        <v>26.274531437371301</v>
      </c>
      <c r="AF4617" s="11">
        <v>32.110377097440001</v>
      </c>
      <c r="AG4617" s="12">
        <v>40.219895404867003</v>
      </c>
      <c r="AH4617" s="10">
        <v>0.75376376756379615</v>
      </c>
      <c r="AI4617" s="11">
        <f t="shared" si="1104"/>
        <v>52.694289420034821</v>
      </c>
      <c r="AJ4617" s="11">
        <f t="shared" si="1105"/>
        <v>9.4979010406369859</v>
      </c>
      <c r="AK4617" s="11">
        <f t="shared" si="1111"/>
        <v>0.28146013039066275</v>
      </c>
      <c r="AL4617" s="11">
        <f t="shared" si="1112"/>
        <v>6.2927238902145852</v>
      </c>
      <c r="AM4617" s="11">
        <f t="shared" si="1113"/>
        <v>2.0933060004158439</v>
      </c>
      <c r="AN4617" s="3">
        <f t="shared" si="1116"/>
        <v>1.1139096902679611</v>
      </c>
      <c r="AO4617" s="3">
        <f t="shared" si="1106"/>
        <v>0.19382625469546824</v>
      </c>
      <c r="AP4617" s="3" t="s">
        <v>8</v>
      </c>
      <c r="AQ4617" s="124"/>
      <c r="AR4617" s="4"/>
      <c r="AS4617" s="3"/>
      <c r="AT4617" s="28"/>
    </row>
    <row r="4618" spans="1:46" ht="15" customHeight="1">
      <c r="A4618" s="11">
        <v>13.784783363342285</v>
      </c>
      <c r="B4618" s="111">
        <v>608</v>
      </c>
      <c r="C4618" s="19">
        <v>42.8367</v>
      </c>
      <c r="D4618" s="19">
        <v>-23.087499999999999</v>
      </c>
      <c r="E4618" s="112" t="s">
        <v>50</v>
      </c>
      <c r="F4618" s="41">
        <v>31.7</v>
      </c>
      <c r="G4618" s="19">
        <v>31.9</v>
      </c>
      <c r="H4618" s="19">
        <v>33.799999999999997</v>
      </c>
      <c r="I4618" s="19">
        <v>36.1</v>
      </c>
      <c r="J4618" s="19">
        <v>37.299999999999997</v>
      </c>
      <c r="K4618" s="97">
        <v>39.6</v>
      </c>
      <c r="L4618" s="10">
        <f t="shared" si="1115"/>
        <v>39.6</v>
      </c>
      <c r="M4618" s="52" t="str">
        <f t="shared" si="1103"/>
        <v>mid latitude</v>
      </c>
      <c r="N4618" s="83" t="s">
        <v>8</v>
      </c>
      <c r="O4618" s="34" t="s">
        <v>8</v>
      </c>
      <c r="P4618" s="34" t="s">
        <v>8</v>
      </c>
      <c r="Q4618" s="34" t="s">
        <v>8</v>
      </c>
      <c r="R4618" s="34" t="s">
        <v>8</v>
      </c>
      <c r="S4618" s="42" t="s">
        <v>8</v>
      </c>
      <c r="T4618" s="121">
        <v>0.39361286025904069</v>
      </c>
      <c r="U4618" s="3">
        <v>8.6192350570394663E-2</v>
      </c>
      <c r="V4618" s="3">
        <v>9.5602580812313903E-2</v>
      </c>
      <c r="W4618" s="3">
        <v>1.0337003160678567E-2</v>
      </c>
      <c r="X4618" s="3">
        <v>0.36866071079916723</v>
      </c>
      <c r="Y4618" s="52">
        <v>4.5594494398404906E-2</v>
      </c>
      <c r="Z4618" s="10">
        <f t="shared" si="1107"/>
        <v>0.63743050802526002</v>
      </c>
      <c r="AA4618" s="11">
        <f t="shared" si="1108"/>
        <v>-0.30312993930528748</v>
      </c>
      <c r="AB4618" s="11">
        <f t="shared" si="1114"/>
        <v>-0.19556715462138066</v>
      </c>
      <c r="AC4618" s="11">
        <f t="shared" si="1109"/>
        <v>26.438729096893095</v>
      </c>
      <c r="AD4618" s="9">
        <f t="shared" si="1110"/>
        <v>25.223206623897561</v>
      </c>
      <c r="AE4618" s="10">
        <v>25.143364547819299</v>
      </c>
      <c r="AF4618" s="11">
        <v>30.8844327139504</v>
      </c>
      <c r="AG4618" s="12">
        <v>38.711302465704797</v>
      </c>
      <c r="AH4618" s="10">
        <v>0.61404184619944091</v>
      </c>
      <c r="AI4618" s="11">
        <f t="shared" si="1104"/>
        <v>51.636692547613464</v>
      </c>
      <c r="AJ4618" s="11">
        <f t="shared" si="1105"/>
        <v>10.381086271646287</v>
      </c>
      <c r="AK4618" s="11">
        <f t="shared" si="1111"/>
        <v>0.31684698099874514</v>
      </c>
      <c r="AL4618" s="11">
        <f t="shared" si="1112"/>
        <v>9.2485780768628612</v>
      </c>
      <c r="AM4618" s="11">
        <f t="shared" si="1113"/>
        <v>2.0645012060936994</v>
      </c>
      <c r="AN4618" s="3">
        <f t="shared" si="1116"/>
        <v>1.0676832348252767</v>
      </c>
      <c r="AO4618" s="3">
        <f t="shared" ref="AO4618:AO4649" si="1117">IF(V4618="n/a","n/a",V4618/X4618)</f>
        <v>0.25932402887487155</v>
      </c>
      <c r="AP4618" s="3" t="s">
        <v>8</v>
      </c>
      <c r="AQ4618" s="124"/>
      <c r="AR4618" s="4"/>
      <c r="AS4618" s="3"/>
      <c r="AT4618" s="28"/>
    </row>
    <row r="4619" spans="1:46" ht="15" customHeight="1">
      <c r="A4619" s="11">
        <v>13.842676162719727</v>
      </c>
      <c r="B4619" s="111">
        <v>608</v>
      </c>
      <c r="C4619" s="19">
        <v>42.8367</v>
      </c>
      <c r="D4619" s="19">
        <v>-23.087499999999999</v>
      </c>
      <c r="E4619" s="112" t="s">
        <v>50</v>
      </c>
      <c r="F4619" s="41">
        <v>31.7</v>
      </c>
      <c r="G4619" s="19">
        <v>31.9</v>
      </c>
      <c r="H4619" s="19">
        <v>33.799999999999997</v>
      </c>
      <c r="I4619" s="19">
        <v>36.1</v>
      </c>
      <c r="J4619" s="19">
        <v>37.299999999999997</v>
      </c>
      <c r="K4619" s="97">
        <v>39.6</v>
      </c>
      <c r="L4619" s="10">
        <f t="shared" si="1115"/>
        <v>39.6</v>
      </c>
      <c r="M4619" s="52" t="str">
        <f t="shared" si="1103"/>
        <v>mid latitude</v>
      </c>
      <c r="N4619" s="83" t="s">
        <v>8</v>
      </c>
      <c r="O4619" s="34" t="s">
        <v>8</v>
      </c>
      <c r="P4619" s="34" t="s">
        <v>8</v>
      </c>
      <c r="Q4619" s="34" t="s">
        <v>8</v>
      </c>
      <c r="R4619" s="34" t="s">
        <v>8</v>
      </c>
      <c r="S4619" s="42" t="s">
        <v>8</v>
      </c>
      <c r="T4619" s="121">
        <v>0.51075576017771163</v>
      </c>
      <c r="U4619" s="3">
        <v>8.2394367507494598E-2</v>
      </c>
      <c r="V4619" s="3">
        <v>7.8142983485967113E-2</v>
      </c>
      <c r="W4619" s="3">
        <v>9.5783182316562035E-3</v>
      </c>
      <c r="X4619" s="3">
        <v>0.27735063091123419</v>
      </c>
      <c r="Y4619" s="52">
        <v>4.1777939685936294E-2</v>
      </c>
      <c r="Z4619" s="10">
        <f t="shared" si="1107"/>
        <v>0.61115218183819331</v>
      </c>
      <c r="AA4619" s="11">
        <f t="shared" si="1108"/>
        <v>-0.33785432949435085</v>
      </c>
      <c r="AB4619" s="11">
        <f t="shared" si="1114"/>
        <v>-0.2138506334510594</v>
      </c>
      <c r="AC4619" s="11">
        <f t="shared" si="1109"/>
        <v>24.094832759131318</v>
      </c>
      <c r="AD4619" s="9">
        <f t="shared" si="1110"/>
        <v>23.972616671947538</v>
      </c>
      <c r="AE4619" s="10">
        <v>25.077332663399101</v>
      </c>
      <c r="AF4619" s="11">
        <v>30.873996157772702</v>
      </c>
      <c r="AG4619" s="12">
        <v>38.561621509278702</v>
      </c>
      <c r="AH4619" s="10">
        <v>0.38771836351236677</v>
      </c>
      <c r="AI4619" s="11">
        <f t="shared" si="1104"/>
        <v>64.807970846675659</v>
      </c>
      <c r="AJ4619" s="11">
        <f t="shared" si="1105"/>
        <v>7.5611568482150666</v>
      </c>
      <c r="AK4619" s="11">
        <f t="shared" si="1111"/>
        <v>0.34771113357800637</v>
      </c>
      <c r="AL4619" s="11">
        <f t="shared" si="1112"/>
        <v>8.1583198215011983</v>
      </c>
      <c r="AM4619" s="11">
        <f t="shared" si="1113"/>
        <v>2.0506850119322966</v>
      </c>
      <c r="AN4619" s="3">
        <f t="shared" si="1116"/>
        <v>1.8415525448765917</v>
      </c>
      <c r="AO4619" s="3">
        <f t="shared" si="1117"/>
        <v>0.28174799252927135</v>
      </c>
      <c r="AP4619" s="3" t="s">
        <v>8</v>
      </c>
      <c r="AQ4619" s="124"/>
      <c r="AR4619" s="4"/>
      <c r="AS4619" s="3"/>
      <c r="AT4619" s="28"/>
    </row>
    <row r="4620" spans="1:46" ht="15" customHeight="1">
      <c r="A4620" s="11">
        <v>13.854738235473633</v>
      </c>
      <c r="B4620" s="111">
        <v>608</v>
      </c>
      <c r="C4620" s="19">
        <v>42.8367</v>
      </c>
      <c r="D4620" s="19">
        <v>-23.087499999999999</v>
      </c>
      <c r="E4620" s="112" t="s">
        <v>50</v>
      </c>
      <c r="F4620" s="41">
        <v>31.7</v>
      </c>
      <c r="G4620" s="19">
        <v>31.9</v>
      </c>
      <c r="H4620" s="19">
        <v>33.799999999999997</v>
      </c>
      <c r="I4620" s="19">
        <v>36.1</v>
      </c>
      <c r="J4620" s="19">
        <v>37.299999999999997</v>
      </c>
      <c r="K4620" s="97">
        <v>39.6</v>
      </c>
      <c r="L4620" s="10">
        <f t="shared" si="1115"/>
        <v>39.6</v>
      </c>
      <c r="M4620" s="52" t="str">
        <f t="shared" si="1103"/>
        <v>mid latitude</v>
      </c>
      <c r="N4620" s="83" t="s">
        <v>8</v>
      </c>
      <c r="O4620" s="34" t="s">
        <v>8</v>
      </c>
      <c r="P4620" s="34" t="s">
        <v>8</v>
      </c>
      <c r="Q4620" s="34" t="s">
        <v>8</v>
      </c>
      <c r="R4620" s="34" t="s">
        <v>8</v>
      </c>
      <c r="S4620" s="42" t="s">
        <v>8</v>
      </c>
      <c r="T4620" s="121">
        <v>0.43183553385251905</v>
      </c>
      <c r="U4620" s="3">
        <v>6.6229853932951943E-2</v>
      </c>
      <c r="V4620" s="3">
        <v>8.7361701226298077E-2</v>
      </c>
      <c r="W4620" s="3">
        <v>9.7481056840670061E-3</v>
      </c>
      <c r="X4620" s="3">
        <v>0.3566239429108442</v>
      </c>
      <c r="Y4620" s="52">
        <v>4.8200862393319742E-2</v>
      </c>
      <c r="Z4620" s="10">
        <f t="shared" si="1107"/>
        <v>0.68691646914920002</v>
      </c>
      <c r="AA4620" s="11">
        <f t="shared" si="1108"/>
        <v>-0.27177056687112683</v>
      </c>
      <c r="AB4620" s="11">
        <f t="shared" si="1114"/>
        <v>-0.16309607108189106</v>
      </c>
      <c r="AC4620" s="11">
        <f t="shared" si="1109"/>
        <v>28.555486736198937</v>
      </c>
      <c r="AD4620" s="9">
        <f t="shared" si="1110"/>
        <v>27.44422873799865</v>
      </c>
      <c r="AE4620" s="10">
        <v>25.473568329610298</v>
      </c>
      <c r="AF4620" s="11">
        <v>31.2594489859421</v>
      </c>
      <c r="AG4620" s="12">
        <v>39.156395269974603</v>
      </c>
      <c r="AH4620" s="10">
        <v>0.43955397685387548</v>
      </c>
      <c r="AI4620" s="11">
        <f t="shared" si="1104"/>
        <v>54.769527994667492</v>
      </c>
      <c r="AJ4620" s="11">
        <f t="shared" si="1105"/>
        <v>10.041084961531721</v>
      </c>
      <c r="AK4620" s="11">
        <f t="shared" si="1111"/>
        <v>0.28748658280385703</v>
      </c>
      <c r="AL4620" s="11">
        <f t="shared" si="1112"/>
        <v>8.9619156847148496</v>
      </c>
      <c r="AM4620" s="11">
        <f t="shared" si="1113"/>
        <v>2.1887107771455145</v>
      </c>
      <c r="AN4620" s="3">
        <f t="shared" si="1116"/>
        <v>1.2108988822449247</v>
      </c>
      <c r="AO4620" s="3">
        <f t="shared" si="1117"/>
        <v>0.24496869310914005</v>
      </c>
      <c r="AP4620" s="3" t="s">
        <v>8</v>
      </c>
      <c r="AQ4620" s="124"/>
      <c r="AR4620" s="4"/>
      <c r="AS4620" s="3"/>
      <c r="AT4620" s="28"/>
    </row>
    <row r="4621" spans="1:46" ht="15" customHeight="1">
      <c r="A4621" s="11">
        <v>13.884891510009766</v>
      </c>
      <c r="B4621" s="111">
        <v>608</v>
      </c>
      <c r="C4621" s="19">
        <v>42.8367</v>
      </c>
      <c r="D4621" s="19">
        <v>-23.087499999999999</v>
      </c>
      <c r="E4621" s="112" t="s">
        <v>50</v>
      </c>
      <c r="F4621" s="41">
        <v>31.7</v>
      </c>
      <c r="G4621" s="19">
        <v>31.9</v>
      </c>
      <c r="H4621" s="19">
        <v>33.799999999999997</v>
      </c>
      <c r="I4621" s="19">
        <v>36.1</v>
      </c>
      <c r="J4621" s="19">
        <v>37.299999999999997</v>
      </c>
      <c r="K4621" s="97">
        <v>39.6</v>
      </c>
      <c r="L4621" s="10">
        <f t="shared" si="1115"/>
        <v>39.6</v>
      </c>
      <c r="M4621" s="52" t="str">
        <f t="shared" si="1103"/>
        <v>mid latitude</v>
      </c>
      <c r="N4621" s="83" t="s">
        <v>8</v>
      </c>
      <c r="O4621" s="34" t="s">
        <v>8</v>
      </c>
      <c r="P4621" s="34" t="s">
        <v>8</v>
      </c>
      <c r="Q4621" s="34" t="s">
        <v>8</v>
      </c>
      <c r="R4621" s="34" t="s">
        <v>8</v>
      </c>
      <c r="S4621" s="42" t="s">
        <v>8</v>
      </c>
      <c r="T4621" s="121">
        <v>0.53015007918869228</v>
      </c>
      <c r="U4621" s="3">
        <v>5.6420702968561165E-2</v>
      </c>
      <c r="V4621" s="3">
        <v>7.5234298837678376E-2</v>
      </c>
      <c r="W4621" s="3">
        <v>7.4317972857579802E-3</v>
      </c>
      <c r="X4621" s="3">
        <v>0.28874325174536392</v>
      </c>
      <c r="Y4621" s="52">
        <v>4.2019869973946265E-2</v>
      </c>
      <c r="Z4621" s="10">
        <f t="shared" si="1107"/>
        <v>0.68846700533144078</v>
      </c>
      <c r="AA4621" s="11">
        <f t="shared" si="1108"/>
        <v>-0.26687003467166653</v>
      </c>
      <c r="AB4621" s="11">
        <f t="shared" si="1114"/>
        <v>-0.16211686840030246</v>
      </c>
      <c r="AC4621" s="11">
        <f t="shared" si="1109"/>
        <v>28.886272659662506</v>
      </c>
      <c r="AD4621" s="9">
        <f t="shared" si="1110"/>
        <v>27.511206201419313</v>
      </c>
      <c r="AE4621" s="10">
        <v>25.0615270449515</v>
      </c>
      <c r="AF4621" s="11">
        <v>30.865719215277501</v>
      </c>
      <c r="AG4621" s="12">
        <v>38.651135682154298</v>
      </c>
      <c r="AH4621" s="10">
        <v>0.50034713322383084</v>
      </c>
      <c r="AI4621" s="11">
        <f t="shared" si="1104"/>
        <v>64.739821312744837</v>
      </c>
      <c r="AJ4621" s="11">
        <f t="shared" si="1105"/>
        <v>7.3439491248084003</v>
      </c>
      <c r="AK4621" s="11">
        <f t="shared" si="1111"/>
        <v>0.29602388535435115</v>
      </c>
      <c r="AL4621" s="11">
        <f t="shared" si="1112"/>
        <v>10.123298032072887</v>
      </c>
      <c r="AM4621" s="11">
        <f t="shared" si="1113"/>
        <v>2.1935369605429975</v>
      </c>
      <c r="AN4621" s="3">
        <f t="shared" si="1116"/>
        <v>1.8360605000605159</v>
      </c>
      <c r="AO4621" s="3">
        <f t="shared" si="1117"/>
        <v>0.26055777367232047</v>
      </c>
      <c r="AP4621" s="3" t="s">
        <v>8</v>
      </c>
      <c r="AQ4621" s="124"/>
      <c r="AR4621" s="4"/>
      <c r="AS4621" s="3"/>
      <c r="AT4621" s="28"/>
    </row>
    <row r="4622" spans="1:46" ht="15" customHeight="1">
      <c r="A4622" s="11">
        <v>13.912027359008789</v>
      </c>
      <c r="B4622" s="111">
        <v>608</v>
      </c>
      <c r="C4622" s="19">
        <v>42.8367</v>
      </c>
      <c r="D4622" s="19">
        <v>-23.087499999999999</v>
      </c>
      <c r="E4622" s="112" t="s">
        <v>50</v>
      </c>
      <c r="F4622" s="41">
        <v>31.7</v>
      </c>
      <c r="G4622" s="19">
        <v>31.9</v>
      </c>
      <c r="H4622" s="19">
        <v>33.799999999999997</v>
      </c>
      <c r="I4622" s="19">
        <v>36.1</v>
      </c>
      <c r="J4622" s="19">
        <v>37.299999999999997</v>
      </c>
      <c r="K4622" s="97">
        <v>39.6</v>
      </c>
      <c r="L4622" s="10">
        <f t="shared" si="1115"/>
        <v>39.6</v>
      </c>
      <c r="M4622" s="52" t="str">
        <f t="shared" si="1103"/>
        <v>mid latitude</v>
      </c>
      <c r="N4622" s="83" t="s">
        <v>8</v>
      </c>
      <c r="O4622" s="34" t="s">
        <v>8</v>
      </c>
      <c r="P4622" s="34" t="s">
        <v>8</v>
      </c>
      <c r="Q4622" s="34" t="s">
        <v>8</v>
      </c>
      <c r="R4622" s="34" t="s">
        <v>8</v>
      </c>
      <c r="S4622" s="42" t="s">
        <v>8</v>
      </c>
      <c r="T4622" s="121">
        <v>0.51106782892689118</v>
      </c>
      <c r="U4622" s="3">
        <v>9.5504365841914587E-2</v>
      </c>
      <c r="V4622" s="3">
        <v>0.10426908068265245</v>
      </c>
      <c r="W4622" s="3">
        <v>9.8424989191312016E-3</v>
      </c>
      <c r="X4622" s="3">
        <v>0.24161182594373562</v>
      </c>
      <c r="Y4622" s="52">
        <v>3.7704399685674975E-2</v>
      </c>
      <c r="Z4622" s="10">
        <f t="shared" si="1107"/>
        <v>0.61384347174529352</v>
      </c>
      <c r="AA4622" s="11">
        <f t="shared" si="1108"/>
        <v>-0.30326877178431838</v>
      </c>
      <c r="AB4622" s="11">
        <f t="shared" si="1114"/>
        <v>-0.21194235853930635</v>
      </c>
      <c r="AC4622" s="11">
        <f t="shared" si="1109"/>
        <v>26.429357904558508</v>
      </c>
      <c r="AD4622" s="9">
        <f t="shared" si="1110"/>
        <v>24.103142675911446</v>
      </c>
      <c r="AE4622" s="10">
        <v>24.884784079436599</v>
      </c>
      <c r="AF4622" s="11">
        <v>30.6288766968174</v>
      </c>
      <c r="AG4622" s="12">
        <v>38.326414489205497</v>
      </c>
      <c r="AH4622" s="10">
        <v>0.56645841189735124</v>
      </c>
      <c r="AI4622" s="11">
        <f t="shared" si="1104"/>
        <v>67.899779889059872</v>
      </c>
      <c r="AJ4622" s="11">
        <f t="shared" si="1105"/>
        <v>6.8706829026317822</v>
      </c>
      <c r="AK4622" s="11">
        <f t="shared" si="1111"/>
        <v>0.42872193290867511</v>
      </c>
      <c r="AL4622" s="11">
        <f t="shared" si="1112"/>
        <v>10.593760948246697</v>
      </c>
      <c r="AM4622" s="11">
        <f t="shared" si="1113"/>
        <v>1.9585433719734218</v>
      </c>
      <c r="AN4622" s="3">
        <f t="shared" si="1116"/>
        <v>2.1152434361631953</v>
      </c>
      <c r="AO4622" s="3">
        <f t="shared" si="1117"/>
        <v>0.43155619670261375</v>
      </c>
      <c r="AP4622" s="3" t="s">
        <v>8</v>
      </c>
      <c r="AQ4622" s="124"/>
      <c r="AR4622" s="4"/>
      <c r="AS4622" s="3"/>
      <c r="AT4622" s="28"/>
    </row>
    <row r="4623" spans="1:46" ht="15" customHeight="1">
      <c r="A4623" s="11">
        <v>13.930722236633301</v>
      </c>
      <c r="B4623" s="111">
        <v>608</v>
      </c>
      <c r="C4623" s="19">
        <v>42.8367</v>
      </c>
      <c r="D4623" s="19">
        <v>-23.087499999999999</v>
      </c>
      <c r="E4623" s="112" t="s">
        <v>50</v>
      </c>
      <c r="F4623" s="41">
        <v>31.7</v>
      </c>
      <c r="G4623" s="19">
        <v>31.9</v>
      </c>
      <c r="H4623" s="19">
        <v>33.799999999999997</v>
      </c>
      <c r="I4623" s="19">
        <v>36.1</v>
      </c>
      <c r="J4623" s="19">
        <v>37.299999999999997</v>
      </c>
      <c r="K4623" s="97">
        <v>39.6</v>
      </c>
      <c r="L4623" s="10">
        <f t="shared" si="1115"/>
        <v>39.6</v>
      </c>
      <c r="M4623" s="52" t="str">
        <f t="shared" si="1103"/>
        <v>mid latitude</v>
      </c>
      <c r="N4623" s="83" t="s">
        <v>8</v>
      </c>
      <c r="O4623" s="34" t="s">
        <v>8</v>
      </c>
      <c r="P4623" s="34" t="s">
        <v>8</v>
      </c>
      <c r="Q4623" s="34" t="s">
        <v>8</v>
      </c>
      <c r="R4623" s="34" t="s">
        <v>8</v>
      </c>
      <c r="S4623" s="42" t="s">
        <v>8</v>
      </c>
      <c r="T4623" s="121">
        <v>0.45330677811325798</v>
      </c>
      <c r="U4623" s="3">
        <v>6.8913882208643043E-2</v>
      </c>
      <c r="V4623" s="3">
        <v>8.5338032937438468E-2</v>
      </c>
      <c r="W4623" s="3">
        <v>8.8919216273491385E-3</v>
      </c>
      <c r="X4623" s="3">
        <v>0.3334851853067709</v>
      </c>
      <c r="Y4623" s="52">
        <v>5.0064199806540526E-2</v>
      </c>
      <c r="Z4623" s="10">
        <f t="shared" si="1107"/>
        <v>0.67677633866866715</v>
      </c>
      <c r="AA4623" s="11">
        <f t="shared" si="1108"/>
        <v>-0.2814280436690626</v>
      </c>
      <c r="AB4623" s="11">
        <f t="shared" si="1114"/>
        <v>-0.16955483342834704</v>
      </c>
      <c r="AC4623" s="11">
        <f t="shared" si="1109"/>
        <v>27.903607052338273</v>
      </c>
      <c r="AD4623" s="9">
        <f t="shared" si="1110"/>
        <v>27.002449393501063</v>
      </c>
      <c r="AE4623" s="10">
        <v>21.831597802026899</v>
      </c>
      <c r="AF4623" s="11">
        <v>27.529053317268399</v>
      </c>
      <c r="AG4623" s="12">
        <v>34.525552342521401</v>
      </c>
      <c r="AH4623" s="10" t="s">
        <v>8</v>
      </c>
      <c r="AI4623" s="11">
        <f t="shared" si="1104"/>
        <v>57.614566389674749</v>
      </c>
      <c r="AJ4623" s="11">
        <f t="shared" si="1105"/>
        <v>9.9457859118999909</v>
      </c>
      <c r="AK4623" s="11">
        <f t="shared" si="1111"/>
        <v>0.29841935155221111</v>
      </c>
      <c r="AL4623" s="11">
        <f t="shared" si="1112"/>
        <v>9.597254284716346</v>
      </c>
      <c r="AM4623" s="11">
        <f t="shared" si="1113"/>
        <v>2.1881094149879465</v>
      </c>
      <c r="AN4623" s="3">
        <f t="shared" si="1116"/>
        <v>1.3593010966776948</v>
      </c>
      <c r="AO4623" s="3">
        <f t="shared" si="1117"/>
        <v>0.25589752318063713</v>
      </c>
      <c r="AP4623" s="3" t="s">
        <v>8</v>
      </c>
      <c r="AQ4623" s="124"/>
      <c r="AR4623" s="4"/>
      <c r="AS4623" s="3"/>
      <c r="AT4623" s="28"/>
    </row>
    <row r="4624" spans="1:46" ht="15" customHeight="1">
      <c r="A4624" s="11">
        <v>13.930722236633301</v>
      </c>
      <c r="B4624" s="111">
        <v>608</v>
      </c>
      <c r="C4624" s="19">
        <v>42.8367</v>
      </c>
      <c r="D4624" s="19">
        <v>-23.087499999999999</v>
      </c>
      <c r="E4624" s="112" t="s">
        <v>50</v>
      </c>
      <c r="F4624" s="41">
        <v>31.7</v>
      </c>
      <c r="G4624" s="19">
        <v>31.9</v>
      </c>
      <c r="H4624" s="19">
        <v>33.799999999999997</v>
      </c>
      <c r="I4624" s="19">
        <v>36.1</v>
      </c>
      <c r="J4624" s="19">
        <v>37.299999999999997</v>
      </c>
      <c r="K4624" s="97">
        <v>39.6</v>
      </c>
      <c r="L4624" s="10">
        <f t="shared" si="1115"/>
        <v>39.6</v>
      </c>
      <c r="M4624" s="52" t="str">
        <f t="shared" si="1103"/>
        <v>mid latitude</v>
      </c>
      <c r="N4624" s="83" t="s">
        <v>8</v>
      </c>
      <c r="O4624" s="34" t="s">
        <v>8</v>
      </c>
      <c r="P4624" s="34" t="s">
        <v>8</v>
      </c>
      <c r="Q4624" s="34" t="s">
        <v>8</v>
      </c>
      <c r="R4624" s="34" t="s">
        <v>8</v>
      </c>
      <c r="S4624" s="42" t="s">
        <v>8</v>
      </c>
      <c r="T4624" s="121">
        <v>0.38617179368165389</v>
      </c>
      <c r="U4624" s="3">
        <v>6.5903406416949847E-2</v>
      </c>
      <c r="V4624" s="3">
        <v>9.9985009440333658E-2</v>
      </c>
      <c r="W4624" s="3">
        <v>1.0665926448623164E-2</v>
      </c>
      <c r="X4624" s="3">
        <v>0.37746650774393264</v>
      </c>
      <c r="Y4624" s="52">
        <v>5.9807356268506792E-2</v>
      </c>
      <c r="Z4624" s="10">
        <f t="shared" si="1107"/>
        <v>0.72117561003141306</v>
      </c>
      <c r="AA4624" s="11">
        <f t="shared" si="1108"/>
        <v>-0.24694351143842089</v>
      </c>
      <c r="AB4624" s="11">
        <f t="shared" si="1114"/>
        <v>-0.14195896942590527</v>
      </c>
      <c r="AC4624" s="11">
        <f t="shared" si="1109"/>
        <v>30.23131297790659</v>
      </c>
      <c r="AD4624" s="9">
        <f t="shared" si="1110"/>
        <v>28.890006491268082</v>
      </c>
      <c r="AE4624" s="10">
        <v>23.050866716210098</v>
      </c>
      <c r="AF4624" s="11">
        <v>28.779170102599998</v>
      </c>
      <c r="AG4624" s="12">
        <v>36.040818354645999</v>
      </c>
      <c r="AH4624" s="10">
        <v>0.55677953459334506</v>
      </c>
      <c r="AI4624" s="11">
        <f t="shared" si="1104"/>
        <v>50.569987513818383</v>
      </c>
      <c r="AJ4624" s="11">
        <f t="shared" si="1105"/>
        <v>13.410348056672698</v>
      </c>
      <c r="AK4624" s="11">
        <f t="shared" si="1111"/>
        <v>0.28762826551235626</v>
      </c>
      <c r="AL4624" s="11">
        <f t="shared" si="1112"/>
        <v>9.3742451649139635</v>
      </c>
      <c r="AM4624" s="11">
        <f t="shared" si="1113"/>
        <v>2.2723674476743492</v>
      </c>
      <c r="AN4624" s="3">
        <f t="shared" si="1116"/>
        <v>1.0230624062244664</v>
      </c>
      <c r="AO4624" s="3">
        <f t="shared" si="1117"/>
        <v>0.2648844530285106</v>
      </c>
      <c r="AP4624" s="3" t="s">
        <v>8</v>
      </c>
      <c r="AQ4624" s="124"/>
      <c r="AR4624" s="4"/>
      <c r="AS4624" s="3"/>
      <c r="AT4624" s="28"/>
    </row>
    <row r="4625" spans="1:46" ht="15" customHeight="1">
      <c r="A4625" s="11">
        <v>14.316677093505859</v>
      </c>
      <c r="B4625" s="111">
        <v>608</v>
      </c>
      <c r="C4625" s="19">
        <v>42.8367</v>
      </c>
      <c r="D4625" s="19">
        <v>-23.087499999999999</v>
      </c>
      <c r="E4625" s="112" t="s">
        <v>50</v>
      </c>
      <c r="F4625" s="41">
        <v>31.7</v>
      </c>
      <c r="G4625" s="19">
        <v>31.9</v>
      </c>
      <c r="H4625" s="19">
        <v>33.799999999999997</v>
      </c>
      <c r="I4625" s="19">
        <v>36.1</v>
      </c>
      <c r="J4625" s="19">
        <v>37.299999999999997</v>
      </c>
      <c r="K4625" s="97">
        <v>39.6</v>
      </c>
      <c r="L4625" s="10">
        <f t="shared" si="1115"/>
        <v>39.6</v>
      </c>
      <c r="M4625" s="52" t="str">
        <f t="shared" si="1103"/>
        <v>mid latitude</v>
      </c>
      <c r="N4625" s="83" t="s">
        <v>8</v>
      </c>
      <c r="O4625" s="34" t="s">
        <v>8</v>
      </c>
      <c r="P4625" s="34" t="s">
        <v>8</v>
      </c>
      <c r="Q4625" s="34" t="s">
        <v>8</v>
      </c>
      <c r="R4625" s="34" t="s">
        <v>8</v>
      </c>
      <c r="S4625" s="42" t="s">
        <v>8</v>
      </c>
      <c r="T4625" s="121">
        <v>0.44462372449603171</v>
      </c>
      <c r="U4625" s="3">
        <v>0.1098490336823317</v>
      </c>
      <c r="V4625" s="3">
        <v>9.6375558652653348E-2</v>
      </c>
      <c r="W4625" s="3">
        <v>6.4615572612316341E-3</v>
      </c>
      <c r="X4625" s="3">
        <v>0.29611786516075428</v>
      </c>
      <c r="Y4625" s="52">
        <v>4.6572260746997288E-2</v>
      </c>
      <c r="Z4625" s="10">
        <f t="shared" si="1107"/>
        <v>0.57629519699318421</v>
      </c>
      <c r="AA4625" s="11">
        <f t="shared" si="1108"/>
        <v>-0.34377230048451923</v>
      </c>
      <c r="AB4625" s="11">
        <f t="shared" si="1114"/>
        <v>-0.23935499993634118</v>
      </c>
      <c r="AC4625" s="11">
        <f t="shared" si="1109"/>
        <v>23.695369717294952</v>
      </c>
      <c r="AD4625" s="9">
        <f t="shared" si="1110"/>
        <v>22.228118004354265</v>
      </c>
      <c r="AE4625" s="10">
        <v>24.1739599028068</v>
      </c>
      <c r="AF4625" s="11">
        <v>29.839127975994501</v>
      </c>
      <c r="AG4625" s="12">
        <v>37.3302169673048</v>
      </c>
      <c r="AH4625" s="10">
        <v>0.79292278938043392</v>
      </c>
      <c r="AI4625" s="11">
        <f t="shared" si="1104"/>
        <v>60.024134017106157</v>
      </c>
      <c r="AJ4625" s="11">
        <f t="shared" si="1105"/>
        <v>9.4814009369304468</v>
      </c>
      <c r="AK4625" s="11">
        <f t="shared" si="1111"/>
        <v>0.38295865159745557</v>
      </c>
      <c r="AL4625" s="11">
        <f t="shared" si="1112"/>
        <v>14.915221634093088</v>
      </c>
      <c r="AM4625" s="11">
        <f t="shared" si="1113"/>
        <v>1.9604913302000675</v>
      </c>
      <c r="AN4625" s="3">
        <f t="shared" si="1116"/>
        <v>1.501509286697909</v>
      </c>
      <c r="AO4625" s="3">
        <f t="shared" si="1117"/>
        <v>0.32546350623031034</v>
      </c>
      <c r="AP4625" s="3" t="s">
        <v>8</v>
      </c>
      <c r="AQ4625" s="124"/>
      <c r="AR4625" s="4"/>
      <c r="AS4625" s="3"/>
      <c r="AT4625" s="28"/>
    </row>
    <row r="4626" spans="1:46" ht="15" customHeight="1">
      <c r="A4626" s="11">
        <v>14.329342842102051</v>
      </c>
      <c r="B4626" s="111">
        <v>608</v>
      </c>
      <c r="C4626" s="19">
        <v>42.8367</v>
      </c>
      <c r="D4626" s="19">
        <v>-23.087499999999999</v>
      </c>
      <c r="E4626" s="112" t="s">
        <v>50</v>
      </c>
      <c r="F4626" s="41">
        <v>31.7</v>
      </c>
      <c r="G4626" s="19">
        <v>31.9</v>
      </c>
      <c r="H4626" s="19">
        <v>33.799999999999997</v>
      </c>
      <c r="I4626" s="19">
        <v>36.1</v>
      </c>
      <c r="J4626" s="19">
        <v>37.299999999999997</v>
      </c>
      <c r="K4626" s="97">
        <v>39.6</v>
      </c>
      <c r="L4626" s="10">
        <f t="shared" si="1115"/>
        <v>39.6</v>
      </c>
      <c r="M4626" s="52" t="str">
        <f t="shared" si="1103"/>
        <v>mid latitude</v>
      </c>
      <c r="N4626" s="83" t="s">
        <v>8</v>
      </c>
      <c r="O4626" s="34" t="s">
        <v>8</v>
      </c>
      <c r="P4626" s="34" t="s">
        <v>8</v>
      </c>
      <c r="Q4626" s="34" t="s">
        <v>8</v>
      </c>
      <c r="R4626" s="34" t="s">
        <v>8</v>
      </c>
      <c r="S4626" s="42" t="s">
        <v>8</v>
      </c>
      <c r="T4626" s="121">
        <v>0.40778781039847423</v>
      </c>
      <c r="U4626" s="3">
        <v>6.8916921906471168E-2</v>
      </c>
      <c r="V4626" s="3">
        <v>0.10038883901840211</v>
      </c>
      <c r="W4626" s="3">
        <v>1.0981408701032548E-2</v>
      </c>
      <c r="X4626" s="3">
        <v>0.35253494325384244</v>
      </c>
      <c r="Y4626" s="52">
        <v>5.9390076721777527E-2</v>
      </c>
      <c r="Z4626" s="10">
        <f t="shared" si="1107"/>
        <v>0.71245947224169082</v>
      </c>
      <c r="AA4626" s="11">
        <f t="shared" si="1108"/>
        <v>-0.25427938897098867</v>
      </c>
      <c r="AB4626" s="11">
        <f t="shared" si="1114"/>
        <v>-0.14723983515439654</v>
      </c>
      <c r="AC4626" s="11">
        <f t="shared" si="1109"/>
        <v>29.736141244458263</v>
      </c>
      <c r="AD4626" s="9">
        <f t="shared" si="1110"/>
        <v>28.528795275439279</v>
      </c>
      <c r="AE4626" s="10">
        <v>26.372814610014402</v>
      </c>
      <c r="AF4626" s="11">
        <v>32.213081463486503</v>
      </c>
      <c r="AG4626" s="12">
        <v>40.403765208076798</v>
      </c>
      <c r="AH4626" s="10">
        <v>0.66509750495171249</v>
      </c>
      <c r="AI4626" s="11">
        <f t="shared" si="1104"/>
        <v>53.633513983319382</v>
      </c>
      <c r="AJ4626" s="11">
        <f t="shared" si="1105"/>
        <v>12.712518798324565</v>
      </c>
      <c r="AK4626" s="11">
        <f t="shared" si="1111"/>
        <v>0.30443002152186921</v>
      </c>
      <c r="AL4626" s="11">
        <f t="shared" si="1112"/>
        <v>9.141708659742612</v>
      </c>
      <c r="AM4626" s="11">
        <f t="shared" si="1113"/>
        <v>2.2538607279802165</v>
      </c>
      <c r="AN4626" s="3">
        <f t="shared" si="1116"/>
        <v>1.1567301857644421</v>
      </c>
      <c r="AO4626" s="3">
        <f t="shared" si="1117"/>
        <v>0.28476280419702177</v>
      </c>
      <c r="AP4626" s="3" t="s">
        <v>8</v>
      </c>
      <c r="AQ4626" s="124"/>
      <c r="AR4626" s="4"/>
      <c r="AS4626" s="3"/>
      <c r="AT4626" s="28"/>
    </row>
    <row r="4627" spans="1:46" ht="15" customHeight="1">
      <c r="A4627" s="11">
        <v>14.359495162963867</v>
      </c>
      <c r="B4627" s="111">
        <v>608</v>
      </c>
      <c r="C4627" s="19">
        <v>42.8367</v>
      </c>
      <c r="D4627" s="19">
        <v>-23.087499999999999</v>
      </c>
      <c r="E4627" s="112" t="s">
        <v>50</v>
      </c>
      <c r="F4627" s="41">
        <v>31.7</v>
      </c>
      <c r="G4627" s="19">
        <v>31.9</v>
      </c>
      <c r="H4627" s="19">
        <v>33.799999999999997</v>
      </c>
      <c r="I4627" s="19">
        <v>36.1</v>
      </c>
      <c r="J4627" s="19">
        <v>37.299999999999997</v>
      </c>
      <c r="K4627" s="97">
        <v>39.6</v>
      </c>
      <c r="L4627" s="10">
        <f t="shared" si="1115"/>
        <v>39.6</v>
      </c>
      <c r="M4627" s="52" t="str">
        <f t="shared" si="1103"/>
        <v>mid latitude</v>
      </c>
      <c r="N4627" s="83" t="s">
        <v>8</v>
      </c>
      <c r="O4627" s="34" t="s">
        <v>8</v>
      </c>
      <c r="P4627" s="34" t="s">
        <v>8</v>
      </c>
      <c r="Q4627" s="34" t="s">
        <v>8</v>
      </c>
      <c r="R4627" s="34" t="s">
        <v>8</v>
      </c>
      <c r="S4627" s="42" t="s">
        <v>8</v>
      </c>
      <c r="T4627" s="121">
        <v>0.30445292072276381</v>
      </c>
      <c r="U4627" s="3">
        <v>7.3760457469224619E-2</v>
      </c>
      <c r="V4627" s="3">
        <v>0.12081262761140101</v>
      </c>
      <c r="W4627" s="3">
        <v>1.3947911147211377E-2</v>
      </c>
      <c r="X4627" s="3">
        <v>0.4182497175628464</v>
      </c>
      <c r="Y4627" s="52">
        <v>6.877636548655279E-2</v>
      </c>
      <c r="Z4627" s="10">
        <f t="shared" si="1107"/>
        <v>0.73400231068481547</v>
      </c>
      <c r="AA4627" s="11">
        <f t="shared" si="1108"/>
        <v>-0.23703746103350579</v>
      </c>
      <c r="AB4627" s="11">
        <f t="shared" si="1114"/>
        <v>-0.13430257289580247</v>
      </c>
      <c r="AC4627" s="11">
        <f t="shared" si="1109"/>
        <v>30.899971380238359</v>
      </c>
      <c r="AD4627" s="9">
        <f t="shared" si="1110"/>
        <v>29.413704013927109</v>
      </c>
      <c r="AE4627" s="10">
        <v>22.895185390195699</v>
      </c>
      <c r="AF4627" s="11">
        <v>28.635188523950401</v>
      </c>
      <c r="AG4627" s="12">
        <v>35.875796826026502</v>
      </c>
      <c r="AH4627" s="10">
        <v>0.70153514748407164</v>
      </c>
      <c r="AI4627" s="11">
        <f t="shared" si="1104"/>
        <v>42.126997273039542</v>
      </c>
      <c r="AJ4627" s="11">
        <f t="shared" si="1105"/>
        <v>18.427376421897726</v>
      </c>
      <c r="AK4627" s="11">
        <f t="shared" si="1111"/>
        <v>0.29979422305175579</v>
      </c>
      <c r="AL4627" s="11">
        <f t="shared" si="1112"/>
        <v>8.6617004034726168</v>
      </c>
      <c r="AM4627" s="11">
        <f t="shared" si="1113"/>
        <v>2.2803495286448596</v>
      </c>
      <c r="AN4627" s="3">
        <f t="shared" si="1116"/>
        <v>0.72792140182860154</v>
      </c>
      <c r="AO4627" s="3">
        <f t="shared" si="1117"/>
        <v>0.28885286119349896</v>
      </c>
      <c r="AP4627" s="3" t="s">
        <v>8</v>
      </c>
      <c r="AQ4627" s="124"/>
      <c r="AR4627" s="4"/>
      <c r="AS4627" s="3"/>
      <c r="AT4627" s="28"/>
    </row>
    <row r="4628" spans="1:46" ht="15" customHeight="1">
      <c r="A4628" s="11">
        <v>14.465030670166016</v>
      </c>
      <c r="B4628" s="111">
        <v>608</v>
      </c>
      <c r="C4628" s="19">
        <v>42.8367</v>
      </c>
      <c r="D4628" s="19">
        <v>-23.087499999999999</v>
      </c>
      <c r="E4628" s="112" t="s">
        <v>50</v>
      </c>
      <c r="F4628" s="41">
        <v>31.7</v>
      </c>
      <c r="G4628" s="19">
        <v>31.9</v>
      </c>
      <c r="H4628" s="19">
        <v>33.799999999999997</v>
      </c>
      <c r="I4628" s="19">
        <v>36.1</v>
      </c>
      <c r="J4628" s="19">
        <v>37.299999999999997</v>
      </c>
      <c r="K4628" s="97">
        <v>39.6</v>
      </c>
      <c r="L4628" s="10">
        <f t="shared" si="1115"/>
        <v>39.6</v>
      </c>
      <c r="M4628" s="52" t="str">
        <f t="shared" si="1103"/>
        <v>mid latitude</v>
      </c>
      <c r="N4628" s="83" t="s">
        <v>8</v>
      </c>
      <c r="O4628" s="34" t="s">
        <v>8</v>
      </c>
      <c r="P4628" s="34" t="s">
        <v>8</v>
      </c>
      <c r="Q4628" s="34" t="s">
        <v>8</v>
      </c>
      <c r="R4628" s="34" t="s">
        <v>8</v>
      </c>
      <c r="S4628" s="42" t="s">
        <v>8</v>
      </c>
      <c r="T4628" s="121">
        <v>0.46007405199165097</v>
      </c>
      <c r="U4628" s="3">
        <v>6.8431900229858039E-2</v>
      </c>
      <c r="V4628" s="3">
        <v>9.3786849688414539E-2</v>
      </c>
      <c r="W4628" s="3">
        <v>1.0536068363999514E-2</v>
      </c>
      <c r="X4628" s="3">
        <v>0.31425832842303947</v>
      </c>
      <c r="Y4628" s="52">
        <v>5.2912801303037528E-2</v>
      </c>
      <c r="Z4628" s="10">
        <f t="shared" si="1107"/>
        <v>0.69675800030323554</v>
      </c>
      <c r="AA4628" s="11">
        <f t="shared" si="1108"/>
        <v>-0.26528822096582916</v>
      </c>
      <c r="AB4628" s="11">
        <f t="shared" si="1114"/>
        <v>-0.15691803593708184</v>
      </c>
      <c r="AC4628" s="11">
        <f t="shared" si="1109"/>
        <v>28.993045084806532</v>
      </c>
      <c r="AD4628" s="9">
        <f t="shared" si="1110"/>
        <v>27.866806341903605</v>
      </c>
      <c r="AE4628" s="10">
        <v>24.121868118340998</v>
      </c>
      <c r="AF4628" s="11">
        <v>29.853720511639299</v>
      </c>
      <c r="AG4628" s="12">
        <v>37.356624225533402</v>
      </c>
      <c r="AH4628" s="10">
        <v>0.69061637785325292</v>
      </c>
      <c r="AI4628" s="11">
        <f t="shared" si="1104"/>
        <v>59.41557703492397</v>
      </c>
      <c r="AJ4628" s="11">
        <f t="shared" si="1105"/>
        <v>10.314650553557449</v>
      </c>
      <c r="AK4628" s="11">
        <f t="shared" si="1111"/>
        <v>0.31996020735717762</v>
      </c>
      <c r="AL4628" s="11">
        <f t="shared" si="1112"/>
        <v>8.9015035256294457</v>
      </c>
      <c r="AM4628" s="11">
        <f t="shared" si="1113"/>
        <v>2.2123909971146642</v>
      </c>
      <c r="AN4628" s="3">
        <f t="shared" si="1116"/>
        <v>1.4639995518983395</v>
      </c>
      <c r="AO4628" s="3">
        <f t="shared" si="1117"/>
        <v>0.2984387085587854</v>
      </c>
      <c r="AP4628" s="3" t="s">
        <v>8</v>
      </c>
      <c r="AQ4628" s="124"/>
      <c r="AR4628" s="4"/>
      <c r="AS4628" s="3"/>
      <c r="AT4628" s="28"/>
    </row>
    <row r="4629" spans="1:46" ht="15" customHeight="1">
      <c r="A4629" s="11">
        <v>14.509052276611328</v>
      </c>
      <c r="B4629" s="111">
        <v>608</v>
      </c>
      <c r="C4629" s="19">
        <v>42.8367</v>
      </c>
      <c r="D4629" s="19">
        <v>-23.087499999999999</v>
      </c>
      <c r="E4629" s="112" t="s">
        <v>50</v>
      </c>
      <c r="F4629" s="41">
        <v>31.7</v>
      </c>
      <c r="G4629" s="19">
        <v>31.9</v>
      </c>
      <c r="H4629" s="19">
        <v>33.799999999999997</v>
      </c>
      <c r="I4629" s="19">
        <v>36.1</v>
      </c>
      <c r="J4629" s="19">
        <v>37.299999999999997</v>
      </c>
      <c r="K4629" s="97">
        <v>39.6</v>
      </c>
      <c r="L4629" s="10">
        <f t="shared" si="1115"/>
        <v>39.6</v>
      </c>
      <c r="M4629" s="52" t="str">
        <f t="shared" si="1103"/>
        <v>mid latitude</v>
      </c>
      <c r="N4629" s="83" t="s">
        <v>8</v>
      </c>
      <c r="O4629" s="34" t="s">
        <v>8</v>
      </c>
      <c r="P4629" s="34" t="s">
        <v>8</v>
      </c>
      <c r="Q4629" s="34" t="s">
        <v>8</v>
      </c>
      <c r="R4629" s="34" t="s">
        <v>8</v>
      </c>
      <c r="S4629" s="42" t="s">
        <v>8</v>
      </c>
      <c r="T4629" s="121">
        <v>0.4371465737316218</v>
      </c>
      <c r="U4629" s="3">
        <v>9.8227985096604326E-2</v>
      </c>
      <c r="V4629" s="3">
        <v>9.3982045669686237E-2</v>
      </c>
      <c r="W4629" s="3">
        <v>1.0842400189389617E-2</v>
      </c>
      <c r="X4629" s="3">
        <v>0.31167018639281902</v>
      </c>
      <c r="Y4629" s="52">
        <v>4.8130808919878955E-2</v>
      </c>
      <c r="Z4629" s="10">
        <f t="shared" si="1107"/>
        <v>0.60893893579337421</v>
      </c>
      <c r="AA4629" s="11">
        <f t="shared" si="1108"/>
        <v>-0.3345632993518276</v>
      </c>
      <c r="AB4629" s="11">
        <f t="shared" si="1114"/>
        <v>-0.21542625609887503</v>
      </c>
      <c r="AC4629" s="11">
        <f t="shared" si="1109"/>
        <v>24.316977293751634</v>
      </c>
      <c r="AD4629" s="9">
        <f t="shared" si="1110"/>
        <v>23.864844082836946</v>
      </c>
      <c r="AE4629" s="10">
        <v>22.6656539364282</v>
      </c>
      <c r="AF4629" s="11">
        <v>28.3943731671237</v>
      </c>
      <c r="AG4629" s="12">
        <v>35.579714159263197</v>
      </c>
      <c r="AH4629" s="10">
        <v>0.6062154201839105</v>
      </c>
      <c r="AI4629" s="11">
        <f t="shared" si="1104"/>
        <v>58.378310557442028</v>
      </c>
      <c r="AJ4629" s="11">
        <f t="shared" si="1105"/>
        <v>9.9182056779357115</v>
      </c>
      <c r="AK4629" s="11">
        <f t="shared" si="1111"/>
        <v>0.36075543201696936</v>
      </c>
      <c r="AL4629" s="11">
        <f t="shared" si="1112"/>
        <v>8.668011144032219</v>
      </c>
      <c r="AM4629" s="11">
        <f t="shared" si="1113"/>
        <v>2.0353368836907291</v>
      </c>
      <c r="AN4629" s="3">
        <f t="shared" si="1116"/>
        <v>1.4025934876576753</v>
      </c>
      <c r="AO4629" s="3">
        <f t="shared" si="1117"/>
        <v>0.30154326519776359</v>
      </c>
      <c r="AP4629" s="3" t="s">
        <v>8</v>
      </c>
      <c r="AQ4629" s="124"/>
      <c r="AR4629" s="4"/>
      <c r="AS4629" s="3"/>
      <c r="AT4629" s="28"/>
    </row>
    <row r="4630" spans="1:46" ht="15" customHeight="1">
      <c r="A4630" s="11">
        <v>14.557297706604004</v>
      </c>
      <c r="B4630" s="111">
        <v>608</v>
      </c>
      <c r="C4630" s="19">
        <v>42.8367</v>
      </c>
      <c r="D4630" s="19">
        <v>-23.087499999999999</v>
      </c>
      <c r="E4630" s="112" t="s">
        <v>50</v>
      </c>
      <c r="F4630" s="41">
        <v>31.7</v>
      </c>
      <c r="G4630" s="19">
        <v>31.9</v>
      </c>
      <c r="H4630" s="19">
        <v>33.799999999999997</v>
      </c>
      <c r="I4630" s="19">
        <v>36.1</v>
      </c>
      <c r="J4630" s="19">
        <v>37.299999999999997</v>
      </c>
      <c r="K4630" s="97">
        <v>39.6</v>
      </c>
      <c r="L4630" s="10">
        <f t="shared" si="1115"/>
        <v>39.6</v>
      </c>
      <c r="M4630" s="52" t="str">
        <f t="shared" si="1103"/>
        <v>mid latitude</v>
      </c>
      <c r="N4630" s="83" t="s">
        <v>8</v>
      </c>
      <c r="O4630" s="34" t="s">
        <v>8</v>
      </c>
      <c r="P4630" s="34" t="s">
        <v>8</v>
      </c>
      <c r="Q4630" s="34" t="s">
        <v>8</v>
      </c>
      <c r="R4630" s="34" t="s">
        <v>8</v>
      </c>
      <c r="S4630" s="42" t="s">
        <v>8</v>
      </c>
      <c r="T4630" s="121">
        <v>0.35505747525859366</v>
      </c>
      <c r="U4630" s="3">
        <v>6.4482366636656158E-2</v>
      </c>
      <c r="V4630" s="3">
        <v>0.11519824392909064</v>
      </c>
      <c r="W4630" s="3">
        <v>1.3742439792729254E-2</v>
      </c>
      <c r="X4630" s="3">
        <v>0.3785731962664049</v>
      </c>
      <c r="Y4630" s="52">
        <v>7.2946278116525418E-2</v>
      </c>
      <c r="Z4630" s="10">
        <f t="shared" si="1107"/>
        <v>0.75792120284333786</v>
      </c>
      <c r="AA4630" s="11">
        <f t="shared" si="1108"/>
        <v>-0.22506236920988371</v>
      </c>
      <c r="AB4630" s="11">
        <f t="shared" si="1114"/>
        <v>-0.12037594337739982</v>
      </c>
      <c r="AC4630" s="11">
        <f t="shared" si="1109"/>
        <v>31.708290078332848</v>
      </c>
      <c r="AD4630" s="9">
        <f t="shared" si="1110"/>
        <v>30.366285472985851</v>
      </c>
      <c r="AE4630" s="10">
        <v>24.266316367580998</v>
      </c>
      <c r="AF4630" s="11">
        <v>30.049830552910599</v>
      </c>
      <c r="AG4630" s="12">
        <v>37.644496693021701</v>
      </c>
      <c r="AH4630" s="10">
        <v>0.6925954287108409</v>
      </c>
      <c r="AI4630" s="11">
        <f t="shared" si="1104"/>
        <v>48.397305216333919</v>
      </c>
      <c r="AJ4630" s="11">
        <f t="shared" si="1105"/>
        <v>17.043373461398705</v>
      </c>
      <c r="AK4630" s="11">
        <f t="shared" si="1111"/>
        <v>0.2999074226591435</v>
      </c>
      <c r="AL4630" s="11">
        <f t="shared" si="1112"/>
        <v>8.3826631709195372</v>
      </c>
      <c r="AM4630" s="11">
        <f t="shared" si="1113"/>
        <v>2.3572206677618808</v>
      </c>
      <c r="AN4630" s="3">
        <f t="shared" si="1116"/>
        <v>0.93788329115814362</v>
      </c>
      <c r="AO4630" s="3">
        <f t="shared" si="1117"/>
        <v>0.30429582724082965</v>
      </c>
      <c r="AP4630" s="3" t="s">
        <v>8</v>
      </c>
      <c r="AQ4630" s="124"/>
      <c r="AR4630" s="4"/>
      <c r="AS4630" s="3"/>
      <c r="AT4630" s="28"/>
    </row>
    <row r="4631" spans="1:46" ht="15" customHeight="1">
      <c r="A4631" s="11">
        <v>14.598304748535156</v>
      </c>
      <c r="B4631" s="111">
        <v>608</v>
      </c>
      <c r="C4631" s="19">
        <v>42.8367</v>
      </c>
      <c r="D4631" s="19">
        <v>-23.087499999999999</v>
      </c>
      <c r="E4631" s="112" t="s">
        <v>50</v>
      </c>
      <c r="F4631" s="41">
        <v>31.7</v>
      </c>
      <c r="G4631" s="19">
        <v>31.9</v>
      </c>
      <c r="H4631" s="19">
        <v>33.799999999999997</v>
      </c>
      <c r="I4631" s="19">
        <v>36.1</v>
      </c>
      <c r="J4631" s="19">
        <v>37.299999999999997</v>
      </c>
      <c r="K4631" s="97">
        <v>39.6</v>
      </c>
      <c r="L4631" s="10">
        <f t="shared" si="1115"/>
        <v>39.6</v>
      </c>
      <c r="M4631" s="52" t="str">
        <f t="shared" ref="M4631:M4694" si="1118">IF(ABS(L4631)&lt;=20,"low latitude",IF(ABS(L4631)&lt;=40,"mid latitude",IF(ABS(L4631)&lt;=50,"transition",IF(ABS(L4631)&gt;50,"high latitude","no category"))))</f>
        <v>mid latitude</v>
      </c>
      <c r="N4631" s="83" t="s">
        <v>8</v>
      </c>
      <c r="O4631" s="34" t="s">
        <v>8</v>
      </c>
      <c r="P4631" s="34" t="s">
        <v>8</v>
      </c>
      <c r="Q4631" s="34" t="s">
        <v>8</v>
      </c>
      <c r="R4631" s="34" t="s">
        <v>8</v>
      </c>
      <c r="S4631" s="42" t="s">
        <v>8</v>
      </c>
      <c r="T4631" s="121">
        <v>0.37369465504448168</v>
      </c>
      <c r="U4631" s="3">
        <v>6.6681576511333635E-2</v>
      </c>
      <c r="V4631" s="3">
        <v>0.10532280442772475</v>
      </c>
      <c r="W4631" s="3">
        <v>1.1726367193513934E-2</v>
      </c>
      <c r="X4631" s="3">
        <v>0.38059041809788574</v>
      </c>
      <c r="Y4631" s="52">
        <v>6.1984178725060297E-2</v>
      </c>
      <c r="Z4631" s="10">
        <f t="shared" si="1107"/>
        <v>0.72862219904951475</v>
      </c>
      <c r="AA4631" s="11">
        <f t="shared" si="1108"/>
        <v>-0.24165942890508468</v>
      </c>
      <c r="AB4631" s="11">
        <f t="shared" si="1114"/>
        <v>-0.13749760117282858</v>
      </c>
      <c r="AC4631" s="11">
        <f t="shared" si="1109"/>
        <v>30.587988548906782</v>
      </c>
      <c r="AD4631" s="9">
        <f t="shared" si="1110"/>
        <v>29.195164079778525</v>
      </c>
      <c r="AE4631" s="10">
        <v>24.984435427885298</v>
      </c>
      <c r="AF4631" s="11">
        <v>30.716032221676699</v>
      </c>
      <c r="AG4631" s="12">
        <v>38.519212716075799</v>
      </c>
      <c r="AH4631" s="10">
        <v>0.6695084562052156</v>
      </c>
      <c r="AI4631" s="11">
        <f t="shared" si="1104"/>
        <v>49.542894106025713</v>
      </c>
      <c r="AJ4631" s="11">
        <f t="shared" si="1105"/>
        <v>14.227034668810107</v>
      </c>
      <c r="AK4631" s="11">
        <f t="shared" si="1111"/>
        <v>0.29335650671418312</v>
      </c>
      <c r="AL4631" s="11">
        <f t="shared" si="1112"/>
        <v>8.9817078631121756</v>
      </c>
      <c r="AM4631" s="11">
        <f t="shared" si="1113"/>
        <v>2.2808667304623587</v>
      </c>
      <c r="AN4631" s="3">
        <f t="shared" si="1116"/>
        <v>0.98188140655808498</v>
      </c>
      <c r="AO4631" s="3">
        <f t="shared" si="1117"/>
        <v>0.27673530236022997</v>
      </c>
      <c r="AP4631" s="3" t="s">
        <v>8</v>
      </c>
      <c r="AQ4631" s="124"/>
      <c r="AR4631" s="4"/>
      <c r="AS4631" s="3"/>
      <c r="AT4631" s="28"/>
    </row>
    <row r="4632" spans="1:46" ht="15" customHeight="1">
      <c r="A4632" s="11">
        <v>14.645343780517578</v>
      </c>
      <c r="B4632" s="111">
        <v>608</v>
      </c>
      <c r="C4632" s="19">
        <v>42.8367</v>
      </c>
      <c r="D4632" s="19">
        <v>-23.087499999999999</v>
      </c>
      <c r="E4632" s="112" t="s">
        <v>50</v>
      </c>
      <c r="F4632" s="41">
        <v>31.7</v>
      </c>
      <c r="G4632" s="19">
        <v>31.9</v>
      </c>
      <c r="H4632" s="19">
        <v>33.799999999999997</v>
      </c>
      <c r="I4632" s="19">
        <v>36.1</v>
      </c>
      <c r="J4632" s="19">
        <v>37.299999999999997</v>
      </c>
      <c r="K4632" s="97">
        <v>39.6</v>
      </c>
      <c r="L4632" s="10">
        <f t="shared" si="1115"/>
        <v>39.6</v>
      </c>
      <c r="M4632" s="52" t="str">
        <f t="shared" si="1118"/>
        <v>mid latitude</v>
      </c>
      <c r="N4632" s="83" t="s">
        <v>8</v>
      </c>
      <c r="O4632" s="34" t="s">
        <v>8</v>
      </c>
      <c r="P4632" s="34" t="s">
        <v>8</v>
      </c>
      <c r="Q4632" s="34" t="s">
        <v>8</v>
      </c>
      <c r="R4632" s="34" t="s">
        <v>8</v>
      </c>
      <c r="S4632" s="42" t="s">
        <v>8</v>
      </c>
      <c r="T4632" s="121">
        <v>0.33927331023432505</v>
      </c>
      <c r="U4632" s="3">
        <v>6.4251783985528998E-2</v>
      </c>
      <c r="V4632" s="3">
        <v>0.11955534824045803</v>
      </c>
      <c r="W4632" s="3">
        <v>1.2768707067746986E-2</v>
      </c>
      <c r="X4632" s="3">
        <v>0.39430416771949983</v>
      </c>
      <c r="Y4632" s="52">
        <v>6.9846682752441075E-2</v>
      </c>
      <c r="Z4632" s="10">
        <f t="shared" si="1107"/>
        <v>0.75883501330119074</v>
      </c>
      <c r="AA4632" s="11">
        <f t="shared" si="1108"/>
        <v>-0.21596112978886392</v>
      </c>
      <c r="AB4632" s="11">
        <f t="shared" si="1114"/>
        <v>-0.11985263859955314</v>
      </c>
      <c r="AC4632" s="11">
        <f t="shared" si="1109"/>
        <v>32.322623739251682</v>
      </c>
      <c r="AD4632" s="9">
        <f t="shared" si="1110"/>
        <v>30.402079519790568</v>
      </c>
      <c r="AE4632" s="10">
        <v>26.1262208894324</v>
      </c>
      <c r="AF4632" s="11">
        <v>31.9469355534554</v>
      </c>
      <c r="AG4632" s="12">
        <v>40.110754828393297</v>
      </c>
      <c r="AH4632" s="10">
        <v>0.82041392122493539</v>
      </c>
      <c r="AI4632" s="11">
        <f t="shared" si="1104"/>
        <v>46.249144832071934</v>
      </c>
      <c r="AJ4632" s="11">
        <f t="shared" si="1105"/>
        <v>17.072419815645727</v>
      </c>
      <c r="AK4632" s="11">
        <f t="shared" si="1111"/>
        <v>0.29751460375158928</v>
      </c>
      <c r="AL4632" s="11">
        <f t="shared" si="1112"/>
        <v>9.3631522444780586</v>
      </c>
      <c r="AM4632" s="11">
        <f t="shared" si="1113"/>
        <v>2.3310917106768172</v>
      </c>
      <c r="AN4632" s="3">
        <f t="shared" si="1116"/>
        <v>0.86043551656212103</v>
      </c>
      <c r="AO4632" s="3">
        <f t="shared" si="1117"/>
        <v>0.30320589541804521</v>
      </c>
      <c r="AP4632" s="3" t="s">
        <v>8</v>
      </c>
      <c r="AQ4632" s="124"/>
      <c r="AR4632" s="4"/>
      <c r="AS4632" s="3"/>
      <c r="AT4632" s="28"/>
    </row>
    <row r="4633" spans="1:46" ht="15" customHeight="1">
      <c r="A4633" s="11">
        <v>14.691778182983398</v>
      </c>
      <c r="B4633" s="111">
        <v>608</v>
      </c>
      <c r="C4633" s="19">
        <v>42.8367</v>
      </c>
      <c r="D4633" s="19">
        <v>-23.087499999999999</v>
      </c>
      <c r="E4633" s="112" t="s">
        <v>50</v>
      </c>
      <c r="F4633" s="41">
        <v>31.7</v>
      </c>
      <c r="G4633" s="19">
        <v>31.9</v>
      </c>
      <c r="H4633" s="19">
        <v>33.799999999999997</v>
      </c>
      <c r="I4633" s="19">
        <v>36.1</v>
      </c>
      <c r="J4633" s="19">
        <v>37.299999999999997</v>
      </c>
      <c r="K4633" s="97">
        <v>39.6</v>
      </c>
      <c r="L4633" s="10">
        <f t="shared" si="1115"/>
        <v>39.6</v>
      </c>
      <c r="M4633" s="52" t="str">
        <f t="shared" si="1118"/>
        <v>mid latitude</v>
      </c>
      <c r="N4633" s="83" t="s">
        <v>8</v>
      </c>
      <c r="O4633" s="34" t="s">
        <v>8</v>
      </c>
      <c r="P4633" s="34" t="s">
        <v>8</v>
      </c>
      <c r="Q4633" s="34" t="s">
        <v>8</v>
      </c>
      <c r="R4633" s="34" t="s">
        <v>8</v>
      </c>
      <c r="S4633" s="42" t="s">
        <v>8</v>
      </c>
      <c r="T4633" s="121">
        <v>0.29600950575074914</v>
      </c>
      <c r="U4633" s="3">
        <v>7.3132049889930328E-2</v>
      </c>
      <c r="V4633" s="3">
        <v>0.1221108164097908</v>
      </c>
      <c r="W4633" s="3">
        <v>1.3883671701725907E-2</v>
      </c>
      <c r="X4633" s="3">
        <v>0.4236469496345473</v>
      </c>
      <c r="Y4633" s="52">
        <v>7.121700661325657E-2</v>
      </c>
      <c r="Z4633" s="10">
        <f t="shared" si="1107"/>
        <v>0.73913417556861893</v>
      </c>
      <c r="AA4633" s="11">
        <f t="shared" si="1108"/>
        <v>-0.23365501309768624</v>
      </c>
      <c r="AB4633" s="11">
        <f t="shared" si="1114"/>
        <v>-0.1312767166529627</v>
      </c>
      <c r="AC4633" s="11">
        <f t="shared" si="1109"/>
        <v>31.128286615906177</v>
      </c>
      <c r="AD4633" s="9">
        <f t="shared" si="1110"/>
        <v>29.620672580937352</v>
      </c>
      <c r="AE4633" s="10">
        <v>26.517747201663401</v>
      </c>
      <c r="AF4633" s="11">
        <v>32.367186238748403</v>
      </c>
      <c r="AG4633" s="12">
        <v>40.591755805921402</v>
      </c>
      <c r="AH4633" s="10">
        <v>0.63381334505190401</v>
      </c>
      <c r="AI4633" s="11">
        <f t="shared" si="1104"/>
        <v>41.132057322027187</v>
      </c>
      <c r="AJ4633" s="11">
        <f t="shared" si="1105"/>
        <v>19.393209426737734</v>
      </c>
      <c r="AK4633" s="11">
        <f t="shared" si="1111"/>
        <v>0.29705875251123048</v>
      </c>
      <c r="AL4633" s="11">
        <f t="shared" si="1112"/>
        <v>8.7952826192664126</v>
      </c>
      <c r="AM4633" s="11">
        <f t="shared" si="1113"/>
        <v>2.2967274853881037</v>
      </c>
      <c r="AN4633" s="3">
        <f t="shared" si="1116"/>
        <v>0.69871742498346157</v>
      </c>
      <c r="AO4633" s="3">
        <f t="shared" si="1117"/>
        <v>0.28823721382893908</v>
      </c>
      <c r="AP4633" s="3" t="s">
        <v>8</v>
      </c>
      <c r="AQ4633" s="124"/>
      <c r="AR4633" s="4"/>
      <c r="AS4633" s="3"/>
      <c r="AT4633" s="28"/>
    </row>
    <row r="4634" spans="1:46" ht="15" customHeight="1">
      <c r="A4634" s="11">
        <v>14.735198020935059</v>
      </c>
      <c r="B4634" s="111">
        <v>608</v>
      </c>
      <c r="C4634" s="19">
        <v>42.8367</v>
      </c>
      <c r="D4634" s="19">
        <v>-23.087499999999999</v>
      </c>
      <c r="E4634" s="112" t="s">
        <v>50</v>
      </c>
      <c r="F4634" s="41">
        <v>31.7</v>
      </c>
      <c r="G4634" s="19">
        <v>31.9</v>
      </c>
      <c r="H4634" s="19">
        <v>33.799999999999997</v>
      </c>
      <c r="I4634" s="19">
        <v>36.1</v>
      </c>
      <c r="J4634" s="19">
        <v>37.299999999999997</v>
      </c>
      <c r="K4634" s="97">
        <v>39.6</v>
      </c>
      <c r="L4634" s="10">
        <f t="shared" si="1115"/>
        <v>39.6</v>
      </c>
      <c r="M4634" s="52" t="str">
        <f t="shared" si="1118"/>
        <v>mid latitude</v>
      </c>
      <c r="N4634" s="83" t="s">
        <v>8</v>
      </c>
      <c r="O4634" s="34" t="s">
        <v>8</v>
      </c>
      <c r="P4634" s="34" t="s">
        <v>8</v>
      </c>
      <c r="Q4634" s="34" t="s">
        <v>8</v>
      </c>
      <c r="R4634" s="34" t="s">
        <v>8</v>
      </c>
      <c r="S4634" s="42" t="s">
        <v>8</v>
      </c>
      <c r="T4634" s="121">
        <v>0.36064370774101873</v>
      </c>
      <c r="U4634" s="3">
        <v>6.7582265335431851E-2</v>
      </c>
      <c r="V4634" s="3">
        <v>0.11224834396426761</v>
      </c>
      <c r="W4634" s="3">
        <v>1.1405395133258686E-2</v>
      </c>
      <c r="X4634" s="3">
        <v>0.38047481606507877</v>
      </c>
      <c r="Y4634" s="52">
        <v>6.7645471760944376E-2</v>
      </c>
      <c r="Z4634" s="10">
        <f t="shared" si="1107"/>
        <v>0.738945148455455</v>
      </c>
      <c r="AA4634" s="11">
        <f t="shared" si="1108"/>
        <v>-0.23138971880051251</v>
      </c>
      <c r="AB4634" s="11">
        <f t="shared" si="1114"/>
        <v>-0.1313877978801884</v>
      </c>
      <c r="AC4634" s="11">
        <f t="shared" si="1109"/>
        <v>31.281193980965405</v>
      </c>
      <c r="AD4634" s="9">
        <f t="shared" si="1110"/>
        <v>29.613074624995114</v>
      </c>
      <c r="AE4634" s="10">
        <v>26.356356716684999</v>
      </c>
      <c r="AF4634" s="11">
        <v>32.215971267731199</v>
      </c>
      <c r="AG4634" s="12">
        <v>40.3549938779569</v>
      </c>
      <c r="AH4634" s="10">
        <v>0.87856208649091427</v>
      </c>
      <c r="AI4634" s="11">
        <f t="shared" si="1104"/>
        <v>48.66208253558316</v>
      </c>
      <c r="AJ4634" s="11">
        <f t="shared" si="1105"/>
        <v>15.794345269148765</v>
      </c>
      <c r="AK4634" s="11">
        <f t="shared" si="1111"/>
        <v>0.2991070968540574</v>
      </c>
      <c r="AL4634" s="11">
        <f t="shared" si="1112"/>
        <v>9.841688310907001</v>
      </c>
      <c r="AM4634" s="11">
        <f t="shared" si="1113"/>
        <v>2.3055995912989116</v>
      </c>
      <c r="AN4634" s="3">
        <f t="shared" si="1116"/>
        <v>0.94787800010219858</v>
      </c>
      <c r="AO4634" s="3">
        <f t="shared" si="1117"/>
        <v>0.29502174447485102</v>
      </c>
      <c r="AP4634" s="3" t="s">
        <v>8</v>
      </c>
      <c r="AQ4634" s="124"/>
      <c r="AR4634" s="4"/>
      <c r="AS4634" s="3"/>
      <c r="AT4634" s="28"/>
    </row>
    <row r="4635" spans="1:46" ht="15" customHeight="1">
      <c r="A4635" s="11">
        <v>14.779195785522461</v>
      </c>
      <c r="B4635" s="111">
        <v>608</v>
      </c>
      <c r="C4635" s="19">
        <v>42.8367</v>
      </c>
      <c r="D4635" s="19">
        <v>-23.087499999999999</v>
      </c>
      <c r="E4635" s="112" t="s">
        <v>50</v>
      </c>
      <c r="F4635" s="41">
        <v>31.7</v>
      </c>
      <c r="G4635" s="19">
        <v>31.9</v>
      </c>
      <c r="H4635" s="19">
        <v>33.799999999999997</v>
      </c>
      <c r="I4635" s="19">
        <v>36.1</v>
      </c>
      <c r="J4635" s="19">
        <v>37.299999999999997</v>
      </c>
      <c r="K4635" s="97">
        <v>39.6</v>
      </c>
      <c r="L4635" s="10">
        <f t="shared" si="1115"/>
        <v>39.6</v>
      </c>
      <c r="M4635" s="52" t="str">
        <f t="shared" si="1118"/>
        <v>mid latitude</v>
      </c>
      <c r="N4635" s="83" t="s">
        <v>8</v>
      </c>
      <c r="O4635" s="34" t="s">
        <v>8</v>
      </c>
      <c r="P4635" s="34" t="s">
        <v>8</v>
      </c>
      <c r="Q4635" s="34" t="s">
        <v>8</v>
      </c>
      <c r="R4635" s="34" t="s">
        <v>8</v>
      </c>
      <c r="S4635" s="42" t="s">
        <v>8</v>
      </c>
      <c r="T4635" s="121">
        <v>0.35611541529361984</v>
      </c>
      <c r="U4635" s="3">
        <v>6.4864383916338378E-2</v>
      </c>
      <c r="V4635" s="3">
        <v>0.11114294393752637</v>
      </c>
      <c r="W4635" s="3">
        <v>1.1135869949990692E-2</v>
      </c>
      <c r="X4635" s="3">
        <v>0.38983371722211335</v>
      </c>
      <c r="Y4635" s="52">
        <v>6.6907669680411355E-2</v>
      </c>
      <c r="Z4635" s="10">
        <f t="shared" si="1107"/>
        <v>0.74467954170494854</v>
      </c>
      <c r="AA4635" s="11">
        <f t="shared" si="1108"/>
        <v>-0.22629215006988923</v>
      </c>
      <c r="AB4635" s="11">
        <f t="shared" si="1114"/>
        <v>-0.12803057719825134</v>
      </c>
      <c r="AC4635" s="11">
        <f t="shared" si="1109"/>
        <v>31.625279870282476</v>
      </c>
      <c r="AD4635" s="9">
        <f t="shared" si="1110"/>
        <v>29.842708519639608</v>
      </c>
      <c r="AE4635" s="10">
        <v>26.362343869651401</v>
      </c>
      <c r="AF4635" s="11">
        <v>32.188227734537797</v>
      </c>
      <c r="AG4635" s="12">
        <v>40.300001152465398</v>
      </c>
      <c r="AH4635" s="10">
        <v>0.63086309669980489</v>
      </c>
      <c r="AI4635" s="11">
        <f t="shared" si="1104"/>
        <v>47.739906083490055</v>
      </c>
      <c r="AJ4635" s="11">
        <f t="shared" si="1105"/>
        <v>15.816552821111104</v>
      </c>
      <c r="AK4635" s="11">
        <f t="shared" si="1111"/>
        <v>0.29064711634491947</v>
      </c>
      <c r="AL4635" s="11">
        <f t="shared" si="1112"/>
        <v>9.9806251722272741</v>
      </c>
      <c r="AM4635" s="11">
        <f t="shared" si="1113"/>
        <v>2.315239330562155</v>
      </c>
      <c r="AN4635" s="3">
        <f t="shared" si="1116"/>
        <v>0.91350593743208208</v>
      </c>
      <c r="AO4635" s="3">
        <f t="shared" si="1117"/>
        <v>0.28510346598419317</v>
      </c>
      <c r="AP4635" s="3" t="s">
        <v>8</v>
      </c>
      <c r="AQ4635" s="124"/>
      <c r="AR4635" s="4"/>
      <c r="AS4635" s="3"/>
      <c r="AT4635" s="28"/>
    </row>
    <row r="4636" spans="1:46" ht="15" customHeight="1">
      <c r="A4636" s="11">
        <v>14.838766098022461</v>
      </c>
      <c r="B4636" s="111">
        <v>608</v>
      </c>
      <c r="C4636" s="19">
        <v>42.8367</v>
      </c>
      <c r="D4636" s="19">
        <v>-23.087499999999999</v>
      </c>
      <c r="E4636" s="112" t="s">
        <v>50</v>
      </c>
      <c r="F4636" s="41">
        <v>31.7</v>
      </c>
      <c r="G4636" s="19">
        <v>31.9</v>
      </c>
      <c r="H4636" s="19">
        <v>33.799999999999997</v>
      </c>
      <c r="I4636" s="19">
        <v>36.1</v>
      </c>
      <c r="J4636" s="19">
        <v>37.299999999999997</v>
      </c>
      <c r="K4636" s="97">
        <v>39.6</v>
      </c>
      <c r="L4636" s="10">
        <f t="shared" si="1115"/>
        <v>39.6</v>
      </c>
      <c r="M4636" s="52" t="str">
        <f t="shared" si="1118"/>
        <v>mid latitude</v>
      </c>
      <c r="N4636" s="83" t="s">
        <v>8</v>
      </c>
      <c r="O4636" s="34" t="s">
        <v>8</v>
      </c>
      <c r="P4636" s="34" t="s">
        <v>8</v>
      </c>
      <c r="Q4636" s="34" t="s">
        <v>8</v>
      </c>
      <c r="R4636" s="34" t="s">
        <v>8</v>
      </c>
      <c r="S4636" s="42" t="s">
        <v>8</v>
      </c>
      <c r="T4636" s="121">
        <v>0.38006442286553577</v>
      </c>
      <c r="U4636" s="3">
        <v>6.23256986322809E-2</v>
      </c>
      <c r="V4636" s="3">
        <v>0.10624764741652284</v>
      </c>
      <c r="W4636" s="3">
        <v>9.9523364790976652E-3</v>
      </c>
      <c r="X4636" s="3">
        <v>0.38169113441921432</v>
      </c>
      <c r="Y4636" s="52">
        <v>5.9718760187348501E-2</v>
      </c>
      <c r="Z4636" s="10">
        <f t="shared" si="1107"/>
        <v>0.73839600234968472</v>
      </c>
      <c r="AA4636" s="11">
        <f t="shared" si="1108"/>
        <v>-0.22538137963278429</v>
      </c>
      <c r="AB4636" s="11">
        <f t="shared" si="1114"/>
        <v>-0.13171066323102334</v>
      </c>
      <c r="AC4636" s="11">
        <f t="shared" si="1109"/>
        <v>31.686756874787058</v>
      </c>
      <c r="AD4636" s="9">
        <f t="shared" si="1110"/>
        <v>29.590990634998004</v>
      </c>
      <c r="AE4636" s="10">
        <v>28.063690250746198</v>
      </c>
      <c r="AF4636" s="11">
        <v>33.976435832744599</v>
      </c>
      <c r="AG4636" s="12">
        <v>42.615534857009003</v>
      </c>
      <c r="AH4636" s="10">
        <v>0.72257992885106026</v>
      </c>
      <c r="AI4636" s="11">
        <f t="shared" si="1104"/>
        <v>49.893226144652168</v>
      </c>
      <c r="AJ4636" s="11">
        <f t="shared" si="1105"/>
        <v>13.579136831197857</v>
      </c>
      <c r="AK4636" s="11">
        <f t="shared" si="1111"/>
        <v>0.28797457205650762</v>
      </c>
      <c r="AL4636" s="11">
        <f t="shared" si="1112"/>
        <v>10.675648641871065</v>
      </c>
      <c r="AM4636" s="11">
        <f t="shared" si="1113"/>
        <v>2.2814930642544682</v>
      </c>
      <c r="AN4636" s="3">
        <f t="shared" si="1116"/>
        <v>0.99573814687586659</v>
      </c>
      <c r="AO4636" s="3">
        <f t="shared" si="1117"/>
        <v>0.27836027047940348</v>
      </c>
      <c r="AP4636" s="3" t="s">
        <v>8</v>
      </c>
      <c r="AQ4636" s="124"/>
      <c r="AR4636" s="4"/>
      <c r="AS4636" s="3"/>
      <c r="AT4636" s="28"/>
    </row>
    <row r="4637" spans="1:46" ht="15" customHeight="1">
      <c r="A4637" s="11">
        <v>15.030062675476074</v>
      </c>
      <c r="B4637" s="111">
        <v>608</v>
      </c>
      <c r="C4637" s="19">
        <v>42.8367</v>
      </c>
      <c r="D4637" s="19">
        <v>-23.087499999999999</v>
      </c>
      <c r="E4637" s="112" t="s">
        <v>50</v>
      </c>
      <c r="F4637" s="41">
        <v>31.7</v>
      </c>
      <c r="G4637" s="19">
        <v>31.9</v>
      </c>
      <c r="H4637" s="19">
        <v>33.799999999999997</v>
      </c>
      <c r="I4637" s="19">
        <v>36.1</v>
      </c>
      <c r="J4637" s="19">
        <v>37.299999999999997</v>
      </c>
      <c r="K4637" s="97">
        <v>39.6</v>
      </c>
      <c r="L4637" s="10">
        <f t="shared" si="1115"/>
        <v>37.299999999999997</v>
      </c>
      <c r="M4637" s="52" t="str">
        <f t="shared" si="1118"/>
        <v>mid latitude</v>
      </c>
      <c r="N4637" s="83" t="s">
        <v>8</v>
      </c>
      <c r="O4637" s="34" t="s">
        <v>8</v>
      </c>
      <c r="P4637" s="34" t="s">
        <v>8</v>
      </c>
      <c r="Q4637" s="34" t="s">
        <v>8</v>
      </c>
      <c r="R4637" s="34" t="s">
        <v>8</v>
      </c>
      <c r="S4637" s="42" t="s">
        <v>8</v>
      </c>
      <c r="T4637" s="121">
        <v>0.39262661012664635</v>
      </c>
      <c r="U4637" s="3">
        <v>6.4977082905317299E-2</v>
      </c>
      <c r="V4637" s="3">
        <v>0.10982711041368229</v>
      </c>
      <c r="W4637" s="3">
        <v>1.131022467688755E-2</v>
      </c>
      <c r="X4637" s="3">
        <v>0.36217782578725716</v>
      </c>
      <c r="Y4637" s="52">
        <v>5.9081146090209355E-2</v>
      </c>
      <c r="Z4637" s="10">
        <f t="shared" si="1107"/>
        <v>0.73499894605555904</v>
      </c>
      <c r="AA4637" s="11">
        <f t="shared" si="1108"/>
        <v>-0.22907046123019142</v>
      </c>
      <c r="AB4637" s="11">
        <f t="shared" si="1114"/>
        <v>-0.13371328366761887</v>
      </c>
      <c r="AC4637" s="11">
        <f t="shared" si="1109"/>
        <v>31.437743866962077</v>
      </c>
      <c r="AD4637" s="9">
        <f t="shared" si="1110"/>
        <v>29.45401139713487</v>
      </c>
      <c r="AE4637" s="10">
        <v>27.755970367140701</v>
      </c>
      <c r="AF4637" s="11">
        <v>33.719375806021297</v>
      </c>
      <c r="AG4637" s="12">
        <v>42.235095533706797</v>
      </c>
      <c r="AH4637" s="10">
        <v>0.7247363792034317</v>
      </c>
      <c r="AI4637" s="11">
        <f t="shared" si="1104"/>
        <v>52.016998237597953</v>
      </c>
      <c r="AJ4637" s="11">
        <f t="shared" si="1105"/>
        <v>13.079506667103963</v>
      </c>
      <c r="AK4637" s="11">
        <f t="shared" si="1111"/>
        <v>0.30642504446020391</v>
      </c>
      <c r="AL4637" s="11">
        <f t="shared" si="1112"/>
        <v>9.7104269412184223</v>
      </c>
      <c r="AM4637" s="11">
        <f t="shared" si="1113"/>
        <v>2.2630367078310698</v>
      </c>
      <c r="AN4637" s="3">
        <f t="shared" si="1116"/>
        <v>1.0840713654216776</v>
      </c>
      <c r="AO4637" s="3">
        <f t="shared" si="1117"/>
        <v>0.30324084632998655</v>
      </c>
      <c r="AP4637" s="3" t="s">
        <v>8</v>
      </c>
      <c r="AQ4637" s="124"/>
      <c r="AR4637" s="4"/>
      <c r="AS4637" s="3"/>
      <c r="AT4637" s="28"/>
    </row>
    <row r="4638" spans="1:46" ht="15" customHeight="1">
      <c r="A4638" s="11">
        <v>15.048623085021973</v>
      </c>
      <c r="B4638" s="111">
        <v>608</v>
      </c>
      <c r="C4638" s="19">
        <v>42.8367</v>
      </c>
      <c r="D4638" s="19">
        <v>-23.087499999999999</v>
      </c>
      <c r="E4638" s="112" t="s">
        <v>50</v>
      </c>
      <c r="F4638" s="41">
        <v>31.7</v>
      </c>
      <c r="G4638" s="19">
        <v>31.9</v>
      </c>
      <c r="H4638" s="19">
        <v>33.799999999999997</v>
      </c>
      <c r="I4638" s="19">
        <v>36.1</v>
      </c>
      <c r="J4638" s="19">
        <v>37.299999999999997</v>
      </c>
      <c r="K4638" s="97">
        <v>39.6</v>
      </c>
      <c r="L4638" s="10">
        <f t="shared" si="1115"/>
        <v>37.299999999999997</v>
      </c>
      <c r="M4638" s="52" t="str">
        <f t="shared" si="1118"/>
        <v>mid latitude</v>
      </c>
      <c r="N4638" s="83" t="s">
        <v>8</v>
      </c>
      <c r="O4638" s="34" t="s">
        <v>8</v>
      </c>
      <c r="P4638" s="34" t="s">
        <v>8</v>
      </c>
      <c r="Q4638" s="34" t="s">
        <v>8</v>
      </c>
      <c r="R4638" s="34" t="s">
        <v>8</v>
      </c>
      <c r="S4638" s="42" t="s">
        <v>8</v>
      </c>
      <c r="T4638" s="121">
        <v>0.50332601501312368</v>
      </c>
      <c r="U4638" s="3">
        <v>6.4663780415614297E-2</v>
      </c>
      <c r="V4638" s="3">
        <v>8.8842569892601447E-2</v>
      </c>
      <c r="W4638" s="3">
        <v>8.594215568710659E-3</v>
      </c>
      <c r="X4638" s="3">
        <v>0.2921374635472121</v>
      </c>
      <c r="Y4638" s="52">
        <v>4.243595556273777E-2</v>
      </c>
      <c r="Z4638" s="10">
        <f t="shared" si="1107"/>
        <v>0.68385215529985777</v>
      </c>
      <c r="AA4638" s="11">
        <f t="shared" si="1108"/>
        <v>-0.26116341831110967</v>
      </c>
      <c r="AB4638" s="11">
        <f t="shared" si="1114"/>
        <v>-0.16503777997236299</v>
      </c>
      <c r="AC4638" s="11">
        <f t="shared" si="1109"/>
        <v>29.271469264000096</v>
      </c>
      <c r="AD4638" s="9">
        <f t="shared" si="1110"/>
        <v>27.311415849890373</v>
      </c>
      <c r="AE4638" s="10">
        <v>27.279517453069101</v>
      </c>
      <c r="AF4638" s="11">
        <v>33.211649087808503</v>
      </c>
      <c r="AG4638" s="12">
        <v>41.606303934386503</v>
      </c>
      <c r="AH4638" s="10">
        <v>0.67578156972155412</v>
      </c>
      <c r="AI4638" s="11">
        <f t="shared" si="1104"/>
        <v>63.274559873454507</v>
      </c>
      <c r="AJ4638" s="11">
        <f t="shared" si="1105"/>
        <v>7.7755427916608815</v>
      </c>
      <c r="AK4638" s="11">
        <f t="shared" si="1111"/>
        <v>0.3263721692232574</v>
      </c>
      <c r="AL4638" s="11">
        <f t="shared" si="1112"/>
        <v>10.337484460600979</v>
      </c>
      <c r="AM4638" s="11">
        <f t="shared" si="1113"/>
        <v>2.1408176206177845</v>
      </c>
      <c r="AN4638" s="3">
        <f t="shared" si="1116"/>
        <v>1.7229081436581364</v>
      </c>
      <c r="AO4638" s="3">
        <f t="shared" si="1117"/>
        <v>0.30411221078546702</v>
      </c>
      <c r="AP4638" s="3" t="s">
        <v>8</v>
      </c>
      <c r="AQ4638" s="124"/>
      <c r="AR4638" s="4"/>
      <c r="AS4638" s="3"/>
      <c r="AT4638" s="28"/>
    </row>
    <row r="4639" spans="1:46" ht="15" customHeight="1">
      <c r="A4639" s="11">
        <v>15.44294261932373</v>
      </c>
      <c r="B4639" s="111">
        <v>608</v>
      </c>
      <c r="C4639" s="19">
        <v>42.8367</v>
      </c>
      <c r="D4639" s="19">
        <v>-23.087499999999999</v>
      </c>
      <c r="E4639" s="112" t="s">
        <v>50</v>
      </c>
      <c r="F4639" s="41">
        <v>31.7</v>
      </c>
      <c r="G4639" s="19">
        <v>31.9</v>
      </c>
      <c r="H4639" s="19">
        <v>33.799999999999997</v>
      </c>
      <c r="I4639" s="19">
        <v>36.1</v>
      </c>
      <c r="J4639" s="19">
        <v>37.299999999999997</v>
      </c>
      <c r="K4639" s="97">
        <v>39.6</v>
      </c>
      <c r="L4639" s="10">
        <f t="shared" si="1115"/>
        <v>37.299999999999997</v>
      </c>
      <c r="M4639" s="52" t="str">
        <f t="shared" si="1118"/>
        <v>mid latitude</v>
      </c>
      <c r="N4639" s="83" t="s">
        <v>8</v>
      </c>
      <c r="O4639" s="34" t="s">
        <v>8</v>
      </c>
      <c r="P4639" s="34" t="s">
        <v>8</v>
      </c>
      <c r="Q4639" s="34" t="s">
        <v>8</v>
      </c>
      <c r="R4639" s="34" t="s">
        <v>8</v>
      </c>
      <c r="S4639" s="42" t="s">
        <v>8</v>
      </c>
      <c r="T4639" s="121">
        <v>0.38195699784482473</v>
      </c>
      <c r="U4639" s="3">
        <v>7.2749497618486411E-2</v>
      </c>
      <c r="V4639" s="3">
        <v>0.10748874029489891</v>
      </c>
      <c r="W4639" s="3">
        <v>1.1296659711538507E-2</v>
      </c>
      <c r="X4639" s="3">
        <v>0.37228105422062358</v>
      </c>
      <c r="Y4639" s="52">
        <v>5.4227050309627864E-2</v>
      </c>
      <c r="Z4639" s="10">
        <f t="shared" si="1107"/>
        <v>0.70398388265599121</v>
      </c>
      <c r="AA4639" s="11">
        <f t="shared" si="1108"/>
        <v>-0.25088494065437239</v>
      </c>
      <c r="AB4639" s="11">
        <f t="shared" si="1114"/>
        <v>-0.15243728368983706</v>
      </c>
      <c r="AC4639" s="11">
        <f t="shared" si="1109"/>
        <v>29.965266505829863</v>
      </c>
      <c r="AD4639" s="9">
        <f t="shared" si="1110"/>
        <v>28.173289795615148</v>
      </c>
      <c r="AE4639" s="10">
        <v>27.223828410916202</v>
      </c>
      <c r="AF4639" s="11">
        <v>33.080633605732601</v>
      </c>
      <c r="AG4639" s="12">
        <v>41.463048239616498</v>
      </c>
      <c r="AH4639" s="10">
        <v>0.4286051104911035</v>
      </c>
      <c r="AI4639" s="11">
        <f t="shared" si="1104"/>
        <v>50.641438309675834</v>
      </c>
      <c r="AJ4639" s="11">
        <f t="shared" si="1105"/>
        <v>12.43214889198013</v>
      </c>
      <c r="AK4639" s="11">
        <f t="shared" si="1111"/>
        <v>0.30990545472891573</v>
      </c>
      <c r="AL4639" s="11">
        <f t="shared" si="1112"/>
        <v>9.5150905701009094</v>
      </c>
      <c r="AM4639" s="11">
        <f t="shared" si="1113"/>
        <v>2.1912471117165162</v>
      </c>
      <c r="AN4639" s="3">
        <f t="shared" si="1116"/>
        <v>1.0259909643923673</v>
      </c>
      <c r="AO4639" s="3">
        <f t="shared" si="1117"/>
        <v>0.2887300846397578</v>
      </c>
      <c r="AP4639" s="3" t="s">
        <v>8</v>
      </c>
      <c r="AQ4639" s="124"/>
      <c r="AR4639" s="4"/>
      <c r="AS4639" s="3"/>
      <c r="AT4639" s="28"/>
    </row>
    <row r="4640" spans="1:46" ht="15" customHeight="1">
      <c r="A4640" s="11">
        <v>15.569119453430176</v>
      </c>
      <c r="B4640" s="111">
        <v>608</v>
      </c>
      <c r="C4640" s="19">
        <v>42.8367</v>
      </c>
      <c r="D4640" s="19">
        <v>-23.087499999999999</v>
      </c>
      <c r="E4640" s="112" t="s">
        <v>50</v>
      </c>
      <c r="F4640" s="41">
        <v>31.7</v>
      </c>
      <c r="G4640" s="19">
        <v>31.9</v>
      </c>
      <c r="H4640" s="19">
        <v>33.799999999999997</v>
      </c>
      <c r="I4640" s="19">
        <v>36.1</v>
      </c>
      <c r="J4640" s="19">
        <v>37.299999999999997</v>
      </c>
      <c r="K4640" s="97">
        <v>39.6</v>
      </c>
      <c r="L4640" s="10">
        <f t="shared" si="1115"/>
        <v>37.299999999999997</v>
      </c>
      <c r="M4640" s="52" t="str">
        <f t="shared" si="1118"/>
        <v>mid latitude</v>
      </c>
      <c r="N4640" s="83" t="s">
        <v>8</v>
      </c>
      <c r="O4640" s="34" t="s">
        <v>8</v>
      </c>
      <c r="P4640" s="34" t="s">
        <v>8</v>
      </c>
      <c r="Q4640" s="34" t="s">
        <v>8</v>
      </c>
      <c r="R4640" s="34" t="s">
        <v>8</v>
      </c>
      <c r="S4640" s="42" t="s">
        <v>8</v>
      </c>
      <c r="T4640" s="121">
        <v>0.37178718751201456</v>
      </c>
      <c r="U4640" s="3">
        <v>6.6485041520996713E-2</v>
      </c>
      <c r="V4640" s="3">
        <v>0.10362343685855815</v>
      </c>
      <c r="W4640" s="3">
        <v>1.0915059036768116E-2</v>
      </c>
      <c r="X4640" s="3">
        <v>0.38905980507399568</v>
      </c>
      <c r="Y4640" s="52">
        <v>5.8129469997666779E-2</v>
      </c>
      <c r="Z4640" s="10">
        <f t="shared" si="1107"/>
        <v>0.72199788645807539</v>
      </c>
      <c r="AA4640" s="11">
        <f t="shared" si="1108"/>
        <v>-0.24227705492354573</v>
      </c>
      <c r="AB4640" s="11">
        <f t="shared" si="1114"/>
        <v>-0.14146407376130082</v>
      </c>
      <c r="AC4640" s="11">
        <f t="shared" si="1109"/>
        <v>30.546298792660661</v>
      </c>
      <c r="AD4640" s="9">
        <f t="shared" si="1110"/>
        <v>28.923857354727026</v>
      </c>
      <c r="AE4640" s="10">
        <v>25.683849036211399</v>
      </c>
      <c r="AF4640" s="11">
        <v>31.484703075738398</v>
      </c>
      <c r="AG4640" s="12">
        <v>39.419894121058199</v>
      </c>
      <c r="AH4640" s="10">
        <v>0.36425616816274803</v>
      </c>
      <c r="AI4640" s="11">
        <f t="shared" si="1104"/>
        <v>48.864908599870134</v>
      </c>
      <c r="AJ4640" s="11">
        <f t="shared" si="1105"/>
        <v>13.521102051356957</v>
      </c>
      <c r="AK4640" s="11">
        <f t="shared" si="1111"/>
        <v>0.2881563919388942</v>
      </c>
      <c r="AL4640" s="11">
        <f t="shared" si="1112"/>
        <v>9.4936212905029276</v>
      </c>
      <c r="AM4640" s="11">
        <f t="shared" si="1113"/>
        <v>2.2537662317833549</v>
      </c>
      <c r="AN4640" s="3">
        <f t="shared" si="1116"/>
        <v>0.95560420959267167</v>
      </c>
      <c r="AO4640" s="3">
        <f t="shared" si="1117"/>
        <v>0.26634320869731043</v>
      </c>
      <c r="AP4640" s="3" t="s">
        <v>8</v>
      </c>
      <c r="AQ4640" s="124"/>
      <c r="AR4640" s="4"/>
      <c r="AS4640" s="3"/>
      <c r="AT4640" s="28"/>
    </row>
    <row r="4641" spans="1:46" ht="15" customHeight="1">
      <c r="A4641" s="11">
        <v>15.74880313873291</v>
      </c>
      <c r="B4641" s="111">
        <v>608</v>
      </c>
      <c r="C4641" s="19">
        <v>42.8367</v>
      </c>
      <c r="D4641" s="19">
        <v>-23.087499999999999</v>
      </c>
      <c r="E4641" s="112" t="s">
        <v>50</v>
      </c>
      <c r="F4641" s="41">
        <v>31.7</v>
      </c>
      <c r="G4641" s="19">
        <v>31.9</v>
      </c>
      <c r="H4641" s="19">
        <v>33.799999999999997</v>
      </c>
      <c r="I4641" s="19">
        <v>36.1</v>
      </c>
      <c r="J4641" s="19">
        <v>37.299999999999997</v>
      </c>
      <c r="K4641" s="97">
        <v>39.6</v>
      </c>
      <c r="L4641" s="10">
        <f t="shared" si="1115"/>
        <v>37.299999999999997</v>
      </c>
      <c r="M4641" s="52" t="str">
        <f t="shared" si="1118"/>
        <v>mid latitude</v>
      </c>
      <c r="N4641" s="83" t="s">
        <v>8</v>
      </c>
      <c r="O4641" s="34" t="s">
        <v>8</v>
      </c>
      <c r="P4641" s="34" t="s">
        <v>8</v>
      </c>
      <c r="Q4641" s="34" t="s">
        <v>8</v>
      </c>
      <c r="R4641" s="34" t="s">
        <v>8</v>
      </c>
      <c r="S4641" s="42" t="s">
        <v>8</v>
      </c>
      <c r="T4641" s="121">
        <v>0.38423910820874452</v>
      </c>
      <c r="U4641" s="3">
        <v>6.0030759495644632E-2</v>
      </c>
      <c r="V4641" s="3">
        <v>0.11048279381500274</v>
      </c>
      <c r="W4641" s="3">
        <v>1.2140170529089727E-2</v>
      </c>
      <c r="X4641" s="3">
        <v>0.36519467638832598</v>
      </c>
      <c r="Y4641" s="52">
        <v>6.7912491563192429E-2</v>
      </c>
      <c r="Z4641" s="10">
        <f t="shared" si="1107"/>
        <v>0.76041957851695752</v>
      </c>
      <c r="AA4641" s="11">
        <f t="shared" si="1108"/>
        <v>-0.21833388292804765</v>
      </c>
      <c r="AB4641" s="11">
        <f t="shared" si="1114"/>
        <v>-0.11894670988600498</v>
      </c>
      <c r="AC4641" s="11">
        <f t="shared" si="1109"/>
        <v>32.162462902356779</v>
      </c>
      <c r="AD4641" s="9">
        <f t="shared" si="1110"/>
        <v>30.46404504379726</v>
      </c>
      <c r="AE4641" s="10">
        <v>29.009171076960001</v>
      </c>
      <c r="AF4641" s="11">
        <v>35.090286549901499</v>
      </c>
      <c r="AG4641" s="12">
        <v>44.047109570097597</v>
      </c>
      <c r="AH4641" s="10">
        <v>0.4339698903620306</v>
      </c>
      <c r="AI4641" s="11">
        <f t="shared" si="1104"/>
        <v>51.270588023374053</v>
      </c>
      <c r="AJ4641" s="11">
        <f t="shared" si="1105"/>
        <v>15.01984989048964</v>
      </c>
      <c r="AK4641" s="11">
        <f t="shared" si="1111"/>
        <v>0.29663092650849476</v>
      </c>
      <c r="AL4641" s="11">
        <f t="shared" si="1112"/>
        <v>9.1005965320066036</v>
      </c>
      <c r="AM4641" s="11">
        <f t="shared" si="1113"/>
        <v>2.3509427398998093</v>
      </c>
      <c r="AN4641" s="3">
        <f t="shared" si="1116"/>
        <v>1.0521487115002954</v>
      </c>
      <c r="AO4641" s="3">
        <f t="shared" si="1117"/>
        <v>0.30253122774857211</v>
      </c>
      <c r="AP4641" s="3" t="s">
        <v>8</v>
      </c>
      <c r="AQ4641" s="124"/>
      <c r="AR4641" s="4"/>
      <c r="AS4641" s="3"/>
      <c r="AT4641" s="28"/>
    </row>
    <row r="4642" spans="1:46" ht="15" customHeight="1">
      <c r="A4642" s="11">
        <v>16.054658889770508</v>
      </c>
      <c r="B4642" s="111">
        <v>608</v>
      </c>
      <c r="C4642" s="19">
        <v>42.8367</v>
      </c>
      <c r="D4642" s="19">
        <v>-23.087499999999999</v>
      </c>
      <c r="E4642" s="112" t="s">
        <v>50</v>
      </c>
      <c r="F4642" s="41">
        <v>31.7</v>
      </c>
      <c r="G4642" s="19">
        <v>31.9</v>
      </c>
      <c r="H4642" s="19">
        <v>33.799999999999997</v>
      </c>
      <c r="I4642" s="19">
        <v>36.1</v>
      </c>
      <c r="J4642" s="19">
        <v>37.299999999999997</v>
      </c>
      <c r="K4642" s="97">
        <v>39.6</v>
      </c>
      <c r="L4642" s="10">
        <f t="shared" si="1115"/>
        <v>37.299999999999997</v>
      </c>
      <c r="M4642" s="52" t="str">
        <f t="shared" si="1118"/>
        <v>mid latitude</v>
      </c>
      <c r="N4642" s="83" t="s">
        <v>8</v>
      </c>
      <c r="O4642" s="34" t="s">
        <v>8</v>
      </c>
      <c r="P4642" s="34" t="s">
        <v>8</v>
      </c>
      <c r="Q4642" s="34" t="s">
        <v>8</v>
      </c>
      <c r="R4642" s="34" t="s">
        <v>8</v>
      </c>
      <c r="S4642" s="42" t="s">
        <v>8</v>
      </c>
      <c r="T4642" s="121">
        <v>0.43246776379647212</v>
      </c>
      <c r="U4642" s="3">
        <v>6.9943458211528475E-2</v>
      </c>
      <c r="V4642" s="3">
        <v>9.6378524100941665E-2</v>
      </c>
      <c r="W4642" s="3">
        <v>1.2417308317280813E-2</v>
      </c>
      <c r="X4642" s="3">
        <v>0.33314074871881311</v>
      </c>
      <c r="Y4642" s="52">
        <v>5.5652196854963837E-2</v>
      </c>
      <c r="Z4642" s="10">
        <f t="shared" si="1107"/>
        <v>0.70159557003498407</v>
      </c>
      <c r="AA4642" s="11">
        <f t="shared" si="1108"/>
        <v>-0.26823975858092713</v>
      </c>
      <c r="AB4642" s="11">
        <f t="shared" si="1114"/>
        <v>-0.15391316182479145</v>
      </c>
      <c r="AC4642" s="11">
        <f t="shared" si="1109"/>
        <v>28.793816295787416</v>
      </c>
      <c r="AD4642" s="9">
        <f t="shared" si="1110"/>
        <v>28.072339731184265</v>
      </c>
      <c r="AE4642" s="10">
        <v>23.994256471965599</v>
      </c>
      <c r="AF4642" s="11">
        <v>29.814731809027599</v>
      </c>
      <c r="AG4642" s="12">
        <v>37.239116054071197</v>
      </c>
      <c r="AH4642" s="10">
        <v>0.39031528264979543</v>
      </c>
      <c r="AI4642" s="11">
        <f t="shared" si="1104"/>
        <v>56.486801900316905</v>
      </c>
      <c r="AJ4642" s="11">
        <f t="shared" si="1105"/>
        <v>11.401336011887619</v>
      </c>
      <c r="AK4642" s="11">
        <f t="shared" si="1111"/>
        <v>0.31494121254753116</v>
      </c>
      <c r="AL4642" s="11">
        <f t="shared" si="1112"/>
        <v>7.7616276924375329</v>
      </c>
      <c r="AM4642" s="11">
        <f t="shared" si="1113"/>
        <v>2.2294377001177872</v>
      </c>
      <c r="AN4642" s="3">
        <f t="shared" si="1116"/>
        <v>1.2981533044505937</v>
      </c>
      <c r="AO4642" s="3">
        <f t="shared" si="1117"/>
        <v>0.2893027180601368</v>
      </c>
      <c r="AP4642" s="3" t="s">
        <v>8</v>
      </c>
      <c r="AQ4642" s="124"/>
      <c r="AR4642" s="4"/>
      <c r="AS4642" s="3"/>
      <c r="AT4642" s="28"/>
    </row>
    <row r="4643" spans="1:46" ht="15" customHeight="1">
      <c r="A4643" s="11">
        <v>16.061256408691406</v>
      </c>
      <c r="B4643" s="111">
        <v>608</v>
      </c>
      <c r="C4643" s="19">
        <v>42.8367</v>
      </c>
      <c r="D4643" s="19">
        <v>-23.087499999999999</v>
      </c>
      <c r="E4643" s="112" t="s">
        <v>50</v>
      </c>
      <c r="F4643" s="41">
        <v>31.7</v>
      </c>
      <c r="G4643" s="19">
        <v>31.9</v>
      </c>
      <c r="H4643" s="19">
        <v>33.799999999999997</v>
      </c>
      <c r="I4643" s="19">
        <v>36.1</v>
      </c>
      <c r="J4643" s="19">
        <v>37.299999999999997</v>
      </c>
      <c r="K4643" s="97">
        <v>39.6</v>
      </c>
      <c r="L4643" s="10">
        <f t="shared" si="1115"/>
        <v>37.299999999999997</v>
      </c>
      <c r="M4643" s="52" t="str">
        <f t="shared" si="1118"/>
        <v>mid latitude</v>
      </c>
      <c r="N4643" s="83" t="s">
        <v>8</v>
      </c>
      <c r="O4643" s="34" t="s">
        <v>8</v>
      </c>
      <c r="P4643" s="34" t="s">
        <v>8</v>
      </c>
      <c r="Q4643" s="34" t="s">
        <v>8</v>
      </c>
      <c r="R4643" s="34" t="s">
        <v>8</v>
      </c>
      <c r="S4643" s="42" t="s">
        <v>8</v>
      </c>
      <c r="T4643" s="121">
        <v>0.40767264202324038</v>
      </c>
      <c r="U4643" s="3">
        <v>6.833434870748957E-2</v>
      </c>
      <c r="V4643" s="3">
        <v>0.10914729491351709</v>
      </c>
      <c r="W4643" s="3">
        <v>1.2915947525090189E-2</v>
      </c>
      <c r="X4643" s="3">
        <v>0.3468112019549166</v>
      </c>
      <c r="Y4643" s="52">
        <v>5.5118564875746144E-2</v>
      </c>
      <c r="Z4643" s="10">
        <f t="shared" si="1107"/>
        <v>0.72167066389956835</v>
      </c>
      <c r="AA4643" s="11">
        <f t="shared" si="1108"/>
        <v>-0.24164847281415022</v>
      </c>
      <c r="AB4643" s="11">
        <f t="shared" si="1114"/>
        <v>-0.14166094852720509</v>
      </c>
      <c r="AC4643" s="11">
        <f t="shared" si="1109"/>
        <v>30.58872808504486</v>
      </c>
      <c r="AD4643" s="9">
        <f t="shared" si="1110"/>
        <v>28.91039112073917</v>
      </c>
      <c r="AE4643" s="10">
        <v>25.465590186951601</v>
      </c>
      <c r="AF4643" s="11">
        <v>31.277526232776399</v>
      </c>
      <c r="AG4643" s="12">
        <v>39.186686739974597</v>
      </c>
      <c r="AH4643" s="10">
        <v>0.32189138697042796</v>
      </c>
      <c r="AI4643" s="11">
        <f t="shared" ref="AI4643:AI4706" si="1119">((T4643)/(T4643+X4643))*100</f>
        <v>54.033316323078608</v>
      </c>
      <c r="AJ4643" s="11">
        <f t="shared" ref="AJ4643:AJ4706" si="1120">((Y4643)/(T4643+Y4643))*100</f>
        <v>11.910028551553028</v>
      </c>
      <c r="AK4643" s="11">
        <f t="shared" si="1111"/>
        <v>0.32143980618495627</v>
      </c>
      <c r="AL4643" s="11">
        <f t="shared" si="1112"/>
        <v>8.4505836448692868</v>
      </c>
      <c r="AM4643" s="11">
        <f t="shared" si="1113"/>
        <v>2.2232795163354377</v>
      </c>
      <c r="AN4643" s="3">
        <f t="shared" si="1116"/>
        <v>1.1754886800808568</v>
      </c>
      <c r="AO4643" s="3">
        <f t="shared" si="1117"/>
        <v>0.31471675164548341</v>
      </c>
      <c r="AP4643" s="3" t="s">
        <v>8</v>
      </c>
      <c r="AQ4643" s="124"/>
      <c r="AR4643" s="4"/>
      <c r="AS4643" s="3"/>
      <c r="AT4643" s="28"/>
    </row>
    <row r="4644" spans="1:46" ht="15" customHeight="1">
      <c r="A4644" s="11">
        <v>16.066535949707031</v>
      </c>
      <c r="B4644" s="111">
        <v>608</v>
      </c>
      <c r="C4644" s="19">
        <v>42.8367</v>
      </c>
      <c r="D4644" s="19">
        <v>-23.087499999999999</v>
      </c>
      <c r="E4644" s="112" t="s">
        <v>50</v>
      </c>
      <c r="F4644" s="41">
        <v>31.7</v>
      </c>
      <c r="G4644" s="19">
        <v>31.9</v>
      </c>
      <c r="H4644" s="19">
        <v>33.799999999999997</v>
      </c>
      <c r="I4644" s="19">
        <v>36.1</v>
      </c>
      <c r="J4644" s="19">
        <v>37.299999999999997</v>
      </c>
      <c r="K4644" s="97">
        <v>39.6</v>
      </c>
      <c r="L4644" s="10">
        <f t="shared" si="1115"/>
        <v>37.299999999999997</v>
      </c>
      <c r="M4644" s="52" t="str">
        <f t="shared" si="1118"/>
        <v>mid latitude</v>
      </c>
      <c r="N4644" s="83" t="s">
        <v>8</v>
      </c>
      <c r="O4644" s="34" t="s">
        <v>8</v>
      </c>
      <c r="P4644" s="34" t="s">
        <v>8</v>
      </c>
      <c r="Q4644" s="34" t="s">
        <v>8</v>
      </c>
      <c r="R4644" s="34" t="s">
        <v>8</v>
      </c>
      <c r="S4644" s="42" t="s">
        <v>8</v>
      </c>
      <c r="T4644" s="121">
        <v>0.3826135535780486</v>
      </c>
      <c r="U4644" s="3">
        <v>7.5369500720882457E-2</v>
      </c>
      <c r="V4644" s="3">
        <v>0.10896113125639403</v>
      </c>
      <c r="W4644" s="3">
        <v>1.11317371080852E-2</v>
      </c>
      <c r="X4644" s="3">
        <v>0.36781046657179822</v>
      </c>
      <c r="Y4644" s="52">
        <v>5.4113610764791473E-2</v>
      </c>
      <c r="Z4644" s="10">
        <f t="shared" si="1107"/>
        <v>0.6980097973926227</v>
      </c>
      <c r="AA4644" s="11">
        <f t="shared" si="1108"/>
        <v>-0.25379155477143261</v>
      </c>
      <c r="AB4644" s="11">
        <f t="shared" si="1114"/>
        <v>-0.15613848149762502</v>
      </c>
      <c r="AC4644" s="11">
        <f t="shared" si="1109"/>
        <v>29.769070052928296</v>
      </c>
      <c r="AD4644" s="9">
        <f t="shared" si="1110"/>
        <v>27.920127865562449</v>
      </c>
      <c r="AE4644" s="10">
        <v>26.066660029845199</v>
      </c>
      <c r="AF4644" s="11">
        <v>31.9124853454719</v>
      </c>
      <c r="AG4644" s="12">
        <v>40.011735541626301</v>
      </c>
      <c r="AH4644" s="10">
        <v>0.42094241657250592</v>
      </c>
      <c r="AI4644" s="11">
        <f t="shared" si="1119"/>
        <v>50.986314843926131</v>
      </c>
      <c r="AJ4644" s="11">
        <f t="shared" si="1120"/>
        <v>12.390713283479462</v>
      </c>
      <c r="AK4644" s="11">
        <f t="shared" si="1111"/>
        <v>0.31659646922629947</v>
      </c>
      <c r="AL4644" s="11">
        <f t="shared" si="1112"/>
        <v>9.7883313447326579</v>
      </c>
      <c r="AM4644" s="11">
        <f t="shared" si="1113"/>
        <v>2.1762567773677466</v>
      </c>
      <c r="AN4644" s="3">
        <f t="shared" si="1116"/>
        <v>1.0402465083286605</v>
      </c>
      <c r="AO4644" s="3">
        <f t="shared" si="1117"/>
        <v>0.29624260634008992</v>
      </c>
      <c r="AP4644" s="3" t="s">
        <v>8</v>
      </c>
      <c r="AQ4644" s="124"/>
      <c r="AR4644" s="4"/>
      <c r="AS4644" s="3"/>
      <c r="AT4644" s="28"/>
    </row>
    <row r="4645" spans="1:46" ht="15" customHeight="1">
      <c r="A4645" s="11">
        <v>16.110738754272461</v>
      </c>
      <c r="B4645" s="111">
        <v>608</v>
      </c>
      <c r="C4645" s="19">
        <v>42.8367</v>
      </c>
      <c r="D4645" s="19">
        <v>-23.087499999999999</v>
      </c>
      <c r="E4645" s="112" t="s">
        <v>50</v>
      </c>
      <c r="F4645" s="41">
        <v>31.7</v>
      </c>
      <c r="G4645" s="19">
        <v>31.9</v>
      </c>
      <c r="H4645" s="19">
        <v>33.799999999999997</v>
      </c>
      <c r="I4645" s="19">
        <v>36.1</v>
      </c>
      <c r="J4645" s="19">
        <v>37.299999999999997</v>
      </c>
      <c r="K4645" s="97">
        <v>39.6</v>
      </c>
      <c r="L4645" s="10">
        <f t="shared" si="1115"/>
        <v>37.299999999999997</v>
      </c>
      <c r="M4645" s="52" t="str">
        <f t="shared" si="1118"/>
        <v>mid latitude</v>
      </c>
      <c r="N4645" s="83" t="s">
        <v>8</v>
      </c>
      <c r="O4645" s="34" t="s">
        <v>8</v>
      </c>
      <c r="P4645" s="34" t="s">
        <v>8</v>
      </c>
      <c r="Q4645" s="34" t="s">
        <v>8</v>
      </c>
      <c r="R4645" s="34" t="s">
        <v>8</v>
      </c>
      <c r="S4645" s="42" t="s">
        <v>8</v>
      </c>
      <c r="T4645" s="121">
        <v>0.37418046471967609</v>
      </c>
      <c r="U4645" s="3">
        <v>7.0006207847593788E-2</v>
      </c>
      <c r="V4645" s="3">
        <v>0.11385743843376461</v>
      </c>
      <c r="W4645" s="3">
        <v>1.3141066260614682E-2</v>
      </c>
      <c r="X4645" s="3">
        <v>0.37133265252517095</v>
      </c>
      <c r="Y4645" s="52">
        <v>5.7482170213179841E-2</v>
      </c>
      <c r="Z4645" s="10">
        <f t="shared" si="1107"/>
        <v>0.7249123133982972</v>
      </c>
      <c r="AA4645" s="11">
        <f t="shared" si="1108"/>
        <v>-0.23811520620491672</v>
      </c>
      <c r="AB4645" s="11">
        <f t="shared" si="1114"/>
        <v>-0.13971452323643108</v>
      </c>
      <c r="AC4645" s="11">
        <f t="shared" si="1109"/>
        <v>30.82722358116812</v>
      </c>
      <c r="AD4645" s="9">
        <f t="shared" si="1110"/>
        <v>29.043526610628113</v>
      </c>
      <c r="AE4645" s="10">
        <v>24.881959756121802</v>
      </c>
      <c r="AF4645" s="11">
        <v>30.671569298386899</v>
      </c>
      <c r="AG4645" s="12">
        <v>38.432641122500499</v>
      </c>
      <c r="AH4645" s="10">
        <v>0.29768847218115169</v>
      </c>
      <c r="AI4645" s="11">
        <f t="shared" si="1119"/>
        <v>50.190996786550826</v>
      </c>
      <c r="AJ4645" s="11">
        <f t="shared" si="1120"/>
        <v>13.316457242615185</v>
      </c>
      <c r="AK4645" s="11">
        <f t="shared" si="1111"/>
        <v>0.31479476340368406</v>
      </c>
      <c r="AL4645" s="11">
        <f t="shared" si="1112"/>
        <v>8.6642465821064096</v>
      </c>
      <c r="AM4645" s="11">
        <f t="shared" si="1113"/>
        <v>2.2282993850621335</v>
      </c>
      <c r="AN4645" s="3">
        <f t="shared" si="1116"/>
        <v>1.0076691671878009</v>
      </c>
      <c r="AO4645" s="3">
        <f t="shared" si="1117"/>
        <v>0.30661843944910483</v>
      </c>
      <c r="AP4645" s="3" t="s">
        <v>8</v>
      </c>
      <c r="AQ4645" s="124"/>
      <c r="AR4645" s="4"/>
      <c r="AS4645" s="3"/>
      <c r="AT4645" s="28"/>
    </row>
    <row r="4646" spans="1:46" ht="15" customHeight="1">
      <c r="A4646" s="11">
        <v>16.132289886474609</v>
      </c>
      <c r="B4646" s="111">
        <v>608</v>
      </c>
      <c r="C4646" s="19">
        <v>42.8367</v>
      </c>
      <c r="D4646" s="19">
        <v>-23.087499999999999</v>
      </c>
      <c r="E4646" s="112" t="s">
        <v>50</v>
      </c>
      <c r="F4646" s="41">
        <v>31.7</v>
      </c>
      <c r="G4646" s="19">
        <v>31.9</v>
      </c>
      <c r="H4646" s="19">
        <v>33.799999999999997</v>
      </c>
      <c r="I4646" s="19">
        <v>36.1</v>
      </c>
      <c r="J4646" s="19">
        <v>37.299999999999997</v>
      </c>
      <c r="K4646" s="97">
        <v>39.6</v>
      </c>
      <c r="L4646" s="10">
        <f t="shared" si="1115"/>
        <v>37.299999999999997</v>
      </c>
      <c r="M4646" s="52" t="str">
        <f t="shared" si="1118"/>
        <v>mid latitude</v>
      </c>
      <c r="N4646" s="83" t="s">
        <v>8</v>
      </c>
      <c r="O4646" s="34" t="s">
        <v>8</v>
      </c>
      <c r="P4646" s="34" t="s">
        <v>8</v>
      </c>
      <c r="Q4646" s="34" t="s">
        <v>8</v>
      </c>
      <c r="R4646" s="34" t="s">
        <v>8</v>
      </c>
      <c r="S4646" s="42" t="s">
        <v>8</v>
      </c>
      <c r="T4646" s="121">
        <v>0.42219267801382937</v>
      </c>
      <c r="U4646" s="3">
        <v>6.7843245258294577E-2</v>
      </c>
      <c r="V4646" s="3">
        <v>0.12545787051460239</v>
      </c>
      <c r="W4646" s="3">
        <v>1.4586441073821054E-2</v>
      </c>
      <c r="X4646" s="3">
        <v>0.32031878487929327</v>
      </c>
      <c r="Y4646" s="52">
        <v>4.9600980260159314E-2</v>
      </c>
      <c r="Z4646" s="10">
        <f t="shared" si="1107"/>
        <v>0.73651935724760254</v>
      </c>
      <c r="AA4646" s="11">
        <f t="shared" si="1108"/>
        <v>-0.21933058364649105</v>
      </c>
      <c r="AB4646" s="11">
        <f t="shared" si="1114"/>
        <v>-0.13281583451674153</v>
      </c>
      <c r="AC4646" s="11">
        <f t="shared" si="1109"/>
        <v>32.09518560386185</v>
      </c>
      <c r="AD4646" s="9">
        <f t="shared" si="1110"/>
        <v>29.515396919054879</v>
      </c>
      <c r="AE4646" s="10">
        <v>25.4504518247691</v>
      </c>
      <c r="AF4646" s="11">
        <v>31.277762645780101</v>
      </c>
      <c r="AG4646" s="12">
        <v>39.214041600193198</v>
      </c>
      <c r="AH4646" s="10">
        <v>0.40721479827918172</v>
      </c>
      <c r="AI4646" s="11">
        <f t="shared" si="1119"/>
        <v>56.860088916176089</v>
      </c>
      <c r="AJ4646" s="11">
        <f t="shared" si="1120"/>
        <v>10.513278292383092</v>
      </c>
      <c r="AK4646" s="11">
        <f t="shared" si="1111"/>
        <v>0.35978698942775539</v>
      </c>
      <c r="AL4646" s="11">
        <f t="shared" si="1112"/>
        <v>8.6009925162462899</v>
      </c>
      <c r="AM4646" s="11">
        <f t="shared" si="1113"/>
        <v>2.1784357348567105</v>
      </c>
      <c r="AN4646" s="3">
        <f t="shared" si="1116"/>
        <v>1.3180390846354064</v>
      </c>
      <c r="AO4646" s="3">
        <f t="shared" si="1117"/>
        <v>0.39166566694450677</v>
      </c>
      <c r="AP4646" s="3" t="s">
        <v>8</v>
      </c>
      <c r="AQ4646" s="124"/>
      <c r="AR4646" s="4"/>
      <c r="AS4646" s="3"/>
      <c r="AT4646" s="28"/>
    </row>
    <row r="4647" spans="1:46" ht="15" customHeight="1">
      <c r="A4647" s="11">
        <v>16.316549301147461</v>
      </c>
      <c r="B4647" s="111">
        <v>608</v>
      </c>
      <c r="C4647" s="19">
        <v>42.8367</v>
      </c>
      <c r="D4647" s="19">
        <v>-23.087499999999999</v>
      </c>
      <c r="E4647" s="112" t="s">
        <v>50</v>
      </c>
      <c r="F4647" s="41">
        <v>31.7</v>
      </c>
      <c r="G4647" s="19">
        <v>31.9</v>
      </c>
      <c r="H4647" s="19">
        <v>33.799999999999997</v>
      </c>
      <c r="I4647" s="19">
        <v>36.1</v>
      </c>
      <c r="J4647" s="19">
        <v>37.299999999999997</v>
      </c>
      <c r="K4647" s="97">
        <v>39.6</v>
      </c>
      <c r="L4647" s="10">
        <f t="shared" si="1115"/>
        <v>37.299999999999997</v>
      </c>
      <c r="M4647" s="52" t="str">
        <f t="shared" si="1118"/>
        <v>mid latitude</v>
      </c>
      <c r="N4647" s="83" t="s">
        <v>8</v>
      </c>
      <c r="O4647" s="34" t="s">
        <v>8</v>
      </c>
      <c r="P4647" s="34" t="s">
        <v>8</v>
      </c>
      <c r="Q4647" s="34" t="s">
        <v>8</v>
      </c>
      <c r="R4647" s="34" t="s">
        <v>8</v>
      </c>
      <c r="S4647" s="42" t="s">
        <v>8</v>
      </c>
      <c r="T4647" s="121">
        <v>0.32430393448827266</v>
      </c>
      <c r="U4647" s="3">
        <v>6.6170593177727721E-2</v>
      </c>
      <c r="V4647" s="3">
        <v>0.12606917325144179</v>
      </c>
      <c r="W4647" s="3">
        <v>8.411873379035751E-3</v>
      </c>
      <c r="X4647" s="3">
        <v>0.4042490040081077</v>
      </c>
      <c r="Y4647" s="52">
        <v>7.0795421695414362E-2</v>
      </c>
      <c r="Z4647" s="10">
        <f t="shared" si="1107"/>
        <v>0.7562302100041508</v>
      </c>
      <c r="AA4647" s="11">
        <f t="shared" si="1108"/>
        <v>-0.20183380853354832</v>
      </c>
      <c r="AB4647" s="11">
        <f t="shared" si="1114"/>
        <v>-0.12134597736222057</v>
      </c>
      <c r="AC4647" s="11">
        <f t="shared" si="1109"/>
        <v>33.276217923985485</v>
      </c>
      <c r="AD4647" s="9">
        <f t="shared" si="1110"/>
        <v>30.299935148424112</v>
      </c>
      <c r="AE4647" s="10">
        <v>26.299238389654999</v>
      </c>
      <c r="AF4647" s="11">
        <v>32.150300479528603</v>
      </c>
      <c r="AG4647" s="12">
        <v>40.263441987308603</v>
      </c>
      <c r="AH4647" s="10">
        <v>0.29895425669323766</v>
      </c>
      <c r="AI4647" s="11">
        <f t="shared" si="1119"/>
        <v>44.513434419410267</v>
      </c>
      <c r="AJ4647" s="11">
        <f t="shared" si="1120"/>
        <v>17.918384474031036</v>
      </c>
      <c r="AK4647" s="11">
        <f t="shared" si="1111"/>
        <v>0.29695546570371856</v>
      </c>
      <c r="AL4647" s="11">
        <f t="shared" si="1112"/>
        <v>14.987050752051744</v>
      </c>
      <c r="AM4647" s="11">
        <f t="shared" si="1113"/>
        <v>2.3088341539885073</v>
      </c>
      <c r="AN4647" s="3">
        <f t="shared" si="1116"/>
        <v>0.80223805444865948</v>
      </c>
      <c r="AO4647" s="3">
        <f t="shared" si="1117"/>
        <v>0.31186019508142887</v>
      </c>
      <c r="AP4647" s="3" t="s">
        <v>8</v>
      </c>
      <c r="AQ4647" s="124"/>
      <c r="AR4647" s="4"/>
      <c r="AS4647" s="3"/>
      <c r="AT4647" s="28"/>
    </row>
    <row r="4648" spans="1:46" ht="15" customHeight="1">
      <c r="A4648" s="11">
        <v>16.427839279174805</v>
      </c>
      <c r="B4648" s="111">
        <v>608</v>
      </c>
      <c r="C4648" s="19">
        <v>42.8367</v>
      </c>
      <c r="D4648" s="19">
        <v>-23.087499999999999</v>
      </c>
      <c r="E4648" s="112" t="s">
        <v>50</v>
      </c>
      <c r="F4648" s="41">
        <v>31.7</v>
      </c>
      <c r="G4648" s="19">
        <v>31.9</v>
      </c>
      <c r="H4648" s="19">
        <v>33.799999999999997</v>
      </c>
      <c r="I4648" s="19">
        <v>36.1</v>
      </c>
      <c r="J4648" s="19">
        <v>37.299999999999997</v>
      </c>
      <c r="K4648" s="97">
        <v>39.6</v>
      </c>
      <c r="L4648" s="10">
        <f t="shared" si="1115"/>
        <v>37.299999999999997</v>
      </c>
      <c r="M4648" s="52" t="str">
        <f t="shared" si="1118"/>
        <v>mid latitude</v>
      </c>
      <c r="N4648" s="83" t="s">
        <v>8</v>
      </c>
      <c r="O4648" s="34" t="s">
        <v>8</v>
      </c>
      <c r="P4648" s="34" t="s">
        <v>8</v>
      </c>
      <c r="Q4648" s="34" t="s">
        <v>8</v>
      </c>
      <c r="R4648" s="34" t="s">
        <v>8</v>
      </c>
      <c r="S4648" s="42" t="s">
        <v>8</v>
      </c>
      <c r="T4648" s="121">
        <v>0.38973586812183197</v>
      </c>
      <c r="U4648" s="3">
        <v>6.1236915592629393E-2</v>
      </c>
      <c r="V4648" s="3">
        <v>0.12880122118920609</v>
      </c>
      <c r="W4648" s="3">
        <v>9.3315366065876374E-3</v>
      </c>
      <c r="X4648" s="3">
        <v>0.35171941589525973</v>
      </c>
      <c r="Y4648" s="52">
        <v>5.9175042594485201E-2</v>
      </c>
      <c r="Z4648" s="10">
        <f t="shared" si="1107"/>
        <v>0.76314768081867268</v>
      </c>
      <c r="AA4648" s="11">
        <f t="shared" si="1108"/>
        <v>-0.18973911672426924</v>
      </c>
      <c r="AB4648" s="11">
        <f t="shared" si="1114"/>
        <v>-0.11739141124762623</v>
      </c>
      <c r="AC4648" s="11">
        <f t="shared" si="1109"/>
        <v>34.092609621111826</v>
      </c>
      <c r="AD4648" s="9">
        <f t="shared" si="1110"/>
        <v>30.570427470662366</v>
      </c>
      <c r="AE4648" s="10">
        <v>24.131923786705102</v>
      </c>
      <c r="AF4648" s="11">
        <v>29.848969708420999</v>
      </c>
      <c r="AG4648" s="12">
        <v>37.402388758934997</v>
      </c>
      <c r="AH4648" s="10">
        <v>0.37466526961216423</v>
      </c>
      <c r="AI4648" s="11">
        <f t="shared" si="1119"/>
        <v>52.563637554823593</v>
      </c>
      <c r="AJ4648" s="11">
        <f t="shared" si="1120"/>
        <v>13.181912308627316</v>
      </c>
      <c r="AK4648" s="11">
        <f t="shared" si="1111"/>
        <v>0.32669407060650402</v>
      </c>
      <c r="AL4648" s="11">
        <f t="shared" si="1112"/>
        <v>13.802787967233428</v>
      </c>
      <c r="AM4648" s="11">
        <f t="shared" si="1113"/>
        <v>2.2569950267609458</v>
      </c>
      <c r="AN4648" s="3">
        <f t="shared" si="1116"/>
        <v>1.1080874427412712</v>
      </c>
      <c r="AO4648" s="3">
        <f t="shared" si="1117"/>
        <v>0.36620446687982228</v>
      </c>
      <c r="AP4648" s="3" t="s">
        <v>8</v>
      </c>
      <c r="AQ4648" s="124"/>
      <c r="AR4648" s="4"/>
      <c r="AS4648" s="3"/>
      <c r="AT4648" s="28"/>
    </row>
    <row r="4649" spans="1:46" ht="15" customHeight="1">
      <c r="A4649" s="11">
        <v>16.654569625854492</v>
      </c>
      <c r="B4649" s="111">
        <v>608</v>
      </c>
      <c r="C4649" s="19">
        <v>42.8367</v>
      </c>
      <c r="D4649" s="19">
        <v>-23.087499999999999</v>
      </c>
      <c r="E4649" s="112" t="s">
        <v>50</v>
      </c>
      <c r="F4649" s="41">
        <v>31.7</v>
      </c>
      <c r="G4649" s="19">
        <v>31.9</v>
      </c>
      <c r="H4649" s="19">
        <v>33.799999999999997</v>
      </c>
      <c r="I4649" s="19">
        <v>36.1</v>
      </c>
      <c r="J4649" s="19">
        <v>37.299999999999997</v>
      </c>
      <c r="K4649" s="97">
        <v>39.6</v>
      </c>
      <c r="L4649" s="10">
        <f t="shared" si="1115"/>
        <v>37.299999999999997</v>
      </c>
      <c r="M4649" s="52" t="str">
        <f t="shared" si="1118"/>
        <v>mid latitude</v>
      </c>
      <c r="N4649" s="83" t="s">
        <v>8</v>
      </c>
      <c r="O4649" s="34" t="s">
        <v>8</v>
      </c>
      <c r="P4649" s="34" t="s">
        <v>8</v>
      </c>
      <c r="Q4649" s="34" t="s">
        <v>8</v>
      </c>
      <c r="R4649" s="34" t="s">
        <v>8</v>
      </c>
      <c r="S4649" s="42" t="s">
        <v>8</v>
      </c>
      <c r="T4649" s="121">
        <v>0.3264288879514029</v>
      </c>
      <c r="U4649" s="3">
        <v>7.1994936276719629E-2</v>
      </c>
      <c r="V4649" s="3">
        <v>0.15432283863408491</v>
      </c>
      <c r="W4649" s="3">
        <v>1.0992506463063358E-2</v>
      </c>
      <c r="X4649" s="3">
        <v>0.37296459868142462</v>
      </c>
      <c r="Y4649" s="52">
        <v>6.3296231993304572E-2</v>
      </c>
      <c r="Z4649" s="10">
        <f t="shared" si="1107"/>
        <v>0.76050107673887213</v>
      </c>
      <c r="AA4649" s="11">
        <f t="shared" si="1108"/>
        <v>-0.18688635108351417</v>
      </c>
      <c r="AB4649" s="11">
        <f t="shared" si="1114"/>
        <v>-0.11890016672417203</v>
      </c>
      <c r="AC4649" s="11">
        <f t="shared" si="1109"/>
        <v>34.285171301862789</v>
      </c>
      <c r="AD4649" s="9">
        <f t="shared" si="1110"/>
        <v>30.467228596066633</v>
      </c>
      <c r="AE4649" s="10">
        <v>25.785442611578599</v>
      </c>
      <c r="AF4649" s="11">
        <v>31.578255168358901</v>
      </c>
      <c r="AG4649" s="12">
        <v>39.533709872286003</v>
      </c>
      <c r="AH4649" s="10">
        <v>0.27892902067574349</v>
      </c>
      <c r="AI4649" s="11">
        <f t="shared" si="1119"/>
        <v>46.673138110417348</v>
      </c>
      <c r="AJ4649" s="11">
        <f t="shared" si="1120"/>
        <v>16.241250243834621</v>
      </c>
      <c r="AK4649" s="11">
        <f t="shared" si="1111"/>
        <v>0.35231659601925791</v>
      </c>
      <c r="AL4649" s="11">
        <f t="shared" si="1112"/>
        <v>14.038912704089391</v>
      </c>
      <c r="AM4649" s="11">
        <f t="shared" si="1113"/>
        <v>2.2181923253700049</v>
      </c>
      <c r="AN4649" s="3">
        <f t="shared" si="1116"/>
        <v>0.87522753930388131</v>
      </c>
      <c r="AO4649" s="3">
        <f t="shared" si="1117"/>
        <v>0.41377342294597491</v>
      </c>
      <c r="AP4649" s="3" t="s">
        <v>8</v>
      </c>
      <c r="AQ4649" s="124"/>
      <c r="AR4649" s="4"/>
      <c r="AS4649" s="3"/>
      <c r="AT4649" s="28"/>
    </row>
    <row r="4650" spans="1:46" ht="15" customHeight="1">
      <c r="A4650" s="11">
        <v>16.759384155273438</v>
      </c>
      <c r="B4650" s="111">
        <v>608</v>
      </c>
      <c r="C4650" s="19">
        <v>42.8367</v>
      </c>
      <c r="D4650" s="19">
        <v>-23.087499999999999</v>
      </c>
      <c r="E4650" s="112" t="s">
        <v>50</v>
      </c>
      <c r="F4650" s="41">
        <v>31.7</v>
      </c>
      <c r="G4650" s="19">
        <v>31.9</v>
      </c>
      <c r="H4650" s="19">
        <v>33.799999999999997</v>
      </c>
      <c r="I4650" s="19">
        <v>36.1</v>
      </c>
      <c r="J4650" s="19">
        <v>37.299999999999997</v>
      </c>
      <c r="K4650" s="97">
        <v>39.6</v>
      </c>
      <c r="L4650" s="10">
        <f t="shared" si="1115"/>
        <v>37.299999999999997</v>
      </c>
      <c r="M4650" s="52" t="str">
        <f t="shared" si="1118"/>
        <v>mid latitude</v>
      </c>
      <c r="N4650" s="83" t="s">
        <v>8</v>
      </c>
      <c r="O4650" s="34" t="s">
        <v>8</v>
      </c>
      <c r="P4650" s="34" t="s">
        <v>8</v>
      </c>
      <c r="Q4650" s="34" t="s">
        <v>8</v>
      </c>
      <c r="R4650" s="34" t="s">
        <v>8</v>
      </c>
      <c r="S4650" s="42" t="s">
        <v>8</v>
      </c>
      <c r="T4650" s="121">
        <v>0.41249053486974624</v>
      </c>
      <c r="U4650" s="3">
        <v>6.3452202233032093E-2</v>
      </c>
      <c r="V4650" s="3">
        <v>0.13473154883664401</v>
      </c>
      <c r="W4650" s="3">
        <v>1.3349115103453843E-2</v>
      </c>
      <c r="X4650" s="3">
        <v>0.32253043761414885</v>
      </c>
      <c r="Y4650" s="52">
        <v>5.3446161342974932E-2</v>
      </c>
      <c r="Z4650" s="10">
        <f t="shared" si="1107"/>
        <v>0.76053877611436393</v>
      </c>
      <c r="AA4650" s="11">
        <f t="shared" si="1108"/>
        <v>-0.19590855158683418</v>
      </c>
      <c r="AB4650" s="11">
        <f t="shared" si="1114"/>
        <v>-0.11887863851671589</v>
      </c>
      <c r="AC4650" s="11">
        <f t="shared" si="1109"/>
        <v>33.676172767888687</v>
      </c>
      <c r="AD4650" s="9">
        <f t="shared" si="1110"/>
        <v>30.468701125456633</v>
      </c>
      <c r="AE4650" s="10">
        <v>24.837126819365601</v>
      </c>
      <c r="AF4650" s="11">
        <v>30.572538497483801</v>
      </c>
      <c r="AG4650" s="12">
        <v>38.254838183222503</v>
      </c>
      <c r="AH4650" s="10">
        <v>0.32140085218305015</v>
      </c>
      <c r="AI4650" s="11">
        <f t="shared" si="1119"/>
        <v>56.119559891712377</v>
      </c>
      <c r="AJ4650" s="11">
        <f t="shared" si="1120"/>
        <v>11.470691571924256</v>
      </c>
      <c r="AK4650" s="11">
        <f t="shared" si="1111"/>
        <v>0.36005014170492056</v>
      </c>
      <c r="AL4650" s="11">
        <f t="shared" si="1112"/>
        <v>10.092919852176918</v>
      </c>
      <c r="AM4650" s="11">
        <f t="shared" si="1113"/>
        <v>2.2143159633753275</v>
      </c>
      <c r="AN4650" s="3">
        <f t="shared" si="1116"/>
        <v>1.2789197135038117</v>
      </c>
      <c r="AO4650" s="3">
        <f t="shared" ref="AO4650:AO4681" si="1121">IF(V4650="n/a","n/a",V4650/X4650)</f>
        <v>0.41773281874818496</v>
      </c>
      <c r="AP4650" s="3" t="s">
        <v>8</v>
      </c>
      <c r="AQ4650" s="124"/>
      <c r="AR4650" s="4"/>
      <c r="AS4650" s="3"/>
      <c r="AT4650" s="28"/>
    </row>
    <row r="4651" spans="1:46" ht="15" customHeight="1">
      <c r="A4651" s="11">
        <v>16.843999862670898</v>
      </c>
      <c r="B4651" s="111">
        <v>608</v>
      </c>
      <c r="C4651" s="19">
        <v>42.8367</v>
      </c>
      <c r="D4651" s="19">
        <v>-23.087499999999999</v>
      </c>
      <c r="E4651" s="112" t="s">
        <v>50</v>
      </c>
      <c r="F4651" s="41">
        <v>31.7</v>
      </c>
      <c r="G4651" s="19">
        <v>31.9</v>
      </c>
      <c r="H4651" s="19">
        <v>33.799999999999997</v>
      </c>
      <c r="I4651" s="19">
        <v>36.1</v>
      </c>
      <c r="J4651" s="19">
        <v>37.299999999999997</v>
      </c>
      <c r="K4651" s="97">
        <v>39.6</v>
      </c>
      <c r="L4651" s="10">
        <f t="shared" si="1115"/>
        <v>37.299999999999997</v>
      </c>
      <c r="M4651" s="52" t="str">
        <f t="shared" si="1118"/>
        <v>mid latitude</v>
      </c>
      <c r="N4651" s="83" t="s">
        <v>8</v>
      </c>
      <c r="O4651" s="34" t="s">
        <v>8</v>
      </c>
      <c r="P4651" s="34" t="s">
        <v>8</v>
      </c>
      <c r="Q4651" s="34" t="s">
        <v>8</v>
      </c>
      <c r="R4651" s="34" t="s">
        <v>8</v>
      </c>
      <c r="S4651" s="42" t="s">
        <v>8</v>
      </c>
      <c r="T4651" s="121">
        <v>0.49870570837613609</v>
      </c>
      <c r="U4651" s="3">
        <v>5.0120605713652705E-2</v>
      </c>
      <c r="V4651" s="3">
        <v>0.12793643128683987</v>
      </c>
      <c r="W4651" s="3">
        <v>1.2213374589537956E-2</v>
      </c>
      <c r="X4651" s="3">
        <v>0.2631645406752427</v>
      </c>
      <c r="Y4651" s="52">
        <v>4.7859339358590679E-2</v>
      </c>
      <c r="Z4651" s="10">
        <f t="shared" si="1107"/>
        <v>0.78952396534246283</v>
      </c>
      <c r="AA4651" s="11">
        <f t="shared" si="1108"/>
        <v>-0.17237702548353229</v>
      </c>
      <c r="AB4651" s="11">
        <f t="shared" si="1114"/>
        <v>-0.10263468280828532</v>
      </c>
      <c r="AC4651" s="11">
        <f t="shared" si="1109"/>
        <v>35.264550779861565</v>
      </c>
      <c r="AD4651" s="9">
        <f t="shared" si="1110"/>
        <v>31.579787695913286</v>
      </c>
      <c r="AE4651" s="10">
        <v>25.032461809033499</v>
      </c>
      <c r="AF4651" s="11">
        <v>30.832064716819001</v>
      </c>
      <c r="AG4651" s="12">
        <v>38.607267977133702</v>
      </c>
      <c r="AH4651" s="10">
        <v>0.33178279386671811</v>
      </c>
      <c r="AI4651" s="11">
        <f t="shared" si="1119"/>
        <v>65.458089352758606</v>
      </c>
      <c r="AJ4651" s="11">
        <f t="shared" si="1120"/>
        <v>8.7563849091607153</v>
      </c>
      <c r="AK4651" s="11">
        <f t="shared" si="1111"/>
        <v>0.37955830491043396</v>
      </c>
      <c r="AL4651" s="11">
        <f t="shared" si="1112"/>
        <v>10.475109098547664</v>
      </c>
      <c r="AM4651" s="11">
        <f t="shared" si="1113"/>
        <v>2.242772888993362</v>
      </c>
      <c r="AN4651" s="3">
        <f t="shared" si="1116"/>
        <v>1.8950338335724424</v>
      </c>
      <c r="AO4651" s="3">
        <f t="shared" si="1121"/>
        <v>0.48614616147970857</v>
      </c>
      <c r="AP4651" s="3" t="s">
        <v>8</v>
      </c>
      <c r="AQ4651" s="124"/>
      <c r="AR4651" s="4"/>
      <c r="AS4651" s="3"/>
      <c r="AT4651" s="28"/>
    </row>
    <row r="4652" spans="1:46" ht="15" customHeight="1">
      <c r="A4652" s="11">
        <v>16.96491813659668</v>
      </c>
      <c r="B4652" s="111">
        <v>608</v>
      </c>
      <c r="C4652" s="19">
        <v>42.8367</v>
      </c>
      <c r="D4652" s="19">
        <v>-23.087499999999999</v>
      </c>
      <c r="E4652" s="112" t="s">
        <v>50</v>
      </c>
      <c r="F4652" s="41">
        <v>31.7</v>
      </c>
      <c r="G4652" s="19">
        <v>31.9</v>
      </c>
      <c r="H4652" s="19">
        <v>33.799999999999997</v>
      </c>
      <c r="I4652" s="19">
        <v>36.1</v>
      </c>
      <c r="J4652" s="19">
        <v>37.299999999999997</v>
      </c>
      <c r="K4652" s="97">
        <v>39.6</v>
      </c>
      <c r="L4652" s="10">
        <f t="shared" si="1115"/>
        <v>37.299999999999997</v>
      </c>
      <c r="M4652" s="52" t="str">
        <f t="shared" si="1118"/>
        <v>mid latitude</v>
      </c>
      <c r="N4652" s="83" t="s">
        <v>8</v>
      </c>
      <c r="O4652" s="34" t="s">
        <v>8</v>
      </c>
      <c r="P4652" s="34" t="s">
        <v>8</v>
      </c>
      <c r="Q4652" s="34" t="s">
        <v>8</v>
      </c>
      <c r="R4652" s="34" t="s">
        <v>8</v>
      </c>
      <c r="S4652" s="42" t="s">
        <v>8</v>
      </c>
      <c r="T4652" s="121">
        <v>0.32564955897033754</v>
      </c>
      <c r="U4652" s="3">
        <v>7.4651612165542239E-2</v>
      </c>
      <c r="V4652" s="3">
        <v>0.19955148006181869</v>
      </c>
      <c r="W4652" s="3">
        <v>1.1274024973338959E-2</v>
      </c>
      <c r="X4652" s="3">
        <v>0.3267084009148038</v>
      </c>
      <c r="Y4652" s="52">
        <v>6.2164922914158795E-2</v>
      </c>
      <c r="Z4652" s="10">
        <f t="shared" si="1107"/>
        <v>0.78526299022731005</v>
      </c>
      <c r="AA4652" s="11">
        <f t="shared" si="1108"/>
        <v>-0.15551634925409366</v>
      </c>
      <c r="AB4652" s="11">
        <f t="shared" si="1114"/>
        <v>-0.10498487054566116</v>
      </c>
      <c r="AC4652" s="11">
        <f t="shared" si="1109"/>
        <v>36.402646425348678</v>
      </c>
      <c r="AD4652" s="9">
        <f t="shared" si="1110"/>
        <v>31.419034854676777</v>
      </c>
      <c r="AE4652" s="10">
        <v>21.9374280703138</v>
      </c>
      <c r="AF4652" s="11">
        <v>27.670240798003501</v>
      </c>
      <c r="AG4652" s="12">
        <v>34.674191862789201</v>
      </c>
      <c r="AH4652" s="10">
        <v>0.64638282241840683</v>
      </c>
      <c r="AI4652" s="11">
        <f t="shared" si="1119"/>
        <v>49.918845019944825</v>
      </c>
      <c r="AJ4652" s="11">
        <f t="shared" si="1120"/>
        <v>16.029551710416403</v>
      </c>
      <c r="AK4652" s="11">
        <f t="shared" si="1111"/>
        <v>0.42333644323685216</v>
      </c>
      <c r="AL4652" s="11">
        <f t="shared" si="1112"/>
        <v>17.700109812930346</v>
      </c>
      <c r="AM4652" s="11">
        <f t="shared" si="1113"/>
        <v>2.1753305170340616</v>
      </c>
      <c r="AN4652" s="3">
        <f t="shared" si="1116"/>
        <v>0.99675906116432444</v>
      </c>
      <c r="AO4652" s="3">
        <f t="shared" si="1121"/>
        <v>0.61079384399991599</v>
      </c>
      <c r="AP4652" s="3" t="s">
        <v>8</v>
      </c>
      <c r="AQ4652" s="124"/>
      <c r="AR4652" s="4"/>
      <c r="AS4652" s="3"/>
      <c r="AT4652" s="28"/>
    </row>
    <row r="4653" spans="1:46" ht="15" customHeight="1">
      <c r="A4653" s="11">
        <v>17.014549255371094</v>
      </c>
      <c r="B4653" s="111">
        <v>608</v>
      </c>
      <c r="C4653" s="19">
        <v>42.8367</v>
      </c>
      <c r="D4653" s="19">
        <v>-23.087499999999999</v>
      </c>
      <c r="E4653" s="112" t="s">
        <v>50</v>
      </c>
      <c r="F4653" s="41">
        <v>31.7</v>
      </c>
      <c r="G4653" s="19">
        <v>31.9</v>
      </c>
      <c r="H4653" s="19">
        <v>33.799999999999997</v>
      </c>
      <c r="I4653" s="19">
        <v>36.1</v>
      </c>
      <c r="J4653" s="19">
        <v>37.299999999999997</v>
      </c>
      <c r="K4653" s="97">
        <v>39.6</v>
      </c>
      <c r="L4653" s="10">
        <f t="shared" si="1115"/>
        <v>37.299999999999997</v>
      </c>
      <c r="M4653" s="52" t="str">
        <f t="shared" si="1118"/>
        <v>mid latitude</v>
      </c>
      <c r="N4653" s="83" t="s">
        <v>8</v>
      </c>
      <c r="O4653" s="34" t="s">
        <v>8</v>
      </c>
      <c r="P4653" s="34" t="s">
        <v>8</v>
      </c>
      <c r="Q4653" s="34" t="s">
        <v>8</v>
      </c>
      <c r="R4653" s="34" t="s">
        <v>8</v>
      </c>
      <c r="S4653" s="42" t="s">
        <v>8</v>
      </c>
      <c r="T4653" s="121">
        <v>0.2781248402506642</v>
      </c>
      <c r="U4653" s="3">
        <v>7.744501036854369E-2</v>
      </c>
      <c r="V4653" s="3">
        <v>0.20451005168594638</v>
      </c>
      <c r="W4653" s="3">
        <v>1.0017756515324773E-2</v>
      </c>
      <c r="X4653" s="3">
        <v>0.37497574532385186</v>
      </c>
      <c r="Y4653" s="52">
        <v>5.49265958556691E-2</v>
      </c>
      <c r="Z4653" s="10">
        <f t="shared" si="1107"/>
        <v>0.77675081839845728</v>
      </c>
      <c r="AA4653" s="11">
        <f t="shared" si="1108"/>
        <v>-0.15462776387965954</v>
      </c>
      <c r="AB4653" s="11">
        <f t="shared" si="1114"/>
        <v>-0.10971828049236772</v>
      </c>
      <c r="AC4653" s="11">
        <f t="shared" si="1109"/>
        <v>36.462625938122983</v>
      </c>
      <c r="AD4653" s="9">
        <f t="shared" si="1110"/>
        <v>31.095269614322049</v>
      </c>
      <c r="AE4653" s="10">
        <v>23.047711262725301</v>
      </c>
      <c r="AF4653" s="11">
        <v>28.7632470489234</v>
      </c>
      <c r="AG4653" s="12">
        <v>36.066418642260601</v>
      </c>
      <c r="AH4653" s="10">
        <v>0.22139364425103678</v>
      </c>
      <c r="AI4653" s="11">
        <f t="shared" si="1119"/>
        <v>42.58529947665027</v>
      </c>
      <c r="AJ4653" s="11">
        <f t="shared" si="1120"/>
        <v>16.491925841188294</v>
      </c>
      <c r="AK4653" s="11">
        <f t="shared" si="1111"/>
        <v>0.4044644210658247</v>
      </c>
      <c r="AL4653" s="11">
        <f t="shared" si="1112"/>
        <v>20.414755676392701</v>
      </c>
      <c r="AM4653" s="11">
        <f t="shared" si="1113"/>
        <v>2.1223004020585701</v>
      </c>
      <c r="AN4653" s="3">
        <f t="shared" si="1116"/>
        <v>0.741714214103258</v>
      </c>
      <c r="AO4653" s="3">
        <f t="shared" si="1121"/>
        <v>0.54539541353353149</v>
      </c>
      <c r="AP4653" s="3" t="s">
        <v>8</v>
      </c>
      <c r="AQ4653" s="124"/>
      <c r="AR4653" s="4"/>
      <c r="AS4653" s="3"/>
      <c r="AT4653" s="28"/>
    </row>
    <row r="4654" spans="1:46" ht="15" customHeight="1">
      <c r="A4654" s="11">
        <v>17.11199951171875</v>
      </c>
      <c r="B4654" s="111">
        <v>608</v>
      </c>
      <c r="C4654" s="19">
        <v>42.8367</v>
      </c>
      <c r="D4654" s="19">
        <v>-23.087499999999999</v>
      </c>
      <c r="E4654" s="112" t="s">
        <v>50</v>
      </c>
      <c r="F4654" s="41">
        <v>31.7</v>
      </c>
      <c r="G4654" s="19">
        <v>31.9</v>
      </c>
      <c r="H4654" s="19">
        <v>33.799999999999997</v>
      </c>
      <c r="I4654" s="19">
        <v>36.1</v>
      </c>
      <c r="J4654" s="19">
        <v>37.299999999999997</v>
      </c>
      <c r="K4654" s="97">
        <v>39.6</v>
      </c>
      <c r="L4654" s="10">
        <f t="shared" si="1115"/>
        <v>37.299999999999997</v>
      </c>
      <c r="M4654" s="52" t="str">
        <f t="shared" si="1118"/>
        <v>mid latitude</v>
      </c>
      <c r="N4654" s="83" t="s">
        <v>8</v>
      </c>
      <c r="O4654" s="34" t="s">
        <v>8</v>
      </c>
      <c r="P4654" s="34" t="s">
        <v>8</v>
      </c>
      <c r="Q4654" s="34" t="s">
        <v>8</v>
      </c>
      <c r="R4654" s="34" t="s">
        <v>8</v>
      </c>
      <c r="S4654" s="42" t="s">
        <v>8</v>
      </c>
      <c r="T4654" s="121">
        <v>0.32784576658403464</v>
      </c>
      <c r="U4654" s="3">
        <v>6.7159078813839701E-2</v>
      </c>
      <c r="V4654" s="3">
        <v>0.16306037434286866</v>
      </c>
      <c r="W4654" s="3">
        <v>1.1611034015767989E-2</v>
      </c>
      <c r="X4654" s="3">
        <v>0.3736285706085134</v>
      </c>
      <c r="Y4654" s="52">
        <v>5.6695175634975621E-2</v>
      </c>
      <c r="Z4654" s="10">
        <f t="shared" si="1107"/>
        <v>0.77503080243671685</v>
      </c>
      <c r="AA4654" s="11">
        <f t="shared" si="1108"/>
        <v>-0.17116261575575495</v>
      </c>
      <c r="AB4654" s="11">
        <f t="shared" si="1114"/>
        <v>-0.11068103676793377</v>
      </c>
      <c r="AC4654" s="11">
        <f t="shared" si="1109"/>
        <v>35.346523436486535</v>
      </c>
      <c r="AD4654" s="9">
        <f t="shared" si="1110"/>
        <v>31.02941708507333</v>
      </c>
      <c r="AE4654" s="10">
        <v>28.6813118066895</v>
      </c>
      <c r="AF4654" s="11">
        <v>34.725885690308999</v>
      </c>
      <c r="AG4654" s="12">
        <v>43.591440288253203</v>
      </c>
      <c r="AH4654" s="10">
        <v>0.41203335260304957</v>
      </c>
      <c r="AI4654" s="11">
        <f t="shared" si="1119"/>
        <v>46.736672918947299</v>
      </c>
      <c r="AJ4654" s="11">
        <f t="shared" si="1120"/>
        <v>14.743599292136137</v>
      </c>
      <c r="AK4654" s="11">
        <f t="shared" si="1111"/>
        <v>0.3597842208676808</v>
      </c>
      <c r="AL4654" s="11">
        <f t="shared" si="1112"/>
        <v>14.043570462495399</v>
      </c>
      <c r="AM4654" s="11">
        <f t="shared" si="1113"/>
        <v>2.1937599130604313</v>
      </c>
      <c r="AN4654" s="3">
        <f t="shared" si="1116"/>
        <v>0.87746439211028693</v>
      </c>
      <c r="AO4654" s="3">
        <f t="shared" si="1121"/>
        <v>0.43642372979480387</v>
      </c>
      <c r="AP4654" s="3" t="s">
        <v>8</v>
      </c>
      <c r="AQ4654" s="124"/>
      <c r="AR4654" s="4"/>
      <c r="AS4654" s="3"/>
      <c r="AT4654" s="28"/>
    </row>
    <row r="4655" spans="1:46" ht="15" customHeight="1">
      <c r="A4655" s="11">
        <v>17.11199951171875</v>
      </c>
      <c r="B4655" s="111">
        <v>608</v>
      </c>
      <c r="C4655" s="19">
        <v>42.8367</v>
      </c>
      <c r="D4655" s="19">
        <v>-23.087499999999999</v>
      </c>
      <c r="E4655" s="112" t="s">
        <v>50</v>
      </c>
      <c r="F4655" s="41">
        <v>31.7</v>
      </c>
      <c r="G4655" s="19">
        <v>31.9</v>
      </c>
      <c r="H4655" s="19">
        <v>33.799999999999997</v>
      </c>
      <c r="I4655" s="19">
        <v>36.1</v>
      </c>
      <c r="J4655" s="19">
        <v>37.299999999999997</v>
      </c>
      <c r="K4655" s="97">
        <v>39.6</v>
      </c>
      <c r="L4655" s="10">
        <f t="shared" si="1115"/>
        <v>37.299999999999997</v>
      </c>
      <c r="M4655" s="52" t="str">
        <f t="shared" si="1118"/>
        <v>mid latitude</v>
      </c>
      <c r="N4655" s="83" t="s">
        <v>8</v>
      </c>
      <c r="O4655" s="34" t="s">
        <v>8</v>
      </c>
      <c r="P4655" s="34" t="s">
        <v>8</v>
      </c>
      <c r="Q4655" s="34" t="s">
        <v>8</v>
      </c>
      <c r="R4655" s="34" t="s">
        <v>8</v>
      </c>
      <c r="S4655" s="42" t="s">
        <v>8</v>
      </c>
      <c r="T4655" s="121">
        <v>0.41039671356983765</v>
      </c>
      <c r="U4655" s="3">
        <v>6.8017948229310468E-2</v>
      </c>
      <c r="V4655" s="3">
        <v>0.13766544725508797</v>
      </c>
      <c r="W4655" s="3">
        <v>1.1815091070553957E-2</v>
      </c>
      <c r="X4655" s="3">
        <v>0.31885613874569235</v>
      </c>
      <c r="Y4655" s="52">
        <v>5.3248661129517677E-2</v>
      </c>
      <c r="Z4655" s="10">
        <f t="shared" si="1107"/>
        <v>0.74877686132236243</v>
      </c>
      <c r="AA4655" s="11">
        <f t="shared" si="1108"/>
        <v>-0.19863128923470763</v>
      </c>
      <c r="AB4655" s="11">
        <f t="shared" si="1114"/>
        <v>-0.12564758461621436</v>
      </c>
      <c r="AC4655" s="11">
        <f t="shared" si="1109"/>
        <v>33.492387976657234</v>
      </c>
      <c r="AD4655" s="9">
        <f t="shared" si="1110"/>
        <v>30.005705212250938</v>
      </c>
      <c r="AE4655" s="10">
        <v>26.8129095077696</v>
      </c>
      <c r="AF4655" s="11">
        <v>32.717616082445304</v>
      </c>
      <c r="AG4655" s="12">
        <v>40.986071695214399</v>
      </c>
      <c r="AH4655" s="10">
        <v>0.32799205334294068</v>
      </c>
      <c r="AI4655" s="11">
        <f t="shared" si="1119"/>
        <v>56.276326142125122</v>
      </c>
      <c r="AJ4655" s="11">
        <f t="shared" si="1120"/>
        <v>11.484782127729854</v>
      </c>
      <c r="AK4655" s="11">
        <f t="shared" si="1111"/>
        <v>0.3688895424444259</v>
      </c>
      <c r="AL4655" s="11">
        <f t="shared" si="1112"/>
        <v>11.651661966295235</v>
      </c>
      <c r="AM4655" s="11">
        <f t="shared" si="1113"/>
        <v>2.1857617542065197</v>
      </c>
      <c r="AN4655" s="3">
        <f t="shared" si="1116"/>
        <v>1.2870905204593053</v>
      </c>
      <c r="AO4655" s="3">
        <f t="shared" si="1121"/>
        <v>0.43174783398128252</v>
      </c>
      <c r="AP4655" s="3" t="s">
        <v>8</v>
      </c>
      <c r="AQ4655" s="124"/>
      <c r="AR4655" s="4"/>
      <c r="AS4655" s="3"/>
      <c r="AT4655" s="28"/>
    </row>
    <row r="4656" spans="1:46" ht="15" customHeight="1">
      <c r="A4656" s="11">
        <v>17.376127243041992</v>
      </c>
      <c r="B4656" s="111">
        <v>608</v>
      </c>
      <c r="C4656" s="19">
        <v>42.8367</v>
      </c>
      <c r="D4656" s="19">
        <v>-23.087499999999999</v>
      </c>
      <c r="E4656" s="112" t="s">
        <v>50</v>
      </c>
      <c r="F4656" s="41">
        <v>31.7</v>
      </c>
      <c r="G4656" s="19">
        <v>31.9</v>
      </c>
      <c r="H4656" s="19">
        <v>33.799999999999997</v>
      </c>
      <c r="I4656" s="19">
        <v>36.1</v>
      </c>
      <c r="J4656" s="19">
        <v>37.299999999999997</v>
      </c>
      <c r="K4656" s="97">
        <v>39.6</v>
      </c>
      <c r="L4656" s="10">
        <f t="shared" si="1115"/>
        <v>37.299999999999997</v>
      </c>
      <c r="M4656" s="52" t="str">
        <f t="shared" si="1118"/>
        <v>mid latitude</v>
      </c>
      <c r="N4656" s="83" t="s">
        <v>8</v>
      </c>
      <c r="O4656" s="34" t="s">
        <v>8</v>
      </c>
      <c r="P4656" s="34" t="s">
        <v>8</v>
      </c>
      <c r="Q4656" s="34" t="s">
        <v>8</v>
      </c>
      <c r="R4656" s="34" t="s">
        <v>8</v>
      </c>
      <c r="S4656" s="42" t="s">
        <v>8</v>
      </c>
      <c r="T4656" s="121">
        <v>0.31521196146417635</v>
      </c>
      <c r="U4656" s="3">
        <v>6.5836187338479277E-2</v>
      </c>
      <c r="V4656" s="3">
        <v>0.20932247746759655</v>
      </c>
      <c r="W4656" s="3">
        <v>1.5027480523533199E-2</v>
      </c>
      <c r="X4656" s="3">
        <v>0.34249497397098749</v>
      </c>
      <c r="Y4656" s="52">
        <v>5.2106919235227103E-2</v>
      </c>
      <c r="Z4656" s="10">
        <f t="shared" si="1107"/>
        <v>0.80766134592245364</v>
      </c>
      <c r="AA4656" s="11">
        <f t="shared" si="1108"/>
        <v>-0.14186080735085499</v>
      </c>
      <c r="AB4656" s="11">
        <f t="shared" si="1114"/>
        <v>-9.2770701635556327E-2</v>
      </c>
      <c r="AC4656" s="11">
        <f t="shared" si="1109"/>
        <v>37.324395503817286</v>
      </c>
      <c r="AD4656" s="9">
        <f t="shared" si="1110"/>
        <v>32.254484008127946</v>
      </c>
      <c r="AE4656" s="10">
        <v>28.3936856101808</v>
      </c>
      <c r="AF4656" s="11">
        <v>34.394127697265098</v>
      </c>
      <c r="AG4656" s="12">
        <v>43.080330809642902</v>
      </c>
      <c r="AH4656" s="10" t="s">
        <v>8</v>
      </c>
      <c r="AI4656" s="11">
        <f t="shared" si="1119"/>
        <v>47.925898980466144</v>
      </c>
      <c r="AJ4656" s="11">
        <f t="shared" si="1120"/>
        <v>14.185744859074903</v>
      </c>
      <c r="AK4656" s="11">
        <f t="shared" si="1111"/>
        <v>0.42376053464670488</v>
      </c>
      <c r="AL4656" s="11">
        <f t="shared" si="1112"/>
        <v>13.92931284387927</v>
      </c>
      <c r="AM4656" s="11">
        <f t="shared" si="1113"/>
        <v>2.156021658584883</v>
      </c>
      <c r="AN4656" s="3">
        <f t="shared" si="1116"/>
        <v>0.92034040035541587</v>
      </c>
      <c r="AO4656" s="3">
        <f t="shared" si="1121"/>
        <v>0.61116948678297423</v>
      </c>
      <c r="AP4656" s="3" t="s">
        <v>8</v>
      </c>
      <c r="AQ4656" s="124"/>
      <c r="AR4656" s="4"/>
      <c r="AS4656" s="3"/>
      <c r="AT4656" s="28"/>
    </row>
    <row r="4657" spans="1:46" ht="15" customHeight="1">
      <c r="A4657" s="11">
        <v>17.387483596801758</v>
      </c>
      <c r="B4657" s="111">
        <v>608</v>
      </c>
      <c r="C4657" s="19">
        <v>42.8367</v>
      </c>
      <c r="D4657" s="19">
        <v>-23.087499999999999</v>
      </c>
      <c r="E4657" s="112" t="s">
        <v>50</v>
      </c>
      <c r="F4657" s="41">
        <v>31.7</v>
      </c>
      <c r="G4657" s="19">
        <v>31.9</v>
      </c>
      <c r="H4657" s="19">
        <v>33.799999999999997</v>
      </c>
      <c r="I4657" s="19">
        <v>36.1</v>
      </c>
      <c r="J4657" s="19">
        <v>37.299999999999997</v>
      </c>
      <c r="K4657" s="97">
        <v>39.6</v>
      </c>
      <c r="L4657" s="10">
        <f t="shared" si="1115"/>
        <v>37.299999999999997</v>
      </c>
      <c r="M4657" s="52" t="str">
        <f t="shared" si="1118"/>
        <v>mid latitude</v>
      </c>
      <c r="N4657" s="83" t="s">
        <v>8</v>
      </c>
      <c r="O4657" s="34" t="s">
        <v>8</v>
      </c>
      <c r="P4657" s="34" t="s">
        <v>8</v>
      </c>
      <c r="Q4657" s="34" t="s">
        <v>8</v>
      </c>
      <c r="R4657" s="34" t="s">
        <v>8</v>
      </c>
      <c r="S4657" s="42" t="s">
        <v>8</v>
      </c>
      <c r="T4657" s="121">
        <v>0.33805108958184499</v>
      </c>
      <c r="U4657" s="3">
        <v>7.976548004545754E-2</v>
      </c>
      <c r="V4657" s="3">
        <v>0.13294053746924683</v>
      </c>
      <c r="W4657" s="3">
        <v>1.3775166366665086E-2</v>
      </c>
      <c r="X4657" s="3">
        <v>0.37611681630517863</v>
      </c>
      <c r="Y4657" s="52">
        <v>5.9350910231606935E-2</v>
      </c>
      <c r="Z4657" s="10">
        <f t="shared" si="1107"/>
        <v>0.72093588617823345</v>
      </c>
      <c r="AA4657" s="11">
        <f t="shared" si="1108"/>
        <v>-0.23137469627965682</v>
      </c>
      <c r="AB4657" s="11">
        <f t="shared" si="1114"/>
        <v>-0.14210335597000964</v>
      </c>
      <c r="AC4657" s="11">
        <f t="shared" si="1109"/>
        <v>31.282208001123163</v>
      </c>
      <c r="AD4657" s="9">
        <f t="shared" si="1110"/>
        <v>28.88013045165134</v>
      </c>
      <c r="AE4657" s="10">
        <v>28.3090913406655</v>
      </c>
      <c r="AF4657" s="11">
        <v>34.339758501107703</v>
      </c>
      <c r="AG4657" s="12">
        <v>43.015059792344601</v>
      </c>
      <c r="AH4657" s="10">
        <v>0.32841759851511271</v>
      </c>
      <c r="AI4657" s="11">
        <f t="shared" si="1119"/>
        <v>47.334959579564519</v>
      </c>
      <c r="AJ4657" s="11">
        <f t="shared" si="1120"/>
        <v>14.934728627301167</v>
      </c>
      <c r="AK4657" s="11">
        <f t="shared" si="1111"/>
        <v>0.34214299671299503</v>
      </c>
      <c r="AL4657" s="11">
        <f t="shared" si="1112"/>
        <v>9.6507391584724083</v>
      </c>
      <c r="AM4657" s="11">
        <f t="shared" si="1113"/>
        <v>2.1844142343357253</v>
      </c>
      <c r="AN4657" s="3">
        <f t="shared" si="1116"/>
        <v>0.89879280831610742</v>
      </c>
      <c r="AO4657" s="3">
        <f t="shared" si="1121"/>
        <v>0.35345544710072146</v>
      </c>
      <c r="AP4657" s="3" t="s">
        <v>8</v>
      </c>
      <c r="AQ4657" s="124"/>
      <c r="AR4657" s="4"/>
      <c r="AS4657" s="3"/>
      <c r="AT4657" s="28"/>
    </row>
    <row r="4658" spans="1:46" ht="15" customHeight="1">
      <c r="A4658" s="11">
        <v>17.523752212524414</v>
      </c>
      <c r="B4658" s="111">
        <v>608</v>
      </c>
      <c r="C4658" s="19">
        <v>42.8367</v>
      </c>
      <c r="D4658" s="19">
        <v>-23.087499999999999</v>
      </c>
      <c r="E4658" s="112" t="s">
        <v>50</v>
      </c>
      <c r="F4658" s="41">
        <v>31.7</v>
      </c>
      <c r="G4658" s="19">
        <v>31.9</v>
      </c>
      <c r="H4658" s="19">
        <v>33.799999999999997</v>
      </c>
      <c r="I4658" s="19">
        <v>36.1</v>
      </c>
      <c r="J4658" s="19">
        <v>37.299999999999997</v>
      </c>
      <c r="K4658" s="97">
        <v>39.6</v>
      </c>
      <c r="L4658" s="10">
        <f t="shared" si="1115"/>
        <v>37.299999999999997</v>
      </c>
      <c r="M4658" s="52" t="str">
        <f t="shared" si="1118"/>
        <v>mid latitude</v>
      </c>
      <c r="N4658" s="83" t="s">
        <v>8</v>
      </c>
      <c r="O4658" s="34" t="s">
        <v>8</v>
      </c>
      <c r="P4658" s="34" t="s">
        <v>8</v>
      </c>
      <c r="Q4658" s="34" t="s">
        <v>8</v>
      </c>
      <c r="R4658" s="34" t="s">
        <v>8</v>
      </c>
      <c r="S4658" s="42" t="s">
        <v>8</v>
      </c>
      <c r="T4658" s="121">
        <v>0.43862765404488163</v>
      </c>
      <c r="U4658" s="3">
        <v>6.8532013161095834E-2</v>
      </c>
      <c r="V4658" s="3">
        <v>0.1452793554382765</v>
      </c>
      <c r="W4658" s="3">
        <v>1.2035005464202922E-2</v>
      </c>
      <c r="X4658" s="3">
        <v>0.29272856615550347</v>
      </c>
      <c r="Y4658" s="52">
        <v>4.2797405736039643E-2</v>
      </c>
      <c r="Z4658" s="10">
        <f t="shared" si="1107"/>
        <v>0.74489633367943664</v>
      </c>
      <c r="AA4658" s="11">
        <f t="shared" si="1108"/>
        <v>-0.19160921806306699</v>
      </c>
      <c r="AB4658" s="11">
        <f t="shared" si="1114"/>
        <v>-0.12790416328344281</v>
      </c>
      <c r="AC4658" s="11">
        <f t="shared" si="1109"/>
        <v>33.966377780742974</v>
      </c>
      <c r="AD4658" s="9">
        <f t="shared" si="1110"/>
        <v>29.851355231412512</v>
      </c>
      <c r="AE4658" s="10">
        <v>24.8380759332533</v>
      </c>
      <c r="AF4658" s="11">
        <v>30.623506396198302</v>
      </c>
      <c r="AG4658" s="12">
        <v>38.3613533095821</v>
      </c>
      <c r="AH4658" s="10">
        <v>0.48273291884621733</v>
      </c>
      <c r="AI4658" s="11">
        <f t="shared" si="1119"/>
        <v>59.974557121384919</v>
      </c>
      <c r="AJ4658" s="11">
        <f t="shared" si="1120"/>
        <v>8.8897336909539266</v>
      </c>
      <c r="AK4658" s="11">
        <f t="shared" si="1111"/>
        <v>0.40231118559878554</v>
      </c>
      <c r="AL4658" s="11">
        <f t="shared" si="1112"/>
        <v>12.071399208782855</v>
      </c>
      <c r="AM4658" s="11">
        <f t="shared" si="1113"/>
        <v>2.1083137074563605</v>
      </c>
      <c r="AN4658" s="3">
        <f t="shared" si="1116"/>
        <v>1.4984108309124622</v>
      </c>
      <c r="AO4658" s="3">
        <f t="shared" si="1121"/>
        <v>0.49629374183147229</v>
      </c>
      <c r="AP4658" s="3" t="s">
        <v>8</v>
      </c>
      <c r="AQ4658" s="124"/>
      <c r="AR4658" s="4"/>
      <c r="AS4658" s="3"/>
      <c r="AT4658" s="28"/>
    </row>
    <row r="4659" spans="1:46" ht="15" customHeight="1">
      <c r="A4659" s="11">
        <v>17.526590347290039</v>
      </c>
      <c r="B4659" s="111">
        <v>608</v>
      </c>
      <c r="C4659" s="19">
        <v>42.8367</v>
      </c>
      <c r="D4659" s="19">
        <v>-23.087499999999999</v>
      </c>
      <c r="E4659" s="112" t="s">
        <v>50</v>
      </c>
      <c r="F4659" s="41">
        <v>31.7</v>
      </c>
      <c r="G4659" s="19">
        <v>31.9</v>
      </c>
      <c r="H4659" s="19">
        <v>33.799999999999997</v>
      </c>
      <c r="I4659" s="19">
        <v>36.1</v>
      </c>
      <c r="J4659" s="19">
        <v>37.299999999999997</v>
      </c>
      <c r="K4659" s="97">
        <v>39.6</v>
      </c>
      <c r="L4659" s="10">
        <f t="shared" si="1115"/>
        <v>37.299999999999997</v>
      </c>
      <c r="M4659" s="52" t="str">
        <f t="shared" si="1118"/>
        <v>mid latitude</v>
      </c>
      <c r="N4659" s="83" t="s">
        <v>8</v>
      </c>
      <c r="O4659" s="34" t="s">
        <v>8</v>
      </c>
      <c r="P4659" s="34" t="s">
        <v>8</v>
      </c>
      <c r="Q4659" s="34" t="s">
        <v>8</v>
      </c>
      <c r="R4659" s="34" t="s">
        <v>8</v>
      </c>
      <c r="S4659" s="42" t="s">
        <v>8</v>
      </c>
      <c r="T4659" s="121">
        <v>0.31661379862524586</v>
      </c>
      <c r="U4659" s="3">
        <v>7.3087787362140125E-2</v>
      </c>
      <c r="V4659" s="3">
        <v>0.15387150154191304</v>
      </c>
      <c r="W4659" s="3">
        <v>1.0075312589184211E-2</v>
      </c>
      <c r="X4659" s="3">
        <v>0.38405436626974421</v>
      </c>
      <c r="Y4659" s="52">
        <v>6.2297233611772584E-2</v>
      </c>
      <c r="Z4659" s="10">
        <f t="shared" si="1107"/>
        <v>0.75583022321531601</v>
      </c>
      <c r="AA4659" s="11">
        <f t="shared" si="1108"/>
        <v>-0.18765355561598801</v>
      </c>
      <c r="AB4659" s="11">
        <f t="shared" si="1114"/>
        <v>-0.1215757460347692</v>
      </c>
      <c r="AC4659" s="11">
        <f t="shared" si="1109"/>
        <v>34.233384995920808</v>
      </c>
      <c r="AD4659" s="9">
        <f t="shared" si="1110"/>
        <v>30.284218971221787</v>
      </c>
      <c r="AE4659" s="10">
        <v>25.160914965400199</v>
      </c>
      <c r="AF4659" s="11">
        <v>30.9382816239827</v>
      </c>
      <c r="AG4659" s="12">
        <v>38.819798351053599</v>
      </c>
      <c r="AH4659" s="10">
        <v>0.47183450280352635</v>
      </c>
      <c r="AI4659" s="11">
        <f t="shared" si="1119"/>
        <v>45.187410316079813</v>
      </c>
      <c r="AJ4659" s="11">
        <f t="shared" si="1120"/>
        <v>16.441124251247476</v>
      </c>
      <c r="AK4659" s="11">
        <f t="shared" si="1111"/>
        <v>0.34685306934263471</v>
      </c>
      <c r="AL4659" s="11">
        <f t="shared" si="1112"/>
        <v>15.272131775553365</v>
      </c>
      <c r="AM4659" s="11">
        <f t="shared" si="1113"/>
        <v>2.2057315167596037</v>
      </c>
      <c r="AN4659" s="3">
        <f t="shared" si="1116"/>
        <v>0.82439838323012105</v>
      </c>
      <c r="AO4659" s="3">
        <f t="shared" si="1121"/>
        <v>0.40065031166405213</v>
      </c>
      <c r="AP4659" s="3" t="s">
        <v>8</v>
      </c>
      <c r="AQ4659" s="124"/>
      <c r="AR4659" s="4"/>
      <c r="AS4659" s="3"/>
      <c r="AT4659" s="28"/>
    </row>
    <row r="4660" spans="1:46" ht="15" customHeight="1">
      <c r="A4660" s="11">
        <v>17.642986297607422</v>
      </c>
      <c r="B4660" s="111">
        <v>608</v>
      </c>
      <c r="C4660" s="19">
        <v>42.8367</v>
      </c>
      <c r="D4660" s="19">
        <v>-23.087499999999999</v>
      </c>
      <c r="E4660" s="112" t="s">
        <v>50</v>
      </c>
      <c r="F4660" s="41">
        <v>31.7</v>
      </c>
      <c r="G4660" s="19">
        <v>31.9</v>
      </c>
      <c r="H4660" s="19">
        <v>33.799999999999997</v>
      </c>
      <c r="I4660" s="19">
        <v>36.1</v>
      </c>
      <c r="J4660" s="19">
        <v>37.299999999999997</v>
      </c>
      <c r="K4660" s="97">
        <v>39.6</v>
      </c>
      <c r="L4660" s="10">
        <f t="shared" si="1115"/>
        <v>37.299999999999997</v>
      </c>
      <c r="M4660" s="52" t="str">
        <f t="shared" si="1118"/>
        <v>mid latitude</v>
      </c>
      <c r="N4660" s="83" t="s">
        <v>8</v>
      </c>
      <c r="O4660" s="34" t="s">
        <v>8</v>
      </c>
      <c r="P4660" s="34" t="s">
        <v>8</v>
      </c>
      <c r="Q4660" s="34" t="s">
        <v>8</v>
      </c>
      <c r="R4660" s="34" t="s">
        <v>8</v>
      </c>
      <c r="S4660" s="42" t="s">
        <v>8</v>
      </c>
      <c r="T4660" s="121">
        <v>0.29443638428223501</v>
      </c>
      <c r="U4660" s="3">
        <v>8.2547754829276287E-2</v>
      </c>
      <c r="V4660" s="3">
        <v>0.15316293760552202</v>
      </c>
      <c r="W4660" s="3">
        <v>1.0360381070237599E-2</v>
      </c>
      <c r="X4660" s="3">
        <v>0.39405626875539085</v>
      </c>
      <c r="Y4660" s="52">
        <v>6.543627345733824E-2</v>
      </c>
      <c r="Z4660" s="10">
        <f t="shared" si="1107"/>
        <v>0.73500543202518132</v>
      </c>
      <c r="AA4660" s="11">
        <f t="shared" si="1108"/>
        <v>-0.20590687654928713</v>
      </c>
      <c r="AB4660" s="11">
        <f t="shared" si="1114"/>
        <v>-0.13370945126975833</v>
      </c>
      <c r="AC4660" s="11">
        <f t="shared" si="1109"/>
        <v>33.001285832923116</v>
      </c>
      <c r="AD4660" s="9">
        <f t="shared" si="1110"/>
        <v>29.45427353314853</v>
      </c>
      <c r="AE4660" s="10">
        <v>24.682067987214801</v>
      </c>
      <c r="AF4660" s="11">
        <v>30.423141492930501</v>
      </c>
      <c r="AG4660" s="12">
        <v>38.092886278223197</v>
      </c>
      <c r="AH4660" s="10">
        <v>0.21129065274843506</v>
      </c>
      <c r="AI4660" s="11">
        <f t="shared" si="1119"/>
        <v>42.765363287928096</v>
      </c>
      <c r="AJ4660" s="11">
        <f t="shared" si="1120"/>
        <v>18.183174534113146</v>
      </c>
      <c r="AK4660" s="11">
        <f t="shared" si="1111"/>
        <v>0.34875816726279102</v>
      </c>
      <c r="AL4660" s="11">
        <f t="shared" si="1112"/>
        <v>14.783523556437048</v>
      </c>
      <c r="AM4660" s="11">
        <f t="shared" si="1113"/>
        <v>2.1883909760970299</v>
      </c>
      <c r="AN4660" s="3">
        <f t="shared" si="1116"/>
        <v>0.74719375791736342</v>
      </c>
      <c r="AO4660" s="3">
        <f t="shared" si="1121"/>
        <v>0.38868291091848461</v>
      </c>
      <c r="AP4660" s="3" t="s">
        <v>8</v>
      </c>
      <c r="AQ4660" s="124"/>
      <c r="AR4660" s="4"/>
      <c r="AS4660" s="3"/>
      <c r="AT4660" s="28"/>
    </row>
    <row r="4661" spans="1:46" ht="15" customHeight="1">
      <c r="A4661" s="11">
        <v>17.796297073364258</v>
      </c>
      <c r="B4661" s="111">
        <v>608</v>
      </c>
      <c r="C4661" s="19">
        <v>42.8367</v>
      </c>
      <c r="D4661" s="19">
        <v>-23.087499999999999</v>
      </c>
      <c r="E4661" s="112" t="s">
        <v>50</v>
      </c>
      <c r="F4661" s="41">
        <v>31.7</v>
      </c>
      <c r="G4661" s="19">
        <v>31.9</v>
      </c>
      <c r="H4661" s="19">
        <v>33.799999999999997</v>
      </c>
      <c r="I4661" s="19">
        <v>36.1</v>
      </c>
      <c r="J4661" s="19">
        <v>37.299999999999997</v>
      </c>
      <c r="K4661" s="97">
        <v>39.6</v>
      </c>
      <c r="L4661" s="10">
        <f t="shared" si="1115"/>
        <v>37.299999999999997</v>
      </c>
      <c r="M4661" s="52" t="str">
        <f t="shared" si="1118"/>
        <v>mid latitude</v>
      </c>
      <c r="N4661" s="83" t="s">
        <v>8</v>
      </c>
      <c r="O4661" s="34" t="s">
        <v>8</v>
      </c>
      <c r="P4661" s="34" t="s">
        <v>8</v>
      </c>
      <c r="Q4661" s="34" t="s">
        <v>8</v>
      </c>
      <c r="R4661" s="34" t="s">
        <v>8</v>
      </c>
      <c r="S4661" s="42" t="s">
        <v>8</v>
      </c>
      <c r="T4661" s="121">
        <v>0.31281417543861989</v>
      </c>
      <c r="U4661" s="3">
        <v>7.4119183835134814E-2</v>
      </c>
      <c r="V4661" s="3">
        <v>0.13587742186859311</v>
      </c>
      <c r="W4661" s="3">
        <v>1.2756615855464642E-2</v>
      </c>
      <c r="X4661" s="3">
        <v>0.39582025046873326</v>
      </c>
      <c r="Y4661" s="52">
        <v>6.861235253345431E-2</v>
      </c>
      <c r="Z4661" s="10">
        <f t="shared" si="1107"/>
        <v>0.7456144773933836</v>
      </c>
      <c r="AA4661" s="11">
        <f t="shared" si="1108"/>
        <v>-0.2146766957258093</v>
      </c>
      <c r="AB4661" s="11">
        <f t="shared" si="1114"/>
        <v>-0.12748566799444846</v>
      </c>
      <c r="AC4661" s="11">
        <f t="shared" si="1109"/>
        <v>32.409323038507871</v>
      </c>
      <c r="AD4661" s="9">
        <f t="shared" si="1110"/>
        <v>29.879980309179725</v>
      </c>
      <c r="AE4661" s="10">
        <v>25.180517258744999</v>
      </c>
      <c r="AF4661" s="11">
        <v>30.9816243474393</v>
      </c>
      <c r="AG4661" s="12">
        <v>38.865972981526198</v>
      </c>
      <c r="AH4661" s="10">
        <v>0.57881421035939395</v>
      </c>
      <c r="AI4661" s="11">
        <f t="shared" si="1119"/>
        <v>44.143237190048282</v>
      </c>
      <c r="AJ4661" s="11">
        <f t="shared" si="1120"/>
        <v>17.988353588892931</v>
      </c>
      <c r="AK4661" s="11">
        <f t="shared" si="1111"/>
        <v>0.32415281805525081</v>
      </c>
      <c r="AL4661" s="11">
        <f t="shared" si="1112"/>
        <v>10.65152571874196</v>
      </c>
      <c r="AM4661" s="11">
        <f t="shared" si="1113"/>
        <v>2.2603675376663279</v>
      </c>
      <c r="AN4661" s="3">
        <f t="shared" si="1116"/>
        <v>0.79029351092619193</v>
      </c>
      <c r="AO4661" s="3">
        <f t="shared" si="1121"/>
        <v>0.34328062222103611</v>
      </c>
      <c r="AP4661" s="3" t="s">
        <v>8</v>
      </c>
      <c r="AQ4661" s="124"/>
      <c r="AR4661" s="4"/>
      <c r="AS4661" s="3"/>
      <c r="AT4661" s="28"/>
    </row>
    <row r="4662" spans="1:46" ht="15" customHeight="1">
      <c r="A4662" s="11">
        <v>17.901451110839844</v>
      </c>
      <c r="B4662" s="111">
        <v>608</v>
      </c>
      <c r="C4662" s="19">
        <v>42.8367</v>
      </c>
      <c r="D4662" s="19">
        <v>-23.087499999999999</v>
      </c>
      <c r="E4662" s="112" t="s">
        <v>50</v>
      </c>
      <c r="F4662" s="41">
        <v>31.7</v>
      </c>
      <c r="G4662" s="19">
        <v>31.9</v>
      </c>
      <c r="H4662" s="19">
        <v>33.799999999999997</v>
      </c>
      <c r="I4662" s="19">
        <v>36.1</v>
      </c>
      <c r="J4662" s="19">
        <v>37.299999999999997</v>
      </c>
      <c r="K4662" s="97">
        <v>39.6</v>
      </c>
      <c r="L4662" s="10">
        <f t="shared" si="1115"/>
        <v>37.299999999999997</v>
      </c>
      <c r="M4662" s="52" t="str">
        <f t="shared" si="1118"/>
        <v>mid latitude</v>
      </c>
      <c r="N4662" s="83" t="s">
        <v>8</v>
      </c>
      <c r="O4662" s="34" t="s">
        <v>8</v>
      </c>
      <c r="P4662" s="34" t="s">
        <v>8</v>
      </c>
      <c r="Q4662" s="34" t="s">
        <v>8</v>
      </c>
      <c r="R4662" s="34" t="s">
        <v>8</v>
      </c>
      <c r="S4662" s="42" t="s">
        <v>8</v>
      </c>
      <c r="T4662" s="121">
        <v>0.59082152029884916</v>
      </c>
      <c r="U4662" s="3">
        <v>4.6272067912026441E-2</v>
      </c>
      <c r="V4662" s="3">
        <v>9.3355877884516353E-2</v>
      </c>
      <c r="W4662" s="3">
        <v>1.6977064216170783E-2</v>
      </c>
      <c r="X4662" s="3">
        <v>0.21660634494084327</v>
      </c>
      <c r="Y4662" s="52">
        <v>3.5967124747593948E-2</v>
      </c>
      <c r="Z4662" s="10">
        <f t="shared" si="1107"/>
        <v>0.75971566203168073</v>
      </c>
      <c r="AA4662" s="11">
        <f t="shared" si="1108"/>
        <v>-0.22466398438072152</v>
      </c>
      <c r="AB4662" s="11">
        <f t="shared" si="1114"/>
        <v>-0.11934892024067925</v>
      </c>
      <c r="AC4662" s="11">
        <f t="shared" si="1109"/>
        <v>31.735181054301297</v>
      </c>
      <c r="AD4662" s="9">
        <f t="shared" si="1110"/>
        <v>30.43653385553754</v>
      </c>
      <c r="AE4662" s="10">
        <v>25.874142006658001</v>
      </c>
      <c r="AF4662" s="11">
        <v>31.6924631964356</v>
      </c>
      <c r="AG4662" s="12">
        <v>39.746164869507702</v>
      </c>
      <c r="AH4662" s="10">
        <v>0.65961364870570194</v>
      </c>
      <c r="AI4662" s="11">
        <f t="shared" si="1119"/>
        <v>73.173288380808884</v>
      </c>
      <c r="AJ4662" s="11">
        <f t="shared" si="1120"/>
        <v>5.7383178575178082</v>
      </c>
      <c r="AK4662" s="11">
        <f t="shared" si="1111"/>
        <v>0.38273031887476644</v>
      </c>
      <c r="AL4662" s="11">
        <f t="shared" si="1112"/>
        <v>5.498941200657895</v>
      </c>
      <c r="AM4662" s="11">
        <f t="shared" si="1113"/>
        <v>2.2214196038923535</v>
      </c>
      <c r="AN4662" s="3">
        <f t="shared" si="1116"/>
        <v>2.7276279485728208</v>
      </c>
      <c r="AO4662" s="3">
        <f t="shared" si="1121"/>
        <v>0.4309932745045511</v>
      </c>
      <c r="AP4662" s="3" t="s">
        <v>8</v>
      </c>
      <c r="AQ4662" s="124"/>
      <c r="AR4662" s="4"/>
      <c r="AS4662" s="3"/>
      <c r="AT4662" s="28"/>
    </row>
    <row r="4663" spans="1:46" ht="15" customHeight="1">
      <c r="A4663" s="11">
        <v>18.048376083374023</v>
      </c>
      <c r="B4663" s="111">
        <v>608</v>
      </c>
      <c r="C4663" s="19">
        <v>42.8367</v>
      </c>
      <c r="D4663" s="19">
        <v>-23.087499999999999</v>
      </c>
      <c r="E4663" s="112" t="s">
        <v>50</v>
      </c>
      <c r="F4663" s="41">
        <v>31.7</v>
      </c>
      <c r="G4663" s="19">
        <v>31.9</v>
      </c>
      <c r="H4663" s="19">
        <v>33.799999999999997</v>
      </c>
      <c r="I4663" s="19">
        <v>36.1</v>
      </c>
      <c r="J4663" s="19">
        <v>37.299999999999997</v>
      </c>
      <c r="K4663" s="97">
        <v>39.6</v>
      </c>
      <c r="L4663" s="10">
        <f t="shared" si="1115"/>
        <v>37.299999999999997</v>
      </c>
      <c r="M4663" s="52" t="str">
        <f t="shared" si="1118"/>
        <v>mid latitude</v>
      </c>
      <c r="N4663" s="83" t="s">
        <v>8</v>
      </c>
      <c r="O4663" s="34" t="s">
        <v>8</v>
      </c>
      <c r="P4663" s="34" t="s">
        <v>8</v>
      </c>
      <c r="Q4663" s="34" t="s">
        <v>8</v>
      </c>
      <c r="R4663" s="34" t="s">
        <v>8</v>
      </c>
      <c r="S4663" s="42" t="s">
        <v>8</v>
      </c>
      <c r="T4663" s="121">
        <v>0.35417204122588469</v>
      </c>
      <c r="U4663" s="3">
        <v>7.1352459923023442E-2</v>
      </c>
      <c r="V4663" s="3">
        <v>0.11344611944460317</v>
      </c>
      <c r="W4663" s="3">
        <v>1.0204955136647355E-2</v>
      </c>
      <c r="X4663" s="3">
        <v>0.38894138780915066</v>
      </c>
      <c r="Y4663" s="52">
        <v>6.1883036460690703E-2</v>
      </c>
      <c r="Z4663" s="10">
        <f t="shared" si="1107"/>
        <v>0.72224137814991196</v>
      </c>
      <c r="AA4663" s="11">
        <f t="shared" si="1108"/>
        <v>-0.2352528382353431</v>
      </c>
      <c r="AB4663" s="11">
        <f t="shared" si="1114"/>
        <v>-0.14131763389950336</v>
      </c>
      <c r="AC4663" s="11">
        <f t="shared" si="1109"/>
        <v>31.02043341911434</v>
      </c>
      <c r="AD4663" s="9">
        <f t="shared" si="1110"/>
        <v>28.933873841273972</v>
      </c>
      <c r="AE4663" s="10">
        <v>22.796953946472701</v>
      </c>
      <c r="AF4663" s="11">
        <v>28.499345295796498</v>
      </c>
      <c r="AG4663" s="12">
        <v>35.7062655740609</v>
      </c>
      <c r="AH4663" s="10">
        <v>0.40700471442165698</v>
      </c>
      <c r="AI4663" s="11">
        <f t="shared" si="1119"/>
        <v>47.660562625788131</v>
      </c>
      <c r="AJ4663" s="11">
        <f t="shared" si="1120"/>
        <v>14.87376065803209</v>
      </c>
      <c r="AK4663" s="11">
        <f t="shared" si="1111"/>
        <v>0.30194346939457656</v>
      </c>
      <c r="AL4663" s="11">
        <f t="shared" si="1112"/>
        <v>11.116768072522243</v>
      </c>
      <c r="AM4663" s="11">
        <f t="shared" si="1113"/>
        <v>2.243759601367195</v>
      </c>
      <c r="AN4663" s="3">
        <f t="shared" si="1116"/>
        <v>0.91060517683881226</v>
      </c>
      <c r="AO4663" s="3">
        <f t="shared" si="1121"/>
        <v>0.29167921697309818</v>
      </c>
      <c r="AP4663" s="3" t="s">
        <v>8</v>
      </c>
      <c r="AQ4663" s="124"/>
      <c r="AR4663" s="4"/>
      <c r="AS4663" s="3"/>
      <c r="AT4663" s="28"/>
    </row>
    <row r="4664" spans="1:46" ht="15" customHeight="1">
      <c r="A4664" s="11">
        <v>18.073999404907227</v>
      </c>
      <c r="B4664" s="111">
        <v>608</v>
      </c>
      <c r="C4664" s="19">
        <v>42.8367</v>
      </c>
      <c r="D4664" s="19">
        <v>-23.087499999999999</v>
      </c>
      <c r="E4664" s="112" t="s">
        <v>50</v>
      </c>
      <c r="F4664" s="41">
        <v>31.7</v>
      </c>
      <c r="G4664" s="19">
        <v>31.9</v>
      </c>
      <c r="H4664" s="19">
        <v>33.799999999999997</v>
      </c>
      <c r="I4664" s="19">
        <v>36.1</v>
      </c>
      <c r="J4664" s="19">
        <v>37.299999999999997</v>
      </c>
      <c r="K4664" s="97">
        <v>39.6</v>
      </c>
      <c r="L4664" s="10">
        <f t="shared" si="1115"/>
        <v>37.299999999999997</v>
      </c>
      <c r="M4664" s="52" t="str">
        <f t="shared" si="1118"/>
        <v>mid latitude</v>
      </c>
      <c r="N4664" s="83" t="s">
        <v>8</v>
      </c>
      <c r="O4664" s="34" t="s">
        <v>8</v>
      </c>
      <c r="P4664" s="34" t="s">
        <v>8</v>
      </c>
      <c r="Q4664" s="34" t="s">
        <v>8</v>
      </c>
      <c r="R4664" s="34" t="s">
        <v>8</v>
      </c>
      <c r="S4664" s="42" t="s">
        <v>8</v>
      </c>
      <c r="T4664" s="121">
        <v>0.3722411798635053</v>
      </c>
      <c r="U4664" s="3">
        <v>6.3347653595207359E-2</v>
      </c>
      <c r="V4664" s="3">
        <v>0.11516840268056949</v>
      </c>
      <c r="W4664" s="3">
        <v>1.1744102365188648E-2</v>
      </c>
      <c r="X4664" s="3">
        <v>0.3738079920777041</v>
      </c>
      <c r="Y4664" s="52">
        <v>6.3690669417825113E-2</v>
      </c>
      <c r="Z4664" s="10">
        <f t="shared" si="1107"/>
        <v>0.75055149818002509</v>
      </c>
      <c r="AA4664" s="11">
        <f t="shared" si="1108"/>
        <v>-0.21801451106584777</v>
      </c>
      <c r="AB4664" s="11">
        <f t="shared" si="1114"/>
        <v>-0.1246195038096397</v>
      </c>
      <c r="AC4664" s="11">
        <f t="shared" si="1109"/>
        <v>32.184020503055272</v>
      </c>
      <c r="AD4664" s="9">
        <f t="shared" si="1110"/>
        <v>30.076025939420646</v>
      </c>
      <c r="AE4664" s="10">
        <v>23.442091053635501</v>
      </c>
      <c r="AF4664" s="11">
        <v>29.1855463258157</v>
      </c>
      <c r="AG4664" s="12">
        <v>36.600210712783401</v>
      </c>
      <c r="AH4664" s="10">
        <v>0.51225293705979036</v>
      </c>
      <c r="AI4664" s="11">
        <f t="shared" si="1119"/>
        <v>49.89499269799321</v>
      </c>
      <c r="AJ4664" s="11">
        <f t="shared" si="1120"/>
        <v>14.610235412444498</v>
      </c>
      <c r="AK4664" s="11">
        <f t="shared" si="1111"/>
        <v>0.30307843161741144</v>
      </c>
      <c r="AL4664" s="11">
        <f t="shared" si="1112"/>
        <v>9.8064883206354381</v>
      </c>
      <c r="AM4664" s="11">
        <f t="shared" si="1113"/>
        <v>2.2983955129616218</v>
      </c>
      <c r="AN4664" s="3">
        <f t="shared" si="1116"/>
        <v>0.99580851065946951</v>
      </c>
      <c r="AO4664" s="3">
        <f t="shared" si="1121"/>
        <v>0.30809507854671347</v>
      </c>
      <c r="AP4664" s="3" t="s">
        <v>8</v>
      </c>
      <c r="AQ4664" s="124"/>
      <c r="AR4664" s="4"/>
      <c r="AS4664" s="3"/>
      <c r="AT4664" s="28"/>
    </row>
    <row r="4665" spans="1:46" ht="15" customHeight="1">
      <c r="A4665" s="11">
        <v>18.141637802124023</v>
      </c>
      <c r="B4665" s="111">
        <v>608</v>
      </c>
      <c r="C4665" s="19">
        <v>42.8367</v>
      </c>
      <c r="D4665" s="19">
        <v>-23.087499999999999</v>
      </c>
      <c r="E4665" s="112" t="s">
        <v>50</v>
      </c>
      <c r="F4665" s="41">
        <v>31.7</v>
      </c>
      <c r="G4665" s="19">
        <v>31.9</v>
      </c>
      <c r="H4665" s="19">
        <v>33.799999999999997</v>
      </c>
      <c r="I4665" s="19">
        <v>36.1</v>
      </c>
      <c r="J4665" s="19">
        <v>37.299999999999997</v>
      </c>
      <c r="K4665" s="97">
        <v>39.6</v>
      </c>
      <c r="L4665" s="10">
        <f t="shared" si="1115"/>
        <v>37.299999999999997</v>
      </c>
      <c r="M4665" s="52" t="str">
        <f t="shared" si="1118"/>
        <v>mid latitude</v>
      </c>
      <c r="N4665" s="83" t="s">
        <v>8</v>
      </c>
      <c r="O4665" s="34" t="s">
        <v>8</v>
      </c>
      <c r="P4665" s="34" t="s">
        <v>8</v>
      </c>
      <c r="Q4665" s="34" t="s">
        <v>8</v>
      </c>
      <c r="R4665" s="34" t="s">
        <v>8</v>
      </c>
      <c r="S4665" s="42" t="s">
        <v>8</v>
      </c>
      <c r="T4665" s="121">
        <v>0.37210621623974044</v>
      </c>
      <c r="U4665" s="3">
        <v>7.3700681090080378E-2</v>
      </c>
      <c r="V4665" s="3">
        <v>0.13342522656206499</v>
      </c>
      <c r="W4665" s="3">
        <v>1.3456869304742011E-2</v>
      </c>
      <c r="X4665" s="3">
        <v>0.35089555762007896</v>
      </c>
      <c r="Y4665" s="52">
        <v>5.6415449183293227E-2</v>
      </c>
      <c r="Z4665" s="10">
        <f t="shared" ref="Z4665:Z4718" si="1122">(V4665+W4665+Y4665)/(U4665+V4665+W4665+Y4665)</f>
        <v>0.73393085538106428</v>
      </c>
      <c r="AA4665" s="11">
        <f t="shared" ref="AA4665:AA4718" si="1123">LOG((V4665)/(U4665+V4665+W4665))</f>
        <v>-0.21833365090522386</v>
      </c>
      <c r="AB4665" s="11">
        <f t="shared" si="1114"/>
        <v>-0.13434485362746487</v>
      </c>
      <c r="AC4665" s="11">
        <f t="shared" ref="AC4665:AC4718" si="1124">67.5*AA4665+46.9</f>
        <v>32.162478563897388</v>
      </c>
      <c r="AD4665" s="9">
        <f t="shared" ref="AD4665:AD4718" si="1125">68.4*AB4665+38.6</f>
        <v>29.410812011881404</v>
      </c>
      <c r="AE4665" s="10">
        <v>22.509724323712799</v>
      </c>
      <c r="AF4665" s="11">
        <v>28.168421103424599</v>
      </c>
      <c r="AG4665" s="12">
        <v>35.304408976087203</v>
      </c>
      <c r="AH4665" s="10">
        <v>0.44770243410510363</v>
      </c>
      <c r="AI4665" s="11">
        <f t="shared" si="1119"/>
        <v>51.466846928080571</v>
      </c>
      <c r="AJ4665" s="11">
        <f t="shared" si="1120"/>
        <v>13.16513346591246</v>
      </c>
      <c r="AK4665" s="11">
        <f t="shared" ref="AK4665:AK4718" si="1126">(U4665+V4665+W4665)/(U4665+V4665+W4665+X4665+Y4665)</f>
        <v>0.351305877939874</v>
      </c>
      <c r="AL4665" s="11">
        <f t="shared" ref="AL4665:AL4718" si="1127">V4665/W4665</f>
        <v>9.9150273024534634</v>
      </c>
      <c r="AM4665" s="11">
        <f t="shared" ref="AM4665:AM4718" si="1128">((U4665*1)+(V4665*2)+(W4665*3)+(Y4665*4))/(U4665+V4665+W4665+Y4665)</f>
        <v>2.1898462936532863</v>
      </c>
      <c r="AN4665" s="3">
        <f t="shared" si="1116"/>
        <v>1.0604472133062073</v>
      </c>
      <c r="AO4665" s="3">
        <f t="shared" si="1121"/>
        <v>0.38024199413355619</v>
      </c>
      <c r="AP4665" s="3" t="s">
        <v>8</v>
      </c>
      <c r="AQ4665" s="124"/>
      <c r="AR4665" s="4"/>
      <c r="AS4665" s="3"/>
      <c r="AT4665" s="28"/>
    </row>
    <row r="4666" spans="1:46" ht="15" customHeight="1">
      <c r="A4666" s="11">
        <v>18.223129272460938</v>
      </c>
      <c r="B4666" s="111">
        <v>608</v>
      </c>
      <c r="C4666" s="19">
        <v>42.8367</v>
      </c>
      <c r="D4666" s="19">
        <v>-23.087499999999999</v>
      </c>
      <c r="E4666" s="112" t="s">
        <v>50</v>
      </c>
      <c r="F4666" s="41">
        <v>31.7</v>
      </c>
      <c r="G4666" s="19">
        <v>31.9</v>
      </c>
      <c r="H4666" s="19">
        <v>33.799999999999997</v>
      </c>
      <c r="I4666" s="19">
        <v>36.1</v>
      </c>
      <c r="J4666" s="19">
        <v>37.299999999999997</v>
      </c>
      <c r="K4666" s="97">
        <v>39.6</v>
      </c>
      <c r="L4666" s="10">
        <f t="shared" si="1115"/>
        <v>37.299999999999997</v>
      </c>
      <c r="M4666" s="52" t="str">
        <f t="shared" si="1118"/>
        <v>mid latitude</v>
      </c>
      <c r="N4666" s="83" t="s">
        <v>8</v>
      </c>
      <c r="O4666" s="34" t="s">
        <v>8</v>
      </c>
      <c r="P4666" s="34" t="s">
        <v>8</v>
      </c>
      <c r="Q4666" s="34" t="s">
        <v>8</v>
      </c>
      <c r="R4666" s="34" t="s">
        <v>8</v>
      </c>
      <c r="S4666" s="42" t="s">
        <v>8</v>
      </c>
      <c r="T4666" s="121">
        <v>0.42764271323463809</v>
      </c>
      <c r="U4666" s="3">
        <v>6.8400467963053629E-2</v>
      </c>
      <c r="V4666" s="3">
        <v>0.12543466426992247</v>
      </c>
      <c r="W4666" s="3">
        <v>1.4729887933713506E-2</v>
      </c>
      <c r="X4666" s="3">
        <v>0.31134837068837307</v>
      </c>
      <c r="Y4666" s="52">
        <v>5.2443895910299236E-2</v>
      </c>
      <c r="Z4666" s="10">
        <f t="shared" si="1122"/>
        <v>0.73793819387044324</v>
      </c>
      <c r="AA4666" s="11">
        <f t="shared" si="1123"/>
        <v>-0.22082390002002969</v>
      </c>
      <c r="AB4666" s="11">
        <f t="shared" si="1114"/>
        <v>-0.13198001105644819</v>
      </c>
      <c r="AC4666" s="11">
        <f t="shared" si="1124"/>
        <v>31.994386748647994</v>
      </c>
      <c r="AD4666" s="9">
        <f t="shared" si="1125"/>
        <v>29.572567243738945</v>
      </c>
      <c r="AE4666" s="10">
        <v>22.957371987642698</v>
      </c>
      <c r="AF4666" s="11">
        <v>28.670585120106299</v>
      </c>
      <c r="AG4666" s="12">
        <v>35.881283491343197</v>
      </c>
      <c r="AH4666" s="10">
        <v>0.45668915417376266</v>
      </c>
      <c r="AI4666" s="11">
        <f t="shared" si="1119"/>
        <v>57.868453698311519</v>
      </c>
      <c r="AJ4666" s="11">
        <f t="shared" si="1120"/>
        <v>10.923840596950813</v>
      </c>
      <c r="AK4666" s="11">
        <f t="shared" si="1126"/>
        <v>0.36439654912996844</v>
      </c>
      <c r="AL4666" s="11">
        <f t="shared" si="1127"/>
        <v>8.5156563875024354</v>
      </c>
      <c r="AM4666" s="11">
        <f t="shared" si="1128"/>
        <v>2.1962278245550473</v>
      </c>
      <c r="AN4666" s="3">
        <f t="shared" si="1116"/>
        <v>1.3735183912770927</v>
      </c>
      <c r="AO4666" s="3">
        <f t="shared" si="1121"/>
        <v>0.40287560841443865</v>
      </c>
      <c r="AP4666" s="3" t="s">
        <v>8</v>
      </c>
      <c r="AQ4666" s="124"/>
      <c r="AR4666" s="4"/>
      <c r="AS4666" s="3"/>
      <c r="AT4666" s="28"/>
    </row>
    <row r="4667" spans="1:46" ht="15" customHeight="1">
      <c r="A4667" s="11">
        <v>18.346179962158203</v>
      </c>
      <c r="B4667" s="111">
        <v>608</v>
      </c>
      <c r="C4667" s="19">
        <v>42.8367</v>
      </c>
      <c r="D4667" s="19">
        <v>-23.087499999999999</v>
      </c>
      <c r="E4667" s="112" t="s">
        <v>50</v>
      </c>
      <c r="F4667" s="41">
        <v>31.7</v>
      </c>
      <c r="G4667" s="19">
        <v>31.9</v>
      </c>
      <c r="H4667" s="19">
        <v>33.799999999999997</v>
      </c>
      <c r="I4667" s="19">
        <v>36.1</v>
      </c>
      <c r="J4667" s="19">
        <v>37.299999999999997</v>
      </c>
      <c r="K4667" s="97">
        <v>39.6</v>
      </c>
      <c r="L4667" s="10">
        <f t="shared" si="1115"/>
        <v>37.299999999999997</v>
      </c>
      <c r="M4667" s="52" t="str">
        <f t="shared" si="1118"/>
        <v>mid latitude</v>
      </c>
      <c r="N4667" s="83" t="s">
        <v>8</v>
      </c>
      <c r="O4667" s="34" t="s">
        <v>8</v>
      </c>
      <c r="P4667" s="34" t="s">
        <v>8</v>
      </c>
      <c r="Q4667" s="34" t="s">
        <v>8</v>
      </c>
      <c r="R4667" s="34" t="s">
        <v>8</v>
      </c>
      <c r="S4667" s="42" t="s">
        <v>8</v>
      </c>
      <c r="T4667" s="121">
        <v>0.48990110225880912</v>
      </c>
      <c r="U4667" s="3">
        <v>7.5858664378747595E-2</v>
      </c>
      <c r="V4667" s="3">
        <v>0.10945209090787587</v>
      </c>
      <c r="W4667" s="3">
        <v>1.0143317871108878E-2</v>
      </c>
      <c r="X4667" s="3">
        <v>0.26856543454280263</v>
      </c>
      <c r="Y4667" s="52">
        <v>4.60793900406559E-2</v>
      </c>
      <c r="Z4667" s="10">
        <f t="shared" si="1122"/>
        <v>0.68592896663581726</v>
      </c>
      <c r="AA4667" s="11">
        <f t="shared" si="1123"/>
        <v>-0.25182066283834081</v>
      </c>
      <c r="AB4667" s="11">
        <f t="shared" si="1114"/>
        <v>-0.16372085658973506</v>
      </c>
      <c r="AC4667" s="11">
        <f t="shared" si="1124"/>
        <v>29.902105258411993</v>
      </c>
      <c r="AD4667" s="9">
        <f t="shared" si="1125"/>
        <v>27.401493409262123</v>
      </c>
      <c r="AE4667" s="10">
        <v>17.591513772968501</v>
      </c>
      <c r="AF4667" s="11">
        <v>23.486495535500701</v>
      </c>
      <c r="AG4667" s="12">
        <v>29.643813208129501</v>
      </c>
      <c r="AH4667" s="10">
        <v>0.36673488217510175</v>
      </c>
      <c r="AI4667" s="11">
        <f t="shared" si="1119"/>
        <v>64.590997557345119</v>
      </c>
      <c r="AJ4667" s="11">
        <f t="shared" si="1120"/>
        <v>8.5972140222801716</v>
      </c>
      <c r="AK4667" s="11">
        <f t="shared" si="1126"/>
        <v>0.38316897766930669</v>
      </c>
      <c r="AL4667" s="11">
        <f t="shared" si="1127"/>
        <v>10.790561066771582</v>
      </c>
      <c r="AM4667" s="11">
        <f t="shared" si="1128"/>
        <v>2.1094814491686118</v>
      </c>
      <c r="AN4667" s="3">
        <f t="shared" si="1116"/>
        <v>1.8241405603546912</v>
      </c>
      <c r="AO4667" s="3">
        <f t="shared" si="1121"/>
        <v>0.40754347667339874</v>
      </c>
      <c r="AP4667" s="3" t="s">
        <v>8</v>
      </c>
      <c r="AQ4667" s="124"/>
      <c r="AR4667" s="4"/>
      <c r="AS4667" s="3"/>
      <c r="AT4667" s="28"/>
    </row>
    <row r="4668" spans="1:46" ht="15" customHeight="1">
      <c r="A4668" s="11">
        <v>18.435007095336914</v>
      </c>
      <c r="B4668" s="111">
        <v>608</v>
      </c>
      <c r="C4668" s="19">
        <v>42.8367</v>
      </c>
      <c r="D4668" s="19">
        <v>-23.087499999999999</v>
      </c>
      <c r="E4668" s="112" t="s">
        <v>50</v>
      </c>
      <c r="F4668" s="41">
        <v>31.7</v>
      </c>
      <c r="G4668" s="19">
        <v>31.9</v>
      </c>
      <c r="H4668" s="19">
        <v>33.799999999999997</v>
      </c>
      <c r="I4668" s="19">
        <v>36.1</v>
      </c>
      <c r="J4668" s="19">
        <v>37.299999999999997</v>
      </c>
      <c r="K4668" s="97">
        <v>39.6</v>
      </c>
      <c r="L4668" s="10">
        <f t="shared" si="1115"/>
        <v>37.299999999999997</v>
      </c>
      <c r="M4668" s="52" t="str">
        <f t="shared" si="1118"/>
        <v>mid latitude</v>
      </c>
      <c r="N4668" s="83" t="s">
        <v>8</v>
      </c>
      <c r="O4668" s="34" t="s">
        <v>8</v>
      </c>
      <c r="P4668" s="34" t="s">
        <v>8</v>
      </c>
      <c r="Q4668" s="34" t="s">
        <v>8</v>
      </c>
      <c r="R4668" s="34" t="s">
        <v>8</v>
      </c>
      <c r="S4668" s="42" t="s">
        <v>8</v>
      </c>
      <c r="T4668" s="121">
        <v>0.64457735656682824</v>
      </c>
      <c r="U4668" s="3">
        <v>4.5843053987931065E-2</v>
      </c>
      <c r="V4668" s="3">
        <v>6.722249908598138E-2</v>
      </c>
      <c r="W4668" s="3">
        <v>6.8762212952780989E-3</v>
      </c>
      <c r="X4668" s="3">
        <v>0.20052451696056103</v>
      </c>
      <c r="Y4668" s="52">
        <v>3.4956352103420192E-2</v>
      </c>
      <c r="Z4668" s="10">
        <f t="shared" si="1122"/>
        <v>0.70404384461010838</v>
      </c>
      <c r="AA4668" s="11">
        <f t="shared" si="1123"/>
        <v>-0.25145581541323908</v>
      </c>
      <c r="AB4668" s="11">
        <f t="shared" si="1114"/>
        <v>-0.15240029415432055</v>
      </c>
      <c r="AC4668" s="11">
        <f t="shared" si="1124"/>
        <v>29.92673245960636</v>
      </c>
      <c r="AD4668" s="9">
        <f t="shared" si="1125"/>
        <v>28.175819879844475</v>
      </c>
      <c r="AE4668" s="10">
        <v>22.3806807931321</v>
      </c>
      <c r="AF4668" s="11">
        <v>28.087717131750502</v>
      </c>
      <c r="AG4668" s="12">
        <v>35.2579970991168</v>
      </c>
      <c r="AH4668" s="10">
        <v>0.48133972032584377</v>
      </c>
      <c r="AI4668" s="11">
        <f t="shared" si="1119"/>
        <v>76.272148572622683</v>
      </c>
      <c r="AJ4668" s="11">
        <f t="shared" si="1120"/>
        <v>5.1441674868234042</v>
      </c>
      <c r="AK4668" s="11">
        <f t="shared" si="1126"/>
        <v>0.33746238903246062</v>
      </c>
      <c r="AL4668" s="11">
        <f t="shared" si="1127"/>
        <v>9.776081396935707</v>
      </c>
      <c r="AM4668" s="11">
        <f t="shared" si="1128"/>
        <v>2.1997820904545242</v>
      </c>
      <c r="AN4668" s="3">
        <f t="shared" si="1116"/>
        <v>3.2144565978114441</v>
      </c>
      <c r="AO4668" s="3">
        <f t="shared" si="1121"/>
        <v>0.33523331762570774</v>
      </c>
      <c r="AP4668" s="3" t="s">
        <v>8</v>
      </c>
      <c r="AQ4668" s="124"/>
      <c r="AR4668" s="4"/>
      <c r="AS4668" s="3"/>
      <c r="AT4668" s="28"/>
    </row>
    <row r="4669" spans="1:46" ht="15" customHeight="1">
      <c r="A4669" s="11">
        <v>18.517311096191406</v>
      </c>
      <c r="B4669" s="111">
        <v>608</v>
      </c>
      <c r="C4669" s="19">
        <v>42.8367</v>
      </c>
      <c r="D4669" s="19">
        <v>-23.087499999999999</v>
      </c>
      <c r="E4669" s="112" t="s">
        <v>50</v>
      </c>
      <c r="F4669" s="41">
        <v>31.7</v>
      </c>
      <c r="G4669" s="19">
        <v>31.9</v>
      </c>
      <c r="H4669" s="19">
        <v>33.799999999999997</v>
      </c>
      <c r="I4669" s="19">
        <v>36.1</v>
      </c>
      <c r="J4669" s="19">
        <v>37.299999999999997</v>
      </c>
      <c r="K4669" s="97">
        <v>39.6</v>
      </c>
      <c r="L4669" s="10">
        <f t="shared" si="1115"/>
        <v>37.299999999999997</v>
      </c>
      <c r="M4669" s="52" t="str">
        <f t="shared" si="1118"/>
        <v>mid latitude</v>
      </c>
      <c r="N4669" s="83" t="s">
        <v>8</v>
      </c>
      <c r="O4669" s="34" t="s">
        <v>8</v>
      </c>
      <c r="P4669" s="34" t="s">
        <v>8</v>
      </c>
      <c r="Q4669" s="34" t="s">
        <v>8</v>
      </c>
      <c r="R4669" s="34" t="s">
        <v>8</v>
      </c>
      <c r="S4669" s="42" t="s">
        <v>8</v>
      </c>
      <c r="T4669" s="121">
        <v>0.32411979578527683</v>
      </c>
      <c r="U4669" s="3">
        <v>9.2653835687419153E-2</v>
      </c>
      <c r="V4669" s="3">
        <v>0.30212716304443721</v>
      </c>
      <c r="W4669" s="3">
        <v>3.5751994909921175E-2</v>
      </c>
      <c r="X4669" s="3">
        <v>0.20901309813599148</v>
      </c>
      <c r="Y4669" s="52">
        <v>3.6334112436954114E-2</v>
      </c>
      <c r="Z4669" s="10">
        <f t="shared" si="1122"/>
        <v>0.80154130697784876</v>
      </c>
      <c r="AA4669" s="11">
        <f t="shared" si="1123"/>
        <v>-0.15381666625832921</v>
      </c>
      <c r="AB4669" s="11">
        <f t="shared" si="1114"/>
        <v>-9.6074091612659021E-2</v>
      </c>
      <c r="AC4669" s="11">
        <f t="shared" si="1124"/>
        <v>36.517375027562778</v>
      </c>
      <c r="AD4669" s="9">
        <f t="shared" si="1125"/>
        <v>32.028532133694121</v>
      </c>
      <c r="AE4669" s="10">
        <v>21.172961112610899</v>
      </c>
      <c r="AF4669" s="11">
        <v>26.9010488998791</v>
      </c>
      <c r="AG4669" s="12">
        <v>33.743126809840497</v>
      </c>
      <c r="AH4669" s="10">
        <v>0.41664471635001987</v>
      </c>
      <c r="AI4669" s="11">
        <f t="shared" si="1119"/>
        <v>60.795310040115822</v>
      </c>
      <c r="AJ4669" s="11">
        <f t="shared" si="1120"/>
        <v>10.080099454644563</v>
      </c>
      <c r="AK4669" s="11">
        <f t="shared" si="1126"/>
        <v>0.63699601047199739</v>
      </c>
      <c r="AL4669" s="11">
        <f t="shared" si="1127"/>
        <v>8.4506378960295994</v>
      </c>
      <c r="AM4669" s="11">
        <f t="shared" si="1128"/>
        <v>2.0337706038637715</v>
      </c>
      <c r="AN4669" s="3">
        <f t="shared" si="1116"/>
        <v>1.5507152359149894</v>
      </c>
      <c r="AO4669" s="3">
        <f t="shared" si="1121"/>
        <v>1.4454939223371654</v>
      </c>
      <c r="AP4669" s="3" t="s">
        <v>8</v>
      </c>
      <c r="AQ4669" s="124"/>
      <c r="AR4669" s="4"/>
      <c r="AS4669" s="3"/>
      <c r="AT4669" s="28"/>
    </row>
    <row r="4670" spans="1:46" ht="15" customHeight="1">
      <c r="A4670" s="11">
        <v>18.593912124633789</v>
      </c>
      <c r="B4670" s="111">
        <v>608</v>
      </c>
      <c r="C4670" s="19">
        <v>42.8367</v>
      </c>
      <c r="D4670" s="19">
        <v>-23.087499999999999</v>
      </c>
      <c r="E4670" s="112" t="s">
        <v>50</v>
      </c>
      <c r="F4670" s="41">
        <v>31.7</v>
      </c>
      <c r="G4670" s="19">
        <v>31.9</v>
      </c>
      <c r="H4670" s="19">
        <v>33.799999999999997</v>
      </c>
      <c r="I4670" s="19">
        <v>36.1</v>
      </c>
      <c r="J4670" s="19">
        <v>37.299999999999997</v>
      </c>
      <c r="K4670" s="97">
        <v>39.6</v>
      </c>
      <c r="L4670" s="10">
        <f t="shared" si="1115"/>
        <v>37.299999999999997</v>
      </c>
      <c r="M4670" s="52" t="str">
        <f t="shared" si="1118"/>
        <v>mid latitude</v>
      </c>
      <c r="N4670" s="83" t="s">
        <v>8</v>
      </c>
      <c r="O4670" s="34" t="s">
        <v>8</v>
      </c>
      <c r="P4670" s="34" t="s">
        <v>8</v>
      </c>
      <c r="Q4670" s="34" t="s">
        <v>8</v>
      </c>
      <c r="R4670" s="34" t="s">
        <v>8</v>
      </c>
      <c r="S4670" s="42" t="s">
        <v>8</v>
      </c>
      <c r="T4670" s="121">
        <v>0.31299098178320994</v>
      </c>
      <c r="U4670" s="3">
        <v>8.1661227556044338E-2</v>
      </c>
      <c r="V4670" s="3">
        <v>0.20843681510091983</v>
      </c>
      <c r="W4670" s="3">
        <v>1.5227461424160243E-2</v>
      </c>
      <c r="X4670" s="3">
        <v>0.33371496401567879</v>
      </c>
      <c r="Y4670" s="52">
        <v>4.7968550119986818E-2</v>
      </c>
      <c r="Z4670" s="10">
        <f t="shared" si="1122"/>
        <v>0.76885762275082326</v>
      </c>
      <c r="AA4670" s="11">
        <f t="shared" si="1123"/>
        <v>-0.16578865421789341</v>
      </c>
      <c r="AB4670" s="11">
        <f t="shared" si="1114"/>
        <v>-0.11415407551521198</v>
      </c>
      <c r="AC4670" s="11">
        <f t="shared" si="1124"/>
        <v>35.70926584029219</v>
      </c>
      <c r="AD4670" s="9">
        <f t="shared" si="1125"/>
        <v>30.791861234759502</v>
      </c>
      <c r="AE4670" s="10">
        <v>18.946723210045601</v>
      </c>
      <c r="AF4670" s="11">
        <v>24.728610511952901</v>
      </c>
      <c r="AG4670" s="12">
        <v>31.100259795344101</v>
      </c>
      <c r="AH4670" s="10">
        <v>0.61289513565571774</v>
      </c>
      <c r="AI4670" s="11">
        <f t="shared" si="1119"/>
        <v>48.397727563269264</v>
      </c>
      <c r="AJ4670" s="11">
        <f t="shared" si="1120"/>
        <v>13.28917673044057</v>
      </c>
      <c r="AK4670" s="11">
        <f t="shared" si="1126"/>
        <v>0.444427214177816</v>
      </c>
      <c r="AL4670" s="11">
        <f t="shared" si="1127"/>
        <v>13.688218232502573</v>
      </c>
      <c r="AM4670" s="11">
        <f t="shared" si="1128"/>
        <v>2.0835092856991442</v>
      </c>
      <c r="AN4670" s="3">
        <f t="shared" si="1116"/>
        <v>0.93789915206950325</v>
      </c>
      <c r="AO4670" s="3">
        <f t="shared" si="1121"/>
        <v>0.62459535105272335</v>
      </c>
      <c r="AP4670" s="3" t="s">
        <v>8</v>
      </c>
      <c r="AQ4670" s="124"/>
      <c r="AR4670" s="4"/>
      <c r="AS4670" s="3"/>
      <c r="AT4670" s="28"/>
    </row>
    <row r="4671" spans="1:46" ht="15" customHeight="1">
      <c r="A4671" s="11">
        <v>18.678665161132812</v>
      </c>
      <c r="B4671" s="111">
        <v>608</v>
      </c>
      <c r="C4671" s="19">
        <v>42.8367</v>
      </c>
      <c r="D4671" s="19">
        <v>-23.087499999999999</v>
      </c>
      <c r="E4671" s="112" t="s">
        <v>50</v>
      </c>
      <c r="F4671" s="41">
        <v>31.7</v>
      </c>
      <c r="G4671" s="19">
        <v>31.9</v>
      </c>
      <c r="H4671" s="19">
        <v>33.799999999999997</v>
      </c>
      <c r="I4671" s="19">
        <v>36.1</v>
      </c>
      <c r="J4671" s="19">
        <v>37.299999999999997</v>
      </c>
      <c r="K4671" s="97">
        <v>39.6</v>
      </c>
      <c r="L4671" s="10">
        <f t="shared" si="1115"/>
        <v>37.299999999999997</v>
      </c>
      <c r="M4671" s="52" t="str">
        <f t="shared" si="1118"/>
        <v>mid latitude</v>
      </c>
      <c r="N4671" s="83" t="s">
        <v>8</v>
      </c>
      <c r="O4671" s="34" t="s">
        <v>8</v>
      </c>
      <c r="P4671" s="34" t="s">
        <v>8</v>
      </c>
      <c r="Q4671" s="34" t="s">
        <v>8</v>
      </c>
      <c r="R4671" s="34" t="s">
        <v>8</v>
      </c>
      <c r="S4671" s="42" t="s">
        <v>8</v>
      </c>
      <c r="T4671" s="121">
        <v>0.49514619307039937</v>
      </c>
      <c r="U4671" s="3">
        <v>6.3649689399462181E-2</v>
      </c>
      <c r="V4671" s="3">
        <v>0.20523827588535354</v>
      </c>
      <c r="W4671" s="3">
        <v>1.7468180904802795E-2</v>
      </c>
      <c r="X4671" s="3">
        <v>0.19232991337903538</v>
      </c>
      <c r="Y4671" s="52">
        <v>2.6167747360946722E-2</v>
      </c>
      <c r="Z4671" s="10">
        <f t="shared" si="1122"/>
        <v>0.79633656589791624</v>
      </c>
      <c r="AA4671" s="11">
        <f t="shared" si="1123"/>
        <v>-0.14464815131981484</v>
      </c>
      <c r="AB4671" s="11">
        <f t="shared" si="1114"/>
        <v>-9.8903342037036934E-2</v>
      </c>
      <c r="AC4671" s="11">
        <f t="shared" si="1124"/>
        <v>37.136249785912497</v>
      </c>
      <c r="AD4671" s="9">
        <f t="shared" si="1125"/>
        <v>31.835011404666673</v>
      </c>
      <c r="AE4671" s="10">
        <v>19.386287770655599</v>
      </c>
      <c r="AF4671" s="11">
        <v>25.165744947197499</v>
      </c>
      <c r="AG4671" s="12">
        <v>31.612050460531499</v>
      </c>
      <c r="AH4671" s="10">
        <v>0.71283068640013303</v>
      </c>
      <c r="AI4671" s="11">
        <f t="shared" si="1119"/>
        <v>72.023767579014518</v>
      </c>
      <c r="AJ4671" s="11">
        <f t="shared" si="1120"/>
        <v>5.0195756014686621</v>
      </c>
      <c r="AK4671" s="11">
        <f t="shared" si="1126"/>
        <v>0.56720607482623087</v>
      </c>
      <c r="AL4671" s="11">
        <f t="shared" si="1127"/>
        <v>11.749264391286687</v>
      </c>
      <c r="AM4671" s="11">
        <f t="shared" si="1128"/>
        <v>2.0196912503467144</v>
      </c>
      <c r="AN4671" s="3">
        <f t="shared" si="1116"/>
        <v>2.5744627259025843</v>
      </c>
      <c r="AO4671" s="3">
        <f t="shared" si="1121"/>
        <v>1.0671157298390652</v>
      </c>
      <c r="AP4671" s="3" t="s">
        <v>8</v>
      </c>
      <c r="AQ4671" s="124"/>
      <c r="AR4671" s="4"/>
      <c r="AS4671" s="3"/>
      <c r="AT4671" s="28"/>
    </row>
    <row r="4672" spans="1:46" ht="15" customHeight="1">
      <c r="A4672" s="11">
        <v>18.773593902587891</v>
      </c>
      <c r="B4672" s="111">
        <v>608</v>
      </c>
      <c r="C4672" s="19">
        <v>42.8367</v>
      </c>
      <c r="D4672" s="19">
        <v>-23.087499999999999</v>
      </c>
      <c r="E4672" s="112" t="s">
        <v>50</v>
      </c>
      <c r="F4672" s="41">
        <v>31.7</v>
      </c>
      <c r="G4672" s="19">
        <v>31.9</v>
      </c>
      <c r="H4672" s="19">
        <v>33.799999999999997</v>
      </c>
      <c r="I4672" s="19">
        <v>36.1</v>
      </c>
      <c r="J4672" s="19">
        <v>37.299999999999997</v>
      </c>
      <c r="K4672" s="97">
        <v>39.6</v>
      </c>
      <c r="L4672" s="10">
        <f t="shared" si="1115"/>
        <v>37.299999999999997</v>
      </c>
      <c r="M4672" s="52" t="str">
        <f t="shared" si="1118"/>
        <v>mid latitude</v>
      </c>
      <c r="N4672" s="83" t="s">
        <v>8</v>
      </c>
      <c r="O4672" s="34" t="s">
        <v>8</v>
      </c>
      <c r="P4672" s="34" t="s">
        <v>8</v>
      </c>
      <c r="Q4672" s="34" t="s">
        <v>8</v>
      </c>
      <c r="R4672" s="34" t="s">
        <v>8</v>
      </c>
      <c r="S4672" s="42" t="s">
        <v>8</v>
      </c>
      <c r="T4672" s="121">
        <v>0.37144122968004117</v>
      </c>
      <c r="U4672" s="3">
        <v>6.7201779389276989E-2</v>
      </c>
      <c r="V4672" s="3">
        <v>0.19499396588471887</v>
      </c>
      <c r="W4672" s="3">
        <v>1.5434260471716376E-2</v>
      </c>
      <c r="X4672" s="3">
        <v>0.29971626724746109</v>
      </c>
      <c r="Y4672" s="52">
        <v>5.1212497326785497E-2</v>
      </c>
      <c r="Z4672" s="10">
        <f t="shared" si="1122"/>
        <v>0.79564144305743389</v>
      </c>
      <c r="AA4672" s="11">
        <f t="shared" si="1123"/>
        <v>-0.15344522980906564</v>
      </c>
      <c r="AB4672" s="11">
        <f t="shared" si="1114"/>
        <v>-9.9282603598884786E-2</v>
      </c>
      <c r="AC4672" s="11">
        <f t="shared" si="1124"/>
        <v>36.54244698788807</v>
      </c>
      <c r="AD4672" s="9">
        <f t="shared" si="1125"/>
        <v>31.809069913836282</v>
      </c>
      <c r="AE4672" s="10">
        <v>22.266986298694398</v>
      </c>
      <c r="AF4672" s="11">
        <v>28.0409071034994</v>
      </c>
      <c r="AG4672" s="12">
        <v>35.166239705708797</v>
      </c>
      <c r="AH4672" s="10" t="s">
        <v>8</v>
      </c>
      <c r="AI4672" s="11">
        <f t="shared" si="1119"/>
        <v>55.343377877840183</v>
      </c>
      <c r="AJ4672" s="11">
        <f t="shared" si="1120"/>
        <v>12.116892400184209</v>
      </c>
      <c r="AK4672" s="11">
        <f t="shared" si="1126"/>
        <v>0.44169299491977287</v>
      </c>
      <c r="AL4672" s="11">
        <f t="shared" si="1127"/>
        <v>12.633839259227848</v>
      </c>
      <c r="AM4672" s="11">
        <f t="shared" si="1128"/>
        <v>2.1540478352484813</v>
      </c>
      <c r="AN4672" s="3">
        <f t="shared" si="1116"/>
        <v>1.2393095412914652</v>
      </c>
      <c r="AO4672" s="3">
        <f t="shared" si="1121"/>
        <v>0.65059520350866329</v>
      </c>
      <c r="AP4672" s="3" t="s">
        <v>8</v>
      </c>
      <c r="AQ4672" s="124"/>
      <c r="AR4672" s="4"/>
      <c r="AS4672" s="3"/>
      <c r="AT4672" s="28"/>
    </row>
    <row r="4673" spans="1:46" ht="15" customHeight="1">
      <c r="A4673" s="11">
        <v>18.871463775634766</v>
      </c>
      <c r="B4673" s="111">
        <v>608</v>
      </c>
      <c r="C4673" s="19">
        <v>42.8367</v>
      </c>
      <c r="D4673" s="19">
        <v>-23.087499999999999</v>
      </c>
      <c r="E4673" s="112" t="s">
        <v>50</v>
      </c>
      <c r="F4673" s="41">
        <v>31.7</v>
      </c>
      <c r="G4673" s="19">
        <v>31.9</v>
      </c>
      <c r="H4673" s="19">
        <v>33.799999999999997</v>
      </c>
      <c r="I4673" s="19">
        <v>36.1</v>
      </c>
      <c r="J4673" s="19">
        <v>37.299999999999997</v>
      </c>
      <c r="K4673" s="97">
        <v>39.6</v>
      </c>
      <c r="L4673" s="10">
        <f t="shared" si="1115"/>
        <v>37.299999999999997</v>
      </c>
      <c r="M4673" s="52" t="str">
        <f t="shared" si="1118"/>
        <v>mid latitude</v>
      </c>
      <c r="N4673" s="83" t="s">
        <v>8</v>
      </c>
      <c r="O4673" s="34" t="s">
        <v>8</v>
      </c>
      <c r="P4673" s="34" t="s">
        <v>8</v>
      </c>
      <c r="Q4673" s="34" t="s">
        <v>8</v>
      </c>
      <c r="R4673" s="34" t="s">
        <v>8</v>
      </c>
      <c r="S4673" s="42" t="s">
        <v>8</v>
      </c>
      <c r="T4673" s="121">
        <v>0.41630032292331837</v>
      </c>
      <c r="U4673" s="3">
        <v>7.0593228656022466E-2</v>
      </c>
      <c r="V4673" s="3">
        <v>0.13194296385542739</v>
      </c>
      <c r="W4673" s="3">
        <v>1.7608633592399604E-2</v>
      </c>
      <c r="X4673" s="3">
        <v>0.31768849657494524</v>
      </c>
      <c r="Y4673" s="52">
        <v>4.586635439788693E-2</v>
      </c>
      <c r="Z4673" s="10">
        <f t="shared" si="1122"/>
        <v>0.73462307665838256</v>
      </c>
      <c r="AA4673" s="11">
        <f t="shared" si="1123"/>
        <v>-0.22232224754424579</v>
      </c>
      <c r="AB4673" s="11">
        <f t="shared" ref="AB4673:AB4718" si="1129">LOG(Z4673)</f>
        <v>-0.13393543331718369</v>
      </c>
      <c r="AC4673" s="11">
        <f t="shared" si="1124"/>
        <v>31.89324829076341</v>
      </c>
      <c r="AD4673" s="9">
        <f t="shared" si="1125"/>
        <v>29.438816361104635</v>
      </c>
      <c r="AE4673" s="10">
        <v>24.374163233648801</v>
      </c>
      <c r="AF4673" s="11">
        <v>30.1016203491094</v>
      </c>
      <c r="AG4673" s="12">
        <v>37.658030647658698</v>
      </c>
      <c r="AH4673" s="10">
        <v>0.58558274001359156</v>
      </c>
      <c r="AI4673" s="11">
        <f t="shared" si="1119"/>
        <v>56.717529186328875</v>
      </c>
      <c r="AJ4673" s="11">
        <f t="shared" si="1120"/>
        <v>9.9242019489020539</v>
      </c>
      <c r="AK4673" s="11">
        <f t="shared" si="1126"/>
        <v>0.37715427085105047</v>
      </c>
      <c r="AL4673" s="11">
        <f t="shared" si="1127"/>
        <v>7.4930836150953697</v>
      </c>
      <c r="AM4673" s="11">
        <f t="shared" si="1128"/>
        <v>2.145663477975122</v>
      </c>
      <c r="AN4673" s="3">
        <f t="shared" si="1116"/>
        <v>1.3104041456065432</v>
      </c>
      <c r="AO4673" s="3">
        <f t="shared" si="1121"/>
        <v>0.41532181768596393</v>
      </c>
      <c r="AP4673" s="3" t="s">
        <v>8</v>
      </c>
      <c r="AQ4673" s="124"/>
      <c r="AR4673" s="4"/>
      <c r="AS4673" s="3"/>
      <c r="AT4673" s="28"/>
    </row>
    <row r="4674" spans="1:46" ht="15" customHeight="1">
      <c r="A4674" s="11">
        <v>19.146539688110352</v>
      </c>
      <c r="B4674" s="111">
        <v>608</v>
      </c>
      <c r="C4674" s="19">
        <v>42.8367</v>
      </c>
      <c r="D4674" s="19">
        <v>-23.087499999999999</v>
      </c>
      <c r="E4674" s="112" t="s">
        <v>50</v>
      </c>
      <c r="F4674" s="41">
        <v>31.7</v>
      </c>
      <c r="G4674" s="19">
        <v>31.9</v>
      </c>
      <c r="H4674" s="19">
        <v>33.799999999999997</v>
      </c>
      <c r="I4674" s="19">
        <v>36.1</v>
      </c>
      <c r="J4674" s="19">
        <v>37.299999999999997</v>
      </c>
      <c r="K4674" s="97">
        <v>39.6</v>
      </c>
      <c r="L4674" s="10">
        <f t="shared" si="1115"/>
        <v>37.299999999999997</v>
      </c>
      <c r="M4674" s="52" t="str">
        <f t="shared" si="1118"/>
        <v>mid latitude</v>
      </c>
      <c r="N4674" s="83" t="s">
        <v>8</v>
      </c>
      <c r="O4674" s="34" t="s">
        <v>8</v>
      </c>
      <c r="P4674" s="34" t="s">
        <v>8</v>
      </c>
      <c r="Q4674" s="34" t="s">
        <v>8</v>
      </c>
      <c r="R4674" s="34" t="s">
        <v>8</v>
      </c>
      <c r="S4674" s="42" t="s">
        <v>8</v>
      </c>
      <c r="T4674" s="121">
        <v>0.36710573215925413</v>
      </c>
      <c r="U4674" s="3">
        <v>8.7609947452368955E-2</v>
      </c>
      <c r="V4674" s="3">
        <v>0.17175201949789054</v>
      </c>
      <c r="W4674" s="3">
        <v>2.5604902039765877E-2</v>
      </c>
      <c r="X4674" s="3">
        <v>0.29576046946940965</v>
      </c>
      <c r="Y4674" s="52">
        <v>5.2166929381310866E-2</v>
      </c>
      <c r="Z4674" s="10">
        <f t="shared" si="1122"/>
        <v>0.74013300394204051</v>
      </c>
      <c r="AA4674" s="11">
        <f t="shared" si="1123"/>
        <v>-0.21989251841470425</v>
      </c>
      <c r="AB4674" s="11">
        <f t="shared" si="1129"/>
        <v>-0.13069022933968003</v>
      </c>
      <c r="AC4674" s="11">
        <f t="shared" si="1124"/>
        <v>32.057255007007463</v>
      </c>
      <c r="AD4674" s="9">
        <f t="shared" si="1125"/>
        <v>29.660788313165888</v>
      </c>
      <c r="AE4674" s="10">
        <v>24.082114186114602</v>
      </c>
      <c r="AF4674" s="11">
        <v>29.828247378686498</v>
      </c>
      <c r="AG4674" s="12">
        <v>37.460075972517203</v>
      </c>
      <c r="AH4674" s="10">
        <v>0.65999943288097451</v>
      </c>
      <c r="AI4674" s="11">
        <f t="shared" si="1119"/>
        <v>55.381573424210572</v>
      </c>
      <c r="AJ4674" s="11">
        <f t="shared" si="1120"/>
        <v>12.442244431017754</v>
      </c>
      <c r="AK4674" s="11">
        <f t="shared" si="1126"/>
        <v>0.45025983559979266</v>
      </c>
      <c r="AL4674" s="11">
        <f t="shared" si="1127"/>
        <v>6.707778816382497</v>
      </c>
      <c r="AM4674" s="11">
        <f t="shared" si="1128"/>
        <v>2.1255549385867138</v>
      </c>
      <c r="AN4674" s="3">
        <f t="shared" si="1116"/>
        <v>1.2412264993284496</v>
      </c>
      <c r="AO4674" s="3">
        <f t="shared" si="1121"/>
        <v>0.58071323664724828</v>
      </c>
      <c r="AP4674" s="3" t="s">
        <v>8</v>
      </c>
      <c r="AQ4674" s="124"/>
      <c r="AR4674" s="4"/>
      <c r="AS4674" s="3"/>
      <c r="AT4674" s="28"/>
    </row>
    <row r="4675" spans="1:46" ht="15" customHeight="1">
      <c r="A4675" s="11">
        <v>19.296518325805664</v>
      </c>
      <c r="B4675" s="111">
        <v>608</v>
      </c>
      <c r="C4675" s="19">
        <v>42.8367</v>
      </c>
      <c r="D4675" s="19">
        <v>-23.087499999999999</v>
      </c>
      <c r="E4675" s="112" t="s">
        <v>50</v>
      </c>
      <c r="F4675" s="41">
        <v>31.7</v>
      </c>
      <c r="G4675" s="19">
        <v>31.9</v>
      </c>
      <c r="H4675" s="19">
        <v>33.799999999999997</v>
      </c>
      <c r="I4675" s="19">
        <v>36.1</v>
      </c>
      <c r="J4675" s="19">
        <v>37.299999999999997</v>
      </c>
      <c r="K4675" s="97">
        <v>39.6</v>
      </c>
      <c r="L4675" s="10">
        <f t="shared" ref="L4675:L4738" si="1130">IF(A4675&lt;2,C4675,IF(A4675&lt;15,K4675,IF(A4675&lt;25,J4675,IF(A4675&lt;35,I4675,IF(A4675&lt;45,H4675,IF(A4675&lt;55,G4675,IF(A4675&lt;65,F4675,IF(A4675&lt;70,F4675,"no age"))))))))</f>
        <v>37.299999999999997</v>
      </c>
      <c r="M4675" s="52" t="str">
        <f t="shared" si="1118"/>
        <v>mid latitude</v>
      </c>
      <c r="N4675" s="83" t="s">
        <v>8</v>
      </c>
      <c r="O4675" s="34" t="s">
        <v>8</v>
      </c>
      <c r="P4675" s="34" t="s">
        <v>8</v>
      </c>
      <c r="Q4675" s="34" t="s">
        <v>8</v>
      </c>
      <c r="R4675" s="34" t="s">
        <v>8</v>
      </c>
      <c r="S4675" s="42" t="s">
        <v>8</v>
      </c>
      <c r="T4675" s="121">
        <v>0.32567939034194299</v>
      </c>
      <c r="U4675" s="3">
        <v>7.4485715629599714E-2</v>
      </c>
      <c r="V4675" s="3">
        <v>0.12123106800676937</v>
      </c>
      <c r="W4675" s="3">
        <v>1.6721447546775639E-2</v>
      </c>
      <c r="X4675" s="3">
        <v>0.39742670986861417</v>
      </c>
      <c r="Y4675" s="52">
        <v>6.4455668606298117E-2</v>
      </c>
      <c r="Z4675" s="10">
        <f t="shared" si="1122"/>
        <v>0.73099546184932029</v>
      </c>
      <c r="AA4675" s="11">
        <f t="shared" si="1123"/>
        <v>-0.24361874553747093</v>
      </c>
      <c r="AB4675" s="11">
        <f t="shared" si="1129"/>
        <v>-0.13608531921165537</v>
      </c>
      <c r="AC4675" s="11">
        <f t="shared" si="1124"/>
        <v>30.455734676220711</v>
      </c>
      <c r="AD4675" s="9">
        <f t="shared" si="1125"/>
        <v>29.291764165922771</v>
      </c>
      <c r="AE4675" s="10">
        <v>22.539245095932799</v>
      </c>
      <c r="AF4675" s="11">
        <v>28.2622539880979</v>
      </c>
      <c r="AG4675" s="12">
        <v>35.434231236449797</v>
      </c>
      <c r="AH4675" s="10">
        <v>0.51214275557429001</v>
      </c>
      <c r="AI4675" s="11">
        <f t="shared" si="1119"/>
        <v>45.038949366781758</v>
      </c>
      <c r="AJ4675" s="11">
        <f t="shared" si="1120"/>
        <v>16.521373080405315</v>
      </c>
      <c r="AK4675" s="11">
        <f t="shared" si="1126"/>
        <v>0.31504039494042829</v>
      </c>
      <c r="AL4675" s="11">
        <f t="shared" si="1127"/>
        <v>7.2500342848694403</v>
      </c>
      <c r="AM4675" s="11">
        <f t="shared" si="1128"/>
        <v>2.2569470442789612</v>
      </c>
      <c r="AN4675" s="3">
        <f t="shared" ref="AN4675:AN4738" si="1131">IF(T4675="n/a","n/a",T4675/X4675)</f>
        <v>0.81947031302855755</v>
      </c>
      <c r="AO4675" s="3">
        <f t="shared" si="1121"/>
        <v>0.30504006146654639</v>
      </c>
      <c r="AP4675" s="3" t="s">
        <v>8</v>
      </c>
      <c r="AQ4675" s="124"/>
      <c r="AR4675" s="4"/>
      <c r="AS4675" s="3"/>
      <c r="AT4675" s="28"/>
    </row>
    <row r="4676" spans="1:46" ht="15" customHeight="1">
      <c r="A4676" s="11">
        <v>19.368183135986328</v>
      </c>
      <c r="B4676" s="111">
        <v>608</v>
      </c>
      <c r="C4676" s="19">
        <v>42.8367</v>
      </c>
      <c r="D4676" s="19">
        <v>-23.087499999999999</v>
      </c>
      <c r="E4676" s="112" t="s">
        <v>50</v>
      </c>
      <c r="F4676" s="41">
        <v>31.7</v>
      </c>
      <c r="G4676" s="19">
        <v>31.9</v>
      </c>
      <c r="H4676" s="19">
        <v>33.799999999999997</v>
      </c>
      <c r="I4676" s="19">
        <v>36.1</v>
      </c>
      <c r="J4676" s="19">
        <v>37.299999999999997</v>
      </c>
      <c r="K4676" s="97">
        <v>39.6</v>
      </c>
      <c r="L4676" s="10">
        <f t="shared" si="1130"/>
        <v>37.299999999999997</v>
      </c>
      <c r="M4676" s="52" t="str">
        <f t="shared" si="1118"/>
        <v>mid latitude</v>
      </c>
      <c r="N4676" s="83" t="s">
        <v>8</v>
      </c>
      <c r="O4676" s="34" t="s">
        <v>8</v>
      </c>
      <c r="P4676" s="34" t="s">
        <v>8</v>
      </c>
      <c r="Q4676" s="34" t="s">
        <v>8</v>
      </c>
      <c r="R4676" s="34" t="s">
        <v>8</v>
      </c>
      <c r="S4676" s="42" t="s">
        <v>8</v>
      </c>
      <c r="T4676" s="121">
        <v>0.59368715161193331</v>
      </c>
      <c r="U4676" s="3">
        <v>4.4452457735671642E-2</v>
      </c>
      <c r="V4676" s="3">
        <v>8.0562943850837704E-2</v>
      </c>
      <c r="W4676" s="3">
        <v>8.8725076352400706E-3</v>
      </c>
      <c r="X4676" s="3">
        <v>0.23505186133715544</v>
      </c>
      <c r="Y4676" s="52">
        <v>3.7373077829161806E-2</v>
      </c>
      <c r="Z4676" s="10">
        <f t="shared" si="1122"/>
        <v>0.74044025728721785</v>
      </c>
      <c r="AA4676" s="11">
        <f t="shared" si="1123"/>
        <v>-0.220606032328444</v>
      </c>
      <c r="AB4676" s="11">
        <f t="shared" si="1129"/>
        <v>-0.13050997694992444</v>
      </c>
      <c r="AC4676" s="11">
        <f t="shared" si="1124"/>
        <v>32.00909281783003</v>
      </c>
      <c r="AD4676" s="9">
        <f t="shared" si="1125"/>
        <v>29.673117576625167</v>
      </c>
      <c r="AE4676" s="10">
        <v>24.344973202593899</v>
      </c>
      <c r="AF4676" s="11">
        <v>30.0897554595016</v>
      </c>
      <c r="AG4676" s="12">
        <v>37.631092965349602</v>
      </c>
      <c r="AH4676" s="10">
        <v>0.55383886027779372</v>
      </c>
      <c r="AI4676" s="11">
        <f t="shared" si="1119"/>
        <v>71.637408440479049</v>
      </c>
      <c r="AJ4676" s="11">
        <f t="shared" si="1120"/>
        <v>5.9222679683461674</v>
      </c>
      <c r="AK4676" s="11">
        <f t="shared" si="1126"/>
        <v>0.32951926022746386</v>
      </c>
      <c r="AL4676" s="11">
        <f t="shared" si="1127"/>
        <v>9.0800647531545184</v>
      </c>
      <c r="AM4676" s="11">
        <f t="shared" si="1128"/>
        <v>2.2286930971981902</v>
      </c>
      <c r="AN4676" s="3">
        <f t="shared" si="1131"/>
        <v>2.5257709010878919</v>
      </c>
      <c r="AO4676" s="3">
        <f t="shared" si="1121"/>
        <v>0.34274539836670015</v>
      </c>
      <c r="AP4676" s="3" t="s">
        <v>8</v>
      </c>
      <c r="AQ4676" s="124"/>
      <c r="AR4676" s="4"/>
      <c r="AS4676" s="3"/>
      <c r="AT4676" s="28"/>
    </row>
    <row r="4677" spans="1:46" ht="15" customHeight="1">
      <c r="A4677" s="11">
        <v>19.445018768310547</v>
      </c>
      <c r="B4677" s="111">
        <v>608</v>
      </c>
      <c r="C4677" s="19">
        <v>42.8367</v>
      </c>
      <c r="D4677" s="19">
        <v>-23.087499999999999</v>
      </c>
      <c r="E4677" s="112" t="s">
        <v>50</v>
      </c>
      <c r="F4677" s="41">
        <v>31.7</v>
      </c>
      <c r="G4677" s="19">
        <v>31.9</v>
      </c>
      <c r="H4677" s="19">
        <v>33.799999999999997</v>
      </c>
      <c r="I4677" s="19">
        <v>36.1</v>
      </c>
      <c r="J4677" s="19">
        <v>37.299999999999997</v>
      </c>
      <c r="K4677" s="97">
        <v>39.6</v>
      </c>
      <c r="L4677" s="10">
        <f t="shared" si="1130"/>
        <v>37.299999999999997</v>
      </c>
      <c r="M4677" s="52" t="str">
        <f t="shared" si="1118"/>
        <v>mid latitude</v>
      </c>
      <c r="N4677" s="83" t="s">
        <v>8</v>
      </c>
      <c r="O4677" s="34" t="s">
        <v>8</v>
      </c>
      <c r="P4677" s="34" t="s">
        <v>8</v>
      </c>
      <c r="Q4677" s="34" t="s">
        <v>8</v>
      </c>
      <c r="R4677" s="34" t="s">
        <v>8</v>
      </c>
      <c r="S4677" s="42" t="s">
        <v>8</v>
      </c>
      <c r="T4677" s="121">
        <v>0.39658506666040738</v>
      </c>
      <c r="U4677" s="3">
        <v>6.760292913844311E-2</v>
      </c>
      <c r="V4677" s="3">
        <v>0.13273949738021748</v>
      </c>
      <c r="W4677" s="3">
        <v>1.6871028792791804E-2</v>
      </c>
      <c r="X4677" s="3">
        <v>0.33061768604024638</v>
      </c>
      <c r="Y4677" s="52">
        <v>5.5583791987893885E-2</v>
      </c>
      <c r="Z4677" s="10">
        <f t="shared" si="1122"/>
        <v>0.75218617560220113</v>
      </c>
      <c r="AA4677" s="11">
        <f t="shared" si="1123"/>
        <v>-0.2138865553220744</v>
      </c>
      <c r="AB4677" s="11">
        <f t="shared" si="1129"/>
        <v>-0.12367465272012286</v>
      </c>
      <c r="AC4677" s="11">
        <f t="shared" si="1124"/>
        <v>32.462657515759979</v>
      </c>
      <c r="AD4677" s="9">
        <f t="shared" si="1125"/>
        <v>30.140653753943596</v>
      </c>
      <c r="AE4677" s="10">
        <v>23.582129223048501</v>
      </c>
      <c r="AF4677" s="11">
        <v>29.331195868374898</v>
      </c>
      <c r="AG4677" s="12">
        <v>36.682658139992498</v>
      </c>
      <c r="AH4677" s="10">
        <v>0.56480963658458205</v>
      </c>
      <c r="AI4677" s="11">
        <f t="shared" si="1119"/>
        <v>54.535693819582931</v>
      </c>
      <c r="AJ4677" s="11">
        <f t="shared" si="1120"/>
        <v>12.29270678968345</v>
      </c>
      <c r="AK4677" s="11">
        <f t="shared" si="1126"/>
        <v>0.35997361568313724</v>
      </c>
      <c r="AL4677" s="11">
        <f t="shared" si="1127"/>
        <v>7.8678958474026679</v>
      </c>
      <c r="AM4677" s="11">
        <f t="shared" si="1128"/>
        <v>2.2215406651952727</v>
      </c>
      <c r="AN4677" s="3">
        <f t="shared" si="1131"/>
        <v>1.1995276822914147</v>
      </c>
      <c r="AO4677" s="3">
        <f t="shared" si="1121"/>
        <v>0.40148940297180286</v>
      </c>
      <c r="AP4677" s="3" t="s">
        <v>8</v>
      </c>
      <c r="AQ4677" s="124"/>
      <c r="AR4677" s="4"/>
      <c r="AS4677" s="3"/>
      <c r="AT4677" s="28"/>
    </row>
    <row r="4678" spans="1:46" ht="15" customHeight="1">
      <c r="A4678" s="11">
        <v>19.516683578491211</v>
      </c>
      <c r="B4678" s="111">
        <v>608</v>
      </c>
      <c r="C4678" s="19">
        <v>42.8367</v>
      </c>
      <c r="D4678" s="19">
        <v>-23.087499999999999</v>
      </c>
      <c r="E4678" s="112" t="s">
        <v>50</v>
      </c>
      <c r="F4678" s="41">
        <v>31.7</v>
      </c>
      <c r="G4678" s="19">
        <v>31.9</v>
      </c>
      <c r="H4678" s="19">
        <v>33.799999999999997</v>
      </c>
      <c r="I4678" s="19">
        <v>36.1</v>
      </c>
      <c r="J4678" s="19">
        <v>37.299999999999997</v>
      </c>
      <c r="K4678" s="97">
        <v>39.6</v>
      </c>
      <c r="L4678" s="10">
        <f t="shared" si="1130"/>
        <v>37.299999999999997</v>
      </c>
      <c r="M4678" s="52" t="str">
        <f t="shared" si="1118"/>
        <v>mid latitude</v>
      </c>
      <c r="N4678" s="83" t="s">
        <v>8</v>
      </c>
      <c r="O4678" s="34" t="s">
        <v>8</v>
      </c>
      <c r="P4678" s="34" t="s">
        <v>8</v>
      </c>
      <c r="Q4678" s="34" t="s">
        <v>8</v>
      </c>
      <c r="R4678" s="34" t="s">
        <v>8</v>
      </c>
      <c r="S4678" s="42" t="s">
        <v>8</v>
      </c>
      <c r="T4678" s="121">
        <v>0.52700433400523394</v>
      </c>
      <c r="U4678" s="3">
        <v>5.8280398685008762E-2</v>
      </c>
      <c r="V4678" s="3">
        <v>8.3934533308725578E-2</v>
      </c>
      <c r="W4678" s="3">
        <v>8.7365591921022348E-3</v>
      </c>
      <c r="X4678" s="3">
        <v>0.27894562706582504</v>
      </c>
      <c r="Y4678" s="52">
        <v>4.3098547743104426E-2</v>
      </c>
      <c r="Z4678" s="10">
        <f t="shared" si="1122"/>
        <v>0.6996630404884876</v>
      </c>
      <c r="AA4678" s="11">
        <f t="shared" si="1123"/>
        <v>-0.25489672757628257</v>
      </c>
      <c r="AB4678" s="11">
        <f t="shared" si="1129"/>
        <v>-0.15511106697087973</v>
      </c>
      <c r="AC4678" s="11">
        <f t="shared" si="1124"/>
        <v>29.694470888600925</v>
      </c>
      <c r="AD4678" s="9">
        <f t="shared" si="1125"/>
        <v>27.990403019191827</v>
      </c>
      <c r="AE4678" s="10">
        <v>25.695824453359901</v>
      </c>
      <c r="AF4678" s="11">
        <v>31.536472680680099</v>
      </c>
      <c r="AG4678" s="12">
        <v>39.525942185155003</v>
      </c>
      <c r="AH4678" s="10">
        <v>0.33764501693361076</v>
      </c>
      <c r="AI4678" s="11">
        <f t="shared" si="1119"/>
        <v>65.389212663386303</v>
      </c>
      <c r="AJ4678" s="11">
        <f t="shared" si="1120"/>
        <v>7.5597842289331734</v>
      </c>
      <c r="AK4678" s="11">
        <f t="shared" si="1126"/>
        <v>0.31913926921162722</v>
      </c>
      <c r="AL4678" s="11">
        <f t="shared" si="1127"/>
        <v>9.6072757550365573</v>
      </c>
      <c r="AM4678" s="11">
        <f t="shared" si="1128"/>
        <v>2.1888855894882058</v>
      </c>
      <c r="AN4678" s="3">
        <f t="shared" si="1131"/>
        <v>1.8892726139810483</v>
      </c>
      <c r="AO4678" s="3">
        <f t="shared" si="1121"/>
        <v>0.30089926195157335</v>
      </c>
      <c r="AP4678" s="3" t="s">
        <v>8</v>
      </c>
      <c r="AQ4678" s="124"/>
      <c r="AR4678" s="4"/>
      <c r="AS4678" s="3"/>
      <c r="AT4678" s="28"/>
    </row>
    <row r="4679" spans="1:46" ht="15" customHeight="1">
      <c r="A4679" s="11">
        <v>19.545127868652344</v>
      </c>
      <c r="B4679" s="111">
        <v>608</v>
      </c>
      <c r="C4679" s="19">
        <v>42.8367</v>
      </c>
      <c r="D4679" s="19">
        <v>-23.087499999999999</v>
      </c>
      <c r="E4679" s="112" t="s">
        <v>50</v>
      </c>
      <c r="F4679" s="41">
        <v>31.7</v>
      </c>
      <c r="G4679" s="19">
        <v>31.9</v>
      </c>
      <c r="H4679" s="19">
        <v>33.799999999999997</v>
      </c>
      <c r="I4679" s="19">
        <v>36.1</v>
      </c>
      <c r="J4679" s="19">
        <v>37.299999999999997</v>
      </c>
      <c r="K4679" s="97">
        <v>39.6</v>
      </c>
      <c r="L4679" s="10">
        <f t="shared" si="1130"/>
        <v>37.299999999999997</v>
      </c>
      <c r="M4679" s="52" t="str">
        <f t="shared" si="1118"/>
        <v>mid latitude</v>
      </c>
      <c r="N4679" s="83" t="s">
        <v>8</v>
      </c>
      <c r="O4679" s="34" t="s">
        <v>8</v>
      </c>
      <c r="P4679" s="34" t="s">
        <v>8</v>
      </c>
      <c r="Q4679" s="34" t="s">
        <v>8</v>
      </c>
      <c r="R4679" s="34" t="s">
        <v>8</v>
      </c>
      <c r="S4679" s="42" t="s">
        <v>8</v>
      </c>
      <c r="T4679" s="121">
        <v>0.41452628322199597</v>
      </c>
      <c r="U4679" s="3">
        <v>6.6790196162788085E-2</v>
      </c>
      <c r="V4679" s="3">
        <v>0.1021926746701334</v>
      </c>
      <c r="W4679" s="3">
        <v>6.4981277612982538E-3</v>
      </c>
      <c r="X4679" s="3">
        <v>0.35438591347764886</v>
      </c>
      <c r="Y4679" s="52">
        <v>5.5606804706135396E-2</v>
      </c>
      <c r="Z4679" s="10">
        <f t="shared" si="1122"/>
        <v>0.71097481040149102</v>
      </c>
      <c r="AA4679" s="11">
        <f t="shared" si="1123"/>
        <v>-0.2348103311307396</v>
      </c>
      <c r="AB4679" s="11">
        <f t="shared" si="1129"/>
        <v>-0.14814578590515146</v>
      </c>
      <c r="AC4679" s="11">
        <f t="shared" si="1124"/>
        <v>31.050302648675078</v>
      </c>
      <c r="AD4679" s="9">
        <f t="shared" si="1125"/>
        <v>28.46682824408764</v>
      </c>
      <c r="AE4679" s="10">
        <v>24.845426438571199</v>
      </c>
      <c r="AF4679" s="11">
        <v>30.5777130096257</v>
      </c>
      <c r="AG4679" s="12">
        <v>38.247412335736797</v>
      </c>
      <c r="AH4679" s="10" t="s">
        <v>8</v>
      </c>
      <c r="AI4679" s="11">
        <f t="shared" si="1119"/>
        <v>53.910743645534822</v>
      </c>
      <c r="AJ4679" s="11">
        <f t="shared" si="1120"/>
        <v>11.827885791062624</v>
      </c>
      <c r="AK4679" s="11">
        <f t="shared" si="1126"/>
        <v>0.29972481012458063</v>
      </c>
      <c r="AL4679" s="11">
        <f t="shared" si="1127"/>
        <v>15.726479752949093</v>
      </c>
      <c r="AM4679" s="11">
        <f t="shared" si="1128"/>
        <v>2.2203558140392023</v>
      </c>
      <c r="AN4679" s="3">
        <f t="shared" si="1131"/>
        <v>1.1697030481662758</v>
      </c>
      <c r="AO4679" s="3">
        <f t="shared" si="1121"/>
        <v>0.2883655099811937</v>
      </c>
      <c r="AP4679" s="3" t="s">
        <v>8</v>
      </c>
      <c r="AQ4679" s="124"/>
      <c r="AR4679" s="4"/>
      <c r="AS4679" s="3"/>
      <c r="AT4679" s="28"/>
    </row>
    <row r="4680" spans="1:46" ht="15" customHeight="1">
      <c r="A4680" s="11">
        <v>19.589826583862305</v>
      </c>
      <c r="B4680" s="111">
        <v>608</v>
      </c>
      <c r="C4680" s="19">
        <v>42.8367</v>
      </c>
      <c r="D4680" s="19">
        <v>-23.087499999999999</v>
      </c>
      <c r="E4680" s="112" t="s">
        <v>50</v>
      </c>
      <c r="F4680" s="41">
        <v>31.7</v>
      </c>
      <c r="G4680" s="19">
        <v>31.9</v>
      </c>
      <c r="H4680" s="19">
        <v>33.799999999999997</v>
      </c>
      <c r="I4680" s="19">
        <v>36.1</v>
      </c>
      <c r="J4680" s="19">
        <v>37.299999999999997</v>
      </c>
      <c r="K4680" s="97">
        <v>39.6</v>
      </c>
      <c r="L4680" s="10">
        <f t="shared" si="1130"/>
        <v>37.299999999999997</v>
      </c>
      <c r="M4680" s="52" t="str">
        <f t="shared" si="1118"/>
        <v>mid latitude</v>
      </c>
      <c r="N4680" s="83" t="s">
        <v>8</v>
      </c>
      <c r="O4680" s="34" t="s">
        <v>8</v>
      </c>
      <c r="P4680" s="34" t="s">
        <v>8</v>
      </c>
      <c r="Q4680" s="34" t="s">
        <v>8</v>
      </c>
      <c r="R4680" s="34" t="s">
        <v>8</v>
      </c>
      <c r="S4680" s="42" t="s">
        <v>8</v>
      </c>
      <c r="T4680" s="121">
        <v>0.4981370975315797</v>
      </c>
      <c r="U4680" s="3">
        <v>6.0481164156402083E-2</v>
      </c>
      <c r="V4680" s="3">
        <v>8.4101862357887081E-2</v>
      </c>
      <c r="W4680" s="3">
        <v>9.1555280996340766E-3</v>
      </c>
      <c r="X4680" s="3">
        <v>0.30403324062015008</v>
      </c>
      <c r="Y4680" s="52">
        <v>4.409110723434697E-2</v>
      </c>
      <c r="Z4680" s="10">
        <f t="shared" si="1122"/>
        <v>0.69427656302223562</v>
      </c>
      <c r="AA4680" s="11">
        <f t="shared" si="1123"/>
        <v>-0.26197718074232951</v>
      </c>
      <c r="AB4680" s="11">
        <f t="shared" si="1129"/>
        <v>-0.15846749515236844</v>
      </c>
      <c r="AC4680" s="11">
        <f t="shared" si="1124"/>
        <v>29.216540299892756</v>
      </c>
      <c r="AD4680" s="9">
        <f t="shared" si="1125"/>
        <v>27.760823331577999</v>
      </c>
      <c r="AE4680" s="10">
        <v>23.507160994508101</v>
      </c>
      <c r="AF4680" s="11">
        <v>29.302035783428899</v>
      </c>
      <c r="AG4680" s="12">
        <v>36.649930412239598</v>
      </c>
      <c r="AH4680" s="10">
        <v>0.3749972559653314</v>
      </c>
      <c r="AI4680" s="11">
        <f t="shared" si="1119"/>
        <v>62.098668305204463</v>
      </c>
      <c r="AJ4680" s="11">
        <f t="shared" si="1120"/>
        <v>8.1314669445091976</v>
      </c>
      <c r="AK4680" s="11">
        <f t="shared" si="1126"/>
        <v>0.3063357619337031</v>
      </c>
      <c r="AL4680" s="11">
        <f t="shared" si="1127"/>
        <v>9.1859105714774021</v>
      </c>
      <c r="AM4680" s="11">
        <f t="shared" si="1128"/>
        <v>2.1863046120970164</v>
      </c>
      <c r="AN4680" s="3">
        <f t="shared" si="1131"/>
        <v>1.6384297207618068</v>
      </c>
      <c r="AO4680" s="3">
        <f t="shared" si="1121"/>
        <v>0.27662061617453665</v>
      </c>
      <c r="AP4680" s="3" t="s">
        <v>8</v>
      </c>
      <c r="AQ4680" s="124"/>
      <c r="AR4680" s="4"/>
      <c r="AS4680" s="3"/>
      <c r="AT4680" s="28"/>
    </row>
    <row r="4681" spans="1:46" ht="15" customHeight="1">
      <c r="A4681" s="11">
        <v>19.709968566894531</v>
      </c>
      <c r="B4681" s="111">
        <v>608</v>
      </c>
      <c r="C4681" s="19">
        <v>42.8367</v>
      </c>
      <c r="D4681" s="19">
        <v>-23.087499999999999</v>
      </c>
      <c r="E4681" s="112" t="s">
        <v>50</v>
      </c>
      <c r="F4681" s="41">
        <v>31.7</v>
      </c>
      <c r="G4681" s="19">
        <v>31.9</v>
      </c>
      <c r="H4681" s="19">
        <v>33.799999999999997</v>
      </c>
      <c r="I4681" s="19">
        <v>36.1</v>
      </c>
      <c r="J4681" s="19">
        <v>37.299999999999997</v>
      </c>
      <c r="K4681" s="97">
        <v>39.6</v>
      </c>
      <c r="L4681" s="10">
        <f t="shared" si="1130"/>
        <v>37.299999999999997</v>
      </c>
      <c r="M4681" s="52" t="str">
        <f t="shared" si="1118"/>
        <v>mid latitude</v>
      </c>
      <c r="N4681" s="83" t="s">
        <v>8</v>
      </c>
      <c r="O4681" s="34" t="s">
        <v>8</v>
      </c>
      <c r="P4681" s="34" t="s">
        <v>8</v>
      </c>
      <c r="Q4681" s="34" t="s">
        <v>8</v>
      </c>
      <c r="R4681" s="34" t="s">
        <v>8</v>
      </c>
      <c r="S4681" s="42" t="s">
        <v>8</v>
      </c>
      <c r="T4681" s="121">
        <v>0.45107333802994071</v>
      </c>
      <c r="U4681" s="3">
        <v>6.5604888143224391E-2</v>
      </c>
      <c r="V4681" s="3">
        <v>9.4459607510041663E-2</v>
      </c>
      <c r="W4681" s="3">
        <v>1.0513811744298064E-2</v>
      </c>
      <c r="X4681" s="3">
        <v>0.32831016714008793</v>
      </c>
      <c r="Y4681" s="52">
        <v>5.0038187432407288E-2</v>
      </c>
      <c r="Z4681" s="10">
        <f t="shared" si="1122"/>
        <v>0.70262926988398622</v>
      </c>
      <c r="AA4681" s="11">
        <f t="shared" si="1123"/>
        <v>-0.25667766400516295</v>
      </c>
      <c r="AB4681" s="11">
        <f t="shared" si="1129"/>
        <v>-0.1532737624797651</v>
      </c>
      <c r="AC4681" s="11">
        <f t="shared" si="1124"/>
        <v>29.574257679651499</v>
      </c>
      <c r="AD4681" s="9">
        <f t="shared" si="1125"/>
        <v>28.116074646384067</v>
      </c>
      <c r="AE4681" s="10">
        <v>24.110645190597801</v>
      </c>
      <c r="AF4681" s="11">
        <v>29.867130162957</v>
      </c>
      <c r="AG4681" s="12">
        <v>37.405660614633298</v>
      </c>
      <c r="AH4681" s="10">
        <v>0.40175184092012739</v>
      </c>
      <c r="AI4681" s="11">
        <f t="shared" si="1119"/>
        <v>57.875658778733772</v>
      </c>
      <c r="AJ4681" s="11">
        <f t="shared" si="1120"/>
        <v>9.9854393463091515</v>
      </c>
      <c r="AK4681" s="11">
        <f t="shared" si="1126"/>
        <v>0.31074881075255206</v>
      </c>
      <c r="AL4681" s="11">
        <f t="shared" si="1127"/>
        <v>8.9843350639476469</v>
      </c>
      <c r="AM4681" s="11">
        <f t="shared" si="1128"/>
        <v>2.2039072305112923</v>
      </c>
      <c r="AN4681" s="3">
        <f t="shared" si="1131"/>
        <v>1.3739243653623145</v>
      </c>
      <c r="AO4681" s="3">
        <f t="shared" si="1121"/>
        <v>0.28771453632666921</v>
      </c>
      <c r="AP4681" s="3" t="s">
        <v>8</v>
      </c>
      <c r="AQ4681" s="124"/>
      <c r="AR4681" s="4"/>
      <c r="AS4681" s="3"/>
      <c r="AT4681" s="28"/>
    </row>
    <row r="4682" spans="1:46" ht="15" customHeight="1">
      <c r="A4682" s="11">
        <v>19.815879821777344</v>
      </c>
      <c r="B4682" s="111">
        <v>608</v>
      </c>
      <c r="C4682" s="19">
        <v>42.8367</v>
      </c>
      <c r="D4682" s="19">
        <v>-23.087499999999999</v>
      </c>
      <c r="E4682" s="112" t="s">
        <v>50</v>
      </c>
      <c r="F4682" s="41">
        <v>31.7</v>
      </c>
      <c r="G4682" s="19">
        <v>31.9</v>
      </c>
      <c r="H4682" s="19">
        <v>33.799999999999997</v>
      </c>
      <c r="I4682" s="19">
        <v>36.1</v>
      </c>
      <c r="J4682" s="19">
        <v>37.299999999999997</v>
      </c>
      <c r="K4682" s="97">
        <v>39.6</v>
      </c>
      <c r="L4682" s="10">
        <f t="shared" si="1130"/>
        <v>37.299999999999997</v>
      </c>
      <c r="M4682" s="52" t="str">
        <f t="shared" si="1118"/>
        <v>mid latitude</v>
      </c>
      <c r="N4682" s="83" t="s">
        <v>8</v>
      </c>
      <c r="O4682" s="34" t="s">
        <v>8</v>
      </c>
      <c r="P4682" s="34" t="s">
        <v>8</v>
      </c>
      <c r="Q4682" s="34" t="s">
        <v>8</v>
      </c>
      <c r="R4682" s="34" t="s">
        <v>8</v>
      </c>
      <c r="S4682" s="42" t="s">
        <v>8</v>
      </c>
      <c r="T4682" s="121">
        <v>0.70191917054297326</v>
      </c>
      <c r="U4682" s="3">
        <v>5.3108449889713388E-2</v>
      </c>
      <c r="V4682" s="3">
        <v>5.3942745655485735E-2</v>
      </c>
      <c r="W4682" s="3">
        <v>6.8914619434807386E-3</v>
      </c>
      <c r="X4682" s="3">
        <v>0.15954466177185173</v>
      </c>
      <c r="Y4682" s="52">
        <v>2.4593510196495139E-2</v>
      </c>
      <c r="Z4682" s="10">
        <f t="shared" si="1122"/>
        <v>0.61664559676283992</v>
      </c>
      <c r="AA4682" s="11">
        <f t="shared" si="1123"/>
        <v>-0.32475329627962718</v>
      </c>
      <c r="AB4682" s="11">
        <f t="shared" si="1129"/>
        <v>-0.20996436528847826</v>
      </c>
      <c r="AC4682" s="11">
        <f t="shared" si="1124"/>
        <v>24.979152501125164</v>
      </c>
      <c r="AD4682" s="9">
        <f t="shared" si="1125"/>
        <v>24.238437414268088</v>
      </c>
      <c r="AE4682" s="10">
        <v>23.2472087807249</v>
      </c>
      <c r="AF4682" s="11">
        <v>28.927868180455999</v>
      </c>
      <c r="AG4682" s="12">
        <v>36.198931263360898</v>
      </c>
      <c r="AH4682" s="10">
        <v>0.52243500276674892</v>
      </c>
      <c r="AI4682" s="11">
        <f t="shared" si="1119"/>
        <v>81.479818909733922</v>
      </c>
      <c r="AJ4682" s="11">
        <f t="shared" si="1120"/>
        <v>3.3851453454966625</v>
      </c>
      <c r="AK4682" s="11">
        <f t="shared" si="1126"/>
        <v>0.38225422847968349</v>
      </c>
      <c r="AL4682" s="11">
        <f t="shared" si="1127"/>
        <v>7.8274749389735936</v>
      </c>
      <c r="AM4682" s="11">
        <f t="shared" si="1128"/>
        <v>2.0214386791289551</v>
      </c>
      <c r="AN4682" s="3">
        <f t="shared" si="1131"/>
        <v>4.3995152375998332</v>
      </c>
      <c r="AO4682" s="3">
        <f t="shared" ref="AO4682:AO4713" si="1132">IF(V4682="n/a","n/a",V4682/X4682)</f>
        <v>0.33810435934624788</v>
      </c>
      <c r="AP4682" s="3" t="s">
        <v>8</v>
      </c>
      <c r="AQ4682" s="124"/>
      <c r="AR4682" s="4"/>
      <c r="AS4682" s="3"/>
      <c r="AT4682" s="28"/>
    </row>
    <row r="4683" spans="1:46" ht="15" customHeight="1">
      <c r="A4683" s="11">
        <v>19.849225997924805</v>
      </c>
      <c r="B4683" s="111">
        <v>608</v>
      </c>
      <c r="C4683" s="19">
        <v>42.8367</v>
      </c>
      <c r="D4683" s="19">
        <v>-23.087499999999999</v>
      </c>
      <c r="E4683" s="112" t="s">
        <v>50</v>
      </c>
      <c r="F4683" s="41">
        <v>31.7</v>
      </c>
      <c r="G4683" s="19">
        <v>31.9</v>
      </c>
      <c r="H4683" s="19">
        <v>33.799999999999997</v>
      </c>
      <c r="I4683" s="19">
        <v>36.1</v>
      </c>
      <c r="J4683" s="19">
        <v>37.299999999999997</v>
      </c>
      <c r="K4683" s="97">
        <v>39.6</v>
      </c>
      <c r="L4683" s="10">
        <f t="shared" si="1130"/>
        <v>37.299999999999997</v>
      </c>
      <c r="M4683" s="52" t="str">
        <f t="shared" si="1118"/>
        <v>mid latitude</v>
      </c>
      <c r="N4683" s="83" t="s">
        <v>8</v>
      </c>
      <c r="O4683" s="34" t="s">
        <v>8</v>
      </c>
      <c r="P4683" s="34" t="s">
        <v>8</v>
      </c>
      <c r="Q4683" s="34" t="s">
        <v>8</v>
      </c>
      <c r="R4683" s="34" t="s">
        <v>8</v>
      </c>
      <c r="S4683" s="42" t="s">
        <v>8</v>
      </c>
      <c r="T4683" s="121">
        <v>0.62831807722283572</v>
      </c>
      <c r="U4683" s="3">
        <v>4.5674656757790068E-2</v>
      </c>
      <c r="V4683" s="3">
        <v>6.3797692650852611E-2</v>
      </c>
      <c r="W4683" s="3">
        <v>7.1675127948126532E-3</v>
      </c>
      <c r="X4683" s="3">
        <v>0.22302797233463553</v>
      </c>
      <c r="Y4683" s="52">
        <v>3.2014088239073403E-2</v>
      </c>
      <c r="Z4683" s="10">
        <f t="shared" si="1122"/>
        <v>0.69274508600800089</v>
      </c>
      <c r="AA4683" s="11">
        <f t="shared" si="1123"/>
        <v>-0.26204202587891734</v>
      </c>
      <c r="AB4683" s="11">
        <f t="shared" si="1129"/>
        <v>-0.15942654620567798</v>
      </c>
      <c r="AC4683" s="11">
        <f t="shared" si="1124"/>
        <v>29.212163253173077</v>
      </c>
      <c r="AD4683" s="9">
        <f t="shared" si="1125"/>
        <v>27.695224239531626</v>
      </c>
      <c r="AE4683" s="10">
        <v>24.5071720692317</v>
      </c>
      <c r="AF4683" s="11">
        <v>30.195347021001901</v>
      </c>
      <c r="AG4683" s="12">
        <v>37.870443274209002</v>
      </c>
      <c r="AH4683" s="10">
        <v>0.47148513109953649</v>
      </c>
      <c r="AI4683" s="11">
        <f t="shared" si="1119"/>
        <v>73.80290042450244</v>
      </c>
      <c r="AJ4683" s="11">
        <f t="shared" si="1120"/>
        <v>4.8481794335551145</v>
      </c>
      <c r="AK4683" s="11">
        <f t="shared" si="1126"/>
        <v>0.31381634417928045</v>
      </c>
      <c r="AL4683" s="11">
        <f t="shared" si="1127"/>
        <v>8.9009527401227579</v>
      </c>
      <c r="AM4683" s="11">
        <f t="shared" si="1128"/>
        <v>2.1716808227376116</v>
      </c>
      <c r="AN4683" s="3">
        <f t="shared" si="1131"/>
        <v>2.8172164713047518</v>
      </c>
      <c r="AO4683" s="3">
        <f t="shared" si="1132"/>
        <v>0.28605242644240741</v>
      </c>
      <c r="AP4683" s="3" t="s">
        <v>8</v>
      </c>
      <c r="AQ4683" s="124"/>
      <c r="AR4683" s="4"/>
      <c r="AS4683" s="3"/>
      <c r="AT4683" s="28"/>
    </row>
    <row r="4684" spans="1:46" ht="15" customHeight="1">
      <c r="A4684" s="11">
        <v>19.863668441772461</v>
      </c>
      <c r="B4684" s="111">
        <v>608</v>
      </c>
      <c r="C4684" s="19">
        <v>42.8367</v>
      </c>
      <c r="D4684" s="19">
        <v>-23.087499999999999</v>
      </c>
      <c r="E4684" s="112" t="s">
        <v>50</v>
      </c>
      <c r="F4684" s="41">
        <v>31.7</v>
      </c>
      <c r="G4684" s="19">
        <v>31.9</v>
      </c>
      <c r="H4684" s="19">
        <v>33.799999999999997</v>
      </c>
      <c r="I4684" s="19">
        <v>36.1</v>
      </c>
      <c r="J4684" s="19">
        <v>37.299999999999997</v>
      </c>
      <c r="K4684" s="97">
        <v>39.6</v>
      </c>
      <c r="L4684" s="10">
        <f t="shared" si="1130"/>
        <v>37.299999999999997</v>
      </c>
      <c r="M4684" s="52" t="str">
        <f t="shared" si="1118"/>
        <v>mid latitude</v>
      </c>
      <c r="N4684" s="83" t="s">
        <v>8</v>
      </c>
      <c r="O4684" s="34" t="s">
        <v>8</v>
      </c>
      <c r="P4684" s="34" t="s">
        <v>8</v>
      </c>
      <c r="Q4684" s="34" t="s">
        <v>8</v>
      </c>
      <c r="R4684" s="34" t="s">
        <v>8</v>
      </c>
      <c r="S4684" s="42" t="s">
        <v>8</v>
      </c>
      <c r="T4684" s="121">
        <v>0.57349213964780821</v>
      </c>
      <c r="U4684" s="3">
        <v>5.6251765402296476E-2</v>
      </c>
      <c r="V4684" s="3">
        <v>7.0364134891963845E-2</v>
      </c>
      <c r="W4684" s="3">
        <v>8.7931002894817822E-3</v>
      </c>
      <c r="X4684" s="3">
        <v>0.25459416127564616</v>
      </c>
      <c r="Y4684" s="52">
        <v>3.6504698492803515E-2</v>
      </c>
      <c r="Z4684" s="10">
        <f t="shared" si="1122"/>
        <v>0.67279067517911983</v>
      </c>
      <c r="AA4684" s="11">
        <f t="shared" si="1123"/>
        <v>-0.28429618019202152</v>
      </c>
      <c r="AB4684" s="11">
        <f t="shared" si="1129"/>
        <v>-0.17212003645258961</v>
      </c>
      <c r="AC4684" s="11">
        <f t="shared" si="1124"/>
        <v>27.710007837038546</v>
      </c>
      <c r="AD4684" s="9">
        <f t="shared" si="1125"/>
        <v>26.826989506642871</v>
      </c>
      <c r="AE4684" s="10">
        <v>22.379578023988302</v>
      </c>
      <c r="AF4684" s="11">
        <v>28.1761527576516</v>
      </c>
      <c r="AG4684" s="12">
        <v>35.301489125937898</v>
      </c>
      <c r="AH4684" s="10">
        <v>0.26463511134369755</v>
      </c>
      <c r="AI4684" s="11">
        <f t="shared" si="1119"/>
        <v>69.255117372219388</v>
      </c>
      <c r="AJ4684" s="11">
        <f t="shared" si="1120"/>
        <v>5.9844078215350915</v>
      </c>
      <c r="AK4684" s="11">
        <f t="shared" si="1126"/>
        <v>0.3174830130256619</v>
      </c>
      <c r="AL4684" s="11">
        <f t="shared" si="1127"/>
        <v>8.0021986074846332</v>
      </c>
      <c r="AM4684" s="11">
        <f t="shared" si="1128"/>
        <v>2.1486253394001822</v>
      </c>
      <c r="AN4684" s="3">
        <f t="shared" si="1131"/>
        <v>2.2525738091334109</v>
      </c>
      <c r="AO4684" s="3">
        <f t="shared" si="1132"/>
        <v>0.2763776456592868</v>
      </c>
      <c r="AP4684" s="3" t="s">
        <v>8</v>
      </c>
      <c r="AQ4684" s="124"/>
      <c r="AR4684" s="4"/>
      <c r="AS4684" s="3"/>
      <c r="AT4684" s="28"/>
    </row>
    <row r="4685" spans="1:46" ht="15" customHeight="1">
      <c r="A4685" s="11">
        <v>19.886564254760742</v>
      </c>
      <c r="B4685" s="111">
        <v>608</v>
      </c>
      <c r="C4685" s="19">
        <v>42.8367</v>
      </c>
      <c r="D4685" s="19">
        <v>-23.087499999999999</v>
      </c>
      <c r="E4685" s="112" t="s">
        <v>50</v>
      </c>
      <c r="F4685" s="41">
        <v>31.7</v>
      </c>
      <c r="G4685" s="19">
        <v>31.9</v>
      </c>
      <c r="H4685" s="19">
        <v>33.799999999999997</v>
      </c>
      <c r="I4685" s="19">
        <v>36.1</v>
      </c>
      <c r="J4685" s="19">
        <v>37.299999999999997</v>
      </c>
      <c r="K4685" s="97">
        <v>39.6</v>
      </c>
      <c r="L4685" s="10">
        <f t="shared" si="1130"/>
        <v>37.299999999999997</v>
      </c>
      <c r="M4685" s="52" t="str">
        <f t="shared" si="1118"/>
        <v>mid latitude</v>
      </c>
      <c r="N4685" s="83" t="s">
        <v>8</v>
      </c>
      <c r="O4685" s="34" t="s">
        <v>8</v>
      </c>
      <c r="P4685" s="34" t="s">
        <v>8</v>
      </c>
      <c r="Q4685" s="34" t="s">
        <v>8</v>
      </c>
      <c r="R4685" s="34" t="s">
        <v>8</v>
      </c>
      <c r="S4685" s="42" t="s">
        <v>8</v>
      </c>
      <c r="T4685" s="121">
        <v>0.66934137231538038</v>
      </c>
      <c r="U4685" s="3">
        <v>5.8534180240597394E-2</v>
      </c>
      <c r="V4685" s="3">
        <v>6.4491389597163343E-2</v>
      </c>
      <c r="W4685" s="3">
        <v>1.0178881410000248E-2</v>
      </c>
      <c r="X4685" s="3">
        <v>0.16945101370325688</v>
      </c>
      <c r="Y4685" s="52">
        <v>2.8003162733601757E-2</v>
      </c>
      <c r="Z4685" s="10">
        <f t="shared" si="1122"/>
        <v>0.6369018882236881</v>
      </c>
      <c r="AA4685" s="11">
        <f t="shared" si="1123"/>
        <v>-0.3150170029581103</v>
      </c>
      <c r="AB4685" s="11">
        <f t="shared" si="1129"/>
        <v>-0.19592746355912954</v>
      </c>
      <c r="AC4685" s="11">
        <f t="shared" si="1124"/>
        <v>25.636352300327552</v>
      </c>
      <c r="AD4685" s="9">
        <f t="shared" si="1125"/>
        <v>25.198561492555541</v>
      </c>
      <c r="AE4685" s="10">
        <v>22.772252152714898</v>
      </c>
      <c r="AF4685" s="11">
        <v>28.496814645406701</v>
      </c>
      <c r="AG4685" s="12">
        <v>35.673657694531798</v>
      </c>
      <c r="AH4685" s="10">
        <v>0.6344065966082606</v>
      </c>
      <c r="AI4685" s="11">
        <f t="shared" si="1119"/>
        <v>79.7982174698124</v>
      </c>
      <c r="AJ4685" s="11">
        <f t="shared" si="1120"/>
        <v>4.0156854074485278</v>
      </c>
      <c r="AK4685" s="11">
        <f t="shared" si="1126"/>
        <v>0.40284583584133982</v>
      </c>
      <c r="AL4685" s="11">
        <f t="shared" si="1127"/>
        <v>6.3358032183972339</v>
      </c>
      <c r="AM4685" s="11">
        <f t="shared" si="1128"/>
        <v>2.0474607026780443</v>
      </c>
      <c r="AN4685" s="3">
        <f t="shared" si="1131"/>
        <v>3.950058236225916</v>
      </c>
      <c r="AO4685" s="3">
        <f t="shared" si="1132"/>
        <v>0.38059016696176784</v>
      </c>
      <c r="AP4685" s="3" t="s">
        <v>8</v>
      </c>
      <c r="AQ4685" s="124"/>
      <c r="AR4685" s="4"/>
      <c r="AS4685" s="3"/>
      <c r="AT4685" s="28"/>
    </row>
    <row r="4686" spans="1:46" ht="15" customHeight="1">
      <c r="A4686" s="11">
        <v>19.89689826965332</v>
      </c>
      <c r="B4686" s="111">
        <v>608</v>
      </c>
      <c r="C4686" s="19">
        <v>42.8367</v>
      </c>
      <c r="D4686" s="19">
        <v>-23.087499999999999</v>
      </c>
      <c r="E4686" s="112" t="s">
        <v>50</v>
      </c>
      <c r="F4686" s="41">
        <v>31.7</v>
      </c>
      <c r="G4686" s="19">
        <v>31.9</v>
      </c>
      <c r="H4686" s="19">
        <v>33.799999999999997</v>
      </c>
      <c r="I4686" s="19">
        <v>36.1</v>
      </c>
      <c r="J4686" s="19">
        <v>37.299999999999997</v>
      </c>
      <c r="K4686" s="97">
        <v>39.6</v>
      </c>
      <c r="L4686" s="10">
        <f t="shared" si="1130"/>
        <v>37.299999999999997</v>
      </c>
      <c r="M4686" s="52" t="str">
        <f t="shared" si="1118"/>
        <v>mid latitude</v>
      </c>
      <c r="N4686" s="83" t="s">
        <v>8</v>
      </c>
      <c r="O4686" s="34" t="s">
        <v>8</v>
      </c>
      <c r="P4686" s="34" t="s">
        <v>8</v>
      </c>
      <c r="Q4686" s="34" t="s">
        <v>8</v>
      </c>
      <c r="R4686" s="34" t="s">
        <v>8</v>
      </c>
      <c r="S4686" s="42" t="s">
        <v>8</v>
      </c>
      <c r="T4686" s="121">
        <v>0.73695025467653796</v>
      </c>
      <c r="U4686" s="3">
        <v>3.9073323444944713E-2</v>
      </c>
      <c r="V4686" s="3">
        <v>4.3958907571977644E-2</v>
      </c>
      <c r="W4686" s="3">
        <v>5.262271268378479E-3</v>
      </c>
      <c r="X4686" s="3">
        <v>0.1531835387859552</v>
      </c>
      <c r="Y4686" s="52">
        <v>2.1571704252205993E-2</v>
      </c>
      <c r="Z4686" s="10">
        <f t="shared" si="1122"/>
        <v>0.64435539665597152</v>
      </c>
      <c r="AA4686" s="11">
        <f t="shared" si="1123"/>
        <v>-0.30288677160869315</v>
      </c>
      <c r="AB4686" s="11">
        <f t="shared" si="1129"/>
        <v>-0.19087452979319255</v>
      </c>
      <c r="AC4686" s="11">
        <f t="shared" si="1124"/>
        <v>26.455142916413212</v>
      </c>
      <c r="AD4686" s="9">
        <f t="shared" si="1125"/>
        <v>25.544182162145631</v>
      </c>
      <c r="AE4686" s="10">
        <v>19.996324981688399</v>
      </c>
      <c r="AF4686" s="11">
        <v>25.806102780583799</v>
      </c>
      <c r="AG4686" s="12">
        <v>32.424833880465499</v>
      </c>
      <c r="AH4686" s="10">
        <v>0.39152502172628695</v>
      </c>
      <c r="AI4686" s="11">
        <f t="shared" si="1119"/>
        <v>82.790953459918299</v>
      </c>
      <c r="AJ4686" s="11">
        <f t="shared" si="1120"/>
        <v>2.8439129544346455</v>
      </c>
      <c r="AK4686" s="11">
        <f t="shared" si="1126"/>
        <v>0.33565705291494785</v>
      </c>
      <c r="AL4686" s="11">
        <f t="shared" si="1127"/>
        <v>8.3535996777914452</v>
      </c>
      <c r="AM4686" s="11">
        <f t="shared" si="1128"/>
        <v>2.0849429194104356</v>
      </c>
      <c r="AN4686" s="3">
        <f t="shared" si="1131"/>
        <v>4.8108971794044102</v>
      </c>
      <c r="AO4686" s="3">
        <f t="shared" si="1132"/>
        <v>0.28696887355110551</v>
      </c>
      <c r="AP4686" s="3" t="s">
        <v>8</v>
      </c>
      <c r="AQ4686" s="124"/>
      <c r="AR4686" s="4"/>
      <c r="AS4686" s="3"/>
      <c r="AT4686" s="28"/>
    </row>
    <row r="4687" spans="1:46" ht="15" customHeight="1">
      <c r="A4687" s="11">
        <v>19.909578323364258</v>
      </c>
      <c r="B4687" s="111">
        <v>608</v>
      </c>
      <c r="C4687" s="19">
        <v>42.8367</v>
      </c>
      <c r="D4687" s="19">
        <v>-23.087499999999999</v>
      </c>
      <c r="E4687" s="112" t="s">
        <v>50</v>
      </c>
      <c r="F4687" s="41">
        <v>31.7</v>
      </c>
      <c r="G4687" s="19">
        <v>31.9</v>
      </c>
      <c r="H4687" s="19">
        <v>33.799999999999997</v>
      </c>
      <c r="I4687" s="19">
        <v>36.1</v>
      </c>
      <c r="J4687" s="19">
        <v>37.299999999999997</v>
      </c>
      <c r="K4687" s="97">
        <v>39.6</v>
      </c>
      <c r="L4687" s="10">
        <f t="shared" si="1130"/>
        <v>37.299999999999997</v>
      </c>
      <c r="M4687" s="52" t="str">
        <f t="shared" si="1118"/>
        <v>mid latitude</v>
      </c>
      <c r="N4687" s="83" t="s">
        <v>8</v>
      </c>
      <c r="O4687" s="34" t="s">
        <v>8</v>
      </c>
      <c r="P4687" s="34" t="s">
        <v>8</v>
      </c>
      <c r="Q4687" s="34" t="s">
        <v>8</v>
      </c>
      <c r="R4687" s="34" t="s">
        <v>8</v>
      </c>
      <c r="S4687" s="42" t="s">
        <v>8</v>
      </c>
      <c r="T4687" s="121">
        <v>0.45622250571270812</v>
      </c>
      <c r="U4687" s="3">
        <v>6.8208699081218918E-2</v>
      </c>
      <c r="V4687" s="3">
        <v>9.2263824254364163E-2</v>
      </c>
      <c r="W4687" s="3">
        <v>1.1217854326635697E-2</v>
      </c>
      <c r="X4687" s="3">
        <v>0.32250158408709895</v>
      </c>
      <c r="Y4687" s="52">
        <v>4.9585532537974167E-2</v>
      </c>
      <c r="Z4687" s="10">
        <f t="shared" si="1122"/>
        <v>0.69174819337762949</v>
      </c>
      <c r="AA4687" s="11">
        <f t="shared" si="1123"/>
        <v>-0.26971450416414866</v>
      </c>
      <c r="AB4687" s="11">
        <f t="shared" si="1129"/>
        <v>-0.16005196642214009</v>
      </c>
      <c r="AC4687" s="11">
        <f t="shared" si="1124"/>
        <v>28.694270968919962</v>
      </c>
      <c r="AD4687" s="9">
        <f t="shared" si="1125"/>
        <v>27.652445496725619</v>
      </c>
      <c r="AE4687" s="10">
        <v>21.521422178832999</v>
      </c>
      <c r="AF4687" s="11">
        <v>27.237889938345599</v>
      </c>
      <c r="AG4687" s="12">
        <v>34.165192617467497</v>
      </c>
      <c r="AH4687" s="10">
        <v>0.55723735404699182</v>
      </c>
      <c r="AI4687" s="11">
        <f t="shared" si="1119"/>
        <v>58.58589861140586</v>
      </c>
      <c r="AJ4687" s="11">
        <f t="shared" si="1120"/>
        <v>9.8032314214427725</v>
      </c>
      <c r="AK4687" s="11">
        <f t="shared" si="1126"/>
        <v>0.31573645372588782</v>
      </c>
      <c r="AL4687" s="11">
        <f t="shared" si="1127"/>
        <v>8.2247301104002339</v>
      </c>
      <c r="AM4687" s="11">
        <f t="shared" si="1128"/>
        <v>2.1906227401039895</v>
      </c>
      <c r="AN4687" s="3">
        <f t="shared" si="1131"/>
        <v>1.4146364800164664</v>
      </c>
      <c r="AO4687" s="3">
        <f t="shared" si="1132"/>
        <v>0.28608797229797855</v>
      </c>
      <c r="AP4687" s="3" t="s">
        <v>8</v>
      </c>
      <c r="AQ4687" s="124"/>
      <c r="AR4687" s="4"/>
      <c r="AS4687" s="3"/>
      <c r="AT4687" s="28"/>
    </row>
    <row r="4688" spans="1:46" ht="15" customHeight="1">
      <c r="A4688" s="11">
        <v>19.93353271484375</v>
      </c>
      <c r="B4688" s="111">
        <v>608</v>
      </c>
      <c r="C4688" s="19">
        <v>42.8367</v>
      </c>
      <c r="D4688" s="19">
        <v>-23.087499999999999</v>
      </c>
      <c r="E4688" s="112" t="s">
        <v>50</v>
      </c>
      <c r="F4688" s="41">
        <v>31.7</v>
      </c>
      <c r="G4688" s="19">
        <v>31.9</v>
      </c>
      <c r="H4688" s="19">
        <v>33.799999999999997</v>
      </c>
      <c r="I4688" s="19">
        <v>36.1</v>
      </c>
      <c r="J4688" s="19">
        <v>37.299999999999997</v>
      </c>
      <c r="K4688" s="97">
        <v>39.6</v>
      </c>
      <c r="L4688" s="10">
        <f t="shared" si="1130"/>
        <v>37.299999999999997</v>
      </c>
      <c r="M4688" s="52" t="str">
        <f t="shared" si="1118"/>
        <v>mid latitude</v>
      </c>
      <c r="N4688" s="83" t="s">
        <v>8</v>
      </c>
      <c r="O4688" s="34" t="s">
        <v>8</v>
      </c>
      <c r="P4688" s="34" t="s">
        <v>8</v>
      </c>
      <c r="Q4688" s="34" t="s">
        <v>8</v>
      </c>
      <c r="R4688" s="34" t="s">
        <v>8</v>
      </c>
      <c r="S4688" s="42" t="s">
        <v>8</v>
      </c>
      <c r="T4688" s="121">
        <v>0.47430263189914845</v>
      </c>
      <c r="U4688" s="3">
        <v>5.8019578708665941E-2</v>
      </c>
      <c r="V4688" s="3">
        <v>9.1238119244989313E-2</v>
      </c>
      <c r="W4688" s="3">
        <v>8.9244850675835857E-3</v>
      </c>
      <c r="X4688" s="3">
        <v>0.31368801451006323</v>
      </c>
      <c r="Y4688" s="52">
        <v>5.3827170569549443E-2</v>
      </c>
      <c r="Z4688" s="10">
        <f t="shared" si="1122"/>
        <v>0.72633481624281093</v>
      </c>
      <c r="AA4688" s="11">
        <f t="shared" si="1123"/>
        <v>-0.2389812405226705</v>
      </c>
      <c r="AB4688" s="11">
        <f t="shared" si="1129"/>
        <v>-0.13886313780234782</v>
      </c>
      <c r="AC4688" s="11">
        <f t="shared" si="1124"/>
        <v>30.768766264719741</v>
      </c>
      <c r="AD4688" s="9">
        <f t="shared" si="1125"/>
        <v>29.101761374319409</v>
      </c>
      <c r="AE4688" s="10">
        <v>18.366337288308401</v>
      </c>
      <c r="AF4688" s="11">
        <v>24.246544125282401</v>
      </c>
      <c r="AG4688" s="12">
        <v>30.509794730107799</v>
      </c>
      <c r="AH4688" s="10">
        <v>0.6285144434822505</v>
      </c>
      <c r="AI4688" s="11">
        <f t="shared" si="1119"/>
        <v>60.191403801617994</v>
      </c>
      <c r="AJ4688" s="11">
        <f t="shared" si="1120"/>
        <v>10.192034291179725</v>
      </c>
      <c r="AK4688" s="11">
        <f t="shared" si="1126"/>
        <v>0.30089970507688113</v>
      </c>
      <c r="AL4688" s="11">
        <f t="shared" si="1127"/>
        <v>10.223348300104576</v>
      </c>
      <c r="AM4688" s="11">
        <f t="shared" si="1128"/>
        <v>2.2762106789450676</v>
      </c>
      <c r="AN4688" s="3">
        <f t="shared" si="1131"/>
        <v>1.5120202556669013</v>
      </c>
      <c r="AO4688" s="3">
        <f t="shared" si="1132"/>
        <v>0.29085624896281259</v>
      </c>
      <c r="AP4688" s="3" t="s">
        <v>8</v>
      </c>
      <c r="AQ4688" s="124"/>
      <c r="AR4688" s="4"/>
      <c r="AS4688" s="3"/>
      <c r="AT4688" s="28"/>
    </row>
    <row r="4689" spans="1:46" ht="15" customHeight="1">
      <c r="A4689" s="11">
        <v>19.943864822387695</v>
      </c>
      <c r="B4689" s="111">
        <v>608</v>
      </c>
      <c r="C4689" s="19">
        <v>42.8367</v>
      </c>
      <c r="D4689" s="19">
        <v>-23.087499999999999</v>
      </c>
      <c r="E4689" s="112" t="s">
        <v>50</v>
      </c>
      <c r="F4689" s="41">
        <v>31.7</v>
      </c>
      <c r="G4689" s="19">
        <v>31.9</v>
      </c>
      <c r="H4689" s="19">
        <v>33.799999999999997</v>
      </c>
      <c r="I4689" s="19">
        <v>36.1</v>
      </c>
      <c r="J4689" s="19">
        <v>37.299999999999997</v>
      </c>
      <c r="K4689" s="97">
        <v>39.6</v>
      </c>
      <c r="L4689" s="10">
        <f t="shared" si="1130"/>
        <v>37.299999999999997</v>
      </c>
      <c r="M4689" s="52" t="str">
        <f t="shared" si="1118"/>
        <v>mid latitude</v>
      </c>
      <c r="N4689" s="83" t="s">
        <v>8</v>
      </c>
      <c r="O4689" s="34" t="s">
        <v>8</v>
      </c>
      <c r="P4689" s="34" t="s">
        <v>8</v>
      </c>
      <c r="Q4689" s="34" t="s">
        <v>8</v>
      </c>
      <c r="R4689" s="34" t="s">
        <v>8</v>
      </c>
      <c r="S4689" s="42" t="s">
        <v>8</v>
      </c>
      <c r="T4689" s="121">
        <v>0.34011723933144106</v>
      </c>
      <c r="U4689" s="3">
        <v>7.2242199028580242E-2</v>
      </c>
      <c r="V4689" s="3">
        <v>0.11116280119101415</v>
      </c>
      <c r="W4689" s="3">
        <v>1.3414868227201155E-2</v>
      </c>
      <c r="X4689" s="3">
        <v>0.40040126322981678</v>
      </c>
      <c r="Y4689" s="52">
        <v>6.2661628991946577E-2</v>
      </c>
      <c r="Z4689" s="10">
        <f t="shared" si="1122"/>
        <v>0.72159017216387455</v>
      </c>
      <c r="AA4689" s="11">
        <f t="shared" si="1123"/>
        <v>-0.24810945516293562</v>
      </c>
      <c r="AB4689" s="11">
        <f t="shared" si="1129"/>
        <v>-0.14170939038305455</v>
      </c>
      <c r="AC4689" s="11">
        <f t="shared" si="1124"/>
        <v>30.152611776501846</v>
      </c>
      <c r="AD4689" s="9">
        <f t="shared" si="1125"/>
        <v>28.907077697799068</v>
      </c>
      <c r="AE4689" s="10">
        <v>22.916122115343001</v>
      </c>
      <c r="AF4689" s="11">
        <v>28.682626142516501</v>
      </c>
      <c r="AG4689" s="12">
        <v>35.940319957625498</v>
      </c>
      <c r="AH4689" s="10">
        <v>0.35730937471280644</v>
      </c>
      <c r="AI4689" s="11">
        <f t="shared" si="1119"/>
        <v>45.929607181328407</v>
      </c>
      <c r="AJ4689" s="11">
        <f t="shared" si="1120"/>
        <v>15.557327834199114</v>
      </c>
      <c r="AK4689" s="11">
        <f t="shared" si="1126"/>
        <v>0.29826490427994795</v>
      </c>
      <c r="AL4689" s="11">
        <f t="shared" si="1127"/>
        <v>8.2865369460440004</v>
      </c>
      <c r="AM4689" s="11">
        <f t="shared" si="1128"/>
        <v>2.2562646194001266</v>
      </c>
      <c r="AN4689" s="3">
        <f t="shared" si="1131"/>
        <v>0.84944097475592939</v>
      </c>
      <c r="AO4689" s="3">
        <f t="shared" si="1132"/>
        <v>0.27762849770833631</v>
      </c>
      <c r="AP4689" s="3" t="s">
        <v>8</v>
      </c>
      <c r="AQ4689" s="124"/>
      <c r="AR4689" s="4"/>
      <c r="AS4689" s="3"/>
      <c r="AT4689" s="28"/>
    </row>
    <row r="4690" spans="1:46" ht="15" customHeight="1">
      <c r="A4690" s="11">
        <v>19.956546783447266</v>
      </c>
      <c r="B4690" s="111">
        <v>608</v>
      </c>
      <c r="C4690" s="19">
        <v>42.8367</v>
      </c>
      <c r="D4690" s="19">
        <v>-23.087499999999999</v>
      </c>
      <c r="E4690" s="112" t="s">
        <v>50</v>
      </c>
      <c r="F4690" s="41">
        <v>31.7</v>
      </c>
      <c r="G4690" s="19">
        <v>31.9</v>
      </c>
      <c r="H4690" s="19">
        <v>33.799999999999997</v>
      </c>
      <c r="I4690" s="19">
        <v>36.1</v>
      </c>
      <c r="J4690" s="19">
        <v>37.299999999999997</v>
      </c>
      <c r="K4690" s="97">
        <v>39.6</v>
      </c>
      <c r="L4690" s="10">
        <f t="shared" si="1130"/>
        <v>37.299999999999997</v>
      </c>
      <c r="M4690" s="52" t="str">
        <f t="shared" si="1118"/>
        <v>mid latitude</v>
      </c>
      <c r="N4690" s="83" t="s">
        <v>8</v>
      </c>
      <c r="O4690" s="34" t="s">
        <v>8</v>
      </c>
      <c r="P4690" s="34" t="s">
        <v>8</v>
      </c>
      <c r="Q4690" s="34" t="s">
        <v>8</v>
      </c>
      <c r="R4690" s="34" t="s">
        <v>8</v>
      </c>
      <c r="S4690" s="42" t="s">
        <v>8</v>
      </c>
      <c r="T4690" s="121">
        <v>0.70751855980239287</v>
      </c>
      <c r="U4690" s="3">
        <v>3.5300326549763082E-2</v>
      </c>
      <c r="V4690" s="3">
        <v>4.7882132763914578E-2</v>
      </c>
      <c r="W4690" s="3">
        <v>6.1937487620337545E-3</v>
      </c>
      <c r="X4690" s="3">
        <v>0.17660021998609235</v>
      </c>
      <c r="Y4690" s="52">
        <v>2.6505012135803394E-2</v>
      </c>
      <c r="Z4690" s="10">
        <f t="shared" si="1122"/>
        <v>0.69537491506103954</v>
      </c>
      <c r="AA4690" s="11">
        <f t="shared" si="1123"/>
        <v>-0.27104843860653871</v>
      </c>
      <c r="AB4690" s="11">
        <f t="shared" si="1129"/>
        <v>-0.15778098009950545</v>
      </c>
      <c r="AC4690" s="11">
        <f t="shared" si="1124"/>
        <v>28.604230394058636</v>
      </c>
      <c r="AD4690" s="9">
        <f t="shared" si="1125"/>
        <v>27.807780961193828</v>
      </c>
      <c r="AE4690" s="10">
        <v>23.053536590289799</v>
      </c>
      <c r="AF4690" s="11">
        <v>28.775660162712299</v>
      </c>
      <c r="AG4690" s="12">
        <v>36.097427567139398</v>
      </c>
      <c r="AH4690" s="10">
        <v>0.47636089193695103</v>
      </c>
      <c r="AI4690" s="11">
        <f t="shared" si="1119"/>
        <v>80.0252834773692</v>
      </c>
      <c r="AJ4690" s="11">
        <f t="shared" si="1120"/>
        <v>3.6109211133120231</v>
      </c>
      <c r="AK4690" s="11">
        <f t="shared" si="1126"/>
        <v>0.30557907542894613</v>
      </c>
      <c r="AL4690" s="11">
        <f t="shared" si="1127"/>
        <v>7.7307192467058021</v>
      </c>
      <c r="AM4690" s="11">
        <f t="shared" si="1128"/>
        <v>2.2062754123597177</v>
      </c>
      <c r="AN4690" s="3">
        <f t="shared" si="1131"/>
        <v>4.0063288701345421</v>
      </c>
      <c r="AO4690" s="3">
        <f t="shared" si="1132"/>
        <v>0.27113291686547958</v>
      </c>
      <c r="AP4690" s="3" t="s">
        <v>8</v>
      </c>
      <c r="AQ4690" s="124"/>
      <c r="AR4690" s="4"/>
      <c r="AS4690" s="3"/>
      <c r="AT4690" s="28"/>
    </row>
    <row r="4691" spans="1:46" ht="15" customHeight="1">
      <c r="A4691" s="11">
        <v>19.970870971679688</v>
      </c>
      <c r="B4691" s="111">
        <v>608</v>
      </c>
      <c r="C4691" s="19">
        <v>42.8367</v>
      </c>
      <c r="D4691" s="19">
        <v>-23.087499999999999</v>
      </c>
      <c r="E4691" s="112" t="s">
        <v>50</v>
      </c>
      <c r="F4691" s="41">
        <v>31.7</v>
      </c>
      <c r="G4691" s="19">
        <v>31.9</v>
      </c>
      <c r="H4691" s="19">
        <v>33.799999999999997</v>
      </c>
      <c r="I4691" s="19">
        <v>36.1</v>
      </c>
      <c r="J4691" s="19">
        <v>37.299999999999997</v>
      </c>
      <c r="K4691" s="97">
        <v>39.6</v>
      </c>
      <c r="L4691" s="10">
        <f t="shared" si="1130"/>
        <v>37.299999999999997</v>
      </c>
      <c r="M4691" s="52" t="str">
        <f t="shared" si="1118"/>
        <v>mid latitude</v>
      </c>
      <c r="N4691" s="83" t="s">
        <v>8</v>
      </c>
      <c r="O4691" s="34" t="s">
        <v>8</v>
      </c>
      <c r="P4691" s="34" t="s">
        <v>8</v>
      </c>
      <c r="Q4691" s="34" t="s">
        <v>8</v>
      </c>
      <c r="R4691" s="34" t="s">
        <v>8</v>
      </c>
      <c r="S4691" s="42" t="s">
        <v>8</v>
      </c>
      <c r="T4691" s="121">
        <v>0.36363363379510799</v>
      </c>
      <c r="U4691" s="3">
        <v>7.1244732993947776E-2</v>
      </c>
      <c r="V4691" s="3">
        <v>0.11283425737120586</v>
      </c>
      <c r="W4691" s="3">
        <v>1.2854922358794714E-2</v>
      </c>
      <c r="X4691" s="3">
        <v>0.37683673535279849</v>
      </c>
      <c r="Y4691" s="52">
        <v>6.2595718128145211E-2</v>
      </c>
      <c r="Z4691" s="10">
        <f t="shared" si="1122"/>
        <v>0.72548516807103891</v>
      </c>
      <c r="AA4691" s="11">
        <f t="shared" si="1123"/>
        <v>-0.24187953474047813</v>
      </c>
      <c r="AB4691" s="11">
        <f t="shared" si="1129"/>
        <v>-0.13937146191783467</v>
      </c>
      <c r="AC4691" s="11">
        <f t="shared" si="1124"/>
        <v>30.573131405017726</v>
      </c>
      <c r="AD4691" s="9">
        <f t="shared" si="1125"/>
        <v>29.066992004820108</v>
      </c>
      <c r="AE4691" s="10">
        <v>22.648276888087601</v>
      </c>
      <c r="AF4691" s="11">
        <v>28.3910285109333</v>
      </c>
      <c r="AG4691" s="12">
        <v>35.537416603358103</v>
      </c>
      <c r="AH4691" s="10">
        <v>0.48571966471283762</v>
      </c>
      <c r="AI4691" s="11">
        <f t="shared" si="1119"/>
        <v>49.108465233194686</v>
      </c>
      <c r="AJ4691" s="11">
        <f t="shared" si="1120"/>
        <v>14.685923868381593</v>
      </c>
      <c r="AK4691" s="11">
        <f t="shared" si="1126"/>
        <v>0.30946624960462032</v>
      </c>
      <c r="AL4691" s="11">
        <f t="shared" si="1127"/>
        <v>8.7775137197938928</v>
      </c>
      <c r="AM4691" s="11">
        <f t="shared" si="1128"/>
        <v>2.2573949856970579</v>
      </c>
      <c r="AN4691" s="3">
        <f t="shared" si="1131"/>
        <v>0.9649633373844787</v>
      </c>
      <c r="AO4691" s="3">
        <f t="shared" si="1132"/>
        <v>0.29942478210243823</v>
      </c>
      <c r="AP4691" s="3" t="s">
        <v>8</v>
      </c>
      <c r="AQ4691" s="124"/>
      <c r="AR4691" s="4"/>
      <c r="AS4691" s="3"/>
      <c r="AT4691" s="28"/>
    </row>
    <row r="4692" spans="1:46" ht="15" customHeight="1">
      <c r="A4692" s="11">
        <v>19.995294570922852</v>
      </c>
      <c r="B4692" s="111">
        <v>608</v>
      </c>
      <c r="C4692" s="19">
        <v>42.8367</v>
      </c>
      <c r="D4692" s="19">
        <v>-23.087499999999999</v>
      </c>
      <c r="E4692" s="112" t="s">
        <v>50</v>
      </c>
      <c r="F4692" s="41">
        <v>31.7</v>
      </c>
      <c r="G4692" s="19">
        <v>31.9</v>
      </c>
      <c r="H4692" s="19">
        <v>33.799999999999997</v>
      </c>
      <c r="I4692" s="19">
        <v>36.1</v>
      </c>
      <c r="J4692" s="19">
        <v>37.299999999999997</v>
      </c>
      <c r="K4692" s="97">
        <v>39.6</v>
      </c>
      <c r="L4692" s="10">
        <f t="shared" si="1130"/>
        <v>37.299999999999997</v>
      </c>
      <c r="M4692" s="52" t="str">
        <f t="shared" si="1118"/>
        <v>mid latitude</v>
      </c>
      <c r="N4692" s="83" t="s">
        <v>8</v>
      </c>
      <c r="O4692" s="34" t="s">
        <v>8</v>
      </c>
      <c r="P4692" s="34" t="s">
        <v>8</v>
      </c>
      <c r="Q4692" s="34" t="s">
        <v>8</v>
      </c>
      <c r="R4692" s="34" t="s">
        <v>8</v>
      </c>
      <c r="S4692" s="42" t="s">
        <v>8</v>
      </c>
      <c r="T4692" s="121">
        <v>0.34505307623366549</v>
      </c>
      <c r="U4692" s="3">
        <v>7.3375836409615508E-2</v>
      </c>
      <c r="V4692" s="3">
        <v>0.1073665234000558</v>
      </c>
      <c r="W4692" s="3">
        <v>1.2273901842042068E-2</v>
      </c>
      <c r="X4692" s="3">
        <v>0.39929361804456753</v>
      </c>
      <c r="Y4692" s="52">
        <v>6.2637044070053605E-2</v>
      </c>
      <c r="Z4692" s="10">
        <f t="shared" si="1122"/>
        <v>0.71298694455579614</v>
      </c>
      <c r="AA4692" s="11">
        <f t="shared" si="1123"/>
        <v>-0.25472500933943021</v>
      </c>
      <c r="AB4692" s="11">
        <f t="shared" si="1129"/>
        <v>-0.1469184224051987</v>
      </c>
      <c r="AC4692" s="11">
        <f t="shared" si="1124"/>
        <v>29.70606186958846</v>
      </c>
      <c r="AD4692" s="9">
        <f t="shared" si="1125"/>
        <v>28.550779907484412</v>
      </c>
      <c r="AE4692" s="10">
        <v>21.792822100476201</v>
      </c>
      <c r="AF4692" s="11">
        <v>27.543361292208701</v>
      </c>
      <c r="AG4692" s="12">
        <v>34.618818198369297</v>
      </c>
      <c r="AH4692" s="10">
        <v>0.33920786974927797</v>
      </c>
      <c r="AI4692" s="11">
        <f t="shared" si="1119"/>
        <v>46.356500120988834</v>
      </c>
      <c r="AJ4692" s="11">
        <f t="shared" si="1120"/>
        <v>15.363885694210728</v>
      </c>
      <c r="AK4692" s="11">
        <f t="shared" si="1126"/>
        <v>0.29470519617338609</v>
      </c>
      <c r="AL4692" s="11">
        <f t="shared" si="1127"/>
        <v>8.7475461985764671</v>
      </c>
      <c r="AM4692" s="11">
        <f t="shared" si="1128"/>
        <v>2.2510124146111132</v>
      </c>
      <c r="AN4692" s="3">
        <f t="shared" si="1131"/>
        <v>0.86415875596376812</v>
      </c>
      <c r="AO4692" s="3">
        <f t="shared" si="1132"/>
        <v>0.26889115815538023</v>
      </c>
      <c r="AP4692" s="3" t="s">
        <v>8</v>
      </c>
      <c r="AQ4692" s="124"/>
      <c r="AR4692" s="4"/>
      <c r="AS4692" s="3"/>
      <c r="AT4692" s="28"/>
    </row>
    <row r="4693" spans="1:46" ht="15" customHeight="1">
      <c r="A4693" s="11">
        <v>20.015958786010742</v>
      </c>
      <c r="B4693" s="111">
        <v>608</v>
      </c>
      <c r="C4693" s="19">
        <v>42.8367</v>
      </c>
      <c r="D4693" s="19">
        <v>-23.087499999999999</v>
      </c>
      <c r="E4693" s="112" t="s">
        <v>50</v>
      </c>
      <c r="F4693" s="41">
        <v>31.7</v>
      </c>
      <c r="G4693" s="19">
        <v>31.9</v>
      </c>
      <c r="H4693" s="19">
        <v>33.799999999999997</v>
      </c>
      <c r="I4693" s="19">
        <v>36.1</v>
      </c>
      <c r="J4693" s="19">
        <v>37.299999999999997</v>
      </c>
      <c r="K4693" s="97">
        <v>39.6</v>
      </c>
      <c r="L4693" s="10">
        <f t="shared" si="1130"/>
        <v>37.299999999999997</v>
      </c>
      <c r="M4693" s="52" t="str">
        <f t="shared" si="1118"/>
        <v>mid latitude</v>
      </c>
      <c r="N4693" s="83" t="s">
        <v>8</v>
      </c>
      <c r="O4693" s="34" t="s">
        <v>8</v>
      </c>
      <c r="P4693" s="34" t="s">
        <v>8</v>
      </c>
      <c r="Q4693" s="34" t="s">
        <v>8</v>
      </c>
      <c r="R4693" s="34" t="s">
        <v>8</v>
      </c>
      <c r="S4693" s="42" t="s">
        <v>8</v>
      </c>
      <c r="T4693" s="121">
        <v>0.34943347441913997</v>
      </c>
      <c r="U4693" s="3">
        <v>6.5613444037798424E-2</v>
      </c>
      <c r="V4693" s="3">
        <v>0.11296821484331426</v>
      </c>
      <c r="W4693" s="3">
        <v>1.5598042334708231E-2</v>
      </c>
      <c r="X4693" s="3">
        <v>0.38853800238062913</v>
      </c>
      <c r="Y4693" s="52">
        <v>6.7848821984410002E-2</v>
      </c>
      <c r="Z4693" s="10">
        <f t="shared" si="1122"/>
        <v>0.74959426845428012</v>
      </c>
      <c r="AA4693" s="11">
        <f t="shared" si="1123"/>
        <v>-0.23524756254176935</v>
      </c>
      <c r="AB4693" s="11">
        <f t="shared" si="1129"/>
        <v>-0.12517374280890578</v>
      </c>
      <c r="AC4693" s="11">
        <f t="shared" si="1124"/>
        <v>31.020789528430569</v>
      </c>
      <c r="AD4693" s="9">
        <f t="shared" si="1125"/>
        <v>30.038115991870846</v>
      </c>
      <c r="AE4693" s="10">
        <v>17.0658542878319</v>
      </c>
      <c r="AF4693" s="11">
        <v>23.007124536999399</v>
      </c>
      <c r="AG4693" s="12">
        <v>29.119825677430601</v>
      </c>
      <c r="AH4693" s="10">
        <v>0.46920715722847339</v>
      </c>
      <c r="AI4693" s="11">
        <f t="shared" si="1119"/>
        <v>47.350539337166055</v>
      </c>
      <c r="AJ4693" s="11">
        <f t="shared" si="1120"/>
        <v>16.259693394419497</v>
      </c>
      <c r="AK4693" s="11">
        <f t="shared" si="1126"/>
        <v>0.29847785519312892</v>
      </c>
      <c r="AL4693" s="11">
        <f t="shared" si="1127"/>
        <v>7.2424610998741326</v>
      </c>
      <c r="AM4693" s="11">
        <f t="shared" si="1128"/>
        <v>2.3269958599135219</v>
      </c>
      <c r="AN4693" s="3">
        <f t="shared" si="1131"/>
        <v>0.89935468931767293</v>
      </c>
      <c r="AO4693" s="3">
        <f t="shared" si="1132"/>
        <v>0.29075203493903168</v>
      </c>
      <c r="AP4693" s="3" t="s">
        <v>8</v>
      </c>
      <c r="AQ4693" s="124"/>
      <c r="AR4693" s="4"/>
      <c r="AS4693" s="3"/>
      <c r="AT4693" s="28"/>
    </row>
    <row r="4694" spans="1:46" ht="15" customHeight="1">
      <c r="A4694" s="11">
        <v>20.35566520690918</v>
      </c>
      <c r="B4694" s="111">
        <v>608</v>
      </c>
      <c r="C4694" s="19">
        <v>42.8367</v>
      </c>
      <c r="D4694" s="19">
        <v>-23.087499999999999</v>
      </c>
      <c r="E4694" s="112" t="s">
        <v>50</v>
      </c>
      <c r="F4694" s="41">
        <v>31.7</v>
      </c>
      <c r="G4694" s="19">
        <v>31.9</v>
      </c>
      <c r="H4694" s="19">
        <v>33.799999999999997</v>
      </c>
      <c r="I4694" s="19">
        <v>36.1</v>
      </c>
      <c r="J4694" s="19">
        <v>37.299999999999997</v>
      </c>
      <c r="K4694" s="97">
        <v>39.6</v>
      </c>
      <c r="L4694" s="10">
        <f t="shared" si="1130"/>
        <v>37.299999999999997</v>
      </c>
      <c r="M4694" s="52" t="str">
        <f t="shared" si="1118"/>
        <v>mid latitude</v>
      </c>
      <c r="N4694" s="83" t="s">
        <v>8</v>
      </c>
      <c r="O4694" s="34" t="s">
        <v>8</v>
      </c>
      <c r="P4694" s="34" t="s">
        <v>8</v>
      </c>
      <c r="Q4694" s="34" t="s">
        <v>8</v>
      </c>
      <c r="R4694" s="34" t="s">
        <v>8</v>
      </c>
      <c r="S4694" s="42" t="s">
        <v>8</v>
      </c>
      <c r="T4694" s="121">
        <v>0.34010395864084236</v>
      </c>
      <c r="U4694" s="3">
        <v>7.1335972381860388E-2</v>
      </c>
      <c r="V4694" s="3">
        <v>0.1121665472357702</v>
      </c>
      <c r="W4694" s="3">
        <v>1.4709171816486091E-2</v>
      </c>
      <c r="X4694" s="3">
        <v>0.39180511599768353</v>
      </c>
      <c r="Y4694" s="52">
        <v>6.987923392735744E-2</v>
      </c>
      <c r="Z4694" s="10">
        <f t="shared" si="1122"/>
        <v>0.73391127549104385</v>
      </c>
      <c r="AA4694" s="11">
        <f t="shared" si="1123"/>
        <v>-0.24726591616455834</v>
      </c>
      <c r="AB4694" s="11">
        <f t="shared" si="1129"/>
        <v>-0.13435643993911761</v>
      </c>
      <c r="AC4694" s="11">
        <f t="shared" si="1124"/>
        <v>30.209550658892312</v>
      </c>
      <c r="AD4694" s="9">
        <f t="shared" si="1125"/>
        <v>29.410019508164353</v>
      </c>
      <c r="AE4694" s="10">
        <v>16.924621318749299</v>
      </c>
      <c r="AF4694" s="11">
        <v>22.858613382832001</v>
      </c>
      <c r="AG4694" s="12">
        <v>28.9302364075048</v>
      </c>
      <c r="AH4694" s="10">
        <v>0.37471715108167075</v>
      </c>
      <c r="AI4694" s="11">
        <f t="shared" si="1119"/>
        <v>46.468061460887384</v>
      </c>
      <c r="AJ4694" s="11">
        <f t="shared" si="1120"/>
        <v>17.044414306260418</v>
      </c>
      <c r="AK4694" s="11">
        <f t="shared" si="1126"/>
        <v>0.30036805649851933</v>
      </c>
      <c r="AL4694" s="11">
        <f t="shared" si="1127"/>
        <v>7.6256194866153884</v>
      </c>
      <c r="AM4694" s="11">
        <f t="shared" si="1128"/>
        <v>2.3100875838197505</v>
      </c>
      <c r="AN4694" s="3">
        <f t="shared" si="1131"/>
        <v>0.86804368997278014</v>
      </c>
      <c r="AO4694" s="3">
        <f t="shared" si="1132"/>
        <v>0.28628147682592631</v>
      </c>
      <c r="AP4694" s="3" t="s">
        <v>8</v>
      </c>
      <c r="AQ4694" s="124"/>
      <c r="AR4694" s="4"/>
      <c r="AS4694" s="3"/>
      <c r="AT4694" s="28"/>
    </row>
    <row r="4695" spans="1:46" ht="15" customHeight="1">
      <c r="A4695" s="11">
        <v>20.653038024902344</v>
      </c>
      <c r="B4695" s="111">
        <v>608</v>
      </c>
      <c r="C4695" s="19">
        <v>42.8367</v>
      </c>
      <c r="D4695" s="19">
        <v>-23.087499999999999</v>
      </c>
      <c r="E4695" s="112" t="s">
        <v>50</v>
      </c>
      <c r="F4695" s="41">
        <v>31.7</v>
      </c>
      <c r="G4695" s="19">
        <v>31.9</v>
      </c>
      <c r="H4695" s="19">
        <v>33.799999999999997</v>
      </c>
      <c r="I4695" s="19">
        <v>36.1</v>
      </c>
      <c r="J4695" s="19">
        <v>37.299999999999997</v>
      </c>
      <c r="K4695" s="97">
        <v>39.6</v>
      </c>
      <c r="L4695" s="10">
        <f t="shared" si="1130"/>
        <v>37.299999999999997</v>
      </c>
      <c r="M4695" s="52" t="str">
        <f t="shared" ref="M4695:M4758" si="1133">IF(ABS(L4695)&lt;=20,"low latitude",IF(ABS(L4695)&lt;=40,"mid latitude",IF(ABS(L4695)&lt;=50,"transition",IF(ABS(L4695)&gt;50,"high latitude","no category"))))</f>
        <v>mid latitude</v>
      </c>
      <c r="N4695" s="83" t="s">
        <v>8</v>
      </c>
      <c r="O4695" s="34" t="s">
        <v>8</v>
      </c>
      <c r="P4695" s="34" t="s">
        <v>8</v>
      </c>
      <c r="Q4695" s="34" t="s">
        <v>8</v>
      </c>
      <c r="R4695" s="34" t="s">
        <v>8</v>
      </c>
      <c r="S4695" s="42" t="s">
        <v>8</v>
      </c>
      <c r="T4695" s="121">
        <v>0.35879306841735042</v>
      </c>
      <c r="U4695" s="3">
        <v>7.1450311176707443E-2</v>
      </c>
      <c r="V4695" s="3">
        <v>0.1030919259087061</v>
      </c>
      <c r="W4695" s="3">
        <v>1.384574877849146E-2</v>
      </c>
      <c r="X4695" s="3">
        <v>0.39272831976346806</v>
      </c>
      <c r="Y4695" s="52">
        <v>6.0090625955276533E-2</v>
      </c>
      <c r="Z4695" s="10">
        <f t="shared" si="1122"/>
        <v>0.71244884759456883</v>
      </c>
      <c r="AA4695" s="11">
        <f t="shared" si="1123"/>
        <v>-0.26182854995924248</v>
      </c>
      <c r="AB4695" s="11">
        <f t="shared" si="1129"/>
        <v>-0.14724631167720592</v>
      </c>
      <c r="AC4695" s="11">
        <f t="shared" si="1124"/>
        <v>29.226572877751131</v>
      </c>
      <c r="AD4695" s="9">
        <f t="shared" si="1125"/>
        <v>28.528352281279115</v>
      </c>
      <c r="AE4695" s="10">
        <v>15.944126031295401</v>
      </c>
      <c r="AF4695" s="11">
        <v>21.936911854992001</v>
      </c>
      <c r="AG4695" s="12">
        <v>27.879009530123199</v>
      </c>
      <c r="AH4695" s="10">
        <v>0.45274537877084847</v>
      </c>
      <c r="AI4695" s="11">
        <f t="shared" si="1119"/>
        <v>47.74222983671406</v>
      </c>
      <c r="AJ4695" s="11">
        <f t="shared" si="1120"/>
        <v>14.345420163770239</v>
      </c>
      <c r="AK4695" s="11">
        <f t="shared" si="1126"/>
        <v>0.29380216679648036</v>
      </c>
      <c r="AL4695" s="11">
        <f t="shared" si="1127"/>
        <v>7.445745806745621</v>
      </c>
      <c r="AM4695" s="11">
        <f t="shared" si="1128"/>
        <v>2.251839339628452</v>
      </c>
      <c r="AN4695" s="3">
        <f t="shared" si="1131"/>
        <v>0.91359102555538618</v>
      </c>
      <c r="AO4695" s="3">
        <f t="shared" si="1132"/>
        <v>0.26250188927245222</v>
      </c>
      <c r="AP4695" s="3" t="s">
        <v>8</v>
      </c>
      <c r="AQ4695" s="124"/>
      <c r="AR4695" s="4"/>
      <c r="AS4695" s="3"/>
      <c r="AT4695" s="28"/>
    </row>
    <row r="4696" spans="1:46" ht="15" customHeight="1">
      <c r="A4696" s="11">
        <v>20.87578010559082</v>
      </c>
      <c r="B4696" s="111">
        <v>608</v>
      </c>
      <c r="C4696" s="19">
        <v>42.8367</v>
      </c>
      <c r="D4696" s="19">
        <v>-23.087499999999999</v>
      </c>
      <c r="E4696" s="112" t="s">
        <v>50</v>
      </c>
      <c r="F4696" s="41">
        <v>31.7</v>
      </c>
      <c r="G4696" s="19">
        <v>31.9</v>
      </c>
      <c r="H4696" s="19">
        <v>33.799999999999997</v>
      </c>
      <c r="I4696" s="19">
        <v>36.1</v>
      </c>
      <c r="J4696" s="19">
        <v>37.299999999999997</v>
      </c>
      <c r="K4696" s="97">
        <v>39.6</v>
      </c>
      <c r="L4696" s="10">
        <f t="shared" si="1130"/>
        <v>37.299999999999997</v>
      </c>
      <c r="M4696" s="52" t="str">
        <f t="shared" si="1133"/>
        <v>mid latitude</v>
      </c>
      <c r="N4696" s="83" t="s">
        <v>8</v>
      </c>
      <c r="O4696" s="34" t="s">
        <v>8</v>
      </c>
      <c r="P4696" s="34" t="s">
        <v>8</v>
      </c>
      <c r="Q4696" s="34" t="s">
        <v>8</v>
      </c>
      <c r="R4696" s="34" t="s">
        <v>8</v>
      </c>
      <c r="S4696" s="42" t="s">
        <v>8</v>
      </c>
      <c r="T4696" s="121">
        <v>0.33983688312126908</v>
      </c>
      <c r="U4696" s="3">
        <v>7.3019914001265201E-2</v>
      </c>
      <c r="V4696" s="3">
        <v>0.1132797288988181</v>
      </c>
      <c r="W4696" s="3">
        <v>1.2054876323387875E-2</v>
      </c>
      <c r="X4696" s="3">
        <v>0.39766647216710682</v>
      </c>
      <c r="Y4696" s="52">
        <v>6.4142125488152901E-2</v>
      </c>
      <c r="Z4696" s="10">
        <f t="shared" si="1122"/>
        <v>0.72182534340016402</v>
      </c>
      <c r="AA4696" s="11">
        <f t="shared" si="1123"/>
        <v>-0.24328989870743334</v>
      </c>
      <c r="AB4696" s="11">
        <f t="shared" si="1129"/>
        <v>-0.14156787386196232</v>
      </c>
      <c r="AC4696" s="11">
        <f t="shared" si="1124"/>
        <v>30.477931837248249</v>
      </c>
      <c r="AD4696" s="9">
        <f t="shared" si="1125"/>
        <v>28.91675742784178</v>
      </c>
      <c r="AE4696" s="10">
        <v>17.409361693154001</v>
      </c>
      <c r="AF4696" s="11">
        <v>23.3567992336842</v>
      </c>
      <c r="AG4696" s="12">
        <v>29.570219259251299</v>
      </c>
      <c r="AH4696" s="10">
        <v>0.58785624299089778</v>
      </c>
      <c r="AI4696" s="11">
        <f t="shared" si="1119"/>
        <v>46.07936773228473</v>
      </c>
      <c r="AJ4696" s="11">
        <f t="shared" si="1120"/>
        <v>15.877588716538307</v>
      </c>
      <c r="AK4696" s="11">
        <f t="shared" si="1126"/>
        <v>0.30046289190056047</v>
      </c>
      <c r="AL4696" s="11">
        <f t="shared" si="1127"/>
        <v>9.3970046527181808</v>
      </c>
      <c r="AM4696" s="11">
        <f t="shared" si="1128"/>
        <v>2.2564574239506361</v>
      </c>
      <c r="AN4696" s="3">
        <f t="shared" si="1131"/>
        <v>0.85457765968880406</v>
      </c>
      <c r="AO4696" s="3">
        <f t="shared" si="1132"/>
        <v>0.2848611508068396</v>
      </c>
      <c r="AP4696" s="3" t="s">
        <v>8</v>
      </c>
      <c r="AQ4696" s="124"/>
      <c r="AR4696" s="4"/>
      <c r="AS4696" s="3"/>
      <c r="AT4696" s="28"/>
    </row>
    <row r="4697" spans="1:46" ht="15" customHeight="1">
      <c r="A4697" s="11">
        <v>21.232816696166992</v>
      </c>
      <c r="B4697" s="111">
        <v>608</v>
      </c>
      <c r="C4697" s="19">
        <v>42.8367</v>
      </c>
      <c r="D4697" s="19">
        <v>-23.087499999999999</v>
      </c>
      <c r="E4697" s="112" t="s">
        <v>50</v>
      </c>
      <c r="F4697" s="41">
        <v>31.7</v>
      </c>
      <c r="G4697" s="19">
        <v>31.9</v>
      </c>
      <c r="H4697" s="19">
        <v>33.799999999999997</v>
      </c>
      <c r="I4697" s="19">
        <v>36.1</v>
      </c>
      <c r="J4697" s="19">
        <v>37.299999999999997</v>
      </c>
      <c r="K4697" s="97">
        <v>39.6</v>
      </c>
      <c r="L4697" s="10">
        <f t="shared" si="1130"/>
        <v>37.299999999999997</v>
      </c>
      <c r="M4697" s="52" t="str">
        <f t="shared" si="1133"/>
        <v>mid latitude</v>
      </c>
      <c r="N4697" s="83" t="s">
        <v>8</v>
      </c>
      <c r="O4697" s="34" t="s">
        <v>8</v>
      </c>
      <c r="P4697" s="34" t="s">
        <v>8</v>
      </c>
      <c r="Q4697" s="34" t="s">
        <v>8</v>
      </c>
      <c r="R4697" s="34" t="s">
        <v>8</v>
      </c>
      <c r="S4697" s="42" t="s">
        <v>8</v>
      </c>
      <c r="T4697" s="121">
        <v>0.46403403783805613</v>
      </c>
      <c r="U4697" s="3">
        <v>6.4216524860214216E-2</v>
      </c>
      <c r="V4697" s="3">
        <v>9.2285019416998126E-2</v>
      </c>
      <c r="W4697" s="3">
        <v>1.2146671116849911E-2</v>
      </c>
      <c r="X4697" s="3">
        <v>0.31697842047437508</v>
      </c>
      <c r="Y4697" s="52">
        <v>5.033932629350657E-2</v>
      </c>
      <c r="Z4697" s="10">
        <f t="shared" si="1122"/>
        <v>0.70675717730174614</v>
      </c>
      <c r="AA4697" s="11">
        <f t="shared" si="1123"/>
        <v>-0.26185054198916569</v>
      </c>
      <c r="AB4697" s="11">
        <f t="shared" si="1129"/>
        <v>-0.15072977244337246</v>
      </c>
      <c r="AC4697" s="11">
        <f t="shared" si="1124"/>
        <v>29.225088415731314</v>
      </c>
      <c r="AD4697" s="9">
        <f t="shared" si="1125"/>
        <v>28.290083564873324</v>
      </c>
      <c r="AE4697" s="10">
        <v>14.930287352528699</v>
      </c>
      <c r="AF4697" s="11">
        <v>21.0020902116642</v>
      </c>
      <c r="AG4697" s="12">
        <v>26.8102082303581</v>
      </c>
      <c r="AH4697" s="10">
        <v>0.53305359053445056</v>
      </c>
      <c r="AI4697" s="11">
        <f t="shared" si="1119"/>
        <v>59.414421997917344</v>
      </c>
      <c r="AJ4697" s="11">
        <f t="shared" si="1120"/>
        <v>9.7865344132848886</v>
      </c>
      <c r="AK4697" s="11">
        <f t="shared" si="1126"/>
        <v>0.31466217502652649</v>
      </c>
      <c r="AL4697" s="11">
        <f t="shared" si="1127"/>
        <v>7.5975564440021737</v>
      </c>
      <c r="AM4697" s="11">
        <f t="shared" si="1128"/>
        <v>2.2219706128899301</v>
      </c>
      <c r="AN4697" s="3">
        <f t="shared" si="1131"/>
        <v>1.463929428203991</v>
      </c>
      <c r="AO4697" s="3">
        <f t="shared" si="1132"/>
        <v>0.29113975417912891</v>
      </c>
      <c r="AP4697" s="3" t="s">
        <v>8</v>
      </c>
      <c r="AQ4697" s="124"/>
      <c r="AR4697" s="4"/>
      <c r="AS4697" s="3"/>
      <c r="AT4697" s="28"/>
    </row>
    <row r="4698" spans="1:46" ht="15" customHeight="1">
      <c r="A4698" s="11">
        <v>21.280605316162109</v>
      </c>
      <c r="B4698" s="111">
        <v>608</v>
      </c>
      <c r="C4698" s="19">
        <v>42.8367</v>
      </c>
      <c r="D4698" s="19">
        <v>-23.087499999999999</v>
      </c>
      <c r="E4698" s="112" t="s">
        <v>50</v>
      </c>
      <c r="F4698" s="41">
        <v>31.7</v>
      </c>
      <c r="G4698" s="19">
        <v>31.9</v>
      </c>
      <c r="H4698" s="19">
        <v>33.799999999999997</v>
      </c>
      <c r="I4698" s="19">
        <v>36.1</v>
      </c>
      <c r="J4698" s="19">
        <v>37.299999999999997</v>
      </c>
      <c r="K4698" s="97">
        <v>39.6</v>
      </c>
      <c r="L4698" s="10">
        <f t="shared" si="1130"/>
        <v>37.299999999999997</v>
      </c>
      <c r="M4698" s="52" t="str">
        <f t="shared" si="1133"/>
        <v>mid latitude</v>
      </c>
      <c r="N4698" s="83" t="s">
        <v>8</v>
      </c>
      <c r="O4698" s="34" t="s">
        <v>8</v>
      </c>
      <c r="P4698" s="34" t="s">
        <v>8</v>
      </c>
      <c r="Q4698" s="34" t="s">
        <v>8</v>
      </c>
      <c r="R4698" s="34" t="s">
        <v>8</v>
      </c>
      <c r="S4698" s="42" t="s">
        <v>8</v>
      </c>
      <c r="T4698" s="121">
        <v>0.3553968981972449</v>
      </c>
      <c r="U4698" s="3">
        <v>6.9731946857211125E-2</v>
      </c>
      <c r="V4698" s="3">
        <v>0.10899872215182792</v>
      </c>
      <c r="W4698" s="3">
        <v>1.4653662105366866E-2</v>
      </c>
      <c r="X4698" s="3">
        <v>0.38829044422998094</v>
      </c>
      <c r="Y4698" s="52">
        <v>6.2928326458368294E-2</v>
      </c>
      <c r="Z4698" s="10">
        <f t="shared" si="1122"/>
        <v>0.72794185227698982</v>
      </c>
      <c r="AA4698" s="11">
        <f t="shared" si="1123"/>
        <v>-0.24899987612884292</v>
      </c>
      <c r="AB4698" s="11">
        <f t="shared" si="1129"/>
        <v>-0.13790331058232161</v>
      </c>
      <c r="AC4698" s="11">
        <f t="shared" si="1124"/>
        <v>30.0925083613031</v>
      </c>
      <c r="AD4698" s="9">
        <f t="shared" si="1125"/>
        <v>29.167413556169201</v>
      </c>
      <c r="AE4698" s="10">
        <v>18.079376642071701</v>
      </c>
      <c r="AF4698" s="11">
        <v>23.935177679030399</v>
      </c>
      <c r="AG4698" s="12">
        <v>30.174557739916501</v>
      </c>
      <c r="AH4698" s="10">
        <v>0.60232889128209999</v>
      </c>
      <c r="AI4698" s="11">
        <f t="shared" si="1119"/>
        <v>47.788482863956041</v>
      </c>
      <c r="AJ4698" s="11">
        <f t="shared" si="1120"/>
        <v>15.042919419973808</v>
      </c>
      <c r="AK4698" s="11">
        <f t="shared" si="1126"/>
        <v>0.30000527545332911</v>
      </c>
      <c r="AL4698" s="11">
        <f t="shared" si="1127"/>
        <v>7.4383264311729569</v>
      </c>
      <c r="AM4698" s="11">
        <f t="shared" si="1128"/>
        <v>2.2761407448042097</v>
      </c>
      <c r="AN4698" s="3">
        <f t="shared" si="1131"/>
        <v>0.91528623348440308</v>
      </c>
      <c r="AO4698" s="3">
        <f t="shared" si="1132"/>
        <v>0.28071440791694824</v>
      </c>
      <c r="AP4698" s="3" t="s">
        <v>8</v>
      </c>
      <c r="AQ4698" s="124"/>
      <c r="AR4698" s="4"/>
      <c r="AS4698" s="3"/>
      <c r="AT4698" s="28"/>
    </row>
    <row r="4699" spans="1:46" ht="15" customHeight="1">
      <c r="A4699" s="11">
        <v>21.326482772827148</v>
      </c>
      <c r="B4699" s="111">
        <v>608</v>
      </c>
      <c r="C4699" s="19">
        <v>42.8367</v>
      </c>
      <c r="D4699" s="19">
        <v>-23.087499999999999</v>
      </c>
      <c r="E4699" s="112" t="s">
        <v>50</v>
      </c>
      <c r="F4699" s="41">
        <v>31.7</v>
      </c>
      <c r="G4699" s="19">
        <v>31.9</v>
      </c>
      <c r="H4699" s="19">
        <v>33.799999999999997</v>
      </c>
      <c r="I4699" s="19">
        <v>36.1</v>
      </c>
      <c r="J4699" s="19">
        <v>37.299999999999997</v>
      </c>
      <c r="K4699" s="97">
        <v>39.6</v>
      </c>
      <c r="L4699" s="10">
        <f t="shared" si="1130"/>
        <v>37.299999999999997</v>
      </c>
      <c r="M4699" s="52" t="str">
        <f t="shared" si="1133"/>
        <v>mid latitude</v>
      </c>
      <c r="N4699" s="83" t="s">
        <v>8</v>
      </c>
      <c r="O4699" s="34" t="s">
        <v>8</v>
      </c>
      <c r="P4699" s="34" t="s">
        <v>8</v>
      </c>
      <c r="Q4699" s="34" t="s">
        <v>8</v>
      </c>
      <c r="R4699" s="34" t="s">
        <v>8</v>
      </c>
      <c r="S4699" s="42" t="s">
        <v>8</v>
      </c>
      <c r="T4699" s="121">
        <v>0.47104228770134488</v>
      </c>
      <c r="U4699" s="3">
        <v>6.4970408205796429E-2</v>
      </c>
      <c r="V4699" s="3">
        <v>8.8922717615660493E-2</v>
      </c>
      <c r="W4699" s="3">
        <v>1.1335513194004996E-2</v>
      </c>
      <c r="X4699" s="3">
        <v>0.31675517478221932</v>
      </c>
      <c r="Y4699" s="52">
        <v>4.6973898500973908E-2</v>
      </c>
      <c r="Z4699" s="10">
        <f t="shared" si="1122"/>
        <v>0.6938283162576967</v>
      </c>
      <c r="AA4699" s="11">
        <f t="shared" si="1123"/>
        <v>-0.26907259866157096</v>
      </c>
      <c r="AB4699" s="11">
        <f t="shared" si="1129"/>
        <v>-0.15874797987083988</v>
      </c>
      <c r="AC4699" s="11">
        <f t="shared" si="1124"/>
        <v>28.737599590343958</v>
      </c>
      <c r="AD4699" s="9">
        <f t="shared" si="1125"/>
        <v>27.741638176834552</v>
      </c>
      <c r="AE4699" s="10">
        <v>20.874650508259201</v>
      </c>
      <c r="AF4699" s="11">
        <v>26.679779516874799</v>
      </c>
      <c r="AG4699" s="12">
        <v>33.473078495537102</v>
      </c>
      <c r="AH4699" s="10">
        <v>0.55115792316113987</v>
      </c>
      <c r="AI4699" s="11">
        <f t="shared" si="1119"/>
        <v>59.792308319496797</v>
      </c>
      <c r="AJ4699" s="11">
        <f t="shared" si="1120"/>
        <v>9.0680368204995752</v>
      </c>
      <c r="AK4699" s="11">
        <f t="shared" si="1126"/>
        <v>0.31236644286258569</v>
      </c>
      <c r="AL4699" s="11">
        <f t="shared" si="1127"/>
        <v>7.8446133045558959</v>
      </c>
      <c r="AM4699" s="11">
        <f t="shared" si="1128"/>
        <v>2.1899737037170635</v>
      </c>
      <c r="AN4699" s="3">
        <f t="shared" si="1131"/>
        <v>1.4870863215579779</v>
      </c>
      <c r="AO4699" s="3">
        <f t="shared" si="1132"/>
        <v>0.2807301180692568</v>
      </c>
      <c r="AP4699" s="3" t="s">
        <v>8</v>
      </c>
      <c r="AQ4699" s="124"/>
      <c r="AR4699" s="4"/>
      <c r="AS4699" s="3"/>
      <c r="AT4699" s="28"/>
    </row>
    <row r="4700" spans="1:46" ht="15" customHeight="1">
      <c r="A4700" s="11">
        <v>21.376184463500977</v>
      </c>
      <c r="B4700" s="111">
        <v>608</v>
      </c>
      <c r="C4700" s="19">
        <v>42.8367</v>
      </c>
      <c r="D4700" s="19">
        <v>-23.087499999999999</v>
      </c>
      <c r="E4700" s="112" t="s">
        <v>50</v>
      </c>
      <c r="F4700" s="41">
        <v>31.7</v>
      </c>
      <c r="G4700" s="19">
        <v>31.9</v>
      </c>
      <c r="H4700" s="19">
        <v>33.799999999999997</v>
      </c>
      <c r="I4700" s="19">
        <v>36.1</v>
      </c>
      <c r="J4700" s="19">
        <v>37.299999999999997</v>
      </c>
      <c r="K4700" s="97">
        <v>39.6</v>
      </c>
      <c r="L4700" s="10">
        <f t="shared" si="1130"/>
        <v>37.299999999999997</v>
      </c>
      <c r="M4700" s="52" t="str">
        <f t="shared" si="1133"/>
        <v>mid latitude</v>
      </c>
      <c r="N4700" s="83" t="s">
        <v>8</v>
      </c>
      <c r="O4700" s="34" t="s">
        <v>8</v>
      </c>
      <c r="P4700" s="34" t="s">
        <v>8</v>
      </c>
      <c r="Q4700" s="34" t="s">
        <v>8</v>
      </c>
      <c r="R4700" s="34" t="s">
        <v>8</v>
      </c>
      <c r="S4700" s="42" t="s">
        <v>8</v>
      </c>
      <c r="T4700" s="121">
        <v>0.38103414320709461</v>
      </c>
      <c r="U4700" s="3">
        <v>7.2459141674296804E-2</v>
      </c>
      <c r="V4700" s="3">
        <v>9.8721268729823189E-2</v>
      </c>
      <c r="W4700" s="3">
        <v>1.534152113098667E-2</v>
      </c>
      <c r="X4700" s="3">
        <v>0.37784385653302682</v>
      </c>
      <c r="Y4700" s="52">
        <v>5.4600068724771904E-2</v>
      </c>
      <c r="Z4700" s="10">
        <f t="shared" si="1122"/>
        <v>0.69949178591666816</v>
      </c>
      <c r="AA4700" s="11">
        <f t="shared" si="1123"/>
        <v>-0.27631917603943368</v>
      </c>
      <c r="AB4700" s="11">
        <f t="shared" si="1129"/>
        <v>-0.1552173810320682</v>
      </c>
      <c r="AC4700" s="11">
        <f t="shared" si="1124"/>
        <v>28.248455617338227</v>
      </c>
      <c r="AD4700" s="9">
        <f t="shared" si="1125"/>
        <v>27.983131137406538</v>
      </c>
      <c r="AE4700" s="10">
        <v>17.5906194907589</v>
      </c>
      <c r="AF4700" s="11">
        <v>23.4873418338004</v>
      </c>
      <c r="AG4700" s="12">
        <v>29.654687057917499</v>
      </c>
      <c r="AH4700" s="10">
        <v>0.49884029515703943</v>
      </c>
      <c r="AI4700" s="11">
        <f t="shared" si="1119"/>
        <v>50.210197599295306</v>
      </c>
      <c r="AJ4700" s="11">
        <f t="shared" si="1120"/>
        <v>12.533466662923937</v>
      </c>
      <c r="AK4700" s="11">
        <f t="shared" si="1126"/>
        <v>0.30134445945297672</v>
      </c>
      <c r="AL4700" s="11">
        <f t="shared" si="1127"/>
        <v>6.4349074571508318</v>
      </c>
      <c r="AM4700" s="11">
        <f t="shared" si="1128"/>
        <v>2.2160006836792152</v>
      </c>
      <c r="AN4700" s="3">
        <f t="shared" si="1131"/>
        <v>1.0084433996184055</v>
      </c>
      <c r="AO4700" s="3">
        <f t="shared" si="1132"/>
        <v>0.26127530466065446</v>
      </c>
      <c r="AP4700" s="3" t="s">
        <v>8</v>
      </c>
      <c r="AQ4700" s="124"/>
      <c r="AR4700" s="4"/>
      <c r="AS4700" s="3"/>
      <c r="AT4700" s="28"/>
    </row>
    <row r="4701" spans="1:46" ht="15" customHeight="1">
      <c r="A4701" s="11">
        <v>21.424211502075195</v>
      </c>
      <c r="B4701" s="111">
        <v>608</v>
      </c>
      <c r="C4701" s="19">
        <v>42.8367</v>
      </c>
      <c r="D4701" s="19">
        <v>-23.087499999999999</v>
      </c>
      <c r="E4701" s="112" t="s">
        <v>50</v>
      </c>
      <c r="F4701" s="41">
        <v>31.7</v>
      </c>
      <c r="G4701" s="19">
        <v>31.9</v>
      </c>
      <c r="H4701" s="19">
        <v>33.799999999999997</v>
      </c>
      <c r="I4701" s="19">
        <v>36.1</v>
      </c>
      <c r="J4701" s="19">
        <v>37.299999999999997</v>
      </c>
      <c r="K4701" s="97">
        <v>39.6</v>
      </c>
      <c r="L4701" s="10">
        <f t="shared" si="1130"/>
        <v>37.299999999999997</v>
      </c>
      <c r="M4701" s="52" t="str">
        <f t="shared" si="1133"/>
        <v>mid latitude</v>
      </c>
      <c r="N4701" s="83" t="s">
        <v>8</v>
      </c>
      <c r="O4701" s="34" t="s">
        <v>8</v>
      </c>
      <c r="P4701" s="34" t="s">
        <v>8</v>
      </c>
      <c r="Q4701" s="34" t="s">
        <v>8</v>
      </c>
      <c r="R4701" s="34" t="s">
        <v>8</v>
      </c>
      <c r="S4701" s="42" t="s">
        <v>8</v>
      </c>
      <c r="T4701" s="121">
        <v>0.50386986222422847</v>
      </c>
      <c r="U4701" s="3">
        <v>7.4662269801005196E-2</v>
      </c>
      <c r="V4701" s="3">
        <v>8.5677324861466231E-2</v>
      </c>
      <c r="W4701" s="3">
        <v>1.0377645676498008E-2</v>
      </c>
      <c r="X4701" s="3">
        <v>0.27963497921883318</v>
      </c>
      <c r="Y4701" s="52">
        <v>4.5777918217968887E-2</v>
      </c>
      <c r="Z4701" s="10">
        <f t="shared" si="1122"/>
        <v>0.65513191935251069</v>
      </c>
      <c r="AA4701" s="11">
        <f t="shared" si="1123"/>
        <v>-0.29941148384465271</v>
      </c>
      <c r="AB4701" s="11">
        <f t="shared" si="1129"/>
        <v>-0.1836712403467905</v>
      </c>
      <c r="AC4701" s="11">
        <f t="shared" si="1124"/>
        <v>26.68972484048594</v>
      </c>
      <c r="AD4701" s="9">
        <f t="shared" si="1125"/>
        <v>26.03688716027953</v>
      </c>
      <c r="AE4701" s="10">
        <v>19.229671877516999</v>
      </c>
      <c r="AF4701" s="11">
        <v>25.079755260322401</v>
      </c>
      <c r="AG4701" s="12">
        <v>31.5102500537743</v>
      </c>
      <c r="AH4701" s="10">
        <v>0.70440799181762781</v>
      </c>
      <c r="AI4701" s="11">
        <f t="shared" si="1119"/>
        <v>64.309731806659855</v>
      </c>
      <c r="AJ4701" s="11">
        <f t="shared" si="1120"/>
        <v>8.3285914811008741</v>
      </c>
      <c r="AK4701" s="11">
        <f t="shared" si="1126"/>
        <v>0.34409770207534934</v>
      </c>
      <c r="AL4701" s="11">
        <f t="shared" si="1127"/>
        <v>8.2559501000788167</v>
      </c>
      <c r="AM4701" s="11">
        <f t="shared" si="1128"/>
        <v>2.1259668460634802</v>
      </c>
      <c r="AN4701" s="3">
        <f t="shared" si="1131"/>
        <v>1.8018842407763171</v>
      </c>
      <c r="AO4701" s="3">
        <f t="shared" si="1132"/>
        <v>0.30638986975380489</v>
      </c>
      <c r="AP4701" s="3" t="s">
        <v>8</v>
      </c>
      <c r="AQ4701" s="124"/>
      <c r="AR4701" s="4"/>
      <c r="AS4701" s="3"/>
      <c r="AT4701" s="28"/>
    </row>
    <row r="4702" spans="1:46" ht="15" customHeight="1">
      <c r="A4702" s="11">
        <v>21.467460632324219</v>
      </c>
      <c r="B4702" s="111">
        <v>608</v>
      </c>
      <c r="C4702" s="19">
        <v>42.8367</v>
      </c>
      <c r="D4702" s="19">
        <v>-23.087499999999999</v>
      </c>
      <c r="E4702" s="112" t="s">
        <v>50</v>
      </c>
      <c r="F4702" s="41">
        <v>31.7</v>
      </c>
      <c r="G4702" s="19">
        <v>31.9</v>
      </c>
      <c r="H4702" s="19">
        <v>33.799999999999997</v>
      </c>
      <c r="I4702" s="19">
        <v>36.1</v>
      </c>
      <c r="J4702" s="19">
        <v>37.299999999999997</v>
      </c>
      <c r="K4702" s="97">
        <v>39.6</v>
      </c>
      <c r="L4702" s="10">
        <f t="shared" si="1130"/>
        <v>37.299999999999997</v>
      </c>
      <c r="M4702" s="52" t="str">
        <f t="shared" si="1133"/>
        <v>mid latitude</v>
      </c>
      <c r="N4702" s="83" t="s">
        <v>8</v>
      </c>
      <c r="O4702" s="34" t="s">
        <v>8</v>
      </c>
      <c r="P4702" s="34" t="s">
        <v>8</v>
      </c>
      <c r="Q4702" s="34" t="s">
        <v>8</v>
      </c>
      <c r="R4702" s="34" t="s">
        <v>8</v>
      </c>
      <c r="S4702" s="42" t="s">
        <v>8</v>
      </c>
      <c r="T4702" s="121">
        <v>0.36347197175887924</v>
      </c>
      <c r="U4702" s="3">
        <v>8.1306254767228414E-2</v>
      </c>
      <c r="V4702" s="3">
        <v>0.10194038408309844</v>
      </c>
      <c r="W4702" s="3">
        <v>1.3278859316632511E-2</v>
      </c>
      <c r="X4702" s="3">
        <v>0.38320839272210389</v>
      </c>
      <c r="Y4702" s="52">
        <v>5.6794137352057475E-2</v>
      </c>
      <c r="Z4702" s="10">
        <f t="shared" si="1122"/>
        <v>0.67903690292052121</v>
      </c>
      <c r="AA4702" s="11">
        <f t="shared" si="1123"/>
        <v>-0.28507264027307144</v>
      </c>
      <c r="AB4702" s="11">
        <f t="shared" si="1129"/>
        <v>-0.16810662292237558</v>
      </c>
      <c r="AC4702" s="11">
        <f t="shared" si="1124"/>
        <v>27.657596781567676</v>
      </c>
      <c r="AD4702" s="9">
        <f t="shared" si="1125"/>
        <v>27.101506992109513</v>
      </c>
      <c r="AE4702" s="10">
        <v>16.8314908400164</v>
      </c>
      <c r="AF4702" s="11">
        <v>22.753185290303399</v>
      </c>
      <c r="AG4702" s="12">
        <v>28.798373126873301</v>
      </c>
      <c r="AH4702" s="10">
        <v>0.57886532077057018</v>
      </c>
      <c r="AI4702" s="11">
        <f t="shared" si="1119"/>
        <v>48.67838891297594</v>
      </c>
      <c r="AJ4702" s="11">
        <f t="shared" si="1120"/>
        <v>13.51385137198052</v>
      </c>
      <c r="AK4702" s="11">
        <f t="shared" si="1126"/>
        <v>0.30874602444452653</v>
      </c>
      <c r="AL4702" s="11">
        <f t="shared" si="1127"/>
        <v>7.676893146643434</v>
      </c>
      <c r="AM4702" s="11">
        <f t="shared" si="1128"/>
        <v>2.179855300834344</v>
      </c>
      <c r="AN4702" s="3">
        <f t="shared" si="1131"/>
        <v>0.94849689793319025</v>
      </c>
      <c r="AO4702" s="3">
        <f t="shared" si="1132"/>
        <v>0.26601814057090301</v>
      </c>
      <c r="AP4702" s="3" t="s">
        <v>8</v>
      </c>
      <c r="AQ4702" s="124"/>
      <c r="AR4702" s="4"/>
      <c r="AS4702" s="3"/>
      <c r="AT4702" s="28"/>
    </row>
    <row r="4703" spans="1:46" ht="15" customHeight="1">
      <c r="A4703" s="11">
        <v>21.521938323974609</v>
      </c>
      <c r="B4703" s="111">
        <v>608</v>
      </c>
      <c r="C4703" s="19">
        <v>42.8367</v>
      </c>
      <c r="D4703" s="19">
        <v>-23.087499999999999</v>
      </c>
      <c r="E4703" s="112" t="s">
        <v>50</v>
      </c>
      <c r="F4703" s="41">
        <v>31.7</v>
      </c>
      <c r="G4703" s="19">
        <v>31.9</v>
      </c>
      <c r="H4703" s="19">
        <v>33.799999999999997</v>
      </c>
      <c r="I4703" s="19">
        <v>36.1</v>
      </c>
      <c r="J4703" s="19">
        <v>37.299999999999997</v>
      </c>
      <c r="K4703" s="97">
        <v>39.6</v>
      </c>
      <c r="L4703" s="10">
        <f t="shared" si="1130"/>
        <v>37.299999999999997</v>
      </c>
      <c r="M4703" s="52" t="str">
        <f t="shared" si="1133"/>
        <v>mid latitude</v>
      </c>
      <c r="N4703" s="83" t="s">
        <v>8</v>
      </c>
      <c r="O4703" s="34" t="s">
        <v>8</v>
      </c>
      <c r="P4703" s="34" t="s">
        <v>8</v>
      </c>
      <c r="Q4703" s="34" t="s">
        <v>8</v>
      </c>
      <c r="R4703" s="34" t="s">
        <v>8</v>
      </c>
      <c r="S4703" s="42" t="s">
        <v>8</v>
      </c>
      <c r="T4703" s="121">
        <v>0.50318856484608321</v>
      </c>
      <c r="U4703" s="3">
        <v>8.0774085632007261E-2</v>
      </c>
      <c r="V4703" s="3">
        <v>8.3668394605179719E-2</v>
      </c>
      <c r="W4703" s="3">
        <v>1.321860843961672E-2</v>
      </c>
      <c r="X4703" s="3">
        <v>0.27889338138689401</v>
      </c>
      <c r="Y4703" s="52">
        <v>4.0256965090219039E-2</v>
      </c>
      <c r="Z4703" s="10">
        <f t="shared" si="1122"/>
        <v>0.62933733926256863</v>
      </c>
      <c r="AA4703" s="11">
        <f t="shared" si="1123"/>
        <v>-0.32703088306213485</v>
      </c>
      <c r="AB4703" s="11">
        <f t="shared" si="1129"/>
        <v>-0.20111650032844161</v>
      </c>
      <c r="AC4703" s="11">
        <f t="shared" si="1124"/>
        <v>24.825415393305896</v>
      </c>
      <c r="AD4703" s="9">
        <f t="shared" si="1125"/>
        <v>24.843631377534592</v>
      </c>
      <c r="AE4703" s="10">
        <v>15.413068268183901</v>
      </c>
      <c r="AF4703" s="11">
        <v>21.399451496264501</v>
      </c>
      <c r="AG4703" s="12">
        <v>27.231941248270498</v>
      </c>
      <c r="AH4703" s="10">
        <v>0.81503741846176336</v>
      </c>
      <c r="AI4703" s="11">
        <f t="shared" si="1119"/>
        <v>64.339621604842236</v>
      </c>
      <c r="AJ4703" s="11">
        <f t="shared" si="1120"/>
        <v>7.4077277063880898</v>
      </c>
      <c r="AK4703" s="11">
        <f t="shared" si="1126"/>
        <v>0.357602655868343</v>
      </c>
      <c r="AL4703" s="11">
        <f t="shared" si="1127"/>
        <v>6.3295917257388501</v>
      </c>
      <c r="AM4703" s="11">
        <f t="shared" si="1128"/>
        <v>2.0594647977257607</v>
      </c>
      <c r="AN4703" s="3">
        <f t="shared" si="1131"/>
        <v>1.8042327227121835</v>
      </c>
      <c r="AO4703" s="3">
        <f t="shared" si="1132"/>
        <v>0.30000136320593063</v>
      </c>
      <c r="AP4703" s="3" t="s">
        <v>8</v>
      </c>
      <c r="AQ4703" s="124"/>
      <c r="AR4703" s="4"/>
      <c r="AS4703" s="3"/>
      <c r="AT4703" s="28"/>
    </row>
    <row r="4704" spans="1:46" ht="15" customHeight="1">
      <c r="A4704" s="11">
        <v>21.570684432983398</v>
      </c>
      <c r="B4704" s="111">
        <v>608</v>
      </c>
      <c r="C4704" s="19">
        <v>42.8367</v>
      </c>
      <c r="D4704" s="19">
        <v>-23.087499999999999</v>
      </c>
      <c r="E4704" s="112" t="s">
        <v>50</v>
      </c>
      <c r="F4704" s="41">
        <v>31.7</v>
      </c>
      <c r="G4704" s="19">
        <v>31.9</v>
      </c>
      <c r="H4704" s="19">
        <v>33.799999999999997</v>
      </c>
      <c r="I4704" s="19">
        <v>36.1</v>
      </c>
      <c r="J4704" s="19">
        <v>37.299999999999997</v>
      </c>
      <c r="K4704" s="97">
        <v>39.6</v>
      </c>
      <c r="L4704" s="10">
        <f t="shared" si="1130"/>
        <v>37.299999999999997</v>
      </c>
      <c r="M4704" s="52" t="str">
        <f t="shared" si="1133"/>
        <v>mid latitude</v>
      </c>
      <c r="N4704" s="83" t="s">
        <v>8</v>
      </c>
      <c r="O4704" s="34" t="s">
        <v>8</v>
      </c>
      <c r="P4704" s="34" t="s">
        <v>8</v>
      </c>
      <c r="Q4704" s="34" t="s">
        <v>8</v>
      </c>
      <c r="R4704" s="34" t="s">
        <v>8</v>
      </c>
      <c r="S4704" s="42" t="s">
        <v>8</v>
      </c>
      <c r="T4704" s="121">
        <v>0.39549720441003539</v>
      </c>
      <c r="U4704" s="3">
        <v>7.0379270677216929E-2</v>
      </c>
      <c r="V4704" s="3">
        <v>0.10016697723533653</v>
      </c>
      <c r="W4704" s="3">
        <v>1.3822962678031908E-2</v>
      </c>
      <c r="X4704" s="3">
        <v>0.36794623060467035</v>
      </c>
      <c r="Y4704" s="52">
        <v>5.2187354394708896E-2</v>
      </c>
      <c r="Z4704" s="10">
        <f t="shared" si="1122"/>
        <v>0.70248439022779974</v>
      </c>
      <c r="AA4704" s="11">
        <f t="shared" si="1123"/>
        <v>-0.26496382802496388</v>
      </c>
      <c r="AB4704" s="11">
        <f t="shared" si="1129"/>
        <v>-0.15336332169085384</v>
      </c>
      <c r="AC4704" s="11">
        <f t="shared" si="1124"/>
        <v>29.014941608314938</v>
      </c>
      <c r="AD4704" s="9">
        <f t="shared" si="1125"/>
        <v>28.109948796345599</v>
      </c>
      <c r="AE4704" s="10">
        <v>19.4604285072976</v>
      </c>
      <c r="AF4704" s="11">
        <v>25.2728813384342</v>
      </c>
      <c r="AG4704" s="12">
        <v>31.755179908370899</v>
      </c>
      <c r="AH4704" s="10">
        <v>0.81592349283990562</v>
      </c>
      <c r="AI4704" s="11">
        <f t="shared" si="1119"/>
        <v>51.804388677782939</v>
      </c>
      <c r="AJ4704" s="11">
        <f t="shared" si="1120"/>
        <v>11.65717096297489</v>
      </c>
      <c r="AK4704" s="11">
        <f t="shared" si="1126"/>
        <v>0.30499314798147492</v>
      </c>
      <c r="AL4704" s="11">
        <f t="shared" si="1127"/>
        <v>7.2464188443861266</v>
      </c>
      <c r="AM4704" s="11">
        <f t="shared" si="1128"/>
        <v>2.2021436217304116</v>
      </c>
      <c r="AN4704" s="3">
        <f t="shared" si="1131"/>
        <v>1.0748777172145199</v>
      </c>
      <c r="AO4704" s="3">
        <f t="shared" si="1132"/>
        <v>0.27223264951165699</v>
      </c>
      <c r="AP4704" s="3" t="s">
        <v>8</v>
      </c>
      <c r="AQ4704" s="124"/>
      <c r="AR4704" s="4"/>
      <c r="AS4704" s="3"/>
      <c r="AT4704" s="28"/>
    </row>
    <row r="4705" spans="1:46" ht="15" customHeight="1">
      <c r="A4705" s="11">
        <v>21.754909515380859</v>
      </c>
      <c r="B4705" s="111">
        <v>608</v>
      </c>
      <c r="C4705" s="19">
        <v>42.8367</v>
      </c>
      <c r="D4705" s="19">
        <v>-23.087499999999999</v>
      </c>
      <c r="E4705" s="112" t="s">
        <v>50</v>
      </c>
      <c r="F4705" s="41">
        <v>31.7</v>
      </c>
      <c r="G4705" s="19">
        <v>31.9</v>
      </c>
      <c r="H4705" s="19">
        <v>33.799999999999997</v>
      </c>
      <c r="I4705" s="19">
        <v>36.1</v>
      </c>
      <c r="J4705" s="19">
        <v>37.299999999999997</v>
      </c>
      <c r="K4705" s="97">
        <v>39.6</v>
      </c>
      <c r="L4705" s="10">
        <f t="shared" si="1130"/>
        <v>37.299999999999997</v>
      </c>
      <c r="M4705" s="52" t="str">
        <f t="shared" si="1133"/>
        <v>mid latitude</v>
      </c>
      <c r="N4705" s="83" t="s">
        <v>8</v>
      </c>
      <c r="O4705" s="34" t="s">
        <v>8</v>
      </c>
      <c r="P4705" s="34" t="s">
        <v>8</v>
      </c>
      <c r="Q4705" s="34" t="s">
        <v>8</v>
      </c>
      <c r="R4705" s="34" t="s">
        <v>8</v>
      </c>
      <c r="S4705" s="42" t="s">
        <v>8</v>
      </c>
      <c r="T4705" s="121">
        <v>0.41964691937162779</v>
      </c>
      <c r="U4705" s="3">
        <v>6.9412230832849975E-2</v>
      </c>
      <c r="V4705" s="3">
        <v>9.5078350346026089E-2</v>
      </c>
      <c r="W4705" s="3">
        <v>1.5095613588914831E-2</v>
      </c>
      <c r="X4705" s="3">
        <v>0.34556980957747296</v>
      </c>
      <c r="Y4705" s="52">
        <v>5.5197076283108396E-2</v>
      </c>
      <c r="Z4705" s="10">
        <f t="shared" si="1122"/>
        <v>0.70435614717284556</v>
      </c>
      <c r="AA4705" s="11">
        <f t="shared" si="1123"/>
        <v>-0.27619131042156814</v>
      </c>
      <c r="AB4705" s="11">
        <f t="shared" si="1129"/>
        <v>-0.15220769079917243</v>
      </c>
      <c r="AC4705" s="11">
        <f t="shared" si="1124"/>
        <v>28.257086546544148</v>
      </c>
      <c r="AD4705" s="9">
        <f t="shared" si="1125"/>
        <v>28.188993949336606</v>
      </c>
      <c r="AE4705" s="10">
        <v>15.3712978386902</v>
      </c>
      <c r="AF4705" s="11">
        <v>21.434410549696501</v>
      </c>
      <c r="AG4705" s="12">
        <v>27.316026185123199</v>
      </c>
      <c r="AH4705" s="10">
        <v>0.72018048844462312</v>
      </c>
      <c r="AI4705" s="11">
        <f t="shared" si="1119"/>
        <v>54.840269886407711</v>
      </c>
      <c r="AJ4705" s="11">
        <f t="shared" si="1120"/>
        <v>11.624254868591146</v>
      </c>
      <c r="AK4705" s="11">
        <f t="shared" si="1126"/>
        <v>0.30944299386391727</v>
      </c>
      <c r="AL4705" s="11">
        <f t="shared" si="1127"/>
        <v>6.2984091230213402</v>
      </c>
      <c r="AM4705" s="11">
        <f t="shared" si="1128"/>
        <v>2.2388480877333228</v>
      </c>
      <c r="AN4705" s="3">
        <f t="shared" si="1131"/>
        <v>1.214362214930548</v>
      </c>
      <c r="AO4705" s="3">
        <f t="shared" si="1132"/>
        <v>0.27513500228008364</v>
      </c>
      <c r="AP4705" s="3" t="s">
        <v>8</v>
      </c>
      <c r="AQ4705" s="124"/>
      <c r="AR4705" s="4"/>
      <c r="AS4705" s="3"/>
      <c r="AT4705" s="28"/>
    </row>
    <row r="4706" spans="1:46" ht="15" customHeight="1">
      <c r="A4706" s="11">
        <v>21.758255004882812</v>
      </c>
      <c r="B4706" s="111">
        <v>608</v>
      </c>
      <c r="C4706" s="19">
        <v>42.8367</v>
      </c>
      <c r="D4706" s="19">
        <v>-23.087499999999999</v>
      </c>
      <c r="E4706" s="112" t="s">
        <v>50</v>
      </c>
      <c r="F4706" s="41">
        <v>31.7</v>
      </c>
      <c r="G4706" s="19">
        <v>31.9</v>
      </c>
      <c r="H4706" s="19">
        <v>33.799999999999997</v>
      </c>
      <c r="I4706" s="19">
        <v>36.1</v>
      </c>
      <c r="J4706" s="19">
        <v>37.299999999999997</v>
      </c>
      <c r="K4706" s="97">
        <v>39.6</v>
      </c>
      <c r="L4706" s="10">
        <f t="shared" si="1130"/>
        <v>37.299999999999997</v>
      </c>
      <c r="M4706" s="52" t="str">
        <f t="shared" si="1133"/>
        <v>mid latitude</v>
      </c>
      <c r="N4706" s="83" t="s">
        <v>8</v>
      </c>
      <c r="O4706" s="34" t="s">
        <v>8</v>
      </c>
      <c r="P4706" s="34" t="s">
        <v>8</v>
      </c>
      <c r="Q4706" s="34" t="s">
        <v>8</v>
      </c>
      <c r="R4706" s="34" t="s">
        <v>8</v>
      </c>
      <c r="S4706" s="42" t="s">
        <v>8</v>
      </c>
      <c r="T4706" s="121">
        <v>0.42110981427843769</v>
      </c>
      <c r="U4706" s="3">
        <v>6.7059520190416208E-2</v>
      </c>
      <c r="V4706" s="3">
        <v>9.0037819837865837E-2</v>
      </c>
      <c r="W4706" s="3">
        <v>1.022845035670499E-2</v>
      </c>
      <c r="X4706" s="3">
        <v>0.35716694515324443</v>
      </c>
      <c r="Y4706" s="52">
        <v>5.4397450183330878E-2</v>
      </c>
      <c r="Z4706" s="10">
        <f t="shared" si="1122"/>
        <v>0.69755303946248404</v>
      </c>
      <c r="AA4706" s="11">
        <f t="shared" si="1123"/>
        <v>-0.26913791461149195</v>
      </c>
      <c r="AB4706" s="11">
        <f t="shared" si="1129"/>
        <v>-0.15642276458466234</v>
      </c>
      <c r="AC4706" s="11">
        <f t="shared" si="1124"/>
        <v>28.733190763724291</v>
      </c>
      <c r="AD4706" s="9">
        <f t="shared" si="1125"/>
        <v>27.900682902409095</v>
      </c>
      <c r="AE4706" s="10">
        <v>18.0918076342227</v>
      </c>
      <c r="AF4706" s="11">
        <v>23.8852298622947</v>
      </c>
      <c r="AG4706" s="12">
        <v>30.1221508024115</v>
      </c>
      <c r="AH4706" s="10">
        <v>0.73383594558959087</v>
      </c>
      <c r="AI4706" s="11">
        <f t="shared" si="1119"/>
        <v>54.107977551063321</v>
      </c>
      <c r="AJ4706" s="11">
        <f t="shared" si="1120"/>
        <v>11.439877841804142</v>
      </c>
      <c r="AK4706" s="11">
        <f t="shared" si="1126"/>
        <v>0.28904582339122309</v>
      </c>
      <c r="AL4706" s="11">
        <f t="shared" si="1127"/>
        <v>8.802684345908169</v>
      </c>
      <c r="AM4706" s="11">
        <f t="shared" si="1128"/>
        <v>2.2343634812469704</v>
      </c>
      <c r="AN4706" s="3">
        <f t="shared" si="1131"/>
        <v>1.1790279587540169</v>
      </c>
      <c r="AO4706" s="3">
        <f t="shared" si="1132"/>
        <v>0.25208889305037624</v>
      </c>
      <c r="AP4706" s="3" t="s">
        <v>8</v>
      </c>
      <c r="AQ4706" s="124"/>
      <c r="AR4706" s="4"/>
      <c r="AS4706" s="3"/>
      <c r="AT4706" s="28"/>
    </row>
    <row r="4707" spans="1:46" ht="15" customHeight="1">
      <c r="A4707" s="11">
        <v>22.229223251342773</v>
      </c>
      <c r="B4707" s="111">
        <v>608</v>
      </c>
      <c r="C4707" s="19">
        <v>42.8367</v>
      </c>
      <c r="D4707" s="19">
        <v>-23.087499999999999</v>
      </c>
      <c r="E4707" s="112" t="s">
        <v>50</v>
      </c>
      <c r="F4707" s="41">
        <v>31.7</v>
      </c>
      <c r="G4707" s="19">
        <v>31.9</v>
      </c>
      <c r="H4707" s="19">
        <v>33.799999999999997</v>
      </c>
      <c r="I4707" s="19">
        <v>36.1</v>
      </c>
      <c r="J4707" s="19">
        <v>37.299999999999997</v>
      </c>
      <c r="K4707" s="97">
        <v>39.6</v>
      </c>
      <c r="L4707" s="10">
        <f t="shared" si="1130"/>
        <v>37.299999999999997</v>
      </c>
      <c r="M4707" s="52" t="str">
        <f t="shared" si="1133"/>
        <v>mid latitude</v>
      </c>
      <c r="N4707" s="83" t="s">
        <v>8</v>
      </c>
      <c r="O4707" s="34" t="s">
        <v>8</v>
      </c>
      <c r="P4707" s="34" t="s">
        <v>8</v>
      </c>
      <c r="Q4707" s="34" t="s">
        <v>8</v>
      </c>
      <c r="R4707" s="34" t="s">
        <v>8</v>
      </c>
      <c r="S4707" s="42" t="s">
        <v>8</v>
      </c>
      <c r="T4707" s="121">
        <v>0.53070413815633066</v>
      </c>
      <c r="U4707" s="3">
        <v>5.6237757915264211E-2</v>
      </c>
      <c r="V4707" s="3">
        <v>7.0016305029253989E-2</v>
      </c>
      <c r="W4707" s="3">
        <v>9.7390492461699764E-3</v>
      </c>
      <c r="X4707" s="3">
        <v>0.29153531379471803</v>
      </c>
      <c r="Y4707" s="52">
        <v>4.1767435858263098E-2</v>
      </c>
      <c r="Z4707" s="10">
        <f t="shared" si="1122"/>
        <v>0.68363195021328593</v>
      </c>
      <c r="AA4707" s="11">
        <f t="shared" si="1123"/>
        <v>-0.28831772467466982</v>
      </c>
      <c r="AB4707" s="11">
        <f t="shared" si="1129"/>
        <v>-0.16517764829613543</v>
      </c>
      <c r="AC4707" s="11">
        <f t="shared" si="1124"/>
        <v>27.438553584459786</v>
      </c>
      <c r="AD4707" s="9">
        <f t="shared" si="1125"/>
        <v>27.301848856544339</v>
      </c>
      <c r="AE4707" s="10">
        <v>20.646489864874699</v>
      </c>
      <c r="AF4707" s="11">
        <v>26.433386874476401</v>
      </c>
      <c r="AG4707" s="12">
        <v>33.214806243690099</v>
      </c>
      <c r="AH4707" s="10">
        <v>0.83718495887105726</v>
      </c>
      <c r="AI4707" s="11">
        <f t="shared" ref="AI4707:AI4718" si="1134">((T4707)/(T4707+X4707))*100</f>
        <v>64.543745364814441</v>
      </c>
      <c r="AJ4707" s="11">
        <f t="shared" ref="AJ4707:AJ4718" si="1135">((Y4707)/(T4707+Y4707))*100</f>
        <v>7.2959842469310683</v>
      </c>
      <c r="AK4707" s="11">
        <f t="shared" si="1126"/>
        <v>0.28978118762101907</v>
      </c>
      <c r="AL4707" s="11">
        <f t="shared" si="1127"/>
        <v>7.1892341089443539</v>
      </c>
      <c r="AM4707" s="11">
        <f t="shared" si="1128"/>
        <v>2.2083486097108174</v>
      </c>
      <c r="AN4707" s="3">
        <f t="shared" si="1131"/>
        <v>1.8203768567468337</v>
      </c>
      <c r="AO4707" s="3">
        <f t="shared" si="1132"/>
        <v>0.24016406149189645</v>
      </c>
      <c r="AP4707" s="3" t="s">
        <v>8</v>
      </c>
      <c r="AQ4707" s="124"/>
      <c r="AR4707" s="4"/>
      <c r="AS4707" s="3"/>
      <c r="AT4707" s="28"/>
    </row>
    <row r="4708" spans="1:46" ht="15" customHeight="1">
      <c r="A4708" s="11">
        <v>22.678457260131836</v>
      </c>
      <c r="B4708" s="111">
        <v>608</v>
      </c>
      <c r="C4708" s="19">
        <v>42.8367</v>
      </c>
      <c r="D4708" s="19">
        <v>-23.087499999999999</v>
      </c>
      <c r="E4708" s="112" t="s">
        <v>50</v>
      </c>
      <c r="F4708" s="41">
        <v>31.7</v>
      </c>
      <c r="G4708" s="19">
        <v>31.9</v>
      </c>
      <c r="H4708" s="19">
        <v>33.799999999999997</v>
      </c>
      <c r="I4708" s="19">
        <v>36.1</v>
      </c>
      <c r="J4708" s="19">
        <v>37.299999999999997</v>
      </c>
      <c r="K4708" s="97">
        <v>39.6</v>
      </c>
      <c r="L4708" s="10">
        <f t="shared" si="1130"/>
        <v>37.299999999999997</v>
      </c>
      <c r="M4708" s="52" t="str">
        <f t="shared" si="1133"/>
        <v>mid latitude</v>
      </c>
      <c r="N4708" s="83" t="s">
        <v>8</v>
      </c>
      <c r="O4708" s="34" t="s">
        <v>8</v>
      </c>
      <c r="P4708" s="34" t="s">
        <v>8</v>
      </c>
      <c r="Q4708" s="34" t="s">
        <v>8</v>
      </c>
      <c r="R4708" s="34" t="s">
        <v>8</v>
      </c>
      <c r="S4708" s="42" t="s">
        <v>8</v>
      </c>
      <c r="T4708" s="121">
        <v>0.50078508042489844</v>
      </c>
      <c r="U4708" s="3">
        <v>5.631887767347947E-2</v>
      </c>
      <c r="V4708" s="3">
        <v>7.1288420343183737E-2</v>
      </c>
      <c r="W4708" s="3">
        <v>1.0496337810023217E-2</v>
      </c>
      <c r="X4708" s="3">
        <v>0.3167491955553578</v>
      </c>
      <c r="Y4708" s="52">
        <v>4.4362088193057342E-2</v>
      </c>
      <c r="Z4708" s="10">
        <f t="shared" si="1122"/>
        <v>0.6913454404873024</v>
      </c>
      <c r="AA4708" s="11">
        <f t="shared" si="1123"/>
        <v>-0.28718612088267909</v>
      </c>
      <c r="AB4708" s="11">
        <f t="shared" si="1129"/>
        <v>-0.16030489703869544</v>
      </c>
      <c r="AC4708" s="11">
        <f t="shared" si="1124"/>
        <v>27.514936840419161</v>
      </c>
      <c r="AD4708" s="9">
        <f t="shared" si="1125"/>
        <v>27.635145042553233</v>
      </c>
      <c r="AE4708" s="10">
        <v>19.044646447188001</v>
      </c>
      <c r="AF4708" s="11">
        <v>24.844243014352902</v>
      </c>
      <c r="AG4708" s="12">
        <v>31.254252726726101</v>
      </c>
      <c r="AH4708" s="10">
        <v>0.74549504256943744</v>
      </c>
      <c r="AI4708" s="11">
        <f t="shared" si="1134"/>
        <v>61.255545502901043</v>
      </c>
      <c r="AJ4708" s="11">
        <f t="shared" si="1135"/>
        <v>8.1376352564616745</v>
      </c>
      <c r="AK4708" s="11">
        <f t="shared" si="1126"/>
        <v>0.27664164353146942</v>
      </c>
      <c r="AL4708" s="11">
        <f t="shared" si="1127"/>
        <v>6.7917421898434549</v>
      </c>
      <c r="AM4708" s="11">
        <f t="shared" si="1128"/>
        <v>2.2351216194336656</v>
      </c>
      <c r="AN4708" s="3">
        <f t="shared" si="1131"/>
        <v>1.5810145296403033</v>
      </c>
      <c r="AO4708" s="3">
        <f t="shared" si="1132"/>
        <v>0.22506267211884604</v>
      </c>
      <c r="AP4708" s="3" t="s">
        <v>8</v>
      </c>
      <c r="AQ4708" s="124"/>
      <c r="AR4708" s="4"/>
      <c r="AS4708" s="3"/>
      <c r="AT4708" s="28"/>
    </row>
    <row r="4709" spans="1:46" ht="15" customHeight="1">
      <c r="A4709" s="11">
        <v>23.084491729736328</v>
      </c>
      <c r="B4709" s="111">
        <v>608</v>
      </c>
      <c r="C4709" s="19">
        <v>42.8367</v>
      </c>
      <c r="D4709" s="19">
        <v>-23.087499999999999</v>
      </c>
      <c r="E4709" s="112" t="s">
        <v>50</v>
      </c>
      <c r="F4709" s="41">
        <v>31.7</v>
      </c>
      <c r="G4709" s="19">
        <v>31.9</v>
      </c>
      <c r="H4709" s="19">
        <v>33.799999999999997</v>
      </c>
      <c r="I4709" s="19">
        <v>36.1</v>
      </c>
      <c r="J4709" s="19">
        <v>37.299999999999997</v>
      </c>
      <c r="K4709" s="97">
        <v>39.6</v>
      </c>
      <c r="L4709" s="10">
        <f t="shared" si="1130"/>
        <v>37.299999999999997</v>
      </c>
      <c r="M4709" s="52" t="str">
        <f t="shared" si="1133"/>
        <v>mid latitude</v>
      </c>
      <c r="N4709" s="83" t="s">
        <v>8</v>
      </c>
      <c r="O4709" s="34" t="s">
        <v>8</v>
      </c>
      <c r="P4709" s="34" t="s">
        <v>8</v>
      </c>
      <c r="Q4709" s="34" t="s">
        <v>8</v>
      </c>
      <c r="R4709" s="34" t="s">
        <v>8</v>
      </c>
      <c r="S4709" s="42" t="s">
        <v>8</v>
      </c>
      <c r="T4709" s="121">
        <v>0.29612201080817702</v>
      </c>
      <c r="U4709" s="3">
        <v>7.1341354418788569E-2</v>
      </c>
      <c r="V4709" s="3">
        <v>0.12033028741842311</v>
      </c>
      <c r="W4709" s="3">
        <v>1.5999938676470725E-2</v>
      </c>
      <c r="X4709" s="3">
        <v>0.42801666957266193</v>
      </c>
      <c r="Y4709" s="52">
        <v>6.8189739105478625E-2</v>
      </c>
      <c r="Z4709" s="10">
        <f t="shared" si="1122"/>
        <v>0.74138688774026551</v>
      </c>
      <c r="AA4709" s="11">
        <f t="shared" si="1123"/>
        <v>-0.23700211412483951</v>
      </c>
      <c r="AB4709" s="11">
        <f t="shared" si="1129"/>
        <v>-0.12995509922418538</v>
      </c>
      <c r="AC4709" s="11">
        <f t="shared" si="1124"/>
        <v>30.902357296573332</v>
      </c>
      <c r="AD4709" s="9">
        <f t="shared" si="1125"/>
        <v>29.711071213065722</v>
      </c>
      <c r="AE4709" s="10">
        <v>18.2539006697865</v>
      </c>
      <c r="AF4709" s="11">
        <v>24.191794904441402</v>
      </c>
      <c r="AG4709" s="12">
        <v>30.472890294514102</v>
      </c>
      <c r="AH4709" s="10">
        <v>0.7653143436240939</v>
      </c>
      <c r="AI4709" s="11">
        <f t="shared" si="1134"/>
        <v>40.892997271246514</v>
      </c>
      <c r="AJ4709" s="11">
        <f t="shared" si="1135"/>
        <v>18.717414171143272</v>
      </c>
      <c r="AK4709" s="11">
        <f t="shared" si="1126"/>
        <v>0.29503917397974938</v>
      </c>
      <c r="AL4709" s="11">
        <f t="shared" si="1127"/>
        <v>7.5206717882849805</v>
      </c>
      <c r="AM4709" s="11">
        <f t="shared" si="1128"/>
        <v>2.2937637744230179</v>
      </c>
      <c r="AN4709" s="3">
        <f t="shared" si="1131"/>
        <v>0.69184691125191344</v>
      </c>
      <c r="AO4709" s="3">
        <f t="shared" si="1132"/>
        <v>0.28113458183430712</v>
      </c>
      <c r="AP4709" s="3" t="s">
        <v>8</v>
      </c>
      <c r="AQ4709" s="124"/>
      <c r="AR4709" s="4"/>
      <c r="AS4709" s="3"/>
      <c r="AT4709" s="28"/>
    </row>
    <row r="4710" spans="1:46" ht="15" customHeight="1">
      <c r="A4710" s="11">
        <v>23.508762359619141</v>
      </c>
      <c r="B4710" s="111">
        <v>608</v>
      </c>
      <c r="C4710" s="19">
        <v>42.8367</v>
      </c>
      <c r="D4710" s="19">
        <v>-23.087499999999999</v>
      </c>
      <c r="E4710" s="112" t="s">
        <v>50</v>
      </c>
      <c r="F4710" s="41">
        <v>31.7</v>
      </c>
      <c r="G4710" s="19">
        <v>31.9</v>
      </c>
      <c r="H4710" s="19">
        <v>33.799999999999997</v>
      </c>
      <c r="I4710" s="19">
        <v>36.1</v>
      </c>
      <c r="J4710" s="19">
        <v>37.299999999999997</v>
      </c>
      <c r="K4710" s="97">
        <v>39.6</v>
      </c>
      <c r="L4710" s="10">
        <f t="shared" si="1130"/>
        <v>37.299999999999997</v>
      </c>
      <c r="M4710" s="52" t="str">
        <f t="shared" si="1133"/>
        <v>mid latitude</v>
      </c>
      <c r="N4710" s="83" t="s">
        <v>8</v>
      </c>
      <c r="O4710" s="34" t="s">
        <v>8</v>
      </c>
      <c r="P4710" s="34" t="s">
        <v>8</v>
      </c>
      <c r="Q4710" s="34" t="s">
        <v>8</v>
      </c>
      <c r="R4710" s="34" t="s">
        <v>8</v>
      </c>
      <c r="S4710" s="42" t="s">
        <v>8</v>
      </c>
      <c r="T4710" s="121">
        <v>0.25376619816994</v>
      </c>
      <c r="U4710" s="3">
        <v>7.41610675567934E-2</v>
      </c>
      <c r="V4710" s="3">
        <v>0.11279660199106938</v>
      </c>
      <c r="W4710" s="3">
        <v>2.0863282171050393E-2</v>
      </c>
      <c r="X4710" s="3">
        <v>0.46274820834612057</v>
      </c>
      <c r="Y4710" s="52">
        <v>7.5664641765026255E-2</v>
      </c>
      <c r="Z4710" s="10">
        <f t="shared" si="1122"/>
        <v>0.73839563892690396</v>
      </c>
      <c r="AA4710" s="11">
        <f t="shared" si="1123"/>
        <v>-0.26539331266867683</v>
      </c>
      <c r="AB4710" s="11">
        <f t="shared" si="1129"/>
        <v>-0.13171087698156725</v>
      </c>
      <c r="AC4710" s="11">
        <f t="shared" si="1124"/>
        <v>28.985951394864312</v>
      </c>
      <c r="AD4710" s="9">
        <f t="shared" si="1125"/>
        <v>29.5909760144608</v>
      </c>
      <c r="AE4710" s="10">
        <v>16.724920837449801</v>
      </c>
      <c r="AF4710" s="11">
        <v>22.654170279258999</v>
      </c>
      <c r="AG4710" s="12">
        <v>28.683900653559199</v>
      </c>
      <c r="AH4710" s="10">
        <v>0.77169734822585478</v>
      </c>
      <c r="AI4710" s="11">
        <f t="shared" si="1134"/>
        <v>35.416761458271097</v>
      </c>
      <c r="AJ4710" s="11">
        <f t="shared" si="1135"/>
        <v>22.968293369243572</v>
      </c>
      <c r="AK4710" s="11">
        <f t="shared" si="1126"/>
        <v>0.27849308247529675</v>
      </c>
      <c r="AL4710" s="11">
        <f t="shared" si="1127"/>
        <v>5.4064648633082486</v>
      </c>
      <c r="AM4710" s="11">
        <f t="shared" si="1128"/>
        <v>2.3458076896943387</v>
      </c>
      <c r="AN4710" s="3">
        <f t="shared" si="1131"/>
        <v>0.5483893694087113</v>
      </c>
      <c r="AO4710" s="3">
        <f t="shared" si="1132"/>
        <v>0.24375373033686862</v>
      </c>
      <c r="AP4710" s="3" t="s">
        <v>8</v>
      </c>
      <c r="AQ4710" s="124"/>
      <c r="AR4710" s="4"/>
      <c r="AS4710" s="3"/>
      <c r="AT4710" s="28"/>
    </row>
    <row r="4711" spans="1:46" ht="15" customHeight="1">
      <c r="A4711" s="11">
        <v>23.511318206787109</v>
      </c>
      <c r="B4711" s="111">
        <v>608</v>
      </c>
      <c r="C4711" s="19">
        <v>42.8367</v>
      </c>
      <c r="D4711" s="19">
        <v>-23.087499999999999</v>
      </c>
      <c r="E4711" s="112" t="s">
        <v>50</v>
      </c>
      <c r="F4711" s="41">
        <v>31.7</v>
      </c>
      <c r="G4711" s="19">
        <v>31.9</v>
      </c>
      <c r="H4711" s="19">
        <v>33.799999999999997</v>
      </c>
      <c r="I4711" s="19">
        <v>36.1</v>
      </c>
      <c r="J4711" s="19">
        <v>37.299999999999997</v>
      </c>
      <c r="K4711" s="97">
        <v>39.6</v>
      </c>
      <c r="L4711" s="10">
        <f t="shared" si="1130"/>
        <v>37.299999999999997</v>
      </c>
      <c r="M4711" s="52" t="str">
        <f t="shared" si="1133"/>
        <v>mid latitude</v>
      </c>
      <c r="N4711" s="83" t="s">
        <v>8</v>
      </c>
      <c r="O4711" s="34" t="s">
        <v>8</v>
      </c>
      <c r="P4711" s="34" t="s">
        <v>8</v>
      </c>
      <c r="Q4711" s="34" t="s">
        <v>8</v>
      </c>
      <c r="R4711" s="34" t="s">
        <v>8</v>
      </c>
      <c r="S4711" s="42" t="s">
        <v>8</v>
      </c>
      <c r="T4711" s="121">
        <v>0.25449483955217567</v>
      </c>
      <c r="U4711" s="3">
        <v>7.3905387680544429E-2</v>
      </c>
      <c r="V4711" s="3">
        <v>0.12741602853521286</v>
      </c>
      <c r="W4711" s="3">
        <v>1.7499142232071427E-2</v>
      </c>
      <c r="X4711" s="3">
        <v>0.4548868583736555</v>
      </c>
      <c r="Y4711" s="52">
        <v>7.1797743626340102E-2</v>
      </c>
      <c r="Z4711" s="10">
        <f t="shared" si="1122"/>
        <v>0.74569603100329518</v>
      </c>
      <c r="AA4711" s="11">
        <f t="shared" si="1123"/>
        <v>-0.23486405773924893</v>
      </c>
      <c r="AB4711" s="11">
        <f t="shared" si="1129"/>
        <v>-0.12743816845280403</v>
      </c>
      <c r="AC4711" s="11">
        <f t="shared" si="1124"/>
        <v>31.046676102600696</v>
      </c>
      <c r="AD4711" s="9">
        <f t="shared" si="1125"/>
        <v>29.883229277828207</v>
      </c>
      <c r="AE4711" s="10">
        <v>16.1706214036417</v>
      </c>
      <c r="AF4711" s="11">
        <v>22.1473725666878</v>
      </c>
      <c r="AG4711" s="12">
        <v>28.122444515849299</v>
      </c>
      <c r="AH4711" s="10">
        <v>0.77093625143270483</v>
      </c>
      <c r="AI4711" s="11">
        <f t="shared" si="1134"/>
        <v>35.87558578072931</v>
      </c>
      <c r="AJ4711" s="11">
        <f t="shared" si="1135"/>
        <v>22.00409918207038</v>
      </c>
      <c r="AK4711" s="11">
        <f t="shared" si="1126"/>
        <v>0.29351984406973575</v>
      </c>
      <c r="AL4711" s="11">
        <f t="shared" si="1127"/>
        <v>7.2812728101433484</v>
      </c>
      <c r="AM4711" s="11">
        <f t="shared" si="1128"/>
        <v>2.3000129075902302</v>
      </c>
      <c r="AN4711" s="3">
        <f t="shared" si="1131"/>
        <v>0.55946843674944602</v>
      </c>
      <c r="AO4711" s="3">
        <f t="shared" si="1132"/>
        <v>0.28010487924570932</v>
      </c>
      <c r="AP4711" s="3" t="s">
        <v>8</v>
      </c>
      <c r="AQ4711" s="124"/>
      <c r="AR4711" s="4"/>
      <c r="AS4711" s="3"/>
      <c r="AT4711" s="28"/>
    </row>
    <row r="4712" spans="1:46" ht="15" customHeight="1">
      <c r="A4712" s="11">
        <v>23.568431854248047</v>
      </c>
      <c r="B4712" s="111">
        <v>608</v>
      </c>
      <c r="C4712" s="19">
        <v>42.8367</v>
      </c>
      <c r="D4712" s="19">
        <v>-23.087499999999999</v>
      </c>
      <c r="E4712" s="112" t="s">
        <v>50</v>
      </c>
      <c r="F4712" s="41">
        <v>31.7</v>
      </c>
      <c r="G4712" s="19">
        <v>31.9</v>
      </c>
      <c r="H4712" s="19">
        <v>33.799999999999997</v>
      </c>
      <c r="I4712" s="19">
        <v>36.1</v>
      </c>
      <c r="J4712" s="19">
        <v>37.299999999999997</v>
      </c>
      <c r="K4712" s="97">
        <v>39.6</v>
      </c>
      <c r="L4712" s="10">
        <f t="shared" si="1130"/>
        <v>37.299999999999997</v>
      </c>
      <c r="M4712" s="52" t="str">
        <f t="shared" si="1133"/>
        <v>mid latitude</v>
      </c>
      <c r="N4712" s="83" t="s">
        <v>8</v>
      </c>
      <c r="O4712" s="34" t="s">
        <v>8</v>
      </c>
      <c r="P4712" s="34" t="s">
        <v>8</v>
      </c>
      <c r="Q4712" s="34" t="s">
        <v>8</v>
      </c>
      <c r="R4712" s="34" t="s">
        <v>8</v>
      </c>
      <c r="S4712" s="42" t="s">
        <v>8</v>
      </c>
      <c r="T4712" s="121">
        <v>0.30760636603764924</v>
      </c>
      <c r="U4712" s="3">
        <v>6.5865700681991143E-2</v>
      </c>
      <c r="V4712" s="3">
        <v>0.12100140494072238</v>
      </c>
      <c r="W4712" s="3">
        <v>1.6529729610355155E-2</v>
      </c>
      <c r="X4712" s="3">
        <v>0.42264831991314927</v>
      </c>
      <c r="Y4712" s="52">
        <v>6.634847881613283E-2</v>
      </c>
      <c r="Z4712" s="10">
        <f t="shared" si="1122"/>
        <v>0.75582263249259929</v>
      </c>
      <c r="AA4712" s="11">
        <f t="shared" si="1123"/>
        <v>-0.22555377828938244</v>
      </c>
      <c r="AB4712" s="11">
        <f t="shared" si="1129"/>
        <v>-0.12158010763006155</v>
      </c>
      <c r="AC4712" s="11">
        <f t="shared" si="1124"/>
        <v>31.675119965466685</v>
      </c>
      <c r="AD4712" s="9">
        <f t="shared" si="1125"/>
        <v>30.28392063810379</v>
      </c>
      <c r="AE4712" s="10">
        <v>18.4461917131527</v>
      </c>
      <c r="AF4712" s="11">
        <v>24.2671455599476</v>
      </c>
      <c r="AG4712" s="12">
        <v>30.643123764459599</v>
      </c>
      <c r="AH4712" s="10" t="s">
        <v>8</v>
      </c>
      <c r="AI4712" s="11">
        <f t="shared" si="1134"/>
        <v>42.12316222759226</v>
      </c>
      <c r="AJ4712" s="11">
        <f t="shared" si="1135"/>
        <v>17.742377115631534</v>
      </c>
      <c r="AK4712" s="11">
        <f t="shared" si="1126"/>
        <v>0.29375896203593416</v>
      </c>
      <c r="AL4712" s="11">
        <f t="shared" si="1127"/>
        <v>7.3202289325362146</v>
      </c>
      <c r="AM4712" s="11">
        <f t="shared" si="1128"/>
        <v>2.3090359024565839</v>
      </c>
      <c r="AN4712" s="3">
        <f t="shared" si="1131"/>
        <v>0.72780690598949926</v>
      </c>
      <c r="AO4712" s="3">
        <f t="shared" si="1132"/>
        <v>0.28629335369317727</v>
      </c>
      <c r="AP4712" s="3" t="s">
        <v>8</v>
      </c>
      <c r="AQ4712" s="124"/>
      <c r="AR4712" s="4"/>
      <c r="AS4712" s="3"/>
      <c r="AT4712" s="28"/>
    </row>
    <row r="4713" spans="1:46" ht="15" customHeight="1">
      <c r="A4713" s="11">
        <v>23.654521942138672</v>
      </c>
      <c r="B4713" s="111">
        <v>608</v>
      </c>
      <c r="C4713" s="19">
        <v>42.8367</v>
      </c>
      <c r="D4713" s="19">
        <v>-23.087499999999999</v>
      </c>
      <c r="E4713" s="112" t="s">
        <v>50</v>
      </c>
      <c r="F4713" s="41">
        <v>31.7</v>
      </c>
      <c r="G4713" s="19">
        <v>31.9</v>
      </c>
      <c r="H4713" s="19">
        <v>33.799999999999997</v>
      </c>
      <c r="I4713" s="19">
        <v>36.1</v>
      </c>
      <c r="J4713" s="19">
        <v>37.299999999999997</v>
      </c>
      <c r="K4713" s="97">
        <v>39.6</v>
      </c>
      <c r="L4713" s="10">
        <f t="shared" si="1130"/>
        <v>37.299999999999997</v>
      </c>
      <c r="M4713" s="52" t="str">
        <f t="shared" si="1133"/>
        <v>mid latitude</v>
      </c>
      <c r="N4713" s="83" t="s">
        <v>8</v>
      </c>
      <c r="O4713" s="34" t="s">
        <v>8</v>
      </c>
      <c r="P4713" s="34" t="s">
        <v>8</v>
      </c>
      <c r="Q4713" s="34" t="s">
        <v>8</v>
      </c>
      <c r="R4713" s="34" t="s">
        <v>8</v>
      </c>
      <c r="S4713" s="42" t="s">
        <v>8</v>
      </c>
      <c r="T4713" s="121">
        <v>0.34501031868715615</v>
      </c>
      <c r="U4713" s="3">
        <v>7.4806274949051552E-2</v>
      </c>
      <c r="V4713" s="3">
        <v>0.12060548241791672</v>
      </c>
      <c r="W4713" s="3">
        <v>1.3862750934279616E-2</v>
      </c>
      <c r="X4713" s="3">
        <v>0.37961199896347553</v>
      </c>
      <c r="Y4713" s="52">
        <v>6.6103174048120467E-2</v>
      </c>
      <c r="Z4713" s="10">
        <f t="shared" si="1122"/>
        <v>0.72835026313372142</v>
      </c>
      <c r="AA4713" s="11">
        <f t="shared" si="1123"/>
        <v>-0.23934928003655578</v>
      </c>
      <c r="AB4713" s="11">
        <f t="shared" si="1129"/>
        <v>-0.13765971853893827</v>
      </c>
      <c r="AC4713" s="11">
        <f t="shared" si="1124"/>
        <v>30.743923597532483</v>
      </c>
      <c r="AD4713" s="9">
        <f t="shared" si="1125"/>
        <v>29.184075251936623</v>
      </c>
      <c r="AE4713" s="10">
        <v>19.1396211990523</v>
      </c>
      <c r="AF4713" s="11">
        <v>24.942214687439598</v>
      </c>
      <c r="AG4713" s="12">
        <v>31.371868275882399</v>
      </c>
      <c r="AH4713" s="10">
        <v>0.47795169970775603</v>
      </c>
      <c r="AI4713" s="11">
        <f t="shared" si="1134"/>
        <v>47.612433440602217</v>
      </c>
      <c r="AJ4713" s="11">
        <f t="shared" si="1135"/>
        <v>16.079057295909646</v>
      </c>
      <c r="AK4713" s="11">
        <f t="shared" si="1126"/>
        <v>0.31950809955018467</v>
      </c>
      <c r="AL4713" s="11">
        <f t="shared" si="1127"/>
        <v>8.6999674876712358</v>
      </c>
      <c r="AM4713" s="11">
        <f t="shared" si="1128"/>
        <v>2.2587821332269722</v>
      </c>
      <c r="AN4713" s="3">
        <f t="shared" si="1131"/>
        <v>0.90884987732000377</v>
      </c>
      <c r="AO4713" s="3">
        <f t="shared" si="1132"/>
        <v>0.31770724515354637</v>
      </c>
      <c r="AP4713" s="3" t="s">
        <v>8</v>
      </c>
      <c r="AQ4713" s="124"/>
      <c r="AR4713" s="4"/>
      <c r="AS4713" s="3"/>
      <c r="AT4713" s="28"/>
    </row>
    <row r="4714" spans="1:46" ht="15" customHeight="1">
      <c r="A4714" s="11">
        <v>23.828413009643555</v>
      </c>
      <c r="B4714" s="111">
        <v>608</v>
      </c>
      <c r="C4714" s="19">
        <v>42.8367</v>
      </c>
      <c r="D4714" s="19">
        <v>-23.087499999999999</v>
      </c>
      <c r="E4714" s="112" t="s">
        <v>50</v>
      </c>
      <c r="F4714" s="41">
        <v>31.7</v>
      </c>
      <c r="G4714" s="19">
        <v>31.9</v>
      </c>
      <c r="H4714" s="19">
        <v>33.799999999999997</v>
      </c>
      <c r="I4714" s="19">
        <v>36.1</v>
      </c>
      <c r="J4714" s="19">
        <v>37.299999999999997</v>
      </c>
      <c r="K4714" s="97">
        <v>39.6</v>
      </c>
      <c r="L4714" s="10">
        <f t="shared" si="1130"/>
        <v>37.299999999999997</v>
      </c>
      <c r="M4714" s="52" t="str">
        <f t="shared" si="1133"/>
        <v>mid latitude</v>
      </c>
      <c r="N4714" s="83" t="s">
        <v>8</v>
      </c>
      <c r="O4714" s="34" t="s">
        <v>8</v>
      </c>
      <c r="P4714" s="34" t="s">
        <v>8</v>
      </c>
      <c r="Q4714" s="34" t="s">
        <v>8</v>
      </c>
      <c r="R4714" s="34" t="s">
        <v>8</v>
      </c>
      <c r="S4714" s="42" t="s">
        <v>8</v>
      </c>
      <c r="T4714" s="121">
        <v>0.32896093612757865</v>
      </c>
      <c r="U4714" s="3">
        <v>6.8015917507682502E-2</v>
      </c>
      <c r="V4714" s="3">
        <v>0.11678624658706245</v>
      </c>
      <c r="W4714" s="3">
        <v>1.1499648763541362E-2</v>
      </c>
      <c r="X4714" s="3">
        <v>0.40631260206135655</v>
      </c>
      <c r="Y4714" s="52">
        <v>6.8424648952778458E-2</v>
      </c>
      <c r="Z4714" s="10">
        <f t="shared" si="1122"/>
        <v>0.74307095315531591</v>
      </c>
      <c r="AA4714" s="11">
        <f t="shared" si="1123"/>
        <v>-0.22553260955421456</v>
      </c>
      <c r="AB4714" s="11">
        <f t="shared" si="1129"/>
        <v>-0.12896971505154459</v>
      </c>
      <c r="AC4714" s="11">
        <f t="shared" si="1124"/>
        <v>31.676548855090516</v>
      </c>
      <c r="AD4714" s="9">
        <f t="shared" si="1125"/>
        <v>29.778471490474352</v>
      </c>
      <c r="AE4714" s="10">
        <v>18.4764834006364</v>
      </c>
      <c r="AF4714" s="11">
        <v>24.356901157732501</v>
      </c>
      <c r="AG4714" s="12">
        <v>30.688399696726901</v>
      </c>
      <c r="AH4714" s="10">
        <v>0.51925429617345564</v>
      </c>
      <c r="AI4714" s="11">
        <f t="shared" si="1134"/>
        <v>44.739939497598122</v>
      </c>
      <c r="AJ4714" s="11">
        <f t="shared" si="1135"/>
        <v>17.218704331950544</v>
      </c>
      <c r="AK4714" s="11">
        <f t="shared" si="1126"/>
        <v>0.29253410632381222</v>
      </c>
      <c r="AL4714" s="11">
        <f t="shared" si="1127"/>
        <v>10.155635966667356</v>
      </c>
      <c r="AM4714" s="11">
        <f t="shared" si="1128"/>
        <v>2.3034567402587411</v>
      </c>
      <c r="AN4714" s="3">
        <f t="shared" si="1131"/>
        <v>0.80962523549270282</v>
      </c>
      <c r="AO4714" s="3">
        <f t="shared" ref="AO4714:AO4722" si="1136">IF(V4714="n/a","n/a",V4714/X4714)</f>
        <v>0.28742954561233808</v>
      </c>
      <c r="AP4714" s="3" t="s">
        <v>8</v>
      </c>
      <c r="AQ4714" s="124"/>
      <c r="AR4714" s="4"/>
      <c r="AS4714" s="3"/>
      <c r="AT4714" s="28"/>
    </row>
    <row r="4715" spans="1:46" ht="15" customHeight="1">
      <c r="A4715" s="11">
        <v>23.986108779907227</v>
      </c>
      <c r="B4715" s="111">
        <v>608</v>
      </c>
      <c r="C4715" s="19">
        <v>42.8367</v>
      </c>
      <c r="D4715" s="19">
        <v>-23.087499999999999</v>
      </c>
      <c r="E4715" s="112" t="s">
        <v>50</v>
      </c>
      <c r="F4715" s="41">
        <v>31.7</v>
      </c>
      <c r="G4715" s="19">
        <v>31.9</v>
      </c>
      <c r="H4715" s="19">
        <v>33.799999999999997</v>
      </c>
      <c r="I4715" s="19">
        <v>36.1</v>
      </c>
      <c r="J4715" s="19">
        <v>37.299999999999997</v>
      </c>
      <c r="K4715" s="97">
        <v>39.6</v>
      </c>
      <c r="L4715" s="10">
        <f t="shared" si="1130"/>
        <v>37.299999999999997</v>
      </c>
      <c r="M4715" s="52" t="str">
        <f t="shared" si="1133"/>
        <v>mid latitude</v>
      </c>
      <c r="N4715" s="83" t="s">
        <v>8</v>
      </c>
      <c r="O4715" s="34" t="s">
        <v>8</v>
      </c>
      <c r="P4715" s="34" t="s">
        <v>8</v>
      </c>
      <c r="Q4715" s="34" t="s">
        <v>8</v>
      </c>
      <c r="R4715" s="34" t="s">
        <v>8</v>
      </c>
      <c r="S4715" s="42" t="s">
        <v>8</v>
      </c>
      <c r="T4715" s="121">
        <v>0.45196045799166246</v>
      </c>
      <c r="U4715" s="3">
        <v>5.698761548073232E-2</v>
      </c>
      <c r="V4715" s="3">
        <v>0.13751296681545097</v>
      </c>
      <c r="W4715" s="3">
        <v>1.072733172119361E-2</v>
      </c>
      <c r="X4715" s="3">
        <v>0.29949320756711062</v>
      </c>
      <c r="Y4715" s="52">
        <v>4.3318420423849993E-2</v>
      </c>
      <c r="Z4715" s="10">
        <f t="shared" si="1122"/>
        <v>0.77071633098573011</v>
      </c>
      <c r="AA4715" s="11">
        <f t="shared" si="1123"/>
        <v>-0.17389277890908797</v>
      </c>
      <c r="AB4715" s="11">
        <f t="shared" si="1129"/>
        <v>-0.11310543849440688</v>
      </c>
      <c r="AC4715" s="11">
        <f t="shared" si="1124"/>
        <v>35.162237423636562</v>
      </c>
      <c r="AD4715" s="9">
        <f t="shared" si="1125"/>
        <v>30.863588006982571</v>
      </c>
      <c r="AE4715" s="10">
        <v>19.9880496333423</v>
      </c>
      <c r="AF4715" s="11">
        <v>25.754187646549902</v>
      </c>
      <c r="AG4715" s="12">
        <v>32.375963066197698</v>
      </c>
      <c r="AH4715" s="10">
        <v>0.59712804010924692</v>
      </c>
      <c r="AI4715" s="11">
        <f t="shared" si="1134"/>
        <v>60.144820460166279</v>
      </c>
      <c r="AJ4715" s="11">
        <f t="shared" si="1135"/>
        <v>8.7462684785657601</v>
      </c>
      <c r="AK4715" s="11">
        <f t="shared" si="1126"/>
        <v>0.37447647165257769</v>
      </c>
      <c r="AL4715" s="11">
        <f t="shared" si="1127"/>
        <v>12.818934884223955</v>
      </c>
      <c r="AM4715" s="11">
        <f t="shared" si="1128"/>
        <v>2.1624508250300072</v>
      </c>
      <c r="AN4715" s="3">
        <f t="shared" si="1131"/>
        <v>1.5090841680954881</v>
      </c>
      <c r="AO4715" s="3">
        <f t="shared" si="1136"/>
        <v>0.45915220559597159</v>
      </c>
      <c r="AP4715" s="3" t="s">
        <v>8</v>
      </c>
      <c r="AQ4715" s="124"/>
      <c r="AR4715" s="4"/>
      <c r="AS4715" s="3"/>
      <c r="AT4715" s="28"/>
    </row>
    <row r="4716" spans="1:46" ht="15" customHeight="1">
      <c r="A4716" s="11">
        <v>24.081577301025391</v>
      </c>
      <c r="B4716" s="111">
        <v>608</v>
      </c>
      <c r="C4716" s="19">
        <v>42.8367</v>
      </c>
      <c r="D4716" s="19">
        <v>-23.087499999999999</v>
      </c>
      <c r="E4716" s="112" t="s">
        <v>50</v>
      </c>
      <c r="F4716" s="41">
        <v>31.7</v>
      </c>
      <c r="G4716" s="19">
        <v>31.9</v>
      </c>
      <c r="H4716" s="19">
        <v>33.799999999999997</v>
      </c>
      <c r="I4716" s="19">
        <v>36.1</v>
      </c>
      <c r="J4716" s="19">
        <v>37.299999999999997</v>
      </c>
      <c r="K4716" s="97">
        <v>39.6</v>
      </c>
      <c r="L4716" s="10">
        <f t="shared" si="1130"/>
        <v>37.299999999999997</v>
      </c>
      <c r="M4716" s="52" t="str">
        <f t="shared" si="1133"/>
        <v>mid latitude</v>
      </c>
      <c r="N4716" s="83" t="s">
        <v>8</v>
      </c>
      <c r="O4716" s="34" t="s">
        <v>8</v>
      </c>
      <c r="P4716" s="34" t="s">
        <v>8</v>
      </c>
      <c r="Q4716" s="34" t="s">
        <v>8</v>
      </c>
      <c r="R4716" s="34" t="s">
        <v>8</v>
      </c>
      <c r="S4716" s="42" t="s">
        <v>8</v>
      </c>
      <c r="T4716" s="121">
        <v>0.64818831498952523</v>
      </c>
      <c r="U4716" s="3">
        <v>4.1318298885330881E-2</v>
      </c>
      <c r="V4716" s="3">
        <v>8.5306280200801818E-2</v>
      </c>
      <c r="W4716" s="3">
        <v>3.9594099580175432E-5</v>
      </c>
      <c r="X4716" s="3">
        <v>0.17311307858793193</v>
      </c>
      <c r="Y4716" s="52">
        <v>5.2034433236829963E-2</v>
      </c>
      <c r="Z4716" s="10">
        <f t="shared" si="1122"/>
        <v>0.76878219862760744</v>
      </c>
      <c r="AA4716" s="11">
        <f t="shared" si="1123"/>
        <v>-0.17167278770067101</v>
      </c>
      <c r="AB4716" s="11">
        <f t="shared" si="1129"/>
        <v>-0.11419668143642429</v>
      </c>
      <c r="AC4716" s="11">
        <f t="shared" si="1124"/>
        <v>35.312086830204706</v>
      </c>
      <c r="AD4716" s="9">
        <f t="shared" si="1125"/>
        <v>30.788946989748581</v>
      </c>
      <c r="AE4716" s="10">
        <v>20.4177252000412</v>
      </c>
      <c r="AF4716" s="11">
        <v>26.140401991059399</v>
      </c>
      <c r="AG4716" s="12">
        <v>32.777011782267301</v>
      </c>
      <c r="AH4716" s="10">
        <v>0.8692506298841578</v>
      </c>
      <c r="AI4716" s="11">
        <f t="shared" si="1134"/>
        <v>78.92210095566999</v>
      </c>
      <c r="AJ4716" s="11">
        <f t="shared" si="1135"/>
        <v>7.4311257908475179</v>
      </c>
      <c r="AK4716" s="11">
        <f t="shared" si="1126"/>
        <v>0.36003401416852204</v>
      </c>
      <c r="AL4716" s="11">
        <f t="shared" si="1127"/>
        <v>2154.5200195312495</v>
      </c>
      <c r="AM4716" s="11">
        <f t="shared" si="1128"/>
        <v>2.3513746578383401</v>
      </c>
      <c r="AN4716" s="3">
        <f t="shared" si="1131"/>
        <v>3.7443058622533893</v>
      </c>
      <c r="AO4716" s="3">
        <f t="shared" si="1136"/>
        <v>0.49277778950404905</v>
      </c>
      <c r="AP4716" s="3" t="s">
        <v>8</v>
      </c>
      <c r="AQ4716" s="124"/>
      <c r="AR4716" s="4"/>
      <c r="AS4716" s="3"/>
      <c r="AT4716" s="28"/>
    </row>
    <row r="4717" spans="1:46" ht="15" customHeight="1">
      <c r="A4717" s="11">
        <v>24.166816711425781</v>
      </c>
      <c r="B4717" s="111">
        <v>608</v>
      </c>
      <c r="C4717" s="19">
        <v>42.8367</v>
      </c>
      <c r="D4717" s="19">
        <v>-23.087499999999999</v>
      </c>
      <c r="E4717" s="112" t="s">
        <v>50</v>
      </c>
      <c r="F4717" s="41">
        <v>31.7</v>
      </c>
      <c r="G4717" s="19">
        <v>31.9</v>
      </c>
      <c r="H4717" s="19">
        <v>33.799999999999997</v>
      </c>
      <c r="I4717" s="19">
        <v>36.1</v>
      </c>
      <c r="J4717" s="19">
        <v>37.299999999999997</v>
      </c>
      <c r="K4717" s="97">
        <v>39.6</v>
      </c>
      <c r="L4717" s="10">
        <f t="shared" si="1130"/>
        <v>37.299999999999997</v>
      </c>
      <c r="M4717" s="52" t="str">
        <f t="shared" si="1133"/>
        <v>mid latitude</v>
      </c>
      <c r="N4717" s="83" t="s">
        <v>8</v>
      </c>
      <c r="O4717" s="34" t="s">
        <v>8</v>
      </c>
      <c r="P4717" s="34" t="s">
        <v>8</v>
      </c>
      <c r="Q4717" s="34" t="s">
        <v>8</v>
      </c>
      <c r="R4717" s="34" t="s">
        <v>8</v>
      </c>
      <c r="S4717" s="42" t="s">
        <v>8</v>
      </c>
      <c r="T4717" s="121">
        <v>0.3497536373036414</v>
      </c>
      <c r="U4717" s="3">
        <v>5.9629540670812137E-2</v>
      </c>
      <c r="V4717" s="3">
        <v>0.17013736536142626</v>
      </c>
      <c r="W4717" s="3">
        <v>2.073966896690756E-2</v>
      </c>
      <c r="X4717" s="3">
        <v>0.34714428181978918</v>
      </c>
      <c r="Y4717" s="52">
        <v>5.2595505877423489E-2</v>
      </c>
      <c r="Z4717" s="10">
        <f t="shared" si="1122"/>
        <v>0.80326911481978658</v>
      </c>
      <c r="AA4717" s="11">
        <f t="shared" si="1123"/>
        <v>-0.16801942588477822</v>
      </c>
      <c r="AB4717" s="11">
        <f t="shared" si="1129"/>
        <v>-9.5138931058755996E-2</v>
      </c>
      <c r="AC4717" s="11">
        <f t="shared" si="1124"/>
        <v>35.558688752777471</v>
      </c>
      <c r="AD4717" s="9">
        <f t="shared" si="1125"/>
        <v>32.092497115581089</v>
      </c>
      <c r="AE4717" s="10">
        <v>17.080106637220702</v>
      </c>
      <c r="AF4717" s="11">
        <v>22.978873933310901</v>
      </c>
      <c r="AG4717" s="12">
        <v>29.032642148259502</v>
      </c>
      <c r="AH4717" s="10">
        <v>6.6000000000000003E-2</v>
      </c>
      <c r="AI4717" s="11">
        <f t="shared" si="1134"/>
        <v>50.18721217356584</v>
      </c>
      <c r="AJ4717" s="11">
        <f t="shared" si="1135"/>
        <v>13.072105848565082</v>
      </c>
      <c r="AK4717" s="11">
        <f t="shared" si="1126"/>
        <v>0.38524871398030935</v>
      </c>
      <c r="AL4717" s="11">
        <f t="shared" si="1127"/>
        <v>8.2034754572456912</v>
      </c>
      <c r="AM4717" s="11">
        <f t="shared" si="1128"/>
        <v>2.2187419494422467</v>
      </c>
      <c r="AN4717" s="3">
        <f t="shared" si="1131"/>
        <v>1.0075166310393291</v>
      </c>
      <c r="AO4717" s="3">
        <f t="shared" si="1136"/>
        <v>0.49010562544639175</v>
      </c>
      <c r="AP4717" s="3" t="s">
        <v>8</v>
      </c>
      <c r="AQ4717" s="124"/>
      <c r="AR4717" s="4"/>
      <c r="AS4717" s="3"/>
      <c r="AT4717" s="28"/>
    </row>
    <row r="4718" spans="1:46" ht="15" customHeight="1">
      <c r="A4718" s="11">
        <v>24.254613876342773</v>
      </c>
      <c r="B4718" s="111">
        <v>608</v>
      </c>
      <c r="C4718" s="19">
        <v>42.8367</v>
      </c>
      <c r="D4718" s="19">
        <v>-23.087499999999999</v>
      </c>
      <c r="E4718" s="112" t="s">
        <v>50</v>
      </c>
      <c r="F4718" s="41">
        <v>31.7</v>
      </c>
      <c r="G4718" s="19">
        <v>31.9</v>
      </c>
      <c r="H4718" s="19">
        <v>33.799999999999997</v>
      </c>
      <c r="I4718" s="19">
        <v>36.1</v>
      </c>
      <c r="J4718" s="19">
        <v>37.299999999999997</v>
      </c>
      <c r="K4718" s="97">
        <v>39.6</v>
      </c>
      <c r="L4718" s="10">
        <f t="shared" si="1130"/>
        <v>37.299999999999997</v>
      </c>
      <c r="M4718" s="52" t="str">
        <f t="shared" si="1133"/>
        <v>mid latitude</v>
      </c>
      <c r="N4718" s="83" t="s">
        <v>8</v>
      </c>
      <c r="O4718" s="34" t="s">
        <v>8</v>
      </c>
      <c r="P4718" s="34" t="s">
        <v>8</v>
      </c>
      <c r="Q4718" s="34" t="s">
        <v>8</v>
      </c>
      <c r="R4718" s="34" t="s">
        <v>8</v>
      </c>
      <c r="S4718" s="42" t="s">
        <v>8</v>
      </c>
      <c r="T4718" s="121">
        <v>0.4066257357119214</v>
      </c>
      <c r="U4718" s="3">
        <v>6.417671559252533E-2</v>
      </c>
      <c r="V4718" s="3">
        <v>0.10665934393629375</v>
      </c>
      <c r="W4718" s="3">
        <v>1.1862568732838717E-2</v>
      </c>
      <c r="X4718" s="3">
        <v>0.36006587461689682</v>
      </c>
      <c r="Y4718" s="52">
        <v>5.0609761409524022E-2</v>
      </c>
      <c r="Z4718" s="10">
        <f t="shared" si="1122"/>
        <v>0.7249275275399476</v>
      </c>
      <c r="AA4718" s="11">
        <f t="shared" si="1123"/>
        <v>-0.23373637859251875</v>
      </c>
      <c r="AB4718" s="11">
        <f t="shared" si="1129"/>
        <v>-0.13970540854999558</v>
      </c>
      <c r="AC4718" s="11">
        <f t="shared" si="1124"/>
        <v>31.122794445004985</v>
      </c>
      <c r="AD4718" s="9">
        <f t="shared" si="1125"/>
        <v>29.044150055180303</v>
      </c>
      <c r="AE4718" s="10">
        <v>18.239566985982499</v>
      </c>
      <c r="AF4718" s="11">
        <v>24.053396651042998</v>
      </c>
      <c r="AG4718" s="12">
        <v>30.301876800425301</v>
      </c>
      <c r="AH4718" s="10">
        <v>0.60539815560305332</v>
      </c>
      <c r="AI4718" s="11">
        <f t="shared" si="1134"/>
        <v>53.036413889742192</v>
      </c>
      <c r="AJ4718" s="11">
        <f t="shared" si="1135"/>
        <v>11.068642248500156</v>
      </c>
      <c r="AK4718" s="11">
        <f t="shared" si="1126"/>
        <v>0.3078977961419625</v>
      </c>
      <c r="AL4718" s="11">
        <f t="shared" si="1127"/>
        <v>8.9912519234584138</v>
      </c>
      <c r="AM4718" s="11">
        <f t="shared" si="1128"/>
        <v>2.2096168767367828</v>
      </c>
      <c r="AN4718" s="3">
        <f t="shared" si="1131"/>
        <v>1.1293092858204443</v>
      </c>
      <c r="AO4718" s="3">
        <f t="shared" si="1136"/>
        <v>0.29622175122754202</v>
      </c>
      <c r="AP4718" s="3" t="s">
        <v>8</v>
      </c>
      <c r="AQ4718" s="124"/>
      <c r="AR4718" s="4"/>
      <c r="AS4718" s="3"/>
      <c r="AT4718" s="28"/>
    </row>
    <row r="4719" spans="1:46" ht="15" customHeight="1">
      <c r="A4719" s="11">
        <v>25.959421157836914</v>
      </c>
      <c r="B4719" s="111">
        <v>608</v>
      </c>
      <c r="C4719" s="19">
        <v>42.8367</v>
      </c>
      <c r="D4719" s="19">
        <v>-23.087499999999999</v>
      </c>
      <c r="E4719" s="112" t="s">
        <v>50</v>
      </c>
      <c r="F4719" s="41">
        <v>31.7</v>
      </c>
      <c r="G4719" s="19">
        <v>31.9</v>
      </c>
      <c r="H4719" s="19">
        <v>33.799999999999997</v>
      </c>
      <c r="I4719" s="19">
        <v>36.1</v>
      </c>
      <c r="J4719" s="19">
        <v>37.299999999999997</v>
      </c>
      <c r="K4719" s="97">
        <v>39.6</v>
      </c>
      <c r="L4719" s="10">
        <f t="shared" si="1130"/>
        <v>36.1</v>
      </c>
      <c r="M4719" s="52" t="str">
        <f t="shared" si="1133"/>
        <v>mid latitude</v>
      </c>
      <c r="N4719" s="83" t="s">
        <v>8</v>
      </c>
      <c r="O4719" s="34" t="s">
        <v>8</v>
      </c>
      <c r="P4719" s="34" t="s">
        <v>8</v>
      </c>
      <c r="Q4719" s="34" t="s">
        <v>8</v>
      </c>
      <c r="R4719" s="34" t="s">
        <v>8</v>
      </c>
      <c r="S4719" s="42" t="s">
        <v>8</v>
      </c>
      <c r="T4719" s="10" t="s">
        <v>8</v>
      </c>
      <c r="U4719" s="11" t="s">
        <v>8</v>
      </c>
      <c r="V4719" s="11" t="s">
        <v>8</v>
      </c>
      <c r="W4719" s="11" t="s">
        <v>8</v>
      </c>
      <c r="X4719" s="11" t="s">
        <v>8</v>
      </c>
      <c r="Y4719" s="12" t="s">
        <v>8</v>
      </c>
      <c r="Z4719" s="43" t="s">
        <v>8</v>
      </c>
      <c r="AA4719" s="36" t="s">
        <v>8</v>
      </c>
      <c r="AB4719" s="36" t="s">
        <v>8</v>
      </c>
      <c r="AC4719" s="36" t="s">
        <v>8</v>
      </c>
      <c r="AD4719" s="9" t="s">
        <v>8</v>
      </c>
      <c r="AE4719" s="46" t="s">
        <v>8</v>
      </c>
      <c r="AF4719" s="11" t="s">
        <v>8</v>
      </c>
      <c r="AG4719" s="12" t="s">
        <v>8</v>
      </c>
      <c r="AH4719" s="46">
        <v>0.71888950450175326</v>
      </c>
      <c r="AI4719" s="11" t="s">
        <v>8</v>
      </c>
      <c r="AJ4719" s="11" t="s">
        <v>8</v>
      </c>
      <c r="AK4719" s="11" t="s">
        <v>8</v>
      </c>
      <c r="AL4719" s="11" t="s">
        <v>8</v>
      </c>
      <c r="AM4719" s="11" t="s">
        <v>8</v>
      </c>
      <c r="AN4719" s="3" t="str">
        <f t="shared" si="1131"/>
        <v>n/a</v>
      </c>
      <c r="AO4719" s="3" t="str">
        <f t="shared" si="1136"/>
        <v>n/a</v>
      </c>
      <c r="AP4719" s="3" t="s">
        <v>8</v>
      </c>
      <c r="AQ4719" s="124"/>
      <c r="AR4719" s="4"/>
      <c r="AS4719" s="3"/>
      <c r="AT4719" s="28"/>
    </row>
    <row r="4720" spans="1:46" ht="15" customHeight="1">
      <c r="A4720" s="11">
        <v>26.09324836730957</v>
      </c>
      <c r="B4720" s="111">
        <v>608</v>
      </c>
      <c r="C4720" s="19">
        <v>42.8367</v>
      </c>
      <c r="D4720" s="19">
        <v>-23.087499999999999</v>
      </c>
      <c r="E4720" s="112" t="s">
        <v>50</v>
      </c>
      <c r="F4720" s="41">
        <v>31.7</v>
      </c>
      <c r="G4720" s="19">
        <v>31.9</v>
      </c>
      <c r="H4720" s="19">
        <v>33.799999999999997</v>
      </c>
      <c r="I4720" s="19">
        <v>36.1</v>
      </c>
      <c r="J4720" s="19">
        <v>37.299999999999997</v>
      </c>
      <c r="K4720" s="97">
        <v>39.6</v>
      </c>
      <c r="L4720" s="10">
        <f t="shared" si="1130"/>
        <v>36.1</v>
      </c>
      <c r="M4720" s="52" t="str">
        <f t="shared" si="1133"/>
        <v>mid latitude</v>
      </c>
      <c r="N4720" s="83" t="s">
        <v>8</v>
      </c>
      <c r="O4720" s="34" t="s">
        <v>8</v>
      </c>
      <c r="P4720" s="34" t="s">
        <v>8</v>
      </c>
      <c r="Q4720" s="34" t="s">
        <v>8</v>
      </c>
      <c r="R4720" s="34" t="s">
        <v>8</v>
      </c>
      <c r="S4720" s="42" t="s">
        <v>8</v>
      </c>
      <c r="T4720" s="10" t="s">
        <v>8</v>
      </c>
      <c r="U4720" s="11" t="s">
        <v>8</v>
      </c>
      <c r="V4720" s="11" t="s">
        <v>8</v>
      </c>
      <c r="W4720" s="11" t="s">
        <v>8</v>
      </c>
      <c r="X4720" s="11" t="s">
        <v>8</v>
      </c>
      <c r="Y4720" s="12" t="s">
        <v>8</v>
      </c>
      <c r="Z4720" s="43" t="s">
        <v>8</v>
      </c>
      <c r="AA4720" s="36" t="s">
        <v>8</v>
      </c>
      <c r="AB4720" s="36" t="s">
        <v>8</v>
      </c>
      <c r="AC4720" s="36" t="s">
        <v>8</v>
      </c>
      <c r="AD4720" s="9" t="s">
        <v>8</v>
      </c>
      <c r="AE4720" s="46" t="s">
        <v>8</v>
      </c>
      <c r="AF4720" s="11" t="s">
        <v>8</v>
      </c>
      <c r="AG4720" s="12" t="s">
        <v>8</v>
      </c>
      <c r="AH4720" s="46" t="s">
        <v>8</v>
      </c>
      <c r="AI4720" s="11" t="s">
        <v>8</v>
      </c>
      <c r="AJ4720" s="11" t="s">
        <v>8</v>
      </c>
      <c r="AK4720" s="11" t="s">
        <v>8</v>
      </c>
      <c r="AL4720" s="11" t="s">
        <v>8</v>
      </c>
      <c r="AM4720" s="11" t="s">
        <v>8</v>
      </c>
      <c r="AN4720" s="3" t="str">
        <f t="shared" si="1131"/>
        <v>n/a</v>
      </c>
      <c r="AO4720" s="3" t="str">
        <f t="shared" si="1136"/>
        <v>n/a</v>
      </c>
      <c r="AP4720" s="3" t="s">
        <v>8</v>
      </c>
      <c r="AQ4720" s="124"/>
      <c r="AR4720" s="4"/>
      <c r="AS4720" s="3"/>
      <c r="AT4720" s="28"/>
    </row>
    <row r="4721" spans="1:46" ht="15" customHeight="1">
      <c r="A4721" s="11">
        <v>26.348970413208008</v>
      </c>
      <c r="B4721" s="111">
        <v>608</v>
      </c>
      <c r="C4721" s="19">
        <v>42.8367</v>
      </c>
      <c r="D4721" s="19">
        <v>-23.087499999999999</v>
      </c>
      <c r="E4721" s="112" t="s">
        <v>50</v>
      </c>
      <c r="F4721" s="41">
        <v>31.7</v>
      </c>
      <c r="G4721" s="19">
        <v>31.9</v>
      </c>
      <c r="H4721" s="19">
        <v>33.799999999999997</v>
      </c>
      <c r="I4721" s="19">
        <v>36.1</v>
      </c>
      <c r="J4721" s="19">
        <v>37.299999999999997</v>
      </c>
      <c r="K4721" s="97">
        <v>39.6</v>
      </c>
      <c r="L4721" s="10">
        <f t="shared" si="1130"/>
        <v>36.1</v>
      </c>
      <c r="M4721" s="52" t="str">
        <f t="shared" si="1133"/>
        <v>mid latitude</v>
      </c>
      <c r="N4721" s="83" t="s">
        <v>8</v>
      </c>
      <c r="O4721" s="34" t="s">
        <v>8</v>
      </c>
      <c r="P4721" s="34" t="s">
        <v>8</v>
      </c>
      <c r="Q4721" s="34" t="s">
        <v>8</v>
      </c>
      <c r="R4721" s="34" t="s">
        <v>8</v>
      </c>
      <c r="S4721" s="42" t="s">
        <v>8</v>
      </c>
      <c r="T4721" s="10" t="s">
        <v>8</v>
      </c>
      <c r="U4721" s="11" t="s">
        <v>8</v>
      </c>
      <c r="V4721" s="11" t="s">
        <v>8</v>
      </c>
      <c r="W4721" s="11" t="s">
        <v>8</v>
      </c>
      <c r="X4721" s="11" t="s">
        <v>8</v>
      </c>
      <c r="Y4721" s="12" t="s">
        <v>8</v>
      </c>
      <c r="Z4721" s="43" t="s">
        <v>8</v>
      </c>
      <c r="AA4721" s="36" t="s">
        <v>8</v>
      </c>
      <c r="AB4721" s="36" t="s">
        <v>8</v>
      </c>
      <c r="AC4721" s="36" t="s">
        <v>8</v>
      </c>
      <c r="AD4721" s="9" t="s">
        <v>8</v>
      </c>
      <c r="AE4721" s="46" t="s">
        <v>8</v>
      </c>
      <c r="AF4721" s="11" t="s">
        <v>8</v>
      </c>
      <c r="AG4721" s="12" t="s">
        <v>8</v>
      </c>
      <c r="AH4721" s="46">
        <v>0.74705433616391903</v>
      </c>
      <c r="AI4721" s="11" t="s">
        <v>8</v>
      </c>
      <c r="AJ4721" s="11" t="s">
        <v>8</v>
      </c>
      <c r="AK4721" s="11" t="s">
        <v>8</v>
      </c>
      <c r="AL4721" s="11" t="s">
        <v>8</v>
      </c>
      <c r="AM4721" s="11" t="s">
        <v>8</v>
      </c>
      <c r="AN4721" s="3" t="str">
        <f t="shared" si="1131"/>
        <v>n/a</v>
      </c>
      <c r="AO4721" s="3" t="str">
        <f t="shared" si="1136"/>
        <v>n/a</v>
      </c>
      <c r="AP4721" s="3" t="s">
        <v>8</v>
      </c>
      <c r="AQ4721" s="124"/>
      <c r="AR4721" s="4"/>
      <c r="AS4721" s="3"/>
      <c r="AT4721" s="28"/>
    </row>
    <row r="4722" spans="1:46" ht="15" customHeight="1">
      <c r="A4722" s="11">
        <v>26.683963775634766</v>
      </c>
      <c r="B4722" s="111">
        <v>608</v>
      </c>
      <c r="C4722" s="19">
        <v>42.8367</v>
      </c>
      <c r="D4722" s="19">
        <v>-23.087499999999999</v>
      </c>
      <c r="E4722" s="112" t="s">
        <v>50</v>
      </c>
      <c r="F4722" s="41">
        <v>31.7</v>
      </c>
      <c r="G4722" s="19">
        <v>31.9</v>
      </c>
      <c r="H4722" s="19">
        <v>33.799999999999997</v>
      </c>
      <c r="I4722" s="19">
        <v>36.1</v>
      </c>
      <c r="J4722" s="19">
        <v>37.299999999999997</v>
      </c>
      <c r="K4722" s="97">
        <v>39.6</v>
      </c>
      <c r="L4722" s="10">
        <f t="shared" si="1130"/>
        <v>36.1</v>
      </c>
      <c r="M4722" s="52" t="str">
        <f t="shared" si="1133"/>
        <v>mid latitude</v>
      </c>
      <c r="N4722" s="83" t="s">
        <v>8</v>
      </c>
      <c r="O4722" s="34" t="s">
        <v>8</v>
      </c>
      <c r="P4722" s="34" t="s">
        <v>8</v>
      </c>
      <c r="Q4722" s="34" t="s">
        <v>8</v>
      </c>
      <c r="R4722" s="34" t="s">
        <v>8</v>
      </c>
      <c r="S4722" s="42" t="s">
        <v>8</v>
      </c>
      <c r="T4722" s="10" t="s">
        <v>8</v>
      </c>
      <c r="U4722" s="11" t="s">
        <v>8</v>
      </c>
      <c r="V4722" s="11" t="s">
        <v>8</v>
      </c>
      <c r="W4722" s="11" t="s">
        <v>8</v>
      </c>
      <c r="X4722" s="11" t="s">
        <v>8</v>
      </c>
      <c r="Y4722" s="12" t="s">
        <v>8</v>
      </c>
      <c r="Z4722" s="43" t="s">
        <v>8</v>
      </c>
      <c r="AA4722" s="36" t="s">
        <v>8</v>
      </c>
      <c r="AB4722" s="36" t="s">
        <v>8</v>
      </c>
      <c r="AC4722" s="36" t="s">
        <v>8</v>
      </c>
      <c r="AD4722" s="9" t="s">
        <v>8</v>
      </c>
      <c r="AE4722" s="46" t="s">
        <v>8</v>
      </c>
      <c r="AF4722" s="11" t="s">
        <v>8</v>
      </c>
      <c r="AG4722" s="12" t="s">
        <v>8</v>
      </c>
      <c r="AH4722" s="46">
        <v>0.58161973432415126</v>
      </c>
      <c r="AI4722" s="11" t="s">
        <v>8</v>
      </c>
      <c r="AJ4722" s="11" t="s">
        <v>8</v>
      </c>
      <c r="AK4722" s="11" t="s">
        <v>8</v>
      </c>
      <c r="AL4722" s="11" t="s">
        <v>8</v>
      </c>
      <c r="AM4722" s="11" t="s">
        <v>8</v>
      </c>
      <c r="AN4722" s="3" t="str">
        <f t="shared" si="1131"/>
        <v>n/a</v>
      </c>
      <c r="AO4722" s="3" t="str">
        <f t="shared" si="1136"/>
        <v>n/a</v>
      </c>
      <c r="AP4722" s="3" t="s">
        <v>8</v>
      </c>
      <c r="AQ4722" s="124"/>
      <c r="AR4722" s="4"/>
      <c r="AS4722" s="3"/>
      <c r="AT4722" s="28"/>
    </row>
    <row r="4723" spans="1:46" ht="15" customHeight="1">
      <c r="A4723" s="11">
        <v>12.77</v>
      </c>
      <c r="B4723" s="32" t="s">
        <v>79</v>
      </c>
      <c r="C4723" s="17">
        <v>56.766666999999998</v>
      </c>
      <c r="D4723" s="17">
        <v>8.9</v>
      </c>
      <c r="E4723" s="40" t="s">
        <v>53</v>
      </c>
      <c r="F4723" s="18">
        <v>45.4</v>
      </c>
      <c r="G4723" s="17">
        <v>46.4</v>
      </c>
      <c r="H4723" s="17">
        <v>50.1</v>
      </c>
      <c r="I4723" s="17">
        <v>51.5</v>
      </c>
      <c r="J4723" s="17">
        <v>52.2</v>
      </c>
      <c r="K4723" s="30">
        <v>54.2</v>
      </c>
      <c r="L4723" s="10">
        <f t="shared" si="1130"/>
        <v>54.2</v>
      </c>
      <c r="M4723" s="52" t="str">
        <f t="shared" si="1133"/>
        <v>high latitude</v>
      </c>
      <c r="N4723" s="83">
        <v>26926149.301801</v>
      </c>
      <c r="O4723" s="34">
        <v>1976695.91172418</v>
      </c>
      <c r="P4723" s="34">
        <v>1075652.7367616601</v>
      </c>
      <c r="Q4723" s="34">
        <v>418390.10796181997</v>
      </c>
      <c r="R4723" s="34">
        <v>22735411.0317524</v>
      </c>
      <c r="S4723" s="42">
        <v>245249.919044157</v>
      </c>
      <c r="T4723" s="10">
        <v>0.50444709061553505</v>
      </c>
      <c r="U4723" s="11">
        <v>3.7032346902800169E-2</v>
      </c>
      <c r="V4723" s="11">
        <v>2.0151782101860517E-2</v>
      </c>
      <c r="W4723" s="11">
        <v>7.8383162158854585E-3</v>
      </c>
      <c r="X4723" s="11">
        <v>0.42593583732928081</v>
      </c>
      <c r="Y4723" s="12">
        <v>4.5946268346378659E-3</v>
      </c>
      <c r="Z4723" s="10">
        <f t="shared" ref="Z4723:Z4750" si="1137">(V4723+W4723+Y4723)/(U4723+V4723+W4723+Y4723)</f>
        <v>0.46805652967643624</v>
      </c>
      <c r="AA4723" s="11">
        <f t="shared" ref="AA4723:AA4750" si="1138">LOG((V4723)/(U4723+V4723+W4723))</f>
        <v>-0.50874983889953185</v>
      </c>
      <c r="AB4723" s="11">
        <f t="shared" ref="AB4723:AB4786" si="1139">LOG(Z4723)</f>
        <v>-0.32970169170380009</v>
      </c>
      <c r="AC4723" s="11">
        <f t="shared" ref="AC4723:AC4750" si="1140">67.5*AA4723+46.9</f>
        <v>12.559385874281595</v>
      </c>
      <c r="AD4723" s="11">
        <f t="shared" ref="AD4723:AD4750" si="1141">68.4*AB4723+38.6</f>
        <v>16.048404287460073</v>
      </c>
      <c r="AE4723" s="10">
        <v>7.4807558062643</v>
      </c>
      <c r="AF4723" s="11">
        <v>14.479482074924601</v>
      </c>
      <c r="AG4723" s="12">
        <v>23.045563297527501</v>
      </c>
      <c r="AH4723" s="10">
        <v>0.10464630770438016</v>
      </c>
      <c r="AI4723" s="11">
        <f t="shared" ref="AI4723:AI4750" si="1142">((T4723)/(T4723+X4723))*100</f>
        <v>54.21929782501936</v>
      </c>
      <c r="AJ4723" s="11">
        <f t="shared" ref="AJ4723:AJ4750" si="1143">((Y4723)/(T4723+Y4723))*100</f>
        <v>0.90260320070674882</v>
      </c>
      <c r="AK4723" s="11">
        <f t="shared" ref="AK4723:AK4750" si="1144">(U4723+V4723+W4723)/(U4723+V4723+W4723+X4723+Y4723)</f>
        <v>0.13121191297476528</v>
      </c>
      <c r="AL4723" s="11">
        <f t="shared" ref="AL4723:AL4750" si="1145">V4723/W4723</f>
        <v>2.5709325251538173</v>
      </c>
      <c r="AM4723" s="11">
        <f t="shared" ref="AM4723:AM4750" si="1146">((U4723*1)+(V4723*2)+(W4723*3)+(Y4723*4))/(U4723+V4723+W4723+Y4723)</f>
        <v>1.7126455274967378</v>
      </c>
      <c r="AN4723" s="3">
        <f t="shared" si="1131"/>
        <v>1.1843264792616148</v>
      </c>
      <c r="AO4723" s="3">
        <f t="shared" ref="AO4723:AO4786" si="1147">IF(P4723="n/a","n/a",P4723/R4723)</f>
        <v>4.7311778760427844E-2</v>
      </c>
      <c r="AP4723" s="3" t="s">
        <v>8</v>
      </c>
      <c r="AQ4723" s="124"/>
      <c r="AR4723" s="4"/>
      <c r="AS4723" s="3"/>
    </row>
    <row r="4724" spans="1:46" ht="15" customHeight="1">
      <c r="A4724" s="11">
        <v>12.99</v>
      </c>
      <c r="B4724" s="32" t="s">
        <v>79</v>
      </c>
      <c r="C4724" s="17">
        <v>56.766666999999998</v>
      </c>
      <c r="D4724" s="17">
        <v>8.9</v>
      </c>
      <c r="E4724" s="40" t="s">
        <v>53</v>
      </c>
      <c r="F4724" s="18">
        <v>45.4</v>
      </c>
      <c r="G4724" s="17">
        <v>46.4</v>
      </c>
      <c r="H4724" s="17">
        <v>50.1</v>
      </c>
      <c r="I4724" s="17">
        <v>51.5</v>
      </c>
      <c r="J4724" s="17">
        <v>52.2</v>
      </c>
      <c r="K4724" s="30">
        <v>54.2</v>
      </c>
      <c r="L4724" s="10">
        <f t="shared" si="1130"/>
        <v>54.2</v>
      </c>
      <c r="M4724" s="52" t="str">
        <f t="shared" si="1133"/>
        <v>high latitude</v>
      </c>
      <c r="N4724" s="83">
        <v>26926149.301801</v>
      </c>
      <c r="O4724" s="34">
        <v>1976695.91172418</v>
      </c>
      <c r="P4724" s="34">
        <v>1075652.7367616601</v>
      </c>
      <c r="Q4724" s="34">
        <v>418390.10796181997</v>
      </c>
      <c r="R4724" s="34">
        <v>22735411.0317524</v>
      </c>
      <c r="S4724" s="42">
        <v>245249.919044157</v>
      </c>
      <c r="T4724" s="10">
        <v>0.50444709061553505</v>
      </c>
      <c r="U4724" s="11">
        <v>3.7032346902800169E-2</v>
      </c>
      <c r="V4724" s="11">
        <v>2.0151782101860517E-2</v>
      </c>
      <c r="W4724" s="11">
        <v>7.8383162158854585E-3</v>
      </c>
      <c r="X4724" s="11">
        <v>0.42593583732928081</v>
      </c>
      <c r="Y4724" s="12">
        <v>4.5946268346378659E-3</v>
      </c>
      <c r="Z4724" s="10">
        <f t="shared" si="1137"/>
        <v>0.46805652967643624</v>
      </c>
      <c r="AA4724" s="11">
        <f t="shared" si="1138"/>
        <v>-0.50874983889953185</v>
      </c>
      <c r="AB4724" s="11">
        <f t="shared" si="1139"/>
        <v>-0.32970169170380009</v>
      </c>
      <c r="AC4724" s="11">
        <f t="shared" si="1140"/>
        <v>12.559385874281595</v>
      </c>
      <c r="AD4724" s="11">
        <f t="shared" si="1141"/>
        <v>16.048404287460073</v>
      </c>
      <c r="AE4724" s="10">
        <v>7.5068743339344399</v>
      </c>
      <c r="AF4724" s="11">
        <v>14.516694887817</v>
      </c>
      <c r="AG4724" s="12">
        <v>23.1119493593668</v>
      </c>
      <c r="AH4724" s="10">
        <v>0.10464630770438016</v>
      </c>
      <c r="AI4724" s="11">
        <f t="shared" si="1142"/>
        <v>54.21929782501936</v>
      </c>
      <c r="AJ4724" s="11">
        <f t="shared" si="1143"/>
        <v>0.90260320070674882</v>
      </c>
      <c r="AK4724" s="11">
        <f t="shared" si="1144"/>
        <v>0.13121191297476528</v>
      </c>
      <c r="AL4724" s="11">
        <f t="shared" si="1145"/>
        <v>2.5709325251538173</v>
      </c>
      <c r="AM4724" s="11">
        <f t="shared" si="1146"/>
        <v>1.7126455274967378</v>
      </c>
      <c r="AN4724" s="3">
        <f t="shared" si="1131"/>
        <v>1.1843264792616148</v>
      </c>
      <c r="AO4724" s="3">
        <f t="shared" si="1147"/>
        <v>4.7311778760427844E-2</v>
      </c>
      <c r="AP4724" s="3" t="s">
        <v>8</v>
      </c>
      <c r="AQ4724" s="124"/>
      <c r="AR4724" s="4"/>
      <c r="AS4724" s="3"/>
    </row>
    <row r="4725" spans="1:46" ht="15" customHeight="1">
      <c r="A4725" s="11">
        <v>13.3</v>
      </c>
      <c r="B4725" s="32" t="s">
        <v>79</v>
      </c>
      <c r="C4725" s="17">
        <v>56.766666999999998</v>
      </c>
      <c r="D4725" s="17">
        <v>8.9</v>
      </c>
      <c r="E4725" s="40" t="s">
        <v>53</v>
      </c>
      <c r="F4725" s="18">
        <v>45.4</v>
      </c>
      <c r="G4725" s="17">
        <v>46.4</v>
      </c>
      <c r="H4725" s="17">
        <v>50.1</v>
      </c>
      <c r="I4725" s="17">
        <v>51.5</v>
      </c>
      <c r="J4725" s="17">
        <v>52.2</v>
      </c>
      <c r="K4725" s="30">
        <v>54.2</v>
      </c>
      <c r="L4725" s="10">
        <f t="shared" si="1130"/>
        <v>54.2</v>
      </c>
      <c r="M4725" s="52" t="str">
        <f t="shared" si="1133"/>
        <v>high latitude</v>
      </c>
      <c r="N4725" s="83">
        <v>412225228.86681998</v>
      </c>
      <c r="O4725" s="34">
        <v>34945105.307336301</v>
      </c>
      <c r="P4725" s="34">
        <v>19238570.756784301</v>
      </c>
      <c r="Q4725" s="34">
        <v>7945199.4383801399</v>
      </c>
      <c r="R4725" s="34">
        <v>406343602.98488498</v>
      </c>
      <c r="S4725" s="42">
        <v>4587222.3551257402</v>
      </c>
      <c r="T4725" s="10">
        <v>0.46564130375761309</v>
      </c>
      <c r="U4725" s="11">
        <v>3.9473286096499964E-2</v>
      </c>
      <c r="V4725" s="11">
        <v>2.1731501476141658E-2</v>
      </c>
      <c r="W4725" s="11">
        <v>8.9747370273080482E-3</v>
      </c>
      <c r="X4725" s="11">
        <v>0.45899753779644831</v>
      </c>
      <c r="Y4725" s="12">
        <v>5.1816338459888594E-3</v>
      </c>
      <c r="Z4725" s="10">
        <f t="shared" si="1137"/>
        <v>0.47621179251355694</v>
      </c>
      <c r="AA4725" s="11">
        <f t="shared" si="1138"/>
        <v>-0.50912068825778256</v>
      </c>
      <c r="AB4725" s="11">
        <f t="shared" si="1139"/>
        <v>-0.32219985428990905</v>
      </c>
      <c r="AC4725" s="11">
        <f t="shared" si="1140"/>
        <v>12.534353542599675</v>
      </c>
      <c r="AD4725" s="11">
        <f t="shared" si="1141"/>
        <v>16.56152996657022</v>
      </c>
      <c r="AE4725" s="10">
        <v>8.0328204739485898</v>
      </c>
      <c r="AF4725" s="11">
        <v>15.095498855678899</v>
      </c>
      <c r="AG4725" s="12">
        <v>23.867029637995401</v>
      </c>
      <c r="AH4725" s="10">
        <v>7.0440507362009616E-2</v>
      </c>
      <c r="AI4725" s="11">
        <f t="shared" si="1142"/>
        <v>50.359262755499131</v>
      </c>
      <c r="AJ4725" s="11">
        <f t="shared" si="1143"/>
        <v>1.1005483021626723</v>
      </c>
      <c r="AK4725" s="11">
        <f t="shared" si="1144"/>
        <v>0.13133411151245866</v>
      </c>
      <c r="AL4725" s="11">
        <f t="shared" si="1145"/>
        <v>2.4214081604862323</v>
      </c>
      <c r="AM4725" s="11">
        <f t="shared" si="1146"/>
        <v>1.7328161908278183</v>
      </c>
      <c r="AN4725" s="3">
        <f t="shared" si="1131"/>
        <v>1.0144745132905508</v>
      </c>
      <c r="AO4725" s="3">
        <f t="shared" si="1147"/>
        <v>4.734557309494529E-2</v>
      </c>
      <c r="AP4725" s="3" t="s">
        <v>8</v>
      </c>
      <c r="AQ4725" s="124"/>
      <c r="AR4725" s="4"/>
      <c r="AS4725" s="3"/>
    </row>
    <row r="4726" spans="1:46" ht="15" customHeight="1">
      <c r="A4726" s="11">
        <v>13.66</v>
      </c>
      <c r="B4726" s="32" t="s">
        <v>79</v>
      </c>
      <c r="C4726" s="17">
        <v>56.766666999999998</v>
      </c>
      <c r="D4726" s="17">
        <v>8.9</v>
      </c>
      <c r="E4726" s="40" t="s">
        <v>53</v>
      </c>
      <c r="F4726" s="18">
        <v>45.4</v>
      </c>
      <c r="G4726" s="17">
        <v>46.4</v>
      </c>
      <c r="H4726" s="17">
        <v>50.1</v>
      </c>
      <c r="I4726" s="17">
        <v>51.5</v>
      </c>
      <c r="J4726" s="17">
        <v>52.2</v>
      </c>
      <c r="K4726" s="30">
        <v>54.2</v>
      </c>
      <c r="L4726" s="10">
        <f t="shared" si="1130"/>
        <v>54.2</v>
      </c>
      <c r="M4726" s="52" t="str">
        <f t="shared" si="1133"/>
        <v>high latitude</v>
      </c>
      <c r="N4726" s="83">
        <v>412225228.86681998</v>
      </c>
      <c r="O4726" s="34">
        <v>34945105.307336301</v>
      </c>
      <c r="P4726" s="34">
        <v>19238570.756784301</v>
      </c>
      <c r="Q4726" s="34">
        <v>7945199.4383801399</v>
      </c>
      <c r="R4726" s="34">
        <v>406343602.98488498</v>
      </c>
      <c r="S4726" s="42">
        <v>4587222.3551257402</v>
      </c>
      <c r="T4726" s="10">
        <v>0.46564130375761309</v>
      </c>
      <c r="U4726" s="11">
        <v>3.9473286096499964E-2</v>
      </c>
      <c r="V4726" s="11">
        <v>2.1731501476141658E-2</v>
      </c>
      <c r="W4726" s="11">
        <v>8.9747370273080482E-3</v>
      </c>
      <c r="X4726" s="11">
        <v>0.45899753779644831</v>
      </c>
      <c r="Y4726" s="12">
        <v>5.1816338459888594E-3</v>
      </c>
      <c r="Z4726" s="10">
        <f t="shared" si="1137"/>
        <v>0.47621179251355694</v>
      </c>
      <c r="AA4726" s="11">
        <f t="shared" si="1138"/>
        <v>-0.50912068825778256</v>
      </c>
      <c r="AB4726" s="11">
        <f t="shared" si="1139"/>
        <v>-0.32219985428990905</v>
      </c>
      <c r="AC4726" s="11">
        <f t="shared" si="1140"/>
        <v>12.534353542599675</v>
      </c>
      <c r="AD4726" s="11">
        <f t="shared" si="1141"/>
        <v>16.56152996657022</v>
      </c>
      <c r="AE4726" s="10">
        <v>8.1212457244415397</v>
      </c>
      <c r="AF4726" s="11">
        <v>15.1009207216968</v>
      </c>
      <c r="AG4726" s="12">
        <v>23.7962280786181</v>
      </c>
      <c r="AH4726" s="10">
        <v>7.0440507362009616E-2</v>
      </c>
      <c r="AI4726" s="11">
        <f t="shared" si="1142"/>
        <v>50.359262755499131</v>
      </c>
      <c r="AJ4726" s="11">
        <f t="shared" si="1143"/>
        <v>1.1005483021626723</v>
      </c>
      <c r="AK4726" s="11">
        <f t="shared" si="1144"/>
        <v>0.13133411151245866</v>
      </c>
      <c r="AL4726" s="11">
        <f t="shared" si="1145"/>
        <v>2.4214081604862323</v>
      </c>
      <c r="AM4726" s="11">
        <f t="shared" si="1146"/>
        <v>1.7328161908278183</v>
      </c>
      <c r="AN4726" s="3">
        <f t="shared" si="1131"/>
        <v>1.0144745132905508</v>
      </c>
      <c r="AO4726" s="3">
        <f t="shared" si="1147"/>
        <v>4.734557309494529E-2</v>
      </c>
      <c r="AP4726" s="3" t="s">
        <v>8</v>
      </c>
      <c r="AQ4726" s="124"/>
      <c r="AR4726" s="4"/>
      <c r="AS4726" s="3"/>
    </row>
    <row r="4727" spans="1:46" ht="15" customHeight="1">
      <c r="A4727" s="11">
        <v>14.32</v>
      </c>
      <c r="B4727" s="32" t="s">
        <v>79</v>
      </c>
      <c r="C4727" s="17">
        <v>56.766666999999998</v>
      </c>
      <c r="D4727" s="17">
        <v>8.9</v>
      </c>
      <c r="E4727" s="40" t="s">
        <v>53</v>
      </c>
      <c r="F4727" s="18">
        <v>45.4</v>
      </c>
      <c r="G4727" s="17">
        <v>46.4</v>
      </c>
      <c r="H4727" s="17">
        <v>50.1</v>
      </c>
      <c r="I4727" s="17">
        <v>51.5</v>
      </c>
      <c r="J4727" s="17">
        <v>52.2</v>
      </c>
      <c r="K4727" s="30">
        <v>54.2</v>
      </c>
      <c r="L4727" s="10">
        <f t="shared" si="1130"/>
        <v>54.2</v>
      </c>
      <c r="M4727" s="52" t="str">
        <f t="shared" si="1133"/>
        <v>high latitude</v>
      </c>
      <c r="N4727" s="83">
        <v>102738029.87149</v>
      </c>
      <c r="O4727" s="34">
        <v>10021078.920897299</v>
      </c>
      <c r="P4727" s="34">
        <v>3952181.29206648</v>
      </c>
      <c r="Q4727" s="34">
        <v>1805669.1524793401</v>
      </c>
      <c r="R4727" s="34">
        <v>102474915.96849</v>
      </c>
      <c r="S4727" s="42">
        <v>1127918.41067191</v>
      </c>
      <c r="T4727" s="10">
        <v>0.46253432978178988</v>
      </c>
      <c r="U4727" s="11">
        <v>4.511565024329809E-2</v>
      </c>
      <c r="V4727" s="11">
        <v>1.77930171270432E-2</v>
      </c>
      <c r="W4727" s="11">
        <v>8.1292581947928627E-3</v>
      </c>
      <c r="X4727" s="11">
        <v>0.46134977122121978</v>
      </c>
      <c r="Y4727" s="12">
        <v>5.0779734318561866E-3</v>
      </c>
      <c r="Z4727" s="10">
        <f t="shared" si="1137"/>
        <v>0.40727691799210064</v>
      </c>
      <c r="AA4727" s="11">
        <f t="shared" si="1138"/>
        <v>-0.60124067398523839</v>
      </c>
      <c r="AB4727" s="11">
        <f t="shared" si="1139"/>
        <v>-0.39011020241760558</v>
      </c>
      <c r="AC4727" s="11">
        <f t="shared" si="1140"/>
        <v>6.3162545059964046</v>
      </c>
      <c r="AD4727" s="11">
        <f t="shared" si="1141"/>
        <v>11.916462154635777</v>
      </c>
      <c r="AE4727" s="10">
        <v>2.7563010296864601</v>
      </c>
      <c r="AF4727" s="11">
        <v>10.0045199199597</v>
      </c>
      <c r="AG4727" s="12">
        <v>17.609404132975001</v>
      </c>
      <c r="AH4727" s="10">
        <v>0.18797237208231629</v>
      </c>
      <c r="AI4727" s="11">
        <f t="shared" si="1142"/>
        <v>50.064107530332215</v>
      </c>
      <c r="AJ4727" s="11">
        <f t="shared" si="1143"/>
        <v>1.0859366609813357</v>
      </c>
      <c r="AK4727" s="11">
        <f t="shared" si="1144"/>
        <v>0.13217202418955032</v>
      </c>
      <c r="AL4727" s="11">
        <f t="shared" si="1145"/>
        <v>2.188762701428328</v>
      </c>
      <c r="AM4727" s="11">
        <f t="shared" si="1146"/>
        <v>1.6475053761651854</v>
      </c>
      <c r="AN4727" s="3">
        <f t="shared" si="1131"/>
        <v>1.0025675932545377</v>
      </c>
      <c r="AO4727" s="3">
        <f t="shared" si="1147"/>
        <v>3.8567304541940156E-2</v>
      </c>
      <c r="AP4727" s="3" t="s">
        <v>8</v>
      </c>
      <c r="AQ4727" s="124"/>
      <c r="AR4727" s="4"/>
      <c r="AS4727" s="3"/>
    </row>
    <row r="4728" spans="1:46" ht="15" customHeight="1">
      <c r="A4728" s="11">
        <v>14.36</v>
      </c>
      <c r="B4728" s="32" t="s">
        <v>79</v>
      </c>
      <c r="C4728" s="17">
        <v>56.766666999999998</v>
      </c>
      <c r="D4728" s="17">
        <v>8.9</v>
      </c>
      <c r="E4728" s="40" t="s">
        <v>53</v>
      </c>
      <c r="F4728" s="18">
        <v>45.4</v>
      </c>
      <c r="G4728" s="17">
        <v>46.4</v>
      </c>
      <c r="H4728" s="17">
        <v>50.1</v>
      </c>
      <c r="I4728" s="17">
        <v>51.5</v>
      </c>
      <c r="J4728" s="17">
        <v>52.2</v>
      </c>
      <c r="K4728" s="30">
        <v>54.2</v>
      </c>
      <c r="L4728" s="10">
        <f t="shared" si="1130"/>
        <v>54.2</v>
      </c>
      <c r="M4728" s="52" t="str">
        <f t="shared" si="1133"/>
        <v>high latitude</v>
      </c>
      <c r="N4728" s="83">
        <v>93283320.095855296</v>
      </c>
      <c r="O4728" s="34">
        <v>9280571.43572166</v>
      </c>
      <c r="P4728" s="34">
        <v>3898351.3465631502</v>
      </c>
      <c r="Q4728" s="34">
        <v>1636705.2157657</v>
      </c>
      <c r="R4728" s="34">
        <v>95982182.2074361</v>
      </c>
      <c r="S4728" s="42">
        <v>1080211.8574548799</v>
      </c>
      <c r="T4728" s="10">
        <v>0.45468273464331865</v>
      </c>
      <c r="U4728" s="11">
        <v>4.5235478273184686E-2</v>
      </c>
      <c r="V4728" s="11">
        <v>1.900139327196344E-2</v>
      </c>
      <c r="W4728" s="11">
        <v>7.9776491932816232E-3</v>
      </c>
      <c r="X4728" s="11">
        <v>0.46783756236662272</v>
      </c>
      <c r="Y4728" s="12">
        <v>5.2651822516289939E-3</v>
      </c>
      <c r="Z4728" s="10">
        <f t="shared" si="1137"/>
        <v>0.41616350440851907</v>
      </c>
      <c r="AA4728" s="11">
        <f t="shared" si="1138"/>
        <v>-0.57983908669394302</v>
      </c>
      <c r="AB4728" s="11">
        <f t="shared" si="1139"/>
        <v>-0.38073600804787044</v>
      </c>
      <c r="AC4728" s="11">
        <f t="shared" si="1140"/>
        <v>7.7608616481588442</v>
      </c>
      <c r="AD4728" s="11">
        <f t="shared" si="1141"/>
        <v>12.557657049525663</v>
      </c>
      <c r="AE4728" s="10">
        <v>3.4605733851955098</v>
      </c>
      <c r="AF4728" s="11">
        <v>10.665532273205899</v>
      </c>
      <c r="AG4728" s="12">
        <v>18.407579937597401</v>
      </c>
      <c r="AH4728" s="10">
        <v>0.22144111919500511</v>
      </c>
      <c r="AI4728" s="11">
        <f t="shared" si="1142"/>
        <v>49.287016894590764</v>
      </c>
      <c r="AJ4728" s="11">
        <f t="shared" si="1143"/>
        <v>1.1447344488857778</v>
      </c>
      <c r="AK4728" s="11">
        <f t="shared" si="1144"/>
        <v>0.1324266171752248</v>
      </c>
      <c r="AL4728" s="11">
        <f t="shared" si="1145"/>
        <v>2.381828632921771</v>
      </c>
      <c r="AM4728" s="11">
        <f t="shared" si="1146"/>
        <v>1.6550391451542554</v>
      </c>
      <c r="AN4728" s="3">
        <f t="shared" si="1131"/>
        <v>0.97188163417926832</v>
      </c>
      <c r="AO4728" s="3">
        <f t="shared" si="1147"/>
        <v>4.0615364819879353E-2</v>
      </c>
      <c r="AP4728" s="3" t="s">
        <v>8</v>
      </c>
      <c r="AQ4728" s="124"/>
      <c r="AR4728" s="4"/>
      <c r="AS4728" s="3"/>
    </row>
    <row r="4729" spans="1:46" ht="15" customHeight="1">
      <c r="A4729" s="11">
        <v>55.8</v>
      </c>
      <c r="B4729" s="32" t="s">
        <v>79</v>
      </c>
      <c r="C4729" s="17">
        <v>56.766666999999998</v>
      </c>
      <c r="D4729" s="17">
        <v>8.9</v>
      </c>
      <c r="E4729" s="40" t="s">
        <v>53</v>
      </c>
      <c r="F4729" s="18">
        <v>45.4</v>
      </c>
      <c r="G4729" s="17">
        <v>46.4</v>
      </c>
      <c r="H4729" s="17">
        <v>50.1</v>
      </c>
      <c r="I4729" s="17">
        <v>51.5</v>
      </c>
      <c r="J4729" s="17">
        <v>52.2</v>
      </c>
      <c r="K4729" s="30">
        <v>54.2</v>
      </c>
      <c r="L4729" s="10">
        <f t="shared" si="1130"/>
        <v>45.4</v>
      </c>
      <c r="M4729" s="52" t="str">
        <f t="shared" si="1133"/>
        <v>transition</v>
      </c>
      <c r="N4729" s="83">
        <v>3554510.0035783499</v>
      </c>
      <c r="O4729" s="34">
        <v>857215.05158707802</v>
      </c>
      <c r="P4729" s="34">
        <v>589914.24129287899</v>
      </c>
      <c r="Q4729" s="34">
        <v>100700.992570246</v>
      </c>
      <c r="R4729" s="34">
        <v>6840359.0999408998</v>
      </c>
      <c r="S4729" s="42">
        <v>156025.10738849701</v>
      </c>
      <c r="T4729" s="10">
        <v>0.29379212698399376</v>
      </c>
      <c r="U4729" s="11">
        <v>7.0851687865536861E-2</v>
      </c>
      <c r="V4729" s="11">
        <v>4.8758382875026172E-2</v>
      </c>
      <c r="W4729" s="11">
        <v>8.3232734657740001E-3</v>
      </c>
      <c r="X4729" s="11">
        <v>0.56537853242298708</v>
      </c>
      <c r="Y4729" s="12">
        <v>1.2895996386682323E-2</v>
      </c>
      <c r="Z4729" s="10">
        <f t="shared" si="1137"/>
        <v>0.49689682869218199</v>
      </c>
      <c r="AA4729" s="11">
        <f t="shared" si="1138"/>
        <v>-0.41893445925550732</v>
      </c>
      <c r="AB4729" s="11">
        <f t="shared" si="1139"/>
        <v>-0.30373377501112009</v>
      </c>
      <c r="AC4729" s="11">
        <f t="shared" si="1140"/>
        <v>18.621924000253255</v>
      </c>
      <c r="AD4729" s="11">
        <f t="shared" si="1141"/>
        <v>17.824609789239386</v>
      </c>
      <c r="AE4729" s="10">
        <v>9.8882971013825003</v>
      </c>
      <c r="AF4729" s="11">
        <v>16.3732202964291</v>
      </c>
      <c r="AG4729" s="12">
        <v>22.612469361519899</v>
      </c>
      <c r="AH4729" s="10">
        <v>0.69696494324463931</v>
      </c>
      <c r="AI4729" s="11">
        <f t="shared" si="1142"/>
        <v>34.194851019095061</v>
      </c>
      <c r="AJ4729" s="11">
        <f t="shared" si="1143"/>
        <v>4.2049220051132155</v>
      </c>
      <c r="AK4729" s="11">
        <f t="shared" si="1144"/>
        <v>0.18115536387320533</v>
      </c>
      <c r="AL4729" s="11">
        <f t="shared" si="1145"/>
        <v>5.8580777233290169</v>
      </c>
      <c r="AM4729" s="11">
        <f t="shared" si="1146"/>
        <v>1.7391422733948443</v>
      </c>
      <c r="AN4729" s="3">
        <f t="shared" si="1131"/>
        <v>0.51963792421498178</v>
      </c>
      <c r="AO4729" s="3">
        <f t="shared" si="1147"/>
        <v>8.6240244506750496E-2</v>
      </c>
      <c r="AP4729" s="3" t="s">
        <v>8</v>
      </c>
      <c r="AQ4729" s="124" t="s">
        <v>163</v>
      </c>
      <c r="AR4729" s="4"/>
      <c r="AS4729" s="3"/>
    </row>
    <row r="4730" spans="1:46" ht="15" customHeight="1">
      <c r="A4730" s="11">
        <v>55.8</v>
      </c>
      <c r="B4730" s="32" t="s">
        <v>79</v>
      </c>
      <c r="C4730" s="17">
        <v>56.766666999999998</v>
      </c>
      <c r="D4730" s="17">
        <v>8.9</v>
      </c>
      <c r="E4730" s="40" t="s">
        <v>53</v>
      </c>
      <c r="F4730" s="18">
        <v>45.4</v>
      </c>
      <c r="G4730" s="17">
        <v>46.4</v>
      </c>
      <c r="H4730" s="17">
        <v>50.1</v>
      </c>
      <c r="I4730" s="17">
        <v>51.5</v>
      </c>
      <c r="J4730" s="17">
        <v>52.2</v>
      </c>
      <c r="K4730" s="30">
        <v>54.2</v>
      </c>
      <c r="L4730" s="10">
        <f t="shared" si="1130"/>
        <v>45.4</v>
      </c>
      <c r="M4730" s="52" t="str">
        <f t="shared" si="1133"/>
        <v>transition</v>
      </c>
      <c r="N4730" s="83">
        <v>3554510.0035783499</v>
      </c>
      <c r="O4730" s="34">
        <v>857215.05158707802</v>
      </c>
      <c r="P4730" s="34">
        <v>589914.24129287899</v>
      </c>
      <c r="Q4730" s="34">
        <v>100700.992570246</v>
      </c>
      <c r="R4730" s="34">
        <v>6840359.0999408998</v>
      </c>
      <c r="S4730" s="42">
        <v>156025.10738849701</v>
      </c>
      <c r="T4730" s="10">
        <v>0.29379212698399376</v>
      </c>
      <c r="U4730" s="11">
        <v>7.0851687865536861E-2</v>
      </c>
      <c r="V4730" s="11">
        <v>4.8758382875026172E-2</v>
      </c>
      <c r="W4730" s="11">
        <v>8.3232734657740001E-3</v>
      </c>
      <c r="X4730" s="11">
        <v>0.56537853242298708</v>
      </c>
      <c r="Y4730" s="12">
        <v>1.2895996386682323E-2</v>
      </c>
      <c r="Z4730" s="10">
        <f t="shared" si="1137"/>
        <v>0.49689682869218199</v>
      </c>
      <c r="AA4730" s="11">
        <f t="shared" si="1138"/>
        <v>-0.41893445925550732</v>
      </c>
      <c r="AB4730" s="11">
        <f t="shared" si="1139"/>
        <v>-0.30373377501112009</v>
      </c>
      <c r="AC4730" s="11">
        <f t="shared" si="1140"/>
        <v>18.621924000253255</v>
      </c>
      <c r="AD4730" s="11">
        <f t="shared" si="1141"/>
        <v>17.824609789239386</v>
      </c>
      <c r="AE4730" s="10">
        <v>9.8997905362840903</v>
      </c>
      <c r="AF4730" s="11">
        <v>16.364446795133802</v>
      </c>
      <c r="AG4730" s="12">
        <v>22.563604441665898</v>
      </c>
      <c r="AH4730" s="10">
        <v>0.69696494324463931</v>
      </c>
      <c r="AI4730" s="11">
        <f t="shared" si="1142"/>
        <v>34.194851019095061</v>
      </c>
      <c r="AJ4730" s="11">
        <f t="shared" si="1143"/>
        <v>4.2049220051132155</v>
      </c>
      <c r="AK4730" s="11">
        <f t="shared" si="1144"/>
        <v>0.18115536387320533</v>
      </c>
      <c r="AL4730" s="11">
        <f t="shared" si="1145"/>
        <v>5.8580777233290169</v>
      </c>
      <c r="AM4730" s="11">
        <f t="shared" si="1146"/>
        <v>1.7391422733948443</v>
      </c>
      <c r="AN4730" s="3">
        <f t="shared" si="1131"/>
        <v>0.51963792421498178</v>
      </c>
      <c r="AO4730" s="3">
        <f t="shared" si="1147"/>
        <v>8.6240244506750496E-2</v>
      </c>
      <c r="AP4730" s="3" t="s">
        <v>8</v>
      </c>
      <c r="AQ4730" s="124" t="s">
        <v>163</v>
      </c>
      <c r="AR4730" s="4"/>
      <c r="AS4730" s="3"/>
    </row>
    <row r="4731" spans="1:46" ht="15" customHeight="1">
      <c r="A4731" s="11">
        <v>55.8</v>
      </c>
      <c r="B4731" s="32" t="s">
        <v>79</v>
      </c>
      <c r="C4731" s="17">
        <v>56.766666999999998</v>
      </c>
      <c r="D4731" s="17">
        <v>8.9</v>
      </c>
      <c r="E4731" s="40" t="s">
        <v>53</v>
      </c>
      <c r="F4731" s="18">
        <v>45.4</v>
      </c>
      <c r="G4731" s="17">
        <v>46.4</v>
      </c>
      <c r="H4731" s="17">
        <v>50.1</v>
      </c>
      <c r="I4731" s="17">
        <v>51.5</v>
      </c>
      <c r="J4731" s="17">
        <v>52.2</v>
      </c>
      <c r="K4731" s="30">
        <v>54.2</v>
      </c>
      <c r="L4731" s="10">
        <f t="shared" si="1130"/>
        <v>45.4</v>
      </c>
      <c r="M4731" s="52" t="str">
        <f t="shared" si="1133"/>
        <v>transition</v>
      </c>
      <c r="N4731" s="83">
        <v>3553621.3350243899</v>
      </c>
      <c r="O4731" s="34">
        <v>860492.44882795599</v>
      </c>
      <c r="P4731" s="34">
        <v>636356.75119404297</v>
      </c>
      <c r="Q4731" s="34">
        <v>130878.288462439</v>
      </c>
      <c r="R4731" s="34">
        <v>7175298.0981045002</v>
      </c>
      <c r="S4731" s="42">
        <v>208861.03739625501</v>
      </c>
      <c r="T4731" s="10">
        <v>0.28280761483075667</v>
      </c>
      <c r="U4731" s="11">
        <v>6.8480514407774098E-2</v>
      </c>
      <c r="V4731" s="11">
        <v>5.0643137807872649E-2</v>
      </c>
      <c r="W4731" s="11">
        <v>1.0415678290872282E-2</v>
      </c>
      <c r="X4731" s="11">
        <v>0.5710312803518417</v>
      </c>
      <c r="Y4731" s="12">
        <v>1.6621774310882492E-2</v>
      </c>
      <c r="Z4731" s="10">
        <f t="shared" si="1137"/>
        <v>0.53147238115553019</v>
      </c>
      <c r="AA4731" s="11">
        <f t="shared" si="1138"/>
        <v>-0.40788104179715073</v>
      </c>
      <c r="AB4731" s="11">
        <f t="shared" si="1139"/>
        <v>-0.2745192993879223</v>
      </c>
      <c r="AC4731" s="11">
        <f t="shared" si="1140"/>
        <v>19.368029678692324</v>
      </c>
      <c r="AD4731" s="11">
        <f t="shared" si="1141"/>
        <v>19.822879921866114</v>
      </c>
      <c r="AE4731" s="10">
        <v>12.340139102650999</v>
      </c>
      <c r="AF4731" s="11">
        <v>18.652663538408799</v>
      </c>
      <c r="AG4731" s="12">
        <v>25.142442113249999</v>
      </c>
      <c r="AH4731" s="10">
        <v>0.61496093037799715</v>
      </c>
      <c r="AI4731" s="11">
        <f t="shared" si="1142"/>
        <v>33.121894121522374</v>
      </c>
      <c r="AJ4731" s="11">
        <f t="shared" si="1143"/>
        <v>5.5511499250395522</v>
      </c>
      <c r="AK4731" s="11">
        <f t="shared" si="1144"/>
        <v>0.18062005841842604</v>
      </c>
      <c r="AL4731" s="11">
        <f t="shared" si="1145"/>
        <v>4.8622025751557114</v>
      </c>
      <c r="AM4731" s="11">
        <f t="shared" si="1146"/>
        <v>1.830178572294278</v>
      </c>
      <c r="AN4731" s="3">
        <f t="shared" si="1131"/>
        <v>0.49525765848852338</v>
      </c>
      <c r="AO4731" s="3">
        <f t="shared" si="1147"/>
        <v>8.8687151738287978E-2</v>
      </c>
      <c r="AP4731" s="3" t="s">
        <v>8</v>
      </c>
      <c r="AQ4731" s="124" t="s">
        <v>163</v>
      </c>
      <c r="AR4731" s="4"/>
      <c r="AS4731" s="3"/>
    </row>
    <row r="4732" spans="1:46" ht="15" customHeight="1">
      <c r="A4732" s="11">
        <v>55.8</v>
      </c>
      <c r="B4732" s="32" t="s">
        <v>79</v>
      </c>
      <c r="C4732" s="17">
        <v>56.766666999999998</v>
      </c>
      <c r="D4732" s="17">
        <v>8.9</v>
      </c>
      <c r="E4732" s="40" t="s">
        <v>53</v>
      </c>
      <c r="F4732" s="18">
        <v>45.4</v>
      </c>
      <c r="G4732" s="17">
        <v>46.4</v>
      </c>
      <c r="H4732" s="17">
        <v>50.1</v>
      </c>
      <c r="I4732" s="17">
        <v>51.5</v>
      </c>
      <c r="J4732" s="17">
        <v>52.2</v>
      </c>
      <c r="K4732" s="30">
        <v>54.2</v>
      </c>
      <c r="L4732" s="10">
        <f t="shared" si="1130"/>
        <v>45.4</v>
      </c>
      <c r="M4732" s="52" t="str">
        <f t="shared" si="1133"/>
        <v>transition</v>
      </c>
      <c r="N4732" s="83">
        <v>3553621.3350243899</v>
      </c>
      <c r="O4732" s="34">
        <v>860492.44882795599</v>
      </c>
      <c r="P4732" s="34">
        <v>636356.75119404297</v>
      </c>
      <c r="Q4732" s="34">
        <v>130878.288462439</v>
      </c>
      <c r="R4732" s="34">
        <v>7175298.0981045002</v>
      </c>
      <c r="S4732" s="42">
        <v>208861.03739625501</v>
      </c>
      <c r="T4732" s="10">
        <v>0.28280761483075667</v>
      </c>
      <c r="U4732" s="11">
        <v>6.8480514407774098E-2</v>
      </c>
      <c r="V4732" s="11">
        <v>5.0643137807872649E-2</v>
      </c>
      <c r="W4732" s="11">
        <v>1.0415678290872282E-2</v>
      </c>
      <c r="X4732" s="11">
        <v>0.5710312803518417</v>
      </c>
      <c r="Y4732" s="12">
        <v>1.6621774310882492E-2</v>
      </c>
      <c r="Z4732" s="10">
        <f t="shared" si="1137"/>
        <v>0.53147238115553019</v>
      </c>
      <c r="AA4732" s="11">
        <f t="shared" si="1138"/>
        <v>-0.40788104179715073</v>
      </c>
      <c r="AB4732" s="11">
        <f t="shared" si="1139"/>
        <v>-0.2745192993879223</v>
      </c>
      <c r="AC4732" s="11">
        <f t="shared" si="1140"/>
        <v>19.368029678692324</v>
      </c>
      <c r="AD4732" s="11">
        <f t="shared" si="1141"/>
        <v>19.822879921866114</v>
      </c>
      <c r="AE4732" s="10">
        <v>12.3153993691504</v>
      </c>
      <c r="AF4732" s="11">
        <v>18.6278044624441</v>
      </c>
      <c r="AG4732" s="12">
        <v>25.109935708838101</v>
      </c>
      <c r="AH4732" s="10">
        <v>0.61496093037799715</v>
      </c>
      <c r="AI4732" s="11">
        <f t="shared" si="1142"/>
        <v>33.121894121522374</v>
      </c>
      <c r="AJ4732" s="11">
        <f t="shared" si="1143"/>
        <v>5.5511499250395522</v>
      </c>
      <c r="AK4732" s="11">
        <f t="shared" si="1144"/>
        <v>0.18062005841842604</v>
      </c>
      <c r="AL4732" s="11">
        <f t="shared" si="1145"/>
        <v>4.8622025751557114</v>
      </c>
      <c r="AM4732" s="11">
        <f t="shared" si="1146"/>
        <v>1.830178572294278</v>
      </c>
      <c r="AN4732" s="3">
        <f t="shared" si="1131"/>
        <v>0.49525765848852338</v>
      </c>
      <c r="AO4732" s="3">
        <f t="shared" si="1147"/>
        <v>8.8687151738287978E-2</v>
      </c>
      <c r="AP4732" s="3" t="s">
        <v>8</v>
      </c>
      <c r="AQ4732" s="124" t="s">
        <v>163</v>
      </c>
      <c r="AR4732" s="4"/>
      <c r="AS4732" s="3"/>
    </row>
    <row r="4733" spans="1:46" ht="15" customHeight="1">
      <c r="A4733" s="11">
        <v>55.8</v>
      </c>
      <c r="B4733" s="32" t="s">
        <v>79</v>
      </c>
      <c r="C4733" s="17">
        <v>56.766666999999998</v>
      </c>
      <c r="D4733" s="17">
        <v>8.9</v>
      </c>
      <c r="E4733" s="40" t="s">
        <v>53</v>
      </c>
      <c r="F4733" s="18">
        <v>45.4</v>
      </c>
      <c r="G4733" s="17">
        <v>46.4</v>
      </c>
      <c r="H4733" s="17">
        <v>50.1</v>
      </c>
      <c r="I4733" s="17">
        <v>51.5</v>
      </c>
      <c r="J4733" s="17">
        <v>52.2</v>
      </c>
      <c r="K4733" s="30">
        <v>54.2</v>
      </c>
      <c r="L4733" s="10">
        <f t="shared" si="1130"/>
        <v>45.4</v>
      </c>
      <c r="M4733" s="52" t="str">
        <f t="shared" si="1133"/>
        <v>transition</v>
      </c>
      <c r="N4733" s="83">
        <v>1590590.58715694</v>
      </c>
      <c r="O4733" s="34">
        <v>337162.05813292699</v>
      </c>
      <c r="P4733" s="34">
        <v>210695.368731547</v>
      </c>
      <c r="Q4733" s="34">
        <v>116534.391573776</v>
      </c>
      <c r="R4733" s="34">
        <v>2244648.67466297</v>
      </c>
      <c r="S4733" s="42">
        <v>160307.333764674</v>
      </c>
      <c r="T4733" s="10">
        <v>0.34133296319335132</v>
      </c>
      <c r="U4733" s="11">
        <v>7.2353329202447886E-2</v>
      </c>
      <c r="V4733" s="11">
        <v>4.5214195985405263E-2</v>
      </c>
      <c r="W4733" s="11">
        <v>2.5007710664822741E-2</v>
      </c>
      <c r="X4733" s="11">
        <v>0.48169063091226749</v>
      </c>
      <c r="Y4733" s="12">
        <v>3.4401170041705294E-2</v>
      </c>
      <c r="Z4733" s="10">
        <f t="shared" si="1137"/>
        <v>0.59116963169865666</v>
      </c>
      <c r="AA4733" s="11">
        <f t="shared" si="1138"/>
        <v>-0.4987692862120448</v>
      </c>
      <c r="AB4733" s="11">
        <f t="shared" si="1139"/>
        <v>-0.22828788368705583</v>
      </c>
      <c r="AC4733" s="11">
        <f t="shared" si="1140"/>
        <v>13.233073180686972</v>
      </c>
      <c r="AD4733" s="11">
        <f t="shared" si="1141"/>
        <v>22.985108755805381</v>
      </c>
      <c r="AE4733" s="10">
        <v>16.341738527715499</v>
      </c>
      <c r="AF4733" s="11">
        <v>22.539406852733698</v>
      </c>
      <c r="AG4733" s="12">
        <v>29.796812857480599</v>
      </c>
      <c r="AH4733" s="10">
        <v>0.58254343553393861</v>
      </c>
      <c r="AI4733" s="11">
        <f t="shared" si="1142"/>
        <v>41.473047144447719</v>
      </c>
      <c r="AJ4733" s="11">
        <f t="shared" si="1143"/>
        <v>9.1557212930091083</v>
      </c>
      <c r="AK4733" s="11">
        <f t="shared" si="1144"/>
        <v>0.21646025667825966</v>
      </c>
      <c r="AL4733" s="11">
        <f t="shared" si="1145"/>
        <v>1.8080102009899732</v>
      </c>
      <c r="AM4733" s="11">
        <f t="shared" si="1146"/>
        <v>2.1212405768856595</v>
      </c>
      <c r="AN4733" s="3">
        <f t="shared" si="1131"/>
        <v>0.7086144950482125</v>
      </c>
      <c r="AO4733" s="3">
        <f t="shared" si="1147"/>
        <v>9.3865633009665772E-2</v>
      </c>
      <c r="AP4733" s="3" t="s">
        <v>8</v>
      </c>
      <c r="AQ4733" s="124" t="s">
        <v>163</v>
      </c>
      <c r="AR4733" s="4"/>
      <c r="AS4733" s="3"/>
    </row>
    <row r="4734" spans="1:46" ht="15" customHeight="1">
      <c r="A4734" s="11">
        <v>55.8</v>
      </c>
      <c r="B4734" s="32" t="s">
        <v>79</v>
      </c>
      <c r="C4734" s="17">
        <v>56.766666999999998</v>
      </c>
      <c r="D4734" s="17">
        <v>8.9</v>
      </c>
      <c r="E4734" s="40" t="s">
        <v>53</v>
      </c>
      <c r="F4734" s="18">
        <v>45.4</v>
      </c>
      <c r="G4734" s="17">
        <v>46.4</v>
      </c>
      <c r="H4734" s="17">
        <v>50.1</v>
      </c>
      <c r="I4734" s="17">
        <v>51.5</v>
      </c>
      <c r="J4734" s="17">
        <v>52.2</v>
      </c>
      <c r="K4734" s="30">
        <v>54.2</v>
      </c>
      <c r="L4734" s="10">
        <f t="shared" si="1130"/>
        <v>45.4</v>
      </c>
      <c r="M4734" s="52" t="str">
        <f t="shared" si="1133"/>
        <v>transition</v>
      </c>
      <c r="N4734" s="83">
        <v>1590590.58715694</v>
      </c>
      <c r="O4734" s="34">
        <v>337162.05813292699</v>
      </c>
      <c r="P4734" s="34">
        <v>210695.368731547</v>
      </c>
      <c r="Q4734" s="34">
        <v>116534.391573776</v>
      </c>
      <c r="R4734" s="34">
        <v>2244648.67466297</v>
      </c>
      <c r="S4734" s="42">
        <v>160307.333764674</v>
      </c>
      <c r="T4734" s="10">
        <v>0.34133296319335132</v>
      </c>
      <c r="U4734" s="11">
        <v>7.2353329202447886E-2</v>
      </c>
      <c r="V4734" s="11">
        <v>4.5214195985405263E-2</v>
      </c>
      <c r="W4734" s="11">
        <v>2.5007710664822741E-2</v>
      </c>
      <c r="X4734" s="11">
        <v>0.48169063091226749</v>
      </c>
      <c r="Y4734" s="12">
        <v>3.4401170041705294E-2</v>
      </c>
      <c r="Z4734" s="10">
        <f t="shared" si="1137"/>
        <v>0.59116963169865666</v>
      </c>
      <c r="AA4734" s="11">
        <f t="shared" si="1138"/>
        <v>-0.4987692862120448</v>
      </c>
      <c r="AB4734" s="11">
        <f t="shared" si="1139"/>
        <v>-0.22828788368705583</v>
      </c>
      <c r="AC4734" s="11">
        <f t="shared" si="1140"/>
        <v>13.233073180686972</v>
      </c>
      <c r="AD4734" s="11">
        <f t="shared" si="1141"/>
        <v>22.985108755805381</v>
      </c>
      <c r="AE4734" s="10">
        <v>16.363898472145699</v>
      </c>
      <c r="AF4734" s="11">
        <v>22.5120839241346</v>
      </c>
      <c r="AG4734" s="12">
        <v>29.818243676243998</v>
      </c>
      <c r="AH4734" s="10">
        <v>0.58254343553393861</v>
      </c>
      <c r="AI4734" s="11">
        <f t="shared" si="1142"/>
        <v>41.473047144447719</v>
      </c>
      <c r="AJ4734" s="11">
        <f t="shared" si="1143"/>
        <v>9.1557212930091083</v>
      </c>
      <c r="AK4734" s="11">
        <f t="shared" si="1144"/>
        <v>0.21646025667825966</v>
      </c>
      <c r="AL4734" s="11">
        <f t="shared" si="1145"/>
        <v>1.8080102009899732</v>
      </c>
      <c r="AM4734" s="11">
        <f t="shared" si="1146"/>
        <v>2.1212405768856595</v>
      </c>
      <c r="AN4734" s="3">
        <f t="shared" si="1131"/>
        <v>0.7086144950482125</v>
      </c>
      <c r="AO4734" s="3">
        <f t="shared" si="1147"/>
        <v>9.3865633009665772E-2</v>
      </c>
      <c r="AP4734" s="3" t="s">
        <v>8</v>
      </c>
      <c r="AQ4734" s="124" t="s">
        <v>163</v>
      </c>
      <c r="AR4734" s="4"/>
      <c r="AS4734" s="3"/>
    </row>
    <row r="4735" spans="1:46" ht="15" customHeight="1">
      <c r="A4735" s="11">
        <v>55.8</v>
      </c>
      <c r="B4735" s="32" t="s">
        <v>79</v>
      </c>
      <c r="C4735" s="17">
        <v>56.766666999999998</v>
      </c>
      <c r="D4735" s="17">
        <v>8.9</v>
      </c>
      <c r="E4735" s="40" t="s">
        <v>53</v>
      </c>
      <c r="F4735" s="18">
        <v>45.4</v>
      </c>
      <c r="G4735" s="17">
        <v>46.4</v>
      </c>
      <c r="H4735" s="17">
        <v>50.1</v>
      </c>
      <c r="I4735" s="17">
        <v>51.5</v>
      </c>
      <c r="J4735" s="17">
        <v>52.2</v>
      </c>
      <c r="K4735" s="30">
        <v>54.2</v>
      </c>
      <c r="L4735" s="10">
        <f t="shared" si="1130"/>
        <v>45.4</v>
      </c>
      <c r="M4735" s="52" t="str">
        <f t="shared" si="1133"/>
        <v>transition</v>
      </c>
      <c r="N4735" s="83">
        <v>1603575.10250116</v>
      </c>
      <c r="O4735" s="34">
        <v>342315.329110116</v>
      </c>
      <c r="P4735" s="34">
        <v>227907.538624662</v>
      </c>
      <c r="Q4735" s="34">
        <v>89843.664438889304</v>
      </c>
      <c r="R4735" s="34">
        <v>2497419.08886851</v>
      </c>
      <c r="S4735" s="42">
        <v>168607.854552882</v>
      </c>
      <c r="T4735" s="10">
        <v>0.32529065130793072</v>
      </c>
      <c r="U4735" s="11">
        <v>6.9439826164199095E-2</v>
      </c>
      <c r="V4735" s="11">
        <v>4.6231817619000512E-2</v>
      </c>
      <c r="W4735" s="11">
        <v>1.8225092217778641E-2</v>
      </c>
      <c r="X4735" s="11">
        <v>0.5066099372207663</v>
      </c>
      <c r="Y4735" s="12">
        <v>3.4202675470324698E-2</v>
      </c>
      <c r="Z4735" s="10">
        <f t="shared" si="1137"/>
        <v>0.58691213992707236</v>
      </c>
      <c r="AA4735" s="11">
        <f t="shared" si="1138"/>
        <v>-0.46182902214695976</v>
      </c>
      <c r="AB4735" s="11">
        <f t="shared" si="1139"/>
        <v>-0.23142690727155069</v>
      </c>
      <c r="AC4735" s="11">
        <f t="shared" si="1140"/>
        <v>15.726541005080215</v>
      </c>
      <c r="AD4735" s="11">
        <f t="shared" si="1141"/>
        <v>22.770399542625931</v>
      </c>
      <c r="AE4735" s="10">
        <v>16.1158856025374</v>
      </c>
      <c r="AF4735" s="11">
        <v>22.234479070934899</v>
      </c>
      <c r="AG4735" s="12">
        <v>29.404365444777898</v>
      </c>
      <c r="AH4735" s="10">
        <v>0.5815948614035521</v>
      </c>
      <c r="AI4735" s="11">
        <f t="shared" si="1142"/>
        <v>39.102106164300373</v>
      </c>
      <c r="AJ4735" s="11">
        <f t="shared" si="1143"/>
        <v>9.5141336215739472</v>
      </c>
      <c r="AK4735" s="11">
        <f t="shared" si="1144"/>
        <v>0.19845098672567435</v>
      </c>
      <c r="AL4735" s="11">
        <f t="shared" si="1145"/>
        <v>2.5367124109199959</v>
      </c>
      <c r="AM4735" s="11">
        <f t="shared" si="1146"/>
        <v>2.1022645876256605</v>
      </c>
      <c r="AN4735" s="3">
        <f t="shared" si="1131"/>
        <v>0.64209291490107157</v>
      </c>
      <c r="AO4735" s="3">
        <f t="shared" si="1147"/>
        <v>9.12572261662013E-2</v>
      </c>
      <c r="AP4735" s="3" t="s">
        <v>8</v>
      </c>
      <c r="AQ4735" s="124" t="s">
        <v>163</v>
      </c>
      <c r="AR4735" s="4"/>
      <c r="AS4735" s="3"/>
    </row>
    <row r="4736" spans="1:46" ht="15" customHeight="1">
      <c r="A4736" s="11">
        <v>55.8</v>
      </c>
      <c r="B4736" s="32" t="s">
        <v>79</v>
      </c>
      <c r="C4736" s="17">
        <v>56.766666999999998</v>
      </c>
      <c r="D4736" s="17">
        <v>8.9</v>
      </c>
      <c r="E4736" s="40" t="s">
        <v>53</v>
      </c>
      <c r="F4736" s="18">
        <v>45.4</v>
      </c>
      <c r="G4736" s="17">
        <v>46.4</v>
      </c>
      <c r="H4736" s="17">
        <v>50.1</v>
      </c>
      <c r="I4736" s="17">
        <v>51.5</v>
      </c>
      <c r="J4736" s="17">
        <v>52.2</v>
      </c>
      <c r="K4736" s="30">
        <v>54.2</v>
      </c>
      <c r="L4736" s="10">
        <f t="shared" si="1130"/>
        <v>45.4</v>
      </c>
      <c r="M4736" s="52" t="str">
        <f t="shared" si="1133"/>
        <v>transition</v>
      </c>
      <c r="N4736" s="83">
        <v>1603575.10250116</v>
      </c>
      <c r="O4736" s="34">
        <v>342315.329110116</v>
      </c>
      <c r="P4736" s="34">
        <v>227907.538624662</v>
      </c>
      <c r="Q4736" s="34">
        <v>89843.664438889304</v>
      </c>
      <c r="R4736" s="34">
        <v>2497419.08886851</v>
      </c>
      <c r="S4736" s="42">
        <v>168607.854552882</v>
      </c>
      <c r="T4736" s="10">
        <v>0.32529065130793072</v>
      </c>
      <c r="U4736" s="11">
        <v>6.9439826164199095E-2</v>
      </c>
      <c r="V4736" s="11">
        <v>4.6231817619000512E-2</v>
      </c>
      <c r="W4736" s="11">
        <v>1.8225092217778641E-2</v>
      </c>
      <c r="X4736" s="11">
        <v>0.5066099372207663</v>
      </c>
      <c r="Y4736" s="12">
        <v>3.4202675470324698E-2</v>
      </c>
      <c r="Z4736" s="10">
        <f t="shared" si="1137"/>
        <v>0.58691213992707236</v>
      </c>
      <c r="AA4736" s="11">
        <f t="shared" si="1138"/>
        <v>-0.46182902214695976</v>
      </c>
      <c r="AB4736" s="11">
        <f t="shared" si="1139"/>
        <v>-0.23142690727155069</v>
      </c>
      <c r="AC4736" s="11">
        <f t="shared" si="1140"/>
        <v>15.726541005080215</v>
      </c>
      <c r="AD4736" s="11">
        <f t="shared" si="1141"/>
        <v>22.770399542625931</v>
      </c>
      <c r="AE4736" s="10">
        <v>16.117511854571401</v>
      </c>
      <c r="AF4736" s="11">
        <v>22.2499591670698</v>
      </c>
      <c r="AG4736" s="12">
        <v>29.398465074601901</v>
      </c>
      <c r="AH4736" s="10">
        <v>0.5815948614035521</v>
      </c>
      <c r="AI4736" s="11">
        <f t="shared" si="1142"/>
        <v>39.102106164300373</v>
      </c>
      <c r="AJ4736" s="11">
        <f t="shared" si="1143"/>
        <v>9.5141336215739472</v>
      </c>
      <c r="AK4736" s="11">
        <f t="shared" si="1144"/>
        <v>0.19845098672567435</v>
      </c>
      <c r="AL4736" s="11">
        <f t="shared" si="1145"/>
        <v>2.5367124109199959</v>
      </c>
      <c r="AM4736" s="11">
        <f t="shared" si="1146"/>
        <v>2.1022645876256605</v>
      </c>
      <c r="AN4736" s="3">
        <f t="shared" si="1131"/>
        <v>0.64209291490107157</v>
      </c>
      <c r="AO4736" s="3">
        <f t="shared" si="1147"/>
        <v>9.12572261662013E-2</v>
      </c>
      <c r="AP4736" s="3" t="s">
        <v>8</v>
      </c>
      <c r="AQ4736" s="124" t="s">
        <v>163</v>
      </c>
      <c r="AR4736" s="4"/>
      <c r="AS4736" s="3"/>
    </row>
    <row r="4737" spans="1:45" ht="15" customHeight="1">
      <c r="A4737" s="11">
        <v>55.8</v>
      </c>
      <c r="B4737" s="32" t="s">
        <v>79</v>
      </c>
      <c r="C4737" s="17">
        <v>56.766666999999998</v>
      </c>
      <c r="D4737" s="17">
        <v>8.9</v>
      </c>
      <c r="E4737" s="40" t="s">
        <v>53</v>
      </c>
      <c r="F4737" s="18">
        <v>45.4</v>
      </c>
      <c r="G4737" s="17">
        <v>46.4</v>
      </c>
      <c r="H4737" s="17">
        <v>50.1</v>
      </c>
      <c r="I4737" s="17">
        <v>51.5</v>
      </c>
      <c r="J4737" s="17">
        <v>52.2</v>
      </c>
      <c r="K4737" s="30">
        <v>54.2</v>
      </c>
      <c r="L4737" s="10">
        <f t="shared" si="1130"/>
        <v>45.4</v>
      </c>
      <c r="M4737" s="52" t="str">
        <f t="shared" si="1133"/>
        <v>transition</v>
      </c>
      <c r="N4737" s="83">
        <v>93283320.095855296</v>
      </c>
      <c r="O4737" s="34">
        <v>9280571.43572166</v>
      </c>
      <c r="P4737" s="34">
        <v>3898351.3465631502</v>
      </c>
      <c r="Q4737" s="34">
        <v>1636705.2157657</v>
      </c>
      <c r="R4737" s="34">
        <v>95982182.2074361</v>
      </c>
      <c r="S4737" s="42">
        <v>1080211.8574548799</v>
      </c>
      <c r="T4737" s="10">
        <v>0.45468273464331865</v>
      </c>
      <c r="U4737" s="11">
        <v>4.5235478273184686E-2</v>
      </c>
      <c r="V4737" s="11">
        <v>1.900139327196344E-2</v>
      </c>
      <c r="W4737" s="11">
        <v>7.9776491932816232E-3</v>
      </c>
      <c r="X4737" s="11">
        <v>0.46783756236662272</v>
      </c>
      <c r="Y4737" s="12">
        <v>5.2651822516289939E-3</v>
      </c>
      <c r="Z4737" s="10">
        <f t="shared" si="1137"/>
        <v>0.41616350440851907</v>
      </c>
      <c r="AA4737" s="11">
        <f t="shared" si="1138"/>
        <v>-0.57983908669394302</v>
      </c>
      <c r="AB4737" s="11">
        <f t="shared" si="1139"/>
        <v>-0.38073600804787044</v>
      </c>
      <c r="AC4737" s="11">
        <f t="shared" si="1140"/>
        <v>7.7608616481588442</v>
      </c>
      <c r="AD4737" s="11">
        <f t="shared" si="1141"/>
        <v>12.557657049525663</v>
      </c>
      <c r="AE4737" s="10">
        <v>4.03958601732558</v>
      </c>
      <c r="AF4737" s="11">
        <v>10.9929006439486</v>
      </c>
      <c r="AG4737" s="12">
        <v>17.1112071787676</v>
      </c>
      <c r="AH4737" s="10">
        <v>0.22144111919500511</v>
      </c>
      <c r="AI4737" s="11">
        <f t="shared" si="1142"/>
        <v>49.287016894590764</v>
      </c>
      <c r="AJ4737" s="11">
        <f t="shared" si="1143"/>
        <v>1.1447344488857778</v>
      </c>
      <c r="AK4737" s="11">
        <f t="shared" si="1144"/>
        <v>0.1324266171752248</v>
      </c>
      <c r="AL4737" s="11">
        <f t="shared" si="1145"/>
        <v>2.381828632921771</v>
      </c>
      <c r="AM4737" s="11">
        <f t="shared" si="1146"/>
        <v>1.6550391451542554</v>
      </c>
      <c r="AN4737" s="3">
        <f t="shared" si="1131"/>
        <v>0.97188163417926832</v>
      </c>
      <c r="AO4737" s="3">
        <f t="shared" si="1147"/>
        <v>4.0615364819879353E-2</v>
      </c>
      <c r="AP4737" s="3" t="s">
        <v>8</v>
      </c>
      <c r="AQ4737" s="124" t="s">
        <v>163</v>
      </c>
      <c r="AR4737" s="4"/>
      <c r="AS4737" s="3"/>
    </row>
    <row r="4738" spans="1:45" ht="15" customHeight="1">
      <c r="A4738" s="11">
        <v>55.8</v>
      </c>
      <c r="B4738" s="32" t="s">
        <v>79</v>
      </c>
      <c r="C4738" s="17">
        <v>56.766666999999998</v>
      </c>
      <c r="D4738" s="17">
        <v>8.9</v>
      </c>
      <c r="E4738" s="40" t="s">
        <v>53</v>
      </c>
      <c r="F4738" s="18">
        <v>45.4</v>
      </c>
      <c r="G4738" s="17">
        <v>46.4</v>
      </c>
      <c r="H4738" s="17">
        <v>50.1</v>
      </c>
      <c r="I4738" s="17">
        <v>51.5</v>
      </c>
      <c r="J4738" s="17">
        <v>52.2</v>
      </c>
      <c r="K4738" s="30">
        <v>54.2</v>
      </c>
      <c r="L4738" s="10">
        <f t="shared" si="1130"/>
        <v>45.4</v>
      </c>
      <c r="M4738" s="52" t="str">
        <f t="shared" si="1133"/>
        <v>transition</v>
      </c>
      <c r="N4738" s="83">
        <v>55255748.417891599</v>
      </c>
      <c r="O4738" s="34">
        <v>5428463.9433801901</v>
      </c>
      <c r="P4738" s="34">
        <v>2647154.514337</v>
      </c>
      <c r="Q4738" s="34">
        <v>928576.58064893703</v>
      </c>
      <c r="R4738" s="34">
        <v>56457215.374930397</v>
      </c>
      <c r="S4738" s="42">
        <v>645313.45547778101</v>
      </c>
      <c r="T4738" s="10">
        <v>0.45529517796386015</v>
      </c>
      <c r="U4738" s="11">
        <v>4.4729345415424726E-2</v>
      </c>
      <c r="V4738" s="11">
        <v>2.1811969255901877E-2</v>
      </c>
      <c r="W4738" s="11">
        <v>7.6512661875870486E-3</v>
      </c>
      <c r="X4738" s="11">
        <v>0.46519500065534963</v>
      </c>
      <c r="Y4738" s="12">
        <v>5.3172405218765602E-3</v>
      </c>
      <c r="Z4738" s="10">
        <f t="shared" si="1137"/>
        <v>0.4374362231150547</v>
      </c>
      <c r="AA4738" s="11">
        <f t="shared" si="1138"/>
        <v>-0.53166560181236056</v>
      </c>
      <c r="AB4738" s="11">
        <f t="shared" si="1139"/>
        <v>-0.35908525685480036</v>
      </c>
      <c r="AC4738" s="11">
        <f t="shared" si="1140"/>
        <v>11.012571877665664</v>
      </c>
      <c r="AD4738" s="11">
        <f t="shared" si="1141"/>
        <v>14.038568431131655</v>
      </c>
      <c r="AE4738" s="10">
        <v>5.5834841437407503</v>
      </c>
      <c r="AF4738" s="11">
        <v>12.4182430755907</v>
      </c>
      <c r="AG4738" s="12">
        <v>18.523178918026201</v>
      </c>
      <c r="AH4738" s="10">
        <v>0.20266466583136913</v>
      </c>
      <c r="AI4738" s="11">
        <f t="shared" si="1142"/>
        <v>49.462252671378863</v>
      </c>
      <c r="AJ4738" s="11">
        <f t="shared" si="1143"/>
        <v>1.1543849684637224</v>
      </c>
      <c r="AK4738" s="11">
        <f t="shared" si="1144"/>
        <v>0.13620694706093708</v>
      </c>
      <c r="AL4738" s="11">
        <f t="shared" si="1145"/>
        <v>2.8507659675059136</v>
      </c>
      <c r="AM4738" s="11">
        <f t="shared" si="1146"/>
        <v>1.6674172105425789</v>
      </c>
      <c r="AN4738" s="3">
        <f t="shared" si="1131"/>
        <v>0.9787189830554005</v>
      </c>
      <c r="AO4738" s="3">
        <f t="shared" si="1147"/>
        <v>4.688779807429997E-2</v>
      </c>
      <c r="AP4738" s="3" t="s">
        <v>8</v>
      </c>
      <c r="AQ4738" s="124" t="s">
        <v>163</v>
      </c>
      <c r="AR4738" s="4"/>
      <c r="AS4738" s="3"/>
    </row>
    <row r="4739" spans="1:45" ht="15" customHeight="1">
      <c r="A4739" s="11">
        <v>55.8</v>
      </c>
      <c r="B4739" s="32" t="s">
        <v>79</v>
      </c>
      <c r="C4739" s="17">
        <v>56.766666999999998</v>
      </c>
      <c r="D4739" s="17">
        <v>8.9</v>
      </c>
      <c r="E4739" s="40" t="s">
        <v>53</v>
      </c>
      <c r="F4739" s="18">
        <v>45.4</v>
      </c>
      <c r="G4739" s="17">
        <v>46.4</v>
      </c>
      <c r="H4739" s="17">
        <v>50.1</v>
      </c>
      <c r="I4739" s="17">
        <v>51.5</v>
      </c>
      <c r="J4739" s="17">
        <v>52.2</v>
      </c>
      <c r="K4739" s="30">
        <v>54.2</v>
      </c>
      <c r="L4739" s="10">
        <f t="shared" ref="L4739:L4802" si="1148">IF(A4739&lt;2,C4739,IF(A4739&lt;15,K4739,IF(A4739&lt;25,J4739,IF(A4739&lt;35,I4739,IF(A4739&lt;45,H4739,IF(A4739&lt;55,G4739,IF(A4739&lt;65,F4739,IF(A4739&lt;70,F4739,"no age"))))))))</f>
        <v>45.4</v>
      </c>
      <c r="M4739" s="52" t="str">
        <f t="shared" si="1133"/>
        <v>transition</v>
      </c>
      <c r="N4739" s="83">
        <v>55255748.417891599</v>
      </c>
      <c r="O4739" s="34">
        <v>5428463.9433801901</v>
      </c>
      <c r="P4739" s="34">
        <v>2647154.514337</v>
      </c>
      <c r="Q4739" s="34">
        <v>928576.58064893703</v>
      </c>
      <c r="R4739" s="34">
        <v>56457215.374930397</v>
      </c>
      <c r="S4739" s="42">
        <v>645313.45547778101</v>
      </c>
      <c r="T4739" s="10">
        <v>0.45529517796386015</v>
      </c>
      <c r="U4739" s="11">
        <v>4.4729345415424726E-2</v>
      </c>
      <c r="V4739" s="11">
        <v>2.1811969255901877E-2</v>
      </c>
      <c r="W4739" s="11">
        <v>7.6512661875870486E-3</v>
      </c>
      <c r="X4739" s="11">
        <v>0.46519500065534963</v>
      </c>
      <c r="Y4739" s="12">
        <v>5.3172405218765602E-3</v>
      </c>
      <c r="Z4739" s="10">
        <f t="shared" si="1137"/>
        <v>0.4374362231150547</v>
      </c>
      <c r="AA4739" s="11">
        <f t="shared" si="1138"/>
        <v>-0.53166560181236056</v>
      </c>
      <c r="AB4739" s="11">
        <f t="shared" si="1139"/>
        <v>-0.35908525685480036</v>
      </c>
      <c r="AC4739" s="11">
        <f t="shared" si="1140"/>
        <v>11.012571877665664</v>
      </c>
      <c r="AD4739" s="11">
        <f t="shared" si="1141"/>
        <v>14.038568431131655</v>
      </c>
      <c r="AE4739" s="10">
        <v>5.5954556639042403</v>
      </c>
      <c r="AF4739" s="11">
        <v>12.410283872991201</v>
      </c>
      <c r="AG4739" s="12">
        <v>18.518723173041899</v>
      </c>
      <c r="AH4739" s="10">
        <v>0.20266466583136913</v>
      </c>
      <c r="AI4739" s="11">
        <f t="shared" si="1142"/>
        <v>49.462252671378863</v>
      </c>
      <c r="AJ4739" s="11">
        <f t="shared" si="1143"/>
        <v>1.1543849684637224</v>
      </c>
      <c r="AK4739" s="11">
        <f t="shared" si="1144"/>
        <v>0.13620694706093708</v>
      </c>
      <c r="AL4739" s="11">
        <f t="shared" si="1145"/>
        <v>2.8507659675059136</v>
      </c>
      <c r="AM4739" s="11">
        <f t="shared" si="1146"/>
        <v>1.6674172105425789</v>
      </c>
      <c r="AN4739" s="3">
        <f t="shared" ref="AN4739:AN4802" si="1149">IF(T4739="n/a","n/a",T4739/X4739)</f>
        <v>0.9787189830554005</v>
      </c>
      <c r="AO4739" s="3">
        <f t="shared" si="1147"/>
        <v>4.688779807429997E-2</v>
      </c>
      <c r="AP4739" s="3" t="s">
        <v>8</v>
      </c>
      <c r="AQ4739" s="124" t="s">
        <v>163</v>
      </c>
      <c r="AR4739" s="4"/>
      <c r="AS4739" s="3"/>
    </row>
    <row r="4740" spans="1:45" ht="15" customHeight="1">
      <c r="A4740" s="11">
        <v>55.8</v>
      </c>
      <c r="B4740" s="32" t="s">
        <v>79</v>
      </c>
      <c r="C4740" s="17">
        <v>56.766666999999998</v>
      </c>
      <c r="D4740" s="17">
        <v>8.9</v>
      </c>
      <c r="E4740" s="40" t="s">
        <v>53</v>
      </c>
      <c r="F4740" s="18">
        <v>45.4</v>
      </c>
      <c r="G4740" s="17">
        <v>46.4</v>
      </c>
      <c r="H4740" s="17">
        <v>50.1</v>
      </c>
      <c r="I4740" s="17">
        <v>51.5</v>
      </c>
      <c r="J4740" s="17">
        <v>52.2</v>
      </c>
      <c r="K4740" s="30">
        <v>54.2</v>
      </c>
      <c r="L4740" s="10">
        <f t="shared" si="1148"/>
        <v>45.4</v>
      </c>
      <c r="M4740" s="52" t="str">
        <f t="shared" si="1133"/>
        <v>transition</v>
      </c>
      <c r="N4740" s="83">
        <v>47129392.784777299</v>
      </c>
      <c r="O4740" s="34">
        <v>4505005.629559</v>
      </c>
      <c r="P4740" s="34">
        <v>2355147.5385479401</v>
      </c>
      <c r="Q4740" s="34">
        <v>810775.56833007501</v>
      </c>
      <c r="R4740" s="34">
        <v>49182162.098106302</v>
      </c>
      <c r="S4740" s="42">
        <v>602246.85710697901</v>
      </c>
      <c r="T4740" s="10">
        <v>0.45063359220875759</v>
      </c>
      <c r="U4740" s="11">
        <v>4.3075175592429196E-2</v>
      </c>
      <c r="V4740" s="11">
        <v>2.2519038179084544E-2</v>
      </c>
      <c r="W4740" s="11">
        <v>7.7523321486477996E-3</v>
      </c>
      <c r="X4740" s="11">
        <v>0.47026140311363612</v>
      </c>
      <c r="Y4740" s="12">
        <v>5.7584587574447087E-3</v>
      </c>
      <c r="Z4740" s="10">
        <f t="shared" si="1137"/>
        <v>0.45546838954143559</v>
      </c>
      <c r="AA4740" s="11">
        <f t="shared" si="1138"/>
        <v>-0.51282982937718047</v>
      </c>
      <c r="AB4740" s="11">
        <f t="shared" si="1139"/>
        <v>-0.34154175859021124</v>
      </c>
      <c r="AC4740" s="11">
        <f t="shared" si="1140"/>
        <v>12.283986517040319</v>
      </c>
      <c r="AD4740" s="11">
        <f t="shared" si="1141"/>
        <v>15.23854371242955</v>
      </c>
      <c r="AE4740" s="10">
        <v>6.9634305395903899</v>
      </c>
      <c r="AF4740" s="11">
        <v>13.637186756828299</v>
      </c>
      <c r="AG4740" s="12">
        <v>19.693608929575898</v>
      </c>
      <c r="AH4740" s="10">
        <v>0.19580363272712559</v>
      </c>
      <c r="AI4740" s="11">
        <f t="shared" si="1142"/>
        <v>48.934307874156318</v>
      </c>
      <c r="AJ4740" s="11">
        <f t="shared" si="1143"/>
        <v>1.2617351124441794</v>
      </c>
      <c r="AK4740" s="11">
        <f t="shared" si="1144"/>
        <v>0.13351115918254872</v>
      </c>
      <c r="AL4740" s="11">
        <f t="shared" si="1145"/>
        <v>2.9048082238081641</v>
      </c>
      <c r="AM4740" s="11">
        <f t="shared" si="1146"/>
        <v>1.6990591679260567</v>
      </c>
      <c r="AN4740" s="3">
        <f t="shared" si="1149"/>
        <v>0.95826191395908467</v>
      </c>
      <c r="AO4740" s="3">
        <f t="shared" si="1147"/>
        <v>4.7886213986485605E-2</v>
      </c>
      <c r="AP4740" s="3" t="s">
        <v>8</v>
      </c>
      <c r="AQ4740" s="124" t="s">
        <v>163</v>
      </c>
      <c r="AR4740" s="4"/>
      <c r="AS4740" s="3"/>
    </row>
    <row r="4741" spans="1:45" ht="15" customHeight="1">
      <c r="A4741" s="11">
        <v>55.8</v>
      </c>
      <c r="B4741" s="32" t="s">
        <v>79</v>
      </c>
      <c r="C4741" s="17">
        <v>56.766666999999998</v>
      </c>
      <c r="D4741" s="17">
        <v>8.9</v>
      </c>
      <c r="E4741" s="40" t="s">
        <v>53</v>
      </c>
      <c r="F4741" s="18">
        <v>45.4</v>
      </c>
      <c r="G4741" s="17">
        <v>46.4</v>
      </c>
      <c r="H4741" s="17">
        <v>50.1</v>
      </c>
      <c r="I4741" s="17">
        <v>51.5</v>
      </c>
      <c r="J4741" s="17">
        <v>52.2</v>
      </c>
      <c r="K4741" s="30">
        <v>54.2</v>
      </c>
      <c r="L4741" s="10">
        <f t="shared" si="1148"/>
        <v>45.4</v>
      </c>
      <c r="M4741" s="52" t="str">
        <f t="shared" si="1133"/>
        <v>transition</v>
      </c>
      <c r="N4741" s="83">
        <v>47129392.784777299</v>
      </c>
      <c r="O4741" s="34">
        <v>4505005.629559</v>
      </c>
      <c r="P4741" s="34">
        <v>2355147.5385479401</v>
      </c>
      <c r="Q4741" s="34">
        <v>810775.56833007501</v>
      </c>
      <c r="R4741" s="34">
        <v>49182162.098106302</v>
      </c>
      <c r="S4741" s="42">
        <v>602246.85710697901</v>
      </c>
      <c r="T4741" s="10">
        <v>0.45063359220875759</v>
      </c>
      <c r="U4741" s="11">
        <v>4.3075175592429196E-2</v>
      </c>
      <c r="V4741" s="11">
        <v>2.2519038179084544E-2</v>
      </c>
      <c r="W4741" s="11">
        <v>7.7523321486477996E-3</v>
      </c>
      <c r="X4741" s="11">
        <v>0.47026140311363612</v>
      </c>
      <c r="Y4741" s="12">
        <v>5.7584587574447087E-3</v>
      </c>
      <c r="Z4741" s="10">
        <f t="shared" si="1137"/>
        <v>0.45546838954143559</v>
      </c>
      <c r="AA4741" s="11">
        <f t="shared" si="1138"/>
        <v>-0.51282982937718047</v>
      </c>
      <c r="AB4741" s="11">
        <f t="shared" si="1139"/>
        <v>-0.34154175859021124</v>
      </c>
      <c r="AC4741" s="11">
        <f t="shared" si="1140"/>
        <v>12.283986517040319</v>
      </c>
      <c r="AD4741" s="11">
        <f t="shared" si="1141"/>
        <v>15.23854371242955</v>
      </c>
      <c r="AE4741" s="10">
        <v>6.9258925013413899</v>
      </c>
      <c r="AF4741" s="11">
        <v>13.622665341516701</v>
      </c>
      <c r="AG4741" s="12">
        <v>19.716116507582701</v>
      </c>
      <c r="AH4741" s="10">
        <v>0.19580363272712559</v>
      </c>
      <c r="AI4741" s="11">
        <f t="shared" si="1142"/>
        <v>48.934307874156318</v>
      </c>
      <c r="AJ4741" s="11">
        <f t="shared" si="1143"/>
        <v>1.2617351124441794</v>
      </c>
      <c r="AK4741" s="11">
        <f t="shared" si="1144"/>
        <v>0.13351115918254872</v>
      </c>
      <c r="AL4741" s="11">
        <f t="shared" si="1145"/>
        <v>2.9048082238081641</v>
      </c>
      <c r="AM4741" s="11">
        <f t="shared" si="1146"/>
        <v>1.6990591679260567</v>
      </c>
      <c r="AN4741" s="3">
        <f t="shared" si="1149"/>
        <v>0.95826191395908467</v>
      </c>
      <c r="AO4741" s="3">
        <f t="shared" si="1147"/>
        <v>4.7886213986485605E-2</v>
      </c>
      <c r="AP4741" s="3" t="s">
        <v>8</v>
      </c>
      <c r="AQ4741" s="124" t="s">
        <v>163</v>
      </c>
      <c r="AR4741" s="4"/>
      <c r="AS4741" s="3"/>
    </row>
    <row r="4742" spans="1:45" ht="15" customHeight="1">
      <c r="A4742" s="11">
        <v>55.8</v>
      </c>
      <c r="B4742" s="32" t="s">
        <v>79</v>
      </c>
      <c r="C4742" s="17">
        <v>56.766666999999998</v>
      </c>
      <c r="D4742" s="17">
        <v>8.9</v>
      </c>
      <c r="E4742" s="40" t="s">
        <v>53</v>
      </c>
      <c r="F4742" s="18">
        <v>45.4</v>
      </c>
      <c r="G4742" s="17">
        <v>46.4</v>
      </c>
      <c r="H4742" s="17">
        <v>50.1</v>
      </c>
      <c r="I4742" s="17">
        <v>51.5</v>
      </c>
      <c r="J4742" s="17">
        <v>52.2</v>
      </c>
      <c r="K4742" s="30">
        <v>54.2</v>
      </c>
      <c r="L4742" s="10">
        <f t="shared" si="1148"/>
        <v>45.4</v>
      </c>
      <c r="M4742" s="52" t="str">
        <f t="shared" si="1133"/>
        <v>transition</v>
      </c>
      <c r="N4742" s="83">
        <v>102738029.87149</v>
      </c>
      <c r="O4742" s="34">
        <v>10021078.920897299</v>
      </c>
      <c r="P4742" s="34">
        <v>3952181.29206648</v>
      </c>
      <c r="Q4742" s="34">
        <v>1805669.1524793401</v>
      </c>
      <c r="R4742" s="34">
        <v>102474915.96849</v>
      </c>
      <c r="S4742" s="42">
        <v>1127918.41067191</v>
      </c>
      <c r="T4742" s="10">
        <v>0.46253432978178988</v>
      </c>
      <c r="U4742" s="11">
        <v>4.511565024329809E-2</v>
      </c>
      <c r="V4742" s="11">
        <v>1.77930171270432E-2</v>
      </c>
      <c r="W4742" s="11">
        <v>8.1292581947928627E-3</v>
      </c>
      <c r="X4742" s="11">
        <v>0.46134977122121978</v>
      </c>
      <c r="Y4742" s="12">
        <v>5.0779734318561866E-3</v>
      </c>
      <c r="Z4742" s="10">
        <f t="shared" si="1137"/>
        <v>0.40727691799210064</v>
      </c>
      <c r="AA4742" s="11">
        <f t="shared" si="1138"/>
        <v>-0.60124067398523839</v>
      </c>
      <c r="AB4742" s="11">
        <f t="shared" si="1139"/>
        <v>-0.39011020241760558</v>
      </c>
      <c r="AC4742" s="11">
        <f t="shared" si="1140"/>
        <v>6.3162545059964046</v>
      </c>
      <c r="AD4742" s="11">
        <f t="shared" si="1141"/>
        <v>11.916462154635777</v>
      </c>
      <c r="AE4742" s="10">
        <v>3.4016758677510901</v>
      </c>
      <c r="AF4742" s="11">
        <v>10.3872115989424</v>
      </c>
      <c r="AG4742" s="12">
        <v>16.5756787302644</v>
      </c>
      <c r="AH4742" s="10">
        <v>0.18797237208231629</v>
      </c>
      <c r="AI4742" s="11">
        <f t="shared" si="1142"/>
        <v>50.064107530332215</v>
      </c>
      <c r="AJ4742" s="11">
        <f t="shared" si="1143"/>
        <v>1.0859366609813357</v>
      </c>
      <c r="AK4742" s="11">
        <f t="shared" si="1144"/>
        <v>0.13217202418955032</v>
      </c>
      <c r="AL4742" s="11">
        <f t="shared" si="1145"/>
        <v>2.188762701428328</v>
      </c>
      <c r="AM4742" s="11">
        <f t="shared" si="1146"/>
        <v>1.6475053761651854</v>
      </c>
      <c r="AN4742" s="3">
        <f t="shared" si="1149"/>
        <v>1.0025675932545377</v>
      </c>
      <c r="AO4742" s="3">
        <f t="shared" si="1147"/>
        <v>3.8567304541940156E-2</v>
      </c>
      <c r="AP4742" s="3" t="s">
        <v>8</v>
      </c>
      <c r="AQ4742" s="124" t="s">
        <v>163</v>
      </c>
      <c r="AR4742" s="4"/>
      <c r="AS4742" s="3"/>
    </row>
    <row r="4743" spans="1:45" ht="15" customHeight="1">
      <c r="A4743" s="11">
        <v>55.8</v>
      </c>
      <c r="B4743" s="32" t="s">
        <v>79</v>
      </c>
      <c r="C4743" s="17">
        <v>56.766666999999998</v>
      </c>
      <c r="D4743" s="17">
        <v>8.9</v>
      </c>
      <c r="E4743" s="40" t="s">
        <v>53</v>
      </c>
      <c r="F4743" s="18">
        <v>45.4</v>
      </c>
      <c r="G4743" s="17">
        <v>46.4</v>
      </c>
      <c r="H4743" s="17">
        <v>50.1</v>
      </c>
      <c r="I4743" s="17">
        <v>51.5</v>
      </c>
      <c r="J4743" s="17">
        <v>52.2</v>
      </c>
      <c r="K4743" s="30">
        <v>54.2</v>
      </c>
      <c r="L4743" s="10">
        <f t="shared" si="1148"/>
        <v>45.4</v>
      </c>
      <c r="M4743" s="52" t="str">
        <f t="shared" si="1133"/>
        <v>transition</v>
      </c>
      <c r="N4743" s="83">
        <v>280286903.41587198</v>
      </c>
      <c r="O4743" s="34">
        <v>25259213.004013699</v>
      </c>
      <c r="P4743" s="34">
        <v>15875247.4102982</v>
      </c>
      <c r="Q4743" s="34">
        <v>5663662.5450479398</v>
      </c>
      <c r="R4743" s="34">
        <v>260992276.32862401</v>
      </c>
      <c r="S4743" s="42">
        <v>2833807.48734581</v>
      </c>
      <c r="T4743" s="10">
        <v>0.47433006180096915</v>
      </c>
      <c r="U4743" s="11">
        <v>4.2746214393972977E-2</v>
      </c>
      <c r="V4743" s="11">
        <v>2.686571150297281E-2</v>
      </c>
      <c r="W4743" s="11">
        <v>9.5846269385853021E-3</v>
      </c>
      <c r="X4743" s="11">
        <v>0.44167772754209084</v>
      </c>
      <c r="Y4743" s="12">
        <v>4.7956578214088282E-3</v>
      </c>
      <c r="Z4743" s="10">
        <f t="shared" si="1137"/>
        <v>0.49106930202650823</v>
      </c>
      <c r="AA4743" s="11">
        <f t="shared" si="1138"/>
        <v>-0.46950793182177897</v>
      </c>
      <c r="AB4743" s="11">
        <f t="shared" si="1139"/>
        <v>-0.30885721385697595</v>
      </c>
      <c r="AC4743" s="11">
        <f t="shared" si="1140"/>
        <v>15.208214602029919</v>
      </c>
      <c r="AD4743" s="11">
        <f t="shared" si="1141"/>
        <v>17.474166572182845</v>
      </c>
      <c r="AE4743" s="10">
        <v>9.4787678732851592</v>
      </c>
      <c r="AF4743" s="11">
        <v>15.9819581699187</v>
      </c>
      <c r="AG4743" s="12">
        <v>22.110527807756601</v>
      </c>
      <c r="AH4743" s="10">
        <v>7.8961400900258147E-2</v>
      </c>
      <c r="AI4743" s="11">
        <f t="shared" si="1142"/>
        <v>51.782317499848759</v>
      </c>
      <c r="AJ4743" s="11">
        <f t="shared" si="1143"/>
        <v>1.0009184698305313</v>
      </c>
      <c r="AK4743" s="11">
        <f t="shared" si="1144"/>
        <v>0.1506583258438976</v>
      </c>
      <c r="AL4743" s="11">
        <f t="shared" si="1145"/>
        <v>2.8030002289205642</v>
      </c>
      <c r="AM4743" s="11">
        <f t="shared" si="1146"/>
        <v>1.7193755036542486</v>
      </c>
      <c r="AN4743" s="3">
        <f t="shared" si="1149"/>
        <v>1.0739279620020383</v>
      </c>
      <c r="AO4743" s="3">
        <f t="shared" si="1147"/>
        <v>6.0826502736460869E-2</v>
      </c>
      <c r="AP4743" s="3" t="s">
        <v>8</v>
      </c>
      <c r="AQ4743" s="124" t="s">
        <v>163</v>
      </c>
      <c r="AR4743" s="4"/>
      <c r="AS4743" s="3"/>
    </row>
    <row r="4744" spans="1:45" ht="15" customHeight="1">
      <c r="A4744" s="11">
        <v>55.8</v>
      </c>
      <c r="B4744" s="32" t="s">
        <v>79</v>
      </c>
      <c r="C4744" s="17">
        <v>56.766666999999998</v>
      </c>
      <c r="D4744" s="17">
        <v>8.9</v>
      </c>
      <c r="E4744" s="40" t="s">
        <v>53</v>
      </c>
      <c r="F4744" s="18">
        <v>45.4</v>
      </c>
      <c r="G4744" s="17">
        <v>46.4</v>
      </c>
      <c r="H4744" s="17">
        <v>50.1</v>
      </c>
      <c r="I4744" s="17">
        <v>51.5</v>
      </c>
      <c r="J4744" s="17">
        <v>52.2</v>
      </c>
      <c r="K4744" s="30">
        <v>54.2</v>
      </c>
      <c r="L4744" s="10">
        <f t="shared" si="1148"/>
        <v>45.4</v>
      </c>
      <c r="M4744" s="52" t="str">
        <f t="shared" si="1133"/>
        <v>transition</v>
      </c>
      <c r="N4744" s="83">
        <v>280286903.41587198</v>
      </c>
      <c r="O4744" s="34">
        <v>25259213.004013699</v>
      </c>
      <c r="P4744" s="34">
        <v>15875247.4102982</v>
      </c>
      <c r="Q4744" s="34">
        <v>5663662.5450479398</v>
      </c>
      <c r="R4744" s="34">
        <v>260992276.32862401</v>
      </c>
      <c r="S4744" s="42">
        <v>2833807.48734581</v>
      </c>
      <c r="T4744" s="10">
        <v>0.47433006180096915</v>
      </c>
      <c r="U4744" s="11">
        <v>4.2746214393972977E-2</v>
      </c>
      <c r="V4744" s="11">
        <v>2.686571150297281E-2</v>
      </c>
      <c r="W4744" s="11">
        <v>9.5846269385853021E-3</v>
      </c>
      <c r="X4744" s="11">
        <v>0.44167772754209084</v>
      </c>
      <c r="Y4744" s="12">
        <v>4.7956578214088282E-3</v>
      </c>
      <c r="Z4744" s="10">
        <f t="shared" si="1137"/>
        <v>0.49106930202650823</v>
      </c>
      <c r="AA4744" s="11">
        <f t="shared" si="1138"/>
        <v>-0.46950793182177897</v>
      </c>
      <c r="AB4744" s="11">
        <f t="shared" si="1139"/>
        <v>-0.30885721385697595</v>
      </c>
      <c r="AC4744" s="11">
        <f t="shared" si="1140"/>
        <v>15.208214602029919</v>
      </c>
      <c r="AD4744" s="11">
        <f t="shared" si="1141"/>
        <v>17.474166572182845</v>
      </c>
      <c r="AE4744" s="10">
        <v>9.4290687713852197</v>
      </c>
      <c r="AF4744" s="11">
        <v>15.9930026112097</v>
      </c>
      <c r="AG4744" s="12">
        <v>22.157595294572001</v>
      </c>
      <c r="AH4744" s="10">
        <v>7.8961400900258147E-2</v>
      </c>
      <c r="AI4744" s="11">
        <f t="shared" si="1142"/>
        <v>51.782317499848759</v>
      </c>
      <c r="AJ4744" s="11">
        <f t="shared" si="1143"/>
        <v>1.0009184698305313</v>
      </c>
      <c r="AK4744" s="11">
        <f t="shared" si="1144"/>
        <v>0.1506583258438976</v>
      </c>
      <c r="AL4744" s="11">
        <f t="shared" si="1145"/>
        <v>2.8030002289205642</v>
      </c>
      <c r="AM4744" s="11">
        <f t="shared" si="1146"/>
        <v>1.7193755036542486</v>
      </c>
      <c r="AN4744" s="3">
        <f t="shared" si="1149"/>
        <v>1.0739279620020383</v>
      </c>
      <c r="AO4744" s="3">
        <f t="shared" si="1147"/>
        <v>6.0826502736460869E-2</v>
      </c>
      <c r="AP4744" s="3" t="s">
        <v>8</v>
      </c>
      <c r="AQ4744" s="124" t="s">
        <v>163</v>
      </c>
      <c r="AR4744" s="4"/>
      <c r="AS4744" s="3"/>
    </row>
    <row r="4745" spans="1:45" ht="15" customHeight="1">
      <c r="A4745" s="11">
        <v>55.8</v>
      </c>
      <c r="B4745" s="32" t="s">
        <v>79</v>
      </c>
      <c r="C4745" s="17">
        <v>56.766666999999998</v>
      </c>
      <c r="D4745" s="17">
        <v>8.9</v>
      </c>
      <c r="E4745" s="40" t="s">
        <v>53</v>
      </c>
      <c r="F4745" s="18">
        <v>45.4</v>
      </c>
      <c r="G4745" s="17">
        <v>46.4</v>
      </c>
      <c r="H4745" s="17">
        <v>50.1</v>
      </c>
      <c r="I4745" s="17">
        <v>51.5</v>
      </c>
      <c r="J4745" s="17">
        <v>52.2</v>
      </c>
      <c r="K4745" s="30">
        <v>54.2</v>
      </c>
      <c r="L4745" s="10">
        <f t="shared" si="1148"/>
        <v>45.4</v>
      </c>
      <c r="M4745" s="52" t="str">
        <f t="shared" si="1133"/>
        <v>transition</v>
      </c>
      <c r="N4745" s="83">
        <v>273552501.35782897</v>
      </c>
      <c r="O4745" s="34">
        <v>25549695.869863302</v>
      </c>
      <c r="P4745" s="34">
        <v>14787848.253101701</v>
      </c>
      <c r="Q4745" s="34">
        <v>5634333.7477126</v>
      </c>
      <c r="R4745" s="34">
        <v>244411242.916311</v>
      </c>
      <c r="S4745" s="42">
        <v>2743788.5446481602</v>
      </c>
      <c r="T4745" s="10">
        <v>0.4827288519711771</v>
      </c>
      <c r="U4745" s="11">
        <v>4.5086684619046906E-2</v>
      </c>
      <c r="V4745" s="11">
        <v>2.6095615923489558E-2</v>
      </c>
      <c r="W4745" s="11">
        <v>9.9427183014421435E-3</v>
      </c>
      <c r="X4745" s="11">
        <v>0.43130425829119412</v>
      </c>
      <c r="Y4745" s="12">
        <v>4.8418708936501789E-3</v>
      </c>
      <c r="Z4745" s="10">
        <f t="shared" si="1137"/>
        <v>0.47553430446708495</v>
      </c>
      <c r="AA4745" s="11">
        <f t="shared" si="1138"/>
        <v>-0.49258725891125132</v>
      </c>
      <c r="AB4745" s="11">
        <f t="shared" si="1139"/>
        <v>-0.32281814812009785</v>
      </c>
      <c r="AC4745" s="11">
        <f t="shared" si="1140"/>
        <v>13.650360023490535</v>
      </c>
      <c r="AD4745" s="11">
        <f t="shared" si="1141"/>
        <v>16.519238668585306</v>
      </c>
      <c r="AE4745" s="10">
        <v>8.3887354778602301</v>
      </c>
      <c r="AF4745" s="11">
        <v>14.964506498058601</v>
      </c>
      <c r="AG4745" s="12">
        <v>21.0113690072255</v>
      </c>
      <c r="AH4745" s="10">
        <v>7.7293068719420585E-2</v>
      </c>
      <c r="AI4745" s="11">
        <f t="shared" si="1142"/>
        <v>52.813059674896337</v>
      </c>
      <c r="AJ4745" s="11">
        <f t="shared" si="1143"/>
        <v>0.9930602201052432</v>
      </c>
      <c r="AK4745" s="11">
        <f t="shared" si="1144"/>
        <v>0.15683267692993044</v>
      </c>
      <c r="AL4745" s="11">
        <f t="shared" si="1145"/>
        <v>2.6245957224499175</v>
      </c>
      <c r="AM4745" s="11">
        <f t="shared" si="1146"/>
        <v>1.7038368538397857</v>
      </c>
      <c r="AN4745" s="3">
        <f t="shared" si="1149"/>
        <v>1.1192304334849943</v>
      </c>
      <c r="AO4745" s="3">
        <f t="shared" si="1147"/>
        <v>6.0503960769780207E-2</v>
      </c>
      <c r="AP4745" s="3" t="s">
        <v>8</v>
      </c>
      <c r="AQ4745" s="124" t="s">
        <v>163</v>
      </c>
      <c r="AR4745" s="4"/>
      <c r="AS4745" s="3"/>
    </row>
    <row r="4746" spans="1:45" ht="15" customHeight="1">
      <c r="A4746" s="11">
        <v>55.8</v>
      </c>
      <c r="B4746" s="32" t="s">
        <v>79</v>
      </c>
      <c r="C4746" s="17">
        <v>56.766666999999998</v>
      </c>
      <c r="D4746" s="17">
        <v>8.9</v>
      </c>
      <c r="E4746" s="40" t="s">
        <v>53</v>
      </c>
      <c r="F4746" s="18">
        <v>45.4</v>
      </c>
      <c r="G4746" s="17">
        <v>46.4</v>
      </c>
      <c r="H4746" s="17">
        <v>50.1</v>
      </c>
      <c r="I4746" s="17">
        <v>51.5</v>
      </c>
      <c r="J4746" s="17">
        <v>52.2</v>
      </c>
      <c r="K4746" s="30">
        <v>54.2</v>
      </c>
      <c r="L4746" s="10">
        <f t="shared" si="1148"/>
        <v>45.4</v>
      </c>
      <c r="M4746" s="52" t="str">
        <f t="shared" si="1133"/>
        <v>transition</v>
      </c>
      <c r="N4746" s="83">
        <v>273552501.35782897</v>
      </c>
      <c r="O4746" s="34">
        <v>25549695.869863302</v>
      </c>
      <c r="P4746" s="34">
        <v>14787848.253101701</v>
      </c>
      <c r="Q4746" s="34">
        <v>5634333.7477126</v>
      </c>
      <c r="R4746" s="34">
        <v>244411242.916311</v>
      </c>
      <c r="S4746" s="42">
        <v>2743788.5446481602</v>
      </c>
      <c r="T4746" s="10">
        <v>0.4827288519711771</v>
      </c>
      <c r="U4746" s="11">
        <v>4.5086684619046906E-2</v>
      </c>
      <c r="V4746" s="11">
        <v>2.6095615923489558E-2</v>
      </c>
      <c r="W4746" s="11">
        <v>9.9427183014421435E-3</v>
      </c>
      <c r="X4746" s="11">
        <v>0.43130425829119412</v>
      </c>
      <c r="Y4746" s="12">
        <v>4.8418708936501789E-3</v>
      </c>
      <c r="Z4746" s="10">
        <f t="shared" si="1137"/>
        <v>0.47553430446708495</v>
      </c>
      <c r="AA4746" s="11">
        <f t="shared" si="1138"/>
        <v>-0.49258725891125132</v>
      </c>
      <c r="AB4746" s="11">
        <f t="shared" si="1139"/>
        <v>-0.32281814812009785</v>
      </c>
      <c r="AC4746" s="11">
        <f t="shared" si="1140"/>
        <v>13.650360023490535</v>
      </c>
      <c r="AD4746" s="11">
        <f t="shared" si="1141"/>
        <v>16.519238668585306</v>
      </c>
      <c r="AE4746" s="10">
        <v>8.3365705242901704</v>
      </c>
      <c r="AF4746" s="11">
        <v>14.950577196136701</v>
      </c>
      <c r="AG4746" s="12">
        <v>21.0389290420466</v>
      </c>
      <c r="AH4746" s="10">
        <v>7.7293068719420585E-2</v>
      </c>
      <c r="AI4746" s="11">
        <f t="shared" si="1142"/>
        <v>52.813059674896337</v>
      </c>
      <c r="AJ4746" s="11">
        <f t="shared" si="1143"/>
        <v>0.9930602201052432</v>
      </c>
      <c r="AK4746" s="11">
        <f t="shared" si="1144"/>
        <v>0.15683267692993044</v>
      </c>
      <c r="AL4746" s="11">
        <f t="shared" si="1145"/>
        <v>2.6245957224499175</v>
      </c>
      <c r="AM4746" s="11">
        <f t="shared" si="1146"/>
        <v>1.7038368538397857</v>
      </c>
      <c r="AN4746" s="3">
        <f t="shared" si="1149"/>
        <v>1.1192304334849943</v>
      </c>
      <c r="AO4746" s="3">
        <f t="shared" si="1147"/>
        <v>6.0503960769780207E-2</v>
      </c>
      <c r="AP4746" s="3" t="s">
        <v>8</v>
      </c>
      <c r="AQ4746" s="124" t="s">
        <v>163</v>
      </c>
      <c r="AR4746" s="4"/>
      <c r="AS4746" s="3"/>
    </row>
    <row r="4747" spans="1:45" ht="15" customHeight="1">
      <c r="A4747" s="11">
        <v>55.8</v>
      </c>
      <c r="B4747" s="32" t="s">
        <v>79</v>
      </c>
      <c r="C4747" s="17">
        <v>56.766666999999998</v>
      </c>
      <c r="D4747" s="17">
        <v>8.9</v>
      </c>
      <c r="E4747" s="40" t="s">
        <v>53</v>
      </c>
      <c r="F4747" s="18">
        <v>45.4</v>
      </c>
      <c r="G4747" s="17">
        <v>46.4</v>
      </c>
      <c r="H4747" s="17">
        <v>50.1</v>
      </c>
      <c r="I4747" s="17">
        <v>51.5</v>
      </c>
      <c r="J4747" s="17">
        <v>52.2</v>
      </c>
      <c r="K4747" s="30">
        <v>54.2</v>
      </c>
      <c r="L4747" s="10">
        <f t="shared" si="1148"/>
        <v>45.4</v>
      </c>
      <c r="M4747" s="52" t="str">
        <f t="shared" si="1133"/>
        <v>transition</v>
      </c>
      <c r="N4747" s="83">
        <v>30484461.587844599</v>
      </c>
      <c r="O4747" s="34">
        <v>1936466.71334352</v>
      </c>
      <c r="P4747" s="34">
        <v>1043307.87064041</v>
      </c>
      <c r="Q4747" s="34">
        <v>428878.83695125801</v>
      </c>
      <c r="R4747" s="34">
        <v>27083608.220916402</v>
      </c>
      <c r="S4747" s="42">
        <v>287334.01252928202</v>
      </c>
      <c r="T4747" s="10">
        <v>0.4975912951261996</v>
      </c>
      <c r="U4747" s="11">
        <v>3.1608528728143639E-2</v>
      </c>
      <c r="V4747" s="11">
        <v>1.7029689472171022E-2</v>
      </c>
      <c r="W4747" s="11">
        <v>7.0004968044404797E-3</v>
      </c>
      <c r="X4747" s="11">
        <v>0.44207989872158471</v>
      </c>
      <c r="Y4747" s="12">
        <v>4.6900911474606144E-3</v>
      </c>
      <c r="Z4747" s="10">
        <f t="shared" si="1137"/>
        <v>0.47606241952820866</v>
      </c>
      <c r="AA4747" s="11">
        <f t="shared" si="1138"/>
        <v>-0.51417036236232994</v>
      </c>
      <c r="AB4747" s="11">
        <f t="shared" si="1139"/>
        <v>-0.322336100474031</v>
      </c>
      <c r="AC4747" s="11">
        <f t="shared" si="1140"/>
        <v>12.193500540542729</v>
      </c>
      <c r="AD4747" s="11">
        <f t="shared" si="1141"/>
        <v>16.552210727576281</v>
      </c>
      <c r="AE4747" s="10">
        <v>8.3884120040722703</v>
      </c>
      <c r="AF4747" s="11">
        <v>14.992321350882801</v>
      </c>
      <c r="AG4747" s="12">
        <v>21.1383900672094</v>
      </c>
      <c r="AH4747" s="10">
        <v>7.6284435700195857E-2</v>
      </c>
      <c r="AI4747" s="11">
        <f t="shared" si="1142"/>
        <v>52.953767060651593</v>
      </c>
      <c r="AJ4747" s="11">
        <f t="shared" si="1143"/>
        <v>0.9337577054677656</v>
      </c>
      <c r="AK4747" s="11">
        <f t="shared" si="1144"/>
        <v>0.11074393111626314</v>
      </c>
      <c r="AL4747" s="11">
        <f t="shared" si="1145"/>
        <v>2.4326401322501758</v>
      </c>
      <c r="AM4747" s="11">
        <f t="shared" si="1146"/>
        <v>1.7475857620924817</v>
      </c>
      <c r="AN4747" s="3">
        <f t="shared" si="1149"/>
        <v>1.125568695987182</v>
      </c>
      <c r="AO4747" s="3">
        <f t="shared" si="1147"/>
        <v>3.8521745778122493E-2</v>
      </c>
      <c r="AP4747" s="3" t="s">
        <v>8</v>
      </c>
      <c r="AQ4747" s="124" t="s">
        <v>163</v>
      </c>
      <c r="AR4747" s="4"/>
      <c r="AS4747" s="3"/>
    </row>
    <row r="4748" spans="1:45" ht="15" customHeight="1">
      <c r="A4748" s="11">
        <v>55.8</v>
      </c>
      <c r="B4748" s="32" t="s">
        <v>79</v>
      </c>
      <c r="C4748" s="17">
        <v>56.766666999999998</v>
      </c>
      <c r="D4748" s="17">
        <v>8.9</v>
      </c>
      <c r="E4748" s="40" t="s">
        <v>53</v>
      </c>
      <c r="F4748" s="18">
        <v>45.4</v>
      </c>
      <c r="G4748" s="17">
        <v>46.4</v>
      </c>
      <c r="H4748" s="17">
        <v>50.1</v>
      </c>
      <c r="I4748" s="17">
        <v>51.5</v>
      </c>
      <c r="J4748" s="17">
        <v>52.2</v>
      </c>
      <c r="K4748" s="30">
        <v>54.2</v>
      </c>
      <c r="L4748" s="10">
        <f t="shared" si="1148"/>
        <v>45.4</v>
      </c>
      <c r="M4748" s="52" t="str">
        <f t="shared" si="1133"/>
        <v>transition</v>
      </c>
      <c r="N4748" s="83">
        <v>30484461.587844599</v>
      </c>
      <c r="O4748" s="34">
        <v>1936466.71334352</v>
      </c>
      <c r="P4748" s="34">
        <v>1043307.87064041</v>
      </c>
      <c r="Q4748" s="34">
        <v>428878.83695125801</v>
      </c>
      <c r="R4748" s="34">
        <v>27083608.220916402</v>
      </c>
      <c r="S4748" s="42">
        <v>287334.01252928202</v>
      </c>
      <c r="T4748" s="10">
        <v>0.4975912951261996</v>
      </c>
      <c r="U4748" s="11">
        <v>3.1608528728143639E-2</v>
      </c>
      <c r="V4748" s="11">
        <v>1.7029689472171022E-2</v>
      </c>
      <c r="W4748" s="11">
        <v>7.0004968044404797E-3</v>
      </c>
      <c r="X4748" s="11">
        <v>0.44207989872158471</v>
      </c>
      <c r="Y4748" s="12">
        <v>4.6900911474606144E-3</v>
      </c>
      <c r="Z4748" s="10">
        <f t="shared" si="1137"/>
        <v>0.47606241952820866</v>
      </c>
      <c r="AA4748" s="11">
        <f t="shared" si="1138"/>
        <v>-0.51417036236232994</v>
      </c>
      <c r="AB4748" s="11">
        <f t="shared" si="1139"/>
        <v>-0.322336100474031</v>
      </c>
      <c r="AC4748" s="11">
        <f t="shared" si="1140"/>
        <v>12.193500540542729</v>
      </c>
      <c r="AD4748" s="11">
        <f t="shared" si="1141"/>
        <v>16.552210727576281</v>
      </c>
      <c r="AE4748" s="10">
        <v>8.4961830727110002</v>
      </c>
      <c r="AF4748" s="11">
        <v>14.9848957310448</v>
      </c>
      <c r="AG4748" s="12">
        <v>21.085044859284</v>
      </c>
      <c r="AH4748" s="10">
        <v>7.6284435700195857E-2</v>
      </c>
      <c r="AI4748" s="11">
        <f t="shared" si="1142"/>
        <v>52.953767060651593</v>
      </c>
      <c r="AJ4748" s="11">
        <f t="shared" si="1143"/>
        <v>0.9337577054677656</v>
      </c>
      <c r="AK4748" s="11">
        <f t="shared" si="1144"/>
        <v>0.11074393111626314</v>
      </c>
      <c r="AL4748" s="11">
        <f t="shared" si="1145"/>
        <v>2.4326401322501758</v>
      </c>
      <c r="AM4748" s="11">
        <f t="shared" si="1146"/>
        <v>1.7475857620924817</v>
      </c>
      <c r="AN4748" s="3">
        <f t="shared" si="1149"/>
        <v>1.125568695987182</v>
      </c>
      <c r="AO4748" s="3">
        <f t="shared" si="1147"/>
        <v>3.8521745778122493E-2</v>
      </c>
      <c r="AP4748" s="3" t="s">
        <v>8</v>
      </c>
      <c r="AQ4748" s="124" t="s">
        <v>163</v>
      </c>
      <c r="AR4748" s="4"/>
      <c r="AS4748" s="3"/>
    </row>
    <row r="4749" spans="1:45" ht="15" customHeight="1">
      <c r="A4749" s="11">
        <v>55.8</v>
      </c>
      <c r="B4749" s="32" t="s">
        <v>79</v>
      </c>
      <c r="C4749" s="17">
        <v>56.766666999999998</v>
      </c>
      <c r="D4749" s="17">
        <v>8.9</v>
      </c>
      <c r="E4749" s="40" t="s">
        <v>53</v>
      </c>
      <c r="F4749" s="18">
        <v>45.4</v>
      </c>
      <c r="G4749" s="17">
        <v>46.4</v>
      </c>
      <c r="H4749" s="17">
        <v>50.1</v>
      </c>
      <c r="I4749" s="17">
        <v>51.5</v>
      </c>
      <c r="J4749" s="17">
        <v>52.2</v>
      </c>
      <c r="K4749" s="30">
        <v>54.2</v>
      </c>
      <c r="L4749" s="10">
        <f t="shared" si="1148"/>
        <v>45.4</v>
      </c>
      <c r="M4749" s="52" t="str">
        <f t="shared" si="1133"/>
        <v>transition</v>
      </c>
      <c r="N4749" s="83">
        <v>462915221.98745698</v>
      </c>
      <c r="O4749" s="34">
        <v>37451749.8963724</v>
      </c>
      <c r="P4749" s="34">
        <v>20869901.698979702</v>
      </c>
      <c r="Q4749" s="34">
        <v>9120883.9395760708</v>
      </c>
      <c r="R4749" s="34">
        <v>430958218.90721899</v>
      </c>
      <c r="S4749" s="42">
        <v>4664918.6674491903</v>
      </c>
      <c r="T4749" s="10">
        <v>0.47921778198413262</v>
      </c>
      <c r="U4749" s="11">
        <v>3.8770694209857612E-2</v>
      </c>
      <c r="V4749" s="11">
        <v>2.1604880391431425E-2</v>
      </c>
      <c r="W4749" s="11">
        <v>9.4420955796022076E-3</v>
      </c>
      <c r="X4749" s="11">
        <v>0.44613534397481031</v>
      </c>
      <c r="Y4749" s="12">
        <v>4.8292038601658888E-3</v>
      </c>
      <c r="Z4749" s="10">
        <f t="shared" si="1137"/>
        <v>0.48061195183427202</v>
      </c>
      <c r="AA4749" s="11">
        <f t="shared" si="1138"/>
        <v>-0.50941348597137348</v>
      </c>
      <c r="AB4749" s="11">
        <f t="shared" si="1139"/>
        <v>-0.31820543338411111</v>
      </c>
      <c r="AC4749" s="11">
        <f t="shared" si="1140"/>
        <v>12.514589696932291</v>
      </c>
      <c r="AD4749" s="11">
        <f t="shared" si="1141"/>
        <v>16.834748356526799</v>
      </c>
      <c r="AE4749" s="10">
        <v>8.7581308133563809</v>
      </c>
      <c r="AF4749" s="11">
        <v>15.2968337953979</v>
      </c>
      <c r="AG4749" s="12">
        <v>21.384352863327099</v>
      </c>
      <c r="AH4749" s="10">
        <v>7.3076414500982206E-2</v>
      </c>
      <c r="AI4749" s="11">
        <f t="shared" si="1142"/>
        <v>51.787557478397183</v>
      </c>
      <c r="AJ4749" s="11">
        <f t="shared" si="1143"/>
        <v>0.99767254035113029</v>
      </c>
      <c r="AK4749" s="11">
        <f t="shared" si="1144"/>
        <v>0.1340630838873304</v>
      </c>
      <c r="AL4749" s="11">
        <f t="shared" si="1145"/>
        <v>2.288144640063221</v>
      </c>
      <c r="AM4749" s="11">
        <f t="shared" si="1146"/>
        <v>1.7364900920150435</v>
      </c>
      <c r="AN4749" s="3">
        <f t="shared" si="1149"/>
        <v>1.0741533672597574</v>
      </c>
      <c r="AO4749" s="3">
        <f t="shared" si="1147"/>
        <v>4.8426740188177692E-2</v>
      </c>
      <c r="AP4749" s="3" t="s">
        <v>8</v>
      </c>
      <c r="AQ4749" s="124" t="s">
        <v>163</v>
      </c>
      <c r="AR4749" s="4"/>
      <c r="AS4749" s="3"/>
    </row>
    <row r="4750" spans="1:45" ht="15" customHeight="1">
      <c r="A4750" s="11">
        <v>55.8</v>
      </c>
      <c r="B4750" s="32" t="s">
        <v>79</v>
      </c>
      <c r="C4750" s="17">
        <v>56.766666999999998</v>
      </c>
      <c r="D4750" s="17">
        <v>8.9</v>
      </c>
      <c r="E4750" s="40" t="s">
        <v>53</v>
      </c>
      <c r="F4750" s="18">
        <v>45.4</v>
      </c>
      <c r="G4750" s="17">
        <v>46.4</v>
      </c>
      <c r="H4750" s="17">
        <v>50.1</v>
      </c>
      <c r="I4750" s="17">
        <v>51.5</v>
      </c>
      <c r="J4750" s="17">
        <v>52.2</v>
      </c>
      <c r="K4750" s="30">
        <v>54.2</v>
      </c>
      <c r="L4750" s="10">
        <f t="shared" si="1148"/>
        <v>45.4</v>
      </c>
      <c r="M4750" s="52" t="str">
        <f t="shared" si="1133"/>
        <v>transition</v>
      </c>
      <c r="N4750" s="83">
        <v>462915221.98745698</v>
      </c>
      <c r="O4750" s="34">
        <v>37451749.8963724</v>
      </c>
      <c r="P4750" s="34">
        <v>20869901.698979702</v>
      </c>
      <c r="Q4750" s="34">
        <v>9120883.9395760708</v>
      </c>
      <c r="R4750" s="34">
        <v>430958218.90721899</v>
      </c>
      <c r="S4750" s="42">
        <v>4664918.6674491903</v>
      </c>
      <c r="T4750" s="10">
        <v>0.47921778198413262</v>
      </c>
      <c r="U4750" s="11">
        <v>3.8770694209857612E-2</v>
      </c>
      <c r="V4750" s="11">
        <v>2.1604880391431425E-2</v>
      </c>
      <c r="W4750" s="11">
        <v>9.4420955796022076E-3</v>
      </c>
      <c r="X4750" s="11">
        <v>0.44613534397481031</v>
      </c>
      <c r="Y4750" s="12">
        <v>4.8292038601658888E-3</v>
      </c>
      <c r="Z4750" s="10">
        <f t="shared" si="1137"/>
        <v>0.48061195183427202</v>
      </c>
      <c r="AA4750" s="11">
        <f t="shared" si="1138"/>
        <v>-0.50941348597137348</v>
      </c>
      <c r="AB4750" s="11">
        <f t="shared" si="1139"/>
        <v>-0.31820543338411111</v>
      </c>
      <c r="AC4750" s="11">
        <f t="shared" si="1140"/>
        <v>12.514589696932291</v>
      </c>
      <c r="AD4750" s="11">
        <f t="shared" si="1141"/>
        <v>16.834748356526799</v>
      </c>
      <c r="AE4750" s="10">
        <v>8.7679628536450007</v>
      </c>
      <c r="AF4750" s="11">
        <v>15.3056290890142</v>
      </c>
      <c r="AG4750" s="12">
        <v>21.397213650938301</v>
      </c>
      <c r="AH4750" s="10">
        <v>7.3076414500982206E-2</v>
      </c>
      <c r="AI4750" s="11">
        <f t="shared" si="1142"/>
        <v>51.787557478397183</v>
      </c>
      <c r="AJ4750" s="11">
        <f t="shared" si="1143"/>
        <v>0.99767254035113029</v>
      </c>
      <c r="AK4750" s="11">
        <f t="shared" si="1144"/>
        <v>0.1340630838873304</v>
      </c>
      <c r="AL4750" s="11">
        <f t="shared" si="1145"/>
        <v>2.288144640063221</v>
      </c>
      <c r="AM4750" s="11">
        <f t="shared" si="1146"/>
        <v>1.7364900920150435</v>
      </c>
      <c r="AN4750" s="3">
        <f t="shared" si="1149"/>
        <v>1.0741533672597574</v>
      </c>
      <c r="AO4750" s="3">
        <f t="shared" si="1147"/>
        <v>4.8426740188177692E-2</v>
      </c>
      <c r="AP4750" s="3" t="s">
        <v>8</v>
      </c>
      <c r="AQ4750" s="124" t="s">
        <v>163</v>
      </c>
      <c r="AR4750" s="4"/>
      <c r="AS4750" s="3"/>
    </row>
    <row r="4751" spans="1:45" ht="15" customHeight="1">
      <c r="A4751" s="9">
        <v>32.061</v>
      </c>
      <c r="B4751" s="32" t="s">
        <v>58</v>
      </c>
      <c r="C4751" s="17">
        <v>31.55</v>
      </c>
      <c r="D4751" s="17">
        <v>-88.033299999999997</v>
      </c>
      <c r="E4751" s="40" t="s">
        <v>59</v>
      </c>
      <c r="F4751" s="18">
        <v>35.1</v>
      </c>
      <c r="G4751" s="17">
        <v>33.1</v>
      </c>
      <c r="H4751" s="17">
        <v>32.4</v>
      </c>
      <c r="I4751" s="17">
        <v>33.9</v>
      </c>
      <c r="J4751" s="17">
        <v>35.299999999999997</v>
      </c>
      <c r="K4751" s="30">
        <v>6.7</v>
      </c>
      <c r="L4751" s="10">
        <f t="shared" si="1148"/>
        <v>33.9</v>
      </c>
      <c r="M4751" s="52" t="str">
        <f t="shared" si="1133"/>
        <v>mid latitude</v>
      </c>
      <c r="N4751" s="32" t="s">
        <v>8</v>
      </c>
      <c r="O4751" s="24" t="s">
        <v>8</v>
      </c>
      <c r="P4751" s="24" t="s">
        <v>8</v>
      </c>
      <c r="Q4751" s="24" t="s">
        <v>8</v>
      </c>
      <c r="R4751" s="24" t="s">
        <v>8</v>
      </c>
      <c r="S4751" s="37" t="s">
        <v>8</v>
      </c>
      <c r="T4751" s="46" t="s">
        <v>8</v>
      </c>
      <c r="U4751" s="9" t="s">
        <v>8</v>
      </c>
      <c r="V4751" s="9" t="s">
        <v>8</v>
      </c>
      <c r="W4751" s="9" t="s">
        <v>8</v>
      </c>
      <c r="X4751" s="9" t="s">
        <v>8</v>
      </c>
      <c r="Y4751" s="40" t="s">
        <v>8</v>
      </c>
      <c r="Z4751" s="10">
        <f t="shared" ref="Z4751:Z4782" si="1150">10^((AD4751-38.6)/68.4)</f>
        <v>0.71657748411721334</v>
      </c>
      <c r="AA4751" s="11" t="s">
        <v>8</v>
      </c>
      <c r="AB4751" s="11">
        <f t="shared" si="1139"/>
        <v>-0.14473684210526319</v>
      </c>
      <c r="AC4751" s="11">
        <v>23.6</v>
      </c>
      <c r="AD4751" s="11">
        <v>28.7</v>
      </c>
      <c r="AE4751" s="46">
        <v>22.615629086016199</v>
      </c>
      <c r="AF4751" s="9">
        <v>29.335086073019401</v>
      </c>
      <c r="AG4751" s="40">
        <v>36.840120263457699</v>
      </c>
      <c r="AH4751" s="46">
        <v>0.1</v>
      </c>
      <c r="AI4751" s="11" t="s">
        <v>8</v>
      </c>
      <c r="AJ4751" s="11" t="s">
        <v>8</v>
      </c>
      <c r="AK4751" s="11" t="s">
        <v>8</v>
      </c>
      <c r="AL4751" s="11" t="s">
        <v>8</v>
      </c>
      <c r="AM4751" s="11" t="s">
        <v>8</v>
      </c>
      <c r="AN4751" s="3" t="str">
        <f t="shared" si="1149"/>
        <v>n/a</v>
      </c>
      <c r="AO4751" s="3" t="str">
        <f t="shared" si="1147"/>
        <v>n/a</v>
      </c>
      <c r="AP4751" s="3" t="s">
        <v>8</v>
      </c>
      <c r="AQ4751" s="124"/>
      <c r="AR4751" s="4"/>
      <c r="AS4751" s="3"/>
    </row>
    <row r="4752" spans="1:45" ht="15" customHeight="1">
      <c r="A4752" s="9">
        <v>32.127000000000002</v>
      </c>
      <c r="B4752" s="32" t="s">
        <v>58</v>
      </c>
      <c r="C4752" s="17">
        <v>31.55</v>
      </c>
      <c r="D4752" s="17">
        <v>-88.033299999999997</v>
      </c>
      <c r="E4752" s="40" t="s">
        <v>59</v>
      </c>
      <c r="F4752" s="18">
        <v>35.1</v>
      </c>
      <c r="G4752" s="17">
        <v>33.1</v>
      </c>
      <c r="H4752" s="17">
        <v>32.4</v>
      </c>
      <c r="I4752" s="17">
        <v>33.9</v>
      </c>
      <c r="J4752" s="17">
        <v>35.299999999999997</v>
      </c>
      <c r="K4752" s="30">
        <v>6.7</v>
      </c>
      <c r="L4752" s="10">
        <f t="shared" si="1148"/>
        <v>33.9</v>
      </c>
      <c r="M4752" s="52" t="str">
        <f t="shared" si="1133"/>
        <v>mid latitude</v>
      </c>
      <c r="N4752" s="32" t="s">
        <v>8</v>
      </c>
      <c r="O4752" s="24" t="s">
        <v>8</v>
      </c>
      <c r="P4752" s="24" t="s">
        <v>8</v>
      </c>
      <c r="Q4752" s="24" t="s">
        <v>8</v>
      </c>
      <c r="R4752" s="24" t="s">
        <v>8</v>
      </c>
      <c r="S4752" s="37" t="s">
        <v>8</v>
      </c>
      <c r="T4752" s="46" t="s">
        <v>8</v>
      </c>
      <c r="U4752" s="9" t="s">
        <v>8</v>
      </c>
      <c r="V4752" s="9" t="s">
        <v>8</v>
      </c>
      <c r="W4752" s="9" t="s">
        <v>8</v>
      </c>
      <c r="X4752" s="9" t="s">
        <v>8</v>
      </c>
      <c r="Y4752" s="40" t="s">
        <v>8</v>
      </c>
      <c r="Z4752" s="10">
        <f t="shared" si="1150"/>
        <v>0.7093771464644173</v>
      </c>
      <c r="AA4752" s="11" t="s">
        <v>8</v>
      </c>
      <c r="AB4752" s="11">
        <f t="shared" si="1139"/>
        <v>-0.14912280701754388</v>
      </c>
      <c r="AC4752" s="11">
        <v>23.9</v>
      </c>
      <c r="AD4752" s="11">
        <v>28.4</v>
      </c>
      <c r="AE4752" s="46">
        <v>22.289837033550999</v>
      </c>
      <c r="AF4752" s="9">
        <v>28.8990524941864</v>
      </c>
      <c r="AG4752" s="40">
        <v>36.342982925410801</v>
      </c>
      <c r="AH4752" s="46">
        <v>7.0000000000000007E-2</v>
      </c>
      <c r="AI4752" s="11" t="s">
        <v>8</v>
      </c>
      <c r="AJ4752" s="11" t="s">
        <v>8</v>
      </c>
      <c r="AK4752" s="11" t="s">
        <v>8</v>
      </c>
      <c r="AL4752" s="11" t="s">
        <v>8</v>
      </c>
      <c r="AM4752" s="11" t="s">
        <v>8</v>
      </c>
      <c r="AN4752" s="3" t="str">
        <f t="shared" si="1149"/>
        <v>n/a</v>
      </c>
      <c r="AO4752" s="3" t="str">
        <f t="shared" si="1147"/>
        <v>n/a</v>
      </c>
      <c r="AP4752" s="3" t="s">
        <v>8</v>
      </c>
      <c r="AQ4752" s="124"/>
      <c r="AR4752" s="4"/>
      <c r="AS4752" s="3"/>
    </row>
    <row r="4753" spans="1:45" ht="15" customHeight="1">
      <c r="A4753" s="9">
        <v>32.194000000000003</v>
      </c>
      <c r="B4753" s="32" t="s">
        <v>58</v>
      </c>
      <c r="C4753" s="17">
        <v>31.55</v>
      </c>
      <c r="D4753" s="17">
        <v>-88.033299999999997</v>
      </c>
      <c r="E4753" s="40" t="s">
        <v>59</v>
      </c>
      <c r="F4753" s="18">
        <v>35.1</v>
      </c>
      <c r="G4753" s="17">
        <v>33.1</v>
      </c>
      <c r="H4753" s="17">
        <v>32.4</v>
      </c>
      <c r="I4753" s="17">
        <v>33.9</v>
      </c>
      <c r="J4753" s="17">
        <v>35.299999999999997</v>
      </c>
      <c r="K4753" s="30">
        <v>6.7</v>
      </c>
      <c r="L4753" s="10">
        <f t="shared" si="1148"/>
        <v>33.9</v>
      </c>
      <c r="M4753" s="52" t="str">
        <f t="shared" si="1133"/>
        <v>mid latitude</v>
      </c>
      <c r="N4753" s="32" t="s">
        <v>8</v>
      </c>
      <c r="O4753" s="24" t="s">
        <v>8</v>
      </c>
      <c r="P4753" s="24" t="s">
        <v>8</v>
      </c>
      <c r="Q4753" s="24" t="s">
        <v>8</v>
      </c>
      <c r="R4753" s="24" t="s">
        <v>8</v>
      </c>
      <c r="S4753" s="37" t="s">
        <v>8</v>
      </c>
      <c r="T4753" s="46" t="s">
        <v>8</v>
      </c>
      <c r="U4753" s="9" t="s">
        <v>8</v>
      </c>
      <c r="V4753" s="9" t="s">
        <v>8</v>
      </c>
      <c r="W4753" s="9" t="s">
        <v>8</v>
      </c>
      <c r="X4753" s="9" t="s">
        <v>8</v>
      </c>
      <c r="Y4753" s="40" t="s">
        <v>8</v>
      </c>
      <c r="Z4753" s="10">
        <f t="shared" si="1150"/>
        <v>0.69285646684779878</v>
      </c>
      <c r="AA4753" s="11" t="s">
        <v>8</v>
      </c>
      <c r="AB4753" s="11">
        <f t="shared" si="1139"/>
        <v>-0.15935672514619884</v>
      </c>
      <c r="AC4753" s="11">
        <v>21.8</v>
      </c>
      <c r="AD4753" s="11">
        <v>27.7</v>
      </c>
      <c r="AE4753" s="46">
        <v>21.269834345925702</v>
      </c>
      <c r="AF4753" s="9">
        <v>27.914310916661101</v>
      </c>
      <c r="AG4753" s="40">
        <v>35.195415815131902</v>
      </c>
      <c r="AH4753" s="46">
        <v>0.1</v>
      </c>
      <c r="AI4753" s="11" t="s">
        <v>8</v>
      </c>
      <c r="AJ4753" s="11" t="s">
        <v>8</v>
      </c>
      <c r="AK4753" s="11" t="s">
        <v>8</v>
      </c>
      <c r="AL4753" s="11" t="s">
        <v>8</v>
      </c>
      <c r="AM4753" s="11" t="s">
        <v>8</v>
      </c>
      <c r="AN4753" s="3" t="str">
        <f t="shared" si="1149"/>
        <v>n/a</v>
      </c>
      <c r="AO4753" s="3" t="str">
        <f t="shared" si="1147"/>
        <v>n/a</v>
      </c>
      <c r="AP4753" s="3" t="s">
        <v>8</v>
      </c>
      <c r="AQ4753" s="124"/>
      <c r="AR4753" s="4"/>
      <c r="AS4753" s="3"/>
    </row>
    <row r="4754" spans="1:45" ht="15" customHeight="1">
      <c r="A4754" s="9">
        <v>32.262999999999998</v>
      </c>
      <c r="B4754" s="32" t="s">
        <v>58</v>
      </c>
      <c r="C4754" s="17">
        <v>31.55</v>
      </c>
      <c r="D4754" s="17">
        <v>-88.033299999999997</v>
      </c>
      <c r="E4754" s="40" t="s">
        <v>59</v>
      </c>
      <c r="F4754" s="18">
        <v>35.1</v>
      </c>
      <c r="G4754" s="17">
        <v>33.1</v>
      </c>
      <c r="H4754" s="17">
        <v>32.4</v>
      </c>
      <c r="I4754" s="17">
        <v>33.9</v>
      </c>
      <c r="J4754" s="17">
        <v>35.299999999999997</v>
      </c>
      <c r="K4754" s="30">
        <v>6.7</v>
      </c>
      <c r="L4754" s="10">
        <f t="shared" si="1148"/>
        <v>33.9</v>
      </c>
      <c r="M4754" s="52" t="str">
        <f t="shared" si="1133"/>
        <v>mid latitude</v>
      </c>
      <c r="N4754" s="32" t="s">
        <v>8</v>
      </c>
      <c r="O4754" s="24" t="s">
        <v>8</v>
      </c>
      <c r="P4754" s="24" t="s">
        <v>8</v>
      </c>
      <c r="Q4754" s="24" t="s">
        <v>8</v>
      </c>
      <c r="R4754" s="24" t="s">
        <v>8</v>
      </c>
      <c r="S4754" s="37" t="s">
        <v>8</v>
      </c>
      <c r="T4754" s="46" t="s">
        <v>8</v>
      </c>
      <c r="U4754" s="9" t="s">
        <v>8</v>
      </c>
      <c r="V4754" s="9" t="s">
        <v>8</v>
      </c>
      <c r="W4754" s="9" t="s">
        <v>8</v>
      </c>
      <c r="X4754" s="9" t="s">
        <v>8</v>
      </c>
      <c r="Y4754" s="40" t="s">
        <v>8</v>
      </c>
      <c r="Z4754" s="10">
        <f t="shared" si="1150"/>
        <v>0.69753700366823779</v>
      </c>
      <c r="AA4754" s="11" t="s">
        <v>8</v>
      </c>
      <c r="AB4754" s="11">
        <f t="shared" si="1139"/>
        <v>-0.1564327485380117</v>
      </c>
      <c r="AC4754" s="11">
        <v>21.3</v>
      </c>
      <c r="AD4754" s="11">
        <v>27.9</v>
      </c>
      <c r="AE4754" s="46">
        <v>21.5711532687275</v>
      </c>
      <c r="AF4754" s="9">
        <v>28.178982722095501</v>
      </c>
      <c r="AG4754" s="40">
        <v>35.413192112106401</v>
      </c>
      <c r="AH4754" s="46">
        <v>0.08</v>
      </c>
      <c r="AI4754" s="11" t="s">
        <v>8</v>
      </c>
      <c r="AJ4754" s="11" t="s">
        <v>8</v>
      </c>
      <c r="AK4754" s="11" t="s">
        <v>8</v>
      </c>
      <c r="AL4754" s="11" t="s">
        <v>8</v>
      </c>
      <c r="AM4754" s="11" t="s">
        <v>8</v>
      </c>
      <c r="AN4754" s="3" t="str">
        <f t="shared" si="1149"/>
        <v>n/a</v>
      </c>
      <c r="AO4754" s="3" t="str">
        <f t="shared" si="1147"/>
        <v>n/a</v>
      </c>
      <c r="AP4754" s="3" t="s">
        <v>8</v>
      </c>
      <c r="AQ4754" s="124"/>
      <c r="AR4754" s="4"/>
      <c r="AS4754" s="3"/>
    </row>
    <row r="4755" spans="1:45" ht="15" customHeight="1">
      <c r="A4755" s="9">
        <v>32.341000000000001</v>
      </c>
      <c r="B4755" s="32" t="s">
        <v>58</v>
      </c>
      <c r="C4755" s="17">
        <v>31.55</v>
      </c>
      <c r="D4755" s="17">
        <v>-88.033299999999997</v>
      </c>
      <c r="E4755" s="40" t="s">
        <v>59</v>
      </c>
      <c r="F4755" s="18">
        <v>35.1</v>
      </c>
      <c r="G4755" s="17">
        <v>33.1</v>
      </c>
      <c r="H4755" s="17">
        <v>32.4</v>
      </c>
      <c r="I4755" s="17">
        <v>33.9</v>
      </c>
      <c r="J4755" s="17">
        <v>35.299999999999997</v>
      </c>
      <c r="K4755" s="30">
        <v>6.7</v>
      </c>
      <c r="L4755" s="10">
        <f t="shared" si="1148"/>
        <v>33.9</v>
      </c>
      <c r="M4755" s="52" t="str">
        <f t="shared" si="1133"/>
        <v>mid latitude</v>
      </c>
      <c r="N4755" s="32" t="s">
        <v>8</v>
      </c>
      <c r="O4755" s="24" t="s">
        <v>8</v>
      </c>
      <c r="P4755" s="24" t="s">
        <v>8</v>
      </c>
      <c r="Q4755" s="24" t="s">
        <v>8</v>
      </c>
      <c r="R4755" s="24" t="s">
        <v>8</v>
      </c>
      <c r="S4755" s="37" t="s">
        <v>8</v>
      </c>
      <c r="T4755" s="46" t="s">
        <v>8</v>
      </c>
      <c r="U4755" s="9" t="s">
        <v>8</v>
      </c>
      <c r="V4755" s="9" t="s">
        <v>8</v>
      </c>
      <c r="W4755" s="9" t="s">
        <v>8</v>
      </c>
      <c r="X4755" s="9" t="s">
        <v>8</v>
      </c>
      <c r="Y4755" s="40" t="s">
        <v>8</v>
      </c>
      <c r="Z4755" s="10">
        <f t="shared" si="1150"/>
        <v>0.70699314789271139</v>
      </c>
      <c r="AA4755" s="11" t="s">
        <v>8</v>
      </c>
      <c r="AB4755" s="11">
        <f t="shared" si="1139"/>
        <v>-0.15058479532163743</v>
      </c>
      <c r="AC4755" s="11">
        <v>21.1</v>
      </c>
      <c r="AD4755" s="11">
        <v>28.3</v>
      </c>
      <c r="AE4755" s="46">
        <v>22.066315523416701</v>
      </c>
      <c r="AF4755" s="9">
        <v>28.746122039534701</v>
      </c>
      <c r="AG4755" s="40">
        <v>36.148776640358498</v>
      </c>
      <c r="AH4755" s="46">
        <v>7.0000000000000007E-2</v>
      </c>
      <c r="AI4755" s="11" t="s">
        <v>8</v>
      </c>
      <c r="AJ4755" s="11" t="s">
        <v>8</v>
      </c>
      <c r="AK4755" s="11" t="s">
        <v>8</v>
      </c>
      <c r="AL4755" s="11" t="s">
        <v>8</v>
      </c>
      <c r="AM4755" s="11" t="s">
        <v>8</v>
      </c>
      <c r="AN4755" s="3" t="str">
        <f t="shared" si="1149"/>
        <v>n/a</v>
      </c>
      <c r="AO4755" s="3" t="str">
        <f t="shared" si="1147"/>
        <v>n/a</v>
      </c>
      <c r="AP4755" s="3" t="s">
        <v>8</v>
      </c>
      <c r="AQ4755" s="124"/>
      <c r="AR4755" s="4"/>
      <c r="AS4755" s="3"/>
    </row>
    <row r="4756" spans="1:45" ht="15" customHeight="1">
      <c r="A4756" s="9">
        <v>32.409999999999997</v>
      </c>
      <c r="B4756" s="32" t="s">
        <v>58</v>
      </c>
      <c r="C4756" s="17">
        <v>31.55</v>
      </c>
      <c r="D4756" s="17">
        <v>-88.033299999999997</v>
      </c>
      <c r="E4756" s="40" t="s">
        <v>59</v>
      </c>
      <c r="F4756" s="18">
        <v>35.1</v>
      </c>
      <c r="G4756" s="17">
        <v>33.1</v>
      </c>
      <c r="H4756" s="17">
        <v>32.4</v>
      </c>
      <c r="I4756" s="17">
        <v>33.9</v>
      </c>
      <c r="J4756" s="17">
        <v>35.299999999999997</v>
      </c>
      <c r="K4756" s="30">
        <v>6.7</v>
      </c>
      <c r="L4756" s="10">
        <f t="shared" si="1148"/>
        <v>33.9</v>
      </c>
      <c r="M4756" s="52" t="str">
        <f t="shared" si="1133"/>
        <v>mid latitude</v>
      </c>
      <c r="N4756" s="32" t="s">
        <v>8</v>
      </c>
      <c r="O4756" s="24" t="s">
        <v>8</v>
      </c>
      <c r="P4756" s="24" t="s">
        <v>8</v>
      </c>
      <c r="Q4756" s="24" t="s">
        <v>8</v>
      </c>
      <c r="R4756" s="24" t="s">
        <v>8</v>
      </c>
      <c r="S4756" s="37" t="s">
        <v>8</v>
      </c>
      <c r="T4756" s="46" t="s">
        <v>8</v>
      </c>
      <c r="U4756" s="9" t="s">
        <v>8</v>
      </c>
      <c r="V4756" s="9" t="s">
        <v>8</v>
      </c>
      <c r="W4756" s="9" t="s">
        <v>8</v>
      </c>
      <c r="X4756" s="9" t="s">
        <v>8</v>
      </c>
      <c r="Y4756" s="40" t="s">
        <v>8</v>
      </c>
      <c r="Z4756" s="10">
        <f t="shared" si="1150"/>
        <v>0.69753700366823779</v>
      </c>
      <c r="AA4756" s="11" t="s">
        <v>8</v>
      </c>
      <c r="AB4756" s="11">
        <f t="shared" si="1139"/>
        <v>-0.1564327485380117</v>
      </c>
      <c r="AC4756" s="11">
        <v>20.8</v>
      </c>
      <c r="AD4756" s="11">
        <v>27.9</v>
      </c>
      <c r="AE4756" s="46">
        <v>21.526175529516902</v>
      </c>
      <c r="AF4756" s="9">
        <v>28.179216579505901</v>
      </c>
      <c r="AG4756" s="40">
        <v>35.4869210897036</v>
      </c>
      <c r="AH4756" s="46">
        <v>7.0000000000000007E-2</v>
      </c>
      <c r="AI4756" s="11" t="s">
        <v>8</v>
      </c>
      <c r="AJ4756" s="11" t="s">
        <v>8</v>
      </c>
      <c r="AK4756" s="11" t="s">
        <v>8</v>
      </c>
      <c r="AL4756" s="11" t="s">
        <v>8</v>
      </c>
      <c r="AM4756" s="11" t="s">
        <v>8</v>
      </c>
      <c r="AN4756" s="3" t="str">
        <f t="shared" si="1149"/>
        <v>n/a</v>
      </c>
      <c r="AO4756" s="3" t="str">
        <f t="shared" si="1147"/>
        <v>n/a</v>
      </c>
      <c r="AP4756" s="3" t="s">
        <v>8</v>
      </c>
      <c r="AQ4756" s="124"/>
      <c r="AR4756" s="4"/>
      <c r="AS4756" s="3"/>
    </row>
    <row r="4757" spans="1:45" ht="15" customHeight="1">
      <c r="A4757" s="9">
        <v>32.476999999999997</v>
      </c>
      <c r="B4757" s="32" t="s">
        <v>58</v>
      </c>
      <c r="C4757" s="17">
        <v>31.55</v>
      </c>
      <c r="D4757" s="17">
        <v>-88.033299999999997</v>
      </c>
      <c r="E4757" s="40" t="s">
        <v>59</v>
      </c>
      <c r="F4757" s="18">
        <v>35.1</v>
      </c>
      <c r="G4757" s="17">
        <v>33.1</v>
      </c>
      <c r="H4757" s="17">
        <v>32.4</v>
      </c>
      <c r="I4757" s="17">
        <v>33.9</v>
      </c>
      <c r="J4757" s="17">
        <v>35.299999999999997</v>
      </c>
      <c r="K4757" s="30">
        <v>6.7</v>
      </c>
      <c r="L4757" s="10">
        <f t="shared" si="1148"/>
        <v>33.9</v>
      </c>
      <c r="M4757" s="52" t="str">
        <f t="shared" si="1133"/>
        <v>mid latitude</v>
      </c>
      <c r="N4757" s="32" t="s">
        <v>8</v>
      </c>
      <c r="O4757" s="24" t="s">
        <v>8</v>
      </c>
      <c r="P4757" s="24" t="s">
        <v>8</v>
      </c>
      <c r="Q4757" s="24" t="s">
        <v>8</v>
      </c>
      <c r="R4757" s="24" t="s">
        <v>8</v>
      </c>
      <c r="S4757" s="37" t="s">
        <v>8</v>
      </c>
      <c r="T4757" s="46" t="s">
        <v>8</v>
      </c>
      <c r="U4757" s="9" t="s">
        <v>8</v>
      </c>
      <c r="V4757" s="9" t="s">
        <v>8</v>
      </c>
      <c r="W4757" s="9" t="s">
        <v>8</v>
      </c>
      <c r="X4757" s="9" t="s">
        <v>8</v>
      </c>
      <c r="Y4757" s="40" t="s">
        <v>8</v>
      </c>
      <c r="Z4757" s="10">
        <f t="shared" si="1150"/>
        <v>0.70699314789271139</v>
      </c>
      <c r="AA4757" s="11" t="s">
        <v>8</v>
      </c>
      <c r="AB4757" s="11">
        <f t="shared" si="1139"/>
        <v>-0.15058479532163743</v>
      </c>
      <c r="AC4757" s="11">
        <v>21.6</v>
      </c>
      <c r="AD4757" s="11">
        <v>28.3</v>
      </c>
      <c r="AE4757" s="46">
        <v>22.107074761719002</v>
      </c>
      <c r="AF4757" s="9">
        <v>28.771026477845599</v>
      </c>
      <c r="AG4757" s="40">
        <v>36.113534500732897</v>
      </c>
      <c r="AH4757" s="46">
        <v>0.08</v>
      </c>
      <c r="AI4757" s="11" t="s">
        <v>8</v>
      </c>
      <c r="AJ4757" s="11" t="s">
        <v>8</v>
      </c>
      <c r="AK4757" s="11" t="s">
        <v>8</v>
      </c>
      <c r="AL4757" s="11" t="s">
        <v>8</v>
      </c>
      <c r="AM4757" s="11" t="s">
        <v>8</v>
      </c>
      <c r="AN4757" s="3" t="str">
        <f t="shared" si="1149"/>
        <v>n/a</v>
      </c>
      <c r="AO4757" s="3" t="str">
        <f t="shared" si="1147"/>
        <v>n/a</v>
      </c>
      <c r="AP4757" s="3" t="s">
        <v>8</v>
      </c>
      <c r="AQ4757" s="124"/>
      <c r="AR4757" s="4"/>
      <c r="AS4757" s="3"/>
    </row>
    <row r="4758" spans="1:45" ht="15" customHeight="1">
      <c r="A4758" s="9">
        <v>32.551000000000002</v>
      </c>
      <c r="B4758" s="32" t="s">
        <v>58</v>
      </c>
      <c r="C4758" s="17">
        <v>31.55</v>
      </c>
      <c r="D4758" s="17">
        <v>-88.033299999999997</v>
      </c>
      <c r="E4758" s="40" t="s">
        <v>59</v>
      </c>
      <c r="F4758" s="18">
        <v>35.1</v>
      </c>
      <c r="G4758" s="17">
        <v>33.1</v>
      </c>
      <c r="H4758" s="17">
        <v>32.4</v>
      </c>
      <c r="I4758" s="17">
        <v>33.9</v>
      </c>
      <c r="J4758" s="17">
        <v>35.299999999999997</v>
      </c>
      <c r="K4758" s="30">
        <v>6.7</v>
      </c>
      <c r="L4758" s="10">
        <f t="shared" si="1148"/>
        <v>33.9</v>
      </c>
      <c r="M4758" s="52" t="str">
        <f t="shared" si="1133"/>
        <v>mid latitude</v>
      </c>
      <c r="N4758" s="32" t="s">
        <v>8</v>
      </c>
      <c r="O4758" s="24" t="s">
        <v>8</v>
      </c>
      <c r="P4758" s="24" t="s">
        <v>8</v>
      </c>
      <c r="Q4758" s="24" t="s">
        <v>8</v>
      </c>
      <c r="R4758" s="24" t="s">
        <v>8</v>
      </c>
      <c r="S4758" s="37" t="s">
        <v>8</v>
      </c>
      <c r="T4758" s="46" t="s">
        <v>8</v>
      </c>
      <c r="U4758" s="9" t="s">
        <v>8</v>
      </c>
      <c r="V4758" s="9" t="s">
        <v>8</v>
      </c>
      <c r="W4758" s="9" t="s">
        <v>8</v>
      </c>
      <c r="X4758" s="9" t="s">
        <v>8</v>
      </c>
      <c r="Y4758" s="40" t="s">
        <v>8</v>
      </c>
      <c r="Z4758" s="10">
        <f t="shared" si="1150"/>
        <v>0.70461716120751483</v>
      </c>
      <c r="AA4758" s="11" t="s">
        <v>8</v>
      </c>
      <c r="AB4758" s="11">
        <f t="shared" si="1139"/>
        <v>-0.15204678362573107</v>
      </c>
      <c r="AC4758" s="11">
        <v>21.4</v>
      </c>
      <c r="AD4758" s="11">
        <v>28.2</v>
      </c>
      <c r="AE4758" s="46">
        <v>21.939544377309801</v>
      </c>
      <c r="AF4758" s="9">
        <v>28.636417320201598</v>
      </c>
      <c r="AG4758" s="40">
        <v>35.953350468243201</v>
      </c>
      <c r="AH4758" s="46">
        <v>7.0000000000000007E-2</v>
      </c>
      <c r="AI4758" s="11" t="s">
        <v>8</v>
      </c>
      <c r="AJ4758" s="11" t="s">
        <v>8</v>
      </c>
      <c r="AK4758" s="11" t="s">
        <v>8</v>
      </c>
      <c r="AL4758" s="11" t="s">
        <v>8</v>
      </c>
      <c r="AM4758" s="11" t="s">
        <v>8</v>
      </c>
      <c r="AN4758" s="3" t="str">
        <f t="shared" si="1149"/>
        <v>n/a</v>
      </c>
      <c r="AO4758" s="3" t="str">
        <f t="shared" si="1147"/>
        <v>n/a</v>
      </c>
      <c r="AP4758" s="3" t="s">
        <v>8</v>
      </c>
      <c r="AQ4758" s="124"/>
      <c r="AR4758" s="4"/>
      <c r="AS4758" s="3"/>
    </row>
    <row r="4759" spans="1:45" ht="15" customHeight="1">
      <c r="A4759" s="9">
        <v>32.622999999999998</v>
      </c>
      <c r="B4759" s="32" t="s">
        <v>58</v>
      </c>
      <c r="C4759" s="17">
        <v>31.55</v>
      </c>
      <c r="D4759" s="17">
        <v>-88.033299999999997</v>
      </c>
      <c r="E4759" s="40" t="s">
        <v>59</v>
      </c>
      <c r="F4759" s="18">
        <v>35.1</v>
      </c>
      <c r="G4759" s="17">
        <v>33.1</v>
      </c>
      <c r="H4759" s="17">
        <v>32.4</v>
      </c>
      <c r="I4759" s="17">
        <v>33.9</v>
      </c>
      <c r="J4759" s="17">
        <v>35.299999999999997</v>
      </c>
      <c r="K4759" s="30">
        <v>6.7</v>
      </c>
      <c r="L4759" s="10">
        <f t="shared" si="1148"/>
        <v>33.9</v>
      </c>
      <c r="M4759" s="52" t="str">
        <f t="shared" ref="M4759:M4822" si="1151">IF(ABS(L4759)&lt;=20,"low latitude",IF(ABS(L4759)&lt;=40,"mid latitude",IF(ABS(L4759)&lt;=50,"transition",IF(ABS(L4759)&gt;50,"high latitude","no category"))))</f>
        <v>mid latitude</v>
      </c>
      <c r="N4759" s="32" t="s">
        <v>8</v>
      </c>
      <c r="O4759" s="24" t="s">
        <v>8</v>
      </c>
      <c r="P4759" s="24" t="s">
        <v>8</v>
      </c>
      <c r="Q4759" s="24" t="s">
        <v>8</v>
      </c>
      <c r="R4759" s="24" t="s">
        <v>8</v>
      </c>
      <c r="S4759" s="37" t="s">
        <v>8</v>
      </c>
      <c r="T4759" s="46" t="s">
        <v>8</v>
      </c>
      <c r="U4759" s="9" t="s">
        <v>8</v>
      </c>
      <c r="V4759" s="9" t="s">
        <v>8</v>
      </c>
      <c r="W4759" s="9" t="s">
        <v>8</v>
      </c>
      <c r="X4759" s="9" t="s">
        <v>8</v>
      </c>
      <c r="Y4759" s="40" t="s">
        <v>8</v>
      </c>
      <c r="Z4759" s="10">
        <f t="shared" si="1150"/>
        <v>0.69753700366823779</v>
      </c>
      <c r="AA4759" s="11" t="s">
        <v>8</v>
      </c>
      <c r="AB4759" s="11">
        <f t="shared" si="1139"/>
        <v>-0.1564327485380117</v>
      </c>
      <c r="AC4759" s="11">
        <v>21.2</v>
      </c>
      <c r="AD4759" s="11">
        <v>27.9</v>
      </c>
      <c r="AE4759" s="46">
        <v>21.5096727864154</v>
      </c>
      <c r="AF4759" s="9">
        <v>28.2106887420194</v>
      </c>
      <c r="AG4759" s="40">
        <v>35.490478999074</v>
      </c>
      <c r="AH4759" s="46">
        <v>0.09</v>
      </c>
      <c r="AI4759" s="11" t="s">
        <v>8</v>
      </c>
      <c r="AJ4759" s="11" t="s">
        <v>8</v>
      </c>
      <c r="AK4759" s="11" t="s">
        <v>8</v>
      </c>
      <c r="AL4759" s="11" t="s">
        <v>8</v>
      </c>
      <c r="AM4759" s="11" t="s">
        <v>8</v>
      </c>
      <c r="AN4759" s="3" t="str">
        <f t="shared" si="1149"/>
        <v>n/a</v>
      </c>
      <c r="AO4759" s="3" t="str">
        <f t="shared" si="1147"/>
        <v>n/a</v>
      </c>
      <c r="AP4759" s="3" t="s">
        <v>8</v>
      </c>
      <c r="AQ4759" s="124"/>
      <c r="AR4759" s="4"/>
      <c r="AS4759" s="3"/>
    </row>
    <row r="4760" spans="1:45" ht="15" customHeight="1">
      <c r="A4760" s="9">
        <v>32.698999999999998</v>
      </c>
      <c r="B4760" s="32" t="s">
        <v>58</v>
      </c>
      <c r="C4760" s="17">
        <v>31.55</v>
      </c>
      <c r="D4760" s="17">
        <v>-88.033299999999997</v>
      </c>
      <c r="E4760" s="40" t="s">
        <v>59</v>
      </c>
      <c r="F4760" s="18">
        <v>35.1</v>
      </c>
      <c r="G4760" s="17">
        <v>33.1</v>
      </c>
      <c r="H4760" s="17">
        <v>32.4</v>
      </c>
      <c r="I4760" s="17">
        <v>33.9</v>
      </c>
      <c r="J4760" s="17">
        <v>35.299999999999997</v>
      </c>
      <c r="K4760" s="30">
        <v>6.7</v>
      </c>
      <c r="L4760" s="10">
        <f t="shared" si="1148"/>
        <v>33.9</v>
      </c>
      <c r="M4760" s="52" t="str">
        <f t="shared" si="1151"/>
        <v>mid latitude</v>
      </c>
      <c r="N4760" s="32" t="s">
        <v>8</v>
      </c>
      <c r="O4760" s="24" t="s">
        <v>8</v>
      </c>
      <c r="P4760" s="24" t="s">
        <v>8</v>
      </c>
      <c r="Q4760" s="24" t="s">
        <v>8</v>
      </c>
      <c r="R4760" s="24" t="s">
        <v>8</v>
      </c>
      <c r="S4760" s="37" t="s">
        <v>8</v>
      </c>
      <c r="T4760" s="46" t="s">
        <v>8</v>
      </c>
      <c r="U4760" s="9" t="s">
        <v>8</v>
      </c>
      <c r="V4760" s="9" t="s">
        <v>8</v>
      </c>
      <c r="W4760" s="9" t="s">
        <v>8</v>
      </c>
      <c r="X4760" s="9" t="s">
        <v>8</v>
      </c>
      <c r="Y4760" s="40" t="s">
        <v>8</v>
      </c>
      <c r="Z4760" s="10">
        <f t="shared" si="1150"/>
        <v>0.72141826638538964</v>
      </c>
      <c r="AA4760" s="11" t="s">
        <v>8</v>
      </c>
      <c r="AB4760" s="11">
        <f t="shared" si="1139"/>
        <v>-0.14181286549707608</v>
      </c>
      <c r="AC4760" s="11">
        <v>22.5</v>
      </c>
      <c r="AD4760" s="11">
        <v>28.9</v>
      </c>
      <c r="AE4760" s="46">
        <v>22.957578144389199</v>
      </c>
      <c r="AF4760" s="9">
        <v>29.650129778637002</v>
      </c>
      <c r="AG4760" s="40">
        <v>37.159387878733803</v>
      </c>
      <c r="AH4760" s="46">
        <v>0.09</v>
      </c>
      <c r="AI4760" s="11" t="s">
        <v>8</v>
      </c>
      <c r="AJ4760" s="11" t="s">
        <v>8</v>
      </c>
      <c r="AK4760" s="11" t="s">
        <v>8</v>
      </c>
      <c r="AL4760" s="11" t="s">
        <v>8</v>
      </c>
      <c r="AM4760" s="11" t="s">
        <v>8</v>
      </c>
      <c r="AN4760" s="3" t="str">
        <f t="shared" si="1149"/>
        <v>n/a</v>
      </c>
      <c r="AO4760" s="3" t="str">
        <f t="shared" si="1147"/>
        <v>n/a</v>
      </c>
      <c r="AP4760" s="3" t="s">
        <v>8</v>
      </c>
      <c r="AQ4760" s="124"/>
      <c r="AR4760" s="4"/>
      <c r="AS4760" s="3"/>
    </row>
    <row r="4761" spans="1:45" ht="15" customHeight="1">
      <c r="A4761" s="9">
        <v>32.786000000000001</v>
      </c>
      <c r="B4761" s="32" t="s">
        <v>58</v>
      </c>
      <c r="C4761" s="17">
        <v>31.55</v>
      </c>
      <c r="D4761" s="17">
        <v>-88.033299999999997</v>
      </c>
      <c r="E4761" s="40" t="s">
        <v>59</v>
      </c>
      <c r="F4761" s="18">
        <v>35.1</v>
      </c>
      <c r="G4761" s="17">
        <v>33.1</v>
      </c>
      <c r="H4761" s="17">
        <v>32.4</v>
      </c>
      <c r="I4761" s="17">
        <v>33.9</v>
      </c>
      <c r="J4761" s="17">
        <v>35.299999999999997</v>
      </c>
      <c r="K4761" s="30">
        <v>6.7</v>
      </c>
      <c r="L4761" s="10">
        <f t="shared" si="1148"/>
        <v>33.9</v>
      </c>
      <c r="M4761" s="52" t="str">
        <f t="shared" si="1151"/>
        <v>mid latitude</v>
      </c>
      <c r="N4761" s="32" t="s">
        <v>8</v>
      </c>
      <c r="O4761" s="24" t="s">
        <v>8</v>
      </c>
      <c r="P4761" s="24" t="s">
        <v>8</v>
      </c>
      <c r="Q4761" s="24" t="s">
        <v>8</v>
      </c>
      <c r="R4761" s="24" t="s">
        <v>8</v>
      </c>
      <c r="S4761" s="37" t="s">
        <v>8</v>
      </c>
      <c r="T4761" s="46" t="s">
        <v>8</v>
      </c>
      <c r="U4761" s="9" t="s">
        <v>8</v>
      </c>
      <c r="V4761" s="9" t="s">
        <v>8</v>
      </c>
      <c r="W4761" s="9" t="s">
        <v>8</v>
      </c>
      <c r="X4761" s="9" t="s">
        <v>8</v>
      </c>
      <c r="Y4761" s="40" t="s">
        <v>8</v>
      </c>
      <c r="Z4761" s="10">
        <f t="shared" si="1150"/>
        <v>0.72141826638538964</v>
      </c>
      <c r="AA4761" s="11" t="s">
        <v>8</v>
      </c>
      <c r="AB4761" s="11">
        <f t="shared" si="1139"/>
        <v>-0.14181286549707608</v>
      </c>
      <c r="AC4761" s="11">
        <v>22.8</v>
      </c>
      <c r="AD4761" s="11">
        <v>28.9</v>
      </c>
      <c r="AE4761" s="46">
        <v>22.8928467831396</v>
      </c>
      <c r="AF4761" s="9">
        <v>29.6296729577967</v>
      </c>
      <c r="AG4761" s="40">
        <v>37.264449190077897</v>
      </c>
      <c r="AH4761" s="46">
        <v>0.09</v>
      </c>
      <c r="AI4761" s="11" t="s">
        <v>8</v>
      </c>
      <c r="AJ4761" s="11" t="s">
        <v>8</v>
      </c>
      <c r="AK4761" s="11" t="s">
        <v>8</v>
      </c>
      <c r="AL4761" s="11" t="s">
        <v>8</v>
      </c>
      <c r="AM4761" s="11" t="s">
        <v>8</v>
      </c>
      <c r="AN4761" s="3" t="str">
        <f t="shared" si="1149"/>
        <v>n/a</v>
      </c>
      <c r="AO4761" s="3" t="str">
        <f t="shared" si="1147"/>
        <v>n/a</v>
      </c>
      <c r="AP4761" s="3" t="s">
        <v>8</v>
      </c>
      <c r="AQ4761" s="124"/>
      <c r="AR4761" s="4"/>
      <c r="AS4761" s="3"/>
    </row>
    <row r="4762" spans="1:45" ht="15" customHeight="1">
      <c r="A4762" s="9">
        <v>32.917999999999999</v>
      </c>
      <c r="B4762" s="32" t="s">
        <v>58</v>
      </c>
      <c r="C4762" s="17">
        <v>31.55</v>
      </c>
      <c r="D4762" s="17">
        <v>-88.033299999999997</v>
      </c>
      <c r="E4762" s="40" t="s">
        <v>59</v>
      </c>
      <c r="F4762" s="18">
        <v>35.1</v>
      </c>
      <c r="G4762" s="17">
        <v>33.1</v>
      </c>
      <c r="H4762" s="17">
        <v>32.4</v>
      </c>
      <c r="I4762" s="17">
        <v>33.9</v>
      </c>
      <c r="J4762" s="17">
        <v>35.299999999999997</v>
      </c>
      <c r="K4762" s="30">
        <v>6.7</v>
      </c>
      <c r="L4762" s="10">
        <f t="shared" si="1148"/>
        <v>33.9</v>
      </c>
      <c r="M4762" s="52" t="str">
        <f t="shared" si="1151"/>
        <v>mid latitude</v>
      </c>
      <c r="N4762" s="32" t="s">
        <v>8</v>
      </c>
      <c r="O4762" s="24" t="s">
        <v>8</v>
      </c>
      <c r="P4762" s="24" t="s">
        <v>8</v>
      </c>
      <c r="Q4762" s="24" t="s">
        <v>8</v>
      </c>
      <c r="R4762" s="24" t="s">
        <v>8</v>
      </c>
      <c r="S4762" s="37" t="s">
        <v>8</v>
      </c>
      <c r="T4762" s="46" t="s">
        <v>8</v>
      </c>
      <c r="U4762" s="9" t="s">
        <v>8</v>
      </c>
      <c r="V4762" s="9" t="s">
        <v>8</v>
      </c>
      <c r="W4762" s="9" t="s">
        <v>8</v>
      </c>
      <c r="X4762" s="9" t="s">
        <v>8</v>
      </c>
      <c r="Y4762" s="40" t="s">
        <v>8</v>
      </c>
      <c r="Z4762" s="10">
        <f t="shared" si="1150"/>
        <v>0.72629175017362124</v>
      </c>
      <c r="AA4762" s="11" t="s">
        <v>8</v>
      </c>
      <c r="AB4762" s="11">
        <f t="shared" si="1139"/>
        <v>-0.1388888888888889</v>
      </c>
      <c r="AC4762" s="11">
        <v>24.5</v>
      </c>
      <c r="AD4762" s="11">
        <v>29.1</v>
      </c>
      <c r="AE4762" s="46">
        <v>23.216374971876402</v>
      </c>
      <c r="AF4762" s="9">
        <v>29.924820884542001</v>
      </c>
      <c r="AG4762" s="40">
        <v>37.652787250387597</v>
      </c>
      <c r="AH4762" s="46">
        <v>0.11</v>
      </c>
      <c r="AI4762" s="11" t="s">
        <v>8</v>
      </c>
      <c r="AJ4762" s="11" t="s">
        <v>8</v>
      </c>
      <c r="AK4762" s="11" t="s">
        <v>8</v>
      </c>
      <c r="AL4762" s="11" t="s">
        <v>8</v>
      </c>
      <c r="AM4762" s="11" t="s">
        <v>8</v>
      </c>
      <c r="AN4762" s="3" t="str">
        <f t="shared" si="1149"/>
        <v>n/a</v>
      </c>
      <c r="AO4762" s="3" t="str">
        <f t="shared" si="1147"/>
        <v>n/a</v>
      </c>
      <c r="AP4762" s="3" t="s">
        <v>8</v>
      </c>
      <c r="AQ4762" s="124"/>
      <c r="AR4762" s="4"/>
      <c r="AS4762" s="3"/>
    </row>
    <row r="4763" spans="1:45" ht="15" customHeight="1">
      <c r="A4763" s="9">
        <v>33.075000000000003</v>
      </c>
      <c r="B4763" s="32" t="s">
        <v>58</v>
      </c>
      <c r="C4763" s="17">
        <v>31.55</v>
      </c>
      <c r="D4763" s="17">
        <v>-88.033299999999997</v>
      </c>
      <c r="E4763" s="40" t="s">
        <v>59</v>
      </c>
      <c r="F4763" s="18">
        <v>35.1</v>
      </c>
      <c r="G4763" s="17">
        <v>33.1</v>
      </c>
      <c r="H4763" s="17">
        <v>32.4</v>
      </c>
      <c r="I4763" s="17">
        <v>33.9</v>
      </c>
      <c r="J4763" s="17">
        <v>35.299999999999997</v>
      </c>
      <c r="K4763" s="30">
        <v>6.7</v>
      </c>
      <c r="L4763" s="10">
        <f t="shared" si="1148"/>
        <v>33.9</v>
      </c>
      <c r="M4763" s="52" t="str">
        <f t="shared" si="1151"/>
        <v>mid latitude</v>
      </c>
      <c r="N4763" s="32" t="s">
        <v>8</v>
      </c>
      <c r="O4763" s="24" t="s">
        <v>8</v>
      </c>
      <c r="P4763" s="24" t="s">
        <v>8</v>
      </c>
      <c r="Q4763" s="24" t="s">
        <v>8</v>
      </c>
      <c r="R4763" s="24" t="s">
        <v>8</v>
      </c>
      <c r="S4763" s="37" t="s">
        <v>8</v>
      </c>
      <c r="T4763" s="46" t="s">
        <v>8</v>
      </c>
      <c r="U4763" s="9" t="s">
        <v>8</v>
      </c>
      <c r="V4763" s="9" t="s">
        <v>8</v>
      </c>
      <c r="W4763" s="9" t="s">
        <v>8</v>
      </c>
      <c r="X4763" s="9" t="s">
        <v>8</v>
      </c>
      <c r="Y4763" s="40" t="s">
        <v>8</v>
      </c>
      <c r="Z4763" s="10">
        <f t="shared" si="1150"/>
        <v>0.69285646684779878</v>
      </c>
      <c r="AA4763" s="11" t="s">
        <v>8</v>
      </c>
      <c r="AB4763" s="11">
        <f t="shared" si="1139"/>
        <v>-0.15935672514619884</v>
      </c>
      <c r="AC4763" s="11">
        <v>18.8</v>
      </c>
      <c r="AD4763" s="11">
        <v>27.7</v>
      </c>
      <c r="AE4763" s="46">
        <v>21.272516815007599</v>
      </c>
      <c r="AF4763" s="9">
        <v>27.9087029332231</v>
      </c>
      <c r="AG4763" s="40">
        <v>35.055272749068102</v>
      </c>
      <c r="AH4763" s="46">
        <v>0.83</v>
      </c>
      <c r="AI4763" s="11" t="s">
        <v>8</v>
      </c>
      <c r="AJ4763" s="11" t="s">
        <v>8</v>
      </c>
      <c r="AK4763" s="11" t="s">
        <v>8</v>
      </c>
      <c r="AL4763" s="11" t="s">
        <v>8</v>
      </c>
      <c r="AM4763" s="11" t="s">
        <v>8</v>
      </c>
      <c r="AN4763" s="3" t="str">
        <f t="shared" si="1149"/>
        <v>n/a</v>
      </c>
      <c r="AO4763" s="3" t="str">
        <f t="shared" si="1147"/>
        <v>n/a</v>
      </c>
      <c r="AP4763" s="3" t="s">
        <v>8</v>
      </c>
      <c r="AQ4763" s="124"/>
      <c r="AR4763" s="4"/>
      <c r="AS4763" s="3"/>
    </row>
    <row r="4764" spans="1:45" ht="15" customHeight="1">
      <c r="A4764" s="9">
        <v>33.085000000000001</v>
      </c>
      <c r="B4764" s="32" t="s">
        <v>58</v>
      </c>
      <c r="C4764" s="17">
        <v>31.55</v>
      </c>
      <c r="D4764" s="17">
        <v>-88.033299999999997</v>
      </c>
      <c r="E4764" s="40" t="s">
        <v>59</v>
      </c>
      <c r="F4764" s="18">
        <v>35.1</v>
      </c>
      <c r="G4764" s="17">
        <v>33.1</v>
      </c>
      <c r="H4764" s="17">
        <v>32.4</v>
      </c>
      <c r="I4764" s="17">
        <v>33.9</v>
      </c>
      <c r="J4764" s="17">
        <v>35.299999999999997</v>
      </c>
      <c r="K4764" s="30">
        <v>6.7</v>
      </c>
      <c r="L4764" s="10">
        <f t="shared" si="1148"/>
        <v>33.9</v>
      </c>
      <c r="M4764" s="52" t="str">
        <f t="shared" si="1151"/>
        <v>mid latitude</v>
      </c>
      <c r="N4764" s="32" t="s">
        <v>8</v>
      </c>
      <c r="O4764" s="24" t="s">
        <v>8</v>
      </c>
      <c r="P4764" s="24" t="s">
        <v>8</v>
      </c>
      <c r="Q4764" s="24" t="s">
        <v>8</v>
      </c>
      <c r="R4764" s="24" t="s">
        <v>8</v>
      </c>
      <c r="S4764" s="37" t="s">
        <v>8</v>
      </c>
      <c r="T4764" s="46" t="s">
        <v>8</v>
      </c>
      <c r="U4764" s="9" t="s">
        <v>8</v>
      </c>
      <c r="V4764" s="9" t="s">
        <v>8</v>
      </c>
      <c r="W4764" s="9" t="s">
        <v>8</v>
      </c>
      <c r="X4764" s="9" t="s">
        <v>8</v>
      </c>
      <c r="Y4764" s="40" t="s">
        <v>8</v>
      </c>
      <c r="Z4764" s="10">
        <f t="shared" si="1150"/>
        <v>0.69285646684779878</v>
      </c>
      <c r="AA4764" s="11" t="s">
        <v>8</v>
      </c>
      <c r="AB4764" s="11">
        <f t="shared" si="1139"/>
        <v>-0.15935672514619884</v>
      </c>
      <c r="AC4764" s="11">
        <v>17.7</v>
      </c>
      <c r="AD4764" s="11">
        <v>27.7</v>
      </c>
      <c r="AE4764" s="46">
        <v>21.3049310980856</v>
      </c>
      <c r="AF4764" s="9">
        <v>27.8945773313248</v>
      </c>
      <c r="AG4764" s="40">
        <v>35.072269435407897</v>
      </c>
      <c r="AH4764" s="46">
        <v>0.77</v>
      </c>
      <c r="AI4764" s="11" t="s">
        <v>8</v>
      </c>
      <c r="AJ4764" s="11" t="s">
        <v>8</v>
      </c>
      <c r="AK4764" s="11" t="s">
        <v>8</v>
      </c>
      <c r="AL4764" s="11" t="s">
        <v>8</v>
      </c>
      <c r="AM4764" s="11" t="s">
        <v>8</v>
      </c>
      <c r="AN4764" s="3" t="str">
        <f t="shared" si="1149"/>
        <v>n/a</v>
      </c>
      <c r="AO4764" s="3" t="str">
        <f t="shared" si="1147"/>
        <v>n/a</v>
      </c>
      <c r="AP4764" s="3" t="s">
        <v>8</v>
      </c>
      <c r="AQ4764" s="124"/>
      <c r="AR4764" s="4"/>
      <c r="AS4764" s="3"/>
    </row>
    <row r="4765" spans="1:45" ht="15" customHeight="1">
      <c r="A4765" s="9">
        <v>33.100999999999999</v>
      </c>
      <c r="B4765" s="32" t="s">
        <v>58</v>
      </c>
      <c r="C4765" s="17">
        <v>31.55</v>
      </c>
      <c r="D4765" s="17">
        <v>-88.033299999999997</v>
      </c>
      <c r="E4765" s="40" t="s">
        <v>59</v>
      </c>
      <c r="F4765" s="18">
        <v>35.1</v>
      </c>
      <c r="G4765" s="17">
        <v>33.1</v>
      </c>
      <c r="H4765" s="17">
        <v>32.4</v>
      </c>
      <c r="I4765" s="17">
        <v>33.9</v>
      </c>
      <c r="J4765" s="17">
        <v>35.299999999999997</v>
      </c>
      <c r="K4765" s="30">
        <v>6.7</v>
      </c>
      <c r="L4765" s="10">
        <f t="shared" si="1148"/>
        <v>33.9</v>
      </c>
      <c r="M4765" s="52" t="str">
        <f t="shared" si="1151"/>
        <v>mid latitude</v>
      </c>
      <c r="N4765" s="32" t="s">
        <v>8</v>
      </c>
      <c r="O4765" s="24" t="s">
        <v>8</v>
      </c>
      <c r="P4765" s="24" t="s">
        <v>8</v>
      </c>
      <c r="Q4765" s="24" t="s">
        <v>8</v>
      </c>
      <c r="R4765" s="24" t="s">
        <v>8</v>
      </c>
      <c r="S4765" s="37" t="s">
        <v>8</v>
      </c>
      <c r="T4765" s="46" t="s">
        <v>8</v>
      </c>
      <c r="U4765" s="9" t="s">
        <v>8</v>
      </c>
      <c r="V4765" s="9" t="s">
        <v>8</v>
      </c>
      <c r="W4765" s="9" t="s">
        <v>8</v>
      </c>
      <c r="X4765" s="9" t="s">
        <v>8</v>
      </c>
      <c r="Y4765" s="40" t="s">
        <v>8</v>
      </c>
      <c r="Z4765" s="10">
        <f t="shared" si="1150"/>
        <v>0.69285646684779878</v>
      </c>
      <c r="AA4765" s="11" t="s">
        <v>8</v>
      </c>
      <c r="AB4765" s="11">
        <f t="shared" si="1139"/>
        <v>-0.15935672514619884</v>
      </c>
      <c r="AC4765" s="11">
        <v>19</v>
      </c>
      <c r="AD4765" s="11">
        <v>27.7</v>
      </c>
      <c r="AE4765" s="46">
        <v>21.283406788781502</v>
      </c>
      <c r="AF4765" s="9">
        <v>27.921723636288899</v>
      </c>
      <c r="AG4765" s="40">
        <v>35.065687967773201</v>
      </c>
      <c r="AH4765" s="46">
        <v>0.77</v>
      </c>
      <c r="AI4765" s="11" t="s">
        <v>8</v>
      </c>
      <c r="AJ4765" s="11" t="s">
        <v>8</v>
      </c>
      <c r="AK4765" s="11" t="s">
        <v>8</v>
      </c>
      <c r="AL4765" s="11" t="s">
        <v>8</v>
      </c>
      <c r="AM4765" s="11" t="s">
        <v>8</v>
      </c>
      <c r="AN4765" s="3" t="str">
        <f t="shared" si="1149"/>
        <v>n/a</v>
      </c>
      <c r="AO4765" s="3" t="str">
        <f t="shared" si="1147"/>
        <v>n/a</v>
      </c>
      <c r="AP4765" s="3" t="s">
        <v>8</v>
      </c>
      <c r="AQ4765" s="124"/>
      <c r="AR4765" s="4"/>
      <c r="AS4765" s="3"/>
    </row>
    <row r="4766" spans="1:45" ht="15" customHeight="1">
      <c r="A4766" s="9">
        <v>33.115000000000002</v>
      </c>
      <c r="B4766" s="32" t="s">
        <v>58</v>
      </c>
      <c r="C4766" s="17">
        <v>31.55</v>
      </c>
      <c r="D4766" s="17">
        <v>-88.033299999999997</v>
      </c>
      <c r="E4766" s="40" t="s">
        <v>59</v>
      </c>
      <c r="F4766" s="18">
        <v>35.1</v>
      </c>
      <c r="G4766" s="17">
        <v>33.1</v>
      </c>
      <c r="H4766" s="17">
        <v>32.4</v>
      </c>
      <c r="I4766" s="17">
        <v>33.9</v>
      </c>
      <c r="J4766" s="17">
        <v>35.299999999999997</v>
      </c>
      <c r="K4766" s="30">
        <v>6.7</v>
      </c>
      <c r="L4766" s="10">
        <f t="shared" si="1148"/>
        <v>33.9</v>
      </c>
      <c r="M4766" s="52" t="str">
        <f t="shared" si="1151"/>
        <v>mid latitude</v>
      </c>
      <c r="N4766" s="32" t="s">
        <v>8</v>
      </c>
      <c r="O4766" s="24" t="s">
        <v>8</v>
      </c>
      <c r="P4766" s="24" t="s">
        <v>8</v>
      </c>
      <c r="Q4766" s="24" t="s">
        <v>8</v>
      </c>
      <c r="R4766" s="24" t="s">
        <v>8</v>
      </c>
      <c r="S4766" s="37" t="s">
        <v>8</v>
      </c>
      <c r="T4766" s="46" t="s">
        <v>8</v>
      </c>
      <c r="U4766" s="9" t="s">
        <v>8</v>
      </c>
      <c r="V4766" s="9" t="s">
        <v>8</v>
      </c>
      <c r="W4766" s="9" t="s">
        <v>8</v>
      </c>
      <c r="X4766" s="9" t="s">
        <v>8</v>
      </c>
      <c r="Y4766" s="40" t="s">
        <v>8</v>
      </c>
      <c r="Z4766" s="10">
        <f t="shared" si="1150"/>
        <v>0.70461716120751483</v>
      </c>
      <c r="AA4766" s="11" t="s">
        <v>8</v>
      </c>
      <c r="AB4766" s="11">
        <f t="shared" si="1139"/>
        <v>-0.15204678362573107</v>
      </c>
      <c r="AC4766" s="11">
        <v>19.2</v>
      </c>
      <c r="AD4766" s="11">
        <v>28.2</v>
      </c>
      <c r="AE4766" s="46">
        <v>21.910667763742701</v>
      </c>
      <c r="AF4766" s="9">
        <v>28.626267542688499</v>
      </c>
      <c r="AG4766" s="40">
        <v>35.947965959280197</v>
      </c>
      <c r="AH4766" s="46">
        <v>0.66</v>
      </c>
      <c r="AI4766" s="11" t="s">
        <v>8</v>
      </c>
      <c r="AJ4766" s="11" t="s">
        <v>8</v>
      </c>
      <c r="AK4766" s="11" t="s">
        <v>8</v>
      </c>
      <c r="AL4766" s="11" t="s">
        <v>8</v>
      </c>
      <c r="AM4766" s="11" t="s">
        <v>8</v>
      </c>
      <c r="AN4766" s="3" t="str">
        <f t="shared" si="1149"/>
        <v>n/a</v>
      </c>
      <c r="AO4766" s="3" t="str">
        <f t="shared" si="1147"/>
        <v>n/a</v>
      </c>
      <c r="AP4766" s="3" t="s">
        <v>8</v>
      </c>
      <c r="AQ4766" s="124"/>
      <c r="AR4766" s="4"/>
      <c r="AS4766" s="3"/>
    </row>
    <row r="4767" spans="1:45" ht="15" customHeight="1">
      <c r="A4767" s="9">
        <v>33.131999999999998</v>
      </c>
      <c r="B4767" s="32" t="s">
        <v>58</v>
      </c>
      <c r="C4767" s="17">
        <v>31.55</v>
      </c>
      <c r="D4767" s="17">
        <v>-88.033299999999997</v>
      </c>
      <c r="E4767" s="40" t="s">
        <v>59</v>
      </c>
      <c r="F4767" s="18">
        <v>35.1</v>
      </c>
      <c r="G4767" s="17">
        <v>33.1</v>
      </c>
      <c r="H4767" s="17">
        <v>32.4</v>
      </c>
      <c r="I4767" s="17">
        <v>33.9</v>
      </c>
      <c r="J4767" s="17">
        <v>35.299999999999997</v>
      </c>
      <c r="K4767" s="30">
        <v>6.7</v>
      </c>
      <c r="L4767" s="10">
        <f t="shared" si="1148"/>
        <v>33.9</v>
      </c>
      <c r="M4767" s="52" t="str">
        <f t="shared" si="1151"/>
        <v>mid latitude</v>
      </c>
      <c r="N4767" s="32" t="s">
        <v>8</v>
      </c>
      <c r="O4767" s="24" t="s">
        <v>8</v>
      </c>
      <c r="P4767" s="24" t="s">
        <v>8</v>
      </c>
      <c r="Q4767" s="24" t="s">
        <v>8</v>
      </c>
      <c r="R4767" s="24" t="s">
        <v>8</v>
      </c>
      <c r="S4767" s="37" t="s">
        <v>8</v>
      </c>
      <c r="T4767" s="46" t="s">
        <v>8</v>
      </c>
      <c r="U4767" s="9" t="s">
        <v>8</v>
      </c>
      <c r="V4767" s="9" t="s">
        <v>8</v>
      </c>
      <c r="W4767" s="9" t="s">
        <v>8</v>
      </c>
      <c r="X4767" s="9" t="s">
        <v>8</v>
      </c>
      <c r="Y4767" s="40" t="s">
        <v>8</v>
      </c>
      <c r="Z4767" s="10">
        <f t="shared" si="1150"/>
        <v>0.7093771464644173</v>
      </c>
      <c r="AA4767" s="11" t="s">
        <v>8</v>
      </c>
      <c r="AB4767" s="11">
        <f t="shared" si="1139"/>
        <v>-0.14912280701754388</v>
      </c>
      <c r="AC4767" s="11">
        <v>20.3</v>
      </c>
      <c r="AD4767" s="11">
        <v>28.4</v>
      </c>
      <c r="AE4767" s="46">
        <v>22.2791936297285</v>
      </c>
      <c r="AF4767" s="9">
        <v>28.929537279016099</v>
      </c>
      <c r="AG4767" s="40">
        <v>36.385334780560598</v>
      </c>
      <c r="AH4767" s="46">
        <v>0.16</v>
      </c>
      <c r="AI4767" s="11" t="s">
        <v>8</v>
      </c>
      <c r="AJ4767" s="11" t="s">
        <v>8</v>
      </c>
      <c r="AK4767" s="11" t="s">
        <v>8</v>
      </c>
      <c r="AL4767" s="11" t="s">
        <v>8</v>
      </c>
      <c r="AM4767" s="11" t="s">
        <v>8</v>
      </c>
      <c r="AN4767" s="3" t="str">
        <f t="shared" si="1149"/>
        <v>n/a</v>
      </c>
      <c r="AO4767" s="3" t="str">
        <f t="shared" si="1147"/>
        <v>n/a</v>
      </c>
      <c r="AP4767" s="3" t="s">
        <v>8</v>
      </c>
      <c r="AQ4767" s="124"/>
      <c r="AR4767" s="4"/>
      <c r="AS4767" s="3"/>
    </row>
    <row r="4768" spans="1:45" ht="15" customHeight="1">
      <c r="A4768" s="9">
        <v>33.143999999999998</v>
      </c>
      <c r="B4768" s="32" t="s">
        <v>58</v>
      </c>
      <c r="C4768" s="17">
        <v>31.55</v>
      </c>
      <c r="D4768" s="17">
        <v>-88.033299999999997</v>
      </c>
      <c r="E4768" s="40" t="s">
        <v>59</v>
      </c>
      <c r="F4768" s="18">
        <v>35.1</v>
      </c>
      <c r="G4768" s="17">
        <v>33.1</v>
      </c>
      <c r="H4768" s="17">
        <v>32.4</v>
      </c>
      <c r="I4768" s="17">
        <v>33.9</v>
      </c>
      <c r="J4768" s="17">
        <v>35.299999999999997</v>
      </c>
      <c r="K4768" s="30">
        <v>6.7</v>
      </c>
      <c r="L4768" s="10">
        <f t="shared" si="1148"/>
        <v>33.9</v>
      </c>
      <c r="M4768" s="52" t="str">
        <f t="shared" si="1151"/>
        <v>mid latitude</v>
      </c>
      <c r="N4768" s="32" t="s">
        <v>8</v>
      </c>
      <c r="O4768" s="24" t="s">
        <v>8</v>
      </c>
      <c r="P4768" s="24" t="s">
        <v>8</v>
      </c>
      <c r="Q4768" s="24" t="s">
        <v>8</v>
      </c>
      <c r="R4768" s="24" t="s">
        <v>8</v>
      </c>
      <c r="S4768" s="37" t="s">
        <v>8</v>
      </c>
      <c r="T4768" s="46" t="s">
        <v>8</v>
      </c>
      <c r="U4768" s="9" t="s">
        <v>8</v>
      </c>
      <c r="V4768" s="9" t="s">
        <v>8</v>
      </c>
      <c r="W4768" s="9" t="s">
        <v>8</v>
      </c>
      <c r="X4768" s="9" t="s">
        <v>8</v>
      </c>
      <c r="Y4768" s="40" t="s">
        <v>8</v>
      </c>
      <c r="Z4768" s="10">
        <f t="shared" si="1150"/>
        <v>0.72385090681732545</v>
      </c>
      <c r="AA4768" s="11" t="s">
        <v>8</v>
      </c>
      <c r="AB4768" s="11">
        <f t="shared" si="1139"/>
        <v>-0.14035087719298248</v>
      </c>
      <c r="AC4768" s="11">
        <v>20.100000000000001</v>
      </c>
      <c r="AD4768" s="11">
        <v>29</v>
      </c>
      <c r="AE4768" s="46">
        <v>23.025973727614801</v>
      </c>
      <c r="AF4768" s="9">
        <v>29.813778880335299</v>
      </c>
      <c r="AG4768" s="40">
        <v>37.398101806930697</v>
      </c>
      <c r="AH4768" s="46">
        <v>0.15</v>
      </c>
      <c r="AI4768" s="11" t="s">
        <v>8</v>
      </c>
      <c r="AJ4768" s="11" t="s">
        <v>8</v>
      </c>
      <c r="AK4768" s="11" t="s">
        <v>8</v>
      </c>
      <c r="AL4768" s="11" t="s">
        <v>8</v>
      </c>
      <c r="AM4768" s="11" t="s">
        <v>8</v>
      </c>
      <c r="AN4768" s="3" t="str">
        <f t="shared" si="1149"/>
        <v>n/a</v>
      </c>
      <c r="AO4768" s="3" t="str">
        <f t="shared" si="1147"/>
        <v>n/a</v>
      </c>
      <c r="AP4768" s="3" t="s">
        <v>8</v>
      </c>
      <c r="AQ4768" s="124"/>
      <c r="AR4768" s="4"/>
      <c r="AS4768" s="3"/>
    </row>
    <row r="4769" spans="1:45" ht="15" customHeight="1">
      <c r="A4769" s="9">
        <v>33.156999999999996</v>
      </c>
      <c r="B4769" s="32" t="s">
        <v>58</v>
      </c>
      <c r="C4769" s="17">
        <v>31.55</v>
      </c>
      <c r="D4769" s="17">
        <v>-88.033299999999997</v>
      </c>
      <c r="E4769" s="40" t="s">
        <v>59</v>
      </c>
      <c r="F4769" s="18">
        <v>35.1</v>
      </c>
      <c r="G4769" s="17">
        <v>33.1</v>
      </c>
      <c r="H4769" s="17">
        <v>32.4</v>
      </c>
      <c r="I4769" s="17">
        <v>33.9</v>
      </c>
      <c r="J4769" s="17">
        <v>35.299999999999997</v>
      </c>
      <c r="K4769" s="30">
        <v>6.7</v>
      </c>
      <c r="L4769" s="10">
        <f t="shared" si="1148"/>
        <v>33.9</v>
      </c>
      <c r="M4769" s="52" t="str">
        <f t="shared" si="1151"/>
        <v>mid latitude</v>
      </c>
      <c r="N4769" s="32" t="s">
        <v>8</v>
      </c>
      <c r="O4769" s="24" t="s">
        <v>8</v>
      </c>
      <c r="P4769" s="24" t="s">
        <v>8</v>
      </c>
      <c r="Q4769" s="24" t="s">
        <v>8</v>
      </c>
      <c r="R4769" s="24" t="s">
        <v>8</v>
      </c>
      <c r="S4769" s="37" t="s">
        <v>8</v>
      </c>
      <c r="T4769" s="46" t="s">
        <v>8</v>
      </c>
      <c r="U4769" s="9" t="s">
        <v>8</v>
      </c>
      <c r="V4769" s="9" t="s">
        <v>8</v>
      </c>
      <c r="W4769" s="9" t="s">
        <v>8</v>
      </c>
      <c r="X4769" s="9" t="s">
        <v>8</v>
      </c>
      <c r="Y4769" s="40" t="s">
        <v>8</v>
      </c>
      <c r="Z4769" s="10">
        <f t="shared" si="1150"/>
        <v>0.70461716120751483</v>
      </c>
      <c r="AA4769" s="11" t="s">
        <v>8</v>
      </c>
      <c r="AB4769" s="11">
        <f t="shared" si="1139"/>
        <v>-0.15204678362573107</v>
      </c>
      <c r="AC4769" s="11">
        <v>20.6</v>
      </c>
      <c r="AD4769" s="11">
        <v>28.2</v>
      </c>
      <c r="AE4769" s="46">
        <v>21.919027821392099</v>
      </c>
      <c r="AF4769" s="9">
        <v>28.615013169656901</v>
      </c>
      <c r="AG4769" s="40">
        <v>36.042234713980299</v>
      </c>
      <c r="AH4769" s="46">
        <v>0.28000000000000003</v>
      </c>
      <c r="AI4769" s="11" t="s">
        <v>8</v>
      </c>
      <c r="AJ4769" s="11" t="s">
        <v>8</v>
      </c>
      <c r="AK4769" s="11" t="s">
        <v>8</v>
      </c>
      <c r="AL4769" s="11" t="s">
        <v>8</v>
      </c>
      <c r="AM4769" s="11" t="s">
        <v>8</v>
      </c>
      <c r="AN4769" s="3" t="str">
        <f t="shared" si="1149"/>
        <v>n/a</v>
      </c>
      <c r="AO4769" s="3" t="str">
        <f t="shared" si="1147"/>
        <v>n/a</v>
      </c>
      <c r="AP4769" s="3" t="s">
        <v>8</v>
      </c>
      <c r="AQ4769" s="124"/>
      <c r="AR4769" s="4"/>
      <c r="AS4769" s="3"/>
    </row>
    <row r="4770" spans="1:45" ht="15" customHeight="1">
      <c r="A4770" s="9">
        <v>33.171999999999997</v>
      </c>
      <c r="B4770" s="32" t="s">
        <v>58</v>
      </c>
      <c r="C4770" s="17">
        <v>31.55</v>
      </c>
      <c r="D4770" s="17">
        <v>-88.033299999999997</v>
      </c>
      <c r="E4770" s="40" t="s">
        <v>59</v>
      </c>
      <c r="F4770" s="18">
        <v>35.1</v>
      </c>
      <c r="G4770" s="17">
        <v>33.1</v>
      </c>
      <c r="H4770" s="17">
        <v>32.4</v>
      </c>
      <c r="I4770" s="17">
        <v>33.9</v>
      </c>
      <c r="J4770" s="17">
        <v>35.299999999999997</v>
      </c>
      <c r="K4770" s="30">
        <v>6.7</v>
      </c>
      <c r="L4770" s="10">
        <f t="shared" si="1148"/>
        <v>33.9</v>
      </c>
      <c r="M4770" s="52" t="str">
        <f t="shared" si="1151"/>
        <v>mid latitude</v>
      </c>
      <c r="N4770" s="32" t="s">
        <v>8</v>
      </c>
      <c r="O4770" s="24" t="s">
        <v>8</v>
      </c>
      <c r="P4770" s="24" t="s">
        <v>8</v>
      </c>
      <c r="Q4770" s="24" t="s">
        <v>8</v>
      </c>
      <c r="R4770" s="24" t="s">
        <v>8</v>
      </c>
      <c r="S4770" s="37" t="s">
        <v>8</v>
      </c>
      <c r="T4770" s="46" t="s">
        <v>8</v>
      </c>
      <c r="U4770" s="9" t="s">
        <v>8</v>
      </c>
      <c r="V4770" s="9" t="s">
        <v>8</v>
      </c>
      <c r="W4770" s="9" t="s">
        <v>8</v>
      </c>
      <c r="X4770" s="9" t="s">
        <v>8</v>
      </c>
      <c r="Y4770" s="40" t="s">
        <v>8</v>
      </c>
      <c r="Z4770" s="10">
        <f t="shared" si="1150"/>
        <v>0.71899380131030632</v>
      </c>
      <c r="AA4770" s="11" t="s">
        <v>8</v>
      </c>
      <c r="AB4770" s="11">
        <f t="shared" si="1139"/>
        <v>-0.14327485380116958</v>
      </c>
      <c r="AC4770" s="11">
        <v>20.9</v>
      </c>
      <c r="AD4770" s="11">
        <v>28.8</v>
      </c>
      <c r="AE4770" s="46">
        <v>22.765462943867501</v>
      </c>
      <c r="AF4770" s="9">
        <v>29.468261738646198</v>
      </c>
      <c r="AG4770" s="40">
        <v>37.117522687005703</v>
      </c>
      <c r="AH4770" s="46">
        <v>0.14000000000000001</v>
      </c>
      <c r="AI4770" s="11" t="s">
        <v>8</v>
      </c>
      <c r="AJ4770" s="11" t="s">
        <v>8</v>
      </c>
      <c r="AK4770" s="11" t="s">
        <v>8</v>
      </c>
      <c r="AL4770" s="11" t="s">
        <v>8</v>
      </c>
      <c r="AM4770" s="11" t="s">
        <v>8</v>
      </c>
      <c r="AN4770" s="3" t="str">
        <f t="shared" si="1149"/>
        <v>n/a</v>
      </c>
      <c r="AO4770" s="3" t="str">
        <f t="shared" si="1147"/>
        <v>n/a</v>
      </c>
      <c r="AP4770" s="3" t="s">
        <v>8</v>
      </c>
      <c r="AQ4770" s="124"/>
      <c r="AR4770" s="4"/>
      <c r="AS4770" s="3"/>
    </row>
    <row r="4771" spans="1:45" ht="15" customHeight="1">
      <c r="A4771" s="9">
        <v>33.189</v>
      </c>
      <c r="B4771" s="32" t="s">
        <v>58</v>
      </c>
      <c r="C4771" s="17">
        <v>31.55</v>
      </c>
      <c r="D4771" s="17">
        <v>-88.033299999999997</v>
      </c>
      <c r="E4771" s="40" t="s">
        <v>59</v>
      </c>
      <c r="F4771" s="18">
        <v>35.1</v>
      </c>
      <c r="G4771" s="17">
        <v>33.1</v>
      </c>
      <c r="H4771" s="17">
        <v>32.4</v>
      </c>
      <c r="I4771" s="17">
        <v>33.9</v>
      </c>
      <c r="J4771" s="17">
        <v>35.299999999999997</v>
      </c>
      <c r="K4771" s="30">
        <v>6.7</v>
      </c>
      <c r="L4771" s="10">
        <f t="shared" si="1148"/>
        <v>33.9</v>
      </c>
      <c r="M4771" s="52" t="str">
        <f t="shared" si="1151"/>
        <v>mid latitude</v>
      </c>
      <c r="N4771" s="32" t="s">
        <v>8</v>
      </c>
      <c r="O4771" s="24" t="s">
        <v>8</v>
      </c>
      <c r="P4771" s="24" t="s">
        <v>8</v>
      </c>
      <c r="Q4771" s="24" t="s">
        <v>8</v>
      </c>
      <c r="R4771" s="24" t="s">
        <v>8</v>
      </c>
      <c r="S4771" s="37" t="s">
        <v>8</v>
      </c>
      <c r="T4771" s="46" t="s">
        <v>8</v>
      </c>
      <c r="U4771" s="9" t="s">
        <v>8</v>
      </c>
      <c r="V4771" s="9" t="s">
        <v>8</v>
      </c>
      <c r="W4771" s="9" t="s">
        <v>8</v>
      </c>
      <c r="X4771" s="9" t="s">
        <v>8</v>
      </c>
      <c r="Y4771" s="40" t="s">
        <v>8</v>
      </c>
      <c r="Z4771" s="10">
        <f t="shared" si="1150"/>
        <v>0.71657748411721334</v>
      </c>
      <c r="AA4771" s="11" t="s">
        <v>8</v>
      </c>
      <c r="AB4771" s="11">
        <f t="shared" si="1139"/>
        <v>-0.14473684210526319</v>
      </c>
      <c r="AC4771" s="11">
        <v>20.8</v>
      </c>
      <c r="AD4771" s="11">
        <v>28.7</v>
      </c>
      <c r="AE4771" s="46">
        <v>22.621100335877902</v>
      </c>
      <c r="AF4771" s="9">
        <v>29.380584854881199</v>
      </c>
      <c r="AG4771" s="40">
        <v>36.949347667868203</v>
      </c>
      <c r="AH4771" s="46">
        <v>0.22</v>
      </c>
      <c r="AI4771" s="11" t="s">
        <v>8</v>
      </c>
      <c r="AJ4771" s="11" t="s">
        <v>8</v>
      </c>
      <c r="AK4771" s="11" t="s">
        <v>8</v>
      </c>
      <c r="AL4771" s="11" t="s">
        <v>8</v>
      </c>
      <c r="AM4771" s="11" t="s">
        <v>8</v>
      </c>
      <c r="AN4771" s="3" t="str">
        <f t="shared" si="1149"/>
        <v>n/a</v>
      </c>
      <c r="AO4771" s="3" t="str">
        <f t="shared" si="1147"/>
        <v>n/a</v>
      </c>
      <c r="AP4771" s="3" t="s">
        <v>8</v>
      </c>
      <c r="AQ4771" s="124"/>
      <c r="AR4771" s="4"/>
      <c r="AS4771" s="3"/>
    </row>
    <row r="4772" spans="1:45" ht="15" customHeight="1">
      <c r="A4772" s="9">
        <v>33.206000000000003</v>
      </c>
      <c r="B4772" s="32" t="s">
        <v>58</v>
      </c>
      <c r="C4772" s="17">
        <v>31.55</v>
      </c>
      <c r="D4772" s="17">
        <v>-88.033299999999997</v>
      </c>
      <c r="E4772" s="40" t="s">
        <v>59</v>
      </c>
      <c r="F4772" s="18">
        <v>35.1</v>
      </c>
      <c r="G4772" s="17">
        <v>33.1</v>
      </c>
      <c r="H4772" s="17">
        <v>32.4</v>
      </c>
      <c r="I4772" s="17">
        <v>33.9</v>
      </c>
      <c r="J4772" s="17">
        <v>35.299999999999997</v>
      </c>
      <c r="K4772" s="30">
        <v>6.7</v>
      </c>
      <c r="L4772" s="10">
        <f t="shared" si="1148"/>
        <v>33.9</v>
      </c>
      <c r="M4772" s="52" t="str">
        <f t="shared" si="1151"/>
        <v>mid latitude</v>
      </c>
      <c r="N4772" s="32" t="s">
        <v>8</v>
      </c>
      <c r="O4772" s="24" t="s">
        <v>8</v>
      </c>
      <c r="P4772" s="24" t="s">
        <v>8</v>
      </c>
      <c r="Q4772" s="24" t="s">
        <v>8</v>
      </c>
      <c r="R4772" s="24" t="s">
        <v>8</v>
      </c>
      <c r="S4772" s="37" t="s">
        <v>8</v>
      </c>
      <c r="T4772" s="46" t="s">
        <v>8</v>
      </c>
      <c r="U4772" s="9" t="s">
        <v>8</v>
      </c>
      <c r="V4772" s="9" t="s">
        <v>8</v>
      </c>
      <c r="W4772" s="9" t="s">
        <v>8</v>
      </c>
      <c r="X4772" s="9" t="s">
        <v>8</v>
      </c>
      <c r="Y4772" s="40" t="s">
        <v>8</v>
      </c>
      <c r="Z4772" s="10">
        <f t="shared" si="1150"/>
        <v>0.7093771464644173</v>
      </c>
      <c r="AA4772" s="11" t="s">
        <v>8</v>
      </c>
      <c r="AB4772" s="11">
        <f t="shared" si="1139"/>
        <v>-0.14912280701754388</v>
      </c>
      <c r="AC4772" s="11">
        <v>21.3</v>
      </c>
      <c r="AD4772" s="11">
        <v>28.4</v>
      </c>
      <c r="AE4772" s="46">
        <v>22.207723329492101</v>
      </c>
      <c r="AF4772" s="9">
        <v>28.882264338807602</v>
      </c>
      <c r="AG4772" s="40">
        <v>36.367628889269199</v>
      </c>
      <c r="AH4772" s="46">
        <v>0.18</v>
      </c>
      <c r="AI4772" s="11" t="s">
        <v>8</v>
      </c>
      <c r="AJ4772" s="11" t="s">
        <v>8</v>
      </c>
      <c r="AK4772" s="11" t="s">
        <v>8</v>
      </c>
      <c r="AL4772" s="11" t="s">
        <v>8</v>
      </c>
      <c r="AM4772" s="11" t="s">
        <v>8</v>
      </c>
      <c r="AN4772" s="3" t="str">
        <f t="shared" si="1149"/>
        <v>n/a</v>
      </c>
      <c r="AO4772" s="3" t="str">
        <f t="shared" si="1147"/>
        <v>n/a</v>
      </c>
      <c r="AP4772" s="3" t="s">
        <v>8</v>
      </c>
      <c r="AQ4772" s="124"/>
      <c r="AR4772" s="4"/>
      <c r="AS4772" s="3"/>
    </row>
    <row r="4773" spans="1:45" ht="15" customHeight="1">
      <c r="A4773" s="9">
        <v>33.35</v>
      </c>
      <c r="B4773" s="32" t="s">
        <v>58</v>
      </c>
      <c r="C4773" s="17">
        <v>31.55</v>
      </c>
      <c r="D4773" s="17">
        <v>-88.033299999999997</v>
      </c>
      <c r="E4773" s="40" t="s">
        <v>59</v>
      </c>
      <c r="F4773" s="18">
        <v>35.1</v>
      </c>
      <c r="G4773" s="17">
        <v>33.1</v>
      </c>
      <c r="H4773" s="17">
        <v>32.4</v>
      </c>
      <c r="I4773" s="17">
        <v>33.9</v>
      </c>
      <c r="J4773" s="17">
        <v>35.299999999999997</v>
      </c>
      <c r="K4773" s="30">
        <v>6.7</v>
      </c>
      <c r="L4773" s="10">
        <f t="shared" si="1148"/>
        <v>33.9</v>
      </c>
      <c r="M4773" s="52" t="str">
        <f t="shared" si="1151"/>
        <v>mid latitude</v>
      </c>
      <c r="N4773" s="32" t="s">
        <v>8</v>
      </c>
      <c r="O4773" s="24" t="s">
        <v>8</v>
      </c>
      <c r="P4773" s="24" t="s">
        <v>8</v>
      </c>
      <c r="Q4773" s="24" t="s">
        <v>8</v>
      </c>
      <c r="R4773" s="24" t="s">
        <v>8</v>
      </c>
      <c r="S4773" s="37" t="s">
        <v>8</v>
      </c>
      <c r="T4773" s="46" t="s">
        <v>8</v>
      </c>
      <c r="U4773" s="9" t="s">
        <v>8</v>
      </c>
      <c r="V4773" s="9" t="s">
        <v>8</v>
      </c>
      <c r="W4773" s="9" t="s">
        <v>8</v>
      </c>
      <c r="X4773" s="9" t="s">
        <v>8</v>
      </c>
      <c r="Y4773" s="40" t="s">
        <v>8</v>
      </c>
      <c r="Z4773" s="10">
        <f t="shared" si="1150"/>
        <v>0.70224915948333988</v>
      </c>
      <c r="AA4773" s="11" t="s">
        <v>8</v>
      </c>
      <c r="AB4773" s="11">
        <f t="shared" si="1139"/>
        <v>-0.15350877192982451</v>
      </c>
      <c r="AC4773" s="11">
        <v>20.7</v>
      </c>
      <c r="AD4773" s="11">
        <v>28.1</v>
      </c>
      <c r="AE4773" s="46">
        <v>21.8134509458921</v>
      </c>
      <c r="AF4773" s="9">
        <v>28.482227135810199</v>
      </c>
      <c r="AG4773" s="40">
        <v>35.8414109305238</v>
      </c>
      <c r="AH4773" s="46">
        <v>0.21</v>
      </c>
      <c r="AI4773" s="11" t="s">
        <v>8</v>
      </c>
      <c r="AJ4773" s="11" t="s">
        <v>8</v>
      </c>
      <c r="AK4773" s="11" t="s">
        <v>8</v>
      </c>
      <c r="AL4773" s="11" t="s">
        <v>8</v>
      </c>
      <c r="AM4773" s="11" t="s">
        <v>8</v>
      </c>
      <c r="AN4773" s="3" t="str">
        <f t="shared" si="1149"/>
        <v>n/a</v>
      </c>
      <c r="AO4773" s="3" t="str">
        <f t="shared" si="1147"/>
        <v>n/a</v>
      </c>
      <c r="AP4773" s="3" t="s">
        <v>8</v>
      </c>
      <c r="AQ4773" s="124"/>
      <c r="AR4773" s="4"/>
      <c r="AS4773" s="3"/>
    </row>
    <row r="4774" spans="1:45" ht="15" customHeight="1">
      <c r="A4774" s="9">
        <v>33.555999999999997</v>
      </c>
      <c r="B4774" s="32" t="s">
        <v>58</v>
      </c>
      <c r="C4774" s="17">
        <v>31.55</v>
      </c>
      <c r="D4774" s="17">
        <v>-88.033299999999997</v>
      </c>
      <c r="E4774" s="40" t="s">
        <v>59</v>
      </c>
      <c r="F4774" s="18">
        <v>35.1</v>
      </c>
      <c r="G4774" s="17">
        <v>33.1</v>
      </c>
      <c r="H4774" s="17">
        <v>32.4</v>
      </c>
      <c r="I4774" s="17">
        <v>33.9</v>
      </c>
      <c r="J4774" s="17">
        <v>35.299999999999997</v>
      </c>
      <c r="K4774" s="30">
        <v>6.7</v>
      </c>
      <c r="L4774" s="10">
        <f t="shared" si="1148"/>
        <v>33.9</v>
      </c>
      <c r="M4774" s="52" t="str">
        <f t="shared" si="1151"/>
        <v>mid latitude</v>
      </c>
      <c r="N4774" s="32" t="s">
        <v>8</v>
      </c>
      <c r="O4774" s="24" t="s">
        <v>8</v>
      </c>
      <c r="P4774" s="24" t="s">
        <v>8</v>
      </c>
      <c r="Q4774" s="24" t="s">
        <v>8</v>
      </c>
      <c r="R4774" s="24" t="s">
        <v>8</v>
      </c>
      <c r="S4774" s="37" t="s">
        <v>8</v>
      </c>
      <c r="T4774" s="46" t="s">
        <v>8</v>
      </c>
      <c r="U4774" s="9" t="s">
        <v>8</v>
      </c>
      <c r="V4774" s="9" t="s">
        <v>8</v>
      </c>
      <c r="W4774" s="9" t="s">
        <v>8</v>
      </c>
      <c r="X4774" s="9" t="s">
        <v>8</v>
      </c>
      <c r="Y4774" s="40" t="s">
        <v>8</v>
      </c>
      <c r="Z4774" s="10">
        <f t="shared" si="1150"/>
        <v>0.71899380131030632</v>
      </c>
      <c r="AA4774" s="11" t="s">
        <v>8</v>
      </c>
      <c r="AB4774" s="11">
        <f t="shared" si="1139"/>
        <v>-0.14327485380116958</v>
      </c>
      <c r="AC4774" s="11">
        <v>20.3</v>
      </c>
      <c r="AD4774" s="11">
        <v>28.8</v>
      </c>
      <c r="AE4774" s="46">
        <v>22.7854395381571</v>
      </c>
      <c r="AF4774" s="9">
        <v>29.490390542481499</v>
      </c>
      <c r="AG4774" s="40">
        <v>37.099834934018801</v>
      </c>
      <c r="AH4774" s="46">
        <v>0.34</v>
      </c>
      <c r="AI4774" s="11" t="s">
        <v>8</v>
      </c>
      <c r="AJ4774" s="11" t="s">
        <v>8</v>
      </c>
      <c r="AK4774" s="11" t="s">
        <v>8</v>
      </c>
      <c r="AL4774" s="11" t="s">
        <v>8</v>
      </c>
      <c r="AM4774" s="11" t="s">
        <v>8</v>
      </c>
      <c r="AN4774" s="3" t="str">
        <f t="shared" si="1149"/>
        <v>n/a</v>
      </c>
      <c r="AO4774" s="3" t="str">
        <f t="shared" si="1147"/>
        <v>n/a</v>
      </c>
      <c r="AP4774" s="3" t="s">
        <v>8</v>
      </c>
      <c r="AQ4774" s="124"/>
      <c r="AR4774" s="4"/>
      <c r="AS4774" s="3"/>
    </row>
    <row r="4775" spans="1:45" ht="15" customHeight="1">
      <c r="A4775" s="9">
        <v>33.57</v>
      </c>
      <c r="B4775" s="32" t="s">
        <v>58</v>
      </c>
      <c r="C4775" s="17">
        <v>31.55</v>
      </c>
      <c r="D4775" s="17">
        <v>-88.033299999999997</v>
      </c>
      <c r="E4775" s="40" t="s">
        <v>59</v>
      </c>
      <c r="F4775" s="18">
        <v>35.1</v>
      </c>
      <c r="G4775" s="17">
        <v>33.1</v>
      </c>
      <c r="H4775" s="17">
        <v>32.4</v>
      </c>
      <c r="I4775" s="17">
        <v>33.9</v>
      </c>
      <c r="J4775" s="17">
        <v>35.299999999999997</v>
      </c>
      <c r="K4775" s="30">
        <v>6.7</v>
      </c>
      <c r="L4775" s="10">
        <f t="shared" si="1148"/>
        <v>33.9</v>
      </c>
      <c r="M4775" s="52" t="str">
        <f t="shared" si="1151"/>
        <v>mid latitude</v>
      </c>
      <c r="N4775" s="32" t="s">
        <v>8</v>
      </c>
      <c r="O4775" s="24" t="s">
        <v>8</v>
      </c>
      <c r="P4775" s="24" t="s">
        <v>8</v>
      </c>
      <c r="Q4775" s="24" t="s">
        <v>8</v>
      </c>
      <c r="R4775" s="24" t="s">
        <v>8</v>
      </c>
      <c r="S4775" s="37" t="s">
        <v>8</v>
      </c>
      <c r="T4775" s="46" t="s">
        <v>8</v>
      </c>
      <c r="U4775" s="9" t="s">
        <v>8</v>
      </c>
      <c r="V4775" s="9" t="s">
        <v>8</v>
      </c>
      <c r="W4775" s="9" t="s">
        <v>8</v>
      </c>
      <c r="X4775" s="9" t="s">
        <v>8</v>
      </c>
      <c r="Y4775" s="40" t="s">
        <v>8</v>
      </c>
      <c r="Z4775" s="10">
        <f t="shared" si="1150"/>
        <v>0.69988911588518599</v>
      </c>
      <c r="AA4775" s="11" t="s">
        <v>8</v>
      </c>
      <c r="AB4775" s="11">
        <f t="shared" si="1139"/>
        <v>-0.15497076023391812</v>
      </c>
      <c r="AC4775" s="11">
        <v>20.100000000000001</v>
      </c>
      <c r="AD4775" s="11">
        <v>28</v>
      </c>
      <c r="AE4775" s="46">
        <v>21.658113204794201</v>
      </c>
      <c r="AF4775" s="9">
        <v>28.310573529609002</v>
      </c>
      <c r="AG4775" s="40">
        <v>35.671855873040101</v>
      </c>
      <c r="AH4775" s="46">
        <v>0.31</v>
      </c>
      <c r="AI4775" s="11" t="s">
        <v>8</v>
      </c>
      <c r="AJ4775" s="11" t="s">
        <v>8</v>
      </c>
      <c r="AK4775" s="11" t="s">
        <v>8</v>
      </c>
      <c r="AL4775" s="11" t="s">
        <v>8</v>
      </c>
      <c r="AM4775" s="11" t="s">
        <v>8</v>
      </c>
      <c r="AN4775" s="3" t="str">
        <f t="shared" si="1149"/>
        <v>n/a</v>
      </c>
      <c r="AO4775" s="3" t="str">
        <f t="shared" si="1147"/>
        <v>n/a</v>
      </c>
      <c r="AP4775" s="3" t="s">
        <v>8</v>
      </c>
      <c r="AQ4775" s="124"/>
      <c r="AR4775" s="4"/>
      <c r="AS4775" s="3"/>
    </row>
    <row r="4776" spans="1:45" ht="15" customHeight="1">
      <c r="A4776" s="9">
        <v>33.576999999999998</v>
      </c>
      <c r="B4776" s="32" t="s">
        <v>58</v>
      </c>
      <c r="C4776" s="17">
        <v>31.55</v>
      </c>
      <c r="D4776" s="17">
        <v>-88.033299999999997</v>
      </c>
      <c r="E4776" s="40" t="s">
        <v>59</v>
      </c>
      <c r="F4776" s="18">
        <v>35.1</v>
      </c>
      <c r="G4776" s="17">
        <v>33.1</v>
      </c>
      <c r="H4776" s="17">
        <v>32.4</v>
      </c>
      <c r="I4776" s="17">
        <v>33.9</v>
      </c>
      <c r="J4776" s="17">
        <v>35.299999999999997</v>
      </c>
      <c r="K4776" s="30">
        <v>6.7</v>
      </c>
      <c r="L4776" s="10">
        <f t="shared" si="1148"/>
        <v>33.9</v>
      </c>
      <c r="M4776" s="52" t="str">
        <f t="shared" si="1151"/>
        <v>mid latitude</v>
      </c>
      <c r="N4776" s="32" t="s">
        <v>8</v>
      </c>
      <c r="O4776" s="24" t="s">
        <v>8</v>
      </c>
      <c r="P4776" s="24" t="s">
        <v>8</v>
      </c>
      <c r="Q4776" s="24" t="s">
        <v>8</v>
      </c>
      <c r="R4776" s="24" t="s">
        <v>8</v>
      </c>
      <c r="S4776" s="37" t="s">
        <v>8</v>
      </c>
      <c r="T4776" s="46" t="s">
        <v>8</v>
      </c>
      <c r="U4776" s="9" t="s">
        <v>8</v>
      </c>
      <c r="V4776" s="9" t="s">
        <v>8</v>
      </c>
      <c r="W4776" s="9" t="s">
        <v>8</v>
      </c>
      <c r="X4776" s="9" t="s">
        <v>8</v>
      </c>
      <c r="Y4776" s="40" t="s">
        <v>8</v>
      </c>
      <c r="Z4776" s="10">
        <f t="shared" si="1150"/>
        <v>0.70224915948333988</v>
      </c>
      <c r="AA4776" s="11" t="s">
        <v>8</v>
      </c>
      <c r="AB4776" s="11">
        <f t="shared" si="1139"/>
        <v>-0.15350877192982451</v>
      </c>
      <c r="AC4776" s="11">
        <v>20.8</v>
      </c>
      <c r="AD4776" s="11">
        <v>28.1</v>
      </c>
      <c r="AE4776" s="46">
        <v>21.8270349947766</v>
      </c>
      <c r="AF4776" s="9">
        <v>28.444246138208499</v>
      </c>
      <c r="AG4776" s="40">
        <v>35.743978866233398</v>
      </c>
      <c r="AH4776" s="46">
        <v>0.28999999999999998</v>
      </c>
      <c r="AI4776" s="11" t="s">
        <v>8</v>
      </c>
      <c r="AJ4776" s="11" t="s">
        <v>8</v>
      </c>
      <c r="AK4776" s="11" t="s">
        <v>8</v>
      </c>
      <c r="AL4776" s="11" t="s">
        <v>8</v>
      </c>
      <c r="AM4776" s="11" t="s">
        <v>8</v>
      </c>
      <c r="AN4776" s="3" t="str">
        <f t="shared" si="1149"/>
        <v>n/a</v>
      </c>
      <c r="AO4776" s="3" t="str">
        <f t="shared" si="1147"/>
        <v>n/a</v>
      </c>
      <c r="AP4776" s="3" t="s">
        <v>8</v>
      </c>
      <c r="AQ4776" s="124"/>
      <c r="AR4776" s="4"/>
      <c r="AS4776" s="3"/>
    </row>
    <row r="4777" spans="1:45" ht="15" customHeight="1">
      <c r="A4777" s="9">
        <v>33.662999999999997</v>
      </c>
      <c r="B4777" s="32" t="s">
        <v>58</v>
      </c>
      <c r="C4777" s="17">
        <v>31.55</v>
      </c>
      <c r="D4777" s="17">
        <v>-88.033299999999997</v>
      </c>
      <c r="E4777" s="40" t="s">
        <v>59</v>
      </c>
      <c r="F4777" s="18">
        <v>35.1</v>
      </c>
      <c r="G4777" s="17">
        <v>33.1</v>
      </c>
      <c r="H4777" s="17">
        <v>32.4</v>
      </c>
      <c r="I4777" s="17">
        <v>33.9</v>
      </c>
      <c r="J4777" s="17">
        <v>35.299999999999997</v>
      </c>
      <c r="K4777" s="30">
        <v>6.7</v>
      </c>
      <c r="L4777" s="10">
        <f t="shared" si="1148"/>
        <v>33.9</v>
      </c>
      <c r="M4777" s="52" t="str">
        <f t="shared" si="1151"/>
        <v>mid latitude</v>
      </c>
      <c r="N4777" s="32" t="s">
        <v>8</v>
      </c>
      <c r="O4777" s="24" t="s">
        <v>8</v>
      </c>
      <c r="P4777" s="24" t="s">
        <v>8</v>
      </c>
      <c r="Q4777" s="24" t="s">
        <v>8</v>
      </c>
      <c r="R4777" s="24" t="s">
        <v>8</v>
      </c>
      <c r="S4777" s="37" t="s">
        <v>8</v>
      </c>
      <c r="T4777" s="46" t="s">
        <v>8</v>
      </c>
      <c r="U4777" s="9" t="s">
        <v>8</v>
      </c>
      <c r="V4777" s="9" t="s">
        <v>8</v>
      </c>
      <c r="W4777" s="9" t="s">
        <v>8</v>
      </c>
      <c r="X4777" s="9" t="s">
        <v>8</v>
      </c>
      <c r="Y4777" s="40" t="s">
        <v>8</v>
      </c>
      <c r="Z4777" s="10">
        <f t="shared" si="1150"/>
        <v>0.70699314789271139</v>
      </c>
      <c r="AA4777" s="11" t="s">
        <v>8</v>
      </c>
      <c r="AB4777" s="11">
        <f t="shared" si="1139"/>
        <v>-0.15058479532163743</v>
      </c>
      <c r="AC4777" s="11">
        <v>21.2</v>
      </c>
      <c r="AD4777" s="11">
        <v>28.3</v>
      </c>
      <c r="AE4777" s="46">
        <v>22.058927639087301</v>
      </c>
      <c r="AF4777" s="9">
        <v>28.7442891767936</v>
      </c>
      <c r="AG4777" s="40">
        <v>36.229516682274699</v>
      </c>
      <c r="AH4777" s="46">
        <v>0.17</v>
      </c>
      <c r="AI4777" s="11" t="s">
        <v>8</v>
      </c>
      <c r="AJ4777" s="11" t="s">
        <v>8</v>
      </c>
      <c r="AK4777" s="11" t="s">
        <v>8</v>
      </c>
      <c r="AL4777" s="11" t="s">
        <v>8</v>
      </c>
      <c r="AM4777" s="11" t="s">
        <v>8</v>
      </c>
      <c r="AN4777" s="3" t="str">
        <f t="shared" si="1149"/>
        <v>n/a</v>
      </c>
      <c r="AO4777" s="3" t="str">
        <f t="shared" si="1147"/>
        <v>n/a</v>
      </c>
      <c r="AP4777" s="3" t="s">
        <v>8</v>
      </c>
      <c r="AQ4777" s="124"/>
      <c r="AR4777" s="4"/>
      <c r="AS4777" s="3"/>
    </row>
    <row r="4778" spans="1:45" ht="15" customHeight="1">
      <c r="A4778" s="9">
        <v>33.707000000000001</v>
      </c>
      <c r="B4778" s="32" t="s">
        <v>58</v>
      </c>
      <c r="C4778" s="17">
        <v>31.55</v>
      </c>
      <c r="D4778" s="17">
        <v>-88.033299999999997</v>
      </c>
      <c r="E4778" s="40" t="s">
        <v>59</v>
      </c>
      <c r="F4778" s="18">
        <v>35.1</v>
      </c>
      <c r="G4778" s="17">
        <v>33.1</v>
      </c>
      <c r="H4778" s="17">
        <v>32.4</v>
      </c>
      <c r="I4778" s="17">
        <v>33.9</v>
      </c>
      <c r="J4778" s="17">
        <v>35.299999999999997</v>
      </c>
      <c r="K4778" s="30">
        <v>6.7</v>
      </c>
      <c r="L4778" s="10">
        <f t="shared" si="1148"/>
        <v>33.9</v>
      </c>
      <c r="M4778" s="52" t="str">
        <f t="shared" si="1151"/>
        <v>mid latitude</v>
      </c>
      <c r="N4778" s="32" t="s">
        <v>8</v>
      </c>
      <c r="O4778" s="24" t="s">
        <v>8</v>
      </c>
      <c r="P4778" s="24" t="s">
        <v>8</v>
      </c>
      <c r="Q4778" s="24" t="s">
        <v>8</v>
      </c>
      <c r="R4778" s="24" t="s">
        <v>8</v>
      </c>
      <c r="S4778" s="37" t="s">
        <v>8</v>
      </c>
      <c r="T4778" s="46" t="s">
        <v>8</v>
      </c>
      <c r="U4778" s="9" t="s">
        <v>8</v>
      </c>
      <c r="V4778" s="9" t="s">
        <v>8</v>
      </c>
      <c r="W4778" s="9" t="s">
        <v>8</v>
      </c>
      <c r="X4778" s="9" t="s">
        <v>8</v>
      </c>
      <c r="Y4778" s="40" t="s">
        <v>8</v>
      </c>
      <c r="Z4778" s="10">
        <f t="shared" si="1150"/>
        <v>0.71899380131030632</v>
      </c>
      <c r="AA4778" s="11" t="s">
        <v>8</v>
      </c>
      <c r="AB4778" s="11">
        <f t="shared" si="1139"/>
        <v>-0.14327485380116958</v>
      </c>
      <c r="AC4778" s="11">
        <v>23.2</v>
      </c>
      <c r="AD4778" s="11">
        <v>28.8</v>
      </c>
      <c r="AE4778" s="46">
        <v>22.760351577782099</v>
      </c>
      <c r="AF4778" s="9">
        <v>29.469748386299202</v>
      </c>
      <c r="AG4778" s="40">
        <v>37.100441070192502</v>
      </c>
      <c r="AH4778" s="46">
        <v>0.16</v>
      </c>
      <c r="AI4778" s="11" t="s">
        <v>8</v>
      </c>
      <c r="AJ4778" s="11" t="s">
        <v>8</v>
      </c>
      <c r="AK4778" s="11" t="s">
        <v>8</v>
      </c>
      <c r="AL4778" s="11" t="s">
        <v>8</v>
      </c>
      <c r="AM4778" s="11" t="s">
        <v>8</v>
      </c>
      <c r="AN4778" s="3" t="str">
        <f t="shared" si="1149"/>
        <v>n/a</v>
      </c>
      <c r="AO4778" s="3" t="str">
        <f t="shared" si="1147"/>
        <v>n/a</v>
      </c>
      <c r="AP4778" s="3" t="s">
        <v>8</v>
      </c>
      <c r="AQ4778" s="124"/>
      <c r="AR4778" s="4"/>
      <c r="AS4778" s="3"/>
    </row>
    <row r="4779" spans="1:45" ht="15" customHeight="1">
      <c r="A4779" s="9">
        <v>33.715000000000003</v>
      </c>
      <c r="B4779" s="32" t="s">
        <v>58</v>
      </c>
      <c r="C4779" s="17">
        <v>31.55</v>
      </c>
      <c r="D4779" s="17">
        <v>-88.033299999999997</v>
      </c>
      <c r="E4779" s="40" t="s">
        <v>59</v>
      </c>
      <c r="F4779" s="18">
        <v>35.1</v>
      </c>
      <c r="G4779" s="17">
        <v>33.1</v>
      </c>
      <c r="H4779" s="17">
        <v>32.4</v>
      </c>
      <c r="I4779" s="17">
        <v>33.9</v>
      </c>
      <c r="J4779" s="17">
        <v>35.299999999999997</v>
      </c>
      <c r="K4779" s="30">
        <v>6.7</v>
      </c>
      <c r="L4779" s="10">
        <f t="shared" si="1148"/>
        <v>33.9</v>
      </c>
      <c r="M4779" s="52" t="str">
        <f t="shared" si="1151"/>
        <v>mid latitude</v>
      </c>
      <c r="N4779" s="32" t="s">
        <v>8</v>
      </c>
      <c r="O4779" s="24" t="s">
        <v>8</v>
      </c>
      <c r="P4779" s="24" t="s">
        <v>8</v>
      </c>
      <c r="Q4779" s="24" t="s">
        <v>8</v>
      </c>
      <c r="R4779" s="24" t="s">
        <v>8</v>
      </c>
      <c r="S4779" s="37" t="s">
        <v>8</v>
      </c>
      <c r="T4779" s="46" t="s">
        <v>8</v>
      </c>
      <c r="U4779" s="9" t="s">
        <v>8</v>
      </c>
      <c r="V4779" s="9" t="s">
        <v>8</v>
      </c>
      <c r="W4779" s="9" t="s">
        <v>8</v>
      </c>
      <c r="X4779" s="9" t="s">
        <v>8</v>
      </c>
      <c r="Y4779" s="40" t="s">
        <v>8</v>
      </c>
      <c r="Z4779" s="10">
        <f t="shared" si="1150"/>
        <v>0.71176918393891442</v>
      </c>
      <c r="AA4779" s="11" t="s">
        <v>8</v>
      </c>
      <c r="AB4779" s="11">
        <f t="shared" si="1139"/>
        <v>-0.14766081871345024</v>
      </c>
      <c r="AC4779" s="11">
        <v>21.6</v>
      </c>
      <c r="AD4779" s="11">
        <v>28.5</v>
      </c>
      <c r="AE4779" s="46">
        <v>22.337843003354401</v>
      </c>
      <c r="AF4779" s="9">
        <v>29.044926198509899</v>
      </c>
      <c r="AG4779" s="40">
        <v>36.583617899963201</v>
      </c>
      <c r="AH4779" s="46">
        <v>0.15</v>
      </c>
      <c r="AI4779" s="11" t="s">
        <v>8</v>
      </c>
      <c r="AJ4779" s="11" t="s">
        <v>8</v>
      </c>
      <c r="AK4779" s="11" t="s">
        <v>8</v>
      </c>
      <c r="AL4779" s="11" t="s">
        <v>8</v>
      </c>
      <c r="AM4779" s="11" t="s">
        <v>8</v>
      </c>
      <c r="AN4779" s="3" t="str">
        <f t="shared" si="1149"/>
        <v>n/a</v>
      </c>
      <c r="AO4779" s="3" t="str">
        <f t="shared" si="1147"/>
        <v>n/a</v>
      </c>
      <c r="AP4779" s="3" t="s">
        <v>8</v>
      </c>
      <c r="AQ4779" s="124"/>
      <c r="AR4779" s="4"/>
      <c r="AS4779" s="3"/>
    </row>
    <row r="4780" spans="1:45" ht="15" customHeight="1">
      <c r="A4780" s="9">
        <v>33.725999999999999</v>
      </c>
      <c r="B4780" s="32" t="s">
        <v>58</v>
      </c>
      <c r="C4780" s="17">
        <v>31.55</v>
      </c>
      <c r="D4780" s="17">
        <v>-88.033299999999997</v>
      </c>
      <c r="E4780" s="40" t="s">
        <v>59</v>
      </c>
      <c r="F4780" s="18">
        <v>35.1</v>
      </c>
      <c r="G4780" s="17">
        <v>33.1</v>
      </c>
      <c r="H4780" s="17">
        <v>32.4</v>
      </c>
      <c r="I4780" s="17">
        <v>33.9</v>
      </c>
      <c r="J4780" s="17">
        <v>35.299999999999997</v>
      </c>
      <c r="K4780" s="30">
        <v>6.7</v>
      </c>
      <c r="L4780" s="10">
        <f t="shared" si="1148"/>
        <v>33.9</v>
      </c>
      <c r="M4780" s="52" t="str">
        <f t="shared" si="1151"/>
        <v>mid latitude</v>
      </c>
      <c r="N4780" s="32" t="s">
        <v>8</v>
      </c>
      <c r="O4780" s="24" t="s">
        <v>8</v>
      </c>
      <c r="P4780" s="24" t="s">
        <v>8</v>
      </c>
      <c r="Q4780" s="24" t="s">
        <v>8</v>
      </c>
      <c r="R4780" s="24" t="s">
        <v>8</v>
      </c>
      <c r="S4780" s="37" t="s">
        <v>8</v>
      </c>
      <c r="T4780" s="46" t="s">
        <v>8</v>
      </c>
      <c r="U4780" s="9" t="s">
        <v>8</v>
      </c>
      <c r="V4780" s="9" t="s">
        <v>8</v>
      </c>
      <c r="W4780" s="9" t="s">
        <v>8</v>
      </c>
      <c r="X4780" s="9" t="s">
        <v>8</v>
      </c>
      <c r="Y4780" s="40" t="s">
        <v>8</v>
      </c>
      <c r="Z4780" s="10">
        <f t="shared" si="1150"/>
        <v>0.71657748411721334</v>
      </c>
      <c r="AA4780" s="11" t="s">
        <v>8</v>
      </c>
      <c r="AB4780" s="11">
        <f t="shared" si="1139"/>
        <v>-0.14473684210526319</v>
      </c>
      <c r="AC4780" s="11">
        <v>21.8</v>
      </c>
      <c r="AD4780" s="11">
        <v>28.7</v>
      </c>
      <c r="AE4780" s="46">
        <v>22.575436578477799</v>
      </c>
      <c r="AF4780" s="9">
        <v>29.352607341169801</v>
      </c>
      <c r="AG4780" s="40">
        <v>36.858721987234397</v>
      </c>
      <c r="AH4780" s="46">
        <v>0.1</v>
      </c>
      <c r="AI4780" s="11" t="s">
        <v>8</v>
      </c>
      <c r="AJ4780" s="11" t="s">
        <v>8</v>
      </c>
      <c r="AK4780" s="11" t="s">
        <v>8</v>
      </c>
      <c r="AL4780" s="11" t="s">
        <v>8</v>
      </c>
      <c r="AM4780" s="11" t="s">
        <v>8</v>
      </c>
      <c r="AN4780" s="3" t="str">
        <f t="shared" si="1149"/>
        <v>n/a</v>
      </c>
      <c r="AO4780" s="3" t="str">
        <f t="shared" si="1147"/>
        <v>n/a</v>
      </c>
      <c r="AP4780" s="3" t="s">
        <v>8</v>
      </c>
      <c r="AQ4780" s="124"/>
      <c r="AR4780" s="4"/>
      <c r="AS4780" s="3"/>
    </row>
    <row r="4781" spans="1:45" ht="15" customHeight="1">
      <c r="A4781" s="9">
        <v>33.738999999999997</v>
      </c>
      <c r="B4781" s="32" t="s">
        <v>58</v>
      </c>
      <c r="C4781" s="17">
        <v>31.55</v>
      </c>
      <c r="D4781" s="17">
        <v>-88.033299999999997</v>
      </c>
      <c r="E4781" s="40" t="s">
        <v>59</v>
      </c>
      <c r="F4781" s="18">
        <v>35.1</v>
      </c>
      <c r="G4781" s="17">
        <v>33.1</v>
      </c>
      <c r="H4781" s="17">
        <v>32.4</v>
      </c>
      <c r="I4781" s="17">
        <v>33.9</v>
      </c>
      <c r="J4781" s="17">
        <v>35.299999999999997</v>
      </c>
      <c r="K4781" s="30">
        <v>6.7</v>
      </c>
      <c r="L4781" s="10">
        <f t="shared" si="1148"/>
        <v>33.9</v>
      </c>
      <c r="M4781" s="52" t="str">
        <f t="shared" si="1151"/>
        <v>mid latitude</v>
      </c>
      <c r="N4781" s="32" t="s">
        <v>8</v>
      </c>
      <c r="O4781" s="24" t="s">
        <v>8</v>
      </c>
      <c r="P4781" s="24" t="s">
        <v>8</v>
      </c>
      <c r="Q4781" s="24" t="s">
        <v>8</v>
      </c>
      <c r="R4781" s="24" t="s">
        <v>8</v>
      </c>
      <c r="S4781" s="37" t="s">
        <v>8</v>
      </c>
      <c r="T4781" s="46" t="s">
        <v>8</v>
      </c>
      <c r="U4781" s="9" t="s">
        <v>8</v>
      </c>
      <c r="V4781" s="9" t="s">
        <v>8</v>
      </c>
      <c r="W4781" s="9" t="s">
        <v>8</v>
      </c>
      <c r="X4781" s="9" t="s">
        <v>8</v>
      </c>
      <c r="Y4781" s="40" t="s">
        <v>8</v>
      </c>
      <c r="Z4781" s="10">
        <f t="shared" si="1150"/>
        <v>0.72629175017362124</v>
      </c>
      <c r="AA4781" s="11" t="s">
        <v>8</v>
      </c>
      <c r="AB4781" s="11">
        <f t="shared" si="1139"/>
        <v>-0.1388888888888889</v>
      </c>
      <c r="AC4781" s="11">
        <v>22.3</v>
      </c>
      <c r="AD4781" s="11">
        <v>29.1</v>
      </c>
      <c r="AE4781" s="46">
        <v>23.272454316990899</v>
      </c>
      <c r="AF4781" s="9">
        <v>29.935896778411699</v>
      </c>
      <c r="AG4781" s="40">
        <v>37.586632756226699</v>
      </c>
      <c r="AH4781" s="46">
        <v>0.08</v>
      </c>
      <c r="AI4781" s="11" t="s">
        <v>8</v>
      </c>
      <c r="AJ4781" s="11" t="s">
        <v>8</v>
      </c>
      <c r="AK4781" s="11" t="s">
        <v>8</v>
      </c>
      <c r="AL4781" s="11" t="s">
        <v>8</v>
      </c>
      <c r="AM4781" s="11" t="s">
        <v>8</v>
      </c>
      <c r="AN4781" s="3" t="str">
        <f t="shared" si="1149"/>
        <v>n/a</v>
      </c>
      <c r="AO4781" s="3" t="str">
        <f t="shared" si="1147"/>
        <v>n/a</v>
      </c>
      <c r="AP4781" s="3" t="s">
        <v>8</v>
      </c>
      <c r="AQ4781" s="124"/>
      <c r="AR4781" s="4"/>
      <c r="AS4781" s="3"/>
    </row>
    <row r="4782" spans="1:45" ht="15" customHeight="1">
      <c r="A4782" s="9">
        <v>33.756999999999998</v>
      </c>
      <c r="B4782" s="32" t="s">
        <v>58</v>
      </c>
      <c r="C4782" s="17">
        <v>31.55</v>
      </c>
      <c r="D4782" s="17">
        <v>-88.033299999999997</v>
      </c>
      <c r="E4782" s="40" t="s">
        <v>59</v>
      </c>
      <c r="F4782" s="18">
        <v>35.1</v>
      </c>
      <c r="G4782" s="17">
        <v>33.1</v>
      </c>
      <c r="H4782" s="17">
        <v>32.4</v>
      </c>
      <c r="I4782" s="17">
        <v>33.9</v>
      </c>
      <c r="J4782" s="17">
        <v>35.299999999999997</v>
      </c>
      <c r="K4782" s="30">
        <v>6.7</v>
      </c>
      <c r="L4782" s="10">
        <f t="shared" si="1148"/>
        <v>33.9</v>
      </c>
      <c r="M4782" s="52" t="str">
        <f t="shared" si="1151"/>
        <v>mid latitude</v>
      </c>
      <c r="N4782" s="32" t="s">
        <v>8</v>
      </c>
      <c r="O4782" s="24" t="s">
        <v>8</v>
      </c>
      <c r="P4782" s="24" t="s">
        <v>8</v>
      </c>
      <c r="Q4782" s="24" t="s">
        <v>8</v>
      </c>
      <c r="R4782" s="24" t="s">
        <v>8</v>
      </c>
      <c r="S4782" s="37" t="s">
        <v>8</v>
      </c>
      <c r="T4782" s="46" t="s">
        <v>8</v>
      </c>
      <c r="U4782" s="9" t="s">
        <v>8</v>
      </c>
      <c r="V4782" s="9" t="s">
        <v>8</v>
      </c>
      <c r="W4782" s="9" t="s">
        <v>8</v>
      </c>
      <c r="X4782" s="9" t="s">
        <v>8</v>
      </c>
      <c r="Y4782" s="40" t="s">
        <v>8</v>
      </c>
      <c r="Z4782" s="10">
        <f t="shared" si="1150"/>
        <v>0.74863306687886544</v>
      </c>
      <c r="AA4782" s="11" t="s">
        <v>8</v>
      </c>
      <c r="AB4782" s="11">
        <f t="shared" si="1139"/>
        <v>-0.12573099415204678</v>
      </c>
      <c r="AC4782" s="11">
        <v>24.2</v>
      </c>
      <c r="AD4782" s="11">
        <v>30</v>
      </c>
      <c r="AE4782" s="46">
        <v>24.4251875229495</v>
      </c>
      <c r="AF4782" s="9">
        <v>31.274298527880799</v>
      </c>
      <c r="AG4782" s="40">
        <v>39.295235701695901</v>
      </c>
      <c r="AH4782" s="46">
        <v>0.08</v>
      </c>
      <c r="AI4782" s="11" t="s">
        <v>8</v>
      </c>
      <c r="AJ4782" s="11" t="s">
        <v>8</v>
      </c>
      <c r="AK4782" s="11" t="s">
        <v>8</v>
      </c>
      <c r="AL4782" s="11" t="s">
        <v>8</v>
      </c>
      <c r="AM4782" s="11" t="s">
        <v>8</v>
      </c>
      <c r="AN4782" s="3" t="str">
        <f t="shared" si="1149"/>
        <v>n/a</v>
      </c>
      <c r="AO4782" s="3" t="str">
        <f t="shared" si="1147"/>
        <v>n/a</v>
      </c>
      <c r="AP4782" s="3" t="s">
        <v>8</v>
      </c>
      <c r="AQ4782" s="124"/>
      <c r="AR4782" s="4"/>
      <c r="AS4782" s="3"/>
    </row>
    <row r="4783" spans="1:45" ht="15" customHeight="1">
      <c r="A4783" s="9">
        <v>33.768999999999998</v>
      </c>
      <c r="B4783" s="32" t="s">
        <v>58</v>
      </c>
      <c r="C4783" s="17">
        <v>31.55</v>
      </c>
      <c r="D4783" s="17">
        <v>-88.033299999999997</v>
      </c>
      <c r="E4783" s="40" t="s">
        <v>59</v>
      </c>
      <c r="F4783" s="18">
        <v>35.1</v>
      </c>
      <c r="G4783" s="17">
        <v>33.1</v>
      </c>
      <c r="H4783" s="17">
        <v>32.4</v>
      </c>
      <c r="I4783" s="17">
        <v>33.9</v>
      </c>
      <c r="J4783" s="17">
        <v>35.299999999999997</v>
      </c>
      <c r="K4783" s="30">
        <v>6.7</v>
      </c>
      <c r="L4783" s="10">
        <f t="shared" si="1148"/>
        <v>33.9</v>
      </c>
      <c r="M4783" s="52" t="str">
        <f t="shared" si="1151"/>
        <v>mid latitude</v>
      </c>
      <c r="N4783" s="32" t="s">
        <v>8</v>
      </c>
      <c r="O4783" s="24" t="s">
        <v>8</v>
      </c>
      <c r="P4783" s="24" t="s">
        <v>8</v>
      </c>
      <c r="Q4783" s="24" t="s">
        <v>8</v>
      </c>
      <c r="R4783" s="24" t="s">
        <v>8</v>
      </c>
      <c r="S4783" s="37" t="s">
        <v>8</v>
      </c>
      <c r="T4783" s="46" t="s">
        <v>8</v>
      </c>
      <c r="U4783" s="9" t="s">
        <v>8</v>
      </c>
      <c r="V4783" s="9" t="s">
        <v>8</v>
      </c>
      <c r="W4783" s="9" t="s">
        <v>8</v>
      </c>
      <c r="X4783" s="9" t="s">
        <v>8</v>
      </c>
      <c r="Y4783" s="40" t="s">
        <v>8</v>
      </c>
      <c r="Z4783" s="10">
        <f t="shared" ref="Z4783:Z4804" si="1152">10^((AD4783-38.6)/68.4)</f>
        <v>0.75115747629851914</v>
      </c>
      <c r="AA4783" s="11" t="s">
        <v>8</v>
      </c>
      <c r="AB4783" s="11">
        <f t="shared" si="1139"/>
        <v>-0.12426900584795324</v>
      </c>
      <c r="AC4783" s="11">
        <v>23.9</v>
      </c>
      <c r="AD4783" s="11">
        <v>30.1</v>
      </c>
      <c r="AE4783" s="46">
        <v>24.651157779468299</v>
      </c>
      <c r="AF4783" s="9">
        <v>31.414823984032999</v>
      </c>
      <c r="AG4783" s="40">
        <v>39.5260432835166</v>
      </c>
      <c r="AH4783" s="46">
        <v>0.06</v>
      </c>
      <c r="AI4783" s="11" t="s">
        <v>8</v>
      </c>
      <c r="AJ4783" s="11" t="s">
        <v>8</v>
      </c>
      <c r="AK4783" s="11" t="s">
        <v>8</v>
      </c>
      <c r="AL4783" s="11" t="s">
        <v>8</v>
      </c>
      <c r="AM4783" s="11" t="s">
        <v>8</v>
      </c>
      <c r="AN4783" s="3" t="str">
        <f t="shared" si="1149"/>
        <v>n/a</v>
      </c>
      <c r="AO4783" s="3" t="str">
        <f t="shared" si="1147"/>
        <v>n/a</v>
      </c>
      <c r="AP4783" s="3" t="s">
        <v>8</v>
      </c>
      <c r="AQ4783" s="124"/>
      <c r="AR4783" s="4"/>
      <c r="AS4783" s="3"/>
    </row>
    <row r="4784" spans="1:45" ht="15" customHeight="1">
      <c r="A4784" s="9">
        <v>33.841000000000001</v>
      </c>
      <c r="B4784" s="32" t="s">
        <v>58</v>
      </c>
      <c r="C4784" s="17">
        <v>31.55</v>
      </c>
      <c r="D4784" s="17">
        <v>-88.033299999999997</v>
      </c>
      <c r="E4784" s="40" t="s">
        <v>59</v>
      </c>
      <c r="F4784" s="18">
        <v>35.1</v>
      </c>
      <c r="G4784" s="17">
        <v>33.1</v>
      </c>
      <c r="H4784" s="17">
        <v>32.4</v>
      </c>
      <c r="I4784" s="17">
        <v>33.9</v>
      </c>
      <c r="J4784" s="17">
        <v>35.299999999999997</v>
      </c>
      <c r="K4784" s="30">
        <v>6.7</v>
      </c>
      <c r="L4784" s="10">
        <f t="shared" si="1148"/>
        <v>33.9</v>
      </c>
      <c r="M4784" s="52" t="str">
        <f t="shared" si="1151"/>
        <v>mid latitude</v>
      </c>
      <c r="N4784" s="32" t="s">
        <v>8</v>
      </c>
      <c r="O4784" s="24" t="s">
        <v>8</v>
      </c>
      <c r="P4784" s="24" t="s">
        <v>8</v>
      </c>
      <c r="Q4784" s="24" t="s">
        <v>8</v>
      </c>
      <c r="R4784" s="24" t="s">
        <v>8</v>
      </c>
      <c r="S4784" s="37" t="s">
        <v>8</v>
      </c>
      <c r="T4784" s="46" t="s">
        <v>8</v>
      </c>
      <c r="U4784" s="9" t="s">
        <v>8</v>
      </c>
      <c r="V4784" s="9" t="s">
        <v>8</v>
      </c>
      <c r="W4784" s="9" t="s">
        <v>8</v>
      </c>
      <c r="X4784" s="9" t="s">
        <v>8</v>
      </c>
      <c r="Y4784" s="40" t="s">
        <v>8</v>
      </c>
      <c r="Z4784" s="10">
        <f t="shared" si="1152"/>
        <v>0.74863306687886544</v>
      </c>
      <c r="AA4784" s="11" t="s">
        <v>8</v>
      </c>
      <c r="AB4784" s="11">
        <f t="shared" si="1139"/>
        <v>-0.12573099415204678</v>
      </c>
      <c r="AC4784" s="11">
        <v>23.4</v>
      </c>
      <c r="AD4784" s="11">
        <v>30</v>
      </c>
      <c r="AE4784" s="46">
        <v>24.442481816814901</v>
      </c>
      <c r="AF4784" s="9">
        <v>31.235181340366701</v>
      </c>
      <c r="AG4784" s="40">
        <v>39.336565451390797</v>
      </c>
      <c r="AH4784" s="46">
        <v>0.06</v>
      </c>
      <c r="AI4784" s="11" t="s">
        <v>8</v>
      </c>
      <c r="AJ4784" s="11" t="s">
        <v>8</v>
      </c>
      <c r="AK4784" s="11" t="s">
        <v>8</v>
      </c>
      <c r="AL4784" s="11" t="s">
        <v>8</v>
      </c>
      <c r="AM4784" s="11" t="s">
        <v>8</v>
      </c>
      <c r="AN4784" s="3" t="str">
        <f t="shared" si="1149"/>
        <v>n/a</v>
      </c>
      <c r="AO4784" s="3" t="str">
        <f t="shared" si="1147"/>
        <v>n/a</v>
      </c>
      <c r="AP4784" s="3" t="s">
        <v>8</v>
      </c>
      <c r="AQ4784" s="124"/>
      <c r="AR4784" s="4"/>
      <c r="AS4784" s="3"/>
    </row>
    <row r="4785" spans="1:45" ht="15" customHeight="1">
      <c r="A4785" s="9">
        <v>33.892000000000003</v>
      </c>
      <c r="B4785" s="32" t="s">
        <v>58</v>
      </c>
      <c r="C4785" s="17">
        <v>31.55</v>
      </c>
      <c r="D4785" s="17">
        <v>-88.033299999999997</v>
      </c>
      <c r="E4785" s="40" t="s">
        <v>59</v>
      </c>
      <c r="F4785" s="18">
        <v>35.1</v>
      </c>
      <c r="G4785" s="17">
        <v>33.1</v>
      </c>
      <c r="H4785" s="17">
        <v>32.4</v>
      </c>
      <c r="I4785" s="17">
        <v>33.9</v>
      </c>
      <c r="J4785" s="17">
        <v>35.299999999999997</v>
      </c>
      <c r="K4785" s="30">
        <v>6.7</v>
      </c>
      <c r="L4785" s="10">
        <f t="shared" si="1148"/>
        <v>33.9</v>
      </c>
      <c r="M4785" s="52" t="str">
        <f t="shared" si="1151"/>
        <v>mid latitude</v>
      </c>
      <c r="N4785" s="32" t="s">
        <v>8</v>
      </c>
      <c r="O4785" s="24" t="s">
        <v>8</v>
      </c>
      <c r="P4785" s="24" t="s">
        <v>8</v>
      </c>
      <c r="Q4785" s="24" t="s">
        <v>8</v>
      </c>
      <c r="R4785" s="24" t="s">
        <v>8</v>
      </c>
      <c r="S4785" s="37" t="s">
        <v>8</v>
      </c>
      <c r="T4785" s="46" t="s">
        <v>8</v>
      </c>
      <c r="U4785" s="9" t="s">
        <v>8</v>
      </c>
      <c r="V4785" s="9" t="s">
        <v>8</v>
      </c>
      <c r="W4785" s="9" t="s">
        <v>8</v>
      </c>
      <c r="X4785" s="9" t="s">
        <v>8</v>
      </c>
      <c r="Y4785" s="40" t="s">
        <v>8</v>
      </c>
      <c r="Z4785" s="10">
        <f t="shared" si="1152"/>
        <v>0.76648370065382465</v>
      </c>
      <c r="AA4785" s="11" t="s">
        <v>8</v>
      </c>
      <c r="AB4785" s="11">
        <f t="shared" si="1139"/>
        <v>-0.11549707602339183</v>
      </c>
      <c r="AC4785" s="11">
        <v>24.5</v>
      </c>
      <c r="AD4785" s="11">
        <v>30.7</v>
      </c>
      <c r="AE4785" s="46">
        <v>25.513139394988102</v>
      </c>
      <c r="AF4785" s="9">
        <v>32.376563995703997</v>
      </c>
      <c r="AG4785" s="40">
        <v>40.710219889532901</v>
      </c>
      <c r="AH4785" s="46">
        <v>0.05</v>
      </c>
      <c r="AI4785" s="11" t="s">
        <v>8</v>
      </c>
      <c r="AJ4785" s="11" t="s">
        <v>8</v>
      </c>
      <c r="AK4785" s="11" t="s">
        <v>8</v>
      </c>
      <c r="AL4785" s="11" t="s">
        <v>8</v>
      </c>
      <c r="AM4785" s="11" t="s">
        <v>8</v>
      </c>
      <c r="AN4785" s="3" t="str">
        <f t="shared" si="1149"/>
        <v>n/a</v>
      </c>
      <c r="AO4785" s="3" t="str">
        <f t="shared" si="1147"/>
        <v>n/a</v>
      </c>
      <c r="AP4785" s="3" t="s">
        <v>8</v>
      </c>
      <c r="AQ4785" s="124"/>
      <c r="AR4785" s="4"/>
      <c r="AS4785" s="3"/>
    </row>
    <row r="4786" spans="1:45" ht="15" customHeight="1">
      <c r="A4786" s="9">
        <v>33.950000000000003</v>
      </c>
      <c r="B4786" s="32" t="s">
        <v>58</v>
      </c>
      <c r="C4786" s="17">
        <v>31.55</v>
      </c>
      <c r="D4786" s="17">
        <v>-88.033299999999997</v>
      </c>
      <c r="E4786" s="40" t="s">
        <v>59</v>
      </c>
      <c r="F4786" s="18">
        <v>35.1</v>
      </c>
      <c r="G4786" s="17">
        <v>33.1</v>
      </c>
      <c r="H4786" s="17">
        <v>32.4</v>
      </c>
      <c r="I4786" s="17">
        <v>33.9</v>
      </c>
      <c r="J4786" s="17">
        <v>35.299999999999997</v>
      </c>
      <c r="K4786" s="30">
        <v>6.7</v>
      </c>
      <c r="L4786" s="10">
        <f t="shared" si="1148"/>
        <v>33.9</v>
      </c>
      <c r="M4786" s="52" t="str">
        <f t="shared" si="1151"/>
        <v>mid latitude</v>
      </c>
      <c r="N4786" s="32" t="s">
        <v>8</v>
      </c>
      <c r="O4786" s="24" t="s">
        <v>8</v>
      </c>
      <c r="P4786" s="24" t="s">
        <v>8</v>
      </c>
      <c r="Q4786" s="24" t="s">
        <v>8</v>
      </c>
      <c r="R4786" s="24" t="s">
        <v>8</v>
      </c>
      <c r="S4786" s="37" t="s">
        <v>8</v>
      </c>
      <c r="T4786" s="46" t="s">
        <v>8</v>
      </c>
      <c r="U4786" s="9" t="s">
        <v>8</v>
      </c>
      <c r="V4786" s="9" t="s">
        <v>8</v>
      </c>
      <c r="W4786" s="9" t="s">
        <v>8</v>
      </c>
      <c r="X4786" s="9" t="s">
        <v>8</v>
      </c>
      <c r="Y4786" s="40" t="s">
        <v>8</v>
      </c>
      <c r="Z4786" s="10">
        <f t="shared" si="1152"/>
        <v>0.76390778450442243</v>
      </c>
      <c r="AA4786" s="11" t="s">
        <v>8</v>
      </c>
      <c r="AB4786" s="11">
        <f t="shared" si="1139"/>
        <v>-0.11695906432748539</v>
      </c>
      <c r="AC4786" s="11">
        <v>23.9</v>
      </c>
      <c r="AD4786" s="11">
        <v>30.6</v>
      </c>
      <c r="AE4786" s="46">
        <v>25.329331805556301</v>
      </c>
      <c r="AF4786" s="9">
        <v>32.207322226404301</v>
      </c>
      <c r="AG4786" s="40">
        <v>40.4734066693118</v>
      </c>
      <c r="AH4786" s="46">
        <v>0.04</v>
      </c>
      <c r="AI4786" s="11" t="s">
        <v>8</v>
      </c>
      <c r="AJ4786" s="11" t="s">
        <v>8</v>
      </c>
      <c r="AK4786" s="11" t="s">
        <v>8</v>
      </c>
      <c r="AL4786" s="11" t="s">
        <v>8</v>
      </c>
      <c r="AM4786" s="11" t="s">
        <v>8</v>
      </c>
      <c r="AN4786" s="3" t="str">
        <f t="shared" si="1149"/>
        <v>n/a</v>
      </c>
      <c r="AO4786" s="3" t="str">
        <f t="shared" si="1147"/>
        <v>n/a</v>
      </c>
      <c r="AP4786" s="3" t="s">
        <v>8</v>
      </c>
      <c r="AQ4786" s="124"/>
      <c r="AR4786" s="4"/>
      <c r="AS4786" s="3"/>
    </row>
    <row r="4787" spans="1:45" ht="15" customHeight="1">
      <c r="A4787" s="9">
        <v>35.012</v>
      </c>
      <c r="B4787" s="32" t="s">
        <v>58</v>
      </c>
      <c r="C4787" s="17">
        <v>31.55</v>
      </c>
      <c r="D4787" s="17">
        <v>-88.033299999999997</v>
      </c>
      <c r="E4787" s="40" t="s">
        <v>59</v>
      </c>
      <c r="F4787" s="18">
        <v>35.1</v>
      </c>
      <c r="G4787" s="17">
        <v>33.1</v>
      </c>
      <c r="H4787" s="17">
        <v>32.4</v>
      </c>
      <c r="I4787" s="17">
        <v>33.9</v>
      </c>
      <c r="J4787" s="17">
        <v>35.299999999999997</v>
      </c>
      <c r="K4787" s="30">
        <v>6.7</v>
      </c>
      <c r="L4787" s="10">
        <f t="shared" si="1148"/>
        <v>32.4</v>
      </c>
      <c r="M4787" s="52" t="str">
        <f t="shared" si="1151"/>
        <v>mid latitude</v>
      </c>
      <c r="N4787" s="32" t="s">
        <v>8</v>
      </c>
      <c r="O4787" s="24" t="s">
        <v>8</v>
      </c>
      <c r="P4787" s="24" t="s">
        <v>8</v>
      </c>
      <c r="Q4787" s="24" t="s">
        <v>8</v>
      </c>
      <c r="R4787" s="24" t="s">
        <v>8</v>
      </c>
      <c r="S4787" s="37" t="s">
        <v>8</v>
      </c>
      <c r="T4787" s="46" t="s">
        <v>8</v>
      </c>
      <c r="U4787" s="9" t="s">
        <v>8</v>
      </c>
      <c r="V4787" s="9" t="s">
        <v>8</v>
      </c>
      <c r="W4787" s="9" t="s">
        <v>8</v>
      </c>
      <c r="X4787" s="9" t="s">
        <v>8</v>
      </c>
      <c r="Y4787" s="40" t="s">
        <v>8</v>
      </c>
      <c r="Z4787" s="10">
        <f t="shared" si="1152"/>
        <v>0.73119815639442864</v>
      </c>
      <c r="AA4787" s="11" t="s">
        <v>8</v>
      </c>
      <c r="AB4787" s="11">
        <f t="shared" ref="AB4787:AB4850" si="1153">LOG(Z4787)</f>
        <v>-0.13596491228070179</v>
      </c>
      <c r="AC4787" s="11">
        <v>22.7</v>
      </c>
      <c r="AD4787" s="11">
        <v>29.3</v>
      </c>
      <c r="AE4787" s="46">
        <v>23.526939247306998</v>
      </c>
      <c r="AF4787" s="9">
        <v>30.227614201137701</v>
      </c>
      <c r="AG4787" s="40">
        <v>37.996130596586703</v>
      </c>
      <c r="AH4787" s="46">
        <v>0.06</v>
      </c>
      <c r="AI4787" s="11" t="s">
        <v>8</v>
      </c>
      <c r="AJ4787" s="11" t="s">
        <v>8</v>
      </c>
      <c r="AK4787" s="11" t="s">
        <v>8</v>
      </c>
      <c r="AL4787" s="11" t="s">
        <v>8</v>
      </c>
      <c r="AM4787" s="11" t="s">
        <v>8</v>
      </c>
      <c r="AN4787" s="3" t="str">
        <f t="shared" si="1149"/>
        <v>n/a</v>
      </c>
      <c r="AO4787" s="3" t="str">
        <f t="shared" ref="AO4787:AO4850" si="1154">IF(P4787="n/a","n/a",P4787/R4787)</f>
        <v>n/a</v>
      </c>
      <c r="AP4787" s="3" t="s">
        <v>8</v>
      </c>
      <c r="AQ4787" s="124"/>
      <c r="AR4787" s="4"/>
      <c r="AS4787" s="3"/>
    </row>
    <row r="4788" spans="1:45" ht="15" customHeight="1">
      <c r="A4788" s="9">
        <v>35.042999999999999</v>
      </c>
      <c r="B4788" s="32" t="s">
        <v>58</v>
      </c>
      <c r="C4788" s="17">
        <v>31.55</v>
      </c>
      <c r="D4788" s="17">
        <v>-88.033299999999997</v>
      </c>
      <c r="E4788" s="40" t="s">
        <v>59</v>
      </c>
      <c r="F4788" s="18">
        <v>35.1</v>
      </c>
      <c r="G4788" s="17">
        <v>33.1</v>
      </c>
      <c r="H4788" s="17">
        <v>32.4</v>
      </c>
      <c r="I4788" s="17">
        <v>33.9</v>
      </c>
      <c r="J4788" s="17">
        <v>35.299999999999997</v>
      </c>
      <c r="K4788" s="30">
        <v>6.7</v>
      </c>
      <c r="L4788" s="10">
        <f t="shared" si="1148"/>
        <v>32.4</v>
      </c>
      <c r="M4788" s="52" t="str">
        <f t="shared" si="1151"/>
        <v>mid latitude</v>
      </c>
      <c r="N4788" s="32" t="s">
        <v>8</v>
      </c>
      <c r="O4788" s="24" t="s">
        <v>8</v>
      </c>
      <c r="P4788" s="24" t="s">
        <v>8</v>
      </c>
      <c r="Q4788" s="24" t="s">
        <v>8</v>
      </c>
      <c r="R4788" s="24" t="s">
        <v>8</v>
      </c>
      <c r="S4788" s="37" t="s">
        <v>8</v>
      </c>
      <c r="T4788" s="46" t="s">
        <v>8</v>
      </c>
      <c r="U4788" s="9" t="s">
        <v>8</v>
      </c>
      <c r="V4788" s="9" t="s">
        <v>8</v>
      </c>
      <c r="W4788" s="9" t="s">
        <v>8</v>
      </c>
      <c r="X4788" s="9" t="s">
        <v>8</v>
      </c>
      <c r="Y4788" s="40" t="s">
        <v>8</v>
      </c>
      <c r="Z4788" s="10">
        <f t="shared" si="1152"/>
        <v>0.72141826638538964</v>
      </c>
      <c r="AA4788" s="11" t="s">
        <v>8</v>
      </c>
      <c r="AB4788" s="11">
        <f t="shared" si="1153"/>
        <v>-0.14181286549707608</v>
      </c>
      <c r="AC4788" s="11">
        <v>21.8</v>
      </c>
      <c r="AD4788" s="11">
        <v>28.9</v>
      </c>
      <c r="AE4788" s="46">
        <v>22.917333055261601</v>
      </c>
      <c r="AF4788" s="9">
        <v>29.6245141276491</v>
      </c>
      <c r="AG4788" s="40">
        <v>37.185895513617702</v>
      </c>
      <c r="AH4788" s="46">
        <v>0.08</v>
      </c>
      <c r="AI4788" s="11" t="s">
        <v>8</v>
      </c>
      <c r="AJ4788" s="11" t="s">
        <v>8</v>
      </c>
      <c r="AK4788" s="11" t="s">
        <v>8</v>
      </c>
      <c r="AL4788" s="11" t="s">
        <v>8</v>
      </c>
      <c r="AM4788" s="11" t="s">
        <v>8</v>
      </c>
      <c r="AN4788" s="3" t="str">
        <f t="shared" si="1149"/>
        <v>n/a</v>
      </c>
      <c r="AO4788" s="3" t="str">
        <f t="shared" si="1154"/>
        <v>n/a</v>
      </c>
      <c r="AP4788" s="3" t="s">
        <v>8</v>
      </c>
      <c r="AQ4788" s="124"/>
      <c r="AR4788" s="4"/>
      <c r="AS4788" s="3"/>
    </row>
    <row r="4789" spans="1:45" ht="15" customHeight="1">
      <c r="A4789" s="9">
        <v>35.08</v>
      </c>
      <c r="B4789" s="32" t="s">
        <v>58</v>
      </c>
      <c r="C4789" s="17">
        <v>31.55</v>
      </c>
      <c r="D4789" s="17">
        <v>-88.033299999999997</v>
      </c>
      <c r="E4789" s="40" t="s">
        <v>59</v>
      </c>
      <c r="F4789" s="18">
        <v>35.1</v>
      </c>
      <c r="G4789" s="17">
        <v>33.1</v>
      </c>
      <c r="H4789" s="17">
        <v>32.4</v>
      </c>
      <c r="I4789" s="17">
        <v>33.9</v>
      </c>
      <c r="J4789" s="17">
        <v>35.299999999999997</v>
      </c>
      <c r="K4789" s="30">
        <v>6.7</v>
      </c>
      <c r="L4789" s="10">
        <f t="shared" si="1148"/>
        <v>32.4</v>
      </c>
      <c r="M4789" s="52" t="str">
        <f t="shared" si="1151"/>
        <v>mid latitude</v>
      </c>
      <c r="N4789" s="32" t="s">
        <v>8</v>
      </c>
      <c r="O4789" s="24" t="s">
        <v>8</v>
      </c>
      <c r="P4789" s="24" t="s">
        <v>8</v>
      </c>
      <c r="Q4789" s="24" t="s">
        <v>8</v>
      </c>
      <c r="R4789" s="24" t="s">
        <v>8</v>
      </c>
      <c r="S4789" s="37" t="s">
        <v>8</v>
      </c>
      <c r="T4789" s="46" t="s">
        <v>8</v>
      </c>
      <c r="U4789" s="9" t="s">
        <v>8</v>
      </c>
      <c r="V4789" s="9" t="s">
        <v>8</v>
      </c>
      <c r="W4789" s="9" t="s">
        <v>8</v>
      </c>
      <c r="X4789" s="9" t="s">
        <v>8</v>
      </c>
      <c r="Y4789" s="40" t="s">
        <v>8</v>
      </c>
      <c r="Z4789" s="10">
        <f t="shared" si="1152"/>
        <v>0.73366377486000234</v>
      </c>
      <c r="AA4789" s="11" t="s">
        <v>8</v>
      </c>
      <c r="AB4789" s="11">
        <f t="shared" si="1153"/>
        <v>-0.13450292397660821</v>
      </c>
      <c r="AC4789" s="11">
        <v>22.8</v>
      </c>
      <c r="AD4789" s="11">
        <v>29.4</v>
      </c>
      <c r="AE4789" s="46">
        <v>23.589244793161999</v>
      </c>
      <c r="AF4789" s="9">
        <v>30.3588325818688</v>
      </c>
      <c r="AG4789" s="40">
        <v>38.134506498711701</v>
      </c>
      <c r="AH4789" s="46">
        <v>7.0000000000000007E-2</v>
      </c>
      <c r="AI4789" s="11" t="s">
        <v>8</v>
      </c>
      <c r="AJ4789" s="11" t="s">
        <v>8</v>
      </c>
      <c r="AK4789" s="11" t="s">
        <v>8</v>
      </c>
      <c r="AL4789" s="11" t="s">
        <v>8</v>
      </c>
      <c r="AM4789" s="11" t="s">
        <v>8</v>
      </c>
      <c r="AN4789" s="3" t="str">
        <f t="shared" si="1149"/>
        <v>n/a</v>
      </c>
      <c r="AO4789" s="3" t="str">
        <f t="shared" si="1154"/>
        <v>n/a</v>
      </c>
      <c r="AP4789" s="3" t="s">
        <v>8</v>
      </c>
      <c r="AQ4789" s="124"/>
      <c r="AR4789" s="4"/>
      <c r="AS4789" s="3"/>
    </row>
    <row r="4790" spans="1:45" ht="15" customHeight="1">
      <c r="A4790" s="9">
        <v>35.107999999999997</v>
      </c>
      <c r="B4790" s="32" t="s">
        <v>58</v>
      </c>
      <c r="C4790" s="17">
        <v>31.55</v>
      </c>
      <c r="D4790" s="17">
        <v>-88.033299999999997</v>
      </c>
      <c r="E4790" s="40" t="s">
        <v>59</v>
      </c>
      <c r="F4790" s="18">
        <v>35.1</v>
      </c>
      <c r="G4790" s="17">
        <v>33.1</v>
      </c>
      <c r="H4790" s="17">
        <v>32.4</v>
      </c>
      <c r="I4790" s="17">
        <v>33.9</v>
      </c>
      <c r="J4790" s="17">
        <v>35.299999999999997</v>
      </c>
      <c r="K4790" s="30">
        <v>6.7</v>
      </c>
      <c r="L4790" s="10">
        <f t="shared" si="1148"/>
        <v>32.4</v>
      </c>
      <c r="M4790" s="52" t="str">
        <f t="shared" si="1151"/>
        <v>mid latitude</v>
      </c>
      <c r="N4790" s="32" t="s">
        <v>8</v>
      </c>
      <c r="O4790" s="24" t="s">
        <v>8</v>
      </c>
      <c r="P4790" s="24" t="s">
        <v>8</v>
      </c>
      <c r="Q4790" s="24" t="s">
        <v>8</v>
      </c>
      <c r="R4790" s="24" t="s">
        <v>8</v>
      </c>
      <c r="S4790" s="37" t="s">
        <v>8</v>
      </c>
      <c r="T4790" s="46" t="s">
        <v>8</v>
      </c>
      <c r="U4790" s="9" t="s">
        <v>8</v>
      </c>
      <c r="V4790" s="9" t="s">
        <v>8</v>
      </c>
      <c r="W4790" s="9" t="s">
        <v>8</v>
      </c>
      <c r="X4790" s="9" t="s">
        <v>8</v>
      </c>
      <c r="Y4790" s="40" t="s">
        <v>8</v>
      </c>
      <c r="Z4790" s="10">
        <f t="shared" si="1152"/>
        <v>0.72629175017362124</v>
      </c>
      <c r="AA4790" s="11" t="s">
        <v>8</v>
      </c>
      <c r="AB4790" s="11">
        <f t="shared" si="1153"/>
        <v>-0.1388888888888889</v>
      </c>
      <c r="AC4790" s="11">
        <v>22.5</v>
      </c>
      <c r="AD4790" s="11">
        <v>29.1</v>
      </c>
      <c r="AE4790" s="46">
        <v>23.160163512259601</v>
      </c>
      <c r="AF4790" s="9">
        <v>29.910540232425902</v>
      </c>
      <c r="AG4790" s="40">
        <v>37.712420879645599</v>
      </c>
      <c r="AH4790" s="46">
        <v>0.08</v>
      </c>
      <c r="AI4790" s="11" t="s">
        <v>8</v>
      </c>
      <c r="AJ4790" s="11" t="s">
        <v>8</v>
      </c>
      <c r="AK4790" s="11" t="s">
        <v>8</v>
      </c>
      <c r="AL4790" s="11" t="s">
        <v>8</v>
      </c>
      <c r="AM4790" s="11" t="s">
        <v>8</v>
      </c>
      <c r="AN4790" s="3" t="str">
        <f t="shared" si="1149"/>
        <v>n/a</v>
      </c>
      <c r="AO4790" s="3" t="str">
        <f t="shared" si="1154"/>
        <v>n/a</v>
      </c>
      <c r="AP4790" s="3" t="s">
        <v>8</v>
      </c>
      <c r="AQ4790" s="124"/>
      <c r="AR4790" s="4"/>
      <c r="AS4790" s="3"/>
    </row>
    <row r="4791" spans="1:45" ht="15" customHeight="1">
      <c r="A4791" s="9">
        <v>35.149000000000001</v>
      </c>
      <c r="B4791" s="32" t="s">
        <v>58</v>
      </c>
      <c r="C4791" s="17">
        <v>31.55</v>
      </c>
      <c r="D4791" s="17">
        <v>-88.033299999999997</v>
      </c>
      <c r="E4791" s="40" t="s">
        <v>59</v>
      </c>
      <c r="F4791" s="18">
        <v>35.1</v>
      </c>
      <c r="G4791" s="17">
        <v>33.1</v>
      </c>
      <c r="H4791" s="17">
        <v>32.4</v>
      </c>
      <c r="I4791" s="17">
        <v>33.9</v>
      </c>
      <c r="J4791" s="17">
        <v>35.299999999999997</v>
      </c>
      <c r="K4791" s="30">
        <v>6.7</v>
      </c>
      <c r="L4791" s="10">
        <f t="shared" si="1148"/>
        <v>32.4</v>
      </c>
      <c r="M4791" s="52" t="str">
        <f t="shared" si="1151"/>
        <v>mid latitude</v>
      </c>
      <c r="N4791" s="32" t="s">
        <v>8</v>
      </c>
      <c r="O4791" s="24" t="s">
        <v>8</v>
      </c>
      <c r="P4791" s="24" t="s">
        <v>8</v>
      </c>
      <c r="Q4791" s="24" t="s">
        <v>8</v>
      </c>
      <c r="R4791" s="24" t="s">
        <v>8</v>
      </c>
      <c r="S4791" s="37" t="s">
        <v>8</v>
      </c>
      <c r="T4791" s="46" t="s">
        <v>8</v>
      </c>
      <c r="U4791" s="9" t="s">
        <v>8</v>
      </c>
      <c r="V4791" s="9" t="s">
        <v>8</v>
      </c>
      <c r="W4791" s="9" t="s">
        <v>8</v>
      </c>
      <c r="X4791" s="9" t="s">
        <v>8</v>
      </c>
      <c r="Y4791" s="40" t="s">
        <v>8</v>
      </c>
      <c r="Z4791" s="10">
        <f t="shared" si="1152"/>
        <v>0.74111062725572141</v>
      </c>
      <c r="AA4791" s="11" t="s">
        <v>8</v>
      </c>
      <c r="AB4791" s="11">
        <f t="shared" si="1153"/>
        <v>-0.13011695906432755</v>
      </c>
      <c r="AC4791" s="11">
        <v>23.1</v>
      </c>
      <c r="AD4791" s="11">
        <v>29.7</v>
      </c>
      <c r="AE4791" s="46">
        <v>24.075863554795099</v>
      </c>
      <c r="AF4791" s="9">
        <v>30.791839128502801</v>
      </c>
      <c r="AG4791" s="40">
        <v>38.729813029412298</v>
      </c>
      <c r="AH4791" s="46">
        <v>0.06</v>
      </c>
      <c r="AI4791" s="11" t="s">
        <v>8</v>
      </c>
      <c r="AJ4791" s="11" t="s">
        <v>8</v>
      </c>
      <c r="AK4791" s="11" t="s">
        <v>8</v>
      </c>
      <c r="AL4791" s="11" t="s">
        <v>8</v>
      </c>
      <c r="AM4791" s="11" t="s">
        <v>8</v>
      </c>
      <c r="AN4791" s="3" t="str">
        <f t="shared" si="1149"/>
        <v>n/a</v>
      </c>
      <c r="AO4791" s="3" t="str">
        <f t="shared" si="1154"/>
        <v>n/a</v>
      </c>
      <c r="AP4791" s="3" t="s">
        <v>8</v>
      </c>
      <c r="AQ4791" s="124"/>
      <c r="AR4791" s="4"/>
      <c r="AS4791" s="3"/>
    </row>
    <row r="4792" spans="1:45" ht="15" customHeight="1">
      <c r="A4792" s="11">
        <v>8.2240000000000002</v>
      </c>
      <c r="B4792" s="32">
        <v>797</v>
      </c>
      <c r="C4792" s="17">
        <v>38.616</v>
      </c>
      <c r="D4792" s="17">
        <v>134.536</v>
      </c>
      <c r="E4792" s="40" t="s">
        <v>52</v>
      </c>
      <c r="F4792" s="18">
        <v>38.616</v>
      </c>
      <c r="G4792" s="17">
        <v>38.616</v>
      </c>
      <c r="H4792" s="17">
        <v>38.616</v>
      </c>
      <c r="I4792" s="17">
        <v>38.616</v>
      </c>
      <c r="J4792" s="17">
        <v>38.616</v>
      </c>
      <c r="K4792" s="30">
        <v>38.616</v>
      </c>
      <c r="L4792" s="10">
        <f t="shared" si="1148"/>
        <v>38.616</v>
      </c>
      <c r="M4792" s="52" t="str">
        <f t="shared" si="1151"/>
        <v>mid latitude</v>
      </c>
      <c r="N4792" s="83" t="s">
        <v>8</v>
      </c>
      <c r="O4792" s="34" t="s">
        <v>8</v>
      </c>
      <c r="P4792" s="34" t="s">
        <v>8</v>
      </c>
      <c r="Q4792" s="34" t="s">
        <v>8</v>
      </c>
      <c r="R4792" s="34" t="s">
        <v>8</v>
      </c>
      <c r="S4792" s="42" t="s">
        <v>8</v>
      </c>
      <c r="T4792" s="10" t="s">
        <v>8</v>
      </c>
      <c r="U4792" s="11" t="s">
        <v>8</v>
      </c>
      <c r="V4792" s="11" t="s">
        <v>8</v>
      </c>
      <c r="W4792" s="11" t="s">
        <v>8</v>
      </c>
      <c r="X4792" s="11" t="s">
        <v>8</v>
      </c>
      <c r="Y4792" s="12" t="s">
        <v>8</v>
      </c>
      <c r="Z4792" s="10">
        <f t="shared" si="1152"/>
        <v>0.5437260203812968</v>
      </c>
      <c r="AA4792" s="11" t="s">
        <v>8</v>
      </c>
      <c r="AB4792" s="11">
        <f t="shared" si="1153"/>
        <v>-0.26461988304093564</v>
      </c>
      <c r="AC4792" s="11">
        <v>20.2</v>
      </c>
      <c r="AD4792" s="9">
        <v>20.5</v>
      </c>
      <c r="AE4792" s="10">
        <v>13.106391915593999</v>
      </c>
      <c r="AF4792" s="11">
        <v>19.405777117632901</v>
      </c>
      <c r="AG4792" s="12">
        <v>25.788061281230199</v>
      </c>
      <c r="AH4792" s="10">
        <v>0.1</v>
      </c>
      <c r="AI4792" s="11" t="s">
        <v>8</v>
      </c>
      <c r="AJ4792" s="11" t="s">
        <v>8</v>
      </c>
      <c r="AK4792" s="11" t="s">
        <v>8</v>
      </c>
      <c r="AL4792" s="11" t="s">
        <v>8</v>
      </c>
      <c r="AM4792" s="11" t="s">
        <v>8</v>
      </c>
      <c r="AN4792" s="3" t="str">
        <f t="shared" si="1149"/>
        <v>n/a</v>
      </c>
      <c r="AO4792" s="3" t="str">
        <f t="shared" si="1154"/>
        <v>n/a</v>
      </c>
      <c r="AP4792" s="3" t="s">
        <v>8</v>
      </c>
      <c r="AQ4792" s="124" t="s">
        <v>71</v>
      </c>
      <c r="AR4792" s="4"/>
      <c r="AS4792" s="3"/>
    </row>
    <row r="4793" spans="1:45" ht="15" customHeight="1">
      <c r="A4793" s="11">
        <v>9.3940000000000001</v>
      </c>
      <c r="B4793" s="32">
        <v>797</v>
      </c>
      <c r="C4793" s="17">
        <v>38.616</v>
      </c>
      <c r="D4793" s="17">
        <v>134.536</v>
      </c>
      <c r="E4793" s="40" t="s">
        <v>52</v>
      </c>
      <c r="F4793" s="18">
        <v>38.616</v>
      </c>
      <c r="G4793" s="17">
        <v>38.616</v>
      </c>
      <c r="H4793" s="17">
        <v>38.616</v>
      </c>
      <c r="I4793" s="17">
        <v>38.616</v>
      </c>
      <c r="J4793" s="17">
        <v>38.616</v>
      </c>
      <c r="K4793" s="30">
        <v>38.616</v>
      </c>
      <c r="L4793" s="10">
        <f t="shared" si="1148"/>
        <v>38.616</v>
      </c>
      <c r="M4793" s="52" t="str">
        <f t="shared" si="1151"/>
        <v>mid latitude</v>
      </c>
      <c r="N4793" s="83" t="s">
        <v>8</v>
      </c>
      <c r="O4793" s="34" t="s">
        <v>8</v>
      </c>
      <c r="P4793" s="34" t="s">
        <v>8</v>
      </c>
      <c r="Q4793" s="34" t="s">
        <v>8</v>
      </c>
      <c r="R4793" s="34" t="s">
        <v>8</v>
      </c>
      <c r="S4793" s="42" t="s">
        <v>8</v>
      </c>
      <c r="T4793" s="10" t="s">
        <v>8</v>
      </c>
      <c r="U4793" s="11" t="s">
        <v>8</v>
      </c>
      <c r="V4793" s="11" t="s">
        <v>8</v>
      </c>
      <c r="W4793" s="11" t="s">
        <v>8</v>
      </c>
      <c r="X4793" s="11" t="s">
        <v>8</v>
      </c>
      <c r="Y4793" s="12" t="s">
        <v>8</v>
      </c>
      <c r="Z4793" s="10">
        <f t="shared" si="1152"/>
        <v>0.52927844856926376</v>
      </c>
      <c r="AA4793" s="11" t="s">
        <v>8</v>
      </c>
      <c r="AB4793" s="11">
        <f t="shared" si="1153"/>
        <v>-0.27631578947368424</v>
      </c>
      <c r="AC4793" s="11">
        <v>20.8</v>
      </c>
      <c r="AD4793" s="9">
        <v>19.7</v>
      </c>
      <c r="AE4793" s="10">
        <v>12.1388922057867</v>
      </c>
      <c r="AF4793" s="11">
        <v>18.459273642721701</v>
      </c>
      <c r="AG4793" s="12">
        <v>24.766316082978399</v>
      </c>
      <c r="AH4793" s="10">
        <v>0.1</v>
      </c>
      <c r="AI4793" s="11" t="s">
        <v>8</v>
      </c>
      <c r="AJ4793" s="11" t="s">
        <v>8</v>
      </c>
      <c r="AK4793" s="11" t="s">
        <v>8</v>
      </c>
      <c r="AL4793" s="11" t="s">
        <v>8</v>
      </c>
      <c r="AM4793" s="11" t="s">
        <v>8</v>
      </c>
      <c r="AN4793" s="3" t="str">
        <f t="shared" si="1149"/>
        <v>n/a</v>
      </c>
      <c r="AO4793" s="3" t="str">
        <f t="shared" si="1154"/>
        <v>n/a</v>
      </c>
      <c r="AP4793" s="3" t="s">
        <v>8</v>
      </c>
      <c r="AQ4793" s="124" t="s">
        <v>71</v>
      </c>
      <c r="AR4793" s="4"/>
      <c r="AS4793" s="3"/>
    </row>
    <row r="4794" spans="1:45" ht="15" customHeight="1">
      <c r="A4794" s="11">
        <v>10.61</v>
      </c>
      <c r="B4794" s="32">
        <v>797</v>
      </c>
      <c r="C4794" s="17">
        <v>38.616</v>
      </c>
      <c r="D4794" s="17">
        <v>134.536</v>
      </c>
      <c r="E4794" s="40" t="s">
        <v>52</v>
      </c>
      <c r="F4794" s="18">
        <v>38.616</v>
      </c>
      <c r="G4794" s="17">
        <v>38.616</v>
      </c>
      <c r="H4794" s="17">
        <v>38.616</v>
      </c>
      <c r="I4794" s="17">
        <v>38.616</v>
      </c>
      <c r="J4794" s="17">
        <v>38.616</v>
      </c>
      <c r="K4794" s="30">
        <v>38.616</v>
      </c>
      <c r="L4794" s="10">
        <f t="shared" si="1148"/>
        <v>38.616</v>
      </c>
      <c r="M4794" s="52" t="str">
        <f t="shared" si="1151"/>
        <v>mid latitude</v>
      </c>
      <c r="N4794" s="83" t="s">
        <v>8</v>
      </c>
      <c r="O4794" s="34" t="s">
        <v>8</v>
      </c>
      <c r="P4794" s="34" t="s">
        <v>8</v>
      </c>
      <c r="Q4794" s="34" t="s">
        <v>8</v>
      </c>
      <c r="R4794" s="34" t="s">
        <v>8</v>
      </c>
      <c r="S4794" s="42" t="s">
        <v>8</v>
      </c>
      <c r="T4794" s="10" t="s">
        <v>8</v>
      </c>
      <c r="U4794" s="11" t="s">
        <v>8</v>
      </c>
      <c r="V4794" s="11" t="s">
        <v>8</v>
      </c>
      <c r="W4794" s="11" t="s">
        <v>8</v>
      </c>
      <c r="X4794" s="11" t="s">
        <v>8</v>
      </c>
      <c r="Y4794" s="12" t="s">
        <v>8</v>
      </c>
      <c r="Z4794" s="10">
        <f t="shared" si="1152"/>
        <v>0.53106318873143488</v>
      </c>
      <c r="AA4794" s="11" t="s">
        <v>8</v>
      </c>
      <c r="AB4794" s="11">
        <f t="shared" si="1153"/>
        <v>-0.27485380116959063</v>
      </c>
      <c r="AC4794" s="11">
        <v>20.399999999999999</v>
      </c>
      <c r="AD4794" s="9">
        <v>19.8</v>
      </c>
      <c r="AE4794" s="10">
        <v>12.2658007850959</v>
      </c>
      <c r="AF4794" s="11">
        <v>18.590963634475401</v>
      </c>
      <c r="AG4794" s="12">
        <v>24.844854060205201</v>
      </c>
      <c r="AH4794" s="10">
        <v>0.1</v>
      </c>
      <c r="AI4794" s="11" t="s">
        <v>8</v>
      </c>
      <c r="AJ4794" s="11" t="s">
        <v>8</v>
      </c>
      <c r="AK4794" s="11" t="s">
        <v>8</v>
      </c>
      <c r="AL4794" s="11" t="s">
        <v>8</v>
      </c>
      <c r="AM4794" s="11" t="s">
        <v>8</v>
      </c>
      <c r="AN4794" s="3" t="str">
        <f t="shared" si="1149"/>
        <v>n/a</v>
      </c>
      <c r="AO4794" s="3" t="str">
        <f t="shared" si="1154"/>
        <v>n/a</v>
      </c>
      <c r="AP4794" s="3" t="s">
        <v>8</v>
      </c>
      <c r="AQ4794" s="124" t="s">
        <v>71</v>
      </c>
      <c r="AR4794" s="4"/>
      <c r="AS4794" s="3"/>
    </row>
    <row r="4795" spans="1:45" ht="15" customHeight="1">
      <c r="A4795" s="11">
        <v>11.714</v>
      </c>
      <c r="B4795" s="32">
        <v>797</v>
      </c>
      <c r="C4795" s="17">
        <v>38.616</v>
      </c>
      <c r="D4795" s="17">
        <v>134.536</v>
      </c>
      <c r="E4795" s="40" t="s">
        <v>52</v>
      </c>
      <c r="F4795" s="18">
        <v>38.616</v>
      </c>
      <c r="G4795" s="17">
        <v>38.616</v>
      </c>
      <c r="H4795" s="17">
        <v>38.616</v>
      </c>
      <c r="I4795" s="17">
        <v>38.616</v>
      </c>
      <c r="J4795" s="17">
        <v>38.616</v>
      </c>
      <c r="K4795" s="30">
        <v>38.616</v>
      </c>
      <c r="L4795" s="10">
        <f t="shared" si="1148"/>
        <v>38.616</v>
      </c>
      <c r="M4795" s="52" t="str">
        <f t="shared" si="1151"/>
        <v>mid latitude</v>
      </c>
      <c r="N4795" s="83" t="s">
        <v>8</v>
      </c>
      <c r="O4795" s="34" t="s">
        <v>8</v>
      </c>
      <c r="P4795" s="34" t="s">
        <v>8</v>
      </c>
      <c r="Q4795" s="34" t="s">
        <v>8</v>
      </c>
      <c r="R4795" s="34" t="s">
        <v>8</v>
      </c>
      <c r="S4795" s="42" t="s">
        <v>8</v>
      </c>
      <c r="T4795" s="10" t="s">
        <v>8</v>
      </c>
      <c r="U4795" s="11" t="s">
        <v>8</v>
      </c>
      <c r="V4795" s="11" t="s">
        <v>8</v>
      </c>
      <c r="W4795" s="11" t="s">
        <v>8</v>
      </c>
      <c r="X4795" s="11" t="s">
        <v>8</v>
      </c>
      <c r="Y4795" s="12" t="s">
        <v>8</v>
      </c>
      <c r="Z4795" s="10">
        <f t="shared" si="1152"/>
        <v>0.57574996220707653</v>
      </c>
      <c r="AA4795" s="11" t="s">
        <v>8</v>
      </c>
      <c r="AB4795" s="11">
        <f t="shared" si="1153"/>
        <v>-0.2397660818713451</v>
      </c>
      <c r="AC4795" s="11">
        <v>22.4</v>
      </c>
      <c r="AD4795" s="9">
        <v>22.2</v>
      </c>
      <c r="AE4795" s="10">
        <v>15.308985087594699</v>
      </c>
      <c r="AF4795" s="11">
        <v>21.487140967097499</v>
      </c>
      <c r="AG4795" s="12">
        <v>28.238777861497301</v>
      </c>
      <c r="AH4795" s="10">
        <v>0.1</v>
      </c>
      <c r="AI4795" s="11" t="s">
        <v>8</v>
      </c>
      <c r="AJ4795" s="11" t="s">
        <v>8</v>
      </c>
      <c r="AK4795" s="11" t="s">
        <v>8</v>
      </c>
      <c r="AL4795" s="11" t="s">
        <v>8</v>
      </c>
      <c r="AM4795" s="11" t="s">
        <v>8</v>
      </c>
      <c r="AN4795" s="3" t="str">
        <f t="shared" si="1149"/>
        <v>n/a</v>
      </c>
      <c r="AO4795" s="3" t="str">
        <f t="shared" si="1154"/>
        <v>n/a</v>
      </c>
      <c r="AP4795" s="3" t="s">
        <v>8</v>
      </c>
      <c r="AQ4795" s="124" t="s">
        <v>71</v>
      </c>
      <c r="AR4795" s="4"/>
      <c r="AS4795" s="3"/>
    </row>
    <row r="4796" spans="1:45" ht="15" customHeight="1">
      <c r="A4796" s="11">
        <v>13.528</v>
      </c>
      <c r="B4796" s="32">
        <v>797</v>
      </c>
      <c r="C4796" s="17">
        <v>38.616</v>
      </c>
      <c r="D4796" s="17">
        <v>134.536</v>
      </c>
      <c r="E4796" s="40" t="s">
        <v>52</v>
      </c>
      <c r="F4796" s="18">
        <v>38.616</v>
      </c>
      <c r="G4796" s="17">
        <v>38.616</v>
      </c>
      <c r="H4796" s="17">
        <v>38.616</v>
      </c>
      <c r="I4796" s="17">
        <v>38.616</v>
      </c>
      <c r="J4796" s="17">
        <v>38.616</v>
      </c>
      <c r="K4796" s="30">
        <v>38.616</v>
      </c>
      <c r="L4796" s="10">
        <f t="shared" si="1148"/>
        <v>38.616</v>
      </c>
      <c r="M4796" s="52" t="str">
        <f t="shared" si="1151"/>
        <v>mid latitude</v>
      </c>
      <c r="N4796" s="83" t="s">
        <v>8</v>
      </c>
      <c r="O4796" s="34" t="s">
        <v>8</v>
      </c>
      <c r="P4796" s="34" t="s">
        <v>8</v>
      </c>
      <c r="Q4796" s="34" t="s">
        <v>8</v>
      </c>
      <c r="R4796" s="34" t="s">
        <v>8</v>
      </c>
      <c r="S4796" s="42" t="s">
        <v>8</v>
      </c>
      <c r="T4796" s="10" t="s">
        <v>8</v>
      </c>
      <c r="U4796" s="11" t="s">
        <v>8</v>
      </c>
      <c r="V4796" s="11" t="s">
        <v>8</v>
      </c>
      <c r="W4796" s="11" t="s">
        <v>8</v>
      </c>
      <c r="X4796" s="11" t="s">
        <v>8</v>
      </c>
      <c r="Y4796" s="12" t="s">
        <v>8</v>
      </c>
      <c r="Z4796" s="10">
        <f t="shared" si="1152"/>
        <v>0.52396013530026442</v>
      </c>
      <c r="AA4796" s="11" t="s">
        <v>8</v>
      </c>
      <c r="AB4796" s="11">
        <f t="shared" si="1153"/>
        <v>-0.2807017543859649</v>
      </c>
      <c r="AC4796" s="11">
        <v>17.100000000000001</v>
      </c>
      <c r="AD4796" s="9">
        <v>19.399999999999999</v>
      </c>
      <c r="AE4796" s="10">
        <v>11.7879597810368</v>
      </c>
      <c r="AF4796" s="11">
        <v>18.112541957711599</v>
      </c>
      <c r="AG4796" s="12">
        <v>24.3668546760852</v>
      </c>
      <c r="AH4796" s="10">
        <v>0.1</v>
      </c>
      <c r="AI4796" s="11" t="s">
        <v>8</v>
      </c>
      <c r="AJ4796" s="11" t="s">
        <v>8</v>
      </c>
      <c r="AK4796" s="11" t="s">
        <v>8</v>
      </c>
      <c r="AL4796" s="11" t="s">
        <v>8</v>
      </c>
      <c r="AM4796" s="11" t="s">
        <v>8</v>
      </c>
      <c r="AN4796" s="3" t="str">
        <f t="shared" si="1149"/>
        <v>n/a</v>
      </c>
      <c r="AO4796" s="3" t="str">
        <f t="shared" si="1154"/>
        <v>n/a</v>
      </c>
      <c r="AP4796" s="3" t="s">
        <v>8</v>
      </c>
      <c r="AQ4796" s="124" t="s">
        <v>71</v>
      </c>
      <c r="AR4796" s="4"/>
      <c r="AS4796" s="3"/>
    </row>
    <row r="4797" spans="1:45" ht="15" customHeight="1">
      <c r="A4797" s="11">
        <v>14.769</v>
      </c>
      <c r="B4797" s="32">
        <v>797</v>
      </c>
      <c r="C4797" s="17">
        <v>38.616</v>
      </c>
      <c r="D4797" s="17">
        <v>134.536</v>
      </c>
      <c r="E4797" s="40" t="s">
        <v>52</v>
      </c>
      <c r="F4797" s="18">
        <v>38.616</v>
      </c>
      <c r="G4797" s="17">
        <v>38.616</v>
      </c>
      <c r="H4797" s="17">
        <v>38.616</v>
      </c>
      <c r="I4797" s="17">
        <v>38.616</v>
      </c>
      <c r="J4797" s="17">
        <v>38.616</v>
      </c>
      <c r="K4797" s="30">
        <v>38.616</v>
      </c>
      <c r="L4797" s="10">
        <f t="shared" si="1148"/>
        <v>38.616</v>
      </c>
      <c r="M4797" s="52" t="str">
        <f t="shared" si="1151"/>
        <v>mid latitude</v>
      </c>
      <c r="N4797" s="83" t="s">
        <v>8</v>
      </c>
      <c r="O4797" s="34" t="s">
        <v>8</v>
      </c>
      <c r="P4797" s="34" t="s">
        <v>8</v>
      </c>
      <c r="Q4797" s="34" t="s">
        <v>8</v>
      </c>
      <c r="R4797" s="34" t="s">
        <v>8</v>
      </c>
      <c r="S4797" s="42" t="s">
        <v>8</v>
      </c>
      <c r="T4797" s="10" t="s">
        <v>8</v>
      </c>
      <c r="U4797" s="11" t="s">
        <v>8</v>
      </c>
      <c r="V4797" s="11" t="s">
        <v>8</v>
      </c>
      <c r="W4797" s="11" t="s">
        <v>8</v>
      </c>
      <c r="X4797" s="11" t="s">
        <v>8</v>
      </c>
      <c r="Y4797" s="12" t="s">
        <v>8</v>
      </c>
      <c r="Z4797" s="10">
        <f t="shared" si="1152"/>
        <v>0.5815939538723528</v>
      </c>
      <c r="AA4797" s="11" t="s">
        <v>8</v>
      </c>
      <c r="AB4797" s="11">
        <f t="shared" si="1153"/>
        <v>-0.23538011695906438</v>
      </c>
      <c r="AC4797" s="11">
        <v>19.600000000000001</v>
      </c>
      <c r="AD4797" s="9">
        <v>22.5</v>
      </c>
      <c r="AE4797" s="10">
        <v>15.698443514312199</v>
      </c>
      <c r="AF4797" s="11">
        <v>21.8392484188489</v>
      </c>
      <c r="AG4797" s="12">
        <v>28.7619918868476</v>
      </c>
      <c r="AH4797" s="10">
        <v>0</v>
      </c>
      <c r="AI4797" s="11" t="s">
        <v>8</v>
      </c>
      <c r="AJ4797" s="11" t="s">
        <v>8</v>
      </c>
      <c r="AK4797" s="11" t="s">
        <v>8</v>
      </c>
      <c r="AL4797" s="11" t="s">
        <v>8</v>
      </c>
      <c r="AM4797" s="11" t="s">
        <v>8</v>
      </c>
      <c r="AN4797" s="3" t="str">
        <f t="shared" si="1149"/>
        <v>n/a</v>
      </c>
      <c r="AO4797" s="3" t="str">
        <f t="shared" si="1154"/>
        <v>n/a</v>
      </c>
      <c r="AP4797" s="3" t="s">
        <v>8</v>
      </c>
      <c r="AQ4797" s="124" t="s">
        <v>71</v>
      </c>
      <c r="AR4797" s="4"/>
      <c r="AS4797" s="3"/>
    </row>
    <row r="4798" spans="1:45" ht="15" customHeight="1">
      <c r="A4798" s="11">
        <v>15.099</v>
      </c>
      <c r="B4798" s="32">
        <v>797</v>
      </c>
      <c r="C4798" s="17">
        <v>38.616</v>
      </c>
      <c r="D4798" s="17">
        <v>134.536</v>
      </c>
      <c r="E4798" s="40" t="s">
        <v>52</v>
      </c>
      <c r="F4798" s="18">
        <v>38.616</v>
      </c>
      <c r="G4798" s="17">
        <v>38.616</v>
      </c>
      <c r="H4798" s="17">
        <v>38.616</v>
      </c>
      <c r="I4798" s="17">
        <v>38.616</v>
      </c>
      <c r="J4798" s="17">
        <v>38.616</v>
      </c>
      <c r="K4798" s="30">
        <v>38.616</v>
      </c>
      <c r="L4798" s="10">
        <f t="shared" si="1148"/>
        <v>38.616</v>
      </c>
      <c r="M4798" s="52" t="str">
        <f t="shared" si="1151"/>
        <v>mid latitude</v>
      </c>
      <c r="N4798" s="83" t="s">
        <v>8</v>
      </c>
      <c r="O4798" s="34" t="s">
        <v>8</v>
      </c>
      <c r="P4798" s="34" t="s">
        <v>8</v>
      </c>
      <c r="Q4798" s="34" t="s">
        <v>8</v>
      </c>
      <c r="R4798" s="34" t="s">
        <v>8</v>
      </c>
      <c r="S4798" s="42" t="s">
        <v>8</v>
      </c>
      <c r="T4798" s="10" t="s">
        <v>8</v>
      </c>
      <c r="U4798" s="11" t="s">
        <v>8</v>
      </c>
      <c r="V4798" s="11" t="s">
        <v>8</v>
      </c>
      <c r="W4798" s="11" t="s">
        <v>8</v>
      </c>
      <c r="X4798" s="11" t="s">
        <v>8</v>
      </c>
      <c r="Y4798" s="12" t="s">
        <v>8</v>
      </c>
      <c r="Z4798" s="10">
        <f t="shared" si="1152"/>
        <v>0.60556915034897907</v>
      </c>
      <c r="AA4798" s="11" t="s">
        <v>8</v>
      </c>
      <c r="AB4798" s="11">
        <f t="shared" si="1153"/>
        <v>-0.21783625730994158</v>
      </c>
      <c r="AC4798" s="11">
        <v>23.1</v>
      </c>
      <c r="AD4798" s="9">
        <v>23.7</v>
      </c>
      <c r="AE4798" s="10">
        <v>17.296168176836701</v>
      </c>
      <c r="AF4798" s="11">
        <v>23.3957809512405</v>
      </c>
      <c r="AG4798" s="12">
        <v>30.549050366961001</v>
      </c>
      <c r="AH4798" s="10">
        <v>0</v>
      </c>
      <c r="AI4798" s="11" t="s">
        <v>8</v>
      </c>
      <c r="AJ4798" s="11" t="s">
        <v>8</v>
      </c>
      <c r="AK4798" s="11" t="s">
        <v>8</v>
      </c>
      <c r="AL4798" s="11" t="s">
        <v>8</v>
      </c>
      <c r="AM4798" s="11" t="s">
        <v>8</v>
      </c>
      <c r="AN4798" s="3" t="str">
        <f t="shared" si="1149"/>
        <v>n/a</v>
      </c>
      <c r="AO4798" s="3" t="str">
        <f t="shared" si="1154"/>
        <v>n/a</v>
      </c>
      <c r="AP4798" s="3" t="s">
        <v>8</v>
      </c>
      <c r="AQ4798" s="124" t="s">
        <v>71</v>
      </c>
      <c r="AR4798" s="4"/>
      <c r="AS4798" s="3"/>
    </row>
    <row r="4799" spans="1:45" ht="15" customHeight="1">
      <c r="A4799" s="11">
        <v>15.478999999999999</v>
      </c>
      <c r="B4799" s="32">
        <v>797</v>
      </c>
      <c r="C4799" s="17">
        <v>38.616</v>
      </c>
      <c r="D4799" s="17">
        <v>134.536</v>
      </c>
      <c r="E4799" s="40" t="s">
        <v>52</v>
      </c>
      <c r="F4799" s="18">
        <v>38.616</v>
      </c>
      <c r="G4799" s="17">
        <v>38.616</v>
      </c>
      <c r="H4799" s="17">
        <v>38.616</v>
      </c>
      <c r="I4799" s="17">
        <v>38.616</v>
      </c>
      <c r="J4799" s="17">
        <v>38.616</v>
      </c>
      <c r="K4799" s="30">
        <v>38.616</v>
      </c>
      <c r="L4799" s="10">
        <f t="shared" si="1148"/>
        <v>38.616</v>
      </c>
      <c r="M4799" s="52" t="str">
        <f t="shared" si="1151"/>
        <v>mid latitude</v>
      </c>
      <c r="N4799" s="83" t="s">
        <v>8</v>
      </c>
      <c r="O4799" s="34" t="s">
        <v>8</v>
      </c>
      <c r="P4799" s="34" t="s">
        <v>8</v>
      </c>
      <c r="Q4799" s="34" t="s">
        <v>8</v>
      </c>
      <c r="R4799" s="34" t="s">
        <v>8</v>
      </c>
      <c r="S4799" s="42" t="s">
        <v>8</v>
      </c>
      <c r="T4799" s="10" t="s">
        <v>8</v>
      </c>
      <c r="U4799" s="11" t="s">
        <v>8</v>
      </c>
      <c r="V4799" s="11" t="s">
        <v>8</v>
      </c>
      <c r="W4799" s="11" t="s">
        <v>8</v>
      </c>
      <c r="X4799" s="11" t="s">
        <v>8</v>
      </c>
      <c r="Y4799" s="12" t="s">
        <v>8</v>
      </c>
      <c r="Z4799" s="10">
        <f t="shared" si="1152"/>
        <v>0.58947831882930435</v>
      </c>
      <c r="AA4799" s="11" t="s">
        <v>8</v>
      </c>
      <c r="AB4799" s="11">
        <f t="shared" si="1153"/>
        <v>-0.22953216374269009</v>
      </c>
      <c r="AC4799" s="11">
        <v>20.6</v>
      </c>
      <c r="AD4799" s="9">
        <v>22.9</v>
      </c>
      <c r="AE4799" s="10">
        <v>16.210811668695101</v>
      </c>
      <c r="AF4799" s="11">
        <v>22.348305313476299</v>
      </c>
      <c r="AG4799" s="12">
        <v>29.314301145787802</v>
      </c>
      <c r="AH4799" s="10">
        <v>0</v>
      </c>
      <c r="AI4799" s="11" t="s">
        <v>8</v>
      </c>
      <c r="AJ4799" s="11" t="s">
        <v>8</v>
      </c>
      <c r="AK4799" s="11" t="s">
        <v>8</v>
      </c>
      <c r="AL4799" s="11" t="s">
        <v>8</v>
      </c>
      <c r="AM4799" s="11" t="s">
        <v>8</v>
      </c>
      <c r="AN4799" s="3" t="str">
        <f t="shared" si="1149"/>
        <v>n/a</v>
      </c>
      <c r="AO4799" s="3" t="str">
        <f t="shared" si="1154"/>
        <v>n/a</v>
      </c>
      <c r="AP4799" s="3" t="s">
        <v>8</v>
      </c>
      <c r="AQ4799" s="124" t="s">
        <v>71</v>
      </c>
      <c r="AR4799" s="4"/>
      <c r="AS4799" s="3"/>
    </row>
    <row r="4800" spans="1:45" ht="15" customHeight="1">
      <c r="A4800" s="11">
        <v>15.634</v>
      </c>
      <c r="B4800" s="32">
        <v>797</v>
      </c>
      <c r="C4800" s="17">
        <v>38.616</v>
      </c>
      <c r="D4800" s="17">
        <v>134.536</v>
      </c>
      <c r="E4800" s="40" t="s">
        <v>52</v>
      </c>
      <c r="F4800" s="18">
        <v>38.616</v>
      </c>
      <c r="G4800" s="17">
        <v>38.616</v>
      </c>
      <c r="H4800" s="17">
        <v>38.616</v>
      </c>
      <c r="I4800" s="17">
        <v>38.616</v>
      </c>
      <c r="J4800" s="17">
        <v>38.616</v>
      </c>
      <c r="K4800" s="30">
        <v>38.616</v>
      </c>
      <c r="L4800" s="10">
        <f t="shared" si="1148"/>
        <v>38.616</v>
      </c>
      <c r="M4800" s="52" t="str">
        <f t="shared" si="1151"/>
        <v>mid latitude</v>
      </c>
      <c r="N4800" s="83" t="s">
        <v>8</v>
      </c>
      <c r="O4800" s="34" t="s">
        <v>8</v>
      </c>
      <c r="P4800" s="34" t="s">
        <v>8</v>
      </c>
      <c r="Q4800" s="34" t="s">
        <v>8</v>
      </c>
      <c r="R4800" s="34" t="s">
        <v>8</v>
      </c>
      <c r="S4800" s="42" t="s">
        <v>8</v>
      </c>
      <c r="T4800" s="10" t="s">
        <v>8</v>
      </c>
      <c r="U4800" s="11" t="s">
        <v>8</v>
      </c>
      <c r="V4800" s="11" t="s">
        <v>8</v>
      </c>
      <c r="W4800" s="11" t="s">
        <v>8</v>
      </c>
      <c r="X4800" s="11" t="s">
        <v>8</v>
      </c>
      <c r="Y4800" s="12" t="s">
        <v>8</v>
      </c>
      <c r="Z4800" s="10">
        <f t="shared" si="1152"/>
        <v>0.64774416395890211</v>
      </c>
      <c r="AA4800" s="11" t="s">
        <v>8</v>
      </c>
      <c r="AB4800" s="11">
        <f t="shared" si="1153"/>
        <v>-0.18859649122807023</v>
      </c>
      <c r="AC4800" s="11">
        <v>23.3</v>
      </c>
      <c r="AD4800" s="9">
        <v>25.7</v>
      </c>
      <c r="AE4800" s="10">
        <v>20.031433701986899</v>
      </c>
      <c r="AF4800" s="11">
        <v>26.094042281236401</v>
      </c>
      <c r="AG4800" s="12">
        <v>34.077048875123403</v>
      </c>
      <c r="AH4800" s="10">
        <v>0</v>
      </c>
      <c r="AI4800" s="11" t="s">
        <v>8</v>
      </c>
      <c r="AJ4800" s="11" t="s">
        <v>8</v>
      </c>
      <c r="AK4800" s="11" t="s">
        <v>8</v>
      </c>
      <c r="AL4800" s="11" t="s">
        <v>8</v>
      </c>
      <c r="AM4800" s="11" t="s">
        <v>8</v>
      </c>
      <c r="AN4800" s="3" t="str">
        <f t="shared" si="1149"/>
        <v>n/a</v>
      </c>
      <c r="AO4800" s="3" t="str">
        <f t="shared" si="1154"/>
        <v>n/a</v>
      </c>
      <c r="AP4800" s="3" t="s">
        <v>8</v>
      </c>
      <c r="AQ4800" s="124" t="s">
        <v>71</v>
      </c>
      <c r="AR4800" s="4"/>
      <c r="AS4800" s="3"/>
    </row>
    <row r="4801" spans="1:45" ht="15" customHeight="1">
      <c r="A4801" s="11">
        <v>15.834</v>
      </c>
      <c r="B4801" s="32">
        <v>797</v>
      </c>
      <c r="C4801" s="17">
        <v>38.616</v>
      </c>
      <c r="D4801" s="17">
        <v>134.536</v>
      </c>
      <c r="E4801" s="40" t="s">
        <v>52</v>
      </c>
      <c r="F4801" s="18">
        <v>38.616</v>
      </c>
      <c r="G4801" s="17">
        <v>38.616</v>
      </c>
      <c r="H4801" s="17">
        <v>38.616</v>
      </c>
      <c r="I4801" s="17">
        <v>38.616</v>
      </c>
      <c r="J4801" s="17">
        <v>38.616</v>
      </c>
      <c r="K4801" s="30">
        <v>38.616</v>
      </c>
      <c r="L4801" s="10">
        <f t="shared" si="1148"/>
        <v>38.616</v>
      </c>
      <c r="M4801" s="52" t="str">
        <f t="shared" si="1151"/>
        <v>mid latitude</v>
      </c>
      <c r="N4801" s="83" t="s">
        <v>8</v>
      </c>
      <c r="O4801" s="34" t="s">
        <v>8</v>
      </c>
      <c r="P4801" s="34" t="s">
        <v>8</v>
      </c>
      <c r="Q4801" s="34" t="s">
        <v>8</v>
      </c>
      <c r="R4801" s="34" t="s">
        <v>8</v>
      </c>
      <c r="S4801" s="42" t="s">
        <v>8</v>
      </c>
      <c r="T4801" s="10" t="s">
        <v>8</v>
      </c>
      <c r="U4801" s="11" t="s">
        <v>8</v>
      </c>
      <c r="V4801" s="11" t="s">
        <v>8</v>
      </c>
      <c r="W4801" s="11" t="s">
        <v>8</v>
      </c>
      <c r="X4801" s="11" t="s">
        <v>8</v>
      </c>
      <c r="Y4801" s="12" t="s">
        <v>8</v>
      </c>
      <c r="Z4801" s="10">
        <f t="shared" si="1152"/>
        <v>0.64774416395890211</v>
      </c>
      <c r="AA4801" s="11" t="s">
        <v>8</v>
      </c>
      <c r="AB4801" s="11">
        <f t="shared" si="1153"/>
        <v>-0.18859649122807023</v>
      </c>
      <c r="AC4801" s="11">
        <v>22.4</v>
      </c>
      <c r="AD4801" s="9">
        <v>25.7</v>
      </c>
      <c r="AE4801" s="10">
        <v>20.012837571050099</v>
      </c>
      <c r="AF4801" s="11">
        <v>26.091183981068799</v>
      </c>
      <c r="AG4801" s="12">
        <v>34.060483403053603</v>
      </c>
      <c r="AH4801" s="10">
        <v>0</v>
      </c>
      <c r="AI4801" s="11" t="s">
        <v>8</v>
      </c>
      <c r="AJ4801" s="11" t="s">
        <v>8</v>
      </c>
      <c r="AK4801" s="11" t="s">
        <v>8</v>
      </c>
      <c r="AL4801" s="11" t="s">
        <v>8</v>
      </c>
      <c r="AM4801" s="11" t="s">
        <v>8</v>
      </c>
      <c r="AN4801" s="3" t="str">
        <f t="shared" si="1149"/>
        <v>n/a</v>
      </c>
      <c r="AO4801" s="3" t="str">
        <f t="shared" si="1154"/>
        <v>n/a</v>
      </c>
      <c r="AP4801" s="3" t="s">
        <v>8</v>
      </c>
      <c r="AQ4801" s="124" t="s">
        <v>71</v>
      </c>
      <c r="AR4801" s="4"/>
      <c r="AS4801" s="3"/>
    </row>
    <row r="4802" spans="1:45" ht="15" customHeight="1">
      <c r="A4802" s="11">
        <v>16.265000000000001</v>
      </c>
      <c r="B4802" s="32">
        <v>797</v>
      </c>
      <c r="C4802" s="17">
        <v>38.616</v>
      </c>
      <c r="D4802" s="17">
        <v>134.536</v>
      </c>
      <c r="E4802" s="40" t="s">
        <v>52</v>
      </c>
      <c r="F4802" s="18">
        <v>38.616</v>
      </c>
      <c r="G4802" s="17">
        <v>38.616</v>
      </c>
      <c r="H4802" s="17">
        <v>38.616</v>
      </c>
      <c r="I4802" s="17">
        <v>38.616</v>
      </c>
      <c r="J4802" s="17">
        <v>38.616</v>
      </c>
      <c r="K4802" s="30">
        <v>38.616</v>
      </c>
      <c r="L4802" s="10">
        <f t="shared" si="1148"/>
        <v>38.616</v>
      </c>
      <c r="M4802" s="52" t="str">
        <f t="shared" si="1151"/>
        <v>mid latitude</v>
      </c>
      <c r="N4802" s="83" t="s">
        <v>8</v>
      </c>
      <c r="O4802" s="34" t="s">
        <v>8</v>
      </c>
      <c r="P4802" s="34" t="s">
        <v>8</v>
      </c>
      <c r="Q4802" s="34" t="s">
        <v>8</v>
      </c>
      <c r="R4802" s="34" t="s">
        <v>8</v>
      </c>
      <c r="S4802" s="42" t="s">
        <v>8</v>
      </c>
      <c r="T4802" s="10" t="s">
        <v>8</v>
      </c>
      <c r="U4802" s="11" t="s">
        <v>8</v>
      </c>
      <c r="V4802" s="11" t="s">
        <v>8</v>
      </c>
      <c r="W4802" s="11" t="s">
        <v>8</v>
      </c>
      <c r="X4802" s="11" t="s">
        <v>8</v>
      </c>
      <c r="Y4802" s="12" t="s">
        <v>8</v>
      </c>
      <c r="Z4802" s="10">
        <f t="shared" si="1152"/>
        <v>0.60353401854822053</v>
      </c>
      <c r="AA4802" s="11" t="s">
        <v>8</v>
      </c>
      <c r="AB4802" s="11">
        <f t="shared" si="1153"/>
        <v>-0.2192982456140351</v>
      </c>
      <c r="AC4802" s="11">
        <v>21.7</v>
      </c>
      <c r="AD4802" s="9">
        <v>23.6</v>
      </c>
      <c r="AE4802" s="10">
        <v>17.182418519117402</v>
      </c>
      <c r="AF4802" s="11">
        <v>23.290334116246399</v>
      </c>
      <c r="AG4802" s="12">
        <v>30.4432186172576</v>
      </c>
      <c r="AH4802" s="10">
        <v>0</v>
      </c>
      <c r="AI4802" s="11" t="s">
        <v>8</v>
      </c>
      <c r="AJ4802" s="11" t="s">
        <v>8</v>
      </c>
      <c r="AK4802" s="11" t="s">
        <v>8</v>
      </c>
      <c r="AL4802" s="11" t="s">
        <v>8</v>
      </c>
      <c r="AM4802" s="11" t="s">
        <v>8</v>
      </c>
      <c r="AN4802" s="3" t="str">
        <f t="shared" si="1149"/>
        <v>n/a</v>
      </c>
      <c r="AO4802" s="3" t="str">
        <f t="shared" si="1154"/>
        <v>n/a</v>
      </c>
      <c r="AP4802" s="3" t="s">
        <v>8</v>
      </c>
      <c r="AQ4802" s="124" t="s">
        <v>71</v>
      </c>
      <c r="AR4802" s="4"/>
      <c r="AS4802" s="3"/>
    </row>
    <row r="4803" spans="1:45" ht="15" customHeight="1">
      <c r="A4803" s="11">
        <v>16.443999999999999</v>
      </c>
      <c r="B4803" s="32">
        <v>797</v>
      </c>
      <c r="C4803" s="17">
        <v>38.616</v>
      </c>
      <c r="D4803" s="17">
        <v>134.536</v>
      </c>
      <c r="E4803" s="40" t="s">
        <v>52</v>
      </c>
      <c r="F4803" s="18">
        <v>38.616</v>
      </c>
      <c r="G4803" s="17">
        <v>38.616</v>
      </c>
      <c r="H4803" s="17">
        <v>38.616</v>
      </c>
      <c r="I4803" s="17">
        <v>38.616</v>
      </c>
      <c r="J4803" s="17">
        <v>38.616</v>
      </c>
      <c r="K4803" s="30">
        <v>38.616</v>
      </c>
      <c r="L4803" s="10">
        <f t="shared" ref="L4803:L4866" si="1155">IF(A4803&lt;2,C4803,IF(A4803&lt;15,K4803,IF(A4803&lt;25,J4803,IF(A4803&lt;35,I4803,IF(A4803&lt;45,H4803,IF(A4803&lt;55,G4803,IF(A4803&lt;65,F4803,IF(A4803&lt;70,F4803,"no age"))))))))</f>
        <v>38.616</v>
      </c>
      <c r="M4803" s="52" t="str">
        <f t="shared" si="1151"/>
        <v>mid latitude</v>
      </c>
      <c r="N4803" s="83" t="s">
        <v>8</v>
      </c>
      <c r="O4803" s="34" t="s">
        <v>8</v>
      </c>
      <c r="P4803" s="34" t="s">
        <v>8</v>
      </c>
      <c r="Q4803" s="34" t="s">
        <v>8</v>
      </c>
      <c r="R4803" s="34" t="s">
        <v>8</v>
      </c>
      <c r="S4803" s="42" t="s">
        <v>8</v>
      </c>
      <c r="T4803" s="10" t="s">
        <v>8</v>
      </c>
      <c r="U4803" s="11" t="s">
        <v>8</v>
      </c>
      <c r="V4803" s="11" t="s">
        <v>8</v>
      </c>
      <c r="W4803" s="11" t="s">
        <v>8</v>
      </c>
      <c r="X4803" s="11" t="s">
        <v>8</v>
      </c>
      <c r="Y4803" s="12" t="s">
        <v>8</v>
      </c>
      <c r="Z4803" s="10">
        <f t="shared" si="1152"/>
        <v>0.56996469233276181</v>
      </c>
      <c r="AA4803" s="11" t="s">
        <v>8</v>
      </c>
      <c r="AB4803" s="11">
        <f t="shared" si="1153"/>
        <v>-0.24415204678362581</v>
      </c>
      <c r="AC4803" s="11">
        <v>19.3</v>
      </c>
      <c r="AD4803" s="9">
        <v>21.9</v>
      </c>
      <c r="AE4803" s="10">
        <v>14.9074016020852</v>
      </c>
      <c r="AF4803" s="11">
        <v>21.101605754457001</v>
      </c>
      <c r="AG4803" s="12">
        <v>27.7789779832009</v>
      </c>
      <c r="AH4803" s="10">
        <v>0</v>
      </c>
      <c r="AI4803" s="11" t="s">
        <v>8</v>
      </c>
      <c r="AJ4803" s="11" t="s">
        <v>8</v>
      </c>
      <c r="AK4803" s="11" t="s">
        <v>8</v>
      </c>
      <c r="AL4803" s="11" t="s">
        <v>8</v>
      </c>
      <c r="AM4803" s="11" t="s">
        <v>8</v>
      </c>
      <c r="AN4803" s="3" t="str">
        <f t="shared" ref="AN4803:AN4866" si="1156">IF(T4803="n/a","n/a",T4803/X4803)</f>
        <v>n/a</v>
      </c>
      <c r="AO4803" s="3" t="str">
        <f t="shared" si="1154"/>
        <v>n/a</v>
      </c>
      <c r="AP4803" s="3" t="s">
        <v>8</v>
      </c>
      <c r="AQ4803" s="124" t="s">
        <v>71</v>
      </c>
      <c r="AR4803" s="4"/>
      <c r="AS4803" s="3"/>
    </row>
    <row r="4804" spans="1:45" ht="15" customHeight="1">
      <c r="A4804" s="11">
        <v>17.27</v>
      </c>
      <c r="B4804" s="32">
        <v>797</v>
      </c>
      <c r="C4804" s="17">
        <v>38.616</v>
      </c>
      <c r="D4804" s="17">
        <v>134.536</v>
      </c>
      <c r="E4804" s="40" t="s">
        <v>52</v>
      </c>
      <c r="F4804" s="18">
        <v>38.616</v>
      </c>
      <c r="G4804" s="17">
        <v>38.616</v>
      </c>
      <c r="H4804" s="17">
        <v>38.616</v>
      </c>
      <c r="I4804" s="17">
        <v>38.616</v>
      </c>
      <c r="J4804" s="17">
        <v>38.616</v>
      </c>
      <c r="K4804" s="30">
        <v>38.616</v>
      </c>
      <c r="L4804" s="10">
        <f t="shared" si="1155"/>
        <v>38.616</v>
      </c>
      <c r="M4804" s="52" t="str">
        <f t="shared" si="1151"/>
        <v>mid latitude</v>
      </c>
      <c r="N4804" s="83" t="s">
        <v>8</v>
      </c>
      <c r="O4804" s="34" t="s">
        <v>8</v>
      </c>
      <c r="P4804" s="34" t="s">
        <v>8</v>
      </c>
      <c r="Q4804" s="34" t="s">
        <v>8</v>
      </c>
      <c r="R4804" s="34" t="s">
        <v>8</v>
      </c>
      <c r="S4804" s="42" t="s">
        <v>8</v>
      </c>
      <c r="T4804" s="10" t="s">
        <v>8</v>
      </c>
      <c r="U4804" s="11" t="s">
        <v>8</v>
      </c>
      <c r="V4804" s="11" t="s">
        <v>8</v>
      </c>
      <c r="W4804" s="11" t="s">
        <v>8</v>
      </c>
      <c r="X4804" s="11" t="s">
        <v>8</v>
      </c>
      <c r="Y4804" s="12" t="s">
        <v>8</v>
      </c>
      <c r="Z4804" s="10">
        <f t="shared" si="1152"/>
        <v>0.64123547955769189</v>
      </c>
      <c r="AA4804" s="11" t="s">
        <v>8</v>
      </c>
      <c r="AB4804" s="11">
        <f t="shared" si="1153"/>
        <v>-0.19298245614035089</v>
      </c>
      <c r="AC4804" s="11">
        <v>23.9</v>
      </c>
      <c r="AD4804" s="9">
        <v>25.4</v>
      </c>
      <c r="AE4804" s="10">
        <v>19.611202976586199</v>
      </c>
      <c r="AF4804" s="11">
        <v>25.6763769750847</v>
      </c>
      <c r="AG4804" s="12">
        <v>33.528697810021498</v>
      </c>
      <c r="AH4804" s="10">
        <v>0.1</v>
      </c>
      <c r="AI4804" s="11" t="s">
        <v>8</v>
      </c>
      <c r="AJ4804" s="11" t="s">
        <v>8</v>
      </c>
      <c r="AK4804" s="11" t="s">
        <v>8</v>
      </c>
      <c r="AL4804" s="11" t="s">
        <v>8</v>
      </c>
      <c r="AM4804" s="11" t="s">
        <v>8</v>
      </c>
      <c r="AN4804" s="3" t="str">
        <f t="shared" si="1156"/>
        <v>n/a</v>
      </c>
      <c r="AO4804" s="3" t="str">
        <f t="shared" si="1154"/>
        <v>n/a</v>
      </c>
      <c r="AP4804" s="3" t="s">
        <v>8</v>
      </c>
      <c r="AQ4804" s="124" t="s">
        <v>71</v>
      </c>
      <c r="AR4804" s="4"/>
      <c r="AS4804" s="3"/>
    </row>
    <row r="4805" spans="1:45" ht="15" customHeight="1">
      <c r="A4805" s="11">
        <v>55.8</v>
      </c>
      <c r="B4805" s="105" t="s">
        <v>13</v>
      </c>
      <c r="C4805" s="20">
        <v>39.65</v>
      </c>
      <c r="D4805" s="20">
        <v>-75.05</v>
      </c>
      <c r="E4805" s="106" t="s">
        <v>22</v>
      </c>
      <c r="F4805" s="27">
        <v>35.799999999999997</v>
      </c>
      <c r="G4805" s="20">
        <v>33.9</v>
      </c>
      <c r="H4805" s="20">
        <v>33.299999999999997</v>
      </c>
      <c r="I4805" s="20">
        <v>34.799999999999997</v>
      </c>
      <c r="J4805" s="20">
        <v>36.200000000000003</v>
      </c>
      <c r="K4805" s="98">
        <v>37.700000000000003</v>
      </c>
      <c r="L4805" s="10">
        <f t="shared" si="1155"/>
        <v>35.799999999999997</v>
      </c>
      <c r="M4805" s="52" t="str">
        <f t="shared" si="1151"/>
        <v>mid latitude</v>
      </c>
      <c r="N4805" s="83" t="s">
        <v>8</v>
      </c>
      <c r="O4805" s="34" t="s">
        <v>8</v>
      </c>
      <c r="P4805" s="34" t="s">
        <v>8</v>
      </c>
      <c r="Q4805" s="34" t="s">
        <v>8</v>
      </c>
      <c r="R4805" s="34" t="s">
        <v>8</v>
      </c>
      <c r="S4805" s="42" t="s">
        <v>8</v>
      </c>
      <c r="T4805" s="31">
        <v>0.27993024871935701</v>
      </c>
      <c r="U4805" s="21">
        <v>7.7582783956462786E-2</v>
      </c>
      <c r="V4805" s="21">
        <v>7.4913151506347142E-2</v>
      </c>
      <c r="W4805" s="21">
        <v>3.1514376218883505E-2</v>
      </c>
      <c r="X4805" s="21">
        <v>0.49288643556720002</v>
      </c>
      <c r="Y4805" s="22">
        <v>4.3173004031749562E-2</v>
      </c>
      <c r="Z4805" s="31">
        <f t="shared" ref="Z4805:Z4836" si="1157">(V4805+W4805+Y4805)/(U4805+V4805+W4805+Y4805)</f>
        <v>0.65850140133388313</v>
      </c>
      <c r="AA4805" s="21">
        <f t="shared" ref="AA4805:AA4836" si="1158">LOG((V4805)/(U4805+V4805+W4805))</f>
        <v>-0.39028409324684254</v>
      </c>
      <c r="AB4805" s="21">
        <f t="shared" si="1153"/>
        <v>-0.18144329649426241</v>
      </c>
      <c r="AC4805" s="21">
        <f t="shared" ref="AC4805:AC4836" si="1159">67.5*AA4805+46.9</f>
        <v>20.555823705838126</v>
      </c>
      <c r="AD4805" s="21">
        <f t="shared" ref="AD4805:AD4868" si="1160">68.4*AB4805+38.6</f>
        <v>26.189278519792452</v>
      </c>
      <c r="AE4805" s="31">
        <v>18.599300774637701</v>
      </c>
      <c r="AF4805" s="21">
        <v>25.1220570545117</v>
      </c>
      <c r="AG4805" s="22">
        <v>30.458759657519401</v>
      </c>
      <c r="AH4805" s="31" t="s">
        <v>8</v>
      </c>
      <c r="AI4805" s="11">
        <f t="shared" ref="AI4805:AI4836" si="1161">((T4805)/(T4805+X4805))*100</f>
        <v>36.222076258327789</v>
      </c>
      <c r="AJ4805" s="11">
        <f t="shared" ref="AJ4805:AJ4836" si="1162">((Y4805)/(T4805+Y4805))*100</f>
        <v>13.36198372011026</v>
      </c>
      <c r="AK4805" s="11">
        <f t="shared" ref="AK4805:AK4836" si="1163">(U4805+V4805+W4805)/(U4805+V4805+W4805+X4805+Y4805)</f>
        <v>0.25554512094756282</v>
      </c>
      <c r="AL4805" s="11">
        <f t="shared" ref="AL4805:AL4836" si="1164">V4805/W4805</f>
        <v>2.3771104014890501</v>
      </c>
      <c r="AM4805" s="11">
        <f t="shared" ref="AM4805:AM4836" si="1165">((U4805*1)+(V4805*2)+(W4805*3)+(Y4805*4))/(U4805+V4805+W4805+Y4805)</f>
        <v>2.1772911897136136</v>
      </c>
      <c r="AN4805" s="3">
        <f t="shared" si="1156"/>
        <v>0.56794066243113595</v>
      </c>
      <c r="AO4805" s="3" t="str">
        <f t="shared" si="1154"/>
        <v>n/a</v>
      </c>
      <c r="AP4805" s="3" t="s">
        <v>8</v>
      </c>
      <c r="AQ4805" s="124" t="s">
        <v>163</v>
      </c>
      <c r="AR4805" s="28"/>
      <c r="AS4805" s="3"/>
    </row>
    <row r="4806" spans="1:45" ht="15" customHeight="1">
      <c r="A4806" s="11">
        <v>55.8</v>
      </c>
      <c r="B4806" s="105" t="s">
        <v>13</v>
      </c>
      <c r="C4806" s="20">
        <v>39.65</v>
      </c>
      <c r="D4806" s="20">
        <v>-75.05</v>
      </c>
      <c r="E4806" s="106" t="s">
        <v>22</v>
      </c>
      <c r="F4806" s="27">
        <v>35.799999999999997</v>
      </c>
      <c r="G4806" s="20">
        <v>33.9</v>
      </c>
      <c r="H4806" s="20">
        <v>33.299999999999997</v>
      </c>
      <c r="I4806" s="20">
        <v>34.799999999999997</v>
      </c>
      <c r="J4806" s="20">
        <v>36.200000000000003</v>
      </c>
      <c r="K4806" s="98">
        <v>37.700000000000003</v>
      </c>
      <c r="L4806" s="10">
        <f t="shared" si="1155"/>
        <v>35.799999999999997</v>
      </c>
      <c r="M4806" s="52" t="str">
        <f t="shared" si="1151"/>
        <v>mid latitude</v>
      </c>
      <c r="N4806" s="83" t="s">
        <v>8</v>
      </c>
      <c r="O4806" s="34" t="s">
        <v>8</v>
      </c>
      <c r="P4806" s="34" t="s">
        <v>8</v>
      </c>
      <c r="Q4806" s="34" t="s">
        <v>8</v>
      </c>
      <c r="R4806" s="34" t="s">
        <v>8</v>
      </c>
      <c r="S4806" s="42" t="s">
        <v>8</v>
      </c>
      <c r="T4806" s="31">
        <v>0.20985625376402389</v>
      </c>
      <c r="U4806" s="21">
        <v>7.9258587153791221E-2</v>
      </c>
      <c r="V4806" s="21">
        <v>8.8128740098672637E-2</v>
      </c>
      <c r="W4806" s="21">
        <v>4.3103172378877133E-2</v>
      </c>
      <c r="X4806" s="21">
        <v>0.52722517465914764</v>
      </c>
      <c r="Y4806" s="22">
        <v>5.2428071945487431E-2</v>
      </c>
      <c r="Z4806" s="31">
        <f t="shared" si="1157"/>
        <v>0.69854321557261789</v>
      </c>
      <c r="AA4806" s="21">
        <f t="shared" si="1158"/>
        <v>-0.37811493755104564</v>
      </c>
      <c r="AB4806" s="21">
        <f t="shared" si="1153"/>
        <v>-0.15580672096833093</v>
      </c>
      <c r="AC4806" s="21">
        <f t="shared" si="1159"/>
        <v>21.377241715304418</v>
      </c>
      <c r="AD4806" s="21">
        <f t="shared" si="1160"/>
        <v>27.942820285766167</v>
      </c>
      <c r="AE4806" s="31">
        <v>20.905706293274299</v>
      </c>
      <c r="AF4806" s="21">
        <v>27.427837709376501</v>
      </c>
      <c r="AG4806" s="22">
        <v>33.026598190164897</v>
      </c>
      <c r="AH4806" s="31" t="s">
        <v>8</v>
      </c>
      <c r="AI4806" s="11">
        <f t="shared" si="1161"/>
        <v>28.471244244067663</v>
      </c>
      <c r="AJ4806" s="11">
        <f t="shared" si="1162"/>
        <v>19.989022143684359</v>
      </c>
      <c r="AK4806" s="11">
        <f t="shared" si="1163"/>
        <v>0.26639519787894145</v>
      </c>
      <c r="AL4806" s="11">
        <f t="shared" si="1164"/>
        <v>2.0445998573845214</v>
      </c>
      <c r="AM4806" s="11">
        <f t="shared" si="1165"/>
        <v>2.2613004045474421</v>
      </c>
      <c r="AN4806" s="3">
        <f t="shared" si="1156"/>
        <v>0.39803913745146269</v>
      </c>
      <c r="AO4806" s="3" t="str">
        <f t="shared" si="1154"/>
        <v>n/a</v>
      </c>
      <c r="AP4806" s="3" t="s">
        <v>8</v>
      </c>
      <c r="AQ4806" s="124" t="s">
        <v>163</v>
      </c>
      <c r="AR4806" s="28"/>
      <c r="AS4806" s="3"/>
    </row>
    <row r="4807" spans="1:45" ht="15" customHeight="1">
      <c r="A4807" s="11">
        <v>55.8</v>
      </c>
      <c r="B4807" s="105" t="s">
        <v>13</v>
      </c>
      <c r="C4807" s="20">
        <v>39.65</v>
      </c>
      <c r="D4807" s="20">
        <v>-75.05</v>
      </c>
      <c r="E4807" s="106" t="s">
        <v>22</v>
      </c>
      <c r="F4807" s="27">
        <v>35.799999999999997</v>
      </c>
      <c r="G4807" s="20">
        <v>33.9</v>
      </c>
      <c r="H4807" s="20">
        <v>33.299999999999997</v>
      </c>
      <c r="I4807" s="20">
        <v>34.799999999999997</v>
      </c>
      <c r="J4807" s="20">
        <v>36.200000000000003</v>
      </c>
      <c r="K4807" s="98">
        <v>37.700000000000003</v>
      </c>
      <c r="L4807" s="10">
        <f t="shared" si="1155"/>
        <v>35.799999999999997</v>
      </c>
      <c r="M4807" s="52" t="str">
        <f t="shared" si="1151"/>
        <v>mid latitude</v>
      </c>
      <c r="N4807" s="83" t="s">
        <v>8</v>
      </c>
      <c r="O4807" s="34" t="s">
        <v>8</v>
      </c>
      <c r="P4807" s="34" t="s">
        <v>8</v>
      </c>
      <c r="Q4807" s="34" t="s">
        <v>8</v>
      </c>
      <c r="R4807" s="34" t="s">
        <v>8</v>
      </c>
      <c r="S4807" s="42" t="s">
        <v>8</v>
      </c>
      <c r="T4807" s="31">
        <v>0.20178815004650924</v>
      </c>
      <c r="U4807" s="21">
        <v>7.6364677959895572E-2</v>
      </c>
      <c r="V4807" s="21">
        <v>8.223559578555828E-2</v>
      </c>
      <c r="W4807" s="21">
        <v>3.945650215308278E-2</v>
      </c>
      <c r="X4807" s="21">
        <v>0.54342366140204579</v>
      </c>
      <c r="Y4807" s="22">
        <v>5.6731412652908333E-2</v>
      </c>
      <c r="Z4807" s="31">
        <f t="shared" si="1157"/>
        <v>0.70028171873251255</v>
      </c>
      <c r="AA4807" s="21">
        <f t="shared" si="1158"/>
        <v>-0.38172986186070074</v>
      </c>
      <c r="AB4807" s="21">
        <f t="shared" si="1153"/>
        <v>-0.15472721101774198</v>
      </c>
      <c r="AC4807" s="21">
        <f t="shared" si="1159"/>
        <v>21.1332343244027</v>
      </c>
      <c r="AD4807" s="21">
        <f t="shared" si="1160"/>
        <v>28.016658766386449</v>
      </c>
      <c r="AE4807" s="31">
        <v>21.001569903419401</v>
      </c>
      <c r="AF4807" s="21">
        <v>27.538097949491899</v>
      </c>
      <c r="AG4807" s="22">
        <v>33.150367651677598</v>
      </c>
      <c r="AH4807" s="31" t="s">
        <v>8</v>
      </c>
      <c r="AI4807" s="11">
        <f t="shared" si="1161"/>
        <v>27.077959171670951</v>
      </c>
      <c r="AJ4807" s="11">
        <f t="shared" si="1162"/>
        <v>21.944727145802243</v>
      </c>
      <c r="AK4807" s="11">
        <f t="shared" si="1163"/>
        <v>0.24812557707590627</v>
      </c>
      <c r="AL4807" s="11">
        <f t="shared" si="1164"/>
        <v>2.0842089718572057</v>
      </c>
      <c r="AM4807" s="11">
        <f t="shared" si="1165"/>
        <v>2.3004638870202041</v>
      </c>
      <c r="AN4807" s="3">
        <f t="shared" si="1156"/>
        <v>0.37132750076780074</v>
      </c>
      <c r="AO4807" s="3" t="str">
        <f t="shared" si="1154"/>
        <v>n/a</v>
      </c>
      <c r="AP4807" s="3" t="s">
        <v>8</v>
      </c>
      <c r="AQ4807" s="124" t="s">
        <v>163</v>
      </c>
      <c r="AR4807" s="28"/>
      <c r="AS4807" s="3"/>
    </row>
    <row r="4808" spans="1:45" ht="15" customHeight="1">
      <c r="A4808" s="11">
        <v>55.8</v>
      </c>
      <c r="B4808" s="105" t="s">
        <v>13</v>
      </c>
      <c r="C4808" s="20">
        <v>39.65</v>
      </c>
      <c r="D4808" s="20">
        <v>-75.05</v>
      </c>
      <c r="E4808" s="106" t="s">
        <v>22</v>
      </c>
      <c r="F4808" s="27">
        <v>35.799999999999997</v>
      </c>
      <c r="G4808" s="20">
        <v>33.9</v>
      </c>
      <c r="H4808" s="20">
        <v>33.299999999999997</v>
      </c>
      <c r="I4808" s="20">
        <v>34.799999999999997</v>
      </c>
      <c r="J4808" s="20">
        <v>36.200000000000003</v>
      </c>
      <c r="K4808" s="98">
        <v>37.700000000000003</v>
      </c>
      <c r="L4808" s="10">
        <f t="shared" si="1155"/>
        <v>35.799999999999997</v>
      </c>
      <c r="M4808" s="52" t="str">
        <f t="shared" si="1151"/>
        <v>mid latitude</v>
      </c>
      <c r="N4808" s="83" t="s">
        <v>8</v>
      </c>
      <c r="O4808" s="34" t="s">
        <v>8</v>
      </c>
      <c r="P4808" s="34" t="s">
        <v>8</v>
      </c>
      <c r="Q4808" s="34" t="s">
        <v>8</v>
      </c>
      <c r="R4808" s="34" t="s">
        <v>8</v>
      </c>
      <c r="S4808" s="42" t="s">
        <v>8</v>
      </c>
      <c r="T4808" s="31">
        <v>0.26123451675237841</v>
      </c>
      <c r="U4808" s="21">
        <v>6.6677806229903949E-2</v>
      </c>
      <c r="V4808" s="21">
        <v>7.0270939064627419E-2</v>
      </c>
      <c r="W4808" s="21">
        <v>2.7972296333349994E-2</v>
      </c>
      <c r="X4808" s="21">
        <v>0.51455675664385991</v>
      </c>
      <c r="Y4808" s="22">
        <v>5.9287684975880287E-2</v>
      </c>
      <c r="Z4808" s="31">
        <f t="shared" si="1157"/>
        <v>0.70260833625917707</v>
      </c>
      <c r="AA4808" s="21">
        <f t="shared" si="1158"/>
        <v>-0.37050031184288384</v>
      </c>
      <c r="AB4808" s="21">
        <f t="shared" si="1153"/>
        <v>-0.15328670172605594</v>
      </c>
      <c r="AC4808" s="21">
        <f t="shared" si="1159"/>
        <v>21.891228950605338</v>
      </c>
      <c r="AD4808" s="21">
        <f t="shared" si="1160"/>
        <v>28.115189601937775</v>
      </c>
      <c r="AE4808" s="31">
        <v>21.1070624509994</v>
      </c>
      <c r="AF4808" s="21">
        <v>27.677184402517302</v>
      </c>
      <c r="AG4808" s="22">
        <v>33.354620124911598</v>
      </c>
      <c r="AH4808" s="31" t="s">
        <v>8</v>
      </c>
      <c r="AI4808" s="11">
        <f t="shared" si="1161"/>
        <v>33.673299212138971</v>
      </c>
      <c r="AJ4808" s="11">
        <f t="shared" si="1162"/>
        <v>18.497216310196468</v>
      </c>
      <c r="AK4808" s="11">
        <f t="shared" si="1163"/>
        <v>0.22323869396670587</v>
      </c>
      <c r="AL4808" s="11">
        <f t="shared" si="1164"/>
        <v>2.5121619700863396</v>
      </c>
      <c r="AM4808" s="11">
        <f t="shared" si="1165"/>
        <v>2.3562299347801861</v>
      </c>
      <c r="AN4808" s="3">
        <f t="shared" si="1156"/>
        <v>0.50768843937887809</v>
      </c>
      <c r="AO4808" s="3" t="str">
        <f t="shared" si="1154"/>
        <v>n/a</v>
      </c>
      <c r="AP4808" s="3" t="s">
        <v>8</v>
      </c>
      <c r="AQ4808" s="124" t="s">
        <v>163</v>
      </c>
      <c r="AR4808" s="28"/>
      <c r="AS4808" s="3"/>
    </row>
    <row r="4809" spans="1:45" ht="15" customHeight="1">
      <c r="A4809" s="11">
        <v>55.8</v>
      </c>
      <c r="B4809" s="105" t="s">
        <v>13</v>
      </c>
      <c r="C4809" s="20">
        <v>39.65</v>
      </c>
      <c r="D4809" s="20">
        <v>-75.05</v>
      </c>
      <c r="E4809" s="106" t="s">
        <v>22</v>
      </c>
      <c r="F4809" s="27">
        <v>35.799999999999997</v>
      </c>
      <c r="G4809" s="20">
        <v>33.9</v>
      </c>
      <c r="H4809" s="20">
        <v>33.299999999999997</v>
      </c>
      <c r="I4809" s="20">
        <v>34.799999999999997</v>
      </c>
      <c r="J4809" s="20">
        <v>36.200000000000003</v>
      </c>
      <c r="K4809" s="98">
        <v>37.700000000000003</v>
      </c>
      <c r="L4809" s="10">
        <f t="shared" si="1155"/>
        <v>35.799999999999997</v>
      </c>
      <c r="M4809" s="52" t="str">
        <f t="shared" si="1151"/>
        <v>mid latitude</v>
      </c>
      <c r="N4809" s="83" t="s">
        <v>8</v>
      </c>
      <c r="O4809" s="34" t="s">
        <v>8</v>
      </c>
      <c r="P4809" s="34" t="s">
        <v>8</v>
      </c>
      <c r="Q4809" s="34" t="s">
        <v>8</v>
      </c>
      <c r="R4809" s="34" t="s">
        <v>8</v>
      </c>
      <c r="S4809" s="42" t="s">
        <v>8</v>
      </c>
      <c r="T4809" s="31">
        <v>0.17932275485520099</v>
      </c>
      <c r="U4809" s="21">
        <v>7.7103001065911891E-2</v>
      </c>
      <c r="V4809" s="21">
        <v>8.7718266965529396E-2</v>
      </c>
      <c r="W4809" s="21">
        <v>4.5443596362138468E-2</v>
      </c>
      <c r="X4809" s="21">
        <v>0.54519112226285249</v>
      </c>
      <c r="Y4809" s="22">
        <v>6.5221258488366768E-2</v>
      </c>
      <c r="Z4809" s="31">
        <f t="shared" si="1157"/>
        <v>0.72012019966990248</v>
      </c>
      <c r="AA4809" s="21">
        <f t="shared" si="1158"/>
        <v>-0.37967666461313682</v>
      </c>
      <c r="AB4809" s="21">
        <f t="shared" si="1153"/>
        <v>-0.14259500676811945</v>
      </c>
      <c r="AC4809" s="21">
        <f t="shared" si="1159"/>
        <v>21.271825138613263</v>
      </c>
      <c r="AD4809" s="21">
        <f t="shared" si="1160"/>
        <v>28.846501537060632</v>
      </c>
      <c r="AE4809" s="31">
        <v>22.097415433094</v>
      </c>
      <c r="AF4809" s="21">
        <v>28.699206285011702</v>
      </c>
      <c r="AG4809" s="22">
        <v>34.447309690116299</v>
      </c>
      <c r="AH4809" s="31" t="s">
        <v>8</v>
      </c>
      <c r="AI4809" s="11">
        <f t="shared" si="1161"/>
        <v>24.750768828404627</v>
      </c>
      <c r="AJ4809" s="11">
        <f t="shared" si="1162"/>
        <v>26.670560279361787</v>
      </c>
      <c r="AK4809" s="11">
        <f t="shared" si="1163"/>
        <v>0.25620896112025249</v>
      </c>
      <c r="AL4809" s="11">
        <f t="shared" si="1164"/>
        <v>1.9302668359807071</v>
      </c>
      <c r="AM4809" s="11">
        <f t="shared" si="1165"/>
        <v>2.3585774529749779</v>
      </c>
      <c r="AN4809" s="3">
        <f t="shared" si="1156"/>
        <v>0.32891723201748008</v>
      </c>
      <c r="AO4809" s="3" t="str">
        <f t="shared" si="1154"/>
        <v>n/a</v>
      </c>
      <c r="AP4809" s="3" t="s">
        <v>8</v>
      </c>
      <c r="AQ4809" s="124" t="s">
        <v>163</v>
      </c>
      <c r="AR4809" s="28"/>
      <c r="AS4809" s="3"/>
    </row>
    <row r="4810" spans="1:45" ht="15" customHeight="1">
      <c r="A4810" s="11">
        <v>55.8</v>
      </c>
      <c r="B4810" s="105" t="s">
        <v>13</v>
      </c>
      <c r="C4810" s="20">
        <v>39.65</v>
      </c>
      <c r="D4810" s="20">
        <v>-75.05</v>
      </c>
      <c r="E4810" s="106" t="s">
        <v>22</v>
      </c>
      <c r="F4810" s="27">
        <v>35.799999999999997</v>
      </c>
      <c r="G4810" s="20">
        <v>33.9</v>
      </c>
      <c r="H4810" s="20">
        <v>33.299999999999997</v>
      </c>
      <c r="I4810" s="20">
        <v>34.799999999999997</v>
      </c>
      <c r="J4810" s="20">
        <v>36.200000000000003</v>
      </c>
      <c r="K4810" s="98">
        <v>37.700000000000003</v>
      </c>
      <c r="L4810" s="10">
        <f t="shared" si="1155"/>
        <v>35.799999999999997</v>
      </c>
      <c r="M4810" s="52" t="str">
        <f t="shared" si="1151"/>
        <v>mid latitude</v>
      </c>
      <c r="N4810" s="83" t="s">
        <v>8</v>
      </c>
      <c r="O4810" s="34" t="s">
        <v>8</v>
      </c>
      <c r="P4810" s="34" t="s">
        <v>8</v>
      </c>
      <c r="Q4810" s="34" t="s">
        <v>8</v>
      </c>
      <c r="R4810" s="34" t="s">
        <v>8</v>
      </c>
      <c r="S4810" s="42" t="s">
        <v>8</v>
      </c>
      <c r="T4810" s="31">
        <v>0.17735489248101466</v>
      </c>
      <c r="U4810" s="21">
        <v>7.7639203854871205E-2</v>
      </c>
      <c r="V4810" s="21">
        <v>9.0747875958970145E-2</v>
      </c>
      <c r="W4810" s="21">
        <v>4.559854893882747E-2</v>
      </c>
      <c r="X4810" s="21">
        <v>0.53872118369741362</v>
      </c>
      <c r="Y4810" s="22">
        <v>6.9938295068903089E-2</v>
      </c>
      <c r="Z4810" s="31">
        <f t="shared" si="1157"/>
        <v>0.72654927133346281</v>
      </c>
      <c r="AA4810" s="21">
        <f t="shared" si="1158"/>
        <v>-0.37254813841854179</v>
      </c>
      <c r="AB4810" s="21">
        <f t="shared" si="1153"/>
        <v>-0.13873492845108709</v>
      </c>
      <c r="AC4810" s="21">
        <f t="shared" si="1159"/>
        <v>21.753000656748426</v>
      </c>
      <c r="AD4810" s="21">
        <f t="shared" si="1160"/>
        <v>29.110530893945644</v>
      </c>
      <c r="AE4810" s="31">
        <v>22.394947550179701</v>
      </c>
      <c r="AF4810" s="21">
        <v>29.039199748669201</v>
      </c>
      <c r="AG4810" s="22">
        <v>34.947904097227202</v>
      </c>
      <c r="AH4810" s="31" t="s">
        <v>8</v>
      </c>
      <c r="AI4810" s="11">
        <f t="shared" si="1161"/>
        <v>24.767604781258221</v>
      </c>
      <c r="AJ4810" s="11">
        <f t="shared" si="1162"/>
        <v>28.281529209042844</v>
      </c>
      <c r="AK4810" s="11">
        <f t="shared" si="1163"/>
        <v>0.2601190073299382</v>
      </c>
      <c r="AL4810" s="11">
        <f t="shared" si="1164"/>
        <v>1.9901483286389783</v>
      </c>
      <c r="AM4810" s="11">
        <f t="shared" si="1165"/>
        <v>2.3798057372915511</v>
      </c>
      <c r="AN4810" s="3">
        <f t="shared" si="1156"/>
        <v>0.32921462501951754</v>
      </c>
      <c r="AO4810" s="3" t="str">
        <f t="shared" si="1154"/>
        <v>n/a</v>
      </c>
      <c r="AP4810" s="3" t="s">
        <v>8</v>
      </c>
      <c r="AQ4810" s="124" t="s">
        <v>163</v>
      </c>
      <c r="AR4810" s="28"/>
      <c r="AS4810" s="3"/>
    </row>
    <row r="4811" spans="1:45" ht="15" customHeight="1">
      <c r="A4811" s="11">
        <v>55.8</v>
      </c>
      <c r="B4811" s="105" t="s">
        <v>13</v>
      </c>
      <c r="C4811" s="20">
        <v>39.65</v>
      </c>
      <c r="D4811" s="20">
        <v>-75.05</v>
      </c>
      <c r="E4811" s="106" t="s">
        <v>22</v>
      </c>
      <c r="F4811" s="27">
        <v>35.799999999999997</v>
      </c>
      <c r="G4811" s="20">
        <v>33.9</v>
      </c>
      <c r="H4811" s="20">
        <v>33.299999999999997</v>
      </c>
      <c r="I4811" s="20">
        <v>34.799999999999997</v>
      </c>
      <c r="J4811" s="20">
        <v>36.200000000000003</v>
      </c>
      <c r="K4811" s="98">
        <v>37.700000000000003</v>
      </c>
      <c r="L4811" s="10">
        <f t="shared" si="1155"/>
        <v>35.799999999999997</v>
      </c>
      <c r="M4811" s="52" t="str">
        <f t="shared" si="1151"/>
        <v>mid latitude</v>
      </c>
      <c r="N4811" s="83" t="s">
        <v>8</v>
      </c>
      <c r="O4811" s="34" t="s">
        <v>8</v>
      </c>
      <c r="P4811" s="34" t="s">
        <v>8</v>
      </c>
      <c r="Q4811" s="34" t="s">
        <v>8</v>
      </c>
      <c r="R4811" s="34" t="s">
        <v>8</v>
      </c>
      <c r="S4811" s="42" t="s">
        <v>8</v>
      </c>
      <c r="T4811" s="31">
        <v>0.17671809989839624</v>
      </c>
      <c r="U4811" s="21">
        <v>6.7518776954538257E-2</v>
      </c>
      <c r="V4811" s="21">
        <v>8.7531714560028978E-2</v>
      </c>
      <c r="W4811" s="21">
        <v>4.3068975432800631E-2</v>
      </c>
      <c r="X4811" s="21">
        <v>0.55894800255111887</v>
      </c>
      <c r="Y4811" s="22">
        <v>6.621443060311713E-2</v>
      </c>
      <c r="Z4811" s="31">
        <f t="shared" si="1157"/>
        <v>0.74457011537219564</v>
      </c>
      <c r="AA4811" s="21">
        <f t="shared" si="1158"/>
        <v>-0.35476171536035928</v>
      </c>
      <c r="AB4811" s="21">
        <f t="shared" si="1153"/>
        <v>-0.12809439893874891</v>
      </c>
      <c r="AC4811" s="21">
        <f t="shared" si="1159"/>
        <v>22.953584213175748</v>
      </c>
      <c r="AD4811" s="21">
        <f t="shared" si="1160"/>
        <v>29.838343112589577</v>
      </c>
      <c r="AE4811" s="31">
        <v>23.424057948366698</v>
      </c>
      <c r="AF4811" s="21">
        <v>30.1143033879207</v>
      </c>
      <c r="AG4811" s="22">
        <v>36.125645654727698</v>
      </c>
      <c r="AH4811" s="31" t="s">
        <v>8</v>
      </c>
      <c r="AI4811" s="11">
        <f t="shared" si="1161"/>
        <v>24.021509120779893</v>
      </c>
      <c r="AJ4811" s="11">
        <f t="shared" si="1162"/>
        <v>27.256304648217807</v>
      </c>
      <c r="AK4811" s="11">
        <f t="shared" si="1163"/>
        <v>0.24064596455104542</v>
      </c>
      <c r="AL4811" s="11">
        <f t="shared" si="1164"/>
        <v>2.0323611992257016</v>
      </c>
      <c r="AM4811" s="11">
        <f t="shared" si="1165"/>
        <v>2.4084949402445588</v>
      </c>
      <c r="AN4811" s="3">
        <f t="shared" si="1156"/>
        <v>0.31616196693042908</v>
      </c>
      <c r="AO4811" s="3" t="str">
        <f t="shared" si="1154"/>
        <v>n/a</v>
      </c>
      <c r="AP4811" s="3" t="s">
        <v>8</v>
      </c>
      <c r="AQ4811" s="124" t="s">
        <v>163</v>
      </c>
      <c r="AR4811" s="28"/>
      <c r="AS4811" s="3"/>
    </row>
    <row r="4812" spans="1:45" ht="15" customHeight="1">
      <c r="A4812" s="11">
        <v>55.8</v>
      </c>
      <c r="B4812" s="105" t="s">
        <v>13</v>
      </c>
      <c r="C4812" s="20">
        <v>39.65</v>
      </c>
      <c r="D4812" s="20">
        <v>-75.05</v>
      </c>
      <c r="E4812" s="106" t="s">
        <v>22</v>
      </c>
      <c r="F4812" s="27">
        <v>35.799999999999997</v>
      </c>
      <c r="G4812" s="20">
        <v>33.9</v>
      </c>
      <c r="H4812" s="20">
        <v>33.299999999999997</v>
      </c>
      <c r="I4812" s="20">
        <v>34.799999999999997</v>
      </c>
      <c r="J4812" s="20">
        <v>36.200000000000003</v>
      </c>
      <c r="K4812" s="98">
        <v>37.700000000000003</v>
      </c>
      <c r="L4812" s="10">
        <f t="shared" si="1155"/>
        <v>35.799999999999997</v>
      </c>
      <c r="M4812" s="52" t="str">
        <f t="shared" si="1151"/>
        <v>mid latitude</v>
      </c>
      <c r="N4812" s="83" t="s">
        <v>8</v>
      </c>
      <c r="O4812" s="34" t="s">
        <v>8</v>
      </c>
      <c r="P4812" s="34" t="s">
        <v>8</v>
      </c>
      <c r="Q4812" s="34" t="s">
        <v>8</v>
      </c>
      <c r="R4812" s="34" t="s">
        <v>8</v>
      </c>
      <c r="S4812" s="42" t="s">
        <v>8</v>
      </c>
      <c r="T4812" s="31">
        <v>0.15673952493617474</v>
      </c>
      <c r="U4812" s="21">
        <v>6.5180540771970191E-2</v>
      </c>
      <c r="V4812" s="21">
        <v>9.580513525948138E-2</v>
      </c>
      <c r="W4812" s="21">
        <v>4.5046012137986639E-2</v>
      </c>
      <c r="X4812" s="21">
        <v>0.56542235484959491</v>
      </c>
      <c r="Y4812" s="22">
        <v>7.1806432044792201E-2</v>
      </c>
      <c r="Z4812" s="31">
        <f t="shared" si="1157"/>
        <v>0.76540101580837083</v>
      </c>
      <c r="AA4812" s="21">
        <f t="shared" si="1158"/>
        <v>-0.3325452326835775</v>
      </c>
      <c r="AB4812" s="21">
        <f t="shared" si="1153"/>
        <v>-0.11611096573357675</v>
      </c>
      <c r="AC4812" s="21">
        <f t="shared" si="1159"/>
        <v>24.453196793858517</v>
      </c>
      <c r="AD4812" s="21">
        <f t="shared" si="1160"/>
        <v>30.658009943823352</v>
      </c>
      <c r="AE4812" s="31">
        <v>24.4987345944343</v>
      </c>
      <c r="AF4812" s="21">
        <v>31.3031255480117</v>
      </c>
      <c r="AG4812" s="22">
        <v>37.560846223465902</v>
      </c>
      <c r="AH4812" s="31" t="s">
        <v>8</v>
      </c>
      <c r="AI4812" s="11">
        <f t="shared" si="1161"/>
        <v>21.704209170203189</v>
      </c>
      <c r="AJ4812" s="11">
        <f t="shared" si="1162"/>
        <v>31.418815276076913</v>
      </c>
      <c r="AK4812" s="11">
        <f t="shared" si="1163"/>
        <v>0.24432745784016968</v>
      </c>
      <c r="AL4812" s="11">
        <f t="shared" si="1164"/>
        <v>2.1268283408974691</v>
      </c>
      <c r="AM4812" s="11">
        <f t="shared" si="1165"/>
        <v>2.4444254638650427</v>
      </c>
      <c r="AN4812" s="3">
        <f t="shared" si="1156"/>
        <v>0.2772078669897447</v>
      </c>
      <c r="AO4812" s="3" t="str">
        <f t="shared" si="1154"/>
        <v>n/a</v>
      </c>
      <c r="AP4812" s="3" t="s">
        <v>8</v>
      </c>
      <c r="AQ4812" s="124" t="s">
        <v>163</v>
      </c>
      <c r="AR4812" s="28"/>
      <c r="AS4812" s="3"/>
    </row>
    <row r="4813" spans="1:45" ht="15" customHeight="1">
      <c r="A4813" s="11">
        <v>55.8</v>
      </c>
      <c r="B4813" s="105" t="s">
        <v>13</v>
      </c>
      <c r="C4813" s="20">
        <v>39.65</v>
      </c>
      <c r="D4813" s="20">
        <v>-75.05</v>
      </c>
      <c r="E4813" s="106" t="s">
        <v>22</v>
      </c>
      <c r="F4813" s="27">
        <v>35.799999999999997</v>
      </c>
      <c r="G4813" s="20">
        <v>33.9</v>
      </c>
      <c r="H4813" s="20">
        <v>33.299999999999997</v>
      </c>
      <c r="I4813" s="20">
        <v>34.799999999999997</v>
      </c>
      <c r="J4813" s="20">
        <v>36.200000000000003</v>
      </c>
      <c r="K4813" s="98">
        <v>37.700000000000003</v>
      </c>
      <c r="L4813" s="10">
        <f t="shared" si="1155"/>
        <v>35.799999999999997</v>
      </c>
      <c r="M4813" s="52" t="str">
        <f t="shared" si="1151"/>
        <v>mid latitude</v>
      </c>
      <c r="N4813" s="83" t="s">
        <v>8</v>
      </c>
      <c r="O4813" s="34" t="s">
        <v>8</v>
      </c>
      <c r="P4813" s="34" t="s">
        <v>8</v>
      </c>
      <c r="Q4813" s="34" t="s">
        <v>8</v>
      </c>
      <c r="R4813" s="34" t="s">
        <v>8</v>
      </c>
      <c r="S4813" s="42" t="s">
        <v>8</v>
      </c>
      <c r="T4813" s="31">
        <v>0.19078016260727582</v>
      </c>
      <c r="U4813" s="21">
        <v>5.5687614328280365E-2</v>
      </c>
      <c r="V4813" s="21">
        <v>8.7322996557983201E-2</v>
      </c>
      <c r="W4813" s="21">
        <v>3.1540228233508764E-2</v>
      </c>
      <c r="X4813" s="21">
        <v>0.55477747743017258</v>
      </c>
      <c r="Y4813" s="22">
        <v>7.9891520842779326E-2</v>
      </c>
      <c r="Z4813" s="31">
        <f t="shared" si="1157"/>
        <v>0.78113858739371722</v>
      </c>
      <c r="AA4813" s="21">
        <f t="shared" si="1158"/>
        <v>-0.30079331048996993</v>
      </c>
      <c r="AB4813" s="21">
        <f t="shared" si="1153"/>
        <v>-0.10727190799098671</v>
      </c>
      <c r="AC4813" s="21">
        <f t="shared" si="1159"/>
        <v>26.596451541927028</v>
      </c>
      <c r="AD4813" s="21">
        <f t="shared" si="1160"/>
        <v>31.262601493416511</v>
      </c>
      <c r="AE4813" s="31">
        <v>25.396541470726198</v>
      </c>
      <c r="AF4813" s="21">
        <v>32.210861576123101</v>
      </c>
      <c r="AG4813" s="22">
        <v>38.579873182914099</v>
      </c>
      <c r="AH4813" s="31" t="s">
        <v>8</v>
      </c>
      <c r="AI4813" s="11">
        <f t="shared" si="1161"/>
        <v>25.588921950782122</v>
      </c>
      <c r="AJ4813" s="11">
        <f t="shared" si="1162"/>
        <v>29.51602466296444</v>
      </c>
      <c r="AK4813" s="11">
        <f t="shared" si="1163"/>
        <v>0.21570262004719085</v>
      </c>
      <c r="AL4813" s="11">
        <f t="shared" si="1164"/>
        <v>2.7686228492541494</v>
      </c>
      <c r="AM4813" s="11">
        <f t="shared" si="1165"/>
        <v>2.5330702623995065</v>
      </c>
      <c r="AN4813" s="3">
        <f t="shared" si="1156"/>
        <v>0.34388591889310877</v>
      </c>
      <c r="AO4813" s="3" t="str">
        <f t="shared" si="1154"/>
        <v>n/a</v>
      </c>
      <c r="AP4813" s="3" t="s">
        <v>8</v>
      </c>
      <c r="AQ4813" s="124" t="s">
        <v>163</v>
      </c>
      <c r="AR4813" s="28"/>
      <c r="AS4813" s="3"/>
    </row>
    <row r="4814" spans="1:45" ht="15" customHeight="1">
      <c r="A4814" s="11">
        <v>55.8</v>
      </c>
      <c r="B4814" s="105" t="s">
        <v>13</v>
      </c>
      <c r="C4814" s="20">
        <v>39.65</v>
      </c>
      <c r="D4814" s="20">
        <v>-75.05</v>
      </c>
      <c r="E4814" s="106" t="s">
        <v>22</v>
      </c>
      <c r="F4814" s="27">
        <v>35.799999999999997</v>
      </c>
      <c r="G4814" s="20">
        <v>33.9</v>
      </c>
      <c r="H4814" s="20">
        <v>33.299999999999997</v>
      </c>
      <c r="I4814" s="20">
        <v>34.799999999999997</v>
      </c>
      <c r="J4814" s="20">
        <v>36.200000000000003</v>
      </c>
      <c r="K4814" s="98">
        <v>37.700000000000003</v>
      </c>
      <c r="L4814" s="10">
        <f t="shared" si="1155"/>
        <v>35.799999999999997</v>
      </c>
      <c r="M4814" s="52" t="str">
        <f t="shared" si="1151"/>
        <v>mid latitude</v>
      </c>
      <c r="N4814" s="83" t="s">
        <v>8</v>
      </c>
      <c r="O4814" s="34" t="s">
        <v>8</v>
      </c>
      <c r="P4814" s="34" t="s">
        <v>8</v>
      </c>
      <c r="Q4814" s="34" t="s">
        <v>8</v>
      </c>
      <c r="R4814" s="34" t="s">
        <v>8</v>
      </c>
      <c r="S4814" s="42" t="s">
        <v>8</v>
      </c>
      <c r="T4814" s="31">
        <v>0.17698047590385518</v>
      </c>
      <c r="U4814" s="21">
        <v>5.4650263163965089E-2</v>
      </c>
      <c r="V4814" s="21">
        <v>8.4919516249834653E-2</v>
      </c>
      <c r="W4814" s="21">
        <v>3.6927230354878451E-2</v>
      </c>
      <c r="X4814" s="21">
        <v>0.56168695031100635</v>
      </c>
      <c r="Y4814" s="22">
        <v>8.4835564016460294E-2</v>
      </c>
      <c r="Z4814" s="31">
        <f t="shared" si="1157"/>
        <v>0.79087848723788534</v>
      </c>
      <c r="AA4814" s="21">
        <f t="shared" si="1158"/>
        <v>-0.31772984041126345</v>
      </c>
      <c r="AB4814" s="21">
        <f t="shared" si="1153"/>
        <v>-0.10189023758437465</v>
      </c>
      <c r="AC4814" s="21">
        <f t="shared" si="1159"/>
        <v>25.453235772239715</v>
      </c>
      <c r="AD4814" s="21">
        <f t="shared" si="1160"/>
        <v>31.630707749228776</v>
      </c>
      <c r="AE4814" s="31">
        <v>25.882375704436502</v>
      </c>
      <c r="AF4814" s="21">
        <v>32.771453731265701</v>
      </c>
      <c r="AG4814" s="22">
        <v>39.2727942699333</v>
      </c>
      <c r="AH4814" s="31" t="s">
        <v>8</v>
      </c>
      <c r="AI4814" s="11">
        <f t="shared" si="1161"/>
        <v>23.95942607226538</v>
      </c>
      <c r="AJ4814" s="11">
        <f t="shared" si="1162"/>
        <v>32.402737449653678</v>
      </c>
      <c r="AK4814" s="11">
        <f t="shared" si="1163"/>
        <v>0.21445057450187524</v>
      </c>
      <c r="AL4814" s="11">
        <f t="shared" si="1164"/>
        <v>2.2996448808573033</v>
      </c>
      <c r="AM4814" s="11">
        <f t="shared" si="1165"/>
        <v>2.5814357277511149</v>
      </c>
      <c r="AN4814" s="3">
        <f t="shared" si="1156"/>
        <v>0.31508739130553237</v>
      </c>
      <c r="AO4814" s="3" t="str">
        <f t="shared" si="1154"/>
        <v>n/a</v>
      </c>
      <c r="AP4814" s="3" t="s">
        <v>8</v>
      </c>
      <c r="AQ4814" s="124" t="s">
        <v>163</v>
      </c>
      <c r="AR4814" s="28"/>
      <c r="AS4814" s="3"/>
    </row>
    <row r="4815" spans="1:45" ht="15" customHeight="1">
      <c r="A4815" s="11">
        <v>55.8</v>
      </c>
      <c r="B4815" s="105" t="s">
        <v>13</v>
      </c>
      <c r="C4815" s="20">
        <v>39.65</v>
      </c>
      <c r="D4815" s="20">
        <v>-75.05</v>
      </c>
      <c r="E4815" s="106" t="s">
        <v>22</v>
      </c>
      <c r="F4815" s="27">
        <v>35.799999999999997</v>
      </c>
      <c r="G4815" s="20">
        <v>33.9</v>
      </c>
      <c r="H4815" s="20">
        <v>33.299999999999997</v>
      </c>
      <c r="I4815" s="20">
        <v>34.799999999999997</v>
      </c>
      <c r="J4815" s="20">
        <v>36.200000000000003</v>
      </c>
      <c r="K4815" s="98">
        <v>37.700000000000003</v>
      </c>
      <c r="L4815" s="10">
        <f t="shared" si="1155"/>
        <v>35.799999999999997</v>
      </c>
      <c r="M4815" s="52" t="str">
        <f t="shared" si="1151"/>
        <v>mid latitude</v>
      </c>
      <c r="N4815" s="83" t="s">
        <v>8</v>
      </c>
      <c r="O4815" s="34" t="s">
        <v>8</v>
      </c>
      <c r="P4815" s="34" t="s">
        <v>8</v>
      </c>
      <c r="Q4815" s="34" t="s">
        <v>8</v>
      </c>
      <c r="R4815" s="34" t="s">
        <v>8</v>
      </c>
      <c r="S4815" s="42" t="s">
        <v>8</v>
      </c>
      <c r="T4815" s="31">
        <v>9.994543452285852E-2</v>
      </c>
      <c r="U4815" s="21">
        <v>3.7433417306991859E-2</v>
      </c>
      <c r="V4815" s="21">
        <v>7.4092622662604857E-2</v>
      </c>
      <c r="W4815" s="21">
        <v>2.6419412287718134E-2</v>
      </c>
      <c r="X4815" s="21">
        <v>0.63900628533523829</v>
      </c>
      <c r="Y4815" s="22">
        <v>0.12310282788458843</v>
      </c>
      <c r="Z4815" s="31">
        <f t="shared" si="1157"/>
        <v>0.85660347087273114</v>
      </c>
      <c r="AA4815" s="21">
        <f t="shared" si="1158"/>
        <v>-0.26993241955438541</v>
      </c>
      <c r="AB4815" s="21">
        <f t="shared" si="1153"/>
        <v>-6.7220170217501471E-2</v>
      </c>
      <c r="AC4815" s="21">
        <f t="shared" si="1159"/>
        <v>28.679561680078983</v>
      </c>
      <c r="AD4815" s="21">
        <f t="shared" si="1160"/>
        <v>34.002140357122897</v>
      </c>
      <c r="AE4815" s="31">
        <v>29.284146994569699</v>
      </c>
      <c r="AF4815" s="21">
        <v>36.555616815565799</v>
      </c>
      <c r="AG4815" s="22">
        <v>43.851630922275</v>
      </c>
      <c r="AH4815" s="31" t="s">
        <v>8</v>
      </c>
      <c r="AI4815" s="11">
        <f t="shared" si="1161"/>
        <v>13.52529966938183</v>
      </c>
      <c r="AJ4815" s="11">
        <f t="shared" si="1162"/>
        <v>55.191117185084316</v>
      </c>
      <c r="AK4815" s="11">
        <f t="shared" si="1163"/>
        <v>0.15326343262776129</v>
      </c>
      <c r="AL4815" s="11">
        <f t="shared" si="1164"/>
        <v>2.8044765665377449</v>
      </c>
      <c r="AM4815" s="11">
        <f t="shared" si="1165"/>
        <v>2.9009507766994491</v>
      </c>
      <c r="AN4815" s="3">
        <f t="shared" si="1156"/>
        <v>0.15640759225149828</v>
      </c>
      <c r="AO4815" s="3" t="str">
        <f t="shared" si="1154"/>
        <v>n/a</v>
      </c>
      <c r="AP4815" s="3" t="s">
        <v>8</v>
      </c>
      <c r="AQ4815" s="124" t="s">
        <v>163</v>
      </c>
      <c r="AR4815" s="28"/>
      <c r="AS4815" s="3"/>
    </row>
    <row r="4816" spans="1:45" ht="15" customHeight="1">
      <c r="A4816" s="11">
        <v>55.8</v>
      </c>
      <c r="B4816" s="105" t="s">
        <v>13</v>
      </c>
      <c r="C4816" s="20">
        <v>39.65</v>
      </c>
      <c r="D4816" s="20">
        <v>-75.05</v>
      </c>
      <c r="E4816" s="106" t="s">
        <v>22</v>
      </c>
      <c r="F4816" s="27">
        <v>35.799999999999997</v>
      </c>
      <c r="G4816" s="20">
        <v>33.9</v>
      </c>
      <c r="H4816" s="20">
        <v>33.299999999999997</v>
      </c>
      <c r="I4816" s="20">
        <v>34.799999999999997</v>
      </c>
      <c r="J4816" s="20">
        <v>36.200000000000003</v>
      </c>
      <c r="K4816" s="98">
        <v>37.700000000000003</v>
      </c>
      <c r="L4816" s="10">
        <f t="shared" si="1155"/>
        <v>35.799999999999997</v>
      </c>
      <c r="M4816" s="52" t="str">
        <f t="shared" si="1151"/>
        <v>mid latitude</v>
      </c>
      <c r="N4816" s="83" t="s">
        <v>8</v>
      </c>
      <c r="O4816" s="34" t="s">
        <v>8</v>
      </c>
      <c r="P4816" s="34" t="s">
        <v>8</v>
      </c>
      <c r="Q4816" s="34" t="s">
        <v>8</v>
      </c>
      <c r="R4816" s="34" t="s">
        <v>8</v>
      </c>
      <c r="S4816" s="42" t="s">
        <v>8</v>
      </c>
      <c r="T4816" s="31">
        <v>8.7571308939509734E-2</v>
      </c>
      <c r="U4816" s="21">
        <v>3.7436483810877365E-2</v>
      </c>
      <c r="V4816" s="21">
        <v>8.4800454224321045E-2</v>
      </c>
      <c r="W4816" s="21">
        <v>3.6202675949779634E-2</v>
      </c>
      <c r="X4816" s="21">
        <v>0.62517666270407712</v>
      </c>
      <c r="Y4816" s="22">
        <v>0.1288124143714352</v>
      </c>
      <c r="Z4816" s="31">
        <f t="shared" si="1157"/>
        <v>0.86967373555173866</v>
      </c>
      <c r="AA4816" s="21">
        <f t="shared" si="1158"/>
        <v>-0.27146559712470503</v>
      </c>
      <c r="AB4816" s="21">
        <f t="shared" si="1153"/>
        <v>-6.064364557118191E-2</v>
      </c>
      <c r="AC4816" s="21">
        <f t="shared" si="1159"/>
        <v>28.576072194082411</v>
      </c>
      <c r="AD4816" s="21">
        <f t="shared" si="1160"/>
        <v>34.451974642931162</v>
      </c>
      <c r="AE4816" s="31">
        <v>29.907917222254301</v>
      </c>
      <c r="AF4816" s="21">
        <v>37.300091681579701</v>
      </c>
      <c r="AG4816" s="22">
        <v>44.762590653493199</v>
      </c>
      <c r="AH4816" s="31" t="s">
        <v>8</v>
      </c>
      <c r="AI4816" s="11">
        <f t="shared" si="1161"/>
        <v>12.286433974350221</v>
      </c>
      <c r="AJ4816" s="11">
        <f t="shared" si="1162"/>
        <v>59.529622838743215</v>
      </c>
      <c r="AK4816" s="11">
        <f t="shared" si="1163"/>
        <v>0.17364602356029391</v>
      </c>
      <c r="AL4816" s="11">
        <f t="shared" si="1164"/>
        <v>2.3423808323438928</v>
      </c>
      <c r="AM4816" s="11">
        <f t="shared" si="1165"/>
        <v>2.8925647012791522</v>
      </c>
      <c r="AN4816" s="3">
        <f t="shared" si="1156"/>
        <v>0.1400745007990821</v>
      </c>
      <c r="AO4816" s="3" t="str">
        <f t="shared" si="1154"/>
        <v>n/a</v>
      </c>
      <c r="AP4816" s="3" t="s">
        <v>8</v>
      </c>
      <c r="AQ4816" s="124" t="s">
        <v>163</v>
      </c>
      <c r="AR4816" s="28"/>
      <c r="AS4816" s="3"/>
    </row>
    <row r="4817" spans="1:45" ht="15" customHeight="1">
      <c r="A4817" s="11">
        <v>55.8</v>
      </c>
      <c r="B4817" s="105" t="s">
        <v>13</v>
      </c>
      <c r="C4817" s="20">
        <v>39.65</v>
      </c>
      <c r="D4817" s="20">
        <v>-75.05</v>
      </c>
      <c r="E4817" s="106" t="s">
        <v>22</v>
      </c>
      <c r="F4817" s="27">
        <v>35.799999999999997</v>
      </c>
      <c r="G4817" s="20">
        <v>33.9</v>
      </c>
      <c r="H4817" s="20">
        <v>33.299999999999997</v>
      </c>
      <c r="I4817" s="20">
        <v>34.799999999999997</v>
      </c>
      <c r="J4817" s="20">
        <v>36.200000000000003</v>
      </c>
      <c r="K4817" s="98">
        <v>37.700000000000003</v>
      </c>
      <c r="L4817" s="10">
        <f t="shared" si="1155"/>
        <v>35.799999999999997</v>
      </c>
      <c r="M4817" s="52" t="str">
        <f t="shared" si="1151"/>
        <v>mid latitude</v>
      </c>
      <c r="N4817" s="83" t="s">
        <v>8</v>
      </c>
      <c r="O4817" s="34" t="s">
        <v>8</v>
      </c>
      <c r="P4817" s="34" t="s">
        <v>8</v>
      </c>
      <c r="Q4817" s="34" t="s">
        <v>8</v>
      </c>
      <c r="R4817" s="34" t="s">
        <v>8</v>
      </c>
      <c r="S4817" s="42" t="s">
        <v>8</v>
      </c>
      <c r="T4817" s="31">
        <v>6.3112600186752035E-2</v>
      </c>
      <c r="U4817" s="21">
        <v>3.500704447300975E-2</v>
      </c>
      <c r="V4817" s="21">
        <v>8.1857917330445798E-2</v>
      </c>
      <c r="W4817" s="21">
        <v>3.4148166634611621E-2</v>
      </c>
      <c r="X4817" s="21">
        <v>0.65879185391600759</v>
      </c>
      <c r="Y4817" s="22">
        <v>0.1270824174591732</v>
      </c>
      <c r="Z4817" s="31">
        <f t="shared" si="1157"/>
        <v>0.8741186437917805</v>
      </c>
      <c r="AA4817" s="21">
        <f t="shared" si="1158"/>
        <v>-0.26595401373142874</v>
      </c>
      <c r="AB4817" s="21">
        <f t="shared" si="1153"/>
        <v>-5.8429616739626059E-2</v>
      </c>
      <c r="AC4817" s="21">
        <f t="shared" si="1159"/>
        <v>28.948104073128558</v>
      </c>
      <c r="AD4817" s="21">
        <f t="shared" si="1160"/>
        <v>34.603414215009579</v>
      </c>
      <c r="AE4817" s="31">
        <v>30.114811181248701</v>
      </c>
      <c r="AF4817" s="21">
        <v>37.563315063305701</v>
      </c>
      <c r="AG4817" s="22">
        <v>45.025210159304699</v>
      </c>
      <c r="AH4817" s="31" t="s">
        <v>8</v>
      </c>
      <c r="AI4817" s="11">
        <f t="shared" si="1161"/>
        <v>8.742514307546891</v>
      </c>
      <c r="AJ4817" s="11">
        <f t="shared" si="1162"/>
        <v>66.816901426805515</v>
      </c>
      <c r="AK4817" s="11">
        <f t="shared" si="1163"/>
        <v>0.1611859957431053</v>
      </c>
      <c r="AL4817" s="11">
        <f t="shared" si="1164"/>
        <v>2.39713944840239</v>
      </c>
      <c r="AM4817" s="11">
        <f t="shared" si="1165"/>
        <v>2.9108594539430266</v>
      </c>
      <c r="AN4817" s="3">
        <f t="shared" si="1156"/>
        <v>9.5800516979067801E-2</v>
      </c>
      <c r="AO4817" s="3" t="str">
        <f t="shared" si="1154"/>
        <v>n/a</v>
      </c>
      <c r="AP4817" s="3" t="s">
        <v>8</v>
      </c>
      <c r="AQ4817" s="124" t="s">
        <v>163</v>
      </c>
      <c r="AR4817" s="28"/>
      <c r="AS4817" s="3"/>
    </row>
    <row r="4818" spans="1:45" ht="15" customHeight="1">
      <c r="A4818" s="11">
        <v>55.8</v>
      </c>
      <c r="B4818" s="105" t="s">
        <v>13</v>
      </c>
      <c r="C4818" s="20">
        <v>39.65</v>
      </c>
      <c r="D4818" s="20">
        <v>-75.05</v>
      </c>
      <c r="E4818" s="106" t="s">
        <v>22</v>
      </c>
      <c r="F4818" s="27">
        <v>35.799999999999997</v>
      </c>
      <c r="G4818" s="20">
        <v>33.9</v>
      </c>
      <c r="H4818" s="20">
        <v>33.299999999999997</v>
      </c>
      <c r="I4818" s="20">
        <v>34.799999999999997</v>
      </c>
      <c r="J4818" s="20">
        <v>36.200000000000003</v>
      </c>
      <c r="K4818" s="98">
        <v>37.700000000000003</v>
      </c>
      <c r="L4818" s="10">
        <f t="shared" si="1155"/>
        <v>35.799999999999997</v>
      </c>
      <c r="M4818" s="52" t="str">
        <f t="shared" si="1151"/>
        <v>mid latitude</v>
      </c>
      <c r="N4818" s="83" t="s">
        <v>8</v>
      </c>
      <c r="O4818" s="34" t="s">
        <v>8</v>
      </c>
      <c r="P4818" s="34" t="s">
        <v>8</v>
      </c>
      <c r="Q4818" s="34" t="s">
        <v>8</v>
      </c>
      <c r="R4818" s="34" t="s">
        <v>8</v>
      </c>
      <c r="S4818" s="42" t="s">
        <v>8</v>
      </c>
      <c r="T4818" s="31">
        <v>9.5388254395349592E-2</v>
      </c>
      <c r="U4818" s="21">
        <v>3.086282445843001E-2</v>
      </c>
      <c r="V4818" s="21">
        <v>7.3301320617407517E-2</v>
      </c>
      <c r="W4818" s="21">
        <v>2.975286648685118E-2</v>
      </c>
      <c r="X4818" s="21">
        <v>0.64176080828932369</v>
      </c>
      <c r="Y4818" s="22">
        <v>0.12893392575263804</v>
      </c>
      <c r="Z4818" s="31">
        <f t="shared" si="1157"/>
        <v>0.8825843089103933</v>
      </c>
      <c r="AA4818" s="21">
        <f t="shared" si="1158"/>
        <v>-0.26172395013479094</v>
      </c>
      <c r="AB4818" s="21">
        <f t="shared" si="1153"/>
        <v>-5.4243797956362402E-2</v>
      </c>
      <c r="AC4818" s="21">
        <f t="shared" si="1159"/>
        <v>29.233633365901611</v>
      </c>
      <c r="AD4818" s="21">
        <f t="shared" si="1160"/>
        <v>34.88972421978481</v>
      </c>
      <c r="AE4818" s="31">
        <v>30.564726717406799</v>
      </c>
      <c r="AF4818" s="21">
        <v>38.029782181719099</v>
      </c>
      <c r="AG4818" s="22">
        <v>45.689526221315802</v>
      </c>
      <c r="AH4818" s="31" t="s">
        <v>8</v>
      </c>
      <c r="AI4818" s="11">
        <f t="shared" si="1161"/>
        <v>12.94015813408873</v>
      </c>
      <c r="AJ4818" s="11">
        <f t="shared" si="1162"/>
        <v>57.477118699354214</v>
      </c>
      <c r="AK4818" s="11">
        <f t="shared" si="1163"/>
        <v>0.14803810829714287</v>
      </c>
      <c r="AL4818" s="11">
        <f t="shared" si="1164"/>
        <v>2.4636725557116286</v>
      </c>
      <c r="AM4818" s="11">
        <f t="shared" si="1165"/>
        <v>2.9768193948864639</v>
      </c>
      <c r="AN4818" s="3">
        <f t="shared" si="1156"/>
        <v>0.14863521293800463</v>
      </c>
      <c r="AO4818" s="3" t="str">
        <f t="shared" si="1154"/>
        <v>n/a</v>
      </c>
      <c r="AP4818" s="3" t="s">
        <v>8</v>
      </c>
      <c r="AQ4818" s="124" t="s">
        <v>163</v>
      </c>
      <c r="AR4818" s="28"/>
      <c r="AS4818" s="3"/>
    </row>
    <row r="4819" spans="1:45" ht="15" customHeight="1">
      <c r="A4819" s="11">
        <v>55.8</v>
      </c>
      <c r="B4819" s="105" t="s">
        <v>13</v>
      </c>
      <c r="C4819" s="20">
        <v>39.65</v>
      </c>
      <c r="D4819" s="20">
        <v>-75.05</v>
      </c>
      <c r="E4819" s="106" t="s">
        <v>22</v>
      </c>
      <c r="F4819" s="27">
        <v>35.799999999999997</v>
      </c>
      <c r="G4819" s="20">
        <v>33.9</v>
      </c>
      <c r="H4819" s="20">
        <v>33.299999999999997</v>
      </c>
      <c r="I4819" s="20">
        <v>34.799999999999997</v>
      </c>
      <c r="J4819" s="20">
        <v>36.200000000000003</v>
      </c>
      <c r="K4819" s="98">
        <v>37.700000000000003</v>
      </c>
      <c r="L4819" s="10">
        <f t="shared" si="1155"/>
        <v>35.799999999999997</v>
      </c>
      <c r="M4819" s="52" t="str">
        <f t="shared" si="1151"/>
        <v>mid latitude</v>
      </c>
      <c r="N4819" s="83" t="s">
        <v>8</v>
      </c>
      <c r="O4819" s="34" t="s">
        <v>8</v>
      </c>
      <c r="P4819" s="34" t="s">
        <v>8</v>
      </c>
      <c r="Q4819" s="34" t="s">
        <v>8</v>
      </c>
      <c r="R4819" s="34" t="s">
        <v>8</v>
      </c>
      <c r="S4819" s="42" t="s">
        <v>8</v>
      </c>
      <c r="T4819" s="31">
        <v>5.1781013308408147E-2</v>
      </c>
      <c r="U4819" s="21">
        <v>3.2652772148064564E-2</v>
      </c>
      <c r="V4819" s="21">
        <v>8.4967490207926724E-2</v>
      </c>
      <c r="W4819" s="21">
        <v>3.5019423677428739E-2</v>
      </c>
      <c r="X4819" s="21">
        <v>0.66087044314253129</v>
      </c>
      <c r="Y4819" s="22">
        <v>0.13470885751564063</v>
      </c>
      <c r="Z4819" s="31">
        <f t="shared" si="1157"/>
        <v>0.8863652770090007</v>
      </c>
      <c r="AA4819" s="21">
        <f t="shared" si="1158"/>
        <v>-0.25441467391700717</v>
      </c>
      <c r="AB4819" s="21">
        <f t="shared" si="1153"/>
        <v>-5.2387265588071857E-2</v>
      </c>
      <c r="AC4819" s="21">
        <f t="shared" si="1159"/>
        <v>29.727009510602013</v>
      </c>
      <c r="AD4819" s="21">
        <f t="shared" si="1160"/>
        <v>35.016711033775884</v>
      </c>
      <c r="AE4819" s="31">
        <v>30.792644675486802</v>
      </c>
      <c r="AF4819" s="21">
        <v>38.324038879994802</v>
      </c>
      <c r="AG4819" s="22">
        <v>45.937505431800297</v>
      </c>
      <c r="AH4819" s="31" t="s">
        <v>8</v>
      </c>
      <c r="AI4819" s="11">
        <f t="shared" si="1161"/>
        <v>7.2659661100366906</v>
      </c>
      <c r="AJ4819" s="11">
        <f t="shared" si="1162"/>
        <v>72.233873572005962</v>
      </c>
      <c r="AK4819" s="11">
        <f t="shared" si="1163"/>
        <v>0.16097514200384394</v>
      </c>
      <c r="AL4819" s="11">
        <f t="shared" si="1164"/>
        <v>2.4262960747321287</v>
      </c>
      <c r="AM4819" s="11">
        <f t="shared" si="1165"/>
        <v>2.9458351979231172</v>
      </c>
      <c r="AN4819" s="3">
        <f t="shared" si="1156"/>
        <v>7.8352744998221119E-2</v>
      </c>
      <c r="AO4819" s="3" t="str">
        <f t="shared" si="1154"/>
        <v>n/a</v>
      </c>
      <c r="AP4819" s="3" t="s">
        <v>8</v>
      </c>
      <c r="AQ4819" s="124" t="s">
        <v>163</v>
      </c>
      <c r="AR4819" s="28"/>
      <c r="AS4819" s="3"/>
    </row>
    <row r="4820" spans="1:45" ht="15" customHeight="1">
      <c r="A4820" s="11">
        <v>55.8</v>
      </c>
      <c r="B4820" s="105" t="s">
        <v>13</v>
      </c>
      <c r="C4820" s="20">
        <v>39.65</v>
      </c>
      <c r="D4820" s="20">
        <v>-75.05</v>
      </c>
      <c r="E4820" s="106" t="s">
        <v>22</v>
      </c>
      <c r="F4820" s="27">
        <v>35.799999999999997</v>
      </c>
      <c r="G4820" s="20">
        <v>33.9</v>
      </c>
      <c r="H4820" s="20">
        <v>33.299999999999997</v>
      </c>
      <c r="I4820" s="20">
        <v>34.799999999999997</v>
      </c>
      <c r="J4820" s="20">
        <v>36.200000000000003</v>
      </c>
      <c r="K4820" s="98">
        <v>37.700000000000003</v>
      </c>
      <c r="L4820" s="10">
        <f t="shared" si="1155"/>
        <v>35.799999999999997</v>
      </c>
      <c r="M4820" s="52" t="str">
        <f t="shared" si="1151"/>
        <v>mid latitude</v>
      </c>
      <c r="N4820" s="83" t="s">
        <v>8</v>
      </c>
      <c r="O4820" s="34" t="s">
        <v>8</v>
      </c>
      <c r="P4820" s="34" t="s">
        <v>8</v>
      </c>
      <c r="Q4820" s="34" t="s">
        <v>8</v>
      </c>
      <c r="R4820" s="34" t="s">
        <v>8</v>
      </c>
      <c r="S4820" s="42" t="s">
        <v>8</v>
      </c>
      <c r="T4820" s="31">
        <v>5.3523090793969892E-2</v>
      </c>
      <c r="U4820" s="21">
        <v>3.0496600380660831E-2</v>
      </c>
      <c r="V4820" s="21">
        <v>7.8189646652191275E-2</v>
      </c>
      <c r="W4820" s="21">
        <v>3.0381080356902644E-2</v>
      </c>
      <c r="X4820" s="21">
        <v>0.67550464605390814</v>
      </c>
      <c r="Y4820" s="22">
        <v>0.13190493576236728</v>
      </c>
      <c r="Z4820" s="31">
        <f t="shared" si="1157"/>
        <v>0.88745490026947804</v>
      </c>
      <c r="AA4820" s="21">
        <f t="shared" si="1158"/>
        <v>-0.25007585790852688</v>
      </c>
      <c r="AB4820" s="21">
        <f t="shared" si="1153"/>
        <v>-5.1853708201633535E-2</v>
      </c>
      <c r="AC4820" s="21">
        <f t="shared" si="1159"/>
        <v>30.019879591174433</v>
      </c>
      <c r="AD4820" s="21">
        <f t="shared" si="1160"/>
        <v>35.053206359008264</v>
      </c>
      <c r="AE4820" s="31">
        <v>30.8017442337012</v>
      </c>
      <c r="AF4820" s="21">
        <v>38.378087296893902</v>
      </c>
      <c r="AG4820" s="22">
        <v>46.044913348530699</v>
      </c>
      <c r="AH4820" s="31" t="s">
        <v>8</v>
      </c>
      <c r="AI4820" s="11">
        <f t="shared" si="1161"/>
        <v>7.3417084273623798</v>
      </c>
      <c r="AJ4820" s="11">
        <f t="shared" si="1162"/>
        <v>71.135382397165088</v>
      </c>
      <c r="AK4820" s="11">
        <f t="shared" si="1163"/>
        <v>0.14693155853787701</v>
      </c>
      <c r="AL4820" s="11">
        <f t="shared" si="1164"/>
        <v>2.5736295659553932</v>
      </c>
      <c r="AM4820" s="11">
        <f t="shared" si="1165"/>
        <v>2.9731414884812031</v>
      </c>
      <c r="AN4820" s="3">
        <f t="shared" si="1156"/>
        <v>7.9234230447762941E-2</v>
      </c>
      <c r="AO4820" s="3" t="str">
        <f t="shared" si="1154"/>
        <v>n/a</v>
      </c>
      <c r="AP4820" s="3" t="s">
        <v>8</v>
      </c>
      <c r="AQ4820" s="124" t="s">
        <v>163</v>
      </c>
      <c r="AR4820" s="28"/>
      <c r="AS4820" s="3"/>
    </row>
    <row r="4821" spans="1:45" ht="15" customHeight="1">
      <c r="A4821" s="11">
        <v>55.8</v>
      </c>
      <c r="B4821" s="105" t="s">
        <v>13</v>
      </c>
      <c r="C4821" s="20">
        <v>39.65</v>
      </c>
      <c r="D4821" s="20">
        <v>-75.05</v>
      </c>
      <c r="E4821" s="106" t="s">
        <v>22</v>
      </c>
      <c r="F4821" s="27">
        <v>35.799999999999997</v>
      </c>
      <c r="G4821" s="20">
        <v>33.9</v>
      </c>
      <c r="H4821" s="20">
        <v>33.299999999999997</v>
      </c>
      <c r="I4821" s="20">
        <v>34.799999999999997</v>
      </c>
      <c r="J4821" s="20">
        <v>36.200000000000003</v>
      </c>
      <c r="K4821" s="98">
        <v>37.700000000000003</v>
      </c>
      <c r="L4821" s="10">
        <f t="shared" si="1155"/>
        <v>35.799999999999997</v>
      </c>
      <c r="M4821" s="52" t="str">
        <f t="shared" si="1151"/>
        <v>mid latitude</v>
      </c>
      <c r="N4821" s="83" t="s">
        <v>8</v>
      </c>
      <c r="O4821" s="34" t="s">
        <v>8</v>
      </c>
      <c r="P4821" s="34" t="s">
        <v>8</v>
      </c>
      <c r="Q4821" s="34" t="s">
        <v>8</v>
      </c>
      <c r="R4821" s="34" t="s">
        <v>8</v>
      </c>
      <c r="S4821" s="42" t="s">
        <v>8</v>
      </c>
      <c r="T4821" s="31">
        <v>5.344922405099474E-2</v>
      </c>
      <c r="U4821" s="21">
        <v>3.0907149640338125E-2</v>
      </c>
      <c r="V4821" s="21">
        <v>8.2180393877397145E-2</v>
      </c>
      <c r="W4821" s="21">
        <v>3.4750658437888785E-2</v>
      </c>
      <c r="X4821" s="21">
        <v>0.6622393272143412</v>
      </c>
      <c r="Y4821" s="22">
        <v>0.13647324677904005</v>
      </c>
      <c r="Z4821" s="31">
        <f t="shared" si="1157"/>
        <v>0.89129122383959136</v>
      </c>
      <c r="AA4821" s="21">
        <f t="shared" si="1158"/>
        <v>-0.25501845347805407</v>
      </c>
      <c r="AB4821" s="21">
        <f t="shared" si="1153"/>
        <v>-4.9980369766141147E-2</v>
      </c>
      <c r="AC4821" s="21">
        <f t="shared" si="1159"/>
        <v>29.686254390231348</v>
      </c>
      <c r="AD4821" s="21">
        <f t="shared" si="1160"/>
        <v>35.181342707995945</v>
      </c>
      <c r="AE4821" s="31">
        <v>30.892609646732701</v>
      </c>
      <c r="AF4821" s="21">
        <v>38.560916902980097</v>
      </c>
      <c r="AG4821" s="22">
        <v>46.277941642053001</v>
      </c>
      <c r="AH4821" s="31" t="s">
        <v>8</v>
      </c>
      <c r="AI4821" s="11">
        <f t="shared" si="1161"/>
        <v>7.468223986047648</v>
      </c>
      <c r="AJ4821" s="11">
        <f t="shared" si="1162"/>
        <v>71.857345885718047</v>
      </c>
      <c r="AK4821" s="11">
        <f t="shared" si="1163"/>
        <v>0.15618623502516543</v>
      </c>
      <c r="AL4821" s="11">
        <f t="shared" si="1164"/>
        <v>2.364858611939149</v>
      </c>
      <c r="AM4821" s="11">
        <f t="shared" si="1165"/>
        <v>2.9735450457148049</v>
      </c>
      <c r="AN4821" s="3">
        <f t="shared" si="1156"/>
        <v>8.0709830803653404E-2</v>
      </c>
      <c r="AO4821" s="3" t="str">
        <f t="shared" si="1154"/>
        <v>n/a</v>
      </c>
      <c r="AP4821" s="3" t="s">
        <v>8</v>
      </c>
      <c r="AQ4821" s="124" t="s">
        <v>163</v>
      </c>
      <c r="AR4821" s="28"/>
      <c r="AS4821" s="3"/>
    </row>
    <row r="4822" spans="1:45" ht="15" customHeight="1">
      <c r="A4822" s="11">
        <v>55.8</v>
      </c>
      <c r="B4822" s="105" t="s">
        <v>13</v>
      </c>
      <c r="C4822" s="20">
        <v>39.65</v>
      </c>
      <c r="D4822" s="20">
        <v>-75.05</v>
      </c>
      <c r="E4822" s="106" t="s">
        <v>22</v>
      </c>
      <c r="F4822" s="27">
        <v>35.799999999999997</v>
      </c>
      <c r="G4822" s="20">
        <v>33.9</v>
      </c>
      <c r="H4822" s="20">
        <v>33.299999999999997</v>
      </c>
      <c r="I4822" s="20">
        <v>34.799999999999997</v>
      </c>
      <c r="J4822" s="20">
        <v>36.200000000000003</v>
      </c>
      <c r="K4822" s="98">
        <v>37.700000000000003</v>
      </c>
      <c r="L4822" s="10">
        <f t="shared" si="1155"/>
        <v>35.799999999999997</v>
      </c>
      <c r="M4822" s="52" t="str">
        <f t="shared" si="1151"/>
        <v>mid latitude</v>
      </c>
      <c r="N4822" s="83" t="s">
        <v>8</v>
      </c>
      <c r="O4822" s="34" t="s">
        <v>8</v>
      </c>
      <c r="P4822" s="34" t="s">
        <v>8</v>
      </c>
      <c r="Q4822" s="34" t="s">
        <v>8</v>
      </c>
      <c r="R4822" s="34" t="s">
        <v>8</v>
      </c>
      <c r="S4822" s="42" t="s">
        <v>8</v>
      </c>
      <c r="T4822" s="31">
        <v>5.5897550065619736E-2</v>
      </c>
      <c r="U4822" s="21">
        <v>2.920064216737403E-2</v>
      </c>
      <c r="V4822" s="21">
        <v>7.6285996093923308E-2</v>
      </c>
      <c r="W4822" s="21">
        <v>3.3229015263616879E-2</v>
      </c>
      <c r="X4822" s="21">
        <v>0.66734038784164462</v>
      </c>
      <c r="Y4822" s="22">
        <v>0.13804640856782149</v>
      </c>
      <c r="Z4822" s="31">
        <f t="shared" si="1157"/>
        <v>0.89449188972443183</v>
      </c>
      <c r="AA4822" s="21">
        <f t="shared" si="1158"/>
        <v>-0.25968065094588605</v>
      </c>
      <c r="AB4822" s="21">
        <f t="shared" si="1153"/>
        <v>-4.842359278681934E-2</v>
      </c>
      <c r="AC4822" s="21">
        <f t="shared" si="1159"/>
        <v>29.371556061152692</v>
      </c>
      <c r="AD4822" s="21">
        <f t="shared" si="1160"/>
        <v>35.28782625338156</v>
      </c>
      <c r="AE4822" s="31">
        <v>31.0717533963326</v>
      </c>
      <c r="AF4822" s="21">
        <v>38.7490909146603</v>
      </c>
      <c r="AG4822" s="22">
        <v>46.498942569316803</v>
      </c>
      <c r="AH4822" s="31" t="s">
        <v>8</v>
      </c>
      <c r="AI4822" s="11">
        <f t="shared" si="1161"/>
        <v>7.7287911952410724</v>
      </c>
      <c r="AJ4822" s="11">
        <f t="shared" si="1162"/>
        <v>71.178504110423233</v>
      </c>
      <c r="AK4822" s="11">
        <f t="shared" si="1163"/>
        <v>0.14692860243563147</v>
      </c>
      <c r="AL4822" s="11">
        <f t="shared" si="1164"/>
        <v>2.29576457468634</v>
      </c>
      <c r="AM4822" s="11">
        <f t="shared" si="1165"/>
        <v>3.0121372420546013</v>
      </c>
      <c r="AN4822" s="3">
        <f t="shared" si="1156"/>
        <v>8.3761677075183782E-2</v>
      </c>
      <c r="AO4822" s="3" t="str">
        <f t="shared" si="1154"/>
        <v>n/a</v>
      </c>
      <c r="AP4822" s="3" t="s">
        <v>8</v>
      </c>
      <c r="AQ4822" s="124" t="s">
        <v>163</v>
      </c>
      <c r="AR4822" s="28"/>
      <c r="AS4822" s="3"/>
    </row>
    <row r="4823" spans="1:45" ht="15" customHeight="1">
      <c r="A4823" s="11">
        <v>0.02</v>
      </c>
      <c r="B4823" s="32">
        <v>925</v>
      </c>
      <c r="C4823" s="17">
        <v>4.2041500000000003</v>
      </c>
      <c r="D4823" s="17">
        <v>-43.488900000000001</v>
      </c>
      <c r="E4823" s="40" t="s">
        <v>17</v>
      </c>
      <c r="F4823" s="18">
        <v>-4.8</v>
      </c>
      <c r="G4823" s="17">
        <v>-5.4</v>
      </c>
      <c r="H4823" s="17">
        <v>-3.8</v>
      </c>
      <c r="I4823" s="17">
        <v>-2.2000000000000002</v>
      </c>
      <c r="J4823" s="17">
        <v>-0.9</v>
      </c>
      <c r="K4823" s="30">
        <v>1.2</v>
      </c>
      <c r="L4823" s="10">
        <f t="shared" si="1155"/>
        <v>4.2041500000000003</v>
      </c>
      <c r="M4823" s="52" t="str">
        <f t="shared" ref="M4823:M4886" si="1166">IF(ABS(L4823)&lt;=20,"low latitude",IF(ABS(L4823)&lt;=40,"mid latitude",IF(ABS(L4823)&lt;=50,"transition",IF(ABS(L4823)&gt;50,"high latitude","no category"))))</f>
        <v>low latitude</v>
      </c>
      <c r="N4823" s="83" t="s">
        <v>8</v>
      </c>
      <c r="O4823" s="34" t="s">
        <v>8</v>
      </c>
      <c r="P4823" s="34" t="s">
        <v>8</v>
      </c>
      <c r="Q4823" s="34" t="s">
        <v>8</v>
      </c>
      <c r="R4823" s="34" t="s">
        <v>8</v>
      </c>
      <c r="S4823" s="42" t="s">
        <v>8</v>
      </c>
      <c r="T4823" s="46">
        <v>0.36775905838910683</v>
      </c>
      <c r="U4823" s="9">
        <v>8.2506346642049394E-2</v>
      </c>
      <c r="V4823" s="9">
        <v>8.2660204631125472E-2</v>
      </c>
      <c r="W4823" s="9">
        <v>1.9232248634510347E-2</v>
      </c>
      <c r="X4823" s="9">
        <v>0.40818524501884762</v>
      </c>
      <c r="Y4823" s="40">
        <v>3.9656896684360336E-2</v>
      </c>
      <c r="Z4823" s="10">
        <f t="shared" si="1157"/>
        <v>0.63175965665236056</v>
      </c>
      <c r="AA4823" s="11">
        <f t="shared" si="1158"/>
        <v>-0.34846161420619171</v>
      </c>
      <c r="AB4823" s="11">
        <f t="shared" si="1153"/>
        <v>-0.19944811102453888</v>
      </c>
      <c r="AC4823" s="11">
        <f t="shared" si="1159"/>
        <v>23.378841041082058</v>
      </c>
      <c r="AD4823" s="11">
        <f t="shared" si="1160"/>
        <v>24.957749205921541</v>
      </c>
      <c r="AE4823" s="10">
        <v>18.518689647127101</v>
      </c>
      <c r="AF4823" s="11">
        <v>24.3998220796407</v>
      </c>
      <c r="AG4823" s="12">
        <v>30.748195060819</v>
      </c>
      <c r="AH4823" s="10">
        <v>0.92447297624300739</v>
      </c>
      <c r="AI4823" s="11">
        <f t="shared" si="1161"/>
        <v>47.395032964854003</v>
      </c>
      <c r="AJ4823" s="11">
        <f t="shared" si="1162"/>
        <v>9.7337613293051373</v>
      </c>
      <c r="AK4823" s="11">
        <f t="shared" si="1163"/>
        <v>0.29165906187260449</v>
      </c>
      <c r="AL4823" s="11">
        <f t="shared" si="1164"/>
        <v>4.298</v>
      </c>
      <c r="AM4823" s="11">
        <f t="shared" si="1165"/>
        <v>2.071587982832618</v>
      </c>
      <c r="AN4823" s="3">
        <f t="shared" si="1156"/>
        <v>0.90096117602713899</v>
      </c>
      <c r="AO4823" s="3" t="str">
        <f t="shared" si="1154"/>
        <v>n/a</v>
      </c>
      <c r="AP4823" s="3" t="s">
        <v>8</v>
      </c>
      <c r="AQ4823" s="124"/>
      <c r="AR4823" s="4"/>
      <c r="AS4823" s="3"/>
    </row>
    <row r="4824" spans="1:45" ht="15" customHeight="1">
      <c r="A4824" s="11">
        <v>2.8000000000000001E-2</v>
      </c>
      <c r="B4824" s="32">
        <v>925</v>
      </c>
      <c r="C4824" s="17">
        <v>4.2041500000000003</v>
      </c>
      <c r="D4824" s="17">
        <v>-43.488900000000001</v>
      </c>
      <c r="E4824" s="40" t="s">
        <v>17</v>
      </c>
      <c r="F4824" s="18">
        <v>-4.8</v>
      </c>
      <c r="G4824" s="17">
        <v>-5.4</v>
      </c>
      <c r="H4824" s="17">
        <v>-3.8</v>
      </c>
      <c r="I4824" s="17">
        <v>-2.2000000000000002</v>
      </c>
      <c r="J4824" s="17">
        <v>-0.9</v>
      </c>
      <c r="K4824" s="30">
        <v>1.2</v>
      </c>
      <c r="L4824" s="10">
        <f t="shared" si="1155"/>
        <v>4.2041500000000003</v>
      </c>
      <c r="M4824" s="52" t="str">
        <f t="shared" si="1166"/>
        <v>low latitude</v>
      </c>
      <c r="N4824" s="83" t="s">
        <v>8</v>
      </c>
      <c r="O4824" s="34" t="s">
        <v>8</v>
      </c>
      <c r="P4824" s="34" t="s">
        <v>8</v>
      </c>
      <c r="Q4824" s="34" t="s">
        <v>8</v>
      </c>
      <c r="R4824" s="34" t="s">
        <v>8</v>
      </c>
      <c r="S4824" s="42" t="s">
        <v>8</v>
      </c>
      <c r="T4824" s="46">
        <v>0.36462070504960969</v>
      </c>
      <c r="U4824" s="9">
        <v>7.4050589913720877E-2</v>
      </c>
      <c r="V4824" s="9">
        <v>7.9462850155121265E-2</v>
      </c>
      <c r="W4824" s="9">
        <v>1.0879516552199358E-2</v>
      </c>
      <c r="X4824" s="9">
        <v>0.43388987198856088</v>
      </c>
      <c r="Y4824" s="40">
        <v>3.7096466340787997E-2</v>
      </c>
      <c r="Z4824" s="10">
        <f t="shared" si="1157"/>
        <v>0.63248398439381537</v>
      </c>
      <c r="AA4824" s="11">
        <f t="shared" si="1158"/>
        <v>-0.31571906818132051</v>
      </c>
      <c r="AB4824" s="11">
        <f t="shared" si="1153"/>
        <v>-0.19895046711254319</v>
      </c>
      <c r="AC4824" s="11">
        <f t="shared" si="1159"/>
        <v>25.588962897760865</v>
      </c>
      <c r="AD4824" s="11">
        <f t="shared" si="1160"/>
        <v>24.991788049502048</v>
      </c>
      <c r="AE4824" s="10">
        <v>18.594891119770999</v>
      </c>
      <c r="AF4824" s="11">
        <v>24.407455266980701</v>
      </c>
      <c r="AG4824" s="12">
        <v>30.718350714227299</v>
      </c>
      <c r="AH4824" s="10">
        <v>0.83571716419464404</v>
      </c>
      <c r="AI4824" s="11">
        <f t="shared" si="1161"/>
        <v>45.662601790706148</v>
      </c>
      <c r="AJ4824" s="11">
        <f t="shared" si="1162"/>
        <v>9.234473650302796</v>
      </c>
      <c r="AK4824" s="11">
        <f t="shared" si="1163"/>
        <v>0.25873200138490049</v>
      </c>
      <c r="AL4824" s="11">
        <f t="shared" si="1164"/>
        <v>7.3038953315492119</v>
      </c>
      <c r="AM4824" s="11">
        <f t="shared" si="1165"/>
        <v>2.0547019250838909</v>
      </c>
      <c r="AN4824" s="3">
        <f t="shared" si="1156"/>
        <v>0.8403531139791679</v>
      </c>
      <c r="AO4824" s="3" t="str">
        <f t="shared" si="1154"/>
        <v>n/a</v>
      </c>
      <c r="AP4824" s="3" t="s">
        <v>8</v>
      </c>
      <c r="AQ4824" s="124"/>
      <c r="AR4824" s="4"/>
      <c r="AS4824" s="3"/>
    </row>
    <row r="4825" spans="1:45" ht="15" customHeight="1">
      <c r="A4825" s="11">
        <v>3.3500000000000002E-2</v>
      </c>
      <c r="B4825" s="32">
        <v>925</v>
      </c>
      <c r="C4825" s="17">
        <v>4.2041500000000003</v>
      </c>
      <c r="D4825" s="17">
        <v>-43.488900000000001</v>
      </c>
      <c r="E4825" s="40" t="s">
        <v>17</v>
      </c>
      <c r="F4825" s="18">
        <v>-4.8</v>
      </c>
      <c r="G4825" s="17">
        <v>-5.4</v>
      </c>
      <c r="H4825" s="17">
        <v>-3.8</v>
      </c>
      <c r="I4825" s="17">
        <v>-2.2000000000000002</v>
      </c>
      <c r="J4825" s="17">
        <v>-0.9</v>
      </c>
      <c r="K4825" s="30">
        <v>1.2</v>
      </c>
      <c r="L4825" s="10">
        <f t="shared" si="1155"/>
        <v>4.2041500000000003</v>
      </c>
      <c r="M4825" s="52" t="str">
        <f t="shared" si="1166"/>
        <v>low latitude</v>
      </c>
      <c r="N4825" s="83" t="s">
        <v>8</v>
      </c>
      <c r="O4825" s="34" t="s">
        <v>8</v>
      </c>
      <c r="P4825" s="34" t="s">
        <v>8</v>
      </c>
      <c r="Q4825" s="34" t="s">
        <v>8</v>
      </c>
      <c r="R4825" s="34" t="s">
        <v>8</v>
      </c>
      <c r="S4825" s="42" t="s">
        <v>8</v>
      </c>
      <c r="T4825" s="46">
        <v>0.35334472809383427</v>
      </c>
      <c r="U4825" s="9">
        <v>7.7392899705199775E-2</v>
      </c>
      <c r="V4825" s="9">
        <v>7.6828388634510442E-2</v>
      </c>
      <c r="W4825" s="9">
        <v>1.0145518409333249E-2</v>
      </c>
      <c r="X4825" s="9">
        <v>0.44434077651633946</v>
      </c>
      <c r="Y4825" s="40">
        <v>3.7947688640782788E-2</v>
      </c>
      <c r="Z4825" s="10">
        <f t="shared" si="1157"/>
        <v>0.61746240892884829</v>
      </c>
      <c r="AA4825" s="11">
        <f t="shared" si="1158"/>
        <v>-0.33029239336268257</v>
      </c>
      <c r="AB4825" s="11">
        <f t="shared" si="1153"/>
        <v>-0.20938947708321246</v>
      </c>
      <c r="AC4825" s="11">
        <f t="shared" si="1159"/>
        <v>24.605263448018924</v>
      </c>
      <c r="AD4825" s="11">
        <f t="shared" si="1160"/>
        <v>24.277759767508268</v>
      </c>
      <c r="AE4825" s="10">
        <v>17.629889226228698</v>
      </c>
      <c r="AF4825" s="11">
        <v>23.5500384984047</v>
      </c>
      <c r="AG4825" s="12">
        <v>29.6780303622206</v>
      </c>
      <c r="AH4825" s="10">
        <v>0.8414723521382057</v>
      </c>
      <c r="AI4825" s="11">
        <f t="shared" si="1161"/>
        <v>44.296245331236484</v>
      </c>
      <c r="AJ4825" s="11">
        <f t="shared" si="1162"/>
        <v>9.69803835133348</v>
      </c>
      <c r="AK4825" s="11">
        <f t="shared" si="1163"/>
        <v>0.25417995319907366</v>
      </c>
      <c r="AL4825" s="11">
        <f t="shared" si="1164"/>
        <v>7.572642967542504</v>
      </c>
      <c r="AM4825" s="11">
        <f t="shared" si="1165"/>
        <v>2.0427453108045261</v>
      </c>
      <c r="AN4825" s="3">
        <f t="shared" si="1156"/>
        <v>0.79521112346267175</v>
      </c>
      <c r="AO4825" s="3" t="str">
        <f t="shared" si="1154"/>
        <v>n/a</v>
      </c>
      <c r="AP4825" s="3" t="s">
        <v>8</v>
      </c>
      <c r="AQ4825" s="124"/>
      <c r="AR4825" s="4"/>
      <c r="AS4825" s="3"/>
    </row>
    <row r="4826" spans="1:45" ht="15" customHeight="1">
      <c r="A4826" s="11">
        <v>4.1200000000000001E-2</v>
      </c>
      <c r="B4826" s="32">
        <v>925</v>
      </c>
      <c r="C4826" s="17">
        <v>4.2041500000000003</v>
      </c>
      <c r="D4826" s="17">
        <v>-43.488900000000001</v>
      </c>
      <c r="E4826" s="40" t="s">
        <v>17</v>
      </c>
      <c r="F4826" s="18">
        <v>-4.8</v>
      </c>
      <c r="G4826" s="17">
        <v>-5.4</v>
      </c>
      <c r="H4826" s="17">
        <v>-3.8</v>
      </c>
      <c r="I4826" s="17">
        <v>-2.2000000000000002</v>
      </c>
      <c r="J4826" s="17">
        <v>-0.9</v>
      </c>
      <c r="K4826" s="30">
        <v>1.2</v>
      </c>
      <c r="L4826" s="10">
        <f t="shared" si="1155"/>
        <v>4.2041500000000003</v>
      </c>
      <c r="M4826" s="52" t="str">
        <f t="shared" si="1166"/>
        <v>low latitude</v>
      </c>
      <c r="N4826" s="83" t="s">
        <v>8</v>
      </c>
      <c r="O4826" s="34" t="s">
        <v>8</v>
      </c>
      <c r="P4826" s="34" t="s">
        <v>8</v>
      </c>
      <c r="Q4826" s="34" t="s">
        <v>8</v>
      </c>
      <c r="R4826" s="34" t="s">
        <v>8</v>
      </c>
      <c r="S4826" s="42" t="s">
        <v>8</v>
      </c>
      <c r="T4826" s="46">
        <v>0.35473786360062898</v>
      </c>
      <c r="U4826" s="9">
        <v>8.3087657232704407E-2</v>
      </c>
      <c r="V4826" s="9">
        <v>7.0791568396226412E-2</v>
      </c>
      <c r="W4826" s="9">
        <v>1.1577486242138365E-2</v>
      </c>
      <c r="X4826" s="9">
        <v>0.44663915094339623</v>
      </c>
      <c r="Y4826" s="40">
        <v>3.3166273584905662E-2</v>
      </c>
      <c r="Z4826" s="10">
        <f t="shared" si="1157"/>
        <v>0.5816815609635424</v>
      </c>
      <c r="AA4826" s="11">
        <f t="shared" si="1158"/>
        <v>-0.36870285503760181</v>
      </c>
      <c r="AB4826" s="11">
        <f t="shared" si="1153"/>
        <v>-0.23531470291765128</v>
      </c>
      <c r="AC4826" s="11">
        <f t="shared" si="1159"/>
        <v>22.012557284961876</v>
      </c>
      <c r="AD4826" s="11">
        <f t="shared" si="1160"/>
        <v>22.504474320432653</v>
      </c>
      <c r="AE4826" s="10">
        <v>15.2668463430879</v>
      </c>
      <c r="AF4826" s="11">
        <v>21.3333287472934</v>
      </c>
      <c r="AG4826" s="12">
        <v>27.194638200520199</v>
      </c>
      <c r="AH4826" s="10">
        <v>0.76771522755730459</v>
      </c>
      <c r="AI4826" s="11">
        <f t="shared" si="1161"/>
        <v>44.266039225304077</v>
      </c>
      <c r="AJ4826" s="11">
        <f t="shared" si="1162"/>
        <v>8.5501211267159611</v>
      </c>
      <c r="AK4826" s="11">
        <f t="shared" si="1163"/>
        <v>0.25641782236647981</v>
      </c>
      <c r="AL4826" s="11">
        <f t="shared" si="1164"/>
        <v>6.114588859416445</v>
      </c>
      <c r="AM4826" s="11">
        <f t="shared" si="1165"/>
        <v>1.9739324035993693</v>
      </c>
      <c r="AN4826" s="3">
        <f t="shared" si="1156"/>
        <v>0.79423817381738182</v>
      </c>
      <c r="AO4826" s="3" t="str">
        <f t="shared" si="1154"/>
        <v>n/a</v>
      </c>
      <c r="AP4826" s="3" t="s">
        <v>8</v>
      </c>
      <c r="AQ4826" s="124"/>
      <c r="AR4826" s="4"/>
      <c r="AS4826" s="3"/>
    </row>
    <row r="4827" spans="1:45" ht="15" customHeight="1">
      <c r="A4827" s="11">
        <v>5.8299999999999998E-2</v>
      </c>
      <c r="B4827" s="32">
        <v>925</v>
      </c>
      <c r="C4827" s="17">
        <v>4.2041500000000003</v>
      </c>
      <c r="D4827" s="17">
        <v>-43.488900000000001</v>
      </c>
      <c r="E4827" s="40" t="s">
        <v>17</v>
      </c>
      <c r="F4827" s="18">
        <v>-4.8</v>
      </c>
      <c r="G4827" s="17">
        <v>-5.4</v>
      </c>
      <c r="H4827" s="17">
        <v>-3.8</v>
      </c>
      <c r="I4827" s="17">
        <v>-2.2000000000000002</v>
      </c>
      <c r="J4827" s="17">
        <v>-0.9</v>
      </c>
      <c r="K4827" s="30">
        <v>1.2</v>
      </c>
      <c r="L4827" s="10">
        <f t="shared" si="1155"/>
        <v>4.2041500000000003</v>
      </c>
      <c r="M4827" s="52" t="str">
        <f t="shared" si="1166"/>
        <v>low latitude</v>
      </c>
      <c r="N4827" s="83" t="s">
        <v>8</v>
      </c>
      <c r="O4827" s="34" t="s">
        <v>8</v>
      </c>
      <c r="P4827" s="34" t="s">
        <v>8</v>
      </c>
      <c r="Q4827" s="34" t="s">
        <v>8</v>
      </c>
      <c r="R4827" s="34" t="s">
        <v>8</v>
      </c>
      <c r="S4827" s="42" t="s">
        <v>8</v>
      </c>
      <c r="T4827" s="46">
        <v>0.32058783101352439</v>
      </c>
      <c r="U4827" s="9">
        <v>8.0225057413437051E-2</v>
      </c>
      <c r="V4827" s="9">
        <v>8.4470962410565703E-2</v>
      </c>
      <c r="W4827" s="9">
        <v>1.235251388544043E-2</v>
      </c>
      <c r="X4827" s="9">
        <v>0.46255698558674169</v>
      </c>
      <c r="Y4827" s="40">
        <v>3.9806649690290706E-2</v>
      </c>
      <c r="Z4827" s="10">
        <f t="shared" si="1157"/>
        <v>0.63005238723966095</v>
      </c>
      <c r="AA4827" s="11">
        <f t="shared" si="1158"/>
        <v>-0.3213848920474594</v>
      </c>
      <c r="AB4827" s="11">
        <f t="shared" si="1153"/>
        <v>-0.20062333857305845</v>
      </c>
      <c r="AC4827" s="11">
        <f t="shared" si="1159"/>
        <v>25.206519786796488</v>
      </c>
      <c r="AD4827" s="11">
        <f t="shared" si="1160"/>
        <v>24.877363641602802</v>
      </c>
      <c r="AE4827" s="10">
        <v>18.4178818558755</v>
      </c>
      <c r="AF4827" s="11">
        <v>24.251065816725799</v>
      </c>
      <c r="AG4827" s="12">
        <v>30.591895431057999</v>
      </c>
      <c r="AH4827" s="10">
        <v>0.78841358338564704</v>
      </c>
      <c r="AI4827" s="11">
        <f t="shared" si="1161"/>
        <v>40.935957720468359</v>
      </c>
      <c r="AJ4827" s="11">
        <f t="shared" si="1162"/>
        <v>11.045299476438213</v>
      </c>
      <c r="AK4827" s="11">
        <f t="shared" si="1163"/>
        <v>0.2605907603532599</v>
      </c>
      <c r="AL4827" s="11">
        <f t="shared" si="1164"/>
        <v>6.8383620689655178</v>
      </c>
      <c r="AM4827" s="11">
        <f t="shared" si="1165"/>
        <v>2.0541409970862574</v>
      </c>
      <c r="AN4827" s="3">
        <f t="shared" si="1156"/>
        <v>0.69307748234926547</v>
      </c>
      <c r="AO4827" s="3" t="str">
        <f t="shared" si="1154"/>
        <v>n/a</v>
      </c>
      <c r="AP4827" s="3" t="s">
        <v>8</v>
      </c>
      <c r="AQ4827" s="124"/>
      <c r="AR4827" s="4"/>
      <c r="AS4827" s="3"/>
    </row>
    <row r="4828" spans="1:45" ht="15" customHeight="1">
      <c r="A4828" s="11">
        <v>7.3599999999999999E-2</v>
      </c>
      <c r="B4828" s="32">
        <v>925</v>
      </c>
      <c r="C4828" s="17">
        <v>4.2041500000000003</v>
      </c>
      <c r="D4828" s="17">
        <v>-43.488900000000001</v>
      </c>
      <c r="E4828" s="40" t="s">
        <v>17</v>
      </c>
      <c r="F4828" s="18">
        <v>-4.8</v>
      </c>
      <c r="G4828" s="17">
        <v>-5.4</v>
      </c>
      <c r="H4828" s="17">
        <v>-3.8</v>
      </c>
      <c r="I4828" s="17">
        <v>-2.2000000000000002</v>
      </c>
      <c r="J4828" s="17">
        <v>-0.9</v>
      </c>
      <c r="K4828" s="30">
        <v>1.2</v>
      </c>
      <c r="L4828" s="10">
        <f t="shared" si="1155"/>
        <v>4.2041500000000003</v>
      </c>
      <c r="M4828" s="52" t="str">
        <f t="shared" si="1166"/>
        <v>low latitude</v>
      </c>
      <c r="N4828" s="83" t="s">
        <v>8</v>
      </c>
      <c r="O4828" s="34" t="s">
        <v>8</v>
      </c>
      <c r="P4828" s="34" t="s">
        <v>8</v>
      </c>
      <c r="Q4828" s="34" t="s">
        <v>8</v>
      </c>
      <c r="R4828" s="34" t="s">
        <v>8</v>
      </c>
      <c r="S4828" s="42" t="s">
        <v>8</v>
      </c>
      <c r="T4828" s="46">
        <v>0.29642519763337144</v>
      </c>
      <c r="U4828" s="9">
        <v>7.365434475541062E-2</v>
      </c>
      <c r="V4828" s="9">
        <v>8.0044470055660927E-2</v>
      </c>
      <c r="W4828" s="9">
        <v>1.3728173524504582E-2</v>
      </c>
      <c r="X4828" s="9">
        <v>0.4899783436697413</v>
      </c>
      <c r="Y4828" s="40">
        <v>4.6169470361311055E-2</v>
      </c>
      <c r="Z4828" s="10">
        <f t="shared" si="1157"/>
        <v>0.65517057162481873</v>
      </c>
      <c r="AA4828" s="11">
        <f t="shared" si="1158"/>
        <v>-0.32049413158312401</v>
      </c>
      <c r="AB4828" s="11">
        <f t="shared" si="1153"/>
        <v>-0.18364561806690191</v>
      </c>
      <c r="AC4828" s="11">
        <f t="shared" si="1159"/>
        <v>25.266646118139128</v>
      </c>
      <c r="AD4828" s="11">
        <f t="shared" si="1160"/>
        <v>26.038639724223909</v>
      </c>
      <c r="AE4828" s="10">
        <v>20.0699293062126</v>
      </c>
      <c r="AF4828" s="11">
        <v>25.799663372332802</v>
      </c>
      <c r="AG4828" s="12">
        <v>32.450214374106601</v>
      </c>
      <c r="AH4828" s="10">
        <v>0.74303362165327658</v>
      </c>
      <c r="AI4828" s="11">
        <f t="shared" si="1161"/>
        <v>37.693777057791351</v>
      </c>
      <c r="AJ4828" s="11">
        <f t="shared" si="1162"/>
        <v>13.476412412240945</v>
      </c>
      <c r="AK4828" s="11">
        <f t="shared" si="1163"/>
        <v>0.23796615196052881</v>
      </c>
      <c r="AL4828" s="11">
        <f t="shared" si="1164"/>
        <v>5.830671495576798</v>
      </c>
      <c r="AM4828" s="11">
        <f t="shared" si="1165"/>
        <v>2.1517476913683886</v>
      </c>
      <c r="AN4828" s="3">
        <f t="shared" si="1156"/>
        <v>0.60497612080824958</v>
      </c>
      <c r="AO4828" s="3" t="str">
        <f t="shared" si="1154"/>
        <v>n/a</v>
      </c>
      <c r="AP4828" s="3" t="s">
        <v>8</v>
      </c>
      <c r="AQ4828" s="124"/>
      <c r="AR4828" s="4"/>
      <c r="AS4828" s="3"/>
    </row>
    <row r="4829" spans="1:45" ht="15" customHeight="1">
      <c r="A4829" s="11">
        <v>8.929999999999999E-2</v>
      </c>
      <c r="B4829" s="32">
        <v>925</v>
      </c>
      <c r="C4829" s="17">
        <v>4.2041500000000003</v>
      </c>
      <c r="D4829" s="17">
        <v>-43.488900000000001</v>
      </c>
      <c r="E4829" s="40" t="s">
        <v>17</v>
      </c>
      <c r="F4829" s="18">
        <v>-4.8</v>
      </c>
      <c r="G4829" s="17">
        <v>-5.4</v>
      </c>
      <c r="H4829" s="17">
        <v>-3.8</v>
      </c>
      <c r="I4829" s="17">
        <v>-2.2000000000000002</v>
      </c>
      <c r="J4829" s="17">
        <v>-0.9</v>
      </c>
      <c r="K4829" s="30">
        <v>1.2</v>
      </c>
      <c r="L4829" s="10">
        <f t="shared" si="1155"/>
        <v>4.2041500000000003</v>
      </c>
      <c r="M4829" s="52" t="str">
        <f t="shared" si="1166"/>
        <v>low latitude</v>
      </c>
      <c r="N4829" s="83" t="s">
        <v>8</v>
      </c>
      <c r="O4829" s="34" t="s">
        <v>8</v>
      </c>
      <c r="P4829" s="34" t="s">
        <v>8</v>
      </c>
      <c r="Q4829" s="34" t="s">
        <v>8</v>
      </c>
      <c r="R4829" s="34" t="s">
        <v>8</v>
      </c>
      <c r="S4829" s="42" t="s">
        <v>8</v>
      </c>
      <c r="T4829" s="46">
        <v>0.34548085778187082</v>
      </c>
      <c r="U4829" s="9">
        <v>7.6915716831517378E-2</v>
      </c>
      <c r="V4829" s="9">
        <v>7.1473849134683229E-2</v>
      </c>
      <c r="W4829" s="9">
        <v>1.2785399050364186E-2</v>
      </c>
      <c r="X4829" s="9">
        <v>0.45282319312052244</v>
      </c>
      <c r="Y4829" s="40">
        <v>4.0520984081041968E-2</v>
      </c>
      <c r="Z4829" s="10">
        <f t="shared" si="1157"/>
        <v>0.61865512333965844</v>
      </c>
      <c r="AA4829" s="11">
        <f t="shared" si="1158"/>
        <v>-0.35315041350174031</v>
      </c>
      <c r="AB4829" s="11">
        <f t="shared" si="1153"/>
        <v>-0.20855138615038418</v>
      </c>
      <c r="AC4829" s="11">
        <f t="shared" si="1159"/>
        <v>23.062347088632528</v>
      </c>
      <c r="AD4829" s="11">
        <f t="shared" si="1160"/>
        <v>24.335085187313723</v>
      </c>
      <c r="AE4829" s="10">
        <v>17.618323995401099</v>
      </c>
      <c r="AF4829" s="11">
        <v>23.555002712295199</v>
      </c>
      <c r="AG4829" s="12">
        <v>29.762302396629199</v>
      </c>
      <c r="AH4829" s="10">
        <v>0.7894464634780457</v>
      </c>
      <c r="AI4829" s="11">
        <f t="shared" si="1161"/>
        <v>43.276851394070142</v>
      </c>
      <c r="AJ4829" s="11">
        <f t="shared" si="1162"/>
        <v>10.497614178595773</v>
      </c>
      <c r="AK4829" s="11">
        <f t="shared" si="1163"/>
        <v>0.24624942896299679</v>
      </c>
      <c r="AL4829" s="11">
        <f t="shared" si="1164"/>
        <v>5.5902712815715621</v>
      </c>
      <c r="AM4829" s="11">
        <f t="shared" si="1165"/>
        <v>2.0838472485768502</v>
      </c>
      <c r="AN4829" s="3">
        <f t="shared" si="1156"/>
        <v>0.76294868070045696</v>
      </c>
      <c r="AO4829" s="3" t="str">
        <f t="shared" si="1154"/>
        <v>n/a</v>
      </c>
      <c r="AP4829" s="3" t="s">
        <v>8</v>
      </c>
      <c r="AQ4829" s="124"/>
      <c r="AR4829" s="4"/>
      <c r="AS4829" s="3"/>
    </row>
    <row r="4830" spans="1:45" ht="15" customHeight="1">
      <c r="A4830" s="11">
        <v>0.10540000000000001</v>
      </c>
      <c r="B4830" s="32">
        <v>925</v>
      </c>
      <c r="C4830" s="17">
        <v>4.2041500000000003</v>
      </c>
      <c r="D4830" s="17">
        <v>-43.488900000000001</v>
      </c>
      <c r="E4830" s="40" t="s">
        <v>17</v>
      </c>
      <c r="F4830" s="18">
        <v>-4.8</v>
      </c>
      <c r="G4830" s="17">
        <v>-5.4</v>
      </c>
      <c r="H4830" s="17">
        <v>-3.8</v>
      </c>
      <c r="I4830" s="17">
        <v>-2.2000000000000002</v>
      </c>
      <c r="J4830" s="17">
        <v>-0.9</v>
      </c>
      <c r="K4830" s="30">
        <v>1.2</v>
      </c>
      <c r="L4830" s="10">
        <f t="shared" si="1155"/>
        <v>4.2041500000000003</v>
      </c>
      <c r="M4830" s="52" t="str">
        <f t="shared" si="1166"/>
        <v>low latitude</v>
      </c>
      <c r="N4830" s="83" t="s">
        <v>8</v>
      </c>
      <c r="O4830" s="34" t="s">
        <v>8</v>
      </c>
      <c r="P4830" s="34" t="s">
        <v>8</v>
      </c>
      <c r="Q4830" s="34" t="s">
        <v>8</v>
      </c>
      <c r="R4830" s="34" t="s">
        <v>8</v>
      </c>
      <c r="S4830" s="42" t="s">
        <v>8</v>
      </c>
      <c r="T4830" s="46">
        <v>0.34856162499457083</v>
      </c>
      <c r="U4830" s="9">
        <v>7.8296245891908325E-2</v>
      </c>
      <c r="V4830" s="9">
        <v>7.3786393710819298E-2</v>
      </c>
      <c r="W4830" s="9">
        <v>1.3572990111624271E-2</v>
      </c>
      <c r="X4830" s="9">
        <v>0.44883525647522116</v>
      </c>
      <c r="Y4830" s="40">
        <v>3.6947488815856147E-2</v>
      </c>
      <c r="Z4830" s="10">
        <f t="shared" si="1157"/>
        <v>0.61354866371301997</v>
      </c>
      <c r="AA4830" s="11">
        <f t="shared" si="1158"/>
        <v>-0.35122991488162902</v>
      </c>
      <c r="AB4830" s="11">
        <f t="shared" si="1153"/>
        <v>-0.21215098543270175</v>
      </c>
      <c r="AC4830" s="11">
        <f t="shared" si="1159"/>
        <v>23.191980745490039</v>
      </c>
      <c r="AD4830" s="11">
        <f t="shared" si="1160"/>
        <v>24.088872596403199</v>
      </c>
      <c r="AE4830" s="10">
        <v>17.375868910597699</v>
      </c>
      <c r="AF4830" s="11">
        <v>23.268935466666001</v>
      </c>
      <c r="AG4830" s="12">
        <v>29.4836515113704</v>
      </c>
      <c r="AH4830" s="10">
        <v>0.67736849499685192</v>
      </c>
      <c r="AI4830" s="11">
        <f t="shared" si="1161"/>
        <v>43.712438949107614</v>
      </c>
      <c r="AJ4830" s="11">
        <f t="shared" si="1162"/>
        <v>9.5840766125246439</v>
      </c>
      <c r="AK4830" s="11">
        <f t="shared" si="1163"/>
        <v>0.25429209587625423</v>
      </c>
      <c r="AL4830" s="11">
        <f t="shared" si="1164"/>
        <v>5.4362666666666666</v>
      </c>
      <c r="AM4830" s="11">
        <f t="shared" si="1165"/>
        <v>2.045269401171931</v>
      </c>
      <c r="AN4830" s="3">
        <f t="shared" si="1156"/>
        <v>0.77659145525216522</v>
      </c>
      <c r="AO4830" s="3" t="str">
        <f t="shared" si="1154"/>
        <v>n/a</v>
      </c>
      <c r="AP4830" s="3" t="s">
        <v>8</v>
      </c>
      <c r="AQ4830" s="124"/>
      <c r="AR4830" s="4"/>
      <c r="AS4830" s="3"/>
    </row>
    <row r="4831" spans="1:45" ht="15" customHeight="1">
      <c r="A4831" s="11">
        <v>0.11320000000000001</v>
      </c>
      <c r="B4831" s="32">
        <v>925</v>
      </c>
      <c r="C4831" s="17">
        <v>4.2041500000000003</v>
      </c>
      <c r="D4831" s="17">
        <v>-43.488900000000001</v>
      </c>
      <c r="E4831" s="40" t="s">
        <v>17</v>
      </c>
      <c r="F4831" s="18">
        <v>-4.8</v>
      </c>
      <c r="G4831" s="17">
        <v>-5.4</v>
      </c>
      <c r="H4831" s="17">
        <v>-3.8</v>
      </c>
      <c r="I4831" s="17">
        <v>-2.2000000000000002</v>
      </c>
      <c r="J4831" s="17">
        <v>-0.9</v>
      </c>
      <c r="K4831" s="30">
        <v>1.2</v>
      </c>
      <c r="L4831" s="10">
        <f t="shared" si="1155"/>
        <v>4.2041500000000003</v>
      </c>
      <c r="M4831" s="52" t="str">
        <f t="shared" si="1166"/>
        <v>low latitude</v>
      </c>
      <c r="N4831" s="83" t="s">
        <v>8</v>
      </c>
      <c r="O4831" s="34" t="s">
        <v>8</v>
      </c>
      <c r="P4831" s="34" t="s">
        <v>8</v>
      </c>
      <c r="Q4831" s="34" t="s">
        <v>8</v>
      </c>
      <c r="R4831" s="34" t="s">
        <v>8</v>
      </c>
      <c r="S4831" s="42" t="s">
        <v>8</v>
      </c>
      <c r="T4831" s="46">
        <v>0.29804896643516704</v>
      </c>
      <c r="U4831" s="9">
        <v>7.8038798485916883E-2</v>
      </c>
      <c r="V4831" s="9">
        <v>7.241971327061543E-2</v>
      </c>
      <c r="W4831" s="9">
        <v>1.6095719496894281E-2</v>
      </c>
      <c r="X4831" s="9">
        <v>0.50144780912070985</v>
      </c>
      <c r="Y4831" s="40">
        <v>3.3948993190696539E-2</v>
      </c>
      <c r="Z4831" s="10">
        <f t="shared" si="1157"/>
        <v>0.61078531927717217</v>
      </c>
      <c r="AA4831" s="11">
        <f t="shared" si="1158"/>
        <v>-0.36169886927633577</v>
      </c>
      <c r="AB4831" s="11">
        <f t="shared" si="1153"/>
        <v>-0.21411141011191165</v>
      </c>
      <c r="AC4831" s="11">
        <f t="shared" si="1159"/>
        <v>22.485326323847335</v>
      </c>
      <c r="AD4831" s="11">
        <f t="shared" si="1160"/>
        <v>23.954779548345243</v>
      </c>
      <c r="AE4831" s="10">
        <v>17.204670867376102</v>
      </c>
      <c r="AF4831" s="11">
        <v>23.106123935050501</v>
      </c>
      <c r="AG4831" s="12">
        <v>29.212037233030198</v>
      </c>
      <c r="AH4831" s="10">
        <v>0.51613820507858288</v>
      </c>
      <c r="AI4831" s="11">
        <f t="shared" si="1161"/>
        <v>37.279570793508022</v>
      </c>
      <c r="AJ4831" s="11">
        <f t="shared" si="1162"/>
        <v>10.225663202555362</v>
      </c>
      <c r="AK4831" s="11">
        <f t="shared" si="1163"/>
        <v>0.2372732901433123</v>
      </c>
      <c r="AL4831" s="11">
        <f t="shared" si="1164"/>
        <v>4.4993150684931509</v>
      </c>
      <c r="AM4831" s="11">
        <f t="shared" si="1165"/>
        <v>2.0296998086134521</v>
      </c>
      <c r="AN4831" s="3">
        <f t="shared" si="1156"/>
        <v>0.59437684443730399</v>
      </c>
      <c r="AO4831" s="3" t="str">
        <f t="shared" si="1154"/>
        <v>n/a</v>
      </c>
      <c r="AP4831" s="3" t="s">
        <v>8</v>
      </c>
      <c r="AQ4831" s="124"/>
      <c r="AR4831" s="4"/>
      <c r="AS4831" s="3"/>
    </row>
    <row r="4832" spans="1:45" ht="15" customHeight="1">
      <c r="A4832" s="11">
        <v>0.1336</v>
      </c>
      <c r="B4832" s="32">
        <v>925</v>
      </c>
      <c r="C4832" s="17">
        <v>4.2041500000000003</v>
      </c>
      <c r="D4832" s="17">
        <v>-43.488900000000001</v>
      </c>
      <c r="E4832" s="40" t="s">
        <v>17</v>
      </c>
      <c r="F4832" s="18">
        <v>-4.8</v>
      </c>
      <c r="G4832" s="17">
        <v>-5.4</v>
      </c>
      <c r="H4832" s="17">
        <v>-3.8</v>
      </c>
      <c r="I4832" s="17">
        <v>-2.2000000000000002</v>
      </c>
      <c r="J4832" s="17">
        <v>-0.9</v>
      </c>
      <c r="K4832" s="30">
        <v>1.2</v>
      </c>
      <c r="L4832" s="10">
        <f t="shared" si="1155"/>
        <v>4.2041500000000003</v>
      </c>
      <c r="M4832" s="52" t="str">
        <f t="shared" si="1166"/>
        <v>low latitude</v>
      </c>
      <c r="N4832" s="83" t="s">
        <v>8</v>
      </c>
      <c r="O4832" s="34" t="s">
        <v>8</v>
      </c>
      <c r="P4832" s="34" t="s">
        <v>8</v>
      </c>
      <c r="Q4832" s="34" t="s">
        <v>8</v>
      </c>
      <c r="R4832" s="34" t="s">
        <v>8</v>
      </c>
      <c r="S4832" s="42" t="s">
        <v>8</v>
      </c>
      <c r="T4832" s="46">
        <v>0.29558895099326027</v>
      </c>
      <c r="U4832" s="9">
        <v>7.2802218060082288E-2</v>
      </c>
      <c r="V4832" s="9">
        <v>8.5935080448921203E-2</v>
      </c>
      <c r="W4832" s="9">
        <v>1.1857182886722611E-2</v>
      </c>
      <c r="X4832" s="9">
        <v>0.48236170306900467</v>
      </c>
      <c r="Y4832" s="40">
        <v>5.1454864542008941E-2</v>
      </c>
      <c r="Z4832" s="10">
        <f t="shared" si="1157"/>
        <v>0.67213495832364778</v>
      </c>
      <c r="AA4832" s="11">
        <f t="shared" si="1158"/>
        <v>-0.2977944900817846</v>
      </c>
      <c r="AB4832" s="11">
        <f t="shared" si="1153"/>
        <v>-0.17254351597813744</v>
      </c>
      <c r="AC4832" s="11">
        <f t="shared" si="1159"/>
        <v>26.798871919479538</v>
      </c>
      <c r="AD4832" s="11">
        <f t="shared" si="1160"/>
        <v>26.798023507095401</v>
      </c>
      <c r="AE4832" s="10">
        <v>21.1334487541742</v>
      </c>
      <c r="AF4832" s="11">
        <v>26.837069274383602</v>
      </c>
      <c r="AG4832" s="12">
        <v>33.714247911538102</v>
      </c>
      <c r="AH4832" s="10">
        <v>0.8595289070032619</v>
      </c>
      <c r="AI4832" s="11">
        <f t="shared" si="1161"/>
        <v>37.995848380584071</v>
      </c>
      <c r="AJ4832" s="11">
        <f t="shared" si="1162"/>
        <v>14.826619071902092</v>
      </c>
      <c r="AK4832" s="11">
        <f t="shared" si="1163"/>
        <v>0.2421803031571895</v>
      </c>
      <c r="AL4832" s="11">
        <f t="shared" si="1164"/>
        <v>7.2475124378109443</v>
      </c>
      <c r="AM4832" s="11">
        <f t="shared" si="1165"/>
        <v>2.1889881446551329</v>
      </c>
      <c r="AN4832" s="3">
        <f t="shared" si="1156"/>
        <v>0.61279523045173123</v>
      </c>
      <c r="AO4832" s="3" t="str">
        <f t="shared" si="1154"/>
        <v>n/a</v>
      </c>
      <c r="AP4832" s="3" t="s">
        <v>8</v>
      </c>
      <c r="AQ4832" s="124"/>
      <c r="AR4832" s="4"/>
      <c r="AS4832" s="3"/>
    </row>
    <row r="4833" spans="1:45" ht="15" customHeight="1">
      <c r="A4833" s="11">
        <v>0.14649999999999999</v>
      </c>
      <c r="B4833" s="32">
        <v>925</v>
      </c>
      <c r="C4833" s="17">
        <v>4.2041500000000003</v>
      </c>
      <c r="D4833" s="17">
        <v>-43.488900000000001</v>
      </c>
      <c r="E4833" s="40" t="s">
        <v>17</v>
      </c>
      <c r="F4833" s="18">
        <v>-4.8</v>
      </c>
      <c r="G4833" s="17">
        <v>-5.4</v>
      </c>
      <c r="H4833" s="17">
        <v>-3.8</v>
      </c>
      <c r="I4833" s="17">
        <v>-2.2000000000000002</v>
      </c>
      <c r="J4833" s="17">
        <v>-0.9</v>
      </c>
      <c r="K4833" s="30">
        <v>1.2</v>
      </c>
      <c r="L4833" s="10">
        <f t="shared" si="1155"/>
        <v>4.2041500000000003</v>
      </c>
      <c r="M4833" s="52" t="str">
        <f t="shared" si="1166"/>
        <v>low latitude</v>
      </c>
      <c r="N4833" s="83" t="s">
        <v>8</v>
      </c>
      <c r="O4833" s="34" t="s">
        <v>8</v>
      </c>
      <c r="P4833" s="34" t="s">
        <v>8</v>
      </c>
      <c r="Q4833" s="34" t="s">
        <v>8</v>
      </c>
      <c r="R4833" s="34" t="s">
        <v>8</v>
      </c>
      <c r="S4833" s="42" t="s">
        <v>8</v>
      </c>
      <c r="T4833" s="46">
        <v>0.3353687188756318</v>
      </c>
      <c r="U4833" s="9">
        <v>7.747061909367331E-2</v>
      </c>
      <c r="V4833" s="9">
        <v>7.7950459577790093E-2</v>
      </c>
      <c r="W4833" s="9">
        <v>1.1473905876678509E-2</v>
      </c>
      <c r="X4833" s="9">
        <v>0.46025404197236808</v>
      </c>
      <c r="Y4833" s="40">
        <v>3.7482254603858116E-2</v>
      </c>
      <c r="Z4833" s="10">
        <f t="shared" si="1157"/>
        <v>0.62094301980438915</v>
      </c>
      <c r="AA4833" s="11">
        <f t="shared" si="1158"/>
        <v>-0.33062460562418861</v>
      </c>
      <c r="AB4833" s="11">
        <f t="shared" si="1153"/>
        <v>-0.20694825058010399</v>
      </c>
      <c r="AC4833" s="11">
        <f t="shared" si="1159"/>
        <v>24.582839120367268</v>
      </c>
      <c r="AD4833" s="11">
        <f t="shared" si="1160"/>
        <v>24.444739660320888</v>
      </c>
      <c r="AE4833" s="10">
        <v>17.8020637631029</v>
      </c>
      <c r="AF4833" s="11">
        <v>23.707422738811399</v>
      </c>
      <c r="AG4833" s="12">
        <v>29.9077792675733</v>
      </c>
      <c r="AH4833" s="10">
        <v>0.86168100002241532</v>
      </c>
      <c r="AI4833" s="11">
        <f t="shared" si="1161"/>
        <v>42.151725086168376</v>
      </c>
      <c r="AJ4833" s="11">
        <f t="shared" si="1162"/>
        <v>10.052878299892642</v>
      </c>
      <c r="AK4833" s="11">
        <f t="shared" si="1163"/>
        <v>0.25110913266947477</v>
      </c>
      <c r="AL4833" s="11">
        <f t="shared" si="1164"/>
        <v>6.7937161430119177</v>
      </c>
      <c r="AM4833" s="11">
        <f t="shared" si="1165"/>
        <v>2.0438786433750185</v>
      </c>
      <c r="AN4833" s="3">
        <f t="shared" si="1156"/>
        <v>0.72866001879841413</v>
      </c>
      <c r="AO4833" s="3" t="str">
        <f t="shared" si="1154"/>
        <v>n/a</v>
      </c>
      <c r="AP4833" s="3" t="s">
        <v>8</v>
      </c>
      <c r="AQ4833" s="124"/>
      <c r="AR4833" s="4"/>
      <c r="AS4833" s="3"/>
    </row>
    <row r="4834" spans="1:45" ht="15" customHeight="1">
      <c r="A4834" s="11">
        <v>0.15619999999999998</v>
      </c>
      <c r="B4834" s="32">
        <v>925</v>
      </c>
      <c r="C4834" s="17">
        <v>4.2041500000000003</v>
      </c>
      <c r="D4834" s="17">
        <v>-43.488900000000001</v>
      </c>
      <c r="E4834" s="40" t="s">
        <v>17</v>
      </c>
      <c r="F4834" s="18">
        <v>-4.8</v>
      </c>
      <c r="G4834" s="17">
        <v>-5.4</v>
      </c>
      <c r="H4834" s="17">
        <v>-3.8</v>
      </c>
      <c r="I4834" s="17">
        <v>-2.2000000000000002</v>
      </c>
      <c r="J4834" s="17">
        <v>-0.9</v>
      </c>
      <c r="K4834" s="30">
        <v>1.2</v>
      </c>
      <c r="L4834" s="10">
        <f t="shared" si="1155"/>
        <v>4.2041500000000003</v>
      </c>
      <c r="M4834" s="52" t="str">
        <f t="shared" si="1166"/>
        <v>low latitude</v>
      </c>
      <c r="N4834" s="83" t="s">
        <v>8</v>
      </c>
      <c r="O4834" s="34" t="s">
        <v>8</v>
      </c>
      <c r="P4834" s="34" t="s">
        <v>8</v>
      </c>
      <c r="Q4834" s="34" t="s">
        <v>8</v>
      </c>
      <c r="R4834" s="34" t="s">
        <v>8</v>
      </c>
      <c r="S4834" s="42" t="s">
        <v>8</v>
      </c>
      <c r="T4834" s="46">
        <v>0.29693644493477106</v>
      </c>
      <c r="U4834" s="9">
        <v>8.0467811043902562E-2</v>
      </c>
      <c r="V4834" s="9">
        <v>9.3288865781542579E-2</v>
      </c>
      <c r="W4834" s="9">
        <v>1.2128538840772068E-2</v>
      </c>
      <c r="X4834" s="9">
        <v>0.47357872207921031</v>
      </c>
      <c r="Y4834" s="40">
        <v>4.3599617319801443E-2</v>
      </c>
      <c r="Z4834" s="10">
        <f t="shared" si="1157"/>
        <v>0.64935455647822671</v>
      </c>
      <c r="AA4834" s="11">
        <f t="shared" si="1158"/>
        <v>-0.2994150367455482</v>
      </c>
      <c r="AB4834" s="11">
        <f t="shared" si="1153"/>
        <v>-0.18751810770464636</v>
      </c>
      <c r="AC4834" s="11">
        <f t="shared" si="1159"/>
        <v>26.689485019675494</v>
      </c>
      <c r="AD4834" s="11">
        <f t="shared" si="1160"/>
        <v>25.773761433002189</v>
      </c>
      <c r="AE4834" s="10">
        <v>19.651867047934701</v>
      </c>
      <c r="AF4834" s="11">
        <v>25.433006340285999</v>
      </c>
      <c r="AG4834" s="12">
        <v>31.921921571361501</v>
      </c>
      <c r="AH4834" s="10">
        <v>0.73394744861814165</v>
      </c>
      <c r="AI4834" s="11">
        <f t="shared" si="1161"/>
        <v>38.537391299577493</v>
      </c>
      <c r="AJ4834" s="11">
        <f t="shared" si="1162"/>
        <v>12.80323059799991</v>
      </c>
      <c r="AK4834" s="11">
        <f t="shared" si="1163"/>
        <v>0.26439318938807904</v>
      </c>
      <c r="AL4834" s="11">
        <f t="shared" si="1164"/>
        <v>7.6916821561338278</v>
      </c>
      <c r="AM4834" s="11">
        <f t="shared" si="1165"/>
        <v>2.0821839168674883</v>
      </c>
      <c r="AN4834" s="3">
        <f t="shared" si="1156"/>
        <v>0.62700546095292209</v>
      </c>
      <c r="AO4834" s="3" t="str">
        <f t="shared" si="1154"/>
        <v>n/a</v>
      </c>
      <c r="AP4834" s="3" t="s">
        <v>8</v>
      </c>
      <c r="AQ4834" s="124"/>
      <c r="AR4834" s="4"/>
      <c r="AS4834" s="3"/>
    </row>
    <row r="4835" spans="1:45" ht="15" customHeight="1">
      <c r="A4835" s="11">
        <v>0.1666</v>
      </c>
      <c r="B4835" s="32">
        <v>925</v>
      </c>
      <c r="C4835" s="17">
        <v>4.2041500000000003</v>
      </c>
      <c r="D4835" s="17">
        <v>-43.488900000000001</v>
      </c>
      <c r="E4835" s="40" t="s">
        <v>17</v>
      </c>
      <c r="F4835" s="18">
        <v>-4.8</v>
      </c>
      <c r="G4835" s="17">
        <v>-5.4</v>
      </c>
      <c r="H4835" s="17">
        <v>-3.8</v>
      </c>
      <c r="I4835" s="17">
        <v>-2.2000000000000002</v>
      </c>
      <c r="J4835" s="17">
        <v>-0.9</v>
      </c>
      <c r="K4835" s="30">
        <v>1.2</v>
      </c>
      <c r="L4835" s="10">
        <f t="shared" si="1155"/>
        <v>4.2041500000000003</v>
      </c>
      <c r="M4835" s="52" t="str">
        <f t="shared" si="1166"/>
        <v>low latitude</v>
      </c>
      <c r="N4835" s="83" t="s">
        <v>8</v>
      </c>
      <c r="O4835" s="34" t="s">
        <v>8</v>
      </c>
      <c r="P4835" s="34" t="s">
        <v>8</v>
      </c>
      <c r="Q4835" s="34" t="s">
        <v>8</v>
      </c>
      <c r="R4835" s="34" t="s">
        <v>8</v>
      </c>
      <c r="S4835" s="42" t="s">
        <v>8</v>
      </c>
      <c r="T4835" s="46">
        <v>0.34668023792368025</v>
      </c>
      <c r="U4835" s="9">
        <v>8.3210318009236992E-2</v>
      </c>
      <c r="V4835" s="9">
        <v>7.7479008252177628E-2</v>
      </c>
      <c r="W4835" s="9">
        <v>1.1184931775529207E-2</v>
      </c>
      <c r="X4835" s="9">
        <v>0.44933695600559093</v>
      </c>
      <c r="Y4835" s="40">
        <v>3.2108548033784996E-2</v>
      </c>
      <c r="Z4835" s="10">
        <f t="shared" si="1157"/>
        <v>0.59207190247012909</v>
      </c>
      <c r="AA4835" s="11">
        <f t="shared" si="1158"/>
        <v>-0.34602678335417986</v>
      </c>
      <c r="AB4835" s="11">
        <f t="shared" si="1153"/>
        <v>-0.22762554842943117</v>
      </c>
      <c r="AC4835" s="11">
        <f t="shared" si="1159"/>
        <v>23.54319212359286</v>
      </c>
      <c r="AD4835" s="11">
        <f t="shared" si="1160"/>
        <v>23.030412487426908</v>
      </c>
      <c r="AE4835" s="10">
        <v>16.014584835449899</v>
      </c>
      <c r="AF4835" s="11">
        <v>21.976537531721199</v>
      </c>
      <c r="AG4835" s="12">
        <v>27.872295615977201</v>
      </c>
      <c r="AH4835" s="10">
        <v>0.74016467179358303</v>
      </c>
      <c r="AI4835" s="11">
        <f t="shared" si="1161"/>
        <v>43.551852970965342</v>
      </c>
      <c r="AJ4835" s="11">
        <f t="shared" si="1162"/>
        <v>8.4766363799879016</v>
      </c>
      <c r="AK4835" s="11">
        <f t="shared" si="1163"/>
        <v>0.26307830868411075</v>
      </c>
      <c r="AL4835" s="11">
        <f t="shared" si="1164"/>
        <v>6.9270881402861093</v>
      </c>
      <c r="AM4835" s="11">
        <f t="shared" si="1165"/>
        <v>1.9617208414937171</v>
      </c>
      <c r="AN4835" s="3">
        <f t="shared" si="1156"/>
        <v>0.77153733582369</v>
      </c>
      <c r="AO4835" s="3" t="str">
        <f t="shared" si="1154"/>
        <v>n/a</v>
      </c>
      <c r="AP4835" s="3" t="s">
        <v>8</v>
      </c>
      <c r="AQ4835" s="124"/>
      <c r="AR4835" s="4"/>
      <c r="AS4835" s="3"/>
    </row>
    <row r="4836" spans="1:45" ht="15" customHeight="1">
      <c r="A4836" s="11">
        <v>0.31</v>
      </c>
      <c r="B4836" s="32">
        <v>925</v>
      </c>
      <c r="C4836" s="17">
        <v>4.2041500000000003</v>
      </c>
      <c r="D4836" s="17">
        <v>-43.488900000000001</v>
      </c>
      <c r="E4836" s="40" t="s">
        <v>17</v>
      </c>
      <c r="F4836" s="18">
        <v>-4.8</v>
      </c>
      <c r="G4836" s="17">
        <v>-5.4</v>
      </c>
      <c r="H4836" s="17">
        <v>-3.8</v>
      </c>
      <c r="I4836" s="17">
        <v>-2.2000000000000002</v>
      </c>
      <c r="J4836" s="17">
        <v>-0.9</v>
      </c>
      <c r="K4836" s="30">
        <v>1.2</v>
      </c>
      <c r="L4836" s="10">
        <f t="shared" si="1155"/>
        <v>4.2041500000000003</v>
      </c>
      <c r="M4836" s="52" t="str">
        <f t="shared" si="1166"/>
        <v>low latitude</v>
      </c>
      <c r="N4836" s="83" t="s">
        <v>8</v>
      </c>
      <c r="O4836" s="34" t="s">
        <v>8</v>
      </c>
      <c r="P4836" s="34" t="s">
        <v>8</v>
      </c>
      <c r="Q4836" s="34" t="s">
        <v>8</v>
      </c>
      <c r="R4836" s="34" t="s">
        <v>8</v>
      </c>
      <c r="S4836" s="42" t="s">
        <v>8</v>
      </c>
      <c r="T4836" s="46">
        <v>0.34539713781932996</v>
      </c>
      <c r="U4836" s="9">
        <v>8.5561979743305858E-2</v>
      </c>
      <c r="V4836" s="9">
        <v>7.5794480665928574E-2</v>
      </c>
      <c r="W4836" s="9">
        <v>1.0989461598392586E-2</v>
      </c>
      <c r="X4836" s="9">
        <v>0.4471234674211671</v>
      </c>
      <c r="Y4836" s="40">
        <v>3.5133472751875998E-2</v>
      </c>
      <c r="Z4836" s="10">
        <f t="shared" si="1157"/>
        <v>0.58761215858334315</v>
      </c>
      <c r="AA4836" s="11">
        <f t="shared" si="1158"/>
        <v>-0.35676343015876966</v>
      </c>
      <c r="AB4836" s="11">
        <f t="shared" si="1153"/>
        <v>-0.23090922657983501</v>
      </c>
      <c r="AC4836" s="11">
        <f t="shared" si="1159"/>
        <v>22.818468464283047</v>
      </c>
      <c r="AD4836" s="11">
        <f t="shared" si="1160"/>
        <v>22.805808901939287</v>
      </c>
      <c r="AE4836" s="10">
        <v>15.674461885464201</v>
      </c>
      <c r="AF4836" s="11">
        <v>21.709754717125101</v>
      </c>
      <c r="AG4836" s="12">
        <v>27.597820827349501</v>
      </c>
      <c r="AH4836" s="10">
        <v>0.47038137980610439</v>
      </c>
      <c r="AI4836" s="11">
        <f t="shared" si="1161"/>
        <v>43.582101908191554</v>
      </c>
      <c r="AJ4836" s="11">
        <f t="shared" si="1162"/>
        <v>9.2327586206896548</v>
      </c>
      <c r="AK4836" s="11">
        <f t="shared" si="1163"/>
        <v>0.26328317819065633</v>
      </c>
      <c r="AL4836" s="11">
        <f t="shared" si="1164"/>
        <v>6.897014925373135</v>
      </c>
      <c r="AM4836" s="11">
        <f t="shared" si="1165"/>
        <v>1.9792481916281273</v>
      </c>
      <c r="AN4836" s="3">
        <f t="shared" si="1156"/>
        <v>0.77248716067498147</v>
      </c>
      <c r="AO4836" s="3" t="str">
        <f t="shared" si="1154"/>
        <v>n/a</v>
      </c>
      <c r="AP4836" s="3" t="s">
        <v>8</v>
      </c>
      <c r="AQ4836" s="124"/>
      <c r="AR4836" s="4"/>
      <c r="AS4836" s="3"/>
    </row>
    <row r="4837" spans="1:45" ht="15" customHeight="1">
      <c r="A4837" s="11">
        <v>0.43099999999999999</v>
      </c>
      <c r="B4837" s="32">
        <v>925</v>
      </c>
      <c r="C4837" s="17">
        <v>4.2041500000000003</v>
      </c>
      <c r="D4837" s="17">
        <v>-43.488900000000001</v>
      </c>
      <c r="E4837" s="40" t="s">
        <v>17</v>
      </c>
      <c r="F4837" s="18">
        <v>-4.8</v>
      </c>
      <c r="G4837" s="17">
        <v>-5.4</v>
      </c>
      <c r="H4837" s="17">
        <v>-3.8</v>
      </c>
      <c r="I4837" s="17">
        <v>-2.2000000000000002</v>
      </c>
      <c r="J4837" s="17">
        <v>-0.9</v>
      </c>
      <c r="K4837" s="30">
        <v>1.2</v>
      </c>
      <c r="L4837" s="10">
        <f t="shared" si="1155"/>
        <v>4.2041500000000003</v>
      </c>
      <c r="M4837" s="52" t="str">
        <f t="shared" si="1166"/>
        <v>low latitude</v>
      </c>
      <c r="N4837" s="83" t="s">
        <v>8</v>
      </c>
      <c r="O4837" s="34" t="s">
        <v>8</v>
      </c>
      <c r="P4837" s="34" t="s">
        <v>8</v>
      </c>
      <c r="Q4837" s="34" t="s">
        <v>8</v>
      </c>
      <c r="R4837" s="34" t="s">
        <v>8</v>
      </c>
      <c r="S4837" s="42" t="s">
        <v>8</v>
      </c>
      <c r="T4837" s="46">
        <v>0.32259297797309439</v>
      </c>
      <c r="U4837" s="9">
        <v>7.9854545959323994E-2</v>
      </c>
      <c r="V4837" s="9">
        <v>7.859885675021154E-2</v>
      </c>
      <c r="W4837" s="9">
        <v>1.2330740787226326E-2</v>
      </c>
      <c r="X4837" s="9">
        <v>0.47144680730462929</v>
      </c>
      <c r="Y4837" s="40">
        <v>3.5176071225514492E-2</v>
      </c>
      <c r="Z4837" s="10">
        <f t="shared" ref="Z4837:Z4868" si="1167">(V4837+W4837+Y4837)/(U4837+V4837+W4837+Y4837)</f>
        <v>0.61228169203939453</v>
      </c>
      <c r="AA4837" s="11">
        <f t="shared" ref="AA4837:AA4868" si="1168">LOG((V4837)/(U4837+V4837+W4837))</f>
        <v>-0.33703131691828314</v>
      </c>
      <c r="AB4837" s="11">
        <f t="shared" si="1153"/>
        <v>-0.21304872629860905</v>
      </c>
      <c r="AC4837" s="11">
        <f t="shared" ref="AC4837:AC4868" si="1169">67.5*AA4837+46.9</f>
        <v>24.150386108015887</v>
      </c>
      <c r="AD4837" s="11">
        <f t="shared" si="1160"/>
        <v>24.027467121175142</v>
      </c>
      <c r="AE4837" s="10">
        <v>17.260147020948601</v>
      </c>
      <c r="AF4837" s="11">
        <v>23.204990896431301</v>
      </c>
      <c r="AG4837" s="12">
        <v>29.2545245697866</v>
      </c>
      <c r="AH4837" s="10">
        <v>0.6941070022599557</v>
      </c>
      <c r="AI4837" s="11">
        <f t="shared" ref="AI4837:AI4868" si="1170">((T4837)/(T4837+X4837))*100</f>
        <v>40.626802832085311</v>
      </c>
      <c r="AJ4837" s="11">
        <f t="shared" ref="AJ4837:AJ4868" si="1171">((Y4837)/(T4837+Y4837))*100</f>
        <v>9.8320610193385249</v>
      </c>
      <c r="AK4837" s="11">
        <f t="shared" ref="AK4837:AK4868" si="1172">(U4837+V4837+W4837)/(U4837+V4837+W4837+X4837+Y4837)</f>
        <v>0.25211451600508883</v>
      </c>
      <c r="AL4837" s="11">
        <f t="shared" ref="AL4837:AL4868" si="1173">V4837/W4837</f>
        <v>6.3742201791828883</v>
      </c>
      <c r="AM4837" s="11">
        <f t="shared" ref="AM4837:AM4868" si="1174">((U4837*1)+(V4837*2)+(W4837*3)+(Y4837*4))/(U4837+V4837+W4837+Y4837)</f>
        <v>2.0137324447964144</v>
      </c>
      <c r="AN4837" s="3">
        <f t="shared" si="1156"/>
        <v>0.68426166637426866</v>
      </c>
      <c r="AO4837" s="3" t="str">
        <f t="shared" si="1154"/>
        <v>n/a</v>
      </c>
      <c r="AP4837" s="3" t="s">
        <v>8</v>
      </c>
      <c r="AQ4837" s="124"/>
      <c r="AR4837" s="4"/>
      <c r="AS4837" s="3"/>
    </row>
    <row r="4838" spans="1:45" ht="15" customHeight="1">
      <c r="A4838" s="11">
        <v>0.57529999999999992</v>
      </c>
      <c r="B4838" s="32">
        <v>925</v>
      </c>
      <c r="C4838" s="17">
        <v>4.2041500000000003</v>
      </c>
      <c r="D4838" s="17">
        <v>-43.488900000000001</v>
      </c>
      <c r="E4838" s="40" t="s">
        <v>17</v>
      </c>
      <c r="F4838" s="18">
        <v>-4.8</v>
      </c>
      <c r="G4838" s="17">
        <v>-5.4</v>
      </c>
      <c r="H4838" s="17">
        <v>-3.8</v>
      </c>
      <c r="I4838" s="17">
        <v>-2.2000000000000002</v>
      </c>
      <c r="J4838" s="17">
        <v>-0.9</v>
      </c>
      <c r="K4838" s="30">
        <v>1.2</v>
      </c>
      <c r="L4838" s="10">
        <f t="shared" si="1155"/>
        <v>4.2041500000000003</v>
      </c>
      <c r="M4838" s="52" t="str">
        <f t="shared" si="1166"/>
        <v>low latitude</v>
      </c>
      <c r="N4838" s="83" t="s">
        <v>8</v>
      </c>
      <c r="O4838" s="34" t="s">
        <v>8</v>
      </c>
      <c r="P4838" s="34" t="s">
        <v>8</v>
      </c>
      <c r="Q4838" s="34" t="s">
        <v>8</v>
      </c>
      <c r="R4838" s="34" t="s">
        <v>8</v>
      </c>
      <c r="S4838" s="42" t="s">
        <v>8</v>
      </c>
      <c r="T4838" s="46">
        <v>0.33027226355021438</v>
      </c>
      <c r="U4838" s="9">
        <v>8.4644907134184613E-2</v>
      </c>
      <c r="V4838" s="9">
        <v>7.3503264681670039E-2</v>
      </c>
      <c r="W4838" s="9">
        <v>1.4483383390532612E-2</v>
      </c>
      <c r="X4838" s="9">
        <v>0.45944239161895889</v>
      </c>
      <c r="Y4838" s="40">
        <v>3.7653789624439438E-2</v>
      </c>
      <c r="Z4838" s="10">
        <f t="shared" si="1167"/>
        <v>0.59747595724142843</v>
      </c>
      <c r="AA4838" s="11">
        <f t="shared" si="1168"/>
        <v>-0.3708135541290582</v>
      </c>
      <c r="AB4838" s="11">
        <f t="shared" si="1153"/>
        <v>-0.2236795662751605</v>
      </c>
      <c r="AC4838" s="11">
        <f t="shared" si="1169"/>
        <v>21.87008509628857</v>
      </c>
      <c r="AD4838" s="11">
        <f t="shared" si="1160"/>
        <v>23.300317666779023</v>
      </c>
      <c r="AE4838" s="10">
        <v>16.345001815282799</v>
      </c>
      <c r="AF4838" s="11">
        <v>22.321584087148899</v>
      </c>
      <c r="AG4838" s="12">
        <v>28.2509046641844</v>
      </c>
      <c r="AH4838" s="10">
        <v>0.35340609112887439</v>
      </c>
      <c r="AI4838" s="11">
        <f t="shared" si="1170"/>
        <v>41.821721477292733</v>
      </c>
      <c r="AJ4838" s="11">
        <f t="shared" si="1171"/>
        <v>10.234064508219333</v>
      </c>
      <c r="AK4838" s="11">
        <f t="shared" si="1172"/>
        <v>0.2577637834166821</v>
      </c>
      <c r="AL4838" s="11">
        <f t="shared" si="1173"/>
        <v>5.0750064884505575</v>
      </c>
      <c r="AM4838" s="11">
        <f t="shared" si="1174"/>
        <v>2.024471774337707</v>
      </c>
      <c r="AN4838" s="3">
        <f t="shared" si="1156"/>
        <v>0.71885457148701148</v>
      </c>
      <c r="AO4838" s="3" t="str">
        <f t="shared" si="1154"/>
        <v>n/a</v>
      </c>
      <c r="AP4838" s="3" t="s">
        <v>8</v>
      </c>
      <c r="AQ4838" s="124"/>
      <c r="AR4838" s="4"/>
      <c r="AS4838" s="3"/>
    </row>
    <row r="4839" spans="1:45" ht="15" customHeight="1">
      <c r="A4839" s="11">
        <v>0.92870000000000008</v>
      </c>
      <c r="B4839" s="32">
        <v>925</v>
      </c>
      <c r="C4839" s="17">
        <v>4.2041500000000003</v>
      </c>
      <c r="D4839" s="17">
        <v>-43.488900000000001</v>
      </c>
      <c r="E4839" s="40" t="s">
        <v>17</v>
      </c>
      <c r="F4839" s="18">
        <v>-4.8</v>
      </c>
      <c r="G4839" s="17">
        <v>-5.4</v>
      </c>
      <c r="H4839" s="17">
        <v>-3.8</v>
      </c>
      <c r="I4839" s="17">
        <v>-2.2000000000000002</v>
      </c>
      <c r="J4839" s="17">
        <v>-0.9</v>
      </c>
      <c r="K4839" s="30">
        <v>1.2</v>
      </c>
      <c r="L4839" s="10">
        <f t="shared" si="1155"/>
        <v>4.2041500000000003</v>
      </c>
      <c r="M4839" s="52" t="str">
        <f t="shared" si="1166"/>
        <v>low latitude</v>
      </c>
      <c r="N4839" s="83" t="s">
        <v>8</v>
      </c>
      <c r="O4839" s="34" t="s">
        <v>8</v>
      </c>
      <c r="P4839" s="34" t="s">
        <v>8</v>
      </c>
      <c r="Q4839" s="34" t="s">
        <v>8</v>
      </c>
      <c r="R4839" s="34" t="s">
        <v>8</v>
      </c>
      <c r="S4839" s="42" t="s">
        <v>8</v>
      </c>
      <c r="T4839" s="46">
        <v>0.35413041444475629</v>
      </c>
      <c r="U4839" s="9">
        <v>8.982131162877724E-2</v>
      </c>
      <c r="V4839" s="9">
        <v>8.555056600243241E-2</v>
      </c>
      <c r="W4839" s="9">
        <v>1.3429694078024136E-2</v>
      </c>
      <c r="X4839" s="9">
        <v>0.42335110861633463</v>
      </c>
      <c r="Y4839" s="40">
        <v>3.3716905229675367E-2</v>
      </c>
      <c r="Z4839" s="10">
        <f t="shared" si="1167"/>
        <v>0.5963422324994746</v>
      </c>
      <c r="AA4839" s="11">
        <f t="shared" si="1168"/>
        <v>-0.34378271815344025</v>
      </c>
      <c r="AB4839" s="11">
        <f t="shared" si="1153"/>
        <v>-0.22450443316305904</v>
      </c>
      <c r="AC4839" s="11">
        <f t="shared" si="1169"/>
        <v>23.694666524642781</v>
      </c>
      <c r="AD4839" s="11">
        <f t="shared" si="1160"/>
        <v>23.24389677164676</v>
      </c>
      <c r="AE4839" s="10">
        <v>16.2925536291641</v>
      </c>
      <c r="AF4839" s="11">
        <v>22.243866387215601</v>
      </c>
      <c r="AG4839" s="12">
        <v>28.225406498885601</v>
      </c>
      <c r="AH4839" s="10">
        <v>0.61992113187103925</v>
      </c>
      <c r="AI4839" s="11">
        <f t="shared" si="1170"/>
        <v>45.548402623187528</v>
      </c>
      <c r="AJ4839" s="11">
        <f t="shared" si="1171"/>
        <v>8.6933449115951476</v>
      </c>
      <c r="AK4839" s="11">
        <f t="shared" si="1172"/>
        <v>0.29232150875617419</v>
      </c>
      <c r="AL4839" s="11">
        <f t="shared" si="1173"/>
        <v>6.3702542668059916</v>
      </c>
      <c r="AM4839" s="11">
        <f t="shared" si="1174"/>
        <v>1.9597435358419173</v>
      </c>
      <c r="AN4839" s="3">
        <f t="shared" si="1156"/>
        <v>0.8364934146557057</v>
      </c>
      <c r="AO4839" s="3" t="str">
        <f t="shared" si="1154"/>
        <v>n/a</v>
      </c>
      <c r="AP4839" s="3" t="s">
        <v>8</v>
      </c>
      <c r="AQ4839" s="124"/>
      <c r="AR4839" s="4"/>
      <c r="AS4839" s="3"/>
    </row>
    <row r="4840" spans="1:45" ht="15" customHeight="1">
      <c r="A4840" s="11">
        <v>1.046</v>
      </c>
      <c r="B4840" s="32">
        <v>925</v>
      </c>
      <c r="C4840" s="17">
        <v>4.2041500000000003</v>
      </c>
      <c r="D4840" s="17">
        <v>-43.488900000000001</v>
      </c>
      <c r="E4840" s="40" t="s">
        <v>17</v>
      </c>
      <c r="F4840" s="18">
        <v>-4.8</v>
      </c>
      <c r="G4840" s="17">
        <v>-5.4</v>
      </c>
      <c r="H4840" s="17">
        <v>-3.8</v>
      </c>
      <c r="I4840" s="17">
        <v>-2.2000000000000002</v>
      </c>
      <c r="J4840" s="17">
        <v>-0.9</v>
      </c>
      <c r="K4840" s="30">
        <v>1.2</v>
      </c>
      <c r="L4840" s="10">
        <f t="shared" si="1155"/>
        <v>4.2041500000000003</v>
      </c>
      <c r="M4840" s="52" t="str">
        <f t="shared" si="1166"/>
        <v>low latitude</v>
      </c>
      <c r="N4840" s="83" t="s">
        <v>8</v>
      </c>
      <c r="O4840" s="34" t="s">
        <v>8</v>
      </c>
      <c r="P4840" s="34" t="s">
        <v>8</v>
      </c>
      <c r="Q4840" s="34" t="s">
        <v>8</v>
      </c>
      <c r="R4840" s="34" t="s">
        <v>8</v>
      </c>
      <c r="S4840" s="42" t="s">
        <v>8</v>
      </c>
      <c r="T4840" s="46">
        <v>0.38864373519333817</v>
      </c>
      <c r="U4840" s="9">
        <v>7.5993126658600321E-2</v>
      </c>
      <c r="V4840" s="9">
        <v>6.1178839056034003E-2</v>
      </c>
      <c r="W4840" s="9">
        <v>1.2323209728421674E-2</v>
      </c>
      <c r="X4840" s="9">
        <v>0.4263352685788655</v>
      </c>
      <c r="Y4840" s="40">
        <v>3.552582078474037E-2</v>
      </c>
      <c r="Z4840" s="10">
        <f t="shared" si="1167"/>
        <v>0.58927295708083749</v>
      </c>
      <c r="AA4840" s="11">
        <f t="shared" si="1168"/>
        <v>-0.38802594574063631</v>
      </c>
      <c r="AB4840" s="11">
        <f t="shared" si="1153"/>
        <v>-0.22968348909330175</v>
      </c>
      <c r="AC4840" s="11">
        <f t="shared" si="1169"/>
        <v>20.708248662507046</v>
      </c>
      <c r="AD4840" s="11">
        <f t="shared" si="1160"/>
        <v>22.88964934601816</v>
      </c>
      <c r="AE4840" s="10">
        <v>15.7972249310099</v>
      </c>
      <c r="AF4840" s="11">
        <v>21.8020248323811</v>
      </c>
      <c r="AG4840" s="12">
        <v>27.794857766490502</v>
      </c>
      <c r="AH4840" s="10">
        <v>0.86992647971212311</v>
      </c>
      <c r="AI4840" s="11">
        <f t="shared" si="1170"/>
        <v>47.687576415400358</v>
      </c>
      <c r="AJ4840" s="11">
        <f t="shared" si="1171"/>
        <v>8.3753820339186191</v>
      </c>
      <c r="AK4840" s="11">
        <f t="shared" si="1172"/>
        <v>0.24453037295746538</v>
      </c>
      <c r="AL4840" s="11">
        <f t="shared" si="1173"/>
        <v>4.964521452145215</v>
      </c>
      <c r="AM4840" s="11">
        <f t="shared" si="1174"/>
        <v>2.039896686266967</v>
      </c>
      <c r="AN4840" s="3">
        <f t="shared" si="1156"/>
        <v>0.91159180071785462</v>
      </c>
      <c r="AO4840" s="3" t="str">
        <f t="shared" si="1154"/>
        <v>n/a</v>
      </c>
      <c r="AP4840" s="3" t="s">
        <v>8</v>
      </c>
      <c r="AQ4840" s="124"/>
      <c r="AR4840" s="4"/>
      <c r="AS4840" s="3"/>
    </row>
    <row r="4841" spans="1:45" ht="15" customHeight="1">
      <c r="A4841" s="11">
        <v>1.1910000000000001</v>
      </c>
      <c r="B4841" s="32">
        <v>925</v>
      </c>
      <c r="C4841" s="17">
        <v>4.2041500000000003</v>
      </c>
      <c r="D4841" s="17">
        <v>-43.488900000000001</v>
      </c>
      <c r="E4841" s="40" t="s">
        <v>17</v>
      </c>
      <c r="F4841" s="18">
        <v>-4.8</v>
      </c>
      <c r="G4841" s="17">
        <v>-5.4</v>
      </c>
      <c r="H4841" s="17">
        <v>-3.8</v>
      </c>
      <c r="I4841" s="17">
        <v>-2.2000000000000002</v>
      </c>
      <c r="J4841" s="17">
        <v>-0.9</v>
      </c>
      <c r="K4841" s="30">
        <v>1.2</v>
      </c>
      <c r="L4841" s="10">
        <f t="shared" si="1155"/>
        <v>4.2041500000000003</v>
      </c>
      <c r="M4841" s="52" t="str">
        <f t="shared" si="1166"/>
        <v>low latitude</v>
      </c>
      <c r="N4841" s="83" t="s">
        <v>8</v>
      </c>
      <c r="O4841" s="34" t="s">
        <v>8</v>
      </c>
      <c r="P4841" s="34" t="s">
        <v>8</v>
      </c>
      <c r="Q4841" s="34" t="s">
        <v>8</v>
      </c>
      <c r="R4841" s="34" t="s">
        <v>8</v>
      </c>
      <c r="S4841" s="42" t="s">
        <v>8</v>
      </c>
      <c r="T4841" s="46">
        <v>0.35664475954324049</v>
      </c>
      <c r="U4841" s="9">
        <v>7.7593747241548106E-2</v>
      </c>
      <c r="V4841" s="9">
        <v>6.9484901738928073E-2</v>
      </c>
      <c r="W4841" s="9">
        <v>1.0801094553712576E-2</v>
      </c>
      <c r="X4841" s="9">
        <v>0.44565348226967427</v>
      </c>
      <c r="Y4841" s="40">
        <v>3.9822014652896476E-2</v>
      </c>
      <c r="Z4841" s="10">
        <f t="shared" si="1167"/>
        <v>0.60752120793927822</v>
      </c>
      <c r="AA4841" s="11">
        <f t="shared" si="1168"/>
        <v>-0.3564359645389229</v>
      </c>
      <c r="AB4841" s="11">
        <f t="shared" si="1153"/>
        <v>-0.21643855669222661</v>
      </c>
      <c r="AC4841" s="11">
        <f t="shared" si="1169"/>
        <v>22.840572393622704</v>
      </c>
      <c r="AD4841" s="11">
        <f t="shared" si="1160"/>
        <v>23.795602722251701</v>
      </c>
      <c r="AE4841" s="10">
        <v>16.967332454052801</v>
      </c>
      <c r="AF4841" s="11">
        <v>22.883790148568</v>
      </c>
      <c r="AG4841" s="12">
        <v>28.998111971969099</v>
      </c>
      <c r="AH4841" s="10">
        <v>0.72077589067543513</v>
      </c>
      <c r="AI4841" s="11">
        <f t="shared" si="1170"/>
        <v>44.452890578115621</v>
      </c>
      <c r="AJ4841" s="11">
        <f t="shared" si="1171"/>
        <v>10.04422495015838</v>
      </c>
      <c r="AK4841" s="11">
        <f t="shared" si="1172"/>
        <v>0.24540057126464024</v>
      </c>
      <c r="AL4841" s="11">
        <f t="shared" si="1173"/>
        <v>6.433135215453194</v>
      </c>
      <c r="AM4841" s="11">
        <f t="shared" si="1174"/>
        <v>2.0650038559889596</v>
      </c>
      <c r="AN4841" s="3">
        <f t="shared" si="1156"/>
        <v>0.80027369634111212</v>
      </c>
      <c r="AO4841" s="3" t="str">
        <f t="shared" si="1154"/>
        <v>n/a</v>
      </c>
      <c r="AP4841" s="3" t="s">
        <v>8</v>
      </c>
      <c r="AQ4841" s="124"/>
      <c r="AR4841" s="4"/>
      <c r="AS4841" s="3"/>
    </row>
    <row r="4842" spans="1:45" ht="15" customHeight="1">
      <c r="A4842" s="11">
        <v>1.206</v>
      </c>
      <c r="B4842" s="32">
        <v>925</v>
      </c>
      <c r="C4842" s="17">
        <v>4.2041500000000003</v>
      </c>
      <c r="D4842" s="17">
        <v>-43.488900000000001</v>
      </c>
      <c r="E4842" s="40" t="s">
        <v>17</v>
      </c>
      <c r="F4842" s="18">
        <v>-4.8</v>
      </c>
      <c r="G4842" s="17">
        <v>-5.4</v>
      </c>
      <c r="H4842" s="17">
        <v>-3.8</v>
      </c>
      <c r="I4842" s="17">
        <v>-2.2000000000000002</v>
      </c>
      <c r="J4842" s="17">
        <v>-0.9</v>
      </c>
      <c r="K4842" s="30">
        <v>1.2</v>
      </c>
      <c r="L4842" s="10">
        <f t="shared" si="1155"/>
        <v>4.2041500000000003</v>
      </c>
      <c r="M4842" s="52" t="str">
        <f t="shared" si="1166"/>
        <v>low latitude</v>
      </c>
      <c r="N4842" s="83" t="s">
        <v>8</v>
      </c>
      <c r="O4842" s="34" t="s">
        <v>8</v>
      </c>
      <c r="P4842" s="34" t="s">
        <v>8</v>
      </c>
      <c r="Q4842" s="34" t="s">
        <v>8</v>
      </c>
      <c r="R4842" s="34" t="s">
        <v>8</v>
      </c>
      <c r="S4842" s="42" t="s">
        <v>8</v>
      </c>
      <c r="T4842" s="46">
        <v>0.35962887093259455</v>
      </c>
      <c r="U4842" s="9">
        <v>7.7825354289929941E-2</v>
      </c>
      <c r="V4842" s="9">
        <v>6.4811392260495815E-2</v>
      </c>
      <c r="W4842" s="9">
        <v>1.1872736874963992E-2</v>
      </c>
      <c r="X4842" s="9">
        <v>0.45870883290989412</v>
      </c>
      <c r="Y4842" s="40">
        <v>2.7152812732121574E-2</v>
      </c>
      <c r="Z4842" s="10">
        <f t="shared" si="1167"/>
        <v>0.57159324782259147</v>
      </c>
      <c r="AA4842" s="11">
        <f t="shared" si="1168"/>
        <v>-0.37730378959557614</v>
      </c>
      <c r="AB4842" s="11">
        <f t="shared" si="1153"/>
        <v>-0.24291291013073424</v>
      </c>
      <c r="AC4842" s="11">
        <f t="shared" si="1169"/>
        <v>21.431994202298608</v>
      </c>
      <c r="AD4842" s="11">
        <f t="shared" si="1160"/>
        <v>21.984756947057779</v>
      </c>
      <c r="AE4842" s="10">
        <v>14.6428610183132</v>
      </c>
      <c r="AF4842" s="11">
        <v>20.7147738501926</v>
      </c>
      <c r="AG4842" s="12">
        <v>26.551103769987801</v>
      </c>
      <c r="AH4842" s="10">
        <v>0.6049015916992887</v>
      </c>
      <c r="AI4842" s="11">
        <f t="shared" si="1170"/>
        <v>43.946266833846742</v>
      </c>
      <c r="AJ4842" s="11">
        <f t="shared" si="1171"/>
        <v>7.0201909446309623</v>
      </c>
      <c r="AK4842" s="11">
        <f t="shared" si="1172"/>
        <v>0.24128115152600219</v>
      </c>
      <c r="AL4842" s="11">
        <f t="shared" si="1173"/>
        <v>5.458841793854913</v>
      </c>
      <c r="AM4842" s="11">
        <f t="shared" si="1174"/>
        <v>1.9358865752713805</v>
      </c>
      <c r="AN4842" s="3">
        <f t="shared" si="1156"/>
        <v>0.78400249816693146</v>
      </c>
      <c r="AO4842" s="3" t="str">
        <f t="shared" si="1154"/>
        <v>n/a</v>
      </c>
      <c r="AP4842" s="3" t="s">
        <v>8</v>
      </c>
      <c r="AQ4842" s="124"/>
      <c r="AR4842" s="4"/>
      <c r="AS4842" s="3"/>
    </row>
    <row r="4843" spans="1:45" ht="15" customHeight="1">
      <c r="A4843" s="11">
        <v>1.2187999999999999</v>
      </c>
      <c r="B4843" s="32">
        <v>925</v>
      </c>
      <c r="C4843" s="17">
        <v>4.2041500000000003</v>
      </c>
      <c r="D4843" s="17">
        <v>-43.488900000000001</v>
      </c>
      <c r="E4843" s="40" t="s">
        <v>17</v>
      </c>
      <c r="F4843" s="18">
        <v>-4.8</v>
      </c>
      <c r="G4843" s="17">
        <v>-5.4</v>
      </c>
      <c r="H4843" s="17">
        <v>-3.8</v>
      </c>
      <c r="I4843" s="17">
        <v>-2.2000000000000002</v>
      </c>
      <c r="J4843" s="17">
        <v>-0.9</v>
      </c>
      <c r="K4843" s="30">
        <v>1.2</v>
      </c>
      <c r="L4843" s="10">
        <f t="shared" si="1155"/>
        <v>4.2041500000000003</v>
      </c>
      <c r="M4843" s="52" t="str">
        <f t="shared" si="1166"/>
        <v>low latitude</v>
      </c>
      <c r="N4843" s="83" t="s">
        <v>8</v>
      </c>
      <c r="O4843" s="34" t="s">
        <v>8</v>
      </c>
      <c r="P4843" s="34" t="s">
        <v>8</v>
      </c>
      <c r="Q4843" s="34" t="s">
        <v>8</v>
      </c>
      <c r="R4843" s="34" t="s">
        <v>8</v>
      </c>
      <c r="S4843" s="42" t="s">
        <v>8</v>
      </c>
      <c r="T4843" s="46">
        <v>0.36743615109947653</v>
      </c>
      <c r="U4843" s="9">
        <v>7.7419158161183138E-2</v>
      </c>
      <c r="V4843" s="9">
        <v>7.8507891194058765E-2</v>
      </c>
      <c r="W4843" s="9">
        <v>1.2170651189456509E-2</v>
      </c>
      <c r="X4843" s="9">
        <v>0.4318347653096245</v>
      </c>
      <c r="Y4843" s="40">
        <v>3.2631383046200536E-2</v>
      </c>
      <c r="Z4843" s="10">
        <f t="shared" si="1167"/>
        <v>0.61431020968058003</v>
      </c>
      <c r="AA4843" s="11">
        <f t="shared" si="1168"/>
        <v>-0.33064846074298393</v>
      </c>
      <c r="AB4843" s="11">
        <f t="shared" si="1153"/>
        <v>-0.21161226675582062</v>
      </c>
      <c r="AC4843" s="11">
        <f t="shared" si="1169"/>
        <v>24.581228899848583</v>
      </c>
      <c r="AD4843" s="11">
        <f t="shared" si="1160"/>
        <v>24.125720953901869</v>
      </c>
      <c r="AE4843" s="10">
        <v>17.423665952154899</v>
      </c>
      <c r="AF4843" s="11">
        <v>23.316621930553701</v>
      </c>
      <c r="AG4843" s="12">
        <v>29.4289140444032</v>
      </c>
      <c r="AH4843" s="10">
        <v>0.52307475929315361</v>
      </c>
      <c r="AI4843" s="11">
        <f t="shared" si="1170"/>
        <v>45.971415142973505</v>
      </c>
      <c r="AJ4843" s="11">
        <f t="shared" si="1171"/>
        <v>8.1564686611931947</v>
      </c>
      <c r="AK4843" s="11">
        <f t="shared" si="1172"/>
        <v>0.26574028983299258</v>
      </c>
      <c r="AL4843" s="11">
        <f t="shared" si="1173"/>
        <v>6.450590849409152</v>
      </c>
      <c r="AM4843" s="11">
        <f t="shared" si="1174"/>
        <v>2.0000710366451111</v>
      </c>
      <c r="AN4843" s="3">
        <f t="shared" si="1156"/>
        <v>0.85087209418173104</v>
      </c>
      <c r="AO4843" s="3" t="str">
        <f t="shared" si="1154"/>
        <v>n/a</v>
      </c>
      <c r="AP4843" s="3" t="s">
        <v>8</v>
      </c>
      <c r="AQ4843" s="124"/>
      <c r="AR4843" s="4"/>
      <c r="AS4843" s="3"/>
    </row>
    <row r="4844" spans="1:45" ht="15" customHeight="1">
      <c r="A4844" s="11">
        <v>1.2322</v>
      </c>
      <c r="B4844" s="32">
        <v>925</v>
      </c>
      <c r="C4844" s="17">
        <v>4.2041500000000003</v>
      </c>
      <c r="D4844" s="17">
        <v>-43.488900000000001</v>
      </c>
      <c r="E4844" s="40" t="s">
        <v>17</v>
      </c>
      <c r="F4844" s="18">
        <v>-4.8</v>
      </c>
      <c r="G4844" s="17">
        <v>-5.4</v>
      </c>
      <c r="H4844" s="17">
        <v>-3.8</v>
      </c>
      <c r="I4844" s="17">
        <v>-2.2000000000000002</v>
      </c>
      <c r="J4844" s="17">
        <v>-0.9</v>
      </c>
      <c r="K4844" s="30">
        <v>1.2</v>
      </c>
      <c r="L4844" s="10">
        <f t="shared" si="1155"/>
        <v>4.2041500000000003</v>
      </c>
      <c r="M4844" s="52" t="str">
        <f t="shared" si="1166"/>
        <v>low latitude</v>
      </c>
      <c r="N4844" s="83" t="s">
        <v>8</v>
      </c>
      <c r="O4844" s="34" t="s">
        <v>8</v>
      </c>
      <c r="P4844" s="34" t="s">
        <v>8</v>
      </c>
      <c r="Q4844" s="34" t="s">
        <v>8</v>
      </c>
      <c r="R4844" s="34" t="s">
        <v>8</v>
      </c>
      <c r="S4844" s="42" t="s">
        <v>8</v>
      </c>
      <c r="T4844" s="46">
        <v>0.390149385417838</v>
      </c>
      <c r="U4844" s="9">
        <v>7.588640826247546E-2</v>
      </c>
      <c r="V4844" s="9">
        <v>6.8533912306348227E-2</v>
      </c>
      <c r="W4844" s="9">
        <v>9.2208949285077901E-3</v>
      </c>
      <c r="X4844" s="9">
        <v>0.42119421834317999</v>
      </c>
      <c r="Y4844" s="40">
        <v>3.5015180741650595E-2</v>
      </c>
      <c r="Z4844" s="10">
        <f t="shared" si="1167"/>
        <v>0.59775332416322791</v>
      </c>
      <c r="AA4844" s="11">
        <f t="shared" si="1168"/>
        <v>-0.35060220979867829</v>
      </c>
      <c r="AB4844" s="11">
        <f t="shared" si="1153"/>
        <v>-0.22347800005245086</v>
      </c>
      <c r="AC4844" s="11">
        <f t="shared" si="1169"/>
        <v>23.234350838589215</v>
      </c>
      <c r="AD4844" s="11">
        <f t="shared" si="1160"/>
        <v>23.314104796412362</v>
      </c>
      <c r="AE4844" s="10">
        <v>16.3666338449537</v>
      </c>
      <c r="AF4844" s="11">
        <v>22.320436046461801</v>
      </c>
      <c r="AG4844" s="12">
        <v>28.281788228491401</v>
      </c>
      <c r="AH4844" s="10">
        <v>0.65926076246990983</v>
      </c>
      <c r="AI4844" s="11">
        <f t="shared" si="1170"/>
        <v>48.086825804663256</v>
      </c>
      <c r="AJ4844" s="11">
        <f t="shared" si="1171"/>
        <v>8.2356770833333339</v>
      </c>
      <c r="AK4844" s="11">
        <f t="shared" si="1172"/>
        <v>0.25193254187765057</v>
      </c>
      <c r="AL4844" s="11">
        <f t="shared" si="1173"/>
        <v>7.4324577861163217</v>
      </c>
      <c r="AM4844" s="11">
        <f t="shared" si="1174"/>
        <v>2.0178358551123337</v>
      </c>
      <c r="AN4844" s="3">
        <f t="shared" si="1156"/>
        <v>0.92629330704618706</v>
      </c>
      <c r="AO4844" s="3" t="str">
        <f t="shared" si="1154"/>
        <v>n/a</v>
      </c>
      <c r="AP4844" s="3" t="s">
        <v>8</v>
      </c>
      <c r="AQ4844" s="124"/>
      <c r="AR4844" s="4"/>
      <c r="AS4844" s="3"/>
    </row>
    <row r="4845" spans="1:45" ht="15" customHeight="1">
      <c r="A4845" s="11">
        <v>1.25</v>
      </c>
      <c r="B4845" s="32">
        <v>925</v>
      </c>
      <c r="C4845" s="17">
        <v>4.2041500000000003</v>
      </c>
      <c r="D4845" s="17">
        <v>-43.488900000000001</v>
      </c>
      <c r="E4845" s="40" t="s">
        <v>17</v>
      </c>
      <c r="F4845" s="18">
        <v>-4.8</v>
      </c>
      <c r="G4845" s="17">
        <v>-5.4</v>
      </c>
      <c r="H4845" s="17">
        <v>-3.8</v>
      </c>
      <c r="I4845" s="17">
        <v>-2.2000000000000002</v>
      </c>
      <c r="J4845" s="17">
        <v>-0.9</v>
      </c>
      <c r="K4845" s="30">
        <v>1.2</v>
      </c>
      <c r="L4845" s="10">
        <f t="shared" si="1155"/>
        <v>4.2041500000000003</v>
      </c>
      <c r="M4845" s="52" t="str">
        <f t="shared" si="1166"/>
        <v>low latitude</v>
      </c>
      <c r="N4845" s="83" t="s">
        <v>8</v>
      </c>
      <c r="O4845" s="34" t="s">
        <v>8</v>
      </c>
      <c r="P4845" s="34" t="s">
        <v>8</v>
      </c>
      <c r="Q4845" s="34" t="s">
        <v>8</v>
      </c>
      <c r="R4845" s="34" t="s">
        <v>8</v>
      </c>
      <c r="S4845" s="42" t="s">
        <v>8</v>
      </c>
      <c r="T4845" s="46">
        <v>0.43459606242514204</v>
      </c>
      <c r="U4845" s="9">
        <v>7.4425108577665419E-2</v>
      </c>
      <c r="V4845" s="9">
        <v>7.4348683275636207E-2</v>
      </c>
      <c r="W4845" s="9">
        <v>9.3059746674006676E-3</v>
      </c>
      <c r="X4845" s="9">
        <v>0.37573186182783053</v>
      </c>
      <c r="Y4845" s="40">
        <v>3.1592309226325173E-2</v>
      </c>
      <c r="Z4845" s="10">
        <f t="shared" si="1167"/>
        <v>0.60761167249032022</v>
      </c>
      <c r="AA4845" s="11">
        <f t="shared" si="1168"/>
        <v>-0.32760300428632277</v>
      </c>
      <c r="AB4845" s="11">
        <f t="shared" si="1153"/>
        <v>-0.21637389173906679</v>
      </c>
      <c r="AC4845" s="11">
        <f t="shared" si="1169"/>
        <v>24.78679721067321</v>
      </c>
      <c r="AD4845" s="11">
        <f t="shared" si="1160"/>
        <v>23.800025805047831</v>
      </c>
      <c r="AE4845" s="10">
        <v>16.954617361005099</v>
      </c>
      <c r="AF4845" s="11">
        <v>22.911255924092998</v>
      </c>
      <c r="AG4845" s="12">
        <v>28.994871636819799</v>
      </c>
      <c r="AH4845" s="10">
        <v>0.77035457845728961</v>
      </c>
      <c r="AI4845" s="11">
        <f t="shared" si="1170"/>
        <v>53.632122183841645</v>
      </c>
      <c r="AJ4845" s="11">
        <f t="shared" si="1171"/>
        <v>6.7767261363490814</v>
      </c>
      <c r="AK4845" s="11">
        <f t="shared" si="1172"/>
        <v>0.27958731097406436</v>
      </c>
      <c r="AL4845" s="11">
        <f t="shared" si="1173"/>
        <v>7.9893494161426926</v>
      </c>
      <c r="AM4845" s="11">
        <f t="shared" si="1174"/>
        <v>1.9898007366134667</v>
      </c>
      <c r="AN4845" s="3">
        <f t="shared" si="1156"/>
        <v>1.1566654483624403</v>
      </c>
      <c r="AO4845" s="3" t="str">
        <f t="shared" si="1154"/>
        <v>n/a</v>
      </c>
      <c r="AP4845" s="3" t="s">
        <v>8</v>
      </c>
      <c r="AQ4845" s="124"/>
      <c r="AR4845" s="4"/>
      <c r="AS4845" s="3"/>
    </row>
    <row r="4846" spans="1:45" ht="15" customHeight="1">
      <c r="A4846" s="11">
        <v>1.272</v>
      </c>
      <c r="B4846" s="32">
        <v>925</v>
      </c>
      <c r="C4846" s="17">
        <v>4.2041500000000003</v>
      </c>
      <c r="D4846" s="17">
        <v>-43.488900000000001</v>
      </c>
      <c r="E4846" s="40" t="s">
        <v>17</v>
      </c>
      <c r="F4846" s="18">
        <v>-4.8</v>
      </c>
      <c r="G4846" s="17">
        <v>-5.4</v>
      </c>
      <c r="H4846" s="17">
        <v>-3.8</v>
      </c>
      <c r="I4846" s="17">
        <v>-2.2000000000000002</v>
      </c>
      <c r="J4846" s="17">
        <v>-0.9</v>
      </c>
      <c r="K4846" s="30">
        <v>1.2</v>
      </c>
      <c r="L4846" s="10">
        <f t="shared" si="1155"/>
        <v>4.2041500000000003</v>
      </c>
      <c r="M4846" s="52" t="str">
        <f t="shared" si="1166"/>
        <v>low latitude</v>
      </c>
      <c r="N4846" s="83" t="s">
        <v>8</v>
      </c>
      <c r="O4846" s="34" t="s">
        <v>8</v>
      </c>
      <c r="P4846" s="34" t="s">
        <v>8</v>
      </c>
      <c r="Q4846" s="34" t="s">
        <v>8</v>
      </c>
      <c r="R4846" s="34" t="s">
        <v>8</v>
      </c>
      <c r="S4846" s="42" t="s">
        <v>8</v>
      </c>
      <c r="T4846" s="46">
        <v>0.42329574154989652</v>
      </c>
      <c r="U4846" s="9">
        <v>8.0931750211383144E-2</v>
      </c>
      <c r="V4846" s="9">
        <v>6.5325869085252911E-2</v>
      </c>
      <c r="W4846" s="9">
        <v>1.1806635016556205E-2</v>
      </c>
      <c r="X4846" s="9">
        <v>0.39561233991300848</v>
      </c>
      <c r="Y4846" s="40">
        <v>2.3027664223902785E-2</v>
      </c>
      <c r="Z4846" s="10">
        <f t="shared" si="1167"/>
        <v>0.55309021592366092</v>
      </c>
      <c r="AA4846" s="11">
        <f t="shared" si="1168"/>
        <v>-0.38374847061000172</v>
      </c>
      <c r="AB4846" s="11">
        <f t="shared" si="1153"/>
        <v>-0.2572040240619281</v>
      </c>
      <c r="AC4846" s="11">
        <f t="shared" si="1169"/>
        <v>20.996978233824883</v>
      </c>
      <c r="AD4846" s="11">
        <f t="shared" si="1160"/>
        <v>21.007244754164116</v>
      </c>
      <c r="AE4846" s="10">
        <v>13.3386188454043</v>
      </c>
      <c r="AF4846" s="11">
        <v>19.5683929494481</v>
      </c>
      <c r="AG4846" s="12">
        <v>25.288029799574399</v>
      </c>
      <c r="AH4846" s="10">
        <v>0.44854836931123027</v>
      </c>
      <c r="AI4846" s="11">
        <f t="shared" si="1170"/>
        <v>51.690263062701383</v>
      </c>
      <c r="AJ4846" s="11">
        <f t="shared" si="1171"/>
        <v>5.1594121943883469</v>
      </c>
      <c r="AK4846" s="11">
        <f t="shared" si="1172"/>
        <v>0.27408199609621575</v>
      </c>
      <c r="AL4846" s="11">
        <f t="shared" si="1173"/>
        <v>5.5329794639749403</v>
      </c>
      <c r="AM4846" s="11">
        <f t="shared" si="1174"/>
        <v>1.872607309407373</v>
      </c>
      <c r="AN4846" s="3">
        <f t="shared" si="1156"/>
        <v>1.0699760822500515</v>
      </c>
      <c r="AO4846" s="3" t="str">
        <f t="shared" si="1154"/>
        <v>n/a</v>
      </c>
      <c r="AP4846" s="3" t="s">
        <v>8</v>
      </c>
      <c r="AQ4846" s="124"/>
      <c r="AR4846" s="4"/>
      <c r="AS4846" s="3"/>
    </row>
    <row r="4847" spans="1:45" ht="15" customHeight="1">
      <c r="A4847" s="11">
        <v>1.2846</v>
      </c>
      <c r="B4847" s="32">
        <v>925</v>
      </c>
      <c r="C4847" s="17">
        <v>4.2041500000000003</v>
      </c>
      <c r="D4847" s="17">
        <v>-43.488900000000001</v>
      </c>
      <c r="E4847" s="40" t="s">
        <v>17</v>
      </c>
      <c r="F4847" s="18">
        <v>-4.8</v>
      </c>
      <c r="G4847" s="17">
        <v>-5.4</v>
      </c>
      <c r="H4847" s="17">
        <v>-3.8</v>
      </c>
      <c r="I4847" s="17">
        <v>-2.2000000000000002</v>
      </c>
      <c r="J4847" s="17">
        <v>-0.9</v>
      </c>
      <c r="K4847" s="30">
        <v>1.2</v>
      </c>
      <c r="L4847" s="10">
        <f t="shared" si="1155"/>
        <v>4.2041500000000003</v>
      </c>
      <c r="M4847" s="52" t="str">
        <f t="shared" si="1166"/>
        <v>low latitude</v>
      </c>
      <c r="N4847" s="83" t="s">
        <v>8</v>
      </c>
      <c r="O4847" s="34" t="s">
        <v>8</v>
      </c>
      <c r="P4847" s="34" t="s">
        <v>8</v>
      </c>
      <c r="Q4847" s="34" t="s">
        <v>8</v>
      </c>
      <c r="R4847" s="34" t="s">
        <v>8</v>
      </c>
      <c r="S4847" s="42" t="s">
        <v>8</v>
      </c>
      <c r="T4847" s="46">
        <v>0.43881254750578608</v>
      </c>
      <c r="U4847" s="9">
        <v>7.1679292174462603E-2</v>
      </c>
      <c r="V4847" s="9">
        <v>6.5624172652039861E-2</v>
      </c>
      <c r="W4847" s="9">
        <v>1.2810549060132716E-2</v>
      </c>
      <c r="X4847" s="9">
        <v>0.37460607561640091</v>
      </c>
      <c r="Y4847" s="40">
        <v>3.6467362991177803E-2</v>
      </c>
      <c r="Z4847" s="10">
        <f t="shared" si="1167"/>
        <v>0.6158282601730215</v>
      </c>
      <c r="AA4847" s="11">
        <f t="shared" si="1168"/>
        <v>-0.35935739653752319</v>
      </c>
      <c r="AB4847" s="11">
        <f t="shared" si="1153"/>
        <v>-0.21054038533280611</v>
      </c>
      <c r="AC4847" s="11">
        <f t="shared" si="1169"/>
        <v>22.643375733717182</v>
      </c>
      <c r="AD4847" s="11">
        <f t="shared" si="1160"/>
        <v>24.199037643236061</v>
      </c>
      <c r="AE4847" s="10">
        <v>17.535402047584299</v>
      </c>
      <c r="AF4847" s="11">
        <v>23.4207604069077</v>
      </c>
      <c r="AG4847" s="12">
        <v>29.590731822873</v>
      </c>
      <c r="AH4847" s="10">
        <v>0.89657916422534578</v>
      </c>
      <c r="AI4847" s="11">
        <f t="shared" si="1170"/>
        <v>53.946705304271134</v>
      </c>
      <c r="AJ4847" s="11">
        <f t="shared" si="1171"/>
        <v>7.6728180985067658</v>
      </c>
      <c r="AK4847" s="11">
        <f t="shared" si="1172"/>
        <v>0.26749353218688177</v>
      </c>
      <c r="AL4847" s="11">
        <f t="shared" si="1173"/>
        <v>5.1226666666666665</v>
      </c>
      <c r="AM4847" s="11">
        <f t="shared" si="1174"/>
        <v>2.0753879251155762</v>
      </c>
      <c r="AN4847" s="3">
        <f t="shared" si="1156"/>
        <v>1.1713973052458793</v>
      </c>
      <c r="AO4847" s="3" t="str">
        <f t="shared" si="1154"/>
        <v>n/a</v>
      </c>
      <c r="AP4847" s="3" t="s">
        <v>8</v>
      </c>
      <c r="AQ4847" s="124"/>
      <c r="AR4847" s="4"/>
      <c r="AS4847" s="3"/>
    </row>
    <row r="4848" spans="1:45" ht="15" customHeight="1">
      <c r="A4848" s="11">
        <v>1.3512</v>
      </c>
      <c r="B4848" s="32">
        <v>925</v>
      </c>
      <c r="C4848" s="17">
        <v>4.2041500000000003</v>
      </c>
      <c r="D4848" s="17">
        <v>-43.488900000000001</v>
      </c>
      <c r="E4848" s="40" t="s">
        <v>17</v>
      </c>
      <c r="F4848" s="18">
        <v>-4.8</v>
      </c>
      <c r="G4848" s="17">
        <v>-5.4</v>
      </c>
      <c r="H4848" s="17">
        <v>-3.8</v>
      </c>
      <c r="I4848" s="17">
        <v>-2.2000000000000002</v>
      </c>
      <c r="J4848" s="17">
        <v>-0.9</v>
      </c>
      <c r="K4848" s="30">
        <v>1.2</v>
      </c>
      <c r="L4848" s="10">
        <f t="shared" si="1155"/>
        <v>4.2041500000000003</v>
      </c>
      <c r="M4848" s="52" t="str">
        <f t="shared" si="1166"/>
        <v>low latitude</v>
      </c>
      <c r="N4848" s="83" t="s">
        <v>8</v>
      </c>
      <c r="O4848" s="34" t="s">
        <v>8</v>
      </c>
      <c r="P4848" s="34" t="s">
        <v>8</v>
      </c>
      <c r="Q4848" s="34" t="s">
        <v>8</v>
      </c>
      <c r="R4848" s="34" t="s">
        <v>8</v>
      </c>
      <c r="S4848" s="42" t="s">
        <v>8</v>
      </c>
      <c r="T4848" s="46">
        <v>0.39290111470099737</v>
      </c>
      <c r="U4848" s="9">
        <v>8.8824895264379963E-2</v>
      </c>
      <c r="V4848" s="9">
        <v>7.2761301944322787E-2</v>
      </c>
      <c r="W4848" s="9">
        <v>1.2394747932142887E-2</v>
      </c>
      <c r="X4848" s="9">
        <v>0.39990001570001404</v>
      </c>
      <c r="Y4848" s="40">
        <v>3.3217924458142936E-2</v>
      </c>
      <c r="Z4848" s="10">
        <f t="shared" si="1167"/>
        <v>0.57130608175473574</v>
      </c>
      <c r="AA4848" s="11">
        <f t="shared" si="1168"/>
        <v>-0.37860122434274029</v>
      </c>
      <c r="AB4848" s="11">
        <f t="shared" si="1153"/>
        <v>-0.24313115269691057</v>
      </c>
      <c r="AC4848" s="11">
        <f t="shared" si="1169"/>
        <v>21.34441735686503</v>
      </c>
      <c r="AD4848" s="11">
        <f t="shared" si="1160"/>
        <v>21.969829155531318</v>
      </c>
      <c r="AE4848" s="10">
        <v>14.6572381431225</v>
      </c>
      <c r="AF4848" s="11">
        <v>20.694289739951401</v>
      </c>
      <c r="AG4848" s="12">
        <v>26.482892692144301</v>
      </c>
      <c r="AH4848" s="10">
        <v>0.46953662346203384</v>
      </c>
      <c r="AI4848" s="11">
        <f t="shared" si="1170"/>
        <v>49.558596681397482</v>
      </c>
      <c r="AJ4848" s="11">
        <f t="shared" si="1171"/>
        <v>7.7954565286948423</v>
      </c>
      <c r="AK4848" s="11">
        <f t="shared" si="1172"/>
        <v>0.28657760597790943</v>
      </c>
      <c r="AL4848" s="11">
        <f t="shared" si="1173"/>
        <v>5.870333333333333</v>
      </c>
      <c r="AM4848" s="11">
        <f t="shared" si="1174"/>
        <v>1.9517647058823528</v>
      </c>
      <c r="AN4848" s="3">
        <f t="shared" si="1156"/>
        <v>0.98249837278259344</v>
      </c>
      <c r="AO4848" s="3" t="str">
        <f t="shared" si="1154"/>
        <v>n/a</v>
      </c>
      <c r="AP4848" s="3" t="s">
        <v>8</v>
      </c>
      <c r="AQ4848" s="124"/>
      <c r="AR4848" s="4"/>
      <c r="AS4848" s="3"/>
    </row>
    <row r="4849" spans="1:45" ht="15" customHeight="1">
      <c r="A4849" s="11">
        <v>1.6407</v>
      </c>
      <c r="B4849" s="32">
        <v>925</v>
      </c>
      <c r="C4849" s="17">
        <v>4.2041500000000003</v>
      </c>
      <c r="D4849" s="17">
        <v>-43.488900000000001</v>
      </c>
      <c r="E4849" s="40" t="s">
        <v>17</v>
      </c>
      <c r="F4849" s="18">
        <v>-4.8</v>
      </c>
      <c r="G4849" s="17">
        <v>-5.4</v>
      </c>
      <c r="H4849" s="17">
        <v>-3.8</v>
      </c>
      <c r="I4849" s="17">
        <v>-2.2000000000000002</v>
      </c>
      <c r="J4849" s="17">
        <v>-0.9</v>
      </c>
      <c r="K4849" s="30">
        <v>1.2</v>
      </c>
      <c r="L4849" s="10">
        <f t="shared" si="1155"/>
        <v>4.2041500000000003</v>
      </c>
      <c r="M4849" s="52" t="str">
        <f t="shared" si="1166"/>
        <v>low latitude</v>
      </c>
      <c r="N4849" s="83" t="s">
        <v>8</v>
      </c>
      <c r="O4849" s="34" t="s">
        <v>8</v>
      </c>
      <c r="P4849" s="34" t="s">
        <v>8</v>
      </c>
      <c r="Q4849" s="34" t="s">
        <v>8</v>
      </c>
      <c r="R4849" s="34" t="s">
        <v>8</v>
      </c>
      <c r="S4849" s="42" t="s">
        <v>8</v>
      </c>
      <c r="T4849" s="46">
        <v>0.35411099314849742</v>
      </c>
      <c r="U4849" s="9">
        <v>8.3308825906031767E-2</v>
      </c>
      <c r="V4849" s="9">
        <v>6.8762138858167204E-2</v>
      </c>
      <c r="W4849" s="9">
        <v>1.170450501171718E-2</v>
      </c>
      <c r="X4849" s="9">
        <v>0.45639754941090288</v>
      </c>
      <c r="Y4849" s="40">
        <v>2.5715987664683561E-2</v>
      </c>
      <c r="Z4849" s="10">
        <f t="shared" si="1167"/>
        <v>0.56035576995787917</v>
      </c>
      <c r="AA4849" s="11">
        <f t="shared" si="1168"/>
        <v>-0.37689947681256719</v>
      </c>
      <c r="AB4849" s="11">
        <f t="shared" si="1153"/>
        <v>-0.25153615179687183</v>
      </c>
      <c r="AC4849" s="11">
        <f t="shared" si="1169"/>
        <v>21.459285315151714</v>
      </c>
      <c r="AD4849" s="11">
        <f t="shared" si="1160"/>
        <v>21.394927217093965</v>
      </c>
      <c r="AE4849" s="10">
        <v>13.8861841836243</v>
      </c>
      <c r="AF4849" s="11">
        <v>20.044125226012799</v>
      </c>
      <c r="AG4849" s="12">
        <v>25.787056440964399</v>
      </c>
      <c r="AH4849" s="10">
        <v>0.26108978732341948</v>
      </c>
      <c r="AI4849" s="11">
        <f t="shared" si="1170"/>
        <v>43.689976669498883</v>
      </c>
      <c r="AJ4849" s="11">
        <f t="shared" si="1171"/>
        <v>6.770447852237238</v>
      </c>
      <c r="AK4849" s="11">
        <f t="shared" si="1172"/>
        <v>0.25356596572879903</v>
      </c>
      <c r="AL4849" s="11">
        <f t="shared" si="1173"/>
        <v>5.8748438135000676</v>
      </c>
      <c r="AM4849" s="11">
        <f t="shared" si="1174"/>
        <v>1.8935448286829981</v>
      </c>
      <c r="AN4849" s="3">
        <f t="shared" si="1156"/>
        <v>0.77588276625404262</v>
      </c>
      <c r="AO4849" s="3" t="str">
        <f t="shared" si="1154"/>
        <v>n/a</v>
      </c>
      <c r="AP4849" s="3" t="s">
        <v>8</v>
      </c>
      <c r="AQ4849" s="124"/>
      <c r="AR4849" s="4"/>
      <c r="AS4849" s="3"/>
    </row>
    <row r="4850" spans="1:45" ht="15" customHeight="1">
      <c r="A4850" s="11">
        <v>1.7295</v>
      </c>
      <c r="B4850" s="32">
        <v>925</v>
      </c>
      <c r="C4850" s="17">
        <v>4.2041500000000003</v>
      </c>
      <c r="D4850" s="17">
        <v>-43.488900000000001</v>
      </c>
      <c r="E4850" s="40" t="s">
        <v>17</v>
      </c>
      <c r="F4850" s="18">
        <v>-4.8</v>
      </c>
      <c r="G4850" s="17">
        <v>-5.4</v>
      </c>
      <c r="H4850" s="17">
        <v>-3.8</v>
      </c>
      <c r="I4850" s="17">
        <v>-2.2000000000000002</v>
      </c>
      <c r="J4850" s="17">
        <v>-0.9</v>
      </c>
      <c r="K4850" s="30">
        <v>1.2</v>
      </c>
      <c r="L4850" s="10">
        <f t="shared" si="1155"/>
        <v>4.2041500000000003</v>
      </c>
      <c r="M4850" s="52" t="str">
        <f t="shared" si="1166"/>
        <v>low latitude</v>
      </c>
      <c r="N4850" s="83" t="s">
        <v>8</v>
      </c>
      <c r="O4850" s="34" t="s">
        <v>8</v>
      </c>
      <c r="P4850" s="34" t="s">
        <v>8</v>
      </c>
      <c r="Q4850" s="34" t="s">
        <v>8</v>
      </c>
      <c r="R4850" s="34" t="s">
        <v>8</v>
      </c>
      <c r="S4850" s="42" t="s">
        <v>8</v>
      </c>
      <c r="T4850" s="46">
        <v>0.33083700590850157</v>
      </c>
      <c r="U4850" s="9">
        <v>7.8905791555691426E-2</v>
      </c>
      <c r="V4850" s="9">
        <v>7.6034528942316479E-2</v>
      </c>
      <c r="W4850" s="9">
        <v>1.1388946264082262E-2</v>
      </c>
      <c r="X4850" s="9">
        <v>0.46988251989290075</v>
      </c>
      <c r="Y4850" s="40">
        <v>3.2951207436507521E-2</v>
      </c>
      <c r="Z4850" s="10">
        <f t="shared" si="1167"/>
        <v>0.60404654859935758</v>
      </c>
      <c r="AA4850" s="11">
        <f t="shared" si="1168"/>
        <v>-0.3399578133043864</v>
      </c>
      <c r="AB4850" s="11">
        <f t="shared" si="1153"/>
        <v>-0.21892959280122973</v>
      </c>
      <c r="AC4850" s="11">
        <f t="shared" si="1169"/>
        <v>23.952847601953916</v>
      </c>
      <c r="AD4850" s="11">
        <f t="shared" si="1160"/>
        <v>23.625215852395886</v>
      </c>
      <c r="AE4850" s="10">
        <v>16.744452552808401</v>
      </c>
      <c r="AF4850" s="11">
        <v>22.706103228159002</v>
      </c>
      <c r="AG4850" s="12">
        <v>28.7224855216019</v>
      </c>
      <c r="AH4850" s="10">
        <v>0.40474870097750087</v>
      </c>
      <c r="AI4850" s="11">
        <f t="shared" si="1170"/>
        <v>41.317464511357137</v>
      </c>
      <c r="AJ4850" s="11">
        <f t="shared" si="1171"/>
        <v>9.0577996283945801</v>
      </c>
      <c r="AK4850" s="11">
        <f t="shared" si="1172"/>
        <v>0.24856315760244663</v>
      </c>
      <c r="AL4850" s="11">
        <f t="shared" si="1173"/>
        <v>6.6761689079269226</v>
      </c>
      <c r="AM4850" s="11">
        <f t="shared" si="1174"/>
        <v>1.9918987024439474</v>
      </c>
      <c r="AN4850" s="3">
        <f t="shared" si="1156"/>
        <v>0.70408451453760934</v>
      </c>
      <c r="AO4850" s="3" t="str">
        <f t="shared" si="1154"/>
        <v>n/a</v>
      </c>
      <c r="AP4850" s="3" t="s">
        <v>8</v>
      </c>
      <c r="AQ4850" s="124"/>
      <c r="AR4850" s="4"/>
      <c r="AS4850" s="3"/>
    </row>
    <row r="4851" spans="1:45" ht="15" customHeight="1">
      <c r="A4851" s="11">
        <v>1.9650000000000001</v>
      </c>
      <c r="B4851" s="32">
        <v>925</v>
      </c>
      <c r="C4851" s="17">
        <v>4.2041500000000003</v>
      </c>
      <c r="D4851" s="17">
        <v>-43.488900000000001</v>
      </c>
      <c r="E4851" s="40" t="s">
        <v>17</v>
      </c>
      <c r="F4851" s="18">
        <v>-4.8</v>
      </c>
      <c r="G4851" s="17">
        <v>-5.4</v>
      </c>
      <c r="H4851" s="17">
        <v>-3.8</v>
      </c>
      <c r="I4851" s="17">
        <v>-2.2000000000000002</v>
      </c>
      <c r="J4851" s="17">
        <v>-0.9</v>
      </c>
      <c r="K4851" s="30">
        <v>1.2</v>
      </c>
      <c r="L4851" s="10">
        <f t="shared" si="1155"/>
        <v>4.2041500000000003</v>
      </c>
      <c r="M4851" s="52" t="str">
        <f t="shared" si="1166"/>
        <v>low latitude</v>
      </c>
      <c r="N4851" s="83" t="s">
        <v>8</v>
      </c>
      <c r="O4851" s="34" t="s">
        <v>8</v>
      </c>
      <c r="P4851" s="34" t="s">
        <v>8</v>
      </c>
      <c r="Q4851" s="34" t="s">
        <v>8</v>
      </c>
      <c r="R4851" s="34" t="s">
        <v>8</v>
      </c>
      <c r="S4851" s="42" t="s">
        <v>8</v>
      </c>
      <c r="T4851" s="46">
        <v>0.39065155709700439</v>
      </c>
      <c r="U4851" s="9">
        <v>8.5027528882055031E-2</v>
      </c>
      <c r="V4851" s="9">
        <v>7.003057998545123E-2</v>
      </c>
      <c r="W4851" s="9">
        <v>1.1604535628958246E-2</v>
      </c>
      <c r="X4851" s="9">
        <v>0.40573124778062392</v>
      </c>
      <c r="Y4851" s="40">
        <v>3.6954550625907141E-2</v>
      </c>
      <c r="Z4851" s="10">
        <f t="shared" si="1167"/>
        <v>0.58241479148676789</v>
      </c>
      <c r="AA4851" s="11">
        <f t="shared" si="1168"/>
        <v>-0.37655054551060541</v>
      </c>
      <c r="AB4851" s="11">
        <f t="shared" ref="AB4851:AB4914" si="1175">LOG(Z4851)</f>
        <v>-0.23476760385382947</v>
      </c>
      <c r="AC4851" s="11">
        <f t="shared" si="1169"/>
        <v>21.482838178034132</v>
      </c>
      <c r="AD4851" s="11">
        <f t="shared" si="1160"/>
        <v>22.541895896398064</v>
      </c>
      <c r="AE4851" s="10">
        <v>15.312839889988799</v>
      </c>
      <c r="AF4851" s="11">
        <v>21.352358934301702</v>
      </c>
      <c r="AG4851" s="12">
        <v>27.244128474654101</v>
      </c>
      <c r="AH4851" s="10">
        <v>0.71306874978666546</v>
      </c>
      <c r="AI4851" s="11">
        <f t="shared" si="1170"/>
        <v>49.05323855617798</v>
      </c>
      <c r="AJ4851" s="11">
        <f t="shared" si="1171"/>
        <v>8.6421942901371445</v>
      </c>
      <c r="AK4851" s="11">
        <f t="shared" si="1172"/>
        <v>0.27350959280779874</v>
      </c>
      <c r="AL4851" s="11">
        <f t="shared" si="1173"/>
        <v>6.0347593582887695</v>
      </c>
      <c r="AM4851" s="11">
        <f t="shared" si="1174"/>
        <v>2.0023873622187232</v>
      </c>
      <c r="AN4851" s="3">
        <f t="shared" si="1156"/>
        <v>0.96283330217697949</v>
      </c>
      <c r="AO4851" s="3" t="str">
        <f t="shared" ref="AO4851:AO4914" si="1176">IF(P4851="n/a","n/a",P4851/R4851)</f>
        <v>n/a</v>
      </c>
      <c r="AP4851" s="3" t="s">
        <v>8</v>
      </c>
      <c r="AQ4851" s="124"/>
      <c r="AR4851" s="4"/>
      <c r="AS4851" s="3"/>
    </row>
    <row r="4852" spans="1:45" ht="15" customHeight="1">
      <c r="A4852" s="11">
        <v>2.0926</v>
      </c>
      <c r="B4852" s="32">
        <v>925</v>
      </c>
      <c r="C4852" s="17">
        <v>4.2041500000000003</v>
      </c>
      <c r="D4852" s="17">
        <v>-43.488900000000001</v>
      </c>
      <c r="E4852" s="40" t="s">
        <v>17</v>
      </c>
      <c r="F4852" s="18">
        <v>-4.8</v>
      </c>
      <c r="G4852" s="17">
        <v>-5.4</v>
      </c>
      <c r="H4852" s="17">
        <v>-3.8</v>
      </c>
      <c r="I4852" s="17">
        <v>-2.2000000000000002</v>
      </c>
      <c r="J4852" s="17">
        <v>-0.9</v>
      </c>
      <c r="K4852" s="30">
        <v>1.2</v>
      </c>
      <c r="L4852" s="10">
        <f t="shared" si="1155"/>
        <v>1.2</v>
      </c>
      <c r="M4852" s="52" t="str">
        <f t="shared" si="1166"/>
        <v>low latitude</v>
      </c>
      <c r="N4852" s="83" t="s">
        <v>8</v>
      </c>
      <c r="O4852" s="34" t="s">
        <v>8</v>
      </c>
      <c r="P4852" s="34" t="s">
        <v>8</v>
      </c>
      <c r="Q4852" s="34" t="s">
        <v>8</v>
      </c>
      <c r="R4852" s="34" t="s">
        <v>8</v>
      </c>
      <c r="S4852" s="42" t="s">
        <v>8</v>
      </c>
      <c r="T4852" s="46">
        <v>0.41180823249084175</v>
      </c>
      <c r="U4852" s="9">
        <v>8.3085003952713704E-2</v>
      </c>
      <c r="V4852" s="9">
        <v>6.9192168203695378E-2</v>
      </c>
      <c r="W4852" s="9">
        <v>9.9615822878759384E-3</v>
      </c>
      <c r="X4852" s="9">
        <v>0.39866813226452535</v>
      </c>
      <c r="Y4852" s="40">
        <v>2.7284880800347827E-2</v>
      </c>
      <c r="Z4852" s="10">
        <f t="shared" si="1167"/>
        <v>0.56161138506303221</v>
      </c>
      <c r="AA4852" s="11">
        <f t="shared" si="1168"/>
        <v>-0.37009766360117152</v>
      </c>
      <c r="AB4852" s="11">
        <f t="shared" si="1175"/>
        <v>-0.25056409671170343</v>
      </c>
      <c r="AC4852" s="11">
        <f t="shared" si="1169"/>
        <v>21.91840770692092</v>
      </c>
      <c r="AD4852" s="11">
        <f t="shared" si="1160"/>
        <v>21.461415784919485</v>
      </c>
      <c r="AE4852" s="10">
        <v>13.9621894055797</v>
      </c>
      <c r="AF4852" s="11">
        <v>20.099239534096998</v>
      </c>
      <c r="AG4852" s="12">
        <v>25.836134662511199</v>
      </c>
      <c r="AH4852" s="10">
        <v>0.36858198921844987</v>
      </c>
      <c r="AI4852" s="11">
        <f t="shared" si="1170"/>
        <v>50.810640556451183</v>
      </c>
      <c r="AJ4852" s="11">
        <f t="shared" si="1171"/>
        <v>6.2139168150090178</v>
      </c>
      <c r="AK4852" s="11">
        <f t="shared" si="1172"/>
        <v>0.2758262923864519</v>
      </c>
      <c r="AL4852" s="11">
        <f t="shared" si="1173"/>
        <v>6.9459013843521538</v>
      </c>
      <c r="AM4852" s="11">
        <f t="shared" si="1174"/>
        <v>1.9021037136598111</v>
      </c>
      <c r="AN4852" s="3">
        <f t="shared" si="1156"/>
        <v>1.0329599964553917</v>
      </c>
      <c r="AO4852" s="3" t="str">
        <f t="shared" si="1176"/>
        <v>n/a</v>
      </c>
      <c r="AP4852" s="3" t="s">
        <v>8</v>
      </c>
      <c r="AQ4852" s="124"/>
      <c r="AR4852" s="4"/>
      <c r="AS4852" s="3"/>
    </row>
    <row r="4853" spans="1:45" ht="15" customHeight="1">
      <c r="A4853" s="11">
        <v>2.1915</v>
      </c>
      <c r="B4853" s="32">
        <v>925</v>
      </c>
      <c r="C4853" s="17">
        <v>4.2041500000000003</v>
      </c>
      <c r="D4853" s="17">
        <v>-43.488900000000001</v>
      </c>
      <c r="E4853" s="40" t="s">
        <v>17</v>
      </c>
      <c r="F4853" s="18">
        <v>-4.8</v>
      </c>
      <c r="G4853" s="17">
        <v>-5.4</v>
      </c>
      <c r="H4853" s="17">
        <v>-3.8</v>
      </c>
      <c r="I4853" s="17">
        <v>-2.2000000000000002</v>
      </c>
      <c r="J4853" s="17">
        <v>-0.9</v>
      </c>
      <c r="K4853" s="30">
        <v>1.2</v>
      </c>
      <c r="L4853" s="10">
        <f t="shared" si="1155"/>
        <v>1.2</v>
      </c>
      <c r="M4853" s="52" t="str">
        <f t="shared" si="1166"/>
        <v>low latitude</v>
      </c>
      <c r="N4853" s="83" t="s">
        <v>8</v>
      </c>
      <c r="O4853" s="34" t="s">
        <v>8</v>
      </c>
      <c r="P4853" s="34" t="s">
        <v>8</v>
      </c>
      <c r="Q4853" s="34" t="s">
        <v>8</v>
      </c>
      <c r="R4853" s="34" t="s">
        <v>8</v>
      </c>
      <c r="S4853" s="42" t="s">
        <v>8</v>
      </c>
      <c r="T4853" s="46">
        <v>0.40888640470142884</v>
      </c>
      <c r="U4853" s="9">
        <v>7.5613986879173506E-2</v>
      </c>
      <c r="V4853" s="9">
        <v>6.5661658840851844E-2</v>
      </c>
      <c r="W4853" s="9">
        <v>1.0888268555529126E-2</v>
      </c>
      <c r="X4853" s="9">
        <v>0.4107622992028987</v>
      </c>
      <c r="Y4853" s="40">
        <v>2.8187381820118013E-2</v>
      </c>
      <c r="Z4853" s="10">
        <f t="shared" si="1167"/>
        <v>0.58074054073300418</v>
      </c>
      <c r="AA4853" s="11">
        <f t="shared" si="1168"/>
        <v>-0.36499982124550145</v>
      </c>
      <c r="AB4853" s="11">
        <f t="shared" si="1175"/>
        <v>-0.23601785538208073</v>
      </c>
      <c r="AC4853" s="11">
        <f t="shared" si="1169"/>
        <v>22.26251206592865</v>
      </c>
      <c r="AD4853" s="11">
        <f t="shared" si="1160"/>
        <v>22.456378691865677</v>
      </c>
      <c r="AE4853" s="10">
        <v>15.235576653812901</v>
      </c>
      <c r="AF4853" s="11">
        <v>21.282630731063598</v>
      </c>
      <c r="AG4853" s="12">
        <v>27.0998287906631</v>
      </c>
      <c r="AH4853" s="10">
        <v>0.63349065421341666</v>
      </c>
      <c r="AI4853" s="11">
        <f t="shared" si="1170"/>
        <v>49.885567164778386</v>
      </c>
      <c r="AJ4853" s="11">
        <f t="shared" si="1171"/>
        <v>6.4491128704943348</v>
      </c>
      <c r="AK4853" s="11">
        <f t="shared" si="1172"/>
        <v>0.25741907390693081</v>
      </c>
      <c r="AL4853" s="11">
        <f t="shared" si="1173"/>
        <v>6.0304958962009136</v>
      </c>
      <c r="AM4853" s="11">
        <f t="shared" si="1174"/>
        <v>1.9536961759399925</v>
      </c>
      <c r="AN4853" s="3">
        <f t="shared" si="1156"/>
        <v>0.99543313856916738</v>
      </c>
      <c r="AO4853" s="3" t="str">
        <f t="shared" si="1176"/>
        <v>n/a</v>
      </c>
      <c r="AP4853" s="3" t="s">
        <v>8</v>
      </c>
      <c r="AQ4853" s="124"/>
      <c r="AR4853" s="4"/>
      <c r="AS4853" s="3"/>
    </row>
    <row r="4854" spans="1:45" ht="15" customHeight="1">
      <c r="A4854" s="11">
        <v>2.2968000000000002</v>
      </c>
      <c r="B4854" s="32">
        <v>925</v>
      </c>
      <c r="C4854" s="17">
        <v>4.2041500000000003</v>
      </c>
      <c r="D4854" s="17">
        <v>-43.488900000000001</v>
      </c>
      <c r="E4854" s="40" t="s">
        <v>17</v>
      </c>
      <c r="F4854" s="18">
        <v>-4.8</v>
      </c>
      <c r="G4854" s="17">
        <v>-5.4</v>
      </c>
      <c r="H4854" s="17">
        <v>-3.8</v>
      </c>
      <c r="I4854" s="17">
        <v>-2.2000000000000002</v>
      </c>
      <c r="J4854" s="17">
        <v>-0.9</v>
      </c>
      <c r="K4854" s="30">
        <v>1.2</v>
      </c>
      <c r="L4854" s="10">
        <f t="shared" si="1155"/>
        <v>1.2</v>
      </c>
      <c r="M4854" s="52" t="str">
        <f t="shared" si="1166"/>
        <v>low latitude</v>
      </c>
      <c r="N4854" s="83" t="s">
        <v>8</v>
      </c>
      <c r="O4854" s="34" t="s">
        <v>8</v>
      </c>
      <c r="P4854" s="34" t="s">
        <v>8</v>
      </c>
      <c r="Q4854" s="34" t="s">
        <v>8</v>
      </c>
      <c r="R4854" s="34" t="s">
        <v>8</v>
      </c>
      <c r="S4854" s="42" t="s">
        <v>8</v>
      </c>
      <c r="T4854" s="46">
        <v>0.3730523806184699</v>
      </c>
      <c r="U4854" s="9">
        <v>8.4944954771755135E-2</v>
      </c>
      <c r="V4854" s="9">
        <v>6.9651497089965639E-2</v>
      </c>
      <c r="W4854" s="9">
        <v>1.3400182315405651E-2</v>
      </c>
      <c r="X4854" s="9">
        <v>0.42724212888296753</v>
      </c>
      <c r="Y4854" s="40">
        <v>3.1708856321436087E-2</v>
      </c>
      <c r="Z4854" s="10">
        <f t="shared" si="1167"/>
        <v>0.57464887640449447</v>
      </c>
      <c r="AA4854" s="11">
        <f t="shared" si="1168"/>
        <v>-0.3823701251062504</v>
      </c>
      <c r="AB4854" s="11">
        <f t="shared" si="1175"/>
        <v>-0.24059743812474055</v>
      </c>
      <c r="AC4854" s="11">
        <f t="shared" si="1169"/>
        <v>21.090016555328095</v>
      </c>
      <c r="AD4854" s="11">
        <f t="shared" si="1160"/>
        <v>22.143135232267745</v>
      </c>
      <c r="AE4854" s="10">
        <v>14.8600941215908</v>
      </c>
      <c r="AF4854" s="11">
        <v>20.915963595145602</v>
      </c>
      <c r="AG4854" s="12">
        <v>26.701795998681899</v>
      </c>
      <c r="AH4854" s="10">
        <v>0.36101643367277381</v>
      </c>
      <c r="AI4854" s="11">
        <f t="shared" si="1170"/>
        <v>46.614387102427052</v>
      </c>
      <c r="AJ4854" s="11">
        <f t="shared" si="1171"/>
        <v>7.8339656636002992</v>
      </c>
      <c r="AK4854" s="11">
        <f t="shared" si="1172"/>
        <v>0.26795960138241121</v>
      </c>
      <c r="AL4854" s="11">
        <f t="shared" si="1173"/>
        <v>5.197802197802198</v>
      </c>
      <c r="AM4854" s="11">
        <f t="shared" si="1174"/>
        <v>1.959304775280899</v>
      </c>
      <c r="AN4854" s="3">
        <f t="shared" si="1156"/>
        <v>0.87316384644422185</v>
      </c>
      <c r="AO4854" s="3" t="str">
        <f t="shared" si="1176"/>
        <v>n/a</v>
      </c>
      <c r="AP4854" s="3" t="s">
        <v>8</v>
      </c>
      <c r="AQ4854" s="124"/>
      <c r="AR4854" s="4"/>
      <c r="AS4854" s="3"/>
    </row>
    <row r="4855" spans="1:45" ht="15" customHeight="1">
      <c r="A4855" s="11">
        <v>2.4020000000000001</v>
      </c>
      <c r="B4855" s="32">
        <v>925</v>
      </c>
      <c r="C4855" s="17">
        <v>4.2041500000000003</v>
      </c>
      <c r="D4855" s="17">
        <v>-43.488900000000001</v>
      </c>
      <c r="E4855" s="40" t="s">
        <v>17</v>
      </c>
      <c r="F4855" s="18">
        <v>-4.8</v>
      </c>
      <c r="G4855" s="17">
        <v>-5.4</v>
      </c>
      <c r="H4855" s="17">
        <v>-3.8</v>
      </c>
      <c r="I4855" s="17">
        <v>-2.2000000000000002</v>
      </c>
      <c r="J4855" s="17">
        <v>-0.9</v>
      </c>
      <c r="K4855" s="30">
        <v>1.2</v>
      </c>
      <c r="L4855" s="10">
        <f t="shared" si="1155"/>
        <v>1.2</v>
      </c>
      <c r="M4855" s="52" t="str">
        <f t="shared" si="1166"/>
        <v>low latitude</v>
      </c>
      <c r="N4855" s="83" t="s">
        <v>8</v>
      </c>
      <c r="O4855" s="34" t="s">
        <v>8</v>
      </c>
      <c r="P4855" s="34" t="s">
        <v>8</v>
      </c>
      <c r="Q4855" s="34" t="s">
        <v>8</v>
      </c>
      <c r="R4855" s="34" t="s">
        <v>8</v>
      </c>
      <c r="S4855" s="42" t="s">
        <v>8</v>
      </c>
      <c r="T4855" s="46">
        <v>0.41614801818843766</v>
      </c>
      <c r="U4855" s="9">
        <v>7.8344458932871522E-2</v>
      </c>
      <c r="V4855" s="9">
        <v>6.2473329350516346E-2</v>
      </c>
      <c r="W4855" s="9">
        <v>1.065907698756432E-2</v>
      </c>
      <c r="X4855" s="9">
        <v>0.4021955548737472</v>
      </c>
      <c r="Y4855" s="40">
        <v>3.0179561666862927E-2</v>
      </c>
      <c r="Z4855" s="10">
        <f t="shared" si="1167"/>
        <v>0.56872178841384735</v>
      </c>
      <c r="AA4855" s="11">
        <f t="shared" si="1168"/>
        <v>-0.38465165792408823</v>
      </c>
      <c r="AB4855" s="11">
        <f t="shared" si="1175"/>
        <v>-0.24510013308660603</v>
      </c>
      <c r="AC4855" s="11">
        <f t="shared" si="1169"/>
        <v>20.936013090124042</v>
      </c>
      <c r="AD4855" s="11">
        <f t="shared" si="1160"/>
        <v>21.835150896876147</v>
      </c>
      <c r="AE4855" s="10">
        <v>14.403015649663899</v>
      </c>
      <c r="AF4855" s="11">
        <v>20.5611375377424</v>
      </c>
      <c r="AG4855" s="12">
        <v>26.346543554335199</v>
      </c>
      <c r="AH4855" s="10">
        <v>0.54620839288271839</v>
      </c>
      <c r="AI4855" s="11">
        <f t="shared" si="1170"/>
        <v>50.852481999857424</v>
      </c>
      <c r="AJ4855" s="11">
        <f t="shared" si="1171"/>
        <v>6.7617514643946359</v>
      </c>
      <c r="AK4855" s="11">
        <f t="shared" si="1172"/>
        <v>0.25944395153195043</v>
      </c>
      <c r="AL4855" s="11">
        <f t="shared" si="1173"/>
        <v>5.8610449500836168</v>
      </c>
      <c r="AM4855" s="11">
        <f t="shared" si="1174"/>
        <v>1.9596696977085799</v>
      </c>
      <c r="AN4855" s="3">
        <f t="shared" si="1156"/>
        <v>1.0346907447027112</v>
      </c>
      <c r="AO4855" s="3" t="str">
        <f t="shared" si="1176"/>
        <v>n/a</v>
      </c>
      <c r="AP4855" s="3" t="s">
        <v>8</v>
      </c>
      <c r="AQ4855" s="124"/>
      <c r="AR4855" s="4"/>
      <c r="AS4855" s="3"/>
    </row>
    <row r="4856" spans="1:45" ht="15" customHeight="1">
      <c r="A4856" s="11">
        <v>2.5870000000000002</v>
      </c>
      <c r="B4856" s="32">
        <v>925</v>
      </c>
      <c r="C4856" s="17">
        <v>4.2041500000000003</v>
      </c>
      <c r="D4856" s="17">
        <v>-43.488900000000001</v>
      </c>
      <c r="E4856" s="40" t="s">
        <v>17</v>
      </c>
      <c r="F4856" s="18">
        <v>-4.8</v>
      </c>
      <c r="G4856" s="17">
        <v>-5.4</v>
      </c>
      <c r="H4856" s="17">
        <v>-3.8</v>
      </c>
      <c r="I4856" s="17">
        <v>-2.2000000000000002</v>
      </c>
      <c r="J4856" s="17">
        <v>-0.9</v>
      </c>
      <c r="K4856" s="30">
        <v>1.2</v>
      </c>
      <c r="L4856" s="10">
        <f t="shared" si="1155"/>
        <v>1.2</v>
      </c>
      <c r="M4856" s="52" t="str">
        <f t="shared" si="1166"/>
        <v>low latitude</v>
      </c>
      <c r="N4856" s="83" t="s">
        <v>8</v>
      </c>
      <c r="O4856" s="34" t="s">
        <v>8</v>
      </c>
      <c r="P4856" s="34" t="s">
        <v>8</v>
      </c>
      <c r="Q4856" s="34" t="s">
        <v>8</v>
      </c>
      <c r="R4856" s="34" t="s">
        <v>8</v>
      </c>
      <c r="S4856" s="42" t="s">
        <v>8</v>
      </c>
      <c r="T4856" s="46">
        <v>0.37395565666365022</v>
      </c>
      <c r="U4856" s="9">
        <v>8.3881201543115125E-2</v>
      </c>
      <c r="V4856" s="9">
        <v>7.0342033400531398E-2</v>
      </c>
      <c r="W4856" s="9">
        <v>1.1677636334443322E-2</v>
      </c>
      <c r="X4856" s="9">
        <v>0.43087602112032719</v>
      </c>
      <c r="Y4856" s="40">
        <v>2.9267450937932739E-2</v>
      </c>
      <c r="Z4856" s="10">
        <f t="shared" si="1167"/>
        <v>0.57021098203492782</v>
      </c>
      <c r="AA4856" s="11">
        <f t="shared" si="1168"/>
        <v>-0.37263374840056251</v>
      </c>
      <c r="AB4856" s="11">
        <f t="shared" si="1175"/>
        <v>-0.24396442260838941</v>
      </c>
      <c r="AC4856" s="11">
        <f t="shared" si="1169"/>
        <v>21.747221982962028</v>
      </c>
      <c r="AD4856" s="11">
        <f t="shared" si="1160"/>
        <v>21.912833493586163</v>
      </c>
      <c r="AE4856" s="10">
        <v>14.5075845295286</v>
      </c>
      <c r="AF4856" s="11">
        <v>20.625682734597799</v>
      </c>
      <c r="AG4856" s="12">
        <v>26.4514892865547</v>
      </c>
      <c r="AH4856" s="10">
        <v>0.35410595721136112</v>
      </c>
      <c r="AI4856" s="11">
        <f t="shared" si="1170"/>
        <v>46.463834238396188</v>
      </c>
      <c r="AJ4856" s="11">
        <f t="shared" si="1171"/>
        <v>7.2583764139954363</v>
      </c>
      <c r="AK4856" s="11">
        <f t="shared" si="1172"/>
        <v>0.26499859481831889</v>
      </c>
      <c r="AL4856" s="11">
        <f t="shared" si="1173"/>
        <v>6.0236533649413939</v>
      </c>
      <c r="AM4856" s="11">
        <f t="shared" si="1174"/>
        <v>1.9299647443929084</v>
      </c>
      <c r="AN4856" s="3">
        <f t="shared" si="1156"/>
        <v>0.86789618900425813</v>
      </c>
      <c r="AO4856" s="3" t="str">
        <f t="shared" si="1176"/>
        <v>n/a</v>
      </c>
      <c r="AP4856" s="3" t="s">
        <v>8</v>
      </c>
      <c r="AQ4856" s="124"/>
      <c r="AR4856" s="4"/>
      <c r="AS4856" s="3"/>
    </row>
    <row r="4857" spans="1:45" ht="15" customHeight="1">
      <c r="A4857" s="11">
        <v>2.6043000000000003</v>
      </c>
      <c r="B4857" s="32">
        <v>925</v>
      </c>
      <c r="C4857" s="17">
        <v>4.2041500000000003</v>
      </c>
      <c r="D4857" s="17">
        <v>-43.488900000000001</v>
      </c>
      <c r="E4857" s="40" t="s">
        <v>17</v>
      </c>
      <c r="F4857" s="18">
        <v>-4.8</v>
      </c>
      <c r="G4857" s="17">
        <v>-5.4</v>
      </c>
      <c r="H4857" s="17">
        <v>-3.8</v>
      </c>
      <c r="I4857" s="17">
        <v>-2.2000000000000002</v>
      </c>
      <c r="J4857" s="17">
        <v>-0.9</v>
      </c>
      <c r="K4857" s="30">
        <v>1.2</v>
      </c>
      <c r="L4857" s="10">
        <f t="shared" si="1155"/>
        <v>1.2</v>
      </c>
      <c r="M4857" s="52" t="str">
        <f t="shared" si="1166"/>
        <v>low latitude</v>
      </c>
      <c r="N4857" s="83" t="s">
        <v>8</v>
      </c>
      <c r="O4857" s="34" t="s">
        <v>8</v>
      </c>
      <c r="P4857" s="34" t="s">
        <v>8</v>
      </c>
      <c r="Q4857" s="34" t="s">
        <v>8</v>
      </c>
      <c r="R4857" s="34" t="s">
        <v>8</v>
      </c>
      <c r="S4857" s="42" t="s">
        <v>8</v>
      </c>
      <c r="T4857" s="46">
        <v>0.3816688182138247</v>
      </c>
      <c r="U4857" s="9">
        <v>8.5866291123889993E-2</v>
      </c>
      <c r="V4857" s="9">
        <v>6.5583069279818482E-2</v>
      </c>
      <c r="W4857" s="9">
        <v>1.4751789696045065E-2</v>
      </c>
      <c r="X4857" s="9">
        <v>0.42517701365254468</v>
      </c>
      <c r="Y4857" s="40">
        <v>2.6953018033877084E-2</v>
      </c>
      <c r="Z4857" s="10">
        <f t="shared" si="1167"/>
        <v>0.55545204147764082</v>
      </c>
      <c r="AA4857" s="11">
        <f t="shared" si="1168"/>
        <v>-0.40384228700550556</v>
      </c>
      <c r="AB4857" s="11">
        <f t="shared" si="1175"/>
        <v>-0.25535343271007999</v>
      </c>
      <c r="AC4857" s="11">
        <f t="shared" si="1169"/>
        <v>19.640645627128372</v>
      </c>
      <c r="AD4857" s="11">
        <f t="shared" si="1160"/>
        <v>21.133825202630529</v>
      </c>
      <c r="AE4857" s="10">
        <v>13.532811506723601</v>
      </c>
      <c r="AF4857" s="11">
        <v>19.716551141347299</v>
      </c>
      <c r="AG4857" s="12">
        <v>25.453158864921601</v>
      </c>
      <c r="AH4857" s="10">
        <v>0.40317390588106089</v>
      </c>
      <c r="AI4857" s="11">
        <f t="shared" si="1170"/>
        <v>47.303809865505642</v>
      </c>
      <c r="AJ4857" s="11">
        <f t="shared" si="1171"/>
        <v>6.5960787317147886</v>
      </c>
      <c r="AK4857" s="11">
        <f t="shared" si="1172"/>
        <v>0.26878985727300336</v>
      </c>
      <c r="AL4857" s="11">
        <f t="shared" si="1173"/>
        <v>4.4457703526915937</v>
      </c>
      <c r="AM4857" s="11">
        <f t="shared" si="1174"/>
        <v>1.9109081335061564</v>
      </c>
      <c r="AN4857" s="3">
        <f t="shared" si="1156"/>
        <v>0.89767039599587817</v>
      </c>
      <c r="AO4857" s="3" t="str">
        <f t="shared" si="1176"/>
        <v>n/a</v>
      </c>
      <c r="AP4857" s="3" t="s">
        <v>8</v>
      </c>
      <c r="AQ4857" s="124"/>
      <c r="AR4857" s="4"/>
      <c r="AS4857" s="3"/>
    </row>
    <row r="4858" spans="1:45" ht="15" customHeight="1">
      <c r="A4858" s="11">
        <v>2.718</v>
      </c>
      <c r="B4858" s="32">
        <v>925</v>
      </c>
      <c r="C4858" s="17">
        <v>4.2041500000000003</v>
      </c>
      <c r="D4858" s="17">
        <v>-43.488900000000001</v>
      </c>
      <c r="E4858" s="40" t="s">
        <v>17</v>
      </c>
      <c r="F4858" s="18">
        <v>-4.8</v>
      </c>
      <c r="G4858" s="17">
        <v>-5.4</v>
      </c>
      <c r="H4858" s="17">
        <v>-3.8</v>
      </c>
      <c r="I4858" s="17">
        <v>-2.2000000000000002</v>
      </c>
      <c r="J4858" s="17">
        <v>-0.9</v>
      </c>
      <c r="K4858" s="30">
        <v>1.2</v>
      </c>
      <c r="L4858" s="10">
        <f t="shared" si="1155"/>
        <v>1.2</v>
      </c>
      <c r="M4858" s="52" t="str">
        <f t="shared" si="1166"/>
        <v>low latitude</v>
      </c>
      <c r="N4858" s="83" t="s">
        <v>8</v>
      </c>
      <c r="O4858" s="34" t="s">
        <v>8</v>
      </c>
      <c r="P4858" s="34" t="s">
        <v>8</v>
      </c>
      <c r="Q4858" s="34" t="s">
        <v>8</v>
      </c>
      <c r="R4858" s="34" t="s">
        <v>8</v>
      </c>
      <c r="S4858" s="42" t="s">
        <v>8</v>
      </c>
      <c r="T4858" s="46">
        <v>0.37054008311063602</v>
      </c>
      <c r="U4858" s="9">
        <v>7.3809956231353904E-2</v>
      </c>
      <c r="V4858" s="9">
        <v>5.8935862774332819E-2</v>
      </c>
      <c r="W4858" s="9">
        <v>1.0852738367915744E-2</v>
      </c>
      <c r="X4858" s="9">
        <v>0.45936242381923864</v>
      </c>
      <c r="Y4858" s="40">
        <v>2.649893569652283E-2</v>
      </c>
      <c r="Z4858" s="10">
        <f t="shared" si="1167"/>
        <v>0.56607263928972407</v>
      </c>
      <c r="AA4858" s="11">
        <f t="shared" si="1168"/>
        <v>-0.38677043125797894</v>
      </c>
      <c r="AB4858" s="11">
        <f t="shared" si="1175"/>
        <v>-0.24712783591678003</v>
      </c>
      <c r="AC4858" s="11">
        <f t="shared" si="1169"/>
        <v>20.79299589008642</v>
      </c>
      <c r="AD4858" s="11">
        <f t="shared" si="1160"/>
        <v>21.696456023292246</v>
      </c>
      <c r="AE4858" s="10">
        <v>14.267188578611901</v>
      </c>
      <c r="AF4858" s="11">
        <v>20.369265793316199</v>
      </c>
      <c r="AG4858" s="12">
        <v>26.107971944878699</v>
      </c>
      <c r="AH4858" s="10">
        <v>0.53324840974089138</v>
      </c>
      <c r="AI4858" s="11">
        <f t="shared" si="1170"/>
        <v>44.648628003475352</v>
      </c>
      <c r="AJ4858" s="11">
        <f t="shared" si="1171"/>
        <v>6.6741389237094895</v>
      </c>
      <c r="AK4858" s="11">
        <f t="shared" si="1172"/>
        <v>0.22812978796685135</v>
      </c>
      <c r="AL4858" s="11">
        <f t="shared" si="1173"/>
        <v>5.4305061797644152</v>
      </c>
      <c r="AM4858" s="11">
        <f t="shared" si="1174"/>
        <v>1.9414491872241371</v>
      </c>
      <c r="AN4858" s="3">
        <f t="shared" si="1156"/>
        <v>0.80663995115204579</v>
      </c>
      <c r="AO4858" s="3" t="str">
        <f t="shared" si="1176"/>
        <v>n/a</v>
      </c>
      <c r="AP4858" s="3" t="s">
        <v>8</v>
      </c>
      <c r="AQ4858" s="124"/>
      <c r="AR4858" s="4"/>
      <c r="AS4858" s="3"/>
    </row>
    <row r="4859" spans="1:45" ht="15" customHeight="1">
      <c r="A4859" s="11">
        <v>2.94</v>
      </c>
      <c r="B4859" s="32">
        <v>925</v>
      </c>
      <c r="C4859" s="17">
        <v>4.2041500000000003</v>
      </c>
      <c r="D4859" s="17">
        <v>-43.488900000000001</v>
      </c>
      <c r="E4859" s="40" t="s">
        <v>17</v>
      </c>
      <c r="F4859" s="18">
        <v>-4.8</v>
      </c>
      <c r="G4859" s="17">
        <v>-5.4</v>
      </c>
      <c r="H4859" s="17">
        <v>-3.8</v>
      </c>
      <c r="I4859" s="17">
        <v>-2.2000000000000002</v>
      </c>
      <c r="J4859" s="17">
        <v>-0.9</v>
      </c>
      <c r="K4859" s="30">
        <v>1.2</v>
      </c>
      <c r="L4859" s="10">
        <f t="shared" si="1155"/>
        <v>1.2</v>
      </c>
      <c r="M4859" s="52" t="str">
        <f t="shared" si="1166"/>
        <v>low latitude</v>
      </c>
      <c r="N4859" s="83" t="s">
        <v>8</v>
      </c>
      <c r="O4859" s="34" t="s">
        <v>8</v>
      </c>
      <c r="P4859" s="34" t="s">
        <v>8</v>
      </c>
      <c r="Q4859" s="34" t="s">
        <v>8</v>
      </c>
      <c r="R4859" s="34" t="s">
        <v>8</v>
      </c>
      <c r="S4859" s="42" t="s">
        <v>8</v>
      </c>
      <c r="T4859" s="46">
        <v>0.37745796333524156</v>
      </c>
      <c r="U4859" s="9">
        <v>9.1475510231251583E-2</v>
      </c>
      <c r="V4859" s="9">
        <v>7.6285063837152028E-2</v>
      </c>
      <c r="W4859" s="9">
        <v>1.5376832239425932E-2</v>
      </c>
      <c r="X4859" s="9">
        <v>0.4037649940755928</v>
      </c>
      <c r="Y4859" s="40">
        <v>3.5639636281336123E-2</v>
      </c>
      <c r="Z4859" s="10">
        <f t="shared" si="1167"/>
        <v>0.5818779285583886</v>
      </c>
      <c r="AA4859" s="11">
        <f t="shared" si="1168"/>
        <v>-0.38033754518258589</v>
      </c>
      <c r="AB4859" s="11">
        <f t="shared" si="1175"/>
        <v>-0.23516811588975292</v>
      </c>
      <c r="AC4859" s="11">
        <f t="shared" si="1169"/>
        <v>21.227215700175449</v>
      </c>
      <c r="AD4859" s="11">
        <f t="shared" si="1160"/>
        <v>22.5145008731409</v>
      </c>
      <c r="AE4859" s="10">
        <v>15.2825520486283</v>
      </c>
      <c r="AF4859" s="11">
        <v>21.361615450214899</v>
      </c>
      <c r="AG4859" s="12">
        <v>27.210497731019</v>
      </c>
      <c r="AH4859" s="10">
        <v>0.39426380123032678</v>
      </c>
      <c r="AI4859" s="11">
        <f t="shared" si="1170"/>
        <v>48.316291751874573</v>
      </c>
      <c r="AJ4859" s="11">
        <f t="shared" si="1171"/>
        <v>8.6274130651970751</v>
      </c>
      <c r="AK4859" s="11">
        <f t="shared" si="1172"/>
        <v>0.2941767712409914</v>
      </c>
      <c r="AL4859" s="11">
        <f t="shared" si="1173"/>
        <v>4.9610389610389607</v>
      </c>
      <c r="AM4859" s="11">
        <f t="shared" si="1174"/>
        <v>1.9779711556015336</v>
      </c>
      <c r="AN4859" s="3">
        <f t="shared" si="1156"/>
        <v>0.93484568715378524</v>
      </c>
      <c r="AO4859" s="3" t="str">
        <f t="shared" si="1176"/>
        <v>n/a</v>
      </c>
      <c r="AP4859" s="3" t="s">
        <v>8</v>
      </c>
      <c r="AQ4859" s="124"/>
      <c r="AR4859" s="4"/>
      <c r="AS4859" s="3"/>
    </row>
    <row r="4860" spans="1:45" ht="15" customHeight="1">
      <c r="A4860" s="11">
        <v>3.0819999999999999</v>
      </c>
      <c r="B4860" s="32">
        <v>925</v>
      </c>
      <c r="C4860" s="17">
        <v>4.2041500000000003</v>
      </c>
      <c r="D4860" s="17">
        <v>-43.488900000000001</v>
      </c>
      <c r="E4860" s="40" t="s">
        <v>17</v>
      </c>
      <c r="F4860" s="18">
        <v>-4.8</v>
      </c>
      <c r="G4860" s="17">
        <v>-5.4</v>
      </c>
      <c r="H4860" s="17">
        <v>-3.8</v>
      </c>
      <c r="I4860" s="17">
        <v>-2.2000000000000002</v>
      </c>
      <c r="J4860" s="17">
        <v>-0.9</v>
      </c>
      <c r="K4860" s="30">
        <v>1.2</v>
      </c>
      <c r="L4860" s="10">
        <f t="shared" si="1155"/>
        <v>1.2</v>
      </c>
      <c r="M4860" s="52" t="str">
        <f t="shared" si="1166"/>
        <v>low latitude</v>
      </c>
      <c r="N4860" s="83" t="s">
        <v>8</v>
      </c>
      <c r="O4860" s="34" t="s">
        <v>8</v>
      </c>
      <c r="P4860" s="34" t="s">
        <v>8</v>
      </c>
      <c r="Q4860" s="34" t="s">
        <v>8</v>
      </c>
      <c r="R4860" s="34" t="s">
        <v>8</v>
      </c>
      <c r="S4860" s="42" t="s">
        <v>8</v>
      </c>
      <c r="T4860" s="46">
        <v>0.40357983114004059</v>
      </c>
      <c r="U4860" s="9">
        <v>7.717673694637045E-2</v>
      </c>
      <c r="V4860" s="9">
        <v>7.2889958020848078E-2</v>
      </c>
      <c r="W4860" s="9">
        <v>1.1683599830196689E-2</v>
      </c>
      <c r="X4860" s="9">
        <v>0.40603141361256545</v>
      </c>
      <c r="Y4860" s="40">
        <v>2.8638460449978774E-2</v>
      </c>
      <c r="Z4860" s="10">
        <f t="shared" si="1167"/>
        <v>0.59463605481276538</v>
      </c>
      <c r="AA4860" s="11">
        <f t="shared" si="1168"/>
        <v>-0.3461773807557042</v>
      </c>
      <c r="AB4860" s="11">
        <f t="shared" si="1175"/>
        <v>-0.2257487615765752</v>
      </c>
      <c r="AC4860" s="11">
        <f t="shared" si="1169"/>
        <v>23.533026798989965</v>
      </c>
      <c r="AD4860" s="11">
        <f t="shared" si="1160"/>
        <v>23.158784708162258</v>
      </c>
      <c r="AE4860" s="10">
        <v>16.1346497411967</v>
      </c>
      <c r="AF4860" s="11">
        <v>22.157559821090199</v>
      </c>
      <c r="AG4860" s="12">
        <v>28.085333026837802</v>
      </c>
      <c r="AH4860" s="10">
        <v>0.20461750776693072</v>
      </c>
      <c r="AI4860" s="11">
        <f t="shared" si="1170"/>
        <v>49.848595082614374</v>
      </c>
      <c r="AJ4860" s="11">
        <f t="shared" si="1171"/>
        <v>6.6259251418132452</v>
      </c>
      <c r="AK4860" s="11">
        <f t="shared" si="1172"/>
        <v>0.27120191979187491</v>
      </c>
      <c r="AL4860" s="11">
        <f t="shared" si="1173"/>
        <v>6.2386558150050062</v>
      </c>
      <c r="AM4860" s="11">
        <f t="shared" si="1174"/>
        <v>1.9568450552369023</v>
      </c>
      <c r="AN4860" s="3">
        <f t="shared" si="1156"/>
        <v>0.99396208669986275</v>
      </c>
      <c r="AO4860" s="3" t="str">
        <f t="shared" si="1176"/>
        <v>n/a</v>
      </c>
      <c r="AP4860" s="3" t="s">
        <v>8</v>
      </c>
      <c r="AQ4860" s="124"/>
      <c r="AR4860" s="4"/>
      <c r="AS4860" s="3"/>
    </row>
    <row r="4861" spans="1:45" ht="15" customHeight="1">
      <c r="A4861" s="11">
        <v>3.1313</v>
      </c>
      <c r="B4861" s="32">
        <v>925</v>
      </c>
      <c r="C4861" s="17">
        <v>4.2041500000000003</v>
      </c>
      <c r="D4861" s="17">
        <v>-43.488900000000001</v>
      </c>
      <c r="E4861" s="40" t="s">
        <v>17</v>
      </c>
      <c r="F4861" s="18">
        <v>-4.8</v>
      </c>
      <c r="G4861" s="17">
        <v>-5.4</v>
      </c>
      <c r="H4861" s="17">
        <v>-3.8</v>
      </c>
      <c r="I4861" s="17">
        <v>-2.2000000000000002</v>
      </c>
      <c r="J4861" s="17">
        <v>-0.9</v>
      </c>
      <c r="K4861" s="30">
        <v>1.2</v>
      </c>
      <c r="L4861" s="10">
        <f t="shared" si="1155"/>
        <v>1.2</v>
      </c>
      <c r="M4861" s="52" t="str">
        <f t="shared" si="1166"/>
        <v>low latitude</v>
      </c>
      <c r="N4861" s="83" t="s">
        <v>8</v>
      </c>
      <c r="O4861" s="34" t="s">
        <v>8</v>
      </c>
      <c r="P4861" s="34" t="s">
        <v>8</v>
      </c>
      <c r="Q4861" s="34" t="s">
        <v>8</v>
      </c>
      <c r="R4861" s="34" t="s">
        <v>8</v>
      </c>
      <c r="S4861" s="42" t="s">
        <v>8</v>
      </c>
      <c r="T4861" s="46">
        <v>0.4454285326399115</v>
      </c>
      <c r="U4861" s="9">
        <v>8.2962081101120549E-2</v>
      </c>
      <c r="V4861" s="9">
        <v>6.7468696805455475E-2</v>
      </c>
      <c r="W4861" s="9">
        <v>1.2423112670614158E-2</v>
      </c>
      <c r="X4861" s="9">
        <v>0.36511377758283992</v>
      </c>
      <c r="Y4861" s="40">
        <v>2.6603799200058481E-2</v>
      </c>
      <c r="Z4861" s="10">
        <f t="shared" si="1167"/>
        <v>0.56210760725172115</v>
      </c>
      <c r="AA4861" s="11">
        <f t="shared" si="1168"/>
        <v>-0.38269581671160918</v>
      </c>
      <c r="AB4861" s="11">
        <f t="shared" si="1175"/>
        <v>-0.25018053716732014</v>
      </c>
      <c r="AC4861" s="11">
        <f t="shared" si="1169"/>
        <v>21.068032371966378</v>
      </c>
      <c r="AD4861" s="11">
        <f t="shared" si="1160"/>
        <v>21.487651257755303</v>
      </c>
      <c r="AE4861" s="10">
        <v>14.008463874895099</v>
      </c>
      <c r="AF4861" s="11">
        <v>20.135898666815699</v>
      </c>
      <c r="AG4861" s="12">
        <v>25.877938543372501</v>
      </c>
      <c r="AH4861" s="10">
        <v>0.40761211201119635</v>
      </c>
      <c r="AI4861" s="11">
        <f t="shared" si="1170"/>
        <v>54.954383876333345</v>
      </c>
      <c r="AJ4861" s="11">
        <f t="shared" si="1171"/>
        <v>5.6360120706896399</v>
      </c>
      <c r="AK4861" s="11">
        <f t="shared" si="1172"/>
        <v>0.29365717524635576</v>
      </c>
      <c r="AL4861" s="11">
        <f t="shared" si="1173"/>
        <v>5.4309011432414263</v>
      </c>
      <c r="AM4861" s="11">
        <f t="shared" si="1174"/>
        <v>1.9085211582028343</v>
      </c>
      <c r="AN4861" s="3">
        <f t="shared" si="1156"/>
        <v>1.2199718553180292</v>
      </c>
      <c r="AO4861" s="3" t="str">
        <f t="shared" si="1176"/>
        <v>n/a</v>
      </c>
      <c r="AP4861" s="3" t="s">
        <v>8</v>
      </c>
      <c r="AQ4861" s="124"/>
      <c r="AR4861" s="4"/>
      <c r="AS4861" s="3"/>
    </row>
    <row r="4862" spans="1:45" ht="15" customHeight="1">
      <c r="A4862" s="11">
        <v>3.3210000000000002</v>
      </c>
      <c r="B4862" s="32">
        <v>925</v>
      </c>
      <c r="C4862" s="17">
        <v>4.2041500000000003</v>
      </c>
      <c r="D4862" s="17">
        <v>-43.488900000000001</v>
      </c>
      <c r="E4862" s="40" t="s">
        <v>17</v>
      </c>
      <c r="F4862" s="18">
        <v>-4.8</v>
      </c>
      <c r="G4862" s="17">
        <v>-5.4</v>
      </c>
      <c r="H4862" s="17">
        <v>-3.8</v>
      </c>
      <c r="I4862" s="17">
        <v>-2.2000000000000002</v>
      </c>
      <c r="J4862" s="17">
        <v>-0.9</v>
      </c>
      <c r="K4862" s="30">
        <v>1.2</v>
      </c>
      <c r="L4862" s="10">
        <f t="shared" si="1155"/>
        <v>1.2</v>
      </c>
      <c r="M4862" s="52" t="str">
        <f t="shared" si="1166"/>
        <v>low latitude</v>
      </c>
      <c r="N4862" s="83" t="s">
        <v>8</v>
      </c>
      <c r="O4862" s="34" t="s">
        <v>8</v>
      </c>
      <c r="P4862" s="34" t="s">
        <v>8</v>
      </c>
      <c r="Q4862" s="34" t="s">
        <v>8</v>
      </c>
      <c r="R4862" s="34" t="s">
        <v>8</v>
      </c>
      <c r="S4862" s="42" t="s">
        <v>8</v>
      </c>
      <c r="T4862" s="46">
        <v>0.45423910522488081</v>
      </c>
      <c r="U4862" s="9">
        <v>6.6296375101683652E-2</v>
      </c>
      <c r="V4862" s="9">
        <v>6.6972327678273935E-2</v>
      </c>
      <c r="W4862" s="9">
        <v>1.0326407099965039E-2</v>
      </c>
      <c r="X4862" s="9">
        <v>0.37583818461578461</v>
      </c>
      <c r="Y4862" s="40">
        <v>2.6327600279411976E-2</v>
      </c>
      <c r="Z4862" s="10">
        <f t="shared" si="1167"/>
        <v>0.60984393999178632</v>
      </c>
      <c r="AA4862" s="11">
        <f t="shared" si="1168"/>
        <v>-0.33124425683394176</v>
      </c>
      <c r="AB4862" s="11">
        <f t="shared" si="1175"/>
        <v>-0.21478128740179864</v>
      </c>
      <c r="AC4862" s="11">
        <f t="shared" si="1169"/>
        <v>24.54101266370893</v>
      </c>
      <c r="AD4862" s="11">
        <f t="shared" si="1160"/>
        <v>23.908959941716972</v>
      </c>
      <c r="AE4862" s="10">
        <v>17.0732470313481</v>
      </c>
      <c r="AF4862" s="11">
        <v>23.060716468224101</v>
      </c>
      <c r="AG4862" s="12">
        <v>29.070421902096498</v>
      </c>
      <c r="AH4862" s="10">
        <v>0.40529994251548346</v>
      </c>
      <c r="AI4862" s="11">
        <f t="shared" si="1170"/>
        <v>54.722507263398654</v>
      </c>
      <c r="AJ4862" s="11">
        <f t="shared" si="1171"/>
        <v>5.4784486685952487</v>
      </c>
      <c r="AK4862" s="11">
        <f t="shared" si="1172"/>
        <v>0.26310992827562524</v>
      </c>
      <c r="AL4862" s="11">
        <f t="shared" si="1173"/>
        <v>6.4855401331699074</v>
      </c>
      <c r="AM4862" s="11">
        <f t="shared" si="1174"/>
        <v>1.9804924989732895</v>
      </c>
      <c r="AN4862" s="3">
        <f t="shared" si="1156"/>
        <v>1.2086028610670432</v>
      </c>
      <c r="AO4862" s="3" t="str">
        <f t="shared" si="1176"/>
        <v>n/a</v>
      </c>
      <c r="AP4862" s="3" t="s">
        <v>8</v>
      </c>
      <c r="AQ4862" s="124"/>
      <c r="AR4862" s="4"/>
      <c r="AS4862" s="3"/>
    </row>
    <row r="4863" spans="1:45" ht="15" customHeight="1">
      <c r="A4863" s="11">
        <v>3.3639999999999999</v>
      </c>
      <c r="B4863" s="32">
        <v>925</v>
      </c>
      <c r="C4863" s="17">
        <v>4.2041500000000003</v>
      </c>
      <c r="D4863" s="17">
        <v>-43.488900000000001</v>
      </c>
      <c r="E4863" s="40" t="s">
        <v>17</v>
      </c>
      <c r="F4863" s="18">
        <v>-4.8</v>
      </c>
      <c r="G4863" s="17">
        <v>-5.4</v>
      </c>
      <c r="H4863" s="17">
        <v>-3.8</v>
      </c>
      <c r="I4863" s="17">
        <v>-2.2000000000000002</v>
      </c>
      <c r="J4863" s="17">
        <v>-0.9</v>
      </c>
      <c r="K4863" s="30">
        <v>1.2</v>
      </c>
      <c r="L4863" s="10">
        <f t="shared" si="1155"/>
        <v>1.2</v>
      </c>
      <c r="M4863" s="52" t="str">
        <f t="shared" si="1166"/>
        <v>low latitude</v>
      </c>
      <c r="N4863" s="83" t="s">
        <v>8</v>
      </c>
      <c r="O4863" s="34" t="s">
        <v>8</v>
      </c>
      <c r="P4863" s="34" t="s">
        <v>8</v>
      </c>
      <c r="Q4863" s="34" t="s">
        <v>8</v>
      </c>
      <c r="R4863" s="34" t="s">
        <v>8</v>
      </c>
      <c r="S4863" s="42" t="s">
        <v>8</v>
      </c>
      <c r="T4863" s="46">
        <v>0.43986559662325403</v>
      </c>
      <c r="U4863" s="9">
        <v>7.6643247896476072E-2</v>
      </c>
      <c r="V4863" s="9">
        <v>7.3172086306961759E-2</v>
      </c>
      <c r="W4863" s="9">
        <v>1.388464635805726E-2</v>
      </c>
      <c r="X4863" s="9">
        <v>0.36952597817333588</v>
      </c>
      <c r="Y4863" s="40">
        <v>2.6908444641914969E-2</v>
      </c>
      <c r="Z4863" s="10">
        <f t="shared" si="1167"/>
        <v>0.59790209790209792</v>
      </c>
      <c r="AA4863" s="11">
        <f t="shared" si="1168"/>
        <v>-0.34970318988254251</v>
      </c>
      <c r="AB4863" s="11">
        <f t="shared" si="1175"/>
        <v>-0.22336992273688916</v>
      </c>
      <c r="AC4863" s="11">
        <f t="shared" si="1169"/>
        <v>23.295034682928378</v>
      </c>
      <c r="AD4863" s="11">
        <f t="shared" si="1160"/>
        <v>23.321497284796784</v>
      </c>
      <c r="AE4863" s="10">
        <v>16.349636015232001</v>
      </c>
      <c r="AF4863" s="11">
        <v>22.309373579857699</v>
      </c>
      <c r="AG4863" s="12">
        <v>28.282697287811299</v>
      </c>
      <c r="AH4863" s="10">
        <v>0.69578437199945131</v>
      </c>
      <c r="AI4863" s="11">
        <f t="shared" si="1170"/>
        <v>54.345215631111273</v>
      </c>
      <c r="AJ4863" s="11">
        <f t="shared" si="1171"/>
        <v>5.7647688738175971</v>
      </c>
      <c r="AK4863" s="11">
        <f t="shared" si="1172"/>
        <v>0.29225125179713451</v>
      </c>
      <c r="AL4863" s="11">
        <f t="shared" si="1173"/>
        <v>5.2700000000000005</v>
      </c>
      <c r="AM4863" s="11">
        <f t="shared" si="1174"/>
        <v>1.9530885780885781</v>
      </c>
      <c r="AN4863" s="3">
        <f t="shared" si="1156"/>
        <v>1.1903509431126478</v>
      </c>
      <c r="AO4863" s="3" t="str">
        <f t="shared" si="1176"/>
        <v>n/a</v>
      </c>
      <c r="AP4863" s="3" t="s">
        <v>8</v>
      </c>
      <c r="AQ4863" s="124"/>
      <c r="AR4863" s="4"/>
      <c r="AS4863" s="3"/>
    </row>
    <row r="4864" spans="1:45" ht="15" customHeight="1">
      <c r="A4864" s="11">
        <v>3.4569999999999999</v>
      </c>
      <c r="B4864" s="32">
        <v>925</v>
      </c>
      <c r="C4864" s="17">
        <v>4.2041500000000003</v>
      </c>
      <c r="D4864" s="17">
        <v>-43.488900000000001</v>
      </c>
      <c r="E4864" s="40" t="s">
        <v>17</v>
      </c>
      <c r="F4864" s="18">
        <v>-4.8</v>
      </c>
      <c r="G4864" s="17">
        <v>-5.4</v>
      </c>
      <c r="H4864" s="17">
        <v>-3.8</v>
      </c>
      <c r="I4864" s="17">
        <v>-2.2000000000000002</v>
      </c>
      <c r="J4864" s="17">
        <v>-0.9</v>
      </c>
      <c r="K4864" s="30">
        <v>1.2</v>
      </c>
      <c r="L4864" s="10">
        <f t="shared" si="1155"/>
        <v>1.2</v>
      </c>
      <c r="M4864" s="52" t="str">
        <f t="shared" si="1166"/>
        <v>low latitude</v>
      </c>
      <c r="N4864" s="83" t="s">
        <v>8</v>
      </c>
      <c r="O4864" s="34" t="s">
        <v>8</v>
      </c>
      <c r="P4864" s="34" t="s">
        <v>8</v>
      </c>
      <c r="Q4864" s="34" t="s">
        <v>8</v>
      </c>
      <c r="R4864" s="34" t="s">
        <v>8</v>
      </c>
      <c r="S4864" s="42" t="s">
        <v>8</v>
      </c>
      <c r="T4864" s="46">
        <v>0.56334027449014912</v>
      </c>
      <c r="U4864" s="9">
        <v>5.9632215147309556E-2</v>
      </c>
      <c r="V4864" s="9">
        <v>7.5673656824422689E-2</v>
      </c>
      <c r="W4864" s="9">
        <v>8.1781411821264631E-3</v>
      </c>
      <c r="X4864" s="9">
        <v>0.27387358606243489</v>
      </c>
      <c r="Y4864" s="40">
        <v>1.9302126293557303E-2</v>
      </c>
      <c r="Z4864" s="10">
        <f t="shared" si="1167"/>
        <v>0.63367756401292241</v>
      </c>
      <c r="AA4864" s="11">
        <f t="shared" si="1168"/>
        <v>-0.27785879395332819</v>
      </c>
      <c r="AB4864" s="11">
        <f t="shared" si="1175"/>
        <v>-0.19813166923246397</v>
      </c>
      <c r="AC4864" s="11">
        <f t="shared" si="1169"/>
        <v>28.144531408150346</v>
      </c>
      <c r="AD4864" s="11">
        <f t="shared" si="1160"/>
        <v>25.047793824499465</v>
      </c>
      <c r="AE4864" s="10">
        <v>18.6293925459847</v>
      </c>
      <c r="AF4864" s="11">
        <v>24.520049612933398</v>
      </c>
      <c r="AG4864" s="12">
        <v>30.8399324178685</v>
      </c>
      <c r="AH4864" s="10">
        <v>0.81391479879407524</v>
      </c>
      <c r="AI4864" s="11">
        <f t="shared" si="1170"/>
        <v>67.287499769572506</v>
      </c>
      <c r="AJ4864" s="11">
        <f t="shared" si="1171"/>
        <v>3.3128598721264031</v>
      </c>
      <c r="AK4864" s="11">
        <f t="shared" si="1172"/>
        <v>0.32859456636703666</v>
      </c>
      <c r="AL4864" s="11">
        <f t="shared" si="1173"/>
        <v>9.2531609737686367</v>
      </c>
      <c r="AM4864" s="11">
        <f t="shared" si="1174"/>
        <v>1.9210631726897163</v>
      </c>
      <c r="AN4864" s="3">
        <f t="shared" si="1156"/>
        <v>2.0569354007060929</v>
      </c>
      <c r="AO4864" s="3" t="str">
        <f t="shared" si="1176"/>
        <v>n/a</v>
      </c>
      <c r="AP4864" s="3" t="s">
        <v>8</v>
      </c>
      <c r="AQ4864" s="124"/>
      <c r="AR4864" s="4"/>
      <c r="AS4864" s="3"/>
    </row>
    <row r="4865" spans="1:45" ht="15" customHeight="1">
      <c r="A4865" s="11">
        <v>3.5219999999999998</v>
      </c>
      <c r="B4865" s="32">
        <v>925</v>
      </c>
      <c r="C4865" s="17">
        <v>4.2041500000000003</v>
      </c>
      <c r="D4865" s="17">
        <v>-43.488900000000001</v>
      </c>
      <c r="E4865" s="40" t="s">
        <v>17</v>
      </c>
      <c r="F4865" s="18">
        <v>-4.8</v>
      </c>
      <c r="G4865" s="17">
        <v>-5.4</v>
      </c>
      <c r="H4865" s="17">
        <v>-3.8</v>
      </c>
      <c r="I4865" s="17">
        <v>-2.2000000000000002</v>
      </c>
      <c r="J4865" s="17">
        <v>-0.9</v>
      </c>
      <c r="K4865" s="30">
        <v>1.2</v>
      </c>
      <c r="L4865" s="10">
        <f t="shared" si="1155"/>
        <v>1.2</v>
      </c>
      <c r="M4865" s="52" t="str">
        <f t="shared" si="1166"/>
        <v>low latitude</v>
      </c>
      <c r="N4865" s="83" t="s">
        <v>8</v>
      </c>
      <c r="O4865" s="34" t="s">
        <v>8</v>
      </c>
      <c r="P4865" s="34" t="s">
        <v>8</v>
      </c>
      <c r="Q4865" s="34" t="s">
        <v>8</v>
      </c>
      <c r="R4865" s="34" t="s">
        <v>8</v>
      </c>
      <c r="S4865" s="42" t="s">
        <v>8</v>
      </c>
      <c r="T4865" s="46">
        <v>0.38998649008737379</v>
      </c>
      <c r="U4865" s="9">
        <v>7.9638498377877343E-2</v>
      </c>
      <c r="V4865" s="9">
        <v>8.4945519696166941E-2</v>
      </c>
      <c r="W4865" s="9">
        <v>1.2572617076405139E-2</v>
      </c>
      <c r="X4865" s="9">
        <v>0.3982899540372658</v>
      </c>
      <c r="Y4865" s="40">
        <v>3.4566920724911014E-2</v>
      </c>
      <c r="Z4865" s="10">
        <f t="shared" si="1167"/>
        <v>0.62385622115302208</v>
      </c>
      <c r="AA4865" s="11">
        <f t="shared" si="1168"/>
        <v>-0.31921694515622007</v>
      </c>
      <c r="AB4865" s="11">
        <f t="shared" si="1175"/>
        <v>-0.20491548973229504</v>
      </c>
      <c r="AC4865" s="11">
        <f t="shared" si="1169"/>
        <v>25.352856201955145</v>
      </c>
      <c r="AD4865" s="11">
        <f t="shared" si="1160"/>
        <v>24.583780502311022</v>
      </c>
      <c r="AE4865" s="10">
        <v>18.037218246999998</v>
      </c>
      <c r="AF4865" s="11">
        <v>23.923713490636001</v>
      </c>
      <c r="AG4865" s="12">
        <v>30.204783818819699</v>
      </c>
      <c r="AH4865" s="10">
        <v>0.29779132525054952</v>
      </c>
      <c r="AI4865" s="11">
        <f t="shared" si="1170"/>
        <v>49.473315230222767</v>
      </c>
      <c r="AJ4865" s="11">
        <f t="shared" si="1171"/>
        <v>8.1419486558299461</v>
      </c>
      <c r="AK4865" s="11">
        <f t="shared" si="1172"/>
        <v>0.29041428144078979</v>
      </c>
      <c r="AL4865" s="11">
        <f t="shared" si="1173"/>
        <v>6.7563912254659417</v>
      </c>
      <c r="AM4865" s="11">
        <f t="shared" si="1174"/>
        <v>2.0097672653371039</v>
      </c>
      <c r="AN4865" s="3">
        <f t="shared" si="1156"/>
        <v>0.97915221344218217</v>
      </c>
      <c r="AO4865" s="3" t="str">
        <f t="shared" si="1176"/>
        <v>n/a</v>
      </c>
      <c r="AP4865" s="3" t="s">
        <v>8</v>
      </c>
      <c r="AQ4865" s="124"/>
      <c r="AR4865" s="4"/>
      <c r="AS4865" s="3"/>
    </row>
    <row r="4866" spans="1:45" ht="15" customHeight="1">
      <c r="A4866" s="11">
        <v>3.673</v>
      </c>
      <c r="B4866" s="32">
        <v>925</v>
      </c>
      <c r="C4866" s="17">
        <v>4.2041500000000003</v>
      </c>
      <c r="D4866" s="17">
        <v>-43.488900000000001</v>
      </c>
      <c r="E4866" s="40" t="s">
        <v>17</v>
      </c>
      <c r="F4866" s="18">
        <v>-4.8</v>
      </c>
      <c r="G4866" s="17">
        <v>-5.4</v>
      </c>
      <c r="H4866" s="17">
        <v>-3.8</v>
      </c>
      <c r="I4866" s="17">
        <v>-2.2000000000000002</v>
      </c>
      <c r="J4866" s="17">
        <v>-0.9</v>
      </c>
      <c r="K4866" s="30">
        <v>1.2</v>
      </c>
      <c r="L4866" s="10">
        <f t="shared" si="1155"/>
        <v>1.2</v>
      </c>
      <c r="M4866" s="52" t="str">
        <f t="shared" si="1166"/>
        <v>low latitude</v>
      </c>
      <c r="N4866" s="83" t="s">
        <v>8</v>
      </c>
      <c r="O4866" s="34" t="s">
        <v>8</v>
      </c>
      <c r="P4866" s="34" t="s">
        <v>8</v>
      </c>
      <c r="Q4866" s="34" t="s">
        <v>8</v>
      </c>
      <c r="R4866" s="34" t="s">
        <v>8</v>
      </c>
      <c r="S4866" s="42" t="s">
        <v>8</v>
      </c>
      <c r="T4866" s="46">
        <v>0.51099883404586088</v>
      </c>
      <c r="U4866" s="9">
        <v>6.0551884959191608E-2</v>
      </c>
      <c r="V4866" s="9">
        <v>8.0295375048581419E-2</v>
      </c>
      <c r="W4866" s="9">
        <v>0</v>
      </c>
      <c r="X4866" s="9">
        <v>0.31659541391371937</v>
      </c>
      <c r="Y4866" s="40">
        <v>3.1558492032646719E-2</v>
      </c>
      <c r="Z4866" s="10">
        <f t="shared" si="1167"/>
        <v>0.64878268710550036</v>
      </c>
      <c r="AA4866" s="11">
        <f t="shared" si="1168"/>
        <v>-0.24405787182117372</v>
      </c>
      <c r="AB4866" s="11">
        <f t="shared" si="1175"/>
        <v>-0.18790074787653613</v>
      </c>
      <c r="AC4866" s="11">
        <f t="shared" si="1169"/>
        <v>30.426093652070772</v>
      </c>
      <c r="AD4866" s="11">
        <f t="shared" si="1160"/>
        <v>25.747588845244927</v>
      </c>
      <c r="AE4866" s="10">
        <v>19.6221013296012</v>
      </c>
      <c r="AF4866" s="11">
        <v>25.437331664670999</v>
      </c>
      <c r="AG4866" s="12">
        <v>31.938127033052901</v>
      </c>
      <c r="AH4866" s="10">
        <v>0.67295647984583262</v>
      </c>
      <c r="AI4866" s="11">
        <f t="shared" si="1170"/>
        <v>61.745092514323282</v>
      </c>
      <c r="AJ4866" s="11">
        <f t="shared" si="1171"/>
        <v>5.8166189111747855</v>
      </c>
      <c r="AK4866" s="11">
        <f t="shared" si="1172"/>
        <v>0.28803051979017646</v>
      </c>
      <c r="AL4866" s="11" t="e">
        <f t="shared" si="1173"/>
        <v>#DIV/0!</v>
      </c>
      <c r="AM4866" s="11">
        <f t="shared" si="1174"/>
        <v>2.0148782687105498</v>
      </c>
      <c r="AN4866" s="3">
        <f t="shared" si="1156"/>
        <v>1.6140437024306409</v>
      </c>
      <c r="AO4866" s="3" t="str">
        <f t="shared" si="1176"/>
        <v>n/a</v>
      </c>
      <c r="AP4866" s="3" t="s">
        <v>8</v>
      </c>
      <c r="AQ4866" s="124"/>
      <c r="AR4866" s="4"/>
      <c r="AS4866" s="3"/>
    </row>
    <row r="4867" spans="1:45" ht="15" customHeight="1">
      <c r="A4867" s="11">
        <v>3.8485</v>
      </c>
      <c r="B4867" s="32">
        <v>925</v>
      </c>
      <c r="C4867" s="17">
        <v>4.2041500000000003</v>
      </c>
      <c r="D4867" s="17">
        <v>-43.488900000000001</v>
      </c>
      <c r="E4867" s="40" t="s">
        <v>17</v>
      </c>
      <c r="F4867" s="18">
        <v>-4.8</v>
      </c>
      <c r="G4867" s="17">
        <v>-5.4</v>
      </c>
      <c r="H4867" s="17">
        <v>-3.8</v>
      </c>
      <c r="I4867" s="17">
        <v>-2.2000000000000002</v>
      </c>
      <c r="J4867" s="17">
        <v>-0.9</v>
      </c>
      <c r="K4867" s="30">
        <v>1.2</v>
      </c>
      <c r="L4867" s="10">
        <f t="shared" ref="L4867:L4930" si="1177">IF(A4867&lt;2,C4867,IF(A4867&lt;15,K4867,IF(A4867&lt;25,J4867,IF(A4867&lt;35,I4867,IF(A4867&lt;45,H4867,IF(A4867&lt;55,G4867,IF(A4867&lt;65,F4867,IF(A4867&lt;70,F4867,"no age"))))))))</f>
        <v>1.2</v>
      </c>
      <c r="M4867" s="52" t="str">
        <f t="shared" si="1166"/>
        <v>low latitude</v>
      </c>
      <c r="N4867" s="83" t="s">
        <v>8</v>
      </c>
      <c r="O4867" s="34" t="s">
        <v>8</v>
      </c>
      <c r="P4867" s="34" t="s">
        <v>8</v>
      </c>
      <c r="Q4867" s="34" t="s">
        <v>8</v>
      </c>
      <c r="R4867" s="34" t="s">
        <v>8</v>
      </c>
      <c r="S4867" s="42" t="s">
        <v>8</v>
      </c>
      <c r="T4867" s="46">
        <v>0.53924432377341203</v>
      </c>
      <c r="U4867" s="9">
        <v>6.2211488170781842E-2</v>
      </c>
      <c r="V4867" s="9">
        <v>7.9594384171104163E-2</v>
      </c>
      <c r="W4867" s="9">
        <v>9.470387970301794E-3</v>
      </c>
      <c r="X4867" s="9">
        <v>0.28406538022193822</v>
      </c>
      <c r="Y4867" s="40">
        <v>2.5414035692461964E-2</v>
      </c>
      <c r="Z4867" s="10">
        <f t="shared" si="1167"/>
        <v>0.64790659375461845</v>
      </c>
      <c r="AA4867" s="11">
        <f t="shared" si="1168"/>
        <v>-0.27888835289770547</v>
      </c>
      <c r="AB4867" s="11">
        <f t="shared" si="1175"/>
        <v>-0.18848760021106448</v>
      </c>
      <c r="AC4867" s="11">
        <f t="shared" si="1169"/>
        <v>28.075036179404879</v>
      </c>
      <c r="AD4867" s="11">
        <f t="shared" si="1160"/>
        <v>25.707448145563191</v>
      </c>
      <c r="AE4867" s="10">
        <v>19.619665299965298</v>
      </c>
      <c r="AF4867" s="11">
        <v>25.3969160882198</v>
      </c>
      <c r="AG4867" s="12">
        <v>31.897860158603301</v>
      </c>
      <c r="AH4867" s="10">
        <v>0.70717713211592992</v>
      </c>
      <c r="AI4867" s="11">
        <f t="shared" si="1170"/>
        <v>65.497141738591409</v>
      </c>
      <c r="AJ4867" s="11">
        <f t="shared" si="1171"/>
        <v>4.5007809175979983</v>
      </c>
      <c r="AK4867" s="11">
        <f t="shared" si="1172"/>
        <v>0.32832207635743588</v>
      </c>
      <c r="AL4867" s="11">
        <f t="shared" si="1173"/>
        <v>8.4045536910107934</v>
      </c>
      <c r="AM4867" s="11">
        <f t="shared" si="1174"/>
        <v>1.9891729831302911</v>
      </c>
      <c r="AN4867" s="3">
        <f t="shared" ref="AN4867:AN4930" si="1178">IF(T4867="n/a","n/a",T4867/X4867)</f>
        <v>1.8983106049463132</v>
      </c>
      <c r="AO4867" s="3" t="str">
        <f t="shared" si="1176"/>
        <v>n/a</v>
      </c>
      <c r="AP4867" s="3" t="s">
        <v>8</v>
      </c>
      <c r="AQ4867" s="124"/>
      <c r="AR4867" s="4"/>
      <c r="AS4867" s="3"/>
    </row>
    <row r="4868" spans="1:45" ht="15" customHeight="1">
      <c r="A4868" s="11">
        <v>3.9855</v>
      </c>
      <c r="B4868" s="32">
        <v>925</v>
      </c>
      <c r="C4868" s="17">
        <v>4.2041500000000003</v>
      </c>
      <c r="D4868" s="17">
        <v>-43.488900000000001</v>
      </c>
      <c r="E4868" s="40" t="s">
        <v>17</v>
      </c>
      <c r="F4868" s="18">
        <v>-4.8</v>
      </c>
      <c r="G4868" s="17">
        <v>-5.4</v>
      </c>
      <c r="H4868" s="17">
        <v>-3.8</v>
      </c>
      <c r="I4868" s="17">
        <v>-2.2000000000000002</v>
      </c>
      <c r="J4868" s="17">
        <v>-0.9</v>
      </c>
      <c r="K4868" s="30">
        <v>1.2</v>
      </c>
      <c r="L4868" s="10">
        <f t="shared" si="1177"/>
        <v>1.2</v>
      </c>
      <c r="M4868" s="52" t="str">
        <f t="shared" si="1166"/>
        <v>low latitude</v>
      </c>
      <c r="N4868" s="83" t="s">
        <v>8</v>
      </c>
      <c r="O4868" s="34" t="s">
        <v>8</v>
      </c>
      <c r="P4868" s="34" t="s">
        <v>8</v>
      </c>
      <c r="Q4868" s="34" t="s">
        <v>8</v>
      </c>
      <c r="R4868" s="34" t="s">
        <v>8</v>
      </c>
      <c r="S4868" s="42" t="s">
        <v>8</v>
      </c>
      <c r="T4868" s="46">
        <v>0.32582236581618917</v>
      </c>
      <c r="U4868" s="9">
        <v>8.2913637731426487E-2</v>
      </c>
      <c r="V4868" s="9">
        <v>8.4568663784228948E-2</v>
      </c>
      <c r="W4868" s="9">
        <v>1.7793509763861834E-2</v>
      </c>
      <c r="X4868" s="9">
        <v>0.44743510555740329</v>
      </c>
      <c r="Y4868" s="40">
        <v>4.1466717346890294E-2</v>
      </c>
      <c r="Z4868" s="10">
        <f t="shared" si="1167"/>
        <v>0.63432692475596775</v>
      </c>
      <c r="AA4868" s="11">
        <f t="shared" si="1168"/>
        <v>-0.34060925498303668</v>
      </c>
      <c r="AB4868" s="11">
        <f t="shared" si="1175"/>
        <v>-0.19768685406876285</v>
      </c>
      <c r="AC4868" s="11">
        <f t="shared" si="1169"/>
        <v>23.908875288645024</v>
      </c>
      <c r="AD4868" s="11">
        <f t="shared" si="1160"/>
        <v>25.078219181696621</v>
      </c>
      <c r="AE4868" s="10">
        <v>18.726698040128401</v>
      </c>
      <c r="AF4868" s="11">
        <v>24.575632496848598</v>
      </c>
      <c r="AG4868" s="12">
        <v>30.879475311251699</v>
      </c>
      <c r="AH4868" s="10">
        <v>0.35390068894542753</v>
      </c>
      <c r="AI4868" s="11">
        <f t="shared" si="1170"/>
        <v>42.136335939620167</v>
      </c>
      <c r="AJ4868" s="11">
        <f t="shared" si="1171"/>
        <v>11.289940062955457</v>
      </c>
      <c r="AK4868" s="11">
        <f t="shared" si="1172"/>
        <v>0.27481749895755636</v>
      </c>
      <c r="AL4868" s="11">
        <f t="shared" si="1173"/>
        <v>4.752781486426346</v>
      </c>
      <c r="AM4868" s="11">
        <f t="shared" si="1174"/>
        <v>2.0785618244364121</v>
      </c>
      <c r="AN4868" s="3">
        <f t="shared" si="1178"/>
        <v>0.7282002725518999</v>
      </c>
      <c r="AO4868" s="3" t="str">
        <f t="shared" si="1176"/>
        <v>n/a</v>
      </c>
      <c r="AP4868" s="3" t="s">
        <v>8</v>
      </c>
      <c r="AQ4868" s="124"/>
      <c r="AR4868" s="4"/>
      <c r="AS4868" s="3"/>
    </row>
    <row r="4869" spans="1:45" ht="15" customHeight="1">
      <c r="A4869" s="11">
        <v>4.1061999999999994</v>
      </c>
      <c r="B4869" s="32">
        <v>925</v>
      </c>
      <c r="C4869" s="17">
        <v>4.2041500000000003</v>
      </c>
      <c r="D4869" s="17">
        <v>-43.488900000000001</v>
      </c>
      <c r="E4869" s="40" t="s">
        <v>17</v>
      </c>
      <c r="F4869" s="18">
        <v>-4.8</v>
      </c>
      <c r="G4869" s="17">
        <v>-5.4</v>
      </c>
      <c r="H4869" s="17">
        <v>-3.8</v>
      </c>
      <c r="I4869" s="17">
        <v>-2.2000000000000002</v>
      </c>
      <c r="J4869" s="17">
        <v>-0.9</v>
      </c>
      <c r="K4869" s="30">
        <v>1.2</v>
      </c>
      <c r="L4869" s="10">
        <f t="shared" si="1177"/>
        <v>1.2</v>
      </c>
      <c r="M4869" s="52" t="str">
        <f t="shared" si="1166"/>
        <v>low latitude</v>
      </c>
      <c r="N4869" s="83" t="s">
        <v>8</v>
      </c>
      <c r="O4869" s="34" t="s">
        <v>8</v>
      </c>
      <c r="P4869" s="34" t="s">
        <v>8</v>
      </c>
      <c r="Q4869" s="34" t="s">
        <v>8</v>
      </c>
      <c r="R4869" s="34" t="s">
        <v>8</v>
      </c>
      <c r="S4869" s="42" t="s">
        <v>8</v>
      </c>
      <c r="T4869" s="46">
        <v>0.62950753916300417</v>
      </c>
      <c r="U4869" s="9">
        <v>5.5403545036493369E-2</v>
      </c>
      <c r="V4869" s="9">
        <v>7.2495706401263196E-2</v>
      </c>
      <c r="W4869" s="9">
        <v>6.3609746631824874E-3</v>
      </c>
      <c r="X4869" s="9">
        <v>0.21849285366504428</v>
      </c>
      <c r="Y4869" s="40">
        <v>1.7739381071012545E-2</v>
      </c>
      <c r="Z4869" s="10">
        <f t="shared" ref="Z4869:Z4900" si="1179">(V4869+W4869+Y4869)/(U4869+V4869+W4869+Y4869)</f>
        <v>0.63550205117426795</v>
      </c>
      <c r="AA4869" s="11">
        <f t="shared" ref="AA4869:AA4900" si="1180">LOG((V4869)/(U4869+V4869+W4869))</f>
        <v>-0.26763508822397492</v>
      </c>
      <c r="AB4869" s="11">
        <f t="shared" si="1175"/>
        <v>-0.19688304335981036</v>
      </c>
      <c r="AC4869" s="11">
        <f t="shared" ref="AC4869:AC4900" si="1181">67.5*AA4869+46.9</f>
        <v>28.834631544881692</v>
      </c>
      <c r="AD4869" s="11">
        <f t="shared" ref="AD4869:AD4932" si="1182">68.4*AB4869+38.6</f>
        <v>25.133199834188972</v>
      </c>
      <c r="AE4869" s="10">
        <v>18.805686397992002</v>
      </c>
      <c r="AF4869" s="11">
        <v>24.614945153800299</v>
      </c>
      <c r="AG4869" s="12">
        <v>30.987941280735701</v>
      </c>
      <c r="AH4869" s="10">
        <v>0.60920668915572895</v>
      </c>
      <c r="AI4869" s="11">
        <f t="shared" ref="AI4869:AI4900" si="1183">((T4869)/(T4869+X4869))*100</f>
        <v>74.234345229914453</v>
      </c>
      <c r="AJ4869" s="11">
        <f t="shared" ref="AJ4869:AJ4900" si="1184">((Y4869)/(T4869+Y4869))*100</f>
        <v>2.7407439906548716</v>
      </c>
      <c r="AK4869" s="11">
        <f t="shared" ref="AK4869:AK4900" si="1185">(U4869+V4869+W4869)/(U4869+V4869+W4869+X4869+Y4869)</f>
        <v>0.36238315294628631</v>
      </c>
      <c r="AL4869" s="11">
        <f t="shared" ref="AL4869:AL4900" si="1186">V4869/W4869</f>
        <v>11.396949404761903</v>
      </c>
      <c r="AM4869" s="11">
        <f t="shared" ref="AM4869:AM4900" si="1187">((U4869*1)+(V4869*2)+(W4869*3)+(Y4869*4))/(U4869+V4869+W4869+Y4869)</f>
        <v>1.9107641889104254</v>
      </c>
      <c r="AN4869" s="3">
        <f t="shared" si="1178"/>
        <v>2.8811356005631974</v>
      </c>
      <c r="AO4869" s="3" t="str">
        <f t="shared" si="1176"/>
        <v>n/a</v>
      </c>
      <c r="AP4869" s="3" t="s">
        <v>8</v>
      </c>
      <c r="AQ4869" s="124"/>
      <c r="AR4869" s="4"/>
      <c r="AS4869" s="3"/>
    </row>
    <row r="4870" spans="1:45" ht="15" customHeight="1">
      <c r="A4870" s="11">
        <v>4.4474999999999998</v>
      </c>
      <c r="B4870" s="32">
        <v>925</v>
      </c>
      <c r="C4870" s="17">
        <v>4.2041500000000003</v>
      </c>
      <c r="D4870" s="17">
        <v>-43.488900000000001</v>
      </c>
      <c r="E4870" s="40" t="s">
        <v>17</v>
      </c>
      <c r="F4870" s="18">
        <v>-4.8</v>
      </c>
      <c r="G4870" s="17">
        <v>-5.4</v>
      </c>
      <c r="H4870" s="17">
        <v>-3.8</v>
      </c>
      <c r="I4870" s="17">
        <v>-2.2000000000000002</v>
      </c>
      <c r="J4870" s="17">
        <v>-0.9</v>
      </c>
      <c r="K4870" s="30">
        <v>1.2</v>
      </c>
      <c r="L4870" s="10">
        <f t="shared" si="1177"/>
        <v>1.2</v>
      </c>
      <c r="M4870" s="52" t="str">
        <f t="shared" si="1166"/>
        <v>low latitude</v>
      </c>
      <c r="N4870" s="83" t="s">
        <v>8</v>
      </c>
      <c r="O4870" s="34" t="s">
        <v>8</v>
      </c>
      <c r="P4870" s="34" t="s">
        <v>8</v>
      </c>
      <c r="Q4870" s="34" t="s">
        <v>8</v>
      </c>
      <c r="R4870" s="34" t="s">
        <v>8</v>
      </c>
      <c r="S4870" s="42" t="s">
        <v>8</v>
      </c>
      <c r="T4870" s="46">
        <v>0.67451361389568509</v>
      </c>
      <c r="U4870" s="9">
        <v>2.6797446796495122E-2</v>
      </c>
      <c r="V4870" s="9">
        <v>4.7805373398430578E-2</v>
      </c>
      <c r="W4870" s="9">
        <v>2.8639091497112816E-3</v>
      </c>
      <c r="X4870" s="9">
        <v>0.23903209596631705</v>
      </c>
      <c r="Y4870" s="40">
        <v>8.9875607933608756E-3</v>
      </c>
      <c r="Z4870" s="10">
        <f t="shared" si="1179"/>
        <v>0.69003913219666502</v>
      </c>
      <c r="AA4870" s="11">
        <f t="shared" si="1180"/>
        <v>-0.20963850565241762</v>
      </c>
      <c r="AB4870" s="11">
        <f t="shared" si="1175"/>
        <v>-0.16112627967553309</v>
      </c>
      <c r="AC4870" s="11">
        <f t="shared" si="1181"/>
        <v>32.749400868461805</v>
      </c>
      <c r="AD4870" s="11">
        <f t="shared" si="1182"/>
        <v>27.578962470193538</v>
      </c>
      <c r="AE4870" s="10">
        <v>22.193258494707401</v>
      </c>
      <c r="AF4870" s="11">
        <v>27.923388618997901</v>
      </c>
      <c r="AG4870" s="12">
        <v>34.965703749574502</v>
      </c>
      <c r="AH4870" s="10">
        <v>0.50161058291163085</v>
      </c>
      <c r="AI4870" s="11">
        <f t="shared" si="1183"/>
        <v>73.834686826735293</v>
      </c>
      <c r="AJ4870" s="11">
        <f t="shared" si="1184"/>
        <v>1.3149298239976988</v>
      </c>
      <c r="AK4870" s="11">
        <f t="shared" si="1185"/>
        <v>0.23800297847114787</v>
      </c>
      <c r="AL4870" s="11">
        <f t="shared" si="1186"/>
        <v>16.692349826547385</v>
      </c>
      <c r="AM4870" s="11">
        <f t="shared" si="1187"/>
        <v>1.9310801574965071</v>
      </c>
      <c r="AN4870" s="3">
        <f t="shared" si="1178"/>
        <v>2.8218537396364272</v>
      </c>
      <c r="AO4870" s="3" t="str">
        <f t="shared" si="1176"/>
        <v>n/a</v>
      </c>
      <c r="AP4870" s="3" t="s">
        <v>8</v>
      </c>
      <c r="AQ4870" s="124"/>
      <c r="AR4870" s="4"/>
      <c r="AS4870" s="3"/>
    </row>
    <row r="4871" spans="1:45" ht="15" customHeight="1">
      <c r="A4871" s="11">
        <v>4.7762000000000002</v>
      </c>
      <c r="B4871" s="32">
        <v>925</v>
      </c>
      <c r="C4871" s="17">
        <v>4.2041500000000003</v>
      </c>
      <c r="D4871" s="17">
        <v>-43.488900000000001</v>
      </c>
      <c r="E4871" s="40" t="s">
        <v>17</v>
      </c>
      <c r="F4871" s="18">
        <v>-4.8</v>
      </c>
      <c r="G4871" s="17">
        <v>-5.4</v>
      </c>
      <c r="H4871" s="17">
        <v>-3.8</v>
      </c>
      <c r="I4871" s="17">
        <v>-2.2000000000000002</v>
      </c>
      <c r="J4871" s="17">
        <v>-0.9</v>
      </c>
      <c r="K4871" s="30">
        <v>1.2</v>
      </c>
      <c r="L4871" s="10">
        <f t="shared" si="1177"/>
        <v>1.2</v>
      </c>
      <c r="M4871" s="52" t="str">
        <f t="shared" si="1166"/>
        <v>low latitude</v>
      </c>
      <c r="N4871" s="83" t="s">
        <v>8</v>
      </c>
      <c r="O4871" s="34" t="s">
        <v>8</v>
      </c>
      <c r="P4871" s="34" t="s">
        <v>8</v>
      </c>
      <c r="Q4871" s="34" t="s">
        <v>8</v>
      </c>
      <c r="R4871" s="34" t="s">
        <v>8</v>
      </c>
      <c r="S4871" s="42" t="s">
        <v>8</v>
      </c>
      <c r="T4871" s="46">
        <v>0.71939787543538136</v>
      </c>
      <c r="U4871" s="3">
        <v>4.2975979604542892E-2</v>
      </c>
      <c r="V4871" s="3">
        <v>8.5500757394743693E-2</v>
      </c>
      <c r="W4871" s="3">
        <v>3.9177938671741313E-3</v>
      </c>
      <c r="X4871" s="3">
        <v>0.13633843200842696</v>
      </c>
      <c r="Y4871" s="52">
        <v>1.186916168973093E-2</v>
      </c>
      <c r="Z4871" s="10">
        <f t="shared" si="1179"/>
        <v>0.70210120895246408</v>
      </c>
      <c r="AA4871" s="11">
        <f t="shared" si="1180"/>
        <v>-0.18990008317325172</v>
      </c>
      <c r="AB4871" s="11">
        <f t="shared" si="1175"/>
        <v>-0.15360027915029587</v>
      </c>
      <c r="AC4871" s="11">
        <f t="shared" si="1181"/>
        <v>34.081744385805507</v>
      </c>
      <c r="AD4871" s="11">
        <f t="shared" si="1182"/>
        <v>28.093740906119763</v>
      </c>
      <c r="AE4871" s="10">
        <v>22.904341427924301</v>
      </c>
      <c r="AF4871" s="11">
        <v>28.6604705650048</v>
      </c>
      <c r="AG4871" s="12">
        <v>35.869935538510802</v>
      </c>
      <c r="AH4871" s="10">
        <v>0.6075948126452797</v>
      </c>
      <c r="AI4871" s="11">
        <f t="shared" si="1183"/>
        <v>84.067705106998787</v>
      </c>
      <c r="AJ4871" s="11">
        <f t="shared" si="1184"/>
        <v>1.6230954066237007</v>
      </c>
      <c r="AK4871" s="11">
        <f t="shared" si="1185"/>
        <v>0.47182298092676117</v>
      </c>
      <c r="AL4871" s="11">
        <f t="shared" si="1186"/>
        <v>21.823699840648995</v>
      </c>
      <c r="AM4871" s="11">
        <f t="shared" si="1187"/>
        <v>1.8938065282646241</v>
      </c>
      <c r="AN4871" s="3">
        <f t="shared" si="1178"/>
        <v>5.2765596966152284</v>
      </c>
      <c r="AO4871" s="3" t="str">
        <f t="shared" si="1176"/>
        <v>n/a</v>
      </c>
      <c r="AP4871" s="3" t="s">
        <v>8</v>
      </c>
      <c r="AQ4871" s="124"/>
      <c r="AR4871" s="4"/>
      <c r="AS4871" s="3"/>
    </row>
    <row r="4872" spans="1:45" ht="15" customHeight="1">
      <c r="A4872" s="11">
        <v>7.15</v>
      </c>
      <c r="B4872" s="32">
        <v>925</v>
      </c>
      <c r="C4872" s="17">
        <v>4.2041500000000003</v>
      </c>
      <c r="D4872" s="17">
        <v>-43.488900000000001</v>
      </c>
      <c r="E4872" s="113" t="s">
        <v>17</v>
      </c>
      <c r="F4872" s="18">
        <v>-4.8</v>
      </c>
      <c r="G4872" s="17">
        <v>-5.4</v>
      </c>
      <c r="H4872" s="17">
        <v>-3.8</v>
      </c>
      <c r="I4872" s="17">
        <v>-2.2000000000000002</v>
      </c>
      <c r="J4872" s="17">
        <v>-0.9</v>
      </c>
      <c r="K4872" s="30">
        <v>1.2</v>
      </c>
      <c r="L4872" s="10">
        <f t="shared" si="1177"/>
        <v>1.2</v>
      </c>
      <c r="M4872" s="52" t="str">
        <f t="shared" si="1166"/>
        <v>low latitude</v>
      </c>
      <c r="N4872" s="83" t="s">
        <v>8</v>
      </c>
      <c r="O4872" s="34" t="s">
        <v>8</v>
      </c>
      <c r="P4872" s="34" t="s">
        <v>8</v>
      </c>
      <c r="Q4872" s="34" t="s">
        <v>8</v>
      </c>
      <c r="R4872" s="34" t="s">
        <v>8</v>
      </c>
      <c r="S4872" s="42" t="s">
        <v>8</v>
      </c>
      <c r="T4872" s="46">
        <v>0.68223377623724246</v>
      </c>
      <c r="U4872" s="9">
        <v>4.9697669940304258E-2</v>
      </c>
      <c r="V4872" s="9">
        <v>4.579241286347005E-2</v>
      </c>
      <c r="W4872" s="9">
        <v>6.547275178124398E-3</v>
      </c>
      <c r="X4872" s="9">
        <v>0.19614095898324668</v>
      </c>
      <c r="Y4872" s="40">
        <v>1.9587906797612169E-2</v>
      </c>
      <c r="Z4872" s="10">
        <f t="shared" si="1179"/>
        <v>0.59138695376820771</v>
      </c>
      <c r="AA4872" s="11">
        <f t="shared" si="1180"/>
        <v>-0.34796567735855277</v>
      </c>
      <c r="AB4872" s="11">
        <f t="shared" si="1175"/>
        <v>-0.22812826041350726</v>
      </c>
      <c r="AC4872" s="11">
        <f t="shared" si="1181"/>
        <v>23.412316778297686</v>
      </c>
      <c r="AD4872" s="11">
        <f t="shared" si="1182"/>
        <v>22.996026987716103</v>
      </c>
      <c r="AE4872" s="10">
        <v>15.8888493503581</v>
      </c>
      <c r="AF4872" s="11">
        <v>21.9261680460144</v>
      </c>
      <c r="AG4872" s="12">
        <v>27.895297833006399</v>
      </c>
      <c r="AH4872" s="10">
        <v>0.47993382758409409</v>
      </c>
      <c r="AI4872" s="11">
        <f t="shared" si="1183"/>
        <v>77.670013592318142</v>
      </c>
      <c r="AJ4872" s="11">
        <f t="shared" si="1184"/>
        <v>2.7910090655662136</v>
      </c>
      <c r="AK4872" s="11">
        <f t="shared" si="1185"/>
        <v>0.32110825616909866</v>
      </c>
      <c r="AL4872" s="11">
        <f t="shared" si="1186"/>
        <v>6.9941176470588227</v>
      </c>
      <c r="AM4872" s="11">
        <f t="shared" si="1187"/>
        <v>1.9673210892970234</v>
      </c>
      <c r="AN4872" s="3">
        <f t="shared" si="1178"/>
        <v>3.4782830662896638</v>
      </c>
      <c r="AO4872" s="3" t="str">
        <f t="shared" si="1176"/>
        <v>n/a</v>
      </c>
      <c r="AP4872" s="3" t="s">
        <v>8</v>
      </c>
      <c r="AQ4872" s="124"/>
      <c r="AR4872" s="4"/>
      <c r="AS4872" s="3"/>
    </row>
    <row r="4873" spans="1:45" ht="15" customHeight="1">
      <c r="A4873" s="11">
        <v>14.1</v>
      </c>
      <c r="B4873" s="32">
        <v>925</v>
      </c>
      <c r="C4873" s="17">
        <v>4.2041500000000003</v>
      </c>
      <c r="D4873" s="17">
        <v>-43.488900000000001</v>
      </c>
      <c r="E4873" s="113" t="s">
        <v>17</v>
      </c>
      <c r="F4873" s="18">
        <v>-4.8</v>
      </c>
      <c r="G4873" s="17">
        <v>-5.4</v>
      </c>
      <c r="H4873" s="17">
        <v>-3.8</v>
      </c>
      <c r="I4873" s="17">
        <v>-2.2000000000000002</v>
      </c>
      <c r="J4873" s="17">
        <v>-0.9</v>
      </c>
      <c r="K4873" s="30">
        <v>1.2</v>
      </c>
      <c r="L4873" s="10">
        <f t="shared" si="1177"/>
        <v>1.2</v>
      </c>
      <c r="M4873" s="52" t="str">
        <f t="shared" si="1166"/>
        <v>low latitude</v>
      </c>
      <c r="N4873" s="83" t="s">
        <v>8</v>
      </c>
      <c r="O4873" s="34" t="s">
        <v>8</v>
      </c>
      <c r="P4873" s="34" t="s">
        <v>8</v>
      </c>
      <c r="Q4873" s="34" t="s">
        <v>8</v>
      </c>
      <c r="R4873" s="34" t="s">
        <v>8</v>
      </c>
      <c r="S4873" s="42" t="s">
        <v>8</v>
      </c>
      <c r="T4873" s="46">
        <v>0.38003389556936484</v>
      </c>
      <c r="U4873" s="9">
        <v>8.2906948591719806E-2</v>
      </c>
      <c r="V4873" s="9">
        <v>0.10757001049148576</v>
      </c>
      <c r="W4873" s="9">
        <v>1.6277943668791865E-2</v>
      </c>
      <c r="X4873" s="9">
        <v>0.36740376079412479</v>
      </c>
      <c r="Y4873" s="40">
        <v>4.5807440884512954E-2</v>
      </c>
      <c r="Z4873" s="10">
        <f t="shared" si="1179"/>
        <v>0.67173669915321954</v>
      </c>
      <c r="AA4873" s="11">
        <f t="shared" si="1180"/>
        <v>-0.28376460573237233</v>
      </c>
      <c r="AB4873" s="11">
        <f t="shared" si="1175"/>
        <v>-0.17280092413789061</v>
      </c>
      <c r="AC4873" s="11">
        <f t="shared" si="1181"/>
        <v>27.745889113064866</v>
      </c>
      <c r="AD4873" s="11">
        <f t="shared" si="1182"/>
        <v>26.780416788968282</v>
      </c>
      <c r="AE4873" s="10">
        <v>21.082876496657999</v>
      </c>
      <c r="AF4873" s="11">
        <v>26.837309585068802</v>
      </c>
      <c r="AG4873" s="12">
        <v>33.5959673638582</v>
      </c>
      <c r="AH4873" s="10">
        <v>0.1646788990825688</v>
      </c>
      <c r="AI4873" s="11">
        <f t="shared" si="1183"/>
        <v>50.844895535280457</v>
      </c>
      <c r="AJ4873" s="11">
        <f t="shared" si="1184"/>
        <v>10.756926808929993</v>
      </c>
      <c r="AK4873" s="11">
        <f t="shared" si="1185"/>
        <v>0.33349388180161416</v>
      </c>
      <c r="AL4873" s="11">
        <f t="shared" si="1186"/>
        <v>6.6083292017848292</v>
      </c>
      <c r="AM4873" s="11">
        <f t="shared" si="1187"/>
        <v>2.0989295414602975</v>
      </c>
      <c r="AN4873" s="3">
        <f t="shared" si="1178"/>
        <v>1.0343767160900603</v>
      </c>
      <c r="AO4873" s="3" t="str">
        <f t="shared" si="1176"/>
        <v>n/a</v>
      </c>
      <c r="AP4873" s="3" t="s">
        <v>8</v>
      </c>
      <c r="AQ4873" s="124"/>
      <c r="AR4873" s="4"/>
      <c r="AS4873" s="3"/>
    </row>
    <row r="4874" spans="1:45" ht="15" customHeight="1">
      <c r="A4874" s="11">
        <v>14.74</v>
      </c>
      <c r="B4874" s="32">
        <v>925</v>
      </c>
      <c r="C4874" s="17">
        <v>4.2041500000000003</v>
      </c>
      <c r="D4874" s="17">
        <v>-43.488900000000001</v>
      </c>
      <c r="E4874" s="113" t="s">
        <v>17</v>
      </c>
      <c r="F4874" s="18">
        <v>-4.8</v>
      </c>
      <c r="G4874" s="17">
        <v>-5.4</v>
      </c>
      <c r="H4874" s="17">
        <v>-3.8</v>
      </c>
      <c r="I4874" s="17">
        <v>-2.2000000000000002</v>
      </c>
      <c r="J4874" s="17">
        <v>-0.9</v>
      </c>
      <c r="K4874" s="30">
        <v>1.2</v>
      </c>
      <c r="L4874" s="10">
        <f t="shared" si="1177"/>
        <v>1.2</v>
      </c>
      <c r="M4874" s="52" t="str">
        <f t="shared" si="1166"/>
        <v>low latitude</v>
      </c>
      <c r="N4874" s="83" t="s">
        <v>8</v>
      </c>
      <c r="O4874" s="34" t="s">
        <v>8</v>
      </c>
      <c r="P4874" s="34" t="s">
        <v>8</v>
      </c>
      <c r="Q4874" s="34" t="s">
        <v>8</v>
      </c>
      <c r="R4874" s="34" t="s">
        <v>8</v>
      </c>
      <c r="S4874" s="42" t="s">
        <v>8</v>
      </c>
      <c r="T4874" s="46">
        <v>0.37697006298903912</v>
      </c>
      <c r="U4874" s="9">
        <v>7.2545996832006271E-2</v>
      </c>
      <c r="V4874" s="9">
        <v>8.4354455057400024E-2</v>
      </c>
      <c r="W4874" s="9">
        <v>1.5447942658254001E-2</v>
      </c>
      <c r="X4874" s="9">
        <v>0.40229811986459213</v>
      </c>
      <c r="Y4874" s="40">
        <v>4.8383422598708432E-2</v>
      </c>
      <c r="Z4874" s="10">
        <f t="shared" si="1179"/>
        <v>0.67133874141986272</v>
      </c>
      <c r="AA4874" s="11">
        <f t="shared" si="1180"/>
        <v>-0.31029921808165145</v>
      </c>
      <c r="AB4874" s="11">
        <f t="shared" si="1175"/>
        <v>-0.17305828995289171</v>
      </c>
      <c r="AC4874" s="11">
        <f t="shared" si="1181"/>
        <v>25.954802779488524</v>
      </c>
      <c r="AD4874" s="11">
        <f t="shared" si="1182"/>
        <v>26.762812967222207</v>
      </c>
      <c r="AE4874" s="10">
        <v>21.0369329208945</v>
      </c>
      <c r="AF4874" s="11">
        <v>26.758265732286599</v>
      </c>
      <c r="AG4874" s="12">
        <v>33.591581174526802</v>
      </c>
      <c r="AH4874" s="10">
        <v>0.17545440726182979</v>
      </c>
      <c r="AI4874" s="11">
        <f t="shared" si="1183"/>
        <v>48.374881880663779</v>
      </c>
      <c r="AJ4874" s="11">
        <f t="shared" si="1184"/>
        <v>11.374873896202564</v>
      </c>
      <c r="AK4874" s="11">
        <f t="shared" si="1185"/>
        <v>0.27662939500871558</v>
      </c>
      <c r="AL4874" s="11">
        <f t="shared" si="1186"/>
        <v>5.4605624142661187</v>
      </c>
      <c r="AM4874" s="11">
        <f t="shared" si="1187"/>
        <v>2.1797148754380071</v>
      </c>
      <c r="AN4874" s="3">
        <f t="shared" si="1178"/>
        <v>0.93704157284135936</v>
      </c>
      <c r="AO4874" s="3" t="str">
        <f t="shared" si="1176"/>
        <v>n/a</v>
      </c>
      <c r="AP4874" s="3" t="s">
        <v>8</v>
      </c>
      <c r="AQ4874" s="124"/>
      <c r="AR4874" s="4"/>
      <c r="AS4874" s="3"/>
    </row>
    <row r="4875" spans="1:45" ht="15" customHeight="1">
      <c r="A4875" s="11">
        <v>15.84</v>
      </c>
      <c r="B4875" s="32">
        <v>925</v>
      </c>
      <c r="C4875" s="17">
        <v>4.2041500000000003</v>
      </c>
      <c r="D4875" s="17">
        <v>-43.488900000000001</v>
      </c>
      <c r="E4875" s="113" t="s">
        <v>17</v>
      </c>
      <c r="F4875" s="18">
        <v>-4.8</v>
      </c>
      <c r="G4875" s="17">
        <v>-5.4</v>
      </c>
      <c r="H4875" s="17">
        <v>-3.8</v>
      </c>
      <c r="I4875" s="17">
        <v>-2.2000000000000002</v>
      </c>
      <c r="J4875" s="17">
        <v>-0.9</v>
      </c>
      <c r="K4875" s="30">
        <v>1.2</v>
      </c>
      <c r="L4875" s="10">
        <f t="shared" si="1177"/>
        <v>-0.9</v>
      </c>
      <c r="M4875" s="52" t="str">
        <f t="shared" si="1166"/>
        <v>low latitude</v>
      </c>
      <c r="N4875" s="83" t="s">
        <v>8</v>
      </c>
      <c r="O4875" s="34" t="s">
        <v>8</v>
      </c>
      <c r="P4875" s="34" t="s">
        <v>8</v>
      </c>
      <c r="Q4875" s="34" t="s">
        <v>8</v>
      </c>
      <c r="R4875" s="34" t="s">
        <v>8</v>
      </c>
      <c r="S4875" s="42" t="s">
        <v>8</v>
      </c>
      <c r="T4875" s="46">
        <v>0.33000693088621769</v>
      </c>
      <c r="U4875" s="9">
        <v>6.3677715376892707E-2</v>
      </c>
      <c r="V4875" s="9">
        <v>9.1833449376775345E-2</v>
      </c>
      <c r="W4875" s="9">
        <v>1.9076590257743324E-2</v>
      </c>
      <c r="X4875" s="9">
        <v>0.43222719349860667</v>
      </c>
      <c r="Y4875" s="40">
        <v>6.3178120603764251E-2</v>
      </c>
      <c r="Z4875" s="10">
        <f t="shared" si="1179"/>
        <v>0.73218311832117089</v>
      </c>
      <c r="AA4875" s="11">
        <f t="shared" si="1180"/>
        <v>-0.279012883250914</v>
      </c>
      <c r="AB4875" s="11">
        <f t="shared" si="1175"/>
        <v>-0.13538028870835464</v>
      </c>
      <c r="AC4875" s="11">
        <f t="shared" si="1181"/>
        <v>28.066630380563304</v>
      </c>
      <c r="AD4875" s="11">
        <f t="shared" si="1182"/>
        <v>29.339988252348544</v>
      </c>
      <c r="AE4875" s="10">
        <v>24.744954281842102</v>
      </c>
      <c r="AF4875" s="11">
        <v>30.483423159111801</v>
      </c>
      <c r="AG4875" s="12">
        <v>38.194763874145799</v>
      </c>
      <c r="AH4875" s="10">
        <v>0.47466265710540517</v>
      </c>
      <c r="AI4875" s="11">
        <f t="shared" si="1183"/>
        <v>43.294693891139566</v>
      </c>
      <c r="AJ4875" s="11">
        <f t="shared" si="1184"/>
        <v>16.06829160069784</v>
      </c>
      <c r="AK4875" s="11">
        <f t="shared" si="1185"/>
        <v>0.26058143443534909</v>
      </c>
      <c r="AL4875" s="11">
        <f t="shared" si="1186"/>
        <v>4.8139341536415028</v>
      </c>
      <c r="AM4875" s="11">
        <f t="shared" si="1187"/>
        <v>2.3438471390263746</v>
      </c>
      <c r="AN4875" s="3">
        <f t="shared" si="1178"/>
        <v>0.76350339786587607</v>
      </c>
      <c r="AO4875" s="3" t="str">
        <f t="shared" si="1176"/>
        <v>n/a</v>
      </c>
      <c r="AP4875" s="3" t="s">
        <v>8</v>
      </c>
      <c r="AQ4875" s="124"/>
      <c r="AR4875" s="4"/>
      <c r="AS4875" s="3"/>
    </row>
    <row r="4876" spans="1:45" ht="15" customHeight="1">
      <c r="A4876" s="11">
        <v>16.82</v>
      </c>
      <c r="B4876" s="32">
        <v>925</v>
      </c>
      <c r="C4876" s="17">
        <v>4.2041500000000003</v>
      </c>
      <c r="D4876" s="17">
        <v>-43.488900000000001</v>
      </c>
      <c r="E4876" s="113" t="s">
        <v>17</v>
      </c>
      <c r="F4876" s="18">
        <v>-4.8</v>
      </c>
      <c r="G4876" s="17">
        <v>-5.4</v>
      </c>
      <c r="H4876" s="17">
        <v>-3.8</v>
      </c>
      <c r="I4876" s="17">
        <v>-2.2000000000000002</v>
      </c>
      <c r="J4876" s="17">
        <v>-0.9</v>
      </c>
      <c r="K4876" s="30">
        <v>1.2</v>
      </c>
      <c r="L4876" s="10">
        <f t="shared" si="1177"/>
        <v>-0.9</v>
      </c>
      <c r="M4876" s="52" t="str">
        <f t="shared" si="1166"/>
        <v>low latitude</v>
      </c>
      <c r="N4876" s="83" t="s">
        <v>8</v>
      </c>
      <c r="O4876" s="34" t="s">
        <v>8</v>
      </c>
      <c r="P4876" s="34" t="s">
        <v>8</v>
      </c>
      <c r="Q4876" s="34" t="s">
        <v>8</v>
      </c>
      <c r="R4876" s="34" t="s">
        <v>8</v>
      </c>
      <c r="S4876" s="42" t="s">
        <v>8</v>
      </c>
      <c r="T4876" s="46">
        <v>0.42194054525399066</v>
      </c>
      <c r="U4876" s="9">
        <v>6.0439515097500382E-2</v>
      </c>
      <c r="V4876" s="9">
        <v>7.9918962856600564E-2</v>
      </c>
      <c r="W4876" s="9">
        <v>1.5613266325023311E-2</v>
      </c>
      <c r="X4876" s="9">
        <v>0.36845630568552856</v>
      </c>
      <c r="Y4876" s="40">
        <v>5.3631404781356508E-2</v>
      </c>
      <c r="Z4876" s="10">
        <f t="shared" si="1179"/>
        <v>0.71164786708399774</v>
      </c>
      <c r="AA4876" s="11">
        <f t="shared" si="1180"/>
        <v>-0.29039608980205267</v>
      </c>
      <c r="AB4876" s="11">
        <f t="shared" si="1175"/>
        <v>-0.14773484795279634</v>
      </c>
      <c r="AC4876" s="11">
        <f t="shared" si="1181"/>
        <v>27.298263938361444</v>
      </c>
      <c r="AD4876" s="11">
        <f t="shared" si="1182"/>
        <v>28.494936400028731</v>
      </c>
      <c r="AE4876" s="10">
        <v>23.502078397776899</v>
      </c>
      <c r="AF4876" s="11">
        <v>29.225638280665802</v>
      </c>
      <c r="AG4876" s="12">
        <v>36.6219933565189</v>
      </c>
      <c r="AH4876" s="10">
        <v>0.34787000973709836</v>
      </c>
      <c r="AI4876" s="11">
        <f t="shared" si="1183"/>
        <v>53.383378837155483</v>
      </c>
      <c r="AJ4876" s="11">
        <f t="shared" si="1184"/>
        <v>11.277243070658461</v>
      </c>
      <c r="AK4876" s="11">
        <f t="shared" si="1185"/>
        <v>0.26981955402434499</v>
      </c>
      <c r="AL4876" s="11">
        <f t="shared" si="1186"/>
        <v>5.1186575052854124</v>
      </c>
      <c r="AM4876" s="11">
        <f t="shared" si="1187"/>
        <v>2.2978798795251874</v>
      </c>
      <c r="AN4876" s="3">
        <f t="shared" si="1178"/>
        <v>1.1451576177233618</v>
      </c>
      <c r="AO4876" s="3" t="str">
        <f t="shared" si="1176"/>
        <v>n/a</v>
      </c>
      <c r="AP4876" s="3" t="s">
        <v>8</v>
      </c>
      <c r="AQ4876" s="124"/>
      <c r="AR4876" s="4"/>
      <c r="AS4876" s="3"/>
    </row>
    <row r="4877" spans="1:45" ht="15" customHeight="1">
      <c r="A4877" s="11">
        <v>18.260000000000002</v>
      </c>
      <c r="B4877" s="32">
        <v>925</v>
      </c>
      <c r="C4877" s="17">
        <v>4.2041500000000003</v>
      </c>
      <c r="D4877" s="17">
        <v>-43.488900000000001</v>
      </c>
      <c r="E4877" s="113" t="s">
        <v>17</v>
      </c>
      <c r="F4877" s="18">
        <v>-4.8</v>
      </c>
      <c r="G4877" s="17">
        <v>-5.4</v>
      </c>
      <c r="H4877" s="17">
        <v>-3.8</v>
      </c>
      <c r="I4877" s="17">
        <v>-2.2000000000000002</v>
      </c>
      <c r="J4877" s="17">
        <v>-0.9</v>
      </c>
      <c r="K4877" s="30">
        <v>1.2</v>
      </c>
      <c r="L4877" s="10">
        <f t="shared" si="1177"/>
        <v>-0.9</v>
      </c>
      <c r="M4877" s="52" t="str">
        <f t="shared" si="1166"/>
        <v>low latitude</v>
      </c>
      <c r="N4877" s="83" t="s">
        <v>8</v>
      </c>
      <c r="O4877" s="34" t="s">
        <v>8</v>
      </c>
      <c r="P4877" s="34" t="s">
        <v>8</v>
      </c>
      <c r="Q4877" s="34" t="s">
        <v>8</v>
      </c>
      <c r="R4877" s="34" t="s">
        <v>8</v>
      </c>
      <c r="S4877" s="42" t="s">
        <v>8</v>
      </c>
      <c r="T4877" s="46">
        <v>0.55090842857793365</v>
      </c>
      <c r="U4877" s="9">
        <v>7.5662538135786161E-2</v>
      </c>
      <c r="V4877" s="9">
        <v>0.1788226856700515</v>
      </c>
      <c r="W4877" s="9">
        <v>9.6876280679386185E-3</v>
      </c>
      <c r="X4877" s="9">
        <v>0.16241291380173944</v>
      </c>
      <c r="Y4877" s="40">
        <v>2.2505805746550703E-2</v>
      </c>
      <c r="Z4877" s="10">
        <f t="shared" si="1179"/>
        <v>0.73607195330183073</v>
      </c>
      <c r="AA4877" s="11">
        <f t="shared" si="1180"/>
        <v>-0.16946557153925271</v>
      </c>
      <c r="AB4877" s="11">
        <f t="shared" si="1175"/>
        <v>-0.13307972996338319</v>
      </c>
      <c r="AC4877" s="11">
        <f t="shared" si="1181"/>
        <v>35.461073921100443</v>
      </c>
      <c r="AD4877" s="11">
        <f t="shared" si="1182"/>
        <v>29.497346470504588</v>
      </c>
      <c r="AE4877" s="10">
        <v>24.984525263430399</v>
      </c>
      <c r="AF4877" s="11">
        <v>30.705336431546701</v>
      </c>
      <c r="AG4877" s="12">
        <v>38.394256399658801</v>
      </c>
      <c r="AH4877" s="10">
        <v>0.45263763667753693</v>
      </c>
      <c r="AI4877" s="11">
        <f t="shared" si="1183"/>
        <v>77.231451780214172</v>
      </c>
      <c r="AJ4877" s="11">
        <f t="shared" si="1184"/>
        <v>3.9248774096206147</v>
      </c>
      <c r="AK4877" s="11">
        <f t="shared" si="1185"/>
        <v>0.58823827629911285</v>
      </c>
      <c r="AL4877" s="11">
        <f t="shared" si="1186"/>
        <v>18.458871915393658</v>
      </c>
      <c r="AM4877" s="11">
        <f t="shared" si="1187"/>
        <v>1.9268752730016283</v>
      </c>
      <c r="AN4877" s="3">
        <f t="shared" si="1178"/>
        <v>3.3920235508516159</v>
      </c>
      <c r="AO4877" s="3" t="str">
        <f t="shared" si="1176"/>
        <v>n/a</v>
      </c>
      <c r="AP4877" s="3" t="s">
        <v>8</v>
      </c>
      <c r="AQ4877" s="124"/>
      <c r="AR4877" s="4"/>
      <c r="AS4877" s="3"/>
    </row>
    <row r="4878" spans="1:45" ht="15" customHeight="1">
      <c r="A4878" s="11">
        <v>20.3</v>
      </c>
      <c r="B4878" s="32">
        <v>925</v>
      </c>
      <c r="C4878" s="17">
        <v>4.2041500000000003</v>
      </c>
      <c r="D4878" s="17">
        <v>-43.488900000000001</v>
      </c>
      <c r="E4878" s="113" t="s">
        <v>17</v>
      </c>
      <c r="F4878" s="18">
        <v>-4.8</v>
      </c>
      <c r="G4878" s="17">
        <v>-5.4</v>
      </c>
      <c r="H4878" s="17">
        <v>-3.8</v>
      </c>
      <c r="I4878" s="17">
        <v>-2.2000000000000002</v>
      </c>
      <c r="J4878" s="17">
        <v>-0.9</v>
      </c>
      <c r="K4878" s="30">
        <v>1.2</v>
      </c>
      <c r="L4878" s="10">
        <f t="shared" si="1177"/>
        <v>-0.9</v>
      </c>
      <c r="M4878" s="52" t="str">
        <f t="shared" si="1166"/>
        <v>low latitude</v>
      </c>
      <c r="N4878" s="83" t="s">
        <v>8</v>
      </c>
      <c r="O4878" s="34" t="s">
        <v>8</v>
      </c>
      <c r="P4878" s="34" t="s">
        <v>8</v>
      </c>
      <c r="Q4878" s="34" t="s">
        <v>8</v>
      </c>
      <c r="R4878" s="34" t="s">
        <v>8</v>
      </c>
      <c r="S4878" s="42" t="s">
        <v>8</v>
      </c>
      <c r="T4878" s="46">
        <v>0.26772559994355011</v>
      </c>
      <c r="U4878" s="9">
        <v>6.8475364243392386E-2</v>
      </c>
      <c r="V4878" s="9">
        <v>9.552463451321741E-2</v>
      </c>
      <c r="W4878" s="9">
        <v>1.5419033382229653E-2</v>
      </c>
      <c r="X4878" s="9">
        <v>0.48763364502017559</v>
      </c>
      <c r="Y4878" s="40">
        <v>6.5221722897434914E-2</v>
      </c>
      <c r="Z4878" s="10">
        <f t="shared" si="1179"/>
        <v>0.72009829583284612</v>
      </c>
      <c r="AA4878" s="11">
        <f t="shared" si="1180"/>
        <v>-0.27375312487065767</v>
      </c>
      <c r="AB4878" s="11">
        <f t="shared" si="1175"/>
        <v>-0.14260821686866532</v>
      </c>
      <c r="AC4878" s="11">
        <f t="shared" si="1181"/>
        <v>28.421664071230605</v>
      </c>
      <c r="AD4878" s="11">
        <f t="shared" si="1182"/>
        <v>28.845597966183291</v>
      </c>
      <c r="AE4878" s="10">
        <v>24.030893080542299</v>
      </c>
      <c r="AF4878" s="11">
        <v>29.734350668506998</v>
      </c>
      <c r="AG4878" s="12">
        <v>37.255840649813301</v>
      </c>
      <c r="AH4878" s="10">
        <v>5.8215564462097434E-2</v>
      </c>
      <c r="AI4878" s="11">
        <f t="shared" si="1183"/>
        <v>35.443479606370211</v>
      </c>
      <c r="AJ4878" s="11">
        <f t="shared" si="1184"/>
        <v>19.589201781503636</v>
      </c>
      <c r="AK4878" s="11">
        <f t="shared" si="1185"/>
        <v>0.24501611981110952</v>
      </c>
      <c r="AL4878" s="11">
        <f t="shared" si="1186"/>
        <v>6.1952414360363859</v>
      </c>
      <c r="AM4878" s="11">
        <f t="shared" si="1187"/>
        <v>2.3163296112384559</v>
      </c>
      <c r="AN4878" s="3">
        <f t="shared" si="1178"/>
        <v>0.54903020469900743</v>
      </c>
      <c r="AO4878" s="3" t="str">
        <f t="shared" si="1176"/>
        <v>n/a</v>
      </c>
      <c r="AP4878" s="3" t="s">
        <v>8</v>
      </c>
      <c r="AQ4878" s="124"/>
      <c r="AR4878" s="4"/>
      <c r="AS4878" s="3"/>
    </row>
    <row r="4879" spans="1:45" ht="15" customHeight="1">
      <c r="A4879" s="11">
        <v>22.94</v>
      </c>
      <c r="B4879" s="32">
        <v>925</v>
      </c>
      <c r="C4879" s="17">
        <v>4.2041500000000003</v>
      </c>
      <c r="D4879" s="17">
        <v>-43.488900000000001</v>
      </c>
      <c r="E4879" s="113" t="s">
        <v>17</v>
      </c>
      <c r="F4879" s="18">
        <v>-4.8</v>
      </c>
      <c r="G4879" s="17">
        <v>-5.4</v>
      </c>
      <c r="H4879" s="17">
        <v>-3.8</v>
      </c>
      <c r="I4879" s="17">
        <v>-2.2000000000000002</v>
      </c>
      <c r="J4879" s="17">
        <v>-0.9</v>
      </c>
      <c r="K4879" s="30">
        <v>1.2</v>
      </c>
      <c r="L4879" s="10">
        <f t="shared" si="1177"/>
        <v>-0.9</v>
      </c>
      <c r="M4879" s="52" t="str">
        <f t="shared" si="1166"/>
        <v>low latitude</v>
      </c>
      <c r="N4879" s="83" t="s">
        <v>8</v>
      </c>
      <c r="O4879" s="34" t="s">
        <v>8</v>
      </c>
      <c r="P4879" s="34" t="s">
        <v>8</v>
      </c>
      <c r="Q4879" s="34" t="s">
        <v>8</v>
      </c>
      <c r="R4879" s="34" t="s">
        <v>8</v>
      </c>
      <c r="S4879" s="42" t="s">
        <v>8</v>
      </c>
      <c r="T4879" s="46">
        <v>0.30177972513671714</v>
      </c>
      <c r="U4879" s="9">
        <v>6.6867639487766029E-2</v>
      </c>
      <c r="V4879" s="9">
        <v>9.457380359933279E-2</v>
      </c>
      <c r="W4879" s="9">
        <v>1.6970615383649353E-2</v>
      </c>
      <c r="X4879" s="9">
        <v>0.45474277400718532</v>
      </c>
      <c r="Y4879" s="40">
        <v>6.5065442385349365E-2</v>
      </c>
      <c r="Z4879" s="10">
        <f t="shared" si="1179"/>
        <v>0.72536419483257797</v>
      </c>
      <c r="AA4879" s="11">
        <f t="shared" si="1180"/>
        <v>-0.27565334804052283</v>
      </c>
      <c r="AB4879" s="11">
        <f t="shared" si="1175"/>
        <v>-0.13944388571507599</v>
      </c>
      <c r="AC4879" s="11">
        <f t="shared" si="1181"/>
        <v>28.293399007264707</v>
      </c>
      <c r="AD4879" s="11">
        <f t="shared" si="1182"/>
        <v>29.062038217088805</v>
      </c>
      <c r="AE4879" s="10">
        <v>24.276655191621099</v>
      </c>
      <c r="AF4879" s="11">
        <v>30.0719277874448</v>
      </c>
      <c r="AG4879" s="12">
        <v>37.685774719286997</v>
      </c>
      <c r="AH4879" s="10">
        <v>9.638690424351623E-2</v>
      </c>
      <c r="AI4879" s="11">
        <f t="shared" si="1183"/>
        <v>39.890383363114481</v>
      </c>
      <c r="AJ4879" s="11">
        <f t="shared" si="1184"/>
        <v>17.736486165225426</v>
      </c>
      <c r="AK4879" s="11">
        <f t="shared" si="1185"/>
        <v>0.25552403001428553</v>
      </c>
      <c r="AL4879" s="11">
        <f t="shared" si="1186"/>
        <v>5.5727975362903832</v>
      </c>
      <c r="AM4879" s="11">
        <f t="shared" si="1187"/>
        <v>2.3295329563695604</v>
      </c>
      <c r="AN4879" s="3">
        <f t="shared" si="1178"/>
        <v>0.66362731281563747</v>
      </c>
      <c r="AO4879" s="3" t="str">
        <f t="shared" si="1176"/>
        <v>n/a</v>
      </c>
      <c r="AP4879" s="3" t="s">
        <v>8</v>
      </c>
      <c r="AQ4879" s="124"/>
      <c r="AR4879" s="4"/>
      <c r="AS4879" s="3"/>
    </row>
    <row r="4880" spans="1:45" ht="15" customHeight="1">
      <c r="A4880" s="11">
        <v>23.48</v>
      </c>
      <c r="B4880" s="32">
        <v>925</v>
      </c>
      <c r="C4880" s="17">
        <v>4.2041500000000003</v>
      </c>
      <c r="D4880" s="17">
        <v>-43.488900000000001</v>
      </c>
      <c r="E4880" s="113" t="s">
        <v>17</v>
      </c>
      <c r="F4880" s="18">
        <v>-4.8</v>
      </c>
      <c r="G4880" s="17">
        <v>-5.4</v>
      </c>
      <c r="H4880" s="17">
        <v>-3.8</v>
      </c>
      <c r="I4880" s="17">
        <v>-2.2000000000000002</v>
      </c>
      <c r="J4880" s="17">
        <v>-0.9</v>
      </c>
      <c r="K4880" s="30">
        <v>1.2</v>
      </c>
      <c r="L4880" s="10">
        <f t="shared" si="1177"/>
        <v>-0.9</v>
      </c>
      <c r="M4880" s="52" t="str">
        <f t="shared" si="1166"/>
        <v>low latitude</v>
      </c>
      <c r="N4880" s="83" t="s">
        <v>8</v>
      </c>
      <c r="O4880" s="34" t="s">
        <v>8</v>
      </c>
      <c r="P4880" s="34" t="s">
        <v>8</v>
      </c>
      <c r="Q4880" s="34" t="s">
        <v>8</v>
      </c>
      <c r="R4880" s="34" t="s">
        <v>8</v>
      </c>
      <c r="S4880" s="42" t="s">
        <v>8</v>
      </c>
      <c r="T4880" s="46">
        <v>0.33556858908257908</v>
      </c>
      <c r="U4880" s="9">
        <v>6.383698483752849E-2</v>
      </c>
      <c r="V4880" s="9">
        <v>8.9510356631655921E-2</v>
      </c>
      <c r="W4880" s="9">
        <v>1.7080392912375897E-2</v>
      </c>
      <c r="X4880" s="9">
        <v>0.4303120832887482</v>
      </c>
      <c r="Y4880" s="40">
        <v>6.3691593247112446E-2</v>
      </c>
      <c r="Z4880" s="10">
        <f t="shared" si="1179"/>
        <v>0.72733141904978571</v>
      </c>
      <c r="AA4880" s="11">
        <f t="shared" si="1180"/>
        <v>-0.27966698317673011</v>
      </c>
      <c r="AB4880" s="11">
        <f t="shared" si="1175"/>
        <v>-0.13826765149741577</v>
      </c>
      <c r="AC4880" s="11">
        <f t="shared" si="1181"/>
        <v>28.022478635570717</v>
      </c>
      <c r="AD4880" s="11">
        <f t="shared" si="1182"/>
        <v>29.142492637576762</v>
      </c>
      <c r="AE4880" s="10">
        <v>24.436552652914099</v>
      </c>
      <c r="AF4880" s="11">
        <v>30.1820368012093</v>
      </c>
      <c r="AG4880" s="12">
        <v>37.694709409250898</v>
      </c>
      <c r="AH4880" s="10">
        <v>0.32433890418348693</v>
      </c>
      <c r="AI4880" s="11">
        <f t="shared" si="1183"/>
        <v>43.814735269867604</v>
      </c>
      <c r="AJ4880" s="11">
        <f t="shared" si="1184"/>
        <v>15.952402985810071</v>
      </c>
      <c r="AK4880" s="11">
        <f t="shared" si="1185"/>
        <v>0.25650162165909696</v>
      </c>
      <c r="AL4880" s="11">
        <f t="shared" si="1186"/>
        <v>5.2405326441173159</v>
      </c>
      <c r="AM4880" s="11">
        <f t="shared" si="1187"/>
        <v>2.3443824795915646</v>
      </c>
      <c r="AN4880" s="3">
        <f t="shared" si="1178"/>
        <v>0.77982608928368324</v>
      </c>
      <c r="AO4880" s="3" t="str">
        <f t="shared" si="1176"/>
        <v>n/a</v>
      </c>
      <c r="AP4880" s="3" t="s">
        <v>8</v>
      </c>
      <c r="AQ4880" s="124"/>
      <c r="AR4880" s="4"/>
      <c r="AS4880" s="3"/>
    </row>
    <row r="4881" spans="1:45" ht="15" customHeight="1">
      <c r="A4881" s="11">
        <v>25.3</v>
      </c>
      <c r="B4881" s="32">
        <v>925</v>
      </c>
      <c r="C4881" s="17">
        <v>4.2041500000000003</v>
      </c>
      <c r="D4881" s="17">
        <v>-43.488900000000001</v>
      </c>
      <c r="E4881" s="113" t="s">
        <v>17</v>
      </c>
      <c r="F4881" s="18">
        <v>-4.8</v>
      </c>
      <c r="G4881" s="17">
        <v>-5.4</v>
      </c>
      <c r="H4881" s="17">
        <v>-3.8</v>
      </c>
      <c r="I4881" s="17">
        <v>-2.2000000000000002</v>
      </c>
      <c r="J4881" s="17">
        <v>-0.9</v>
      </c>
      <c r="K4881" s="30">
        <v>1.2</v>
      </c>
      <c r="L4881" s="10">
        <f t="shared" si="1177"/>
        <v>-2.2000000000000002</v>
      </c>
      <c r="M4881" s="52" t="str">
        <f t="shared" si="1166"/>
        <v>low latitude</v>
      </c>
      <c r="N4881" s="83" t="s">
        <v>8</v>
      </c>
      <c r="O4881" s="34" t="s">
        <v>8</v>
      </c>
      <c r="P4881" s="34" t="s">
        <v>8</v>
      </c>
      <c r="Q4881" s="34" t="s">
        <v>8</v>
      </c>
      <c r="R4881" s="34" t="s">
        <v>8</v>
      </c>
      <c r="S4881" s="42" t="s">
        <v>8</v>
      </c>
      <c r="T4881" s="46">
        <v>0.37870297973715866</v>
      </c>
      <c r="U4881" s="9">
        <v>5.8897252339594301E-2</v>
      </c>
      <c r="V4881" s="9">
        <v>8.4677687365634177E-2</v>
      </c>
      <c r="W4881" s="9">
        <v>1.4224646564262144E-2</v>
      </c>
      <c r="X4881" s="9">
        <v>0.41023151358703303</v>
      </c>
      <c r="Y4881" s="40">
        <v>5.3265920406317682E-2</v>
      </c>
      <c r="Z4881" s="10">
        <f t="shared" si="1179"/>
        <v>0.72095273516169978</v>
      </c>
      <c r="AA4881" s="11">
        <f t="shared" si="1180"/>
        <v>-0.27033687172757237</v>
      </c>
      <c r="AB4881" s="11">
        <f t="shared" si="1175"/>
        <v>-0.14209320619777741</v>
      </c>
      <c r="AC4881" s="11">
        <f t="shared" si="1181"/>
        <v>28.652261158388864</v>
      </c>
      <c r="AD4881" s="11">
        <f t="shared" si="1182"/>
        <v>28.880824696072025</v>
      </c>
      <c r="AE4881" s="10">
        <v>24.079317729326199</v>
      </c>
      <c r="AF4881" s="11">
        <v>29.808572228566099</v>
      </c>
      <c r="AG4881" s="12">
        <v>37.3736231485628</v>
      </c>
      <c r="AH4881" s="10">
        <v>7.0591518840273315E-2</v>
      </c>
      <c r="AI4881" s="11">
        <f t="shared" si="1183"/>
        <v>48.001828154513291</v>
      </c>
      <c r="AJ4881" s="11">
        <f t="shared" si="1184"/>
        <v>12.330961879113444</v>
      </c>
      <c r="AK4881" s="11">
        <f t="shared" si="1185"/>
        <v>0.25398413499992817</v>
      </c>
      <c r="AL4881" s="11">
        <f t="shared" si="1186"/>
        <v>5.952885154867575</v>
      </c>
      <c r="AM4881" s="11">
        <f t="shared" si="1187"/>
        <v>2.2930807407214937</v>
      </c>
      <c r="AN4881" s="3">
        <f t="shared" si="1178"/>
        <v>0.92314453471847813</v>
      </c>
      <c r="AO4881" s="3" t="str">
        <f t="shared" si="1176"/>
        <v>n/a</v>
      </c>
      <c r="AP4881" s="3" t="s">
        <v>8</v>
      </c>
      <c r="AQ4881" s="124"/>
      <c r="AR4881" s="4"/>
      <c r="AS4881" s="3"/>
    </row>
    <row r="4882" spans="1:45" ht="15" customHeight="1">
      <c r="A4882" s="11">
        <v>26.57</v>
      </c>
      <c r="B4882" s="32">
        <v>925</v>
      </c>
      <c r="C4882" s="17">
        <v>4.2041500000000003</v>
      </c>
      <c r="D4882" s="17">
        <v>-43.488900000000001</v>
      </c>
      <c r="E4882" s="113" t="s">
        <v>17</v>
      </c>
      <c r="F4882" s="18">
        <v>-4.8</v>
      </c>
      <c r="G4882" s="17">
        <v>-5.4</v>
      </c>
      <c r="H4882" s="17">
        <v>-3.8</v>
      </c>
      <c r="I4882" s="17">
        <v>-2.2000000000000002</v>
      </c>
      <c r="J4882" s="17">
        <v>-0.9</v>
      </c>
      <c r="K4882" s="30">
        <v>1.2</v>
      </c>
      <c r="L4882" s="10">
        <f t="shared" si="1177"/>
        <v>-2.2000000000000002</v>
      </c>
      <c r="M4882" s="52" t="str">
        <f t="shared" si="1166"/>
        <v>low latitude</v>
      </c>
      <c r="N4882" s="83" t="s">
        <v>8</v>
      </c>
      <c r="O4882" s="34" t="s">
        <v>8</v>
      </c>
      <c r="P4882" s="34" t="s">
        <v>8</v>
      </c>
      <c r="Q4882" s="34" t="s">
        <v>8</v>
      </c>
      <c r="R4882" s="34" t="s">
        <v>8</v>
      </c>
      <c r="S4882" s="42" t="s">
        <v>8</v>
      </c>
      <c r="T4882" s="46">
        <v>0.41241263438793557</v>
      </c>
      <c r="U4882" s="9">
        <v>6.5123893933690294E-2</v>
      </c>
      <c r="V4882" s="9">
        <v>7.3683971022011005E-2</v>
      </c>
      <c r="W4882" s="9">
        <v>1.4762029403760575E-2</v>
      </c>
      <c r="X4882" s="9">
        <v>0.3862584935071538</v>
      </c>
      <c r="Y4882" s="40">
        <v>4.7758977745448752E-2</v>
      </c>
      <c r="Z4882" s="10">
        <f t="shared" si="1179"/>
        <v>0.67652978307177514</v>
      </c>
      <c r="AA4882" s="11">
        <f t="shared" si="1180"/>
        <v>-0.31893306243380892</v>
      </c>
      <c r="AB4882" s="11">
        <f t="shared" si="1175"/>
        <v>-0.16971307957040921</v>
      </c>
      <c r="AC4882" s="11">
        <f t="shared" si="1181"/>
        <v>25.372018285717896</v>
      </c>
      <c r="AD4882" s="11">
        <f t="shared" si="1182"/>
        <v>26.991625357384009</v>
      </c>
      <c r="AE4882" s="10">
        <v>21.392777943154101</v>
      </c>
      <c r="AF4882" s="11">
        <v>27.119150671340201</v>
      </c>
      <c r="AG4882" s="12">
        <v>33.956401256065497</v>
      </c>
      <c r="AH4882" s="10">
        <v>0.20036947347613662</v>
      </c>
      <c r="AI4882" s="11">
        <f t="shared" si="1183"/>
        <v>51.637353596949943</v>
      </c>
      <c r="AJ4882" s="11">
        <f t="shared" si="1184"/>
        <v>10.378514555479672</v>
      </c>
      <c r="AK4882" s="11">
        <f t="shared" si="1185"/>
        <v>0.26135669918548149</v>
      </c>
      <c r="AL4882" s="11">
        <f t="shared" si="1186"/>
        <v>4.9914526659349612</v>
      </c>
      <c r="AM4882" s="11">
        <f t="shared" si="1187"/>
        <v>2.2242901899208842</v>
      </c>
      <c r="AN4882" s="3">
        <f t="shared" si="1178"/>
        <v>1.0677114971461394</v>
      </c>
      <c r="AO4882" s="3" t="str">
        <f t="shared" si="1176"/>
        <v>n/a</v>
      </c>
      <c r="AP4882" s="3" t="s">
        <v>8</v>
      </c>
      <c r="AQ4882" s="124"/>
      <c r="AR4882" s="4"/>
      <c r="AS4882" s="3"/>
    </row>
    <row r="4883" spans="1:45" ht="15" customHeight="1">
      <c r="A4883" s="11">
        <v>27.85</v>
      </c>
      <c r="B4883" s="32">
        <v>925</v>
      </c>
      <c r="C4883" s="17">
        <v>4.2041500000000003</v>
      </c>
      <c r="D4883" s="17">
        <v>-43.488900000000001</v>
      </c>
      <c r="E4883" s="113" t="s">
        <v>17</v>
      </c>
      <c r="F4883" s="18">
        <v>-4.8</v>
      </c>
      <c r="G4883" s="17">
        <v>-5.4</v>
      </c>
      <c r="H4883" s="17">
        <v>-3.8</v>
      </c>
      <c r="I4883" s="17">
        <v>-2.2000000000000002</v>
      </c>
      <c r="J4883" s="17">
        <v>-0.9</v>
      </c>
      <c r="K4883" s="30">
        <v>1.2</v>
      </c>
      <c r="L4883" s="10">
        <f t="shared" si="1177"/>
        <v>-2.2000000000000002</v>
      </c>
      <c r="M4883" s="52" t="str">
        <f t="shared" si="1166"/>
        <v>low latitude</v>
      </c>
      <c r="N4883" s="83" t="s">
        <v>8</v>
      </c>
      <c r="O4883" s="34" t="s">
        <v>8</v>
      </c>
      <c r="P4883" s="34" t="s">
        <v>8</v>
      </c>
      <c r="Q4883" s="34" t="s">
        <v>8</v>
      </c>
      <c r="R4883" s="34" t="s">
        <v>8</v>
      </c>
      <c r="S4883" s="42" t="s">
        <v>8</v>
      </c>
      <c r="T4883" s="46">
        <v>0.43206804227333423</v>
      </c>
      <c r="U4883" s="9">
        <v>7.5325070426598487E-2</v>
      </c>
      <c r="V4883" s="9">
        <v>7.7876262277733727E-2</v>
      </c>
      <c r="W4883" s="9">
        <v>1.538845354565509E-2</v>
      </c>
      <c r="X4883" s="9">
        <v>0.35492219061553487</v>
      </c>
      <c r="Y4883" s="40">
        <v>4.4419980861143633E-2</v>
      </c>
      <c r="Z4883" s="10">
        <f t="shared" si="1179"/>
        <v>0.64637738706460313</v>
      </c>
      <c r="AA4883" s="11">
        <f t="shared" si="1180"/>
        <v>-0.33542616093012007</v>
      </c>
      <c r="AB4883" s="11">
        <f t="shared" si="1175"/>
        <v>-0.18951384537215255</v>
      </c>
      <c r="AC4883" s="11">
        <f t="shared" si="1181"/>
        <v>24.258734137216894</v>
      </c>
      <c r="AD4883" s="11">
        <f t="shared" si="1182"/>
        <v>25.637252976544765</v>
      </c>
      <c r="AE4883" s="10">
        <v>19.439138177716199</v>
      </c>
      <c r="AF4883" s="11">
        <v>25.2787795497301</v>
      </c>
      <c r="AG4883" s="12">
        <v>31.756471725105101</v>
      </c>
      <c r="AH4883" s="10">
        <v>0.11550603179375399</v>
      </c>
      <c r="AI4883" s="11">
        <f t="shared" si="1183"/>
        <v>54.901322051648194</v>
      </c>
      <c r="AJ4883" s="11">
        <f t="shared" si="1184"/>
        <v>9.3223709105920403</v>
      </c>
      <c r="AK4883" s="11">
        <f t="shared" si="1185"/>
        <v>0.2968485642625629</v>
      </c>
      <c r="AL4883" s="11">
        <f t="shared" si="1186"/>
        <v>5.0606945036216446</v>
      </c>
      <c r="AM4883" s="11">
        <f t="shared" si="1187"/>
        <v>2.1356902325810463</v>
      </c>
      <c r="AN4883" s="3">
        <f t="shared" si="1178"/>
        <v>1.2173598994303703</v>
      </c>
      <c r="AO4883" s="3" t="str">
        <f t="shared" si="1176"/>
        <v>n/a</v>
      </c>
      <c r="AP4883" s="3" t="s">
        <v>8</v>
      </c>
      <c r="AQ4883" s="124"/>
      <c r="AR4883" s="4"/>
      <c r="AS4883" s="3"/>
    </row>
    <row r="4884" spans="1:45" ht="15" customHeight="1">
      <c r="A4884" s="11">
        <v>28.78</v>
      </c>
      <c r="B4884" s="32">
        <v>925</v>
      </c>
      <c r="C4884" s="17">
        <v>4.2041500000000003</v>
      </c>
      <c r="D4884" s="17">
        <v>-43.488900000000001</v>
      </c>
      <c r="E4884" s="40" t="s">
        <v>17</v>
      </c>
      <c r="F4884" s="18">
        <v>-4.8</v>
      </c>
      <c r="G4884" s="17">
        <v>-5.4</v>
      </c>
      <c r="H4884" s="17">
        <v>-3.8</v>
      </c>
      <c r="I4884" s="17">
        <v>-2.2000000000000002</v>
      </c>
      <c r="J4884" s="17">
        <v>-0.9</v>
      </c>
      <c r="K4884" s="30">
        <v>1.2</v>
      </c>
      <c r="L4884" s="10">
        <f t="shared" si="1177"/>
        <v>-2.2000000000000002</v>
      </c>
      <c r="M4884" s="52" t="str">
        <f t="shared" si="1166"/>
        <v>low latitude</v>
      </c>
      <c r="N4884" s="83" t="s">
        <v>8</v>
      </c>
      <c r="O4884" s="34" t="s">
        <v>8</v>
      </c>
      <c r="P4884" s="34" t="s">
        <v>8</v>
      </c>
      <c r="Q4884" s="34" t="s">
        <v>8</v>
      </c>
      <c r="R4884" s="34" t="s">
        <v>8</v>
      </c>
      <c r="S4884" s="42" t="s">
        <v>8</v>
      </c>
      <c r="T4884" s="10">
        <v>0.52413751307225465</v>
      </c>
      <c r="U4884" s="11">
        <v>5.2372173785584016E-2</v>
      </c>
      <c r="V4884" s="11">
        <v>6.1392381870509286E-2</v>
      </c>
      <c r="W4884" s="11">
        <v>1.2645204209054598E-2</v>
      </c>
      <c r="X4884" s="11">
        <v>0.30639955575475181</v>
      </c>
      <c r="Y4884" s="12">
        <v>4.3053171307845611E-2</v>
      </c>
      <c r="Z4884" s="10">
        <f t="shared" si="1179"/>
        <v>0.69095203639478697</v>
      </c>
      <c r="AA4884" s="11">
        <f t="shared" si="1180"/>
        <v>-0.31366612307503139</v>
      </c>
      <c r="AB4884" s="11">
        <f t="shared" si="1175"/>
        <v>-0.16055209886609936</v>
      </c>
      <c r="AC4884" s="11">
        <f t="shared" si="1181"/>
        <v>25.727536692435379</v>
      </c>
      <c r="AD4884" s="9">
        <f t="shared" si="1182"/>
        <v>27.618236437558807</v>
      </c>
      <c r="AE4884" s="10">
        <v>22.267634512217199</v>
      </c>
      <c r="AF4884" s="11">
        <v>27.988738980332698</v>
      </c>
      <c r="AG4884" s="12">
        <v>35.062863796686202</v>
      </c>
      <c r="AH4884" s="10">
        <v>0.22370770307523102</v>
      </c>
      <c r="AI4884" s="11">
        <f t="shared" si="1183"/>
        <v>63.108262441857107</v>
      </c>
      <c r="AJ4884" s="11">
        <f t="shared" si="1184"/>
        <v>7.5905991571246831</v>
      </c>
      <c r="AK4884" s="11">
        <f t="shared" si="1185"/>
        <v>0.26564346494566587</v>
      </c>
      <c r="AL4884" s="11">
        <f t="shared" si="1186"/>
        <v>4.8549933125278653</v>
      </c>
      <c r="AM4884" s="11">
        <f t="shared" si="1187"/>
        <v>2.2736844731654982</v>
      </c>
      <c r="AN4884" s="3">
        <f t="shared" si="1178"/>
        <v>1.7106340503045134</v>
      </c>
      <c r="AO4884" s="3" t="str">
        <f t="shared" si="1176"/>
        <v>n/a</v>
      </c>
      <c r="AP4884" s="3" t="s">
        <v>8</v>
      </c>
      <c r="AQ4884" s="124"/>
      <c r="AR4884" s="4"/>
      <c r="AS4884" s="3"/>
    </row>
    <row r="4885" spans="1:45" ht="15" customHeight="1">
      <c r="A4885" s="11">
        <v>29.21</v>
      </c>
      <c r="B4885" s="32">
        <v>925</v>
      </c>
      <c r="C4885" s="17">
        <v>4.2041500000000003</v>
      </c>
      <c r="D4885" s="17">
        <v>-43.488900000000001</v>
      </c>
      <c r="E4885" s="40" t="s">
        <v>17</v>
      </c>
      <c r="F4885" s="18">
        <v>-4.8</v>
      </c>
      <c r="G4885" s="17">
        <v>-5.4</v>
      </c>
      <c r="H4885" s="17">
        <v>-3.8</v>
      </c>
      <c r="I4885" s="17">
        <v>-2.2000000000000002</v>
      </c>
      <c r="J4885" s="17">
        <v>-0.9</v>
      </c>
      <c r="K4885" s="30">
        <v>1.2</v>
      </c>
      <c r="L4885" s="10">
        <f t="shared" si="1177"/>
        <v>-2.2000000000000002</v>
      </c>
      <c r="M4885" s="52" t="str">
        <f t="shared" si="1166"/>
        <v>low latitude</v>
      </c>
      <c r="N4885" s="83" t="s">
        <v>8</v>
      </c>
      <c r="O4885" s="34" t="s">
        <v>8</v>
      </c>
      <c r="P4885" s="34" t="s">
        <v>8</v>
      </c>
      <c r="Q4885" s="34" t="s">
        <v>8</v>
      </c>
      <c r="R4885" s="34" t="s">
        <v>8</v>
      </c>
      <c r="S4885" s="42" t="s">
        <v>8</v>
      </c>
      <c r="T4885" s="10">
        <v>0.29975582440894433</v>
      </c>
      <c r="U4885" s="11">
        <v>6.4475009018613347E-2</v>
      </c>
      <c r="V4885" s="11">
        <v>8.0055673111610048E-2</v>
      </c>
      <c r="W4885" s="11">
        <v>1.7640138482826945E-2</v>
      </c>
      <c r="X4885" s="11">
        <v>0.46897731616835464</v>
      </c>
      <c r="Y4885" s="12">
        <v>6.909603880965072E-2</v>
      </c>
      <c r="Z4885" s="10">
        <f t="shared" si="1179"/>
        <v>0.72120947558349335</v>
      </c>
      <c r="AA4885" s="11">
        <f t="shared" si="1180"/>
        <v>-0.30658060088016753</v>
      </c>
      <c r="AB4885" s="11">
        <f t="shared" si="1175"/>
        <v>-0.14193857595048118</v>
      </c>
      <c r="AC4885" s="11">
        <f t="shared" si="1181"/>
        <v>26.205809440588691</v>
      </c>
      <c r="AD4885" s="9">
        <f t="shared" si="1182"/>
        <v>28.891401404987086</v>
      </c>
      <c r="AE4885" s="10">
        <v>24.061871777003098</v>
      </c>
      <c r="AF4885" s="11">
        <v>29.8260339767427</v>
      </c>
      <c r="AG4885" s="12">
        <v>37.305152476527098</v>
      </c>
      <c r="AH4885" s="10">
        <v>0.26240902027699331</v>
      </c>
      <c r="AI4885" s="11">
        <f t="shared" si="1183"/>
        <v>38.993482729759165</v>
      </c>
      <c r="AJ4885" s="11">
        <f t="shared" si="1184"/>
        <v>18.732734113559811</v>
      </c>
      <c r="AK4885" s="11">
        <f t="shared" si="1185"/>
        <v>0.23159181649196392</v>
      </c>
      <c r="AL4885" s="11">
        <f t="shared" si="1186"/>
        <v>4.5382678367035485</v>
      </c>
      <c r="AM4885" s="11">
        <f t="shared" si="1187"/>
        <v>2.3950293929340543</v>
      </c>
      <c r="AN4885" s="3">
        <f t="shared" si="1178"/>
        <v>0.639169132652329</v>
      </c>
      <c r="AO4885" s="3" t="str">
        <f t="shared" si="1176"/>
        <v>n/a</v>
      </c>
      <c r="AP4885" s="3" t="s">
        <v>8</v>
      </c>
      <c r="AQ4885" s="124"/>
      <c r="AR4885" s="4"/>
      <c r="AS4885" s="3"/>
    </row>
    <row r="4886" spans="1:45" ht="15" customHeight="1">
      <c r="A4886" s="11">
        <v>29.64</v>
      </c>
      <c r="B4886" s="32">
        <v>925</v>
      </c>
      <c r="C4886" s="17">
        <v>4.2041500000000003</v>
      </c>
      <c r="D4886" s="17">
        <v>-43.488900000000001</v>
      </c>
      <c r="E4886" s="40" t="s">
        <v>17</v>
      </c>
      <c r="F4886" s="18">
        <v>-4.8</v>
      </c>
      <c r="G4886" s="17">
        <v>-5.4</v>
      </c>
      <c r="H4886" s="17">
        <v>-3.8</v>
      </c>
      <c r="I4886" s="17">
        <v>-2.2000000000000002</v>
      </c>
      <c r="J4886" s="17">
        <v>-0.9</v>
      </c>
      <c r="K4886" s="30">
        <v>1.2</v>
      </c>
      <c r="L4886" s="10">
        <f t="shared" si="1177"/>
        <v>-2.2000000000000002</v>
      </c>
      <c r="M4886" s="52" t="str">
        <f t="shared" si="1166"/>
        <v>low latitude</v>
      </c>
      <c r="N4886" s="83" t="s">
        <v>8</v>
      </c>
      <c r="O4886" s="34" t="s">
        <v>8</v>
      </c>
      <c r="P4886" s="34" t="s">
        <v>8</v>
      </c>
      <c r="Q4886" s="34" t="s">
        <v>8</v>
      </c>
      <c r="R4886" s="34" t="s">
        <v>8</v>
      </c>
      <c r="S4886" s="42" t="s">
        <v>8</v>
      </c>
      <c r="T4886" s="10">
        <v>0.24344302872715212</v>
      </c>
      <c r="U4886" s="11">
        <v>6.496652424048717E-2</v>
      </c>
      <c r="V4886" s="11">
        <v>9.7853514113649356E-2</v>
      </c>
      <c r="W4886" s="11">
        <v>2.084244524442351E-2</v>
      </c>
      <c r="X4886" s="11">
        <v>0.49149287949207204</v>
      </c>
      <c r="Y4886" s="12">
        <v>8.1401608182215798E-2</v>
      </c>
      <c r="Z4886" s="10">
        <f t="shared" si="1179"/>
        <v>0.75490258297899349</v>
      </c>
      <c r="AA4886" s="11">
        <f t="shared" si="1180"/>
        <v>-0.27344402617157459</v>
      </c>
      <c r="AB4886" s="11">
        <f t="shared" si="1175"/>
        <v>-0.12210908864149175</v>
      </c>
      <c r="AC4886" s="11">
        <f t="shared" si="1181"/>
        <v>28.442528233418713</v>
      </c>
      <c r="AD4886" s="9">
        <f t="shared" si="1182"/>
        <v>30.247738336921962</v>
      </c>
      <c r="AE4886" s="10">
        <v>26.007175081984101</v>
      </c>
      <c r="AF4886" s="11">
        <v>31.8709499557112</v>
      </c>
      <c r="AG4886" s="12">
        <v>39.9026531405488</v>
      </c>
      <c r="AH4886" s="10">
        <v>0.26213119367337956</v>
      </c>
      <c r="AI4886" s="11">
        <f t="shared" si="1183"/>
        <v>33.124388943931621</v>
      </c>
      <c r="AJ4886" s="11">
        <f t="shared" si="1184"/>
        <v>25.058627704827074</v>
      </c>
      <c r="AK4886" s="11">
        <f t="shared" si="1185"/>
        <v>0.24276094276094276</v>
      </c>
      <c r="AL4886" s="11">
        <f t="shared" si="1186"/>
        <v>4.6949152542372881</v>
      </c>
      <c r="AM4886" s="11">
        <f t="shared" si="1187"/>
        <v>2.4477375134860697</v>
      </c>
      <c r="AN4886" s="3">
        <f t="shared" si="1178"/>
        <v>0.49531343969567915</v>
      </c>
      <c r="AO4886" s="3" t="str">
        <f t="shared" si="1176"/>
        <v>n/a</v>
      </c>
      <c r="AP4886" s="3" t="s">
        <v>8</v>
      </c>
      <c r="AQ4886" s="124"/>
      <c r="AR4886" s="4"/>
      <c r="AS4886" s="3"/>
    </row>
    <row r="4887" spans="1:45" ht="15" customHeight="1">
      <c r="A4887" s="11">
        <v>30.62</v>
      </c>
      <c r="B4887" s="32">
        <v>925</v>
      </c>
      <c r="C4887" s="17">
        <v>4.2041500000000003</v>
      </c>
      <c r="D4887" s="17">
        <v>-43.488900000000001</v>
      </c>
      <c r="E4887" s="40" t="s">
        <v>17</v>
      </c>
      <c r="F4887" s="18">
        <v>-4.8</v>
      </c>
      <c r="G4887" s="17">
        <v>-5.4</v>
      </c>
      <c r="H4887" s="17">
        <v>-3.8</v>
      </c>
      <c r="I4887" s="17">
        <v>-2.2000000000000002</v>
      </c>
      <c r="J4887" s="17">
        <v>-0.9</v>
      </c>
      <c r="K4887" s="30">
        <v>1.2</v>
      </c>
      <c r="L4887" s="10">
        <f t="shared" si="1177"/>
        <v>-2.2000000000000002</v>
      </c>
      <c r="M4887" s="52" t="str">
        <f t="shared" ref="M4887:M4950" si="1188">IF(ABS(L4887)&lt;=20,"low latitude",IF(ABS(L4887)&lt;=40,"mid latitude",IF(ABS(L4887)&lt;=50,"transition",IF(ABS(L4887)&gt;50,"high latitude","no category"))))</f>
        <v>low latitude</v>
      </c>
      <c r="N4887" s="83" t="s">
        <v>8</v>
      </c>
      <c r="O4887" s="34" t="s">
        <v>8</v>
      </c>
      <c r="P4887" s="34" t="s">
        <v>8</v>
      </c>
      <c r="Q4887" s="34" t="s">
        <v>8</v>
      </c>
      <c r="R4887" s="34" t="s">
        <v>8</v>
      </c>
      <c r="S4887" s="42" t="s">
        <v>8</v>
      </c>
      <c r="T4887" s="10">
        <v>0.27255782758566904</v>
      </c>
      <c r="U4887" s="11">
        <v>6.6000655093350805E-2</v>
      </c>
      <c r="V4887" s="11">
        <v>9.370434493264497E-2</v>
      </c>
      <c r="W4887" s="11">
        <v>1.8963912675016507E-2</v>
      </c>
      <c r="X4887" s="11">
        <v>0.47274343736839641</v>
      </c>
      <c r="Y4887" s="12">
        <v>7.602982234492224E-2</v>
      </c>
      <c r="Z4887" s="10">
        <f t="shared" si="1179"/>
        <v>0.74086775467711796</v>
      </c>
      <c r="AA4887" s="11">
        <f t="shared" si="1180"/>
        <v>-0.28028926554184441</v>
      </c>
      <c r="AB4887" s="11">
        <f t="shared" si="1175"/>
        <v>-0.13025930691895662</v>
      </c>
      <c r="AC4887" s="11">
        <f t="shared" si="1181"/>
        <v>27.980474575925502</v>
      </c>
      <c r="AD4887" s="9">
        <f t="shared" si="1182"/>
        <v>29.69026340674337</v>
      </c>
      <c r="AE4887" s="10">
        <v>25.181151338788599</v>
      </c>
      <c r="AF4887" s="11">
        <v>30.988729539216699</v>
      </c>
      <c r="AG4887" s="12">
        <v>38.863183854395302</v>
      </c>
      <c r="AH4887" s="10">
        <v>0.19501215091032228</v>
      </c>
      <c r="AI4887" s="11">
        <f t="shared" si="1183"/>
        <v>36.570154969811753</v>
      </c>
      <c r="AJ4887" s="11">
        <f t="shared" si="1184"/>
        <v>21.810819276030248</v>
      </c>
      <c r="AK4887" s="11">
        <f t="shared" si="1185"/>
        <v>0.24561253042014647</v>
      </c>
      <c r="AL4887" s="11">
        <f t="shared" si="1186"/>
        <v>4.9411925976696374</v>
      </c>
      <c r="AM4887" s="11">
        <f t="shared" si="1187"/>
        <v>2.4123416720250668</v>
      </c>
      <c r="AN4887" s="3">
        <f t="shared" si="1178"/>
        <v>0.57654492065063179</v>
      </c>
      <c r="AO4887" s="3" t="str">
        <f t="shared" si="1176"/>
        <v>n/a</v>
      </c>
      <c r="AP4887" s="3" t="s">
        <v>8</v>
      </c>
      <c r="AQ4887" s="124"/>
      <c r="AR4887" s="4"/>
      <c r="AS4887" s="3"/>
    </row>
    <row r="4888" spans="1:45" ht="15" customHeight="1">
      <c r="A4888" s="11">
        <v>31.27</v>
      </c>
      <c r="B4888" s="32">
        <v>925</v>
      </c>
      <c r="C4888" s="17">
        <v>4.2041500000000003</v>
      </c>
      <c r="D4888" s="17">
        <v>-43.488900000000001</v>
      </c>
      <c r="E4888" s="40" t="s">
        <v>17</v>
      </c>
      <c r="F4888" s="18">
        <v>-4.8</v>
      </c>
      <c r="G4888" s="17">
        <v>-5.4</v>
      </c>
      <c r="H4888" s="17">
        <v>-3.8</v>
      </c>
      <c r="I4888" s="17">
        <v>-2.2000000000000002</v>
      </c>
      <c r="J4888" s="17">
        <v>-0.9</v>
      </c>
      <c r="K4888" s="30">
        <v>1.2</v>
      </c>
      <c r="L4888" s="10">
        <f t="shared" si="1177"/>
        <v>-2.2000000000000002</v>
      </c>
      <c r="M4888" s="52" t="str">
        <f t="shared" si="1188"/>
        <v>low latitude</v>
      </c>
      <c r="N4888" s="83" t="s">
        <v>8</v>
      </c>
      <c r="O4888" s="34" t="s">
        <v>8</v>
      </c>
      <c r="P4888" s="34" t="s">
        <v>8</v>
      </c>
      <c r="Q4888" s="34" t="s">
        <v>8</v>
      </c>
      <c r="R4888" s="34" t="s">
        <v>8</v>
      </c>
      <c r="S4888" s="42" t="s">
        <v>8</v>
      </c>
      <c r="T4888" s="10">
        <v>0.26383644644182735</v>
      </c>
      <c r="U4888" s="11">
        <v>6.1336596914310947E-2</v>
      </c>
      <c r="V4888" s="11">
        <v>9.3766426579459508E-2</v>
      </c>
      <c r="W4888" s="11">
        <v>1.9621611861244306E-2</v>
      </c>
      <c r="X4888" s="11">
        <v>0.48736231767750737</v>
      </c>
      <c r="Y4888" s="12">
        <v>7.4076600525650543E-2</v>
      </c>
      <c r="Z4888" s="10">
        <f t="shared" si="1179"/>
        <v>0.7534714942343359</v>
      </c>
      <c r="AA4888" s="11">
        <f t="shared" si="1180"/>
        <v>-0.27030677734352404</v>
      </c>
      <c r="AB4888" s="11">
        <f t="shared" si="1175"/>
        <v>-0.12293317351644835</v>
      </c>
      <c r="AC4888" s="11">
        <f t="shared" si="1181"/>
        <v>28.654292529312126</v>
      </c>
      <c r="AD4888" s="9">
        <f t="shared" si="1182"/>
        <v>30.191370931474935</v>
      </c>
      <c r="AE4888" s="10">
        <v>25.977214652525898</v>
      </c>
      <c r="AF4888" s="11">
        <v>31.794886456920199</v>
      </c>
      <c r="AG4888" s="12">
        <v>39.878942741516603</v>
      </c>
      <c r="AH4888" s="10">
        <v>0.23202701164687584</v>
      </c>
      <c r="AI4888" s="11">
        <f t="shared" si="1183"/>
        <v>35.122055445756104</v>
      </c>
      <c r="AJ4888" s="11">
        <f t="shared" si="1184"/>
        <v>21.921793547314543</v>
      </c>
      <c r="AK4888" s="11">
        <f t="shared" si="1185"/>
        <v>0.23734485972648434</v>
      </c>
      <c r="AL4888" s="11">
        <f t="shared" si="1186"/>
        <v>4.7787321063394685</v>
      </c>
      <c r="AM4888" s="11">
        <f t="shared" si="1187"/>
        <v>2.4278042093379564</v>
      </c>
      <c r="AN4888" s="3">
        <f t="shared" si="1178"/>
        <v>0.5413558596387229</v>
      </c>
      <c r="AO4888" s="3" t="str">
        <f t="shared" si="1176"/>
        <v>n/a</v>
      </c>
      <c r="AP4888" s="3" t="s">
        <v>8</v>
      </c>
      <c r="AQ4888" s="124"/>
      <c r="AR4888" s="4"/>
      <c r="AS4888" s="3"/>
    </row>
    <row r="4889" spans="1:45" ht="15" customHeight="1">
      <c r="A4889" s="11">
        <v>32.04</v>
      </c>
      <c r="B4889" s="32">
        <v>925</v>
      </c>
      <c r="C4889" s="17">
        <v>4.2041500000000003</v>
      </c>
      <c r="D4889" s="17">
        <v>-43.488900000000001</v>
      </c>
      <c r="E4889" s="40" t="s">
        <v>17</v>
      </c>
      <c r="F4889" s="18">
        <v>-4.8</v>
      </c>
      <c r="G4889" s="17">
        <v>-5.4</v>
      </c>
      <c r="H4889" s="17">
        <v>-3.8</v>
      </c>
      <c r="I4889" s="17">
        <v>-2.2000000000000002</v>
      </c>
      <c r="J4889" s="17">
        <v>-0.9</v>
      </c>
      <c r="K4889" s="30">
        <v>1.2</v>
      </c>
      <c r="L4889" s="10">
        <f t="shared" si="1177"/>
        <v>-2.2000000000000002</v>
      </c>
      <c r="M4889" s="52" t="str">
        <f t="shared" si="1188"/>
        <v>low latitude</v>
      </c>
      <c r="N4889" s="83" t="s">
        <v>8</v>
      </c>
      <c r="O4889" s="34" t="s">
        <v>8</v>
      </c>
      <c r="P4889" s="34" t="s">
        <v>8</v>
      </c>
      <c r="Q4889" s="34" t="s">
        <v>8</v>
      </c>
      <c r="R4889" s="34" t="s">
        <v>8</v>
      </c>
      <c r="S4889" s="42" t="s">
        <v>8</v>
      </c>
      <c r="T4889" s="10">
        <v>0.40423007810001221</v>
      </c>
      <c r="U4889" s="11">
        <v>5.2149058787269061E-2</v>
      </c>
      <c r="V4889" s="11">
        <v>6.4654946818718417E-2</v>
      </c>
      <c r="W4889" s="11">
        <v>1.456742595618723E-2</v>
      </c>
      <c r="X4889" s="11">
        <v>0.40006338720276347</v>
      </c>
      <c r="Y4889" s="12">
        <v>6.4335103135049629E-2</v>
      </c>
      <c r="Z4889" s="10">
        <f t="shared" si="1179"/>
        <v>0.73353440206813558</v>
      </c>
      <c r="AA4889" s="11">
        <f t="shared" si="1180"/>
        <v>-0.30789917364977637</v>
      </c>
      <c r="AB4889" s="11">
        <f t="shared" si="1175"/>
        <v>-0.13457951334353258</v>
      </c>
      <c r="AC4889" s="11">
        <f t="shared" si="1181"/>
        <v>26.116805778640092</v>
      </c>
      <c r="AD4889" s="9">
        <f t="shared" si="1182"/>
        <v>29.394761287302373</v>
      </c>
      <c r="AE4889" s="10">
        <v>24.819649687928901</v>
      </c>
      <c r="AF4889" s="11">
        <v>30.5329396564841</v>
      </c>
      <c r="AG4889" s="12">
        <v>38.267227661496399</v>
      </c>
      <c r="AH4889" s="10">
        <v>0.35069819681646791</v>
      </c>
      <c r="AI4889" s="11">
        <f t="shared" si="1183"/>
        <v>50.259028021300665</v>
      </c>
      <c r="AJ4889" s="11">
        <f t="shared" si="1184"/>
        <v>13.730235559858016</v>
      </c>
      <c r="AK4889" s="11">
        <f t="shared" si="1185"/>
        <v>0.22050698891144777</v>
      </c>
      <c r="AL4889" s="11">
        <f t="shared" si="1186"/>
        <v>4.4383233532934137</v>
      </c>
      <c r="AM4889" s="11">
        <f t="shared" si="1187"/>
        <v>2.4654345016120165</v>
      </c>
      <c r="AN4889" s="3">
        <f t="shared" si="1178"/>
        <v>1.0104150767866618</v>
      </c>
      <c r="AO4889" s="3" t="str">
        <f t="shared" si="1176"/>
        <v>n/a</v>
      </c>
      <c r="AP4889" s="3" t="s">
        <v>8</v>
      </c>
      <c r="AQ4889" s="124"/>
      <c r="AR4889" s="4"/>
      <c r="AS4889" s="3"/>
    </row>
    <row r="4890" spans="1:45" ht="15" customHeight="1">
      <c r="A4890" s="11">
        <v>32.58</v>
      </c>
      <c r="B4890" s="32">
        <v>925</v>
      </c>
      <c r="C4890" s="17">
        <v>4.2041500000000003</v>
      </c>
      <c r="D4890" s="17">
        <v>-43.488900000000001</v>
      </c>
      <c r="E4890" s="40" t="s">
        <v>17</v>
      </c>
      <c r="F4890" s="18">
        <v>-4.8</v>
      </c>
      <c r="G4890" s="17">
        <v>-5.4</v>
      </c>
      <c r="H4890" s="17">
        <v>-3.8</v>
      </c>
      <c r="I4890" s="17">
        <v>-2.2000000000000002</v>
      </c>
      <c r="J4890" s="17">
        <v>-0.9</v>
      </c>
      <c r="K4890" s="30">
        <v>1.2</v>
      </c>
      <c r="L4890" s="10">
        <f t="shared" si="1177"/>
        <v>-2.2000000000000002</v>
      </c>
      <c r="M4890" s="52" t="str">
        <f t="shared" si="1188"/>
        <v>low latitude</v>
      </c>
      <c r="N4890" s="83" t="s">
        <v>8</v>
      </c>
      <c r="O4890" s="34" t="s">
        <v>8</v>
      </c>
      <c r="P4890" s="34" t="s">
        <v>8</v>
      </c>
      <c r="Q4890" s="34" t="s">
        <v>8</v>
      </c>
      <c r="R4890" s="34" t="s">
        <v>8</v>
      </c>
      <c r="S4890" s="42" t="s">
        <v>8</v>
      </c>
      <c r="T4890" s="10">
        <v>0.2534336894422044</v>
      </c>
      <c r="U4890" s="11">
        <v>6.0201483719287123E-2</v>
      </c>
      <c r="V4890" s="11">
        <v>7.7074527049250219E-2</v>
      </c>
      <c r="W4890" s="11">
        <v>1.7958728727875163E-2</v>
      </c>
      <c r="X4890" s="11">
        <v>0.50871289179081747</v>
      </c>
      <c r="Y4890" s="12">
        <v>8.2618679270565598E-2</v>
      </c>
      <c r="Z4890" s="10">
        <f t="shared" si="1179"/>
        <v>0.74689670625140037</v>
      </c>
      <c r="AA4890" s="11">
        <f t="shared" si="1180"/>
        <v>-0.30407804874635286</v>
      </c>
      <c r="AB4890" s="11">
        <f t="shared" si="1175"/>
        <v>-0.12673945575741155</v>
      </c>
      <c r="AC4890" s="11">
        <f t="shared" si="1181"/>
        <v>26.37473170962118</v>
      </c>
      <c r="AD4890" s="9">
        <f t="shared" si="1182"/>
        <v>29.931021226193053</v>
      </c>
      <c r="AE4890" s="10">
        <v>25.594842056452201</v>
      </c>
      <c r="AF4890" s="11">
        <v>31.411239209260302</v>
      </c>
      <c r="AG4890" s="12">
        <v>39.316699013750203</v>
      </c>
      <c r="AH4890" s="10">
        <v>0.40603765534161823</v>
      </c>
      <c r="AI4890" s="11">
        <f t="shared" si="1183"/>
        <v>33.252617761821135</v>
      </c>
      <c r="AJ4890" s="11">
        <f t="shared" si="1184"/>
        <v>24.58506083055801</v>
      </c>
      <c r="AK4890" s="11">
        <f t="shared" si="1185"/>
        <v>0.20793161612185418</v>
      </c>
      <c r="AL4890" s="11">
        <f t="shared" si="1186"/>
        <v>4.2917585212820075</v>
      </c>
      <c r="AM4890" s="11">
        <f t="shared" si="1187"/>
        <v>2.5171025255273523</v>
      </c>
      <c r="AN4890" s="3">
        <f t="shared" si="1178"/>
        <v>0.4981860957956934</v>
      </c>
      <c r="AO4890" s="3" t="str">
        <f t="shared" si="1176"/>
        <v>n/a</v>
      </c>
      <c r="AP4890" s="3" t="s">
        <v>8</v>
      </c>
      <c r="AQ4890" s="124"/>
      <c r="AR4890" s="4"/>
      <c r="AS4890" s="3"/>
    </row>
    <row r="4891" spans="1:45" ht="15" customHeight="1">
      <c r="A4891" s="11">
        <v>32.83</v>
      </c>
      <c r="B4891" s="32">
        <v>925</v>
      </c>
      <c r="C4891" s="17">
        <v>4.2041500000000003</v>
      </c>
      <c r="D4891" s="17">
        <v>-43.488900000000001</v>
      </c>
      <c r="E4891" s="40" t="s">
        <v>17</v>
      </c>
      <c r="F4891" s="18">
        <v>-4.8</v>
      </c>
      <c r="G4891" s="17">
        <v>-5.4</v>
      </c>
      <c r="H4891" s="17">
        <v>-3.8</v>
      </c>
      <c r="I4891" s="17">
        <v>-2.2000000000000002</v>
      </c>
      <c r="J4891" s="17">
        <v>-0.9</v>
      </c>
      <c r="K4891" s="30">
        <v>1.2</v>
      </c>
      <c r="L4891" s="10">
        <f t="shared" si="1177"/>
        <v>-2.2000000000000002</v>
      </c>
      <c r="M4891" s="52" t="str">
        <f t="shared" si="1188"/>
        <v>low latitude</v>
      </c>
      <c r="N4891" s="83" t="s">
        <v>8</v>
      </c>
      <c r="O4891" s="34" t="s">
        <v>8</v>
      </c>
      <c r="P4891" s="34" t="s">
        <v>8</v>
      </c>
      <c r="Q4891" s="34" t="s">
        <v>8</v>
      </c>
      <c r="R4891" s="34" t="s">
        <v>8</v>
      </c>
      <c r="S4891" s="42" t="s">
        <v>8</v>
      </c>
      <c r="T4891" s="10">
        <v>0.28665777993213765</v>
      </c>
      <c r="U4891" s="11">
        <v>5.5562287930198739E-2</v>
      </c>
      <c r="V4891" s="11">
        <v>7.6902569074163846E-2</v>
      </c>
      <c r="W4891" s="11">
        <v>1.6565681047018905E-2</v>
      </c>
      <c r="X4891" s="11">
        <v>0.48074406204556469</v>
      </c>
      <c r="Y4891" s="12">
        <v>8.3567619970916135E-2</v>
      </c>
      <c r="Z4891" s="10">
        <f t="shared" si="1179"/>
        <v>0.76112326768781902</v>
      </c>
      <c r="AA4891" s="11">
        <f t="shared" si="1180"/>
        <v>-0.28733442094423606</v>
      </c>
      <c r="AB4891" s="11">
        <f t="shared" si="1175"/>
        <v>-0.11854500138803988</v>
      </c>
      <c r="AC4891" s="11">
        <f t="shared" si="1181"/>
        <v>27.504926586264066</v>
      </c>
      <c r="AD4891" s="9">
        <f t="shared" si="1182"/>
        <v>30.491521905058072</v>
      </c>
      <c r="AE4891" s="10">
        <v>26.403758086091301</v>
      </c>
      <c r="AF4891" s="11">
        <v>32.239128503288597</v>
      </c>
      <c r="AG4891" s="12">
        <v>40.413143515198698</v>
      </c>
      <c r="AH4891" s="10">
        <v>0.51842724999393042</v>
      </c>
      <c r="AI4891" s="11">
        <f t="shared" si="1183"/>
        <v>37.354325237659097</v>
      </c>
      <c r="AJ4891" s="11">
        <f t="shared" si="1184"/>
        <v>22.572092566528099</v>
      </c>
      <c r="AK4891" s="11">
        <f t="shared" si="1185"/>
        <v>0.20891871230782302</v>
      </c>
      <c r="AL4891" s="11">
        <f t="shared" si="1186"/>
        <v>4.6422823701536213</v>
      </c>
      <c r="AM4891" s="11">
        <f t="shared" si="1187"/>
        <v>2.5509013233302071</v>
      </c>
      <c r="AN4891" s="3">
        <f t="shared" si="1178"/>
        <v>0.59627939804895258</v>
      </c>
      <c r="AO4891" s="3" t="str">
        <f t="shared" si="1176"/>
        <v>n/a</v>
      </c>
      <c r="AP4891" s="3" t="s">
        <v>8</v>
      </c>
      <c r="AQ4891" s="124"/>
      <c r="AR4891" s="4"/>
      <c r="AS4891" s="3"/>
    </row>
    <row r="4892" spans="1:45" ht="15" customHeight="1">
      <c r="A4892" s="11">
        <v>32.909999999999997</v>
      </c>
      <c r="B4892" s="32">
        <v>925</v>
      </c>
      <c r="C4892" s="17">
        <v>4.2041500000000003</v>
      </c>
      <c r="D4892" s="17">
        <v>-43.488900000000001</v>
      </c>
      <c r="E4892" s="40" t="s">
        <v>17</v>
      </c>
      <c r="F4892" s="18">
        <v>-4.8</v>
      </c>
      <c r="G4892" s="17">
        <v>-5.4</v>
      </c>
      <c r="H4892" s="17">
        <v>-3.8</v>
      </c>
      <c r="I4892" s="17">
        <v>-2.2000000000000002</v>
      </c>
      <c r="J4892" s="17">
        <v>-0.9</v>
      </c>
      <c r="K4892" s="30">
        <v>1.2</v>
      </c>
      <c r="L4892" s="10">
        <f t="shared" si="1177"/>
        <v>-2.2000000000000002</v>
      </c>
      <c r="M4892" s="52" t="str">
        <f t="shared" si="1188"/>
        <v>low latitude</v>
      </c>
      <c r="N4892" s="83" t="s">
        <v>8</v>
      </c>
      <c r="O4892" s="34" t="s">
        <v>8</v>
      </c>
      <c r="P4892" s="34" t="s">
        <v>8</v>
      </c>
      <c r="Q4892" s="34" t="s">
        <v>8</v>
      </c>
      <c r="R4892" s="34" t="s">
        <v>8</v>
      </c>
      <c r="S4892" s="42" t="s">
        <v>8</v>
      </c>
      <c r="T4892" s="10">
        <v>0.35121253043161688</v>
      </c>
      <c r="U4892" s="11">
        <v>4.7074518099062886E-2</v>
      </c>
      <c r="V4892" s="11">
        <v>6.734559833025594E-2</v>
      </c>
      <c r="W4892" s="11">
        <v>1.3553401103980168E-2</v>
      </c>
      <c r="X4892" s="11">
        <v>0.45799250495376748</v>
      </c>
      <c r="Y4892" s="12">
        <v>6.282144708131665E-2</v>
      </c>
      <c r="Z4892" s="10">
        <f t="shared" si="1179"/>
        <v>0.75327169564381269</v>
      </c>
      <c r="AA4892" s="11">
        <f t="shared" si="1180"/>
        <v>-0.27881089156333977</v>
      </c>
      <c r="AB4892" s="11">
        <f t="shared" si="1175"/>
        <v>-0.12304835097528509</v>
      </c>
      <c r="AC4892" s="11">
        <f t="shared" si="1181"/>
        <v>28.080264819474564</v>
      </c>
      <c r="AD4892" s="9">
        <f t="shared" si="1182"/>
        <v>30.183492793290501</v>
      </c>
      <c r="AE4892" s="10">
        <v>25.955887303680399</v>
      </c>
      <c r="AF4892" s="11">
        <v>31.748638075071302</v>
      </c>
      <c r="AG4892" s="12">
        <v>39.670644221212598</v>
      </c>
      <c r="AH4892" s="10">
        <v>6.5918913850241581E-2</v>
      </c>
      <c r="AI4892" s="11">
        <f t="shared" si="1183"/>
        <v>43.402168186503154</v>
      </c>
      <c r="AJ4892" s="11">
        <f t="shared" si="1184"/>
        <v>15.173017310965559</v>
      </c>
      <c r="AK4892" s="11">
        <f t="shared" si="1185"/>
        <v>0.19725029156071025</v>
      </c>
      <c r="AL4892" s="11">
        <f t="shared" si="1186"/>
        <v>4.9689076427081353</v>
      </c>
      <c r="AM4892" s="11">
        <f t="shared" si="1187"/>
        <v>2.4828312809702613</v>
      </c>
      <c r="AN4892" s="3">
        <f t="shared" si="1178"/>
        <v>0.76685213542319952</v>
      </c>
      <c r="AO4892" s="3" t="str">
        <f t="shared" si="1176"/>
        <v>n/a</v>
      </c>
      <c r="AP4892" s="3" t="s">
        <v>8</v>
      </c>
      <c r="AQ4892" s="124"/>
      <c r="AR4892" s="4"/>
      <c r="AS4892" s="3"/>
    </row>
    <row r="4893" spans="1:45" ht="15" customHeight="1">
      <c r="A4893" s="11">
        <v>32.97</v>
      </c>
      <c r="B4893" s="32">
        <v>925</v>
      </c>
      <c r="C4893" s="17">
        <v>4.2041500000000003</v>
      </c>
      <c r="D4893" s="17">
        <v>-43.488900000000001</v>
      </c>
      <c r="E4893" s="40" t="s">
        <v>17</v>
      </c>
      <c r="F4893" s="18">
        <v>-4.8</v>
      </c>
      <c r="G4893" s="17">
        <v>-5.4</v>
      </c>
      <c r="H4893" s="17">
        <v>-3.8</v>
      </c>
      <c r="I4893" s="17">
        <v>-2.2000000000000002</v>
      </c>
      <c r="J4893" s="17">
        <v>-0.9</v>
      </c>
      <c r="K4893" s="30">
        <v>1.2</v>
      </c>
      <c r="L4893" s="10">
        <f t="shared" si="1177"/>
        <v>-2.2000000000000002</v>
      </c>
      <c r="M4893" s="52" t="str">
        <f t="shared" si="1188"/>
        <v>low latitude</v>
      </c>
      <c r="N4893" s="83" t="s">
        <v>8</v>
      </c>
      <c r="O4893" s="34" t="s">
        <v>8</v>
      </c>
      <c r="P4893" s="34" t="s">
        <v>8</v>
      </c>
      <c r="Q4893" s="34" t="s">
        <v>8</v>
      </c>
      <c r="R4893" s="34" t="s">
        <v>8</v>
      </c>
      <c r="S4893" s="42" t="s">
        <v>8</v>
      </c>
      <c r="T4893" s="10">
        <v>0.25515492377332022</v>
      </c>
      <c r="U4893" s="11">
        <v>5.1726215849512959E-2</v>
      </c>
      <c r="V4893" s="11">
        <v>7.9995636932888498E-2</v>
      </c>
      <c r="W4893" s="11">
        <v>1.6754873514390832E-2</v>
      </c>
      <c r="X4893" s="11">
        <v>0.5281282387794658</v>
      </c>
      <c r="Y4893" s="12">
        <v>6.8240111150421709E-2</v>
      </c>
      <c r="Z4893" s="10">
        <f t="shared" si="1179"/>
        <v>0.76131888754554222</v>
      </c>
      <c r="AA4893" s="11">
        <f t="shared" si="1180"/>
        <v>-0.26859208275080232</v>
      </c>
      <c r="AB4893" s="11">
        <f t="shared" si="1175"/>
        <v>-0.11843339566964145</v>
      </c>
      <c r="AC4893" s="11">
        <f t="shared" si="1181"/>
        <v>28.770034414320843</v>
      </c>
      <c r="AD4893" s="9">
        <f t="shared" si="1182"/>
        <v>30.499155736196528</v>
      </c>
      <c r="AE4893" s="10">
        <v>26.403450707935502</v>
      </c>
      <c r="AF4893" s="11">
        <v>32.271973652528402</v>
      </c>
      <c r="AG4893" s="12">
        <v>40.339320076903398</v>
      </c>
      <c r="AH4893" s="10">
        <v>9.5852915554943199E-2</v>
      </c>
      <c r="AI4893" s="11">
        <f t="shared" si="1183"/>
        <v>32.575055353130374</v>
      </c>
      <c r="AJ4893" s="11">
        <f t="shared" si="1184"/>
        <v>21.101162287947016</v>
      </c>
      <c r="AK4893" s="11">
        <f t="shared" si="1185"/>
        <v>0.19933907202416162</v>
      </c>
      <c r="AL4893" s="11">
        <f t="shared" si="1186"/>
        <v>4.774469760346439</v>
      </c>
      <c r="AM4893" s="11">
        <f t="shared" si="1187"/>
        <v>2.4683940627845584</v>
      </c>
      <c r="AN4893" s="3">
        <f t="shared" si="1178"/>
        <v>0.48313062062918216</v>
      </c>
      <c r="AO4893" s="3" t="str">
        <f t="shared" si="1176"/>
        <v>n/a</v>
      </c>
      <c r="AP4893" s="3" t="s">
        <v>8</v>
      </c>
      <c r="AQ4893" s="124"/>
      <c r="AR4893" s="4"/>
      <c r="AS4893" s="3"/>
    </row>
    <row r="4894" spans="1:45" ht="15" customHeight="1">
      <c r="A4894" s="11">
        <v>33.450000000000003</v>
      </c>
      <c r="B4894" s="32">
        <v>925</v>
      </c>
      <c r="C4894" s="17">
        <v>4.2041500000000003</v>
      </c>
      <c r="D4894" s="17">
        <v>-43.488900000000001</v>
      </c>
      <c r="E4894" s="40" t="s">
        <v>17</v>
      </c>
      <c r="F4894" s="18">
        <v>-4.8</v>
      </c>
      <c r="G4894" s="17">
        <v>-5.4</v>
      </c>
      <c r="H4894" s="17">
        <v>-3.8</v>
      </c>
      <c r="I4894" s="17">
        <v>-2.2000000000000002</v>
      </c>
      <c r="J4894" s="17">
        <v>-0.9</v>
      </c>
      <c r="K4894" s="30">
        <v>1.2</v>
      </c>
      <c r="L4894" s="10">
        <f t="shared" si="1177"/>
        <v>-2.2000000000000002</v>
      </c>
      <c r="M4894" s="52" t="str">
        <f t="shared" si="1188"/>
        <v>low latitude</v>
      </c>
      <c r="N4894" s="83" t="s">
        <v>8</v>
      </c>
      <c r="O4894" s="34" t="s">
        <v>8</v>
      </c>
      <c r="P4894" s="34" t="s">
        <v>8</v>
      </c>
      <c r="Q4894" s="34" t="s">
        <v>8</v>
      </c>
      <c r="R4894" s="34" t="s">
        <v>8</v>
      </c>
      <c r="S4894" s="42" t="s">
        <v>8</v>
      </c>
      <c r="T4894" s="10">
        <v>0.21581274952832388</v>
      </c>
      <c r="U4894" s="11">
        <v>5.6401549691462771E-2</v>
      </c>
      <c r="V4894" s="11">
        <v>8.2850769722516343E-2</v>
      </c>
      <c r="W4894" s="11">
        <v>1.6854258259648192E-2</v>
      </c>
      <c r="X4894" s="11">
        <v>0.55802533248249442</v>
      </c>
      <c r="Y4894" s="12">
        <v>7.005534031555441E-2</v>
      </c>
      <c r="Z4894" s="10">
        <f t="shared" si="1179"/>
        <v>0.75061429354273212</v>
      </c>
      <c r="AA4894" s="11">
        <f t="shared" si="1180"/>
        <v>-0.27512465521451435</v>
      </c>
      <c r="AB4894" s="11">
        <f t="shared" si="1175"/>
        <v>-0.12458316980885303</v>
      </c>
      <c r="AC4894" s="11">
        <f t="shared" si="1181"/>
        <v>28.329085773020282</v>
      </c>
      <c r="AD4894" s="9">
        <f t="shared" si="1182"/>
        <v>30.078511185074454</v>
      </c>
      <c r="AE4894" s="10">
        <v>25.802931735129999</v>
      </c>
      <c r="AF4894" s="11">
        <v>31.627020818603</v>
      </c>
      <c r="AG4894" s="12">
        <v>39.5730570086901</v>
      </c>
      <c r="AH4894" s="10">
        <v>8.8300660980195969E-2</v>
      </c>
      <c r="AI4894" s="11">
        <f t="shared" si="1183"/>
        <v>27.888618374471108</v>
      </c>
      <c r="AJ4894" s="11">
        <f t="shared" si="1184"/>
        <v>24.506177081119432</v>
      </c>
      <c r="AK4894" s="11">
        <f t="shared" si="1185"/>
        <v>0.19906798737129647</v>
      </c>
      <c r="AL4894" s="11">
        <f t="shared" si="1186"/>
        <v>4.915717348468216</v>
      </c>
      <c r="AM4894" s="11">
        <f t="shared" si="1187"/>
        <v>2.4446521770482357</v>
      </c>
      <c r="AN4894" s="3">
        <f t="shared" si="1178"/>
        <v>0.38674364220748714</v>
      </c>
      <c r="AO4894" s="3" t="str">
        <f t="shared" si="1176"/>
        <v>n/a</v>
      </c>
      <c r="AP4894" s="3" t="s">
        <v>8</v>
      </c>
      <c r="AQ4894" s="124"/>
      <c r="AR4894" s="4"/>
      <c r="AS4894" s="3"/>
    </row>
    <row r="4895" spans="1:45" ht="15" customHeight="1">
      <c r="A4895" s="11">
        <v>33.57</v>
      </c>
      <c r="B4895" s="32">
        <v>925</v>
      </c>
      <c r="C4895" s="17">
        <v>4.2041500000000003</v>
      </c>
      <c r="D4895" s="17">
        <v>-43.488900000000001</v>
      </c>
      <c r="E4895" s="40" t="s">
        <v>17</v>
      </c>
      <c r="F4895" s="18">
        <v>-4.8</v>
      </c>
      <c r="G4895" s="17">
        <v>-5.4</v>
      </c>
      <c r="H4895" s="17">
        <v>-3.8</v>
      </c>
      <c r="I4895" s="17">
        <v>-2.2000000000000002</v>
      </c>
      <c r="J4895" s="17">
        <v>-0.9</v>
      </c>
      <c r="K4895" s="30">
        <v>1.2</v>
      </c>
      <c r="L4895" s="10">
        <f t="shared" si="1177"/>
        <v>-2.2000000000000002</v>
      </c>
      <c r="M4895" s="52" t="str">
        <f t="shared" si="1188"/>
        <v>low latitude</v>
      </c>
      <c r="N4895" s="83" t="s">
        <v>8</v>
      </c>
      <c r="O4895" s="34" t="s">
        <v>8</v>
      </c>
      <c r="P4895" s="34" t="s">
        <v>8</v>
      </c>
      <c r="Q4895" s="34" t="s">
        <v>8</v>
      </c>
      <c r="R4895" s="34" t="s">
        <v>8</v>
      </c>
      <c r="S4895" s="42" t="s">
        <v>8</v>
      </c>
      <c r="T4895" s="10">
        <v>0.21276876192049141</v>
      </c>
      <c r="U4895" s="11">
        <v>5.7965548290992597E-2</v>
      </c>
      <c r="V4895" s="11">
        <v>8.4462587324299301E-2</v>
      </c>
      <c r="W4895" s="11">
        <v>1.7850762196816545E-2</v>
      </c>
      <c r="X4895" s="11">
        <v>0.54136618955586291</v>
      </c>
      <c r="Y4895" s="12">
        <v>8.5586150711537204E-2</v>
      </c>
      <c r="Z4895" s="10">
        <f t="shared" si="1179"/>
        <v>0.7642383549875823</v>
      </c>
      <c r="AA4895" s="11">
        <f t="shared" si="1180"/>
        <v>-0.27821196632124284</v>
      </c>
      <c r="AB4895" s="11">
        <f t="shared" si="1175"/>
        <v>-0.11677117007412095</v>
      </c>
      <c r="AC4895" s="11">
        <f t="shared" si="1181"/>
        <v>28.120692273316106</v>
      </c>
      <c r="AD4895" s="9">
        <f t="shared" si="1182"/>
        <v>30.61285196693013</v>
      </c>
      <c r="AE4895" s="10">
        <v>26.565520215620399</v>
      </c>
      <c r="AF4895" s="11">
        <v>32.4377234622145</v>
      </c>
      <c r="AG4895" s="12">
        <v>40.640722782739402</v>
      </c>
      <c r="AH4895" s="10">
        <v>0.19296478367248376</v>
      </c>
      <c r="AI4895" s="11">
        <f t="shared" si="1183"/>
        <v>28.213618995374556</v>
      </c>
      <c r="AJ4895" s="11">
        <f t="shared" si="1184"/>
        <v>28.6860202691194</v>
      </c>
      <c r="AK4895" s="11">
        <f t="shared" si="1185"/>
        <v>0.20359824414884389</v>
      </c>
      <c r="AL4895" s="11">
        <f t="shared" si="1186"/>
        <v>4.7315955695921001</v>
      </c>
      <c r="AM4895" s="11">
        <f t="shared" si="1187"/>
        <v>2.5330465477539974</v>
      </c>
      <c r="AN4895" s="3">
        <f t="shared" si="1178"/>
        <v>0.39302188800347321</v>
      </c>
      <c r="AO4895" s="3" t="str">
        <f t="shared" si="1176"/>
        <v>n/a</v>
      </c>
      <c r="AP4895" s="3" t="s">
        <v>8</v>
      </c>
      <c r="AQ4895" s="124"/>
      <c r="AR4895" s="4"/>
      <c r="AS4895" s="3"/>
    </row>
    <row r="4896" spans="1:45" ht="15" customHeight="1">
      <c r="A4896" s="11">
        <v>33.69</v>
      </c>
      <c r="B4896" s="32">
        <v>925</v>
      </c>
      <c r="C4896" s="17">
        <v>4.2041500000000003</v>
      </c>
      <c r="D4896" s="17">
        <v>-43.488900000000001</v>
      </c>
      <c r="E4896" s="40" t="s">
        <v>17</v>
      </c>
      <c r="F4896" s="18">
        <v>-4.8</v>
      </c>
      <c r="G4896" s="17">
        <v>-5.4</v>
      </c>
      <c r="H4896" s="17">
        <v>-3.8</v>
      </c>
      <c r="I4896" s="17">
        <v>-2.2000000000000002</v>
      </c>
      <c r="J4896" s="17">
        <v>-0.9</v>
      </c>
      <c r="K4896" s="30">
        <v>1.2</v>
      </c>
      <c r="L4896" s="10">
        <f t="shared" si="1177"/>
        <v>-2.2000000000000002</v>
      </c>
      <c r="M4896" s="52" t="str">
        <f t="shared" si="1188"/>
        <v>low latitude</v>
      </c>
      <c r="N4896" s="83" t="s">
        <v>8</v>
      </c>
      <c r="O4896" s="34" t="s">
        <v>8</v>
      </c>
      <c r="P4896" s="34" t="s">
        <v>8</v>
      </c>
      <c r="Q4896" s="34" t="s">
        <v>8</v>
      </c>
      <c r="R4896" s="34" t="s">
        <v>8</v>
      </c>
      <c r="S4896" s="42" t="s">
        <v>8</v>
      </c>
      <c r="T4896" s="10">
        <v>0.23260996405550888</v>
      </c>
      <c r="U4896" s="11">
        <v>0.10334705039513103</v>
      </c>
      <c r="V4896" s="11">
        <v>7.9692116074475461E-2</v>
      </c>
      <c r="W4896" s="11">
        <v>1.5947160844510741E-2</v>
      </c>
      <c r="X4896" s="11">
        <v>0.49409833224307337</v>
      </c>
      <c r="Y4896" s="12">
        <v>7.4305376387300545E-2</v>
      </c>
      <c r="Z4896" s="10">
        <f t="shared" si="1179"/>
        <v>0.62184344056034035</v>
      </c>
      <c r="AA4896" s="11">
        <f t="shared" si="1180"/>
        <v>-0.39740787747645645</v>
      </c>
      <c r="AB4896" s="11">
        <f t="shared" si="1175"/>
        <v>-0.20631894241398555</v>
      </c>
      <c r="AC4896" s="11">
        <f t="shared" si="1181"/>
        <v>20.074968270339188</v>
      </c>
      <c r="AD4896" s="9">
        <f t="shared" si="1182"/>
        <v>24.487784338883387</v>
      </c>
      <c r="AE4896" s="10">
        <v>17.942676259374799</v>
      </c>
      <c r="AF4896" s="11">
        <v>23.793042350042501</v>
      </c>
      <c r="AG4896" s="12">
        <v>30.009753335664701</v>
      </c>
      <c r="AH4896" s="10">
        <v>0.1308260014590894</v>
      </c>
      <c r="AI4896" s="11">
        <f t="shared" si="1183"/>
        <v>32.008711781644031</v>
      </c>
      <c r="AJ4896" s="11">
        <f t="shared" si="1184"/>
        <v>24.210382016126886</v>
      </c>
      <c r="AK4896" s="11">
        <f t="shared" si="1185"/>
        <v>0.25930272481217209</v>
      </c>
      <c r="AL4896" s="11">
        <f t="shared" si="1186"/>
        <v>4.9972604435043824</v>
      </c>
      <c r="AM4896" s="11">
        <f t="shared" si="1187"/>
        <v>2.2239762949074224</v>
      </c>
      <c r="AN4896" s="3">
        <f t="shared" si="1178"/>
        <v>0.47077666301669607</v>
      </c>
      <c r="AO4896" s="3" t="str">
        <f t="shared" si="1176"/>
        <v>n/a</v>
      </c>
      <c r="AP4896" s="3" t="s">
        <v>8</v>
      </c>
      <c r="AQ4896" s="124"/>
      <c r="AR4896" s="4"/>
      <c r="AS4896" s="3"/>
    </row>
    <row r="4897" spans="1:45" ht="15" customHeight="1">
      <c r="A4897" s="11">
        <v>34.69</v>
      </c>
      <c r="B4897" s="32">
        <v>925</v>
      </c>
      <c r="C4897" s="17">
        <v>4.2041500000000003</v>
      </c>
      <c r="D4897" s="17">
        <v>-43.488900000000001</v>
      </c>
      <c r="E4897" s="40" t="s">
        <v>17</v>
      </c>
      <c r="F4897" s="18">
        <v>-4.8</v>
      </c>
      <c r="G4897" s="17">
        <v>-5.4</v>
      </c>
      <c r="H4897" s="17">
        <v>-3.8</v>
      </c>
      <c r="I4897" s="17">
        <v>-2.2000000000000002</v>
      </c>
      <c r="J4897" s="17">
        <v>-0.9</v>
      </c>
      <c r="K4897" s="30">
        <v>1.2</v>
      </c>
      <c r="L4897" s="10">
        <f t="shared" si="1177"/>
        <v>-2.2000000000000002</v>
      </c>
      <c r="M4897" s="52" t="str">
        <f t="shared" si="1188"/>
        <v>low latitude</v>
      </c>
      <c r="N4897" s="83" t="s">
        <v>8</v>
      </c>
      <c r="O4897" s="34" t="s">
        <v>8</v>
      </c>
      <c r="P4897" s="34" t="s">
        <v>8</v>
      </c>
      <c r="Q4897" s="34" t="s">
        <v>8</v>
      </c>
      <c r="R4897" s="34" t="s">
        <v>8</v>
      </c>
      <c r="S4897" s="42" t="s">
        <v>8</v>
      </c>
      <c r="T4897" s="10">
        <v>0.30119310172343233</v>
      </c>
      <c r="U4897" s="11">
        <v>5.8404006184348142E-2</v>
      </c>
      <c r="V4897" s="11">
        <v>8.1889181938065575E-2</v>
      </c>
      <c r="W4897" s="11">
        <v>1.5614342230912646E-2</v>
      </c>
      <c r="X4897" s="11">
        <v>0.47323734709653947</v>
      </c>
      <c r="Y4897" s="12">
        <v>6.9662020826701837E-2</v>
      </c>
      <c r="Z4897" s="10">
        <f t="shared" si="1179"/>
        <v>0.74108204818062706</v>
      </c>
      <c r="AA4897" s="11">
        <f t="shared" si="1180"/>
        <v>-0.279640559581885</v>
      </c>
      <c r="AB4897" s="11">
        <f t="shared" si="1175"/>
        <v>-0.13013370686617357</v>
      </c>
      <c r="AC4897" s="11">
        <f t="shared" si="1181"/>
        <v>28.02426222822276</v>
      </c>
      <c r="AD4897" s="9">
        <f t="shared" si="1182"/>
        <v>29.698854450353728</v>
      </c>
      <c r="AE4897" s="10">
        <v>25.146413768248099</v>
      </c>
      <c r="AF4897" s="11">
        <v>31.019558580534099</v>
      </c>
      <c r="AG4897" s="12">
        <v>38.840377660469997</v>
      </c>
      <c r="AH4897" s="10">
        <v>7.5840289494716273E-2</v>
      </c>
      <c r="AI4897" s="11">
        <f t="shared" si="1183"/>
        <v>38.892208097237315</v>
      </c>
      <c r="AJ4897" s="11">
        <f t="shared" si="1184"/>
        <v>18.78416033400875</v>
      </c>
      <c r="AK4897" s="11">
        <f t="shared" si="1185"/>
        <v>0.22310531097765818</v>
      </c>
      <c r="AL4897" s="11">
        <f t="shared" si="1186"/>
        <v>5.24448489261012</v>
      </c>
      <c r="AM4897" s="11">
        <f t="shared" si="1187"/>
        <v>2.4279583711319424</v>
      </c>
      <c r="AN4897" s="3">
        <f t="shared" si="1178"/>
        <v>0.63645251916685586</v>
      </c>
      <c r="AO4897" s="3" t="str">
        <f t="shared" si="1176"/>
        <v>n/a</v>
      </c>
      <c r="AP4897" s="3" t="s">
        <v>8</v>
      </c>
      <c r="AQ4897" s="124"/>
      <c r="AR4897" s="4"/>
      <c r="AS4897" s="3"/>
    </row>
    <row r="4898" spans="1:45" ht="15" customHeight="1">
      <c r="A4898" s="11">
        <v>35.29</v>
      </c>
      <c r="B4898" s="32">
        <v>925</v>
      </c>
      <c r="C4898" s="17">
        <v>4.2041500000000003</v>
      </c>
      <c r="D4898" s="17">
        <v>-43.488900000000001</v>
      </c>
      <c r="E4898" s="40" t="s">
        <v>17</v>
      </c>
      <c r="F4898" s="18">
        <v>-4.8</v>
      </c>
      <c r="G4898" s="17">
        <v>-5.4</v>
      </c>
      <c r="H4898" s="17">
        <v>-3.8</v>
      </c>
      <c r="I4898" s="17">
        <v>-2.2000000000000002</v>
      </c>
      <c r="J4898" s="17">
        <v>-0.9</v>
      </c>
      <c r="K4898" s="30">
        <v>1.2</v>
      </c>
      <c r="L4898" s="10">
        <f t="shared" si="1177"/>
        <v>-3.8</v>
      </c>
      <c r="M4898" s="52" t="str">
        <f t="shared" si="1188"/>
        <v>low latitude</v>
      </c>
      <c r="N4898" s="83" t="s">
        <v>8</v>
      </c>
      <c r="O4898" s="34" t="s">
        <v>8</v>
      </c>
      <c r="P4898" s="34" t="s">
        <v>8</v>
      </c>
      <c r="Q4898" s="34" t="s">
        <v>8</v>
      </c>
      <c r="R4898" s="34" t="s">
        <v>8</v>
      </c>
      <c r="S4898" s="42" t="s">
        <v>8</v>
      </c>
      <c r="T4898" s="10">
        <v>0.34168530239636363</v>
      </c>
      <c r="U4898" s="11">
        <v>5.9271239590582253E-2</v>
      </c>
      <c r="V4898" s="11">
        <v>6.6475820430951391E-2</v>
      </c>
      <c r="W4898" s="11">
        <v>1.3551066764229215E-2</v>
      </c>
      <c r="X4898" s="11">
        <v>0.45472927387324874</v>
      </c>
      <c r="Y4898" s="12">
        <v>6.4287296944624844E-2</v>
      </c>
      <c r="Z4898" s="10">
        <f t="shared" si="1179"/>
        <v>0.70886304871670802</v>
      </c>
      <c r="AA4898" s="11">
        <f t="shared" si="1180"/>
        <v>-0.32128157026967208</v>
      </c>
      <c r="AB4898" s="11">
        <f t="shared" si="1175"/>
        <v>-0.14943766175868967</v>
      </c>
      <c r="AC4898" s="11">
        <f t="shared" si="1181"/>
        <v>25.213494006797134</v>
      </c>
      <c r="AD4898" s="9">
        <f t="shared" si="1182"/>
        <v>28.378463935705625</v>
      </c>
      <c r="AE4898" s="10">
        <v>23.320792755300701</v>
      </c>
      <c r="AF4898" s="11">
        <v>29.0755405318694</v>
      </c>
      <c r="AG4898" s="12">
        <v>36.3567316823396</v>
      </c>
      <c r="AH4898" s="10">
        <v>0.17213388724652026</v>
      </c>
      <c r="AI4898" s="11">
        <f t="shared" si="1183"/>
        <v>42.902944342983993</v>
      </c>
      <c r="AJ4898" s="11">
        <f t="shared" si="1184"/>
        <v>15.835378310994832</v>
      </c>
      <c r="AK4898" s="11">
        <f t="shared" si="1185"/>
        <v>0.21159808111960551</v>
      </c>
      <c r="AL4898" s="11">
        <f t="shared" si="1186"/>
        <v>4.9055784011357524</v>
      </c>
      <c r="AM4898" s="11">
        <f t="shared" si="1187"/>
        <v>2.4069761947821102</v>
      </c>
      <c r="AN4898" s="3">
        <f t="shared" si="1178"/>
        <v>0.75140379568262639</v>
      </c>
      <c r="AO4898" s="3" t="str">
        <f t="shared" si="1176"/>
        <v>n/a</v>
      </c>
      <c r="AP4898" s="3" t="s">
        <v>8</v>
      </c>
      <c r="AQ4898" s="124"/>
      <c r="AR4898" s="4"/>
      <c r="AS4898" s="3"/>
    </row>
    <row r="4899" spans="1:45" ht="15" customHeight="1">
      <c r="A4899" s="11">
        <v>35.56</v>
      </c>
      <c r="B4899" s="32">
        <v>925</v>
      </c>
      <c r="C4899" s="17">
        <v>4.2041500000000003</v>
      </c>
      <c r="D4899" s="17">
        <v>-43.488900000000001</v>
      </c>
      <c r="E4899" s="40" t="s">
        <v>17</v>
      </c>
      <c r="F4899" s="18">
        <v>-4.8</v>
      </c>
      <c r="G4899" s="17">
        <v>-5.4</v>
      </c>
      <c r="H4899" s="17">
        <v>-3.8</v>
      </c>
      <c r="I4899" s="17">
        <v>-2.2000000000000002</v>
      </c>
      <c r="J4899" s="17">
        <v>-0.9</v>
      </c>
      <c r="K4899" s="30">
        <v>1.2</v>
      </c>
      <c r="L4899" s="10">
        <f t="shared" si="1177"/>
        <v>-3.8</v>
      </c>
      <c r="M4899" s="52" t="str">
        <f t="shared" si="1188"/>
        <v>low latitude</v>
      </c>
      <c r="N4899" s="83" t="s">
        <v>8</v>
      </c>
      <c r="O4899" s="34" t="s">
        <v>8</v>
      </c>
      <c r="P4899" s="34" t="s">
        <v>8</v>
      </c>
      <c r="Q4899" s="34" t="s">
        <v>8</v>
      </c>
      <c r="R4899" s="34" t="s">
        <v>8</v>
      </c>
      <c r="S4899" s="42" t="s">
        <v>8</v>
      </c>
      <c r="T4899" s="10">
        <v>0.79211481364872038</v>
      </c>
      <c r="U4899" s="11">
        <v>1.544350893585616E-2</v>
      </c>
      <c r="V4899" s="11">
        <v>2.2062881073047536E-2</v>
      </c>
      <c r="W4899" s="11">
        <v>5.1010044586181332E-3</v>
      </c>
      <c r="X4899" s="11">
        <v>0.14003514081717636</v>
      </c>
      <c r="Y4899" s="12">
        <v>2.5242651066581353E-2</v>
      </c>
      <c r="Z4899" s="10">
        <f t="shared" si="1179"/>
        <v>0.77238764079983036</v>
      </c>
      <c r="AA4899" s="11">
        <f t="shared" si="1180"/>
        <v>-0.28582275299505572</v>
      </c>
      <c r="AB4899" s="11">
        <f t="shared" si="1175"/>
        <v>-0.11216468410985926</v>
      </c>
      <c r="AC4899" s="11">
        <f t="shared" si="1181"/>
        <v>27.606964172833738</v>
      </c>
      <c r="AD4899" s="9">
        <f t="shared" si="1182"/>
        <v>30.927935606885626</v>
      </c>
      <c r="AE4899" s="10">
        <v>27.055224116699101</v>
      </c>
      <c r="AF4899" s="11">
        <v>32.913810439835501</v>
      </c>
      <c r="AG4899" s="12">
        <v>41.271151534670402</v>
      </c>
      <c r="AH4899" s="10">
        <v>0.2864246622015017</v>
      </c>
      <c r="AI4899" s="11">
        <f t="shared" si="1183"/>
        <v>84.977187399272708</v>
      </c>
      <c r="AJ4899" s="11">
        <f t="shared" si="1184"/>
        <v>3.0883245282862575</v>
      </c>
      <c r="AK4899" s="11">
        <f t="shared" si="1185"/>
        <v>0.20495637623512455</v>
      </c>
      <c r="AL4899" s="11">
        <f t="shared" si="1186"/>
        <v>4.3252032520325203</v>
      </c>
      <c r="AM4899" s="11">
        <f t="shared" si="1187"/>
        <v>2.5916399516010329</v>
      </c>
      <c r="AN4899" s="3">
        <f t="shared" si="1178"/>
        <v>5.6565431292911699</v>
      </c>
      <c r="AO4899" s="3" t="str">
        <f t="shared" si="1176"/>
        <v>n/a</v>
      </c>
      <c r="AP4899" s="3" t="s">
        <v>8</v>
      </c>
      <c r="AQ4899" s="124"/>
      <c r="AR4899" s="4"/>
      <c r="AS4899" s="3"/>
    </row>
    <row r="4900" spans="1:45" ht="15" customHeight="1">
      <c r="A4900" s="11">
        <v>35.86</v>
      </c>
      <c r="B4900" s="32">
        <v>925</v>
      </c>
      <c r="C4900" s="17">
        <v>4.2041500000000003</v>
      </c>
      <c r="D4900" s="17">
        <v>-43.488900000000001</v>
      </c>
      <c r="E4900" s="40" t="s">
        <v>17</v>
      </c>
      <c r="F4900" s="18">
        <v>-4.8</v>
      </c>
      <c r="G4900" s="17">
        <v>-5.4</v>
      </c>
      <c r="H4900" s="17">
        <v>-3.8</v>
      </c>
      <c r="I4900" s="17">
        <v>-2.2000000000000002</v>
      </c>
      <c r="J4900" s="17">
        <v>-0.9</v>
      </c>
      <c r="K4900" s="30">
        <v>1.2</v>
      </c>
      <c r="L4900" s="10">
        <f t="shared" si="1177"/>
        <v>-3.8</v>
      </c>
      <c r="M4900" s="52" t="str">
        <f t="shared" si="1188"/>
        <v>low latitude</v>
      </c>
      <c r="N4900" s="83" t="s">
        <v>8</v>
      </c>
      <c r="O4900" s="34" t="s">
        <v>8</v>
      </c>
      <c r="P4900" s="34" t="s">
        <v>8</v>
      </c>
      <c r="Q4900" s="34" t="s">
        <v>8</v>
      </c>
      <c r="R4900" s="34" t="s">
        <v>8</v>
      </c>
      <c r="S4900" s="42" t="s">
        <v>8</v>
      </c>
      <c r="T4900" s="10">
        <v>0.25562012409767226</v>
      </c>
      <c r="U4900" s="11">
        <v>6.7919940519093877E-2</v>
      </c>
      <c r="V4900" s="11">
        <v>9.4557693430490988E-2</v>
      </c>
      <c r="W4900" s="11">
        <v>1.9746968473363023E-2</v>
      </c>
      <c r="X4900" s="11">
        <v>0.48929968879995001</v>
      </c>
      <c r="Y4900" s="12">
        <v>7.2855584679429847E-2</v>
      </c>
      <c r="Z4900" s="10">
        <f t="shared" si="1179"/>
        <v>0.73373102281819369</v>
      </c>
      <c r="AA4900" s="11">
        <f t="shared" si="1180"/>
        <v>-0.28491014154708405</v>
      </c>
      <c r="AB4900" s="11">
        <f t="shared" si="1175"/>
        <v>-0.13446311816943426</v>
      </c>
      <c r="AC4900" s="11">
        <f t="shared" si="1181"/>
        <v>27.668565445571826</v>
      </c>
      <c r="AD4900" s="9">
        <f t="shared" si="1182"/>
        <v>29.402722717210697</v>
      </c>
      <c r="AE4900" s="10">
        <v>24.833250007919599</v>
      </c>
      <c r="AF4900" s="11">
        <v>30.5640083069508</v>
      </c>
      <c r="AG4900" s="12">
        <v>38.254913907996801</v>
      </c>
      <c r="AH4900" s="10">
        <v>5.6834196328709112E-2</v>
      </c>
      <c r="AI4900" s="11">
        <f t="shared" si="1183"/>
        <v>34.315119516468457</v>
      </c>
      <c r="AJ4900" s="11">
        <f t="shared" si="1184"/>
        <v>22.179900288720706</v>
      </c>
      <c r="AK4900" s="11">
        <f t="shared" si="1185"/>
        <v>0.2448005491847258</v>
      </c>
      <c r="AL4900" s="11">
        <f t="shared" si="1186"/>
        <v>4.7884663186676608</v>
      </c>
      <c r="AM4900" s="11">
        <f t="shared" si="1187"/>
        <v>2.3823824908595563</v>
      </c>
      <c r="AN4900" s="3">
        <f t="shared" si="1178"/>
        <v>0.52242036925182356</v>
      </c>
      <c r="AO4900" s="3" t="str">
        <f t="shared" si="1176"/>
        <v>n/a</v>
      </c>
      <c r="AP4900" s="3" t="s">
        <v>8</v>
      </c>
      <c r="AQ4900" s="124"/>
      <c r="AR4900" s="4"/>
      <c r="AS4900" s="3"/>
    </row>
    <row r="4901" spans="1:45" ht="15" customHeight="1">
      <c r="A4901" s="11">
        <v>36.090000000000003</v>
      </c>
      <c r="B4901" s="32">
        <v>925</v>
      </c>
      <c r="C4901" s="17">
        <v>4.2041500000000003</v>
      </c>
      <c r="D4901" s="17">
        <v>-43.488900000000001</v>
      </c>
      <c r="E4901" s="40" t="s">
        <v>17</v>
      </c>
      <c r="F4901" s="18">
        <v>-4.8</v>
      </c>
      <c r="G4901" s="17">
        <v>-5.4</v>
      </c>
      <c r="H4901" s="17">
        <v>-3.8</v>
      </c>
      <c r="I4901" s="17">
        <v>-2.2000000000000002</v>
      </c>
      <c r="J4901" s="17">
        <v>-0.9</v>
      </c>
      <c r="K4901" s="30">
        <v>1.2</v>
      </c>
      <c r="L4901" s="10">
        <f t="shared" si="1177"/>
        <v>-3.8</v>
      </c>
      <c r="M4901" s="52" t="str">
        <f t="shared" si="1188"/>
        <v>low latitude</v>
      </c>
      <c r="N4901" s="83" t="s">
        <v>8</v>
      </c>
      <c r="O4901" s="34" t="s">
        <v>8</v>
      </c>
      <c r="P4901" s="34" t="s">
        <v>8</v>
      </c>
      <c r="Q4901" s="34" t="s">
        <v>8</v>
      </c>
      <c r="R4901" s="34" t="s">
        <v>8</v>
      </c>
      <c r="S4901" s="42" t="s">
        <v>8</v>
      </c>
      <c r="T4901" s="10">
        <v>0.19357737450212098</v>
      </c>
      <c r="U4901" s="11">
        <v>5.7439141298876964E-2</v>
      </c>
      <c r="V4901" s="11">
        <v>8.2171066899837927E-2</v>
      </c>
      <c r="W4901" s="11">
        <v>1.8079328073960076E-2</v>
      </c>
      <c r="X4901" s="11">
        <v>0.57097709840176503</v>
      </c>
      <c r="Y4901" s="12">
        <v>7.7755990823438995E-2</v>
      </c>
      <c r="Z4901" s="10">
        <f t="shared" ref="Z4901:Z4908" si="1189">(V4901+W4901+Y4901)/(U4901+V4901+W4901+Y4901)</f>
        <v>0.75604063493026541</v>
      </c>
      <c r="AA4901" s="11">
        <f t="shared" ref="AA4901:AA4908" si="1190">LOG((V4901)/(U4901+V4901+W4901))</f>
        <v>-0.28308395017811477</v>
      </c>
      <c r="AB4901" s="11">
        <f t="shared" si="1175"/>
        <v>-0.12145486183777847</v>
      </c>
      <c r="AC4901" s="11">
        <f t="shared" ref="AC4901:AC4908" si="1191">67.5*AA4901+46.9</f>
        <v>27.79183336297725</v>
      </c>
      <c r="AD4901" s="9">
        <f t="shared" si="1182"/>
        <v>30.292487450295951</v>
      </c>
      <c r="AE4901" s="10">
        <v>26.115537601877602</v>
      </c>
      <c r="AF4901" s="11">
        <v>31.932480231797701</v>
      </c>
      <c r="AG4901" s="12">
        <v>39.9947237450979</v>
      </c>
      <c r="AH4901" s="10">
        <v>6.5593429224114569E-2</v>
      </c>
      <c r="AI4901" s="11">
        <f t="shared" ref="AI4901:AI4908" si="1192">((T4901)/(T4901+X4901))*100</f>
        <v>25.318977438832675</v>
      </c>
      <c r="AJ4901" s="11">
        <f t="shared" ref="AJ4901:AJ4908" si="1193">((Y4901)/(T4901+Y4901))*100</f>
        <v>28.656995696103682</v>
      </c>
      <c r="AK4901" s="11">
        <f t="shared" ref="AK4901:AK4908" si="1194">(U4901+V4901+W4901)/(U4901+V4901+W4901+X4901+Y4901)</f>
        <v>0.19554205361651242</v>
      </c>
      <c r="AL4901" s="11">
        <f t="shared" ref="AL4901:AL4908" si="1195">V4901/W4901</f>
        <v>4.5450288065843623</v>
      </c>
      <c r="AM4901" s="11">
        <f t="shared" ref="AM4901:AM4908" si="1196">((U4901*1)+(V4901*2)+(W4901*3)+(Y4901*4))/(U4901+V4901+W4901+Y4901)</f>
        <v>2.4933292632675301</v>
      </c>
      <c r="AN4901" s="3">
        <f t="shared" si="1178"/>
        <v>0.33902826408268877</v>
      </c>
      <c r="AO4901" s="3" t="str">
        <f t="shared" si="1176"/>
        <v>n/a</v>
      </c>
      <c r="AP4901" s="3" t="s">
        <v>8</v>
      </c>
      <c r="AQ4901" s="124"/>
      <c r="AR4901" s="4"/>
      <c r="AS4901" s="3"/>
    </row>
    <row r="4902" spans="1:45" ht="15" customHeight="1">
      <c r="A4902" s="11">
        <v>36.479999999999997</v>
      </c>
      <c r="B4902" s="32">
        <v>925</v>
      </c>
      <c r="C4902" s="17">
        <v>4.2041500000000003</v>
      </c>
      <c r="D4902" s="17">
        <v>-43.488900000000001</v>
      </c>
      <c r="E4902" s="40" t="s">
        <v>17</v>
      </c>
      <c r="F4902" s="18">
        <v>-4.8</v>
      </c>
      <c r="G4902" s="17">
        <v>-5.4</v>
      </c>
      <c r="H4902" s="17">
        <v>-3.8</v>
      </c>
      <c r="I4902" s="17">
        <v>-2.2000000000000002</v>
      </c>
      <c r="J4902" s="17">
        <v>-0.9</v>
      </c>
      <c r="K4902" s="30">
        <v>1.2</v>
      </c>
      <c r="L4902" s="10">
        <f t="shared" si="1177"/>
        <v>-3.8</v>
      </c>
      <c r="M4902" s="52" t="str">
        <f t="shared" si="1188"/>
        <v>low latitude</v>
      </c>
      <c r="N4902" s="83" t="s">
        <v>8</v>
      </c>
      <c r="O4902" s="34" t="s">
        <v>8</v>
      </c>
      <c r="P4902" s="34" t="s">
        <v>8</v>
      </c>
      <c r="Q4902" s="34" t="s">
        <v>8</v>
      </c>
      <c r="R4902" s="34" t="s">
        <v>8</v>
      </c>
      <c r="S4902" s="42" t="s">
        <v>8</v>
      </c>
      <c r="T4902" s="10">
        <v>0.20516104212894637</v>
      </c>
      <c r="U4902" s="11">
        <v>6.8630372009639895E-2</v>
      </c>
      <c r="V4902" s="11">
        <v>7.8178708362715579E-2</v>
      </c>
      <c r="W4902" s="11">
        <v>1.8982053145928157E-2</v>
      </c>
      <c r="X4902" s="11">
        <v>0.54777471723058058</v>
      </c>
      <c r="Y4902" s="12">
        <v>8.1273107122189395E-2</v>
      </c>
      <c r="Z4902" s="10">
        <f t="shared" si="1189"/>
        <v>0.72221648980149034</v>
      </c>
      <c r="AA4902" s="11">
        <f t="shared" si="1190"/>
        <v>-0.32647280992387889</v>
      </c>
      <c r="AB4902" s="11">
        <f t="shared" si="1175"/>
        <v>-0.14133259989141503</v>
      </c>
      <c r="AC4902" s="11">
        <f t="shared" si="1191"/>
        <v>24.863085330138173</v>
      </c>
      <c r="AD4902" s="9">
        <f t="shared" si="1182"/>
        <v>28.932850167427212</v>
      </c>
      <c r="AE4902" s="10">
        <v>24.099260499004799</v>
      </c>
      <c r="AF4902" s="11">
        <v>29.8871545673572</v>
      </c>
      <c r="AG4902" s="12">
        <v>37.430636160975197</v>
      </c>
      <c r="AH4902" s="10">
        <v>8.1491086279039809E-2</v>
      </c>
      <c r="AI4902" s="11">
        <f t="shared" si="1192"/>
        <v>27.248146947285832</v>
      </c>
      <c r="AJ4902" s="11">
        <f t="shared" si="1193"/>
        <v>28.374098317073184</v>
      </c>
      <c r="AK4902" s="11">
        <f t="shared" si="1194"/>
        <v>0.20858455901853246</v>
      </c>
      <c r="AL4902" s="11">
        <f t="shared" si="1195"/>
        <v>4.1185591338145473</v>
      </c>
      <c r="AM4902" s="11">
        <f t="shared" si="1196"/>
        <v>2.4569576523417473</v>
      </c>
      <c r="AN4902" s="3">
        <f t="shared" si="1178"/>
        <v>0.37453543523547794</v>
      </c>
      <c r="AO4902" s="3" t="str">
        <f t="shared" si="1176"/>
        <v>n/a</v>
      </c>
      <c r="AP4902" s="3" t="s">
        <v>8</v>
      </c>
      <c r="AQ4902" s="124"/>
      <c r="AR4902" s="4"/>
      <c r="AS4902" s="3"/>
    </row>
    <row r="4903" spans="1:45" ht="15" customHeight="1">
      <c r="A4903" s="11">
        <v>36.81</v>
      </c>
      <c r="B4903" s="32">
        <v>925</v>
      </c>
      <c r="C4903" s="17">
        <v>4.2041500000000003</v>
      </c>
      <c r="D4903" s="17">
        <v>-43.488900000000001</v>
      </c>
      <c r="E4903" s="40" t="s">
        <v>17</v>
      </c>
      <c r="F4903" s="18">
        <v>-4.8</v>
      </c>
      <c r="G4903" s="17">
        <v>-5.4</v>
      </c>
      <c r="H4903" s="17">
        <v>-3.8</v>
      </c>
      <c r="I4903" s="17">
        <v>-2.2000000000000002</v>
      </c>
      <c r="J4903" s="17">
        <v>-0.9</v>
      </c>
      <c r="K4903" s="30">
        <v>1.2</v>
      </c>
      <c r="L4903" s="10">
        <f t="shared" si="1177"/>
        <v>-3.8</v>
      </c>
      <c r="M4903" s="52" t="str">
        <f t="shared" si="1188"/>
        <v>low latitude</v>
      </c>
      <c r="N4903" s="83" t="s">
        <v>8</v>
      </c>
      <c r="O4903" s="34" t="s">
        <v>8</v>
      </c>
      <c r="P4903" s="34" t="s">
        <v>8</v>
      </c>
      <c r="Q4903" s="34" t="s">
        <v>8</v>
      </c>
      <c r="R4903" s="34" t="s">
        <v>8</v>
      </c>
      <c r="S4903" s="42" t="s">
        <v>8</v>
      </c>
      <c r="T4903" s="10">
        <v>0.16529661668939941</v>
      </c>
      <c r="U4903" s="11">
        <v>4.9073390691136316E-2</v>
      </c>
      <c r="V4903" s="11">
        <v>8.7620390099128684E-2</v>
      </c>
      <c r="W4903" s="11">
        <v>1.9652958343004529E-2</v>
      </c>
      <c r="X4903" s="11">
        <v>0.57628357426566279</v>
      </c>
      <c r="Y4903" s="12">
        <v>0.10207306991166827</v>
      </c>
      <c r="Z4903" s="10">
        <f t="shared" si="1189"/>
        <v>0.81010205497596832</v>
      </c>
      <c r="AA4903" s="11">
        <f t="shared" si="1190"/>
        <v>-0.25148364536162737</v>
      </c>
      <c r="AB4903" s="11">
        <f t="shared" si="1175"/>
        <v>-9.1460266157146225E-2</v>
      </c>
      <c r="AC4903" s="11">
        <f t="shared" si="1191"/>
        <v>29.924853938090152</v>
      </c>
      <c r="AD4903" s="9">
        <f t="shared" si="1182"/>
        <v>32.344117794851201</v>
      </c>
      <c r="AE4903" s="10">
        <v>29.1512927808066</v>
      </c>
      <c r="AF4903" s="11">
        <v>35.179500610487104</v>
      </c>
      <c r="AG4903" s="12">
        <v>44.218839037914002</v>
      </c>
      <c r="AH4903" s="10">
        <v>0.13812665949643943</v>
      </c>
      <c r="AI4903" s="11">
        <f t="shared" si="1192"/>
        <v>22.28978318265461</v>
      </c>
      <c r="AJ4903" s="11">
        <f t="shared" si="1193"/>
        <v>38.176754892923846</v>
      </c>
      <c r="AK4903" s="11">
        <f t="shared" si="1194"/>
        <v>0.18730814114250632</v>
      </c>
      <c r="AL4903" s="11">
        <f t="shared" si="1195"/>
        <v>4.4583817138307404</v>
      </c>
      <c r="AM4903" s="11">
        <f t="shared" si="1196"/>
        <v>2.6761312459789832</v>
      </c>
      <c r="AN4903" s="3">
        <f t="shared" si="1178"/>
        <v>0.28683208071656541</v>
      </c>
      <c r="AO4903" s="3" t="str">
        <f t="shared" si="1176"/>
        <v>n/a</v>
      </c>
      <c r="AP4903" s="3" t="s">
        <v>8</v>
      </c>
      <c r="AQ4903" s="124"/>
      <c r="AR4903" s="4"/>
      <c r="AS4903" s="3"/>
    </row>
    <row r="4904" spans="1:45" ht="15" customHeight="1">
      <c r="A4904" s="11">
        <v>37.1</v>
      </c>
      <c r="B4904" s="32">
        <v>925</v>
      </c>
      <c r="C4904" s="17">
        <v>4.2041500000000003</v>
      </c>
      <c r="D4904" s="17">
        <v>-43.488900000000001</v>
      </c>
      <c r="E4904" s="40" t="s">
        <v>17</v>
      </c>
      <c r="F4904" s="18">
        <v>-4.8</v>
      </c>
      <c r="G4904" s="17">
        <v>-5.4</v>
      </c>
      <c r="H4904" s="17">
        <v>-3.8</v>
      </c>
      <c r="I4904" s="17">
        <v>-2.2000000000000002</v>
      </c>
      <c r="J4904" s="17">
        <v>-0.9</v>
      </c>
      <c r="K4904" s="30">
        <v>1.2</v>
      </c>
      <c r="L4904" s="10">
        <f t="shared" si="1177"/>
        <v>-3.8</v>
      </c>
      <c r="M4904" s="52" t="str">
        <f t="shared" si="1188"/>
        <v>low latitude</v>
      </c>
      <c r="N4904" s="83" t="s">
        <v>8</v>
      </c>
      <c r="O4904" s="34" t="s">
        <v>8</v>
      </c>
      <c r="P4904" s="34" t="s">
        <v>8</v>
      </c>
      <c r="Q4904" s="34" t="s">
        <v>8</v>
      </c>
      <c r="R4904" s="34" t="s">
        <v>8</v>
      </c>
      <c r="S4904" s="42" t="s">
        <v>8</v>
      </c>
      <c r="T4904" s="10">
        <v>0.21593921078976849</v>
      </c>
      <c r="U4904" s="11">
        <v>6.8819013096438772E-2</v>
      </c>
      <c r="V4904" s="11">
        <v>8.2301757728908562E-2</v>
      </c>
      <c r="W4904" s="11">
        <v>1.8601297362476229E-2</v>
      </c>
      <c r="X4904" s="11">
        <v>0.53237842344035524</v>
      </c>
      <c r="Y4904" s="12">
        <v>8.1960297582052768E-2</v>
      </c>
      <c r="Z4904" s="10">
        <f t="shared" si="1189"/>
        <v>0.72656402491320005</v>
      </c>
      <c r="AA4904" s="11">
        <f t="shared" si="1190"/>
        <v>-0.31432920473071041</v>
      </c>
      <c r="AB4904" s="11">
        <f t="shared" si="1175"/>
        <v>-0.13872610959534479</v>
      </c>
      <c r="AC4904" s="11">
        <f t="shared" si="1191"/>
        <v>25.682778680677046</v>
      </c>
      <c r="AD4904" s="9">
        <f t="shared" si="1182"/>
        <v>29.111134103678417</v>
      </c>
      <c r="AE4904" s="10">
        <v>24.2932715101079</v>
      </c>
      <c r="AF4904" s="11">
        <v>30.1018366958331</v>
      </c>
      <c r="AG4904" s="12">
        <v>37.783059790111203</v>
      </c>
      <c r="AH4904" s="10">
        <v>6.5789095592182517E-2</v>
      </c>
      <c r="AI4904" s="11">
        <f t="shared" si="1192"/>
        <v>28.856624635329997</v>
      </c>
      <c r="AJ4904" s="11">
        <f t="shared" si="1193"/>
        <v>27.512733414703916</v>
      </c>
      <c r="AK4904" s="11">
        <f t="shared" si="1194"/>
        <v>0.2164654456943079</v>
      </c>
      <c r="AL4904" s="11">
        <f t="shared" si="1195"/>
        <v>4.4245170713163873</v>
      </c>
      <c r="AM4904" s="11">
        <f t="shared" si="1196"/>
        <v>2.4517713391732268</v>
      </c>
      <c r="AN4904" s="3">
        <f t="shared" si="1178"/>
        <v>0.40561225113955268</v>
      </c>
      <c r="AO4904" s="3" t="str">
        <f t="shared" si="1176"/>
        <v>n/a</v>
      </c>
      <c r="AP4904" s="3" t="s">
        <v>8</v>
      </c>
      <c r="AQ4904" s="124"/>
      <c r="AR4904" s="4"/>
      <c r="AS4904" s="3"/>
    </row>
    <row r="4905" spans="1:45" ht="15" customHeight="1">
      <c r="A4905" s="11">
        <v>37.43</v>
      </c>
      <c r="B4905" s="32">
        <v>925</v>
      </c>
      <c r="C4905" s="17">
        <v>4.2041500000000003</v>
      </c>
      <c r="D4905" s="17">
        <v>-43.488900000000001</v>
      </c>
      <c r="E4905" s="40" t="s">
        <v>17</v>
      </c>
      <c r="F4905" s="18">
        <v>-4.8</v>
      </c>
      <c r="G4905" s="17">
        <v>-5.4</v>
      </c>
      <c r="H4905" s="17">
        <v>-3.8</v>
      </c>
      <c r="I4905" s="17">
        <v>-2.2000000000000002</v>
      </c>
      <c r="J4905" s="17">
        <v>-0.9</v>
      </c>
      <c r="K4905" s="30">
        <v>1.2</v>
      </c>
      <c r="L4905" s="10">
        <f t="shared" si="1177"/>
        <v>-3.8</v>
      </c>
      <c r="M4905" s="52" t="str">
        <f t="shared" si="1188"/>
        <v>low latitude</v>
      </c>
      <c r="N4905" s="83" t="s">
        <v>8</v>
      </c>
      <c r="O4905" s="34" t="s">
        <v>8</v>
      </c>
      <c r="P4905" s="34" t="s">
        <v>8</v>
      </c>
      <c r="Q4905" s="34" t="s">
        <v>8</v>
      </c>
      <c r="R4905" s="34" t="s">
        <v>8</v>
      </c>
      <c r="S4905" s="42" t="s">
        <v>8</v>
      </c>
      <c r="T4905" s="10">
        <v>0.19914615215474657</v>
      </c>
      <c r="U4905" s="11">
        <v>5.814433634179459E-2</v>
      </c>
      <c r="V4905" s="11">
        <v>8.4819127988292956E-2</v>
      </c>
      <c r="W4905" s="11">
        <v>1.4401725695002567E-2</v>
      </c>
      <c r="X4905" s="11">
        <v>0.56083391507393154</v>
      </c>
      <c r="Y4905" s="12">
        <v>8.2654742746231719E-2</v>
      </c>
      <c r="Z4905" s="10">
        <f t="shared" si="1189"/>
        <v>0.75775205137986856</v>
      </c>
      <c r="AA4905" s="11">
        <f t="shared" si="1190"/>
        <v>-0.26841486727830466</v>
      </c>
      <c r="AB4905" s="11">
        <f t="shared" si="1175"/>
        <v>-0.120472879240444</v>
      </c>
      <c r="AC4905" s="11">
        <f t="shared" si="1191"/>
        <v>28.781996458714435</v>
      </c>
      <c r="AD4905" s="9">
        <f t="shared" si="1182"/>
        <v>30.359655059953631</v>
      </c>
      <c r="AE4905" s="10">
        <v>26.198193929165999</v>
      </c>
      <c r="AF4905" s="11">
        <v>32.049452935226498</v>
      </c>
      <c r="AG4905" s="12">
        <v>40.078711524493599</v>
      </c>
      <c r="AH4905" s="10">
        <v>4.1549388482309151E-2</v>
      </c>
      <c r="AI4905" s="11">
        <f t="shared" si="1192"/>
        <v>26.204128337332232</v>
      </c>
      <c r="AJ4905" s="11">
        <f t="shared" si="1193"/>
        <v>29.330901442053865</v>
      </c>
      <c r="AK4905" s="11">
        <f t="shared" si="1194"/>
        <v>0.19649676460753837</v>
      </c>
      <c r="AL4905" s="11">
        <f t="shared" si="1195"/>
        <v>5.8895114227682726</v>
      </c>
      <c r="AM4905" s="11">
        <f t="shared" si="1196"/>
        <v>2.5064865798520737</v>
      </c>
      <c r="AN4905" s="3">
        <f t="shared" si="1178"/>
        <v>0.35508935319736196</v>
      </c>
      <c r="AO4905" s="3" t="str">
        <f t="shared" si="1176"/>
        <v>n/a</v>
      </c>
      <c r="AP4905" s="3" t="s">
        <v>8</v>
      </c>
      <c r="AQ4905" s="124"/>
      <c r="AR4905" s="4"/>
      <c r="AS4905" s="3"/>
    </row>
    <row r="4906" spans="1:45" ht="15" customHeight="1">
      <c r="A4906" s="11">
        <v>38.25</v>
      </c>
      <c r="B4906" s="32">
        <v>925</v>
      </c>
      <c r="C4906" s="17">
        <v>4.2041500000000003</v>
      </c>
      <c r="D4906" s="17">
        <v>-43.488900000000001</v>
      </c>
      <c r="E4906" s="40" t="s">
        <v>17</v>
      </c>
      <c r="F4906" s="18">
        <v>-4.8</v>
      </c>
      <c r="G4906" s="17">
        <v>-5.4</v>
      </c>
      <c r="H4906" s="17">
        <v>-3.8</v>
      </c>
      <c r="I4906" s="17">
        <v>-2.2000000000000002</v>
      </c>
      <c r="J4906" s="17">
        <v>-0.9</v>
      </c>
      <c r="K4906" s="30">
        <v>1.2</v>
      </c>
      <c r="L4906" s="10">
        <f t="shared" si="1177"/>
        <v>-3.8</v>
      </c>
      <c r="M4906" s="52" t="str">
        <f t="shared" si="1188"/>
        <v>low latitude</v>
      </c>
      <c r="N4906" s="83" t="s">
        <v>8</v>
      </c>
      <c r="O4906" s="34" t="s">
        <v>8</v>
      </c>
      <c r="P4906" s="34" t="s">
        <v>8</v>
      </c>
      <c r="Q4906" s="34" t="s">
        <v>8</v>
      </c>
      <c r="R4906" s="34" t="s">
        <v>8</v>
      </c>
      <c r="S4906" s="42" t="s">
        <v>8</v>
      </c>
      <c r="T4906" s="10">
        <v>0.26840466485507247</v>
      </c>
      <c r="U4906" s="11">
        <v>6.9611922554347824E-2</v>
      </c>
      <c r="V4906" s="11">
        <v>9.897673233695653E-2</v>
      </c>
      <c r="W4906" s="11">
        <v>1.8399003623188404E-2</v>
      </c>
      <c r="X4906" s="11">
        <v>0.46929630887681162</v>
      </c>
      <c r="Y4906" s="12">
        <v>7.5311367753623182E-2</v>
      </c>
      <c r="Z4906" s="10">
        <f t="shared" si="1189"/>
        <v>0.73460853612475041</v>
      </c>
      <c r="AA4906" s="11">
        <f t="shared" si="1190"/>
        <v>-0.27627983163426334</v>
      </c>
      <c r="AB4906" s="11">
        <f t="shared" si="1175"/>
        <v>-0.13394402947515582</v>
      </c>
      <c r="AC4906" s="11">
        <f t="shared" si="1191"/>
        <v>28.251111364687223</v>
      </c>
      <c r="AD4906" s="9">
        <f t="shared" si="1182"/>
        <v>29.438228383899343</v>
      </c>
      <c r="AE4906" s="10">
        <v>24.896009808145202</v>
      </c>
      <c r="AF4906" s="11">
        <v>30.606867199545</v>
      </c>
      <c r="AG4906" s="12">
        <v>38.3029631049776</v>
      </c>
      <c r="AH4906" s="10">
        <v>8.6841815377836529E-2</v>
      </c>
      <c r="AI4906" s="11">
        <f t="shared" si="1192"/>
        <v>36.38393799282467</v>
      </c>
      <c r="AJ4906" s="11">
        <f t="shared" si="1193"/>
        <v>21.910926639654775</v>
      </c>
      <c r="AK4906" s="11">
        <f t="shared" si="1194"/>
        <v>0.25558891580063303</v>
      </c>
      <c r="AL4906" s="11">
        <f t="shared" si="1195"/>
        <v>5.3794615384615394</v>
      </c>
      <c r="AM4906" s="11">
        <f t="shared" si="1196"/>
        <v>2.3789942265148651</v>
      </c>
      <c r="AN4906" s="3">
        <f t="shared" si="1178"/>
        <v>0.5719300573606847</v>
      </c>
      <c r="AO4906" s="3" t="str">
        <f t="shared" si="1176"/>
        <v>n/a</v>
      </c>
      <c r="AP4906" s="3" t="s">
        <v>8</v>
      </c>
      <c r="AQ4906" s="124"/>
      <c r="AR4906" s="4"/>
      <c r="AS4906" s="3"/>
    </row>
    <row r="4907" spans="1:45" ht="15" customHeight="1">
      <c r="A4907" s="11">
        <v>38.549999999999997</v>
      </c>
      <c r="B4907" s="32">
        <v>925</v>
      </c>
      <c r="C4907" s="17">
        <v>4.2041500000000003</v>
      </c>
      <c r="D4907" s="17">
        <v>-43.488900000000001</v>
      </c>
      <c r="E4907" s="40" t="s">
        <v>17</v>
      </c>
      <c r="F4907" s="18">
        <v>-4.8</v>
      </c>
      <c r="G4907" s="17">
        <v>-5.4</v>
      </c>
      <c r="H4907" s="17">
        <v>-3.8</v>
      </c>
      <c r="I4907" s="17">
        <v>-2.2000000000000002</v>
      </c>
      <c r="J4907" s="17">
        <v>-0.9</v>
      </c>
      <c r="K4907" s="30">
        <v>1.2</v>
      </c>
      <c r="L4907" s="10">
        <f t="shared" si="1177"/>
        <v>-3.8</v>
      </c>
      <c r="M4907" s="52" t="str">
        <f t="shared" si="1188"/>
        <v>low latitude</v>
      </c>
      <c r="N4907" s="83" t="s">
        <v>8</v>
      </c>
      <c r="O4907" s="34" t="s">
        <v>8</v>
      </c>
      <c r="P4907" s="34" t="s">
        <v>8</v>
      </c>
      <c r="Q4907" s="34" t="s">
        <v>8</v>
      </c>
      <c r="R4907" s="34" t="s">
        <v>8</v>
      </c>
      <c r="S4907" s="42" t="s">
        <v>8</v>
      </c>
      <c r="T4907" s="10">
        <v>0.17340817970009131</v>
      </c>
      <c r="U4907" s="11">
        <v>5.5452040301779519E-2</v>
      </c>
      <c r="V4907" s="11">
        <v>8.5882657784305275E-2</v>
      </c>
      <c r="W4907" s="11">
        <v>2.076051277144083E-2</v>
      </c>
      <c r="X4907" s="11">
        <v>0.56457756995881014</v>
      </c>
      <c r="Y4907" s="12">
        <v>9.9919039483572974E-2</v>
      </c>
      <c r="Z4907" s="10">
        <f t="shared" si="1189"/>
        <v>0.78836250230821314</v>
      </c>
      <c r="AA4907" s="11">
        <f t="shared" si="1190"/>
        <v>-0.27586470775135946</v>
      </c>
      <c r="AB4907" s="11">
        <f t="shared" si="1175"/>
        <v>-0.10327404069385267</v>
      </c>
      <c r="AC4907" s="11">
        <f t="shared" si="1191"/>
        <v>28.279132226783236</v>
      </c>
      <c r="AD4907" s="9">
        <f t="shared" si="1182"/>
        <v>31.53605561654048</v>
      </c>
      <c r="AE4907" s="10">
        <v>27.960285119706299</v>
      </c>
      <c r="AF4907" s="11">
        <v>33.880617737245501</v>
      </c>
      <c r="AG4907" s="12">
        <v>42.4695213558118</v>
      </c>
      <c r="AH4907" s="10">
        <v>9.541249633929956E-2</v>
      </c>
      <c r="AI4907" s="11">
        <f t="shared" si="1192"/>
        <v>23.497497042489087</v>
      </c>
      <c r="AJ4907" s="11">
        <f t="shared" si="1193"/>
        <v>36.556563880464324</v>
      </c>
      <c r="AK4907" s="11">
        <f t="shared" si="1194"/>
        <v>0.1961006713068045</v>
      </c>
      <c r="AL4907" s="11">
        <f t="shared" si="1195"/>
        <v>4.1368273861929667</v>
      </c>
      <c r="AM4907" s="11">
        <f t="shared" si="1196"/>
        <v>2.6302960668048176</v>
      </c>
      <c r="AN4907" s="3">
        <f t="shared" si="1178"/>
        <v>0.30714677473414798</v>
      </c>
      <c r="AO4907" s="3" t="str">
        <f t="shared" si="1176"/>
        <v>n/a</v>
      </c>
      <c r="AP4907" s="3" t="s">
        <v>8</v>
      </c>
      <c r="AQ4907" s="124"/>
      <c r="AR4907" s="4"/>
      <c r="AS4907" s="3"/>
    </row>
    <row r="4908" spans="1:45" ht="15" customHeight="1">
      <c r="A4908" s="11">
        <v>38.619999999999997</v>
      </c>
      <c r="B4908" s="32">
        <v>925</v>
      </c>
      <c r="C4908" s="17">
        <v>4.2041500000000003</v>
      </c>
      <c r="D4908" s="17">
        <v>-43.488900000000001</v>
      </c>
      <c r="E4908" s="40" t="s">
        <v>17</v>
      </c>
      <c r="F4908" s="18">
        <v>-4.8</v>
      </c>
      <c r="G4908" s="17">
        <v>-5.4</v>
      </c>
      <c r="H4908" s="17">
        <v>-3.8</v>
      </c>
      <c r="I4908" s="17">
        <v>-2.2000000000000002</v>
      </c>
      <c r="J4908" s="17">
        <v>-0.9</v>
      </c>
      <c r="K4908" s="30">
        <v>1.2</v>
      </c>
      <c r="L4908" s="10">
        <f t="shared" si="1177"/>
        <v>-3.8</v>
      </c>
      <c r="M4908" s="52" t="str">
        <f t="shared" si="1188"/>
        <v>low latitude</v>
      </c>
      <c r="N4908" s="83" t="s">
        <v>8</v>
      </c>
      <c r="O4908" s="34" t="s">
        <v>8</v>
      </c>
      <c r="P4908" s="34" t="s">
        <v>8</v>
      </c>
      <c r="Q4908" s="34" t="s">
        <v>8</v>
      </c>
      <c r="R4908" s="34" t="s">
        <v>8</v>
      </c>
      <c r="S4908" s="42" t="s">
        <v>8</v>
      </c>
      <c r="T4908" s="10">
        <v>0.27200588840266993</v>
      </c>
      <c r="U4908" s="11">
        <v>3.8879590231704612E-2</v>
      </c>
      <c r="V4908" s="11">
        <v>7.111456169715058E-2</v>
      </c>
      <c r="W4908" s="11">
        <v>1.4418520236342738E-2</v>
      </c>
      <c r="X4908" s="11">
        <v>0.50103853677226806</v>
      </c>
      <c r="Y4908" s="12">
        <v>0.10254290265986409</v>
      </c>
      <c r="Z4908" s="10">
        <f t="shared" si="1189"/>
        <v>0.82869074592385261</v>
      </c>
      <c r="AA4908" s="11">
        <f t="shared" si="1190"/>
        <v>-0.24290608038423575</v>
      </c>
      <c r="AB4908" s="11">
        <f t="shared" si="1175"/>
        <v>-8.1607510941078529E-2</v>
      </c>
      <c r="AC4908" s="11">
        <f t="shared" si="1191"/>
        <v>30.503839574064084</v>
      </c>
      <c r="AD4908" s="9">
        <f t="shared" si="1182"/>
        <v>33.018046251630231</v>
      </c>
      <c r="AE4908" s="10">
        <v>30.153180358129401</v>
      </c>
      <c r="AF4908" s="11">
        <v>36.388987085575998</v>
      </c>
      <c r="AG4908" s="12">
        <v>45.585460515508103</v>
      </c>
      <c r="AH4908" s="10">
        <v>0.30763121595073217</v>
      </c>
      <c r="AI4908" s="11">
        <f t="shared" si="1192"/>
        <v>35.186320416335157</v>
      </c>
      <c r="AJ4908" s="11">
        <f t="shared" si="1193"/>
        <v>27.377715562494952</v>
      </c>
      <c r="AK4908" s="11">
        <f t="shared" si="1194"/>
        <v>0.17089791000124654</v>
      </c>
      <c r="AL4908" s="11">
        <f t="shared" si="1195"/>
        <v>4.9321678321678322</v>
      </c>
      <c r="AM4908" s="11">
        <f t="shared" si="1196"/>
        <v>2.7958594340041762</v>
      </c>
      <c r="AN4908" s="3">
        <f t="shared" si="1178"/>
        <v>0.54288416646542692</v>
      </c>
      <c r="AO4908" s="3" t="str">
        <f t="shared" si="1176"/>
        <v>n/a</v>
      </c>
      <c r="AP4908" s="3" t="s">
        <v>8</v>
      </c>
      <c r="AQ4908" s="124"/>
      <c r="AR4908" s="4"/>
      <c r="AS4908" s="3"/>
    </row>
    <row r="4909" spans="1:45" ht="15" customHeight="1">
      <c r="A4909" s="11">
        <v>2.8</v>
      </c>
      <c r="B4909" s="32">
        <v>769</v>
      </c>
      <c r="C4909" s="17">
        <v>8.7852999999999994</v>
      </c>
      <c r="D4909" s="17">
        <v>121.2946</v>
      </c>
      <c r="E4909" s="40" t="s">
        <v>30</v>
      </c>
      <c r="F4909" s="18">
        <v>8.7852999999999994</v>
      </c>
      <c r="G4909" s="17">
        <v>8.7852999999999994</v>
      </c>
      <c r="H4909" s="17">
        <v>8.7852999999999994</v>
      </c>
      <c r="I4909" s="17">
        <v>8.7852999999999994</v>
      </c>
      <c r="J4909" s="17">
        <v>8.7852999999999994</v>
      </c>
      <c r="K4909" s="30">
        <v>8.7852999999999994</v>
      </c>
      <c r="L4909" s="10">
        <f t="shared" si="1177"/>
        <v>8.7852999999999994</v>
      </c>
      <c r="M4909" s="52" t="str">
        <f t="shared" si="1188"/>
        <v>low latitude</v>
      </c>
      <c r="N4909" s="83" t="s">
        <v>8</v>
      </c>
      <c r="O4909" s="34" t="s">
        <v>8</v>
      </c>
      <c r="P4909" s="34" t="s">
        <v>8</v>
      </c>
      <c r="Q4909" s="34" t="s">
        <v>8</v>
      </c>
      <c r="R4909" s="34" t="s">
        <v>8</v>
      </c>
      <c r="S4909" s="42" t="s">
        <v>8</v>
      </c>
      <c r="T4909" s="10" t="s">
        <v>8</v>
      </c>
      <c r="U4909" s="11" t="s">
        <v>8</v>
      </c>
      <c r="V4909" s="11" t="s">
        <v>8</v>
      </c>
      <c r="W4909" s="11" t="s">
        <v>8</v>
      </c>
      <c r="X4909" s="11" t="s">
        <v>8</v>
      </c>
      <c r="Y4909" s="12" t="s">
        <v>8</v>
      </c>
      <c r="Z4909" s="10">
        <v>0.73601000000000005</v>
      </c>
      <c r="AA4909" s="11" t="s">
        <v>8</v>
      </c>
      <c r="AB4909" s="11">
        <f t="shared" si="1175"/>
        <v>-0.13311628496234404</v>
      </c>
      <c r="AC4909" s="11" t="s">
        <v>8</v>
      </c>
      <c r="AD4909" s="9">
        <f t="shared" si="1182"/>
        <v>29.494846108575668</v>
      </c>
      <c r="AE4909" s="10">
        <v>23.597579851924198</v>
      </c>
      <c r="AF4909" s="11">
        <v>30.386377971805299</v>
      </c>
      <c r="AG4909" s="12">
        <v>38.044042118527699</v>
      </c>
      <c r="AH4909" s="10" t="s">
        <v>8</v>
      </c>
      <c r="AI4909" s="11" t="s">
        <v>8</v>
      </c>
      <c r="AJ4909" s="11" t="s">
        <v>8</v>
      </c>
      <c r="AK4909" s="11" t="s">
        <v>8</v>
      </c>
      <c r="AL4909" s="11" t="s">
        <v>8</v>
      </c>
      <c r="AM4909" s="11" t="s">
        <v>8</v>
      </c>
      <c r="AN4909" s="3" t="str">
        <f t="shared" si="1178"/>
        <v>n/a</v>
      </c>
      <c r="AO4909" s="3" t="str">
        <f t="shared" si="1176"/>
        <v>n/a</v>
      </c>
      <c r="AP4909" s="3" t="s">
        <v>8</v>
      </c>
      <c r="AQ4909" s="127" t="s">
        <v>71</v>
      </c>
      <c r="AR4909" s="92"/>
      <c r="AS4909" s="3"/>
    </row>
    <row r="4910" spans="1:45" ht="15" customHeight="1">
      <c r="A4910" s="11">
        <v>4.03</v>
      </c>
      <c r="B4910" s="32">
        <v>769</v>
      </c>
      <c r="C4910" s="17">
        <v>8.7852999999999994</v>
      </c>
      <c r="D4910" s="17">
        <v>121.2946</v>
      </c>
      <c r="E4910" s="40" t="s">
        <v>30</v>
      </c>
      <c r="F4910" s="18">
        <v>8.7852999999999994</v>
      </c>
      <c r="G4910" s="17">
        <v>8.7852999999999994</v>
      </c>
      <c r="H4910" s="17">
        <v>8.7852999999999994</v>
      </c>
      <c r="I4910" s="17">
        <v>8.7852999999999994</v>
      </c>
      <c r="J4910" s="17">
        <v>8.7852999999999994</v>
      </c>
      <c r="K4910" s="30">
        <v>8.7852999999999994</v>
      </c>
      <c r="L4910" s="10">
        <f t="shared" si="1177"/>
        <v>8.7852999999999994</v>
      </c>
      <c r="M4910" s="52" t="str">
        <f t="shared" si="1188"/>
        <v>low latitude</v>
      </c>
      <c r="N4910" s="83" t="s">
        <v>8</v>
      </c>
      <c r="O4910" s="34" t="s">
        <v>8</v>
      </c>
      <c r="P4910" s="34" t="s">
        <v>8</v>
      </c>
      <c r="Q4910" s="34" t="s">
        <v>8</v>
      </c>
      <c r="R4910" s="34" t="s">
        <v>8</v>
      </c>
      <c r="S4910" s="42" t="s">
        <v>8</v>
      </c>
      <c r="T4910" s="10" t="s">
        <v>8</v>
      </c>
      <c r="U4910" s="11" t="s">
        <v>8</v>
      </c>
      <c r="V4910" s="11" t="s">
        <v>8</v>
      </c>
      <c r="W4910" s="11" t="s">
        <v>8</v>
      </c>
      <c r="X4910" s="11" t="s">
        <v>8</v>
      </c>
      <c r="Y4910" s="12" t="s">
        <v>8</v>
      </c>
      <c r="Z4910" s="10">
        <v>0.74151</v>
      </c>
      <c r="AA4910" s="11" t="s">
        <v>8</v>
      </c>
      <c r="AB4910" s="11">
        <f t="shared" si="1175"/>
        <v>-0.12988298770298362</v>
      </c>
      <c r="AC4910" s="11" t="s">
        <v>8</v>
      </c>
      <c r="AD4910" s="9">
        <f t="shared" si="1182"/>
        <v>29.716003641115922</v>
      </c>
      <c r="AE4910" s="10">
        <v>23.915460845644098</v>
      </c>
      <c r="AF4910" s="11">
        <v>30.7261501462756</v>
      </c>
      <c r="AG4910" s="12">
        <v>38.471236940295299</v>
      </c>
      <c r="AH4910" s="10" t="s">
        <v>8</v>
      </c>
      <c r="AI4910" s="11" t="s">
        <v>8</v>
      </c>
      <c r="AJ4910" s="11" t="s">
        <v>8</v>
      </c>
      <c r="AK4910" s="11" t="s">
        <v>8</v>
      </c>
      <c r="AL4910" s="11" t="s">
        <v>8</v>
      </c>
      <c r="AM4910" s="11" t="s">
        <v>8</v>
      </c>
      <c r="AN4910" s="3" t="str">
        <f t="shared" si="1178"/>
        <v>n/a</v>
      </c>
      <c r="AO4910" s="3" t="str">
        <f t="shared" si="1176"/>
        <v>n/a</v>
      </c>
      <c r="AP4910" s="3" t="s">
        <v>8</v>
      </c>
      <c r="AQ4910" s="127" t="s">
        <v>71</v>
      </c>
      <c r="AR4910" s="92"/>
      <c r="AS4910" s="3"/>
    </row>
    <row r="4911" spans="1:45" ht="15" customHeight="1">
      <c r="A4911" s="11">
        <v>4.82</v>
      </c>
      <c r="B4911" s="32">
        <v>769</v>
      </c>
      <c r="C4911" s="17">
        <v>8.7852999999999994</v>
      </c>
      <c r="D4911" s="17">
        <v>121.2946</v>
      </c>
      <c r="E4911" s="40" t="s">
        <v>30</v>
      </c>
      <c r="F4911" s="18">
        <v>8.7852999999999994</v>
      </c>
      <c r="G4911" s="17">
        <v>8.7852999999999994</v>
      </c>
      <c r="H4911" s="17">
        <v>8.7852999999999994</v>
      </c>
      <c r="I4911" s="17">
        <v>8.7852999999999994</v>
      </c>
      <c r="J4911" s="17">
        <v>8.7852999999999994</v>
      </c>
      <c r="K4911" s="30">
        <v>8.7852999999999994</v>
      </c>
      <c r="L4911" s="10">
        <f t="shared" si="1177"/>
        <v>8.7852999999999994</v>
      </c>
      <c r="M4911" s="52" t="str">
        <f t="shared" si="1188"/>
        <v>low latitude</v>
      </c>
      <c r="N4911" s="83" t="s">
        <v>8</v>
      </c>
      <c r="O4911" s="34" t="s">
        <v>8</v>
      </c>
      <c r="P4911" s="34" t="s">
        <v>8</v>
      </c>
      <c r="Q4911" s="34" t="s">
        <v>8</v>
      </c>
      <c r="R4911" s="34" t="s">
        <v>8</v>
      </c>
      <c r="S4911" s="42" t="s">
        <v>8</v>
      </c>
      <c r="T4911" s="10" t="s">
        <v>8</v>
      </c>
      <c r="U4911" s="11" t="s">
        <v>8</v>
      </c>
      <c r="V4911" s="11" t="s">
        <v>8</v>
      </c>
      <c r="W4911" s="11" t="s">
        <v>8</v>
      </c>
      <c r="X4911" s="11" t="s">
        <v>8</v>
      </c>
      <c r="Y4911" s="12" t="s">
        <v>8</v>
      </c>
      <c r="Z4911" s="10">
        <v>0.72989999999999999</v>
      </c>
      <c r="AA4911" s="11" t="s">
        <v>8</v>
      </c>
      <c r="AB4911" s="11">
        <f t="shared" si="1175"/>
        <v>-0.1367366363495191</v>
      </c>
      <c r="AC4911" s="11" t="s">
        <v>8</v>
      </c>
      <c r="AD4911" s="9">
        <f t="shared" si="1182"/>
        <v>29.247214073692895</v>
      </c>
      <c r="AE4911" s="10">
        <v>23.2072428456746</v>
      </c>
      <c r="AF4911" s="11">
        <v>30.024912844113398</v>
      </c>
      <c r="AG4911" s="12">
        <v>37.664634014428003</v>
      </c>
      <c r="AH4911" s="10" t="s">
        <v>8</v>
      </c>
      <c r="AI4911" s="11" t="s">
        <v>8</v>
      </c>
      <c r="AJ4911" s="11" t="s">
        <v>8</v>
      </c>
      <c r="AK4911" s="11" t="s">
        <v>8</v>
      </c>
      <c r="AL4911" s="11" t="s">
        <v>8</v>
      </c>
      <c r="AM4911" s="11" t="s">
        <v>8</v>
      </c>
      <c r="AN4911" s="3" t="str">
        <f t="shared" si="1178"/>
        <v>n/a</v>
      </c>
      <c r="AO4911" s="3" t="str">
        <f t="shared" si="1176"/>
        <v>n/a</v>
      </c>
      <c r="AP4911" s="3" t="s">
        <v>8</v>
      </c>
      <c r="AQ4911" s="127" t="s">
        <v>71</v>
      </c>
      <c r="AR4911" s="92"/>
      <c r="AS4911" s="3"/>
    </row>
    <row r="4912" spans="1:45" ht="15" customHeight="1">
      <c r="A4912" s="11">
        <v>5.54</v>
      </c>
      <c r="B4912" s="32">
        <v>769</v>
      </c>
      <c r="C4912" s="17">
        <v>8.7852999999999994</v>
      </c>
      <c r="D4912" s="17">
        <v>121.2946</v>
      </c>
      <c r="E4912" s="40" t="s">
        <v>30</v>
      </c>
      <c r="F4912" s="18">
        <v>8.7852999999999994</v>
      </c>
      <c r="G4912" s="17">
        <v>8.7852999999999994</v>
      </c>
      <c r="H4912" s="17">
        <v>8.7852999999999994</v>
      </c>
      <c r="I4912" s="17">
        <v>8.7852999999999994</v>
      </c>
      <c r="J4912" s="17">
        <v>8.7852999999999994</v>
      </c>
      <c r="K4912" s="30">
        <v>8.7852999999999994</v>
      </c>
      <c r="L4912" s="10">
        <f t="shared" si="1177"/>
        <v>8.7852999999999994</v>
      </c>
      <c r="M4912" s="52" t="str">
        <f t="shared" si="1188"/>
        <v>low latitude</v>
      </c>
      <c r="N4912" s="83" t="s">
        <v>8</v>
      </c>
      <c r="O4912" s="34" t="s">
        <v>8</v>
      </c>
      <c r="P4912" s="34" t="s">
        <v>8</v>
      </c>
      <c r="Q4912" s="34" t="s">
        <v>8</v>
      </c>
      <c r="R4912" s="34" t="s">
        <v>8</v>
      </c>
      <c r="S4912" s="42" t="s">
        <v>8</v>
      </c>
      <c r="T4912" s="10" t="s">
        <v>8</v>
      </c>
      <c r="U4912" s="11" t="s">
        <v>8</v>
      </c>
      <c r="V4912" s="11" t="s">
        <v>8</v>
      </c>
      <c r="W4912" s="11" t="s">
        <v>8</v>
      </c>
      <c r="X4912" s="11" t="s">
        <v>8</v>
      </c>
      <c r="Y4912" s="12" t="s">
        <v>8</v>
      </c>
      <c r="Z4912" s="10">
        <v>0.72111999999999998</v>
      </c>
      <c r="AA4912" s="11" t="s">
        <v>8</v>
      </c>
      <c r="AB4912" s="11">
        <f t="shared" si="1175"/>
        <v>-0.1419924592730977</v>
      </c>
      <c r="AC4912" s="11" t="s">
        <v>8</v>
      </c>
      <c r="AD4912" s="9">
        <f t="shared" si="1182"/>
        <v>28.887715785720118</v>
      </c>
      <c r="AE4912" s="10">
        <v>22.723598842827901</v>
      </c>
      <c r="AF4912" s="11">
        <v>29.4630906583285</v>
      </c>
      <c r="AG4912" s="12">
        <v>36.9564881641707</v>
      </c>
      <c r="AH4912" s="10" t="s">
        <v>8</v>
      </c>
      <c r="AI4912" s="11" t="s">
        <v>8</v>
      </c>
      <c r="AJ4912" s="11" t="s">
        <v>8</v>
      </c>
      <c r="AK4912" s="11" t="s">
        <v>8</v>
      </c>
      <c r="AL4912" s="11" t="s">
        <v>8</v>
      </c>
      <c r="AM4912" s="11" t="s">
        <v>8</v>
      </c>
      <c r="AN4912" s="3" t="str">
        <f t="shared" si="1178"/>
        <v>n/a</v>
      </c>
      <c r="AO4912" s="3" t="str">
        <f t="shared" si="1176"/>
        <v>n/a</v>
      </c>
      <c r="AP4912" s="3" t="s">
        <v>8</v>
      </c>
      <c r="AQ4912" s="127" t="s">
        <v>71</v>
      </c>
      <c r="AR4912" s="92"/>
      <c r="AS4912" s="3"/>
    </row>
    <row r="4913" spans="1:45" ht="15" customHeight="1">
      <c r="A4913" s="11">
        <v>8.15</v>
      </c>
      <c r="B4913" s="32">
        <v>769</v>
      </c>
      <c r="C4913" s="17">
        <v>8.7852999999999994</v>
      </c>
      <c r="D4913" s="17">
        <v>121.2946</v>
      </c>
      <c r="E4913" s="40" t="s">
        <v>30</v>
      </c>
      <c r="F4913" s="18">
        <v>8.7852999999999994</v>
      </c>
      <c r="G4913" s="17">
        <v>8.7852999999999994</v>
      </c>
      <c r="H4913" s="17">
        <v>8.7852999999999994</v>
      </c>
      <c r="I4913" s="17">
        <v>8.7852999999999994</v>
      </c>
      <c r="J4913" s="17">
        <v>8.7852999999999994</v>
      </c>
      <c r="K4913" s="30">
        <v>8.7852999999999994</v>
      </c>
      <c r="L4913" s="10">
        <f t="shared" si="1177"/>
        <v>8.7852999999999994</v>
      </c>
      <c r="M4913" s="52" t="str">
        <f t="shared" si="1188"/>
        <v>low latitude</v>
      </c>
      <c r="N4913" s="83" t="s">
        <v>8</v>
      </c>
      <c r="O4913" s="34" t="s">
        <v>8</v>
      </c>
      <c r="P4913" s="34" t="s">
        <v>8</v>
      </c>
      <c r="Q4913" s="34" t="s">
        <v>8</v>
      </c>
      <c r="R4913" s="34" t="s">
        <v>8</v>
      </c>
      <c r="S4913" s="42" t="s">
        <v>8</v>
      </c>
      <c r="T4913" s="10" t="s">
        <v>8</v>
      </c>
      <c r="U4913" s="11" t="s">
        <v>8</v>
      </c>
      <c r="V4913" s="11" t="s">
        <v>8</v>
      </c>
      <c r="W4913" s="11" t="s">
        <v>8</v>
      </c>
      <c r="X4913" s="11" t="s">
        <v>8</v>
      </c>
      <c r="Y4913" s="12" t="s">
        <v>8</v>
      </c>
      <c r="Z4913" s="10">
        <v>0.71328000000000003</v>
      </c>
      <c r="AA4913" s="11" t="s">
        <v>8</v>
      </c>
      <c r="AB4913" s="11">
        <f t="shared" si="1175"/>
        <v>-0.14673995319985628</v>
      </c>
      <c r="AC4913" s="11" t="s">
        <v>8</v>
      </c>
      <c r="AD4913" s="9">
        <f t="shared" si="1182"/>
        <v>28.562987201129829</v>
      </c>
      <c r="AE4913" s="10">
        <v>22.2744719398308</v>
      </c>
      <c r="AF4913" s="11">
        <v>29.001842258250399</v>
      </c>
      <c r="AG4913" s="12">
        <v>36.376953930392297</v>
      </c>
      <c r="AH4913" s="10" t="s">
        <v>8</v>
      </c>
      <c r="AI4913" s="11" t="s">
        <v>8</v>
      </c>
      <c r="AJ4913" s="11" t="s">
        <v>8</v>
      </c>
      <c r="AK4913" s="11" t="s">
        <v>8</v>
      </c>
      <c r="AL4913" s="11" t="s">
        <v>8</v>
      </c>
      <c r="AM4913" s="11" t="s">
        <v>8</v>
      </c>
      <c r="AN4913" s="3" t="str">
        <f t="shared" si="1178"/>
        <v>n/a</v>
      </c>
      <c r="AO4913" s="3" t="str">
        <f t="shared" si="1176"/>
        <v>n/a</v>
      </c>
      <c r="AP4913" s="3" t="s">
        <v>8</v>
      </c>
      <c r="AQ4913" s="127" t="s">
        <v>71</v>
      </c>
      <c r="AR4913" s="92"/>
      <c r="AS4913" s="3"/>
    </row>
    <row r="4914" spans="1:45" ht="15" customHeight="1">
      <c r="A4914" s="11">
        <v>9.7100000000000009</v>
      </c>
      <c r="B4914" s="32">
        <v>769</v>
      </c>
      <c r="C4914" s="17">
        <v>8.7852999999999994</v>
      </c>
      <c r="D4914" s="17">
        <v>121.2946</v>
      </c>
      <c r="E4914" s="40" t="s">
        <v>30</v>
      </c>
      <c r="F4914" s="18">
        <v>8.7852999999999994</v>
      </c>
      <c r="G4914" s="17">
        <v>8.7852999999999994</v>
      </c>
      <c r="H4914" s="17">
        <v>8.7852999999999994</v>
      </c>
      <c r="I4914" s="17">
        <v>8.7852999999999994</v>
      </c>
      <c r="J4914" s="17">
        <v>8.7852999999999994</v>
      </c>
      <c r="K4914" s="30">
        <v>8.7852999999999994</v>
      </c>
      <c r="L4914" s="10">
        <f t="shared" si="1177"/>
        <v>8.7852999999999994</v>
      </c>
      <c r="M4914" s="52" t="str">
        <f t="shared" si="1188"/>
        <v>low latitude</v>
      </c>
      <c r="N4914" s="83" t="s">
        <v>8</v>
      </c>
      <c r="O4914" s="34" t="s">
        <v>8</v>
      </c>
      <c r="P4914" s="34" t="s">
        <v>8</v>
      </c>
      <c r="Q4914" s="34" t="s">
        <v>8</v>
      </c>
      <c r="R4914" s="34" t="s">
        <v>8</v>
      </c>
      <c r="S4914" s="42" t="s">
        <v>8</v>
      </c>
      <c r="T4914" s="10" t="s">
        <v>8</v>
      </c>
      <c r="U4914" s="11" t="s">
        <v>8</v>
      </c>
      <c r="V4914" s="11" t="s">
        <v>8</v>
      </c>
      <c r="W4914" s="11" t="s">
        <v>8</v>
      </c>
      <c r="X4914" s="11" t="s">
        <v>8</v>
      </c>
      <c r="Y4914" s="12" t="s">
        <v>8</v>
      </c>
      <c r="Z4914" s="10">
        <v>0.75475000000000003</v>
      </c>
      <c r="AA4914" s="11" t="s">
        <v>8</v>
      </c>
      <c r="AB4914" s="11">
        <f t="shared" si="1175"/>
        <v>-0.12219687830486464</v>
      </c>
      <c r="AC4914" s="11" t="s">
        <v>8</v>
      </c>
      <c r="AD4914" s="9">
        <f t="shared" si="1182"/>
        <v>30.241733523947261</v>
      </c>
      <c r="AE4914" s="10">
        <v>24.665194179774499</v>
      </c>
      <c r="AF4914" s="11">
        <v>31.511446461552602</v>
      </c>
      <c r="AG4914" s="12">
        <v>39.4374144610466</v>
      </c>
      <c r="AH4914" s="10" t="s">
        <v>8</v>
      </c>
      <c r="AI4914" s="11" t="s">
        <v>8</v>
      </c>
      <c r="AJ4914" s="11" t="s">
        <v>8</v>
      </c>
      <c r="AK4914" s="11" t="s">
        <v>8</v>
      </c>
      <c r="AL4914" s="11" t="s">
        <v>8</v>
      </c>
      <c r="AM4914" s="11" t="s">
        <v>8</v>
      </c>
      <c r="AN4914" s="3" t="str">
        <f t="shared" si="1178"/>
        <v>n/a</v>
      </c>
      <c r="AO4914" s="3" t="str">
        <f t="shared" si="1176"/>
        <v>n/a</v>
      </c>
      <c r="AP4914" s="3" t="s">
        <v>8</v>
      </c>
      <c r="AQ4914" s="127" t="s">
        <v>71</v>
      </c>
      <c r="AR4914" s="92"/>
      <c r="AS4914" s="3"/>
    </row>
    <row r="4915" spans="1:45" ht="15" customHeight="1">
      <c r="A4915" s="11">
        <v>11.25</v>
      </c>
      <c r="B4915" s="32">
        <v>769</v>
      </c>
      <c r="C4915" s="17">
        <v>8.7852999999999994</v>
      </c>
      <c r="D4915" s="17">
        <v>121.2946</v>
      </c>
      <c r="E4915" s="40" t="s">
        <v>30</v>
      </c>
      <c r="F4915" s="18">
        <v>8.7852999999999994</v>
      </c>
      <c r="G4915" s="17">
        <v>8.7852999999999994</v>
      </c>
      <c r="H4915" s="17">
        <v>8.7852999999999994</v>
      </c>
      <c r="I4915" s="17">
        <v>8.7852999999999994</v>
      </c>
      <c r="J4915" s="17">
        <v>8.7852999999999994</v>
      </c>
      <c r="K4915" s="30">
        <v>8.7852999999999994</v>
      </c>
      <c r="L4915" s="10">
        <f t="shared" si="1177"/>
        <v>8.7852999999999994</v>
      </c>
      <c r="M4915" s="52" t="str">
        <f t="shared" si="1188"/>
        <v>low latitude</v>
      </c>
      <c r="N4915" s="83" t="s">
        <v>8</v>
      </c>
      <c r="O4915" s="34" t="s">
        <v>8</v>
      </c>
      <c r="P4915" s="34" t="s">
        <v>8</v>
      </c>
      <c r="Q4915" s="34" t="s">
        <v>8</v>
      </c>
      <c r="R4915" s="34" t="s">
        <v>8</v>
      </c>
      <c r="S4915" s="42" t="s">
        <v>8</v>
      </c>
      <c r="T4915" s="10" t="s">
        <v>8</v>
      </c>
      <c r="U4915" s="11" t="s">
        <v>8</v>
      </c>
      <c r="V4915" s="11" t="s">
        <v>8</v>
      </c>
      <c r="W4915" s="11" t="s">
        <v>8</v>
      </c>
      <c r="X4915" s="11" t="s">
        <v>8</v>
      </c>
      <c r="Y4915" s="12" t="s">
        <v>8</v>
      </c>
      <c r="Z4915" s="10">
        <v>0.77278000000000002</v>
      </c>
      <c r="AA4915" s="11" t="s">
        <v>8</v>
      </c>
      <c r="AB4915" s="11">
        <f t="shared" ref="AB4915:AB4978" si="1197">LOG(Z4915)</f>
        <v>-0.11194412624322954</v>
      </c>
      <c r="AC4915" s="11" t="s">
        <v>8</v>
      </c>
      <c r="AD4915" s="9">
        <f t="shared" si="1182"/>
        <v>30.943021764963099</v>
      </c>
      <c r="AE4915" s="10">
        <v>25.637028668328501</v>
      </c>
      <c r="AF4915" s="11">
        <v>32.583064560574499</v>
      </c>
      <c r="AG4915" s="12">
        <v>40.832638775266403</v>
      </c>
      <c r="AH4915" s="10" t="s">
        <v>8</v>
      </c>
      <c r="AI4915" s="11" t="s">
        <v>8</v>
      </c>
      <c r="AJ4915" s="11" t="s">
        <v>8</v>
      </c>
      <c r="AK4915" s="11" t="s">
        <v>8</v>
      </c>
      <c r="AL4915" s="11" t="s">
        <v>8</v>
      </c>
      <c r="AM4915" s="11" t="s">
        <v>8</v>
      </c>
      <c r="AN4915" s="3" t="str">
        <f t="shared" si="1178"/>
        <v>n/a</v>
      </c>
      <c r="AO4915" s="3" t="str">
        <f t="shared" ref="AO4915:AO4978" si="1198">IF(P4915="n/a","n/a",P4915/R4915)</f>
        <v>n/a</v>
      </c>
      <c r="AP4915" s="3" t="s">
        <v>8</v>
      </c>
      <c r="AQ4915" s="127" t="s">
        <v>71</v>
      </c>
      <c r="AR4915" s="92"/>
      <c r="AS4915" s="3"/>
    </row>
    <row r="4916" spans="1:45" ht="15" customHeight="1">
      <c r="A4916" s="11">
        <v>9.5570000000000002E-2</v>
      </c>
      <c r="B4916" s="32">
        <v>806</v>
      </c>
      <c r="C4916" s="17">
        <v>0.31866699999999998</v>
      </c>
      <c r="D4916" s="17">
        <v>159.36099999999999</v>
      </c>
      <c r="E4916" s="40" t="s">
        <v>30</v>
      </c>
      <c r="F4916" s="18">
        <v>-6.2</v>
      </c>
      <c r="G4916" s="17">
        <v>-2</v>
      </c>
      <c r="H4916" s="17">
        <v>-2.9</v>
      </c>
      <c r="I4916" s="17">
        <v>-1.9</v>
      </c>
      <c r="J4916" s="17">
        <v>0.3</v>
      </c>
      <c r="K4916" s="30">
        <v>0.2</v>
      </c>
      <c r="L4916" s="10">
        <f t="shared" si="1177"/>
        <v>0.31866699999999998</v>
      </c>
      <c r="M4916" s="52" t="str">
        <f t="shared" si="1188"/>
        <v>low latitude</v>
      </c>
      <c r="N4916" s="83" t="s">
        <v>8</v>
      </c>
      <c r="O4916" s="34" t="s">
        <v>8</v>
      </c>
      <c r="P4916" s="34" t="s">
        <v>8</v>
      </c>
      <c r="Q4916" s="34" t="s">
        <v>8</v>
      </c>
      <c r="R4916" s="34" t="s">
        <v>8</v>
      </c>
      <c r="S4916" s="42" t="s">
        <v>8</v>
      </c>
      <c r="T4916" s="10" t="s">
        <v>8</v>
      </c>
      <c r="U4916" s="11" t="s">
        <v>8</v>
      </c>
      <c r="V4916" s="11" t="s">
        <v>8</v>
      </c>
      <c r="W4916" s="11" t="s">
        <v>8</v>
      </c>
      <c r="X4916" s="11" t="s">
        <v>8</v>
      </c>
      <c r="Y4916" s="12" t="s">
        <v>8</v>
      </c>
      <c r="Z4916" s="10">
        <v>0.66163000000000005</v>
      </c>
      <c r="AA4916" s="11" t="s">
        <v>8</v>
      </c>
      <c r="AB4916" s="11">
        <f t="shared" si="1197"/>
        <v>-0.17938481098411874</v>
      </c>
      <c r="AC4916" s="11" t="s">
        <v>8</v>
      </c>
      <c r="AD4916" s="9">
        <f t="shared" si="1182"/>
        <v>26.330078928686277</v>
      </c>
      <c r="AE4916" s="10">
        <v>19.360839424992399</v>
      </c>
      <c r="AF4916" s="11">
        <v>26.0410440787856</v>
      </c>
      <c r="AG4916" s="12">
        <v>32.781309799281303</v>
      </c>
      <c r="AH4916" s="10" t="s">
        <v>8</v>
      </c>
      <c r="AI4916" s="11" t="s">
        <v>8</v>
      </c>
      <c r="AJ4916" s="11" t="s">
        <v>8</v>
      </c>
      <c r="AK4916" s="11" t="s">
        <v>8</v>
      </c>
      <c r="AL4916" s="11" t="s">
        <v>8</v>
      </c>
      <c r="AM4916" s="11" t="s">
        <v>8</v>
      </c>
      <c r="AN4916" s="3" t="str">
        <f t="shared" si="1178"/>
        <v>n/a</v>
      </c>
      <c r="AO4916" s="3" t="str">
        <f t="shared" si="1198"/>
        <v>n/a</v>
      </c>
      <c r="AP4916" s="3" t="s">
        <v>8</v>
      </c>
      <c r="AQ4916" s="127"/>
      <c r="AR4916" s="92"/>
      <c r="AS4916" s="3"/>
    </row>
    <row r="4917" spans="1:45" ht="15" customHeight="1">
      <c r="A4917" s="11">
        <v>0.21529000000000001</v>
      </c>
      <c r="B4917" s="32">
        <v>806</v>
      </c>
      <c r="C4917" s="17">
        <v>0.31866699999999998</v>
      </c>
      <c r="D4917" s="17">
        <v>159.36099999999999</v>
      </c>
      <c r="E4917" s="40" t="s">
        <v>30</v>
      </c>
      <c r="F4917" s="18">
        <v>-6.2</v>
      </c>
      <c r="G4917" s="17">
        <v>-2</v>
      </c>
      <c r="H4917" s="17">
        <v>-2.9</v>
      </c>
      <c r="I4917" s="17">
        <v>-1.9</v>
      </c>
      <c r="J4917" s="17">
        <v>0.3</v>
      </c>
      <c r="K4917" s="30">
        <v>0.2</v>
      </c>
      <c r="L4917" s="10">
        <f t="shared" si="1177"/>
        <v>0.31866699999999998</v>
      </c>
      <c r="M4917" s="52" t="str">
        <f t="shared" si="1188"/>
        <v>low latitude</v>
      </c>
      <c r="N4917" s="83" t="s">
        <v>8</v>
      </c>
      <c r="O4917" s="34" t="s">
        <v>8</v>
      </c>
      <c r="P4917" s="34" t="s">
        <v>8</v>
      </c>
      <c r="Q4917" s="34" t="s">
        <v>8</v>
      </c>
      <c r="R4917" s="34" t="s">
        <v>8</v>
      </c>
      <c r="S4917" s="42" t="s">
        <v>8</v>
      </c>
      <c r="T4917" s="10" t="s">
        <v>8</v>
      </c>
      <c r="U4917" s="11" t="s">
        <v>8</v>
      </c>
      <c r="V4917" s="11" t="s">
        <v>8</v>
      </c>
      <c r="W4917" s="11" t="s">
        <v>8</v>
      </c>
      <c r="X4917" s="11" t="s">
        <v>8</v>
      </c>
      <c r="Y4917" s="12" t="s">
        <v>8</v>
      </c>
      <c r="Z4917" s="10">
        <v>0.69525999999999999</v>
      </c>
      <c r="AA4917" s="11" t="s">
        <v>8</v>
      </c>
      <c r="AB4917" s="11">
        <f t="shared" si="1197"/>
        <v>-0.15785275591423603</v>
      </c>
      <c r="AC4917" s="11" t="s">
        <v>8</v>
      </c>
      <c r="AD4917" s="9">
        <f t="shared" si="1182"/>
        <v>27.802871495466256</v>
      </c>
      <c r="AE4917" s="10">
        <v>21.4288297604555</v>
      </c>
      <c r="AF4917" s="11">
        <v>28.039143809427699</v>
      </c>
      <c r="AG4917" s="12">
        <v>35.2780746272201</v>
      </c>
      <c r="AH4917" s="10" t="s">
        <v>8</v>
      </c>
      <c r="AI4917" s="11" t="s">
        <v>8</v>
      </c>
      <c r="AJ4917" s="11" t="s">
        <v>8</v>
      </c>
      <c r="AK4917" s="11" t="s">
        <v>8</v>
      </c>
      <c r="AL4917" s="11" t="s">
        <v>8</v>
      </c>
      <c r="AM4917" s="11" t="s">
        <v>8</v>
      </c>
      <c r="AN4917" s="3" t="str">
        <f t="shared" si="1178"/>
        <v>n/a</v>
      </c>
      <c r="AO4917" s="3" t="str">
        <f t="shared" si="1198"/>
        <v>n/a</v>
      </c>
      <c r="AP4917" s="3" t="s">
        <v>8</v>
      </c>
      <c r="AQ4917" s="127"/>
      <c r="AR4917" s="92"/>
      <c r="AS4917" s="3"/>
    </row>
    <row r="4918" spans="1:45" ht="15" customHeight="1">
      <c r="A4918" s="11">
        <v>0.23891999999999999</v>
      </c>
      <c r="B4918" s="32">
        <v>806</v>
      </c>
      <c r="C4918" s="17">
        <v>0.31866699999999998</v>
      </c>
      <c r="D4918" s="17">
        <v>159.36099999999999</v>
      </c>
      <c r="E4918" s="40" t="s">
        <v>30</v>
      </c>
      <c r="F4918" s="18">
        <v>-6.2</v>
      </c>
      <c r="G4918" s="17">
        <v>-2</v>
      </c>
      <c r="H4918" s="17">
        <v>-2.9</v>
      </c>
      <c r="I4918" s="17">
        <v>-1.9</v>
      </c>
      <c r="J4918" s="17">
        <v>0.3</v>
      </c>
      <c r="K4918" s="30">
        <v>0.2</v>
      </c>
      <c r="L4918" s="10">
        <f t="shared" si="1177"/>
        <v>0.31866699999999998</v>
      </c>
      <c r="M4918" s="52" t="str">
        <f t="shared" si="1188"/>
        <v>low latitude</v>
      </c>
      <c r="N4918" s="83" t="s">
        <v>8</v>
      </c>
      <c r="O4918" s="34" t="s">
        <v>8</v>
      </c>
      <c r="P4918" s="34" t="s">
        <v>8</v>
      </c>
      <c r="Q4918" s="34" t="s">
        <v>8</v>
      </c>
      <c r="R4918" s="34" t="s">
        <v>8</v>
      </c>
      <c r="S4918" s="42" t="s">
        <v>8</v>
      </c>
      <c r="T4918" s="10" t="s">
        <v>8</v>
      </c>
      <c r="U4918" s="11" t="s">
        <v>8</v>
      </c>
      <c r="V4918" s="11" t="s">
        <v>8</v>
      </c>
      <c r="W4918" s="11" t="s">
        <v>8</v>
      </c>
      <c r="X4918" s="11" t="s">
        <v>8</v>
      </c>
      <c r="Y4918" s="12" t="s">
        <v>8</v>
      </c>
      <c r="Z4918" s="10">
        <v>0.65664</v>
      </c>
      <c r="AA4918" s="11" t="s">
        <v>8</v>
      </c>
      <c r="AB4918" s="11">
        <f t="shared" si="1197"/>
        <v>-0.18267266524031536</v>
      </c>
      <c r="AC4918" s="11" t="s">
        <v>8</v>
      </c>
      <c r="AD4918" s="9">
        <f t="shared" si="1182"/>
        <v>26.10518969756243</v>
      </c>
      <c r="AE4918" s="10">
        <v>19.1351974581337</v>
      </c>
      <c r="AF4918" s="11">
        <v>25.725041290263999</v>
      </c>
      <c r="AG4918" s="12">
        <v>32.373110125901299</v>
      </c>
      <c r="AH4918" s="10" t="s">
        <v>8</v>
      </c>
      <c r="AI4918" s="11" t="s">
        <v>8</v>
      </c>
      <c r="AJ4918" s="11" t="s">
        <v>8</v>
      </c>
      <c r="AK4918" s="11" t="s">
        <v>8</v>
      </c>
      <c r="AL4918" s="11" t="s">
        <v>8</v>
      </c>
      <c r="AM4918" s="11" t="s">
        <v>8</v>
      </c>
      <c r="AN4918" s="3" t="str">
        <f t="shared" si="1178"/>
        <v>n/a</v>
      </c>
      <c r="AO4918" s="3" t="str">
        <f t="shared" si="1198"/>
        <v>n/a</v>
      </c>
      <c r="AP4918" s="3" t="s">
        <v>8</v>
      </c>
      <c r="AQ4918" s="127"/>
      <c r="AR4918" s="92"/>
      <c r="AS4918" s="3"/>
    </row>
    <row r="4919" spans="1:45" ht="15" customHeight="1">
      <c r="A4919" s="11">
        <v>0.44877</v>
      </c>
      <c r="B4919" s="32">
        <v>806</v>
      </c>
      <c r="C4919" s="17">
        <v>0.31866699999999998</v>
      </c>
      <c r="D4919" s="17">
        <v>159.36099999999999</v>
      </c>
      <c r="E4919" s="40" t="s">
        <v>30</v>
      </c>
      <c r="F4919" s="18">
        <v>-6.2</v>
      </c>
      <c r="G4919" s="17">
        <v>-2</v>
      </c>
      <c r="H4919" s="17">
        <v>-2.9</v>
      </c>
      <c r="I4919" s="17">
        <v>-1.9</v>
      </c>
      <c r="J4919" s="17">
        <v>0.3</v>
      </c>
      <c r="K4919" s="30">
        <v>0.2</v>
      </c>
      <c r="L4919" s="10">
        <f t="shared" si="1177"/>
        <v>0.31866699999999998</v>
      </c>
      <c r="M4919" s="52" t="str">
        <f t="shared" si="1188"/>
        <v>low latitude</v>
      </c>
      <c r="N4919" s="83" t="s">
        <v>8</v>
      </c>
      <c r="O4919" s="34" t="s">
        <v>8</v>
      </c>
      <c r="P4919" s="34" t="s">
        <v>8</v>
      </c>
      <c r="Q4919" s="34" t="s">
        <v>8</v>
      </c>
      <c r="R4919" s="34" t="s">
        <v>8</v>
      </c>
      <c r="S4919" s="42" t="s">
        <v>8</v>
      </c>
      <c r="T4919" s="10" t="s">
        <v>8</v>
      </c>
      <c r="U4919" s="11" t="s">
        <v>8</v>
      </c>
      <c r="V4919" s="11" t="s">
        <v>8</v>
      </c>
      <c r="W4919" s="11" t="s">
        <v>8</v>
      </c>
      <c r="X4919" s="11" t="s">
        <v>8</v>
      </c>
      <c r="Y4919" s="12" t="s">
        <v>8</v>
      </c>
      <c r="Z4919" s="10">
        <v>0.65066999999999997</v>
      </c>
      <c r="AA4919" s="11" t="s">
        <v>8</v>
      </c>
      <c r="AB4919" s="11">
        <f t="shared" si="1197"/>
        <v>-0.18663921652541632</v>
      </c>
      <c r="AC4919" s="11" t="s">
        <v>8</v>
      </c>
      <c r="AD4919" s="9">
        <f t="shared" si="1182"/>
        <v>25.833877589661526</v>
      </c>
      <c r="AE4919" s="10">
        <v>18.770403335857999</v>
      </c>
      <c r="AF4919" s="11">
        <v>25.374594607653201</v>
      </c>
      <c r="AG4919" s="12">
        <v>31.989775477322599</v>
      </c>
      <c r="AH4919" s="10" t="s">
        <v>8</v>
      </c>
      <c r="AI4919" s="11" t="s">
        <v>8</v>
      </c>
      <c r="AJ4919" s="11" t="s">
        <v>8</v>
      </c>
      <c r="AK4919" s="11" t="s">
        <v>8</v>
      </c>
      <c r="AL4919" s="11" t="s">
        <v>8</v>
      </c>
      <c r="AM4919" s="11" t="s">
        <v>8</v>
      </c>
      <c r="AN4919" s="3" t="str">
        <f t="shared" si="1178"/>
        <v>n/a</v>
      </c>
      <c r="AO4919" s="3" t="str">
        <f t="shared" si="1198"/>
        <v>n/a</v>
      </c>
      <c r="AP4919" s="3" t="s">
        <v>8</v>
      </c>
      <c r="AQ4919" s="127"/>
      <c r="AR4919" s="92"/>
      <c r="AS4919" s="3"/>
    </row>
    <row r="4920" spans="1:45" ht="15" customHeight="1">
      <c r="A4920" s="11">
        <v>0.64505999999999997</v>
      </c>
      <c r="B4920" s="32">
        <v>806</v>
      </c>
      <c r="C4920" s="17">
        <v>0.31866699999999998</v>
      </c>
      <c r="D4920" s="17">
        <v>159.36099999999999</v>
      </c>
      <c r="E4920" s="40" t="s">
        <v>30</v>
      </c>
      <c r="F4920" s="18">
        <v>-6.2</v>
      </c>
      <c r="G4920" s="17">
        <v>-2</v>
      </c>
      <c r="H4920" s="17">
        <v>-2.9</v>
      </c>
      <c r="I4920" s="17">
        <v>-1.9</v>
      </c>
      <c r="J4920" s="17">
        <v>0.3</v>
      </c>
      <c r="K4920" s="30">
        <v>0.2</v>
      </c>
      <c r="L4920" s="10">
        <f t="shared" si="1177"/>
        <v>0.31866699999999998</v>
      </c>
      <c r="M4920" s="52" t="str">
        <f t="shared" si="1188"/>
        <v>low latitude</v>
      </c>
      <c r="N4920" s="83" t="s">
        <v>8</v>
      </c>
      <c r="O4920" s="34" t="s">
        <v>8</v>
      </c>
      <c r="P4920" s="34" t="s">
        <v>8</v>
      </c>
      <c r="Q4920" s="34" t="s">
        <v>8</v>
      </c>
      <c r="R4920" s="34" t="s">
        <v>8</v>
      </c>
      <c r="S4920" s="42" t="s">
        <v>8</v>
      </c>
      <c r="T4920" s="10" t="s">
        <v>8</v>
      </c>
      <c r="U4920" s="11" t="s">
        <v>8</v>
      </c>
      <c r="V4920" s="11" t="s">
        <v>8</v>
      </c>
      <c r="W4920" s="11" t="s">
        <v>8</v>
      </c>
      <c r="X4920" s="11" t="s">
        <v>8</v>
      </c>
      <c r="Y4920" s="12" t="s">
        <v>8</v>
      </c>
      <c r="Z4920" s="10">
        <v>0.69123999999999997</v>
      </c>
      <c r="AA4920" s="11" t="s">
        <v>8</v>
      </c>
      <c r="AB4920" s="11">
        <f t="shared" si="1197"/>
        <v>-0.16037113847383927</v>
      </c>
      <c r="AC4920" s="11" t="s">
        <v>8</v>
      </c>
      <c r="AD4920" s="9">
        <f t="shared" si="1182"/>
        <v>27.630614128389396</v>
      </c>
      <c r="AE4920" s="10">
        <v>21.188831953941801</v>
      </c>
      <c r="AF4920" s="11">
        <v>27.810604676044299</v>
      </c>
      <c r="AG4920" s="12">
        <v>35.042379420798099</v>
      </c>
      <c r="AH4920" s="10" t="s">
        <v>8</v>
      </c>
      <c r="AI4920" s="11" t="s">
        <v>8</v>
      </c>
      <c r="AJ4920" s="11" t="s">
        <v>8</v>
      </c>
      <c r="AK4920" s="11" t="s">
        <v>8</v>
      </c>
      <c r="AL4920" s="11" t="s">
        <v>8</v>
      </c>
      <c r="AM4920" s="11" t="s">
        <v>8</v>
      </c>
      <c r="AN4920" s="3" t="str">
        <f t="shared" si="1178"/>
        <v>n/a</v>
      </c>
      <c r="AO4920" s="3" t="str">
        <f t="shared" si="1198"/>
        <v>n/a</v>
      </c>
      <c r="AP4920" s="3" t="s">
        <v>8</v>
      </c>
      <c r="AQ4920" s="127"/>
      <c r="AR4920" s="92"/>
      <c r="AS4920" s="3"/>
    </row>
    <row r="4921" spans="1:45" ht="15" customHeight="1">
      <c r="A4921" s="11">
        <v>0.72014999999999996</v>
      </c>
      <c r="B4921" s="32">
        <v>806</v>
      </c>
      <c r="C4921" s="17">
        <v>0.31866699999999998</v>
      </c>
      <c r="D4921" s="17">
        <v>159.36099999999999</v>
      </c>
      <c r="E4921" s="40" t="s">
        <v>30</v>
      </c>
      <c r="F4921" s="18">
        <v>-6.2</v>
      </c>
      <c r="G4921" s="17">
        <v>-2</v>
      </c>
      <c r="H4921" s="17">
        <v>-2.9</v>
      </c>
      <c r="I4921" s="17">
        <v>-1.9</v>
      </c>
      <c r="J4921" s="17">
        <v>0.3</v>
      </c>
      <c r="K4921" s="30">
        <v>0.2</v>
      </c>
      <c r="L4921" s="10">
        <f t="shared" si="1177"/>
        <v>0.31866699999999998</v>
      </c>
      <c r="M4921" s="52" t="str">
        <f t="shared" si="1188"/>
        <v>low latitude</v>
      </c>
      <c r="N4921" s="83" t="s">
        <v>8</v>
      </c>
      <c r="O4921" s="34" t="s">
        <v>8</v>
      </c>
      <c r="P4921" s="34" t="s">
        <v>8</v>
      </c>
      <c r="Q4921" s="34" t="s">
        <v>8</v>
      </c>
      <c r="R4921" s="34" t="s">
        <v>8</v>
      </c>
      <c r="S4921" s="42" t="s">
        <v>8</v>
      </c>
      <c r="T4921" s="10" t="s">
        <v>8</v>
      </c>
      <c r="U4921" s="11" t="s">
        <v>8</v>
      </c>
      <c r="V4921" s="11" t="s">
        <v>8</v>
      </c>
      <c r="W4921" s="11" t="s">
        <v>8</v>
      </c>
      <c r="X4921" s="11" t="s">
        <v>8</v>
      </c>
      <c r="Y4921" s="12" t="s">
        <v>8</v>
      </c>
      <c r="Z4921" s="10">
        <v>0.66344999999999998</v>
      </c>
      <c r="AA4921" s="11" t="s">
        <v>8</v>
      </c>
      <c r="AB4921" s="11">
        <f t="shared" si="1197"/>
        <v>-0.17819180157471498</v>
      </c>
      <c r="AC4921" s="11" t="s">
        <v>8</v>
      </c>
      <c r="AD4921" s="9">
        <f t="shared" si="1182"/>
        <v>26.411680772289493</v>
      </c>
      <c r="AE4921" s="10">
        <v>19.544421787651</v>
      </c>
      <c r="AF4921" s="11">
        <v>26.135836506989701</v>
      </c>
      <c r="AG4921" s="12">
        <v>32.882182767919403</v>
      </c>
      <c r="AH4921" s="10" t="s">
        <v>8</v>
      </c>
      <c r="AI4921" s="11" t="s">
        <v>8</v>
      </c>
      <c r="AJ4921" s="11" t="s">
        <v>8</v>
      </c>
      <c r="AK4921" s="11" t="s">
        <v>8</v>
      </c>
      <c r="AL4921" s="11" t="s">
        <v>8</v>
      </c>
      <c r="AM4921" s="11" t="s">
        <v>8</v>
      </c>
      <c r="AN4921" s="3" t="str">
        <f t="shared" si="1178"/>
        <v>n/a</v>
      </c>
      <c r="AO4921" s="3" t="str">
        <f t="shared" si="1198"/>
        <v>n/a</v>
      </c>
      <c r="AP4921" s="3" t="s">
        <v>8</v>
      </c>
      <c r="AQ4921" s="127"/>
      <c r="AR4921" s="92"/>
      <c r="AS4921" s="3"/>
    </row>
    <row r="4922" spans="1:45" ht="15" customHeight="1">
      <c r="A4922" s="11">
        <v>0.77692000000000005</v>
      </c>
      <c r="B4922" s="32">
        <v>806</v>
      </c>
      <c r="C4922" s="17">
        <v>0.31866699999999998</v>
      </c>
      <c r="D4922" s="17">
        <v>159.36099999999999</v>
      </c>
      <c r="E4922" s="40" t="s">
        <v>30</v>
      </c>
      <c r="F4922" s="18">
        <v>-6.2</v>
      </c>
      <c r="G4922" s="17">
        <v>-2</v>
      </c>
      <c r="H4922" s="17">
        <v>-2.9</v>
      </c>
      <c r="I4922" s="17">
        <v>-1.9</v>
      </c>
      <c r="J4922" s="17">
        <v>0.3</v>
      </c>
      <c r="K4922" s="30">
        <v>0.2</v>
      </c>
      <c r="L4922" s="10">
        <f t="shared" si="1177"/>
        <v>0.31866699999999998</v>
      </c>
      <c r="M4922" s="52" t="str">
        <f t="shared" si="1188"/>
        <v>low latitude</v>
      </c>
      <c r="N4922" s="83" t="s">
        <v>8</v>
      </c>
      <c r="O4922" s="34" t="s">
        <v>8</v>
      </c>
      <c r="P4922" s="34" t="s">
        <v>8</v>
      </c>
      <c r="Q4922" s="34" t="s">
        <v>8</v>
      </c>
      <c r="R4922" s="34" t="s">
        <v>8</v>
      </c>
      <c r="S4922" s="42" t="s">
        <v>8</v>
      </c>
      <c r="T4922" s="10" t="s">
        <v>8</v>
      </c>
      <c r="U4922" s="11" t="s">
        <v>8</v>
      </c>
      <c r="V4922" s="11" t="s">
        <v>8</v>
      </c>
      <c r="W4922" s="11" t="s">
        <v>8</v>
      </c>
      <c r="X4922" s="11" t="s">
        <v>8</v>
      </c>
      <c r="Y4922" s="12" t="s">
        <v>8</v>
      </c>
      <c r="Z4922" s="10">
        <v>0.64876999999999996</v>
      </c>
      <c r="AA4922" s="11" t="s">
        <v>8</v>
      </c>
      <c r="AB4922" s="11">
        <f t="shared" si="1197"/>
        <v>-0.18790924069530962</v>
      </c>
      <c r="AC4922" s="11" t="s">
        <v>8</v>
      </c>
      <c r="AD4922" s="9">
        <f t="shared" si="1182"/>
        <v>25.747007936440824</v>
      </c>
      <c r="AE4922" s="10">
        <v>18.665868432594699</v>
      </c>
      <c r="AF4922" s="11">
        <v>25.2549898437134</v>
      </c>
      <c r="AG4922" s="12">
        <v>31.875870023755901</v>
      </c>
      <c r="AH4922" s="10" t="s">
        <v>8</v>
      </c>
      <c r="AI4922" s="11" t="s">
        <v>8</v>
      </c>
      <c r="AJ4922" s="11" t="s">
        <v>8</v>
      </c>
      <c r="AK4922" s="11" t="s">
        <v>8</v>
      </c>
      <c r="AL4922" s="11" t="s">
        <v>8</v>
      </c>
      <c r="AM4922" s="11" t="s">
        <v>8</v>
      </c>
      <c r="AN4922" s="3" t="str">
        <f t="shared" si="1178"/>
        <v>n/a</v>
      </c>
      <c r="AO4922" s="3" t="str">
        <f t="shared" si="1198"/>
        <v>n/a</v>
      </c>
      <c r="AP4922" s="3" t="s">
        <v>8</v>
      </c>
      <c r="AQ4922" s="127"/>
      <c r="AR4922" s="92"/>
      <c r="AS4922" s="3"/>
    </row>
    <row r="4923" spans="1:45" ht="15" customHeight="1">
      <c r="A4923" s="11">
        <v>0.82386000000000004</v>
      </c>
      <c r="B4923" s="32">
        <v>806</v>
      </c>
      <c r="C4923" s="17">
        <v>0.31866699999999998</v>
      </c>
      <c r="D4923" s="17">
        <v>159.36099999999999</v>
      </c>
      <c r="E4923" s="40" t="s">
        <v>30</v>
      </c>
      <c r="F4923" s="18">
        <v>-6.2</v>
      </c>
      <c r="G4923" s="17">
        <v>-2</v>
      </c>
      <c r="H4923" s="17">
        <v>-2.9</v>
      </c>
      <c r="I4923" s="17">
        <v>-1.9</v>
      </c>
      <c r="J4923" s="17">
        <v>0.3</v>
      </c>
      <c r="K4923" s="30">
        <v>0.2</v>
      </c>
      <c r="L4923" s="10">
        <f t="shared" si="1177"/>
        <v>0.31866699999999998</v>
      </c>
      <c r="M4923" s="52" t="str">
        <f t="shared" si="1188"/>
        <v>low latitude</v>
      </c>
      <c r="N4923" s="83" t="s">
        <v>8</v>
      </c>
      <c r="O4923" s="34" t="s">
        <v>8</v>
      </c>
      <c r="P4923" s="34" t="s">
        <v>8</v>
      </c>
      <c r="Q4923" s="34" t="s">
        <v>8</v>
      </c>
      <c r="R4923" s="34" t="s">
        <v>8</v>
      </c>
      <c r="S4923" s="42" t="s">
        <v>8</v>
      </c>
      <c r="T4923" s="10" t="s">
        <v>8</v>
      </c>
      <c r="U4923" s="11" t="s">
        <v>8</v>
      </c>
      <c r="V4923" s="11" t="s">
        <v>8</v>
      </c>
      <c r="W4923" s="11" t="s">
        <v>8</v>
      </c>
      <c r="X4923" s="11" t="s">
        <v>8</v>
      </c>
      <c r="Y4923" s="12" t="s">
        <v>8</v>
      </c>
      <c r="Z4923" s="10">
        <v>0.68476999999999999</v>
      </c>
      <c r="AA4923" s="11" t="s">
        <v>8</v>
      </c>
      <c r="AB4923" s="11">
        <f t="shared" si="1197"/>
        <v>-0.16445527449891092</v>
      </c>
      <c r="AC4923" s="11" t="s">
        <v>8</v>
      </c>
      <c r="AD4923" s="9">
        <f t="shared" si="1182"/>
        <v>27.351259224274493</v>
      </c>
      <c r="AE4923" s="10">
        <v>20.8863804234437</v>
      </c>
      <c r="AF4923" s="11">
        <v>27.4257714191499</v>
      </c>
      <c r="AG4923" s="12">
        <v>34.532149625435601</v>
      </c>
      <c r="AH4923" s="10" t="s">
        <v>8</v>
      </c>
      <c r="AI4923" s="11" t="s">
        <v>8</v>
      </c>
      <c r="AJ4923" s="11" t="s">
        <v>8</v>
      </c>
      <c r="AK4923" s="11" t="s">
        <v>8</v>
      </c>
      <c r="AL4923" s="11" t="s">
        <v>8</v>
      </c>
      <c r="AM4923" s="11" t="s">
        <v>8</v>
      </c>
      <c r="AN4923" s="3" t="str">
        <f t="shared" si="1178"/>
        <v>n/a</v>
      </c>
      <c r="AO4923" s="3" t="str">
        <f t="shared" si="1198"/>
        <v>n/a</v>
      </c>
      <c r="AP4923" s="3" t="s">
        <v>8</v>
      </c>
      <c r="AQ4923" s="127"/>
      <c r="AR4923" s="92"/>
      <c r="AS4923" s="3"/>
    </row>
    <row r="4924" spans="1:45" ht="15" customHeight="1">
      <c r="A4924" s="11">
        <v>0.85514999999999997</v>
      </c>
      <c r="B4924" s="32">
        <v>806</v>
      </c>
      <c r="C4924" s="17">
        <v>0.31866699999999998</v>
      </c>
      <c r="D4924" s="17">
        <v>159.36099999999999</v>
      </c>
      <c r="E4924" s="40" t="s">
        <v>30</v>
      </c>
      <c r="F4924" s="18">
        <v>-6.2</v>
      </c>
      <c r="G4924" s="17">
        <v>-2</v>
      </c>
      <c r="H4924" s="17">
        <v>-2.9</v>
      </c>
      <c r="I4924" s="17">
        <v>-1.9</v>
      </c>
      <c r="J4924" s="17">
        <v>0.3</v>
      </c>
      <c r="K4924" s="30">
        <v>0.2</v>
      </c>
      <c r="L4924" s="10">
        <f t="shared" si="1177"/>
        <v>0.31866699999999998</v>
      </c>
      <c r="M4924" s="52" t="str">
        <f t="shared" si="1188"/>
        <v>low latitude</v>
      </c>
      <c r="N4924" s="83" t="s">
        <v>8</v>
      </c>
      <c r="O4924" s="34" t="s">
        <v>8</v>
      </c>
      <c r="P4924" s="34" t="s">
        <v>8</v>
      </c>
      <c r="Q4924" s="34" t="s">
        <v>8</v>
      </c>
      <c r="R4924" s="34" t="s">
        <v>8</v>
      </c>
      <c r="S4924" s="42" t="s">
        <v>8</v>
      </c>
      <c r="T4924" s="10" t="s">
        <v>8</v>
      </c>
      <c r="U4924" s="11" t="s">
        <v>8</v>
      </c>
      <c r="V4924" s="11" t="s">
        <v>8</v>
      </c>
      <c r="W4924" s="11" t="s">
        <v>8</v>
      </c>
      <c r="X4924" s="11" t="s">
        <v>8</v>
      </c>
      <c r="Y4924" s="12" t="s">
        <v>8</v>
      </c>
      <c r="Z4924" s="10">
        <v>0.66886000000000001</v>
      </c>
      <c r="AA4924" s="11" t="s">
        <v>8</v>
      </c>
      <c r="AB4924" s="11">
        <f t="shared" si="1197"/>
        <v>-0.17466477549109544</v>
      </c>
      <c r="AC4924" s="11" t="s">
        <v>8</v>
      </c>
      <c r="AD4924" s="9">
        <f t="shared" si="1182"/>
        <v>26.652929356409075</v>
      </c>
      <c r="AE4924" s="10">
        <v>19.843553168625402</v>
      </c>
      <c r="AF4924" s="11">
        <v>26.457297014119501</v>
      </c>
      <c r="AG4924" s="12">
        <v>33.3169098764034</v>
      </c>
      <c r="AH4924" s="10" t="s">
        <v>8</v>
      </c>
      <c r="AI4924" s="11" t="s">
        <v>8</v>
      </c>
      <c r="AJ4924" s="11" t="s">
        <v>8</v>
      </c>
      <c r="AK4924" s="11" t="s">
        <v>8</v>
      </c>
      <c r="AL4924" s="11" t="s">
        <v>8</v>
      </c>
      <c r="AM4924" s="11" t="s">
        <v>8</v>
      </c>
      <c r="AN4924" s="3" t="str">
        <f t="shared" si="1178"/>
        <v>n/a</v>
      </c>
      <c r="AO4924" s="3" t="str">
        <f t="shared" si="1198"/>
        <v>n/a</v>
      </c>
      <c r="AP4924" s="3" t="s">
        <v>8</v>
      </c>
      <c r="AQ4924" s="127"/>
      <c r="AR4924" s="92"/>
      <c r="AS4924" s="3"/>
    </row>
    <row r="4925" spans="1:45" ht="15" customHeight="1">
      <c r="A4925" s="11">
        <v>0.92666999999999999</v>
      </c>
      <c r="B4925" s="32">
        <v>806</v>
      </c>
      <c r="C4925" s="17">
        <v>0.31866699999999998</v>
      </c>
      <c r="D4925" s="17">
        <v>159.36099999999999</v>
      </c>
      <c r="E4925" s="40" t="s">
        <v>30</v>
      </c>
      <c r="F4925" s="18">
        <v>-6.2</v>
      </c>
      <c r="G4925" s="17">
        <v>-2</v>
      </c>
      <c r="H4925" s="17">
        <v>-2.9</v>
      </c>
      <c r="I4925" s="17">
        <v>-1.9</v>
      </c>
      <c r="J4925" s="17">
        <v>0.3</v>
      </c>
      <c r="K4925" s="30">
        <v>0.2</v>
      </c>
      <c r="L4925" s="10">
        <f t="shared" si="1177"/>
        <v>0.31866699999999998</v>
      </c>
      <c r="M4925" s="52" t="str">
        <f t="shared" si="1188"/>
        <v>low latitude</v>
      </c>
      <c r="N4925" s="83" t="s">
        <v>8</v>
      </c>
      <c r="O4925" s="34" t="s">
        <v>8</v>
      </c>
      <c r="P4925" s="34" t="s">
        <v>8</v>
      </c>
      <c r="Q4925" s="34" t="s">
        <v>8</v>
      </c>
      <c r="R4925" s="34" t="s">
        <v>8</v>
      </c>
      <c r="S4925" s="42" t="s">
        <v>8</v>
      </c>
      <c r="T4925" s="10" t="s">
        <v>8</v>
      </c>
      <c r="U4925" s="11" t="s">
        <v>8</v>
      </c>
      <c r="V4925" s="11" t="s">
        <v>8</v>
      </c>
      <c r="W4925" s="11" t="s">
        <v>8</v>
      </c>
      <c r="X4925" s="11" t="s">
        <v>8</v>
      </c>
      <c r="Y4925" s="12" t="s">
        <v>8</v>
      </c>
      <c r="Z4925" s="10">
        <v>0.64776999999999996</v>
      </c>
      <c r="AA4925" s="11" t="s">
        <v>8</v>
      </c>
      <c r="AB4925" s="11">
        <f t="shared" si="1197"/>
        <v>-0.18857916922512089</v>
      </c>
      <c r="AC4925" s="11" t="s">
        <v>8</v>
      </c>
      <c r="AD4925" s="9">
        <f t="shared" si="1182"/>
        <v>25.701184825001732</v>
      </c>
      <c r="AE4925" s="10">
        <v>18.576283170675602</v>
      </c>
      <c r="AF4925" s="11">
        <v>25.209684638434599</v>
      </c>
      <c r="AG4925" s="12">
        <v>31.8150199296186</v>
      </c>
      <c r="AH4925" s="10" t="s">
        <v>8</v>
      </c>
      <c r="AI4925" s="11" t="s">
        <v>8</v>
      </c>
      <c r="AJ4925" s="11" t="s">
        <v>8</v>
      </c>
      <c r="AK4925" s="11" t="s">
        <v>8</v>
      </c>
      <c r="AL4925" s="11" t="s">
        <v>8</v>
      </c>
      <c r="AM4925" s="11" t="s">
        <v>8</v>
      </c>
      <c r="AN4925" s="3" t="str">
        <f t="shared" si="1178"/>
        <v>n/a</v>
      </c>
      <c r="AO4925" s="3" t="str">
        <f t="shared" si="1198"/>
        <v>n/a</v>
      </c>
      <c r="AP4925" s="3" t="s">
        <v>8</v>
      </c>
      <c r="AQ4925" s="127"/>
      <c r="AR4925" s="92"/>
      <c r="AS4925" s="3"/>
    </row>
    <row r="4926" spans="1:45" ht="15" customHeight="1">
      <c r="A4926" s="11">
        <v>0.99819000000000002</v>
      </c>
      <c r="B4926" s="32">
        <v>806</v>
      </c>
      <c r="C4926" s="17">
        <v>0.31866699999999998</v>
      </c>
      <c r="D4926" s="17">
        <v>159.36099999999999</v>
      </c>
      <c r="E4926" s="40" t="s">
        <v>30</v>
      </c>
      <c r="F4926" s="18">
        <v>-6.2</v>
      </c>
      <c r="G4926" s="17">
        <v>-2</v>
      </c>
      <c r="H4926" s="17">
        <v>-2.9</v>
      </c>
      <c r="I4926" s="17">
        <v>-1.9</v>
      </c>
      <c r="J4926" s="17">
        <v>0.3</v>
      </c>
      <c r="K4926" s="30">
        <v>0.2</v>
      </c>
      <c r="L4926" s="10">
        <f t="shared" si="1177"/>
        <v>0.31866699999999998</v>
      </c>
      <c r="M4926" s="52" t="str">
        <f t="shared" si="1188"/>
        <v>low latitude</v>
      </c>
      <c r="N4926" s="83" t="s">
        <v>8</v>
      </c>
      <c r="O4926" s="34" t="s">
        <v>8</v>
      </c>
      <c r="P4926" s="34" t="s">
        <v>8</v>
      </c>
      <c r="Q4926" s="34" t="s">
        <v>8</v>
      </c>
      <c r="R4926" s="34" t="s">
        <v>8</v>
      </c>
      <c r="S4926" s="42" t="s">
        <v>8</v>
      </c>
      <c r="T4926" s="10" t="s">
        <v>8</v>
      </c>
      <c r="U4926" s="11" t="s">
        <v>8</v>
      </c>
      <c r="V4926" s="11" t="s">
        <v>8</v>
      </c>
      <c r="W4926" s="11" t="s">
        <v>8</v>
      </c>
      <c r="X4926" s="11" t="s">
        <v>8</v>
      </c>
      <c r="Y4926" s="12" t="s">
        <v>8</v>
      </c>
      <c r="Z4926" s="10">
        <v>0.65412000000000003</v>
      </c>
      <c r="AA4926" s="11" t="s">
        <v>8</v>
      </c>
      <c r="AB4926" s="11">
        <f t="shared" si="1197"/>
        <v>-0.1843425719246784</v>
      </c>
      <c r="AC4926" s="11" t="s">
        <v>8</v>
      </c>
      <c r="AD4926" s="9">
        <f t="shared" si="1182"/>
        <v>25.990968080351998</v>
      </c>
      <c r="AE4926" s="10">
        <v>18.964054863463002</v>
      </c>
      <c r="AF4926" s="11">
        <v>25.5842874606615</v>
      </c>
      <c r="AG4926" s="12">
        <v>32.273422540759803</v>
      </c>
      <c r="AH4926" s="10" t="s">
        <v>8</v>
      </c>
      <c r="AI4926" s="11" t="s">
        <v>8</v>
      </c>
      <c r="AJ4926" s="11" t="s">
        <v>8</v>
      </c>
      <c r="AK4926" s="11" t="s">
        <v>8</v>
      </c>
      <c r="AL4926" s="11" t="s">
        <v>8</v>
      </c>
      <c r="AM4926" s="11" t="s">
        <v>8</v>
      </c>
      <c r="AN4926" s="3" t="str">
        <f t="shared" si="1178"/>
        <v>n/a</v>
      </c>
      <c r="AO4926" s="3" t="str">
        <f t="shared" si="1198"/>
        <v>n/a</v>
      </c>
      <c r="AP4926" s="3" t="s">
        <v>8</v>
      </c>
      <c r="AQ4926" s="127"/>
      <c r="AR4926" s="92"/>
      <c r="AS4926" s="3"/>
    </row>
    <row r="4927" spans="1:45" ht="15" customHeight="1">
      <c r="A4927" s="11">
        <v>1.05183</v>
      </c>
      <c r="B4927" s="32">
        <v>806</v>
      </c>
      <c r="C4927" s="17">
        <v>0.31866699999999998</v>
      </c>
      <c r="D4927" s="17">
        <v>159.36099999999999</v>
      </c>
      <c r="E4927" s="40" t="s">
        <v>30</v>
      </c>
      <c r="F4927" s="18">
        <v>-6.2</v>
      </c>
      <c r="G4927" s="17">
        <v>-2</v>
      </c>
      <c r="H4927" s="17">
        <v>-2.9</v>
      </c>
      <c r="I4927" s="17">
        <v>-1.9</v>
      </c>
      <c r="J4927" s="17">
        <v>0.3</v>
      </c>
      <c r="K4927" s="30">
        <v>0.2</v>
      </c>
      <c r="L4927" s="10">
        <f t="shared" si="1177"/>
        <v>0.31866699999999998</v>
      </c>
      <c r="M4927" s="52" t="str">
        <f t="shared" si="1188"/>
        <v>low latitude</v>
      </c>
      <c r="N4927" s="83" t="s">
        <v>8</v>
      </c>
      <c r="O4927" s="34" t="s">
        <v>8</v>
      </c>
      <c r="P4927" s="34" t="s">
        <v>8</v>
      </c>
      <c r="Q4927" s="34" t="s">
        <v>8</v>
      </c>
      <c r="R4927" s="34" t="s">
        <v>8</v>
      </c>
      <c r="S4927" s="42" t="s">
        <v>8</v>
      </c>
      <c r="T4927" s="10" t="s">
        <v>8</v>
      </c>
      <c r="U4927" s="11" t="s">
        <v>8</v>
      </c>
      <c r="V4927" s="11" t="s">
        <v>8</v>
      </c>
      <c r="W4927" s="11" t="s">
        <v>8</v>
      </c>
      <c r="X4927" s="11" t="s">
        <v>8</v>
      </c>
      <c r="Y4927" s="12" t="s">
        <v>8</v>
      </c>
      <c r="Z4927" s="10">
        <v>0.65380000000000005</v>
      </c>
      <c r="AA4927" s="11" t="s">
        <v>8</v>
      </c>
      <c r="AB4927" s="11">
        <f t="shared" si="1197"/>
        <v>-0.18455508375564977</v>
      </c>
      <c r="AC4927" s="11" t="s">
        <v>8</v>
      </c>
      <c r="AD4927" s="9">
        <f t="shared" si="1182"/>
        <v>25.976432271113556</v>
      </c>
      <c r="AE4927" s="10">
        <v>18.9842647387357</v>
      </c>
      <c r="AF4927" s="11">
        <v>25.558902382604401</v>
      </c>
      <c r="AG4927" s="12">
        <v>32.231186357367399</v>
      </c>
      <c r="AH4927" s="10" t="s">
        <v>8</v>
      </c>
      <c r="AI4927" s="11" t="s">
        <v>8</v>
      </c>
      <c r="AJ4927" s="11" t="s">
        <v>8</v>
      </c>
      <c r="AK4927" s="11" t="s">
        <v>8</v>
      </c>
      <c r="AL4927" s="11" t="s">
        <v>8</v>
      </c>
      <c r="AM4927" s="11" t="s">
        <v>8</v>
      </c>
      <c r="AN4927" s="3" t="str">
        <f t="shared" si="1178"/>
        <v>n/a</v>
      </c>
      <c r="AO4927" s="3" t="str">
        <f t="shared" si="1198"/>
        <v>n/a</v>
      </c>
      <c r="AP4927" s="3" t="s">
        <v>8</v>
      </c>
      <c r="AQ4927" s="127"/>
      <c r="AR4927" s="92"/>
      <c r="AS4927" s="3"/>
    </row>
    <row r="4928" spans="1:45" ht="15" customHeight="1">
      <c r="A4928" s="11">
        <v>1.1233500000000001</v>
      </c>
      <c r="B4928" s="32">
        <v>806</v>
      </c>
      <c r="C4928" s="17">
        <v>0.31866699999999998</v>
      </c>
      <c r="D4928" s="17">
        <v>159.36099999999999</v>
      </c>
      <c r="E4928" s="40" t="s">
        <v>30</v>
      </c>
      <c r="F4928" s="18">
        <v>-6.2</v>
      </c>
      <c r="G4928" s="17">
        <v>-2</v>
      </c>
      <c r="H4928" s="17">
        <v>-2.9</v>
      </c>
      <c r="I4928" s="17">
        <v>-1.9</v>
      </c>
      <c r="J4928" s="17">
        <v>0.3</v>
      </c>
      <c r="K4928" s="30">
        <v>0.2</v>
      </c>
      <c r="L4928" s="10">
        <f t="shared" si="1177"/>
        <v>0.31866699999999998</v>
      </c>
      <c r="M4928" s="52" t="str">
        <f t="shared" si="1188"/>
        <v>low latitude</v>
      </c>
      <c r="N4928" s="83" t="s">
        <v>8</v>
      </c>
      <c r="O4928" s="34" t="s">
        <v>8</v>
      </c>
      <c r="P4928" s="34" t="s">
        <v>8</v>
      </c>
      <c r="Q4928" s="34" t="s">
        <v>8</v>
      </c>
      <c r="R4928" s="34" t="s">
        <v>8</v>
      </c>
      <c r="S4928" s="42" t="s">
        <v>8</v>
      </c>
      <c r="T4928" s="10" t="s">
        <v>8</v>
      </c>
      <c r="U4928" s="11" t="s">
        <v>8</v>
      </c>
      <c r="V4928" s="11" t="s">
        <v>8</v>
      </c>
      <c r="W4928" s="11" t="s">
        <v>8</v>
      </c>
      <c r="X4928" s="11" t="s">
        <v>8</v>
      </c>
      <c r="Y4928" s="12" t="s">
        <v>8</v>
      </c>
      <c r="Z4928" s="10">
        <v>0.64161000000000001</v>
      </c>
      <c r="AA4928" s="11" t="s">
        <v>8</v>
      </c>
      <c r="AB4928" s="11">
        <f t="shared" si="1197"/>
        <v>-0.19272887584768539</v>
      </c>
      <c r="AC4928" s="11" t="s">
        <v>8</v>
      </c>
      <c r="AD4928" s="9">
        <f t="shared" si="1182"/>
        <v>25.41734489201832</v>
      </c>
      <c r="AE4928" s="10">
        <v>18.173180791236799</v>
      </c>
      <c r="AF4928" s="11">
        <v>24.826713893665399</v>
      </c>
      <c r="AG4928" s="12">
        <v>31.258419108327502</v>
      </c>
      <c r="AH4928" s="10" t="s">
        <v>8</v>
      </c>
      <c r="AI4928" s="11" t="s">
        <v>8</v>
      </c>
      <c r="AJ4928" s="11" t="s">
        <v>8</v>
      </c>
      <c r="AK4928" s="11" t="s">
        <v>8</v>
      </c>
      <c r="AL4928" s="11" t="s">
        <v>8</v>
      </c>
      <c r="AM4928" s="11" t="s">
        <v>8</v>
      </c>
      <c r="AN4928" s="3" t="str">
        <f t="shared" si="1178"/>
        <v>n/a</v>
      </c>
      <c r="AO4928" s="3" t="str">
        <f t="shared" si="1198"/>
        <v>n/a</v>
      </c>
      <c r="AP4928" s="3" t="s">
        <v>8</v>
      </c>
      <c r="AQ4928" s="127"/>
      <c r="AR4928" s="92"/>
      <c r="AS4928" s="3"/>
    </row>
    <row r="4929" spans="1:45" ht="15" customHeight="1">
      <c r="A4929" s="11">
        <v>1.1792199999999999</v>
      </c>
      <c r="B4929" s="32">
        <v>806</v>
      </c>
      <c r="C4929" s="17">
        <v>0.31866699999999998</v>
      </c>
      <c r="D4929" s="17">
        <v>159.36099999999999</v>
      </c>
      <c r="E4929" s="40" t="s">
        <v>30</v>
      </c>
      <c r="F4929" s="18">
        <v>-6.2</v>
      </c>
      <c r="G4929" s="17">
        <v>-2</v>
      </c>
      <c r="H4929" s="17">
        <v>-2.9</v>
      </c>
      <c r="I4929" s="17">
        <v>-1.9</v>
      </c>
      <c r="J4929" s="17">
        <v>0.3</v>
      </c>
      <c r="K4929" s="30">
        <v>0.2</v>
      </c>
      <c r="L4929" s="10">
        <f t="shared" si="1177"/>
        <v>0.31866699999999998</v>
      </c>
      <c r="M4929" s="52" t="str">
        <f t="shared" si="1188"/>
        <v>low latitude</v>
      </c>
      <c r="N4929" s="83" t="s">
        <v>8</v>
      </c>
      <c r="O4929" s="34" t="s">
        <v>8</v>
      </c>
      <c r="P4929" s="34" t="s">
        <v>8</v>
      </c>
      <c r="Q4929" s="34" t="s">
        <v>8</v>
      </c>
      <c r="R4929" s="34" t="s">
        <v>8</v>
      </c>
      <c r="S4929" s="42" t="s">
        <v>8</v>
      </c>
      <c r="T4929" s="10" t="s">
        <v>8</v>
      </c>
      <c r="U4929" s="11" t="s">
        <v>8</v>
      </c>
      <c r="V4929" s="11" t="s">
        <v>8</v>
      </c>
      <c r="W4929" s="11" t="s">
        <v>8</v>
      </c>
      <c r="X4929" s="11" t="s">
        <v>8</v>
      </c>
      <c r="Y4929" s="12" t="s">
        <v>8</v>
      </c>
      <c r="Z4929" s="10">
        <v>0.64937</v>
      </c>
      <c r="AA4929" s="11" t="s">
        <v>8</v>
      </c>
      <c r="AB4929" s="11">
        <f t="shared" si="1197"/>
        <v>-0.18750777905373395</v>
      </c>
      <c r="AC4929" s="11" t="s">
        <v>8</v>
      </c>
      <c r="AD4929" s="9">
        <f t="shared" si="1182"/>
        <v>25.774467912724596</v>
      </c>
      <c r="AE4929" s="10">
        <v>18.670535795209702</v>
      </c>
      <c r="AF4929" s="11">
        <v>25.296705678927601</v>
      </c>
      <c r="AG4929" s="12">
        <v>31.9218768986809</v>
      </c>
      <c r="AH4929" s="10" t="s">
        <v>8</v>
      </c>
      <c r="AI4929" s="11" t="s">
        <v>8</v>
      </c>
      <c r="AJ4929" s="11" t="s">
        <v>8</v>
      </c>
      <c r="AK4929" s="11" t="s">
        <v>8</v>
      </c>
      <c r="AL4929" s="11" t="s">
        <v>8</v>
      </c>
      <c r="AM4929" s="11" t="s">
        <v>8</v>
      </c>
      <c r="AN4929" s="3" t="str">
        <f t="shared" si="1178"/>
        <v>n/a</v>
      </c>
      <c r="AO4929" s="3" t="str">
        <f t="shared" si="1198"/>
        <v>n/a</v>
      </c>
      <c r="AP4929" s="3" t="s">
        <v>8</v>
      </c>
      <c r="AQ4929" s="127"/>
      <c r="AR4929" s="92"/>
      <c r="AS4929" s="3"/>
    </row>
    <row r="4930" spans="1:45" ht="15" customHeight="1">
      <c r="A4930" s="11">
        <v>1.1903999999999999</v>
      </c>
      <c r="B4930" s="32">
        <v>806</v>
      </c>
      <c r="C4930" s="17">
        <v>0.31866699999999998</v>
      </c>
      <c r="D4930" s="17">
        <v>159.36099999999999</v>
      </c>
      <c r="E4930" s="40" t="s">
        <v>30</v>
      </c>
      <c r="F4930" s="18">
        <v>-6.2</v>
      </c>
      <c r="G4930" s="17">
        <v>-2</v>
      </c>
      <c r="H4930" s="17">
        <v>-2.9</v>
      </c>
      <c r="I4930" s="17">
        <v>-1.9</v>
      </c>
      <c r="J4930" s="17">
        <v>0.3</v>
      </c>
      <c r="K4930" s="30">
        <v>0.2</v>
      </c>
      <c r="L4930" s="10">
        <f t="shared" si="1177"/>
        <v>0.31866699999999998</v>
      </c>
      <c r="M4930" s="52" t="str">
        <f t="shared" si="1188"/>
        <v>low latitude</v>
      </c>
      <c r="N4930" s="83" t="s">
        <v>8</v>
      </c>
      <c r="O4930" s="34" t="s">
        <v>8</v>
      </c>
      <c r="P4930" s="34" t="s">
        <v>8</v>
      </c>
      <c r="Q4930" s="34" t="s">
        <v>8</v>
      </c>
      <c r="R4930" s="34" t="s">
        <v>8</v>
      </c>
      <c r="S4930" s="42" t="s">
        <v>8</v>
      </c>
      <c r="T4930" s="10" t="s">
        <v>8</v>
      </c>
      <c r="U4930" s="11" t="s">
        <v>8</v>
      </c>
      <c r="V4930" s="11" t="s">
        <v>8</v>
      </c>
      <c r="W4930" s="11" t="s">
        <v>8</v>
      </c>
      <c r="X4930" s="11" t="s">
        <v>8</v>
      </c>
      <c r="Y4930" s="12" t="s">
        <v>8</v>
      </c>
      <c r="Z4930" s="10">
        <v>0.67013</v>
      </c>
      <c r="AA4930" s="11" t="s">
        <v>8</v>
      </c>
      <c r="AB4930" s="11">
        <f t="shared" si="1197"/>
        <v>-0.1738409393796814</v>
      </c>
      <c r="AC4930" s="11" t="s">
        <v>8</v>
      </c>
      <c r="AD4930" s="9">
        <f t="shared" si="1182"/>
        <v>26.709279746429793</v>
      </c>
      <c r="AE4930" s="10">
        <v>19.927837518053099</v>
      </c>
      <c r="AF4930" s="11">
        <v>26.534526989279801</v>
      </c>
      <c r="AG4930" s="12">
        <v>33.419843999224</v>
      </c>
      <c r="AH4930" s="10" t="s">
        <v>8</v>
      </c>
      <c r="AI4930" s="11" t="s">
        <v>8</v>
      </c>
      <c r="AJ4930" s="11" t="s">
        <v>8</v>
      </c>
      <c r="AK4930" s="11" t="s">
        <v>8</v>
      </c>
      <c r="AL4930" s="11" t="s">
        <v>8</v>
      </c>
      <c r="AM4930" s="11" t="s">
        <v>8</v>
      </c>
      <c r="AN4930" s="3" t="str">
        <f t="shared" si="1178"/>
        <v>n/a</v>
      </c>
      <c r="AO4930" s="3" t="str">
        <f t="shared" si="1198"/>
        <v>n/a</v>
      </c>
      <c r="AP4930" s="3" t="s">
        <v>8</v>
      </c>
      <c r="AQ4930" s="127"/>
      <c r="AR4930" s="92"/>
      <c r="AS4930" s="3"/>
    </row>
    <row r="4931" spans="1:45" ht="15" customHeight="1">
      <c r="A4931" s="11">
        <v>1.2194499999999999</v>
      </c>
      <c r="B4931" s="32">
        <v>806</v>
      </c>
      <c r="C4931" s="17">
        <v>0.31866699999999998</v>
      </c>
      <c r="D4931" s="17">
        <v>159.36099999999999</v>
      </c>
      <c r="E4931" s="40" t="s">
        <v>30</v>
      </c>
      <c r="F4931" s="18">
        <v>-6.2</v>
      </c>
      <c r="G4931" s="17">
        <v>-2</v>
      </c>
      <c r="H4931" s="17">
        <v>-2.9</v>
      </c>
      <c r="I4931" s="17">
        <v>-1.9</v>
      </c>
      <c r="J4931" s="17">
        <v>0.3</v>
      </c>
      <c r="K4931" s="30">
        <v>0.2</v>
      </c>
      <c r="L4931" s="10">
        <f t="shared" ref="L4931:L4994" si="1199">IF(A4931&lt;2,C4931,IF(A4931&lt;15,K4931,IF(A4931&lt;25,J4931,IF(A4931&lt;35,I4931,IF(A4931&lt;45,H4931,IF(A4931&lt;55,G4931,IF(A4931&lt;65,F4931,IF(A4931&lt;70,F4931,"no age"))))))))</f>
        <v>0.31866699999999998</v>
      </c>
      <c r="M4931" s="52" t="str">
        <f t="shared" si="1188"/>
        <v>low latitude</v>
      </c>
      <c r="N4931" s="83" t="s">
        <v>8</v>
      </c>
      <c r="O4931" s="34" t="s">
        <v>8</v>
      </c>
      <c r="P4931" s="34" t="s">
        <v>8</v>
      </c>
      <c r="Q4931" s="34" t="s">
        <v>8</v>
      </c>
      <c r="R4931" s="34" t="s">
        <v>8</v>
      </c>
      <c r="S4931" s="42" t="s">
        <v>8</v>
      </c>
      <c r="T4931" s="10" t="s">
        <v>8</v>
      </c>
      <c r="U4931" s="11" t="s">
        <v>8</v>
      </c>
      <c r="V4931" s="11" t="s">
        <v>8</v>
      </c>
      <c r="W4931" s="11" t="s">
        <v>8</v>
      </c>
      <c r="X4931" s="11" t="s">
        <v>8</v>
      </c>
      <c r="Y4931" s="12" t="s">
        <v>8</v>
      </c>
      <c r="Z4931" s="10">
        <v>0.69416</v>
      </c>
      <c r="AA4931" s="11" t="s">
        <v>8</v>
      </c>
      <c r="AB4931" s="11">
        <f t="shared" si="1197"/>
        <v>-0.15854041555625009</v>
      </c>
      <c r="AC4931" s="11" t="s">
        <v>8</v>
      </c>
      <c r="AD4931" s="9">
        <f t="shared" si="1182"/>
        <v>27.755835575952496</v>
      </c>
      <c r="AE4931" s="10">
        <v>21.330134346374201</v>
      </c>
      <c r="AF4931" s="11">
        <v>28.001978476305499</v>
      </c>
      <c r="AG4931" s="12">
        <v>35.286207406690401</v>
      </c>
      <c r="AH4931" s="10" t="s">
        <v>8</v>
      </c>
      <c r="AI4931" s="11" t="s">
        <v>8</v>
      </c>
      <c r="AJ4931" s="11" t="s">
        <v>8</v>
      </c>
      <c r="AK4931" s="11" t="s">
        <v>8</v>
      </c>
      <c r="AL4931" s="11" t="s">
        <v>8</v>
      </c>
      <c r="AM4931" s="11" t="s">
        <v>8</v>
      </c>
      <c r="AN4931" s="3" t="str">
        <f t="shared" ref="AN4931:AN4994" si="1200">IF(T4931="n/a","n/a",T4931/X4931)</f>
        <v>n/a</v>
      </c>
      <c r="AO4931" s="3" t="str">
        <f t="shared" si="1198"/>
        <v>n/a</v>
      </c>
      <c r="AP4931" s="3" t="s">
        <v>8</v>
      </c>
      <c r="AQ4931" s="127"/>
      <c r="AR4931" s="92"/>
      <c r="AS4931" s="3"/>
    </row>
    <row r="4932" spans="1:45" ht="15" customHeight="1">
      <c r="A4932" s="11">
        <v>1.2342</v>
      </c>
      <c r="B4932" s="32">
        <v>806</v>
      </c>
      <c r="C4932" s="17">
        <v>0.31866699999999998</v>
      </c>
      <c r="D4932" s="17">
        <v>159.36099999999999</v>
      </c>
      <c r="E4932" s="40" t="s">
        <v>30</v>
      </c>
      <c r="F4932" s="18">
        <v>-6.2</v>
      </c>
      <c r="G4932" s="17">
        <v>-2</v>
      </c>
      <c r="H4932" s="17">
        <v>-2.9</v>
      </c>
      <c r="I4932" s="17">
        <v>-1.9</v>
      </c>
      <c r="J4932" s="17">
        <v>0.3</v>
      </c>
      <c r="K4932" s="30">
        <v>0.2</v>
      </c>
      <c r="L4932" s="10">
        <f t="shared" si="1199"/>
        <v>0.31866699999999998</v>
      </c>
      <c r="M4932" s="52" t="str">
        <f t="shared" si="1188"/>
        <v>low latitude</v>
      </c>
      <c r="N4932" s="83" t="s">
        <v>8</v>
      </c>
      <c r="O4932" s="34" t="s">
        <v>8</v>
      </c>
      <c r="P4932" s="34" t="s">
        <v>8</v>
      </c>
      <c r="Q4932" s="34" t="s">
        <v>8</v>
      </c>
      <c r="R4932" s="34" t="s">
        <v>8</v>
      </c>
      <c r="S4932" s="42" t="s">
        <v>8</v>
      </c>
      <c r="T4932" s="10" t="s">
        <v>8</v>
      </c>
      <c r="U4932" s="11" t="s">
        <v>8</v>
      </c>
      <c r="V4932" s="11" t="s">
        <v>8</v>
      </c>
      <c r="W4932" s="11" t="s">
        <v>8</v>
      </c>
      <c r="X4932" s="11" t="s">
        <v>8</v>
      </c>
      <c r="Y4932" s="12" t="s">
        <v>8</v>
      </c>
      <c r="Z4932" s="10">
        <v>0.69632000000000005</v>
      </c>
      <c r="AA4932" s="11" t="s">
        <v>8</v>
      </c>
      <c r="AB4932" s="11">
        <f t="shared" si="1197"/>
        <v>-0.15719113065395171</v>
      </c>
      <c r="AC4932" s="11" t="s">
        <v>8</v>
      </c>
      <c r="AD4932" s="9">
        <f t="shared" si="1182"/>
        <v>27.848126663269703</v>
      </c>
      <c r="AE4932" s="10">
        <v>21.466203760723101</v>
      </c>
      <c r="AF4932" s="11">
        <v>28.120067141345999</v>
      </c>
      <c r="AG4932" s="12">
        <v>35.311646672659101</v>
      </c>
      <c r="AH4932" s="10" t="s">
        <v>8</v>
      </c>
      <c r="AI4932" s="11" t="s">
        <v>8</v>
      </c>
      <c r="AJ4932" s="11" t="s">
        <v>8</v>
      </c>
      <c r="AK4932" s="11" t="s">
        <v>8</v>
      </c>
      <c r="AL4932" s="11" t="s">
        <v>8</v>
      </c>
      <c r="AM4932" s="11" t="s">
        <v>8</v>
      </c>
      <c r="AN4932" s="3" t="str">
        <f t="shared" si="1200"/>
        <v>n/a</v>
      </c>
      <c r="AO4932" s="3" t="str">
        <f t="shared" si="1198"/>
        <v>n/a</v>
      </c>
      <c r="AP4932" s="3" t="s">
        <v>8</v>
      </c>
      <c r="AQ4932" s="127"/>
      <c r="AR4932" s="92"/>
      <c r="AS4932" s="3"/>
    </row>
    <row r="4933" spans="1:45" ht="15" customHeight="1">
      <c r="A4933" s="11">
        <v>1.25074</v>
      </c>
      <c r="B4933" s="32">
        <v>806</v>
      </c>
      <c r="C4933" s="17">
        <v>0.31866699999999998</v>
      </c>
      <c r="D4933" s="17">
        <v>159.36099999999999</v>
      </c>
      <c r="E4933" s="40" t="s">
        <v>30</v>
      </c>
      <c r="F4933" s="18">
        <v>-6.2</v>
      </c>
      <c r="G4933" s="17">
        <v>-2</v>
      </c>
      <c r="H4933" s="17">
        <v>-2.9</v>
      </c>
      <c r="I4933" s="17">
        <v>-1.9</v>
      </c>
      <c r="J4933" s="17">
        <v>0.3</v>
      </c>
      <c r="K4933" s="30">
        <v>0.2</v>
      </c>
      <c r="L4933" s="10">
        <f t="shared" si="1199"/>
        <v>0.31866699999999998</v>
      </c>
      <c r="M4933" s="52" t="str">
        <f t="shared" si="1188"/>
        <v>low latitude</v>
      </c>
      <c r="N4933" s="83" t="s">
        <v>8</v>
      </c>
      <c r="O4933" s="34" t="s">
        <v>8</v>
      </c>
      <c r="P4933" s="34" t="s">
        <v>8</v>
      </c>
      <c r="Q4933" s="34" t="s">
        <v>8</v>
      </c>
      <c r="R4933" s="34" t="s">
        <v>8</v>
      </c>
      <c r="S4933" s="42" t="s">
        <v>8</v>
      </c>
      <c r="T4933" s="10" t="s">
        <v>8</v>
      </c>
      <c r="U4933" s="11" t="s">
        <v>8</v>
      </c>
      <c r="V4933" s="11" t="s">
        <v>8</v>
      </c>
      <c r="W4933" s="11" t="s">
        <v>8</v>
      </c>
      <c r="X4933" s="11" t="s">
        <v>8</v>
      </c>
      <c r="Y4933" s="12" t="s">
        <v>8</v>
      </c>
      <c r="Z4933" s="10">
        <v>0.68223999999999996</v>
      </c>
      <c r="AA4933" s="11" t="s">
        <v>8</v>
      </c>
      <c r="AB4933" s="11">
        <f t="shared" si="1197"/>
        <v>-0.16606282132555938</v>
      </c>
      <c r="AC4933" s="11" t="s">
        <v>8</v>
      </c>
      <c r="AD4933" s="9">
        <f t="shared" ref="AD4933:AD4996" si="1201">68.4*AB4933+38.6</f>
        <v>27.241303021331738</v>
      </c>
      <c r="AE4933" s="10">
        <v>20.647018658252801</v>
      </c>
      <c r="AF4933" s="11">
        <v>27.244768184021499</v>
      </c>
      <c r="AG4933" s="12">
        <v>34.356236467179897</v>
      </c>
      <c r="AH4933" s="10" t="s">
        <v>8</v>
      </c>
      <c r="AI4933" s="11" t="s">
        <v>8</v>
      </c>
      <c r="AJ4933" s="11" t="s">
        <v>8</v>
      </c>
      <c r="AK4933" s="11" t="s">
        <v>8</v>
      </c>
      <c r="AL4933" s="11" t="s">
        <v>8</v>
      </c>
      <c r="AM4933" s="11" t="s">
        <v>8</v>
      </c>
      <c r="AN4933" s="3" t="str">
        <f t="shared" si="1200"/>
        <v>n/a</v>
      </c>
      <c r="AO4933" s="3" t="str">
        <f t="shared" si="1198"/>
        <v>n/a</v>
      </c>
      <c r="AP4933" s="3" t="s">
        <v>8</v>
      </c>
      <c r="AQ4933" s="127"/>
      <c r="AR4933" s="92"/>
      <c r="AS4933" s="3"/>
    </row>
    <row r="4934" spans="1:45" ht="15" customHeight="1">
      <c r="A4934" s="11">
        <v>1.2686200000000001</v>
      </c>
      <c r="B4934" s="32">
        <v>806</v>
      </c>
      <c r="C4934" s="17">
        <v>0.31866699999999998</v>
      </c>
      <c r="D4934" s="17">
        <v>159.36099999999999</v>
      </c>
      <c r="E4934" s="40" t="s">
        <v>30</v>
      </c>
      <c r="F4934" s="18">
        <v>-6.2</v>
      </c>
      <c r="G4934" s="17">
        <v>-2</v>
      </c>
      <c r="H4934" s="17">
        <v>-2.9</v>
      </c>
      <c r="I4934" s="17">
        <v>-1.9</v>
      </c>
      <c r="J4934" s="17">
        <v>0.3</v>
      </c>
      <c r="K4934" s="30">
        <v>0.2</v>
      </c>
      <c r="L4934" s="10">
        <f t="shared" si="1199"/>
        <v>0.31866699999999998</v>
      </c>
      <c r="M4934" s="52" t="str">
        <f t="shared" si="1188"/>
        <v>low latitude</v>
      </c>
      <c r="N4934" s="83" t="s">
        <v>8</v>
      </c>
      <c r="O4934" s="34" t="s">
        <v>8</v>
      </c>
      <c r="P4934" s="34" t="s">
        <v>8</v>
      </c>
      <c r="Q4934" s="34" t="s">
        <v>8</v>
      </c>
      <c r="R4934" s="34" t="s">
        <v>8</v>
      </c>
      <c r="S4934" s="42" t="s">
        <v>8</v>
      </c>
      <c r="T4934" s="10" t="s">
        <v>8</v>
      </c>
      <c r="U4934" s="11" t="s">
        <v>8</v>
      </c>
      <c r="V4934" s="11" t="s">
        <v>8</v>
      </c>
      <c r="W4934" s="11" t="s">
        <v>8</v>
      </c>
      <c r="X4934" s="11" t="s">
        <v>8</v>
      </c>
      <c r="Y4934" s="12" t="s">
        <v>8</v>
      </c>
      <c r="Z4934" s="10">
        <v>0.64578000000000002</v>
      </c>
      <c r="AA4934" s="11" t="s">
        <v>8</v>
      </c>
      <c r="AB4934" s="11">
        <f t="shared" si="1197"/>
        <v>-0.18991540934075091</v>
      </c>
      <c r="AC4934" s="11" t="s">
        <v>8</v>
      </c>
      <c r="AD4934" s="9">
        <f t="shared" si="1201"/>
        <v>25.609786001092637</v>
      </c>
      <c r="AE4934" s="10">
        <v>18.4703791233065</v>
      </c>
      <c r="AF4934" s="11">
        <v>25.081304960218102</v>
      </c>
      <c r="AG4934" s="12">
        <v>31.712168867619599</v>
      </c>
      <c r="AH4934" s="10" t="s">
        <v>8</v>
      </c>
      <c r="AI4934" s="11" t="s">
        <v>8</v>
      </c>
      <c r="AJ4934" s="11" t="s">
        <v>8</v>
      </c>
      <c r="AK4934" s="11" t="s">
        <v>8</v>
      </c>
      <c r="AL4934" s="11" t="s">
        <v>8</v>
      </c>
      <c r="AM4934" s="11" t="s">
        <v>8</v>
      </c>
      <c r="AN4934" s="3" t="str">
        <f t="shared" si="1200"/>
        <v>n/a</v>
      </c>
      <c r="AO4934" s="3" t="str">
        <f t="shared" si="1198"/>
        <v>n/a</v>
      </c>
      <c r="AP4934" s="3" t="s">
        <v>8</v>
      </c>
      <c r="AQ4934" s="127"/>
      <c r="AR4934" s="92"/>
      <c r="AS4934" s="3"/>
    </row>
    <row r="4935" spans="1:45" ht="15" customHeight="1">
      <c r="A4935" s="11">
        <v>1.31779</v>
      </c>
      <c r="B4935" s="32">
        <v>806</v>
      </c>
      <c r="C4935" s="17">
        <v>0.31866699999999998</v>
      </c>
      <c r="D4935" s="17">
        <v>159.36099999999999</v>
      </c>
      <c r="E4935" s="40" t="s">
        <v>30</v>
      </c>
      <c r="F4935" s="18">
        <v>-6.2</v>
      </c>
      <c r="G4935" s="17">
        <v>-2</v>
      </c>
      <c r="H4935" s="17">
        <v>-2.9</v>
      </c>
      <c r="I4935" s="17">
        <v>-1.9</v>
      </c>
      <c r="J4935" s="17">
        <v>0.3</v>
      </c>
      <c r="K4935" s="30">
        <v>0.2</v>
      </c>
      <c r="L4935" s="10">
        <f t="shared" si="1199"/>
        <v>0.31866699999999998</v>
      </c>
      <c r="M4935" s="52" t="str">
        <f t="shared" si="1188"/>
        <v>low latitude</v>
      </c>
      <c r="N4935" s="83" t="s">
        <v>8</v>
      </c>
      <c r="O4935" s="34" t="s">
        <v>8</v>
      </c>
      <c r="P4935" s="34" t="s">
        <v>8</v>
      </c>
      <c r="Q4935" s="34" t="s">
        <v>8</v>
      </c>
      <c r="R4935" s="34" t="s">
        <v>8</v>
      </c>
      <c r="S4935" s="42" t="s">
        <v>8</v>
      </c>
      <c r="T4935" s="10" t="s">
        <v>8</v>
      </c>
      <c r="U4935" s="11" t="s">
        <v>8</v>
      </c>
      <c r="V4935" s="11" t="s">
        <v>8</v>
      </c>
      <c r="W4935" s="11" t="s">
        <v>8</v>
      </c>
      <c r="X4935" s="11" t="s">
        <v>8</v>
      </c>
      <c r="Y4935" s="12" t="s">
        <v>8</v>
      </c>
      <c r="Z4935" s="10">
        <v>0.69747999999999999</v>
      </c>
      <c r="AA4935" s="11" t="s">
        <v>8</v>
      </c>
      <c r="AB4935" s="11">
        <f t="shared" si="1197"/>
        <v>-0.15646824112127428</v>
      </c>
      <c r="AC4935" s="11" t="s">
        <v>8</v>
      </c>
      <c r="AD4935" s="9">
        <f t="shared" si="1201"/>
        <v>27.897572307304841</v>
      </c>
      <c r="AE4935" s="10">
        <v>21.5132762989961</v>
      </c>
      <c r="AF4935" s="11">
        <v>28.188554009158899</v>
      </c>
      <c r="AG4935" s="12">
        <v>35.456540699133797</v>
      </c>
      <c r="AH4935" s="10" t="s">
        <v>8</v>
      </c>
      <c r="AI4935" s="11" t="s">
        <v>8</v>
      </c>
      <c r="AJ4935" s="11" t="s">
        <v>8</v>
      </c>
      <c r="AK4935" s="11" t="s">
        <v>8</v>
      </c>
      <c r="AL4935" s="11" t="s">
        <v>8</v>
      </c>
      <c r="AM4935" s="11" t="s">
        <v>8</v>
      </c>
      <c r="AN4935" s="3" t="str">
        <f t="shared" si="1200"/>
        <v>n/a</v>
      </c>
      <c r="AO4935" s="3" t="str">
        <f t="shared" si="1198"/>
        <v>n/a</v>
      </c>
      <c r="AP4935" s="3" t="s">
        <v>8</v>
      </c>
      <c r="AQ4935" s="127"/>
      <c r="AR4935" s="92"/>
      <c r="AS4935" s="3"/>
    </row>
    <row r="4936" spans="1:45" ht="15" customHeight="1">
      <c r="A4936" s="11">
        <v>1.47648</v>
      </c>
      <c r="B4936" s="32">
        <v>806</v>
      </c>
      <c r="C4936" s="17">
        <v>0.31866699999999998</v>
      </c>
      <c r="D4936" s="17">
        <v>159.36099999999999</v>
      </c>
      <c r="E4936" s="40" t="s">
        <v>30</v>
      </c>
      <c r="F4936" s="18">
        <v>-6.2</v>
      </c>
      <c r="G4936" s="17">
        <v>-2</v>
      </c>
      <c r="H4936" s="17">
        <v>-2.9</v>
      </c>
      <c r="I4936" s="17">
        <v>-1.9</v>
      </c>
      <c r="J4936" s="17">
        <v>0.3</v>
      </c>
      <c r="K4936" s="30">
        <v>0.2</v>
      </c>
      <c r="L4936" s="10">
        <f t="shared" si="1199"/>
        <v>0.31866699999999998</v>
      </c>
      <c r="M4936" s="52" t="str">
        <f t="shared" si="1188"/>
        <v>low latitude</v>
      </c>
      <c r="N4936" s="83" t="s">
        <v>8</v>
      </c>
      <c r="O4936" s="34" t="s">
        <v>8</v>
      </c>
      <c r="P4936" s="34" t="s">
        <v>8</v>
      </c>
      <c r="Q4936" s="34" t="s">
        <v>8</v>
      </c>
      <c r="R4936" s="34" t="s">
        <v>8</v>
      </c>
      <c r="S4936" s="42" t="s">
        <v>8</v>
      </c>
      <c r="T4936" s="10" t="s">
        <v>8</v>
      </c>
      <c r="U4936" s="11" t="s">
        <v>8</v>
      </c>
      <c r="V4936" s="11" t="s">
        <v>8</v>
      </c>
      <c r="W4936" s="11" t="s">
        <v>8</v>
      </c>
      <c r="X4936" s="11" t="s">
        <v>8</v>
      </c>
      <c r="Y4936" s="12" t="s">
        <v>8</v>
      </c>
      <c r="Z4936" s="10">
        <v>0.64829000000000003</v>
      </c>
      <c r="AA4936" s="11" t="s">
        <v>8</v>
      </c>
      <c r="AB4936" s="11">
        <f t="shared" si="1197"/>
        <v>-0.18823067742272362</v>
      </c>
      <c r="AC4936" s="11" t="s">
        <v>8</v>
      </c>
      <c r="AD4936" s="9">
        <f t="shared" si="1201"/>
        <v>25.725021664285705</v>
      </c>
      <c r="AE4936" s="10">
        <v>18.600596105976098</v>
      </c>
      <c r="AF4936" s="11">
        <v>25.223905487997602</v>
      </c>
      <c r="AG4936" s="12">
        <v>31.858840234946602</v>
      </c>
      <c r="AH4936" s="10" t="s">
        <v>8</v>
      </c>
      <c r="AI4936" s="11" t="s">
        <v>8</v>
      </c>
      <c r="AJ4936" s="11" t="s">
        <v>8</v>
      </c>
      <c r="AK4936" s="11" t="s">
        <v>8</v>
      </c>
      <c r="AL4936" s="11" t="s">
        <v>8</v>
      </c>
      <c r="AM4936" s="11" t="s">
        <v>8</v>
      </c>
      <c r="AN4936" s="3" t="str">
        <f t="shared" si="1200"/>
        <v>n/a</v>
      </c>
      <c r="AO4936" s="3" t="str">
        <f t="shared" si="1198"/>
        <v>n/a</v>
      </c>
      <c r="AP4936" s="3" t="s">
        <v>8</v>
      </c>
      <c r="AQ4936" s="127"/>
      <c r="AR4936" s="92"/>
      <c r="AS4936" s="3"/>
    </row>
    <row r="4937" spans="1:45" ht="15" customHeight="1">
      <c r="A4937" s="11">
        <v>1.6552800000000001</v>
      </c>
      <c r="B4937" s="32">
        <v>806</v>
      </c>
      <c r="C4937" s="17">
        <v>0.31866699999999998</v>
      </c>
      <c r="D4937" s="17">
        <v>159.36099999999999</v>
      </c>
      <c r="E4937" s="40" t="s">
        <v>30</v>
      </c>
      <c r="F4937" s="18">
        <v>-6.2</v>
      </c>
      <c r="G4937" s="17">
        <v>-2</v>
      </c>
      <c r="H4937" s="17">
        <v>-2.9</v>
      </c>
      <c r="I4937" s="17">
        <v>-1.9</v>
      </c>
      <c r="J4937" s="17">
        <v>0.3</v>
      </c>
      <c r="K4937" s="30">
        <v>0.2</v>
      </c>
      <c r="L4937" s="10">
        <f t="shared" si="1199"/>
        <v>0.31866699999999998</v>
      </c>
      <c r="M4937" s="52" t="str">
        <f t="shared" si="1188"/>
        <v>low latitude</v>
      </c>
      <c r="N4937" s="83" t="s">
        <v>8</v>
      </c>
      <c r="O4937" s="34" t="s">
        <v>8</v>
      </c>
      <c r="P4937" s="34" t="s">
        <v>8</v>
      </c>
      <c r="Q4937" s="34" t="s">
        <v>8</v>
      </c>
      <c r="R4937" s="34" t="s">
        <v>8</v>
      </c>
      <c r="S4937" s="42" t="s">
        <v>8</v>
      </c>
      <c r="T4937" s="10" t="s">
        <v>8</v>
      </c>
      <c r="U4937" s="11" t="s">
        <v>8</v>
      </c>
      <c r="V4937" s="11" t="s">
        <v>8</v>
      </c>
      <c r="W4937" s="11" t="s">
        <v>8</v>
      </c>
      <c r="X4937" s="11" t="s">
        <v>8</v>
      </c>
      <c r="Y4937" s="12" t="s">
        <v>8</v>
      </c>
      <c r="Z4937" s="10">
        <v>0.69291000000000003</v>
      </c>
      <c r="AA4937" s="11" t="s">
        <v>8</v>
      </c>
      <c r="AB4937" s="11">
        <f t="shared" si="1197"/>
        <v>-0.15932317093173681</v>
      </c>
      <c r="AC4937" s="11" t="s">
        <v>8</v>
      </c>
      <c r="AD4937" s="9">
        <f t="shared" si="1201"/>
        <v>27.702295108269205</v>
      </c>
      <c r="AE4937" s="10">
        <v>21.2963480661303</v>
      </c>
      <c r="AF4937" s="11">
        <v>27.924938923534601</v>
      </c>
      <c r="AG4937" s="12">
        <v>35.088844156773099</v>
      </c>
      <c r="AH4937" s="10" t="s">
        <v>8</v>
      </c>
      <c r="AI4937" s="11" t="s">
        <v>8</v>
      </c>
      <c r="AJ4937" s="11" t="s">
        <v>8</v>
      </c>
      <c r="AK4937" s="11" t="s">
        <v>8</v>
      </c>
      <c r="AL4937" s="11" t="s">
        <v>8</v>
      </c>
      <c r="AM4937" s="11" t="s">
        <v>8</v>
      </c>
      <c r="AN4937" s="3" t="str">
        <f t="shared" si="1200"/>
        <v>n/a</v>
      </c>
      <c r="AO4937" s="3" t="str">
        <f t="shared" si="1198"/>
        <v>n/a</v>
      </c>
      <c r="AP4937" s="3" t="s">
        <v>8</v>
      </c>
      <c r="AQ4937" s="127"/>
      <c r="AR4937" s="92"/>
      <c r="AS4937" s="3"/>
    </row>
    <row r="4938" spans="1:45" ht="15" customHeight="1">
      <c r="A4938" s="11">
        <v>1.74925</v>
      </c>
      <c r="B4938" s="32">
        <v>806</v>
      </c>
      <c r="C4938" s="17">
        <v>0.31866699999999998</v>
      </c>
      <c r="D4938" s="17">
        <v>159.36099999999999</v>
      </c>
      <c r="E4938" s="40" t="s">
        <v>30</v>
      </c>
      <c r="F4938" s="18">
        <v>-6.2</v>
      </c>
      <c r="G4938" s="17">
        <v>-2</v>
      </c>
      <c r="H4938" s="17">
        <v>-2.9</v>
      </c>
      <c r="I4938" s="17">
        <v>-1.9</v>
      </c>
      <c r="J4938" s="17">
        <v>0.3</v>
      </c>
      <c r="K4938" s="30">
        <v>0.2</v>
      </c>
      <c r="L4938" s="10">
        <f t="shared" si="1199"/>
        <v>0.31866699999999998</v>
      </c>
      <c r="M4938" s="52" t="str">
        <f t="shared" si="1188"/>
        <v>low latitude</v>
      </c>
      <c r="N4938" s="83" t="s">
        <v>8</v>
      </c>
      <c r="O4938" s="34" t="s">
        <v>8</v>
      </c>
      <c r="P4938" s="34" t="s">
        <v>8</v>
      </c>
      <c r="Q4938" s="34" t="s">
        <v>8</v>
      </c>
      <c r="R4938" s="34" t="s">
        <v>8</v>
      </c>
      <c r="S4938" s="42" t="s">
        <v>8</v>
      </c>
      <c r="T4938" s="10" t="s">
        <v>8</v>
      </c>
      <c r="U4938" s="11" t="s">
        <v>8</v>
      </c>
      <c r="V4938" s="11" t="s">
        <v>8</v>
      </c>
      <c r="W4938" s="11" t="s">
        <v>8</v>
      </c>
      <c r="X4938" s="11" t="s">
        <v>8</v>
      </c>
      <c r="Y4938" s="12" t="s">
        <v>8</v>
      </c>
      <c r="Z4938" s="10">
        <v>0.69377</v>
      </c>
      <c r="AA4938" s="11" t="s">
        <v>8</v>
      </c>
      <c r="AB4938" s="11">
        <f t="shared" si="1197"/>
        <v>-0.15878448384845514</v>
      </c>
      <c r="AC4938" s="11" t="s">
        <v>8</v>
      </c>
      <c r="AD4938" s="9">
        <f t="shared" si="1201"/>
        <v>27.739141304765667</v>
      </c>
      <c r="AE4938" s="10">
        <v>21.330044639444001</v>
      </c>
      <c r="AF4938" s="11">
        <v>27.955105492081302</v>
      </c>
      <c r="AG4938" s="12">
        <v>35.135355944272298</v>
      </c>
      <c r="AH4938" s="10" t="s">
        <v>8</v>
      </c>
      <c r="AI4938" s="11" t="s">
        <v>8</v>
      </c>
      <c r="AJ4938" s="11" t="s">
        <v>8</v>
      </c>
      <c r="AK4938" s="11" t="s">
        <v>8</v>
      </c>
      <c r="AL4938" s="11" t="s">
        <v>8</v>
      </c>
      <c r="AM4938" s="11" t="s">
        <v>8</v>
      </c>
      <c r="AN4938" s="3" t="str">
        <f t="shared" si="1200"/>
        <v>n/a</v>
      </c>
      <c r="AO4938" s="3" t="str">
        <f t="shared" si="1198"/>
        <v>n/a</v>
      </c>
      <c r="AP4938" s="3" t="s">
        <v>8</v>
      </c>
      <c r="AQ4938" s="127"/>
      <c r="AR4938" s="92"/>
      <c r="AS4938" s="3"/>
    </row>
    <row r="4939" spans="1:45" ht="15" customHeight="1">
      <c r="A4939" s="11">
        <v>1.8003499999999999</v>
      </c>
      <c r="B4939" s="32">
        <v>806</v>
      </c>
      <c r="C4939" s="17">
        <v>0.31866699999999998</v>
      </c>
      <c r="D4939" s="17">
        <v>159.36099999999999</v>
      </c>
      <c r="E4939" s="40" t="s">
        <v>30</v>
      </c>
      <c r="F4939" s="18">
        <v>-6.2</v>
      </c>
      <c r="G4939" s="17">
        <v>-2</v>
      </c>
      <c r="H4939" s="17">
        <v>-2.9</v>
      </c>
      <c r="I4939" s="17">
        <v>-1.9</v>
      </c>
      <c r="J4939" s="17">
        <v>0.3</v>
      </c>
      <c r="K4939" s="30">
        <v>0.2</v>
      </c>
      <c r="L4939" s="10">
        <f t="shared" si="1199"/>
        <v>0.31866699999999998</v>
      </c>
      <c r="M4939" s="52" t="str">
        <f t="shared" si="1188"/>
        <v>low latitude</v>
      </c>
      <c r="N4939" s="83" t="s">
        <v>8</v>
      </c>
      <c r="O4939" s="34" t="s">
        <v>8</v>
      </c>
      <c r="P4939" s="34" t="s">
        <v>8</v>
      </c>
      <c r="Q4939" s="34" t="s">
        <v>8</v>
      </c>
      <c r="R4939" s="34" t="s">
        <v>8</v>
      </c>
      <c r="S4939" s="42" t="s">
        <v>8</v>
      </c>
      <c r="T4939" s="10" t="s">
        <v>8</v>
      </c>
      <c r="U4939" s="11" t="s">
        <v>8</v>
      </c>
      <c r="V4939" s="11" t="s">
        <v>8</v>
      </c>
      <c r="W4939" s="11" t="s">
        <v>8</v>
      </c>
      <c r="X4939" s="11" t="s">
        <v>8</v>
      </c>
      <c r="Y4939" s="12" t="s">
        <v>8</v>
      </c>
      <c r="Z4939" s="10">
        <v>0.66883999999999999</v>
      </c>
      <c r="AA4939" s="11" t="s">
        <v>8</v>
      </c>
      <c r="AB4939" s="11">
        <f t="shared" si="1197"/>
        <v>-0.17467776179540689</v>
      </c>
      <c r="AC4939" s="11" t="s">
        <v>8</v>
      </c>
      <c r="AD4939" s="9">
        <f t="shared" si="1201"/>
        <v>26.652041093194171</v>
      </c>
      <c r="AE4939" s="10">
        <v>19.8407250260876</v>
      </c>
      <c r="AF4939" s="11">
        <v>26.487643118184099</v>
      </c>
      <c r="AG4939" s="12">
        <v>33.263942777375803</v>
      </c>
      <c r="AH4939" s="10" t="s">
        <v>8</v>
      </c>
      <c r="AI4939" s="11" t="s">
        <v>8</v>
      </c>
      <c r="AJ4939" s="11" t="s">
        <v>8</v>
      </c>
      <c r="AK4939" s="11" t="s">
        <v>8</v>
      </c>
      <c r="AL4939" s="11" t="s">
        <v>8</v>
      </c>
      <c r="AM4939" s="11" t="s">
        <v>8</v>
      </c>
      <c r="AN4939" s="3" t="str">
        <f t="shared" si="1200"/>
        <v>n/a</v>
      </c>
      <c r="AO4939" s="3" t="str">
        <f t="shared" si="1198"/>
        <v>n/a</v>
      </c>
      <c r="AP4939" s="3" t="s">
        <v>8</v>
      </c>
      <c r="AQ4939" s="127"/>
      <c r="AR4939" s="92"/>
      <c r="AS4939" s="3"/>
    </row>
    <row r="4940" spans="1:45" ht="15" customHeight="1">
      <c r="A4940" s="11">
        <v>1.8541399999999999</v>
      </c>
      <c r="B4940" s="32">
        <v>806</v>
      </c>
      <c r="C4940" s="17">
        <v>0.31866699999999998</v>
      </c>
      <c r="D4940" s="17">
        <v>159.36099999999999</v>
      </c>
      <c r="E4940" s="40" t="s">
        <v>30</v>
      </c>
      <c r="F4940" s="18">
        <v>-6.2</v>
      </c>
      <c r="G4940" s="17">
        <v>-2</v>
      </c>
      <c r="H4940" s="17">
        <v>-2.9</v>
      </c>
      <c r="I4940" s="17">
        <v>-1.9</v>
      </c>
      <c r="J4940" s="17">
        <v>0.3</v>
      </c>
      <c r="K4940" s="30">
        <v>0.2</v>
      </c>
      <c r="L4940" s="10">
        <f t="shared" si="1199"/>
        <v>0.31866699999999998</v>
      </c>
      <c r="M4940" s="52" t="str">
        <f t="shared" si="1188"/>
        <v>low latitude</v>
      </c>
      <c r="N4940" s="83" t="s">
        <v>8</v>
      </c>
      <c r="O4940" s="34" t="s">
        <v>8</v>
      </c>
      <c r="P4940" s="34" t="s">
        <v>8</v>
      </c>
      <c r="Q4940" s="34" t="s">
        <v>8</v>
      </c>
      <c r="R4940" s="34" t="s">
        <v>8</v>
      </c>
      <c r="S4940" s="42" t="s">
        <v>8</v>
      </c>
      <c r="T4940" s="10" t="s">
        <v>8</v>
      </c>
      <c r="U4940" s="11" t="s">
        <v>8</v>
      </c>
      <c r="V4940" s="11" t="s">
        <v>8</v>
      </c>
      <c r="W4940" s="11" t="s">
        <v>8</v>
      </c>
      <c r="X4940" s="11" t="s">
        <v>8</v>
      </c>
      <c r="Y4940" s="12" t="s">
        <v>8</v>
      </c>
      <c r="Z4940" s="10">
        <v>0.67608999999999997</v>
      </c>
      <c r="AA4940" s="11" t="s">
        <v>8</v>
      </c>
      <c r="AB4940" s="11">
        <f t="shared" si="1197"/>
        <v>-0.16999548763574573</v>
      </c>
      <c r="AC4940" s="11" t="s">
        <v>8</v>
      </c>
      <c r="AD4940" s="9">
        <f t="shared" si="1201"/>
        <v>26.972308645714993</v>
      </c>
      <c r="AE4940" s="10">
        <v>20.288734791213901</v>
      </c>
      <c r="AF4940" s="11">
        <v>26.900422885425701</v>
      </c>
      <c r="AG4940" s="12">
        <v>33.810949286837101</v>
      </c>
      <c r="AH4940" s="10" t="s">
        <v>8</v>
      </c>
      <c r="AI4940" s="11" t="s">
        <v>8</v>
      </c>
      <c r="AJ4940" s="11" t="s">
        <v>8</v>
      </c>
      <c r="AK4940" s="11" t="s">
        <v>8</v>
      </c>
      <c r="AL4940" s="11" t="s">
        <v>8</v>
      </c>
      <c r="AM4940" s="11" t="s">
        <v>8</v>
      </c>
      <c r="AN4940" s="3" t="str">
        <f t="shared" si="1200"/>
        <v>n/a</v>
      </c>
      <c r="AO4940" s="3" t="str">
        <f t="shared" si="1198"/>
        <v>n/a</v>
      </c>
      <c r="AP4940" s="3" t="s">
        <v>8</v>
      </c>
      <c r="AQ4940" s="127"/>
      <c r="AR4940" s="92"/>
      <c r="AS4940" s="3"/>
    </row>
    <row r="4941" spans="1:45" ht="15" customHeight="1">
      <c r="A4941" s="11">
        <v>1.9079299999999999</v>
      </c>
      <c r="B4941" s="32">
        <v>806</v>
      </c>
      <c r="C4941" s="17">
        <v>0.31866699999999998</v>
      </c>
      <c r="D4941" s="17">
        <v>159.36099999999999</v>
      </c>
      <c r="E4941" s="40" t="s">
        <v>30</v>
      </c>
      <c r="F4941" s="18">
        <v>-6.2</v>
      </c>
      <c r="G4941" s="17">
        <v>-2</v>
      </c>
      <c r="H4941" s="17">
        <v>-2.9</v>
      </c>
      <c r="I4941" s="17">
        <v>-1.9</v>
      </c>
      <c r="J4941" s="17">
        <v>0.3</v>
      </c>
      <c r="K4941" s="30">
        <v>0.2</v>
      </c>
      <c r="L4941" s="10">
        <f t="shared" si="1199"/>
        <v>0.31866699999999998</v>
      </c>
      <c r="M4941" s="52" t="str">
        <f t="shared" si="1188"/>
        <v>low latitude</v>
      </c>
      <c r="N4941" s="83" t="s">
        <v>8</v>
      </c>
      <c r="O4941" s="34" t="s">
        <v>8</v>
      </c>
      <c r="P4941" s="34" t="s">
        <v>8</v>
      </c>
      <c r="Q4941" s="34" t="s">
        <v>8</v>
      </c>
      <c r="R4941" s="34" t="s">
        <v>8</v>
      </c>
      <c r="S4941" s="42" t="s">
        <v>8</v>
      </c>
      <c r="T4941" s="10" t="s">
        <v>8</v>
      </c>
      <c r="U4941" s="11" t="s">
        <v>8</v>
      </c>
      <c r="V4941" s="11" t="s">
        <v>8</v>
      </c>
      <c r="W4941" s="11" t="s">
        <v>8</v>
      </c>
      <c r="X4941" s="11" t="s">
        <v>8</v>
      </c>
      <c r="Y4941" s="12" t="s">
        <v>8</v>
      </c>
      <c r="Z4941" s="10">
        <v>0.69686999999999999</v>
      </c>
      <c r="AA4941" s="11" t="s">
        <v>8</v>
      </c>
      <c r="AB4941" s="11">
        <f t="shared" si="1197"/>
        <v>-0.15684823129714381</v>
      </c>
      <c r="AC4941" s="11" t="s">
        <v>8</v>
      </c>
      <c r="AD4941" s="9">
        <f t="shared" si="1201"/>
        <v>27.871580979275365</v>
      </c>
      <c r="AE4941" s="10">
        <v>21.552697785962799</v>
      </c>
      <c r="AF4941" s="11">
        <v>28.142626055044801</v>
      </c>
      <c r="AG4941" s="12">
        <v>35.453354433721003</v>
      </c>
      <c r="AH4941" s="10" t="s">
        <v>8</v>
      </c>
      <c r="AI4941" s="11" t="s">
        <v>8</v>
      </c>
      <c r="AJ4941" s="11" t="s">
        <v>8</v>
      </c>
      <c r="AK4941" s="11" t="s">
        <v>8</v>
      </c>
      <c r="AL4941" s="11" t="s">
        <v>8</v>
      </c>
      <c r="AM4941" s="11" t="s">
        <v>8</v>
      </c>
      <c r="AN4941" s="3" t="str">
        <f t="shared" si="1200"/>
        <v>n/a</v>
      </c>
      <c r="AO4941" s="3" t="str">
        <f t="shared" si="1198"/>
        <v>n/a</v>
      </c>
      <c r="AP4941" s="3" t="s">
        <v>8</v>
      </c>
      <c r="AQ4941" s="127"/>
      <c r="AR4941" s="92"/>
      <c r="AS4941" s="3"/>
    </row>
    <row r="4942" spans="1:45" ht="15" customHeight="1">
      <c r="A4942" s="11">
        <v>1.9926900000000001</v>
      </c>
      <c r="B4942" s="32">
        <v>806</v>
      </c>
      <c r="C4942" s="17">
        <v>0.31866699999999998</v>
      </c>
      <c r="D4942" s="17">
        <v>159.36099999999999</v>
      </c>
      <c r="E4942" s="40" t="s">
        <v>30</v>
      </c>
      <c r="F4942" s="18">
        <v>-6.2</v>
      </c>
      <c r="G4942" s="17">
        <v>-2</v>
      </c>
      <c r="H4942" s="17">
        <v>-2.9</v>
      </c>
      <c r="I4942" s="17">
        <v>-1.9</v>
      </c>
      <c r="J4942" s="17">
        <v>0.3</v>
      </c>
      <c r="K4942" s="30">
        <v>0.2</v>
      </c>
      <c r="L4942" s="10">
        <f t="shared" si="1199"/>
        <v>0.31866699999999998</v>
      </c>
      <c r="M4942" s="52" t="str">
        <f t="shared" si="1188"/>
        <v>low latitude</v>
      </c>
      <c r="N4942" s="83" t="s">
        <v>8</v>
      </c>
      <c r="O4942" s="34" t="s">
        <v>8</v>
      </c>
      <c r="P4942" s="34" t="s">
        <v>8</v>
      </c>
      <c r="Q4942" s="34" t="s">
        <v>8</v>
      </c>
      <c r="R4942" s="34" t="s">
        <v>8</v>
      </c>
      <c r="S4942" s="42" t="s">
        <v>8</v>
      </c>
      <c r="T4942" s="10" t="s">
        <v>8</v>
      </c>
      <c r="U4942" s="11" t="s">
        <v>8</v>
      </c>
      <c r="V4942" s="11" t="s">
        <v>8</v>
      </c>
      <c r="W4942" s="11" t="s">
        <v>8</v>
      </c>
      <c r="X4942" s="11" t="s">
        <v>8</v>
      </c>
      <c r="Y4942" s="12" t="s">
        <v>8</v>
      </c>
      <c r="Z4942" s="10">
        <v>0.68810000000000004</v>
      </c>
      <c r="AA4942" s="11" t="s">
        <v>8</v>
      </c>
      <c r="AB4942" s="11">
        <f t="shared" si="1197"/>
        <v>-0.16234844215360753</v>
      </c>
      <c r="AC4942" s="11" t="s">
        <v>8</v>
      </c>
      <c r="AD4942" s="9">
        <f t="shared" si="1201"/>
        <v>27.495366556693245</v>
      </c>
      <c r="AE4942" s="10">
        <v>21.012025852503399</v>
      </c>
      <c r="AF4942" s="11">
        <v>27.621052438402302</v>
      </c>
      <c r="AG4942" s="12">
        <v>34.770039703546203</v>
      </c>
      <c r="AH4942" s="10" t="s">
        <v>8</v>
      </c>
      <c r="AI4942" s="11" t="s">
        <v>8</v>
      </c>
      <c r="AJ4942" s="11" t="s">
        <v>8</v>
      </c>
      <c r="AK4942" s="11" t="s">
        <v>8</v>
      </c>
      <c r="AL4942" s="11" t="s">
        <v>8</v>
      </c>
      <c r="AM4942" s="11" t="s">
        <v>8</v>
      </c>
      <c r="AN4942" s="3" t="str">
        <f t="shared" si="1200"/>
        <v>n/a</v>
      </c>
      <c r="AO4942" s="3" t="str">
        <f t="shared" si="1198"/>
        <v>n/a</v>
      </c>
      <c r="AP4942" s="3" t="s">
        <v>8</v>
      </c>
      <c r="AQ4942" s="127"/>
      <c r="AR4942" s="92"/>
      <c r="AS4942" s="3"/>
    </row>
    <row r="4943" spans="1:45" ht="15" customHeight="1">
      <c r="A4943" s="11">
        <v>2.2269100000000002</v>
      </c>
      <c r="B4943" s="32">
        <v>806</v>
      </c>
      <c r="C4943" s="17">
        <v>0.31866699999999998</v>
      </c>
      <c r="D4943" s="17">
        <v>159.36099999999999</v>
      </c>
      <c r="E4943" s="40" t="s">
        <v>30</v>
      </c>
      <c r="F4943" s="18">
        <v>-6.2</v>
      </c>
      <c r="G4943" s="17">
        <v>-2</v>
      </c>
      <c r="H4943" s="17">
        <v>-2.9</v>
      </c>
      <c r="I4943" s="17">
        <v>-1.9</v>
      </c>
      <c r="J4943" s="17">
        <v>0.3</v>
      </c>
      <c r="K4943" s="30">
        <v>0.2</v>
      </c>
      <c r="L4943" s="10">
        <f t="shared" si="1199"/>
        <v>0.2</v>
      </c>
      <c r="M4943" s="52" t="str">
        <f t="shared" si="1188"/>
        <v>low latitude</v>
      </c>
      <c r="N4943" s="83" t="s">
        <v>8</v>
      </c>
      <c r="O4943" s="34" t="s">
        <v>8</v>
      </c>
      <c r="P4943" s="34" t="s">
        <v>8</v>
      </c>
      <c r="Q4943" s="34" t="s">
        <v>8</v>
      </c>
      <c r="R4943" s="34" t="s">
        <v>8</v>
      </c>
      <c r="S4943" s="42" t="s">
        <v>8</v>
      </c>
      <c r="T4943" s="10" t="s">
        <v>8</v>
      </c>
      <c r="U4943" s="11" t="s">
        <v>8</v>
      </c>
      <c r="V4943" s="11" t="s">
        <v>8</v>
      </c>
      <c r="W4943" s="11" t="s">
        <v>8</v>
      </c>
      <c r="X4943" s="11" t="s">
        <v>8</v>
      </c>
      <c r="Y4943" s="12" t="s">
        <v>8</v>
      </c>
      <c r="Z4943" s="10">
        <v>0.68386999999999998</v>
      </c>
      <c r="AA4943" s="11" t="s">
        <v>8</v>
      </c>
      <c r="AB4943" s="11">
        <f t="shared" si="1197"/>
        <v>-0.16502644747361916</v>
      </c>
      <c r="AC4943" s="11" t="s">
        <v>8</v>
      </c>
      <c r="AD4943" s="9">
        <f t="shared" si="1201"/>
        <v>27.31219099280445</v>
      </c>
      <c r="AE4943" s="10">
        <v>20.7163474191711</v>
      </c>
      <c r="AF4943" s="11">
        <v>27.378724183548901</v>
      </c>
      <c r="AG4943" s="12">
        <v>34.492972324076497</v>
      </c>
      <c r="AH4943" s="10" t="s">
        <v>8</v>
      </c>
      <c r="AI4943" s="11" t="s">
        <v>8</v>
      </c>
      <c r="AJ4943" s="11" t="s">
        <v>8</v>
      </c>
      <c r="AK4943" s="11" t="s">
        <v>8</v>
      </c>
      <c r="AL4943" s="11" t="s">
        <v>8</v>
      </c>
      <c r="AM4943" s="11" t="s">
        <v>8</v>
      </c>
      <c r="AN4943" s="3" t="str">
        <f t="shared" si="1200"/>
        <v>n/a</v>
      </c>
      <c r="AO4943" s="3" t="str">
        <f t="shared" si="1198"/>
        <v>n/a</v>
      </c>
      <c r="AP4943" s="3" t="s">
        <v>8</v>
      </c>
      <c r="AQ4943" s="127"/>
      <c r="AR4943" s="92"/>
      <c r="AS4943" s="3"/>
    </row>
    <row r="4944" spans="1:45" ht="15" customHeight="1">
      <c r="A4944" s="11">
        <v>2.2798099999999999</v>
      </c>
      <c r="B4944" s="32">
        <v>806</v>
      </c>
      <c r="C4944" s="17">
        <v>0.31866699999999998</v>
      </c>
      <c r="D4944" s="17">
        <v>159.36099999999999</v>
      </c>
      <c r="E4944" s="40" t="s">
        <v>30</v>
      </c>
      <c r="F4944" s="18">
        <v>-6.2</v>
      </c>
      <c r="G4944" s="17">
        <v>-2</v>
      </c>
      <c r="H4944" s="17">
        <v>-2.9</v>
      </c>
      <c r="I4944" s="17">
        <v>-1.9</v>
      </c>
      <c r="J4944" s="17">
        <v>0.3</v>
      </c>
      <c r="K4944" s="30">
        <v>0.2</v>
      </c>
      <c r="L4944" s="10">
        <f t="shared" si="1199"/>
        <v>0.2</v>
      </c>
      <c r="M4944" s="52" t="str">
        <f t="shared" si="1188"/>
        <v>low latitude</v>
      </c>
      <c r="N4944" s="83" t="s">
        <v>8</v>
      </c>
      <c r="O4944" s="34" t="s">
        <v>8</v>
      </c>
      <c r="P4944" s="34" t="s">
        <v>8</v>
      </c>
      <c r="Q4944" s="34" t="s">
        <v>8</v>
      </c>
      <c r="R4944" s="34" t="s">
        <v>8</v>
      </c>
      <c r="S4944" s="42" t="s">
        <v>8</v>
      </c>
      <c r="T4944" s="10" t="s">
        <v>8</v>
      </c>
      <c r="U4944" s="11" t="s">
        <v>8</v>
      </c>
      <c r="V4944" s="11" t="s">
        <v>8</v>
      </c>
      <c r="W4944" s="11" t="s">
        <v>8</v>
      </c>
      <c r="X4944" s="11" t="s">
        <v>8</v>
      </c>
      <c r="Y4944" s="12" t="s">
        <v>8</v>
      </c>
      <c r="Z4944" s="10">
        <v>0.66818</v>
      </c>
      <c r="AA4944" s="11" t="s">
        <v>8</v>
      </c>
      <c r="AB4944" s="11">
        <f t="shared" si="1197"/>
        <v>-0.17510652782933023</v>
      </c>
      <c r="AC4944" s="11" t="s">
        <v>8</v>
      </c>
      <c r="AD4944" s="9">
        <f t="shared" si="1201"/>
        <v>26.622713496473814</v>
      </c>
      <c r="AE4944" s="10">
        <v>19.809821859671999</v>
      </c>
      <c r="AF4944" s="11">
        <v>26.402859265166899</v>
      </c>
      <c r="AG4944" s="12">
        <v>33.209493708651799</v>
      </c>
      <c r="AH4944" s="10" t="s">
        <v>8</v>
      </c>
      <c r="AI4944" s="11" t="s">
        <v>8</v>
      </c>
      <c r="AJ4944" s="11" t="s">
        <v>8</v>
      </c>
      <c r="AK4944" s="11" t="s">
        <v>8</v>
      </c>
      <c r="AL4944" s="11" t="s">
        <v>8</v>
      </c>
      <c r="AM4944" s="11" t="s">
        <v>8</v>
      </c>
      <c r="AN4944" s="3" t="str">
        <f t="shared" si="1200"/>
        <v>n/a</v>
      </c>
      <c r="AO4944" s="3" t="str">
        <f t="shared" si="1198"/>
        <v>n/a</v>
      </c>
      <c r="AP4944" s="3" t="s">
        <v>8</v>
      </c>
      <c r="AQ4944" s="127"/>
      <c r="AR4944" s="92"/>
      <c r="AS4944" s="3"/>
    </row>
    <row r="4945" spans="1:45" ht="15" customHeight="1">
      <c r="A4945" s="11">
        <v>2.35758</v>
      </c>
      <c r="B4945" s="32">
        <v>806</v>
      </c>
      <c r="C4945" s="17">
        <v>0.31866699999999998</v>
      </c>
      <c r="D4945" s="17">
        <v>159.36099999999999</v>
      </c>
      <c r="E4945" s="40" t="s">
        <v>30</v>
      </c>
      <c r="F4945" s="18">
        <v>-6.2</v>
      </c>
      <c r="G4945" s="17">
        <v>-2</v>
      </c>
      <c r="H4945" s="17">
        <v>-2.9</v>
      </c>
      <c r="I4945" s="17">
        <v>-1.9</v>
      </c>
      <c r="J4945" s="17">
        <v>0.3</v>
      </c>
      <c r="K4945" s="30">
        <v>0.2</v>
      </c>
      <c r="L4945" s="10">
        <f t="shared" si="1199"/>
        <v>0.2</v>
      </c>
      <c r="M4945" s="52" t="str">
        <f t="shared" si="1188"/>
        <v>low latitude</v>
      </c>
      <c r="N4945" s="83" t="s">
        <v>8</v>
      </c>
      <c r="O4945" s="34" t="s">
        <v>8</v>
      </c>
      <c r="P4945" s="34" t="s">
        <v>8</v>
      </c>
      <c r="Q4945" s="34" t="s">
        <v>8</v>
      </c>
      <c r="R4945" s="34" t="s">
        <v>8</v>
      </c>
      <c r="S4945" s="42" t="s">
        <v>8</v>
      </c>
      <c r="T4945" s="10" t="s">
        <v>8</v>
      </c>
      <c r="U4945" s="11" t="s">
        <v>8</v>
      </c>
      <c r="V4945" s="11" t="s">
        <v>8</v>
      </c>
      <c r="W4945" s="11" t="s">
        <v>8</v>
      </c>
      <c r="X4945" s="11" t="s">
        <v>8</v>
      </c>
      <c r="Y4945" s="12" t="s">
        <v>8</v>
      </c>
      <c r="Z4945" s="10">
        <v>0.71003000000000005</v>
      </c>
      <c r="AA4945" s="11" t="s">
        <v>8</v>
      </c>
      <c r="AB4945" s="11">
        <f t="shared" si="1197"/>
        <v>-0.14872330119753344</v>
      </c>
      <c r="AC4945" s="11" t="s">
        <v>8</v>
      </c>
      <c r="AD4945" s="9">
        <f t="shared" si="1201"/>
        <v>28.427326198088714</v>
      </c>
      <c r="AE4945" s="10">
        <v>22.311074902883899</v>
      </c>
      <c r="AF4945" s="11">
        <v>28.9309665518531</v>
      </c>
      <c r="AG4945" s="12">
        <v>36.475332113824201</v>
      </c>
      <c r="AH4945" s="10" t="s">
        <v>8</v>
      </c>
      <c r="AI4945" s="11" t="s">
        <v>8</v>
      </c>
      <c r="AJ4945" s="11" t="s">
        <v>8</v>
      </c>
      <c r="AK4945" s="11" t="s">
        <v>8</v>
      </c>
      <c r="AL4945" s="11" t="s">
        <v>8</v>
      </c>
      <c r="AM4945" s="11" t="s">
        <v>8</v>
      </c>
      <c r="AN4945" s="3" t="str">
        <f t="shared" si="1200"/>
        <v>n/a</v>
      </c>
      <c r="AO4945" s="3" t="str">
        <f t="shared" si="1198"/>
        <v>n/a</v>
      </c>
      <c r="AP4945" s="3" t="s">
        <v>8</v>
      </c>
      <c r="AQ4945" s="127"/>
      <c r="AR4945" s="92"/>
      <c r="AS4945" s="3"/>
    </row>
    <row r="4946" spans="1:45" ht="15" customHeight="1">
      <c r="A4946" s="11">
        <v>2.40496</v>
      </c>
      <c r="B4946" s="32">
        <v>806</v>
      </c>
      <c r="C4946" s="17">
        <v>0.31866699999999998</v>
      </c>
      <c r="D4946" s="17">
        <v>159.36099999999999</v>
      </c>
      <c r="E4946" s="40" t="s">
        <v>30</v>
      </c>
      <c r="F4946" s="18">
        <v>-6.2</v>
      </c>
      <c r="G4946" s="17">
        <v>-2</v>
      </c>
      <c r="H4946" s="17">
        <v>-2.9</v>
      </c>
      <c r="I4946" s="17">
        <v>-1.9</v>
      </c>
      <c r="J4946" s="17">
        <v>0.3</v>
      </c>
      <c r="K4946" s="30">
        <v>0.2</v>
      </c>
      <c r="L4946" s="10">
        <f t="shared" si="1199"/>
        <v>0.2</v>
      </c>
      <c r="M4946" s="52" t="str">
        <f t="shared" si="1188"/>
        <v>low latitude</v>
      </c>
      <c r="N4946" s="83" t="s">
        <v>8</v>
      </c>
      <c r="O4946" s="34" t="s">
        <v>8</v>
      </c>
      <c r="P4946" s="34" t="s">
        <v>8</v>
      </c>
      <c r="Q4946" s="34" t="s">
        <v>8</v>
      </c>
      <c r="R4946" s="34" t="s">
        <v>8</v>
      </c>
      <c r="S4946" s="42" t="s">
        <v>8</v>
      </c>
      <c r="T4946" s="10" t="s">
        <v>8</v>
      </c>
      <c r="U4946" s="11" t="s">
        <v>8</v>
      </c>
      <c r="V4946" s="11" t="s">
        <v>8</v>
      </c>
      <c r="W4946" s="11" t="s">
        <v>8</v>
      </c>
      <c r="X4946" s="11" t="s">
        <v>8</v>
      </c>
      <c r="Y4946" s="12" t="s">
        <v>8</v>
      </c>
      <c r="Z4946" s="10">
        <v>0.70752999999999999</v>
      </c>
      <c r="AA4946" s="11" t="s">
        <v>8</v>
      </c>
      <c r="AB4946" s="11">
        <f t="shared" si="1197"/>
        <v>-0.15025514088037153</v>
      </c>
      <c r="AC4946" s="11" t="s">
        <v>8</v>
      </c>
      <c r="AD4946" s="9">
        <f t="shared" si="1201"/>
        <v>28.322548363782587</v>
      </c>
      <c r="AE4946" s="10">
        <v>22.069968430931599</v>
      </c>
      <c r="AF4946" s="11">
        <v>28.786522611581901</v>
      </c>
      <c r="AG4946" s="12">
        <v>36.165334047107301</v>
      </c>
      <c r="AH4946" s="10" t="s">
        <v>8</v>
      </c>
      <c r="AI4946" s="11" t="s">
        <v>8</v>
      </c>
      <c r="AJ4946" s="11" t="s">
        <v>8</v>
      </c>
      <c r="AK4946" s="11" t="s">
        <v>8</v>
      </c>
      <c r="AL4946" s="11" t="s">
        <v>8</v>
      </c>
      <c r="AM4946" s="11" t="s">
        <v>8</v>
      </c>
      <c r="AN4946" s="3" t="str">
        <f t="shared" si="1200"/>
        <v>n/a</v>
      </c>
      <c r="AO4946" s="3" t="str">
        <f t="shared" si="1198"/>
        <v>n/a</v>
      </c>
      <c r="AP4946" s="3" t="s">
        <v>8</v>
      </c>
      <c r="AQ4946" s="127"/>
      <c r="AR4946" s="92"/>
      <c r="AS4946" s="3"/>
    </row>
    <row r="4947" spans="1:45" ht="15" customHeight="1">
      <c r="A4947" s="11">
        <v>2.4579800000000001</v>
      </c>
      <c r="B4947" s="32">
        <v>806</v>
      </c>
      <c r="C4947" s="17">
        <v>0.31866699999999998</v>
      </c>
      <c r="D4947" s="17">
        <v>159.36099999999999</v>
      </c>
      <c r="E4947" s="40" t="s">
        <v>30</v>
      </c>
      <c r="F4947" s="18">
        <v>-6.2</v>
      </c>
      <c r="G4947" s="17">
        <v>-2</v>
      </c>
      <c r="H4947" s="17">
        <v>-2.9</v>
      </c>
      <c r="I4947" s="17">
        <v>-1.9</v>
      </c>
      <c r="J4947" s="17">
        <v>0.3</v>
      </c>
      <c r="K4947" s="30">
        <v>0.2</v>
      </c>
      <c r="L4947" s="10">
        <f t="shared" si="1199"/>
        <v>0.2</v>
      </c>
      <c r="M4947" s="52" t="str">
        <f t="shared" si="1188"/>
        <v>low latitude</v>
      </c>
      <c r="N4947" s="83" t="s">
        <v>8</v>
      </c>
      <c r="O4947" s="34" t="s">
        <v>8</v>
      </c>
      <c r="P4947" s="34" t="s">
        <v>8</v>
      </c>
      <c r="Q4947" s="34" t="s">
        <v>8</v>
      </c>
      <c r="R4947" s="34" t="s">
        <v>8</v>
      </c>
      <c r="S4947" s="42" t="s">
        <v>8</v>
      </c>
      <c r="T4947" s="10" t="s">
        <v>8</v>
      </c>
      <c r="U4947" s="11" t="s">
        <v>8</v>
      </c>
      <c r="V4947" s="11" t="s">
        <v>8</v>
      </c>
      <c r="W4947" s="11" t="s">
        <v>8</v>
      </c>
      <c r="X4947" s="11" t="s">
        <v>8</v>
      </c>
      <c r="Y4947" s="12" t="s">
        <v>8</v>
      </c>
      <c r="Z4947" s="10">
        <v>0.66408999999999996</v>
      </c>
      <c r="AA4947" s="11" t="s">
        <v>8</v>
      </c>
      <c r="AB4947" s="11">
        <f t="shared" si="1197"/>
        <v>-0.17777305940506097</v>
      </c>
      <c r="AC4947" s="11" t="s">
        <v>8</v>
      </c>
      <c r="AD4947" s="9">
        <f t="shared" si="1201"/>
        <v>26.44032273669383</v>
      </c>
      <c r="AE4947" s="10">
        <v>19.570743895999001</v>
      </c>
      <c r="AF4947" s="11">
        <v>26.2016040713054</v>
      </c>
      <c r="AG4947" s="12">
        <v>32.908386700374102</v>
      </c>
      <c r="AH4947" s="10" t="s">
        <v>8</v>
      </c>
      <c r="AI4947" s="11" t="s">
        <v>8</v>
      </c>
      <c r="AJ4947" s="11" t="s">
        <v>8</v>
      </c>
      <c r="AK4947" s="11" t="s">
        <v>8</v>
      </c>
      <c r="AL4947" s="11" t="s">
        <v>8</v>
      </c>
      <c r="AM4947" s="11" t="s">
        <v>8</v>
      </c>
      <c r="AN4947" s="3" t="str">
        <f t="shared" si="1200"/>
        <v>n/a</v>
      </c>
      <c r="AO4947" s="3" t="str">
        <f t="shared" si="1198"/>
        <v>n/a</v>
      </c>
      <c r="AP4947" s="3" t="s">
        <v>8</v>
      </c>
      <c r="AQ4947" s="127"/>
      <c r="AR4947" s="92"/>
      <c r="AS4947" s="3"/>
    </row>
    <row r="4948" spans="1:45" ht="15" customHeight="1">
      <c r="A4948" s="11">
        <v>2.5015999999999998</v>
      </c>
      <c r="B4948" s="32">
        <v>806</v>
      </c>
      <c r="C4948" s="17">
        <v>0.31866699999999998</v>
      </c>
      <c r="D4948" s="17">
        <v>159.36099999999999</v>
      </c>
      <c r="E4948" s="40" t="s">
        <v>30</v>
      </c>
      <c r="F4948" s="18">
        <v>-6.2</v>
      </c>
      <c r="G4948" s="17">
        <v>-2</v>
      </c>
      <c r="H4948" s="17">
        <v>-2.9</v>
      </c>
      <c r="I4948" s="17">
        <v>-1.9</v>
      </c>
      <c r="J4948" s="17">
        <v>0.3</v>
      </c>
      <c r="K4948" s="30">
        <v>0.2</v>
      </c>
      <c r="L4948" s="10">
        <f t="shared" si="1199"/>
        <v>0.2</v>
      </c>
      <c r="M4948" s="52" t="str">
        <f t="shared" si="1188"/>
        <v>low latitude</v>
      </c>
      <c r="N4948" s="83" t="s">
        <v>8</v>
      </c>
      <c r="O4948" s="34" t="s">
        <v>8</v>
      </c>
      <c r="P4948" s="34" t="s">
        <v>8</v>
      </c>
      <c r="Q4948" s="34" t="s">
        <v>8</v>
      </c>
      <c r="R4948" s="34" t="s">
        <v>8</v>
      </c>
      <c r="S4948" s="42" t="s">
        <v>8</v>
      </c>
      <c r="T4948" s="10" t="s">
        <v>8</v>
      </c>
      <c r="U4948" s="11" t="s">
        <v>8</v>
      </c>
      <c r="V4948" s="11" t="s">
        <v>8</v>
      </c>
      <c r="W4948" s="11" t="s">
        <v>8</v>
      </c>
      <c r="X4948" s="11" t="s">
        <v>8</v>
      </c>
      <c r="Y4948" s="12" t="s">
        <v>8</v>
      </c>
      <c r="Z4948" s="10">
        <v>0.69367000000000001</v>
      </c>
      <c r="AA4948" s="11" t="s">
        <v>8</v>
      </c>
      <c r="AB4948" s="11">
        <f t="shared" si="1197"/>
        <v>-0.15884708756215163</v>
      </c>
      <c r="AC4948" s="11" t="s">
        <v>8</v>
      </c>
      <c r="AD4948" s="9">
        <f t="shared" si="1201"/>
        <v>27.73485921074883</v>
      </c>
      <c r="AE4948" s="10">
        <v>21.326586115963099</v>
      </c>
      <c r="AF4948" s="11">
        <v>27.944513871238399</v>
      </c>
      <c r="AG4948" s="12">
        <v>35.166062251280202</v>
      </c>
      <c r="AH4948" s="10" t="s">
        <v>8</v>
      </c>
      <c r="AI4948" s="11" t="s">
        <v>8</v>
      </c>
      <c r="AJ4948" s="11" t="s">
        <v>8</v>
      </c>
      <c r="AK4948" s="11" t="s">
        <v>8</v>
      </c>
      <c r="AL4948" s="11" t="s">
        <v>8</v>
      </c>
      <c r="AM4948" s="11" t="s">
        <v>8</v>
      </c>
      <c r="AN4948" s="3" t="str">
        <f t="shared" si="1200"/>
        <v>n/a</v>
      </c>
      <c r="AO4948" s="3" t="str">
        <f t="shared" si="1198"/>
        <v>n/a</v>
      </c>
      <c r="AP4948" s="3" t="s">
        <v>8</v>
      </c>
      <c r="AQ4948" s="127"/>
      <c r="AR4948" s="92"/>
      <c r="AS4948" s="3"/>
    </row>
    <row r="4949" spans="1:45" ht="15" customHeight="1">
      <c r="A4949" s="11">
        <v>2.5235799999999999</v>
      </c>
      <c r="B4949" s="32">
        <v>806</v>
      </c>
      <c r="C4949" s="17">
        <v>0.31866699999999998</v>
      </c>
      <c r="D4949" s="17">
        <v>159.36099999999999</v>
      </c>
      <c r="E4949" s="40" t="s">
        <v>30</v>
      </c>
      <c r="F4949" s="18">
        <v>-6.2</v>
      </c>
      <c r="G4949" s="17">
        <v>-2</v>
      </c>
      <c r="H4949" s="17">
        <v>-2.9</v>
      </c>
      <c r="I4949" s="17">
        <v>-1.9</v>
      </c>
      <c r="J4949" s="17">
        <v>0.3</v>
      </c>
      <c r="K4949" s="30">
        <v>0.2</v>
      </c>
      <c r="L4949" s="10">
        <f t="shared" si="1199"/>
        <v>0.2</v>
      </c>
      <c r="M4949" s="52" t="str">
        <f t="shared" si="1188"/>
        <v>low latitude</v>
      </c>
      <c r="N4949" s="83" t="s">
        <v>8</v>
      </c>
      <c r="O4949" s="34" t="s">
        <v>8</v>
      </c>
      <c r="P4949" s="34" t="s">
        <v>8</v>
      </c>
      <c r="Q4949" s="34" t="s">
        <v>8</v>
      </c>
      <c r="R4949" s="34" t="s">
        <v>8</v>
      </c>
      <c r="S4949" s="42" t="s">
        <v>8</v>
      </c>
      <c r="T4949" s="10" t="s">
        <v>8</v>
      </c>
      <c r="U4949" s="11" t="s">
        <v>8</v>
      </c>
      <c r="V4949" s="11" t="s">
        <v>8</v>
      </c>
      <c r="W4949" s="11" t="s">
        <v>8</v>
      </c>
      <c r="X4949" s="11" t="s">
        <v>8</v>
      </c>
      <c r="Y4949" s="12" t="s">
        <v>8</v>
      </c>
      <c r="Z4949" s="10">
        <v>0.67903000000000002</v>
      </c>
      <c r="AA4949" s="11" t="s">
        <v>8</v>
      </c>
      <c r="AB4949" s="11">
        <f t="shared" si="1197"/>
        <v>-0.16811103787466539</v>
      </c>
      <c r="AC4949" s="11" t="s">
        <v>8</v>
      </c>
      <c r="AD4949" s="9">
        <f t="shared" si="1201"/>
        <v>27.10120500937289</v>
      </c>
      <c r="AE4949" s="10">
        <v>20.4600168995748</v>
      </c>
      <c r="AF4949" s="11">
        <v>27.055015619723001</v>
      </c>
      <c r="AG4949" s="12">
        <v>34.149641935595902</v>
      </c>
      <c r="AH4949" s="10" t="s">
        <v>8</v>
      </c>
      <c r="AI4949" s="11" t="s">
        <v>8</v>
      </c>
      <c r="AJ4949" s="11" t="s">
        <v>8</v>
      </c>
      <c r="AK4949" s="11" t="s">
        <v>8</v>
      </c>
      <c r="AL4949" s="11" t="s">
        <v>8</v>
      </c>
      <c r="AM4949" s="11" t="s">
        <v>8</v>
      </c>
      <c r="AN4949" s="3" t="str">
        <f t="shared" si="1200"/>
        <v>n/a</v>
      </c>
      <c r="AO4949" s="3" t="str">
        <f t="shared" si="1198"/>
        <v>n/a</v>
      </c>
      <c r="AP4949" s="3" t="s">
        <v>8</v>
      </c>
      <c r="AQ4949" s="127"/>
      <c r="AR4949" s="92"/>
      <c r="AS4949" s="3"/>
    </row>
    <row r="4950" spans="1:45" ht="15" customHeight="1">
      <c r="A4950" s="11">
        <v>2.5322</v>
      </c>
      <c r="B4950" s="32">
        <v>806</v>
      </c>
      <c r="C4950" s="17">
        <v>0.31866699999999998</v>
      </c>
      <c r="D4950" s="17">
        <v>159.36099999999999</v>
      </c>
      <c r="E4950" s="40" t="s">
        <v>30</v>
      </c>
      <c r="F4950" s="18">
        <v>-6.2</v>
      </c>
      <c r="G4950" s="17">
        <v>-2</v>
      </c>
      <c r="H4950" s="17">
        <v>-2.9</v>
      </c>
      <c r="I4950" s="17">
        <v>-1.9</v>
      </c>
      <c r="J4950" s="17">
        <v>0.3</v>
      </c>
      <c r="K4950" s="30">
        <v>0.2</v>
      </c>
      <c r="L4950" s="10">
        <f t="shared" si="1199"/>
        <v>0.2</v>
      </c>
      <c r="M4950" s="52" t="str">
        <f t="shared" si="1188"/>
        <v>low latitude</v>
      </c>
      <c r="N4950" s="83" t="s">
        <v>8</v>
      </c>
      <c r="O4950" s="34" t="s">
        <v>8</v>
      </c>
      <c r="P4950" s="34" t="s">
        <v>8</v>
      </c>
      <c r="Q4950" s="34" t="s">
        <v>8</v>
      </c>
      <c r="R4950" s="34" t="s">
        <v>8</v>
      </c>
      <c r="S4950" s="42" t="s">
        <v>8</v>
      </c>
      <c r="T4950" s="10" t="s">
        <v>8</v>
      </c>
      <c r="U4950" s="11" t="s">
        <v>8</v>
      </c>
      <c r="V4950" s="11" t="s">
        <v>8</v>
      </c>
      <c r="W4950" s="11" t="s">
        <v>8</v>
      </c>
      <c r="X4950" s="11" t="s">
        <v>8</v>
      </c>
      <c r="Y4950" s="12" t="s">
        <v>8</v>
      </c>
      <c r="Z4950" s="10">
        <v>0.71548</v>
      </c>
      <c r="AA4950" s="11" t="s">
        <v>8</v>
      </c>
      <c r="AB4950" s="11">
        <f t="shared" si="1197"/>
        <v>-0.1454025016820335</v>
      </c>
      <c r="AC4950" s="11" t="s">
        <v>8</v>
      </c>
      <c r="AD4950" s="9">
        <f t="shared" si="1201"/>
        <v>28.654468884948908</v>
      </c>
      <c r="AE4950" s="10">
        <v>22.535609382958501</v>
      </c>
      <c r="AF4950" s="11">
        <v>29.292496633253599</v>
      </c>
      <c r="AG4950" s="12">
        <v>36.951322017838997</v>
      </c>
      <c r="AH4950" s="10" t="s">
        <v>8</v>
      </c>
      <c r="AI4950" s="11" t="s">
        <v>8</v>
      </c>
      <c r="AJ4950" s="11" t="s">
        <v>8</v>
      </c>
      <c r="AK4950" s="11" t="s">
        <v>8</v>
      </c>
      <c r="AL4950" s="11" t="s">
        <v>8</v>
      </c>
      <c r="AM4950" s="11" t="s">
        <v>8</v>
      </c>
      <c r="AN4950" s="3" t="str">
        <f t="shared" si="1200"/>
        <v>n/a</v>
      </c>
      <c r="AO4950" s="3" t="str">
        <f t="shared" si="1198"/>
        <v>n/a</v>
      </c>
      <c r="AP4950" s="3" t="s">
        <v>8</v>
      </c>
      <c r="AQ4950" s="127"/>
      <c r="AR4950" s="92"/>
      <c r="AS4950" s="3"/>
    </row>
    <row r="4951" spans="1:45" ht="15" customHeight="1">
      <c r="A4951" s="11">
        <v>2.6084700000000001</v>
      </c>
      <c r="B4951" s="32">
        <v>806</v>
      </c>
      <c r="C4951" s="17">
        <v>0.31866699999999998</v>
      </c>
      <c r="D4951" s="17">
        <v>159.36099999999999</v>
      </c>
      <c r="E4951" s="40" t="s">
        <v>30</v>
      </c>
      <c r="F4951" s="18">
        <v>-6.2</v>
      </c>
      <c r="G4951" s="17">
        <v>-2</v>
      </c>
      <c r="H4951" s="17">
        <v>-2.9</v>
      </c>
      <c r="I4951" s="17">
        <v>-1.9</v>
      </c>
      <c r="J4951" s="17">
        <v>0.3</v>
      </c>
      <c r="K4951" s="30">
        <v>0.2</v>
      </c>
      <c r="L4951" s="10">
        <f t="shared" si="1199"/>
        <v>0.2</v>
      </c>
      <c r="M4951" s="52" t="str">
        <f t="shared" ref="M4951:M5014" si="1202">IF(ABS(L4951)&lt;=20,"low latitude",IF(ABS(L4951)&lt;=40,"mid latitude",IF(ABS(L4951)&lt;=50,"transition",IF(ABS(L4951)&gt;50,"high latitude","no category"))))</f>
        <v>low latitude</v>
      </c>
      <c r="N4951" s="83" t="s">
        <v>8</v>
      </c>
      <c r="O4951" s="34" t="s">
        <v>8</v>
      </c>
      <c r="P4951" s="34" t="s">
        <v>8</v>
      </c>
      <c r="Q4951" s="34" t="s">
        <v>8</v>
      </c>
      <c r="R4951" s="34" t="s">
        <v>8</v>
      </c>
      <c r="S4951" s="42" t="s">
        <v>8</v>
      </c>
      <c r="T4951" s="10" t="s">
        <v>8</v>
      </c>
      <c r="U4951" s="11" t="s">
        <v>8</v>
      </c>
      <c r="V4951" s="11" t="s">
        <v>8</v>
      </c>
      <c r="W4951" s="11" t="s">
        <v>8</v>
      </c>
      <c r="X4951" s="11" t="s">
        <v>8</v>
      </c>
      <c r="Y4951" s="12" t="s">
        <v>8</v>
      </c>
      <c r="Z4951" s="10">
        <v>0.67315999999999998</v>
      </c>
      <c r="AA4951" s="11" t="s">
        <v>8</v>
      </c>
      <c r="AB4951" s="11">
        <f t="shared" si="1197"/>
        <v>-0.17188169824492475</v>
      </c>
      <c r="AC4951" s="11" t="s">
        <v>8</v>
      </c>
      <c r="AD4951" s="9">
        <f t="shared" si="1201"/>
        <v>26.843291840047147</v>
      </c>
      <c r="AE4951" s="10">
        <v>20.153060371667401</v>
      </c>
      <c r="AF4951" s="11">
        <v>26.7314706547361</v>
      </c>
      <c r="AG4951" s="12">
        <v>33.608719741700398</v>
      </c>
      <c r="AH4951" s="10" t="s">
        <v>8</v>
      </c>
      <c r="AI4951" s="11" t="s">
        <v>8</v>
      </c>
      <c r="AJ4951" s="11" t="s">
        <v>8</v>
      </c>
      <c r="AK4951" s="11" t="s">
        <v>8</v>
      </c>
      <c r="AL4951" s="11" t="s">
        <v>8</v>
      </c>
      <c r="AM4951" s="11" t="s">
        <v>8</v>
      </c>
      <c r="AN4951" s="3" t="str">
        <f t="shared" si="1200"/>
        <v>n/a</v>
      </c>
      <c r="AO4951" s="3" t="str">
        <f t="shared" si="1198"/>
        <v>n/a</v>
      </c>
      <c r="AP4951" s="3" t="s">
        <v>8</v>
      </c>
      <c r="AQ4951" s="127"/>
      <c r="AR4951" s="92"/>
      <c r="AS4951" s="3"/>
    </row>
    <row r="4952" spans="1:45" ht="15" customHeight="1">
      <c r="A4952" s="11">
        <v>2.7049599999999998</v>
      </c>
      <c r="B4952" s="32">
        <v>806</v>
      </c>
      <c r="C4952" s="17">
        <v>0.31866699999999998</v>
      </c>
      <c r="D4952" s="17">
        <v>159.36099999999999</v>
      </c>
      <c r="E4952" s="40" t="s">
        <v>30</v>
      </c>
      <c r="F4952" s="18">
        <v>-6.2</v>
      </c>
      <c r="G4952" s="17">
        <v>-2</v>
      </c>
      <c r="H4952" s="17">
        <v>-2.9</v>
      </c>
      <c r="I4952" s="17">
        <v>-1.9</v>
      </c>
      <c r="J4952" s="17">
        <v>0.3</v>
      </c>
      <c r="K4952" s="30">
        <v>0.2</v>
      </c>
      <c r="L4952" s="10">
        <f t="shared" si="1199"/>
        <v>0.2</v>
      </c>
      <c r="M4952" s="52" t="str">
        <f t="shared" si="1202"/>
        <v>low latitude</v>
      </c>
      <c r="N4952" s="83" t="s">
        <v>8</v>
      </c>
      <c r="O4952" s="34" t="s">
        <v>8</v>
      </c>
      <c r="P4952" s="34" t="s">
        <v>8</v>
      </c>
      <c r="Q4952" s="34" t="s">
        <v>8</v>
      </c>
      <c r="R4952" s="34" t="s">
        <v>8</v>
      </c>
      <c r="S4952" s="42" t="s">
        <v>8</v>
      </c>
      <c r="T4952" s="10" t="s">
        <v>8</v>
      </c>
      <c r="U4952" s="11" t="s">
        <v>8</v>
      </c>
      <c r="V4952" s="11" t="s">
        <v>8</v>
      </c>
      <c r="W4952" s="11" t="s">
        <v>8</v>
      </c>
      <c r="X4952" s="11" t="s">
        <v>8</v>
      </c>
      <c r="Y4952" s="12" t="s">
        <v>8</v>
      </c>
      <c r="Z4952" s="10">
        <v>0.68701999999999996</v>
      </c>
      <c r="AA4952" s="11" t="s">
        <v>8</v>
      </c>
      <c r="AB4952" s="11">
        <f t="shared" si="1197"/>
        <v>-0.16303061990812301</v>
      </c>
      <c r="AC4952" s="11" t="s">
        <v>8</v>
      </c>
      <c r="AD4952" s="9">
        <f t="shared" si="1201"/>
        <v>27.448705598284384</v>
      </c>
      <c r="AE4952" s="10">
        <v>20.959922142890999</v>
      </c>
      <c r="AF4952" s="11">
        <v>27.570686322706301</v>
      </c>
      <c r="AG4952" s="12">
        <v>34.6216499751974</v>
      </c>
      <c r="AH4952" s="10" t="s">
        <v>8</v>
      </c>
      <c r="AI4952" s="11" t="s">
        <v>8</v>
      </c>
      <c r="AJ4952" s="11" t="s">
        <v>8</v>
      </c>
      <c r="AK4952" s="11" t="s">
        <v>8</v>
      </c>
      <c r="AL4952" s="11" t="s">
        <v>8</v>
      </c>
      <c r="AM4952" s="11" t="s">
        <v>8</v>
      </c>
      <c r="AN4952" s="3" t="str">
        <f t="shared" si="1200"/>
        <v>n/a</v>
      </c>
      <c r="AO4952" s="3" t="str">
        <f t="shared" si="1198"/>
        <v>n/a</v>
      </c>
      <c r="AP4952" s="3" t="s">
        <v>8</v>
      </c>
      <c r="AQ4952" s="127"/>
      <c r="AR4952" s="92"/>
      <c r="AS4952" s="3"/>
    </row>
    <row r="4953" spans="1:45" ht="15" customHeight="1">
      <c r="A4953" s="11">
        <v>2.80498</v>
      </c>
      <c r="B4953" s="32">
        <v>806</v>
      </c>
      <c r="C4953" s="17">
        <v>0.31866699999999998</v>
      </c>
      <c r="D4953" s="17">
        <v>159.36099999999999</v>
      </c>
      <c r="E4953" s="40" t="s">
        <v>30</v>
      </c>
      <c r="F4953" s="18">
        <v>-6.2</v>
      </c>
      <c r="G4953" s="17">
        <v>-2</v>
      </c>
      <c r="H4953" s="17">
        <v>-2.9</v>
      </c>
      <c r="I4953" s="17">
        <v>-1.9</v>
      </c>
      <c r="J4953" s="17">
        <v>0.3</v>
      </c>
      <c r="K4953" s="30">
        <v>0.2</v>
      </c>
      <c r="L4953" s="10">
        <f t="shared" si="1199"/>
        <v>0.2</v>
      </c>
      <c r="M4953" s="52" t="str">
        <f t="shared" si="1202"/>
        <v>low latitude</v>
      </c>
      <c r="N4953" s="83" t="s">
        <v>8</v>
      </c>
      <c r="O4953" s="34" t="s">
        <v>8</v>
      </c>
      <c r="P4953" s="34" t="s">
        <v>8</v>
      </c>
      <c r="Q4953" s="34" t="s">
        <v>8</v>
      </c>
      <c r="R4953" s="34" t="s">
        <v>8</v>
      </c>
      <c r="S4953" s="42" t="s">
        <v>8</v>
      </c>
      <c r="T4953" s="10" t="s">
        <v>8</v>
      </c>
      <c r="U4953" s="11" t="s">
        <v>8</v>
      </c>
      <c r="V4953" s="11" t="s">
        <v>8</v>
      </c>
      <c r="W4953" s="11" t="s">
        <v>8</v>
      </c>
      <c r="X4953" s="11" t="s">
        <v>8</v>
      </c>
      <c r="Y4953" s="12" t="s">
        <v>8</v>
      </c>
      <c r="Z4953" s="10">
        <v>0.73538999999999999</v>
      </c>
      <c r="AA4953" s="11" t="s">
        <v>8</v>
      </c>
      <c r="AB4953" s="11">
        <f t="shared" si="1197"/>
        <v>-0.1334822800618628</v>
      </c>
      <c r="AC4953" s="11" t="s">
        <v>8</v>
      </c>
      <c r="AD4953" s="9">
        <f t="shared" si="1201"/>
        <v>29.469812043768584</v>
      </c>
      <c r="AE4953" s="10">
        <v>23.746801450384599</v>
      </c>
      <c r="AF4953" s="11">
        <v>30.470214395631601</v>
      </c>
      <c r="AG4953" s="12">
        <v>38.333872980739699</v>
      </c>
      <c r="AH4953" s="10" t="s">
        <v>8</v>
      </c>
      <c r="AI4953" s="11" t="s">
        <v>8</v>
      </c>
      <c r="AJ4953" s="11" t="s">
        <v>8</v>
      </c>
      <c r="AK4953" s="11" t="s">
        <v>8</v>
      </c>
      <c r="AL4953" s="11" t="s">
        <v>8</v>
      </c>
      <c r="AM4953" s="11" t="s">
        <v>8</v>
      </c>
      <c r="AN4953" s="3" t="str">
        <f t="shared" si="1200"/>
        <v>n/a</v>
      </c>
      <c r="AO4953" s="3" t="str">
        <f t="shared" si="1198"/>
        <v>n/a</v>
      </c>
      <c r="AP4953" s="3" t="s">
        <v>8</v>
      </c>
      <c r="AQ4953" s="127"/>
      <c r="AR4953" s="92"/>
      <c r="AS4953" s="3"/>
    </row>
    <row r="4954" spans="1:45" ht="15" customHeight="1">
      <c r="A4954" s="11">
        <v>2.89839</v>
      </c>
      <c r="B4954" s="32">
        <v>806</v>
      </c>
      <c r="C4954" s="17">
        <v>0.31866699999999998</v>
      </c>
      <c r="D4954" s="17">
        <v>159.36099999999999</v>
      </c>
      <c r="E4954" s="40" t="s">
        <v>30</v>
      </c>
      <c r="F4954" s="18">
        <v>-6.2</v>
      </c>
      <c r="G4954" s="17">
        <v>-2</v>
      </c>
      <c r="H4954" s="17">
        <v>-2.9</v>
      </c>
      <c r="I4954" s="17">
        <v>-1.9</v>
      </c>
      <c r="J4954" s="17">
        <v>0.3</v>
      </c>
      <c r="K4954" s="30">
        <v>0.2</v>
      </c>
      <c r="L4954" s="10">
        <f t="shared" si="1199"/>
        <v>0.2</v>
      </c>
      <c r="M4954" s="52" t="str">
        <f t="shared" si="1202"/>
        <v>low latitude</v>
      </c>
      <c r="N4954" s="83" t="s">
        <v>8</v>
      </c>
      <c r="O4954" s="34" t="s">
        <v>8</v>
      </c>
      <c r="P4954" s="34" t="s">
        <v>8</v>
      </c>
      <c r="Q4954" s="34" t="s">
        <v>8</v>
      </c>
      <c r="R4954" s="34" t="s">
        <v>8</v>
      </c>
      <c r="S4954" s="42" t="s">
        <v>8</v>
      </c>
      <c r="T4954" s="10" t="s">
        <v>8</v>
      </c>
      <c r="U4954" s="11" t="s">
        <v>8</v>
      </c>
      <c r="V4954" s="11" t="s">
        <v>8</v>
      </c>
      <c r="W4954" s="11" t="s">
        <v>8</v>
      </c>
      <c r="X4954" s="11" t="s">
        <v>8</v>
      </c>
      <c r="Y4954" s="12" t="s">
        <v>8</v>
      </c>
      <c r="Z4954" s="10">
        <v>0.69459000000000004</v>
      </c>
      <c r="AA4954" s="11" t="s">
        <v>8</v>
      </c>
      <c r="AB4954" s="11">
        <f t="shared" si="1197"/>
        <v>-0.15827147351025722</v>
      </c>
      <c r="AC4954" s="11" t="s">
        <v>8</v>
      </c>
      <c r="AD4954" s="9">
        <f t="shared" si="1201"/>
        <v>27.774231211898407</v>
      </c>
      <c r="AE4954" s="10">
        <v>21.386318913741501</v>
      </c>
      <c r="AF4954" s="11">
        <v>28.002421119211199</v>
      </c>
      <c r="AG4954" s="12">
        <v>35.254998802436802</v>
      </c>
      <c r="AH4954" s="10" t="s">
        <v>8</v>
      </c>
      <c r="AI4954" s="11" t="s">
        <v>8</v>
      </c>
      <c r="AJ4954" s="11" t="s">
        <v>8</v>
      </c>
      <c r="AK4954" s="11" t="s">
        <v>8</v>
      </c>
      <c r="AL4954" s="11" t="s">
        <v>8</v>
      </c>
      <c r="AM4954" s="11" t="s">
        <v>8</v>
      </c>
      <c r="AN4954" s="3" t="str">
        <f t="shared" si="1200"/>
        <v>n/a</v>
      </c>
      <c r="AO4954" s="3" t="str">
        <f t="shared" si="1198"/>
        <v>n/a</v>
      </c>
      <c r="AP4954" s="3" t="s">
        <v>8</v>
      </c>
      <c r="AQ4954" s="127"/>
      <c r="AR4954" s="92"/>
      <c r="AS4954" s="3"/>
    </row>
    <row r="4955" spans="1:45" ht="15" customHeight="1">
      <c r="A4955" s="11">
        <v>2.9979100000000001</v>
      </c>
      <c r="B4955" s="32">
        <v>806</v>
      </c>
      <c r="C4955" s="17">
        <v>0.31866699999999998</v>
      </c>
      <c r="D4955" s="17">
        <v>159.36099999999999</v>
      </c>
      <c r="E4955" s="40" t="s">
        <v>30</v>
      </c>
      <c r="F4955" s="18">
        <v>-6.2</v>
      </c>
      <c r="G4955" s="17">
        <v>-2</v>
      </c>
      <c r="H4955" s="17">
        <v>-2.9</v>
      </c>
      <c r="I4955" s="17">
        <v>-1.9</v>
      </c>
      <c r="J4955" s="17">
        <v>0.3</v>
      </c>
      <c r="K4955" s="30">
        <v>0.2</v>
      </c>
      <c r="L4955" s="10">
        <f t="shared" si="1199"/>
        <v>0.2</v>
      </c>
      <c r="M4955" s="52" t="str">
        <f t="shared" si="1202"/>
        <v>low latitude</v>
      </c>
      <c r="N4955" s="83" t="s">
        <v>8</v>
      </c>
      <c r="O4955" s="34" t="s">
        <v>8</v>
      </c>
      <c r="P4955" s="34" t="s">
        <v>8</v>
      </c>
      <c r="Q4955" s="34" t="s">
        <v>8</v>
      </c>
      <c r="R4955" s="34" t="s">
        <v>8</v>
      </c>
      <c r="S4955" s="42" t="s">
        <v>8</v>
      </c>
      <c r="T4955" s="10" t="s">
        <v>8</v>
      </c>
      <c r="U4955" s="11" t="s">
        <v>8</v>
      </c>
      <c r="V4955" s="11" t="s">
        <v>8</v>
      </c>
      <c r="W4955" s="11" t="s">
        <v>8</v>
      </c>
      <c r="X4955" s="11" t="s">
        <v>8</v>
      </c>
      <c r="Y4955" s="12" t="s">
        <v>8</v>
      </c>
      <c r="Z4955" s="10">
        <v>0.70026999999999995</v>
      </c>
      <c r="AA4955" s="11" t="s">
        <v>8</v>
      </c>
      <c r="AB4955" s="11">
        <f t="shared" si="1197"/>
        <v>-0.15473447869775289</v>
      </c>
      <c r="AC4955" s="11" t="s">
        <v>8</v>
      </c>
      <c r="AD4955" s="9">
        <f t="shared" si="1201"/>
        <v>28.016161657073702</v>
      </c>
      <c r="AE4955" s="10">
        <v>21.743953795446799</v>
      </c>
      <c r="AF4955" s="11">
        <v>28.370783142923901</v>
      </c>
      <c r="AG4955" s="12">
        <v>35.687171806916098</v>
      </c>
      <c r="AH4955" s="10" t="s">
        <v>8</v>
      </c>
      <c r="AI4955" s="11" t="s">
        <v>8</v>
      </c>
      <c r="AJ4955" s="11" t="s">
        <v>8</v>
      </c>
      <c r="AK4955" s="11" t="s">
        <v>8</v>
      </c>
      <c r="AL4955" s="11" t="s">
        <v>8</v>
      </c>
      <c r="AM4955" s="11" t="s">
        <v>8</v>
      </c>
      <c r="AN4955" s="3" t="str">
        <f t="shared" si="1200"/>
        <v>n/a</v>
      </c>
      <c r="AO4955" s="3" t="str">
        <f t="shared" si="1198"/>
        <v>n/a</v>
      </c>
      <c r="AP4955" s="3" t="s">
        <v>8</v>
      </c>
      <c r="AQ4955" s="127"/>
      <c r="AR4955" s="92"/>
      <c r="AS4955" s="3"/>
    </row>
    <row r="4956" spans="1:45" ht="15" customHeight="1">
      <c r="A4956" s="11">
        <v>3.0713300000000001</v>
      </c>
      <c r="B4956" s="32">
        <v>806</v>
      </c>
      <c r="C4956" s="17">
        <v>0.31866699999999998</v>
      </c>
      <c r="D4956" s="17">
        <v>159.36099999999999</v>
      </c>
      <c r="E4956" s="40" t="s">
        <v>30</v>
      </c>
      <c r="F4956" s="18">
        <v>-6.2</v>
      </c>
      <c r="G4956" s="17">
        <v>-2</v>
      </c>
      <c r="H4956" s="17">
        <v>-2.9</v>
      </c>
      <c r="I4956" s="17">
        <v>-1.9</v>
      </c>
      <c r="J4956" s="17">
        <v>0.3</v>
      </c>
      <c r="K4956" s="30">
        <v>0.2</v>
      </c>
      <c r="L4956" s="10">
        <f t="shared" si="1199"/>
        <v>0.2</v>
      </c>
      <c r="M4956" s="52" t="str">
        <f t="shared" si="1202"/>
        <v>low latitude</v>
      </c>
      <c r="N4956" s="83" t="s">
        <v>8</v>
      </c>
      <c r="O4956" s="34" t="s">
        <v>8</v>
      </c>
      <c r="P4956" s="34" t="s">
        <v>8</v>
      </c>
      <c r="Q4956" s="34" t="s">
        <v>8</v>
      </c>
      <c r="R4956" s="34" t="s">
        <v>8</v>
      </c>
      <c r="S4956" s="42" t="s">
        <v>8</v>
      </c>
      <c r="T4956" s="10" t="s">
        <v>8</v>
      </c>
      <c r="U4956" s="11" t="s">
        <v>8</v>
      </c>
      <c r="V4956" s="11" t="s">
        <v>8</v>
      </c>
      <c r="W4956" s="11" t="s">
        <v>8</v>
      </c>
      <c r="X4956" s="11" t="s">
        <v>8</v>
      </c>
      <c r="Y4956" s="12" t="s">
        <v>8</v>
      </c>
      <c r="Z4956" s="10">
        <v>0.74848999999999999</v>
      </c>
      <c r="AA4956" s="11" t="s">
        <v>8</v>
      </c>
      <c r="AB4956" s="11">
        <f t="shared" si="1197"/>
        <v>-0.12581399755717504</v>
      </c>
      <c r="AC4956" s="11" t="s">
        <v>8</v>
      </c>
      <c r="AD4956" s="9">
        <f t="shared" si="1201"/>
        <v>29.994322567089228</v>
      </c>
      <c r="AE4956" s="10">
        <v>24.485088907435301</v>
      </c>
      <c r="AF4956" s="11">
        <v>31.243822582316302</v>
      </c>
      <c r="AG4956" s="12">
        <v>39.346900015992198</v>
      </c>
      <c r="AH4956" s="10" t="s">
        <v>8</v>
      </c>
      <c r="AI4956" s="11" t="s">
        <v>8</v>
      </c>
      <c r="AJ4956" s="11" t="s">
        <v>8</v>
      </c>
      <c r="AK4956" s="11" t="s">
        <v>8</v>
      </c>
      <c r="AL4956" s="11" t="s">
        <v>8</v>
      </c>
      <c r="AM4956" s="11" t="s">
        <v>8</v>
      </c>
      <c r="AN4956" s="3" t="str">
        <f t="shared" si="1200"/>
        <v>n/a</v>
      </c>
      <c r="AO4956" s="3" t="str">
        <f t="shared" si="1198"/>
        <v>n/a</v>
      </c>
      <c r="AP4956" s="3" t="s">
        <v>8</v>
      </c>
      <c r="AQ4956" s="127"/>
      <c r="AR4956" s="92"/>
      <c r="AS4956" s="3"/>
    </row>
    <row r="4957" spans="1:45" ht="15" customHeight="1">
      <c r="A4957" s="11">
        <v>3.17143</v>
      </c>
      <c r="B4957" s="32">
        <v>806</v>
      </c>
      <c r="C4957" s="17">
        <v>0.31866699999999998</v>
      </c>
      <c r="D4957" s="17">
        <v>159.36099999999999</v>
      </c>
      <c r="E4957" s="40" t="s">
        <v>30</v>
      </c>
      <c r="F4957" s="18">
        <v>-6.2</v>
      </c>
      <c r="G4957" s="17">
        <v>-2</v>
      </c>
      <c r="H4957" s="17">
        <v>-2.9</v>
      </c>
      <c r="I4957" s="17">
        <v>-1.9</v>
      </c>
      <c r="J4957" s="17">
        <v>0.3</v>
      </c>
      <c r="K4957" s="30">
        <v>0.2</v>
      </c>
      <c r="L4957" s="10">
        <f t="shared" si="1199"/>
        <v>0.2</v>
      </c>
      <c r="M4957" s="52" t="str">
        <f t="shared" si="1202"/>
        <v>low latitude</v>
      </c>
      <c r="N4957" s="83" t="s">
        <v>8</v>
      </c>
      <c r="O4957" s="34" t="s">
        <v>8</v>
      </c>
      <c r="P4957" s="34" t="s">
        <v>8</v>
      </c>
      <c r="Q4957" s="34" t="s">
        <v>8</v>
      </c>
      <c r="R4957" s="34" t="s">
        <v>8</v>
      </c>
      <c r="S4957" s="42" t="s">
        <v>8</v>
      </c>
      <c r="T4957" s="10" t="s">
        <v>8</v>
      </c>
      <c r="U4957" s="11" t="s">
        <v>8</v>
      </c>
      <c r="V4957" s="11" t="s">
        <v>8</v>
      </c>
      <c r="W4957" s="11" t="s">
        <v>8</v>
      </c>
      <c r="X4957" s="11" t="s">
        <v>8</v>
      </c>
      <c r="Y4957" s="12" t="s">
        <v>8</v>
      </c>
      <c r="Z4957" s="10">
        <v>0.69240999999999997</v>
      </c>
      <c r="AA4957" s="11" t="s">
        <v>8</v>
      </c>
      <c r="AB4957" s="11">
        <f t="shared" si="1197"/>
        <v>-0.15963666853572839</v>
      </c>
      <c r="AC4957" s="11" t="s">
        <v>8</v>
      </c>
      <c r="AD4957" s="9">
        <f t="shared" si="1201"/>
        <v>27.680851872156179</v>
      </c>
      <c r="AE4957" s="10">
        <v>21.250544916457201</v>
      </c>
      <c r="AF4957" s="11">
        <v>27.895422790144298</v>
      </c>
      <c r="AG4957" s="12">
        <v>35.108170882948599</v>
      </c>
      <c r="AH4957" s="10" t="s">
        <v>8</v>
      </c>
      <c r="AI4957" s="11" t="s">
        <v>8</v>
      </c>
      <c r="AJ4957" s="11" t="s">
        <v>8</v>
      </c>
      <c r="AK4957" s="11" t="s">
        <v>8</v>
      </c>
      <c r="AL4957" s="11" t="s">
        <v>8</v>
      </c>
      <c r="AM4957" s="11" t="s">
        <v>8</v>
      </c>
      <c r="AN4957" s="3" t="str">
        <f t="shared" si="1200"/>
        <v>n/a</v>
      </c>
      <c r="AO4957" s="3" t="str">
        <f t="shared" si="1198"/>
        <v>n/a</v>
      </c>
      <c r="AP4957" s="3" t="s">
        <v>8</v>
      </c>
      <c r="AQ4957" s="127"/>
      <c r="AR4957" s="92"/>
      <c r="AS4957" s="3"/>
    </row>
    <row r="4958" spans="1:45" ht="15" customHeight="1">
      <c r="A4958" s="11">
        <v>3.2454200000000002</v>
      </c>
      <c r="B4958" s="32">
        <v>806</v>
      </c>
      <c r="C4958" s="17">
        <v>0.31866699999999998</v>
      </c>
      <c r="D4958" s="17">
        <v>159.36099999999999</v>
      </c>
      <c r="E4958" s="40" t="s">
        <v>30</v>
      </c>
      <c r="F4958" s="18">
        <v>-6.2</v>
      </c>
      <c r="G4958" s="17">
        <v>-2</v>
      </c>
      <c r="H4958" s="17">
        <v>-2.9</v>
      </c>
      <c r="I4958" s="17">
        <v>-1.9</v>
      </c>
      <c r="J4958" s="17">
        <v>0.3</v>
      </c>
      <c r="K4958" s="30">
        <v>0.2</v>
      </c>
      <c r="L4958" s="10">
        <f t="shared" si="1199"/>
        <v>0.2</v>
      </c>
      <c r="M4958" s="52" t="str">
        <f t="shared" si="1202"/>
        <v>low latitude</v>
      </c>
      <c r="N4958" s="83" t="s">
        <v>8</v>
      </c>
      <c r="O4958" s="34" t="s">
        <v>8</v>
      </c>
      <c r="P4958" s="34" t="s">
        <v>8</v>
      </c>
      <c r="Q4958" s="34" t="s">
        <v>8</v>
      </c>
      <c r="R4958" s="34" t="s">
        <v>8</v>
      </c>
      <c r="S4958" s="42" t="s">
        <v>8</v>
      </c>
      <c r="T4958" s="10" t="s">
        <v>8</v>
      </c>
      <c r="U4958" s="11" t="s">
        <v>8</v>
      </c>
      <c r="V4958" s="11" t="s">
        <v>8</v>
      </c>
      <c r="W4958" s="11" t="s">
        <v>8</v>
      </c>
      <c r="X4958" s="11" t="s">
        <v>8</v>
      </c>
      <c r="Y4958" s="12" t="s">
        <v>8</v>
      </c>
      <c r="Z4958" s="10">
        <v>0.71686000000000005</v>
      </c>
      <c r="AA4958" s="11" t="s">
        <v>8</v>
      </c>
      <c r="AB4958" s="11">
        <f t="shared" si="1197"/>
        <v>-0.14456565209259439</v>
      </c>
      <c r="AC4958" s="11" t="s">
        <v>8</v>
      </c>
      <c r="AD4958" s="9">
        <f t="shared" si="1201"/>
        <v>28.711709396866546</v>
      </c>
      <c r="AE4958" s="10">
        <v>22.666749618679098</v>
      </c>
      <c r="AF4958" s="11">
        <v>29.372946655998302</v>
      </c>
      <c r="AG4958" s="12">
        <v>36.983074331467201</v>
      </c>
      <c r="AH4958" s="10" t="s">
        <v>8</v>
      </c>
      <c r="AI4958" s="11" t="s">
        <v>8</v>
      </c>
      <c r="AJ4958" s="11" t="s">
        <v>8</v>
      </c>
      <c r="AK4958" s="11" t="s">
        <v>8</v>
      </c>
      <c r="AL4958" s="11" t="s">
        <v>8</v>
      </c>
      <c r="AM4958" s="11" t="s">
        <v>8</v>
      </c>
      <c r="AN4958" s="3" t="str">
        <f t="shared" si="1200"/>
        <v>n/a</v>
      </c>
      <c r="AO4958" s="3" t="str">
        <f t="shared" si="1198"/>
        <v>n/a</v>
      </c>
      <c r="AP4958" s="3" t="s">
        <v>8</v>
      </c>
      <c r="AQ4958" s="127"/>
      <c r="AR4958" s="92"/>
      <c r="AS4958" s="3"/>
    </row>
    <row r="4959" spans="1:45" ht="15" customHeight="1">
      <c r="A4959" s="11">
        <v>3.5408300000000001</v>
      </c>
      <c r="B4959" s="32">
        <v>806</v>
      </c>
      <c r="C4959" s="17">
        <v>0.31866699999999998</v>
      </c>
      <c r="D4959" s="17">
        <v>159.36099999999999</v>
      </c>
      <c r="E4959" s="40" t="s">
        <v>30</v>
      </c>
      <c r="F4959" s="18">
        <v>-6.2</v>
      </c>
      <c r="G4959" s="17">
        <v>-2</v>
      </c>
      <c r="H4959" s="17">
        <v>-2.9</v>
      </c>
      <c r="I4959" s="17">
        <v>-1.9</v>
      </c>
      <c r="J4959" s="17">
        <v>0.3</v>
      </c>
      <c r="K4959" s="30">
        <v>0.2</v>
      </c>
      <c r="L4959" s="10">
        <f t="shared" si="1199"/>
        <v>0.2</v>
      </c>
      <c r="M4959" s="52" t="str">
        <f t="shared" si="1202"/>
        <v>low latitude</v>
      </c>
      <c r="N4959" s="83" t="s">
        <v>8</v>
      </c>
      <c r="O4959" s="34" t="s">
        <v>8</v>
      </c>
      <c r="P4959" s="34" t="s">
        <v>8</v>
      </c>
      <c r="Q4959" s="34" t="s">
        <v>8</v>
      </c>
      <c r="R4959" s="34" t="s">
        <v>8</v>
      </c>
      <c r="S4959" s="42" t="s">
        <v>8</v>
      </c>
      <c r="T4959" s="10" t="s">
        <v>8</v>
      </c>
      <c r="U4959" s="11" t="s">
        <v>8</v>
      </c>
      <c r="V4959" s="11" t="s">
        <v>8</v>
      </c>
      <c r="W4959" s="11" t="s">
        <v>8</v>
      </c>
      <c r="X4959" s="11" t="s">
        <v>8</v>
      </c>
      <c r="Y4959" s="12" t="s">
        <v>8</v>
      </c>
      <c r="Z4959" s="10">
        <v>0.67569999999999997</v>
      </c>
      <c r="AA4959" s="11" t="s">
        <v>8</v>
      </c>
      <c r="AB4959" s="11">
        <f t="shared" si="1197"/>
        <v>-0.17024608107502495</v>
      </c>
      <c r="AC4959" s="11" t="s">
        <v>8</v>
      </c>
      <c r="AD4959" s="9">
        <f t="shared" si="1201"/>
        <v>26.955168054468295</v>
      </c>
      <c r="AE4959" s="10">
        <v>20.288080365661699</v>
      </c>
      <c r="AF4959" s="11">
        <v>26.867591059210699</v>
      </c>
      <c r="AG4959" s="12">
        <v>33.814789654571101</v>
      </c>
      <c r="AH4959" s="10" t="s">
        <v>8</v>
      </c>
      <c r="AI4959" s="11" t="s">
        <v>8</v>
      </c>
      <c r="AJ4959" s="11" t="s">
        <v>8</v>
      </c>
      <c r="AK4959" s="11" t="s">
        <v>8</v>
      </c>
      <c r="AL4959" s="11" t="s">
        <v>8</v>
      </c>
      <c r="AM4959" s="11" t="s">
        <v>8</v>
      </c>
      <c r="AN4959" s="3" t="str">
        <f t="shared" si="1200"/>
        <v>n/a</v>
      </c>
      <c r="AO4959" s="3" t="str">
        <f t="shared" si="1198"/>
        <v>n/a</v>
      </c>
      <c r="AP4959" s="3" t="s">
        <v>8</v>
      </c>
      <c r="AQ4959" s="127"/>
      <c r="AR4959" s="92"/>
      <c r="AS4959" s="3"/>
    </row>
    <row r="4960" spans="1:45" ht="15" customHeight="1">
      <c r="A4960" s="11">
        <v>3.74655</v>
      </c>
      <c r="B4960" s="32">
        <v>806</v>
      </c>
      <c r="C4960" s="17">
        <v>0.31866699999999998</v>
      </c>
      <c r="D4960" s="17">
        <v>159.36099999999999</v>
      </c>
      <c r="E4960" s="40" t="s">
        <v>30</v>
      </c>
      <c r="F4960" s="18">
        <v>-6.2</v>
      </c>
      <c r="G4960" s="17">
        <v>-2</v>
      </c>
      <c r="H4960" s="17">
        <v>-2.9</v>
      </c>
      <c r="I4960" s="17">
        <v>-1.9</v>
      </c>
      <c r="J4960" s="17">
        <v>0.3</v>
      </c>
      <c r="K4960" s="30">
        <v>0.2</v>
      </c>
      <c r="L4960" s="10">
        <f t="shared" si="1199"/>
        <v>0.2</v>
      </c>
      <c r="M4960" s="52" t="str">
        <f t="shared" si="1202"/>
        <v>low latitude</v>
      </c>
      <c r="N4960" s="83" t="s">
        <v>8</v>
      </c>
      <c r="O4960" s="34" t="s">
        <v>8</v>
      </c>
      <c r="P4960" s="34" t="s">
        <v>8</v>
      </c>
      <c r="Q4960" s="34" t="s">
        <v>8</v>
      </c>
      <c r="R4960" s="34" t="s">
        <v>8</v>
      </c>
      <c r="S4960" s="42" t="s">
        <v>8</v>
      </c>
      <c r="T4960" s="10" t="s">
        <v>8</v>
      </c>
      <c r="U4960" s="11" t="s">
        <v>8</v>
      </c>
      <c r="V4960" s="11" t="s">
        <v>8</v>
      </c>
      <c r="W4960" s="11" t="s">
        <v>8</v>
      </c>
      <c r="X4960" s="11" t="s">
        <v>8</v>
      </c>
      <c r="Y4960" s="12" t="s">
        <v>8</v>
      </c>
      <c r="Z4960" s="10">
        <v>0.72706000000000004</v>
      </c>
      <c r="AA4960" s="11" t="s">
        <v>8</v>
      </c>
      <c r="AB4960" s="11">
        <f t="shared" si="1197"/>
        <v>-0.13842974788416534</v>
      </c>
      <c r="AC4960" s="11" t="s">
        <v>8</v>
      </c>
      <c r="AD4960" s="9">
        <f t="shared" si="1201"/>
        <v>29.131405244723091</v>
      </c>
      <c r="AE4960" s="10">
        <v>23.209331495803099</v>
      </c>
      <c r="AF4960" s="11">
        <v>29.964696139633201</v>
      </c>
      <c r="AG4960" s="12">
        <v>37.733432563893601</v>
      </c>
      <c r="AH4960" s="10" t="s">
        <v>8</v>
      </c>
      <c r="AI4960" s="11" t="s">
        <v>8</v>
      </c>
      <c r="AJ4960" s="11" t="s">
        <v>8</v>
      </c>
      <c r="AK4960" s="11" t="s">
        <v>8</v>
      </c>
      <c r="AL4960" s="11" t="s">
        <v>8</v>
      </c>
      <c r="AM4960" s="11" t="s">
        <v>8</v>
      </c>
      <c r="AN4960" s="3" t="str">
        <f t="shared" si="1200"/>
        <v>n/a</v>
      </c>
      <c r="AO4960" s="3" t="str">
        <f t="shared" si="1198"/>
        <v>n/a</v>
      </c>
      <c r="AP4960" s="3" t="s">
        <v>8</v>
      </c>
      <c r="AQ4960" s="127"/>
      <c r="AR4960" s="92"/>
      <c r="AS4960" s="3"/>
    </row>
    <row r="4961" spans="1:45" ht="15" customHeight="1">
      <c r="A4961" s="11">
        <v>3.9477699999999998</v>
      </c>
      <c r="B4961" s="32">
        <v>806</v>
      </c>
      <c r="C4961" s="17">
        <v>0.31866699999999998</v>
      </c>
      <c r="D4961" s="17">
        <v>159.36099999999999</v>
      </c>
      <c r="E4961" s="40" t="s">
        <v>30</v>
      </c>
      <c r="F4961" s="18">
        <v>-6.2</v>
      </c>
      <c r="G4961" s="17">
        <v>-2</v>
      </c>
      <c r="H4961" s="17">
        <v>-2.9</v>
      </c>
      <c r="I4961" s="17">
        <v>-1.9</v>
      </c>
      <c r="J4961" s="17">
        <v>0.3</v>
      </c>
      <c r="K4961" s="30">
        <v>0.2</v>
      </c>
      <c r="L4961" s="10">
        <f t="shared" si="1199"/>
        <v>0.2</v>
      </c>
      <c r="M4961" s="52" t="str">
        <f t="shared" si="1202"/>
        <v>low latitude</v>
      </c>
      <c r="N4961" s="83" t="s">
        <v>8</v>
      </c>
      <c r="O4961" s="34" t="s">
        <v>8</v>
      </c>
      <c r="P4961" s="34" t="s">
        <v>8</v>
      </c>
      <c r="Q4961" s="34" t="s">
        <v>8</v>
      </c>
      <c r="R4961" s="34" t="s">
        <v>8</v>
      </c>
      <c r="S4961" s="42" t="s">
        <v>8</v>
      </c>
      <c r="T4961" s="10" t="s">
        <v>8</v>
      </c>
      <c r="U4961" s="11" t="s">
        <v>8</v>
      </c>
      <c r="V4961" s="11" t="s">
        <v>8</v>
      </c>
      <c r="W4961" s="11" t="s">
        <v>8</v>
      </c>
      <c r="X4961" s="11" t="s">
        <v>8</v>
      </c>
      <c r="Y4961" s="12" t="s">
        <v>8</v>
      </c>
      <c r="Z4961" s="10">
        <v>0.73870000000000002</v>
      </c>
      <c r="AA4961" s="11" t="s">
        <v>8</v>
      </c>
      <c r="AB4961" s="11">
        <f t="shared" si="1197"/>
        <v>-0.13153190097901329</v>
      </c>
      <c r="AC4961" s="11" t="s">
        <v>8</v>
      </c>
      <c r="AD4961" s="9">
        <f t="shared" si="1201"/>
        <v>29.603217973035491</v>
      </c>
      <c r="AE4961" s="10">
        <v>23.952891053939702</v>
      </c>
      <c r="AF4961" s="11">
        <v>30.6884167598263</v>
      </c>
      <c r="AG4961" s="12">
        <v>38.4837842765589</v>
      </c>
      <c r="AH4961" s="10" t="s">
        <v>8</v>
      </c>
      <c r="AI4961" s="11" t="s">
        <v>8</v>
      </c>
      <c r="AJ4961" s="11" t="s">
        <v>8</v>
      </c>
      <c r="AK4961" s="11" t="s">
        <v>8</v>
      </c>
      <c r="AL4961" s="11" t="s">
        <v>8</v>
      </c>
      <c r="AM4961" s="11" t="s">
        <v>8</v>
      </c>
      <c r="AN4961" s="3" t="str">
        <f t="shared" si="1200"/>
        <v>n/a</v>
      </c>
      <c r="AO4961" s="3" t="str">
        <f t="shared" si="1198"/>
        <v>n/a</v>
      </c>
      <c r="AP4961" s="3" t="s">
        <v>8</v>
      </c>
      <c r="AQ4961" s="127"/>
      <c r="AR4961" s="92"/>
      <c r="AS4961" s="3"/>
    </row>
    <row r="4962" spans="1:45" ht="15" customHeight="1">
      <c r="A4962" s="11">
        <v>4.1053899999999999</v>
      </c>
      <c r="B4962" s="32">
        <v>806</v>
      </c>
      <c r="C4962" s="17">
        <v>0.31866699999999998</v>
      </c>
      <c r="D4962" s="17">
        <v>159.36099999999999</v>
      </c>
      <c r="E4962" s="40" t="s">
        <v>30</v>
      </c>
      <c r="F4962" s="18">
        <v>-6.2</v>
      </c>
      <c r="G4962" s="17">
        <v>-2</v>
      </c>
      <c r="H4962" s="17">
        <v>-2.9</v>
      </c>
      <c r="I4962" s="17">
        <v>-1.9</v>
      </c>
      <c r="J4962" s="17">
        <v>0.3</v>
      </c>
      <c r="K4962" s="30">
        <v>0.2</v>
      </c>
      <c r="L4962" s="10">
        <f t="shared" si="1199"/>
        <v>0.2</v>
      </c>
      <c r="M4962" s="52" t="str">
        <f t="shared" si="1202"/>
        <v>low latitude</v>
      </c>
      <c r="N4962" s="83" t="s">
        <v>8</v>
      </c>
      <c r="O4962" s="34" t="s">
        <v>8</v>
      </c>
      <c r="P4962" s="34" t="s">
        <v>8</v>
      </c>
      <c r="Q4962" s="34" t="s">
        <v>8</v>
      </c>
      <c r="R4962" s="34" t="s">
        <v>8</v>
      </c>
      <c r="S4962" s="42" t="s">
        <v>8</v>
      </c>
      <c r="T4962" s="10" t="s">
        <v>8</v>
      </c>
      <c r="U4962" s="11" t="s">
        <v>8</v>
      </c>
      <c r="V4962" s="11" t="s">
        <v>8</v>
      </c>
      <c r="W4962" s="11" t="s">
        <v>8</v>
      </c>
      <c r="X4962" s="11" t="s">
        <v>8</v>
      </c>
      <c r="Y4962" s="12" t="s">
        <v>8</v>
      </c>
      <c r="Z4962" s="10">
        <v>0.68594999999999995</v>
      </c>
      <c r="AA4962" s="11" t="s">
        <v>8</v>
      </c>
      <c r="AB4962" s="11">
        <f t="shared" si="1197"/>
        <v>-0.16370753956363687</v>
      </c>
      <c r="AC4962" s="11" t="s">
        <v>8</v>
      </c>
      <c r="AD4962" s="9">
        <f t="shared" si="1201"/>
        <v>27.402404293847241</v>
      </c>
      <c r="AE4962" s="10">
        <v>20.826409846215199</v>
      </c>
      <c r="AF4962" s="11">
        <v>27.4728710147699</v>
      </c>
      <c r="AG4962" s="12">
        <v>34.552691147849899</v>
      </c>
      <c r="AH4962" s="10" t="s">
        <v>8</v>
      </c>
      <c r="AI4962" s="11" t="s">
        <v>8</v>
      </c>
      <c r="AJ4962" s="11" t="s">
        <v>8</v>
      </c>
      <c r="AK4962" s="11" t="s">
        <v>8</v>
      </c>
      <c r="AL4962" s="11" t="s">
        <v>8</v>
      </c>
      <c r="AM4962" s="11" t="s">
        <v>8</v>
      </c>
      <c r="AN4962" s="3" t="str">
        <f t="shared" si="1200"/>
        <v>n/a</v>
      </c>
      <c r="AO4962" s="3" t="str">
        <f t="shared" si="1198"/>
        <v>n/a</v>
      </c>
      <c r="AP4962" s="3" t="s">
        <v>8</v>
      </c>
      <c r="AQ4962" s="127"/>
      <c r="AR4962" s="92"/>
      <c r="AS4962" s="3"/>
    </row>
    <row r="4963" spans="1:45" ht="15" customHeight="1">
      <c r="A4963" s="11">
        <v>4.2554299999999996</v>
      </c>
      <c r="B4963" s="32">
        <v>806</v>
      </c>
      <c r="C4963" s="17">
        <v>0.31866699999999998</v>
      </c>
      <c r="D4963" s="17">
        <v>159.36099999999999</v>
      </c>
      <c r="E4963" s="40" t="s">
        <v>30</v>
      </c>
      <c r="F4963" s="18">
        <v>-6.2</v>
      </c>
      <c r="G4963" s="17">
        <v>-2</v>
      </c>
      <c r="H4963" s="17">
        <v>-2.9</v>
      </c>
      <c r="I4963" s="17">
        <v>-1.9</v>
      </c>
      <c r="J4963" s="17">
        <v>0.3</v>
      </c>
      <c r="K4963" s="30">
        <v>0.2</v>
      </c>
      <c r="L4963" s="10">
        <f t="shared" si="1199"/>
        <v>0.2</v>
      </c>
      <c r="M4963" s="52" t="str">
        <f t="shared" si="1202"/>
        <v>low latitude</v>
      </c>
      <c r="N4963" s="83" t="s">
        <v>8</v>
      </c>
      <c r="O4963" s="34" t="s">
        <v>8</v>
      </c>
      <c r="P4963" s="34" t="s">
        <v>8</v>
      </c>
      <c r="Q4963" s="34" t="s">
        <v>8</v>
      </c>
      <c r="R4963" s="34" t="s">
        <v>8</v>
      </c>
      <c r="S4963" s="42" t="s">
        <v>8</v>
      </c>
      <c r="T4963" s="10" t="s">
        <v>8</v>
      </c>
      <c r="U4963" s="11" t="s">
        <v>8</v>
      </c>
      <c r="V4963" s="11" t="s">
        <v>8</v>
      </c>
      <c r="W4963" s="11" t="s">
        <v>8</v>
      </c>
      <c r="X4963" s="11" t="s">
        <v>8</v>
      </c>
      <c r="Y4963" s="12" t="s">
        <v>8</v>
      </c>
      <c r="Z4963" s="10">
        <v>0.70637000000000005</v>
      </c>
      <c r="AA4963" s="11" t="s">
        <v>8</v>
      </c>
      <c r="AB4963" s="11">
        <f t="shared" si="1197"/>
        <v>-0.15096775381203476</v>
      </c>
      <c r="AC4963" s="11" t="s">
        <v>8</v>
      </c>
      <c r="AD4963" s="9">
        <f t="shared" si="1201"/>
        <v>28.273805639256821</v>
      </c>
      <c r="AE4963" s="10">
        <v>22.0144815997891</v>
      </c>
      <c r="AF4963" s="11">
        <v>28.731376537013201</v>
      </c>
      <c r="AG4963" s="12">
        <v>36.109727563800597</v>
      </c>
      <c r="AH4963" s="10" t="s">
        <v>8</v>
      </c>
      <c r="AI4963" s="11" t="s">
        <v>8</v>
      </c>
      <c r="AJ4963" s="11" t="s">
        <v>8</v>
      </c>
      <c r="AK4963" s="11" t="s">
        <v>8</v>
      </c>
      <c r="AL4963" s="11" t="s">
        <v>8</v>
      </c>
      <c r="AM4963" s="11" t="s">
        <v>8</v>
      </c>
      <c r="AN4963" s="3" t="str">
        <f t="shared" si="1200"/>
        <v>n/a</v>
      </c>
      <c r="AO4963" s="3" t="str">
        <f t="shared" si="1198"/>
        <v>n/a</v>
      </c>
      <c r="AP4963" s="3" t="s">
        <v>8</v>
      </c>
      <c r="AQ4963" s="127"/>
      <c r="AR4963" s="92"/>
      <c r="AS4963" s="3"/>
    </row>
    <row r="4964" spans="1:45" ht="15" customHeight="1">
      <c r="A4964" s="11">
        <v>4.4370000000000003</v>
      </c>
      <c r="B4964" s="32">
        <v>806</v>
      </c>
      <c r="C4964" s="17">
        <v>0.31866699999999998</v>
      </c>
      <c r="D4964" s="17">
        <v>159.36099999999999</v>
      </c>
      <c r="E4964" s="40" t="s">
        <v>30</v>
      </c>
      <c r="F4964" s="18">
        <v>-6.2</v>
      </c>
      <c r="G4964" s="17">
        <v>-2</v>
      </c>
      <c r="H4964" s="17">
        <v>-2.9</v>
      </c>
      <c r="I4964" s="17">
        <v>-1.9</v>
      </c>
      <c r="J4964" s="17">
        <v>0.3</v>
      </c>
      <c r="K4964" s="30">
        <v>0.2</v>
      </c>
      <c r="L4964" s="10">
        <f t="shared" si="1199"/>
        <v>0.2</v>
      </c>
      <c r="M4964" s="52" t="str">
        <f t="shared" si="1202"/>
        <v>low latitude</v>
      </c>
      <c r="N4964" s="83" t="s">
        <v>8</v>
      </c>
      <c r="O4964" s="34" t="s">
        <v>8</v>
      </c>
      <c r="P4964" s="34" t="s">
        <v>8</v>
      </c>
      <c r="Q4964" s="34" t="s">
        <v>8</v>
      </c>
      <c r="R4964" s="34" t="s">
        <v>8</v>
      </c>
      <c r="S4964" s="42" t="s">
        <v>8</v>
      </c>
      <c r="T4964" s="10" t="s">
        <v>8</v>
      </c>
      <c r="U4964" s="11" t="s">
        <v>8</v>
      </c>
      <c r="V4964" s="11" t="s">
        <v>8</v>
      </c>
      <c r="W4964" s="11" t="s">
        <v>8</v>
      </c>
      <c r="X4964" s="11" t="s">
        <v>8</v>
      </c>
      <c r="Y4964" s="12" t="s">
        <v>8</v>
      </c>
      <c r="Z4964" s="10">
        <v>0.71277000000000001</v>
      </c>
      <c r="AA4964" s="11" t="s">
        <v>8</v>
      </c>
      <c r="AB4964" s="11">
        <f t="shared" si="1197"/>
        <v>-0.1470505877431241</v>
      </c>
      <c r="AC4964" s="11" t="s">
        <v>8</v>
      </c>
      <c r="AD4964" s="9">
        <f t="shared" si="1201"/>
        <v>28.541739798370312</v>
      </c>
      <c r="AE4964" s="10">
        <v>22.450740110970099</v>
      </c>
      <c r="AF4964" s="11">
        <v>29.0933600859249</v>
      </c>
      <c r="AG4964" s="12">
        <v>36.631739979466303</v>
      </c>
      <c r="AH4964" s="10" t="s">
        <v>8</v>
      </c>
      <c r="AI4964" s="11" t="s">
        <v>8</v>
      </c>
      <c r="AJ4964" s="11" t="s">
        <v>8</v>
      </c>
      <c r="AK4964" s="11" t="s">
        <v>8</v>
      </c>
      <c r="AL4964" s="11" t="s">
        <v>8</v>
      </c>
      <c r="AM4964" s="11" t="s">
        <v>8</v>
      </c>
      <c r="AN4964" s="3" t="str">
        <f t="shared" si="1200"/>
        <v>n/a</v>
      </c>
      <c r="AO4964" s="3" t="str">
        <f t="shared" si="1198"/>
        <v>n/a</v>
      </c>
      <c r="AP4964" s="3" t="s">
        <v>8</v>
      </c>
      <c r="AQ4964" s="127"/>
      <c r="AR4964" s="92"/>
      <c r="AS4964" s="3"/>
    </row>
    <row r="4965" spans="1:45" ht="15" customHeight="1">
      <c r="A4965" s="11">
        <v>4.5925799999999999</v>
      </c>
      <c r="B4965" s="32">
        <v>806</v>
      </c>
      <c r="C4965" s="17">
        <v>0.31866699999999998</v>
      </c>
      <c r="D4965" s="17">
        <v>159.36099999999999</v>
      </c>
      <c r="E4965" s="40" t="s">
        <v>30</v>
      </c>
      <c r="F4965" s="18">
        <v>-6.2</v>
      </c>
      <c r="G4965" s="17">
        <v>-2</v>
      </c>
      <c r="H4965" s="17">
        <v>-2.9</v>
      </c>
      <c r="I4965" s="17">
        <v>-1.9</v>
      </c>
      <c r="J4965" s="17">
        <v>0.3</v>
      </c>
      <c r="K4965" s="30">
        <v>0.2</v>
      </c>
      <c r="L4965" s="10">
        <f t="shared" si="1199"/>
        <v>0.2</v>
      </c>
      <c r="M4965" s="52" t="str">
        <f t="shared" si="1202"/>
        <v>low latitude</v>
      </c>
      <c r="N4965" s="83" t="s">
        <v>8</v>
      </c>
      <c r="O4965" s="34" t="s">
        <v>8</v>
      </c>
      <c r="P4965" s="34" t="s">
        <v>8</v>
      </c>
      <c r="Q4965" s="34" t="s">
        <v>8</v>
      </c>
      <c r="R4965" s="34" t="s">
        <v>8</v>
      </c>
      <c r="S4965" s="42" t="s">
        <v>8</v>
      </c>
      <c r="T4965" s="10" t="s">
        <v>8</v>
      </c>
      <c r="U4965" s="11" t="s">
        <v>8</v>
      </c>
      <c r="V4965" s="11" t="s">
        <v>8</v>
      </c>
      <c r="W4965" s="11" t="s">
        <v>8</v>
      </c>
      <c r="X4965" s="11" t="s">
        <v>8</v>
      </c>
      <c r="Y4965" s="12" t="s">
        <v>8</v>
      </c>
      <c r="Z4965" s="10">
        <v>0.71055000000000001</v>
      </c>
      <c r="AA4965" s="11" t="s">
        <v>8</v>
      </c>
      <c r="AB4965" s="11">
        <f t="shared" si="1197"/>
        <v>-0.14840535621636208</v>
      </c>
      <c r="AC4965" s="11" t="s">
        <v>8</v>
      </c>
      <c r="AD4965" s="9">
        <f t="shared" si="1201"/>
        <v>28.449073634800833</v>
      </c>
      <c r="AE4965" s="10">
        <v>22.3158270342728</v>
      </c>
      <c r="AF4965" s="11">
        <v>28.986044974450301</v>
      </c>
      <c r="AG4965" s="12">
        <v>36.408413575728602</v>
      </c>
      <c r="AH4965" s="10" t="s">
        <v>8</v>
      </c>
      <c r="AI4965" s="11" t="s">
        <v>8</v>
      </c>
      <c r="AJ4965" s="11" t="s">
        <v>8</v>
      </c>
      <c r="AK4965" s="11" t="s">
        <v>8</v>
      </c>
      <c r="AL4965" s="11" t="s">
        <v>8</v>
      </c>
      <c r="AM4965" s="11" t="s">
        <v>8</v>
      </c>
      <c r="AN4965" s="3" t="str">
        <f t="shared" si="1200"/>
        <v>n/a</v>
      </c>
      <c r="AO4965" s="3" t="str">
        <f t="shared" si="1198"/>
        <v>n/a</v>
      </c>
      <c r="AP4965" s="3" t="s">
        <v>8</v>
      </c>
      <c r="AQ4965" s="127"/>
      <c r="AR4965" s="92"/>
      <c r="AS4965" s="3"/>
    </row>
    <row r="4966" spans="1:45" ht="15" customHeight="1">
      <c r="A4966" s="11">
        <v>4.9400899999999996</v>
      </c>
      <c r="B4966" s="32">
        <v>806</v>
      </c>
      <c r="C4966" s="17">
        <v>0.31866699999999998</v>
      </c>
      <c r="D4966" s="17">
        <v>159.36099999999999</v>
      </c>
      <c r="E4966" s="40" t="s">
        <v>30</v>
      </c>
      <c r="F4966" s="18">
        <v>-6.2</v>
      </c>
      <c r="G4966" s="17">
        <v>-2</v>
      </c>
      <c r="H4966" s="17">
        <v>-2.9</v>
      </c>
      <c r="I4966" s="17">
        <v>-1.9</v>
      </c>
      <c r="J4966" s="17">
        <v>0.3</v>
      </c>
      <c r="K4966" s="30">
        <v>0.2</v>
      </c>
      <c r="L4966" s="10">
        <f t="shared" si="1199"/>
        <v>0.2</v>
      </c>
      <c r="M4966" s="52" t="str">
        <f t="shared" si="1202"/>
        <v>low latitude</v>
      </c>
      <c r="N4966" s="83" t="s">
        <v>8</v>
      </c>
      <c r="O4966" s="34" t="s">
        <v>8</v>
      </c>
      <c r="P4966" s="34" t="s">
        <v>8</v>
      </c>
      <c r="Q4966" s="34" t="s">
        <v>8</v>
      </c>
      <c r="R4966" s="34" t="s">
        <v>8</v>
      </c>
      <c r="S4966" s="42" t="s">
        <v>8</v>
      </c>
      <c r="T4966" s="10" t="s">
        <v>8</v>
      </c>
      <c r="U4966" s="11" t="s">
        <v>8</v>
      </c>
      <c r="V4966" s="11" t="s">
        <v>8</v>
      </c>
      <c r="W4966" s="11" t="s">
        <v>8</v>
      </c>
      <c r="X4966" s="11" t="s">
        <v>8</v>
      </c>
      <c r="Y4966" s="12" t="s">
        <v>8</v>
      </c>
      <c r="Z4966" s="10">
        <v>0.68835000000000002</v>
      </c>
      <c r="AA4966" s="11" t="s">
        <v>8</v>
      </c>
      <c r="AB4966" s="11">
        <f t="shared" si="1197"/>
        <v>-0.16219068324965941</v>
      </c>
      <c r="AC4966" s="11" t="s">
        <v>8</v>
      </c>
      <c r="AD4966" s="9">
        <f t="shared" si="1201"/>
        <v>27.506157265723296</v>
      </c>
      <c r="AE4966" s="10">
        <v>21.020114178537799</v>
      </c>
      <c r="AF4966" s="11">
        <v>27.609879862299302</v>
      </c>
      <c r="AG4966" s="12">
        <v>34.788027851170597</v>
      </c>
      <c r="AH4966" s="10" t="s">
        <v>8</v>
      </c>
      <c r="AI4966" s="11" t="s">
        <v>8</v>
      </c>
      <c r="AJ4966" s="11" t="s">
        <v>8</v>
      </c>
      <c r="AK4966" s="11" t="s">
        <v>8</v>
      </c>
      <c r="AL4966" s="11" t="s">
        <v>8</v>
      </c>
      <c r="AM4966" s="11" t="s">
        <v>8</v>
      </c>
      <c r="AN4966" s="3" t="str">
        <f t="shared" si="1200"/>
        <v>n/a</v>
      </c>
      <c r="AO4966" s="3" t="str">
        <f t="shared" si="1198"/>
        <v>n/a</v>
      </c>
      <c r="AP4966" s="3" t="s">
        <v>8</v>
      </c>
      <c r="AQ4966" s="127"/>
      <c r="AR4966" s="92"/>
      <c r="AS4966" s="3"/>
    </row>
    <row r="4967" spans="1:45" ht="15" customHeight="1">
      <c r="A4967" s="11">
        <v>4.9400899999999996</v>
      </c>
      <c r="B4967" s="32">
        <v>806</v>
      </c>
      <c r="C4967" s="17">
        <v>0.31866699999999998</v>
      </c>
      <c r="D4967" s="17">
        <v>159.36099999999999</v>
      </c>
      <c r="E4967" s="40" t="s">
        <v>30</v>
      </c>
      <c r="F4967" s="18">
        <v>-6.2</v>
      </c>
      <c r="G4967" s="17">
        <v>-2</v>
      </c>
      <c r="H4967" s="17">
        <v>-2.9</v>
      </c>
      <c r="I4967" s="17">
        <v>-1.9</v>
      </c>
      <c r="J4967" s="17">
        <v>0.3</v>
      </c>
      <c r="K4967" s="30">
        <v>0.2</v>
      </c>
      <c r="L4967" s="10">
        <f t="shared" si="1199"/>
        <v>0.2</v>
      </c>
      <c r="M4967" s="52" t="str">
        <f t="shared" si="1202"/>
        <v>low latitude</v>
      </c>
      <c r="N4967" s="83" t="s">
        <v>8</v>
      </c>
      <c r="O4967" s="34" t="s">
        <v>8</v>
      </c>
      <c r="P4967" s="34" t="s">
        <v>8</v>
      </c>
      <c r="Q4967" s="34" t="s">
        <v>8</v>
      </c>
      <c r="R4967" s="34" t="s">
        <v>8</v>
      </c>
      <c r="S4967" s="42" t="s">
        <v>8</v>
      </c>
      <c r="T4967" s="10" t="s">
        <v>8</v>
      </c>
      <c r="U4967" s="11" t="s">
        <v>8</v>
      </c>
      <c r="V4967" s="11" t="s">
        <v>8</v>
      </c>
      <c r="W4967" s="11" t="s">
        <v>8</v>
      </c>
      <c r="X4967" s="11" t="s">
        <v>8</v>
      </c>
      <c r="Y4967" s="12" t="s">
        <v>8</v>
      </c>
      <c r="Z4967" s="10">
        <v>0.68567</v>
      </c>
      <c r="AA4967" s="11" t="s">
        <v>8</v>
      </c>
      <c r="AB4967" s="11">
        <f t="shared" si="1197"/>
        <v>-0.16388485172972084</v>
      </c>
      <c r="AC4967" s="11" t="s">
        <v>8</v>
      </c>
      <c r="AD4967" s="9">
        <f t="shared" si="1201"/>
        <v>27.390276141687096</v>
      </c>
      <c r="AE4967" s="10">
        <v>20.850516987982999</v>
      </c>
      <c r="AF4967" s="11">
        <v>27.4866317278351</v>
      </c>
      <c r="AG4967" s="12">
        <v>34.560905921438</v>
      </c>
      <c r="AH4967" s="10" t="s">
        <v>8</v>
      </c>
      <c r="AI4967" s="11" t="s">
        <v>8</v>
      </c>
      <c r="AJ4967" s="11" t="s">
        <v>8</v>
      </c>
      <c r="AK4967" s="11" t="s">
        <v>8</v>
      </c>
      <c r="AL4967" s="11" t="s">
        <v>8</v>
      </c>
      <c r="AM4967" s="11" t="s">
        <v>8</v>
      </c>
      <c r="AN4967" s="3" t="str">
        <f t="shared" si="1200"/>
        <v>n/a</v>
      </c>
      <c r="AO4967" s="3" t="str">
        <f t="shared" si="1198"/>
        <v>n/a</v>
      </c>
      <c r="AP4967" s="3" t="s">
        <v>8</v>
      </c>
      <c r="AQ4967" s="127"/>
      <c r="AR4967" s="92"/>
      <c r="AS4967" s="3"/>
    </row>
    <row r="4968" spans="1:45" ht="15" customHeight="1">
      <c r="A4968" s="11">
        <v>5.1334600000000004</v>
      </c>
      <c r="B4968" s="32">
        <v>806</v>
      </c>
      <c r="C4968" s="17">
        <v>0.31866699999999998</v>
      </c>
      <c r="D4968" s="17">
        <v>159.36099999999999</v>
      </c>
      <c r="E4968" s="40" t="s">
        <v>30</v>
      </c>
      <c r="F4968" s="18">
        <v>-6.2</v>
      </c>
      <c r="G4968" s="17">
        <v>-2</v>
      </c>
      <c r="H4968" s="17">
        <v>-2.9</v>
      </c>
      <c r="I4968" s="17">
        <v>-1.9</v>
      </c>
      <c r="J4968" s="17">
        <v>0.3</v>
      </c>
      <c r="K4968" s="30">
        <v>0.2</v>
      </c>
      <c r="L4968" s="10">
        <f t="shared" si="1199"/>
        <v>0.2</v>
      </c>
      <c r="M4968" s="52" t="str">
        <f t="shared" si="1202"/>
        <v>low latitude</v>
      </c>
      <c r="N4968" s="83" t="s">
        <v>8</v>
      </c>
      <c r="O4968" s="34" t="s">
        <v>8</v>
      </c>
      <c r="P4968" s="34" t="s">
        <v>8</v>
      </c>
      <c r="Q4968" s="34" t="s">
        <v>8</v>
      </c>
      <c r="R4968" s="34" t="s">
        <v>8</v>
      </c>
      <c r="S4968" s="42" t="s">
        <v>8</v>
      </c>
      <c r="T4968" s="10" t="s">
        <v>8</v>
      </c>
      <c r="U4968" s="11" t="s">
        <v>8</v>
      </c>
      <c r="V4968" s="11" t="s">
        <v>8</v>
      </c>
      <c r="W4968" s="11" t="s">
        <v>8</v>
      </c>
      <c r="X4968" s="11" t="s">
        <v>8</v>
      </c>
      <c r="Y4968" s="12" t="s">
        <v>8</v>
      </c>
      <c r="Z4968" s="10">
        <v>0.72106000000000003</v>
      </c>
      <c r="AA4968" s="11" t="s">
        <v>8</v>
      </c>
      <c r="AB4968" s="11">
        <f t="shared" si="1197"/>
        <v>-0.14202859577329768</v>
      </c>
      <c r="AC4968" s="11" t="s">
        <v>8</v>
      </c>
      <c r="AD4968" s="9">
        <f t="shared" si="1201"/>
        <v>28.88524404910644</v>
      </c>
      <c r="AE4968" s="10">
        <v>22.873874368918798</v>
      </c>
      <c r="AF4968" s="11">
        <v>29.629027002454698</v>
      </c>
      <c r="AG4968" s="12">
        <v>37.206890648604102</v>
      </c>
      <c r="AH4968" s="10" t="s">
        <v>8</v>
      </c>
      <c r="AI4968" s="11" t="s">
        <v>8</v>
      </c>
      <c r="AJ4968" s="11" t="s">
        <v>8</v>
      </c>
      <c r="AK4968" s="11" t="s">
        <v>8</v>
      </c>
      <c r="AL4968" s="11" t="s">
        <v>8</v>
      </c>
      <c r="AM4968" s="11" t="s">
        <v>8</v>
      </c>
      <c r="AN4968" s="3" t="str">
        <f t="shared" si="1200"/>
        <v>n/a</v>
      </c>
      <c r="AO4968" s="3" t="str">
        <f t="shared" si="1198"/>
        <v>n/a</v>
      </c>
      <c r="AP4968" s="3" t="s">
        <v>8</v>
      </c>
      <c r="AQ4968" s="127"/>
      <c r="AR4968" s="92"/>
      <c r="AS4968" s="3"/>
    </row>
    <row r="4969" spans="1:45" ht="15" customHeight="1">
      <c r="A4969" s="11">
        <v>5.2621200000000004</v>
      </c>
      <c r="B4969" s="32">
        <v>806</v>
      </c>
      <c r="C4969" s="17">
        <v>0.31866699999999998</v>
      </c>
      <c r="D4969" s="17">
        <v>159.36099999999999</v>
      </c>
      <c r="E4969" s="40" t="s">
        <v>30</v>
      </c>
      <c r="F4969" s="18">
        <v>-6.2</v>
      </c>
      <c r="G4969" s="17">
        <v>-2</v>
      </c>
      <c r="H4969" s="17">
        <v>-2.9</v>
      </c>
      <c r="I4969" s="17">
        <v>-1.9</v>
      </c>
      <c r="J4969" s="17">
        <v>0.3</v>
      </c>
      <c r="K4969" s="30">
        <v>0.2</v>
      </c>
      <c r="L4969" s="10">
        <f t="shared" si="1199"/>
        <v>0.2</v>
      </c>
      <c r="M4969" s="52" t="str">
        <f t="shared" si="1202"/>
        <v>low latitude</v>
      </c>
      <c r="N4969" s="83" t="s">
        <v>8</v>
      </c>
      <c r="O4969" s="34" t="s">
        <v>8</v>
      </c>
      <c r="P4969" s="34" t="s">
        <v>8</v>
      </c>
      <c r="Q4969" s="34" t="s">
        <v>8</v>
      </c>
      <c r="R4969" s="34" t="s">
        <v>8</v>
      </c>
      <c r="S4969" s="42" t="s">
        <v>8</v>
      </c>
      <c r="T4969" s="10" t="s">
        <v>8</v>
      </c>
      <c r="U4969" s="11" t="s">
        <v>8</v>
      </c>
      <c r="V4969" s="11" t="s">
        <v>8</v>
      </c>
      <c r="W4969" s="11" t="s">
        <v>8</v>
      </c>
      <c r="X4969" s="11" t="s">
        <v>8</v>
      </c>
      <c r="Y4969" s="12" t="s">
        <v>8</v>
      </c>
      <c r="Z4969" s="10">
        <v>0.73604999999999998</v>
      </c>
      <c r="AA4969" s="11" t="s">
        <v>8</v>
      </c>
      <c r="AB4969" s="11">
        <f t="shared" si="1197"/>
        <v>-0.13309268296340329</v>
      </c>
      <c r="AC4969" s="11" t="s">
        <v>8</v>
      </c>
      <c r="AD4969" s="9">
        <f t="shared" si="1201"/>
        <v>29.496460485303217</v>
      </c>
      <c r="AE4969" s="10">
        <v>23.753442951062599</v>
      </c>
      <c r="AF4969" s="11">
        <v>30.515579096632901</v>
      </c>
      <c r="AG4969" s="12">
        <v>38.346409047069102</v>
      </c>
      <c r="AH4969" s="10" t="s">
        <v>8</v>
      </c>
      <c r="AI4969" s="11" t="s">
        <v>8</v>
      </c>
      <c r="AJ4969" s="11" t="s">
        <v>8</v>
      </c>
      <c r="AK4969" s="11" t="s">
        <v>8</v>
      </c>
      <c r="AL4969" s="11" t="s">
        <v>8</v>
      </c>
      <c r="AM4969" s="11" t="s">
        <v>8</v>
      </c>
      <c r="AN4969" s="3" t="str">
        <f t="shared" si="1200"/>
        <v>n/a</v>
      </c>
      <c r="AO4969" s="3" t="str">
        <f t="shared" si="1198"/>
        <v>n/a</v>
      </c>
      <c r="AP4969" s="3" t="s">
        <v>8</v>
      </c>
      <c r="AQ4969" s="127"/>
      <c r="AR4969" s="92"/>
      <c r="AS4969" s="3"/>
    </row>
    <row r="4970" spans="1:45" ht="15" customHeight="1">
      <c r="A4970" s="11">
        <v>5.5649699999999998</v>
      </c>
      <c r="B4970" s="32">
        <v>806</v>
      </c>
      <c r="C4970" s="17">
        <v>0.31866699999999998</v>
      </c>
      <c r="D4970" s="17">
        <v>159.36099999999999</v>
      </c>
      <c r="E4970" s="40" t="s">
        <v>30</v>
      </c>
      <c r="F4970" s="18">
        <v>-6.2</v>
      </c>
      <c r="G4970" s="17">
        <v>-2</v>
      </c>
      <c r="H4970" s="17">
        <v>-2.9</v>
      </c>
      <c r="I4970" s="17">
        <v>-1.9</v>
      </c>
      <c r="J4970" s="17">
        <v>0.3</v>
      </c>
      <c r="K4970" s="30">
        <v>0.2</v>
      </c>
      <c r="L4970" s="10">
        <f t="shared" si="1199"/>
        <v>0.2</v>
      </c>
      <c r="M4970" s="52" t="str">
        <f t="shared" si="1202"/>
        <v>low latitude</v>
      </c>
      <c r="N4970" s="83" t="s">
        <v>8</v>
      </c>
      <c r="O4970" s="34" t="s">
        <v>8</v>
      </c>
      <c r="P4970" s="34" t="s">
        <v>8</v>
      </c>
      <c r="Q4970" s="34" t="s">
        <v>8</v>
      </c>
      <c r="R4970" s="34" t="s">
        <v>8</v>
      </c>
      <c r="S4970" s="42" t="s">
        <v>8</v>
      </c>
      <c r="T4970" s="10" t="s">
        <v>8</v>
      </c>
      <c r="U4970" s="11" t="s">
        <v>8</v>
      </c>
      <c r="V4970" s="11" t="s">
        <v>8</v>
      </c>
      <c r="W4970" s="11" t="s">
        <v>8</v>
      </c>
      <c r="X4970" s="11" t="s">
        <v>8</v>
      </c>
      <c r="Y4970" s="12" t="s">
        <v>8</v>
      </c>
      <c r="Z4970" s="10">
        <v>0.73273999999999995</v>
      </c>
      <c r="AA4970" s="11" t="s">
        <v>8</v>
      </c>
      <c r="AB4970" s="11">
        <f t="shared" si="1197"/>
        <v>-0.13505009984203986</v>
      </c>
      <c r="AC4970" s="11" t="s">
        <v>8</v>
      </c>
      <c r="AD4970" s="9">
        <f t="shared" si="1201"/>
        <v>29.362573170804474</v>
      </c>
      <c r="AE4970" s="10">
        <v>23.609323847377201</v>
      </c>
      <c r="AF4970" s="11">
        <v>30.298859097935399</v>
      </c>
      <c r="AG4970" s="12">
        <v>38.051796947719303</v>
      </c>
      <c r="AH4970" s="10" t="s">
        <v>8</v>
      </c>
      <c r="AI4970" s="11" t="s">
        <v>8</v>
      </c>
      <c r="AJ4970" s="11" t="s">
        <v>8</v>
      </c>
      <c r="AK4970" s="11" t="s">
        <v>8</v>
      </c>
      <c r="AL4970" s="11" t="s">
        <v>8</v>
      </c>
      <c r="AM4970" s="11" t="s">
        <v>8</v>
      </c>
      <c r="AN4970" s="3" t="str">
        <f t="shared" si="1200"/>
        <v>n/a</v>
      </c>
      <c r="AO4970" s="3" t="str">
        <f t="shared" si="1198"/>
        <v>n/a</v>
      </c>
      <c r="AP4970" s="3" t="s">
        <v>8</v>
      </c>
      <c r="AQ4970" s="127"/>
      <c r="AR4970" s="92"/>
      <c r="AS4970" s="3"/>
    </row>
    <row r="4971" spans="1:45" ht="15" customHeight="1">
      <c r="A4971" s="11">
        <v>5.8553899999999999</v>
      </c>
      <c r="B4971" s="32">
        <v>806</v>
      </c>
      <c r="C4971" s="17">
        <v>0.31866699999999998</v>
      </c>
      <c r="D4971" s="17">
        <v>159.36099999999999</v>
      </c>
      <c r="E4971" s="40" t="s">
        <v>30</v>
      </c>
      <c r="F4971" s="18">
        <v>-6.2</v>
      </c>
      <c r="G4971" s="17">
        <v>-2</v>
      </c>
      <c r="H4971" s="17">
        <v>-2.9</v>
      </c>
      <c r="I4971" s="17">
        <v>-1.9</v>
      </c>
      <c r="J4971" s="17">
        <v>0.3</v>
      </c>
      <c r="K4971" s="30">
        <v>0.2</v>
      </c>
      <c r="L4971" s="10">
        <f t="shared" si="1199"/>
        <v>0.2</v>
      </c>
      <c r="M4971" s="52" t="str">
        <f t="shared" si="1202"/>
        <v>low latitude</v>
      </c>
      <c r="N4971" s="83" t="s">
        <v>8</v>
      </c>
      <c r="O4971" s="34" t="s">
        <v>8</v>
      </c>
      <c r="P4971" s="34" t="s">
        <v>8</v>
      </c>
      <c r="Q4971" s="34" t="s">
        <v>8</v>
      </c>
      <c r="R4971" s="34" t="s">
        <v>8</v>
      </c>
      <c r="S4971" s="42" t="s">
        <v>8</v>
      </c>
      <c r="T4971" s="10" t="s">
        <v>8</v>
      </c>
      <c r="U4971" s="11" t="s">
        <v>8</v>
      </c>
      <c r="V4971" s="11" t="s">
        <v>8</v>
      </c>
      <c r="W4971" s="11" t="s">
        <v>8</v>
      </c>
      <c r="X4971" s="11" t="s">
        <v>8</v>
      </c>
      <c r="Y4971" s="12" t="s">
        <v>8</v>
      </c>
      <c r="Z4971" s="10">
        <v>0.73470999999999997</v>
      </c>
      <c r="AA4971" s="11" t="s">
        <v>8</v>
      </c>
      <c r="AB4971" s="11">
        <f t="shared" si="1197"/>
        <v>-0.13388404901466336</v>
      </c>
      <c r="AC4971" s="11" t="s">
        <v>8</v>
      </c>
      <c r="AD4971" s="9">
        <f t="shared" si="1201"/>
        <v>29.442331047397026</v>
      </c>
      <c r="AE4971" s="10">
        <v>23.633757150191201</v>
      </c>
      <c r="AF4971" s="11">
        <v>30.414913482887201</v>
      </c>
      <c r="AG4971" s="12">
        <v>38.2710108054305</v>
      </c>
      <c r="AH4971" s="10" t="s">
        <v>8</v>
      </c>
      <c r="AI4971" s="11" t="s">
        <v>8</v>
      </c>
      <c r="AJ4971" s="11" t="s">
        <v>8</v>
      </c>
      <c r="AK4971" s="11" t="s">
        <v>8</v>
      </c>
      <c r="AL4971" s="11" t="s">
        <v>8</v>
      </c>
      <c r="AM4971" s="11" t="s">
        <v>8</v>
      </c>
      <c r="AN4971" s="3" t="str">
        <f t="shared" si="1200"/>
        <v>n/a</v>
      </c>
      <c r="AO4971" s="3" t="str">
        <f t="shared" si="1198"/>
        <v>n/a</v>
      </c>
      <c r="AP4971" s="3" t="s">
        <v>8</v>
      </c>
      <c r="AQ4971" s="127"/>
      <c r="AR4971" s="92"/>
      <c r="AS4971" s="3"/>
    </row>
    <row r="4972" spans="1:45" ht="15" customHeight="1">
      <c r="A4972" s="11">
        <v>6.0347900000000001</v>
      </c>
      <c r="B4972" s="32">
        <v>806</v>
      </c>
      <c r="C4972" s="17">
        <v>0.31866699999999998</v>
      </c>
      <c r="D4972" s="17">
        <v>159.36099999999999</v>
      </c>
      <c r="E4972" s="40" t="s">
        <v>30</v>
      </c>
      <c r="F4972" s="18">
        <v>-6.2</v>
      </c>
      <c r="G4972" s="17">
        <v>-2</v>
      </c>
      <c r="H4972" s="17">
        <v>-2.9</v>
      </c>
      <c r="I4972" s="17">
        <v>-1.9</v>
      </c>
      <c r="J4972" s="17">
        <v>0.3</v>
      </c>
      <c r="K4972" s="30">
        <v>0.2</v>
      </c>
      <c r="L4972" s="10">
        <f t="shared" si="1199"/>
        <v>0.2</v>
      </c>
      <c r="M4972" s="52" t="str">
        <f t="shared" si="1202"/>
        <v>low latitude</v>
      </c>
      <c r="N4972" s="83" t="s">
        <v>8</v>
      </c>
      <c r="O4972" s="34" t="s">
        <v>8</v>
      </c>
      <c r="P4972" s="34" t="s">
        <v>8</v>
      </c>
      <c r="Q4972" s="34" t="s">
        <v>8</v>
      </c>
      <c r="R4972" s="34" t="s">
        <v>8</v>
      </c>
      <c r="S4972" s="42" t="s">
        <v>8</v>
      </c>
      <c r="T4972" s="10" t="s">
        <v>8</v>
      </c>
      <c r="U4972" s="11" t="s">
        <v>8</v>
      </c>
      <c r="V4972" s="11" t="s">
        <v>8</v>
      </c>
      <c r="W4972" s="11" t="s">
        <v>8</v>
      </c>
      <c r="X4972" s="11" t="s">
        <v>8</v>
      </c>
      <c r="Y4972" s="12" t="s">
        <v>8</v>
      </c>
      <c r="Z4972" s="10">
        <v>0.73002</v>
      </c>
      <c r="AA4972" s="11" t="s">
        <v>8</v>
      </c>
      <c r="AB4972" s="11">
        <f t="shared" si="1197"/>
        <v>-0.13666524156357773</v>
      </c>
      <c r="AC4972" s="11" t="s">
        <v>8</v>
      </c>
      <c r="AD4972" s="9">
        <f t="shared" si="1201"/>
        <v>29.252097477051283</v>
      </c>
      <c r="AE4972" s="10">
        <v>23.402630221868101</v>
      </c>
      <c r="AF4972" s="11">
        <v>30.166674734695501</v>
      </c>
      <c r="AG4972" s="12">
        <v>37.9656486836124</v>
      </c>
      <c r="AH4972" s="10" t="s">
        <v>8</v>
      </c>
      <c r="AI4972" s="11" t="s">
        <v>8</v>
      </c>
      <c r="AJ4972" s="11" t="s">
        <v>8</v>
      </c>
      <c r="AK4972" s="11" t="s">
        <v>8</v>
      </c>
      <c r="AL4972" s="11" t="s">
        <v>8</v>
      </c>
      <c r="AM4972" s="11" t="s">
        <v>8</v>
      </c>
      <c r="AN4972" s="3" t="str">
        <f t="shared" si="1200"/>
        <v>n/a</v>
      </c>
      <c r="AO4972" s="3" t="str">
        <f t="shared" si="1198"/>
        <v>n/a</v>
      </c>
      <c r="AP4972" s="3" t="s">
        <v>8</v>
      </c>
      <c r="AQ4972" s="127"/>
      <c r="AR4972" s="92"/>
      <c r="AS4972" s="3"/>
    </row>
    <row r="4973" spans="1:45" ht="15" customHeight="1">
      <c r="A4973" s="11">
        <v>6.1902699999999999</v>
      </c>
      <c r="B4973" s="32">
        <v>806</v>
      </c>
      <c r="C4973" s="17">
        <v>0.31866699999999998</v>
      </c>
      <c r="D4973" s="17">
        <v>159.36099999999999</v>
      </c>
      <c r="E4973" s="40" t="s">
        <v>30</v>
      </c>
      <c r="F4973" s="18">
        <v>-6.2</v>
      </c>
      <c r="G4973" s="17">
        <v>-2</v>
      </c>
      <c r="H4973" s="17">
        <v>-2.9</v>
      </c>
      <c r="I4973" s="17">
        <v>-1.9</v>
      </c>
      <c r="J4973" s="17">
        <v>0.3</v>
      </c>
      <c r="K4973" s="30">
        <v>0.2</v>
      </c>
      <c r="L4973" s="10">
        <f t="shared" si="1199"/>
        <v>0.2</v>
      </c>
      <c r="M4973" s="52" t="str">
        <f t="shared" si="1202"/>
        <v>low latitude</v>
      </c>
      <c r="N4973" s="83" t="s">
        <v>8</v>
      </c>
      <c r="O4973" s="34" t="s">
        <v>8</v>
      </c>
      <c r="P4973" s="34" t="s">
        <v>8</v>
      </c>
      <c r="Q4973" s="34" t="s">
        <v>8</v>
      </c>
      <c r="R4973" s="34" t="s">
        <v>8</v>
      </c>
      <c r="S4973" s="42" t="s">
        <v>8</v>
      </c>
      <c r="T4973" s="10" t="s">
        <v>8</v>
      </c>
      <c r="U4973" s="11" t="s">
        <v>8</v>
      </c>
      <c r="V4973" s="11" t="s">
        <v>8</v>
      </c>
      <c r="W4973" s="11" t="s">
        <v>8</v>
      </c>
      <c r="X4973" s="11" t="s">
        <v>8</v>
      </c>
      <c r="Y4973" s="12" t="s">
        <v>8</v>
      </c>
      <c r="Z4973" s="10">
        <v>0.74936000000000003</v>
      </c>
      <c r="AA4973" s="11" t="s">
        <v>8</v>
      </c>
      <c r="AB4973" s="11">
        <f t="shared" si="1197"/>
        <v>-0.12530949277799741</v>
      </c>
      <c r="AC4973" s="11" t="s">
        <v>8</v>
      </c>
      <c r="AD4973" s="9">
        <f t="shared" si="1201"/>
        <v>30.028830693984979</v>
      </c>
      <c r="AE4973" s="10">
        <v>24.462875246223099</v>
      </c>
      <c r="AF4973" s="11">
        <v>31.2747576912565</v>
      </c>
      <c r="AG4973" s="12">
        <v>39.418689560568303</v>
      </c>
      <c r="AH4973" s="10" t="s">
        <v>8</v>
      </c>
      <c r="AI4973" s="11" t="s">
        <v>8</v>
      </c>
      <c r="AJ4973" s="11" t="s">
        <v>8</v>
      </c>
      <c r="AK4973" s="11" t="s">
        <v>8</v>
      </c>
      <c r="AL4973" s="11" t="s">
        <v>8</v>
      </c>
      <c r="AM4973" s="11" t="s">
        <v>8</v>
      </c>
      <c r="AN4973" s="3" t="str">
        <f t="shared" si="1200"/>
        <v>n/a</v>
      </c>
      <c r="AO4973" s="3" t="str">
        <f t="shared" si="1198"/>
        <v>n/a</v>
      </c>
      <c r="AP4973" s="3" t="s">
        <v>8</v>
      </c>
      <c r="AQ4973" s="127"/>
      <c r="AR4973" s="92"/>
      <c r="AS4973" s="3"/>
    </row>
    <row r="4974" spans="1:45" ht="15" customHeight="1">
      <c r="A4974" s="11">
        <v>6.3696700000000002</v>
      </c>
      <c r="B4974" s="32">
        <v>806</v>
      </c>
      <c r="C4974" s="17">
        <v>0.31866699999999998</v>
      </c>
      <c r="D4974" s="17">
        <v>159.36099999999999</v>
      </c>
      <c r="E4974" s="40" t="s">
        <v>30</v>
      </c>
      <c r="F4974" s="18">
        <v>-6.2</v>
      </c>
      <c r="G4974" s="17">
        <v>-2</v>
      </c>
      <c r="H4974" s="17">
        <v>-2.9</v>
      </c>
      <c r="I4974" s="17">
        <v>-1.9</v>
      </c>
      <c r="J4974" s="17">
        <v>0.3</v>
      </c>
      <c r="K4974" s="30">
        <v>0.2</v>
      </c>
      <c r="L4974" s="10">
        <f t="shared" si="1199"/>
        <v>0.2</v>
      </c>
      <c r="M4974" s="52" t="str">
        <f t="shared" si="1202"/>
        <v>low latitude</v>
      </c>
      <c r="N4974" s="83" t="s">
        <v>8</v>
      </c>
      <c r="O4974" s="34" t="s">
        <v>8</v>
      </c>
      <c r="P4974" s="34" t="s">
        <v>8</v>
      </c>
      <c r="Q4974" s="34" t="s">
        <v>8</v>
      </c>
      <c r="R4974" s="34" t="s">
        <v>8</v>
      </c>
      <c r="S4974" s="42" t="s">
        <v>8</v>
      </c>
      <c r="T4974" s="10" t="s">
        <v>8</v>
      </c>
      <c r="U4974" s="11" t="s">
        <v>8</v>
      </c>
      <c r="V4974" s="11" t="s">
        <v>8</v>
      </c>
      <c r="W4974" s="11" t="s">
        <v>8</v>
      </c>
      <c r="X4974" s="11" t="s">
        <v>8</v>
      </c>
      <c r="Y4974" s="12" t="s">
        <v>8</v>
      </c>
      <c r="Z4974" s="10">
        <v>0.75385999999999997</v>
      </c>
      <c r="AA4974" s="11" t="s">
        <v>8</v>
      </c>
      <c r="AB4974" s="11">
        <f t="shared" si="1197"/>
        <v>-0.12270929985017499</v>
      </c>
      <c r="AC4974" s="11" t="s">
        <v>8</v>
      </c>
      <c r="AD4974" s="9">
        <f t="shared" si="1201"/>
        <v>30.20668389024803</v>
      </c>
      <c r="AE4974" s="10">
        <v>24.779663736416701</v>
      </c>
      <c r="AF4974" s="11">
        <v>31.595658037684601</v>
      </c>
      <c r="AG4974" s="12">
        <v>39.7727785577313</v>
      </c>
      <c r="AH4974" s="10" t="s">
        <v>8</v>
      </c>
      <c r="AI4974" s="11" t="s">
        <v>8</v>
      </c>
      <c r="AJ4974" s="11" t="s">
        <v>8</v>
      </c>
      <c r="AK4974" s="11" t="s">
        <v>8</v>
      </c>
      <c r="AL4974" s="11" t="s">
        <v>8</v>
      </c>
      <c r="AM4974" s="11" t="s">
        <v>8</v>
      </c>
      <c r="AN4974" s="3" t="str">
        <f t="shared" si="1200"/>
        <v>n/a</v>
      </c>
      <c r="AO4974" s="3" t="str">
        <f t="shared" si="1198"/>
        <v>n/a</v>
      </c>
      <c r="AP4974" s="3" t="s">
        <v>8</v>
      </c>
      <c r="AQ4974" s="127"/>
      <c r="AR4974" s="92"/>
      <c r="AS4974" s="3"/>
    </row>
    <row r="4975" spans="1:45" ht="15" customHeight="1">
      <c r="A4975" s="11">
        <v>6.52515</v>
      </c>
      <c r="B4975" s="32">
        <v>806</v>
      </c>
      <c r="C4975" s="17">
        <v>0.31866699999999998</v>
      </c>
      <c r="D4975" s="17">
        <v>159.36099999999999</v>
      </c>
      <c r="E4975" s="40" t="s">
        <v>30</v>
      </c>
      <c r="F4975" s="18">
        <v>-6.2</v>
      </c>
      <c r="G4975" s="17">
        <v>-2</v>
      </c>
      <c r="H4975" s="17">
        <v>-2.9</v>
      </c>
      <c r="I4975" s="17">
        <v>-1.9</v>
      </c>
      <c r="J4975" s="17">
        <v>0.3</v>
      </c>
      <c r="K4975" s="30">
        <v>0.2</v>
      </c>
      <c r="L4975" s="10">
        <f t="shared" si="1199"/>
        <v>0.2</v>
      </c>
      <c r="M4975" s="52" t="str">
        <f t="shared" si="1202"/>
        <v>low latitude</v>
      </c>
      <c r="N4975" s="83" t="s">
        <v>8</v>
      </c>
      <c r="O4975" s="34" t="s">
        <v>8</v>
      </c>
      <c r="P4975" s="34" t="s">
        <v>8</v>
      </c>
      <c r="Q4975" s="34" t="s">
        <v>8</v>
      </c>
      <c r="R4975" s="34" t="s">
        <v>8</v>
      </c>
      <c r="S4975" s="42" t="s">
        <v>8</v>
      </c>
      <c r="T4975" s="10" t="s">
        <v>8</v>
      </c>
      <c r="U4975" s="11" t="s">
        <v>8</v>
      </c>
      <c r="V4975" s="11" t="s">
        <v>8</v>
      </c>
      <c r="W4975" s="11" t="s">
        <v>8</v>
      </c>
      <c r="X4975" s="11" t="s">
        <v>8</v>
      </c>
      <c r="Y4975" s="12" t="s">
        <v>8</v>
      </c>
      <c r="Z4975" s="10">
        <v>0.74839999999999995</v>
      </c>
      <c r="AA4975" s="11" t="s">
        <v>8</v>
      </c>
      <c r="AB4975" s="11">
        <f t="shared" si="1197"/>
        <v>-0.12586622117202773</v>
      </c>
      <c r="AC4975" s="11" t="s">
        <v>8</v>
      </c>
      <c r="AD4975" s="9">
        <f t="shared" si="1201"/>
        <v>29.990750471833305</v>
      </c>
      <c r="AE4975" s="10">
        <v>24.521559267994</v>
      </c>
      <c r="AF4975" s="11">
        <v>31.268307942166899</v>
      </c>
      <c r="AG4975" s="12">
        <v>39.280220233655598</v>
      </c>
      <c r="AH4975" s="10" t="s">
        <v>8</v>
      </c>
      <c r="AI4975" s="11" t="s">
        <v>8</v>
      </c>
      <c r="AJ4975" s="11" t="s">
        <v>8</v>
      </c>
      <c r="AK4975" s="11" t="s">
        <v>8</v>
      </c>
      <c r="AL4975" s="11" t="s">
        <v>8</v>
      </c>
      <c r="AM4975" s="11" t="s">
        <v>8</v>
      </c>
      <c r="AN4975" s="3" t="str">
        <f t="shared" si="1200"/>
        <v>n/a</v>
      </c>
      <c r="AO4975" s="3" t="str">
        <f t="shared" si="1198"/>
        <v>n/a</v>
      </c>
      <c r="AP4975" s="3" t="s">
        <v>8</v>
      </c>
      <c r="AQ4975" s="127"/>
      <c r="AR4975" s="92"/>
      <c r="AS4975" s="3"/>
    </row>
    <row r="4976" spans="1:45" ht="15" customHeight="1">
      <c r="A4976" s="11">
        <v>6.5610299999999997</v>
      </c>
      <c r="B4976" s="32">
        <v>806</v>
      </c>
      <c r="C4976" s="17">
        <v>0.31866699999999998</v>
      </c>
      <c r="D4976" s="17">
        <v>159.36099999999999</v>
      </c>
      <c r="E4976" s="40" t="s">
        <v>30</v>
      </c>
      <c r="F4976" s="18">
        <v>-6.2</v>
      </c>
      <c r="G4976" s="17">
        <v>-2</v>
      </c>
      <c r="H4976" s="17">
        <v>-2.9</v>
      </c>
      <c r="I4976" s="17">
        <v>-1.9</v>
      </c>
      <c r="J4976" s="17">
        <v>0.3</v>
      </c>
      <c r="K4976" s="30">
        <v>0.2</v>
      </c>
      <c r="L4976" s="10">
        <f t="shared" si="1199"/>
        <v>0.2</v>
      </c>
      <c r="M4976" s="52" t="str">
        <f t="shared" si="1202"/>
        <v>low latitude</v>
      </c>
      <c r="N4976" s="83" t="s">
        <v>8</v>
      </c>
      <c r="O4976" s="34" t="s">
        <v>8</v>
      </c>
      <c r="P4976" s="34" t="s">
        <v>8</v>
      </c>
      <c r="Q4976" s="34" t="s">
        <v>8</v>
      </c>
      <c r="R4976" s="34" t="s">
        <v>8</v>
      </c>
      <c r="S4976" s="42" t="s">
        <v>8</v>
      </c>
      <c r="T4976" s="10" t="s">
        <v>8</v>
      </c>
      <c r="U4976" s="11" t="s">
        <v>8</v>
      </c>
      <c r="V4976" s="11" t="s">
        <v>8</v>
      </c>
      <c r="W4976" s="11" t="s">
        <v>8</v>
      </c>
      <c r="X4976" s="11" t="s">
        <v>8</v>
      </c>
      <c r="Y4976" s="12" t="s">
        <v>8</v>
      </c>
      <c r="Z4976" s="10">
        <v>0.70321</v>
      </c>
      <c r="AA4976" s="11" t="s">
        <v>8</v>
      </c>
      <c r="AB4976" s="11">
        <f t="shared" si="1197"/>
        <v>-0.15291496200433649</v>
      </c>
      <c r="AC4976" s="11" t="s">
        <v>8</v>
      </c>
      <c r="AD4976" s="9">
        <f t="shared" si="1201"/>
        <v>28.140616598903385</v>
      </c>
      <c r="AE4976" s="10">
        <v>21.861543209680502</v>
      </c>
      <c r="AF4976" s="11">
        <v>28.508612244044699</v>
      </c>
      <c r="AG4976" s="12">
        <v>35.907204027326102</v>
      </c>
      <c r="AH4976" s="10" t="s">
        <v>8</v>
      </c>
      <c r="AI4976" s="11" t="s">
        <v>8</v>
      </c>
      <c r="AJ4976" s="11" t="s">
        <v>8</v>
      </c>
      <c r="AK4976" s="11" t="s">
        <v>8</v>
      </c>
      <c r="AL4976" s="11" t="s">
        <v>8</v>
      </c>
      <c r="AM4976" s="11" t="s">
        <v>8</v>
      </c>
      <c r="AN4976" s="3" t="str">
        <f t="shared" si="1200"/>
        <v>n/a</v>
      </c>
      <c r="AO4976" s="3" t="str">
        <f t="shared" si="1198"/>
        <v>n/a</v>
      </c>
      <c r="AP4976" s="3" t="s">
        <v>8</v>
      </c>
      <c r="AQ4976" s="127"/>
      <c r="AR4976" s="92"/>
      <c r="AS4976" s="3"/>
    </row>
    <row r="4977" spans="1:45" ht="15" customHeight="1">
      <c r="A4977" s="11">
        <v>6.69259</v>
      </c>
      <c r="B4977" s="32">
        <v>806</v>
      </c>
      <c r="C4977" s="17">
        <v>0.31866699999999998</v>
      </c>
      <c r="D4977" s="17">
        <v>159.36099999999999</v>
      </c>
      <c r="E4977" s="40" t="s">
        <v>30</v>
      </c>
      <c r="F4977" s="18">
        <v>-6.2</v>
      </c>
      <c r="G4977" s="17">
        <v>-2</v>
      </c>
      <c r="H4977" s="17">
        <v>-2.9</v>
      </c>
      <c r="I4977" s="17">
        <v>-1.9</v>
      </c>
      <c r="J4977" s="17">
        <v>0.3</v>
      </c>
      <c r="K4977" s="30">
        <v>0.2</v>
      </c>
      <c r="L4977" s="10">
        <f t="shared" si="1199"/>
        <v>0.2</v>
      </c>
      <c r="M4977" s="52" t="str">
        <f t="shared" si="1202"/>
        <v>low latitude</v>
      </c>
      <c r="N4977" s="83" t="s">
        <v>8</v>
      </c>
      <c r="O4977" s="34" t="s">
        <v>8</v>
      </c>
      <c r="P4977" s="34" t="s">
        <v>8</v>
      </c>
      <c r="Q4977" s="34" t="s">
        <v>8</v>
      </c>
      <c r="R4977" s="34" t="s">
        <v>8</v>
      </c>
      <c r="S4977" s="42" t="s">
        <v>8</v>
      </c>
      <c r="T4977" s="10" t="s">
        <v>8</v>
      </c>
      <c r="U4977" s="11" t="s">
        <v>8</v>
      </c>
      <c r="V4977" s="11" t="s">
        <v>8</v>
      </c>
      <c r="W4977" s="11" t="s">
        <v>8</v>
      </c>
      <c r="X4977" s="11" t="s">
        <v>8</v>
      </c>
      <c r="Y4977" s="12" t="s">
        <v>8</v>
      </c>
      <c r="Z4977" s="10">
        <v>0.73733000000000004</v>
      </c>
      <c r="AA4977" s="11" t="s">
        <v>8</v>
      </c>
      <c r="AB4977" s="11">
        <f t="shared" si="1197"/>
        <v>-0.1323380954480487</v>
      </c>
      <c r="AC4977" s="11" t="s">
        <v>8</v>
      </c>
      <c r="AD4977" s="9">
        <f t="shared" si="1201"/>
        <v>29.548074271353471</v>
      </c>
      <c r="AE4977" s="10">
        <v>23.803253784811901</v>
      </c>
      <c r="AF4977" s="11">
        <v>30.596819455195099</v>
      </c>
      <c r="AG4977" s="12">
        <v>38.349792937056101</v>
      </c>
      <c r="AH4977" s="10" t="s">
        <v>8</v>
      </c>
      <c r="AI4977" s="11" t="s">
        <v>8</v>
      </c>
      <c r="AJ4977" s="11" t="s">
        <v>8</v>
      </c>
      <c r="AK4977" s="11" t="s">
        <v>8</v>
      </c>
      <c r="AL4977" s="11" t="s">
        <v>8</v>
      </c>
      <c r="AM4977" s="11" t="s">
        <v>8</v>
      </c>
      <c r="AN4977" s="3" t="str">
        <f t="shared" si="1200"/>
        <v>n/a</v>
      </c>
      <c r="AO4977" s="3" t="str">
        <f t="shared" si="1198"/>
        <v>n/a</v>
      </c>
      <c r="AP4977" s="3" t="s">
        <v>8</v>
      </c>
      <c r="AQ4977" s="127"/>
      <c r="AR4977" s="92"/>
      <c r="AS4977" s="3"/>
    </row>
    <row r="4978" spans="1:45" ht="15" customHeight="1">
      <c r="A4978" s="11">
        <v>6.8599300000000003</v>
      </c>
      <c r="B4978" s="32">
        <v>806</v>
      </c>
      <c r="C4978" s="17">
        <v>0.31866699999999998</v>
      </c>
      <c r="D4978" s="17">
        <v>159.36099999999999</v>
      </c>
      <c r="E4978" s="40" t="s">
        <v>30</v>
      </c>
      <c r="F4978" s="18">
        <v>-6.2</v>
      </c>
      <c r="G4978" s="17">
        <v>-2</v>
      </c>
      <c r="H4978" s="17">
        <v>-2.9</v>
      </c>
      <c r="I4978" s="17">
        <v>-1.9</v>
      </c>
      <c r="J4978" s="17">
        <v>0.3</v>
      </c>
      <c r="K4978" s="30">
        <v>0.2</v>
      </c>
      <c r="L4978" s="10">
        <f t="shared" si="1199"/>
        <v>0.2</v>
      </c>
      <c r="M4978" s="52" t="str">
        <f t="shared" si="1202"/>
        <v>low latitude</v>
      </c>
      <c r="N4978" s="83" t="s">
        <v>8</v>
      </c>
      <c r="O4978" s="34" t="s">
        <v>8</v>
      </c>
      <c r="P4978" s="34" t="s">
        <v>8</v>
      </c>
      <c r="Q4978" s="34" t="s">
        <v>8</v>
      </c>
      <c r="R4978" s="34" t="s">
        <v>8</v>
      </c>
      <c r="S4978" s="42" t="s">
        <v>8</v>
      </c>
      <c r="T4978" s="10" t="s">
        <v>8</v>
      </c>
      <c r="U4978" s="11" t="s">
        <v>8</v>
      </c>
      <c r="V4978" s="11" t="s">
        <v>8</v>
      </c>
      <c r="W4978" s="11" t="s">
        <v>8</v>
      </c>
      <c r="X4978" s="11" t="s">
        <v>8</v>
      </c>
      <c r="Y4978" s="12" t="s">
        <v>8</v>
      </c>
      <c r="Z4978" s="10">
        <v>0.73314000000000001</v>
      </c>
      <c r="AA4978" s="11" t="s">
        <v>8</v>
      </c>
      <c r="AB4978" s="11">
        <f t="shared" si="1197"/>
        <v>-0.13481308481069623</v>
      </c>
      <c r="AC4978" s="11" t="s">
        <v>8</v>
      </c>
      <c r="AD4978" s="9">
        <f t="shared" si="1201"/>
        <v>29.378784998948376</v>
      </c>
      <c r="AE4978" s="10">
        <v>23.584077970324898</v>
      </c>
      <c r="AF4978" s="11">
        <v>30.352172709437301</v>
      </c>
      <c r="AG4978" s="12">
        <v>38.212155340032901</v>
      </c>
      <c r="AH4978" s="10" t="s">
        <v>8</v>
      </c>
      <c r="AI4978" s="11" t="s">
        <v>8</v>
      </c>
      <c r="AJ4978" s="11" t="s">
        <v>8</v>
      </c>
      <c r="AK4978" s="11" t="s">
        <v>8</v>
      </c>
      <c r="AL4978" s="11" t="s">
        <v>8</v>
      </c>
      <c r="AM4978" s="11" t="s">
        <v>8</v>
      </c>
      <c r="AN4978" s="3" t="str">
        <f t="shared" si="1200"/>
        <v>n/a</v>
      </c>
      <c r="AO4978" s="3" t="str">
        <f t="shared" si="1198"/>
        <v>n/a</v>
      </c>
      <c r="AP4978" s="3" t="s">
        <v>8</v>
      </c>
      <c r="AQ4978" s="127"/>
      <c r="AR4978" s="92"/>
      <c r="AS4978" s="3"/>
    </row>
    <row r="4979" spans="1:45" ht="15" customHeight="1">
      <c r="A4979" s="11">
        <v>7.0249899999999998</v>
      </c>
      <c r="B4979" s="32">
        <v>806</v>
      </c>
      <c r="C4979" s="17">
        <v>0.31866699999999998</v>
      </c>
      <c r="D4979" s="17">
        <v>159.36099999999999</v>
      </c>
      <c r="E4979" s="40" t="s">
        <v>30</v>
      </c>
      <c r="F4979" s="18">
        <v>-6.2</v>
      </c>
      <c r="G4979" s="17">
        <v>-2</v>
      </c>
      <c r="H4979" s="17">
        <v>-2.9</v>
      </c>
      <c r="I4979" s="17">
        <v>-1.9</v>
      </c>
      <c r="J4979" s="17">
        <v>0.3</v>
      </c>
      <c r="K4979" s="30">
        <v>0.2</v>
      </c>
      <c r="L4979" s="10">
        <f t="shared" si="1199"/>
        <v>0.2</v>
      </c>
      <c r="M4979" s="52" t="str">
        <f t="shared" si="1202"/>
        <v>low latitude</v>
      </c>
      <c r="N4979" s="83" t="s">
        <v>8</v>
      </c>
      <c r="O4979" s="34" t="s">
        <v>8</v>
      </c>
      <c r="P4979" s="34" t="s">
        <v>8</v>
      </c>
      <c r="Q4979" s="34" t="s">
        <v>8</v>
      </c>
      <c r="R4979" s="34" t="s">
        <v>8</v>
      </c>
      <c r="S4979" s="42" t="s">
        <v>8</v>
      </c>
      <c r="T4979" s="10" t="s">
        <v>8</v>
      </c>
      <c r="U4979" s="11" t="s">
        <v>8</v>
      </c>
      <c r="V4979" s="11" t="s">
        <v>8</v>
      </c>
      <c r="W4979" s="11" t="s">
        <v>8</v>
      </c>
      <c r="X4979" s="11" t="s">
        <v>8</v>
      </c>
      <c r="Y4979" s="12" t="s">
        <v>8</v>
      </c>
      <c r="Z4979" s="10">
        <v>0.73907999999999996</v>
      </c>
      <c r="AA4979" s="11" t="s">
        <v>8</v>
      </c>
      <c r="AB4979" s="11">
        <f t="shared" ref="AB4979:AB5042" si="1203">LOG(Z4979)</f>
        <v>-0.13130854986212087</v>
      </c>
      <c r="AC4979" s="11" t="s">
        <v>8</v>
      </c>
      <c r="AD4979" s="9">
        <f t="shared" si="1201"/>
        <v>29.618495189430931</v>
      </c>
      <c r="AE4979" s="10">
        <v>23.925709561707102</v>
      </c>
      <c r="AF4979" s="11">
        <v>30.704756802824999</v>
      </c>
      <c r="AG4979" s="12">
        <v>38.666704999534602</v>
      </c>
      <c r="AH4979" s="10" t="s">
        <v>8</v>
      </c>
      <c r="AI4979" s="11" t="s">
        <v>8</v>
      </c>
      <c r="AJ4979" s="11" t="s">
        <v>8</v>
      </c>
      <c r="AK4979" s="11" t="s">
        <v>8</v>
      </c>
      <c r="AL4979" s="11" t="s">
        <v>8</v>
      </c>
      <c r="AM4979" s="11" t="s">
        <v>8</v>
      </c>
      <c r="AN4979" s="3" t="str">
        <f t="shared" si="1200"/>
        <v>n/a</v>
      </c>
      <c r="AO4979" s="3" t="str">
        <f t="shared" ref="AO4979:AO5042" si="1204">IF(P4979="n/a","n/a",P4979/R4979)</f>
        <v>n/a</v>
      </c>
      <c r="AP4979" s="3" t="s">
        <v>8</v>
      </c>
      <c r="AQ4979" s="127"/>
      <c r="AR4979" s="92"/>
      <c r="AS4979" s="3"/>
    </row>
    <row r="4980" spans="1:45" ht="15" customHeight="1">
      <c r="A4980" s="11">
        <v>7.2018399999999998</v>
      </c>
      <c r="B4980" s="32">
        <v>806</v>
      </c>
      <c r="C4980" s="17">
        <v>0.31866699999999998</v>
      </c>
      <c r="D4980" s="17">
        <v>159.36099999999999</v>
      </c>
      <c r="E4980" s="40" t="s">
        <v>30</v>
      </c>
      <c r="F4980" s="18">
        <v>-6.2</v>
      </c>
      <c r="G4980" s="17">
        <v>-2</v>
      </c>
      <c r="H4980" s="17">
        <v>-2.9</v>
      </c>
      <c r="I4980" s="17">
        <v>-1.9</v>
      </c>
      <c r="J4980" s="17">
        <v>0.3</v>
      </c>
      <c r="K4980" s="30">
        <v>0.2</v>
      </c>
      <c r="L4980" s="10">
        <f t="shared" si="1199"/>
        <v>0.2</v>
      </c>
      <c r="M4980" s="52" t="str">
        <f t="shared" si="1202"/>
        <v>low latitude</v>
      </c>
      <c r="N4980" s="83" t="s">
        <v>8</v>
      </c>
      <c r="O4980" s="34" t="s">
        <v>8</v>
      </c>
      <c r="P4980" s="34" t="s">
        <v>8</v>
      </c>
      <c r="Q4980" s="34" t="s">
        <v>8</v>
      </c>
      <c r="R4980" s="34" t="s">
        <v>8</v>
      </c>
      <c r="S4980" s="42" t="s">
        <v>8</v>
      </c>
      <c r="T4980" s="10" t="s">
        <v>8</v>
      </c>
      <c r="U4980" s="11" t="s">
        <v>8</v>
      </c>
      <c r="V4980" s="11" t="s">
        <v>8</v>
      </c>
      <c r="W4980" s="11" t="s">
        <v>8</v>
      </c>
      <c r="X4980" s="11" t="s">
        <v>8</v>
      </c>
      <c r="Y4980" s="12" t="s">
        <v>8</v>
      </c>
      <c r="Z4980" s="10">
        <v>0.77042999999999995</v>
      </c>
      <c r="AA4980" s="11" t="s">
        <v>8</v>
      </c>
      <c r="AB4980" s="11">
        <f t="shared" si="1203"/>
        <v>-0.11326681443390225</v>
      </c>
      <c r="AC4980" s="11" t="s">
        <v>8</v>
      </c>
      <c r="AD4980" s="9">
        <f t="shared" si="1201"/>
        <v>30.852549892721086</v>
      </c>
      <c r="AE4980" s="10">
        <v>25.661975463096301</v>
      </c>
      <c r="AF4980" s="11">
        <v>32.612299022186498</v>
      </c>
      <c r="AG4980" s="12">
        <v>41.024186257003201</v>
      </c>
      <c r="AH4980" s="10" t="s">
        <v>8</v>
      </c>
      <c r="AI4980" s="11" t="s">
        <v>8</v>
      </c>
      <c r="AJ4980" s="11" t="s">
        <v>8</v>
      </c>
      <c r="AK4980" s="11" t="s">
        <v>8</v>
      </c>
      <c r="AL4980" s="11" t="s">
        <v>8</v>
      </c>
      <c r="AM4980" s="11" t="s">
        <v>8</v>
      </c>
      <c r="AN4980" s="3" t="str">
        <f t="shared" si="1200"/>
        <v>n/a</v>
      </c>
      <c r="AO4980" s="3" t="str">
        <f t="shared" si="1204"/>
        <v>n/a</v>
      </c>
      <c r="AP4980" s="3" t="s">
        <v>8</v>
      </c>
      <c r="AQ4980" s="127"/>
      <c r="AR4980" s="92"/>
      <c r="AS4980" s="3"/>
    </row>
    <row r="4981" spans="1:45" ht="15" customHeight="1">
      <c r="A4981" s="11">
        <v>7.3551099999999998</v>
      </c>
      <c r="B4981" s="32">
        <v>806</v>
      </c>
      <c r="C4981" s="17">
        <v>0.31866699999999998</v>
      </c>
      <c r="D4981" s="17">
        <v>159.36099999999999</v>
      </c>
      <c r="E4981" s="40" t="s">
        <v>30</v>
      </c>
      <c r="F4981" s="18">
        <v>-6.2</v>
      </c>
      <c r="G4981" s="17">
        <v>-2</v>
      </c>
      <c r="H4981" s="17">
        <v>-2.9</v>
      </c>
      <c r="I4981" s="17">
        <v>-1.9</v>
      </c>
      <c r="J4981" s="17">
        <v>0.3</v>
      </c>
      <c r="K4981" s="30">
        <v>0.2</v>
      </c>
      <c r="L4981" s="10">
        <f t="shared" si="1199"/>
        <v>0.2</v>
      </c>
      <c r="M4981" s="52" t="str">
        <f t="shared" si="1202"/>
        <v>low latitude</v>
      </c>
      <c r="N4981" s="83" t="s">
        <v>8</v>
      </c>
      <c r="O4981" s="34" t="s">
        <v>8</v>
      </c>
      <c r="P4981" s="34" t="s">
        <v>8</v>
      </c>
      <c r="Q4981" s="34" t="s">
        <v>8</v>
      </c>
      <c r="R4981" s="34" t="s">
        <v>8</v>
      </c>
      <c r="S4981" s="42" t="s">
        <v>8</v>
      </c>
      <c r="T4981" s="10" t="s">
        <v>8</v>
      </c>
      <c r="U4981" s="11" t="s">
        <v>8</v>
      </c>
      <c r="V4981" s="11" t="s">
        <v>8</v>
      </c>
      <c r="W4981" s="11" t="s">
        <v>8</v>
      </c>
      <c r="X4981" s="11" t="s">
        <v>8</v>
      </c>
      <c r="Y4981" s="12" t="s">
        <v>8</v>
      </c>
      <c r="Z4981" s="10">
        <v>0.77997000000000005</v>
      </c>
      <c r="AA4981" s="11" t="s">
        <v>8</v>
      </c>
      <c r="AB4981" s="11">
        <f t="shared" si="1203"/>
        <v>-0.10792210126467089</v>
      </c>
      <c r="AC4981" s="11" t="s">
        <v>8</v>
      </c>
      <c r="AD4981" s="9">
        <f t="shared" si="1201"/>
        <v>31.218128273496511</v>
      </c>
      <c r="AE4981" s="10">
        <v>26.251620582204598</v>
      </c>
      <c r="AF4981" s="11">
        <v>33.175125737367097</v>
      </c>
      <c r="AG4981" s="12">
        <v>41.725116812532299</v>
      </c>
      <c r="AH4981" s="10" t="s">
        <v>8</v>
      </c>
      <c r="AI4981" s="11" t="s">
        <v>8</v>
      </c>
      <c r="AJ4981" s="11" t="s">
        <v>8</v>
      </c>
      <c r="AK4981" s="11" t="s">
        <v>8</v>
      </c>
      <c r="AL4981" s="11" t="s">
        <v>8</v>
      </c>
      <c r="AM4981" s="11" t="s">
        <v>8</v>
      </c>
      <c r="AN4981" s="3" t="str">
        <f t="shared" si="1200"/>
        <v>n/a</v>
      </c>
      <c r="AO4981" s="3" t="str">
        <f t="shared" si="1204"/>
        <v>n/a</v>
      </c>
      <c r="AP4981" s="3" t="s">
        <v>8</v>
      </c>
      <c r="AQ4981" s="127"/>
      <c r="AR4981" s="92"/>
      <c r="AS4981" s="3"/>
    </row>
    <row r="4982" spans="1:45" ht="15" customHeight="1">
      <c r="A4982" s="11">
        <v>7.4730100000000004</v>
      </c>
      <c r="B4982" s="32">
        <v>806</v>
      </c>
      <c r="C4982" s="17">
        <v>0.31866699999999998</v>
      </c>
      <c r="D4982" s="17">
        <v>159.36099999999999</v>
      </c>
      <c r="E4982" s="40" t="s">
        <v>30</v>
      </c>
      <c r="F4982" s="18">
        <v>-6.2</v>
      </c>
      <c r="G4982" s="17">
        <v>-2</v>
      </c>
      <c r="H4982" s="17">
        <v>-2.9</v>
      </c>
      <c r="I4982" s="17">
        <v>-1.9</v>
      </c>
      <c r="J4982" s="17">
        <v>0.3</v>
      </c>
      <c r="K4982" s="30">
        <v>0.2</v>
      </c>
      <c r="L4982" s="10">
        <f t="shared" si="1199"/>
        <v>0.2</v>
      </c>
      <c r="M4982" s="52" t="str">
        <f t="shared" si="1202"/>
        <v>low latitude</v>
      </c>
      <c r="N4982" s="83" t="s">
        <v>8</v>
      </c>
      <c r="O4982" s="34" t="s">
        <v>8</v>
      </c>
      <c r="P4982" s="34" t="s">
        <v>8</v>
      </c>
      <c r="Q4982" s="34" t="s">
        <v>8</v>
      </c>
      <c r="R4982" s="34" t="s">
        <v>8</v>
      </c>
      <c r="S4982" s="42" t="s">
        <v>8</v>
      </c>
      <c r="T4982" s="10" t="s">
        <v>8</v>
      </c>
      <c r="U4982" s="11" t="s">
        <v>8</v>
      </c>
      <c r="V4982" s="11" t="s">
        <v>8</v>
      </c>
      <c r="W4982" s="11" t="s">
        <v>8</v>
      </c>
      <c r="X4982" s="11" t="s">
        <v>8</v>
      </c>
      <c r="Y4982" s="12" t="s">
        <v>8</v>
      </c>
      <c r="Z4982" s="10">
        <v>0.76798</v>
      </c>
      <c r="AA4982" s="11" t="s">
        <v>8</v>
      </c>
      <c r="AB4982" s="11">
        <f t="shared" si="1203"/>
        <v>-0.11465008986788586</v>
      </c>
      <c r="AC4982" s="11" t="s">
        <v>8</v>
      </c>
      <c r="AD4982" s="9">
        <f t="shared" si="1201"/>
        <v>30.757933853036608</v>
      </c>
      <c r="AE4982" s="10">
        <v>25.6012805893081</v>
      </c>
      <c r="AF4982" s="11">
        <v>32.408076981173899</v>
      </c>
      <c r="AG4982" s="12">
        <v>40.784254405281096</v>
      </c>
      <c r="AH4982" s="10" t="s">
        <v>8</v>
      </c>
      <c r="AI4982" s="11" t="s">
        <v>8</v>
      </c>
      <c r="AJ4982" s="11" t="s">
        <v>8</v>
      </c>
      <c r="AK4982" s="11" t="s">
        <v>8</v>
      </c>
      <c r="AL4982" s="11" t="s">
        <v>8</v>
      </c>
      <c r="AM4982" s="11" t="s">
        <v>8</v>
      </c>
      <c r="AN4982" s="3" t="str">
        <f t="shared" si="1200"/>
        <v>n/a</v>
      </c>
      <c r="AO4982" s="3" t="str">
        <f t="shared" si="1204"/>
        <v>n/a</v>
      </c>
      <c r="AP4982" s="3" t="s">
        <v>8</v>
      </c>
      <c r="AQ4982" s="127"/>
      <c r="AR4982" s="92"/>
      <c r="AS4982" s="3"/>
    </row>
    <row r="4983" spans="1:45" ht="15" customHeight="1">
      <c r="A4983" s="11">
        <v>7.5319599999999998</v>
      </c>
      <c r="B4983" s="32">
        <v>806</v>
      </c>
      <c r="C4983" s="17">
        <v>0.31866699999999998</v>
      </c>
      <c r="D4983" s="17">
        <v>159.36099999999999</v>
      </c>
      <c r="E4983" s="40" t="s">
        <v>30</v>
      </c>
      <c r="F4983" s="18">
        <v>-6.2</v>
      </c>
      <c r="G4983" s="17">
        <v>-2</v>
      </c>
      <c r="H4983" s="17">
        <v>-2.9</v>
      </c>
      <c r="I4983" s="17">
        <v>-1.9</v>
      </c>
      <c r="J4983" s="17">
        <v>0.3</v>
      </c>
      <c r="K4983" s="30">
        <v>0.2</v>
      </c>
      <c r="L4983" s="10">
        <f t="shared" si="1199"/>
        <v>0.2</v>
      </c>
      <c r="M4983" s="52" t="str">
        <f t="shared" si="1202"/>
        <v>low latitude</v>
      </c>
      <c r="N4983" s="83" t="s">
        <v>8</v>
      </c>
      <c r="O4983" s="34" t="s">
        <v>8</v>
      </c>
      <c r="P4983" s="34" t="s">
        <v>8</v>
      </c>
      <c r="Q4983" s="34" t="s">
        <v>8</v>
      </c>
      <c r="R4983" s="34" t="s">
        <v>8</v>
      </c>
      <c r="S4983" s="42" t="s">
        <v>8</v>
      </c>
      <c r="T4983" s="10" t="s">
        <v>8</v>
      </c>
      <c r="U4983" s="11" t="s">
        <v>8</v>
      </c>
      <c r="V4983" s="11" t="s">
        <v>8</v>
      </c>
      <c r="W4983" s="11" t="s">
        <v>8</v>
      </c>
      <c r="X4983" s="11" t="s">
        <v>8</v>
      </c>
      <c r="Y4983" s="12" t="s">
        <v>8</v>
      </c>
      <c r="Z4983" s="10">
        <v>0.75483999999999996</v>
      </c>
      <c r="AA4983" s="11" t="s">
        <v>8</v>
      </c>
      <c r="AB4983" s="11">
        <f t="shared" si="1203"/>
        <v>-0.12214509404103463</v>
      </c>
      <c r="AC4983" s="11" t="s">
        <v>8</v>
      </c>
      <c r="AD4983" s="9">
        <f t="shared" si="1201"/>
        <v>30.245275567593232</v>
      </c>
      <c r="AE4983" s="10">
        <v>24.8606771913168</v>
      </c>
      <c r="AF4983" s="11">
        <v>31.663003521222901</v>
      </c>
      <c r="AG4983" s="12">
        <v>39.781619670795799</v>
      </c>
      <c r="AH4983" s="10" t="s">
        <v>8</v>
      </c>
      <c r="AI4983" s="11" t="s">
        <v>8</v>
      </c>
      <c r="AJ4983" s="11" t="s">
        <v>8</v>
      </c>
      <c r="AK4983" s="11" t="s">
        <v>8</v>
      </c>
      <c r="AL4983" s="11" t="s">
        <v>8</v>
      </c>
      <c r="AM4983" s="11" t="s">
        <v>8</v>
      </c>
      <c r="AN4983" s="3" t="str">
        <f t="shared" si="1200"/>
        <v>n/a</v>
      </c>
      <c r="AO4983" s="3" t="str">
        <f t="shared" si="1204"/>
        <v>n/a</v>
      </c>
      <c r="AP4983" s="3" t="s">
        <v>8</v>
      </c>
      <c r="AQ4983" s="127"/>
      <c r="AR4983" s="92"/>
      <c r="AS4983" s="3"/>
    </row>
    <row r="4984" spans="1:45" ht="15" customHeight="1">
      <c r="A4984" s="11">
        <v>7.6852299999999998</v>
      </c>
      <c r="B4984" s="32">
        <v>806</v>
      </c>
      <c r="C4984" s="17">
        <v>0.31866699999999998</v>
      </c>
      <c r="D4984" s="17">
        <v>159.36099999999999</v>
      </c>
      <c r="E4984" s="40" t="s">
        <v>30</v>
      </c>
      <c r="F4984" s="18">
        <v>-6.2</v>
      </c>
      <c r="G4984" s="17">
        <v>-2</v>
      </c>
      <c r="H4984" s="17">
        <v>-2.9</v>
      </c>
      <c r="I4984" s="17">
        <v>-1.9</v>
      </c>
      <c r="J4984" s="17">
        <v>0.3</v>
      </c>
      <c r="K4984" s="30">
        <v>0.2</v>
      </c>
      <c r="L4984" s="10">
        <f t="shared" si="1199"/>
        <v>0.2</v>
      </c>
      <c r="M4984" s="52" t="str">
        <f t="shared" si="1202"/>
        <v>low latitude</v>
      </c>
      <c r="N4984" s="83" t="s">
        <v>8</v>
      </c>
      <c r="O4984" s="34" t="s">
        <v>8</v>
      </c>
      <c r="P4984" s="34" t="s">
        <v>8</v>
      </c>
      <c r="Q4984" s="34" t="s">
        <v>8</v>
      </c>
      <c r="R4984" s="34" t="s">
        <v>8</v>
      </c>
      <c r="S4984" s="42" t="s">
        <v>8</v>
      </c>
      <c r="T4984" s="10" t="s">
        <v>8</v>
      </c>
      <c r="U4984" s="11" t="s">
        <v>8</v>
      </c>
      <c r="V4984" s="11" t="s">
        <v>8</v>
      </c>
      <c r="W4984" s="11" t="s">
        <v>8</v>
      </c>
      <c r="X4984" s="11" t="s">
        <v>8</v>
      </c>
      <c r="Y4984" s="12" t="s">
        <v>8</v>
      </c>
      <c r="Z4984" s="10">
        <v>0.77498999999999996</v>
      </c>
      <c r="AA4984" s="11" t="s">
        <v>8</v>
      </c>
      <c r="AB4984" s="11">
        <f t="shared" si="1203"/>
        <v>-0.11070390132961008</v>
      </c>
      <c r="AC4984" s="11" t="s">
        <v>8</v>
      </c>
      <c r="AD4984" s="9">
        <f t="shared" si="1201"/>
        <v>31.027853149054671</v>
      </c>
      <c r="AE4984" s="10">
        <v>25.961761980777599</v>
      </c>
      <c r="AF4984" s="11">
        <v>32.854633073013503</v>
      </c>
      <c r="AG4984" s="12">
        <v>41.387852716793198</v>
      </c>
      <c r="AH4984" s="10" t="s">
        <v>8</v>
      </c>
      <c r="AI4984" s="11" t="s">
        <v>8</v>
      </c>
      <c r="AJ4984" s="11" t="s">
        <v>8</v>
      </c>
      <c r="AK4984" s="11" t="s">
        <v>8</v>
      </c>
      <c r="AL4984" s="11" t="s">
        <v>8</v>
      </c>
      <c r="AM4984" s="11" t="s">
        <v>8</v>
      </c>
      <c r="AN4984" s="3" t="str">
        <f t="shared" si="1200"/>
        <v>n/a</v>
      </c>
      <c r="AO4984" s="3" t="str">
        <f t="shared" si="1204"/>
        <v>n/a</v>
      </c>
      <c r="AP4984" s="3" t="s">
        <v>8</v>
      </c>
      <c r="AQ4984" s="127"/>
      <c r="AR4984" s="92"/>
      <c r="AS4984" s="3"/>
    </row>
    <row r="4985" spans="1:45" ht="15" customHeight="1">
      <c r="A4985" s="11">
        <v>7.8502900000000002</v>
      </c>
      <c r="B4985" s="32">
        <v>806</v>
      </c>
      <c r="C4985" s="17">
        <v>0.31866699999999998</v>
      </c>
      <c r="D4985" s="17">
        <v>159.36099999999999</v>
      </c>
      <c r="E4985" s="40" t="s">
        <v>30</v>
      </c>
      <c r="F4985" s="18">
        <v>-6.2</v>
      </c>
      <c r="G4985" s="17">
        <v>-2</v>
      </c>
      <c r="H4985" s="17">
        <v>-2.9</v>
      </c>
      <c r="I4985" s="17">
        <v>-1.9</v>
      </c>
      <c r="J4985" s="17">
        <v>0.3</v>
      </c>
      <c r="K4985" s="30">
        <v>0.2</v>
      </c>
      <c r="L4985" s="10">
        <f t="shared" si="1199"/>
        <v>0.2</v>
      </c>
      <c r="M4985" s="52" t="str">
        <f t="shared" si="1202"/>
        <v>low latitude</v>
      </c>
      <c r="N4985" s="83" t="s">
        <v>8</v>
      </c>
      <c r="O4985" s="34" t="s">
        <v>8</v>
      </c>
      <c r="P4985" s="34" t="s">
        <v>8</v>
      </c>
      <c r="Q4985" s="34" t="s">
        <v>8</v>
      </c>
      <c r="R4985" s="34" t="s">
        <v>8</v>
      </c>
      <c r="S4985" s="42" t="s">
        <v>8</v>
      </c>
      <c r="T4985" s="10" t="s">
        <v>8</v>
      </c>
      <c r="U4985" s="11" t="s">
        <v>8</v>
      </c>
      <c r="V4985" s="11" t="s">
        <v>8</v>
      </c>
      <c r="W4985" s="11" t="s">
        <v>8</v>
      </c>
      <c r="X4985" s="11" t="s">
        <v>8</v>
      </c>
      <c r="Y4985" s="12" t="s">
        <v>8</v>
      </c>
      <c r="Z4985" s="10">
        <v>0.76461999999999997</v>
      </c>
      <c r="AA4985" s="11" t="s">
        <v>8</v>
      </c>
      <c r="AB4985" s="11">
        <f t="shared" si="1203"/>
        <v>-0.11655434642156878</v>
      </c>
      <c r="AC4985" s="11" t="s">
        <v>8</v>
      </c>
      <c r="AD4985" s="9">
        <f t="shared" si="1201"/>
        <v>30.627682704764695</v>
      </c>
      <c r="AE4985" s="10">
        <v>25.373272017622799</v>
      </c>
      <c r="AF4985" s="11">
        <v>32.200823505667003</v>
      </c>
      <c r="AG4985" s="12">
        <v>40.630503131743602</v>
      </c>
      <c r="AH4985" s="10" t="s">
        <v>8</v>
      </c>
      <c r="AI4985" s="11" t="s">
        <v>8</v>
      </c>
      <c r="AJ4985" s="11" t="s">
        <v>8</v>
      </c>
      <c r="AK4985" s="11" t="s">
        <v>8</v>
      </c>
      <c r="AL4985" s="11" t="s">
        <v>8</v>
      </c>
      <c r="AM4985" s="11" t="s">
        <v>8</v>
      </c>
      <c r="AN4985" s="3" t="str">
        <f t="shared" si="1200"/>
        <v>n/a</v>
      </c>
      <c r="AO4985" s="3" t="str">
        <f t="shared" si="1204"/>
        <v>n/a</v>
      </c>
      <c r="AP4985" s="3" t="s">
        <v>8</v>
      </c>
      <c r="AQ4985" s="127"/>
      <c r="AR4985" s="92"/>
      <c r="AS4985" s="3"/>
    </row>
    <row r="4986" spans="1:45" ht="15" customHeight="1">
      <c r="A4986" s="11">
        <v>8.0271399999999993</v>
      </c>
      <c r="B4986" s="32">
        <v>806</v>
      </c>
      <c r="C4986" s="17">
        <v>0.31866699999999998</v>
      </c>
      <c r="D4986" s="17">
        <v>159.36099999999999</v>
      </c>
      <c r="E4986" s="40" t="s">
        <v>30</v>
      </c>
      <c r="F4986" s="18">
        <v>-6.2</v>
      </c>
      <c r="G4986" s="17">
        <v>-2</v>
      </c>
      <c r="H4986" s="17">
        <v>-2.9</v>
      </c>
      <c r="I4986" s="17">
        <v>-1.9</v>
      </c>
      <c r="J4986" s="17">
        <v>0.3</v>
      </c>
      <c r="K4986" s="30">
        <v>0.2</v>
      </c>
      <c r="L4986" s="10">
        <f t="shared" si="1199"/>
        <v>0.2</v>
      </c>
      <c r="M4986" s="52" t="str">
        <f t="shared" si="1202"/>
        <v>low latitude</v>
      </c>
      <c r="N4986" s="83" t="s">
        <v>8</v>
      </c>
      <c r="O4986" s="34" t="s">
        <v>8</v>
      </c>
      <c r="P4986" s="34" t="s">
        <v>8</v>
      </c>
      <c r="Q4986" s="34" t="s">
        <v>8</v>
      </c>
      <c r="R4986" s="34" t="s">
        <v>8</v>
      </c>
      <c r="S4986" s="42" t="s">
        <v>8</v>
      </c>
      <c r="T4986" s="10" t="s">
        <v>8</v>
      </c>
      <c r="U4986" s="11" t="s">
        <v>8</v>
      </c>
      <c r="V4986" s="11" t="s">
        <v>8</v>
      </c>
      <c r="W4986" s="11" t="s">
        <v>8</v>
      </c>
      <c r="X4986" s="11" t="s">
        <v>8</v>
      </c>
      <c r="Y4986" s="12" t="s">
        <v>8</v>
      </c>
      <c r="Z4986" s="10">
        <v>0.74338000000000004</v>
      </c>
      <c r="AA4986" s="11" t="s">
        <v>8</v>
      </c>
      <c r="AB4986" s="11">
        <f t="shared" si="1203"/>
        <v>-0.12878912740289741</v>
      </c>
      <c r="AC4986" s="11" t="s">
        <v>8</v>
      </c>
      <c r="AD4986" s="9">
        <f t="shared" si="1201"/>
        <v>29.790823685641818</v>
      </c>
      <c r="AE4986" s="10">
        <v>24.192027891057599</v>
      </c>
      <c r="AF4986" s="11">
        <v>30.938165191923702</v>
      </c>
      <c r="AG4986" s="12">
        <v>38.897863867018302</v>
      </c>
      <c r="AH4986" s="10" t="s">
        <v>8</v>
      </c>
      <c r="AI4986" s="11" t="s">
        <v>8</v>
      </c>
      <c r="AJ4986" s="11" t="s">
        <v>8</v>
      </c>
      <c r="AK4986" s="11" t="s">
        <v>8</v>
      </c>
      <c r="AL4986" s="11" t="s">
        <v>8</v>
      </c>
      <c r="AM4986" s="11" t="s">
        <v>8</v>
      </c>
      <c r="AN4986" s="3" t="str">
        <f t="shared" si="1200"/>
        <v>n/a</v>
      </c>
      <c r="AO4986" s="3" t="str">
        <f t="shared" si="1204"/>
        <v>n/a</v>
      </c>
      <c r="AP4986" s="3" t="s">
        <v>8</v>
      </c>
      <c r="AQ4986" s="127"/>
      <c r="AR4986" s="92"/>
      <c r="AS4986" s="3"/>
    </row>
    <row r="4987" spans="1:45" ht="15" customHeight="1">
      <c r="A4987" s="11">
        <v>8.1804100000000002</v>
      </c>
      <c r="B4987" s="32">
        <v>806</v>
      </c>
      <c r="C4987" s="17">
        <v>0.31866699999999998</v>
      </c>
      <c r="D4987" s="17">
        <v>159.36099999999999</v>
      </c>
      <c r="E4987" s="40" t="s">
        <v>30</v>
      </c>
      <c r="F4987" s="18">
        <v>-6.2</v>
      </c>
      <c r="G4987" s="17">
        <v>-2</v>
      </c>
      <c r="H4987" s="17">
        <v>-2.9</v>
      </c>
      <c r="I4987" s="17">
        <v>-1.9</v>
      </c>
      <c r="J4987" s="17">
        <v>0.3</v>
      </c>
      <c r="K4987" s="30">
        <v>0.2</v>
      </c>
      <c r="L4987" s="10">
        <f t="shared" si="1199"/>
        <v>0.2</v>
      </c>
      <c r="M4987" s="52" t="str">
        <f t="shared" si="1202"/>
        <v>low latitude</v>
      </c>
      <c r="N4987" s="83" t="s">
        <v>8</v>
      </c>
      <c r="O4987" s="34" t="s">
        <v>8</v>
      </c>
      <c r="P4987" s="34" t="s">
        <v>8</v>
      </c>
      <c r="Q4987" s="34" t="s">
        <v>8</v>
      </c>
      <c r="R4987" s="34" t="s">
        <v>8</v>
      </c>
      <c r="S4987" s="42" t="s">
        <v>8</v>
      </c>
      <c r="T4987" s="10" t="s">
        <v>8</v>
      </c>
      <c r="U4987" s="11" t="s">
        <v>8</v>
      </c>
      <c r="V4987" s="11" t="s">
        <v>8</v>
      </c>
      <c r="W4987" s="11" t="s">
        <v>8</v>
      </c>
      <c r="X4987" s="11" t="s">
        <v>8</v>
      </c>
      <c r="Y4987" s="12" t="s">
        <v>8</v>
      </c>
      <c r="Z4987" s="10">
        <v>0.74833000000000005</v>
      </c>
      <c r="AA4987" s="11" t="s">
        <v>8</v>
      </c>
      <c r="AB4987" s="11">
        <f t="shared" si="1203"/>
        <v>-0.12590684388120754</v>
      </c>
      <c r="AC4987" s="11" t="s">
        <v>8</v>
      </c>
      <c r="AD4987" s="9">
        <f t="shared" si="1201"/>
        <v>29.987971878525407</v>
      </c>
      <c r="AE4987" s="10">
        <v>24.409630449435799</v>
      </c>
      <c r="AF4987" s="11">
        <v>31.2457657087322</v>
      </c>
      <c r="AG4987" s="12">
        <v>39.284340566042701</v>
      </c>
      <c r="AH4987" s="10" t="s">
        <v>8</v>
      </c>
      <c r="AI4987" s="11" t="s">
        <v>8</v>
      </c>
      <c r="AJ4987" s="11" t="s">
        <v>8</v>
      </c>
      <c r="AK4987" s="11" t="s">
        <v>8</v>
      </c>
      <c r="AL4987" s="11" t="s">
        <v>8</v>
      </c>
      <c r="AM4987" s="11" t="s">
        <v>8</v>
      </c>
      <c r="AN4987" s="3" t="str">
        <f t="shared" si="1200"/>
        <v>n/a</v>
      </c>
      <c r="AO4987" s="3" t="str">
        <f t="shared" si="1204"/>
        <v>n/a</v>
      </c>
      <c r="AP4987" s="3" t="s">
        <v>8</v>
      </c>
      <c r="AQ4987" s="127"/>
      <c r="AR4987" s="92"/>
      <c r="AS4987" s="3"/>
    </row>
    <row r="4988" spans="1:45" ht="15" customHeight="1">
      <c r="A4988" s="11">
        <v>8.3572600000000001</v>
      </c>
      <c r="B4988" s="32">
        <v>806</v>
      </c>
      <c r="C4988" s="17">
        <v>0.31866699999999998</v>
      </c>
      <c r="D4988" s="17">
        <v>159.36099999999999</v>
      </c>
      <c r="E4988" s="40" t="s">
        <v>30</v>
      </c>
      <c r="F4988" s="18">
        <v>-6.2</v>
      </c>
      <c r="G4988" s="17">
        <v>-2</v>
      </c>
      <c r="H4988" s="17">
        <v>-2.9</v>
      </c>
      <c r="I4988" s="17">
        <v>-1.9</v>
      </c>
      <c r="J4988" s="17">
        <v>0.3</v>
      </c>
      <c r="K4988" s="30">
        <v>0.2</v>
      </c>
      <c r="L4988" s="10">
        <f t="shared" si="1199"/>
        <v>0.2</v>
      </c>
      <c r="M4988" s="52" t="str">
        <f t="shared" si="1202"/>
        <v>low latitude</v>
      </c>
      <c r="N4988" s="83" t="s">
        <v>8</v>
      </c>
      <c r="O4988" s="34" t="s">
        <v>8</v>
      </c>
      <c r="P4988" s="34" t="s">
        <v>8</v>
      </c>
      <c r="Q4988" s="34" t="s">
        <v>8</v>
      </c>
      <c r="R4988" s="34" t="s">
        <v>8</v>
      </c>
      <c r="S4988" s="42" t="s">
        <v>8</v>
      </c>
      <c r="T4988" s="10" t="s">
        <v>8</v>
      </c>
      <c r="U4988" s="11" t="s">
        <v>8</v>
      </c>
      <c r="V4988" s="11" t="s">
        <v>8</v>
      </c>
      <c r="W4988" s="11" t="s">
        <v>8</v>
      </c>
      <c r="X4988" s="11" t="s">
        <v>8</v>
      </c>
      <c r="Y4988" s="12" t="s">
        <v>8</v>
      </c>
      <c r="Z4988" s="10">
        <v>0.73185999999999996</v>
      </c>
      <c r="AA4988" s="11" t="s">
        <v>8</v>
      </c>
      <c r="AB4988" s="11">
        <f t="shared" si="1203"/>
        <v>-0.13557198867184442</v>
      </c>
      <c r="AC4988" s="11" t="s">
        <v>8</v>
      </c>
      <c r="AD4988" s="9">
        <f t="shared" si="1201"/>
        <v>29.326875974845841</v>
      </c>
      <c r="AE4988" s="10">
        <v>23.488696941249799</v>
      </c>
      <c r="AF4988" s="11">
        <v>30.262538271813298</v>
      </c>
      <c r="AG4988" s="12">
        <v>38.017755813772702</v>
      </c>
      <c r="AH4988" s="10" t="s">
        <v>8</v>
      </c>
      <c r="AI4988" s="11" t="s">
        <v>8</v>
      </c>
      <c r="AJ4988" s="11" t="s">
        <v>8</v>
      </c>
      <c r="AK4988" s="11" t="s">
        <v>8</v>
      </c>
      <c r="AL4988" s="11" t="s">
        <v>8</v>
      </c>
      <c r="AM4988" s="11" t="s">
        <v>8</v>
      </c>
      <c r="AN4988" s="3" t="str">
        <f t="shared" si="1200"/>
        <v>n/a</v>
      </c>
      <c r="AO4988" s="3" t="str">
        <f t="shared" si="1204"/>
        <v>n/a</v>
      </c>
      <c r="AP4988" s="3" t="s">
        <v>8</v>
      </c>
      <c r="AQ4988" s="127"/>
      <c r="AR4988" s="92"/>
      <c r="AS4988" s="3"/>
    </row>
    <row r="4989" spans="1:45" ht="15" customHeight="1">
      <c r="A4989" s="11">
        <v>8.4167900000000007</v>
      </c>
      <c r="B4989" s="32">
        <v>806</v>
      </c>
      <c r="C4989" s="17">
        <v>0.31866699999999998</v>
      </c>
      <c r="D4989" s="17">
        <v>159.36099999999999</v>
      </c>
      <c r="E4989" s="40" t="s">
        <v>30</v>
      </c>
      <c r="F4989" s="18">
        <v>-6.2</v>
      </c>
      <c r="G4989" s="17">
        <v>-2</v>
      </c>
      <c r="H4989" s="17">
        <v>-2.9</v>
      </c>
      <c r="I4989" s="17">
        <v>-1.9</v>
      </c>
      <c r="J4989" s="17">
        <v>0.3</v>
      </c>
      <c r="K4989" s="30">
        <v>0.2</v>
      </c>
      <c r="L4989" s="10">
        <f t="shared" si="1199"/>
        <v>0.2</v>
      </c>
      <c r="M4989" s="52" t="str">
        <f t="shared" si="1202"/>
        <v>low latitude</v>
      </c>
      <c r="N4989" s="83" t="s">
        <v>8</v>
      </c>
      <c r="O4989" s="34" t="s">
        <v>8</v>
      </c>
      <c r="P4989" s="34" t="s">
        <v>8</v>
      </c>
      <c r="Q4989" s="34" t="s">
        <v>8</v>
      </c>
      <c r="R4989" s="34" t="s">
        <v>8</v>
      </c>
      <c r="S4989" s="42" t="s">
        <v>8</v>
      </c>
      <c r="T4989" s="10" t="s">
        <v>8</v>
      </c>
      <c r="U4989" s="11" t="s">
        <v>8</v>
      </c>
      <c r="V4989" s="11" t="s">
        <v>8</v>
      </c>
      <c r="W4989" s="11" t="s">
        <v>8</v>
      </c>
      <c r="X4989" s="11" t="s">
        <v>8</v>
      </c>
      <c r="Y4989" s="12" t="s">
        <v>8</v>
      </c>
      <c r="Z4989" s="10">
        <v>0.71645000000000003</v>
      </c>
      <c r="AA4989" s="11" t="s">
        <v>8</v>
      </c>
      <c r="AB4989" s="11">
        <f t="shared" si="1203"/>
        <v>-0.14481411298721869</v>
      </c>
      <c r="AC4989" s="11" t="s">
        <v>8</v>
      </c>
      <c r="AD4989" s="9">
        <f t="shared" si="1201"/>
        <v>28.694714671674241</v>
      </c>
      <c r="AE4989" s="10">
        <v>22.5808297375889</v>
      </c>
      <c r="AF4989" s="11">
        <v>29.308441393771801</v>
      </c>
      <c r="AG4989" s="12">
        <v>36.818626677386</v>
      </c>
      <c r="AH4989" s="10" t="s">
        <v>8</v>
      </c>
      <c r="AI4989" s="11" t="s">
        <v>8</v>
      </c>
      <c r="AJ4989" s="11" t="s">
        <v>8</v>
      </c>
      <c r="AK4989" s="11" t="s">
        <v>8</v>
      </c>
      <c r="AL4989" s="11" t="s">
        <v>8</v>
      </c>
      <c r="AM4989" s="11" t="s">
        <v>8</v>
      </c>
      <c r="AN4989" s="3" t="str">
        <f t="shared" si="1200"/>
        <v>n/a</v>
      </c>
      <c r="AO4989" s="3" t="str">
        <f t="shared" si="1204"/>
        <v>n/a</v>
      </c>
      <c r="AP4989" s="3" t="s">
        <v>8</v>
      </c>
      <c r="AQ4989" s="127"/>
      <c r="AR4989" s="92"/>
      <c r="AS4989" s="3"/>
    </row>
    <row r="4990" spans="1:45" ht="15" customHeight="1">
      <c r="A4990" s="11">
        <v>8.5040600000000008</v>
      </c>
      <c r="B4990" s="32">
        <v>806</v>
      </c>
      <c r="C4990" s="17">
        <v>0.31866699999999998</v>
      </c>
      <c r="D4990" s="17">
        <v>159.36099999999999</v>
      </c>
      <c r="E4990" s="40" t="s">
        <v>30</v>
      </c>
      <c r="F4990" s="18">
        <v>-6.2</v>
      </c>
      <c r="G4990" s="17">
        <v>-2</v>
      </c>
      <c r="H4990" s="17">
        <v>-2.9</v>
      </c>
      <c r="I4990" s="17">
        <v>-1.9</v>
      </c>
      <c r="J4990" s="17">
        <v>0.3</v>
      </c>
      <c r="K4990" s="30">
        <v>0.2</v>
      </c>
      <c r="L4990" s="10">
        <f t="shared" si="1199"/>
        <v>0.2</v>
      </c>
      <c r="M4990" s="52" t="str">
        <f t="shared" si="1202"/>
        <v>low latitude</v>
      </c>
      <c r="N4990" s="83" t="s">
        <v>8</v>
      </c>
      <c r="O4990" s="34" t="s">
        <v>8</v>
      </c>
      <c r="P4990" s="34" t="s">
        <v>8</v>
      </c>
      <c r="Q4990" s="34" t="s">
        <v>8</v>
      </c>
      <c r="R4990" s="34" t="s">
        <v>8</v>
      </c>
      <c r="S4990" s="42" t="s">
        <v>8</v>
      </c>
      <c r="T4990" s="10" t="s">
        <v>8</v>
      </c>
      <c r="U4990" s="11" t="s">
        <v>8</v>
      </c>
      <c r="V4990" s="11" t="s">
        <v>8</v>
      </c>
      <c r="W4990" s="11" t="s">
        <v>8</v>
      </c>
      <c r="X4990" s="11" t="s">
        <v>8</v>
      </c>
      <c r="Y4990" s="12" t="s">
        <v>8</v>
      </c>
      <c r="Z4990" s="10">
        <v>0.73141</v>
      </c>
      <c r="AA4990" s="11" t="s">
        <v>8</v>
      </c>
      <c r="AB4990" s="11">
        <f t="shared" si="1203"/>
        <v>-0.13583910618674933</v>
      </c>
      <c r="AC4990" s="11" t="s">
        <v>8</v>
      </c>
      <c r="AD4990" s="9">
        <f t="shared" si="1201"/>
        <v>29.308605136826348</v>
      </c>
      <c r="AE4990" s="10">
        <v>23.454392009608</v>
      </c>
      <c r="AF4990" s="11">
        <v>30.219066789716202</v>
      </c>
      <c r="AG4990" s="12">
        <v>38.073494709708598</v>
      </c>
      <c r="AH4990" s="10" t="s">
        <v>8</v>
      </c>
      <c r="AI4990" s="11" t="s">
        <v>8</v>
      </c>
      <c r="AJ4990" s="11" t="s">
        <v>8</v>
      </c>
      <c r="AK4990" s="11" t="s">
        <v>8</v>
      </c>
      <c r="AL4990" s="11" t="s">
        <v>8</v>
      </c>
      <c r="AM4990" s="11" t="s">
        <v>8</v>
      </c>
      <c r="AN4990" s="3" t="str">
        <f t="shared" si="1200"/>
        <v>n/a</v>
      </c>
      <c r="AO4990" s="3" t="str">
        <f t="shared" si="1204"/>
        <v>n/a</v>
      </c>
      <c r="AP4990" s="3" t="s">
        <v>8</v>
      </c>
      <c r="AQ4990" s="127"/>
      <c r="AR4990" s="92"/>
      <c r="AS4990" s="3"/>
    </row>
    <row r="4991" spans="1:45" ht="15" customHeight="1">
      <c r="A4991" s="11">
        <v>8.6094000000000008</v>
      </c>
      <c r="B4991" s="32">
        <v>806</v>
      </c>
      <c r="C4991" s="17">
        <v>0.31866699999999998</v>
      </c>
      <c r="D4991" s="17">
        <v>159.36099999999999</v>
      </c>
      <c r="E4991" s="40" t="s">
        <v>30</v>
      </c>
      <c r="F4991" s="18">
        <v>-6.2</v>
      </c>
      <c r="G4991" s="17">
        <v>-2</v>
      </c>
      <c r="H4991" s="17">
        <v>-2.9</v>
      </c>
      <c r="I4991" s="17">
        <v>-1.9</v>
      </c>
      <c r="J4991" s="17">
        <v>0.3</v>
      </c>
      <c r="K4991" s="30">
        <v>0.2</v>
      </c>
      <c r="L4991" s="10">
        <f t="shared" si="1199"/>
        <v>0.2</v>
      </c>
      <c r="M4991" s="52" t="str">
        <f t="shared" si="1202"/>
        <v>low latitude</v>
      </c>
      <c r="N4991" s="83" t="s">
        <v>8</v>
      </c>
      <c r="O4991" s="34" t="s">
        <v>8</v>
      </c>
      <c r="P4991" s="34" t="s">
        <v>8</v>
      </c>
      <c r="Q4991" s="34" t="s">
        <v>8</v>
      </c>
      <c r="R4991" s="34" t="s">
        <v>8</v>
      </c>
      <c r="S4991" s="42" t="s">
        <v>8</v>
      </c>
      <c r="T4991" s="10" t="s">
        <v>8</v>
      </c>
      <c r="U4991" s="11" t="s">
        <v>8</v>
      </c>
      <c r="V4991" s="11" t="s">
        <v>8</v>
      </c>
      <c r="W4991" s="11" t="s">
        <v>8</v>
      </c>
      <c r="X4991" s="11" t="s">
        <v>8</v>
      </c>
      <c r="Y4991" s="12" t="s">
        <v>8</v>
      </c>
      <c r="Z4991" s="10">
        <v>0.76497999999999999</v>
      </c>
      <c r="AA4991" s="11" t="s">
        <v>8</v>
      </c>
      <c r="AB4991" s="11">
        <f t="shared" si="1203"/>
        <v>-0.11634991909890668</v>
      </c>
      <c r="AC4991" s="11" t="s">
        <v>8</v>
      </c>
      <c r="AD4991" s="9">
        <f t="shared" si="1201"/>
        <v>30.641665533634782</v>
      </c>
      <c r="AE4991" s="10">
        <v>25.28027957386</v>
      </c>
      <c r="AF4991" s="11">
        <v>32.258050145062398</v>
      </c>
      <c r="AG4991" s="12">
        <v>40.598448298822902</v>
      </c>
      <c r="AH4991" s="10" t="s">
        <v>8</v>
      </c>
      <c r="AI4991" s="11" t="s">
        <v>8</v>
      </c>
      <c r="AJ4991" s="11" t="s">
        <v>8</v>
      </c>
      <c r="AK4991" s="11" t="s">
        <v>8</v>
      </c>
      <c r="AL4991" s="11" t="s">
        <v>8</v>
      </c>
      <c r="AM4991" s="11" t="s">
        <v>8</v>
      </c>
      <c r="AN4991" s="3" t="str">
        <f t="shared" si="1200"/>
        <v>n/a</v>
      </c>
      <c r="AO4991" s="3" t="str">
        <f t="shared" si="1204"/>
        <v>n/a</v>
      </c>
      <c r="AP4991" s="3" t="s">
        <v>8</v>
      </c>
      <c r="AQ4991" s="127"/>
      <c r="AR4991" s="92"/>
      <c r="AS4991" s="3"/>
    </row>
    <row r="4992" spans="1:45" ht="15" customHeight="1">
      <c r="A4992" s="11">
        <v>8.6913</v>
      </c>
      <c r="B4992" s="32">
        <v>806</v>
      </c>
      <c r="C4992" s="17">
        <v>0.31866699999999998</v>
      </c>
      <c r="D4992" s="17">
        <v>159.36099999999999</v>
      </c>
      <c r="E4992" s="40" t="s">
        <v>30</v>
      </c>
      <c r="F4992" s="18">
        <v>-6.2</v>
      </c>
      <c r="G4992" s="17">
        <v>-2</v>
      </c>
      <c r="H4992" s="17">
        <v>-2.9</v>
      </c>
      <c r="I4992" s="17">
        <v>-1.9</v>
      </c>
      <c r="J4992" s="17">
        <v>0.3</v>
      </c>
      <c r="K4992" s="30">
        <v>0.2</v>
      </c>
      <c r="L4992" s="10">
        <f t="shared" si="1199"/>
        <v>0.2</v>
      </c>
      <c r="M4992" s="52" t="str">
        <f t="shared" si="1202"/>
        <v>low latitude</v>
      </c>
      <c r="N4992" s="83" t="s">
        <v>8</v>
      </c>
      <c r="O4992" s="34" t="s">
        <v>8</v>
      </c>
      <c r="P4992" s="34" t="s">
        <v>8</v>
      </c>
      <c r="Q4992" s="34" t="s">
        <v>8</v>
      </c>
      <c r="R4992" s="34" t="s">
        <v>8</v>
      </c>
      <c r="S4992" s="42" t="s">
        <v>8</v>
      </c>
      <c r="T4992" s="10" t="s">
        <v>8</v>
      </c>
      <c r="U4992" s="11" t="s">
        <v>8</v>
      </c>
      <c r="V4992" s="11" t="s">
        <v>8</v>
      </c>
      <c r="W4992" s="11" t="s">
        <v>8</v>
      </c>
      <c r="X4992" s="11" t="s">
        <v>8</v>
      </c>
      <c r="Y4992" s="12" t="s">
        <v>8</v>
      </c>
      <c r="Z4992" s="10">
        <v>0.72467999999999999</v>
      </c>
      <c r="AA4992" s="11" t="s">
        <v>8</v>
      </c>
      <c r="AB4992" s="11">
        <f t="shared" si="1203"/>
        <v>-0.13985372434405824</v>
      </c>
      <c r="AC4992" s="11" t="s">
        <v>8</v>
      </c>
      <c r="AD4992" s="9">
        <f t="shared" si="1201"/>
        <v>29.034005254866415</v>
      </c>
      <c r="AE4992" s="10">
        <v>23.096430295676701</v>
      </c>
      <c r="AF4992" s="11">
        <v>29.831781873310401</v>
      </c>
      <c r="AG4992" s="12">
        <v>37.533238358707898</v>
      </c>
      <c r="AH4992" s="10" t="s">
        <v>8</v>
      </c>
      <c r="AI4992" s="11" t="s">
        <v>8</v>
      </c>
      <c r="AJ4992" s="11" t="s">
        <v>8</v>
      </c>
      <c r="AK4992" s="11" t="s">
        <v>8</v>
      </c>
      <c r="AL4992" s="11" t="s">
        <v>8</v>
      </c>
      <c r="AM4992" s="11" t="s">
        <v>8</v>
      </c>
      <c r="AN4992" s="3" t="str">
        <f t="shared" si="1200"/>
        <v>n/a</v>
      </c>
      <c r="AO4992" s="3" t="str">
        <f t="shared" si="1204"/>
        <v>n/a</v>
      </c>
      <c r="AP4992" s="3" t="s">
        <v>8</v>
      </c>
      <c r="AQ4992" s="127"/>
      <c r="AR4992" s="92"/>
      <c r="AS4992" s="3"/>
    </row>
    <row r="4993" spans="1:45" ht="15" customHeight="1">
      <c r="A4993" s="11">
        <v>8.7164999999999999</v>
      </c>
      <c r="B4993" s="32">
        <v>806</v>
      </c>
      <c r="C4993" s="17">
        <v>0.31866699999999998</v>
      </c>
      <c r="D4993" s="17">
        <v>159.36099999999999</v>
      </c>
      <c r="E4993" s="40" t="s">
        <v>30</v>
      </c>
      <c r="F4993" s="18">
        <v>-6.2</v>
      </c>
      <c r="G4993" s="17">
        <v>-2</v>
      </c>
      <c r="H4993" s="17">
        <v>-2.9</v>
      </c>
      <c r="I4993" s="17">
        <v>-1.9</v>
      </c>
      <c r="J4993" s="17">
        <v>0.3</v>
      </c>
      <c r="K4993" s="30">
        <v>0.2</v>
      </c>
      <c r="L4993" s="10">
        <f t="shared" si="1199"/>
        <v>0.2</v>
      </c>
      <c r="M4993" s="52" t="str">
        <f t="shared" si="1202"/>
        <v>low latitude</v>
      </c>
      <c r="N4993" s="83" t="s">
        <v>8</v>
      </c>
      <c r="O4993" s="34" t="s">
        <v>8</v>
      </c>
      <c r="P4993" s="34" t="s">
        <v>8</v>
      </c>
      <c r="Q4993" s="34" t="s">
        <v>8</v>
      </c>
      <c r="R4993" s="34" t="s">
        <v>8</v>
      </c>
      <c r="S4993" s="42" t="s">
        <v>8</v>
      </c>
      <c r="T4993" s="10" t="s">
        <v>8</v>
      </c>
      <c r="U4993" s="11" t="s">
        <v>8</v>
      </c>
      <c r="V4993" s="11" t="s">
        <v>8</v>
      </c>
      <c r="W4993" s="11" t="s">
        <v>8</v>
      </c>
      <c r="X4993" s="11" t="s">
        <v>8</v>
      </c>
      <c r="Y4993" s="12" t="s">
        <v>8</v>
      </c>
      <c r="Z4993" s="10">
        <v>0.73685</v>
      </c>
      <c r="AA4993" s="11" t="s">
        <v>8</v>
      </c>
      <c r="AB4993" s="11">
        <f t="shared" si="1203"/>
        <v>-0.13262091214435512</v>
      </c>
      <c r="AC4993" s="11" t="s">
        <v>8</v>
      </c>
      <c r="AD4993" s="9">
        <f t="shared" si="1201"/>
        <v>29.52872960932611</v>
      </c>
      <c r="AE4993" s="10">
        <v>23.758846040963299</v>
      </c>
      <c r="AF4993" s="11">
        <v>30.567001721450001</v>
      </c>
      <c r="AG4993" s="12">
        <v>38.401833849886103</v>
      </c>
      <c r="AH4993" s="10" t="s">
        <v>8</v>
      </c>
      <c r="AI4993" s="11" t="s">
        <v>8</v>
      </c>
      <c r="AJ4993" s="11" t="s">
        <v>8</v>
      </c>
      <c r="AK4993" s="11" t="s">
        <v>8</v>
      </c>
      <c r="AL4993" s="11" t="s">
        <v>8</v>
      </c>
      <c r="AM4993" s="11" t="s">
        <v>8</v>
      </c>
      <c r="AN4993" s="3" t="str">
        <f t="shared" si="1200"/>
        <v>n/a</v>
      </c>
      <c r="AO4993" s="3" t="str">
        <f t="shared" si="1204"/>
        <v>n/a</v>
      </c>
      <c r="AP4993" s="3" t="s">
        <v>8</v>
      </c>
      <c r="AQ4993" s="127"/>
      <c r="AR4993" s="92"/>
      <c r="AS4993" s="3"/>
    </row>
    <row r="4994" spans="1:45" ht="15" customHeight="1">
      <c r="A4994" s="11">
        <v>8.9015500000000003</v>
      </c>
      <c r="B4994" s="32">
        <v>806</v>
      </c>
      <c r="C4994" s="17">
        <v>0.31866699999999998</v>
      </c>
      <c r="D4994" s="17">
        <v>159.36099999999999</v>
      </c>
      <c r="E4994" s="40" t="s">
        <v>30</v>
      </c>
      <c r="F4994" s="18">
        <v>-6.2</v>
      </c>
      <c r="G4994" s="17">
        <v>-2</v>
      </c>
      <c r="H4994" s="17">
        <v>-2.9</v>
      </c>
      <c r="I4994" s="17">
        <v>-1.9</v>
      </c>
      <c r="J4994" s="17">
        <v>0.3</v>
      </c>
      <c r="K4994" s="30">
        <v>0.2</v>
      </c>
      <c r="L4994" s="10">
        <f t="shared" si="1199"/>
        <v>0.2</v>
      </c>
      <c r="M4994" s="52" t="str">
        <f t="shared" si="1202"/>
        <v>low latitude</v>
      </c>
      <c r="N4994" s="83" t="s">
        <v>8</v>
      </c>
      <c r="O4994" s="34" t="s">
        <v>8</v>
      </c>
      <c r="P4994" s="34" t="s">
        <v>8</v>
      </c>
      <c r="Q4994" s="34" t="s">
        <v>8</v>
      </c>
      <c r="R4994" s="34" t="s">
        <v>8</v>
      </c>
      <c r="S4994" s="42" t="s">
        <v>8</v>
      </c>
      <c r="T4994" s="10" t="s">
        <v>8</v>
      </c>
      <c r="U4994" s="11" t="s">
        <v>8</v>
      </c>
      <c r="V4994" s="11" t="s">
        <v>8</v>
      </c>
      <c r="W4994" s="11" t="s">
        <v>8</v>
      </c>
      <c r="X4994" s="11" t="s">
        <v>8</v>
      </c>
      <c r="Y4994" s="12" t="s">
        <v>8</v>
      </c>
      <c r="Z4994" s="10">
        <v>0.74622999999999995</v>
      </c>
      <c r="AA4994" s="11" t="s">
        <v>8</v>
      </c>
      <c r="AB4994" s="11">
        <f t="shared" si="1203"/>
        <v>-0.12712729540164852</v>
      </c>
      <c r="AC4994" s="11" t="s">
        <v>8</v>
      </c>
      <c r="AD4994" s="9">
        <f t="shared" si="1201"/>
        <v>29.904492994527242</v>
      </c>
      <c r="AE4994" s="10">
        <v>24.337211360609601</v>
      </c>
      <c r="AF4994" s="11">
        <v>31.117089623902299</v>
      </c>
      <c r="AG4994" s="12">
        <v>39.171850308747999</v>
      </c>
      <c r="AH4994" s="10" t="s">
        <v>8</v>
      </c>
      <c r="AI4994" s="11" t="s">
        <v>8</v>
      </c>
      <c r="AJ4994" s="11" t="s">
        <v>8</v>
      </c>
      <c r="AK4994" s="11" t="s">
        <v>8</v>
      </c>
      <c r="AL4994" s="11" t="s">
        <v>8</v>
      </c>
      <c r="AM4994" s="11" t="s">
        <v>8</v>
      </c>
      <c r="AN4994" s="3" t="str">
        <f t="shared" si="1200"/>
        <v>n/a</v>
      </c>
      <c r="AO4994" s="3" t="str">
        <f t="shared" si="1204"/>
        <v>n/a</v>
      </c>
      <c r="AP4994" s="3" t="s">
        <v>8</v>
      </c>
      <c r="AQ4994" s="127"/>
      <c r="AR4994" s="92"/>
      <c r="AS4994" s="3"/>
    </row>
    <row r="4995" spans="1:45" ht="15" customHeight="1">
      <c r="A4995" s="11">
        <v>9.07653</v>
      </c>
      <c r="B4995" s="32">
        <v>806</v>
      </c>
      <c r="C4995" s="17">
        <v>0.31866699999999998</v>
      </c>
      <c r="D4995" s="17">
        <v>159.36099999999999</v>
      </c>
      <c r="E4995" s="40" t="s">
        <v>30</v>
      </c>
      <c r="F4995" s="18">
        <v>-6.2</v>
      </c>
      <c r="G4995" s="17">
        <v>-2</v>
      </c>
      <c r="H4995" s="17">
        <v>-2.9</v>
      </c>
      <c r="I4995" s="17">
        <v>-1.9</v>
      </c>
      <c r="J4995" s="17">
        <v>0.3</v>
      </c>
      <c r="K4995" s="30">
        <v>0.2</v>
      </c>
      <c r="L4995" s="10">
        <f t="shared" ref="L4995:L5058" si="1205">IF(A4995&lt;2,C4995,IF(A4995&lt;15,K4995,IF(A4995&lt;25,J4995,IF(A4995&lt;35,I4995,IF(A4995&lt;45,H4995,IF(A4995&lt;55,G4995,IF(A4995&lt;65,F4995,IF(A4995&lt;70,F4995,"no age"))))))))</f>
        <v>0.2</v>
      </c>
      <c r="M4995" s="52" t="str">
        <f t="shared" si="1202"/>
        <v>low latitude</v>
      </c>
      <c r="N4995" s="83" t="s">
        <v>8</v>
      </c>
      <c r="O4995" s="34" t="s">
        <v>8</v>
      </c>
      <c r="P4995" s="34" t="s">
        <v>8</v>
      </c>
      <c r="Q4995" s="34" t="s">
        <v>8</v>
      </c>
      <c r="R4995" s="34" t="s">
        <v>8</v>
      </c>
      <c r="S4995" s="42" t="s">
        <v>8</v>
      </c>
      <c r="T4995" s="10" t="s">
        <v>8</v>
      </c>
      <c r="U4995" s="11" t="s">
        <v>8</v>
      </c>
      <c r="V4995" s="11" t="s">
        <v>8</v>
      </c>
      <c r="W4995" s="11" t="s">
        <v>8</v>
      </c>
      <c r="X4995" s="11" t="s">
        <v>8</v>
      </c>
      <c r="Y4995" s="12" t="s">
        <v>8</v>
      </c>
      <c r="Z4995" s="10">
        <v>0.73024</v>
      </c>
      <c r="AA4995" s="11" t="s">
        <v>8</v>
      </c>
      <c r="AB4995" s="11">
        <f t="shared" si="1203"/>
        <v>-0.13653438159789819</v>
      </c>
      <c r="AC4995" s="11" t="s">
        <v>8</v>
      </c>
      <c r="AD4995" s="9">
        <f t="shared" si="1201"/>
        <v>29.261048298703763</v>
      </c>
      <c r="AE4995" s="10">
        <v>23.373183595198199</v>
      </c>
      <c r="AF4995" s="11">
        <v>30.136214316660599</v>
      </c>
      <c r="AG4995" s="12">
        <v>37.934739958332401</v>
      </c>
      <c r="AH4995" s="10" t="s">
        <v>8</v>
      </c>
      <c r="AI4995" s="11" t="s">
        <v>8</v>
      </c>
      <c r="AJ4995" s="11" t="s">
        <v>8</v>
      </c>
      <c r="AK4995" s="11" t="s">
        <v>8</v>
      </c>
      <c r="AL4995" s="11" t="s">
        <v>8</v>
      </c>
      <c r="AM4995" s="11" t="s">
        <v>8</v>
      </c>
      <c r="AN4995" s="3" t="str">
        <f t="shared" ref="AN4995:AN5058" si="1206">IF(T4995="n/a","n/a",T4995/X4995)</f>
        <v>n/a</v>
      </c>
      <c r="AO4995" s="3" t="str">
        <f t="shared" si="1204"/>
        <v>n/a</v>
      </c>
      <c r="AP4995" s="3" t="s">
        <v>8</v>
      </c>
      <c r="AQ4995" s="127"/>
      <c r="AR4995" s="92"/>
      <c r="AS4995" s="3"/>
    </row>
    <row r="4996" spans="1:45" ht="15" customHeight="1">
      <c r="A4996" s="11">
        <v>9.2784300000000002</v>
      </c>
      <c r="B4996" s="32">
        <v>806</v>
      </c>
      <c r="C4996" s="17">
        <v>0.31866699999999998</v>
      </c>
      <c r="D4996" s="17">
        <v>159.36099999999999</v>
      </c>
      <c r="E4996" s="40" t="s">
        <v>30</v>
      </c>
      <c r="F4996" s="18">
        <v>-6.2</v>
      </c>
      <c r="G4996" s="17">
        <v>-2</v>
      </c>
      <c r="H4996" s="17">
        <v>-2.9</v>
      </c>
      <c r="I4996" s="17">
        <v>-1.9</v>
      </c>
      <c r="J4996" s="17">
        <v>0.3</v>
      </c>
      <c r="K4996" s="30">
        <v>0.2</v>
      </c>
      <c r="L4996" s="10">
        <f t="shared" si="1205"/>
        <v>0.2</v>
      </c>
      <c r="M4996" s="52" t="str">
        <f t="shared" si="1202"/>
        <v>low latitude</v>
      </c>
      <c r="N4996" s="83" t="s">
        <v>8</v>
      </c>
      <c r="O4996" s="34" t="s">
        <v>8</v>
      </c>
      <c r="P4996" s="34" t="s">
        <v>8</v>
      </c>
      <c r="Q4996" s="34" t="s">
        <v>8</v>
      </c>
      <c r="R4996" s="34" t="s">
        <v>8</v>
      </c>
      <c r="S4996" s="42" t="s">
        <v>8</v>
      </c>
      <c r="T4996" s="10" t="s">
        <v>8</v>
      </c>
      <c r="U4996" s="11" t="s">
        <v>8</v>
      </c>
      <c r="V4996" s="11" t="s">
        <v>8</v>
      </c>
      <c r="W4996" s="11" t="s">
        <v>8</v>
      </c>
      <c r="X4996" s="11" t="s">
        <v>8</v>
      </c>
      <c r="Y4996" s="12" t="s">
        <v>8</v>
      </c>
      <c r="Z4996" s="10">
        <v>0.74368000000000001</v>
      </c>
      <c r="AA4996" s="11" t="s">
        <v>8</v>
      </c>
      <c r="AB4996" s="11">
        <f t="shared" si="1203"/>
        <v>-0.12861389796180089</v>
      </c>
      <c r="AC4996" s="11" t="s">
        <v>8</v>
      </c>
      <c r="AD4996" s="9">
        <f t="shared" si="1201"/>
        <v>29.802809379412821</v>
      </c>
      <c r="AE4996" s="10">
        <v>24.1634823626482</v>
      </c>
      <c r="AF4996" s="11">
        <v>30.976131462283</v>
      </c>
      <c r="AG4996" s="12">
        <v>38.917421866788303</v>
      </c>
      <c r="AH4996" s="10" t="s">
        <v>8</v>
      </c>
      <c r="AI4996" s="11" t="s">
        <v>8</v>
      </c>
      <c r="AJ4996" s="11" t="s">
        <v>8</v>
      </c>
      <c r="AK4996" s="11" t="s">
        <v>8</v>
      </c>
      <c r="AL4996" s="11" t="s">
        <v>8</v>
      </c>
      <c r="AM4996" s="11" t="s">
        <v>8</v>
      </c>
      <c r="AN4996" s="3" t="str">
        <f t="shared" si="1206"/>
        <v>n/a</v>
      </c>
      <c r="AO4996" s="3" t="str">
        <f t="shared" si="1204"/>
        <v>n/a</v>
      </c>
      <c r="AP4996" s="3" t="s">
        <v>8</v>
      </c>
      <c r="AQ4996" s="127"/>
      <c r="AR4996" s="92"/>
      <c r="AS4996" s="3"/>
    </row>
    <row r="4997" spans="1:45" ht="15" customHeight="1">
      <c r="A4997" s="11">
        <v>9.6652699999999996</v>
      </c>
      <c r="B4997" s="32">
        <v>806</v>
      </c>
      <c r="C4997" s="17">
        <v>0.31866699999999998</v>
      </c>
      <c r="D4997" s="17">
        <v>159.36099999999999</v>
      </c>
      <c r="E4997" s="40" t="s">
        <v>30</v>
      </c>
      <c r="F4997" s="18">
        <v>-6.2</v>
      </c>
      <c r="G4997" s="17">
        <v>-2</v>
      </c>
      <c r="H4997" s="17">
        <v>-2.9</v>
      </c>
      <c r="I4997" s="17">
        <v>-1.9</v>
      </c>
      <c r="J4997" s="17">
        <v>0.3</v>
      </c>
      <c r="K4997" s="30">
        <v>0.2</v>
      </c>
      <c r="L4997" s="10">
        <f t="shared" si="1205"/>
        <v>0.2</v>
      </c>
      <c r="M4997" s="52" t="str">
        <f t="shared" si="1202"/>
        <v>low latitude</v>
      </c>
      <c r="N4997" s="83" t="s">
        <v>8</v>
      </c>
      <c r="O4997" s="34" t="s">
        <v>8</v>
      </c>
      <c r="P4997" s="34" t="s">
        <v>8</v>
      </c>
      <c r="Q4997" s="34" t="s">
        <v>8</v>
      </c>
      <c r="R4997" s="34" t="s">
        <v>8</v>
      </c>
      <c r="S4997" s="42" t="s">
        <v>8</v>
      </c>
      <c r="T4997" s="10" t="s">
        <v>8</v>
      </c>
      <c r="U4997" s="11" t="s">
        <v>8</v>
      </c>
      <c r="V4997" s="11" t="s">
        <v>8</v>
      </c>
      <c r="W4997" s="11" t="s">
        <v>8</v>
      </c>
      <c r="X4997" s="11" t="s">
        <v>8</v>
      </c>
      <c r="Y4997" s="12" t="s">
        <v>8</v>
      </c>
      <c r="Z4997" s="10">
        <v>0.77009000000000005</v>
      </c>
      <c r="AA4997" s="11" t="s">
        <v>8</v>
      </c>
      <c r="AB4997" s="11">
        <f t="shared" si="1203"/>
        <v>-0.1134585161011894</v>
      </c>
      <c r="AC4997" s="11" t="s">
        <v>8</v>
      </c>
      <c r="AD4997" s="9">
        <f t="shared" ref="AD4997:AD5060" si="1207">68.4*AB4997+38.6</f>
        <v>30.839437498678645</v>
      </c>
      <c r="AE4997" s="10">
        <v>25.645300114610102</v>
      </c>
      <c r="AF4997" s="11">
        <v>32.590292002951998</v>
      </c>
      <c r="AG4997" s="12">
        <v>40.945031533221197</v>
      </c>
      <c r="AH4997" s="10" t="s">
        <v>8</v>
      </c>
      <c r="AI4997" s="11" t="s">
        <v>8</v>
      </c>
      <c r="AJ4997" s="11" t="s">
        <v>8</v>
      </c>
      <c r="AK4997" s="11" t="s">
        <v>8</v>
      </c>
      <c r="AL4997" s="11" t="s">
        <v>8</v>
      </c>
      <c r="AM4997" s="11" t="s">
        <v>8</v>
      </c>
      <c r="AN4997" s="3" t="str">
        <f t="shared" si="1206"/>
        <v>n/a</v>
      </c>
      <c r="AO4997" s="3" t="str">
        <f t="shared" si="1204"/>
        <v>n/a</v>
      </c>
      <c r="AP4997" s="3" t="s">
        <v>8</v>
      </c>
      <c r="AQ4997" s="127"/>
      <c r="AR4997" s="92"/>
      <c r="AS4997" s="3"/>
    </row>
    <row r="4998" spans="1:45" ht="15" customHeight="1">
      <c r="A4998" s="11">
        <v>9.9072600000000008</v>
      </c>
      <c r="B4998" s="32">
        <v>806</v>
      </c>
      <c r="C4998" s="17">
        <v>0.31866699999999998</v>
      </c>
      <c r="D4998" s="17">
        <v>159.36099999999999</v>
      </c>
      <c r="E4998" s="40" t="s">
        <v>30</v>
      </c>
      <c r="F4998" s="18">
        <v>-6.2</v>
      </c>
      <c r="G4998" s="17">
        <v>-2</v>
      </c>
      <c r="H4998" s="17">
        <v>-2.9</v>
      </c>
      <c r="I4998" s="17">
        <v>-1.9</v>
      </c>
      <c r="J4998" s="17">
        <v>0.3</v>
      </c>
      <c r="K4998" s="30">
        <v>0.2</v>
      </c>
      <c r="L4998" s="10">
        <f t="shared" si="1205"/>
        <v>0.2</v>
      </c>
      <c r="M4998" s="52" t="str">
        <f t="shared" si="1202"/>
        <v>low latitude</v>
      </c>
      <c r="N4998" s="83" t="s">
        <v>8</v>
      </c>
      <c r="O4998" s="34" t="s">
        <v>8</v>
      </c>
      <c r="P4998" s="34" t="s">
        <v>8</v>
      </c>
      <c r="Q4998" s="34" t="s">
        <v>8</v>
      </c>
      <c r="R4998" s="34" t="s">
        <v>8</v>
      </c>
      <c r="S4998" s="42" t="s">
        <v>8</v>
      </c>
      <c r="T4998" s="10" t="s">
        <v>8</v>
      </c>
      <c r="U4998" s="11" t="s">
        <v>8</v>
      </c>
      <c r="V4998" s="11" t="s">
        <v>8</v>
      </c>
      <c r="W4998" s="11" t="s">
        <v>8</v>
      </c>
      <c r="X4998" s="11" t="s">
        <v>8</v>
      </c>
      <c r="Y4998" s="12" t="s">
        <v>8</v>
      </c>
      <c r="Z4998" s="10">
        <v>0.73351</v>
      </c>
      <c r="AA4998" s="11" t="s">
        <v>8</v>
      </c>
      <c r="AB4998" s="11">
        <f t="shared" si="1203"/>
        <v>-0.13459396100922608</v>
      </c>
      <c r="AC4998" s="11" t="s">
        <v>8</v>
      </c>
      <c r="AD4998" s="9">
        <f t="shared" si="1207"/>
        <v>29.393773066968937</v>
      </c>
      <c r="AE4998" s="10">
        <v>23.624031409114401</v>
      </c>
      <c r="AF4998" s="11">
        <v>30.344467550381001</v>
      </c>
      <c r="AG4998" s="12">
        <v>38.090523959247498</v>
      </c>
      <c r="AH4998" s="10" t="s">
        <v>8</v>
      </c>
      <c r="AI4998" s="11" t="s">
        <v>8</v>
      </c>
      <c r="AJ4998" s="11" t="s">
        <v>8</v>
      </c>
      <c r="AK4998" s="11" t="s">
        <v>8</v>
      </c>
      <c r="AL4998" s="11" t="s">
        <v>8</v>
      </c>
      <c r="AM4998" s="11" t="s">
        <v>8</v>
      </c>
      <c r="AN4998" s="3" t="str">
        <f t="shared" si="1206"/>
        <v>n/a</v>
      </c>
      <c r="AO4998" s="3" t="str">
        <f t="shared" si="1204"/>
        <v>n/a</v>
      </c>
      <c r="AP4998" s="3" t="s">
        <v>8</v>
      </c>
      <c r="AQ4998" s="127"/>
      <c r="AR4998" s="92"/>
      <c r="AS4998" s="3"/>
    </row>
    <row r="4999" spans="1:45" ht="15" customHeight="1">
      <c r="A4999" s="11">
        <v>10.14925</v>
      </c>
      <c r="B4999" s="32">
        <v>806</v>
      </c>
      <c r="C4999" s="17">
        <v>0.31866699999999998</v>
      </c>
      <c r="D4999" s="17">
        <v>159.36099999999999</v>
      </c>
      <c r="E4999" s="40" t="s">
        <v>30</v>
      </c>
      <c r="F4999" s="18">
        <v>-6.2</v>
      </c>
      <c r="G4999" s="17">
        <v>-2</v>
      </c>
      <c r="H4999" s="17">
        <v>-2.9</v>
      </c>
      <c r="I4999" s="17">
        <v>-1.9</v>
      </c>
      <c r="J4999" s="17">
        <v>0.3</v>
      </c>
      <c r="K4999" s="30">
        <v>0.2</v>
      </c>
      <c r="L4999" s="10">
        <f t="shared" si="1205"/>
        <v>0.2</v>
      </c>
      <c r="M4999" s="52" t="str">
        <f t="shared" si="1202"/>
        <v>low latitude</v>
      </c>
      <c r="N4999" s="83" t="s">
        <v>8</v>
      </c>
      <c r="O4999" s="34" t="s">
        <v>8</v>
      </c>
      <c r="P4999" s="34" t="s">
        <v>8</v>
      </c>
      <c r="Q4999" s="34" t="s">
        <v>8</v>
      </c>
      <c r="R4999" s="34" t="s">
        <v>8</v>
      </c>
      <c r="S4999" s="42" t="s">
        <v>8</v>
      </c>
      <c r="T4999" s="10" t="s">
        <v>8</v>
      </c>
      <c r="U4999" s="11" t="s">
        <v>8</v>
      </c>
      <c r="V4999" s="11" t="s">
        <v>8</v>
      </c>
      <c r="W4999" s="11" t="s">
        <v>8</v>
      </c>
      <c r="X4999" s="11" t="s">
        <v>8</v>
      </c>
      <c r="Y4999" s="12" t="s">
        <v>8</v>
      </c>
      <c r="Z4999" s="10">
        <v>0.73065000000000002</v>
      </c>
      <c r="AA4999" s="11" t="s">
        <v>8</v>
      </c>
      <c r="AB4999" s="11">
        <f t="shared" si="1203"/>
        <v>-0.13629061137254883</v>
      </c>
      <c r="AC4999" s="11" t="s">
        <v>8</v>
      </c>
      <c r="AD4999" s="9">
        <f t="shared" si="1207"/>
        <v>29.27772218211766</v>
      </c>
      <c r="AE4999" s="10">
        <v>23.486751775045899</v>
      </c>
      <c r="AF4999" s="11">
        <v>30.182826078419801</v>
      </c>
      <c r="AG4999" s="12">
        <v>37.953021324070903</v>
      </c>
      <c r="AH4999" s="10" t="s">
        <v>8</v>
      </c>
      <c r="AI4999" s="11" t="s">
        <v>8</v>
      </c>
      <c r="AJ4999" s="11" t="s">
        <v>8</v>
      </c>
      <c r="AK4999" s="11" t="s">
        <v>8</v>
      </c>
      <c r="AL4999" s="11" t="s">
        <v>8</v>
      </c>
      <c r="AM4999" s="11" t="s">
        <v>8</v>
      </c>
      <c r="AN4999" s="3" t="str">
        <f t="shared" si="1206"/>
        <v>n/a</v>
      </c>
      <c r="AO4999" s="3" t="str">
        <f t="shared" si="1204"/>
        <v>n/a</v>
      </c>
      <c r="AP4999" s="3" t="s">
        <v>8</v>
      </c>
      <c r="AQ4999" s="127"/>
      <c r="AR4999" s="92"/>
      <c r="AS4999" s="3"/>
    </row>
    <row r="5000" spans="1:45" ht="15" customHeight="1">
      <c r="A5000" s="11">
        <v>10.789529999999999</v>
      </c>
      <c r="B5000" s="32">
        <v>806</v>
      </c>
      <c r="C5000" s="17">
        <v>0.31866699999999998</v>
      </c>
      <c r="D5000" s="17">
        <v>159.36099999999999</v>
      </c>
      <c r="E5000" s="40" t="s">
        <v>30</v>
      </c>
      <c r="F5000" s="18">
        <v>-6.2</v>
      </c>
      <c r="G5000" s="17">
        <v>-2</v>
      </c>
      <c r="H5000" s="17">
        <v>-2.9</v>
      </c>
      <c r="I5000" s="17">
        <v>-1.9</v>
      </c>
      <c r="J5000" s="17">
        <v>0.3</v>
      </c>
      <c r="K5000" s="30">
        <v>0.2</v>
      </c>
      <c r="L5000" s="10">
        <f t="shared" si="1205"/>
        <v>0.2</v>
      </c>
      <c r="M5000" s="52" t="str">
        <f t="shared" si="1202"/>
        <v>low latitude</v>
      </c>
      <c r="N5000" s="83" t="s">
        <v>8</v>
      </c>
      <c r="O5000" s="34" t="s">
        <v>8</v>
      </c>
      <c r="P5000" s="34" t="s">
        <v>8</v>
      </c>
      <c r="Q5000" s="34" t="s">
        <v>8</v>
      </c>
      <c r="R5000" s="34" t="s">
        <v>8</v>
      </c>
      <c r="S5000" s="42" t="s">
        <v>8</v>
      </c>
      <c r="T5000" s="10" t="s">
        <v>8</v>
      </c>
      <c r="U5000" s="11" t="s">
        <v>8</v>
      </c>
      <c r="V5000" s="11" t="s">
        <v>8</v>
      </c>
      <c r="W5000" s="11" t="s">
        <v>8</v>
      </c>
      <c r="X5000" s="11" t="s">
        <v>8</v>
      </c>
      <c r="Y5000" s="12" t="s">
        <v>8</v>
      </c>
      <c r="Z5000" s="10">
        <v>0.76393</v>
      </c>
      <c r="AA5000" s="11" t="s">
        <v>8</v>
      </c>
      <c r="AB5000" s="11">
        <f t="shared" si="1203"/>
        <v>-0.11694643462655691</v>
      </c>
      <c r="AC5000" s="11" t="s">
        <v>8</v>
      </c>
      <c r="AD5000" s="9">
        <f t="shared" si="1207"/>
        <v>30.60086387154351</v>
      </c>
      <c r="AE5000" s="10">
        <v>25.313983790974898</v>
      </c>
      <c r="AF5000" s="11">
        <v>32.205699953791203</v>
      </c>
      <c r="AG5000" s="12">
        <v>40.4236760539291</v>
      </c>
      <c r="AH5000" s="10" t="s">
        <v>8</v>
      </c>
      <c r="AI5000" s="11" t="s">
        <v>8</v>
      </c>
      <c r="AJ5000" s="11" t="s">
        <v>8</v>
      </c>
      <c r="AK5000" s="11" t="s">
        <v>8</v>
      </c>
      <c r="AL5000" s="11" t="s">
        <v>8</v>
      </c>
      <c r="AM5000" s="11" t="s">
        <v>8</v>
      </c>
      <c r="AN5000" s="3" t="str">
        <f t="shared" si="1206"/>
        <v>n/a</v>
      </c>
      <c r="AO5000" s="3" t="str">
        <f t="shared" si="1204"/>
        <v>n/a</v>
      </c>
      <c r="AP5000" s="3" t="s">
        <v>8</v>
      </c>
      <c r="AQ5000" s="127"/>
      <c r="AR5000" s="92"/>
      <c r="AS5000" s="3"/>
    </row>
    <row r="5001" spans="1:45" ht="15" customHeight="1">
      <c r="A5001" s="11">
        <v>10.954660000000001</v>
      </c>
      <c r="B5001" s="32">
        <v>806</v>
      </c>
      <c r="C5001" s="17">
        <v>0.31866699999999998</v>
      </c>
      <c r="D5001" s="17">
        <v>159.36099999999999</v>
      </c>
      <c r="E5001" s="40" t="s">
        <v>30</v>
      </c>
      <c r="F5001" s="18">
        <v>-6.2</v>
      </c>
      <c r="G5001" s="17">
        <v>-2</v>
      </c>
      <c r="H5001" s="17">
        <v>-2.9</v>
      </c>
      <c r="I5001" s="17">
        <v>-1.9</v>
      </c>
      <c r="J5001" s="17">
        <v>0.3</v>
      </c>
      <c r="K5001" s="30">
        <v>0.2</v>
      </c>
      <c r="L5001" s="10">
        <f t="shared" si="1205"/>
        <v>0.2</v>
      </c>
      <c r="M5001" s="52" t="str">
        <f t="shared" si="1202"/>
        <v>low latitude</v>
      </c>
      <c r="N5001" s="83" t="s">
        <v>8</v>
      </c>
      <c r="O5001" s="34" t="s">
        <v>8</v>
      </c>
      <c r="P5001" s="34" t="s">
        <v>8</v>
      </c>
      <c r="Q5001" s="34" t="s">
        <v>8</v>
      </c>
      <c r="R5001" s="34" t="s">
        <v>8</v>
      </c>
      <c r="S5001" s="42" t="s">
        <v>8</v>
      </c>
      <c r="T5001" s="10" t="s">
        <v>8</v>
      </c>
      <c r="U5001" s="11" t="s">
        <v>8</v>
      </c>
      <c r="V5001" s="11" t="s">
        <v>8</v>
      </c>
      <c r="W5001" s="11" t="s">
        <v>8</v>
      </c>
      <c r="X5001" s="11" t="s">
        <v>8</v>
      </c>
      <c r="Y5001" s="12" t="s">
        <v>8</v>
      </c>
      <c r="Z5001" s="10">
        <v>0.76387000000000005</v>
      </c>
      <c r="AA5001" s="11" t="s">
        <v>8</v>
      </c>
      <c r="AB5001" s="11">
        <f t="shared" si="1203"/>
        <v>-0.11698054598789683</v>
      </c>
      <c r="AC5001" s="11" t="s">
        <v>8</v>
      </c>
      <c r="AD5001" s="9">
        <f t="shared" si="1207"/>
        <v>30.598530654427858</v>
      </c>
      <c r="AE5001" s="10">
        <v>25.3170543103172</v>
      </c>
      <c r="AF5001" s="11">
        <v>32.212967438695301</v>
      </c>
      <c r="AG5001" s="12">
        <v>40.562637655531603</v>
      </c>
      <c r="AH5001" s="10" t="s">
        <v>8</v>
      </c>
      <c r="AI5001" s="11" t="s">
        <v>8</v>
      </c>
      <c r="AJ5001" s="11" t="s">
        <v>8</v>
      </c>
      <c r="AK5001" s="11" t="s">
        <v>8</v>
      </c>
      <c r="AL5001" s="11" t="s">
        <v>8</v>
      </c>
      <c r="AM5001" s="11" t="s">
        <v>8</v>
      </c>
      <c r="AN5001" s="3" t="str">
        <f t="shared" si="1206"/>
        <v>n/a</v>
      </c>
      <c r="AO5001" s="3" t="str">
        <f t="shared" si="1204"/>
        <v>n/a</v>
      </c>
      <c r="AP5001" s="3" t="s">
        <v>8</v>
      </c>
      <c r="AQ5001" s="127"/>
      <c r="AR5001" s="92"/>
      <c r="AS5001" s="3"/>
    </row>
    <row r="5002" spans="1:45" ht="15" customHeight="1">
      <c r="A5002" s="11">
        <v>11.119440000000001</v>
      </c>
      <c r="B5002" s="32">
        <v>806</v>
      </c>
      <c r="C5002" s="17">
        <v>0.31866699999999998</v>
      </c>
      <c r="D5002" s="17">
        <v>159.36099999999999</v>
      </c>
      <c r="E5002" s="40" t="s">
        <v>30</v>
      </c>
      <c r="F5002" s="18">
        <v>-6.2</v>
      </c>
      <c r="G5002" s="17">
        <v>-2</v>
      </c>
      <c r="H5002" s="17">
        <v>-2.9</v>
      </c>
      <c r="I5002" s="17">
        <v>-1.9</v>
      </c>
      <c r="J5002" s="17">
        <v>0.3</v>
      </c>
      <c r="K5002" s="30">
        <v>0.2</v>
      </c>
      <c r="L5002" s="10">
        <f t="shared" si="1205"/>
        <v>0.2</v>
      </c>
      <c r="M5002" s="52" t="str">
        <f t="shared" si="1202"/>
        <v>low latitude</v>
      </c>
      <c r="N5002" s="83" t="s">
        <v>8</v>
      </c>
      <c r="O5002" s="34" t="s">
        <v>8</v>
      </c>
      <c r="P5002" s="34" t="s">
        <v>8</v>
      </c>
      <c r="Q5002" s="34" t="s">
        <v>8</v>
      </c>
      <c r="R5002" s="34" t="s">
        <v>8</v>
      </c>
      <c r="S5002" s="42" t="s">
        <v>8</v>
      </c>
      <c r="T5002" s="10" t="s">
        <v>8</v>
      </c>
      <c r="U5002" s="11" t="s">
        <v>8</v>
      </c>
      <c r="V5002" s="11" t="s">
        <v>8</v>
      </c>
      <c r="W5002" s="11" t="s">
        <v>8</v>
      </c>
      <c r="X5002" s="11" t="s">
        <v>8</v>
      </c>
      <c r="Y5002" s="12" t="s">
        <v>8</v>
      </c>
      <c r="Z5002" s="10">
        <v>0.74995000000000001</v>
      </c>
      <c r="AA5002" s="11" t="s">
        <v>8</v>
      </c>
      <c r="AB5002" s="11">
        <f t="shared" si="1203"/>
        <v>-0.12496769053890192</v>
      </c>
      <c r="AC5002" s="11" t="s">
        <v>8</v>
      </c>
      <c r="AD5002" s="9">
        <f t="shared" si="1207"/>
        <v>30.05220996713911</v>
      </c>
      <c r="AE5002" s="10">
        <v>24.5528018994567</v>
      </c>
      <c r="AF5002" s="11">
        <v>31.321734668796001</v>
      </c>
      <c r="AG5002" s="12">
        <v>39.389941720701202</v>
      </c>
      <c r="AH5002" s="10" t="s">
        <v>8</v>
      </c>
      <c r="AI5002" s="11" t="s">
        <v>8</v>
      </c>
      <c r="AJ5002" s="11" t="s">
        <v>8</v>
      </c>
      <c r="AK5002" s="11" t="s">
        <v>8</v>
      </c>
      <c r="AL5002" s="11" t="s">
        <v>8</v>
      </c>
      <c r="AM5002" s="11" t="s">
        <v>8</v>
      </c>
      <c r="AN5002" s="3" t="str">
        <f t="shared" si="1206"/>
        <v>n/a</v>
      </c>
      <c r="AO5002" s="3" t="str">
        <f t="shared" si="1204"/>
        <v>n/a</v>
      </c>
      <c r="AP5002" s="3" t="s">
        <v>8</v>
      </c>
      <c r="AQ5002" s="127"/>
      <c r="AR5002" s="92"/>
      <c r="AS5002" s="3"/>
    </row>
    <row r="5003" spans="1:45" ht="15" customHeight="1">
      <c r="A5003" s="11">
        <v>11.449</v>
      </c>
      <c r="B5003" s="32">
        <v>806</v>
      </c>
      <c r="C5003" s="17">
        <v>0.31866699999999998</v>
      </c>
      <c r="D5003" s="17">
        <v>159.36099999999999</v>
      </c>
      <c r="E5003" s="40" t="s">
        <v>30</v>
      </c>
      <c r="F5003" s="18">
        <v>-6.2</v>
      </c>
      <c r="G5003" s="17">
        <v>-2</v>
      </c>
      <c r="H5003" s="17">
        <v>-2.9</v>
      </c>
      <c r="I5003" s="17">
        <v>-1.9</v>
      </c>
      <c r="J5003" s="17">
        <v>0.3</v>
      </c>
      <c r="K5003" s="30">
        <v>0.2</v>
      </c>
      <c r="L5003" s="10">
        <f t="shared" si="1205"/>
        <v>0.2</v>
      </c>
      <c r="M5003" s="52" t="str">
        <f t="shared" si="1202"/>
        <v>low latitude</v>
      </c>
      <c r="N5003" s="83" t="s">
        <v>8</v>
      </c>
      <c r="O5003" s="34" t="s">
        <v>8</v>
      </c>
      <c r="P5003" s="34" t="s">
        <v>8</v>
      </c>
      <c r="Q5003" s="34" t="s">
        <v>8</v>
      </c>
      <c r="R5003" s="34" t="s">
        <v>8</v>
      </c>
      <c r="S5003" s="42" t="s">
        <v>8</v>
      </c>
      <c r="T5003" s="10" t="s">
        <v>8</v>
      </c>
      <c r="U5003" s="11" t="s">
        <v>8</v>
      </c>
      <c r="V5003" s="11" t="s">
        <v>8</v>
      </c>
      <c r="W5003" s="11" t="s">
        <v>8</v>
      </c>
      <c r="X5003" s="11" t="s">
        <v>8</v>
      </c>
      <c r="Y5003" s="12" t="s">
        <v>8</v>
      </c>
      <c r="Z5003" s="10">
        <v>0.74155000000000004</v>
      </c>
      <c r="AA5003" s="11" t="s">
        <v>8</v>
      </c>
      <c r="AB5003" s="11">
        <f t="shared" si="1203"/>
        <v>-0.12985956076236035</v>
      </c>
      <c r="AC5003" s="11" t="s">
        <v>8</v>
      </c>
      <c r="AD5003" s="9">
        <f t="shared" si="1207"/>
        <v>29.717606043854552</v>
      </c>
      <c r="AE5003" s="10">
        <v>24.059695360237601</v>
      </c>
      <c r="AF5003" s="11">
        <v>30.798557292693399</v>
      </c>
      <c r="AG5003" s="12">
        <v>38.746007990266598</v>
      </c>
      <c r="AH5003" s="10" t="s">
        <v>8</v>
      </c>
      <c r="AI5003" s="11" t="s">
        <v>8</v>
      </c>
      <c r="AJ5003" s="11" t="s">
        <v>8</v>
      </c>
      <c r="AK5003" s="11" t="s">
        <v>8</v>
      </c>
      <c r="AL5003" s="11" t="s">
        <v>8</v>
      </c>
      <c r="AM5003" s="11" t="s">
        <v>8</v>
      </c>
      <c r="AN5003" s="3" t="str">
        <f t="shared" si="1206"/>
        <v>n/a</v>
      </c>
      <c r="AO5003" s="3" t="str">
        <f t="shared" si="1204"/>
        <v>n/a</v>
      </c>
      <c r="AP5003" s="3" t="s">
        <v>8</v>
      </c>
      <c r="AQ5003" s="127"/>
      <c r="AR5003" s="92"/>
      <c r="AS5003" s="3"/>
    </row>
    <row r="5004" spans="1:45" ht="15" customHeight="1">
      <c r="A5004" s="11">
        <v>11.61469</v>
      </c>
      <c r="B5004" s="32">
        <v>806</v>
      </c>
      <c r="C5004" s="17">
        <v>0.31866699999999998</v>
      </c>
      <c r="D5004" s="17">
        <v>159.36099999999999</v>
      </c>
      <c r="E5004" s="40" t="s">
        <v>30</v>
      </c>
      <c r="F5004" s="18">
        <v>-6.2</v>
      </c>
      <c r="G5004" s="17">
        <v>-2</v>
      </c>
      <c r="H5004" s="17">
        <v>-2.9</v>
      </c>
      <c r="I5004" s="17">
        <v>-1.9</v>
      </c>
      <c r="J5004" s="17">
        <v>0.3</v>
      </c>
      <c r="K5004" s="30">
        <v>0.2</v>
      </c>
      <c r="L5004" s="10">
        <f t="shared" si="1205"/>
        <v>0.2</v>
      </c>
      <c r="M5004" s="52" t="str">
        <f t="shared" si="1202"/>
        <v>low latitude</v>
      </c>
      <c r="N5004" s="83" t="s">
        <v>8</v>
      </c>
      <c r="O5004" s="34" t="s">
        <v>8</v>
      </c>
      <c r="P5004" s="34" t="s">
        <v>8</v>
      </c>
      <c r="Q5004" s="34" t="s">
        <v>8</v>
      </c>
      <c r="R5004" s="34" t="s">
        <v>8</v>
      </c>
      <c r="S5004" s="42" t="s">
        <v>8</v>
      </c>
      <c r="T5004" s="10" t="s">
        <v>8</v>
      </c>
      <c r="U5004" s="11" t="s">
        <v>8</v>
      </c>
      <c r="V5004" s="11" t="s">
        <v>8</v>
      </c>
      <c r="W5004" s="11" t="s">
        <v>8</v>
      </c>
      <c r="X5004" s="11" t="s">
        <v>8</v>
      </c>
      <c r="Y5004" s="12" t="s">
        <v>8</v>
      </c>
      <c r="Z5004" s="10">
        <v>0.76792000000000005</v>
      </c>
      <c r="AA5004" s="11" t="s">
        <v>8</v>
      </c>
      <c r="AB5004" s="11">
        <f t="shared" si="1203"/>
        <v>-0.11468402133338156</v>
      </c>
      <c r="AC5004" s="11" t="s">
        <v>8</v>
      </c>
      <c r="AD5004" s="9">
        <f t="shared" si="1207"/>
        <v>30.755612940796702</v>
      </c>
      <c r="AE5004" s="10">
        <v>25.507906981591901</v>
      </c>
      <c r="AF5004" s="11">
        <v>32.408468322559102</v>
      </c>
      <c r="AG5004" s="12">
        <v>40.761450847355398</v>
      </c>
      <c r="AH5004" s="10" t="s">
        <v>8</v>
      </c>
      <c r="AI5004" s="11" t="s">
        <v>8</v>
      </c>
      <c r="AJ5004" s="11" t="s">
        <v>8</v>
      </c>
      <c r="AK5004" s="11" t="s">
        <v>8</v>
      </c>
      <c r="AL5004" s="11" t="s">
        <v>8</v>
      </c>
      <c r="AM5004" s="11" t="s">
        <v>8</v>
      </c>
      <c r="AN5004" s="3" t="str">
        <f t="shared" si="1206"/>
        <v>n/a</v>
      </c>
      <c r="AO5004" s="3" t="str">
        <f t="shared" si="1204"/>
        <v>n/a</v>
      </c>
      <c r="AP5004" s="3" t="s">
        <v>8</v>
      </c>
      <c r="AQ5004" s="127"/>
      <c r="AR5004" s="92"/>
      <c r="AS5004" s="3"/>
    </row>
    <row r="5005" spans="1:45" ht="15" customHeight="1">
      <c r="A5005" s="11">
        <v>11.89138</v>
      </c>
      <c r="B5005" s="32">
        <v>806</v>
      </c>
      <c r="C5005" s="17">
        <v>0.31866699999999998</v>
      </c>
      <c r="D5005" s="17">
        <v>159.36099999999999</v>
      </c>
      <c r="E5005" s="40" t="s">
        <v>30</v>
      </c>
      <c r="F5005" s="18">
        <v>-6.2</v>
      </c>
      <c r="G5005" s="17">
        <v>-2</v>
      </c>
      <c r="H5005" s="17">
        <v>-2.9</v>
      </c>
      <c r="I5005" s="17">
        <v>-1.9</v>
      </c>
      <c r="J5005" s="17">
        <v>0.3</v>
      </c>
      <c r="K5005" s="30">
        <v>0.2</v>
      </c>
      <c r="L5005" s="10">
        <f t="shared" si="1205"/>
        <v>0.2</v>
      </c>
      <c r="M5005" s="52" t="str">
        <f t="shared" si="1202"/>
        <v>low latitude</v>
      </c>
      <c r="N5005" s="83" t="s">
        <v>8</v>
      </c>
      <c r="O5005" s="34" t="s">
        <v>8</v>
      </c>
      <c r="P5005" s="34" t="s">
        <v>8</v>
      </c>
      <c r="Q5005" s="34" t="s">
        <v>8</v>
      </c>
      <c r="R5005" s="34" t="s">
        <v>8</v>
      </c>
      <c r="S5005" s="42" t="s">
        <v>8</v>
      </c>
      <c r="T5005" s="10" t="s">
        <v>8</v>
      </c>
      <c r="U5005" s="11" t="s">
        <v>8</v>
      </c>
      <c r="V5005" s="11" t="s">
        <v>8</v>
      </c>
      <c r="W5005" s="11" t="s">
        <v>8</v>
      </c>
      <c r="X5005" s="11" t="s">
        <v>8</v>
      </c>
      <c r="Y5005" s="12" t="s">
        <v>8</v>
      </c>
      <c r="Z5005" s="10">
        <v>0.76778000000000002</v>
      </c>
      <c r="AA5005" s="11" t="s">
        <v>8</v>
      </c>
      <c r="AB5005" s="11">
        <f t="shared" si="1203"/>
        <v>-0.11476320506410358</v>
      </c>
      <c r="AC5005" s="11" t="s">
        <v>8</v>
      </c>
      <c r="AD5005" s="9">
        <f t="shared" si="1207"/>
        <v>30.750196773615315</v>
      </c>
      <c r="AE5005" s="10">
        <v>25.555007140363202</v>
      </c>
      <c r="AF5005" s="11">
        <v>32.426461828547197</v>
      </c>
      <c r="AG5005" s="12">
        <v>40.779435707995802</v>
      </c>
      <c r="AH5005" s="10" t="s">
        <v>8</v>
      </c>
      <c r="AI5005" s="11" t="s">
        <v>8</v>
      </c>
      <c r="AJ5005" s="11" t="s">
        <v>8</v>
      </c>
      <c r="AK5005" s="11" t="s">
        <v>8</v>
      </c>
      <c r="AL5005" s="11" t="s">
        <v>8</v>
      </c>
      <c r="AM5005" s="11" t="s">
        <v>8</v>
      </c>
      <c r="AN5005" s="3" t="str">
        <f t="shared" si="1206"/>
        <v>n/a</v>
      </c>
      <c r="AO5005" s="3" t="str">
        <f t="shared" si="1204"/>
        <v>n/a</v>
      </c>
      <c r="AP5005" s="3" t="s">
        <v>8</v>
      </c>
      <c r="AQ5005" s="127"/>
      <c r="AR5005" s="92"/>
      <c r="AS5005" s="3"/>
    </row>
    <row r="5006" spans="1:45" ht="15" customHeight="1">
      <c r="A5006" s="11">
        <v>12.00906</v>
      </c>
      <c r="B5006" s="32">
        <v>806</v>
      </c>
      <c r="C5006" s="17">
        <v>0.31866699999999998</v>
      </c>
      <c r="D5006" s="17">
        <v>159.36099999999999</v>
      </c>
      <c r="E5006" s="40" t="s">
        <v>30</v>
      </c>
      <c r="F5006" s="18">
        <v>-6.2</v>
      </c>
      <c r="G5006" s="17">
        <v>-2</v>
      </c>
      <c r="H5006" s="17">
        <v>-2.9</v>
      </c>
      <c r="I5006" s="17">
        <v>-1.9</v>
      </c>
      <c r="J5006" s="17">
        <v>0.3</v>
      </c>
      <c r="K5006" s="30">
        <v>0.2</v>
      </c>
      <c r="L5006" s="10">
        <f t="shared" si="1205"/>
        <v>0.2</v>
      </c>
      <c r="M5006" s="52" t="str">
        <f t="shared" si="1202"/>
        <v>low latitude</v>
      </c>
      <c r="N5006" s="83" t="s">
        <v>8</v>
      </c>
      <c r="O5006" s="34" t="s">
        <v>8</v>
      </c>
      <c r="P5006" s="34" t="s">
        <v>8</v>
      </c>
      <c r="Q5006" s="34" t="s">
        <v>8</v>
      </c>
      <c r="R5006" s="34" t="s">
        <v>8</v>
      </c>
      <c r="S5006" s="42" t="s">
        <v>8</v>
      </c>
      <c r="T5006" s="10" t="s">
        <v>8</v>
      </c>
      <c r="U5006" s="11" t="s">
        <v>8</v>
      </c>
      <c r="V5006" s="11" t="s">
        <v>8</v>
      </c>
      <c r="W5006" s="11" t="s">
        <v>8</v>
      </c>
      <c r="X5006" s="11" t="s">
        <v>8</v>
      </c>
      <c r="Y5006" s="12" t="s">
        <v>8</v>
      </c>
      <c r="Z5006" s="10">
        <v>0.74131000000000002</v>
      </c>
      <c r="AA5006" s="11" t="s">
        <v>8</v>
      </c>
      <c r="AB5006" s="11">
        <f t="shared" si="1203"/>
        <v>-0.13000014136547447</v>
      </c>
      <c r="AC5006" s="11" t="s">
        <v>8</v>
      </c>
      <c r="AD5006" s="9">
        <f t="shared" si="1207"/>
        <v>29.707990330601547</v>
      </c>
      <c r="AE5006" s="10">
        <v>24.007111322730299</v>
      </c>
      <c r="AF5006" s="11">
        <v>30.811438013214801</v>
      </c>
      <c r="AG5006" s="12">
        <v>38.7920557800106</v>
      </c>
      <c r="AH5006" s="10" t="s">
        <v>8</v>
      </c>
      <c r="AI5006" s="11" t="s">
        <v>8</v>
      </c>
      <c r="AJ5006" s="11" t="s">
        <v>8</v>
      </c>
      <c r="AK5006" s="11" t="s">
        <v>8</v>
      </c>
      <c r="AL5006" s="11" t="s">
        <v>8</v>
      </c>
      <c r="AM5006" s="11" t="s">
        <v>8</v>
      </c>
      <c r="AN5006" s="3" t="str">
        <f t="shared" si="1206"/>
        <v>n/a</v>
      </c>
      <c r="AO5006" s="3" t="str">
        <f t="shared" si="1204"/>
        <v>n/a</v>
      </c>
      <c r="AP5006" s="3" t="s">
        <v>8</v>
      </c>
      <c r="AQ5006" s="127"/>
      <c r="AR5006" s="92"/>
      <c r="AS5006" s="3"/>
    </row>
    <row r="5007" spans="1:45" ht="15" customHeight="1">
      <c r="A5007" s="21">
        <v>8.4644600000000008</v>
      </c>
      <c r="B5007" s="105">
        <v>850</v>
      </c>
      <c r="C5007" s="20">
        <v>1.29711</v>
      </c>
      <c r="D5007" s="20">
        <v>-110.52143</v>
      </c>
      <c r="E5007" s="106" t="s">
        <v>30</v>
      </c>
      <c r="F5007" s="27">
        <v>-8</v>
      </c>
      <c r="G5007" s="17">
        <v>-9.8000000000000007</v>
      </c>
      <c r="H5007" s="20">
        <v>-9.8000000000000007</v>
      </c>
      <c r="I5007" s="20">
        <v>-6.4</v>
      </c>
      <c r="J5007" s="20">
        <v>-3.4</v>
      </c>
      <c r="K5007" s="98">
        <v>-1.5</v>
      </c>
      <c r="L5007" s="10">
        <f t="shared" si="1205"/>
        <v>-1.5</v>
      </c>
      <c r="M5007" s="52" t="str">
        <f t="shared" si="1202"/>
        <v>low latitude</v>
      </c>
      <c r="N5007" s="83" t="s">
        <v>8</v>
      </c>
      <c r="O5007" s="34" t="s">
        <v>8</v>
      </c>
      <c r="P5007" s="34" t="s">
        <v>8</v>
      </c>
      <c r="Q5007" s="34" t="s">
        <v>8</v>
      </c>
      <c r="R5007" s="34" t="s">
        <v>8</v>
      </c>
      <c r="S5007" s="42" t="s">
        <v>8</v>
      </c>
      <c r="T5007" s="31" t="s">
        <v>8</v>
      </c>
      <c r="U5007" s="21" t="s">
        <v>8</v>
      </c>
      <c r="V5007" s="21" t="s">
        <v>8</v>
      </c>
      <c r="W5007" s="21" t="s">
        <v>8</v>
      </c>
      <c r="X5007" s="21" t="s">
        <v>8</v>
      </c>
      <c r="Y5007" s="22" t="s">
        <v>8</v>
      </c>
      <c r="Z5007" s="31">
        <v>0.66796999999999995</v>
      </c>
      <c r="AA5007" s="21" t="s">
        <v>8</v>
      </c>
      <c r="AB5007" s="21">
        <f t="shared" si="1203"/>
        <v>-0.17524304220563625</v>
      </c>
      <c r="AC5007" s="21" t="s">
        <v>8</v>
      </c>
      <c r="AD5007" s="15">
        <f t="shared" si="1207"/>
        <v>26.613375913134483</v>
      </c>
      <c r="AE5007" s="31">
        <v>20.903718762206498</v>
      </c>
      <c r="AF5007" s="21">
        <v>26.5530742669986</v>
      </c>
      <c r="AG5007" s="22">
        <v>33.304125409448602</v>
      </c>
      <c r="AH5007" s="31" t="s">
        <v>8</v>
      </c>
      <c r="AI5007" s="11" t="s">
        <v>8</v>
      </c>
      <c r="AJ5007" s="11" t="s">
        <v>8</v>
      </c>
      <c r="AK5007" s="11" t="s">
        <v>8</v>
      </c>
      <c r="AL5007" s="11" t="s">
        <v>8</v>
      </c>
      <c r="AM5007" s="11" t="s">
        <v>8</v>
      </c>
      <c r="AN5007" s="3" t="str">
        <f t="shared" si="1206"/>
        <v>n/a</v>
      </c>
      <c r="AO5007" s="3" t="str">
        <f t="shared" si="1204"/>
        <v>n/a</v>
      </c>
      <c r="AP5007" s="3" t="s">
        <v>8</v>
      </c>
      <c r="AQ5007" s="128"/>
      <c r="AR5007" s="93"/>
      <c r="AS5007" s="3"/>
    </row>
    <row r="5008" spans="1:45" ht="15" customHeight="1">
      <c r="A5008" s="11">
        <v>8.5519999999999996</v>
      </c>
      <c r="B5008" s="32">
        <v>850</v>
      </c>
      <c r="C5008" s="17">
        <v>1.29711</v>
      </c>
      <c r="D5008" s="17">
        <v>-110.52143</v>
      </c>
      <c r="E5008" s="40" t="s">
        <v>30</v>
      </c>
      <c r="F5008" s="27">
        <v>-8</v>
      </c>
      <c r="G5008" s="17">
        <v>-9.8000000000000007</v>
      </c>
      <c r="H5008" s="20">
        <v>-9.8000000000000007</v>
      </c>
      <c r="I5008" s="20">
        <v>-6.4</v>
      </c>
      <c r="J5008" s="20">
        <v>-3.4</v>
      </c>
      <c r="K5008" s="98">
        <v>-1.5</v>
      </c>
      <c r="L5008" s="10">
        <f t="shared" si="1205"/>
        <v>-1.5</v>
      </c>
      <c r="M5008" s="52" t="str">
        <f t="shared" si="1202"/>
        <v>low latitude</v>
      </c>
      <c r="N5008" s="83" t="s">
        <v>8</v>
      </c>
      <c r="O5008" s="34" t="s">
        <v>8</v>
      </c>
      <c r="P5008" s="34" t="s">
        <v>8</v>
      </c>
      <c r="Q5008" s="34" t="s">
        <v>8</v>
      </c>
      <c r="R5008" s="34" t="s">
        <v>8</v>
      </c>
      <c r="S5008" s="42" t="s">
        <v>8</v>
      </c>
      <c r="T5008" s="10" t="s">
        <v>8</v>
      </c>
      <c r="U5008" s="11" t="s">
        <v>8</v>
      </c>
      <c r="V5008" s="11" t="s">
        <v>8</v>
      </c>
      <c r="W5008" s="11" t="s">
        <v>8</v>
      </c>
      <c r="X5008" s="11" t="s">
        <v>8</v>
      </c>
      <c r="Y5008" s="12" t="s">
        <v>8</v>
      </c>
      <c r="Z5008" s="10">
        <v>0.67168000000000005</v>
      </c>
      <c r="AA5008" s="11" t="s">
        <v>8</v>
      </c>
      <c r="AB5008" s="11">
        <f t="shared" si="1203"/>
        <v>-0.17283758309769356</v>
      </c>
      <c r="AC5008" s="11" t="s">
        <v>8</v>
      </c>
      <c r="AD5008" s="9">
        <f t="shared" si="1207"/>
        <v>26.777909316117761</v>
      </c>
      <c r="AE5008" s="10">
        <v>21.053217937415301</v>
      </c>
      <c r="AF5008" s="11">
        <v>26.8077854890333</v>
      </c>
      <c r="AG5008" s="12">
        <v>33.673447172700499</v>
      </c>
      <c r="AH5008" s="10" t="s">
        <v>8</v>
      </c>
      <c r="AI5008" s="11" t="s">
        <v>8</v>
      </c>
      <c r="AJ5008" s="11" t="s">
        <v>8</v>
      </c>
      <c r="AK5008" s="11" t="s">
        <v>8</v>
      </c>
      <c r="AL5008" s="11" t="s">
        <v>8</v>
      </c>
      <c r="AM5008" s="11" t="s">
        <v>8</v>
      </c>
      <c r="AN5008" s="3" t="str">
        <f t="shared" si="1206"/>
        <v>n/a</v>
      </c>
      <c r="AO5008" s="3" t="str">
        <f t="shared" si="1204"/>
        <v>n/a</v>
      </c>
      <c r="AP5008" s="3" t="s">
        <v>8</v>
      </c>
      <c r="AQ5008" s="127"/>
      <c r="AR5008" s="92"/>
      <c r="AS5008" s="3"/>
    </row>
    <row r="5009" spans="1:45" ht="15" customHeight="1">
      <c r="A5009" s="11">
        <v>8.8436900000000005</v>
      </c>
      <c r="B5009" s="32">
        <v>850</v>
      </c>
      <c r="C5009" s="17">
        <v>1.29711</v>
      </c>
      <c r="D5009" s="17">
        <v>-110.52143</v>
      </c>
      <c r="E5009" s="40" t="s">
        <v>30</v>
      </c>
      <c r="F5009" s="27">
        <v>-8</v>
      </c>
      <c r="G5009" s="17">
        <v>-9.8000000000000007</v>
      </c>
      <c r="H5009" s="20">
        <v>-9.8000000000000007</v>
      </c>
      <c r="I5009" s="20">
        <v>-6.4</v>
      </c>
      <c r="J5009" s="20">
        <v>-3.4</v>
      </c>
      <c r="K5009" s="98">
        <v>-1.5</v>
      </c>
      <c r="L5009" s="10">
        <f t="shared" si="1205"/>
        <v>-1.5</v>
      </c>
      <c r="M5009" s="52" t="str">
        <f t="shared" si="1202"/>
        <v>low latitude</v>
      </c>
      <c r="N5009" s="83" t="s">
        <v>8</v>
      </c>
      <c r="O5009" s="34" t="s">
        <v>8</v>
      </c>
      <c r="P5009" s="34" t="s">
        <v>8</v>
      </c>
      <c r="Q5009" s="34" t="s">
        <v>8</v>
      </c>
      <c r="R5009" s="34" t="s">
        <v>8</v>
      </c>
      <c r="S5009" s="42" t="s">
        <v>8</v>
      </c>
      <c r="T5009" s="10" t="s">
        <v>8</v>
      </c>
      <c r="U5009" s="11" t="s">
        <v>8</v>
      </c>
      <c r="V5009" s="11" t="s">
        <v>8</v>
      </c>
      <c r="W5009" s="11" t="s">
        <v>8</v>
      </c>
      <c r="X5009" s="11" t="s">
        <v>8</v>
      </c>
      <c r="Y5009" s="12" t="s">
        <v>8</v>
      </c>
      <c r="Z5009" s="10">
        <v>0.72577000000000003</v>
      </c>
      <c r="AA5009" s="11" t="s">
        <v>8</v>
      </c>
      <c r="AB5009" s="11">
        <f t="shared" si="1203"/>
        <v>-0.13920098750461288</v>
      </c>
      <c r="AC5009" s="11" t="s">
        <v>8</v>
      </c>
      <c r="AD5009" s="9">
        <f t="shared" si="1207"/>
        <v>29.07865245468448</v>
      </c>
      <c r="AE5009" s="10">
        <v>24.309650918137098</v>
      </c>
      <c r="AF5009" s="11">
        <v>30.057765556939099</v>
      </c>
      <c r="AG5009" s="12">
        <v>37.577271983438898</v>
      </c>
      <c r="AH5009" s="10" t="s">
        <v>8</v>
      </c>
      <c r="AI5009" s="11" t="s">
        <v>8</v>
      </c>
      <c r="AJ5009" s="11" t="s">
        <v>8</v>
      </c>
      <c r="AK5009" s="11" t="s">
        <v>8</v>
      </c>
      <c r="AL5009" s="11" t="s">
        <v>8</v>
      </c>
      <c r="AM5009" s="11" t="s">
        <v>8</v>
      </c>
      <c r="AN5009" s="3" t="str">
        <f t="shared" si="1206"/>
        <v>n/a</v>
      </c>
      <c r="AO5009" s="3" t="str">
        <f t="shared" si="1204"/>
        <v>n/a</v>
      </c>
      <c r="AP5009" s="3" t="s">
        <v>8</v>
      </c>
      <c r="AQ5009" s="127"/>
      <c r="AR5009" s="92"/>
      <c r="AS5009" s="3"/>
    </row>
    <row r="5010" spans="1:45" ht="15" customHeight="1">
      <c r="A5010" s="11">
        <v>9.09145</v>
      </c>
      <c r="B5010" s="32">
        <v>850</v>
      </c>
      <c r="C5010" s="17">
        <v>1.29711</v>
      </c>
      <c r="D5010" s="17">
        <v>-110.52143</v>
      </c>
      <c r="E5010" s="40" t="s">
        <v>30</v>
      </c>
      <c r="F5010" s="27">
        <v>-8</v>
      </c>
      <c r="G5010" s="17">
        <v>-9.8000000000000007</v>
      </c>
      <c r="H5010" s="20">
        <v>-9.8000000000000007</v>
      </c>
      <c r="I5010" s="20">
        <v>-6.4</v>
      </c>
      <c r="J5010" s="20">
        <v>-3.4</v>
      </c>
      <c r="K5010" s="98">
        <v>-1.5</v>
      </c>
      <c r="L5010" s="10">
        <f t="shared" si="1205"/>
        <v>-1.5</v>
      </c>
      <c r="M5010" s="52" t="str">
        <f t="shared" si="1202"/>
        <v>low latitude</v>
      </c>
      <c r="N5010" s="83" t="s">
        <v>8</v>
      </c>
      <c r="O5010" s="34" t="s">
        <v>8</v>
      </c>
      <c r="P5010" s="34" t="s">
        <v>8</v>
      </c>
      <c r="Q5010" s="34" t="s">
        <v>8</v>
      </c>
      <c r="R5010" s="34" t="s">
        <v>8</v>
      </c>
      <c r="S5010" s="42" t="s">
        <v>8</v>
      </c>
      <c r="T5010" s="10" t="s">
        <v>8</v>
      </c>
      <c r="U5010" s="11" t="s">
        <v>8</v>
      </c>
      <c r="V5010" s="11" t="s">
        <v>8</v>
      </c>
      <c r="W5010" s="11" t="s">
        <v>8</v>
      </c>
      <c r="X5010" s="11" t="s">
        <v>8</v>
      </c>
      <c r="Y5010" s="12" t="s">
        <v>8</v>
      </c>
      <c r="Z5010" s="10">
        <v>0.69618000000000002</v>
      </c>
      <c r="AA5010" s="11" t="s">
        <v>8</v>
      </c>
      <c r="AB5010" s="11">
        <f t="shared" si="1203"/>
        <v>-0.15727845737233062</v>
      </c>
      <c r="AC5010" s="11" t="s">
        <v>8</v>
      </c>
      <c r="AD5010" s="9">
        <f t="shared" si="1207"/>
        <v>27.842153515732583</v>
      </c>
      <c r="AE5010" s="10">
        <v>22.514966821347201</v>
      </c>
      <c r="AF5010" s="11">
        <v>28.275779438003401</v>
      </c>
      <c r="AG5010" s="12">
        <v>35.3893848055421</v>
      </c>
      <c r="AH5010" s="10" t="s">
        <v>8</v>
      </c>
      <c r="AI5010" s="11" t="s">
        <v>8</v>
      </c>
      <c r="AJ5010" s="11" t="s">
        <v>8</v>
      </c>
      <c r="AK5010" s="11" t="s">
        <v>8</v>
      </c>
      <c r="AL5010" s="11" t="s">
        <v>8</v>
      </c>
      <c r="AM5010" s="11" t="s">
        <v>8</v>
      </c>
      <c r="AN5010" s="3" t="str">
        <f t="shared" si="1206"/>
        <v>n/a</v>
      </c>
      <c r="AO5010" s="3" t="str">
        <f t="shared" si="1204"/>
        <v>n/a</v>
      </c>
      <c r="AP5010" s="3" t="s">
        <v>8</v>
      </c>
      <c r="AQ5010" s="127"/>
      <c r="AR5010" s="92"/>
      <c r="AS5010" s="3"/>
    </row>
    <row r="5011" spans="1:45" ht="15" customHeight="1">
      <c r="A5011" s="11">
        <v>9.4197100000000002</v>
      </c>
      <c r="B5011" s="32">
        <v>850</v>
      </c>
      <c r="C5011" s="17">
        <v>1.29711</v>
      </c>
      <c r="D5011" s="17">
        <v>-110.52143</v>
      </c>
      <c r="E5011" s="40" t="s">
        <v>30</v>
      </c>
      <c r="F5011" s="27">
        <v>-8</v>
      </c>
      <c r="G5011" s="17">
        <v>-9.8000000000000007</v>
      </c>
      <c r="H5011" s="20">
        <v>-9.8000000000000007</v>
      </c>
      <c r="I5011" s="20">
        <v>-6.4</v>
      </c>
      <c r="J5011" s="20">
        <v>-3.4</v>
      </c>
      <c r="K5011" s="98">
        <v>-1.5</v>
      </c>
      <c r="L5011" s="10">
        <f t="shared" si="1205"/>
        <v>-1.5</v>
      </c>
      <c r="M5011" s="52" t="str">
        <f t="shared" si="1202"/>
        <v>low latitude</v>
      </c>
      <c r="N5011" s="83" t="s">
        <v>8</v>
      </c>
      <c r="O5011" s="34" t="s">
        <v>8</v>
      </c>
      <c r="P5011" s="34" t="s">
        <v>8</v>
      </c>
      <c r="Q5011" s="34" t="s">
        <v>8</v>
      </c>
      <c r="R5011" s="34" t="s">
        <v>8</v>
      </c>
      <c r="S5011" s="42" t="s">
        <v>8</v>
      </c>
      <c r="T5011" s="10" t="s">
        <v>8</v>
      </c>
      <c r="U5011" s="11" t="s">
        <v>8</v>
      </c>
      <c r="V5011" s="11" t="s">
        <v>8</v>
      </c>
      <c r="W5011" s="11" t="s">
        <v>8</v>
      </c>
      <c r="X5011" s="11" t="s">
        <v>8</v>
      </c>
      <c r="Y5011" s="12" t="s">
        <v>8</v>
      </c>
      <c r="Z5011" s="10">
        <v>0.67876999999999998</v>
      </c>
      <c r="AA5011" s="11" t="s">
        <v>8</v>
      </c>
      <c r="AB5011" s="11">
        <f t="shared" si="1203"/>
        <v>-0.16827736070081795</v>
      </c>
      <c r="AC5011" s="11" t="s">
        <v>8</v>
      </c>
      <c r="AD5011" s="9">
        <f t="shared" si="1207"/>
        <v>27.089828528064054</v>
      </c>
      <c r="AE5011" s="10">
        <v>21.488924248417199</v>
      </c>
      <c r="AF5011" s="11">
        <v>27.226450056011299</v>
      </c>
      <c r="AG5011" s="12">
        <v>34.19417965001</v>
      </c>
      <c r="AH5011" s="10" t="s">
        <v>8</v>
      </c>
      <c r="AI5011" s="11" t="s">
        <v>8</v>
      </c>
      <c r="AJ5011" s="11" t="s">
        <v>8</v>
      </c>
      <c r="AK5011" s="11" t="s">
        <v>8</v>
      </c>
      <c r="AL5011" s="11" t="s">
        <v>8</v>
      </c>
      <c r="AM5011" s="11" t="s">
        <v>8</v>
      </c>
      <c r="AN5011" s="3" t="str">
        <f t="shared" si="1206"/>
        <v>n/a</v>
      </c>
      <c r="AO5011" s="3" t="str">
        <f t="shared" si="1204"/>
        <v>n/a</v>
      </c>
      <c r="AP5011" s="3" t="s">
        <v>8</v>
      </c>
      <c r="AQ5011" s="127"/>
      <c r="AR5011" s="92"/>
      <c r="AS5011" s="3"/>
    </row>
    <row r="5012" spans="1:45" ht="15" customHeight="1">
      <c r="A5012" s="11">
        <v>9.4352800000000006</v>
      </c>
      <c r="B5012" s="32">
        <v>850</v>
      </c>
      <c r="C5012" s="17">
        <v>1.29711</v>
      </c>
      <c r="D5012" s="17">
        <v>-110.52143</v>
      </c>
      <c r="E5012" s="40" t="s">
        <v>30</v>
      </c>
      <c r="F5012" s="27">
        <v>-8</v>
      </c>
      <c r="G5012" s="17">
        <v>-9.8000000000000007</v>
      </c>
      <c r="H5012" s="20">
        <v>-9.8000000000000007</v>
      </c>
      <c r="I5012" s="20">
        <v>-6.4</v>
      </c>
      <c r="J5012" s="20">
        <v>-3.4</v>
      </c>
      <c r="K5012" s="98">
        <v>-1.5</v>
      </c>
      <c r="L5012" s="10">
        <f t="shared" si="1205"/>
        <v>-1.5</v>
      </c>
      <c r="M5012" s="52" t="str">
        <f t="shared" si="1202"/>
        <v>low latitude</v>
      </c>
      <c r="N5012" s="83" t="s">
        <v>8</v>
      </c>
      <c r="O5012" s="34" t="s">
        <v>8</v>
      </c>
      <c r="P5012" s="34" t="s">
        <v>8</v>
      </c>
      <c r="Q5012" s="34" t="s">
        <v>8</v>
      </c>
      <c r="R5012" s="34" t="s">
        <v>8</v>
      </c>
      <c r="S5012" s="42" t="s">
        <v>8</v>
      </c>
      <c r="T5012" s="10" t="s">
        <v>8</v>
      </c>
      <c r="U5012" s="11" t="s">
        <v>8</v>
      </c>
      <c r="V5012" s="11" t="s">
        <v>8</v>
      </c>
      <c r="W5012" s="11" t="s">
        <v>8</v>
      </c>
      <c r="X5012" s="11" t="s">
        <v>8</v>
      </c>
      <c r="Y5012" s="12" t="s">
        <v>8</v>
      </c>
      <c r="Z5012" s="10">
        <v>0.68647999999999998</v>
      </c>
      <c r="AA5012" s="11" t="s">
        <v>8</v>
      </c>
      <c r="AB5012" s="11">
        <f t="shared" si="1203"/>
        <v>-0.16337211103635177</v>
      </c>
      <c r="AC5012" s="11" t="s">
        <v>8</v>
      </c>
      <c r="AD5012" s="9">
        <f t="shared" si="1207"/>
        <v>27.42534760511354</v>
      </c>
      <c r="AE5012" s="10">
        <v>22.002924108307099</v>
      </c>
      <c r="AF5012" s="11">
        <v>27.702294778869099</v>
      </c>
      <c r="AG5012" s="12">
        <v>34.739984940177202</v>
      </c>
      <c r="AH5012" s="10" t="s">
        <v>8</v>
      </c>
      <c r="AI5012" s="11" t="s">
        <v>8</v>
      </c>
      <c r="AJ5012" s="11" t="s">
        <v>8</v>
      </c>
      <c r="AK5012" s="11" t="s">
        <v>8</v>
      </c>
      <c r="AL5012" s="11" t="s">
        <v>8</v>
      </c>
      <c r="AM5012" s="11" t="s">
        <v>8</v>
      </c>
      <c r="AN5012" s="3" t="str">
        <f t="shared" si="1206"/>
        <v>n/a</v>
      </c>
      <c r="AO5012" s="3" t="str">
        <f t="shared" si="1204"/>
        <v>n/a</v>
      </c>
      <c r="AP5012" s="3" t="s">
        <v>8</v>
      </c>
      <c r="AQ5012" s="127"/>
      <c r="AR5012" s="92"/>
      <c r="AS5012" s="3"/>
    </row>
    <row r="5013" spans="1:45" ht="15" customHeight="1">
      <c r="A5013" s="11">
        <v>9.7047500000000007</v>
      </c>
      <c r="B5013" s="32">
        <v>850</v>
      </c>
      <c r="C5013" s="17">
        <v>1.29711</v>
      </c>
      <c r="D5013" s="17">
        <v>-110.52143</v>
      </c>
      <c r="E5013" s="40" t="s">
        <v>30</v>
      </c>
      <c r="F5013" s="27">
        <v>-8</v>
      </c>
      <c r="G5013" s="17">
        <v>-9.8000000000000007</v>
      </c>
      <c r="H5013" s="20">
        <v>-9.8000000000000007</v>
      </c>
      <c r="I5013" s="20">
        <v>-6.4</v>
      </c>
      <c r="J5013" s="20">
        <v>-3.4</v>
      </c>
      <c r="K5013" s="98">
        <v>-1.5</v>
      </c>
      <c r="L5013" s="10">
        <f t="shared" si="1205"/>
        <v>-1.5</v>
      </c>
      <c r="M5013" s="52" t="str">
        <f t="shared" si="1202"/>
        <v>low latitude</v>
      </c>
      <c r="N5013" s="83" t="s">
        <v>8</v>
      </c>
      <c r="O5013" s="34" t="s">
        <v>8</v>
      </c>
      <c r="P5013" s="34" t="s">
        <v>8</v>
      </c>
      <c r="Q5013" s="34" t="s">
        <v>8</v>
      </c>
      <c r="R5013" s="34" t="s">
        <v>8</v>
      </c>
      <c r="S5013" s="42" t="s">
        <v>8</v>
      </c>
      <c r="T5013" s="10" t="s">
        <v>8</v>
      </c>
      <c r="U5013" s="11" t="s">
        <v>8</v>
      </c>
      <c r="V5013" s="11" t="s">
        <v>8</v>
      </c>
      <c r="W5013" s="11" t="s">
        <v>8</v>
      </c>
      <c r="X5013" s="11" t="s">
        <v>8</v>
      </c>
      <c r="Y5013" s="12" t="s">
        <v>8</v>
      </c>
      <c r="Z5013" s="10">
        <v>0.67157</v>
      </c>
      <c r="AA5013" s="11" t="s">
        <v>8</v>
      </c>
      <c r="AB5013" s="11">
        <f t="shared" si="1203"/>
        <v>-0.17290871266123894</v>
      </c>
      <c r="AC5013" s="11" t="s">
        <v>8</v>
      </c>
      <c r="AD5013" s="9">
        <f t="shared" si="1207"/>
        <v>26.773044053971255</v>
      </c>
      <c r="AE5013" s="10">
        <v>21.046646382157</v>
      </c>
      <c r="AF5013" s="11">
        <v>26.7840884513361</v>
      </c>
      <c r="AG5013" s="12">
        <v>33.635827520135301</v>
      </c>
      <c r="AH5013" s="10" t="s">
        <v>8</v>
      </c>
      <c r="AI5013" s="11" t="s">
        <v>8</v>
      </c>
      <c r="AJ5013" s="11" t="s">
        <v>8</v>
      </c>
      <c r="AK5013" s="11" t="s">
        <v>8</v>
      </c>
      <c r="AL5013" s="11" t="s">
        <v>8</v>
      </c>
      <c r="AM5013" s="11" t="s">
        <v>8</v>
      </c>
      <c r="AN5013" s="3" t="str">
        <f t="shared" si="1206"/>
        <v>n/a</v>
      </c>
      <c r="AO5013" s="3" t="str">
        <f t="shared" si="1204"/>
        <v>n/a</v>
      </c>
      <c r="AP5013" s="3" t="s">
        <v>8</v>
      </c>
      <c r="AQ5013" s="127"/>
      <c r="AR5013" s="92"/>
      <c r="AS5013" s="3"/>
    </row>
    <row r="5014" spans="1:45" ht="15" customHeight="1">
      <c r="A5014" s="11">
        <v>10.07347</v>
      </c>
      <c r="B5014" s="32">
        <v>850</v>
      </c>
      <c r="C5014" s="17">
        <v>1.29711</v>
      </c>
      <c r="D5014" s="17">
        <v>-110.52143</v>
      </c>
      <c r="E5014" s="40" t="s">
        <v>30</v>
      </c>
      <c r="F5014" s="27">
        <v>-8</v>
      </c>
      <c r="G5014" s="17">
        <v>-9.8000000000000007</v>
      </c>
      <c r="H5014" s="20">
        <v>-9.8000000000000007</v>
      </c>
      <c r="I5014" s="20">
        <v>-6.4</v>
      </c>
      <c r="J5014" s="20">
        <v>-3.4</v>
      </c>
      <c r="K5014" s="98">
        <v>-1.5</v>
      </c>
      <c r="L5014" s="10">
        <f t="shared" si="1205"/>
        <v>-1.5</v>
      </c>
      <c r="M5014" s="52" t="str">
        <f t="shared" si="1202"/>
        <v>low latitude</v>
      </c>
      <c r="N5014" s="83" t="s">
        <v>8</v>
      </c>
      <c r="O5014" s="34" t="s">
        <v>8</v>
      </c>
      <c r="P5014" s="34" t="s">
        <v>8</v>
      </c>
      <c r="Q5014" s="34" t="s">
        <v>8</v>
      </c>
      <c r="R5014" s="34" t="s">
        <v>8</v>
      </c>
      <c r="S5014" s="42" t="s">
        <v>8</v>
      </c>
      <c r="T5014" s="10" t="s">
        <v>8</v>
      </c>
      <c r="U5014" s="11" t="s">
        <v>8</v>
      </c>
      <c r="V5014" s="11" t="s">
        <v>8</v>
      </c>
      <c r="W5014" s="11" t="s">
        <v>8</v>
      </c>
      <c r="X5014" s="11" t="s">
        <v>8</v>
      </c>
      <c r="Y5014" s="12" t="s">
        <v>8</v>
      </c>
      <c r="Z5014" s="10">
        <v>0.66422999999999999</v>
      </c>
      <c r="AA5014" s="11" t="s">
        <v>8</v>
      </c>
      <c r="AB5014" s="11">
        <f t="shared" si="1203"/>
        <v>-0.17768151335035789</v>
      </c>
      <c r="AC5014" s="11" t="s">
        <v>8</v>
      </c>
      <c r="AD5014" s="9">
        <f t="shared" si="1207"/>
        <v>26.446584486835519</v>
      </c>
      <c r="AE5014" s="10">
        <v>20.546467083804401</v>
      </c>
      <c r="AF5014" s="11">
        <v>26.356264451660898</v>
      </c>
      <c r="AG5014" s="12">
        <v>33.134589390390197</v>
      </c>
      <c r="AH5014" s="10" t="s">
        <v>8</v>
      </c>
      <c r="AI5014" s="11" t="s">
        <v>8</v>
      </c>
      <c r="AJ5014" s="11" t="s">
        <v>8</v>
      </c>
      <c r="AK5014" s="11" t="s">
        <v>8</v>
      </c>
      <c r="AL5014" s="11" t="s">
        <v>8</v>
      </c>
      <c r="AM5014" s="11" t="s">
        <v>8</v>
      </c>
      <c r="AN5014" s="3" t="str">
        <f t="shared" si="1206"/>
        <v>n/a</v>
      </c>
      <c r="AO5014" s="3" t="str">
        <f t="shared" si="1204"/>
        <v>n/a</v>
      </c>
      <c r="AP5014" s="3" t="s">
        <v>8</v>
      </c>
      <c r="AQ5014" s="127"/>
      <c r="AR5014" s="92"/>
      <c r="AS5014" s="3"/>
    </row>
    <row r="5015" spans="1:45" ht="15" customHeight="1">
      <c r="A5015" s="11">
        <v>10.259790000000001</v>
      </c>
      <c r="B5015" s="32">
        <v>850</v>
      </c>
      <c r="C5015" s="17">
        <v>1.29711</v>
      </c>
      <c r="D5015" s="17">
        <v>-110.52143</v>
      </c>
      <c r="E5015" s="40" t="s">
        <v>30</v>
      </c>
      <c r="F5015" s="27">
        <v>-8</v>
      </c>
      <c r="G5015" s="17">
        <v>-9.8000000000000007</v>
      </c>
      <c r="H5015" s="20">
        <v>-9.8000000000000007</v>
      </c>
      <c r="I5015" s="20">
        <v>-6.4</v>
      </c>
      <c r="J5015" s="20">
        <v>-3.4</v>
      </c>
      <c r="K5015" s="98">
        <v>-1.5</v>
      </c>
      <c r="L5015" s="10">
        <f t="shared" si="1205"/>
        <v>-1.5</v>
      </c>
      <c r="M5015" s="52" t="str">
        <f t="shared" ref="M5015:M5078" si="1208">IF(ABS(L5015)&lt;=20,"low latitude",IF(ABS(L5015)&lt;=40,"mid latitude",IF(ABS(L5015)&lt;=50,"transition",IF(ABS(L5015)&gt;50,"high latitude","no category"))))</f>
        <v>low latitude</v>
      </c>
      <c r="N5015" s="83" t="s">
        <v>8</v>
      </c>
      <c r="O5015" s="34" t="s">
        <v>8</v>
      </c>
      <c r="P5015" s="34" t="s">
        <v>8</v>
      </c>
      <c r="Q5015" s="34" t="s">
        <v>8</v>
      </c>
      <c r="R5015" s="34" t="s">
        <v>8</v>
      </c>
      <c r="S5015" s="42" t="s">
        <v>8</v>
      </c>
      <c r="T5015" s="10" t="s">
        <v>8</v>
      </c>
      <c r="U5015" s="11" t="s">
        <v>8</v>
      </c>
      <c r="V5015" s="11" t="s">
        <v>8</v>
      </c>
      <c r="W5015" s="11" t="s">
        <v>8</v>
      </c>
      <c r="X5015" s="11" t="s">
        <v>8</v>
      </c>
      <c r="Y5015" s="12" t="s">
        <v>8</v>
      </c>
      <c r="Z5015" s="10">
        <v>0.68784000000000001</v>
      </c>
      <c r="AA5015" s="11" t="s">
        <v>8</v>
      </c>
      <c r="AB5015" s="11">
        <f t="shared" si="1203"/>
        <v>-0.1625125722270683</v>
      </c>
      <c r="AC5015" s="11" t="s">
        <v>8</v>
      </c>
      <c r="AD5015" s="9">
        <f t="shared" si="1207"/>
        <v>27.484140059668526</v>
      </c>
      <c r="AE5015" s="10">
        <v>22.025030639470799</v>
      </c>
      <c r="AF5015" s="11">
        <v>27.793697818758201</v>
      </c>
      <c r="AG5015" s="12">
        <v>34.817151873428699</v>
      </c>
      <c r="AH5015" s="10" t="s">
        <v>8</v>
      </c>
      <c r="AI5015" s="11" t="s">
        <v>8</v>
      </c>
      <c r="AJ5015" s="11" t="s">
        <v>8</v>
      </c>
      <c r="AK5015" s="11" t="s">
        <v>8</v>
      </c>
      <c r="AL5015" s="11" t="s">
        <v>8</v>
      </c>
      <c r="AM5015" s="11" t="s">
        <v>8</v>
      </c>
      <c r="AN5015" s="3" t="str">
        <f t="shared" si="1206"/>
        <v>n/a</v>
      </c>
      <c r="AO5015" s="3" t="str">
        <f t="shared" si="1204"/>
        <v>n/a</v>
      </c>
      <c r="AP5015" s="3" t="s">
        <v>8</v>
      </c>
      <c r="AQ5015" s="127"/>
      <c r="AR5015" s="92"/>
      <c r="AS5015" s="3"/>
    </row>
    <row r="5016" spans="1:45" ht="15" customHeight="1">
      <c r="A5016" s="11">
        <v>10.39977</v>
      </c>
      <c r="B5016" s="32">
        <v>850</v>
      </c>
      <c r="C5016" s="17">
        <v>1.29711</v>
      </c>
      <c r="D5016" s="17">
        <v>-110.52143</v>
      </c>
      <c r="E5016" s="40" t="s">
        <v>30</v>
      </c>
      <c r="F5016" s="27">
        <v>-8</v>
      </c>
      <c r="G5016" s="17">
        <v>-9.8000000000000007</v>
      </c>
      <c r="H5016" s="20">
        <v>-9.8000000000000007</v>
      </c>
      <c r="I5016" s="20">
        <v>-6.4</v>
      </c>
      <c r="J5016" s="20">
        <v>-3.4</v>
      </c>
      <c r="K5016" s="98">
        <v>-1.5</v>
      </c>
      <c r="L5016" s="10">
        <f t="shared" si="1205"/>
        <v>-1.5</v>
      </c>
      <c r="M5016" s="52" t="str">
        <f t="shared" si="1208"/>
        <v>low latitude</v>
      </c>
      <c r="N5016" s="83" t="s">
        <v>8</v>
      </c>
      <c r="O5016" s="34" t="s">
        <v>8</v>
      </c>
      <c r="P5016" s="34" t="s">
        <v>8</v>
      </c>
      <c r="Q5016" s="34" t="s">
        <v>8</v>
      </c>
      <c r="R5016" s="34" t="s">
        <v>8</v>
      </c>
      <c r="S5016" s="42" t="s">
        <v>8</v>
      </c>
      <c r="T5016" s="10" t="s">
        <v>8</v>
      </c>
      <c r="U5016" s="11" t="s">
        <v>8</v>
      </c>
      <c r="V5016" s="11" t="s">
        <v>8</v>
      </c>
      <c r="W5016" s="11" t="s">
        <v>8</v>
      </c>
      <c r="X5016" s="11" t="s">
        <v>8</v>
      </c>
      <c r="Y5016" s="12" t="s">
        <v>8</v>
      </c>
      <c r="Z5016" s="10">
        <v>0.69386999999999999</v>
      </c>
      <c r="AA5016" s="11" t="s">
        <v>8</v>
      </c>
      <c r="AB5016" s="11">
        <f t="shared" si="1203"/>
        <v>-0.15872188915780699</v>
      </c>
      <c r="AC5016" s="11" t="s">
        <v>8</v>
      </c>
      <c r="AD5016" s="9">
        <f t="shared" si="1207"/>
        <v>27.743422781606</v>
      </c>
      <c r="AE5016" s="10">
        <v>22.4431774353286</v>
      </c>
      <c r="AF5016" s="11">
        <v>28.170697853158199</v>
      </c>
      <c r="AG5016" s="12">
        <v>35.212015955023197</v>
      </c>
      <c r="AH5016" s="10" t="s">
        <v>8</v>
      </c>
      <c r="AI5016" s="11" t="s">
        <v>8</v>
      </c>
      <c r="AJ5016" s="11" t="s">
        <v>8</v>
      </c>
      <c r="AK5016" s="11" t="s">
        <v>8</v>
      </c>
      <c r="AL5016" s="11" t="s">
        <v>8</v>
      </c>
      <c r="AM5016" s="11" t="s">
        <v>8</v>
      </c>
      <c r="AN5016" s="3" t="str">
        <f t="shared" si="1206"/>
        <v>n/a</v>
      </c>
      <c r="AO5016" s="3" t="str">
        <f t="shared" si="1204"/>
        <v>n/a</v>
      </c>
      <c r="AP5016" s="3" t="s">
        <v>8</v>
      </c>
      <c r="AQ5016" s="127"/>
      <c r="AR5016" s="92"/>
      <c r="AS5016" s="3"/>
    </row>
    <row r="5017" spans="1:45" ht="15" customHeight="1">
      <c r="A5017" s="11">
        <v>10.49663</v>
      </c>
      <c r="B5017" s="32">
        <v>850</v>
      </c>
      <c r="C5017" s="17">
        <v>1.29711</v>
      </c>
      <c r="D5017" s="17">
        <v>-110.52143</v>
      </c>
      <c r="E5017" s="40" t="s">
        <v>30</v>
      </c>
      <c r="F5017" s="27">
        <v>-8</v>
      </c>
      <c r="G5017" s="17">
        <v>-9.8000000000000007</v>
      </c>
      <c r="H5017" s="20">
        <v>-9.8000000000000007</v>
      </c>
      <c r="I5017" s="20">
        <v>-6.4</v>
      </c>
      <c r="J5017" s="20">
        <v>-3.4</v>
      </c>
      <c r="K5017" s="98">
        <v>-1.5</v>
      </c>
      <c r="L5017" s="10">
        <f t="shared" si="1205"/>
        <v>-1.5</v>
      </c>
      <c r="M5017" s="52" t="str">
        <f t="shared" si="1208"/>
        <v>low latitude</v>
      </c>
      <c r="N5017" s="83" t="s">
        <v>8</v>
      </c>
      <c r="O5017" s="34" t="s">
        <v>8</v>
      </c>
      <c r="P5017" s="34" t="s">
        <v>8</v>
      </c>
      <c r="Q5017" s="34" t="s">
        <v>8</v>
      </c>
      <c r="R5017" s="34" t="s">
        <v>8</v>
      </c>
      <c r="S5017" s="42" t="s">
        <v>8</v>
      </c>
      <c r="T5017" s="10" t="s">
        <v>8</v>
      </c>
      <c r="U5017" s="11" t="s">
        <v>8</v>
      </c>
      <c r="V5017" s="11" t="s">
        <v>8</v>
      </c>
      <c r="W5017" s="11" t="s">
        <v>8</v>
      </c>
      <c r="X5017" s="11" t="s">
        <v>8</v>
      </c>
      <c r="Y5017" s="12" t="s">
        <v>8</v>
      </c>
      <c r="Z5017" s="10">
        <v>0.69247000000000003</v>
      </c>
      <c r="AA5017" s="11" t="s">
        <v>8</v>
      </c>
      <c r="AB5017" s="11">
        <f t="shared" si="1203"/>
        <v>-0.15959903687243551</v>
      </c>
      <c r="AC5017" s="11" t="s">
        <v>8</v>
      </c>
      <c r="AD5017" s="9">
        <f t="shared" si="1207"/>
        <v>27.683425877925412</v>
      </c>
      <c r="AE5017" s="10">
        <v>22.349157183020399</v>
      </c>
      <c r="AF5017" s="11">
        <v>28.076417910573898</v>
      </c>
      <c r="AG5017" s="12">
        <v>35.218721336836197</v>
      </c>
      <c r="AH5017" s="10" t="s">
        <v>8</v>
      </c>
      <c r="AI5017" s="11" t="s">
        <v>8</v>
      </c>
      <c r="AJ5017" s="11" t="s">
        <v>8</v>
      </c>
      <c r="AK5017" s="11" t="s">
        <v>8</v>
      </c>
      <c r="AL5017" s="11" t="s">
        <v>8</v>
      </c>
      <c r="AM5017" s="11" t="s">
        <v>8</v>
      </c>
      <c r="AN5017" s="3" t="str">
        <f t="shared" si="1206"/>
        <v>n/a</v>
      </c>
      <c r="AO5017" s="3" t="str">
        <f t="shared" si="1204"/>
        <v>n/a</v>
      </c>
      <c r="AP5017" s="3" t="s">
        <v>8</v>
      </c>
      <c r="AQ5017" s="127"/>
      <c r="AR5017" s="92"/>
      <c r="AS5017" s="3"/>
    </row>
    <row r="5018" spans="1:45" ht="15" customHeight="1">
      <c r="A5018" s="11">
        <v>10.67855</v>
      </c>
      <c r="B5018" s="32">
        <v>850</v>
      </c>
      <c r="C5018" s="17">
        <v>1.29711</v>
      </c>
      <c r="D5018" s="17">
        <v>-110.52143</v>
      </c>
      <c r="E5018" s="40" t="s">
        <v>30</v>
      </c>
      <c r="F5018" s="27">
        <v>-8</v>
      </c>
      <c r="G5018" s="17">
        <v>-9.8000000000000007</v>
      </c>
      <c r="H5018" s="20">
        <v>-9.8000000000000007</v>
      </c>
      <c r="I5018" s="20">
        <v>-6.4</v>
      </c>
      <c r="J5018" s="20">
        <v>-3.4</v>
      </c>
      <c r="K5018" s="98">
        <v>-1.5</v>
      </c>
      <c r="L5018" s="10">
        <f t="shared" si="1205"/>
        <v>-1.5</v>
      </c>
      <c r="M5018" s="52" t="str">
        <f t="shared" si="1208"/>
        <v>low latitude</v>
      </c>
      <c r="N5018" s="83" t="s">
        <v>8</v>
      </c>
      <c r="O5018" s="34" t="s">
        <v>8</v>
      </c>
      <c r="P5018" s="34" t="s">
        <v>8</v>
      </c>
      <c r="Q5018" s="34" t="s">
        <v>8</v>
      </c>
      <c r="R5018" s="34" t="s">
        <v>8</v>
      </c>
      <c r="S5018" s="42" t="s">
        <v>8</v>
      </c>
      <c r="T5018" s="10" t="s">
        <v>8</v>
      </c>
      <c r="U5018" s="11" t="s">
        <v>8</v>
      </c>
      <c r="V5018" s="11" t="s">
        <v>8</v>
      </c>
      <c r="W5018" s="11" t="s">
        <v>8</v>
      </c>
      <c r="X5018" s="11" t="s">
        <v>8</v>
      </c>
      <c r="Y5018" s="12" t="s">
        <v>8</v>
      </c>
      <c r="Z5018" s="10">
        <v>0.68203000000000003</v>
      </c>
      <c r="AA5018" s="11" t="s">
        <v>8</v>
      </c>
      <c r="AB5018" s="11">
        <f t="shared" si="1203"/>
        <v>-0.16619652190084136</v>
      </c>
      <c r="AC5018" s="11" t="s">
        <v>8</v>
      </c>
      <c r="AD5018" s="9">
        <f t="shared" si="1207"/>
        <v>27.232157901982454</v>
      </c>
      <c r="AE5018" s="10">
        <v>21.701998809052601</v>
      </c>
      <c r="AF5018" s="11">
        <v>27.435335547466</v>
      </c>
      <c r="AG5018" s="12">
        <v>34.417736514418003</v>
      </c>
      <c r="AH5018" s="10" t="s">
        <v>8</v>
      </c>
      <c r="AI5018" s="11" t="s">
        <v>8</v>
      </c>
      <c r="AJ5018" s="11" t="s">
        <v>8</v>
      </c>
      <c r="AK5018" s="11" t="s">
        <v>8</v>
      </c>
      <c r="AL5018" s="11" t="s">
        <v>8</v>
      </c>
      <c r="AM5018" s="11" t="s">
        <v>8</v>
      </c>
      <c r="AN5018" s="3" t="str">
        <f t="shared" si="1206"/>
        <v>n/a</v>
      </c>
      <c r="AO5018" s="3" t="str">
        <f t="shared" si="1204"/>
        <v>n/a</v>
      </c>
      <c r="AP5018" s="3" t="s">
        <v>8</v>
      </c>
      <c r="AQ5018" s="127"/>
      <c r="AR5018" s="92"/>
      <c r="AS5018" s="3"/>
    </row>
    <row r="5019" spans="1:45" ht="15" customHeight="1">
      <c r="A5019" s="11">
        <v>10.832649999999999</v>
      </c>
      <c r="B5019" s="32">
        <v>850</v>
      </c>
      <c r="C5019" s="17">
        <v>1.29711</v>
      </c>
      <c r="D5019" s="17">
        <v>-110.52143</v>
      </c>
      <c r="E5019" s="40" t="s">
        <v>30</v>
      </c>
      <c r="F5019" s="27">
        <v>-8</v>
      </c>
      <c r="G5019" s="17">
        <v>-9.8000000000000007</v>
      </c>
      <c r="H5019" s="20">
        <v>-9.8000000000000007</v>
      </c>
      <c r="I5019" s="20">
        <v>-6.4</v>
      </c>
      <c r="J5019" s="20">
        <v>-3.4</v>
      </c>
      <c r="K5019" s="98">
        <v>-1.5</v>
      </c>
      <c r="L5019" s="10">
        <f t="shared" si="1205"/>
        <v>-1.5</v>
      </c>
      <c r="M5019" s="52" t="str">
        <f t="shared" si="1208"/>
        <v>low latitude</v>
      </c>
      <c r="N5019" s="83" t="s">
        <v>8</v>
      </c>
      <c r="O5019" s="34" t="s">
        <v>8</v>
      </c>
      <c r="P5019" s="34" t="s">
        <v>8</v>
      </c>
      <c r="Q5019" s="34" t="s">
        <v>8</v>
      </c>
      <c r="R5019" s="34" t="s">
        <v>8</v>
      </c>
      <c r="S5019" s="42" t="s">
        <v>8</v>
      </c>
      <c r="T5019" s="10" t="s">
        <v>8</v>
      </c>
      <c r="U5019" s="11" t="s">
        <v>8</v>
      </c>
      <c r="V5019" s="11" t="s">
        <v>8</v>
      </c>
      <c r="W5019" s="11" t="s">
        <v>8</v>
      </c>
      <c r="X5019" s="11" t="s">
        <v>8</v>
      </c>
      <c r="Y5019" s="12" t="s">
        <v>8</v>
      </c>
      <c r="Z5019" s="10">
        <v>0.70526999999999995</v>
      </c>
      <c r="AA5019" s="11" t="s">
        <v>8</v>
      </c>
      <c r="AB5019" s="11">
        <f t="shared" si="1203"/>
        <v>-0.15164458930378372</v>
      </c>
      <c r="AC5019" s="11" t="s">
        <v>8</v>
      </c>
      <c r="AD5019" s="9">
        <f t="shared" si="1207"/>
        <v>28.227510091621195</v>
      </c>
      <c r="AE5019" s="10">
        <v>23.1523349826839</v>
      </c>
      <c r="AF5019" s="11">
        <v>28.8554579826855</v>
      </c>
      <c r="AG5019" s="12">
        <v>36.098424675852101</v>
      </c>
      <c r="AH5019" s="10" t="s">
        <v>8</v>
      </c>
      <c r="AI5019" s="11" t="s">
        <v>8</v>
      </c>
      <c r="AJ5019" s="11" t="s">
        <v>8</v>
      </c>
      <c r="AK5019" s="11" t="s">
        <v>8</v>
      </c>
      <c r="AL5019" s="11" t="s">
        <v>8</v>
      </c>
      <c r="AM5019" s="11" t="s">
        <v>8</v>
      </c>
      <c r="AN5019" s="3" t="str">
        <f t="shared" si="1206"/>
        <v>n/a</v>
      </c>
      <c r="AO5019" s="3" t="str">
        <f t="shared" si="1204"/>
        <v>n/a</v>
      </c>
      <c r="AP5019" s="3" t="s">
        <v>8</v>
      </c>
      <c r="AQ5019" s="127"/>
      <c r="AR5019" s="92"/>
      <c r="AS5019" s="3"/>
    </row>
    <row r="5020" spans="1:45" ht="15" customHeight="1">
      <c r="A5020" s="11">
        <v>11.10533</v>
      </c>
      <c r="B5020" s="32">
        <v>850</v>
      </c>
      <c r="C5020" s="17">
        <v>1.29711</v>
      </c>
      <c r="D5020" s="17">
        <v>-110.52143</v>
      </c>
      <c r="E5020" s="40" t="s">
        <v>30</v>
      </c>
      <c r="F5020" s="27">
        <v>-8</v>
      </c>
      <c r="G5020" s="17">
        <v>-9.8000000000000007</v>
      </c>
      <c r="H5020" s="20">
        <v>-9.8000000000000007</v>
      </c>
      <c r="I5020" s="20">
        <v>-6.4</v>
      </c>
      <c r="J5020" s="20">
        <v>-3.4</v>
      </c>
      <c r="K5020" s="98">
        <v>-1.5</v>
      </c>
      <c r="L5020" s="10">
        <f t="shared" si="1205"/>
        <v>-1.5</v>
      </c>
      <c r="M5020" s="52" t="str">
        <f t="shared" si="1208"/>
        <v>low latitude</v>
      </c>
      <c r="N5020" s="83" t="s">
        <v>8</v>
      </c>
      <c r="O5020" s="34" t="s">
        <v>8</v>
      </c>
      <c r="P5020" s="34" t="s">
        <v>8</v>
      </c>
      <c r="Q5020" s="34" t="s">
        <v>8</v>
      </c>
      <c r="R5020" s="34" t="s">
        <v>8</v>
      </c>
      <c r="S5020" s="42" t="s">
        <v>8</v>
      </c>
      <c r="T5020" s="10" t="s">
        <v>8</v>
      </c>
      <c r="U5020" s="11" t="s">
        <v>8</v>
      </c>
      <c r="V5020" s="11" t="s">
        <v>8</v>
      </c>
      <c r="W5020" s="11" t="s">
        <v>8</v>
      </c>
      <c r="X5020" s="11" t="s">
        <v>8</v>
      </c>
      <c r="Y5020" s="12" t="s">
        <v>8</v>
      </c>
      <c r="Z5020" s="10">
        <v>0.66474999999999995</v>
      </c>
      <c r="AA5020" s="11" t="s">
        <v>8</v>
      </c>
      <c r="AB5020" s="11">
        <f t="shared" si="1203"/>
        <v>-0.17734165399639537</v>
      </c>
      <c r="AC5020" s="11" t="s">
        <v>8</v>
      </c>
      <c r="AD5020" s="9">
        <f t="shared" si="1207"/>
        <v>26.469830866646557</v>
      </c>
      <c r="AE5020" s="10">
        <v>20.5950313060201</v>
      </c>
      <c r="AF5020" s="11">
        <v>26.388671714058098</v>
      </c>
      <c r="AG5020" s="12">
        <v>33.1290008194932</v>
      </c>
      <c r="AH5020" s="10" t="s">
        <v>8</v>
      </c>
      <c r="AI5020" s="11" t="s">
        <v>8</v>
      </c>
      <c r="AJ5020" s="11" t="s">
        <v>8</v>
      </c>
      <c r="AK5020" s="11" t="s">
        <v>8</v>
      </c>
      <c r="AL5020" s="11" t="s">
        <v>8</v>
      </c>
      <c r="AM5020" s="11" t="s">
        <v>8</v>
      </c>
      <c r="AN5020" s="3" t="str">
        <f t="shared" si="1206"/>
        <v>n/a</v>
      </c>
      <c r="AO5020" s="3" t="str">
        <f t="shared" si="1204"/>
        <v>n/a</v>
      </c>
      <c r="AP5020" s="3" t="s">
        <v>8</v>
      </c>
      <c r="AQ5020" s="127"/>
      <c r="AR5020" s="92"/>
      <c r="AS5020" s="3"/>
    </row>
    <row r="5021" spans="1:45" ht="15" customHeight="1">
      <c r="A5021" s="11">
        <v>11.311439999999999</v>
      </c>
      <c r="B5021" s="32">
        <v>850</v>
      </c>
      <c r="C5021" s="17">
        <v>1.29711</v>
      </c>
      <c r="D5021" s="17">
        <v>-110.52143</v>
      </c>
      <c r="E5021" s="40" t="s">
        <v>30</v>
      </c>
      <c r="F5021" s="27">
        <v>-8</v>
      </c>
      <c r="G5021" s="17">
        <v>-9.8000000000000007</v>
      </c>
      <c r="H5021" s="20">
        <v>-9.8000000000000007</v>
      </c>
      <c r="I5021" s="20">
        <v>-6.4</v>
      </c>
      <c r="J5021" s="20">
        <v>-3.4</v>
      </c>
      <c r="K5021" s="98">
        <v>-1.5</v>
      </c>
      <c r="L5021" s="10">
        <f t="shared" si="1205"/>
        <v>-1.5</v>
      </c>
      <c r="M5021" s="52" t="str">
        <f t="shared" si="1208"/>
        <v>low latitude</v>
      </c>
      <c r="N5021" s="83" t="s">
        <v>8</v>
      </c>
      <c r="O5021" s="34" t="s">
        <v>8</v>
      </c>
      <c r="P5021" s="34" t="s">
        <v>8</v>
      </c>
      <c r="Q5021" s="34" t="s">
        <v>8</v>
      </c>
      <c r="R5021" s="34" t="s">
        <v>8</v>
      </c>
      <c r="S5021" s="42" t="s">
        <v>8</v>
      </c>
      <c r="T5021" s="10" t="s">
        <v>8</v>
      </c>
      <c r="U5021" s="11" t="s">
        <v>8</v>
      </c>
      <c r="V5021" s="11" t="s">
        <v>8</v>
      </c>
      <c r="W5021" s="11" t="s">
        <v>8</v>
      </c>
      <c r="X5021" s="11" t="s">
        <v>8</v>
      </c>
      <c r="Y5021" s="12" t="s">
        <v>8</v>
      </c>
      <c r="Z5021" s="10">
        <v>0.65268999999999999</v>
      </c>
      <c r="AA5021" s="11" t="s">
        <v>8</v>
      </c>
      <c r="AB5021" s="11">
        <f t="shared" si="1203"/>
        <v>-0.18529304116964068</v>
      </c>
      <c r="AC5021" s="11" t="s">
        <v>8</v>
      </c>
      <c r="AD5021" s="9">
        <f t="shared" si="1207"/>
        <v>25.92595598399658</v>
      </c>
      <c r="AE5021" s="10">
        <v>19.868124610602798</v>
      </c>
      <c r="AF5021" s="11">
        <v>25.644931981712698</v>
      </c>
      <c r="AG5021" s="12">
        <v>32.2345584627287</v>
      </c>
      <c r="AH5021" s="10" t="s">
        <v>8</v>
      </c>
      <c r="AI5021" s="11" t="s">
        <v>8</v>
      </c>
      <c r="AJ5021" s="11" t="s">
        <v>8</v>
      </c>
      <c r="AK5021" s="11" t="s">
        <v>8</v>
      </c>
      <c r="AL5021" s="11" t="s">
        <v>8</v>
      </c>
      <c r="AM5021" s="11" t="s">
        <v>8</v>
      </c>
      <c r="AN5021" s="3" t="str">
        <f t="shared" si="1206"/>
        <v>n/a</v>
      </c>
      <c r="AO5021" s="3" t="str">
        <f t="shared" si="1204"/>
        <v>n/a</v>
      </c>
      <c r="AP5021" s="3" t="s">
        <v>8</v>
      </c>
      <c r="AQ5021" s="127"/>
      <c r="AR5021" s="92"/>
      <c r="AS5021" s="3"/>
    </row>
    <row r="5022" spans="1:45" ht="15" customHeight="1">
      <c r="A5022" s="11">
        <v>11.67376</v>
      </c>
      <c r="B5022" s="32">
        <v>850</v>
      </c>
      <c r="C5022" s="17">
        <v>1.29711</v>
      </c>
      <c r="D5022" s="17">
        <v>-110.52143</v>
      </c>
      <c r="E5022" s="40" t="s">
        <v>30</v>
      </c>
      <c r="F5022" s="27">
        <v>-8</v>
      </c>
      <c r="G5022" s="17">
        <v>-9.8000000000000007</v>
      </c>
      <c r="H5022" s="20">
        <v>-9.8000000000000007</v>
      </c>
      <c r="I5022" s="20">
        <v>-6.4</v>
      </c>
      <c r="J5022" s="20">
        <v>-3.4</v>
      </c>
      <c r="K5022" s="98">
        <v>-1.5</v>
      </c>
      <c r="L5022" s="10">
        <f t="shared" si="1205"/>
        <v>-1.5</v>
      </c>
      <c r="M5022" s="52" t="str">
        <f t="shared" si="1208"/>
        <v>low latitude</v>
      </c>
      <c r="N5022" s="83" t="s">
        <v>8</v>
      </c>
      <c r="O5022" s="34" t="s">
        <v>8</v>
      </c>
      <c r="P5022" s="34" t="s">
        <v>8</v>
      </c>
      <c r="Q5022" s="34" t="s">
        <v>8</v>
      </c>
      <c r="R5022" s="34" t="s">
        <v>8</v>
      </c>
      <c r="S5022" s="42" t="s">
        <v>8</v>
      </c>
      <c r="T5022" s="10" t="s">
        <v>8</v>
      </c>
      <c r="U5022" s="11" t="s">
        <v>8</v>
      </c>
      <c r="V5022" s="11" t="s">
        <v>8</v>
      </c>
      <c r="W5022" s="11" t="s">
        <v>8</v>
      </c>
      <c r="X5022" s="11" t="s">
        <v>8</v>
      </c>
      <c r="Y5022" s="12" t="s">
        <v>8</v>
      </c>
      <c r="Z5022" s="10">
        <v>0.67642999999999998</v>
      </c>
      <c r="AA5022" s="11" t="s">
        <v>8</v>
      </c>
      <c r="AB5022" s="11">
        <f t="shared" si="1203"/>
        <v>-0.16977713947533779</v>
      </c>
      <c r="AC5022" s="11" t="s">
        <v>8</v>
      </c>
      <c r="AD5022" s="9">
        <f t="shared" si="1207"/>
        <v>26.987243659886893</v>
      </c>
      <c r="AE5022" s="10">
        <v>21.366795069602301</v>
      </c>
      <c r="AF5022" s="11">
        <v>27.082482043145099</v>
      </c>
      <c r="AG5022" s="12">
        <v>33.959349578937797</v>
      </c>
      <c r="AH5022" s="10" t="s">
        <v>8</v>
      </c>
      <c r="AI5022" s="11" t="s">
        <v>8</v>
      </c>
      <c r="AJ5022" s="11" t="s">
        <v>8</v>
      </c>
      <c r="AK5022" s="11" t="s">
        <v>8</v>
      </c>
      <c r="AL5022" s="11" t="s">
        <v>8</v>
      </c>
      <c r="AM5022" s="11" t="s">
        <v>8</v>
      </c>
      <c r="AN5022" s="3" t="str">
        <f t="shared" si="1206"/>
        <v>n/a</v>
      </c>
      <c r="AO5022" s="3" t="str">
        <f t="shared" si="1204"/>
        <v>n/a</v>
      </c>
      <c r="AP5022" s="3" t="s">
        <v>8</v>
      </c>
      <c r="AQ5022" s="127"/>
      <c r="AR5022" s="92"/>
      <c r="AS5022" s="3"/>
    </row>
    <row r="5023" spans="1:45" ht="15" customHeight="1">
      <c r="A5023" s="11">
        <v>11.88053</v>
      </c>
      <c r="B5023" s="32">
        <v>850</v>
      </c>
      <c r="C5023" s="17">
        <v>1.29711</v>
      </c>
      <c r="D5023" s="17">
        <v>-110.52143</v>
      </c>
      <c r="E5023" s="40" t="s">
        <v>30</v>
      </c>
      <c r="F5023" s="27">
        <v>-8</v>
      </c>
      <c r="G5023" s="17">
        <v>-9.8000000000000007</v>
      </c>
      <c r="H5023" s="20">
        <v>-9.8000000000000007</v>
      </c>
      <c r="I5023" s="20">
        <v>-6.4</v>
      </c>
      <c r="J5023" s="20">
        <v>-3.4</v>
      </c>
      <c r="K5023" s="98">
        <v>-1.5</v>
      </c>
      <c r="L5023" s="10">
        <f t="shared" si="1205"/>
        <v>-1.5</v>
      </c>
      <c r="M5023" s="52" t="str">
        <f t="shared" si="1208"/>
        <v>low latitude</v>
      </c>
      <c r="N5023" s="83" t="s">
        <v>8</v>
      </c>
      <c r="O5023" s="34" t="s">
        <v>8</v>
      </c>
      <c r="P5023" s="34" t="s">
        <v>8</v>
      </c>
      <c r="Q5023" s="34" t="s">
        <v>8</v>
      </c>
      <c r="R5023" s="34" t="s">
        <v>8</v>
      </c>
      <c r="S5023" s="42" t="s">
        <v>8</v>
      </c>
      <c r="T5023" s="10" t="s">
        <v>8</v>
      </c>
      <c r="U5023" s="11" t="s">
        <v>8</v>
      </c>
      <c r="V5023" s="11" t="s">
        <v>8</v>
      </c>
      <c r="W5023" s="11" t="s">
        <v>8</v>
      </c>
      <c r="X5023" s="11" t="s">
        <v>8</v>
      </c>
      <c r="Y5023" s="12" t="s">
        <v>8</v>
      </c>
      <c r="Z5023" s="10">
        <v>0.71640000000000004</v>
      </c>
      <c r="AA5023" s="11" t="s">
        <v>8</v>
      </c>
      <c r="AB5023" s="11">
        <f t="shared" si="1203"/>
        <v>-0.14484442282300605</v>
      </c>
      <c r="AC5023" s="11" t="s">
        <v>8</v>
      </c>
      <c r="AD5023" s="9">
        <f t="shared" si="1207"/>
        <v>28.692641478906388</v>
      </c>
      <c r="AE5023" s="10">
        <v>23.773232706978</v>
      </c>
      <c r="AF5023" s="11">
        <v>29.500936606897699</v>
      </c>
      <c r="AG5023" s="12">
        <v>37.030730267451403</v>
      </c>
      <c r="AH5023" s="10" t="s">
        <v>8</v>
      </c>
      <c r="AI5023" s="11" t="s">
        <v>8</v>
      </c>
      <c r="AJ5023" s="11" t="s">
        <v>8</v>
      </c>
      <c r="AK5023" s="11" t="s">
        <v>8</v>
      </c>
      <c r="AL5023" s="11" t="s">
        <v>8</v>
      </c>
      <c r="AM5023" s="11" t="s">
        <v>8</v>
      </c>
      <c r="AN5023" s="3" t="str">
        <f t="shared" si="1206"/>
        <v>n/a</v>
      </c>
      <c r="AO5023" s="3" t="str">
        <f t="shared" si="1204"/>
        <v>n/a</v>
      </c>
      <c r="AP5023" s="3" t="s">
        <v>8</v>
      </c>
      <c r="AQ5023" s="127"/>
      <c r="AR5023" s="92"/>
      <c r="AS5023" s="3"/>
    </row>
    <row r="5024" spans="1:45" ht="15" customHeight="1">
      <c r="A5024" s="11">
        <v>2.7892100000000002</v>
      </c>
      <c r="B5024" s="32">
        <v>1143</v>
      </c>
      <c r="C5024" s="17">
        <v>9.3619330000000005</v>
      </c>
      <c r="D5024" s="17">
        <v>113.285133</v>
      </c>
      <c r="E5024" s="40" t="s">
        <v>30</v>
      </c>
      <c r="F5024" s="18">
        <v>9.3619330000000005</v>
      </c>
      <c r="G5024" s="17">
        <v>9.3619330000000005</v>
      </c>
      <c r="H5024" s="17">
        <v>9.3619330000000005</v>
      </c>
      <c r="I5024" s="17">
        <v>9.3619330000000005</v>
      </c>
      <c r="J5024" s="17">
        <v>9.3619330000000005</v>
      </c>
      <c r="K5024" s="30">
        <v>9.3619330000000005</v>
      </c>
      <c r="L5024" s="10">
        <f t="shared" si="1205"/>
        <v>9.3619330000000005</v>
      </c>
      <c r="M5024" s="52" t="str">
        <f t="shared" si="1208"/>
        <v>low latitude</v>
      </c>
      <c r="N5024" s="83" t="s">
        <v>8</v>
      </c>
      <c r="O5024" s="34" t="s">
        <v>8</v>
      </c>
      <c r="P5024" s="34" t="s">
        <v>8</v>
      </c>
      <c r="Q5024" s="34" t="s">
        <v>8</v>
      </c>
      <c r="R5024" s="34" t="s">
        <v>8</v>
      </c>
      <c r="S5024" s="42" t="s">
        <v>8</v>
      </c>
      <c r="T5024" s="10" t="s">
        <v>8</v>
      </c>
      <c r="U5024" s="11" t="s">
        <v>8</v>
      </c>
      <c r="V5024" s="11" t="s">
        <v>8</v>
      </c>
      <c r="W5024" s="11" t="s">
        <v>8</v>
      </c>
      <c r="X5024" s="11" t="s">
        <v>8</v>
      </c>
      <c r="Y5024" s="12" t="s">
        <v>8</v>
      </c>
      <c r="Z5024" s="10">
        <v>0.73009999999999997</v>
      </c>
      <c r="AA5024" s="11" t="s">
        <v>8</v>
      </c>
      <c r="AB5024" s="11">
        <f t="shared" si="1203"/>
        <v>-0.13661765155921232</v>
      </c>
      <c r="AC5024" s="11" t="s">
        <v>8</v>
      </c>
      <c r="AD5024" s="9">
        <f t="shared" si="1207"/>
        <v>29.255352633349879</v>
      </c>
      <c r="AE5024" s="10">
        <v>23.459869556056098</v>
      </c>
      <c r="AF5024" s="11">
        <v>30.131721798197201</v>
      </c>
      <c r="AG5024" s="12">
        <v>37.956081609452497</v>
      </c>
      <c r="AH5024" s="10" t="s">
        <v>8</v>
      </c>
      <c r="AI5024" s="11" t="s">
        <v>8</v>
      </c>
      <c r="AJ5024" s="11" t="s">
        <v>8</v>
      </c>
      <c r="AK5024" s="11" t="s">
        <v>8</v>
      </c>
      <c r="AL5024" s="11" t="s">
        <v>8</v>
      </c>
      <c r="AM5024" s="11" t="s">
        <v>8</v>
      </c>
      <c r="AN5024" s="3" t="str">
        <f t="shared" si="1206"/>
        <v>n/a</v>
      </c>
      <c r="AO5024" s="3" t="str">
        <f t="shared" si="1204"/>
        <v>n/a</v>
      </c>
      <c r="AP5024" s="3" t="s">
        <v>8</v>
      </c>
      <c r="AQ5024" s="127" t="s">
        <v>71</v>
      </c>
      <c r="AR5024" s="92"/>
      <c r="AS5024" s="3"/>
    </row>
    <row r="5025" spans="1:45" ht="15" customHeight="1">
      <c r="A5025" s="11">
        <v>2.80064</v>
      </c>
      <c r="B5025" s="32">
        <v>1143</v>
      </c>
      <c r="C5025" s="17">
        <v>9.3619330000000005</v>
      </c>
      <c r="D5025" s="17">
        <v>113.285133</v>
      </c>
      <c r="E5025" s="40" t="s">
        <v>30</v>
      </c>
      <c r="F5025" s="18">
        <v>8.7852999999999994</v>
      </c>
      <c r="G5025" s="17">
        <v>8.7852999999999994</v>
      </c>
      <c r="H5025" s="17">
        <v>8.7852999999999994</v>
      </c>
      <c r="I5025" s="17">
        <v>8.7852999999999994</v>
      </c>
      <c r="J5025" s="17">
        <v>8.7852999999999994</v>
      </c>
      <c r="K5025" s="30">
        <v>8.7852999999999994</v>
      </c>
      <c r="L5025" s="10">
        <f t="shared" si="1205"/>
        <v>8.7852999999999994</v>
      </c>
      <c r="M5025" s="52" t="str">
        <f t="shared" si="1208"/>
        <v>low latitude</v>
      </c>
      <c r="N5025" s="83" t="s">
        <v>8</v>
      </c>
      <c r="O5025" s="34" t="s">
        <v>8</v>
      </c>
      <c r="P5025" s="34" t="s">
        <v>8</v>
      </c>
      <c r="Q5025" s="34" t="s">
        <v>8</v>
      </c>
      <c r="R5025" s="34" t="s">
        <v>8</v>
      </c>
      <c r="S5025" s="42" t="s">
        <v>8</v>
      </c>
      <c r="T5025" s="10" t="s">
        <v>8</v>
      </c>
      <c r="U5025" s="11" t="s">
        <v>8</v>
      </c>
      <c r="V5025" s="11" t="s">
        <v>8</v>
      </c>
      <c r="W5025" s="11" t="s">
        <v>8</v>
      </c>
      <c r="X5025" s="11" t="s">
        <v>8</v>
      </c>
      <c r="Y5025" s="12" t="s">
        <v>8</v>
      </c>
      <c r="Z5025" s="10">
        <v>0.72377999999999998</v>
      </c>
      <c r="AA5025" s="11" t="s">
        <v>8</v>
      </c>
      <c r="AB5025" s="11">
        <f t="shared" si="1203"/>
        <v>-0.14039342179378284</v>
      </c>
      <c r="AC5025" s="11" t="s">
        <v>8</v>
      </c>
      <c r="AD5025" s="9">
        <f t="shared" si="1207"/>
        <v>28.997089949305256</v>
      </c>
      <c r="AE5025" s="10">
        <v>23.1194639048528</v>
      </c>
      <c r="AF5025" s="11">
        <v>29.7469780212936</v>
      </c>
      <c r="AG5025" s="12">
        <v>37.480950179001503</v>
      </c>
      <c r="AH5025" s="10" t="s">
        <v>8</v>
      </c>
      <c r="AI5025" s="11" t="s">
        <v>8</v>
      </c>
      <c r="AJ5025" s="11" t="s">
        <v>8</v>
      </c>
      <c r="AK5025" s="11" t="s">
        <v>8</v>
      </c>
      <c r="AL5025" s="11" t="s">
        <v>8</v>
      </c>
      <c r="AM5025" s="11" t="s">
        <v>8</v>
      </c>
      <c r="AN5025" s="3" t="str">
        <f t="shared" si="1206"/>
        <v>n/a</v>
      </c>
      <c r="AO5025" s="3" t="str">
        <f t="shared" si="1204"/>
        <v>n/a</v>
      </c>
      <c r="AP5025" s="3" t="s">
        <v>8</v>
      </c>
      <c r="AQ5025" s="127" t="s">
        <v>71</v>
      </c>
      <c r="AR5025" s="92"/>
      <c r="AS5025" s="3"/>
    </row>
    <row r="5026" spans="1:45" ht="15" customHeight="1">
      <c r="A5026" s="11">
        <v>3.0965099999999999</v>
      </c>
      <c r="B5026" s="32">
        <v>1143</v>
      </c>
      <c r="C5026" s="17">
        <v>9.3619330000000005</v>
      </c>
      <c r="D5026" s="17">
        <v>113.285133</v>
      </c>
      <c r="E5026" s="40" t="s">
        <v>30</v>
      </c>
      <c r="F5026" s="18">
        <v>9.3619330000000005</v>
      </c>
      <c r="G5026" s="17">
        <v>9.3619330000000005</v>
      </c>
      <c r="H5026" s="17">
        <v>9.3619330000000005</v>
      </c>
      <c r="I5026" s="17">
        <v>9.3619330000000005</v>
      </c>
      <c r="J5026" s="17">
        <v>9.3619330000000005</v>
      </c>
      <c r="K5026" s="30">
        <v>9.3619330000000005</v>
      </c>
      <c r="L5026" s="10">
        <f t="shared" si="1205"/>
        <v>9.3619330000000005</v>
      </c>
      <c r="M5026" s="52" t="str">
        <f t="shared" si="1208"/>
        <v>low latitude</v>
      </c>
      <c r="N5026" s="83" t="s">
        <v>8</v>
      </c>
      <c r="O5026" s="34" t="s">
        <v>8</v>
      </c>
      <c r="P5026" s="34" t="s">
        <v>8</v>
      </c>
      <c r="Q5026" s="34" t="s">
        <v>8</v>
      </c>
      <c r="R5026" s="34" t="s">
        <v>8</v>
      </c>
      <c r="S5026" s="42" t="s">
        <v>8</v>
      </c>
      <c r="T5026" s="10" t="s">
        <v>8</v>
      </c>
      <c r="U5026" s="11" t="s">
        <v>8</v>
      </c>
      <c r="V5026" s="11" t="s">
        <v>8</v>
      </c>
      <c r="W5026" s="11" t="s">
        <v>8</v>
      </c>
      <c r="X5026" s="11" t="s">
        <v>8</v>
      </c>
      <c r="Y5026" s="12" t="s">
        <v>8</v>
      </c>
      <c r="Z5026" s="10">
        <v>0.73165999999999998</v>
      </c>
      <c r="AA5026" s="11" t="s">
        <v>8</v>
      </c>
      <c r="AB5026" s="11">
        <f t="shared" si="1203"/>
        <v>-0.13569068728467013</v>
      </c>
      <c r="AC5026" s="11" t="s">
        <v>8</v>
      </c>
      <c r="AD5026" s="9">
        <f t="shared" si="1207"/>
        <v>29.318756989728563</v>
      </c>
      <c r="AE5026" s="10">
        <v>23.4670427872285</v>
      </c>
      <c r="AF5026" s="11">
        <v>30.233509218531498</v>
      </c>
      <c r="AG5026" s="12">
        <v>38.070688518390199</v>
      </c>
      <c r="AH5026" s="10" t="s">
        <v>8</v>
      </c>
      <c r="AI5026" s="11" t="s">
        <v>8</v>
      </c>
      <c r="AJ5026" s="11" t="s">
        <v>8</v>
      </c>
      <c r="AK5026" s="11" t="s">
        <v>8</v>
      </c>
      <c r="AL5026" s="11" t="s">
        <v>8</v>
      </c>
      <c r="AM5026" s="11" t="s">
        <v>8</v>
      </c>
      <c r="AN5026" s="3" t="str">
        <f t="shared" si="1206"/>
        <v>n/a</v>
      </c>
      <c r="AO5026" s="3" t="str">
        <f t="shared" si="1204"/>
        <v>n/a</v>
      </c>
      <c r="AP5026" s="3" t="s">
        <v>8</v>
      </c>
      <c r="AQ5026" s="127" t="s">
        <v>71</v>
      </c>
      <c r="AR5026" s="92"/>
      <c r="AS5026" s="3"/>
    </row>
    <row r="5027" spans="1:45" ht="15" customHeight="1">
      <c r="A5027" s="11">
        <v>3.1402999999999999</v>
      </c>
      <c r="B5027" s="32">
        <v>1143</v>
      </c>
      <c r="C5027" s="17">
        <v>9.3619330000000005</v>
      </c>
      <c r="D5027" s="17">
        <v>113.285133</v>
      </c>
      <c r="E5027" s="40" t="s">
        <v>30</v>
      </c>
      <c r="F5027" s="18">
        <v>9.3619330000000005</v>
      </c>
      <c r="G5027" s="17">
        <v>9.3619330000000005</v>
      </c>
      <c r="H5027" s="17">
        <v>9.3619330000000005</v>
      </c>
      <c r="I5027" s="17">
        <v>9.3619330000000005</v>
      </c>
      <c r="J5027" s="17">
        <v>9.3619330000000005</v>
      </c>
      <c r="K5027" s="30">
        <v>9.3619330000000005</v>
      </c>
      <c r="L5027" s="10">
        <f t="shared" si="1205"/>
        <v>9.3619330000000005</v>
      </c>
      <c r="M5027" s="52" t="str">
        <f t="shared" si="1208"/>
        <v>low latitude</v>
      </c>
      <c r="N5027" s="83" t="s">
        <v>8</v>
      </c>
      <c r="O5027" s="34" t="s">
        <v>8</v>
      </c>
      <c r="P5027" s="34" t="s">
        <v>8</v>
      </c>
      <c r="Q5027" s="34" t="s">
        <v>8</v>
      </c>
      <c r="R5027" s="34" t="s">
        <v>8</v>
      </c>
      <c r="S5027" s="42" t="s">
        <v>8</v>
      </c>
      <c r="T5027" s="10" t="s">
        <v>8</v>
      </c>
      <c r="U5027" s="11" t="s">
        <v>8</v>
      </c>
      <c r="V5027" s="11" t="s">
        <v>8</v>
      </c>
      <c r="W5027" s="11" t="s">
        <v>8</v>
      </c>
      <c r="X5027" s="11" t="s">
        <v>8</v>
      </c>
      <c r="Y5027" s="12" t="s">
        <v>8</v>
      </c>
      <c r="Z5027" s="10">
        <v>0.72787999999999997</v>
      </c>
      <c r="AA5027" s="11" t="s">
        <v>8</v>
      </c>
      <c r="AB5027" s="11">
        <f t="shared" si="1203"/>
        <v>-0.13794021359015046</v>
      </c>
      <c r="AC5027" s="11" t="s">
        <v>8</v>
      </c>
      <c r="AD5027" s="9">
        <f t="shared" si="1207"/>
        <v>29.164889390433707</v>
      </c>
      <c r="AE5027" s="10">
        <v>23.313860362501899</v>
      </c>
      <c r="AF5027" s="11">
        <v>30.022335410009699</v>
      </c>
      <c r="AG5027" s="12">
        <v>37.740801990159603</v>
      </c>
      <c r="AH5027" s="10" t="s">
        <v>8</v>
      </c>
      <c r="AI5027" s="11" t="s">
        <v>8</v>
      </c>
      <c r="AJ5027" s="11" t="s">
        <v>8</v>
      </c>
      <c r="AK5027" s="11" t="s">
        <v>8</v>
      </c>
      <c r="AL5027" s="11" t="s">
        <v>8</v>
      </c>
      <c r="AM5027" s="11" t="s">
        <v>8</v>
      </c>
      <c r="AN5027" s="3" t="str">
        <f t="shared" si="1206"/>
        <v>n/a</v>
      </c>
      <c r="AO5027" s="3" t="str">
        <f t="shared" si="1204"/>
        <v>n/a</v>
      </c>
      <c r="AP5027" s="3" t="s">
        <v>8</v>
      </c>
      <c r="AQ5027" s="127" t="s">
        <v>71</v>
      </c>
      <c r="AR5027" s="92"/>
      <c r="AS5027" s="3"/>
    </row>
    <row r="5028" spans="1:45" ht="15" customHeight="1">
      <c r="A5028" s="11">
        <v>3.5066600000000001</v>
      </c>
      <c r="B5028" s="32">
        <v>1143</v>
      </c>
      <c r="C5028" s="17">
        <v>9.3619330000000005</v>
      </c>
      <c r="D5028" s="17">
        <v>113.285133</v>
      </c>
      <c r="E5028" s="40" t="s">
        <v>30</v>
      </c>
      <c r="F5028" s="18">
        <v>9.3619330000000005</v>
      </c>
      <c r="G5028" s="17">
        <v>9.3619330000000005</v>
      </c>
      <c r="H5028" s="17">
        <v>9.3619330000000005</v>
      </c>
      <c r="I5028" s="17">
        <v>9.3619330000000005</v>
      </c>
      <c r="J5028" s="17">
        <v>9.3619330000000005</v>
      </c>
      <c r="K5028" s="30">
        <v>9.3619330000000005</v>
      </c>
      <c r="L5028" s="10">
        <f t="shared" si="1205"/>
        <v>9.3619330000000005</v>
      </c>
      <c r="M5028" s="52" t="str">
        <f t="shared" si="1208"/>
        <v>low latitude</v>
      </c>
      <c r="N5028" s="83" t="s">
        <v>8</v>
      </c>
      <c r="O5028" s="34" t="s">
        <v>8</v>
      </c>
      <c r="P5028" s="34" t="s">
        <v>8</v>
      </c>
      <c r="Q5028" s="34" t="s">
        <v>8</v>
      </c>
      <c r="R5028" s="34" t="s">
        <v>8</v>
      </c>
      <c r="S5028" s="42" t="s">
        <v>8</v>
      </c>
      <c r="T5028" s="10" t="s">
        <v>8</v>
      </c>
      <c r="U5028" s="11" t="s">
        <v>8</v>
      </c>
      <c r="V5028" s="11" t="s">
        <v>8</v>
      </c>
      <c r="W5028" s="11" t="s">
        <v>8</v>
      </c>
      <c r="X5028" s="11" t="s">
        <v>8</v>
      </c>
      <c r="Y5028" s="12" t="s">
        <v>8</v>
      </c>
      <c r="Z5028" s="10">
        <v>0.73231000000000002</v>
      </c>
      <c r="AA5028" s="11" t="s">
        <v>8</v>
      </c>
      <c r="AB5028" s="11">
        <f t="shared" si="1203"/>
        <v>-0.13530503534947078</v>
      </c>
      <c r="AC5028" s="11" t="s">
        <v>8</v>
      </c>
      <c r="AD5028" s="9">
        <f t="shared" si="1207"/>
        <v>29.345135582096198</v>
      </c>
      <c r="AE5028" s="10">
        <v>23.531435865079601</v>
      </c>
      <c r="AF5028" s="11">
        <v>30.292153352606999</v>
      </c>
      <c r="AG5028" s="12">
        <v>38.091171173545099</v>
      </c>
      <c r="AH5028" s="10" t="s">
        <v>8</v>
      </c>
      <c r="AI5028" s="11" t="s">
        <v>8</v>
      </c>
      <c r="AJ5028" s="11" t="s">
        <v>8</v>
      </c>
      <c r="AK5028" s="11" t="s">
        <v>8</v>
      </c>
      <c r="AL5028" s="11" t="s">
        <v>8</v>
      </c>
      <c r="AM5028" s="11" t="s">
        <v>8</v>
      </c>
      <c r="AN5028" s="3" t="str">
        <f t="shared" si="1206"/>
        <v>n/a</v>
      </c>
      <c r="AO5028" s="3" t="str">
        <f t="shared" si="1204"/>
        <v>n/a</v>
      </c>
      <c r="AP5028" s="3" t="s">
        <v>8</v>
      </c>
      <c r="AQ5028" s="127" t="s">
        <v>71</v>
      </c>
      <c r="AR5028" s="92"/>
      <c r="AS5028" s="3"/>
    </row>
    <row r="5029" spans="1:45" ht="15" customHeight="1">
      <c r="A5029" s="11">
        <v>3.9628000000000001</v>
      </c>
      <c r="B5029" s="32">
        <v>1143</v>
      </c>
      <c r="C5029" s="17">
        <v>9.3619330000000005</v>
      </c>
      <c r="D5029" s="17">
        <v>113.285133</v>
      </c>
      <c r="E5029" s="40" t="s">
        <v>30</v>
      </c>
      <c r="F5029" s="18">
        <v>9.3619330000000005</v>
      </c>
      <c r="G5029" s="17">
        <v>9.3619330000000005</v>
      </c>
      <c r="H5029" s="17">
        <v>9.3619330000000005</v>
      </c>
      <c r="I5029" s="17">
        <v>9.3619330000000005</v>
      </c>
      <c r="J5029" s="17">
        <v>9.3619330000000005</v>
      </c>
      <c r="K5029" s="30">
        <v>9.3619330000000005</v>
      </c>
      <c r="L5029" s="10">
        <f t="shared" si="1205"/>
        <v>9.3619330000000005</v>
      </c>
      <c r="M5029" s="52" t="str">
        <f t="shared" si="1208"/>
        <v>low latitude</v>
      </c>
      <c r="N5029" s="83" t="s">
        <v>8</v>
      </c>
      <c r="O5029" s="34" t="s">
        <v>8</v>
      </c>
      <c r="P5029" s="34" t="s">
        <v>8</v>
      </c>
      <c r="Q5029" s="34" t="s">
        <v>8</v>
      </c>
      <c r="R5029" s="34" t="s">
        <v>8</v>
      </c>
      <c r="S5029" s="42" t="s">
        <v>8</v>
      </c>
      <c r="T5029" s="10" t="s">
        <v>8</v>
      </c>
      <c r="U5029" s="11" t="s">
        <v>8</v>
      </c>
      <c r="V5029" s="11" t="s">
        <v>8</v>
      </c>
      <c r="W5029" s="11" t="s">
        <v>8</v>
      </c>
      <c r="X5029" s="11" t="s">
        <v>8</v>
      </c>
      <c r="Y5029" s="12" t="s">
        <v>8</v>
      </c>
      <c r="Z5029" s="10">
        <v>0.73619999999999997</v>
      </c>
      <c r="AA5029" s="11" t="s">
        <v>8</v>
      </c>
      <c r="AB5029" s="11">
        <f t="shared" si="1203"/>
        <v>-0.13300418688935214</v>
      </c>
      <c r="AC5029" s="11" t="s">
        <v>8</v>
      </c>
      <c r="AD5029" s="9">
        <f t="shared" si="1207"/>
        <v>29.502513616768312</v>
      </c>
      <c r="AE5029" s="10">
        <v>23.743657111867002</v>
      </c>
      <c r="AF5029" s="11">
        <v>30.5352112849591</v>
      </c>
      <c r="AG5029" s="12">
        <v>38.393886533477797</v>
      </c>
      <c r="AH5029" s="10" t="s">
        <v>8</v>
      </c>
      <c r="AI5029" s="11" t="s">
        <v>8</v>
      </c>
      <c r="AJ5029" s="11" t="s">
        <v>8</v>
      </c>
      <c r="AK5029" s="11" t="s">
        <v>8</v>
      </c>
      <c r="AL5029" s="11" t="s">
        <v>8</v>
      </c>
      <c r="AM5029" s="11" t="s">
        <v>8</v>
      </c>
      <c r="AN5029" s="3" t="str">
        <f t="shared" si="1206"/>
        <v>n/a</v>
      </c>
      <c r="AO5029" s="3" t="str">
        <f t="shared" si="1204"/>
        <v>n/a</v>
      </c>
      <c r="AP5029" s="3" t="s">
        <v>8</v>
      </c>
      <c r="AQ5029" s="127" t="s">
        <v>71</v>
      </c>
      <c r="AR5029" s="92"/>
      <c r="AS5029" s="3"/>
    </row>
    <row r="5030" spans="1:45" ht="15" customHeight="1">
      <c r="A5030" s="11">
        <v>4.0762999999999998</v>
      </c>
      <c r="B5030" s="32">
        <v>1143</v>
      </c>
      <c r="C5030" s="17">
        <v>9.3619330000000005</v>
      </c>
      <c r="D5030" s="17">
        <v>113.285133</v>
      </c>
      <c r="E5030" s="40" t="s">
        <v>30</v>
      </c>
      <c r="F5030" s="18">
        <v>9.3619330000000005</v>
      </c>
      <c r="G5030" s="17">
        <v>9.3619330000000005</v>
      </c>
      <c r="H5030" s="17">
        <v>9.3619330000000005</v>
      </c>
      <c r="I5030" s="17">
        <v>9.3619330000000005</v>
      </c>
      <c r="J5030" s="17">
        <v>9.3619330000000005</v>
      </c>
      <c r="K5030" s="30">
        <v>9.3619330000000005</v>
      </c>
      <c r="L5030" s="10">
        <f t="shared" si="1205"/>
        <v>9.3619330000000005</v>
      </c>
      <c r="M5030" s="52" t="str">
        <f t="shared" si="1208"/>
        <v>low latitude</v>
      </c>
      <c r="N5030" s="83" t="s">
        <v>8</v>
      </c>
      <c r="O5030" s="34" t="s">
        <v>8</v>
      </c>
      <c r="P5030" s="34" t="s">
        <v>8</v>
      </c>
      <c r="Q5030" s="34" t="s">
        <v>8</v>
      </c>
      <c r="R5030" s="34" t="s">
        <v>8</v>
      </c>
      <c r="S5030" s="42" t="s">
        <v>8</v>
      </c>
      <c r="T5030" s="10" t="s">
        <v>8</v>
      </c>
      <c r="U5030" s="11" t="s">
        <v>8</v>
      </c>
      <c r="V5030" s="11" t="s">
        <v>8</v>
      </c>
      <c r="W5030" s="11" t="s">
        <v>8</v>
      </c>
      <c r="X5030" s="11" t="s">
        <v>8</v>
      </c>
      <c r="Y5030" s="12" t="s">
        <v>8</v>
      </c>
      <c r="Z5030" s="10">
        <v>0.74277000000000004</v>
      </c>
      <c r="AA5030" s="11" t="s">
        <v>8</v>
      </c>
      <c r="AB5030" s="11">
        <f t="shared" si="1203"/>
        <v>-0.12914564545132914</v>
      </c>
      <c r="AC5030" s="11" t="s">
        <v>8</v>
      </c>
      <c r="AD5030" s="9">
        <f t="shared" si="1207"/>
        <v>29.766437851129087</v>
      </c>
      <c r="AE5030" s="10">
        <v>24.147380862718101</v>
      </c>
      <c r="AF5030" s="11">
        <v>30.892933585030502</v>
      </c>
      <c r="AG5030" s="12">
        <v>38.792058581643701</v>
      </c>
      <c r="AH5030" s="10" t="s">
        <v>8</v>
      </c>
      <c r="AI5030" s="11" t="s">
        <v>8</v>
      </c>
      <c r="AJ5030" s="11" t="s">
        <v>8</v>
      </c>
      <c r="AK5030" s="11" t="s">
        <v>8</v>
      </c>
      <c r="AL5030" s="11" t="s">
        <v>8</v>
      </c>
      <c r="AM5030" s="11" t="s">
        <v>8</v>
      </c>
      <c r="AN5030" s="3" t="str">
        <f t="shared" si="1206"/>
        <v>n/a</v>
      </c>
      <c r="AO5030" s="3" t="str">
        <f t="shared" si="1204"/>
        <v>n/a</v>
      </c>
      <c r="AP5030" s="3" t="s">
        <v>8</v>
      </c>
      <c r="AQ5030" s="127" t="s">
        <v>71</v>
      </c>
      <c r="AR5030" s="92"/>
      <c r="AS5030" s="3"/>
    </row>
    <row r="5031" spans="1:45" ht="15" customHeight="1">
      <c r="A5031" s="11">
        <v>4.1776499999999999</v>
      </c>
      <c r="B5031" s="32">
        <v>1143</v>
      </c>
      <c r="C5031" s="17">
        <v>9.3619330000000005</v>
      </c>
      <c r="D5031" s="17">
        <v>113.285133</v>
      </c>
      <c r="E5031" s="40" t="s">
        <v>30</v>
      </c>
      <c r="F5031" s="18">
        <v>9.3619330000000005</v>
      </c>
      <c r="G5031" s="17">
        <v>9.3619330000000005</v>
      </c>
      <c r="H5031" s="17">
        <v>9.3619330000000005</v>
      </c>
      <c r="I5031" s="17">
        <v>9.3619330000000005</v>
      </c>
      <c r="J5031" s="17">
        <v>9.3619330000000005</v>
      </c>
      <c r="K5031" s="30">
        <v>9.3619330000000005</v>
      </c>
      <c r="L5031" s="10">
        <f t="shared" si="1205"/>
        <v>9.3619330000000005</v>
      </c>
      <c r="M5031" s="52" t="str">
        <f t="shared" si="1208"/>
        <v>low latitude</v>
      </c>
      <c r="N5031" s="83" t="s">
        <v>8</v>
      </c>
      <c r="O5031" s="34" t="s">
        <v>8</v>
      </c>
      <c r="P5031" s="34" t="s">
        <v>8</v>
      </c>
      <c r="Q5031" s="34" t="s">
        <v>8</v>
      </c>
      <c r="R5031" s="34" t="s">
        <v>8</v>
      </c>
      <c r="S5031" s="42" t="s">
        <v>8</v>
      </c>
      <c r="T5031" s="10" t="s">
        <v>8</v>
      </c>
      <c r="U5031" s="11" t="s">
        <v>8</v>
      </c>
      <c r="V5031" s="11" t="s">
        <v>8</v>
      </c>
      <c r="W5031" s="11" t="s">
        <v>8</v>
      </c>
      <c r="X5031" s="11" t="s">
        <v>8</v>
      </c>
      <c r="Y5031" s="12" t="s">
        <v>8</v>
      </c>
      <c r="Z5031" s="10">
        <v>0.75302000000000002</v>
      </c>
      <c r="AA5031" s="11" t="s">
        <v>8</v>
      </c>
      <c r="AB5031" s="11">
        <f t="shared" si="1203"/>
        <v>-0.12319348890648447</v>
      </c>
      <c r="AC5031" s="11" t="s">
        <v>8</v>
      </c>
      <c r="AD5031" s="9">
        <f t="shared" si="1207"/>
        <v>30.173565358796463</v>
      </c>
      <c r="AE5031" s="10">
        <v>24.723079145321599</v>
      </c>
      <c r="AF5031" s="11">
        <v>31.513475226179199</v>
      </c>
      <c r="AG5031" s="12">
        <v>39.634440601052603</v>
      </c>
      <c r="AH5031" s="10" t="s">
        <v>8</v>
      </c>
      <c r="AI5031" s="11" t="s">
        <v>8</v>
      </c>
      <c r="AJ5031" s="11" t="s">
        <v>8</v>
      </c>
      <c r="AK5031" s="11" t="s">
        <v>8</v>
      </c>
      <c r="AL5031" s="11" t="s">
        <v>8</v>
      </c>
      <c r="AM5031" s="11" t="s">
        <v>8</v>
      </c>
      <c r="AN5031" s="3" t="str">
        <f t="shared" si="1206"/>
        <v>n/a</v>
      </c>
      <c r="AO5031" s="3" t="str">
        <f t="shared" si="1204"/>
        <v>n/a</v>
      </c>
      <c r="AP5031" s="3" t="s">
        <v>8</v>
      </c>
      <c r="AQ5031" s="127" t="s">
        <v>71</v>
      </c>
      <c r="AR5031" s="92"/>
      <c r="AS5031" s="3"/>
    </row>
    <row r="5032" spans="1:45" ht="15" customHeight="1">
      <c r="A5032" s="11">
        <v>4.4120900000000001</v>
      </c>
      <c r="B5032" s="32">
        <v>1143</v>
      </c>
      <c r="C5032" s="17">
        <v>9.3619330000000005</v>
      </c>
      <c r="D5032" s="17">
        <v>113.285133</v>
      </c>
      <c r="E5032" s="40" t="s">
        <v>30</v>
      </c>
      <c r="F5032" s="18">
        <v>9.3619330000000005</v>
      </c>
      <c r="G5032" s="17">
        <v>9.3619330000000005</v>
      </c>
      <c r="H5032" s="17">
        <v>9.3619330000000005</v>
      </c>
      <c r="I5032" s="17">
        <v>9.3619330000000005</v>
      </c>
      <c r="J5032" s="17">
        <v>9.3619330000000005</v>
      </c>
      <c r="K5032" s="30">
        <v>9.3619330000000005</v>
      </c>
      <c r="L5032" s="10">
        <f t="shared" si="1205"/>
        <v>9.3619330000000005</v>
      </c>
      <c r="M5032" s="52" t="str">
        <f t="shared" si="1208"/>
        <v>low latitude</v>
      </c>
      <c r="N5032" s="83" t="s">
        <v>8</v>
      </c>
      <c r="O5032" s="34" t="s">
        <v>8</v>
      </c>
      <c r="P5032" s="34" t="s">
        <v>8</v>
      </c>
      <c r="Q5032" s="34" t="s">
        <v>8</v>
      </c>
      <c r="R5032" s="34" t="s">
        <v>8</v>
      </c>
      <c r="S5032" s="42" t="s">
        <v>8</v>
      </c>
      <c r="T5032" s="10" t="s">
        <v>8</v>
      </c>
      <c r="U5032" s="11" t="s">
        <v>8</v>
      </c>
      <c r="V5032" s="11" t="s">
        <v>8</v>
      </c>
      <c r="W5032" s="11" t="s">
        <v>8</v>
      </c>
      <c r="X5032" s="11" t="s">
        <v>8</v>
      </c>
      <c r="Y5032" s="12" t="s">
        <v>8</v>
      </c>
      <c r="Z5032" s="10">
        <v>0.74365000000000003</v>
      </c>
      <c r="AA5032" s="11" t="s">
        <v>8</v>
      </c>
      <c r="AB5032" s="11">
        <f t="shared" si="1203"/>
        <v>-0.12863141772467646</v>
      </c>
      <c r="AC5032" s="11" t="s">
        <v>8</v>
      </c>
      <c r="AD5032" s="9">
        <f t="shared" si="1207"/>
        <v>29.801611027632131</v>
      </c>
      <c r="AE5032" s="10">
        <v>24.174139007985499</v>
      </c>
      <c r="AF5032" s="11">
        <v>30.993274390917801</v>
      </c>
      <c r="AG5032" s="12">
        <v>39.000938119019402</v>
      </c>
      <c r="AH5032" s="10" t="s">
        <v>8</v>
      </c>
      <c r="AI5032" s="11" t="s">
        <v>8</v>
      </c>
      <c r="AJ5032" s="11" t="s">
        <v>8</v>
      </c>
      <c r="AK5032" s="11" t="s">
        <v>8</v>
      </c>
      <c r="AL5032" s="11" t="s">
        <v>8</v>
      </c>
      <c r="AM5032" s="11" t="s">
        <v>8</v>
      </c>
      <c r="AN5032" s="3" t="str">
        <f t="shared" si="1206"/>
        <v>n/a</v>
      </c>
      <c r="AO5032" s="3" t="str">
        <f t="shared" si="1204"/>
        <v>n/a</v>
      </c>
      <c r="AP5032" s="3" t="s">
        <v>8</v>
      </c>
      <c r="AQ5032" s="127" t="s">
        <v>71</v>
      </c>
      <c r="AR5032" s="92"/>
      <c r="AS5032" s="3"/>
    </row>
    <row r="5033" spans="1:45" ht="15" customHeight="1">
      <c r="A5033" s="11">
        <v>4.6991300000000003</v>
      </c>
      <c r="B5033" s="32">
        <v>1143</v>
      </c>
      <c r="C5033" s="17">
        <v>9.3619330000000005</v>
      </c>
      <c r="D5033" s="17">
        <v>113.285133</v>
      </c>
      <c r="E5033" s="40" t="s">
        <v>30</v>
      </c>
      <c r="F5033" s="18">
        <v>9.3619330000000005</v>
      </c>
      <c r="G5033" s="17">
        <v>9.3619330000000005</v>
      </c>
      <c r="H5033" s="17">
        <v>9.3619330000000005</v>
      </c>
      <c r="I5033" s="17">
        <v>9.3619330000000005</v>
      </c>
      <c r="J5033" s="17">
        <v>9.3619330000000005</v>
      </c>
      <c r="K5033" s="30">
        <v>9.3619330000000005</v>
      </c>
      <c r="L5033" s="10">
        <f t="shared" si="1205"/>
        <v>9.3619330000000005</v>
      </c>
      <c r="M5033" s="52" t="str">
        <f t="shared" si="1208"/>
        <v>low latitude</v>
      </c>
      <c r="N5033" s="83" t="s">
        <v>8</v>
      </c>
      <c r="O5033" s="34" t="s">
        <v>8</v>
      </c>
      <c r="P5033" s="34" t="s">
        <v>8</v>
      </c>
      <c r="Q5033" s="34" t="s">
        <v>8</v>
      </c>
      <c r="R5033" s="34" t="s">
        <v>8</v>
      </c>
      <c r="S5033" s="42" t="s">
        <v>8</v>
      </c>
      <c r="T5033" s="10" t="s">
        <v>8</v>
      </c>
      <c r="U5033" s="11" t="s">
        <v>8</v>
      </c>
      <c r="V5033" s="11" t="s">
        <v>8</v>
      </c>
      <c r="W5033" s="11" t="s">
        <v>8</v>
      </c>
      <c r="X5033" s="11" t="s">
        <v>8</v>
      </c>
      <c r="Y5033" s="12" t="s">
        <v>8</v>
      </c>
      <c r="Z5033" s="10">
        <v>0.73485</v>
      </c>
      <c r="AA5033" s="11" t="s">
        <v>8</v>
      </c>
      <c r="AB5033" s="11">
        <f t="shared" si="1203"/>
        <v>-0.13380130148798816</v>
      </c>
      <c r="AC5033" s="11" t="s">
        <v>8</v>
      </c>
      <c r="AD5033" s="9">
        <f t="shared" si="1207"/>
        <v>29.447990978221611</v>
      </c>
      <c r="AE5033" s="10">
        <v>23.6793275727984</v>
      </c>
      <c r="AF5033" s="11">
        <v>30.432918747361601</v>
      </c>
      <c r="AG5033" s="12">
        <v>38.286754104227498</v>
      </c>
      <c r="AH5033" s="10" t="s">
        <v>8</v>
      </c>
      <c r="AI5033" s="11" t="s">
        <v>8</v>
      </c>
      <c r="AJ5033" s="11" t="s">
        <v>8</v>
      </c>
      <c r="AK5033" s="11" t="s">
        <v>8</v>
      </c>
      <c r="AL5033" s="11" t="s">
        <v>8</v>
      </c>
      <c r="AM5033" s="11" t="s">
        <v>8</v>
      </c>
      <c r="AN5033" s="3" t="str">
        <f t="shared" si="1206"/>
        <v>n/a</v>
      </c>
      <c r="AO5033" s="3" t="str">
        <f t="shared" si="1204"/>
        <v>n/a</v>
      </c>
      <c r="AP5033" s="3" t="s">
        <v>8</v>
      </c>
      <c r="AQ5033" s="127" t="s">
        <v>71</v>
      </c>
      <c r="AR5033" s="92"/>
      <c r="AS5033" s="3"/>
    </row>
    <row r="5034" spans="1:45" ht="15" customHeight="1">
      <c r="A5034" s="11">
        <v>5.1241500000000002</v>
      </c>
      <c r="B5034" s="32">
        <v>1143</v>
      </c>
      <c r="C5034" s="17">
        <v>9.3619330000000005</v>
      </c>
      <c r="D5034" s="17">
        <v>113.285133</v>
      </c>
      <c r="E5034" s="40" t="s">
        <v>30</v>
      </c>
      <c r="F5034" s="18">
        <v>9.3619330000000005</v>
      </c>
      <c r="G5034" s="17">
        <v>9.3619330000000005</v>
      </c>
      <c r="H5034" s="17">
        <v>9.3619330000000005</v>
      </c>
      <c r="I5034" s="17">
        <v>9.3619330000000005</v>
      </c>
      <c r="J5034" s="17">
        <v>9.3619330000000005</v>
      </c>
      <c r="K5034" s="30">
        <v>9.3619330000000005</v>
      </c>
      <c r="L5034" s="10">
        <f t="shared" si="1205"/>
        <v>9.3619330000000005</v>
      </c>
      <c r="M5034" s="52" t="str">
        <f t="shared" si="1208"/>
        <v>low latitude</v>
      </c>
      <c r="N5034" s="83" t="s">
        <v>8</v>
      </c>
      <c r="O5034" s="34" t="s">
        <v>8</v>
      </c>
      <c r="P5034" s="34" t="s">
        <v>8</v>
      </c>
      <c r="Q5034" s="34" t="s">
        <v>8</v>
      </c>
      <c r="R5034" s="34" t="s">
        <v>8</v>
      </c>
      <c r="S5034" s="42" t="s">
        <v>8</v>
      </c>
      <c r="T5034" s="10" t="s">
        <v>8</v>
      </c>
      <c r="U5034" s="11" t="s">
        <v>8</v>
      </c>
      <c r="V5034" s="11" t="s">
        <v>8</v>
      </c>
      <c r="W5034" s="11" t="s">
        <v>8</v>
      </c>
      <c r="X5034" s="11" t="s">
        <v>8</v>
      </c>
      <c r="Y5034" s="12" t="s">
        <v>8</v>
      </c>
      <c r="Z5034" s="10">
        <v>0.73016999999999999</v>
      </c>
      <c r="AA5034" s="11" t="s">
        <v>8</v>
      </c>
      <c r="AB5034" s="11">
        <f t="shared" si="1203"/>
        <v>-0.13657601458282231</v>
      </c>
      <c r="AC5034" s="11" t="s">
        <v>8</v>
      </c>
      <c r="AD5034" s="9">
        <f t="shared" si="1207"/>
        <v>29.258200602534956</v>
      </c>
      <c r="AE5034" s="10">
        <v>23.392540427148901</v>
      </c>
      <c r="AF5034" s="11">
        <v>30.139041261039999</v>
      </c>
      <c r="AG5034" s="12">
        <v>37.854440947562303</v>
      </c>
      <c r="AH5034" s="10" t="s">
        <v>8</v>
      </c>
      <c r="AI5034" s="11" t="s">
        <v>8</v>
      </c>
      <c r="AJ5034" s="11" t="s">
        <v>8</v>
      </c>
      <c r="AK5034" s="11" t="s">
        <v>8</v>
      </c>
      <c r="AL5034" s="11" t="s">
        <v>8</v>
      </c>
      <c r="AM5034" s="11" t="s">
        <v>8</v>
      </c>
      <c r="AN5034" s="3" t="str">
        <f t="shared" si="1206"/>
        <v>n/a</v>
      </c>
      <c r="AO5034" s="3" t="str">
        <f t="shared" si="1204"/>
        <v>n/a</v>
      </c>
      <c r="AP5034" s="3" t="s">
        <v>8</v>
      </c>
      <c r="AQ5034" s="127" t="s">
        <v>71</v>
      </c>
      <c r="AR5034" s="92"/>
      <c r="AS5034" s="3"/>
    </row>
    <row r="5035" spans="1:45" ht="15" customHeight="1">
      <c r="A5035" s="11">
        <v>5.2464399999999998</v>
      </c>
      <c r="B5035" s="32">
        <v>1143</v>
      </c>
      <c r="C5035" s="17">
        <v>9.3619330000000005</v>
      </c>
      <c r="D5035" s="17">
        <v>113.285133</v>
      </c>
      <c r="E5035" s="40" t="s">
        <v>30</v>
      </c>
      <c r="F5035" s="18">
        <v>9.3619330000000005</v>
      </c>
      <c r="G5035" s="17">
        <v>9.3619330000000005</v>
      </c>
      <c r="H5035" s="17">
        <v>9.3619330000000005</v>
      </c>
      <c r="I5035" s="17">
        <v>9.3619330000000005</v>
      </c>
      <c r="J5035" s="17">
        <v>9.3619330000000005</v>
      </c>
      <c r="K5035" s="30">
        <v>9.3619330000000005</v>
      </c>
      <c r="L5035" s="10">
        <f t="shared" si="1205"/>
        <v>9.3619330000000005</v>
      </c>
      <c r="M5035" s="52" t="str">
        <f t="shared" si="1208"/>
        <v>low latitude</v>
      </c>
      <c r="N5035" s="83" t="s">
        <v>8</v>
      </c>
      <c r="O5035" s="34" t="s">
        <v>8</v>
      </c>
      <c r="P5035" s="34" t="s">
        <v>8</v>
      </c>
      <c r="Q5035" s="34" t="s">
        <v>8</v>
      </c>
      <c r="R5035" s="34" t="s">
        <v>8</v>
      </c>
      <c r="S5035" s="42" t="s">
        <v>8</v>
      </c>
      <c r="T5035" s="10" t="s">
        <v>8</v>
      </c>
      <c r="U5035" s="11" t="s">
        <v>8</v>
      </c>
      <c r="V5035" s="11" t="s">
        <v>8</v>
      </c>
      <c r="W5035" s="11" t="s">
        <v>8</v>
      </c>
      <c r="X5035" s="11" t="s">
        <v>8</v>
      </c>
      <c r="Y5035" s="12" t="s">
        <v>8</v>
      </c>
      <c r="Z5035" s="10">
        <v>0.72267999999999999</v>
      </c>
      <c r="AA5035" s="11" t="s">
        <v>8</v>
      </c>
      <c r="AB5035" s="11">
        <f t="shared" si="1203"/>
        <v>-0.14105396411391191</v>
      </c>
      <c r="AC5035" s="11" t="s">
        <v>8</v>
      </c>
      <c r="AD5035" s="9">
        <f t="shared" si="1207"/>
        <v>28.951908854608426</v>
      </c>
      <c r="AE5035" s="10">
        <v>22.999945424738598</v>
      </c>
      <c r="AF5035" s="11">
        <v>29.6968749757464</v>
      </c>
      <c r="AG5035" s="12">
        <v>37.362886797266597</v>
      </c>
      <c r="AH5035" s="10" t="s">
        <v>8</v>
      </c>
      <c r="AI5035" s="11" t="s">
        <v>8</v>
      </c>
      <c r="AJ5035" s="11" t="s">
        <v>8</v>
      </c>
      <c r="AK5035" s="11" t="s">
        <v>8</v>
      </c>
      <c r="AL5035" s="11" t="s">
        <v>8</v>
      </c>
      <c r="AM5035" s="11" t="s">
        <v>8</v>
      </c>
      <c r="AN5035" s="3" t="str">
        <f t="shared" si="1206"/>
        <v>n/a</v>
      </c>
      <c r="AO5035" s="3" t="str">
        <f t="shared" si="1204"/>
        <v>n/a</v>
      </c>
      <c r="AP5035" s="3" t="s">
        <v>8</v>
      </c>
      <c r="AQ5035" s="127" t="s">
        <v>71</v>
      </c>
      <c r="AR5035" s="92"/>
      <c r="AS5035" s="3"/>
    </row>
    <row r="5036" spans="1:45" ht="15" customHeight="1">
      <c r="A5036" s="11">
        <v>5.3994799999999996</v>
      </c>
      <c r="B5036" s="32">
        <v>1143</v>
      </c>
      <c r="C5036" s="17">
        <v>9.3619330000000005</v>
      </c>
      <c r="D5036" s="17">
        <v>113.285133</v>
      </c>
      <c r="E5036" s="40" t="s">
        <v>30</v>
      </c>
      <c r="F5036" s="18">
        <v>9.3619330000000005</v>
      </c>
      <c r="G5036" s="17">
        <v>9.3619330000000005</v>
      </c>
      <c r="H5036" s="17">
        <v>9.3619330000000005</v>
      </c>
      <c r="I5036" s="17">
        <v>9.3619330000000005</v>
      </c>
      <c r="J5036" s="17">
        <v>9.3619330000000005</v>
      </c>
      <c r="K5036" s="30">
        <v>9.3619330000000005</v>
      </c>
      <c r="L5036" s="10">
        <f t="shared" si="1205"/>
        <v>9.3619330000000005</v>
      </c>
      <c r="M5036" s="52" t="str">
        <f t="shared" si="1208"/>
        <v>low latitude</v>
      </c>
      <c r="N5036" s="83" t="s">
        <v>8</v>
      </c>
      <c r="O5036" s="34" t="s">
        <v>8</v>
      </c>
      <c r="P5036" s="34" t="s">
        <v>8</v>
      </c>
      <c r="Q5036" s="34" t="s">
        <v>8</v>
      </c>
      <c r="R5036" s="34" t="s">
        <v>8</v>
      </c>
      <c r="S5036" s="42" t="s">
        <v>8</v>
      </c>
      <c r="T5036" s="10" t="s">
        <v>8</v>
      </c>
      <c r="U5036" s="11" t="s">
        <v>8</v>
      </c>
      <c r="V5036" s="11" t="s">
        <v>8</v>
      </c>
      <c r="W5036" s="11" t="s">
        <v>8</v>
      </c>
      <c r="X5036" s="11" t="s">
        <v>8</v>
      </c>
      <c r="Y5036" s="12" t="s">
        <v>8</v>
      </c>
      <c r="Z5036" s="10">
        <v>0.75712000000000002</v>
      </c>
      <c r="AA5036" s="11" t="s">
        <v>8</v>
      </c>
      <c r="AB5036" s="11">
        <f t="shared" si="1203"/>
        <v>-0.12083528138818245</v>
      </c>
      <c r="AC5036" s="11" t="s">
        <v>8</v>
      </c>
      <c r="AD5036" s="9">
        <f t="shared" si="1207"/>
        <v>30.33486675304832</v>
      </c>
      <c r="AE5036" s="10">
        <v>24.9486358586365</v>
      </c>
      <c r="AF5036" s="11">
        <v>31.786514417733901</v>
      </c>
      <c r="AG5036" s="12">
        <v>39.943974256026301</v>
      </c>
      <c r="AH5036" s="10" t="s">
        <v>8</v>
      </c>
      <c r="AI5036" s="11" t="s">
        <v>8</v>
      </c>
      <c r="AJ5036" s="11" t="s">
        <v>8</v>
      </c>
      <c r="AK5036" s="11" t="s">
        <v>8</v>
      </c>
      <c r="AL5036" s="11" t="s">
        <v>8</v>
      </c>
      <c r="AM5036" s="11" t="s">
        <v>8</v>
      </c>
      <c r="AN5036" s="3" t="str">
        <f t="shared" si="1206"/>
        <v>n/a</v>
      </c>
      <c r="AO5036" s="3" t="str">
        <f t="shared" si="1204"/>
        <v>n/a</v>
      </c>
      <c r="AP5036" s="3" t="s">
        <v>8</v>
      </c>
      <c r="AQ5036" s="127" t="s">
        <v>71</v>
      </c>
      <c r="AR5036" s="92"/>
      <c r="AS5036" s="3"/>
    </row>
    <row r="5037" spans="1:45" ht="15" customHeight="1">
      <c r="A5037" s="11">
        <v>5.5526900000000001</v>
      </c>
      <c r="B5037" s="32">
        <v>1143</v>
      </c>
      <c r="C5037" s="17">
        <v>9.3619330000000005</v>
      </c>
      <c r="D5037" s="17">
        <v>113.285133</v>
      </c>
      <c r="E5037" s="40" t="s">
        <v>30</v>
      </c>
      <c r="F5037" s="18">
        <v>9.3619330000000005</v>
      </c>
      <c r="G5037" s="17">
        <v>9.3619330000000005</v>
      </c>
      <c r="H5037" s="17">
        <v>9.3619330000000005</v>
      </c>
      <c r="I5037" s="17">
        <v>9.3619330000000005</v>
      </c>
      <c r="J5037" s="17">
        <v>9.3619330000000005</v>
      </c>
      <c r="K5037" s="30">
        <v>9.3619330000000005</v>
      </c>
      <c r="L5037" s="10">
        <f t="shared" si="1205"/>
        <v>9.3619330000000005</v>
      </c>
      <c r="M5037" s="52" t="str">
        <f t="shared" si="1208"/>
        <v>low latitude</v>
      </c>
      <c r="N5037" s="83" t="s">
        <v>8</v>
      </c>
      <c r="O5037" s="34" t="s">
        <v>8</v>
      </c>
      <c r="P5037" s="34" t="s">
        <v>8</v>
      </c>
      <c r="Q5037" s="34" t="s">
        <v>8</v>
      </c>
      <c r="R5037" s="34" t="s">
        <v>8</v>
      </c>
      <c r="S5037" s="42" t="s">
        <v>8</v>
      </c>
      <c r="T5037" s="10" t="s">
        <v>8</v>
      </c>
      <c r="U5037" s="11" t="s">
        <v>8</v>
      </c>
      <c r="V5037" s="11" t="s">
        <v>8</v>
      </c>
      <c r="W5037" s="11" t="s">
        <v>8</v>
      </c>
      <c r="X5037" s="11" t="s">
        <v>8</v>
      </c>
      <c r="Y5037" s="12" t="s">
        <v>8</v>
      </c>
      <c r="Z5037" s="10">
        <v>0.76300999999999997</v>
      </c>
      <c r="AA5037" s="11" t="s">
        <v>8</v>
      </c>
      <c r="AB5037" s="11">
        <f t="shared" si="1203"/>
        <v>-0.11746977014949751</v>
      </c>
      <c r="AC5037" s="11" t="s">
        <v>8</v>
      </c>
      <c r="AD5037" s="9">
        <f t="shared" si="1207"/>
        <v>30.565067721774369</v>
      </c>
      <c r="AE5037" s="10">
        <v>25.243676160998099</v>
      </c>
      <c r="AF5037" s="11">
        <v>32.141004086611403</v>
      </c>
      <c r="AG5037" s="12">
        <v>40.4329050474553</v>
      </c>
      <c r="AH5037" s="10" t="s">
        <v>8</v>
      </c>
      <c r="AI5037" s="11" t="s">
        <v>8</v>
      </c>
      <c r="AJ5037" s="11" t="s">
        <v>8</v>
      </c>
      <c r="AK5037" s="11" t="s">
        <v>8</v>
      </c>
      <c r="AL5037" s="11" t="s">
        <v>8</v>
      </c>
      <c r="AM5037" s="11" t="s">
        <v>8</v>
      </c>
      <c r="AN5037" s="3" t="str">
        <f t="shared" si="1206"/>
        <v>n/a</v>
      </c>
      <c r="AO5037" s="3" t="str">
        <f t="shared" si="1204"/>
        <v>n/a</v>
      </c>
      <c r="AP5037" s="3" t="s">
        <v>8</v>
      </c>
      <c r="AQ5037" s="127" t="s">
        <v>71</v>
      </c>
      <c r="AR5037" s="92"/>
      <c r="AS5037" s="3"/>
    </row>
    <row r="5038" spans="1:45" ht="15" customHeight="1">
      <c r="A5038" s="11">
        <v>5.7129799999999999</v>
      </c>
      <c r="B5038" s="32">
        <v>1143</v>
      </c>
      <c r="C5038" s="17">
        <v>9.3619330000000005</v>
      </c>
      <c r="D5038" s="17">
        <v>113.285133</v>
      </c>
      <c r="E5038" s="40" t="s">
        <v>30</v>
      </c>
      <c r="F5038" s="18">
        <v>9.3619330000000005</v>
      </c>
      <c r="G5038" s="17">
        <v>9.3619330000000005</v>
      </c>
      <c r="H5038" s="17">
        <v>9.3619330000000005</v>
      </c>
      <c r="I5038" s="17">
        <v>9.3619330000000005</v>
      </c>
      <c r="J5038" s="17">
        <v>9.3619330000000005</v>
      </c>
      <c r="K5038" s="30">
        <v>9.3619330000000005</v>
      </c>
      <c r="L5038" s="10">
        <f t="shared" si="1205"/>
        <v>9.3619330000000005</v>
      </c>
      <c r="M5038" s="52" t="str">
        <f t="shared" si="1208"/>
        <v>low latitude</v>
      </c>
      <c r="N5038" s="83" t="s">
        <v>8</v>
      </c>
      <c r="O5038" s="34" t="s">
        <v>8</v>
      </c>
      <c r="P5038" s="34" t="s">
        <v>8</v>
      </c>
      <c r="Q5038" s="34" t="s">
        <v>8</v>
      </c>
      <c r="R5038" s="34" t="s">
        <v>8</v>
      </c>
      <c r="S5038" s="42" t="s">
        <v>8</v>
      </c>
      <c r="T5038" s="10" t="s">
        <v>8</v>
      </c>
      <c r="U5038" s="11" t="s">
        <v>8</v>
      </c>
      <c r="V5038" s="11" t="s">
        <v>8</v>
      </c>
      <c r="W5038" s="11" t="s">
        <v>8</v>
      </c>
      <c r="X5038" s="11" t="s">
        <v>8</v>
      </c>
      <c r="Y5038" s="12" t="s">
        <v>8</v>
      </c>
      <c r="Z5038" s="10">
        <v>0.74978</v>
      </c>
      <c r="AA5038" s="11" t="s">
        <v>8</v>
      </c>
      <c r="AB5038" s="11">
        <f t="shared" si="1203"/>
        <v>-0.12506614834429325</v>
      </c>
      <c r="AC5038" s="11" t="s">
        <v>8</v>
      </c>
      <c r="AD5038" s="9">
        <f t="shared" si="1207"/>
        <v>30.04547545325034</v>
      </c>
      <c r="AE5038" s="10">
        <v>24.5120481367148</v>
      </c>
      <c r="AF5038" s="11">
        <v>31.323620871216399</v>
      </c>
      <c r="AG5038" s="12">
        <v>39.440811144778898</v>
      </c>
      <c r="AH5038" s="10" t="s">
        <v>8</v>
      </c>
      <c r="AI5038" s="11" t="s">
        <v>8</v>
      </c>
      <c r="AJ5038" s="11" t="s">
        <v>8</v>
      </c>
      <c r="AK5038" s="11" t="s">
        <v>8</v>
      </c>
      <c r="AL5038" s="11" t="s">
        <v>8</v>
      </c>
      <c r="AM5038" s="11" t="s">
        <v>8</v>
      </c>
      <c r="AN5038" s="3" t="str">
        <f t="shared" si="1206"/>
        <v>n/a</v>
      </c>
      <c r="AO5038" s="3" t="str">
        <f t="shared" si="1204"/>
        <v>n/a</v>
      </c>
      <c r="AP5038" s="3" t="s">
        <v>8</v>
      </c>
      <c r="AQ5038" s="127" t="s">
        <v>71</v>
      </c>
      <c r="AR5038" s="92"/>
      <c r="AS5038" s="3"/>
    </row>
    <row r="5039" spans="1:45" ht="15" customHeight="1">
      <c r="A5039" s="11">
        <v>5.8131700000000004</v>
      </c>
      <c r="B5039" s="32">
        <v>1143</v>
      </c>
      <c r="C5039" s="17">
        <v>9.3619330000000005</v>
      </c>
      <c r="D5039" s="17">
        <v>113.285133</v>
      </c>
      <c r="E5039" s="40" t="s">
        <v>30</v>
      </c>
      <c r="F5039" s="18">
        <v>9.3619330000000005</v>
      </c>
      <c r="G5039" s="17">
        <v>9.3619330000000005</v>
      </c>
      <c r="H5039" s="17">
        <v>9.3619330000000005</v>
      </c>
      <c r="I5039" s="17">
        <v>9.3619330000000005</v>
      </c>
      <c r="J5039" s="17">
        <v>9.3619330000000005</v>
      </c>
      <c r="K5039" s="30">
        <v>9.3619330000000005</v>
      </c>
      <c r="L5039" s="10">
        <f t="shared" si="1205"/>
        <v>9.3619330000000005</v>
      </c>
      <c r="M5039" s="52" t="str">
        <f t="shared" si="1208"/>
        <v>low latitude</v>
      </c>
      <c r="N5039" s="83" t="s">
        <v>8</v>
      </c>
      <c r="O5039" s="34" t="s">
        <v>8</v>
      </c>
      <c r="P5039" s="34" t="s">
        <v>8</v>
      </c>
      <c r="Q5039" s="34" t="s">
        <v>8</v>
      </c>
      <c r="R5039" s="34" t="s">
        <v>8</v>
      </c>
      <c r="S5039" s="42" t="s">
        <v>8</v>
      </c>
      <c r="T5039" s="10" t="s">
        <v>8</v>
      </c>
      <c r="U5039" s="11" t="s">
        <v>8</v>
      </c>
      <c r="V5039" s="11" t="s">
        <v>8</v>
      </c>
      <c r="W5039" s="11" t="s">
        <v>8</v>
      </c>
      <c r="X5039" s="11" t="s">
        <v>8</v>
      </c>
      <c r="Y5039" s="12" t="s">
        <v>8</v>
      </c>
      <c r="Z5039" s="10">
        <v>0.72353000000000001</v>
      </c>
      <c r="AA5039" s="11" t="s">
        <v>8</v>
      </c>
      <c r="AB5039" s="11">
        <f t="shared" si="1203"/>
        <v>-0.14054345685407488</v>
      </c>
      <c r="AC5039" s="11" t="s">
        <v>8</v>
      </c>
      <c r="AD5039" s="9">
        <f t="shared" si="1207"/>
        <v>28.986827551181278</v>
      </c>
      <c r="AE5039" s="10">
        <v>23.0283315399031</v>
      </c>
      <c r="AF5039" s="11">
        <v>29.751956980677999</v>
      </c>
      <c r="AG5039" s="12">
        <v>37.4595418440434</v>
      </c>
      <c r="AH5039" s="10" t="s">
        <v>8</v>
      </c>
      <c r="AI5039" s="11" t="s">
        <v>8</v>
      </c>
      <c r="AJ5039" s="11" t="s">
        <v>8</v>
      </c>
      <c r="AK5039" s="11" t="s">
        <v>8</v>
      </c>
      <c r="AL5039" s="11" t="s">
        <v>8</v>
      </c>
      <c r="AM5039" s="11" t="s">
        <v>8</v>
      </c>
      <c r="AN5039" s="3" t="str">
        <f t="shared" si="1206"/>
        <v>n/a</v>
      </c>
      <c r="AO5039" s="3" t="str">
        <f t="shared" si="1204"/>
        <v>n/a</v>
      </c>
      <c r="AP5039" s="3" t="s">
        <v>8</v>
      </c>
      <c r="AQ5039" s="127" t="s">
        <v>71</v>
      </c>
      <c r="AR5039" s="92"/>
      <c r="AS5039" s="3"/>
    </row>
    <row r="5040" spans="1:45" ht="15" customHeight="1">
      <c r="A5040" s="11">
        <v>5.94102</v>
      </c>
      <c r="B5040" s="32">
        <v>1143</v>
      </c>
      <c r="C5040" s="17">
        <v>9.3619330000000005</v>
      </c>
      <c r="D5040" s="17">
        <v>113.285133</v>
      </c>
      <c r="E5040" s="40" t="s">
        <v>30</v>
      </c>
      <c r="F5040" s="18">
        <v>9.3619330000000005</v>
      </c>
      <c r="G5040" s="17">
        <v>9.3619330000000005</v>
      </c>
      <c r="H5040" s="17">
        <v>9.3619330000000005</v>
      </c>
      <c r="I5040" s="17">
        <v>9.3619330000000005</v>
      </c>
      <c r="J5040" s="17">
        <v>9.3619330000000005</v>
      </c>
      <c r="K5040" s="30">
        <v>9.3619330000000005</v>
      </c>
      <c r="L5040" s="10">
        <f t="shared" si="1205"/>
        <v>9.3619330000000005</v>
      </c>
      <c r="M5040" s="52" t="str">
        <f t="shared" si="1208"/>
        <v>low latitude</v>
      </c>
      <c r="N5040" s="83" t="s">
        <v>8</v>
      </c>
      <c r="O5040" s="34" t="s">
        <v>8</v>
      </c>
      <c r="P5040" s="34" t="s">
        <v>8</v>
      </c>
      <c r="Q5040" s="34" t="s">
        <v>8</v>
      </c>
      <c r="R5040" s="34" t="s">
        <v>8</v>
      </c>
      <c r="S5040" s="42" t="s">
        <v>8</v>
      </c>
      <c r="T5040" s="10" t="s">
        <v>8</v>
      </c>
      <c r="U5040" s="11" t="s">
        <v>8</v>
      </c>
      <c r="V5040" s="11" t="s">
        <v>8</v>
      </c>
      <c r="W5040" s="11" t="s">
        <v>8</v>
      </c>
      <c r="X5040" s="11" t="s">
        <v>8</v>
      </c>
      <c r="Y5040" s="12" t="s">
        <v>8</v>
      </c>
      <c r="Z5040" s="10">
        <v>0.74517</v>
      </c>
      <c r="AA5040" s="11" t="s">
        <v>8</v>
      </c>
      <c r="AB5040" s="11">
        <f t="shared" si="1203"/>
        <v>-0.12774463780252507</v>
      </c>
      <c r="AC5040" s="11" t="s">
        <v>8</v>
      </c>
      <c r="AD5040" s="9">
        <f t="shared" si="1207"/>
        <v>29.862266774307287</v>
      </c>
      <c r="AE5040" s="10">
        <v>24.2529750574265</v>
      </c>
      <c r="AF5040" s="11">
        <v>31.076807205407398</v>
      </c>
      <c r="AG5040" s="12">
        <v>39.117269245450302</v>
      </c>
      <c r="AH5040" s="10" t="s">
        <v>8</v>
      </c>
      <c r="AI5040" s="11" t="s">
        <v>8</v>
      </c>
      <c r="AJ5040" s="11" t="s">
        <v>8</v>
      </c>
      <c r="AK5040" s="11" t="s">
        <v>8</v>
      </c>
      <c r="AL5040" s="11" t="s">
        <v>8</v>
      </c>
      <c r="AM5040" s="11" t="s">
        <v>8</v>
      </c>
      <c r="AN5040" s="3" t="str">
        <f t="shared" si="1206"/>
        <v>n/a</v>
      </c>
      <c r="AO5040" s="3" t="str">
        <f t="shared" si="1204"/>
        <v>n/a</v>
      </c>
      <c r="AP5040" s="3" t="s">
        <v>8</v>
      </c>
      <c r="AQ5040" s="127" t="s">
        <v>71</v>
      </c>
      <c r="AR5040" s="92"/>
      <c r="AS5040" s="3"/>
    </row>
    <row r="5041" spans="1:45" ht="15" customHeight="1">
      <c r="A5041" s="11">
        <v>6.0631599999999999</v>
      </c>
      <c r="B5041" s="32">
        <v>1143</v>
      </c>
      <c r="C5041" s="17">
        <v>9.3619330000000005</v>
      </c>
      <c r="D5041" s="17">
        <v>113.285133</v>
      </c>
      <c r="E5041" s="40" t="s">
        <v>30</v>
      </c>
      <c r="F5041" s="18">
        <v>9.3619330000000005</v>
      </c>
      <c r="G5041" s="17">
        <v>9.3619330000000005</v>
      </c>
      <c r="H5041" s="17">
        <v>9.3619330000000005</v>
      </c>
      <c r="I5041" s="17">
        <v>9.3619330000000005</v>
      </c>
      <c r="J5041" s="17">
        <v>9.3619330000000005</v>
      </c>
      <c r="K5041" s="30">
        <v>9.3619330000000005</v>
      </c>
      <c r="L5041" s="10">
        <f t="shared" si="1205"/>
        <v>9.3619330000000005</v>
      </c>
      <c r="M5041" s="52" t="str">
        <f t="shared" si="1208"/>
        <v>low latitude</v>
      </c>
      <c r="N5041" s="83" t="s">
        <v>8</v>
      </c>
      <c r="O5041" s="34" t="s">
        <v>8</v>
      </c>
      <c r="P5041" s="34" t="s">
        <v>8</v>
      </c>
      <c r="Q5041" s="34" t="s">
        <v>8</v>
      </c>
      <c r="R5041" s="34" t="s">
        <v>8</v>
      </c>
      <c r="S5041" s="42" t="s">
        <v>8</v>
      </c>
      <c r="T5041" s="10" t="s">
        <v>8</v>
      </c>
      <c r="U5041" s="11" t="s">
        <v>8</v>
      </c>
      <c r="V5041" s="11" t="s">
        <v>8</v>
      </c>
      <c r="W5041" s="11" t="s">
        <v>8</v>
      </c>
      <c r="X5041" s="11" t="s">
        <v>8</v>
      </c>
      <c r="Y5041" s="12" t="s">
        <v>8</v>
      </c>
      <c r="Z5041" s="10">
        <v>0.75078999999999996</v>
      </c>
      <c r="AA5041" s="11" t="s">
        <v>8</v>
      </c>
      <c r="AB5041" s="11">
        <f t="shared" si="1203"/>
        <v>-0.1244815205122542</v>
      </c>
      <c r="AC5041" s="11" t="s">
        <v>8</v>
      </c>
      <c r="AD5041" s="9">
        <f t="shared" si="1207"/>
        <v>30.085463996961813</v>
      </c>
      <c r="AE5041" s="10">
        <v>24.533182894830802</v>
      </c>
      <c r="AF5041" s="11">
        <v>31.403417099907099</v>
      </c>
      <c r="AG5041" s="12">
        <v>39.497598899233203</v>
      </c>
      <c r="AH5041" s="10" t="s">
        <v>8</v>
      </c>
      <c r="AI5041" s="11" t="s">
        <v>8</v>
      </c>
      <c r="AJ5041" s="11" t="s">
        <v>8</v>
      </c>
      <c r="AK5041" s="11" t="s">
        <v>8</v>
      </c>
      <c r="AL5041" s="11" t="s">
        <v>8</v>
      </c>
      <c r="AM5041" s="11" t="s">
        <v>8</v>
      </c>
      <c r="AN5041" s="3" t="str">
        <f t="shared" si="1206"/>
        <v>n/a</v>
      </c>
      <c r="AO5041" s="3" t="str">
        <f t="shared" si="1204"/>
        <v>n/a</v>
      </c>
      <c r="AP5041" s="3" t="s">
        <v>8</v>
      </c>
      <c r="AQ5041" s="127" t="s">
        <v>71</v>
      </c>
      <c r="AR5041" s="92"/>
      <c r="AS5041" s="3"/>
    </row>
    <row r="5042" spans="1:45" ht="15" customHeight="1">
      <c r="A5042" s="11">
        <v>6.2103599999999997</v>
      </c>
      <c r="B5042" s="32">
        <v>1143</v>
      </c>
      <c r="C5042" s="17">
        <v>9.3619330000000005</v>
      </c>
      <c r="D5042" s="17">
        <v>113.285133</v>
      </c>
      <c r="E5042" s="40" t="s">
        <v>30</v>
      </c>
      <c r="F5042" s="18">
        <v>9.3619330000000005</v>
      </c>
      <c r="G5042" s="17">
        <v>9.3619330000000005</v>
      </c>
      <c r="H5042" s="17">
        <v>9.3619330000000005</v>
      </c>
      <c r="I5042" s="17">
        <v>9.3619330000000005</v>
      </c>
      <c r="J5042" s="17">
        <v>9.3619330000000005</v>
      </c>
      <c r="K5042" s="30">
        <v>9.3619330000000005</v>
      </c>
      <c r="L5042" s="10">
        <f t="shared" si="1205"/>
        <v>9.3619330000000005</v>
      </c>
      <c r="M5042" s="52" t="str">
        <f t="shared" si="1208"/>
        <v>low latitude</v>
      </c>
      <c r="N5042" s="83" t="s">
        <v>8</v>
      </c>
      <c r="O5042" s="34" t="s">
        <v>8</v>
      </c>
      <c r="P5042" s="34" t="s">
        <v>8</v>
      </c>
      <c r="Q5042" s="34" t="s">
        <v>8</v>
      </c>
      <c r="R5042" s="34" t="s">
        <v>8</v>
      </c>
      <c r="S5042" s="42" t="s">
        <v>8</v>
      </c>
      <c r="T5042" s="10" t="s">
        <v>8</v>
      </c>
      <c r="U5042" s="11" t="s">
        <v>8</v>
      </c>
      <c r="V5042" s="11" t="s">
        <v>8</v>
      </c>
      <c r="W5042" s="11" t="s">
        <v>8</v>
      </c>
      <c r="X5042" s="11" t="s">
        <v>8</v>
      </c>
      <c r="Y5042" s="12" t="s">
        <v>8</v>
      </c>
      <c r="Z5042" s="10">
        <v>0.74326999999999999</v>
      </c>
      <c r="AA5042" s="11" t="s">
        <v>8</v>
      </c>
      <c r="AB5042" s="11">
        <f t="shared" si="1203"/>
        <v>-0.1288533959167999</v>
      </c>
      <c r="AC5042" s="11" t="s">
        <v>8</v>
      </c>
      <c r="AD5042" s="9">
        <f t="shared" si="1207"/>
        <v>29.786427719290888</v>
      </c>
      <c r="AE5042" s="10">
        <v>24.160418471712301</v>
      </c>
      <c r="AF5042" s="11">
        <v>30.958154375864702</v>
      </c>
      <c r="AG5042" s="12">
        <v>38.837968885054202</v>
      </c>
      <c r="AH5042" s="10" t="s">
        <v>8</v>
      </c>
      <c r="AI5042" s="11" t="s">
        <v>8</v>
      </c>
      <c r="AJ5042" s="11" t="s">
        <v>8</v>
      </c>
      <c r="AK5042" s="11" t="s">
        <v>8</v>
      </c>
      <c r="AL5042" s="11" t="s">
        <v>8</v>
      </c>
      <c r="AM5042" s="11" t="s">
        <v>8</v>
      </c>
      <c r="AN5042" s="3" t="str">
        <f t="shared" si="1206"/>
        <v>n/a</v>
      </c>
      <c r="AO5042" s="3" t="str">
        <f t="shared" si="1204"/>
        <v>n/a</v>
      </c>
      <c r="AP5042" s="3" t="s">
        <v>8</v>
      </c>
      <c r="AQ5042" s="127" t="s">
        <v>71</v>
      </c>
      <c r="AR5042" s="92"/>
      <c r="AS5042" s="3"/>
    </row>
    <row r="5043" spans="1:45" ht="15" customHeight="1">
      <c r="A5043" s="11">
        <v>6.3074500000000002</v>
      </c>
      <c r="B5043" s="32">
        <v>1143</v>
      </c>
      <c r="C5043" s="17">
        <v>9.3619330000000005</v>
      </c>
      <c r="D5043" s="17">
        <v>113.285133</v>
      </c>
      <c r="E5043" s="40" t="s">
        <v>30</v>
      </c>
      <c r="F5043" s="18">
        <v>9.3619330000000005</v>
      </c>
      <c r="G5043" s="17">
        <v>9.3619330000000005</v>
      </c>
      <c r="H5043" s="17">
        <v>9.3619330000000005</v>
      </c>
      <c r="I5043" s="17">
        <v>9.3619330000000005</v>
      </c>
      <c r="J5043" s="17">
        <v>9.3619330000000005</v>
      </c>
      <c r="K5043" s="30">
        <v>9.3619330000000005</v>
      </c>
      <c r="L5043" s="10">
        <f t="shared" si="1205"/>
        <v>9.3619330000000005</v>
      </c>
      <c r="M5043" s="52" t="str">
        <f t="shared" si="1208"/>
        <v>low latitude</v>
      </c>
      <c r="N5043" s="83" t="s">
        <v>8</v>
      </c>
      <c r="O5043" s="34" t="s">
        <v>8</v>
      </c>
      <c r="P5043" s="34" t="s">
        <v>8</v>
      </c>
      <c r="Q5043" s="34" t="s">
        <v>8</v>
      </c>
      <c r="R5043" s="34" t="s">
        <v>8</v>
      </c>
      <c r="S5043" s="42" t="s">
        <v>8</v>
      </c>
      <c r="T5043" s="10" t="s">
        <v>8</v>
      </c>
      <c r="U5043" s="11" t="s">
        <v>8</v>
      </c>
      <c r="V5043" s="11" t="s">
        <v>8</v>
      </c>
      <c r="W5043" s="11" t="s">
        <v>8</v>
      </c>
      <c r="X5043" s="11" t="s">
        <v>8</v>
      </c>
      <c r="Y5043" s="12" t="s">
        <v>8</v>
      </c>
      <c r="Z5043" s="10">
        <v>0.74565000000000003</v>
      </c>
      <c r="AA5043" s="11" t="s">
        <v>8</v>
      </c>
      <c r="AB5043" s="11">
        <f t="shared" ref="AB5043:AB5106" si="1209">LOG(Z5043)</f>
        <v>-0.12746497780531957</v>
      </c>
      <c r="AC5043" s="11" t="s">
        <v>8</v>
      </c>
      <c r="AD5043" s="9">
        <f t="shared" si="1207"/>
        <v>29.881395518116143</v>
      </c>
      <c r="AE5043" s="10">
        <v>24.3166143746902</v>
      </c>
      <c r="AF5043" s="11">
        <v>31.058451887658901</v>
      </c>
      <c r="AG5043" s="12">
        <v>39.031946953474801</v>
      </c>
      <c r="AH5043" s="10" t="s">
        <v>8</v>
      </c>
      <c r="AI5043" s="11" t="s">
        <v>8</v>
      </c>
      <c r="AJ5043" s="11" t="s">
        <v>8</v>
      </c>
      <c r="AK5043" s="11" t="s">
        <v>8</v>
      </c>
      <c r="AL5043" s="11" t="s">
        <v>8</v>
      </c>
      <c r="AM5043" s="11" t="s">
        <v>8</v>
      </c>
      <c r="AN5043" s="3" t="str">
        <f t="shared" si="1206"/>
        <v>n/a</v>
      </c>
      <c r="AO5043" s="3" t="str">
        <f t="shared" ref="AO5043:AO5106" si="1210">IF(P5043="n/a","n/a",P5043/R5043)</f>
        <v>n/a</v>
      </c>
      <c r="AP5043" s="3" t="s">
        <v>8</v>
      </c>
      <c r="AQ5043" s="127" t="s">
        <v>71</v>
      </c>
      <c r="AR5043" s="92"/>
      <c r="AS5043" s="3"/>
    </row>
    <row r="5044" spans="1:45" ht="15" customHeight="1">
      <c r="A5044" s="11">
        <v>6.43825</v>
      </c>
      <c r="B5044" s="32">
        <v>1143</v>
      </c>
      <c r="C5044" s="17">
        <v>9.3619330000000005</v>
      </c>
      <c r="D5044" s="17">
        <v>113.285133</v>
      </c>
      <c r="E5044" s="40" t="s">
        <v>30</v>
      </c>
      <c r="F5044" s="18">
        <v>9.3619330000000005</v>
      </c>
      <c r="G5044" s="17">
        <v>9.3619330000000005</v>
      </c>
      <c r="H5044" s="17">
        <v>9.3619330000000005</v>
      </c>
      <c r="I5044" s="17">
        <v>9.3619330000000005</v>
      </c>
      <c r="J5044" s="17">
        <v>9.3619330000000005</v>
      </c>
      <c r="K5044" s="30">
        <v>9.3619330000000005</v>
      </c>
      <c r="L5044" s="10">
        <f t="shared" si="1205"/>
        <v>9.3619330000000005</v>
      </c>
      <c r="M5044" s="52" t="str">
        <f t="shared" si="1208"/>
        <v>low latitude</v>
      </c>
      <c r="N5044" s="83" t="s">
        <v>8</v>
      </c>
      <c r="O5044" s="34" t="s">
        <v>8</v>
      </c>
      <c r="P5044" s="34" t="s">
        <v>8</v>
      </c>
      <c r="Q5044" s="34" t="s">
        <v>8</v>
      </c>
      <c r="R5044" s="34" t="s">
        <v>8</v>
      </c>
      <c r="S5044" s="42" t="s">
        <v>8</v>
      </c>
      <c r="T5044" s="10" t="s">
        <v>8</v>
      </c>
      <c r="U5044" s="11" t="s">
        <v>8</v>
      </c>
      <c r="V5044" s="11" t="s">
        <v>8</v>
      </c>
      <c r="W5044" s="11" t="s">
        <v>8</v>
      </c>
      <c r="X5044" s="11" t="s">
        <v>8</v>
      </c>
      <c r="Y5044" s="12" t="s">
        <v>8</v>
      </c>
      <c r="Z5044" s="10">
        <v>0.75385999999999997</v>
      </c>
      <c r="AA5044" s="11" t="s">
        <v>8</v>
      </c>
      <c r="AB5044" s="11">
        <f t="shared" si="1209"/>
        <v>-0.12270929985017499</v>
      </c>
      <c r="AC5044" s="11" t="s">
        <v>8</v>
      </c>
      <c r="AD5044" s="9">
        <f t="shared" si="1207"/>
        <v>30.20668389024803</v>
      </c>
      <c r="AE5044" s="10">
        <v>24.750840991207198</v>
      </c>
      <c r="AF5044" s="11">
        <v>31.597389088510798</v>
      </c>
      <c r="AG5044" s="12">
        <v>39.774929173370801</v>
      </c>
      <c r="AH5044" s="10" t="s">
        <v>8</v>
      </c>
      <c r="AI5044" s="11" t="s">
        <v>8</v>
      </c>
      <c r="AJ5044" s="11" t="s">
        <v>8</v>
      </c>
      <c r="AK5044" s="11" t="s">
        <v>8</v>
      </c>
      <c r="AL5044" s="11" t="s">
        <v>8</v>
      </c>
      <c r="AM5044" s="11" t="s">
        <v>8</v>
      </c>
      <c r="AN5044" s="3" t="str">
        <f t="shared" si="1206"/>
        <v>n/a</v>
      </c>
      <c r="AO5044" s="3" t="str">
        <f t="shared" si="1210"/>
        <v>n/a</v>
      </c>
      <c r="AP5044" s="3" t="s">
        <v>8</v>
      </c>
      <c r="AQ5044" s="127" t="s">
        <v>71</v>
      </c>
      <c r="AR5044" s="92"/>
      <c r="AS5044" s="3"/>
    </row>
    <row r="5045" spans="1:45" ht="15" customHeight="1">
      <c r="A5045" s="11">
        <v>6.5960900000000002</v>
      </c>
      <c r="B5045" s="32">
        <v>1143</v>
      </c>
      <c r="C5045" s="17">
        <v>9.3619330000000005</v>
      </c>
      <c r="D5045" s="17">
        <v>113.285133</v>
      </c>
      <c r="E5045" s="40" t="s">
        <v>30</v>
      </c>
      <c r="F5045" s="18">
        <v>9.3619330000000005</v>
      </c>
      <c r="G5045" s="17">
        <v>9.3619330000000005</v>
      </c>
      <c r="H5045" s="17">
        <v>9.3619330000000005</v>
      </c>
      <c r="I5045" s="17">
        <v>9.3619330000000005</v>
      </c>
      <c r="J5045" s="17">
        <v>9.3619330000000005</v>
      </c>
      <c r="K5045" s="30">
        <v>9.3619330000000005</v>
      </c>
      <c r="L5045" s="10">
        <f t="shared" si="1205"/>
        <v>9.3619330000000005</v>
      </c>
      <c r="M5045" s="52" t="str">
        <f t="shared" si="1208"/>
        <v>low latitude</v>
      </c>
      <c r="N5045" s="83" t="s">
        <v>8</v>
      </c>
      <c r="O5045" s="34" t="s">
        <v>8</v>
      </c>
      <c r="P5045" s="34" t="s">
        <v>8</v>
      </c>
      <c r="Q5045" s="34" t="s">
        <v>8</v>
      </c>
      <c r="R5045" s="34" t="s">
        <v>8</v>
      </c>
      <c r="S5045" s="42" t="s">
        <v>8</v>
      </c>
      <c r="T5045" s="10" t="s">
        <v>8</v>
      </c>
      <c r="U5045" s="11" t="s">
        <v>8</v>
      </c>
      <c r="V5045" s="11" t="s">
        <v>8</v>
      </c>
      <c r="W5045" s="11" t="s">
        <v>8</v>
      </c>
      <c r="X5045" s="11" t="s">
        <v>8</v>
      </c>
      <c r="Y5045" s="12" t="s">
        <v>8</v>
      </c>
      <c r="Z5045" s="10">
        <v>0.75236000000000003</v>
      </c>
      <c r="AA5045" s="11" t="s">
        <v>8</v>
      </c>
      <c r="AB5045" s="11">
        <f t="shared" si="1209"/>
        <v>-0.12357430222461231</v>
      </c>
      <c r="AC5045" s="11" t="s">
        <v>8</v>
      </c>
      <c r="AD5045" s="9">
        <f t="shared" si="1207"/>
        <v>30.147517727836519</v>
      </c>
      <c r="AE5045" s="10">
        <v>24.671642738020299</v>
      </c>
      <c r="AF5045" s="11">
        <v>31.494512170917201</v>
      </c>
      <c r="AG5045" s="12">
        <v>39.601609365135502</v>
      </c>
      <c r="AH5045" s="10" t="s">
        <v>8</v>
      </c>
      <c r="AI5045" s="11" t="s">
        <v>8</v>
      </c>
      <c r="AJ5045" s="11" t="s">
        <v>8</v>
      </c>
      <c r="AK5045" s="11" t="s">
        <v>8</v>
      </c>
      <c r="AL5045" s="11" t="s">
        <v>8</v>
      </c>
      <c r="AM5045" s="11" t="s">
        <v>8</v>
      </c>
      <c r="AN5045" s="3" t="str">
        <f t="shared" si="1206"/>
        <v>n/a</v>
      </c>
      <c r="AO5045" s="3" t="str">
        <f t="shared" si="1210"/>
        <v>n/a</v>
      </c>
      <c r="AP5045" s="3" t="s">
        <v>8</v>
      </c>
      <c r="AQ5045" s="127" t="s">
        <v>71</v>
      </c>
      <c r="AR5045" s="92"/>
      <c r="AS5045" s="3"/>
    </row>
    <row r="5046" spans="1:45" ht="15" customHeight="1">
      <c r="A5046" s="11">
        <v>6.7736799999999997</v>
      </c>
      <c r="B5046" s="32">
        <v>1143</v>
      </c>
      <c r="C5046" s="17">
        <v>9.3619330000000005</v>
      </c>
      <c r="D5046" s="17">
        <v>113.285133</v>
      </c>
      <c r="E5046" s="40" t="s">
        <v>30</v>
      </c>
      <c r="F5046" s="18">
        <v>9.3619330000000005</v>
      </c>
      <c r="G5046" s="17">
        <v>9.3619330000000005</v>
      </c>
      <c r="H5046" s="17">
        <v>9.3619330000000005</v>
      </c>
      <c r="I5046" s="17">
        <v>9.3619330000000005</v>
      </c>
      <c r="J5046" s="17">
        <v>9.3619330000000005</v>
      </c>
      <c r="K5046" s="30">
        <v>9.3619330000000005</v>
      </c>
      <c r="L5046" s="10">
        <f t="shared" si="1205"/>
        <v>9.3619330000000005</v>
      </c>
      <c r="M5046" s="52" t="str">
        <f t="shared" si="1208"/>
        <v>low latitude</v>
      </c>
      <c r="N5046" s="83" t="s">
        <v>8</v>
      </c>
      <c r="O5046" s="34" t="s">
        <v>8</v>
      </c>
      <c r="P5046" s="34" t="s">
        <v>8</v>
      </c>
      <c r="Q5046" s="34" t="s">
        <v>8</v>
      </c>
      <c r="R5046" s="34" t="s">
        <v>8</v>
      </c>
      <c r="S5046" s="42" t="s">
        <v>8</v>
      </c>
      <c r="T5046" s="10" t="s">
        <v>8</v>
      </c>
      <c r="U5046" s="11" t="s">
        <v>8</v>
      </c>
      <c r="V5046" s="11" t="s">
        <v>8</v>
      </c>
      <c r="W5046" s="11" t="s">
        <v>8</v>
      </c>
      <c r="X5046" s="11" t="s">
        <v>8</v>
      </c>
      <c r="Y5046" s="12" t="s">
        <v>8</v>
      </c>
      <c r="Z5046" s="10">
        <v>0.74780999999999997</v>
      </c>
      <c r="AA5046" s="11" t="s">
        <v>8</v>
      </c>
      <c r="AB5046" s="11">
        <f t="shared" si="1209"/>
        <v>-0.12620873159182708</v>
      </c>
      <c r="AC5046" s="11" t="s">
        <v>8</v>
      </c>
      <c r="AD5046" s="9">
        <f t="shared" si="1207"/>
        <v>29.967322759119028</v>
      </c>
      <c r="AE5046" s="10">
        <v>24.442083697174901</v>
      </c>
      <c r="AF5046" s="11">
        <v>31.218832439002998</v>
      </c>
      <c r="AG5046" s="12">
        <v>39.196352815781097</v>
      </c>
      <c r="AH5046" s="10" t="s">
        <v>8</v>
      </c>
      <c r="AI5046" s="11" t="s">
        <v>8</v>
      </c>
      <c r="AJ5046" s="11" t="s">
        <v>8</v>
      </c>
      <c r="AK5046" s="11" t="s">
        <v>8</v>
      </c>
      <c r="AL5046" s="11" t="s">
        <v>8</v>
      </c>
      <c r="AM5046" s="11" t="s">
        <v>8</v>
      </c>
      <c r="AN5046" s="3" t="str">
        <f t="shared" si="1206"/>
        <v>n/a</v>
      </c>
      <c r="AO5046" s="3" t="str">
        <f t="shared" si="1210"/>
        <v>n/a</v>
      </c>
      <c r="AP5046" s="3" t="s">
        <v>8</v>
      </c>
      <c r="AQ5046" s="127" t="s">
        <v>71</v>
      </c>
      <c r="AR5046" s="92"/>
      <c r="AS5046" s="3"/>
    </row>
    <row r="5047" spans="1:45" ht="15" customHeight="1">
      <c r="A5047" s="11">
        <v>6.8532500000000001</v>
      </c>
      <c r="B5047" s="32">
        <v>1143</v>
      </c>
      <c r="C5047" s="17">
        <v>9.3619330000000005</v>
      </c>
      <c r="D5047" s="17">
        <v>113.285133</v>
      </c>
      <c r="E5047" s="40" t="s">
        <v>30</v>
      </c>
      <c r="F5047" s="18">
        <v>9.3619330000000005</v>
      </c>
      <c r="G5047" s="17">
        <v>9.3619330000000005</v>
      </c>
      <c r="H5047" s="17">
        <v>9.3619330000000005</v>
      </c>
      <c r="I5047" s="17">
        <v>9.3619330000000005</v>
      </c>
      <c r="J5047" s="17">
        <v>9.3619330000000005</v>
      </c>
      <c r="K5047" s="30">
        <v>9.3619330000000005</v>
      </c>
      <c r="L5047" s="10">
        <f t="shared" si="1205"/>
        <v>9.3619330000000005</v>
      </c>
      <c r="M5047" s="52" t="str">
        <f t="shared" si="1208"/>
        <v>low latitude</v>
      </c>
      <c r="N5047" s="83" t="s">
        <v>8</v>
      </c>
      <c r="O5047" s="34" t="s">
        <v>8</v>
      </c>
      <c r="P5047" s="34" t="s">
        <v>8</v>
      </c>
      <c r="Q5047" s="34" t="s">
        <v>8</v>
      </c>
      <c r="R5047" s="34" t="s">
        <v>8</v>
      </c>
      <c r="S5047" s="42" t="s">
        <v>8</v>
      </c>
      <c r="T5047" s="10" t="s">
        <v>8</v>
      </c>
      <c r="U5047" s="11" t="s">
        <v>8</v>
      </c>
      <c r="V5047" s="11" t="s">
        <v>8</v>
      </c>
      <c r="W5047" s="11" t="s">
        <v>8</v>
      </c>
      <c r="X5047" s="11" t="s">
        <v>8</v>
      </c>
      <c r="Y5047" s="12" t="s">
        <v>8</v>
      </c>
      <c r="Z5047" s="10">
        <v>0.75170999999999999</v>
      </c>
      <c r="AA5047" s="11" t="s">
        <v>8</v>
      </c>
      <c r="AB5047" s="11">
        <f t="shared" si="1209"/>
        <v>-0.1239496722949029</v>
      </c>
      <c r="AC5047" s="11" t="s">
        <v>8</v>
      </c>
      <c r="AD5047" s="9">
        <f t="shared" si="1207"/>
        <v>30.121842415028642</v>
      </c>
      <c r="AE5047" s="10">
        <v>24.660715332863901</v>
      </c>
      <c r="AF5047" s="11">
        <v>31.441708096823699</v>
      </c>
      <c r="AG5047" s="12">
        <v>39.591304580919399</v>
      </c>
      <c r="AH5047" s="10" t="s">
        <v>8</v>
      </c>
      <c r="AI5047" s="11" t="s">
        <v>8</v>
      </c>
      <c r="AJ5047" s="11" t="s">
        <v>8</v>
      </c>
      <c r="AK5047" s="11" t="s">
        <v>8</v>
      </c>
      <c r="AL5047" s="11" t="s">
        <v>8</v>
      </c>
      <c r="AM5047" s="11" t="s">
        <v>8</v>
      </c>
      <c r="AN5047" s="3" t="str">
        <f t="shared" si="1206"/>
        <v>n/a</v>
      </c>
      <c r="AO5047" s="3" t="str">
        <f t="shared" si="1210"/>
        <v>n/a</v>
      </c>
      <c r="AP5047" s="3" t="s">
        <v>8</v>
      </c>
      <c r="AQ5047" s="127" t="s">
        <v>71</v>
      </c>
      <c r="AR5047" s="92"/>
      <c r="AS5047" s="3"/>
    </row>
    <row r="5048" spans="1:45" ht="15" customHeight="1">
      <c r="A5048" s="11">
        <v>6.9626599999999996</v>
      </c>
      <c r="B5048" s="32">
        <v>1143</v>
      </c>
      <c r="C5048" s="17">
        <v>9.3619330000000005</v>
      </c>
      <c r="D5048" s="17">
        <v>113.285133</v>
      </c>
      <c r="E5048" s="40" t="s">
        <v>30</v>
      </c>
      <c r="F5048" s="18">
        <v>9.3619330000000005</v>
      </c>
      <c r="G5048" s="17">
        <v>9.3619330000000005</v>
      </c>
      <c r="H5048" s="17">
        <v>9.3619330000000005</v>
      </c>
      <c r="I5048" s="17">
        <v>9.3619330000000005</v>
      </c>
      <c r="J5048" s="17">
        <v>9.3619330000000005</v>
      </c>
      <c r="K5048" s="30">
        <v>9.3619330000000005</v>
      </c>
      <c r="L5048" s="10">
        <f t="shared" si="1205"/>
        <v>9.3619330000000005</v>
      </c>
      <c r="M5048" s="52" t="str">
        <f t="shared" si="1208"/>
        <v>low latitude</v>
      </c>
      <c r="N5048" s="83" t="s">
        <v>8</v>
      </c>
      <c r="O5048" s="34" t="s">
        <v>8</v>
      </c>
      <c r="P5048" s="34" t="s">
        <v>8</v>
      </c>
      <c r="Q5048" s="34" t="s">
        <v>8</v>
      </c>
      <c r="R5048" s="34" t="s">
        <v>8</v>
      </c>
      <c r="S5048" s="42" t="s">
        <v>8</v>
      </c>
      <c r="T5048" s="10" t="s">
        <v>8</v>
      </c>
      <c r="U5048" s="11" t="s">
        <v>8</v>
      </c>
      <c r="V5048" s="11" t="s">
        <v>8</v>
      </c>
      <c r="W5048" s="11" t="s">
        <v>8</v>
      </c>
      <c r="X5048" s="11" t="s">
        <v>8</v>
      </c>
      <c r="Y5048" s="12" t="s">
        <v>8</v>
      </c>
      <c r="Z5048" s="10">
        <v>0.75812000000000002</v>
      </c>
      <c r="AA5048" s="11" t="s">
        <v>8</v>
      </c>
      <c r="AB5048" s="11">
        <f t="shared" si="1209"/>
        <v>-0.12026204606578407</v>
      </c>
      <c r="AC5048" s="11" t="s">
        <v>8</v>
      </c>
      <c r="AD5048" s="9">
        <f t="shared" si="1207"/>
        <v>30.374076049100371</v>
      </c>
      <c r="AE5048" s="10">
        <v>24.965198528693399</v>
      </c>
      <c r="AF5048" s="11">
        <v>31.832892791366099</v>
      </c>
      <c r="AG5048" s="12">
        <v>40.059707645618197</v>
      </c>
      <c r="AH5048" s="10" t="s">
        <v>8</v>
      </c>
      <c r="AI5048" s="11" t="s">
        <v>8</v>
      </c>
      <c r="AJ5048" s="11" t="s">
        <v>8</v>
      </c>
      <c r="AK5048" s="11" t="s">
        <v>8</v>
      </c>
      <c r="AL5048" s="11" t="s">
        <v>8</v>
      </c>
      <c r="AM5048" s="11" t="s">
        <v>8</v>
      </c>
      <c r="AN5048" s="3" t="str">
        <f t="shared" si="1206"/>
        <v>n/a</v>
      </c>
      <c r="AO5048" s="3" t="str">
        <f t="shared" si="1210"/>
        <v>n/a</v>
      </c>
      <c r="AP5048" s="3" t="s">
        <v>8</v>
      </c>
      <c r="AQ5048" s="127" t="s">
        <v>71</v>
      </c>
      <c r="AR5048" s="92"/>
      <c r="AS5048" s="3"/>
    </row>
    <row r="5049" spans="1:45" ht="15" customHeight="1">
      <c r="A5049" s="11">
        <v>7.0347799999999996</v>
      </c>
      <c r="B5049" s="32">
        <v>1143</v>
      </c>
      <c r="C5049" s="17">
        <v>9.3619330000000005</v>
      </c>
      <c r="D5049" s="17">
        <v>113.285133</v>
      </c>
      <c r="E5049" s="40" t="s">
        <v>30</v>
      </c>
      <c r="F5049" s="18">
        <v>9.3619330000000005</v>
      </c>
      <c r="G5049" s="17">
        <v>9.3619330000000005</v>
      </c>
      <c r="H5049" s="17">
        <v>9.3619330000000005</v>
      </c>
      <c r="I5049" s="17">
        <v>9.3619330000000005</v>
      </c>
      <c r="J5049" s="17">
        <v>9.3619330000000005</v>
      </c>
      <c r="K5049" s="30">
        <v>9.3619330000000005</v>
      </c>
      <c r="L5049" s="10">
        <f t="shared" si="1205"/>
        <v>9.3619330000000005</v>
      </c>
      <c r="M5049" s="52" t="str">
        <f t="shared" si="1208"/>
        <v>low latitude</v>
      </c>
      <c r="N5049" s="83" t="s">
        <v>8</v>
      </c>
      <c r="O5049" s="34" t="s">
        <v>8</v>
      </c>
      <c r="P5049" s="34" t="s">
        <v>8</v>
      </c>
      <c r="Q5049" s="34" t="s">
        <v>8</v>
      </c>
      <c r="R5049" s="34" t="s">
        <v>8</v>
      </c>
      <c r="S5049" s="42" t="s">
        <v>8</v>
      </c>
      <c r="T5049" s="10" t="s">
        <v>8</v>
      </c>
      <c r="U5049" s="11" t="s">
        <v>8</v>
      </c>
      <c r="V5049" s="11" t="s">
        <v>8</v>
      </c>
      <c r="W5049" s="11" t="s">
        <v>8</v>
      </c>
      <c r="X5049" s="11" t="s">
        <v>8</v>
      </c>
      <c r="Y5049" s="12" t="s">
        <v>8</v>
      </c>
      <c r="Z5049" s="10">
        <v>0.76158000000000003</v>
      </c>
      <c r="AA5049" s="11" t="s">
        <v>8</v>
      </c>
      <c r="AB5049" s="11">
        <f t="shared" si="1209"/>
        <v>-0.11828446956539926</v>
      </c>
      <c r="AC5049" s="11" t="s">
        <v>8</v>
      </c>
      <c r="AD5049" s="9">
        <f t="shared" si="1207"/>
        <v>30.509342281726692</v>
      </c>
      <c r="AE5049" s="10">
        <v>25.210787354011401</v>
      </c>
      <c r="AF5049" s="11">
        <v>32.0442771241635</v>
      </c>
      <c r="AG5049" s="12">
        <v>40.336515978619303</v>
      </c>
      <c r="AH5049" s="10" t="s">
        <v>8</v>
      </c>
      <c r="AI5049" s="11" t="s">
        <v>8</v>
      </c>
      <c r="AJ5049" s="11" t="s">
        <v>8</v>
      </c>
      <c r="AK5049" s="11" t="s">
        <v>8</v>
      </c>
      <c r="AL5049" s="11" t="s">
        <v>8</v>
      </c>
      <c r="AM5049" s="11" t="s">
        <v>8</v>
      </c>
      <c r="AN5049" s="3" t="str">
        <f t="shared" si="1206"/>
        <v>n/a</v>
      </c>
      <c r="AO5049" s="3" t="str">
        <f t="shared" si="1210"/>
        <v>n/a</v>
      </c>
      <c r="AP5049" s="3" t="s">
        <v>8</v>
      </c>
      <c r="AQ5049" s="127" t="s">
        <v>71</v>
      </c>
      <c r="AR5049" s="92"/>
      <c r="AS5049" s="3"/>
    </row>
    <row r="5050" spans="1:45" ht="15" customHeight="1">
      <c r="A5050" s="11">
        <v>7.1469899999999997</v>
      </c>
      <c r="B5050" s="32">
        <v>1143</v>
      </c>
      <c r="C5050" s="17">
        <v>9.3619330000000005</v>
      </c>
      <c r="D5050" s="17">
        <v>113.285133</v>
      </c>
      <c r="E5050" s="40" t="s">
        <v>30</v>
      </c>
      <c r="F5050" s="18">
        <v>9.3619330000000005</v>
      </c>
      <c r="G5050" s="17">
        <v>9.3619330000000005</v>
      </c>
      <c r="H5050" s="17">
        <v>9.3619330000000005</v>
      </c>
      <c r="I5050" s="17">
        <v>9.3619330000000005</v>
      </c>
      <c r="J5050" s="17">
        <v>9.3619330000000005</v>
      </c>
      <c r="K5050" s="30">
        <v>9.3619330000000005</v>
      </c>
      <c r="L5050" s="10">
        <f t="shared" si="1205"/>
        <v>9.3619330000000005</v>
      </c>
      <c r="M5050" s="52" t="str">
        <f t="shared" si="1208"/>
        <v>low latitude</v>
      </c>
      <c r="N5050" s="83" t="s">
        <v>8</v>
      </c>
      <c r="O5050" s="34" t="s">
        <v>8</v>
      </c>
      <c r="P5050" s="34" t="s">
        <v>8</v>
      </c>
      <c r="Q5050" s="34" t="s">
        <v>8</v>
      </c>
      <c r="R5050" s="34" t="s">
        <v>8</v>
      </c>
      <c r="S5050" s="42" t="s">
        <v>8</v>
      </c>
      <c r="T5050" s="10" t="s">
        <v>8</v>
      </c>
      <c r="U5050" s="11" t="s">
        <v>8</v>
      </c>
      <c r="V5050" s="11" t="s">
        <v>8</v>
      </c>
      <c r="W5050" s="11" t="s">
        <v>8</v>
      </c>
      <c r="X5050" s="11" t="s">
        <v>8</v>
      </c>
      <c r="Y5050" s="12" t="s">
        <v>8</v>
      </c>
      <c r="Z5050" s="10">
        <v>0.75619000000000003</v>
      </c>
      <c r="AA5050" s="11" t="s">
        <v>8</v>
      </c>
      <c r="AB5050" s="11">
        <f t="shared" si="1209"/>
        <v>-0.12136907012811803</v>
      </c>
      <c r="AC5050" s="11" t="s">
        <v>8</v>
      </c>
      <c r="AD5050" s="9">
        <f t="shared" si="1207"/>
        <v>30.298355603236729</v>
      </c>
      <c r="AE5050" s="10">
        <v>24.9069947251791</v>
      </c>
      <c r="AF5050" s="11">
        <v>31.724464681250399</v>
      </c>
      <c r="AG5050" s="12">
        <v>39.901507154950203</v>
      </c>
      <c r="AH5050" s="10" t="s">
        <v>8</v>
      </c>
      <c r="AI5050" s="11" t="s">
        <v>8</v>
      </c>
      <c r="AJ5050" s="11" t="s">
        <v>8</v>
      </c>
      <c r="AK5050" s="11" t="s">
        <v>8</v>
      </c>
      <c r="AL5050" s="11" t="s">
        <v>8</v>
      </c>
      <c r="AM5050" s="11" t="s">
        <v>8</v>
      </c>
      <c r="AN5050" s="3" t="str">
        <f t="shared" si="1206"/>
        <v>n/a</v>
      </c>
      <c r="AO5050" s="3" t="str">
        <f t="shared" si="1210"/>
        <v>n/a</v>
      </c>
      <c r="AP5050" s="3" t="s">
        <v>8</v>
      </c>
      <c r="AQ5050" s="127" t="s">
        <v>71</v>
      </c>
      <c r="AR5050" s="92"/>
      <c r="AS5050" s="3"/>
    </row>
    <row r="5051" spans="1:45" ht="15" customHeight="1">
      <c r="A5051" s="11">
        <v>7.2411700000000003</v>
      </c>
      <c r="B5051" s="32">
        <v>1143</v>
      </c>
      <c r="C5051" s="17">
        <v>9.3619330000000005</v>
      </c>
      <c r="D5051" s="17">
        <v>113.285133</v>
      </c>
      <c r="E5051" s="40" t="s">
        <v>30</v>
      </c>
      <c r="F5051" s="18">
        <v>9.3619330000000005</v>
      </c>
      <c r="G5051" s="17">
        <v>9.3619330000000005</v>
      </c>
      <c r="H5051" s="17">
        <v>9.3619330000000005</v>
      </c>
      <c r="I5051" s="17">
        <v>9.3619330000000005</v>
      </c>
      <c r="J5051" s="17">
        <v>9.3619330000000005</v>
      </c>
      <c r="K5051" s="30">
        <v>9.3619330000000005</v>
      </c>
      <c r="L5051" s="10">
        <f t="shared" si="1205"/>
        <v>9.3619330000000005</v>
      </c>
      <c r="M5051" s="52" t="str">
        <f t="shared" si="1208"/>
        <v>low latitude</v>
      </c>
      <c r="N5051" s="83" t="s">
        <v>8</v>
      </c>
      <c r="O5051" s="34" t="s">
        <v>8</v>
      </c>
      <c r="P5051" s="34" t="s">
        <v>8</v>
      </c>
      <c r="Q5051" s="34" t="s">
        <v>8</v>
      </c>
      <c r="R5051" s="34" t="s">
        <v>8</v>
      </c>
      <c r="S5051" s="42" t="s">
        <v>8</v>
      </c>
      <c r="T5051" s="10" t="s">
        <v>8</v>
      </c>
      <c r="U5051" s="11" t="s">
        <v>8</v>
      </c>
      <c r="V5051" s="11" t="s">
        <v>8</v>
      </c>
      <c r="W5051" s="11" t="s">
        <v>8</v>
      </c>
      <c r="X5051" s="11" t="s">
        <v>8</v>
      </c>
      <c r="Y5051" s="12" t="s">
        <v>8</v>
      </c>
      <c r="Z5051" s="10">
        <v>0.77553000000000005</v>
      </c>
      <c r="AA5051" s="11" t="s">
        <v>8</v>
      </c>
      <c r="AB5051" s="11">
        <f t="shared" si="1209"/>
        <v>-0.11040139761510195</v>
      </c>
      <c r="AC5051" s="11" t="s">
        <v>8</v>
      </c>
      <c r="AD5051" s="9">
        <f t="shared" si="1207"/>
        <v>31.048544403127028</v>
      </c>
      <c r="AE5051" s="10">
        <v>25.974706778691498</v>
      </c>
      <c r="AF5051" s="11">
        <v>32.873471625146799</v>
      </c>
      <c r="AG5051" s="12">
        <v>41.382955396198298</v>
      </c>
      <c r="AH5051" s="10" t="s">
        <v>8</v>
      </c>
      <c r="AI5051" s="11" t="s">
        <v>8</v>
      </c>
      <c r="AJ5051" s="11" t="s">
        <v>8</v>
      </c>
      <c r="AK5051" s="11" t="s">
        <v>8</v>
      </c>
      <c r="AL5051" s="11" t="s">
        <v>8</v>
      </c>
      <c r="AM5051" s="11" t="s">
        <v>8</v>
      </c>
      <c r="AN5051" s="3" t="str">
        <f t="shared" si="1206"/>
        <v>n/a</v>
      </c>
      <c r="AO5051" s="3" t="str">
        <f t="shared" si="1210"/>
        <v>n/a</v>
      </c>
      <c r="AP5051" s="3" t="s">
        <v>8</v>
      </c>
      <c r="AQ5051" s="127" t="s">
        <v>71</v>
      </c>
      <c r="AR5051" s="92"/>
      <c r="AS5051" s="3"/>
    </row>
    <row r="5052" spans="1:45" ht="15" customHeight="1">
      <c r="A5052" s="11">
        <v>7.3394000000000004</v>
      </c>
      <c r="B5052" s="32">
        <v>1143</v>
      </c>
      <c r="C5052" s="17">
        <v>9.3619330000000005</v>
      </c>
      <c r="D5052" s="17">
        <v>113.285133</v>
      </c>
      <c r="E5052" s="40" t="s">
        <v>30</v>
      </c>
      <c r="F5052" s="18">
        <v>9.3619330000000005</v>
      </c>
      <c r="G5052" s="17">
        <v>9.3619330000000005</v>
      </c>
      <c r="H5052" s="17">
        <v>9.3619330000000005</v>
      </c>
      <c r="I5052" s="17">
        <v>9.3619330000000005</v>
      </c>
      <c r="J5052" s="17">
        <v>9.3619330000000005</v>
      </c>
      <c r="K5052" s="30">
        <v>9.3619330000000005</v>
      </c>
      <c r="L5052" s="10">
        <f t="shared" si="1205"/>
        <v>9.3619330000000005</v>
      </c>
      <c r="M5052" s="52" t="str">
        <f t="shared" si="1208"/>
        <v>low latitude</v>
      </c>
      <c r="N5052" s="83" t="s">
        <v>8</v>
      </c>
      <c r="O5052" s="34" t="s">
        <v>8</v>
      </c>
      <c r="P5052" s="34" t="s">
        <v>8</v>
      </c>
      <c r="Q5052" s="34" t="s">
        <v>8</v>
      </c>
      <c r="R5052" s="34" t="s">
        <v>8</v>
      </c>
      <c r="S5052" s="42" t="s">
        <v>8</v>
      </c>
      <c r="T5052" s="10" t="s">
        <v>8</v>
      </c>
      <c r="U5052" s="11" t="s">
        <v>8</v>
      </c>
      <c r="V5052" s="11" t="s">
        <v>8</v>
      </c>
      <c r="W5052" s="11" t="s">
        <v>8</v>
      </c>
      <c r="X5052" s="11" t="s">
        <v>8</v>
      </c>
      <c r="Y5052" s="12" t="s">
        <v>8</v>
      </c>
      <c r="Z5052" s="10">
        <v>0.77151000000000003</v>
      </c>
      <c r="AA5052" s="11" t="s">
        <v>8</v>
      </c>
      <c r="AB5052" s="11">
        <f t="shared" si="1209"/>
        <v>-0.11265844041525525</v>
      </c>
      <c r="AC5052" s="11" t="s">
        <v>8</v>
      </c>
      <c r="AD5052" s="9">
        <f t="shared" si="1207"/>
        <v>30.89416267559654</v>
      </c>
      <c r="AE5052" s="10">
        <v>25.761581620681302</v>
      </c>
      <c r="AF5052" s="11">
        <v>32.656313293307399</v>
      </c>
      <c r="AG5052" s="12">
        <v>41.093487595330203</v>
      </c>
      <c r="AH5052" s="10" t="s">
        <v>8</v>
      </c>
      <c r="AI5052" s="11" t="s">
        <v>8</v>
      </c>
      <c r="AJ5052" s="11" t="s">
        <v>8</v>
      </c>
      <c r="AK5052" s="11" t="s">
        <v>8</v>
      </c>
      <c r="AL5052" s="11" t="s">
        <v>8</v>
      </c>
      <c r="AM5052" s="11" t="s">
        <v>8</v>
      </c>
      <c r="AN5052" s="3" t="str">
        <f t="shared" si="1206"/>
        <v>n/a</v>
      </c>
      <c r="AO5052" s="3" t="str">
        <f t="shared" si="1210"/>
        <v>n/a</v>
      </c>
      <c r="AP5052" s="3" t="s">
        <v>8</v>
      </c>
      <c r="AQ5052" s="127" t="s">
        <v>71</v>
      </c>
      <c r="AR5052" s="92"/>
      <c r="AS5052" s="3"/>
    </row>
    <row r="5053" spans="1:45" ht="15" customHeight="1">
      <c r="A5053" s="11">
        <v>7.4379999999999997</v>
      </c>
      <c r="B5053" s="32">
        <v>1143</v>
      </c>
      <c r="C5053" s="17">
        <v>9.3619330000000005</v>
      </c>
      <c r="D5053" s="17">
        <v>113.285133</v>
      </c>
      <c r="E5053" s="40" t="s">
        <v>30</v>
      </c>
      <c r="F5053" s="18">
        <v>9.3619330000000005</v>
      </c>
      <c r="G5053" s="17">
        <v>9.3619330000000005</v>
      </c>
      <c r="H5053" s="17">
        <v>9.3619330000000005</v>
      </c>
      <c r="I5053" s="17">
        <v>9.3619330000000005</v>
      </c>
      <c r="J5053" s="17">
        <v>9.3619330000000005</v>
      </c>
      <c r="K5053" s="30">
        <v>9.3619330000000005</v>
      </c>
      <c r="L5053" s="10">
        <f t="shared" si="1205"/>
        <v>9.3619330000000005</v>
      </c>
      <c r="M5053" s="52" t="str">
        <f t="shared" si="1208"/>
        <v>low latitude</v>
      </c>
      <c r="N5053" s="83" t="s">
        <v>8</v>
      </c>
      <c r="O5053" s="34" t="s">
        <v>8</v>
      </c>
      <c r="P5053" s="34" t="s">
        <v>8</v>
      </c>
      <c r="Q5053" s="34" t="s">
        <v>8</v>
      </c>
      <c r="R5053" s="34" t="s">
        <v>8</v>
      </c>
      <c r="S5053" s="42" t="s">
        <v>8</v>
      </c>
      <c r="T5053" s="10" t="s">
        <v>8</v>
      </c>
      <c r="U5053" s="11" t="s">
        <v>8</v>
      </c>
      <c r="V5053" s="11" t="s">
        <v>8</v>
      </c>
      <c r="W5053" s="11" t="s">
        <v>8</v>
      </c>
      <c r="X5053" s="11" t="s">
        <v>8</v>
      </c>
      <c r="Y5053" s="12" t="s">
        <v>8</v>
      </c>
      <c r="Z5053" s="10">
        <v>0.77278000000000002</v>
      </c>
      <c r="AA5053" s="11" t="s">
        <v>8</v>
      </c>
      <c r="AB5053" s="11">
        <f t="shared" si="1209"/>
        <v>-0.11194412624322954</v>
      </c>
      <c r="AC5053" s="11" t="s">
        <v>8</v>
      </c>
      <c r="AD5053" s="9">
        <f t="shared" si="1207"/>
        <v>30.943021764963099</v>
      </c>
      <c r="AE5053" s="10">
        <v>25.853682983037199</v>
      </c>
      <c r="AF5053" s="11">
        <v>32.738488157544097</v>
      </c>
      <c r="AG5053" s="12">
        <v>41.142759027572602</v>
      </c>
      <c r="AH5053" s="10" t="s">
        <v>8</v>
      </c>
      <c r="AI5053" s="11" t="s">
        <v>8</v>
      </c>
      <c r="AJ5053" s="11" t="s">
        <v>8</v>
      </c>
      <c r="AK5053" s="11" t="s">
        <v>8</v>
      </c>
      <c r="AL5053" s="11" t="s">
        <v>8</v>
      </c>
      <c r="AM5053" s="11" t="s">
        <v>8</v>
      </c>
      <c r="AN5053" s="3" t="str">
        <f t="shared" si="1206"/>
        <v>n/a</v>
      </c>
      <c r="AO5053" s="3" t="str">
        <f t="shared" si="1210"/>
        <v>n/a</v>
      </c>
      <c r="AP5053" s="3" t="s">
        <v>8</v>
      </c>
      <c r="AQ5053" s="127" t="s">
        <v>71</v>
      </c>
      <c r="AR5053" s="92"/>
      <c r="AS5053" s="3"/>
    </row>
    <row r="5054" spans="1:45" ht="15" customHeight="1">
      <c r="A5054" s="11">
        <v>7.5409499999999996</v>
      </c>
      <c r="B5054" s="32">
        <v>1143</v>
      </c>
      <c r="C5054" s="17">
        <v>9.3619330000000005</v>
      </c>
      <c r="D5054" s="17">
        <v>113.285133</v>
      </c>
      <c r="E5054" s="40" t="s">
        <v>30</v>
      </c>
      <c r="F5054" s="18">
        <v>9.3619330000000005</v>
      </c>
      <c r="G5054" s="17">
        <v>9.3619330000000005</v>
      </c>
      <c r="H5054" s="17">
        <v>9.3619330000000005</v>
      </c>
      <c r="I5054" s="17">
        <v>9.3619330000000005</v>
      </c>
      <c r="J5054" s="17">
        <v>9.3619330000000005</v>
      </c>
      <c r="K5054" s="30">
        <v>9.3619330000000005</v>
      </c>
      <c r="L5054" s="10">
        <f t="shared" si="1205"/>
        <v>9.3619330000000005</v>
      </c>
      <c r="M5054" s="52" t="str">
        <f t="shared" si="1208"/>
        <v>low latitude</v>
      </c>
      <c r="N5054" s="83" t="s">
        <v>8</v>
      </c>
      <c r="O5054" s="34" t="s">
        <v>8</v>
      </c>
      <c r="P5054" s="34" t="s">
        <v>8</v>
      </c>
      <c r="Q5054" s="34" t="s">
        <v>8</v>
      </c>
      <c r="R5054" s="34" t="s">
        <v>8</v>
      </c>
      <c r="S5054" s="42" t="s">
        <v>8</v>
      </c>
      <c r="T5054" s="10" t="s">
        <v>8</v>
      </c>
      <c r="U5054" s="11" t="s">
        <v>8</v>
      </c>
      <c r="V5054" s="11" t="s">
        <v>8</v>
      </c>
      <c r="W5054" s="11" t="s">
        <v>8</v>
      </c>
      <c r="X5054" s="11" t="s">
        <v>8</v>
      </c>
      <c r="Y5054" s="12" t="s">
        <v>8</v>
      </c>
      <c r="Z5054" s="10">
        <v>0.73865999999999998</v>
      </c>
      <c r="AA5054" s="11" t="s">
        <v>8</v>
      </c>
      <c r="AB5054" s="11">
        <f t="shared" si="1209"/>
        <v>-0.1315554183062462</v>
      </c>
      <c r="AC5054" s="11" t="s">
        <v>8</v>
      </c>
      <c r="AD5054" s="9">
        <f t="shared" si="1207"/>
        <v>29.601609387852761</v>
      </c>
      <c r="AE5054" s="10">
        <v>23.924010933168301</v>
      </c>
      <c r="AF5054" s="11">
        <v>30.6551634286173</v>
      </c>
      <c r="AG5054" s="12">
        <v>38.584667981820097</v>
      </c>
      <c r="AH5054" s="10" t="s">
        <v>8</v>
      </c>
      <c r="AI5054" s="11" t="s">
        <v>8</v>
      </c>
      <c r="AJ5054" s="11" t="s">
        <v>8</v>
      </c>
      <c r="AK5054" s="11" t="s">
        <v>8</v>
      </c>
      <c r="AL5054" s="11" t="s">
        <v>8</v>
      </c>
      <c r="AM5054" s="11" t="s">
        <v>8</v>
      </c>
      <c r="AN5054" s="3" t="str">
        <f t="shared" si="1206"/>
        <v>n/a</v>
      </c>
      <c r="AO5054" s="3" t="str">
        <f t="shared" si="1210"/>
        <v>n/a</v>
      </c>
      <c r="AP5054" s="3" t="s">
        <v>8</v>
      </c>
      <c r="AQ5054" s="127" t="s">
        <v>71</v>
      </c>
      <c r="AR5054" s="92"/>
      <c r="AS5054" s="3"/>
    </row>
    <row r="5055" spans="1:45" ht="15" customHeight="1">
      <c r="A5055" s="11">
        <v>7.5788700000000002</v>
      </c>
      <c r="B5055" s="32">
        <v>1143</v>
      </c>
      <c r="C5055" s="17">
        <v>9.3619330000000005</v>
      </c>
      <c r="D5055" s="17">
        <v>113.285133</v>
      </c>
      <c r="E5055" s="40" t="s">
        <v>30</v>
      </c>
      <c r="F5055" s="18">
        <v>9.3619330000000005</v>
      </c>
      <c r="G5055" s="17">
        <v>9.3619330000000005</v>
      </c>
      <c r="H5055" s="17">
        <v>9.3619330000000005</v>
      </c>
      <c r="I5055" s="17">
        <v>9.3619330000000005</v>
      </c>
      <c r="J5055" s="17">
        <v>9.3619330000000005</v>
      </c>
      <c r="K5055" s="30">
        <v>9.3619330000000005</v>
      </c>
      <c r="L5055" s="10">
        <f t="shared" si="1205"/>
        <v>9.3619330000000005</v>
      </c>
      <c r="M5055" s="52" t="str">
        <f t="shared" si="1208"/>
        <v>low latitude</v>
      </c>
      <c r="N5055" s="83" t="s">
        <v>8</v>
      </c>
      <c r="O5055" s="34" t="s">
        <v>8</v>
      </c>
      <c r="P5055" s="34" t="s">
        <v>8</v>
      </c>
      <c r="Q5055" s="34" t="s">
        <v>8</v>
      </c>
      <c r="R5055" s="34" t="s">
        <v>8</v>
      </c>
      <c r="S5055" s="42" t="s">
        <v>8</v>
      </c>
      <c r="T5055" s="10" t="s">
        <v>8</v>
      </c>
      <c r="U5055" s="11" t="s">
        <v>8</v>
      </c>
      <c r="V5055" s="11" t="s">
        <v>8</v>
      </c>
      <c r="W5055" s="11" t="s">
        <v>8</v>
      </c>
      <c r="X5055" s="11" t="s">
        <v>8</v>
      </c>
      <c r="Y5055" s="12" t="s">
        <v>8</v>
      </c>
      <c r="Z5055" s="10">
        <v>0.77508999999999995</v>
      </c>
      <c r="AA5055" s="11" t="s">
        <v>8</v>
      </c>
      <c r="AB5055" s="11">
        <f t="shared" si="1209"/>
        <v>-0.1106478662240019</v>
      </c>
      <c r="AC5055" s="11" t="s">
        <v>8</v>
      </c>
      <c r="AD5055" s="9">
        <f t="shared" si="1207"/>
        <v>31.03168595027827</v>
      </c>
      <c r="AE5055" s="10">
        <v>25.921863646900899</v>
      </c>
      <c r="AF5055" s="11">
        <v>32.8518912514268</v>
      </c>
      <c r="AG5055" s="12">
        <v>41.265381004907901</v>
      </c>
      <c r="AH5055" s="10" t="s">
        <v>8</v>
      </c>
      <c r="AI5055" s="11" t="s">
        <v>8</v>
      </c>
      <c r="AJ5055" s="11" t="s">
        <v>8</v>
      </c>
      <c r="AK5055" s="11" t="s">
        <v>8</v>
      </c>
      <c r="AL5055" s="11" t="s">
        <v>8</v>
      </c>
      <c r="AM5055" s="11" t="s">
        <v>8</v>
      </c>
      <c r="AN5055" s="3" t="str">
        <f t="shared" si="1206"/>
        <v>n/a</v>
      </c>
      <c r="AO5055" s="3" t="str">
        <f t="shared" si="1210"/>
        <v>n/a</v>
      </c>
      <c r="AP5055" s="3" t="s">
        <v>8</v>
      </c>
      <c r="AQ5055" s="127" t="s">
        <v>71</v>
      </c>
      <c r="AR5055" s="92"/>
      <c r="AS5055" s="3"/>
    </row>
    <row r="5056" spans="1:45" ht="15" customHeight="1">
      <c r="A5056" s="11">
        <v>7.6829000000000001</v>
      </c>
      <c r="B5056" s="32">
        <v>1143</v>
      </c>
      <c r="C5056" s="17">
        <v>9.3619330000000005</v>
      </c>
      <c r="D5056" s="17">
        <v>113.285133</v>
      </c>
      <c r="E5056" s="40" t="s">
        <v>30</v>
      </c>
      <c r="F5056" s="18">
        <v>9.3619330000000005</v>
      </c>
      <c r="G5056" s="17">
        <v>9.3619330000000005</v>
      </c>
      <c r="H5056" s="17">
        <v>9.3619330000000005</v>
      </c>
      <c r="I5056" s="17">
        <v>9.3619330000000005</v>
      </c>
      <c r="J5056" s="17">
        <v>9.3619330000000005</v>
      </c>
      <c r="K5056" s="30">
        <v>9.3619330000000005</v>
      </c>
      <c r="L5056" s="10">
        <f t="shared" si="1205"/>
        <v>9.3619330000000005</v>
      </c>
      <c r="M5056" s="52" t="str">
        <f t="shared" si="1208"/>
        <v>low latitude</v>
      </c>
      <c r="N5056" s="83" t="s">
        <v>8</v>
      </c>
      <c r="O5056" s="34" t="s">
        <v>8</v>
      </c>
      <c r="P5056" s="34" t="s">
        <v>8</v>
      </c>
      <c r="Q5056" s="34" t="s">
        <v>8</v>
      </c>
      <c r="R5056" s="34" t="s">
        <v>8</v>
      </c>
      <c r="S5056" s="42" t="s">
        <v>8</v>
      </c>
      <c r="T5056" s="10" t="s">
        <v>8</v>
      </c>
      <c r="U5056" s="11" t="s">
        <v>8</v>
      </c>
      <c r="V5056" s="11" t="s">
        <v>8</v>
      </c>
      <c r="W5056" s="11" t="s">
        <v>8</v>
      </c>
      <c r="X5056" s="11" t="s">
        <v>8</v>
      </c>
      <c r="Y5056" s="12" t="s">
        <v>8</v>
      </c>
      <c r="Z5056" s="10">
        <v>0.76504000000000005</v>
      </c>
      <c r="AA5056" s="11" t="s">
        <v>8</v>
      </c>
      <c r="AB5056" s="11">
        <f t="shared" si="1209"/>
        <v>-0.11631585723183623</v>
      </c>
      <c r="AC5056" s="11" t="s">
        <v>8</v>
      </c>
      <c r="AD5056" s="9">
        <f t="shared" si="1207"/>
        <v>30.643995365342402</v>
      </c>
      <c r="AE5056" s="10">
        <v>25.400493196909</v>
      </c>
      <c r="AF5056" s="11">
        <v>32.240673629215699</v>
      </c>
      <c r="AG5056" s="12">
        <v>40.582540500873499</v>
      </c>
      <c r="AH5056" s="10" t="s">
        <v>8</v>
      </c>
      <c r="AI5056" s="11" t="s">
        <v>8</v>
      </c>
      <c r="AJ5056" s="11" t="s">
        <v>8</v>
      </c>
      <c r="AK5056" s="11" t="s">
        <v>8</v>
      </c>
      <c r="AL5056" s="11" t="s">
        <v>8</v>
      </c>
      <c r="AM5056" s="11" t="s">
        <v>8</v>
      </c>
      <c r="AN5056" s="3" t="str">
        <f t="shared" si="1206"/>
        <v>n/a</v>
      </c>
      <c r="AO5056" s="3" t="str">
        <f t="shared" si="1210"/>
        <v>n/a</v>
      </c>
      <c r="AP5056" s="3" t="s">
        <v>8</v>
      </c>
      <c r="AQ5056" s="127" t="s">
        <v>71</v>
      </c>
      <c r="AR5056" s="92"/>
      <c r="AS5056" s="3"/>
    </row>
    <row r="5057" spans="1:45" ht="15" customHeight="1">
      <c r="A5057" s="11">
        <v>7.7674200000000004</v>
      </c>
      <c r="B5057" s="32">
        <v>1143</v>
      </c>
      <c r="C5057" s="17">
        <v>9.3619330000000005</v>
      </c>
      <c r="D5057" s="17">
        <v>113.285133</v>
      </c>
      <c r="E5057" s="40" t="s">
        <v>30</v>
      </c>
      <c r="F5057" s="18">
        <v>9.3619330000000005</v>
      </c>
      <c r="G5057" s="17">
        <v>9.3619330000000005</v>
      </c>
      <c r="H5057" s="17">
        <v>9.3619330000000005</v>
      </c>
      <c r="I5057" s="17">
        <v>9.3619330000000005</v>
      </c>
      <c r="J5057" s="17">
        <v>9.3619330000000005</v>
      </c>
      <c r="K5057" s="30">
        <v>9.3619330000000005</v>
      </c>
      <c r="L5057" s="10">
        <f t="shared" si="1205"/>
        <v>9.3619330000000005</v>
      </c>
      <c r="M5057" s="52" t="str">
        <f t="shared" si="1208"/>
        <v>low latitude</v>
      </c>
      <c r="N5057" s="83" t="s">
        <v>8</v>
      </c>
      <c r="O5057" s="34" t="s">
        <v>8</v>
      </c>
      <c r="P5057" s="34" t="s">
        <v>8</v>
      </c>
      <c r="Q5057" s="34" t="s">
        <v>8</v>
      </c>
      <c r="R5057" s="34" t="s">
        <v>8</v>
      </c>
      <c r="S5057" s="42" t="s">
        <v>8</v>
      </c>
      <c r="T5057" s="10" t="s">
        <v>8</v>
      </c>
      <c r="U5057" s="11" t="s">
        <v>8</v>
      </c>
      <c r="V5057" s="11" t="s">
        <v>8</v>
      </c>
      <c r="W5057" s="11" t="s">
        <v>8</v>
      </c>
      <c r="X5057" s="11" t="s">
        <v>8</v>
      </c>
      <c r="Y5057" s="12" t="s">
        <v>8</v>
      </c>
      <c r="Z5057" s="10">
        <v>0.76207999999999998</v>
      </c>
      <c r="AA5057" s="11" t="s">
        <v>8</v>
      </c>
      <c r="AB5057" s="11">
        <f t="shared" si="1209"/>
        <v>-0.11799943583248475</v>
      </c>
      <c r="AC5057" s="11" t="s">
        <v>8</v>
      </c>
      <c r="AD5057" s="9">
        <f t="shared" si="1207"/>
        <v>30.528838589058044</v>
      </c>
      <c r="AE5057" s="10">
        <v>25.233901498445402</v>
      </c>
      <c r="AF5057" s="11">
        <v>32.082696758372599</v>
      </c>
      <c r="AG5057" s="12">
        <v>40.3819466628416</v>
      </c>
      <c r="AH5057" s="10" t="s">
        <v>8</v>
      </c>
      <c r="AI5057" s="11" t="s">
        <v>8</v>
      </c>
      <c r="AJ5057" s="11" t="s">
        <v>8</v>
      </c>
      <c r="AK5057" s="11" t="s">
        <v>8</v>
      </c>
      <c r="AL5057" s="11" t="s">
        <v>8</v>
      </c>
      <c r="AM5057" s="11" t="s">
        <v>8</v>
      </c>
      <c r="AN5057" s="3" t="str">
        <f t="shared" si="1206"/>
        <v>n/a</v>
      </c>
      <c r="AO5057" s="3" t="str">
        <f t="shared" si="1210"/>
        <v>n/a</v>
      </c>
      <c r="AP5057" s="3" t="s">
        <v>8</v>
      </c>
      <c r="AQ5057" s="127" t="s">
        <v>71</v>
      </c>
      <c r="AR5057" s="92"/>
      <c r="AS5057" s="3"/>
    </row>
    <row r="5058" spans="1:45" ht="15" customHeight="1">
      <c r="A5058" s="11">
        <v>7.8606100000000003</v>
      </c>
      <c r="B5058" s="32">
        <v>1143</v>
      </c>
      <c r="C5058" s="17">
        <v>9.3619330000000005</v>
      </c>
      <c r="D5058" s="17">
        <v>113.285133</v>
      </c>
      <c r="E5058" s="40" t="s">
        <v>30</v>
      </c>
      <c r="F5058" s="18">
        <v>9.3619330000000005</v>
      </c>
      <c r="G5058" s="17">
        <v>9.3619330000000005</v>
      </c>
      <c r="H5058" s="17">
        <v>9.3619330000000005</v>
      </c>
      <c r="I5058" s="17">
        <v>9.3619330000000005</v>
      </c>
      <c r="J5058" s="17">
        <v>9.3619330000000005</v>
      </c>
      <c r="K5058" s="30">
        <v>9.3619330000000005</v>
      </c>
      <c r="L5058" s="10">
        <f t="shared" si="1205"/>
        <v>9.3619330000000005</v>
      </c>
      <c r="M5058" s="52" t="str">
        <f t="shared" si="1208"/>
        <v>low latitude</v>
      </c>
      <c r="N5058" s="83" t="s">
        <v>8</v>
      </c>
      <c r="O5058" s="34" t="s">
        <v>8</v>
      </c>
      <c r="P5058" s="34" t="s">
        <v>8</v>
      </c>
      <c r="Q5058" s="34" t="s">
        <v>8</v>
      </c>
      <c r="R5058" s="34" t="s">
        <v>8</v>
      </c>
      <c r="S5058" s="42" t="s">
        <v>8</v>
      </c>
      <c r="T5058" s="10" t="s">
        <v>8</v>
      </c>
      <c r="U5058" s="11" t="s">
        <v>8</v>
      </c>
      <c r="V5058" s="11" t="s">
        <v>8</v>
      </c>
      <c r="W5058" s="11" t="s">
        <v>8</v>
      </c>
      <c r="X5058" s="11" t="s">
        <v>8</v>
      </c>
      <c r="Y5058" s="12" t="s">
        <v>8</v>
      </c>
      <c r="Z5058" s="10">
        <v>0.76888999999999996</v>
      </c>
      <c r="AA5058" s="11" t="s">
        <v>8</v>
      </c>
      <c r="AB5058" s="11">
        <f t="shared" si="1209"/>
        <v>-0.11413578738983861</v>
      </c>
      <c r="AC5058" s="11" t="s">
        <v>8</v>
      </c>
      <c r="AD5058" s="9">
        <f t="shared" si="1207"/>
        <v>30.79311214253504</v>
      </c>
      <c r="AE5058" s="10">
        <v>25.634137837772901</v>
      </c>
      <c r="AF5058" s="11">
        <v>32.483895674519601</v>
      </c>
      <c r="AG5058" s="12">
        <v>40.784188357030096</v>
      </c>
      <c r="AH5058" s="10" t="s">
        <v>8</v>
      </c>
      <c r="AI5058" s="11" t="s">
        <v>8</v>
      </c>
      <c r="AJ5058" s="11" t="s">
        <v>8</v>
      </c>
      <c r="AK5058" s="11" t="s">
        <v>8</v>
      </c>
      <c r="AL5058" s="11" t="s">
        <v>8</v>
      </c>
      <c r="AM5058" s="11" t="s">
        <v>8</v>
      </c>
      <c r="AN5058" s="3" t="str">
        <f t="shared" si="1206"/>
        <v>n/a</v>
      </c>
      <c r="AO5058" s="3" t="str">
        <f t="shared" si="1210"/>
        <v>n/a</v>
      </c>
      <c r="AP5058" s="3" t="s">
        <v>8</v>
      </c>
      <c r="AQ5058" s="127" t="s">
        <v>71</v>
      </c>
      <c r="AR5058" s="92"/>
      <c r="AS5058" s="3"/>
    </row>
    <row r="5059" spans="1:45" ht="15" customHeight="1">
      <c r="A5059" s="11">
        <v>7.92563</v>
      </c>
      <c r="B5059" s="32">
        <v>1143</v>
      </c>
      <c r="C5059" s="17">
        <v>9.3619330000000005</v>
      </c>
      <c r="D5059" s="17">
        <v>113.285133</v>
      </c>
      <c r="E5059" s="40" t="s">
        <v>30</v>
      </c>
      <c r="F5059" s="18">
        <v>9.3619330000000005</v>
      </c>
      <c r="G5059" s="17">
        <v>9.3619330000000005</v>
      </c>
      <c r="H5059" s="17">
        <v>9.3619330000000005</v>
      </c>
      <c r="I5059" s="17">
        <v>9.3619330000000005</v>
      </c>
      <c r="J5059" s="17">
        <v>9.3619330000000005</v>
      </c>
      <c r="K5059" s="30">
        <v>9.3619330000000005</v>
      </c>
      <c r="L5059" s="10">
        <f t="shared" ref="L5059:L5122" si="1211">IF(A5059&lt;2,C5059,IF(A5059&lt;15,K5059,IF(A5059&lt;25,J5059,IF(A5059&lt;35,I5059,IF(A5059&lt;45,H5059,IF(A5059&lt;55,G5059,IF(A5059&lt;65,F5059,IF(A5059&lt;70,F5059,"no age"))))))))</f>
        <v>9.3619330000000005</v>
      </c>
      <c r="M5059" s="52" t="str">
        <f t="shared" si="1208"/>
        <v>low latitude</v>
      </c>
      <c r="N5059" s="83" t="s">
        <v>8</v>
      </c>
      <c r="O5059" s="34" t="s">
        <v>8</v>
      </c>
      <c r="P5059" s="34" t="s">
        <v>8</v>
      </c>
      <c r="Q5059" s="34" t="s">
        <v>8</v>
      </c>
      <c r="R5059" s="34" t="s">
        <v>8</v>
      </c>
      <c r="S5059" s="42" t="s">
        <v>8</v>
      </c>
      <c r="T5059" s="10" t="s">
        <v>8</v>
      </c>
      <c r="U5059" s="11" t="s">
        <v>8</v>
      </c>
      <c r="V5059" s="11" t="s">
        <v>8</v>
      </c>
      <c r="W5059" s="11" t="s">
        <v>8</v>
      </c>
      <c r="X5059" s="11" t="s">
        <v>8</v>
      </c>
      <c r="Y5059" s="12" t="s">
        <v>8</v>
      </c>
      <c r="Z5059" s="10">
        <v>0.76709000000000005</v>
      </c>
      <c r="AA5059" s="11" t="s">
        <v>8</v>
      </c>
      <c r="AB5059" s="11">
        <f t="shared" si="1209"/>
        <v>-0.11515367880155368</v>
      </c>
      <c r="AC5059" s="11" t="s">
        <v>8</v>
      </c>
      <c r="AD5059" s="9">
        <f t="shared" si="1207"/>
        <v>30.72348836997373</v>
      </c>
      <c r="AE5059" s="10">
        <v>25.475616494929099</v>
      </c>
      <c r="AF5059" s="11">
        <v>32.3942138850623</v>
      </c>
      <c r="AG5059" s="12">
        <v>40.772322567379298</v>
      </c>
      <c r="AH5059" s="10" t="s">
        <v>8</v>
      </c>
      <c r="AI5059" s="11" t="s">
        <v>8</v>
      </c>
      <c r="AJ5059" s="11" t="s">
        <v>8</v>
      </c>
      <c r="AK5059" s="11" t="s">
        <v>8</v>
      </c>
      <c r="AL5059" s="11" t="s">
        <v>8</v>
      </c>
      <c r="AM5059" s="11" t="s">
        <v>8</v>
      </c>
      <c r="AN5059" s="3" t="str">
        <f t="shared" ref="AN5059:AN5122" si="1212">IF(T5059="n/a","n/a",T5059/X5059)</f>
        <v>n/a</v>
      </c>
      <c r="AO5059" s="3" t="str">
        <f t="shared" si="1210"/>
        <v>n/a</v>
      </c>
      <c r="AP5059" s="3" t="s">
        <v>8</v>
      </c>
      <c r="AQ5059" s="127" t="s">
        <v>71</v>
      </c>
      <c r="AR5059" s="92"/>
      <c r="AS5059" s="3"/>
    </row>
    <row r="5060" spans="1:45" ht="15" customHeight="1">
      <c r="A5060" s="11">
        <v>8.0211500000000004</v>
      </c>
      <c r="B5060" s="32">
        <v>1143</v>
      </c>
      <c r="C5060" s="17">
        <v>9.3619330000000005</v>
      </c>
      <c r="D5060" s="17">
        <v>113.285133</v>
      </c>
      <c r="E5060" s="40" t="s">
        <v>30</v>
      </c>
      <c r="F5060" s="18">
        <v>9.3619330000000005</v>
      </c>
      <c r="G5060" s="17">
        <v>9.3619330000000005</v>
      </c>
      <c r="H5060" s="17">
        <v>9.3619330000000005</v>
      </c>
      <c r="I5060" s="17">
        <v>9.3619330000000005</v>
      </c>
      <c r="J5060" s="17">
        <v>9.3619330000000005</v>
      </c>
      <c r="K5060" s="30">
        <v>9.3619330000000005</v>
      </c>
      <c r="L5060" s="10">
        <f t="shared" si="1211"/>
        <v>9.3619330000000005</v>
      </c>
      <c r="M5060" s="52" t="str">
        <f t="shared" si="1208"/>
        <v>low latitude</v>
      </c>
      <c r="N5060" s="83" t="s">
        <v>8</v>
      </c>
      <c r="O5060" s="34" t="s">
        <v>8</v>
      </c>
      <c r="P5060" s="34" t="s">
        <v>8</v>
      </c>
      <c r="Q5060" s="34" t="s">
        <v>8</v>
      </c>
      <c r="R5060" s="34" t="s">
        <v>8</v>
      </c>
      <c r="S5060" s="42" t="s">
        <v>8</v>
      </c>
      <c r="T5060" s="10" t="s">
        <v>8</v>
      </c>
      <c r="U5060" s="11" t="s">
        <v>8</v>
      </c>
      <c r="V5060" s="11" t="s">
        <v>8</v>
      </c>
      <c r="W5060" s="11" t="s">
        <v>8</v>
      </c>
      <c r="X5060" s="11" t="s">
        <v>8</v>
      </c>
      <c r="Y5060" s="12" t="s">
        <v>8</v>
      </c>
      <c r="Z5060" s="10">
        <v>0.76851999999999998</v>
      </c>
      <c r="AA5060" s="11" t="s">
        <v>8</v>
      </c>
      <c r="AB5060" s="11">
        <f t="shared" si="1209"/>
        <v>-0.11434482591750077</v>
      </c>
      <c r="AC5060" s="11" t="s">
        <v>8</v>
      </c>
      <c r="AD5060" s="9">
        <f t="shared" si="1207"/>
        <v>30.778813907242949</v>
      </c>
      <c r="AE5060" s="10">
        <v>25.5787884333036</v>
      </c>
      <c r="AF5060" s="11">
        <v>32.451148704275198</v>
      </c>
      <c r="AG5060" s="12">
        <v>40.823800500483998</v>
      </c>
      <c r="AH5060" s="10" t="s">
        <v>8</v>
      </c>
      <c r="AI5060" s="11" t="s">
        <v>8</v>
      </c>
      <c r="AJ5060" s="11" t="s">
        <v>8</v>
      </c>
      <c r="AK5060" s="11" t="s">
        <v>8</v>
      </c>
      <c r="AL5060" s="11" t="s">
        <v>8</v>
      </c>
      <c r="AM5060" s="11" t="s">
        <v>8</v>
      </c>
      <c r="AN5060" s="3" t="str">
        <f t="shared" si="1212"/>
        <v>n/a</v>
      </c>
      <c r="AO5060" s="3" t="str">
        <f t="shared" si="1210"/>
        <v>n/a</v>
      </c>
      <c r="AP5060" s="3" t="s">
        <v>8</v>
      </c>
      <c r="AQ5060" s="127" t="s">
        <v>71</v>
      </c>
      <c r="AR5060" s="92"/>
      <c r="AS5060" s="3"/>
    </row>
    <row r="5061" spans="1:45" ht="15" customHeight="1">
      <c r="A5061" s="11">
        <v>8.1055100000000007</v>
      </c>
      <c r="B5061" s="32">
        <v>1143</v>
      </c>
      <c r="C5061" s="17">
        <v>9.3619330000000005</v>
      </c>
      <c r="D5061" s="17">
        <v>113.285133</v>
      </c>
      <c r="E5061" s="40" t="s">
        <v>30</v>
      </c>
      <c r="F5061" s="18">
        <v>9.3619330000000005</v>
      </c>
      <c r="G5061" s="17">
        <v>9.3619330000000005</v>
      </c>
      <c r="H5061" s="17">
        <v>9.3619330000000005</v>
      </c>
      <c r="I5061" s="17">
        <v>9.3619330000000005</v>
      </c>
      <c r="J5061" s="17">
        <v>9.3619330000000005</v>
      </c>
      <c r="K5061" s="30">
        <v>9.3619330000000005</v>
      </c>
      <c r="L5061" s="10">
        <f t="shared" si="1211"/>
        <v>9.3619330000000005</v>
      </c>
      <c r="M5061" s="52" t="str">
        <f t="shared" si="1208"/>
        <v>low latitude</v>
      </c>
      <c r="N5061" s="83" t="s">
        <v>8</v>
      </c>
      <c r="O5061" s="34" t="s">
        <v>8</v>
      </c>
      <c r="P5061" s="34" t="s">
        <v>8</v>
      </c>
      <c r="Q5061" s="34" t="s">
        <v>8</v>
      </c>
      <c r="R5061" s="34" t="s">
        <v>8</v>
      </c>
      <c r="S5061" s="42" t="s">
        <v>8</v>
      </c>
      <c r="T5061" s="10" t="s">
        <v>8</v>
      </c>
      <c r="U5061" s="11" t="s">
        <v>8</v>
      </c>
      <c r="V5061" s="11" t="s">
        <v>8</v>
      </c>
      <c r="W5061" s="11" t="s">
        <v>8</v>
      </c>
      <c r="X5061" s="11" t="s">
        <v>8</v>
      </c>
      <c r="Y5061" s="12" t="s">
        <v>8</v>
      </c>
      <c r="Z5061" s="10">
        <v>0.75654999999999994</v>
      </c>
      <c r="AA5061" s="11" t="s">
        <v>8</v>
      </c>
      <c r="AB5061" s="11">
        <f t="shared" si="1209"/>
        <v>-0.12116236439357457</v>
      </c>
      <c r="AC5061" s="11" t="s">
        <v>8</v>
      </c>
      <c r="AD5061" s="9">
        <f t="shared" ref="AD5061:AD5129" si="1213">68.4*AB5061+38.6</f>
        <v>30.312494275479501</v>
      </c>
      <c r="AE5061" s="10">
        <v>24.923940375408101</v>
      </c>
      <c r="AF5061" s="11">
        <v>31.730966792163201</v>
      </c>
      <c r="AG5061" s="12">
        <v>39.8849186163933</v>
      </c>
      <c r="AH5061" s="10" t="s">
        <v>8</v>
      </c>
      <c r="AI5061" s="11" t="s">
        <v>8</v>
      </c>
      <c r="AJ5061" s="11" t="s">
        <v>8</v>
      </c>
      <c r="AK5061" s="11" t="s">
        <v>8</v>
      </c>
      <c r="AL5061" s="11" t="s">
        <v>8</v>
      </c>
      <c r="AM5061" s="11" t="s">
        <v>8</v>
      </c>
      <c r="AN5061" s="3" t="str">
        <f t="shared" si="1212"/>
        <v>n/a</v>
      </c>
      <c r="AO5061" s="3" t="str">
        <f t="shared" si="1210"/>
        <v>n/a</v>
      </c>
      <c r="AP5061" s="3" t="s">
        <v>8</v>
      </c>
      <c r="AQ5061" s="127" t="s">
        <v>71</v>
      </c>
      <c r="AR5061" s="92"/>
      <c r="AS5061" s="3"/>
    </row>
    <row r="5062" spans="1:45" ht="15" customHeight="1">
      <c r="A5062" s="11">
        <v>8.1958300000000008</v>
      </c>
      <c r="B5062" s="32">
        <v>1143</v>
      </c>
      <c r="C5062" s="17">
        <v>9.3619330000000005</v>
      </c>
      <c r="D5062" s="17">
        <v>113.285133</v>
      </c>
      <c r="E5062" s="40" t="s">
        <v>30</v>
      </c>
      <c r="F5062" s="18">
        <v>9.3619330000000005</v>
      </c>
      <c r="G5062" s="17">
        <v>9.3619330000000005</v>
      </c>
      <c r="H5062" s="17">
        <v>9.3619330000000005</v>
      </c>
      <c r="I5062" s="17">
        <v>9.3619330000000005</v>
      </c>
      <c r="J5062" s="17">
        <v>9.3619330000000005</v>
      </c>
      <c r="K5062" s="30">
        <v>9.3619330000000005</v>
      </c>
      <c r="L5062" s="10">
        <f t="shared" si="1211"/>
        <v>9.3619330000000005</v>
      </c>
      <c r="M5062" s="52" t="str">
        <f t="shared" si="1208"/>
        <v>low latitude</v>
      </c>
      <c r="N5062" s="83" t="s">
        <v>8</v>
      </c>
      <c r="O5062" s="34" t="s">
        <v>8</v>
      </c>
      <c r="P5062" s="34" t="s">
        <v>8</v>
      </c>
      <c r="Q5062" s="34" t="s">
        <v>8</v>
      </c>
      <c r="R5062" s="34" t="s">
        <v>8</v>
      </c>
      <c r="S5062" s="42" t="s">
        <v>8</v>
      </c>
      <c r="T5062" s="10" t="s">
        <v>8</v>
      </c>
      <c r="U5062" s="11" t="s">
        <v>8</v>
      </c>
      <c r="V5062" s="11" t="s">
        <v>8</v>
      </c>
      <c r="W5062" s="11" t="s">
        <v>8</v>
      </c>
      <c r="X5062" s="11" t="s">
        <v>8</v>
      </c>
      <c r="Y5062" s="12" t="s">
        <v>8</v>
      </c>
      <c r="Z5062" s="10">
        <v>0.77170000000000005</v>
      </c>
      <c r="AA5062" s="11" t="s">
        <v>8</v>
      </c>
      <c r="AB5062" s="11">
        <f t="shared" si="1209"/>
        <v>-0.11255149975004627</v>
      </c>
      <c r="AC5062" s="11" t="s">
        <v>8</v>
      </c>
      <c r="AD5062" s="9">
        <f t="shared" si="1213"/>
        <v>30.901477417096835</v>
      </c>
      <c r="AE5062" s="10">
        <v>25.7754123912705</v>
      </c>
      <c r="AF5062" s="11">
        <v>32.665046915331303</v>
      </c>
      <c r="AG5062" s="12">
        <v>41.023345774672102</v>
      </c>
      <c r="AH5062" s="10" t="s">
        <v>8</v>
      </c>
      <c r="AI5062" s="11" t="s">
        <v>8</v>
      </c>
      <c r="AJ5062" s="11" t="s">
        <v>8</v>
      </c>
      <c r="AK5062" s="11" t="s">
        <v>8</v>
      </c>
      <c r="AL5062" s="11" t="s">
        <v>8</v>
      </c>
      <c r="AM5062" s="11" t="s">
        <v>8</v>
      </c>
      <c r="AN5062" s="3" t="str">
        <f t="shared" si="1212"/>
        <v>n/a</v>
      </c>
      <c r="AO5062" s="3" t="str">
        <f t="shared" si="1210"/>
        <v>n/a</v>
      </c>
      <c r="AP5062" s="3" t="s">
        <v>8</v>
      </c>
      <c r="AQ5062" s="127" t="s">
        <v>71</v>
      </c>
      <c r="AR5062" s="92"/>
      <c r="AS5062" s="3"/>
    </row>
    <row r="5063" spans="1:45" ht="15" customHeight="1">
      <c r="A5063" s="11">
        <v>8.4511400000000005</v>
      </c>
      <c r="B5063" s="32">
        <v>1143</v>
      </c>
      <c r="C5063" s="17">
        <v>9.3619330000000005</v>
      </c>
      <c r="D5063" s="17">
        <v>113.285133</v>
      </c>
      <c r="E5063" s="40" t="s">
        <v>30</v>
      </c>
      <c r="F5063" s="18">
        <v>9.3619330000000005</v>
      </c>
      <c r="G5063" s="17">
        <v>9.3619330000000005</v>
      </c>
      <c r="H5063" s="17">
        <v>9.3619330000000005</v>
      </c>
      <c r="I5063" s="17">
        <v>9.3619330000000005</v>
      </c>
      <c r="J5063" s="17">
        <v>9.3619330000000005</v>
      </c>
      <c r="K5063" s="30">
        <v>9.3619330000000005</v>
      </c>
      <c r="L5063" s="10">
        <f t="shared" si="1211"/>
        <v>9.3619330000000005</v>
      </c>
      <c r="M5063" s="52" t="str">
        <f t="shared" si="1208"/>
        <v>low latitude</v>
      </c>
      <c r="N5063" s="83" t="s">
        <v>8</v>
      </c>
      <c r="O5063" s="34" t="s">
        <v>8</v>
      </c>
      <c r="P5063" s="34" t="s">
        <v>8</v>
      </c>
      <c r="Q5063" s="34" t="s">
        <v>8</v>
      </c>
      <c r="R5063" s="34" t="s">
        <v>8</v>
      </c>
      <c r="S5063" s="42" t="s">
        <v>8</v>
      </c>
      <c r="T5063" s="10" t="s">
        <v>8</v>
      </c>
      <c r="U5063" s="11" t="s">
        <v>8</v>
      </c>
      <c r="V5063" s="11" t="s">
        <v>8</v>
      </c>
      <c r="W5063" s="11" t="s">
        <v>8</v>
      </c>
      <c r="X5063" s="11" t="s">
        <v>8</v>
      </c>
      <c r="Y5063" s="12" t="s">
        <v>8</v>
      </c>
      <c r="Z5063" s="10">
        <v>0.73958000000000002</v>
      </c>
      <c r="AA5063" s="11" t="s">
        <v>8</v>
      </c>
      <c r="AB5063" s="11">
        <f t="shared" si="1209"/>
        <v>-0.13101484170848454</v>
      </c>
      <c r="AC5063" s="11" t="s">
        <v>8</v>
      </c>
      <c r="AD5063" s="9">
        <f t="shared" si="1213"/>
        <v>29.63858482713966</v>
      </c>
      <c r="AE5063" s="10">
        <v>23.904785445482201</v>
      </c>
      <c r="AF5063" s="11">
        <v>30.723305001815898</v>
      </c>
      <c r="AG5063" s="12">
        <v>38.654077697896902</v>
      </c>
      <c r="AH5063" s="10" t="s">
        <v>8</v>
      </c>
      <c r="AI5063" s="11" t="s">
        <v>8</v>
      </c>
      <c r="AJ5063" s="11" t="s">
        <v>8</v>
      </c>
      <c r="AK5063" s="11" t="s">
        <v>8</v>
      </c>
      <c r="AL5063" s="11" t="s">
        <v>8</v>
      </c>
      <c r="AM5063" s="11" t="s">
        <v>8</v>
      </c>
      <c r="AN5063" s="3" t="str">
        <f t="shared" si="1212"/>
        <v>n/a</v>
      </c>
      <c r="AO5063" s="3" t="str">
        <f t="shared" si="1210"/>
        <v>n/a</v>
      </c>
      <c r="AP5063" s="3" t="s">
        <v>8</v>
      </c>
      <c r="AQ5063" s="127" t="s">
        <v>71</v>
      </c>
      <c r="AR5063" s="92"/>
      <c r="AS5063" s="3"/>
    </row>
    <row r="5064" spans="1:45" ht="15" customHeight="1">
      <c r="A5064" s="11">
        <v>8.7139399999999991</v>
      </c>
      <c r="B5064" s="32">
        <v>1143</v>
      </c>
      <c r="C5064" s="17">
        <v>9.3619330000000005</v>
      </c>
      <c r="D5064" s="17">
        <v>113.285133</v>
      </c>
      <c r="E5064" s="40" t="s">
        <v>30</v>
      </c>
      <c r="F5064" s="18">
        <v>9.3619330000000005</v>
      </c>
      <c r="G5064" s="17">
        <v>9.3619330000000005</v>
      </c>
      <c r="H5064" s="17">
        <v>9.3619330000000005</v>
      </c>
      <c r="I5064" s="17">
        <v>9.3619330000000005</v>
      </c>
      <c r="J5064" s="17">
        <v>9.3619330000000005</v>
      </c>
      <c r="K5064" s="30">
        <v>9.3619330000000005</v>
      </c>
      <c r="L5064" s="10">
        <f t="shared" si="1211"/>
        <v>9.3619330000000005</v>
      </c>
      <c r="M5064" s="52" t="str">
        <f t="shared" si="1208"/>
        <v>low latitude</v>
      </c>
      <c r="N5064" s="83" t="s">
        <v>8</v>
      </c>
      <c r="O5064" s="34" t="s">
        <v>8</v>
      </c>
      <c r="P5064" s="34" t="s">
        <v>8</v>
      </c>
      <c r="Q5064" s="34" t="s">
        <v>8</v>
      </c>
      <c r="R5064" s="34" t="s">
        <v>8</v>
      </c>
      <c r="S5064" s="42" t="s">
        <v>8</v>
      </c>
      <c r="T5064" s="10" t="s">
        <v>8</v>
      </c>
      <c r="U5064" s="11" t="s">
        <v>8</v>
      </c>
      <c r="V5064" s="11" t="s">
        <v>8</v>
      </c>
      <c r="W5064" s="11" t="s">
        <v>8</v>
      </c>
      <c r="X5064" s="11" t="s">
        <v>8</v>
      </c>
      <c r="Y5064" s="12" t="s">
        <v>8</v>
      </c>
      <c r="Z5064" s="10">
        <v>0.73487000000000002</v>
      </c>
      <c r="AA5064" s="11" t="s">
        <v>8</v>
      </c>
      <c r="AB5064" s="11">
        <f t="shared" si="1209"/>
        <v>-0.13378948169967664</v>
      </c>
      <c r="AC5064" s="11" t="s">
        <v>8</v>
      </c>
      <c r="AD5064" s="9">
        <f t="shared" si="1213"/>
        <v>29.448799451742119</v>
      </c>
      <c r="AE5064" s="10">
        <v>23.659627896213198</v>
      </c>
      <c r="AF5064" s="11">
        <v>30.435092456243702</v>
      </c>
      <c r="AG5064" s="12">
        <v>38.308749776851997</v>
      </c>
      <c r="AH5064" s="10" t="s">
        <v>8</v>
      </c>
      <c r="AI5064" s="11" t="s">
        <v>8</v>
      </c>
      <c r="AJ5064" s="11" t="s">
        <v>8</v>
      </c>
      <c r="AK5064" s="11" t="s">
        <v>8</v>
      </c>
      <c r="AL5064" s="11" t="s">
        <v>8</v>
      </c>
      <c r="AM5064" s="11" t="s">
        <v>8</v>
      </c>
      <c r="AN5064" s="3" t="str">
        <f t="shared" si="1212"/>
        <v>n/a</v>
      </c>
      <c r="AO5064" s="3" t="str">
        <f t="shared" si="1210"/>
        <v>n/a</v>
      </c>
      <c r="AP5064" s="3" t="s">
        <v>8</v>
      </c>
      <c r="AQ5064" s="127" t="s">
        <v>71</v>
      </c>
      <c r="AR5064" s="92"/>
      <c r="AS5064" s="3"/>
    </row>
    <row r="5065" spans="1:45" ht="15" customHeight="1">
      <c r="A5065" s="11">
        <v>8.9021600000000003</v>
      </c>
      <c r="B5065" s="32">
        <v>1143</v>
      </c>
      <c r="C5065" s="17">
        <v>9.3619330000000005</v>
      </c>
      <c r="D5065" s="17">
        <v>113.285133</v>
      </c>
      <c r="E5065" s="40" t="s">
        <v>30</v>
      </c>
      <c r="F5065" s="18">
        <v>9.3619330000000005</v>
      </c>
      <c r="G5065" s="17">
        <v>9.3619330000000005</v>
      </c>
      <c r="H5065" s="17">
        <v>9.3619330000000005</v>
      </c>
      <c r="I5065" s="17">
        <v>9.3619330000000005</v>
      </c>
      <c r="J5065" s="17">
        <v>9.3619330000000005</v>
      </c>
      <c r="K5065" s="30">
        <v>9.3619330000000005</v>
      </c>
      <c r="L5065" s="10">
        <f t="shared" si="1211"/>
        <v>9.3619330000000005</v>
      </c>
      <c r="M5065" s="52" t="str">
        <f t="shared" si="1208"/>
        <v>low latitude</v>
      </c>
      <c r="N5065" s="83" t="s">
        <v>8</v>
      </c>
      <c r="O5065" s="34" t="s">
        <v>8</v>
      </c>
      <c r="P5065" s="34" t="s">
        <v>8</v>
      </c>
      <c r="Q5065" s="34" t="s">
        <v>8</v>
      </c>
      <c r="R5065" s="34" t="s">
        <v>8</v>
      </c>
      <c r="S5065" s="42" t="s">
        <v>8</v>
      </c>
      <c r="T5065" s="10" t="s">
        <v>8</v>
      </c>
      <c r="U5065" s="11" t="s">
        <v>8</v>
      </c>
      <c r="V5065" s="11" t="s">
        <v>8</v>
      </c>
      <c r="W5065" s="11" t="s">
        <v>8</v>
      </c>
      <c r="X5065" s="11" t="s">
        <v>8</v>
      </c>
      <c r="Y5065" s="12" t="s">
        <v>8</v>
      </c>
      <c r="Z5065" s="10">
        <v>0.75605</v>
      </c>
      <c r="AA5065" s="11" t="s">
        <v>8</v>
      </c>
      <c r="AB5065" s="11">
        <f t="shared" si="1209"/>
        <v>-0.12144948226857215</v>
      </c>
      <c r="AC5065" s="11" t="s">
        <v>8</v>
      </c>
      <c r="AD5065" s="9">
        <f t="shared" si="1213"/>
        <v>30.292855412829667</v>
      </c>
      <c r="AE5065" s="10">
        <v>24.8534764124344</v>
      </c>
      <c r="AF5065" s="11">
        <v>31.664838663703701</v>
      </c>
      <c r="AG5065" s="12">
        <v>39.885280903103698</v>
      </c>
      <c r="AH5065" s="10" t="s">
        <v>8</v>
      </c>
      <c r="AI5065" s="11" t="s">
        <v>8</v>
      </c>
      <c r="AJ5065" s="11" t="s">
        <v>8</v>
      </c>
      <c r="AK5065" s="11" t="s">
        <v>8</v>
      </c>
      <c r="AL5065" s="11" t="s">
        <v>8</v>
      </c>
      <c r="AM5065" s="11" t="s">
        <v>8</v>
      </c>
      <c r="AN5065" s="3" t="str">
        <f t="shared" si="1212"/>
        <v>n/a</v>
      </c>
      <c r="AO5065" s="3" t="str">
        <f t="shared" si="1210"/>
        <v>n/a</v>
      </c>
      <c r="AP5065" s="3" t="s">
        <v>8</v>
      </c>
      <c r="AQ5065" s="127" t="s">
        <v>71</v>
      </c>
      <c r="AR5065" s="92"/>
      <c r="AS5065" s="3"/>
    </row>
    <row r="5066" spans="1:45" ht="15" customHeight="1">
      <c r="A5066" s="11">
        <v>9.2139600000000002</v>
      </c>
      <c r="B5066" s="32">
        <v>1143</v>
      </c>
      <c r="C5066" s="17">
        <v>9.3619330000000005</v>
      </c>
      <c r="D5066" s="17">
        <v>113.285133</v>
      </c>
      <c r="E5066" s="40" t="s">
        <v>30</v>
      </c>
      <c r="F5066" s="18">
        <v>9.3619330000000005</v>
      </c>
      <c r="G5066" s="17">
        <v>9.3619330000000005</v>
      </c>
      <c r="H5066" s="17">
        <v>9.3619330000000005</v>
      </c>
      <c r="I5066" s="17">
        <v>9.3619330000000005</v>
      </c>
      <c r="J5066" s="17">
        <v>9.3619330000000005</v>
      </c>
      <c r="K5066" s="30">
        <v>9.3619330000000005</v>
      </c>
      <c r="L5066" s="10">
        <f t="shared" si="1211"/>
        <v>9.3619330000000005</v>
      </c>
      <c r="M5066" s="52" t="str">
        <f t="shared" si="1208"/>
        <v>low latitude</v>
      </c>
      <c r="N5066" s="83" t="s">
        <v>8</v>
      </c>
      <c r="O5066" s="34" t="s">
        <v>8</v>
      </c>
      <c r="P5066" s="34" t="s">
        <v>8</v>
      </c>
      <c r="Q5066" s="34" t="s">
        <v>8</v>
      </c>
      <c r="R5066" s="34" t="s">
        <v>8</v>
      </c>
      <c r="S5066" s="42" t="s">
        <v>8</v>
      </c>
      <c r="T5066" s="10" t="s">
        <v>8</v>
      </c>
      <c r="U5066" s="11" t="s">
        <v>8</v>
      </c>
      <c r="V5066" s="11" t="s">
        <v>8</v>
      </c>
      <c r="W5066" s="11" t="s">
        <v>8</v>
      </c>
      <c r="X5066" s="11" t="s">
        <v>8</v>
      </c>
      <c r="Y5066" s="12" t="s">
        <v>8</v>
      </c>
      <c r="Z5066" s="10">
        <v>0.75724999999999998</v>
      </c>
      <c r="AA5066" s="11" t="s">
        <v>8</v>
      </c>
      <c r="AB5066" s="11">
        <f t="shared" si="1209"/>
        <v>-0.12076071799510667</v>
      </c>
      <c r="AC5066" s="11" t="s">
        <v>8</v>
      </c>
      <c r="AD5066" s="9">
        <f t="shared" si="1213"/>
        <v>30.339966889134704</v>
      </c>
      <c r="AE5066" s="10">
        <v>24.8918135778185</v>
      </c>
      <c r="AF5066" s="11">
        <v>31.761867934802702</v>
      </c>
      <c r="AG5066" s="12">
        <v>40.026142289272101</v>
      </c>
      <c r="AH5066" s="10" t="s">
        <v>8</v>
      </c>
      <c r="AI5066" s="11" t="s">
        <v>8</v>
      </c>
      <c r="AJ5066" s="11" t="s">
        <v>8</v>
      </c>
      <c r="AK5066" s="11" t="s">
        <v>8</v>
      </c>
      <c r="AL5066" s="11" t="s">
        <v>8</v>
      </c>
      <c r="AM5066" s="11" t="s">
        <v>8</v>
      </c>
      <c r="AN5066" s="3" t="str">
        <f t="shared" si="1212"/>
        <v>n/a</v>
      </c>
      <c r="AO5066" s="3" t="str">
        <f t="shared" si="1210"/>
        <v>n/a</v>
      </c>
      <c r="AP5066" s="3" t="s">
        <v>8</v>
      </c>
      <c r="AQ5066" s="127" t="s">
        <v>71</v>
      </c>
      <c r="AR5066" s="92"/>
      <c r="AS5066" s="3"/>
    </row>
    <row r="5067" spans="1:45" ht="15" customHeight="1">
      <c r="A5067" s="11">
        <v>9.4471799999999995</v>
      </c>
      <c r="B5067" s="32">
        <v>1143</v>
      </c>
      <c r="C5067" s="17">
        <v>9.3619330000000005</v>
      </c>
      <c r="D5067" s="17">
        <v>113.285133</v>
      </c>
      <c r="E5067" s="40" t="s">
        <v>30</v>
      </c>
      <c r="F5067" s="18">
        <v>9.3619330000000005</v>
      </c>
      <c r="G5067" s="17">
        <v>9.3619330000000005</v>
      </c>
      <c r="H5067" s="17">
        <v>9.3619330000000005</v>
      </c>
      <c r="I5067" s="17">
        <v>9.3619330000000005</v>
      </c>
      <c r="J5067" s="17">
        <v>9.3619330000000005</v>
      </c>
      <c r="K5067" s="30">
        <v>9.3619330000000005</v>
      </c>
      <c r="L5067" s="10">
        <f t="shared" si="1211"/>
        <v>9.3619330000000005</v>
      </c>
      <c r="M5067" s="52" t="str">
        <f t="shared" si="1208"/>
        <v>low latitude</v>
      </c>
      <c r="N5067" s="83" t="s">
        <v>8</v>
      </c>
      <c r="O5067" s="34" t="s">
        <v>8</v>
      </c>
      <c r="P5067" s="34" t="s">
        <v>8</v>
      </c>
      <c r="Q5067" s="34" t="s">
        <v>8</v>
      </c>
      <c r="R5067" s="34" t="s">
        <v>8</v>
      </c>
      <c r="S5067" s="42" t="s">
        <v>8</v>
      </c>
      <c r="T5067" s="10" t="s">
        <v>8</v>
      </c>
      <c r="U5067" s="11" t="s">
        <v>8</v>
      </c>
      <c r="V5067" s="11" t="s">
        <v>8</v>
      </c>
      <c r="W5067" s="11" t="s">
        <v>8</v>
      </c>
      <c r="X5067" s="11" t="s">
        <v>8</v>
      </c>
      <c r="Y5067" s="12" t="s">
        <v>8</v>
      </c>
      <c r="Z5067" s="10">
        <v>0.76700999999999997</v>
      </c>
      <c r="AA5067" s="11" t="s">
        <v>8</v>
      </c>
      <c r="AB5067" s="11">
        <f t="shared" si="1209"/>
        <v>-0.11519897383914418</v>
      </c>
      <c r="AC5067" s="11" t="s">
        <v>8</v>
      </c>
      <c r="AD5067" s="9">
        <f t="shared" si="1213"/>
        <v>30.72039018940254</v>
      </c>
      <c r="AE5067" s="10">
        <v>25.4386219965503</v>
      </c>
      <c r="AF5067" s="11">
        <v>32.3722304566069</v>
      </c>
      <c r="AG5067" s="12">
        <v>40.698099163673199</v>
      </c>
      <c r="AH5067" s="10" t="s">
        <v>8</v>
      </c>
      <c r="AI5067" s="11" t="s">
        <v>8</v>
      </c>
      <c r="AJ5067" s="11" t="s">
        <v>8</v>
      </c>
      <c r="AK5067" s="11" t="s">
        <v>8</v>
      </c>
      <c r="AL5067" s="11" t="s">
        <v>8</v>
      </c>
      <c r="AM5067" s="11" t="s">
        <v>8</v>
      </c>
      <c r="AN5067" s="3" t="str">
        <f t="shared" si="1212"/>
        <v>n/a</v>
      </c>
      <c r="AO5067" s="3" t="str">
        <f t="shared" si="1210"/>
        <v>n/a</v>
      </c>
      <c r="AP5067" s="3" t="s">
        <v>8</v>
      </c>
      <c r="AQ5067" s="127" t="s">
        <v>71</v>
      </c>
      <c r="AR5067" s="92"/>
      <c r="AS5067" s="3"/>
    </row>
    <row r="5068" spans="1:45" ht="15" customHeight="1">
      <c r="A5068" s="11">
        <v>9.6918600000000001</v>
      </c>
      <c r="B5068" s="32">
        <v>1143</v>
      </c>
      <c r="C5068" s="17">
        <v>9.3619330000000005</v>
      </c>
      <c r="D5068" s="17">
        <v>113.285133</v>
      </c>
      <c r="E5068" s="40" t="s">
        <v>30</v>
      </c>
      <c r="F5068" s="18">
        <v>9.3619330000000005</v>
      </c>
      <c r="G5068" s="17">
        <v>9.3619330000000005</v>
      </c>
      <c r="H5068" s="17">
        <v>9.3619330000000005</v>
      </c>
      <c r="I5068" s="17">
        <v>9.3619330000000005</v>
      </c>
      <c r="J5068" s="17">
        <v>9.3619330000000005</v>
      </c>
      <c r="K5068" s="30">
        <v>9.3619330000000005</v>
      </c>
      <c r="L5068" s="10">
        <f t="shared" si="1211"/>
        <v>9.3619330000000005</v>
      </c>
      <c r="M5068" s="52" t="str">
        <f t="shared" si="1208"/>
        <v>low latitude</v>
      </c>
      <c r="N5068" s="83" t="s">
        <v>8</v>
      </c>
      <c r="O5068" s="34" t="s">
        <v>8</v>
      </c>
      <c r="P5068" s="34" t="s">
        <v>8</v>
      </c>
      <c r="Q5068" s="34" t="s">
        <v>8</v>
      </c>
      <c r="R5068" s="34" t="s">
        <v>8</v>
      </c>
      <c r="S5068" s="42" t="s">
        <v>8</v>
      </c>
      <c r="T5068" s="10" t="s">
        <v>8</v>
      </c>
      <c r="U5068" s="11" t="s">
        <v>8</v>
      </c>
      <c r="V5068" s="11" t="s">
        <v>8</v>
      </c>
      <c r="W5068" s="11" t="s">
        <v>8</v>
      </c>
      <c r="X5068" s="11" t="s">
        <v>8</v>
      </c>
      <c r="Y5068" s="12" t="s">
        <v>8</v>
      </c>
      <c r="Z5068" s="10">
        <v>0.77066000000000001</v>
      </c>
      <c r="AA5068" s="11" t="s">
        <v>8</v>
      </c>
      <c r="AB5068" s="11">
        <f t="shared" si="1209"/>
        <v>-0.11313718186010135</v>
      </c>
      <c r="AC5068" s="11" t="s">
        <v>8</v>
      </c>
      <c r="AD5068" s="9">
        <f t="shared" si="1213"/>
        <v>30.861416760769067</v>
      </c>
      <c r="AE5068" s="10">
        <v>25.691104042477999</v>
      </c>
      <c r="AF5068" s="11">
        <v>32.614493724440997</v>
      </c>
      <c r="AG5068" s="12">
        <v>41.056177565518198</v>
      </c>
      <c r="AH5068" s="10" t="s">
        <v>8</v>
      </c>
      <c r="AI5068" s="11" t="s">
        <v>8</v>
      </c>
      <c r="AJ5068" s="11" t="s">
        <v>8</v>
      </c>
      <c r="AK5068" s="11" t="s">
        <v>8</v>
      </c>
      <c r="AL5068" s="11" t="s">
        <v>8</v>
      </c>
      <c r="AM5068" s="11" t="s">
        <v>8</v>
      </c>
      <c r="AN5068" s="3" t="str">
        <f t="shared" si="1212"/>
        <v>n/a</v>
      </c>
      <c r="AO5068" s="3" t="str">
        <f t="shared" si="1210"/>
        <v>n/a</v>
      </c>
      <c r="AP5068" s="3" t="s">
        <v>8</v>
      </c>
      <c r="AQ5068" s="127" t="s">
        <v>71</v>
      </c>
      <c r="AR5068" s="92"/>
      <c r="AS5068" s="3"/>
    </row>
    <row r="5069" spans="1:45" ht="15" customHeight="1">
      <c r="A5069" s="11">
        <v>10.21402</v>
      </c>
      <c r="B5069" s="32">
        <v>1143</v>
      </c>
      <c r="C5069" s="17">
        <v>9.3619330000000005</v>
      </c>
      <c r="D5069" s="17">
        <v>113.285133</v>
      </c>
      <c r="E5069" s="40" t="s">
        <v>30</v>
      </c>
      <c r="F5069" s="18">
        <v>9.3619330000000005</v>
      </c>
      <c r="G5069" s="17">
        <v>9.3619330000000005</v>
      </c>
      <c r="H5069" s="17">
        <v>9.3619330000000005</v>
      </c>
      <c r="I5069" s="17">
        <v>9.3619330000000005</v>
      </c>
      <c r="J5069" s="17">
        <v>9.3619330000000005</v>
      </c>
      <c r="K5069" s="30">
        <v>9.3619330000000005</v>
      </c>
      <c r="L5069" s="10">
        <f t="shared" si="1211"/>
        <v>9.3619330000000005</v>
      </c>
      <c r="M5069" s="52" t="str">
        <f t="shared" si="1208"/>
        <v>low latitude</v>
      </c>
      <c r="N5069" s="83" t="s">
        <v>8</v>
      </c>
      <c r="O5069" s="34" t="s">
        <v>8</v>
      </c>
      <c r="P5069" s="34" t="s">
        <v>8</v>
      </c>
      <c r="Q5069" s="34" t="s">
        <v>8</v>
      </c>
      <c r="R5069" s="34" t="s">
        <v>8</v>
      </c>
      <c r="S5069" s="42" t="s">
        <v>8</v>
      </c>
      <c r="T5069" s="10" t="s">
        <v>8</v>
      </c>
      <c r="U5069" s="11" t="s">
        <v>8</v>
      </c>
      <c r="V5069" s="11" t="s">
        <v>8</v>
      </c>
      <c r="W5069" s="11" t="s">
        <v>8</v>
      </c>
      <c r="X5069" s="11" t="s">
        <v>8</v>
      </c>
      <c r="Y5069" s="12" t="s">
        <v>8</v>
      </c>
      <c r="Z5069" s="10">
        <v>0.76383000000000001</v>
      </c>
      <c r="AA5069" s="11" t="s">
        <v>8</v>
      </c>
      <c r="AB5069" s="11">
        <f t="shared" si="1209"/>
        <v>-0.11700328838402187</v>
      </c>
      <c r="AC5069" s="11" t="s">
        <v>8</v>
      </c>
      <c r="AD5069" s="9">
        <f t="shared" si="1213"/>
        <v>30.596975074532907</v>
      </c>
      <c r="AE5069" s="10">
        <v>25.305173663964599</v>
      </c>
      <c r="AF5069" s="11">
        <v>32.172730899236498</v>
      </c>
      <c r="AG5069" s="12">
        <v>40.5270272826751</v>
      </c>
      <c r="AH5069" s="10" t="s">
        <v>8</v>
      </c>
      <c r="AI5069" s="11" t="s">
        <v>8</v>
      </c>
      <c r="AJ5069" s="11" t="s">
        <v>8</v>
      </c>
      <c r="AK5069" s="11" t="s">
        <v>8</v>
      </c>
      <c r="AL5069" s="11" t="s">
        <v>8</v>
      </c>
      <c r="AM5069" s="11" t="s">
        <v>8</v>
      </c>
      <c r="AN5069" s="3" t="str">
        <f t="shared" si="1212"/>
        <v>n/a</v>
      </c>
      <c r="AO5069" s="3" t="str">
        <f t="shared" si="1210"/>
        <v>n/a</v>
      </c>
      <c r="AP5069" s="3" t="s">
        <v>8</v>
      </c>
      <c r="AQ5069" s="127" t="s">
        <v>71</v>
      </c>
      <c r="AR5069" s="92"/>
      <c r="AS5069" s="3"/>
    </row>
    <row r="5070" spans="1:45" ht="15" customHeight="1">
      <c r="A5070" s="11">
        <v>10.558809999999999</v>
      </c>
      <c r="B5070" s="32">
        <v>1143</v>
      </c>
      <c r="C5070" s="17">
        <v>9.3619330000000005</v>
      </c>
      <c r="D5070" s="17">
        <v>113.285133</v>
      </c>
      <c r="E5070" s="40" t="s">
        <v>30</v>
      </c>
      <c r="F5070" s="18">
        <v>9.3619330000000005</v>
      </c>
      <c r="G5070" s="17">
        <v>9.3619330000000005</v>
      </c>
      <c r="H5070" s="17">
        <v>9.3619330000000005</v>
      </c>
      <c r="I5070" s="17">
        <v>9.3619330000000005</v>
      </c>
      <c r="J5070" s="17">
        <v>9.3619330000000005</v>
      </c>
      <c r="K5070" s="30">
        <v>9.3619330000000005</v>
      </c>
      <c r="L5070" s="10">
        <f t="shared" si="1211"/>
        <v>9.3619330000000005</v>
      </c>
      <c r="M5070" s="52" t="str">
        <f t="shared" si="1208"/>
        <v>low latitude</v>
      </c>
      <c r="N5070" s="83" t="s">
        <v>8</v>
      </c>
      <c r="O5070" s="34" t="s">
        <v>8</v>
      </c>
      <c r="P5070" s="34" t="s">
        <v>8</v>
      </c>
      <c r="Q5070" s="34" t="s">
        <v>8</v>
      </c>
      <c r="R5070" s="34" t="s">
        <v>8</v>
      </c>
      <c r="S5070" s="42" t="s">
        <v>8</v>
      </c>
      <c r="T5070" s="10" t="s">
        <v>8</v>
      </c>
      <c r="U5070" s="11" t="s">
        <v>8</v>
      </c>
      <c r="V5070" s="11" t="s">
        <v>8</v>
      </c>
      <c r="W5070" s="11" t="s">
        <v>8</v>
      </c>
      <c r="X5070" s="11" t="s">
        <v>8</v>
      </c>
      <c r="Y5070" s="12" t="s">
        <v>8</v>
      </c>
      <c r="Z5070" s="10">
        <v>0.77893999999999997</v>
      </c>
      <c r="AA5070" s="11" t="s">
        <v>8</v>
      </c>
      <c r="AB5070" s="11">
        <f t="shared" si="1209"/>
        <v>-0.10849599376834738</v>
      </c>
      <c r="AC5070" s="11" t="s">
        <v>8</v>
      </c>
      <c r="AD5070" s="9">
        <f t="shared" si="1213"/>
        <v>31.17887402624504</v>
      </c>
      <c r="AE5070" s="10">
        <v>26.110066640978498</v>
      </c>
      <c r="AF5070" s="11">
        <v>33.088990488690399</v>
      </c>
      <c r="AG5070" s="12">
        <v>41.700141387065898</v>
      </c>
      <c r="AH5070" s="10" t="s">
        <v>8</v>
      </c>
      <c r="AI5070" s="11" t="s">
        <v>8</v>
      </c>
      <c r="AJ5070" s="11" t="s">
        <v>8</v>
      </c>
      <c r="AK5070" s="11" t="s">
        <v>8</v>
      </c>
      <c r="AL5070" s="11" t="s">
        <v>8</v>
      </c>
      <c r="AM5070" s="11" t="s">
        <v>8</v>
      </c>
      <c r="AN5070" s="3" t="str">
        <f t="shared" si="1212"/>
        <v>n/a</v>
      </c>
      <c r="AO5070" s="3" t="str">
        <f t="shared" si="1210"/>
        <v>n/a</v>
      </c>
      <c r="AP5070" s="3" t="s">
        <v>8</v>
      </c>
      <c r="AQ5070" s="127" t="s">
        <v>71</v>
      </c>
      <c r="AR5070" s="92"/>
      <c r="AS5070" s="3"/>
    </row>
    <row r="5071" spans="1:45" ht="15" customHeight="1">
      <c r="A5071" s="11">
        <v>10.699780000000001</v>
      </c>
      <c r="B5071" s="32">
        <v>1143</v>
      </c>
      <c r="C5071" s="17">
        <v>9.3619330000000005</v>
      </c>
      <c r="D5071" s="17">
        <v>113.285133</v>
      </c>
      <c r="E5071" s="40" t="s">
        <v>30</v>
      </c>
      <c r="F5071" s="18">
        <v>9.3619330000000005</v>
      </c>
      <c r="G5071" s="17">
        <v>9.3619330000000005</v>
      </c>
      <c r="H5071" s="17">
        <v>9.3619330000000005</v>
      </c>
      <c r="I5071" s="17">
        <v>9.3619330000000005</v>
      </c>
      <c r="J5071" s="17">
        <v>9.3619330000000005</v>
      </c>
      <c r="K5071" s="30">
        <v>9.3619330000000005</v>
      </c>
      <c r="L5071" s="10">
        <f t="shared" si="1211"/>
        <v>9.3619330000000005</v>
      </c>
      <c r="M5071" s="52" t="str">
        <f t="shared" si="1208"/>
        <v>low latitude</v>
      </c>
      <c r="N5071" s="83" t="s">
        <v>8</v>
      </c>
      <c r="O5071" s="34" t="s">
        <v>8</v>
      </c>
      <c r="P5071" s="34" t="s">
        <v>8</v>
      </c>
      <c r="Q5071" s="34" t="s">
        <v>8</v>
      </c>
      <c r="R5071" s="34" t="s">
        <v>8</v>
      </c>
      <c r="S5071" s="42" t="s">
        <v>8</v>
      </c>
      <c r="T5071" s="10" t="s">
        <v>8</v>
      </c>
      <c r="U5071" s="11" t="s">
        <v>8</v>
      </c>
      <c r="V5071" s="11" t="s">
        <v>8</v>
      </c>
      <c r="W5071" s="11" t="s">
        <v>8</v>
      </c>
      <c r="X5071" s="11" t="s">
        <v>8</v>
      </c>
      <c r="Y5071" s="12" t="s">
        <v>8</v>
      </c>
      <c r="Z5071" s="10">
        <v>0.78713999999999995</v>
      </c>
      <c r="AA5071" s="11" t="s">
        <v>8</v>
      </c>
      <c r="AB5071" s="11">
        <f t="shared" si="1209"/>
        <v>-0.10394801755183695</v>
      </c>
      <c r="AC5071" s="11" t="s">
        <v>8</v>
      </c>
      <c r="AD5071" s="9">
        <f t="shared" si="1213"/>
        <v>31.489955599454355</v>
      </c>
      <c r="AE5071" s="10">
        <v>26.596296671900401</v>
      </c>
      <c r="AF5071" s="11">
        <v>33.5790728877692</v>
      </c>
      <c r="AG5071" s="12">
        <v>42.272708934041901</v>
      </c>
      <c r="AH5071" s="10" t="s">
        <v>8</v>
      </c>
      <c r="AI5071" s="11" t="s">
        <v>8</v>
      </c>
      <c r="AJ5071" s="11" t="s">
        <v>8</v>
      </c>
      <c r="AK5071" s="11" t="s">
        <v>8</v>
      </c>
      <c r="AL5071" s="11" t="s">
        <v>8</v>
      </c>
      <c r="AM5071" s="11" t="s">
        <v>8</v>
      </c>
      <c r="AN5071" s="3" t="str">
        <f t="shared" si="1212"/>
        <v>n/a</v>
      </c>
      <c r="AO5071" s="3" t="str">
        <f t="shared" si="1210"/>
        <v>n/a</v>
      </c>
      <c r="AP5071" s="3" t="s">
        <v>8</v>
      </c>
      <c r="AQ5071" s="127" t="s">
        <v>71</v>
      </c>
      <c r="AR5071" s="92"/>
      <c r="AS5071" s="3"/>
    </row>
    <row r="5072" spans="1:45" ht="15" customHeight="1">
      <c r="A5072" s="11">
        <v>10.84531</v>
      </c>
      <c r="B5072" s="32">
        <v>1143</v>
      </c>
      <c r="C5072" s="17">
        <v>9.3619330000000005</v>
      </c>
      <c r="D5072" s="17">
        <v>113.285133</v>
      </c>
      <c r="E5072" s="40" t="s">
        <v>30</v>
      </c>
      <c r="F5072" s="18">
        <v>9.3619330000000005</v>
      </c>
      <c r="G5072" s="17">
        <v>9.3619330000000005</v>
      </c>
      <c r="H5072" s="17">
        <v>9.3619330000000005</v>
      </c>
      <c r="I5072" s="17">
        <v>9.3619330000000005</v>
      </c>
      <c r="J5072" s="17">
        <v>9.3619330000000005</v>
      </c>
      <c r="K5072" s="30">
        <v>9.3619330000000005</v>
      </c>
      <c r="L5072" s="10">
        <f t="shared" si="1211"/>
        <v>9.3619330000000005</v>
      </c>
      <c r="M5072" s="52" t="str">
        <f t="shared" si="1208"/>
        <v>low latitude</v>
      </c>
      <c r="N5072" s="83" t="s">
        <v>8</v>
      </c>
      <c r="O5072" s="34" t="s">
        <v>8</v>
      </c>
      <c r="P5072" s="34" t="s">
        <v>8</v>
      </c>
      <c r="Q5072" s="34" t="s">
        <v>8</v>
      </c>
      <c r="R5072" s="34" t="s">
        <v>8</v>
      </c>
      <c r="S5072" s="42" t="s">
        <v>8</v>
      </c>
      <c r="T5072" s="10" t="s">
        <v>8</v>
      </c>
      <c r="U5072" s="11" t="s">
        <v>8</v>
      </c>
      <c r="V5072" s="11" t="s">
        <v>8</v>
      </c>
      <c r="W5072" s="11" t="s">
        <v>8</v>
      </c>
      <c r="X5072" s="11" t="s">
        <v>8</v>
      </c>
      <c r="Y5072" s="12" t="s">
        <v>8</v>
      </c>
      <c r="Z5072" s="10">
        <v>0.78993999999999998</v>
      </c>
      <c r="AA5072" s="11" t="s">
        <v>8</v>
      </c>
      <c r="AB5072" s="11">
        <f t="shared" si="1209"/>
        <v>-0.10240589435322445</v>
      </c>
      <c r="AC5072" s="11" t="s">
        <v>8</v>
      </c>
      <c r="AD5072" s="9">
        <f t="shared" si="1213"/>
        <v>31.59543682623945</v>
      </c>
      <c r="AE5072" s="10">
        <v>26.7519456792255</v>
      </c>
      <c r="AF5072" s="11">
        <v>33.754855790270497</v>
      </c>
      <c r="AG5072" s="12">
        <v>42.541975081121301</v>
      </c>
      <c r="AH5072" s="10" t="s">
        <v>8</v>
      </c>
      <c r="AI5072" s="11" t="s">
        <v>8</v>
      </c>
      <c r="AJ5072" s="11" t="s">
        <v>8</v>
      </c>
      <c r="AK5072" s="11" t="s">
        <v>8</v>
      </c>
      <c r="AL5072" s="11" t="s">
        <v>8</v>
      </c>
      <c r="AM5072" s="11" t="s">
        <v>8</v>
      </c>
      <c r="AN5072" s="3" t="str">
        <f t="shared" si="1212"/>
        <v>n/a</v>
      </c>
      <c r="AO5072" s="3" t="str">
        <f t="shared" si="1210"/>
        <v>n/a</v>
      </c>
      <c r="AP5072" s="3" t="s">
        <v>8</v>
      </c>
      <c r="AQ5072" s="127" t="s">
        <v>71</v>
      </c>
      <c r="AR5072" s="92"/>
      <c r="AS5072" s="3"/>
    </row>
    <row r="5073" spans="1:45" ht="15" customHeight="1">
      <c r="A5073" s="11">
        <v>6.04</v>
      </c>
      <c r="B5073" s="32">
        <v>722</v>
      </c>
      <c r="C5073" s="17">
        <v>16.6218</v>
      </c>
      <c r="D5073" s="17">
        <v>59.795299999999997</v>
      </c>
      <c r="E5073" s="40" t="s">
        <v>38</v>
      </c>
      <c r="F5073" s="18">
        <v>-4</v>
      </c>
      <c r="G5073" s="17">
        <v>-0.5</v>
      </c>
      <c r="H5073" s="17">
        <v>5.5</v>
      </c>
      <c r="I5073" s="17">
        <v>8</v>
      </c>
      <c r="J5073" s="17">
        <v>9.8000000000000007</v>
      </c>
      <c r="K5073" s="30">
        <v>13.4</v>
      </c>
      <c r="L5073" s="10">
        <f t="shared" si="1211"/>
        <v>13.4</v>
      </c>
      <c r="M5073" s="52" t="str">
        <f t="shared" si="1208"/>
        <v>low latitude</v>
      </c>
      <c r="N5073" s="83" t="s">
        <v>8</v>
      </c>
      <c r="O5073" s="34" t="s">
        <v>8</v>
      </c>
      <c r="P5073" s="34" t="s">
        <v>8</v>
      </c>
      <c r="Q5073" s="34" t="s">
        <v>8</v>
      </c>
      <c r="R5073" s="34" t="s">
        <v>8</v>
      </c>
      <c r="S5073" s="42" t="s">
        <v>8</v>
      </c>
      <c r="T5073" s="10" t="s">
        <v>8</v>
      </c>
      <c r="U5073" s="11" t="s">
        <v>8</v>
      </c>
      <c r="V5073" s="11" t="s">
        <v>8</v>
      </c>
      <c r="W5073" s="11" t="s">
        <v>8</v>
      </c>
      <c r="X5073" s="11" t="s">
        <v>8</v>
      </c>
      <c r="Y5073" s="12" t="s">
        <v>8</v>
      </c>
      <c r="Z5073" s="10">
        <v>0.71099999999999997</v>
      </c>
      <c r="AA5073" s="11" t="s">
        <v>8</v>
      </c>
      <c r="AB5073" s="11">
        <f t="shared" si="1209"/>
        <v>-0.14813039927023372</v>
      </c>
      <c r="AC5073" s="11" t="s">
        <v>8</v>
      </c>
      <c r="AD5073" s="9">
        <f t="shared" si="1213"/>
        <v>28.467880689916015</v>
      </c>
      <c r="AE5073" s="10">
        <v>22.0668565516625</v>
      </c>
      <c r="AF5073" s="11">
        <v>28.7621658372152</v>
      </c>
      <c r="AG5073" s="12">
        <v>36.081993515801102</v>
      </c>
      <c r="AH5073" s="10">
        <v>0.05</v>
      </c>
      <c r="AI5073" s="11" t="s">
        <v>8</v>
      </c>
      <c r="AJ5073" s="11" t="s">
        <v>8</v>
      </c>
      <c r="AK5073" s="11" t="s">
        <v>8</v>
      </c>
      <c r="AL5073" s="11" t="s">
        <v>8</v>
      </c>
      <c r="AM5073" s="11" t="s">
        <v>8</v>
      </c>
      <c r="AN5073" s="3" t="str">
        <f t="shared" si="1212"/>
        <v>n/a</v>
      </c>
      <c r="AO5073" s="3" t="str">
        <f t="shared" si="1210"/>
        <v>n/a</v>
      </c>
      <c r="AP5073" s="3" t="s">
        <v>8</v>
      </c>
      <c r="AQ5073" s="124"/>
      <c r="AR5073" s="4"/>
      <c r="AS5073" s="3"/>
    </row>
    <row r="5074" spans="1:45" ht="15" customHeight="1">
      <c r="A5074" s="11">
        <v>6.28</v>
      </c>
      <c r="B5074" s="32">
        <v>722</v>
      </c>
      <c r="C5074" s="17">
        <v>16.6218</v>
      </c>
      <c r="D5074" s="17">
        <v>59.795299999999997</v>
      </c>
      <c r="E5074" s="40" t="s">
        <v>38</v>
      </c>
      <c r="F5074" s="18">
        <v>-4</v>
      </c>
      <c r="G5074" s="17">
        <v>-0.5</v>
      </c>
      <c r="H5074" s="17">
        <v>5.5</v>
      </c>
      <c r="I5074" s="17">
        <v>8</v>
      </c>
      <c r="J5074" s="17">
        <v>9.8000000000000007</v>
      </c>
      <c r="K5074" s="30">
        <v>13.4</v>
      </c>
      <c r="L5074" s="10">
        <f t="shared" si="1211"/>
        <v>13.4</v>
      </c>
      <c r="M5074" s="52" t="str">
        <f t="shared" si="1208"/>
        <v>low latitude</v>
      </c>
      <c r="N5074" s="83" t="s">
        <v>8</v>
      </c>
      <c r="O5074" s="34" t="s">
        <v>8</v>
      </c>
      <c r="P5074" s="34" t="s">
        <v>8</v>
      </c>
      <c r="Q5074" s="34" t="s">
        <v>8</v>
      </c>
      <c r="R5074" s="34" t="s">
        <v>8</v>
      </c>
      <c r="S5074" s="42" t="s">
        <v>8</v>
      </c>
      <c r="T5074" s="10" t="s">
        <v>8</v>
      </c>
      <c r="U5074" s="11" t="s">
        <v>8</v>
      </c>
      <c r="V5074" s="11" t="s">
        <v>8</v>
      </c>
      <c r="W5074" s="11" t="s">
        <v>8</v>
      </c>
      <c r="X5074" s="11" t="s">
        <v>8</v>
      </c>
      <c r="Y5074" s="12" t="s">
        <v>8</v>
      </c>
      <c r="Z5074" s="10">
        <v>0.749</v>
      </c>
      <c r="AA5074" s="11" t="s">
        <v>8</v>
      </c>
      <c r="AB5074" s="11">
        <f t="shared" si="1209"/>
        <v>-0.12551818230053352</v>
      </c>
      <c r="AC5074" s="11" t="s">
        <v>8</v>
      </c>
      <c r="AD5074" s="9">
        <f t="shared" si="1213"/>
        <v>30.014556330643508</v>
      </c>
      <c r="AE5074" s="10">
        <v>24.290880907574099</v>
      </c>
      <c r="AF5074" s="11">
        <v>31.066112812606999</v>
      </c>
      <c r="AG5074" s="12">
        <v>38.850489345012797</v>
      </c>
      <c r="AH5074" s="10" t="s">
        <v>8</v>
      </c>
      <c r="AI5074" s="11" t="s">
        <v>8</v>
      </c>
      <c r="AJ5074" s="11" t="s">
        <v>8</v>
      </c>
      <c r="AK5074" s="11" t="s">
        <v>8</v>
      </c>
      <c r="AL5074" s="11" t="s">
        <v>8</v>
      </c>
      <c r="AM5074" s="11" t="s">
        <v>8</v>
      </c>
      <c r="AN5074" s="3" t="str">
        <f t="shared" si="1212"/>
        <v>n/a</v>
      </c>
      <c r="AO5074" s="3" t="str">
        <f t="shared" si="1210"/>
        <v>n/a</v>
      </c>
      <c r="AP5074" s="3" t="s">
        <v>8</v>
      </c>
      <c r="AQ5074" s="124"/>
      <c r="AR5074" s="4"/>
      <c r="AS5074" s="3"/>
    </row>
    <row r="5075" spans="1:45" ht="15" customHeight="1">
      <c r="A5075" s="11">
        <v>6.28</v>
      </c>
      <c r="B5075" s="32">
        <v>722</v>
      </c>
      <c r="C5075" s="17">
        <v>16.6218</v>
      </c>
      <c r="D5075" s="17">
        <v>59.795299999999997</v>
      </c>
      <c r="E5075" s="40" t="s">
        <v>38</v>
      </c>
      <c r="F5075" s="18">
        <v>-4</v>
      </c>
      <c r="G5075" s="17">
        <v>-0.5</v>
      </c>
      <c r="H5075" s="17">
        <v>5.5</v>
      </c>
      <c r="I5075" s="17">
        <v>8</v>
      </c>
      <c r="J5075" s="17">
        <v>9.8000000000000007</v>
      </c>
      <c r="K5075" s="30">
        <v>13.4</v>
      </c>
      <c r="L5075" s="10">
        <f t="shared" si="1211"/>
        <v>13.4</v>
      </c>
      <c r="M5075" s="52" t="str">
        <f t="shared" si="1208"/>
        <v>low latitude</v>
      </c>
      <c r="N5075" s="83" t="s">
        <v>8</v>
      </c>
      <c r="O5075" s="34" t="s">
        <v>8</v>
      </c>
      <c r="P5075" s="34" t="s">
        <v>8</v>
      </c>
      <c r="Q5075" s="34" t="s">
        <v>8</v>
      </c>
      <c r="R5075" s="34" t="s">
        <v>8</v>
      </c>
      <c r="S5075" s="42" t="s">
        <v>8</v>
      </c>
      <c r="T5075" s="10" t="s">
        <v>8</v>
      </c>
      <c r="U5075" s="11" t="s">
        <v>8</v>
      </c>
      <c r="V5075" s="11" t="s">
        <v>8</v>
      </c>
      <c r="W5075" s="11" t="s">
        <v>8</v>
      </c>
      <c r="X5075" s="11" t="s">
        <v>8</v>
      </c>
      <c r="Y5075" s="12" t="s">
        <v>8</v>
      </c>
      <c r="Z5075" s="10">
        <v>0.748</v>
      </c>
      <c r="AA5075" s="11" t="s">
        <v>8</v>
      </c>
      <c r="AB5075" s="11">
        <f t="shared" si="1209"/>
        <v>-0.12609840213553863</v>
      </c>
      <c r="AC5075" s="11" t="s">
        <v>8</v>
      </c>
      <c r="AD5075" s="9">
        <f t="shared" si="1213"/>
        <v>29.97486929392916</v>
      </c>
      <c r="AE5075" s="10">
        <v>24.144667493843901</v>
      </c>
      <c r="AF5075" s="11">
        <v>31.0072628540088</v>
      </c>
      <c r="AG5075" s="12">
        <v>38.678219617590997</v>
      </c>
      <c r="AH5075" s="10">
        <v>0.03</v>
      </c>
      <c r="AI5075" s="11" t="s">
        <v>8</v>
      </c>
      <c r="AJ5075" s="11" t="s">
        <v>8</v>
      </c>
      <c r="AK5075" s="11" t="s">
        <v>8</v>
      </c>
      <c r="AL5075" s="11" t="s">
        <v>8</v>
      </c>
      <c r="AM5075" s="11" t="s">
        <v>8</v>
      </c>
      <c r="AN5075" s="3" t="str">
        <f t="shared" si="1212"/>
        <v>n/a</v>
      </c>
      <c r="AO5075" s="3" t="str">
        <f t="shared" si="1210"/>
        <v>n/a</v>
      </c>
      <c r="AP5075" s="3" t="s">
        <v>8</v>
      </c>
      <c r="AQ5075" s="124"/>
      <c r="AR5075" s="4"/>
      <c r="AS5075" s="3"/>
    </row>
    <row r="5076" spans="1:45" ht="15" customHeight="1">
      <c r="A5076" s="11">
        <v>6.54</v>
      </c>
      <c r="B5076" s="32">
        <v>722</v>
      </c>
      <c r="C5076" s="17">
        <v>16.6218</v>
      </c>
      <c r="D5076" s="17">
        <v>59.795299999999997</v>
      </c>
      <c r="E5076" s="40" t="s">
        <v>38</v>
      </c>
      <c r="F5076" s="18">
        <v>-4</v>
      </c>
      <c r="G5076" s="17">
        <v>-0.5</v>
      </c>
      <c r="H5076" s="17">
        <v>5.5</v>
      </c>
      <c r="I5076" s="17">
        <v>8</v>
      </c>
      <c r="J5076" s="17">
        <v>9.8000000000000007</v>
      </c>
      <c r="K5076" s="30">
        <v>13.4</v>
      </c>
      <c r="L5076" s="10">
        <f t="shared" si="1211"/>
        <v>13.4</v>
      </c>
      <c r="M5076" s="52" t="str">
        <f t="shared" si="1208"/>
        <v>low latitude</v>
      </c>
      <c r="N5076" s="83" t="s">
        <v>8</v>
      </c>
      <c r="O5076" s="34" t="s">
        <v>8</v>
      </c>
      <c r="P5076" s="34" t="s">
        <v>8</v>
      </c>
      <c r="Q5076" s="34" t="s">
        <v>8</v>
      </c>
      <c r="R5076" s="34" t="s">
        <v>8</v>
      </c>
      <c r="S5076" s="42" t="s">
        <v>8</v>
      </c>
      <c r="T5076" s="10" t="s">
        <v>8</v>
      </c>
      <c r="U5076" s="11" t="s">
        <v>8</v>
      </c>
      <c r="V5076" s="11" t="s">
        <v>8</v>
      </c>
      <c r="W5076" s="11" t="s">
        <v>8</v>
      </c>
      <c r="X5076" s="11" t="s">
        <v>8</v>
      </c>
      <c r="Y5076" s="12" t="s">
        <v>8</v>
      </c>
      <c r="Z5076" s="10">
        <v>0.70599999999999996</v>
      </c>
      <c r="AA5076" s="11" t="s">
        <v>8</v>
      </c>
      <c r="AB5076" s="11">
        <f t="shared" si="1209"/>
        <v>-0.15119529894819625</v>
      </c>
      <c r="AC5076" s="11" t="s">
        <v>8</v>
      </c>
      <c r="AD5076" s="9">
        <f t="shared" si="1213"/>
        <v>28.258241551943378</v>
      </c>
      <c r="AE5076" s="10">
        <v>21.8205140025816</v>
      </c>
      <c r="AF5076" s="11">
        <v>28.465405720373798</v>
      </c>
      <c r="AG5076" s="12">
        <v>35.619880025376602</v>
      </c>
      <c r="AH5076" s="10">
        <v>0.02</v>
      </c>
      <c r="AI5076" s="11" t="s">
        <v>8</v>
      </c>
      <c r="AJ5076" s="11" t="s">
        <v>8</v>
      </c>
      <c r="AK5076" s="11" t="s">
        <v>8</v>
      </c>
      <c r="AL5076" s="11" t="s">
        <v>8</v>
      </c>
      <c r="AM5076" s="11" t="s">
        <v>8</v>
      </c>
      <c r="AN5076" s="3" t="str">
        <f t="shared" si="1212"/>
        <v>n/a</v>
      </c>
      <c r="AO5076" s="3" t="str">
        <f t="shared" si="1210"/>
        <v>n/a</v>
      </c>
      <c r="AP5076" s="3" t="s">
        <v>8</v>
      </c>
      <c r="AQ5076" s="124"/>
      <c r="AR5076" s="4"/>
      <c r="AS5076" s="3"/>
    </row>
    <row r="5077" spans="1:45" ht="15" customHeight="1">
      <c r="A5077" s="11">
        <v>7.19</v>
      </c>
      <c r="B5077" s="32">
        <v>722</v>
      </c>
      <c r="C5077" s="17">
        <v>16.6218</v>
      </c>
      <c r="D5077" s="17">
        <v>59.795299999999997</v>
      </c>
      <c r="E5077" s="40" t="s">
        <v>38</v>
      </c>
      <c r="F5077" s="18">
        <v>-4</v>
      </c>
      <c r="G5077" s="17">
        <v>-0.5</v>
      </c>
      <c r="H5077" s="17">
        <v>5.5</v>
      </c>
      <c r="I5077" s="17">
        <v>8</v>
      </c>
      <c r="J5077" s="17">
        <v>9.8000000000000007</v>
      </c>
      <c r="K5077" s="30">
        <v>13.4</v>
      </c>
      <c r="L5077" s="10">
        <f t="shared" si="1211"/>
        <v>13.4</v>
      </c>
      <c r="M5077" s="52" t="str">
        <f t="shared" si="1208"/>
        <v>low latitude</v>
      </c>
      <c r="N5077" s="83" t="s">
        <v>8</v>
      </c>
      <c r="O5077" s="34" t="s">
        <v>8</v>
      </c>
      <c r="P5077" s="34" t="s">
        <v>8</v>
      </c>
      <c r="Q5077" s="34" t="s">
        <v>8</v>
      </c>
      <c r="R5077" s="34" t="s">
        <v>8</v>
      </c>
      <c r="S5077" s="42" t="s">
        <v>8</v>
      </c>
      <c r="T5077" s="10" t="s">
        <v>8</v>
      </c>
      <c r="U5077" s="11" t="s">
        <v>8</v>
      </c>
      <c r="V5077" s="11" t="s">
        <v>8</v>
      </c>
      <c r="W5077" s="11" t="s">
        <v>8</v>
      </c>
      <c r="X5077" s="11" t="s">
        <v>8</v>
      </c>
      <c r="Y5077" s="12" t="s">
        <v>8</v>
      </c>
      <c r="Z5077" s="10">
        <v>0.73399999999999999</v>
      </c>
      <c r="AA5077" s="11" t="s">
        <v>8</v>
      </c>
      <c r="AB5077" s="11">
        <f t="shared" si="1209"/>
        <v>-0.13430394008392949</v>
      </c>
      <c r="AC5077" s="11" t="s">
        <v>8</v>
      </c>
      <c r="AD5077" s="9">
        <f t="shared" si="1213"/>
        <v>29.413610498259224</v>
      </c>
      <c r="AE5077" s="10">
        <v>23.368451778475801</v>
      </c>
      <c r="AF5077" s="11">
        <v>30.145849973816901</v>
      </c>
      <c r="AG5077" s="12">
        <v>37.676986787909001</v>
      </c>
      <c r="AH5077" s="10">
        <v>0.04</v>
      </c>
      <c r="AI5077" s="11" t="s">
        <v>8</v>
      </c>
      <c r="AJ5077" s="11" t="s">
        <v>8</v>
      </c>
      <c r="AK5077" s="11" t="s">
        <v>8</v>
      </c>
      <c r="AL5077" s="11" t="s">
        <v>8</v>
      </c>
      <c r="AM5077" s="11" t="s">
        <v>8</v>
      </c>
      <c r="AN5077" s="3" t="str">
        <f t="shared" si="1212"/>
        <v>n/a</v>
      </c>
      <c r="AO5077" s="3" t="str">
        <f t="shared" si="1210"/>
        <v>n/a</v>
      </c>
      <c r="AP5077" s="3" t="s">
        <v>8</v>
      </c>
      <c r="AQ5077" s="124"/>
      <c r="AR5077" s="4"/>
      <c r="AS5077" s="3"/>
    </row>
    <row r="5078" spans="1:45" ht="15" customHeight="1">
      <c r="A5078" s="11">
        <v>7.61</v>
      </c>
      <c r="B5078" s="32">
        <v>722</v>
      </c>
      <c r="C5078" s="17">
        <v>16.6218</v>
      </c>
      <c r="D5078" s="17">
        <v>59.795299999999997</v>
      </c>
      <c r="E5078" s="40" t="s">
        <v>38</v>
      </c>
      <c r="F5078" s="18">
        <v>-4</v>
      </c>
      <c r="G5078" s="17">
        <v>-0.5</v>
      </c>
      <c r="H5078" s="17">
        <v>5.5</v>
      </c>
      <c r="I5078" s="17">
        <v>8</v>
      </c>
      <c r="J5078" s="17">
        <v>9.8000000000000007</v>
      </c>
      <c r="K5078" s="30">
        <v>13.4</v>
      </c>
      <c r="L5078" s="10">
        <f t="shared" si="1211"/>
        <v>13.4</v>
      </c>
      <c r="M5078" s="52" t="str">
        <f t="shared" si="1208"/>
        <v>low latitude</v>
      </c>
      <c r="N5078" s="83" t="s">
        <v>8</v>
      </c>
      <c r="O5078" s="34" t="s">
        <v>8</v>
      </c>
      <c r="P5078" s="34" t="s">
        <v>8</v>
      </c>
      <c r="Q5078" s="34" t="s">
        <v>8</v>
      </c>
      <c r="R5078" s="34" t="s">
        <v>8</v>
      </c>
      <c r="S5078" s="42" t="s">
        <v>8</v>
      </c>
      <c r="T5078" s="10" t="s">
        <v>8</v>
      </c>
      <c r="U5078" s="11" t="s">
        <v>8</v>
      </c>
      <c r="V5078" s="11" t="s">
        <v>8</v>
      </c>
      <c r="W5078" s="11" t="s">
        <v>8</v>
      </c>
      <c r="X5078" s="11" t="s">
        <v>8</v>
      </c>
      <c r="Y5078" s="12" t="s">
        <v>8</v>
      </c>
      <c r="Z5078" s="10">
        <v>0.69</v>
      </c>
      <c r="AA5078" s="11" t="s">
        <v>8</v>
      </c>
      <c r="AB5078" s="11">
        <f t="shared" si="1209"/>
        <v>-0.16115090926274472</v>
      </c>
      <c r="AC5078" s="11" t="s">
        <v>8</v>
      </c>
      <c r="AD5078" s="9">
        <f t="shared" si="1213"/>
        <v>27.577277806428263</v>
      </c>
      <c r="AE5078" s="10">
        <v>20.836104658528601</v>
      </c>
      <c r="AF5078" s="11">
        <v>27.525669721872902</v>
      </c>
      <c r="AG5078" s="12">
        <v>34.4827906658318</v>
      </c>
      <c r="AH5078" s="10">
        <v>0.03</v>
      </c>
      <c r="AI5078" s="11" t="s">
        <v>8</v>
      </c>
      <c r="AJ5078" s="11" t="s">
        <v>8</v>
      </c>
      <c r="AK5078" s="11" t="s">
        <v>8</v>
      </c>
      <c r="AL5078" s="11" t="s">
        <v>8</v>
      </c>
      <c r="AM5078" s="11" t="s">
        <v>8</v>
      </c>
      <c r="AN5078" s="3" t="str">
        <f t="shared" si="1212"/>
        <v>n/a</v>
      </c>
      <c r="AO5078" s="3" t="str">
        <f t="shared" si="1210"/>
        <v>n/a</v>
      </c>
      <c r="AP5078" s="3" t="s">
        <v>8</v>
      </c>
      <c r="AQ5078" s="124"/>
      <c r="AR5078" s="4"/>
      <c r="AS5078" s="3"/>
    </row>
    <row r="5079" spans="1:45" ht="15" customHeight="1">
      <c r="A5079" s="11">
        <v>8</v>
      </c>
      <c r="B5079" s="32">
        <v>722</v>
      </c>
      <c r="C5079" s="17">
        <v>16.6218</v>
      </c>
      <c r="D5079" s="17">
        <v>59.795299999999997</v>
      </c>
      <c r="E5079" s="40" t="s">
        <v>38</v>
      </c>
      <c r="F5079" s="18">
        <v>-4</v>
      </c>
      <c r="G5079" s="17">
        <v>-0.5</v>
      </c>
      <c r="H5079" s="17">
        <v>5.5</v>
      </c>
      <c r="I5079" s="17">
        <v>8</v>
      </c>
      <c r="J5079" s="17">
        <v>9.8000000000000007</v>
      </c>
      <c r="K5079" s="30">
        <v>13.4</v>
      </c>
      <c r="L5079" s="10">
        <f t="shared" si="1211"/>
        <v>13.4</v>
      </c>
      <c r="M5079" s="52" t="str">
        <f t="shared" ref="M5079:M5129" si="1214">IF(ABS(L5079)&lt;=20,"low latitude",IF(ABS(L5079)&lt;=40,"mid latitude",IF(ABS(L5079)&lt;=50,"transition",IF(ABS(L5079)&gt;50,"high latitude","no category"))))</f>
        <v>low latitude</v>
      </c>
      <c r="N5079" s="83" t="s">
        <v>8</v>
      </c>
      <c r="O5079" s="34" t="s">
        <v>8</v>
      </c>
      <c r="P5079" s="34" t="s">
        <v>8</v>
      </c>
      <c r="Q5079" s="34" t="s">
        <v>8</v>
      </c>
      <c r="R5079" s="34" t="s">
        <v>8</v>
      </c>
      <c r="S5079" s="42" t="s">
        <v>8</v>
      </c>
      <c r="T5079" s="10" t="s">
        <v>8</v>
      </c>
      <c r="U5079" s="11" t="s">
        <v>8</v>
      </c>
      <c r="V5079" s="11" t="s">
        <v>8</v>
      </c>
      <c r="W5079" s="11" t="s">
        <v>8</v>
      </c>
      <c r="X5079" s="11" t="s">
        <v>8</v>
      </c>
      <c r="Y5079" s="12" t="s">
        <v>8</v>
      </c>
      <c r="Z5079" s="10">
        <v>0.71099999999999997</v>
      </c>
      <c r="AA5079" s="11" t="s">
        <v>8</v>
      </c>
      <c r="AB5079" s="11">
        <f t="shared" si="1209"/>
        <v>-0.14813039927023372</v>
      </c>
      <c r="AC5079" s="11" t="s">
        <v>8</v>
      </c>
      <c r="AD5079" s="9">
        <f t="shared" si="1213"/>
        <v>28.467880689916015</v>
      </c>
      <c r="AE5079" s="10">
        <v>22.064917399392598</v>
      </c>
      <c r="AF5079" s="11">
        <v>28.782917752570501</v>
      </c>
      <c r="AG5079" s="12">
        <v>36.006296029440101</v>
      </c>
      <c r="AH5079" s="10">
        <v>0.04</v>
      </c>
      <c r="AI5079" s="11" t="s">
        <v>8</v>
      </c>
      <c r="AJ5079" s="11" t="s">
        <v>8</v>
      </c>
      <c r="AK5079" s="11" t="s">
        <v>8</v>
      </c>
      <c r="AL5079" s="11" t="s">
        <v>8</v>
      </c>
      <c r="AM5079" s="11" t="s">
        <v>8</v>
      </c>
      <c r="AN5079" s="3" t="str">
        <f t="shared" si="1212"/>
        <v>n/a</v>
      </c>
      <c r="AO5079" s="3" t="str">
        <f t="shared" si="1210"/>
        <v>n/a</v>
      </c>
      <c r="AP5079" s="3" t="s">
        <v>8</v>
      </c>
      <c r="AQ5079" s="124"/>
      <c r="AR5079" s="4"/>
      <c r="AS5079" s="3"/>
    </row>
    <row r="5080" spans="1:45" ht="15" customHeight="1">
      <c r="A5080" s="11">
        <v>8.2100000000000009</v>
      </c>
      <c r="B5080" s="32">
        <v>722</v>
      </c>
      <c r="C5080" s="17">
        <v>16.6218</v>
      </c>
      <c r="D5080" s="17">
        <v>59.795299999999997</v>
      </c>
      <c r="E5080" s="40" t="s">
        <v>38</v>
      </c>
      <c r="F5080" s="18">
        <v>-4</v>
      </c>
      <c r="G5080" s="17">
        <v>-0.5</v>
      </c>
      <c r="H5080" s="17">
        <v>5.5</v>
      </c>
      <c r="I5080" s="17">
        <v>8</v>
      </c>
      <c r="J5080" s="17">
        <v>9.8000000000000007</v>
      </c>
      <c r="K5080" s="30">
        <v>13.4</v>
      </c>
      <c r="L5080" s="10">
        <f t="shared" si="1211"/>
        <v>13.4</v>
      </c>
      <c r="M5080" s="52" t="str">
        <f t="shared" si="1214"/>
        <v>low latitude</v>
      </c>
      <c r="N5080" s="83" t="s">
        <v>8</v>
      </c>
      <c r="O5080" s="34" t="s">
        <v>8</v>
      </c>
      <c r="P5080" s="34" t="s">
        <v>8</v>
      </c>
      <c r="Q5080" s="34" t="s">
        <v>8</v>
      </c>
      <c r="R5080" s="34" t="s">
        <v>8</v>
      </c>
      <c r="S5080" s="42" t="s">
        <v>8</v>
      </c>
      <c r="T5080" s="10" t="s">
        <v>8</v>
      </c>
      <c r="U5080" s="11" t="s">
        <v>8</v>
      </c>
      <c r="V5080" s="11" t="s">
        <v>8</v>
      </c>
      <c r="W5080" s="11" t="s">
        <v>8</v>
      </c>
      <c r="X5080" s="11" t="s">
        <v>8</v>
      </c>
      <c r="Y5080" s="12" t="s">
        <v>8</v>
      </c>
      <c r="Z5080" s="10">
        <v>0.69799999999999995</v>
      </c>
      <c r="AA5080" s="11" t="s">
        <v>8</v>
      </c>
      <c r="AB5080" s="11">
        <f t="shared" si="1209"/>
        <v>-0.15614457737683893</v>
      </c>
      <c r="AC5080" s="11" t="s">
        <v>8</v>
      </c>
      <c r="AD5080" s="9">
        <f t="shared" si="1213"/>
        <v>27.919710907424218</v>
      </c>
      <c r="AE5080" s="10">
        <v>21.3287254809205</v>
      </c>
      <c r="AF5080" s="11">
        <v>27.986231131475201</v>
      </c>
      <c r="AG5080" s="12">
        <v>35.107522457365803</v>
      </c>
      <c r="AH5080" s="10">
        <v>0.03</v>
      </c>
      <c r="AI5080" s="11" t="s">
        <v>8</v>
      </c>
      <c r="AJ5080" s="11" t="s">
        <v>8</v>
      </c>
      <c r="AK5080" s="11" t="s">
        <v>8</v>
      </c>
      <c r="AL5080" s="11" t="s">
        <v>8</v>
      </c>
      <c r="AM5080" s="11" t="s">
        <v>8</v>
      </c>
      <c r="AN5080" s="3" t="str">
        <f t="shared" si="1212"/>
        <v>n/a</v>
      </c>
      <c r="AO5080" s="3" t="str">
        <f t="shared" si="1210"/>
        <v>n/a</v>
      </c>
      <c r="AP5080" s="3" t="s">
        <v>8</v>
      </c>
      <c r="AQ5080" s="124"/>
      <c r="AR5080" s="4"/>
      <c r="AS5080" s="3"/>
    </row>
    <row r="5081" spans="1:45" ht="15" customHeight="1">
      <c r="A5081" s="11">
        <v>8.33</v>
      </c>
      <c r="B5081" s="32">
        <v>722</v>
      </c>
      <c r="C5081" s="17">
        <v>16.6218</v>
      </c>
      <c r="D5081" s="17">
        <v>59.795299999999997</v>
      </c>
      <c r="E5081" s="40" t="s">
        <v>38</v>
      </c>
      <c r="F5081" s="18">
        <v>-4</v>
      </c>
      <c r="G5081" s="17">
        <v>-0.5</v>
      </c>
      <c r="H5081" s="17">
        <v>5.5</v>
      </c>
      <c r="I5081" s="17">
        <v>8</v>
      </c>
      <c r="J5081" s="17">
        <v>9.8000000000000007</v>
      </c>
      <c r="K5081" s="30">
        <v>13.4</v>
      </c>
      <c r="L5081" s="10">
        <f t="shared" si="1211"/>
        <v>13.4</v>
      </c>
      <c r="M5081" s="52" t="str">
        <f t="shared" si="1214"/>
        <v>low latitude</v>
      </c>
      <c r="N5081" s="83" t="s">
        <v>8</v>
      </c>
      <c r="O5081" s="34" t="s">
        <v>8</v>
      </c>
      <c r="P5081" s="34" t="s">
        <v>8</v>
      </c>
      <c r="Q5081" s="34" t="s">
        <v>8</v>
      </c>
      <c r="R5081" s="34" t="s">
        <v>8</v>
      </c>
      <c r="S5081" s="42" t="s">
        <v>8</v>
      </c>
      <c r="T5081" s="10" t="s">
        <v>8</v>
      </c>
      <c r="U5081" s="11" t="s">
        <v>8</v>
      </c>
      <c r="V5081" s="11" t="s">
        <v>8</v>
      </c>
      <c r="W5081" s="11" t="s">
        <v>8</v>
      </c>
      <c r="X5081" s="11" t="s">
        <v>8</v>
      </c>
      <c r="Y5081" s="12" t="s">
        <v>8</v>
      </c>
      <c r="Z5081" s="10">
        <v>0.71099999999999997</v>
      </c>
      <c r="AA5081" s="11" t="s">
        <v>8</v>
      </c>
      <c r="AB5081" s="11">
        <f t="shared" si="1209"/>
        <v>-0.14813039927023372</v>
      </c>
      <c r="AC5081" s="11" t="s">
        <v>8</v>
      </c>
      <c r="AD5081" s="9">
        <f t="shared" si="1213"/>
        <v>28.467880689916015</v>
      </c>
      <c r="AE5081" s="10">
        <v>22.062068413208699</v>
      </c>
      <c r="AF5081" s="11">
        <v>28.735812056819999</v>
      </c>
      <c r="AG5081" s="12">
        <v>36.0293731919067</v>
      </c>
      <c r="AH5081" s="10">
        <v>0.05</v>
      </c>
      <c r="AI5081" s="11" t="s">
        <v>8</v>
      </c>
      <c r="AJ5081" s="11" t="s">
        <v>8</v>
      </c>
      <c r="AK5081" s="11" t="s">
        <v>8</v>
      </c>
      <c r="AL5081" s="11" t="s">
        <v>8</v>
      </c>
      <c r="AM5081" s="11" t="s">
        <v>8</v>
      </c>
      <c r="AN5081" s="3" t="str">
        <f t="shared" si="1212"/>
        <v>n/a</v>
      </c>
      <c r="AO5081" s="3" t="str">
        <f t="shared" si="1210"/>
        <v>n/a</v>
      </c>
      <c r="AP5081" s="3" t="s">
        <v>8</v>
      </c>
      <c r="AQ5081" s="124"/>
      <c r="AR5081" s="4"/>
      <c r="AS5081" s="3"/>
    </row>
    <row r="5082" spans="1:45" ht="15" customHeight="1">
      <c r="A5082" s="11">
        <v>8.65</v>
      </c>
      <c r="B5082" s="32">
        <v>722</v>
      </c>
      <c r="C5082" s="17">
        <v>16.6218</v>
      </c>
      <c r="D5082" s="17">
        <v>59.795299999999997</v>
      </c>
      <c r="E5082" s="40" t="s">
        <v>38</v>
      </c>
      <c r="F5082" s="18">
        <v>-4</v>
      </c>
      <c r="G5082" s="17">
        <v>-0.5</v>
      </c>
      <c r="H5082" s="17">
        <v>5.5</v>
      </c>
      <c r="I5082" s="17">
        <v>8</v>
      </c>
      <c r="J5082" s="17">
        <v>9.8000000000000007</v>
      </c>
      <c r="K5082" s="30">
        <v>13.4</v>
      </c>
      <c r="L5082" s="10">
        <f t="shared" si="1211"/>
        <v>13.4</v>
      </c>
      <c r="M5082" s="52" t="str">
        <f t="shared" si="1214"/>
        <v>low latitude</v>
      </c>
      <c r="N5082" s="83" t="s">
        <v>8</v>
      </c>
      <c r="O5082" s="34" t="s">
        <v>8</v>
      </c>
      <c r="P5082" s="34" t="s">
        <v>8</v>
      </c>
      <c r="Q5082" s="34" t="s">
        <v>8</v>
      </c>
      <c r="R5082" s="34" t="s">
        <v>8</v>
      </c>
      <c r="S5082" s="42" t="s">
        <v>8</v>
      </c>
      <c r="T5082" s="10" t="s">
        <v>8</v>
      </c>
      <c r="U5082" s="11" t="s">
        <v>8</v>
      </c>
      <c r="V5082" s="11" t="s">
        <v>8</v>
      </c>
      <c r="W5082" s="11" t="s">
        <v>8</v>
      </c>
      <c r="X5082" s="11" t="s">
        <v>8</v>
      </c>
      <c r="Y5082" s="12" t="s">
        <v>8</v>
      </c>
      <c r="Z5082" s="10">
        <v>0.754</v>
      </c>
      <c r="AA5082" s="11" t="s">
        <v>8</v>
      </c>
      <c r="AB5082" s="11">
        <f t="shared" si="1209"/>
        <v>-0.12262865413022594</v>
      </c>
      <c r="AC5082" s="11" t="s">
        <v>8</v>
      </c>
      <c r="AD5082" s="9">
        <f t="shared" si="1213"/>
        <v>30.212200057492545</v>
      </c>
      <c r="AE5082" s="10">
        <v>24.443507736987399</v>
      </c>
      <c r="AF5082" s="11">
        <v>31.311013703500599</v>
      </c>
      <c r="AG5082" s="12">
        <v>39.144772767435803</v>
      </c>
      <c r="AH5082" s="10">
        <v>0.04</v>
      </c>
      <c r="AI5082" s="11" t="s">
        <v>8</v>
      </c>
      <c r="AJ5082" s="11" t="s">
        <v>8</v>
      </c>
      <c r="AK5082" s="11" t="s">
        <v>8</v>
      </c>
      <c r="AL5082" s="11" t="s">
        <v>8</v>
      </c>
      <c r="AM5082" s="11" t="s">
        <v>8</v>
      </c>
      <c r="AN5082" s="3" t="str">
        <f t="shared" si="1212"/>
        <v>n/a</v>
      </c>
      <c r="AO5082" s="3" t="str">
        <f t="shared" si="1210"/>
        <v>n/a</v>
      </c>
      <c r="AP5082" s="3" t="s">
        <v>8</v>
      </c>
      <c r="AQ5082" s="124"/>
      <c r="AR5082" s="4"/>
      <c r="AS5082" s="3"/>
    </row>
    <row r="5083" spans="1:45" ht="15" customHeight="1">
      <c r="A5083" s="11">
        <v>9</v>
      </c>
      <c r="B5083" s="32">
        <v>722</v>
      </c>
      <c r="C5083" s="17">
        <v>16.6218</v>
      </c>
      <c r="D5083" s="17">
        <v>59.795299999999997</v>
      </c>
      <c r="E5083" s="40" t="s">
        <v>38</v>
      </c>
      <c r="F5083" s="18">
        <v>-4</v>
      </c>
      <c r="G5083" s="17">
        <v>-0.5</v>
      </c>
      <c r="H5083" s="17">
        <v>5.5</v>
      </c>
      <c r="I5083" s="17">
        <v>8</v>
      </c>
      <c r="J5083" s="17">
        <v>9.8000000000000007</v>
      </c>
      <c r="K5083" s="30">
        <v>13.4</v>
      </c>
      <c r="L5083" s="10">
        <f t="shared" si="1211"/>
        <v>13.4</v>
      </c>
      <c r="M5083" s="52" t="str">
        <f t="shared" si="1214"/>
        <v>low latitude</v>
      </c>
      <c r="N5083" s="83" t="s">
        <v>8</v>
      </c>
      <c r="O5083" s="34" t="s">
        <v>8</v>
      </c>
      <c r="P5083" s="34" t="s">
        <v>8</v>
      </c>
      <c r="Q5083" s="34" t="s">
        <v>8</v>
      </c>
      <c r="R5083" s="34" t="s">
        <v>8</v>
      </c>
      <c r="S5083" s="42" t="s">
        <v>8</v>
      </c>
      <c r="T5083" s="10" t="s">
        <v>8</v>
      </c>
      <c r="U5083" s="11" t="s">
        <v>8</v>
      </c>
      <c r="V5083" s="11" t="s">
        <v>8</v>
      </c>
      <c r="W5083" s="11" t="s">
        <v>8</v>
      </c>
      <c r="X5083" s="11" t="s">
        <v>8</v>
      </c>
      <c r="Y5083" s="12" t="s">
        <v>8</v>
      </c>
      <c r="Z5083" s="10">
        <v>0.71</v>
      </c>
      <c r="AA5083" s="11" t="s">
        <v>8</v>
      </c>
      <c r="AB5083" s="11">
        <f t="shared" si="1209"/>
        <v>-0.14874165128092473</v>
      </c>
      <c r="AC5083" s="11" t="s">
        <v>8</v>
      </c>
      <c r="AD5083" s="9">
        <f t="shared" si="1213"/>
        <v>28.426071052384749</v>
      </c>
      <c r="AE5083" s="10">
        <v>21.995021168045199</v>
      </c>
      <c r="AF5083" s="11">
        <v>28.689242658716001</v>
      </c>
      <c r="AG5083" s="12">
        <v>35.996813048218399</v>
      </c>
      <c r="AH5083" s="10">
        <v>0.05</v>
      </c>
      <c r="AI5083" s="11" t="s">
        <v>8</v>
      </c>
      <c r="AJ5083" s="11" t="s">
        <v>8</v>
      </c>
      <c r="AK5083" s="11" t="s">
        <v>8</v>
      </c>
      <c r="AL5083" s="11" t="s">
        <v>8</v>
      </c>
      <c r="AM5083" s="11" t="s">
        <v>8</v>
      </c>
      <c r="AN5083" s="3" t="str">
        <f t="shared" si="1212"/>
        <v>n/a</v>
      </c>
      <c r="AO5083" s="3" t="str">
        <f t="shared" si="1210"/>
        <v>n/a</v>
      </c>
      <c r="AP5083" s="3" t="s">
        <v>8</v>
      </c>
      <c r="AQ5083" s="124"/>
      <c r="AR5083" s="4"/>
      <c r="AS5083" s="3"/>
    </row>
    <row r="5084" spans="1:45" ht="15" customHeight="1">
      <c r="A5084" s="11">
        <v>9.4700000000000006</v>
      </c>
      <c r="B5084" s="32">
        <v>722</v>
      </c>
      <c r="C5084" s="17">
        <v>16.6218</v>
      </c>
      <c r="D5084" s="17">
        <v>59.795299999999997</v>
      </c>
      <c r="E5084" s="40" t="s">
        <v>38</v>
      </c>
      <c r="F5084" s="18">
        <v>-4</v>
      </c>
      <c r="G5084" s="17">
        <v>-0.5</v>
      </c>
      <c r="H5084" s="17">
        <v>5.5</v>
      </c>
      <c r="I5084" s="17">
        <v>8</v>
      </c>
      <c r="J5084" s="17">
        <v>9.8000000000000007</v>
      </c>
      <c r="K5084" s="30">
        <v>13.4</v>
      </c>
      <c r="L5084" s="10">
        <f t="shared" si="1211"/>
        <v>13.4</v>
      </c>
      <c r="M5084" s="52" t="str">
        <f t="shared" si="1214"/>
        <v>low latitude</v>
      </c>
      <c r="N5084" s="83" t="s">
        <v>8</v>
      </c>
      <c r="O5084" s="34" t="s">
        <v>8</v>
      </c>
      <c r="P5084" s="34" t="s">
        <v>8</v>
      </c>
      <c r="Q5084" s="34" t="s">
        <v>8</v>
      </c>
      <c r="R5084" s="34" t="s">
        <v>8</v>
      </c>
      <c r="S5084" s="42" t="s">
        <v>8</v>
      </c>
      <c r="T5084" s="10" t="s">
        <v>8</v>
      </c>
      <c r="U5084" s="11" t="s">
        <v>8</v>
      </c>
      <c r="V5084" s="11" t="s">
        <v>8</v>
      </c>
      <c r="W5084" s="11" t="s">
        <v>8</v>
      </c>
      <c r="X5084" s="11" t="s">
        <v>8</v>
      </c>
      <c r="Y5084" s="12" t="s">
        <v>8</v>
      </c>
      <c r="Z5084" s="10">
        <v>0.749</v>
      </c>
      <c r="AA5084" s="11" t="s">
        <v>8</v>
      </c>
      <c r="AB5084" s="11">
        <f t="shared" si="1209"/>
        <v>-0.12551818230053352</v>
      </c>
      <c r="AC5084" s="11" t="s">
        <v>8</v>
      </c>
      <c r="AD5084" s="9">
        <f t="shared" si="1213"/>
        <v>30.014556330643508</v>
      </c>
      <c r="AE5084" s="10">
        <v>24.251080216263802</v>
      </c>
      <c r="AF5084" s="11">
        <v>31.063069465471699</v>
      </c>
      <c r="AG5084" s="12">
        <v>38.774925815643002</v>
      </c>
      <c r="AH5084" s="10">
        <v>0.06</v>
      </c>
      <c r="AI5084" s="11" t="s">
        <v>8</v>
      </c>
      <c r="AJ5084" s="11" t="s">
        <v>8</v>
      </c>
      <c r="AK5084" s="11" t="s">
        <v>8</v>
      </c>
      <c r="AL5084" s="11" t="s">
        <v>8</v>
      </c>
      <c r="AM5084" s="11" t="s">
        <v>8</v>
      </c>
      <c r="AN5084" s="3" t="str">
        <f t="shared" si="1212"/>
        <v>n/a</v>
      </c>
      <c r="AO5084" s="3" t="str">
        <f t="shared" si="1210"/>
        <v>n/a</v>
      </c>
      <c r="AP5084" s="3" t="s">
        <v>8</v>
      </c>
      <c r="AQ5084" s="124"/>
      <c r="AR5084" s="4"/>
      <c r="AS5084" s="3"/>
    </row>
    <row r="5085" spans="1:45" ht="15" customHeight="1">
      <c r="A5085" s="11">
        <v>9.5500000000000007</v>
      </c>
      <c r="B5085" s="32">
        <v>722</v>
      </c>
      <c r="C5085" s="17">
        <v>16.6218</v>
      </c>
      <c r="D5085" s="17">
        <v>59.795299999999997</v>
      </c>
      <c r="E5085" s="40" t="s">
        <v>38</v>
      </c>
      <c r="F5085" s="18">
        <v>-4</v>
      </c>
      <c r="G5085" s="17">
        <v>-0.5</v>
      </c>
      <c r="H5085" s="17">
        <v>5.5</v>
      </c>
      <c r="I5085" s="17">
        <v>8</v>
      </c>
      <c r="J5085" s="17">
        <v>9.8000000000000007</v>
      </c>
      <c r="K5085" s="30">
        <v>13.4</v>
      </c>
      <c r="L5085" s="10">
        <f t="shared" si="1211"/>
        <v>13.4</v>
      </c>
      <c r="M5085" s="52" t="str">
        <f t="shared" si="1214"/>
        <v>low latitude</v>
      </c>
      <c r="N5085" s="83" t="s">
        <v>8</v>
      </c>
      <c r="O5085" s="34" t="s">
        <v>8</v>
      </c>
      <c r="P5085" s="34" t="s">
        <v>8</v>
      </c>
      <c r="Q5085" s="34" t="s">
        <v>8</v>
      </c>
      <c r="R5085" s="34" t="s">
        <v>8</v>
      </c>
      <c r="S5085" s="42" t="s">
        <v>8</v>
      </c>
      <c r="T5085" s="10" t="s">
        <v>8</v>
      </c>
      <c r="U5085" s="11" t="s">
        <v>8</v>
      </c>
      <c r="V5085" s="11" t="s">
        <v>8</v>
      </c>
      <c r="W5085" s="11" t="s">
        <v>8</v>
      </c>
      <c r="X5085" s="11" t="s">
        <v>8</v>
      </c>
      <c r="Y5085" s="12" t="s">
        <v>8</v>
      </c>
      <c r="Z5085" s="10">
        <v>0.72399999999999998</v>
      </c>
      <c r="AA5085" s="11" t="s">
        <v>8</v>
      </c>
      <c r="AB5085" s="11">
        <f t="shared" si="1209"/>
        <v>-0.14026143380285311</v>
      </c>
      <c r="AC5085" s="11" t="s">
        <v>8</v>
      </c>
      <c r="AD5085" s="9">
        <f t="shared" si="1213"/>
        <v>29.006117927884848</v>
      </c>
      <c r="AE5085" s="10">
        <v>22.851194799951099</v>
      </c>
      <c r="AF5085" s="11">
        <v>29.561183578140401</v>
      </c>
      <c r="AG5085" s="12">
        <v>36.997007255921602</v>
      </c>
      <c r="AH5085" s="10">
        <v>7.0000000000000007E-2</v>
      </c>
      <c r="AI5085" s="11" t="s">
        <v>8</v>
      </c>
      <c r="AJ5085" s="11" t="s">
        <v>8</v>
      </c>
      <c r="AK5085" s="11" t="s">
        <v>8</v>
      </c>
      <c r="AL5085" s="11" t="s">
        <v>8</v>
      </c>
      <c r="AM5085" s="11" t="s">
        <v>8</v>
      </c>
      <c r="AN5085" s="3" t="str">
        <f t="shared" si="1212"/>
        <v>n/a</v>
      </c>
      <c r="AO5085" s="3" t="str">
        <f t="shared" si="1210"/>
        <v>n/a</v>
      </c>
      <c r="AP5085" s="3" t="s">
        <v>8</v>
      </c>
      <c r="AQ5085" s="124"/>
      <c r="AR5085" s="4"/>
      <c r="AS5085" s="3"/>
    </row>
    <row r="5086" spans="1:45" ht="15" customHeight="1">
      <c r="A5086" s="11">
        <v>9.7899999999999991</v>
      </c>
      <c r="B5086" s="32">
        <v>722</v>
      </c>
      <c r="C5086" s="17">
        <v>16.6218</v>
      </c>
      <c r="D5086" s="17">
        <v>59.795299999999997</v>
      </c>
      <c r="E5086" s="40" t="s">
        <v>38</v>
      </c>
      <c r="F5086" s="18">
        <v>-4</v>
      </c>
      <c r="G5086" s="17">
        <v>-0.5</v>
      </c>
      <c r="H5086" s="17">
        <v>5.5</v>
      </c>
      <c r="I5086" s="17">
        <v>8</v>
      </c>
      <c r="J5086" s="17">
        <v>9.8000000000000007</v>
      </c>
      <c r="K5086" s="30">
        <v>13.4</v>
      </c>
      <c r="L5086" s="10">
        <f t="shared" si="1211"/>
        <v>13.4</v>
      </c>
      <c r="M5086" s="52" t="str">
        <f t="shared" si="1214"/>
        <v>low latitude</v>
      </c>
      <c r="N5086" s="83" t="s">
        <v>8</v>
      </c>
      <c r="O5086" s="34" t="s">
        <v>8</v>
      </c>
      <c r="P5086" s="34" t="s">
        <v>8</v>
      </c>
      <c r="Q5086" s="34" t="s">
        <v>8</v>
      </c>
      <c r="R5086" s="34" t="s">
        <v>8</v>
      </c>
      <c r="S5086" s="42" t="s">
        <v>8</v>
      </c>
      <c r="T5086" s="10" t="s">
        <v>8</v>
      </c>
      <c r="U5086" s="11" t="s">
        <v>8</v>
      </c>
      <c r="V5086" s="11" t="s">
        <v>8</v>
      </c>
      <c r="W5086" s="11" t="s">
        <v>8</v>
      </c>
      <c r="X5086" s="11" t="s">
        <v>8</v>
      </c>
      <c r="Y5086" s="12" t="s">
        <v>8</v>
      </c>
      <c r="Z5086" s="10">
        <v>0.70499999999999996</v>
      </c>
      <c r="AA5086" s="11" t="s">
        <v>8</v>
      </c>
      <c r="AB5086" s="11">
        <f t="shared" si="1209"/>
        <v>-0.15181088300860132</v>
      </c>
      <c r="AC5086" s="11" t="s">
        <v>8</v>
      </c>
      <c r="AD5086" s="9">
        <f t="shared" si="1213"/>
        <v>28.216135602211672</v>
      </c>
      <c r="AE5086" s="10">
        <v>21.735677466718801</v>
      </c>
      <c r="AF5086" s="11">
        <v>28.427861490128901</v>
      </c>
      <c r="AG5086" s="12">
        <v>35.576332449125204</v>
      </c>
      <c r="AH5086" s="10">
        <v>0.04</v>
      </c>
      <c r="AI5086" s="11" t="s">
        <v>8</v>
      </c>
      <c r="AJ5086" s="11" t="s">
        <v>8</v>
      </c>
      <c r="AK5086" s="11" t="s">
        <v>8</v>
      </c>
      <c r="AL5086" s="11" t="s">
        <v>8</v>
      </c>
      <c r="AM5086" s="11" t="s">
        <v>8</v>
      </c>
      <c r="AN5086" s="3" t="str">
        <f t="shared" si="1212"/>
        <v>n/a</v>
      </c>
      <c r="AO5086" s="3" t="str">
        <f t="shared" si="1210"/>
        <v>n/a</v>
      </c>
      <c r="AP5086" s="3" t="s">
        <v>8</v>
      </c>
      <c r="AQ5086" s="124"/>
      <c r="AR5086" s="4"/>
      <c r="AS5086" s="3"/>
    </row>
    <row r="5087" spans="1:45" ht="15" customHeight="1">
      <c r="A5087" s="11">
        <v>9.92</v>
      </c>
      <c r="B5087" s="32">
        <v>722</v>
      </c>
      <c r="C5087" s="17">
        <v>16.6218</v>
      </c>
      <c r="D5087" s="17">
        <v>59.795299999999997</v>
      </c>
      <c r="E5087" s="40" t="s">
        <v>38</v>
      </c>
      <c r="F5087" s="18">
        <v>-4</v>
      </c>
      <c r="G5087" s="17">
        <v>-0.5</v>
      </c>
      <c r="H5087" s="17">
        <v>5.5</v>
      </c>
      <c r="I5087" s="17">
        <v>8</v>
      </c>
      <c r="J5087" s="17">
        <v>9.8000000000000007</v>
      </c>
      <c r="K5087" s="30">
        <v>13.4</v>
      </c>
      <c r="L5087" s="10">
        <f t="shared" si="1211"/>
        <v>13.4</v>
      </c>
      <c r="M5087" s="52" t="str">
        <f t="shared" si="1214"/>
        <v>low latitude</v>
      </c>
      <c r="N5087" s="83" t="s">
        <v>8</v>
      </c>
      <c r="O5087" s="34" t="s">
        <v>8</v>
      </c>
      <c r="P5087" s="34" t="s">
        <v>8</v>
      </c>
      <c r="Q5087" s="34" t="s">
        <v>8</v>
      </c>
      <c r="R5087" s="34" t="s">
        <v>8</v>
      </c>
      <c r="S5087" s="42" t="s">
        <v>8</v>
      </c>
      <c r="T5087" s="10" t="s">
        <v>8</v>
      </c>
      <c r="U5087" s="11" t="s">
        <v>8</v>
      </c>
      <c r="V5087" s="11" t="s">
        <v>8</v>
      </c>
      <c r="W5087" s="11" t="s">
        <v>8</v>
      </c>
      <c r="X5087" s="11" t="s">
        <v>8</v>
      </c>
      <c r="Y5087" s="12" t="s">
        <v>8</v>
      </c>
      <c r="Z5087" s="10">
        <v>0.81200000000000006</v>
      </c>
      <c r="AA5087" s="11" t="s">
        <v>8</v>
      </c>
      <c r="AB5087" s="11">
        <f t="shared" si="1209"/>
        <v>-9.0443970758824668E-2</v>
      </c>
      <c r="AC5087" s="11" t="s">
        <v>8</v>
      </c>
      <c r="AD5087" s="9">
        <f t="shared" si="1213"/>
        <v>32.413632400096397</v>
      </c>
      <c r="AE5087" s="10">
        <v>27.639145157195401</v>
      </c>
      <c r="AF5087" s="11">
        <v>34.823484225644599</v>
      </c>
      <c r="AG5087" s="12">
        <v>43.556743828730298</v>
      </c>
      <c r="AH5087" s="10" t="s">
        <v>8</v>
      </c>
      <c r="AI5087" s="11" t="s">
        <v>8</v>
      </c>
      <c r="AJ5087" s="11" t="s">
        <v>8</v>
      </c>
      <c r="AK5087" s="11" t="s">
        <v>8</v>
      </c>
      <c r="AL5087" s="11" t="s">
        <v>8</v>
      </c>
      <c r="AM5087" s="11" t="s">
        <v>8</v>
      </c>
      <c r="AN5087" s="3" t="str">
        <f t="shared" si="1212"/>
        <v>n/a</v>
      </c>
      <c r="AO5087" s="3" t="str">
        <f t="shared" si="1210"/>
        <v>n/a</v>
      </c>
      <c r="AP5087" s="3" t="s">
        <v>8</v>
      </c>
      <c r="AQ5087" s="124"/>
      <c r="AR5087" s="4"/>
      <c r="AS5087" s="3"/>
    </row>
    <row r="5088" spans="1:45" ht="15" customHeight="1">
      <c r="A5088" s="11">
        <v>9.92</v>
      </c>
      <c r="B5088" s="32">
        <v>722</v>
      </c>
      <c r="C5088" s="17">
        <v>16.6218</v>
      </c>
      <c r="D5088" s="17">
        <v>59.795299999999997</v>
      </c>
      <c r="E5088" s="40" t="s">
        <v>38</v>
      </c>
      <c r="F5088" s="18">
        <v>-4</v>
      </c>
      <c r="G5088" s="17">
        <v>-0.5</v>
      </c>
      <c r="H5088" s="17">
        <v>5.5</v>
      </c>
      <c r="I5088" s="17">
        <v>8</v>
      </c>
      <c r="J5088" s="17">
        <v>9.8000000000000007</v>
      </c>
      <c r="K5088" s="30">
        <v>13.4</v>
      </c>
      <c r="L5088" s="10">
        <f t="shared" si="1211"/>
        <v>13.4</v>
      </c>
      <c r="M5088" s="52" t="str">
        <f t="shared" si="1214"/>
        <v>low latitude</v>
      </c>
      <c r="N5088" s="83" t="s">
        <v>8</v>
      </c>
      <c r="O5088" s="34" t="s">
        <v>8</v>
      </c>
      <c r="P5088" s="34" t="s">
        <v>8</v>
      </c>
      <c r="Q5088" s="34" t="s">
        <v>8</v>
      </c>
      <c r="R5088" s="34" t="s">
        <v>8</v>
      </c>
      <c r="S5088" s="42" t="s">
        <v>8</v>
      </c>
      <c r="T5088" s="10" t="s">
        <v>8</v>
      </c>
      <c r="U5088" s="11" t="s">
        <v>8</v>
      </c>
      <c r="V5088" s="11" t="s">
        <v>8</v>
      </c>
      <c r="W5088" s="11" t="s">
        <v>8</v>
      </c>
      <c r="X5088" s="11" t="s">
        <v>8</v>
      </c>
      <c r="Y5088" s="12" t="s">
        <v>8</v>
      </c>
      <c r="Z5088" s="10">
        <v>0.81399999999999995</v>
      </c>
      <c r="AA5088" s="11" t="s">
        <v>8</v>
      </c>
      <c r="AB5088" s="11">
        <f t="shared" si="1209"/>
        <v>-8.9375595110798803E-2</v>
      </c>
      <c r="AC5088" s="11" t="s">
        <v>8</v>
      </c>
      <c r="AD5088" s="9">
        <f t="shared" si="1213"/>
        <v>32.48670929442136</v>
      </c>
      <c r="AE5088" s="10">
        <v>27.732836232345399</v>
      </c>
      <c r="AF5088" s="11">
        <v>34.950005394331001</v>
      </c>
      <c r="AG5088" s="12">
        <v>43.721687652213198</v>
      </c>
      <c r="AH5088" s="10" t="s">
        <v>8</v>
      </c>
      <c r="AI5088" s="11" t="s">
        <v>8</v>
      </c>
      <c r="AJ5088" s="11" t="s">
        <v>8</v>
      </c>
      <c r="AK5088" s="11" t="s">
        <v>8</v>
      </c>
      <c r="AL5088" s="11" t="s">
        <v>8</v>
      </c>
      <c r="AM5088" s="11" t="s">
        <v>8</v>
      </c>
      <c r="AN5088" s="3" t="str">
        <f t="shared" si="1212"/>
        <v>n/a</v>
      </c>
      <c r="AO5088" s="3" t="str">
        <f t="shared" si="1210"/>
        <v>n/a</v>
      </c>
      <c r="AP5088" s="3" t="s">
        <v>8</v>
      </c>
      <c r="AQ5088" s="124"/>
      <c r="AR5088" s="4"/>
      <c r="AS5088" s="3"/>
    </row>
    <row r="5089" spans="1:45" ht="15" customHeight="1">
      <c r="A5089" s="11">
        <v>10.039999999999999</v>
      </c>
      <c r="B5089" s="32">
        <v>722</v>
      </c>
      <c r="C5089" s="17">
        <v>16.6218</v>
      </c>
      <c r="D5089" s="17">
        <v>59.795299999999997</v>
      </c>
      <c r="E5089" s="40" t="s">
        <v>38</v>
      </c>
      <c r="F5089" s="18">
        <v>-4</v>
      </c>
      <c r="G5089" s="17">
        <v>-0.5</v>
      </c>
      <c r="H5089" s="17">
        <v>5.5</v>
      </c>
      <c r="I5089" s="17">
        <v>8</v>
      </c>
      <c r="J5089" s="17">
        <v>9.8000000000000007</v>
      </c>
      <c r="K5089" s="30">
        <v>13.4</v>
      </c>
      <c r="L5089" s="10">
        <f t="shared" si="1211"/>
        <v>13.4</v>
      </c>
      <c r="M5089" s="52" t="str">
        <f t="shared" si="1214"/>
        <v>low latitude</v>
      </c>
      <c r="N5089" s="83" t="s">
        <v>8</v>
      </c>
      <c r="O5089" s="34" t="s">
        <v>8</v>
      </c>
      <c r="P5089" s="34" t="s">
        <v>8</v>
      </c>
      <c r="Q5089" s="34" t="s">
        <v>8</v>
      </c>
      <c r="R5089" s="34" t="s">
        <v>8</v>
      </c>
      <c r="S5089" s="42" t="s">
        <v>8</v>
      </c>
      <c r="T5089" s="10" t="s">
        <v>8</v>
      </c>
      <c r="U5089" s="11" t="s">
        <v>8</v>
      </c>
      <c r="V5089" s="11" t="s">
        <v>8</v>
      </c>
      <c r="W5089" s="11" t="s">
        <v>8</v>
      </c>
      <c r="X5089" s="11" t="s">
        <v>8</v>
      </c>
      <c r="Y5089" s="12" t="s">
        <v>8</v>
      </c>
      <c r="Z5089" s="10">
        <v>0.73299999999999998</v>
      </c>
      <c r="AA5089" s="11" t="s">
        <v>8</v>
      </c>
      <c r="AB5089" s="11">
        <f t="shared" si="1209"/>
        <v>-0.13489602535887207</v>
      </c>
      <c r="AC5089" s="11" t="s">
        <v>8</v>
      </c>
      <c r="AD5089" s="9">
        <f t="shared" si="1213"/>
        <v>29.373111865453151</v>
      </c>
      <c r="AE5089" s="10">
        <v>23.3417528305249</v>
      </c>
      <c r="AF5089" s="11">
        <v>30.108152068958699</v>
      </c>
      <c r="AG5089" s="12">
        <v>37.691699219176598</v>
      </c>
      <c r="AH5089" s="10">
        <v>0.18</v>
      </c>
      <c r="AI5089" s="11" t="s">
        <v>8</v>
      </c>
      <c r="AJ5089" s="11" t="s">
        <v>8</v>
      </c>
      <c r="AK5089" s="11" t="s">
        <v>8</v>
      </c>
      <c r="AL5089" s="11" t="s">
        <v>8</v>
      </c>
      <c r="AM5089" s="11" t="s">
        <v>8</v>
      </c>
      <c r="AN5089" s="3" t="str">
        <f t="shared" si="1212"/>
        <v>n/a</v>
      </c>
      <c r="AO5089" s="3" t="str">
        <f t="shared" si="1210"/>
        <v>n/a</v>
      </c>
      <c r="AP5089" s="3" t="s">
        <v>8</v>
      </c>
      <c r="AQ5089" s="124"/>
      <c r="AR5089" s="4"/>
      <c r="AS5089" s="3"/>
    </row>
    <row r="5090" spans="1:45" ht="15" customHeight="1">
      <c r="A5090" s="11">
        <v>10.46</v>
      </c>
      <c r="B5090" s="32">
        <v>722</v>
      </c>
      <c r="C5090" s="17">
        <v>16.6218</v>
      </c>
      <c r="D5090" s="17">
        <v>59.795299999999997</v>
      </c>
      <c r="E5090" s="9" t="s">
        <v>38</v>
      </c>
      <c r="F5090" s="18">
        <v>-4</v>
      </c>
      <c r="G5090" s="17">
        <v>-0.5</v>
      </c>
      <c r="H5090" s="17">
        <v>5.5</v>
      </c>
      <c r="I5090" s="17">
        <v>8</v>
      </c>
      <c r="J5090" s="17">
        <v>9.8000000000000007</v>
      </c>
      <c r="K5090" s="30">
        <v>13.4</v>
      </c>
      <c r="L5090" s="10">
        <f t="shared" si="1211"/>
        <v>13.4</v>
      </c>
      <c r="M5090" s="52" t="str">
        <f t="shared" si="1214"/>
        <v>low latitude</v>
      </c>
      <c r="N5090" s="83" t="s">
        <v>8</v>
      </c>
      <c r="O5090" s="34" t="s">
        <v>8</v>
      </c>
      <c r="P5090" s="34" t="s">
        <v>8</v>
      </c>
      <c r="Q5090" s="34" t="s">
        <v>8</v>
      </c>
      <c r="R5090" s="34" t="s">
        <v>8</v>
      </c>
      <c r="S5090" s="42" t="s">
        <v>8</v>
      </c>
      <c r="T5090" s="10" t="s">
        <v>8</v>
      </c>
      <c r="U5090" s="11" t="s">
        <v>8</v>
      </c>
      <c r="V5090" s="11" t="s">
        <v>8</v>
      </c>
      <c r="W5090" s="11" t="s">
        <v>8</v>
      </c>
      <c r="X5090" s="11" t="s">
        <v>8</v>
      </c>
      <c r="Y5090" s="12" t="s">
        <v>8</v>
      </c>
      <c r="Z5090" s="10">
        <v>0.73399999999999999</v>
      </c>
      <c r="AA5090" s="11" t="s">
        <v>8</v>
      </c>
      <c r="AB5090" s="11">
        <f t="shared" si="1209"/>
        <v>-0.13430394008392949</v>
      </c>
      <c r="AC5090" s="11" t="s">
        <v>8</v>
      </c>
      <c r="AD5090" s="9">
        <f t="shared" si="1213"/>
        <v>29.413610498259224</v>
      </c>
      <c r="AE5090" s="10">
        <v>23.388798189029401</v>
      </c>
      <c r="AF5090" s="11">
        <v>30.1050142159378</v>
      </c>
      <c r="AG5090" s="12">
        <v>37.6980697242956</v>
      </c>
      <c r="AH5090" s="10">
        <v>0.06</v>
      </c>
      <c r="AI5090" s="11" t="s">
        <v>8</v>
      </c>
      <c r="AJ5090" s="11" t="s">
        <v>8</v>
      </c>
      <c r="AK5090" s="11" t="s">
        <v>8</v>
      </c>
      <c r="AL5090" s="11" t="s">
        <v>8</v>
      </c>
      <c r="AM5090" s="11" t="s">
        <v>8</v>
      </c>
      <c r="AN5090" s="3" t="str">
        <f t="shared" si="1212"/>
        <v>n/a</v>
      </c>
      <c r="AO5090" s="3" t="str">
        <f t="shared" si="1210"/>
        <v>n/a</v>
      </c>
      <c r="AP5090" s="3" t="s">
        <v>8</v>
      </c>
      <c r="AQ5090" s="124"/>
      <c r="AR5090" s="4"/>
      <c r="AS5090" s="3"/>
    </row>
    <row r="5091" spans="1:45" ht="15" customHeight="1">
      <c r="A5091" s="11">
        <v>10.71</v>
      </c>
      <c r="B5091" s="32">
        <v>722</v>
      </c>
      <c r="C5091" s="17">
        <v>16.6218</v>
      </c>
      <c r="D5091" s="17">
        <v>59.795299999999997</v>
      </c>
      <c r="E5091" s="9" t="s">
        <v>38</v>
      </c>
      <c r="F5091" s="18">
        <v>-4</v>
      </c>
      <c r="G5091" s="17">
        <v>-0.5</v>
      </c>
      <c r="H5091" s="17">
        <v>5.5</v>
      </c>
      <c r="I5091" s="17">
        <v>8</v>
      </c>
      <c r="J5091" s="17">
        <v>9.8000000000000007</v>
      </c>
      <c r="K5091" s="30">
        <v>13.4</v>
      </c>
      <c r="L5091" s="10">
        <f t="shared" si="1211"/>
        <v>13.4</v>
      </c>
      <c r="M5091" s="52" t="str">
        <f t="shared" si="1214"/>
        <v>low latitude</v>
      </c>
      <c r="N5091" s="83" t="s">
        <v>8</v>
      </c>
      <c r="O5091" s="34" t="s">
        <v>8</v>
      </c>
      <c r="P5091" s="34" t="s">
        <v>8</v>
      </c>
      <c r="Q5091" s="34" t="s">
        <v>8</v>
      </c>
      <c r="R5091" s="34" t="s">
        <v>8</v>
      </c>
      <c r="S5091" s="42" t="s">
        <v>8</v>
      </c>
      <c r="T5091" s="10" t="s">
        <v>8</v>
      </c>
      <c r="U5091" s="11" t="s">
        <v>8</v>
      </c>
      <c r="V5091" s="11" t="s">
        <v>8</v>
      </c>
      <c r="W5091" s="11" t="s">
        <v>8</v>
      </c>
      <c r="X5091" s="11" t="s">
        <v>8</v>
      </c>
      <c r="Y5091" s="12" t="s">
        <v>8</v>
      </c>
      <c r="Z5091" s="10">
        <v>0.71499999999999997</v>
      </c>
      <c r="AA5091" s="11" t="s">
        <v>8</v>
      </c>
      <c r="AB5091" s="11">
        <f t="shared" si="1209"/>
        <v>-0.14569395819891939</v>
      </c>
      <c r="AC5091" s="11" t="s">
        <v>8</v>
      </c>
      <c r="AD5091" s="9">
        <f t="shared" si="1213"/>
        <v>28.634533259193915</v>
      </c>
      <c r="AE5091" s="10">
        <v>22.350120115675001</v>
      </c>
      <c r="AF5091" s="11">
        <v>29.012294051843401</v>
      </c>
      <c r="AG5091" s="12">
        <v>36.295444850349703</v>
      </c>
      <c r="AH5091" s="10" t="s">
        <v>8</v>
      </c>
      <c r="AI5091" s="11" t="s">
        <v>8</v>
      </c>
      <c r="AJ5091" s="11" t="s">
        <v>8</v>
      </c>
      <c r="AK5091" s="11" t="s">
        <v>8</v>
      </c>
      <c r="AL5091" s="11" t="s">
        <v>8</v>
      </c>
      <c r="AM5091" s="11" t="s">
        <v>8</v>
      </c>
      <c r="AN5091" s="3" t="str">
        <f t="shared" si="1212"/>
        <v>n/a</v>
      </c>
      <c r="AO5091" s="3" t="str">
        <f t="shared" si="1210"/>
        <v>n/a</v>
      </c>
      <c r="AP5091" s="3" t="s">
        <v>8</v>
      </c>
      <c r="AQ5091" s="124"/>
      <c r="AR5091" s="4"/>
      <c r="AS5091" s="3"/>
    </row>
    <row r="5092" spans="1:45" ht="15" customHeight="1">
      <c r="A5092" s="11">
        <v>11.29</v>
      </c>
      <c r="B5092" s="32">
        <v>722</v>
      </c>
      <c r="C5092" s="17">
        <v>16.6218</v>
      </c>
      <c r="D5092" s="17">
        <v>59.795299999999997</v>
      </c>
      <c r="E5092" s="9" t="s">
        <v>38</v>
      </c>
      <c r="F5092" s="18">
        <v>-4</v>
      </c>
      <c r="G5092" s="17">
        <v>-0.5</v>
      </c>
      <c r="H5092" s="17">
        <v>5.5</v>
      </c>
      <c r="I5092" s="17">
        <v>8</v>
      </c>
      <c r="J5092" s="17">
        <v>9.8000000000000007</v>
      </c>
      <c r="K5092" s="30">
        <v>13.4</v>
      </c>
      <c r="L5092" s="10">
        <f t="shared" si="1211"/>
        <v>13.4</v>
      </c>
      <c r="M5092" s="52" t="str">
        <f t="shared" si="1214"/>
        <v>low latitude</v>
      </c>
      <c r="N5092" s="83" t="s">
        <v>8</v>
      </c>
      <c r="O5092" s="34" t="s">
        <v>8</v>
      </c>
      <c r="P5092" s="34" t="s">
        <v>8</v>
      </c>
      <c r="Q5092" s="34" t="s">
        <v>8</v>
      </c>
      <c r="R5092" s="34" t="s">
        <v>8</v>
      </c>
      <c r="S5092" s="42" t="s">
        <v>8</v>
      </c>
      <c r="T5092" s="10" t="s">
        <v>8</v>
      </c>
      <c r="U5092" s="11" t="s">
        <v>8</v>
      </c>
      <c r="V5092" s="11" t="s">
        <v>8</v>
      </c>
      <c r="W5092" s="11" t="s">
        <v>8</v>
      </c>
      <c r="X5092" s="11" t="s">
        <v>8</v>
      </c>
      <c r="Y5092" s="12" t="s">
        <v>8</v>
      </c>
      <c r="Z5092" s="10">
        <v>0.76600000000000001</v>
      </c>
      <c r="AA5092" s="11" t="s">
        <v>8</v>
      </c>
      <c r="AB5092" s="11">
        <f t="shared" si="1209"/>
        <v>-0.11577123036739606</v>
      </c>
      <c r="AC5092" s="11" t="s">
        <v>8</v>
      </c>
      <c r="AD5092" s="9">
        <f t="shared" si="1213"/>
        <v>30.681247842870111</v>
      </c>
      <c r="AE5092" s="10">
        <v>25.181628233450201</v>
      </c>
      <c r="AF5092" s="11">
        <v>32.057986528415498</v>
      </c>
      <c r="AG5092" s="12">
        <v>40.078495002188802</v>
      </c>
      <c r="AH5092" s="10">
        <v>0.06</v>
      </c>
      <c r="AI5092" s="11" t="s">
        <v>8</v>
      </c>
      <c r="AJ5092" s="11" t="s">
        <v>8</v>
      </c>
      <c r="AK5092" s="11" t="s">
        <v>8</v>
      </c>
      <c r="AL5092" s="11" t="s">
        <v>8</v>
      </c>
      <c r="AM5092" s="11" t="s">
        <v>8</v>
      </c>
      <c r="AN5092" s="3" t="str">
        <f t="shared" si="1212"/>
        <v>n/a</v>
      </c>
      <c r="AO5092" s="3" t="str">
        <f t="shared" si="1210"/>
        <v>n/a</v>
      </c>
      <c r="AP5092" s="3" t="s">
        <v>8</v>
      </c>
      <c r="AQ5092" s="124"/>
      <c r="AR5092" s="4"/>
      <c r="AS5092" s="3"/>
    </row>
    <row r="5093" spans="1:45" ht="15" customHeight="1">
      <c r="A5093" s="11">
        <v>11.47</v>
      </c>
      <c r="B5093" s="32">
        <v>722</v>
      </c>
      <c r="C5093" s="17">
        <v>16.6218</v>
      </c>
      <c r="D5093" s="17">
        <v>59.795299999999997</v>
      </c>
      <c r="E5093" s="9" t="s">
        <v>38</v>
      </c>
      <c r="F5093" s="18">
        <v>-4</v>
      </c>
      <c r="G5093" s="17">
        <v>-0.5</v>
      </c>
      <c r="H5093" s="17">
        <v>5.5</v>
      </c>
      <c r="I5093" s="17">
        <v>8</v>
      </c>
      <c r="J5093" s="17">
        <v>9.8000000000000007</v>
      </c>
      <c r="K5093" s="30">
        <v>13.4</v>
      </c>
      <c r="L5093" s="10">
        <f t="shared" si="1211"/>
        <v>13.4</v>
      </c>
      <c r="M5093" s="52" t="str">
        <f t="shared" si="1214"/>
        <v>low latitude</v>
      </c>
      <c r="N5093" s="83" t="s">
        <v>8</v>
      </c>
      <c r="O5093" s="34" t="s">
        <v>8</v>
      </c>
      <c r="P5093" s="34" t="s">
        <v>8</v>
      </c>
      <c r="Q5093" s="34" t="s">
        <v>8</v>
      </c>
      <c r="R5093" s="34" t="s">
        <v>8</v>
      </c>
      <c r="S5093" s="42" t="s">
        <v>8</v>
      </c>
      <c r="T5093" s="10" t="s">
        <v>8</v>
      </c>
      <c r="U5093" s="11" t="s">
        <v>8</v>
      </c>
      <c r="V5093" s="11" t="s">
        <v>8</v>
      </c>
      <c r="W5093" s="11" t="s">
        <v>8</v>
      </c>
      <c r="X5093" s="11" t="s">
        <v>8</v>
      </c>
      <c r="Y5093" s="12" t="s">
        <v>8</v>
      </c>
      <c r="Z5093" s="10">
        <v>0.76800000000000002</v>
      </c>
      <c r="AA5093" s="11" t="s">
        <v>8</v>
      </c>
      <c r="AB5093" s="11">
        <f t="shared" si="1209"/>
        <v>-0.11463877996848799</v>
      </c>
      <c r="AC5093" s="11" t="s">
        <v>8</v>
      </c>
      <c r="AD5093" s="9">
        <f t="shared" si="1213"/>
        <v>30.75870745015542</v>
      </c>
      <c r="AE5093" s="10">
        <v>25.2647611196501</v>
      </c>
      <c r="AF5093" s="11">
        <v>32.176510280039203</v>
      </c>
      <c r="AG5093" s="12">
        <v>40.286726143495997</v>
      </c>
      <c r="AH5093" s="10">
        <v>0.05</v>
      </c>
      <c r="AI5093" s="11" t="s">
        <v>8</v>
      </c>
      <c r="AJ5093" s="11" t="s">
        <v>8</v>
      </c>
      <c r="AK5093" s="11" t="s">
        <v>8</v>
      </c>
      <c r="AL5093" s="11" t="s">
        <v>8</v>
      </c>
      <c r="AM5093" s="11" t="s">
        <v>8</v>
      </c>
      <c r="AN5093" s="3" t="str">
        <f t="shared" si="1212"/>
        <v>n/a</v>
      </c>
      <c r="AO5093" s="3" t="str">
        <f t="shared" si="1210"/>
        <v>n/a</v>
      </c>
      <c r="AP5093" s="3" t="s">
        <v>8</v>
      </c>
      <c r="AQ5093" s="124"/>
      <c r="AR5093" s="4"/>
      <c r="AS5093" s="3"/>
    </row>
    <row r="5094" spans="1:45" ht="15" customHeight="1">
      <c r="A5094" s="11">
        <v>11.61</v>
      </c>
      <c r="B5094" s="32">
        <v>722</v>
      </c>
      <c r="C5094" s="17">
        <v>16.6218</v>
      </c>
      <c r="D5094" s="17">
        <v>59.795299999999997</v>
      </c>
      <c r="E5094" s="9" t="s">
        <v>38</v>
      </c>
      <c r="F5094" s="18">
        <v>-4</v>
      </c>
      <c r="G5094" s="17">
        <v>-0.5</v>
      </c>
      <c r="H5094" s="17">
        <v>5.5</v>
      </c>
      <c r="I5094" s="17">
        <v>8</v>
      </c>
      <c r="J5094" s="17">
        <v>9.8000000000000007</v>
      </c>
      <c r="K5094" s="30">
        <v>13.4</v>
      </c>
      <c r="L5094" s="10">
        <f t="shared" si="1211"/>
        <v>13.4</v>
      </c>
      <c r="M5094" s="52" t="str">
        <f t="shared" si="1214"/>
        <v>low latitude</v>
      </c>
      <c r="N5094" s="83" t="s">
        <v>8</v>
      </c>
      <c r="O5094" s="34" t="s">
        <v>8</v>
      </c>
      <c r="P5094" s="34" t="s">
        <v>8</v>
      </c>
      <c r="Q5094" s="34" t="s">
        <v>8</v>
      </c>
      <c r="R5094" s="34" t="s">
        <v>8</v>
      </c>
      <c r="S5094" s="42" t="s">
        <v>8</v>
      </c>
      <c r="T5094" s="10" t="s">
        <v>8</v>
      </c>
      <c r="U5094" s="11" t="s">
        <v>8</v>
      </c>
      <c r="V5094" s="11" t="s">
        <v>8</v>
      </c>
      <c r="W5094" s="11" t="s">
        <v>8</v>
      </c>
      <c r="X5094" s="11" t="s">
        <v>8</v>
      </c>
      <c r="Y5094" s="12" t="s">
        <v>8</v>
      </c>
      <c r="Z5094" s="10">
        <v>0.76300000000000001</v>
      </c>
      <c r="AA5094" s="11" t="s">
        <v>8</v>
      </c>
      <c r="AB5094" s="11">
        <f t="shared" si="1209"/>
        <v>-0.11747546204511952</v>
      </c>
      <c r="AC5094" s="11" t="s">
        <v>8</v>
      </c>
      <c r="AD5094" s="9">
        <f t="shared" si="1213"/>
        <v>30.564678396113827</v>
      </c>
      <c r="AE5094" s="10">
        <v>25.035404423809901</v>
      </c>
      <c r="AF5094" s="11">
        <v>31.905795991893701</v>
      </c>
      <c r="AG5094" s="12">
        <v>39.881736621664402</v>
      </c>
      <c r="AH5094" s="10" t="s">
        <v>8</v>
      </c>
      <c r="AI5094" s="11" t="s">
        <v>8</v>
      </c>
      <c r="AJ5094" s="11" t="s">
        <v>8</v>
      </c>
      <c r="AK5094" s="11" t="s">
        <v>8</v>
      </c>
      <c r="AL5094" s="11" t="s">
        <v>8</v>
      </c>
      <c r="AM5094" s="11" t="s">
        <v>8</v>
      </c>
      <c r="AN5094" s="3" t="str">
        <f t="shared" si="1212"/>
        <v>n/a</v>
      </c>
      <c r="AO5094" s="3" t="str">
        <f t="shared" si="1210"/>
        <v>n/a</v>
      </c>
      <c r="AP5094" s="3" t="s">
        <v>8</v>
      </c>
      <c r="AQ5094" s="124"/>
      <c r="AR5094" s="4"/>
      <c r="AS5094" s="3"/>
    </row>
    <row r="5095" spans="1:45" ht="15" customHeight="1">
      <c r="A5095" s="11">
        <v>11.83</v>
      </c>
      <c r="B5095" s="32">
        <v>722</v>
      </c>
      <c r="C5095" s="17">
        <v>16.6218</v>
      </c>
      <c r="D5095" s="17">
        <v>59.795299999999997</v>
      </c>
      <c r="E5095" s="9" t="s">
        <v>38</v>
      </c>
      <c r="F5095" s="18">
        <v>-4</v>
      </c>
      <c r="G5095" s="17">
        <v>-0.5</v>
      </c>
      <c r="H5095" s="17">
        <v>5.5</v>
      </c>
      <c r="I5095" s="17">
        <v>8</v>
      </c>
      <c r="J5095" s="17">
        <v>9.8000000000000007</v>
      </c>
      <c r="K5095" s="30">
        <v>13.4</v>
      </c>
      <c r="L5095" s="10">
        <f t="shared" si="1211"/>
        <v>13.4</v>
      </c>
      <c r="M5095" s="52" t="str">
        <f t="shared" si="1214"/>
        <v>low latitude</v>
      </c>
      <c r="N5095" s="83" t="s">
        <v>8</v>
      </c>
      <c r="O5095" s="34" t="s">
        <v>8</v>
      </c>
      <c r="P5095" s="34" t="s">
        <v>8</v>
      </c>
      <c r="Q5095" s="34" t="s">
        <v>8</v>
      </c>
      <c r="R5095" s="34" t="s">
        <v>8</v>
      </c>
      <c r="S5095" s="42" t="s">
        <v>8</v>
      </c>
      <c r="T5095" s="10" t="s">
        <v>8</v>
      </c>
      <c r="U5095" s="11" t="s">
        <v>8</v>
      </c>
      <c r="V5095" s="11" t="s">
        <v>8</v>
      </c>
      <c r="W5095" s="11" t="s">
        <v>8</v>
      </c>
      <c r="X5095" s="11" t="s">
        <v>8</v>
      </c>
      <c r="Y5095" s="12" t="s">
        <v>8</v>
      </c>
      <c r="Z5095" s="10">
        <v>0.77</v>
      </c>
      <c r="AA5095" s="11" t="s">
        <v>8</v>
      </c>
      <c r="AB5095" s="11">
        <f t="shared" si="1209"/>
        <v>-0.11350927482751812</v>
      </c>
      <c r="AC5095" s="11" t="s">
        <v>8</v>
      </c>
      <c r="AD5095" s="9">
        <f t="shared" si="1213"/>
        <v>30.83596560179776</v>
      </c>
      <c r="AE5095" s="10">
        <v>25.391240201274499</v>
      </c>
      <c r="AF5095" s="11">
        <v>32.302999396024397</v>
      </c>
      <c r="AG5095" s="12">
        <v>40.3990764113504</v>
      </c>
      <c r="AH5095" s="10">
        <v>0.04</v>
      </c>
      <c r="AI5095" s="11" t="s">
        <v>8</v>
      </c>
      <c r="AJ5095" s="11" t="s">
        <v>8</v>
      </c>
      <c r="AK5095" s="11" t="s">
        <v>8</v>
      </c>
      <c r="AL5095" s="11" t="s">
        <v>8</v>
      </c>
      <c r="AM5095" s="11" t="s">
        <v>8</v>
      </c>
      <c r="AN5095" s="3" t="str">
        <f t="shared" si="1212"/>
        <v>n/a</v>
      </c>
      <c r="AO5095" s="3" t="str">
        <f t="shared" si="1210"/>
        <v>n/a</v>
      </c>
      <c r="AP5095" s="3" t="s">
        <v>8</v>
      </c>
      <c r="AQ5095" s="124"/>
      <c r="AR5095" s="4"/>
      <c r="AS5095" s="3"/>
    </row>
    <row r="5096" spans="1:45" ht="15" customHeight="1">
      <c r="A5096" s="11">
        <v>12.14</v>
      </c>
      <c r="B5096" s="32">
        <v>722</v>
      </c>
      <c r="C5096" s="17">
        <v>16.6218</v>
      </c>
      <c r="D5096" s="17">
        <v>59.795299999999997</v>
      </c>
      <c r="E5096" s="9" t="s">
        <v>38</v>
      </c>
      <c r="F5096" s="18">
        <v>-4</v>
      </c>
      <c r="G5096" s="17">
        <v>-0.5</v>
      </c>
      <c r="H5096" s="17">
        <v>5.5</v>
      </c>
      <c r="I5096" s="17">
        <v>8</v>
      </c>
      <c r="J5096" s="17">
        <v>9.8000000000000007</v>
      </c>
      <c r="K5096" s="30">
        <v>13.4</v>
      </c>
      <c r="L5096" s="10">
        <f t="shared" si="1211"/>
        <v>13.4</v>
      </c>
      <c r="M5096" s="52" t="str">
        <f t="shared" si="1214"/>
        <v>low latitude</v>
      </c>
      <c r="N5096" s="83" t="s">
        <v>8</v>
      </c>
      <c r="O5096" s="34" t="s">
        <v>8</v>
      </c>
      <c r="P5096" s="34" t="s">
        <v>8</v>
      </c>
      <c r="Q5096" s="34" t="s">
        <v>8</v>
      </c>
      <c r="R5096" s="34" t="s">
        <v>8</v>
      </c>
      <c r="S5096" s="42" t="s">
        <v>8</v>
      </c>
      <c r="T5096" s="10" t="s">
        <v>8</v>
      </c>
      <c r="U5096" s="11" t="s">
        <v>8</v>
      </c>
      <c r="V5096" s="11" t="s">
        <v>8</v>
      </c>
      <c r="W5096" s="11" t="s">
        <v>8</v>
      </c>
      <c r="X5096" s="11" t="s">
        <v>8</v>
      </c>
      <c r="Y5096" s="12" t="s">
        <v>8</v>
      </c>
      <c r="Z5096" s="10">
        <v>0.77100000000000002</v>
      </c>
      <c r="AA5096" s="11" t="s">
        <v>8</v>
      </c>
      <c r="AB5096" s="11">
        <f t="shared" si="1209"/>
        <v>-0.11294562194904302</v>
      </c>
      <c r="AC5096" s="11" t="s">
        <v>8</v>
      </c>
      <c r="AD5096" s="9">
        <f t="shared" si="1213"/>
        <v>30.874519458685459</v>
      </c>
      <c r="AE5096" s="10">
        <v>25.392320050474702</v>
      </c>
      <c r="AF5096" s="11">
        <v>32.354650381928202</v>
      </c>
      <c r="AG5096" s="12">
        <v>40.396230895520198</v>
      </c>
      <c r="AH5096" s="10" t="s">
        <v>8</v>
      </c>
      <c r="AI5096" s="11" t="s">
        <v>8</v>
      </c>
      <c r="AJ5096" s="11" t="s">
        <v>8</v>
      </c>
      <c r="AK5096" s="11" t="s">
        <v>8</v>
      </c>
      <c r="AL5096" s="11" t="s">
        <v>8</v>
      </c>
      <c r="AM5096" s="11" t="s">
        <v>8</v>
      </c>
      <c r="AN5096" s="3" t="str">
        <f t="shared" si="1212"/>
        <v>n/a</v>
      </c>
      <c r="AO5096" s="3" t="str">
        <f t="shared" si="1210"/>
        <v>n/a</v>
      </c>
      <c r="AP5096" s="3" t="s">
        <v>8</v>
      </c>
      <c r="AQ5096" s="124"/>
      <c r="AR5096" s="4"/>
      <c r="AS5096" s="3"/>
    </row>
    <row r="5097" spans="1:45" ht="15" customHeight="1">
      <c r="A5097" s="11">
        <v>12.33</v>
      </c>
      <c r="B5097" s="32">
        <v>722</v>
      </c>
      <c r="C5097" s="17">
        <v>16.6218</v>
      </c>
      <c r="D5097" s="17">
        <v>59.795299999999997</v>
      </c>
      <c r="E5097" s="9" t="s">
        <v>38</v>
      </c>
      <c r="F5097" s="18">
        <v>-4</v>
      </c>
      <c r="G5097" s="17">
        <v>-0.5</v>
      </c>
      <c r="H5097" s="17">
        <v>5.5</v>
      </c>
      <c r="I5097" s="17">
        <v>8</v>
      </c>
      <c r="J5097" s="17">
        <v>9.8000000000000007</v>
      </c>
      <c r="K5097" s="30">
        <v>13.4</v>
      </c>
      <c r="L5097" s="10">
        <f t="shared" si="1211"/>
        <v>13.4</v>
      </c>
      <c r="M5097" s="52" t="str">
        <f t="shared" si="1214"/>
        <v>low latitude</v>
      </c>
      <c r="N5097" s="83" t="s">
        <v>8</v>
      </c>
      <c r="O5097" s="34" t="s">
        <v>8</v>
      </c>
      <c r="P5097" s="34" t="s">
        <v>8</v>
      </c>
      <c r="Q5097" s="34" t="s">
        <v>8</v>
      </c>
      <c r="R5097" s="34" t="s">
        <v>8</v>
      </c>
      <c r="S5097" s="42" t="s">
        <v>8</v>
      </c>
      <c r="T5097" s="10" t="s">
        <v>8</v>
      </c>
      <c r="U5097" s="11" t="s">
        <v>8</v>
      </c>
      <c r="V5097" s="11" t="s">
        <v>8</v>
      </c>
      <c r="W5097" s="11" t="s">
        <v>8</v>
      </c>
      <c r="X5097" s="11" t="s">
        <v>8</v>
      </c>
      <c r="Y5097" s="12" t="s">
        <v>8</v>
      </c>
      <c r="Z5097" s="10">
        <v>0.79900000000000004</v>
      </c>
      <c r="AA5097" s="11" t="s">
        <v>8</v>
      </c>
      <c r="AB5097" s="11">
        <f t="shared" si="1209"/>
        <v>-9.745322068600859E-2</v>
      </c>
      <c r="AC5097" s="11" t="s">
        <v>8</v>
      </c>
      <c r="AD5097" s="9">
        <f t="shared" si="1213"/>
        <v>31.934199705077013</v>
      </c>
      <c r="AE5097" s="10">
        <v>26.958021684901301</v>
      </c>
      <c r="AF5097" s="11">
        <v>34.062600801921299</v>
      </c>
      <c r="AG5097" s="12">
        <v>42.535389108356902</v>
      </c>
      <c r="AH5097" s="10" t="s">
        <v>8</v>
      </c>
      <c r="AI5097" s="11" t="s">
        <v>8</v>
      </c>
      <c r="AJ5097" s="11" t="s">
        <v>8</v>
      </c>
      <c r="AK5097" s="11" t="s">
        <v>8</v>
      </c>
      <c r="AL5097" s="11" t="s">
        <v>8</v>
      </c>
      <c r="AM5097" s="11" t="s">
        <v>8</v>
      </c>
      <c r="AN5097" s="3" t="str">
        <f t="shared" si="1212"/>
        <v>n/a</v>
      </c>
      <c r="AO5097" s="3" t="str">
        <f t="shared" si="1210"/>
        <v>n/a</v>
      </c>
      <c r="AP5097" s="3" t="s">
        <v>8</v>
      </c>
      <c r="AQ5097" s="124"/>
      <c r="AR5097" s="4"/>
      <c r="AS5097" s="3"/>
    </row>
    <row r="5098" spans="1:45" ht="15" customHeight="1">
      <c r="A5098" s="11">
        <v>12.39</v>
      </c>
      <c r="B5098" s="32">
        <v>722</v>
      </c>
      <c r="C5098" s="17">
        <v>16.6218</v>
      </c>
      <c r="D5098" s="17">
        <v>59.795299999999997</v>
      </c>
      <c r="E5098" s="9" t="s">
        <v>38</v>
      </c>
      <c r="F5098" s="18">
        <v>-4</v>
      </c>
      <c r="G5098" s="17">
        <v>-0.5</v>
      </c>
      <c r="H5098" s="17">
        <v>5.5</v>
      </c>
      <c r="I5098" s="17">
        <v>8</v>
      </c>
      <c r="J5098" s="17">
        <v>9.8000000000000007</v>
      </c>
      <c r="K5098" s="30">
        <v>13.4</v>
      </c>
      <c r="L5098" s="10">
        <f t="shared" si="1211"/>
        <v>13.4</v>
      </c>
      <c r="M5098" s="52" t="str">
        <f t="shared" si="1214"/>
        <v>low latitude</v>
      </c>
      <c r="N5098" s="83" t="s">
        <v>8</v>
      </c>
      <c r="O5098" s="34" t="s">
        <v>8</v>
      </c>
      <c r="P5098" s="34" t="s">
        <v>8</v>
      </c>
      <c r="Q5098" s="34" t="s">
        <v>8</v>
      </c>
      <c r="R5098" s="34" t="s">
        <v>8</v>
      </c>
      <c r="S5098" s="42" t="s">
        <v>8</v>
      </c>
      <c r="T5098" s="10" t="s">
        <v>8</v>
      </c>
      <c r="U5098" s="11" t="s">
        <v>8</v>
      </c>
      <c r="V5098" s="11" t="s">
        <v>8</v>
      </c>
      <c r="W5098" s="11" t="s">
        <v>8</v>
      </c>
      <c r="X5098" s="11" t="s">
        <v>8</v>
      </c>
      <c r="Y5098" s="12" t="s">
        <v>8</v>
      </c>
      <c r="Z5098" s="10">
        <v>0.78500000000000003</v>
      </c>
      <c r="AA5098" s="11" t="s">
        <v>8</v>
      </c>
      <c r="AB5098" s="11">
        <f t="shared" si="1209"/>
        <v>-0.10513034325474745</v>
      </c>
      <c r="AC5098" s="11" t="s">
        <v>8</v>
      </c>
      <c r="AD5098" s="9">
        <f t="shared" si="1213"/>
        <v>31.409084521375277</v>
      </c>
      <c r="AE5098" s="10">
        <v>26.211710442286499</v>
      </c>
      <c r="AF5098" s="11">
        <v>33.193532239353303</v>
      </c>
      <c r="AG5098" s="12">
        <v>41.4369055160983</v>
      </c>
      <c r="AH5098" s="10">
        <v>0.05</v>
      </c>
      <c r="AI5098" s="11" t="s">
        <v>8</v>
      </c>
      <c r="AJ5098" s="11" t="s">
        <v>8</v>
      </c>
      <c r="AK5098" s="11" t="s">
        <v>8</v>
      </c>
      <c r="AL5098" s="11" t="s">
        <v>8</v>
      </c>
      <c r="AM5098" s="11" t="s">
        <v>8</v>
      </c>
      <c r="AN5098" s="3" t="str">
        <f t="shared" si="1212"/>
        <v>n/a</v>
      </c>
      <c r="AO5098" s="3" t="str">
        <f t="shared" si="1210"/>
        <v>n/a</v>
      </c>
      <c r="AP5098" s="3" t="s">
        <v>8</v>
      </c>
      <c r="AQ5098" s="124"/>
      <c r="AR5098" s="4"/>
      <c r="AS5098" s="3"/>
    </row>
    <row r="5099" spans="1:45" ht="15" customHeight="1">
      <c r="A5099" s="11">
        <v>12.84</v>
      </c>
      <c r="B5099" s="32">
        <v>722</v>
      </c>
      <c r="C5099" s="17">
        <v>16.6218</v>
      </c>
      <c r="D5099" s="17">
        <v>59.795299999999997</v>
      </c>
      <c r="E5099" s="9" t="s">
        <v>38</v>
      </c>
      <c r="F5099" s="18">
        <v>-4</v>
      </c>
      <c r="G5099" s="17">
        <v>-0.5</v>
      </c>
      <c r="H5099" s="17">
        <v>5.5</v>
      </c>
      <c r="I5099" s="17">
        <v>8</v>
      </c>
      <c r="J5099" s="17">
        <v>9.8000000000000007</v>
      </c>
      <c r="K5099" s="30">
        <v>13.4</v>
      </c>
      <c r="L5099" s="10">
        <f t="shared" si="1211"/>
        <v>13.4</v>
      </c>
      <c r="M5099" s="52" t="str">
        <f t="shared" si="1214"/>
        <v>low latitude</v>
      </c>
      <c r="N5099" s="83" t="s">
        <v>8</v>
      </c>
      <c r="O5099" s="34" t="s">
        <v>8</v>
      </c>
      <c r="P5099" s="34" t="s">
        <v>8</v>
      </c>
      <c r="Q5099" s="34" t="s">
        <v>8</v>
      </c>
      <c r="R5099" s="34" t="s">
        <v>8</v>
      </c>
      <c r="S5099" s="42" t="s">
        <v>8</v>
      </c>
      <c r="T5099" s="10" t="s">
        <v>8</v>
      </c>
      <c r="U5099" s="11" t="s">
        <v>8</v>
      </c>
      <c r="V5099" s="11" t="s">
        <v>8</v>
      </c>
      <c r="W5099" s="11" t="s">
        <v>8</v>
      </c>
      <c r="X5099" s="11" t="s">
        <v>8</v>
      </c>
      <c r="Y5099" s="12" t="s">
        <v>8</v>
      </c>
      <c r="Z5099" s="10">
        <v>0.78800000000000003</v>
      </c>
      <c r="AA5099" s="11" t="s">
        <v>8</v>
      </c>
      <c r="AB5099" s="11">
        <f t="shared" si="1209"/>
        <v>-0.10347378251044466</v>
      </c>
      <c r="AC5099" s="11" t="s">
        <v>8</v>
      </c>
      <c r="AD5099" s="9">
        <f t="shared" si="1213"/>
        <v>31.522393276285587</v>
      </c>
      <c r="AE5099" s="10">
        <v>26.346797447606701</v>
      </c>
      <c r="AF5099" s="11">
        <v>33.345021621627602</v>
      </c>
      <c r="AG5099" s="12">
        <v>41.737107313709103</v>
      </c>
      <c r="AH5099" s="10" t="s">
        <v>8</v>
      </c>
      <c r="AI5099" s="11" t="s">
        <v>8</v>
      </c>
      <c r="AJ5099" s="11" t="s">
        <v>8</v>
      </c>
      <c r="AK5099" s="11" t="s">
        <v>8</v>
      </c>
      <c r="AL5099" s="11" t="s">
        <v>8</v>
      </c>
      <c r="AM5099" s="11" t="s">
        <v>8</v>
      </c>
      <c r="AN5099" s="3" t="str">
        <f t="shared" si="1212"/>
        <v>n/a</v>
      </c>
      <c r="AO5099" s="3" t="str">
        <f t="shared" si="1210"/>
        <v>n/a</v>
      </c>
      <c r="AP5099" s="3" t="s">
        <v>8</v>
      </c>
      <c r="AQ5099" s="124"/>
      <c r="AR5099" s="4"/>
      <c r="AS5099" s="3"/>
    </row>
    <row r="5100" spans="1:45" ht="15" customHeight="1">
      <c r="A5100" s="11">
        <v>12.94</v>
      </c>
      <c r="B5100" s="32">
        <v>722</v>
      </c>
      <c r="C5100" s="17">
        <v>16.6218</v>
      </c>
      <c r="D5100" s="17">
        <v>59.795299999999997</v>
      </c>
      <c r="E5100" s="9" t="s">
        <v>38</v>
      </c>
      <c r="F5100" s="18">
        <v>-4</v>
      </c>
      <c r="G5100" s="17">
        <v>-0.5</v>
      </c>
      <c r="H5100" s="17">
        <v>5.5</v>
      </c>
      <c r="I5100" s="17">
        <v>8</v>
      </c>
      <c r="J5100" s="17">
        <v>9.8000000000000007</v>
      </c>
      <c r="K5100" s="30">
        <v>13.4</v>
      </c>
      <c r="L5100" s="10">
        <f t="shared" si="1211"/>
        <v>13.4</v>
      </c>
      <c r="M5100" s="52" t="str">
        <f t="shared" si="1214"/>
        <v>low latitude</v>
      </c>
      <c r="N5100" s="83" t="s">
        <v>8</v>
      </c>
      <c r="O5100" s="34" t="s">
        <v>8</v>
      </c>
      <c r="P5100" s="34" t="s">
        <v>8</v>
      </c>
      <c r="Q5100" s="34" t="s">
        <v>8</v>
      </c>
      <c r="R5100" s="34" t="s">
        <v>8</v>
      </c>
      <c r="S5100" s="42" t="s">
        <v>8</v>
      </c>
      <c r="T5100" s="10" t="s">
        <v>8</v>
      </c>
      <c r="U5100" s="11" t="s">
        <v>8</v>
      </c>
      <c r="V5100" s="11" t="s">
        <v>8</v>
      </c>
      <c r="W5100" s="11" t="s">
        <v>8</v>
      </c>
      <c r="X5100" s="11" t="s">
        <v>8</v>
      </c>
      <c r="Y5100" s="12" t="s">
        <v>8</v>
      </c>
      <c r="Z5100" s="10">
        <v>0.77200000000000002</v>
      </c>
      <c r="AA5100" s="11" t="s">
        <v>8</v>
      </c>
      <c r="AB5100" s="11">
        <f t="shared" si="1209"/>
        <v>-0.11238269966426384</v>
      </c>
      <c r="AC5100" s="11" t="s">
        <v>8</v>
      </c>
      <c r="AD5100" s="9">
        <f t="shared" si="1213"/>
        <v>30.913023342964355</v>
      </c>
      <c r="AE5100" s="10">
        <v>25.444000840901602</v>
      </c>
      <c r="AF5100" s="11">
        <v>32.4006747439986</v>
      </c>
      <c r="AG5100" s="12">
        <v>40.618536605210203</v>
      </c>
      <c r="AH5100" s="10" t="s">
        <v>8</v>
      </c>
      <c r="AI5100" s="11" t="s">
        <v>8</v>
      </c>
      <c r="AJ5100" s="11" t="s">
        <v>8</v>
      </c>
      <c r="AK5100" s="11" t="s">
        <v>8</v>
      </c>
      <c r="AL5100" s="11" t="s">
        <v>8</v>
      </c>
      <c r="AM5100" s="11" t="s">
        <v>8</v>
      </c>
      <c r="AN5100" s="3" t="str">
        <f t="shared" si="1212"/>
        <v>n/a</v>
      </c>
      <c r="AO5100" s="3" t="str">
        <f t="shared" si="1210"/>
        <v>n/a</v>
      </c>
      <c r="AP5100" s="3" t="s">
        <v>8</v>
      </c>
      <c r="AQ5100" s="124"/>
      <c r="AR5100" s="4"/>
      <c r="AS5100" s="3"/>
    </row>
    <row r="5101" spans="1:45" ht="15" customHeight="1">
      <c r="A5101" s="11">
        <v>12.97</v>
      </c>
      <c r="B5101" s="32">
        <v>722</v>
      </c>
      <c r="C5101" s="17">
        <v>16.6218</v>
      </c>
      <c r="D5101" s="17">
        <v>59.795299999999997</v>
      </c>
      <c r="E5101" s="9" t="s">
        <v>38</v>
      </c>
      <c r="F5101" s="18">
        <v>-4</v>
      </c>
      <c r="G5101" s="17">
        <v>-0.5</v>
      </c>
      <c r="H5101" s="17">
        <v>5.5</v>
      </c>
      <c r="I5101" s="17">
        <v>8</v>
      </c>
      <c r="J5101" s="17">
        <v>9.8000000000000007</v>
      </c>
      <c r="K5101" s="30">
        <v>13.4</v>
      </c>
      <c r="L5101" s="10">
        <f t="shared" si="1211"/>
        <v>13.4</v>
      </c>
      <c r="M5101" s="52" t="str">
        <f t="shared" si="1214"/>
        <v>low latitude</v>
      </c>
      <c r="N5101" s="83" t="s">
        <v>8</v>
      </c>
      <c r="O5101" s="34" t="s">
        <v>8</v>
      </c>
      <c r="P5101" s="34" t="s">
        <v>8</v>
      </c>
      <c r="Q5101" s="34" t="s">
        <v>8</v>
      </c>
      <c r="R5101" s="34" t="s">
        <v>8</v>
      </c>
      <c r="S5101" s="42" t="s">
        <v>8</v>
      </c>
      <c r="T5101" s="10" t="s">
        <v>8</v>
      </c>
      <c r="U5101" s="11" t="s">
        <v>8</v>
      </c>
      <c r="V5101" s="11" t="s">
        <v>8</v>
      </c>
      <c r="W5101" s="11" t="s">
        <v>8</v>
      </c>
      <c r="X5101" s="11" t="s">
        <v>8</v>
      </c>
      <c r="Y5101" s="12" t="s">
        <v>8</v>
      </c>
      <c r="Z5101" s="10">
        <v>0.78800000000000003</v>
      </c>
      <c r="AA5101" s="11" t="s">
        <v>8</v>
      </c>
      <c r="AB5101" s="11">
        <f t="shared" si="1209"/>
        <v>-0.10347378251044466</v>
      </c>
      <c r="AC5101" s="11" t="s">
        <v>8</v>
      </c>
      <c r="AD5101" s="9">
        <f t="shared" si="1213"/>
        <v>31.522393276285587</v>
      </c>
      <c r="AE5101" s="10">
        <v>26.3242223721365</v>
      </c>
      <c r="AF5101" s="11">
        <v>33.377089097188303</v>
      </c>
      <c r="AG5101" s="12">
        <v>41.635444316081902</v>
      </c>
      <c r="AH5101" s="10" t="s">
        <v>8</v>
      </c>
      <c r="AI5101" s="11" t="s">
        <v>8</v>
      </c>
      <c r="AJ5101" s="11" t="s">
        <v>8</v>
      </c>
      <c r="AK5101" s="11" t="s">
        <v>8</v>
      </c>
      <c r="AL5101" s="11" t="s">
        <v>8</v>
      </c>
      <c r="AM5101" s="11" t="s">
        <v>8</v>
      </c>
      <c r="AN5101" s="3" t="str">
        <f t="shared" si="1212"/>
        <v>n/a</v>
      </c>
      <c r="AO5101" s="3" t="str">
        <f t="shared" si="1210"/>
        <v>n/a</v>
      </c>
      <c r="AP5101" s="3" t="s">
        <v>8</v>
      </c>
      <c r="AQ5101" s="124"/>
      <c r="AR5101" s="4"/>
      <c r="AS5101" s="3"/>
    </row>
    <row r="5102" spans="1:45" ht="15" customHeight="1">
      <c r="A5102" s="11">
        <v>13.49</v>
      </c>
      <c r="B5102" s="32">
        <v>722</v>
      </c>
      <c r="C5102" s="17">
        <v>16.6218</v>
      </c>
      <c r="D5102" s="17">
        <v>59.795299999999997</v>
      </c>
      <c r="E5102" s="9" t="s">
        <v>38</v>
      </c>
      <c r="F5102" s="18">
        <v>-4</v>
      </c>
      <c r="G5102" s="17">
        <v>-0.5</v>
      </c>
      <c r="H5102" s="17">
        <v>5.5</v>
      </c>
      <c r="I5102" s="17">
        <v>8</v>
      </c>
      <c r="J5102" s="17">
        <v>9.8000000000000007</v>
      </c>
      <c r="K5102" s="30">
        <v>13.4</v>
      </c>
      <c r="L5102" s="10">
        <f t="shared" si="1211"/>
        <v>13.4</v>
      </c>
      <c r="M5102" s="52" t="str">
        <f t="shared" si="1214"/>
        <v>low latitude</v>
      </c>
      <c r="N5102" s="83" t="s">
        <v>8</v>
      </c>
      <c r="O5102" s="34" t="s">
        <v>8</v>
      </c>
      <c r="P5102" s="34" t="s">
        <v>8</v>
      </c>
      <c r="Q5102" s="34" t="s">
        <v>8</v>
      </c>
      <c r="R5102" s="34" t="s">
        <v>8</v>
      </c>
      <c r="S5102" s="42" t="s">
        <v>8</v>
      </c>
      <c r="T5102" s="10" t="s">
        <v>8</v>
      </c>
      <c r="U5102" s="11" t="s">
        <v>8</v>
      </c>
      <c r="V5102" s="11" t="s">
        <v>8</v>
      </c>
      <c r="W5102" s="11" t="s">
        <v>8</v>
      </c>
      <c r="X5102" s="11" t="s">
        <v>8</v>
      </c>
      <c r="Y5102" s="12" t="s">
        <v>8</v>
      </c>
      <c r="Z5102" s="10">
        <v>0.79700000000000004</v>
      </c>
      <c r="AA5102" s="11" t="s">
        <v>8</v>
      </c>
      <c r="AB5102" s="11">
        <f t="shared" si="1209"/>
        <v>-9.8541678603887628E-2</v>
      </c>
      <c r="AC5102" s="11" t="s">
        <v>8</v>
      </c>
      <c r="AD5102" s="9">
        <f t="shared" si="1213"/>
        <v>31.859749183494088</v>
      </c>
      <c r="AE5102" s="10">
        <v>26.832138891375401</v>
      </c>
      <c r="AF5102" s="11">
        <v>33.908675555529001</v>
      </c>
      <c r="AG5102" s="12">
        <v>42.4537431699584</v>
      </c>
      <c r="AH5102" s="10" t="s">
        <v>8</v>
      </c>
      <c r="AI5102" s="11" t="s">
        <v>8</v>
      </c>
      <c r="AJ5102" s="11" t="s">
        <v>8</v>
      </c>
      <c r="AK5102" s="11" t="s">
        <v>8</v>
      </c>
      <c r="AL5102" s="11" t="s">
        <v>8</v>
      </c>
      <c r="AM5102" s="11" t="s">
        <v>8</v>
      </c>
      <c r="AN5102" s="3" t="str">
        <f t="shared" si="1212"/>
        <v>n/a</v>
      </c>
      <c r="AO5102" s="3" t="str">
        <f t="shared" si="1210"/>
        <v>n/a</v>
      </c>
      <c r="AP5102" s="3" t="s">
        <v>8</v>
      </c>
      <c r="AQ5102" s="124"/>
      <c r="AR5102" s="4"/>
      <c r="AS5102" s="3"/>
    </row>
    <row r="5103" spans="1:45" ht="15" customHeight="1">
      <c r="A5103" s="11">
        <v>13.49</v>
      </c>
      <c r="B5103" s="32">
        <v>722</v>
      </c>
      <c r="C5103" s="17">
        <v>16.6218</v>
      </c>
      <c r="D5103" s="17">
        <v>59.795299999999997</v>
      </c>
      <c r="E5103" s="9" t="s">
        <v>38</v>
      </c>
      <c r="F5103" s="18">
        <v>-4</v>
      </c>
      <c r="G5103" s="17">
        <v>-0.5</v>
      </c>
      <c r="H5103" s="17">
        <v>5.5</v>
      </c>
      <c r="I5103" s="17">
        <v>8</v>
      </c>
      <c r="J5103" s="17">
        <v>9.8000000000000007</v>
      </c>
      <c r="K5103" s="30">
        <v>13.4</v>
      </c>
      <c r="L5103" s="10">
        <f t="shared" si="1211"/>
        <v>13.4</v>
      </c>
      <c r="M5103" s="52" t="str">
        <f t="shared" si="1214"/>
        <v>low latitude</v>
      </c>
      <c r="N5103" s="83" t="s">
        <v>8</v>
      </c>
      <c r="O5103" s="34" t="s">
        <v>8</v>
      </c>
      <c r="P5103" s="34" t="s">
        <v>8</v>
      </c>
      <c r="Q5103" s="34" t="s">
        <v>8</v>
      </c>
      <c r="R5103" s="34" t="s">
        <v>8</v>
      </c>
      <c r="S5103" s="42" t="s">
        <v>8</v>
      </c>
      <c r="T5103" s="10" t="s">
        <v>8</v>
      </c>
      <c r="U5103" s="11" t="s">
        <v>8</v>
      </c>
      <c r="V5103" s="11" t="s">
        <v>8</v>
      </c>
      <c r="W5103" s="11" t="s">
        <v>8</v>
      </c>
      <c r="X5103" s="11" t="s">
        <v>8</v>
      </c>
      <c r="Y5103" s="12" t="s">
        <v>8</v>
      </c>
      <c r="Z5103" s="10">
        <v>0.80600000000000005</v>
      </c>
      <c r="AA5103" s="11" t="s">
        <v>8</v>
      </c>
      <c r="AB5103" s="11">
        <f t="shared" si="1209"/>
        <v>-9.3664958194909331E-2</v>
      </c>
      <c r="AC5103" s="11" t="s">
        <v>8</v>
      </c>
      <c r="AD5103" s="9">
        <f t="shared" si="1213"/>
        <v>32.193316859468204</v>
      </c>
      <c r="AE5103" s="10">
        <v>27.342969420631601</v>
      </c>
      <c r="AF5103" s="11">
        <v>34.469931737919303</v>
      </c>
      <c r="AG5103" s="12">
        <v>43.064314230876398</v>
      </c>
      <c r="AH5103" s="10">
        <v>0.11</v>
      </c>
      <c r="AI5103" s="11" t="s">
        <v>8</v>
      </c>
      <c r="AJ5103" s="11" t="s">
        <v>8</v>
      </c>
      <c r="AK5103" s="11" t="s">
        <v>8</v>
      </c>
      <c r="AL5103" s="11" t="s">
        <v>8</v>
      </c>
      <c r="AM5103" s="11" t="s">
        <v>8</v>
      </c>
      <c r="AN5103" s="3" t="str">
        <f t="shared" si="1212"/>
        <v>n/a</v>
      </c>
      <c r="AO5103" s="3" t="str">
        <f t="shared" si="1210"/>
        <v>n/a</v>
      </c>
      <c r="AP5103" s="3" t="s">
        <v>8</v>
      </c>
      <c r="AQ5103" s="124"/>
      <c r="AR5103" s="4"/>
      <c r="AS5103" s="3"/>
    </row>
    <row r="5104" spans="1:45" ht="15" customHeight="1">
      <c r="A5104" s="11">
        <v>13.56</v>
      </c>
      <c r="B5104" s="32">
        <v>722</v>
      </c>
      <c r="C5104" s="17">
        <v>16.6218</v>
      </c>
      <c r="D5104" s="17">
        <v>59.795299999999997</v>
      </c>
      <c r="E5104" s="9" t="s">
        <v>38</v>
      </c>
      <c r="F5104" s="18">
        <v>-4</v>
      </c>
      <c r="G5104" s="17">
        <v>-0.5</v>
      </c>
      <c r="H5104" s="17">
        <v>5.5</v>
      </c>
      <c r="I5104" s="17">
        <v>8</v>
      </c>
      <c r="J5104" s="17">
        <v>9.8000000000000007</v>
      </c>
      <c r="K5104" s="30">
        <v>13.4</v>
      </c>
      <c r="L5104" s="10">
        <f t="shared" si="1211"/>
        <v>13.4</v>
      </c>
      <c r="M5104" s="52" t="str">
        <f t="shared" si="1214"/>
        <v>low latitude</v>
      </c>
      <c r="N5104" s="83" t="s">
        <v>8</v>
      </c>
      <c r="O5104" s="34" t="s">
        <v>8</v>
      </c>
      <c r="P5104" s="34" t="s">
        <v>8</v>
      </c>
      <c r="Q5104" s="34" t="s">
        <v>8</v>
      </c>
      <c r="R5104" s="34" t="s">
        <v>8</v>
      </c>
      <c r="S5104" s="42" t="s">
        <v>8</v>
      </c>
      <c r="T5104" s="10" t="s">
        <v>8</v>
      </c>
      <c r="U5104" s="11" t="s">
        <v>8</v>
      </c>
      <c r="V5104" s="11" t="s">
        <v>8</v>
      </c>
      <c r="W5104" s="11" t="s">
        <v>8</v>
      </c>
      <c r="X5104" s="11" t="s">
        <v>8</v>
      </c>
      <c r="Y5104" s="12" t="s">
        <v>8</v>
      </c>
      <c r="Z5104" s="10">
        <v>0.83899999999999997</v>
      </c>
      <c r="AA5104" s="11" t="s">
        <v>8</v>
      </c>
      <c r="AB5104" s="11">
        <f t="shared" si="1209"/>
        <v>-7.6238039171299746E-2</v>
      </c>
      <c r="AC5104" s="11" t="s">
        <v>8</v>
      </c>
      <c r="AD5104" s="9">
        <f t="shared" si="1213"/>
        <v>33.385318120683095</v>
      </c>
      <c r="AE5104" s="10">
        <v>29.0810089405371</v>
      </c>
      <c r="AF5104" s="11">
        <v>36.502890604896301</v>
      </c>
      <c r="AG5104" s="12">
        <v>45.586075817136603</v>
      </c>
      <c r="AH5104" s="10" t="s">
        <v>8</v>
      </c>
      <c r="AI5104" s="11" t="s">
        <v>8</v>
      </c>
      <c r="AJ5104" s="11" t="s">
        <v>8</v>
      </c>
      <c r="AK5104" s="11" t="s">
        <v>8</v>
      </c>
      <c r="AL5104" s="11" t="s">
        <v>8</v>
      </c>
      <c r="AM5104" s="11" t="s">
        <v>8</v>
      </c>
      <c r="AN5104" s="3" t="str">
        <f t="shared" si="1212"/>
        <v>n/a</v>
      </c>
      <c r="AO5104" s="3" t="str">
        <f t="shared" si="1210"/>
        <v>n/a</v>
      </c>
      <c r="AP5104" s="3" t="s">
        <v>8</v>
      </c>
      <c r="AQ5104" s="124"/>
      <c r="AR5104" s="4"/>
      <c r="AS5104" s="3"/>
    </row>
    <row r="5105" spans="1:45" ht="15" customHeight="1">
      <c r="A5105" s="11">
        <v>8.84</v>
      </c>
      <c r="B5105" s="32">
        <v>730</v>
      </c>
      <c r="C5105" s="17">
        <v>17.731400000000001</v>
      </c>
      <c r="D5105" s="17">
        <v>57.692</v>
      </c>
      <c r="E5105" s="9" t="s">
        <v>38</v>
      </c>
      <c r="F5105" s="18">
        <v>-2.9</v>
      </c>
      <c r="G5105" s="17">
        <v>0.5</v>
      </c>
      <c r="H5105" s="17">
        <v>6.6</v>
      </c>
      <c r="I5105" s="17">
        <v>9.1</v>
      </c>
      <c r="J5105" s="17">
        <v>10.9</v>
      </c>
      <c r="K5105" s="30">
        <v>14.5</v>
      </c>
      <c r="L5105" s="10">
        <f t="shared" si="1211"/>
        <v>14.5</v>
      </c>
      <c r="M5105" s="52" t="str">
        <f t="shared" si="1214"/>
        <v>low latitude</v>
      </c>
      <c r="N5105" s="83" t="s">
        <v>8</v>
      </c>
      <c r="O5105" s="34" t="s">
        <v>8</v>
      </c>
      <c r="P5105" s="34" t="s">
        <v>8</v>
      </c>
      <c r="Q5105" s="34" t="s">
        <v>8</v>
      </c>
      <c r="R5105" s="34" t="s">
        <v>8</v>
      </c>
      <c r="S5105" s="42" t="s">
        <v>8</v>
      </c>
      <c r="T5105" s="10" t="s">
        <v>8</v>
      </c>
      <c r="U5105" s="11" t="s">
        <v>8</v>
      </c>
      <c r="V5105" s="11" t="s">
        <v>8</v>
      </c>
      <c r="W5105" s="11" t="s">
        <v>8</v>
      </c>
      <c r="X5105" s="11" t="s">
        <v>8</v>
      </c>
      <c r="Y5105" s="12" t="s">
        <v>8</v>
      </c>
      <c r="Z5105" s="10">
        <v>0.69599999999999995</v>
      </c>
      <c r="AA5105" s="11" t="s">
        <v>8</v>
      </c>
      <c r="AB5105" s="11">
        <f t="shared" si="1209"/>
        <v>-0.15739076038943792</v>
      </c>
      <c r="AC5105" s="11" t="s">
        <v>8</v>
      </c>
      <c r="AD5105" s="9">
        <f t="shared" si="1213"/>
        <v>27.834471989362449</v>
      </c>
      <c r="AE5105" s="10">
        <v>21.247152283622</v>
      </c>
      <c r="AF5105" s="11">
        <v>27.791425698909499</v>
      </c>
      <c r="AG5105" s="12">
        <v>34.269370286804502</v>
      </c>
      <c r="AH5105" s="10">
        <v>0.01</v>
      </c>
      <c r="AI5105" s="11" t="s">
        <v>8</v>
      </c>
      <c r="AJ5105" s="11" t="s">
        <v>8</v>
      </c>
      <c r="AK5105" s="11" t="s">
        <v>8</v>
      </c>
      <c r="AL5105" s="11" t="s">
        <v>8</v>
      </c>
      <c r="AM5105" s="11" t="s">
        <v>8</v>
      </c>
      <c r="AN5105" s="3" t="str">
        <f t="shared" si="1212"/>
        <v>n/a</v>
      </c>
      <c r="AO5105" s="3" t="str">
        <f t="shared" si="1210"/>
        <v>n/a</v>
      </c>
      <c r="AP5105" s="3" t="s">
        <v>8</v>
      </c>
      <c r="AQ5105" s="124"/>
      <c r="AR5105" s="4"/>
      <c r="AS5105" s="3"/>
    </row>
    <row r="5106" spans="1:45" ht="15" customHeight="1">
      <c r="A5106" s="11">
        <v>9.1300000000000008</v>
      </c>
      <c r="B5106" s="32">
        <v>730</v>
      </c>
      <c r="C5106" s="17">
        <v>17.731400000000001</v>
      </c>
      <c r="D5106" s="17">
        <v>57.692</v>
      </c>
      <c r="E5106" s="9" t="s">
        <v>38</v>
      </c>
      <c r="F5106" s="18">
        <v>-2.9</v>
      </c>
      <c r="G5106" s="17">
        <v>0.5</v>
      </c>
      <c r="H5106" s="17">
        <v>6.6</v>
      </c>
      <c r="I5106" s="17">
        <v>9.1</v>
      </c>
      <c r="J5106" s="17">
        <v>10.9</v>
      </c>
      <c r="K5106" s="30">
        <v>14.5</v>
      </c>
      <c r="L5106" s="10">
        <f t="shared" si="1211"/>
        <v>14.5</v>
      </c>
      <c r="M5106" s="52" t="str">
        <f t="shared" si="1214"/>
        <v>low latitude</v>
      </c>
      <c r="N5106" s="83" t="s">
        <v>8</v>
      </c>
      <c r="O5106" s="34" t="s">
        <v>8</v>
      </c>
      <c r="P5106" s="34" t="s">
        <v>8</v>
      </c>
      <c r="Q5106" s="34" t="s">
        <v>8</v>
      </c>
      <c r="R5106" s="34" t="s">
        <v>8</v>
      </c>
      <c r="S5106" s="42" t="s">
        <v>8</v>
      </c>
      <c r="T5106" s="10" t="s">
        <v>8</v>
      </c>
      <c r="U5106" s="11" t="s">
        <v>8</v>
      </c>
      <c r="V5106" s="11" t="s">
        <v>8</v>
      </c>
      <c r="W5106" s="11" t="s">
        <v>8</v>
      </c>
      <c r="X5106" s="11" t="s">
        <v>8</v>
      </c>
      <c r="Y5106" s="12" t="s">
        <v>8</v>
      </c>
      <c r="Z5106" s="10">
        <v>0.70799999999999996</v>
      </c>
      <c r="AA5106" s="11" t="s">
        <v>8</v>
      </c>
      <c r="AB5106" s="11">
        <f t="shared" si="1209"/>
        <v>-0.14996674231023099</v>
      </c>
      <c r="AC5106" s="11" t="s">
        <v>8</v>
      </c>
      <c r="AD5106" s="9">
        <f t="shared" si="1213"/>
        <v>28.342274825980201</v>
      </c>
      <c r="AE5106" s="10">
        <v>21.9737227968564</v>
      </c>
      <c r="AF5106" s="11">
        <v>28.5096685931703</v>
      </c>
      <c r="AG5106" s="12">
        <v>35.101165088748502</v>
      </c>
      <c r="AH5106" s="10">
        <v>0.03</v>
      </c>
      <c r="AI5106" s="11" t="s">
        <v>8</v>
      </c>
      <c r="AJ5106" s="11" t="s">
        <v>8</v>
      </c>
      <c r="AK5106" s="11" t="s">
        <v>8</v>
      </c>
      <c r="AL5106" s="11" t="s">
        <v>8</v>
      </c>
      <c r="AM5106" s="11" t="s">
        <v>8</v>
      </c>
      <c r="AN5106" s="3" t="str">
        <f t="shared" si="1212"/>
        <v>n/a</v>
      </c>
      <c r="AO5106" s="3" t="str">
        <f t="shared" si="1210"/>
        <v>n/a</v>
      </c>
      <c r="AP5106" s="3" t="s">
        <v>8</v>
      </c>
      <c r="AQ5106" s="124"/>
      <c r="AR5106" s="4"/>
      <c r="AS5106" s="3"/>
    </row>
    <row r="5107" spans="1:45" ht="15" customHeight="1">
      <c r="A5107" s="11">
        <v>9.57</v>
      </c>
      <c r="B5107" s="32">
        <v>730</v>
      </c>
      <c r="C5107" s="17">
        <v>17.731400000000001</v>
      </c>
      <c r="D5107" s="17">
        <v>57.692</v>
      </c>
      <c r="E5107" s="9" t="s">
        <v>38</v>
      </c>
      <c r="F5107" s="18">
        <v>-2.9</v>
      </c>
      <c r="G5107" s="17">
        <v>0.5</v>
      </c>
      <c r="H5107" s="17">
        <v>6.6</v>
      </c>
      <c r="I5107" s="17">
        <v>9.1</v>
      </c>
      <c r="J5107" s="17">
        <v>10.9</v>
      </c>
      <c r="K5107" s="30">
        <v>14.5</v>
      </c>
      <c r="L5107" s="10">
        <f t="shared" si="1211"/>
        <v>14.5</v>
      </c>
      <c r="M5107" s="52" t="str">
        <f t="shared" si="1214"/>
        <v>low latitude</v>
      </c>
      <c r="N5107" s="83" t="s">
        <v>8</v>
      </c>
      <c r="O5107" s="34" t="s">
        <v>8</v>
      </c>
      <c r="P5107" s="34" t="s">
        <v>8</v>
      </c>
      <c r="Q5107" s="34" t="s">
        <v>8</v>
      </c>
      <c r="R5107" s="34" t="s">
        <v>8</v>
      </c>
      <c r="S5107" s="42" t="s">
        <v>8</v>
      </c>
      <c r="T5107" s="10" t="s">
        <v>8</v>
      </c>
      <c r="U5107" s="11" t="s">
        <v>8</v>
      </c>
      <c r="V5107" s="11" t="s">
        <v>8</v>
      </c>
      <c r="W5107" s="11" t="s">
        <v>8</v>
      </c>
      <c r="X5107" s="11" t="s">
        <v>8</v>
      </c>
      <c r="Y5107" s="12" t="s">
        <v>8</v>
      </c>
      <c r="Z5107" s="10">
        <v>0.71299999999999997</v>
      </c>
      <c r="AA5107" s="11" t="s">
        <v>8</v>
      </c>
      <c r="AB5107" s="11">
        <f t="shared" ref="AB5107:AB5129" si="1215">LOG(Z5107)</f>
        <v>-0.14691047014813446</v>
      </c>
      <c r="AC5107" s="11" t="s">
        <v>8</v>
      </c>
      <c r="AD5107" s="9">
        <f t="shared" si="1213"/>
        <v>28.551323841867603</v>
      </c>
      <c r="AE5107" s="10">
        <v>22.180097186654098</v>
      </c>
      <c r="AF5107" s="11">
        <v>28.8269449644046</v>
      </c>
      <c r="AG5107" s="12">
        <v>35.380863367433697</v>
      </c>
      <c r="AH5107" s="10">
        <v>0.02</v>
      </c>
      <c r="AI5107" s="11" t="s">
        <v>8</v>
      </c>
      <c r="AJ5107" s="11" t="s">
        <v>8</v>
      </c>
      <c r="AK5107" s="11" t="s">
        <v>8</v>
      </c>
      <c r="AL5107" s="11" t="s">
        <v>8</v>
      </c>
      <c r="AM5107" s="11" t="s">
        <v>8</v>
      </c>
      <c r="AN5107" s="3" t="str">
        <f t="shared" si="1212"/>
        <v>n/a</v>
      </c>
      <c r="AO5107" s="3" t="str">
        <f t="shared" ref="AO5107:AO5129" si="1216">IF(P5107="n/a","n/a",P5107/R5107)</f>
        <v>n/a</v>
      </c>
      <c r="AP5107" s="3" t="s">
        <v>8</v>
      </c>
      <c r="AQ5107" s="124"/>
      <c r="AR5107" s="4"/>
      <c r="AS5107" s="3"/>
    </row>
    <row r="5108" spans="1:45" ht="15" customHeight="1">
      <c r="A5108" s="11">
        <v>10.01</v>
      </c>
      <c r="B5108" s="32">
        <v>730</v>
      </c>
      <c r="C5108" s="17">
        <v>17.731400000000001</v>
      </c>
      <c r="D5108" s="17">
        <v>57.692</v>
      </c>
      <c r="E5108" s="9" t="s">
        <v>38</v>
      </c>
      <c r="F5108" s="18">
        <v>-2.9</v>
      </c>
      <c r="G5108" s="17">
        <v>0.5</v>
      </c>
      <c r="H5108" s="17">
        <v>6.6</v>
      </c>
      <c r="I5108" s="17">
        <v>9.1</v>
      </c>
      <c r="J5108" s="17">
        <v>10.9</v>
      </c>
      <c r="K5108" s="30">
        <v>14.5</v>
      </c>
      <c r="L5108" s="10">
        <f t="shared" si="1211"/>
        <v>14.5</v>
      </c>
      <c r="M5108" s="52" t="str">
        <f t="shared" si="1214"/>
        <v>low latitude</v>
      </c>
      <c r="N5108" s="83" t="s">
        <v>8</v>
      </c>
      <c r="O5108" s="34" t="s">
        <v>8</v>
      </c>
      <c r="P5108" s="34" t="s">
        <v>8</v>
      </c>
      <c r="Q5108" s="34" t="s">
        <v>8</v>
      </c>
      <c r="R5108" s="34" t="s">
        <v>8</v>
      </c>
      <c r="S5108" s="42" t="s">
        <v>8</v>
      </c>
      <c r="T5108" s="10" t="s">
        <v>8</v>
      </c>
      <c r="U5108" s="11" t="s">
        <v>8</v>
      </c>
      <c r="V5108" s="11" t="s">
        <v>8</v>
      </c>
      <c r="W5108" s="11" t="s">
        <v>8</v>
      </c>
      <c r="X5108" s="11" t="s">
        <v>8</v>
      </c>
      <c r="Y5108" s="12" t="s">
        <v>8</v>
      </c>
      <c r="Z5108" s="10">
        <v>0.70299999999999996</v>
      </c>
      <c r="AA5108" s="11" t="s">
        <v>8</v>
      </c>
      <c r="AB5108" s="11">
        <f t="shared" si="1215"/>
        <v>-0.15304467498017607</v>
      </c>
      <c r="AC5108" s="11" t="s">
        <v>8</v>
      </c>
      <c r="AD5108" s="9">
        <f t="shared" si="1213"/>
        <v>28.13174423135596</v>
      </c>
      <c r="AE5108" s="10">
        <v>21.6133011164914</v>
      </c>
      <c r="AF5108" s="11">
        <v>28.205393913726301</v>
      </c>
      <c r="AG5108" s="12">
        <v>34.693600378178203</v>
      </c>
      <c r="AH5108" s="10" t="s">
        <v>8</v>
      </c>
      <c r="AI5108" s="11" t="s">
        <v>8</v>
      </c>
      <c r="AJ5108" s="11" t="s">
        <v>8</v>
      </c>
      <c r="AK5108" s="11" t="s">
        <v>8</v>
      </c>
      <c r="AL5108" s="11" t="s">
        <v>8</v>
      </c>
      <c r="AM5108" s="11" t="s">
        <v>8</v>
      </c>
      <c r="AN5108" s="3" t="str">
        <f t="shared" si="1212"/>
        <v>n/a</v>
      </c>
      <c r="AO5108" s="3" t="str">
        <f t="shared" si="1216"/>
        <v>n/a</v>
      </c>
      <c r="AP5108" s="3" t="s">
        <v>8</v>
      </c>
      <c r="AQ5108" s="124"/>
      <c r="AR5108" s="4"/>
      <c r="AS5108" s="3"/>
    </row>
    <row r="5109" spans="1:45" ht="15" customHeight="1">
      <c r="A5109" s="11">
        <v>10.09</v>
      </c>
      <c r="B5109" s="32">
        <v>730</v>
      </c>
      <c r="C5109" s="17">
        <v>17.731400000000001</v>
      </c>
      <c r="D5109" s="17">
        <v>57.692</v>
      </c>
      <c r="E5109" s="9" t="s">
        <v>38</v>
      </c>
      <c r="F5109" s="18">
        <v>-2.9</v>
      </c>
      <c r="G5109" s="17">
        <v>0.5</v>
      </c>
      <c r="H5109" s="17">
        <v>6.6</v>
      </c>
      <c r="I5109" s="17">
        <v>9.1</v>
      </c>
      <c r="J5109" s="17">
        <v>10.9</v>
      </c>
      <c r="K5109" s="30">
        <v>14.5</v>
      </c>
      <c r="L5109" s="10">
        <f t="shared" si="1211"/>
        <v>14.5</v>
      </c>
      <c r="M5109" s="52" t="str">
        <f t="shared" si="1214"/>
        <v>low latitude</v>
      </c>
      <c r="N5109" s="83" t="s">
        <v>8</v>
      </c>
      <c r="O5109" s="34" t="s">
        <v>8</v>
      </c>
      <c r="P5109" s="34" t="s">
        <v>8</v>
      </c>
      <c r="Q5109" s="34" t="s">
        <v>8</v>
      </c>
      <c r="R5109" s="34" t="s">
        <v>8</v>
      </c>
      <c r="S5109" s="42" t="s">
        <v>8</v>
      </c>
      <c r="T5109" s="10" t="s">
        <v>8</v>
      </c>
      <c r="U5109" s="11" t="s">
        <v>8</v>
      </c>
      <c r="V5109" s="11" t="s">
        <v>8</v>
      </c>
      <c r="W5109" s="11" t="s">
        <v>8</v>
      </c>
      <c r="X5109" s="11" t="s">
        <v>8</v>
      </c>
      <c r="Y5109" s="12" t="s">
        <v>8</v>
      </c>
      <c r="Z5109" s="10">
        <v>0.66300000000000003</v>
      </c>
      <c r="AA5109" s="11" t="s">
        <v>8</v>
      </c>
      <c r="AB5109" s="11">
        <f t="shared" si="1215"/>
        <v>-0.17848647159522685</v>
      </c>
      <c r="AC5109" s="11" t="s">
        <v>8</v>
      </c>
      <c r="AD5109" s="9">
        <f t="shared" si="1213"/>
        <v>26.391525342886482</v>
      </c>
      <c r="AE5109" s="10">
        <v>19.34484718961</v>
      </c>
      <c r="AF5109" s="11">
        <v>25.8699276004571</v>
      </c>
      <c r="AG5109" s="12">
        <v>31.9767885211714</v>
      </c>
      <c r="AH5109" s="10">
        <v>0.05</v>
      </c>
      <c r="AI5109" s="11" t="s">
        <v>8</v>
      </c>
      <c r="AJ5109" s="11" t="s">
        <v>8</v>
      </c>
      <c r="AK5109" s="11" t="s">
        <v>8</v>
      </c>
      <c r="AL5109" s="11" t="s">
        <v>8</v>
      </c>
      <c r="AM5109" s="11" t="s">
        <v>8</v>
      </c>
      <c r="AN5109" s="3" t="str">
        <f t="shared" si="1212"/>
        <v>n/a</v>
      </c>
      <c r="AO5109" s="3" t="str">
        <f t="shared" si="1216"/>
        <v>n/a</v>
      </c>
      <c r="AP5109" s="3" t="s">
        <v>8</v>
      </c>
      <c r="AQ5109" s="124"/>
      <c r="AR5109" s="4"/>
      <c r="AS5109" s="3"/>
    </row>
    <row r="5110" spans="1:45" ht="15" customHeight="1">
      <c r="A5110" s="11">
        <v>10.16</v>
      </c>
      <c r="B5110" s="32">
        <v>730</v>
      </c>
      <c r="C5110" s="17">
        <v>17.731400000000001</v>
      </c>
      <c r="D5110" s="17">
        <v>57.692</v>
      </c>
      <c r="E5110" s="9" t="s">
        <v>38</v>
      </c>
      <c r="F5110" s="18">
        <v>-2.9</v>
      </c>
      <c r="G5110" s="17">
        <v>0.5</v>
      </c>
      <c r="H5110" s="17">
        <v>6.6</v>
      </c>
      <c r="I5110" s="17">
        <v>9.1</v>
      </c>
      <c r="J5110" s="17">
        <v>10.9</v>
      </c>
      <c r="K5110" s="30">
        <v>14.5</v>
      </c>
      <c r="L5110" s="10">
        <f t="shared" si="1211"/>
        <v>14.5</v>
      </c>
      <c r="M5110" s="52" t="str">
        <f t="shared" si="1214"/>
        <v>low latitude</v>
      </c>
      <c r="N5110" s="83" t="s">
        <v>8</v>
      </c>
      <c r="O5110" s="34" t="s">
        <v>8</v>
      </c>
      <c r="P5110" s="34" t="s">
        <v>8</v>
      </c>
      <c r="Q5110" s="34" t="s">
        <v>8</v>
      </c>
      <c r="R5110" s="34" t="s">
        <v>8</v>
      </c>
      <c r="S5110" s="42" t="s">
        <v>8</v>
      </c>
      <c r="T5110" s="10" t="s">
        <v>8</v>
      </c>
      <c r="U5110" s="11" t="s">
        <v>8</v>
      </c>
      <c r="V5110" s="11" t="s">
        <v>8</v>
      </c>
      <c r="W5110" s="11" t="s">
        <v>8</v>
      </c>
      <c r="X5110" s="11" t="s">
        <v>8</v>
      </c>
      <c r="Y5110" s="12" t="s">
        <v>8</v>
      </c>
      <c r="Z5110" s="10">
        <v>0.70099999999999996</v>
      </c>
      <c r="AA5110" s="11" t="s">
        <v>8</v>
      </c>
      <c r="AB5110" s="11">
        <f t="shared" si="1215"/>
        <v>-0.15428198203334137</v>
      </c>
      <c r="AC5110" s="11" t="s">
        <v>8</v>
      </c>
      <c r="AD5110" s="9">
        <f t="shared" si="1213"/>
        <v>28.047112428919451</v>
      </c>
      <c r="AE5110" s="10">
        <v>21.516471371073301</v>
      </c>
      <c r="AF5110" s="11">
        <v>28.1585555262753</v>
      </c>
      <c r="AG5110" s="12">
        <v>34.660035149889502</v>
      </c>
      <c r="AH5110" s="10">
        <v>0.03</v>
      </c>
      <c r="AI5110" s="11" t="s">
        <v>8</v>
      </c>
      <c r="AJ5110" s="11" t="s">
        <v>8</v>
      </c>
      <c r="AK5110" s="11" t="s">
        <v>8</v>
      </c>
      <c r="AL5110" s="11" t="s">
        <v>8</v>
      </c>
      <c r="AM5110" s="11" t="s">
        <v>8</v>
      </c>
      <c r="AN5110" s="3" t="str">
        <f t="shared" si="1212"/>
        <v>n/a</v>
      </c>
      <c r="AO5110" s="3" t="str">
        <f t="shared" si="1216"/>
        <v>n/a</v>
      </c>
      <c r="AP5110" s="3" t="s">
        <v>8</v>
      </c>
      <c r="AQ5110" s="124"/>
      <c r="AR5110" s="4"/>
      <c r="AS5110" s="3"/>
    </row>
    <row r="5111" spans="1:45" ht="15" customHeight="1">
      <c r="A5111" s="11">
        <v>10.25</v>
      </c>
      <c r="B5111" s="32">
        <v>730</v>
      </c>
      <c r="C5111" s="17">
        <v>17.731400000000001</v>
      </c>
      <c r="D5111" s="17">
        <v>57.692</v>
      </c>
      <c r="E5111" s="9" t="s">
        <v>38</v>
      </c>
      <c r="F5111" s="18">
        <v>-2.9</v>
      </c>
      <c r="G5111" s="17">
        <v>0.5</v>
      </c>
      <c r="H5111" s="17">
        <v>6.6</v>
      </c>
      <c r="I5111" s="17">
        <v>9.1</v>
      </c>
      <c r="J5111" s="17">
        <v>10.9</v>
      </c>
      <c r="K5111" s="30">
        <v>14.5</v>
      </c>
      <c r="L5111" s="10">
        <f t="shared" si="1211"/>
        <v>14.5</v>
      </c>
      <c r="M5111" s="52" t="str">
        <f t="shared" si="1214"/>
        <v>low latitude</v>
      </c>
      <c r="N5111" s="83" t="s">
        <v>8</v>
      </c>
      <c r="O5111" s="34" t="s">
        <v>8</v>
      </c>
      <c r="P5111" s="34" t="s">
        <v>8</v>
      </c>
      <c r="Q5111" s="34" t="s">
        <v>8</v>
      </c>
      <c r="R5111" s="34" t="s">
        <v>8</v>
      </c>
      <c r="S5111" s="42" t="s">
        <v>8</v>
      </c>
      <c r="T5111" s="10" t="s">
        <v>8</v>
      </c>
      <c r="U5111" s="11" t="s">
        <v>8</v>
      </c>
      <c r="V5111" s="11" t="s">
        <v>8</v>
      </c>
      <c r="W5111" s="11" t="s">
        <v>8</v>
      </c>
      <c r="X5111" s="11" t="s">
        <v>8</v>
      </c>
      <c r="Y5111" s="12" t="s">
        <v>8</v>
      </c>
      <c r="Z5111" s="10">
        <v>0.70399999999999996</v>
      </c>
      <c r="AA5111" s="11" t="s">
        <v>8</v>
      </c>
      <c r="AB5111" s="11">
        <f t="shared" si="1215"/>
        <v>-0.15242734085788781</v>
      </c>
      <c r="AC5111" s="11" t="s">
        <v>8</v>
      </c>
      <c r="AD5111" s="9">
        <f t="shared" si="1213"/>
        <v>28.173969885320474</v>
      </c>
      <c r="AE5111" s="10">
        <v>21.671058782113899</v>
      </c>
      <c r="AF5111" s="11">
        <v>28.301065685799799</v>
      </c>
      <c r="AG5111" s="12">
        <v>34.813533545600897</v>
      </c>
      <c r="AH5111" s="10">
        <v>0.02</v>
      </c>
      <c r="AI5111" s="11" t="s">
        <v>8</v>
      </c>
      <c r="AJ5111" s="11" t="s">
        <v>8</v>
      </c>
      <c r="AK5111" s="11" t="s">
        <v>8</v>
      </c>
      <c r="AL5111" s="11" t="s">
        <v>8</v>
      </c>
      <c r="AM5111" s="11" t="s">
        <v>8</v>
      </c>
      <c r="AN5111" s="3" t="str">
        <f t="shared" si="1212"/>
        <v>n/a</v>
      </c>
      <c r="AO5111" s="3" t="str">
        <f t="shared" si="1216"/>
        <v>n/a</v>
      </c>
      <c r="AP5111" s="3" t="s">
        <v>8</v>
      </c>
      <c r="AQ5111" s="124"/>
      <c r="AR5111" s="4"/>
      <c r="AS5111" s="3"/>
    </row>
    <row r="5112" spans="1:45" ht="15" customHeight="1">
      <c r="A5112" s="11">
        <v>10.37</v>
      </c>
      <c r="B5112" s="32">
        <v>730</v>
      </c>
      <c r="C5112" s="17">
        <v>17.731400000000001</v>
      </c>
      <c r="D5112" s="17">
        <v>57.692</v>
      </c>
      <c r="E5112" s="9" t="s">
        <v>38</v>
      </c>
      <c r="F5112" s="18">
        <v>-2.9</v>
      </c>
      <c r="G5112" s="17">
        <v>0.5</v>
      </c>
      <c r="H5112" s="17">
        <v>6.6</v>
      </c>
      <c r="I5112" s="17">
        <v>9.1</v>
      </c>
      <c r="J5112" s="17">
        <v>10.9</v>
      </c>
      <c r="K5112" s="30">
        <v>14.5</v>
      </c>
      <c r="L5112" s="10">
        <f t="shared" si="1211"/>
        <v>14.5</v>
      </c>
      <c r="M5112" s="52" t="str">
        <f t="shared" si="1214"/>
        <v>low latitude</v>
      </c>
      <c r="N5112" s="83" t="s">
        <v>8</v>
      </c>
      <c r="O5112" s="34" t="s">
        <v>8</v>
      </c>
      <c r="P5112" s="34" t="s">
        <v>8</v>
      </c>
      <c r="Q5112" s="34" t="s">
        <v>8</v>
      </c>
      <c r="R5112" s="34" t="s">
        <v>8</v>
      </c>
      <c r="S5112" s="42" t="s">
        <v>8</v>
      </c>
      <c r="T5112" s="10" t="s">
        <v>8</v>
      </c>
      <c r="U5112" s="11" t="s">
        <v>8</v>
      </c>
      <c r="V5112" s="11" t="s">
        <v>8</v>
      </c>
      <c r="W5112" s="11" t="s">
        <v>8</v>
      </c>
      <c r="X5112" s="11" t="s">
        <v>8</v>
      </c>
      <c r="Y5112" s="12" t="s">
        <v>8</v>
      </c>
      <c r="Z5112" s="10">
        <v>0.73</v>
      </c>
      <c r="AA5112" s="11" t="s">
        <v>8</v>
      </c>
      <c r="AB5112" s="11">
        <f t="shared" si="1215"/>
        <v>-0.13667713987954411</v>
      </c>
      <c r="AC5112" s="11" t="s">
        <v>8</v>
      </c>
      <c r="AD5112" s="9">
        <f t="shared" si="1213"/>
        <v>29.251283632239186</v>
      </c>
      <c r="AE5112" s="10">
        <v>23.1712865887425</v>
      </c>
      <c r="AF5112" s="11">
        <v>29.800308532152201</v>
      </c>
      <c r="AG5112" s="12">
        <v>36.5457265969454</v>
      </c>
      <c r="AH5112" s="10" t="s">
        <v>8</v>
      </c>
      <c r="AI5112" s="11" t="s">
        <v>8</v>
      </c>
      <c r="AJ5112" s="11" t="s">
        <v>8</v>
      </c>
      <c r="AK5112" s="11" t="s">
        <v>8</v>
      </c>
      <c r="AL5112" s="11" t="s">
        <v>8</v>
      </c>
      <c r="AM5112" s="11" t="s">
        <v>8</v>
      </c>
      <c r="AN5112" s="3" t="str">
        <f t="shared" si="1212"/>
        <v>n/a</v>
      </c>
      <c r="AO5112" s="3" t="str">
        <f t="shared" si="1216"/>
        <v>n/a</v>
      </c>
      <c r="AP5112" s="3" t="s">
        <v>8</v>
      </c>
      <c r="AQ5112" s="124"/>
      <c r="AR5112" s="4"/>
      <c r="AS5112" s="3"/>
    </row>
    <row r="5113" spans="1:45" ht="15" customHeight="1">
      <c r="A5113" s="11">
        <v>10.71</v>
      </c>
      <c r="B5113" s="32">
        <v>730</v>
      </c>
      <c r="C5113" s="17">
        <v>17.731400000000001</v>
      </c>
      <c r="D5113" s="17">
        <v>57.692</v>
      </c>
      <c r="E5113" s="9" t="s">
        <v>38</v>
      </c>
      <c r="F5113" s="18">
        <v>-2.9</v>
      </c>
      <c r="G5113" s="17">
        <v>0.5</v>
      </c>
      <c r="H5113" s="17">
        <v>6.6</v>
      </c>
      <c r="I5113" s="17">
        <v>9.1</v>
      </c>
      <c r="J5113" s="17">
        <v>10.9</v>
      </c>
      <c r="K5113" s="30">
        <v>14.5</v>
      </c>
      <c r="L5113" s="10">
        <f t="shared" si="1211"/>
        <v>14.5</v>
      </c>
      <c r="M5113" s="52" t="str">
        <f t="shared" si="1214"/>
        <v>low latitude</v>
      </c>
      <c r="N5113" s="83" t="s">
        <v>8</v>
      </c>
      <c r="O5113" s="34" t="s">
        <v>8</v>
      </c>
      <c r="P5113" s="34" t="s">
        <v>8</v>
      </c>
      <c r="Q5113" s="34" t="s">
        <v>8</v>
      </c>
      <c r="R5113" s="34" t="s">
        <v>8</v>
      </c>
      <c r="S5113" s="42" t="s">
        <v>8</v>
      </c>
      <c r="T5113" s="10" t="s">
        <v>8</v>
      </c>
      <c r="U5113" s="11" t="s">
        <v>8</v>
      </c>
      <c r="V5113" s="11" t="s">
        <v>8</v>
      </c>
      <c r="W5113" s="11" t="s">
        <v>8</v>
      </c>
      <c r="X5113" s="11" t="s">
        <v>8</v>
      </c>
      <c r="Y5113" s="12" t="s">
        <v>8</v>
      </c>
      <c r="Z5113" s="10">
        <v>0.754</v>
      </c>
      <c r="AA5113" s="11" t="s">
        <v>8</v>
      </c>
      <c r="AB5113" s="11">
        <f t="shared" si="1215"/>
        <v>-0.12262865413022594</v>
      </c>
      <c r="AC5113" s="11" t="s">
        <v>8</v>
      </c>
      <c r="AD5113" s="9">
        <f t="shared" si="1213"/>
        <v>30.212200057492545</v>
      </c>
      <c r="AE5113" s="10">
        <v>24.424335389126401</v>
      </c>
      <c r="AF5113" s="11">
        <v>31.233451060018801</v>
      </c>
      <c r="AG5113" s="12">
        <v>38.393962985069003</v>
      </c>
      <c r="AH5113" s="10">
        <v>0.03</v>
      </c>
      <c r="AI5113" s="11" t="s">
        <v>8</v>
      </c>
      <c r="AJ5113" s="11" t="s">
        <v>8</v>
      </c>
      <c r="AK5113" s="11" t="s">
        <v>8</v>
      </c>
      <c r="AL5113" s="11" t="s">
        <v>8</v>
      </c>
      <c r="AM5113" s="11" t="s">
        <v>8</v>
      </c>
      <c r="AN5113" s="3" t="str">
        <f t="shared" si="1212"/>
        <v>n/a</v>
      </c>
      <c r="AO5113" s="3" t="str">
        <f t="shared" si="1216"/>
        <v>n/a</v>
      </c>
      <c r="AP5113" s="3" t="s">
        <v>8</v>
      </c>
      <c r="AQ5113" s="124"/>
      <c r="AR5113" s="4"/>
      <c r="AS5113" s="3"/>
    </row>
    <row r="5114" spans="1:45" ht="15" customHeight="1">
      <c r="A5114" s="11">
        <v>11.05</v>
      </c>
      <c r="B5114" s="32">
        <v>730</v>
      </c>
      <c r="C5114" s="17">
        <v>17.731400000000001</v>
      </c>
      <c r="D5114" s="17">
        <v>57.692</v>
      </c>
      <c r="E5114" s="9" t="s">
        <v>38</v>
      </c>
      <c r="F5114" s="18">
        <v>-2.9</v>
      </c>
      <c r="G5114" s="17">
        <v>0.5</v>
      </c>
      <c r="H5114" s="17">
        <v>6.6</v>
      </c>
      <c r="I5114" s="17">
        <v>9.1</v>
      </c>
      <c r="J5114" s="17">
        <v>10.9</v>
      </c>
      <c r="K5114" s="30">
        <v>14.5</v>
      </c>
      <c r="L5114" s="10">
        <f t="shared" si="1211"/>
        <v>14.5</v>
      </c>
      <c r="M5114" s="52" t="str">
        <f t="shared" si="1214"/>
        <v>low latitude</v>
      </c>
      <c r="N5114" s="83" t="s">
        <v>8</v>
      </c>
      <c r="O5114" s="34" t="s">
        <v>8</v>
      </c>
      <c r="P5114" s="34" t="s">
        <v>8</v>
      </c>
      <c r="Q5114" s="34" t="s">
        <v>8</v>
      </c>
      <c r="R5114" s="34" t="s">
        <v>8</v>
      </c>
      <c r="S5114" s="42" t="s">
        <v>8</v>
      </c>
      <c r="T5114" s="10" t="s">
        <v>8</v>
      </c>
      <c r="U5114" s="11" t="s">
        <v>8</v>
      </c>
      <c r="V5114" s="11" t="s">
        <v>8</v>
      </c>
      <c r="W5114" s="11" t="s">
        <v>8</v>
      </c>
      <c r="X5114" s="11" t="s">
        <v>8</v>
      </c>
      <c r="Y5114" s="12" t="s">
        <v>8</v>
      </c>
      <c r="Z5114" s="10">
        <v>0.77200000000000002</v>
      </c>
      <c r="AA5114" s="11" t="s">
        <v>8</v>
      </c>
      <c r="AB5114" s="11">
        <f t="shared" si="1215"/>
        <v>-0.11238269966426384</v>
      </c>
      <c r="AC5114" s="11" t="s">
        <v>8</v>
      </c>
      <c r="AD5114" s="9">
        <f t="shared" si="1213"/>
        <v>30.913023342964355</v>
      </c>
      <c r="AE5114" s="10">
        <v>25.499007623418201</v>
      </c>
      <c r="AF5114" s="11">
        <v>32.291479470787202</v>
      </c>
      <c r="AG5114" s="12">
        <v>39.745156199779501</v>
      </c>
      <c r="AH5114" s="10">
        <v>0.02</v>
      </c>
      <c r="AI5114" s="11" t="s">
        <v>8</v>
      </c>
      <c r="AJ5114" s="11" t="s">
        <v>8</v>
      </c>
      <c r="AK5114" s="11" t="s">
        <v>8</v>
      </c>
      <c r="AL5114" s="11" t="s">
        <v>8</v>
      </c>
      <c r="AM5114" s="11" t="s">
        <v>8</v>
      </c>
      <c r="AN5114" s="3" t="str">
        <f t="shared" si="1212"/>
        <v>n/a</v>
      </c>
      <c r="AO5114" s="3" t="str">
        <f t="shared" si="1216"/>
        <v>n/a</v>
      </c>
      <c r="AP5114" s="3" t="s">
        <v>8</v>
      </c>
      <c r="AQ5114" s="124"/>
      <c r="AR5114" s="4"/>
      <c r="AS5114" s="3"/>
    </row>
    <row r="5115" spans="1:45" ht="15" customHeight="1">
      <c r="A5115" s="11">
        <v>11.22</v>
      </c>
      <c r="B5115" s="32">
        <v>730</v>
      </c>
      <c r="C5115" s="17">
        <v>17.731400000000001</v>
      </c>
      <c r="D5115" s="17">
        <v>57.692</v>
      </c>
      <c r="E5115" s="9" t="s">
        <v>38</v>
      </c>
      <c r="F5115" s="18">
        <v>-2.9</v>
      </c>
      <c r="G5115" s="17">
        <v>0.5</v>
      </c>
      <c r="H5115" s="17">
        <v>6.6</v>
      </c>
      <c r="I5115" s="17">
        <v>9.1</v>
      </c>
      <c r="J5115" s="17">
        <v>10.9</v>
      </c>
      <c r="K5115" s="30">
        <v>14.5</v>
      </c>
      <c r="L5115" s="10">
        <f t="shared" si="1211"/>
        <v>14.5</v>
      </c>
      <c r="M5115" s="52" t="str">
        <f t="shared" si="1214"/>
        <v>low latitude</v>
      </c>
      <c r="N5115" s="83" t="s">
        <v>8</v>
      </c>
      <c r="O5115" s="34" t="s">
        <v>8</v>
      </c>
      <c r="P5115" s="34" t="s">
        <v>8</v>
      </c>
      <c r="Q5115" s="34" t="s">
        <v>8</v>
      </c>
      <c r="R5115" s="34" t="s">
        <v>8</v>
      </c>
      <c r="S5115" s="42" t="s">
        <v>8</v>
      </c>
      <c r="T5115" s="10" t="s">
        <v>8</v>
      </c>
      <c r="U5115" s="11" t="s">
        <v>8</v>
      </c>
      <c r="V5115" s="11" t="s">
        <v>8</v>
      </c>
      <c r="W5115" s="11" t="s">
        <v>8</v>
      </c>
      <c r="X5115" s="11" t="s">
        <v>8</v>
      </c>
      <c r="Y5115" s="12" t="s">
        <v>8</v>
      </c>
      <c r="Z5115" s="10">
        <v>0.76300000000000001</v>
      </c>
      <c r="AA5115" s="11" t="s">
        <v>8</v>
      </c>
      <c r="AB5115" s="11">
        <f t="shared" si="1215"/>
        <v>-0.11747546204511952</v>
      </c>
      <c r="AC5115" s="11" t="s">
        <v>8</v>
      </c>
      <c r="AD5115" s="9">
        <f t="shared" si="1213"/>
        <v>30.564678396113827</v>
      </c>
      <c r="AE5115" s="10">
        <v>25.065302865766601</v>
      </c>
      <c r="AF5115" s="11">
        <v>31.7996494035261</v>
      </c>
      <c r="AG5115" s="12">
        <v>39.087656185711701</v>
      </c>
      <c r="AH5115" s="10">
        <v>0.03</v>
      </c>
      <c r="AI5115" s="11" t="s">
        <v>8</v>
      </c>
      <c r="AJ5115" s="11" t="s">
        <v>8</v>
      </c>
      <c r="AK5115" s="11" t="s">
        <v>8</v>
      </c>
      <c r="AL5115" s="11" t="s">
        <v>8</v>
      </c>
      <c r="AM5115" s="11" t="s">
        <v>8</v>
      </c>
      <c r="AN5115" s="3" t="str">
        <f t="shared" si="1212"/>
        <v>n/a</v>
      </c>
      <c r="AO5115" s="3" t="str">
        <f t="shared" si="1216"/>
        <v>n/a</v>
      </c>
      <c r="AP5115" s="3" t="s">
        <v>8</v>
      </c>
      <c r="AQ5115" s="124"/>
      <c r="AR5115" s="4"/>
      <c r="AS5115" s="3"/>
    </row>
    <row r="5116" spans="1:45" ht="15" customHeight="1">
      <c r="A5116" s="11">
        <v>11.22</v>
      </c>
      <c r="B5116" s="32">
        <v>730</v>
      </c>
      <c r="C5116" s="17">
        <v>17.731400000000001</v>
      </c>
      <c r="D5116" s="17">
        <v>57.692</v>
      </c>
      <c r="E5116" s="9" t="s">
        <v>38</v>
      </c>
      <c r="F5116" s="18">
        <v>-2.9</v>
      </c>
      <c r="G5116" s="17">
        <v>0.5</v>
      </c>
      <c r="H5116" s="17">
        <v>6.6</v>
      </c>
      <c r="I5116" s="17">
        <v>9.1</v>
      </c>
      <c r="J5116" s="17">
        <v>10.9</v>
      </c>
      <c r="K5116" s="30">
        <v>14.5</v>
      </c>
      <c r="L5116" s="10">
        <f t="shared" si="1211"/>
        <v>14.5</v>
      </c>
      <c r="M5116" s="52" t="str">
        <f t="shared" si="1214"/>
        <v>low latitude</v>
      </c>
      <c r="N5116" s="83" t="s">
        <v>8</v>
      </c>
      <c r="O5116" s="34" t="s">
        <v>8</v>
      </c>
      <c r="P5116" s="34" t="s">
        <v>8</v>
      </c>
      <c r="Q5116" s="34" t="s">
        <v>8</v>
      </c>
      <c r="R5116" s="34" t="s">
        <v>8</v>
      </c>
      <c r="S5116" s="42" t="s">
        <v>8</v>
      </c>
      <c r="T5116" s="10" t="s">
        <v>8</v>
      </c>
      <c r="U5116" s="11" t="s">
        <v>8</v>
      </c>
      <c r="V5116" s="11" t="s">
        <v>8</v>
      </c>
      <c r="W5116" s="11" t="s">
        <v>8</v>
      </c>
      <c r="X5116" s="11" t="s">
        <v>8</v>
      </c>
      <c r="Y5116" s="12" t="s">
        <v>8</v>
      </c>
      <c r="Z5116" s="10">
        <v>0.76300000000000001</v>
      </c>
      <c r="AA5116" s="11" t="s">
        <v>8</v>
      </c>
      <c r="AB5116" s="11">
        <f t="shared" si="1215"/>
        <v>-0.11747546204511952</v>
      </c>
      <c r="AC5116" s="11" t="s">
        <v>8</v>
      </c>
      <c r="AD5116" s="9">
        <f t="shared" si="1213"/>
        <v>30.564678396113827</v>
      </c>
      <c r="AE5116" s="10">
        <v>24.926216213452602</v>
      </c>
      <c r="AF5116" s="11">
        <v>31.8054153463608</v>
      </c>
      <c r="AG5116" s="12">
        <v>38.953123888094503</v>
      </c>
      <c r="AH5116" s="10">
        <v>0.02</v>
      </c>
      <c r="AI5116" s="11" t="s">
        <v>8</v>
      </c>
      <c r="AJ5116" s="11" t="s">
        <v>8</v>
      </c>
      <c r="AK5116" s="11" t="s">
        <v>8</v>
      </c>
      <c r="AL5116" s="11" t="s">
        <v>8</v>
      </c>
      <c r="AM5116" s="11" t="s">
        <v>8</v>
      </c>
      <c r="AN5116" s="3" t="str">
        <f t="shared" si="1212"/>
        <v>n/a</v>
      </c>
      <c r="AO5116" s="3" t="str">
        <f t="shared" si="1216"/>
        <v>n/a</v>
      </c>
      <c r="AP5116" s="3" t="s">
        <v>8</v>
      </c>
      <c r="AQ5116" s="124"/>
      <c r="AR5116" s="4"/>
      <c r="AS5116" s="3"/>
    </row>
    <row r="5117" spans="1:45" ht="15" customHeight="1">
      <c r="A5117" s="11">
        <v>11.46</v>
      </c>
      <c r="B5117" s="32">
        <v>730</v>
      </c>
      <c r="C5117" s="17">
        <v>17.731400000000001</v>
      </c>
      <c r="D5117" s="17">
        <v>57.692</v>
      </c>
      <c r="E5117" s="9" t="s">
        <v>38</v>
      </c>
      <c r="F5117" s="18">
        <v>-2.9</v>
      </c>
      <c r="G5117" s="17">
        <v>0.5</v>
      </c>
      <c r="H5117" s="17">
        <v>6.6</v>
      </c>
      <c r="I5117" s="17">
        <v>9.1</v>
      </c>
      <c r="J5117" s="17">
        <v>10.9</v>
      </c>
      <c r="K5117" s="30">
        <v>14.5</v>
      </c>
      <c r="L5117" s="10">
        <f t="shared" si="1211"/>
        <v>14.5</v>
      </c>
      <c r="M5117" s="52" t="str">
        <f t="shared" si="1214"/>
        <v>low latitude</v>
      </c>
      <c r="N5117" s="83" t="s">
        <v>8</v>
      </c>
      <c r="O5117" s="34" t="s">
        <v>8</v>
      </c>
      <c r="P5117" s="34" t="s">
        <v>8</v>
      </c>
      <c r="Q5117" s="34" t="s">
        <v>8</v>
      </c>
      <c r="R5117" s="34" t="s">
        <v>8</v>
      </c>
      <c r="S5117" s="42" t="s">
        <v>8</v>
      </c>
      <c r="T5117" s="10" t="s">
        <v>8</v>
      </c>
      <c r="U5117" s="11" t="s">
        <v>8</v>
      </c>
      <c r="V5117" s="11" t="s">
        <v>8</v>
      </c>
      <c r="W5117" s="11" t="s">
        <v>8</v>
      </c>
      <c r="X5117" s="11" t="s">
        <v>8</v>
      </c>
      <c r="Y5117" s="12" t="s">
        <v>8</v>
      </c>
      <c r="Z5117" s="10">
        <v>0.76</v>
      </c>
      <c r="AA5117" s="11" t="s">
        <v>8</v>
      </c>
      <c r="AB5117" s="11">
        <f t="shared" si="1215"/>
        <v>-0.11918640771920865</v>
      </c>
      <c r="AC5117" s="11" t="s">
        <v>8</v>
      </c>
      <c r="AD5117" s="9">
        <f t="shared" si="1213"/>
        <v>30.447649712006129</v>
      </c>
      <c r="AE5117" s="10">
        <v>24.880318663474299</v>
      </c>
      <c r="AF5117" s="11">
        <v>31.6074880470082</v>
      </c>
      <c r="AG5117" s="12">
        <v>38.811677713865897</v>
      </c>
      <c r="AH5117" s="10" t="s">
        <v>8</v>
      </c>
      <c r="AI5117" s="11" t="s">
        <v>8</v>
      </c>
      <c r="AJ5117" s="11" t="s">
        <v>8</v>
      </c>
      <c r="AK5117" s="11" t="s">
        <v>8</v>
      </c>
      <c r="AL5117" s="11" t="s">
        <v>8</v>
      </c>
      <c r="AM5117" s="11" t="s">
        <v>8</v>
      </c>
      <c r="AN5117" s="3" t="str">
        <f t="shared" si="1212"/>
        <v>n/a</v>
      </c>
      <c r="AO5117" s="3" t="str">
        <f t="shared" si="1216"/>
        <v>n/a</v>
      </c>
      <c r="AP5117" s="3" t="s">
        <v>8</v>
      </c>
      <c r="AQ5117" s="124"/>
      <c r="AR5117" s="4"/>
      <c r="AS5117" s="3"/>
    </row>
    <row r="5118" spans="1:45" ht="15" customHeight="1">
      <c r="A5118" s="11">
        <v>11.77</v>
      </c>
      <c r="B5118" s="32">
        <v>730</v>
      </c>
      <c r="C5118" s="17">
        <v>17.731400000000001</v>
      </c>
      <c r="D5118" s="17">
        <v>57.692</v>
      </c>
      <c r="E5118" s="9" t="s">
        <v>38</v>
      </c>
      <c r="F5118" s="18">
        <v>-2.9</v>
      </c>
      <c r="G5118" s="17">
        <v>0.5</v>
      </c>
      <c r="H5118" s="17">
        <v>6.6</v>
      </c>
      <c r="I5118" s="17">
        <v>9.1</v>
      </c>
      <c r="J5118" s="17">
        <v>10.9</v>
      </c>
      <c r="K5118" s="30">
        <v>14.5</v>
      </c>
      <c r="L5118" s="10">
        <f t="shared" si="1211"/>
        <v>14.5</v>
      </c>
      <c r="M5118" s="52" t="str">
        <f t="shared" si="1214"/>
        <v>low latitude</v>
      </c>
      <c r="N5118" s="83" t="s">
        <v>8</v>
      </c>
      <c r="O5118" s="34" t="s">
        <v>8</v>
      </c>
      <c r="P5118" s="34" t="s">
        <v>8</v>
      </c>
      <c r="Q5118" s="34" t="s">
        <v>8</v>
      </c>
      <c r="R5118" s="34" t="s">
        <v>8</v>
      </c>
      <c r="S5118" s="42" t="s">
        <v>8</v>
      </c>
      <c r="T5118" s="10" t="s">
        <v>8</v>
      </c>
      <c r="U5118" s="11" t="s">
        <v>8</v>
      </c>
      <c r="V5118" s="11" t="s">
        <v>8</v>
      </c>
      <c r="W5118" s="11" t="s">
        <v>8</v>
      </c>
      <c r="X5118" s="11" t="s">
        <v>8</v>
      </c>
      <c r="Y5118" s="12" t="s">
        <v>8</v>
      </c>
      <c r="Z5118" s="10">
        <v>0.77400000000000002</v>
      </c>
      <c r="AA5118" s="11" t="s">
        <v>8</v>
      </c>
      <c r="AB5118" s="11">
        <f t="shared" si="1215"/>
        <v>-0.11125903931710739</v>
      </c>
      <c r="AC5118" s="11" t="s">
        <v>8</v>
      </c>
      <c r="AD5118" s="9">
        <f t="shared" si="1213"/>
        <v>30.989881710709856</v>
      </c>
      <c r="AE5118" s="10">
        <v>25.565352644372201</v>
      </c>
      <c r="AF5118" s="11">
        <v>32.430182097559197</v>
      </c>
      <c r="AG5118" s="12">
        <v>39.795902400857798</v>
      </c>
      <c r="AH5118" s="10">
        <v>0.03</v>
      </c>
      <c r="AI5118" s="11" t="s">
        <v>8</v>
      </c>
      <c r="AJ5118" s="11" t="s">
        <v>8</v>
      </c>
      <c r="AK5118" s="11" t="s">
        <v>8</v>
      </c>
      <c r="AL5118" s="11" t="s">
        <v>8</v>
      </c>
      <c r="AM5118" s="11" t="s">
        <v>8</v>
      </c>
      <c r="AN5118" s="3" t="str">
        <f t="shared" si="1212"/>
        <v>n/a</v>
      </c>
      <c r="AO5118" s="3" t="str">
        <f t="shared" si="1216"/>
        <v>n/a</v>
      </c>
      <c r="AP5118" s="3" t="s">
        <v>8</v>
      </c>
      <c r="AQ5118" s="124"/>
      <c r="AR5118" s="4"/>
      <c r="AS5118" s="3"/>
    </row>
    <row r="5119" spans="1:45" ht="15" customHeight="1">
      <c r="A5119" s="11">
        <v>12.26</v>
      </c>
      <c r="B5119" s="32">
        <v>730</v>
      </c>
      <c r="C5119" s="17">
        <v>17.731400000000001</v>
      </c>
      <c r="D5119" s="17">
        <v>57.692</v>
      </c>
      <c r="E5119" s="9" t="s">
        <v>38</v>
      </c>
      <c r="F5119" s="18">
        <v>-2.9</v>
      </c>
      <c r="G5119" s="17">
        <v>0.5</v>
      </c>
      <c r="H5119" s="17">
        <v>6.6</v>
      </c>
      <c r="I5119" s="17">
        <v>9.1</v>
      </c>
      <c r="J5119" s="17">
        <v>10.9</v>
      </c>
      <c r="K5119" s="30">
        <v>14.5</v>
      </c>
      <c r="L5119" s="10">
        <f t="shared" si="1211"/>
        <v>14.5</v>
      </c>
      <c r="M5119" s="52" t="str">
        <f t="shared" si="1214"/>
        <v>low latitude</v>
      </c>
      <c r="N5119" s="83" t="s">
        <v>8</v>
      </c>
      <c r="O5119" s="34" t="s">
        <v>8</v>
      </c>
      <c r="P5119" s="34" t="s">
        <v>8</v>
      </c>
      <c r="Q5119" s="34" t="s">
        <v>8</v>
      </c>
      <c r="R5119" s="34" t="s">
        <v>8</v>
      </c>
      <c r="S5119" s="42" t="s">
        <v>8</v>
      </c>
      <c r="T5119" s="10" t="s">
        <v>8</v>
      </c>
      <c r="U5119" s="11" t="s">
        <v>8</v>
      </c>
      <c r="V5119" s="11" t="s">
        <v>8</v>
      </c>
      <c r="W5119" s="11" t="s">
        <v>8</v>
      </c>
      <c r="X5119" s="11" t="s">
        <v>8</v>
      </c>
      <c r="Y5119" s="12" t="s">
        <v>8</v>
      </c>
      <c r="Z5119" s="10">
        <v>0.76800000000000002</v>
      </c>
      <c r="AA5119" s="11" t="s">
        <v>8</v>
      </c>
      <c r="AB5119" s="11">
        <f t="shared" si="1215"/>
        <v>-0.11463877996848799</v>
      </c>
      <c r="AC5119" s="11" t="s">
        <v>8</v>
      </c>
      <c r="AD5119" s="9">
        <f t="shared" si="1213"/>
        <v>30.75870745015542</v>
      </c>
      <c r="AE5119" s="10">
        <v>25.2013536923664</v>
      </c>
      <c r="AF5119" s="11">
        <v>32.126407078881101</v>
      </c>
      <c r="AG5119" s="12">
        <v>39.3928667606693</v>
      </c>
      <c r="AH5119" s="10" t="s">
        <v>8</v>
      </c>
      <c r="AI5119" s="11" t="s">
        <v>8</v>
      </c>
      <c r="AJ5119" s="11" t="s">
        <v>8</v>
      </c>
      <c r="AK5119" s="11" t="s">
        <v>8</v>
      </c>
      <c r="AL5119" s="11" t="s">
        <v>8</v>
      </c>
      <c r="AM5119" s="11" t="s">
        <v>8</v>
      </c>
      <c r="AN5119" s="3" t="str">
        <f t="shared" si="1212"/>
        <v>n/a</v>
      </c>
      <c r="AO5119" s="3" t="str">
        <f t="shared" si="1216"/>
        <v>n/a</v>
      </c>
      <c r="AP5119" s="3" t="s">
        <v>8</v>
      </c>
      <c r="AQ5119" s="124"/>
      <c r="AR5119" s="4"/>
      <c r="AS5119" s="3"/>
    </row>
    <row r="5120" spans="1:45" ht="15" customHeight="1">
      <c r="A5120" s="11">
        <v>12.77</v>
      </c>
      <c r="B5120" s="32">
        <v>730</v>
      </c>
      <c r="C5120" s="17">
        <v>17.731400000000001</v>
      </c>
      <c r="D5120" s="17">
        <v>57.692</v>
      </c>
      <c r="E5120" s="9" t="s">
        <v>38</v>
      </c>
      <c r="F5120" s="18">
        <v>-2.9</v>
      </c>
      <c r="G5120" s="17">
        <v>0.5</v>
      </c>
      <c r="H5120" s="17">
        <v>6.6</v>
      </c>
      <c r="I5120" s="17">
        <v>9.1</v>
      </c>
      <c r="J5120" s="17">
        <v>10.9</v>
      </c>
      <c r="K5120" s="30">
        <v>14.5</v>
      </c>
      <c r="L5120" s="10">
        <f t="shared" si="1211"/>
        <v>14.5</v>
      </c>
      <c r="M5120" s="52" t="str">
        <f t="shared" si="1214"/>
        <v>low latitude</v>
      </c>
      <c r="N5120" s="83" t="s">
        <v>8</v>
      </c>
      <c r="O5120" s="34" t="s">
        <v>8</v>
      </c>
      <c r="P5120" s="34" t="s">
        <v>8</v>
      </c>
      <c r="Q5120" s="34" t="s">
        <v>8</v>
      </c>
      <c r="R5120" s="34" t="s">
        <v>8</v>
      </c>
      <c r="S5120" s="42" t="s">
        <v>8</v>
      </c>
      <c r="T5120" s="10" t="s">
        <v>8</v>
      </c>
      <c r="U5120" s="11" t="s">
        <v>8</v>
      </c>
      <c r="V5120" s="11" t="s">
        <v>8</v>
      </c>
      <c r="W5120" s="11" t="s">
        <v>8</v>
      </c>
      <c r="X5120" s="11" t="s">
        <v>8</v>
      </c>
      <c r="Y5120" s="12" t="s">
        <v>8</v>
      </c>
      <c r="Z5120" s="10">
        <v>0.78300000000000003</v>
      </c>
      <c r="AA5120" s="11" t="s">
        <v>8</v>
      </c>
      <c r="AB5120" s="11">
        <f t="shared" si="1215"/>
        <v>-0.10623823794205658</v>
      </c>
      <c r="AC5120" s="11" t="s">
        <v>8</v>
      </c>
      <c r="AD5120" s="9">
        <f t="shared" si="1213"/>
        <v>31.333304524763332</v>
      </c>
      <c r="AE5120" s="10">
        <v>26.059598153436198</v>
      </c>
      <c r="AF5120" s="11">
        <v>32.979833343664197</v>
      </c>
      <c r="AG5120" s="12">
        <v>40.5210741668811</v>
      </c>
      <c r="AH5120" s="10">
        <v>0.06</v>
      </c>
      <c r="AI5120" s="11" t="s">
        <v>8</v>
      </c>
      <c r="AJ5120" s="11" t="s">
        <v>8</v>
      </c>
      <c r="AK5120" s="11" t="s">
        <v>8</v>
      </c>
      <c r="AL5120" s="11" t="s">
        <v>8</v>
      </c>
      <c r="AM5120" s="11" t="s">
        <v>8</v>
      </c>
      <c r="AN5120" s="3" t="str">
        <f t="shared" si="1212"/>
        <v>n/a</v>
      </c>
      <c r="AO5120" s="3" t="str">
        <f t="shared" si="1216"/>
        <v>n/a</v>
      </c>
      <c r="AP5120" s="3" t="s">
        <v>8</v>
      </c>
      <c r="AQ5120" s="124"/>
      <c r="AR5120" s="4"/>
      <c r="AS5120" s="3"/>
    </row>
    <row r="5121" spans="1:45" ht="15" customHeight="1">
      <c r="A5121" s="11">
        <v>12.99</v>
      </c>
      <c r="B5121" s="32">
        <v>730</v>
      </c>
      <c r="C5121" s="17">
        <v>17.731400000000001</v>
      </c>
      <c r="D5121" s="17">
        <v>57.692</v>
      </c>
      <c r="E5121" s="9" t="s">
        <v>38</v>
      </c>
      <c r="F5121" s="18">
        <v>-2.9</v>
      </c>
      <c r="G5121" s="17">
        <v>0.5</v>
      </c>
      <c r="H5121" s="17">
        <v>6.6</v>
      </c>
      <c r="I5121" s="17">
        <v>9.1</v>
      </c>
      <c r="J5121" s="17">
        <v>10.9</v>
      </c>
      <c r="K5121" s="30">
        <v>14.5</v>
      </c>
      <c r="L5121" s="10">
        <f t="shared" si="1211"/>
        <v>14.5</v>
      </c>
      <c r="M5121" s="52" t="str">
        <f t="shared" si="1214"/>
        <v>low latitude</v>
      </c>
      <c r="N5121" s="83" t="s">
        <v>8</v>
      </c>
      <c r="O5121" s="34" t="s">
        <v>8</v>
      </c>
      <c r="P5121" s="34" t="s">
        <v>8</v>
      </c>
      <c r="Q5121" s="34" t="s">
        <v>8</v>
      </c>
      <c r="R5121" s="34" t="s">
        <v>8</v>
      </c>
      <c r="S5121" s="42" t="s">
        <v>8</v>
      </c>
      <c r="T5121" s="10" t="s">
        <v>8</v>
      </c>
      <c r="U5121" s="11" t="s">
        <v>8</v>
      </c>
      <c r="V5121" s="11" t="s">
        <v>8</v>
      </c>
      <c r="W5121" s="11" t="s">
        <v>8</v>
      </c>
      <c r="X5121" s="11" t="s">
        <v>8</v>
      </c>
      <c r="Y5121" s="12" t="s">
        <v>8</v>
      </c>
      <c r="Z5121" s="10">
        <v>0.78</v>
      </c>
      <c r="AA5121" s="11" t="s">
        <v>8</v>
      </c>
      <c r="AB5121" s="11">
        <f t="shared" si="1215"/>
        <v>-0.10790539730951958</v>
      </c>
      <c r="AC5121" s="11" t="s">
        <v>8</v>
      </c>
      <c r="AD5121" s="9">
        <f t="shared" si="1213"/>
        <v>31.219270824028861</v>
      </c>
      <c r="AE5121" s="10">
        <v>25.899448143872601</v>
      </c>
      <c r="AF5121" s="11">
        <v>32.807902400666698</v>
      </c>
      <c r="AG5121" s="12">
        <v>40.191931435960001</v>
      </c>
      <c r="AH5121" s="10" t="s">
        <v>8</v>
      </c>
      <c r="AI5121" s="11" t="s">
        <v>8</v>
      </c>
      <c r="AJ5121" s="11" t="s">
        <v>8</v>
      </c>
      <c r="AK5121" s="11" t="s">
        <v>8</v>
      </c>
      <c r="AL5121" s="11" t="s">
        <v>8</v>
      </c>
      <c r="AM5121" s="11" t="s">
        <v>8</v>
      </c>
      <c r="AN5121" s="3" t="str">
        <f t="shared" si="1212"/>
        <v>n/a</v>
      </c>
      <c r="AO5121" s="3" t="str">
        <f t="shared" si="1216"/>
        <v>n/a</v>
      </c>
      <c r="AP5121" s="3" t="s">
        <v>8</v>
      </c>
      <c r="AQ5121" s="124"/>
      <c r="AR5121" s="4"/>
      <c r="AS5121" s="3"/>
    </row>
    <row r="5122" spans="1:45" ht="15" customHeight="1">
      <c r="A5122" s="11">
        <v>13.3</v>
      </c>
      <c r="B5122" s="32">
        <v>730</v>
      </c>
      <c r="C5122" s="17">
        <v>17.731400000000001</v>
      </c>
      <c r="D5122" s="17">
        <v>57.692</v>
      </c>
      <c r="E5122" s="9" t="s">
        <v>38</v>
      </c>
      <c r="F5122" s="18">
        <v>-2.9</v>
      </c>
      <c r="G5122" s="17">
        <v>0.5</v>
      </c>
      <c r="H5122" s="17">
        <v>6.6</v>
      </c>
      <c r="I5122" s="17">
        <v>9.1</v>
      </c>
      <c r="J5122" s="17">
        <v>10.9</v>
      </c>
      <c r="K5122" s="30">
        <v>14.5</v>
      </c>
      <c r="L5122" s="10">
        <f t="shared" si="1211"/>
        <v>14.5</v>
      </c>
      <c r="M5122" s="52" t="str">
        <f t="shared" si="1214"/>
        <v>low latitude</v>
      </c>
      <c r="N5122" s="83" t="s">
        <v>8</v>
      </c>
      <c r="O5122" s="34" t="s">
        <v>8</v>
      </c>
      <c r="P5122" s="34" t="s">
        <v>8</v>
      </c>
      <c r="Q5122" s="34" t="s">
        <v>8</v>
      </c>
      <c r="R5122" s="34" t="s">
        <v>8</v>
      </c>
      <c r="S5122" s="42" t="s">
        <v>8</v>
      </c>
      <c r="T5122" s="10" t="s">
        <v>8</v>
      </c>
      <c r="U5122" s="11" t="s">
        <v>8</v>
      </c>
      <c r="V5122" s="11" t="s">
        <v>8</v>
      </c>
      <c r="W5122" s="11" t="s">
        <v>8</v>
      </c>
      <c r="X5122" s="11" t="s">
        <v>8</v>
      </c>
      <c r="Y5122" s="12" t="s">
        <v>8</v>
      </c>
      <c r="Z5122" s="10">
        <v>0.80400000000000005</v>
      </c>
      <c r="AA5122" s="11" t="s">
        <v>8</v>
      </c>
      <c r="AB5122" s="11">
        <f t="shared" si="1215"/>
        <v>-9.4743951251548705E-2</v>
      </c>
      <c r="AC5122" s="11" t="s">
        <v>8</v>
      </c>
      <c r="AD5122" s="9">
        <f t="shared" si="1213"/>
        <v>32.119513734394069</v>
      </c>
      <c r="AE5122" s="10">
        <v>27.219267418584199</v>
      </c>
      <c r="AF5122" s="11">
        <v>34.246257852242401</v>
      </c>
      <c r="AG5122" s="12">
        <v>41.976716394396703</v>
      </c>
      <c r="AH5122" s="10">
        <v>0.08</v>
      </c>
      <c r="AI5122" s="11" t="s">
        <v>8</v>
      </c>
      <c r="AJ5122" s="11" t="s">
        <v>8</v>
      </c>
      <c r="AK5122" s="11" t="s">
        <v>8</v>
      </c>
      <c r="AL5122" s="11" t="s">
        <v>8</v>
      </c>
      <c r="AM5122" s="11" t="s">
        <v>8</v>
      </c>
      <c r="AN5122" s="3" t="str">
        <f t="shared" si="1212"/>
        <v>n/a</v>
      </c>
      <c r="AO5122" s="3" t="str">
        <f t="shared" si="1216"/>
        <v>n/a</v>
      </c>
      <c r="AP5122" s="3" t="s">
        <v>8</v>
      </c>
      <c r="AQ5122" s="124"/>
      <c r="AR5122" s="4"/>
      <c r="AS5122" s="3"/>
    </row>
    <row r="5123" spans="1:45" ht="15" customHeight="1">
      <c r="A5123" s="11">
        <v>13.66</v>
      </c>
      <c r="B5123" s="32">
        <v>730</v>
      </c>
      <c r="C5123" s="17">
        <v>17.731400000000001</v>
      </c>
      <c r="D5123" s="17">
        <v>57.692</v>
      </c>
      <c r="E5123" s="9" t="s">
        <v>38</v>
      </c>
      <c r="F5123" s="18">
        <v>-2.9</v>
      </c>
      <c r="G5123" s="17">
        <v>0.5</v>
      </c>
      <c r="H5123" s="17">
        <v>6.6</v>
      </c>
      <c r="I5123" s="17">
        <v>9.1</v>
      </c>
      <c r="J5123" s="17">
        <v>10.9</v>
      </c>
      <c r="K5123" s="30">
        <v>14.5</v>
      </c>
      <c r="L5123" s="10">
        <f t="shared" ref="L5123:L5129" si="1217">IF(A5123&lt;2,C5123,IF(A5123&lt;15,K5123,IF(A5123&lt;25,J5123,IF(A5123&lt;35,I5123,IF(A5123&lt;45,H5123,IF(A5123&lt;55,G5123,IF(A5123&lt;65,F5123,IF(A5123&lt;70,F5123,"no age"))))))))</f>
        <v>14.5</v>
      </c>
      <c r="M5123" s="52" t="str">
        <f t="shared" si="1214"/>
        <v>low latitude</v>
      </c>
      <c r="N5123" s="83" t="s">
        <v>8</v>
      </c>
      <c r="O5123" s="34" t="s">
        <v>8</v>
      </c>
      <c r="P5123" s="34" t="s">
        <v>8</v>
      </c>
      <c r="Q5123" s="34" t="s">
        <v>8</v>
      </c>
      <c r="R5123" s="34" t="s">
        <v>8</v>
      </c>
      <c r="S5123" s="42" t="s">
        <v>8</v>
      </c>
      <c r="T5123" s="10" t="s">
        <v>8</v>
      </c>
      <c r="U5123" s="11" t="s">
        <v>8</v>
      </c>
      <c r="V5123" s="11" t="s">
        <v>8</v>
      </c>
      <c r="W5123" s="11" t="s">
        <v>8</v>
      </c>
      <c r="X5123" s="11" t="s">
        <v>8</v>
      </c>
      <c r="Y5123" s="12" t="s">
        <v>8</v>
      </c>
      <c r="Z5123" s="10">
        <v>0.79500000000000004</v>
      </c>
      <c r="AA5123" s="11" t="s">
        <v>8</v>
      </c>
      <c r="AB5123" s="11">
        <f t="shared" si="1215"/>
        <v>-9.9632871343529689E-2</v>
      </c>
      <c r="AC5123" s="11" t="s">
        <v>8</v>
      </c>
      <c r="AD5123" s="9">
        <f t="shared" si="1213"/>
        <v>31.785111600102571</v>
      </c>
      <c r="AE5123" s="10">
        <v>26.674867899938199</v>
      </c>
      <c r="AF5123" s="11">
        <v>33.720726760146299</v>
      </c>
      <c r="AG5123" s="12">
        <v>41.368109972675001</v>
      </c>
      <c r="AH5123" s="10" t="s">
        <v>8</v>
      </c>
      <c r="AI5123" s="11" t="s">
        <v>8</v>
      </c>
      <c r="AJ5123" s="11" t="s">
        <v>8</v>
      </c>
      <c r="AK5123" s="11" t="s">
        <v>8</v>
      </c>
      <c r="AL5123" s="11" t="s">
        <v>8</v>
      </c>
      <c r="AM5123" s="11" t="s">
        <v>8</v>
      </c>
      <c r="AN5123" s="3" t="str">
        <f t="shared" ref="AN5123:AN5129" si="1218">IF(T5123="n/a","n/a",T5123/X5123)</f>
        <v>n/a</v>
      </c>
      <c r="AO5123" s="3" t="str">
        <f t="shared" si="1216"/>
        <v>n/a</v>
      </c>
      <c r="AP5123" s="3" t="s">
        <v>8</v>
      </c>
      <c r="AQ5123" s="124"/>
      <c r="AR5123" s="4"/>
      <c r="AS5123" s="3"/>
    </row>
    <row r="5124" spans="1:45" ht="15" customHeight="1">
      <c r="A5124" s="11">
        <v>13.98</v>
      </c>
      <c r="B5124" s="32">
        <v>730</v>
      </c>
      <c r="C5124" s="17">
        <v>17.731400000000001</v>
      </c>
      <c r="D5124" s="17">
        <v>57.692</v>
      </c>
      <c r="E5124" s="9" t="s">
        <v>38</v>
      </c>
      <c r="F5124" s="18">
        <v>-2.9</v>
      </c>
      <c r="G5124" s="17">
        <v>0.5</v>
      </c>
      <c r="H5124" s="17">
        <v>6.6</v>
      </c>
      <c r="I5124" s="17">
        <v>9.1</v>
      </c>
      <c r="J5124" s="17">
        <v>10.9</v>
      </c>
      <c r="K5124" s="30">
        <v>14.5</v>
      </c>
      <c r="L5124" s="10">
        <f t="shared" si="1217"/>
        <v>14.5</v>
      </c>
      <c r="M5124" s="52" t="str">
        <f t="shared" si="1214"/>
        <v>low latitude</v>
      </c>
      <c r="N5124" s="83" t="s">
        <v>8</v>
      </c>
      <c r="O5124" s="34" t="s">
        <v>8</v>
      </c>
      <c r="P5124" s="34" t="s">
        <v>8</v>
      </c>
      <c r="Q5124" s="34" t="s">
        <v>8</v>
      </c>
      <c r="R5124" s="34" t="s">
        <v>8</v>
      </c>
      <c r="S5124" s="42" t="s">
        <v>8</v>
      </c>
      <c r="T5124" s="10" t="s">
        <v>8</v>
      </c>
      <c r="U5124" s="11" t="s">
        <v>8</v>
      </c>
      <c r="V5124" s="11" t="s">
        <v>8</v>
      </c>
      <c r="W5124" s="11" t="s">
        <v>8</v>
      </c>
      <c r="X5124" s="11" t="s">
        <v>8</v>
      </c>
      <c r="Y5124" s="12" t="s">
        <v>8</v>
      </c>
      <c r="Z5124" s="10">
        <v>0.80700000000000005</v>
      </c>
      <c r="AA5124" s="11" t="s">
        <v>8</v>
      </c>
      <c r="AB5124" s="11">
        <f t="shared" si="1215"/>
        <v>-9.312646527792956E-2</v>
      </c>
      <c r="AC5124" s="11" t="s">
        <v>8</v>
      </c>
      <c r="AD5124" s="9">
        <f t="shared" si="1213"/>
        <v>32.23014977498962</v>
      </c>
      <c r="AE5124" s="10">
        <v>27.3168057638295</v>
      </c>
      <c r="AF5124" s="11">
        <v>34.395767506542803</v>
      </c>
      <c r="AG5124" s="12">
        <v>42.186096025517003</v>
      </c>
      <c r="AH5124" s="10">
        <v>7.0000000000000007E-2</v>
      </c>
      <c r="AI5124" s="11" t="s">
        <v>8</v>
      </c>
      <c r="AJ5124" s="11" t="s">
        <v>8</v>
      </c>
      <c r="AK5124" s="11" t="s">
        <v>8</v>
      </c>
      <c r="AL5124" s="11" t="s">
        <v>8</v>
      </c>
      <c r="AM5124" s="11" t="s">
        <v>8</v>
      </c>
      <c r="AN5124" s="3" t="str">
        <f t="shared" si="1218"/>
        <v>n/a</v>
      </c>
      <c r="AO5124" s="3" t="str">
        <f t="shared" si="1216"/>
        <v>n/a</v>
      </c>
      <c r="AP5124" s="3" t="s">
        <v>8</v>
      </c>
      <c r="AQ5124" s="124"/>
      <c r="AR5124" s="4"/>
      <c r="AS5124" s="3"/>
    </row>
    <row r="5125" spans="1:45" ht="15" customHeight="1">
      <c r="A5125" s="11">
        <v>14.32</v>
      </c>
      <c r="B5125" s="32">
        <v>730</v>
      </c>
      <c r="C5125" s="17">
        <v>17.731400000000001</v>
      </c>
      <c r="D5125" s="17">
        <v>57.692</v>
      </c>
      <c r="E5125" s="9" t="s">
        <v>38</v>
      </c>
      <c r="F5125" s="18">
        <v>-2.9</v>
      </c>
      <c r="G5125" s="17">
        <v>0.5</v>
      </c>
      <c r="H5125" s="17">
        <v>6.6</v>
      </c>
      <c r="I5125" s="17">
        <v>9.1</v>
      </c>
      <c r="J5125" s="17">
        <v>10.9</v>
      </c>
      <c r="K5125" s="30">
        <v>14.5</v>
      </c>
      <c r="L5125" s="10">
        <f t="shared" si="1217"/>
        <v>14.5</v>
      </c>
      <c r="M5125" s="52" t="str">
        <f t="shared" si="1214"/>
        <v>low latitude</v>
      </c>
      <c r="N5125" s="83" t="s">
        <v>8</v>
      </c>
      <c r="O5125" s="34" t="s">
        <v>8</v>
      </c>
      <c r="P5125" s="34" t="s">
        <v>8</v>
      </c>
      <c r="Q5125" s="34" t="s">
        <v>8</v>
      </c>
      <c r="R5125" s="34" t="s">
        <v>8</v>
      </c>
      <c r="S5125" s="42" t="s">
        <v>8</v>
      </c>
      <c r="T5125" s="10" t="s">
        <v>8</v>
      </c>
      <c r="U5125" s="11" t="s">
        <v>8</v>
      </c>
      <c r="V5125" s="11" t="s">
        <v>8</v>
      </c>
      <c r="W5125" s="11" t="s">
        <v>8</v>
      </c>
      <c r="X5125" s="11" t="s">
        <v>8</v>
      </c>
      <c r="Y5125" s="12" t="s">
        <v>8</v>
      </c>
      <c r="Z5125" s="10">
        <v>0.8</v>
      </c>
      <c r="AA5125" s="11" t="s">
        <v>8</v>
      </c>
      <c r="AB5125" s="11">
        <f t="shared" si="1215"/>
        <v>-9.6910013008056392E-2</v>
      </c>
      <c r="AC5125" s="11" t="s">
        <v>8</v>
      </c>
      <c r="AD5125" s="9">
        <f t="shared" si="1213"/>
        <v>31.971355110248943</v>
      </c>
      <c r="AE5125" s="10">
        <v>26.909114550128798</v>
      </c>
      <c r="AF5125" s="11">
        <v>33.974991273968001</v>
      </c>
      <c r="AG5125" s="12">
        <v>41.739737500609003</v>
      </c>
      <c r="AH5125" s="10" t="s">
        <v>8</v>
      </c>
      <c r="AI5125" s="11" t="s">
        <v>8</v>
      </c>
      <c r="AJ5125" s="11" t="s">
        <v>8</v>
      </c>
      <c r="AK5125" s="11" t="s">
        <v>8</v>
      </c>
      <c r="AL5125" s="11" t="s">
        <v>8</v>
      </c>
      <c r="AM5125" s="11" t="s">
        <v>8</v>
      </c>
      <c r="AN5125" s="3" t="str">
        <f t="shared" si="1218"/>
        <v>n/a</v>
      </c>
      <c r="AO5125" s="3" t="str">
        <f t="shared" si="1216"/>
        <v>n/a</v>
      </c>
      <c r="AP5125" s="3" t="s">
        <v>8</v>
      </c>
      <c r="AQ5125" s="124"/>
      <c r="AR5125" s="4"/>
      <c r="AS5125" s="3"/>
    </row>
    <row r="5126" spans="1:45" ht="15" customHeight="1">
      <c r="A5126" s="11">
        <v>14.32</v>
      </c>
      <c r="B5126" s="32">
        <v>730</v>
      </c>
      <c r="C5126" s="17">
        <v>17.731400000000001</v>
      </c>
      <c r="D5126" s="17">
        <v>57.692</v>
      </c>
      <c r="E5126" s="9" t="s">
        <v>38</v>
      </c>
      <c r="F5126" s="18">
        <v>-2.9</v>
      </c>
      <c r="G5126" s="17">
        <v>0.5</v>
      </c>
      <c r="H5126" s="17">
        <v>6.6</v>
      </c>
      <c r="I5126" s="17">
        <v>9.1</v>
      </c>
      <c r="J5126" s="17">
        <v>10.9</v>
      </c>
      <c r="K5126" s="30">
        <v>14.5</v>
      </c>
      <c r="L5126" s="10">
        <f t="shared" si="1217"/>
        <v>14.5</v>
      </c>
      <c r="M5126" s="52" t="str">
        <f t="shared" si="1214"/>
        <v>low latitude</v>
      </c>
      <c r="N5126" s="83" t="s">
        <v>8</v>
      </c>
      <c r="O5126" s="34" t="s">
        <v>8</v>
      </c>
      <c r="P5126" s="34" t="s">
        <v>8</v>
      </c>
      <c r="Q5126" s="34" t="s">
        <v>8</v>
      </c>
      <c r="R5126" s="34" t="s">
        <v>8</v>
      </c>
      <c r="S5126" s="42" t="s">
        <v>8</v>
      </c>
      <c r="T5126" s="10" t="s">
        <v>8</v>
      </c>
      <c r="U5126" s="11" t="s">
        <v>8</v>
      </c>
      <c r="V5126" s="11" t="s">
        <v>8</v>
      </c>
      <c r="W5126" s="11" t="s">
        <v>8</v>
      </c>
      <c r="X5126" s="11" t="s">
        <v>8</v>
      </c>
      <c r="Y5126" s="12" t="s">
        <v>8</v>
      </c>
      <c r="Z5126" s="10">
        <v>0.80200000000000005</v>
      </c>
      <c r="AA5126" s="11" t="s">
        <v>8</v>
      </c>
      <c r="AB5126" s="11">
        <f t="shared" si="1215"/>
        <v>-9.5825631715836468E-2</v>
      </c>
      <c r="AC5126" s="11" t="s">
        <v>8</v>
      </c>
      <c r="AD5126" s="9">
        <f t="shared" si="1213"/>
        <v>32.045526790636785</v>
      </c>
      <c r="AE5126" s="10">
        <v>27.027914728559299</v>
      </c>
      <c r="AF5126" s="11">
        <v>34.121383962551597</v>
      </c>
      <c r="AG5126" s="12">
        <v>41.871848447511901</v>
      </c>
      <c r="AH5126" s="10" t="s">
        <v>8</v>
      </c>
      <c r="AI5126" s="11" t="s">
        <v>8</v>
      </c>
      <c r="AJ5126" s="11" t="s">
        <v>8</v>
      </c>
      <c r="AK5126" s="11" t="s">
        <v>8</v>
      </c>
      <c r="AL5126" s="11" t="s">
        <v>8</v>
      </c>
      <c r="AM5126" s="11" t="s">
        <v>8</v>
      </c>
      <c r="AN5126" s="3" t="str">
        <f t="shared" si="1218"/>
        <v>n/a</v>
      </c>
      <c r="AO5126" s="3" t="str">
        <f t="shared" si="1216"/>
        <v>n/a</v>
      </c>
      <c r="AP5126" s="3" t="s">
        <v>8</v>
      </c>
      <c r="AQ5126" s="124"/>
      <c r="AR5126" s="4"/>
      <c r="AS5126" s="3"/>
    </row>
    <row r="5127" spans="1:45" ht="15" customHeight="1">
      <c r="A5127" s="11">
        <v>14.36</v>
      </c>
      <c r="B5127" s="32">
        <v>730</v>
      </c>
      <c r="C5127" s="17">
        <v>17.731400000000001</v>
      </c>
      <c r="D5127" s="17">
        <v>57.692</v>
      </c>
      <c r="E5127" s="9" t="s">
        <v>38</v>
      </c>
      <c r="F5127" s="18">
        <v>-2.9</v>
      </c>
      <c r="G5127" s="17">
        <v>0.5</v>
      </c>
      <c r="H5127" s="17">
        <v>6.6</v>
      </c>
      <c r="I5127" s="17">
        <v>9.1</v>
      </c>
      <c r="J5127" s="17">
        <v>10.9</v>
      </c>
      <c r="K5127" s="30">
        <v>14.5</v>
      </c>
      <c r="L5127" s="10">
        <f t="shared" si="1217"/>
        <v>14.5</v>
      </c>
      <c r="M5127" s="52" t="str">
        <f t="shared" si="1214"/>
        <v>low latitude</v>
      </c>
      <c r="N5127" s="83" t="s">
        <v>8</v>
      </c>
      <c r="O5127" s="34" t="s">
        <v>8</v>
      </c>
      <c r="P5127" s="34" t="s">
        <v>8</v>
      </c>
      <c r="Q5127" s="34" t="s">
        <v>8</v>
      </c>
      <c r="R5127" s="34" t="s">
        <v>8</v>
      </c>
      <c r="S5127" s="42" t="s">
        <v>8</v>
      </c>
      <c r="T5127" s="10" t="s">
        <v>8</v>
      </c>
      <c r="U5127" s="11" t="s">
        <v>8</v>
      </c>
      <c r="V5127" s="11" t="s">
        <v>8</v>
      </c>
      <c r="W5127" s="11" t="s">
        <v>8</v>
      </c>
      <c r="X5127" s="11" t="s">
        <v>8</v>
      </c>
      <c r="Y5127" s="12" t="s">
        <v>8</v>
      </c>
      <c r="Z5127" s="10">
        <v>0.84699999999999998</v>
      </c>
      <c r="AA5127" s="11" t="s">
        <v>8</v>
      </c>
      <c r="AB5127" s="11">
        <f t="shared" si="1215"/>
        <v>-7.2116589669293102E-2</v>
      </c>
      <c r="AC5127" s="11" t="s">
        <v>8</v>
      </c>
      <c r="AD5127" s="9">
        <f t="shared" si="1213"/>
        <v>33.667225266620349</v>
      </c>
      <c r="AE5127" s="10">
        <v>29.481551325141101</v>
      </c>
      <c r="AF5127" s="11">
        <v>36.785649416637803</v>
      </c>
      <c r="AG5127" s="12">
        <v>45.1274466758831</v>
      </c>
      <c r="AH5127" s="10">
        <v>0.1</v>
      </c>
      <c r="AI5127" s="11" t="s">
        <v>8</v>
      </c>
      <c r="AJ5127" s="11" t="s">
        <v>8</v>
      </c>
      <c r="AK5127" s="11" t="s">
        <v>8</v>
      </c>
      <c r="AL5127" s="11" t="s">
        <v>8</v>
      </c>
      <c r="AM5127" s="11" t="s">
        <v>8</v>
      </c>
      <c r="AN5127" s="3" t="str">
        <f t="shared" si="1218"/>
        <v>n/a</v>
      </c>
      <c r="AO5127" s="3" t="str">
        <f t="shared" si="1216"/>
        <v>n/a</v>
      </c>
      <c r="AP5127" s="3" t="s">
        <v>8</v>
      </c>
      <c r="AQ5127" s="124"/>
      <c r="AR5127" s="4"/>
      <c r="AS5127" s="3"/>
    </row>
    <row r="5128" spans="1:45" ht="15" customHeight="1">
      <c r="A5128" s="11">
        <v>14.67</v>
      </c>
      <c r="B5128" s="32">
        <v>730</v>
      </c>
      <c r="C5128" s="17">
        <v>17.731400000000001</v>
      </c>
      <c r="D5128" s="17">
        <v>57.692</v>
      </c>
      <c r="E5128" s="9" t="s">
        <v>38</v>
      </c>
      <c r="F5128" s="18">
        <v>-2.9</v>
      </c>
      <c r="G5128" s="17">
        <v>0.5</v>
      </c>
      <c r="H5128" s="17">
        <v>6.6</v>
      </c>
      <c r="I5128" s="17">
        <v>9.1</v>
      </c>
      <c r="J5128" s="17">
        <v>10.9</v>
      </c>
      <c r="K5128" s="30">
        <v>14.5</v>
      </c>
      <c r="L5128" s="10">
        <f t="shared" si="1217"/>
        <v>14.5</v>
      </c>
      <c r="M5128" s="52" t="str">
        <f t="shared" si="1214"/>
        <v>low latitude</v>
      </c>
      <c r="N5128" s="83" t="s">
        <v>8</v>
      </c>
      <c r="O5128" s="34" t="s">
        <v>8</v>
      </c>
      <c r="P5128" s="34" t="s">
        <v>8</v>
      </c>
      <c r="Q5128" s="34" t="s">
        <v>8</v>
      </c>
      <c r="R5128" s="34" t="s">
        <v>8</v>
      </c>
      <c r="S5128" s="42" t="s">
        <v>8</v>
      </c>
      <c r="T5128" s="10" t="s">
        <v>8</v>
      </c>
      <c r="U5128" s="11" t="s">
        <v>8</v>
      </c>
      <c r="V5128" s="11" t="s">
        <v>8</v>
      </c>
      <c r="W5128" s="11" t="s">
        <v>8</v>
      </c>
      <c r="X5128" s="11" t="s">
        <v>8</v>
      </c>
      <c r="Y5128" s="12" t="s">
        <v>8</v>
      </c>
      <c r="Z5128" s="10">
        <v>0.83199999999999996</v>
      </c>
      <c r="AA5128" s="11" t="s">
        <v>8</v>
      </c>
      <c r="AB5128" s="11">
        <f t="shared" si="1215"/>
        <v>-7.9876673709276078E-2</v>
      </c>
      <c r="AC5128" s="11" t="s">
        <v>8</v>
      </c>
      <c r="AD5128" s="9">
        <f t="shared" si="1213"/>
        <v>33.136435518285516</v>
      </c>
      <c r="AE5128" s="10">
        <v>28.633823011375501</v>
      </c>
      <c r="AF5128" s="11">
        <v>35.909443200457098</v>
      </c>
      <c r="AG5128" s="12">
        <v>44.0763457282522</v>
      </c>
      <c r="AH5128" s="10" t="s">
        <v>8</v>
      </c>
      <c r="AI5128" s="11" t="s">
        <v>8</v>
      </c>
      <c r="AJ5128" s="11" t="s">
        <v>8</v>
      </c>
      <c r="AK5128" s="11" t="s">
        <v>8</v>
      </c>
      <c r="AL5128" s="11" t="s">
        <v>8</v>
      </c>
      <c r="AM5128" s="11" t="s">
        <v>8</v>
      </c>
      <c r="AN5128" s="3" t="str">
        <f t="shared" si="1218"/>
        <v>n/a</v>
      </c>
      <c r="AO5128" s="3" t="str">
        <f t="shared" si="1216"/>
        <v>n/a</v>
      </c>
      <c r="AP5128" s="3" t="s">
        <v>8</v>
      </c>
      <c r="AQ5128" s="124"/>
      <c r="AR5128" s="4"/>
      <c r="AS5128" s="3"/>
    </row>
    <row r="5129" spans="1:45" ht="15" customHeight="1">
      <c r="A5129" s="11">
        <v>14.82</v>
      </c>
      <c r="B5129" s="32">
        <v>730</v>
      </c>
      <c r="C5129" s="17">
        <v>17.731400000000001</v>
      </c>
      <c r="D5129" s="17">
        <v>57.692</v>
      </c>
      <c r="E5129" s="9" t="s">
        <v>38</v>
      </c>
      <c r="F5129" s="18">
        <v>-2.9</v>
      </c>
      <c r="G5129" s="17">
        <v>0.5</v>
      </c>
      <c r="H5129" s="17">
        <v>6.6</v>
      </c>
      <c r="I5129" s="17">
        <v>9.1</v>
      </c>
      <c r="J5129" s="17">
        <v>10.9</v>
      </c>
      <c r="K5129" s="30">
        <v>14.5</v>
      </c>
      <c r="L5129" s="10">
        <f t="shared" si="1217"/>
        <v>14.5</v>
      </c>
      <c r="M5129" s="52" t="str">
        <f t="shared" si="1214"/>
        <v>low latitude</v>
      </c>
      <c r="N5129" s="83" t="s">
        <v>8</v>
      </c>
      <c r="O5129" s="34" t="s">
        <v>8</v>
      </c>
      <c r="P5129" s="34" t="s">
        <v>8</v>
      </c>
      <c r="Q5129" s="34" t="s">
        <v>8</v>
      </c>
      <c r="R5129" s="34" t="s">
        <v>8</v>
      </c>
      <c r="S5129" s="42" t="s">
        <v>8</v>
      </c>
      <c r="T5129" s="10" t="s">
        <v>8</v>
      </c>
      <c r="U5129" s="11" t="s">
        <v>8</v>
      </c>
      <c r="V5129" s="11" t="s">
        <v>8</v>
      </c>
      <c r="W5129" s="11" t="s">
        <v>8</v>
      </c>
      <c r="X5129" s="11" t="s">
        <v>8</v>
      </c>
      <c r="Y5129" s="12" t="s">
        <v>8</v>
      </c>
      <c r="Z5129" s="10">
        <v>0.82299999999999995</v>
      </c>
      <c r="AA5129" s="11" t="s">
        <v>8</v>
      </c>
      <c r="AB5129" s="11">
        <f t="shared" si="1215"/>
        <v>-8.4600164787730178E-2</v>
      </c>
      <c r="AC5129" s="11" t="s">
        <v>8</v>
      </c>
      <c r="AD5129" s="9">
        <f t="shared" si="1213"/>
        <v>32.813348728519259</v>
      </c>
      <c r="AE5129" s="10">
        <v>28.208371150361899</v>
      </c>
      <c r="AF5129" s="11">
        <v>35.353336258917601</v>
      </c>
      <c r="AG5129" s="12">
        <v>43.423880760521399</v>
      </c>
      <c r="AH5129" s="10" t="s">
        <v>8</v>
      </c>
      <c r="AI5129" s="11" t="s">
        <v>8</v>
      </c>
      <c r="AJ5129" s="11" t="s">
        <v>8</v>
      </c>
      <c r="AK5129" s="11" t="s">
        <v>8</v>
      </c>
      <c r="AL5129" s="11" t="s">
        <v>8</v>
      </c>
      <c r="AM5129" s="11" t="s">
        <v>8</v>
      </c>
      <c r="AN5129" s="3" t="str">
        <f t="shared" si="1218"/>
        <v>n/a</v>
      </c>
      <c r="AO5129" s="3" t="str">
        <f t="shared" si="1216"/>
        <v>n/a</v>
      </c>
      <c r="AP5129" s="3" t="s">
        <v>8</v>
      </c>
      <c r="AQ5129" s="124"/>
      <c r="AR5129" s="4"/>
      <c r="AS5129" s="3"/>
    </row>
  </sheetData>
  <autoFilter ref="A2:AT5129" xr:uid="{0E6AAE49-65FB-664C-B9C0-D3EC2AF88554}"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sortState ref="A3:AT5129">
      <sortCondition ref="E2:E5129"/>
    </sortState>
  </autoFilter>
  <sortState ref="A2846:AT2860">
    <sortCondition ref="S2846:S2860"/>
  </sortState>
  <mergeCells count="2">
    <mergeCell ref="N2:S2"/>
    <mergeCell ref="T2:Y2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88EA-2F9B-3248-84D6-F8202CAD71EF}">
  <dimension ref="A1:AN78"/>
  <sheetViews>
    <sheetView workbookViewId="0">
      <selection activeCell="I1" sqref="I1:I1048576"/>
    </sheetView>
  </sheetViews>
  <sheetFormatPr baseColWidth="10" defaultRowHeight="16"/>
  <cols>
    <col min="1" max="23" width="10.83203125" style="77"/>
    <col min="24" max="25" width="23.5" style="77" customWidth="1"/>
    <col min="26" max="27" width="10.83203125" style="77"/>
    <col min="28" max="30" width="20.5" style="77" customWidth="1"/>
    <col min="31" max="16384" width="10.83203125" style="77"/>
  </cols>
  <sheetData>
    <row r="1" spans="1:40" customFormat="1">
      <c r="A1" s="81" t="s">
        <v>86</v>
      </c>
      <c r="B1" s="82" t="s">
        <v>87</v>
      </c>
      <c r="C1" s="56" t="s">
        <v>88</v>
      </c>
      <c r="D1" s="82" t="s">
        <v>89</v>
      </c>
      <c r="E1" s="82" t="s">
        <v>162</v>
      </c>
      <c r="F1" s="82" t="s">
        <v>93</v>
      </c>
      <c r="G1" s="82" t="s">
        <v>101</v>
      </c>
      <c r="H1" s="82" t="s">
        <v>102</v>
      </c>
      <c r="I1" s="29" t="s">
        <v>100</v>
      </c>
      <c r="J1" s="57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  <c r="AN1" s="55"/>
    </row>
    <row r="2" spans="1:40" customFormat="1">
      <c r="A2" s="151"/>
      <c r="B2" s="78"/>
      <c r="C2" s="29"/>
      <c r="D2" s="78"/>
      <c r="E2" s="78"/>
      <c r="F2" s="78"/>
      <c r="G2" s="78"/>
      <c r="H2" s="78"/>
      <c r="I2" s="29"/>
      <c r="J2" s="150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  <c r="AN2" s="143"/>
    </row>
    <row r="3" spans="1:40" customFormat="1">
      <c r="A3" s="32">
        <v>184</v>
      </c>
      <c r="B3" s="24">
        <v>1146</v>
      </c>
      <c r="C3" s="24" t="s">
        <v>96</v>
      </c>
      <c r="D3" s="24">
        <v>1</v>
      </c>
      <c r="E3" s="24" t="s">
        <v>159</v>
      </c>
      <c r="F3" s="24">
        <v>1</v>
      </c>
      <c r="G3" s="24">
        <v>1</v>
      </c>
      <c r="H3" s="34">
        <v>3</v>
      </c>
      <c r="I3" s="1">
        <v>0.01</v>
      </c>
      <c r="J3" s="12">
        <v>1.72866520787746E-4</v>
      </c>
      <c r="K3" s="24">
        <v>1696329.5316572301</v>
      </c>
      <c r="L3" s="24">
        <v>432492.73311770102</v>
      </c>
      <c r="M3" s="24">
        <v>457248.82594118401</v>
      </c>
      <c r="N3" s="24">
        <v>66814.493285260294</v>
      </c>
      <c r="O3" s="24">
        <v>3688355.70249118</v>
      </c>
      <c r="P3" s="37">
        <v>262278.84113005898</v>
      </c>
      <c r="Q3" s="53">
        <v>0.25688261697900494</v>
      </c>
      <c r="R3" s="54">
        <v>6.5494270443513608E-2</v>
      </c>
      <c r="S3" s="54">
        <v>6.9243194100144553E-2</v>
      </c>
      <c r="T3" s="54">
        <v>1.0118011605018717E-2</v>
      </c>
      <c r="U3" s="54">
        <v>0.5585438722391014</v>
      </c>
      <c r="V3" s="53">
        <v>3.9718034633216763E-2</v>
      </c>
      <c r="W3" s="10">
        <f>(S3+T3+V3)/(R3+S3+T3+V3)</f>
        <v>0.64515888457630999</v>
      </c>
      <c r="X3" s="11">
        <f>LOG((S3)/(R3+S3+T3))</f>
        <v>-0.32055782489999174</v>
      </c>
      <c r="Y3" s="11">
        <f>LOG(W3)</f>
        <v>-0.19033331761692268</v>
      </c>
      <c r="Z3" s="11">
        <f t="shared" ref="Z3:Z34" si="0">67.5*X3+46.9</f>
        <v>25.262346819250556</v>
      </c>
      <c r="AA3" s="11">
        <f t="shared" ref="AA3:AA66" si="1">68.4*Y3+38.6</f>
        <v>25.58120107500249</v>
      </c>
      <c r="AB3" s="10">
        <v>18.4304627078414</v>
      </c>
      <c r="AC3" s="11">
        <v>24.975420014983399</v>
      </c>
      <c r="AD3" s="12">
        <v>31.434511937381899</v>
      </c>
      <c r="AE3" s="7">
        <v>3.9156825450722708E-2</v>
      </c>
      <c r="AF3" s="11">
        <f>((Q3)/(Q3+U3))*100</f>
        <v>31.50285407398572</v>
      </c>
      <c r="AG3" s="11">
        <f>((V3)/(Q3+V3))*100</f>
        <v>13.391081380746414</v>
      </c>
      <c r="AH3" s="11">
        <f>(R3+S3+T3)/(R3+S3+T3+U3+V3)</f>
        <v>0.19492946801997271</v>
      </c>
      <c r="AI3" s="11">
        <f>S3/T3</f>
        <v>6.843557489675014</v>
      </c>
      <c r="AJ3" s="11">
        <f>((R3*1)+(S3*2)+(T3*3)+(V3*4))/(R3+S3+T3+V3)</f>
        <v>2.1303535394977104</v>
      </c>
      <c r="AK3" s="3">
        <f>IF(Q3="n/a","n/a",Q3/U3)</f>
        <v>0.45991484240836616</v>
      </c>
      <c r="AL3" s="3">
        <f t="shared" ref="AL3:AL34" si="2">IF(S3="n/a","n/a",S3/U3)</f>
        <v>0.12397091355162686</v>
      </c>
      <c r="AM3" s="3">
        <v>0.15353296226820831</v>
      </c>
      <c r="AN3" s="7"/>
    </row>
    <row r="4" spans="1:40" customFormat="1">
      <c r="A4" s="32">
        <v>184</v>
      </c>
      <c r="B4" s="24">
        <v>1146</v>
      </c>
      <c r="C4" s="24" t="s">
        <v>96</v>
      </c>
      <c r="D4" s="24">
        <v>8</v>
      </c>
      <c r="E4" s="24" t="s">
        <v>159</v>
      </c>
      <c r="F4" s="24">
        <v>1</v>
      </c>
      <c r="G4" s="24">
        <v>40</v>
      </c>
      <c r="H4" s="34">
        <v>42</v>
      </c>
      <c r="I4" s="1">
        <v>64.3</v>
      </c>
      <c r="J4" s="12">
        <v>1.1115317286652</v>
      </c>
      <c r="K4" s="24">
        <v>95687504.868000105</v>
      </c>
      <c r="L4" s="24">
        <v>25028573.316280302</v>
      </c>
      <c r="M4" s="24">
        <v>26264571.748947699</v>
      </c>
      <c r="N4" s="24">
        <v>4242366.1548262602</v>
      </c>
      <c r="O4" s="24">
        <v>157159282.31004801</v>
      </c>
      <c r="P4" s="37">
        <v>10649897.5828191</v>
      </c>
      <c r="Q4" s="53">
        <v>0.29993055896378035</v>
      </c>
      <c r="R4" s="54">
        <v>7.8451559534063575E-2</v>
      </c>
      <c r="S4" s="54">
        <v>8.2325771755394711E-2</v>
      </c>
      <c r="T4" s="54">
        <v>1.3297611364214659E-2</v>
      </c>
      <c r="U4" s="54">
        <v>0.49261260866425632</v>
      </c>
      <c r="V4" s="53">
        <v>3.33818897182903E-2</v>
      </c>
      <c r="W4" s="10">
        <f t="shared" ref="W4:W67" si="3">(S4+T4+V4)/(R4+S4+T4+V4)</f>
        <v>0.62184152415186533</v>
      </c>
      <c r="X4" s="11">
        <f t="shared" ref="X4:X67" si="4">LOG((S4)/(R4+S4+T4))</f>
        <v>-0.32520045011916116</v>
      </c>
      <c r="Y4" s="11">
        <f t="shared" ref="Y4:Y67" si="5">LOG(W4)</f>
        <v>-0.206320280832716</v>
      </c>
      <c r="Z4" s="11">
        <f t="shared" si="0"/>
        <v>24.948969616956621</v>
      </c>
      <c r="AA4" s="11">
        <f t="shared" si="1"/>
        <v>24.487692791042228</v>
      </c>
      <c r="AB4" s="10">
        <v>17.016804698617001</v>
      </c>
      <c r="AC4" s="11">
        <v>23.555630820771</v>
      </c>
      <c r="AD4" s="12">
        <v>29.775091111798901</v>
      </c>
      <c r="AE4" s="7">
        <v>4.1133959656930383E-2</v>
      </c>
      <c r="AF4" s="11">
        <f t="shared" ref="AF4:AF67" si="6">((Q4)/(Q4+U4))*100</f>
        <v>37.844065940461988</v>
      </c>
      <c r="AG4" s="11">
        <f t="shared" ref="AG4:AG67" si="7">((V4)/(Q4+V4))*100</f>
        <v>10.015194407014645</v>
      </c>
      <c r="AH4" s="11">
        <f t="shared" ref="AH4:AH67" si="8">(R4+S4+T4)/(R4+S4+T4+U4+V4)</f>
        <v>0.24865382267795177</v>
      </c>
      <c r="AI4" s="11">
        <f t="shared" ref="AI4:AI67" si="9">S4/T4</f>
        <v>6.1910195373089678</v>
      </c>
      <c r="AJ4" s="11">
        <f t="shared" ref="AJ4:AJ67" si="10">((R4*1)+(S4*2)+(T4*3)+(V4*4))/(R4+S4+T4+V4)</f>
        <v>2.0077598373036238</v>
      </c>
      <c r="AK4" s="3">
        <f t="shared" ref="AK4:AK67" si="11">IF(Q4="n/a","n/a",Q4/U4)</f>
        <v>0.60885684549783858</v>
      </c>
      <c r="AL4" s="3">
        <f t="shared" si="2"/>
        <v>0.16712071576613752</v>
      </c>
      <c r="AM4" s="3">
        <v>0.2919686305858239</v>
      </c>
      <c r="AN4" s="7"/>
    </row>
    <row r="5" spans="1:40" customFormat="1">
      <c r="A5" s="32">
        <v>184</v>
      </c>
      <c r="B5" s="24">
        <v>1146</v>
      </c>
      <c r="C5" s="24" t="s">
        <v>96</v>
      </c>
      <c r="D5" s="24">
        <v>14</v>
      </c>
      <c r="E5" s="24" t="s">
        <v>159</v>
      </c>
      <c r="F5" s="24">
        <v>1</v>
      </c>
      <c r="G5" s="24">
        <v>40</v>
      </c>
      <c r="H5" s="34">
        <v>42</v>
      </c>
      <c r="I5" s="1">
        <v>125.65</v>
      </c>
      <c r="J5" s="12">
        <v>2.1720678336980299</v>
      </c>
      <c r="K5" s="24">
        <v>14753530.088501399</v>
      </c>
      <c r="L5" s="24">
        <v>3612785.9401398799</v>
      </c>
      <c r="M5" s="24">
        <v>4062660.5347891799</v>
      </c>
      <c r="N5" s="24">
        <v>560420.83613410301</v>
      </c>
      <c r="O5" s="24">
        <v>29560722.473849401</v>
      </c>
      <c r="P5" s="37">
        <v>1917658.6850262999</v>
      </c>
      <c r="Q5" s="53">
        <v>0.27086711591646523</v>
      </c>
      <c r="R5" s="54">
        <v>6.6328865170508164E-2</v>
      </c>
      <c r="S5" s="54">
        <v>7.4588328041141211E-2</v>
      </c>
      <c r="T5" s="54">
        <v>1.0289034195378632E-2</v>
      </c>
      <c r="U5" s="54">
        <v>0.54271944360889868</v>
      </c>
      <c r="V5" s="53">
        <v>3.5207213067608052E-2</v>
      </c>
      <c r="W5" s="10">
        <f t="shared" si="3"/>
        <v>0.64418410495710443</v>
      </c>
      <c r="X5" s="11">
        <f t="shared" si="4"/>
        <v>-0.30689880569793437</v>
      </c>
      <c r="Y5" s="11">
        <f t="shared" si="5"/>
        <v>-0.19098999546569834</v>
      </c>
      <c r="Z5" s="11">
        <f t="shared" si="0"/>
        <v>26.184330615389428</v>
      </c>
      <c r="AA5" s="11">
        <f t="shared" si="1"/>
        <v>25.536284310146236</v>
      </c>
      <c r="AB5" s="10">
        <v>18.3388699264687</v>
      </c>
      <c r="AC5" s="11">
        <v>24.9091848497863</v>
      </c>
      <c r="AD5" s="12">
        <v>31.282528770738999</v>
      </c>
      <c r="AE5" s="7">
        <v>6.6022407532009428E-2</v>
      </c>
      <c r="AF5" s="11">
        <f t="shared" si="6"/>
        <v>33.292968368907871</v>
      </c>
      <c r="AG5" s="11">
        <f t="shared" si="7"/>
        <v>11.502831088274664</v>
      </c>
      <c r="AH5" s="11">
        <f t="shared" si="8"/>
        <v>0.20737814835643142</v>
      </c>
      <c r="AI5" s="11">
        <f t="shared" si="9"/>
        <v>7.2493031537054184</v>
      </c>
      <c r="AJ5" s="11">
        <f t="shared" si="10"/>
        <v>2.0771113666669465</v>
      </c>
      <c r="AK5" s="3">
        <f t="shared" si="11"/>
        <v>0.49909233786667295</v>
      </c>
      <c r="AL5" s="3">
        <f t="shared" si="2"/>
        <v>0.13743441278822505</v>
      </c>
      <c r="AM5" s="3">
        <v>0.24566685321977569</v>
      </c>
      <c r="AN5" s="7"/>
    </row>
    <row r="6" spans="1:40" customFormat="1">
      <c r="A6" s="32">
        <v>184</v>
      </c>
      <c r="B6" s="24">
        <v>1146</v>
      </c>
      <c r="C6" s="24" t="s">
        <v>96</v>
      </c>
      <c r="D6" s="24">
        <v>21</v>
      </c>
      <c r="E6" s="24" t="s">
        <v>159</v>
      </c>
      <c r="F6" s="24">
        <v>1</v>
      </c>
      <c r="G6" s="24">
        <v>40</v>
      </c>
      <c r="H6" s="34">
        <v>42</v>
      </c>
      <c r="I6" s="1">
        <v>197.15</v>
      </c>
      <c r="J6" s="12">
        <v>3.4080634573304098</v>
      </c>
      <c r="K6" s="24">
        <v>1381890.8425390201</v>
      </c>
      <c r="L6" s="24">
        <v>339383.09132369899</v>
      </c>
      <c r="M6" s="24">
        <v>493476.715954335</v>
      </c>
      <c r="N6" s="24">
        <v>69900.942549133295</v>
      </c>
      <c r="O6" s="24">
        <v>3407378.8722942201</v>
      </c>
      <c r="P6" s="37">
        <v>335798.12736011599</v>
      </c>
      <c r="Q6" s="53">
        <v>0.22925184773308416</v>
      </c>
      <c r="R6" s="54">
        <v>5.6302711024823288E-2</v>
      </c>
      <c r="S6" s="54">
        <v>8.1866414816039415E-2</v>
      </c>
      <c r="T6" s="54">
        <v>1.1596371974091345E-2</v>
      </c>
      <c r="U6" s="54">
        <v>0.56527467897889727</v>
      </c>
      <c r="V6" s="53">
        <v>5.5707975473064456E-2</v>
      </c>
      <c r="W6" s="10">
        <f t="shared" si="3"/>
        <v>0.72598550010442431</v>
      </c>
      <c r="X6" s="11">
        <f t="shared" si="4"/>
        <v>-0.26230600271032628</v>
      </c>
      <c r="Y6" s="11">
        <f t="shared" si="5"/>
        <v>-0.13907205324966193</v>
      </c>
      <c r="Z6" s="11">
        <f t="shared" si="0"/>
        <v>29.194344817052976</v>
      </c>
      <c r="AA6" s="11">
        <f t="shared" si="1"/>
        <v>29.087471557723127</v>
      </c>
      <c r="AB6" s="10">
        <v>23.011359926186699</v>
      </c>
      <c r="AC6" s="11">
        <v>29.824422434939599</v>
      </c>
      <c r="AD6" s="12">
        <v>37.206740891852597</v>
      </c>
      <c r="AE6" s="7">
        <v>0.3470413600704676</v>
      </c>
      <c r="AF6" s="11">
        <f t="shared" si="6"/>
        <v>28.853894744308356</v>
      </c>
      <c r="AG6" s="11">
        <f t="shared" si="7"/>
        <v>19.549413965197338</v>
      </c>
      <c r="AH6" s="11">
        <f t="shared" si="8"/>
        <v>0.19431184800698575</v>
      </c>
      <c r="AI6" s="11">
        <f t="shared" si="9"/>
        <v>7.0596575376286346</v>
      </c>
      <c r="AJ6" s="11">
        <f t="shared" si="10"/>
        <v>2.3246628911649729</v>
      </c>
      <c r="AK6" s="3">
        <f t="shared" si="11"/>
        <v>0.40555831750185745</v>
      </c>
      <c r="AL6" s="3">
        <f t="shared" si="2"/>
        <v>0.14482590121305547</v>
      </c>
      <c r="AM6" s="3">
        <v>0.17704956121870852</v>
      </c>
      <c r="AN6" s="7"/>
    </row>
    <row r="7" spans="1:40" customFormat="1">
      <c r="A7" s="32">
        <v>184</v>
      </c>
      <c r="B7" s="24">
        <v>1146</v>
      </c>
      <c r="C7" s="24" t="s">
        <v>96</v>
      </c>
      <c r="D7" s="24">
        <v>27</v>
      </c>
      <c r="E7" s="24" t="s">
        <v>160</v>
      </c>
      <c r="F7" s="24">
        <v>1</v>
      </c>
      <c r="G7" s="24">
        <v>40</v>
      </c>
      <c r="H7" s="34">
        <v>42</v>
      </c>
      <c r="I7" s="1">
        <v>258.2</v>
      </c>
      <c r="J7" s="12">
        <v>4.4634135667396002</v>
      </c>
      <c r="K7" s="24">
        <v>30653909.442816298</v>
      </c>
      <c r="L7" s="24">
        <v>9199255.4864292108</v>
      </c>
      <c r="M7" s="24">
        <v>12123085.742796499</v>
      </c>
      <c r="N7" s="24">
        <v>1482630.5392159901</v>
      </c>
      <c r="O7" s="24">
        <v>71340454.878166303</v>
      </c>
      <c r="P7" s="37">
        <v>6962938.56528184</v>
      </c>
      <c r="Q7" s="53">
        <v>0.23264556963021005</v>
      </c>
      <c r="R7" s="54">
        <v>6.9817066459550839E-2</v>
      </c>
      <c r="S7" s="54">
        <v>9.2007259092680663E-2</v>
      </c>
      <c r="T7" s="54">
        <v>1.1252314390453148E-2</v>
      </c>
      <c r="U7" s="54">
        <v>0.5414330851916439</v>
      </c>
      <c r="V7" s="53">
        <v>5.2844705235461302E-2</v>
      </c>
      <c r="W7" s="10">
        <f t="shared" si="3"/>
        <v>0.69096737448824086</v>
      </c>
      <c r="X7" s="11">
        <f t="shared" si="4"/>
        <v>-0.27441636213739462</v>
      </c>
      <c r="Y7" s="11">
        <f t="shared" si="5"/>
        <v>-0.16054245829039321</v>
      </c>
      <c r="Z7" s="11">
        <f t="shared" si="0"/>
        <v>28.376895555725863</v>
      </c>
      <c r="AA7" s="11">
        <f t="shared" si="1"/>
        <v>27.618895852937104</v>
      </c>
      <c r="AB7" s="10">
        <v>21.003024274599699</v>
      </c>
      <c r="AC7" s="11">
        <v>27.7025208225465</v>
      </c>
      <c r="AD7" s="12">
        <v>34.6732541607049</v>
      </c>
      <c r="AE7" s="7">
        <v>4.6627620288459931E-2</v>
      </c>
      <c r="AF7" s="11">
        <f t="shared" si="6"/>
        <v>30.054512959506809</v>
      </c>
      <c r="AG7" s="11">
        <f t="shared" si="7"/>
        <v>18.51015950029322</v>
      </c>
      <c r="AH7" s="11">
        <f t="shared" si="8"/>
        <v>0.22554980214198886</v>
      </c>
      <c r="AI7" s="11">
        <f t="shared" si="9"/>
        <v>8.1767408819240597</v>
      </c>
      <c r="AJ7" s="11">
        <f t="shared" si="10"/>
        <v>2.2085887828114057</v>
      </c>
      <c r="AK7" s="3">
        <f t="shared" si="11"/>
        <v>0.42968480499831957</v>
      </c>
      <c r="AL7" s="3">
        <f t="shared" si="2"/>
        <v>0.16993283493215799</v>
      </c>
      <c r="AM7" s="3">
        <v>0.25705974560750794</v>
      </c>
      <c r="AN7" s="7"/>
    </row>
    <row r="8" spans="1:40" customFormat="1">
      <c r="A8" s="32">
        <v>184</v>
      </c>
      <c r="B8" s="24">
        <v>1146</v>
      </c>
      <c r="C8" s="24" t="s">
        <v>96</v>
      </c>
      <c r="D8" s="24">
        <v>33</v>
      </c>
      <c r="E8" s="24" t="s">
        <v>160</v>
      </c>
      <c r="F8" s="24">
        <v>3</v>
      </c>
      <c r="G8" s="24">
        <v>40</v>
      </c>
      <c r="H8" s="34">
        <v>42</v>
      </c>
      <c r="I8" s="1">
        <v>321.64999999999998</v>
      </c>
      <c r="J8" s="12">
        <v>5.5533333333333301</v>
      </c>
      <c r="K8" s="24">
        <v>1624421.97388266</v>
      </c>
      <c r="L8" s="24">
        <v>295321.83675317798</v>
      </c>
      <c r="M8" s="24">
        <v>425083.66665665002</v>
      </c>
      <c r="N8" s="24">
        <v>40530.901499999898</v>
      </c>
      <c r="O8" s="24">
        <v>2273654.22946293</v>
      </c>
      <c r="P8" s="37">
        <v>215019.872941907</v>
      </c>
      <c r="Q8" s="53">
        <v>0.33328090860067772</v>
      </c>
      <c r="R8" s="54">
        <v>6.0590863498027211E-2</v>
      </c>
      <c r="S8" s="54">
        <v>8.7213958523359406E-2</v>
      </c>
      <c r="T8" s="54">
        <v>8.3156814519306059E-3</v>
      </c>
      <c r="U8" s="54">
        <v>0.46648319194302912</v>
      </c>
      <c r="V8" s="53">
        <v>4.4115395982976001E-2</v>
      </c>
      <c r="W8" s="10">
        <f t="shared" si="3"/>
        <v>0.69740259532605564</v>
      </c>
      <c r="X8" s="11">
        <f t="shared" si="4"/>
        <v>-0.25287394419328885</v>
      </c>
      <c r="Y8" s="11">
        <f t="shared" si="5"/>
        <v>-0.15651644076605398</v>
      </c>
      <c r="Z8" s="11">
        <f t="shared" si="0"/>
        <v>29.831008766953001</v>
      </c>
      <c r="AA8" s="11">
        <f t="shared" si="1"/>
        <v>27.894275451601906</v>
      </c>
      <c r="AB8" s="10">
        <v>21.4282299976344</v>
      </c>
      <c r="AC8" s="11">
        <v>28.074364600553199</v>
      </c>
      <c r="AD8" s="12">
        <v>35.096807344028001</v>
      </c>
      <c r="AE8" s="7">
        <v>0.33644759038443978</v>
      </c>
      <c r="AF8" s="11">
        <f t="shared" si="6"/>
        <v>41.672401696212923</v>
      </c>
      <c r="AG8" s="11">
        <f t="shared" si="7"/>
        <v>11.689408573209116</v>
      </c>
      <c r="AH8" s="11">
        <f t="shared" si="8"/>
        <v>0.23416234136275987</v>
      </c>
      <c r="AI8" s="11">
        <f t="shared" si="9"/>
        <v>10.487890743230842</v>
      </c>
      <c r="AJ8" s="11">
        <f t="shared" si="10"/>
        <v>2.179566251693561</v>
      </c>
      <c r="AK8" s="3">
        <f t="shared" si="11"/>
        <v>0.71445427050109189</v>
      </c>
      <c r="AL8" s="3">
        <f t="shared" si="2"/>
        <v>0.18696055941499112</v>
      </c>
      <c r="AM8" s="3">
        <v>0.18054872136709846</v>
      </c>
      <c r="AN8" s="7"/>
    </row>
    <row r="9" spans="1:40" customFormat="1">
      <c r="A9" s="32">
        <v>184</v>
      </c>
      <c r="B9" s="24">
        <v>1146</v>
      </c>
      <c r="C9" s="24" t="s">
        <v>96</v>
      </c>
      <c r="D9" s="24">
        <v>33</v>
      </c>
      <c r="E9" s="24" t="s">
        <v>160</v>
      </c>
      <c r="F9" s="24" t="s">
        <v>99</v>
      </c>
      <c r="G9" s="24">
        <v>10</v>
      </c>
      <c r="H9" s="34">
        <v>12</v>
      </c>
      <c r="I9" s="1">
        <v>327.73</v>
      </c>
      <c r="J9" s="12">
        <v>5.6418825065274101</v>
      </c>
      <c r="K9" s="24">
        <v>725912.02452629805</v>
      </c>
      <c r="L9" s="24">
        <v>134946.80726416101</v>
      </c>
      <c r="M9" s="24">
        <v>186502.465326879</v>
      </c>
      <c r="N9" s="24">
        <v>26969.234490173501</v>
      </c>
      <c r="O9" s="24">
        <v>1339605.45692775</v>
      </c>
      <c r="P9" s="37">
        <v>143961.57085838201</v>
      </c>
      <c r="Q9" s="53">
        <v>0.28379245363460814</v>
      </c>
      <c r="R9" s="54">
        <v>5.2756924048260358E-2</v>
      </c>
      <c r="S9" s="54">
        <v>7.2912405988256185E-2</v>
      </c>
      <c r="T9" s="54">
        <v>1.0543516252686298E-2</v>
      </c>
      <c r="U9" s="54">
        <v>0.52371348962282405</v>
      </c>
      <c r="V9" s="53">
        <v>5.6281210453364858E-2</v>
      </c>
      <c r="W9" s="10">
        <f t="shared" si="3"/>
        <v>0.7259295952247764</v>
      </c>
      <c r="X9" s="11">
        <f t="shared" si="4"/>
        <v>-0.27141663853023856</v>
      </c>
      <c r="Y9" s="11">
        <f t="shared" si="5"/>
        <v>-0.13910549760303031</v>
      </c>
      <c r="Z9" s="11">
        <f t="shared" si="0"/>
        <v>28.579376899208896</v>
      </c>
      <c r="AA9" s="11">
        <f t="shared" si="1"/>
        <v>29.085183963952726</v>
      </c>
      <c r="AB9" s="10">
        <v>23.004306791079198</v>
      </c>
      <c r="AC9" s="11">
        <v>29.795551351917901</v>
      </c>
      <c r="AD9" s="12">
        <v>37.225013430341903</v>
      </c>
      <c r="AE9" s="7">
        <v>0.29399621735203291</v>
      </c>
      <c r="AF9" s="11">
        <f t="shared" si="6"/>
        <v>35.144317636822073</v>
      </c>
      <c r="AG9" s="11">
        <f t="shared" si="7"/>
        <v>16.549711546850503</v>
      </c>
      <c r="AH9" s="11">
        <f t="shared" si="8"/>
        <v>0.19018627628325815</v>
      </c>
      <c r="AI9" s="11">
        <f t="shared" si="9"/>
        <v>6.9153785360438382</v>
      </c>
      <c r="AJ9" s="11">
        <f t="shared" si="10"/>
        <v>2.3654607020165668</v>
      </c>
      <c r="AK9" s="3">
        <f t="shared" si="11"/>
        <v>0.54188494139991339</v>
      </c>
      <c r="AL9" s="3">
        <f t="shared" si="2"/>
        <v>0.13922193610244288</v>
      </c>
      <c r="AM9" s="3">
        <v>0.22624309281531349</v>
      </c>
      <c r="AN9" s="7"/>
    </row>
    <row r="10" spans="1:40" customFormat="1">
      <c r="A10" s="32">
        <v>184</v>
      </c>
      <c r="B10" s="24">
        <v>1146</v>
      </c>
      <c r="C10" s="24" t="s">
        <v>96</v>
      </c>
      <c r="D10" s="24">
        <v>35</v>
      </c>
      <c r="E10" s="24" t="s">
        <v>160</v>
      </c>
      <c r="F10" s="24">
        <v>2</v>
      </c>
      <c r="G10" s="24">
        <v>93</v>
      </c>
      <c r="H10" s="34">
        <v>95</v>
      </c>
      <c r="I10" s="1">
        <v>340.83</v>
      </c>
      <c r="J10" s="12">
        <v>5.8368433420365502</v>
      </c>
      <c r="K10" s="24">
        <v>1894541.1540953701</v>
      </c>
      <c r="L10" s="24">
        <v>451110.95574739802</v>
      </c>
      <c r="M10" s="24">
        <v>679454.12069451006</v>
      </c>
      <c r="N10" s="24">
        <v>88869.216489017694</v>
      </c>
      <c r="O10" s="24">
        <v>4576997.2560195103</v>
      </c>
      <c r="P10" s="37">
        <v>492108.42978323798</v>
      </c>
      <c r="Q10" s="53">
        <v>0.23151929246977804</v>
      </c>
      <c r="R10" s="54">
        <v>5.5127273996786165E-2</v>
      </c>
      <c r="S10" s="54">
        <v>8.3031575718913841E-2</v>
      </c>
      <c r="T10" s="54">
        <v>1.0860116751438579E-2</v>
      </c>
      <c r="U10" s="54">
        <v>0.55932443803562248</v>
      </c>
      <c r="V10" s="53">
        <v>6.013730302746087E-2</v>
      </c>
      <c r="W10" s="10">
        <f t="shared" si="3"/>
        <v>0.73643021014863919</v>
      </c>
      <c r="X10" s="11">
        <f t="shared" si="4"/>
        <v>-0.25399826723022628</v>
      </c>
      <c r="Y10" s="11">
        <f t="shared" si="5"/>
        <v>-0.1328684039923865</v>
      </c>
      <c r="Z10" s="11">
        <f t="shared" si="0"/>
        <v>29.755116961959725</v>
      </c>
      <c r="AA10" s="11">
        <f t="shared" si="1"/>
        <v>29.511801166920762</v>
      </c>
      <c r="AB10" s="10">
        <v>23.678521582668001</v>
      </c>
      <c r="AC10" s="11">
        <v>30.428477994978898</v>
      </c>
      <c r="AD10" s="12">
        <v>38.0011761695053</v>
      </c>
      <c r="AE10" s="7">
        <v>0.23669165462389208</v>
      </c>
      <c r="AF10" s="11">
        <f t="shared" si="6"/>
        <v>29.27497349214897</v>
      </c>
      <c r="AG10" s="11">
        <f t="shared" si="7"/>
        <v>20.619215870957458</v>
      </c>
      <c r="AH10" s="11">
        <f t="shared" si="8"/>
        <v>0.1939137378556483</v>
      </c>
      <c r="AI10" s="11">
        <f t="shared" si="9"/>
        <v>7.645550929083254</v>
      </c>
      <c r="AJ10" s="11">
        <f t="shared" si="10"/>
        <v>2.36340028913901</v>
      </c>
      <c r="AK10" s="3">
        <f t="shared" si="11"/>
        <v>0.41392665280795926</v>
      </c>
      <c r="AL10" s="3">
        <f t="shared" si="2"/>
        <v>0.14844975486950865</v>
      </c>
      <c r="AM10" s="3">
        <v>0.23064536564229801</v>
      </c>
      <c r="AN10" s="7"/>
    </row>
    <row r="11" spans="1:40" customFormat="1">
      <c r="A11" s="32">
        <v>184</v>
      </c>
      <c r="B11" s="24">
        <v>1146</v>
      </c>
      <c r="C11" s="24" t="s">
        <v>96</v>
      </c>
      <c r="D11" s="24">
        <v>35</v>
      </c>
      <c r="E11" s="24" t="s">
        <v>160</v>
      </c>
      <c r="F11" s="24">
        <v>7</v>
      </c>
      <c r="G11" s="24">
        <v>40</v>
      </c>
      <c r="H11" s="34">
        <v>42</v>
      </c>
      <c r="I11" s="1">
        <v>347.79999999999899</v>
      </c>
      <c r="J11" s="12">
        <v>5.9405744125326301</v>
      </c>
      <c r="K11" s="24">
        <v>1209041.2643583801</v>
      </c>
      <c r="L11" s="24">
        <v>314608.89233236999</v>
      </c>
      <c r="M11" s="24">
        <v>462421.39892918902</v>
      </c>
      <c r="N11" s="24">
        <v>70351.077332232395</v>
      </c>
      <c r="O11" s="24">
        <v>3421841.2534225299</v>
      </c>
      <c r="P11" s="37">
        <v>374945.708888439</v>
      </c>
      <c r="Q11" s="53">
        <v>0.20656039129998482</v>
      </c>
      <c r="R11" s="54">
        <v>5.374980806888844E-2</v>
      </c>
      <c r="S11" s="54">
        <v>7.9003048054765601E-2</v>
      </c>
      <c r="T11" s="54">
        <v>1.2019230848860394E-2</v>
      </c>
      <c r="U11" s="54">
        <v>0.5846093835750803</v>
      </c>
      <c r="V11" s="53">
        <v>6.405813815242041E-2</v>
      </c>
      <c r="W11" s="10">
        <f t="shared" si="3"/>
        <v>0.74261480570290039</v>
      </c>
      <c r="X11" s="11">
        <f t="shared" si="4"/>
        <v>-0.2630409877101903</v>
      </c>
      <c r="Y11" s="11">
        <f t="shared" si="5"/>
        <v>-0.12923639638245446</v>
      </c>
      <c r="Z11" s="11">
        <f t="shared" si="0"/>
        <v>29.144733329562154</v>
      </c>
      <c r="AA11" s="11">
        <f t="shared" si="1"/>
        <v>29.760230487440115</v>
      </c>
      <c r="AB11" s="10">
        <v>24.012165815317299</v>
      </c>
      <c r="AC11" s="11">
        <v>30.768012162443998</v>
      </c>
      <c r="AD11" s="12">
        <v>38.472722048822398</v>
      </c>
      <c r="AE11" s="7">
        <v>0.2794104337615449</v>
      </c>
      <c r="AF11" s="11">
        <f t="shared" si="6"/>
        <v>26.108225801801275</v>
      </c>
      <c r="AG11" s="11">
        <f t="shared" si="7"/>
        <v>23.671009624522615</v>
      </c>
      <c r="AH11" s="11">
        <f t="shared" si="8"/>
        <v>0.18246138128862946</v>
      </c>
      <c r="AI11" s="11">
        <f t="shared" si="9"/>
        <v>6.573053554608804</v>
      </c>
      <c r="AJ11" s="11">
        <f t="shared" si="10"/>
        <v>2.4136647318803188</v>
      </c>
      <c r="AK11" s="3">
        <f t="shared" si="11"/>
        <v>0.35333061203499594</v>
      </c>
      <c r="AL11" s="3">
        <f t="shared" si="2"/>
        <v>0.13513817991020902</v>
      </c>
      <c r="AM11" s="3">
        <v>0.21144989215951163</v>
      </c>
      <c r="AN11" s="7"/>
    </row>
    <row r="12" spans="1:40" customFormat="1">
      <c r="A12" s="32">
        <v>184</v>
      </c>
      <c r="B12" s="24">
        <v>1146</v>
      </c>
      <c r="C12" s="24" t="s">
        <v>96</v>
      </c>
      <c r="D12" s="24">
        <v>36</v>
      </c>
      <c r="E12" s="24" t="s">
        <v>160</v>
      </c>
      <c r="F12" s="24">
        <v>4</v>
      </c>
      <c r="G12" s="24">
        <v>35</v>
      </c>
      <c r="H12" s="34">
        <v>37</v>
      </c>
      <c r="I12" s="1">
        <v>355.35</v>
      </c>
      <c r="J12" s="12">
        <v>6.0529373368146198</v>
      </c>
      <c r="K12" s="24">
        <v>5488542.5680831503</v>
      </c>
      <c r="L12" s="24">
        <v>1612081.46018323</v>
      </c>
      <c r="M12" s="24">
        <v>2342983.5059239999</v>
      </c>
      <c r="N12" s="24">
        <v>360734.30135679099</v>
      </c>
      <c r="O12" s="24">
        <v>16251018.0814752</v>
      </c>
      <c r="P12" s="37">
        <v>1465962.04</v>
      </c>
      <c r="Q12" s="53">
        <v>0.19942874025652274</v>
      </c>
      <c r="R12" s="54">
        <v>5.8575727674007663E-2</v>
      </c>
      <c r="S12" s="54">
        <v>8.5133392559515547E-2</v>
      </c>
      <c r="T12" s="54">
        <v>1.3107448178547457E-2</v>
      </c>
      <c r="U12" s="54">
        <v>0.59048828057216829</v>
      </c>
      <c r="V12" s="53">
        <v>5.3266410759238388E-2</v>
      </c>
      <c r="W12" s="10">
        <f t="shared" si="3"/>
        <v>0.72117813682448328</v>
      </c>
      <c r="X12" s="11">
        <f t="shared" si="4"/>
        <v>-0.26529200569766759</v>
      </c>
      <c r="Y12" s="11">
        <f t="shared" si="5"/>
        <v>-0.14195744778492128</v>
      </c>
      <c r="Z12" s="11">
        <f t="shared" si="0"/>
        <v>28.992789615407435</v>
      </c>
      <c r="AA12" s="11">
        <f t="shared" si="1"/>
        <v>28.890110571511386</v>
      </c>
      <c r="AB12" s="10">
        <v>22.842148541111499</v>
      </c>
      <c r="AC12" s="11">
        <v>29.483972904298799</v>
      </c>
      <c r="AD12" s="12">
        <v>36.900051901934603</v>
      </c>
      <c r="AE12" s="7">
        <v>0.15192608722839437</v>
      </c>
      <c r="AF12" s="11">
        <f t="shared" si="6"/>
        <v>25.246796182123639</v>
      </c>
      <c r="AG12" s="11">
        <f t="shared" si="7"/>
        <v>21.079316538177675</v>
      </c>
      <c r="AH12" s="11">
        <f t="shared" si="8"/>
        <v>0.19588083696923936</v>
      </c>
      <c r="AI12" s="11">
        <f t="shared" si="9"/>
        <v>6.4950394157461293</v>
      </c>
      <c r="AJ12" s="11">
        <f t="shared" si="10"/>
        <v>2.29066867893768</v>
      </c>
      <c r="AK12" s="3">
        <f t="shared" si="11"/>
        <v>0.3377353062168843</v>
      </c>
      <c r="AL12" s="3">
        <f t="shared" si="2"/>
        <v>0.14417456765953668</v>
      </c>
      <c r="AM12" s="3">
        <v>0.1318536422875454</v>
      </c>
      <c r="AN12" s="7"/>
    </row>
    <row r="13" spans="1:40" customFormat="1">
      <c r="A13" s="32">
        <v>184</v>
      </c>
      <c r="B13" s="24">
        <v>1146</v>
      </c>
      <c r="C13" s="24" t="s">
        <v>96</v>
      </c>
      <c r="D13" s="24">
        <v>37</v>
      </c>
      <c r="E13" s="24" t="s">
        <v>160</v>
      </c>
      <c r="F13" s="24">
        <v>1</v>
      </c>
      <c r="G13" s="24">
        <v>20</v>
      </c>
      <c r="H13" s="34">
        <v>22</v>
      </c>
      <c r="I13" s="1">
        <v>361.05</v>
      </c>
      <c r="J13" s="12">
        <v>6.1377676240208796</v>
      </c>
      <c r="K13" s="24">
        <v>2872975.9652476199</v>
      </c>
      <c r="L13" s="24">
        <v>887163.36054640403</v>
      </c>
      <c r="M13" s="24">
        <v>1294079.6042095299</v>
      </c>
      <c r="N13" s="24">
        <v>204444.78908128201</v>
      </c>
      <c r="O13" s="24">
        <v>9140867.7272762209</v>
      </c>
      <c r="P13" s="37">
        <v>1041723.5352</v>
      </c>
      <c r="Q13" s="53">
        <v>0.18605844982667152</v>
      </c>
      <c r="R13" s="54">
        <v>5.745409693744432E-2</v>
      </c>
      <c r="S13" s="54">
        <v>8.3806633965622337E-2</v>
      </c>
      <c r="T13" s="54">
        <v>1.3240166639655694E-2</v>
      </c>
      <c r="U13" s="54">
        <v>0.59197699527607384</v>
      </c>
      <c r="V13" s="53">
        <v>6.7463657354532289E-2</v>
      </c>
      <c r="W13" s="10">
        <f t="shared" si="3"/>
        <v>0.74115643389982122</v>
      </c>
      <c r="X13" s="11">
        <f t="shared" si="4"/>
        <v>-0.2656526088429057</v>
      </c>
      <c r="Y13" s="11">
        <f t="shared" si="5"/>
        <v>-0.13009011697453857</v>
      </c>
      <c r="Z13" s="11">
        <f t="shared" si="0"/>
        <v>28.968448903103862</v>
      </c>
      <c r="AA13" s="11">
        <f t="shared" si="1"/>
        <v>29.701835998941561</v>
      </c>
      <c r="AB13" s="10">
        <v>23.848799807896199</v>
      </c>
      <c r="AC13" s="11">
        <v>30.674759570961299</v>
      </c>
      <c r="AD13" s="12">
        <v>38.320885495726102</v>
      </c>
      <c r="AE13" s="7">
        <v>0.14447258036466301</v>
      </c>
      <c r="AF13" s="11">
        <f t="shared" si="6"/>
        <v>23.913878345491206</v>
      </c>
      <c r="AG13" s="11">
        <f t="shared" si="7"/>
        <v>26.610561936641265</v>
      </c>
      <c r="AH13" s="11">
        <f t="shared" si="8"/>
        <v>0.18981817245946156</v>
      </c>
      <c r="AI13" s="11">
        <f t="shared" si="9"/>
        <v>6.3297265243333598</v>
      </c>
      <c r="AJ13" s="11">
        <f t="shared" si="10"/>
        <v>2.4086841002756785</v>
      </c>
      <c r="AK13" s="3">
        <f t="shared" si="11"/>
        <v>0.31430013549749763</v>
      </c>
      <c r="AL13" s="3">
        <f t="shared" si="2"/>
        <v>0.14157076142213659</v>
      </c>
      <c r="AM13" s="3">
        <v>0.226449876107231</v>
      </c>
      <c r="AN13" s="7"/>
    </row>
    <row r="14" spans="1:40" customFormat="1">
      <c r="A14" s="32">
        <v>184</v>
      </c>
      <c r="B14" s="24">
        <v>1146</v>
      </c>
      <c r="C14" s="24" t="s">
        <v>96</v>
      </c>
      <c r="D14" s="24">
        <v>37</v>
      </c>
      <c r="E14" s="24" t="s">
        <v>160</v>
      </c>
      <c r="F14" s="24">
        <v>6</v>
      </c>
      <c r="G14" s="24">
        <v>35</v>
      </c>
      <c r="H14" s="34">
        <v>37</v>
      </c>
      <c r="I14" s="1">
        <v>368.7</v>
      </c>
      <c r="J14" s="12">
        <v>6.1618978102189699</v>
      </c>
      <c r="K14" s="24">
        <v>1823329.67287052</v>
      </c>
      <c r="L14" s="24">
        <v>409811.15651430498</v>
      </c>
      <c r="M14" s="24">
        <v>705941.87483641796</v>
      </c>
      <c r="N14" s="24">
        <v>91846.982708092197</v>
      </c>
      <c r="O14" s="24">
        <v>4175074.7181105702</v>
      </c>
      <c r="P14" s="37">
        <v>480526.71249002998</v>
      </c>
      <c r="Q14" s="53">
        <v>0.23721099218764974</v>
      </c>
      <c r="R14" s="54">
        <v>5.3315487864179452E-2</v>
      </c>
      <c r="S14" s="54">
        <v>9.1841412471022718E-2</v>
      </c>
      <c r="T14" s="54">
        <v>1.194908097081993E-2</v>
      </c>
      <c r="U14" s="54">
        <v>0.54316760763367977</v>
      </c>
      <c r="V14" s="53">
        <v>6.2515418872648387E-2</v>
      </c>
      <c r="W14" s="10">
        <f t="shared" si="3"/>
        <v>0.75723910410913853</v>
      </c>
      <c r="X14" s="11">
        <f t="shared" si="4"/>
        <v>-0.23315416540487868</v>
      </c>
      <c r="Y14" s="11">
        <f t="shared" si="5"/>
        <v>-0.12076696700048252</v>
      </c>
      <c r="Z14" s="11">
        <f t="shared" si="0"/>
        <v>31.162093835170687</v>
      </c>
      <c r="AA14" s="11">
        <f t="shared" si="1"/>
        <v>30.339539457166996</v>
      </c>
      <c r="AB14" s="10">
        <v>24.808205442439501</v>
      </c>
      <c r="AC14" s="11">
        <v>31.676269428400399</v>
      </c>
      <c r="AD14" s="12">
        <v>39.595012340964303</v>
      </c>
      <c r="AE14" s="7">
        <v>0.29538700008278113</v>
      </c>
      <c r="AF14" s="11">
        <f t="shared" si="6"/>
        <v>30.396911478859113</v>
      </c>
      <c r="AG14" s="11">
        <f t="shared" si="7"/>
        <v>20.857494223314109</v>
      </c>
      <c r="AH14" s="11">
        <f t="shared" si="8"/>
        <v>0.20596256592186096</v>
      </c>
      <c r="AI14" s="11">
        <f t="shared" si="9"/>
        <v>7.6860649530539318</v>
      </c>
      <c r="AJ14" s="11">
        <f t="shared" si="10"/>
        <v>2.3809484448413176</v>
      </c>
      <c r="AK14" s="3">
        <f t="shared" si="11"/>
        <v>0.4367178544042124</v>
      </c>
      <c r="AL14" s="3">
        <f t="shared" si="2"/>
        <v>0.1690848481762961</v>
      </c>
      <c r="AM14" s="3">
        <v>0.22715950800020565</v>
      </c>
      <c r="AN14" s="7"/>
    </row>
    <row r="15" spans="1:40" customFormat="1">
      <c r="A15" s="32">
        <v>184</v>
      </c>
      <c r="B15" s="24">
        <v>1146</v>
      </c>
      <c r="C15" s="24" t="s">
        <v>96</v>
      </c>
      <c r="D15" s="24">
        <v>38</v>
      </c>
      <c r="E15" s="24" t="s">
        <v>160</v>
      </c>
      <c r="F15" s="24">
        <v>3</v>
      </c>
      <c r="G15" s="24">
        <v>38</v>
      </c>
      <c r="H15" s="34">
        <v>40</v>
      </c>
      <c r="I15" s="1">
        <v>374.83</v>
      </c>
      <c r="J15" s="12">
        <v>6.1797956204379503</v>
      </c>
      <c r="K15" s="24">
        <v>1774559.1602485599</v>
      </c>
      <c r="L15" s="24">
        <v>439874.37927818001</v>
      </c>
      <c r="M15" s="24">
        <v>777048.16909912997</v>
      </c>
      <c r="N15" s="24">
        <v>87961.699994219598</v>
      </c>
      <c r="O15" s="24">
        <v>4104295.2105281702</v>
      </c>
      <c r="P15" s="37">
        <v>447331.53080252802</v>
      </c>
      <c r="Q15" s="53">
        <v>0.2325439453940813</v>
      </c>
      <c r="R15" s="54">
        <v>5.7642554796985677E-2</v>
      </c>
      <c r="S15" s="54">
        <v>0.10182689371609839</v>
      </c>
      <c r="T15" s="54">
        <v>1.1526784352098618E-2</v>
      </c>
      <c r="U15" s="54">
        <v>0.53784005780036481</v>
      </c>
      <c r="V15" s="53">
        <v>5.8619763940371168E-2</v>
      </c>
      <c r="W15" s="10">
        <f t="shared" si="3"/>
        <v>0.74896106717774014</v>
      </c>
      <c r="X15" s="11">
        <f t="shared" si="4"/>
        <v>-0.22512404718309112</v>
      </c>
      <c r="Y15" s="11">
        <f t="shared" si="5"/>
        <v>-0.12554075739977566</v>
      </c>
      <c r="Z15" s="11">
        <f t="shared" si="0"/>
        <v>31.70412681514135</v>
      </c>
      <c r="AA15" s="11">
        <f t="shared" si="1"/>
        <v>30.013012193855346</v>
      </c>
      <c r="AB15" s="10">
        <v>24.3561671938504</v>
      </c>
      <c r="AC15" s="11">
        <v>31.177421374210098</v>
      </c>
      <c r="AD15" s="12">
        <v>38.906997076516099</v>
      </c>
      <c r="AE15" s="7">
        <v>0.19400665832643801</v>
      </c>
      <c r="AF15" s="11">
        <f t="shared" si="6"/>
        <v>30.185458736139779</v>
      </c>
      <c r="AG15" s="11">
        <f t="shared" si="7"/>
        <v>20.132922497232002</v>
      </c>
      <c r="AH15" s="11">
        <f t="shared" si="8"/>
        <v>0.22280915218394834</v>
      </c>
      <c r="AI15" s="11">
        <f t="shared" si="9"/>
        <v>8.8339376018220843</v>
      </c>
      <c r="AJ15" s="11">
        <f t="shared" si="10"/>
        <v>2.3097508815820231</v>
      </c>
      <c r="AK15" s="3">
        <f t="shared" si="11"/>
        <v>0.43236635505568244</v>
      </c>
      <c r="AL15" s="3">
        <f t="shared" si="2"/>
        <v>0.18932560384688646</v>
      </c>
      <c r="AM15" s="3">
        <v>0.2229444953185003</v>
      </c>
      <c r="AN15" s="7"/>
    </row>
    <row r="16" spans="1:40" customFormat="1">
      <c r="A16" s="32">
        <v>184</v>
      </c>
      <c r="B16" s="24">
        <v>1146</v>
      </c>
      <c r="C16" s="24" t="s">
        <v>96</v>
      </c>
      <c r="D16" s="24">
        <v>38</v>
      </c>
      <c r="E16" s="24" t="s">
        <v>160</v>
      </c>
      <c r="F16" s="24" t="s">
        <v>99</v>
      </c>
      <c r="G16" s="24">
        <v>20</v>
      </c>
      <c r="H16" s="34">
        <v>22</v>
      </c>
      <c r="I16" s="1">
        <v>381.09</v>
      </c>
      <c r="J16" s="12">
        <v>6.1980729927007303</v>
      </c>
      <c r="K16" s="24">
        <v>1141115.0485982699</v>
      </c>
      <c r="L16" s="24">
        <v>202528.71534831499</v>
      </c>
      <c r="M16" s="24">
        <v>445407.734562859</v>
      </c>
      <c r="N16" s="24">
        <v>35164.689792529498</v>
      </c>
      <c r="O16" s="24">
        <v>1409454.0837644399</v>
      </c>
      <c r="P16" s="37">
        <v>149461.894972865</v>
      </c>
      <c r="Q16" s="53">
        <v>0.33729543874039891</v>
      </c>
      <c r="R16" s="54">
        <v>5.986426345428781E-2</v>
      </c>
      <c r="S16" s="54">
        <v>0.13165543424590889</v>
      </c>
      <c r="T16" s="54">
        <v>1.0394122386091584E-2</v>
      </c>
      <c r="U16" s="54">
        <v>0.41661218485528828</v>
      </c>
      <c r="V16" s="53">
        <v>4.4178556318024489E-2</v>
      </c>
      <c r="W16" s="10">
        <f t="shared" si="3"/>
        <v>0.75674068279167273</v>
      </c>
      <c r="X16" s="11">
        <f t="shared" si="4"/>
        <v>-0.18572725558032468</v>
      </c>
      <c r="Y16" s="11">
        <f t="shared" si="5"/>
        <v>-0.12105291749669299</v>
      </c>
      <c r="Z16" s="11">
        <f t="shared" si="0"/>
        <v>34.36341024832808</v>
      </c>
      <c r="AA16" s="11">
        <f t="shared" si="1"/>
        <v>30.3199804432262</v>
      </c>
      <c r="AB16" s="10">
        <v>24.719001550788398</v>
      </c>
      <c r="AC16" s="11">
        <v>31.640003473744098</v>
      </c>
      <c r="AD16" s="12">
        <v>39.535170980901697</v>
      </c>
      <c r="AE16" s="7">
        <v>0.5587074092368749</v>
      </c>
      <c r="AF16" s="11">
        <f t="shared" si="6"/>
        <v>44.739624349691802</v>
      </c>
      <c r="AG16" s="11">
        <f t="shared" si="7"/>
        <v>11.581013880450348</v>
      </c>
      <c r="AH16" s="11">
        <f t="shared" si="8"/>
        <v>0.30468150046004078</v>
      </c>
      <c r="AI16" s="11">
        <f t="shared" si="9"/>
        <v>12.666334814575354</v>
      </c>
      <c r="AJ16" s="11">
        <f t="shared" si="10"/>
        <v>2.1580177823305027</v>
      </c>
      <c r="AK16" s="3">
        <f t="shared" si="11"/>
        <v>0.80961491526600371</v>
      </c>
      <c r="AL16" s="3">
        <f t="shared" si="2"/>
        <v>0.31601436307399378</v>
      </c>
      <c r="AM16" s="3">
        <v>0.26479262861603187</v>
      </c>
      <c r="AN16" s="7"/>
    </row>
    <row r="17" spans="1:40" customFormat="1">
      <c r="A17" s="32">
        <v>184</v>
      </c>
      <c r="B17" s="24">
        <v>1146</v>
      </c>
      <c r="C17" s="24" t="s">
        <v>96</v>
      </c>
      <c r="D17" s="24">
        <v>39</v>
      </c>
      <c r="E17" s="24" t="s">
        <v>160</v>
      </c>
      <c r="F17" s="24">
        <v>5</v>
      </c>
      <c r="G17" s="24">
        <v>35</v>
      </c>
      <c r="H17" s="34">
        <v>37</v>
      </c>
      <c r="I17" s="1">
        <v>387.45</v>
      </c>
      <c r="J17" s="12">
        <v>6.7148387096774096</v>
      </c>
      <c r="K17" s="24">
        <v>1272598.58135766</v>
      </c>
      <c r="L17" s="24">
        <v>260855.84390115499</v>
      </c>
      <c r="M17" s="24">
        <v>510214.49225289101</v>
      </c>
      <c r="N17" s="24">
        <v>52362.577743435802</v>
      </c>
      <c r="O17" s="24">
        <v>2449171.87134177</v>
      </c>
      <c r="P17" s="37">
        <v>317462.609391907</v>
      </c>
      <c r="Q17" s="53">
        <v>0.2617079987894661</v>
      </c>
      <c r="R17" s="54">
        <v>5.3644614947690329E-2</v>
      </c>
      <c r="S17" s="54">
        <v>0.1049248487912311</v>
      </c>
      <c r="T17" s="54">
        <v>1.0768285957126207E-2</v>
      </c>
      <c r="U17" s="54">
        <v>0.50366853973426229</v>
      </c>
      <c r="V17" s="53">
        <v>6.5285711780223854E-2</v>
      </c>
      <c r="W17" s="10">
        <f t="shared" si="3"/>
        <v>0.77135869273194724</v>
      </c>
      <c r="X17" s="11">
        <f t="shared" si="4"/>
        <v>-0.20787543218405793</v>
      </c>
      <c r="Y17" s="11">
        <f t="shared" si="5"/>
        <v>-0.11274362188547031</v>
      </c>
      <c r="Z17" s="11">
        <f t="shared" si="0"/>
        <v>32.868408327576091</v>
      </c>
      <c r="AA17" s="11">
        <f t="shared" si="1"/>
        <v>30.888336263033832</v>
      </c>
      <c r="AB17" s="10">
        <v>25.540682269630398</v>
      </c>
      <c r="AC17" s="11">
        <v>32.511265364804999</v>
      </c>
      <c r="AD17" s="12">
        <v>40.609533444159297</v>
      </c>
      <c r="AE17" s="7">
        <v>0.34810466128525402</v>
      </c>
      <c r="AF17" s="11">
        <f t="shared" si="6"/>
        <v>34.193365698699502</v>
      </c>
      <c r="AG17" s="11">
        <f t="shared" si="7"/>
        <v>19.965433483868171</v>
      </c>
      <c r="AH17" s="11">
        <f t="shared" si="8"/>
        <v>0.22936419386691784</v>
      </c>
      <c r="AI17" s="11">
        <f t="shared" si="9"/>
        <v>9.7438765286312083</v>
      </c>
      <c r="AJ17" s="11">
        <f t="shared" si="10"/>
        <v>2.3737695029222499</v>
      </c>
      <c r="AK17" s="3">
        <f t="shared" si="11"/>
        <v>0.5196036244938872</v>
      </c>
      <c r="AL17" s="3">
        <f t="shared" si="2"/>
        <v>0.20832122817635165</v>
      </c>
      <c r="AM17" s="3">
        <v>0.11908457003941063</v>
      </c>
      <c r="AN17" s="7"/>
    </row>
    <row r="18" spans="1:40" customFormat="1">
      <c r="A18" s="32">
        <v>184</v>
      </c>
      <c r="B18" s="24">
        <v>1146</v>
      </c>
      <c r="C18" s="24" t="s">
        <v>96</v>
      </c>
      <c r="D18" s="24">
        <v>40</v>
      </c>
      <c r="E18" s="24" t="s">
        <v>160</v>
      </c>
      <c r="F18" s="24">
        <v>2</v>
      </c>
      <c r="G18" s="24">
        <v>40</v>
      </c>
      <c r="H18" s="34">
        <v>42</v>
      </c>
      <c r="I18" s="1">
        <v>393.599999999999</v>
      </c>
      <c r="J18" s="12">
        <v>7.2703225806451597</v>
      </c>
      <c r="K18" s="24">
        <v>1189157.1441011601</v>
      </c>
      <c r="L18" s="24">
        <v>195584.02102312099</v>
      </c>
      <c r="M18" s="24">
        <v>327071.03983757301</v>
      </c>
      <c r="N18" s="24">
        <v>38565.749853179201</v>
      </c>
      <c r="O18" s="24">
        <v>1870270.97522111</v>
      </c>
      <c r="P18" s="37">
        <v>205726.98550000001</v>
      </c>
      <c r="Q18" s="53">
        <v>0.31077896431264201</v>
      </c>
      <c r="R18" s="54">
        <v>5.1114690595086547E-2</v>
      </c>
      <c r="S18" s="54">
        <v>8.5478020732248028E-2</v>
      </c>
      <c r="T18" s="54">
        <v>1.0078923426365821E-2</v>
      </c>
      <c r="U18" s="54">
        <v>0.48878390845690128</v>
      </c>
      <c r="V18" s="53">
        <v>5.3765492476756299E-2</v>
      </c>
      <c r="W18" s="10">
        <f t="shared" si="3"/>
        <v>0.74498391938976261</v>
      </c>
      <c r="X18" s="11">
        <f t="shared" si="4"/>
        <v>-0.23449167511676658</v>
      </c>
      <c r="Y18" s="11">
        <f t="shared" si="5"/>
        <v>-0.12785310147407442</v>
      </c>
      <c r="Z18" s="11">
        <f t="shared" si="0"/>
        <v>31.071811929618256</v>
      </c>
      <c r="AA18" s="11">
        <f t="shared" si="1"/>
        <v>29.854847859173312</v>
      </c>
      <c r="AB18" s="10">
        <v>24.023727797379099</v>
      </c>
      <c r="AC18" s="11">
        <v>30.918684507457399</v>
      </c>
      <c r="AD18" s="12">
        <v>38.570899329259497</v>
      </c>
      <c r="AE18" s="7">
        <v>0.51392693377275134</v>
      </c>
      <c r="AF18" s="11">
        <f t="shared" si="6"/>
        <v>38.868608698170171</v>
      </c>
      <c r="AG18" s="11">
        <f t="shared" si="7"/>
        <v>14.748679200961565</v>
      </c>
      <c r="AH18" s="11">
        <f t="shared" si="8"/>
        <v>0.21280783255175204</v>
      </c>
      <c r="AI18" s="11">
        <f t="shared" si="9"/>
        <v>8.4808681558828969</v>
      </c>
      <c r="AJ18" s="11">
        <f t="shared" si="10"/>
        <v>2.3317510019405616</v>
      </c>
      <c r="AK18" s="3">
        <f t="shared" si="11"/>
        <v>0.63582077669818604</v>
      </c>
      <c r="AL18" s="3">
        <f t="shared" si="2"/>
        <v>0.17487895827443159</v>
      </c>
      <c r="AM18" s="3">
        <v>0.18681762192903306</v>
      </c>
      <c r="AN18" s="7"/>
    </row>
    <row r="19" spans="1:40" customFormat="1">
      <c r="A19" s="32">
        <v>184</v>
      </c>
      <c r="B19" s="24">
        <v>1146</v>
      </c>
      <c r="C19" s="24" t="s">
        <v>96</v>
      </c>
      <c r="D19" s="24">
        <v>40</v>
      </c>
      <c r="E19" s="24" t="s">
        <v>160</v>
      </c>
      <c r="F19" s="24">
        <v>7</v>
      </c>
      <c r="G19" s="24">
        <v>34</v>
      </c>
      <c r="H19" s="34">
        <v>36</v>
      </c>
      <c r="I19" s="1">
        <v>401.039999999999</v>
      </c>
      <c r="J19" s="12">
        <v>7.9423225806451603</v>
      </c>
      <c r="K19" s="24">
        <v>1733991.9950260101</v>
      </c>
      <c r="L19" s="24">
        <v>466828.26073146099</v>
      </c>
      <c r="M19" s="24">
        <v>794925.22053352406</v>
      </c>
      <c r="N19" s="24">
        <v>102505.530379769</v>
      </c>
      <c r="O19" s="24">
        <v>5153247.3711861204</v>
      </c>
      <c r="P19" s="37">
        <v>596413.13120635902</v>
      </c>
      <c r="Q19" s="53">
        <v>0.19597754715898977</v>
      </c>
      <c r="R19" s="54">
        <v>5.2761407056712929E-2</v>
      </c>
      <c r="S19" s="54">
        <v>8.9843260719691051E-2</v>
      </c>
      <c r="T19" s="54">
        <v>1.1585279788882245E-2</v>
      </c>
      <c r="U19" s="54">
        <v>0.58242528374153135</v>
      </c>
      <c r="V19" s="53">
        <v>6.7407221534192666E-2</v>
      </c>
      <c r="W19" s="10">
        <f t="shared" si="3"/>
        <v>0.76190396623240519</v>
      </c>
      <c r="X19" s="11">
        <f t="shared" si="4"/>
        <v>-0.23457055517586517</v>
      </c>
      <c r="Y19" s="11">
        <f t="shared" si="5"/>
        <v>-0.11809976562063083</v>
      </c>
      <c r="Z19" s="11">
        <f t="shared" si="0"/>
        <v>31.0664875256291</v>
      </c>
      <c r="AA19" s="11">
        <f t="shared" si="1"/>
        <v>30.521976031548853</v>
      </c>
      <c r="AB19" s="10">
        <v>24.991828704834099</v>
      </c>
      <c r="AC19" s="11">
        <v>31.900298482633701</v>
      </c>
      <c r="AD19" s="12">
        <v>39.8812078474716</v>
      </c>
      <c r="AE19" s="7">
        <v>0.20932356895173232</v>
      </c>
      <c r="AF19" s="11">
        <f t="shared" si="6"/>
        <v>25.176880065077185</v>
      </c>
      <c r="AG19" s="11">
        <f t="shared" si="7"/>
        <v>25.592680195078216</v>
      </c>
      <c r="AH19" s="11">
        <f t="shared" si="8"/>
        <v>0.19177318620948536</v>
      </c>
      <c r="AI19" s="11">
        <f t="shared" si="9"/>
        <v>7.7549495874850329</v>
      </c>
      <c r="AJ19" s="11">
        <f t="shared" si="10"/>
        <v>2.4225609748584769</v>
      </c>
      <c r="AK19" s="3">
        <f t="shared" si="11"/>
        <v>0.33648530142788352</v>
      </c>
      <c r="AL19" s="3">
        <f t="shared" si="2"/>
        <v>0.15425714375332938</v>
      </c>
      <c r="AM19" s="3">
        <v>0.25165345144793649</v>
      </c>
      <c r="AN19" s="7"/>
    </row>
    <row r="20" spans="1:40" customFormat="1">
      <c r="A20" s="32">
        <v>184</v>
      </c>
      <c r="B20" s="24">
        <v>1146</v>
      </c>
      <c r="C20" s="24" t="s">
        <v>96</v>
      </c>
      <c r="D20" s="24">
        <v>41</v>
      </c>
      <c r="E20" s="24" t="s">
        <v>160</v>
      </c>
      <c r="F20" s="24">
        <v>4</v>
      </c>
      <c r="G20" s="24">
        <v>34</v>
      </c>
      <c r="H20" s="34">
        <v>36</v>
      </c>
      <c r="I20" s="1">
        <v>406.96</v>
      </c>
      <c r="J20" s="12">
        <v>8.4770322580645097</v>
      </c>
      <c r="K20" s="24">
        <v>1985295.19296243</v>
      </c>
      <c r="L20" s="24">
        <v>408869.73500000098</v>
      </c>
      <c r="M20" s="24">
        <v>654463.01334869699</v>
      </c>
      <c r="N20" s="24">
        <v>88344.3798516854</v>
      </c>
      <c r="O20" s="24">
        <v>4445656.2587601701</v>
      </c>
      <c r="P20" s="37">
        <v>532872.06540715101</v>
      </c>
      <c r="Q20" s="53">
        <v>0.24463003328141181</v>
      </c>
      <c r="R20" s="54">
        <v>5.0381332325477049E-2</v>
      </c>
      <c r="S20" s="54">
        <v>8.064357849879436E-2</v>
      </c>
      <c r="T20" s="54">
        <v>1.0885881686488559E-2</v>
      </c>
      <c r="U20" s="54">
        <v>0.54779815233189755</v>
      </c>
      <c r="V20" s="53">
        <v>6.566102187593062E-2</v>
      </c>
      <c r="W20" s="10">
        <f t="shared" si="3"/>
        <v>0.75728240139761738</v>
      </c>
      <c r="X20" s="11">
        <f t="shared" si="4"/>
        <v>-0.24544563438201161</v>
      </c>
      <c r="Y20" s="11">
        <f t="shared" si="5"/>
        <v>-0.12074213569448325</v>
      </c>
      <c r="Z20" s="11">
        <f t="shared" si="0"/>
        <v>30.332419679214215</v>
      </c>
      <c r="AA20" s="11">
        <f t="shared" si="1"/>
        <v>30.341237918497349</v>
      </c>
      <c r="AB20" s="10">
        <v>24.749807716095798</v>
      </c>
      <c r="AC20" s="11">
        <v>31.601395042019501</v>
      </c>
      <c r="AD20" s="12">
        <v>39.528015703001302</v>
      </c>
      <c r="AE20" s="7">
        <v>0.32292172831910848</v>
      </c>
      <c r="AF20" s="11">
        <f t="shared" si="6"/>
        <v>30.870940448954055</v>
      </c>
      <c r="AG20" s="11">
        <f t="shared" si="7"/>
        <v>21.161106897727109</v>
      </c>
      <c r="AH20" s="11">
        <f t="shared" si="8"/>
        <v>0.18786925448894451</v>
      </c>
      <c r="AI20" s="11">
        <f t="shared" si="9"/>
        <v>7.4080888274661589</v>
      </c>
      <c r="AJ20" s="11">
        <f t="shared" si="10"/>
        <v>2.4423846916990706</v>
      </c>
      <c r="AK20" s="3">
        <f t="shared" si="11"/>
        <v>0.44656965752815542</v>
      </c>
      <c r="AL20" s="3">
        <f t="shared" si="2"/>
        <v>0.14721403888550244</v>
      </c>
      <c r="AM20" s="3">
        <v>0.21307167722503118</v>
      </c>
      <c r="AN20" s="7"/>
    </row>
    <row r="21" spans="1:40" customFormat="1">
      <c r="A21" s="32">
        <v>184</v>
      </c>
      <c r="B21" s="24">
        <v>1146</v>
      </c>
      <c r="C21" s="24" t="s">
        <v>96</v>
      </c>
      <c r="D21" s="24">
        <v>42</v>
      </c>
      <c r="E21" s="24" t="s">
        <v>160</v>
      </c>
      <c r="F21" s="24">
        <v>1</v>
      </c>
      <c r="G21" s="24">
        <v>35</v>
      </c>
      <c r="H21" s="34">
        <v>37</v>
      </c>
      <c r="I21" s="1">
        <v>410.77</v>
      </c>
      <c r="J21" s="12">
        <v>8.9367849223946703</v>
      </c>
      <c r="K21" s="24">
        <v>1371298.6043283299</v>
      </c>
      <c r="L21" s="24">
        <v>269684.73867109802</v>
      </c>
      <c r="M21" s="24">
        <v>478766.57438728499</v>
      </c>
      <c r="N21" s="24">
        <v>66896.244538294603</v>
      </c>
      <c r="O21" s="24">
        <v>2779183.9540508799</v>
      </c>
      <c r="P21" s="37">
        <v>300146.53716647299</v>
      </c>
      <c r="Q21" s="53">
        <v>0.26040727003793995</v>
      </c>
      <c r="R21" s="54">
        <v>5.1212672678708007E-2</v>
      </c>
      <c r="S21" s="54">
        <v>9.0916957275454513E-2</v>
      </c>
      <c r="T21" s="54">
        <v>1.2703482932909639E-2</v>
      </c>
      <c r="U21" s="54">
        <v>0.5277623007296206</v>
      </c>
      <c r="V21" s="53">
        <v>5.6997316345367172E-2</v>
      </c>
      <c r="W21" s="10">
        <f t="shared" si="3"/>
        <v>0.75823741251776045</v>
      </c>
      <c r="X21" s="11">
        <f t="shared" si="4"/>
        <v>-0.23121895254579169</v>
      </c>
      <c r="Y21" s="11">
        <f t="shared" si="5"/>
        <v>-0.12019479067038627</v>
      </c>
      <c r="Z21" s="11">
        <f t="shared" si="0"/>
        <v>31.292720703159059</v>
      </c>
      <c r="AA21" s="11">
        <f t="shared" si="1"/>
        <v>30.37867631814558</v>
      </c>
      <c r="AB21" s="10">
        <v>24.851221907871</v>
      </c>
      <c r="AC21" s="11">
        <v>31.714301083354801</v>
      </c>
      <c r="AD21" s="12">
        <v>39.643417154443902</v>
      </c>
      <c r="AE21" s="7">
        <v>0.38603527172880536</v>
      </c>
      <c r="AF21" s="11">
        <f t="shared" si="6"/>
        <v>33.039498059325197</v>
      </c>
      <c r="AG21" s="11">
        <f t="shared" si="7"/>
        <v>17.957307105996108</v>
      </c>
      <c r="AH21" s="11">
        <f t="shared" si="8"/>
        <v>0.20934915476388585</v>
      </c>
      <c r="AI21" s="11">
        <f t="shared" si="9"/>
        <v>7.1568527903418575</v>
      </c>
      <c r="AJ21" s="11">
        <f t="shared" si="10"/>
        <v>2.3563484397329275</v>
      </c>
      <c r="AK21" s="3">
        <f t="shared" si="11"/>
        <v>0.49341771793463124</v>
      </c>
      <c r="AL21" s="3">
        <f t="shared" si="2"/>
        <v>0.17226876029182772</v>
      </c>
      <c r="AM21" s="3">
        <v>0.13777501052866997</v>
      </c>
      <c r="AN21" s="7"/>
    </row>
    <row r="22" spans="1:40" customFormat="1">
      <c r="A22" s="32">
        <v>184</v>
      </c>
      <c r="B22" s="24">
        <v>1146</v>
      </c>
      <c r="C22" s="24" t="s">
        <v>96</v>
      </c>
      <c r="D22" s="24">
        <v>42</v>
      </c>
      <c r="E22" s="24" t="s">
        <v>160</v>
      </c>
      <c r="F22" s="24">
        <v>6</v>
      </c>
      <c r="G22" s="24">
        <v>39</v>
      </c>
      <c r="H22" s="34">
        <v>41</v>
      </c>
      <c r="I22" s="1">
        <v>418.31</v>
      </c>
      <c r="J22" s="12">
        <v>9.2377161862527704</v>
      </c>
      <c r="K22" s="24">
        <v>1233766.0830000001</v>
      </c>
      <c r="L22" s="24">
        <v>180240.53074141301</v>
      </c>
      <c r="M22" s="24">
        <v>248096.98751666601</v>
      </c>
      <c r="N22" s="24">
        <v>37269.806971450897</v>
      </c>
      <c r="O22" s="24">
        <v>1671726.9799182501</v>
      </c>
      <c r="P22" s="37">
        <v>204236.684266667</v>
      </c>
      <c r="Q22" s="53">
        <v>0.34507685793295856</v>
      </c>
      <c r="R22" s="54">
        <v>5.0412178513757719E-2</v>
      </c>
      <c r="S22" s="54">
        <v>6.939121612640696E-2</v>
      </c>
      <c r="T22" s="54">
        <v>1.0424137981005065E-2</v>
      </c>
      <c r="U22" s="54">
        <v>0.46757185296359277</v>
      </c>
      <c r="V22" s="53">
        <v>5.7123756482278944E-2</v>
      </c>
      <c r="W22" s="10">
        <f t="shared" si="3"/>
        <v>0.73092163520731424</v>
      </c>
      <c r="X22" s="11">
        <f t="shared" si="4"/>
        <v>-0.27339831334802861</v>
      </c>
      <c r="Y22" s="11">
        <f t="shared" si="5"/>
        <v>-0.13612918285253142</v>
      </c>
      <c r="Z22" s="11">
        <f t="shared" si="0"/>
        <v>28.445613849008069</v>
      </c>
      <c r="AA22" s="11">
        <f t="shared" si="1"/>
        <v>29.288763892886852</v>
      </c>
      <c r="AB22" s="10">
        <v>23.2883964241793</v>
      </c>
      <c r="AC22" s="11">
        <v>30.073764088080701</v>
      </c>
      <c r="AD22" s="12">
        <v>37.594355430472802</v>
      </c>
      <c r="AE22" s="7">
        <v>0.4490350158282298</v>
      </c>
      <c r="AF22" s="11">
        <f t="shared" si="6"/>
        <v>42.463225906339524</v>
      </c>
      <c r="AG22" s="11">
        <f t="shared" si="7"/>
        <v>14.202801894107397</v>
      </c>
      <c r="AH22" s="11">
        <f t="shared" si="8"/>
        <v>0.19884399291518537</v>
      </c>
      <c r="AI22" s="11">
        <f t="shared" si="9"/>
        <v>6.6567821965568861</v>
      </c>
      <c r="AJ22" s="11">
        <f t="shared" si="10"/>
        <v>2.3963648864502973</v>
      </c>
      <c r="AK22" s="3">
        <f t="shared" si="11"/>
        <v>0.73801888575150776</v>
      </c>
      <c r="AL22" s="3">
        <f t="shared" si="2"/>
        <v>0.14840759914564419</v>
      </c>
      <c r="AM22" s="3">
        <v>0.38419326917448787</v>
      </c>
      <c r="AN22" s="7"/>
    </row>
    <row r="23" spans="1:40" customFormat="1">
      <c r="A23" s="32">
        <v>184</v>
      </c>
      <c r="B23" s="24">
        <v>1146</v>
      </c>
      <c r="C23" s="24" t="s">
        <v>96</v>
      </c>
      <c r="D23" s="24">
        <v>43</v>
      </c>
      <c r="E23" s="24" t="s">
        <v>160</v>
      </c>
      <c r="F23" s="24">
        <v>3</v>
      </c>
      <c r="G23" s="24">
        <v>42</v>
      </c>
      <c r="H23" s="34">
        <v>44</v>
      </c>
      <c r="I23" s="1">
        <v>423.59</v>
      </c>
      <c r="J23" s="12">
        <v>9.4484478935698402</v>
      </c>
      <c r="K23" s="24">
        <v>1689165.93215896</v>
      </c>
      <c r="L23" s="24">
        <v>294817.90696705203</v>
      </c>
      <c r="M23" s="24">
        <v>534903.54333333205</v>
      </c>
      <c r="N23" s="24">
        <v>58731.030500000001</v>
      </c>
      <c r="O23" s="24">
        <v>2756883.22908381</v>
      </c>
      <c r="P23" s="37">
        <v>323185.62330057798</v>
      </c>
      <c r="Q23" s="53">
        <v>0.29856120583157308</v>
      </c>
      <c r="R23" s="54">
        <v>5.2109261813208463E-2</v>
      </c>
      <c r="S23" s="54">
        <v>9.4544558270283602E-2</v>
      </c>
      <c r="T23" s="54">
        <v>1.0380748837030636E-2</v>
      </c>
      <c r="U23" s="54">
        <v>0.48728095064058219</v>
      </c>
      <c r="V23" s="53">
        <v>5.7123274607321868E-2</v>
      </c>
      <c r="W23" s="10">
        <f t="shared" si="3"/>
        <v>0.75667824743279466</v>
      </c>
      <c r="X23" s="11">
        <f t="shared" si="4"/>
        <v>-0.22035872958776737</v>
      </c>
      <c r="Y23" s="11">
        <f t="shared" si="5"/>
        <v>-0.12108875071023388</v>
      </c>
      <c r="Z23" s="11">
        <f t="shared" si="0"/>
        <v>32.025785752825698</v>
      </c>
      <c r="AA23" s="11">
        <f t="shared" si="1"/>
        <v>30.317529451420004</v>
      </c>
      <c r="AB23" s="10">
        <v>24.770032880335801</v>
      </c>
      <c r="AC23" s="11">
        <v>31.622073611795798</v>
      </c>
      <c r="AD23" s="12">
        <v>39.483119740712297</v>
      </c>
      <c r="AE23" s="7">
        <v>0.41888350682499204</v>
      </c>
      <c r="AF23" s="11">
        <f t="shared" si="6"/>
        <v>37.992515847188706</v>
      </c>
      <c r="AG23" s="11">
        <f t="shared" si="7"/>
        <v>16.060097572105171</v>
      </c>
      <c r="AH23" s="11">
        <f t="shared" si="8"/>
        <v>0.22387494137202818</v>
      </c>
      <c r="AI23" s="11">
        <f t="shared" si="9"/>
        <v>9.1076818979590701</v>
      </c>
      <c r="AJ23" s="11">
        <f t="shared" si="10"/>
        <v>2.3386195669692444</v>
      </c>
      <c r="AK23" s="3">
        <f t="shared" si="11"/>
        <v>0.61270855230249177</v>
      </c>
      <c r="AL23" s="3">
        <f t="shared" si="2"/>
        <v>0.19402473695307565</v>
      </c>
      <c r="AM23" s="3">
        <v>0.31339458481503074</v>
      </c>
      <c r="AN23" s="7"/>
    </row>
    <row r="24" spans="1:40" customFormat="1">
      <c r="A24" s="32">
        <v>184</v>
      </c>
      <c r="B24" s="24">
        <v>1146</v>
      </c>
      <c r="C24" s="24" t="s">
        <v>96</v>
      </c>
      <c r="D24" s="24">
        <v>44</v>
      </c>
      <c r="E24" s="24" t="s">
        <v>160</v>
      </c>
      <c r="F24" s="24">
        <v>1</v>
      </c>
      <c r="G24" s="24">
        <v>44</v>
      </c>
      <c r="H24" s="34">
        <v>46</v>
      </c>
      <c r="I24" s="1">
        <v>429.81</v>
      </c>
      <c r="J24" s="12">
        <v>9.6966962305986701</v>
      </c>
      <c r="K24" s="24">
        <v>2157187.9481723299</v>
      </c>
      <c r="L24" s="24">
        <v>529283.68849711097</v>
      </c>
      <c r="M24" s="24">
        <v>884530.09075910004</v>
      </c>
      <c r="N24" s="24">
        <v>132293.685236994</v>
      </c>
      <c r="O24" s="24">
        <v>6306404.5781820696</v>
      </c>
      <c r="P24" s="37">
        <v>766157.12893930404</v>
      </c>
      <c r="Q24" s="53">
        <v>0.20018713353309459</v>
      </c>
      <c r="R24" s="54">
        <v>4.911754885142515E-2</v>
      </c>
      <c r="S24" s="54">
        <v>8.2084430122491406E-2</v>
      </c>
      <c r="T24" s="54">
        <v>1.2276859628555478E-2</v>
      </c>
      <c r="U24" s="54">
        <v>0.5852346136440586</v>
      </c>
      <c r="V24" s="53">
        <v>7.1099414220374774E-2</v>
      </c>
      <c r="W24" s="10">
        <f t="shared" si="3"/>
        <v>0.77109726542523394</v>
      </c>
      <c r="X24" s="11">
        <f t="shared" si="4"/>
        <v>-0.24252706518710079</v>
      </c>
      <c r="Y24" s="11">
        <f t="shared" si="5"/>
        <v>-0.11289083702923002</v>
      </c>
      <c r="Z24" s="11">
        <f t="shared" si="0"/>
        <v>30.529423099870694</v>
      </c>
      <c r="AA24" s="11">
        <f t="shared" si="1"/>
        <v>30.878266747200669</v>
      </c>
      <c r="AB24" s="10">
        <v>25.524994097070699</v>
      </c>
      <c r="AC24" s="11">
        <v>32.471740839759804</v>
      </c>
      <c r="AD24" s="12">
        <v>40.520322796547802</v>
      </c>
      <c r="AE24" s="7">
        <v>0.21723954551540625</v>
      </c>
      <c r="AF24" s="11">
        <f t="shared" si="6"/>
        <v>25.487852132001386</v>
      </c>
      <c r="AG24" s="11">
        <f t="shared" si="7"/>
        <v>26.208234359259897</v>
      </c>
      <c r="AH24" s="11">
        <f t="shared" si="8"/>
        <v>0.17939051072818532</v>
      </c>
      <c r="AI24" s="11">
        <f t="shared" si="9"/>
        <v>6.6861096897749279</v>
      </c>
      <c r="AJ24" s="11">
        <f t="shared" si="10"/>
        <v>2.4910010116675814</v>
      </c>
      <c r="AK24" s="3">
        <f t="shared" si="11"/>
        <v>0.34206304423211881</v>
      </c>
      <c r="AL24" s="3">
        <f t="shared" si="2"/>
        <v>0.14025901443419306</v>
      </c>
      <c r="AM24" s="3">
        <v>0.27668491019866048</v>
      </c>
      <c r="AN24" s="7"/>
    </row>
    <row r="25" spans="1:40" customFormat="1">
      <c r="A25" s="32">
        <v>184</v>
      </c>
      <c r="B25" s="24">
        <v>1146</v>
      </c>
      <c r="C25" s="24" t="s">
        <v>96</v>
      </c>
      <c r="D25" s="24">
        <v>44</v>
      </c>
      <c r="E25" s="24" t="s">
        <v>160</v>
      </c>
      <c r="F25" s="24">
        <v>6</v>
      </c>
      <c r="G25" s="24">
        <v>40</v>
      </c>
      <c r="H25" s="34">
        <v>42</v>
      </c>
      <c r="I25" s="1">
        <v>437.27</v>
      </c>
      <c r="J25" s="12">
        <v>10.0576842105263</v>
      </c>
      <c r="K25" s="24">
        <v>1906275.43064581</v>
      </c>
      <c r="L25" s="24">
        <v>431731.64138219599</v>
      </c>
      <c r="M25" s="24">
        <v>733101.45921733696</v>
      </c>
      <c r="N25" s="24">
        <v>111609.138715637</v>
      </c>
      <c r="O25" s="24">
        <v>5177829.6302051898</v>
      </c>
      <c r="P25" s="37">
        <v>656107.03557976696</v>
      </c>
      <c r="Q25" s="53">
        <v>0.21141715759120383</v>
      </c>
      <c r="R25" s="54">
        <v>4.788157838885141E-2</v>
      </c>
      <c r="S25" s="54">
        <v>8.1305263784040627E-2</v>
      </c>
      <c r="T25" s="54">
        <v>1.2378109946299025E-2</v>
      </c>
      <c r="U25" s="54">
        <v>0.57425176095284292</v>
      </c>
      <c r="V25" s="53">
        <v>7.2766129336762256E-2</v>
      </c>
      <c r="W25" s="10">
        <f t="shared" si="3"/>
        <v>0.77659993098718427</v>
      </c>
      <c r="X25" s="11">
        <f t="shared" si="4"/>
        <v>-0.24083708323260627</v>
      </c>
      <c r="Y25" s="11">
        <f t="shared" si="5"/>
        <v>-0.10980265238369562</v>
      </c>
      <c r="Z25" s="11">
        <f t="shared" si="0"/>
        <v>30.643496881799074</v>
      </c>
      <c r="AA25" s="11">
        <f t="shared" si="1"/>
        <v>31.089498576955222</v>
      </c>
      <c r="AB25" s="10">
        <v>25.784472872520201</v>
      </c>
      <c r="AC25" s="11">
        <v>32.830805669937902</v>
      </c>
      <c r="AD25" s="12">
        <v>40.931347341861901</v>
      </c>
      <c r="AE25" s="7">
        <v>0.18135381426636932</v>
      </c>
      <c r="AF25" s="11">
        <f t="shared" si="6"/>
        <v>26.90919197656299</v>
      </c>
      <c r="AG25" s="11">
        <f t="shared" si="7"/>
        <v>25.605351434761463</v>
      </c>
      <c r="AH25" s="11">
        <f t="shared" si="8"/>
        <v>0.17951817425645269</v>
      </c>
      <c r="AI25" s="11">
        <f t="shared" si="9"/>
        <v>6.568471611318202</v>
      </c>
      <c r="AJ25" s="11">
        <f t="shared" si="10"/>
        <v>2.5133590027332731</v>
      </c>
      <c r="AK25" s="3">
        <f t="shared" si="11"/>
        <v>0.36816109582390161</v>
      </c>
      <c r="AL25" s="3">
        <f t="shared" si="2"/>
        <v>0.14158470084468291</v>
      </c>
      <c r="AM25" s="3">
        <v>0.28888379315088242</v>
      </c>
      <c r="AN25" s="7"/>
    </row>
    <row r="26" spans="1:40" customFormat="1">
      <c r="A26" s="32">
        <v>184</v>
      </c>
      <c r="B26" s="24">
        <v>1146</v>
      </c>
      <c r="C26" s="24" t="s">
        <v>96</v>
      </c>
      <c r="D26" s="24">
        <v>45</v>
      </c>
      <c r="E26" s="24" t="s">
        <v>160</v>
      </c>
      <c r="F26" s="24">
        <v>4</v>
      </c>
      <c r="G26" s="24">
        <v>40</v>
      </c>
      <c r="H26" s="34">
        <v>42</v>
      </c>
      <c r="I26" s="1">
        <v>444.219999999999</v>
      </c>
      <c r="J26" s="12">
        <v>10.4417631578947</v>
      </c>
      <c r="K26" s="24">
        <v>1847524.9994999999</v>
      </c>
      <c r="L26" s="24">
        <v>444467.11727745598</v>
      </c>
      <c r="M26" s="24">
        <v>723260.11752615497</v>
      </c>
      <c r="N26" s="24">
        <v>112913.641971677</v>
      </c>
      <c r="O26" s="24">
        <v>5000955.14966127</v>
      </c>
      <c r="P26" s="37">
        <v>595218.31485664996</v>
      </c>
      <c r="Q26" s="53">
        <v>0.21176675130704223</v>
      </c>
      <c r="R26" s="54">
        <v>5.0945647563159266E-2</v>
      </c>
      <c r="S26" s="54">
        <v>8.2901419726344225E-2</v>
      </c>
      <c r="T26" s="54">
        <v>1.2942371629644912E-2</v>
      </c>
      <c r="U26" s="54">
        <v>0.57321877959031664</v>
      </c>
      <c r="V26" s="53">
        <v>6.8225030183492769E-2</v>
      </c>
      <c r="W26" s="10">
        <f t="shared" si="3"/>
        <v>0.7630594453676538</v>
      </c>
      <c r="X26" s="11">
        <f t="shared" si="4"/>
        <v>-0.24813284234249613</v>
      </c>
      <c r="Y26" s="11">
        <f t="shared" si="5"/>
        <v>-0.1174416274586122</v>
      </c>
      <c r="Z26" s="11">
        <f t="shared" si="0"/>
        <v>30.151033141881509</v>
      </c>
      <c r="AA26" s="11">
        <f t="shared" si="1"/>
        <v>30.566992681830925</v>
      </c>
      <c r="AB26" s="10">
        <v>25.135238556157098</v>
      </c>
      <c r="AC26" s="11">
        <v>31.997911688828399</v>
      </c>
      <c r="AD26" s="12">
        <v>39.969895481726702</v>
      </c>
      <c r="AE26" s="7">
        <v>0.19742283263455604</v>
      </c>
      <c r="AF26" s="11">
        <f t="shared" si="6"/>
        <v>26.977153459753627</v>
      </c>
      <c r="AG26" s="11">
        <f t="shared" si="7"/>
        <v>24.366797418230323</v>
      </c>
      <c r="AH26" s="11">
        <f t="shared" si="8"/>
        <v>0.18622589082933697</v>
      </c>
      <c r="AI26" s="11">
        <f t="shared" si="9"/>
        <v>6.4054272353342023</v>
      </c>
      <c r="AJ26" s="11">
        <f t="shared" si="10"/>
        <v>2.4578612074077482</v>
      </c>
      <c r="AK26" s="3">
        <f t="shared" si="11"/>
        <v>0.36943442686646338</v>
      </c>
      <c r="AL26" s="3">
        <f t="shared" si="2"/>
        <v>0.14462439591667675</v>
      </c>
      <c r="AM26" s="3">
        <v>0.1806310512743092</v>
      </c>
      <c r="AN26" s="7"/>
    </row>
    <row r="27" spans="1:40" customFormat="1">
      <c r="A27" s="32">
        <v>184</v>
      </c>
      <c r="B27" s="24">
        <v>1146</v>
      </c>
      <c r="C27" s="24" t="s">
        <v>96</v>
      </c>
      <c r="D27" s="24">
        <v>46</v>
      </c>
      <c r="E27" s="24" t="s">
        <v>160</v>
      </c>
      <c r="F27" s="24">
        <v>1</v>
      </c>
      <c r="G27" s="24">
        <v>40</v>
      </c>
      <c r="H27" s="34">
        <v>42</v>
      </c>
      <c r="I27" s="1">
        <v>450.82</v>
      </c>
      <c r="J27" s="12">
        <v>10.7844785992217</v>
      </c>
      <c r="K27" s="24">
        <v>2502776.0096705202</v>
      </c>
      <c r="L27" s="24">
        <v>716983.64299942099</v>
      </c>
      <c r="M27" s="24">
        <v>1303619.4560554901</v>
      </c>
      <c r="N27" s="24">
        <v>201625.81912774601</v>
      </c>
      <c r="O27" s="24">
        <v>8623171.9536364004</v>
      </c>
      <c r="P27" s="37">
        <v>1111901.50765318</v>
      </c>
      <c r="Q27" s="53">
        <v>0.17308177330143043</v>
      </c>
      <c r="R27" s="54">
        <v>4.9583662253018128E-2</v>
      </c>
      <c r="S27" s="54">
        <v>9.0153000625107463E-2</v>
      </c>
      <c r="T27" s="54">
        <v>1.3943618679075436E-2</v>
      </c>
      <c r="U27" s="54">
        <v>0.59634337529670955</v>
      </c>
      <c r="V27" s="53">
        <v>7.6894569844658853E-2</v>
      </c>
      <c r="W27" s="10">
        <f t="shared" si="3"/>
        <v>0.78495633000929199</v>
      </c>
      <c r="X27" s="11">
        <f t="shared" si="4"/>
        <v>-0.23163796129934375</v>
      </c>
      <c r="Y27" s="11">
        <f t="shared" si="5"/>
        <v>-0.10515450397263702</v>
      </c>
      <c r="Z27" s="11">
        <f t="shared" si="0"/>
        <v>31.264437612294294</v>
      </c>
      <c r="AA27" s="11">
        <f t="shared" si="1"/>
        <v>31.407431928271627</v>
      </c>
      <c r="AB27" s="10">
        <v>26.2262508100528</v>
      </c>
      <c r="AC27" s="11">
        <v>33.266138214678399</v>
      </c>
      <c r="AD27" s="12">
        <v>41.535193187145801</v>
      </c>
      <c r="AE27" s="7">
        <v>0.16108665585772899</v>
      </c>
      <c r="AF27" s="11">
        <f t="shared" si="6"/>
        <v>22.494946209748679</v>
      </c>
      <c r="AG27" s="11">
        <f t="shared" si="7"/>
        <v>30.760738747074441</v>
      </c>
      <c r="AH27" s="11">
        <f t="shared" si="8"/>
        <v>0.185847011947919</v>
      </c>
      <c r="AI27" s="11">
        <f t="shared" si="9"/>
        <v>6.4655383010721623</v>
      </c>
      <c r="AJ27" s="11">
        <f t="shared" si="10"/>
        <v>2.5124110257343619</v>
      </c>
      <c r="AK27" s="3">
        <f t="shared" si="11"/>
        <v>0.29023844394232418</v>
      </c>
      <c r="AL27" s="3">
        <f t="shared" si="2"/>
        <v>0.15117632619001092</v>
      </c>
      <c r="AM27" s="3">
        <v>0.2642968284381601</v>
      </c>
      <c r="AN27" s="7"/>
    </row>
    <row r="28" spans="1:40" customFormat="1">
      <c r="A28" s="32">
        <v>184</v>
      </c>
      <c r="B28" s="24">
        <v>1146</v>
      </c>
      <c r="C28" s="24" t="s">
        <v>96</v>
      </c>
      <c r="D28" s="24">
        <v>46</v>
      </c>
      <c r="E28" s="24" t="s">
        <v>160</v>
      </c>
      <c r="F28" s="24">
        <v>6</v>
      </c>
      <c r="G28" s="24">
        <v>40</v>
      </c>
      <c r="H28" s="34">
        <v>42</v>
      </c>
      <c r="I28" s="1">
        <v>458.32</v>
      </c>
      <c r="J28" s="12">
        <v>11.172610894941601</v>
      </c>
      <c r="K28" s="24">
        <v>926463.39754161902</v>
      </c>
      <c r="L28" s="24">
        <v>132615.133332</v>
      </c>
      <c r="M28" s="24">
        <v>211033.685005779</v>
      </c>
      <c r="N28" s="24">
        <v>25693.549800000001</v>
      </c>
      <c r="O28" s="24">
        <v>957691.01705967996</v>
      </c>
      <c r="P28" s="37">
        <v>107070.49532196501</v>
      </c>
      <c r="Q28" s="53">
        <v>0.3924748962472322</v>
      </c>
      <c r="R28" s="54">
        <v>5.6179349160905667E-2</v>
      </c>
      <c r="S28" s="54">
        <v>8.9399563811255134E-2</v>
      </c>
      <c r="T28" s="54">
        <v>1.0884481047752447E-2</v>
      </c>
      <c r="U28" s="54">
        <v>0.40570375856701796</v>
      </c>
      <c r="V28" s="53">
        <v>4.5357951165836775E-2</v>
      </c>
      <c r="W28" s="10">
        <f t="shared" si="3"/>
        <v>0.7216382186472895</v>
      </c>
      <c r="X28" s="11">
        <f t="shared" si="4"/>
        <v>-0.24307734693429517</v>
      </c>
      <c r="Y28" s="11">
        <f t="shared" si="5"/>
        <v>-0.14168047420767646</v>
      </c>
      <c r="Z28" s="11">
        <f t="shared" si="0"/>
        <v>30.492279081935074</v>
      </c>
      <c r="AA28" s="11">
        <f t="shared" si="1"/>
        <v>28.909055564194929</v>
      </c>
      <c r="AB28" s="10">
        <v>22.7823990572534</v>
      </c>
      <c r="AC28" s="11">
        <v>29.524301731914498</v>
      </c>
      <c r="AD28" s="12">
        <v>36.918139723778403</v>
      </c>
      <c r="AE28" s="7">
        <v>0.73314968805818592</v>
      </c>
      <c r="AF28" s="11">
        <f t="shared" si="6"/>
        <v>49.171309440562247</v>
      </c>
      <c r="AG28" s="11">
        <f t="shared" si="7"/>
        <v>10.35965013448255</v>
      </c>
      <c r="AH28" s="11">
        <f t="shared" si="8"/>
        <v>0.25754226953489967</v>
      </c>
      <c r="AI28" s="11">
        <f t="shared" si="9"/>
        <v>8.2134888580393444</v>
      </c>
      <c r="AJ28" s="11">
        <f t="shared" si="10"/>
        <v>2.2250556509605874</v>
      </c>
      <c r="AK28" s="3">
        <f t="shared" si="11"/>
        <v>0.96739280314653409</v>
      </c>
      <c r="AL28" s="3">
        <f t="shared" si="2"/>
        <v>0.22035675520242259</v>
      </c>
      <c r="AM28" s="3">
        <v>0.25873501309930375</v>
      </c>
      <c r="AN28" s="7"/>
    </row>
    <row r="29" spans="1:40" customFormat="1">
      <c r="A29" s="32">
        <v>184</v>
      </c>
      <c r="B29" s="24">
        <v>1146</v>
      </c>
      <c r="C29" s="24" t="s">
        <v>96</v>
      </c>
      <c r="D29" s="24">
        <v>47</v>
      </c>
      <c r="E29" s="24" t="s">
        <v>160</v>
      </c>
      <c r="F29" s="24">
        <v>3</v>
      </c>
      <c r="G29" s="24">
        <v>40</v>
      </c>
      <c r="H29" s="34">
        <v>42</v>
      </c>
      <c r="I29" s="1">
        <v>465.41999999999899</v>
      </c>
      <c r="J29" s="12">
        <v>11.5400428015564</v>
      </c>
      <c r="K29" s="24">
        <v>1994435.12232745</v>
      </c>
      <c r="L29" s="24">
        <v>315775.37530062598</v>
      </c>
      <c r="M29" s="24">
        <v>1056261.0056855499</v>
      </c>
      <c r="N29" s="24">
        <v>32997.330999820297</v>
      </c>
      <c r="O29" s="24">
        <v>1346097.11782515</v>
      </c>
      <c r="P29" s="37">
        <v>169847.85725317901</v>
      </c>
      <c r="Q29" s="53">
        <v>0.40575121437725659</v>
      </c>
      <c r="R29" s="54">
        <v>6.4241870073539015E-2</v>
      </c>
      <c r="S29" s="54">
        <v>0.21488750421528593</v>
      </c>
      <c r="T29" s="54">
        <v>6.7130321635938362E-3</v>
      </c>
      <c r="U29" s="54">
        <v>0.27385224724176649</v>
      </c>
      <c r="V29" s="53">
        <v>3.4554131928557948E-2</v>
      </c>
      <c r="W29" s="10">
        <f t="shared" si="3"/>
        <v>0.79949262124314735</v>
      </c>
      <c r="X29" s="11">
        <f t="shared" si="4"/>
        <v>-0.12391549760448105</v>
      </c>
      <c r="Y29" s="11">
        <f t="shared" si="5"/>
        <v>-9.718554013309641E-2</v>
      </c>
      <c r="Z29" s="11">
        <f t="shared" si="0"/>
        <v>38.535703911697524</v>
      </c>
      <c r="AA29" s="11">
        <f t="shared" si="1"/>
        <v>31.952509054896208</v>
      </c>
      <c r="AB29" s="10">
        <v>27.0258394960264</v>
      </c>
      <c r="AC29" s="11">
        <v>34.170307323182101</v>
      </c>
      <c r="AD29" s="12">
        <v>42.683838655715199</v>
      </c>
      <c r="AE29" s="7">
        <v>0.59842220104569643</v>
      </c>
      <c r="AF29" s="11">
        <f t="shared" si="6"/>
        <v>59.704112367325678</v>
      </c>
      <c r="AG29" s="11">
        <f t="shared" si="7"/>
        <v>7.8477656967985894</v>
      </c>
      <c r="AH29" s="11">
        <f t="shared" si="8"/>
        <v>0.48101470860032153</v>
      </c>
      <c r="AI29" s="11">
        <f t="shared" si="9"/>
        <v>32.010498233669338</v>
      </c>
      <c r="AJ29" s="11">
        <f t="shared" si="10"/>
        <v>2.036140920890356</v>
      </c>
      <c r="AK29" s="3">
        <f t="shared" si="11"/>
        <v>1.4816428145614047</v>
      </c>
      <c r="AL29" s="3">
        <f t="shared" si="2"/>
        <v>0.7846841002023095</v>
      </c>
      <c r="AM29" s="3">
        <v>0.22094031918633492</v>
      </c>
      <c r="AN29" s="7"/>
    </row>
    <row r="30" spans="1:40" customFormat="1">
      <c r="A30" s="32">
        <v>184</v>
      </c>
      <c r="B30" s="24">
        <v>1146</v>
      </c>
      <c r="C30" s="24" t="s">
        <v>96</v>
      </c>
      <c r="D30" s="24">
        <v>47</v>
      </c>
      <c r="E30" s="24" t="s">
        <v>160</v>
      </c>
      <c r="F30" s="24" t="s">
        <v>99</v>
      </c>
      <c r="G30" s="24">
        <v>20</v>
      </c>
      <c r="H30" s="34">
        <v>22</v>
      </c>
      <c r="I30" s="1">
        <v>471.59</v>
      </c>
      <c r="J30" s="12">
        <v>11.700666666666599</v>
      </c>
      <c r="K30" s="24">
        <v>262856.05900838098</v>
      </c>
      <c r="L30" s="24">
        <v>38933.617436416098</v>
      </c>
      <c r="M30" s="24">
        <v>70493.486672977</v>
      </c>
      <c r="N30" s="24">
        <v>6757.7762023121504</v>
      </c>
      <c r="O30" s="24">
        <v>269933.15949667699</v>
      </c>
      <c r="P30" s="37">
        <v>36242.3752180636</v>
      </c>
      <c r="Q30" s="53">
        <v>0.38361024430802154</v>
      </c>
      <c r="R30" s="54">
        <v>5.681944160968503E-2</v>
      </c>
      <c r="S30" s="54">
        <v>0.10287768806532534</v>
      </c>
      <c r="T30" s="54">
        <v>9.8622500456238011E-3</v>
      </c>
      <c r="U30" s="54">
        <v>0.39393851392276569</v>
      </c>
      <c r="V30" s="53">
        <v>5.289186204857875E-2</v>
      </c>
      <c r="W30" s="10">
        <f t="shared" si="3"/>
        <v>0.74457574991362074</v>
      </c>
      <c r="X30" s="11">
        <f t="shared" si="4"/>
        <v>-0.21700062322983715</v>
      </c>
      <c r="Y30" s="11">
        <f t="shared" si="5"/>
        <v>-0.12809111242356455</v>
      </c>
      <c r="Z30" s="11">
        <f t="shared" si="0"/>
        <v>32.252457931985987</v>
      </c>
      <c r="AA30" s="11">
        <f t="shared" si="1"/>
        <v>29.838567910228186</v>
      </c>
      <c r="AB30" s="10">
        <v>24.087699107296299</v>
      </c>
      <c r="AC30" s="11">
        <v>30.896111429430601</v>
      </c>
      <c r="AD30" s="12">
        <v>38.662654600221998</v>
      </c>
      <c r="AE30" s="7">
        <v>0.62961072470505675</v>
      </c>
      <c r="AF30" s="11">
        <f t="shared" si="6"/>
        <v>49.335844247359823</v>
      </c>
      <c r="AG30" s="11">
        <f t="shared" si="7"/>
        <v>12.117206601832239</v>
      </c>
      <c r="AH30" s="11">
        <f t="shared" si="8"/>
        <v>0.27508468165614053</v>
      </c>
      <c r="AI30" s="11">
        <f t="shared" si="9"/>
        <v>10.431462150057277</v>
      </c>
      <c r="AJ30" s="11">
        <f t="shared" si="10"/>
        <v>2.264446860647904</v>
      </c>
      <c r="AK30" s="3">
        <f t="shared" si="11"/>
        <v>0.97378202625608457</v>
      </c>
      <c r="AL30" s="3">
        <f t="shared" si="2"/>
        <v>0.26115163770327671</v>
      </c>
      <c r="AM30" s="3">
        <v>0.14667117457432147</v>
      </c>
      <c r="AN30" s="7"/>
    </row>
    <row r="31" spans="1:40" customFormat="1">
      <c r="A31" s="32">
        <v>184</v>
      </c>
      <c r="B31" s="24">
        <v>1146</v>
      </c>
      <c r="C31" s="24" t="s">
        <v>96</v>
      </c>
      <c r="D31" s="24">
        <v>48</v>
      </c>
      <c r="E31" s="24" t="s">
        <v>160</v>
      </c>
      <c r="F31" s="24">
        <v>5</v>
      </c>
      <c r="G31" s="24">
        <v>40</v>
      </c>
      <c r="H31" s="34">
        <v>42</v>
      </c>
      <c r="I31" s="1">
        <v>478.31</v>
      </c>
      <c r="J31" s="12">
        <v>11.9428819875776</v>
      </c>
      <c r="K31" s="24">
        <v>2600837.1961523802</v>
      </c>
      <c r="L31" s="24">
        <v>392769.29839816003</v>
      </c>
      <c r="M31" s="24">
        <v>553359.11568888999</v>
      </c>
      <c r="N31" s="24">
        <v>96721.129809092701</v>
      </c>
      <c r="O31" s="24">
        <v>3772659.1990000098</v>
      </c>
      <c r="P31" s="37">
        <v>481536.94144047599</v>
      </c>
      <c r="Q31" s="53">
        <v>0.32930814947604614</v>
      </c>
      <c r="R31" s="54">
        <v>4.9730960099251452E-2</v>
      </c>
      <c r="S31" s="54">
        <v>7.0064234183050841E-2</v>
      </c>
      <c r="T31" s="54">
        <v>1.2246462915781308E-2</v>
      </c>
      <c r="U31" s="54">
        <v>0.47767981066419918</v>
      </c>
      <c r="V31" s="53">
        <v>6.0970382661671089E-2</v>
      </c>
      <c r="W31" s="10">
        <f t="shared" si="3"/>
        <v>0.74234270496603916</v>
      </c>
      <c r="X31" s="11">
        <f t="shared" si="4"/>
        <v>-0.27521458689729672</v>
      </c>
      <c r="Y31" s="11">
        <f t="shared" si="5"/>
        <v>-0.12939555494290378</v>
      </c>
      <c r="Z31" s="11">
        <f t="shared" si="0"/>
        <v>28.32301538443247</v>
      </c>
      <c r="AA31" s="11">
        <f t="shared" si="1"/>
        <v>29.749344041905381</v>
      </c>
      <c r="AB31" s="10">
        <v>23.9470521420483</v>
      </c>
      <c r="AC31" s="11">
        <v>30.7666933806766</v>
      </c>
      <c r="AD31" s="12">
        <v>38.440391110676302</v>
      </c>
      <c r="AE31" s="7">
        <v>0.40404146140523478</v>
      </c>
      <c r="AF31" s="11">
        <f t="shared" si="6"/>
        <v>40.80707095293171</v>
      </c>
      <c r="AG31" s="11">
        <f t="shared" si="7"/>
        <v>15.622274258261411</v>
      </c>
      <c r="AH31" s="11">
        <f t="shared" si="8"/>
        <v>0.19687380589898446</v>
      </c>
      <c r="AI31" s="11">
        <f t="shared" si="9"/>
        <v>5.7211812639193242</v>
      </c>
      <c r="AJ31" s="11">
        <f t="shared" si="10"/>
        <v>2.4375699474563306</v>
      </c>
      <c r="AK31" s="3">
        <f t="shared" si="11"/>
        <v>0.68939097304144636</v>
      </c>
      <c r="AL31" s="3">
        <f t="shared" si="2"/>
        <v>0.14667614711542584</v>
      </c>
      <c r="AM31" s="3">
        <v>0.39861217042775943</v>
      </c>
      <c r="AN31" s="7"/>
    </row>
    <row r="32" spans="1:40" customFormat="1">
      <c r="A32" s="32">
        <v>184</v>
      </c>
      <c r="B32" s="24">
        <v>1146</v>
      </c>
      <c r="C32" s="24" t="s">
        <v>96</v>
      </c>
      <c r="D32" s="24">
        <v>49</v>
      </c>
      <c r="E32" s="24" t="s">
        <v>160</v>
      </c>
      <c r="F32" s="24">
        <v>2</v>
      </c>
      <c r="G32" s="24">
        <v>40</v>
      </c>
      <c r="H32" s="34">
        <v>42</v>
      </c>
      <c r="I32" s="1">
        <v>482.45</v>
      </c>
      <c r="J32" s="12">
        <v>12.1717391304347</v>
      </c>
      <c r="K32" s="24">
        <v>1842061.3923953699</v>
      </c>
      <c r="L32" s="24">
        <v>493383.84546387102</v>
      </c>
      <c r="M32" s="24">
        <v>1637265.6412929201</v>
      </c>
      <c r="N32" s="24">
        <v>105657.019713873</v>
      </c>
      <c r="O32" s="24">
        <v>3850902.8903075201</v>
      </c>
      <c r="P32" s="37">
        <v>476431.66286589799</v>
      </c>
      <c r="Q32" s="53">
        <v>0.21914425390449499</v>
      </c>
      <c r="R32" s="54">
        <v>5.8696325295711921E-2</v>
      </c>
      <c r="S32" s="54">
        <v>0.19478034710777503</v>
      </c>
      <c r="T32" s="54">
        <v>1.2569683535281186E-2</v>
      </c>
      <c r="U32" s="54">
        <v>0.45812981274077647</v>
      </c>
      <c r="V32" s="53">
        <v>5.6679577415960365E-2</v>
      </c>
      <c r="W32" s="10">
        <f t="shared" si="3"/>
        <v>0.81812330764508145</v>
      </c>
      <c r="X32" s="11">
        <f t="shared" si="4"/>
        <v>-0.13541217929869404</v>
      </c>
      <c r="Y32" s="11">
        <f t="shared" si="5"/>
        <v>-8.7181234477865979E-2</v>
      </c>
      <c r="Z32" s="11">
        <f t="shared" si="0"/>
        <v>37.75967789733815</v>
      </c>
      <c r="AA32" s="11">
        <f t="shared" si="1"/>
        <v>32.636803561713968</v>
      </c>
      <c r="AB32" s="10">
        <v>28.0139701546392</v>
      </c>
      <c r="AC32" s="11">
        <v>35.310581776005201</v>
      </c>
      <c r="AD32" s="12">
        <v>44.154789551415</v>
      </c>
      <c r="AE32" s="7">
        <v>0.28392999614200309</v>
      </c>
      <c r="AF32" s="11">
        <f t="shared" si="6"/>
        <v>32.356805715296019</v>
      </c>
      <c r="AG32" s="11">
        <f t="shared" si="7"/>
        <v>20.549195167298421</v>
      </c>
      <c r="AH32" s="11">
        <f t="shared" si="8"/>
        <v>0.34071127384164562</v>
      </c>
      <c r="AI32" s="11">
        <f t="shared" si="9"/>
        <v>15.496042248084949</v>
      </c>
      <c r="AJ32" s="11">
        <f t="shared" si="10"/>
        <v>2.2083269614332188</v>
      </c>
      <c r="AK32" s="3">
        <f t="shared" si="11"/>
        <v>0.47834532442553213</v>
      </c>
      <c r="AL32" s="3">
        <f t="shared" si="2"/>
        <v>0.42516409474095407</v>
      </c>
      <c r="AM32" s="3">
        <v>0.21777950975281196</v>
      </c>
      <c r="AN32" s="7"/>
    </row>
    <row r="33" spans="1:40" customFormat="1">
      <c r="A33" s="32">
        <v>184</v>
      </c>
      <c r="B33" s="24">
        <v>1146</v>
      </c>
      <c r="C33" s="24" t="s">
        <v>96</v>
      </c>
      <c r="D33" s="24">
        <v>49</v>
      </c>
      <c r="E33" s="24" t="s">
        <v>160</v>
      </c>
      <c r="F33" s="24">
        <v>7</v>
      </c>
      <c r="G33" s="24">
        <v>27</v>
      </c>
      <c r="H33" s="34">
        <v>29</v>
      </c>
      <c r="I33" s="1">
        <v>489.89</v>
      </c>
      <c r="J33" s="12">
        <v>12.5830186335403</v>
      </c>
      <c r="K33" s="24">
        <v>943562.57541156199</v>
      </c>
      <c r="L33" s="24">
        <v>193601.98493063601</v>
      </c>
      <c r="M33" s="24">
        <v>520683.30935924599</v>
      </c>
      <c r="N33" s="24">
        <v>41582.7334052023</v>
      </c>
      <c r="O33" s="24">
        <v>1298801.2035050599</v>
      </c>
      <c r="P33" s="37">
        <v>167187.56274725401</v>
      </c>
      <c r="Q33" s="53">
        <v>0.29808453961746179</v>
      </c>
      <c r="R33" s="54">
        <v>6.1161559446021516E-2</v>
      </c>
      <c r="S33" s="54">
        <v>0.1644910985253405</v>
      </c>
      <c r="T33" s="54">
        <v>1.313656377026067E-2</v>
      </c>
      <c r="U33" s="54">
        <v>0.41030936250576</v>
      </c>
      <c r="V33" s="53">
        <v>5.281687613515542E-2</v>
      </c>
      <c r="W33" s="10">
        <f t="shared" si="3"/>
        <v>0.79025966915182244</v>
      </c>
      <c r="X33" s="11">
        <f t="shared" si="4"/>
        <v>-0.16187231912306915</v>
      </c>
      <c r="Y33" s="11">
        <f t="shared" si="5"/>
        <v>-0.10223018168440767</v>
      </c>
      <c r="Z33" s="11">
        <f t="shared" si="0"/>
        <v>35.973618459192835</v>
      </c>
      <c r="AA33" s="11">
        <f t="shared" si="1"/>
        <v>31.607455572786517</v>
      </c>
      <c r="AB33" s="10">
        <v>26.561664817114401</v>
      </c>
      <c r="AC33" s="11">
        <v>33.638145858486197</v>
      </c>
      <c r="AD33" s="12">
        <v>42.0565295900265</v>
      </c>
      <c r="AE33" s="7">
        <v>0.66021435954527175</v>
      </c>
      <c r="AF33" s="11">
        <f t="shared" si="6"/>
        <v>42.078925118360402</v>
      </c>
      <c r="AG33" s="11">
        <f t="shared" si="7"/>
        <v>15.051770601116901</v>
      </c>
      <c r="AH33" s="11">
        <f t="shared" si="8"/>
        <v>0.34019655531092674</v>
      </c>
      <c r="AI33" s="11">
        <f t="shared" si="9"/>
        <v>12.521622960315176</v>
      </c>
      <c r="AJ33" s="11">
        <f t="shared" si="10"/>
        <v>2.1975567624065713</v>
      </c>
      <c r="AK33" s="3">
        <f t="shared" si="11"/>
        <v>0.72648729679737012</v>
      </c>
      <c r="AL33" s="3">
        <f t="shared" si="2"/>
        <v>0.4008953086539217</v>
      </c>
      <c r="AM33" s="3">
        <v>0.43777254648836833</v>
      </c>
      <c r="AN33" s="7"/>
    </row>
    <row r="34" spans="1:40" customFormat="1">
      <c r="A34" s="32">
        <v>184</v>
      </c>
      <c r="B34" s="24">
        <v>1146</v>
      </c>
      <c r="C34" s="24" t="s">
        <v>96</v>
      </c>
      <c r="D34" s="24">
        <v>50</v>
      </c>
      <c r="E34" s="24" t="s">
        <v>160</v>
      </c>
      <c r="F34" s="24">
        <v>4</v>
      </c>
      <c r="G34" s="24">
        <v>40</v>
      </c>
      <c r="H34" s="34">
        <v>42</v>
      </c>
      <c r="I34" s="1">
        <v>494.59</v>
      </c>
      <c r="J34" s="12">
        <v>12.842832298136599</v>
      </c>
      <c r="K34" s="24">
        <v>4906974.9037714303</v>
      </c>
      <c r="L34" s="24">
        <v>1192540.7994059401</v>
      </c>
      <c r="M34" s="24">
        <v>2189847.0953502399</v>
      </c>
      <c r="N34" s="24">
        <v>343980.50136340503</v>
      </c>
      <c r="O34" s="24">
        <v>12747563.636071401</v>
      </c>
      <c r="P34" s="37">
        <v>1486774.02551428</v>
      </c>
      <c r="Q34" s="53">
        <v>0.21458122107081204</v>
      </c>
      <c r="R34" s="54">
        <v>5.2149616807008796E-2</v>
      </c>
      <c r="S34" s="54">
        <v>9.5761660268012985E-2</v>
      </c>
      <c r="T34" s="54">
        <v>1.5042211842244989E-2</v>
      </c>
      <c r="U34" s="54">
        <v>0.5574489016855787</v>
      </c>
      <c r="V34" s="53">
        <v>6.5016388326342586E-2</v>
      </c>
      <c r="W34" s="10">
        <f t="shared" si="3"/>
        <v>0.77124338777758106</v>
      </c>
      <c r="X34" s="11">
        <f t="shared" si="4"/>
        <v>-0.2308719963217139</v>
      </c>
      <c r="Y34" s="11">
        <f t="shared" si="5"/>
        <v>-0.11280854634803042</v>
      </c>
      <c r="Z34" s="11">
        <f t="shared" si="0"/>
        <v>31.316140248284309</v>
      </c>
      <c r="AA34" s="11">
        <f t="shared" si="1"/>
        <v>30.88389542979472</v>
      </c>
      <c r="AB34" s="10">
        <v>25.565487019787199</v>
      </c>
      <c r="AC34" s="11">
        <v>32.496656354905099</v>
      </c>
      <c r="AD34" s="12">
        <v>40.499565752528603</v>
      </c>
      <c r="AE34" s="7">
        <v>0.32511086716173415</v>
      </c>
      <c r="AF34" s="11">
        <f t="shared" si="6"/>
        <v>27.794410444075613</v>
      </c>
      <c r="AG34" s="11">
        <f t="shared" si="7"/>
        <v>23.253556590317629</v>
      </c>
      <c r="AH34" s="11">
        <f t="shared" si="8"/>
        <v>0.20747338017488165</v>
      </c>
      <c r="AI34" s="11">
        <f t="shared" si="9"/>
        <v>6.3661954287249918</v>
      </c>
      <c r="AJ34" s="11">
        <f t="shared" si="10"/>
        <v>2.4076212735273836</v>
      </c>
      <c r="AK34" s="3">
        <f t="shared" si="11"/>
        <v>0.38493433285450007</v>
      </c>
      <c r="AL34" s="3">
        <f t="shared" si="2"/>
        <v>0.17178553940720834</v>
      </c>
      <c r="AM34" s="3">
        <v>0.19998819214977046</v>
      </c>
      <c r="AN34" s="7"/>
    </row>
    <row r="35" spans="1:40" customFormat="1">
      <c r="A35" s="32">
        <v>184</v>
      </c>
      <c r="B35" s="24">
        <v>1146</v>
      </c>
      <c r="C35" s="24" t="s">
        <v>96</v>
      </c>
      <c r="D35" s="24">
        <v>51</v>
      </c>
      <c r="E35" s="24" t="s">
        <v>160</v>
      </c>
      <c r="F35" s="24">
        <v>1</v>
      </c>
      <c r="G35" s="24">
        <v>20</v>
      </c>
      <c r="H35" s="34">
        <v>22</v>
      </c>
      <c r="I35" s="1">
        <v>499.789999999999</v>
      </c>
      <c r="J35" s="12">
        <v>13.1302857142857</v>
      </c>
      <c r="K35" s="24">
        <v>2977484.4946095301</v>
      </c>
      <c r="L35" s="24">
        <v>764689.16075450904</v>
      </c>
      <c r="M35" s="24">
        <v>1437489.5108924999</v>
      </c>
      <c r="N35" s="24">
        <v>241260.33054266201</v>
      </c>
      <c r="O35" s="24">
        <v>8093060.0310000097</v>
      </c>
      <c r="P35" s="37">
        <v>912305.19686507795</v>
      </c>
      <c r="Q35" s="53">
        <v>0.20639296436088889</v>
      </c>
      <c r="R35" s="54">
        <v>5.3006644699072035E-2</v>
      </c>
      <c r="S35" s="54">
        <v>9.9643750262315048E-2</v>
      </c>
      <c r="T35" s="54">
        <v>1.6723658811166369E-2</v>
      </c>
      <c r="U35" s="54">
        <v>0.56099390393895932</v>
      </c>
      <c r="V35" s="53">
        <v>6.3239077927598322E-2</v>
      </c>
      <c r="W35" s="10">
        <f t="shared" si="3"/>
        <v>0.77212531248063909</v>
      </c>
      <c r="X35" s="11">
        <f t="shared" si="4"/>
        <v>-0.23039681740480836</v>
      </c>
      <c r="Y35" s="11">
        <f t="shared" si="5"/>
        <v>-0.11231220989437955</v>
      </c>
      <c r="Z35" s="11">
        <f t="shared" ref="Z35:Z66" si="12">67.5*X35+46.9</f>
        <v>31.348214825175432</v>
      </c>
      <c r="AA35" s="11">
        <f t="shared" si="1"/>
        <v>30.91784484322444</v>
      </c>
      <c r="AB35" s="10">
        <v>25.636233623079299</v>
      </c>
      <c r="AC35" s="11">
        <v>32.532899438929299</v>
      </c>
      <c r="AD35" s="12">
        <v>40.628915094075097</v>
      </c>
      <c r="AE35" s="7">
        <v>0.28483950069268094</v>
      </c>
      <c r="AF35" s="11">
        <f t="shared" si="6"/>
        <v>26.895555929716934</v>
      </c>
      <c r="AG35" s="11">
        <f t="shared" si="7"/>
        <v>23.453843760875049</v>
      </c>
      <c r="AH35" s="11">
        <f t="shared" si="8"/>
        <v>0.21342307485486489</v>
      </c>
      <c r="AI35" s="11">
        <f t="shared" si="9"/>
        <v>5.9582506069654464</v>
      </c>
      <c r="AJ35" s="11">
        <f t="shared" si="10"/>
        <v>2.3877475416287179</v>
      </c>
      <c r="AK35" s="3">
        <f t="shared" si="11"/>
        <v>0.3679058950760829</v>
      </c>
      <c r="AL35" s="3">
        <f t="shared" ref="AL35:AL66" si="13">IF(S35="n/a","n/a",S35/U35)</f>
        <v>0.17762002325279652</v>
      </c>
      <c r="AM35" s="3">
        <v>0.59318319593601998</v>
      </c>
      <c r="AN35" s="7"/>
    </row>
    <row r="36" spans="1:40" customFormat="1">
      <c r="A36" s="32">
        <v>184</v>
      </c>
      <c r="B36" s="24">
        <v>1146</v>
      </c>
      <c r="C36" s="24" t="s">
        <v>96</v>
      </c>
      <c r="D36" s="24">
        <v>51</v>
      </c>
      <c r="E36" s="24" t="s">
        <v>160</v>
      </c>
      <c r="F36" s="24">
        <v>6</v>
      </c>
      <c r="G36" s="24">
        <v>6</v>
      </c>
      <c r="H36" s="34">
        <v>8</v>
      </c>
      <c r="I36" s="1">
        <v>507.15</v>
      </c>
      <c r="J36" s="12">
        <v>13.4600302114803</v>
      </c>
      <c r="K36" s="24">
        <v>2848005.3372940398</v>
      </c>
      <c r="L36" s="24">
        <v>567583.83664316905</v>
      </c>
      <c r="M36" s="24">
        <v>1077051.1300381999</v>
      </c>
      <c r="N36" s="24">
        <v>132408.42674600999</v>
      </c>
      <c r="O36" s="24">
        <v>4187842.5075211902</v>
      </c>
      <c r="P36" s="37">
        <v>552961.70137967495</v>
      </c>
      <c r="Q36" s="53">
        <v>0.30408392654186783</v>
      </c>
      <c r="R36" s="54">
        <v>6.0601403876629642E-2</v>
      </c>
      <c r="S36" s="54">
        <v>0.11499765552390109</v>
      </c>
      <c r="T36" s="54">
        <v>1.4137359149197776E-2</v>
      </c>
      <c r="U36" s="54">
        <v>0.44713946871880755</v>
      </c>
      <c r="V36" s="53">
        <v>5.9040186189596028E-2</v>
      </c>
      <c r="W36" s="10">
        <f t="shared" si="3"/>
        <v>0.75640231950215109</v>
      </c>
      <c r="X36" s="11">
        <f t="shared" si="4"/>
        <v>-0.21746171220137087</v>
      </c>
      <c r="Y36" s="11">
        <f t="shared" si="5"/>
        <v>-0.1212471480641205</v>
      </c>
      <c r="Z36" s="11">
        <f t="shared" si="12"/>
        <v>32.221334426407466</v>
      </c>
      <c r="AA36" s="11">
        <f t="shared" si="1"/>
        <v>30.306695072414158</v>
      </c>
      <c r="AB36" s="10">
        <v>24.706100340944101</v>
      </c>
      <c r="AC36" s="11">
        <v>31.597143099351801</v>
      </c>
      <c r="AD36" s="12">
        <v>39.468205119419103</v>
      </c>
      <c r="AE36" s="7">
        <v>0.49054760063099562</v>
      </c>
      <c r="AF36" s="11">
        <f t="shared" si="6"/>
        <v>40.478495273213682</v>
      </c>
      <c r="AG36" s="11">
        <f t="shared" si="7"/>
        <v>16.258955029311757</v>
      </c>
      <c r="AH36" s="11">
        <f t="shared" si="8"/>
        <v>0.27264267314145241</v>
      </c>
      <c r="AI36" s="11">
        <f t="shared" si="9"/>
        <v>8.1343095489249588</v>
      </c>
      <c r="AJ36" s="11">
        <f t="shared" si="10"/>
        <v>2.2878740455791733</v>
      </c>
      <c r="AK36" s="3">
        <f t="shared" si="11"/>
        <v>0.68006505311007781</v>
      </c>
      <c r="AL36" s="3">
        <f t="shared" si="13"/>
        <v>0.25718520410064633</v>
      </c>
      <c r="AM36" s="3">
        <v>0.3163426727712324</v>
      </c>
      <c r="AN36" s="7"/>
    </row>
    <row r="37" spans="1:40" customFormat="1">
      <c r="A37" s="32">
        <v>184</v>
      </c>
      <c r="B37" s="24">
        <v>1146</v>
      </c>
      <c r="C37" s="24" t="s">
        <v>96</v>
      </c>
      <c r="D37" s="24">
        <v>51</v>
      </c>
      <c r="E37" s="24" t="s">
        <v>160</v>
      </c>
      <c r="F37" s="24">
        <v>6</v>
      </c>
      <c r="G37" s="24">
        <v>40</v>
      </c>
      <c r="H37" s="34">
        <v>42</v>
      </c>
      <c r="I37" s="1">
        <v>507.48999999999899</v>
      </c>
      <c r="J37" s="12">
        <v>13.467425981873101</v>
      </c>
      <c r="K37" s="24">
        <v>6785350.8379642796</v>
      </c>
      <c r="L37" s="24">
        <v>843891.83332473505</v>
      </c>
      <c r="M37" s="24">
        <v>1469797.0134999999</v>
      </c>
      <c r="N37" s="24">
        <v>245135.434893889</v>
      </c>
      <c r="O37" s="24">
        <v>8160409.5854920503</v>
      </c>
      <c r="P37" s="37">
        <v>981693.22449999896</v>
      </c>
      <c r="Q37" s="53">
        <v>0.36704797275995449</v>
      </c>
      <c r="R37" s="54">
        <v>4.564963463900347E-2</v>
      </c>
      <c r="S37" s="54">
        <v>7.9507460565689095E-2</v>
      </c>
      <c r="T37" s="54">
        <v>1.3260399731434702E-2</v>
      </c>
      <c r="U37" s="54">
        <v>0.44143064474826577</v>
      </c>
      <c r="V37" s="53">
        <v>5.3103887555652485E-2</v>
      </c>
      <c r="W37" s="10">
        <f t="shared" si="3"/>
        <v>0.76164732081044384</v>
      </c>
      <c r="X37" s="11">
        <f t="shared" si="4"/>
        <v>-0.24078310266526426</v>
      </c>
      <c r="Y37" s="11">
        <f t="shared" si="5"/>
        <v>-0.11824608126168043</v>
      </c>
      <c r="Z37" s="11">
        <f t="shared" si="12"/>
        <v>30.64714057009466</v>
      </c>
      <c r="AA37" s="11">
        <f t="shared" si="1"/>
        <v>30.51196804170106</v>
      </c>
      <c r="AB37" s="10">
        <v>25.0894742078506</v>
      </c>
      <c r="AC37" s="11">
        <v>31.926016547918699</v>
      </c>
      <c r="AD37" s="12">
        <v>39.886063431988603</v>
      </c>
      <c r="AE37" s="7">
        <v>0.33015181063292998</v>
      </c>
      <c r="AF37" s="11">
        <f t="shared" si="6"/>
        <v>45.399836781239614</v>
      </c>
      <c r="AG37" s="11">
        <f t="shared" si="7"/>
        <v>12.639212763633189</v>
      </c>
      <c r="AH37" s="11">
        <f t="shared" si="8"/>
        <v>0.21868560171880572</v>
      </c>
      <c r="AI37" s="11">
        <f t="shared" si="9"/>
        <v>5.9958570009930483</v>
      </c>
      <c r="AJ37" s="11">
        <f t="shared" si="10"/>
        <v>2.3854323691867907</v>
      </c>
      <c r="AK37" s="3">
        <f t="shared" si="11"/>
        <v>0.83149635650979914</v>
      </c>
      <c r="AL37" s="3">
        <f t="shared" si="13"/>
        <v>0.18011314237376913</v>
      </c>
      <c r="AM37" s="3">
        <v>0.18786623322762053</v>
      </c>
      <c r="AN37" s="7"/>
    </row>
    <row r="38" spans="1:40" customFormat="1">
      <c r="A38" s="32">
        <v>184</v>
      </c>
      <c r="B38" s="24">
        <v>1146</v>
      </c>
      <c r="C38" s="24" t="s">
        <v>96</v>
      </c>
      <c r="D38" s="24">
        <v>51</v>
      </c>
      <c r="E38" s="24" t="s">
        <v>160</v>
      </c>
      <c r="F38" s="24">
        <v>6</v>
      </c>
      <c r="G38" s="24">
        <v>84</v>
      </c>
      <c r="H38" s="34">
        <v>86</v>
      </c>
      <c r="I38" s="1">
        <v>507.92999999999898</v>
      </c>
      <c r="J38" s="12">
        <v>13.476996978851901</v>
      </c>
      <c r="K38" s="24">
        <v>6895494.1077193599</v>
      </c>
      <c r="L38" s="24">
        <v>740759.73999928997</v>
      </c>
      <c r="M38" s="24">
        <v>1339283.7662835601</v>
      </c>
      <c r="N38" s="24">
        <v>114244.37474684601</v>
      </c>
      <c r="O38" s="24">
        <v>4397234.6298700804</v>
      </c>
      <c r="P38" s="37">
        <v>601325.43645910698</v>
      </c>
      <c r="Q38" s="53">
        <v>0.48944681217715252</v>
      </c>
      <c r="R38" s="54">
        <v>5.2579624848920946E-2</v>
      </c>
      <c r="S38" s="54">
        <v>9.5063263019001282E-2</v>
      </c>
      <c r="T38" s="54">
        <v>8.1091426017489265E-3</v>
      </c>
      <c r="U38" s="54">
        <v>0.31211867320364112</v>
      </c>
      <c r="V38" s="53">
        <v>4.2682484149535176E-2</v>
      </c>
      <c r="W38" s="10">
        <f t="shared" si="3"/>
        <v>0.73502782542734224</v>
      </c>
      <c r="X38" s="11">
        <f t="shared" si="4"/>
        <v>-0.2144209998243061</v>
      </c>
      <c r="Y38" s="11">
        <f t="shared" si="5"/>
        <v>-0.13369621982626415</v>
      </c>
      <c r="Z38" s="11">
        <f t="shared" si="12"/>
        <v>32.426582511859337</v>
      </c>
      <c r="AA38" s="11">
        <f t="shared" si="1"/>
        <v>29.455178563883536</v>
      </c>
      <c r="AB38" s="10">
        <v>23.528385368843299</v>
      </c>
      <c r="AC38" s="11">
        <v>30.312379960903499</v>
      </c>
      <c r="AD38" s="12">
        <v>37.928375933920698</v>
      </c>
      <c r="AE38" s="7">
        <v>0.48794153322262646</v>
      </c>
      <c r="AF38" s="11">
        <f t="shared" si="6"/>
        <v>61.06136318290136</v>
      </c>
      <c r="AG38" s="11">
        <f t="shared" si="7"/>
        <v>8.0210739089492478</v>
      </c>
      <c r="AH38" s="11">
        <f t="shared" si="8"/>
        <v>0.30506523940011954</v>
      </c>
      <c r="AI38" s="11">
        <f t="shared" si="9"/>
        <v>11.722973400233295</v>
      </c>
      <c r="AJ38" s="11">
        <f t="shared" si="10"/>
        <v>2.2060855498368035</v>
      </c>
      <c r="AK38" s="3">
        <f t="shared" si="11"/>
        <v>1.5681433191849246</v>
      </c>
      <c r="AL38" s="3">
        <f t="shared" si="13"/>
        <v>0.30457409690761267</v>
      </c>
      <c r="AM38" s="3">
        <v>0.23432518552227827</v>
      </c>
      <c r="AN38" s="7"/>
    </row>
    <row r="39" spans="1:40" customFormat="1">
      <c r="A39" s="32">
        <v>184</v>
      </c>
      <c r="B39" s="24">
        <v>1146</v>
      </c>
      <c r="C39" s="24" t="s">
        <v>96</v>
      </c>
      <c r="D39" s="24">
        <v>51</v>
      </c>
      <c r="E39" s="24" t="s">
        <v>160</v>
      </c>
      <c r="F39" s="24">
        <v>7</v>
      </c>
      <c r="G39" s="24">
        <v>9</v>
      </c>
      <c r="H39" s="34">
        <v>11</v>
      </c>
      <c r="I39" s="1">
        <v>508.67999999999898</v>
      </c>
      <c r="J39" s="12">
        <v>13.4933111782477</v>
      </c>
      <c r="K39" s="24">
        <v>3713227.15998059</v>
      </c>
      <c r="L39" s="24">
        <v>623535.56880779797</v>
      </c>
      <c r="M39" s="24">
        <v>1052146.8506136099</v>
      </c>
      <c r="N39" s="24">
        <v>171676.66626653101</v>
      </c>
      <c r="O39" s="24">
        <v>5519011.36546838</v>
      </c>
      <c r="P39" s="37">
        <v>651941.04346920503</v>
      </c>
      <c r="Q39" s="53">
        <v>0.31651663684564324</v>
      </c>
      <c r="R39" s="54">
        <v>5.3150365622584489E-2</v>
      </c>
      <c r="S39" s="54">
        <v>8.9685324456609872E-2</v>
      </c>
      <c r="T39" s="54">
        <v>1.4633772373850227E-2</v>
      </c>
      <c r="U39" s="54">
        <v>0.47044224359278475</v>
      </c>
      <c r="V39" s="53">
        <v>5.5571657108527329E-2</v>
      </c>
      <c r="W39" s="10">
        <f t="shared" si="3"/>
        <v>0.75051592982629223</v>
      </c>
      <c r="X39" s="11">
        <f t="shared" si="4"/>
        <v>-0.24447496132175986</v>
      </c>
      <c r="Y39" s="11">
        <f t="shared" si="5"/>
        <v>-0.1246400853497774</v>
      </c>
      <c r="Z39" s="11">
        <f t="shared" si="12"/>
        <v>30.397940110781207</v>
      </c>
      <c r="AA39" s="11">
        <f t="shared" si="1"/>
        <v>30.074618162075225</v>
      </c>
      <c r="AB39" s="10">
        <v>24.418520819080499</v>
      </c>
      <c r="AC39" s="11">
        <v>31.264524090912399</v>
      </c>
      <c r="AD39" s="12">
        <v>39.149492109443997</v>
      </c>
      <c r="AE39" s="7">
        <v>0.33543619180516659</v>
      </c>
      <c r="AF39" s="11">
        <f t="shared" si="6"/>
        <v>40.220225568749726</v>
      </c>
      <c r="AG39" s="11">
        <f t="shared" si="7"/>
        <v>14.935072672663004</v>
      </c>
      <c r="AH39" s="11">
        <f t="shared" si="8"/>
        <v>0.2303925317601066</v>
      </c>
      <c r="AI39" s="11">
        <f t="shared" si="9"/>
        <v>6.1286537856002719</v>
      </c>
      <c r="AJ39" s="11">
        <f t="shared" si="10"/>
        <v>2.3409047094653963</v>
      </c>
      <c r="AK39" s="3">
        <f t="shared" si="11"/>
        <v>0.67280657967361523</v>
      </c>
      <c r="AL39" s="3">
        <f t="shared" si="13"/>
        <v>0.19064045731029541</v>
      </c>
      <c r="AM39" s="3">
        <v>0.27587804556507511</v>
      </c>
      <c r="AN39" s="7"/>
    </row>
    <row r="40" spans="1:40" customFormat="1">
      <c r="A40" s="32">
        <v>184</v>
      </c>
      <c r="B40" s="24">
        <v>1146</v>
      </c>
      <c r="C40" s="24" t="s">
        <v>96</v>
      </c>
      <c r="D40" s="24">
        <v>52</v>
      </c>
      <c r="E40" s="24" t="s">
        <v>160</v>
      </c>
      <c r="F40" s="24">
        <v>1</v>
      </c>
      <c r="G40" s="24">
        <v>9</v>
      </c>
      <c r="H40" s="34">
        <v>11</v>
      </c>
      <c r="I40" s="1">
        <v>510.53</v>
      </c>
      <c r="J40" s="12">
        <v>13.533552870090601</v>
      </c>
      <c r="K40" s="24">
        <v>8756780.7613361292</v>
      </c>
      <c r="L40" s="24">
        <v>1975274.20290163</v>
      </c>
      <c r="M40" s="24">
        <v>3747047.2089488301</v>
      </c>
      <c r="N40" s="24">
        <v>627827.61828731804</v>
      </c>
      <c r="O40" s="24">
        <v>23206988.337774601</v>
      </c>
      <c r="P40" s="37">
        <v>3333928.85503578</v>
      </c>
      <c r="Q40" s="53">
        <v>0.21025770586989714</v>
      </c>
      <c r="R40" s="54">
        <v>4.7428002788403319E-2</v>
      </c>
      <c r="S40" s="54">
        <v>8.9969769874605254E-2</v>
      </c>
      <c r="T40" s="54">
        <v>1.5074671651675709E-2</v>
      </c>
      <c r="U40" s="54">
        <v>0.55721940071792186</v>
      </c>
      <c r="V40" s="53">
        <v>8.0050449097496673E-2</v>
      </c>
      <c r="W40" s="10">
        <f t="shared" si="3"/>
        <v>0.79602867445688374</v>
      </c>
      <c r="X40" s="11">
        <f t="shared" si="4"/>
        <v>-0.22909475297254128</v>
      </c>
      <c r="Y40" s="11">
        <f t="shared" si="5"/>
        <v>-9.9071287872757666E-2</v>
      </c>
      <c r="Z40" s="11">
        <f t="shared" si="12"/>
        <v>31.43610417435346</v>
      </c>
      <c r="AA40" s="11">
        <f t="shared" si="1"/>
        <v>31.823523909503376</v>
      </c>
      <c r="AB40" s="10">
        <v>26.817510096049801</v>
      </c>
      <c r="AC40" s="11">
        <v>33.976384619718601</v>
      </c>
      <c r="AD40" s="12">
        <v>42.409893556581899</v>
      </c>
      <c r="AE40" s="7">
        <v>0.19762418907711093</v>
      </c>
      <c r="AF40" s="11">
        <f t="shared" si="6"/>
        <v>27.395958011659371</v>
      </c>
      <c r="AG40" s="11">
        <f t="shared" si="7"/>
        <v>27.574302591150978</v>
      </c>
      <c r="AH40" s="11">
        <f t="shared" si="8"/>
        <v>0.19306607414591095</v>
      </c>
      <c r="AI40" s="11">
        <f t="shared" si="9"/>
        <v>5.9682739334892352</v>
      </c>
      <c r="AJ40" s="11">
        <f t="shared" si="10"/>
        <v>2.549397804162941</v>
      </c>
      <c r="AK40" s="3">
        <f t="shared" si="11"/>
        <v>0.37733378557710118</v>
      </c>
      <c r="AL40" s="3">
        <f t="shared" si="13"/>
        <v>0.16146201973349841</v>
      </c>
      <c r="AM40" s="3">
        <v>0.22221128030653706</v>
      </c>
      <c r="AN40" s="7"/>
    </row>
    <row r="41" spans="1:40" customFormat="1">
      <c r="A41" s="32">
        <v>184</v>
      </c>
      <c r="B41" s="24">
        <v>1146</v>
      </c>
      <c r="C41" s="24" t="s">
        <v>96</v>
      </c>
      <c r="D41" s="24">
        <v>52</v>
      </c>
      <c r="E41" s="24" t="s">
        <v>160</v>
      </c>
      <c r="F41" s="24">
        <v>3</v>
      </c>
      <c r="G41" s="24">
        <v>40</v>
      </c>
      <c r="H41" s="34">
        <v>42</v>
      </c>
      <c r="I41" s="1">
        <v>513.84</v>
      </c>
      <c r="J41" s="12">
        <v>13.6055528700906</v>
      </c>
      <c r="K41" s="24">
        <v>6858347.6071373103</v>
      </c>
      <c r="L41" s="24">
        <v>1396970.161847</v>
      </c>
      <c r="M41" s="24">
        <v>2241975.8541460298</v>
      </c>
      <c r="N41" s="24">
        <v>406563.33190634003</v>
      </c>
      <c r="O41" s="24">
        <v>14366530.601923799</v>
      </c>
      <c r="P41" s="37">
        <v>1764047.52935714</v>
      </c>
      <c r="Q41" s="53">
        <v>0.25368932567813796</v>
      </c>
      <c r="R41" s="54">
        <v>5.1673732311647964E-2</v>
      </c>
      <c r="S41" s="54">
        <v>8.2930375537261181E-2</v>
      </c>
      <c r="T41" s="54">
        <v>1.5038721194218908E-2</v>
      </c>
      <c r="U41" s="54">
        <v>0.53141597211309344</v>
      </c>
      <c r="V41" s="53">
        <v>6.5251873165640545E-2</v>
      </c>
      <c r="W41" s="10">
        <f t="shared" si="3"/>
        <v>0.7595392916599345</v>
      </c>
      <c r="X41" s="11">
        <f t="shared" si="4"/>
        <v>-0.25634227805130311</v>
      </c>
      <c r="Y41" s="11">
        <f t="shared" si="5"/>
        <v>-0.11944975477062907</v>
      </c>
      <c r="Z41" s="11">
        <f t="shared" si="12"/>
        <v>29.596896231537038</v>
      </c>
      <c r="AA41" s="11">
        <f t="shared" si="1"/>
        <v>30.429636773688973</v>
      </c>
      <c r="AB41" s="10">
        <v>24.948180848080799</v>
      </c>
      <c r="AC41" s="11">
        <v>31.783439250865801</v>
      </c>
      <c r="AD41" s="12">
        <v>39.618292656763103</v>
      </c>
      <c r="AE41" s="7">
        <v>0.24912828104122794</v>
      </c>
      <c r="AF41" s="11">
        <f t="shared" si="6"/>
        <v>32.312777202224012</v>
      </c>
      <c r="AG41" s="11">
        <f t="shared" si="7"/>
        <v>20.458903836252826</v>
      </c>
      <c r="AH41" s="11">
        <f t="shared" si="8"/>
        <v>0.20051010147898735</v>
      </c>
      <c r="AI41" s="11">
        <f t="shared" si="9"/>
        <v>5.5144566127830581</v>
      </c>
      <c r="AJ41" s="11">
        <f t="shared" si="10"/>
        <v>2.4368127005879345</v>
      </c>
      <c r="AK41" s="3">
        <f t="shared" si="11"/>
        <v>0.47738370502749772</v>
      </c>
      <c r="AL41" s="3">
        <f t="shared" si="13"/>
        <v>0.15605548174907383</v>
      </c>
      <c r="AM41" s="3">
        <v>0.26023979803797931</v>
      </c>
      <c r="AN41" s="7"/>
    </row>
    <row r="42" spans="1:40" customFormat="1">
      <c r="A42" s="32">
        <v>184</v>
      </c>
      <c r="B42" s="24">
        <v>1146</v>
      </c>
      <c r="C42" s="24" t="s">
        <v>96</v>
      </c>
      <c r="D42" s="24">
        <v>52</v>
      </c>
      <c r="E42" s="24" t="s">
        <v>160</v>
      </c>
      <c r="F42" s="24">
        <v>4</v>
      </c>
      <c r="G42" s="24">
        <v>48</v>
      </c>
      <c r="H42" s="34">
        <v>50</v>
      </c>
      <c r="I42" s="1">
        <v>515.41999999999996</v>
      </c>
      <c r="J42" s="12">
        <v>13.639921450151</v>
      </c>
      <c r="K42" s="24">
        <v>7955335.8541068798</v>
      </c>
      <c r="L42" s="24">
        <v>1499332.53597073</v>
      </c>
      <c r="M42" s="24">
        <v>2824298.1900240998</v>
      </c>
      <c r="N42" s="24">
        <v>495426.86696189397</v>
      </c>
      <c r="O42" s="24">
        <v>18309665.235686701</v>
      </c>
      <c r="P42" s="37">
        <v>2465940.4177009198</v>
      </c>
      <c r="Q42" s="53">
        <v>0.23711880975877239</v>
      </c>
      <c r="R42" s="54">
        <v>4.4689495563967535E-2</v>
      </c>
      <c r="S42" s="54">
        <v>8.4181766490304163E-2</v>
      </c>
      <c r="T42" s="54">
        <v>1.4766822063945473E-2</v>
      </c>
      <c r="U42" s="54">
        <v>0.54574264460831079</v>
      </c>
      <c r="V42" s="53">
        <v>7.350046151469955E-2</v>
      </c>
      <c r="W42" s="10">
        <f t="shared" si="3"/>
        <v>0.79418902602618835</v>
      </c>
      <c r="X42" s="11">
        <f t="shared" si="4"/>
        <v>-0.23205156891413561</v>
      </c>
      <c r="Y42" s="11">
        <f t="shared" si="5"/>
        <v>-0.10007611824065543</v>
      </c>
      <c r="Z42" s="11">
        <f t="shared" si="12"/>
        <v>31.236519098295844</v>
      </c>
      <c r="AA42" s="11">
        <f t="shared" si="1"/>
        <v>31.75479351233917</v>
      </c>
      <c r="AB42" s="10">
        <v>26.812354427277398</v>
      </c>
      <c r="AC42" s="11">
        <v>33.875034663940198</v>
      </c>
      <c r="AD42" s="12">
        <v>42.252817719172597</v>
      </c>
      <c r="AE42" s="7">
        <v>0.17815268175140336</v>
      </c>
      <c r="AF42" s="11">
        <f t="shared" si="6"/>
        <v>30.288732244516353</v>
      </c>
      <c r="AG42" s="11">
        <f t="shared" si="7"/>
        <v>23.662556805752434</v>
      </c>
      <c r="AH42" s="11">
        <f t="shared" si="8"/>
        <v>0.18828368814913102</v>
      </c>
      <c r="AI42" s="11">
        <f t="shared" si="9"/>
        <v>5.7007368359805417</v>
      </c>
      <c r="AJ42" s="11">
        <f t="shared" si="10"/>
        <v>2.5391868550473928</v>
      </c>
      <c r="AK42" s="3">
        <f t="shared" si="11"/>
        <v>0.43448832907121776</v>
      </c>
      <c r="AL42" s="3">
        <f t="shared" si="13"/>
        <v>0.15425176559314493</v>
      </c>
      <c r="AM42" s="3">
        <v>0.34719139482217209</v>
      </c>
      <c r="AN42" s="7"/>
    </row>
    <row r="43" spans="1:40" customFormat="1">
      <c r="A43" s="32">
        <v>184</v>
      </c>
      <c r="B43" s="24">
        <v>1146</v>
      </c>
      <c r="C43" s="24" t="s">
        <v>96</v>
      </c>
      <c r="D43" s="24">
        <v>52</v>
      </c>
      <c r="E43" s="24" t="s">
        <v>160</v>
      </c>
      <c r="F43" s="24">
        <v>4</v>
      </c>
      <c r="G43" s="24">
        <v>122</v>
      </c>
      <c r="H43" s="34">
        <v>124</v>
      </c>
      <c r="I43" s="1">
        <v>516.16</v>
      </c>
      <c r="J43" s="12">
        <v>13.656018126888201</v>
      </c>
      <c r="K43" s="24">
        <v>2169957.0692930901</v>
      </c>
      <c r="L43" s="24">
        <v>331451.29864756402</v>
      </c>
      <c r="M43" s="24">
        <v>537977.82118462003</v>
      </c>
      <c r="N43" s="24">
        <v>95615.902509860898</v>
      </c>
      <c r="O43" s="24">
        <v>3615415.8112603002</v>
      </c>
      <c r="P43" s="37">
        <v>440292.53488249303</v>
      </c>
      <c r="Q43" s="53">
        <v>0.30177227800646211</v>
      </c>
      <c r="R43" s="54">
        <v>4.6094374334170657E-2</v>
      </c>
      <c r="S43" s="54">
        <v>7.481567027900872E-2</v>
      </c>
      <c r="T43" s="54">
        <v>1.3297142658884216E-2</v>
      </c>
      <c r="U43" s="54">
        <v>0.50278979282296543</v>
      </c>
      <c r="V43" s="53">
        <v>6.1230741898508724E-2</v>
      </c>
      <c r="W43" s="10">
        <f t="shared" si="3"/>
        <v>0.76414826676790626</v>
      </c>
      <c r="X43" s="11">
        <f t="shared" si="4"/>
        <v>-0.25378320330365256</v>
      </c>
      <c r="Y43" s="11">
        <f t="shared" si="5"/>
        <v>-0.11682236761298735</v>
      </c>
      <c r="Z43" s="11">
        <f t="shared" si="12"/>
        <v>29.769633777003452</v>
      </c>
      <c r="AA43" s="11">
        <f t="shared" si="1"/>
        <v>30.609350055271666</v>
      </c>
      <c r="AB43" s="10">
        <v>25.085994272121699</v>
      </c>
      <c r="AC43" s="11">
        <v>32.052657084281101</v>
      </c>
      <c r="AD43" s="12">
        <v>40.078193778367698</v>
      </c>
      <c r="AE43" s="7">
        <v>0.32740914905514645</v>
      </c>
      <c r="AF43" s="11">
        <f t="shared" si="6"/>
        <v>37.507644089580729</v>
      </c>
      <c r="AG43" s="11">
        <f t="shared" si="7"/>
        <v>16.867832646278831</v>
      </c>
      <c r="AH43" s="11">
        <f t="shared" si="8"/>
        <v>0.19221119850252194</v>
      </c>
      <c r="AI43" s="11">
        <f t="shared" si="9"/>
        <v>5.6264471396809563</v>
      </c>
      <c r="AJ43" s="11">
        <f t="shared" si="10"/>
        <v>2.458786339490298</v>
      </c>
      <c r="AK43" s="3">
        <f t="shared" si="11"/>
        <v>0.60019571262998472</v>
      </c>
      <c r="AL43" s="3">
        <f t="shared" si="13"/>
        <v>0.14880109212032405</v>
      </c>
      <c r="AM43" s="3">
        <v>0.35526672727352382</v>
      </c>
      <c r="AN43" s="7"/>
    </row>
    <row r="44" spans="1:40" customFormat="1">
      <c r="A44" s="32">
        <v>184</v>
      </c>
      <c r="B44" s="24">
        <v>1146</v>
      </c>
      <c r="C44" s="24" t="s">
        <v>96</v>
      </c>
      <c r="D44" s="24">
        <v>52</v>
      </c>
      <c r="E44" s="24" t="s">
        <v>160</v>
      </c>
      <c r="F44" s="24">
        <v>5</v>
      </c>
      <c r="G44" s="24">
        <v>49</v>
      </c>
      <c r="H44" s="34">
        <v>51</v>
      </c>
      <c r="I44" s="1">
        <v>516.92999999999995</v>
      </c>
      <c r="J44" s="12">
        <v>13.6727673716012</v>
      </c>
      <c r="K44" s="24">
        <v>10414020</v>
      </c>
      <c r="L44" s="24">
        <v>1667809</v>
      </c>
      <c r="M44" s="24">
        <v>2890681</v>
      </c>
      <c r="N44" s="24">
        <v>565922</v>
      </c>
      <c r="O44" s="24">
        <v>17402612</v>
      </c>
      <c r="P44" s="37">
        <v>2092491</v>
      </c>
      <c r="Q44" s="53">
        <v>0.29725861235527617</v>
      </c>
      <c r="R44" s="54">
        <v>4.7606072296158521E-2</v>
      </c>
      <c r="S44" s="54">
        <v>8.2511827596044765E-2</v>
      </c>
      <c r="T44" s="54">
        <v>1.6153722426241027E-2</v>
      </c>
      <c r="U44" s="54">
        <v>0.49674153635937679</v>
      </c>
      <c r="V44" s="53">
        <v>5.9728228966902712E-2</v>
      </c>
      <c r="W44" s="10">
        <f t="shared" si="3"/>
        <v>0.76890239483612288</v>
      </c>
      <c r="X44" s="11">
        <f t="shared" si="4"/>
        <v>-0.24864387160890786</v>
      </c>
      <c r="Y44" s="11">
        <f t="shared" si="5"/>
        <v>-0.11412878643320692</v>
      </c>
      <c r="Z44" s="11">
        <f t="shared" si="12"/>
        <v>30.116538666398718</v>
      </c>
      <c r="AA44" s="11">
        <f t="shared" si="1"/>
        <v>30.793591007968647</v>
      </c>
      <c r="AB44" s="10">
        <v>25.4318845445218</v>
      </c>
      <c r="AC44" s="11">
        <v>32.330283193413102</v>
      </c>
      <c r="AD44" s="12">
        <v>40.394682380547799</v>
      </c>
      <c r="AE44" s="7">
        <v>0.32111434829846736</v>
      </c>
      <c r="AF44" s="11">
        <f t="shared" si="6"/>
        <v>37.438105375230187</v>
      </c>
      <c r="AG44" s="11">
        <f t="shared" si="7"/>
        <v>16.731213045748731</v>
      </c>
      <c r="AH44" s="11">
        <f t="shared" si="8"/>
        <v>0.20814431153497542</v>
      </c>
      <c r="AI44" s="11">
        <f t="shared" si="9"/>
        <v>5.1079141648495732</v>
      </c>
      <c r="AJ44" s="11">
        <f t="shared" si="10"/>
        <v>2.4272047164829567</v>
      </c>
      <c r="AK44" s="3">
        <f t="shared" si="11"/>
        <v>0.59841706520837223</v>
      </c>
      <c r="AL44" s="3">
        <f t="shared" si="13"/>
        <v>0.1661061569378206</v>
      </c>
      <c r="AM44" s="3">
        <v>0.20809088177398882</v>
      </c>
      <c r="AN44" s="7"/>
    </row>
    <row r="45" spans="1:40" customFormat="1">
      <c r="A45" s="32">
        <v>184</v>
      </c>
      <c r="B45" s="24">
        <v>1146</v>
      </c>
      <c r="C45" s="24" t="s">
        <v>96</v>
      </c>
      <c r="D45" s="24">
        <v>52</v>
      </c>
      <c r="E45" s="24" t="s">
        <v>160</v>
      </c>
      <c r="F45" s="24">
        <v>5</v>
      </c>
      <c r="G45" s="24">
        <v>122</v>
      </c>
      <c r="H45" s="34">
        <v>124</v>
      </c>
      <c r="I45" s="1">
        <v>517.66</v>
      </c>
      <c r="J45" s="12">
        <v>13.688646525679699</v>
      </c>
      <c r="K45" s="24">
        <v>4080793.2735567</v>
      </c>
      <c r="L45" s="24">
        <v>928693.87405625498</v>
      </c>
      <c r="M45" s="24">
        <v>1836967.45584125</v>
      </c>
      <c r="N45" s="24">
        <v>227294.35236603799</v>
      </c>
      <c r="O45" s="24">
        <v>10837980.295396199</v>
      </c>
      <c r="P45" s="37">
        <v>1437663.68991658</v>
      </c>
      <c r="Q45" s="53">
        <v>0.21090032570901654</v>
      </c>
      <c r="R45" s="54">
        <v>4.7996021212739631E-2</v>
      </c>
      <c r="S45" s="54">
        <v>9.4936697054521887E-2</v>
      </c>
      <c r="T45" s="54">
        <v>1.1746846687001466E-2</v>
      </c>
      <c r="U45" s="54">
        <v>0.56011991323804144</v>
      </c>
      <c r="V45" s="53">
        <v>7.4300196098679064E-2</v>
      </c>
      <c r="W45" s="10">
        <f t="shared" si="3"/>
        <v>0.79039186261687755</v>
      </c>
      <c r="X45" s="11">
        <f t="shared" si="4"/>
        <v>-0.21199882383014054</v>
      </c>
      <c r="Y45" s="11">
        <f t="shared" si="5"/>
        <v>-0.10215753962333719</v>
      </c>
      <c r="Z45" s="11">
        <f t="shared" si="12"/>
        <v>32.590079391465508</v>
      </c>
      <c r="AA45" s="11">
        <f t="shared" si="1"/>
        <v>31.612424289763737</v>
      </c>
      <c r="AB45" s="10">
        <v>26.572864785809099</v>
      </c>
      <c r="AC45" s="11">
        <v>33.648134183508397</v>
      </c>
      <c r="AD45" s="12">
        <v>42.0411600745025</v>
      </c>
      <c r="AE45" s="7">
        <v>0.29383322456418504</v>
      </c>
      <c r="AF45" s="11">
        <f t="shared" si="6"/>
        <v>27.35340981412266</v>
      </c>
      <c r="AG45" s="11">
        <f t="shared" si="7"/>
        <v>26.051914501326905</v>
      </c>
      <c r="AH45" s="11">
        <f t="shared" si="8"/>
        <v>0.19602031276117887</v>
      </c>
      <c r="AI45" s="11">
        <f t="shared" si="9"/>
        <v>8.0818878107581487</v>
      </c>
      <c r="AJ45" s="11">
        <f t="shared" si="10"/>
        <v>2.4906600354327533</v>
      </c>
      <c r="AK45" s="3">
        <f t="shared" si="11"/>
        <v>0.37652709843827226</v>
      </c>
      <c r="AL45" s="3">
        <f t="shared" si="13"/>
        <v>0.1694935223882594</v>
      </c>
      <c r="AM45" s="3">
        <v>0.32698408186569611</v>
      </c>
      <c r="AN45" s="7"/>
    </row>
    <row r="46" spans="1:40" customFormat="1">
      <c r="A46" s="32">
        <v>184</v>
      </c>
      <c r="B46" s="24">
        <v>1146</v>
      </c>
      <c r="C46" s="24" t="s">
        <v>96</v>
      </c>
      <c r="D46" s="24">
        <v>52</v>
      </c>
      <c r="E46" s="24" t="s">
        <v>160</v>
      </c>
      <c r="F46" s="24">
        <v>6</v>
      </c>
      <c r="G46" s="24">
        <v>43</v>
      </c>
      <c r="H46" s="34">
        <v>45</v>
      </c>
      <c r="I46" s="1">
        <v>518.37</v>
      </c>
      <c r="J46" s="12">
        <v>13.704090634441</v>
      </c>
      <c r="K46" s="24">
        <v>10846688.8080648</v>
      </c>
      <c r="L46" s="24">
        <v>1314885.6317656599</v>
      </c>
      <c r="M46" s="24">
        <v>2907879.6797327502</v>
      </c>
      <c r="N46" s="24">
        <v>431262.59595702298</v>
      </c>
      <c r="O46" s="24">
        <v>14544046.534530099</v>
      </c>
      <c r="P46" s="37">
        <v>1819339.5590512401</v>
      </c>
      <c r="Q46" s="53">
        <v>0.34040465137360093</v>
      </c>
      <c r="R46" s="54">
        <v>4.1265421456965663E-2</v>
      </c>
      <c r="S46" s="54">
        <v>9.1258796682709406E-2</v>
      </c>
      <c r="T46" s="54">
        <v>1.3534433984873986E-2</v>
      </c>
      <c r="U46" s="54">
        <v>0.4564398571541069</v>
      </c>
      <c r="V46" s="53">
        <v>5.7096839347743032E-2</v>
      </c>
      <c r="W46" s="10">
        <f t="shared" si="3"/>
        <v>0.79687764697911823</v>
      </c>
      <c r="X46" s="11">
        <f t="shared" si="4"/>
        <v>-0.20425255054878672</v>
      </c>
      <c r="Y46" s="11">
        <f t="shared" si="5"/>
        <v>-9.8608355292676447E-2</v>
      </c>
      <c r="Z46" s="11">
        <f t="shared" si="12"/>
        <v>33.112952837956897</v>
      </c>
      <c r="AA46" s="11">
        <f t="shared" si="1"/>
        <v>31.855188497980933</v>
      </c>
      <c r="AB46" s="10">
        <v>26.924512293838401</v>
      </c>
      <c r="AC46" s="11">
        <v>34.013245934059597</v>
      </c>
      <c r="AD46" s="12">
        <v>42.478282618483</v>
      </c>
      <c r="AE46" s="7">
        <v>0.32897407062772616</v>
      </c>
      <c r="AF46" s="11">
        <f t="shared" si="6"/>
        <v>42.719081041613833</v>
      </c>
      <c r="AG46" s="11">
        <f t="shared" si="7"/>
        <v>14.363930873348346</v>
      </c>
      <c r="AH46" s="11">
        <f t="shared" si="8"/>
        <v>0.22143675274350375</v>
      </c>
      <c r="AI46" s="11">
        <f t="shared" si="9"/>
        <v>6.7427124610234728</v>
      </c>
      <c r="AJ46" s="11">
        <f t="shared" si="10"/>
        <v>2.4255985924711605</v>
      </c>
      <c r="AK46" s="3">
        <f t="shared" si="11"/>
        <v>0.74578204781680746</v>
      </c>
      <c r="AL46" s="3">
        <f t="shared" si="13"/>
        <v>0.19993608194452195</v>
      </c>
      <c r="AM46" s="3">
        <v>0.51612447020507424</v>
      </c>
      <c r="AN46" s="7"/>
    </row>
    <row r="47" spans="1:40" customFormat="1">
      <c r="A47" s="32">
        <v>184</v>
      </c>
      <c r="B47" s="24">
        <v>1146</v>
      </c>
      <c r="C47" s="24" t="s">
        <v>96</v>
      </c>
      <c r="D47" s="24">
        <v>52</v>
      </c>
      <c r="E47" s="24" t="s">
        <v>160</v>
      </c>
      <c r="F47" s="24">
        <v>6</v>
      </c>
      <c r="G47" s="24">
        <v>123</v>
      </c>
      <c r="H47" s="34">
        <v>125</v>
      </c>
      <c r="I47" s="1">
        <v>519.16999999999996</v>
      </c>
      <c r="J47" s="12">
        <v>13.721492447129901</v>
      </c>
      <c r="K47" s="24">
        <v>5901884.8161656205</v>
      </c>
      <c r="L47" s="24">
        <v>748862.68181176495</v>
      </c>
      <c r="M47" s="24">
        <v>2873025.7373012002</v>
      </c>
      <c r="N47" s="24">
        <v>97346.033210985304</v>
      </c>
      <c r="O47" s="24">
        <v>1700775.95825283</v>
      </c>
      <c r="P47" s="37">
        <v>224571.25546917101</v>
      </c>
      <c r="Q47" s="53">
        <v>0.51114207322716732</v>
      </c>
      <c r="R47" s="54">
        <v>6.4856437505401238E-2</v>
      </c>
      <c r="S47" s="54">
        <v>0.24882294005073924</v>
      </c>
      <c r="T47" s="54">
        <v>8.4308072396829022E-3</v>
      </c>
      <c r="U47" s="54">
        <v>0.14729839305150513</v>
      </c>
      <c r="V47" s="53">
        <v>1.9449348925504123E-2</v>
      </c>
      <c r="W47" s="10">
        <f t="shared" si="3"/>
        <v>0.81011674070759065</v>
      </c>
      <c r="X47" s="11">
        <f t="shared" si="4"/>
        <v>-0.11211403965597155</v>
      </c>
      <c r="Y47" s="11">
        <f t="shared" si="5"/>
        <v>-9.1452393230078033E-2</v>
      </c>
      <c r="Z47" s="11">
        <f t="shared" si="12"/>
        <v>39.332302323221917</v>
      </c>
      <c r="AA47" s="11">
        <f t="shared" si="1"/>
        <v>32.344656303062663</v>
      </c>
      <c r="AB47" s="10">
        <v>27.7074209304558</v>
      </c>
      <c r="AC47" s="11">
        <v>34.806376116725197</v>
      </c>
      <c r="AD47" s="12">
        <v>43.527139375511901</v>
      </c>
      <c r="AE47" s="7">
        <v>0.62135012207948181</v>
      </c>
      <c r="AF47" s="11">
        <f t="shared" si="6"/>
        <v>77.629201029518143</v>
      </c>
      <c r="AG47" s="11">
        <f t="shared" si="7"/>
        <v>3.6655980691500516</v>
      </c>
      <c r="AH47" s="11">
        <f t="shared" si="8"/>
        <v>0.65890347103956193</v>
      </c>
      <c r="AI47" s="11">
        <f t="shared" si="9"/>
        <v>29.513536838982208</v>
      </c>
      <c r="AJ47" s="11">
        <f t="shared" si="10"/>
        <v>1.9486855710811162</v>
      </c>
      <c r="AK47" s="3">
        <f t="shared" si="11"/>
        <v>3.4701130313651056</v>
      </c>
      <c r="AL47" s="3">
        <f t="shared" si="13"/>
        <v>1.6892440908281634</v>
      </c>
      <c r="AM47" s="3">
        <v>0.30120162849724114</v>
      </c>
      <c r="AN47" s="7"/>
    </row>
    <row r="48" spans="1:40" customFormat="1">
      <c r="A48" s="32">
        <v>184</v>
      </c>
      <c r="B48" s="24">
        <v>1146</v>
      </c>
      <c r="C48" s="24" t="s">
        <v>96</v>
      </c>
      <c r="D48" s="24">
        <v>52</v>
      </c>
      <c r="E48" s="24" t="s">
        <v>160</v>
      </c>
      <c r="F48" s="24" t="s">
        <v>99</v>
      </c>
      <c r="G48" s="24">
        <v>3</v>
      </c>
      <c r="H48" s="34">
        <v>5</v>
      </c>
      <c r="I48" s="1">
        <v>519.87</v>
      </c>
      <c r="J48" s="12">
        <v>13.7367190332326</v>
      </c>
      <c r="K48" s="24">
        <v>7293684.4156853398</v>
      </c>
      <c r="L48" s="24">
        <v>2220796.0845009</v>
      </c>
      <c r="M48" s="24">
        <v>4266964.6946355896</v>
      </c>
      <c r="N48" s="24">
        <v>658686.66440524301</v>
      </c>
      <c r="O48" s="24">
        <v>25269402.169780701</v>
      </c>
      <c r="P48" s="37">
        <v>3297578.03807654</v>
      </c>
      <c r="Q48" s="53">
        <v>0.16959251772842457</v>
      </c>
      <c r="R48" s="54">
        <v>5.1637879824081377E-2</v>
      </c>
      <c r="S48" s="54">
        <v>9.9215327176114421E-2</v>
      </c>
      <c r="T48" s="54">
        <v>1.5315761341468257E-2</v>
      </c>
      <c r="U48" s="54">
        <v>0.58756333441697772</v>
      </c>
      <c r="V48" s="53">
        <v>7.6675179512933525E-2</v>
      </c>
      <c r="W48" s="10">
        <f t="shared" si="3"/>
        <v>0.78736205801014636</v>
      </c>
      <c r="X48" s="11">
        <f t="shared" si="4"/>
        <v>-0.22397115469579146</v>
      </c>
      <c r="Y48" s="11">
        <f t="shared" si="5"/>
        <v>-0.1038255171478295</v>
      </c>
      <c r="Z48" s="11">
        <f t="shared" si="12"/>
        <v>31.781947058034078</v>
      </c>
      <c r="AA48" s="11">
        <f t="shared" si="1"/>
        <v>31.498334627088461</v>
      </c>
      <c r="AB48" s="10">
        <v>26.432819754433702</v>
      </c>
      <c r="AC48" s="11">
        <v>33.459288493211403</v>
      </c>
      <c r="AD48" s="12">
        <v>41.6511269524798</v>
      </c>
      <c r="AE48" s="7">
        <v>0.20890655827721089</v>
      </c>
      <c r="AF48" s="11">
        <f t="shared" si="6"/>
        <v>22.398627343087149</v>
      </c>
      <c r="AG48" s="11">
        <f t="shared" si="7"/>
        <v>31.13489116592784</v>
      </c>
      <c r="AH48" s="11">
        <f t="shared" si="8"/>
        <v>0.20010533610211423</v>
      </c>
      <c r="AI48" s="11">
        <f t="shared" si="9"/>
        <v>6.4779885873177934</v>
      </c>
      <c r="AJ48" s="11">
        <f t="shared" si="10"/>
        <v>2.4819067767419472</v>
      </c>
      <c r="AK48" s="3">
        <f t="shared" si="11"/>
        <v>0.28863699927209785</v>
      </c>
      <c r="AL48" s="3">
        <f t="shared" si="13"/>
        <v>0.16885894909450561</v>
      </c>
      <c r="AM48" s="3">
        <v>0.32233166059655788</v>
      </c>
      <c r="AN48" s="7"/>
    </row>
    <row r="49" spans="1:40" customFormat="1">
      <c r="A49" s="32">
        <v>184</v>
      </c>
      <c r="B49" s="24">
        <v>1146</v>
      </c>
      <c r="C49" s="24" t="s">
        <v>96</v>
      </c>
      <c r="D49" s="24">
        <v>52</v>
      </c>
      <c r="E49" s="24" t="s">
        <v>160</v>
      </c>
      <c r="F49" s="24" t="s">
        <v>99</v>
      </c>
      <c r="G49" s="24">
        <v>21</v>
      </c>
      <c r="H49" s="34">
        <v>23</v>
      </c>
      <c r="I49" s="1">
        <v>520.04999999999995</v>
      </c>
      <c r="J49" s="12">
        <v>13.7406344410876</v>
      </c>
      <c r="K49" s="24">
        <v>3114727.3229999999</v>
      </c>
      <c r="L49" s="24">
        <v>990316.74269966397</v>
      </c>
      <c r="M49" s="24">
        <v>2189033.7974999999</v>
      </c>
      <c r="N49" s="24">
        <v>290091.71455758403</v>
      </c>
      <c r="O49" s="24">
        <v>8046231.2432999797</v>
      </c>
      <c r="P49" s="37">
        <v>1016907.99572857</v>
      </c>
      <c r="Q49" s="53">
        <v>0.19905834028524105</v>
      </c>
      <c r="R49" s="54">
        <v>6.3289908462552516E-2</v>
      </c>
      <c r="S49" s="54">
        <v>0.13989842107236314</v>
      </c>
      <c r="T49" s="54">
        <v>1.853939983892856E-2</v>
      </c>
      <c r="U49" s="54">
        <v>0.51422460804686809</v>
      </c>
      <c r="V49" s="53">
        <v>6.498932229404665E-2</v>
      </c>
      <c r="W49" s="10">
        <f t="shared" si="3"/>
        <v>0.77926004716363273</v>
      </c>
      <c r="X49" s="11">
        <f t="shared" si="4"/>
        <v>-0.20000719661636668</v>
      </c>
      <c r="Y49" s="11">
        <f t="shared" si="5"/>
        <v>-0.10831758956495628</v>
      </c>
      <c r="Z49" s="11">
        <f t="shared" si="12"/>
        <v>33.399514228395248</v>
      </c>
      <c r="AA49" s="11">
        <f t="shared" si="1"/>
        <v>31.191076873756991</v>
      </c>
      <c r="AB49" s="10">
        <v>25.982901207979101</v>
      </c>
      <c r="AC49" s="11">
        <v>32.952485156549898</v>
      </c>
      <c r="AD49" s="12">
        <v>41.2231083350283</v>
      </c>
      <c r="AE49" s="7">
        <v>0.39279427021461744</v>
      </c>
      <c r="AF49" s="11">
        <f t="shared" si="6"/>
        <v>27.907345990914983</v>
      </c>
      <c r="AG49" s="11">
        <f t="shared" si="7"/>
        <v>24.61272395264313</v>
      </c>
      <c r="AH49" s="11">
        <f t="shared" si="8"/>
        <v>0.27683380766185717</v>
      </c>
      <c r="AI49" s="11">
        <f t="shared" si="9"/>
        <v>7.5460059272581193</v>
      </c>
      <c r="AJ49" s="11">
        <f t="shared" si="10"/>
        <v>2.2972552049788462</v>
      </c>
      <c r="AK49" s="3">
        <f t="shared" si="11"/>
        <v>0.38710387867532436</v>
      </c>
      <c r="AL49" s="3">
        <f t="shared" si="13"/>
        <v>0.27205703282798233</v>
      </c>
      <c r="AM49" s="3">
        <v>0.38686188953301209</v>
      </c>
      <c r="AN49" s="7"/>
    </row>
    <row r="50" spans="1:40" customFormat="1">
      <c r="A50" s="32">
        <v>184</v>
      </c>
      <c r="B50" s="24">
        <v>1146</v>
      </c>
      <c r="C50" s="24" t="s">
        <v>96</v>
      </c>
      <c r="D50" s="24">
        <v>53</v>
      </c>
      <c r="E50" s="24" t="s">
        <v>160</v>
      </c>
      <c r="F50" s="24">
        <v>1</v>
      </c>
      <c r="G50" s="24">
        <v>43</v>
      </c>
      <c r="H50" s="34">
        <v>45</v>
      </c>
      <c r="I50" s="1">
        <v>521.91999999999996</v>
      </c>
      <c r="J50" s="12">
        <v>13.790198347107401</v>
      </c>
      <c r="K50" s="24">
        <v>4220470.73612261</v>
      </c>
      <c r="L50" s="24">
        <v>1101066.27866474</v>
      </c>
      <c r="M50" s="24">
        <v>2360761.0645654202</v>
      </c>
      <c r="N50" s="24">
        <v>346100.65805566899</v>
      </c>
      <c r="O50" s="24">
        <v>11123661.613122201</v>
      </c>
      <c r="P50" s="37">
        <v>1491779.5958982999</v>
      </c>
      <c r="Q50" s="53">
        <v>0.20444213610814616</v>
      </c>
      <c r="R50" s="54">
        <v>5.3336311535161232E-2</v>
      </c>
      <c r="S50" s="54">
        <v>0.1143566831893499</v>
      </c>
      <c r="T50" s="54">
        <v>1.6765323648788459E-2</v>
      </c>
      <c r="U50" s="54">
        <v>0.53883684634197226</v>
      </c>
      <c r="V50" s="53">
        <v>7.2262699176581943E-2</v>
      </c>
      <c r="W50" s="10">
        <f t="shared" si="3"/>
        <v>0.79224018335468838</v>
      </c>
      <c r="X50" s="11">
        <f t="shared" si="4"/>
        <v>-0.20763669448914118</v>
      </c>
      <c r="Y50" s="11">
        <f t="shared" si="5"/>
        <v>-0.10114313344571223</v>
      </c>
      <c r="Z50" s="11">
        <f t="shared" si="12"/>
        <v>32.884523121982966</v>
      </c>
      <c r="AA50" s="11">
        <f t="shared" si="1"/>
        <v>31.681809672313285</v>
      </c>
      <c r="AB50" s="10">
        <v>26.6713884389581</v>
      </c>
      <c r="AC50" s="11">
        <v>33.756543019831099</v>
      </c>
      <c r="AD50" s="12">
        <v>42.263184667167899</v>
      </c>
      <c r="AE50" s="7">
        <v>0.36498053790453316</v>
      </c>
      <c r="AF50" s="11">
        <f t="shared" si="6"/>
        <v>27.505437518794135</v>
      </c>
      <c r="AG50" s="11">
        <f t="shared" si="7"/>
        <v>26.115445038112156</v>
      </c>
      <c r="AH50" s="11">
        <f t="shared" si="8"/>
        <v>0.23186034196297559</v>
      </c>
      <c r="AI50" s="11">
        <f t="shared" si="9"/>
        <v>6.821024489891899</v>
      </c>
      <c r="AJ50" s="11">
        <f t="shared" si="10"/>
        <v>2.4205125528758678</v>
      </c>
      <c r="AK50" s="3">
        <f t="shared" si="11"/>
        <v>0.37941380122026241</v>
      </c>
      <c r="AL50" s="3">
        <f t="shared" si="13"/>
        <v>0.21222877382214791</v>
      </c>
      <c r="AM50" s="3">
        <v>0.32220753532310287</v>
      </c>
      <c r="AN50" s="7"/>
    </row>
    <row r="51" spans="1:40" customFormat="1">
      <c r="A51" s="32">
        <v>184</v>
      </c>
      <c r="B51" s="24">
        <v>1146</v>
      </c>
      <c r="C51" s="24" t="s">
        <v>96</v>
      </c>
      <c r="D51" s="24">
        <v>53</v>
      </c>
      <c r="E51" s="24" t="s">
        <v>160</v>
      </c>
      <c r="F51" s="24">
        <v>1</v>
      </c>
      <c r="G51" s="24">
        <v>123</v>
      </c>
      <c r="H51" s="34">
        <v>125</v>
      </c>
      <c r="I51" s="1">
        <v>522.72</v>
      </c>
      <c r="J51" s="12">
        <v>13.821272727272699</v>
      </c>
      <c r="K51" s="24">
        <v>4979969.4120251602</v>
      </c>
      <c r="L51" s="24">
        <v>1274822.2463245799</v>
      </c>
      <c r="M51" s="24">
        <v>2841275.3115194901</v>
      </c>
      <c r="N51" s="24">
        <v>373170.890371482</v>
      </c>
      <c r="O51" s="24">
        <v>12294115.030874301</v>
      </c>
      <c r="P51" s="37">
        <v>1458117.8176527</v>
      </c>
      <c r="Q51" s="53">
        <v>0.21445538374728682</v>
      </c>
      <c r="R51" s="54">
        <v>5.4898428368847729E-2</v>
      </c>
      <c r="S51" s="54">
        <v>0.12235552808663028</v>
      </c>
      <c r="T51" s="54">
        <v>1.6070079929544866E-2</v>
      </c>
      <c r="U51" s="54">
        <v>0.52942878532807236</v>
      </c>
      <c r="V51" s="53">
        <v>6.2791794539618015E-2</v>
      </c>
      <c r="W51" s="10">
        <f t="shared" si="3"/>
        <v>0.78564999996036577</v>
      </c>
      <c r="X51" s="11">
        <f t="shared" si="4"/>
        <v>-0.19866225835166093</v>
      </c>
      <c r="Y51" s="11">
        <f t="shared" si="5"/>
        <v>-0.10477088518051471</v>
      </c>
      <c r="Z51" s="11">
        <f t="shared" si="12"/>
        <v>33.490297561262885</v>
      </c>
      <c r="AA51" s="11">
        <f t="shared" si="1"/>
        <v>31.433671453652796</v>
      </c>
      <c r="AB51" s="10">
        <v>26.336485147934699</v>
      </c>
      <c r="AC51" s="11">
        <v>33.353579702243302</v>
      </c>
      <c r="AD51" s="12">
        <v>41.722104983601199</v>
      </c>
      <c r="AE51" s="7">
        <v>0.3729557524382377</v>
      </c>
      <c r="AF51" s="11">
        <f t="shared" si="6"/>
        <v>28.8291366670503</v>
      </c>
      <c r="AG51" s="11">
        <f t="shared" si="7"/>
        <v>22.648307884540099</v>
      </c>
      <c r="AH51" s="11">
        <f t="shared" si="8"/>
        <v>0.24610191755528457</v>
      </c>
      <c r="AI51" s="11">
        <f t="shared" si="9"/>
        <v>7.6138717805428868</v>
      </c>
      <c r="AJ51" s="11">
        <f t="shared" si="10"/>
        <v>2.3387343934450495</v>
      </c>
      <c r="AK51" s="3">
        <f t="shared" si="11"/>
        <v>0.40506936851647524</v>
      </c>
      <c r="AL51" s="3">
        <f t="shared" si="13"/>
        <v>0.23110856734170573</v>
      </c>
      <c r="AM51" s="3">
        <v>0.25153744437417008</v>
      </c>
      <c r="AN51" s="7"/>
    </row>
    <row r="52" spans="1:40" customFormat="1">
      <c r="A52" s="32">
        <v>184</v>
      </c>
      <c r="B52" s="24">
        <v>1146</v>
      </c>
      <c r="C52" s="24" t="s">
        <v>96</v>
      </c>
      <c r="D52" s="24">
        <v>53</v>
      </c>
      <c r="E52" s="24" t="s">
        <v>160</v>
      </c>
      <c r="F52" s="24">
        <v>2</v>
      </c>
      <c r="G52" s="24">
        <v>49</v>
      </c>
      <c r="H52" s="34">
        <v>51</v>
      </c>
      <c r="I52" s="1">
        <v>523.48</v>
      </c>
      <c r="J52" s="12">
        <v>13.8507933884297</v>
      </c>
      <c r="K52" s="24">
        <v>1040547.47193771</v>
      </c>
      <c r="L52" s="24">
        <v>176468.34421651301</v>
      </c>
      <c r="M52" s="24">
        <v>446696.79578518699</v>
      </c>
      <c r="N52" s="24">
        <v>25415.531893408999</v>
      </c>
      <c r="O52" s="24">
        <v>678099.33843281202</v>
      </c>
      <c r="P52" s="37">
        <v>80721.596810418006</v>
      </c>
      <c r="Q52" s="53">
        <v>0.42506908367981772</v>
      </c>
      <c r="R52" s="54">
        <v>7.2088241428256747E-2</v>
      </c>
      <c r="S52" s="54">
        <v>0.18247797701485999</v>
      </c>
      <c r="T52" s="54">
        <v>1.0382377685324158E-2</v>
      </c>
      <c r="U52" s="54">
        <v>0.2770071257727113</v>
      </c>
      <c r="V52" s="53">
        <v>3.2975194419029935E-2</v>
      </c>
      <c r="W52" s="10">
        <f t="shared" si="3"/>
        <v>0.75803126935319276</v>
      </c>
      <c r="X52" s="11">
        <f t="shared" si="4"/>
        <v>-0.16195116505418256</v>
      </c>
      <c r="Y52" s="11">
        <f t="shared" si="5"/>
        <v>-0.12031287902830835</v>
      </c>
      <c r="Z52" s="11">
        <f t="shared" si="12"/>
        <v>35.968296358842679</v>
      </c>
      <c r="AA52" s="11">
        <f t="shared" si="1"/>
        <v>30.370599074463712</v>
      </c>
      <c r="AB52" s="10">
        <v>24.830882320704902</v>
      </c>
      <c r="AC52" s="11">
        <v>31.670246300846401</v>
      </c>
      <c r="AD52" s="12">
        <v>39.574065774287902</v>
      </c>
      <c r="AE52" s="7">
        <v>0.77735597609932594</v>
      </c>
      <c r="AF52" s="11">
        <f t="shared" si="6"/>
        <v>60.544578773190693</v>
      </c>
      <c r="AG52" s="11">
        <f t="shared" si="7"/>
        <v>7.1991281183330855</v>
      </c>
      <c r="AH52" s="11">
        <f t="shared" si="8"/>
        <v>0.46083553450948811</v>
      </c>
      <c r="AI52" s="11">
        <f t="shared" si="9"/>
        <v>17.575740600613941</v>
      </c>
      <c r="AJ52" s="11">
        <f t="shared" si="10"/>
        <v>2.0142470162833503</v>
      </c>
      <c r="AK52" s="3">
        <f t="shared" si="11"/>
        <v>1.5345059535710051</v>
      </c>
      <c r="AL52" s="3">
        <f t="shared" si="13"/>
        <v>0.65874831380542187</v>
      </c>
      <c r="AM52" s="3">
        <v>0.34358511799884917</v>
      </c>
      <c r="AN52" s="7"/>
    </row>
    <row r="53" spans="1:40" customFormat="1">
      <c r="A53" s="32">
        <v>184</v>
      </c>
      <c r="B53" s="24">
        <v>1146</v>
      </c>
      <c r="C53" s="24" t="s">
        <v>96</v>
      </c>
      <c r="D53" s="24">
        <v>53</v>
      </c>
      <c r="E53" s="24" t="s">
        <v>160</v>
      </c>
      <c r="F53" s="24">
        <v>2</v>
      </c>
      <c r="G53" s="24">
        <v>123</v>
      </c>
      <c r="H53" s="34">
        <v>125</v>
      </c>
      <c r="I53" s="1">
        <v>524.22</v>
      </c>
      <c r="J53" s="12">
        <v>13.879537190082599</v>
      </c>
      <c r="K53" s="24">
        <v>3818601.49792672</v>
      </c>
      <c r="L53" s="24">
        <v>1175125.5691082601</v>
      </c>
      <c r="M53" s="24">
        <v>2314419.1264447202</v>
      </c>
      <c r="N53" s="24">
        <v>423412.853287948</v>
      </c>
      <c r="O53" s="24">
        <v>13660854.131621299</v>
      </c>
      <c r="P53" s="37">
        <v>1683877.4346948999</v>
      </c>
      <c r="Q53" s="53">
        <v>0.16547726677361399</v>
      </c>
      <c r="R53" s="54">
        <v>5.0923503643258192E-2</v>
      </c>
      <c r="S53" s="54">
        <v>0.10029424422019047</v>
      </c>
      <c r="T53" s="54">
        <v>1.8348393179269482E-2</v>
      </c>
      <c r="U53" s="54">
        <v>0.5919865701412097</v>
      </c>
      <c r="V53" s="53">
        <v>7.2970022042458213E-2</v>
      </c>
      <c r="W53" s="10">
        <f t="shared" si="3"/>
        <v>0.79003748143993546</v>
      </c>
      <c r="X53" s="11">
        <f t="shared" si="4"/>
        <v>-0.22806312664251038</v>
      </c>
      <c r="Y53" s="11">
        <f t="shared" si="5"/>
        <v>-0.10235230415715772</v>
      </c>
      <c r="Z53" s="11">
        <f t="shared" si="12"/>
        <v>31.505738951630548</v>
      </c>
      <c r="AA53" s="11">
        <f t="shared" si="1"/>
        <v>31.599102395650412</v>
      </c>
      <c r="AB53" s="10">
        <v>26.550152194882099</v>
      </c>
      <c r="AC53" s="11">
        <v>33.591111436807999</v>
      </c>
      <c r="AD53" s="12">
        <v>41.989299029791297</v>
      </c>
      <c r="AE53" s="7">
        <v>0.21507738375644683</v>
      </c>
      <c r="AF53" s="11">
        <f t="shared" si="6"/>
        <v>21.846226672366118</v>
      </c>
      <c r="AG53" s="11">
        <f t="shared" si="7"/>
        <v>30.602160504640548</v>
      </c>
      <c r="AH53" s="11">
        <f t="shared" si="8"/>
        <v>0.2031893611659335</v>
      </c>
      <c r="AI53" s="11">
        <f t="shared" si="9"/>
        <v>5.466105028395928</v>
      </c>
      <c r="AJ53" s="11">
        <f t="shared" si="10"/>
        <v>2.4674145586327061</v>
      </c>
      <c r="AK53" s="3">
        <f t="shared" si="11"/>
        <v>0.27952875136025773</v>
      </c>
      <c r="AL53" s="3">
        <f t="shared" si="13"/>
        <v>0.16941979645968447</v>
      </c>
      <c r="AM53" s="3">
        <v>0.25813545864233051</v>
      </c>
      <c r="AN53" s="7"/>
    </row>
    <row r="54" spans="1:40" customFormat="1">
      <c r="A54" s="32">
        <v>184</v>
      </c>
      <c r="B54" s="24">
        <v>1146</v>
      </c>
      <c r="C54" s="24" t="s">
        <v>96</v>
      </c>
      <c r="D54" s="24">
        <v>53</v>
      </c>
      <c r="E54" s="24" t="s">
        <v>160</v>
      </c>
      <c r="F54" s="24">
        <v>3</v>
      </c>
      <c r="G54" s="24">
        <v>49</v>
      </c>
      <c r="H54" s="34">
        <v>51</v>
      </c>
      <c r="I54" s="1">
        <v>524.98</v>
      </c>
      <c r="J54" s="12">
        <v>13.9090578512396</v>
      </c>
      <c r="K54" s="24">
        <v>5750778.8571571903</v>
      </c>
      <c r="L54" s="24">
        <v>1046125.31453296</v>
      </c>
      <c r="M54" s="24">
        <v>2749387.9381890502</v>
      </c>
      <c r="N54" s="24">
        <v>222007.89499999999</v>
      </c>
      <c r="O54" s="24">
        <v>7527087.6494660396</v>
      </c>
      <c r="P54" s="37">
        <v>885205.189466618</v>
      </c>
      <c r="Q54" s="53">
        <v>0.3163141546902079</v>
      </c>
      <c r="R54" s="54">
        <v>5.754077017840651E-2</v>
      </c>
      <c r="S54" s="54">
        <v>0.15122652829909569</v>
      </c>
      <c r="T54" s="54">
        <v>1.221125718546439E-2</v>
      </c>
      <c r="U54" s="54">
        <v>0.4140177228614435</v>
      </c>
      <c r="V54" s="53">
        <v>4.8689566785382145E-2</v>
      </c>
      <c r="W54" s="10">
        <f t="shared" si="3"/>
        <v>0.78662375939733964</v>
      </c>
      <c r="X54" s="11">
        <f t="shared" si="4"/>
        <v>-0.16472214846493202</v>
      </c>
      <c r="Y54" s="11">
        <f t="shared" si="5"/>
        <v>-0.10423294017986494</v>
      </c>
      <c r="Z54" s="11">
        <f t="shared" si="12"/>
        <v>35.781254978617085</v>
      </c>
      <c r="AA54" s="11">
        <f t="shared" si="1"/>
        <v>31.470466891697239</v>
      </c>
      <c r="AB54" s="10">
        <v>26.350188489127699</v>
      </c>
      <c r="AC54" s="11">
        <v>33.417568782272603</v>
      </c>
      <c r="AD54" s="12">
        <v>41.745620468510801</v>
      </c>
      <c r="AE54" s="7">
        <v>0.44916111142364501</v>
      </c>
      <c r="AF54" s="11">
        <f t="shared" si="6"/>
        <v>43.311015774172773</v>
      </c>
      <c r="AG54" s="11">
        <f t="shared" si="7"/>
        <v>13.339471331565122</v>
      </c>
      <c r="AH54" s="11">
        <f t="shared" si="8"/>
        <v>0.32321651410354507</v>
      </c>
      <c r="AI54" s="11">
        <f t="shared" si="9"/>
        <v>12.384189932475376</v>
      </c>
      <c r="AJ54" s="11">
        <f t="shared" si="10"/>
        <v>2.1930136202427541</v>
      </c>
      <c r="AK54" s="3">
        <f t="shared" si="11"/>
        <v>0.76401114547472315</v>
      </c>
      <c r="AL54" s="3">
        <f t="shared" si="13"/>
        <v>0.36526583271341173</v>
      </c>
      <c r="AM54" s="3">
        <v>0.28361094318215507</v>
      </c>
      <c r="AN54" s="7"/>
    </row>
    <row r="55" spans="1:40" customFormat="1">
      <c r="A55" s="32">
        <v>184</v>
      </c>
      <c r="B55" s="24">
        <v>1146</v>
      </c>
      <c r="C55" s="24" t="s">
        <v>96</v>
      </c>
      <c r="D55" s="24">
        <v>53</v>
      </c>
      <c r="E55" s="24" t="s">
        <v>160</v>
      </c>
      <c r="F55" s="24">
        <v>3</v>
      </c>
      <c r="G55" s="24">
        <v>123</v>
      </c>
      <c r="H55" s="34">
        <v>125</v>
      </c>
      <c r="I55" s="1">
        <v>525.72</v>
      </c>
      <c r="J55" s="12">
        <v>13.9378016528925</v>
      </c>
      <c r="K55" s="24">
        <v>2613706.4788794098</v>
      </c>
      <c r="L55" s="24">
        <v>687167.12548374699</v>
      </c>
      <c r="M55" s="24">
        <v>1203253.53772786</v>
      </c>
      <c r="N55" s="24">
        <v>202097.58900199001</v>
      </c>
      <c r="O55" s="24">
        <v>7347183.8526410498</v>
      </c>
      <c r="P55" s="37">
        <v>840295.05343976198</v>
      </c>
      <c r="Q55" s="53">
        <v>0.20271184699358499</v>
      </c>
      <c r="R55" s="54">
        <v>5.3294782075072392E-2</v>
      </c>
      <c r="S55" s="54">
        <v>9.3321017109371227E-2</v>
      </c>
      <c r="T55" s="54">
        <v>1.5674130156002865E-2</v>
      </c>
      <c r="U55" s="54">
        <v>0.5698272629330795</v>
      </c>
      <c r="V55" s="53">
        <v>6.5170960732888916E-2</v>
      </c>
      <c r="W55" s="10">
        <f t="shared" si="3"/>
        <v>0.76569694219569051</v>
      </c>
      <c r="X55" s="11">
        <f t="shared" si="4"/>
        <v>-0.24031210762606289</v>
      </c>
      <c r="Y55" s="11">
        <f t="shared" si="5"/>
        <v>-0.11594308725396547</v>
      </c>
      <c r="Z55" s="11">
        <f t="shared" si="12"/>
        <v>30.678932735240753</v>
      </c>
      <c r="AA55" s="11">
        <f t="shared" si="1"/>
        <v>30.669492831828762</v>
      </c>
      <c r="AB55" s="10">
        <v>25.2515505842075</v>
      </c>
      <c r="AC55" s="11">
        <v>32.164196749270403</v>
      </c>
      <c r="AD55" s="12">
        <v>40.1881181976308</v>
      </c>
      <c r="AE55" s="7">
        <v>0.27665046267985477</v>
      </c>
      <c r="AF55" s="11">
        <f t="shared" si="6"/>
        <v>26.23968733606613</v>
      </c>
      <c r="AG55" s="11">
        <f t="shared" si="7"/>
        <v>24.32816099173964</v>
      </c>
      <c r="AH55" s="11">
        <f t="shared" si="8"/>
        <v>0.20355241543284378</v>
      </c>
      <c r="AI55" s="11">
        <f t="shared" si="9"/>
        <v>5.9538243067116055</v>
      </c>
      <c r="AJ55" s="11">
        <f t="shared" si="10"/>
        <v>2.407636097426745</v>
      </c>
      <c r="AK55" s="3">
        <f t="shared" si="11"/>
        <v>0.35574262619546071</v>
      </c>
      <c r="AL55" s="3">
        <f t="shared" si="13"/>
        <v>0.16377071295083129</v>
      </c>
      <c r="AM55" s="3">
        <v>0.28381930798872296</v>
      </c>
      <c r="AN55" s="7"/>
    </row>
    <row r="56" spans="1:40" customFormat="1">
      <c r="A56" s="32">
        <v>184</v>
      </c>
      <c r="B56" s="24">
        <v>1146</v>
      </c>
      <c r="C56" s="24" t="s">
        <v>96</v>
      </c>
      <c r="D56" s="24">
        <v>53</v>
      </c>
      <c r="E56" s="24" t="s">
        <v>160</v>
      </c>
      <c r="F56" s="24">
        <v>5</v>
      </c>
      <c r="G56" s="24">
        <v>41</v>
      </c>
      <c r="H56" s="34">
        <v>43</v>
      </c>
      <c r="I56" s="1">
        <v>527.9</v>
      </c>
      <c r="J56" s="12">
        <v>14.022479338842899</v>
      </c>
      <c r="K56" s="24">
        <v>1268189.49807143</v>
      </c>
      <c r="L56" s="24">
        <v>357277.03397993499</v>
      </c>
      <c r="M56" s="24">
        <v>811442.51966717804</v>
      </c>
      <c r="N56" s="24">
        <v>94041.390171809297</v>
      </c>
      <c r="O56" s="24">
        <v>3094240.7501722202</v>
      </c>
      <c r="P56" s="37">
        <v>396520.19121428498</v>
      </c>
      <c r="Q56" s="53">
        <v>0.21060283652806269</v>
      </c>
      <c r="R56" s="54">
        <v>5.9331477588272299E-2</v>
      </c>
      <c r="S56" s="54">
        <v>0.13475280829975819</v>
      </c>
      <c r="T56" s="54">
        <v>1.5617053722132138E-2</v>
      </c>
      <c r="U56" s="54">
        <v>0.51384740204676105</v>
      </c>
      <c r="V56" s="53">
        <v>6.5848421815013852E-2</v>
      </c>
      <c r="W56" s="10">
        <f t="shared" si="3"/>
        <v>0.7846796263535023</v>
      </c>
      <c r="X56" s="11">
        <f t="shared" si="4"/>
        <v>-0.19206338001085352</v>
      </c>
      <c r="Y56" s="11">
        <f t="shared" si="5"/>
        <v>-0.10530762339066464</v>
      </c>
      <c r="Z56" s="11">
        <f t="shared" si="12"/>
        <v>33.935721849267388</v>
      </c>
      <c r="AA56" s="11">
        <f t="shared" si="1"/>
        <v>31.396958560078538</v>
      </c>
      <c r="AB56" s="10">
        <v>26.337681206986201</v>
      </c>
      <c r="AC56" s="11">
        <v>33.302890886099</v>
      </c>
      <c r="AD56" s="12">
        <v>41.614133346494697</v>
      </c>
      <c r="AE56" s="7">
        <v>0.46965131795793436</v>
      </c>
      <c r="AF56" s="11">
        <f t="shared" si="6"/>
        <v>29.070711184024393</v>
      </c>
      <c r="AG56" s="11">
        <f t="shared" si="7"/>
        <v>23.819179630318711</v>
      </c>
      <c r="AH56" s="11">
        <f t="shared" si="8"/>
        <v>0.26564744505522581</v>
      </c>
      <c r="AI56" s="11">
        <f t="shared" si="9"/>
        <v>8.6285678910606265</v>
      </c>
      <c r="AJ56" s="11">
        <f t="shared" si="10"/>
        <v>2.3192977533670569</v>
      </c>
      <c r="AK56" s="3">
        <f t="shared" si="11"/>
        <v>0.40985482399869649</v>
      </c>
      <c r="AL56" s="3">
        <f t="shared" si="13"/>
        <v>0.26224285218337146</v>
      </c>
      <c r="AM56" s="3">
        <v>0.33257957848734765</v>
      </c>
      <c r="AN56" s="7"/>
    </row>
    <row r="57" spans="1:40" customFormat="1">
      <c r="A57" s="32">
        <v>184</v>
      </c>
      <c r="B57" s="24">
        <v>1146</v>
      </c>
      <c r="C57" s="24" t="s">
        <v>96</v>
      </c>
      <c r="D57" s="24">
        <v>53</v>
      </c>
      <c r="E57" s="24" t="s">
        <v>160</v>
      </c>
      <c r="F57" s="24">
        <v>5</v>
      </c>
      <c r="G57" s="24">
        <v>142</v>
      </c>
      <c r="H57" s="34">
        <v>144</v>
      </c>
      <c r="I57" s="1">
        <v>528.91</v>
      </c>
      <c r="J57" s="12">
        <v>14.0617107438016</v>
      </c>
      <c r="K57" s="24">
        <v>6296229.0327824196</v>
      </c>
      <c r="L57" s="24">
        <v>2255368.3407163201</v>
      </c>
      <c r="M57" s="24">
        <v>3624935.9154686802</v>
      </c>
      <c r="N57" s="24">
        <v>891016.44899820501</v>
      </c>
      <c r="O57" s="24">
        <v>25117070.8154332</v>
      </c>
      <c r="P57" s="37">
        <v>2862775.44406489</v>
      </c>
      <c r="Q57" s="53">
        <v>0.15338924381881516</v>
      </c>
      <c r="R57" s="54">
        <v>5.4945466963499397E-2</v>
      </c>
      <c r="S57" s="54">
        <v>8.8310983617393451E-2</v>
      </c>
      <c r="T57" s="54">
        <v>2.170701520391842E-2</v>
      </c>
      <c r="U57" s="54">
        <v>0.61190412217586621</v>
      </c>
      <c r="V57" s="53">
        <v>6.9743168220507301E-2</v>
      </c>
      <c r="W57" s="10">
        <f t="shared" si="3"/>
        <v>0.76589725639261519</v>
      </c>
      <c r="X57" s="11">
        <f t="shared" si="4"/>
        <v>-0.27137305029325481</v>
      </c>
      <c r="Y57" s="11">
        <f t="shared" si="5"/>
        <v>-0.11582948620879634</v>
      </c>
      <c r="Z57" s="11">
        <f t="shared" si="12"/>
        <v>28.582319105205297</v>
      </c>
      <c r="AA57" s="11">
        <f t="shared" si="1"/>
        <v>30.677263143318331</v>
      </c>
      <c r="AB57" s="10">
        <v>25.215483312290399</v>
      </c>
      <c r="AC57" s="11">
        <v>32.174201796965001</v>
      </c>
      <c r="AD57" s="12">
        <v>40.1923367982779</v>
      </c>
      <c r="AE57" s="7">
        <v>0.27448532342838794</v>
      </c>
      <c r="AF57" s="11">
        <f t="shared" si="6"/>
        <v>20.043195280995182</v>
      </c>
      <c r="AG57" s="11">
        <f t="shared" si="7"/>
        <v>31.256404026240936</v>
      </c>
      <c r="AH57" s="11">
        <f t="shared" si="8"/>
        <v>0.19485160633785653</v>
      </c>
      <c r="AI57" s="11">
        <f t="shared" si="9"/>
        <v>4.0683153712193505</v>
      </c>
      <c r="AJ57" s="11">
        <f t="shared" si="10"/>
        <v>2.4526837732205986</v>
      </c>
      <c r="AK57" s="3">
        <f t="shared" si="11"/>
        <v>0.25067529088279267</v>
      </c>
      <c r="AL57" s="3">
        <f t="shared" si="13"/>
        <v>0.14432160271019087</v>
      </c>
      <c r="AM57" s="3">
        <v>0.30383899069332693</v>
      </c>
      <c r="AN57" s="7"/>
    </row>
    <row r="58" spans="1:40" customFormat="1">
      <c r="A58" s="32">
        <v>184</v>
      </c>
      <c r="B58" s="24">
        <v>1146</v>
      </c>
      <c r="C58" s="24" t="s">
        <v>96</v>
      </c>
      <c r="D58" s="24">
        <v>53</v>
      </c>
      <c r="E58" s="24" t="s">
        <v>160</v>
      </c>
      <c r="F58" s="24">
        <v>6</v>
      </c>
      <c r="G58" s="24">
        <v>65</v>
      </c>
      <c r="H58" s="34">
        <v>67</v>
      </c>
      <c r="I58" s="1">
        <v>529.64</v>
      </c>
      <c r="J58" s="12">
        <v>14.090066115702401</v>
      </c>
      <c r="K58" s="24">
        <v>7834926</v>
      </c>
      <c r="L58" s="24">
        <v>2339694</v>
      </c>
      <c r="M58" s="24">
        <v>4326058</v>
      </c>
      <c r="N58" s="24">
        <v>747261</v>
      </c>
      <c r="O58" s="24">
        <v>24026130</v>
      </c>
      <c r="P58" s="37">
        <v>3178509</v>
      </c>
      <c r="Q58" s="53">
        <v>0.1845571310180503</v>
      </c>
      <c r="R58" s="54">
        <v>5.5113119396423937E-2</v>
      </c>
      <c r="S58" s="54">
        <v>0.10190330490647706</v>
      </c>
      <c r="T58" s="54">
        <v>1.7602252565203459E-2</v>
      </c>
      <c r="U58" s="54">
        <v>0.5659522020076142</v>
      </c>
      <c r="V58" s="53">
        <v>7.4871990106231009E-2</v>
      </c>
      <c r="W58" s="10">
        <f t="shared" si="3"/>
        <v>0.77909747059959844</v>
      </c>
      <c r="X58" s="11">
        <f t="shared" si="4"/>
        <v>-0.23390242395039815</v>
      </c>
      <c r="Y58" s="11">
        <f t="shared" si="5"/>
        <v>-0.10840820561948578</v>
      </c>
      <c r="Z58" s="11">
        <f t="shared" si="12"/>
        <v>31.111586383348126</v>
      </c>
      <c r="AA58" s="11">
        <f t="shared" si="1"/>
        <v>31.184878735627173</v>
      </c>
      <c r="AB58" s="10">
        <v>26.006655136277601</v>
      </c>
      <c r="AC58" s="11">
        <v>32.928831281501999</v>
      </c>
      <c r="AD58" s="12">
        <v>41.102234591358098</v>
      </c>
      <c r="AE58" s="7">
        <v>0.24460218375318746</v>
      </c>
      <c r="AF58" s="11">
        <f t="shared" si="6"/>
        <v>24.590917513845117</v>
      </c>
      <c r="AG58" s="11">
        <f t="shared" si="7"/>
        <v>28.860287458000165</v>
      </c>
      <c r="AH58" s="11">
        <f t="shared" si="8"/>
        <v>0.21413968226383467</v>
      </c>
      <c r="AI58" s="11">
        <f t="shared" si="9"/>
        <v>5.7892195631780599</v>
      </c>
      <c r="AJ58" s="11">
        <f t="shared" si="10"/>
        <v>2.4498489452224148</v>
      </c>
      <c r="AK58" s="3">
        <f t="shared" si="11"/>
        <v>0.32610020839810655</v>
      </c>
      <c r="AL58" s="3">
        <f t="shared" si="13"/>
        <v>0.18005638028263396</v>
      </c>
      <c r="AM58" s="3">
        <v>0.50766951042950492</v>
      </c>
      <c r="AN58" s="7"/>
    </row>
    <row r="59" spans="1:40" customFormat="1">
      <c r="A59" s="32">
        <v>184</v>
      </c>
      <c r="B59" s="24">
        <v>1146</v>
      </c>
      <c r="C59" s="24" t="s">
        <v>96</v>
      </c>
      <c r="D59" s="24">
        <v>53</v>
      </c>
      <c r="E59" s="24" t="s">
        <v>160</v>
      </c>
      <c r="F59" s="24">
        <v>6</v>
      </c>
      <c r="G59" s="24">
        <v>141</v>
      </c>
      <c r="H59" s="34">
        <v>143</v>
      </c>
      <c r="I59" s="1">
        <v>530.4</v>
      </c>
      <c r="J59" s="12">
        <v>14.119586776859499</v>
      </c>
      <c r="K59" s="24">
        <v>2259891.93431042</v>
      </c>
      <c r="L59" s="24">
        <v>606855.10293035104</v>
      </c>
      <c r="M59" s="24">
        <v>1229392.0739128301</v>
      </c>
      <c r="N59" s="24">
        <v>222386.66690736401</v>
      </c>
      <c r="O59" s="24">
        <v>4034908.4533141102</v>
      </c>
      <c r="P59" s="37">
        <v>503995.78552218399</v>
      </c>
      <c r="Q59" s="53">
        <v>0.25514081737018973</v>
      </c>
      <c r="R59" s="54">
        <v>6.851367741801602E-2</v>
      </c>
      <c r="S59" s="54">
        <v>0.13879783092471826</v>
      </c>
      <c r="T59" s="54">
        <v>2.5107358057937627E-2</v>
      </c>
      <c r="U59" s="54">
        <v>0.45553941105001594</v>
      </c>
      <c r="V59" s="53">
        <v>5.6900905179122462E-2</v>
      </c>
      <c r="W59" s="10">
        <f t="shared" si="3"/>
        <v>0.7631904759086956</v>
      </c>
      <c r="X59" s="11">
        <f t="shared" si="4"/>
        <v>-0.2238886994318032</v>
      </c>
      <c r="Y59" s="11">
        <f t="shared" si="5"/>
        <v>-0.11736705796605168</v>
      </c>
      <c r="Z59" s="11">
        <f t="shared" si="12"/>
        <v>31.787512788353283</v>
      </c>
      <c r="AA59" s="11">
        <f t="shared" si="1"/>
        <v>30.572093235122068</v>
      </c>
      <c r="AB59" s="10">
        <v>25.062041217710401</v>
      </c>
      <c r="AC59" s="11">
        <v>32.0194459435751</v>
      </c>
      <c r="AD59" s="12">
        <v>39.940661599147099</v>
      </c>
      <c r="AE59" s="7">
        <v>0.52330529732088893</v>
      </c>
      <c r="AF59" s="11">
        <f t="shared" si="6"/>
        <v>35.900930850060462</v>
      </c>
      <c r="AG59" s="11">
        <f t="shared" si="7"/>
        <v>18.235031108742316</v>
      </c>
      <c r="AH59" s="11">
        <f t="shared" si="8"/>
        <v>0.31203061171923874</v>
      </c>
      <c r="AI59" s="11">
        <f t="shared" si="9"/>
        <v>5.5281734782460585</v>
      </c>
      <c r="AJ59" s="11">
        <f t="shared" si="10"/>
        <v>2.2433137929488218</v>
      </c>
      <c r="AK59" s="3">
        <f t="shared" si="11"/>
        <v>0.56008505780453</v>
      </c>
      <c r="AL59" s="3">
        <f t="shared" si="13"/>
        <v>0.30468896336496987</v>
      </c>
      <c r="AM59" s="3">
        <v>0.33974363227725801</v>
      </c>
      <c r="AN59" s="7"/>
    </row>
    <row r="60" spans="1:40" customFormat="1">
      <c r="A60" s="32">
        <v>184</v>
      </c>
      <c r="B60" s="24">
        <v>1146</v>
      </c>
      <c r="C60" s="24" t="s">
        <v>96</v>
      </c>
      <c r="D60" s="24">
        <v>53</v>
      </c>
      <c r="E60" s="24" t="s">
        <v>160</v>
      </c>
      <c r="F60" s="24" t="s">
        <v>99</v>
      </c>
      <c r="G60" s="24">
        <v>8</v>
      </c>
      <c r="H60" s="34">
        <v>10</v>
      </c>
      <c r="I60" s="1">
        <v>531</v>
      </c>
      <c r="J60" s="12">
        <v>14.1428925619834</v>
      </c>
      <c r="K60" s="24">
        <v>7770562.9565828498</v>
      </c>
      <c r="L60" s="24">
        <v>2055904.7648483301</v>
      </c>
      <c r="M60" s="24">
        <v>3885368.8461247399</v>
      </c>
      <c r="N60" s="24">
        <v>847934.79209970997</v>
      </c>
      <c r="O60" s="24">
        <v>24101514.326980598</v>
      </c>
      <c r="P60" s="37">
        <v>2959006.4247145299</v>
      </c>
      <c r="Q60" s="53">
        <v>0.18670130752070449</v>
      </c>
      <c r="R60" s="54">
        <v>4.9396692347760819E-2</v>
      </c>
      <c r="S60" s="54">
        <v>9.3352752924699328E-2</v>
      </c>
      <c r="T60" s="54">
        <v>2.0373110064464437E-2</v>
      </c>
      <c r="U60" s="54">
        <v>0.57908085465857628</v>
      </c>
      <c r="V60" s="53">
        <v>7.1095282483794597E-2</v>
      </c>
      <c r="W60" s="10">
        <f t="shared" si="3"/>
        <v>0.78909935807036502</v>
      </c>
      <c r="X60" s="11">
        <f t="shared" si="4"/>
        <v>-0.2423868865102789</v>
      </c>
      <c r="Y60" s="11">
        <f t="shared" si="5"/>
        <v>-0.10286830991484094</v>
      </c>
      <c r="Z60" s="11">
        <f t="shared" si="12"/>
        <v>30.538885160556173</v>
      </c>
      <c r="AA60" s="11">
        <f t="shared" si="1"/>
        <v>31.56380760182488</v>
      </c>
      <c r="AB60" s="10">
        <v>26.5702408021404</v>
      </c>
      <c r="AC60" s="11">
        <v>33.543478455529502</v>
      </c>
      <c r="AD60" s="12">
        <v>42.017337906197398</v>
      </c>
      <c r="AE60" s="7">
        <v>0.24223173454330499</v>
      </c>
      <c r="AF60" s="11">
        <f t="shared" si="6"/>
        <v>24.380472246752987</v>
      </c>
      <c r="AG60" s="11">
        <f t="shared" si="7"/>
        <v>27.57805387672267</v>
      </c>
      <c r="AH60" s="11">
        <f t="shared" si="8"/>
        <v>0.20056906133668384</v>
      </c>
      <c r="AI60" s="11">
        <f t="shared" si="9"/>
        <v>4.5821552344886607</v>
      </c>
      <c r="AJ60" s="11">
        <f t="shared" si="10"/>
        <v>2.4831697864571525</v>
      </c>
      <c r="AK60" s="3">
        <f t="shared" si="11"/>
        <v>0.32240973953591129</v>
      </c>
      <c r="AL60" s="3">
        <f t="shared" si="13"/>
        <v>0.16120849476147806</v>
      </c>
      <c r="AM60" s="3">
        <v>0.31946594931950445</v>
      </c>
      <c r="AN60" s="7"/>
    </row>
    <row r="61" spans="1:40" customFormat="1">
      <c r="A61" s="32">
        <v>184</v>
      </c>
      <c r="B61" s="24">
        <v>1146</v>
      </c>
      <c r="C61" s="24" t="s">
        <v>96</v>
      </c>
      <c r="D61" s="24">
        <v>54</v>
      </c>
      <c r="E61" s="24" t="s">
        <v>160</v>
      </c>
      <c r="F61" s="24">
        <v>2</v>
      </c>
      <c r="G61" s="24">
        <v>40</v>
      </c>
      <c r="H61" s="34">
        <v>42</v>
      </c>
      <c r="I61" s="1">
        <v>533.84</v>
      </c>
      <c r="J61" s="12">
        <v>14.2583987341772</v>
      </c>
      <c r="K61" s="24">
        <v>3544906.4604666699</v>
      </c>
      <c r="L61" s="24">
        <v>1052491.68037499</v>
      </c>
      <c r="M61" s="24">
        <v>1837298.40225947</v>
      </c>
      <c r="N61" s="24">
        <v>329972.59855848498</v>
      </c>
      <c r="O61" s="24">
        <v>10715820.3924683</v>
      </c>
      <c r="P61" s="37">
        <v>1242075.35444445</v>
      </c>
      <c r="Q61" s="53">
        <v>0.18933871943103073</v>
      </c>
      <c r="R61" s="54">
        <v>5.6215143952706825E-2</v>
      </c>
      <c r="S61" s="54">
        <v>9.813283667030559E-2</v>
      </c>
      <c r="T61" s="54">
        <v>1.7624326609218449E-2</v>
      </c>
      <c r="U61" s="54">
        <v>0.57234788375650825</v>
      </c>
      <c r="V61" s="53">
        <v>6.6341089580230092E-2</v>
      </c>
      <c r="W61" s="10">
        <f t="shared" si="3"/>
        <v>0.76411253121055156</v>
      </c>
      <c r="X61" s="11">
        <f t="shared" si="4"/>
        <v>-0.24364416499717978</v>
      </c>
      <c r="Y61" s="11">
        <f t="shared" si="5"/>
        <v>-0.11684267796235998</v>
      </c>
      <c r="Z61" s="11">
        <f t="shared" si="12"/>
        <v>30.454018862690365</v>
      </c>
      <c r="AA61" s="11">
        <f t="shared" si="1"/>
        <v>30.607960827374576</v>
      </c>
      <c r="AB61" s="10">
        <v>25.215250572144399</v>
      </c>
      <c r="AC61" s="11">
        <v>32.0623280372984</v>
      </c>
      <c r="AD61" s="12">
        <v>40.0202961054149</v>
      </c>
      <c r="AE61" s="7">
        <v>0.29911888591993374</v>
      </c>
      <c r="AF61" s="11">
        <f t="shared" si="6"/>
        <v>24.857824548663174</v>
      </c>
      <c r="AG61" s="11">
        <f t="shared" si="7"/>
        <v>25.946941151425946</v>
      </c>
      <c r="AH61" s="11">
        <f t="shared" si="8"/>
        <v>0.21213830159931987</v>
      </c>
      <c r="AI61" s="11">
        <f t="shared" si="9"/>
        <v>5.5680332557487304</v>
      </c>
      <c r="AJ61" s="11">
        <f t="shared" si="10"/>
        <v>2.3948219574538494</v>
      </c>
      <c r="AK61" s="3">
        <f t="shared" si="11"/>
        <v>0.33081055212144433</v>
      </c>
      <c r="AL61" s="3">
        <f t="shared" si="13"/>
        <v>0.17145662534161454</v>
      </c>
      <c r="AM61" s="3">
        <v>0.29352400245377969</v>
      </c>
      <c r="AN61" s="7"/>
    </row>
    <row r="62" spans="1:40" customFormat="1">
      <c r="A62" s="32">
        <v>184</v>
      </c>
      <c r="B62" s="24">
        <v>1146</v>
      </c>
      <c r="C62" s="24" t="s">
        <v>96</v>
      </c>
      <c r="D62" s="24">
        <v>54</v>
      </c>
      <c r="E62" s="24" t="s">
        <v>160</v>
      </c>
      <c r="F62" s="24" t="s">
        <v>99</v>
      </c>
      <c r="G62" s="24">
        <v>18</v>
      </c>
      <c r="H62" s="34">
        <v>20</v>
      </c>
      <c r="I62" s="1">
        <v>539.979999999999</v>
      </c>
      <c r="J62" s="12">
        <v>14.590658227848101</v>
      </c>
      <c r="K62" s="24">
        <v>12521995.812799999</v>
      </c>
      <c r="L62" s="24">
        <v>1385885.2353098299</v>
      </c>
      <c r="M62" s="24">
        <v>2363918.6190836998</v>
      </c>
      <c r="N62" s="24">
        <v>352481.95619349403</v>
      </c>
      <c r="O62" s="24">
        <v>10281425.329584099</v>
      </c>
      <c r="P62" s="37">
        <v>1189552.27083809</v>
      </c>
      <c r="Q62" s="53">
        <v>0.44569782086894877</v>
      </c>
      <c r="R62" s="54">
        <v>4.9328081448537307E-2</v>
      </c>
      <c r="S62" s="54">
        <v>8.4139412996780849E-2</v>
      </c>
      <c r="T62" s="54">
        <v>1.2545958497324866E-2</v>
      </c>
      <c r="U62" s="54">
        <v>0.36594876194881831</v>
      </c>
      <c r="V62" s="53">
        <v>4.233996423958989E-2</v>
      </c>
      <c r="W62" s="10">
        <f t="shared" si="3"/>
        <v>0.73810891150006508</v>
      </c>
      <c r="X62" s="11">
        <f t="shared" si="4"/>
        <v>-0.23939339351728725</v>
      </c>
      <c r="Y62" s="11">
        <f t="shared" si="5"/>
        <v>-0.13187955122075704</v>
      </c>
      <c r="Z62" s="11">
        <f t="shared" si="12"/>
        <v>30.74094593758311</v>
      </c>
      <c r="AA62" s="11">
        <f t="shared" si="1"/>
        <v>29.579438696500219</v>
      </c>
      <c r="AB62" s="10">
        <v>23.814303529332399</v>
      </c>
      <c r="AC62" s="11">
        <v>30.521782540969902</v>
      </c>
      <c r="AD62" s="12">
        <v>38.122042228348</v>
      </c>
      <c r="AE62" s="7">
        <v>0.34337974801693716</v>
      </c>
      <c r="AF62" s="11">
        <f t="shared" si="6"/>
        <v>54.912794596095523</v>
      </c>
      <c r="AG62" s="11">
        <f t="shared" si="7"/>
        <v>8.6755504453765937</v>
      </c>
      <c r="AH62" s="11">
        <f t="shared" si="8"/>
        <v>0.26341850788236165</v>
      </c>
      <c r="AI62" s="11">
        <f t="shared" si="9"/>
        <v>6.7064954036570121</v>
      </c>
      <c r="AJ62" s="11">
        <f t="shared" si="10"/>
        <v>2.2542975128591691</v>
      </c>
      <c r="AK62" s="3">
        <f t="shared" si="11"/>
        <v>1.2179241118222015</v>
      </c>
      <c r="AL62" s="3">
        <f t="shared" si="13"/>
        <v>0.22992129430553615</v>
      </c>
      <c r="AM62" s="3">
        <v>0.2448372405962129</v>
      </c>
      <c r="AN62" s="7"/>
    </row>
    <row r="63" spans="1:40" customFormat="1">
      <c r="A63" s="32">
        <v>184</v>
      </c>
      <c r="B63" s="24">
        <v>1146</v>
      </c>
      <c r="C63" s="24" t="s">
        <v>96</v>
      </c>
      <c r="D63" s="24">
        <v>55</v>
      </c>
      <c r="E63" s="24" t="s">
        <v>160</v>
      </c>
      <c r="F63" s="24">
        <v>5</v>
      </c>
      <c r="G63" s="24">
        <v>40</v>
      </c>
      <c r="H63" s="34">
        <v>42</v>
      </c>
      <c r="I63" s="1">
        <v>547.84</v>
      </c>
      <c r="J63" s="12">
        <v>14.8130907590759</v>
      </c>
      <c r="K63" s="24">
        <v>12186676.7796208</v>
      </c>
      <c r="L63" s="24">
        <v>2867887.2449266198</v>
      </c>
      <c r="M63" s="24">
        <v>5006718.4449855201</v>
      </c>
      <c r="N63" s="24">
        <v>1285127.5636632601</v>
      </c>
      <c r="O63" s="24">
        <v>33172470.108449101</v>
      </c>
      <c r="P63" s="37">
        <v>3780114.3944277298</v>
      </c>
      <c r="Q63" s="53">
        <v>0.20903751216635794</v>
      </c>
      <c r="R63" s="54">
        <v>4.9192739390249499E-2</v>
      </c>
      <c r="S63" s="54">
        <v>8.5880013623349336E-2</v>
      </c>
      <c r="T63" s="54">
        <v>2.2043734611376115E-2</v>
      </c>
      <c r="U63" s="54">
        <v>0.56900587003989123</v>
      </c>
      <c r="V63" s="53">
        <v>6.4840130168775892E-2</v>
      </c>
      <c r="W63" s="10">
        <f t="shared" si="3"/>
        <v>0.77836777349003849</v>
      </c>
      <c r="X63" s="11">
        <f t="shared" si="4"/>
        <v>-0.26232965714151962</v>
      </c>
      <c r="Y63" s="11">
        <f t="shared" si="5"/>
        <v>-0.1088151533218923</v>
      </c>
      <c r="Z63" s="11">
        <f t="shared" si="12"/>
        <v>29.192748142947423</v>
      </c>
      <c r="AA63" s="11">
        <f t="shared" si="1"/>
        <v>31.157043512782568</v>
      </c>
      <c r="AB63" s="10">
        <v>25.955637001514699</v>
      </c>
      <c r="AC63" s="11">
        <v>32.946698395246599</v>
      </c>
      <c r="AD63" s="12">
        <v>41.062113145058603</v>
      </c>
      <c r="AE63" s="7">
        <v>0.17665556335975022</v>
      </c>
      <c r="AF63" s="11">
        <f t="shared" si="6"/>
        <v>26.86707668839793</v>
      </c>
      <c r="AG63" s="11">
        <f t="shared" si="7"/>
        <v>23.674853345434251</v>
      </c>
      <c r="AH63" s="11">
        <f t="shared" si="8"/>
        <v>0.19863961950370046</v>
      </c>
      <c r="AI63" s="11">
        <f t="shared" si="9"/>
        <v>3.8958921951015149</v>
      </c>
      <c r="AJ63" s="11">
        <f t="shared" si="10"/>
        <v>2.4619427732222596</v>
      </c>
      <c r="AK63" s="3">
        <f t="shared" si="11"/>
        <v>0.3673732085605777</v>
      </c>
      <c r="AL63" s="3">
        <f t="shared" si="13"/>
        <v>0.15092992558640661</v>
      </c>
      <c r="AM63" s="3">
        <v>0.22041490978724723</v>
      </c>
      <c r="AN63" s="7"/>
    </row>
    <row r="64" spans="1:40" customFormat="1">
      <c r="A64" s="32">
        <v>184</v>
      </c>
      <c r="B64" s="24">
        <v>1146</v>
      </c>
      <c r="C64" s="24" t="s">
        <v>96</v>
      </c>
      <c r="D64" s="24">
        <v>56</v>
      </c>
      <c r="E64" s="24" t="s">
        <v>160</v>
      </c>
      <c r="F64" s="24">
        <v>2</v>
      </c>
      <c r="G64" s="24">
        <v>37</v>
      </c>
      <c r="H64" s="34">
        <v>39</v>
      </c>
      <c r="I64" s="1">
        <v>555.32000000000005</v>
      </c>
      <c r="J64" s="12">
        <v>14.9821930693069</v>
      </c>
      <c r="K64" s="24">
        <v>5746313.9145486904</v>
      </c>
      <c r="L64" s="24">
        <v>1253300.8500427699</v>
      </c>
      <c r="M64" s="24">
        <v>2103210.1899213898</v>
      </c>
      <c r="N64" s="24">
        <v>399957.079248555</v>
      </c>
      <c r="O64" s="24">
        <v>13867710.900598301</v>
      </c>
      <c r="P64" s="37">
        <v>1717301.4137578099</v>
      </c>
      <c r="Q64" s="53">
        <v>0.22904819111688351</v>
      </c>
      <c r="R64" s="54">
        <v>4.99565977244553E-2</v>
      </c>
      <c r="S64" s="54">
        <v>8.3834001536257252E-2</v>
      </c>
      <c r="T64" s="54">
        <v>1.5942297425543355E-2</v>
      </c>
      <c r="U64" s="54">
        <v>0.55276724243551834</v>
      </c>
      <c r="V64" s="53">
        <v>6.8451669761342301E-2</v>
      </c>
      <c r="W64" s="10">
        <f t="shared" si="3"/>
        <v>0.77103514452085009</v>
      </c>
      <c r="X64" s="11">
        <f t="shared" si="4"/>
        <v>-0.25189703014258136</v>
      </c>
      <c r="Y64" s="11">
        <f t="shared" si="5"/>
        <v>-0.11292582593916452</v>
      </c>
      <c r="Z64" s="11">
        <f t="shared" si="12"/>
        <v>29.896950465375756</v>
      </c>
      <c r="AA64" s="11">
        <f t="shared" si="1"/>
        <v>30.875873505761149</v>
      </c>
      <c r="AB64" s="10">
        <v>25.606319961993801</v>
      </c>
      <c r="AC64" s="11">
        <v>32.482202370106897</v>
      </c>
      <c r="AD64" s="12">
        <v>40.5732449424479</v>
      </c>
      <c r="AE64" s="7">
        <v>0.15341896487487242</v>
      </c>
      <c r="AF64" s="11">
        <f t="shared" si="6"/>
        <v>29.296964639868722</v>
      </c>
      <c r="AG64" s="11">
        <f t="shared" si="7"/>
        <v>23.008975385491453</v>
      </c>
      <c r="AH64" s="11">
        <f t="shared" si="8"/>
        <v>0.1942182312318263</v>
      </c>
      <c r="AI64" s="11">
        <f t="shared" si="9"/>
        <v>5.2585897313605017</v>
      </c>
      <c r="AJ64" s="11">
        <f t="shared" si="10"/>
        <v>2.4715688231251853</v>
      </c>
      <c r="AK64" s="3">
        <f t="shared" si="11"/>
        <v>0.41436643406669049</v>
      </c>
      <c r="AL64" s="3">
        <f t="shared" si="13"/>
        <v>0.15166239078654647</v>
      </c>
      <c r="AM64" s="3">
        <v>0.12686999895960893</v>
      </c>
      <c r="AN64" s="7"/>
    </row>
    <row r="65" spans="1:40" customFormat="1">
      <c r="A65" s="32">
        <v>184</v>
      </c>
      <c r="B65" s="24">
        <v>1146</v>
      </c>
      <c r="C65" s="24" t="s">
        <v>96</v>
      </c>
      <c r="D65" s="24">
        <v>56</v>
      </c>
      <c r="E65" s="24" t="s">
        <v>160</v>
      </c>
      <c r="F65" s="24">
        <v>7</v>
      </c>
      <c r="G65" s="24">
        <v>40</v>
      </c>
      <c r="H65" s="34">
        <v>42</v>
      </c>
      <c r="I65" s="1">
        <v>562.35</v>
      </c>
      <c r="J65" s="12">
        <v>15.1411221122112</v>
      </c>
      <c r="K65" s="24">
        <v>2485686.3850751398</v>
      </c>
      <c r="L65" s="24">
        <v>561909.56554624403</v>
      </c>
      <c r="M65" s="24">
        <v>952209.16546069202</v>
      </c>
      <c r="N65" s="24">
        <v>173527.427346243</v>
      </c>
      <c r="O65" s="24">
        <v>5103415.1904674899</v>
      </c>
      <c r="P65" s="37">
        <v>624784.31708901597</v>
      </c>
      <c r="Q65" s="53">
        <v>0.25104058364663973</v>
      </c>
      <c r="R65" s="54">
        <v>5.6749759800086237E-2</v>
      </c>
      <c r="S65" s="54">
        <v>9.6167861756906961E-2</v>
      </c>
      <c r="T65" s="54">
        <v>1.7525310876409642E-2</v>
      </c>
      <c r="U65" s="54">
        <v>0.51541672179507769</v>
      </c>
      <c r="V65" s="53">
        <v>6.3099762124879832E-2</v>
      </c>
      <c r="W65" s="10">
        <f t="shared" si="3"/>
        <v>0.75700477419162493</v>
      </c>
      <c r="X65" s="11">
        <f t="shared" si="4"/>
        <v>-0.24854903769599546</v>
      </c>
      <c r="Y65" s="11">
        <f t="shared" si="5"/>
        <v>-0.12090138153223889</v>
      </c>
      <c r="Z65" s="11">
        <f t="shared" si="12"/>
        <v>30.122939955520305</v>
      </c>
      <c r="AA65" s="11">
        <f t="shared" si="1"/>
        <v>30.330345503194863</v>
      </c>
      <c r="AB65" s="10">
        <v>24.780561281759201</v>
      </c>
      <c r="AC65" s="11">
        <v>31.637090240146399</v>
      </c>
      <c r="AD65" s="12">
        <v>39.453671057217598</v>
      </c>
      <c r="AE65" s="7">
        <v>0.23371203055873851</v>
      </c>
      <c r="AF65" s="11">
        <f t="shared" si="6"/>
        <v>32.753368239077894</v>
      </c>
      <c r="AG65" s="11">
        <f t="shared" si="7"/>
        <v>20.086487767086602</v>
      </c>
      <c r="AH65" s="11">
        <f t="shared" si="8"/>
        <v>0.2275729882178123</v>
      </c>
      <c r="AI65" s="11">
        <f t="shared" si="9"/>
        <v>5.4873698067379779</v>
      </c>
      <c r="AJ65" s="11">
        <f t="shared" si="10"/>
        <v>2.3724161678042877</v>
      </c>
      <c r="AK65" s="3">
        <f t="shared" si="11"/>
        <v>0.48706332765518978</v>
      </c>
      <c r="AL65" s="3">
        <f t="shared" si="13"/>
        <v>0.18658273527094049</v>
      </c>
      <c r="AM65" s="3">
        <v>0.33168235220811515</v>
      </c>
      <c r="AN65" s="7"/>
    </row>
    <row r="66" spans="1:40" customFormat="1">
      <c r="A66" s="32">
        <v>184</v>
      </c>
      <c r="B66" s="24">
        <v>1146</v>
      </c>
      <c r="C66" s="24" t="s">
        <v>96</v>
      </c>
      <c r="D66" s="24">
        <v>57</v>
      </c>
      <c r="E66" s="24" t="s">
        <v>160</v>
      </c>
      <c r="F66" s="24">
        <v>4</v>
      </c>
      <c r="G66" s="24">
        <v>43</v>
      </c>
      <c r="H66" s="34">
        <v>45</v>
      </c>
      <c r="I66" s="1">
        <v>569.32999999999902</v>
      </c>
      <c r="J66" s="12">
        <v>15.298920792079199</v>
      </c>
      <c r="K66" s="24">
        <v>2671488.2642519898</v>
      </c>
      <c r="L66" s="24">
        <v>415814.35369887698</v>
      </c>
      <c r="M66" s="24">
        <v>596721.72809595102</v>
      </c>
      <c r="N66" s="24">
        <v>82202.137516763207</v>
      </c>
      <c r="O66" s="24">
        <v>2331710.1075023101</v>
      </c>
      <c r="P66" s="37">
        <v>282144.02802948002</v>
      </c>
      <c r="Q66" s="53">
        <v>0.41872327698435557</v>
      </c>
      <c r="R66" s="54">
        <v>6.5173840038064465E-2</v>
      </c>
      <c r="S66" s="54">
        <v>9.3528869574152795E-2</v>
      </c>
      <c r="T66" s="54">
        <v>1.2884184765743385E-2</v>
      </c>
      <c r="U66" s="54">
        <v>0.36546718555931385</v>
      </c>
      <c r="V66" s="53">
        <v>4.4222643078369928E-2</v>
      </c>
      <c r="W66" s="10">
        <f t="shared" si="3"/>
        <v>0.69800296684639107</v>
      </c>
      <c r="X66" s="11">
        <f t="shared" si="4"/>
        <v>-0.26353842850779974</v>
      </c>
      <c r="Y66" s="11">
        <f t="shared" si="5"/>
        <v>-0.15614273141368998</v>
      </c>
      <c r="Z66" s="11">
        <f t="shared" si="12"/>
        <v>29.111156075723517</v>
      </c>
      <c r="AA66" s="11">
        <f t="shared" si="1"/>
        <v>27.919837171303605</v>
      </c>
      <c r="AB66" s="10">
        <v>21.453857759257701</v>
      </c>
      <c r="AC66" s="11">
        <v>28.119229324468201</v>
      </c>
      <c r="AD66" s="12">
        <v>35.124906192822898</v>
      </c>
      <c r="AE66" s="7">
        <v>0.56549518461463111</v>
      </c>
      <c r="AF66" s="11">
        <f t="shared" si="6"/>
        <v>53.395609483204851</v>
      </c>
      <c r="AG66" s="11">
        <f t="shared" si="7"/>
        <v>9.5524425557909893</v>
      </c>
      <c r="AH66" s="11">
        <f t="shared" si="8"/>
        <v>0.29518968777516763</v>
      </c>
      <c r="AI66" s="11">
        <f t="shared" si="9"/>
        <v>7.2591996524939937</v>
      </c>
      <c r="AJ66" s="11">
        <f t="shared" si="10"/>
        <v>2.1675349074492822</v>
      </c>
      <c r="AK66" s="3">
        <f t="shared" si="11"/>
        <v>1.1457205832133415</v>
      </c>
      <c r="AL66" s="3">
        <f t="shared" si="13"/>
        <v>0.25591591603775721</v>
      </c>
      <c r="AM66" s="3">
        <v>0.26608972298022909</v>
      </c>
      <c r="AN66" s="7"/>
    </row>
    <row r="67" spans="1:40" customFormat="1">
      <c r="A67" s="32">
        <v>184</v>
      </c>
      <c r="B67" s="24">
        <v>1146</v>
      </c>
      <c r="C67" s="24" t="s">
        <v>96</v>
      </c>
      <c r="D67" s="24">
        <v>58</v>
      </c>
      <c r="E67" s="24" t="s">
        <v>160</v>
      </c>
      <c r="F67" s="24">
        <v>1</v>
      </c>
      <c r="G67" s="24">
        <v>20</v>
      </c>
      <c r="H67" s="34">
        <v>22</v>
      </c>
      <c r="I67" s="1">
        <v>575.47</v>
      </c>
      <c r="J67" s="12">
        <v>15.4377293729372</v>
      </c>
      <c r="K67" s="24">
        <v>2146490.7215126902</v>
      </c>
      <c r="L67" s="24">
        <v>524291.22494066996</v>
      </c>
      <c r="M67" s="24">
        <v>775844.76187514095</v>
      </c>
      <c r="N67" s="24">
        <v>172379.27447582199</v>
      </c>
      <c r="O67" s="24">
        <v>5636597.2034494104</v>
      </c>
      <c r="P67" s="37">
        <v>641713.94046531501</v>
      </c>
      <c r="Q67" s="53">
        <v>0.21687601741263493</v>
      </c>
      <c r="R67" s="54">
        <v>5.2973065147653001E-2</v>
      </c>
      <c r="S67" s="54">
        <v>7.8389401081294122E-2</v>
      </c>
      <c r="T67" s="54">
        <v>1.7416767823924983E-2</v>
      </c>
      <c r="U67" s="54">
        <v>0.5695075878929563</v>
      </c>
      <c r="V67" s="53">
        <v>6.4837160641536662E-2</v>
      </c>
      <c r="W67" s="10">
        <f t="shared" si="3"/>
        <v>0.75201779234485155</v>
      </c>
      <c r="X67" s="11">
        <f t="shared" si="4"/>
        <v>-0.27828497221917231</v>
      </c>
      <c r="Y67" s="11">
        <f t="shared" si="5"/>
        <v>-0.12377188410812016</v>
      </c>
      <c r="Z67" s="11">
        <f t="shared" ref="Z67:Z78" si="14">67.5*X67+46.9</f>
        <v>28.115764375205867</v>
      </c>
      <c r="AA67" s="11">
        <f t="shared" ref="AA67:AA78" si="15">68.4*Y67+38.6</f>
        <v>30.134003127004583</v>
      </c>
      <c r="AB67" s="10">
        <v>24.452600828969501</v>
      </c>
      <c r="AC67" s="11">
        <v>31.350144227352502</v>
      </c>
      <c r="AD67" s="12">
        <v>39.110857209452</v>
      </c>
      <c r="AE67" s="7">
        <v>0.2771490185990782</v>
      </c>
      <c r="AF67" s="11">
        <f t="shared" si="6"/>
        <v>27.578908811095598</v>
      </c>
      <c r="AG67" s="11">
        <f t="shared" si="7"/>
        <v>23.015309787555942</v>
      </c>
      <c r="AH67" s="11">
        <f t="shared" si="8"/>
        <v>0.18998171089246951</v>
      </c>
      <c r="AI67" s="11">
        <f t="shared" si="9"/>
        <v>4.5008007153665179</v>
      </c>
      <c r="AJ67" s="11">
        <f t="shared" si="10"/>
        <v>2.4405936355867572</v>
      </c>
      <c r="AK67" s="3">
        <f t="shared" si="11"/>
        <v>0.38081321833660731</v>
      </c>
      <c r="AL67" s="3">
        <f t="shared" ref="AL67:AL78" si="16">IF(S67="n/a","n/a",S67/U67)</f>
        <v>0.13764417322570963</v>
      </c>
      <c r="AM67" s="3">
        <v>0.27841638392994811</v>
      </c>
      <c r="AN67" s="7"/>
    </row>
    <row r="68" spans="1:40" customFormat="1">
      <c r="A68" s="32">
        <v>184</v>
      </c>
      <c r="B68" s="24">
        <v>1146</v>
      </c>
      <c r="C68" s="24" t="s">
        <v>96</v>
      </c>
      <c r="D68" s="24">
        <v>58</v>
      </c>
      <c r="E68" s="24" t="s">
        <v>160</v>
      </c>
      <c r="F68" s="24">
        <v>6</v>
      </c>
      <c r="G68" s="24">
        <v>43</v>
      </c>
      <c r="H68" s="34">
        <v>45</v>
      </c>
      <c r="I68" s="1">
        <v>583.19999999999902</v>
      </c>
      <c r="J68" s="12">
        <v>15.6124834983498</v>
      </c>
      <c r="K68" s="24">
        <v>2229389.2280115499</v>
      </c>
      <c r="L68" s="24">
        <v>262012.63933525901</v>
      </c>
      <c r="M68" s="24">
        <v>441487.26721459499</v>
      </c>
      <c r="N68" s="24">
        <v>81276.892653757401</v>
      </c>
      <c r="O68" s="24">
        <v>2292740.3855289002</v>
      </c>
      <c r="P68" s="37">
        <v>277217.46878287703</v>
      </c>
      <c r="Q68" s="53">
        <v>0.3992370648127419</v>
      </c>
      <c r="R68" s="54">
        <v>4.6920993318581891E-2</v>
      </c>
      <c r="S68" s="54">
        <v>7.9061152041253344E-2</v>
      </c>
      <c r="T68" s="54">
        <v>1.4554994548497164E-2</v>
      </c>
      <c r="U68" s="54">
        <v>0.41058193445772323</v>
      </c>
      <c r="V68" s="53">
        <v>4.9643860821202618E-2</v>
      </c>
      <c r="W68" s="10">
        <f t="shared" ref="W68:W78" si="17">(S68+T68+V68)/(R68+S68+T68+V68)</f>
        <v>0.75328243547676799</v>
      </c>
      <c r="X68" s="11">
        <f t="shared" ref="X68:X78" si="18">LOG((S68)/(R68+S68+T68))</f>
        <v>-0.2498279725169876</v>
      </c>
      <c r="Y68" s="11">
        <f t="shared" ref="Y68:Y78" si="19">LOG(W68)</f>
        <v>-0.12304215903024604</v>
      </c>
      <c r="Z68" s="11">
        <f t="shared" si="14"/>
        <v>30.036611855103335</v>
      </c>
      <c r="AA68" s="11">
        <f t="shared" si="15"/>
        <v>30.183916322331172</v>
      </c>
      <c r="AB68" s="10">
        <v>24.538892537515899</v>
      </c>
      <c r="AC68" s="11">
        <v>31.438616486333299</v>
      </c>
      <c r="AD68" s="12">
        <v>39.140490610072497</v>
      </c>
      <c r="AE68" s="7">
        <v>0.35042523518197166</v>
      </c>
      <c r="AF68" s="11">
        <f t="shared" ref="AF68:AF78" si="20">((Q68)/(Q68+U68))*100</f>
        <v>49.299542882100724</v>
      </c>
      <c r="AG68" s="11">
        <f t="shared" ref="AG68:AG78" si="21">((V68)/(Q68+V68))*100</f>
        <v>11.059472119714533</v>
      </c>
      <c r="AH68" s="11">
        <f t="shared" ref="AH68:AH78" si="22">(R68+S68+T68)/(R68+S68+T68+U68+V68)</f>
        <v>0.23393110938930819</v>
      </c>
      <c r="AI68" s="11">
        <f t="shared" ref="AI68:AI78" si="23">S68/T68</f>
        <v>5.431891559823125</v>
      </c>
      <c r="AJ68" s="11">
        <f t="shared" ref="AJ68:AJ78" si="24">((R68*1)+(S68*2)+(T68*3)+(V68*4))/(R68+S68+T68+V68)</f>
        <v>2.3518843765444948</v>
      </c>
      <c r="AK68" s="3">
        <f t="shared" ref="AK68:AK78" si="25">IF(Q68="n/a","n/a",Q68/U68)</f>
        <v>0.97236880463344033</v>
      </c>
      <c r="AL68" s="3">
        <f t="shared" si="16"/>
        <v>0.19255876941023597</v>
      </c>
      <c r="AM68" s="3">
        <v>0.24347592344923125</v>
      </c>
      <c r="AN68" s="7"/>
    </row>
    <row r="69" spans="1:40" customFormat="1">
      <c r="A69" s="32">
        <v>184</v>
      </c>
      <c r="B69" s="24">
        <v>1146</v>
      </c>
      <c r="C69" s="24" t="s">
        <v>96</v>
      </c>
      <c r="D69" s="24">
        <v>59</v>
      </c>
      <c r="E69" s="24" t="s">
        <v>160</v>
      </c>
      <c r="F69" s="24">
        <v>3</v>
      </c>
      <c r="G69" s="24">
        <v>40</v>
      </c>
      <c r="H69" s="34">
        <v>42</v>
      </c>
      <c r="I69" s="1">
        <v>588.23</v>
      </c>
      <c r="J69" s="12">
        <v>15.726198019801901</v>
      </c>
      <c r="K69" s="24">
        <v>3776898.77399999</v>
      </c>
      <c r="L69" s="24">
        <v>348601.36440112401</v>
      </c>
      <c r="M69" s="24">
        <v>506981.049616765</v>
      </c>
      <c r="N69" s="24">
        <v>99740.245363583294</v>
      </c>
      <c r="O69" s="24">
        <v>3044852.16147399</v>
      </c>
      <c r="P69" s="37">
        <v>414997.94941965101</v>
      </c>
      <c r="Q69" s="53">
        <v>0.46104318713371278</v>
      </c>
      <c r="R69" s="54">
        <v>4.2553505852221035E-2</v>
      </c>
      <c r="S69" s="54">
        <v>6.1886794674182323E-2</v>
      </c>
      <c r="T69" s="54">
        <v>1.2175216588932888E-2</v>
      </c>
      <c r="U69" s="54">
        <v>0.37168280880088694</v>
      </c>
      <c r="V69" s="53">
        <v>5.0658486950064009E-2</v>
      </c>
      <c r="W69" s="10">
        <f t="shared" si="17"/>
        <v>0.74560598289030255</v>
      </c>
      <c r="X69" s="11">
        <f t="shared" si="18"/>
        <v>-0.27515835274071759</v>
      </c>
      <c r="Y69" s="11">
        <f t="shared" si="19"/>
        <v>-0.12749061577502541</v>
      </c>
      <c r="Z69" s="11">
        <f t="shared" si="14"/>
        <v>28.32681119000156</v>
      </c>
      <c r="AA69" s="11">
        <f t="shared" si="15"/>
        <v>29.879641880988263</v>
      </c>
      <c r="AB69" s="10">
        <v>24.157846277130901</v>
      </c>
      <c r="AC69" s="11">
        <v>30.933968155511099</v>
      </c>
      <c r="AD69" s="12">
        <v>38.651229827546103</v>
      </c>
      <c r="AE69" s="7">
        <v>0.43932936889357893</v>
      </c>
      <c r="AF69" s="11">
        <f t="shared" si="20"/>
        <v>55.365533126687929</v>
      </c>
      <c r="AG69" s="11">
        <f t="shared" si="21"/>
        <v>9.9000041461209101</v>
      </c>
      <c r="AH69" s="11">
        <f t="shared" si="22"/>
        <v>0.21637265608565198</v>
      </c>
      <c r="AI69" s="11">
        <f t="shared" si="23"/>
        <v>5.0830138603395856</v>
      </c>
      <c r="AJ69" s="11">
        <f t="shared" si="24"/>
        <v>2.4240867254490093</v>
      </c>
      <c r="AK69" s="3">
        <f t="shared" si="25"/>
        <v>1.240421069301316</v>
      </c>
      <c r="AL69" s="3">
        <f t="shared" si="16"/>
        <v>0.16650432360280484</v>
      </c>
      <c r="AM69" s="3">
        <v>0.25904281996682499</v>
      </c>
      <c r="AN69" s="7"/>
    </row>
    <row r="70" spans="1:40" customFormat="1">
      <c r="A70" s="32">
        <v>184</v>
      </c>
      <c r="B70" s="24">
        <v>1146</v>
      </c>
      <c r="C70" s="24" t="s">
        <v>96</v>
      </c>
      <c r="D70" s="24">
        <v>59</v>
      </c>
      <c r="E70" s="24" t="s">
        <v>160</v>
      </c>
      <c r="F70" s="24" t="s">
        <v>99</v>
      </c>
      <c r="G70" s="24">
        <v>19</v>
      </c>
      <c r="H70" s="34">
        <v>21</v>
      </c>
      <c r="I70" s="1">
        <v>594.48</v>
      </c>
      <c r="J70" s="12">
        <v>15.867493399339899</v>
      </c>
      <c r="K70" s="24">
        <v>10105828.546349199</v>
      </c>
      <c r="L70" s="24">
        <v>2096938.8222959901</v>
      </c>
      <c r="M70" s="24">
        <v>3608156.5586293698</v>
      </c>
      <c r="N70" s="24">
        <v>665598.11787336995</v>
      </c>
      <c r="O70" s="24">
        <v>21937082.232000001</v>
      </c>
      <c r="P70" s="37">
        <v>3073301.49561112</v>
      </c>
      <c r="Q70" s="53">
        <v>0.24359079950919946</v>
      </c>
      <c r="R70" s="54">
        <v>5.0544594330119284E-2</v>
      </c>
      <c r="S70" s="54">
        <v>8.6970972923185355E-2</v>
      </c>
      <c r="T70" s="54">
        <v>1.604357098885914E-2</v>
      </c>
      <c r="U70" s="54">
        <v>0.52877123090737299</v>
      </c>
      <c r="V70" s="53">
        <v>7.4078831341263765E-2</v>
      </c>
      <c r="W70" s="10">
        <f t="shared" si="17"/>
        <v>0.77796061692777019</v>
      </c>
      <c r="X70" s="11">
        <f t="shared" si="18"/>
        <v>-0.24690133778806334</v>
      </c>
      <c r="Y70" s="11">
        <f t="shared" si="19"/>
        <v>-0.10904238795101892</v>
      </c>
      <c r="Z70" s="11">
        <f t="shared" si="14"/>
        <v>30.234159699305724</v>
      </c>
      <c r="AA70" s="11">
        <f t="shared" si="15"/>
        <v>31.141500664150307</v>
      </c>
      <c r="AB70" s="10">
        <v>25.953459090301799</v>
      </c>
      <c r="AC70" s="11">
        <v>32.867853103569601</v>
      </c>
      <c r="AD70" s="12">
        <v>41.084670854418199</v>
      </c>
      <c r="AE70" s="7">
        <v>0.20950533503006286</v>
      </c>
      <c r="AF70" s="11">
        <f t="shared" si="20"/>
        <v>31.538422386949687</v>
      </c>
      <c r="AG70" s="11">
        <f t="shared" si="21"/>
        <v>23.31945648784253</v>
      </c>
      <c r="AH70" s="11">
        <f t="shared" si="22"/>
        <v>0.2030106695456983</v>
      </c>
      <c r="AI70" s="11">
        <f t="shared" si="23"/>
        <v>5.4209236200331645</v>
      </c>
      <c r="AJ70" s="11">
        <f t="shared" si="24"/>
        <v>2.4992868261356249</v>
      </c>
      <c r="AK70" s="3">
        <f t="shared" si="25"/>
        <v>0.46067332197933109</v>
      </c>
      <c r="AL70" s="3">
        <f t="shared" si="16"/>
        <v>0.16447750527944363</v>
      </c>
      <c r="AM70" s="3">
        <v>0.28364307855132898</v>
      </c>
      <c r="AN70" s="7"/>
    </row>
    <row r="71" spans="1:40" customFormat="1">
      <c r="A71" s="32">
        <v>184</v>
      </c>
      <c r="B71" s="24">
        <v>1146</v>
      </c>
      <c r="C71" s="24" t="s">
        <v>96</v>
      </c>
      <c r="D71" s="24">
        <v>60</v>
      </c>
      <c r="E71" s="24" t="s">
        <v>160</v>
      </c>
      <c r="F71" s="24">
        <v>5</v>
      </c>
      <c r="G71" s="24">
        <v>43</v>
      </c>
      <c r="H71" s="34">
        <v>45</v>
      </c>
      <c r="I71" s="1">
        <v>601.27</v>
      </c>
      <c r="J71" s="12">
        <v>16.020996699669901</v>
      </c>
      <c r="K71" s="24">
        <v>6885175.4222543398</v>
      </c>
      <c r="L71" s="24">
        <v>1980741.8356901701</v>
      </c>
      <c r="M71" s="24">
        <v>3148134.16977354</v>
      </c>
      <c r="N71" s="24">
        <v>779575.696044693</v>
      </c>
      <c r="O71" s="24">
        <v>21874915.730688602</v>
      </c>
      <c r="P71" s="37">
        <v>2867458.72277109</v>
      </c>
      <c r="Q71" s="53">
        <v>0.18342857877628596</v>
      </c>
      <c r="R71" s="54">
        <v>5.2769121708800278E-2</v>
      </c>
      <c r="S71" s="54">
        <v>8.386972606277511E-2</v>
      </c>
      <c r="T71" s="54">
        <v>2.0768746357836751E-2</v>
      </c>
      <c r="U71" s="54">
        <v>0.58277160090388314</v>
      </c>
      <c r="V71" s="53">
        <v>7.6392226190418716E-2</v>
      </c>
      <c r="W71" s="10">
        <f t="shared" si="17"/>
        <v>0.77429785174080223</v>
      </c>
      <c r="X71" s="11">
        <f t="shared" si="18"/>
        <v>-0.27342045654869346</v>
      </c>
      <c r="Y71" s="11">
        <f t="shared" si="19"/>
        <v>-0.11109194566790294</v>
      </c>
      <c r="Z71" s="11">
        <f t="shared" si="14"/>
        <v>28.444119182963192</v>
      </c>
      <c r="AA71" s="11">
        <f t="shared" si="15"/>
        <v>31.00131091631544</v>
      </c>
      <c r="AB71" s="10">
        <v>25.712250850012801</v>
      </c>
      <c r="AC71" s="11">
        <v>32.665845265463602</v>
      </c>
      <c r="AD71" s="12">
        <v>40.850897754969303</v>
      </c>
      <c r="AE71" s="7">
        <v>0.22605906301446596</v>
      </c>
      <c r="AF71" s="11">
        <f t="shared" si="20"/>
        <v>23.940033380422019</v>
      </c>
      <c r="AG71" s="11">
        <f t="shared" si="21"/>
        <v>29.401889583171819</v>
      </c>
      <c r="AH71" s="11">
        <f t="shared" si="22"/>
        <v>0.19276647460123097</v>
      </c>
      <c r="AI71" s="11">
        <f t="shared" si="23"/>
        <v>4.0382661821630954</v>
      </c>
      <c r="AJ71" s="11">
        <f t="shared" si="24"/>
        <v>2.5166132158042087</v>
      </c>
      <c r="AK71" s="3">
        <f t="shared" si="25"/>
        <v>0.31475208896896634</v>
      </c>
      <c r="AL71" s="3">
        <f t="shared" si="16"/>
        <v>0.1439152593103242</v>
      </c>
      <c r="AM71" s="3">
        <v>0.26981628334534408</v>
      </c>
      <c r="AN71" s="7"/>
    </row>
    <row r="72" spans="1:40" customFormat="1">
      <c r="A72" s="32">
        <v>184</v>
      </c>
      <c r="B72" s="24">
        <v>1146</v>
      </c>
      <c r="C72" s="24" t="s">
        <v>96</v>
      </c>
      <c r="D72" s="24">
        <v>61</v>
      </c>
      <c r="E72" s="24" t="s">
        <v>160</v>
      </c>
      <c r="F72" s="24">
        <v>2</v>
      </c>
      <c r="G72" s="24">
        <v>40</v>
      </c>
      <c r="H72" s="34">
        <v>42</v>
      </c>
      <c r="I72" s="1">
        <v>606.18999999999903</v>
      </c>
      <c r="J72" s="12">
        <v>16.132224422442199</v>
      </c>
      <c r="K72" s="24">
        <v>9055198.5180103593</v>
      </c>
      <c r="L72" s="24">
        <v>1406103.2484822299</v>
      </c>
      <c r="M72" s="24">
        <v>2863504.3237238298</v>
      </c>
      <c r="N72" s="24">
        <v>427305.17024718999</v>
      </c>
      <c r="O72" s="24">
        <v>11054182.962787401</v>
      </c>
      <c r="P72" s="37">
        <v>1519628.2432196499</v>
      </c>
      <c r="Q72" s="53">
        <v>0.34396509864158731</v>
      </c>
      <c r="R72" s="54">
        <v>5.3411357200230214E-2</v>
      </c>
      <c r="S72" s="54">
        <v>0.10877128151428916</v>
      </c>
      <c r="T72" s="54">
        <v>1.6231346528936121E-2</v>
      </c>
      <c r="U72" s="54">
        <v>0.41989726957778134</v>
      </c>
      <c r="V72" s="53">
        <v>5.7723646537175884E-2</v>
      </c>
      <c r="W72" s="10">
        <f t="shared" si="17"/>
        <v>0.77381259904457489</v>
      </c>
      <c r="X72" s="11">
        <f t="shared" si="18"/>
        <v>-0.21491464888325043</v>
      </c>
      <c r="Y72" s="11">
        <f t="shared" si="19"/>
        <v>-0.11136420347107856</v>
      </c>
      <c r="Z72" s="11">
        <f t="shared" si="14"/>
        <v>32.393261200380593</v>
      </c>
      <c r="AA72" s="11">
        <f t="shared" si="15"/>
        <v>30.982688482578226</v>
      </c>
      <c r="AB72" s="10">
        <v>25.715024233298099</v>
      </c>
      <c r="AC72" s="11">
        <v>32.626555665783997</v>
      </c>
      <c r="AD72" s="12">
        <v>40.755789356887703</v>
      </c>
      <c r="AE72" s="7">
        <v>0.35244506700556294</v>
      </c>
      <c r="AF72" s="11">
        <f t="shared" si="20"/>
        <v>45.029721708035005</v>
      </c>
      <c r="AG72" s="11">
        <f t="shared" si="21"/>
        <v>14.370242440197616</v>
      </c>
      <c r="AH72" s="11">
        <f t="shared" si="22"/>
        <v>0.2719580694167707</v>
      </c>
      <c r="AI72" s="11">
        <f t="shared" si="23"/>
        <v>6.7013097970879523</v>
      </c>
      <c r="AJ72" s="11">
        <f t="shared" si="24"/>
        <v>2.3314477316168176</v>
      </c>
      <c r="AK72" s="3">
        <f t="shared" si="25"/>
        <v>0.81916488522884179</v>
      </c>
      <c r="AL72" s="3">
        <f t="shared" si="16"/>
        <v>0.25904260254814654</v>
      </c>
      <c r="AM72" s="3">
        <v>0.2454217237379685</v>
      </c>
      <c r="AN72" s="7"/>
    </row>
    <row r="73" spans="1:40" customFormat="1">
      <c r="A73" s="32">
        <v>184</v>
      </c>
      <c r="B73" s="24">
        <v>1146</v>
      </c>
      <c r="C73" s="24" t="s">
        <v>96</v>
      </c>
      <c r="D73" s="24">
        <v>61</v>
      </c>
      <c r="E73" s="24" t="s">
        <v>160</v>
      </c>
      <c r="F73" s="24">
        <v>7</v>
      </c>
      <c r="G73" s="24">
        <v>40</v>
      </c>
      <c r="H73" s="34">
        <v>42</v>
      </c>
      <c r="I73" s="1">
        <v>613.68999999999903</v>
      </c>
      <c r="J73" s="12">
        <v>16.301778877887699</v>
      </c>
      <c r="K73" s="24">
        <v>12058194.37709</v>
      </c>
      <c r="L73" s="24">
        <v>1232237.50308439</v>
      </c>
      <c r="M73" s="24">
        <v>2557760.0981300599</v>
      </c>
      <c r="N73" s="24">
        <v>360846.25650231302</v>
      </c>
      <c r="O73" s="24">
        <v>9872791.2783044204</v>
      </c>
      <c r="P73" s="37">
        <v>1283469.5029021699</v>
      </c>
      <c r="Q73" s="53">
        <v>0.4406381370082566</v>
      </c>
      <c r="R73" s="54">
        <v>4.5029199292261401E-2</v>
      </c>
      <c r="S73" s="54">
        <v>9.3467281195551186E-2</v>
      </c>
      <c r="T73" s="54">
        <v>1.3186271280688605E-2</v>
      </c>
      <c r="U73" s="54">
        <v>0.36077775991145428</v>
      </c>
      <c r="V73" s="53">
        <v>4.6901351311788048E-2</v>
      </c>
      <c r="W73" s="10">
        <f t="shared" si="17"/>
        <v>0.77324872135381484</v>
      </c>
      <c r="X73" s="11">
        <f t="shared" si="18"/>
        <v>-0.21027658887955886</v>
      </c>
      <c r="Y73" s="11">
        <f t="shared" si="19"/>
        <v>-0.11168078947472411</v>
      </c>
      <c r="Z73" s="11">
        <f t="shared" si="14"/>
        <v>32.706330250629776</v>
      </c>
      <c r="AA73" s="11">
        <f t="shared" si="15"/>
        <v>30.961033999928873</v>
      </c>
      <c r="AB73" s="10">
        <v>25.639636120531499</v>
      </c>
      <c r="AC73" s="11">
        <v>32.642185429473102</v>
      </c>
      <c r="AD73" s="12">
        <v>40.715490192366303</v>
      </c>
      <c r="AE73" s="7">
        <v>0.36185933392671854</v>
      </c>
      <c r="AF73" s="11">
        <f t="shared" si="20"/>
        <v>54.982455264722738</v>
      </c>
      <c r="AG73" s="11">
        <f t="shared" si="21"/>
        <v>9.6200107756194129</v>
      </c>
      <c r="AH73" s="11">
        <f t="shared" si="22"/>
        <v>0.27117106439331945</v>
      </c>
      <c r="AI73" s="11">
        <f t="shared" si="23"/>
        <v>7.0882267781366464</v>
      </c>
      <c r="AJ73" s="11">
        <f t="shared" si="24"/>
        <v>2.3120077269576425</v>
      </c>
      <c r="AK73" s="3">
        <f t="shared" si="25"/>
        <v>1.2213561532074551</v>
      </c>
      <c r="AL73" s="3">
        <f t="shared" si="16"/>
        <v>0.259071626861065</v>
      </c>
      <c r="AM73" s="3">
        <v>7.9367093163513175E-2</v>
      </c>
      <c r="AN73" s="7"/>
    </row>
    <row r="74" spans="1:40" customFormat="1">
      <c r="A74" s="32">
        <v>184</v>
      </c>
      <c r="B74" s="24">
        <v>1146</v>
      </c>
      <c r="C74" s="24" t="s">
        <v>96</v>
      </c>
      <c r="D74" s="24">
        <v>62</v>
      </c>
      <c r="E74" s="24" t="s">
        <v>160</v>
      </c>
      <c r="F74" s="24">
        <v>4</v>
      </c>
      <c r="G74" s="24">
        <v>40</v>
      </c>
      <c r="H74" s="34">
        <v>42</v>
      </c>
      <c r="I74" s="1">
        <v>619.68999999999903</v>
      </c>
      <c r="J74" s="12">
        <v>16.952116504854299</v>
      </c>
      <c r="K74" s="24">
        <v>13568782.3846</v>
      </c>
      <c r="L74" s="24">
        <v>1330425.41960839</v>
      </c>
      <c r="M74" s="24">
        <v>2615790.1731680501</v>
      </c>
      <c r="N74" s="24">
        <v>263014.78578670498</v>
      </c>
      <c r="O74" s="24">
        <v>8783872.6237861104</v>
      </c>
      <c r="P74" s="37">
        <v>1081443.9727601099</v>
      </c>
      <c r="Q74" s="53">
        <v>0.49085195954640465</v>
      </c>
      <c r="R74" s="54">
        <v>4.8128262782539802E-2</v>
      </c>
      <c r="S74" s="54">
        <v>9.4626451797105535E-2</v>
      </c>
      <c r="T74" s="54">
        <v>9.514584237094597E-3</v>
      </c>
      <c r="U74" s="54">
        <v>0.3177574057555006</v>
      </c>
      <c r="V74" s="53">
        <v>3.912133588135492E-2</v>
      </c>
      <c r="W74" s="10">
        <f t="shared" si="17"/>
        <v>0.74853386709094349</v>
      </c>
      <c r="X74" s="11">
        <f t="shared" si="18"/>
        <v>-0.20659979218298968</v>
      </c>
      <c r="Y74" s="11">
        <f t="shared" si="19"/>
        <v>-0.12578854541047496</v>
      </c>
      <c r="Z74" s="11">
        <f t="shared" si="14"/>
        <v>32.954514027648194</v>
      </c>
      <c r="AA74" s="11">
        <f t="shared" si="15"/>
        <v>29.996063493923515</v>
      </c>
      <c r="AB74" s="10">
        <v>24.353958633674399</v>
      </c>
      <c r="AC74" s="11">
        <v>31.146002723476801</v>
      </c>
      <c r="AD74" s="12">
        <v>38.883894803626198</v>
      </c>
      <c r="AE74" s="7">
        <v>0.2808817517589004</v>
      </c>
      <c r="AF74" s="11">
        <f t="shared" si="20"/>
        <v>60.703224648299539</v>
      </c>
      <c r="AG74" s="11">
        <f t="shared" si="21"/>
        <v>7.3817560656105785</v>
      </c>
      <c r="AH74" s="11">
        <f t="shared" si="22"/>
        <v>0.29906684641481596</v>
      </c>
      <c r="AI74" s="11">
        <f t="shared" si="23"/>
        <v>9.9454111119416559</v>
      </c>
      <c r="AJ74" s="11">
        <f t="shared" si="24"/>
        <v>2.2070581629021535</v>
      </c>
      <c r="AK74" s="3">
        <f t="shared" si="25"/>
        <v>1.5447380632383818</v>
      </c>
      <c r="AL74" s="3">
        <f t="shared" si="16"/>
        <v>0.29779463856120525</v>
      </c>
      <c r="AM74" s="3">
        <v>0.20927003838473665</v>
      </c>
      <c r="AN74" s="7"/>
    </row>
    <row r="75" spans="1:40" customFormat="1">
      <c r="A75" s="32">
        <v>184</v>
      </c>
      <c r="B75" s="24">
        <v>1146</v>
      </c>
      <c r="C75" s="24" t="s">
        <v>96</v>
      </c>
      <c r="D75" s="24">
        <v>63</v>
      </c>
      <c r="E75" s="24" t="s">
        <v>160</v>
      </c>
      <c r="F75" s="24">
        <v>1</v>
      </c>
      <c r="G75" s="24">
        <v>40</v>
      </c>
      <c r="H75" s="34">
        <v>42</v>
      </c>
      <c r="I75" s="1">
        <v>624.34</v>
      </c>
      <c r="J75" s="12">
        <v>17.547285714285699</v>
      </c>
      <c r="K75" s="24">
        <v>23466994.746792998</v>
      </c>
      <c r="L75" s="24">
        <v>4988043.6892445097</v>
      </c>
      <c r="M75" s="24">
        <v>8595563.0086924694</v>
      </c>
      <c r="N75" s="24">
        <v>1841463.0540112399</v>
      </c>
      <c r="O75" s="24">
        <v>51328345.5769611</v>
      </c>
      <c r="P75" s="37">
        <v>7369874.1401416101</v>
      </c>
      <c r="Q75" s="53">
        <v>0.24046445745449627</v>
      </c>
      <c r="R75" s="54">
        <v>5.1112093066685564E-2</v>
      </c>
      <c r="S75" s="54">
        <v>8.8078061025843063E-2</v>
      </c>
      <c r="T75" s="54">
        <v>1.8869327708262541E-2</v>
      </c>
      <c r="U75" s="54">
        <v>0.52595753757040364</v>
      </c>
      <c r="V75" s="53">
        <v>7.5518523174308988E-2</v>
      </c>
      <c r="W75" s="10">
        <f t="shared" si="17"/>
        <v>0.78117762812412839</v>
      </c>
      <c r="X75" s="11">
        <f t="shared" si="18"/>
        <v>-0.25395280837455098</v>
      </c>
      <c r="Y75" s="11">
        <f t="shared" si="19"/>
        <v>-0.10725020281552713</v>
      </c>
      <c r="Z75" s="11">
        <f t="shared" si="14"/>
        <v>29.758185434717809</v>
      </c>
      <c r="AA75" s="11">
        <f t="shared" si="15"/>
        <v>31.264086127417944</v>
      </c>
      <c r="AB75" s="10">
        <v>26.0712046340557</v>
      </c>
      <c r="AC75" s="11">
        <v>33.119775996748203</v>
      </c>
      <c r="AD75" s="12">
        <v>41.364072832941297</v>
      </c>
      <c r="AE75" s="7">
        <v>0.14057586225235816</v>
      </c>
      <c r="AF75" s="11">
        <f t="shared" si="20"/>
        <v>31.374942135720403</v>
      </c>
      <c r="AG75" s="11">
        <f t="shared" si="21"/>
        <v>23.899554027886989</v>
      </c>
      <c r="AH75" s="11">
        <f t="shared" si="22"/>
        <v>0.20810017826298344</v>
      </c>
      <c r="AI75" s="11">
        <f t="shared" si="23"/>
        <v>4.6677900976448283</v>
      </c>
      <c r="AJ75" s="11">
        <f t="shared" si="24"/>
        <v>2.5085850485059953</v>
      </c>
      <c r="AK75" s="3">
        <f t="shared" si="25"/>
        <v>0.45719367111895065</v>
      </c>
      <c r="AL75" s="3">
        <f t="shared" si="16"/>
        <v>0.16746230395843145</v>
      </c>
      <c r="AM75" s="3">
        <v>0.26631516532515154</v>
      </c>
      <c r="AN75" s="7"/>
    </row>
    <row r="76" spans="1:40" customFormat="1">
      <c r="A76" s="32">
        <v>184</v>
      </c>
      <c r="B76" s="24">
        <v>1146</v>
      </c>
      <c r="C76" s="24" t="s">
        <v>96</v>
      </c>
      <c r="D76" s="24">
        <v>63</v>
      </c>
      <c r="E76" s="24" t="s">
        <v>160</v>
      </c>
      <c r="F76" s="24">
        <v>6</v>
      </c>
      <c r="G76" s="24">
        <v>40</v>
      </c>
      <c r="H76" s="34">
        <v>42</v>
      </c>
      <c r="I76" s="1">
        <v>631.84</v>
      </c>
      <c r="J76" s="12">
        <v>17.574071428571401</v>
      </c>
      <c r="K76" s="24">
        <v>6564888.4502643105</v>
      </c>
      <c r="L76" s="24">
        <v>1624391.6365424399</v>
      </c>
      <c r="M76" s="24">
        <v>2664822.19933757</v>
      </c>
      <c r="N76" s="24">
        <v>493934.16104101198</v>
      </c>
      <c r="O76" s="24">
        <v>16270734.575693199</v>
      </c>
      <c r="P76" s="37">
        <v>2122874.19713641</v>
      </c>
      <c r="Q76" s="53">
        <v>0.220730507734199</v>
      </c>
      <c r="R76" s="54">
        <v>5.4616737726710864E-2</v>
      </c>
      <c r="S76" s="54">
        <v>8.9599017795567379E-2</v>
      </c>
      <c r="T76" s="54">
        <v>1.6607492873615948E-2</v>
      </c>
      <c r="U76" s="54">
        <v>0.54706908294177503</v>
      </c>
      <c r="V76" s="53">
        <v>7.1377160928131858E-2</v>
      </c>
      <c r="W76" s="10">
        <f t="shared" si="17"/>
        <v>0.76478621254067003</v>
      </c>
      <c r="X76" s="11">
        <f t="shared" si="18"/>
        <v>-0.2540455811308675</v>
      </c>
      <c r="Y76" s="11">
        <f t="shared" si="19"/>
        <v>-0.11645995006182025</v>
      </c>
      <c r="Z76" s="11">
        <f t="shared" si="14"/>
        <v>29.751923273666442</v>
      </c>
      <c r="AA76" s="11">
        <f t="shared" si="15"/>
        <v>30.634139415771497</v>
      </c>
      <c r="AB76" s="10">
        <v>25.107963904437501</v>
      </c>
      <c r="AC76" s="11">
        <v>32.099150280671502</v>
      </c>
      <c r="AD76" s="12">
        <v>40.085305340754601</v>
      </c>
      <c r="AE76" s="7">
        <v>0.26444487141517614</v>
      </c>
      <c r="AF76" s="11">
        <f t="shared" si="20"/>
        <v>28.748453426481628</v>
      </c>
      <c r="AG76" s="11">
        <f t="shared" si="21"/>
        <v>24.435223236347852</v>
      </c>
      <c r="AH76" s="11">
        <f t="shared" si="22"/>
        <v>0.20637693377201913</v>
      </c>
      <c r="AI76" s="11">
        <f t="shared" si="23"/>
        <v>5.3950959652622741</v>
      </c>
      <c r="AJ76" s="11">
        <f t="shared" si="24"/>
        <v>2.4510977276400983</v>
      </c>
      <c r="AK76" s="3">
        <f t="shared" si="25"/>
        <v>0.40347830761566089</v>
      </c>
      <c r="AL76" s="3">
        <f t="shared" si="16"/>
        <v>0.16378007931605865</v>
      </c>
      <c r="AM76" s="3">
        <v>0.19762869608484487</v>
      </c>
      <c r="AN76" s="7"/>
    </row>
    <row r="77" spans="1:40" customFormat="1">
      <c r="A77" s="32">
        <v>184</v>
      </c>
      <c r="B77" s="24">
        <v>1146</v>
      </c>
      <c r="C77" s="24" t="s">
        <v>96</v>
      </c>
      <c r="D77" s="24">
        <v>64</v>
      </c>
      <c r="E77" s="24" t="s">
        <v>160</v>
      </c>
      <c r="F77" s="24">
        <v>3</v>
      </c>
      <c r="G77" s="24">
        <v>40</v>
      </c>
      <c r="H77" s="34">
        <v>42</v>
      </c>
      <c r="I77" s="1">
        <v>636.59</v>
      </c>
      <c r="J77" s="12">
        <v>17.672857142857101</v>
      </c>
      <c r="K77" s="24">
        <v>16080138.2104242</v>
      </c>
      <c r="L77" s="24">
        <v>1375296.95937572</v>
      </c>
      <c r="M77" s="24">
        <v>2318656.9612398902</v>
      </c>
      <c r="N77" s="24">
        <v>519094.997465319</v>
      </c>
      <c r="O77" s="24">
        <v>15517337.512250699</v>
      </c>
      <c r="P77" s="37">
        <v>1860948.1210852701</v>
      </c>
      <c r="Q77" s="53">
        <v>0.42685185981665141</v>
      </c>
      <c r="R77" s="54">
        <v>3.6507650446011009E-2</v>
      </c>
      <c r="S77" s="54">
        <v>6.1549411033076144E-2</v>
      </c>
      <c r="T77" s="54">
        <v>1.3779524913905954E-2</v>
      </c>
      <c r="U77" s="54">
        <v>0.41191215459908465</v>
      </c>
      <c r="V77" s="53">
        <v>4.9399399191270711E-2</v>
      </c>
      <c r="W77" s="10">
        <f t="shared" si="17"/>
        <v>0.77357628749115881</v>
      </c>
      <c r="X77" s="11">
        <f t="shared" si="18"/>
        <v>-0.25936000104110196</v>
      </c>
      <c r="Y77" s="11">
        <f t="shared" si="19"/>
        <v>-0.11149685119182857</v>
      </c>
      <c r="Z77" s="11">
        <f t="shared" si="14"/>
        <v>29.393199929725615</v>
      </c>
      <c r="AA77" s="11">
        <f t="shared" si="15"/>
        <v>30.973615378478925</v>
      </c>
      <c r="AB77" s="10">
        <v>25.6818478337951</v>
      </c>
      <c r="AC77" s="11">
        <v>32.648326151329698</v>
      </c>
      <c r="AD77" s="12">
        <v>40.733857713078997</v>
      </c>
      <c r="AE77" s="7">
        <v>0.13655651071202143</v>
      </c>
      <c r="AF77" s="11">
        <f t="shared" si="20"/>
        <v>50.890578575189203</v>
      </c>
      <c r="AG77" s="11">
        <f t="shared" si="21"/>
        <v>10.372549837280111</v>
      </c>
      <c r="AH77" s="11">
        <f t="shared" si="22"/>
        <v>0.19512684165252095</v>
      </c>
      <c r="AI77" s="11">
        <f t="shared" si="23"/>
        <v>4.4667295438438526</v>
      </c>
      <c r="AJ77" s="11">
        <f t="shared" si="24"/>
        <v>2.4717971151091511</v>
      </c>
      <c r="AK77" s="3">
        <f t="shared" si="25"/>
        <v>1.0362691536308455</v>
      </c>
      <c r="AL77" s="3">
        <f t="shared" si="16"/>
        <v>0.14942363400998054</v>
      </c>
      <c r="AM77" s="3">
        <v>0.25704509817646687</v>
      </c>
      <c r="AN77" s="7"/>
    </row>
    <row r="78" spans="1:40" customFormat="1">
      <c r="A78" s="32">
        <v>184</v>
      </c>
      <c r="B78" s="24">
        <v>1146</v>
      </c>
      <c r="C78" s="24" t="s">
        <v>96</v>
      </c>
      <c r="D78" s="24">
        <v>64</v>
      </c>
      <c r="E78" s="24" t="s">
        <v>160</v>
      </c>
      <c r="F78" s="24">
        <v>7</v>
      </c>
      <c r="G78" s="24">
        <v>40</v>
      </c>
      <c r="H78" s="34">
        <v>42</v>
      </c>
      <c r="I78" s="1">
        <v>642.59</v>
      </c>
      <c r="J78" s="12">
        <v>19.387142857142798</v>
      </c>
      <c r="K78" s="24">
        <v>5434055.7579317996</v>
      </c>
      <c r="L78" s="24">
        <v>1412551.0521965299</v>
      </c>
      <c r="M78" s="24">
        <v>2365708.32501416</v>
      </c>
      <c r="N78" s="24">
        <v>428977.84190195298</v>
      </c>
      <c r="O78" s="24">
        <v>13039317.597149299</v>
      </c>
      <c r="P78" s="37">
        <v>1627724.63593469</v>
      </c>
      <c r="Q78" s="53">
        <v>0.22354701426314125</v>
      </c>
      <c r="R78" s="54">
        <v>5.810974054726583E-2</v>
      </c>
      <c r="S78" s="54">
        <v>9.7320869757812623E-2</v>
      </c>
      <c r="T78" s="54">
        <v>1.7647355863482289E-2</v>
      </c>
      <c r="U78" s="54">
        <v>0.5364134353271659</v>
      </c>
      <c r="V78" s="53">
        <v>6.6961584241131994E-2</v>
      </c>
      <c r="W78" s="10">
        <f t="shared" si="17"/>
        <v>0.75791597489627949</v>
      </c>
      <c r="X78" s="11">
        <f t="shared" si="18"/>
        <v>-0.25003580161037636</v>
      </c>
      <c r="Y78" s="11">
        <f t="shared" si="19"/>
        <v>-0.12037893904024868</v>
      </c>
      <c r="Z78" s="11">
        <f t="shared" si="14"/>
        <v>30.022583391299595</v>
      </c>
      <c r="AA78" s="11">
        <f t="shared" si="15"/>
        <v>30.366080569646989</v>
      </c>
      <c r="AB78" s="10">
        <v>24.7760974875508</v>
      </c>
      <c r="AC78" s="11">
        <v>31.694253999983399</v>
      </c>
      <c r="AD78" s="12">
        <v>39.603807156806504</v>
      </c>
      <c r="AE78" s="7">
        <v>0.24536491111588785</v>
      </c>
      <c r="AF78" s="11">
        <f t="shared" si="20"/>
        <v>29.415611612901028</v>
      </c>
      <c r="AG78" s="11">
        <f t="shared" si="21"/>
        <v>23.049777041331541</v>
      </c>
      <c r="AH78" s="11">
        <f t="shared" si="22"/>
        <v>0.22290849458748452</v>
      </c>
      <c r="AI78" s="11">
        <f t="shared" si="23"/>
        <v>5.5147564604394308</v>
      </c>
      <c r="AJ78" s="11">
        <f t="shared" si="24"/>
        <v>2.3893557692428775</v>
      </c>
      <c r="AK78" s="3">
        <f t="shared" si="25"/>
        <v>0.4167438761611123</v>
      </c>
      <c r="AL78" s="3">
        <f t="shared" si="16"/>
        <v>0.1814288445226121</v>
      </c>
      <c r="AM78" s="3">
        <v>0.16671660353188322</v>
      </c>
      <c r="AN78" s="7"/>
    </row>
  </sheetData>
  <mergeCells count="2">
    <mergeCell ref="K2:P2"/>
    <mergeCell ref="Q2: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E199-6B27-D54E-9185-D45F73831431}">
  <dimension ref="A1:AN16"/>
  <sheetViews>
    <sheetView workbookViewId="0">
      <selection activeCell="O46" sqref="O46"/>
    </sheetView>
  </sheetViews>
  <sheetFormatPr baseColWidth="10" defaultRowHeight="16"/>
  <cols>
    <col min="1" max="1" width="4.1640625" style="77" bestFit="1" customWidth="1"/>
    <col min="2" max="2" width="5.1640625" style="77" bestFit="1" customWidth="1"/>
    <col min="3" max="3" width="5" style="77" bestFit="1" customWidth="1"/>
    <col min="4" max="4" width="4.83203125" style="77" bestFit="1" customWidth="1"/>
    <col min="5" max="5" width="4.83203125" style="77" customWidth="1"/>
    <col min="6" max="6" width="7.1640625" style="77" bestFit="1" customWidth="1"/>
    <col min="7" max="7" width="9.33203125" style="77" customWidth="1"/>
    <col min="8" max="8" width="10" style="77" customWidth="1"/>
    <col min="9" max="23" width="10.83203125" style="77"/>
    <col min="24" max="25" width="34.33203125" style="77" customWidth="1"/>
    <col min="26" max="27" width="10.83203125" style="77"/>
    <col min="28" max="30" width="22.1640625" style="77" customWidth="1"/>
    <col min="31" max="16384" width="10.83203125" style="77"/>
  </cols>
  <sheetData>
    <row r="1" spans="1:40" customFormat="1">
      <c r="A1" s="81" t="s">
        <v>86</v>
      </c>
      <c r="B1" s="82" t="s">
        <v>87</v>
      </c>
      <c r="C1" s="56" t="s">
        <v>88</v>
      </c>
      <c r="D1" s="82" t="s">
        <v>89</v>
      </c>
      <c r="E1" s="82" t="s">
        <v>162</v>
      </c>
      <c r="F1" s="82" t="s">
        <v>93</v>
      </c>
      <c r="G1" s="82" t="s">
        <v>101</v>
      </c>
      <c r="H1" s="82" t="s">
        <v>102</v>
      </c>
      <c r="I1" s="29" t="s">
        <v>100</v>
      </c>
      <c r="J1" s="57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</row>
    <row r="2" spans="1:40" customFormat="1">
      <c r="A2" s="151"/>
      <c r="B2" s="78"/>
      <c r="C2" s="29"/>
      <c r="D2" s="78"/>
      <c r="E2" s="78"/>
      <c r="F2" s="78"/>
      <c r="G2" s="78"/>
      <c r="H2" s="78"/>
      <c r="I2" s="29"/>
      <c r="J2" s="150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143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</row>
    <row r="3" spans="1:40" customFormat="1">
      <c r="A3" s="83">
        <v>208</v>
      </c>
      <c r="B3" s="34">
        <v>1263</v>
      </c>
      <c r="C3" s="34" t="s">
        <v>96</v>
      </c>
      <c r="D3" s="34">
        <v>20</v>
      </c>
      <c r="E3" s="34" t="s">
        <v>159</v>
      </c>
      <c r="F3" s="34">
        <v>5</v>
      </c>
      <c r="G3" s="34">
        <v>5</v>
      </c>
      <c r="H3" s="34">
        <v>7</v>
      </c>
      <c r="I3" s="3">
        <v>207.12</v>
      </c>
      <c r="J3" s="12">
        <v>46.771530054644799</v>
      </c>
      <c r="K3" s="34">
        <v>48559</v>
      </c>
      <c r="L3" s="34">
        <v>5293</v>
      </c>
      <c r="M3" s="34">
        <v>7651</v>
      </c>
      <c r="N3" s="34">
        <v>1242</v>
      </c>
      <c r="O3" s="34">
        <v>50413</v>
      </c>
      <c r="P3" s="42">
        <v>6022</v>
      </c>
      <c r="Q3" s="11">
        <v>0.40744252391340829</v>
      </c>
      <c r="R3" s="11">
        <v>4.4411814062762206E-2</v>
      </c>
      <c r="S3" s="11">
        <v>6.4197012921631144E-2</v>
      </c>
      <c r="T3" s="11">
        <v>1.0421211612686693E-2</v>
      </c>
      <c r="U3" s="11">
        <v>0.42299882530625943</v>
      </c>
      <c r="V3" s="11">
        <v>5.0528612183252226E-2</v>
      </c>
      <c r="W3" s="10">
        <v>0.73807403008709427</v>
      </c>
      <c r="X3" s="11">
        <v>-0.26814175354855246</v>
      </c>
      <c r="Y3" s="11">
        <v>-0.13190007551317398</v>
      </c>
      <c r="Z3" s="11">
        <v>28.800431635472709</v>
      </c>
      <c r="AA3" s="9">
        <v>29.578034834898901</v>
      </c>
      <c r="AB3" s="10">
        <v>22.789471721643199</v>
      </c>
      <c r="AC3" s="11">
        <v>29.613532807734</v>
      </c>
      <c r="AD3" s="12">
        <v>35.514961311896897</v>
      </c>
      <c r="AE3" s="74">
        <v>8.9968770872068879E-2</v>
      </c>
      <c r="AF3" s="11">
        <v>49.063371458594354</v>
      </c>
      <c r="AG3" s="11">
        <v>11.033143401549991</v>
      </c>
      <c r="AH3" s="11">
        <v>0.20087509381062291</v>
      </c>
      <c r="AI3" s="11">
        <v>6.1602254428341379</v>
      </c>
      <c r="AJ3" s="11">
        <v>2.3955364212193189</v>
      </c>
      <c r="AK3" s="3">
        <v>0.96322377164620243</v>
      </c>
      <c r="AL3" s="3">
        <v>0.15176640945787792</v>
      </c>
      <c r="AM3" s="12" t="s">
        <v>108</v>
      </c>
      <c r="AN3" s="99"/>
    </row>
    <row r="4" spans="1:40" customFormat="1">
      <c r="A4" s="83">
        <v>208</v>
      </c>
      <c r="B4" s="34">
        <v>1263</v>
      </c>
      <c r="C4" s="34" t="s">
        <v>96</v>
      </c>
      <c r="D4" s="34">
        <v>32</v>
      </c>
      <c r="E4" s="34" t="s">
        <v>159</v>
      </c>
      <c r="F4" s="34">
        <v>2</v>
      </c>
      <c r="G4" s="34">
        <v>5</v>
      </c>
      <c r="H4" s="34">
        <v>7</v>
      </c>
      <c r="I4" s="3">
        <v>321.52999999999997</v>
      </c>
      <c r="J4" s="12">
        <v>55.336689051094801</v>
      </c>
      <c r="K4" s="34">
        <v>40236</v>
      </c>
      <c r="L4" s="34">
        <v>14664</v>
      </c>
      <c r="M4" s="34">
        <v>44450</v>
      </c>
      <c r="N4" s="34">
        <v>11666</v>
      </c>
      <c r="O4" s="34">
        <v>264437</v>
      </c>
      <c r="P4" s="42">
        <v>52553</v>
      </c>
      <c r="Q4" s="11">
        <v>9.4008027924842169E-2</v>
      </c>
      <c r="R4" s="11">
        <v>3.4261201945767115E-2</v>
      </c>
      <c r="S4" s="11">
        <v>0.1038536842941454</v>
      </c>
      <c r="T4" s="11">
        <v>2.7256627243543316E-2</v>
      </c>
      <c r="U4" s="11">
        <v>0.61783479670845731</v>
      </c>
      <c r="V4" s="11">
        <v>0.12278566188324462</v>
      </c>
      <c r="W4" s="10">
        <v>0.88110238135778729</v>
      </c>
      <c r="X4" s="11">
        <v>-0.20203879299526367</v>
      </c>
      <c r="Y4" s="11">
        <v>-5.4973624987081193E-2</v>
      </c>
      <c r="Z4" s="11">
        <v>33.262381472819698</v>
      </c>
      <c r="AA4" s="9">
        <v>34.83980405088365</v>
      </c>
      <c r="AB4" s="10">
        <v>30.140687205446302</v>
      </c>
      <c r="AC4" s="11">
        <v>37.697556646178803</v>
      </c>
      <c r="AD4" s="12">
        <v>45.438630924916303</v>
      </c>
      <c r="AE4" s="74">
        <v>2.5611430468172425E-3</v>
      </c>
      <c r="AF4" s="11">
        <v>13.206290022417477</v>
      </c>
      <c r="AG4" s="11">
        <v>56.637101380551577</v>
      </c>
      <c r="AH4" s="11">
        <v>0.18253088170822915</v>
      </c>
      <c r="AI4" s="11">
        <v>3.8102177267272412</v>
      </c>
      <c r="AJ4" s="11">
        <v>2.8279049402836218</v>
      </c>
      <c r="AK4" s="3">
        <v>0.15215722459413775</v>
      </c>
      <c r="AL4" s="3">
        <v>0.1680929673230297</v>
      </c>
      <c r="AM4" s="12" t="s">
        <v>108</v>
      </c>
      <c r="AN4" s="99"/>
    </row>
    <row r="5" spans="1:40" customFormat="1">
      <c r="A5" s="83">
        <v>208</v>
      </c>
      <c r="B5" s="34">
        <v>1263</v>
      </c>
      <c r="C5" s="34" t="s">
        <v>96</v>
      </c>
      <c r="D5" s="34">
        <v>33</v>
      </c>
      <c r="E5" s="34" t="s">
        <v>159</v>
      </c>
      <c r="F5" s="34">
        <v>1</v>
      </c>
      <c r="G5" s="34">
        <v>5</v>
      </c>
      <c r="H5" s="34">
        <v>7</v>
      </c>
      <c r="I5" s="3">
        <v>332.15</v>
      </c>
      <c r="J5" s="12">
        <v>55.731940298507403</v>
      </c>
      <c r="K5" s="34">
        <v>42657</v>
      </c>
      <c r="L5" s="34">
        <v>22527.5</v>
      </c>
      <c r="M5" s="34">
        <v>63093</v>
      </c>
      <c r="N5" s="34">
        <v>8258.5</v>
      </c>
      <c r="O5" s="34">
        <v>229093</v>
      </c>
      <c r="P5" s="42">
        <v>54214.5</v>
      </c>
      <c r="Q5" s="11">
        <v>0.10160214460864585</v>
      </c>
      <c r="R5" s="11">
        <v>5.3656898344263994E-2</v>
      </c>
      <c r="S5" s="11">
        <v>0.15027742480233705</v>
      </c>
      <c r="T5" s="11">
        <v>1.9670424813055341E-2</v>
      </c>
      <c r="U5" s="11">
        <v>0.54566284818033384</v>
      </c>
      <c r="V5" s="11">
        <v>0.1291302592513639</v>
      </c>
      <c r="W5" s="10">
        <v>0.8478832629386166</v>
      </c>
      <c r="X5" s="11">
        <v>-0.17258727673932275</v>
      </c>
      <c r="Y5" s="11">
        <v>-7.166393754460143E-2</v>
      </c>
      <c r="Z5" s="11">
        <v>35.250358820095713</v>
      </c>
      <c r="AA5" s="9">
        <v>33.698186671949266</v>
      </c>
      <c r="AB5" s="10">
        <v>28.523322883927701</v>
      </c>
      <c r="AC5" s="11">
        <v>35.841287084565501</v>
      </c>
      <c r="AD5" s="12">
        <v>43.072942882076802</v>
      </c>
      <c r="AE5" s="74">
        <v>4.8617563886068048E-2</v>
      </c>
      <c r="AF5" s="11">
        <v>15.697148114075441</v>
      </c>
      <c r="AG5" s="11">
        <v>55.965376813613908</v>
      </c>
      <c r="AH5" s="11">
        <v>0.24889278911095705</v>
      </c>
      <c r="AI5" s="11">
        <v>7.6397650905128049</v>
      </c>
      <c r="AJ5" s="11">
        <v>2.6358145360869996</v>
      </c>
      <c r="AK5" s="3">
        <v>0.18619949103639136</v>
      </c>
      <c r="AL5" s="3">
        <v>0.27540343877813811</v>
      </c>
      <c r="AM5" s="12" t="s">
        <v>108</v>
      </c>
      <c r="AN5" s="99"/>
    </row>
    <row r="6" spans="1:40" customFormat="1">
      <c r="A6" s="83">
        <v>208</v>
      </c>
      <c r="B6" s="34">
        <v>1263</v>
      </c>
      <c r="C6" s="34" t="s">
        <v>96</v>
      </c>
      <c r="D6" s="34">
        <v>34</v>
      </c>
      <c r="E6" s="34" t="s">
        <v>160</v>
      </c>
      <c r="F6" s="34">
        <v>3</v>
      </c>
      <c r="G6" s="34">
        <v>5</v>
      </c>
      <c r="H6" s="34">
        <v>7</v>
      </c>
      <c r="I6" s="3">
        <v>338.39</v>
      </c>
      <c r="J6" s="12">
        <v>56.122777777777699</v>
      </c>
      <c r="K6" s="34">
        <v>5207</v>
      </c>
      <c r="L6" s="34">
        <v>21179</v>
      </c>
      <c r="M6" s="34">
        <v>56759</v>
      </c>
      <c r="N6" s="34">
        <v>5685</v>
      </c>
      <c r="O6" s="34">
        <v>196651</v>
      </c>
      <c r="P6" s="42">
        <v>42260</v>
      </c>
      <c r="Q6" s="11">
        <v>1.5887545348308572E-2</v>
      </c>
      <c r="R6" s="11">
        <v>6.4621149017059204E-2</v>
      </c>
      <c r="S6" s="11">
        <v>0.17318248250905441</v>
      </c>
      <c r="T6" s="11">
        <v>1.7346014078189791E-2</v>
      </c>
      <c r="U6" s="11">
        <v>0.60001952761479338</v>
      </c>
      <c r="V6" s="11">
        <v>0.12894328143259465</v>
      </c>
      <c r="W6" s="10">
        <v>0.83175647227981531</v>
      </c>
      <c r="X6" s="11">
        <v>-0.16829100863750462</v>
      </c>
      <c r="Y6" s="11">
        <v>-8.0003811000801769E-2</v>
      </c>
      <c r="Z6" s="11">
        <v>35.540356916968435</v>
      </c>
      <c r="AA6" s="9">
        <v>33.127739327545157</v>
      </c>
      <c r="AB6" s="10">
        <v>27.665825398987099</v>
      </c>
      <c r="AC6" s="11">
        <v>34.912141403280401</v>
      </c>
      <c r="AD6" s="12">
        <v>41.823035462762697</v>
      </c>
      <c r="AE6" s="74">
        <v>0.13297797294675767</v>
      </c>
      <c r="AF6" s="11">
        <v>2.5795361095423512</v>
      </c>
      <c r="AG6" s="11">
        <v>89.030273663808529</v>
      </c>
      <c r="AH6" s="11">
        <v>0.25926879026707261</v>
      </c>
      <c r="AI6" s="11">
        <v>9.9839929639401923</v>
      </c>
      <c r="AJ6" s="11">
        <v>2.5483345646354154</v>
      </c>
      <c r="AK6" s="3">
        <v>2.6478380481156975E-2</v>
      </c>
      <c r="AL6" s="3">
        <v>0.28862807715190875</v>
      </c>
      <c r="AM6" s="12" t="s">
        <v>108</v>
      </c>
      <c r="AN6" s="99"/>
    </row>
    <row r="7" spans="1:40" customFormat="1">
      <c r="A7" s="83">
        <v>208</v>
      </c>
      <c r="B7" s="34">
        <v>1263</v>
      </c>
      <c r="C7" s="34" t="s">
        <v>96</v>
      </c>
      <c r="D7" s="34">
        <v>35</v>
      </c>
      <c r="E7" s="34" t="s">
        <v>160</v>
      </c>
      <c r="F7" s="34">
        <v>3</v>
      </c>
      <c r="G7" s="34">
        <v>5</v>
      </c>
      <c r="H7" s="34">
        <v>7</v>
      </c>
      <c r="I7" s="3">
        <v>345.71</v>
      </c>
      <c r="J7" s="12">
        <v>56.860602584814202</v>
      </c>
      <c r="K7" s="34">
        <v>219058</v>
      </c>
      <c r="L7" s="34">
        <v>72717</v>
      </c>
      <c r="M7" s="34">
        <v>214027</v>
      </c>
      <c r="N7" s="34">
        <v>21781</v>
      </c>
      <c r="O7" s="34">
        <v>751559</v>
      </c>
      <c r="P7" s="42">
        <v>160358</v>
      </c>
      <c r="Q7" s="11">
        <v>0.15217645015630427</v>
      </c>
      <c r="R7" s="11">
        <v>5.0515456755817992E-2</v>
      </c>
      <c r="S7" s="11">
        <v>0.14868148662730116</v>
      </c>
      <c r="T7" s="11">
        <v>1.5130948245918721E-2</v>
      </c>
      <c r="U7" s="11">
        <v>0.52209725599166379</v>
      </c>
      <c r="V7" s="11">
        <v>0.11139840222299409</v>
      </c>
      <c r="W7" s="10">
        <v>0.84491440295340203</v>
      </c>
      <c r="X7" s="11">
        <v>-0.15882179692917145</v>
      </c>
      <c r="Y7" s="11">
        <v>-7.3187286562709397E-2</v>
      </c>
      <c r="Z7" s="11">
        <v>36.179528707280923</v>
      </c>
      <c r="AA7" s="9">
        <v>33.593989599110678</v>
      </c>
      <c r="AB7" s="10">
        <v>28.4261270660446</v>
      </c>
      <c r="AC7" s="11">
        <v>35.669715128892797</v>
      </c>
      <c r="AD7" s="12">
        <v>42.836752482929299</v>
      </c>
      <c r="AE7" s="74">
        <v>4.3528447545185436E-2</v>
      </c>
      <c r="AF7" s="11">
        <v>22.568943259802783</v>
      </c>
      <c r="AG7" s="11">
        <v>42.264427435848781</v>
      </c>
      <c r="AH7" s="11">
        <v>0.25279775687824574</v>
      </c>
      <c r="AI7" s="11">
        <v>9.8263165143932802</v>
      </c>
      <c r="AJ7" s="11">
        <v>2.5753674157519044</v>
      </c>
      <c r="AK7" s="3">
        <v>0.29147146132239782</v>
      </c>
      <c r="AL7" s="3">
        <v>0.28477737609422549</v>
      </c>
      <c r="AM7" s="12" t="s">
        <v>108</v>
      </c>
      <c r="AN7" s="99"/>
    </row>
    <row r="8" spans="1:40" customFormat="1">
      <c r="A8" s="83">
        <v>208</v>
      </c>
      <c r="B8" s="34">
        <v>1263</v>
      </c>
      <c r="C8" s="34" t="s">
        <v>96</v>
      </c>
      <c r="D8" s="34">
        <v>36</v>
      </c>
      <c r="E8" s="34" t="s">
        <v>160</v>
      </c>
      <c r="F8" s="34">
        <v>1</v>
      </c>
      <c r="G8" s="34">
        <v>11</v>
      </c>
      <c r="H8" s="34">
        <v>13</v>
      </c>
      <c r="I8" s="3">
        <v>354.21</v>
      </c>
      <c r="J8" s="12">
        <v>57.399936102236403</v>
      </c>
      <c r="K8" s="34">
        <v>41365.182775412104</v>
      </c>
      <c r="L8" s="34">
        <v>11289.147077020205</v>
      </c>
      <c r="M8" s="34">
        <v>31820.107211538452</v>
      </c>
      <c r="N8" s="34">
        <v>2979.0903597069596</v>
      </c>
      <c r="O8" s="34">
        <v>99467.001348168502</v>
      </c>
      <c r="P8" s="42">
        <v>20154.190520512824</v>
      </c>
      <c r="Q8" s="11">
        <v>0.199759695035542</v>
      </c>
      <c r="R8" s="11">
        <v>5.4517263698817771E-2</v>
      </c>
      <c r="S8" s="11">
        <v>0.15366485740160848</v>
      </c>
      <c r="T8" s="11">
        <v>1.4386547860054914E-2</v>
      </c>
      <c r="U8" s="11">
        <v>0.48034352859721008</v>
      </c>
      <c r="V8" s="11">
        <v>9.7328107406766895E-2</v>
      </c>
      <c r="W8" s="10">
        <v>0.8295785774463984</v>
      </c>
      <c r="X8" s="11">
        <v>-0.16088947129908418</v>
      </c>
      <c r="Y8" s="11">
        <v>-8.1142471441752961E-2</v>
      </c>
      <c r="Z8" s="11">
        <v>36.039960687311819</v>
      </c>
      <c r="AA8" s="9">
        <v>33.049854953384099</v>
      </c>
      <c r="AB8" s="10">
        <v>27.569607590772598</v>
      </c>
      <c r="AC8" s="11">
        <v>34.804113140193301</v>
      </c>
      <c r="AD8" s="12">
        <v>41.785608557862503</v>
      </c>
      <c r="AE8" s="74" t="s">
        <v>8</v>
      </c>
      <c r="AF8" s="11">
        <v>29.371967091779283</v>
      </c>
      <c r="AG8" s="11">
        <v>32.760721445528517</v>
      </c>
      <c r="AH8" s="11">
        <v>0.278127291989331</v>
      </c>
      <c r="AI8" s="11">
        <v>10.681148729798334</v>
      </c>
      <c r="AJ8" s="11">
        <v>2.4830480029513411</v>
      </c>
      <c r="AK8" s="3">
        <v>0.41586840072336978</v>
      </c>
      <c r="AL8" s="3">
        <v>0.3199061676762246</v>
      </c>
      <c r="AM8" s="12" t="s">
        <v>108</v>
      </c>
      <c r="AN8" s="99"/>
    </row>
    <row r="9" spans="1:40" customFormat="1">
      <c r="A9" s="83">
        <v>208</v>
      </c>
      <c r="B9" s="34">
        <v>1263</v>
      </c>
      <c r="C9" s="34" t="s">
        <v>96</v>
      </c>
      <c r="D9" s="34">
        <v>37</v>
      </c>
      <c r="E9" s="34" t="s">
        <v>160</v>
      </c>
      <c r="F9" s="34">
        <v>1</v>
      </c>
      <c r="G9" s="34">
        <v>11</v>
      </c>
      <c r="H9" s="34">
        <v>13</v>
      </c>
      <c r="I9" s="3">
        <v>362.59</v>
      </c>
      <c r="J9" s="12">
        <v>57.453713420786997</v>
      </c>
      <c r="K9" s="34">
        <v>358126</v>
      </c>
      <c r="L9" s="34">
        <v>96426</v>
      </c>
      <c r="M9" s="34">
        <v>252994</v>
      </c>
      <c r="N9" s="34">
        <v>21760</v>
      </c>
      <c r="O9" s="34">
        <v>740006</v>
      </c>
      <c r="P9" s="42">
        <v>162129</v>
      </c>
      <c r="Q9" s="11">
        <v>0.21951514029621666</v>
      </c>
      <c r="R9" s="11">
        <v>5.9104803667432655E-2</v>
      </c>
      <c r="S9" s="11">
        <v>0.15507394996202745</v>
      </c>
      <c r="T9" s="11">
        <v>1.333790189164058E-2</v>
      </c>
      <c r="U9" s="11">
        <v>0.4535904148541075</v>
      </c>
      <c r="V9" s="11">
        <v>9.9377789328575161E-2</v>
      </c>
      <c r="W9" s="10">
        <v>0.81919300068065604</v>
      </c>
      <c r="X9" s="11">
        <v>-0.16647434584944748</v>
      </c>
      <c r="Y9" s="11">
        <v>-8.6613767035669087E-2</v>
      </c>
      <c r="Z9" s="11">
        <v>35.662981655162298</v>
      </c>
      <c r="AA9" s="9">
        <v>32.675618334760237</v>
      </c>
      <c r="AB9" s="10">
        <v>27.020028831053601</v>
      </c>
      <c r="AC9" s="11">
        <v>34.212673748527799</v>
      </c>
      <c r="AD9" s="12">
        <v>41.097986834204399</v>
      </c>
      <c r="AE9" s="74">
        <v>3.3378224277945921E-2</v>
      </c>
      <c r="AF9" s="11">
        <v>32.612290690008123</v>
      </c>
      <c r="AG9" s="11">
        <v>31.163371808055661</v>
      </c>
      <c r="AH9" s="11">
        <v>0.29150681488869601</v>
      </c>
      <c r="AI9" s="11">
        <v>11.6265625</v>
      </c>
      <c r="AJ9" s="11">
        <v>2.4680063527898461</v>
      </c>
      <c r="AK9" s="3">
        <v>0.48395013013408</v>
      </c>
      <c r="AL9" s="3">
        <v>0.34188101177558022</v>
      </c>
      <c r="AM9" s="12" t="s">
        <v>108</v>
      </c>
      <c r="AN9" s="99"/>
    </row>
    <row r="10" spans="1:40" customFormat="1">
      <c r="A10" s="83">
        <v>208</v>
      </c>
      <c r="B10" s="34">
        <v>1263</v>
      </c>
      <c r="C10" s="34" t="s">
        <v>96</v>
      </c>
      <c r="D10" s="34">
        <v>37</v>
      </c>
      <c r="E10" s="34" t="s">
        <v>160</v>
      </c>
      <c r="F10" s="34">
        <v>3</v>
      </c>
      <c r="G10" s="34">
        <v>11</v>
      </c>
      <c r="H10" s="34">
        <v>13</v>
      </c>
      <c r="I10" s="3">
        <v>365.59</v>
      </c>
      <c r="J10" s="12">
        <v>57.487013118062499</v>
      </c>
      <c r="K10" s="34">
        <v>84145</v>
      </c>
      <c r="L10" s="34">
        <v>25426</v>
      </c>
      <c r="M10" s="34">
        <v>80867</v>
      </c>
      <c r="N10" s="34">
        <v>6017</v>
      </c>
      <c r="O10" s="34">
        <v>259384</v>
      </c>
      <c r="P10" s="42">
        <v>62766</v>
      </c>
      <c r="Q10" s="11">
        <v>0.16225258144445195</v>
      </c>
      <c r="R10" s="11">
        <v>4.90276800262242E-2</v>
      </c>
      <c r="S10" s="11">
        <v>0.15593177852122522</v>
      </c>
      <c r="T10" s="11">
        <v>1.1602279191292024E-2</v>
      </c>
      <c r="U10" s="11">
        <v>0.50015715236065983</v>
      </c>
      <c r="V10" s="11">
        <v>0.12102852845614678</v>
      </c>
      <c r="W10" s="10">
        <v>0.85477164202974709</v>
      </c>
      <c r="X10" s="11">
        <v>-0.14264709527106625</v>
      </c>
      <c r="Y10" s="11">
        <v>-6.8149894456365517E-2</v>
      </c>
      <c r="Z10" s="11">
        <v>37.271321069203026</v>
      </c>
      <c r="AA10" s="9">
        <v>33.938547219184599</v>
      </c>
      <c r="AB10" s="10">
        <v>28.871670024937401</v>
      </c>
      <c r="AC10" s="11">
        <v>36.164886504581602</v>
      </c>
      <c r="AD10" s="12">
        <v>43.439831092372401</v>
      </c>
      <c r="AE10" s="74">
        <v>0.13997632633844051</v>
      </c>
      <c r="AF10" s="11">
        <v>24.494293058227981</v>
      </c>
      <c r="AG10" s="11">
        <v>42.723825989885036</v>
      </c>
      <c r="AH10" s="11">
        <v>0.25850481056944258</v>
      </c>
      <c r="AI10" s="11">
        <v>13.439754030247633</v>
      </c>
      <c r="AJ10" s="11">
        <v>2.6061538988782016</v>
      </c>
      <c r="AK10" s="3">
        <v>0.32440320143108292</v>
      </c>
      <c r="AL10" s="3">
        <v>0.31176556765259233</v>
      </c>
      <c r="AM10" s="12" t="s">
        <v>108</v>
      </c>
      <c r="AN10" s="99"/>
    </row>
    <row r="11" spans="1:40" customFormat="1">
      <c r="A11" s="83">
        <v>208</v>
      </c>
      <c r="B11" s="34">
        <v>1263</v>
      </c>
      <c r="C11" s="34" t="s">
        <v>96</v>
      </c>
      <c r="D11" s="34">
        <v>38</v>
      </c>
      <c r="E11" s="34" t="s">
        <v>160</v>
      </c>
      <c r="F11" s="34">
        <v>1</v>
      </c>
      <c r="G11" s="34">
        <v>11</v>
      </c>
      <c r="H11" s="34">
        <v>13</v>
      </c>
      <c r="I11" s="3">
        <v>373.92</v>
      </c>
      <c r="J11" s="12">
        <v>57.729436464088302</v>
      </c>
      <c r="K11" s="34">
        <v>162069.5</v>
      </c>
      <c r="L11" s="34">
        <v>7226.5</v>
      </c>
      <c r="M11" s="34">
        <v>148832.5</v>
      </c>
      <c r="N11" s="34">
        <v>15095.5</v>
      </c>
      <c r="O11" s="34">
        <v>493410</v>
      </c>
      <c r="P11" s="42">
        <v>105244</v>
      </c>
      <c r="Q11" s="11">
        <v>0.17391707927432562</v>
      </c>
      <c r="R11" s="11">
        <v>7.7547704742466292E-3</v>
      </c>
      <c r="S11" s="11">
        <v>0.15971243016789752</v>
      </c>
      <c r="T11" s="11">
        <v>1.6199008883137064E-2</v>
      </c>
      <c r="U11" s="11">
        <v>0.52947918075112832</v>
      </c>
      <c r="V11" s="11">
        <v>0.11293753044926481</v>
      </c>
      <c r="W11" s="10">
        <v>0.97385477851724944</v>
      </c>
      <c r="X11" s="11">
        <v>-6.069054527139759E-2</v>
      </c>
      <c r="Y11" s="11">
        <v>-1.1505800401470043E-2</v>
      </c>
      <c r="Z11" s="11">
        <v>42.803388194180663</v>
      </c>
      <c r="AA11" s="9">
        <v>37.813003252539453</v>
      </c>
      <c r="AB11" s="10">
        <v>34.686907797288399</v>
      </c>
      <c r="AC11" s="11">
        <v>43.060563507361401</v>
      </c>
      <c r="AD11" s="12">
        <v>52.088566392909698</v>
      </c>
      <c r="AE11" s="74">
        <v>1.8191986150481575E-2</v>
      </c>
      <c r="AF11" s="11">
        <v>24.725334659588899</v>
      </c>
      <c r="AG11" s="11">
        <v>39.371000716387314</v>
      </c>
      <c r="AH11" s="11">
        <v>0.22233386614982822</v>
      </c>
      <c r="AI11" s="11">
        <v>9.859395183995229</v>
      </c>
      <c r="AJ11" s="11">
        <v>2.7900079052527418</v>
      </c>
      <c r="AK11" s="3">
        <v>0.32846821102126028</v>
      </c>
      <c r="AL11" s="3">
        <v>0.30164062341663123</v>
      </c>
      <c r="AM11" s="12" t="s">
        <v>108</v>
      </c>
      <c r="AN11" s="99"/>
    </row>
    <row r="12" spans="1:40" customFormat="1">
      <c r="A12" s="83">
        <v>208</v>
      </c>
      <c r="B12" s="34">
        <v>1263</v>
      </c>
      <c r="C12" s="34" t="s">
        <v>96</v>
      </c>
      <c r="D12" s="34">
        <v>38</v>
      </c>
      <c r="E12" s="34" t="s">
        <v>160</v>
      </c>
      <c r="F12" s="34">
        <v>3</v>
      </c>
      <c r="G12" s="34">
        <v>11</v>
      </c>
      <c r="H12" s="34">
        <v>13</v>
      </c>
      <c r="I12" s="3">
        <v>376.92</v>
      </c>
      <c r="J12" s="12">
        <v>57.870230341540903</v>
      </c>
      <c r="K12" s="34">
        <v>73479</v>
      </c>
      <c r="L12" s="34">
        <v>19662</v>
      </c>
      <c r="M12" s="34">
        <v>51476</v>
      </c>
      <c r="N12" s="34">
        <v>3849</v>
      </c>
      <c r="O12" s="34">
        <v>168500</v>
      </c>
      <c r="P12" s="42">
        <v>36981</v>
      </c>
      <c r="Q12" s="11">
        <v>0.20759887779808842</v>
      </c>
      <c r="R12" s="11">
        <v>5.5550689792539562E-2</v>
      </c>
      <c r="S12" s="11">
        <v>0.14543420342593666</v>
      </c>
      <c r="T12" s="11">
        <v>1.0874509460455943E-2</v>
      </c>
      <c r="U12" s="11">
        <v>0.47605997508101494</v>
      </c>
      <c r="V12" s="11">
        <v>0.10448174444196448</v>
      </c>
      <c r="W12" s="10">
        <v>0.82439625607316369</v>
      </c>
      <c r="X12" s="11">
        <v>-0.16338118695037226</v>
      </c>
      <c r="Y12" s="11">
        <v>-8.3863989200512454E-2</v>
      </c>
      <c r="Z12" s="11">
        <v>35.871769880849868</v>
      </c>
      <c r="AA12" s="9">
        <v>32.863703138684947</v>
      </c>
      <c r="AB12" s="10">
        <v>27.308957561893401</v>
      </c>
      <c r="AC12" s="11">
        <v>34.4678769813681</v>
      </c>
      <c r="AD12" s="12">
        <v>41.423113051399099</v>
      </c>
      <c r="AE12" s="74">
        <v>0.12129745515227368</v>
      </c>
      <c r="AF12" s="11">
        <v>30.365858194306117</v>
      </c>
      <c r="AG12" s="11">
        <v>33.479087452471482</v>
      </c>
      <c r="AH12" s="11">
        <v>0.26736383473337427</v>
      </c>
      <c r="AI12" s="11">
        <v>13.373863341127567</v>
      </c>
      <c r="AJ12" s="11">
        <v>2.5193358816804796</v>
      </c>
      <c r="AK12" s="3">
        <v>0.43607715133531161</v>
      </c>
      <c r="AL12" s="3">
        <v>0.30549554896142433</v>
      </c>
      <c r="AM12" s="12" t="s">
        <v>108</v>
      </c>
      <c r="AN12" s="99"/>
    </row>
    <row r="13" spans="1:40" customFormat="1">
      <c r="A13" s="83">
        <v>208</v>
      </c>
      <c r="B13" s="34">
        <v>1263</v>
      </c>
      <c r="C13" s="34" t="s">
        <v>96</v>
      </c>
      <c r="D13" s="34">
        <v>39</v>
      </c>
      <c r="E13" s="34" t="s">
        <v>160</v>
      </c>
      <c r="F13" s="34">
        <v>1</v>
      </c>
      <c r="G13" s="34">
        <v>11</v>
      </c>
      <c r="H13" s="34">
        <v>13</v>
      </c>
      <c r="I13" s="3">
        <v>385.36</v>
      </c>
      <c r="J13" s="12">
        <v>58.480270055599597</v>
      </c>
      <c r="K13" s="34">
        <v>660218</v>
      </c>
      <c r="L13" s="34">
        <v>188514</v>
      </c>
      <c r="M13" s="34">
        <v>636186</v>
      </c>
      <c r="N13" s="34">
        <v>51485</v>
      </c>
      <c r="O13" s="34">
        <v>1915603</v>
      </c>
      <c r="P13" s="42">
        <v>442174</v>
      </c>
      <c r="Q13" s="11">
        <v>0.16953967202337847</v>
      </c>
      <c r="R13" s="11">
        <v>4.8409164445403143E-2</v>
      </c>
      <c r="S13" s="11">
        <v>0.16336841132151056</v>
      </c>
      <c r="T13" s="11">
        <v>1.3221011868994242E-2</v>
      </c>
      <c r="U13" s="11">
        <v>0.49191434396971889</v>
      </c>
      <c r="V13" s="11">
        <v>0.11354739637099466</v>
      </c>
      <c r="W13" s="10">
        <v>0.85700859932689044</v>
      </c>
      <c r="X13" s="11">
        <v>-0.13901170619653302</v>
      </c>
      <c r="Y13" s="11">
        <v>-6.701482029211149E-2</v>
      </c>
      <c r="Z13" s="11">
        <v>37.516709831734019</v>
      </c>
      <c r="AA13" s="9">
        <v>34.016186292019576</v>
      </c>
      <c r="AB13" s="10">
        <v>28.964384656182901</v>
      </c>
      <c r="AC13" s="11">
        <v>36.348531682431798</v>
      </c>
      <c r="AD13" s="12">
        <v>43.632480360643697</v>
      </c>
      <c r="AE13" s="74">
        <v>1.9213272651217611E-2</v>
      </c>
      <c r="AF13" s="11">
        <v>25.631361806585161</v>
      </c>
      <c r="AG13" s="11">
        <v>40.110414444226734</v>
      </c>
      <c r="AH13" s="11">
        <v>0.27093237335503634</v>
      </c>
      <c r="AI13" s="11">
        <v>12.356725259784403</v>
      </c>
      <c r="AJ13" s="11">
        <v>2.5668554619796278</v>
      </c>
      <c r="AK13" s="3">
        <v>0.34465283255455331</v>
      </c>
      <c r="AL13" s="3">
        <v>0.33210743562209916</v>
      </c>
      <c r="AM13" s="12" t="s">
        <v>108</v>
      </c>
      <c r="AN13" s="99"/>
    </row>
    <row r="14" spans="1:40" customFormat="1">
      <c r="A14" s="83">
        <v>208</v>
      </c>
      <c r="B14" s="34">
        <v>1263</v>
      </c>
      <c r="C14" s="34" t="s">
        <v>96</v>
      </c>
      <c r="D14" s="34">
        <v>39</v>
      </c>
      <c r="E14" s="34" t="s">
        <v>160</v>
      </c>
      <c r="F14" s="34">
        <v>3</v>
      </c>
      <c r="G14" s="34">
        <v>11</v>
      </c>
      <c r="H14" s="34">
        <v>13</v>
      </c>
      <c r="I14" s="3">
        <v>388.36</v>
      </c>
      <c r="J14" s="12">
        <v>58.697108816521002</v>
      </c>
      <c r="K14" s="34">
        <v>26708.245551923101</v>
      </c>
      <c r="L14" s="34">
        <v>9022.291836921584</v>
      </c>
      <c r="M14" s="34">
        <v>23572.642348901099</v>
      </c>
      <c r="N14" s="34">
        <v>4276.4731618746728</v>
      </c>
      <c r="O14" s="34">
        <v>66923.683216575097</v>
      </c>
      <c r="P14" s="42">
        <v>14332.289339926725</v>
      </c>
      <c r="Q14" s="11">
        <v>0.18440384033840018</v>
      </c>
      <c r="R14" s="11">
        <v>6.2293319123028011E-2</v>
      </c>
      <c r="S14" s="11">
        <v>0.16275444853201806</v>
      </c>
      <c r="T14" s="11">
        <v>2.9526389991461208E-2</v>
      </c>
      <c r="U14" s="11">
        <v>0.46206644950657888</v>
      </c>
      <c r="V14" s="11">
        <v>9.8955552508513664E-2</v>
      </c>
      <c r="W14" s="10">
        <v>0.82379608464671117</v>
      </c>
      <c r="X14" s="11">
        <v>-0.19428144753754925</v>
      </c>
      <c r="Y14" s="11">
        <v>-8.418027649755333E-2</v>
      </c>
      <c r="Z14" s="11">
        <v>33.786002291215425</v>
      </c>
      <c r="AA14" s="9">
        <v>32.842069087567353</v>
      </c>
      <c r="AB14" s="10">
        <v>27.227926744454798</v>
      </c>
      <c r="AC14" s="11">
        <v>34.4461848127415</v>
      </c>
      <c r="AD14" s="12">
        <v>41.282763832624198</v>
      </c>
      <c r="AE14" s="74" t="s">
        <v>8</v>
      </c>
      <c r="AF14" s="11">
        <v>28.524720042837465</v>
      </c>
      <c r="AG14" s="11">
        <v>34.922277152808142</v>
      </c>
      <c r="AH14" s="11">
        <v>0.31213260954064942</v>
      </c>
      <c r="AI14" s="11">
        <v>5.5121688963359672</v>
      </c>
      <c r="AJ14" s="11">
        <v>2.4671295541555631</v>
      </c>
      <c r="AK14" s="3">
        <v>0.39908511110321299</v>
      </c>
      <c r="AL14" s="3">
        <v>0.3522316946097615</v>
      </c>
      <c r="AM14" s="12" t="s">
        <v>108</v>
      </c>
      <c r="AN14" s="99"/>
    </row>
    <row r="15" spans="1:40" customFormat="1">
      <c r="A15" s="83">
        <v>208</v>
      </c>
      <c r="B15" s="34">
        <v>1263</v>
      </c>
      <c r="C15" s="34" t="s">
        <v>96</v>
      </c>
      <c r="D15" s="34">
        <v>40</v>
      </c>
      <c r="E15" s="34" t="s">
        <v>160</v>
      </c>
      <c r="F15" s="34">
        <v>1</v>
      </c>
      <c r="G15" s="34">
        <v>11</v>
      </c>
      <c r="H15" s="34">
        <v>13</v>
      </c>
      <c r="I15" s="3">
        <v>396.69</v>
      </c>
      <c r="J15" s="12">
        <v>59.379008662175103</v>
      </c>
      <c r="K15" s="34">
        <v>752736</v>
      </c>
      <c r="L15" s="34">
        <v>262589</v>
      </c>
      <c r="M15" s="34">
        <v>802865</v>
      </c>
      <c r="N15" s="34">
        <v>59283</v>
      </c>
      <c r="O15" s="34">
        <v>2291942</v>
      </c>
      <c r="P15" s="42">
        <v>486986</v>
      </c>
      <c r="Q15" s="11">
        <v>0.16165618038480792</v>
      </c>
      <c r="R15" s="11">
        <v>5.6393124217609267E-2</v>
      </c>
      <c r="S15" s="11">
        <v>0.1724217909926572</v>
      </c>
      <c r="T15" s="11">
        <v>1.2731506586309898E-2</v>
      </c>
      <c r="U15" s="11">
        <v>0.49221319211983677</v>
      </c>
      <c r="V15" s="11">
        <v>0.10458420569877895</v>
      </c>
      <c r="W15" s="10">
        <v>0.83707560170078854</v>
      </c>
      <c r="X15" s="11">
        <v>-0.14640845643220088</v>
      </c>
      <c r="Y15" s="11">
        <v>-7.7235316297382645E-2</v>
      </c>
      <c r="Z15" s="11">
        <v>37.017429190826441</v>
      </c>
      <c r="AA15" s="9">
        <v>33.317104365259027</v>
      </c>
      <c r="AB15" s="10">
        <v>27.949288453432999</v>
      </c>
      <c r="AC15" s="11">
        <v>35.200018884345603</v>
      </c>
      <c r="AD15" s="12">
        <v>42.286067533056197</v>
      </c>
      <c r="AE15" s="74">
        <v>4.3656595598372337E-2</v>
      </c>
      <c r="AF15" s="11">
        <v>24.723008475773135</v>
      </c>
      <c r="AG15" s="11">
        <v>39.2818712582337</v>
      </c>
      <c r="AH15" s="11">
        <v>0.28812334050181049</v>
      </c>
      <c r="AI15" s="11">
        <v>13.542921242177353</v>
      </c>
      <c r="AJ15" s="11">
        <v>2.4781628108552152</v>
      </c>
      <c r="AK15" s="3">
        <v>0.32842715915149684</v>
      </c>
      <c r="AL15" s="3">
        <v>0.35029900407601933</v>
      </c>
      <c r="AM15" s="12" t="s">
        <v>108</v>
      </c>
      <c r="AN15" s="99"/>
    </row>
    <row r="16" spans="1:40" ht="15" customHeight="1"/>
  </sheetData>
  <autoFilter ref="A1:AL1" xr:uid="{C72E6B97-199B-DF4C-93A2-9CF391E80FA2}">
    <sortState ref="A2:AL15">
      <sortCondition ref="J1:J15"/>
    </sortState>
  </autoFilter>
  <mergeCells count="2">
    <mergeCell ref="K2:P2"/>
    <mergeCell ref="Q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1BD7-0187-7A40-A5F2-8C0E2E89AA1D}">
  <dimension ref="A1:A48"/>
  <sheetViews>
    <sheetView workbookViewId="0">
      <selection sqref="A1:A1048576"/>
    </sheetView>
  </sheetViews>
  <sheetFormatPr baseColWidth="10" defaultRowHeight="16"/>
  <sheetData>
    <row r="1" spans="1:1" s="155" customFormat="1" ht="22" customHeight="1">
      <c r="A1" s="159" t="s">
        <v>166</v>
      </c>
    </row>
    <row r="2" spans="1:1" s="155" customFormat="1" ht="22" customHeight="1">
      <c r="A2" s="159" t="s">
        <v>167</v>
      </c>
    </row>
    <row r="3" spans="1:1" s="155" customFormat="1" ht="22" customHeight="1">
      <c r="A3" s="159" t="s">
        <v>168</v>
      </c>
    </row>
    <row r="4" spans="1:1" s="155" customFormat="1" ht="22" customHeight="1">
      <c r="A4" s="159" t="s">
        <v>169</v>
      </c>
    </row>
    <row r="5" spans="1:1" s="155" customFormat="1" ht="22" customHeight="1">
      <c r="A5" s="159" t="s">
        <v>170</v>
      </c>
    </row>
    <row r="6" spans="1:1" s="155" customFormat="1" ht="22" customHeight="1">
      <c r="A6" s="159" t="s">
        <v>171</v>
      </c>
    </row>
    <row r="7" spans="1:1" s="155" customFormat="1" ht="22" customHeight="1">
      <c r="A7" s="159" t="s">
        <v>172</v>
      </c>
    </row>
    <row r="8" spans="1:1" s="155" customFormat="1" ht="22" customHeight="1">
      <c r="A8" s="159" t="s">
        <v>173</v>
      </c>
    </row>
    <row r="9" spans="1:1" s="155" customFormat="1" ht="22" customHeight="1">
      <c r="A9" s="159" t="s">
        <v>174</v>
      </c>
    </row>
    <row r="10" spans="1:1" s="155" customFormat="1" ht="22" customHeight="1">
      <c r="A10" s="159" t="s">
        <v>175</v>
      </c>
    </row>
    <row r="11" spans="1:1" s="155" customFormat="1" ht="22" customHeight="1">
      <c r="A11" s="159" t="s">
        <v>176</v>
      </c>
    </row>
    <row r="12" spans="1:1" s="155" customFormat="1" ht="22" customHeight="1">
      <c r="A12" s="159" t="s">
        <v>177</v>
      </c>
    </row>
    <row r="13" spans="1:1" s="155" customFormat="1" ht="22" customHeight="1">
      <c r="A13" s="159" t="s">
        <v>178</v>
      </c>
    </row>
    <row r="14" spans="1:1" s="155" customFormat="1" ht="22" customHeight="1">
      <c r="A14" s="159" t="s">
        <v>179</v>
      </c>
    </row>
    <row r="15" spans="1:1" s="155" customFormat="1" ht="22" customHeight="1">
      <c r="A15" s="159" t="s">
        <v>180</v>
      </c>
    </row>
    <row r="16" spans="1:1" s="155" customFormat="1" ht="22" customHeight="1">
      <c r="A16" s="159" t="s">
        <v>181</v>
      </c>
    </row>
    <row r="17" spans="1:1" s="155" customFormat="1" ht="22" customHeight="1">
      <c r="A17" s="159" t="s">
        <v>182</v>
      </c>
    </row>
    <row r="18" spans="1:1" s="155" customFormat="1" ht="22" customHeight="1">
      <c r="A18" s="159" t="s">
        <v>183</v>
      </c>
    </row>
    <row r="19" spans="1:1" s="155" customFormat="1" ht="22" customHeight="1">
      <c r="A19" s="159" t="s">
        <v>184</v>
      </c>
    </row>
    <row r="20" spans="1:1" s="155" customFormat="1" ht="22" customHeight="1">
      <c r="A20" s="159" t="s">
        <v>185</v>
      </c>
    </row>
    <row r="21" spans="1:1" s="155" customFormat="1" ht="22" customHeight="1">
      <c r="A21" s="159" t="s">
        <v>186</v>
      </c>
    </row>
    <row r="22" spans="1:1" s="155" customFormat="1" ht="22" customHeight="1">
      <c r="A22" s="159" t="s">
        <v>187</v>
      </c>
    </row>
    <row r="23" spans="1:1" s="155" customFormat="1" ht="22" customHeight="1">
      <c r="A23" s="159" t="s">
        <v>188</v>
      </c>
    </row>
    <row r="24" spans="1:1" s="155" customFormat="1" ht="22" customHeight="1">
      <c r="A24" s="159" t="s">
        <v>189</v>
      </c>
    </row>
    <row r="25" spans="1:1" s="155" customFormat="1" ht="22" customHeight="1">
      <c r="A25" s="159" t="s">
        <v>190</v>
      </c>
    </row>
    <row r="26" spans="1:1" s="155" customFormat="1" ht="22" customHeight="1">
      <c r="A26" s="159" t="s">
        <v>191</v>
      </c>
    </row>
    <row r="27" spans="1:1" s="155" customFormat="1" ht="22" customHeight="1">
      <c r="A27" s="159" t="s">
        <v>192</v>
      </c>
    </row>
    <row r="28" spans="1:1" s="155" customFormat="1" ht="22" customHeight="1">
      <c r="A28" s="159" t="s">
        <v>193</v>
      </c>
    </row>
    <row r="29" spans="1:1" s="155" customFormat="1" ht="22" customHeight="1">
      <c r="A29" s="159" t="s">
        <v>194</v>
      </c>
    </row>
    <row r="30" spans="1:1" s="155" customFormat="1" ht="22" customHeight="1">
      <c r="A30" s="159" t="s">
        <v>195</v>
      </c>
    </row>
    <row r="31" spans="1:1" s="155" customFormat="1" ht="22" customHeight="1">
      <c r="A31" s="159" t="s">
        <v>196</v>
      </c>
    </row>
    <row r="32" spans="1:1" s="155" customFormat="1" ht="22" customHeight="1">
      <c r="A32" s="159" t="s">
        <v>197</v>
      </c>
    </row>
    <row r="33" spans="1:1" s="155" customFormat="1" ht="22" customHeight="1">
      <c r="A33" s="159" t="s">
        <v>198</v>
      </c>
    </row>
    <row r="34" spans="1:1" s="155" customFormat="1" ht="22" customHeight="1">
      <c r="A34" s="159" t="s">
        <v>199</v>
      </c>
    </row>
    <row r="35" spans="1:1" s="155" customFormat="1" ht="22" customHeight="1">
      <c r="A35" s="159" t="s">
        <v>200</v>
      </c>
    </row>
    <row r="36" spans="1:1" s="155" customFormat="1" ht="22" customHeight="1">
      <c r="A36" s="159" t="s">
        <v>201</v>
      </c>
    </row>
    <row r="37" spans="1:1" s="155" customFormat="1" ht="22" customHeight="1">
      <c r="A37" s="159" t="s">
        <v>202</v>
      </c>
    </row>
    <row r="38" spans="1:1" s="155" customFormat="1" ht="22" customHeight="1">
      <c r="A38" s="159" t="s">
        <v>165</v>
      </c>
    </row>
    <row r="39" spans="1:1" s="155" customFormat="1" ht="22" customHeight="1">
      <c r="A39" s="159" t="s">
        <v>203</v>
      </c>
    </row>
    <row r="40" spans="1:1" s="155" customFormat="1" ht="22" customHeight="1">
      <c r="A40" s="159" t="s">
        <v>204</v>
      </c>
    </row>
    <row r="41" spans="1:1" s="155" customFormat="1" ht="22" customHeight="1">
      <c r="A41" s="159" t="s">
        <v>205</v>
      </c>
    </row>
    <row r="42" spans="1:1" s="155" customFormat="1" ht="22" customHeight="1">
      <c r="A42" s="159" t="s">
        <v>206</v>
      </c>
    </row>
    <row r="43" spans="1:1" s="155" customFormat="1" ht="22" customHeight="1">
      <c r="A43" s="159" t="s">
        <v>207</v>
      </c>
    </row>
    <row r="44" spans="1:1" s="155" customFormat="1" ht="22" customHeight="1">
      <c r="A44" s="159" t="s">
        <v>212</v>
      </c>
    </row>
    <row r="45" spans="1:1" s="155" customFormat="1" ht="22" customHeight="1">
      <c r="A45" s="159" t="s">
        <v>208</v>
      </c>
    </row>
    <row r="46" spans="1:1" s="155" customFormat="1" ht="22" customHeight="1">
      <c r="A46" s="159" t="s">
        <v>209</v>
      </c>
    </row>
    <row r="47" spans="1:1" s="155" customFormat="1" ht="22" customHeight="1">
      <c r="A47" s="159" t="s">
        <v>210</v>
      </c>
    </row>
    <row r="48" spans="1:1">
      <c r="A48" s="159" t="s">
        <v>211</v>
      </c>
    </row>
  </sheetData>
  <hyperlinks>
    <hyperlink ref="A1" r:id="rId1" display="https://doi.org/10.1126/science.abd2115" xr:uid="{97F73E54-D92B-E443-9B67-FE83CFF9A280}"/>
    <hyperlink ref="A2" r:id="rId2" display="https://doi.org/10.1016/j.epsl.2019.05.022" xr:uid="{C1C8101A-AED0-3A42-A7A0-C5C367984607}"/>
    <hyperlink ref="A3" r:id="rId3" display="https://doi.org/10.1038/nature08399" xr:uid="{21C28DE2-3A20-EB4B-A953-F4B9B6255A50}"/>
    <hyperlink ref="A4" r:id="rId4" display="https://doi.org/10.1073/pnas.1220872110" xr:uid="{0C49EF23-A973-F44A-B56C-FEFC5CE852CA}"/>
    <hyperlink ref="A5" r:id="rId5" display="https://doi.org/10.1002/2014PA002670" xr:uid="{E45ED139-F65E-E443-A231-A901795417CF}"/>
    <hyperlink ref="A6" r:id="rId6" display="https://doi.org/10.1130/G24762A.1" xr:uid="{3F3E2A3A-CC16-0E49-A043-275D83571C69}"/>
    <hyperlink ref="A7" r:id="rId7" display="https://doi.org/10.5194/cp-7-1285-2011" xr:uid="{869BBEE5-AFCE-F141-AA99-07C54917BE0B}"/>
    <hyperlink ref="A8" r:id="rId8" display="https://doi.org/10.1038/s41586-018-0272-2" xr:uid="{03FBBB4A-5160-A14D-865D-DBB7126A6A38}"/>
    <hyperlink ref="A9" r:id="rId9" display="https://doi.org/10.1029/2020PA003932" xr:uid="{8D73644A-7891-F241-A594-447BFC82B09B}"/>
    <hyperlink ref="A10" r:id="rId10" display="https://doi.org/10.1016/j.orggeochem.2018.12.005" xr:uid="{AD741A2F-2B48-A945-937C-EC89E486728B}"/>
    <hyperlink ref="A11" r:id="rId11" display="https://doi.org/10.1029/2019GL083670" xr:uid="{17BF1B98-40A1-794F-A512-C2136AF65FDF}"/>
    <hyperlink ref="A12" r:id="rId12" display="https://doi.org/10.1073/pnas.1321441111" xr:uid="{77EB4D38-5FDC-F340-87C3-A9866E901177}"/>
    <hyperlink ref="A13" r:id="rId13" display="https://www.science.org/doi/10.1126/sciadv.1600891" xr:uid="{7A5C333A-9AC6-3C4F-8F98-41F4179F480E}"/>
    <hyperlink ref="A14" r:id="rId14" display="https://doi.org/10.1016/j.earscirev.2018.08.014" xr:uid="{D3714D02-F2DE-1F43-BA5F-A9C95157E9F7}"/>
    <hyperlink ref="A15" r:id="rId15" display="https://doi.org/10.1029/2019PA003638" xr:uid="{2B07632B-BC7F-E24B-8801-DE5356797136}"/>
    <hyperlink ref="A16" r:id="rId16" display="https://doi.org/10.5194/cp-14-1275-2018" xr:uid="{0D9752C8-B0DB-0240-9751-FC67B04A528F}"/>
    <hyperlink ref="A17" r:id="rId17" display="https://doi.org/10.1126/science.1256620" xr:uid="{D9960D48-5D92-5A4E-A980-54DC39773F6F}"/>
    <hyperlink ref="A18" r:id="rId18" display="https://doi.org/10.1130/G25200A.1" xr:uid="{54085204-9946-5240-A2C4-1565CE4631A1}"/>
    <hyperlink ref="A19" r:id="rId19" display="https://doi.org/10.1016/j.epsl.2012.06.024" xr:uid="{84BEA2EE-B28B-6F47-B478-A7CD12F47E11}"/>
    <hyperlink ref="A20" r:id="rId20" display="https://doi.org/10.1002/2014PA002723" xr:uid="{5B3CBE8D-1728-9549-801E-05A2FF59FF2F}"/>
    <hyperlink ref="A21" r:id="rId21" display="https://doi.org/10.1126/science.aau5784" xr:uid="{6C9F0F82-70E9-C542-A80B-970ADB42008F}"/>
    <hyperlink ref="A22" r:id="rId22" display="https://doi.org/10.1130/G32054.1" xr:uid="{C91F022A-24BD-C140-95ED-BF2C75F2C1CE}"/>
    <hyperlink ref="A23" r:id="rId23" display="https://doi.org/10.1029/2020PA003858" xr:uid="{272B46D8-238A-B643-ABDC-919E090749BE}"/>
    <hyperlink ref="A24" r:id="rId24" display="https://doi.org/10.1038/s41561-020-0623-0" xr:uid="{CB4161CE-3B63-2C4C-B6F1-6892C443FF08}"/>
    <hyperlink ref="A25" r:id="rId25" display="https://doi.org/10.1126/science.1166368" xr:uid="{7D0429E2-7527-2443-B6FA-AD43C9A15025}"/>
    <hyperlink ref="A26" r:id="rId26" display="https://doi.org/10.1029/2020PA003905" xr:uid="{3DB42367-A920-2A49-B280-7B8E94B0DEED}"/>
    <hyperlink ref="A27" r:id="rId27" display="https://doi.org/10.1073/pnas.2003914117" xr:uid="{FE7507A3-2991-E04D-8134-3077073C79D7}"/>
    <hyperlink ref="A28" r:id="rId28" display="https://doi.org/10.1038/ngeo2194" xr:uid="{AD9C30D6-8073-0E40-B3FA-B97983F130D9}"/>
    <hyperlink ref="A29" r:id="rId29" display="https://doi.org/10.1130/G23175A.1" xr:uid="{1D1CB569-6377-F342-989F-B293ACDFF701}"/>
    <hyperlink ref="A30" r:id="rId30" display="https://doi.org/10.1016/j.epsl.2018.03.054" xr:uid="{B5675D45-E884-B943-ABD1-805EA46EB961}"/>
    <hyperlink ref="A31" r:id="rId31" display="https://doi.org/10.1038/s41598-019-53382-0" xr:uid="{F2671A93-D550-CA47-960B-59F3F589894F}"/>
    <hyperlink ref="A32" r:id="rId32" display="https://doi.org/10.1029/2010PA002074" xr:uid="{1088C3E6-6601-954F-B17B-56ADC0D6DBED}"/>
    <hyperlink ref="A33" r:id="rId33" display="https://doi.org/10.1038/s41467-017-02609-7" xr:uid="{DE9DC356-4371-2640-9E7E-82CF9C05C182}"/>
    <hyperlink ref="A34" r:id="rId34" display="https://doi.org/10.1029/2020PA004059" xr:uid="{005BA2B5-A30B-554D-8515-2879E00376E1}"/>
    <hyperlink ref="A35" r:id="rId35" display="https://doi.org/10.1038/s41598-019-41013-7" xr:uid="{0BF9992B-0129-9946-BCAD-2B7BAC8F4E43}"/>
    <hyperlink ref="A36" r:id="rId36" display="https://doi.org/10.1038/nature06400" xr:uid="{9744FC8A-5EED-474A-9D23-EEE18037BF92}"/>
    <hyperlink ref="A37" r:id="rId37" display="https://doi.org/10.1038/nature04668" xr:uid="{BC5A21F9-6947-4046-95C8-D2E0EB626774}"/>
    <hyperlink ref="A38" r:id="rId38" display="https://doi.org/10.5194/cp-16-2381-2020" xr:uid="{3E0B50A3-EE8D-B34F-8722-6CEECAA7F625}"/>
    <hyperlink ref="A39" r:id="rId39" display="https://doi.org/10.1029/2020PA003872" xr:uid="{D05D7DA2-03E6-454A-AD12-4C3076871025}"/>
    <hyperlink ref="A40" r:id="rId40" display="https://doi.org/10.1016/j.epsl.2020.116388" xr:uid="{BCAA6EAE-A214-C94E-B340-0F1DC6A2D2F8}"/>
    <hyperlink ref="A41" r:id="rId41" display="https://doi.org/10.1130/G40228.1" xr:uid="{1AE4A519-F874-4644-BE7A-1B10E6FFE9DE}"/>
    <hyperlink ref="A42" r:id="rId42" display="https://doi.org/10.1038/s41467-020-18558-7" xr:uid="{D7ECAD82-9481-3F41-A567-329D989BA8D2}"/>
    <hyperlink ref="A43" r:id="rId43" display="https://doi.org/10.1130/G32577.1" xr:uid="{685CC2F7-86EA-5E4A-B79C-90A3FD0B098F}"/>
    <hyperlink ref="A44" r:id="rId44" display="https://doi.org/10.1594/PANGAEA.881046" xr:uid="{05125093-E153-5948-8922-C72DD0B919B4}"/>
    <hyperlink ref="A45" r:id="rId45" display="https://doi.org/10.1130/G22522.1" xr:uid="{90EC14CC-71ED-2C44-93E4-E03AED0C365D}"/>
    <hyperlink ref="A46" r:id="rId46" display="https://doi.org/10.1098/rsta.2013.0096" xr:uid="{BFE98C40-538A-1A49-A7A2-16FD7182AFF3}"/>
    <hyperlink ref="A47" r:id="rId47" display="https://doi.org/10.1126/science.1246172" xr:uid="{BC641223-CB22-CF4E-BD38-C29F3420325C}"/>
    <hyperlink ref="A48" r:id="rId48" display="https://doi.org/10.1130/G39013.1" xr:uid="{DE5A920D-E87E-0741-AB0F-6EBE12EE82F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70D3-A33A-FD43-AB26-FDEAD026282E}">
  <dimension ref="A1:AY290"/>
  <sheetViews>
    <sheetView topLeftCell="AM1" zoomScale="75" workbookViewId="0">
      <selection activeCell="BW10" sqref="BW10"/>
    </sheetView>
  </sheetViews>
  <sheetFormatPr baseColWidth="10" defaultRowHeight="16"/>
  <cols>
    <col min="1" max="1" width="18.1640625" style="54" bestFit="1" customWidth="1"/>
    <col min="2" max="2" width="18.33203125" style="65" bestFit="1" customWidth="1"/>
    <col min="3" max="3" width="14" style="53" bestFit="1" customWidth="1"/>
    <col min="4" max="4" width="11.83203125" style="53" bestFit="1" customWidth="1"/>
    <col min="5" max="5" width="18.6640625" style="53" bestFit="1" customWidth="1"/>
    <col min="6" max="6" width="15.1640625" style="53" bestFit="1" customWidth="1"/>
    <col min="7" max="7" width="13" style="53" bestFit="1" customWidth="1"/>
    <col min="8" max="8" width="24.6640625" style="53" bestFit="1" customWidth="1"/>
    <col min="9" max="9" width="21.1640625" style="53" bestFit="1" customWidth="1"/>
    <col min="10" max="10" width="19" style="53" bestFit="1" customWidth="1"/>
    <col min="11" max="11" width="24.33203125" style="53" bestFit="1" customWidth="1"/>
    <col min="12" max="12" width="20.83203125" style="53" bestFit="1" customWidth="1"/>
    <col min="13" max="13" width="18.6640625" style="53" bestFit="1" customWidth="1"/>
    <col min="14" max="14" width="25.33203125" style="53" bestFit="1" customWidth="1"/>
    <col min="15" max="15" width="22" style="53" bestFit="1" customWidth="1"/>
    <col min="16" max="16" width="19.6640625" style="53" bestFit="1" customWidth="1"/>
    <col min="17" max="17" width="3.5" style="85" customWidth="1"/>
    <col min="18" max="20" width="22.1640625" style="54" customWidth="1"/>
    <col min="21" max="21" width="22.1640625" style="53" customWidth="1"/>
    <col min="22" max="24" width="22.1640625" style="54" customWidth="1"/>
    <col min="25" max="25" width="22.1640625" style="53" customWidth="1"/>
    <col min="26" max="32" width="22.1640625" style="54" customWidth="1"/>
    <col min="33" max="33" width="3.6640625" style="85" customWidth="1"/>
    <col min="34" max="34" width="21.6640625" style="65" customWidth="1"/>
    <col min="35" max="35" width="14" style="53" bestFit="1" customWidth="1"/>
    <col min="36" max="36" width="11.83203125" style="53" bestFit="1" customWidth="1"/>
    <col min="37" max="37" width="18.6640625" style="53" bestFit="1" customWidth="1"/>
    <col min="38" max="38" width="15.1640625" style="53" bestFit="1" customWidth="1"/>
    <col min="39" max="39" width="13" style="53" bestFit="1" customWidth="1"/>
    <col min="40" max="40" width="24.6640625" style="53" bestFit="1" customWidth="1"/>
    <col min="41" max="41" width="21.1640625" style="53" bestFit="1" customWidth="1"/>
    <col min="42" max="42" width="19" style="53" bestFit="1" customWidth="1"/>
    <col min="43" max="43" width="24.33203125" style="53" bestFit="1" customWidth="1"/>
    <col min="44" max="44" width="20.83203125" style="53" bestFit="1" customWidth="1"/>
    <col min="45" max="45" width="18.6640625" style="53" bestFit="1" customWidth="1"/>
    <col min="46" max="46" width="25.33203125" style="53" bestFit="1" customWidth="1"/>
    <col min="47" max="47" width="22" style="53" bestFit="1" customWidth="1"/>
    <col min="48" max="48" width="19.6640625" style="53" bestFit="1" customWidth="1"/>
    <col min="49" max="49" width="3.5" style="53" customWidth="1"/>
    <col min="50" max="50" width="41" style="53" bestFit="1" customWidth="1"/>
    <col min="51" max="51" width="41" style="85" bestFit="1" customWidth="1"/>
    <col min="52" max="16384" width="10.83203125" style="54"/>
  </cols>
  <sheetData>
    <row r="1" spans="1:51">
      <c r="B1" s="130" t="s">
        <v>112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2"/>
      <c r="R1" s="133" t="s">
        <v>113</v>
      </c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2"/>
      <c r="AH1" s="130" t="s">
        <v>114</v>
      </c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44"/>
      <c r="AY1" s="145"/>
    </row>
    <row r="2" spans="1:51">
      <c r="A2" s="54" t="s">
        <v>94</v>
      </c>
      <c r="B2" s="65" t="s">
        <v>109</v>
      </c>
      <c r="C2" t="s">
        <v>110</v>
      </c>
      <c r="D2" t="s">
        <v>111</v>
      </c>
      <c r="E2" t="s">
        <v>134</v>
      </c>
      <c r="F2" t="s">
        <v>135</v>
      </c>
      <c r="G2" t="s">
        <v>139</v>
      </c>
      <c r="H2" t="s">
        <v>136</v>
      </c>
      <c r="I2" t="s">
        <v>137</v>
      </c>
      <c r="J2" t="s">
        <v>138</v>
      </c>
      <c r="K2" t="s">
        <v>140</v>
      </c>
      <c r="L2" t="s">
        <v>141</v>
      </c>
      <c r="M2" t="s">
        <v>142</v>
      </c>
      <c r="N2" t="s">
        <v>143</v>
      </c>
      <c r="O2" t="s">
        <v>144</v>
      </c>
      <c r="P2" t="s">
        <v>145</v>
      </c>
      <c r="R2" t="s">
        <v>109</v>
      </c>
      <c r="S2" t="s">
        <v>110</v>
      </c>
      <c r="T2" t="s">
        <v>111</v>
      </c>
      <c r="U2" t="s">
        <v>134</v>
      </c>
      <c r="V2" t="s">
        <v>135</v>
      </c>
      <c r="W2" t="s">
        <v>139</v>
      </c>
      <c r="X2" t="s">
        <v>136</v>
      </c>
      <c r="Y2" t="s">
        <v>137</v>
      </c>
      <c r="Z2" t="s">
        <v>138</v>
      </c>
      <c r="AA2" t="s">
        <v>140</v>
      </c>
      <c r="AB2" t="s">
        <v>141</v>
      </c>
      <c r="AC2" t="s">
        <v>142</v>
      </c>
      <c r="AD2" t="s">
        <v>143</v>
      </c>
      <c r="AE2" t="s">
        <v>144</v>
      </c>
      <c r="AF2" t="s">
        <v>145</v>
      </c>
      <c r="AH2" t="s">
        <v>109</v>
      </c>
      <c r="AI2" t="s">
        <v>110</v>
      </c>
      <c r="AJ2" t="s">
        <v>111</v>
      </c>
      <c r="AK2" t="s">
        <v>134</v>
      </c>
      <c r="AL2" t="s">
        <v>135</v>
      </c>
      <c r="AM2" t="s">
        <v>139</v>
      </c>
      <c r="AN2" t="s">
        <v>136</v>
      </c>
      <c r="AO2" t="s">
        <v>137</v>
      </c>
      <c r="AP2" t="s">
        <v>138</v>
      </c>
      <c r="AQ2" t="s">
        <v>140</v>
      </c>
      <c r="AR2" t="s">
        <v>141</v>
      </c>
      <c r="AS2" t="s">
        <v>142</v>
      </c>
      <c r="AT2" t="s">
        <v>143</v>
      </c>
      <c r="AU2" t="s">
        <v>144</v>
      </c>
      <c r="AV2" t="s">
        <v>145</v>
      </c>
      <c r="AX2" s="53" t="s">
        <v>146</v>
      </c>
      <c r="AY2" s="85" t="s">
        <v>147</v>
      </c>
    </row>
    <row r="3" spans="1:51">
      <c r="A3" s="54">
        <v>0</v>
      </c>
      <c r="B3" s="65">
        <v>0.64667716748026105</v>
      </c>
      <c r="C3" s="53">
        <v>0.37057465600550799</v>
      </c>
      <c r="D3" s="53">
        <v>0.27610251147475301</v>
      </c>
      <c r="E3" s="53">
        <v>25.6087133279051</v>
      </c>
      <c r="F3" s="53">
        <v>9.1175689642662494</v>
      </c>
      <c r="G3" s="53">
        <v>16.491144363638799</v>
      </c>
      <c r="H3" s="53">
        <v>25.427590795381999</v>
      </c>
      <c r="I3" s="53">
        <v>7.1780620242947704</v>
      </c>
      <c r="J3" s="53">
        <v>18.249528771087199</v>
      </c>
      <c r="K3" s="53">
        <v>19.487808340489099</v>
      </c>
      <c r="L3" s="53">
        <v>-0.39072752727115301</v>
      </c>
      <c r="M3" s="53">
        <v>19.878535867760299</v>
      </c>
      <c r="N3" s="53">
        <v>32.1080900259605</v>
      </c>
      <c r="O3" s="53">
        <v>14.876900805998901</v>
      </c>
      <c r="P3" s="53">
        <v>17.2311892199616</v>
      </c>
      <c r="R3" s="53">
        <v>0.65045773652457906</v>
      </c>
      <c r="S3" s="53">
        <v>0.37437892603559803</v>
      </c>
      <c r="T3" s="53">
        <v>0.27607881048898097</v>
      </c>
      <c r="U3" s="53">
        <v>25.7836079105601</v>
      </c>
      <c r="V3" s="53">
        <v>9.4337573923489302</v>
      </c>
      <c r="W3" s="53">
        <v>16.349850518211198</v>
      </c>
      <c r="X3" s="53">
        <v>25.6540569043038</v>
      </c>
      <c r="Y3" s="54">
        <v>7.4481588731491897</v>
      </c>
      <c r="Z3" s="54">
        <v>18.2058980311546</v>
      </c>
      <c r="AA3" s="54">
        <v>19.692163444168902</v>
      </c>
      <c r="AB3" s="54">
        <v>-0.10263847610218001</v>
      </c>
      <c r="AC3" s="54">
        <v>19.794801920271102</v>
      </c>
      <c r="AD3" s="54">
        <v>32.378373052120999</v>
      </c>
      <c r="AE3" s="54">
        <v>15.178855968902701</v>
      </c>
      <c r="AF3" s="54">
        <v>17.1995170832183</v>
      </c>
      <c r="AH3" s="65">
        <v>0.65268212670077197</v>
      </c>
      <c r="AI3" s="53">
        <v>0.374159633460736</v>
      </c>
      <c r="AJ3" s="53">
        <v>0.27852249324003497</v>
      </c>
      <c r="AK3" s="53">
        <v>25.887732964377101</v>
      </c>
      <c r="AL3" s="53">
        <v>9.4175326391627898</v>
      </c>
      <c r="AM3" s="53">
        <v>16.4702003252143</v>
      </c>
      <c r="AN3" s="53">
        <v>25.790660741197598</v>
      </c>
      <c r="AO3" s="53">
        <v>7.3320798688878801</v>
      </c>
      <c r="AP3" s="53">
        <v>18.4585808723097</v>
      </c>
      <c r="AQ3" s="53">
        <v>19.824082569300401</v>
      </c>
      <c r="AR3" s="53">
        <v>-0.22293567797026201</v>
      </c>
      <c r="AS3" s="53">
        <v>20.047018247270699</v>
      </c>
      <c r="AT3" s="53">
        <v>32.544135553272703</v>
      </c>
      <c r="AU3" s="53">
        <v>15.0438064770191</v>
      </c>
      <c r="AV3" s="53">
        <v>17.5003290762536</v>
      </c>
      <c r="AX3" s="53">
        <v>8.8316231496109907</v>
      </c>
      <c r="AY3" s="85">
        <v>28.085538595008408</v>
      </c>
    </row>
    <row r="4" spans="1:51">
      <c r="A4" s="54">
        <v>0.2</v>
      </c>
      <c r="B4" s="65">
        <v>0.64257964009583701</v>
      </c>
      <c r="E4" s="53">
        <v>25.437894145640801</v>
      </c>
      <c r="H4" s="53">
        <v>25.179706836601198</v>
      </c>
      <c r="K4" s="53">
        <v>19.230378021626699</v>
      </c>
      <c r="N4" s="53">
        <v>31.841133343968199</v>
      </c>
      <c r="R4" s="53">
        <v>0.63999635003170197</v>
      </c>
      <c r="S4" s="53"/>
      <c r="T4" s="53"/>
      <c r="U4" s="53">
        <v>25.321428167695601</v>
      </c>
      <c r="V4" s="53"/>
      <c r="W4" s="53"/>
      <c r="X4" s="53">
        <v>25.043569430309098</v>
      </c>
      <c r="Y4" s="54"/>
      <c r="AA4" s="54">
        <v>19.148355736785799</v>
      </c>
      <c r="AD4" s="54">
        <v>31.677648863569001</v>
      </c>
      <c r="AH4" s="65">
        <v>0.64080534999773398</v>
      </c>
      <c r="AK4" s="53">
        <v>25.3578951173997</v>
      </c>
      <c r="AN4" s="53">
        <v>25.092078718268301</v>
      </c>
      <c r="AQ4" s="53">
        <v>19.194377572427001</v>
      </c>
      <c r="AT4" s="53">
        <v>31.736779837121802</v>
      </c>
    </row>
    <row r="5" spans="1:51">
      <c r="A5" s="54">
        <v>0.4</v>
      </c>
      <c r="B5" s="65">
        <v>0.64421362510470703</v>
      </c>
      <c r="E5" s="53">
        <v>25.504749736318701</v>
      </c>
      <c r="H5" s="53">
        <v>25.33210281709</v>
      </c>
      <c r="K5" s="53">
        <v>19.428518139357202</v>
      </c>
      <c r="N5" s="53">
        <v>32.068934298268303</v>
      </c>
      <c r="R5" s="53">
        <v>0.64465418124515195</v>
      </c>
      <c r="S5" s="53"/>
      <c r="T5" s="53"/>
      <c r="U5" s="53">
        <v>25.524221750150801</v>
      </c>
      <c r="V5" s="53"/>
      <c r="W5" s="53"/>
      <c r="X5" s="53">
        <v>25.364972153336701</v>
      </c>
      <c r="Y5" s="54"/>
      <c r="AA5" s="54">
        <v>19.4725246425254</v>
      </c>
      <c r="AD5" s="54">
        <v>32.110629456690802</v>
      </c>
      <c r="AH5" s="65">
        <v>0.64473939265868296</v>
      </c>
      <c r="AK5" s="53">
        <v>25.527836571968699</v>
      </c>
      <c r="AN5" s="53">
        <v>25.3683113176543</v>
      </c>
      <c r="AQ5" s="53">
        <v>19.474441977443</v>
      </c>
      <c r="AT5" s="53">
        <v>32.115825577804102</v>
      </c>
    </row>
    <row r="6" spans="1:51">
      <c r="A6" s="54">
        <v>0.6</v>
      </c>
      <c r="B6" s="65">
        <v>0.64765342888294197</v>
      </c>
      <c r="E6" s="53">
        <v>25.6828831271364</v>
      </c>
      <c r="H6" s="53">
        <v>25.584838397690799</v>
      </c>
      <c r="K6" s="53">
        <v>19.7367678753475</v>
      </c>
      <c r="N6" s="53">
        <v>32.407432785007998</v>
      </c>
      <c r="R6" s="53">
        <v>0.64785398810594896</v>
      </c>
      <c r="S6" s="53"/>
      <c r="T6" s="53"/>
      <c r="U6" s="53">
        <v>25.697552403521701</v>
      </c>
      <c r="V6" s="53"/>
      <c r="W6" s="53"/>
      <c r="X6" s="53">
        <v>25.607719897289801</v>
      </c>
      <c r="Y6" s="54"/>
      <c r="AA6" s="54">
        <v>19.779037387568899</v>
      </c>
      <c r="AD6" s="54">
        <v>32.432038676103303</v>
      </c>
      <c r="AH6" s="65">
        <v>0.64794593831299596</v>
      </c>
      <c r="AK6" s="53">
        <v>25.7029436684996</v>
      </c>
      <c r="AN6" s="53">
        <v>25.616318540993699</v>
      </c>
      <c r="AQ6" s="53">
        <v>19.788895936188901</v>
      </c>
      <c r="AT6" s="53">
        <v>32.445335958197802</v>
      </c>
    </row>
    <row r="7" spans="1:51">
      <c r="A7" s="54">
        <v>0.8</v>
      </c>
      <c r="B7" s="65">
        <v>0.64533262821313997</v>
      </c>
      <c r="E7" s="53">
        <v>25.5564157090182</v>
      </c>
      <c r="H7" s="53">
        <v>25.3599409028756</v>
      </c>
      <c r="K7" s="53">
        <v>19.367405929673399</v>
      </c>
      <c r="N7" s="53">
        <v>32.079391433665499</v>
      </c>
      <c r="R7" s="53">
        <v>0.64410702649401697</v>
      </c>
      <c r="S7" s="53"/>
      <c r="T7" s="53"/>
      <c r="U7" s="53">
        <v>25.4985733689082</v>
      </c>
      <c r="V7" s="53"/>
      <c r="W7" s="53"/>
      <c r="X7" s="53">
        <v>25.310903310169198</v>
      </c>
      <c r="Y7" s="54"/>
      <c r="AA7" s="54">
        <v>19.367781030664201</v>
      </c>
      <c r="AD7" s="54">
        <v>32.028982615101498</v>
      </c>
      <c r="AH7" s="65">
        <v>0.64680450238710796</v>
      </c>
      <c r="AK7" s="53">
        <v>25.632501511120601</v>
      </c>
      <c r="AN7" s="53">
        <v>25.4746908639212</v>
      </c>
      <c r="AQ7" s="53">
        <v>19.534112306722001</v>
      </c>
      <c r="AT7" s="53">
        <v>32.216112466907298</v>
      </c>
    </row>
    <row r="8" spans="1:51">
      <c r="A8" s="54">
        <v>1</v>
      </c>
      <c r="B8" s="65">
        <v>0.64578127890221304</v>
      </c>
      <c r="E8" s="53">
        <v>25.594079617045701</v>
      </c>
      <c r="H8" s="53">
        <v>25.371780597159599</v>
      </c>
      <c r="K8" s="53">
        <v>19.2984808439275</v>
      </c>
      <c r="N8" s="53">
        <v>32.082536044402801</v>
      </c>
      <c r="R8" s="53">
        <v>0.64295097099085896</v>
      </c>
      <c r="S8" s="53"/>
      <c r="T8" s="53"/>
      <c r="U8" s="53">
        <v>25.465876307833</v>
      </c>
      <c r="V8" s="53"/>
      <c r="W8" s="53"/>
      <c r="X8" s="53">
        <v>25.249095330985501</v>
      </c>
      <c r="Y8" s="54"/>
      <c r="AA8" s="54">
        <v>19.260369289302002</v>
      </c>
      <c r="AD8" s="54">
        <v>31.947611091159398</v>
      </c>
      <c r="AH8" s="65">
        <v>0.64279837344344304</v>
      </c>
      <c r="AK8" s="53">
        <v>25.458278759637</v>
      </c>
      <c r="AN8" s="53">
        <v>25.2352211466666</v>
      </c>
      <c r="AQ8" s="53">
        <v>19.241574162153899</v>
      </c>
      <c r="AT8" s="53">
        <v>31.927409431491899</v>
      </c>
    </row>
    <row r="9" spans="1:51">
      <c r="A9" s="54">
        <v>1.2</v>
      </c>
      <c r="B9" s="65">
        <v>0.64358684987036197</v>
      </c>
      <c r="E9" s="53">
        <v>25.475710255428499</v>
      </c>
      <c r="H9" s="53">
        <v>25.202697007868402</v>
      </c>
      <c r="K9" s="53">
        <v>19.094889738835601</v>
      </c>
      <c r="N9" s="53">
        <v>31.8946103748351</v>
      </c>
      <c r="R9" s="53">
        <v>0.64056329260174605</v>
      </c>
      <c r="S9" s="53"/>
      <c r="T9" s="53"/>
      <c r="U9" s="53">
        <v>25.338069600162399</v>
      </c>
      <c r="V9" s="53"/>
      <c r="W9" s="53"/>
      <c r="X9" s="53">
        <v>25.045141393062401</v>
      </c>
      <c r="Y9" s="54"/>
      <c r="AA9" s="54">
        <v>18.993984234428599</v>
      </c>
      <c r="AD9" s="54">
        <v>31.7131187094068</v>
      </c>
      <c r="AH9" s="65">
        <v>0.63893643594329197</v>
      </c>
      <c r="AK9" s="53">
        <v>25.263606125065799</v>
      </c>
      <c r="AN9" s="53">
        <v>24.949962091207802</v>
      </c>
      <c r="AQ9" s="53">
        <v>18.910245691152799</v>
      </c>
      <c r="AT9" s="53">
        <v>31.598779930642099</v>
      </c>
    </row>
    <row r="10" spans="1:51">
      <c r="A10" s="54">
        <v>1.4</v>
      </c>
      <c r="B10" s="65">
        <v>0.64495304226392203</v>
      </c>
      <c r="E10" s="53">
        <v>25.5463462317209</v>
      </c>
      <c r="H10" s="53">
        <v>25.316843336490098</v>
      </c>
      <c r="K10" s="53">
        <v>19.248747081848499</v>
      </c>
      <c r="N10" s="53">
        <v>32.0544338082058</v>
      </c>
      <c r="R10" s="53">
        <v>0.64155046281709205</v>
      </c>
      <c r="S10" s="53"/>
      <c r="T10" s="53"/>
      <c r="U10" s="53">
        <v>25.391710949644501</v>
      </c>
      <c r="V10" s="53"/>
      <c r="W10" s="53"/>
      <c r="X10" s="53">
        <v>25.1438250959106</v>
      </c>
      <c r="Y10" s="54"/>
      <c r="AA10" s="54">
        <v>19.138633366118199</v>
      </c>
      <c r="AD10" s="54">
        <v>31.8593895406594</v>
      </c>
      <c r="AH10" s="65">
        <v>0.64153142347580105</v>
      </c>
      <c r="AK10" s="53">
        <v>25.390750917460799</v>
      </c>
      <c r="AN10" s="53">
        <v>25.143806167255899</v>
      </c>
      <c r="AQ10" s="53">
        <v>19.1402118966679</v>
      </c>
      <c r="AT10" s="53">
        <v>31.8602012916317</v>
      </c>
    </row>
    <row r="11" spans="1:51">
      <c r="A11" s="54">
        <v>1.6</v>
      </c>
      <c r="B11" s="65">
        <v>0.66674824478725103</v>
      </c>
      <c r="E11" s="53">
        <v>26.5296094013204</v>
      </c>
      <c r="H11" s="53">
        <v>26.448642680419201</v>
      </c>
      <c r="K11" s="53">
        <v>20.062951285663502</v>
      </c>
      <c r="N11" s="53">
        <v>33.355789773708302</v>
      </c>
      <c r="R11" s="53">
        <v>0.66705056813442698</v>
      </c>
      <c r="S11" s="53"/>
      <c r="T11" s="53"/>
      <c r="U11" s="53">
        <v>26.539826523779301</v>
      </c>
      <c r="V11" s="53"/>
      <c r="W11" s="53"/>
      <c r="X11" s="53">
        <v>26.465493548669901</v>
      </c>
      <c r="Y11" s="54"/>
      <c r="AA11" s="54">
        <v>20.077285283234598</v>
      </c>
      <c r="AD11" s="54">
        <v>33.373297992144998</v>
      </c>
      <c r="AH11" s="65">
        <v>0.66725606837479401</v>
      </c>
      <c r="AK11" s="53">
        <v>26.547689081478701</v>
      </c>
      <c r="AN11" s="53">
        <v>26.4807120231158</v>
      </c>
      <c r="AQ11" s="53">
        <v>20.098833731490899</v>
      </c>
      <c r="AT11" s="53">
        <v>33.3932573852641</v>
      </c>
    </row>
    <row r="12" spans="1:51">
      <c r="A12" s="54">
        <v>1.8</v>
      </c>
      <c r="B12" s="65">
        <v>0.66418752400621395</v>
      </c>
      <c r="E12" s="53">
        <v>26.422386340345799</v>
      </c>
      <c r="H12" s="53">
        <v>26.4063393877001</v>
      </c>
      <c r="K12" s="53">
        <v>20.186401586894998</v>
      </c>
      <c r="N12" s="53">
        <v>33.342623585302803</v>
      </c>
      <c r="R12" s="53">
        <v>0.66114429402403896</v>
      </c>
      <c r="S12" s="53"/>
      <c r="T12" s="53"/>
      <c r="U12" s="53">
        <v>26.289712265020899</v>
      </c>
      <c r="V12" s="53"/>
      <c r="W12" s="53"/>
      <c r="X12" s="53">
        <v>26.233579946108101</v>
      </c>
      <c r="Y12" s="54"/>
      <c r="AA12" s="54">
        <v>20.039399288057002</v>
      </c>
      <c r="AD12" s="54">
        <v>33.131999289251198</v>
      </c>
      <c r="AH12" s="65">
        <v>0.66090719206777404</v>
      </c>
      <c r="AK12" s="53">
        <v>26.278944216045701</v>
      </c>
      <c r="AN12" s="53">
        <v>26.221442291455599</v>
      </c>
      <c r="AQ12" s="53">
        <v>20.0282437693361</v>
      </c>
      <c r="AT12" s="53">
        <v>33.119363349519098</v>
      </c>
    </row>
    <row r="13" spans="1:51">
      <c r="A13" s="54">
        <v>2</v>
      </c>
      <c r="B13" s="65">
        <v>0.67682854141822402</v>
      </c>
      <c r="E13" s="53">
        <v>26.978946444473301</v>
      </c>
      <c r="H13" s="53">
        <v>27.059958763878299</v>
      </c>
      <c r="K13" s="53">
        <v>20.6927034588327</v>
      </c>
      <c r="N13" s="53">
        <v>34.081541568262097</v>
      </c>
      <c r="R13" s="53">
        <v>0.67488299896253601</v>
      </c>
      <c r="S13" s="53"/>
      <c r="T13" s="53"/>
      <c r="U13" s="53">
        <v>26.893582400651301</v>
      </c>
      <c r="V13" s="53"/>
      <c r="W13" s="53"/>
      <c r="X13" s="53">
        <v>26.948093064211601</v>
      </c>
      <c r="Y13" s="54"/>
      <c r="AA13" s="54">
        <v>20.598567464943699</v>
      </c>
      <c r="AD13" s="54">
        <v>33.945343134155998</v>
      </c>
      <c r="AH13" s="65">
        <v>0.67589994637982098</v>
      </c>
      <c r="AK13" s="53">
        <v>26.938079380510601</v>
      </c>
      <c r="AN13" s="53">
        <v>27.004540605706701</v>
      </c>
      <c r="AQ13" s="53">
        <v>20.645836354282402</v>
      </c>
      <c r="AT13" s="53">
        <v>34.010235911267003</v>
      </c>
    </row>
    <row r="14" spans="1:51">
      <c r="A14" s="54">
        <v>2.2000000000000002</v>
      </c>
      <c r="B14" s="65">
        <v>0.67081379499300797</v>
      </c>
      <c r="E14" s="53">
        <v>26.693213610238601</v>
      </c>
      <c r="H14" s="53">
        <v>26.647795201598701</v>
      </c>
      <c r="K14" s="53">
        <v>20.201472752199699</v>
      </c>
      <c r="N14" s="53">
        <v>33.593488408684301</v>
      </c>
      <c r="R14" s="53">
        <v>0.671485064988394</v>
      </c>
      <c r="S14" s="53"/>
      <c r="T14" s="53"/>
      <c r="U14" s="53">
        <v>26.727521896627799</v>
      </c>
      <c r="V14" s="53"/>
      <c r="W14" s="53"/>
      <c r="X14" s="53">
        <v>26.684254988965701</v>
      </c>
      <c r="Y14" s="54"/>
      <c r="AA14" s="54">
        <v>20.2269980659228</v>
      </c>
      <c r="AD14" s="54">
        <v>33.638016035016101</v>
      </c>
      <c r="AH14" s="65">
        <v>0.66996360684437295</v>
      </c>
      <c r="AK14" s="53">
        <v>26.6598967560079</v>
      </c>
      <c r="AN14" s="53">
        <v>26.594738559654999</v>
      </c>
      <c r="AQ14" s="53">
        <v>20.141023920212699</v>
      </c>
      <c r="AT14" s="53">
        <v>33.529537216293498</v>
      </c>
    </row>
    <row r="15" spans="1:51">
      <c r="A15" s="54">
        <v>2.4</v>
      </c>
      <c r="B15" s="65">
        <v>0.68465833089050399</v>
      </c>
      <c r="E15" s="53">
        <v>27.301075857670401</v>
      </c>
      <c r="H15" s="53">
        <v>27.4862177843175</v>
      </c>
      <c r="K15" s="53">
        <v>21.025191395647798</v>
      </c>
      <c r="N15" s="53">
        <v>34.615706294769097</v>
      </c>
      <c r="R15" s="53">
        <v>0.68528479525354702</v>
      </c>
      <c r="S15" s="53"/>
      <c r="T15" s="53"/>
      <c r="U15" s="53">
        <v>27.334104148565899</v>
      </c>
      <c r="V15" s="53"/>
      <c r="W15" s="53"/>
      <c r="X15" s="53">
        <v>27.528410793042902</v>
      </c>
      <c r="Y15" s="54"/>
      <c r="AA15" s="54">
        <v>21.075084529898799</v>
      </c>
      <c r="AD15" s="54">
        <v>34.665987900458298</v>
      </c>
      <c r="AH15" s="65">
        <v>0.68480698509590798</v>
      </c>
      <c r="AK15" s="53">
        <v>27.312133502487299</v>
      </c>
      <c r="AN15" s="53">
        <v>27.501738538289501</v>
      </c>
      <c r="AQ15" s="53">
        <v>21.052190954622802</v>
      </c>
      <c r="AT15" s="53">
        <v>34.6345920000023</v>
      </c>
    </row>
    <row r="16" spans="1:51">
      <c r="A16" s="54">
        <v>2.6</v>
      </c>
      <c r="B16" s="65">
        <v>0.69404697001175597</v>
      </c>
      <c r="E16" s="53">
        <v>27.710699013494001</v>
      </c>
      <c r="H16" s="53">
        <v>28.038679857800101</v>
      </c>
      <c r="K16" s="53">
        <v>21.5306720688368</v>
      </c>
      <c r="N16" s="53">
        <v>35.291871045994903</v>
      </c>
      <c r="R16" s="53">
        <v>0.69223971251362404</v>
      </c>
      <c r="S16" s="53"/>
      <c r="T16" s="53"/>
      <c r="U16" s="53">
        <v>27.630936855013299</v>
      </c>
      <c r="V16" s="53"/>
      <c r="W16" s="53"/>
      <c r="X16" s="53">
        <v>27.9353516805662</v>
      </c>
      <c r="Y16" s="54"/>
      <c r="AA16" s="54">
        <v>21.442089034877601</v>
      </c>
      <c r="AD16" s="54">
        <v>35.163264411874103</v>
      </c>
      <c r="AH16" s="65">
        <v>0.69269462972436702</v>
      </c>
      <c r="AK16" s="53">
        <v>27.648729580933502</v>
      </c>
      <c r="AN16" s="53">
        <v>27.964594132241999</v>
      </c>
      <c r="AQ16" s="53">
        <v>21.474375442927201</v>
      </c>
      <c r="AT16" s="53">
        <v>35.200365135913302</v>
      </c>
    </row>
    <row r="17" spans="1:51">
      <c r="A17" s="54">
        <v>2.8</v>
      </c>
      <c r="B17" s="65">
        <v>0.69889005395011095</v>
      </c>
      <c r="E17" s="53">
        <v>27.908674768970599</v>
      </c>
      <c r="H17" s="53">
        <v>28.315501427453199</v>
      </c>
      <c r="K17" s="53">
        <v>21.767024010736399</v>
      </c>
      <c r="N17" s="53">
        <v>35.631811327459197</v>
      </c>
      <c r="R17" s="53">
        <v>0.69838643393662903</v>
      </c>
      <c r="S17" s="53"/>
      <c r="T17" s="53"/>
      <c r="U17" s="53">
        <v>27.885444013272799</v>
      </c>
      <c r="V17" s="53"/>
      <c r="W17" s="53"/>
      <c r="X17" s="53">
        <v>28.283921475249201</v>
      </c>
      <c r="Y17" s="54"/>
      <c r="AA17" s="54">
        <v>21.737440827014002</v>
      </c>
      <c r="AD17" s="54">
        <v>35.592841428633598</v>
      </c>
      <c r="AH17" s="65">
        <v>0.69742331752119102</v>
      </c>
      <c r="AK17" s="53">
        <v>27.8410798507654</v>
      </c>
      <c r="AN17" s="53">
        <v>28.226030166836299</v>
      </c>
      <c r="AQ17" s="53">
        <v>21.679825539834201</v>
      </c>
      <c r="AT17" s="53">
        <v>35.524968021473398</v>
      </c>
    </row>
    <row r="18" spans="1:51">
      <c r="A18" s="54">
        <v>3</v>
      </c>
      <c r="B18" s="65">
        <v>0.69283058155532495</v>
      </c>
      <c r="E18" s="53">
        <v>27.654496299593401</v>
      </c>
      <c r="H18" s="53">
        <v>27.9604832249541</v>
      </c>
      <c r="K18" s="53">
        <v>21.453257941203098</v>
      </c>
      <c r="N18" s="53">
        <v>35.1907414822387</v>
      </c>
      <c r="R18" s="53">
        <v>0.69023824506155396</v>
      </c>
      <c r="S18" s="53"/>
      <c r="T18" s="53"/>
      <c r="U18" s="53">
        <v>27.540642009578601</v>
      </c>
      <c r="V18" s="53"/>
      <c r="W18" s="53"/>
      <c r="X18" s="53">
        <v>27.808293268752902</v>
      </c>
      <c r="Y18" s="54"/>
      <c r="AA18" s="54">
        <v>21.3203530869852</v>
      </c>
      <c r="AD18" s="54">
        <v>35.005850302222001</v>
      </c>
      <c r="AH18" s="65">
        <v>0.68966913054682</v>
      </c>
      <c r="AK18" s="53">
        <v>27.5165078663061</v>
      </c>
      <c r="AN18" s="53">
        <v>27.7750601459013</v>
      </c>
      <c r="AQ18" s="53">
        <v>21.2919363658241</v>
      </c>
      <c r="AT18" s="53">
        <v>34.963074784279499</v>
      </c>
    </row>
    <row r="19" spans="1:51">
      <c r="A19" s="54">
        <v>3.2</v>
      </c>
      <c r="B19" s="65">
        <v>0.70211613914313298</v>
      </c>
      <c r="E19" s="53">
        <v>28.040082377161902</v>
      </c>
      <c r="H19" s="53">
        <v>28.5255204708821</v>
      </c>
      <c r="K19" s="53">
        <v>22.016869923591901</v>
      </c>
      <c r="N19" s="53">
        <v>35.8952881107206</v>
      </c>
      <c r="R19" s="53">
        <v>0.70060776871489605</v>
      </c>
      <c r="S19" s="53"/>
      <c r="T19" s="53"/>
      <c r="U19" s="53">
        <v>27.972017822115301</v>
      </c>
      <c r="V19" s="53"/>
      <c r="W19" s="53"/>
      <c r="X19" s="53">
        <v>28.4397051109577</v>
      </c>
      <c r="Y19" s="54"/>
      <c r="AA19" s="54">
        <v>21.9460585555398</v>
      </c>
      <c r="AD19" s="54">
        <v>35.790359634815601</v>
      </c>
      <c r="AH19" s="65">
        <v>0.70101179723254703</v>
      </c>
      <c r="AK19" s="53">
        <v>27.988452702871701</v>
      </c>
      <c r="AN19" s="53">
        <v>28.458476256730201</v>
      </c>
      <c r="AQ19" s="53">
        <v>21.951854030233601</v>
      </c>
      <c r="AT19" s="53">
        <v>35.813478696993997</v>
      </c>
    </row>
    <row r="20" spans="1:51">
      <c r="A20" s="54">
        <v>3.4</v>
      </c>
      <c r="B20" s="65">
        <v>0.70483958787464696</v>
      </c>
      <c r="E20" s="53">
        <v>28.165581062191599</v>
      </c>
      <c r="H20" s="53">
        <v>28.700159713957198</v>
      </c>
      <c r="K20" s="53">
        <v>22.205577465857001</v>
      </c>
      <c r="N20" s="53">
        <v>36.102520607183202</v>
      </c>
      <c r="R20" s="53">
        <v>0.70255651742745995</v>
      </c>
      <c r="S20" s="53"/>
      <c r="T20" s="53"/>
      <c r="U20" s="53">
        <v>28.068549266057602</v>
      </c>
      <c r="V20" s="53"/>
      <c r="W20" s="53"/>
      <c r="X20" s="53">
        <v>28.567471519143599</v>
      </c>
      <c r="Y20" s="54"/>
      <c r="AA20" s="54">
        <v>22.090870177610999</v>
      </c>
      <c r="AD20" s="54">
        <v>35.937011586013902</v>
      </c>
      <c r="AH20" s="65">
        <v>0.70480485022417405</v>
      </c>
      <c r="AK20" s="53">
        <v>28.167104078016699</v>
      </c>
      <c r="AN20" s="53">
        <v>28.701481262667102</v>
      </c>
      <c r="AQ20" s="53">
        <v>22.209984004354499</v>
      </c>
      <c r="AT20" s="53">
        <v>36.103236449313698</v>
      </c>
    </row>
    <row r="21" spans="1:51">
      <c r="A21" s="54">
        <v>3.6</v>
      </c>
      <c r="B21" s="65">
        <v>0.69436017946534501</v>
      </c>
      <c r="E21" s="53">
        <v>27.707223659748198</v>
      </c>
      <c r="H21" s="53">
        <v>28.123413802167299</v>
      </c>
      <c r="K21" s="53">
        <v>21.758159259143401</v>
      </c>
      <c r="N21" s="53">
        <v>35.416513930749701</v>
      </c>
      <c r="R21" s="53">
        <v>0.68613652466504005</v>
      </c>
      <c r="S21" s="53"/>
      <c r="T21" s="53"/>
      <c r="U21" s="53">
        <v>27.3574263669238</v>
      </c>
      <c r="V21" s="53"/>
      <c r="W21" s="53"/>
      <c r="X21" s="53">
        <v>27.667204963006299</v>
      </c>
      <c r="Y21" s="54"/>
      <c r="AA21" s="54">
        <v>21.402381097380999</v>
      </c>
      <c r="AD21" s="54">
        <v>34.857787973910703</v>
      </c>
      <c r="AH21" s="65">
        <v>0.68298828500946296</v>
      </c>
      <c r="AK21" s="53">
        <v>27.215925842067598</v>
      </c>
      <c r="AN21" s="53">
        <v>27.4813876553828</v>
      </c>
      <c r="AQ21" s="53">
        <v>21.240253516755999</v>
      </c>
      <c r="AT21" s="53">
        <v>34.630970372702301</v>
      </c>
    </row>
    <row r="22" spans="1:51">
      <c r="A22" s="54">
        <v>3.8</v>
      </c>
      <c r="B22" s="65">
        <v>0.69507921051552402</v>
      </c>
      <c r="E22" s="53">
        <v>27.7351558587435</v>
      </c>
      <c r="H22" s="53">
        <v>28.188968390529901</v>
      </c>
      <c r="K22" s="53">
        <v>21.867971249585501</v>
      </c>
      <c r="N22" s="53">
        <v>35.495813793621799</v>
      </c>
      <c r="R22" s="53">
        <v>0.68853523070909095</v>
      </c>
      <c r="S22" s="53"/>
      <c r="T22" s="53"/>
      <c r="U22" s="53">
        <v>27.454650608572901</v>
      </c>
      <c r="V22" s="53"/>
      <c r="W22" s="53"/>
      <c r="X22" s="53">
        <v>27.8154432850754</v>
      </c>
      <c r="Y22" s="54"/>
      <c r="AA22" s="54">
        <v>21.564515914727998</v>
      </c>
      <c r="AD22" s="54">
        <v>35.031440108933602</v>
      </c>
      <c r="AH22" s="65">
        <v>0.68799904699748105</v>
      </c>
      <c r="AK22" s="53">
        <v>27.429410104558801</v>
      </c>
      <c r="AN22" s="53">
        <v>27.788874564471001</v>
      </c>
      <c r="AQ22" s="53">
        <v>21.551865497577499</v>
      </c>
      <c r="AT22" s="53">
        <v>35.000600048869501</v>
      </c>
    </row>
    <row r="23" spans="1:51">
      <c r="A23" s="54">
        <v>4</v>
      </c>
      <c r="B23" s="65">
        <v>0.69787831958824098</v>
      </c>
      <c r="E23" s="53">
        <v>27.8596096837103</v>
      </c>
      <c r="H23" s="53">
        <v>28.372806014812301</v>
      </c>
      <c r="K23" s="53">
        <v>22.073897456106899</v>
      </c>
      <c r="N23" s="53">
        <v>35.732210197320498</v>
      </c>
      <c r="R23" s="53">
        <v>0.69046816586979698</v>
      </c>
      <c r="S23" s="53"/>
      <c r="T23" s="53"/>
      <c r="U23" s="53">
        <v>27.539066660217799</v>
      </c>
      <c r="V23" s="53"/>
      <c r="W23" s="53"/>
      <c r="X23" s="53">
        <v>27.948099274553002</v>
      </c>
      <c r="Y23" s="54"/>
      <c r="AA23" s="54">
        <v>21.7244207063905</v>
      </c>
      <c r="AD23" s="54">
        <v>35.207455865026297</v>
      </c>
      <c r="AH23" s="65">
        <v>0.69045331985100999</v>
      </c>
      <c r="AK23" s="53">
        <v>27.536256410298101</v>
      </c>
      <c r="AN23" s="53">
        <v>27.9500869885829</v>
      </c>
      <c r="AQ23" s="53">
        <v>21.722943387269002</v>
      </c>
      <c r="AT23" s="53">
        <v>35.214787286021597</v>
      </c>
    </row>
    <row r="24" spans="1:51">
      <c r="A24" s="54">
        <v>4.2</v>
      </c>
      <c r="B24" s="65">
        <v>0.70295186924801301</v>
      </c>
      <c r="E24" s="53">
        <v>28.083438442939599</v>
      </c>
      <c r="H24" s="53">
        <v>28.6516173917523</v>
      </c>
      <c r="K24" s="53">
        <v>22.284974821524202</v>
      </c>
      <c r="N24" s="53">
        <v>36.065534233622003</v>
      </c>
      <c r="R24" s="53">
        <v>0.69716558137497397</v>
      </c>
      <c r="S24" s="53"/>
      <c r="T24" s="53"/>
      <c r="U24" s="53">
        <v>27.8112916595719</v>
      </c>
      <c r="V24" s="53"/>
      <c r="W24" s="53"/>
      <c r="X24" s="53">
        <v>28.307207511519501</v>
      </c>
      <c r="Y24" s="54"/>
      <c r="AA24" s="54">
        <v>21.959012358204198</v>
      </c>
      <c r="AD24" s="54">
        <v>35.655298730657897</v>
      </c>
      <c r="AH24" s="65">
        <v>0.70156007605077497</v>
      </c>
      <c r="AK24" s="53">
        <v>28.0223416456836</v>
      </c>
      <c r="AN24" s="53">
        <v>28.5742124049222</v>
      </c>
      <c r="AQ24" s="53">
        <v>22.230201256336901</v>
      </c>
      <c r="AT24" s="53">
        <v>35.967693984125198</v>
      </c>
    </row>
    <row r="25" spans="1:51">
      <c r="A25" s="54">
        <v>4.4000000000000004</v>
      </c>
      <c r="B25" s="65">
        <v>0.70189966746243904</v>
      </c>
      <c r="E25" s="53">
        <v>28.023066557827502</v>
      </c>
      <c r="H25" s="53">
        <v>28.566563166649001</v>
      </c>
      <c r="K25" s="53">
        <v>22.163975827153799</v>
      </c>
      <c r="N25" s="53">
        <v>35.972968111834398</v>
      </c>
      <c r="R25" s="53">
        <v>0.703547595451265</v>
      </c>
      <c r="S25" s="53"/>
      <c r="T25" s="53"/>
      <c r="U25" s="53">
        <v>28.0877193739306</v>
      </c>
      <c r="V25" s="53"/>
      <c r="W25" s="53"/>
      <c r="X25" s="53">
        <v>28.6510071244915</v>
      </c>
      <c r="Y25" s="54"/>
      <c r="AA25" s="54">
        <v>22.206299539105</v>
      </c>
      <c r="AD25" s="54">
        <v>36.078810650847402</v>
      </c>
      <c r="AH25" s="65">
        <v>0.70731483957431895</v>
      </c>
      <c r="AK25" s="53">
        <v>28.271846604108301</v>
      </c>
      <c r="AN25" s="53">
        <v>28.879349983771899</v>
      </c>
      <c r="AQ25" s="53">
        <v>22.438616726482699</v>
      </c>
      <c r="AT25" s="53">
        <v>36.345529491154103</v>
      </c>
    </row>
    <row r="26" spans="1:51">
      <c r="A26" s="54">
        <v>4.5999999999999996</v>
      </c>
      <c r="B26" s="65">
        <v>0.70109930410480703</v>
      </c>
      <c r="C26" s="53">
        <v>0.39312898539103303</v>
      </c>
      <c r="D26" s="53">
        <v>0.30797031871377301</v>
      </c>
      <c r="E26" s="53">
        <v>27.994289977920101</v>
      </c>
      <c r="F26" s="53">
        <v>10.722823241021</v>
      </c>
      <c r="G26" s="53">
        <v>17.2714667368991</v>
      </c>
      <c r="H26" s="53">
        <v>28.510486802159299</v>
      </c>
      <c r="I26" s="53">
        <v>8.9532799000649899</v>
      </c>
      <c r="J26" s="53">
        <v>19.5572069020943</v>
      </c>
      <c r="K26" s="53">
        <v>22.097093068330999</v>
      </c>
      <c r="L26" s="53">
        <v>1.5359989300678301</v>
      </c>
      <c r="M26" s="53">
        <v>20.561094138263101</v>
      </c>
      <c r="N26" s="53">
        <v>35.9051110948824</v>
      </c>
      <c r="O26" s="53">
        <v>16.346122145382399</v>
      </c>
      <c r="P26" s="53">
        <v>19.558988949499899</v>
      </c>
      <c r="R26" s="53">
        <v>0.70374058362252001</v>
      </c>
      <c r="S26" s="53">
        <v>0.39316542326804399</v>
      </c>
      <c r="T26" s="53">
        <v>0.31057516035447502</v>
      </c>
      <c r="U26" s="53">
        <v>28.1073960001298</v>
      </c>
      <c r="V26" s="53">
        <v>10.7255905567173</v>
      </c>
      <c r="W26" s="53">
        <v>17.3818054434124</v>
      </c>
      <c r="X26" s="53">
        <v>28.631839705387701</v>
      </c>
      <c r="Y26" s="54">
        <v>8.9559767251776901</v>
      </c>
      <c r="Z26" s="54">
        <v>19.675862980209999</v>
      </c>
      <c r="AA26" s="54">
        <v>22.1542300208882</v>
      </c>
      <c r="AB26" s="54">
        <v>1.53892450226225</v>
      </c>
      <c r="AC26" s="54">
        <v>20.615305518625998</v>
      </c>
      <c r="AD26" s="54">
        <v>36.010244250711999</v>
      </c>
      <c r="AE26" s="54">
        <v>16.348992504353799</v>
      </c>
      <c r="AF26" s="54">
        <v>19.6612517463582</v>
      </c>
      <c r="AH26" s="65">
        <v>0.70824194202906399</v>
      </c>
      <c r="AI26" s="53">
        <v>0.40001754216088498</v>
      </c>
      <c r="AJ26" s="53">
        <v>0.30822439986817901</v>
      </c>
      <c r="AK26" s="53">
        <v>28.321380356884799</v>
      </c>
      <c r="AL26" s="53">
        <v>11.312243189115501</v>
      </c>
      <c r="AM26" s="53">
        <v>17.0091371677692</v>
      </c>
      <c r="AN26" s="53">
        <v>28.8994343532943</v>
      </c>
      <c r="AO26" s="53">
        <v>9.4635910891731001</v>
      </c>
      <c r="AP26" s="53">
        <v>19.4358432641212</v>
      </c>
      <c r="AQ26" s="53">
        <v>22.412972728464101</v>
      </c>
      <c r="AR26" s="53">
        <v>2.1032490899960998</v>
      </c>
      <c r="AS26" s="53">
        <v>20.309723638468</v>
      </c>
      <c r="AT26" s="53">
        <v>36.323587909691</v>
      </c>
      <c r="AU26" s="53">
        <v>16.8667072952212</v>
      </c>
      <c r="AV26" s="53">
        <v>19.4568806144697</v>
      </c>
      <c r="AX26" s="53">
        <v>9.6251950309388619</v>
      </c>
      <c r="AY26" s="85">
        <v>29.246491497303538</v>
      </c>
    </row>
    <row r="27" spans="1:51">
      <c r="A27" s="54">
        <v>4.8</v>
      </c>
      <c r="B27" s="65">
        <v>0.70640624133012797</v>
      </c>
      <c r="C27" s="53">
        <v>0.39401453199355502</v>
      </c>
      <c r="D27" s="53">
        <v>0.31239170933657201</v>
      </c>
      <c r="E27" s="53">
        <v>28.227300214309199</v>
      </c>
      <c r="F27" s="53">
        <v>10.8035920830648</v>
      </c>
      <c r="G27" s="53">
        <v>17.4237081312443</v>
      </c>
      <c r="H27" s="53">
        <v>28.803175014840502</v>
      </c>
      <c r="I27" s="53">
        <v>9.0199583407689499</v>
      </c>
      <c r="J27" s="53">
        <v>19.7832166740716</v>
      </c>
      <c r="K27" s="53">
        <v>22.334725170120301</v>
      </c>
      <c r="L27" s="53">
        <v>1.61039694894147</v>
      </c>
      <c r="M27" s="53">
        <v>20.724328221178801</v>
      </c>
      <c r="N27" s="53">
        <v>36.226510504964999</v>
      </c>
      <c r="O27" s="53">
        <v>16.407982482002701</v>
      </c>
      <c r="P27" s="53">
        <v>19.818528022962202</v>
      </c>
      <c r="R27" s="53">
        <v>0.70706647811774404</v>
      </c>
      <c r="S27" s="53">
        <v>0.393977575737532</v>
      </c>
      <c r="T27" s="53">
        <v>0.31308890238021098</v>
      </c>
      <c r="U27" s="53">
        <v>28.253806452587099</v>
      </c>
      <c r="V27" s="53">
        <v>10.800785398489399</v>
      </c>
      <c r="W27" s="53">
        <v>17.4530210540977</v>
      </c>
      <c r="X27" s="53">
        <v>28.827881604283199</v>
      </c>
      <c r="Y27" s="54">
        <v>9.0172231496028292</v>
      </c>
      <c r="Z27" s="54">
        <v>19.8106584546804</v>
      </c>
      <c r="AA27" s="54">
        <v>22.320432850124099</v>
      </c>
      <c r="AB27" s="54">
        <v>1.6074297564512099</v>
      </c>
      <c r="AC27" s="54">
        <v>20.713003093672899</v>
      </c>
      <c r="AD27" s="54">
        <v>36.250855237541799</v>
      </c>
      <c r="AE27" s="54">
        <v>16.405071288219599</v>
      </c>
      <c r="AF27" s="54">
        <v>19.8457839493222</v>
      </c>
      <c r="AH27" s="65">
        <v>0.71072062040484596</v>
      </c>
      <c r="AI27" s="53">
        <v>0.40014071092606202</v>
      </c>
      <c r="AJ27" s="53">
        <v>0.310579909478784</v>
      </c>
      <c r="AK27" s="53">
        <v>28.4290370527996</v>
      </c>
      <c r="AL27" s="53">
        <v>11.315854110075801</v>
      </c>
      <c r="AM27" s="53">
        <v>17.1131829427237</v>
      </c>
      <c r="AN27" s="53">
        <v>29.048899123880201</v>
      </c>
      <c r="AO27" s="53">
        <v>9.4731132121514499</v>
      </c>
      <c r="AP27" s="53">
        <v>19.575785911728801</v>
      </c>
      <c r="AQ27" s="53">
        <v>22.542648314400601</v>
      </c>
      <c r="AR27" s="53">
        <v>2.1119201988284702</v>
      </c>
      <c r="AS27" s="53">
        <v>20.430728115572101</v>
      </c>
      <c r="AT27" s="53">
        <v>36.510014234074397</v>
      </c>
      <c r="AU27" s="53">
        <v>16.879133104532801</v>
      </c>
      <c r="AV27" s="53">
        <v>19.630881129541599</v>
      </c>
      <c r="AX27" s="53">
        <v>9.751404904497404</v>
      </c>
      <c r="AY27" s="85">
        <v>29.400166918960196</v>
      </c>
    </row>
    <row r="28" spans="1:51">
      <c r="A28" s="54">
        <v>5</v>
      </c>
      <c r="B28" s="65">
        <v>0.71139885638697697</v>
      </c>
      <c r="C28" s="53">
        <v>0.39490007859607801</v>
      </c>
      <c r="D28" s="53">
        <v>0.31649877779089902</v>
      </c>
      <c r="E28" s="53">
        <v>28.440393736449</v>
      </c>
      <c r="F28" s="53">
        <v>10.8843609251087</v>
      </c>
      <c r="G28" s="53">
        <v>17.556032811340302</v>
      </c>
      <c r="H28" s="53">
        <v>29.073373976491201</v>
      </c>
      <c r="I28" s="53">
        <v>9.0866367814728992</v>
      </c>
      <c r="J28" s="53">
        <v>19.9867371950183</v>
      </c>
      <c r="K28" s="53">
        <v>22.541207503392801</v>
      </c>
      <c r="L28" s="53">
        <v>1.68479496781511</v>
      </c>
      <c r="M28" s="53">
        <v>20.8564125355777</v>
      </c>
      <c r="N28" s="53">
        <v>36.546301409245601</v>
      </c>
      <c r="O28" s="53">
        <v>16.469842818623</v>
      </c>
      <c r="P28" s="53">
        <v>20.0764585906226</v>
      </c>
      <c r="R28" s="53">
        <v>0.71271200238685894</v>
      </c>
      <c r="S28" s="53">
        <v>0.39478972820702002</v>
      </c>
      <c r="T28" s="53">
        <v>0.31792227417983798</v>
      </c>
      <c r="U28" s="53">
        <v>28.4957697510185</v>
      </c>
      <c r="V28" s="53">
        <v>10.8759802402614</v>
      </c>
      <c r="W28" s="53">
        <v>17.619789510756998</v>
      </c>
      <c r="X28" s="53">
        <v>29.1356587678487</v>
      </c>
      <c r="Y28" s="54">
        <v>9.0784695740279595</v>
      </c>
      <c r="Z28" s="54">
        <v>20.0571891938208</v>
      </c>
      <c r="AA28" s="54">
        <v>22.558167712098601</v>
      </c>
      <c r="AB28" s="54">
        <v>1.67593501064018</v>
      </c>
      <c r="AC28" s="54">
        <v>20.882232701458399</v>
      </c>
      <c r="AD28" s="54">
        <v>36.620082793643498</v>
      </c>
      <c r="AE28" s="54">
        <v>16.461150072085299</v>
      </c>
      <c r="AF28" s="54">
        <v>20.158932721558099</v>
      </c>
      <c r="AH28" s="65">
        <v>0.71536699981319996</v>
      </c>
      <c r="AI28" s="53">
        <v>0.400263879691239</v>
      </c>
      <c r="AJ28" s="53">
        <v>0.31510312012196001</v>
      </c>
      <c r="AK28" s="53">
        <v>28.625417327683799</v>
      </c>
      <c r="AL28" s="53">
        <v>11.3194650310362</v>
      </c>
      <c r="AM28" s="53">
        <v>17.305952296647501</v>
      </c>
      <c r="AN28" s="53">
        <v>29.296501912364501</v>
      </c>
      <c r="AO28" s="53">
        <v>9.4826353351297996</v>
      </c>
      <c r="AP28" s="53">
        <v>19.813866577234698</v>
      </c>
      <c r="AQ28" s="53">
        <v>22.7209099855273</v>
      </c>
      <c r="AR28" s="53">
        <v>2.12059130766084</v>
      </c>
      <c r="AS28" s="53">
        <v>20.600318677866401</v>
      </c>
      <c r="AT28" s="53">
        <v>36.805324552114101</v>
      </c>
      <c r="AU28" s="53">
        <v>16.8915589138443</v>
      </c>
      <c r="AV28" s="53">
        <v>19.913765638269702</v>
      </c>
      <c r="AX28" s="53">
        <v>9.9427926006768299</v>
      </c>
      <c r="AY28" s="85">
        <v>29.684940553792565</v>
      </c>
    </row>
    <row r="29" spans="1:51">
      <c r="A29" s="54">
        <v>5.2</v>
      </c>
      <c r="B29" s="65">
        <v>0.70961218511860202</v>
      </c>
      <c r="C29" s="53">
        <v>0.39889679829430402</v>
      </c>
      <c r="D29" s="53">
        <v>0.310715386824298</v>
      </c>
      <c r="E29" s="53">
        <v>28.353013801351899</v>
      </c>
      <c r="F29" s="53">
        <v>11.190566945036601</v>
      </c>
      <c r="G29" s="53">
        <v>17.162446856315299</v>
      </c>
      <c r="H29" s="53">
        <v>28.949434374821301</v>
      </c>
      <c r="I29" s="53">
        <v>9.3807094727075206</v>
      </c>
      <c r="J29" s="53">
        <v>19.568724902113701</v>
      </c>
      <c r="K29" s="53">
        <v>22.391549379763202</v>
      </c>
      <c r="L29" s="53">
        <v>2.0052432891172902</v>
      </c>
      <c r="M29" s="53">
        <v>20.386306090645999</v>
      </c>
      <c r="N29" s="53">
        <v>36.395188005500898</v>
      </c>
      <c r="O29" s="53">
        <v>16.7960581583961</v>
      </c>
      <c r="P29" s="53">
        <v>19.599129847104699</v>
      </c>
      <c r="R29" s="53">
        <v>0.71114458160538196</v>
      </c>
      <c r="S29" s="53">
        <v>0.41044012958670001</v>
      </c>
      <c r="T29" s="53">
        <v>0.30070445201868101</v>
      </c>
      <c r="U29" s="53">
        <v>28.416357188543198</v>
      </c>
      <c r="V29" s="53">
        <v>12.0858797589496</v>
      </c>
      <c r="W29" s="53">
        <v>16.3304774295936</v>
      </c>
      <c r="X29" s="53">
        <v>29.026321822589701</v>
      </c>
      <c r="Y29" s="54">
        <v>10.235426830988599</v>
      </c>
      <c r="Z29" s="54">
        <v>18.7908949916011</v>
      </c>
      <c r="AA29" s="54">
        <v>22.424299991418401</v>
      </c>
      <c r="AB29" s="54">
        <v>2.9400709313389402</v>
      </c>
      <c r="AC29" s="54">
        <v>19.4842290600795</v>
      </c>
      <c r="AD29" s="54">
        <v>36.487575308038302</v>
      </c>
      <c r="AE29" s="54">
        <v>17.726767280909499</v>
      </c>
      <c r="AF29" s="54">
        <v>18.7608080271287</v>
      </c>
      <c r="AH29" s="65">
        <v>0.71841976439486899</v>
      </c>
      <c r="AI29" s="53">
        <v>0.40038704845641598</v>
      </c>
      <c r="AJ29" s="53">
        <v>0.318032715938452</v>
      </c>
      <c r="AK29" s="53">
        <v>28.7548276465626</v>
      </c>
      <c r="AL29" s="53">
        <v>11.3230759519966</v>
      </c>
      <c r="AM29" s="53">
        <v>17.431751694566</v>
      </c>
      <c r="AN29" s="53">
        <v>29.456394646760799</v>
      </c>
      <c r="AO29" s="53">
        <v>9.4921574581081494</v>
      </c>
      <c r="AP29" s="53">
        <v>19.9642371886526</v>
      </c>
      <c r="AQ29" s="53">
        <v>22.832361854492</v>
      </c>
      <c r="AR29" s="53">
        <v>2.1292624164932201</v>
      </c>
      <c r="AS29" s="53">
        <v>20.703099437998802</v>
      </c>
      <c r="AT29" s="53">
        <v>36.998897342255603</v>
      </c>
      <c r="AU29" s="53">
        <v>16.903984723155901</v>
      </c>
      <c r="AV29" s="53">
        <v>20.094912619099599</v>
      </c>
      <c r="AX29" s="53">
        <v>10.060195901032172</v>
      </c>
      <c r="AY29" s="85">
        <v>29.868278476273026</v>
      </c>
    </row>
    <row r="30" spans="1:51">
      <c r="A30" s="54">
        <v>5.4</v>
      </c>
      <c r="B30" s="65">
        <v>0.71677830263449105</v>
      </c>
      <c r="C30" s="53">
        <v>0.40591279044619799</v>
      </c>
      <c r="D30" s="53">
        <v>0.310865512188292</v>
      </c>
      <c r="E30" s="53">
        <v>28.653647703094698</v>
      </c>
      <c r="F30" s="53">
        <v>11.7467507447095</v>
      </c>
      <c r="G30" s="53">
        <v>16.906896958385101</v>
      </c>
      <c r="H30" s="53">
        <v>29.356779015215501</v>
      </c>
      <c r="I30" s="53">
        <v>9.9016262161899196</v>
      </c>
      <c r="J30" s="53">
        <v>19.455152799025601</v>
      </c>
      <c r="K30" s="53">
        <v>22.743457435065</v>
      </c>
      <c r="L30" s="53">
        <v>2.5775285750133801</v>
      </c>
      <c r="M30" s="53">
        <v>20.165928860051601</v>
      </c>
      <c r="N30" s="53">
        <v>36.8854257637567</v>
      </c>
      <c r="O30" s="53">
        <v>17.351565751873</v>
      </c>
      <c r="P30" s="53">
        <v>19.533860011883601</v>
      </c>
      <c r="R30" s="53">
        <v>0.71778708004122305</v>
      </c>
      <c r="S30" s="53">
        <v>0.406906828929534</v>
      </c>
      <c r="T30" s="53">
        <v>0.31088025111168799</v>
      </c>
      <c r="U30" s="53">
        <v>28.694194873506699</v>
      </c>
      <c r="V30" s="53">
        <v>11.8290749365413</v>
      </c>
      <c r="W30" s="53">
        <v>16.865119936965399</v>
      </c>
      <c r="X30" s="53">
        <v>29.403287915288001</v>
      </c>
      <c r="Y30" s="54">
        <v>9.97544519101492</v>
      </c>
      <c r="Z30" s="54">
        <v>19.427842724273098</v>
      </c>
      <c r="AA30" s="54">
        <v>22.7522102209902</v>
      </c>
      <c r="AB30" s="54">
        <v>2.6589128991944602</v>
      </c>
      <c r="AC30" s="54">
        <v>20.093297321795699</v>
      </c>
      <c r="AD30" s="54">
        <v>36.942083775717499</v>
      </c>
      <c r="AE30" s="54">
        <v>17.428844649724901</v>
      </c>
      <c r="AF30" s="54">
        <v>19.513239125992499</v>
      </c>
      <c r="AH30" s="65">
        <v>0.72424204617707399</v>
      </c>
      <c r="AI30" s="53">
        <v>0.40872814750144498</v>
      </c>
      <c r="AJ30" s="53">
        <v>0.31551389867562801</v>
      </c>
      <c r="AK30" s="53">
        <v>28.998253737235</v>
      </c>
      <c r="AL30" s="53">
        <v>11.9553299192123</v>
      </c>
      <c r="AM30" s="53">
        <v>17.0429238180227</v>
      </c>
      <c r="AN30" s="53">
        <v>29.788465379947802</v>
      </c>
      <c r="AO30" s="53">
        <v>10.1076980599239</v>
      </c>
      <c r="AP30" s="53">
        <v>19.680767320023801</v>
      </c>
      <c r="AQ30" s="53">
        <v>23.122531986678201</v>
      </c>
      <c r="AR30" s="53">
        <v>2.7999272040500101</v>
      </c>
      <c r="AS30" s="53">
        <v>20.322604782628201</v>
      </c>
      <c r="AT30" s="53">
        <v>37.4008900192011</v>
      </c>
      <c r="AU30" s="53">
        <v>17.584172772953799</v>
      </c>
      <c r="AV30" s="53">
        <v>19.8167172462473</v>
      </c>
      <c r="AX30" s="53">
        <v>9.789448758503978</v>
      </c>
      <c r="AY30" s="85">
        <v>29.572085881543622</v>
      </c>
    </row>
    <row r="31" spans="1:51">
      <c r="A31" s="54">
        <v>5.6</v>
      </c>
      <c r="B31" s="65">
        <v>0.72039018384956699</v>
      </c>
      <c r="C31" s="53">
        <v>0.40244226906324498</v>
      </c>
      <c r="D31" s="53">
        <v>0.31794791478632101</v>
      </c>
      <c r="E31" s="53">
        <v>28.8136320181526</v>
      </c>
      <c r="F31" s="53">
        <v>11.489005941931101</v>
      </c>
      <c r="G31" s="53">
        <v>17.324626076221499</v>
      </c>
      <c r="H31" s="53">
        <v>29.557672054044801</v>
      </c>
      <c r="I31" s="53">
        <v>9.6434804138487404</v>
      </c>
      <c r="J31" s="53">
        <v>19.914191640196002</v>
      </c>
      <c r="K31" s="53">
        <v>22.9197466399009</v>
      </c>
      <c r="L31" s="53">
        <v>2.3031228620239901</v>
      </c>
      <c r="M31" s="53">
        <v>20.616623777876899</v>
      </c>
      <c r="N31" s="53">
        <v>37.117747805483198</v>
      </c>
      <c r="O31" s="53">
        <v>17.061440322152102</v>
      </c>
      <c r="P31" s="53">
        <v>20.0563074833311</v>
      </c>
      <c r="R31" s="54">
        <v>0.721983003035924</v>
      </c>
      <c r="S31" s="54">
        <v>0.40095091601280802</v>
      </c>
      <c r="T31" s="54">
        <v>0.32103208702311498</v>
      </c>
      <c r="U31" s="54">
        <v>28.884037899541401</v>
      </c>
      <c r="V31" s="54">
        <v>11.379454739771299</v>
      </c>
      <c r="W31" s="54">
        <v>17.5045831597701</v>
      </c>
      <c r="X31" s="54">
        <v>29.637090391125</v>
      </c>
      <c r="Y31" s="54">
        <v>9.5334994208112693</v>
      </c>
      <c r="Z31" s="54">
        <v>20.1035909703137</v>
      </c>
      <c r="AA31" s="54">
        <v>22.957842643096701</v>
      </c>
      <c r="AB31" s="54">
        <v>2.1833448149928598</v>
      </c>
      <c r="AC31" s="54">
        <v>20.774497828103801</v>
      </c>
      <c r="AD31" s="54">
        <v>37.208809712330002</v>
      </c>
      <c r="AE31" s="54">
        <v>16.938926884512501</v>
      </c>
      <c r="AF31" s="54">
        <v>20.269882827817401</v>
      </c>
      <c r="AH31" s="65">
        <v>0.72791373435850804</v>
      </c>
      <c r="AI31" s="53">
        <v>0.40690332690894199</v>
      </c>
      <c r="AJ31" s="53">
        <v>0.32101040744956599</v>
      </c>
      <c r="AK31" s="53">
        <v>29.150546515797501</v>
      </c>
      <c r="AL31" s="53">
        <v>11.812998897391401</v>
      </c>
      <c r="AM31" s="53">
        <v>17.337547618405999</v>
      </c>
      <c r="AN31" s="53">
        <v>29.99056740967</v>
      </c>
      <c r="AO31" s="53">
        <v>9.9734784771496194</v>
      </c>
      <c r="AP31" s="53">
        <v>20.017088932520402</v>
      </c>
      <c r="AQ31" s="53">
        <v>23.2979768180627</v>
      </c>
      <c r="AR31" s="53">
        <v>2.65295899153783</v>
      </c>
      <c r="AS31" s="53">
        <v>20.645017826524899</v>
      </c>
      <c r="AT31" s="53">
        <v>37.642058874695898</v>
      </c>
      <c r="AU31" s="53">
        <v>17.436709572106601</v>
      </c>
      <c r="AV31" s="53">
        <v>20.205349302589202</v>
      </c>
      <c r="AX31" s="53">
        <v>10.098380631229732</v>
      </c>
      <c r="AY31" s="85">
        <v>29.935797233811073</v>
      </c>
    </row>
    <row r="32" spans="1:51">
      <c r="A32" s="54">
        <v>5.8</v>
      </c>
      <c r="B32" s="65">
        <v>0.72201912157695303</v>
      </c>
      <c r="C32" s="53">
        <v>0.39801475865005598</v>
      </c>
      <c r="D32" s="53">
        <v>0.32400436292689699</v>
      </c>
      <c r="E32" s="53">
        <v>28.883250735323699</v>
      </c>
      <c r="F32" s="53">
        <v>11.1655750326976</v>
      </c>
      <c r="G32" s="53">
        <v>17.717675702626099</v>
      </c>
      <c r="H32" s="53">
        <v>29.644307333810801</v>
      </c>
      <c r="I32" s="53">
        <v>9.3192047738662591</v>
      </c>
      <c r="J32" s="53">
        <v>20.3251025599446</v>
      </c>
      <c r="K32" s="53">
        <v>22.9762113447918</v>
      </c>
      <c r="L32" s="53">
        <v>1.9506862362888899</v>
      </c>
      <c r="M32" s="53">
        <v>21.025525108502901</v>
      </c>
      <c r="N32" s="53">
        <v>37.215341302731403</v>
      </c>
      <c r="O32" s="53">
        <v>16.689306341571001</v>
      </c>
      <c r="P32" s="53">
        <v>20.526034961160299</v>
      </c>
      <c r="R32" s="54">
        <v>0.72137073133671803</v>
      </c>
      <c r="S32" s="54">
        <v>0.397406082507481</v>
      </c>
      <c r="T32" s="54">
        <v>0.32396464882923698</v>
      </c>
      <c r="U32" s="54">
        <v>28.858169887497699</v>
      </c>
      <c r="V32" s="54">
        <v>11.1186016480459</v>
      </c>
      <c r="W32" s="54">
        <v>17.739568239451799</v>
      </c>
      <c r="X32" s="54">
        <v>29.601141905920201</v>
      </c>
      <c r="Y32" s="54">
        <v>9.2747579377483103</v>
      </c>
      <c r="Z32" s="54">
        <v>20.3263839681719</v>
      </c>
      <c r="AA32" s="54">
        <v>22.927018433657299</v>
      </c>
      <c r="AB32" s="54">
        <v>1.90057122431101</v>
      </c>
      <c r="AC32" s="54">
        <v>21.026447209346198</v>
      </c>
      <c r="AD32" s="54">
        <v>37.156597233146101</v>
      </c>
      <c r="AE32" s="54">
        <v>16.6374478912482</v>
      </c>
      <c r="AF32" s="54">
        <v>20.519149341897901</v>
      </c>
      <c r="AH32" s="65">
        <v>0.728986455146173</v>
      </c>
      <c r="AI32" s="53">
        <v>0.40507850631643899</v>
      </c>
      <c r="AJ32" s="53">
        <v>0.32390794882973301</v>
      </c>
      <c r="AK32" s="53">
        <v>29.1949633635749</v>
      </c>
      <c r="AL32" s="53">
        <v>11.670667875570601</v>
      </c>
      <c r="AM32" s="53">
        <v>17.524295488004299</v>
      </c>
      <c r="AN32" s="53">
        <v>30.045711238501699</v>
      </c>
      <c r="AO32" s="53">
        <v>9.8392588943753108</v>
      </c>
      <c r="AP32" s="53">
        <v>20.206452344126301</v>
      </c>
      <c r="AQ32" s="53">
        <v>23.337611729616601</v>
      </c>
      <c r="AR32" s="53">
        <v>2.5059907790256601</v>
      </c>
      <c r="AS32" s="53">
        <v>20.831620950590999</v>
      </c>
      <c r="AT32" s="53">
        <v>37.696602761483099</v>
      </c>
      <c r="AU32" s="53">
        <v>17.289246371259502</v>
      </c>
      <c r="AV32" s="53">
        <v>20.407356390223601</v>
      </c>
      <c r="AX32" s="53">
        <v>10.267869936523679</v>
      </c>
      <c r="AY32" s="85">
        <v>30.145034751728922</v>
      </c>
    </row>
    <row r="33" spans="1:51">
      <c r="A33" s="54">
        <v>6</v>
      </c>
      <c r="B33" s="65">
        <v>0.72531446454267001</v>
      </c>
      <c r="C33" s="53">
        <v>0.40160153301615298</v>
      </c>
      <c r="D33" s="53">
        <v>0.32371293152651598</v>
      </c>
      <c r="E33" s="53">
        <v>29.020584648968899</v>
      </c>
      <c r="F33" s="53">
        <v>11.431339372378799</v>
      </c>
      <c r="G33" s="53">
        <v>17.589245276589999</v>
      </c>
      <c r="H33" s="53">
        <v>29.829555180972001</v>
      </c>
      <c r="I33" s="53">
        <v>9.5836664424625795</v>
      </c>
      <c r="J33" s="53">
        <v>20.2458887385094</v>
      </c>
      <c r="K33" s="53">
        <v>23.137339138222799</v>
      </c>
      <c r="L33" s="53">
        <v>2.2360337793407701</v>
      </c>
      <c r="M33" s="53">
        <v>20.901305358881999</v>
      </c>
      <c r="N33" s="53">
        <v>37.425540776162002</v>
      </c>
      <c r="O33" s="53">
        <v>16.975942518936598</v>
      </c>
      <c r="P33" s="53">
        <v>20.449598257225301</v>
      </c>
      <c r="R33" s="54">
        <v>0.72588546457882897</v>
      </c>
      <c r="S33" s="54">
        <v>0.40160318480430401</v>
      </c>
      <c r="T33" s="54">
        <v>0.32428227977452401</v>
      </c>
      <c r="U33" s="54">
        <v>29.042862864768399</v>
      </c>
      <c r="V33" s="54">
        <v>11.4290760611701</v>
      </c>
      <c r="W33" s="54">
        <v>17.613786803598199</v>
      </c>
      <c r="X33" s="54">
        <v>29.865907010566001</v>
      </c>
      <c r="Y33" s="54">
        <v>9.5837976602991706</v>
      </c>
      <c r="Z33" s="54">
        <v>20.282109350266801</v>
      </c>
      <c r="AA33" s="54">
        <v>23.157417016619899</v>
      </c>
      <c r="AB33" s="54">
        <v>2.2357602692916898</v>
      </c>
      <c r="AC33" s="54">
        <v>20.9216567473282</v>
      </c>
      <c r="AD33" s="54">
        <v>37.493682128340801</v>
      </c>
      <c r="AE33" s="54">
        <v>16.978520576898401</v>
      </c>
      <c r="AF33" s="54">
        <v>20.5151615514424</v>
      </c>
      <c r="AH33" s="65">
        <v>0.73150435124504498</v>
      </c>
      <c r="AI33" s="53">
        <v>0.403253685723936</v>
      </c>
      <c r="AJ33" s="53">
        <v>0.32825066552110899</v>
      </c>
      <c r="AK33" s="53">
        <v>29.298802597878002</v>
      </c>
      <c r="AL33" s="53">
        <v>11.528336853749799</v>
      </c>
      <c r="AM33" s="53">
        <v>17.770465744128199</v>
      </c>
      <c r="AN33" s="53">
        <v>30.1891763311638</v>
      </c>
      <c r="AO33" s="53">
        <v>9.7050393116010003</v>
      </c>
      <c r="AP33" s="53">
        <v>20.484137019562802</v>
      </c>
      <c r="AQ33" s="53">
        <v>23.475712594978599</v>
      </c>
      <c r="AR33" s="53">
        <v>2.3590225665134898</v>
      </c>
      <c r="AS33" s="53">
        <v>21.116690028465101</v>
      </c>
      <c r="AT33" s="53">
        <v>37.855886786985202</v>
      </c>
      <c r="AU33" s="53">
        <v>17.1417831704123</v>
      </c>
      <c r="AV33" s="53">
        <v>20.7141036165728</v>
      </c>
      <c r="AX33" s="53">
        <v>10.532526227526175</v>
      </c>
      <c r="AY33" s="85">
        <v>30.435747811599427</v>
      </c>
    </row>
    <row r="34" spans="1:51">
      <c r="A34" s="54">
        <v>6.2</v>
      </c>
      <c r="B34" s="65">
        <v>0.72526447374424596</v>
      </c>
      <c r="C34" s="53">
        <v>0.39831537347749302</v>
      </c>
      <c r="D34" s="53">
        <v>0.326949100266752</v>
      </c>
      <c r="E34" s="53">
        <v>29.0071356579301</v>
      </c>
      <c r="F34" s="53">
        <v>11.184735956942299</v>
      </c>
      <c r="G34" s="53">
        <v>17.822399700987699</v>
      </c>
      <c r="H34" s="53">
        <v>29.829074716453899</v>
      </c>
      <c r="I34" s="53">
        <v>9.3438452428804304</v>
      </c>
      <c r="J34" s="53">
        <v>20.485229473573501</v>
      </c>
      <c r="K34" s="53">
        <v>23.122923313735001</v>
      </c>
      <c r="L34" s="53">
        <v>1.9731286818134199</v>
      </c>
      <c r="M34" s="53">
        <v>21.149794631921502</v>
      </c>
      <c r="N34" s="53">
        <v>37.456313285250097</v>
      </c>
      <c r="O34" s="53">
        <v>16.705414219328301</v>
      </c>
      <c r="P34" s="53">
        <v>20.750899065921701</v>
      </c>
      <c r="R34" s="54">
        <v>0.72763900529198</v>
      </c>
      <c r="S34" s="54">
        <v>0.39838612139412699</v>
      </c>
      <c r="T34" s="54">
        <v>0.32925288389785201</v>
      </c>
      <c r="U34" s="54">
        <v>29.1116057841312</v>
      </c>
      <c r="V34" s="54">
        <v>11.185762122913699</v>
      </c>
      <c r="W34" s="54">
        <v>17.925843661217499</v>
      </c>
      <c r="X34" s="54">
        <v>29.966502803909901</v>
      </c>
      <c r="Y34" s="54">
        <v>9.3487493892450502</v>
      </c>
      <c r="Z34" s="54">
        <v>20.6177534146649</v>
      </c>
      <c r="AA34" s="54">
        <v>23.250972445489499</v>
      </c>
      <c r="AB34" s="54">
        <v>1.97773793261273</v>
      </c>
      <c r="AC34" s="54">
        <v>21.273234512876801</v>
      </c>
      <c r="AD34" s="54">
        <v>37.617744376620898</v>
      </c>
      <c r="AE34" s="54">
        <v>16.7135457216053</v>
      </c>
      <c r="AF34" s="54">
        <v>20.904198655015499</v>
      </c>
      <c r="AH34" s="65">
        <v>0.73236693778071205</v>
      </c>
      <c r="AI34" s="53">
        <v>0.401428865131433</v>
      </c>
      <c r="AJ34" s="53">
        <v>0.33093807264927899</v>
      </c>
      <c r="AK34" s="53">
        <v>29.321474527210299</v>
      </c>
      <c r="AL34" s="53">
        <v>11.3860058319289</v>
      </c>
      <c r="AM34" s="53">
        <v>17.935468695281301</v>
      </c>
      <c r="AN34" s="53">
        <v>30.245140463865798</v>
      </c>
      <c r="AO34" s="53">
        <v>9.5708197288266899</v>
      </c>
      <c r="AP34" s="53">
        <v>20.6743207350391</v>
      </c>
      <c r="AQ34" s="53">
        <v>23.514188910269301</v>
      </c>
      <c r="AR34" s="53">
        <v>2.2120543540013098</v>
      </c>
      <c r="AS34" s="53">
        <v>21.302134556268001</v>
      </c>
      <c r="AT34" s="53">
        <v>37.960436542831602</v>
      </c>
      <c r="AU34" s="53">
        <v>16.994319969565201</v>
      </c>
      <c r="AV34" s="53">
        <v>20.966116573266401</v>
      </c>
      <c r="AX34" s="53">
        <v>10.701500840014823</v>
      </c>
      <c r="AY34" s="85">
        <v>30.647140630063376</v>
      </c>
    </row>
    <row r="35" spans="1:51">
      <c r="A35" s="54">
        <v>6.4</v>
      </c>
      <c r="B35" s="65">
        <v>0.72763665382040399</v>
      </c>
      <c r="C35" s="53">
        <v>0.39575179060742299</v>
      </c>
      <c r="D35" s="53">
        <v>0.33188486321298</v>
      </c>
      <c r="E35" s="53">
        <v>29.102526022010501</v>
      </c>
      <c r="F35" s="53">
        <v>10.995230234018999</v>
      </c>
      <c r="G35" s="53">
        <v>18.107295787991401</v>
      </c>
      <c r="H35" s="53">
        <v>29.9570241597361</v>
      </c>
      <c r="I35" s="53">
        <v>9.1554985977358392</v>
      </c>
      <c r="J35" s="53">
        <v>20.801525562000201</v>
      </c>
      <c r="K35" s="53">
        <v>23.2238584319845</v>
      </c>
      <c r="L35" s="53">
        <v>1.7691295063061601</v>
      </c>
      <c r="M35" s="53">
        <v>21.454728925678399</v>
      </c>
      <c r="N35" s="53">
        <v>37.604838424125198</v>
      </c>
      <c r="O35" s="53">
        <v>16.495716697773702</v>
      </c>
      <c r="P35" s="53">
        <v>21.1091217263515</v>
      </c>
      <c r="R35" s="54">
        <v>0.72771552966872499</v>
      </c>
      <c r="S35" s="54">
        <v>0.39648997814499798</v>
      </c>
      <c r="T35" s="54">
        <v>0.33122555152372601</v>
      </c>
      <c r="U35" s="54">
        <v>29.102472313594699</v>
      </c>
      <c r="V35" s="54">
        <v>11.043413226295099</v>
      </c>
      <c r="W35" s="54">
        <v>18.059059087299602</v>
      </c>
      <c r="X35" s="54">
        <v>29.964286036067399</v>
      </c>
      <c r="Y35" s="54">
        <v>9.2089460939564294</v>
      </c>
      <c r="Z35" s="54">
        <v>20.755339942110901</v>
      </c>
      <c r="AA35" s="54">
        <v>23.235154242647901</v>
      </c>
      <c r="AB35" s="54">
        <v>1.8247062355032899</v>
      </c>
      <c r="AC35" s="54">
        <v>21.410448007144598</v>
      </c>
      <c r="AD35" s="54">
        <v>37.620383299830301</v>
      </c>
      <c r="AE35" s="54">
        <v>16.557130991523699</v>
      </c>
      <c r="AF35" s="54">
        <v>21.063252308306598</v>
      </c>
      <c r="AH35" s="65">
        <v>0.73622228224672404</v>
      </c>
      <c r="AI35" s="53">
        <v>0.39960404453893</v>
      </c>
      <c r="AJ35" s="53">
        <v>0.33661823770779398</v>
      </c>
      <c r="AK35" s="53">
        <v>29.475585540904</v>
      </c>
      <c r="AL35" s="53">
        <v>11.2436748101081</v>
      </c>
      <c r="AM35" s="53">
        <v>18.2319107307958</v>
      </c>
      <c r="AN35" s="53">
        <v>30.463519647718101</v>
      </c>
      <c r="AO35" s="53">
        <v>9.4366001460523901</v>
      </c>
      <c r="AP35" s="53">
        <v>21.026919501665699</v>
      </c>
      <c r="AQ35" s="53">
        <v>23.701387365153199</v>
      </c>
      <c r="AR35" s="53">
        <v>2.0650861414891399</v>
      </c>
      <c r="AS35" s="53">
        <v>21.636301223663999</v>
      </c>
      <c r="AT35" s="53">
        <v>38.2306702273074</v>
      </c>
      <c r="AU35" s="53">
        <v>16.846856768717998</v>
      </c>
      <c r="AV35" s="53">
        <v>21.383813458589401</v>
      </c>
      <c r="AX35" s="53">
        <v>11.023637453938635</v>
      </c>
      <c r="AY35" s="85">
        <v>31.030201549392764</v>
      </c>
    </row>
    <row r="36" spans="1:51">
      <c r="A36" s="54">
        <v>6.6</v>
      </c>
      <c r="B36" s="65">
        <v>0.72929372333568199</v>
      </c>
      <c r="C36" s="53">
        <v>0.39154702219892401</v>
      </c>
      <c r="D36" s="53">
        <v>0.33774670113675798</v>
      </c>
      <c r="E36" s="53">
        <v>29.157158384136199</v>
      </c>
      <c r="F36" s="53">
        <v>10.634294431933901</v>
      </c>
      <c r="G36" s="53">
        <v>18.522863952202201</v>
      </c>
      <c r="H36" s="53">
        <v>30.068630530408999</v>
      </c>
      <c r="I36" s="53">
        <v>8.8436794338487008</v>
      </c>
      <c r="J36" s="53">
        <v>21.2249510965603</v>
      </c>
      <c r="K36" s="53">
        <v>23.339029630640098</v>
      </c>
      <c r="L36" s="53">
        <v>1.4214169948287101</v>
      </c>
      <c r="M36" s="53">
        <v>21.917612635811398</v>
      </c>
      <c r="N36" s="53">
        <v>37.761098134497303</v>
      </c>
      <c r="O36" s="53">
        <v>16.178076837441498</v>
      </c>
      <c r="P36" s="53">
        <v>21.583021297055701</v>
      </c>
      <c r="R36" s="54">
        <v>0.73002018633939103</v>
      </c>
      <c r="S36" s="54">
        <v>0.39729489099945697</v>
      </c>
      <c r="T36" s="54">
        <v>0.332725295339934</v>
      </c>
      <c r="U36" s="54">
        <v>29.193553028890399</v>
      </c>
      <c r="V36" s="54">
        <v>11.1007596907888</v>
      </c>
      <c r="W36" s="54">
        <v>18.0927933381016</v>
      </c>
      <c r="X36" s="54">
        <v>30.105513325681098</v>
      </c>
      <c r="Y36" s="54">
        <v>9.2700642632925092</v>
      </c>
      <c r="Z36" s="54">
        <v>20.835449062388602</v>
      </c>
      <c r="AA36" s="54">
        <v>23.365449718094698</v>
      </c>
      <c r="AB36" s="54">
        <v>1.89438036638229</v>
      </c>
      <c r="AC36" s="54">
        <v>21.471069351712401</v>
      </c>
      <c r="AD36" s="54">
        <v>37.796462815805299</v>
      </c>
      <c r="AE36" s="54">
        <v>16.6285340378992</v>
      </c>
      <c r="AF36" s="54">
        <v>21.167928777906099</v>
      </c>
      <c r="AH36" s="65">
        <v>0.74027856448755902</v>
      </c>
      <c r="AI36" s="53">
        <v>0.39777922394642701</v>
      </c>
      <c r="AJ36" s="53">
        <v>0.34249934054113201</v>
      </c>
      <c r="AK36" s="53">
        <v>29.638736885265001</v>
      </c>
      <c r="AL36" s="53">
        <v>11.1013437882873</v>
      </c>
      <c r="AM36" s="53">
        <v>18.537393096977699</v>
      </c>
      <c r="AN36" s="53">
        <v>30.714503373355299</v>
      </c>
      <c r="AO36" s="53">
        <v>9.3023805632780796</v>
      </c>
      <c r="AP36" s="53">
        <v>21.4121228100772</v>
      </c>
      <c r="AQ36" s="53">
        <v>23.941760166776699</v>
      </c>
      <c r="AR36" s="53">
        <v>1.9181179289769601</v>
      </c>
      <c r="AS36" s="53">
        <v>22.023642237799699</v>
      </c>
      <c r="AT36" s="53">
        <v>38.554110620623199</v>
      </c>
      <c r="AU36" s="53">
        <v>16.699393567870899</v>
      </c>
      <c r="AV36" s="53">
        <v>21.854717052752299</v>
      </c>
      <c r="AX36" s="53">
        <v>11.392273250598162</v>
      </c>
      <c r="AY36" s="85">
        <v>31.431972369556238</v>
      </c>
    </row>
    <row r="37" spans="1:51">
      <c r="A37" s="54">
        <v>6.8</v>
      </c>
      <c r="B37" s="65">
        <v>0.72837235922304799</v>
      </c>
      <c r="C37" s="53">
        <v>0.39418781374725298</v>
      </c>
      <c r="D37" s="53">
        <v>0.33418454547579401</v>
      </c>
      <c r="E37" s="53">
        <v>29.116501282452599</v>
      </c>
      <c r="F37" s="53">
        <v>10.8165609755309</v>
      </c>
      <c r="G37" s="53">
        <v>18.299940306921702</v>
      </c>
      <c r="H37" s="53">
        <v>30.013106201181699</v>
      </c>
      <c r="I37" s="53">
        <v>9.0389513863284492</v>
      </c>
      <c r="J37" s="53">
        <v>20.9741548148532</v>
      </c>
      <c r="K37" s="53">
        <v>23.283788923382101</v>
      </c>
      <c r="L37" s="53">
        <v>1.6298738740106899</v>
      </c>
      <c r="M37" s="53">
        <v>21.653915049371399</v>
      </c>
      <c r="N37" s="53">
        <v>37.692402162791701</v>
      </c>
      <c r="O37" s="53">
        <v>16.4056017972406</v>
      </c>
      <c r="P37" s="53">
        <v>21.286800365551102</v>
      </c>
      <c r="R37" s="54">
        <v>0.73195816807101599</v>
      </c>
      <c r="S37" s="54">
        <v>0.394647709866083</v>
      </c>
      <c r="T37" s="54">
        <v>0.33731045820493299</v>
      </c>
      <c r="U37" s="54">
        <v>29.271030521887401</v>
      </c>
      <c r="V37" s="54">
        <v>10.8512276984683</v>
      </c>
      <c r="W37" s="54">
        <v>18.419802823419001</v>
      </c>
      <c r="X37" s="54">
        <v>30.227886294036999</v>
      </c>
      <c r="Y37" s="54">
        <v>9.0731090525215592</v>
      </c>
      <c r="Z37" s="54">
        <v>21.154777241515401</v>
      </c>
      <c r="AA37" s="54">
        <v>23.486900499243301</v>
      </c>
      <c r="AB37" s="54">
        <v>1.66658587156544</v>
      </c>
      <c r="AC37" s="54">
        <v>21.820314627677899</v>
      </c>
      <c r="AD37" s="54">
        <v>37.955709436641897</v>
      </c>
      <c r="AE37" s="54">
        <v>16.444414491955701</v>
      </c>
      <c r="AF37" s="54">
        <v>21.511294944686099</v>
      </c>
      <c r="AH37" s="65">
        <v>0.74105331905485905</v>
      </c>
      <c r="AI37" s="53">
        <v>0.39685502129852002</v>
      </c>
      <c r="AJ37" s="53">
        <v>0.34419829775633798</v>
      </c>
      <c r="AK37" s="53">
        <v>29.666301258886701</v>
      </c>
      <c r="AL37" s="53">
        <v>11.047628849951099</v>
      </c>
      <c r="AM37" s="53">
        <v>18.618672408935598</v>
      </c>
      <c r="AN37" s="53">
        <v>30.7616767164584</v>
      </c>
      <c r="AO37" s="53">
        <v>9.2341216300458093</v>
      </c>
      <c r="AP37" s="53">
        <v>21.527555086412601</v>
      </c>
      <c r="AQ37" s="53">
        <v>23.984269047494799</v>
      </c>
      <c r="AR37" s="53">
        <v>1.84598320503532</v>
      </c>
      <c r="AS37" s="53">
        <v>22.138285842459499</v>
      </c>
      <c r="AT37" s="53">
        <v>38.620772432708101</v>
      </c>
      <c r="AU37" s="53">
        <v>16.610255536088399</v>
      </c>
      <c r="AV37" s="53">
        <v>22.010516896619698</v>
      </c>
      <c r="AX37" s="53">
        <v>11.501696315292637</v>
      </c>
      <c r="AY37" s="85">
        <v>31.553413857532565</v>
      </c>
    </row>
    <row r="38" spans="1:51">
      <c r="A38" s="54">
        <v>7</v>
      </c>
      <c r="B38" s="65">
        <v>0.730970545977358</v>
      </c>
      <c r="C38" s="53">
        <v>0.39648875662411098</v>
      </c>
      <c r="D38" s="53">
        <v>0.33448178935324702</v>
      </c>
      <c r="E38" s="53">
        <v>29.221414457957199</v>
      </c>
      <c r="F38" s="53">
        <v>11.0026947874236</v>
      </c>
      <c r="G38" s="53">
        <v>18.218719670533599</v>
      </c>
      <c r="H38" s="53">
        <v>30.178035246594199</v>
      </c>
      <c r="I38" s="53">
        <v>9.2108935085208099</v>
      </c>
      <c r="J38" s="53">
        <v>20.967141738073401</v>
      </c>
      <c r="K38" s="53">
        <v>23.442191641257299</v>
      </c>
      <c r="L38" s="53">
        <v>1.8226052494209799</v>
      </c>
      <c r="M38" s="53">
        <v>21.6195863918363</v>
      </c>
      <c r="N38" s="53">
        <v>37.9079534377017</v>
      </c>
      <c r="O38" s="53">
        <v>16.582301700722901</v>
      </c>
      <c r="P38" s="53">
        <v>21.325651736978699</v>
      </c>
      <c r="R38" s="54">
        <v>0.72847919713616205</v>
      </c>
      <c r="S38" s="54">
        <v>0.39685044124318197</v>
      </c>
      <c r="T38" s="54">
        <v>0.33162875589298002</v>
      </c>
      <c r="U38" s="54">
        <v>29.115854306496999</v>
      </c>
      <c r="V38" s="54">
        <v>11.027918183871099</v>
      </c>
      <c r="W38" s="54">
        <v>18.087936122625901</v>
      </c>
      <c r="X38" s="54">
        <v>30.032453906921798</v>
      </c>
      <c r="Y38" s="54">
        <v>9.2379395474094306</v>
      </c>
      <c r="Z38" s="54">
        <v>20.794514359512402</v>
      </c>
      <c r="AA38" s="54">
        <v>23.306460291021502</v>
      </c>
      <c r="AB38" s="54">
        <v>1.85208939639482</v>
      </c>
      <c r="AC38" s="54">
        <v>21.454370894626699</v>
      </c>
      <c r="AD38" s="54">
        <v>37.733531055232</v>
      </c>
      <c r="AE38" s="54">
        <v>16.6122478464222</v>
      </c>
      <c r="AF38" s="54">
        <v>21.1212832088097</v>
      </c>
      <c r="AH38" s="65">
        <v>0.74550884197029699</v>
      </c>
      <c r="AI38" s="53">
        <v>0.40323181342062597</v>
      </c>
      <c r="AJ38" s="53">
        <v>0.34227702854967001</v>
      </c>
      <c r="AK38" s="53">
        <v>29.845948811419099</v>
      </c>
      <c r="AL38" s="53">
        <v>11.5158450639631</v>
      </c>
      <c r="AM38" s="53">
        <v>18.330103747455901</v>
      </c>
      <c r="AN38" s="53">
        <v>31.033492325757599</v>
      </c>
      <c r="AO38" s="53">
        <v>9.70283976353452</v>
      </c>
      <c r="AP38" s="53">
        <v>21.330652562223101</v>
      </c>
      <c r="AQ38" s="53">
        <v>24.240593409779599</v>
      </c>
      <c r="AR38" s="53">
        <v>2.35815366019825</v>
      </c>
      <c r="AS38" s="53">
        <v>21.882439749581302</v>
      </c>
      <c r="AT38" s="53">
        <v>38.964490623859803</v>
      </c>
      <c r="AU38" s="53">
        <v>17.1397405296069</v>
      </c>
      <c r="AV38" s="53">
        <v>21.824750094252899</v>
      </c>
      <c r="AX38" s="53">
        <v>11.326259045410799</v>
      </c>
      <c r="AY38" s="85">
        <v>31.335046079035401</v>
      </c>
    </row>
    <row r="39" spans="1:51">
      <c r="A39" s="54">
        <v>7.2</v>
      </c>
      <c r="B39" s="65">
        <v>0.72851942840950901</v>
      </c>
      <c r="C39" s="53">
        <v>0.38821145377761401</v>
      </c>
      <c r="D39" s="53">
        <v>0.34030797463189399</v>
      </c>
      <c r="E39" s="53">
        <v>29.1187456305199</v>
      </c>
      <c r="F39" s="53">
        <v>10.301805978696001</v>
      </c>
      <c r="G39" s="53">
        <v>18.816939651823802</v>
      </c>
      <c r="H39" s="53">
        <v>30.0394882664581</v>
      </c>
      <c r="I39" s="53">
        <v>8.5950640091913506</v>
      </c>
      <c r="J39" s="53">
        <v>21.4444242572667</v>
      </c>
      <c r="K39" s="53">
        <v>23.3132227069616</v>
      </c>
      <c r="L39" s="53">
        <v>1.1427031147284801</v>
      </c>
      <c r="M39" s="53">
        <v>22.170519592233099</v>
      </c>
      <c r="N39" s="53">
        <v>37.754161978939997</v>
      </c>
      <c r="O39" s="53">
        <v>15.947999722569101</v>
      </c>
      <c r="P39" s="53">
        <v>21.8061622563709</v>
      </c>
      <c r="R39" s="54">
        <v>0.72609420251418699</v>
      </c>
      <c r="S39" s="54">
        <v>0.39529975429553499</v>
      </c>
      <c r="T39" s="54">
        <v>0.330794448218652</v>
      </c>
      <c r="U39" s="54">
        <v>29.014500536976801</v>
      </c>
      <c r="V39" s="54">
        <v>10.9185570500103</v>
      </c>
      <c r="W39" s="54">
        <v>18.095943486966402</v>
      </c>
      <c r="X39" s="54">
        <v>29.892858647444299</v>
      </c>
      <c r="Y39" s="54">
        <v>9.1217858132424201</v>
      </c>
      <c r="Z39" s="54">
        <v>20.771072834201899</v>
      </c>
      <c r="AA39" s="54">
        <v>23.173262780092699</v>
      </c>
      <c r="AB39" s="54">
        <v>1.73091741474627</v>
      </c>
      <c r="AC39" s="54">
        <v>21.442345365346501</v>
      </c>
      <c r="AD39" s="54">
        <v>37.567558236102101</v>
      </c>
      <c r="AE39" s="54">
        <v>16.484557983174199</v>
      </c>
      <c r="AF39" s="54">
        <v>21.083000252927899</v>
      </c>
      <c r="AH39" s="65">
        <v>0.74163432576868804</v>
      </c>
      <c r="AI39" s="53">
        <v>0.40273201252913798</v>
      </c>
      <c r="AJ39" s="53">
        <v>0.338902313239549</v>
      </c>
      <c r="AK39" s="53">
        <v>29.684743319130799</v>
      </c>
      <c r="AL39" s="53">
        <v>11.472648353419901</v>
      </c>
      <c r="AM39" s="53">
        <v>18.212094965710801</v>
      </c>
      <c r="AN39" s="53">
        <v>30.799858897260101</v>
      </c>
      <c r="AO39" s="53">
        <v>9.6654944856801208</v>
      </c>
      <c r="AP39" s="53">
        <v>21.134364411579899</v>
      </c>
      <c r="AQ39" s="53">
        <v>24.019999062592099</v>
      </c>
      <c r="AR39" s="53">
        <v>2.3177528227381901</v>
      </c>
      <c r="AS39" s="53">
        <v>21.702246239853899</v>
      </c>
      <c r="AT39" s="53">
        <v>38.6819564858517</v>
      </c>
      <c r="AU39" s="53">
        <v>17.1023240468536</v>
      </c>
      <c r="AV39" s="53">
        <v>21.579632438998001</v>
      </c>
      <c r="AX39" s="53">
        <v>11.136574309608509</v>
      </c>
      <c r="AY39" s="85">
        <v>31.132154513551288</v>
      </c>
    </row>
    <row r="40" spans="1:51">
      <c r="A40" s="54">
        <v>7.4</v>
      </c>
      <c r="B40" s="65">
        <v>0.72657673272355805</v>
      </c>
      <c r="C40" s="53">
        <v>0.39620229970593202</v>
      </c>
      <c r="D40" s="53">
        <v>0.33037443301762598</v>
      </c>
      <c r="E40" s="53">
        <v>29.031858248649701</v>
      </c>
      <c r="F40" s="53">
        <v>10.8989287620849</v>
      </c>
      <c r="G40" s="53">
        <v>18.132929486564802</v>
      </c>
      <c r="H40" s="53">
        <v>29.918285313723899</v>
      </c>
      <c r="I40" s="53">
        <v>9.1825604834795396</v>
      </c>
      <c r="J40" s="53">
        <v>20.735724830244301</v>
      </c>
      <c r="K40" s="53">
        <v>23.187416451182301</v>
      </c>
      <c r="L40" s="53">
        <v>1.77981932409781</v>
      </c>
      <c r="M40" s="53">
        <v>21.4075971270845</v>
      </c>
      <c r="N40" s="53">
        <v>37.612331390314203</v>
      </c>
      <c r="O40" s="53">
        <v>16.604721174445299</v>
      </c>
      <c r="P40" s="53">
        <v>21.007610215868802</v>
      </c>
      <c r="R40" s="54">
        <v>0.730767351258374</v>
      </c>
      <c r="S40" s="54">
        <v>0.402479031249179</v>
      </c>
      <c r="T40" s="54">
        <v>0.328288320009194</v>
      </c>
      <c r="U40" s="54">
        <v>29.216330003275299</v>
      </c>
      <c r="V40" s="54">
        <v>11.437129342497</v>
      </c>
      <c r="W40" s="54">
        <v>17.779200660778201</v>
      </c>
      <c r="X40" s="54">
        <v>30.169949461079199</v>
      </c>
      <c r="Y40" s="54">
        <v>9.6484918704415197</v>
      </c>
      <c r="Z40" s="54">
        <v>20.521457590637699</v>
      </c>
      <c r="AA40" s="54">
        <v>23.428646976041701</v>
      </c>
      <c r="AB40" s="54">
        <v>2.29846207242112</v>
      </c>
      <c r="AC40" s="54">
        <v>21.130184903620599</v>
      </c>
      <c r="AD40" s="54">
        <v>37.905147815655603</v>
      </c>
      <c r="AE40" s="54">
        <v>17.084370903186301</v>
      </c>
      <c r="AF40" s="54">
        <v>20.820776912469299</v>
      </c>
      <c r="AH40" s="65">
        <v>0.73598963010172702</v>
      </c>
      <c r="AI40" s="53">
        <v>0.40223221163764999</v>
      </c>
      <c r="AJ40" s="53">
        <v>0.33375741846407703</v>
      </c>
      <c r="AK40" s="53">
        <v>29.431538707152999</v>
      </c>
      <c r="AL40" s="53">
        <v>11.4294516428767</v>
      </c>
      <c r="AM40" s="53">
        <v>18.0020870642762</v>
      </c>
      <c r="AN40" s="53">
        <v>30.474089163151699</v>
      </c>
      <c r="AO40" s="53">
        <v>9.6281492078257198</v>
      </c>
      <c r="AP40" s="53">
        <v>20.8459399553259</v>
      </c>
      <c r="AQ40" s="53">
        <v>23.708036210912201</v>
      </c>
      <c r="AR40" s="53">
        <v>2.2773519852781301</v>
      </c>
      <c r="AS40" s="53">
        <v>21.430684225634099</v>
      </c>
      <c r="AT40" s="53">
        <v>38.304888678551499</v>
      </c>
      <c r="AU40" s="53">
        <v>17.064907564100299</v>
      </c>
      <c r="AV40" s="53">
        <v>21.239981114451101</v>
      </c>
      <c r="AX40" s="53">
        <v>10.85525968021339</v>
      </c>
      <c r="AY40" s="85">
        <v>30.83662023043841</v>
      </c>
    </row>
    <row r="41" spans="1:51">
      <c r="A41" s="54">
        <v>7.6</v>
      </c>
      <c r="B41" s="65">
        <v>0.72325631525372303</v>
      </c>
      <c r="C41" s="53">
        <v>0.39552425989314499</v>
      </c>
      <c r="D41" s="53">
        <v>0.32773205536057798</v>
      </c>
      <c r="E41" s="53">
        <v>28.890549667917799</v>
      </c>
      <c r="F41" s="53">
        <v>10.8265405425421</v>
      </c>
      <c r="G41" s="53">
        <v>18.064009125375701</v>
      </c>
      <c r="H41" s="53">
        <v>29.720547657376098</v>
      </c>
      <c r="I41" s="53">
        <v>9.1334193127828396</v>
      </c>
      <c r="J41" s="53">
        <v>20.5871283445933</v>
      </c>
      <c r="K41" s="53">
        <v>23.000281139476701</v>
      </c>
      <c r="L41" s="53">
        <v>1.71712715281064</v>
      </c>
      <c r="M41" s="53">
        <v>21.283153986666001</v>
      </c>
      <c r="N41" s="53">
        <v>37.374651157660601</v>
      </c>
      <c r="O41" s="53">
        <v>16.562449020211002</v>
      </c>
      <c r="P41" s="53">
        <v>20.8122021374495</v>
      </c>
      <c r="R41" s="54">
        <v>0.72579896664693999</v>
      </c>
      <c r="S41" s="54">
        <v>0.40156822927990599</v>
      </c>
      <c r="T41" s="54">
        <v>0.32423073736703301</v>
      </c>
      <c r="U41" s="54">
        <v>28.991545631126002</v>
      </c>
      <c r="V41" s="54">
        <v>11.3470860672108</v>
      </c>
      <c r="W41" s="54">
        <v>17.644459563915198</v>
      </c>
      <c r="X41" s="54">
        <v>29.8834921311208</v>
      </c>
      <c r="Y41" s="54">
        <v>9.5822852181445501</v>
      </c>
      <c r="Z41" s="54">
        <v>20.301206912976198</v>
      </c>
      <c r="AA41" s="54">
        <v>23.1549824144988</v>
      </c>
      <c r="AB41" s="54">
        <v>2.21674698159807</v>
      </c>
      <c r="AC41" s="54">
        <v>20.938235432900701</v>
      </c>
      <c r="AD41" s="54">
        <v>37.607042063327498</v>
      </c>
      <c r="AE41" s="54">
        <v>17.023227143798099</v>
      </c>
      <c r="AF41" s="54">
        <v>20.583814919529399</v>
      </c>
      <c r="AH41" s="65">
        <v>0.73330552551806405</v>
      </c>
      <c r="AI41" s="53">
        <v>0.40979121721622602</v>
      </c>
      <c r="AJ41" s="53">
        <v>0.32351430830183803</v>
      </c>
      <c r="AK41" s="53">
        <v>29.318227286120301</v>
      </c>
      <c r="AL41" s="53">
        <v>11.9611087911968</v>
      </c>
      <c r="AM41" s="53">
        <v>17.357118494923501</v>
      </c>
      <c r="AN41" s="53">
        <v>30.3141967213874</v>
      </c>
      <c r="AO41" s="53">
        <v>10.183772206158901</v>
      </c>
      <c r="AP41" s="53">
        <v>20.130424515228501</v>
      </c>
      <c r="AQ41" s="53">
        <v>23.555334160693999</v>
      </c>
      <c r="AR41" s="53">
        <v>2.87422628474134</v>
      </c>
      <c r="AS41" s="53">
        <v>20.681107875952598</v>
      </c>
      <c r="AT41" s="53">
        <v>38.112536910252899</v>
      </c>
      <c r="AU41" s="53">
        <v>17.7109913432312</v>
      </c>
      <c r="AV41" s="53">
        <v>20.401545567021699</v>
      </c>
      <c r="AX41" s="53">
        <v>10.174939359212495</v>
      </c>
      <c r="AY41" s="85">
        <v>30.085909671244508</v>
      </c>
    </row>
    <row r="42" spans="1:51">
      <c r="A42" s="54">
        <v>7.8</v>
      </c>
      <c r="B42" s="65">
        <v>0.71982911273003403</v>
      </c>
      <c r="C42" s="53">
        <v>0.39311440344556098</v>
      </c>
      <c r="D42" s="53">
        <v>0.32671470928447199</v>
      </c>
      <c r="E42" s="53">
        <v>28.735287455110502</v>
      </c>
      <c r="F42" s="53">
        <v>10.6463608250048</v>
      </c>
      <c r="G42" s="53">
        <v>18.0889266301057</v>
      </c>
      <c r="H42" s="53">
        <v>29.527952958002601</v>
      </c>
      <c r="I42" s="53">
        <v>8.9555342181867097</v>
      </c>
      <c r="J42" s="53">
        <v>20.572418739815902</v>
      </c>
      <c r="K42" s="53">
        <v>22.843953399302901</v>
      </c>
      <c r="L42" s="53">
        <v>1.5195210691235099</v>
      </c>
      <c r="M42" s="53">
        <v>21.324432330179398</v>
      </c>
      <c r="N42" s="53">
        <v>37.158795739352598</v>
      </c>
      <c r="O42" s="53">
        <v>16.368599746743499</v>
      </c>
      <c r="P42" s="53">
        <v>20.790195992609</v>
      </c>
      <c r="R42" s="54">
        <v>0.721838306788532</v>
      </c>
      <c r="S42" s="54">
        <v>0.399033472591726</v>
      </c>
      <c r="T42" s="54">
        <v>0.322804834196805</v>
      </c>
      <c r="U42" s="54">
        <v>28.821941532292399</v>
      </c>
      <c r="V42" s="54">
        <v>11.158974069688901</v>
      </c>
      <c r="W42" s="54">
        <v>17.662967462603401</v>
      </c>
      <c r="X42" s="54">
        <v>29.642520584997399</v>
      </c>
      <c r="Y42" s="54">
        <v>9.3952148231575308</v>
      </c>
      <c r="Z42" s="54">
        <v>20.2473057618399</v>
      </c>
      <c r="AA42" s="54">
        <v>22.9379147682717</v>
      </c>
      <c r="AB42" s="54">
        <v>2.00930993740069</v>
      </c>
      <c r="AC42" s="54">
        <v>20.928604830870999</v>
      </c>
      <c r="AD42" s="54">
        <v>37.296890406236301</v>
      </c>
      <c r="AE42" s="54">
        <v>16.818371673883298</v>
      </c>
      <c r="AF42" s="54">
        <v>20.478518732352999</v>
      </c>
      <c r="AH42" s="65">
        <v>0.73231830131197995</v>
      </c>
      <c r="AI42" s="53">
        <v>0.41278588558975898</v>
      </c>
      <c r="AJ42" s="53">
        <v>0.31953241572222002</v>
      </c>
      <c r="AK42" s="53">
        <v>29.271020325671799</v>
      </c>
      <c r="AL42" s="53">
        <v>12.174278319925101</v>
      </c>
      <c r="AM42" s="53">
        <v>17.096742005746599</v>
      </c>
      <c r="AN42" s="53">
        <v>30.2673273814524</v>
      </c>
      <c r="AO42" s="53">
        <v>10.4018208830687</v>
      </c>
      <c r="AP42" s="53">
        <v>19.865506498383699</v>
      </c>
      <c r="AQ42" s="53">
        <v>23.5318657467881</v>
      </c>
      <c r="AR42" s="53">
        <v>3.1120047422273398</v>
      </c>
      <c r="AS42" s="53">
        <v>20.419861004560801</v>
      </c>
      <c r="AT42" s="53">
        <v>38.081410660381003</v>
      </c>
      <c r="AU42" s="53">
        <v>17.963837431603501</v>
      </c>
      <c r="AV42" s="53">
        <v>20.117573228777399</v>
      </c>
      <c r="AX42" s="53">
        <v>9.9403937635425521</v>
      </c>
      <c r="AY42" s="85">
        <v>29.790619233224845</v>
      </c>
    </row>
    <row r="43" spans="1:51">
      <c r="A43" s="54">
        <v>8</v>
      </c>
      <c r="B43" s="65">
        <v>0.71905728451589102</v>
      </c>
      <c r="C43" s="53">
        <v>0.39310357245400102</v>
      </c>
      <c r="D43" s="53">
        <v>0.32595371206189</v>
      </c>
      <c r="E43" s="53">
        <v>28.711198120898</v>
      </c>
      <c r="F43" s="53">
        <v>10.6329126270751</v>
      </c>
      <c r="G43" s="53">
        <v>18.0782854938229</v>
      </c>
      <c r="H43" s="53">
        <v>29.479003980385698</v>
      </c>
      <c r="I43" s="53">
        <v>8.9529226014518297</v>
      </c>
      <c r="J43" s="53">
        <v>20.526081378933799</v>
      </c>
      <c r="K43" s="53">
        <v>22.789804866680399</v>
      </c>
      <c r="L43" s="53">
        <v>1.5166710545973101</v>
      </c>
      <c r="M43" s="53">
        <v>21.273133812083099</v>
      </c>
      <c r="N43" s="53">
        <v>37.092588037877199</v>
      </c>
      <c r="O43" s="53">
        <v>16.3716001257858</v>
      </c>
      <c r="P43" s="53">
        <v>20.720987912091299</v>
      </c>
      <c r="R43" s="54">
        <v>0.71760533179297903</v>
      </c>
      <c r="S43" s="54">
        <v>0.39945681771548902</v>
      </c>
      <c r="T43" s="54">
        <v>0.31814851407748901</v>
      </c>
      <c r="U43" s="54">
        <v>28.647258159165101</v>
      </c>
      <c r="V43" s="54">
        <v>11.182988767172301</v>
      </c>
      <c r="W43" s="54">
        <v>17.464269391992801</v>
      </c>
      <c r="X43" s="54">
        <v>29.393371034518999</v>
      </c>
      <c r="Y43" s="54">
        <v>9.4248218972202995</v>
      </c>
      <c r="Z43" s="54">
        <v>19.968549137298702</v>
      </c>
      <c r="AA43" s="54">
        <v>22.7174380821052</v>
      </c>
      <c r="AB43" s="54">
        <v>2.0425977689955799</v>
      </c>
      <c r="AC43" s="54">
        <v>20.674840313109598</v>
      </c>
      <c r="AD43" s="54">
        <v>36.991987769814997</v>
      </c>
      <c r="AE43" s="54">
        <v>16.854186606361999</v>
      </c>
      <c r="AF43" s="54">
        <v>20.137801163452998</v>
      </c>
      <c r="AH43" s="65">
        <v>0.73265238987738401</v>
      </c>
      <c r="AI43" s="53">
        <v>0.41625987835882</v>
      </c>
      <c r="AJ43" s="53">
        <v>0.31639251151856401</v>
      </c>
      <c r="AK43" s="53">
        <v>29.298271441441798</v>
      </c>
      <c r="AL43" s="53">
        <v>12.422285673391199</v>
      </c>
      <c r="AM43" s="53">
        <v>16.875985768050601</v>
      </c>
      <c r="AN43" s="53">
        <v>30.278782459914499</v>
      </c>
      <c r="AO43" s="53">
        <v>10.659818337071099</v>
      </c>
      <c r="AP43" s="53">
        <v>19.618964122843401</v>
      </c>
      <c r="AQ43" s="53">
        <v>23.537303904566201</v>
      </c>
      <c r="AR43" s="53">
        <v>3.3849145623347399</v>
      </c>
      <c r="AS43" s="53">
        <v>20.152389342231402</v>
      </c>
      <c r="AT43" s="53">
        <v>38.0818622010054</v>
      </c>
      <c r="AU43" s="53">
        <v>18.260966617386899</v>
      </c>
      <c r="AV43" s="53">
        <v>19.820895583618402</v>
      </c>
      <c r="AX43" s="53">
        <v>9.7007103428731423</v>
      </c>
      <c r="AY43" s="85">
        <v>29.537217902813659</v>
      </c>
    </row>
    <row r="44" spans="1:51">
      <c r="A44" s="54">
        <v>8.1999999999999993</v>
      </c>
      <c r="B44" s="65">
        <v>0.71341363031127403</v>
      </c>
      <c r="C44" s="53">
        <v>0.39747270438712001</v>
      </c>
      <c r="D44" s="53">
        <v>0.31594092592415401</v>
      </c>
      <c r="E44" s="53">
        <v>28.475350355626901</v>
      </c>
      <c r="F44" s="53">
        <v>10.9413007079749</v>
      </c>
      <c r="G44" s="53">
        <v>17.534049647652001</v>
      </c>
      <c r="H44" s="53">
        <v>29.2279050053872</v>
      </c>
      <c r="I44" s="53">
        <v>9.2742168100651892</v>
      </c>
      <c r="J44" s="53">
        <v>19.953688195322002</v>
      </c>
      <c r="K44" s="53">
        <v>22.592223356941801</v>
      </c>
      <c r="L44" s="53">
        <v>1.8599613166176501</v>
      </c>
      <c r="M44" s="53">
        <v>20.732262040324201</v>
      </c>
      <c r="N44" s="53">
        <v>36.762387883859901</v>
      </c>
      <c r="O44" s="53">
        <v>16.7445885072684</v>
      </c>
      <c r="P44" s="53">
        <v>20.017799376591501</v>
      </c>
      <c r="R44" s="54">
        <v>0.71147647033599604</v>
      </c>
      <c r="S44" s="54">
        <v>0.40355924658308601</v>
      </c>
      <c r="T44" s="54">
        <v>0.30791722375290997</v>
      </c>
      <c r="U44" s="54">
        <v>28.398463853736601</v>
      </c>
      <c r="V44" s="54">
        <v>11.468378034840899</v>
      </c>
      <c r="W44" s="54">
        <v>16.930085818895598</v>
      </c>
      <c r="X44" s="54">
        <v>29.019819014961499</v>
      </c>
      <c r="Y44" s="54">
        <v>9.7263809410434501</v>
      </c>
      <c r="Z44" s="54">
        <v>19.2934380739181</v>
      </c>
      <c r="AA44" s="54">
        <v>22.386797941212802</v>
      </c>
      <c r="AB44" s="54">
        <v>2.3639322298007199</v>
      </c>
      <c r="AC44" s="54">
        <v>20.022865711411999</v>
      </c>
      <c r="AD44" s="54">
        <v>36.501775587516399</v>
      </c>
      <c r="AE44" s="54">
        <v>17.207211216609402</v>
      </c>
      <c r="AF44" s="54">
        <v>19.294564370906901</v>
      </c>
      <c r="AH44" s="65">
        <v>0.72568432106452696</v>
      </c>
      <c r="AI44" s="53">
        <v>0.42025338745403701</v>
      </c>
      <c r="AJ44" s="53">
        <v>0.30543093361049001</v>
      </c>
      <c r="AK44" s="53">
        <v>29.009036138505401</v>
      </c>
      <c r="AL44" s="53">
        <v>12.6948736546601</v>
      </c>
      <c r="AM44" s="53">
        <v>16.314162483845202</v>
      </c>
      <c r="AN44" s="53">
        <v>29.949412436408601</v>
      </c>
      <c r="AO44" s="53">
        <v>10.9531326669381</v>
      </c>
      <c r="AP44" s="53">
        <v>18.996279769470402</v>
      </c>
      <c r="AQ44" s="53">
        <v>23.265473512397701</v>
      </c>
      <c r="AR44" s="53">
        <v>3.6914679846863701</v>
      </c>
      <c r="AS44" s="53">
        <v>19.5740055277114</v>
      </c>
      <c r="AT44" s="53">
        <v>37.650871423179098</v>
      </c>
      <c r="AU44" s="53">
        <v>18.604405684911701</v>
      </c>
      <c r="AV44" s="53">
        <v>19.046465738267301</v>
      </c>
      <c r="AX44" s="53">
        <v>9.1267907504091781</v>
      </c>
      <c r="AY44" s="85">
        <v>28.865768788531625</v>
      </c>
    </row>
    <row r="45" spans="1:51">
      <c r="A45" s="54">
        <v>8.4</v>
      </c>
      <c r="B45" s="65">
        <v>0.71707445947363901</v>
      </c>
      <c r="C45" s="53">
        <v>0.40072092225488698</v>
      </c>
      <c r="D45" s="53">
        <v>0.31635353721875198</v>
      </c>
      <c r="E45" s="53">
        <v>28.6277398117502</v>
      </c>
      <c r="F45" s="53">
        <v>11.16596825443</v>
      </c>
      <c r="G45" s="53">
        <v>17.461771557320201</v>
      </c>
      <c r="H45" s="53">
        <v>29.422102556109198</v>
      </c>
      <c r="I45" s="53">
        <v>9.5113895163861297</v>
      </c>
      <c r="J45" s="53">
        <v>19.910713039723099</v>
      </c>
      <c r="K45" s="53">
        <v>22.776212292328498</v>
      </c>
      <c r="L45" s="53">
        <v>2.11082039423599</v>
      </c>
      <c r="M45" s="53">
        <v>20.665391898092501</v>
      </c>
      <c r="N45" s="53">
        <v>36.955369906408201</v>
      </c>
      <c r="O45" s="53">
        <v>17.0246312025428</v>
      </c>
      <c r="P45" s="53">
        <v>19.930738703865401</v>
      </c>
      <c r="R45" s="54">
        <v>0.71257001011301502</v>
      </c>
      <c r="S45" s="54">
        <v>0.40687613971132103</v>
      </c>
      <c r="T45" s="54">
        <v>0.30569387040169299</v>
      </c>
      <c r="U45" s="54">
        <v>28.444705117106899</v>
      </c>
      <c r="V45" s="54">
        <v>11.6992993366172</v>
      </c>
      <c r="W45" s="54">
        <v>16.745405780489602</v>
      </c>
      <c r="X45" s="54">
        <v>29.173032411451299</v>
      </c>
      <c r="Y45" s="54">
        <v>9.9685911774590199</v>
      </c>
      <c r="Z45" s="54">
        <v>19.204441233992199</v>
      </c>
      <c r="AA45" s="54">
        <v>22.549134608982499</v>
      </c>
      <c r="AB45" s="54">
        <v>2.62031872265085</v>
      </c>
      <c r="AC45" s="54">
        <v>19.928815886331599</v>
      </c>
      <c r="AD45" s="54">
        <v>36.689916501307501</v>
      </c>
      <c r="AE45" s="54">
        <v>17.492083935947001</v>
      </c>
      <c r="AF45" s="54">
        <v>19.1978325653605</v>
      </c>
      <c r="AH45" s="65">
        <v>0.72299576220824402</v>
      </c>
      <c r="AI45" s="53">
        <v>0.41911866315565699</v>
      </c>
      <c r="AJ45" s="53">
        <v>0.30387709905258597</v>
      </c>
      <c r="AK45" s="53">
        <v>28.899121157083599</v>
      </c>
      <c r="AL45" s="53">
        <v>12.560089292602701</v>
      </c>
      <c r="AM45" s="53">
        <v>16.339031864480901</v>
      </c>
      <c r="AN45" s="53">
        <v>29.798254992794401</v>
      </c>
      <c r="AO45" s="53">
        <v>10.8666780284219</v>
      </c>
      <c r="AP45" s="53">
        <v>18.9315769643724</v>
      </c>
      <c r="AQ45" s="53">
        <v>23.141310522421701</v>
      </c>
      <c r="AR45" s="53">
        <v>3.5846399690513402</v>
      </c>
      <c r="AS45" s="53">
        <v>19.556670553370299</v>
      </c>
      <c r="AT45" s="53">
        <v>37.459496993713003</v>
      </c>
      <c r="AU45" s="53">
        <v>18.5526994143083</v>
      </c>
      <c r="AV45" s="53">
        <v>18.906797579404699</v>
      </c>
      <c r="AX45" s="53">
        <v>9.0653219514636518</v>
      </c>
      <c r="AY45" s="85">
        <v>28.797831977281149</v>
      </c>
    </row>
    <row r="46" spans="1:51">
      <c r="A46" s="54">
        <v>8.6</v>
      </c>
      <c r="B46" s="65">
        <v>0.71423764604222995</v>
      </c>
      <c r="C46" s="53">
        <v>0.408970245573203</v>
      </c>
      <c r="D46" s="53">
        <v>0.30526740046902701</v>
      </c>
      <c r="E46" s="53">
        <v>28.5171970609906</v>
      </c>
      <c r="F46" s="53">
        <v>11.822466922636099</v>
      </c>
      <c r="G46" s="53">
        <v>16.694730138354501</v>
      </c>
      <c r="H46" s="53">
        <v>29.380911795878301</v>
      </c>
      <c r="I46" s="53">
        <v>10.1242067038214</v>
      </c>
      <c r="J46" s="53">
        <v>19.256705092056801</v>
      </c>
      <c r="K46" s="53">
        <v>22.7502365128693</v>
      </c>
      <c r="L46" s="53">
        <v>2.7831879891542401</v>
      </c>
      <c r="M46" s="53">
        <v>19.967048523715</v>
      </c>
      <c r="N46" s="53">
        <v>36.865525977187197</v>
      </c>
      <c r="O46" s="53">
        <v>17.678848708150699</v>
      </c>
      <c r="P46" s="53">
        <v>19.186677269036501</v>
      </c>
      <c r="R46" s="54">
        <v>0.70888434042746096</v>
      </c>
      <c r="S46" s="54">
        <v>0.41475218597020302</v>
      </c>
      <c r="T46" s="54">
        <v>0.29413215445725799</v>
      </c>
      <c r="U46" s="54">
        <v>28.301681316840799</v>
      </c>
      <c r="V46" s="54">
        <v>12.3203504618682</v>
      </c>
      <c r="W46" s="54">
        <v>15.981330854972599</v>
      </c>
      <c r="X46" s="54">
        <v>29.103636762533402</v>
      </c>
      <c r="Y46" s="54">
        <v>10.5534727734758</v>
      </c>
      <c r="Z46" s="54">
        <v>18.550163989057499</v>
      </c>
      <c r="AA46" s="54">
        <v>22.509206859325801</v>
      </c>
      <c r="AB46" s="54">
        <v>3.2613298954210799</v>
      </c>
      <c r="AC46" s="54">
        <v>19.247876963904702</v>
      </c>
      <c r="AD46" s="54">
        <v>36.551342061203599</v>
      </c>
      <c r="AE46" s="54">
        <v>18.1193569049994</v>
      </c>
      <c r="AF46" s="54">
        <v>18.431985156204199</v>
      </c>
      <c r="AH46" s="65">
        <v>0.71488263871234303</v>
      </c>
      <c r="AI46" s="53">
        <v>0.41363784337048198</v>
      </c>
      <c r="AJ46" s="53">
        <v>0.30124479534185999</v>
      </c>
      <c r="AK46" s="53">
        <v>28.562177111819501</v>
      </c>
      <c r="AL46" s="53">
        <v>12.140598115465201</v>
      </c>
      <c r="AM46" s="53">
        <v>16.421578996354299</v>
      </c>
      <c r="AN46" s="53">
        <v>29.493074231229201</v>
      </c>
      <c r="AO46" s="53">
        <v>10.4572265067019</v>
      </c>
      <c r="AP46" s="53">
        <v>19.035847724527201</v>
      </c>
      <c r="AQ46" s="53">
        <v>22.885159900081799</v>
      </c>
      <c r="AR46" s="53">
        <v>3.1542568502255999</v>
      </c>
      <c r="AS46" s="53">
        <v>19.730903049856199</v>
      </c>
      <c r="AT46" s="53">
        <v>37.019673852804097</v>
      </c>
      <c r="AU46" s="53">
        <v>18.018046928073801</v>
      </c>
      <c r="AV46" s="53">
        <v>19.001626924730299</v>
      </c>
      <c r="AX46" s="53">
        <v>9.187096655929885</v>
      </c>
      <c r="AY46" s="85">
        <v>28.884598793124518</v>
      </c>
    </row>
    <row r="47" spans="1:51">
      <c r="A47" s="54">
        <v>8.8000000000000007</v>
      </c>
      <c r="B47" s="65">
        <v>0.70119206443000204</v>
      </c>
      <c r="C47" s="53">
        <v>0.41486331065639998</v>
      </c>
      <c r="D47" s="53">
        <v>0.28632875377360101</v>
      </c>
      <c r="E47" s="53">
        <v>27.930995068089899</v>
      </c>
      <c r="F47" s="53">
        <v>12.249506535997</v>
      </c>
      <c r="G47" s="53">
        <v>15.681488532092899</v>
      </c>
      <c r="H47" s="53">
        <v>29.052604046815201</v>
      </c>
      <c r="I47" s="53">
        <v>10.5571980038265</v>
      </c>
      <c r="J47" s="53">
        <v>18.495406042988702</v>
      </c>
      <c r="K47" s="53">
        <v>22.514778634894199</v>
      </c>
      <c r="L47" s="53">
        <v>3.2514555245722598</v>
      </c>
      <c r="M47" s="53">
        <v>19.263323110321899</v>
      </c>
      <c r="N47" s="53">
        <v>36.478399322624099</v>
      </c>
      <c r="O47" s="53">
        <v>18.175609125843899</v>
      </c>
      <c r="P47" s="53">
        <v>18.302790196780201</v>
      </c>
      <c r="R47" s="54">
        <v>0.69685646676674795</v>
      </c>
      <c r="S47" s="54">
        <v>0.41911336832247997</v>
      </c>
      <c r="T47" s="54">
        <v>0.27774309844426698</v>
      </c>
      <c r="U47" s="54">
        <v>27.753249729670699</v>
      </c>
      <c r="V47" s="54">
        <v>12.6199076855128</v>
      </c>
      <c r="W47" s="54">
        <v>15.133342044157899</v>
      </c>
      <c r="X47" s="54">
        <v>28.927424816231099</v>
      </c>
      <c r="Y47" s="54">
        <v>10.872921014111601</v>
      </c>
      <c r="Z47" s="54">
        <v>18.054503802119399</v>
      </c>
      <c r="AA47" s="54">
        <v>22.415043363749302</v>
      </c>
      <c r="AB47" s="54">
        <v>3.6039036146943699</v>
      </c>
      <c r="AC47" s="54">
        <v>18.811139749054899</v>
      </c>
      <c r="AD47" s="54">
        <v>36.354837136548397</v>
      </c>
      <c r="AE47" s="54">
        <v>18.496772254935401</v>
      </c>
      <c r="AF47" s="54">
        <v>17.858064881612901</v>
      </c>
      <c r="AH47" s="65">
        <v>0.69747152745722296</v>
      </c>
      <c r="AI47" s="53">
        <v>0.42009552636259501</v>
      </c>
      <c r="AJ47" s="53">
        <v>0.27737600109462701</v>
      </c>
      <c r="AK47" s="53">
        <v>27.784792263114198</v>
      </c>
      <c r="AL47" s="53">
        <v>12.6008322844531</v>
      </c>
      <c r="AM47" s="53">
        <v>15.183959978660999</v>
      </c>
      <c r="AN47" s="53">
        <v>29.029006455657498</v>
      </c>
      <c r="AO47" s="53">
        <v>10.9271503694162</v>
      </c>
      <c r="AP47" s="53">
        <v>18.101856086241298</v>
      </c>
      <c r="AQ47" s="53">
        <v>22.5374186084623</v>
      </c>
      <c r="AR47" s="53">
        <v>3.66388771182634</v>
      </c>
      <c r="AS47" s="53">
        <v>18.873530896636002</v>
      </c>
      <c r="AT47" s="53">
        <v>36.472932806058303</v>
      </c>
      <c r="AU47" s="53">
        <v>18.4971082256309</v>
      </c>
      <c r="AV47" s="53">
        <v>17.9758245804273</v>
      </c>
      <c r="AX47" s="53">
        <v>8.3604138310620524</v>
      </c>
      <c r="AY47" s="85">
        <v>27.843298341420542</v>
      </c>
    </row>
    <row r="48" spans="1:51">
      <c r="A48" s="54">
        <v>9</v>
      </c>
      <c r="B48" s="65">
        <v>0.70618482244606695</v>
      </c>
      <c r="C48" s="53">
        <v>0.42101900482613702</v>
      </c>
      <c r="D48" s="53">
        <v>0.28516581761992998</v>
      </c>
      <c r="E48" s="53">
        <v>28.1466758604479</v>
      </c>
      <c r="F48" s="53">
        <v>12.6999054848471</v>
      </c>
      <c r="G48" s="53">
        <v>15.4467703756007</v>
      </c>
      <c r="H48" s="53">
        <v>29.432338442626499</v>
      </c>
      <c r="I48" s="53">
        <v>11.0082518966218</v>
      </c>
      <c r="J48" s="53">
        <v>18.424086546004599</v>
      </c>
      <c r="K48" s="53">
        <v>22.903856759821</v>
      </c>
      <c r="L48" s="53">
        <v>3.74344457737954</v>
      </c>
      <c r="M48" s="53">
        <v>19.160412182441402</v>
      </c>
      <c r="N48" s="53">
        <v>36.841894261462102</v>
      </c>
      <c r="O48" s="53">
        <v>18.689711577839098</v>
      </c>
      <c r="P48" s="53">
        <v>18.1521826836229</v>
      </c>
      <c r="R48" s="54">
        <v>0.70184976788477604</v>
      </c>
      <c r="S48" s="54">
        <v>0.42411883717672999</v>
      </c>
      <c r="T48" s="54">
        <v>0.277730930708046</v>
      </c>
      <c r="U48" s="54">
        <v>27.982008026995</v>
      </c>
      <c r="V48" s="54">
        <v>12.971923995836599</v>
      </c>
      <c r="W48" s="54">
        <v>15.0100840311583</v>
      </c>
      <c r="X48" s="54">
        <v>29.268199558460601</v>
      </c>
      <c r="Y48" s="54">
        <v>11.238694239914899</v>
      </c>
      <c r="Z48" s="54">
        <v>18.029505318545699</v>
      </c>
      <c r="AA48" s="54">
        <v>22.783025986741698</v>
      </c>
      <c r="AB48" s="54">
        <v>4.00063395861413</v>
      </c>
      <c r="AC48" s="54">
        <v>18.7823920281275</v>
      </c>
      <c r="AD48" s="54">
        <v>36.708919377386103</v>
      </c>
      <c r="AE48" s="54">
        <v>18.922998165058701</v>
      </c>
      <c r="AF48" s="54">
        <v>17.785921212327398</v>
      </c>
      <c r="AH48" s="65">
        <v>0.70234391486037895</v>
      </c>
      <c r="AI48" s="53">
        <v>0.42655320935470797</v>
      </c>
      <c r="AJ48" s="53">
        <v>0.27579070550567097</v>
      </c>
      <c r="AK48" s="53">
        <v>28.012237102131799</v>
      </c>
      <c r="AL48" s="53">
        <v>13.0610664534411</v>
      </c>
      <c r="AM48" s="53">
        <v>14.951170648690599</v>
      </c>
      <c r="AN48" s="53">
        <v>29.3481124680698</v>
      </c>
      <c r="AO48" s="53">
        <v>11.3970742321305</v>
      </c>
      <c r="AP48" s="53">
        <v>17.951038235939301</v>
      </c>
      <c r="AQ48" s="53">
        <v>22.8686874618001</v>
      </c>
      <c r="AR48" s="53">
        <v>4.1735185734270903</v>
      </c>
      <c r="AS48" s="53">
        <v>18.695168888373001</v>
      </c>
      <c r="AT48" s="53">
        <v>36.756047277845298</v>
      </c>
      <c r="AU48" s="53">
        <v>18.976169523187998</v>
      </c>
      <c r="AV48" s="53">
        <v>17.7798777546572</v>
      </c>
      <c r="AX48" s="53">
        <v>8.24729129126586</v>
      </c>
      <c r="AY48" s="85">
        <v>27.654785180612741</v>
      </c>
    </row>
    <row r="49" spans="1:51">
      <c r="A49" s="54">
        <v>9.1999999999999993</v>
      </c>
      <c r="B49" s="65">
        <v>0.71255096850379096</v>
      </c>
      <c r="C49" s="53">
        <v>0.431155805934201</v>
      </c>
      <c r="D49" s="53">
        <v>0.28139516256959002</v>
      </c>
      <c r="E49" s="53">
        <v>28.4197000176292</v>
      </c>
      <c r="F49" s="53">
        <v>13.456098807289999</v>
      </c>
      <c r="G49" s="53">
        <v>14.963601210339201</v>
      </c>
      <c r="H49" s="53">
        <v>29.920593128068202</v>
      </c>
      <c r="I49" s="53">
        <v>11.757709758454499</v>
      </c>
      <c r="J49" s="53">
        <v>18.162883369613699</v>
      </c>
      <c r="K49" s="53">
        <v>23.369452720199899</v>
      </c>
      <c r="L49" s="53">
        <v>4.5463021332265603</v>
      </c>
      <c r="M49" s="53">
        <v>18.823150586973298</v>
      </c>
      <c r="N49" s="53">
        <v>37.373377276799701</v>
      </c>
      <c r="O49" s="53">
        <v>19.534565704956702</v>
      </c>
      <c r="P49" s="53">
        <v>17.838811571842999</v>
      </c>
      <c r="R49" s="54">
        <v>0.70535898341103698</v>
      </c>
      <c r="S49" s="54">
        <v>0.43041414459448601</v>
      </c>
      <c r="T49" s="54">
        <v>0.27494483881655102</v>
      </c>
      <c r="U49" s="54">
        <v>28.1368853391721</v>
      </c>
      <c r="V49" s="54">
        <v>13.3960697198143</v>
      </c>
      <c r="W49" s="54">
        <v>14.740815619357701</v>
      </c>
      <c r="X49" s="54">
        <v>29.551457531877801</v>
      </c>
      <c r="Y49" s="54">
        <v>11.702986747550501</v>
      </c>
      <c r="Z49" s="54">
        <v>17.848470784327301</v>
      </c>
      <c r="AA49" s="54">
        <v>23.043985250612899</v>
      </c>
      <c r="AB49" s="54">
        <v>4.4858337189100101</v>
      </c>
      <c r="AC49" s="54">
        <v>18.558151531702901</v>
      </c>
      <c r="AD49" s="54">
        <v>36.9709271841269</v>
      </c>
      <c r="AE49" s="54">
        <v>19.4757260809684</v>
      </c>
      <c r="AF49" s="54">
        <v>17.4952011031585</v>
      </c>
      <c r="AH49" s="65">
        <v>0.70602968531964105</v>
      </c>
      <c r="AI49" s="53">
        <v>0.43839748213248703</v>
      </c>
      <c r="AJ49" s="53">
        <v>0.26763220318715403</v>
      </c>
      <c r="AK49" s="53">
        <v>28.162352770336501</v>
      </c>
      <c r="AL49" s="53">
        <v>14.0070718137592</v>
      </c>
      <c r="AM49" s="53">
        <v>14.155280956577201</v>
      </c>
      <c r="AN49" s="53">
        <v>29.6975892728952</v>
      </c>
      <c r="AO49" s="53">
        <v>12.283563152731601</v>
      </c>
      <c r="AP49" s="53">
        <v>17.414026120163498</v>
      </c>
      <c r="AQ49" s="53">
        <v>23.208769894158401</v>
      </c>
      <c r="AR49" s="53">
        <v>5.1508477921266804</v>
      </c>
      <c r="AS49" s="53">
        <v>18.0579221020317</v>
      </c>
      <c r="AT49" s="53">
        <v>37.141096061242301</v>
      </c>
      <c r="AU49" s="53">
        <v>19.865387400834798</v>
      </c>
      <c r="AV49" s="53">
        <v>17.275708660407499</v>
      </c>
      <c r="AX49" s="53">
        <v>7.7713913482103685</v>
      </c>
      <c r="AY49" s="85">
        <v>27.056660892116629</v>
      </c>
    </row>
    <row r="50" spans="1:51">
      <c r="A50" s="54">
        <v>9.4</v>
      </c>
      <c r="B50" s="65">
        <v>0.70835043814309495</v>
      </c>
      <c r="C50" s="53">
        <v>0.44552931905274001</v>
      </c>
      <c r="D50" s="53">
        <v>0.26282111909035399</v>
      </c>
      <c r="E50" s="53">
        <v>28.222115638524301</v>
      </c>
      <c r="F50" s="53">
        <v>14.3421681677719</v>
      </c>
      <c r="G50" s="53">
        <v>13.8799474707524</v>
      </c>
      <c r="H50" s="53">
        <v>30.208009360768699</v>
      </c>
      <c r="I50" s="53">
        <v>12.808891656021</v>
      </c>
      <c r="J50" s="53">
        <v>17.399117704747699</v>
      </c>
      <c r="K50" s="53">
        <v>23.681741714177399</v>
      </c>
      <c r="L50" s="53">
        <v>5.6102599684912997</v>
      </c>
      <c r="M50" s="53">
        <v>18.0714817456861</v>
      </c>
      <c r="N50" s="53">
        <v>37.710622355482599</v>
      </c>
      <c r="O50" s="53">
        <v>20.843107560487301</v>
      </c>
      <c r="P50" s="53">
        <v>16.867514794995301</v>
      </c>
      <c r="R50" s="54">
        <v>0.69821410464974198</v>
      </c>
      <c r="S50" s="54">
        <v>0.44232872319934802</v>
      </c>
      <c r="T50" s="54">
        <v>0.25588538145039402</v>
      </c>
      <c r="U50" s="54">
        <v>27.819523505893901</v>
      </c>
      <c r="V50" s="54">
        <v>14.112596502674901</v>
      </c>
      <c r="W50" s="54">
        <v>13.706927003218899</v>
      </c>
      <c r="X50" s="54">
        <v>29.786587011836001</v>
      </c>
      <c r="Y50" s="54">
        <v>12.573593559294901</v>
      </c>
      <c r="Z50" s="54">
        <v>17.212993452541099</v>
      </c>
      <c r="AA50" s="54">
        <v>23.326967896771599</v>
      </c>
      <c r="AB50" s="54">
        <v>5.3575223475858502</v>
      </c>
      <c r="AC50" s="54">
        <v>17.9694455491857</v>
      </c>
      <c r="AD50" s="54">
        <v>37.240264663363</v>
      </c>
      <c r="AE50" s="54">
        <v>20.571601300784302</v>
      </c>
      <c r="AF50" s="54">
        <v>16.668663362578599</v>
      </c>
      <c r="AH50" s="65">
        <v>0.69954800571126197</v>
      </c>
      <c r="AI50" s="53">
        <v>0.43901890422016898</v>
      </c>
      <c r="AJ50" s="53">
        <v>0.26052910149109298</v>
      </c>
      <c r="AK50" s="53">
        <v>27.867120455073799</v>
      </c>
      <c r="AL50" s="53">
        <v>14.032644342752899</v>
      </c>
      <c r="AM50" s="53">
        <v>13.8344761123208</v>
      </c>
      <c r="AN50" s="53">
        <v>29.928220948164299</v>
      </c>
      <c r="AO50" s="53">
        <v>12.3273792584219</v>
      </c>
      <c r="AP50" s="53">
        <v>17.6008416897423</v>
      </c>
      <c r="AQ50" s="53">
        <v>23.471455538844001</v>
      </c>
      <c r="AR50" s="53">
        <v>5.1950279588621697</v>
      </c>
      <c r="AS50" s="53">
        <v>18.276427579981799</v>
      </c>
      <c r="AT50" s="53">
        <v>37.412046109536199</v>
      </c>
      <c r="AU50" s="53">
        <v>19.9292062349368</v>
      </c>
      <c r="AV50" s="53">
        <v>17.482839874599399</v>
      </c>
      <c r="AX50" s="53">
        <v>7.9800176807851422</v>
      </c>
      <c r="AY50" s="85">
        <v>27.221665698699457</v>
      </c>
    </row>
    <row r="51" spans="1:51">
      <c r="A51" s="54">
        <v>9.6</v>
      </c>
      <c r="B51" s="65">
        <v>0.70889009838021799</v>
      </c>
      <c r="C51" s="53">
        <v>0.44735187221978301</v>
      </c>
      <c r="D51" s="53">
        <v>0.26153822616043398</v>
      </c>
      <c r="E51" s="53">
        <v>28.2164260295928</v>
      </c>
      <c r="F51" s="53">
        <v>14.449571030909899</v>
      </c>
      <c r="G51" s="53">
        <v>13.766854998682801</v>
      </c>
      <c r="H51" s="53">
        <v>30.333277413481699</v>
      </c>
      <c r="I51" s="53">
        <v>12.9409758441187</v>
      </c>
      <c r="J51" s="53">
        <v>17.392301569362999</v>
      </c>
      <c r="K51" s="53">
        <v>23.818256212175999</v>
      </c>
      <c r="L51" s="53">
        <v>5.7475009195842004</v>
      </c>
      <c r="M51" s="53">
        <v>18.070755292591802</v>
      </c>
      <c r="N51" s="53">
        <v>37.801954335721298</v>
      </c>
      <c r="O51" s="53">
        <v>21.018107214410001</v>
      </c>
      <c r="P51" s="53">
        <v>16.7838471213113</v>
      </c>
      <c r="R51" s="54">
        <v>0.70076883403079704</v>
      </c>
      <c r="S51" s="54">
        <v>0.45011144010493398</v>
      </c>
      <c r="T51" s="54">
        <v>0.250657393925863</v>
      </c>
      <c r="U51" s="54">
        <v>27.9125105735869</v>
      </c>
      <c r="V51" s="54">
        <v>14.6696690867012</v>
      </c>
      <c r="W51" s="54">
        <v>13.2428414868857</v>
      </c>
      <c r="X51" s="54">
        <v>30.041513468347802</v>
      </c>
      <c r="Y51" s="54">
        <v>13.144428168696299</v>
      </c>
      <c r="Z51" s="54">
        <v>16.897085299651401</v>
      </c>
      <c r="AA51" s="54">
        <v>23.567308402558901</v>
      </c>
      <c r="AB51" s="54">
        <v>5.9753170166206404</v>
      </c>
      <c r="AC51" s="54">
        <v>17.5919913859383</v>
      </c>
      <c r="AD51" s="54">
        <v>37.524116765592602</v>
      </c>
      <c r="AE51" s="54">
        <v>21.233444971525799</v>
      </c>
      <c r="AF51" s="54">
        <v>16.2906717940667</v>
      </c>
      <c r="AH51" s="65">
        <v>0.69387887980571905</v>
      </c>
      <c r="AI51" s="53">
        <v>0.43955702979410699</v>
      </c>
      <c r="AJ51" s="53">
        <v>0.25432185001161101</v>
      </c>
      <c r="AK51" s="53">
        <v>27.612719628613899</v>
      </c>
      <c r="AL51" s="53">
        <v>14.053587874942</v>
      </c>
      <c r="AM51" s="53">
        <v>13.559131753671901</v>
      </c>
      <c r="AN51" s="53">
        <v>29.756952505119401</v>
      </c>
      <c r="AO51" s="53">
        <v>12.3648756453803</v>
      </c>
      <c r="AP51" s="53">
        <v>17.392076859739099</v>
      </c>
      <c r="AQ51" s="53">
        <v>23.343486879339</v>
      </c>
      <c r="AR51" s="53">
        <v>5.2296041512534401</v>
      </c>
      <c r="AS51" s="53">
        <v>18.1138827280855</v>
      </c>
      <c r="AT51" s="53">
        <v>37.151163975466197</v>
      </c>
      <c r="AU51" s="53">
        <v>19.9917700494867</v>
      </c>
      <c r="AV51" s="53">
        <v>17.159393925979501</v>
      </c>
      <c r="AX51" s="53">
        <v>7.7980870417350108</v>
      </c>
      <c r="AY51" s="85">
        <v>26.986066677743189</v>
      </c>
    </row>
    <row r="52" spans="1:51">
      <c r="A52" s="54">
        <v>9.8000000000000007</v>
      </c>
      <c r="B52" s="65">
        <v>0.70595046437895204</v>
      </c>
      <c r="C52" s="53">
        <v>0.45861731604073303</v>
      </c>
      <c r="D52" s="53">
        <v>0.24733314833821901</v>
      </c>
      <c r="E52" s="53">
        <v>28.093346374236301</v>
      </c>
      <c r="F52" s="53">
        <v>15.338517587746001</v>
      </c>
      <c r="G52" s="53">
        <v>12.7548287864903</v>
      </c>
      <c r="H52" s="53">
        <v>29.7307820236536</v>
      </c>
      <c r="I52" s="53">
        <v>13.7684625204915</v>
      </c>
      <c r="J52" s="53">
        <v>15.962319503162</v>
      </c>
      <c r="K52" s="53">
        <v>23.236743492465902</v>
      </c>
      <c r="L52" s="53">
        <v>6.6870055563567004</v>
      </c>
      <c r="M52" s="53">
        <v>16.549737936109199</v>
      </c>
      <c r="N52" s="53">
        <v>37.077439712650097</v>
      </c>
      <c r="O52" s="53">
        <v>21.6345218230611</v>
      </c>
      <c r="P52" s="53">
        <v>15.442917889588999</v>
      </c>
      <c r="R52" s="54">
        <v>0.69708850859840599</v>
      </c>
      <c r="S52" s="54">
        <v>0.46124514406299399</v>
      </c>
      <c r="T52" s="54">
        <v>0.23584336453541099</v>
      </c>
      <c r="U52" s="54">
        <v>27.756708678214402</v>
      </c>
      <c r="V52" s="54">
        <v>15.505301098461</v>
      </c>
      <c r="W52" s="54">
        <v>12.2514075797533</v>
      </c>
      <c r="X52" s="54">
        <v>29.422926220653501</v>
      </c>
      <c r="Y52" s="54">
        <v>13.9480056966226</v>
      </c>
      <c r="Z52" s="54">
        <v>15.4749205240309</v>
      </c>
      <c r="AA52" s="54">
        <v>22.993683184573602</v>
      </c>
      <c r="AB52" s="54">
        <v>6.8764415830568897</v>
      </c>
      <c r="AC52" s="54">
        <v>16.117241601516799</v>
      </c>
      <c r="AD52" s="54">
        <v>36.785266484161802</v>
      </c>
      <c r="AE52" s="54">
        <v>21.892489402262701</v>
      </c>
      <c r="AF52" s="54">
        <v>14.892777081899</v>
      </c>
      <c r="AH52" s="65">
        <v>0.69397324862419896</v>
      </c>
      <c r="AI52" s="53">
        <v>0.44498940570003598</v>
      </c>
      <c r="AJ52" s="53">
        <v>0.24898384292416301</v>
      </c>
      <c r="AK52" s="53">
        <v>27.617817831165599</v>
      </c>
      <c r="AL52" s="53">
        <v>14.429029165426</v>
      </c>
      <c r="AM52" s="53">
        <v>13.1887886657395</v>
      </c>
      <c r="AN52" s="53">
        <v>29.234012617400001</v>
      </c>
      <c r="AO52" s="53">
        <v>12.7638908884577</v>
      </c>
      <c r="AP52" s="53">
        <v>16.470121728942299</v>
      </c>
      <c r="AQ52" s="53">
        <v>22.832309779651801</v>
      </c>
      <c r="AR52" s="53">
        <v>5.6568370327264601</v>
      </c>
      <c r="AS52" s="53">
        <v>17.175472746925301</v>
      </c>
      <c r="AT52" s="53">
        <v>36.536613682076698</v>
      </c>
      <c r="AU52" s="53">
        <v>20.382429508327998</v>
      </c>
      <c r="AV52" s="53">
        <v>16.1541841737486</v>
      </c>
      <c r="AX52" s="53">
        <v>6.9049759521599281</v>
      </c>
      <c r="AY52" s="85">
        <v>26.035267505724669</v>
      </c>
    </row>
    <row r="53" spans="1:51">
      <c r="A53" s="54">
        <v>10</v>
      </c>
      <c r="B53" s="65">
        <v>0.70873792683187598</v>
      </c>
      <c r="C53" s="53">
        <v>0.46653946254860001</v>
      </c>
      <c r="D53" s="53">
        <v>0.24219846428327599</v>
      </c>
      <c r="E53" s="53">
        <v>28.2345786221404</v>
      </c>
      <c r="F53" s="53">
        <v>15.864203038972001</v>
      </c>
      <c r="G53" s="53">
        <v>12.3703755831684</v>
      </c>
      <c r="H53" s="53">
        <v>29.472782393941898</v>
      </c>
      <c r="I53" s="53">
        <v>14.3502468580608</v>
      </c>
      <c r="J53" s="53">
        <v>15.122535535880999</v>
      </c>
      <c r="K53" s="53">
        <v>22.975619048017101</v>
      </c>
      <c r="L53" s="53">
        <v>7.30214447400461</v>
      </c>
      <c r="M53" s="53">
        <v>15.6734745740125</v>
      </c>
      <c r="N53" s="53">
        <v>36.725155743117</v>
      </c>
      <c r="O53" s="53">
        <v>22.2710817329455</v>
      </c>
      <c r="P53" s="53">
        <v>14.4540740101714</v>
      </c>
      <c r="R53" s="54">
        <v>0.69786942765978899</v>
      </c>
      <c r="S53" s="54">
        <v>0.46599485618365299</v>
      </c>
      <c r="T53" s="54">
        <v>0.23187457147613599</v>
      </c>
      <c r="U53" s="54">
        <v>27.811185953367001</v>
      </c>
      <c r="V53" s="54">
        <v>15.828524730008001</v>
      </c>
      <c r="W53" s="54">
        <v>11.9826612233589</v>
      </c>
      <c r="X53" s="54">
        <v>28.958037117476302</v>
      </c>
      <c r="Y53" s="54">
        <v>14.311558303856099</v>
      </c>
      <c r="Z53" s="54">
        <v>14.646478813620099</v>
      </c>
      <c r="AA53" s="54">
        <v>22.535832737377198</v>
      </c>
      <c r="AB53" s="54">
        <v>7.25520573493925</v>
      </c>
      <c r="AC53" s="54">
        <v>15.2806270024379</v>
      </c>
      <c r="AD53" s="54">
        <v>36.167766955870398</v>
      </c>
      <c r="AE53" s="54">
        <v>22.2496549043797</v>
      </c>
      <c r="AF53" s="54">
        <v>13.918112051490599</v>
      </c>
      <c r="AH53" s="65">
        <v>0.69832467559549805</v>
      </c>
      <c r="AI53" s="53">
        <v>0.45442831923073601</v>
      </c>
      <c r="AJ53" s="53">
        <v>0.24389635636476201</v>
      </c>
      <c r="AK53" s="53">
        <v>27.827193970562998</v>
      </c>
      <c r="AL53" s="53">
        <v>15.102547695220901</v>
      </c>
      <c r="AM53" s="53">
        <v>12.724646275342099</v>
      </c>
      <c r="AN53" s="53">
        <v>29.0202064603303</v>
      </c>
      <c r="AO53" s="53">
        <v>13.4574304947458</v>
      </c>
      <c r="AP53" s="53">
        <v>15.5627759655845</v>
      </c>
      <c r="AQ53" s="53">
        <v>22.608016200637099</v>
      </c>
      <c r="AR53" s="53">
        <v>6.4013922962183196</v>
      </c>
      <c r="AS53" s="53">
        <v>16.206623904418802</v>
      </c>
      <c r="AT53" s="53">
        <v>36.232964721645601</v>
      </c>
      <c r="AU53" s="53">
        <v>21.168224388840201</v>
      </c>
      <c r="AV53" s="53">
        <v>15.0647403328054</v>
      </c>
      <c r="AX53" s="53">
        <v>6.028424441459574</v>
      </c>
      <c r="AY53" s="85">
        <v>25.097127489709425</v>
      </c>
    </row>
    <row r="54" spans="1:51">
      <c r="A54" s="54">
        <v>10.199999999999999</v>
      </c>
      <c r="B54" s="65">
        <v>0.69547952001057201</v>
      </c>
      <c r="C54" s="53">
        <v>0.46820455048500997</v>
      </c>
      <c r="D54" s="53">
        <v>0.227274969525562</v>
      </c>
      <c r="E54" s="53">
        <v>27.660100694234298</v>
      </c>
      <c r="F54" s="53">
        <v>15.96679925039</v>
      </c>
      <c r="G54" s="53">
        <v>11.6933014438442</v>
      </c>
      <c r="H54" s="53">
        <v>28.6881076415869</v>
      </c>
      <c r="I54" s="53">
        <v>14.472303363433401</v>
      </c>
      <c r="J54" s="53">
        <v>14.215804278153501</v>
      </c>
      <c r="K54" s="53">
        <v>22.302681560801599</v>
      </c>
      <c r="L54" s="53">
        <v>7.42621276385408</v>
      </c>
      <c r="M54" s="53">
        <v>14.876468796947499</v>
      </c>
      <c r="N54" s="53">
        <v>35.9219931926025</v>
      </c>
      <c r="O54" s="53">
        <v>22.3783458563213</v>
      </c>
      <c r="P54" s="53">
        <v>13.543647336281101</v>
      </c>
      <c r="R54" s="54">
        <v>0.68576633834047096</v>
      </c>
      <c r="S54" s="54">
        <v>0.46751765112114702</v>
      </c>
      <c r="T54" s="54">
        <v>0.218248687219323</v>
      </c>
      <c r="U54" s="54">
        <v>27.273661650926002</v>
      </c>
      <c r="V54" s="54">
        <v>15.919516580833299</v>
      </c>
      <c r="W54" s="54">
        <v>11.354145070092599</v>
      </c>
      <c r="X54" s="54">
        <v>28.2608087397075</v>
      </c>
      <c r="Y54" s="54">
        <v>14.422999174658999</v>
      </c>
      <c r="Z54" s="54">
        <v>13.837809565048399</v>
      </c>
      <c r="AA54" s="54">
        <v>21.930688312745399</v>
      </c>
      <c r="AB54" s="54">
        <v>7.3710149604403501</v>
      </c>
      <c r="AC54" s="54">
        <v>14.559673352304999</v>
      </c>
      <c r="AD54" s="54">
        <v>35.450766638268</v>
      </c>
      <c r="AE54" s="54">
        <v>22.340705193420199</v>
      </c>
      <c r="AF54" s="54">
        <v>13.1100614448477</v>
      </c>
      <c r="AH54" s="65">
        <v>0.68587411333159398</v>
      </c>
      <c r="AI54" s="53">
        <v>0.45792570326530802</v>
      </c>
      <c r="AJ54" s="53">
        <v>0.22794841006628599</v>
      </c>
      <c r="AK54" s="53">
        <v>27.274267917784499</v>
      </c>
      <c r="AL54" s="53">
        <v>15.3384292965242</v>
      </c>
      <c r="AM54" s="53">
        <v>11.935838621260199</v>
      </c>
      <c r="AN54" s="53">
        <v>28.3481298507586</v>
      </c>
      <c r="AO54" s="53">
        <v>13.714270017774201</v>
      </c>
      <c r="AP54" s="53">
        <v>14.633859832984299</v>
      </c>
      <c r="AQ54" s="53">
        <v>22.0299861622793</v>
      </c>
      <c r="AR54" s="53">
        <v>6.6753942008232698</v>
      </c>
      <c r="AS54" s="53">
        <v>15.3545919614561</v>
      </c>
      <c r="AT54" s="53">
        <v>35.5536752709463</v>
      </c>
      <c r="AU54" s="53">
        <v>21.408929350292102</v>
      </c>
      <c r="AV54" s="53">
        <v>14.144745920654101</v>
      </c>
      <c r="AX54" s="53">
        <v>5.1752810584152869</v>
      </c>
      <c r="AY54" s="85">
        <v>24.092438607553312</v>
      </c>
    </row>
    <row r="55" spans="1:51">
      <c r="A55" s="54">
        <v>10.4</v>
      </c>
      <c r="B55" s="65">
        <v>0.70259029716583299</v>
      </c>
      <c r="C55" s="53">
        <v>0.46830340089025302</v>
      </c>
      <c r="D55" s="53">
        <v>0.23428689627558</v>
      </c>
      <c r="E55" s="53">
        <v>27.966646648892301</v>
      </c>
      <c r="F55" s="53">
        <v>15.972029560061801</v>
      </c>
      <c r="G55" s="53">
        <v>11.9946170888305</v>
      </c>
      <c r="H55" s="53">
        <v>28.475669948181999</v>
      </c>
      <c r="I55" s="53">
        <v>14.4808980474045</v>
      </c>
      <c r="J55" s="53">
        <v>13.994771900777399</v>
      </c>
      <c r="K55" s="53">
        <v>22.056362835399199</v>
      </c>
      <c r="L55" s="53">
        <v>7.4336281765536798</v>
      </c>
      <c r="M55" s="53">
        <v>14.6227346588455</v>
      </c>
      <c r="N55" s="53">
        <v>35.621015358195798</v>
      </c>
      <c r="O55" s="53">
        <v>22.417412199697601</v>
      </c>
      <c r="P55" s="53">
        <v>13.203603158498099</v>
      </c>
      <c r="R55" s="54">
        <v>0.69067299503479995</v>
      </c>
      <c r="S55" s="54">
        <v>0.4699741040639</v>
      </c>
      <c r="T55" s="54">
        <v>0.22069889097090001</v>
      </c>
      <c r="U55" s="54">
        <v>27.490352579633999</v>
      </c>
      <c r="V55" s="54">
        <v>16.076114009160701</v>
      </c>
      <c r="W55" s="54">
        <v>11.4142385704732</v>
      </c>
      <c r="X55" s="54">
        <v>27.8357561868376</v>
      </c>
      <c r="Y55" s="54">
        <v>14.601132440916199</v>
      </c>
      <c r="Z55" s="54">
        <v>13.2346237459214</v>
      </c>
      <c r="AA55" s="54">
        <v>21.500298334166601</v>
      </c>
      <c r="AB55" s="54">
        <v>7.5619626685065402</v>
      </c>
      <c r="AC55" s="54">
        <v>13.9383356656601</v>
      </c>
      <c r="AD55" s="54">
        <v>34.885996233187001</v>
      </c>
      <c r="AE55" s="54">
        <v>22.530531832856699</v>
      </c>
      <c r="AF55" s="54">
        <v>12.3554644003303</v>
      </c>
      <c r="AH55" s="65">
        <v>0.68985152546798301</v>
      </c>
      <c r="AI55" s="53">
        <v>0.464921794250022</v>
      </c>
      <c r="AJ55" s="53">
        <v>0.22492973121796001</v>
      </c>
      <c r="AK55" s="53">
        <v>27.450648450654999</v>
      </c>
      <c r="AL55" s="53">
        <v>15.8241277754972</v>
      </c>
      <c r="AM55" s="53">
        <v>11.6265206751577</v>
      </c>
      <c r="AN55" s="53">
        <v>27.7845322799709</v>
      </c>
      <c r="AO55" s="53">
        <v>14.228423356403599</v>
      </c>
      <c r="AP55" s="53">
        <v>13.5561089235672</v>
      </c>
      <c r="AQ55" s="53">
        <v>21.463481254778799</v>
      </c>
      <c r="AR55" s="53">
        <v>7.2269606223628697</v>
      </c>
      <c r="AS55" s="53">
        <v>14.2365206324159</v>
      </c>
      <c r="AT55" s="53">
        <v>34.818497334954003</v>
      </c>
      <c r="AU55" s="53">
        <v>21.984365502159299</v>
      </c>
      <c r="AV55" s="53">
        <v>12.834131832794601</v>
      </c>
      <c r="AX55" s="53">
        <v>4.1233910501627804</v>
      </c>
      <c r="AY55" s="85">
        <v>22.988826796971619</v>
      </c>
    </row>
    <row r="56" spans="1:51">
      <c r="A56" s="54">
        <v>10.6</v>
      </c>
      <c r="B56" s="65">
        <v>0.69925404612021003</v>
      </c>
      <c r="C56" s="53">
        <v>0.476994697854012</v>
      </c>
      <c r="D56" s="53">
        <v>0.222259348266198</v>
      </c>
      <c r="E56" s="53">
        <v>27.855372927366801</v>
      </c>
      <c r="F56" s="53">
        <v>16.491528835513801</v>
      </c>
      <c r="G56" s="53">
        <v>11.363844091852901</v>
      </c>
      <c r="H56" s="53">
        <v>28.1402883480032</v>
      </c>
      <c r="I56" s="53">
        <v>15.0597074609858</v>
      </c>
      <c r="J56" s="53">
        <v>13.080580887017399</v>
      </c>
      <c r="K56" s="53">
        <v>21.755547130931799</v>
      </c>
      <c r="L56" s="53">
        <v>8.0795281156112093</v>
      </c>
      <c r="M56" s="53">
        <v>13.6760190153206</v>
      </c>
      <c r="N56" s="53">
        <v>35.209993507376801</v>
      </c>
      <c r="O56" s="53">
        <v>22.924996344367099</v>
      </c>
      <c r="P56" s="53">
        <v>12.284997163009701</v>
      </c>
      <c r="R56" s="54">
        <v>0.69880135443237201</v>
      </c>
      <c r="S56" s="54">
        <v>0.47787297911469201</v>
      </c>
      <c r="T56" s="54">
        <v>0.220928375317679</v>
      </c>
      <c r="U56" s="54">
        <v>27.846317182455401</v>
      </c>
      <c r="V56" s="54">
        <v>16.5484344660488</v>
      </c>
      <c r="W56" s="54">
        <v>11.2978827164065</v>
      </c>
      <c r="X56" s="54">
        <v>27.997035351655899</v>
      </c>
      <c r="Y56" s="54">
        <v>15.1331443633748</v>
      </c>
      <c r="Z56" s="54">
        <v>12.863890988281</v>
      </c>
      <c r="AA56" s="54">
        <v>21.615720727154699</v>
      </c>
      <c r="AB56" s="54">
        <v>8.1490060257817198</v>
      </c>
      <c r="AC56" s="54">
        <v>13.466714701373</v>
      </c>
      <c r="AD56" s="54">
        <v>35.079259083364299</v>
      </c>
      <c r="AE56" s="54">
        <v>23.0291372179449</v>
      </c>
      <c r="AF56" s="54">
        <v>12.0501218654193</v>
      </c>
      <c r="AH56" s="65">
        <v>0.69849155799691098</v>
      </c>
      <c r="AI56" s="53">
        <v>0.46717986855473498</v>
      </c>
      <c r="AJ56" s="53">
        <v>0.23131168944217601</v>
      </c>
      <c r="AK56" s="53">
        <v>27.827608209637599</v>
      </c>
      <c r="AL56" s="53">
        <v>15.968846366024399</v>
      </c>
      <c r="AM56" s="53">
        <v>11.858761843613101</v>
      </c>
      <c r="AN56" s="53">
        <v>27.951435712570099</v>
      </c>
      <c r="AO56" s="53">
        <v>14.394028672147201</v>
      </c>
      <c r="AP56" s="53">
        <v>13.557407040422801</v>
      </c>
      <c r="AQ56" s="53">
        <v>21.583291429647701</v>
      </c>
      <c r="AR56" s="53">
        <v>7.3965903575174403</v>
      </c>
      <c r="AS56" s="53">
        <v>14.1867010721302</v>
      </c>
      <c r="AT56" s="53">
        <v>34.988352907321598</v>
      </c>
      <c r="AU56" s="53">
        <v>22.140918919812599</v>
      </c>
      <c r="AV56" s="53">
        <v>12.8474339875089</v>
      </c>
      <c r="AX56" s="53">
        <v>4.0960432605459385</v>
      </c>
      <c r="AY56" s="85">
        <v>23.018770820299665</v>
      </c>
    </row>
    <row r="57" spans="1:51">
      <c r="A57" s="54">
        <v>10.8</v>
      </c>
      <c r="B57" s="65">
        <v>0.70609895247678101</v>
      </c>
      <c r="C57" s="53">
        <v>0.48128671277405899</v>
      </c>
      <c r="D57" s="53">
        <v>0.22481223970272199</v>
      </c>
      <c r="E57" s="53">
        <v>28.110331490899799</v>
      </c>
      <c r="F57" s="53">
        <v>16.771303748872199</v>
      </c>
      <c r="G57" s="53">
        <v>11.339027742027501</v>
      </c>
      <c r="H57" s="53">
        <v>28.786344841984199</v>
      </c>
      <c r="I57" s="53">
        <v>15.362154990790801</v>
      </c>
      <c r="J57" s="53">
        <v>13.4241898511934</v>
      </c>
      <c r="K57" s="53">
        <v>22.368830272266099</v>
      </c>
      <c r="L57" s="53">
        <v>8.4198089341761104</v>
      </c>
      <c r="M57" s="53">
        <v>13.949021338090001</v>
      </c>
      <c r="N57" s="53">
        <v>35.913236158355502</v>
      </c>
      <c r="O57" s="53">
        <v>23.179957998240699</v>
      </c>
      <c r="P57" s="53">
        <v>12.7332781601147</v>
      </c>
      <c r="R57" s="54">
        <v>0.70351581080471504</v>
      </c>
      <c r="S57" s="54">
        <v>0.48034040679345003</v>
      </c>
      <c r="T57" s="54">
        <v>0.22317540401126501</v>
      </c>
      <c r="U57" s="54">
        <v>28.022148220217201</v>
      </c>
      <c r="V57" s="54">
        <v>16.705848322648201</v>
      </c>
      <c r="W57" s="54">
        <v>11.3162998975689</v>
      </c>
      <c r="X57" s="54">
        <v>28.5781086449919</v>
      </c>
      <c r="Y57" s="54">
        <v>15.2968996005783</v>
      </c>
      <c r="Z57" s="54">
        <v>13.2812090444136</v>
      </c>
      <c r="AA57" s="54">
        <v>22.185462428554299</v>
      </c>
      <c r="AB57" s="54">
        <v>8.3316590181311607</v>
      </c>
      <c r="AC57" s="54">
        <v>13.853803410423099</v>
      </c>
      <c r="AD57" s="54">
        <v>35.705085533143297</v>
      </c>
      <c r="AE57" s="54">
        <v>23.183799809328701</v>
      </c>
      <c r="AF57" s="54">
        <v>12.5212857238146</v>
      </c>
      <c r="AH57" s="65">
        <v>0.703539859692067</v>
      </c>
      <c r="AI57" s="53">
        <v>0.46556993172313099</v>
      </c>
      <c r="AJ57" s="53">
        <v>0.23796992796893601</v>
      </c>
      <c r="AK57" s="53">
        <v>28.016363985308899</v>
      </c>
      <c r="AL57" s="53">
        <v>15.8648001163708</v>
      </c>
      <c r="AM57" s="53">
        <v>12.151563868938</v>
      </c>
      <c r="AN57" s="53">
        <v>28.572864717535701</v>
      </c>
      <c r="AO57" s="53">
        <v>14.276667712164301</v>
      </c>
      <c r="AP57" s="53">
        <v>14.296197005371299</v>
      </c>
      <c r="AQ57" s="53">
        <v>22.192036122980301</v>
      </c>
      <c r="AR57" s="53">
        <v>7.2692174271767103</v>
      </c>
      <c r="AS57" s="53">
        <v>14.922818695803601</v>
      </c>
      <c r="AT57" s="53">
        <v>35.664057218530701</v>
      </c>
      <c r="AU57" s="53">
        <v>22.009386632517302</v>
      </c>
      <c r="AV57" s="53">
        <v>13.6546705860133</v>
      </c>
      <c r="AX57" s="53">
        <v>4.8188907926509099</v>
      </c>
      <c r="AY57" s="85">
        <v>23.77350321809169</v>
      </c>
    </row>
    <row r="58" spans="1:51">
      <c r="A58" s="54">
        <v>11</v>
      </c>
      <c r="B58" s="65">
        <v>0.71593454011078494</v>
      </c>
      <c r="C58" s="53">
        <v>0.48255726327199</v>
      </c>
      <c r="D58" s="53">
        <v>0.233377276838794</v>
      </c>
      <c r="E58" s="53">
        <v>28.5118709780118</v>
      </c>
      <c r="F58" s="53">
        <v>16.847619494201801</v>
      </c>
      <c r="G58" s="53">
        <v>11.664251483809901</v>
      </c>
      <c r="H58" s="53">
        <v>29.3393545585403</v>
      </c>
      <c r="I58" s="53">
        <v>15.4294909708987</v>
      </c>
      <c r="J58" s="53">
        <v>13.909863587641601</v>
      </c>
      <c r="K58" s="53">
        <v>22.846688292038198</v>
      </c>
      <c r="L58" s="53">
        <v>8.5350840312646401</v>
      </c>
      <c r="M58" s="53">
        <v>14.311604260773599</v>
      </c>
      <c r="N58" s="53">
        <v>36.517411454021499</v>
      </c>
      <c r="O58" s="53">
        <v>23.038383193806101</v>
      </c>
      <c r="P58" s="53">
        <v>13.479028260215401</v>
      </c>
      <c r="R58" s="54">
        <v>0.70951240929204396</v>
      </c>
      <c r="S58" s="54">
        <v>0.48362490944428299</v>
      </c>
      <c r="T58" s="54">
        <v>0.22588749984776099</v>
      </c>
      <c r="U58" s="54">
        <v>28.273120373739498</v>
      </c>
      <c r="V58" s="54">
        <v>16.910022747606899</v>
      </c>
      <c r="W58" s="54">
        <v>11.3630976261326</v>
      </c>
      <c r="X58" s="54">
        <v>28.886652411984102</v>
      </c>
      <c r="Y58" s="54">
        <v>15.512346880170799</v>
      </c>
      <c r="Z58" s="54">
        <v>13.374305531813301</v>
      </c>
      <c r="AA58" s="54">
        <v>22.447131373285099</v>
      </c>
      <c r="AB58" s="54">
        <v>8.6102174998733592</v>
      </c>
      <c r="AC58" s="54">
        <v>13.836913873411801</v>
      </c>
      <c r="AD58" s="54">
        <v>36.037409128112103</v>
      </c>
      <c r="AE58" s="54">
        <v>23.141094124350001</v>
      </c>
      <c r="AF58" s="54">
        <v>12.896315003762</v>
      </c>
      <c r="AH58" s="65">
        <v>0.70846177457232595</v>
      </c>
      <c r="AI58" s="53">
        <v>0.46514410768375802</v>
      </c>
      <c r="AJ58" s="53">
        <v>0.24331766688856801</v>
      </c>
      <c r="AK58" s="53">
        <v>28.224865017538502</v>
      </c>
      <c r="AL58" s="53">
        <v>15.837778523868799</v>
      </c>
      <c r="AM58" s="53">
        <v>12.387086493669701</v>
      </c>
      <c r="AN58" s="53">
        <v>28.836805758339501</v>
      </c>
      <c r="AO58" s="53">
        <v>14.247026934925</v>
      </c>
      <c r="AP58" s="53">
        <v>14.589778823414401</v>
      </c>
      <c r="AQ58" s="53">
        <v>22.427683163573199</v>
      </c>
      <c r="AR58" s="53">
        <v>7.23150299180472</v>
      </c>
      <c r="AS58" s="53">
        <v>15.1961801717685</v>
      </c>
      <c r="AT58" s="53">
        <v>35.959983942798203</v>
      </c>
      <c r="AU58" s="53">
        <v>21.9802589215188</v>
      </c>
      <c r="AV58" s="53">
        <v>13.9797250212793</v>
      </c>
      <c r="AX58" s="53">
        <v>5.0874407621140207</v>
      </c>
      <c r="AY58" s="85">
        <v>24.09211688471478</v>
      </c>
    </row>
    <row r="59" spans="1:51">
      <c r="A59" s="54">
        <v>11.2</v>
      </c>
      <c r="B59" s="65">
        <v>0.72212549660190795</v>
      </c>
      <c r="C59" s="53">
        <v>0.48831564039822201</v>
      </c>
      <c r="D59" s="53">
        <v>0.233809856203685</v>
      </c>
      <c r="E59" s="53">
        <v>28.7819338225619</v>
      </c>
      <c r="F59" s="53">
        <v>17.165136792031699</v>
      </c>
      <c r="G59" s="53">
        <v>11.616797030530201</v>
      </c>
      <c r="H59" s="53">
        <v>29.624906817869402</v>
      </c>
      <c r="I59" s="53">
        <v>15.800979202692901</v>
      </c>
      <c r="J59" s="53">
        <v>13.823927615176499</v>
      </c>
      <c r="K59" s="53">
        <v>23.094600829628401</v>
      </c>
      <c r="L59" s="53">
        <v>8.9606616387468794</v>
      </c>
      <c r="M59" s="53">
        <v>14.133939190881501</v>
      </c>
      <c r="N59" s="53">
        <v>36.823338890852803</v>
      </c>
      <c r="O59" s="53">
        <v>23.270250130083198</v>
      </c>
      <c r="P59" s="53">
        <v>13.5530887607695</v>
      </c>
      <c r="R59" s="54">
        <v>0.71384132713708304</v>
      </c>
      <c r="S59" s="54">
        <v>0.48910943891110098</v>
      </c>
      <c r="T59" s="54">
        <v>0.224731888225981</v>
      </c>
      <c r="U59" s="54">
        <v>28.476845790421201</v>
      </c>
      <c r="V59" s="54">
        <v>17.2066779072223</v>
      </c>
      <c r="W59" s="54">
        <v>11.2701678831988</v>
      </c>
      <c r="X59" s="54">
        <v>29.057494474208099</v>
      </c>
      <c r="Y59" s="54">
        <v>15.8635458500907</v>
      </c>
      <c r="Z59" s="54">
        <v>13.1939486241174</v>
      </c>
      <c r="AA59" s="54">
        <v>22.5932029664637</v>
      </c>
      <c r="AB59" s="54">
        <v>9.0191892824806494</v>
      </c>
      <c r="AC59" s="54">
        <v>13.5740136839831</v>
      </c>
      <c r="AD59" s="54">
        <v>36.228919671561997</v>
      </c>
      <c r="AE59" s="54">
        <v>23.333245358939301</v>
      </c>
      <c r="AF59" s="54">
        <v>12.895674312622701</v>
      </c>
      <c r="AH59" s="65">
        <v>0.71364271947128199</v>
      </c>
      <c r="AI59" s="53">
        <v>0.46530958947351198</v>
      </c>
      <c r="AJ59" s="53">
        <v>0.24833312999776999</v>
      </c>
      <c r="AK59" s="53">
        <v>28.461990509974001</v>
      </c>
      <c r="AL59" s="53">
        <v>15.849489614952301</v>
      </c>
      <c r="AM59" s="53">
        <v>12.6125008950217</v>
      </c>
      <c r="AN59" s="53">
        <v>29.035557209746798</v>
      </c>
      <c r="AO59" s="53">
        <v>14.2604586903905</v>
      </c>
      <c r="AP59" s="53">
        <v>14.775098519356201</v>
      </c>
      <c r="AQ59" s="53">
        <v>22.579622800588599</v>
      </c>
      <c r="AR59" s="53">
        <v>7.2395121351886296</v>
      </c>
      <c r="AS59" s="53">
        <v>15.3401106653999</v>
      </c>
      <c r="AT59" s="53">
        <v>36.191054629419199</v>
      </c>
      <c r="AU59" s="53">
        <v>22.0285421697617</v>
      </c>
      <c r="AV59" s="53">
        <v>14.1625124596574</v>
      </c>
      <c r="AX59" s="53">
        <v>5.2371333471429029</v>
      </c>
      <c r="AY59" s="85">
        <v>24.313063691569496</v>
      </c>
    </row>
    <row r="60" spans="1:51">
      <c r="A60" s="54">
        <v>11.4</v>
      </c>
      <c r="B60" s="65">
        <v>0.72615390811755698</v>
      </c>
      <c r="C60" s="53">
        <v>0.48252827806705201</v>
      </c>
      <c r="D60" s="53">
        <v>0.243625630050504</v>
      </c>
      <c r="E60" s="53">
        <v>28.927287495012301</v>
      </c>
      <c r="F60" s="53">
        <v>16.823952953604302</v>
      </c>
      <c r="G60" s="53">
        <v>12.1033345414079</v>
      </c>
      <c r="H60" s="53">
        <v>29.8812611600199</v>
      </c>
      <c r="I60" s="53">
        <v>15.340836904808</v>
      </c>
      <c r="J60" s="53">
        <v>14.5404242552118</v>
      </c>
      <c r="K60" s="53">
        <v>23.3276270545953</v>
      </c>
      <c r="L60" s="53">
        <v>8.5643567749799097</v>
      </c>
      <c r="M60" s="53">
        <v>14.7632702796154</v>
      </c>
      <c r="N60" s="53">
        <v>37.034841835757199</v>
      </c>
      <c r="O60" s="53">
        <v>22.198697176773301</v>
      </c>
      <c r="P60" s="53">
        <v>14.836144658983899</v>
      </c>
      <c r="R60" s="54">
        <v>0.713844426189853</v>
      </c>
      <c r="S60" s="54">
        <v>0.48212739275656202</v>
      </c>
      <c r="T60" s="54">
        <v>0.23171703343329</v>
      </c>
      <c r="U60" s="54">
        <v>28.463186091695398</v>
      </c>
      <c r="V60" s="54">
        <v>16.798576650330801</v>
      </c>
      <c r="W60" s="54">
        <v>11.6646094413646</v>
      </c>
      <c r="X60" s="54">
        <v>29.113461551694101</v>
      </c>
      <c r="Y60" s="54">
        <v>15.315315422401699</v>
      </c>
      <c r="Z60" s="54">
        <v>13.7981461292924</v>
      </c>
      <c r="AA60" s="54">
        <v>22.634791537199799</v>
      </c>
      <c r="AB60" s="54">
        <v>8.5322013879712504</v>
      </c>
      <c r="AC60" s="54">
        <v>14.102590149228501</v>
      </c>
      <c r="AD60" s="54">
        <v>36.324618445425699</v>
      </c>
      <c r="AE60" s="54">
        <v>22.1993329491685</v>
      </c>
      <c r="AF60" s="54">
        <v>14.125285496257099</v>
      </c>
      <c r="AH60" s="65">
        <v>0.70900589028830396</v>
      </c>
      <c r="AI60" s="53">
        <v>0.46398312563007299</v>
      </c>
      <c r="AJ60" s="53">
        <v>0.245022764658231</v>
      </c>
      <c r="AK60" s="53">
        <v>28.252370212446301</v>
      </c>
      <c r="AL60" s="53">
        <v>15.7655976044919</v>
      </c>
      <c r="AM60" s="53">
        <v>12.4867726079543</v>
      </c>
      <c r="AN60" s="53">
        <v>28.828555612221901</v>
      </c>
      <c r="AO60" s="53">
        <v>14.1636756292584</v>
      </c>
      <c r="AP60" s="53">
        <v>14.6648799829635</v>
      </c>
      <c r="AQ60" s="53">
        <v>22.3861231279121</v>
      </c>
      <c r="AR60" s="53">
        <v>7.1375484551861197</v>
      </c>
      <c r="AS60" s="53">
        <v>15.248574672726001</v>
      </c>
      <c r="AT60" s="53">
        <v>35.957555756221197</v>
      </c>
      <c r="AU60" s="53">
        <v>21.9543083371187</v>
      </c>
      <c r="AV60" s="53">
        <v>14.0032474191025</v>
      </c>
      <c r="AX60" s="53">
        <v>5.1322308558253837</v>
      </c>
      <c r="AY60" s="85">
        <v>24.197529110101616</v>
      </c>
    </row>
    <row r="61" spans="1:51">
      <c r="A61" s="54">
        <v>11.6</v>
      </c>
      <c r="B61" s="65">
        <v>0.74056367241286902</v>
      </c>
      <c r="C61" s="53">
        <v>0.48717830227602898</v>
      </c>
      <c r="D61" s="53">
        <v>0.25338537013683898</v>
      </c>
      <c r="E61" s="53">
        <v>29.545002794565701</v>
      </c>
      <c r="F61" s="53">
        <v>17.117393848955199</v>
      </c>
      <c r="G61" s="53">
        <v>12.427608945610499</v>
      </c>
      <c r="H61" s="53">
        <v>30.373109042979799</v>
      </c>
      <c r="I61" s="53">
        <v>15.6683223099405</v>
      </c>
      <c r="J61" s="53">
        <v>14.704786733039199</v>
      </c>
      <c r="K61" s="53">
        <v>23.7252245680003</v>
      </c>
      <c r="L61" s="53">
        <v>8.8806076165280192</v>
      </c>
      <c r="M61" s="53">
        <v>14.8446169514723</v>
      </c>
      <c r="N61" s="53">
        <v>37.565052033309001</v>
      </c>
      <c r="O61" s="53">
        <v>23.1849012258503</v>
      </c>
      <c r="P61" s="53">
        <v>14.380150807458699</v>
      </c>
      <c r="R61" s="54">
        <v>0.70998019686819802</v>
      </c>
      <c r="S61" s="54">
        <v>0.48719790272629798</v>
      </c>
      <c r="T61" s="54">
        <v>0.22278229414190001</v>
      </c>
      <c r="U61" s="54">
        <v>28.296448510171999</v>
      </c>
      <c r="V61" s="54">
        <v>17.118495267296201</v>
      </c>
      <c r="W61" s="54">
        <v>11.1779532428757</v>
      </c>
      <c r="X61" s="54">
        <v>28.476569578330999</v>
      </c>
      <c r="Y61" s="54">
        <v>15.6695640144832</v>
      </c>
      <c r="Z61" s="54">
        <v>12.807005563847801</v>
      </c>
      <c r="AA61" s="54">
        <v>21.984911090812599</v>
      </c>
      <c r="AB61" s="54">
        <v>8.8819917142663094</v>
      </c>
      <c r="AC61" s="54">
        <v>13.1029193765462</v>
      </c>
      <c r="AD61" s="54">
        <v>35.595812335475699</v>
      </c>
      <c r="AE61" s="54">
        <v>23.186064281378101</v>
      </c>
      <c r="AF61" s="54">
        <v>12.4097480540975</v>
      </c>
      <c r="AH61" s="65">
        <v>0.70964193060832303</v>
      </c>
      <c r="AI61" s="53">
        <v>0.45887462184911998</v>
      </c>
      <c r="AJ61" s="53">
        <v>0.250767308759203</v>
      </c>
      <c r="AK61" s="53">
        <v>28.275450407795098</v>
      </c>
      <c r="AL61" s="53">
        <v>15.422734417973899</v>
      </c>
      <c r="AM61" s="53">
        <v>12.8527159898211</v>
      </c>
      <c r="AN61" s="53">
        <v>28.433632342326</v>
      </c>
      <c r="AO61" s="53">
        <v>13.7876311600718</v>
      </c>
      <c r="AP61" s="53">
        <v>14.6460011822541</v>
      </c>
      <c r="AQ61" s="53">
        <v>21.9529398780228</v>
      </c>
      <c r="AR61" s="53">
        <v>6.7502200834812696</v>
      </c>
      <c r="AS61" s="53">
        <v>15.202719794541499</v>
      </c>
      <c r="AT61" s="53">
        <v>35.521176126289802</v>
      </c>
      <c r="AU61" s="53">
        <v>21.4696519614583</v>
      </c>
      <c r="AV61" s="53">
        <v>14.051524164831401</v>
      </c>
      <c r="AX61" s="53">
        <v>5.0791558569760031</v>
      </c>
      <c r="AY61" s="85">
        <v>24.212846507532198</v>
      </c>
    </row>
    <row r="62" spans="1:51">
      <c r="A62" s="54">
        <v>11.8</v>
      </c>
      <c r="B62" s="65">
        <v>0.73833721122353801</v>
      </c>
      <c r="C62" s="53">
        <v>0.49582326351156297</v>
      </c>
      <c r="D62" s="53">
        <v>0.24251394771197499</v>
      </c>
      <c r="E62" s="53">
        <v>29.455370243919401</v>
      </c>
      <c r="F62" s="53">
        <v>17.6125573320165</v>
      </c>
      <c r="G62" s="53">
        <v>11.8428129119029</v>
      </c>
      <c r="H62" s="53">
        <v>29.980627721347801</v>
      </c>
      <c r="I62" s="53">
        <v>16.196715002220301</v>
      </c>
      <c r="J62" s="53">
        <v>13.7839127191274</v>
      </c>
      <c r="K62" s="53">
        <v>23.3281956954382</v>
      </c>
      <c r="L62" s="53">
        <v>9.5365102920297797</v>
      </c>
      <c r="M62" s="53">
        <v>13.791685403408399</v>
      </c>
      <c r="N62" s="53">
        <v>37.1440862765321</v>
      </c>
      <c r="O62" s="53">
        <v>23.360936642272701</v>
      </c>
      <c r="P62" s="53">
        <v>13.783149634259299</v>
      </c>
      <c r="R62" s="54">
        <v>0.71101188575362995</v>
      </c>
      <c r="S62" s="54">
        <v>0.494965499245823</v>
      </c>
      <c r="T62" s="54">
        <v>0.216046386507807</v>
      </c>
      <c r="U62" s="54">
        <v>28.3410654386537</v>
      </c>
      <c r="V62" s="54">
        <v>17.5610304619765</v>
      </c>
      <c r="W62" s="54">
        <v>10.780034976677101</v>
      </c>
      <c r="X62" s="54">
        <v>28.2595627177806</v>
      </c>
      <c r="Y62" s="54">
        <v>16.1390310541079</v>
      </c>
      <c r="Z62" s="54">
        <v>12.120531663672701</v>
      </c>
      <c r="AA62" s="54">
        <v>21.749619324908601</v>
      </c>
      <c r="AB62" s="54">
        <v>9.47261925351029</v>
      </c>
      <c r="AC62" s="54">
        <v>12.2770000713983</v>
      </c>
      <c r="AD62" s="54">
        <v>35.411431691413597</v>
      </c>
      <c r="AE62" s="54">
        <v>23.311883265916201</v>
      </c>
      <c r="AF62" s="54">
        <v>12.0995484254974</v>
      </c>
      <c r="AH62" s="65">
        <v>0.71070596993823798</v>
      </c>
      <c r="AI62" s="53">
        <v>0.45783032295592302</v>
      </c>
      <c r="AJ62" s="53">
        <v>0.25287564698231502</v>
      </c>
      <c r="AK62" s="53">
        <v>28.325056496667401</v>
      </c>
      <c r="AL62" s="53">
        <v>15.360479883110999</v>
      </c>
      <c r="AM62" s="53">
        <v>12.9645766135563</v>
      </c>
      <c r="AN62" s="53">
        <v>28.068296613396701</v>
      </c>
      <c r="AO62" s="53">
        <v>13.715576445720099</v>
      </c>
      <c r="AP62" s="53">
        <v>14.3527201676765</v>
      </c>
      <c r="AQ62" s="53">
        <v>21.569836261990702</v>
      </c>
      <c r="AR62" s="53">
        <v>6.68533273575264</v>
      </c>
      <c r="AS62" s="53">
        <v>14.884503526238101</v>
      </c>
      <c r="AT62" s="53">
        <v>35.152915175773799</v>
      </c>
      <c r="AU62" s="53">
        <v>21.325773070626699</v>
      </c>
      <c r="AV62" s="53">
        <v>13.827142105147001</v>
      </c>
      <c r="AX62" s="53">
        <v>4.7790942317871714</v>
      </c>
      <c r="AY62" s="85">
        <v>23.926346103565827</v>
      </c>
    </row>
    <row r="63" spans="1:51">
      <c r="A63" s="54">
        <v>12</v>
      </c>
      <c r="B63" s="65">
        <v>0.73544316315524205</v>
      </c>
      <c r="C63" s="53">
        <v>0.51316195100875595</v>
      </c>
      <c r="D63" s="53">
        <v>0.222281212146485</v>
      </c>
      <c r="E63" s="53">
        <v>29.343430763674899</v>
      </c>
      <c r="F63" s="53">
        <v>18.6127613428378</v>
      </c>
      <c r="G63" s="53">
        <v>10.730669420837099</v>
      </c>
      <c r="H63" s="53">
        <v>29.571226834772201</v>
      </c>
      <c r="I63" s="53">
        <v>17.317382604609399</v>
      </c>
      <c r="J63" s="53">
        <v>12.2538442301628</v>
      </c>
      <c r="K63" s="53">
        <v>22.933647634622499</v>
      </c>
      <c r="L63" s="53">
        <v>10.8160294444129</v>
      </c>
      <c r="M63" s="53">
        <v>12.117618190209599</v>
      </c>
      <c r="N63" s="53">
        <v>36.695740939216897</v>
      </c>
      <c r="O63" s="53">
        <v>24.215377644601801</v>
      </c>
      <c r="P63" s="53">
        <v>12.480363294615101</v>
      </c>
      <c r="R63" s="54">
        <v>0.70968792605610198</v>
      </c>
      <c r="S63" s="54">
        <v>0.51580562409598596</v>
      </c>
      <c r="T63" s="54">
        <v>0.19388230196011599</v>
      </c>
      <c r="U63" s="54">
        <v>28.277593750416202</v>
      </c>
      <c r="V63" s="54">
        <v>18.769532123764101</v>
      </c>
      <c r="W63" s="54">
        <v>9.5080616266521307</v>
      </c>
      <c r="X63" s="54">
        <v>28.079032036239099</v>
      </c>
      <c r="Y63" s="54">
        <v>17.4945110999661</v>
      </c>
      <c r="Z63" s="54">
        <v>10.584520936273</v>
      </c>
      <c r="AA63" s="54">
        <v>21.573424657235901</v>
      </c>
      <c r="AB63" s="54">
        <v>11.0101185391042</v>
      </c>
      <c r="AC63" s="54">
        <v>10.563306118131599</v>
      </c>
      <c r="AD63" s="54">
        <v>35.2277006315378</v>
      </c>
      <c r="AE63" s="54">
        <v>24.376397727874799</v>
      </c>
      <c r="AF63" s="54">
        <v>10.8513029036629</v>
      </c>
      <c r="AH63" s="65">
        <v>0.70093816231904105</v>
      </c>
      <c r="AI63" s="53">
        <v>0.45915494236339499</v>
      </c>
      <c r="AJ63" s="53">
        <v>0.241783219955645</v>
      </c>
      <c r="AK63" s="53">
        <v>27.912756875108101</v>
      </c>
      <c r="AL63" s="53">
        <v>15.4442682918292</v>
      </c>
      <c r="AM63" s="53">
        <v>12.4684885832788</v>
      </c>
      <c r="AN63" s="53">
        <v>27.378310817161001</v>
      </c>
      <c r="AO63" s="53">
        <v>13.8462152723258</v>
      </c>
      <c r="AP63" s="53">
        <v>13.5320955448351</v>
      </c>
      <c r="AQ63" s="53">
        <v>20.949468105913098</v>
      </c>
      <c r="AR63" s="53">
        <v>6.7789753724662498</v>
      </c>
      <c r="AS63" s="53">
        <v>14.1704927334468</v>
      </c>
      <c r="AT63" s="53">
        <v>34.358440607639999</v>
      </c>
      <c r="AU63" s="53">
        <v>21.830468036225302</v>
      </c>
      <c r="AV63" s="53">
        <v>12.527972571414701</v>
      </c>
      <c r="AX63" s="53">
        <v>3.9782534690976057</v>
      </c>
      <c r="AY63" s="85">
        <v>23.085937620572594</v>
      </c>
    </row>
    <row r="64" spans="1:51">
      <c r="A64" s="54">
        <v>12.2</v>
      </c>
      <c r="B64" s="65">
        <v>0.72063365287653103</v>
      </c>
      <c r="C64" s="53">
        <v>0.52501572649453998</v>
      </c>
      <c r="D64" s="53">
        <v>0.19561792638198999</v>
      </c>
      <c r="E64" s="53">
        <v>28.671598677443399</v>
      </c>
      <c r="F64" s="53">
        <v>19.286561345884198</v>
      </c>
      <c r="G64" s="53">
        <v>9.3850373315592108</v>
      </c>
      <c r="H64" s="53">
        <v>29.008459693796301</v>
      </c>
      <c r="I64" s="53">
        <v>18.086032614376201</v>
      </c>
      <c r="J64" s="53">
        <v>10.92242707942</v>
      </c>
      <c r="K64" s="53">
        <v>22.466038182867901</v>
      </c>
      <c r="L64" s="53">
        <v>11.657588405640601</v>
      </c>
      <c r="M64" s="53">
        <v>10.808449777227199</v>
      </c>
      <c r="N64" s="53">
        <v>36.044650920289897</v>
      </c>
      <c r="O64" s="53">
        <v>25.016322262911199</v>
      </c>
      <c r="P64" s="53">
        <v>11.0283286573786</v>
      </c>
      <c r="R64" s="54">
        <v>0.69610064965832796</v>
      </c>
      <c r="S64" s="54">
        <v>0.53041366019894998</v>
      </c>
      <c r="T64" s="54">
        <v>0.16568698945937799</v>
      </c>
      <c r="U64" s="54">
        <v>27.655997426792599</v>
      </c>
      <c r="V64" s="54">
        <v>19.608314562859402</v>
      </c>
      <c r="W64" s="54">
        <v>8.0476828639332592</v>
      </c>
      <c r="X64" s="54">
        <v>27.668038461391099</v>
      </c>
      <c r="Y64" s="54">
        <v>18.446794040256599</v>
      </c>
      <c r="Z64" s="54">
        <v>9.2212444211345197</v>
      </c>
      <c r="AA64" s="54">
        <v>21.243378423343799</v>
      </c>
      <c r="AB64" s="54">
        <v>12.0568716909714</v>
      </c>
      <c r="AC64" s="54">
        <v>9.1865067323724396</v>
      </c>
      <c r="AD64" s="54">
        <v>34.7339075687484</v>
      </c>
      <c r="AE64" s="54">
        <v>25.326642295688199</v>
      </c>
      <c r="AF64" s="54">
        <v>9.4072652730601796</v>
      </c>
      <c r="AH64" s="65">
        <v>0.69244635334076399</v>
      </c>
      <c r="AI64" s="53">
        <v>0.463094308185658</v>
      </c>
      <c r="AJ64" s="53">
        <v>0.22935204515510499</v>
      </c>
      <c r="AK64" s="53">
        <v>27.492180705616999</v>
      </c>
      <c r="AL64" s="53">
        <v>15.7027499024951</v>
      </c>
      <c r="AM64" s="53">
        <v>11.7894308031218</v>
      </c>
      <c r="AN64" s="53">
        <v>27.5597561186121</v>
      </c>
      <c r="AO64" s="53">
        <v>14.109858252330699</v>
      </c>
      <c r="AP64" s="53">
        <v>13.449897866281299</v>
      </c>
      <c r="AQ64" s="53">
        <v>21.1563077602231</v>
      </c>
      <c r="AR64" s="53">
        <v>7.0551288800901304</v>
      </c>
      <c r="AS64" s="53">
        <v>14.101178880133</v>
      </c>
      <c r="AT64" s="53">
        <v>34.586267155469699</v>
      </c>
      <c r="AU64" s="53">
        <v>22.346838755739999</v>
      </c>
      <c r="AV64" s="53">
        <v>12.239428399729601</v>
      </c>
      <c r="AX64" s="53">
        <v>3.9223925582739305</v>
      </c>
      <c r="AY64" s="85">
        <v>22.977403174288668</v>
      </c>
    </row>
    <row r="65" spans="1:51">
      <c r="A65" s="54">
        <v>12.4</v>
      </c>
      <c r="B65" s="65">
        <v>0.71857649126565004</v>
      </c>
      <c r="C65" s="53">
        <v>0.53706109089366405</v>
      </c>
      <c r="D65" s="53">
        <v>0.18151540037198599</v>
      </c>
      <c r="E65" s="53">
        <v>28.576686438027501</v>
      </c>
      <c r="F65" s="53">
        <v>19.956670724723001</v>
      </c>
      <c r="G65" s="53">
        <v>8.6200157133044897</v>
      </c>
      <c r="H65" s="53">
        <v>29.284164587678301</v>
      </c>
      <c r="I65" s="53">
        <v>18.843447446599701</v>
      </c>
      <c r="J65" s="53">
        <v>10.440717141078601</v>
      </c>
      <c r="K65" s="53">
        <v>22.73954404401</v>
      </c>
      <c r="L65" s="53">
        <v>12.487441235558601</v>
      </c>
      <c r="M65" s="53">
        <v>10.252102808451401</v>
      </c>
      <c r="N65" s="53">
        <v>36.439831531148101</v>
      </c>
      <c r="O65" s="53">
        <v>25.8134315798941</v>
      </c>
      <c r="P65" s="53">
        <v>10.626399951253999</v>
      </c>
      <c r="R65" s="54">
        <v>0.70307935295267199</v>
      </c>
      <c r="S65" s="54">
        <v>0.54166499289873404</v>
      </c>
      <c r="T65" s="54">
        <v>0.161414360053938</v>
      </c>
      <c r="U65" s="54">
        <v>27.952397930853401</v>
      </c>
      <c r="V65" s="54">
        <v>20.2324852881044</v>
      </c>
      <c r="W65" s="54">
        <v>7.7199126427489899</v>
      </c>
      <c r="X65" s="54">
        <v>28.422651590300202</v>
      </c>
      <c r="Y65" s="54">
        <v>19.152902100793099</v>
      </c>
      <c r="Z65" s="54">
        <v>9.2697494895070101</v>
      </c>
      <c r="AA65" s="54">
        <v>21.946538943018901</v>
      </c>
      <c r="AB65" s="54">
        <v>12.8280133724371</v>
      </c>
      <c r="AC65" s="54">
        <v>9.1185255705817898</v>
      </c>
      <c r="AD65" s="54">
        <v>35.624072629302802</v>
      </c>
      <c r="AE65" s="54">
        <v>26.086525505342799</v>
      </c>
      <c r="AF65" s="54">
        <v>9.5375471239600298</v>
      </c>
      <c r="AH65" s="65">
        <v>0.69725826214672804</v>
      </c>
      <c r="AI65" s="53">
        <v>0.46141809739039802</v>
      </c>
      <c r="AJ65" s="53">
        <v>0.23584016475632999</v>
      </c>
      <c r="AK65" s="53">
        <v>27.694382233915299</v>
      </c>
      <c r="AL65" s="53">
        <v>15.5864641578346</v>
      </c>
      <c r="AM65" s="53">
        <v>12.107918076080701</v>
      </c>
      <c r="AN65" s="53">
        <v>27.983304061768202</v>
      </c>
      <c r="AO65" s="53">
        <v>13.9721802812969</v>
      </c>
      <c r="AP65" s="53">
        <v>14.0111237804712</v>
      </c>
      <c r="AQ65" s="53">
        <v>21.541219005329602</v>
      </c>
      <c r="AR65" s="53">
        <v>6.9292035574247501</v>
      </c>
      <c r="AS65" s="53">
        <v>14.612015447904801</v>
      </c>
      <c r="AT65" s="53">
        <v>35.101517260128396</v>
      </c>
      <c r="AU65" s="53">
        <v>22.018641726793</v>
      </c>
      <c r="AV65" s="53">
        <v>13.0828755333354</v>
      </c>
      <c r="AX65" s="53">
        <v>4.466283236627925</v>
      </c>
      <c r="AY65" s="85">
        <v>23.555964324314473</v>
      </c>
    </row>
    <row r="66" spans="1:51">
      <c r="A66" s="54">
        <v>12.6</v>
      </c>
      <c r="B66" s="65">
        <v>0.71308799083587404</v>
      </c>
      <c r="C66" s="53">
        <v>0.53938270768280105</v>
      </c>
      <c r="D66" s="53">
        <v>0.17370528315307299</v>
      </c>
      <c r="E66" s="53">
        <v>28.341671735989699</v>
      </c>
      <c r="F66" s="53">
        <v>20.050828784973501</v>
      </c>
      <c r="G66" s="53">
        <v>8.2908429510161596</v>
      </c>
      <c r="H66" s="53">
        <v>29.081675466785999</v>
      </c>
      <c r="I66" s="53">
        <v>18.950318118127001</v>
      </c>
      <c r="J66" s="53">
        <v>10.1313573486589</v>
      </c>
      <c r="K66" s="53">
        <v>22.530386420092899</v>
      </c>
      <c r="L66" s="53">
        <v>12.626041185824601</v>
      </c>
      <c r="M66" s="53">
        <v>9.9043452342682698</v>
      </c>
      <c r="N66" s="53">
        <v>36.304643614887098</v>
      </c>
      <c r="O66" s="53">
        <v>25.842681938662999</v>
      </c>
      <c r="P66" s="53">
        <v>10.461961676224</v>
      </c>
      <c r="R66" s="54">
        <v>0.70844855482915403</v>
      </c>
      <c r="S66" s="54">
        <v>0.54553658045339704</v>
      </c>
      <c r="T66" s="54">
        <v>0.162911974375757</v>
      </c>
      <c r="U66" s="54">
        <v>28.182950563948701</v>
      </c>
      <c r="V66" s="54">
        <v>20.4110184773375</v>
      </c>
      <c r="W66" s="54">
        <v>7.7719320866111596</v>
      </c>
      <c r="X66" s="54">
        <v>28.824927502562101</v>
      </c>
      <c r="Y66" s="54">
        <v>19.356285970404802</v>
      </c>
      <c r="Z66" s="54">
        <v>9.4686415321572692</v>
      </c>
      <c r="AA66" s="54">
        <v>22.293571396630298</v>
      </c>
      <c r="AB66" s="54">
        <v>13.0748150802797</v>
      </c>
      <c r="AC66" s="54">
        <v>9.2187563163506194</v>
      </c>
      <c r="AD66" s="54">
        <v>36.149800953892502</v>
      </c>
      <c r="AE66" s="54">
        <v>26.202007303597899</v>
      </c>
      <c r="AF66" s="54">
        <v>9.9477936502946207</v>
      </c>
      <c r="AH66" s="65">
        <v>0.703893538522255</v>
      </c>
      <c r="AI66" s="53">
        <v>0.462231523401822</v>
      </c>
      <c r="AJ66" s="53">
        <v>0.24166201512043201</v>
      </c>
      <c r="AK66" s="53">
        <v>27.9747902984194</v>
      </c>
      <c r="AL66" s="53">
        <v>15.6303258615365</v>
      </c>
      <c r="AM66" s="53">
        <v>12.3444644368829</v>
      </c>
      <c r="AN66" s="53">
        <v>28.788392148846</v>
      </c>
      <c r="AO66" s="53">
        <v>14.017748436086601</v>
      </c>
      <c r="AP66" s="53">
        <v>14.7706437127594</v>
      </c>
      <c r="AQ66" s="53">
        <v>22.299461530694298</v>
      </c>
      <c r="AR66" s="53">
        <v>6.9903588051329102</v>
      </c>
      <c r="AS66" s="53">
        <v>15.309102725561401</v>
      </c>
      <c r="AT66" s="53">
        <v>36.067009897782697</v>
      </c>
      <c r="AU66" s="53">
        <v>21.904638420130901</v>
      </c>
      <c r="AV66" s="53">
        <v>14.162371477651799</v>
      </c>
      <c r="AX66" s="53">
        <v>5.2055809532986927</v>
      </c>
      <c r="AY66" s="85">
        <v>24.335706472220107</v>
      </c>
    </row>
    <row r="67" spans="1:51">
      <c r="A67" s="54">
        <v>12.8</v>
      </c>
      <c r="B67" s="65">
        <v>0.71652914524206501</v>
      </c>
      <c r="C67" s="53">
        <v>0.54213821369548099</v>
      </c>
      <c r="D67" s="53">
        <v>0.174390931546583</v>
      </c>
      <c r="E67" s="53">
        <v>28.4663324285671</v>
      </c>
      <c r="F67" s="53">
        <v>20.227214013114999</v>
      </c>
      <c r="G67" s="53">
        <v>8.2391184154520491</v>
      </c>
      <c r="H67" s="53">
        <v>29.922090613239</v>
      </c>
      <c r="I67" s="53">
        <v>19.1515116798465</v>
      </c>
      <c r="J67" s="53">
        <v>10.7705789333925</v>
      </c>
      <c r="K67" s="53">
        <v>23.36042502894</v>
      </c>
      <c r="L67" s="53">
        <v>12.8341782162797</v>
      </c>
      <c r="M67" s="53">
        <v>10.5262468126603</v>
      </c>
      <c r="N67" s="53">
        <v>37.290395494037398</v>
      </c>
      <c r="O67" s="53">
        <v>26.097013331709501</v>
      </c>
      <c r="P67" s="53">
        <v>11.1933821623279</v>
      </c>
      <c r="R67" s="54">
        <v>0.71016601648342903</v>
      </c>
      <c r="S67" s="54">
        <v>0.54456323747193403</v>
      </c>
      <c r="T67" s="54">
        <v>0.165602779011495</v>
      </c>
      <c r="U67" s="54">
        <v>28.233565095748499</v>
      </c>
      <c r="V67" s="54">
        <v>20.361590548281999</v>
      </c>
      <c r="W67" s="54">
        <v>7.8719745474665297</v>
      </c>
      <c r="X67" s="54">
        <v>29.5401727361205</v>
      </c>
      <c r="Y67" s="54">
        <v>19.299864814069998</v>
      </c>
      <c r="Z67" s="54">
        <v>10.2403079220504</v>
      </c>
      <c r="AA67" s="54">
        <v>23.007395709756398</v>
      </c>
      <c r="AB67" s="54">
        <v>13.0089056744619</v>
      </c>
      <c r="AC67" s="54">
        <v>9.9984900352945001</v>
      </c>
      <c r="AD67" s="54">
        <v>37.017734564621001</v>
      </c>
      <c r="AE67" s="54">
        <v>26.183882118033601</v>
      </c>
      <c r="AF67" s="54">
        <v>10.8338524465874</v>
      </c>
      <c r="AH67" s="65">
        <v>0.70193069945688902</v>
      </c>
      <c r="AI67" s="53">
        <v>0.46450358238902301</v>
      </c>
      <c r="AJ67" s="53">
        <v>0.23742711706786601</v>
      </c>
      <c r="AK67" s="53">
        <v>27.860988773634499</v>
      </c>
      <c r="AL67" s="53">
        <v>15.769185293111599</v>
      </c>
      <c r="AM67" s="53">
        <v>12.0918034805229</v>
      </c>
      <c r="AN67" s="53">
        <v>28.871712255025301</v>
      </c>
      <c r="AO67" s="53">
        <v>14.1693718790128</v>
      </c>
      <c r="AP67" s="53">
        <v>14.702340376012501</v>
      </c>
      <c r="AQ67" s="53">
        <v>22.377482928889599</v>
      </c>
      <c r="AR67" s="53">
        <v>7.1660645056657897</v>
      </c>
      <c r="AS67" s="53">
        <v>15.211418423223799</v>
      </c>
      <c r="AT67" s="53">
        <v>36.216068550303703</v>
      </c>
      <c r="AU67" s="53">
        <v>21.986286986383501</v>
      </c>
      <c r="AV67" s="53">
        <v>14.2297815639202</v>
      </c>
      <c r="AX67" s="53">
        <v>5.1513546307599416</v>
      </c>
      <c r="AY67" s="85">
        <v>24.253326121265061</v>
      </c>
    </row>
    <row r="68" spans="1:51">
      <c r="A68" s="54">
        <v>13</v>
      </c>
      <c r="B68" s="65">
        <v>0.70740457515369104</v>
      </c>
      <c r="C68" s="53">
        <v>0.53431805655397602</v>
      </c>
      <c r="D68" s="53">
        <v>0.17308651859971499</v>
      </c>
      <c r="E68" s="53">
        <v>28.046537088968002</v>
      </c>
      <c r="F68" s="53">
        <v>19.7779769173864</v>
      </c>
      <c r="G68" s="53">
        <v>8.2685601715815409</v>
      </c>
      <c r="H68" s="53">
        <v>29.7720377067367</v>
      </c>
      <c r="I68" s="53">
        <v>18.655113466311001</v>
      </c>
      <c r="J68" s="53">
        <v>11.1169242404257</v>
      </c>
      <c r="K68" s="53">
        <v>23.2506444012784</v>
      </c>
      <c r="L68" s="53">
        <v>12.2709347156018</v>
      </c>
      <c r="M68" s="53">
        <v>10.9797096856765</v>
      </c>
      <c r="N68" s="53">
        <v>37.157884326875802</v>
      </c>
      <c r="O68" s="53">
        <v>25.6890652874845</v>
      </c>
      <c r="P68" s="53">
        <v>11.468819039391301</v>
      </c>
      <c r="R68" s="54">
        <v>0.70345917358686705</v>
      </c>
      <c r="S68" s="54">
        <v>0.54246421028456904</v>
      </c>
      <c r="T68" s="54">
        <v>0.16099496330229801</v>
      </c>
      <c r="U68" s="54">
        <v>27.916215245650399</v>
      </c>
      <c r="V68" s="54">
        <v>20.283965394226101</v>
      </c>
      <c r="W68" s="54">
        <v>7.63224985142433</v>
      </c>
      <c r="X68" s="54">
        <v>29.6477105505903</v>
      </c>
      <c r="Y68" s="54">
        <v>19.209949996543902</v>
      </c>
      <c r="Z68" s="54">
        <v>10.437760554046299</v>
      </c>
      <c r="AA68" s="54">
        <v>23.137552089326601</v>
      </c>
      <c r="AB68" s="54">
        <v>12.8885058165827</v>
      </c>
      <c r="AC68" s="54">
        <v>10.249046272743801</v>
      </c>
      <c r="AD68" s="54">
        <v>37.165917198525896</v>
      </c>
      <c r="AE68" s="54">
        <v>26.215352955181402</v>
      </c>
      <c r="AF68" s="54">
        <v>10.9505642433445</v>
      </c>
      <c r="AH68" s="65">
        <v>0.70103058012187203</v>
      </c>
      <c r="AI68" s="53">
        <v>0.46225746931402101</v>
      </c>
      <c r="AJ68" s="53">
        <v>0.23877311080784999</v>
      </c>
      <c r="AK68" s="53">
        <v>27.797620011999101</v>
      </c>
      <c r="AL68" s="53">
        <v>15.6095532801499</v>
      </c>
      <c r="AM68" s="53">
        <v>12.1880667318491</v>
      </c>
      <c r="AN68" s="53">
        <v>29.474232686926801</v>
      </c>
      <c r="AO68" s="53">
        <v>14.0173340107612</v>
      </c>
      <c r="AP68" s="53">
        <v>15.456898676165601</v>
      </c>
      <c r="AQ68" s="53">
        <v>22.9846762537437</v>
      </c>
      <c r="AR68" s="53">
        <v>7.0038176166386696</v>
      </c>
      <c r="AS68" s="53">
        <v>15.980858637104999</v>
      </c>
      <c r="AT68" s="53">
        <v>36.930315354235198</v>
      </c>
      <c r="AU68" s="53">
        <v>21.895965450367601</v>
      </c>
      <c r="AV68" s="53">
        <v>15.034349903867501</v>
      </c>
      <c r="AX68" s="53">
        <v>5.9015988425604995</v>
      </c>
      <c r="AY68" s="85">
        <v>25.012198509770702</v>
      </c>
    </row>
    <row r="69" spans="1:51">
      <c r="A69" s="54">
        <v>13.2</v>
      </c>
      <c r="B69" s="65">
        <v>0.71486596183263695</v>
      </c>
      <c r="C69" s="53">
        <v>0.55017226366217797</v>
      </c>
      <c r="D69" s="53">
        <v>0.16469369817045801</v>
      </c>
      <c r="E69" s="53">
        <v>28.332203003290399</v>
      </c>
      <c r="F69" s="53">
        <v>20.669499426421901</v>
      </c>
      <c r="G69" s="53">
        <v>7.6627035768684699</v>
      </c>
      <c r="H69" s="53">
        <v>30.681364627070302</v>
      </c>
      <c r="I69" s="53">
        <v>19.678782071158501</v>
      </c>
      <c r="J69" s="53">
        <v>11.0025825559118</v>
      </c>
      <c r="K69" s="53">
        <v>24.057812290797902</v>
      </c>
      <c r="L69" s="53">
        <v>13.386739405290999</v>
      </c>
      <c r="M69" s="53">
        <v>10.671072885506801</v>
      </c>
      <c r="N69" s="53">
        <v>38.279719943842103</v>
      </c>
      <c r="O69" s="53">
        <v>26.7235065637467</v>
      </c>
      <c r="P69" s="53">
        <v>11.5562133800954</v>
      </c>
      <c r="R69" s="54">
        <v>0.70732289426323203</v>
      </c>
      <c r="S69" s="54">
        <v>0.54730897812927404</v>
      </c>
      <c r="T69" s="54">
        <v>0.16001391613395799</v>
      </c>
      <c r="U69" s="54">
        <v>28.049243150631099</v>
      </c>
      <c r="V69" s="54">
        <v>20.505919098075701</v>
      </c>
      <c r="W69" s="54">
        <v>7.5433240525553398</v>
      </c>
      <c r="X69" s="54">
        <v>30.255966581832102</v>
      </c>
      <c r="Y69" s="54">
        <v>19.492785198117801</v>
      </c>
      <c r="Z69" s="54">
        <v>10.763181383714199</v>
      </c>
      <c r="AA69" s="54">
        <v>23.678559272286599</v>
      </c>
      <c r="AB69" s="54">
        <v>13.1794204687884</v>
      </c>
      <c r="AC69" s="54">
        <v>10.4991388034981</v>
      </c>
      <c r="AD69" s="54">
        <v>37.892996110491097</v>
      </c>
      <c r="AE69" s="54">
        <v>26.5608969094679</v>
      </c>
      <c r="AF69" s="54">
        <v>11.3320992010231</v>
      </c>
      <c r="AH69" s="65">
        <v>0.70209871313595995</v>
      </c>
      <c r="AI69" s="53">
        <v>0.46416829504347901</v>
      </c>
      <c r="AJ69" s="53">
        <v>0.23793041809248</v>
      </c>
      <c r="AK69" s="53">
        <v>27.8127700379023</v>
      </c>
      <c r="AL69" s="53">
        <v>15.7284552287057</v>
      </c>
      <c r="AM69" s="53">
        <v>12.084314809196499</v>
      </c>
      <c r="AN69" s="53">
        <v>30.153781260009399</v>
      </c>
      <c r="AO69" s="53">
        <v>14.144918665081599</v>
      </c>
      <c r="AP69" s="53">
        <v>16.008862594927798</v>
      </c>
      <c r="AQ69" s="53">
        <v>23.629370890924001</v>
      </c>
      <c r="AR69" s="53">
        <v>7.1640908647895296</v>
      </c>
      <c r="AS69" s="53">
        <v>16.465280026134501</v>
      </c>
      <c r="AT69" s="53">
        <v>37.7596543024627</v>
      </c>
      <c r="AU69" s="53">
        <v>21.601148657256399</v>
      </c>
      <c r="AV69" s="53">
        <v>16.158505645206301</v>
      </c>
      <c r="AX69" s="53">
        <v>6.4537651364211772</v>
      </c>
      <c r="AY69" s="85">
        <v>25.563960053434421</v>
      </c>
    </row>
    <row r="70" spans="1:51">
      <c r="A70" s="54">
        <v>13.4</v>
      </c>
      <c r="B70" s="65">
        <v>0.72624251159379705</v>
      </c>
      <c r="C70" s="53">
        <v>0.54550004803857199</v>
      </c>
      <c r="D70" s="53">
        <v>0.180742463555224</v>
      </c>
      <c r="E70" s="53">
        <v>28.857793114313498</v>
      </c>
      <c r="F70" s="53">
        <v>20.283088529307399</v>
      </c>
      <c r="G70" s="53">
        <v>8.5747045850061401</v>
      </c>
      <c r="H70" s="53">
        <v>31.1551154977709</v>
      </c>
      <c r="I70" s="53">
        <v>19.308151829081101</v>
      </c>
      <c r="J70" s="53">
        <v>11.8469636686897</v>
      </c>
      <c r="K70" s="53">
        <v>24.476639471455499</v>
      </c>
      <c r="L70" s="53">
        <v>12.9608296369329</v>
      </c>
      <c r="M70" s="53">
        <v>11.5158098345225</v>
      </c>
      <c r="N70" s="53">
        <v>38.895413182208202</v>
      </c>
      <c r="O70" s="53">
        <v>26.188905360296001</v>
      </c>
      <c r="P70" s="53">
        <v>12.706507821912201</v>
      </c>
      <c r="R70" s="54">
        <v>0.71627726548930604</v>
      </c>
      <c r="S70" s="54">
        <v>0.55482786024349495</v>
      </c>
      <c r="T70" s="54">
        <v>0.161449405245811</v>
      </c>
      <c r="U70" s="54">
        <v>28.4630357449606</v>
      </c>
      <c r="V70" s="54">
        <v>20.859293084456599</v>
      </c>
      <c r="W70" s="54">
        <v>7.6037426605040004</v>
      </c>
      <c r="X70" s="54">
        <v>30.925261824254498</v>
      </c>
      <c r="Y70" s="54">
        <v>19.940736186631099</v>
      </c>
      <c r="Z70" s="54">
        <v>10.9845256376233</v>
      </c>
      <c r="AA70" s="54">
        <v>24.3122464833965</v>
      </c>
      <c r="AB70" s="54">
        <v>13.658163987156099</v>
      </c>
      <c r="AC70" s="54">
        <v>10.654082496240401</v>
      </c>
      <c r="AD70" s="54">
        <v>38.7402704688147</v>
      </c>
      <c r="AE70" s="54">
        <v>26.807461993710501</v>
      </c>
      <c r="AF70" s="54">
        <v>11.9328084751041</v>
      </c>
      <c r="AH70" s="65">
        <v>0.71265173701626605</v>
      </c>
      <c r="AI70" s="53">
        <v>0.47661276293015298</v>
      </c>
      <c r="AJ70" s="53">
        <v>0.23603897408611299</v>
      </c>
      <c r="AK70" s="53">
        <v>28.287354926033501</v>
      </c>
      <c r="AL70" s="53">
        <v>16.496386937014201</v>
      </c>
      <c r="AM70" s="53">
        <v>11.7909679890193</v>
      </c>
      <c r="AN70" s="53">
        <v>30.861988797275998</v>
      </c>
      <c r="AO70" s="53">
        <v>15.005519009316799</v>
      </c>
      <c r="AP70" s="53">
        <v>15.856469787959099</v>
      </c>
      <c r="AQ70" s="53">
        <v>24.280177908236102</v>
      </c>
      <c r="AR70" s="53">
        <v>8.1097084534017103</v>
      </c>
      <c r="AS70" s="53">
        <v>16.1704694548344</v>
      </c>
      <c r="AT70" s="53">
        <v>38.648585373080202</v>
      </c>
      <c r="AU70" s="53">
        <v>22.240811158310802</v>
      </c>
      <c r="AV70" s="53">
        <v>16.407774214769301</v>
      </c>
      <c r="AX70" s="53">
        <v>6.3237661944262484</v>
      </c>
      <c r="AY70" s="85">
        <v>25.38917338149195</v>
      </c>
    </row>
    <row r="71" spans="1:51">
      <c r="A71" s="54">
        <v>13.6</v>
      </c>
      <c r="B71" s="65">
        <v>0.72534587872231904</v>
      </c>
      <c r="C71" s="53">
        <v>0.54506492092273895</v>
      </c>
      <c r="D71" s="53">
        <v>0.18028095779957901</v>
      </c>
      <c r="E71" s="53">
        <v>28.842289396616302</v>
      </c>
      <c r="F71" s="53">
        <v>20.265776219887801</v>
      </c>
      <c r="G71" s="53">
        <v>8.5765131767284295</v>
      </c>
      <c r="H71" s="53">
        <v>31.239465302087901</v>
      </c>
      <c r="I71" s="53">
        <v>19.293814693054198</v>
      </c>
      <c r="J71" s="53">
        <v>11.9456506090337</v>
      </c>
      <c r="K71" s="53">
        <v>24.597562718692501</v>
      </c>
      <c r="L71" s="53">
        <v>12.9202004248516</v>
      </c>
      <c r="M71" s="53">
        <v>11.677362293840901</v>
      </c>
      <c r="N71" s="53">
        <v>39.071016439322001</v>
      </c>
      <c r="O71" s="53">
        <v>26.114745361472</v>
      </c>
      <c r="P71" s="53">
        <v>12.956271077849999</v>
      </c>
      <c r="R71" s="54">
        <v>0.71991572975134599</v>
      </c>
      <c r="S71" s="54">
        <v>0.54936556418900295</v>
      </c>
      <c r="T71" s="54">
        <v>0.17055016556234301</v>
      </c>
      <c r="U71" s="54">
        <v>28.626994683794901</v>
      </c>
      <c r="V71" s="54">
        <v>20.519503608103001</v>
      </c>
      <c r="W71" s="54">
        <v>8.1074910756919003</v>
      </c>
      <c r="X71" s="54">
        <v>30.9325393811067</v>
      </c>
      <c r="Y71" s="54">
        <v>19.580517141461399</v>
      </c>
      <c r="Z71" s="54">
        <v>11.352022239645301</v>
      </c>
      <c r="AA71" s="54">
        <v>24.320154329503101</v>
      </c>
      <c r="AB71" s="54">
        <v>13.2364146833749</v>
      </c>
      <c r="AC71" s="54">
        <v>11.0837396461281</v>
      </c>
      <c r="AD71" s="54">
        <v>38.763547506319703</v>
      </c>
      <c r="AE71" s="54">
        <v>26.373266075577501</v>
      </c>
      <c r="AF71" s="54">
        <v>12.3902814307421</v>
      </c>
      <c r="AH71" s="65">
        <v>0.71768425875348896</v>
      </c>
      <c r="AI71" s="53">
        <v>0.47861789982937503</v>
      </c>
      <c r="AJ71" s="53">
        <v>0.23906635892411299</v>
      </c>
      <c r="AK71" s="53">
        <v>28.523962995825102</v>
      </c>
      <c r="AL71" s="53">
        <v>16.5918451199454</v>
      </c>
      <c r="AM71" s="53">
        <v>11.932117875879699</v>
      </c>
      <c r="AN71" s="53">
        <v>30.8638021303831</v>
      </c>
      <c r="AO71" s="53">
        <v>15.103602241882101</v>
      </c>
      <c r="AP71" s="53">
        <v>15.7601998885009</v>
      </c>
      <c r="AQ71" s="53">
        <v>24.2787808048611</v>
      </c>
      <c r="AR71" s="53">
        <v>8.2517187077140299</v>
      </c>
      <c r="AS71" s="53">
        <v>16.027062097146999</v>
      </c>
      <c r="AT71" s="53">
        <v>38.672375793221399</v>
      </c>
      <c r="AU71" s="53">
        <v>21.891947899244698</v>
      </c>
      <c r="AV71" s="53">
        <v>16.7804278939767</v>
      </c>
      <c r="AX71" s="53">
        <v>6.2569996999653004</v>
      </c>
      <c r="AY71" s="85">
        <v>25.263400077036501</v>
      </c>
    </row>
    <row r="72" spans="1:51">
      <c r="A72" s="54">
        <v>13.8</v>
      </c>
      <c r="B72" s="65">
        <v>0.72899500479281498</v>
      </c>
      <c r="C72" s="53">
        <v>0.55221011609764903</v>
      </c>
      <c r="D72" s="53">
        <v>0.17678488869516501</v>
      </c>
      <c r="E72" s="53">
        <v>29.030254277463602</v>
      </c>
      <c r="F72" s="53">
        <v>20.697338080018699</v>
      </c>
      <c r="G72" s="53">
        <v>8.3329161974449093</v>
      </c>
      <c r="H72" s="53">
        <v>31.188839153666201</v>
      </c>
      <c r="I72" s="53">
        <v>19.771187694043199</v>
      </c>
      <c r="J72" s="53">
        <v>11.417651459622901</v>
      </c>
      <c r="K72" s="53">
        <v>24.578480617588799</v>
      </c>
      <c r="L72" s="53">
        <v>13.488777188226599</v>
      </c>
      <c r="M72" s="53">
        <v>11.089703429362199</v>
      </c>
      <c r="N72" s="53">
        <v>39.0285102733949</v>
      </c>
      <c r="O72" s="53">
        <v>26.497108203448999</v>
      </c>
      <c r="P72" s="53">
        <v>12.5314020699459</v>
      </c>
      <c r="R72" s="54">
        <v>0.72511441417003497</v>
      </c>
      <c r="S72" s="54">
        <v>0.563739428235426</v>
      </c>
      <c r="T72" s="54">
        <v>0.161374985934609</v>
      </c>
      <c r="U72" s="54">
        <v>28.874335121672502</v>
      </c>
      <c r="V72" s="54">
        <v>21.407769204742099</v>
      </c>
      <c r="W72" s="54">
        <v>7.4665659169304002</v>
      </c>
      <c r="X72" s="54">
        <v>30.900999608273299</v>
      </c>
      <c r="Y72" s="54">
        <v>20.552967907434699</v>
      </c>
      <c r="Z72" s="54">
        <v>10.3480317008386</v>
      </c>
      <c r="AA72" s="54">
        <v>24.315370507437098</v>
      </c>
      <c r="AB72" s="54">
        <v>14.3525795716342</v>
      </c>
      <c r="AC72" s="54">
        <v>9.9627909358029498</v>
      </c>
      <c r="AD72" s="54">
        <v>38.709517811112903</v>
      </c>
      <c r="AE72" s="54">
        <v>27.240167460335801</v>
      </c>
      <c r="AF72" s="54">
        <v>11.4693503507771</v>
      </c>
      <c r="AH72" s="65">
        <v>0.71609592793326304</v>
      </c>
      <c r="AI72" s="53">
        <v>0.48366644545307702</v>
      </c>
      <c r="AJ72" s="53">
        <v>0.232429482480185</v>
      </c>
      <c r="AK72" s="53">
        <v>28.464354065679199</v>
      </c>
      <c r="AL72" s="53">
        <v>16.8544883089791</v>
      </c>
      <c r="AM72" s="53">
        <v>11.609865756700099</v>
      </c>
      <c r="AN72" s="53">
        <v>30.8957990541066</v>
      </c>
      <c r="AO72" s="53">
        <v>15.432100275346</v>
      </c>
      <c r="AP72" s="53">
        <v>15.4636987787605</v>
      </c>
      <c r="AQ72" s="53">
        <v>24.3671525321278</v>
      </c>
      <c r="AR72" s="53">
        <v>8.6063733631077</v>
      </c>
      <c r="AS72" s="53">
        <v>15.7607791690201</v>
      </c>
      <c r="AT72" s="53">
        <v>38.687111524463901</v>
      </c>
      <c r="AU72" s="53">
        <v>22.067321954602001</v>
      </c>
      <c r="AV72" s="53">
        <v>16.619789569861901</v>
      </c>
      <c r="AX72" s="53">
        <v>6.0183944803590936</v>
      </c>
      <c r="AY72" s="85">
        <v>24.909003077161906</v>
      </c>
    </row>
    <row r="73" spans="1:51">
      <c r="A73" s="54">
        <v>14</v>
      </c>
      <c r="B73" s="65">
        <v>0.73566140482147702</v>
      </c>
      <c r="C73" s="53">
        <v>0.59859442778524996</v>
      </c>
      <c r="D73" s="53">
        <v>0.137066977036226</v>
      </c>
      <c r="E73" s="53">
        <v>29.317234337969499</v>
      </c>
      <c r="F73" s="53">
        <v>23.1068393541563</v>
      </c>
      <c r="G73" s="53">
        <v>6.2103949838132602</v>
      </c>
      <c r="H73" s="53">
        <v>31.517518805273799</v>
      </c>
      <c r="I73" s="53">
        <v>22.785678020484902</v>
      </c>
      <c r="J73" s="53">
        <v>8.7318407847889201</v>
      </c>
      <c r="K73" s="53">
        <v>24.9322124473507</v>
      </c>
      <c r="L73" s="53">
        <v>16.585771416021199</v>
      </c>
      <c r="M73" s="53">
        <v>8.3464410313294799</v>
      </c>
      <c r="N73" s="53">
        <v>39.3545845000912</v>
      </c>
      <c r="O73" s="53">
        <v>30.3085171112733</v>
      </c>
      <c r="P73" s="53">
        <v>9.0460673888178906</v>
      </c>
      <c r="R73" s="54">
        <v>0.73036156728422996</v>
      </c>
      <c r="S73" s="54">
        <v>0.61382210329757203</v>
      </c>
      <c r="T73" s="54">
        <v>0.116539463986658</v>
      </c>
      <c r="U73" s="54">
        <v>29.0972905531093</v>
      </c>
      <c r="V73" s="54">
        <v>23.936918265001001</v>
      </c>
      <c r="W73" s="54">
        <v>5.16037228810832</v>
      </c>
      <c r="X73" s="54">
        <v>31.214955387283801</v>
      </c>
      <c r="Y73" s="54">
        <v>23.7230861513505</v>
      </c>
      <c r="Z73" s="54">
        <v>7.4918692359332999</v>
      </c>
      <c r="AA73" s="54">
        <v>24.673093259997302</v>
      </c>
      <c r="AB73" s="54">
        <v>17.655412717325099</v>
      </c>
      <c r="AC73" s="54">
        <v>7.0176805426721396</v>
      </c>
      <c r="AD73" s="54">
        <v>39.023216204573501</v>
      </c>
      <c r="AE73" s="54">
        <v>31.044257656532501</v>
      </c>
      <c r="AF73" s="54">
        <v>7.9789585480409304</v>
      </c>
      <c r="AH73" s="65">
        <v>0.72558774127913495</v>
      </c>
      <c r="AI73" s="53">
        <v>0.48057892706866301</v>
      </c>
      <c r="AJ73" s="53">
        <v>0.24500881421047199</v>
      </c>
      <c r="AK73" s="53">
        <v>28.879658476698602</v>
      </c>
      <c r="AL73" s="53">
        <v>16.634444786225099</v>
      </c>
      <c r="AM73" s="53">
        <v>12.2452136904735</v>
      </c>
      <c r="AN73" s="53">
        <v>31.204532437655899</v>
      </c>
      <c r="AO73" s="53">
        <v>15.244527622032599</v>
      </c>
      <c r="AP73" s="53">
        <v>15.9600048156233</v>
      </c>
      <c r="AQ73" s="53">
        <v>24.700550594629501</v>
      </c>
      <c r="AR73" s="53">
        <v>8.3593240547261498</v>
      </c>
      <c r="AS73" s="53">
        <v>16.341226539903399</v>
      </c>
      <c r="AT73" s="53">
        <v>38.996639665860101</v>
      </c>
      <c r="AU73" s="53">
        <v>22.2521325271432</v>
      </c>
      <c r="AV73" s="53">
        <v>16.744507138716799</v>
      </c>
      <c r="AX73" s="53">
        <v>6.4885842264156537</v>
      </c>
      <c r="AY73" s="85">
        <v>25.431425404830946</v>
      </c>
    </row>
    <row r="74" spans="1:51">
      <c r="A74" s="54">
        <v>14.2</v>
      </c>
      <c r="B74" s="65">
        <v>0.74169569332668694</v>
      </c>
      <c r="C74" s="53">
        <v>0.60398920224793395</v>
      </c>
      <c r="D74" s="53">
        <v>0.13770649107875199</v>
      </c>
      <c r="E74" s="53">
        <v>29.588456364496899</v>
      </c>
      <c r="F74" s="53">
        <v>23.3700190269854</v>
      </c>
      <c r="G74" s="53">
        <v>6.2184373375115101</v>
      </c>
      <c r="H74" s="53">
        <v>31.7066222346083</v>
      </c>
      <c r="I74" s="53">
        <v>23.1629929288565</v>
      </c>
      <c r="J74" s="53">
        <v>8.54362930575188</v>
      </c>
      <c r="K74" s="53">
        <v>25.209732788786798</v>
      </c>
      <c r="L74" s="53">
        <v>16.945632889063901</v>
      </c>
      <c r="M74" s="53">
        <v>8.2640998997228898</v>
      </c>
      <c r="N74" s="53">
        <v>39.509076282743699</v>
      </c>
      <c r="O74" s="53">
        <v>30.7439673146344</v>
      </c>
      <c r="P74" s="53">
        <v>8.7651089681092191</v>
      </c>
      <c r="R74" s="54">
        <v>0.73408172633285795</v>
      </c>
      <c r="S74" s="54">
        <v>0.58323307187453499</v>
      </c>
      <c r="T74" s="54">
        <v>0.15084865445832199</v>
      </c>
      <c r="U74" s="54">
        <v>29.2871570296189</v>
      </c>
      <c r="V74" s="54">
        <v>22.317325433178802</v>
      </c>
      <c r="W74" s="54">
        <v>6.9698315964401099</v>
      </c>
      <c r="X74" s="54">
        <v>31.284511863969101</v>
      </c>
      <c r="Y74" s="54">
        <v>21.859902830032802</v>
      </c>
      <c r="Z74" s="54">
        <v>9.4246090339362993</v>
      </c>
      <c r="AA74" s="54">
        <v>24.866269911021099</v>
      </c>
      <c r="AB74" s="54">
        <v>15.5691929413408</v>
      </c>
      <c r="AC74" s="54">
        <v>9.2970769696802407</v>
      </c>
      <c r="AD74" s="54">
        <v>39.086444608916402</v>
      </c>
      <c r="AE74" s="54">
        <v>29.2553258964058</v>
      </c>
      <c r="AF74" s="54">
        <v>9.8311187125106496</v>
      </c>
      <c r="AH74" s="65">
        <v>0.72618237711003797</v>
      </c>
      <c r="AI74" s="53">
        <v>0.50108607018303297</v>
      </c>
      <c r="AJ74" s="53">
        <v>0.225096306927004</v>
      </c>
      <c r="AK74" s="53">
        <v>28.933132966920802</v>
      </c>
      <c r="AL74" s="53">
        <v>17.751922980866699</v>
      </c>
      <c r="AM74" s="53">
        <v>11.1812099860541</v>
      </c>
      <c r="AN74" s="53">
        <v>31.0489703174464</v>
      </c>
      <c r="AO74" s="53">
        <v>16.734712249521198</v>
      </c>
      <c r="AP74" s="53">
        <v>14.314258067925101</v>
      </c>
      <c r="AQ74" s="53">
        <v>24.6726348905705</v>
      </c>
      <c r="AR74" s="53">
        <v>9.7828422232871493</v>
      </c>
      <c r="AS74" s="53">
        <v>14.889792667283301</v>
      </c>
      <c r="AT74" s="53">
        <v>38.825802818997701</v>
      </c>
      <c r="AU74" s="53">
        <v>24.6322007344898</v>
      </c>
      <c r="AV74" s="53">
        <v>14.1936020845078</v>
      </c>
      <c r="AX74" s="53">
        <v>4.8810109950617981</v>
      </c>
      <c r="AY74" s="85">
        <v>23.747505140788405</v>
      </c>
    </row>
    <row r="75" spans="1:51">
      <c r="A75" s="54">
        <v>14.4</v>
      </c>
      <c r="B75" s="65">
        <v>0.74158079053197801</v>
      </c>
      <c r="C75" s="53">
        <v>0.61139059182031796</v>
      </c>
      <c r="D75" s="53">
        <v>0.13019019871165999</v>
      </c>
      <c r="E75" s="53">
        <v>29.584334549470402</v>
      </c>
      <c r="F75" s="53">
        <v>23.6277395531298</v>
      </c>
      <c r="G75" s="53">
        <v>5.9565949963405398</v>
      </c>
      <c r="H75" s="53">
        <v>31.5466473808616</v>
      </c>
      <c r="I75" s="53">
        <v>23.636036488905699</v>
      </c>
      <c r="J75" s="53">
        <v>7.9106108919559102</v>
      </c>
      <c r="K75" s="53">
        <v>25.073531210140999</v>
      </c>
      <c r="L75" s="53">
        <v>17.3727124633185</v>
      </c>
      <c r="M75" s="53">
        <v>7.7008187468225398</v>
      </c>
      <c r="N75" s="53">
        <v>39.328485347970499</v>
      </c>
      <c r="O75" s="53">
        <v>31.709600862856</v>
      </c>
      <c r="P75" s="53">
        <v>7.6188844851145596</v>
      </c>
      <c r="R75" s="54">
        <v>0.73648321601808597</v>
      </c>
      <c r="S75" s="54">
        <v>0.61122305082494999</v>
      </c>
      <c r="T75" s="54">
        <v>0.12526016519313499</v>
      </c>
      <c r="U75" s="54">
        <v>29.388720055185399</v>
      </c>
      <c r="V75" s="54">
        <v>23.616745203254499</v>
      </c>
      <c r="W75" s="54">
        <v>5.7719748519309197</v>
      </c>
      <c r="X75" s="54">
        <v>31.269979798229802</v>
      </c>
      <c r="Y75" s="54">
        <v>23.625844254060102</v>
      </c>
      <c r="Z75" s="54">
        <v>7.6441355441696901</v>
      </c>
      <c r="AA75" s="54">
        <v>24.834334481429899</v>
      </c>
      <c r="AB75" s="54">
        <v>17.359403550020399</v>
      </c>
      <c r="AC75" s="54">
        <v>7.4749309314095198</v>
      </c>
      <c r="AD75" s="54">
        <v>39.1112687920198</v>
      </c>
      <c r="AE75" s="54">
        <v>31.705505089639299</v>
      </c>
      <c r="AF75" s="54">
        <v>7.4057637023804403</v>
      </c>
      <c r="AH75" s="65">
        <v>0.72767421683965305</v>
      </c>
      <c r="AI75" s="53">
        <v>0.53620226363685897</v>
      </c>
      <c r="AJ75" s="53">
        <v>0.191471953202793</v>
      </c>
      <c r="AK75" s="53">
        <v>29.025022049673399</v>
      </c>
      <c r="AL75" s="53">
        <v>19.6038785738412</v>
      </c>
      <c r="AM75" s="53">
        <v>9.4211434758321797</v>
      </c>
      <c r="AN75" s="53">
        <v>31.263645844554301</v>
      </c>
      <c r="AO75" s="53">
        <v>19.331406061192499</v>
      </c>
      <c r="AP75" s="53">
        <v>11.932239783361799</v>
      </c>
      <c r="AQ75" s="53">
        <v>24.904426318123502</v>
      </c>
      <c r="AR75" s="53">
        <v>12.220517139903601</v>
      </c>
      <c r="AS75" s="53">
        <v>12.6839091782198</v>
      </c>
      <c r="AT75" s="53">
        <v>39.095881009505099</v>
      </c>
      <c r="AU75" s="53">
        <v>28.532723648224401</v>
      </c>
      <c r="AV75" s="53">
        <v>10.5631573612806</v>
      </c>
      <c r="AX75" s="53">
        <v>2.3926164031518677</v>
      </c>
      <c r="AY75" s="85">
        <v>21.471863163571733</v>
      </c>
    </row>
    <row r="76" spans="1:51">
      <c r="A76" s="54">
        <v>14.6</v>
      </c>
      <c r="B76" s="65">
        <v>0.74174569146638203</v>
      </c>
      <c r="C76" s="53">
        <v>0.60998633356113496</v>
      </c>
      <c r="D76" s="53">
        <v>0.13175935790524701</v>
      </c>
      <c r="E76" s="53">
        <v>29.6081915880949</v>
      </c>
      <c r="F76" s="53">
        <v>23.647408604407399</v>
      </c>
      <c r="G76" s="53">
        <v>5.9607829836875004</v>
      </c>
      <c r="H76" s="53">
        <v>31.386889818489301</v>
      </c>
      <c r="I76" s="53">
        <v>23.6717699733316</v>
      </c>
      <c r="J76" s="53">
        <v>7.7151198451576501</v>
      </c>
      <c r="K76" s="53">
        <v>24.917174989693901</v>
      </c>
      <c r="L76" s="53">
        <v>17.317180547596099</v>
      </c>
      <c r="M76" s="53">
        <v>7.5999944420977696</v>
      </c>
      <c r="N76" s="53">
        <v>39.180849553740003</v>
      </c>
      <c r="O76" s="53">
        <v>31.970803202145198</v>
      </c>
      <c r="P76" s="53">
        <v>7.2100463515947304</v>
      </c>
      <c r="R76" s="54">
        <v>0.735273148844649</v>
      </c>
      <c r="S76" s="54">
        <v>0.62237813294405098</v>
      </c>
      <c r="T76" s="54">
        <v>0.112895015900598</v>
      </c>
      <c r="U76" s="54">
        <v>29.349321788871201</v>
      </c>
      <c r="V76" s="54">
        <v>24.303201753628301</v>
      </c>
      <c r="W76" s="54">
        <v>5.0461200352429199</v>
      </c>
      <c r="X76" s="54">
        <v>31.117193099318701</v>
      </c>
      <c r="Y76" s="54">
        <v>24.6379688157784</v>
      </c>
      <c r="Z76" s="54">
        <v>6.4792242835402902</v>
      </c>
      <c r="AA76" s="54">
        <v>24.705072017495901</v>
      </c>
      <c r="AB76" s="54">
        <v>18.214821812419299</v>
      </c>
      <c r="AC76" s="54">
        <v>6.49025020507659</v>
      </c>
      <c r="AD76" s="54">
        <v>38.964284024737999</v>
      </c>
      <c r="AE76" s="54">
        <v>33.550558144154003</v>
      </c>
      <c r="AF76" s="54">
        <v>5.41372588058403</v>
      </c>
      <c r="AH76" s="65">
        <v>0.72711002262629099</v>
      </c>
      <c r="AI76" s="53">
        <v>0.53214152314409102</v>
      </c>
      <c r="AJ76" s="53">
        <v>0.19496849948219999</v>
      </c>
      <c r="AK76" s="53">
        <v>29.006127118646798</v>
      </c>
      <c r="AL76" s="53">
        <v>19.435155572771599</v>
      </c>
      <c r="AM76" s="53">
        <v>9.5709715458752296</v>
      </c>
      <c r="AN76" s="53">
        <v>30.923238499250601</v>
      </c>
      <c r="AO76" s="53">
        <v>19.0343662283219</v>
      </c>
      <c r="AP76" s="53">
        <v>11.888872270928699</v>
      </c>
      <c r="AQ76" s="53">
        <v>24.543368095749202</v>
      </c>
      <c r="AR76" s="53">
        <v>11.9712177129958</v>
      </c>
      <c r="AS76" s="53">
        <v>12.572150382753399</v>
      </c>
      <c r="AT76" s="53">
        <v>38.723356959140801</v>
      </c>
      <c r="AU76" s="53">
        <v>27.844552048717699</v>
      </c>
      <c r="AV76" s="53">
        <v>10.878804910423099</v>
      </c>
      <c r="AX76" s="53">
        <v>2.3709516306298735</v>
      </c>
      <c r="AY76" s="85">
        <v>21.406792911227527</v>
      </c>
    </row>
    <row r="77" spans="1:51">
      <c r="A77" s="54">
        <v>14.8</v>
      </c>
      <c r="B77" s="65">
        <v>0.738766363656993</v>
      </c>
      <c r="C77" s="53">
        <v>0.63631889752683801</v>
      </c>
      <c r="D77" s="53">
        <v>0.102447466130155</v>
      </c>
      <c r="E77" s="53">
        <v>29.480921809294198</v>
      </c>
      <c r="F77" s="53">
        <v>25.119277252766299</v>
      </c>
      <c r="G77" s="53">
        <v>4.3616445565279101</v>
      </c>
      <c r="H77" s="53">
        <v>31.286643208724499</v>
      </c>
      <c r="I77" s="53">
        <v>25.501153282670899</v>
      </c>
      <c r="J77" s="53">
        <v>5.7854899260535397</v>
      </c>
      <c r="K77" s="53">
        <v>24.8084997224191</v>
      </c>
      <c r="L77" s="53">
        <v>19.192030434546101</v>
      </c>
      <c r="M77" s="53">
        <v>5.6164692878729898</v>
      </c>
      <c r="N77" s="53">
        <v>39.076518837060902</v>
      </c>
      <c r="O77" s="53">
        <v>34.128673128040397</v>
      </c>
      <c r="P77" s="53">
        <v>4.9478457090204904</v>
      </c>
      <c r="R77" s="54">
        <v>0.73095336094253505</v>
      </c>
      <c r="S77" s="54">
        <v>0.64440296419262799</v>
      </c>
      <c r="T77" s="54">
        <v>8.6550396749906999E-2</v>
      </c>
      <c r="U77" s="54">
        <v>29.169400546143599</v>
      </c>
      <c r="V77" s="54">
        <v>25.521186847926099</v>
      </c>
      <c r="W77" s="54">
        <v>3.64821369821744</v>
      </c>
      <c r="X77" s="54">
        <v>30.956370448539701</v>
      </c>
      <c r="Y77" s="54">
        <v>26.085408032721599</v>
      </c>
      <c r="Z77" s="54">
        <v>4.8709624158181102</v>
      </c>
      <c r="AA77" s="54">
        <v>24.5370409259104</v>
      </c>
      <c r="AB77" s="54">
        <v>19.7648418272308</v>
      </c>
      <c r="AC77" s="54">
        <v>4.7721990986796401</v>
      </c>
      <c r="AD77" s="54">
        <v>38.811372945161203</v>
      </c>
      <c r="AE77" s="54">
        <v>35.026219989723302</v>
      </c>
      <c r="AF77" s="54">
        <v>3.7851529554378498</v>
      </c>
      <c r="AH77" s="65">
        <v>0.72406530257208901</v>
      </c>
      <c r="AI77" s="53">
        <v>0.51154359531647098</v>
      </c>
      <c r="AJ77" s="53">
        <v>0.212521707255617</v>
      </c>
      <c r="AK77" s="53">
        <v>28.875574424180201</v>
      </c>
      <c r="AL77" s="53">
        <v>18.278612761569299</v>
      </c>
      <c r="AM77" s="53">
        <v>10.5969616626109</v>
      </c>
      <c r="AN77" s="53">
        <v>30.631951205582499</v>
      </c>
      <c r="AO77" s="53">
        <v>17.578161639111499</v>
      </c>
      <c r="AP77" s="53">
        <v>13.053789566471</v>
      </c>
      <c r="AQ77" s="53">
        <v>24.2214893661159</v>
      </c>
      <c r="AR77" s="53">
        <v>10.514415196614801</v>
      </c>
      <c r="AS77" s="53">
        <v>13.707074169501</v>
      </c>
      <c r="AT77" s="53">
        <v>38.402863575759497</v>
      </c>
      <c r="AU77" s="53">
        <v>25.709632370322201</v>
      </c>
      <c r="AV77" s="53">
        <v>12.693231205437201</v>
      </c>
      <c r="AX77" s="53">
        <v>3.51489367652953</v>
      </c>
      <c r="AY77" s="85">
        <v>22.592685456412468</v>
      </c>
    </row>
    <row r="78" spans="1:51">
      <c r="A78" s="54">
        <v>15</v>
      </c>
      <c r="B78" s="65">
        <v>0.73196270959688803</v>
      </c>
      <c r="C78" s="53">
        <v>0.62332381232300904</v>
      </c>
      <c r="D78" s="53">
        <v>0.108638897273878</v>
      </c>
      <c r="E78" s="53">
        <v>29.206351314652601</v>
      </c>
      <c r="F78" s="53">
        <v>24.436030491927301</v>
      </c>
      <c r="G78" s="53">
        <v>4.77032082272527</v>
      </c>
      <c r="H78" s="53">
        <v>30.764062599251002</v>
      </c>
      <c r="I78" s="53">
        <v>24.9349826499149</v>
      </c>
      <c r="J78" s="53">
        <v>5.8290799493360401</v>
      </c>
      <c r="K78" s="53">
        <v>24.314640545825899</v>
      </c>
      <c r="L78" s="53">
        <v>18.329988440959699</v>
      </c>
      <c r="M78" s="53">
        <v>5.9846521048662202</v>
      </c>
      <c r="N78" s="53">
        <v>38.476142566060901</v>
      </c>
      <c r="O78" s="53">
        <v>34.184703028494397</v>
      </c>
      <c r="P78" s="53">
        <v>4.2914395375664496</v>
      </c>
      <c r="R78" s="54">
        <v>0.72690176289383202</v>
      </c>
      <c r="S78" s="54">
        <v>0.63438270494434401</v>
      </c>
      <c r="T78" s="54">
        <v>9.2519057949488101E-2</v>
      </c>
      <c r="U78" s="54">
        <v>29.011264335635701</v>
      </c>
      <c r="V78" s="54">
        <v>24.967756075348099</v>
      </c>
      <c r="W78" s="54">
        <v>4.0435082602876502</v>
      </c>
      <c r="X78" s="54">
        <v>30.5754978730914</v>
      </c>
      <c r="Y78" s="54">
        <v>25.7006384831068</v>
      </c>
      <c r="Z78" s="54">
        <v>4.8748593899846</v>
      </c>
      <c r="AA78" s="54">
        <v>24.1618913224764</v>
      </c>
      <c r="AB78" s="54">
        <v>19.087970249848699</v>
      </c>
      <c r="AC78" s="54">
        <v>5.0739210726276296</v>
      </c>
      <c r="AD78" s="54">
        <v>38.372398615651498</v>
      </c>
      <c r="AE78" s="54">
        <v>35.303954469835602</v>
      </c>
      <c r="AF78" s="54">
        <v>3.0684441458159202</v>
      </c>
      <c r="AH78" s="65">
        <v>0.72081087558912105</v>
      </c>
      <c r="AI78" s="53">
        <v>0.50906807718040004</v>
      </c>
      <c r="AJ78" s="53">
        <v>0.21174279840872001</v>
      </c>
      <c r="AK78" s="53">
        <v>28.747701440948799</v>
      </c>
      <c r="AL78" s="53">
        <v>18.1551120633514</v>
      </c>
      <c r="AM78" s="53">
        <v>10.592589377597299</v>
      </c>
      <c r="AN78" s="53">
        <v>30.519725954433401</v>
      </c>
      <c r="AO78" s="53">
        <v>17.394859819173</v>
      </c>
      <c r="AP78" s="53">
        <v>13.124866135260399</v>
      </c>
      <c r="AQ78" s="53">
        <v>24.123387361554101</v>
      </c>
      <c r="AR78" s="53">
        <v>10.3398020166282</v>
      </c>
      <c r="AS78" s="53">
        <v>13.7835853449259</v>
      </c>
      <c r="AT78" s="53">
        <v>38.335258232158999</v>
      </c>
      <c r="AU78" s="53">
        <v>25.290939599540401</v>
      </c>
      <c r="AV78" s="53">
        <v>13.0443186326185</v>
      </c>
      <c r="AX78" s="53">
        <v>3.6018945406369323</v>
      </c>
      <c r="AY78" s="85">
        <v>22.647837729883868</v>
      </c>
    </row>
    <row r="79" spans="1:51">
      <c r="A79" s="54">
        <v>15.2</v>
      </c>
      <c r="B79" s="65">
        <v>0.73040283844983001</v>
      </c>
      <c r="C79" s="53">
        <v>0.62221226638087201</v>
      </c>
      <c r="D79" s="53">
        <v>0.108190572068958</v>
      </c>
      <c r="E79" s="53">
        <v>29.1587855418842</v>
      </c>
      <c r="F79" s="53">
        <v>24.274759093828401</v>
      </c>
      <c r="G79" s="53">
        <v>4.8840264480557396</v>
      </c>
      <c r="H79" s="53">
        <v>30.615836454077499</v>
      </c>
      <c r="I79" s="53">
        <v>24.749787972225899</v>
      </c>
      <c r="J79" s="53">
        <v>5.8660484818516103</v>
      </c>
      <c r="K79" s="53">
        <v>24.1597342402743</v>
      </c>
      <c r="L79" s="53">
        <v>18.200991758491401</v>
      </c>
      <c r="M79" s="53">
        <v>5.9587424817828696</v>
      </c>
      <c r="N79" s="53">
        <v>38.3857035082683</v>
      </c>
      <c r="O79" s="53">
        <v>33.667431725380403</v>
      </c>
      <c r="P79" s="53">
        <v>4.71827178288786</v>
      </c>
      <c r="R79" s="54">
        <v>0.72593001944275304</v>
      </c>
      <c r="S79" s="54">
        <v>0.63003009965974399</v>
      </c>
      <c r="T79" s="54">
        <v>9.5899919783008894E-2</v>
      </c>
      <c r="U79" s="54">
        <v>28.987934478690299</v>
      </c>
      <c r="V79" s="54">
        <v>24.674479816954399</v>
      </c>
      <c r="W79" s="54">
        <v>4.3134546617359</v>
      </c>
      <c r="X79" s="54">
        <v>30.446885131725001</v>
      </c>
      <c r="Y79" s="54">
        <v>25.3203601281473</v>
      </c>
      <c r="Z79" s="54">
        <v>5.1265250035777301</v>
      </c>
      <c r="AA79" s="54">
        <v>24.029704280147001</v>
      </c>
      <c r="AB79" s="54">
        <v>18.748414113695102</v>
      </c>
      <c r="AC79" s="54">
        <v>5.2812901664518304</v>
      </c>
      <c r="AD79" s="54">
        <v>38.293807537679697</v>
      </c>
      <c r="AE79" s="54">
        <v>34.546306842029203</v>
      </c>
      <c r="AF79" s="54">
        <v>3.7475006956505301</v>
      </c>
      <c r="AH79" s="65">
        <v>0.72456367147672496</v>
      </c>
      <c r="AI79" s="53">
        <v>0.50975168045345198</v>
      </c>
      <c r="AJ79" s="53">
        <v>0.214811991023273</v>
      </c>
      <c r="AK79" s="53">
        <v>28.919213735516902</v>
      </c>
      <c r="AL79" s="53">
        <v>18.240569714609599</v>
      </c>
      <c r="AM79" s="53">
        <v>10.6786440209072</v>
      </c>
      <c r="AN79" s="53">
        <v>30.5504189484998</v>
      </c>
      <c r="AO79" s="53">
        <v>17.366415643034401</v>
      </c>
      <c r="AP79" s="53">
        <v>13.1840033054653</v>
      </c>
      <c r="AQ79" s="53">
        <v>24.117597674885101</v>
      </c>
      <c r="AR79" s="53">
        <v>10.3909128295596</v>
      </c>
      <c r="AS79" s="53">
        <v>13.726684845325501</v>
      </c>
      <c r="AT79" s="53">
        <v>38.402767647670203</v>
      </c>
      <c r="AU79" s="53">
        <v>24.904498300625999</v>
      </c>
      <c r="AV79" s="53">
        <v>13.498269347044101</v>
      </c>
      <c r="AX79" s="53">
        <v>3.6951240755949613</v>
      </c>
      <c r="AY79" s="85">
        <v>22.672882535335638</v>
      </c>
    </row>
    <row r="80" spans="1:51">
      <c r="A80" s="54">
        <v>15.4</v>
      </c>
      <c r="B80" s="65">
        <v>0.72879267898936195</v>
      </c>
      <c r="C80" s="53">
        <v>0.60140126963596496</v>
      </c>
      <c r="D80" s="53">
        <v>0.12739140935339699</v>
      </c>
      <c r="E80" s="53">
        <v>29.1002593263627</v>
      </c>
      <c r="F80" s="53">
        <v>23.182968178844298</v>
      </c>
      <c r="G80" s="53">
        <v>5.9172911475183296</v>
      </c>
      <c r="H80" s="53">
        <v>30.578466129921701</v>
      </c>
      <c r="I80" s="53">
        <v>23.443525015979201</v>
      </c>
      <c r="J80" s="53">
        <v>7.1349411139424799</v>
      </c>
      <c r="K80" s="53">
        <v>24.0371732138866</v>
      </c>
      <c r="L80" s="53">
        <v>16.7825416728558</v>
      </c>
      <c r="M80" s="53">
        <v>7.2546315410307596</v>
      </c>
      <c r="N80" s="53">
        <v>38.422617082814298</v>
      </c>
      <c r="O80" s="53">
        <v>32.267574106124201</v>
      </c>
      <c r="P80" s="53">
        <v>6.15504297669015</v>
      </c>
      <c r="R80" s="54">
        <v>0.73109728827502396</v>
      </c>
      <c r="S80" s="54">
        <v>0.593751298177431</v>
      </c>
      <c r="T80" s="54">
        <v>0.13734599009759199</v>
      </c>
      <c r="U80" s="54">
        <v>29.213936081577501</v>
      </c>
      <c r="V80" s="54">
        <v>22.787785419497499</v>
      </c>
      <c r="W80" s="54">
        <v>6.4261506620799196</v>
      </c>
      <c r="X80" s="54">
        <v>30.764644479731199</v>
      </c>
      <c r="Y80" s="54">
        <v>22.8766878523769</v>
      </c>
      <c r="Z80" s="54">
        <v>7.8879566273543098</v>
      </c>
      <c r="AA80" s="54">
        <v>24.212043783794002</v>
      </c>
      <c r="AB80" s="54">
        <v>16.250906827593699</v>
      </c>
      <c r="AC80" s="54">
        <v>7.9611369562002503</v>
      </c>
      <c r="AD80" s="54">
        <v>38.696790790983002</v>
      </c>
      <c r="AE80" s="54">
        <v>31.424621176892501</v>
      </c>
      <c r="AF80" s="54">
        <v>7.2721696140904504</v>
      </c>
      <c r="AH80" s="65">
        <v>0.723349355964653</v>
      </c>
      <c r="AI80" s="53">
        <v>0.51943625354079004</v>
      </c>
      <c r="AJ80" s="53">
        <v>0.20391310242386301</v>
      </c>
      <c r="AK80" s="53">
        <v>28.886215347756899</v>
      </c>
      <c r="AL80" s="53">
        <v>18.770466686213901</v>
      </c>
      <c r="AM80" s="53">
        <v>10.115748661543</v>
      </c>
      <c r="AN80" s="53">
        <v>30.545371640626598</v>
      </c>
      <c r="AO80" s="53">
        <v>18.006014319821901</v>
      </c>
      <c r="AP80" s="53">
        <v>12.539357320804699</v>
      </c>
      <c r="AQ80" s="53">
        <v>24.158768624858201</v>
      </c>
      <c r="AR80" s="53">
        <v>11.0561539052105</v>
      </c>
      <c r="AS80" s="53">
        <v>13.102614719647701</v>
      </c>
      <c r="AT80" s="53">
        <v>38.411665157564997</v>
      </c>
      <c r="AU80" s="53">
        <v>25.866054725669699</v>
      </c>
      <c r="AV80" s="53">
        <v>12.5456104318952</v>
      </c>
      <c r="AX80" s="53">
        <v>3.1006467169348824</v>
      </c>
      <c r="AY80" s="85">
        <v>21.978067924674516</v>
      </c>
    </row>
    <row r="81" spans="1:51">
      <c r="A81" s="54">
        <v>15.6</v>
      </c>
      <c r="B81" s="65">
        <v>0.72536808646501005</v>
      </c>
      <c r="C81" s="53">
        <v>0.58447634390180703</v>
      </c>
      <c r="D81" s="53">
        <v>0.140891742563202</v>
      </c>
      <c r="E81" s="53">
        <v>28.987169888805798</v>
      </c>
      <c r="F81" s="53">
        <v>22.3449230386233</v>
      </c>
      <c r="G81" s="53">
        <v>6.6422468501825103</v>
      </c>
      <c r="H81" s="53">
        <v>30.4251895241851</v>
      </c>
      <c r="I81" s="53">
        <v>22.530934299989902</v>
      </c>
      <c r="J81" s="53">
        <v>7.8942552241952297</v>
      </c>
      <c r="K81" s="53">
        <v>23.919104701029301</v>
      </c>
      <c r="L81" s="53">
        <v>15.643170387537999</v>
      </c>
      <c r="M81" s="53">
        <v>8.2759343134912804</v>
      </c>
      <c r="N81" s="53">
        <v>38.278265102697603</v>
      </c>
      <c r="O81" s="53">
        <v>31.871410986780599</v>
      </c>
      <c r="P81" s="53">
        <v>6.4068541159170298</v>
      </c>
      <c r="R81" s="54">
        <v>0.72682739729609602</v>
      </c>
      <c r="S81" s="54">
        <v>0.57031426422847398</v>
      </c>
      <c r="T81" s="54">
        <v>0.15651313306762199</v>
      </c>
      <c r="U81" s="54">
        <v>29.061415208256001</v>
      </c>
      <c r="V81" s="54">
        <v>21.621547179069498</v>
      </c>
      <c r="W81" s="54">
        <v>7.4398680291864903</v>
      </c>
      <c r="X81" s="54">
        <v>30.559054267539398</v>
      </c>
      <c r="Y81" s="54">
        <v>21.4938229496837</v>
      </c>
      <c r="Z81" s="54">
        <v>9.0652313178556607</v>
      </c>
      <c r="AA81" s="54">
        <v>24.059890454239302</v>
      </c>
      <c r="AB81" s="54">
        <v>14.667977931956701</v>
      </c>
      <c r="AC81" s="54">
        <v>9.3919125222826203</v>
      </c>
      <c r="AD81" s="54">
        <v>38.457230801562297</v>
      </c>
      <c r="AE81" s="54">
        <v>30.3657243190404</v>
      </c>
      <c r="AF81" s="54">
        <v>8.0915064825218703</v>
      </c>
      <c r="AH81" s="65">
        <v>0.71773485477572496</v>
      </c>
      <c r="AI81" s="53">
        <v>0.52639258188165705</v>
      </c>
      <c r="AJ81" s="53">
        <v>0.19134227289406699</v>
      </c>
      <c r="AK81" s="53">
        <v>28.635228930419501</v>
      </c>
      <c r="AL81" s="53">
        <v>19.159567411585702</v>
      </c>
      <c r="AM81" s="53">
        <v>9.4756615188337605</v>
      </c>
      <c r="AN81" s="53">
        <v>30.1235276577567</v>
      </c>
      <c r="AO81" s="53">
        <v>18.398775315392701</v>
      </c>
      <c r="AP81" s="53">
        <v>11.7247523423639</v>
      </c>
      <c r="AQ81" s="53">
        <v>23.7047444983886</v>
      </c>
      <c r="AR81" s="53">
        <v>11.5209562151532</v>
      </c>
      <c r="AS81" s="53">
        <v>12.183788283235399</v>
      </c>
      <c r="AT81" s="53">
        <v>37.951703538974101</v>
      </c>
      <c r="AU81" s="53">
        <v>26.158147260235499</v>
      </c>
      <c r="AV81" s="53">
        <v>11.793556278738601</v>
      </c>
      <c r="AX81" s="53">
        <v>2.317033552848196</v>
      </c>
      <c r="AY81" s="85">
        <v>21.132471131879605</v>
      </c>
    </row>
    <row r="82" spans="1:51">
      <c r="A82" s="54">
        <v>15.8</v>
      </c>
      <c r="B82" s="65">
        <v>0.72356557036588998</v>
      </c>
      <c r="C82" s="53">
        <v>0.58337237440505496</v>
      </c>
      <c r="D82" s="53">
        <v>0.14019319596083499</v>
      </c>
      <c r="E82" s="53">
        <v>28.897365200959801</v>
      </c>
      <c r="F82" s="53">
        <v>22.3620920544809</v>
      </c>
      <c r="G82" s="53">
        <v>6.5352731464788798</v>
      </c>
      <c r="H82" s="53">
        <v>30.298217851838999</v>
      </c>
      <c r="I82" s="53">
        <v>22.511458237590201</v>
      </c>
      <c r="J82" s="53">
        <v>7.7867596142488402</v>
      </c>
      <c r="K82" s="53">
        <v>23.8574194176514</v>
      </c>
      <c r="L82" s="53">
        <v>15.5956244336812</v>
      </c>
      <c r="M82" s="53">
        <v>8.2617949839701001</v>
      </c>
      <c r="N82" s="53">
        <v>38.1424452308393</v>
      </c>
      <c r="O82" s="53">
        <v>32.0026860653794</v>
      </c>
      <c r="P82" s="53">
        <v>6.1397591654599202</v>
      </c>
      <c r="R82" s="54">
        <v>0.72576198863304098</v>
      </c>
      <c r="S82" s="54">
        <v>0.56871037797274604</v>
      </c>
      <c r="T82" s="54">
        <v>0.15705161066029399</v>
      </c>
      <c r="U82" s="54">
        <v>29.001517241171801</v>
      </c>
      <c r="V82" s="54">
        <v>21.6175023598385</v>
      </c>
      <c r="W82" s="54">
        <v>7.3840148813333304</v>
      </c>
      <c r="X82" s="54">
        <v>30.329750810594501</v>
      </c>
      <c r="Y82" s="54">
        <v>21.428214267011398</v>
      </c>
      <c r="Z82" s="54">
        <v>8.9015365435831093</v>
      </c>
      <c r="AA82" s="54">
        <v>23.856776161261301</v>
      </c>
      <c r="AB82" s="54">
        <v>14.5820320549584</v>
      </c>
      <c r="AC82" s="54">
        <v>9.2747441063029292</v>
      </c>
      <c r="AD82" s="54">
        <v>38.1936850693194</v>
      </c>
      <c r="AE82" s="54">
        <v>30.330675373225599</v>
      </c>
      <c r="AF82" s="54">
        <v>7.8630096960937896</v>
      </c>
      <c r="AH82" s="65">
        <v>0.71964546744295199</v>
      </c>
      <c r="AI82" s="53">
        <v>0.54582618196245403</v>
      </c>
      <c r="AJ82" s="53">
        <v>0.17381928548049799</v>
      </c>
      <c r="AK82" s="53">
        <v>28.732048935034499</v>
      </c>
      <c r="AL82" s="53">
        <v>20.324422054166401</v>
      </c>
      <c r="AM82" s="53">
        <v>8.4076268808681593</v>
      </c>
      <c r="AN82" s="53">
        <v>30.108562637801501</v>
      </c>
      <c r="AO82" s="53">
        <v>19.798036980626001</v>
      </c>
      <c r="AP82" s="53">
        <v>10.3105256571755</v>
      </c>
      <c r="AQ82" s="53">
        <v>23.690732935805698</v>
      </c>
      <c r="AR82" s="53">
        <v>12.9499377626542</v>
      </c>
      <c r="AS82" s="53">
        <v>10.740795173151399</v>
      </c>
      <c r="AT82" s="53">
        <v>37.9336724004581</v>
      </c>
      <c r="AU82" s="53">
        <v>27.652043984544999</v>
      </c>
      <c r="AV82" s="53">
        <v>10.281628415913101</v>
      </c>
      <c r="AX82" s="53">
        <v>0.92516466342541648</v>
      </c>
      <c r="AY82" s="85">
        <v>19.695886650925583</v>
      </c>
    </row>
    <row r="83" spans="1:51">
      <c r="A83" s="54">
        <v>16</v>
      </c>
      <c r="B83" s="65">
        <v>0.72977187407041599</v>
      </c>
      <c r="C83" s="53">
        <v>0.58114567791173599</v>
      </c>
      <c r="D83" s="53">
        <v>0.14862619615868</v>
      </c>
      <c r="E83" s="53">
        <v>29.1605418742209</v>
      </c>
      <c r="F83" s="53">
        <v>22.261505153443899</v>
      </c>
      <c r="G83" s="53">
        <v>6.8990367207769996</v>
      </c>
      <c r="H83" s="53">
        <v>30.4857276044477</v>
      </c>
      <c r="I83" s="53">
        <v>22.4077536682471</v>
      </c>
      <c r="J83" s="53">
        <v>8.07797393620055</v>
      </c>
      <c r="K83" s="53">
        <v>24.0019164390045</v>
      </c>
      <c r="L83" s="53">
        <v>15.4495476994166</v>
      </c>
      <c r="M83" s="53">
        <v>8.5523687395878802</v>
      </c>
      <c r="N83" s="53">
        <v>38.3633599052717</v>
      </c>
      <c r="O83" s="53">
        <v>31.9987092848373</v>
      </c>
      <c r="P83" s="53">
        <v>6.3646506204343698</v>
      </c>
      <c r="R83" s="54">
        <v>0.72921735811854205</v>
      </c>
      <c r="S83" s="54">
        <v>0.57859993679718003</v>
      </c>
      <c r="T83" s="54">
        <v>0.15061742132136199</v>
      </c>
      <c r="U83" s="54">
        <v>29.1404464777988</v>
      </c>
      <c r="V83" s="54">
        <v>22.1329839823002</v>
      </c>
      <c r="W83" s="54">
        <v>7.0074624954986504</v>
      </c>
      <c r="X83" s="54">
        <v>30.486759297908399</v>
      </c>
      <c r="Y83" s="54">
        <v>22.144684044100099</v>
      </c>
      <c r="Z83" s="54">
        <v>8.3420752538082805</v>
      </c>
      <c r="AA83" s="54">
        <v>24.0246341012712</v>
      </c>
      <c r="AB83" s="54">
        <v>15.273449654968401</v>
      </c>
      <c r="AC83" s="54">
        <v>8.7511844463027995</v>
      </c>
      <c r="AD83" s="54">
        <v>38.393630596681099</v>
      </c>
      <c r="AE83" s="54">
        <v>31.3877025036407</v>
      </c>
      <c r="AF83" s="54">
        <v>7.0059280930404304</v>
      </c>
      <c r="AH83" s="65">
        <v>0.72222053951236698</v>
      </c>
      <c r="AI83" s="53">
        <v>0.53764357163158905</v>
      </c>
      <c r="AJ83" s="53">
        <v>0.18457696788077699</v>
      </c>
      <c r="AK83" s="53">
        <v>28.842261087975299</v>
      </c>
      <c r="AL83" s="53">
        <v>19.9038220838932</v>
      </c>
      <c r="AM83" s="53">
        <v>8.93843900408217</v>
      </c>
      <c r="AN83" s="53">
        <v>30.1465611688904</v>
      </c>
      <c r="AO83" s="53">
        <v>19.123472892923999</v>
      </c>
      <c r="AP83" s="53">
        <v>11.0230882759663</v>
      </c>
      <c r="AQ83" s="53">
        <v>23.7510901199351</v>
      </c>
      <c r="AR83" s="53">
        <v>12.3649909361475</v>
      </c>
      <c r="AS83" s="53">
        <v>11.3860991837876</v>
      </c>
      <c r="AT83" s="53">
        <v>37.977063512049398</v>
      </c>
      <c r="AU83" s="53">
        <v>26.382170309578498</v>
      </c>
      <c r="AV83" s="53">
        <v>11.594893202470899</v>
      </c>
      <c r="AX83" s="53">
        <v>1.718297665850514</v>
      </c>
      <c r="AY83" s="85">
        <v>20.327878886082086</v>
      </c>
    </row>
    <row r="84" spans="1:51">
      <c r="A84" s="54">
        <v>16.2</v>
      </c>
      <c r="B84" s="65">
        <v>0.73115275235028598</v>
      </c>
      <c r="C84" s="53">
        <v>0.57712317440406302</v>
      </c>
      <c r="D84" s="53">
        <v>0.15402957794622199</v>
      </c>
      <c r="E84" s="53">
        <v>29.2202473339274</v>
      </c>
      <c r="F84" s="53">
        <v>22.1433128863092</v>
      </c>
      <c r="G84" s="53">
        <v>7.0769344476182097</v>
      </c>
      <c r="H84" s="53">
        <v>30.413956449838</v>
      </c>
      <c r="I84" s="53">
        <v>22.1853403492279</v>
      </c>
      <c r="J84" s="53">
        <v>8.2286161006100809</v>
      </c>
      <c r="K84" s="53">
        <v>23.976190698605102</v>
      </c>
      <c r="L84" s="53">
        <v>15.207403821308301</v>
      </c>
      <c r="M84" s="53">
        <v>8.7687868772968098</v>
      </c>
      <c r="N84" s="53">
        <v>38.294385710779999</v>
      </c>
      <c r="O84" s="53">
        <v>31.854440582589</v>
      </c>
      <c r="P84" s="53">
        <v>6.4399451281909403</v>
      </c>
      <c r="R84" s="54">
        <v>0.73380424251892595</v>
      </c>
      <c r="S84" s="54">
        <v>0.56399590954799905</v>
      </c>
      <c r="T84" s="54">
        <v>0.16980833297092601</v>
      </c>
      <c r="U84" s="54">
        <v>29.339599916743399</v>
      </c>
      <c r="V84" s="54">
        <v>21.460067037342299</v>
      </c>
      <c r="W84" s="54">
        <v>7.8795328794011503</v>
      </c>
      <c r="X84" s="54">
        <v>30.542184594798599</v>
      </c>
      <c r="Y84" s="54">
        <v>21.159820506882099</v>
      </c>
      <c r="Z84" s="54">
        <v>9.3823640879164607</v>
      </c>
      <c r="AA84" s="54">
        <v>24.1025796234327</v>
      </c>
      <c r="AB84" s="54">
        <v>14.281266235605001</v>
      </c>
      <c r="AC84" s="54">
        <v>9.8213133878277397</v>
      </c>
      <c r="AD84" s="54">
        <v>38.434072588694399</v>
      </c>
      <c r="AE84" s="54">
        <v>30.065347186060201</v>
      </c>
      <c r="AF84" s="54">
        <v>8.3687254026341904</v>
      </c>
      <c r="AH84" s="65">
        <v>0.72816807982579701</v>
      </c>
      <c r="AI84" s="53">
        <v>0.53776546737904996</v>
      </c>
      <c r="AJ84" s="53">
        <v>0.190402612446746</v>
      </c>
      <c r="AK84" s="53">
        <v>29.096850957682602</v>
      </c>
      <c r="AL84" s="53">
        <v>19.970832473699801</v>
      </c>
      <c r="AM84" s="53">
        <v>9.1260184839827208</v>
      </c>
      <c r="AN84" s="53">
        <v>30.4040269058527</v>
      </c>
      <c r="AO84" s="53">
        <v>19.024002056116</v>
      </c>
      <c r="AP84" s="53">
        <v>11.380024849736699</v>
      </c>
      <c r="AQ84" s="53">
        <v>24.015558052229501</v>
      </c>
      <c r="AR84" s="53">
        <v>12.3747465747667</v>
      </c>
      <c r="AS84" s="53">
        <v>11.640811477462799</v>
      </c>
      <c r="AT84" s="53">
        <v>38.274850684548099</v>
      </c>
      <c r="AU84" s="53">
        <v>25.9121534509067</v>
      </c>
      <c r="AV84" s="53">
        <v>12.362697233641301</v>
      </c>
      <c r="AX84" s="53">
        <v>2.1591174784435996</v>
      </c>
      <c r="AY84" s="85">
        <v>20.600932221029801</v>
      </c>
    </row>
    <row r="85" spans="1:51">
      <c r="A85" s="54">
        <v>16.399999999999999</v>
      </c>
      <c r="B85" s="65">
        <v>0.74337829276276801</v>
      </c>
      <c r="C85" s="53">
        <v>0.578372285169373</v>
      </c>
      <c r="D85" s="53">
        <v>0.16500600759339401</v>
      </c>
      <c r="E85" s="53">
        <v>29.741071697368199</v>
      </c>
      <c r="F85" s="53">
        <v>22.228186477142501</v>
      </c>
      <c r="G85" s="53">
        <v>7.51288522022565</v>
      </c>
      <c r="H85" s="53">
        <v>30.987594832644</v>
      </c>
      <c r="I85" s="53">
        <v>22.2145546496718</v>
      </c>
      <c r="J85" s="53">
        <v>8.7730401829721494</v>
      </c>
      <c r="K85" s="53">
        <v>24.550034445388</v>
      </c>
      <c r="L85" s="53">
        <v>15.287459627761599</v>
      </c>
      <c r="M85" s="53">
        <v>9.2625748176264402</v>
      </c>
      <c r="N85" s="53">
        <v>38.964565860295302</v>
      </c>
      <c r="O85" s="53">
        <v>31.702669312663801</v>
      </c>
      <c r="P85" s="53">
        <v>7.2618965476315296</v>
      </c>
      <c r="R85" s="54">
        <v>0.74133782919083302</v>
      </c>
      <c r="S85" s="54">
        <v>0.57576330627104</v>
      </c>
      <c r="T85" s="54">
        <v>0.16557452291979299</v>
      </c>
      <c r="U85" s="54">
        <v>29.6567201231403</v>
      </c>
      <c r="V85" s="54">
        <v>22.086961025980401</v>
      </c>
      <c r="W85" s="54">
        <v>7.5697590971598796</v>
      </c>
      <c r="X85" s="54">
        <v>30.9779376873831</v>
      </c>
      <c r="Y85" s="54">
        <v>21.9648286052369</v>
      </c>
      <c r="Z85" s="54">
        <v>9.0131090821462099</v>
      </c>
      <c r="AA85" s="54">
        <v>24.496924041534299</v>
      </c>
      <c r="AB85" s="54">
        <v>15.095011103638001</v>
      </c>
      <c r="AC85" s="54">
        <v>9.4019129378962703</v>
      </c>
      <c r="AD85" s="54">
        <v>38.963216865404199</v>
      </c>
      <c r="AE85" s="54">
        <v>31.081632620096499</v>
      </c>
      <c r="AF85" s="54">
        <v>7.8815842453076197</v>
      </c>
      <c r="AH85" s="65">
        <v>0.72862182763685102</v>
      </c>
      <c r="AI85" s="53">
        <v>0.53459666951727802</v>
      </c>
      <c r="AJ85" s="53">
        <v>0.19402515811957299</v>
      </c>
      <c r="AK85" s="53">
        <v>29.122041286214401</v>
      </c>
      <c r="AL85" s="53">
        <v>19.837520136802599</v>
      </c>
      <c r="AM85" s="53">
        <v>9.2845211494117503</v>
      </c>
      <c r="AN85" s="53">
        <v>30.327081583222299</v>
      </c>
      <c r="AO85" s="53">
        <v>18.7961314652525</v>
      </c>
      <c r="AP85" s="53">
        <v>11.5309501179697</v>
      </c>
      <c r="AQ85" s="53">
        <v>23.925467413404199</v>
      </c>
      <c r="AR85" s="53">
        <v>12.1694739380074</v>
      </c>
      <c r="AS85" s="53">
        <v>11.755993475396799</v>
      </c>
      <c r="AT85" s="53">
        <v>38.190730299708399</v>
      </c>
      <c r="AU85" s="53">
        <v>25.621422744112198</v>
      </c>
      <c r="AV85" s="53">
        <v>12.569307555596099</v>
      </c>
      <c r="AX85" s="53">
        <v>2.3171965960542131</v>
      </c>
      <c r="AY85" s="85">
        <v>20.744703639885188</v>
      </c>
    </row>
    <row r="86" spans="1:51">
      <c r="A86" s="54">
        <v>16.600000000000001</v>
      </c>
      <c r="B86" s="65">
        <v>0.74258255349442603</v>
      </c>
      <c r="C86" s="53">
        <v>0.56605222113407005</v>
      </c>
      <c r="D86" s="53">
        <v>0.17653033236035501</v>
      </c>
      <c r="E86" s="53">
        <v>29.706085619823899</v>
      </c>
      <c r="F86" s="53">
        <v>21.602054829846299</v>
      </c>
      <c r="G86" s="53">
        <v>8.1040307899775499</v>
      </c>
      <c r="H86" s="53">
        <v>30.901490344004301</v>
      </c>
      <c r="I86" s="53">
        <v>21.219872021936201</v>
      </c>
      <c r="J86" s="53">
        <v>9.6816183220680898</v>
      </c>
      <c r="K86" s="53">
        <v>24.444757223143899</v>
      </c>
      <c r="L86" s="53">
        <v>14.4224828645884</v>
      </c>
      <c r="M86" s="53">
        <v>10.0222743585554</v>
      </c>
      <c r="N86" s="53">
        <v>38.864301674723201</v>
      </c>
      <c r="O86" s="53">
        <v>29.910112764230401</v>
      </c>
      <c r="P86" s="53">
        <v>8.9541889104927694</v>
      </c>
      <c r="R86" s="54">
        <v>0.74199799287021695</v>
      </c>
      <c r="S86" s="54">
        <v>0.56934216643007995</v>
      </c>
      <c r="T86" s="54">
        <v>0.17265582644013699</v>
      </c>
      <c r="U86" s="54">
        <v>29.682932002477099</v>
      </c>
      <c r="V86" s="54">
        <v>21.7663830607951</v>
      </c>
      <c r="W86" s="54">
        <v>7.9165489416820698</v>
      </c>
      <c r="X86" s="54">
        <v>31.073946532822401</v>
      </c>
      <c r="Y86" s="54">
        <v>21.3881941892902</v>
      </c>
      <c r="Z86" s="54">
        <v>9.68575234353216</v>
      </c>
      <c r="AA86" s="54">
        <v>24.606246124142601</v>
      </c>
      <c r="AB86" s="54">
        <v>14.634061748787101</v>
      </c>
      <c r="AC86" s="54">
        <v>9.9721843753555</v>
      </c>
      <c r="AD86" s="54">
        <v>39.090247850231698</v>
      </c>
      <c r="AE86" s="54">
        <v>29.826531513569801</v>
      </c>
      <c r="AF86" s="54">
        <v>9.2637163366619202</v>
      </c>
      <c r="AH86" s="65">
        <v>0.73045524751907198</v>
      </c>
      <c r="AI86" s="53">
        <v>0.54164901794522102</v>
      </c>
      <c r="AJ86" s="53">
        <v>0.18880622957384999</v>
      </c>
      <c r="AK86" s="53">
        <v>29.194085011567299</v>
      </c>
      <c r="AL86" s="53">
        <v>20.271104374942698</v>
      </c>
      <c r="AM86" s="53">
        <v>8.9229806366245903</v>
      </c>
      <c r="AN86" s="53">
        <v>30.478799426422199</v>
      </c>
      <c r="AO86" s="53">
        <v>19.235727137998399</v>
      </c>
      <c r="AP86" s="53">
        <v>11.243072288423701</v>
      </c>
      <c r="AQ86" s="53">
        <v>24.072649925263899</v>
      </c>
      <c r="AR86" s="53">
        <v>12.668537647068201</v>
      </c>
      <c r="AS86" s="53">
        <v>11.404112278195701</v>
      </c>
      <c r="AT86" s="53">
        <v>38.360086544627798</v>
      </c>
      <c r="AU86" s="53">
        <v>26.0602537384407</v>
      </c>
      <c r="AV86" s="53">
        <v>12.2998328061871</v>
      </c>
      <c r="AX86" s="53">
        <v>2.0688295817489539</v>
      </c>
      <c r="AY86" s="85">
        <v>20.417314995098447</v>
      </c>
    </row>
    <row r="87" spans="1:51">
      <c r="A87" s="54">
        <v>16.8</v>
      </c>
      <c r="B87" s="65">
        <v>0.73737022753541304</v>
      </c>
      <c r="C87" s="53">
        <v>0.572696119550825</v>
      </c>
      <c r="D87" s="53">
        <v>0.16467410798458801</v>
      </c>
      <c r="E87" s="53">
        <v>29.482485588064701</v>
      </c>
      <c r="F87" s="53">
        <v>21.876373973848199</v>
      </c>
      <c r="G87" s="53">
        <v>7.6061116142164797</v>
      </c>
      <c r="H87" s="53">
        <v>30.643817972212801</v>
      </c>
      <c r="I87" s="53">
        <v>21.706470861095699</v>
      </c>
      <c r="J87" s="53">
        <v>8.9373471111170897</v>
      </c>
      <c r="K87" s="53">
        <v>24.295087894638101</v>
      </c>
      <c r="L87" s="53">
        <v>14.8361194344354</v>
      </c>
      <c r="M87" s="53">
        <v>9.4589684602027297</v>
      </c>
      <c r="N87" s="53">
        <v>38.538340729370802</v>
      </c>
      <c r="O87" s="53">
        <v>30.5801288604601</v>
      </c>
      <c r="P87" s="53">
        <v>7.9582118689107197</v>
      </c>
      <c r="R87" s="54">
        <v>0.735092851953559</v>
      </c>
      <c r="S87" s="54">
        <v>0.56799423045557296</v>
      </c>
      <c r="T87" s="54">
        <v>0.16709862149798599</v>
      </c>
      <c r="U87" s="54">
        <v>29.389362637274001</v>
      </c>
      <c r="V87" s="54">
        <v>21.713578897753699</v>
      </c>
      <c r="W87" s="54">
        <v>7.6757837395202904</v>
      </c>
      <c r="X87" s="54">
        <v>30.687370263312101</v>
      </c>
      <c r="Y87" s="54">
        <v>21.2943794951935</v>
      </c>
      <c r="Z87" s="54">
        <v>9.3929907681185991</v>
      </c>
      <c r="AA87" s="54">
        <v>24.283276765064599</v>
      </c>
      <c r="AB87" s="54">
        <v>14.5498680608163</v>
      </c>
      <c r="AC87" s="54">
        <v>9.7334087042483102</v>
      </c>
      <c r="AD87" s="54">
        <v>38.609992981602403</v>
      </c>
      <c r="AE87" s="54">
        <v>29.689757361060099</v>
      </c>
      <c r="AF87" s="54">
        <v>8.9202356205422202</v>
      </c>
      <c r="AH87" s="65">
        <v>0.73331903012182897</v>
      </c>
      <c r="AI87" s="53">
        <v>0.54870136637316402</v>
      </c>
      <c r="AJ87" s="53">
        <v>0.18461766374866401</v>
      </c>
      <c r="AK87" s="53">
        <v>29.316198759420899</v>
      </c>
      <c r="AL87" s="53">
        <v>20.704688613082801</v>
      </c>
      <c r="AM87" s="53">
        <v>8.6115101463380501</v>
      </c>
      <c r="AN87" s="53">
        <v>30.570084962081999</v>
      </c>
      <c r="AO87" s="53">
        <v>19.675322810744301</v>
      </c>
      <c r="AP87" s="53">
        <v>10.8947621513376</v>
      </c>
      <c r="AQ87" s="53">
        <v>24.1288200714922</v>
      </c>
      <c r="AR87" s="53">
        <v>13.1676013561289</v>
      </c>
      <c r="AS87" s="53">
        <v>10.9612187153632</v>
      </c>
      <c r="AT87" s="53">
        <v>38.440040005387601</v>
      </c>
      <c r="AU87" s="53">
        <v>26.499084732769099</v>
      </c>
      <c r="AV87" s="53">
        <v>11.9409552726184</v>
      </c>
      <c r="AX87" s="53">
        <v>1.7383255124694852</v>
      </c>
      <c r="AY87" s="85">
        <v>20.051198790205717</v>
      </c>
    </row>
    <row r="88" spans="1:51">
      <c r="A88" s="54">
        <v>17</v>
      </c>
      <c r="B88" s="65">
        <v>0.74395742647331597</v>
      </c>
      <c r="C88" s="53">
        <v>0.57512864262178398</v>
      </c>
      <c r="D88" s="53">
        <v>0.16882878385153099</v>
      </c>
      <c r="E88" s="53">
        <v>29.755570936187201</v>
      </c>
      <c r="F88" s="53">
        <v>22.000356533693601</v>
      </c>
      <c r="G88" s="53">
        <v>7.7552144024935998</v>
      </c>
      <c r="H88" s="53">
        <v>30.777494723852101</v>
      </c>
      <c r="I88" s="53">
        <v>21.935949905396399</v>
      </c>
      <c r="J88" s="53">
        <v>8.8415448184556595</v>
      </c>
      <c r="K88" s="53">
        <v>24.352275586822401</v>
      </c>
      <c r="L88" s="53">
        <v>15.009559880653001</v>
      </c>
      <c r="M88" s="53">
        <v>9.3427157061693809</v>
      </c>
      <c r="N88" s="53">
        <v>38.689844526145698</v>
      </c>
      <c r="O88" s="53">
        <v>31.086478289635501</v>
      </c>
      <c r="P88" s="53">
        <v>7.6033662365102499</v>
      </c>
      <c r="R88" s="54">
        <v>0.74105855829740297</v>
      </c>
      <c r="S88" s="54">
        <v>0.56744470365765698</v>
      </c>
      <c r="T88" s="54">
        <v>0.17361385463974599</v>
      </c>
      <c r="U88" s="54">
        <v>29.638559687831201</v>
      </c>
      <c r="V88" s="54">
        <v>21.697314921789999</v>
      </c>
      <c r="W88" s="54">
        <v>7.9412447660411898</v>
      </c>
      <c r="X88" s="54">
        <v>30.850196686656801</v>
      </c>
      <c r="Y88" s="54">
        <v>21.3069286868901</v>
      </c>
      <c r="Z88" s="54">
        <v>9.5432679997667407</v>
      </c>
      <c r="AA88" s="54">
        <v>24.375822473477299</v>
      </c>
      <c r="AB88" s="54">
        <v>14.527156815735101</v>
      </c>
      <c r="AC88" s="54">
        <v>9.8486656577422806</v>
      </c>
      <c r="AD88" s="54">
        <v>38.789786595709003</v>
      </c>
      <c r="AE88" s="54">
        <v>29.905355043724001</v>
      </c>
      <c r="AF88" s="54">
        <v>8.8844315519849797</v>
      </c>
      <c r="AH88" s="65">
        <v>0.73374137908190296</v>
      </c>
      <c r="AI88" s="53">
        <v>0.55575371480110702</v>
      </c>
      <c r="AJ88" s="53">
        <v>0.17798766428079499</v>
      </c>
      <c r="AK88" s="53">
        <v>29.332406154483301</v>
      </c>
      <c r="AL88" s="53">
        <v>21.138272851222901</v>
      </c>
      <c r="AM88" s="53">
        <v>8.1941333032604096</v>
      </c>
      <c r="AN88" s="53">
        <v>30.544726546752901</v>
      </c>
      <c r="AO88" s="53">
        <v>20.1149184834903</v>
      </c>
      <c r="AP88" s="53">
        <v>10.4298080632626</v>
      </c>
      <c r="AQ88" s="53">
        <v>24.144787642756398</v>
      </c>
      <c r="AR88" s="53">
        <v>13.666665065189701</v>
      </c>
      <c r="AS88" s="53">
        <v>10.478122577566699</v>
      </c>
      <c r="AT88" s="53">
        <v>38.397401843091799</v>
      </c>
      <c r="AU88" s="53">
        <v>26.937915727097501</v>
      </c>
      <c r="AV88" s="53">
        <v>11.459486115994199</v>
      </c>
      <c r="AX88" s="53">
        <v>1.3446999119243177</v>
      </c>
      <c r="AY88" s="85">
        <v>19.514916214600881</v>
      </c>
    </row>
    <row r="89" spans="1:51">
      <c r="A89" s="54">
        <v>17.2</v>
      </c>
      <c r="B89" s="65">
        <v>0.74510529468068198</v>
      </c>
      <c r="C89" s="53">
        <v>0.57396015714524995</v>
      </c>
      <c r="D89" s="53">
        <v>0.17114513753543101</v>
      </c>
      <c r="E89" s="53">
        <v>29.816499343426901</v>
      </c>
      <c r="F89" s="53">
        <v>21.959415368046599</v>
      </c>
      <c r="G89" s="53">
        <v>7.8570839753802604</v>
      </c>
      <c r="H89" s="53">
        <v>30.7824643669137</v>
      </c>
      <c r="I89" s="53">
        <v>21.912543979361502</v>
      </c>
      <c r="J89" s="53">
        <v>8.8699203875521597</v>
      </c>
      <c r="K89" s="53">
        <v>24.316378732441699</v>
      </c>
      <c r="L89" s="53">
        <v>14.949531762321</v>
      </c>
      <c r="M89" s="53">
        <v>9.3668469701206707</v>
      </c>
      <c r="N89" s="53">
        <v>38.652580795098302</v>
      </c>
      <c r="O89" s="53">
        <v>31.276402342011099</v>
      </c>
      <c r="P89" s="53">
        <v>7.3761784530872099</v>
      </c>
      <c r="R89" s="54">
        <v>0.74073134503135496</v>
      </c>
      <c r="S89" s="54">
        <v>0.56537778494070701</v>
      </c>
      <c r="T89" s="54">
        <v>0.17535356009064801</v>
      </c>
      <c r="U89" s="54">
        <v>29.643076659907099</v>
      </c>
      <c r="V89" s="54">
        <v>21.597564528160198</v>
      </c>
      <c r="W89" s="54">
        <v>8.0455121317469498</v>
      </c>
      <c r="X89" s="54">
        <v>30.727779825056398</v>
      </c>
      <c r="Y89" s="54">
        <v>21.161635132104301</v>
      </c>
      <c r="Z89" s="54">
        <v>9.5661446929520508</v>
      </c>
      <c r="AA89" s="54">
        <v>24.217865336483602</v>
      </c>
      <c r="AB89" s="54">
        <v>14.3881894195658</v>
      </c>
      <c r="AC89" s="54">
        <v>9.8296759169178092</v>
      </c>
      <c r="AD89" s="54">
        <v>38.619259830539598</v>
      </c>
      <c r="AE89" s="54">
        <v>29.705919129612099</v>
      </c>
      <c r="AF89" s="54">
        <v>8.9133407009274706</v>
      </c>
      <c r="AH89" s="65">
        <v>0.73617157647224896</v>
      </c>
      <c r="AI89" s="53">
        <v>0.56280606322905102</v>
      </c>
      <c r="AJ89" s="53">
        <v>0.17336551324319799</v>
      </c>
      <c r="AK89" s="53">
        <v>29.3953823518567</v>
      </c>
      <c r="AL89" s="53">
        <v>21.571857089363</v>
      </c>
      <c r="AM89" s="53">
        <v>7.8235252624936802</v>
      </c>
      <c r="AN89" s="53">
        <v>30.580063923602101</v>
      </c>
      <c r="AO89" s="53">
        <v>20.554514156236198</v>
      </c>
      <c r="AP89" s="53">
        <v>10.0255497673659</v>
      </c>
      <c r="AQ89" s="53">
        <v>24.135534438903999</v>
      </c>
      <c r="AR89" s="53">
        <v>14.1657287742505</v>
      </c>
      <c r="AS89" s="53">
        <v>9.9698056646534994</v>
      </c>
      <c r="AT89" s="53">
        <v>38.472895164310302</v>
      </c>
      <c r="AU89" s="53">
        <v>27.376746721425899</v>
      </c>
      <c r="AV89" s="53">
        <v>11.096148442884299</v>
      </c>
      <c r="AX89" s="53">
        <v>0.95094019250168316</v>
      </c>
      <c r="AY89" s="85">
        <v>19.100159342230118</v>
      </c>
    </row>
    <row r="90" spans="1:51">
      <c r="A90" s="54">
        <v>17.399999999999999</v>
      </c>
      <c r="B90" s="65">
        <v>0.74803784175185495</v>
      </c>
      <c r="C90" s="53">
        <v>0.58413703289235497</v>
      </c>
      <c r="D90" s="53">
        <v>0.16390080885949901</v>
      </c>
      <c r="E90" s="53">
        <v>29.896178528179998</v>
      </c>
      <c r="F90" s="53">
        <v>22.486075829730702</v>
      </c>
      <c r="G90" s="53">
        <v>7.4101026984493599</v>
      </c>
      <c r="H90" s="53">
        <v>30.9864558609802</v>
      </c>
      <c r="I90" s="53">
        <v>22.702706453675201</v>
      </c>
      <c r="J90" s="53">
        <v>8.2837494073050095</v>
      </c>
      <c r="K90" s="53">
        <v>24.505173820390599</v>
      </c>
      <c r="L90" s="53">
        <v>15.6566174126928</v>
      </c>
      <c r="M90" s="53">
        <v>8.8485564076978207</v>
      </c>
      <c r="N90" s="53">
        <v>38.905370457268802</v>
      </c>
      <c r="O90" s="53">
        <v>32.556951459762097</v>
      </c>
      <c r="P90" s="53">
        <v>6.3484189975066601</v>
      </c>
      <c r="R90" s="54">
        <v>0.74393237633972797</v>
      </c>
      <c r="S90" s="54">
        <v>0.56331086622375703</v>
      </c>
      <c r="T90" s="54">
        <v>0.180621510115971</v>
      </c>
      <c r="U90" s="54">
        <v>29.731261097196299</v>
      </c>
      <c r="V90" s="54">
        <v>21.497814134530401</v>
      </c>
      <c r="W90" s="54">
        <v>8.2334469626659299</v>
      </c>
      <c r="X90" s="54">
        <v>30.923631606614901</v>
      </c>
      <c r="Y90" s="54">
        <v>21.016341577318499</v>
      </c>
      <c r="Z90" s="54">
        <v>9.9072900292964299</v>
      </c>
      <c r="AA90" s="54">
        <v>24.404266911951201</v>
      </c>
      <c r="AB90" s="54">
        <v>14.2492220233965</v>
      </c>
      <c r="AC90" s="54">
        <v>10.1550448885547</v>
      </c>
      <c r="AD90" s="54">
        <v>38.871442294354097</v>
      </c>
      <c r="AE90" s="54">
        <v>29.5064832155002</v>
      </c>
      <c r="AF90" s="54">
        <v>9.3649590788538895</v>
      </c>
      <c r="AH90" s="65">
        <v>0.73894443933616205</v>
      </c>
      <c r="AI90" s="53">
        <v>0.56985841165699402</v>
      </c>
      <c r="AJ90" s="53">
        <v>0.169086027679168</v>
      </c>
      <c r="AK90" s="53">
        <v>29.539264229875599</v>
      </c>
      <c r="AL90" s="53">
        <v>22.0054413275031</v>
      </c>
      <c r="AM90" s="53">
        <v>7.5338229023724601</v>
      </c>
      <c r="AN90" s="53">
        <v>30.6771650429042</v>
      </c>
      <c r="AO90" s="53">
        <v>20.9941098289822</v>
      </c>
      <c r="AP90" s="53">
        <v>9.6830552139220494</v>
      </c>
      <c r="AQ90" s="53">
        <v>24.223467930154101</v>
      </c>
      <c r="AR90" s="53">
        <v>14.664792483311199</v>
      </c>
      <c r="AS90" s="53">
        <v>9.5586754468428996</v>
      </c>
      <c r="AT90" s="53">
        <v>38.544689047826701</v>
      </c>
      <c r="AU90" s="53">
        <v>27.815577715754401</v>
      </c>
      <c r="AV90" s="53">
        <v>10.7291113320722</v>
      </c>
      <c r="AX90" s="53">
        <v>0.64367113726446057</v>
      </c>
      <c r="AY90" s="85">
        <v>18.722439290579636</v>
      </c>
    </row>
    <row r="91" spans="1:51">
      <c r="A91" s="54">
        <v>17.600000000000001</v>
      </c>
      <c r="B91" s="65">
        <v>0.73970439395322296</v>
      </c>
      <c r="E91" s="53">
        <v>29.5612217915894</v>
      </c>
      <c r="H91" s="53">
        <v>30.5681972250161</v>
      </c>
      <c r="K91" s="53">
        <v>24.148413157784098</v>
      </c>
      <c r="N91" s="53">
        <v>38.378937727939999</v>
      </c>
      <c r="R91" s="54">
        <v>0.735192558093823</v>
      </c>
      <c r="U91" s="54">
        <v>29.3818104864283</v>
      </c>
      <c r="X91" s="54">
        <v>30.512892470450598</v>
      </c>
      <c r="Y91" s="54"/>
      <c r="AA91" s="54">
        <v>24.0526749315699</v>
      </c>
      <c r="AD91" s="54">
        <v>38.350427176057799</v>
      </c>
      <c r="AH91" s="65">
        <v>0.73412682383050698</v>
      </c>
      <c r="AK91" s="53">
        <v>29.335987929421901</v>
      </c>
      <c r="AN91" s="53">
        <v>30.380564165734398</v>
      </c>
      <c r="AQ91" s="53">
        <v>23.9551794588067</v>
      </c>
      <c r="AT91" s="53">
        <v>38.176652880442198</v>
      </c>
    </row>
    <row r="92" spans="1:51">
      <c r="A92" s="54">
        <v>17.8</v>
      </c>
      <c r="B92" s="65">
        <v>0.72826646283058105</v>
      </c>
      <c r="E92" s="53">
        <v>29.084998515361999</v>
      </c>
      <c r="H92" s="53">
        <v>29.940653039190799</v>
      </c>
      <c r="K92" s="53">
        <v>23.538298196996202</v>
      </c>
      <c r="N92" s="53">
        <v>37.611238881828399</v>
      </c>
      <c r="R92" s="54">
        <v>0.72650056803652496</v>
      </c>
      <c r="U92" s="54">
        <v>29.021719960140601</v>
      </c>
      <c r="X92" s="54">
        <v>29.844185813877001</v>
      </c>
      <c r="Y92" s="54"/>
      <c r="AA92" s="54">
        <v>23.4131696877872</v>
      </c>
      <c r="AD92" s="54">
        <v>37.524992907326101</v>
      </c>
      <c r="AH92" s="65">
        <v>0.72983777141822204</v>
      </c>
      <c r="AK92" s="53">
        <v>29.155917004043399</v>
      </c>
      <c r="AN92" s="53">
        <v>30.1329167829429</v>
      </c>
      <c r="AQ92" s="53">
        <v>23.7208296459054</v>
      </c>
      <c r="AT92" s="53">
        <v>37.866745640809</v>
      </c>
    </row>
    <row r="93" spans="1:51">
      <c r="A93" s="54">
        <v>18</v>
      </c>
      <c r="B93" s="65">
        <v>0.727920049879201</v>
      </c>
      <c r="E93" s="53">
        <v>29.072228047136502</v>
      </c>
      <c r="H93" s="53">
        <v>29.563460253753799</v>
      </c>
      <c r="K93" s="53">
        <v>23.245834166972202</v>
      </c>
      <c r="N93" s="53">
        <v>37.107133583282199</v>
      </c>
      <c r="R93" s="54">
        <v>0.72365205796117504</v>
      </c>
      <c r="U93" s="54">
        <v>28.910190949050701</v>
      </c>
      <c r="X93" s="54">
        <v>29.630179858545901</v>
      </c>
      <c r="Y93" s="54"/>
      <c r="AA93" s="54">
        <v>23.250921035422699</v>
      </c>
      <c r="AD93" s="54">
        <v>37.222878675015103</v>
      </c>
      <c r="AH93" s="65">
        <v>0.72516623673038905</v>
      </c>
      <c r="AK93" s="53">
        <v>28.9671113893978</v>
      </c>
      <c r="AN93" s="53">
        <v>29.909151250430899</v>
      </c>
      <c r="AQ93" s="53">
        <v>23.523166070488301</v>
      </c>
      <c r="AT93" s="53">
        <v>37.585016505306598</v>
      </c>
    </row>
    <row r="94" spans="1:51">
      <c r="A94" s="54">
        <v>18.2</v>
      </c>
      <c r="B94" s="65">
        <v>0.72972901264958101</v>
      </c>
      <c r="E94" s="53">
        <v>29.155264779589601</v>
      </c>
      <c r="H94" s="53">
        <v>29.370263957677999</v>
      </c>
      <c r="K94" s="53">
        <v>23.0793704709947</v>
      </c>
      <c r="N94" s="53">
        <v>36.855640244934399</v>
      </c>
      <c r="R94" s="54">
        <v>0.72134758370186203</v>
      </c>
      <c r="U94" s="54">
        <v>28.821917253442098</v>
      </c>
      <c r="X94" s="54">
        <v>29.4378109294212</v>
      </c>
      <c r="Y94" s="54"/>
      <c r="AA94" s="54">
        <v>23.122553427929699</v>
      </c>
      <c r="AD94" s="54">
        <v>36.973732536680501</v>
      </c>
      <c r="AH94" s="65">
        <v>0.71877119168025005</v>
      </c>
      <c r="AK94" s="53">
        <v>28.699120980288601</v>
      </c>
      <c r="AN94" s="53">
        <v>29.444545316084898</v>
      </c>
      <c r="AQ94" s="53">
        <v>23.041777019859499</v>
      </c>
      <c r="AT94" s="53">
        <v>36.982826139434501</v>
      </c>
    </row>
    <row r="95" spans="1:51">
      <c r="A95" s="54">
        <v>18.399999999999999</v>
      </c>
      <c r="B95" s="65">
        <v>0.72254908294877895</v>
      </c>
      <c r="E95" s="53">
        <v>28.8539426372236</v>
      </c>
      <c r="H95" s="53">
        <v>28.973422250461901</v>
      </c>
      <c r="K95" s="53">
        <v>22.725145777161401</v>
      </c>
      <c r="N95" s="53">
        <v>36.374043353968503</v>
      </c>
      <c r="R95" s="54">
        <v>0.716505794258262</v>
      </c>
      <c r="U95" s="54">
        <v>28.6174162511285</v>
      </c>
      <c r="X95" s="54">
        <v>29.172780612142802</v>
      </c>
      <c r="Y95" s="54"/>
      <c r="AA95" s="54">
        <v>22.8618010287841</v>
      </c>
      <c r="AD95" s="54">
        <v>36.649482580875201</v>
      </c>
      <c r="AH95" s="65">
        <v>0.71625013958697703</v>
      </c>
      <c r="AK95" s="53">
        <v>28.601051080654202</v>
      </c>
      <c r="AN95" s="53">
        <v>29.148672003236602</v>
      </c>
      <c r="AQ95" s="53">
        <v>22.766712963672699</v>
      </c>
      <c r="AT95" s="53">
        <v>36.615910602870002</v>
      </c>
    </row>
    <row r="96" spans="1:51">
      <c r="A96" s="54">
        <v>18.600000000000001</v>
      </c>
      <c r="B96" s="65">
        <v>0.71988387483057903</v>
      </c>
      <c r="E96" s="53">
        <v>28.750180899355701</v>
      </c>
      <c r="H96" s="53">
        <v>28.795490730595301</v>
      </c>
      <c r="K96" s="53">
        <v>22.552734524341201</v>
      </c>
      <c r="N96" s="53">
        <v>36.139353461515199</v>
      </c>
      <c r="R96" s="54">
        <v>0.71458888467374604</v>
      </c>
      <c r="U96" s="54">
        <v>28.5467095779034</v>
      </c>
      <c r="X96" s="54">
        <v>29.069670633583598</v>
      </c>
      <c r="Y96" s="54"/>
      <c r="AA96" s="54">
        <v>22.763938412171601</v>
      </c>
      <c r="AD96" s="54">
        <v>36.518270902699001</v>
      </c>
      <c r="AH96" s="65">
        <v>0.71791970843540898</v>
      </c>
      <c r="AK96" s="53">
        <v>28.680535517434599</v>
      </c>
      <c r="AN96" s="53">
        <v>29.324281521352699</v>
      </c>
      <c r="AQ96" s="53">
        <v>23.0052331202061</v>
      </c>
      <c r="AT96" s="53">
        <v>36.817155094461498</v>
      </c>
    </row>
    <row r="97" spans="1:46">
      <c r="A97" s="54">
        <v>18.8</v>
      </c>
      <c r="B97" s="65">
        <v>0.71235716490679002</v>
      </c>
      <c r="E97" s="53">
        <v>28.443695084803601</v>
      </c>
      <c r="H97" s="53">
        <v>28.5111167444039</v>
      </c>
      <c r="K97" s="53">
        <v>22.296254827110701</v>
      </c>
      <c r="N97" s="53">
        <v>35.784599891431398</v>
      </c>
      <c r="R97" s="54">
        <v>0.70445608896100698</v>
      </c>
      <c r="U97" s="54">
        <v>28.1324078465254</v>
      </c>
      <c r="X97" s="54">
        <v>28.592093717813899</v>
      </c>
      <c r="Y97" s="54"/>
      <c r="AA97" s="54">
        <v>22.344724060106799</v>
      </c>
      <c r="AD97" s="54">
        <v>35.921179758698003</v>
      </c>
      <c r="AH97" s="65">
        <v>0.71209005118539204</v>
      </c>
      <c r="AK97" s="53">
        <v>28.446000797297199</v>
      </c>
      <c r="AN97" s="53">
        <v>29.052479366568502</v>
      </c>
      <c r="AQ97" s="53">
        <v>22.768259577034399</v>
      </c>
      <c r="AT97" s="53">
        <v>36.476296466226302</v>
      </c>
    </row>
    <row r="98" spans="1:46">
      <c r="A98" s="54">
        <v>19</v>
      </c>
      <c r="B98" s="65">
        <v>0.71359009259139805</v>
      </c>
      <c r="E98" s="53">
        <v>28.491838411421899</v>
      </c>
      <c r="H98" s="53">
        <v>28.652482812186701</v>
      </c>
      <c r="K98" s="53">
        <v>22.419779322709498</v>
      </c>
      <c r="N98" s="53">
        <v>35.967182033825097</v>
      </c>
      <c r="R98" s="54">
        <v>0.70108507065080805</v>
      </c>
      <c r="U98" s="54">
        <v>27.994697197201901</v>
      </c>
      <c r="X98" s="54">
        <v>28.563338372891302</v>
      </c>
      <c r="Y98" s="54"/>
      <c r="AA98" s="54">
        <v>22.352036391791401</v>
      </c>
      <c r="AD98" s="54">
        <v>35.877245394261202</v>
      </c>
      <c r="AH98" s="65">
        <v>0.70250224774657699</v>
      </c>
      <c r="AK98" s="53">
        <v>28.076381509409</v>
      </c>
      <c r="AN98" s="53">
        <v>28.3308344139589</v>
      </c>
      <c r="AQ98" s="53">
        <v>22.1482754663019</v>
      </c>
      <c r="AT98" s="53">
        <v>35.568388447795598</v>
      </c>
    </row>
    <row r="99" spans="1:46">
      <c r="A99" s="54">
        <v>19.2</v>
      </c>
      <c r="B99" s="65">
        <v>0.71216278306499703</v>
      </c>
      <c r="E99" s="53">
        <v>28.435009914670701</v>
      </c>
      <c r="H99" s="53">
        <v>28.648656352909601</v>
      </c>
      <c r="K99" s="53">
        <v>22.4830275637086</v>
      </c>
      <c r="N99" s="53">
        <v>35.950500476644798</v>
      </c>
      <c r="R99" s="54">
        <v>0.701772634544365</v>
      </c>
      <c r="U99" s="54">
        <v>28.0268511068568</v>
      </c>
      <c r="X99" s="54">
        <v>28.5487367776932</v>
      </c>
      <c r="Y99" s="54"/>
      <c r="AA99" s="54">
        <v>22.391570643684901</v>
      </c>
      <c r="AD99" s="54">
        <v>35.8543319290699</v>
      </c>
      <c r="AH99" s="65">
        <v>0.70022952812407002</v>
      </c>
      <c r="AK99" s="53">
        <v>27.9807354304311</v>
      </c>
      <c r="AN99" s="53">
        <v>28.173438927758902</v>
      </c>
      <c r="AQ99" s="53">
        <v>21.9969052211061</v>
      </c>
      <c r="AT99" s="53">
        <v>35.377950353374302</v>
      </c>
    </row>
    <row r="100" spans="1:46">
      <c r="A100" s="54">
        <v>19.399999999999999</v>
      </c>
      <c r="B100" s="65">
        <v>0.71335652326038701</v>
      </c>
      <c r="E100" s="53">
        <v>28.486391433732202</v>
      </c>
      <c r="H100" s="53">
        <v>28.725887201211599</v>
      </c>
      <c r="K100" s="53">
        <v>22.538494467723702</v>
      </c>
      <c r="N100" s="53">
        <v>36.053402251926101</v>
      </c>
      <c r="R100" s="54">
        <v>0.70506758538580405</v>
      </c>
      <c r="U100" s="54">
        <v>28.160870964539001</v>
      </c>
      <c r="X100" s="54">
        <v>28.591307036258801</v>
      </c>
      <c r="Y100" s="54"/>
      <c r="AA100" s="54">
        <v>22.416703801289799</v>
      </c>
      <c r="AD100" s="54">
        <v>35.911876948868603</v>
      </c>
      <c r="AH100" s="65">
        <v>0.70537503125206302</v>
      </c>
      <c r="AK100" s="53">
        <v>28.1957334154039</v>
      </c>
      <c r="AN100" s="53">
        <v>28.4032113230387</v>
      </c>
      <c r="AQ100" s="53">
        <v>22.235162079912399</v>
      </c>
      <c r="AT100" s="53">
        <v>35.664595347120397</v>
      </c>
    </row>
    <row r="101" spans="1:46">
      <c r="A101" s="54">
        <v>19.600000000000001</v>
      </c>
      <c r="B101" s="65">
        <v>0.71388199539974395</v>
      </c>
      <c r="E101" s="53">
        <v>28.502819547812699</v>
      </c>
      <c r="H101" s="53">
        <v>28.8894496502514</v>
      </c>
      <c r="K101" s="53">
        <v>22.708489475847301</v>
      </c>
      <c r="N101" s="53">
        <v>36.266428981547598</v>
      </c>
      <c r="R101" s="54">
        <v>0.70405069078018501</v>
      </c>
      <c r="U101" s="54">
        <v>28.118605873373301</v>
      </c>
      <c r="X101" s="54">
        <v>28.311075398872301</v>
      </c>
      <c r="Y101" s="54"/>
      <c r="AA101" s="54">
        <v>22.169930949509698</v>
      </c>
      <c r="AD101" s="54">
        <v>35.564570084606402</v>
      </c>
      <c r="AH101" s="65">
        <v>0.70491007802241401</v>
      </c>
      <c r="AK101" s="53">
        <v>28.174875740532698</v>
      </c>
      <c r="AN101" s="53">
        <v>28.167548606085099</v>
      </c>
      <c r="AQ101" s="53">
        <v>22.022550081582001</v>
      </c>
      <c r="AT101" s="53">
        <v>35.376200123464798</v>
      </c>
    </row>
    <row r="102" spans="1:46">
      <c r="A102" s="54">
        <v>19.8</v>
      </c>
      <c r="B102" s="65">
        <v>0.71310925660247304</v>
      </c>
      <c r="E102" s="53">
        <v>28.4707026737448</v>
      </c>
      <c r="H102" s="53">
        <v>28.564846344964501</v>
      </c>
      <c r="K102" s="53">
        <v>22.381076273081899</v>
      </c>
      <c r="N102" s="53">
        <v>35.882853565769203</v>
      </c>
      <c r="R102" s="54">
        <v>0.70543154227319804</v>
      </c>
      <c r="U102" s="54">
        <v>28.180587380118101</v>
      </c>
      <c r="X102" s="54">
        <v>27.835280987667399</v>
      </c>
      <c r="Y102" s="54"/>
      <c r="AA102" s="54">
        <v>21.716382000499401</v>
      </c>
      <c r="AD102" s="54">
        <v>34.9890483145196</v>
      </c>
      <c r="AH102" s="65">
        <v>0.70698993659478404</v>
      </c>
      <c r="AK102" s="53">
        <v>28.264455061419199</v>
      </c>
      <c r="AN102" s="53">
        <v>27.998041052914999</v>
      </c>
      <c r="AQ102" s="53">
        <v>21.843280108520101</v>
      </c>
      <c r="AT102" s="53">
        <v>35.174657479507097</v>
      </c>
    </row>
    <row r="103" spans="1:46">
      <c r="A103" s="54">
        <v>20</v>
      </c>
      <c r="B103" s="65">
        <v>0.71594332689914297</v>
      </c>
      <c r="E103" s="53">
        <v>28.5928182016367</v>
      </c>
      <c r="H103" s="53">
        <v>28.615760119158299</v>
      </c>
      <c r="K103" s="53">
        <v>22.3713770166774</v>
      </c>
      <c r="N103" s="53">
        <v>35.958061975946698</v>
      </c>
      <c r="R103" s="54">
        <v>0.70586173210087799</v>
      </c>
      <c r="U103" s="54">
        <v>28.204866562962799</v>
      </c>
      <c r="X103" s="54">
        <v>27.783467210841501</v>
      </c>
      <c r="Y103" s="54"/>
      <c r="AA103" s="54">
        <v>21.632384071323099</v>
      </c>
      <c r="AD103" s="54">
        <v>34.924985804556002</v>
      </c>
      <c r="AH103" s="65">
        <v>0.70697928327637605</v>
      </c>
      <c r="AK103" s="53">
        <v>28.267430286253902</v>
      </c>
      <c r="AN103" s="53">
        <v>27.745827472389902</v>
      </c>
      <c r="AQ103" s="53">
        <v>21.6024922705089</v>
      </c>
      <c r="AT103" s="53">
        <v>34.872955334587999</v>
      </c>
    </row>
    <row r="104" spans="1:46">
      <c r="A104" s="54">
        <v>20.2</v>
      </c>
      <c r="B104" s="65">
        <v>0.71413927230044205</v>
      </c>
      <c r="E104" s="53">
        <v>28.5151629828636</v>
      </c>
      <c r="H104" s="53">
        <v>28.2550109665784</v>
      </c>
      <c r="K104" s="53">
        <v>22.056659353306699</v>
      </c>
      <c r="N104" s="53">
        <v>35.4672686185232</v>
      </c>
      <c r="R104" s="54">
        <v>0.70245541629118802</v>
      </c>
      <c r="U104" s="54">
        <v>28.060379116279801</v>
      </c>
      <c r="X104" s="54">
        <v>27.431911695304301</v>
      </c>
      <c r="Y104" s="54"/>
      <c r="AA104" s="54">
        <v>21.3312863274734</v>
      </c>
      <c r="AD104" s="54">
        <v>34.490745779032203</v>
      </c>
      <c r="AH104" s="65">
        <v>0.70562544275016104</v>
      </c>
      <c r="AK104" s="53">
        <v>28.207861623081602</v>
      </c>
      <c r="AN104" s="53">
        <v>27.604026527904299</v>
      </c>
      <c r="AQ104" s="53">
        <v>21.4977896725307</v>
      </c>
      <c r="AT104" s="53">
        <v>34.693076074808602</v>
      </c>
    </row>
    <row r="105" spans="1:46">
      <c r="A105" s="54">
        <v>20.399999999999999</v>
      </c>
      <c r="B105" s="65">
        <v>0.71179671658580101</v>
      </c>
      <c r="E105" s="53">
        <v>28.427116948293602</v>
      </c>
      <c r="H105" s="53">
        <v>28.0907827107287</v>
      </c>
      <c r="K105" s="53">
        <v>21.9304412421207</v>
      </c>
      <c r="N105" s="53">
        <v>35.284193524504097</v>
      </c>
      <c r="R105" s="54">
        <v>0.70309172162284095</v>
      </c>
      <c r="U105" s="54">
        <v>28.091786629666899</v>
      </c>
      <c r="X105" s="54">
        <v>27.383375595356799</v>
      </c>
      <c r="Y105" s="54"/>
      <c r="AA105" s="54">
        <v>21.3082253736432</v>
      </c>
      <c r="AD105" s="54">
        <v>34.4260978631306</v>
      </c>
      <c r="AH105" s="65">
        <v>0.70646338435599498</v>
      </c>
      <c r="AK105" s="53">
        <v>28.2474381388007</v>
      </c>
      <c r="AN105" s="53">
        <v>27.569440498631302</v>
      </c>
      <c r="AQ105" s="53">
        <v>21.490736033545801</v>
      </c>
      <c r="AT105" s="53">
        <v>34.645431919440099</v>
      </c>
    </row>
    <row r="106" spans="1:46">
      <c r="A106" s="54">
        <v>20.6</v>
      </c>
      <c r="B106" s="65">
        <v>0.70564074475397998</v>
      </c>
      <c r="E106" s="53">
        <v>28.166464836944801</v>
      </c>
      <c r="H106" s="53">
        <v>27.566808102996902</v>
      </c>
      <c r="K106" s="53">
        <v>21.438467588557899</v>
      </c>
      <c r="N106" s="53">
        <v>34.652540581953502</v>
      </c>
      <c r="R106" s="54">
        <v>0.69672101635406103</v>
      </c>
      <c r="U106" s="54">
        <v>27.8200533786367</v>
      </c>
      <c r="X106" s="54">
        <v>26.8640181666876</v>
      </c>
      <c r="Y106" s="54"/>
      <c r="AA106" s="54">
        <v>20.820104900449099</v>
      </c>
      <c r="AD106" s="54">
        <v>33.800117125377099</v>
      </c>
      <c r="AH106" s="65">
        <v>0.69998470302839899</v>
      </c>
      <c r="AK106" s="53">
        <v>27.971681099511901</v>
      </c>
      <c r="AN106" s="53">
        <v>27.055457769448601</v>
      </c>
      <c r="AQ106" s="53">
        <v>21.008282606831699</v>
      </c>
      <c r="AT106" s="53">
        <v>34.026130348631597</v>
      </c>
    </row>
    <row r="107" spans="1:46">
      <c r="A107" s="54">
        <v>20.8</v>
      </c>
      <c r="B107" s="65">
        <v>0.71094808744552596</v>
      </c>
      <c r="E107" s="53">
        <v>28.401144973360498</v>
      </c>
      <c r="H107" s="53">
        <v>27.717317841230098</v>
      </c>
      <c r="K107" s="53">
        <v>21.550155234624899</v>
      </c>
      <c r="N107" s="53">
        <v>34.840247845079197</v>
      </c>
      <c r="R107" s="54">
        <v>0.70282077478808702</v>
      </c>
      <c r="U107" s="54">
        <v>28.088215188989501</v>
      </c>
      <c r="X107" s="54">
        <v>27.069526652665299</v>
      </c>
      <c r="Y107" s="54"/>
      <c r="AA107" s="54">
        <v>20.981619330006001</v>
      </c>
      <c r="AD107" s="54">
        <v>34.055714121568599</v>
      </c>
      <c r="AH107" s="65">
        <v>0.70167981666421797</v>
      </c>
      <c r="AK107" s="53">
        <v>28.041571225697101</v>
      </c>
      <c r="AN107" s="53">
        <v>26.924385433123401</v>
      </c>
      <c r="AQ107" s="53">
        <v>20.850408448540801</v>
      </c>
      <c r="AT107" s="53">
        <v>33.873767233473203</v>
      </c>
    </row>
    <row r="108" spans="1:46">
      <c r="A108" s="54">
        <v>21</v>
      </c>
      <c r="B108" s="65">
        <v>0.70934566415940603</v>
      </c>
      <c r="E108" s="53">
        <v>28.341179009811899</v>
      </c>
      <c r="H108" s="53">
        <v>27.649170428181499</v>
      </c>
      <c r="K108" s="53">
        <v>21.4504686686947</v>
      </c>
      <c r="N108" s="53">
        <v>34.758051862344601</v>
      </c>
      <c r="R108" s="54">
        <v>0.70421269898407601</v>
      </c>
      <c r="U108" s="54">
        <v>28.1460677998592</v>
      </c>
      <c r="X108" s="54">
        <v>27.1699097320368</v>
      </c>
      <c r="Y108" s="54"/>
      <c r="AA108" s="54">
        <v>21.023302332217199</v>
      </c>
      <c r="AD108" s="54">
        <v>34.186181325486501</v>
      </c>
      <c r="AH108" s="65">
        <v>0.70456663169291001</v>
      </c>
      <c r="AK108" s="53">
        <v>28.166714440439801</v>
      </c>
      <c r="AN108" s="53">
        <v>27.022316002034501</v>
      </c>
      <c r="AQ108" s="53">
        <v>20.883275127557202</v>
      </c>
      <c r="AT108" s="53">
        <v>34.004284284818397</v>
      </c>
    </row>
    <row r="109" spans="1:46">
      <c r="A109" s="54">
        <v>21.2</v>
      </c>
      <c r="B109" s="65">
        <v>0.719808828715085</v>
      </c>
      <c r="E109" s="53">
        <v>28.774293398518601</v>
      </c>
      <c r="H109" s="53">
        <v>28.034816680115899</v>
      </c>
      <c r="K109" s="53">
        <v>21.7711729720506</v>
      </c>
      <c r="N109" s="53">
        <v>35.248697040802803</v>
      </c>
      <c r="R109" s="54">
        <v>0.71294000034396199</v>
      </c>
      <c r="U109" s="54">
        <v>28.5080471910371</v>
      </c>
      <c r="X109" s="54">
        <v>27.3325533144796</v>
      </c>
      <c r="Y109" s="54"/>
      <c r="AA109" s="54">
        <v>21.126862750870501</v>
      </c>
      <c r="AD109" s="54">
        <v>34.402070178483299</v>
      </c>
      <c r="AH109" s="65">
        <v>0.71226397423640597</v>
      </c>
      <c r="AK109" s="53">
        <v>28.4794243850992</v>
      </c>
      <c r="AN109" s="53">
        <v>27.267612169113601</v>
      </c>
      <c r="AQ109" s="53">
        <v>21.0738758576591</v>
      </c>
      <c r="AT109" s="53">
        <v>34.320319547759098</v>
      </c>
    </row>
    <row r="110" spans="1:46">
      <c r="A110" s="54">
        <v>21.4</v>
      </c>
      <c r="B110" s="65">
        <v>0.71863280062207302</v>
      </c>
      <c r="E110" s="53">
        <v>28.716626262934199</v>
      </c>
      <c r="H110" s="53">
        <v>28.0040798212063</v>
      </c>
      <c r="K110" s="53">
        <v>21.689829620053199</v>
      </c>
      <c r="N110" s="53">
        <v>35.219650402188499</v>
      </c>
      <c r="R110" s="54">
        <v>0.70580334377917997</v>
      </c>
      <c r="U110" s="54">
        <v>28.2126644208595</v>
      </c>
      <c r="X110" s="54">
        <v>26.934081821201399</v>
      </c>
      <c r="Y110" s="54"/>
      <c r="AA110" s="54">
        <v>20.749939264548399</v>
      </c>
      <c r="AD110" s="54">
        <v>33.909881804443003</v>
      </c>
      <c r="AH110" s="65">
        <v>0.70503179858435405</v>
      </c>
      <c r="AK110" s="53">
        <v>28.180260179590299</v>
      </c>
      <c r="AN110" s="53">
        <v>26.864790448951201</v>
      </c>
      <c r="AQ110" s="53">
        <v>20.692527508990999</v>
      </c>
      <c r="AT110" s="53">
        <v>33.822767794230302</v>
      </c>
    </row>
    <row r="111" spans="1:46">
      <c r="A111" s="54">
        <v>21.6</v>
      </c>
      <c r="B111" s="65">
        <v>0.71031437485697602</v>
      </c>
      <c r="E111" s="53">
        <v>28.385745836522599</v>
      </c>
      <c r="H111" s="53">
        <v>27.591360881809202</v>
      </c>
      <c r="K111" s="53">
        <v>21.2988946614316</v>
      </c>
      <c r="N111" s="53">
        <v>34.694410661751</v>
      </c>
      <c r="R111" s="54">
        <v>0.70389708385183303</v>
      </c>
      <c r="U111" s="54">
        <v>28.128352785794899</v>
      </c>
      <c r="X111" s="54">
        <v>26.976859113139</v>
      </c>
      <c r="Y111" s="54"/>
      <c r="AA111" s="54">
        <v>20.727745482383501</v>
      </c>
      <c r="AD111" s="54">
        <v>33.968813295095003</v>
      </c>
      <c r="AH111" s="65">
        <v>0.70299015867179904</v>
      </c>
      <c r="AK111" s="53">
        <v>28.090455708361599</v>
      </c>
      <c r="AN111" s="53">
        <v>26.891523447282299</v>
      </c>
      <c r="AQ111" s="53">
        <v>20.656717953649299</v>
      </c>
      <c r="AT111" s="53">
        <v>33.861420246368901</v>
      </c>
    </row>
    <row r="112" spans="1:46">
      <c r="A112" s="54">
        <v>21.8</v>
      </c>
      <c r="B112" s="65">
        <v>0.71178372430875902</v>
      </c>
      <c r="E112" s="53">
        <v>28.445082827426202</v>
      </c>
      <c r="H112" s="53">
        <v>27.878269375628602</v>
      </c>
      <c r="K112" s="53">
        <v>21.543891085914499</v>
      </c>
      <c r="N112" s="53">
        <v>35.0494230612764</v>
      </c>
      <c r="R112" s="54">
        <v>0.70650475903452303</v>
      </c>
      <c r="U112" s="54">
        <v>28.235617884799801</v>
      </c>
      <c r="X112" s="54">
        <v>27.478476462025402</v>
      </c>
      <c r="Y112" s="54"/>
      <c r="AA112" s="54">
        <v>21.193342683445302</v>
      </c>
      <c r="AD112" s="54">
        <v>34.586600881194599</v>
      </c>
      <c r="AH112" s="65">
        <v>0.70554019104423804</v>
      </c>
      <c r="AK112" s="53">
        <v>28.195309199334201</v>
      </c>
      <c r="AN112" s="53">
        <v>27.386415172886998</v>
      </c>
      <c r="AQ112" s="53">
        <v>21.1171176526585</v>
      </c>
      <c r="AT112" s="53">
        <v>34.470689868366399</v>
      </c>
    </row>
    <row r="113" spans="1:51">
      <c r="A113" s="54">
        <v>22</v>
      </c>
      <c r="B113" s="65">
        <v>0.71114875018398604</v>
      </c>
      <c r="E113" s="53">
        <v>28.417199549447801</v>
      </c>
      <c r="H113" s="53">
        <v>28.093022134086201</v>
      </c>
      <c r="K113" s="53">
        <v>21.737500915276499</v>
      </c>
      <c r="N113" s="53">
        <v>35.316777668589701</v>
      </c>
      <c r="R113" s="54">
        <v>0.70706651022959199</v>
      </c>
      <c r="U113" s="54">
        <v>28.255098894662201</v>
      </c>
      <c r="X113" s="54">
        <v>27.780084216834201</v>
      </c>
      <c r="Y113" s="54"/>
      <c r="AA113" s="54">
        <v>21.453936274562501</v>
      </c>
      <c r="AD113" s="54">
        <v>34.962315473623804</v>
      </c>
      <c r="AH113" s="65">
        <v>0.70605875944442098</v>
      </c>
      <c r="AK113" s="53">
        <v>28.2128954825188</v>
      </c>
      <c r="AN113" s="53">
        <v>27.681343397616299</v>
      </c>
      <c r="AQ113" s="53">
        <v>21.3727664074964</v>
      </c>
      <c r="AT113" s="53">
        <v>34.8380518522439</v>
      </c>
    </row>
    <row r="114" spans="1:51">
      <c r="A114" s="54">
        <v>22.2</v>
      </c>
      <c r="B114" s="65">
        <v>0.70570874365649405</v>
      </c>
      <c r="E114" s="53">
        <v>28.194041742384801</v>
      </c>
      <c r="H114" s="53">
        <v>27.890262713482102</v>
      </c>
      <c r="K114" s="53">
        <v>21.516259758340102</v>
      </c>
      <c r="N114" s="53">
        <v>35.103156825617603</v>
      </c>
      <c r="R114" s="54">
        <v>0.70394572458059801</v>
      </c>
      <c r="U114" s="54">
        <v>28.116921782149799</v>
      </c>
      <c r="X114" s="54">
        <v>27.932457709882101</v>
      </c>
      <c r="Y114" s="54"/>
      <c r="AA114" s="54">
        <v>21.5529002161948</v>
      </c>
      <c r="AD114" s="54">
        <v>35.156613240980299</v>
      </c>
      <c r="AH114" s="65">
        <v>0.70590178403902704</v>
      </c>
      <c r="AK114" s="53">
        <v>28.2050493859897</v>
      </c>
      <c r="AN114" s="53">
        <v>28.038262167833</v>
      </c>
      <c r="AQ114" s="53">
        <v>21.651817298926801</v>
      </c>
      <c r="AT114" s="53">
        <v>35.276424398216299</v>
      </c>
    </row>
    <row r="115" spans="1:51">
      <c r="A115" s="54">
        <v>22.4</v>
      </c>
      <c r="B115" s="65">
        <v>0.71144329453354704</v>
      </c>
      <c r="E115" s="53">
        <v>28.435043216821001</v>
      </c>
      <c r="H115" s="53">
        <v>28.446462505570899</v>
      </c>
      <c r="K115" s="53">
        <v>21.995198379023702</v>
      </c>
      <c r="N115" s="53">
        <v>35.796187919913201</v>
      </c>
      <c r="R115" s="54">
        <v>0.71218455066377295</v>
      </c>
      <c r="U115" s="54">
        <v>28.462548892789101</v>
      </c>
      <c r="X115" s="54">
        <v>28.516813701461199</v>
      </c>
      <c r="Y115" s="54"/>
      <c r="AA115" s="54">
        <v>22.023010852481399</v>
      </c>
      <c r="AD115" s="54">
        <v>35.889820803233697</v>
      </c>
      <c r="AH115" s="65">
        <v>0.71195212340124803</v>
      </c>
      <c r="AK115" s="53">
        <v>28.460182836723799</v>
      </c>
      <c r="AN115" s="53">
        <v>28.475770801354201</v>
      </c>
      <c r="AQ115" s="53">
        <v>22.0297782094013</v>
      </c>
      <c r="AT115" s="53">
        <v>35.820860770102001</v>
      </c>
    </row>
    <row r="116" spans="1:51">
      <c r="A116" s="54">
        <v>22.6</v>
      </c>
      <c r="B116" s="65">
        <v>0.71300066025481001</v>
      </c>
      <c r="C116" s="53">
        <v>0.496908015241463</v>
      </c>
      <c r="D116" s="53">
        <v>0.21609264501334599</v>
      </c>
      <c r="E116" s="53">
        <v>28.496346191839599</v>
      </c>
      <c r="F116" s="53">
        <v>17.595002692762701</v>
      </c>
      <c r="G116" s="53">
        <v>10.9013434990768</v>
      </c>
      <c r="H116" s="53">
        <v>28.808914295327799</v>
      </c>
      <c r="I116" s="53">
        <v>16.5313955375834</v>
      </c>
      <c r="J116" s="53">
        <v>12.277518757744399</v>
      </c>
      <c r="K116" s="53">
        <v>22.278312609200299</v>
      </c>
      <c r="L116" s="53">
        <v>9.54847889896838</v>
      </c>
      <c r="M116" s="53">
        <v>12.729833710231899</v>
      </c>
      <c r="N116" s="53">
        <v>36.247810700123203</v>
      </c>
      <c r="O116" s="53">
        <v>23.879378110141101</v>
      </c>
      <c r="P116" s="53">
        <v>12.368432589982</v>
      </c>
      <c r="R116" s="54">
        <v>0.71403839647884404</v>
      </c>
      <c r="S116" s="54">
        <v>0.47296417399700502</v>
      </c>
      <c r="T116" s="54">
        <v>0.24107422248183799</v>
      </c>
      <c r="U116" s="54">
        <v>28.539986723373602</v>
      </c>
      <c r="V116" s="54">
        <v>16.263641254594699</v>
      </c>
      <c r="W116" s="54">
        <v>12.276345468778899</v>
      </c>
      <c r="X116" s="54">
        <v>28.974785638250701</v>
      </c>
      <c r="Y116" s="54">
        <v>14.8205686777231</v>
      </c>
      <c r="Z116" s="54">
        <v>14.154216960527499</v>
      </c>
      <c r="AA116" s="54">
        <v>22.4273587976577</v>
      </c>
      <c r="AB116" s="54">
        <v>7.8692360826153598</v>
      </c>
      <c r="AC116" s="54">
        <v>14.5581227150424</v>
      </c>
      <c r="AD116" s="54">
        <v>36.449385924040598</v>
      </c>
      <c r="AE116" s="54">
        <v>21.4598426363949</v>
      </c>
      <c r="AF116" s="54">
        <v>14.9895432876457</v>
      </c>
      <c r="AH116" s="65">
        <v>0.71626349589753202</v>
      </c>
      <c r="AI116" s="53">
        <v>0.45889527777255701</v>
      </c>
      <c r="AJ116" s="53">
        <v>0.25736821812497501</v>
      </c>
      <c r="AK116" s="53">
        <v>28.633125567575402</v>
      </c>
      <c r="AL116" s="53">
        <v>15.409408695091701</v>
      </c>
      <c r="AM116" s="53">
        <v>13.2237168724836</v>
      </c>
      <c r="AN116" s="53">
        <v>29.161864943254301</v>
      </c>
      <c r="AO116" s="53">
        <v>13.763448323287101</v>
      </c>
      <c r="AP116" s="53">
        <v>15.3984166199672</v>
      </c>
      <c r="AQ116" s="53">
        <v>22.614401800850398</v>
      </c>
      <c r="AR116" s="53">
        <v>6.84589554133749</v>
      </c>
      <c r="AS116" s="53">
        <v>15.7685062595129</v>
      </c>
      <c r="AT116" s="53">
        <v>36.673020481217101</v>
      </c>
      <c r="AU116" s="53">
        <v>19.4767171447671</v>
      </c>
      <c r="AV116" s="53">
        <v>17.196303336450001</v>
      </c>
      <c r="AX116" s="53">
        <v>5.8736168796998811</v>
      </c>
      <c r="AY116" s="85">
        <v>24.92321636023452</v>
      </c>
    </row>
    <row r="117" spans="1:51">
      <c r="A117" s="54">
        <v>22.8</v>
      </c>
      <c r="B117" s="65">
        <v>0.71116801930836304</v>
      </c>
      <c r="C117" s="53">
        <v>0.47456122391148597</v>
      </c>
      <c r="D117" s="53">
        <v>0.23660679539687601</v>
      </c>
      <c r="E117" s="53">
        <v>28.420857804771899</v>
      </c>
      <c r="F117" s="53">
        <v>16.3616070694741</v>
      </c>
      <c r="G117" s="53">
        <v>12.0592507352978</v>
      </c>
      <c r="H117" s="53">
        <v>28.518777748038602</v>
      </c>
      <c r="I117" s="53">
        <v>14.8624020462921</v>
      </c>
      <c r="J117" s="53">
        <v>13.6563757017464</v>
      </c>
      <c r="K117" s="53">
        <v>22.021344034055801</v>
      </c>
      <c r="L117" s="53">
        <v>7.9745507397606996</v>
      </c>
      <c r="M117" s="53">
        <v>14.046793294295099</v>
      </c>
      <c r="N117" s="53">
        <v>35.884529519365501</v>
      </c>
      <c r="O117" s="53">
        <v>21.241961855010999</v>
      </c>
      <c r="P117" s="53">
        <v>14.6425676643545</v>
      </c>
      <c r="R117" s="54">
        <v>0.71138495980739203</v>
      </c>
      <c r="S117" s="54">
        <v>0.478111759558835</v>
      </c>
      <c r="T117" s="54">
        <v>0.233273200248556</v>
      </c>
      <c r="U117" s="54">
        <v>28.426755285831099</v>
      </c>
      <c r="V117" s="54">
        <v>16.596967543680901</v>
      </c>
      <c r="W117" s="54">
        <v>11.8297877421502</v>
      </c>
      <c r="X117" s="54">
        <v>28.7830459833026</v>
      </c>
      <c r="Y117" s="54">
        <v>15.088038666330499</v>
      </c>
      <c r="Z117" s="54">
        <v>13.695007316971999</v>
      </c>
      <c r="AA117" s="54">
        <v>22.276307090784002</v>
      </c>
      <c r="AB117" s="54">
        <v>8.2285818492744696</v>
      </c>
      <c r="AC117" s="54">
        <v>14.0477252415095</v>
      </c>
      <c r="AD117" s="54">
        <v>36.209980200483002</v>
      </c>
      <c r="AE117" s="54">
        <v>21.471442173431601</v>
      </c>
      <c r="AF117" s="54">
        <v>14.7385380270513</v>
      </c>
      <c r="AH117" s="65">
        <v>0.71543302700781197</v>
      </c>
      <c r="AI117" s="53">
        <v>0.46904081737620501</v>
      </c>
      <c r="AJ117" s="53">
        <v>0.24639220963160599</v>
      </c>
      <c r="AK117" s="53">
        <v>28.600983088924998</v>
      </c>
      <c r="AL117" s="53">
        <v>16.0450915045984</v>
      </c>
      <c r="AM117" s="53">
        <v>12.5558915843266</v>
      </c>
      <c r="AN117" s="53">
        <v>28.956397429476901</v>
      </c>
      <c r="AO117" s="53">
        <v>14.3976075203684</v>
      </c>
      <c r="AP117" s="53">
        <v>14.5587899091084</v>
      </c>
      <c r="AQ117" s="53">
        <v>22.451257487058999</v>
      </c>
      <c r="AR117" s="53">
        <v>7.5708369545148697</v>
      </c>
      <c r="AS117" s="53">
        <v>14.8804205325441</v>
      </c>
      <c r="AT117" s="53">
        <v>36.414025123905603</v>
      </c>
      <c r="AU117" s="53">
        <v>20.081847572930599</v>
      </c>
      <c r="AV117" s="53">
        <v>16.332177550974901</v>
      </c>
      <c r="AX117" s="53">
        <v>5.128962655693579</v>
      </c>
      <c r="AY117" s="85">
        <v>23.988617162523219</v>
      </c>
    </row>
    <row r="118" spans="1:51">
      <c r="A118" s="54">
        <v>23</v>
      </c>
      <c r="B118" s="65">
        <v>0.71469761440576496</v>
      </c>
      <c r="C118" s="53">
        <v>0.48732562640133498</v>
      </c>
      <c r="D118" s="53">
        <v>0.22737198800442901</v>
      </c>
      <c r="E118" s="53">
        <v>28.5663774988403</v>
      </c>
      <c r="F118" s="53">
        <v>17.160334431845001</v>
      </c>
      <c r="G118" s="53">
        <v>11.4060430669953</v>
      </c>
      <c r="H118" s="53">
        <v>28.511192719233499</v>
      </c>
      <c r="I118" s="53">
        <v>15.6528178786895</v>
      </c>
      <c r="J118" s="53">
        <v>12.858374840543901</v>
      </c>
      <c r="K118" s="53">
        <v>22.038869612608401</v>
      </c>
      <c r="L118" s="53">
        <v>8.8781220604894493</v>
      </c>
      <c r="M118" s="53">
        <v>13.160747552119</v>
      </c>
      <c r="N118" s="53">
        <v>35.8785089006928</v>
      </c>
      <c r="O118" s="53">
        <v>22.167622575140701</v>
      </c>
      <c r="P118" s="53">
        <v>13.710886325552</v>
      </c>
      <c r="R118" s="54">
        <v>0.70802276866326397</v>
      </c>
      <c r="S118" s="54">
        <v>0.49632374319164302</v>
      </c>
      <c r="T118" s="54">
        <v>0.21169902547162001</v>
      </c>
      <c r="U118" s="54">
        <v>28.301652106575499</v>
      </c>
      <c r="V118" s="54">
        <v>17.751983929118499</v>
      </c>
      <c r="W118" s="54">
        <v>10.549668177456899</v>
      </c>
      <c r="X118" s="54">
        <v>28.114023523690101</v>
      </c>
      <c r="Y118" s="54">
        <v>16.228197909840201</v>
      </c>
      <c r="Z118" s="54">
        <v>11.8858256138498</v>
      </c>
      <c r="AA118" s="54">
        <v>21.638725138858899</v>
      </c>
      <c r="AB118" s="54">
        <v>9.5215476757498791</v>
      </c>
      <c r="AC118" s="54">
        <v>12.117177463109</v>
      </c>
      <c r="AD118" s="54">
        <v>35.381136059592997</v>
      </c>
      <c r="AE118" s="54">
        <v>22.788610180568998</v>
      </c>
      <c r="AF118" s="54">
        <v>12.592525879023899</v>
      </c>
      <c r="AH118" s="65">
        <v>0.71265607853538504</v>
      </c>
      <c r="AI118" s="53">
        <v>0.50274109364063202</v>
      </c>
      <c r="AJ118" s="53">
        <v>0.20991498489475299</v>
      </c>
      <c r="AK118" s="53">
        <v>28.501264298776501</v>
      </c>
      <c r="AL118" s="53">
        <v>18.160987903193298</v>
      </c>
      <c r="AM118" s="53">
        <v>10.340276395583199</v>
      </c>
      <c r="AN118" s="53">
        <v>28.402628569369</v>
      </c>
      <c r="AO118" s="53">
        <v>16.506923463847802</v>
      </c>
      <c r="AP118" s="53">
        <v>11.8957051055212</v>
      </c>
      <c r="AQ118" s="53">
        <v>21.919795303937399</v>
      </c>
      <c r="AR118" s="53">
        <v>9.9808146924184999</v>
      </c>
      <c r="AS118" s="53">
        <v>11.9389806115189</v>
      </c>
      <c r="AT118" s="53">
        <v>35.727654159038003</v>
      </c>
      <c r="AU118" s="53">
        <v>22.0690222186673</v>
      </c>
      <c r="AV118" s="53">
        <v>13.6586319403707</v>
      </c>
      <c r="AX118" s="53">
        <v>2.6969430777311008</v>
      </c>
      <c r="AY118" s="85">
        <v>21.094467133311298</v>
      </c>
    </row>
    <row r="119" spans="1:51">
      <c r="A119" s="54">
        <v>23.2</v>
      </c>
      <c r="B119" s="65">
        <v>0.71024689932094598</v>
      </c>
      <c r="C119" s="53">
        <v>0.49530136475744002</v>
      </c>
      <c r="D119" s="53">
        <v>0.21494553456350601</v>
      </c>
      <c r="E119" s="53">
        <v>28.397631664368198</v>
      </c>
      <c r="F119" s="53">
        <v>17.613790662111601</v>
      </c>
      <c r="G119" s="53">
        <v>10.783841002256599</v>
      </c>
      <c r="H119" s="53">
        <v>28.0877056285041</v>
      </c>
      <c r="I119" s="53">
        <v>16.040951545677</v>
      </c>
      <c r="J119" s="53">
        <v>12.046754082827</v>
      </c>
      <c r="K119" s="53">
        <v>21.6232028982363</v>
      </c>
      <c r="L119" s="53">
        <v>9.4045152623982204</v>
      </c>
      <c r="M119" s="53">
        <v>12.218687635838</v>
      </c>
      <c r="N119" s="53">
        <v>35.350849819746799</v>
      </c>
      <c r="O119" s="53">
        <v>21.8012423467678</v>
      </c>
      <c r="P119" s="53">
        <v>13.5496074729789</v>
      </c>
      <c r="R119" s="54">
        <v>0.71112032414281801</v>
      </c>
      <c r="S119" s="54">
        <v>0.49782609391537902</v>
      </c>
      <c r="T119" s="54">
        <v>0.21329423022743901</v>
      </c>
      <c r="U119" s="54">
        <v>28.434253617749</v>
      </c>
      <c r="V119" s="54">
        <v>17.786418795537202</v>
      </c>
      <c r="W119" s="54">
        <v>10.647834822211699</v>
      </c>
      <c r="X119" s="54">
        <v>28.079782389684901</v>
      </c>
      <c r="Y119" s="54">
        <v>16.200246265995801</v>
      </c>
      <c r="Z119" s="54">
        <v>11.8795361236891</v>
      </c>
      <c r="AA119" s="54">
        <v>21.6157759254179</v>
      </c>
      <c r="AB119" s="54">
        <v>9.58492531638902</v>
      </c>
      <c r="AC119" s="54">
        <v>12.030850609028899</v>
      </c>
      <c r="AD119" s="54">
        <v>35.340967038966497</v>
      </c>
      <c r="AE119" s="54">
        <v>21.975157901886501</v>
      </c>
      <c r="AF119" s="54">
        <v>13.3658091370799</v>
      </c>
      <c r="AH119" s="65">
        <v>0.71489520298690501</v>
      </c>
      <c r="AI119" s="53">
        <v>0.49191332203799898</v>
      </c>
      <c r="AJ119" s="53">
        <v>0.222981880948906</v>
      </c>
      <c r="AK119" s="53">
        <v>28.599695790849999</v>
      </c>
      <c r="AL119" s="53">
        <v>17.417822708398798</v>
      </c>
      <c r="AM119" s="53">
        <v>11.1818730824511</v>
      </c>
      <c r="AN119" s="53">
        <v>28.337780137614001</v>
      </c>
      <c r="AO119" s="53">
        <v>15.8293708989422</v>
      </c>
      <c r="AP119" s="53">
        <v>12.5084092386717</v>
      </c>
      <c r="AQ119" s="53">
        <v>21.864815054515201</v>
      </c>
      <c r="AR119" s="53">
        <v>9.1796652316547398</v>
      </c>
      <c r="AS119" s="53">
        <v>12.685149822860501</v>
      </c>
      <c r="AT119" s="53">
        <v>35.648784411573303</v>
      </c>
      <c r="AU119" s="53">
        <v>21.499888293614699</v>
      </c>
      <c r="AV119" s="53">
        <v>14.1488961179586</v>
      </c>
      <c r="AX119" s="53">
        <v>3.2284382026947434</v>
      </c>
      <c r="AY119" s="85">
        <v>21.788380274648656</v>
      </c>
    </row>
    <row r="120" spans="1:51">
      <c r="A120" s="54">
        <v>23.4</v>
      </c>
      <c r="B120" s="65">
        <v>0.71394161330058004</v>
      </c>
      <c r="C120" s="53">
        <v>0.52037742163661105</v>
      </c>
      <c r="D120" s="53">
        <v>0.19356419166396799</v>
      </c>
      <c r="E120" s="53">
        <v>28.552437424246101</v>
      </c>
      <c r="F120" s="53">
        <v>19.070018531037601</v>
      </c>
      <c r="G120" s="53">
        <v>9.4824188932085001</v>
      </c>
      <c r="H120" s="53">
        <v>28.238360612592999</v>
      </c>
      <c r="I120" s="53">
        <v>17.8394615156217</v>
      </c>
      <c r="J120" s="53">
        <v>10.398899096971199</v>
      </c>
      <c r="K120" s="53">
        <v>21.7678017871919</v>
      </c>
      <c r="L120" s="53">
        <v>11.1925973455687</v>
      </c>
      <c r="M120" s="53">
        <v>10.5752044416232</v>
      </c>
      <c r="N120" s="53">
        <v>35.536801804125702</v>
      </c>
      <c r="O120" s="53">
        <v>24.377040464618901</v>
      </c>
      <c r="P120" s="53">
        <v>11.159761339506799</v>
      </c>
      <c r="R120" s="54">
        <v>0.71426298749957295</v>
      </c>
      <c r="S120" s="54">
        <v>0.52240090084879598</v>
      </c>
      <c r="T120" s="54">
        <v>0.191862086650776</v>
      </c>
      <c r="U120" s="54">
        <v>28.564491745422298</v>
      </c>
      <c r="V120" s="54">
        <v>19.1795697015027</v>
      </c>
      <c r="W120" s="54">
        <v>9.3849220439195804</v>
      </c>
      <c r="X120" s="54">
        <v>28.156227814935502</v>
      </c>
      <c r="Y120" s="54">
        <v>17.997491142922001</v>
      </c>
      <c r="Z120" s="54">
        <v>10.158736672013401</v>
      </c>
      <c r="AA120" s="54">
        <v>21.7071618035088</v>
      </c>
      <c r="AB120" s="54">
        <v>11.3407075620092</v>
      </c>
      <c r="AC120" s="54">
        <v>10.3664542414996</v>
      </c>
      <c r="AD120" s="54">
        <v>35.432424810923401</v>
      </c>
      <c r="AE120" s="54">
        <v>24.657229437437401</v>
      </c>
      <c r="AF120" s="54">
        <v>10.7751953734859</v>
      </c>
      <c r="AH120" s="65">
        <v>0.71729679105478406</v>
      </c>
      <c r="AI120" s="53">
        <v>0.506969842040223</v>
      </c>
      <c r="AJ120" s="53">
        <v>0.21032694901456001</v>
      </c>
      <c r="AK120" s="53">
        <v>28.698619160999499</v>
      </c>
      <c r="AL120" s="53">
        <v>18.3430014130996</v>
      </c>
      <c r="AM120" s="53">
        <v>10.355617747899799</v>
      </c>
      <c r="AN120" s="53">
        <v>28.3860355191206</v>
      </c>
      <c r="AO120" s="53">
        <v>16.763819924048502</v>
      </c>
      <c r="AP120" s="53">
        <v>11.622215595071999</v>
      </c>
      <c r="AQ120" s="53">
        <v>21.929710721855301</v>
      </c>
      <c r="AR120" s="53">
        <v>10.228734230295601</v>
      </c>
      <c r="AS120" s="53">
        <v>11.700976491559601</v>
      </c>
      <c r="AT120" s="53">
        <v>35.704743638259401</v>
      </c>
      <c r="AU120" s="53">
        <v>22.397978741453699</v>
      </c>
      <c r="AV120" s="53">
        <v>13.3067648968056</v>
      </c>
      <c r="AX120" s="53">
        <v>2.4357323227595398</v>
      </c>
      <c r="AY120" s="85">
        <v>20.808698867384457</v>
      </c>
    </row>
    <row r="121" spans="1:51">
      <c r="A121" s="54">
        <v>23.6</v>
      </c>
      <c r="B121" s="65">
        <v>0.72098409900490601</v>
      </c>
      <c r="C121" s="53">
        <v>0.51808768983079201</v>
      </c>
      <c r="D121" s="53">
        <v>0.202896409174114</v>
      </c>
      <c r="E121" s="53">
        <v>28.843569059604501</v>
      </c>
      <c r="F121" s="53">
        <v>18.968862241783501</v>
      </c>
      <c r="G121" s="53">
        <v>9.8747068178210409</v>
      </c>
      <c r="H121" s="53">
        <v>28.149544431555299</v>
      </c>
      <c r="I121" s="53">
        <v>17.681244598264598</v>
      </c>
      <c r="J121" s="53">
        <v>10.4682998332907</v>
      </c>
      <c r="K121" s="53">
        <v>21.724361140912698</v>
      </c>
      <c r="L121" s="53">
        <v>11.037728316439701</v>
      </c>
      <c r="M121" s="53">
        <v>10.6866328244729</v>
      </c>
      <c r="N121" s="53">
        <v>35.423468550205897</v>
      </c>
      <c r="O121" s="53">
        <v>24.144553909039601</v>
      </c>
      <c r="P121" s="53">
        <v>11.2789146411662</v>
      </c>
      <c r="R121" s="54">
        <v>0.72074425953435695</v>
      </c>
      <c r="S121" s="54">
        <v>0.51952194816417396</v>
      </c>
      <c r="T121" s="54">
        <v>0.20122231137018201</v>
      </c>
      <c r="U121" s="54">
        <v>28.831892137332002</v>
      </c>
      <c r="V121" s="54">
        <v>19.054299062067699</v>
      </c>
      <c r="W121" s="54">
        <v>9.7775930752642797</v>
      </c>
      <c r="X121" s="54">
        <v>27.966618602931099</v>
      </c>
      <c r="Y121" s="54">
        <v>17.770377925016401</v>
      </c>
      <c r="Z121" s="54">
        <v>10.1962406779146</v>
      </c>
      <c r="AA121" s="54">
        <v>21.558102550039401</v>
      </c>
      <c r="AB121" s="54">
        <v>11.135794109354601</v>
      </c>
      <c r="AC121" s="54">
        <v>10.4223084406848</v>
      </c>
      <c r="AD121" s="54">
        <v>35.197930218261803</v>
      </c>
      <c r="AE121" s="54">
        <v>24.2279186453063</v>
      </c>
      <c r="AF121" s="54">
        <v>10.9700115729554</v>
      </c>
      <c r="AH121" s="65">
        <v>0.72370991994405298</v>
      </c>
      <c r="AI121" s="53">
        <v>0.50713629914885205</v>
      </c>
      <c r="AJ121" s="53">
        <v>0.21657362079520101</v>
      </c>
      <c r="AK121" s="53">
        <v>28.961689672820999</v>
      </c>
      <c r="AL121" s="53">
        <v>18.3836640766825</v>
      </c>
      <c r="AM121" s="53">
        <v>10.578025596138399</v>
      </c>
      <c r="AN121" s="53">
        <v>28.1940553077084</v>
      </c>
      <c r="AO121" s="53">
        <v>16.776758909355301</v>
      </c>
      <c r="AP121" s="53">
        <v>11.417296398353001</v>
      </c>
      <c r="AQ121" s="53">
        <v>21.794367233369599</v>
      </c>
      <c r="AR121" s="53">
        <v>10.241200176587601</v>
      </c>
      <c r="AS121" s="53">
        <v>11.553167056782</v>
      </c>
      <c r="AT121" s="53">
        <v>35.468279156144</v>
      </c>
      <c r="AU121" s="53">
        <v>22.3926630245826</v>
      </c>
      <c r="AV121" s="53">
        <v>13.075616131561301</v>
      </c>
      <c r="AX121" s="53">
        <v>2.2701910967676717</v>
      </c>
      <c r="AY121" s="85">
        <v>20.56440169993833</v>
      </c>
    </row>
    <row r="122" spans="1:51">
      <c r="A122" s="54">
        <v>23.8</v>
      </c>
      <c r="B122" s="65">
        <v>0.72555217201299904</v>
      </c>
      <c r="C122" s="53">
        <v>0.51036339048882795</v>
      </c>
      <c r="D122" s="53">
        <v>0.21518878152417001</v>
      </c>
      <c r="E122" s="53">
        <v>29.039654597495201</v>
      </c>
      <c r="F122" s="53">
        <v>18.510802611726799</v>
      </c>
      <c r="G122" s="53">
        <v>10.5288519857683</v>
      </c>
      <c r="H122" s="53">
        <v>28.539113145573602</v>
      </c>
      <c r="I122" s="53">
        <v>17.165691926462799</v>
      </c>
      <c r="J122" s="53">
        <v>11.373421219110799</v>
      </c>
      <c r="K122" s="53">
        <v>22.0863975124844</v>
      </c>
      <c r="L122" s="53">
        <v>10.4919639746842</v>
      </c>
      <c r="M122" s="53">
        <v>11.594433537800199</v>
      </c>
      <c r="N122" s="53">
        <v>35.898659046032002</v>
      </c>
      <c r="O122" s="53">
        <v>23.612788304670801</v>
      </c>
      <c r="P122" s="53">
        <v>12.2858707413611</v>
      </c>
      <c r="R122" s="54">
        <v>0.72480261815769897</v>
      </c>
      <c r="S122" s="54">
        <v>0.50367439152677795</v>
      </c>
      <c r="T122" s="54">
        <v>0.22112822663092099</v>
      </c>
      <c r="U122" s="54">
        <v>29.007143486223601</v>
      </c>
      <c r="V122" s="54">
        <v>18.111403287536501</v>
      </c>
      <c r="W122" s="54">
        <v>10.895740198687101</v>
      </c>
      <c r="X122" s="54">
        <v>28.428825495895801</v>
      </c>
      <c r="Y122" s="54">
        <v>16.646088558667898</v>
      </c>
      <c r="Z122" s="54">
        <v>11.7827369372279</v>
      </c>
      <c r="AA122" s="54">
        <v>21.995279013234299</v>
      </c>
      <c r="AB122" s="54">
        <v>10.0040837443975</v>
      </c>
      <c r="AC122" s="54">
        <v>11.991195268836799</v>
      </c>
      <c r="AD122" s="54">
        <v>35.759323942160897</v>
      </c>
      <c r="AE122" s="54">
        <v>22.635571858455702</v>
      </c>
      <c r="AF122" s="54">
        <v>13.123752083705201</v>
      </c>
      <c r="AH122" s="65">
        <v>0.72600783714866202</v>
      </c>
      <c r="AI122" s="53">
        <v>0.504631677330588</v>
      </c>
      <c r="AJ122" s="53">
        <v>0.22137615981807399</v>
      </c>
      <c r="AK122" s="53">
        <v>29.057368209346599</v>
      </c>
      <c r="AL122" s="53">
        <v>18.194654627776298</v>
      </c>
      <c r="AM122" s="53">
        <v>10.862713581570199</v>
      </c>
      <c r="AN122" s="53">
        <v>28.472743852174801</v>
      </c>
      <c r="AO122" s="53">
        <v>16.619946585519301</v>
      </c>
      <c r="AP122" s="53">
        <v>11.852797266655401</v>
      </c>
      <c r="AQ122" s="53">
        <v>22.030602759160601</v>
      </c>
      <c r="AR122" s="53">
        <v>10.061312167080899</v>
      </c>
      <c r="AS122" s="53">
        <v>11.9692905920796</v>
      </c>
      <c r="AT122" s="53">
        <v>35.817257649840798</v>
      </c>
      <c r="AU122" s="53">
        <v>22.279295524364699</v>
      </c>
      <c r="AV122" s="53">
        <v>13.537962125476099</v>
      </c>
      <c r="AX122" s="53">
        <v>2.6594916970016307</v>
      </c>
      <c r="AY122" s="85">
        <v>21.046102836309171</v>
      </c>
    </row>
    <row r="123" spans="1:51">
      <c r="A123" s="54">
        <v>24</v>
      </c>
      <c r="B123" s="65">
        <v>0.72557929369455598</v>
      </c>
      <c r="C123" s="53">
        <v>0.51009462375121095</v>
      </c>
      <c r="D123" s="53">
        <v>0.215484669943345</v>
      </c>
      <c r="E123" s="53">
        <v>29.040417096689399</v>
      </c>
      <c r="F123" s="53">
        <v>18.493802051606799</v>
      </c>
      <c r="G123" s="53">
        <v>10.5466150450825</v>
      </c>
      <c r="H123" s="53">
        <v>28.689386330800701</v>
      </c>
      <c r="I123" s="53">
        <v>17.002720478505701</v>
      </c>
      <c r="J123" s="53">
        <v>11.686665852295</v>
      </c>
      <c r="K123" s="53">
        <v>22.219442501713502</v>
      </c>
      <c r="L123" s="53">
        <v>10.4444076117381</v>
      </c>
      <c r="M123" s="53">
        <v>11.7750348899754</v>
      </c>
      <c r="N123" s="53">
        <v>36.091937000868903</v>
      </c>
      <c r="O123" s="53">
        <v>22.928563333564401</v>
      </c>
      <c r="P123" s="53">
        <v>13.1633736673044</v>
      </c>
      <c r="R123" s="54">
        <v>0.72407882983553196</v>
      </c>
      <c r="S123" s="54">
        <v>0.51096217140778</v>
      </c>
      <c r="T123" s="54">
        <v>0.21311665842775099</v>
      </c>
      <c r="U123" s="54">
        <v>28.9774092894699</v>
      </c>
      <c r="V123" s="54">
        <v>18.5442434327801</v>
      </c>
      <c r="W123" s="54">
        <v>10.433165856689801</v>
      </c>
      <c r="X123" s="54">
        <v>28.4582314268884</v>
      </c>
      <c r="Y123" s="54">
        <v>17.057698593449899</v>
      </c>
      <c r="Z123" s="54">
        <v>11.400532833438399</v>
      </c>
      <c r="AA123" s="54">
        <v>22.003706500137699</v>
      </c>
      <c r="AB123" s="54">
        <v>10.5057832719312</v>
      </c>
      <c r="AC123" s="54">
        <v>11.497923228206499</v>
      </c>
      <c r="AD123" s="54">
        <v>35.799258516066502</v>
      </c>
      <c r="AE123" s="54">
        <v>22.982827717215802</v>
      </c>
      <c r="AF123" s="54">
        <v>12.8164307988507</v>
      </c>
      <c r="AH123" s="65">
        <v>0.72426103974418998</v>
      </c>
      <c r="AI123" s="53">
        <v>0.50716139130266302</v>
      </c>
      <c r="AJ123" s="53">
        <v>0.21709964844152699</v>
      </c>
      <c r="AK123" s="53">
        <v>28.9848040902889</v>
      </c>
      <c r="AL123" s="53">
        <v>18.312109872480299</v>
      </c>
      <c r="AM123" s="53">
        <v>10.6726942178085</v>
      </c>
      <c r="AN123" s="53">
        <v>28.414020404012899</v>
      </c>
      <c r="AO123" s="53">
        <v>16.767774174201801</v>
      </c>
      <c r="AP123" s="53">
        <v>11.646246229811</v>
      </c>
      <c r="AQ123" s="53">
        <v>21.971884579595901</v>
      </c>
      <c r="AR123" s="53">
        <v>10.230014119030701</v>
      </c>
      <c r="AS123" s="53">
        <v>11.741870460565099</v>
      </c>
      <c r="AT123" s="53">
        <v>35.741975268150199</v>
      </c>
      <c r="AU123" s="53">
        <v>22.447564491979499</v>
      </c>
      <c r="AV123" s="53">
        <v>13.294410776170601</v>
      </c>
      <c r="AX123" s="53">
        <v>2.4678247686212984</v>
      </c>
      <c r="AY123" s="85">
        <v>20.824667691000702</v>
      </c>
    </row>
    <row r="124" spans="1:51">
      <c r="A124" s="54">
        <v>24.2</v>
      </c>
      <c r="B124" s="65">
        <v>0.72728994348632503</v>
      </c>
      <c r="C124" s="53">
        <v>0.50412339495303105</v>
      </c>
      <c r="D124" s="53">
        <v>0.22316654853329401</v>
      </c>
      <c r="E124" s="53">
        <v>29.104833478790201</v>
      </c>
      <c r="F124" s="53">
        <v>18.145379103659</v>
      </c>
      <c r="G124" s="53">
        <v>10.9594543751312</v>
      </c>
      <c r="H124" s="53">
        <v>28.848753796399102</v>
      </c>
      <c r="I124" s="53">
        <v>16.6225377681216</v>
      </c>
      <c r="J124" s="53">
        <v>12.2262160282775</v>
      </c>
      <c r="K124" s="53">
        <v>22.331881972873799</v>
      </c>
      <c r="L124" s="53">
        <v>10.0273561721077</v>
      </c>
      <c r="M124" s="53">
        <v>12.304525800765999</v>
      </c>
      <c r="N124" s="53">
        <v>36.256973264480102</v>
      </c>
      <c r="O124" s="53">
        <v>22.5045415713642</v>
      </c>
      <c r="P124" s="53">
        <v>13.752431693115801</v>
      </c>
      <c r="R124" s="54">
        <v>0.72328877263344504</v>
      </c>
      <c r="S124" s="54">
        <v>0.50596448190478205</v>
      </c>
      <c r="T124" s="54">
        <v>0.21732429072866299</v>
      </c>
      <c r="U124" s="54">
        <v>28.944111710520801</v>
      </c>
      <c r="V124" s="54">
        <v>18.244408434003901</v>
      </c>
      <c r="W124" s="54">
        <v>10.6997032765169</v>
      </c>
      <c r="X124" s="54">
        <v>28.52544366515</v>
      </c>
      <c r="Y124" s="54">
        <v>16.7396278691863</v>
      </c>
      <c r="Z124" s="54">
        <v>11.7858157959636</v>
      </c>
      <c r="AA124" s="54">
        <v>22.040880973326502</v>
      </c>
      <c r="AB124" s="54">
        <v>10.1501924471716</v>
      </c>
      <c r="AC124" s="54">
        <v>11.8906885261549</v>
      </c>
      <c r="AD124" s="54">
        <v>35.884209190889699</v>
      </c>
      <c r="AE124" s="54">
        <v>22.644008169248799</v>
      </c>
      <c r="AF124" s="54">
        <v>13.2402010216408</v>
      </c>
      <c r="AH124" s="65">
        <v>0.72617118668066505</v>
      </c>
      <c r="AI124" s="53">
        <v>0.50149688568256001</v>
      </c>
      <c r="AJ124" s="53">
        <v>0.22467430099810401</v>
      </c>
      <c r="AK124" s="53">
        <v>29.071487662593398</v>
      </c>
      <c r="AL124" s="53">
        <v>17.9635954594997</v>
      </c>
      <c r="AM124" s="53">
        <v>11.1078922030936</v>
      </c>
      <c r="AN124" s="53">
        <v>28.658169131179001</v>
      </c>
      <c r="AO124" s="53">
        <v>16.410878037685499</v>
      </c>
      <c r="AP124" s="53">
        <v>12.2472910934934</v>
      </c>
      <c r="AQ124" s="53">
        <v>22.1624735604296</v>
      </c>
      <c r="AR124" s="53">
        <v>9.8304337018125807</v>
      </c>
      <c r="AS124" s="53">
        <v>12.332039858617</v>
      </c>
      <c r="AT124" s="53">
        <v>36.048226779851397</v>
      </c>
      <c r="AU124" s="53">
        <v>22.096337791986102</v>
      </c>
      <c r="AV124" s="53">
        <v>13.9518889878652</v>
      </c>
      <c r="AX124" s="53">
        <v>3.000869698955114</v>
      </c>
      <c r="AY124" s="85">
        <v>21.493712488031687</v>
      </c>
    </row>
    <row r="125" spans="1:51">
      <c r="A125" s="54">
        <v>24.4</v>
      </c>
      <c r="B125" s="65">
        <v>0.72564887641339404</v>
      </c>
      <c r="C125" s="53">
        <v>0.51053143878380702</v>
      </c>
      <c r="D125" s="53">
        <v>0.21511743762958699</v>
      </c>
      <c r="E125" s="53">
        <v>29.036552538875</v>
      </c>
      <c r="F125" s="53">
        <v>18.5224418908291</v>
      </c>
      <c r="G125" s="53">
        <v>10.5141106480459</v>
      </c>
      <c r="H125" s="53">
        <v>29.162927757574298</v>
      </c>
      <c r="I125" s="53">
        <v>17.014821954580398</v>
      </c>
      <c r="J125" s="53">
        <v>12.1481058029939</v>
      </c>
      <c r="K125" s="53">
        <v>22.6062395070091</v>
      </c>
      <c r="L125" s="53">
        <v>10.4734854786472</v>
      </c>
      <c r="M125" s="53">
        <v>12.1327540283619</v>
      </c>
      <c r="N125" s="53">
        <v>36.646420736806903</v>
      </c>
      <c r="O125" s="53">
        <v>22.8707791748994</v>
      </c>
      <c r="P125" s="53">
        <v>13.775641561907401</v>
      </c>
      <c r="R125" s="54">
        <v>0.72469793864028798</v>
      </c>
      <c r="S125" s="54">
        <v>0.51103239819255297</v>
      </c>
      <c r="T125" s="54">
        <v>0.213665540447734</v>
      </c>
      <c r="U125" s="54">
        <v>29.003573936195099</v>
      </c>
      <c r="V125" s="54">
        <v>18.551013448788499</v>
      </c>
      <c r="W125" s="54">
        <v>10.452560487406499</v>
      </c>
      <c r="X125" s="54">
        <v>28.995806757683901</v>
      </c>
      <c r="Y125" s="54">
        <v>17.0472354182012</v>
      </c>
      <c r="Z125" s="54">
        <v>11.9485713394826</v>
      </c>
      <c r="AA125" s="54">
        <v>22.452649132889899</v>
      </c>
      <c r="AB125" s="54">
        <v>10.508780418029501</v>
      </c>
      <c r="AC125" s="54">
        <v>11.943868714860301</v>
      </c>
      <c r="AD125" s="54">
        <v>36.469858336494703</v>
      </c>
      <c r="AE125" s="54">
        <v>22.910855722010702</v>
      </c>
      <c r="AF125" s="54">
        <v>13.559002614483999</v>
      </c>
      <c r="AH125" s="65">
        <v>0.72481009795940798</v>
      </c>
      <c r="AI125" s="53">
        <v>0.51139568510700895</v>
      </c>
      <c r="AJ125" s="53">
        <v>0.21341441285239801</v>
      </c>
      <c r="AK125" s="53">
        <v>29.006813145827799</v>
      </c>
      <c r="AL125" s="53">
        <v>18.565247575123099</v>
      </c>
      <c r="AM125" s="53">
        <v>10.4415655707047</v>
      </c>
      <c r="AN125" s="53">
        <v>28.969593878943702</v>
      </c>
      <c r="AO125" s="53">
        <v>17.0277265469947</v>
      </c>
      <c r="AP125" s="53">
        <v>11.941867331949</v>
      </c>
      <c r="AQ125" s="53">
        <v>22.433209801005201</v>
      </c>
      <c r="AR125" s="53">
        <v>10.524505923770899</v>
      </c>
      <c r="AS125" s="53">
        <v>11.908703877234201</v>
      </c>
      <c r="AT125" s="53">
        <v>36.436050806925202</v>
      </c>
      <c r="AU125" s="53">
        <v>22.699366361218502</v>
      </c>
      <c r="AV125" s="53">
        <v>13.7366844457067</v>
      </c>
      <c r="AX125" s="53">
        <v>2.7214446036435742</v>
      </c>
      <c r="AY125" s="85">
        <v>21.162290060254428</v>
      </c>
    </row>
    <row r="126" spans="1:51">
      <c r="A126" s="54">
        <v>24.6</v>
      </c>
      <c r="B126" s="65">
        <v>0.72871041802039305</v>
      </c>
      <c r="C126" s="53">
        <v>0.52601783376220701</v>
      </c>
      <c r="D126" s="53">
        <v>0.20269258425818601</v>
      </c>
      <c r="E126" s="53">
        <v>29.163824944166301</v>
      </c>
      <c r="F126" s="53">
        <v>19.368079473934198</v>
      </c>
      <c r="G126" s="53">
        <v>9.7957454702321396</v>
      </c>
      <c r="H126" s="53">
        <v>29.3946515732606</v>
      </c>
      <c r="I126" s="53">
        <v>18.075032220514501</v>
      </c>
      <c r="J126" s="53">
        <v>11.3196193527461</v>
      </c>
      <c r="K126" s="53">
        <v>22.8247576145375</v>
      </c>
      <c r="L126" s="53">
        <v>11.5438892713237</v>
      </c>
      <c r="M126" s="53">
        <v>11.280868343213699</v>
      </c>
      <c r="N126" s="53">
        <v>36.939888724150997</v>
      </c>
      <c r="O126" s="53">
        <v>24.371438111074099</v>
      </c>
      <c r="P126" s="53">
        <v>12.5684506130769</v>
      </c>
      <c r="R126" s="54">
        <v>0.72563232214621398</v>
      </c>
      <c r="S126" s="54">
        <v>0.52523899902541105</v>
      </c>
      <c r="T126" s="54">
        <v>0.20039332312080199</v>
      </c>
      <c r="U126" s="54">
        <v>29.0405080158225</v>
      </c>
      <c r="V126" s="54">
        <v>19.320023435147601</v>
      </c>
      <c r="W126" s="54">
        <v>9.7204845806749098</v>
      </c>
      <c r="X126" s="54">
        <v>29.2559583118727</v>
      </c>
      <c r="Y126" s="54">
        <v>18.025097060396899</v>
      </c>
      <c r="Z126" s="54">
        <v>11.230861251475799</v>
      </c>
      <c r="AA126" s="54">
        <v>22.698151883119401</v>
      </c>
      <c r="AB126" s="54">
        <v>11.489382920715601</v>
      </c>
      <c r="AC126" s="54">
        <v>11.208768962403701</v>
      </c>
      <c r="AD126" s="54">
        <v>36.793363512431</v>
      </c>
      <c r="AE126" s="54">
        <v>24.323744473938799</v>
      </c>
      <c r="AF126" s="54">
        <v>12.4696190384921</v>
      </c>
      <c r="AH126" s="65">
        <v>0.72617913191092698</v>
      </c>
      <c r="AI126" s="53">
        <v>0.523170836287983</v>
      </c>
      <c r="AJ126" s="53">
        <v>0.20300829562294301</v>
      </c>
      <c r="AK126" s="53">
        <v>29.061555568984001</v>
      </c>
      <c r="AL126" s="53">
        <v>19.192753672828601</v>
      </c>
      <c r="AM126" s="53">
        <v>9.8688018961554107</v>
      </c>
      <c r="AN126" s="53">
        <v>29.3091530138556</v>
      </c>
      <c r="AO126" s="53">
        <v>17.7554114412602</v>
      </c>
      <c r="AP126" s="53">
        <v>11.553741572595399</v>
      </c>
      <c r="AQ126" s="53">
        <v>22.750968792203</v>
      </c>
      <c r="AR126" s="53">
        <v>11.313858587042301</v>
      </c>
      <c r="AS126" s="53">
        <v>11.4371102051607</v>
      </c>
      <c r="AT126" s="53">
        <v>36.860965747811299</v>
      </c>
      <c r="AU126" s="53">
        <v>23.4955770539109</v>
      </c>
      <c r="AV126" s="53">
        <v>13.3653886939004</v>
      </c>
      <c r="AX126" s="53">
        <v>2.3611693831145963</v>
      </c>
      <c r="AY126" s="85">
        <v>20.746313762076202</v>
      </c>
    </row>
    <row r="127" spans="1:51">
      <c r="A127" s="54">
        <v>24.8</v>
      </c>
      <c r="B127" s="65">
        <v>0.72733290484832203</v>
      </c>
      <c r="C127" s="53">
        <v>0.51769038883607399</v>
      </c>
      <c r="D127" s="53">
        <v>0.20964251601224801</v>
      </c>
      <c r="E127" s="53">
        <v>29.104678108227599</v>
      </c>
      <c r="F127" s="53">
        <v>18.887983348164401</v>
      </c>
      <c r="G127" s="53">
        <v>10.2166947600632</v>
      </c>
      <c r="H127" s="53">
        <v>29.416823520181801</v>
      </c>
      <c r="I127" s="53">
        <v>17.5300168818321</v>
      </c>
      <c r="J127" s="53">
        <v>11.8868066383497</v>
      </c>
      <c r="K127" s="53">
        <v>22.8545770421584</v>
      </c>
      <c r="L127" s="53">
        <v>10.9602320392965</v>
      </c>
      <c r="M127" s="53">
        <v>11.8943450028619</v>
      </c>
      <c r="N127" s="53">
        <v>36.966377907411399</v>
      </c>
      <c r="O127" s="53">
        <v>23.711029136697402</v>
      </c>
      <c r="P127" s="53">
        <v>13.255348770713899</v>
      </c>
      <c r="R127" s="54">
        <v>0.72434465664412495</v>
      </c>
      <c r="S127" s="54">
        <v>0.52538711825206597</v>
      </c>
      <c r="T127" s="54">
        <v>0.19895753839205901</v>
      </c>
      <c r="U127" s="54">
        <v>28.985085877904702</v>
      </c>
      <c r="V127" s="54">
        <v>19.348720444336301</v>
      </c>
      <c r="W127" s="54">
        <v>9.6363654335683702</v>
      </c>
      <c r="X127" s="54">
        <v>29.220325759513099</v>
      </c>
      <c r="Y127" s="54">
        <v>18.022874790168</v>
      </c>
      <c r="Z127" s="54">
        <v>11.1974509693451</v>
      </c>
      <c r="AA127" s="54">
        <v>22.6547596606704</v>
      </c>
      <c r="AB127" s="54">
        <v>11.499716642758001</v>
      </c>
      <c r="AC127" s="54">
        <v>11.1550430179124</v>
      </c>
      <c r="AD127" s="54">
        <v>36.752999210244198</v>
      </c>
      <c r="AE127" s="54">
        <v>24.242780194089899</v>
      </c>
      <c r="AF127" s="54">
        <v>12.5102190161543</v>
      </c>
      <c r="AH127" s="65">
        <v>0.72547970894217195</v>
      </c>
      <c r="AI127" s="53">
        <v>0.52792162962681699</v>
      </c>
      <c r="AJ127" s="53">
        <v>0.19755807931535499</v>
      </c>
      <c r="AK127" s="53">
        <v>29.032239862602001</v>
      </c>
      <c r="AL127" s="53">
        <v>19.4761029340909</v>
      </c>
      <c r="AM127" s="53">
        <v>9.5561369285111297</v>
      </c>
      <c r="AN127" s="53">
        <v>29.313932025913701</v>
      </c>
      <c r="AO127" s="53">
        <v>18.0537066166861</v>
      </c>
      <c r="AP127" s="53">
        <v>11.2602254092276</v>
      </c>
      <c r="AQ127" s="53">
        <v>22.7473167688464</v>
      </c>
      <c r="AR127" s="53">
        <v>11.640202798396899</v>
      </c>
      <c r="AS127" s="53">
        <v>11.107113970449401</v>
      </c>
      <c r="AT127" s="53">
        <v>36.870113373519303</v>
      </c>
      <c r="AU127" s="53">
        <v>23.7929415216718</v>
      </c>
      <c r="AV127" s="53">
        <v>13.077171851847501</v>
      </c>
      <c r="AX127" s="53">
        <v>2.0812566675028936</v>
      </c>
      <c r="AY127" s="85">
        <v>20.439194150952304</v>
      </c>
    </row>
    <row r="128" spans="1:51">
      <c r="A128" s="54">
        <v>25</v>
      </c>
      <c r="B128" s="65">
        <v>0.72472660323911597</v>
      </c>
      <c r="C128" s="53">
        <v>0.51971574693301803</v>
      </c>
      <c r="D128" s="53">
        <v>0.205010856306098</v>
      </c>
      <c r="E128" s="53">
        <v>28.995935288017801</v>
      </c>
      <c r="F128" s="53">
        <v>18.9963103977</v>
      </c>
      <c r="G128" s="53">
        <v>9.99962489031779</v>
      </c>
      <c r="H128" s="53">
        <v>29.479858651654499</v>
      </c>
      <c r="I128" s="53">
        <v>17.6653289642835</v>
      </c>
      <c r="J128" s="53">
        <v>11.814529687371</v>
      </c>
      <c r="K128" s="53">
        <v>22.8845922165792</v>
      </c>
      <c r="L128" s="53">
        <v>11.0950403568749</v>
      </c>
      <c r="M128" s="53">
        <v>11.7895518597043</v>
      </c>
      <c r="N128" s="53">
        <v>37.053016278112999</v>
      </c>
      <c r="O128" s="53">
        <v>23.872400861086199</v>
      </c>
      <c r="P128" s="53">
        <v>13.180615417026701</v>
      </c>
      <c r="R128" s="54">
        <v>0.72334792214688803</v>
      </c>
      <c r="S128" s="54">
        <v>0.52105534276325005</v>
      </c>
      <c r="T128" s="54">
        <v>0.20229257938363701</v>
      </c>
      <c r="U128" s="54">
        <v>28.9471942125165</v>
      </c>
      <c r="V128" s="54">
        <v>19.075970206267002</v>
      </c>
      <c r="W128" s="54">
        <v>9.8712240062495198</v>
      </c>
      <c r="X128" s="54">
        <v>29.642832673181001</v>
      </c>
      <c r="Y128" s="54">
        <v>17.7509687232548</v>
      </c>
      <c r="Z128" s="54">
        <v>11.891863949926099</v>
      </c>
      <c r="AA128" s="54">
        <v>23.025156982054401</v>
      </c>
      <c r="AB128" s="54">
        <v>11.189058634382301</v>
      </c>
      <c r="AC128" s="54">
        <v>11.836098347671999</v>
      </c>
      <c r="AD128" s="54">
        <v>37.287249412166098</v>
      </c>
      <c r="AE128" s="54">
        <v>23.966388845990402</v>
      </c>
      <c r="AF128" s="54">
        <v>13.3208605661756</v>
      </c>
      <c r="AH128" s="65">
        <v>0.72212455591037095</v>
      </c>
      <c r="AI128" s="53">
        <v>0.51398718360293105</v>
      </c>
      <c r="AJ128" s="53">
        <v>0.20813737230743901</v>
      </c>
      <c r="AK128" s="53">
        <v>28.896570585457901</v>
      </c>
      <c r="AL128" s="53">
        <v>18.667708523313099</v>
      </c>
      <c r="AM128" s="53">
        <v>10.228862062144801</v>
      </c>
      <c r="AN128" s="53">
        <v>29.564682475947599</v>
      </c>
      <c r="AO128" s="53">
        <v>17.1868431505996</v>
      </c>
      <c r="AP128" s="53">
        <v>12.3778393253479</v>
      </c>
      <c r="AQ128" s="53">
        <v>22.953032307367501</v>
      </c>
      <c r="AR128" s="53">
        <v>10.675009468030501</v>
      </c>
      <c r="AS128" s="53">
        <v>12.2780228393369</v>
      </c>
      <c r="AT128" s="53">
        <v>37.189317535419498</v>
      </c>
      <c r="AU128" s="53">
        <v>22.910847155641399</v>
      </c>
      <c r="AV128" s="53">
        <v>14.278470379778099</v>
      </c>
      <c r="AX128" s="53">
        <v>3.0978664880424649</v>
      </c>
      <c r="AY128" s="85">
        <v>21.657812162653336</v>
      </c>
    </row>
    <row r="129" spans="1:51">
      <c r="A129" s="54">
        <v>25.2</v>
      </c>
      <c r="B129" s="65">
        <v>0.72314894823390097</v>
      </c>
      <c r="C129" s="53">
        <v>0.52913065114004498</v>
      </c>
      <c r="D129" s="53">
        <v>0.19401829709385501</v>
      </c>
      <c r="E129" s="53">
        <v>28.936713420229999</v>
      </c>
      <c r="F129" s="53">
        <v>19.5303285097919</v>
      </c>
      <c r="G129" s="53">
        <v>9.4063849104380903</v>
      </c>
      <c r="H129" s="53">
        <v>29.736953923578699</v>
      </c>
      <c r="I129" s="53">
        <v>18.3019363297037</v>
      </c>
      <c r="J129" s="53">
        <v>11.4350175938749</v>
      </c>
      <c r="K129" s="53">
        <v>23.0927692297523</v>
      </c>
      <c r="L129" s="53">
        <v>11.751647586385801</v>
      </c>
      <c r="M129" s="53">
        <v>11.341121643366399</v>
      </c>
      <c r="N129" s="53">
        <v>37.3789592539975</v>
      </c>
      <c r="O129" s="53">
        <v>24.699127984357499</v>
      </c>
      <c r="P129" s="53">
        <v>12.6798312696399</v>
      </c>
      <c r="R129" s="54">
        <v>0.72136245594818804</v>
      </c>
      <c r="S129" s="54">
        <v>0.52670406082702204</v>
      </c>
      <c r="T129" s="54">
        <v>0.19465839512116501</v>
      </c>
      <c r="U129" s="54">
        <v>28.8652822016372</v>
      </c>
      <c r="V129" s="54">
        <v>19.390158953008601</v>
      </c>
      <c r="W129" s="54">
        <v>9.4751232486285293</v>
      </c>
      <c r="X129" s="54">
        <v>29.641847352157999</v>
      </c>
      <c r="Y129" s="54">
        <v>18.056885658695901</v>
      </c>
      <c r="Z129" s="54">
        <v>11.5849616934621</v>
      </c>
      <c r="AA129" s="54">
        <v>23.011596108724302</v>
      </c>
      <c r="AB129" s="54">
        <v>11.563370666734301</v>
      </c>
      <c r="AC129" s="54">
        <v>11.4482254419899</v>
      </c>
      <c r="AD129" s="54">
        <v>37.290531770121802</v>
      </c>
      <c r="AE129" s="54">
        <v>24.116020492293401</v>
      </c>
      <c r="AF129" s="54">
        <v>13.1745112778283</v>
      </c>
      <c r="AH129" s="65">
        <v>0.72169101831192495</v>
      </c>
      <c r="AI129" s="53">
        <v>0.52544018040593199</v>
      </c>
      <c r="AJ129" s="53">
        <v>0.19625083790599199</v>
      </c>
      <c r="AK129" s="53">
        <v>28.8778081924067</v>
      </c>
      <c r="AL129" s="53">
        <v>19.3148338728531</v>
      </c>
      <c r="AM129" s="53">
        <v>9.56297431955368</v>
      </c>
      <c r="AN129" s="53">
        <v>29.6627275116787</v>
      </c>
      <c r="AO129" s="53">
        <v>17.895672102912901</v>
      </c>
      <c r="AP129" s="53">
        <v>11.7670554087657</v>
      </c>
      <c r="AQ129" s="53">
        <v>23.037350300777302</v>
      </c>
      <c r="AR129" s="53">
        <v>11.456864782097</v>
      </c>
      <c r="AS129" s="53">
        <v>11.5804855186803</v>
      </c>
      <c r="AT129" s="53">
        <v>37.316486504188497</v>
      </c>
      <c r="AU129" s="53">
        <v>23.645010582444499</v>
      </c>
      <c r="AV129" s="53">
        <v>13.671475921743999</v>
      </c>
      <c r="AX129" s="53">
        <v>2.5283399730937024</v>
      </c>
      <c r="AY129" s="85">
        <v>21.005770844437698</v>
      </c>
    </row>
    <row r="130" spans="1:51">
      <c r="A130" s="54">
        <v>25.4</v>
      </c>
      <c r="B130" s="65">
        <v>0.72172373051808303</v>
      </c>
      <c r="C130" s="53">
        <v>0.53203005940262704</v>
      </c>
      <c r="D130" s="53">
        <v>0.18969367111545499</v>
      </c>
      <c r="E130" s="53">
        <v>28.8778229123612</v>
      </c>
      <c r="F130" s="53">
        <v>19.708031830607499</v>
      </c>
      <c r="G130" s="53">
        <v>9.1697910817537007</v>
      </c>
      <c r="H130" s="53">
        <v>29.651646644126501</v>
      </c>
      <c r="I130" s="53">
        <v>18.439710783086099</v>
      </c>
      <c r="J130" s="53">
        <v>11.2119358610404</v>
      </c>
      <c r="K130" s="53">
        <v>23.0112927342687</v>
      </c>
      <c r="L130" s="53">
        <v>11.946093412467301</v>
      </c>
      <c r="M130" s="53">
        <v>11.0651993218013</v>
      </c>
      <c r="N130" s="53">
        <v>37.281376413170698</v>
      </c>
      <c r="O130" s="53">
        <v>24.660166796064001</v>
      </c>
      <c r="P130" s="53">
        <v>12.6212096171067</v>
      </c>
      <c r="R130" s="54">
        <v>0.71788771462649204</v>
      </c>
      <c r="S130" s="54">
        <v>0.52998624869945898</v>
      </c>
      <c r="T130" s="54">
        <v>0.187901465927032</v>
      </c>
      <c r="U130" s="54">
        <v>28.722945774614999</v>
      </c>
      <c r="V130" s="54">
        <v>19.593987583217299</v>
      </c>
      <c r="W130" s="54">
        <v>9.1289581913976701</v>
      </c>
      <c r="X130" s="54">
        <v>29.432561499420501</v>
      </c>
      <c r="Y130" s="54">
        <v>18.2521850089169</v>
      </c>
      <c r="Z130" s="54">
        <v>11.180376490503599</v>
      </c>
      <c r="AA130" s="54">
        <v>22.809763068904601</v>
      </c>
      <c r="AB130" s="54">
        <v>11.793936812419799</v>
      </c>
      <c r="AC130" s="54">
        <v>11.0158262564848</v>
      </c>
      <c r="AD130" s="54">
        <v>37.033614089670003</v>
      </c>
      <c r="AE130" s="54">
        <v>24.2485219325762</v>
      </c>
      <c r="AF130" s="54">
        <v>12.7850921570938</v>
      </c>
      <c r="AH130" s="65">
        <v>0.71773488483091996</v>
      </c>
      <c r="AI130" s="53">
        <v>0.52289605360355096</v>
      </c>
      <c r="AJ130" s="53">
        <v>0.194838831227368</v>
      </c>
      <c r="AK130" s="53">
        <v>28.717536470459699</v>
      </c>
      <c r="AL130" s="53">
        <v>19.180128642251599</v>
      </c>
      <c r="AM130" s="53">
        <v>9.5374078282081403</v>
      </c>
      <c r="AN130" s="53">
        <v>29.4240870362473</v>
      </c>
      <c r="AO130" s="53">
        <v>17.7446533631901</v>
      </c>
      <c r="AP130" s="53">
        <v>11.679433673057099</v>
      </c>
      <c r="AQ130" s="53">
        <v>22.806608445363199</v>
      </c>
      <c r="AR130" s="53">
        <v>11.2848162377199</v>
      </c>
      <c r="AS130" s="53">
        <v>11.5217922076432</v>
      </c>
      <c r="AT130" s="53">
        <v>37.022635123382997</v>
      </c>
      <c r="AU130" s="53">
        <v>23.474544469162499</v>
      </c>
      <c r="AV130" s="53">
        <v>13.5480906542205</v>
      </c>
      <c r="AX130" s="53">
        <v>2.4317032169715347</v>
      </c>
      <c r="AY130" s="85">
        <v>20.927164129142664</v>
      </c>
    </row>
    <row r="131" spans="1:51">
      <c r="A131" s="54">
        <v>25.6</v>
      </c>
      <c r="B131" s="65">
        <v>0.716625728715092</v>
      </c>
      <c r="C131" s="53">
        <v>0.53338437464752797</v>
      </c>
      <c r="D131" s="53">
        <v>0.18324135406756401</v>
      </c>
      <c r="E131" s="53">
        <v>28.6616761533556</v>
      </c>
      <c r="F131" s="53">
        <v>19.7846034938032</v>
      </c>
      <c r="G131" s="53">
        <v>8.8770726595524607</v>
      </c>
      <c r="H131" s="53">
        <v>29.343562339420298</v>
      </c>
      <c r="I131" s="53">
        <v>18.603580269498799</v>
      </c>
      <c r="J131" s="53">
        <v>10.739982069921499</v>
      </c>
      <c r="K131" s="53">
        <v>22.712562345948498</v>
      </c>
      <c r="L131" s="53">
        <v>12.057318934710899</v>
      </c>
      <c r="M131" s="53">
        <v>10.655243411237601</v>
      </c>
      <c r="N131" s="53">
        <v>36.897461191735097</v>
      </c>
      <c r="O131" s="53">
        <v>25.103806467621101</v>
      </c>
      <c r="P131" s="53">
        <v>11.793654724114001</v>
      </c>
      <c r="R131" s="54">
        <v>0.71557640516606902</v>
      </c>
      <c r="S131" s="54">
        <v>0.53147603438084501</v>
      </c>
      <c r="T131" s="54">
        <v>0.18410037078522401</v>
      </c>
      <c r="U131" s="54">
        <v>28.621029693556899</v>
      </c>
      <c r="V131" s="54">
        <v>19.677985942667402</v>
      </c>
      <c r="W131" s="54">
        <v>8.9430437508894904</v>
      </c>
      <c r="X131" s="54">
        <v>29.2922627551836</v>
      </c>
      <c r="Y131" s="54">
        <v>18.4269079241698</v>
      </c>
      <c r="Z131" s="54">
        <v>10.8653548310138</v>
      </c>
      <c r="AA131" s="54">
        <v>22.673326177092999</v>
      </c>
      <c r="AB131" s="54">
        <v>11.9156197331955</v>
      </c>
      <c r="AC131" s="54">
        <v>10.757706443897399</v>
      </c>
      <c r="AD131" s="54">
        <v>36.861503225705299</v>
      </c>
      <c r="AE131" s="54">
        <v>24.712363624164801</v>
      </c>
      <c r="AF131" s="54">
        <v>12.149139601540501</v>
      </c>
      <c r="AH131" s="65">
        <v>0.71561698160607401</v>
      </c>
      <c r="AI131" s="53">
        <v>0.530841524529723</v>
      </c>
      <c r="AJ131" s="53">
        <v>0.18477545707635001</v>
      </c>
      <c r="AK131" s="53">
        <v>28.621345812384298</v>
      </c>
      <c r="AL131" s="53">
        <v>19.660082732532299</v>
      </c>
      <c r="AM131" s="53">
        <v>8.9612630798519906</v>
      </c>
      <c r="AN131" s="53">
        <v>29.295333708068998</v>
      </c>
      <c r="AO131" s="53">
        <v>18.2392393450763</v>
      </c>
      <c r="AP131" s="53">
        <v>11.056094362992701</v>
      </c>
      <c r="AQ131" s="53">
        <v>22.6799341575326</v>
      </c>
      <c r="AR131" s="53">
        <v>11.8397835984319</v>
      </c>
      <c r="AS131" s="53">
        <v>10.8401505591006</v>
      </c>
      <c r="AT131" s="53">
        <v>36.866534565383297</v>
      </c>
      <c r="AU131" s="53">
        <v>23.9638557801978</v>
      </c>
      <c r="AV131" s="53">
        <v>12.9026787851855</v>
      </c>
      <c r="AX131" s="53">
        <v>1.8519352451537863</v>
      </c>
      <c r="AY131" s="85">
        <v>20.260253480831615</v>
      </c>
    </row>
    <row r="132" spans="1:51">
      <c r="A132" s="54">
        <v>25.8</v>
      </c>
      <c r="B132" s="65">
        <v>0.71534922661173606</v>
      </c>
      <c r="C132" s="53">
        <v>0.53835563718762702</v>
      </c>
      <c r="D132" s="53">
        <v>0.176993589424109</v>
      </c>
      <c r="E132" s="53">
        <v>28.6198583687958</v>
      </c>
      <c r="F132" s="53">
        <v>20.0877886166096</v>
      </c>
      <c r="G132" s="53">
        <v>8.5320697521862705</v>
      </c>
      <c r="H132" s="53">
        <v>29.282226807562999</v>
      </c>
      <c r="I132" s="53">
        <v>18.909615943588499</v>
      </c>
      <c r="J132" s="53">
        <v>10.372610863974501</v>
      </c>
      <c r="K132" s="53">
        <v>22.692873804412802</v>
      </c>
      <c r="L132" s="53">
        <v>12.406011629060201</v>
      </c>
      <c r="M132" s="53">
        <v>10.286862175352599</v>
      </c>
      <c r="N132" s="53">
        <v>36.837804643169903</v>
      </c>
      <c r="O132" s="53">
        <v>25.384631446514401</v>
      </c>
      <c r="P132" s="53">
        <v>11.453173196655399</v>
      </c>
      <c r="R132" s="54">
        <v>0.71378421640590095</v>
      </c>
      <c r="S132" s="54">
        <v>0.53615298773324305</v>
      </c>
      <c r="T132" s="54">
        <v>0.17763122867265799</v>
      </c>
      <c r="U132" s="54">
        <v>28.5535565377998</v>
      </c>
      <c r="V132" s="54">
        <v>19.9653911189016</v>
      </c>
      <c r="W132" s="54">
        <v>8.5881654188981393</v>
      </c>
      <c r="X132" s="54">
        <v>29.185782174136602</v>
      </c>
      <c r="Y132" s="54">
        <v>18.713401484754101</v>
      </c>
      <c r="Z132" s="54">
        <v>10.472380689382399</v>
      </c>
      <c r="AA132" s="54">
        <v>22.593574077960898</v>
      </c>
      <c r="AB132" s="54">
        <v>12.244008005549199</v>
      </c>
      <c r="AC132" s="54">
        <v>10.3495660724116</v>
      </c>
      <c r="AD132" s="54">
        <v>36.7194801152501</v>
      </c>
      <c r="AE132" s="54">
        <v>24.967025440221999</v>
      </c>
      <c r="AF132" s="54">
        <v>11.752454675028099</v>
      </c>
      <c r="AH132" s="65">
        <v>0.71467237999213795</v>
      </c>
      <c r="AI132" s="53">
        <v>0.53298413518938104</v>
      </c>
      <c r="AJ132" s="53">
        <v>0.181688244802757</v>
      </c>
      <c r="AK132" s="53">
        <v>28.5910123945769</v>
      </c>
      <c r="AL132" s="53">
        <v>19.784045867419898</v>
      </c>
      <c r="AM132" s="53">
        <v>8.8069665271570106</v>
      </c>
      <c r="AN132" s="53">
        <v>29.236716228180399</v>
      </c>
      <c r="AO132" s="53">
        <v>18.3749186954633</v>
      </c>
      <c r="AP132" s="53">
        <v>10.8617975327171</v>
      </c>
      <c r="AQ132" s="53">
        <v>22.630640027587202</v>
      </c>
      <c r="AR132" s="53">
        <v>11.9913678342627</v>
      </c>
      <c r="AS132" s="53">
        <v>10.6392721933244</v>
      </c>
      <c r="AT132" s="53">
        <v>36.785011678679403</v>
      </c>
      <c r="AU132" s="53">
        <v>24.101076354734499</v>
      </c>
      <c r="AV132" s="53">
        <v>12.683935323944899</v>
      </c>
      <c r="AX132" s="53">
        <v>1.6753964765047833</v>
      </c>
      <c r="AY132" s="85">
        <v>20.048198588929417</v>
      </c>
    </row>
    <row r="133" spans="1:51">
      <c r="A133" s="54">
        <v>26</v>
      </c>
      <c r="B133" s="65">
        <v>0.71541805789701296</v>
      </c>
      <c r="C133" s="53">
        <v>0.54259706301969701</v>
      </c>
      <c r="D133" s="53">
        <v>0.172820994877316</v>
      </c>
      <c r="E133" s="53">
        <v>28.6180931474867</v>
      </c>
      <c r="F133" s="53">
        <v>20.320548400402298</v>
      </c>
      <c r="G133" s="53">
        <v>8.2975447470843395</v>
      </c>
      <c r="H133" s="53">
        <v>29.272205837234999</v>
      </c>
      <c r="I133" s="53">
        <v>19.175874828546</v>
      </c>
      <c r="J133" s="53">
        <v>10.096331008689001</v>
      </c>
      <c r="K133" s="53">
        <v>22.666736710789099</v>
      </c>
      <c r="L133" s="53">
        <v>12.7005197116347</v>
      </c>
      <c r="M133" s="53">
        <v>9.9662169991543994</v>
      </c>
      <c r="N133" s="53">
        <v>36.793493797599702</v>
      </c>
      <c r="O133" s="53">
        <v>25.677572185541699</v>
      </c>
      <c r="P133" s="53">
        <v>11.1159216120579</v>
      </c>
      <c r="R133" s="54">
        <v>0.71341175521544498</v>
      </c>
      <c r="S133" s="54">
        <v>0.54052756982880401</v>
      </c>
      <c r="T133" s="54">
        <v>0.17288418538664099</v>
      </c>
      <c r="U133" s="54">
        <v>28.5403555591149</v>
      </c>
      <c r="V133" s="54">
        <v>20.2054439049172</v>
      </c>
      <c r="W133" s="54">
        <v>8.3349116541977395</v>
      </c>
      <c r="X133" s="54">
        <v>29.1631632552163</v>
      </c>
      <c r="Y133" s="54">
        <v>18.985625852867599</v>
      </c>
      <c r="Z133" s="54">
        <v>10.177537402348699</v>
      </c>
      <c r="AA133" s="54">
        <v>22.575933224757499</v>
      </c>
      <c r="AB133" s="54">
        <v>12.547377489619601</v>
      </c>
      <c r="AC133" s="54">
        <v>10.0285557351378</v>
      </c>
      <c r="AD133" s="54">
        <v>36.688962220740798</v>
      </c>
      <c r="AE133" s="54">
        <v>25.2585795013606</v>
      </c>
      <c r="AF133" s="54">
        <v>11.4303827193802</v>
      </c>
      <c r="AH133" s="65">
        <v>0.71230886928804404</v>
      </c>
      <c r="AI133" s="53">
        <v>0.53553600309428495</v>
      </c>
      <c r="AJ133" s="53">
        <v>0.17677286619375801</v>
      </c>
      <c r="AK133" s="53">
        <v>28.494064528738601</v>
      </c>
      <c r="AL133" s="53">
        <v>19.9220836868314</v>
      </c>
      <c r="AM133" s="53">
        <v>8.5719808419071892</v>
      </c>
      <c r="AN133" s="53">
        <v>29.0980007875844</v>
      </c>
      <c r="AO133" s="53">
        <v>18.531284841200801</v>
      </c>
      <c r="AP133" s="53">
        <v>10.566715946383599</v>
      </c>
      <c r="AQ133" s="53">
        <v>22.519067718891399</v>
      </c>
      <c r="AR133" s="53">
        <v>12.1680141627317</v>
      </c>
      <c r="AS133" s="53">
        <v>10.3510535561597</v>
      </c>
      <c r="AT133" s="53">
        <v>36.606987582094298</v>
      </c>
      <c r="AU133" s="53">
        <v>24.264804466874999</v>
      </c>
      <c r="AV133" s="53">
        <v>12.342183115219299</v>
      </c>
      <c r="AX133" s="53">
        <v>1.41392544021517</v>
      </c>
      <c r="AY133" s="85">
        <v>19.719506452552029</v>
      </c>
    </row>
    <row r="134" spans="1:51">
      <c r="A134" s="54">
        <v>26.2</v>
      </c>
      <c r="B134" s="65">
        <v>0.71028589766998096</v>
      </c>
      <c r="C134" s="53">
        <v>0.54362419859519795</v>
      </c>
      <c r="D134" s="53">
        <v>0.16666169907478301</v>
      </c>
      <c r="E134" s="53">
        <v>28.405740812721199</v>
      </c>
      <c r="F134" s="53">
        <v>20.381840692621001</v>
      </c>
      <c r="G134" s="53">
        <v>8.0239001201002296</v>
      </c>
      <c r="H134" s="53">
        <v>28.959823816404501</v>
      </c>
      <c r="I134" s="53">
        <v>19.241820336756099</v>
      </c>
      <c r="J134" s="53">
        <v>9.7180034796484005</v>
      </c>
      <c r="K134" s="53">
        <v>22.3491851829498</v>
      </c>
      <c r="L134" s="53">
        <v>12.7745361500294</v>
      </c>
      <c r="M134" s="53">
        <v>9.5746490329204406</v>
      </c>
      <c r="N134" s="53">
        <v>36.399578436760898</v>
      </c>
      <c r="O134" s="53">
        <v>25.7463297469839</v>
      </c>
      <c r="P134" s="53">
        <v>10.653248689777</v>
      </c>
      <c r="R134" s="54">
        <v>0.707566235062565</v>
      </c>
      <c r="S134" s="54">
        <v>0.54155141095788895</v>
      </c>
      <c r="T134" s="54">
        <v>0.166014824104675</v>
      </c>
      <c r="U134" s="54">
        <v>28.298793022047899</v>
      </c>
      <c r="V134" s="54">
        <v>20.265833138044801</v>
      </c>
      <c r="W134" s="54">
        <v>8.0329598840030307</v>
      </c>
      <c r="X134" s="54">
        <v>28.8086638729065</v>
      </c>
      <c r="Y134" s="54">
        <v>19.0502675036958</v>
      </c>
      <c r="Z134" s="54">
        <v>9.7583963692106508</v>
      </c>
      <c r="AA134" s="54">
        <v>22.218939411843198</v>
      </c>
      <c r="AB134" s="54">
        <v>12.620556086489501</v>
      </c>
      <c r="AC134" s="54">
        <v>9.5983833253537494</v>
      </c>
      <c r="AD134" s="54">
        <v>36.243223449955899</v>
      </c>
      <c r="AE134" s="54">
        <v>25.323248936805701</v>
      </c>
      <c r="AF134" s="54">
        <v>10.9199745131502</v>
      </c>
      <c r="AH134" s="65">
        <v>0.70747129925796404</v>
      </c>
      <c r="AI134" s="53">
        <v>0.53568753216896103</v>
      </c>
      <c r="AJ134" s="53">
        <v>0.171783767089002</v>
      </c>
      <c r="AK134" s="53">
        <v>28.294527781809599</v>
      </c>
      <c r="AL134" s="53">
        <v>19.939078965211198</v>
      </c>
      <c r="AM134" s="53">
        <v>8.3554488165983507</v>
      </c>
      <c r="AN134" s="53">
        <v>28.802839377671699</v>
      </c>
      <c r="AO134" s="53">
        <v>18.543057795127901</v>
      </c>
      <c r="AP134" s="53">
        <v>10.259781582543701</v>
      </c>
      <c r="AQ134" s="53">
        <v>22.215868781391499</v>
      </c>
      <c r="AR134" s="53">
        <v>12.1864895126738</v>
      </c>
      <c r="AS134" s="53">
        <v>10.0293792687176</v>
      </c>
      <c r="AT134" s="53">
        <v>36.236523162424703</v>
      </c>
      <c r="AU134" s="53">
        <v>24.267528850246102</v>
      </c>
      <c r="AV134" s="53">
        <v>11.9689943121786</v>
      </c>
      <c r="AX134" s="53">
        <v>1.1058675581625774</v>
      </c>
      <c r="AY134" s="85">
        <v>19.413695606924826</v>
      </c>
    </row>
    <row r="135" spans="1:51">
      <c r="A135" s="54">
        <v>26.4</v>
      </c>
      <c r="B135" s="65">
        <v>0.71106803452572598</v>
      </c>
      <c r="C135" s="53">
        <v>0.53951212622344802</v>
      </c>
      <c r="D135" s="53">
        <v>0.17155590830227699</v>
      </c>
      <c r="E135" s="53">
        <v>28.436697404034302</v>
      </c>
      <c r="F135" s="53">
        <v>20.175230032181801</v>
      </c>
      <c r="G135" s="53">
        <v>8.26146737185252</v>
      </c>
      <c r="H135" s="53">
        <v>29.0041897968187</v>
      </c>
      <c r="I135" s="53">
        <v>18.995575381747301</v>
      </c>
      <c r="J135" s="53">
        <v>10.008614415071399</v>
      </c>
      <c r="K135" s="53">
        <v>22.371856657786999</v>
      </c>
      <c r="L135" s="53">
        <v>12.5053292659936</v>
      </c>
      <c r="M135" s="53">
        <v>9.8665273917933796</v>
      </c>
      <c r="N135" s="53">
        <v>36.4532268172538</v>
      </c>
      <c r="O135" s="53">
        <v>25.492159654381599</v>
      </c>
      <c r="P135" s="53">
        <v>10.9610671628721</v>
      </c>
      <c r="R135" s="54">
        <v>0.70768278699152498</v>
      </c>
      <c r="S135" s="54">
        <v>0.53705920352711201</v>
      </c>
      <c r="T135" s="54">
        <v>0.170623583464413</v>
      </c>
      <c r="U135" s="54">
        <v>28.301700325111</v>
      </c>
      <c r="V135" s="54">
        <v>20.0384994805686</v>
      </c>
      <c r="W135" s="54">
        <v>8.2632008445424603</v>
      </c>
      <c r="X135" s="54">
        <v>28.813865278231301</v>
      </c>
      <c r="Y135" s="54">
        <v>18.780533661061298</v>
      </c>
      <c r="Z135" s="54">
        <v>10.0333316171699</v>
      </c>
      <c r="AA135" s="54">
        <v>22.198290537860299</v>
      </c>
      <c r="AB135" s="54">
        <v>12.3254467396526</v>
      </c>
      <c r="AC135" s="54">
        <v>9.8728437982077306</v>
      </c>
      <c r="AD135" s="54">
        <v>36.2459152451611</v>
      </c>
      <c r="AE135" s="54">
        <v>25.044475663726001</v>
      </c>
      <c r="AF135" s="54">
        <v>11.201439581435</v>
      </c>
      <c r="AH135" s="65">
        <v>0.70834721144244195</v>
      </c>
      <c r="AI135" s="53">
        <v>0.53056858597075596</v>
      </c>
      <c r="AJ135" s="53">
        <v>0.17777862547168599</v>
      </c>
      <c r="AK135" s="53">
        <v>28.328856865994499</v>
      </c>
      <c r="AL135" s="53">
        <v>19.672177226641601</v>
      </c>
      <c r="AM135" s="53">
        <v>8.6566796393529497</v>
      </c>
      <c r="AN135" s="53">
        <v>28.853299447840399</v>
      </c>
      <c r="AO135" s="53">
        <v>18.225358960963501</v>
      </c>
      <c r="AP135" s="53">
        <v>10.6279404868769</v>
      </c>
      <c r="AQ135" s="53">
        <v>22.241264902989201</v>
      </c>
      <c r="AR135" s="53">
        <v>11.8434790942066</v>
      </c>
      <c r="AS135" s="53">
        <v>10.397785808782499</v>
      </c>
      <c r="AT135" s="53">
        <v>36.296867275541899</v>
      </c>
      <c r="AU135" s="53">
        <v>23.913667624354499</v>
      </c>
      <c r="AV135" s="53">
        <v>12.383199651187301</v>
      </c>
      <c r="AX135" s="53">
        <v>1.4384143045308999</v>
      </c>
      <c r="AY135" s="85">
        <v>19.817466669222902</v>
      </c>
    </row>
    <row r="136" spans="1:51">
      <c r="A136" s="54">
        <v>26.6</v>
      </c>
      <c r="B136" s="65">
        <v>0.71071919350969104</v>
      </c>
      <c r="C136" s="53">
        <v>0.53934016050828204</v>
      </c>
      <c r="D136" s="53">
        <v>0.171379033001408</v>
      </c>
      <c r="E136" s="53">
        <v>28.4242270093232</v>
      </c>
      <c r="F136" s="53">
        <v>20.157552583056901</v>
      </c>
      <c r="G136" s="53">
        <v>8.2666744262663201</v>
      </c>
      <c r="H136" s="53">
        <v>28.984089499053699</v>
      </c>
      <c r="I136" s="53">
        <v>18.964780424698201</v>
      </c>
      <c r="J136" s="53">
        <v>10.019309074355499</v>
      </c>
      <c r="K136" s="53">
        <v>22.350649949588799</v>
      </c>
      <c r="L136" s="53">
        <v>12.492177726938699</v>
      </c>
      <c r="M136" s="53">
        <v>9.8584722226500698</v>
      </c>
      <c r="N136" s="53">
        <v>36.418210159288201</v>
      </c>
      <c r="O136" s="53">
        <v>25.413502037956501</v>
      </c>
      <c r="P136" s="53">
        <v>11.0047081213316</v>
      </c>
      <c r="R136" s="54">
        <v>0.70608571849332602</v>
      </c>
      <c r="S136" s="54">
        <v>0.53615360726833605</v>
      </c>
      <c r="T136" s="54">
        <v>0.169932111224989</v>
      </c>
      <c r="U136" s="54">
        <v>28.239818465473299</v>
      </c>
      <c r="V136" s="54">
        <v>19.9775904779797</v>
      </c>
      <c r="W136" s="54">
        <v>8.2622279874935902</v>
      </c>
      <c r="X136" s="54">
        <v>28.718096640639398</v>
      </c>
      <c r="Y136" s="54">
        <v>18.692152058556498</v>
      </c>
      <c r="Z136" s="54">
        <v>10.0259445820829</v>
      </c>
      <c r="AA136" s="54">
        <v>22.106425831119498</v>
      </c>
      <c r="AB136" s="54">
        <v>12.2587469047256</v>
      </c>
      <c r="AC136" s="54">
        <v>9.8476789263938809</v>
      </c>
      <c r="AD136" s="54">
        <v>36.116924989355603</v>
      </c>
      <c r="AE136" s="54">
        <v>24.863841445149401</v>
      </c>
      <c r="AF136" s="54">
        <v>11.2530835442062</v>
      </c>
      <c r="AH136" s="65">
        <v>0.70715146037522802</v>
      </c>
      <c r="AI136" s="53">
        <v>0.53437650850082097</v>
      </c>
      <c r="AJ136" s="53">
        <v>0.172774951874407</v>
      </c>
      <c r="AK136" s="53">
        <v>28.284832855541399</v>
      </c>
      <c r="AL136" s="53">
        <v>19.8688031855833</v>
      </c>
      <c r="AM136" s="53">
        <v>8.4160296699581298</v>
      </c>
      <c r="AN136" s="53">
        <v>28.7791206032961</v>
      </c>
      <c r="AO136" s="53">
        <v>18.459409473800601</v>
      </c>
      <c r="AP136" s="53">
        <v>10.319711129495399</v>
      </c>
      <c r="AQ136" s="53">
        <v>22.151064317849698</v>
      </c>
      <c r="AR136" s="53">
        <v>12.1037217621022</v>
      </c>
      <c r="AS136" s="53">
        <v>10.0473425557475</v>
      </c>
      <c r="AT136" s="53">
        <v>36.193231427777398</v>
      </c>
      <c r="AU136" s="53">
        <v>24.177494804182</v>
      </c>
      <c r="AV136" s="53">
        <v>12.0157366235953</v>
      </c>
      <c r="AX136" s="53">
        <v>1.1367978438501734</v>
      </c>
      <c r="AY136" s="85">
        <v>19.502624415140623</v>
      </c>
    </row>
    <row r="137" spans="1:51">
      <c r="A137" s="54">
        <v>26.8</v>
      </c>
      <c r="B137" s="65">
        <v>0.71061476464731099</v>
      </c>
      <c r="C137" s="53">
        <v>0.54336553383812103</v>
      </c>
      <c r="D137" s="53">
        <v>0.16724923080918999</v>
      </c>
      <c r="E137" s="53">
        <v>28.4233696893298</v>
      </c>
      <c r="F137" s="53">
        <v>20.4033417375833</v>
      </c>
      <c r="G137" s="53">
        <v>8.0200279517465098</v>
      </c>
      <c r="H137" s="53">
        <v>28.9757066765075</v>
      </c>
      <c r="I137" s="53">
        <v>19.2296118742935</v>
      </c>
      <c r="J137" s="53">
        <v>9.7460948022140403</v>
      </c>
      <c r="K137" s="53">
        <v>22.333230493411101</v>
      </c>
      <c r="L137" s="53">
        <v>12.7842064766528</v>
      </c>
      <c r="M137" s="53">
        <v>9.5490240167583007</v>
      </c>
      <c r="N137" s="53">
        <v>36.399594467148503</v>
      </c>
      <c r="O137" s="53">
        <v>25.735895153190299</v>
      </c>
      <c r="P137" s="53">
        <v>10.663699313958199</v>
      </c>
      <c r="R137" s="54">
        <v>0.70843205669328602</v>
      </c>
      <c r="S137" s="54">
        <v>0.54093475131388602</v>
      </c>
      <c r="T137" s="54">
        <v>0.167497305379399</v>
      </c>
      <c r="U137" s="54">
        <v>28.340764209175202</v>
      </c>
      <c r="V137" s="54">
        <v>20.266062142012199</v>
      </c>
      <c r="W137" s="54">
        <v>8.0747020671629901</v>
      </c>
      <c r="X137" s="54">
        <v>28.8556901436983</v>
      </c>
      <c r="Y137" s="54">
        <v>19.021644136701301</v>
      </c>
      <c r="Z137" s="54">
        <v>9.8340460069969797</v>
      </c>
      <c r="AA137" s="54">
        <v>22.2183662720218</v>
      </c>
      <c r="AB137" s="54">
        <v>12.6061396061107</v>
      </c>
      <c r="AC137" s="54">
        <v>9.6122266659111499</v>
      </c>
      <c r="AD137" s="54">
        <v>36.284222185687703</v>
      </c>
      <c r="AE137" s="54">
        <v>25.3166003030334</v>
      </c>
      <c r="AF137" s="54">
        <v>10.9676218826542</v>
      </c>
      <c r="AH137" s="65">
        <v>0.70810828051262098</v>
      </c>
      <c r="AI137" s="53">
        <v>0.53840377679160101</v>
      </c>
      <c r="AJ137" s="53">
        <v>0.169704503721019</v>
      </c>
      <c r="AK137" s="53">
        <v>28.326925181270401</v>
      </c>
      <c r="AL137" s="53">
        <v>20.123976650503401</v>
      </c>
      <c r="AM137" s="53">
        <v>8.2029485307669603</v>
      </c>
      <c r="AN137" s="53">
        <v>28.836870794356699</v>
      </c>
      <c r="AO137" s="53">
        <v>18.711049761062899</v>
      </c>
      <c r="AP137" s="53">
        <v>10.1258210332937</v>
      </c>
      <c r="AQ137" s="53">
        <v>22.201233473317</v>
      </c>
      <c r="AR137" s="53">
        <v>12.395914001960501</v>
      </c>
      <c r="AS137" s="53">
        <v>9.8053194713565492</v>
      </c>
      <c r="AT137" s="53">
        <v>36.2599020429452</v>
      </c>
      <c r="AU137" s="53">
        <v>24.414737882537501</v>
      </c>
      <c r="AV137" s="53">
        <v>11.8451641604077</v>
      </c>
      <c r="AX137" s="53">
        <v>0.96543772732507271</v>
      </c>
      <c r="AY137" s="85">
        <v>19.286204339262326</v>
      </c>
    </row>
    <row r="138" spans="1:51">
      <c r="A138" s="54">
        <v>27</v>
      </c>
      <c r="B138" s="65">
        <v>0.70770500589419205</v>
      </c>
      <c r="C138" s="53">
        <v>0.55099917213564698</v>
      </c>
      <c r="D138" s="53">
        <v>0.15670583375854399</v>
      </c>
      <c r="E138" s="53">
        <v>28.301729435478101</v>
      </c>
      <c r="F138" s="53">
        <v>20.844361634854302</v>
      </c>
      <c r="G138" s="53">
        <v>7.45736780062379</v>
      </c>
      <c r="H138" s="53">
        <v>28.8027987827763</v>
      </c>
      <c r="I138" s="53">
        <v>19.692290161305699</v>
      </c>
      <c r="J138" s="53">
        <v>9.1105086214705899</v>
      </c>
      <c r="K138" s="53">
        <v>22.175417204291701</v>
      </c>
      <c r="L138" s="53">
        <v>13.3085201593085</v>
      </c>
      <c r="M138" s="53">
        <v>8.8668970449832294</v>
      </c>
      <c r="N138" s="53">
        <v>36.182845473155297</v>
      </c>
      <c r="O138" s="53">
        <v>26.158911034742399</v>
      </c>
      <c r="P138" s="53">
        <v>10.023934438412899</v>
      </c>
      <c r="R138" s="54">
        <v>0.70521646869082999</v>
      </c>
      <c r="S138" s="54">
        <v>0.54936282933379399</v>
      </c>
      <c r="T138" s="54">
        <v>0.155853639357035</v>
      </c>
      <c r="U138" s="54">
        <v>28.204409326933899</v>
      </c>
      <c r="V138" s="54">
        <v>20.7538003027576</v>
      </c>
      <c r="W138" s="54">
        <v>7.4506090241762903</v>
      </c>
      <c r="X138" s="54">
        <v>28.665307173700299</v>
      </c>
      <c r="Y138" s="54">
        <v>19.532329304305701</v>
      </c>
      <c r="Z138" s="54">
        <v>9.1329778693945993</v>
      </c>
      <c r="AA138" s="54">
        <v>22.053149546269498</v>
      </c>
      <c r="AB138" s="54">
        <v>13.185514769641999</v>
      </c>
      <c r="AC138" s="54">
        <v>8.8676347766274493</v>
      </c>
      <c r="AD138" s="54">
        <v>36.038928688907703</v>
      </c>
      <c r="AE138" s="54">
        <v>25.782284661065599</v>
      </c>
      <c r="AF138" s="54">
        <v>10.2566440278421</v>
      </c>
      <c r="AH138" s="65">
        <v>0.70509693284855601</v>
      </c>
      <c r="AI138" s="53">
        <v>0.54680453317359001</v>
      </c>
      <c r="AJ138" s="53">
        <v>0.158292399674966</v>
      </c>
      <c r="AK138" s="53">
        <v>28.198688572555699</v>
      </c>
      <c r="AL138" s="53">
        <v>20.613585677159499</v>
      </c>
      <c r="AM138" s="53">
        <v>7.5851028953961803</v>
      </c>
      <c r="AN138" s="53">
        <v>28.658757160586902</v>
      </c>
      <c r="AO138" s="53">
        <v>19.2328654933957</v>
      </c>
      <c r="AP138" s="53">
        <v>9.4258916671912392</v>
      </c>
      <c r="AQ138" s="53">
        <v>22.049646013199201</v>
      </c>
      <c r="AR138" s="53">
        <v>12.979852435814699</v>
      </c>
      <c r="AS138" s="53">
        <v>9.0697935773845408</v>
      </c>
      <c r="AT138" s="53">
        <v>36.0281233085176</v>
      </c>
      <c r="AU138" s="53">
        <v>24.944160862831399</v>
      </c>
      <c r="AV138" s="53">
        <v>11.0839624456862</v>
      </c>
      <c r="AX138" s="53">
        <v>0.32751145658216352</v>
      </c>
      <c r="AY138" s="85">
        <v>18.524271877800317</v>
      </c>
    </row>
    <row r="139" spans="1:51">
      <c r="A139" s="54">
        <v>27.2</v>
      </c>
      <c r="B139" s="65">
        <v>0.70611926593365004</v>
      </c>
      <c r="C139" s="53">
        <v>0.54880995165713897</v>
      </c>
      <c r="D139" s="53">
        <v>0.15730931427651099</v>
      </c>
      <c r="E139" s="53">
        <v>28.236331697060901</v>
      </c>
      <c r="F139" s="53">
        <v>20.7225165028912</v>
      </c>
      <c r="G139" s="53">
        <v>7.5138151941697302</v>
      </c>
      <c r="H139" s="53">
        <v>28.709559261528899</v>
      </c>
      <c r="I139" s="53">
        <v>19.572706846415901</v>
      </c>
      <c r="J139" s="53">
        <v>9.1368524151129904</v>
      </c>
      <c r="K139" s="53">
        <v>22.080700705405</v>
      </c>
      <c r="L139" s="53">
        <v>13.1655848492726</v>
      </c>
      <c r="M139" s="53">
        <v>8.9151158561323793</v>
      </c>
      <c r="N139" s="53">
        <v>36.064737166749303</v>
      </c>
      <c r="O139" s="53">
        <v>26.043128581260898</v>
      </c>
      <c r="P139" s="53">
        <v>10.0216085854884</v>
      </c>
      <c r="R139" s="54">
        <v>0.70204272655973499</v>
      </c>
      <c r="S139" s="54">
        <v>0.54575965634073698</v>
      </c>
      <c r="T139" s="54">
        <v>0.15628307021899801</v>
      </c>
      <c r="U139" s="54">
        <v>28.0733918011946</v>
      </c>
      <c r="V139" s="54">
        <v>20.5668164217556</v>
      </c>
      <c r="W139" s="54">
        <v>7.5065753794389396</v>
      </c>
      <c r="X139" s="54">
        <v>28.474141891952801</v>
      </c>
      <c r="Y139" s="54">
        <v>19.308784592625901</v>
      </c>
      <c r="Z139" s="54">
        <v>9.1653572993269297</v>
      </c>
      <c r="AA139" s="54">
        <v>21.8649945052031</v>
      </c>
      <c r="AB139" s="54">
        <v>12.9467954860391</v>
      </c>
      <c r="AC139" s="54">
        <v>8.9181990191639802</v>
      </c>
      <c r="AD139" s="54">
        <v>35.797809962449101</v>
      </c>
      <c r="AE139" s="54">
        <v>25.530807989868102</v>
      </c>
      <c r="AF139" s="54">
        <v>10.2670019725809</v>
      </c>
      <c r="AH139" s="65">
        <v>0.70306856486250802</v>
      </c>
      <c r="AI139" s="53">
        <v>0.54194644830745997</v>
      </c>
      <c r="AJ139" s="53">
        <v>0.16112211655504799</v>
      </c>
      <c r="AK139" s="53">
        <v>28.117841740804799</v>
      </c>
      <c r="AL139" s="53">
        <v>20.357569424162602</v>
      </c>
      <c r="AM139" s="53">
        <v>7.7602723166421903</v>
      </c>
      <c r="AN139" s="53">
        <v>28.534000446298901</v>
      </c>
      <c r="AO139" s="53">
        <v>18.934168392944802</v>
      </c>
      <c r="AP139" s="53">
        <v>9.5998320533540493</v>
      </c>
      <c r="AQ139" s="53">
        <v>21.915559717788401</v>
      </c>
      <c r="AR139" s="53">
        <v>12.654251975532899</v>
      </c>
      <c r="AS139" s="53">
        <v>9.2613077422554699</v>
      </c>
      <c r="AT139" s="53">
        <v>35.871831634946801</v>
      </c>
      <c r="AU139" s="53">
        <v>24.617239224231302</v>
      </c>
      <c r="AV139" s="53">
        <v>11.2545924107154</v>
      </c>
      <c r="AX139" s="53">
        <v>0.47617555573829762</v>
      </c>
      <c r="AY139" s="85">
        <v>18.723488550969801</v>
      </c>
    </row>
    <row r="140" spans="1:51">
      <c r="A140" s="54">
        <v>27.4</v>
      </c>
      <c r="B140" s="65">
        <v>0.71013222470544002</v>
      </c>
      <c r="C140" s="53">
        <v>0.55164239507110902</v>
      </c>
      <c r="D140" s="53">
        <v>0.15848982963433</v>
      </c>
      <c r="E140" s="53">
        <v>28.410061331150899</v>
      </c>
      <c r="F140" s="53">
        <v>20.8764407422216</v>
      </c>
      <c r="G140" s="53">
        <v>7.5336205889293204</v>
      </c>
      <c r="H140" s="53">
        <v>28.949294242268401</v>
      </c>
      <c r="I140" s="53">
        <v>19.7781025732125</v>
      </c>
      <c r="J140" s="53">
        <v>9.1711916690559203</v>
      </c>
      <c r="K140" s="53">
        <v>22.301220485778298</v>
      </c>
      <c r="L140" s="53">
        <v>13.364881866034001</v>
      </c>
      <c r="M140" s="53">
        <v>8.9363386197442605</v>
      </c>
      <c r="N140" s="53">
        <v>36.363004382678199</v>
      </c>
      <c r="O140" s="53">
        <v>26.3614870961751</v>
      </c>
      <c r="P140" s="53">
        <v>10.0015172865031</v>
      </c>
      <c r="R140" s="54">
        <v>0.70655596270713295</v>
      </c>
      <c r="S140" s="54">
        <v>0.54711633800345705</v>
      </c>
      <c r="T140" s="54">
        <v>0.15943962470367601</v>
      </c>
      <c r="U140" s="54">
        <v>28.267407955108599</v>
      </c>
      <c r="V140" s="54">
        <v>20.645411487818599</v>
      </c>
      <c r="W140" s="54">
        <v>7.6219964672899803</v>
      </c>
      <c r="X140" s="54">
        <v>28.744337347956201</v>
      </c>
      <c r="Y140" s="54">
        <v>19.3864922344844</v>
      </c>
      <c r="Z140" s="54">
        <v>9.3578451134718499</v>
      </c>
      <c r="AA140" s="54">
        <v>22.113087033463799</v>
      </c>
      <c r="AB140" s="54">
        <v>13.0402401375873</v>
      </c>
      <c r="AC140" s="54">
        <v>9.0728468958764807</v>
      </c>
      <c r="AD140" s="54">
        <v>36.1342659752586</v>
      </c>
      <c r="AE140" s="54">
        <v>25.6013009525225</v>
      </c>
      <c r="AF140" s="54">
        <v>10.532965022736001</v>
      </c>
      <c r="AH140" s="65">
        <v>0.70633761469277201</v>
      </c>
      <c r="AI140" s="53">
        <v>0.54604219791743103</v>
      </c>
      <c r="AJ140" s="53">
        <v>0.16029541677534001</v>
      </c>
      <c r="AK140" s="53">
        <v>28.2580113457654</v>
      </c>
      <c r="AL140" s="53">
        <v>20.590476221230102</v>
      </c>
      <c r="AM140" s="53">
        <v>7.6675351245352701</v>
      </c>
      <c r="AN140" s="53">
        <v>28.731151903604601</v>
      </c>
      <c r="AO140" s="53">
        <v>19.1841114329678</v>
      </c>
      <c r="AP140" s="53">
        <v>9.5470404706367997</v>
      </c>
      <c r="AQ140" s="53">
        <v>22.102992682961801</v>
      </c>
      <c r="AR140" s="53">
        <v>12.93609602325</v>
      </c>
      <c r="AS140" s="53">
        <v>9.1668966597117603</v>
      </c>
      <c r="AT140" s="53">
        <v>36.118151720007702</v>
      </c>
      <c r="AU140" s="53">
        <v>24.873530807862601</v>
      </c>
      <c r="AV140" s="53">
        <v>11.2446209121451</v>
      </c>
      <c r="AX140" s="53">
        <v>0.43824300805902716</v>
      </c>
      <c r="AY140" s="85">
        <v>18.655837933214571</v>
      </c>
    </row>
    <row r="141" spans="1:51">
      <c r="A141" s="54">
        <v>27.6</v>
      </c>
      <c r="B141" s="65">
        <v>0.70869547531091304</v>
      </c>
      <c r="C141" s="53">
        <v>0.552511615721058</v>
      </c>
      <c r="D141" s="53">
        <v>0.15618385958985501</v>
      </c>
      <c r="E141" s="53">
        <v>28.347732329318902</v>
      </c>
      <c r="F141" s="53">
        <v>20.9382417925944</v>
      </c>
      <c r="G141" s="53">
        <v>7.4094905367244897</v>
      </c>
      <c r="H141" s="53">
        <v>28.870674204538801</v>
      </c>
      <c r="I141" s="53">
        <v>19.812626189901</v>
      </c>
      <c r="J141" s="53">
        <v>9.0580480146377997</v>
      </c>
      <c r="K141" s="53">
        <v>22.264709036198099</v>
      </c>
      <c r="L141" s="53">
        <v>13.427308850537999</v>
      </c>
      <c r="M141" s="53">
        <v>8.8374001856600906</v>
      </c>
      <c r="N141" s="53">
        <v>36.265719278468303</v>
      </c>
      <c r="O141" s="53">
        <v>26.322093280801699</v>
      </c>
      <c r="P141" s="53">
        <v>9.94362599766656</v>
      </c>
      <c r="R141" s="54">
        <v>0.70870519250853403</v>
      </c>
      <c r="S141" s="54">
        <v>0.54897225439580499</v>
      </c>
      <c r="T141" s="54">
        <v>0.15973293811272801</v>
      </c>
      <c r="U141" s="54">
        <v>28.357738874860601</v>
      </c>
      <c r="V141" s="54">
        <v>20.757054156616999</v>
      </c>
      <c r="W141" s="54">
        <v>7.6006847182435298</v>
      </c>
      <c r="X141" s="54">
        <v>28.8720762537661</v>
      </c>
      <c r="Y141" s="54">
        <v>19.506551852979801</v>
      </c>
      <c r="Z141" s="54">
        <v>9.3655244007862901</v>
      </c>
      <c r="AA141" s="54">
        <v>22.225977199471501</v>
      </c>
      <c r="AB141" s="54">
        <v>13.172837314009699</v>
      </c>
      <c r="AC141" s="54">
        <v>9.0531398854618796</v>
      </c>
      <c r="AD141" s="54">
        <v>36.296648247370797</v>
      </c>
      <c r="AE141" s="54">
        <v>25.723656859563199</v>
      </c>
      <c r="AF141" s="54">
        <v>10.5729913878075</v>
      </c>
      <c r="AH141" s="65">
        <v>0.70863433774397999</v>
      </c>
      <c r="AI141" s="53">
        <v>0.54535066504111696</v>
      </c>
      <c r="AJ141" s="53">
        <v>0.16328367270286301</v>
      </c>
      <c r="AK141" s="53">
        <v>28.354805075774699</v>
      </c>
      <c r="AL141" s="53">
        <v>20.558510200067499</v>
      </c>
      <c r="AM141" s="53">
        <v>7.7962948757071802</v>
      </c>
      <c r="AN141" s="53">
        <v>28.8636416422674</v>
      </c>
      <c r="AO141" s="53">
        <v>19.144457729377201</v>
      </c>
      <c r="AP141" s="53">
        <v>9.7191839128901698</v>
      </c>
      <c r="AQ141" s="53">
        <v>22.197748168555801</v>
      </c>
      <c r="AR141" s="53">
        <v>12.894988633035201</v>
      </c>
      <c r="AS141" s="53">
        <v>9.3027595355206092</v>
      </c>
      <c r="AT141" s="53">
        <v>36.288350303710203</v>
      </c>
      <c r="AU141" s="53">
        <v>24.821240813069</v>
      </c>
      <c r="AV141" s="53">
        <v>11.467109490641199</v>
      </c>
      <c r="AX141" s="53">
        <v>0.58189767522613423</v>
      </c>
      <c r="AY141" s="85">
        <v>18.856470150554205</v>
      </c>
    </row>
    <row r="142" spans="1:51">
      <c r="A142" s="54">
        <v>27.8</v>
      </c>
      <c r="B142" s="65">
        <v>0.70756954254399296</v>
      </c>
      <c r="C142" s="53">
        <v>0.55382867439559902</v>
      </c>
      <c r="D142" s="53">
        <v>0.15374086814839399</v>
      </c>
      <c r="E142" s="53">
        <v>28.303405464879599</v>
      </c>
      <c r="F142" s="53">
        <v>21.008401394894101</v>
      </c>
      <c r="G142" s="53">
        <v>7.2950040699854704</v>
      </c>
      <c r="H142" s="53">
        <v>28.813309056368301</v>
      </c>
      <c r="I142" s="53">
        <v>19.888352364002898</v>
      </c>
      <c r="J142" s="53">
        <v>8.92495669236542</v>
      </c>
      <c r="K142" s="53">
        <v>22.2026872826481</v>
      </c>
      <c r="L142" s="53">
        <v>13.512494626012799</v>
      </c>
      <c r="M142" s="53">
        <v>8.6901926566352792</v>
      </c>
      <c r="N142" s="53">
        <v>36.222862829468703</v>
      </c>
      <c r="O142" s="53">
        <v>26.370030807483602</v>
      </c>
      <c r="P142" s="53">
        <v>9.8528320219850993</v>
      </c>
      <c r="R142" s="54">
        <v>0.70819012192488795</v>
      </c>
      <c r="S142" s="54">
        <v>0.54943449567518599</v>
      </c>
      <c r="T142" s="54">
        <v>0.15875562624970099</v>
      </c>
      <c r="U142" s="54">
        <v>28.328764426252398</v>
      </c>
      <c r="V142" s="54">
        <v>20.783453789591899</v>
      </c>
      <c r="W142" s="54">
        <v>7.5453106366605001</v>
      </c>
      <c r="X142" s="54">
        <v>28.8528250595648</v>
      </c>
      <c r="Y142" s="54">
        <v>19.508355744678799</v>
      </c>
      <c r="Z142" s="54">
        <v>9.3444693148860001</v>
      </c>
      <c r="AA142" s="54">
        <v>22.2532349149709</v>
      </c>
      <c r="AB142" s="54">
        <v>13.196563781997099</v>
      </c>
      <c r="AC142" s="54">
        <v>9.0566711329737295</v>
      </c>
      <c r="AD142" s="54">
        <v>36.268896628917297</v>
      </c>
      <c r="AE142" s="54">
        <v>25.627061569231799</v>
      </c>
      <c r="AF142" s="54">
        <v>10.6418350596855</v>
      </c>
      <c r="AH142" s="65">
        <v>0.70656972215755198</v>
      </c>
      <c r="AI142" s="53">
        <v>0.54679793491030504</v>
      </c>
      <c r="AJ142" s="53">
        <v>0.159771787247247</v>
      </c>
      <c r="AK142" s="53">
        <v>28.263447774330299</v>
      </c>
      <c r="AL142" s="53">
        <v>20.639068071641098</v>
      </c>
      <c r="AM142" s="53">
        <v>7.6243797026891498</v>
      </c>
      <c r="AN142" s="53">
        <v>28.7554799928139</v>
      </c>
      <c r="AO142" s="53">
        <v>19.233941910099901</v>
      </c>
      <c r="AP142" s="53">
        <v>9.5215380827139899</v>
      </c>
      <c r="AQ142" s="53">
        <v>22.1653929600037</v>
      </c>
      <c r="AR142" s="53">
        <v>12.9914910850037</v>
      </c>
      <c r="AS142" s="53">
        <v>9.1739018750000305</v>
      </c>
      <c r="AT142" s="53">
        <v>36.148248468887097</v>
      </c>
      <c r="AU142" s="53">
        <v>24.9129254209961</v>
      </c>
      <c r="AV142" s="53">
        <v>11.235323047890899</v>
      </c>
      <c r="AX142" s="53">
        <v>0.4442345511713004</v>
      </c>
      <c r="AY142" s="85">
        <v>18.598841614256678</v>
      </c>
    </row>
    <row r="143" spans="1:51">
      <c r="A143" s="54">
        <v>28</v>
      </c>
      <c r="B143" s="65">
        <v>0.70776029237222604</v>
      </c>
      <c r="C143" s="53">
        <v>0.55514573307013904</v>
      </c>
      <c r="D143" s="53">
        <v>0.15261455930208601</v>
      </c>
      <c r="E143" s="53">
        <v>28.291074737283001</v>
      </c>
      <c r="F143" s="53">
        <v>21.078560997193801</v>
      </c>
      <c r="G143" s="53">
        <v>7.2125137400891504</v>
      </c>
      <c r="H143" s="53">
        <v>28.8311833647541</v>
      </c>
      <c r="I143" s="53">
        <v>19.9640785381048</v>
      </c>
      <c r="J143" s="53">
        <v>8.8671048266492498</v>
      </c>
      <c r="K143" s="53">
        <v>22.2223423219396</v>
      </c>
      <c r="L143" s="53">
        <v>13.597680401487599</v>
      </c>
      <c r="M143" s="53">
        <v>8.6246619204519401</v>
      </c>
      <c r="N143" s="53">
        <v>36.263376305259499</v>
      </c>
      <c r="O143" s="53">
        <v>26.417968334165501</v>
      </c>
      <c r="P143" s="53">
        <v>9.8454079710940103</v>
      </c>
      <c r="R143" s="54">
        <v>0.71049680419171601</v>
      </c>
      <c r="S143" s="54">
        <v>0.54989673695456698</v>
      </c>
      <c r="T143" s="54">
        <v>0.16060006723714901</v>
      </c>
      <c r="U143" s="54">
        <v>28.425398237381899</v>
      </c>
      <c r="V143" s="54">
        <v>20.8098534225668</v>
      </c>
      <c r="W143" s="54">
        <v>7.61554481481501</v>
      </c>
      <c r="X143" s="54">
        <v>28.990139131185298</v>
      </c>
      <c r="Y143" s="54">
        <v>19.510159636377701</v>
      </c>
      <c r="Z143" s="54">
        <v>9.4799794948075196</v>
      </c>
      <c r="AA143" s="54">
        <v>22.371308338849801</v>
      </c>
      <c r="AB143" s="54">
        <v>13.2202902499846</v>
      </c>
      <c r="AC143" s="54">
        <v>9.1510180888651806</v>
      </c>
      <c r="AD143" s="54">
        <v>36.444613365283402</v>
      </c>
      <c r="AE143" s="54">
        <v>25.530466278900398</v>
      </c>
      <c r="AF143" s="54">
        <v>10.914147086383</v>
      </c>
      <c r="AH143" s="65">
        <v>0.71036572793084496</v>
      </c>
      <c r="AI143" s="53">
        <v>0.54824520477949401</v>
      </c>
      <c r="AJ143" s="53">
        <v>0.162120523151351</v>
      </c>
      <c r="AK143" s="53">
        <v>28.4189461434196</v>
      </c>
      <c r="AL143" s="53">
        <v>20.719625943214702</v>
      </c>
      <c r="AM143" s="53">
        <v>7.6993202002048697</v>
      </c>
      <c r="AN143" s="53">
        <v>28.984024932305498</v>
      </c>
      <c r="AO143" s="53">
        <v>19.323426090822601</v>
      </c>
      <c r="AP143" s="53">
        <v>9.6605988414829103</v>
      </c>
      <c r="AQ143" s="53">
        <v>22.372021887919001</v>
      </c>
      <c r="AR143" s="53">
        <v>13.0879935369721</v>
      </c>
      <c r="AS143" s="53">
        <v>9.2840283509468708</v>
      </c>
      <c r="AT143" s="53">
        <v>36.4369389859568</v>
      </c>
      <c r="AU143" s="53">
        <v>25.004610028923299</v>
      </c>
      <c r="AV143" s="53">
        <v>11.4323289570334</v>
      </c>
      <c r="AX143" s="53">
        <v>0.57218845282885944</v>
      </c>
      <c r="AY143" s="85">
        <v>18.749009230136963</v>
      </c>
    </row>
    <row r="144" spans="1:51">
      <c r="A144" s="54">
        <v>28.2</v>
      </c>
      <c r="B144" s="65">
        <v>0.70840846723677997</v>
      </c>
      <c r="C144" s="53">
        <v>0.55517125736539397</v>
      </c>
      <c r="D144" s="53">
        <v>0.15323720987138501</v>
      </c>
      <c r="E144" s="53">
        <v>28.319091091921301</v>
      </c>
      <c r="F144" s="53">
        <v>21.0847032228755</v>
      </c>
      <c r="G144" s="53">
        <v>7.2343878690458796</v>
      </c>
      <c r="H144" s="53">
        <v>28.879246818429699</v>
      </c>
      <c r="I144" s="53">
        <v>19.938960745677999</v>
      </c>
      <c r="J144" s="53">
        <v>8.9402860727516398</v>
      </c>
      <c r="K144" s="53">
        <v>22.320096055631701</v>
      </c>
      <c r="L144" s="53">
        <v>13.595208209537001</v>
      </c>
      <c r="M144" s="53">
        <v>8.7248878460947399</v>
      </c>
      <c r="N144" s="53">
        <v>36.318395891702203</v>
      </c>
      <c r="O144" s="53">
        <v>26.3000171736082</v>
      </c>
      <c r="P144" s="53">
        <v>10.018378718094</v>
      </c>
      <c r="R144" s="54">
        <v>0.70917412013665704</v>
      </c>
      <c r="S144" s="54">
        <v>0.55064448249529496</v>
      </c>
      <c r="T144" s="54">
        <v>0.15852963764136099</v>
      </c>
      <c r="U144" s="54">
        <v>28.368703639923002</v>
      </c>
      <c r="V144" s="54">
        <v>20.8530941045044</v>
      </c>
      <c r="W144" s="54">
        <v>7.5156095354185597</v>
      </c>
      <c r="X144" s="54">
        <v>28.918646937130699</v>
      </c>
      <c r="Y144" s="54">
        <v>19.548285636973301</v>
      </c>
      <c r="Z144" s="54">
        <v>9.37036130015737</v>
      </c>
      <c r="AA144" s="54">
        <v>22.349918925884801</v>
      </c>
      <c r="AB144" s="54">
        <v>13.2701085708739</v>
      </c>
      <c r="AC144" s="54">
        <v>9.0798103550109097</v>
      </c>
      <c r="AD144" s="54">
        <v>36.354351665652601</v>
      </c>
      <c r="AE144" s="54">
        <v>25.5384508801476</v>
      </c>
      <c r="AF144" s="54">
        <v>10.815900785504899</v>
      </c>
      <c r="AH144" s="65">
        <v>0.70899279806444404</v>
      </c>
      <c r="AI144" s="53">
        <v>0.54969247464868198</v>
      </c>
      <c r="AJ144" s="53">
        <v>0.159300323415762</v>
      </c>
      <c r="AK144" s="53">
        <v>28.360584715810901</v>
      </c>
      <c r="AL144" s="53">
        <v>20.800183814788301</v>
      </c>
      <c r="AM144" s="53">
        <v>7.5604009010226401</v>
      </c>
      <c r="AN144" s="53">
        <v>28.904961043874302</v>
      </c>
      <c r="AO144" s="53">
        <v>19.4129102715453</v>
      </c>
      <c r="AP144" s="53">
        <v>9.4920507723289695</v>
      </c>
      <c r="AQ144" s="53">
        <v>22.325725132823301</v>
      </c>
      <c r="AR144" s="53">
        <v>13.184495988940601</v>
      </c>
      <c r="AS144" s="53">
        <v>9.1412291438827307</v>
      </c>
      <c r="AT144" s="53">
        <v>36.340228138838697</v>
      </c>
      <c r="AU144" s="53">
        <v>25.096294636850502</v>
      </c>
      <c r="AV144" s="53">
        <v>11.243933501988201</v>
      </c>
      <c r="AX144" s="53">
        <v>0.43227761573077039</v>
      </c>
      <c r="AY144" s="85">
        <v>18.55182392892717</v>
      </c>
    </row>
    <row r="145" spans="1:51">
      <c r="A145" s="54">
        <v>28.4</v>
      </c>
      <c r="B145" s="65">
        <v>0.70594177607368003</v>
      </c>
      <c r="C145" s="53">
        <v>0.54960692355364305</v>
      </c>
      <c r="D145" s="53">
        <v>0.15633485252003601</v>
      </c>
      <c r="E145" s="53">
        <v>28.213583491026402</v>
      </c>
      <c r="F145" s="53">
        <v>20.7789766386846</v>
      </c>
      <c r="G145" s="53">
        <v>7.43460685234185</v>
      </c>
      <c r="H145" s="53">
        <v>28.734609474732501</v>
      </c>
      <c r="I145" s="53">
        <v>19.558541057082799</v>
      </c>
      <c r="J145" s="53">
        <v>9.17606841764972</v>
      </c>
      <c r="K145" s="53">
        <v>22.198853055540201</v>
      </c>
      <c r="L145" s="53">
        <v>13.2044115770858</v>
      </c>
      <c r="M145" s="53">
        <v>8.9944414784543802</v>
      </c>
      <c r="N145" s="53">
        <v>36.139978084791601</v>
      </c>
      <c r="O145" s="53">
        <v>25.776094574949301</v>
      </c>
      <c r="P145" s="53">
        <v>10.3638835098422</v>
      </c>
      <c r="R145" s="54">
        <v>0.70952634623848898</v>
      </c>
      <c r="S145" s="54">
        <v>0.54524287911412195</v>
      </c>
      <c r="T145" s="54">
        <v>0.16428346712436601</v>
      </c>
      <c r="U145" s="54">
        <v>28.380366042731701</v>
      </c>
      <c r="V145" s="54">
        <v>20.554476497077701</v>
      </c>
      <c r="W145" s="54">
        <v>7.8258895456540696</v>
      </c>
      <c r="X145" s="54">
        <v>28.9488298987436</v>
      </c>
      <c r="Y145" s="54">
        <v>19.187533280408399</v>
      </c>
      <c r="Z145" s="54">
        <v>9.7612966183351801</v>
      </c>
      <c r="AA145" s="54">
        <v>22.423831836569398</v>
      </c>
      <c r="AB145" s="54">
        <v>12.891594721332201</v>
      </c>
      <c r="AC145" s="54">
        <v>9.5322371152371694</v>
      </c>
      <c r="AD145" s="54">
        <v>36.392396092372103</v>
      </c>
      <c r="AE145" s="54">
        <v>25.065243448562601</v>
      </c>
      <c r="AF145" s="54">
        <v>11.3271526438094</v>
      </c>
      <c r="AH145" s="65">
        <v>0.71013562049191203</v>
      </c>
      <c r="AI145" s="53">
        <v>0.54590601625486701</v>
      </c>
      <c r="AJ145" s="53">
        <v>0.164229604237044</v>
      </c>
      <c r="AK145" s="53">
        <v>28.405701728703399</v>
      </c>
      <c r="AL145" s="53">
        <v>20.5901718774812</v>
      </c>
      <c r="AM145" s="53">
        <v>7.8155298512221396</v>
      </c>
      <c r="AN145" s="53">
        <v>28.983638137008501</v>
      </c>
      <c r="AO145" s="53">
        <v>19.178428099374401</v>
      </c>
      <c r="AP145" s="53">
        <v>9.8052100376341205</v>
      </c>
      <c r="AQ145" s="53">
        <v>22.447981408875599</v>
      </c>
      <c r="AR145" s="53">
        <v>12.926535165161599</v>
      </c>
      <c r="AS145" s="53">
        <v>9.52144624371393</v>
      </c>
      <c r="AT145" s="53">
        <v>36.436561273113803</v>
      </c>
      <c r="AU145" s="53">
        <v>24.859164289655101</v>
      </c>
      <c r="AV145" s="53">
        <v>11.5773969834587</v>
      </c>
      <c r="AX145" s="53">
        <v>0.7608209411362914</v>
      </c>
      <c r="AY145" s="85">
        <v>18.84959913413195</v>
      </c>
    </row>
    <row r="146" spans="1:51">
      <c r="A146" s="54">
        <v>28.6</v>
      </c>
      <c r="B146" s="65">
        <v>0.70669726927083898</v>
      </c>
      <c r="C146" s="53">
        <v>0.552747465233005</v>
      </c>
      <c r="D146" s="53">
        <v>0.15394980403783401</v>
      </c>
      <c r="E146" s="53">
        <v>28.239258505629799</v>
      </c>
      <c r="F146" s="53">
        <v>20.954033601014601</v>
      </c>
      <c r="G146" s="53">
        <v>7.2852249046151796</v>
      </c>
      <c r="H146" s="53">
        <v>28.783856985152401</v>
      </c>
      <c r="I146" s="53">
        <v>19.7319172074173</v>
      </c>
      <c r="J146" s="53">
        <v>9.0519397777350701</v>
      </c>
      <c r="K146" s="53">
        <v>22.255437844602199</v>
      </c>
      <c r="L146" s="53">
        <v>13.4259902135377</v>
      </c>
      <c r="M146" s="53">
        <v>8.8294476310645003</v>
      </c>
      <c r="N146" s="53">
        <v>36.202934324079301</v>
      </c>
      <c r="O146" s="53">
        <v>25.9096779130711</v>
      </c>
      <c r="P146" s="53">
        <v>10.293256411008199</v>
      </c>
      <c r="R146" s="54">
        <v>0.70952889102831296</v>
      </c>
      <c r="S146" s="54">
        <v>0.54925111732598297</v>
      </c>
      <c r="T146" s="54">
        <v>0.16027777370232901</v>
      </c>
      <c r="U146" s="54">
        <v>28.378168565227501</v>
      </c>
      <c r="V146" s="54">
        <v>20.774912076172299</v>
      </c>
      <c r="W146" s="54">
        <v>7.6032564890551999</v>
      </c>
      <c r="X146" s="54">
        <v>28.954725314486701</v>
      </c>
      <c r="Y146" s="54">
        <v>19.429984216636701</v>
      </c>
      <c r="Z146" s="54">
        <v>9.5247410978499492</v>
      </c>
      <c r="AA146" s="54">
        <v>22.448921304216501</v>
      </c>
      <c r="AB146" s="54">
        <v>13.175148203542101</v>
      </c>
      <c r="AC146" s="54">
        <v>9.2737731006744397</v>
      </c>
      <c r="AD146" s="54">
        <v>36.395092003269198</v>
      </c>
      <c r="AE146" s="54">
        <v>25.321650997374601</v>
      </c>
      <c r="AF146" s="54">
        <v>11.0734410058945</v>
      </c>
      <c r="AH146" s="65">
        <v>0.71037145915056699</v>
      </c>
      <c r="AI146" s="53">
        <v>0.54819594720740705</v>
      </c>
      <c r="AJ146" s="53">
        <v>0.16217551194315899</v>
      </c>
      <c r="AK146" s="53">
        <v>28.4117116192152</v>
      </c>
      <c r="AL146" s="53">
        <v>20.7143486346123</v>
      </c>
      <c r="AM146" s="53">
        <v>7.6973629846029201</v>
      </c>
      <c r="AN146" s="53">
        <v>29.0089582582827</v>
      </c>
      <c r="AO146" s="53">
        <v>19.315874262636399</v>
      </c>
      <c r="AP146" s="53">
        <v>9.6930839956462602</v>
      </c>
      <c r="AQ146" s="53">
        <v>22.517851283713298</v>
      </c>
      <c r="AR146" s="53">
        <v>13.0880362896898</v>
      </c>
      <c r="AS146" s="53">
        <v>9.4298149940234897</v>
      </c>
      <c r="AT146" s="53">
        <v>36.460559313209501</v>
      </c>
      <c r="AU146" s="53">
        <v>25.010683093969099</v>
      </c>
      <c r="AV146" s="53">
        <v>11.4498762192403</v>
      </c>
      <c r="AX146" s="53">
        <v>0.69750532762389028</v>
      </c>
      <c r="AY146" s="85">
        <v>18.68866266366863</v>
      </c>
    </row>
    <row r="147" spans="1:51">
      <c r="A147" s="54">
        <v>28.8</v>
      </c>
      <c r="B147" s="65">
        <v>0.70983217528965104</v>
      </c>
      <c r="C147" s="53">
        <v>0.54820560679299102</v>
      </c>
      <c r="D147" s="53">
        <v>0.16162656849665899</v>
      </c>
      <c r="E147" s="53">
        <v>28.364278743572999</v>
      </c>
      <c r="F147" s="53">
        <v>20.701583786754099</v>
      </c>
      <c r="G147" s="53">
        <v>7.6626949568189104</v>
      </c>
      <c r="H147" s="53">
        <v>28.983850301868301</v>
      </c>
      <c r="I147" s="53">
        <v>19.4425188543016</v>
      </c>
      <c r="J147" s="53">
        <v>9.5413314475666393</v>
      </c>
      <c r="K147" s="53">
        <v>22.484309777784802</v>
      </c>
      <c r="L147" s="53">
        <v>13.111408965633601</v>
      </c>
      <c r="M147" s="53">
        <v>9.3729008121512205</v>
      </c>
      <c r="N147" s="53">
        <v>36.453875742771501</v>
      </c>
      <c r="O147" s="53">
        <v>25.584460626332099</v>
      </c>
      <c r="P147" s="53">
        <v>10.8694151164394</v>
      </c>
      <c r="R147" s="54">
        <v>0.71357555879305501</v>
      </c>
      <c r="S147" s="54">
        <v>0.54482285177328305</v>
      </c>
      <c r="T147" s="54">
        <v>0.16875270701977099</v>
      </c>
      <c r="U147" s="54">
        <v>28.545766737958299</v>
      </c>
      <c r="V147" s="54">
        <v>20.527876224476302</v>
      </c>
      <c r="W147" s="54">
        <v>8.0178905134819995</v>
      </c>
      <c r="X147" s="54">
        <v>29.203482699197501</v>
      </c>
      <c r="Y147" s="54">
        <v>19.153218114857999</v>
      </c>
      <c r="Z147" s="54">
        <v>10.0502645843395</v>
      </c>
      <c r="AA147" s="54">
        <v>22.7037915489393</v>
      </c>
      <c r="AB147" s="54">
        <v>12.869054970794201</v>
      </c>
      <c r="AC147" s="54">
        <v>9.8347365781450407</v>
      </c>
      <c r="AD147" s="54">
        <v>36.707182918228398</v>
      </c>
      <c r="AE147" s="54">
        <v>25.0278278991847</v>
      </c>
      <c r="AF147" s="54">
        <v>11.679355019043699</v>
      </c>
      <c r="AH147" s="65">
        <v>0.71310632259377804</v>
      </c>
      <c r="AI147" s="53">
        <v>0.54824801508169396</v>
      </c>
      <c r="AJ147" s="53">
        <v>0.164858307512084</v>
      </c>
      <c r="AK147" s="53">
        <v>28.526096041979301</v>
      </c>
      <c r="AL147" s="53">
        <v>20.7188303551168</v>
      </c>
      <c r="AM147" s="53">
        <v>7.8072656868625003</v>
      </c>
      <c r="AN147" s="53">
        <v>29.172770157356201</v>
      </c>
      <c r="AO147" s="53">
        <v>19.318866843640699</v>
      </c>
      <c r="AP147" s="53">
        <v>9.8539033137154899</v>
      </c>
      <c r="AQ147" s="53">
        <v>22.663646107903599</v>
      </c>
      <c r="AR147" s="53">
        <v>13.0932052442491</v>
      </c>
      <c r="AS147" s="53">
        <v>9.5704408636544898</v>
      </c>
      <c r="AT147" s="53">
        <v>36.670891611330703</v>
      </c>
      <c r="AU147" s="53">
        <v>25.012772039694301</v>
      </c>
      <c r="AV147" s="53">
        <v>11.6581195716363</v>
      </c>
      <c r="AX147" s="53">
        <v>0.84681953252962927</v>
      </c>
      <c r="AY147" s="85">
        <v>18.860987094901351</v>
      </c>
    </row>
    <row r="148" spans="1:51">
      <c r="A148" s="54">
        <v>29</v>
      </c>
      <c r="B148" s="65">
        <v>0.71376304511093402</v>
      </c>
      <c r="C148" s="53">
        <v>0.55168131693167499</v>
      </c>
      <c r="D148" s="53">
        <v>0.16208172817925801</v>
      </c>
      <c r="E148" s="53">
        <v>28.5279168361435</v>
      </c>
      <c r="F148" s="53">
        <v>20.885867972747299</v>
      </c>
      <c r="G148" s="53">
        <v>7.6420488633961901</v>
      </c>
      <c r="H148" s="53">
        <v>29.220837783537601</v>
      </c>
      <c r="I148" s="53">
        <v>19.649690838322002</v>
      </c>
      <c r="J148" s="53">
        <v>9.5711469452156095</v>
      </c>
      <c r="K148" s="53">
        <v>22.7091085215135</v>
      </c>
      <c r="L148" s="53">
        <v>13.342406371893601</v>
      </c>
      <c r="M148" s="53">
        <v>9.3667021496199308</v>
      </c>
      <c r="N148" s="53">
        <v>36.750210172463198</v>
      </c>
      <c r="O148" s="53">
        <v>25.782028798192101</v>
      </c>
      <c r="P148" s="53">
        <v>10.968181374271101</v>
      </c>
      <c r="R148" s="54">
        <v>0.718618008401395</v>
      </c>
      <c r="S148" s="54">
        <v>0.54855031609132099</v>
      </c>
      <c r="T148" s="54">
        <v>0.17006769231007399</v>
      </c>
      <c r="U148" s="54">
        <v>28.753443891083499</v>
      </c>
      <c r="V148" s="54">
        <v>20.7251332818809</v>
      </c>
      <c r="W148" s="54">
        <v>8.0283106092025704</v>
      </c>
      <c r="X148" s="54">
        <v>29.509338886514001</v>
      </c>
      <c r="Y148" s="54">
        <v>19.381206691624499</v>
      </c>
      <c r="Z148" s="54">
        <v>10.1281321948894</v>
      </c>
      <c r="AA148" s="54">
        <v>22.999548913875199</v>
      </c>
      <c r="AB148" s="54">
        <v>13.1178209501651</v>
      </c>
      <c r="AC148" s="54">
        <v>9.8817279637101194</v>
      </c>
      <c r="AD148" s="54">
        <v>37.089977614050802</v>
      </c>
      <c r="AE148" s="54">
        <v>25.264746608906901</v>
      </c>
      <c r="AF148" s="54">
        <v>11.825231005143801</v>
      </c>
      <c r="AH148" s="65">
        <v>0.71861560141645797</v>
      </c>
      <c r="AI148" s="53">
        <v>0.54323228456666905</v>
      </c>
      <c r="AJ148" s="53">
        <v>0.175383316849788</v>
      </c>
      <c r="AK148" s="53">
        <v>28.751927811586999</v>
      </c>
      <c r="AL148" s="53">
        <v>20.438449033705901</v>
      </c>
      <c r="AM148" s="53">
        <v>8.3134787778810697</v>
      </c>
      <c r="AN148" s="53">
        <v>29.511397273912401</v>
      </c>
      <c r="AO148" s="53">
        <v>19.0074785749859</v>
      </c>
      <c r="AP148" s="53">
        <v>10.503918698926499</v>
      </c>
      <c r="AQ148" s="53">
        <v>23.0139656642863</v>
      </c>
      <c r="AR148" s="53">
        <v>12.7478729399846</v>
      </c>
      <c r="AS148" s="53">
        <v>10.2660927243017</v>
      </c>
      <c r="AT148" s="53">
        <v>37.092793362356801</v>
      </c>
      <c r="AU148" s="53">
        <v>24.691503819287501</v>
      </c>
      <c r="AV148" s="53">
        <v>12.4012895430693</v>
      </c>
      <c r="AX148" s="53">
        <v>1.4817637330933113</v>
      </c>
      <c r="AY148" s="85">
        <v>19.526073664759686</v>
      </c>
    </row>
    <row r="149" spans="1:51">
      <c r="A149" s="54">
        <v>29.2</v>
      </c>
      <c r="B149" s="65">
        <v>0.71042831776161697</v>
      </c>
      <c r="C149" s="53">
        <v>0.556039756890922</v>
      </c>
      <c r="D149" s="53">
        <v>0.154388560870694</v>
      </c>
      <c r="E149" s="53">
        <v>28.375947127958302</v>
      </c>
      <c r="F149" s="53">
        <v>21.1269324761465</v>
      </c>
      <c r="G149" s="53">
        <v>7.2490146518117697</v>
      </c>
      <c r="H149" s="53">
        <v>29.024361467845999</v>
      </c>
      <c r="I149" s="53">
        <v>19.9270951864385</v>
      </c>
      <c r="J149" s="53">
        <v>9.0972662814074603</v>
      </c>
      <c r="K149" s="53">
        <v>22.525086946063801</v>
      </c>
      <c r="L149" s="53">
        <v>13.6361891858884</v>
      </c>
      <c r="M149" s="53">
        <v>8.8888977601753698</v>
      </c>
      <c r="N149" s="53">
        <v>36.514121630505201</v>
      </c>
      <c r="O149" s="53">
        <v>26.052077085169199</v>
      </c>
      <c r="P149" s="53">
        <v>10.4620445453359</v>
      </c>
      <c r="R149" s="54">
        <v>0.715928662397049</v>
      </c>
      <c r="S149" s="54">
        <v>0.55094310950370495</v>
      </c>
      <c r="T149" s="54">
        <v>0.16498555289334299</v>
      </c>
      <c r="U149" s="54">
        <v>28.6305413868279</v>
      </c>
      <c r="V149" s="54">
        <v>20.8656863755164</v>
      </c>
      <c r="W149" s="54">
        <v>7.7648550113114796</v>
      </c>
      <c r="X149" s="54">
        <v>29.3543837377816</v>
      </c>
      <c r="Y149" s="54">
        <v>19.485870319809599</v>
      </c>
      <c r="Z149" s="54">
        <v>9.8685134179720002</v>
      </c>
      <c r="AA149" s="54">
        <v>22.865065049675501</v>
      </c>
      <c r="AB149" s="54">
        <v>13.2692268728873</v>
      </c>
      <c r="AC149" s="54">
        <v>9.5958381767881704</v>
      </c>
      <c r="AD149" s="54">
        <v>36.899368741842999</v>
      </c>
      <c r="AE149" s="54">
        <v>25.184555748991698</v>
      </c>
      <c r="AF149" s="54">
        <v>11.714812992851201</v>
      </c>
      <c r="AH149" s="65">
        <v>0.71567446416831704</v>
      </c>
      <c r="AI149" s="53">
        <v>0.550602543518388</v>
      </c>
      <c r="AJ149" s="53">
        <v>0.16507192064992801</v>
      </c>
      <c r="AK149" s="53">
        <v>28.618228634747702</v>
      </c>
      <c r="AL149" s="53">
        <v>20.842664884709901</v>
      </c>
      <c r="AM149" s="53">
        <v>7.7755637500377599</v>
      </c>
      <c r="AN149" s="53">
        <v>29.340960807800801</v>
      </c>
      <c r="AO149" s="53">
        <v>19.464488706918502</v>
      </c>
      <c r="AP149" s="53">
        <v>9.8764721008822498</v>
      </c>
      <c r="AQ149" s="53">
        <v>22.861452840852699</v>
      </c>
      <c r="AR149" s="53">
        <v>13.2418216223451</v>
      </c>
      <c r="AS149" s="53">
        <v>9.6196312185075996</v>
      </c>
      <c r="AT149" s="53">
        <v>36.881865196354099</v>
      </c>
      <c r="AU149" s="53">
        <v>25.164539365179699</v>
      </c>
      <c r="AV149" s="53">
        <v>11.717325831174399</v>
      </c>
      <c r="AX149" s="53">
        <v>0.89284203619363467</v>
      </c>
      <c r="AY149" s="85">
        <v>18.860102165570865</v>
      </c>
    </row>
    <row r="150" spans="1:51">
      <c r="A150" s="54">
        <v>29.4</v>
      </c>
      <c r="B150" s="65">
        <v>0.70929993565526595</v>
      </c>
      <c r="C150" s="53">
        <v>0.556511628320981</v>
      </c>
      <c r="D150" s="53">
        <v>0.152788307334285</v>
      </c>
      <c r="E150" s="53">
        <v>28.329735154525402</v>
      </c>
      <c r="F150" s="53">
        <v>21.146377466540098</v>
      </c>
      <c r="G150" s="53">
        <v>7.1833576879852803</v>
      </c>
      <c r="H150" s="53">
        <v>28.972686650336001</v>
      </c>
      <c r="I150" s="53">
        <v>19.978208860604799</v>
      </c>
      <c r="J150" s="53">
        <v>8.9944777897312598</v>
      </c>
      <c r="K150" s="53">
        <v>22.4845114658381</v>
      </c>
      <c r="L150" s="53">
        <v>13.669964278723601</v>
      </c>
      <c r="M150" s="53">
        <v>8.8145471871144707</v>
      </c>
      <c r="N150" s="53">
        <v>36.463781158865302</v>
      </c>
      <c r="O150" s="53">
        <v>26.177343335137099</v>
      </c>
      <c r="P150" s="53">
        <v>10.2864378237282</v>
      </c>
      <c r="R150" s="54">
        <v>0.71141089727193696</v>
      </c>
      <c r="S150" s="54">
        <v>0.54969211170498999</v>
      </c>
      <c r="T150" s="54">
        <v>0.16171878556694599</v>
      </c>
      <c r="U150" s="54">
        <v>28.4354194672201</v>
      </c>
      <c r="V150" s="54">
        <v>20.7947593347318</v>
      </c>
      <c r="W150" s="54">
        <v>7.6406601324882999</v>
      </c>
      <c r="X150" s="54">
        <v>29.0816072245096</v>
      </c>
      <c r="Y150" s="54">
        <v>19.407329236964401</v>
      </c>
      <c r="Z150" s="54">
        <v>9.6742779875451497</v>
      </c>
      <c r="AA150" s="54">
        <v>22.5914209025315</v>
      </c>
      <c r="AB150" s="54">
        <v>13.1826170954921</v>
      </c>
      <c r="AC150" s="54">
        <v>9.4088038070393907</v>
      </c>
      <c r="AD150" s="54">
        <v>36.564345280062298</v>
      </c>
      <c r="AE150" s="54">
        <v>25.098599836958599</v>
      </c>
      <c r="AF150" s="54">
        <v>11.4657454431037</v>
      </c>
      <c r="AH150" s="65">
        <v>0.71278746938347803</v>
      </c>
      <c r="AI150" s="53">
        <v>0.55211678709721501</v>
      </c>
      <c r="AJ150" s="53">
        <v>0.16067068228626299</v>
      </c>
      <c r="AK150" s="53">
        <v>28.492281059193001</v>
      </c>
      <c r="AL150" s="53">
        <v>20.935432384799999</v>
      </c>
      <c r="AM150" s="53">
        <v>7.5568486743929899</v>
      </c>
      <c r="AN150" s="53">
        <v>29.166860692159599</v>
      </c>
      <c r="AO150" s="53">
        <v>19.5592596495013</v>
      </c>
      <c r="AP150" s="53">
        <v>9.6076010426583291</v>
      </c>
      <c r="AQ150" s="53">
        <v>22.680834108385501</v>
      </c>
      <c r="AR150" s="53">
        <v>13.352497472138101</v>
      </c>
      <c r="AS150" s="53">
        <v>9.3283366362473892</v>
      </c>
      <c r="AT150" s="53">
        <v>36.668952176990203</v>
      </c>
      <c r="AU150" s="53">
        <v>25.2500868328206</v>
      </c>
      <c r="AV150" s="53">
        <v>11.4188653441695</v>
      </c>
      <c r="AX150" s="53">
        <v>0.63027195368255207</v>
      </c>
      <c r="AY150" s="85">
        <v>18.584930131634106</v>
      </c>
    </row>
    <row r="151" spans="1:51">
      <c r="A151" s="54">
        <v>29.6</v>
      </c>
      <c r="B151" s="65">
        <v>0.70500831424884502</v>
      </c>
      <c r="C151" s="53">
        <v>0.55272575026486803</v>
      </c>
      <c r="D151" s="53">
        <v>0.15228256398397699</v>
      </c>
      <c r="E151" s="53">
        <v>28.143716820524102</v>
      </c>
      <c r="F151" s="53">
        <v>20.964654105789201</v>
      </c>
      <c r="G151" s="53">
        <v>7.1790627147348802</v>
      </c>
      <c r="H151" s="53">
        <v>28.7132117271072</v>
      </c>
      <c r="I151" s="53">
        <v>19.599964463741902</v>
      </c>
      <c r="J151" s="53">
        <v>9.1132472633653201</v>
      </c>
      <c r="K151" s="53">
        <v>22.2179027442115</v>
      </c>
      <c r="L151" s="53">
        <v>13.392923896930601</v>
      </c>
      <c r="M151" s="53">
        <v>8.8249788472808497</v>
      </c>
      <c r="N151" s="53">
        <v>36.138225039938</v>
      </c>
      <c r="O151" s="53">
        <v>25.2978557847788</v>
      </c>
      <c r="P151" s="53">
        <v>10.840369255159199</v>
      </c>
      <c r="R151" s="54">
        <v>0.70815967180785899</v>
      </c>
      <c r="S151" s="54">
        <v>0.55328567257760297</v>
      </c>
      <c r="T151" s="54">
        <v>0.15487399923025499</v>
      </c>
      <c r="U151" s="54">
        <v>28.295456091717</v>
      </c>
      <c r="V151" s="54">
        <v>20.994480813121299</v>
      </c>
      <c r="W151" s="54">
        <v>7.3009752785956898</v>
      </c>
      <c r="X151" s="54">
        <v>28.90001953394</v>
      </c>
      <c r="Y151" s="54">
        <v>19.634423452142101</v>
      </c>
      <c r="Z151" s="54">
        <v>9.2655960817978098</v>
      </c>
      <c r="AA151" s="54">
        <v>22.395165221104399</v>
      </c>
      <c r="AB151" s="54">
        <v>13.4309200171109</v>
      </c>
      <c r="AC151" s="54">
        <v>8.9642452039934302</v>
      </c>
      <c r="AD151" s="54">
        <v>36.360982438911101</v>
      </c>
      <c r="AE151" s="54">
        <v>25.335472329512701</v>
      </c>
      <c r="AF151" s="54">
        <v>11.025510109398301</v>
      </c>
      <c r="AH151" s="65">
        <v>0.70950865792686602</v>
      </c>
      <c r="AI151" s="53">
        <v>0.55265722154965702</v>
      </c>
      <c r="AJ151" s="53">
        <v>0.156851436377208</v>
      </c>
      <c r="AK151" s="53">
        <v>28.351551056723899</v>
      </c>
      <c r="AL151" s="53">
        <v>20.957814720100298</v>
      </c>
      <c r="AM151" s="53">
        <v>7.3937363366236299</v>
      </c>
      <c r="AN151" s="53">
        <v>28.9796382191664</v>
      </c>
      <c r="AO151" s="53">
        <v>19.596650165022801</v>
      </c>
      <c r="AP151" s="53">
        <v>9.3829880541435298</v>
      </c>
      <c r="AQ151" s="53">
        <v>22.4663975206667</v>
      </c>
      <c r="AR151" s="53">
        <v>13.3823637687771</v>
      </c>
      <c r="AS151" s="53">
        <v>9.0840337518895993</v>
      </c>
      <c r="AT151" s="53">
        <v>36.4595099393567</v>
      </c>
      <c r="AU151" s="53">
        <v>25.296957125046202</v>
      </c>
      <c r="AV151" s="53">
        <v>11.1625528143105</v>
      </c>
      <c r="AX151" s="53">
        <v>0.38078500093720713</v>
      </c>
      <c r="AY151" s="85">
        <v>18.385191107349854</v>
      </c>
    </row>
    <row r="152" spans="1:51">
      <c r="A152" s="54">
        <v>29.8</v>
      </c>
      <c r="B152" s="65">
        <v>0.70593760780854697</v>
      </c>
      <c r="C152" s="53">
        <v>0.54870015947626904</v>
      </c>
      <c r="D152" s="53">
        <v>0.15723744833227701</v>
      </c>
      <c r="E152" s="53">
        <v>28.180955303995699</v>
      </c>
      <c r="F152" s="53">
        <v>20.7374388145792</v>
      </c>
      <c r="G152" s="53">
        <v>7.4435164894164298</v>
      </c>
      <c r="H152" s="53">
        <v>28.771734337376898</v>
      </c>
      <c r="I152" s="53">
        <v>19.339969462912801</v>
      </c>
      <c r="J152" s="53">
        <v>9.4317648744640898</v>
      </c>
      <c r="K152" s="53">
        <v>22.3033167093011</v>
      </c>
      <c r="L152" s="53">
        <v>13.127775333172099</v>
      </c>
      <c r="M152" s="53">
        <v>9.1755413761290008</v>
      </c>
      <c r="N152" s="53">
        <v>36.209802456942001</v>
      </c>
      <c r="O152" s="53">
        <v>25.0534348763194</v>
      </c>
      <c r="P152" s="53">
        <v>11.156367580622501</v>
      </c>
      <c r="R152" s="54">
        <v>0.70775650684250602</v>
      </c>
      <c r="S152" s="54">
        <v>0.54664143095111195</v>
      </c>
      <c r="T152" s="54">
        <v>0.16111507589139401</v>
      </c>
      <c r="U152" s="54">
        <v>28.2801741166511</v>
      </c>
      <c r="V152" s="54">
        <v>20.6243562282258</v>
      </c>
      <c r="W152" s="54">
        <v>7.6558178884253003</v>
      </c>
      <c r="X152" s="54">
        <v>28.878368655433999</v>
      </c>
      <c r="Y152" s="54">
        <v>19.2119895922796</v>
      </c>
      <c r="Z152" s="54">
        <v>9.6663790631544799</v>
      </c>
      <c r="AA152" s="54">
        <v>22.411394994725399</v>
      </c>
      <c r="AB152" s="54">
        <v>12.9868987941169</v>
      </c>
      <c r="AC152" s="54">
        <v>9.4244962006085302</v>
      </c>
      <c r="AD152" s="54">
        <v>36.320743624991998</v>
      </c>
      <c r="AE152" s="54">
        <v>24.9187121242392</v>
      </c>
      <c r="AF152" s="54">
        <v>11.4020315007528</v>
      </c>
      <c r="AH152" s="65">
        <v>0.70760088803146803</v>
      </c>
      <c r="AI152" s="53">
        <v>0.54282138561058502</v>
      </c>
      <c r="AJ152" s="53">
        <v>0.16477950242088299</v>
      </c>
      <c r="AK152" s="53">
        <v>28.271513902806799</v>
      </c>
      <c r="AL152" s="53">
        <v>20.421643967411001</v>
      </c>
      <c r="AM152" s="53">
        <v>7.8498699353958097</v>
      </c>
      <c r="AN152" s="53">
        <v>28.871436685182999</v>
      </c>
      <c r="AO152" s="53">
        <v>18.978285203642301</v>
      </c>
      <c r="AP152" s="53">
        <v>9.8931514815407304</v>
      </c>
      <c r="AQ152" s="53">
        <v>22.414460965067398</v>
      </c>
      <c r="AR152" s="53">
        <v>12.7298539827016</v>
      </c>
      <c r="AS152" s="53">
        <v>9.6846069823657395</v>
      </c>
      <c r="AT152" s="53">
        <v>36.312967022520397</v>
      </c>
      <c r="AU152" s="53">
        <v>24.667526433634801</v>
      </c>
      <c r="AV152" s="53">
        <v>11.645440588885499</v>
      </c>
      <c r="AX152" s="53">
        <v>0.90786193846039254</v>
      </c>
      <c r="AY152" s="85">
        <v>18.878441024621068</v>
      </c>
    </row>
    <row r="153" spans="1:51">
      <c r="A153" s="54">
        <v>30</v>
      </c>
      <c r="B153" s="65">
        <v>0.70216945049216295</v>
      </c>
      <c r="C153" s="53">
        <v>0.54969861737085302</v>
      </c>
      <c r="D153" s="53">
        <v>0.15247083312130999</v>
      </c>
      <c r="E153" s="53">
        <v>28.0280268653325</v>
      </c>
      <c r="F153" s="53">
        <v>20.791622514540599</v>
      </c>
      <c r="G153" s="53">
        <v>7.2364043507919096</v>
      </c>
      <c r="H153" s="53">
        <v>28.545306623072999</v>
      </c>
      <c r="I153" s="53">
        <v>19.403456690397999</v>
      </c>
      <c r="J153" s="53">
        <v>9.1418499326750506</v>
      </c>
      <c r="K153" s="53">
        <v>22.081445223357001</v>
      </c>
      <c r="L153" s="53">
        <v>13.191552094010101</v>
      </c>
      <c r="M153" s="53">
        <v>8.8898931293468095</v>
      </c>
      <c r="N153" s="53">
        <v>35.926499913088897</v>
      </c>
      <c r="O153" s="53">
        <v>25.117411601477698</v>
      </c>
      <c r="P153" s="53">
        <v>10.809088311611101</v>
      </c>
      <c r="R153" s="54">
        <v>0.70749939982815802</v>
      </c>
      <c r="S153" s="54">
        <v>0.54888435074428399</v>
      </c>
      <c r="T153" s="54">
        <v>0.158615049083873</v>
      </c>
      <c r="U153" s="54">
        <v>28.268245206237602</v>
      </c>
      <c r="V153" s="54">
        <v>20.746896182248499</v>
      </c>
      <c r="W153" s="54">
        <v>7.5213490239891199</v>
      </c>
      <c r="X153" s="54">
        <v>28.864138838350598</v>
      </c>
      <c r="Y153" s="54">
        <v>19.352838196382798</v>
      </c>
      <c r="Z153" s="54">
        <v>9.5113006419677504</v>
      </c>
      <c r="AA153" s="54">
        <v>22.398287495421499</v>
      </c>
      <c r="AB153" s="54">
        <v>13.1358327202231</v>
      </c>
      <c r="AC153" s="54">
        <v>9.2624547751983393</v>
      </c>
      <c r="AD153" s="54">
        <v>36.306986144570097</v>
      </c>
      <c r="AE153" s="54">
        <v>25.0641261684946</v>
      </c>
      <c r="AF153" s="54">
        <v>11.242859976075501</v>
      </c>
      <c r="AH153" s="65">
        <v>0.70622615134116795</v>
      </c>
      <c r="AI153" s="53">
        <v>0.54758733770243395</v>
      </c>
      <c r="AJ153" s="53">
        <v>0.158638813638733</v>
      </c>
      <c r="AK153" s="53">
        <v>28.215845071759901</v>
      </c>
      <c r="AL153" s="53">
        <v>20.678119233396799</v>
      </c>
      <c r="AM153" s="53">
        <v>7.5377258383630599</v>
      </c>
      <c r="AN153" s="53">
        <v>28.790790929608299</v>
      </c>
      <c r="AO153" s="53">
        <v>19.273550908933501</v>
      </c>
      <c r="AP153" s="53">
        <v>9.5172400206748407</v>
      </c>
      <c r="AQ153" s="53">
        <v>22.339513076804799</v>
      </c>
      <c r="AR153" s="53">
        <v>13.0485996735613</v>
      </c>
      <c r="AS153" s="53">
        <v>9.2909134032434402</v>
      </c>
      <c r="AT153" s="53">
        <v>36.211825865757298</v>
      </c>
      <c r="AU153" s="53">
        <v>24.978987464007599</v>
      </c>
      <c r="AV153" s="53">
        <v>11.2328384017496</v>
      </c>
      <c r="AX153" s="53">
        <v>0.55236390235425148</v>
      </c>
      <c r="AY153" s="85">
        <v>18.48211613899543</v>
      </c>
    </row>
    <row r="154" spans="1:51">
      <c r="A154" s="54">
        <v>30.2</v>
      </c>
      <c r="B154" s="65">
        <v>0.70551169140169301</v>
      </c>
      <c r="C154" s="53">
        <v>0.55069707526543599</v>
      </c>
      <c r="D154" s="53">
        <v>0.15481461613625699</v>
      </c>
      <c r="E154" s="53">
        <v>28.1859366970703</v>
      </c>
      <c r="F154" s="53">
        <v>20.845806214502002</v>
      </c>
      <c r="G154" s="53">
        <v>7.3401304825683704</v>
      </c>
      <c r="H154" s="53">
        <v>28.7333367624395</v>
      </c>
      <c r="I154" s="53">
        <v>19.4669439178831</v>
      </c>
      <c r="J154" s="53">
        <v>9.2663928445564494</v>
      </c>
      <c r="K154" s="53">
        <v>22.277337475198099</v>
      </c>
      <c r="L154" s="53">
        <v>13.2553288548482</v>
      </c>
      <c r="M154" s="53">
        <v>9.0220086203499203</v>
      </c>
      <c r="N154" s="53">
        <v>36.122809831689999</v>
      </c>
      <c r="O154" s="53">
        <v>25.181388326635901</v>
      </c>
      <c r="P154" s="53">
        <v>10.941421505054</v>
      </c>
      <c r="R154" s="54">
        <v>0.70303171013784405</v>
      </c>
      <c r="S154" s="54">
        <v>0.55112727053745703</v>
      </c>
      <c r="T154" s="54">
        <v>0.15190443960038599</v>
      </c>
      <c r="U154" s="54">
        <v>28.081599094058699</v>
      </c>
      <c r="V154" s="54">
        <v>20.869436136271101</v>
      </c>
      <c r="W154" s="54">
        <v>7.2121629577875499</v>
      </c>
      <c r="X154" s="54">
        <v>28.581424440255201</v>
      </c>
      <c r="Y154" s="54">
        <v>19.493686800486099</v>
      </c>
      <c r="Z154" s="54">
        <v>9.0877376397690508</v>
      </c>
      <c r="AA154" s="54">
        <v>22.128622361731601</v>
      </c>
      <c r="AB154" s="54">
        <v>13.2847666463294</v>
      </c>
      <c r="AC154" s="54">
        <v>8.84385571540213</v>
      </c>
      <c r="AD154" s="54">
        <v>35.929026431569703</v>
      </c>
      <c r="AE154" s="54">
        <v>25.209540212749999</v>
      </c>
      <c r="AF154" s="54">
        <v>10.719486218819601</v>
      </c>
      <c r="AH154" s="65">
        <v>0.704254955043635</v>
      </c>
      <c r="AI154" s="53">
        <v>0.552353289794283</v>
      </c>
      <c r="AJ154" s="53">
        <v>0.151901665249351</v>
      </c>
      <c r="AK154" s="53">
        <v>28.1344492206984</v>
      </c>
      <c r="AL154" s="53">
        <v>20.934594499382602</v>
      </c>
      <c r="AM154" s="53">
        <v>7.19985472131573</v>
      </c>
      <c r="AN154" s="53">
        <v>28.669739469553601</v>
      </c>
      <c r="AO154" s="53">
        <v>19.568816614224701</v>
      </c>
      <c r="AP154" s="53">
        <v>9.1009228553288999</v>
      </c>
      <c r="AQ154" s="53">
        <v>22.210927192546499</v>
      </c>
      <c r="AR154" s="53">
        <v>13.367345364421</v>
      </c>
      <c r="AS154" s="53">
        <v>8.8435818281253997</v>
      </c>
      <c r="AT154" s="53">
        <v>36.067725655882498</v>
      </c>
      <c r="AU154" s="53">
        <v>25.290448494380399</v>
      </c>
      <c r="AV154" s="53">
        <v>10.777277161502001</v>
      </c>
      <c r="AX154" s="53">
        <v>0.14690131795478401</v>
      </c>
      <c r="AY154" s="85">
        <v>18.054944392703014</v>
      </c>
    </row>
    <row r="155" spans="1:51">
      <c r="A155" s="54">
        <v>30.4</v>
      </c>
      <c r="B155" s="65">
        <v>0.70046413498008298</v>
      </c>
      <c r="C155" s="53">
        <v>0.56402978309756202</v>
      </c>
      <c r="D155" s="53">
        <v>0.13643435188252001</v>
      </c>
      <c r="E155" s="53">
        <v>27.972173783345099</v>
      </c>
      <c r="F155" s="53">
        <v>21.559463050315198</v>
      </c>
      <c r="G155" s="53">
        <v>6.4127107330299298</v>
      </c>
      <c r="H155" s="53">
        <v>28.396701166101099</v>
      </c>
      <c r="I155" s="53">
        <v>20.2889116505694</v>
      </c>
      <c r="J155" s="53">
        <v>8.1077895155316604</v>
      </c>
      <c r="K155" s="53">
        <v>21.931607857669199</v>
      </c>
      <c r="L155" s="53">
        <v>14.159425836456901</v>
      </c>
      <c r="M155" s="53">
        <v>7.7721820212122603</v>
      </c>
      <c r="N155" s="53">
        <v>35.653979356919798</v>
      </c>
      <c r="O155" s="53">
        <v>26.0585176090838</v>
      </c>
      <c r="P155" s="53">
        <v>9.5954617478359907</v>
      </c>
      <c r="R155" s="54">
        <v>0.70140999291856299</v>
      </c>
      <c r="S155" s="54">
        <v>0.56400419932433099</v>
      </c>
      <c r="T155" s="54">
        <v>0.137405793594231</v>
      </c>
      <c r="U155" s="54">
        <v>28.013575538730901</v>
      </c>
      <c r="V155" s="54">
        <v>21.558554915662</v>
      </c>
      <c r="W155" s="54">
        <v>6.4550206230688998</v>
      </c>
      <c r="X155" s="54">
        <v>28.464166834726601</v>
      </c>
      <c r="Y155" s="54">
        <v>20.287560353994099</v>
      </c>
      <c r="Z155" s="54">
        <v>8.1766064807325307</v>
      </c>
      <c r="AA155" s="54">
        <v>21.9881537546737</v>
      </c>
      <c r="AB155" s="54">
        <v>14.1588516851228</v>
      </c>
      <c r="AC155" s="54">
        <v>7.8293020695508497</v>
      </c>
      <c r="AD155" s="54">
        <v>35.764138490509701</v>
      </c>
      <c r="AE155" s="54">
        <v>26.055275696169801</v>
      </c>
      <c r="AF155" s="54">
        <v>9.7088627943399501</v>
      </c>
      <c r="AH155" s="65">
        <v>0.70135244150157705</v>
      </c>
      <c r="AI155" s="53">
        <v>0.56394808163870802</v>
      </c>
      <c r="AJ155" s="53">
        <v>0.137404359862869</v>
      </c>
      <c r="AK155" s="53">
        <v>28.009249186462601</v>
      </c>
      <c r="AL155" s="53">
        <v>21.5551822170751</v>
      </c>
      <c r="AM155" s="53">
        <v>6.4540669693874904</v>
      </c>
      <c r="AN155" s="53">
        <v>28.459436713065202</v>
      </c>
      <c r="AO155" s="53">
        <v>20.284319005711101</v>
      </c>
      <c r="AP155" s="53">
        <v>8.1751177073541506</v>
      </c>
      <c r="AQ155" s="53">
        <v>21.978054556478199</v>
      </c>
      <c r="AR155" s="53">
        <v>14.155369907743101</v>
      </c>
      <c r="AS155" s="53">
        <v>7.8226846487350299</v>
      </c>
      <c r="AT155" s="53">
        <v>35.757515178588697</v>
      </c>
      <c r="AU155" s="53">
        <v>26.050884236984398</v>
      </c>
      <c r="AV155" s="53">
        <v>9.7066309416043097</v>
      </c>
      <c r="AX155" s="53">
        <v>-0.74521478113567774</v>
      </c>
      <c r="AY155" s="85">
        <v>17.095450195843981</v>
      </c>
    </row>
    <row r="156" spans="1:51">
      <c r="A156" s="54">
        <v>30.6</v>
      </c>
      <c r="B156" s="65">
        <v>0.69802362663793605</v>
      </c>
      <c r="C156" s="53">
        <v>0.55973857126883897</v>
      </c>
      <c r="D156" s="53">
        <v>0.13828505536909699</v>
      </c>
      <c r="E156" s="53">
        <v>27.864436987699602</v>
      </c>
      <c r="F156" s="53">
        <v>21.320857311036399</v>
      </c>
      <c r="G156" s="53">
        <v>6.54357967666318</v>
      </c>
      <c r="H156" s="53">
        <v>28.2196693182152</v>
      </c>
      <c r="I156" s="53">
        <v>20.0244056025414</v>
      </c>
      <c r="J156" s="53">
        <v>8.1952637156738</v>
      </c>
      <c r="K156" s="53">
        <v>21.737142327451</v>
      </c>
      <c r="L156" s="53">
        <v>13.8498107154832</v>
      </c>
      <c r="M156" s="53">
        <v>7.8873316119677801</v>
      </c>
      <c r="N156" s="53">
        <v>35.393474610840599</v>
      </c>
      <c r="O156" s="53">
        <v>25.781425276358299</v>
      </c>
      <c r="P156" s="53">
        <v>9.6120493344822595</v>
      </c>
      <c r="R156" s="54">
        <v>0.70122560965533198</v>
      </c>
      <c r="S156" s="54">
        <v>0.55994556620757296</v>
      </c>
      <c r="T156" s="54">
        <v>0.14128004344775799</v>
      </c>
      <c r="U156" s="54">
        <v>28.000874272147101</v>
      </c>
      <c r="V156" s="54">
        <v>21.332159949287298</v>
      </c>
      <c r="W156" s="54">
        <v>6.6687143228597998</v>
      </c>
      <c r="X156" s="54">
        <v>28.426618115585899</v>
      </c>
      <c r="Y156" s="54">
        <v>20.036857173268199</v>
      </c>
      <c r="Z156" s="54">
        <v>8.3897609423176291</v>
      </c>
      <c r="AA156" s="54">
        <v>21.955111219472201</v>
      </c>
      <c r="AB156" s="54">
        <v>13.86307446927</v>
      </c>
      <c r="AC156" s="54">
        <v>8.0920367502022206</v>
      </c>
      <c r="AD156" s="54">
        <v>35.665178827591397</v>
      </c>
      <c r="AE156" s="54">
        <v>25.793579533277999</v>
      </c>
      <c r="AF156" s="54">
        <v>9.8715992943133504</v>
      </c>
      <c r="AH156" s="65">
        <v>0.69884671021420597</v>
      </c>
      <c r="AI156" s="53">
        <v>0.56102161360394198</v>
      </c>
      <c r="AJ156" s="53">
        <v>0.13782509661026399</v>
      </c>
      <c r="AK156" s="53">
        <v>27.901285236289599</v>
      </c>
      <c r="AL156" s="53">
        <v>21.390417774294701</v>
      </c>
      <c r="AM156" s="53">
        <v>6.5108674619948301</v>
      </c>
      <c r="AN156" s="53">
        <v>28.275795533848001</v>
      </c>
      <c r="AO156" s="53">
        <v>20.1039584609812</v>
      </c>
      <c r="AP156" s="53">
        <v>8.1718370728667793</v>
      </c>
      <c r="AQ156" s="53">
        <v>21.792315964654801</v>
      </c>
      <c r="AR156" s="53">
        <v>13.9372952695545</v>
      </c>
      <c r="AS156" s="53">
        <v>7.8550206951002899</v>
      </c>
      <c r="AT156" s="53">
        <v>35.471462458945901</v>
      </c>
      <c r="AU156" s="53">
        <v>25.8617841323744</v>
      </c>
      <c r="AV156" s="53">
        <v>9.6096783265715597</v>
      </c>
      <c r="AX156" s="53">
        <v>-0.77596948743852145</v>
      </c>
      <c r="AY156" s="85">
        <v>17.119643633172082</v>
      </c>
    </row>
    <row r="157" spans="1:51">
      <c r="A157" s="54">
        <v>30.8</v>
      </c>
      <c r="B157" s="65">
        <v>0.69525706351197503</v>
      </c>
      <c r="C157" s="53">
        <v>0.56053656605215296</v>
      </c>
      <c r="D157" s="53">
        <v>0.13472049745982101</v>
      </c>
      <c r="E157" s="53">
        <v>27.741760590300501</v>
      </c>
      <c r="F157" s="53">
        <v>21.381036834435999</v>
      </c>
      <c r="G157" s="53">
        <v>6.3607237558645302</v>
      </c>
      <c r="H157" s="53">
        <v>28.036851187055898</v>
      </c>
      <c r="I157" s="53">
        <v>20.081907465245799</v>
      </c>
      <c r="J157" s="53">
        <v>7.9549437218101504</v>
      </c>
      <c r="K157" s="53">
        <v>21.575835267573002</v>
      </c>
      <c r="L157" s="53">
        <v>13.909332694411599</v>
      </c>
      <c r="M157" s="53">
        <v>7.6665025731614103</v>
      </c>
      <c r="N157" s="53">
        <v>35.134652076080698</v>
      </c>
      <c r="O157" s="53">
        <v>25.811273969012301</v>
      </c>
      <c r="P157" s="53">
        <v>9.3233781070684003</v>
      </c>
      <c r="R157" s="54">
        <v>0.697423107521569</v>
      </c>
      <c r="S157" s="54">
        <v>0.56112488148637596</v>
      </c>
      <c r="T157" s="54">
        <v>0.13629822603519201</v>
      </c>
      <c r="U157" s="54">
        <v>27.839801840076898</v>
      </c>
      <c r="V157" s="54">
        <v>21.410024076026399</v>
      </c>
      <c r="W157" s="54">
        <v>6.4297777640504998</v>
      </c>
      <c r="X157" s="54">
        <v>28.1673741028508</v>
      </c>
      <c r="Y157" s="54">
        <v>20.119961789157699</v>
      </c>
      <c r="Z157" s="54">
        <v>8.0474123136930604</v>
      </c>
      <c r="AA157" s="54">
        <v>21.698088893675202</v>
      </c>
      <c r="AB157" s="54">
        <v>13.946392502004599</v>
      </c>
      <c r="AC157" s="54">
        <v>7.7516963916705697</v>
      </c>
      <c r="AD157" s="54">
        <v>35.300586948666201</v>
      </c>
      <c r="AE157" s="54">
        <v>25.849644286964999</v>
      </c>
      <c r="AF157" s="54">
        <v>9.4509426617012693</v>
      </c>
      <c r="AH157" s="65">
        <v>0.69672996728324499</v>
      </c>
      <c r="AI157" s="53">
        <v>0.54199173635734998</v>
      </c>
      <c r="AJ157" s="53">
        <v>0.154738230925894</v>
      </c>
      <c r="AK157" s="53">
        <v>27.808169730458101</v>
      </c>
      <c r="AL157" s="53">
        <v>20.393723616819901</v>
      </c>
      <c r="AM157" s="53">
        <v>7.4144461136382098</v>
      </c>
      <c r="AN157" s="53">
        <v>28.120390974395502</v>
      </c>
      <c r="AO157" s="53">
        <v>18.9438835194603</v>
      </c>
      <c r="AP157" s="53">
        <v>9.1765074549351997</v>
      </c>
      <c r="AQ157" s="53">
        <v>21.644621994983201</v>
      </c>
      <c r="AR157" s="53">
        <v>12.670230326797499</v>
      </c>
      <c r="AS157" s="53">
        <v>8.9743916681857296</v>
      </c>
      <c r="AT157" s="53">
        <v>35.233124442370197</v>
      </c>
      <c r="AU157" s="53">
        <v>24.591812589148098</v>
      </c>
      <c r="AV157" s="53">
        <v>10.641311853222099</v>
      </c>
      <c r="AX157" s="53">
        <v>0.16017182140165254</v>
      </c>
      <c r="AY157" s="85">
        <v>18.192843088468749</v>
      </c>
    </row>
    <row r="158" spans="1:51">
      <c r="A158" s="54">
        <v>31</v>
      </c>
      <c r="B158" s="65">
        <v>0.69419450497383595</v>
      </c>
      <c r="E158" s="53">
        <v>27.699233100589002</v>
      </c>
      <c r="H158" s="53">
        <v>27.962934119576499</v>
      </c>
      <c r="K158" s="53">
        <v>21.473282052097801</v>
      </c>
      <c r="N158" s="53">
        <v>35.039222469771403</v>
      </c>
      <c r="R158" s="54">
        <v>0.69738084932834798</v>
      </c>
      <c r="U158" s="54">
        <v>27.8402401147018</v>
      </c>
      <c r="X158" s="54">
        <v>28.153919299630701</v>
      </c>
      <c r="Y158" s="54"/>
      <c r="AA158" s="54">
        <v>21.674104107954498</v>
      </c>
      <c r="AD158" s="54">
        <v>35.2660887037948</v>
      </c>
      <c r="AH158" s="65">
        <v>0.69634578270599301</v>
      </c>
      <c r="AK158" s="53">
        <v>27.7950412511303</v>
      </c>
      <c r="AN158" s="53">
        <v>28.088981919832499</v>
      </c>
      <c r="AQ158" s="53">
        <v>21.617270773966801</v>
      </c>
      <c r="AT158" s="53">
        <v>35.176231805725102</v>
      </c>
    </row>
    <row r="159" spans="1:51">
      <c r="A159" s="54">
        <v>31.2</v>
      </c>
      <c r="B159" s="65">
        <v>0.69388202270886301</v>
      </c>
      <c r="E159" s="53">
        <v>27.678347625554</v>
      </c>
      <c r="H159" s="53">
        <v>27.932335602709301</v>
      </c>
      <c r="K159" s="53">
        <v>21.4404702052787</v>
      </c>
      <c r="N159" s="53">
        <v>34.996523622154399</v>
      </c>
      <c r="R159" s="54">
        <v>0.69661530922128201</v>
      </c>
      <c r="U159" s="54">
        <v>27.7966037854959</v>
      </c>
      <c r="X159" s="54">
        <v>28.098201171680699</v>
      </c>
      <c r="Y159" s="54"/>
      <c r="AA159" s="54">
        <v>21.612384162674498</v>
      </c>
      <c r="AD159" s="54">
        <v>35.201859476343699</v>
      </c>
      <c r="AH159" s="65">
        <v>0.69377718435610303</v>
      </c>
      <c r="AK159" s="53">
        <v>27.680380771244501</v>
      </c>
      <c r="AN159" s="53">
        <v>27.9273904073303</v>
      </c>
      <c r="AQ159" s="53">
        <v>21.462848164041102</v>
      </c>
      <c r="AT159" s="53">
        <v>34.984210022348798</v>
      </c>
    </row>
    <row r="160" spans="1:51">
      <c r="A160" s="54">
        <v>31.4</v>
      </c>
      <c r="B160" s="65">
        <v>0.69355914564588494</v>
      </c>
      <c r="E160" s="53">
        <v>27.665718830631501</v>
      </c>
      <c r="H160" s="53">
        <v>27.8975556852984</v>
      </c>
      <c r="K160" s="53">
        <v>21.409960124015399</v>
      </c>
      <c r="N160" s="53">
        <v>34.9259379064559</v>
      </c>
      <c r="R160" s="54">
        <v>0.69682949696115803</v>
      </c>
      <c r="U160" s="54">
        <v>27.809573155733599</v>
      </c>
      <c r="X160" s="54">
        <v>28.102196958143399</v>
      </c>
      <c r="Y160" s="54"/>
      <c r="AA160" s="54">
        <v>21.622637133066601</v>
      </c>
      <c r="AD160" s="54">
        <v>35.186280408451999</v>
      </c>
      <c r="AH160" s="65">
        <v>0.69666430355826203</v>
      </c>
      <c r="AK160" s="53">
        <v>27.798966255790099</v>
      </c>
      <c r="AN160" s="53">
        <v>28.083671179569102</v>
      </c>
      <c r="AQ160" s="53">
        <v>21.606573989437099</v>
      </c>
      <c r="AT160" s="53">
        <v>35.149578299560098</v>
      </c>
    </row>
    <row r="161" spans="1:51">
      <c r="A161" s="54">
        <v>31.6</v>
      </c>
      <c r="B161" s="65">
        <v>0.69537451553888696</v>
      </c>
      <c r="E161" s="53">
        <v>27.740699038557899</v>
      </c>
      <c r="H161" s="53">
        <v>27.990950243828301</v>
      </c>
      <c r="K161" s="53">
        <v>21.5217551058876</v>
      </c>
      <c r="N161" s="53">
        <v>35.008000119307503</v>
      </c>
      <c r="R161" s="54">
        <v>0.69988044139867001</v>
      </c>
      <c r="U161" s="54">
        <v>27.938532971042498</v>
      </c>
      <c r="X161" s="54">
        <v>28.2672723197756</v>
      </c>
      <c r="Y161" s="54"/>
      <c r="AA161" s="54">
        <v>21.811103535775501</v>
      </c>
      <c r="AD161" s="54">
        <v>35.3546878505758</v>
      </c>
      <c r="AH161" s="65">
        <v>0.70079511866062305</v>
      </c>
      <c r="AK161" s="53">
        <v>27.980013964497399</v>
      </c>
      <c r="AN161" s="53">
        <v>28.314110137106098</v>
      </c>
      <c r="AQ161" s="53">
        <v>21.8427828199471</v>
      </c>
      <c r="AT161" s="53">
        <v>35.4032677914917</v>
      </c>
    </row>
    <row r="162" spans="1:51">
      <c r="A162" s="54">
        <v>31.8</v>
      </c>
      <c r="B162" s="65">
        <v>0.69187274302468504</v>
      </c>
      <c r="C162" s="53">
        <v>0.49899625312040102</v>
      </c>
      <c r="D162" s="53">
        <v>0.19287648990428399</v>
      </c>
      <c r="E162" s="53">
        <v>27.5820863675801</v>
      </c>
      <c r="F162" s="53">
        <v>17.744236932143998</v>
      </c>
      <c r="G162" s="53">
        <v>9.8378494354360804</v>
      </c>
      <c r="H162" s="53">
        <v>27.744300846144501</v>
      </c>
      <c r="I162" s="53">
        <v>16.162622812633</v>
      </c>
      <c r="J162" s="53">
        <v>11.581678033511499</v>
      </c>
      <c r="K162" s="53">
        <v>21.2471477455722</v>
      </c>
      <c r="L162" s="53">
        <v>9.4938095596113001</v>
      </c>
      <c r="M162" s="53">
        <v>11.753338185960899</v>
      </c>
      <c r="N162" s="53">
        <v>34.656025785696698</v>
      </c>
      <c r="O162" s="53">
        <v>22.789944524530799</v>
      </c>
      <c r="P162" s="53">
        <v>11.8660812611658</v>
      </c>
      <c r="R162" s="54">
        <v>0.69590247045947495</v>
      </c>
      <c r="S162" s="54">
        <v>0.49961742468559101</v>
      </c>
      <c r="T162" s="54">
        <v>0.196285045773883</v>
      </c>
      <c r="U162" s="54">
        <v>27.760033135489898</v>
      </c>
      <c r="V162" s="54">
        <v>17.7782107647926</v>
      </c>
      <c r="W162" s="54">
        <v>9.98182237069725</v>
      </c>
      <c r="X162" s="54">
        <v>27.987598135785099</v>
      </c>
      <c r="Y162" s="54">
        <v>16.201330314301099</v>
      </c>
      <c r="Z162" s="54">
        <v>11.7862678214839</v>
      </c>
      <c r="AA162" s="54">
        <v>21.498851800901601</v>
      </c>
      <c r="AB162" s="54">
        <v>9.5364131567177992</v>
      </c>
      <c r="AC162" s="54">
        <v>11.9624386441838</v>
      </c>
      <c r="AD162" s="54">
        <v>34.953701743487898</v>
      </c>
      <c r="AE162" s="54">
        <v>22.8278272199958</v>
      </c>
      <c r="AF162" s="54">
        <v>12.125874523492101</v>
      </c>
      <c r="AH162" s="65">
        <v>0.69632636148997795</v>
      </c>
      <c r="AI162" s="53">
        <v>0.49940730111924397</v>
      </c>
      <c r="AJ162" s="53">
        <v>0.19691906037073401</v>
      </c>
      <c r="AK162" s="53">
        <v>27.7814389421344</v>
      </c>
      <c r="AL162" s="53">
        <v>17.763634836226299</v>
      </c>
      <c r="AM162" s="53">
        <v>10.0178041059081</v>
      </c>
      <c r="AN162" s="53">
        <v>28.007640434868701</v>
      </c>
      <c r="AO162" s="53">
        <v>16.1883403423478</v>
      </c>
      <c r="AP162" s="53">
        <v>11.8193000925209</v>
      </c>
      <c r="AQ162" s="53">
        <v>21.512990266067199</v>
      </c>
      <c r="AR162" s="53">
        <v>9.5281451414423994</v>
      </c>
      <c r="AS162" s="53">
        <v>11.984845124624799</v>
      </c>
      <c r="AT162" s="53">
        <v>34.970939926557598</v>
      </c>
      <c r="AU162" s="53">
        <v>22.737709856623599</v>
      </c>
      <c r="AV162" s="53">
        <v>12.233230069934001</v>
      </c>
      <c r="AX162" s="53">
        <v>2.5166832064357418</v>
      </c>
      <c r="AY162" s="85">
        <v>21.121916978606059</v>
      </c>
    </row>
    <row r="163" spans="1:51">
      <c r="A163" s="54">
        <v>32</v>
      </c>
      <c r="B163" s="65">
        <v>0.69290951807369505</v>
      </c>
      <c r="C163" s="53">
        <v>0.51439585700389401</v>
      </c>
      <c r="D163" s="53">
        <v>0.17851366106980099</v>
      </c>
      <c r="E163" s="53">
        <v>27.621441280903799</v>
      </c>
      <c r="F163" s="53">
        <v>18.6627397475268</v>
      </c>
      <c r="G163" s="53">
        <v>8.9587015333769493</v>
      </c>
      <c r="H163" s="53">
        <v>27.781007296950001</v>
      </c>
      <c r="I163" s="53">
        <v>17.148793941477599</v>
      </c>
      <c r="J163" s="53">
        <v>10.6322133554724</v>
      </c>
      <c r="K163" s="53">
        <v>21.275471841003402</v>
      </c>
      <c r="L163" s="53">
        <v>10.6102050575589</v>
      </c>
      <c r="M163" s="53">
        <v>10.665266783444499</v>
      </c>
      <c r="N163" s="53">
        <v>34.660330324636398</v>
      </c>
      <c r="O163" s="53">
        <v>23.538682409896001</v>
      </c>
      <c r="P163" s="53">
        <v>11.121647914740301</v>
      </c>
      <c r="R163" s="54">
        <v>0.69442323907022196</v>
      </c>
      <c r="S163" s="54">
        <v>0.51495465698560094</v>
      </c>
      <c r="T163" s="54">
        <v>0.17946858208462099</v>
      </c>
      <c r="U163" s="54">
        <v>27.689518980126799</v>
      </c>
      <c r="V163" s="54">
        <v>18.690830644717</v>
      </c>
      <c r="W163" s="54">
        <v>8.9986883354098008</v>
      </c>
      <c r="X163" s="54">
        <v>27.8797934762636</v>
      </c>
      <c r="Y163" s="54">
        <v>17.1832513335331</v>
      </c>
      <c r="Z163" s="54">
        <v>10.696542142730401</v>
      </c>
      <c r="AA163" s="54">
        <v>21.373282205772501</v>
      </c>
      <c r="AB163" s="54">
        <v>10.6441586883974</v>
      </c>
      <c r="AC163" s="54">
        <v>10.729123517374999</v>
      </c>
      <c r="AD163" s="54">
        <v>34.7957924240024</v>
      </c>
      <c r="AE163" s="54">
        <v>23.5866451038017</v>
      </c>
      <c r="AF163" s="54">
        <v>11.209147320200699</v>
      </c>
      <c r="AH163" s="65">
        <v>0.69472783583125297</v>
      </c>
      <c r="AI163" s="53">
        <v>0.51342894068669198</v>
      </c>
      <c r="AJ163" s="53">
        <v>0.18129889514456099</v>
      </c>
      <c r="AK163" s="53">
        <v>27.7005929288167</v>
      </c>
      <c r="AL163" s="53">
        <v>18.601141434119999</v>
      </c>
      <c r="AM163" s="53">
        <v>9.0994514946967495</v>
      </c>
      <c r="AN163" s="53">
        <v>27.904595567402001</v>
      </c>
      <c r="AO163" s="53">
        <v>17.092995814034399</v>
      </c>
      <c r="AP163" s="53">
        <v>10.8115997533676</v>
      </c>
      <c r="AQ163" s="53">
        <v>21.400092054441199</v>
      </c>
      <c r="AR163" s="53">
        <v>10.5403077649596</v>
      </c>
      <c r="AS163" s="53">
        <v>10.859784289481601</v>
      </c>
      <c r="AT163" s="53">
        <v>34.836149440973301</v>
      </c>
      <c r="AU163" s="53">
        <v>23.534244150247499</v>
      </c>
      <c r="AV163" s="53">
        <v>11.3019052907258</v>
      </c>
      <c r="AX163" s="53">
        <v>1.57870819012442</v>
      </c>
      <c r="AY163" s="85">
        <v>20.044491316610781</v>
      </c>
    </row>
    <row r="164" spans="1:51">
      <c r="A164" s="54">
        <v>32.200000000000003</v>
      </c>
      <c r="B164" s="65">
        <v>0.69174876487822501</v>
      </c>
      <c r="C164" s="53">
        <v>0.49868595095974999</v>
      </c>
      <c r="D164" s="53">
        <v>0.19306281391847399</v>
      </c>
      <c r="E164" s="53">
        <v>27.5616832081684</v>
      </c>
      <c r="F164" s="53">
        <v>17.8594624378674</v>
      </c>
      <c r="G164" s="53">
        <v>9.7022207703010501</v>
      </c>
      <c r="H164" s="53">
        <v>27.709039321485399</v>
      </c>
      <c r="I164" s="53">
        <v>16.151844164975099</v>
      </c>
      <c r="J164" s="53">
        <v>11.5571951565102</v>
      </c>
      <c r="K164" s="53">
        <v>21.201539197200798</v>
      </c>
      <c r="L164" s="53">
        <v>9.4963604816091198</v>
      </c>
      <c r="M164" s="53">
        <v>11.7051787155916</v>
      </c>
      <c r="N164" s="53">
        <v>34.578437128641198</v>
      </c>
      <c r="O164" s="53">
        <v>22.725745475040501</v>
      </c>
      <c r="P164" s="53">
        <v>11.8526916536006</v>
      </c>
      <c r="R164" s="54">
        <v>0.69445973154191398</v>
      </c>
      <c r="S164" s="54">
        <v>0.49673968776922101</v>
      </c>
      <c r="T164" s="54">
        <v>0.19772004377269201</v>
      </c>
      <c r="U164" s="54">
        <v>27.6817383320708</v>
      </c>
      <c r="V164" s="54">
        <v>17.617527882361699</v>
      </c>
      <c r="W164" s="54">
        <v>10.064210449709099</v>
      </c>
      <c r="X164" s="54">
        <v>27.883980933761599</v>
      </c>
      <c r="Y164" s="54">
        <v>16.018404163285101</v>
      </c>
      <c r="Z164" s="54">
        <v>11.8655767704764</v>
      </c>
      <c r="AA164" s="54">
        <v>21.375214503704498</v>
      </c>
      <c r="AB164" s="54">
        <v>9.3440602982652798</v>
      </c>
      <c r="AC164" s="54">
        <v>12.031154205439201</v>
      </c>
      <c r="AD164" s="54">
        <v>34.8152817525324</v>
      </c>
      <c r="AE164" s="54">
        <v>22.614760026212501</v>
      </c>
      <c r="AF164" s="54">
        <v>12.2005217263199</v>
      </c>
      <c r="AH164" s="65">
        <v>0.696249330625062</v>
      </c>
      <c r="AI164" s="53">
        <v>0.48570708176645599</v>
      </c>
      <c r="AJ164" s="53">
        <v>0.21054224885860501</v>
      </c>
      <c r="AK164" s="53">
        <v>27.7580761043147</v>
      </c>
      <c r="AL164" s="53">
        <v>17.022706737800601</v>
      </c>
      <c r="AM164" s="53">
        <v>10.735369366514</v>
      </c>
      <c r="AN164" s="53">
        <v>28.005734341303199</v>
      </c>
      <c r="AO164" s="53">
        <v>15.3823997895812</v>
      </c>
      <c r="AP164" s="53">
        <v>12.6233345517219</v>
      </c>
      <c r="AQ164" s="53">
        <v>21.495530776681498</v>
      </c>
      <c r="AR164" s="53">
        <v>8.6056813122427709</v>
      </c>
      <c r="AS164" s="53">
        <v>12.889849464438701</v>
      </c>
      <c r="AT164" s="53">
        <v>34.995464458662397</v>
      </c>
      <c r="AU164" s="53">
        <v>22.176616446434799</v>
      </c>
      <c r="AV164" s="53">
        <v>12.818848012227599</v>
      </c>
      <c r="AX164" s="53">
        <v>3.2261720132790757</v>
      </c>
      <c r="AY164" s="85">
        <v>22.020497090164724</v>
      </c>
    </row>
    <row r="165" spans="1:51">
      <c r="A165" s="54">
        <v>32.4</v>
      </c>
      <c r="B165" s="65">
        <v>0.69302226269851697</v>
      </c>
      <c r="C165" s="53">
        <v>0.48322334644130899</v>
      </c>
      <c r="D165" s="53">
        <v>0.20979891625720801</v>
      </c>
      <c r="E165" s="53">
        <v>27.6115179735962</v>
      </c>
      <c r="F165" s="53">
        <v>16.913018249737501</v>
      </c>
      <c r="G165" s="53">
        <v>10.698499723858699</v>
      </c>
      <c r="H165" s="53">
        <v>27.8170931810591</v>
      </c>
      <c r="I165" s="53">
        <v>15.190245438149599</v>
      </c>
      <c r="J165" s="53">
        <v>12.626847742909501</v>
      </c>
      <c r="K165" s="53">
        <v>21.322433784833599</v>
      </c>
      <c r="L165" s="53">
        <v>8.4036013589960294</v>
      </c>
      <c r="M165" s="53">
        <v>12.9188324258375</v>
      </c>
      <c r="N165" s="53">
        <v>34.773259917169</v>
      </c>
      <c r="O165" s="53">
        <v>22.0080992957662</v>
      </c>
      <c r="P165" s="53">
        <v>12.7651606214027</v>
      </c>
      <c r="R165" s="54">
        <v>0.69727632350247903</v>
      </c>
      <c r="S165" s="54">
        <v>0.48335305453664301</v>
      </c>
      <c r="T165" s="54">
        <v>0.21392326896583599</v>
      </c>
      <c r="U165" s="54">
        <v>27.7991413448384</v>
      </c>
      <c r="V165" s="54">
        <v>16.906830827426401</v>
      </c>
      <c r="W165" s="54">
        <v>10.892310517412</v>
      </c>
      <c r="X165" s="54">
        <v>28.093104313204101</v>
      </c>
      <c r="Y165" s="54">
        <v>15.1985826179444</v>
      </c>
      <c r="Z165" s="54">
        <v>12.8945216952596</v>
      </c>
      <c r="AA165" s="54">
        <v>21.587978516334299</v>
      </c>
      <c r="AB165" s="54">
        <v>8.4127767856368099</v>
      </c>
      <c r="AC165" s="54">
        <v>13.175201730697401</v>
      </c>
      <c r="AD165" s="54">
        <v>35.154246064204003</v>
      </c>
      <c r="AE165" s="54">
        <v>22.0158190816915</v>
      </c>
      <c r="AF165" s="54">
        <v>13.138426982512501</v>
      </c>
      <c r="AH165" s="65">
        <v>0.69642098142178899</v>
      </c>
      <c r="AI165" s="53">
        <v>0.483404648424753</v>
      </c>
      <c r="AJ165" s="53">
        <v>0.21301633299703601</v>
      </c>
      <c r="AK165" s="53">
        <v>27.7598157957705</v>
      </c>
      <c r="AL165" s="53">
        <v>16.8553497837405</v>
      </c>
      <c r="AM165" s="53">
        <v>10.9044660120299</v>
      </c>
      <c r="AN165" s="53">
        <v>28.035160087277799</v>
      </c>
      <c r="AO165" s="53">
        <v>15.2007680510165</v>
      </c>
      <c r="AP165" s="53">
        <v>12.834392036261301</v>
      </c>
      <c r="AQ165" s="53">
        <v>21.535070963418299</v>
      </c>
      <c r="AR165" s="53">
        <v>8.4140303146543403</v>
      </c>
      <c r="AS165" s="53">
        <v>13.1210406487639</v>
      </c>
      <c r="AT165" s="53">
        <v>35.069603417187203</v>
      </c>
      <c r="AU165" s="53">
        <v>22.018068381392201</v>
      </c>
      <c r="AV165" s="53">
        <v>13.051535035794901</v>
      </c>
      <c r="AX165" s="53">
        <v>3.4370004981652791</v>
      </c>
      <c r="AY165" s="85">
        <v>22.231783574357323</v>
      </c>
    </row>
    <row r="166" spans="1:51">
      <c r="A166" s="54">
        <v>32.6</v>
      </c>
      <c r="B166" s="65">
        <v>0.69651941535335005</v>
      </c>
      <c r="C166" s="53">
        <v>0.48283520688258402</v>
      </c>
      <c r="D166" s="53">
        <v>0.213684208470765</v>
      </c>
      <c r="E166" s="53">
        <v>27.757104596864401</v>
      </c>
      <c r="F166" s="53">
        <v>16.851254857778699</v>
      </c>
      <c r="G166" s="53">
        <v>10.905849739085699</v>
      </c>
      <c r="H166" s="53">
        <v>28.080460561094299</v>
      </c>
      <c r="I166" s="53">
        <v>15.130962931849901</v>
      </c>
      <c r="J166" s="53">
        <v>12.9494976292444</v>
      </c>
      <c r="K166" s="53">
        <v>21.578683549678299</v>
      </c>
      <c r="L166" s="53">
        <v>8.3496407980413405</v>
      </c>
      <c r="M166" s="53">
        <v>13.229042751636999</v>
      </c>
      <c r="N166" s="53">
        <v>35.18675780329</v>
      </c>
      <c r="O166" s="53">
        <v>21.9644519296697</v>
      </c>
      <c r="P166" s="53">
        <v>13.2223058736203</v>
      </c>
      <c r="R166" s="54">
        <v>0.69496120433731601</v>
      </c>
      <c r="S166" s="54">
        <v>0.47959083377983502</v>
      </c>
      <c r="T166" s="54">
        <v>0.21537037055748001</v>
      </c>
      <c r="U166" s="54">
        <v>27.683202911405498</v>
      </c>
      <c r="V166" s="54">
        <v>16.972457885955301</v>
      </c>
      <c r="W166" s="54">
        <v>10.710745025450199</v>
      </c>
      <c r="X166" s="54">
        <v>27.992002127265799</v>
      </c>
      <c r="Y166" s="54">
        <v>14.9224260490146</v>
      </c>
      <c r="Z166" s="54">
        <v>13.069576078251201</v>
      </c>
      <c r="AA166" s="54">
        <v>21.5055123355876</v>
      </c>
      <c r="AB166" s="54">
        <v>8.1201369469307991</v>
      </c>
      <c r="AC166" s="54">
        <v>13.385375388656801</v>
      </c>
      <c r="AD166" s="54">
        <v>35.089880050070398</v>
      </c>
      <c r="AE166" s="54">
        <v>21.77135784599</v>
      </c>
      <c r="AF166" s="54">
        <v>13.3185222040804</v>
      </c>
      <c r="AH166" s="65">
        <v>0.69463361008073399</v>
      </c>
      <c r="AI166" s="53">
        <v>0.48110221508305001</v>
      </c>
      <c r="AJ166" s="53">
        <v>0.21353139499768301</v>
      </c>
      <c r="AK166" s="53">
        <v>27.665990233750101</v>
      </c>
      <c r="AL166" s="53">
        <v>16.6879928296804</v>
      </c>
      <c r="AM166" s="53">
        <v>10.977997404069599</v>
      </c>
      <c r="AN166" s="53">
        <v>27.973016460167599</v>
      </c>
      <c r="AO166" s="53">
        <v>15.0191363124517</v>
      </c>
      <c r="AP166" s="53">
        <v>12.9538801477159</v>
      </c>
      <c r="AQ166" s="53">
        <v>21.496440562170601</v>
      </c>
      <c r="AR166" s="53">
        <v>8.2223793170659096</v>
      </c>
      <c r="AS166" s="53">
        <v>13.274061245104701</v>
      </c>
      <c r="AT166" s="53">
        <v>35.066144270777897</v>
      </c>
      <c r="AU166" s="53">
        <v>21.859520316349698</v>
      </c>
      <c r="AV166" s="53">
        <v>13.206623954428199</v>
      </c>
      <c r="AX166" s="53">
        <v>3.5654861947098109</v>
      </c>
      <c r="AY166" s="85">
        <v>22.342274100721987</v>
      </c>
    </row>
    <row r="167" spans="1:51">
      <c r="A167" s="54">
        <v>32.799999999999997</v>
      </c>
      <c r="B167" s="65">
        <v>0.69174713679078903</v>
      </c>
      <c r="C167" s="53">
        <v>0.47590342099208099</v>
      </c>
      <c r="D167" s="53">
        <v>0.21584371579870701</v>
      </c>
      <c r="E167" s="53">
        <v>27.559772810504501</v>
      </c>
      <c r="F167" s="53">
        <v>16.3998830589757</v>
      </c>
      <c r="G167" s="53">
        <v>11.1598897515288</v>
      </c>
      <c r="H167" s="53">
        <v>27.842420209410498</v>
      </c>
      <c r="I167" s="53">
        <v>14.6161708844672</v>
      </c>
      <c r="J167" s="53">
        <v>13.2262493249433</v>
      </c>
      <c r="K167" s="53">
        <v>21.405887442861399</v>
      </c>
      <c r="L167" s="53">
        <v>7.8133274238236901</v>
      </c>
      <c r="M167" s="53">
        <v>13.5925600190377</v>
      </c>
      <c r="N167" s="53">
        <v>34.9342895043604</v>
      </c>
      <c r="O167" s="53">
        <v>21.3387641251907</v>
      </c>
      <c r="P167" s="53">
        <v>13.595525379169599</v>
      </c>
      <c r="R167" s="54">
        <v>0.69303691125975697</v>
      </c>
      <c r="S167" s="54">
        <v>0.47319602535592398</v>
      </c>
      <c r="T167" s="54">
        <v>0.21984088590383299</v>
      </c>
      <c r="U167" s="54">
        <v>27.6156230037172</v>
      </c>
      <c r="V167" s="54">
        <v>16.508658150715799</v>
      </c>
      <c r="W167" s="54">
        <v>11.106964853001299</v>
      </c>
      <c r="X167" s="54">
        <v>27.932181327425301</v>
      </c>
      <c r="Y167" s="54">
        <v>14.4422371282822</v>
      </c>
      <c r="Z167" s="54">
        <v>13.489944199143</v>
      </c>
      <c r="AA167" s="54">
        <v>21.496589577124901</v>
      </c>
      <c r="AB167" s="54">
        <v>7.6222229189338604</v>
      </c>
      <c r="AC167" s="54">
        <v>13.8743666581911</v>
      </c>
      <c r="AD167" s="54">
        <v>35.067333456931799</v>
      </c>
      <c r="AE167" s="54">
        <v>21.178878496762898</v>
      </c>
      <c r="AF167" s="54">
        <v>13.8884549601689</v>
      </c>
      <c r="AH167" s="65">
        <v>0.69351893478993498</v>
      </c>
      <c r="AI167" s="53">
        <v>0.47347252744453699</v>
      </c>
      <c r="AJ167" s="53">
        <v>0.22004640734539699</v>
      </c>
      <c r="AK167" s="53">
        <v>27.636324189660801</v>
      </c>
      <c r="AL167" s="53">
        <v>15.976450284627701</v>
      </c>
      <c r="AM167" s="53">
        <v>11.6598739050331</v>
      </c>
      <c r="AN167" s="53">
        <v>27.950236923663802</v>
      </c>
      <c r="AO167" s="53">
        <v>14.4741066837269</v>
      </c>
      <c r="AP167" s="53">
        <v>13.476130239936801</v>
      </c>
      <c r="AQ167" s="53">
        <v>21.498320691008399</v>
      </c>
      <c r="AR167" s="53">
        <v>7.6591985986551201</v>
      </c>
      <c r="AS167" s="53">
        <v>13.8391220923533</v>
      </c>
      <c r="AT167" s="53">
        <v>35.0850231990132</v>
      </c>
      <c r="AU167" s="53">
        <v>21.210333788081499</v>
      </c>
      <c r="AV167" s="53">
        <v>13.874689410931699</v>
      </c>
      <c r="AX167" s="53">
        <v>4.091558045042726</v>
      </c>
      <c r="AY167" s="85">
        <v>22.860702434830877</v>
      </c>
    </row>
    <row r="168" spans="1:51">
      <c r="A168" s="54">
        <v>33</v>
      </c>
      <c r="B168" s="65">
        <v>0.68834951740125905</v>
      </c>
      <c r="C168" s="53">
        <v>0.470006704196966</v>
      </c>
      <c r="D168" s="53">
        <v>0.218342813204293</v>
      </c>
      <c r="E168" s="53">
        <v>27.338717971924499</v>
      </c>
      <c r="F168" s="53">
        <v>15.986103550177299</v>
      </c>
      <c r="G168" s="53">
        <v>11.3526144217471</v>
      </c>
      <c r="H168" s="53">
        <v>27.698452803453101</v>
      </c>
      <c r="I168" s="53">
        <v>14.1905275236939</v>
      </c>
      <c r="J168" s="53">
        <v>13.5079252797591</v>
      </c>
      <c r="K168" s="53">
        <v>21.2992268934943</v>
      </c>
      <c r="L168" s="53">
        <v>7.3247535426333998</v>
      </c>
      <c r="M168" s="53">
        <v>13.974473350860899</v>
      </c>
      <c r="N168" s="53">
        <v>34.870970530295097</v>
      </c>
      <c r="O168" s="53">
        <v>21.264638649113898</v>
      </c>
      <c r="P168" s="53">
        <v>13.6063318811811</v>
      </c>
      <c r="R168" s="54">
        <v>0.69319923561250696</v>
      </c>
      <c r="S168" s="54">
        <v>0.46784147001788601</v>
      </c>
      <c r="T168" s="54">
        <v>0.22535776559462001</v>
      </c>
      <c r="U168" s="54">
        <v>27.5996854906839</v>
      </c>
      <c r="V168" s="54">
        <v>15.9691740273572</v>
      </c>
      <c r="W168" s="54">
        <v>11.6305114633266</v>
      </c>
      <c r="X168" s="54">
        <v>27.967259519306101</v>
      </c>
      <c r="Y168" s="54">
        <v>14.053718309022999</v>
      </c>
      <c r="Z168" s="54">
        <v>13.9135412102831</v>
      </c>
      <c r="AA168" s="54">
        <v>21.540437271228701</v>
      </c>
      <c r="AB168" s="54">
        <v>7.1763753064953697</v>
      </c>
      <c r="AC168" s="54">
        <v>14.3640619647334</v>
      </c>
      <c r="AD168" s="54">
        <v>35.141107498458403</v>
      </c>
      <c r="AE168" s="54">
        <v>21.1269149902962</v>
      </c>
      <c r="AF168" s="54">
        <v>14.0141925081621</v>
      </c>
      <c r="AH168" s="65">
        <v>0.69196872365265405</v>
      </c>
      <c r="AI168" s="53">
        <v>0.46682506557376902</v>
      </c>
      <c r="AJ168" s="53">
        <v>0.22514365807888401</v>
      </c>
      <c r="AK168" s="53">
        <v>27.549689844487499</v>
      </c>
      <c r="AL168" s="53">
        <v>15.8325913179716</v>
      </c>
      <c r="AM168" s="53">
        <v>11.717098526515899</v>
      </c>
      <c r="AN168" s="53">
        <v>27.9103587923519</v>
      </c>
      <c r="AO168" s="53">
        <v>13.9874858339931</v>
      </c>
      <c r="AP168" s="53">
        <v>13.9228729583588</v>
      </c>
      <c r="AQ168" s="53">
        <v>21.502013469773502</v>
      </c>
      <c r="AR168" s="53">
        <v>7.1024931322293199</v>
      </c>
      <c r="AS168" s="53">
        <v>14.3995203375442</v>
      </c>
      <c r="AT168" s="53">
        <v>35.091817479444103</v>
      </c>
      <c r="AU168" s="53">
        <v>21.061841902665101</v>
      </c>
      <c r="AV168" s="53">
        <v>14.029975576779</v>
      </c>
      <c r="AX168" s="53">
        <v>4.5170229554748005</v>
      </c>
      <c r="AY168" s="85">
        <v>23.3287229612428</v>
      </c>
    </row>
    <row r="169" spans="1:51">
      <c r="A169" s="54">
        <v>33.200000000000003</v>
      </c>
      <c r="B169" s="65">
        <v>0.69347362004160096</v>
      </c>
      <c r="C169" s="53">
        <v>0.49512201634088898</v>
      </c>
      <c r="D169" s="53">
        <v>0.198351603700711</v>
      </c>
      <c r="E169" s="53">
        <v>27.558125642556899</v>
      </c>
      <c r="F169" s="53">
        <v>17.498552091357901</v>
      </c>
      <c r="G169" s="53">
        <v>10.0595735511989</v>
      </c>
      <c r="H169" s="53">
        <v>28.004352049906</v>
      </c>
      <c r="I169" s="53">
        <v>15.837184895069599</v>
      </c>
      <c r="J169" s="53">
        <v>12.167167154836299</v>
      </c>
      <c r="K169" s="53">
        <v>21.585504053143801</v>
      </c>
      <c r="L169" s="53">
        <v>9.1448978602840594</v>
      </c>
      <c r="M169" s="53">
        <v>12.4406061928597</v>
      </c>
      <c r="N169" s="53">
        <v>35.230615831846599</v>
      </c>
      <c r="O169" s="53">
        <v>22.7028335982213</v>
      </c>
      <c r="P169" s="53">
        <v>12.527782233625301</v>
      </c>
      <c r="R169" s="54">
        <v>0.70303137627148804</v>
      </c>
      <c r="S169" s="54">
        <v>0.49301017316539397</v>
      </c>
      <c r="T169" s="54">
        <v>0.21002120310609401</v>
      </c>
      <c r="U169" s="54">
        <v>28.021986931337199</v>
      </c>
      <c r="V169" s="54">
        <v>17.361729781633201</v>
      </c>
      <c r="W169" s="54">
        <v>10.6602571497039</v>
      </c>
      <c r="X169" s="54">
        <v>28.5659278210927</v>
      </c>
      <c r="Y169" s="54">
        <v>15.702451116073901</v>
      </c>
      <c r="Z169" s="54">
        <v>12.8634767050187</v>
      </c>
      <c r="AA169" s="54">
        <v>22.142048906422101</v>
      </c>
      <c r="AB169" s="54">
        <v>9.0006483214734594</v>
      </c>
      <c r="AC169" s="54">
        <v>13.1414005849487</v>
      </c>
      <c r="AD169" s="54">
        <v>35.847950225334102</v>
      </c>
      <c r="AE169" s="54">
        <v>22.571039316784599</v>
      </c>
      <c r="AF169" s="54">
        <v>13.2769109085494</v>
      </c>
      <c r="AH169" s="65">
        <v>0.70248724643051697</v>
      </c>
      <c r="AI169" s="53">
        <v>0.48946670219062099</v>
      </c>
      <c r="AJ169" s="53">
        <v>0.213020544239896</v>
      </c>
      <c r="AK169" s="53">
        <v>27.9977151729091</v>
      </c>
      <c r="AL169" s="53">
        <v>17.3762000292691</v>
      </c>
      <c r="AM169" s="53">
        <v>10.6215151436399</v>
      </c>
      <c r="AN169" s="53">
        <v>28.526396937785002</v>
      </c>
      <c r="AO169" s="53">
        <v>15.478668740516</v>
      </c>
      <c r="AP169" s="53">
        <v>13.047728197269</v>
      </c>
      <c r="AQ169" s="53">
        <v>22.098598165373701</v>
      </c>
      <c r="AR169" s="53">
        <v>8.7821794555136101</v>
      </c>
      <c r="AS169" s="53">
        <v>13.3164187098601</v>
      </c>
      <c r="AT169" s="53">
        <v>35.793898870380502</v>
      </c>
      <c r="AU169" s="53">
        <v>22.1696975393527</v>
      </c>
      <c r="AV169" s="53">
        <v>13.624201331027701</v>
      </c>
      <c r="AX169" s="53">
        <v>3.7655104771999408</v>
      </c>
      <c r="AY169" s="85">
        <v>22.329945917338058</v>
      </c>
    </row>
    <row r="170" spans="1:51">
      <c r="A170" s="54">
        <v>33.4</v>
      </c>
      <c r="B170" s="65">
        <v>0.69794609860441603</v>
      </c>
      <c r="C170" s="53">
        <v>0.52374453611363503</v>
      </c>
      <c r="D170" s="53">
        <v>0.17420156249078</v>
      </c>
      <c r="E170" s="53">
        <v>27.711867769010599</v>
      </c>
      <c r="F170" s="53">
        <v>19.292794121595701</v>
      </c>
      <c r="G170" s="53">
        <v>8.4190736474148693</v>
      </c>
      <c r="H170" s="53">
        <v>28.309263745363499</v>
      </c>
      <c r="I170" s="53">
        <v>17.631257795162401</v>
      </c>
      <c r="J170" s="53">
        <v>10.678005950201101</v>
      </c>
      <c r="K170" s="53">
        <v>21.876908053098798</v>
      </c>
      <c r="L170" s="53">
        <v>11.137662666523401</v>
      </c>
      <c r="M170" s="53">
        <v>10.7392453865753</v>
      </c>
      <c r="N170" s="53">
        <v>35.634458615499497</v>
      </c>
      <c r="O170" s="53">
        <v>24.2984371266243</v>
      </c>
      <c r="P170" s="53">
        <v>11.336021488875099</v>
      </c>
      <c r="R170" s="54">
        <v>0.70687821141043805</v>
      </c>
      <c r="S170" s="54">
        <v>0.52563900989100998</v>
      </c>
      <c r="T170" s="54">
        <v>0.18123920151942699</v>
      </c>
      <c r="U170" s="54">
        <v>28.1670173033521</v>
      </c>
      <c r="V170" s="54">
        <v>18.301590991619602</v>
      </c>
      <c r="W170" s="54">
        <v>9.8654263117325591</v>
      </c>
      <c r="X170" s="54">
        <v>28.846665002654099</v>
      </c>
      <c r="Y170" s="54">
        <v>17.743290122987599</v>
      </c>
      <c r="Z170" s="54">
        <v>11.103374879666401</v>
      </c>
      <c r="AA170" s="54">
        <v>22.432472424768999</v>
      </c>
      <c r="AB170" s="54">
        <v>11.2535441621375</v>
      </c>
      <c r="AC170" s="54">
        <v>11.1789282626314</v>
      </c>
      <c r="AD170" s="54">
        <v>36.2442606395634</v>
      </c>
      <c r="AE170" s="54">
        <v>24.430683840895899</v>
      </c>
      <c r="AF170" s="54">
        <v>11.8135767986675</v>
      </c>
      <c r="AH170" s="65">
        <v>0.708191192307847</v>
      </c>
      <c r="AI170" s="53">
        <v>0.50376146668946797</v>
      </c>
      <c r="AJ170" s="53">
        <v>0.20442972561837799</v>
      </c>
      <c r="AK170" s="53">
        <v>28.221156072081602</v>
      </c>
      <c r="AL170" s="53">
        <v>17.081257103760802</v>
      </c>
      <c r="AM170" s="53">
        <v>11.139898968320701</v>
      </c>
      <c r="AN170" s="53">
        <v>28.927193655097501</v>
      </c>
      <c r="AO170" s="53">
        <v>16.3434113001559</v>
      </c>
      <c r="AP170" s="53">
        <v>12.583782354941601</v>
      </c>
      <c r="AQ170" s="53">
        <v>22.512039468748601</v>
      </c>
      <c r="AR170" s="53">
        <v>9.7150126065753106</v>
      </c>
      <c r="AS170" s="53">
        <v>12.797026862173301</v>
      </c>
      <c r="AT170" s="53">
        <v>36.3447462077838</v>
      </c>
      <c r="AU170" s="53">
        <v>23.126449391619801</v>
      </c>
      <c r="AV170" s="53">
        <v>13.2182968161639</v>
      </c>
      <c r="AX170" s="53">
        <v>3.3593651659973212</v>
      </c>
      <c r="AY170" s="85">
        <v>21.80819954388588</v>
      </c>
    </row>
    <row r="171" spans="1:51">
      <c r="A171" s="54">
        <v>33.6</v>
      </c>
      <c r="B171" s="65">
        <v>0.69435862487786704</v>
      </c>
      <c r="C171" s="53">
        <v>0.54635193806675397</v>
      </c>
      <c r="D171" s="53">
        <v>0.14800668681111201</v>
      </c>
      <c r="E171" s="53">
        <v>27.489252128009799</v>
      </c>
      <c r="F171" s="53">
        <v>20.869325209033001</v>
      </c>
      <c r="G171" s="53">
        <v>6.61992691897676</v>
      </c>
      <c r="H171" s="53">
        <v>28.043622200126801</v>
      </c>
      <c r="I171" s="53">
        <v>19.113833331170898</v>
      </c>
      <c r="J171" s="53">
        <v>8.9297888689558995</v>
      </c>
      <c r="K171" s="53">
        <v>21.5608592537777</v>
      </c>
      <c r="L171" s="53">
        <v>12.7295905141894</v>
      </c>
      <c r="M171" s="53">
        <v>8.8312687395882907</v>
      </c>
      <c r="N171" s="53">
        <v>35.304969215668798</v>
      </c>
      <c r="O171" s="53">
        <v>25.859089373248199</v>
      </c>
      <c r="P171" s="53">
        <v>9.4458798424206094</v>
      </c>
      <c r="R171" s="54">
        <v>0.70496841731386595</v>
      </c>
      <c r="S171" s="54">
        <v>0.55319549628120901</v>
      </c>
      <c r="T171" s="54">
        <v>0.15177292103265599</v>
      </c>
      <c r="U171" s="54">
        <v>28.0164003142749</v>
      </c>
      <c r="V171" s="54">
        <v>21.053352786910001</v>
      </c>
      <c r="W171" s="54">
        <v>6.96304752736489</v>
      </c>
      <c r="X171" s="54">
        <v>28.6784487928632</v>
      </c>
      <c r="Y171" s="54">
        <v>19.5383308887989</v>
      </c>
      <c r="Z171" s="54">
        <v>9.1401179040642404</v>
      </c>
      <c r="AA171" s="54">
        <v>22.2127378973276</v>
      </c>
      <c r="AB171" s="54">
        <v>13.2022320143275</v>
      </c>
      <c r="AC171" s="54">
        <v>9.0105058830000893</v>
      </c>
      <c r="AD171" s="54">
        <v>36.0268245582253</v>
      </c>
      <c r="AE171" s="54">
        <v>26.2653307215887</v>
      </c>
      <c r="AF171" s="54">
        <v>9.7614938366366104</v>
      </c>
      <c r="AH171" s="65">
        <v>0.70555189171302202</v>
      </c>
      <c r="AI171" s="53">
        <v>0.54675524873994996</v>
      </c>
      <c r="AJ171" s="53">
        <v>0.158796642973072</v>
      </c>
      <c r="AK171" s="53">
        <v>28.035371844202299</v>
      </c>
      <c r="AL171" s="53">
        <v>20.855175342488501</v>
      </c>
      <c r="AM171" s="53">
        <v>7.1801965017138603</v>
      </c>
      <c r="AN171" s="53">
        <v>28.704211239751199</v>
      </c>
      <c r="AO171" s="53">
        <v>19.093651114995001</v>
      </c>
      <c r="AP171" s="53">
        <v>9.6105601247561996</v>
      </c>
      <c r="AQ171" s="53">
        <v>22.225559496168799</v>
      </c>
      <c r="AR171" s="53">
        <v>12.7086649757907</v>
      </c>
      <c r="AS171" s="53">
        <v>9.5168945203780702</v>
      </c>
      <c r="AT171" s="53">
        <v>36.058719706531498</v>
      </c>
      <c r="AU171" s="53">
        <v>25.9281087428215</v>
      </c>
      <c r="AV171" s="53">
        <v>10.1306109637099</v>
      </c>
      <c r="AX171" s="53">
        <v>0.51435342017575003</v>
      </c>
      <c r="AY171" s="85">
        <v>18.706766829336651</v>
      </c>
    </row>
    <row r="172" spans="1:51">
      <c r="A172" s="54">
        <v>33.799999999999997</v>
      </c>
      <c r="B172" s="65">
        <v>0.67747607564381696</v>
      </c>
      <c r="C172" s="53">
        <v>0.54427907752930005</v>
      </c>
      <c r="D172" s="53">
        <v>0.13319699811451699</v>
      </c>
      <c r="E172" s="53">
        <v>26.756484663032499</v>
      </c>
      <c r="F172" s="53">
        <v>20.489644523454999</v>
      </c>
      <c r="G172" s="53">
        <v>6.2668401395775302</v>
      </c>
      <c r="H172" s="53">
        <v>27.0726313582853</v>
      </c>
      <c r="I172" s="53">
        <v>19.083366700561701</v>
      </c>
      <c r="J172" s="53">
        <v>7.9892646577236404</v>
      </c>
      <c r="K172" s="53">
        <v>20.5928191884901</v>
      </c>
      <c r="L172" s="53">
        <v>12.637181738481701</v>
      </c>
      <c r="M172" s="53">
        <v>7.9556374500083704</v>
      </c>
      <c r="N172" s="53">
        <v>34.226747404287003</v>
      </c>
      <c r="O172" s="53">
        <v>26.0617137672482</v>
      </c>
      <c r="P172" s="53">
        <v>8.1650336370388299</v>
      </c>
      <c r="R172" s="54">
        <v>0.68130186194407705</v>
      </c>
      <c r="S172" s="54">
        <v>0.55118587653271101</v>
      </c>
      <c r="T172" s="54">
        <v>0.13011598541136499</v>
      </c>
      <c r="U172" s="54">
        <v>26.947217702508901</v>
      </c>
      <c r="V172" s="54">
        <v>20.456348785019799</v>
      </c>
      <c r="W172" s="54">
        <v>6.4908689174890801</v>
      </c>
      <c r="X172" s="54">
        <v>27.287706688131799</v>
      </c>
      <c r="Y172" s="54">
        <v>19.4846942576951</v>
      </c>
      <c r="Z172" s="54">
        <v>7.8030124304367003</v>
      </c>
      <c r="AA172" s="54">
        <v>20.8069384052563</v>
      </c>
      <c r="AB172" s="54">
        <v>13.118714368409499</v>
      </c>
      <c r="AC172" s="54">
        <v>7.6882240368468002</v>
      </c>
      <c r="AD172" s="54">
        <v>34.459982396768702</v>
      </c>
      <c r="AE172" s="54">
        <v>26.197449499453</v>
      </c>
      <c r="AF172" s="54">
        <v>8.2625328973156993</v>
      </c>
      <c r="AH172" s="65">
        <v>0.68871099221778198</v>
      </c>
      <c r="AI172" s="53">
        <v>0.55223568176816296</v>
      </c>
      <c r="AJ172" s="53">
        <v>0.136475310449619</v>
      </c>
      <c r="AK172" s="53">
        <v>27.319054128881401</v>
      </c>
      <c r="AL172" s="53">
        <v>20.490757417536098</v>
      </c>
      <c r="AM172" s="53">
        <v>6.8282967113452804</v>
      </c>
      <c r="AN172" s="53">
        <v>27.735076057616801</v>
      </c>
      <c r="AO172" s="53">
        <v>19.5473384902497</v>
      </c>
      <c r="AP172" s="53">
        <v>8.18773756736711</v>
      </c>
      <c r="AQ172" s="53">
        <v>21.245361577476899</v>
      </c>
      <c r="AR172" s="53">
        <v>13.1848111463559</v>
      </c>
      <c r="AS172" s="53">
        <v>8.0605504311209497</v>
      </c>
      <c r="AT172" s="53">
        <v>34.979746580388202</v>
      </c>
      <c r="AU172" s="53">
        <v>26.264021955772598</v>
      </c>
      <c r="AV172" s="53">
        <v>8.7157246246155093</v>
      </c>
      <c r="AX172" s="53">
        <v>-0.90061477150784164</v>
      </c>
      <c r="AY172" s="85">
        <v>17.276089906242063</v>
      </c>
    </row>
    <row r="173" spans="1:51">
      <c r="A173" s="54">
        <v>34</v>
      </c>
      <c r="B173" s="65">
        <v>0.68108781237021698</v>
      </c>
      <c r="C173" s="53">
        <v>0.53709119663799398</v>
      </c>
      <c r="D173" s="53">
        <v>0.143996615732222</v>
      </c>
      <c r="E173" s="53">
        <v>26.9506507888754</v>
      </c>
      <c r="F173" s="53">
        <v>19.832949257482099</v>
      </c>
      <c r="G173" s="53">
        <v>7.1177015313932701</v>
      </c>
      <c r="H173" s="53">
        <v>27.3351713328599</v>
      </c>
      <c r="I173" s="53">
        <v>18.7889032507724</v>
      </c>
      <c r="J173" s="53">
        <v>8.5462680820875292</v>
      </c>
      <c r="K173" s="53">
        <v>20.8659655937143</v>
      </c>
      <c r="L173" s="53">
        <v>12.236871633525899</v>
      </c>
      <c r="M173" s="53">
        <v>8.6290939601884098</v>
      </c>
      <c r="N173" s="53">
        <v>34.5831214279482</v>
      </c>
      <c r="O173" s="53">
        <v>26.191222903975099</v>
      </c>
      <c r="P173" s="53">
        <v>8.3918985239731096</v>
      </c>
      <c r="R173" s="54">
        <v>0.68499618391359096</v>
      </c>
      <c r="S173" s="54">
        <v>0.53678712127235895</v>
      </c>
      <c r="T173" s="54">
        <v>0.14820906264123099</v>
      </c>
      <c r="U173" s="54">
        <v>27.137120686368199</v>
      </c>
      <c r="V173" s="54">
        <v>19.8079051088528</v>
      </c>
      <c r="W173" s="54">
        <v>7.3292155775154297</v>
      </c>
      <c r="X173" s="54">
        <v>27.559247191492101</v>
      </c>
      <c r="Y173" s="54">
        <v>18.7683256549475</v>
      </c>
      <c r="Z173" s="54">
        <v>8.79092153654463</v>
      </c>
      <c r="AA173" s="54">
        <v>21.085409109319599</v>
      </c>
      <c r="AB173" s="54">
        <v>12.212960735341101</v>
      </c>
      <c r="AC173" s="54">
        <v>8.8724483739785107</v>
      </c>
      <c r="AD173" s="54">
        <v>34.838499331174901</v>
      </c>
      <c r="AE173" s="54">
        <v>26.1729826648257</v>
      </c>
      <c r="AF173" s="54">
        <v>8.6655166663491503</v>
      </c>
      <c r="AH173" s="65">
        <v>0.68362367233504495</v>
      </c>
      <c r="AI173" s="53">
        <v>0.548734758775557</v>
      </c>
      <c r="AJ173" s="53">
        <v>0.13488891355948701</v>
      </c>
      <c r="AK173" s="53">
        <v>27.0720357920077</v>
      </c>
      <c r="AL173" s="53">
        <v>20.452234394811001</v>
      </c>
      <c r="AM173" s="53">
        <v>6.6198013971967598</v>
      </c>
      <c r="AN173" s="53">
        <v>27.486069106796801</v>
      </c>
      <c r="AO173" s="53">
        <v>19.520855864588398</v>
      </c>
      <c r="AP173" s="53">
        <v>7.9652132422084003</v>
      </c>
      <c r="AQ173" s="53">
        <v>21.0248932178262</v>
      </c>
      <c r="AR173" s="53">
        <v>13.028888071520299</v>
      </c>
      <c r="AS173" s="53">
        <v>7.9960051463058699</v>
      </c>
      <c r="AT173" s="53">
        <v>34.754455755911899</v>
      </c>
      <c r="AU173" s="53">
        <v>26.889733298919001</v>
      </c>
      <c r="AV173" s="53">
        <v>7.8647224569928103</v>
      </c>
      <c r="AX173" s="53">
        <v>-1.1940683723314924</v>
      </c>
      <c r="AY173" s="85">
        <v>17.124494856748292</v>
      </c>
    </row>
    <row r="174" spans="1:51">
      <c r="A174" s="54">
        <v>34.200000000000003</v>
      </c>
      <c r="B174" s="65">
        <v>0.690102893558592</v>
      </c>
      <c r="C174" s="53">
        <v>0.58329468281133101</v>
      </c>
      <c r="D174" s="53">
        <v>0.10680821074726</v>
      </c>
      <c r="E174" s="53">
        <v>27.354839764253601</v>
      </c>
      <c r="F174" s="53">
        <v>22.2328629450523</v>
      </c>
      <c r="G174" s="53">
        <v>5.1219768192013504</v>
      </c>
      <c r="H174" s="53">
        <v>27.8837935149914</v>
      </c>
      <c r="I174" s="53">
        <v>21.61606822401</v>
      </c>
      <c r="J174" s="53">
        <v>6.2677252909813603</v>
      </c>
      <c r="K174" s="53">
        <v>21.415241800898801</v>
      </c>
      <c r="L174" s="53">
        <v>15.3255952489988</v>
      </c>
      <c r="M174" s="53">
        <v>6.0896465518999996</v>
      </c>
      <c r="N174" s="53">
        <v>35.233337359721901</v>
      </c>
      <c r="O174" s="53">
        <v>28.838684647335199</v>
      </c>
      <c r="P174" s="53">
        <v>6.3946527123866197</v>
      </c>
      <c r="R174" s="54">
        <v>0.68936051374294705</v>
      </c>
      <c r="S174" s="54">
        <v>0.580652008389278</v>
      </c>
      <c r="T174" s="54">
        <v>0.10870850535366899</v>
      </c>
      <c r="U174" s="54">
        <v>27.355768015523399</v>
      </c>
      <c r="V174" s="54">
        <v>22.094614384825899</v>
      </c>
      <c r="W174" s="54">
        <v>5.2611536306974704</v>
      </c>
      <c r="X174" s="54">
        <v>27.8322262116004</v>
      </c>
      <c r="Y174" s="54">
        <v>21.4553086127342</v>
      </c>
      <c r="Z174" s="54">
        <v>6.3769175988662399</v>
      </c>
      <c r="AA174" s="54">
        <v>21.397858367356601</v>
      </c>
      <c r="AB174" s="54">
        <v>15.148276240904099</v>
      </c>
      <c r="AC174" s="54">
        <v>6.2495821264524398</v>
      </c>
      <c r="AD174" s="54">
        <v>35.1263772793085</v>
      </c>
      <c r="AE174" s="54">
        <v>28.681025237284</v>
      </c>
      <c r="AF174" s="54">
        <v>6.4453520420245098</v>
      </c>
      <c r="AH174" s="65">
        <v>0.68908626202180301</v>
      </c>
      <c r="AI174" s="53">
        <v>0.56547659556491703</v>
      </c>
      <c r="AJ174" s="53">
        <v>0.123609666456885</v>
      </c>
      <c r="AK174" s="53">
        <v>27.345473414296599</v>
      </c>
      <c r="AL174" s="53">
        <v>21.303394682877698</v>
      </c>
      <c r="AM174" s="53">
        <v>6.0420787314189104</v>
      </c>
      <c r="AN174" s="53">
        <v>27.8198969291835</v>
      </c>
      <c r="AO174" s="53">
        <v>20.534985195114299</v>
      </c>
      <c r="AP174" s="53">
        <v>7.28491173406917</v>
      </c>
      <c r="AQ174" s="53">
        <v>21.389588777069999</v>
      </c>
      <c r="AR174" s="53">
        <v>14.1339905997448</v>
      </c>
      <c r="AS174" s="53">
        <v>7.2555981773252398</v>
      </c>
      <c r="AT174" s="53">
        <v>35.114190187421698</v>
      </c>
      <c r="AU174" s="53">
        <v>27.8508532066983</v>
      </c>
      <c r="AV174" s="53">
        <v>7.2633369807234001</v>
      </c>
      <c r="AX174" s="53">
        <v>-1.7882131268090751</v>
      </c>
      <c r="AY174" s="85">
        <v>16.358036594947414</v>
      </c>
    </row>
    <row r="175" spans="1:51">
      <c r="A175" s="54">
        <v>34.4</v>
      </c>
      <c r="B175" s="65">
        <v>0.68869870622670004</v>
      </c>
      <c r="C175" s="53">
        <v>0.57270877916354701</v>
      </c>
      <c r="D175" s="53">
        <v>0.115989927063153</v>
      </c>
      <c r="E175" s="53">
        <v>27.304329006318099</v>
      </c>
      <c r="F175" s="53">
        <v>21.757381183895799</v>
      </c>
      <c r="G175" s="53">
        <v>5.5469478224222604</v>
      </c>
      <c r="H175" s="53">
        <v>27.748772838645898</v>
      </c>
      <c r="I175" s="53">
        <v>21.0291248816097</v>
      </c>
      <c r="J175" s="53">
        <v>6.7196479570361598</v>
      </c>
      <c r="K175" s="53">
        <v>21.239154053939799</v>
      </c>
      <c r="L175" s="53">
        <v>14.729254901344399</v>
      </c>
      <c r="M175" s="53">
        <v>6.5098991525954197</v>
      </c>
      <c r="N175" s="53">
        <v>35.010670368586297</v>
      </c>
      <c r="O175" s="53">
        <v>28.1537969041763</v>
      </c>
      <c r="P175" s="53">
        <v>6.85687346441006</v>
      </c>
      <c r="R175" s="54">
        <v>0.69172099187480696</v>
      </c>
      <c r="S175" s="54">
        <v>0.57818196828105795</v>
      </c>
      <c r="T175" s="54">
        <v>0.113539023593748</v>
      </c>
      <c r="U175" s="54">
        <v>27.485715376929399</v>
      </c>
      <c r="V175" s="54">
        <v>21.9997330460623</v>
      </c>
      <c r="W175" s="54">
        <v>5.4859823308671896</v>
      </c>
      <c r="X175" s="54">
        <v>27.919013086204199</v>
      </c>
      <c r="Y175" s="54">
        <v>21.324157653454499</v>
      </c>
      <c r="Z175" s="54">
        <v>6.59485543274974</v>
      </c>
      <c r="AA175" s="54">
        <v>21.4310668304331</v>
      </c>
      <c r="AB175" s="54">
        <v>15.0286954878804</v>
      </c>
      <c r="AC175" s="54">
        <v>6.4023713425527102</v>
      </c>
      <c r="AD175" s="54">
        <v>35.159685042746702</v>
      </c>
      <c r="AE175" s="54">
        <v>28.551588054758501</v>
      </c>
      <c r="AF175" s="54">
        <v>6.6080969879881399</v>
      </c>
      <c r="AH175" s="65">
        <v>0.69043220059493804</v>
      </c>
      <c r="AI175" s="53">
        <v>0.57222988259468799</v>
      </c>
      <c r="AJ175" s="53">
        <v>0.11820231800025</v>
      </c>
      <c r="AK175" s="53">
        <v>27.430263589268399</v>
      </c>
      <c r="AL175" s="53">
        <v>21.6906721379838</v>
      </c>
      <c r="AM175" s="53">
        <v>5.73959145128459</v>
      </c>
      <c r="AN175" s="53">
        <v>27.8452050112042</v>
      </c>
      <c r="AO175" s="53">
        <v>20.960691057285501</v>
      </c>
      <c r="AP175" s="53">
        <v>6.8845139539186402</v>
      </c>
      <c r="AQ175" s="53">
        <v>21.373969609904801</v>
      </c>
      <c r="AR175" s="53">
        <v>14.6344754106207</v>
      </c>
      <c r="AS175" s="53">
        <v>6.7394941992841302</v>
      </c>
      <c r="AT175" s="53">
        <v>35.061006643321697</v>
      </c>
      <c r="AU175" s="53">
        <v>28.199521612207398</v>
      </c>
      <c r="AV175" s="53">
        <v>6.8614850311143902</v>
      </c>
      <c r="AX175" s="53">
        <v>-2.1652314583643566</v>
      </c>
      <c r="AY175" s="85">
        <v>15.934259366201637</v>
      </c>
    </row>
    <row r="176" spans="1:51">
      <c r="A176" s="54">
        <v>34.6</v>
      </c>
      <c r="B176" s="65">
        <v>0.696798014565295</v>
      </c>
      <c r="C176" s="53">
        <v>0.56135294771887101</v>
      </c>
      <c r="D176" s="53">
        <v>0.13544506684642299</v>
      </c>
      <c r="E176" s="53">
        <v>27.698132064917601</v>
      </c>
      <c r="F176" s="53">
        <v>21.213905226130901</v>
      </c>
      <c r="G176" s="53">
        <v>6.4842268387867597</v>
      </c>
      <c r="H176" s="53">
        <v>28.179311821819201</v>
      </c>
      <c r="I176" s="53">
        <v>20.4167786721863</v>
      </c>
      <c r="J176" s="53">
        <v>7.7625331496328398</v>
      </c>
      <c r="K176" s="53">
        <v>21.6773024426946</v>
      </c>
      <c r="L176" s="53">
        <v>14.023989037603201</v>
      </c>
      <c r="M176" s="53">
        <v>7.6533134050913301</v>
      </c>
      <c r="N176" s="53">
        <v>35.408471188000398</v>
      </c>
      <c r="O176" s="53">
        <v>27.7346664109835</v>
      </c>
      <c r="P176" s="53">
        <v>7.67380477701687</v>
      </c>
      <c r="R176" s="54">
        <v>0.69911673629681803</v>
      </c>
      <c r="S176" s="54">
        <v>0.56971376483597103</v>
      </c>
      <c r="T176" s="54">
        <v>0.12940297146084601</v>
      </c>
      <c r="U176" s="54">
        <v>27.843034891810898</v>
      </c>
      <c r="V176" s="54">
        <v>21.631440273583301</v>
      </c>
      <c r="W176" s="54">
        <v>6.2115946182275703</v>
      </c>
      <c r="X176" s="54">
        <v>28.302660886972099</v>
      </c>
      <c r="Y176" s="54">
        <v>20.941093669110501</v>
      </c>
      <c r="Z176" s="54">
        <v>7.3615672178616096</v>
      </c>
      <c r="AA176" s="54">
        <v>21.821368525124001</v>
      </c>
      <c r="AB176" s="54">
        <v>14.543806372523299</v>
      </c>
      <c r="AC176" s="54">
        <v>7.2775621526006802</v>
      </c>
      <c r="AD176" s="54">
        <v>35.499056765405399</v>
      </c>
      <c r="AE176" s="54">
        <v>28.461341288646199</v>
      </c>
      <c r="AF176" s="54">
        <v>7.0377154767591898</v>
      </c>
      <c r="AH176" s="65">
        <v>0.69835404737886198</v>
      </c>
      <c r="AI176" s="53">
        <v>0.56365240193212895</v>
      </c>
      <c r="AJ176" s="53">
        <v>0.13470164544673299</v>
      </c>
      <c r="AK176" s="53">
        <v>27.8074769577286</v>
      </c>
      <c r="AL176" s="53">
        <v>21.303265594866801</v>
      </c>
      <c r="AM176" s="53">
        <v>6.5042113628618301</v>
      </c>
      <c r="AN176" s="53">
        <v>28.259231392087901</v>
      </c>
      <c r="AO176" s="53">
        <v>20.561897970260301</v>
      </c>
      <c r="AP176" s="53">
        <v>7.6973334218275502</v>
      </c>
      <c r="AQ176" s="53">
        <v>21.781568614039301</v>
      </c>
      <c r="AR176" s="53">
        <v>14.1249080787805</v>
      </c>
      <c r="AS176" s="53">
        <v>7.6566605352588599</v>
      </c>
      <c r="AT176" s="53">
        <v>35.448068593690202</v>
      </c>
      <c r="AU176" s="53">
        <v>28.121097889422799</v>
      </c>
      <c r="AV176" s="53">
        <v>7.3269707042673602</v>
      </c>
      <c r="AX176" s="53">
        <v>-1.4347503452613966</v>
      </c>
      <c r="AY176" s="85">
        <v>16.829417188916498</v>
      </c>
    </row>
    <row r="177" spans="1:51">
      <c r="A177" s="54">
        <v>34.799999999999997</v>
      </c>
      <c r="B177" s="65">
        <v>0.70976854103894604</v>
      </c>
      <c r="C177" s="53">
        <v>0.56913059889621298</v>
      </c>
      <c r="D177" s="53">
        <v>0.14063794214273301</v>
      </c>
      <c r="E177" s="53">
        <v>28.249855753874801</v>
      </c>
      <c r="F177" s="53">
        <v>21.586330378474599</v>
      </c>
      <c r="G177" s="53">
        <v>6.6635253754002202</v>
      </c>
      <c r="H177" s="53">
        <v>28.989276481576901</v>
      </c>
      <c r="I177" s="53">
        <v>20.9619718333952</v>
      </c>
      <c r="J177" s="53">
        <v>8.0273046481816994</v>
      </c>
      <c r="K177" s="53">
        <v>22.491627047630299</v>
      </c>
      <c r="L177" s="53">
        <v>14.615202449506899</v>
      </c>
      <c r="M177" s="53">
        <v>7.8764245981233696</v>
      </c>
      <c r="N177" s="53">
        <v>36.456258489883503</v>
      </c>
      <c r="O177" s="53">
        <v>28.300548614392302</v>
      </c>
      <c r="P177" s="53">
        <v>8.1557098754911692</v>
      </c>
      <c r="R177" s="54">
        <v>0.70995390086211896</v>
      </c>
      <c r="S177" s="54">
        <v>0.57858788032668196</v>
      </c>
      <c r="T177" s="54">
        <v>0.131366020535437</v>
      </c>
      <c r="U177" s="54">
        <v>28.311967680471199</v>
      </c>
      <c r="V177" s="54">
        <v>22.0700033678085</v>
      </c>
      <c r="W177" s="54">
        <v>6.2419643126627404</v>
      </c>
      <c r="X177" s="54">
        <v>28.972270801744099</v>
      </c>
      <c r="Y177" s="54">
        <v>21.542754082801199</v>
      </c>
      <c r="Z177" s="54">
        <v>7.4295167189429403</v>
      </c>
      <c r="AA177" s="54">
        <v>22.513619793769699</v>
      </c>
      <c r="AB177" s="54">
        <v>15.190778015360101</v>
      </c>
      <c r="AC177" s="54">
        <v>7.32284177840965</v>
      </c>
      <c r="AD177" s="54">
        <v>36.337021911448403</v>
      </c>
      <c r="AE177" s="54">
        <v>29.121744590132501</v>
      </c>
      <c r="AF177" s="54">
        <v>7.2152773213159298</v>
      </c>
      <c r="AH177" s="65">
        <v>0.71010322318994001</v>
      </c>
      <c r="AI177" s="53">
        <v>0.58142595677320597</v>
      </c>
      <c r="AJ177" s="53">
        <v>0.12867726641673399</v>
      </c>
      <c r="AK177" s="53">
        <v>28.313680570681701</v>
      </c>
      <c r="AL177" s="53">
        <v>21.9757391098181</v>
      </c>
      <c r="AM177" s="53">
        <v>6.3379414608636697</v>
      </c>
      <c r="AN177" s="53">
        <v>28.994765738529502</v>
      </c>
      <c r="AO177" s="53">
        <v>21.731717649649799</v>
      </c>
      <c r="AP177" s="53">
        <v>7.2630480888797004</v>
      </c>
      <c r="AQ177" s="53">
        <v>22.5401793338877</v>
      </c>
      <c r="AR177" s="53">
        <v>15.373029264265901</v>
      </c>
      <c r="AS177" s="53">
        <v>7.1671500696217603</v>
      </c>
      <c r="AT177" s="53">
        <v>36.388124529896402</v>
      </c>
      <c r="AU177" s="53">
        <v>29.387695414596799</v>
      </c>
      <c r="AV177" s="53">
        <v>7.0004291152995899</v>
      </c>
      <c r="AX177" s="53">
        <v>-1.7975591555274244</v>
      </c>
      <c r="AY177" s="85">
        <v>16.323655333286826</v>
      </c>
    </row>
    <row r="178" spans="1:51">
      <c r="A178" s="54">
        <v>35</v>
      </c>
      <c r="B178" s="65">
        <v>0.715518426331754</v>
      </c>
      <c r="C178" s="53">
        <v>0.58103616660200696</v>
      </c>
      <c r="D178" s="53">
        <v>0.13448225972974601</v>
      </c>
      <c r="E178" s="53">
        <v>28.514892559972999</v>
      </c>
      <c r="F178" s="53">
        <v>22.261960966898599</v>
      </c>
      <c r="G178" s="53">
        <v>6.2529315930743996</v>
      </c>
      <c r="H178" s="53">
        <v>29.315344094509101</v>
      </c>
      <c r="I178" s="53">
        <v>21.7526183244359</v>
      </c>
      <c r="J178" s="53">
        <v>7.5627257700731896</v>
      </c>
      <c r="K178" s="53">
        <v>22.836915374945701</v>
      </c>
      <c r="L178" s="53">
        <v>15.4644944114849</v>
      </c>
      <c r="M178" s="53">
        <v>7.37242096346084</v>
      </c>
      <c r="N178" s="53">
        <v>36.804863143612401</v>
      </c>
      <c r="O178" s="53">
        <v>29.156749340908799</v>
      </c>
      <c r="P178" s="53">
        <v>7.6481138027035902</v>
      </c>
      <c r="R178" s="54">
        <v>0.71003582143788102</v>
      </c>
      <c r="S178" s="54">
        <v>0.58990756394307997</v>
      </c>
      <c r="T178" s="54">
        <v>0.12012825749479999</v>
      </c>
      <c r="U178" s="54">
        <v>28.3215908926874</v>
      </c>
      <c r="V178" s="54">
        <v>22.653758165539699</v>
      </c>
      <c r="W178" s="54">
        <v>5.6678327271477</v>
      </c>
      <c r="X178" s="54">
        <v>28.9842304114587</v>
      </c>
      <c r="Y178" s="54">
        <v>22.301745716262499</v>
      </c>
      <c r="Z178" s="54">
        <v>6.6824846951962398</v>
      </c>
      <c r="AA178" s="54">
        <v>22.603169894817999</v>
      </c>
      <c r="AB178" s="54">
        <v>15.9887096558344</v>
      </c>
      <c r="AC178" s="54">
        <v>6.6144602389835798</v>
      </c>
      <c r="AD178" s="54">
        <v>36.329847053093403</v>
      </c>
      <c r="AE178" s="54">
        <v>30.005377952738201</v>
      </c>
      <c r="AF178" s="54">
        <v>6.3244691003551203</v>
      </c>
      <c r="AH178" s="65">
        <v>0.70954536802090695</v>
      </c>
      <c r="AI178" s="53">
        <v>0.59151508994234103</v>
      </c>
      <c r="AJ178" s="53">
        <v>0.118030278078565</v>
      </c>
      <c r="AK178" s="53">
        <v>28.303578979112199</v>
      </c>
      <c r="AL178" s="53">
        <v>22.6728397065345</v>
      </c>
      <c r="AM178" s="53">
        <v>5.6307392725776699</v>
      </c>
      <c r="AN178" s="53">
        <v>28.944476964620002</v>
      </c>
      <c r="AO178" s="53">
        <v>22.405261572830099</v>
      </c>
      <c r="AP178" s="53">
        <v>6.5392153917898996</v>
      </c>
      <c r="AQ178" s="53">
        <v>22.551207631646399</v>
      </c>
      <c r="AR178" s="53">
        <v>16.1100638740789</v>
      </c>
      <c r="AS178" s="53">
        <v>6.4411437575674801</v>
      </c>
      <c r="AT178" s="53">
        <v>36.270776541664098</v>
      </c>
      <c r="AU178" s="53">
        <v>30.073786205323898</v>
      </c>
      <c r="AV178" s="53">
        <v>6.1969903363401402</v>
      </c>
      <c r="AX178" s="53">
        <v>-2.4331536838948002</v>
      </c>
      <c r="AY178" s="85">
        <v>15.511584467474599</v>
      </c>
    </row>
    <row r="179" spans="1:51">
      <c r="A179" s="54">
        <v>35.200000000000003</v>
      </c>
      <c r="B179" s="65">
        <v>0.72640408924322397</v>
      </c>
      <c r="C179" s="53">
        <v>0.58352491637270398</v>
      </c>
      <c r="D179" s="53">
        <v>0.14287917287051899</v>
      </c>
      <c r="E179" s="53">
        <v>29.001680717857599</v>
      </c>
      <c r="F179" s="53">
        <v>22.519539420117699</v>
      </c>
      <c r="G179" s="53">
        <v>6.4821412977398696</v>
      </c>
      <c r="H179" s="53">
        <v>29.934158822729</v>
      </c>
      <c r="I179" s="53">
        <v>21.931937724763699</v>
      </c>
      <c r="J179" s="53">
        <v>8.0022210979652506</v>
      </c>
      <c r="K179" s="53">
        <v>23.443981125164001</v>
      </c>
      <c r="L179" s="53">
        <v>15.673072360213499</v>
      </c>
      <c r="M179" s="53">
        <v>7.7709087649504296</v>
      </c>
      <c r="N179" s="53">
        <v>37.490674155682797</v>
      </c>
      <c r="O179" s="53">
        <v>29.283340090299401</v>
      </c>
      <c r="P179" s="53">
        <v>8.2073340653834208</v>
      </c>
      <c r="R179" s="54">
        <v>0.71699929200103696</v>
      </c>
      <c r="S179" s="54">
        <v>0.58153657335073095</v>
      </c>
      <c r="T179" s="54">
        <v>0.13546271865030499</v>
      </c>
      <c r="U179" s="54">
        <v>28.641597624267401</v>
      </c>
      <c r="V179" s="54">
        <v>22.7253390857759</v>
      </c>
      <c r="W179" s="54">
        <v>5.9162585384914603</v>
      </c>
      <c r="X179" s="54">
        <v>29.375235232484201</v>
      </c>
      <c r="Y179" s="54">
        <v>21.777732944012001</v>
      </c>
      <c r="Z179" s="54">
        <v>7.5975022884722403</v>
      </c>
      <c r="AA179" s="54">
        <v>22.982364586553398</v>
      </c>
      <c r="AB179" s="54">
        <v>15.4593746704612</v>
      </c>
      <c r="AC179" s="54">
        <v>7.5229899160921798</v>
      </c>
      <c r="AD179" s="54">
        <v>36.750316692181897</v>
      </c>
      <c r="AE179" s="54">
        <v>29.2677679223533</v>
      </c>
      <c r="AF179" s="54">
        <v>7.4825487698286803</v>
      </c>
      <c r="AH179" s="65">
        <v>0.71846687112177099</v>
      </c>
      <c r="AI179" s="53">
        <v>0.58950906275329695</v>
      </c>
      <c r="AJ179" s="53">
        <v>0.12895780836847301</v>
      </c>
      <c r="AK179" s="53">
        <v>28.703056224813199</v>
      </c>
      <c r="AL179" s="53">
        <v>22.859057630771801</v>
      </c>
      <c r="AM179" s="53">
        <v>5.8439985940414001</v>
      </c>
      <c r="AN179" s="53">
        <v>29.4524305664849</v>
      </c>
      <c r="AO179" s="53">
        <v>22.294507369161799</v>
      </c>
      <c r="AP179" s="53">
        <v>7.1579231973230497</v>
      </c>
      <c r="AQ179" s="53">
        <v>23.0655103190796</v>
      </c>
      <c r="AR179" s="53">
        <v>16.0172780241389</v>
      </c>
      <c r="AS179" s="53">
        <v>7.0482322949406697</v>
      </c>
      <c r="AT179" s="53">
        <v>36.826324141563099</v>
      </c>
      <c r="AU179" s="53">
        <v>29.8579383268853</v>
      </c>
      <c r="AV179" s="53">
        <v>6.9683858146778004</v>
      </c>
      <c r="AX179" s="53">
        <v>-1.7973187590247734</v>
      </c>
      <c r="AY179" s="85">
        <v>16.113165153670874</v>
      </c>
    </row>
    <row r="180" spans="1:51">
      <c r="A180" s="54">
        <v>35.4</v>
      </c>
      <c r="B180" s="65">
        <v>0.72346312107029098</v>
      </c>
      <c r="C180" s="53">
        <v>0.58667556141727994</v>
      </c>
      <c r="D180" s="53">
        <v>0.13678755965301001</v>
      </c>
      <c r="E180" s="53">
        <v>28.874794978109801</v>
      </c>
      <c r="F180" s="53">
        <v>22.7843605024614</v>
      </c>
      <c r="G180" s="53">
        <v>6.0904344756484203</v>
      </c>
      <c r="H180" s="53">
        <v>29.760160325503101</v>
      </c>
      <c r="I180" s="53">
        <v>22.1408503794698</v>
      </c>
      <c r="J180" s="53">
        <v>7.6193099460333098</v>
      </c>
      <c r="K180" s="53">
        <v>23.253413186730299</v>
      </c>
      <c r="L180" s="53">
        <v>15.8924630495807</v>
      </c>
      <c r="M180" s="53">
        <v>7.36095013714956</v>
      </c>
      <c r="N180" s="53">
        <v>37.303630729429898</v>
      </c>
      <c r="O180" s="53">
        <v>29.497319224091299</v>
      </c>
      <c r="P180" s="53">
        <v>7.8063115053385399</v>
      </c>
      <c r="R180" s="54">
        <v>0.71726474101807003</v>
      </c>
      <c r="S180" s="54">
        <v>0.58623955475348299</v>
      </c>
      <c r="T180" s="54">
        <v>0.13102518626458701</v>
      </c>
      <c r="U180" s="54">
        <v>28.654404929957899</v>
      </c>
      <c r="V180" s="54">
        <v>22.698549902973401</v>
      </c>
      <c r="W180" s="54">
        <v>5.9558550269845103</v>
      </c>
      <c r="X180" s="54">
        <v>29.3691000115093</v>
      </c>
      <c r="Y180" s="54">
        <v>22.093285712741999</v>
      </c>
      <c r="Z180" s="54">
        <v>7.2758142987672301</v>
      </c>
      <c r="AA180" s="54">
        <v>22.939307025772798</v>
      </c>
      <c r="AB180" s="54">
        <v>15.8047538160633</v>
      </c>
      <c r="AC180" s="54">
        <v>7.1345532097095603</v>
      </c>
      <c r="AD180" s="54">
        <v>36.7335324699255</v>
      </c>
      <c r="AE180" s="54">
        <v>29.5802819417103</v>
      </c>
      <c r="AF180" s="54">
        <v>7.1532505282152297</v>
      </c>
      <c r="AH180" s="65">
        <v>0.71737218253607105</v>
      </c>
      <c r="AI180" s="53">
        <v>0.59289661674245997</v>
      </c>
      <c r="AJ180" s="53">
        <v>0.12447556579361101</v>
      </c>
      <c r="AK180" s="53">
        <v>28.655691459584901</v>
      </c>
      <c r="AL180" s="53">
        <v>23.065090019084298</v>
      </c>
      <c r="AM180" s="53">
        <v>5.5906014405005804</v>
      </c>
      <c r="AN180" s="53">
        <v>29.392734016898</v>
      </c>
      <c r="AO180" s="53">
        <v>22.5102132417862</v>
      </c>
      <c r="AP180" s="53">
        <v>6.8825207751118098</v>
      </c>
      <c r="AQ180" s="53">
        <v>22.9707483918049</v>
      </c>
      <c r="AR180" s="53">
        <v>16.265988331752801</v>
      </c>
      <c r="AS180" s="53">
        <v>6.70476006005212</v>
      </c>
      <c r="AT180" s="53">
        <v>36.789746361437899</v>
      </c>
      <c r="AU180" s="53">
        <v>29.9766194570159</v>
      </c>
      <c r="AV180" s="53">
        <v>6.81312690442192</v>
      </c>
      <c r="AX180" s="53">
        <v>-2.0747245657273039</v>
      </c>
      <c r="AY180" s="85">
        <v>15.839766115950923</v>
      </c>
    </row>
    <row r="181" spans="1:51">
      <c r="A181" s="54">
        <v>35.6</v>
      </c>
      <c r="B181" s="65">
        <v>0.71821286630583603</v>
      </c>
      <c r="C181" s="53">
        <v>0.58525086458501496</v>
      </c>
      <c r="D181" s="53">
        <v>0.13296200172082101</v>
      </c>
      <c r="E181" s="53">
        <v>28.662127123215299</v>
      </c>
      <c r="F181" s="53">
        <v>23.023482824678599</v>
      </c>
      <c r="G181" s="53">
        <v>5.63864429853672</v>
      </c>
      <c r="H181" s="53">
        <v>29.413476793088599</v>
      </c>
      <c r="I181" s="53">
        <v>21.997933376594201</v>
      </c>
      <c r="J181" s="53">
        <v>7.4155434164943896</v>
      </c>
      <c r="K181" s="53">
        <v>22.916782408031299</v>
      </c>
      <c r="L181" s="53">
        <v>15.7683406787762</v>
      </c>
      <c r="M181" s="53">
        <v>7.1484417292551097</v>
      </c>
      <c r="N181" s="53">
        <v>36.834424690392197</v>
      </c>
      <c r="O181" s="53">
        <v>29.136655316346999</v>
      </c>
      <c r="P181" s="53">
        <v>7.6977693740452002</v>
      </c>
      <c r="R181" s="54">
        <v>0.71125386680321001</v>
      </c>
      <c r="S181" s="54">
        <v>0.58391637696463095</v>
      </c>
      <c r="T181" s="54">
        <v>0.12733748983857801</v>
      </c>
      <c r="U181" s="54">
        <v>28.409849527550101</v>
      </c>
      <c r="V181" s="54">
        <v>22.710651698449698</v>
      </c>
      <c r="W181" s="54">
        <v>5.6991978291003802</v>
      </c>
      <c r="X181" s="54">
        <v>28.985252789441201</v>
      </c>
      <c r="Y181" s="54">
        <v>21.892041472384001</v>
      </c>
      <c r="Z181" s="54">
        <v>7.0932113170571798</v>
      </c>
      <c r="AA181" s="54">
        <v>22.5690199959345</v>
      </c>
      <c r="AB181" s="54">
        <v>15.616522711809299</v>
      </c>
      <c r="AC181" s="54">
        <v>6.9524972841251698</v>
      </c>
      <c r="AD181" s="54">
        <v>36.235399404685097</v>
      </c>
      <c r="AE181" s="54">
        <v>29.179858633207498</v>
      </c>
      <c r="AF181" s="54">
        <v>7.0555407714775198</v>
      </c>
      <c r="AH181" s="65">
        <v>0.71053403998876896</v>
      </c>
      <c r="AI181" s="53">
        <v>0.59704581869616402</v>
      </c>
      <c r="AJ181" s="53">
        <v>0.113488221292604</v>
      </c>
      <c r="AK181" s="53">
        <v>28.379259711778399</v>
      </c>
      <c r="AL181" s="53">
        <v>23.289946801238202</v>
      </c>
      <c r="AM181" s="53">
        <v>5.0893129105401496</v>
      </c>
      <c r="AN181" s="53">
        <v>28.939263068076901</v>
      </c>
      <c r="AO181" s="53">
        <v>22.805459199705499</v>
      </c>
      <c r="AP181" s="53">
        <v>6.1338038683714</v>
      </c>
      <c r="AQ181" s="53">
        <v>22.520004593240198</v>
      </c>
      <c r="AR181" s="53">
        <v>16.5892375003091</v>
      </c>
      <c r="AS181" s="53">
        <v>5.9307670929310596</v>
      </c>
      <c r="AT181" s="53">
        <v>36.176476268437099</v>
      </c>
      <c r="AU181" s="53">
        <v>30.2521798818272</v>
      </c>
      <c r="AV181" s="53">
        <v>5.9242963866099103</v>
      </c>
      <c r="AX181" s="53">
        <v>-2.8019832588384617</v>
      </c>
      <c r="AY181" s="85">
        <v>15.069590995581262</v>
      </c>
    </row>
    <row r="182" spans="1:51">
      <c r="A182" s="54">
        <v>35.799999999999997</v>
      </c>
      <c r="B182" s="65">
        <v>0.72092853840329596</v>
      </c>
      <c r="C182" s="53">
        <v>0.583288338961786</v>
      </c>
      <c r="D182" s="53">
        <v>0.13764019944151001</v>
      </c>
      <c r="E182" s="53">
        <v>28.788989964910702</v>
      </c>
      <c r="F182" s="53">
        <v>22.755008868855899</v>
      </c>
      <c r="G182" s="53">
        <v>6.0339810960547604</v>
      </c>
      <c r="H182" s="53">
        <v>29.576764212155702</v>
      </c>
      <c r="I182" s="53">
        <v>21.906150764380602</v>
      </c>
      <c r="J182" s="53">
        <v>7.6706134477750201</v>
      </c>
      <c r="K182" s="53">
        <v>23.0941682070189</v>
      </c>
      <c r="L182" s="53">
        <v>15.6276857027537</v>
      </c>
      <c r="M182" s="53">
        <v>7.4664825042652403</v>
      </c>
      <c r="N182" s="53">
        <v>37.037765428313101</v>
      </c>
      <c r="O182" s="53">
        <v>29.253675964229799</v>
      </c>
      <c r="P182" s="53">
        <v>7.7840894640833298</v>
      </c>
      <c r="R182" s="54">
        <v>0.71521918917978899</v>
      </c>
      <c r="S182" s="54">
        <v>0.58285364785145599</v>
      </c>
      <c r="T182" s="54">
        <v>0.132365541328332</v>
      </c>
      <c r="U182" s="54">
        <v>28.586823710891899</v>
      </c>
      <c r="V182" s="54">
        <v>22.626636956357601</v>
      </c>
      <c r="W182" s="54">
        <v>5.9601867545343099</v>
      </c>
      <c r="X182" s="54">
        <v>29.213557208413398</v>
      </c>
      <c r="Y182" s="54">
        <v>21.877208210423198</v>
      </c>
      <c r="Z182" s="54">
        <v>7.3363489979902203</v>
      </c>
      <c r="AA182" s="54">
        <v>22.785335427531599</v>
      </c>
      <c r="AB182" s="54">
        <v>15.565477116425701</v>
      </c>
      <c r="AC182" s="54">
        <v>7.2198583111058898</v>
      </c>
      <c r="AD182" s="54">
        <v>36.509101770009103</v>
      </c>
      <c r="AE182" s="54">
        <v>29.3571899967286</v>
      </c>
      <c r="AF182" s="54">
        <v>7.1519117732805402</v>
      </c>
      <c r="AH182" s="65">
        <v>0.71376639885575399</v>
      </c>
      <c r="AI182" s="53">
        <v>0.59436763802196602</v>
      </c>
      <c r="AJ182" s="53">
        <v>0.119398760833787</v>
      </c>
      <c r="AK182" s="53">
        <v>28.525635911318599</v>
      </c>
      <c r="AL182" s="53">
        <v>23.309201748840898</v>
      </c>
      <c r="AM182" s="53">
        <v>5.2164341624777002</v>
      </c>
      <c r="AN182" s="53">
        <v>29.119187027288</v>
      </c>
      <c r="AO182" s="53">
        <v>22.575236572759099</v>
      </c>
      <c r="AP182" s="53">
        <v>6.5439504545289102</v>
      </c>
      <c r="AQ182" s="53">
        <v>22.686028459524302</v>
      </c>
      <c r="AR182" s="53">
        <v>16.335608841786701</v>
      </c>
      <c r="AS182" s="53">
        <v>6.3504196177376304</v>
      </c>
      <c r="AT182" s="53">
        <v>36.383338438726</v>
      </c>
      <c r="AU182" s="53">
        <v>29.985290461107201</v>
      </c>
      <c r="AV182" s="53">
        <v>6.3980479776187504</v>
      </c>
      <c r="AX182" s="53">
        <v>-2.4181075334061832</v>
      </c>
      <c r="AY182" s="85">
        <v>15.506008442464005</v>
      </c>
    </row>
    <row r="183" spans="1:51">
      <c r="A183" s="54">
        <v>36</v>
      </c>
      <c r="B183" s="65">
        <v>0.725780411032102</v>
      </c>
      <c r="C183" s="53">
        <v>0.57537837416373605</v>
      </c>
      <c r="D183" s="53">
        <v>0.15040203686836501</v>
      </c>
      <c r="E183" s="53">
        <v>28.996315929545201</v>
      </c>
      <c r="F183" s="53">
        <v>22.474796074678299</v>
      </c>
      <c r="G183" s="53">
        <v>6.5215198548668196</v>
      </c>
      <c r="H183" s="53">
        <v>29.8739916363531</v>
      </c>
      <c r="I183" s="53">
        <v>21.385725654508299</v>
      </c>
      <c r="J183" s="53">
        <v>8.4882659818448598</v>
      </c>
      <c r="K183" s="53">
        <v>23.4066297273556</v>
      </c>
      <c r="L183" s="53">
        <v>15.1019497210452</v>
      </c>
      <c r="M183" s="53">
        <v>8.3046800063104502</v>
      </c>
      <c r="N183" s="53">
        <v>37.409052831212897</v>
      </c>
      <c r="O183" s="53">
        <v>28.482446768551</v>
      </c>
      <c r="P183" s="53">
        <v>8.9266060626618806</v>
      </c>
      <c r="R183" s="54">
        <v>0.71603089623643301</v>
      </c>
      <c r="S183" s="54">
        <v>0.57987656850512603</v>
      </c>
      <c r="T183" s="54">
        <v>0.13615432773130601</v>
      </c>
      <c r="U183" s="54">
        <v>28.620979435280699</v>
      </c>
      <c r="V183" s="54">
        <v>22.651701181843698</v>
      </c>
      <c r="W183" s="54">
        <v>5.9692782534370004</v>
      </c>
      <c r="X183" s="54">
        <v>29.276370529535999</v>
      </c>
      <c r="Y183" s="54">
        <v>21.636253110550101</v>
      </c>
      <c r="Z183" s="54">
        <v>7.6401174189858301</v>
      </c>
      <c r="AA183" s="54">
        <v>22.848919841600601</v>
      </c>
      <c r="AB183" s="54">
        <v>15.325044698519999</v>
      </c>
      <c r="AC183" s="54">
        <v>7.5238751430805904</v>
      </c>
      <c r="AD183" s="54">
        <v>36.619804794801098</v>
      </c>
      <c r="AE183" s="54">
        <v>28.915089083849001</v>
      </c>
      <c r="AF183" s="54">
        <v>7.7047157109520503</v>
      </c>
      <c r="AH183" s="65">
        <v>0.71865000994619199</v>
      </c>
      <c r="AI183" s="53">
        <v>0.59021956694277899</v>
      </c>
      <c r="AJ183" s="53">
        <v>0.128430443003412</v>
      </c>
      <c r="AK183" s="53">
        <v>28.738229722657699</v>
      </c>
      <c r="AL183" s="53">
        <v>22.739852964372599</v>
      </c>
      <c r="AM183" s="53">
        <v>5.9983767582850698</v>
      </c>
      <c r="AN183" s="53">
        <v>29.415725981997799</v>
      </c>
      <c r="AO183" s="53">
        <v>22.3220179361963</v>
      </c>
      <c r="AP183" s="53">
        <v>7.0937080458015096</v>
      </c>
      <c r="AQ183" s="53">
        <v>22.986273956126599</v>
      </c>
      <c r="AR183" s="53">
        <v>16.0978535880134</v>
      </c>
      <c r="AS183" s="53">
        <v>6.8884203681131702</v>
      </c>
      <c r="AT183" s="53">
        <v>36.756699876875999</v>
      </c>
      <c r="AU183" s="53">
        <v>29.545785279507999</v>
      </c>
      <c r="AV183" s="53">
        <v>7.2109145973679096</v>
      </c>
      <c r="AX183" s="53">
        <v>-1.8549273354267548</v>
      </c>
      <c r="AY183" s="85">
        <v>16.042343427029774</v>
      </c>
    </row>
    <row r="184" spans="1:51">
      <c r="A184" s="54">
        <v>36.200000000000003</v>
      </c>
      <c r="B184" s="65">
        <v>0.72857177166290499</v>
      </c>
      <c r="C184" s="53">
        <v>0.57014569425638595</v>
      </c>
      <c r="D184" s="53">
        <v>0.15842607740651801</v>
      </c>
      <c r="E184" s="53">
        <v>29.131894432445499</v>
      </c>
      <c r="F184" s="53">
        <v>21.7386696164196</v>
      </c>
      <c r="G184" s="53">
        <v>7.3932248160259704</v>
      </c>
      <c r="H184" s="53">
        <v>30.033547094929801</v>
      </c>
      <c r="I184" s="53">
        <v>21.068701249462102</v>
      </c>
      <c r="J184" s="53">
        <v>8.9648458454676607</v>
      </c>
      <c r="K184" s="53">
        <v>23.5844990937726</v>
      </c>
      <c r="L184" s="53">
        <v>14.745290346685501</v>
      </c>
      <c r="M184" s="53">
        <v>8.8392087470869996</v>
      </c>
      <c r="N184" s="53">
        <v>37.568577547393197</v>
      </c>
      <c r="O184" s="53">
        <v>28.188451187787901</v>
      </c>
      <c r="P184" s="53">
        <v>9.3801263596053204</v>
      </c>
      <c r="R184" s="54">
        <v>0.71848233994121002</v>
      </c>
      <c r="S184" s="54">
        <v>0.58440927184012603</v>
      </c>
      <c r="T184" s="54">
        <v>0.13407306810108299</v>
      </c>
      <c r="U184" s="54">
        <v>28.732458443890199</v>
      </c>
      <c r="V184" s="54">
        <v>22.326524601602301</v>
      </c>
      <c r="W184" s="54">
        <v>6.4059338422878902</v>
      </c>
      <c r="X184" s="54">
        <v>29.412519055346099</v>
      </c>
      <c r="Y184" s="54">
        <v>21.923278079010601</v>
      </c>
      <c r="Z184" s="54">
        <v>7.4892409763355001</v>
      </c>
      <c r="AA184" s="54">
        <v>22.995058834865599</v>
      </c>
      <c r="AB184" s="54">
        <v>15.6581438687955</v>
      </c>
      <c r="AC184" s="54">
        <v>7.3369149660700401</v>
      </c>
      <c r="AD184" s="54">
        <v>36.757491589479898</v>
      </c>
      <c r="AE184" s="54">
        <v>29.095736943007701</v>
      </c>
      <c r="AF184" s="54">
        <v>7.6617546464722803</v>
      </c>
      <c r="AH184" s="65">
        <v>0.71863130038996703</v>
      </c>
      <c r="AI184" s="53">
        <v>0.576268219696773</v>
      </c>
      <c r="AJ184" s="53">
        <v>0.14236308069319301</v>
      </c>
      <c r="AK184" s="53">
        <v>28.737430760908399</v>
      </c>
      <c r="AL184" s="53">
        <v>21.969361398591602</v>
      </c>
      <c r="AM184" s="53">
        <v>6.7680693623167496</v>
      </c>
      <c r="AN184" s="53">
        <v>29.419497446650599</v>
      </c>
      <c r="AO184" s="53">
        <v>21.453453466288401</v>
      </c>
      <c r="AP184" s="53">
        <v>7.9660439803621701</v>
      </c>
      <c r="AQ184" s="53">
        <v>23.011382192208099</v>
      </c>
      <c r="AR184" s="53">
        <v>15.142774232276601</v>
      </c>
      <c r="AS184" s="53">
        <v>7.8686079599314898</v>
      </c>
      <c r="AT184" s="53">
        <v>36.758079183699799</v>
      </c>
      <c r="AU184" s="53">
        <v>28.677123150239201</v>
      </c>
      <c r="AV184" s="53">
        <v>8.0809560334605894</v>
      </c>
      <c r="AX184" s="53">
        <v>-1.0277657523821491</v>
      </c>
      <c r="AY184" s="85">
        <v>16.95985371310649</v>
      </c>
    </row>
    <row r="185" spans="1:51">
      <c r="A185" s="54">
        <v>36.4</v>
      </c>
      <c r="B185" s="65">
        <v>0.72935528550338402</v>
      </c>
      <c r="C185" s="53">
        <v>0.56342237109368898</v>
      </c>
      <c r="D185" s="53">
        <v>0.16593291440969399</v>
      </c>
      <c r="E185" s="53">
        <v>29.163775395469202</v>
      </c>
      <c r="F185" s="53">
        <v>21.297860112475401</v>
      </c>
      <c r="G185" s="53">
        <v>7.86591528299377</v>
      </c>
      <c r="H185" s="53">
        <v>30.100518286686501</v>
      </c>
      <c r="I185" s="53">
        <v>20.756223395526401</v>
      </c>
      <c r="J185" s="53">
        <v>9.3442948911601</v>
      </c>
      <c r="K185" s="53">
        <v>23.6858453293796</v>
      </c>
      <c r="L185" s="53">
        <v>14.3804699824829</v>
      </c>
      <c r="M185" s="53">
        <v>9.3053753468966196</v>
      </c>
      <c r="N185" s="53">
        <v>37.664198437553303</v>
      </c>
      <c r="O185" s="53">
        <v>28.003600976524101</v>
      </c>
      <c r="P185" s="53">
        <v>9.6605974610291305</v>
      </c>
      <c r="R185" s="54">
        <v>0.72040727533279703</v>
      </c>
      <c r="S185" s="54">
        <v>0.58114789033599301</v>
      </c>
      <c r="T185" s="54">
        <v>0.13925938499680299</v>
      </c>
      <c r="U185" s="54">
        <v>28.810907302201201</v>
      </c>
      <c r="V185" s="54">
        <v>22.190816309809001</v>
      </c>
      <c r="W185" s="54">
        <v>6.62009099239223</v>
      </c>
      <c r="X185" s="54">
        <v>29.523356930195099</v>
      </c>
      <c r="Y185" s="54">
        <v>21.8017285828303</v>
      </c>
      <c r="Z185" s="54">
        <v>7.7216283473647698</v>
      </c>
      <c r="AA185" s="54">
        <v>23.145449785217501</v>
      </c>
      <c r="AB185" s="54">
        <v>15.500884331472999</v>
      </c>
      <c r="AC185" s="54">
        <v>7.6445654537444598</v>
      </c>
      <c r="AD185" s="54">
        <v>36.854448879743003</v>
      </c>
      <c r="AE185" s="54">
        <v>29.096646403599902</v>
      </c>
      <c r="AF185" s="54">
        <v>7.7578024761431097</v>
      </c>
      <c r="AH185" s="65">
        <v>0.71968350007051995</v>
      </c>
      <c r="AI185" s="53">
        <v>0.57156709275182105</v>
      </c>
      <c r="AJ185" s="53">
        <v>0.14811640731869899</v>
      </c>
      <c r="AK185" s="53">
        <v>28.779369517238699</v>
      </c>
      <c r="AL185" s="53">
        <v>21.8774502564622</v>
      </c>
      <c r="AM185" s="53">
        <v>6.9019192607765198</v>
      </c>
      <c r="AN185" s="53">
        <v>29.5089182355898</v>
      </c>
      <c r="AO185" s="53">
        <v>21.3134403438116</v>
      </c>
      <c r="AP185" s="53">
        <v>8.1954778917782107</v>
      </c>
      <c r="AQ185" s="53">
        <v>23.144320078889301</v>
      </c>
      <c r="AR185" s="53">
        <v>14.9134837710144</v>
      </c>
      <c r="AS185" s="53">
        <v>8.2308363078749807</v>
      </c>
      <c r="AT185" s="53">
        <v>36.887889188587998</v>
      </c>
      <c r="AU185" s="53">
        <v>28.868747898495101</v>
      </c>
      <c r="AV185" s="53">
        <v>8.0191412900928203</v>
      </c>
      <c r="AX185" s="53">
        <v>-0.83045994481059715</v>
      </c>
      <c r="AY185" s="85">
        <v>17.22141572836702</v>
      </c>
    </row>
    <row r="186" spans="1:51">
      <c r="A186" s="54">
        <v>36.6</v>
      </c>
      <c r="B186" s="65">
        <v>0.72852554936530101</v>
      </c>
      <c r="C186" s="53">
        <v>0.56459813774411405</v>
      </c>
      <c r="D186" s="53">
        <v>0.16392741162118599</v>
      </c>
      <c r="E186" s="53">
        <v>29.133271688916</v>
      </c>
      <c r="F186" s="53">
        <v>21.5798523682734</v>
      </c>
      <c r="G186" s="53">
        <v>7.5534193206426803</v>
      </c>
      <c r="H186" s="53">
        <v>30.0211991976268</v>
      </c>
      <c r="I186" s="53">
        <v>20.8282770775531</v>
      </c>
      <c r="J186" s="53">
        <v>9.1929221200737405</v>
      </c>
      <c r="K186" s="53">
        <v>23.600598635961301</v>
      </c>
      <c r="L186" s="53">
        <v>14.4429101302478</v>
      </c>
      <c r="M186" s="53">
        <v>9.1576885057134696</v>
      </c>
      <c r="N186" s="53">
        <v>37.507903638014</v>
      </c>
      <c r="O186" s="53">
        <v>28.137305057503301</v>
      </c>
      <c r="P186" s="53">
        <v>9.3705985805106096</v>
      </c>
      <c r="R186" s="54">
        <v>0.72176522939531695</v>
      </c>
      <c r="S186" s="54">
        <v>0.56963423843319105</v>
      </c>
      <c r="T186" s="54">
        <v>0.15213099096212501</v>
      </c>
      <c r="U186" s="54">
        <v>28.866232099685998</v>
      </c>
      <c r="V186" s="54">
        <v>21.964808766099701</v>
      </c>
      <c r="W186" s="54">
        <v>6.90142333358627</v>
      </c>
      <c r="X186" s="54">
        <v>29.593213967386699</v>
      </c>
      <c r="Y186" s="54">
        <v>21.169685271837999</v>
      </c>
      <c r="Z186" s="54">
        <v>8.4235286955487005</v>
      </c>
      <c r="AA186" s="54">
        <v>23.1814824003722</v>
      </c>
      <c r="AB186" s="54">
        <v>14.777233015992801</v>
      </c>
      <c r="AC186" s="54">
        <v>8.4042493843793498</v>
      </c>
      <c r="AD186" s="54">
        <v>36.931752304403702</v>
      </c>
      <c r="AE186" s="54">
        <v>28.624947102987498</v>
      </c>
      <c r="AF186" s="54">
        <v>8.3068052014162603</v>
      </c>
      <c r="AH186" s="65">
        <v>0.71995696368342899</v>
      </c>
      <c r="AI186" s="53">
        <v>0.57041357437044504</v>
      </c>
      <c r="AJ186" s="53">
        <v>0.149543389312983</v>
      </c>
      <c r="AK186" s="53">
        <v>28.793310522881999</v>
      </c>
      <c r="AL186" s="53">
        <v>22.1819497746711</v>
      </c>
      <c r="AM186" s="53">
        <v>6.6113607482108598</v>
      </c>
      <c r="AN186" s="53">
        <v>29.4922172743156</v>
      </c>
      <c r="AO186" s="53">
        <v>21.232839360870901</v>
      </c>
      <c r="AP186" s="53">
        <v>8.2593779134446894</v>
      </c>
      <c r="AQ186" s="53">
        <v>23.0993474449612</v>
      </c>
      <c r="AR186" s="53">
        <v>14.827453897610299</v>
      </c>
      <c r="AS186" s="53">
        <v>8.2718935473508299</v>
      </c>
      <c r="AT186" s="53">
        <v>36.814477459700598</v>
      </c>
      <c r="AU186" s="53">
        <v>28.746829214823901</v>
      </c>
      <c r="AV186" s="53">
        <v>8.0676482448766897</v>
      </c>
      <c r="AX186" s="53">
        <v>-0.79035951854857167</v>
      </c>
      <c r="AY186" s="85">
        <v>17.309115345437952</v>
      </c>
    </row>
    <row r="187" spans="1:51">
      <c r="A187" s="54">
        <v>36.799999999999997</v>
      </c>
      <c r="B187" s="65">
        <v>0.73191025718727498</v>
      </c>
      <c r="C187" s="53">
        <v>0.56488091605060697</v>
      </c>
      <c r="D187" s="53">
        <v>0.16702934113666801</v>
      </c>
      <c r="E187" s="53">
        <v>29.2665043654162</v>
      </c>
      <c r="F187" s="53">
        <v>21.655546893714</v>
      </c>
      <c r="G187" s="53">
        <v>7.6109574717022301</v>
      </c>
      <c r="H187" s="53">
        <v>30.219025024611099</v>
      </c>
      <c r="I187" s="53">
        <v>20.850904518960299</v>
      </c>
      <c r="J187" s="53">
        <v>9.3681205056508006</v>
      </c>
      <c r="K187" s="53">
        <v>23.771432183235401</v>
      </c>
      <c r="L187" s="53">
        <v>14.450884657656999</v>
      </c>
      <c r="M187" s="53">
        <v>9.3205475255783998</v>
      </c>
      <c r="N187" s="53">
        <v>37.749558947581498</v>
      </c>
      <c r="O187" s="53">
        <v>28.2119416096828</v>
      </c>
      <c r="P187" s="53">
        <v>9.5376173378986593</v>
      </c>
      <c r="R187" s="54">
        <v>0.72511073604131204</v>
      </c>
      <c r="S187" s="54">
        <v>0.57200799902936805</v>
      </c>
      <c r="T187" s="54">
        <v>0.15310273701194299</v>
      </c>
      <c r="U187" s="54">
        <v>28.9969958184044</v>
      </c>
      <c r="V187" s="54">
        <v>21.995850248848299</v>
      </c>
      <c r="W187" s="54">
        <v>7.00114556955611</v>
      </c>
      <c r="X187" s="54">
        <v>29.8000786734904</v>
      </c>
      <c r="Y187" s="54">
        <v>21.336146190849998</v>
      </c>
      <c r="Z187" s="54">
        <v>8.4639324826404199</v>
      </c>
      <c r="AA187" s="54">
        <v>23.3838283734285</v>
      </c>
      <c r="AB187" s="54">
        <v>14.916386382751</v>
      </c>
      <c r="AC187" s="54">
        <v>8.4674419906775196</v>
      </c>
      <c r="AD187" s="54">
        <v>37.197943362575998</v>
      </c>
      <c r="AE187" s="54">
        <v>28.927531426567398</v>
      </c>
      <c r="AF187" s="54">
        <v>8.2704119360086708</v>
      </c>
      <c r="AH187" s="65">
        <v>0.72144262088787703</v>
      </c>
      <c r="AI187" s="53">
        <v>0.58049495417038399</v>
      </c>
      <c r="AJ187" s="53">
        <v>0.14094766671749301</v>
      </c>
      <c r="AK187" s="53">
        <v>28.854430604367</v>
      </c>
      <c r="AL187" s="53">
        <v>22.2883408852061</v>
      </c>
      <c r="AM187" s="53">
        <v>6.5660897191608596</v>
      </c>
      <c r="AN187" s="53">
        <v>29.564097318635302</v>
      </c>
      <c r="AO187" s="53">
        <v>21.796474392654499</v>
      </c>
      <c r="AP187" s="53">
        <v>7.7676229259807696</v>
      </c>
      <c r="AQ187" s="53">
        <v>23.1321475124325</v>
      </c>
      <c r="AR187" s="53">
        <v>15.5033273050328</v>
      </c>
      <c r="AS187" s="53">
        <v>7.6288202073996398</v>
      </c>
      <c r="AT187" s="53">
        <v>36.8897569453815</v>
      </c>
      <c r="AU187" s="53">
        <v>29.048248462269399</v>
      </c>
      <c r="AV187" s="53">
        <v>7.8415084831120501</v>
      </c>
      <c r="AX187" s="53">
        <v>-1.2309146538681768</v>
      </c>
      <c r="AY187" s="85">
        <v>16.766160505829717</v>
      </c>
    </row>
    <row r="188" spans="1:51">
      <c r="A188" s="54">
        <v>37</v>
      </c>
      <c r="B188" s="65">
        <v>0.73303014573985104</v>
      </c>
      <c r="C188" s="53">
        <v>0.57185196109918901</v>
      </c>
      <c r="D188" s="53">
        <v>0.161178184640661</v>
      </c>
      <c r="E188" s="53">
        <v>29.316149484956</v>
      </c>
      <c r="F188" s="53">
        <v>21.764716364258099</v>
      </c>
      <c r="G188" s="53">
        <v>7.5514331206978902</v>
      </c>
      <c r="H188" s="53">
        <v>30.294274843667299</v>
      </c>
      <c r="I188" s="53">
        <v>21.234832228170902</v>
      </c>
      <c r="J188" s="53">
        <v>9.0594426154963497</v>
      </c>
      <c r="K188" s="53">
        <v>23.865456949609801</v>
      </c>
      <c r="L188" s="53">
        <v>14.909991406516699</v>
      </c>
      <c r="M188" s="53">
        <v>8.9554655430930605</v>
      </c>
      <c r="N188" s="53">
        <v>37.843929887739897</v>
      </c>
      <c r="O188" s="53">
        <v>28.392503122348401</v>
      </c>
      <c r="P188" s="53">
        <v>9.4514267653915809</v>
      </c>
      <c r="R188" s="54">
        <v>0.72678973603775099</v>
      </c>
      <c r="S188" s="54">
        <v>0.57517035251601101</v>
      </c>
      <c r="T188" s="54">
        <v>0.15161938352174001</v>
      </c>
      <c r="U188" s="54">
        <v>29.067614960692499</v>
      </c>
      <c r="V188" s="54">
        <v>21.964903410666899</v>
      </c>
      <c r="W188" s="54">
        <v>7.1027115500255897</v>
      </c>
      <c r="X188" s="54">
        <v>29.905508087749102</v>
      </c>
      <c r="Y188" s="54">
        <v>21.449899543570002</v>
      </c>
      <c r="Z188" s="54">
        <v>8.4556085441790696</v>
      </c>
      <c r="AA188" s="54">
        <v>23.485149410190601</v>
      </c>
      <c r="AB188" s="54">
        <v>15.1339288940459</v>
      </c>
      <c r="AC188" s="54">
        <v>8.3512205161446502</v>
      </c>
      <c r="AD188" s="54">
        <v>37.335082416230698</v>
      </c>
      <c r="AE188" s="54">
        <v>28.6391407397625</v>
      </c>
      <c r="AF188" s="54">
        <v>8.6959416764682302</v>
      </c>
      <c r="AH188" s="65">
        <v>0.72528640024625102</v>
      </c>
      <c r="AI188" s="53">
        <v>0.57645879356968399</v>
      </c>
      <c r="AJ188" s="53">
        <v>0.148827606676567</v>
      </c>
      <c r="AK188" s="53">
        <v>29.006277829556002</v>
      </c>
      <c r="AL188" s="53">
        <v>22.100019616552</v>
      </c>
      <c r="AM188" s="53">
        <v>6.9062582130040502</v>
      </c>
      <c r="AN188" s="53">
        <v>29.823137564932701</v>
      </c>
      <c r="AO188" s="53">
        <v>21.535561395977801</v>
      </c>
      <c r="AP188" s="53">
        <v>8.2875761689548906</v>
      </c>
      <c r="AQ188" s="53">
        <v>23.4176397866004</v>
      </c>
      <c r="AR188" s="53">
        <v>15.2202745418692</v>
      </c>
      <c r="AS188" s="53">
        <v>8.1973652447311292</v>
      </c>
      <c r="AT188" s="53">
        <v>37.243145186647801</v>
      </c>
      <c r="AU188" s="53">
        <v>28.751307231276101</v>
      </c>
      <c r="AV188" s="53">
        <v>8.4918379553716896</v>
      </c>
      <c r="AX188" s="53">
        <v>-0.70760308650727843</v>
      </c>
      <c r="AY188" s="85">
        <v>17.282755424417061</v>
      </c>
    </row>
    <row r="189" spans="1:51">
      <c r="A189" s="54">
        <v>37.200000000000003</v>
      </c>
      <c r="B189" s="65">
        <v>0.73424300790358799</v>
      </c>
      <c r="C189" s="53">
        <v>0.56613536994366498</v>
      </c>
      <c r="D189" s="53">
        <v>0.16810763795992201</v>
      </c>
      <c r="E189" s="53">
        <v>29.366785925857599</v>
      </c>
      <c r="F189" s="53">
        <v>21.538651435349699</v>
      </c>
      <c r="G189" s="53">
        <v>7.82813449050796</v>
      </c>
      <c r="H189" s="53">
        <v>30.374709227476099</v>
      </c>
      <c r="I189" s="53">
        <v>20.856471783771301</v>
      </c>
      <c r="J189" s="53">
        <v>9.5182374437047592</v>
      </c>
      <c r="K189" s="53">
        <v>23.995050183426301</v>
      </c>
      <c r="L189" s="53">
        <v>14.5100318995783</v>
      </c>
      <c r="M189" s="53">
        <v>9.4850182838479693</v>
      </c>
      <c r="N189" s="53">
        <v>37.925968625380598</v>
      </c>
      <c r="O189" s="53">
        <v>27.932301120906502</v>
      </c>
      <c r="P189" s="53">
        <v>9.9936675044740397</v>
      </c>
      <c r="R189" s="54">
        <v>0.72781476438663395</v>
      </c>
      <c r="S189" s="54">
        <v>0.57009182335513298</v>
      </c>
      <c r="T189" s="54">
        <v>0.1577229410315</v>
      </c>
      <c r="U189" s="54">
        <v>29.112714240626701</v>
      </c>
      <c r="V189" s="54">
        <v>21.765355146625399</v>
      </c>
      <c r="W189" s="54">
        <v>7.34735909400138</v>
      </c>
      <c r="X189" s="54">
        <v>29.9684807741424</v>
      </c>
      <c r="Y189" s="54">
        <v>21.112892352301099</v>
      </c>
      <c r="Z189" s="54">
        <v>8.8555884218412899</v>
      </c>
      <c r="AA189" s="54">
        <v>23.580220200259198</v>
      </c>
      <c r="AB189" s="54">
        <v>14.777028201460899</v>
      </c>
      <c r="AC189" s="54">
        <v>8.8031919987982405</v>
      </c>
      <c r="AD189" s="54">
        <v>37.393565013070102</v>
      </c>
      <c r="AE189" s="54">
        <v>28.226362345229699</v>
      </c>
      <c r="AF189" s="54">
        <v>9.1672026678403995</v>
      </c>
      <c r="AH189" s="65">
        <v>0.727579771878198</v>
      </c>
      <c r="AI189" s="53">
        <v>0.56621996976549804</v>
      </c>
      <c r="AJ189" s="53">
        <v>0.16135980211270001</v>
      </c>
      <c r="AK189" s="53">
        <v>29.101871288704402</v>
      </c>
      <c r="AL189" s="53">
        <v>21.570978575060401</v>
      </c>
      <c r="AM189" s="53">
        <v>7.53089271364402</v>
      </c>
      <c r="AN189" s="53">
        <v>29.948437751928999</v>
      </c>
      <c r="AO189" s="53">
        <v>20.8758653257722</v>
      </c>
      <c r="AP189" s="53">
        <v>9.07257242615675</v>
      </c>
      <c r="AQ189" s="53">
        <v>23.5417881161735</v>
      </c>
      <c r="AR189" s="53">
        <v>14.5205287528103</v>
      </c>
      <c r="AS189" s="53">
        <v>9.0212593633631997</v>
      </c>
      <c r="AT189" s="53">
        <v>37.367573532422497</v>
      </c>
      <c r="AU189" s="53">
        <v>27.979224249799099</v>
      </c>
      <c r="AV189" s="53">
        <v>9.3883492826233699</v>
      </c>
      <c r="AX189" s="53">
        <v>4.8412492348330005E-2</v>
      </c>
      <c r="AY189" s="85">
        <v>18.09673235996517</v>
      </c>
    </row>
    <row r="190" spans="1:51">
      <c r="A190" s="54">
        <v>37.4</v>
      </c>
      <c r="B190" s="65">
        <v>0.73960189752257399</v>
      </c>
      <c r="C190" s="53">
        <v>0.55832906783179304</v>
      </c>
      <c r="D190" s="53">
        <v>0.18127282969078101</v>
      </c>
      <c r="E190" s="53">
        <v>29.575931801881399</v>
      </c>
      <c r="F190" s="53">
        <v>21.1375147291335</v>
      </c>
      <c r="G190" s="53">
        <v>8.4384170727479209</v>
      </c>
      <c r="H190" s="53">
        <v>30.705490630191299</v>
      </c>
      <c r="I190" s="53">
        <v>20.351765475986902</v>
      </c>
      <c r="J190" s="53">
        <v>10.3537251542043</v>
      </c>
      <c r="K190" s="53">
        <v>24.336068930115999</v>
      </c>
      <c r="L190" s="53">
        <v>13.9750757293235</v>
      </c>
      <c r="M190" s="53">
        <v>10.3609932007925</v>
      </c>
      <c r="N190" s="53">
        <v>38.327249101129098</v>
      </c>
      <c r="O190" s="53">
        <v>27.3330346983997</v>
      </c>
      <c r="P190" s="53">
        <v>10.9942144027293</v>
      </c>
      <c r="R190" s="54">
        <v>0.73447196679938698</v>
      </c>
      <c r="S190" s="54">
        <v>0.562782366524888</v>
      </c>
      <c r="T190" s="54">
        <v>0.17168960027449801</v>
      </c>
      <c r="U190" s="54">
        <v>29.372231159060501</v>
      </c>
      <c r="V190" s="54">
        <v>21.392729651350901</v>
      </c>
      <c r="W190" s="54">
        <v>7.9795015077096503</v>
      </c>
      <c r="X190" s="54">
        <v>30.372388194126099</v>
      </c>
      <c r="Y190" s="54">
        <v>20.640714560994201</v>
      </c>
      <c r="Z190" s="54">
        <v>9.7316736331318907</v>
      </c>
      <c r="AA190" s="54">
        <v>23.9740958680324</v>
      </c>
      <c r="AB190" s="54">
        <v>14.276622769755701</v>
      </c>
      <c r="AC190" s="54">
        <v>9.6974730982766193</v>
      </c>
      <c r="AD190" s="54">
        <v>37.882768341908502</v>
      </c>
      <c r="AE190" s="54">
        <v>27.663529809405301</v>
      </c>
      <c r="AF190" s="54">
        <v>10.2192385325032</v>
      </c>
      <c r="AH190" s="65">
        <v>0.73606603594202502</v>
      </c>
      <c r="AI190" s="53">
        <v>0.55996756244003199</v>
      </c>
      <c r="AJ190" s="53">
        <v>0.17609847350199301</v>
      </c>
      <c r="AK190" s="53">
        <v>29.4359554811045</v>
      </c>
      <c r="AL190" s="53">
        <v>21.225685853563899</v>
      </c>
      <c r="AM190" s="53">
        <v>8.2102696275406402</v>
      </c>
      <c r="AN190" s="53">
        <v>30.484815590774001</v>
      </c>
      <c r="AO190" s="53">
        <v>20.470966337811401</v>
      </c>
      <c r="AP190" s="53">
        <v>10.013849252962601</v>
      </c>
      <c r="AQ190" s="53">
        <v>24.091330014363599</v>
      </c>
      <c r="AR190" s="53">
        <v>14.0696046717137</v>
      </c>
      <c r="AS190" s="53">
        <v>10.0217253426498</v>
      </c>
      <c r="AT190" s="53">
        <v>38.051863484717302</v>
      </c>
      <c r="AU190" s="53">
        <v>27.5579057676837</v>
      </c>
      <c r="AV190" s="53">
        <v>10.493957717033499</v>
      </c>
      <c r="AX190" s="53">
        <v>0.96652428941934332</v>
      </c>
      <c r="AY190" s="85">
        <v>19.061174216505858</v>
      </c>
    </row>
    <row r="191" spans="1:51">
      <c r="A191" s="54">
        <v>37.6</v>
      </c>
      <c r="B191" s="65">
        <v>0.74151431663388301</v>
      </c>
      <c r="C191" s="53">
        <v>0.55449603607465403</v>
      </c>
      <c r="D191" s="53">
        <v>0.18701828055922901</v>
      </c>
      <c r="E191" s="53">
        <v>29.646356726180201</v>
      </c>
      <c r="F191" s="53">
        <v>20.929970410172501</v>
      </c>
      <c r="G191" s="53">
        <v>8.7163863160076591</v>
      </c>
      <c r="H191" s="53">
        <v>30.762922112248699</v>
      </c>
      <c r="I191" s="53">
        <v>20.081949004753099</v>
      </c>
      <c r="J191" s="53">
        <v>10.6809731074955</v>
      </c>
      <c r="K191" s="53">
        <v>24.337422451720901</v>
      </c>
      <c r="L191" s="53">
        <v>13.689472009539299</v>
      </c>
      <c r="M191" s="53">
        <v>10.6479504421816</v>
      </c>
      <c r="N191" s="53">
        <v>38.3016695682159</v>
      </c>
      <c r="O191" s="53">
        <v>26.994439651001201</v>
      </c>
      <c r="P191" s="53">
        <v>11.307229917214601</v>
      </c>
      <c r="R191" s="54">
        <v>0.73499420295749895</v>
      </c>
      <c r="S191" s="54">
        <v>0.559383141006638</v>
      </c>
      <c r="T191" s="54">
        <v>0.17561106195085999</v>
      </c>
      <c r="U191" s="54">
        <v>29.395813970805499</v>
      </c>
      <c r="V191" s="54">
        <v>21.210084109695099</v>
      </c>
      <c r="W191" s="54">
        <v>8.1857298611103797</v>
      </c>
      <c r="X191" s="54">
        <v>30.355900302164301</v>
      </c>
      <c r="Y191" s="54">
        <v>20.3976085316114</v>
      </c>
      <c r="Z191" s="54">
        <v>9.9582917705529503</v>
      </c>
      <c r="AA191" s="54">
        <v>23.9164959117169</v>
      </c>
      <c r="AB191" s="54">
        <v>14.0194224161985</v>
      </c>
      <c r="AC191" s="54">
        <v>9.8970734955183897</v>
      </c>
      <c r="AD191" s="54">
        <v>37.793397869489603</v>
      </c>
      <c r="AE191" s="54">
        <v>27.352975308923099</v>
      </c>
      <c r="AF191" s="54">
        <v>10.4404225605665</v>
      </c>
      <c r="AH191" s="65">
        <v>0.73623603809276394</v>
      </c>
      <c r="AI191" s="53">
        <v>0.54773868590431196</v>
      </c>
      <c r="AJ191" s="53">
        <v>0.18849735218845201</v>
      </c>
      <c r="AK191" s="53">
        <v>29.444468891240899</v>
      </c>
      <c r="AL191" s="53">
        <v>20.5680897931427</v>
      </c>
      <c r="AM191" s="53">
        <v>8.8763790980981998</v>
      </c>
      <c r="AN191" s="53">
        <v>30.456991537709701</v>
      </c>
      <c r="AO191" s="53">
        <v>19.664697099105101</v>
      </c>
      <c r="AP191" s="53">
        <v>10.7922944386045</v>
      </c>
      <c r="AQ191" s="53">
        <v>24.029442686391999</v>
      </c>
      <c r="AR191" s="53">
        <v>13.1951838595353</v>
      </c>
      <c r="AS191" s="53">
        <v>10.834258826856599</v>
      </c>
      <c r="AT191" s="53">
        <v>37.964968794255498</v>
      </c>
      <c r="AU191" s="53">
        <v>26.698591127934101</v>
      </c>
      <c r="AV191" s="53">
        <v>11.2663776663214</v>
      </c>
      <c r="AX191" s="53">
        <v>1.6726461014675653</v>
      </c>
      <c r="AY191" s="85">
        <v>19.911942775741437</v>
      </c>
    </row>
    <row r="192" spans="1:51">
      <c r="A192" s="54">
        <v>37.799999999999997</v>
      </c>
      <c r="B192" s="65">
        <v>0.74257222808383505</v>
      </c>
      <c r="C192" s="53">
        <v>0.54733897159671296</v>
      </c>
      <c r="D192" s="53">
        <v>0.195233256487122</v>
      </c>
      <c r="E192" s="53">
        <v>29.691845730991801</v>
      </c>
      <c r="F192" s="53">
        <v>20.534871820178999</v>
      </c>
      <c r="G192" s="53">
        <v>9.15697391081288</v>
      </c>
      <c r="H192" s="53">
        <v>30.793119859020301</v>
      </c>
      <c r="I192" s="53">
        <v>19.639349618162498</v>
      </c>
      <c r="J192" s="53">
        <v>11.153770240857799</v>
      </c>
      <c r="K192" s="53">
        <v>24.360578513311999</v>
      </c>
      <c r="L192" s="53">
        <v>13.1731458601135</v>
      </c>
      <c r="M192" s="53">
        <v>11.1874326531984</v>
      </c>
      <c r="N192" s="53">
        <v>38.271818301993903</v>
      </c>
      <c r="O192" s="53">
        <v>26.632361464141301</v>
      </c>
      <c r="P192" s="53">
        <v>11.639456837852499</v>
      </c>
      <c r="R192" s="54">
        <v>0.73534571059646203</v>
      </c>
      <c r="S192" s="54">
        <v>0.556714098174384</v>
      </c>
      <c r="T192" s="54">
        <v>0.17863161242207701</v>
      </c>
      <c r="U192" s="54">
        <v>29.4132312378403</v>
      </c>
      <c r="V192" s="54">
        <v>21.0713197969779</v>
      </c>
      <c r="W192" s="54">
        <v>8.3419114408623294</v>
      </c>
      <c r="X192" s="54">
        <v>30.3388715198301</v>
      </c>
      <c r="Y192" s="54">
        <v>20.192485729299499</v>
      </c>
      <c r="Z192" s="54">
        <v>10.1463857905306</v>
      </c>
      <c r="AA192" s="54">
        <v>23.891443673963501</v>
      </c>
      <c r="AB192" s="54">
        <v>13.8192144714442</v>
      </c>
      <c r="AC192" s="54">
        <v>10.072229202519299</v>
      </c>
      <c r="AD192" s="54">
        <v>37.698349555040501</v>
      </c>
      <c r="AE192" s="54">
        <v>27.051769924849101</v>
      </c>
      <c r="AF192" s="54">
        <v>10.6465796301914</v>
      </c>
      <c r="AH192" s="65">
        <v>0.73458214748389306</v>
      </c>
      <c r="AI192" s="53">
        <v>0.55009005222093699</v>
      </c>
      <c r="AJ192" s="53">
        <v>0.18449209526295501</v>
      </c>
      <c r="AK192" s="53">
        <v>29.380037793721101</v>
      </c>
      <c r="AL192" s="53">
        <v>20.707362815335902</v>
      </c>
      <c r="AM192" s="53">
        <v>8.6726749783851709</v>
      </c>
      <c r="AN192" s="53">
        <v>30.291381522364599</v>
      </c>
      <c r="AO192" s="53">
        <v>19.8046267472706</v>
      </c>
      <c r="AP192" s="53">
        <v>10.486754775093999</v>
      </c>
      <c r="AQ192" s="53">
        <v>23.8394175030489</v>
      </c>
      <c r="AR192" s="53">
        <v>13.373126063091901</v>
      </c>
      <c r="AS192" s="53">
        <v>10.466291439957001</v>
      </c>
      <c r="AT192" s="53">
        <v>37.641267752581797</v>
      </c>
      <c r="AU192" s="53">
        <v>26.734698582357101</v>
      </c>
      <c r="AV192" s="53">
        <v>10.9065691702246</v>
      </c>
      <c r="AX192" s="53">
        <v>1.3767580266239161</v>
      </c>
      <c r="AY192" s="85">
        <v>19.59675152356408</v>
      </c>
    </row>
    <row r="193" spans="1:51">
      <c r="A193" s="54">
        <v>38</v>
      </c>
      <c r="B193" s="65">
        <v>0.74325314993230096</v>
      </c>
      <c r="C193" s="53">
        <v>0.55332683879889</v>
      </c>
      <c r="D193" s="53">
        <v>0.18992631113340999</v>
      </c>
      <c r="E193" s="53">
        <v>29.731334871925501</v>
      </c>
      <c r="F193" s="53">
        <v>20.864038326186101</v>
      </c>
      <c r="G193" s="53">
        <v>8.8672965457394604</v>
      </c>
      <c r="H193" s="53">
        <v>30.7424435563976</v>
      </c>
      <c r="I193" s="53">
        <v>20.033285237106899</v>
      </c>
      <c r="J193" s="53">
        <v>10.7091583192906</v>
      </c>
      <c r="K193" s="53">
        <v>24.2612228107396</v>
      </c>
      <c r="L193" s="53">
        <v>13.580448822451</v>
      </c>
      <c r="M193" s="53">
        <v>10.6807739882886</v>
      </c>
      <c r="N193" s="53">
        <v>38.067910419654602</v>
      </c>
      <c r="O193" s="53">
        <v>27.0735086542707</v>
      </c>
      <c r="P193" s="53">
        <v>10.994401765383801</v>
      </c>
      <c r="R193" s="54">
        <v>0.73678429013331304</v>
      </c>
      <c r="S193" s="54">
        <v>0.555043964035561</v>
      </c>
      <c r="T193" s="54">
        <v>0.18174032609775101</v>
      </c>
      <c r="U193" s="54">
        <v>29.482689712727598</v>
      </c>
      <c r="V193" s="54">
        <v>20.989207131955698</v>
      </c>
      <c r="W193" s="54">
        <v>8.4934825807718095</v>
      </c>
      <c r="X193" s="54">
        <v>30.335531494156299</v>
      </c>
      <c r="Y193" s="54">
        <v>20.048018846796499</v>
      </c>
      <c r="Z193" s="54">
        <v>10.2875126473597</v>
      </c>
      <c r="AA193" s="54">
        <v>23.850704765952099</v>
      </c>
      <c r="AB193" s="54">
        <v>13.6799477773848</v>
      </c>
      <c r="AC193" s="54">
        <v>10.1707569885673</v>
      </c>
      <c r="AD193" s="54">
        <v>37.552118640474497</v>
      </c>
      <c r="AE193" s="54">
        <v>26.802831767620599</v>
      </c>
      <c r="AF193" s="54">
        <v>10.7492868728538</v>
      </c>
      <c r="AH193" s="65">
        <v>0.73757221552616703</v>
      </c>
      <c r="AI193" s="53">
        <v>0.55170097129724305</v>
      </c>
      <c r="AJ193" s="53">
        <v>0.18587124422892301</v>
      </c>
      <c r="AK193" s="53">
        <v>29.518746711665699</v>
      </c>
      <c r="AL193" s="53">
        <v>20.800852130176001</v>
      </c>
      <c r="AM193" s="53">
        <v>8.7178945814897197</v>
      </c>
      <c r="AN193" s="53">
        <v>30.3822903262854</v>
      </c>
      <c r="AO193" s="53">
        <v>19.896216980326599</v>
      </c>
      <c r="AP193" s="53">
        <v>10.486073345958699</v>
      </c>
      <c r="AQ193" s="53">
        <v>23.890894376364699</v>
      </c>
      <c r="AR193" s="53">
        <v>13.491591235665901</v>
      </c>
      <c r="AS193" s="53">
        <v>10.3993031406987</v>
      </c>
      <c r="AT193" s="53">
        <v>37.609136103147399</v>
      </c>
      <c r="AU193" s="53">
        <v>26.770037816686699</v>
      </c>
      <c r="AV193" s="53">
        <v>10.839098286460599</v>
      </c>
      <c r="AX193" s="53">
        <v>1.3670025430853325</v>
      </c>
      <c r="AY193" s="85">
        <v>19.605144148832068</v>
      </c>
    </row>
    <row r="194" spans="1:51">
      <c r="A194" s="54">
        <v>38.200000000000003</v>
      </c>
      <c r="B194" s="65">
        <v>0.74332030975538899</v>
      </c>
      <c r="C194" s="53">
        <v>0.55808657139728701</v>
      </c>
      <c r="D194" s="53">
        <v>0.185233738358102</v>
      </c>
      <c r="E194" s="53">
        <v>29.735692742746298</v>
      </c>
      <c r="F194" s="53">
        <v>21.122309533298498</v>
      </c>
      <c r="G194" s="53">
        <v>8.61338320944777</v>
      </c>
      <c r="H194" s="53">
        <v>30.732999703112998</v>
      </c>
      <c r="I194" s="53">
        <v>20.328404236036501</v>
      </c>
      <c r="J194" s="53">
        <v>10.404595467076501</v>
      </c>
      <c r="K194" s="53">
        <v>24.2327036617917</v>
      </c>
      <c r="L194" s="53">
        <v>13.8997910079884</v>
      </c>
      <c r="M194" s="53">
        <v>10.3329126538033</v>
      </c>
      <c r="N194" s="53">
        <v>38.024953181871901</v>
      </c>
      <c r="O194" s="53">
        <v>27.374220159227502</v>
      </c>
      <c r="P194" s="53">
        <v>10.6507330226443</v>
      </c>
      <c r="R194" s="54">
        <v>0.73677308350843196</v>
      </c>
      <c r="S194" s="54">
        <v>0.55895795517120395</v>
      </c>
      <c r="T194" s="54">
        <v>0.17781512833722801</v>
      </c>
      <c r="U194" s="54">
        <v>29.477437150818801</v>
      </c>
      <c r="V194" s="54">
        <v>21.2132318019301</v>
      </c>
      <c r="W194" s="54">
        <v>8.2642053488886908</v>
      </c>
      <c r="X194" s="54">
        <v>30.307996817716099</v>
      </c>
      <c r="Y194" s="54">
        <v>20.253999702514001</v>
      </c>
      <c r="Z194" s="54">
        <v>10.053997115202099</v>
      </c>
      <c r="AA194" s="54">
        <v>23.780674021353001</v>
      </c>
      <c r="AB194" s="54">
        <v>13.9377050341444</v>
      </c>
      <c r="AC194" s="54">
        <v>9.8429689872085806</v>
      </c>
      <c r="AD194" s="54">
        <v>37.490925418127297</v>
      </c>
      <c r="AE194" s="54">
        <v>26.870061523717901</v>
      </c>
      <c r="AF194" s="54">
        <v>10.6208638944093</v>
      </c>
      <c r="AH194" s="65">
        <v>0.73663255697893704</v>
      </c>
      <c r="AI194" s="53">
        <v>0.55483824575046803</v>
      </c>
      <c r="AJ194" s="53">
        <v>0.18179431122846901</v>
      </c>
      <c r="AK194" s="53">
        <v>29.4697031213177</v>
      </c>
      <c r="AL194" s="53">
        <v>20.983425864923898</v>
      </c>
      <c r="AM194" s="53">
        <v>8.4862772563938105</v>
      </c>
      <c r="AN194" s="53">
        <v>30.305980274768</v>
      </c>
      <c r="AO194" s="53">
        <v>20.027615048670501</v>
      </c>
      <c r="AP194" s="53">
        <v>10.278365226097399</v>
      </c>
      <c r="AQ194" s="53">
        <v>23.7851469041569</v>
      </c>
      <c r="AR194" s="53">
        <v>13.6754462079482</v>
      </c>
      <c r="AS194" s="53">
        <v>10.1097006962086</v>
      </c>
      <c r="AT194" s="53">
        <v>37.495944738895197</v>
      </c>
      <c r="AU194" s="53">
        <v>26.713485294459598</v>
      </c>
      <c r="AV194" s="53">
        <v>10.782459444435499</v>
      </c>
      <c r="AX194" s="53">
        <v>1.1749967930217267</v>
      </c>
      <c r="AY194" s="85">
        <v>19.381733659173072</v>
      </c>
    </row>
    <row r="195" spans="1:51">
      <c r="A195" s="54">
        <v>38.4</v>
      </c>
      <c r="B195" s="65">
        <v>0.754200383306174</v>
      </c>
      <c r="C195" s="53">
        <v>0.55827279100443905</v>
      </c>
      <c r="D195" s="53">
        <v>0.19592759230173401</v>
      </c>
      <c r="E195" s="53">
        <v>30.164990093458201</v>
      </c>
      <c r="F195" s="53">
        <v>21.125044562043701</v>
      </c>
      <c r="G195" s="53">
        <v>9.0399455314144692</v>
      </c>
      <c r="H195" s="53">
        <v>31.316159854031401</v>
      </c>
      <c r="I195" s="53">
        <v>20.3004528707229</v>
      </c>
      <c r="J195" s="53">
        <v>11.015706983308499</v>
      </c>
      <c r="K195" s="53">
        <v>24.7839830672795</v>
      </c>
      <c r="L195" s="53">
        <v>13.892528778062699</v>
      </c>
      <c r="M195" s="53">
        <v>10.8914542892167</v>
      </c>
      <c r="N195" s="53">
        <v>38.640280731216997</v>
      </c>
      <c r="O195" s="53">
        <v>27.177677109998701</v>
      </c>
      <c r="P195" s="53">
        <v>11.4626036212183</v>
      </c>
      <c r="R195" s="54">
        <v>0.74896903404667203</v>
      </c>
      <c r="S195" s="54">
        <v>0.55835914859915303</v>
      </c>
      <c r="T195" s="54">
        <v>0.190609885447518</v>
      </c>
      <c r="U195" s="54">
        <v>29.954629614173999</v>
      </c>
      <c r="V195" s="54">
        <v>21.1708560616059</v>
      </c>
      <c r="W195" s="54">
        <v>8.78377355256813</v>
      </c>
      <c r="X195" s="54">
        <v>30.974567481672299</v>
      </c>
      <c r="Y195" s="54">
        <v>20.229618739583099</v>
      </c>
      <c r="Z195" s="54">
        <v>10.7449487420892</v>
      </c>
      <c r="AA195" s="54">
        <v>24.4083189357309</v>
      </c>
      <c r="AB195" s="54">
        <v>13.8835281557639</v>
      </c>
      <c r="AC195" s="54">
        <v>10.524790779966899</v>
      </c>
      <c r="AD195" s="54">
        <v>38.232916415984597</v>
      </c>
      <c r="AE195" s="54">
        <v>26.911788410773401</v>
      </c>
      <c r="AF195" s="54">
        <v>11.3211280052112</v>
      </c>
      <c r="AH195" s="65">
        <v>0.74831979970342</v>
      </c>
      <c r="AI195" s="53">
        <v>0.56175590857727697</v>
      </c>
      <c r="AJ195" s="53">
        <v>0.18656389112614299</v>
      </c>
      <c r="AK195" s="53">
        <v>29.930228375546001</v>
      </c>
      <c r="AL195" s="53">
        <v>21.369364461889901</v>
      </c>
      <c r="AM195" s="53">
        <v>8.5608639136561102</v>
      </c>
      <c r="AN195" s="53">
        <v>30.9383958563478</v>
      </c>
      <c r="AO195" s="53">
        <v>20.388298801654599</v>
      </c>
      <c r="AP195" s="53">
        <v>10.550097054693101</v>
      </c>
      <c r="AQ195" s="53">
        <v>24.375114810981099</v>
      </c>
      <c r="AR195" s="53">
        <v>14.120433872379699</v>
      </c>
      <c r="AS195" s="53">
        <v>10.2546809386013</v>
      </c>
      <c r="AT195" s="53">
        <v>38.186357521694099</v>
      </c>
      <c r="AU195" s="53">
        <v>26.837403178352702</v>
      </c>
      <c r="AV195" s="53">
        <v>11.348954343341299</v>
      </c>
      <c r="AX195" s="53">
        <v>1.4747023606809417</v>
      </c>
      <c r="AY195" s="85">
        <v>19.625491748705258</v>
      </c>
    </row>
    <row r="196" spans="1:51">
      <c r="A196" s="54">
        <v>38.6</v>
      </c>
      <c r="B196" s="65">
        <v>0.75591106981740097</v>
      </c>
      <c r="C196" s="53">
        <v>0.55599507877953203</v>
      </c>
      <c r="D196" s="53">
        <v>0.199915991037868</v>
      </c>
      <c r="E196" s="53">
        <v>30.223273905116699</v>
      </c>
      <c r="F196" s="53">
        <v>21.002794152121201</v>
      </c>
      <c r="G196" s="53">
        <v>9.22047975299553</v>
      </c>
      <c r="H196" s="53">
        <v>31.364781417175799</v>
      </c>
      <c r="I196" s="53">
        <v>20.152045835107199</v>
      </c>
      <c r="J196" s="53">
        <v>11.2127355820686</v>
      </c>
      <c r="K196" s="53">
        <v>24.800675012899902</v>
      </c>
      <c r="L196" s="53">
        <v>13.754575947268499</v>
      </c>
      <c r="M196" s="53">
        <v>11.046099065631299</v>
      </c>
      <c r="N196" s="53">
        <v>38.6322790891819</v>
      </c>
      <c r="O196" s="53">
        <v>26.971603972909499</v>
      </c>
      <c r="P196" s="53">
        <v>11.660675116272399</v>
      </c>
      <c r="R196" s="54">
        <v>0.75067218463348295</v>
      </c>
      <c r="S196" s="54">
        <v>0.56327831249968296</v>
      </c>
      <c r="T196" s="54">
        <v>0.18739387213379899</v>
      </c>
      <c r="U196" s="54">
        <v>30.0166589619921</v>
      </c>
      <c r="V196" s="54">
        <v>21.411525034855501</v>
      </c>
      <c r="W196" s="54">
        <v>8.6051339271365705</v>
      </c>
      <c r="X196" s="54">
        <v>31.002520951303101</v>
      </c>
      <c r="Y196" s="54">
        <v>20.492864739296799</v>
      </c>
      <c r="Z196" s="54">
        <v>10.509656212006201</v>
      </c>
      <c r="AA196" s="54">
        <v>24.4198721615853</v>
      </c>
      <c r="AB196" s="54">
        <v>14.217552370959901</v>
      </c>
      <c r="AC196" s="54">
        <v>10.202319790625401</v>
      </c>
      <c r="AD196" s="54">
        <v>38.153530912646502</v>
      </c>
      <c r="AE196" s="54">
        <v>27.020888250165001</v>
      </c>
      <c r="AF196" s="54">
        <v>11.1326426624814</v>
      </c>
      <c r="AH196" s="65">
        <v>0.75079611367812804</v>
      </c>
      <c r="AI196" s="53">
        <v>0.56495601643979798</v>
      </c>
      <c r="AJ196" s="53">
        <v>0.18584009723832901</v>
      </c>
      <c r="AK196" s="53">
        <v>30.020332940891201</v>
      </c>
      <c r="AL196" s="53">
        <v>21.5529075421091</v>
      </c>
      <c r="AM196" s="53">
        <v>8.46742539878203</v>
      </c>
      <c r="AN196" s="53">
        <v>31.036464169498899</v>
      </c>
      <c r="AO196" s="53">
        <v>20.642540264308401</v>
      </c>
      <c r="AP196" s="53">
        <v>10.393923905190499</v>
      </c>
      <c r="AQ196" s="53">
        <v>24.4649650489526</v>
      </c>
      <c r="AR196" s="53">
        <v>14.3749575696253</v>
      </c>
      <c r="AS196" s="53">
        <v>10.0900074793273</v>
      </c>
      <c r="AT196" s="53">
        <v>38.235512782164903</v>
      </c>
      <c r="AU196" s="53">
        <v>27.186825395936701</v>
      </c>
      <c r="AV196" s="53">
        <v>11.048687386228099</v>
      </c>
      <c r="AX196" s="53">
        <v>1.3127789594233708</v>
      </c>
      <c r="AY196" s="85">
        <v>19.475068850957626</v>
      </c>
    </row>
    <row r="197" spans="1:51">
      <c r="A197" s="54">
        <v>38.799999999999997</v>
      </c>
      <c r="B197" s="65">
        <v>0.76126954807640101</v>
      </c>
      <c r="C197" s="53">
        <v>0.56842206790087602</v>
      </c>
      <c r="D197" s="53">
        <v>0.192847480175525</v>
      </c>
      <c r="E197" s="53">
        <v>30.4307186262253</v>
      </c>
      <c r="F197" s="53">
        <v>21.695217904379302</v>
      </c>
      <c r="G197" s="53">
        <v>8.7355007218459999</v>
      </c>
      <c r="H197" s="53">
        <v>31.630847513212501</v>
      </c>
      <c r="I197" s="53">
        <v>20.912083716369398</v>
      </c>
      <c r="J197" s="53">
        <v>10.718763796843</v>
      </c>
      <c r="K197" s="53">
        <v>25.010968902322901</v>
      </c>
      <c r="L197" s="53">
        <v>14.594910808958099</v>
      </c>
      <c r="M197" s="53">
        <v>10.4160580933647</v>
      </c>
      <c r="N197" s="53">
        <v>38.890474187869998</v>
      </c>
      <c r="O197" s="53">
        <v>27.717972695739999</v>
      </c>
      <c r="P197" s="53">
        <v>11.1725014921299</v>
      </c>
      <c r="R197" s="54">
        <v>0.75746447197310396</v>
      </c>
      <c r="S197" s="54">
        <v>0.563931415012912</v>
      </c>
      <c r="T197" s="54">
        <v>0.19353305696019199</v>
      </c>
      <c r="U197" s="54">
        <v>30.276263592314201</v>
      </c>
      <c r="V197" s="54">
        <v>21.350120909902</v>
      </c>
      <c r="W197" s="54">
        <v>8.9261426824122498</v>
      </c>
      <c r="X197" s="54">
        <v>31.3595967392862</v>
      </c>
      <c r="Y197" s="54">
        <v>20.501520823962402</v>
      </c>
      <c r="Z197" s="54">
        <v>10.858075915323701</v>
      </c>
      <c r="AA197" s="54">
        <v>24.713944986982</v>
      </c>
      <c r="AB197" s="54">
        <v>14.2273016727681</v>
      </c>
      <c r="AC197" s="54">
        <v>10.486643314213801</v>
      </c>
      <c r="AD197" s="54">
        <v>38.5539368068222</v>
      </c>
      <c r="AE197" s="54">
        <v>27.041037784615</v>
      </c>
      <c r="AF197" s="54">
        <v>11.512899022207201</v>
      </c>
      <c r="AH197" s="65">
        <v>0.75687375997038997</v>
      </c>
      <c r="AI197" s="53">
        <v>0.56245297255710103</v>
      </c>
      <c r="AJ197" s="53">
        <v>0.194420787413288</v>
      </c>
      <c r="AK197" s="53">
        <v>30.255757933738099</v>
      </c>
      <c r="AL197" s="53">
        <v>21.420962313274298</v>
      </c>
      <c r="AM197" s="53">
        <v>8.8347956204637903</v>
      </c>
      <c r="AN197" s="53">
        <v>31.336109501532299</v>
      </c>
      <c r="AO197" s="53">
        <v>20.437931308697198</v>
      </c>
      <c r="AP197" s="53">
        <v>10.898178192834999</v>
      </c>
      <c r="AQ197" s="53">
        <v>24.7067743992088</v>
      </c>
      <c r="AR197" s="53">
        <v>14.1751626820792</v>
      </c>
      <c r="AS197" s="53">
        <v>10.5316117171296</v>
      </c>
      <c r="AT197" s="53">
        <v>38.5294353026827</v>
      </c>
      <c r="AU197" s="53">
        <v>26.865502040220498</v>
      </c>
      <c r="AV197" s="53">
        <v>11.6639332624622</v>
      </c>
      <c r="AX197" s="53">
        <v>1.7783999735223617</v>
      </c>
      <c r="AY197" s="85">
        <v>20.017956412147637</v>
      </c>
    </row>
    <row r="198" spans="1:51">
      <c r="A198" s="54">
        <v>39</v>
      </c>
      <c r="B198" s="65">
        <v>0.767386603530686</v>
      </c>
      <c r="C198" s="53">
        <v>0.56817683305229705</v>
      </c>
      <c r="D198" s="53">
        <v>0.199209770478388</v>
      </c>
      <c r="E198" s="53">
        <v>30.664501696111301</v>
      </c>
      <c r="F198" s="53">
        <v>21.569035659895899</v>
      </c>
      <c r="G198" s="53">
        <v>9.0954660362153508</v>
      </c>
      <c r="H198" s="53">
        <v>31.970370138204601</v>
      </c>
      <c r="I198" s="53">
        <v>20.8643328349503</v>
      </c>
      <c r="J198" s="53">
        <v>11.1060373032543</v>
      </c>
      <c r="K198" s="53">
        <v>25.320841211465801</v>
      </c>
      <c r="L198" s="53">
        <v>14.5204756806045</v>
      </c>
      <c r="M198" s="53">
        <v>10.8003655308612</v>
      </c>
      <c r="N198" s="53">
        <v>39.2893427723426</v>
      </c>
      <c r="O198" s="53">
        <v>27.7282479795002</v>
      </c>
      <c r="P198" s="53">
        <v>11.561094792842299</v>
      </c>
      <c r="R198" s="54">
        <v>0.76244923723191704</v>
      </c>
      <c r="S198" s="54">
        <v>0.56279733317499503</v>
      </c>
      <c r="T198" s="54">
        <v>0.19965190405692099</v>
      </c>
      <c r="U198" s="54">
        <v>30.464731760597601</v>
      </c>
      <c r="V198" s="54">
        <v>21.263325513663599</v>
      </c>
      <c r="W198" s="54">
        <v>9.2014062469339795</v>
      </c>
      <c r="X198" s="54">
        <v>31.616570972885899</v>
      </c>
      <c r="Y198" s="54">
        <v>20.408547442160401</v>
      </c>
      <c r="Z198" s="54">
        <v>11.2080235307255</v>
      </c>
      <c r="AA198" s="54">
        <v>24.934881119217302</v>
      </c>
      <c r="AB198" s="54">
        <v>14.1345984566226</v>
      </c>
      <c r="AC198" s="54">
        <v>10.800282662594601</v>
      </c>
      <c r="AD198" s="54">
        <v>38.818127586123602</v>
      </c>
      <c r="AE198" s="54">
        <v>26.918438062976101</v>
      </c>
      <c r="AF198" s="54">
        <v>11.8996895231474</v>
      </c>
      <c r="AH198" s="65">
        <v>0.76130346987615105</v>
      </c>
      <c r="AI198" s="53">
        <v>0.55600969362434305</v>
      </c>
      <c r="AJ198" s="53">
        <v>0.205293776251808</v>
      </c>
      <c r="AK198" s="53">
        <v>30.420898860381001</v>
      </c>
      <c r="AL198" s="53">
        <v>20.906951261820101</v>
      </c>
      <c r="AM198" s="53">
        <v>9.5139475985608808</v>
      </c>
      <c r="AN198" s="53">
        <v>31.551977317791</v>
      </c>
      <c r="AO198" s="53">
        <v>19.8933224793684</v>
      </c>
      <c r="AP198" s="53">
        <v>11.6586548384225</v>
      </c>
      <c r="AQ198" s="53">
        <v>24.875494628109202</v>
      </c>
      <c r="AR198" s="53">
        <v>13.627112500718001</v>
      </c>
      <c r="AS198" s="53">
        <v>11.248382127391199</v>
      </c>
      <c r="AT198" s="53">
        <v>38.741940139600203</v>
      </c>
      <c r="AU198" s="53">
        <v>26.172219896269699</v>
      </c>
      <c r="AV198" s="53">
        <v>12.5697202433304</v>
      </c>
      <c r="AX198" s="53">
        <v>2.502192169784653</v>
      </c>
      <c r="AY198" s="85">
        <v>20.815117507060346</v>
      </c>
    </row>
    <row r="199" spans="1:51">
      <c r="A199" s="54">
        <v>39.200000000000003</v>
      </c>
      <c r="B199" s="65">
        <v>0.77015829988875895</v>
      </c>
      <c r="C199" s="53">
        <v>0.56868545818116201</v>
      </c>
      <c r="D199" s="53">
        <v>0.20147284170759699</v>
      </c>
      <c r="E199" s="53">
        <v>30.7614263462754</v>
      </c>
      <c r="F199" s="53">
        <v>21.599134978140398</v>
      </c>
      <c r="G199" s="53">
        <v>9.1622913681350102</v>
      </c>
      <c r="H199" s="53">
        <v>32.075042467122401</v>
      </c>
      <c r="I199" s="53">
        <v>20.8209753529067</v>
      </c>
      <c r="J199" s="53">
        <v>11.2540671142156</v>
      </c>
      <c r="K199" s="53">
        <v>25.416733601090201</v>
      </c>
      <c r="L199" s="53">
        <v>14.522144584365501</v>
      </c>
      <c r="M199" s="53">
        <v>10.8945890167246</v>
      </c>
      <c r="N199" s="53">
        <v>39.325093453825602</v>
      </c>
      <c r="O199" s="53">
        <v>27.534087430459799</v>
      </c>
      <c r="P199" s="53">
        <v>11.791006023365799</v>
      </c>
      <c r="R199" s="54">
        <v>0.76440035830462105</v>
      </c>
      <c r="S199" s="54">
        <v>0.56517549545860601</v>
      </c>
      <c r="T199" s="54">
        <v>0.19922486284601401</v>
      </c>
      <c r="U199" s="54">
        <v>30.5333767233404</v>
      </c>
      <c r="V199" s="54">
        <v>21.398840838065698</v>
      </c>
      <c r="W199" s="54">
        <v>9.1345358852746692</v>
      </c>
      <c r="X199" s="54">
        <v>31.6841057084802</v>
      </c>
      <c r="Y199" s="54">
        <v>20.490794163022802</v>
      </c>
      <c r="Z199" s="54">
        <v>11.1933115454574</v>
      </c>
      <c r="AA199" s="54">
        <v>24.985705089195001</v>
      </c>
      <c r="AB199" s="54">
        <v>14.266660560899499</v>
      </c>
      <c r="AC199" s="54">
        <v>10.7190445282955</v>
      </c>
      <c r="AD199" s="54">
        <v>38.845128790133899</v>
      </c>
      <c r="AE199" s="54">
        <v>26.872409270200599</v>
      </c>
      <c r="AF199" s="54">
        <v>11.9727195199332</v>
      </c>
      <c r="AH199" s="65">
        <v>0.76470160916639396</v>
      </c>
      <c r="AI199" s="53">
        <v>0.56118226481237299</v>
      </c>
      <c r="AJ199" s="53">
        <v>0.20351934435402</v>
      </c>
      <c r="AK199" s="53">
        <v>30.544523203940098</v>
      </c>
      <c r="AL199" s="53">
        <v>21.170668534054201</v>
      </c>
      <c r="AM199" s="53">
        <v>9.3738546698858904</v>
      </c>
      <c r="AN199" s="53">
        <v>31.733060566303099</v>
      </c>
      <c r="AO199" s="53">
        <v>20.219082243754901</v>
      </c>
      <c r="AP199" s="53">
        <v>11.5139783225481</v>
      </c>
      <c r="AQ199" s="53">
        <v>25.048483975950901</v>
      </c>
      <c r="AR199" s="53">
        <v>13.971998376281899</v>
      </c>
      <c r="AS199" s="53">
        <v>11.076485599668899</v>
      </c>
      <c r="AT199" s="53">
        <v>38.954008352815997</v>
      </c>
      <c r="AU199" s="53">
        <v>26.5517630807181</v>
      </c>
      <c r="AV199" s="53">
        <v>12.402245272097799</v>
      </c>
      <c r="AX199" s="53">
        <v>2.3646821179471118</v>
      </c>
      <c r="AY199" s="85">
        <v>20.663274527149088</v>
      </c>
    </row>
    <row r="200" spans="1:51">
      <c r="A200" s="54">
        <v>39.4</v>
      </c>
      <c r="B200" s="65">
        <v>0.76921814712344305</v>
      </c>
      <c r="C200" s="53">
        <v>0.56041113157317701</v>
      </c>
      <c r="D200" s="53">
        <v>0.20880701555026601</v>
      </c>
      <c r="E200" s="53">
        <v>30.719310121211301</v>
      </c>
      <c r="F200" s="53">
        <v>20.9580027640278</v>
      </c>
      <c r="G200" s="53">
        <v>9.7613073571834299</v>
      </c>
      <c r="H200" s="53">
        <v>31.936780568103199</v>
      </c>
      <c r="I200" s="53">
        <v>20.273099559336401</v>
      </c>
      <c r="J200" s="53">
        <v>11.663681008766799</v>
      </c>
      <c r="K200" s="53">
        <v>25.2293766102418</v>
      </c>
      <c r="L200" s="53">
        <v>13.8945512986251</v>
      </c>
      <c r="M200" s="53">
        <v>11.3348253116166</v>
      </c>
      <c r="N200" s="53">
        <v>39.0214762667839</v>
      </c>
      <c r="O200" s="53">
        <v>27.051273565143699</v>
      </c>
      <c r="P200" s="53">
        <v>11.970202701640201</v>
      </c>
      <c r="R200" s="54">
        <v>0.76149094535579098</v>
      </c>
      <c r="S200" s="54">
        <v>0.56602167620571198</v>
      </c>
      <c r="T200" s="54">
        <v>0.19546926915007901</v>
      </c>
      <c r="U200" s="54">
        <v>30.412981851798101</v>
      </c>
      <c r="V200" s="54">
        <v>21.459731190129599</v>
      </c>
      <c r="W200" s="54">
        <v>8.9532506616685605</v>
      </c>
      <c r="X200" s="54">
        <v>31.483642662226298</v>
      </c>
      <c r="Y200" s="54">
        <v>20.523685653929501</v>
      </c>
      <c r="Z200" s="54">
        <v>10.959957008296699</v>
      </c>
      <c r="AA200" s="54">
        <v>24.799460609056499</v>
      </c>
      <c r="AB200" s="54">
        <v>14.285311007461299</v>
      </c>
      <c r="AC200" s="54">
        <v>10.5141496015952</v>
      </c>
      <c r="AD200" s="54">
        <v>38.525204576070301</v>
      </c>
      <c r="AE200" s="54">
        <v>26.878189251706001</v>
      </c>
      <c r="AF200" s="54">
        <v>11.6470153243643</v>
      </c>
      <c r="AH200" s="65">
        <v>0.761380329929221</v>
      </c>
      <c r="AI200" s="53">
        <v>0.57334900790446297</v>
      </c>
      <c r="AJ200" s="53">
        <v>0.188031322024758</v>
      </c>
      <c r="AK200" s="53">
        <v>30.407831541792799</v>
      </c>
      <c r="AL200" s="53">
        <v>21.843530497433001</v>
      </c>
      <c r="AM200" s="53">
        <v>8.5643010443597696</v>
      </c>
      <c r="AN200" s="53">
        <v>31.465411273436601</v>
      </c>
      <c r="AO200" s="53">
        <v>20.954924675359099</v>
      </c>
      <c r="AP200" s="53">
        <v>10.510486598077399</v>
      </c>
      <c r="AQ200" s="53">
        <v>24.7797134164108</v>
      </c>
      <c r="AR200" s="53">
        <v>14.7850592481924</v>
      </c>
      <c r="AS200" s="53">
        <v>9.9946541682183998</v>
      </c>
      <c r="AT200" s="53">
        <v>38.489319862787198</v>
      </c>
      <c r="AU200" s="53">
        <v>27.2633008498794</v>
      </c>
      <c r="AV200" s="53">
        <v>11.226019012907701</v>
      </c>
      <c r="AX200" s="53">
        <v>1.4129157561006096</v>
      </c>
      <c r="AY200" s="85">
        <v>19.608057440054189</v>
      </c>
    </row>
    <row r="201" spans="1:51">
      <c r="A201" s="54">
        <v>39.6</v>
      </c>
      <c r="B201" s="65">
        <v>0.77144514299878797</v>
      </c>
      <c r="C201" s="53">
        <v>0.56999157337061301</v>
      </c>
      <c r="D201" s="53">
        <v>0.20145356962817401</v>
      </c>
      <c r="E201" s="53">
        <v>30.794663841773399</v>
      </c>
      <c r="F201" s="53">
        <v>21.491893203500801</v>
      </c>
      <c r="G201" s="53">
        <v>9.3027706382725395</v>
      </c>
      <c r="H201" s="53">
        <v>31.960406609107999</v>
      </c>
      <c r="I201" s="53">
        <v>20.8836518700633</v>
      </c>
      <c r="J201" s="53">
        <v>11.076754739044601</v>
      </c>
      <c r="K201" s="53">
        <v>25.10979225434</v>
      </c>
      <c r="L201" s="53">
        <v>14.5268993973864</v>
      </c>
      <c r="M201" s="53">
        <v>10.582892856953499</v>
      </c>
      <c r="N201" s="53">
        <v>38.919432622846202</v>
      </c>
      <c r="O201" s="53">
        <v>27.7708989479795</v>
      </c>
      <c r="P201" s="53">
        <v>11.1485336748667</v>
      </c>
      <c r="R201" s="54">
        <v>0.76510652683396496</v>
      </c>
      <c r="S201" s="54">
        <v>0.57392846802703201</v>
      </c>
      <c r="T201" s="54">
        <v>0.19117805880693201</v>
      </c>
      <c r="U201" s="54">
        <v>30.545209884408699</v>
      </c>
      <c r="V201" s="54">
        <v>21.863853480134999</v>
      </c>
      <c r="W201" s="54">
        <v>8.6813564042736999</v>
      </c>
      <c r="X201" s="54">
        <v>31.628317807058799</v>
      </c>
      <c r="Y201" s="54">
        <v>20.984394033651402</v>
      </c>
      <c r="Z201" s="54">
        <v>10.6439237734073</v>
      </c>
      <c r="AA201" s="54">
        <v>24.846523998241199</v>
      </c>
      <c r="AB201" s="54">
        <v>14.805389782412499</v>
      </c>
      <c r="AC201" s="54">
        <v>10.0411342158287</v>
      </c>
      <c r="AD201" s="54">
        <v>38.641169191544797</v>
      </c>
      <c r="AE201" s="54">
        <v>27.316118695427299</v>
      </c>
      <c r="AF201" s="54">
        <v>11.3250504961175</v>
      </c>
      <c r="AH201" s="65">
        <v>0.76472001378065102</v>
      </c>
      <c r="AI201" s="53">
        <v>0.57294589283988995</v>
      </c>
      <c r="AJ201" s="53">
        <v>0.19177412094075999</v>
      </c>
      <c r="AK201" s="53">
        <v>30.5283247700613</v>
      </c>
      <c r="AL201" s="53">
        <v>21.791853990750301</v>
      </c>
      <c r="AM201" s="53">
        <v>8.7364707793110092</v>
      </c>
      <c r="AN201" s="53">
        <v>31.571915473028401</v>
      </c>
      <c r="AO201" s="53">
        <v>20.9029849717076</v>
      </c>
      <c r="AP201" s="53">
        <v>10.6689305013208</v>
      </c>
      <c r="AQ201" s="53">
        <v>24.756401693533999</v>
      </c>
      <c r="AR201" s="53">
        <v>14.7193119979031</v>
      </c>
      <c r="AS201" s="53">
        <v>10.0370896956309</v>
      </c>
      <c r="AT201" s="53">
        <v>38.520697859141102</v>
      </c>
      <c r="AU201" s="53">
        <v>27.209377818491799</v>
      </c>
      <c r="AV201" s="53">
        <v>11.3113200406492</v>
      </c>
      <c r="AX201" s="53">
        <v>1.4662656956550908</v>
      </c>
      <c r="AY201" s="85">
        <v>19.871595306986507</v>
      </c>
    </row>
    <row r="202" spans="1:51">
      <c r="A202" s="54">
        <v>39.799999999999997</v>
      </c>
      <c r="B202" s="65">
        <v>0.77009281237056104</v>
      </c>
      <c r="C202" s="53">
        <v>0.56873623000738005</v>
      </c>
      <c r="D202" s="53">
        <v>0.20135658236317999</v>
      </c>
      <c r="E202" s="53">
        <v>30.739476706267901</v>
      </c>
      <c r="F202" s="53">
        <v>21.354084655632601</v>
      </c>
      <c r="G202" s="53">
        <v>9.3853920506352502</v>
      </c>
      <c r="H202" s="53">
        <v>31.786056795655899</v>
      </c>
      <c r="I202" s="53">
        <v>20.779565223503401</v>
      </c>
      <c r="J202" s="53">
        <v>11.0064915721525</v>
      </c>
      <c r="K202" s="53">
        <v>24.856491215737702</v>
      </c>
      <c r="L202" s="53">
        <v>14.423328381523699</v>
      </c>
      <c r="M202" s="53">
        <v>10.433162834213899</v>
      </c>
      <c r="N202" s="53">
        <v>38.616520439337101</v>
      </c>
      <c r="O202" s="53">
        <v>27.6565171683832</v>
      </c>
      <c r="P202" s="53">
        <v>10.9600032709538</v>
      </c>
      <c r="R202" s="54">
        <v>0.76033165892316401</v>
      </c>
      <c r="S202" s="54">
        <v>0.57736907551802896</v>
      </c>
      <c r="T202" s="54">
        <v>0.18296258340513499</v>
      </c>
      <c r="U202" s="54">
        <v>30.353336066265001</v>
      </c>
      <c r="V202" s="54">
        <v>22.026225292255202</v>
      </c>
      <c r="W202" s="54">
        <v>8.3271107740097694</v>
      </c>
      <c r="X202" s="54">
        <v>31.2032701861052</v>
      </c>
      <c r="Y202" s="54">
        <v>21.1659691248408</v>
      </c>
      <c r="Z202" s="54">
        <v>10.0373010612643</v>
      </c>
      <c r="AA202" s="54">
        <v>24.304519038030399</v>
      </c>
      <c r="AB202" s="54">
        <v>15.006650582282701</v>
      </c>
      <c r="AC202" s="54">
        <v>9.2978684557476701</v>
      </c>
      <c r="AD202" s="54">
        <v>37.962611133386403</v>
      </c>
      <c r="AE202" s="54">
        <v>27.4853828850088</v>
      </c>
      <c r="AF202" s="54">
        <v>10.4772282483775</v>
      </c>
      <c r="AH202" s="65">
        <v>0.76171896067182898</v>
      </c>
      <c r="AI202" s="53">
        <v>0.57575246148714398</v>
      </c>
      <c r="AJ202" s="53">
        <v>0.185966499184685</v>
      </c>
      <c r="AK202" s="53">
        <v>30.408786403343999</v>
      </c>
      <c r="AL202" s="53">
        <v>21.903331324476699</v>
      </c>
      <c r="AM202" s="53">
        <v>8.5054550788672998</v>
      </c>
      <c r="AN202" s="53">
        <v>31.281978817640798</v>
      </c>
      <c r="AO202" s="53">
        <v>21.087041462332799</v>
      </c>
      <c r="AP202" s="53">
        <v>10.194937355307999</v>
      </c>
      <c r="AQ202" s="53">
        <v>24.380336305370701</v>
      </c>
      <c r="AR202" s="53">
        <v>14.903385540994501</v>
      </c>
      <c r="AS202" s="53">
        <v>9.4769507643761592</v>
      </c>
      <c r="AT202" s="53">
        <v>38.058274248754998</v>
      </c>
      <c r="AU202" s="53">
        <v>27.4766478045258</v>
      </c>
      <c r="AV202" s="53">
        <v>10.5816264442291</v>
      </c>
      <c r="AX202" s="53">
        <v>0.92831607672560068</v>
      </c>
      <c r="AY202" s="85">
        <v>19.461558633890398</v>
      </c>
    </row>
    <row r="203" spans="1:51">
      <c r="A203" s="54">
        <v>40</v>
      </c>
      <c r="B203" s="65">
        <v>0.77161288768958503</v>
      </c>
      <c r="C203" s="53">
        <v>0.55995297746759498</v>
      </c>
      <c r="D203" s="53">
        <v>0.21165991022198999</v>
      </c>
      <c r="E203" s="53">
        <v>30.792957663753</v>
      </c>
      <c r="F203" s="53">
        <v>20.8642857274329</v>
      </c>
      <c r="G203" s="53">
        <v>9.9286719363201001</v>
      </c>
      <c r="H203" s="53">
        <v>31.8350102493945</v>
      </c>
      <c r="I203" s="53">
        <v>20.100027976210701</v>
      </c>
      <c r="J203" s="53">
        <v>11.7349822731838</v>
      </c>
      <c r="K203" s="53">
        <v>24.8866636251418</v>
      </c>
      <c r="L203" s="53">
        <v>13.806075948141499</v>
      </c>
      <c r="M203" s="53">
        <v>11.080587677000301</v>
      </c>
      <c r="N203" s="53">
        <v>38.659808332378098</v>
      </c>
      <c r="O203" s="53">
        <v>26.559758705462301</v>
      </c>
      <c r="P203" s="53">
        <v>12.1000496269157</v>
      </c>
      <c r="R203" s="54">
        <v>0.76576923717927903</v>
      </c>
      <c r="S203" s="54">
        <v>0.57511428355600203</v>
      </c>
      <c r="T203" s="54">
        <v>0.190654953623276</v>
      </c>
      <c r="U203" s="54">
        <v>30.5543319244779</v>
      </c>
      <c r="V203" s="54">
        <v>21.882566896060599</v>
      </c>
      <c r="W203" s="54">
        <v>8.6717650284172798</v>
      </c>
      <c r="X203" s="54">
        <v>31.480092327194502</v>
      </c>
      <c r="Y203" s="54">
        <v>21.043044941401501</v>
      </c>
      <c r="Z203" s="54">
        <v>10.4370473857929</v>
      </c>
      <c r="AA203" s="54">
        <v>24.547520312492701</v>
      </c>
      <c r="AB203" s="54">
        <v>14.853036177897501</v>
      </c>
      <c r="AC203" s="54">
        <v>9.6944841345952106</v>
      </c>
      <c r="AD203" s="54">
        <v>38.264015858708099</v>
      </c>
      <c r="AE203" s="54">
        <v>27.429696183074299</v>
      </c>
      <c r="AF203" s="54">
        <v>10.834319675633701</v>
      </c>
      <c r="AH203" s="65">
        <v>0.76606657806096401</v>
      </c>
      <c r="AI203" s="53">
        <v>0.57692717126127202</v>
      </c>
      <c r="AJ203" s="53">
        <v>0.18913940679969199</v>
      </c>
      <c r="AK203" s="53">
        <v>30.564871117678301</v>
      </c>
      <c r="AL203" s="53">
        <v>21.949596581378199</v>
      </c>
      <c r="AM203" s="53">
        <v>8.6152745363000598</v>
      </c>
      <c r="AN203" s="53">
        <v>31.495446251317201</v>
      </c>
      <c r="AO203" s="53">
        <v>21.158284045938601</v>
      </c>
      <c r="AP203" s="53">
        <v>10.337162205378499</v>
      </c>
      <c r="AQ203" s="53">
        <v>24.561328402825801</v>
      </c>
      <c r="AR203" s="53">
        <v>14.974297960195001</v>
      </c>
      <c r="AS203" s="53">
        <v>9.5870304426308</v>
      </c>
      <c r="AT203" s="53">
        <v>38.279841348038701</v>
      </c>
      <c r="AU203" s="53">
        <v>27.5848312329958</v>
      </c>
      <c r="AV203" s="53">
        <v>10.6950101150428</v>
      </c>
      <c r="AX203" s="53">
        <v>1.0461087535121578</v>
      </c>
      <c r="AY203" s="85">
        <v>19.628215657244841</v>
      </c>
    </row>
    <row r="204" spans="1:51">
      <c r="A204" s="54">
        <v>40.200000000000003</v>
      </c>
      <c r="B204" s="65">
        <v>0.77870971639915398</v>
      </c>
      <c r="C204" s="53">
        <v>0.55930669924060805</v>
      </c>
      <c r="D204" s="53">
        <v>0.21940301715854599</v>
      </c>
      <c r="E204" s="53">
        <v>31.066240337292999</v>
      </c>
      <c r="F204" s="53">
        <v>20.809834933637202</v>
      </c>
      <c r="G204" s="53">
        <v>10.256405403655799</v>
      </c>
      <c r="H204" s="53">
        <v>32.273274490525601</v>
      </c>
      <c r="I204" s="53">
        <v>20.044510312173799</v>
      </c>
      <c r="J204" s="53">
        <v>12.228764178351801</v>
      </c>
      <c r="K204" s="53">
        <v>25.2867033258335</v>
      </c>
      <c r="L204" s="53">
        <v>13.7113698765778</v>
      </c>
      <c r="M204" s="53">
        <v>11.5753334492556</v>
      </c>
      <c r="N204" s="53">
        <v>39.2615793277647</v>
      </c>
      <c r="O204" s="53">
        <v>26.517008068901401</v>
      </c>
      <c r="P204" s="53">
        <v>12.7445712588632</v>
      </c>
      <c r="R204" s="54">
        <v>0.77302467431766497</v>
      </c>
      <c r="S204" s="54">
        <v>0.57563969016469696</v>
      </c>
      <c r="T204" s="54">
        <v>0.19738498415296801</v>
      </c>
      <c r="U204" s="54">
        <v>30.838766259082298</v>
      </c>
      <c r="V204" s="54">
        <v>21.909285336054701</v>
      </c>
      <c r="W204" s="54">
        <v>8.9294809230275902</v>
      </c>
      <c r="X204" s="54">
        <v>31.922319582658901</v>
      </c>
      <c r="Y204" s="54">
        <v>21.0667893996552</v>
      </c>
      <c r="Z204" s="54">
        <v>10.8555301830036</v>
      </c>
      <c r="AA204" s="54">
        <v>24.952654231357702</v>
      </c>
      <c r="AB204" s="54">
        <v>14.837035900879499</v>
      </c>
      <c r="AC204" s="54">
        <v>10.115618330478201</v>
      </c>
      <c r="AD204" s="54">
        <v>38.861509748527602</v>
      </c>
      <c r="AE204" s="54">
        <v>27.472078536472502</v>
      </c>
      <c r="AF204" s="54">
        <v>11.389431212055101</v>
      </c>
      <c r="AH204" s="65">
        <v>0.77342386260196705</v>
      </c>
      <c r="AI204" s="53">
        <v>0.58099770036413301</v>
      </c>
      <c r="AJ204" s="53">
        <v>0.19242616223783399</v>
      </c>
      <c r="AK204" s="53">
        <v>30.852475848322801</v>
      </c>
      <c r="AL204" s="53">
        <v>22.173419720941901</v>
      </c>
      <c r="AM204" s="53">
        <v>8.6790561273809104</v>
      </c>
      <c r="AN204" s="53">
        <v>31.943788005672801</v>
      </c>
      <c r="AO204" s="53">
        <v>21.394927643103401</v>
      </c>
      <c r="AP204" s="53">
        <v>10.5488603625694</v>
      </c>
      <c r="AQ204" s="53">
        <v>24.972689665738798</v>
      </c>
      <c r="AR204" s="53">
        <v>15.235954852556301</v>
      </c>
      <c r="AS204" s="53">
        <v>9.7367348131825295</v>
      </c>
      <c r="AT204" s="53">
        <v>38.885792483070801</v>
      </c>
      <c r="AU204" s="53">
        <v>27.813989675742299</v>
      </c>
      <c r="AV204" s="53">
        <v>11.0718028073284</v>
      </c>
      <c r="AX204" s="53">
        <v>1.2467553373759017</v>
      </c>
      <c r="AY204" s="85">
        <v>19.850965387762898</v>
      </c>
    </row>
    <row r="205" spans="1:51">
      <c r="A205" s="54">
        <v>40.4</v>
      </c>
      <c r="B205" s="65">
        <v>0.78505578237083196</v>
      </c>
      <c r="C205" s="53">
        <v>0.56306849329100805</v>
      </c>
      <c r="D205" s="53">
        <v>0.22198728907982301</v>
      </c>
      <c r="E205" s="53">
        <v>31.330211649827401</v>
      </c>
      <c r="F205" s="53">
        <v>21.010423283135399</v>
      </c>
      <c r="G205" s="53">
        <v>10.319788366692</v>
      </c>
      <c r="H205" s="53">
        <v>32.633020363105302</v>
      </c>
      <c r="I205" s="53">
        <v>20.225498487830301</v>
      </c>
      <c r="J205" s="53">
        <v>12.407521875274901</v>
      </c>
      <c r="K205" s="53">
        <v>25.624725418830099</v>
      </c>
      <c r="L205" s="53">
        <v>13.8615592974057</v>
      </c>
      <c r="M205" s="53">
        <v>11.763166121424399</v>
      </c>
      <c r="N205" s="53">
        <v>39.690923267132398</v>
      </c>
      <c r="O205" s="53">
        <v>26.650157433014702</v>
      </c>
      <c r="P205" s="53">
        <v>13.0407658341177</v>
      </c>
      <c r="R205" s="54">
        <v>0.77919773108209001</v>
      </c>
      <c r="S205" s="54">
        <v>0.57851133237858998</v>
      </c>
      <c r="T205" s="54">
        <v>0.200686398703499</v>
      </c>
      <c r="U205" s="54">
        <v>31.086031802166399</v>
      </c>
      <c r="V205" s="54">
        <v>22.0270023406622</v>
      </c>
      <c r="W205" s="54">
        <v>9.0590294615042097</v>
      </c>
      <c r="X205" s="54">
        <v>32.2890648580929</v>
      </c>
      <c r="Y205" s="54">
        <v>21.196210805739501</v>
      </c>
      <c r="Z205" s="54">
        <v>11.092854052353299</v>
      </c>
      <c r="AA205" s="54">
        <v>25.293709873075901</v>
      </c>
      <c r="AB205" s="54">
        <v>14.9276033357594</v>
      </c>
      <c r="AC205" s="54">
        <v>10.3661065373164</v>
      </c>
      <c r="AD205" s="54">
        <v>39.330510547412402</v>
      </c>
      <c r="AE205" s="54">
        <v>27.5880220591132</v>
      </c>
      <c r="AF205" s="54">
        <v>11.742488488299101</v>
      </c>
      <c r="AH205" s="65">
        <v>0.78400852047887004</v>
      </c>
      <c r="AI205" s="53">
        <v>0.57546306760157895</v>
      </c>
      <c r="AJ205" s="53">
        <v>0.20854545287729001</v>
      </c>
      <c r="AK205" s="53">
        <v>31.280289894657699</v>
      </c>
      <c r="AL205" s="53">
        <v>21.875887812182199</v>
      </c>
      <c r="AM205" s="53">
        <v>9.4044020824754497</v>
      </c>
      <c r="AN205" s="53">
        <v>32.551058334000899</v>
      </c>
      <c r="AO205" s="53">
        <v>21.033315113901299</v>
      </c>
      <c r="AP205" s="53">
        <v>11.5177432200996</v>
      </c>
      <c r="AQ205" s="53">
        <v>25.538185199146</v>
      </c>
      <c r="AR205" s="53">
        <v>14.795673352030899</v>
      </c>
      <c r="AS205" s="53">
        <v>10.742511847115001</v>
      </c>
      <c r="AT205" s="53">
        <v>39.6224593128712</v>
      </c>
      <c r="AU205" s="53">
        <v>27.432183645637998</v>
      </c>
      <c r="AV205" s="53">
        <v>12.190275667233101</v>
      </c>
      <c r="AX205" s="53">
        <v>2.132192391565388</v>
      </c>
      <c r="AY205" s="85">
        <v>20.903294048633811</v>
      </c>
    </row>
    <row r="206" spans="1:51">
      <c r="A206" s="54">
        <v>40.6</v>
      </c>
      <c r="B206" s="65">
        <v>0.78052847750183596</v>
      </c>
      <c r="C206" s="53">
        <v>0.56832571331321302</v>
      </c>
      <c r="D206" s="53">
        <v>0.212202764188622</v>
      </c>
      <c r="E206" s="53">
        <v>31.163479215892899</v>
      </c>
      <c r="F206" s="53">
        <v>21.265443484551302</v>
      </c>
      <c r="G206" s="53">
        <v>9.8980357313416008</v>
      </c>
      <c r="H206" s="53">
        <v>32.412697356245701</v>
      </c>
      <c r="I206" s="53">
        <v>20.494350172791901</v>
      </c>
      <c r="J206" s="53">
        <v>11.918347183453699</v>
      </c>
      <c r="K206" s="53">
        <v>25.427891941623901</v>
      </c>
      <c r="L206" s="53">
        <v>14.069642038205799</v>
      </c>
      <c r="M206" s="53">
        <v>11.3582499034181</v>
      </c>
      <c r="N206" s="53">
        <v>39.499186761971799</v>
      </c>
      <c r="O206" s="53">
        <v>26.916789572007399</v>
      </c>
      <c r="P206" s="53">
        <v>12.582397189964301</v>
      </c>
      <c r="R206" s="54">
        <v>0.77628805288951697</v>
      </c>
      <c r="S206" s="54">
        <v>0.58354114679930402</v>
      </c>
      <c r="T206" s="54">
        <v>0.192746906090212</v>
      </c>
      <c r="U206" s="54">
        <v>30.988360660313301</v>
      </c>
      <c r="V206" s="54">
        <v>22.309872566956798</v>
      </c>
      <c r="W206" s="54">
        <v>8.6784880933564903</v>
      </c>
      <c r="X206" s="54">
        <v>32.108619178778198</v>
      </c>
      <c r="Y206" s="54">
        <v>21.477144067366002</v>
      </c>
      <c r="Z206" s="54">
        <v>10.6314751114122</v>
      </c>
      <c r="AA206" s="54">
        <v>25.135315756777199</v>
      </c>
      <c r="AB206" s="54">
        <v>15.1536326654033</v>
      </c>
      <c r="AC206" s="54">
        <v>9.9816830913738794</v>
      </c>
      <c r="AD206" s="54">
        <v>39.080021637357</v>
      </c>
      <c r="AE206" s="54">
        <v>27.8712638152107</v>
      </c>
      <c r="AF206" s="54">
        <v>11.2087578221463</v>
      </c>
      <c r="AH206" s="65">
        <v>0.77743748843729699</v>
      </c>
      <c r="AI206" s="53">
        <v>0.59655502579599695</v>
      </c>
      <c r="AJ206" s="53">
        <v>0.18088246264130001</v>
      </c>
      <c r="AK206" s="53">
        <v>31.0387009805983</v>
      </c>
      <c r="AL206" s="53">
        <v>23.1459743117966</v>
      </c>
      <c r="AM206" s="53">
        <v>7.8927266688017603</v>
      </c>
      <c r="AN206" s="53">
        <v>32.191142651066997</v>
      </c>
      <c r="AO206" s="53">
        <v>22.324888926931401</v>
      </c>
      <c r="AP206" s="53">
        <v>9.8662537241355892</v>
      </c>
      <c r="AQ206" s="53">
        <v>25.216174922332101</v>
      </c>
      <c r="AR206" s="53">
        <v>16.1037144101028</v>
      </c>
      <c r="AS206" s="53">
        <v>9.1124605122293296</v>
      </c>
      <c r="AT206" s="53">
        <v>39.198540373366299</v>
      </c>
      <c r="AU206" s="53">
        <v>28.723878282611398</v>
      </c>
      <c r="AV206" s="53">
        <v>10.4746620907548</v>
      </c>
      <c r="AX206" s="53">
        <v>0.51996102672177358</v>
      </c>
      <c r="AY206" s="85">
        <v>19.212546421549405</v>
      </c>
    </row>
    <row r="207" spans="1:51">
      <c r="A207" s="54">
        <v>40.799999999999997</v>
      </c>
      <c r="B207" s="65">
        <v>0.77525662901296899</v>
      </c>
      <c r="C207" s="53">
        <v>0.55246390553231695</v>
      </c>
      <c r="D207" s="53">
        <v>0.22279272348065199</v>
      </c>
      <c r="E207" s="53">
        <v>30.9531625051576</v>
      </c>
      <c r="F207" s="53">
        <v>20.214306407938199</v>
      </c>
      <c r="G207" s="53">
        <v>10.738856097219299</v>
      </c>
      <c r="H207" s="53">
        <v>32.275589784415502</v>
      </c>
      <c r="I207" s="53">
        <v>19.433480458089502</v>
      </c>
      <c r="J207" s="53">
        <v>12.8421093263259</v>
      </c>
      <c r="K207" s="53">
        <v>25.298173623049099</v>
      </c>
      <c r="L207" s="53">
        <v>12.8584711882886</v>
      </c>
      <c r="M207" s="53">
        <v>12.4397024347605</v>
      </c>
      <c r="N207" s="53">
        <v>39.461678772507803</v>
      </c>
      <c r="O207" s="53">
        <v>25.815149233075999</v>
      </c>
      <c r="P207" s="53">
        <v>13.6465295394318</v>
      </c>
      <c r="R207" s="54">
        <v>0.76694963021221496</v>
      </c>
      <c r="S207" s="54">
        <v>0.58678192803470997</v>
      </c>
      <c r="T207" s="54">
        <v>0.180167702177505</v>
      </c>
      <c r="U207" s="54">
        <v>30.6343862244407</v>
      </c>
      <c r="V207" s="54">
        <v>22.626726773479898</v>
      </c>
      <c r="W207" s="54">
        <v>8.0076594509608796</v>
      </c>
      <c r="X207" s="54">
        <v>31.777980653436199</v>
      </c>
      <c r="Y207" s="54">
        <v>21.6678855761782</v>
      </c>
      <c r="Z207" s="54">
        <v>10.110095077257901</v>
      </c>
      <c r="AA207" s="54">
        <v>24.842553397069199</v>
      </c>
      <c r="AB207" s="54">
        <v>15.3622554852394</v>
      </c>
      <c r="AC207" s="54">
        <v>9.4802979118297994</v>
      </c>
      <c r="AD207" s="54">
        <v>38.831517011988304</v>
      </c>
      <c r="AE207" s="54">
        <v>27.9605698316131</v>
      </c>
      <c r="AF207" s="54">
        <v>10.870947180375101</v>
      </c>
      <c r="AH207" s="65">
        <v>0.76705356558731497</v>
      </c>
      <c r="AI207" s="53">
        <v>0.58671593105164699</v>
      </c>
      <c r="AJ207" s="53">
        <v>0.18033763453566701</v>
      </c>
      <c r="AK207" s="53">
        <v>30.635857557958399</v>
      </c>
      <c r="AL207" s="53">
        <v>22.623218930928999</v>
      </c>
      <c r="AM207" s="53">
        <v>8.0126386270293892</v>
      </c>
      <c r="AN207" s="53">
        <v>31.7706027669294</v>
      </c>
      <c r="AO207" s="53">
        <v>21.664078564767198</v>
      </c>
      <c r="AP207" s="53">
        <v>10.106524202162101</v>
      </c>
      <c r="AQ207" s="53">
        <v>24.833208707478999</v>
      </c>
      <c r="AR207" s="53">
        <v>15.3571899577304</v>
      </c>
      <c r="AS207" s="53">
        <v>9.4760187497485902</v>
      </c>
      <c r="AT207" s="53">
        <v>38.8088564979398</v>
      </c>
      <c r="AU207" s="53">
        <v>27.956621987111799</v>
      </c>
      <c r="AV207" s="53">
        <v>10.852234510828</v>
      </c>
      <c r="AX207" s="53">
        <v>0.73079595110510454</v>
      </c>
      <c r="AY207" s="85">
        <v>19.482252453219097</v>
      </c>
    </row>
    <row r="208" spans="1:51">
      <c r="A208" s="54">
        <v>41</v>
      </c>
      <c r="B208" s="65">
        <v>0.76913851836687797</v>
      </c>
      <c r="C208" s="53">
        <v>0.590721355522972</v>
      </c>
      <c r="D208" s="53">
        <v>0.17841716284390499</v>
      </c>
      <c r="E208" s="53">
        <v>30.7250541793622</v>
      </c>
      <c r="F208" s="53">
        <v>22.868290504424699</v>
      </c>
      <c r="G208" s="53">
        <v>7.8567636749374996</v>
      </c>
      <c r="H208" s="53">
        <v>32.104489591398497</v>
      </c>
      <c r="I208" s="53">
        <v>21.853226131138001</v>
      </c>
      <c r="J208" s="53">
        <v>10.2512634602605</v>
      </c>
      <c r="K208" s="53">
        <v>25.151683680693701</v>
      </c>
      <c r="L208" s="53">
        <v>15.5294288706193</v>
      </c>
      <c r="M208" s="53">
        <v>9.6222548100744394</v>
      </c>
      <c r="N208" s="53">
        <v>39.385058927188297</v>
      </c>
      <c r="O208" s="53">
        <v>28.0483594751875</v>
      </c>
      <c r="P208" s="53">
        <v>11.336699452000699</v>
      </c>
      <c r="R208" s="54">
        <v>0.75423773174678699</v>
      </c>
      <c r="S208" s="54">
        <v>0.59166024968666597</v>
      </c>
      <c r="T208" s="54">
        <v>0.16257748206011999</v>
      </c>
      <c r="U208" s="54">
        <v>30.1478030450257</v>
      </c>
      <c r="V208" s="54">
        <v>22.911356323940801</v>
      </c>
      <c r="W208" s="54">
        <v>7.2364467210849099</v>
      </c>
      <c r="X208" s="54">
        <v>31.322491505843299</v>
      </c>
      <c r="Y208" s="54">
        <v>21.9333678739156</v>
      </c>
      <c r="Z208" s="54">
        <v>9.38912363192774</v>
      </c>
      <c r="AA208" s="54">
        <v>24.435356664430898</v>
      </c>
      <c r="AB208" s="54">
        <v>15.626123300029301</v>
      </c>
      <c r="AC208" s="54">
        <v>8.8092333644016403</v>
      </c>
      <c r="AD208" s="54">
        <v>38.388846266984402</v>
      </c>
      <c r="AE208" s="54">
        <v>28.174974460285</v>
      </c>
      <c r="AF208" s="54">
        <v>10.2138718066994</v>
      </c>
      <c r="AH208" s="65">
        <v>0.754187992645595</v>
      </c>
      <c r="AI208" s="53">
        <v>0.59180932379003703</v>
      </c>
      <c r="AJ208" s="53">
        <v>0.16237866885555699</v>
      </c>
      <c r="AK208" s="53">
        <v>30.1459989731806</v>
      </c>
      <c r="AL208" s="53">
        <v>22.9182052293285</v>
      </c>
      <c r="AM208" s="53">
        <v>7.2277937438521196</v>
      </c>
      <c r="AN208" s="53">
        <v>31.319436409675099</v>
      </c>
      <c r="AO208" s="53">
        <v>21.9435111018588</v>
      </c>
      <c r="AP208" s="53">
        <v>9.3759253078162796</v>
      </c>
      <c r="AQ208" s="53">
        <v>24.4326423071529</v>
      </c>
      <c r="AR208" s="53">
        <v>15.6389988159554</v>
      </c>
      <c r="AS208" s="53">
        <v>8.7936434911975301</v>
      </c>
      <c r="AT208" s="53">
        <v>38.385146654406299</v>
      </c>
      <c r="AU208" s="53">
        <v>28.185634843852</v>
      </c>
      <c r="AV208" s="53">
        <v>10.199511810554201</v>
      </c>
      <c r="AX208" s="53">
        <v>3.9180255409554832E-2</v>
      </c>
      <c r="AY208" s="85">
        <v>18.712670360223004</v>
      </c>
    </row>
    <row r="209" spans="1:51">
      <c r="A209" s="54">
        <v>41.2</v>
      </c>
      <c r="B209" s="65">
        <v>0.76277374785988705</v>
      </c>
      <c r="C209" s="53">
        <v>0.60128560806921905</v>
      </c>
      <c r="D209" s="53">
        <v>0.16148813979066801</v>
      </c>
      <c r="E209" s="53">
        <v>30.4825787536208</v>
      </c>
      <c r="F209" s="53">
        <v>23.406658330782601</v>
      </c>
      <c r="G209" s="53">
        <v>7.0759204228382604</v>
      </c>
      <c r="H209" s="53">
        <v>31.8586996467949</v>
      </c>
      <c r="I209" s="53">
        <v>22.485066770149501</v>
      </c>
      <c r="J209" s="53">
        <v>9.3736328766454502</v>
      </c>
      <c r="K209" s="53">
        <v>24.929617221352899</v>
      </c>
      <c r="L209" s="53">
        <v>15.9702069859998</v>
      </c>
      <c r="M209" s="53">
        <v>8.9594102353531202</v>
      </c>
      <c r="N209" s="53">
        <v>39.208939615294597</v>
      </c>
      <c r="O209" s="53">
        <v>28.812148043275201</v>
      </c>
      <c r="P209" s="53">
        <v>10.396791572019399</v>
      </c>
      <c r="R209" s="54">
        <v>0.74923448503658896</v>
      </c>
      <c r="S209" s="54">
        <v>0.58668416415499203</v>
      </c>
      <c r="T209" s="54">
        <v>0.16255032088159699</v>
      </c>
      <c r="U209" s="54">
        <v>29.953417900391202</v>
      </c>
      <c r="V209" s="54">
        <v>22.639283253739599</v>
      </c>
      <c r="W209" s="54">
        <v>7.3141346466516</v>
      </c>
      <c r="X209" s="54">
        <v>31.305230619433601</v>
      </c>
      <c r="Y209" s="54">
        <v>21.581762957935201</v>
      </c>
      <c r="Z209" s="54">
        <v>9.7234676614984696</v>
      </c>
      <c r="AA209" s="54">
        <v>24.425265874847099</v>
      </c>
      <c r="AB209" s="54">
        <v>14.9142259919059</v>
      </c>
      <c r="AC209" s="54">
        <v>9.51103988294118</v>
      </c>
      <c r="AD209" s="54">
        <v>38.5391660338476</v>
      </c>
      <c r="AE209" s="54">
        <v>27.892077565925</v>
      </c>
      <c r="AF209" s="54">
        <v>10.647088467922501</v>
      </c>
      <c r="AH209" s="65">
        <v>0.74932795553418896</v>
      </c>
      <c r="AI209" s="53">
        <v>0.60818327951542805</v>
      </c>
      <c r="AJ209" s="53">
        <v>0.14114467601875999</v>
      </c>
      <c r="AK209" s="53">
        <v>29.956834888948499</v>
      </c>
      <c r="AL209" s="53">
        <v>23.827670931398899</v>
      </c>
      <c r="AM209" s="53">
        <v>6.1291639575495704</v>
      </c>
      <c r="AN209" s="53">
        <v>31.310317906527501</v>
      </c>
      <c r="AO209" s="53">
        <v>22.8303355968294</v>
      </c>
      <c r="AP209" s="53">
        <v>8.4799823096980695</v>
      </c>
      <c r="AQ209" s="53">
        <v>24.429944863405101</v>
      </c>
      <c r="AR209" s="53">
        <v>16.2500953905862</v>
      </c>
      <c r="AS209" s="53">
        <v>8.1798494728188995</v>
      </c>
      <c r="AT209" s="53">
        <v>38.545873813397002</v>
      </c>
      <c r="AU209" s="53">
        <v>29.030469495148601</v>
      </c>
      <c r="AV209" s="53">
        <v>9.5154043182483505</v>
      </c>
      <c r="AX209" s="53">
        <v>-1.0404743171862183</v>
      </c>
      <c r="AY209" s="85">
        <v>18.000438936582356</v>
      </c>
    </row>
    <row r="210" spans="1:51">
      <c r="A210" s="54">
        <v>41.4</v>
      </c>
      <c r="B210" s="65">
        <v>0.763264333459862</v>
      </c>
      <c r="C210" s="53">
        <v>0.62253600285672805</v>
      </c>
      <c r="D210" s="53">
        <v>0.140728330603133</v>
      </c>
      <c r="E210" s="53">
        <v>30.503801233891199</v>
      </c>
      <c r="F210" s="53">
        <v>24.496692088099199</v>
      </c>
      <c r="G210" s="53">
        <v>6.0071091457919898</v>
      </c>
      <c r="H210" s="53">
        <v>32.046501002324597</v>
      </c>
      <c r="I210" s="53">
        <v>23.9546364697587</v>
      </c>
      <c r="J210" s="53">
        <v>8.0918645325658805</v>
      </c>
      <c r="K210" s="53">
        <v>25.1069362758995</v>
      </c>
      <c r="L210" s="53">
        <v>17.5057022899617</v>
      </c>
      <c r="M210" s="53">
        <v>7.6012339859378004</v>
      </c>
      <c r="N210" s="53">
        <v>39.521932075252501</v>
      </c>
      <c r="O210" s="53">
        <v>30.707411925146399</v>
      </c>
      <c r="P210" s="53">
        <v>8.8145201501061194</v>
      </c>
      <c r="R210" s="54">
        <v>0.741007491783368</v>
      </c>
      <c r="S210" s="54">
        <v>0.61765488166441096</v>
      </c>
      <c r="T210" s="54">
        <v>0.123352610118957</v>
      </c>
      <c r="U210" s="54">
        <v>29.635466395115301</v>
      </c>
      <c r="V210" s="54">
        <v>24.257360616119399</v>
      </c>
      <c r="W210" s="54">
        <v>5.3781057789959297</v>
      </c>
      <c r="X210" s="54">
        <v>31.282657991810201</v>
      </c>
      <c r="Y210" s="54">
        <v>23.679560381283501</v>
      </c>
      <c r="Z210" s="54">
        <v>7.6030976105266497</v>
      </c>
      <c r="AA210" s="54">
        <v>24.407575031301999</v>
      </c>
      <c r="AB210" s="54">
        <v>17.225420271945602</v>
      </c>
      <c r="AC210" s="54">
        <v>7.1821547593564397</v>
      </c>
      <c r="AD210" s="54">
        <v>38.636421280527998</v>
      </c>
      <c r="AE210" s="54">
        <v>30.433213330262401</v>
      </c>
      <c r="AF210" s="54">
        <v>8.2032079502656199</v>
      </c>
      <c r="AH210" s="65">
        <v>0.74075780115914003</v>
      </c>
      <c r="AI210" s="53">
        <v>0.63489925946201298</v>
      </c>
      <c r="AJ210" s="53">
        <v>0.105858541697127</v>
      </c>
      <c r="AK210" s="53">
        <v>29.6266906032664</v>
      </c>
      <c r="AL210" s="53">
        <v>25.093542611764398</v>
      </c>
      <c r="AM210" s="53">
        <v>4.5331479915019299</v>
      </c>
      <c r="AN210" s="53">
        <v>31.2705808465447</v>
      </c>
      <c r="AO210" s="53">
        <v>24.643460428831901</v>
      </c>
      <c r="AP210" s="53">
        <v>6.6271204177127903</v>
      </c>
      <c r="AQ210" s="53">
        <v>24.396597796612902</v>
      </c>
      <c r="AR210" s="53">
        <v>18.325275074983299</v>
      </c>
      <c r="AS210" s="53">
        <v>6.07132272162956</v>
      </c>
      <c r="AT210" s="53">
        <v>38.6189392711319</v>
      </c>
      <c r="AU210" s="53">
        <v>31.303018346455499</v>
      </c>
      <c r="AV210" s="53">
        <v>7.3159209246763499</v>
      </c>
      <c r="AX210" s="53">
        <v>-2.7094265422899628</v>
      </c>
      <c r="AY210" s="85">
        <v>15.963667377715543</v>
      </c>
    </row>
    <row r="211" spans="1:51">
      <c r="A211" s="54">
        <v>41.6</v>
      </c>
      <c r="B211" s="65">
        <v>0.76435008284237904</v>
      </c>
      <c r="C211" s="53">
        <v>0.61119689223735096</v>
      </c>
      <c r="D211" s="53">
        <v>0.15315319060502799</v>
      </c>
      <c r="E211" s="53">
        <v>30.552388400339801</v>
      </c>
      <c r="F211" s="53">
        <v>23.9096200120878</v>
      </c>
      <c r="G211" s="53">
        <v>6.6427683882519402</v>
      </c>
      <c r="H211" s="53">
        <v>32.322318063215597</v>
      </c>
      <c r="I211" s="53">
        <v>23.487061351878701</v>
      </c>
      <c r="J211" s="53">
        <v>8.8352567113369496</v>
      </c>
      <c r="K211" s="53">
        <v>25.365538718810999</v>
      </c>
      <c r="L211" s="53">
        <v>17.103426307414999</v>
      </c>
      <c r="M211" s="53">
        <v>8.2621124113959592</v>
      </c>
      <c r="N211" s="53">
        <v>39.9350086461071</v>
      </c>
      <c r="O211" s="53">
        <v>30.569485332373301</v>
      </c>
      <c r="P211" s="53">
        <v>9.3655233137337106</v>
      </c>
      <c r="R211" s="54">
        <v>0.73237445170731297</v>
      </c>
      <c r="S211" s="54">
        <v>0.61142591159992998</v>
      </c>
      <c r="T211" s="54">
        <v>0.120948540107383</v>
      </c>
      <c r="U211" s="54">
        <v>29.305457676950699</v>
      </c>
      <c r="V211" s="54">
        <v>23.9208672270105</v>
      </c>
      <c r="W211" s="54">
        <v>5.3845904499402399</v>
      </c>
      <c r="X211" s="54">
        <v>31.079912450330699</v>
      </c>
      <c r="Y211" s="54">
        <v>23.500353852509299</v>
      </c>
      <c r="Z211" s="54">
        <v>7.57955859782132</v>
      </c>
      <c r="AA211" s="54">
        <v>24.2283281489788</v>
      </c>
      <c r="AB211" s="54">
        <v>17.116644324316201</v>
      </c>
      <c r="AC211" s="54">
        <v>7.1116838246625704</v>
      </c>
      <c r="AD211" s="54">
        <v>38.513434542540203</v>
      </c>
      <c r="AE211" s="54">
        <v>30.583329989104801</v>
      </c>
      <c r="AF211" s="54">
        <v>7.9301045534354504</v>
      </c>
      <c r="AH211" s="65">
        <v>0.73153574182417003</v>
      </c>
      <c r="AI211" s="53">
        <v>0.61211552750473897</v>
      </c>
      <c r="AJ211" s="53">
        <v>0.11942021431942999</v>
      </c>
      <c r="AK211" s="53">
        <v>29.2760360644508</v>
      </c>
      <c r="AL211" s="53">
        <v>23.954783347541301</v>
      </c>
      <c r="AM211" s="53">
        <v>5.3212527169094397</v>
      </c>
      <c r="AN211" s="53">
        <v>31.039446124897399</v>
      </c>
      <c r="AO211" s="53">
        <v>23.5418569006133</v>
      </c>
      <c r="AP211" s="53">
        <v>7.4975892242841402</v>
      </c>
      <c r="AQ211" s="53">
        <v>24.191578528526101</v>
      </c>
      <c r="AR211" s="53">
        <v>17.1633124288076</v>
      </c>
      <c r="AS211" s="53">
        <v>7.0282660997185102</v>
      </c>
      <c r="AT211" s="53">
        <v>38.454535568475201</v>
      </c>
      <c r="AU211" s="53">
        <v>30.626930799987999</v>
      </c>
      <c r="AV211" s="53">
        <v>7.8276047684871202</v>
      </c>
      <c r="AX211" s="53">
        <v>-1.8607824394314596</v>
      </c>
      <c r="AY211" s="85">
        <v>16.855960887999739</v>
      </c>
    </row>
    <row r="212" spans="1:51">
      <c r="A212" s="54">
        <v>41.8</v>
      </c>
      <c r="B212" s="65">
        <v>0.76722254992162697</v>
      </c>
      <c r="C212" s="53">
        <v>0.60498848039576802</v>
      </c>
      <c r="D212" s="53">
        <v>0.162234069525859</v>
      </c>
      <c r="E212" s="53">
        <v>30.668909811839999</v>
      </c>
      <c r="F212" s="53">
        <v>23.614911651759002</v>
      </c>
      <c r="G212" s="53">
        <v>7.0539981600809796</v>
      </c>
      <c r="H212" s="53">
        <v>32.405486003141199</v>
      </c>
      <c r="I212" s="53">
        <v>23.137127901479001</v>
      </c>
      <c r="J212" s="53">
        <v>9.2683581016621996</v>
      </c>
      <c r="K212" s="53">
        <v>25.444449783978399</v>
      </c>
      <c r="L212" s="53">
        <v>16.769057641039801</v>
      </c>
      <c r="M212" s="53">
        <v>8.6753921429386107</v>
      </c>
      <c r="N212" s="53">
        <v>39.969913092733201</v>
      </c>
      <c r="O212" s="53">
        <v>30.211629565195</v>
      </c>
      <c r="P212" s="53">
        <v>9.7582835275381399</v>
      </c>
      <c r="R212" s="54">
        <v>0.73901704493151399</v>
      </c>
      <c r="S212" s="54">
        <v>0.59761900143148505</v>
      </c>
      <c r="T212" s="54">
        <v>0.14139804350002899</v>
      </c>
      <c r="U212" s="54">
        <v>29.5745496266568</v>
      </c>
      <c r="V212" s="54">
        <v>23.2414488268229</v>
      </c>
      <c r="W212" s="54">
        <v>6.33310079983388</v>
      </c>
      <c r="X212" s="54">
        <v>31.064493311562099</v>
      </c>
      <c r="Y212" s="54">
        <v>22.819094611526399</v>
      </c>
      <c r="Z212" s="54">
        <v>8.2453987000356701</v>
      </c>
      <c r="AA212" s="54">
        <v>24.213054501012898</v>
      </c>
      <c r="AB212" s="54">
        <v>16.382271622503598</v>
      </c>
      <c r="AC212" s="54">
        <v>7.8307828785092601</v>
      </c>
      <c r="AD212" s="54">
        <v>38.246190538943601</v>
      </c>
      <c r="AE212" s="54">
        <v>30.126412785348698</v>
      </c>
      <c r="AF212" s="54">
        <v>8.1197777535949296</v>
      </c>
      <c r="AH212" s="65">
        <v>0.73973984180151997</v>
      </c>
      <c r="AI212" s="53">
        <v>0.59824009167561998</v>
      </c>
      <c r="AJ212" s="53">
        <v>0.14149975012589899</v>
      </c>
      <c r="AK212" s="53">
        <v>29.602174826262299</v>
      </c>
      <c r="AL212" s="53">
        <v>23.2712007669234</v>
      </c>
      <c r="AM212" s="53">
        <v>6.3309740593389199</v>
      </c>
      <c r="AN212" s="53">
        <v>31.103235432891498</v>
      </c>
      <c r="AO212" s="53">
        <v>22.860965602173501</v>
      </c>
      <c r="AP212" s="53">
        <v>8.2422698307179392</v>
      </c>
      <c r="AQ212" s="53">
        <v>24.2486205226786</v>
      </c>
      <c r="AR212" s="53">
        <v>16.4297035675303</v>
      </c>
      <c r="AS212" s="53">
        <v>7.8189169551482598</v>
      </c>
      <c r="AT212" s="53">
        <v>38.285639007497601</v>
      </c>
      <c r="AU212" s="53">
        <v>30.178748425992399</v>
      </c>
      <c r="AV212" s="53">
        <v>8.1068905815052208</v>
      </c>
      <c r="AX212" s="53">
        <v>-1.1570321074876837</v>
      </c>
      <c r="AY212" s="85">
        <v>17.641571768923562</v>
      </c>
    </row>
    <row r="213" spans="1:51">
      <c r="A213" s="54">
        <v>42</v>
      </c>
      <c r="B213" s="65">
        <v>0.76893162433539797</v>
      </c>
      <c r="C213" s="53">
        <v>0.60224052209715595</v>
      </c>
      <c r="D213" s="53">
        <v>0.16669110223824199</v>
      </c>
      <c r="E213" s="53">
        <v>30.741214682233299</v>
      </c>
      <c r="F213" s="53">
        <v>23.4809058090663</v>
      </c>
      <c r="G213" s="53">
        <v>7.2603088731669496</v>
      </c>
      <c r="H213" s="53">
        <v>32.4656639815651</v>
      </c>
      <c r="I213" s="53">
        <v>23.102294994418202</v>
      </c>
      <c r="J213" s="53">
        <v>9.3633689871469592</v>
      </c>
      <c r="K213" s="53">
        <v>25.505587723895701</v>
      </c>
      <c r="L213" s="53">
        <v>16.802294591902101</v>
      </c>
      <c r="M213" s="53">
        <v>8.7032931319935294</v>
      </c>
      <c r="N213" s="53">
        <v>40.009653261364001</v>
      </c>
      <c r="O213" s="53">
        <v>30.340612183114501</v>
      </c>
      <c r="P213" s="53">
        <v>9.6690410782494798</v>
      </c>
      <c r="R213" s="54">
        <v>0.74788853020968404</v>
      </c>
      <c r="S213" s="54">
        <v>0.602194406070508</v>
      </c>
      <c r="T213" s="54">
        <v>0.14569412413917601</v>
      </c>
      <c r="U213" s="54">
        <v>29.923350655490399</v>
      </c>
      <c r="V213" s="54">
        <v>23.4787805286451</v>
      </c>
      <c r="W213" s="54">
        <v>6.4445701268453197</v>
      </c>
      <c r="X213" s="54">
        <v>31.631704478124799</v>
      </c>
      <c r="Y213" s="54">
        <v>23.098796638324998</v>
      </c>
      <c r="Z213" s="54">
        <v>8.5329078397996998</v>
      </c>
      <c r="AA213" s="54">
        <v>24.741686370671701</v>
      </c>
      <c r="AB213" s="54">
        <v>16.798313505833899</v>
      </c>
      <c r="AC213" s="54">
        <v>7.9433728648378699</v>
      </c>
      <c r="AD213" s="54">
        <v>39.071727240983201</v>
      </c>
      <c r="AE213" s="54">
        <v>30.335185460496</v>
      </c>
      <c r="AF213" s="54">
        <v>8.7365417804872205</v>
      </c>
      <c r="AH213" s="65">
        <v>0.74753902922633697</v>
      </c>
      <c r="AI213" s="53">
        <v>0.60212491673942403</v>
      </c>
      <c r="AJ213" s="53">
        <v>0.14541411248691299</v>
      </c>
      <c r="AK213" s="53">
        <v>29.9100428007532</v>
      </c>
      <c r="AL213" s="53">
        <v>23.4754950273812</v>
      </c>
      <c r="AM213" s="53">
        <v>6.4345477733719996</v>
      </c>
      <c r="AN213" s="53">
        <v>31.613345441802601</v>
      </c>
      <c r="AO213" s="53">
        <v>23.094044559901601</v>
      </c>
      <c r="AP213" s="53">
        <v>8.5193008819010103</v>
      </c>
      <c r="AQ213" s="53">
        <v>24.724838159127302</v>
      </c>
      <c r="AR213" s="53">
        <v>16.793304514373201</v>
      </c>
      <c r="AS213" s="53">
        <v>7.9315336447540803</v>
      </c>
      <c r="AT213" s="53">
        <v>39.052253927443203</v>
      </c>
      <c r="AU213" s="53">
        <v>30.328800951844599</v>
      </c>
      <c r="AV213" s="53">
        <v>8.7234529755985903</v>
      </c>
      <c r="AX213" s="53">
        <v>-0.81616149040791797</v>
      </c>
      <c r="AY213" s="85">
        <v>17.854763254209939</v>
      </c>
    </row>
    <row r="214" spans="1:51">
      <c r="A214" s="54">
        <v>42.2</v>
      </c>
      <c r="B214" s="65">
        <v>0.76953294389652604</v>
      </c>
      <c r="C214" s="53">
        <v>0.612946233058837</v>
      </c>
      <c r="D214" s="53">
        <v>0.15658671083768899</v>
      </c>
      <c r="E214" s="53">
        <v>30.766356913118301</v>
      </c>
      <c r="F214" s="53">
        <v>24.0112809011578</v>
      </c>
      <c r="G214" s="53">
        <v>6.75507601196054</v>
      </c>
      <c r="H214" s="53">
        <v>32.6035735722335</v>
      </c>
      <c r="I214" s="53">
        <v>23.582431638564501</v>
      </c>
      <c r="J214" s="53">
        <v>9.0211419336690106</v>
      </c>
      <c r="K214" s="53">
        <v>25.634915182515201</v>
      </c>
      <c r="L214" s="53">
        <v>17.397201356328001</v>
      </c>
      <c r="M214" s="53">
        <v>8.2377138261871696</v>
      </c>
      <c r="N214" s="53">
        <v>40.197566060778797</v>
      </c>
      <c r="O214" s="53">
        <v>30.536678178883001</v>
      </c>
      <c r="P214" s="53">
        <v>9.6608878818958299</v>
      </c>
      <c r="R214" s="54">
        <v>0.74510581315025604</v>
      </c>
      <c r="S214" s="54">
        <v>0.610314334880802</v>
      </c>
      <c r="T214" s="54">
        <v>0.13479147826945401</v>
      </c>
      <c r="U214" s="54">
        <v>29.822514171414699</v>
      </c>
      <c r="V214" s="54">
        <v>23.871353183864901</v>
      </c>
      <c r="W214" s="54">
        <v>5.9511609875497298</v>
      </c>
      <c r="X214" s="54">
        <v>31.611694342960998</v>
      </c>
      <c r="Y214" s="54">
        <v>23.5186370522568</v>
      </c>
      <c r="Z214" s="54">
        <v>8.0930572907042695</v>
      </c>
      <c r="AA214" s="54">
        <v>24.729645674736801</v>
      </c>
      <c r="AB214" s="54">
        <v>17.341542108621301</v>
      </c>
      <c r="AC214" s="54">
        <v>7.3881035661155501</v>
      </c>
      <c r="AD214" s="54">
        <v>39.100070448572701</v>
      </c>
      <c r="AE214" s="54">
        <v>30.644204135802699</v>
      </c>
      <c r="AF214" s="54">
        <v>8.4558663127699596</v>
      </c>
      <c r="AH214" s="65">
        <v>0.74556639088724197</v>
      </c>
      <c r="AI214" s="53">
        <v>0.61044330697168303</v>
      </c>
      <c r="AJ214" s="53">
        <v>0.13512308391555899</v>
      </c>
      <c r="AK214" s="53">
        <v>29.840036856066799</v>
      </c>
      <c r="AL214" s="53">
        <v>23.879130663054799</v>
      </c>
      <c r="AM214" s="53">
        <v>5.9609061930119998</v>
      </c>
      <c r="AN214" s="53">
        <v>31.635894627697802</v>
      </c>
      <c r="AO214" s="53">
        <v>23.5104489580307</v>
      </c>
      <c r="AP214" s="53">
        <v>8.1254456696671404</v>
      </c>
      <c r="AQ214" s="53">
        <v>24.7517982400175</v>
      </c>
      <c r="AR214" s="53">
        <v>17.329549691598402</v>
      </c>
      <c r="AS214" s="53">
        <v>7.4222485484191303</v>
      </c>
      <c r="AT214" s="53">
        <v>39.125743908992902</v>
      </c>
      <c r="AU214" s="53">
        <v>30.609070178887102</v>
      </c>
      <c r="AV214" s="53">
        <v>8.5166737301058202</v>
      </c>
      <c r="AX214" s="53">
        <v>-1.1262730256162552</v>
      </c>
      <c r="AY214" s="85">
        <v>17.377164364950538</v>
      </c>
    </row>
    <row r="215" spans="1:51">
      <c r="A215" s="54">
        <v>42.4</v>
      </c>
      <c r="B215" s="65">
        <v>0.77368855709762496</v>
      </c>
      <c r="C215" s="53">
        <v>0.61128790188129001</v>
      </c>
      <c r="D215" s="53">
        <v>0.16240065521633401</v>
      </c>
      <c r="E215" s="53">
        <v>30.929398789821501</v>
      </c>
      <c r="F215" s="53">
        <v>23.937318503154199</v>
      </c>
      <c r="G215" s="53">
        <v>6.99208028666731</v>
      </c>
      <c r="H215" s="53">
        <v>32.800674361702299</v>
      </c>
      <c r="I215" s="53">
        <v>23.435427204904698</v>
      </c>
      <c r="J215" s="53">
        <v>9.3652471567976203</v>
      </c>
      <c r="K215" s="53">
        <v>25.816419451445402</v>
      </c>
      <c r="L215" s="53">
        <v>17.295832568889001</v>
      </c>
      <c r="M215" s="53">
        <v>8.5205868825563709</v>
      </c>
      <c r="N215" s="53">
        <v>40.360119848390497</v>
      </c>
      <c r="O215" s="53">
        <v>30.253281619726199</v>
      </c>
      <c r="P215" s="53">
        <v>10.1068382286643</v>
      </c>
      <c r="R215" s="54">
        <v>0.74683158732934796</v>
      </c>
      <c r="S215" s="54">
        <v>0.61116287074581899</v>
      </c>
      <c r="T215" s="54">
        <v>0.135668716583529</v>
      </c>
      <c r="U215" s="54">
        <v>29.8942498840367</v>
      </c>
      <c r="V215" s="54">
        <v>23.930839997275299</v>
      </c>
      <c r="W215" s="54">
        <v>5.9634098867613901</v>
      </c>
      <c r="X215" s="54">
        <v>31.6786221637085</v>
      </c>
      <c r="Y215" s="54">
        <v>23.432541157936502</v>
      </c>
      <c r="Z215" s="54">
        <v>8.2460810057720195</v>
      </c>
      <c r="AA215" s="54">
        <v>24.796558193894199</v>
      </c>
      <c r="AB215" s="54">
        <v>17.294226281277101</v>
      </c>
      <c r="AC215" s="54">
        <v>7.5023319126171</v>
      </c>
      <c r="AD215" s="54">
        <v>39.253836737851799</v>
      </c>
      <c r="AE215" s="54">
        <v>30.257277813867098</v>
      </c>
      <c r="AF215" s="54">
        <v>8.9965589239847201</v>
      </c>
      <c r="AH215" s="65">
        <v>0.74730686608722496</v>
      </c>
      <c r="AI215" s="53">
        <v>0.61077229572319502</v>
      </c>
      <c r="AJ215" s="53">
        <v>0.136534570364029</v>
      </c>
      <c r="AK215" s="53">
        <v>29.912197962643599</v>
      </c>
      <c r="AL215" s="53">
        <v>23.908979292886901</v>
      </c>
      <c r="AM215" s="53">
        <v>6.0032186697567402</v>
      </c>
      <c r="AN215" s="53">
        <v>31.7034164117273</v>
      </c>
      <c r="AO215" s="53">
        <v>23.437053471374298</v>
      </c>
      <c r="AP215" s="53">
        <v>8.2663629403530496</v>
      </c>
      <c r="AQ215" s="53">
        <v>24.819201515469</v>
      </c>
      <c r="AR215" s="53">
        <v>17.3075416554382</v>
      </c>
      <c r="AS215" s="53">
        <v>7.5116598600307896</v>
      </c>
      <c r="AT215" s="53">
        <v>39.280438734965003</v>
      </c>
      <c r="AU215" s="53">
        <v>30.311748849904301</v>
      </c>
      <c r="AV215" s="53">
        <v>8.9686898850607193</v>
      </c>
      <c r="AX215" s="53">
        <v>-0.95119258373059523</v>
      </c>
      <c r="AY215" s="85">
        <v>17.483918464436695</v>
      </c>
    </row>
    <row r="216" spans="1:51">
      <c r="A216" s="54">
        <v>42.6</v>
      </c>
      <c r="B216" s="65">
        <v>0.77512678231870002</v>
      </c>
      <c r="C216" s="53">
        <v>0.61347510927596305</v>
      </c>
      <c r="D216" s="53">
        <v>0.161651673042736</v>
      </c>
      <c r="E216" s="53">
        <v>30.9874490221146</v>
      </c>
      <c r="F216" s="53">
        <v>24.019392492367999</v>
      </c>
      <c r="G216" s="53">
        <v>6.9680565297465797</v>
      </c>
      <c r="H216" s="53">
        <v>32.830643808396999</v>
      </c>
      <c r="I216" s="53">
        <v>23.7509729495589</v>
      </c>
      <c r="J216" s="53">
        <v>9.0796708588380604</v>
      </c>
      <c r="K216" s="53">
        <v>25.851461398733999</v>
      </c>
      <c r="L216" s="53">
        <v>17.556605610346999</v>
      </c>
      <c r="M216" s="53">
        <v>8.2948557883870198</v>
      </c>
      <c r="N216" s="53">
        <v>40.374498560742097</v>
      </c>
      <c r="O216" s="53">
        <v>30.989082114076101</v>
      </c>
      <c r="P216" s="53">
        <v>9.3854164466660297</v>
      </c>
      <c r="R216" s="54">
        <v>0.74542703844421399</v>
      </c>
      <c r="S216" s="54">
        <v>0.61821999958449703</v>
      </c>
      <c r="T216" s="54">
        <v>0.12720703885971599</v>
      </c>
      <c r="U216" s="54">
        <v>29.8368948295801</v>
      </c>
      <c r="V216" s="54">
        <v>24.2518211252528</v>
      </c>
      <c r="W216" s="54">
        <v>5.5850737043273204</v>
      </c>
      <c r="X216" s="54">
        <v>31.720456528314699</v>
      </c>
      <c r="Y216" s="54">
        <v>24.0015870803702</v>
      </c>
      <c r="Z216" s="54">
        <v>7.7188694479445203</v>
      </c>
      <c r="AA216" s="54">
        <v>24.827582215782002</v>
      </c>
      <c r="AB216" s="54">
        <v>17.850964177445299</v>
      </c>
      <c r="AC216" s="54">
        <v>6.9766180383366798</v>
      </c>
      <c r="AD216" s="54">
        <v>39.353077240068103</v>
      </c>
      <c r="AE216" s="54">
        <v>31.188287333433301</v>
      </c>
      <c r="AF216" s="54">
        <v>8.1647899066347893</v>
      </c>
      <c r="AH216" s="65">
        <v>0.74566340241588203</v>
      </c>
      <c r="AI216" s="53">
        <v>0.61516576983243598</v>
      </c>
      <c r="AJ216" s="53">
        <v>0.13049763258344599</v>
      </c>
      <c r="AK216" s="53">
        <v>29.846254827029099</v>
      </c>
      <c r="AL216" s="53">
        <v>24.1039972807285</v>
      </c>
      <c r="AM216" s="53">
        <v>5.7422575463005803</v>
      </c>
      <c r="AN216" s="53">
        <v>31.734185483436899</v>
      </c>
      <c r="AO216" s="53">
        <v>23.816687620692999</v>
      </c>
      <c r="AP216" s="53">
        <v>7.9174978627438701</v>
      </c>
      <c r="AQ216" s="53">
        <v>24.8403649578858</v>
      </c>
      <c r="AR216" s="53">
        <v>17.643044821409699</v>
      </c>
      <c r="AS216" s="53">
        <v>7.1973201364760602</v>
      </c>
      <c r="AT216" s="53">
        <v>39.369132761555797</v>
      </c>
      <c r="AU216" s="53">
        <v>30.9907979419032</v>
      </c>
      <c r="AV216" s="53">
        <v>8.3783348196526504</v>
      </c>
      <c r="AX216" s="53">
        <v>-1.3366161873233846</v>
      </c>
      <c r="AY216" s="85">
        <v>17.171611912811123</v>
      </c>
    </row>
    <row r="217" spans="1:51">
      <c r="A217" s="54">
        <v>42.8</v>
      </c>
      <c r="B217" s="65">
        <v>0.77342128251613795</v>
      </c>
      <c r="C217" s="53">
        <v>0.61374711935533599</v>
      </c>
      <c r="D217" s="53">
        <v>0.15967416316080099</v>
      </c>
      <c r="E217" s="53">
        <v>30.923625092617598</v>
      </c>
      <c r="F217" s="53">
        <v>24.0398263331228</v>
      </c>
      <c r="G217" s="53">
        <v>6.8837987594947796</v>
      </c>
      <c r="H217" s="53">
        <v>32.825722625416397</v>
      </c>
      <c r="I217" s="53">
        <v>23.7265884371852</v>
      </c>
      <c r="J217" s="53">
        <v>9.0991341882312096</v>
      </c>
      <c r="K217" s="53">
        <v>25.848356949823501</v>
      </c>
      <c r="L217" s="53">
        <v>17.554780728698901</v>
      </c>
      <c r="M217" s="53">
        <v>8.2935762211245496</v>
      </c>
      <c r="N217" s="53">
        <v>40.431504877663002</v>
      </c>
      <c r="O217" s="53">
        <v>30.873951661204099</v>
      </c>
      <c r="P217" s="53">
        <v>9.5575532164589099</v>
      </c>
      <c r="R217" s="54">
        <v>0.73735352383424202</v>
      </c>
      <c r="S217" s="54">
        <v>0.61401241080479596</v>
      </c>
      <c r="T217" s="54">
        <v>0.123341113029445</v>
      </c>
      <c r="U217" s="54">
        <v>29.493578542066398</v>
      </c>
      <c r="V217" s="54">
        <v>24.0501761030281</v>
      </c>
      <c r="W217" s="54">
        <v>5.4434024390382296</v>
      </c>
      <c r="X217" s="54">
        <v>31.0822444158572</v>
      </c>
      <c r="Y217" s="54">
        <v>23.719967119371599</v>
      </c>
      <c r="Z217" s="54">
        <v>7.3622772964856198</v>
      </c>
      <c r="AA217" s="54">
        <v>24.221586430249101</v>
      </c>
      <c r="AB217" s="54">
        <v>17.5533485108731</v>
      </c>
      <c r="AC217" s="54">
        <v>6.6682379193759704</v>
      </c>
      <c r="AD217" s="54">
        <v>38.587361025357502</v>
      </c>
      <c r="AE217" s="54">
        <v>30.830194536217</v>
      </c>
      <c r="AF217" s="54">
        <v>7.7571664891405403</v>
      </c>
      <c r="AH217" s="65">
        <v>0.73648678781316701</v>
      </c>
      <c r="AI217" s="53">
        <v>0.60960239334476396</v>
      </c>
      <c r="AJ217" s="53">
        <v>0.126884394468402</v>
      </c>
      <c r="AK217" s="53">
        <v>29.460994075752701</v>
      </c>
      <c r="AL217" s="53">
        <v>23.833476209829801</v>
      </c>
      <c r="AM217" s="53">
        <v>5.6275178659229201</v>
      </c>
      <c r="AN217" s="53">
        <v>31.039326636757099</v>
      </c>
      <c r="AO217" s="53">
        <v>23.488604028014201</v>
      </c>
      <c r="AP217" s="53">
        <v>7.5507226087428796</v>
      </c>
      <c r="AQ217" s="53">
        <v>24.1834033404742</v>
      </c>
      <c r="AR217" s="53">
        <v>17.283205392387199</v>
      </c>
      <c r="AS217" s="53">
        <v>6.9001979480870697</v>
      </c>
      <c r="AT217" s="53">
        <v>38.543401323803302</v>
      </c>
      <c r="AU217" s="53">
        <v>30.646554000781901</v>
      </c>
      <c r="AV217" s="53">
        <v>7.8968473230213601</v>
      </c>
      <c r="AX217" s="53">
        <v>-1.6964746137432956</v>
      </c>
      <c r="AY217" s="85">
        <v>16.797919831229056</v>
      </c>
    </row>
    <row r="218" spans="1:51">
      <c r="A218" s="54">
        <v>43</v>
      </c>
      <c r="B218" s="65">
        <v>0.77406460847303904</v>
      </c>
      <c r="C218" s="53">
        <v>0.60237883984764995</v>
      </c>
      <c r="D218" s="53">
        <v>0.17168576862538901</v>
      </c>
      <c r="E218" s="53">
        <v>30.947965721835001</v>
      </c>
      <c r="F218" s="53">
        <v>23.472844713413</v>
      </c>
      <c r="G218" s="53">
        <v>7.4751210084219899</v>
      </c>
      <c r="H218" s="53">
        <v>32.882063620041002</v>
      </c>
      <c r="I218" s="53">
        <v>23.0129682207609</v>
      </c>
      <c r="J218" s="53">
        <v>9.8690953992800807</v>
      </c>
      <c r="K218" s="53">
        <v>25.9041417589067</v>
      </c>
      <c r="L218" s="53">
        <v>16.783356929562601</v>
      </c>
      <c r="M218" s="53">
        <v>9.1207848293441192</v>
      </c>
      <c r="N218" s="53">
        <v>40.5902989410869</v>
      </c>
      <c r="O218" s="53">
        <v>30.061666455096901</v>
      </c>
      <c r="P218" s="53">
        <v>10.52863248599</v>
      </c>
      <c r="R218" s="54">
        <v>0.73509684135595599</v>
      </c>
      <c r="S218" s="54">
        <v>0.60748992280706804</v>
      </c>
      <c r="T218" s="54">
        <v>0.12760691854888701</v>
      </c>
      <c r="U218" s="54">
        <v>29.406242879153801</v>
      </c>
      <c r="V218" s="54">
        <v>23.738119773737001</v>
      </c>
      <c r="W218" s="54">
        <v>5.66812310541681</v>
      </c>
      <c r="X218" s="54">
        <v>31.029840759079601</v>
      </c>
      <c r="Y218" s="54">
        <v>23.314569062951101</v>
      </c>
      <c r="Z218" s="54">
        <v>7.7152716961285703</v>
      </c>
      <c r="AA218" s="54">
        <v>24.1744261509482</v>
      </c>
      <c r="AB218" s="54">
        <v>17.113259745063399</v>
      </c>
      <c r="AC218" s="54">
        <v>7.0611664058848396</v>
      </c>
      <c r="AD218" s="54">
        <v>38.567134435700403</v>
      </c>
      <c r="AE218" s="54">
        <v>30.357187280517199</v>
      </c>
      <c r="AF218" s="54">
        <v>8.2099471551831407</v>
      </c>
      <c r="AH218" s="65">
        <v>0.73472671550118296</v>
      </c>
      <c r="AI218" s="53">
        <v>0.61843135420395701</v>
      </c>
      <c r="AJ218" s="53">
        <v>0.11629536129722599</v>
      </c>
      <c r="AK218" s="53">
        <v>29.392346996526602</v>
      </c>
      <c r="AL218" s="53">
        <v>24.2827207596664</v>
      </c>
      <c r="AM218" s="53">
        <v>5.1096262368601799</v>
      </c>
      <c r="AN218" s="53">
        <v>31.011448219433099</v>
      </c>
      <c r="AO218" s="53">
        <v>24.0157511549715</v>
      </c>
      <c r="AP218" s="53">
        <v>6.9956970644615897</v>
      </c>
      <c r="AQ218" s="53">
        <v>24.158074835202999</v>
      </c>
      <c r="AR218" s="53">
        <v>17.9030804993704</v>
      </c>
      <c r="AS218" s="53">
        <v>6.2549943358325804</v>
      </c>
      <c r="AT218" s="53">
        <v>38.548238889301203</v>
      </c>
      <c r="AU218" s="53">
        <v>31.1685938539236</v>
      </c>
      <c r="AV218" s="53">
        <v>7.3796450353775898</v>
      </c>
      <c r="AX218" s="53">
        <v>-2.187628547075894</v>
      </c>
      <c r="AY218" s="85">
        <v>16.179022675999072</v>
      </c>
    </row>
    <row r="219" spans="1:51">
      <c r="A219" s="54">
        <v>43.2</v>
      </c>
      <c r="B219" s="65">
        <v>0.77009174095142996</v>
      </c>
      <c r="C219" s="53">
        <v>0.61077761284564502</v>
      </c>
      <c r="D219" s="53">
        <v>0.15931412810578499</v>
      </c>
      <c r="E219" s="53">
        <v>30.780928213987298</v>
      </c>
      <c r="F219" s="53">
        <v>23.904534963662499</v>
      </c>
      <c r="G219" s="53">
        <v>6.8763932503248304</v>
      </c>
      <c r="H219" s="53">
        <v>32.655920879045503</v>
      </c>
      <c r="I219" s="53">
        <v>23.455111421100199</v>
      </c>
      <c r="J219" s="53">
        <v>9.2008094579452493</v>
      </c>
      <c r="K219" s="53">
        <v>25.688578962027599</v>
      </c>
      <c r="L219" s="53">
        <v>17.302006674063499</v>
      </c>
      <c r="M219" s="53">
        <v>8.38657228796413</v>
      </c>
      <c r="N219" s="53">
        <v>40.358299282934297</v>
      </c>
      <c r="O219" s="53">
        <v>30.373812656522698</v>
      </c>
      <c r="P219" s="53">
        <v>9.9844866264115808</v>
      </c>
      <c r="R219" s="54">
        <v>0.73298750016885705</v>
      </c>
      <c r="S219" s="54">
        <v>0.61603761146318203</v>
      </c>
      <c r="T219" s="54">
        <v>0.11694988870567399</v>
      </c>
      <c r="U219" s="54">
        <v>29.312752365491601</v>
      </c>
      <c r="V219" s="54">
        <v>24.1659153153199</v>
      </c>
      <c r="W219" s="54">
        <v>5.1468370501717304</v>
      </c>
      <c r="X219" s="54">
        <v>30.988571605951801</v>
      </c>
      <c r="Y219" s="54">
        <v>23.827689031443999</v>
      </c>
      <c r="Z219" s="54">
        <v>7.16088257450774</v>
      </c>
      <c r="AA219" s="54">
        <v>24.1251613298205</v>
      </c>
      <c r="AB219" s="54">
        <v>17.722522445107099</v>
      </c>
      <c r="AC219" s="54">
        <v>6.4026388847133902</v>
      </c>
      <c r="AD219" s="54">
        <v>38.536059803099597</v>
      </c>
      <c r="AE219" s="54">
        <v>30.871305240819101</v>
      </c>
      <c r="AF219" s="54">
        <v>7.66475456228049</v>
      </c>
      <c r="AH219" s="65">
        <v>0.73338047877456602</v>
      </c>
      <c r="AI219" s="53">
        <v>0.61892332422879304</v>
      </c>
      <c r="AJ219" s="53">
        <v>0.114457154545772</v>
      </c>
      <c r="AK219" s="53">
        <v>29.3296645294302</v>
      </c>
      <c r="AL219" s="53">
        <v>24.300989478384</v>
      </c>
      <c r="AM219" s="53">
        <v>5.0286750510462399</v>
      </c>
      <c r="AN219" s="53">
        <v>31.015280452378001</v>
      </c>
      <c r="AO219" s="53">
        <v>23.935129680321001</v>
      </c>
      <c r="AP219" s="53">
        <v>7.0801507720570003</v>
      </c>
      <c r="AQ219" s="53">
        <v>24.150886199849801</v>
      </c>
      <c r="AR219" s="53">
        <v>17.884395422780099</v>
      </c>
      <c r="AS219" s="53">
        <v>6.2664907770696701</v>
      </c>
      <c r="AT219" s="53">
        <v>38.568525745659002</v>
      </c>
      <c r="AU219" s="53">
        <v>30.8389923648629</v>
      </c>
      <c r="AV219" s="53">
        <v>7.7295333807960702</v>
      </c>
      <c r="AX219" s="53">
        <v>-2.0703297349721934</v>
      </c>
      <c r="AY219" s="85">
        <v>16.230631279086193</v>
      </c>
    </row>
    <row r="220" spans="1:51">
      <c r="A220" s="54">
        <v>43.4</v>
      </c>
      <c r="B220" s="65">
        <v>0.77364354741485597</v>
      </c>
      <c r="C220" s="53">
        <v>0.61565419883370198</v>
      </c>
      <c r="D220" s="53">
        <v>0.15798934858115299</v>
      </c>
      <c r="E220" s="53">
        <v>30.913569890725501</v>
      </c>
      <c r="F220" s="53">
        <v>24.143708659261701</v>
      </c>
      <c r="G220" s="53">
        <v>6.7698612314637998</v>
      </c>
      <c r="H220" s="53">
        <v>32.876654933041102</v>
      </c>
      <c r="I220" s="53">
        <v>23.7089570785019</v>
      </c>
      <c r="J220" s="53">
        <v>9.1676978545392096</v>
      </c>
      <c r="K220" s="53">
        <v>25.884640612235899</v>
      </c>
      <c r="L220" s="53">
        <v>17.652856065903201</v>
      </c>
      <c r="M220" s="53">
        <v>8.2317845463327401</v>
      </c>
      <c r="N220" s="53">
        <v>40.664192575669603</v>
      </c>
      <c r="O220" s="53">
        <v>30.530929877036101</v>
      </c>
      <c r="P220" s="53">
        <v>10.1332626986334</v>
      </c>
      <c r="R220" s="54">
        <v>0.72975252132500001</v>
      </c>
      <c r="S220" s="54">
        <v>0.61499677842424005</v>
      </c>
      <c r="T220" s="54">
        <v>0.114755742900759</v>
      </c>
      <c r="U220" s="54">
        <v>29.182055612397601</v>
      </c>
      <c r="V220" s="54">
        <v>24.110270891099098</v>
      </c>
      <c r="W220" s="54">
        <v>5.0717847212985703</v>
      </c>
      <c r="X220" s="54">
        <v>30.776926349386098</v>
      </c>
      <c r="Y220" s="54">
        <v>23.675710994067199</v>
      </c>
      <c r="Z220" s="54">
        <v>7.1012153553188702</v>
      </c>
      <c r="AA220" s="54">
        <v>23.923156720934301</v>
      </c>
      <c r="AB220" s="54">
        <v>17.612630909236401</v>
      </c>
      <c r="AC220" s="54">
        <v>6.3105258116979899</v>
      </c>
      <c r="AD220" s="54">
        <v>38.307896414708701</v>
      </c>
      <c r="AE220" s="54">
        <v>30.508444442335701</v>
      </c>
      <c r="AF220" s="54">
        <v>7.7994519723729399</v>
      </c>
      <c r="AH220" s="65">
        <v>0.73056226455376305</v>
      </c>
      <c r="AI220" s="53">
        <v>0.62199126841508201</v>
      </c>
      <c r="AJ220" s="53">
        <v>0.10857099613868</v>
      </c>
      <c r="AK220" s="53">
        <v>29.214921081651902</v>
      </c>
      <c r="AL220" s="53">
        <v>24.439101225627699</v>
      </c>
      <c r="AM220" s="53">
        <v>4.77581985602425</v>
      </c>
      <c r="AN220" s="53">
        <v>30.820979766798398</v>
      </c>
      <c r="AO220" s="53">
        <v>24.083576164655099</v>
      </c>
      <c r="AP220" s="53">
        <v>6.73740360214323</v>
      </c>
      <c r="AQ220" s="53">
        <v>23.9642221689178</v>
      </c>
      <c r="AR220" s="53">
        <v>18.0487250866911</v>
      </c>
      <c r="AS220" s="53">
        <v>5.9154970822266399</v>
      </c>
      <c r="AT220" s="53">
        <v>38.349983978260099</v>
      </c>
      <c r="AU220" s="53">
        <v>30.973775041755601</v>
      </c>
      <c r="AV220" s="53">
        <v>7.3762089365044901</v>
      </c>
      <c r="AX220" s="53">
        <v>-2.3968479977031727</v>
      </c>
      <c r="AY220" s="85">
        <v>15.871655201989633</v>
      </c>
    </row>
    <row r="221" spans="1:51">
      <c r="A221" s="54">
        <v>43.6</v>
      </c>
      <c r="B221" s="65">
        <v>0.77609684557369996</v>
      </c>
      <c r="C221" s="53">
        <v>0.61637289724602695</v>
      </c>
      <c r="D221" s="53">
        <v>0.159723948327673</v>
      </c>
      <c r="E221" s="53">
        <v>31.0132881120607</v>
      </c>
      <c r="F221" s="53">
        <v>24.167541591316901</v>
      </c>
      <c r="G221" s="53">
        <v>6.8457465207438002</v>
      </c>
      <c r="H221" s="53">
        <v>33.015764015902398</v>
      </c>
      <c r="I221" s="53">
        <v>23.746399707093001</v>
      </c>
      <c r="J221" s="53">
        <v>9.2693643088093705</v>
      </c>
      <c r="K221" s="53">
        <v>26.0146664952603</v>
      </c>
      <c r="L221" s="53">
        <v>17.683571914510601</v>
      </c>
      <c r="M221" s="53">
        <v>8.3310945807497401</v>
      </c>
      <c r="N221" s="53">
        <v>40.853516118006098</v>
      </c>
      <c r="O221" s="53">
        <v>30.598532797712</v>
      </c>
      <c r="P221" s="53">
        <v>10.254983320294</v>
      </c>
      <c r="R221" s="54">
        <v>0.72790001427107098</v>
      </c>
      <c r="S221" s="54">
        <v>0.616081435590765</v>
      </c>
      <c r="T221" s="54">
        <v>0.11181857868030499</v>
      </c>
      <c r="U221" s="54">
        <v>29.108403217948599</v>
      </c>
      <c r="V221" s="54">
        <v>24.153411969464099</v>
      </c>
      <c r="W221" s="54">
        <v>4.95499124848447</v>
      </c>
      <c r="X221" s="54">
        <v>30.733017852770899</v>
      </c>
      <c r="Y221" s="54">
        <v>23.725377800989602</v>
      </c>
      <c r="Z221" s="54">
        <v>7.0076400517813298</v>
      </c>
      <c r="AA221" s="54">
        <v>23.881311747332902</v>
      </c>
      <c r="AB221" s="54">
        <v>17.662249377814501</v>
      </c>
      <c r="AC221" s="54">
        <v>6.2190623695184</v>
      </c>
      <c r="AD221" s="54">
        <v>38.290034775459702</v>
      </c>
      <c r="AE221" s="54">
        <v>30.568713960030301</v>
      </c>
      <c r="AF221" s="54">
        <v>7.7213208154293103</v>
      </c>
      <c r="AH221" s="65">
        <v>0.728423661948707</v>
      </c>
      <c r="AI221" s="53">
        <v>0.61387124552314598</v>
      </c>
      <c r="AJ221" s="53">
        <v>0.11455241642556099</v>
      </c>
      <c r="AK221" s="53">
        <v>29.129655443596299</v>
      </c>
      <c r="AL221" s="53">
        <v>24.044294116701799</v>
      </c>
      <c r="AM221" s="53">
        <v>5.0853613268945699</v>
      </c>
      <c r="AN221" s="53">
        <v>30.7615031622719</v>
      </c>
      <c r="AO221" s="53">
        <v>23.656293976074501</v>
      </c>
      <c r="AP221" s="53">
        <v>7.1052091861974498</v>
      </c>
      <c r="AQ221" s="53">
        <v>23.907863641186299</v>
      </c>
      <c r="AR221" s="53">
        <v>17.5502402071068</v>
      </c>
      <c r="AS221" s="53">
        <v>6.3576234340794402</v>
      </c>
      <c r="AT221" s="53">
        <v>38.317238866467001</v>
      </c>
      <c r="AU221" s="53">
        <v>30.620486261183199</v>
      </c>
      <c r="AV221" s="53">
        <v>7.69675260528384</v>
      </c>
      <c r="AX221" s="53">
        <v>-2.0739120851722204</v>
      </c>
      <c r="AY221" s="85">
        <v>16.284330457567119</v>
      </c>
    </row>
    <row r="222" spans="1:51">
      <c r="A222" s="54">
        <v>43.8</v>
      </c>
      <c r="B222" s="65">
        <v>0.77044940353535296</v>
      </c>
      <c r="C222" s="53">
        <v>0.61152289691012296</v>
      </c>
      <c r="D222" s="53">
        <v>0.158926506625229</v>
      </c>
      <c r="E222" s="53">
        <v>30.7872377950941</v>
      </c>
      <c r="F222" s="53">
        <v>23.934127844930899</v>
      </c>
      <c r="G222" s="53">
        <v>6.8531099501632404</v>
      </c>
      <c r="H222" s="53">
        <v>32.764820728850601</v>
      </c>
      <c r="I222" s="53">
        <v>23.482163203362301</v>
      </c>
      <c r="J222" s="53">
        <v>9.2826575254883092</v>
      </c>
      <c r="K222" s="53">
        <v>25.777032363538702</v>
      </c>
      <c r="L222" s="53">
        <v>17.383232041040898</v>
      </c>
      <c r="M222" s="53">
        <v>8.3938003224978193</v>
      </c>
      <c r="N222" s="53">
        <v>40.585407359296198</v>
      </c>
      <c r="O222" s="53">
        <v>30.354768944057898</v>
      </c>
      <c r="P222" s="53">
        <v>10.2306384152383</v>
      </c>
      <c r="R222" s="54">
        <v>0.72895245287415</v>
      </c>
      <c r="S222" s="54">
        <v>0.61120507793828904</v>
      </c>
      <c r="T222" s="54">
        <v>0.11774737493586</v>
      </c>
      <c r="U222" s="54">
        <v>29.150498361191701</v>
      </c>
      <c r="V222" s="54">
        <v>23.9185821730415</v>
      </c>
      <c r="W222" s="54">
        <v>5.2319161881502101</v>
      </c>
      <c r="X222" s="54">
        <v>30.682248447531801</v>
      </c>
      <c r="Y222" s="54">
        <v>23.465304922066299</v>
      </c>
      <c r="Z222" s="54">
        <v>7.2169435254654903</v>
      </c>
      <c r="AA222" s="54">
        <v>23.838468721841299</v>
      </c>
      <c r="AB222" s="54">
        <v>17.363250778251299</v>
      </c>
      <c r="AC222" s="54">
        <v>6.4752179435900299</v>
      </c>
      <c r="AD222" s="54">
        <v>38.217619225462101</v>
      </c>
      <c r="AE222" s="54">
        <v>30.339396773932599</v>
      </c>
      <c r="AF222" s="54">
        <v>7.8782224515295196</v>
      </c>
      <c r="AH222" s="65">
        <v>0.72915368975332295</v>
      </c>
      <c r="AI222" s="53">
        <v>0.60774452348251196</v>
      </c>
      <c r="AJ222" s="53">
        <v>0.121409166270811</v>
      </c>
      <c r="AK222" s="53">
        <v>29.1599612426809</v>
      </c>
      <c r="AL222" s="53">
        <v>23.748104831725801</v>
      </c>
      <c r="AM222" s="53">
        <v>5.4118564109550897</v>
      </c>
      <c r="AN222" s="53">
        <v>30.699419298699301</v>
      </c>
      <c r="AO222" s="53">
        <v>23.2527791995469</v>
      </c>
      <c r="AP222" s="53">
        <v>7.4466400991524004</v>
      </c>
      <c r="AQ222" s="53">
        <v>23.8555417923804</v>
      </c>
      <c r="AR222" s="53">
        <v>17.133388777435101</v>
      </c>
      <c r="AS222" s="53">
        <v>6.7221530149453503</v>
      </c>
      <c r="AT222" s="53">
        <v>38.239108312829998</v>
      </c>
      <c r="AU222" s="53">
        <v>30.098627998678499</v>
      </c>
      <c r="AV222" s="53">
        <v>8.1404803141514392</v>
      </c>
      <c r="AX222" s="53">
        <v>-1.7340787430587827</v>
      </c>
      <c r="AY222" s="85">
        <v>16.627358941363582</v>
      </c>
    </row>
    <row r="223" spans="1:51">
      <c r="A223" s="54">
        <v>44</v>
      </c>
      <c r="B223" s="65">
        <v>0.77267552598973999</v>
      </c>
      <c r="C223" s="53">
        <v>0.61091877371105496</v>
      </c>
      <c r="D223" s="53">
        <v>0.161756752278684</v>
      </c>
      <c r="E223" s="53">
        <v>30.865137277168099</v>
      </c>
      <c r="F223" s="53">
        <v>23.9048480905365</v>
      </c>
      <c r="G223" s="53">
        <v>6.9602891866315799</v>
      </c>
      <c r="H223" s="53">
        <v>32.878203531957602</v>
      </c>
      <c r="I223" s="53">
        <v>23.4421918345211</v>
      </c>
      <c r="J223" s="53">
        <v>9.4360116974364896</v>
      </c>
      <c r="K223" s="53">
        <v>25.875770309147399</v>
      </c>
      <c r="L223" s="53">
        <v>17.344865675440101</v>
      </c>
      <c r="M223" s="53">
        <v>8.5309046337072996</v>
      </c>
      <c r="N223" s="53">
        <v>40.694741888248899</v>
      </c>
      <c r="O223" s="53">
        <v>30.307930392132</v>
      </c>
      <c r="P223" s="53">
        <v>10.386811496116801</v>
      </c>
      <c r="R223" s="54">
        <v>0.72705063211029397</v>
      </c>
      <c r="S223" s="54">
        <v>0.61125805647829401</v>
      </c>
      <c r="T223" s="54">
        <v>0.115792575631999</v>
      </c>
      <c r="U223" s="54">
        <v>29.074652388543299</v>
      </c>
      <c r="V223" s="54">
        <v>23.9209402047432</v>
      </c>
      <c r="W223" s="54">
        <v>5.1537121838000504</v>
      </c>
      <c r="X223" s="54">
        <v>30.6210381446203</v>
      </c>
      <c r="Y223" s="54">
        <v>23.466060808701599</v>
      </c>
      <c r="Z223" s="54">
        <v>7.1549773359187103</v>
      </c>
      <c r="AA223" s="54">
        <v>23.7809729377176</v>
      </c>
      <c r="AB223" s="54">
        <v>17.368965000567201</v>
      </c>
      <c r="AC223" s="54">
        <v>6.4120079371504204</v>
      </c>
      <c r="AD223" s="54">
        <v>38.178969126210198</v>
      </c>
      <c r="AE223" s="54">
        <v>30.3386939308675</v>
      </c>
      <c r="AF223" s="54">
        <v>7.8402751953426701</v>
      </c>
      <c r="AH223" s="65">
        <v>0.72718877189979503</v>
      </c>
      <c r="AI223" s="53">
        <v>0.60514192957947299</v>
      </c>
      <c r="AJ223" s="53">
        <v>0.12204684232032199</v>
      </c>
      <c r="AK223" s="53">
        <v>29.081145010709999</v>
      </c>
      <c r="AL223" s="53">
        <v>23.6252098285063</v>
      </c>
      <c r="AM223" s="53">
        <v>5.4559351822036701</v>
      </c>
      <c r="AN223" s="53">
        <v>30.6328098386657</v>
      </c>
      <c r="AO223" s="53">
        <v>23.060189971764402</v>
      </c>
      <c r="AP223" s="53">
        <v>7.5726198669012899</v>
      </c>
      <c r="AQ223" s="53">
        <v>23.792675939358801</v>
      </c>
      <c r="AR223" s="53">
        <v>16.945919185647199</v>
      </c>
      <c r="AS223" s="53">
        <v>6.8467567537115999</v>
      </c>
      <c r="AT223" s="53">
        <v>38.193695443559001</v>
      </c>
      <c r="AU223" s="53">
        <v>29.810431893752799</v>
      </c>
      <c r="AV223" s="53">
        <v>8.3832635498062</v>
      </c>
      <c r="AX223" s="53">
        <v>-1.6018958699871515</v>
      </c>
      <c r="AY223" s="85">
        <v>16.747135603789729</v>
      </c>
    </row>
    <row r="224" spans="1:51">
      <c r="A224" s="54">
        <v>44.2</v>
      </c>
      <c r="B224" s="65">
        <v>0.77502069055956402</v>
      </c>
      <c r="C224" s="53">
        <v>0.61179962227564999</v>
      </c>
      <c r="D224" s="53">
        <v>0.163221068283913</v>
      </c>
      <c r="E224" s="53">
        <v>30.952495062536499</v>
      </c>
      <c r="F224" s="53">
        <v>23.9538261368475</v>
      </c>
      <c r="G224" s="53">
        <v>6.9986689256889596</v>
      </c>
      <c r="H224" s="53">
        <v>33.0026655607655</v>
      </c>
      <c r="I224" s="53">
        <v>23.459442111943201</v>
      </c>
      <c r="J224" s="53">
        <v>9.5432234488222605</v>
      </c>
      <c r="K224" s="53">
        <v>25.988531250391599</v>
      </c>
      <c r="L224" s="53">
        <v>17.387813694142899</v>
      </c>
      <c r="M224" s="53">
        <v>8.6007175562486697</v>
      </c>
      <c r="N224" s="53">
        <v>40.836453863945501</v>
      </c>
      <c r="O224" s="53">
        <v>30.249172097768</v>
      </c>
      <c r="P224" s="53">
        <v>10.5872817661774</v>
      </c>
      <c r="R224" s="54">
        <v>0.72514881134643805</v>
      </c>
      <c r="S224" s="54">
        <v>0.61193704227340295</v>
      </c>
      <c r="T224" s="54">
        <v>0.113211769073034</v>
      </c>
      <c r="U224" s="54">
        <v>28.998806415894901</v>
      </c>
      <c r="V224" s="54">
        <v>23.960741741451098</v>
      </c>
      <c r="W224" s="54">
        <v>5.0380646744437803</v>
      </c>
      <c r="X224" s="54">
        <v>30.559827841708898</v>
      </c>
      <c r="Y224" s="54">
        <v>23.465305386775199</v>
      </c>
      <c r="Z224" s="54">
        <v>7.0945224549336601</v>
      </c>
      <c r="AA224" s="54">
        <v>23.723477153593802</v>
      </c>
      <c r="AB224" s="54">
        <v>17.3959424091769</v>
      </c>
      <c r="AC224" s="54">
        <v>6.3275347444168997</v>
      </c>
      <c r="AD224" s="54">
        <v>38.140319026958302</v>
      </c>
      <c r="AE224" s="54">
        <v>30.252535787018399</v>
      </c>
      <c r="AF224" s="54">
        <v>7.8877832399398899</v>
      </c>
      <c r="AH224" s="65">
        <v>0.72522385404626799</v>
      </c>
      <c r="AI224" s="53">
        <v>0.60923192769701195</v>
      </c>
      <c r="AJ224" s="53">
        <v>0.115991926349255</v>
      </c>
      <c r="AK224" s="53">
        <v>29.002328778739098</v>
      </c>
      <c r="AL224" s="53">
        <v>23.8334479185236</v>
      </c>
      <c r="AM224" s="53">
        <v>5.16888086021555</v>
      </c>
      <c r="AN224" s="53">
        <v>30.5662003786321</v>
      </c>
      <c r="AO224" s="53">
        <v>23.259146845083301</v>
      </c>
      <c r="AP224" s="53">
        <v>7.3070535335487499</v>
      </c>
      <c r="AQ224" s="53">
        <v>23.729810086337199</v>
      </c>
      <c r="AR224" s="53">
        <v>17.198557006826402</v>
      </c>
      <c r="AS224" s="53">
        <v>6.5312530795108099</v>
      </c>
      <c r="AT224" s="53">
        <v>38.148282574288103</v>
      </c>
      <c r="AU224" s="53">
        <v>29.931091212533399</v>
      </c>
      <c r="AV224" s="53">
        <v>8.2171913617547006</v>
      </c>
      <c r="AX224" s="53">
        <v>-1.8289730325338347</v>
      </c>
      <c r="AY224" s="85">
        <v>16.443080099631334</v>
      </c>
    </row>
    <row r="225" spans="1:51">
      <c r="A225" s="54">
        <v>44.4</v>
      </c>
      <c r="B225" s="65">
        <v>0.77177209651109802</v>
      </c>
      <c r="C225" s="53">
        <v>0.60712837208516701</v>
      </c>
      <c r="D225" s="53">
        <v>0.16464372442593</v>
      </c>
      <c r="E225" s="53">
        <v>30.824148165213298</v>
      </c>
      <c r="F225" s="53">
        <v>23.722772746575401</v>
      </c>
      <c r="G225" s="53">
        <v>7.1013754186379199</v>
      </c>
      <c r="H225" s="53">
        <v>32.826275357399702</v>
      </c>
      <c r="I225" s="53">
        <v>23.1976822393334</v>
      </c>
      <c r="J225" s="53">
        <v>9.6285931180662701</v>
      </c>
      <c r="K225" s="53">
        <v>25.8261448642379</v>
      </c>
      <c r="L225" s="53">
        <v>17.0959159136411</v>
      </c>
      <c r="M225" s="53">
        <v>8.7302289505967892</v>
      </c>
      <c r="N225" s="53">
        <v>40.650098766367798</v>
      </c>
      <c r="O225" s="53">
        <v>29.995327982091901</v>
      </c>
      <c r="P225" s="53">
        <v>10.6547707842759</v>
      </c>
      <c r="R225" s="54">
        <v>0.72324699058258202</v>
      </c>
      <c r="S225" s="54">
        <v>0.60339428150450003</v>
      </c>
      <c r="T225" s="54">
        <v>0.119852709078082</v>
      </c>
      <c r="U225" s="54">
        <v>28.922960443246399</v>
      </c>
      <c r="V225" s="54">
        <v>23.551186494480099</v>
      </c>
      <c r="W225" s="54">
        <v>5.3717739487662897</v>
      </c>
      <c r="X225" s="54">
        <v>30.498617538797401</v>
      </c>
      <c r="Y225" s="54">
        <v>22.938891175848699</v>
      </c>
      <c r="Z225" s="54">
        <v>7.5597263629486804</v>
      </c>
      <c r="AA225" s="54">
        <v>23.665981369470099</v>
      </c>
      <c r="AB225" s="54">
        <v>16.842748002443098</v>
      </c>
      <c r="AC225" s="54">
        <v>6.8232333670269503</v>
      </c>
      <c r="AD225" s="54">
        <v>38.101668927706399</v>
      </c>
      <c r="AE225" s="54">
        <v>29.6335847448659</v>
      </c>
      <c r="AF225" s="54">
        <v>8.4680841828405704</v>
      </c>
      <c r="AH225" s="65">
        <v>0.72325893619273995</v>
      </c>
      <c r="AI225" s="53">
        <v>0.61048823483609604</v>
      </c>
      <c r="AJ225" s="53">
        <v>0.11277070135664299</v>
      </c>
      <c r="AK225" s="53">
        <v>28.923512546768301</v>
      </c>
      <c r="AL225" s="53">
        <v>23.905160402312202</v>
      </c>
      <c r="AM225" s="53">
        <v>5.0183521444560402</v>
      </c>
      <c r="AN225" s="53">
        <v>30.4995909185985</v>
      </c>
      <c r="AO225" s="53">
        <v>23.269539569426399</v>
      </c>
      <c r="AP225" s="53">
        <v>7.2300513491720899</v>
      </c>
      <c r="AQ225" s="53">
        <v>23.666944233315601</v>
      </c>
      <c r="AR225" s="53">
        <v>17.2557048102415</v>
      </c>
      <c r="AS225" s="53">
        <v>6.4112394230741003</v>
      </c>
      <c r="AT225" s="53">
        <v>38.102869705017099</v>
      </c>
      <c r="AU225" s="53">
        <v>29.796859791534501</v>
      </c>
      <c r="AV225" s="53">
        <v>8.3060099134826597</v>
      </c>
      <c r="AX225" s="53">
        <v>-1.872215908862465</v>
      </c>
      <c r="AY225" s="85">
        <v>16.332318607206645</v>
      </c>
    </row>
    <row r="226" spans="1:51">
      <c r="A226" s="54">
        <v>44.6</v>
      </c>
      <c r="B226" s="65">
        <v>0.771816733252075</v>
      </c>
      <c r="C226" s="53">
        <v>0.61087404328889405</v>
      </c>
      <c r="D226" s="53">
        <v>0.16094268996318101</v>
      </c>
      <c r="E226" s="53">
        <v>30.8223163576844</v>
      </c>
      <c r="F226" s="53">
        <v>23.911265580703802</v>
      </c>
      <c r="G226" s="53">
        <v>6.91105077698057</v>
      </c>
      <c r="H226" s="53">
        <v>32.808323089312402</v>
      </c>
      <c r="I226" s="53">
        <v>23.3819036861569</v>
      </c>
      <c r="J226" s="53">
        <v>9.4264194031554691</v>
      </c>
      <c r="K226" s="53">
        <v>25.8068916876529</v>
      </c>
      <c r="L226" s="53">
        <v>17.327030223666402</v>
      </c>
      <c r="M226" s="53">
        <v>8.4798614639864809</v>
      </c>
      <c r="N226" s="53">
        <v>40.631235301898201</v>
      </c>
      <c r="O226" s="53">
        <v>30.110317673628899</v>
      </c>
      <c r="P226" s="53">
        <v>10.5209176282693</v>
      </c>
      <c r="R226" s="54">
        <v>0.73007436619925103</v>
      </c>
      <c r="S226" s="54">
        <v>0.61084262227715402</v>
      </c>
      <c r="T226" s="54">
        <v>0.119231743922097</v>
      </c>
      <c r="U226" s="54">
        <v>29.200888595589198</v>
      </c>
      <c r="V226" s="54">
        <v>23.907885779429499</v>
      </c>
      <c r="W226" s="54">
        <v>5.29300281615971</v>
      </c>
      <c r="X226" s="54">
        <v>30.734760519669098</v>
      </c>
      <c r="Y226" s="54">
        <v>23.396964915618401</v>
      </c>
      <c r="Z226" s="54">
        <v>7.3377956040507497</v>
      </c>
      <c r="AA226" s="54">
        <v>23.8982414171873</v>
      </c>
      <c r="AB226" s="54">
        <v>17.334240757552799</v>
      </c>
      <c r="AC226" s="54">
        <v>6.5640006596345</v>
      </c>
      <c r="AD226" s="54">
        <v>38.372410870004401</v>
      </c>
      <c r="AE226" s="54">
        <v>30.159108881323601</v>
      </c>
      <c r="AF226" s="54">
        <v>8.2133019886807901</v>
      </c>
      <c r="AH226" s="65">
        <v>0.729790503447448</v>
      </c>
      <c r="AI226" s="53">
        <v>0.60991803263330302</v>
      </c>
      <c r="AJ226" s="53">
        <v>0.119872470814145</v>
      </c>
      <c r="AK226" s="53">
        <v>29.190159021585899</v>
      </c>
      <c r="AL226" s="53">
        <v>23.8681978245252</v>
      </c>
      <c r="AM226" s="53">
        <v>5.3219611970607197</v>
      </c>
      <c r="AN226" s="53">
        <v>30.719246581707999</v>
      </c>
      <c r="AO226" s="53">
        <v>23.297086129524399</v>
      </c>
      <c r="AP226" s="53">
        <v>7.4221604521835296</v>
      </c>
      <c r="AQ226" s="53">
        <v>23.884052408161299</v>
      </c>
      <c r="AR226" s="53">
        <v>17.242795654926201</v>
      </c>
      <c r="AS226" s="53">
        <v>6.6412567532350897</v>
      </c>
      <c r="AT226" s="53">
        <v>38.350789322408801</v>
      </c>
      <c r="AU226" s="53">
        <v>29.945198282967599</v>
      </c>
      <c r="AV226" s="53">
        <v>8.4055910394412106</v>
      </c>
      <c r="AX226" s="53">
        <v>-1.7087930873378063</v>
      </c>
      <c r="AY226" s="85">
        <v>16.553113991704866</v>
      </c>
    </row>
    <row r="227" spans="1:51">
      <c r="A227" s="54">
        <v>44.8</v>
      </c>
      <c r="B227" s="65">
        <v>0.77516806891750301</v>
      </c>
      <c r="C227" s="53">
        <v>0.61999857488227605</v>
      </c>
      <c r="D227" s="53">
        <v>0.15516949403522701</v>
      </c>
      <c r="E227" s="53">
        <v>30.948811778517701</v>
      </c>
      <c r="F227" s="53">
        <v>24.359352048799401</v>
      </c>
      <c r="G227" s="53">
        <v>6.5894597297183797</v>
      </c>
      <c r="H227" s="53">
        <v>32.980822035050103</v>
      </c>
      <c r="I227" s="53">
        <v>23.849765507215299</v>
      </c>
      <c r="J227" s="53">
        <v>9.13105652783476</v>
      </c>
      <c r="K227" s="53">
        <v>25.961160703153901</v>
      </c>
      <c r="L227" s="53">
        <v>17.8737492361136</v>
      </c>
      <c r="M227" s="53">
        <v>8.0874114670403294</v>
      </c>
      <c r="N227" s="53">
        <v>40.8755078959394</v>
      </c>
      <c r="O227" s="53">
        <v>30.442127424024601</v>
      </c>
      <c r="P227" s="53">
        <v>10.433380471914701</v>
      </c>
      <c r="R227" s="54">
        <v>0.73065659281017203</v>
      </c>
      <c r="S227" s="54">
        <v>0.61898073238814699</v>
      </c>
      <c r="T227" s="54">
        <v>0.111675860422025</v>
      </c>
      <c r="U227" s="54">
        <v>29.228120215772101</v>
      </c>
      <c r="V227" s="54">
        <v>24.312631809027199</v>
      </c>
      <c r="W227" s="54">
        <v>4.9154884067449602</v>
      </c>
      <c r="X227" s="54">
        <v>30.665159836109702</v>
      </c>
      <c r="Y227" s="54">
        <v>23.793260779774901</v>
      </c>
      <c r="Z227" s="54">
        <v>6.8718990563347404</v>
      </c>
      <c r="AA227" s="54">
        <v>23.837836662232199</v>
      </c>
      <c r="AB227" s="54">
        <v>17.812781404828701</v>
      </c>
      <c r="AC227" s="54">
        <v>6.0250552574035101</v>
      </c>
      <c r="AD227" s="54">
        <v>38.269292214323897</v>
      </c>
      <c r="AE227" s="54">
        <v>30.384508025417698</v>
      </c>
      <c r="AF227" s="54">
        <v>7.8847841889061696</v>
      </c>
      <c r="AH227" s="65">
        <v>0.73042698465176903</v>
      </c>
      <c r="AI227" s="53">
        <v>0.61905012782080904</v>
      </c>
      <c r="AJ227" s="53">
        <v>0.11137685683096001</v>
      </c>
      <c r="AK227" s="53">
        <v>29.218548188366402</v>
      </c>
      <c r="AL227" s="53">
        <v>24.318952303081002</v>
      </c>
      <c r="AM227" s="53">
        <v>4.89959588528545</v>
      </c>
      <c r="AN227" s="53">
        <v>30.656207960302002</v>
      </c>
      <c r="AO227" s="53">
        <v>23.810907839608898</v>
      </c>
      <c r="AP227" s="53">
        <v>6.8453001206930502</v>
      </c>
      <c r="AQ227" s="53">
        <v>23.828698464524798</v>
      </c>
      <c r="AR227" s="53">
        <v>17.824847035619001</v>
      </c>
      <c r="AS227" s="53">
        <v>6.0038514289057296</v>
      </c>
      <c r="AT227" s="53">
        <v>38.254519951207499</v>
      </c>
      <c r="AU227" s="53">
        <v>30.430063689018901</v>
      </c>
      <c r="AV227" s="53">
        <v>7.82445626218861</v>
      </c>
      <c r="AX227" s="53">
        <v>-2.234777514657436</v>
      </c>
      <c r="AY227" s="85">
        <v>15.925377756043536</v>
      </c>
    </row>
    <row r="228" spans="1:51">
      <c r="A228" s="54">
        <v>45</v>
      </c>
      <c r="B228" s="65">
        <v>0.77644586109782898</v>
      </c>
      <c r="C228" s="53">
        <v>0.62841990295439398</v>
      </c>
      <c r="D228" s="53">
        <v>0.148025958143434</v>
      </c>
      <c r="E228" s="53">
        <v>30.998404983917698</v>
      </c>
      <c r="F228" s="53">
        <v>24.748960892713001</v>
      </c>
      <c r="G228" s="53">
        <v>6.2494440912047304</v>
      </c>
      <c r="H228" s="53">
        <v>33.017114638355103</v>
      </c>
      <c r="I228" s="53">
        <v>24.371629806352299</v>
      </c>
      <c r="J228" s="53">
        <v>8.6454848320027597</v>
      </c>
      <c r="K228" s="53">
        <v>25.995963051594799</v>
      </c>
      <c r="L228" s="53">
        <v>18.420250190236199</v>
      </c>
      <c r="M228" s="53">
        <v>7.5757128613586202</v>
      </c>
      <c r="N228" s="53">
        <v>40.8735069420608</v>
      </c>
      <c r="O228" s="53">
        <v>31.084439682306702</v>
      </c>
      <c r="P228" s="53">
        <v>9.7890672597540398</v>
      </c>
      <c r="R228" s="54">
        <v>0.72959769237985606</v>
      </c>
      <c r="S228" s="54">
        <v>0.627774150508284</v>
      </c>
      <c r="T228" s="54">
        <v>0.101823541871572</v>
      </c>
      <c r="U228" s="54">
        <v>29.185846744421699</v>
      </c>
      <c r="V228" s="54">
        <v>24.718741181455002</v>
      </c>
      <c r="W228" s="54">
        <v>4.4671055629666503</v>
      </c>
      <c r="X228" s="54">
        <v>30.626282564502599</v>
      </c>
      <c r="Y228" s="54">
        <v>24.3492335054172</v>
      </c>
      <c r="Z228" s="54">
        <v>6.2770490590853303</v>
      </c>
      <c r="AA228" s="54">
        <v>23.801903994527301</v>
      </c>
      <c r="AB228" s="54">
        <v>18.3898509293894</v>
      </c>
      <c r="AC228" s="54">
        <v>5.4120530651378997</v>
      </c>
      <c r="AD228" s="54">
        <v>38.2517809578803</v>
      </c>
      <c r="AE228" s="54">
        <v>31.089150010267499</v>
      </c>
      <c r="AF228" s="54">
        <v>7.1626309476127501</v>
      </c>
      <c r="AH228" s="65">
        <v>0.72942497913424797</v>
      </c>
      <c r="AI228" s="53">
        <v>0.62713879245984105</v>
      </c>
      <c r="AJ228" s="53">
        <v>0.102286186674406</v>
      </c>
      <c r="AK228" s="53">
        <v>29.178642835519199</v>
      </c>
      <c r="AL228" s="53">
        <v>24.695229702784101</v>
      </c>
      <c r="AM228" s="53">
        <v>4.4834131327351097</v>
      </c>
      <c r="AN228" s="53">
        <v>30.6195996662554</v>
      </c>
      <c r="AO228" s="53">
        <v>24.346000332579202</v>
      </c>
      <c r="AP228" s="53">
        <v>6.2735993336761497</v>
      </c>
      <c r="AQ228" s="53">
        <v>23.795072588553001</v>
      </c>
      <c r="AR228" s="53">
        <v>18.376475440324501</v>
      </c>
      <c r="AS228" s="53">
        <v>5.4185971482284696</v>
      </c>
      <c r="AT228" s="53">
        <v>38.2407611595848</v>
      </c>
      <c r="AU228" s="53">
        <v>31.1469683412259</v>
      </c>
      <c r="AV228" s="53">
        <v>7.0937928183588603</v>
      </c>
      <c r="AX228" s="53">
        <v>-2.793340462834121</v>
      </c>
      <c r="AY228" s="85">
        <v>15.340539130186421</v>
      </c>
    </row>
    <row r="229" spans="1:51">
      <c r="A229" s="54">
        <v>45.2</v>
      </c>
      <c r="B229" s="65">
        <v>0.77812358968493101</v>
      </c>
      <c r="C229" s="53">
        <v>0.63887586919072203</v>
      </c>
      <c r="D229" s="53">
        <v>0.139247720494208</v>
      </c>
      <c r="E229" s="53">
        <v>31.069905733592801</v>
      </c>
      <c r="F229" s="53">
        <v>25.236019878807799</v>
      </c>
      <c r="G229" s="53">
        <v>5.8338858547850201</v>
      </c>
      <c r="H229" s="53">
        <v>33.085711916425403</v>
      </c>
      <c r="I229" s="53">
        <v>25.0044768098956</v>
      </c>
      <c r="J229" s="53">
        <v>8.0812351065297694</v>
      </c>
      <c r="K229" s="53">
        <v>26.066030933220201</v>
      </c>
      <c r="L229" s="53">
        <v>19.086816250063201</v>
      </c>
      <c r="M229" s="53">
        <v>6.9792146831570703</v>
      </c>
      <c r="N229" s="53">
        <v>40.943810073658</v>
      </c>
      <c r="O229" s="53">
        <v>31.830762665172699</v>
      </c>
      <c r="P229" s="53">
        <v>9.1130474084853503</v>
      </c>
      <c r="R229" s="54">
        <v>0.72853879194953997</v>
      </c>
      <c r="S229" s="54">
        <v>0.63725936186162402</v>
      </c>
      <c r="T229" s="54">
        <v>9.1279430087915905E-2</v>
      </c>
      <c r="U229" s="54">
        <v>29.143573273071201</v>
      </c>
      <c r="V229" s="54">
        <v>25.162676658876201</v>
      </c>
      <c r="W229" s="54">
        <v>3.9808966141950002</v>
      </c>
      <c r="X229" s="54">
        <v>30.5874052928955</v>
      </c>
      <c r="Y229" s="54">
        <v>24.9113617733273</v>
      </c>
      <c r="Z229" s="54">
        <v>5.6760435195681396</v>
      </c>
      <c r="AA229" s="54">
        <v>23.765971326822498</v>
      </c>
      <c r="AB229" s="54">
        <v>18.989036086430701</v>
      </c>
      <c r="AC229" s="54">
        <v>4.7769352403917704</v>
      </c>
      <c r="AD229" s="54">
        <v>38.234269701436602</v>
      </c>
      <c r="AE229" s="54">
        <v>31.7237908957032</v>
      </c>
      <c r="AF229" s="54">
        <v>6.5104788057334497</v>
      </c>
      <c r="AH229" s="65">
        <v>0.72842297361672603</v>
      </c>
      <c r="AI229" s="53">
        <v>0.63602153872009604</v>
      </c>
      <c r="AJ229" s="53">
        <v>9.2401434896629497E-2</v>
      </c>
      <c r="AK229" s="53">
        <v>29.1387374826719</v>
      </c>
      <c r="AL229" s="53">
        <v>25.097087965107399</v>
      </c>
      <c r="AM229" s="53">
        <v>4.0416495175645002</v>
      </c>
      <c r="AN229" s="53">
        <v>30.582991372208799</v>
      </c>
      <c r="AO229" s="53">
        <v>24.880316106034002</v>
      </c>
      <c r="AP229" s="53">
        <v>5.7026752661748699</v>
      </c>
      <c r="AQ229" s="53">
        <v>23.7614467125813</v>
      </c>
      <c r="AR229" s="53">
        <v>18.935804835388701</v>
      </c>
      <c r="AS229" s="53">
        <v>4.82564187719258</v>
      </c>
      <c r="AT229" s="53">
        <v>38.227002367962001</v>
      </c>
      <c r="AU229" s="53">
        <v>31.781345380810201</v>
      </c>
      <c r="AV229" s="53">
        <v>6.4456569871518798</v>
      </c>
      <c r="AX229" s="53">
        <v>-3.3455668719490568</v>
      </c>
      <c r="AY229" s="85">
        <v>14.750917404298796</v>
      </c>
    </row>
    <row r="230" spans="1:51">
      <c r="A230" s="54">
        <v>45.4</v>
      </c>
      <c r="B230" s="65">
        <v>0.77641856342208704</v>
      </c>
      <c r="C230" s="53">
        <v>0.64239546442254103</v>
      </c>
      <c r="D230" s="53">
        <v>0.13402309899954601</v>
      </c>
      <c r="E230" s="53">
        <v>31.003900545933998</v>
      </c>
      <c r="F230" s="53">
        <v>25.393482700478401</v>
      </c>
      <c r="G230" s="53">
        <v>5.6104178454556202</v>
      </c>
      <c r="H230" s="53">
        <v>32.978415905524301</v>
      </c>
      <c r="I230" s="53">
        <v>25.237883036294999</v>
      </c>
      <c r="J230" s="53">
        <v>7.7405328692292299</v>
      </c>
      <c r="K230" s="53">
        <v>25.969584175472502</v>
      </c>
      <c r="L230" s="53">
        <v>19.3227388519452</v>
      </c>
      <c r="M230" s="53">
        <v>6.6468453235273</v>
      </c>
      <c r="N230" s="53">
        <v>40.830471735569901</v>
      </c>
      <c r="O230" s="53">
        <v>32.1482479336835</v>
      </c>
      <c r="P230" s="53">
        <v>8.6822238018863906</v>
      </c>
      <c r="R230" s="54">
        <v>0.73095083981656295</v>
      </c>
      <c r="S230" s="54">
        <v>0.64078450661339204</v>
      </c>
      <c r="T230" s="54">
        <v>9.0166333203170801E-2</v>
      </c>
      <c r="U230" s="54">
        <v>29.242737657933201</v>
      </c>
      <c r="V230" s="54">
        <v>25.315884362259101</v>
      </c>
      <c r="W230" s="54">
        <v>3.9268532956740598</v>
      </c>
      <c r="X230" s="54">
        <v>30.691447559996</v>
      </c>
      <c r="Y230" s="54">
        <v>25.1211780591299</v>
      </c>
      <c r="Z230" s="54">
        <v>5.5702695008661003</v>
      </c>
      <c r="AA230" s="54">
        <v>23.870105818267</v>
      </c>
      <c r="AB230" s="54">
        <v>19.2057780438207</v>
      </c>
      <c r="AC230" s="54">
        <v>4.6643277744463001</v>
      </c>
      <c r="AD230" s="54">
        <v>38.362002248201499</v>
      </c>
      <c r="AE230" s="54">
        <v>31.982405795238702</v>
      </c>
      <c r="AF230" s="54">
        <v>6.3795964529628604</v>
      </c>
      <c r="AH230" s="65">
        <v>0.73136793327119798</v>
      </c>
      <c r="AI230" s="53">
        <v>0.64538242234106502</v>
      </c>
      <c r="AJ230" s="53">
        <v>8.5985510930132097E-2</v>
      </c>
      <c r="AK230" s="53">
        <v>29.259915817743501</v>
      </c>
      <c r="AL230" s="53">
        <v>25.526903168374901</v>
      </c>
      <c r="AM230" s="53">
        <v>3.73301264936863</v>
      </c>
      <c r="AN230" s="53">
        <v>30.7197218608373</v>
      </c>
      <c r="AO230" s="53">
        <v>25.375055653805902</v>
      </c>
      <c r="AP230" s="53">
        <v>5.3446662070313504</v>
      </c>
      <c r="AQ230" s="53">
        <v>23.8963785346129</v>
      </c>
      <c r="AR230" s="53">
        <v>19.476599453773701</v>
      </c>
      <c r="AS230" s="53">
        <v>4.4197790808392501</v>
      </c>
      <c r="AT230" s="53">
        <v>38.394923836145502</v>
      </c>
      <c r="AU230" s="53">
        <v>32.2328131607877</v>
      </c>
      <c r="AV230" s="53">
        <v>6.1621106753578498</v>
      </c>
      <c r="AX230" s="53">
        <v>-3.6747461735635927</v>
      </c>
      <c r="AY230" s="85">
        <v>14.364078587626294</v>
      </c>
    </row>
    <row r="231" spans="1:51">
      <c r="A231" s="54">
        <v>45.6</v>
      </c>
      <c r="B231" s="65">
        <v>0.77328073664628205</v>
      </c>
      <c r="C231" s="53">
        <v>0.65655028790564596</v>
      </c>
      <c r="D231" s="53">
        <v>0.116730448740636</v>
      </c>
      <c r="E231" s="53">
        <v>30.883908014747401</v>
      </c>
      <c r="F231" s="53">
        <v>26.010205092695099</v>
      </c>
      <c r="G231" s="53">
        <v>4.8737029220522796</v>
      </c>
      <c r="H231" s="53">
        <v>32.776466609394298</v>
      </c>
      <c r="I231" s="53">
        <v>26.138129035660899</v>
      </c>
      <c r="J231" s="53">
        <v>6.6383375737334704</v>
      </c>
      <c r="K231" s="53">
        <v>25.7852760356988</v>
      </c>
      <c r="L231" s="53">
        <v>20.208914604164601</v>
      </c>
      <c r="M231" s="53">
        <v>5.5763614315341998</v>
      </c>
      <c r="N231" s="53">
        <v>40.609801958921302</v>
      </c>
      <c r="O231" s="53">
        <v>33.292684870222999</v>
      </c>
      <c r="P231" s="53">
        <v>7.3171170886982901</v>
      </c>
      <c r="R231" s="54">
        <v>0.73291660664046399</v>
      </c>
      <c r="S231" s="54">
        <v>0.65644011486387799</v>
      </c>
      <c r="T231" s="54">
        <v>7.6476491776585498E-2</v>
      </c>
      <c r="U231" s="54">
        <v>29.3236279928451</v>
      </c>
      <c r="V231" s="54">
        <v>26.005555316386602</v>
      </c>
      <c r="W231" s="54">
        <v>3.31807267645855</v>
      </c>
      <c r="X231" s="54">
        <v>30.778901694143801</v>
      </c>
      <c r="Y231" s="54">
        <v>26.141579337672201</v>
      </c>
      <c r="Z231" s="54">
        <v>4.6373223564715804</v>
      </c>
      <c r="AA231" s="54">
        <v>23.9549690212427</v>
      </c>
      <c r="AB231" s="54">
        <v>20.208756718191601</v>
      </c>
      <c r="AC231" s="54">
        <v>3.7462123030510801</v>
      </c>
      <c r="AD231" s="54">
        <v>38.4755445750693</v>
      </c>
      <c r="AE231" s="54">
        <v>33.313452296784703</v>
      </c>
      <c r="AF231" s="54">
        <v>5.1620922782846304</v>
      </c>
      <c r="AH231" s="65">
        <v>0.73286077228987001</v>
      </c>
      <c r="AI231" s="53">
        <v>0.654542688612755</v>
      </c>
      <c r="AJ231" s="53">
        <v>7.8318083677115E-2</v>
      </c>
      <c r="AK231" s="53">
        <v>29.323345901120799</v>
      </c>
      <c r="AL231" s="53">
        <v>25.960458478942201</v>
      </c>
      <c r="AM231" s="53">
        <v>3.36288742217859</v>
      </c>
      <c r="AN231" s="53">
        <v>30.775710613932201</v>
      </c>
      <c r="AO231" s="53">
        <v>25.9394859847968</v>
      </c>
      <c r="AP231" s="53">
        <v>4.8362246291353497</v>
      </c>
      <c r="AQ231" s="53">
        <v>23.953009383244499</v>
      </c>
      <c r="AR231" s="53">
        <v>20.079036324327301</v>
      </c>
      <c r="AS231" s="53">
        <v>3.8739730589172501</v>
      </c>
      <c r="AT231" s="53">
        <v>38.460094026977799</v>
      </c>
      <c r="AU231" s="53">
        <v>32.891549553945403</v>
      </c>
      <c r="AV231" s="53">
        <v>5.5685444730323397</v>
      </c>
      <c r="AX231" s="53">
        <v>-4.1578913533347759</v>
      </c>
      <c r="AY231" s="85">
        <v>13.830340611605475</v>
      </c>
    </row>
    <row r="232" spans="1:51">
      <c r="A232" s="54">
        <v>45.8</v>
      </c>
      <c r="B232" s="65">
        <v>0.77586715861237698</v>
      </c>
      <c r="C232" s="53">
        <v>0.67378362695058003</v>
      </c>
      <c r="D232" s="53">
        <v>0.102083531661796</v>
      </c>
      <c r="E232" s="53">
        <v>30.9824785273664</v>
      </c>
      <c r="F232" s="53">
        <v>26.775445777859598</v>
      </c>
      <c r="G232" s="53">
        <v>4.2070327495068298</v>
      </c>
      <c r="H232" s="53">
        <v>32.923377280621601</v>
      </c>
      <c r="I232" s="53">
        <v>27.167172182906999</v>
      </c>
      <c r="J232" s="53">
        <v>5.7562050977145303</v>
      </c>
      <c r="K232" s="53">
        <v>25.9167707845526</v>
      </c>
      <c r="L232" s="53">
        <v>21.266676769353801</v>
      </c>
      <c r="M232" s="53">
        <v>4.6500940151988202</v>
      </c>
      <c r="N232" s="53">
        <v>40.765874446212202</v>
      </c>
      <c r="O232" s="53">
        <v>34.499564835720797</v>
      </c>
      <c r="P232" s="53">
        <v>6.2663096104913896</v>
      </c>
      <c r="R232" s="54">
        <v>0.73947140975866499</v>
      </c>
      <c r="S232" s="54">
        <v>0.67367897006066302</v>
      </c>
      <c r="T232" s="54">
        <v>6.5792439698001595E-2</v>
      </c>
      <c r="U232" s="54">
        <v>29.5768458312258</v>
      </c>
      <c r="V232" s="54">
        <v>26.770730213395201</v>
      </c>
      <c r="W232" s="54">
        <v>2.8061156178306201</v>
      </c>
      <c r="X232" s="54">
        <v>31.063296111849901</v>
      </c>
      <c r="Y232" s="54">
        <v>27.166066066415802</v>
      </c>
      <c r="Z232" s="54">
        <v>3.8972300454341702</v>
      </c>
      <c r="AA232" s="54">
        <v>24.210494279737301</v>
      </c>
      <c r="AB232" s="54">
        <v>21.263366929862801</v>
      </c>
      <c r="AC232" s="54">
        <v>2.9471273498744699</v>
      </c>
      <c r="AD232" s="54">
        <v>38.719782227318703</v>
      </c>
      <c r="AE232" s="54">
        <v>34.5088918688799</v>
      </c>
      <c r="AF232" s="54">
        <v>4.2108903584387596</v>
      </c>
      <c r="AH232" s="65">
        <v>0.73847125692182802</v>
      </c>
      <c r="AI232" s="53">
        <v>0.67319184758456596</v>
      </c>
      <c r="AJ232" s="53">
        <v>6.5279409337262506E-2</v>
      </c>
      <c r="AK232" s="53">
        <v>29.538669157239699</v>
      </c>
      <c r="AL232" s="53">
        <v>26.763693379083499</v>
      </c>
      <c r="AM232" s="53">
        <v>2.7749757781562101</v>
      </c>
      <c r="AN232" s="53">
        <v>31.012523186477299</v>
      </c>
      <c r="AO232" s="53">
        <v>27.077701448891599</v>
      </c>
      <c r="AP232" s="53">
        <v>3.9348217375856902</v>
      </c>
      <c r="AQ232" s="53">
        <v>24.164643216429901</v>
      </c>
      <c r="AR232" s="53">
        <v>21.2097981300832</v>
      </c>
      <c r="AS232" s="53">
        <v>2.9548450863467299</v>
      </c>
      <c r="AT232" s="53">
        <v>38.656057334795896</v>
      </c>
      <c r="AU232" s="53">
        <v>34.283029959653703</v>
      </c>
      <c r="AV232" s="53">
        <v>4.3730273751422004</v>
      </c>
      <c r="AX232" s="53">
        <v>-5.0832572952826158</v>
      </c>
      <c r="AY232" s="85">
        <v>12.952900770453995</v>
      </c>
    </row>
    <row r="233" spans="1:51">
      <c r="A233" s="54">
        <v>46</v>
      </c>
      <c r="B233" s="65">
        <v>0.779369811005727</v>
      </c>
      <c r="C233" s="53">
        <v>0.68360224433591399</v>
      </c>
      <c r="D233" s="53">
        <v>9.5767566669812204E-2</v>
      </c>
      <c r="E233" s="53">
        <v>31.113190243554399</v>
      </c>
      <c r="F233" s="53">
        <v>27.221454369295799</v>
      </c>
      <c r="G233" s="53">
        <v>3.8917358742585799</v>
      </c>
      <c r="H233" s="53">
        <v>33.060109784569498</v>
      </c>
      <c r="I233" s="53">
        <v>27.7279151110694</v>
      </c>
      <c r="J233" s="53">
        <v>5.33219467350008</v>
      </c>
      <c r="K233" s="53">
        <v>26.039103040700301</v>
      </c>
      <c r="L233" s="53">
        <v>21.856387520863301</v>
      </c>
      <c r="M233" s="53">
        <v>4.1827155198369903</v>
      </c>
      <c r="N233" s="53">
        <v>40.891702780176601</v>
      </c>
      <c r="O233" s="53">
        <v>35.108158742305697</v>
      </c>
      <c r="P233" s="53">
        <v>5.7835440378708904</v>
      </c>
      <c r="R233" s="54">
        <v>0.72516492694094503</v>
      </c>
      <c r="S233" s="54">
        <v>0.68389916196918099</v>
      </c>
      <c r="T233" s="54">
        <v>4.1265764971763597E-2</v>
      </c>
      <c r="U233" s="54">
        <v>28.981846714005599</v>
      </c>
      <c r="V233" s="54">
        <v>27.236462562960899</v>
      </c>
      <c r="W233" s="54">
        <v>1.7453841510446899</v>
      </c>
      <c r="X233" s="54">
        <v>30.206493768312399</v>
      </c>
      <c r="Y233" s="54">
        <v>27.744050264883999</v>
      </c>
      <c r="Z233" s="54">
        <v>2.4624435034283199</v>
      </c>
      <c r="AA233" s="54">
        <v>23.558827356023802</v>
      </c>
      <c r="AB233" s="54">
        <v>21.875351944758101</v>
      </c>
      <c r="AC233" s="54">
        <v>1.68347541126566</v>
      </c>
      <c r="AD233" s="54">
        <v>37.6281542823412</v>
      </c>
      <c r="AE233" s="54">
        <v>35.121217719505601</v>
      </c>
      <c r="AF233" s="54">
        <v>2.5069365628356399</v>
      </c>
      <c r="AH233" s="65">
        <v>0.72573977115934096</v>
      </c>
      <c r="AI233" s="53">
        <v>0.68322150831177897</v>
      </c>
      <c r="AJ233" s="53">
        <v>4.25182628475618E-2</v>
      </c>
      <c r="AK233" s="53">
        <v>29.004013902773799</v>
      </c>
      <c r="AL233" s="53">
        <v>27.207433211861002</v>
      </c>
      <c r="AM233" s="53">
        <v>1.79658069091276</v>
      </c>
      <c r="AN233" s="53">
        <v>30.264235675793099</v>
      </c>
      <c r="AO233" s="53">
        <v>27.6897912648272</v>
      </c>
      <c r="AP233" s="53">
        <v>2.5744444109659299</v>
      </c>
      <c r="AQ233" s="53">
        <v>23.5965485400971</v>
      </c>
      <c r="AR233" s="53">
        <v>21.827006021876699</v>
      </c>
      <c r="AS233" s="53">
        <v>1.7695425182204501</v>
      </c>
      <c r="AT233" s="53">
        <v>37.7191759447078</v>
      </c>
      <c r="AU233" s="53">
        <v>35.0315849105734</v>
      </c>
      <c r="AV233" s="53">
        <v>2.6875910341343801</v>
      </c>
      <c r="AX233" s="53">
        <v>-6.304198646646201</v>
      </c>
      <c r="AY233" s="85">
        <v>11.45308746857806</v>
      </c>
    </row>
    <row r="234" spans="1:51">
      <c r="A234" s="54">
        <v>46.2</v>
      </c>
      <c r="B234" s="65">
        <v>0.77867343805628197</v>
      </c>
      <c r="C234" s="53">
        <v>0.69105728917698805</v>
      </c>
      <c r="D234" s="53">
        <v>8.7616148879293795E-2</v>
      </c>
      <c r="E234" s="53">
        <v>31.088046345218299</v>
      </c>
      <c r="F234" s="53">
        <v>27.552993829081998</v>
      </c>
      <c r="G234" s="53">
        <v>3.53505251613631</v>
      </c>
      <c r="H234" s="53">
        <v>33.020483563125097</v>
      </c>
      <c r="I234" s="53">
        <v>28.147444835170699</v>
      </c>
      <c r="J234" s="53">
        <v>4.8730387279543503</v>
      </c>
      <c r="K234" s="53">
        <v>26.007060142268202</v>
      </c>
      <c r="L234" s="53">
        <v>22.295607259774801</v>
      </c>
      <c r="M234" s="53">
        <v>3.7114528824934299</v>
      </c>
      <c r="N234" s="53">
        <v>40.861428351376702</v>
      </c>
      <c r="O234" s="53">
        <v>35.542036744477102</v>
      </c>
      <c r="P234" s="53">
        <v>5.3193916068996101</v>
      </c>
      <c r="R234" s="54">
        <v>0.72584432341518501</v>
      </c>
      <c r="S234" s="54">
        <v>0.68999925713155896</v>
      </c>
      <c r="T234" s="54">
        <v>3.5845066283625202E-2</v>
      </c>
      <c r="U234" s="54">
        <v>29.010713840028501</v>
      </c>
      <c r="V234" s="54">
        <v>27.505464063406901</v>
      </c>
      <c r="W234" s="54">
        <v>1.5052497766216599</v>
      </c>
      <c r="X234" s="54">
        <v>30.256403512496099</v>
      </c>
      <c r="Y234" s="54">
        <v>28.0688919365824</v>
      </c>
      <c r="Z234" s="54">
        <v>2.1875115759137098</v>
      </c>
      <c r="AA234" s="54">
        <v>23.602737340083898</v>
      </c>
      <c r="AB234" s="54">
        <v>22.221695527658699</v>
      </c>
      <c r="AC234" s="54">
        <v>1.38104181242516</v>
      </c>
      <c r="AD234" s="54">
        <v>37.716951163112697</v>
      </c>
      <c r="AE234" s="54">
        <v>35.423311382341097</v>
      </c>
      <c r="AF234" s="54">
        <v>2.2936397807716502</v>
      </c>
      <c r="AH234" s="65">
        <v>0.72488324910352298</v>
      </c>
      <c r="AI234" s="53">
        <v>0.69318271051174096</v>
      </c>
      <c r="AJ234" s="53">
        <v>3.1700538591781499E-2</v>
      </c>
      <c r="AK234" s="53">
        <v>28.972906192548201</v>
      </c>
      <c r="AL234" s="53">
        <v>27.642925831259699</v>
      </c>
      <c r="AM234" s="53">
        <v>1.32998036128846</v>
      </c>
      <c r="AN234" s="53">
        <v>30.230122938862301</v>
      </c>
      <c r="AO234" s="53">
        <v>28.278589226147599</v>
      </c>
      <c r="AP234" s="53">
        <v>1.9515337127146899</v>
      </c>
      <c r="AQ234" s="53">
        <v>23.577556403031899</v>
      </c>
      <c r="AR234" s="53">
        <v>22.4238747128461</v>
      </c>
      <c r="AS234" s="53">
        <v>1.15368169018579</v>
      </c>
      <c r="AT234" s="53">
        <v>37.691147553333501</v>
      </c>
      <c r="AU234" s="53">
        <v>35.723537801147302</v>
      </c>
      <c r="AV234" s="53">
        <v>1.9676097521861999</v>
      </c>
      <c r="AX234" s="53">
        <v>-6.9104256386880074</v>
      </c>
      <c r="AY234" s="85">
        <v>10.813493064117388</v>
      </c>
    </row>
    <row r="235" spans="1:51">
      <c r="A235" s="54">
        <v>46.4</v>
      </c>
      <c r="B235" s="65">
        <v>0.78491000881681605</v>
      </c>
      <c r="C235" s="53">
        <v>0.69615416174199496</v>
      </c>
      <c r="D235" s="53">
        <v>8.8755847074820704E-2</v>
      </c>
      <c r="E235" s="53">
        <v>31.322683276070801</v>
      </c>
      <c r="F235" s="53">
        <v>27.774135677908198</v>
      </c>
      <c r="G235" s="53">
        <v>3.5485475981626098</v>
      </c>
      <c r="H235" s="53">
        <v>33.338170096629497</v>
      </c>
      <c r="I235" s="53">
        <v>28.4164592500683</v>
      </c>
      <c r="J235" s="53">
        <v>4.9217108465611696</v>
      </c>
      <c r="K235" s="53">
        <v>26.287179732482599</v>
      </c>
      <c r="L235" s="53">
        <v>22.585411006579299</v>
      </c>
      <c r="M235" s="53">
        <v>3.7017687259033099</v>
      </c>
      <c r="N235" s="53">
        <v>41.192100764381003</v>
      </c>
      <c r="O235" s="53">
        <v>35.810401645116201</v>
      </c>
      <c r="P235" s="53">
        <v>5.3816991192648302</v>
      </c>
      <c r="R235" s="54">
        <v>0.72177702608782801</v>
      </c>
      <c r="S235" s="54">
        <v>0.69654620420604196</v>
      </c>
      <c r="T235" s="54">
        <v>2.5230821881785999E-2</v>
      </c>
      <c r="U235" s="54">
        <v>28.8298422297309</v>
      </c>
      <c r="V235" s="54">
        <v>27.791287610279099</v>
      </c>
      <c r="W235" s="54">
        <v>1.0385546194517801</v>
      </c>
      <c r="X235" s="54">
        <v>30.0042656733055</v>
      </c>
      <c r="Y235" s="54">
        <v>28.444951165327399</v>
      </c>
      <c r="Z235" s="54">
        <v>1.5593145079781801</v>
      </c>
      <c r="AA235" s="54">
        <v>23.354218156588399</v>
      </c>
      <c r="AB235" s="54">
        <v>22.6128823476291</v>
      </c>
      <c r="AC235" s="54">
        <v>0.74133580895925599</v>
      </c>
      <c r="AD235" s="54">
        <v>37.413650504330299</v>
      </c>
      <c r="AE235" s="54">
        <v>35.852267066378303</v>
      </c>
      <c r="AF235" s="54">
        <v>1.5613834379520399</v>
      </c>
      <c r="AH235" s="65">
        <v>0.72098911964667201</v>
      </c>
      <c r="AI235" s="53">
        <v>0.70063241263349896</v>
      </c>
      <c r="AJ235" s="53">
        <v>2.0356707013172801E-2</v>
      </c>
      <c r="AK235" s="53">
        <v>28.799203654392802</v>
      </c>
      <c r="AL235" s="53">
        <v>27.969089305255299</v>
      </c>
      <c r="AM235" s="53">
        <v>0.83011434913749504</v>
      </c>
      <c r="AN235" s="53">
        <v>29.999488315498901</v>
      </c>
      <c r="AO235" s="53">
        <v>28.725573989589002</v>
      </c>
      <c r="AP235" s="53">
        <v>1.2739143259099299</v>
      </c>
      <c r="AQ235" s="53">
        <v>23.348516550826101</v>
      </c>
      <c r="AR235" s="53">
        <v>22.878500716825702</v>
      </c>
      <c r="AS235" s="53">
        <v>0.47001583400032398</v>
      </c>
      <c r="AT235" s="53">
        <v>37.436296532878103</v>
      </c>
      <c r="AU235" s="53">
        <v>36.239466616572997</v>
      </c>
      <c r="AV235" s="53">
        <v>1.1968299163051299</v>
      </c>
      <c r="AX235" s="53">
        <v>-7.5818008497005493</v>
      </c>
      <c r="AY235" s="85">
        <v>10.129629501520409</v>
      </c>
    </row>
    <row r="236" spans="1:51">
      <c r="A236" s="54">
        <v>46.6</v>
      </c>
      <c r="B236" s="65">
        <v>0.78390031131087201</v>
      </c>
      <c r="C236" s="53">
        <v>0.70697448647404104</v>
      </c>
      <c r="D236" s="53">
        <v>7.69258248368304E-2</v>
      </c>
      <c r="E236" s="53">
        <v>31.285432861473002</v>
      </c>
      <c r="F236" s="53">
        <v>28.2525061361988</v>
      </c>
      <c r="G236" s="53">
        <v>3.0329267252742098</v>
      </c>
      <c r="H236" s="53">
        <v>33.279440371702897</v>
      </c>
      <c r="I236" s="53">
        <v>29.058754996014098</v>
      </c>
      <c r="J236" s="53">
        <v>4.2206853756888103</v>
      </c>
      <c r="K236" s="53">
        <v>26.2363257043598</v>
      </c>
      <c r="L236" s="53">
        <v>23.244966562787901</v>
      </c>
      <c r="M236" s="53">
        <v>2.9913591415718899</v>
      </c>
      <c r="N236" s="53">
        <v>41.132777405372799</v>
      </c>
      <c r="O236" s="53">
        <v>36.558985718032801</v>
      </c>
      <c r="P236" s="53">
        <v>4.5737916873400604</v>
      </c>
      <c r="R236" s="54">
        <v>0.72160308932448403</v>
      </c>
      <c r="S236" s="54">
        <v>0.70598696091834601</v>
      </c>
      <c r="T236" s="54">
        <v>1.56161284061375E-2</v>
      </c>
      <c r="U236" s="54">
        <v>28.826545247913501</v>
      </c>
      <c r="V236" s="54">
        <v>28.207112860390499</v>
      </c>
      <c r="W236" s="54">
        <v>0.61943238752299801</v>
      </c>
      <c r="X236" s="54">
        <v>30.006306503279902</v>
      </c>
      <c r="Y236" s="54">
        <v>29.0068377480906</v>
      </c>
      <c r="Z236" s="54">
        <v>0.99946875518934397</v>
      </c>
      <c r="AA236" s="54">
        <v>23.357277533789802</v>
      </c>
      <c r="AB236" s="54">
        <v>23.187384665302201</v>
      </c>
      <c r="AC236" s="54">
        <v>0.16989286848761501</v>
      </c>
      <c r="AD236" s="54">
        <v>37.446309916979303</v>
      </c>
      <c r="AE236" s="54">
        <v>36.517751206939302</v>
      </c>
      <c r="AF236" s="54">
        <v>0.92855871003994395</v>
      </c>
      <c r="AH236" s="65">
        <v>0.720235789878649</v>
      </c>
      <c r="AI236" s="53">
        <v>0.70463756998359495</v>
      </c>
      <c r="AJ236" s="53">
        <v>1.5598219895054E-2</v>
      </c>
      <c r="AK236" s="53">
        <v>28.7660965139683</v>
      </c>
      <c r="AL236" s="53">
        <v>28.146979839177501</v>
      </c>
      <c r="AM236" s="53">
        <v>0.61911667479080901</v>
      </c>
      <c r="AN236" s="53">
        <v>29.945566148171199</v>
      </c>
      <c r="AO236" s="53">
        <v>28.931953530325501</v>
      </c>
      <c r="AP236" s="53">
        <v>1.0136126178456999</v>
      </c>
      <c r="AQ236" s="53">
        <v>23.305765701393401</v>
      </c>
      <c r="AR236" s="53">
        <v>23.107640577945901</v>
      </c>
      <c r="AS236" s="53">
        <v>0.19812512344757099</v>
      </c>
      <c r="AT236" s="53">
        <v>37.3824665428644</v>
      </c>
      <c r="AU236" s="53">
        <v>36.454705617472001</v>
      </c>
      <c r="AV236" s="53">
        <v>0.92776092539236199</v>
      </c>
      <c r="AX236" s="53">
        <v>-7.8186901022996764</v>
      </c>
      <c r="AY236" s="85">
        <v>9.8459153379910767</v>
      </c>
    </row>
    <row r="237" spans="1:51">
      <c r="A237" s="54">
        <v>46.8</v>
      </c>
      <c r="B237" s="65">
        <v>0.78384181563964495</v>
      </c>
      <c r="C237" s="53">
        <v>0.70825317657866504</v>
      </c>
      <c r="D237" s="53">
        <v>7.5588639060980498E-2</v>
      </c>
      <c r="E237" s="53">
        <v>31.284558506761002</v>
      </c>
      <c r="F237" s="53">
        <v>28.300382690128799</v>
      </c>
      <c r="G237" s="53">
        <v>2.9841758166322401</v>
      </c>
      <c r="H237" s="53">
        <v>33.097791860975804</v>
      </c>
      <c r="I237" s="53">
        <v>29.153994018979098</v>
      </c>
      <c r="J237" s="53">
        <v>3.9437978419966999</v>
      </c>
      <c r="K237" s="53">
        <v>26.0610188255358</v>
      </c>
      <c r="L237" s="53">
        <v>23.326100013711802</v>
      </c>
      <c r="M237" s="53">
        <v>2.734918811824</v>
      </c>
      <c r="N237" s="53">
        <v>40.937494913961203</v>
      </c>
      <c r="O237" s="53">
        <v>36.722863872538497</v>
      </c>
      <c r="P237" s="53">
        <v>4.2146310414227397</v>
      </c>
      <c r="R237" s="54">
        <v>0.720942460744605</v>
      </c>
      <c r="S237" s="54">
        <v>0.70953945286736297</v>
      </c>
      <c r="T237" s="54">
        <v>1.1403007877241999E-2</v>
      </c>
      <c r="U237" s="54">
        <v>28.797466137498699</v>
      </c>
      <c r="V237" s="54">
        <v>28.354526497331801</v>
      </c>
      <c r="W237" s="54">
        <v>0.442939640166923</v>
      </c>
      <c r="X237" s="54">
        <v>29.9593573280927</v>
      </c>
      <c r="Y237" s="54">
        <v>29.229877294923799</v>
      </c>
      <c r="Z237" s="54">
        <v>0.72948003316890397</v>
      </c>
      <c r="AA237" s="54">
        <v>23.3204525010919</v>
      </c>
      <c r="AB237" s="54">
        <v>23.401459942030002</v>
      </c>
      <c r="AC237" s="54">
        <v>-8.1007440938044795E-2</v>
      </c>
      <c r="AD237" s="54">
        <v>37.402385335804397</v>
      </c>
      <c r="AE237" s="54">
        <v>36.815568384911202</v>
      </c>
      <c r="AF237" s="54">
        <v>0.58681695089323604</v>
      </c>
      <c r="AH237" s="65">
        <v>0.72071518390059597</v>
      </c>
      <c r="AI237" s="53">
        <v>0.71329597552576995</v>
      </c>
      <c r="AJ237" s="53">
        <v>7.4192083748263402E-3</v>
      </c>
      <c r="AK237" s="53">
        <v>28.787953651150499</v>
      </c>
      <c r="AL237" s="53">
        <v>28.5125992978111</v>
      </c>
      <c r="AM237" s="53">
        <v>0.275354353339402</v>
      </c>
      <c r="AN237" s="53">
        <v>29.985026715325201</v>
      </c>
      <c r="AO237" s="53">
        <v>29.4784797492335</v>
      </c>
      <c r="AP237" s="53">
        <v>0.50654696609176797</v>
      </c>
      <c r="AQ237" s="53">
        <v>23.342247056293601</v>
      </c>
      <c r="AR237" s="53">
        <v>23.6411868014406</v>
      </c>
      <c r="AS237" s="53">
        <v>-0.29893974514704102</v>
      </c>
      <c r="AT237" s="53">
        <v>37.461342569512198</v>
      </c>
      <c r="AU237" s="53">
        <v>37.145001693492198</v>
      </c>
      <c r="AV237" s="53">
        <v>0.31634087601994998</v>
      </c>
      <c r="AX237" s="53">
        <v>-8.3365582892354961</v>
      </c>
      <c r="AY237" s="85">
        <v>9.3496522214190332</v>
      </c>
    </row>
    <row r="238" spans="1:51">
      <c r="A238" s="54">
        <v>47</v>
      </c>
      <c r="B238" s="65">
        <v>0.786142590186518</v>
      </c>
      <c r="C238" s="53">
        <v>0.71516008151687904</v>
      </c>
      <c r="D238" s="53">
        <v>7.0982508669639496E-2</v>
      </c>
      <c r="E238" s="53">
        <v>31.373792520253001</v>
      </c>
      <c r="F238" s="53">
        <v>28.587837657007402</v>
      </c>
      <c r="G238" s="53">
        <v>2.7859548632456099</v>
      </c>
      <c r="H238" s="53">
        <v>33.025293272000603</v>
      </c>
      <c r="I238" s="53">
        <v>29.599987898018799</v>
      </c>
      <c r="J238" s="53">
        <v>3.42530537398182</v>
      </c>
      <c r="K238" s="53">
        <v>25.988946713746401</v>
      </c>
      <c r="L238" s="53">
        <v>23.754365475702599</v>
      </c>
      <c r="M238" s="53">
        <v>2.2345812380437802</v>
      </c>
      <c r="N238" s="53">
        <v>40.843342185143598</v>
      </c>
      <c r="O238" s="53">
        <v>37.308586270495397</v>
      </c>
      <c r="P238" s="53">
        <v>3.5347559146482399</v>
      </c>
      <c r="R238" s="54">
        <v>0.72274715459802097</v>
      </c>
      <c r="S238" s="54">
        <v>0.71440797715337201</v>
      </c>
      <c r="T238" s="54">
        <v>8.3391774446485104E-3</v>
      </c>
      <c r="U238" s="54">
        <v>28.871405493014102</v>
      </c>
      <c r="V238" s="54">
        <v>28.5594898406267</v>
      </c>
      <c r="W238" s="54">
        <v>0.311915652387455</v>
      </c>
      <c r="X238" s="54">
        <v>30.073318043428799</v>
      </c>
      <c r="Y238" s="54">
        <v>29.548339851378699</v>
      </c>
      <c r="Z238" s="54">
        <v>0.52497819205008101</v>
      </c>
      <c r="AA238" s="54">
        <v>23.4211763353841</v>
      </c>
      <c r="AB238" s="54">
        <v>23.709238475901401</v>
      </c>
      <c r="AC238" s="54">
        <v>-0.28806214051731499</v>
      </c>
      <c r="AD238" s="54">
        <v>37.567635941261898</v>
      </c>
      <c r="AE238" s="54">
        <v>37.236202806806901</v>
      </c>
      <c r="AF238" s="54">
        <v>0.33143313445501099</v>
      </c>
      <c r="AH238" s="65">
        <v>0.72215549370776899</v>
      </c>
      <c r="AI238" s="53">
        <v>0.72450056127470797</v>
      </c>
      <c r="AJ238" s="53">
        <v>-2.34506756693875E-3</v>
      </c>
      <c r="AK238" s="53">
        <v>28.847266682993698</v>
      </c>
      <c r="AL238" s="53">
        <v>29.009030111678001</v>
      </c>
      <c r="AM238" s="53">
        <v>-0.16176342868432</v>
      </c>
      <c r="AN238" s="53">
        <v>30.0857796234415</v>
      </c>
      <c r="AO238" s="53">
        <v>30.126078654936201</v>
      </c>
      <c r="AP238" s="53">
        <v>-4.0299031494736598E-2</v>
      </c>
      <c r="AQ238" s="53">
        <v>23.4327088263748</v>
      </c>
      <c r="AR238" s="53">
        <v>24.311128011583499</v>
      </c>
      <c r="AS238" s="53">
        <v>-0.87841918520871998</v>
      </c>
      <c r="AT238" s="53">
        <v>37.613979853779902</v>
      </c>
      <c r="AU238" s="53">
        <v>37.881932728595203</v>
      </c>
      <c r="AV238" s="53">
        <v>-0.26795287481524999</v>
      </c>
      <c r="AX238" s="53">
        <v>-8.876418203133932</v>
      </c>
      <c r="AY238" s="85">
        <v>8.7958201401444587</v>
      </c>
    </row>
    <row r="239" spans="1:51">
      <c r="A239" s="54">
        <v>47.2</v>
      </c>
      <c r="B239" s="65">
        <v>0.79007004748694998</v>
      </c>
      <c r="C239" s="53">
        <v>0.73012614426817801</v>
      </c>
      <c r="D239" s="53">
        <v>5.9943903218772097E-2</v>
      </c>
      <c r="E239" s="53">
        <v>31.518525621107301</v>
      </c>
      <c r="F239" s="53">
        <v>29.242078256647702</v>
      </c>
      <c r="G239" s="53">
        <v>2.2764473644596199</v>
      </c>
      <c r="H239" s="53">
        <v>33.260618029913601</v>
      </c>
      <c r="I239" s="53">
        <v>30.4784968071077</v>
      </c>
      <c r="J239" s="53">
        <v>2.78212122280596</v>
      </c>
      <c r="K239" s="53">
        <v>26.199563606846599</v>
      </c>
      <c r="L239" s="53">
        <v>24.6512508478935</v>
      </c>
      <c r="M239" s="53">
        <v>1.5483127589530601</v>
      </c>
      <c r="N239" s="53">
        <v>41.072844752715604</v>
      </c>
      <c r="O239" s="53">
        <v>38.325227796344002</v>
      </c>
      <c r="P239" s="53">
        <v>2.7476169563716</v>
      </c>
      <c r="R239" s="54">
        <v>0.72463853173791903</v>
      </c>
      <c r="S239" s="54">
        <v>0.73464942097769603</v>
      </c>
      <c r="T239" s="54">
        <v>-1.00108892397775E-2</v>
      </c>
      <c r="U239" s="54">
        <v>28.947674708412901</v>
      </c>
      <c r="V239" s="54">
        <v>29.429367656090601</v>
      </c>
      <c r="W239" s="54">
        <v>-0.48169294767764298</v>
      </c>
      <c r="X239" s="54">
        <v>30.197204291085001</v>
      </c>
      <c r="Y239" s="54">
        <v>30.7917915695181</v>
      </c>
      <c r="Z239" s="54">
        <v>-0.59458727843306702</v>
      </c>
      <c r="AA239" s="54">
        <v>23.5328218758217</v>
      </c>
      <c r="AB239" s="54">
        <v>24.937162070839499</v>
      </c>
      <c r="AC239" s="54">
        <v>-1.40434019501787</v>
      </c>
      <c r="AD239" s="54">
        <v>37.749265273413499</v>
      </c>
      <c r="AE239" s="54">
        <v>38.768597626842499</v>
      </c>
      <c r="AF239" s="54">
        <v>-1.01933235342902</v>
      </c>
      <c r="AH239" s="65">
        <v>0.72383929632824195</v>
      </c>
      <c r="AI239" s="53">
        <v>0.72837625714866905</v>
      </c>
      <c r="AJ239" s="53">
        <v>-4.5369608204277601E-3</v>
      </c>
      <c r="AK239" s="53">
        <v>28.915229570706799</v>
      </c>
      <c r="AL239" s="53">
        <v>29.178462663209899</v>
      </c>
      <c r="AM239" s="53">
        <v>-0.26323309250312799</v>
      </c>
      <c r="AN239" s="53">
        <v>30.185053533959401</v>
      </c>
      <c r="AO239" s="53">
        <v>30.2653326755831</v>
      </c>
      <c r="AP239" s="53">
        <v>-8.0279141623705599E-2</v>
      </c>
      <c r="AQ239" s="53">
        <v>23.5206853061873</v>
      </c>
      <c r="AR239" s="53">
        <v>24.489803761434199</v>
      </c>
      <c r="AS239" s="53">
        <v>-0.96911845524686002</v>
      </c>
      <c r="AT239" s="53">
        <v>37.740182359492003</v>
      </c>
      <c r="AU239" s="53">
        <v>37.892964309410999</v>
      </c>
      <c r="AV239" s="53">
        <v>-0.152781949918988</v>
      </c>
      <c r="AX239" s="53">
        <v>-8.8990397185703447</v>
      </c>
      <c r="AY239" s="85">
        <v>8.7384814353229334</v>
      </c>
    </row>
    <row r="240" spans="1:51">
      <c r="A240" s="54">
        <v>47.4</v>
      </c>
      <c r="B240" s="65">
        <v>0.778259694448454</v>
      </c>
      <c r="C240" s="53">
        <v>0.72680321274880799</v>
      </c>
      <c r="D240" s="53">
        <v>5.1456481699645597E-2</v>
      </c>
      <c r="E240" s="53">
        <v>31.0390709970813</v>
      </c>
      <c r="F240" s="53">
        <v>29.113946808241501</v>
      </c>
      <c r="G240" s="53">
        <v>1.9251241888397801</v>
      </c>
      <c r="H240" s="53">
        <v>32.6452967025213</v>
      </c>
      <c r="I240" s="53">
        <v>30.175522397003</v>
      </c>
      <c r="J240" s="53">
        <v>2.4697743055182801</v>
      </c>
      <c r="K240" s="53">
        <v>25.695827784853101</v>
      </c>
      <c r="L240" s="53">
        <v>24.397417378858101</v>
      </c>
      <c r="M240" s="53">
        <v>1.2984104059950301</v>
      </c>
      <c r="N240" s="53">
        <v>40.382020538383003</v>
      </c>
      <c r="O240" s="53">
        <v>37.781291405998303</v>
      </c>
      <c r="P240" s="53">
        <v>2.6007291323846999</v>
      </c>
      <c r="R240" s="54">
        <v>0.72650313737771</v>
      </c>
      <c r="S240" s="54">
        <v>0.72667263363017398</v>
      </c>
      <c r="T240" s="54">
        <v>-1.6949625246442899E-4</v>
      </c>
      <c r="U240" s="54">
        <v>29.022725051989202</v>
      </c>
      <c r="V240" s="54">
        <v>29.108703065126001</v>
      </c>
      <c r="W240" s="54">
        <v>-8.5978013136784798E-2</v>
      </c>
      <c r="X240" s="54">
        <v>30.324667350002901</v>
      </c>
      <c r="Y240" s="54">
        <v>30.1671716264011</v>
      </c>
      <c r="Z240" s="54">
        <v>0.15749572360177599</v>
      </c>
      <c r="AA240" s="54">
        <v>23.6481925038754</v>
      </c>
      <c r="AB240" s="54">
        <v>24.3899115954741</v>
      </c>
      <c r="AC240" s="54">
        <v>-0.74171909159874905</v>
      </c>
      <c r="AD240" s="54">
        <v>37.931947195732803</v>
      </c>
      <c r="AE240" s="54">
        <v>37.770665274802703</v>
      </c>
      <c r="AF240" s="54">
        <v>0.16128192093009999</v>
      </c>
      <c r="AH240" s="65">
        <v>0.725908396599099</v>
      </c>
      <c r="AI240" s="53">
        <v>0.72656530647878503</v>
      </c>
      <c r="AJ240" s="53">
        <v>-6.5690987968625104E-4</v>
      </c>
      <c r="AK240" s="53">
        <v>28.998244644861899</v>
      </c>
      <c r="AL240" s="53">
        <v>29.1043367941638</v>
      </c>
      <c r="AM240" s="53">
        <v>-0.1060921493019</v>
      </c>
      <c r="AN240" s="53">
        <v>30.3227849490459</v>
      </c>
      <c r="AO240" s="53">
        <v>30.1619850379921</v>
      </c>
      <c r="AP240" s="53">
        <v>0.16079991105376401</v>
      </c>
      <c r="AQ240" s="53">
        <v>23.643681035687401</v>
      </c>
      <c r="AR240" s="53">
        <v>24.383954208595501</v>
      </c>
      <c r="AS240" s="53">
        <v>-0.740273172908125</v>
      </c>
      <c r="AT240" s="53">
        <v>37.934024369155402</v>
      </c>
      <c r="AU240" s="53">
        <v>37.764084377410001</v>
      </c>
      <c r="AV240" s="53">
        <v>0.16993999174541499</v>
      </c>
      <c r="AX240" s="53">
        <v>-8.670738423285183</v>
      </c>
      <c r="AY240" s="85">
        <v>8.9923382453927125</v>
      </c>
    </row>
    <row r="241" spans="1:51">
      <c r="A241" s="54">
        <v>47.6</v>
      </c>
      <c r="B241" s="65">
        <v>0.77286100842815297</v>
      </c>
      <c r="C241" s="53">
        <v>0.73239365307388604</v>
      </c>
      <c r="D241" s="53">
        <v>4.0467355354266897E-2</v>
      </c>
      <c r="E241" s="53">
        <v>30.825022242211801</v>
      </c>
      <c r="F241" s="53">
        <v>29.3431703818</v>
      </c>
      <c r="G241" s="53">
        <v>1.4818518604117099</v>
      </c>
      <c r="H241" s="53">
        <v>32.373034240621202</v>
      </c>
      <c r="I241" s="53">
        <v>30.5211023474413</v>
      </c>
      <c r="J241" s="53">
        <v>1.85193189317989</v>
      </c>
      <c r="K241" s="53">
        <v>25.475497644622902</v>
      </c>
      <c r="L241" s="53">
        <v>24.7375144227295</v>
      </c>
      <c r="M241" s="53">
        <v>0.73798322189336196</v>
      </c>
      <c r="N241" s="53">
        <v>40.1032310896206</v>
      </c>
      <c r="O241" s="53">
        <v>38.218275343897602</v>
      </c>
      <c r="P241" s="53">
        <v>1.88495574572295</v>
      </c>
      <c r="R241" s="54">
        <v>0.72634673329431398</v>
      </c>
      <c r="S241" s="54">
        <v>0.73228542422954002</v>
      </c>
      <c r="T241" s="54">
        <v>-5.9386909352261404E-3</v>
      </c>
      <c r="U241" s="54">
        <v>29.014516698845998</v>
      </c>
      <c r="V241" s="54">
        <v>29.338833390988501</v>
      </c>
      <c r="W241" s="54">
        <v>-0.32431669214247</v>
      </c>
      <c r="X241" s="54">
        <v>30.301728334906901</v>
      </c>
      <c r="Y241" s="54">
        <v>30.513732190886302</v>
      </c>
      <c r="Z241" s="54">
        <v>-0.21200385597938901</v>
      </c>
      <c r="AA241" s="54">
        <v>23.632090763302799</v>
      </c>
      <c r="AB241" s="54">
        <v>24.731328530867</v>
      </c>
      <c r="AC241" s="54">
        <v>-1.09923776756416</v>
      </c>
      <c r="AD241" s="54">
        <v>37.913540839327901</v>
      </c>
      <c r="AE241" s="54">
        <v>38.209568277235903</v>
      </c>
      <c r="AF241" s="54">
        <v>-0.29602743790797298</v>
      </c>
      <c r="AH241" s="65">
        <v>0.725810988808268</v>
      </c>
      <c r="AI241" s="53">
        <v>0.73224069757070598</v>
      </c>
      <c r="AJ241" s="53">
        <v>-6.4297087624378604E-3</v>
      </c>
      <c r="AK241" s="53">
        <v>28.992464612393999</v>
      </c>
      <c r="AL241" s="53">
        <v>29.3368860473274</v>
      </c>
      <c r="AM241" s="53">
        <v>-0.34442143493344402</v>
      </c>
      <c r="AN241" s="53">
        <v>30.300035315685101</v>
      </c>
      <c r="AO241" s="53">
        <v>30.510990112388399</v>
      </c>
      <c r="AP241" s="53">
        <v>-0.21095479670328299</v>
      </c>
      <c r="AQ241" s="53">
        <v>23.6280291216965</v>
      </c>
      <c r="AR241" s="53">
        <v>24.7286919602609</v>
      </c>
      <c r="AS241" s="53">
        <v>-1.1006628385644099</v>
      </c>
      <c r="AT241" s="53">
        <v>37.915417237080099</v>
      </c>
      <c r="AU241" s="53">
        <v>38.207295681657698</v>
      </c>
      <c r="AV241" s="53">
        <v>-0.291878444577584</v>
      </c>
      <c r="AX241" s="53">
        <v>-9.0399206802436289</v>
      </c>
      <c r="AY241" s="85">
        <v>8.6180110868370612</v>
      </c>
    </row>
    <row r="242" spans="1:51">
      <c r="A242" s="54">
        <v>47.8</v>
      </c>
      <c r="B242" s="65">
        <v>0.77389161586269894</v>
      </c>
      <c r="C242" s="53">
        <v>0.73502659260189296</v>
      </c>
      <c r="D242" s="53">
        <v>3.8865023260805702E-2</v>
      </c>
      <c r="E242" s="53">
        <v>30.863619289161502</v>
      </c>
      <c r="F242" s="53">
        <v>29.448986315188002</v>
      </c>
      <c r="G242" s="53">
        <v>1.41463297397351</v>
      </c>
      <c r="H242" s="53">
        <v>32.444209291920799</v>
      </c>
      <c r="I242" s="53">
        <v>30.687382831247699</v>
      </c>
      <c r="J242" s="53">
        <v>1.7568264606730299</v>
      </c>
      <c r="K242" s="53">
        <v>25.534033889541899</v>
      </c>
      <c r="L242" s="53">
        <v>24.899870424355498</v>
      </c>
      <c r="M242" s="53">
        <v>0.63416346518643196</v>
      </c>
      <c r="N242" s="53">
        <v>40.186458349291797</v>
      </c>
      <c r="O242" s="53">
        <v>38.432390953177098</v>
      </c>
      <c r="P242" s="53">
        <v>1.75406739611465</v>
      </c>
      <c r="R242" s="54">
        <v>0.72790547124489702</v>
      </c>
      <c r="S242" s="54">
        <v>0.73538040874427701</v>
      </c>
      <c r="T242" s="54">
        <v>-7.4749374993794398E-3</v>
      </c>
      <c r="U242" s="54">
        <v>29.078160097546601</v>
      </c>
      <c r="V242" s="54">
        <v>29.463030295330999</v>
      </c>
      <c r="W242" s="54">
        <v>-0.38487019778440801</v>
      </c>
      <c r="X242" s="54">
        <v>30.394231785039999</v>
      </c>
      <c r="Y242" s="54">
        <v>30.7077636171934</v>
      </c>
      <c r="Z242" s="54">
        <v>-0.31353183215340102</v>
      </c>
      <c r="AA242" s="54">
        <v>23.713693897233998</v>
      </c>
      <c r="AB242" s="54">
        <v>24.918353623027201</v>
      </c>
      <c r="AC242" s="54">
        <v>-1.2046597257932099</v>
      </c>
      <c r="AD242" s="54">
        <v>38.027545989784102</v>
      </c>
      <c r="AE242" s="54">
        <v>38.460131262759802</v>
      </c>
      <c r="AF242" s="54">
        <v>-0.43258527297569999</v>
      </c>
      <c r="AH242" s="65">
        <v>0.72728413237280098</v>
      </c>
      <c r="AI242" s="53">
        <v>0.73564093664121799</v>
      </c>
      <c r="AJ242" s="53">
        <v>-8.3568042684169994E-3</v>
      </c>
      <c r="AK242" s="53">
        <v>29.0525025445118</v>
      </c>
      <c r="AL242" s="53">
        <v>29.473170563502901</v>
      </c>
      <c r="AM242" s="53">
        <v>-0.42066801899110801</v>
      </c>
      <c r="AN242" s="53">
        <v>30.405435791511302</v>
      </c>
      <c r="AO242" s="53">
        <v>30.715723481871802</v>
      </c>
      <c r="AP242" s="53">
        <v>-0.31028769036051701</v>
      </c>
      <c r="AQ242" s="53">
        <v>23.721182008209698</v>
      </c>
      <c r="AR242" s="53">
        <v>24.928449385568801</v>
      </c>
      <c r="AS242" s="53">
        <v>-1.2072673773591001</v>
      </c>
      <c r="AT242" s="53">
        <v>38.069422869510298</v>
      </c>
      <c r="AU242" s="53">
        <v>38.473259356778399</v>
      </c>
      <c r="AV242" s="53">
        <v>-0.40383648726815102</v>
      </c>
      <c r="AX242" s="53">
        <v>-9.1517689070640582</v>
      </c>
      <c r="AY242" s="85">
        <v>8.5311935263430225</v>
      </c>
    </row>
    <row r="243" spans="1:51">
      <c r="A243" s="54">
        <v>48</v>
      </c>
      <c r="B243" s="65">
        <v>0.76971327858442595</v>
      </c>
      <c r="C243" s="53">
        <v>0.74183776745833696</v>
      </c>
      <c r="D243" s="53">
        <v>2.7875511126088201E-2</v>
      </c>
      <c r="E243" s="53">
        <v>30.688465079823199</v>
      </c>
      <c r="F243" s="53">
        <v>29.7213087759072</v>
      </c>
      <c r="G243" s="53">
        <v>0.96715630391597396</v>
      </c>
      <c r="H243" s="53">
        <v>32.092021402556803</v>
      </c>
      <c r="I243" s="53">
        <v>31.106018770342001</v>
      </c>
      <c r="J243" s="53">
        <v>0.98600263221472695</v>
      </c>
      <c r="K243" s="53">
        <v>25.197248546734802</v>
      </c>
      <c r="L243" s="53">
        <v>25.297559098136599</v>
      </c>
      <c r="M243" s="53">
        <v>-0.100310551401808</v>
      </c>
      <c r="N243" s="53">
        <v>39.782744538169602</v>
      </c>
      <c r="O243" s="53">
        <v>38.967748760065398</v>
      </c>
      <c r="P243" s="53">
        <v>0.81499577810421897</v>
      </c>
      <c r="R243" s="54">
        <v>0.72878934738617396</v>
      </c>
      <c r="S243" s="54">
        <v>0.740704027171458</v>
      </c>
      <c r="T243" s="54">
        <v>-1.1914679785284901E-2</v>
      </c>
      <c r="U243" s="54">
        <v>29.1158529261273</v>
      </c>
      <c r="V243" s="54">
        <v>29.6771680409175</v>
      </c>
      <c r="W243" s="54">
        <v>-0.561315114790229</v>
      </c>
      <c r="X243" s="54">
        <v>30.4573055686275</v>
      </c>
      <c r="Y243" s="54">
        <v>31.0356793011128</v>
      </c>
      <c r="Z243" s="54">
        <v>-0.57837373248537405</v>
      </c>
      <c r="AA243" s="54">
        <v>23.768016919238399</v>
      </c>
      <c r="AB243" s="54">
        <v>25.232270233425499</v>
      </c>
      <c r="AC243" s="54">
        <v>-1.4642533141870899</v>
      </c>
      <c r="AD243" s="54">
        <v>38.126028435496799</v>
      </c>
      <c r="AE243" s="54">
        <v>38.877817059716001</v>
      </c>
      <c r="AF243" s="54">
        <v>-0.75178862421926596</v>
      </c>
      <c r="AH243" s="65">
        <v>0.72791882595150603</v>
      </c>
      <c r="AI243" s="53">
        <v>0.73841150346352502</v>
      </c>
      <c r="AJ243" s="53">
        <v>-1.0492677512018499E-2</v>
      </c>
      <c r="AK243" s="53">
        <v>29.0800191813914</v>
      </c>
      <c r="AL243" s="53">
        <v>29.586428419446701</v>
      </c>
      <c r="AM243" s="53">
        <v>-0.50640923805530402</v>
      </c>
      <c r="AN243" s="53">
        <v>30.457840673823299</v>
      </c>
      <c r="AO243" s="53">
        <v>30.898532187719098</v>
      </c>
      <c r="AP243" s="53">
        <v>-0.440691513895828</v>
      </c>
      <c r="AQ243" s="53">
        <v>23.766218020423501</v>
      </c>
      <c r="AR243" s="53">
        <v>25.099911083259901</v>
      </c>
      <c r="AS243" s="53">
        <v>-1.3336930628363499</v>
      </c>
      <c r="AT243" s="53">
        <v>38.1584300182855</v>
      </c>
      <c r="AU243" s="53">
        <v>38.706484071694497</v>
      </c>
      <c r="AV243" s="53">
        <v>-0.54805405340896796</v>
      </c>
      <c r="AX243" s="53">
        <v>-9.2951717611250775</v>
      </c>
      <c r="AY243" s="85">
        <v>8.4137887333334209</v>
      </c>
    </row>
    <row r="244" spans="1:51">
      <c r="A244" s="54">
        <v>48.2</v>
      </c>
      <c r="B244" s="65">
        <v>0.77170504808816298</v>
      </c>
      <c r="C244" s="53">
        <v>0.74323377638099397</v>
      </c>
      <c r="D244" s="53">
        <v>2.8471271707168198E-2</v>
      </c>
      <c r="E244" s="53">
        <v>30.759860763845801</v>
      </c>
      <c r="F244" s="53">
        <v>29.775526984246</v>
      </c>
      <c r="G244" s="53">
        <v>0.98433377959976898</v>
      </c>
      <c r="H244" s="53">
        <v>32.192935852180902</v>
      </c>
      <c r="I244" s="53">
        <v>31.1894576482836</v>
      </c>
      <c r="J244" s="53">
        <v>1.0034782038972501</v>
      </c>
      <c r="K244" s="53">
        <v>25.2877787336847</v>
      </c>
      <c r="L244" s="53">
        <v>25.374885816102701</v>
      </c>
      <c r="M244" s="53">
        <v>-8.7107082417929804E-2</v>
      </c>
      <c r="N244" s="53">
        <v>39.900463704534097</v>
      </c>
      <c r="O244" s="53">
        <v>39.082449530062199</v>
      </c>
      <c r="P244" s="53">
        <v>0.81801417447189795</v>
      </c>
      <c r="R244" s="54">
        <v>0.72583431535068998</v>
      </c>
      <c r="S244" s="54">
        <v>0.74408788087639199</v>
      </c>
      <c r="T244" s="54">
        <v>-1.8253565525701398E-2</v>
      </c>
      <c r="U244" s="54">
        <v>28.992152347670999</v>
      </c>
      <c r="V244" s="54">
        <v>29.8096226139462</v>
      </c>
      <c r="W244" s="54">
        <v>-0.81747026627519004</v>
      </c>
      <c r="X244" s="54">
        <v>30.296394982886699</v>
      </c>
      <c r="Y244" s="54">
        <v>31.240927616125099</v>
      </c>
      <c r="Z244" s="54">
        <v>-0.94453263323840597</v>
      </c>
      <c r="AA244" s="54">
        <v>23.608534811503599</v>
      </c>
      <c r="AB244" s="54">
        <v>25.4248112011019</v>
      </c>
      <c r="AC244" s="54">
        <v>-1.8162763895982299</v>
      </c>
      <c r="AD244" s="54">
        <v>37.947194751853601</v>
      </c>
      <c r="AE244" s="54">
        <v>39.148064674791598</v>
      </c>
      <c r="AF244" s="54">
        <v>-1.2008699229380599</v>
      </c>
      <c r="AH244" s="65">
        <v>0.72626648511223202</v>
      </c>
      <c r="AI244" s="53">
        <v>0.74480977543655602</v>
      </c>
      <c r="AJ244" s="53">
        <v>-1.85432903243242E-2</v>
      </c>
      <c r="AK244" s="53">
        <v>29.010248515823001</v>
      </c>
      <c r="AL244" s="53">
        <v>29.8372073491173</v>
      </c>
      <c r="AM244" s="53">
        <v>-0.82695883329431596</v>
      </c>
      <c r="AN244" s="53">
        <v>30.376045122105602</v>
      </c>
      <c r="AO244" s="53">
        <v>31.296648833605101</v>
      </c>
      <c r="AP244" s="53">
        <v>-0.92060371149943498</v>
      </c>
      <c r="AQ244" s="53">
        <v>23.683596439785301</v>
      </c>
      <c r="AR244" s="53">
        <v>25.4740430237078</v>
      </c>
      <c r="AS244" s="53">
        <v>-1.7904465839224699</v>
      </c>
      <c r="AT244" s="53">
        <v>38.076037554465699</v>
      </c>
      <c r="AU244" s="53">
        <v>39.214680266051801</v>
      </c>
      <c r="AV244" s="53">
        <v>-1.13864271158603</v>
      </c>
      <c r="AX244" s="53">
        <v>-9.7914327473303331</v>
      </c>
      <c r="AY244" s="85">
        <v>7.9502253243314627</v>
      </c>
    </row>
    <row r="245" spans="1:51">
      <c r="A245" s="54">
        <v>48.4</v>
      </c>
      <c r="B245" s="65">
        <v>0.77108309824620502</v>
      </c>
      <c r="C245" s="53">
        <v>0.75197481495010099</v>
      </c>
      <c r="D245" s="53">
        <v>1.9108283296104402E-2</v>
      </c>
      <c r="E245" s="53">
        <v>30.7347951263745</v>
      </c>
      <c r="F245" s="53">
        <v>30.1265345549999</v>
      </c>
      <c r="G245" s="53">
        <v>0.60826057137461098</v>
      </c>
      <c r="H245" s="53">
        <v>32.1413863724039</v>
      </c>
      <c r="I245" s="53">
        <v>31.733456171012499</v>
      </c>
      <c r="J245" s="53">
        <v>0.40793020139137998</v>
      </c>
      <c r="K245" s="53">
        <v>25.2432844084463</v>
      </c>
      <c r="L245" s="53">
        <v>25.894016723150401</v>
      </c>
      <c r="M245" s="53">
        <v>-0.65073231470408599</v>
      </c>
      <c r="N245" s="53">
        <v>39.834937775317201</v>
      </c>
      <c r="O245" s="53">
        <v>39.764357439995599</v>
      </c>
      <c r="P245" s="53">
        <v>7.0580335321551502E-2</v>
      </c>
      <c r="R245" s="54">
        <v>0.72989264618077598</v>
      </c>
      <c r="S245" s="54">
        <v>0.75133225379186197</v>
      </c>
      <c r="T245" s="54">
        <v>-2.1439607611086001E-2</v>
      </c>
      <c r="U245" s="54">
        <v>29.144701814925799</v>
      </c>
      <c r="V245" s="54">
        <v>30.101007972706</v>
      </c>
      <c r="W245" s="54">
        <v>-0.956306157780204</v>
      </c>
      <c r="X245" s="54">
        <v>30.458697860124801</v>
      </c>
      <c r="Y245" s="54">
        <v>31.692647713578701</v>
      </c>
      <c r="Z245" s="54">
        <v>-1.2339498534539399</v>
      </c>
      <c r="AA245" s="54">
        <v>23.7496254879444</v>
      </c>
      <c r="AB245" s="54">
        <v>25.856264937327499</v>
      </c>
      <c r="AC245" s="54">
        <v>-2.10663944938306</v>
      </c>
      <c r="AD245" s="54">
        <v>38.120623133578597</v>
      </c>
      <c r="AE245" s="54">
        <v>39.714558226649402</v>
      </c>
      <c r="AF245" s="54">
        <v>-1.5939350930707601</v>
      </c>
      <c r="AH245" s="65">
        <v>0.72620713013128102</v>
      </c>
      <c r="AI245" s="53">
        <v>0.75099989758210495</v>
      </c>
      <c r="AJ245" s="53">
        <v>-2.4792767450824101E-2</v>
      </c>
      <c r="AK245" s="53">
        <v>29.006191989181499</v>
      </c>
      <c r="AL245" s="53">
        <v>30.0879035593399</v>
      </c>
      <c r="AM245" s="53">
        <v>-1.0817115701583899</v>
      </c>
      <c r="AN245" s="53">
        <v>30.3484822057404</v>
      </c>
      <c r="AO245" s="53">
        <v>31.6612548781603</v>
      </c>
      <c r="AP245" s="53">
        <v>-1.3127726724198501</v>
      </c>
      <c r="AQ245" s="53">
        <v>23.661797641677101</v>
      </c>
      <c r="AR245" s="53">
        <v>25.8327760200292</v>
      </c>
      <c r="AS245" s="53">
        <v>-2.1709783783521401</v>
      </c>
      <c r="AT245" s="53">
        <v>38.046420886375898</v>
      </c>
      <c r="AU245" s="53">
        <v>39.677722471387298</v>
      </c>
      <c r="AV245" s="53">
        <v>-1.6313015850114001</v>
      </c>
      <c r="AX245" s="53">
        <v>-10.18311180116592</v>
      </c>
      <c r="AY245" s="85">
        <v>7.557566456326219</v>
      </c>
    </row>
    <row r="246" spans="1:51">
      <c r="A246" s="54">
        <v>48.6</v>
      </c>
      <c r="B246" s="65">
        <v>0.77160989639677902</v>
      </c>
      <c r="C246" s="53">
        <v>0.75428739633339603</v>
      </c>
      <c r="D246" s="53">
        <v>1.7322500063382599E-2</v>
      </c>
      <c r="E246" s="53">
        <v>30.7542897930484</v>
      </c>
      <c r="F246" s="53">
        <v>30.216138735014201</v>
      </c>
      <c r="G246" s="53">
        <v>0.53815105803421304</v>
      </c>
      <c r="H246" s="53">
        <v>32.060768546273401</v>
      </c>
      <c r="I246" s="53">
        <v>31.869352172332999</v>
      </c>
      <c r="J246" s="53">
        <v>0.19141637394040201</v>
      </c>
      <c r="K246" s="53">
        <v>25.168085413669001</v>
      </c>
      <c r="L246" s="53">
        <v>26.021291720893799</v>
      </c>
      <c r="M246" s="53">
        <v>-0.85320630722484403</v>
      </c>
      <c r="N246" s="53">
        <v>39.760743382467702</v>
      </c>
      <c r="O246" s="53">
        <v>39.925181832841901</v>
      </c>
      <c r="P246" s="53">
        <v>-0.16443845037424101</v>
      </c>
      <c r="R246" s="54">
        <v>0.73700737183936005</v>
      </c>
      <c r="S246" s="54">
        <v>0.75483466442037095</v>
      </c>
      <c r="T246" s="54">
        <v>-1.7827292581010099E-2</v>
      </c>
      <c r="U246" s="54">
        <v>29.431010804122899</v>
      </c>
      <c r="V246" s="54">
        <v>30.237632855039902</v>
      </c>
      <c r="W246" s="54">
        <v>-0.80662205091702699</v>
      </c>
      <c r="X246" s="54">
        <v>30.705635736975001</v>
      </c>
      <c r="Y246" s="54">
        <v>31.905537173506801</v>
      </c>
      <c r="Z246" s="54">
        <v>-1.1999014365317899</v>
      </c>
      <c r="AA246" s="54">
        <v>23.948510292003</v>
      </c>
      <c r="AB246" s="54">
        <v>26.055795292378502</v>
      </c>
      <c r="AC246" s="54">
        <v>-2.1072850003755099</v>
      </c>
      <c r="AD246" s="54">
        <v>38.302398248525698</v>
      </c>
      <c r="AE246" s="54">
        <v>39.971514690816903</v>
      </c>
      <c r="AF246" s="54">
        <v>-1.6691164422911799</v>
      </c>
      <c r="AH246" s="65">
        <v>0.73522804585087698</v>
      </c>
      <c r="AI246" s="53">
        <v>0.75095568284969305</v>
      </c>
      <c r="AJ246" s="53">
        <v>-1.57276369988157E-2</v>
      </c>
      <c r="AK246" s="53">
        <v>29.3585762554486</v>
      </c>
      <c r="AL246" s="53">
        <v>30.0846649708377</v>
      </c>
      <c r="AM246" s="53">
        <v>-0.72608871538909603</v>
      </c>
      <c r="AN246" s="53">
        <v>30.6832169790958</v>
      </c>
      <c r="AO246" s="53">
        <v>31.680012479725701</v>
      </c>
      <c r="AP246" s="53">
        <v>-0.996795500629858</v>
      </c>
      <c r="AQ246" s="53">
        <v>23.933192594364002</v>
      </c>
      <c r="AR246" s="53">
        <v>25.8366257555336</v>
      </c>
      <c r="AS246" s="53">
        <v>-1.9034331611695601</v>
      </c>
      <c r="AT246" s="53">
        <v>38.326408417572303</v>
      </c>
      <c r="AU246" s="53">
        <v>39.682411965781903</v>
      </c>
      <c r="AV246" s="53">
        <v>-1.35600354820962</v>
      </c>
      <c r="AX246" s="53">
        <v>-9.9247290578948526</v>
      </c>
      <c r="AY246" s="85">
        <v>7.9311380566351364</v>
      </c>
    </row>
    <row r="247" spans="1:51">
      <c r="A247" s="54">
        <v>48.8</v>
      </c>
      <c r="B247" s="65">
        <v>0.77232038743656695</v>
      </c>
      <c r="C247" s="53">
        <v>0.75884529686459301</v>
      </c>
      <c r="D247" s="53">
        <v>1.3475090571974199E-2</v>
      </c>
      <c r="E247" s="53">
        <v>30.782333292378699</v>
      </c>
      <c r="F247" s="53">
        <v>30.394752087654801</v>
      </c>
      <c r="G247" s="53">
        <v>0.38758120472385399</v>
      </c>
      <c r="H247" s="53">
        <v>32.031991678966499</v>
      </c>
      <c r="I247" s="53">
        <v>32.131021104865702</v>
      </c>
      <c r="J247" s="53">
        <v>-9.9029425899196596E-2</v>
      </c>
      <c r="K247" s="53">
        <v>25.143808253224702</v>
      </c>
      <c r="L247" s="53">
        <v>26.271254729459301</v>
      </c>
      <c r="M247" s="53">
        <v>-1.1274464762345699</v>
      </c>
      <c r="N247" s="53">
        <v>39.728635608221701</v>
      </c>
      <c r="O247" s="53">
        <v>40.256614042192503</v>
      </c>
      <c r="P247" s="53">
        <v>-0.52797843397077304</v>
      </c>
      <c r="R247" s="54">
        <v>0.74059027929298504</v>
      </c>
      <c r="S247" s="54">
        <v>0.75881295917338398</v>
      </c>
      <c r="T247" s="54">
        <v>-1.8222679880399599E-2</v>
      </c>
      <c r="U247" s="54">
        <v>29.571833658606302</v>
      </c>
      <c r="V247" s="54">
        <v>30.393458602058399</v>
      </c>
      <c r="W247" s="54">
        <v>-0.82162494345207904</v>
      </c>
      <c r="X247" s="54">
        <v>30.8756906238801</v>
      </c>
      <c r="Y247" s="54">
        <v>32.128991114162197</v>
      </c>
      <c r="Z247" s="54">
        <v>-1.2533004902820799</v>
      </c>
      <c r="AA247" s="54">
        <v>24.0996717726327</v>
      </c>
      <c r="AB247" s="54">
        <v>26.269327054210301</v>
      </c>
      <c r="AC247" s="54">
        <v>-2.1696552815776502</v>
      </c>
      <c r="AD247" s="54">
        <v>38.498546135494699</v>
      </c>
      <c r="AE247" s="54">
        <v>40.253966080164297</v>
      </c>
      <c r="AF247" s="54">
        <v>-1.75541994466956</v>
      </c>
      <c r="AH247" s="65">
        <v>0.73786869393327403</v>
      </c>
      <c r="AI247" s="53">
        <v>0.759169216891735</v>
      </c>
      <c r="AJ247" s="53">
        <v>-2.1300522958460799E-2</v>
      </c>
      <c r="AK247" s="53">
        <v>29.464599391040402</v>
      </c>
      <c r="AL247" s="53">
        <v>30.4074825814406</v>
      </c>
      <c r="AM247" s="53">
        <v>-0.94288319040018398</v>
      </c>
      <c r="AN247" s="53">
        <v>30.732423115574299</v>
      </c>
      <c r="AO247" s="53">
        <v>32.150645791651499</v>
      </c>
      <c r="AP247" s="53">
        <v>-1.4182226760771699</v>
      </c>
      <c r="AQ247" s="53">
        <v>23.975769049363599</v>
      </c>
      <c r="AR247" s="53">
        <v>26.289299978844799</v>
      </c>
      <c r="AS247" s="53">
        <v>-2.3135309294812001</v>
      </c>
      <c r="AT247" s="53">
        <v>38.361361845402598</v>
      </c>
      <c r="AU247" s="53">
        <v>40.282265387632599</v>
      </c>
      <c r="AV247" s="53">
        <v>-1.92090354223</v>
      </c>
      <c r="AX247" s="53">
        <v>-10.362927752699218</v>
      </c>
      <c r="AY247" s="85">
        <v>7.5264824005448787</v>
      </c>
    </row>
    <row r="248" spans="1:51">
      <c r="A248" s="54">
        <v>49</v>
      </c>
      <c r="B248" s="65">
        <v>0.77437261875162999</v>
      </c>
      <c r="C248" s="53">
        <v>0.76008646790385503</v>
      </c>
      <c r="D248" s="53">
        <v>1.42861508477749E-2</v>
      </c>
      <c r="E248" s="53">
        <v>30.8634710318114</v>
      </c>
      <c r="F248" s="53">
        <v>30.4235722760905</v>
      </c>
      <c r="G248" s="53">
        <v>0.43989875572089598</v>
      </c>
      <c r="H248" s="53">
        <v>32.194620895259497</v>
      </c>
      <c r="I248" s="53">
        <v>32.192342333717697</v>
      </c>
      <c r="J248" s="53">
        <v>2.2785615417788502E-3</v>
      </c>
      <c r="K248" s="53">
        <v>25.288101744029699</v>
      </c>
      <c r="L248" s="53">
        <v>26.314053516206101</v>
      </c>
      <c r="M248" s="53">
        <v>-1.0259517721764499</v>
      </c>
      <c r="N248" s="53">
        <v>39.875394821014901</v>
      </c>
      <c r="O248" s="53">
        <v>40.345934208471903</v>
      </c>
      <c r="P248" s="53">
        <v>-0.47053938745697299</v>
      </c>
      <c r="R248" s="54">
        <v>0.74356045763586998</v>
      </c>
      <c r="S248" s="54">
        <v>0.75576917591662096</v>
      </c>
      <c r="T248" s="54">
        <v>-1.22087182807508E-2</v>
      </c>
      <c r="U248" s="54">
        <v>29.683326475389901</v>
      </c>
      <c r="V248" s="54">
        <v>30.245671831101198</v>
      </c>
      <c r="W248" s="54">
        <v>-0.56234535571131505</v>
      </c>
      <c r="X248" s="54">
        <v>31.0322030284254</v>
      </c>
      <c r="Y248" s="54">
        <v>31.930158974711301</v>
      </c>
      <c r="Z248" s="54">
        <v>-0.89795594628587905</v>
      </c>
      <c r="AA248" s="54">
        <v>24.2389163141072</v>
      </c>
      <c r="AB248" s="54">
        <v>26.056005867174601</v>
      </c>
      <c r="AC248" s="54">
        <v>-1.8170895530673901</v>
      </c>
      <c r="AD248" s="54">
        <v>38.639661649554299</v>
      </c>
      <c r="AE248" s="54">
        <v>40.031681927645003</v>
      </c>
      <c r="AF248" s="54">
        <v>-1.3920202780906401</v>
      </c>
      <c r="AH248" s="65">
        <v>0.74072146035420205</v>
      </c>
      <c r="AI248" s="53">
        <v>0.75531113995663901</v>
      </c>
      <c r="AJ248" s="53">
        <v>-1.45896796024372E-2</v>
      </c>
      <c r="AK248" s="53">
        <v>29.5768925702723</v>
      </c>
      <c r="AL248" s="53">
        <v>30.228245796189999</v>
      </c>
      <c r="AM248" s="53">
        <v>-0.65135322591778699</v>
      </c>
      <c r="AN248" s="53">
        <v>30.842349632715798</v>
      </c>
      <c r="AO248" s="53">
        <v>31.902258919964499</v>
      </c>
      <c r="AP248" s="53">
        <v>-1.0599092872487199</v>
      </c>
      <c r="AQ248" s="53">
        <v>24.0695910401631</v>
      </c>
      <c r="AR248" s="53">
        <v>26.030359107625198</v>
      </c>
      <c r="AS248" s="53">
        <v>-1.96076806746208</v>
      </c>
      <c r="AT248" s="53">
        <v>38.437139373036999</v>
      </c>
      <c r="AU248" s="53">
        <v>39.995465070536703</v>
      </c>
      <c r="AV248" s="53">
        <v>-1.55832569749969</v>
      </c>
      <c r="AX248" s="53">
        <v>-10.023695672429188</v>
      </c>
      <c r="AY248" s="85">
        <v>7.9038770979317476</v>
      </c>
    </row>
    <row r="249" spans="1:51">
      <c r="A249" s="54">
        <v>49.2</v>
      </c>
      <c r="B249" s="65">
        <v>0.77159311480235404</v>
      </c>
      <c r="C249" s="53">
        <v>0.76153972104165202</v>
      </c>
      <c r="D249" s="53">
        <v>1.00533937607019E-2</v>
      </c>
      <c r="E249" s="53">
        <v>30.752289356358698</v>
      </c>
      <c r="F249" s="53">
        <v>30.478149397307401</v>
      </c>
      <c r="G249" s="53">
        <v>0.27413995905132499</v>
      </c>
      <c r="H249" s="53">
        <v>32.045285633989998</v>
      </c>
      <c r="I249" s="53">
        <v>32.274695330368402</v>
      </c>
      <c r="J249" s="53">
        <v>-0.22940969637831801</v>
      </c>
      <c r="K249" s="53">
        <v>25.151079169957601</v>
      </c>
      <c r="L249" s="53">
        <v>26.3945268211416</v>
      </c>
      <c r="M249" s="53">
        <v>-1.24344765118398</v>
      </c>
      <c r="N249" s="53">
        <v>39.679014106060201</v>
      </c>
      <c r="O249" s="53">
        <v>40.448094694462696</v>
      </c>
      <c r="P249" s="53">
        <v>-0.76908058840247395</v>
      </c>
      <c r="R249" s="54">
        <v>0.74618753629061196</v>
      </c>
      <c r="S249" s="54">
        <v>0.75655582761992402</v>
      </c>
      <c r="T249" s="54">
        <v>-1.03682913293121E-2</v>
      </c>
      <c r="U249" s="54">
        <v>29.782334701059899</v>
      </c>
      <c r="V249" s="54">
        <v>30.2770647813736</v>
      </c>
      <c r="W249" s="54">
        <v>-0.49473008031368298</v>
      </c>
      <c r="X249" s="54">
        <v>31.0671658168928</v>
      </c>
      <c r="Y249" s="54">
        <v>31.974192163050901</v>
      </c>
      <c r="Z249" s="54">
        <v>-0.907026346158048</v>
      </c>
      <c r="AA249" s="54">
        <v>24.269547178857501</v>
      </c>
      <c r="AB249" s="54">
        <v>26.103698414160199</v>
      </c>
      <c r="AC249" s="54">
        <v>-1.8341512353026199</v>
      </c>
      <c r="AD249" s="54">
        <v>38.6593884147442</v>
      </c>
      <c r="AE249" s="54">
        <v>40.084772145887598</v>
      </c>
      <c r="AF249" s="54">
        <v>-1.4253837311434601</v>
      </c>
      <c r="AH249" s="65">
        <v>0.74336899348996899</v>
      </c>
      <c r="AI249" s="53">
        <v>0.75730886947234599</v>
      </c>
      <c r="AJ249" s="53">
        <v>-1.3939875982377E-2</v>
      </c>
      <c r="AK249" s="53">
        <v>29.6774685445417</v>
      </c>
      <c r="AL249" s="53">
        <v>30.3062030755103</v>
      </c>
      <c r="AM249" s="53">
        <v>-0.62873453096866405</v>
      </c>
      <c r="AN249" s="53">
        <v>30.8825944724626</v>
      </c>
      <c r="AO249" s="53">
        <v>32.020731005460703</v>
      </c>
      <c r="AP249" s="53">
        <v>-1.1381365329980799</v>
      </c>
      <c r="AQ249" s="53">
        <v>24.106775545452301</v>
      </c>
      <c r="AR249" s="53">
        <v>26.1463400755629</v>
      </c>
      <c r="AS249" s="53">
        <v>-2.03956453011057</v>
      </c>
      <c r="AT249" s="53">
        <v>38.460559673461901</v>
      </c>
      <c r="AU249" s="53">
        <v>40.145307420716598</v>
      </c>
      <c r="AV249" s="53">
        <v>-1.6847477472547601</v>
      </c>
      <c r="AX249" s="53">
        <v>-10.105867066912253</v>
      </c>
      <c r="AY249" s="85">
        <v>7.8295940009160931</v>
      </c>
    </row>
    <row r="250" spans="1:51">
      <c r="A250" s="54">
        <v>49.4</v>
      </c>
      <c r="B250" s="65">
        <v>0.77448052761311903</v>
      </c>
      <c r="C250" s="53">
        <v>0.76891924423269598</v>
      </c>
      <c r="D250" s="53">
        <v>5.5612833804228297E-3</v>
      </c>
      <c r="E250" s="53">
        <v>30.871752322009101</v>
      </c>
      <c r="F250" s="53">
        <v>30.768038477881198</v>
      </c>
      <c r="G250" s="53">
        <v>0.103713844127856</v>
      </c>
      <c r="H250" s="53">
        <v>32.209745999072197</v>
      </c>
      <c r="I250" s="53">
        <v>32.722879886685803</v>
      </c>
      <c r="J250" s="53">
        <v>-0.51313388761359802</v>
      </c>
      <c r="K250" s="53">
        <v>25.308367404468999</v>
      </c>
      <c r="L250" s="53">
        <v>26.826498408970199</v>
      </c>
      <c r="M250" s="53">
        <v>-1.51813100450119</v>
      </c>
      <c r="N250" s="53">
        <v>39.883333626973297</v>
      </c>
      <c r="O250" s="53">
        <v>41.008876493855503</v>
      </c>
      <c r="P250" s="53">
        <v>-1.1255428668821801</v>
      </c>
      <c r="R250" s="54">
        <v>0.74777730867944103</v>
      </c>
      <c r="S250" s="54">
        <v>0.76209216662665602</v>
      </c>
      <c r="T250" s="54">
        <v>-1.43148579472156E-2</v>
      </c>
      <c r="U250" s="54">
        <v>29.842132355033399</v>
      </c>
      <c r="V250" s="54">
        <v>30.505539742430201</v>
      </c>
      <c r="W250" s="54">
        <v>-0.66340738739682303</v>
      </c>
      <c r="X250" s="54">
        <v>31.119920129725301</v>
      </c>
      <c r="Y250" s="54">
        <v>32.314198406249503</v>
      </c>
      <c r="Z250" s="54">
        <v>-1.1942782765242299</v>
      </c>
      <c r="AA250" s="54">
        <v>24.3169399538276</v>
      </c>
      <c r="AB250" s="54">
        <v>26.439503774826701</v>
      </c>
      <c r="AC250" s="54">
        <v>-2.1225638209990501</v>
      </c>
      <c r="AD250" s="54">
        <v>38.707530422334898</v>
      </c>
      <c r="AE250" s="54">
        <v>40.4895260612901</v>
      </c>
      <c r="AF250" s="54">
        <v>-1.7819956389552201</v>
      </c>
      <c r="AH250" s="65">
        <v>0.74471760034726298</v>
      </c>
      <c r="AI250" s="53">
        <v>0.76283518756882895</v>
      </c>
      <c r="AJ250" s="53">
        <v>-1.8117587221566402E-2</v>
      </c>
      <c r="AK250" s="53">
        <v>29.728293477227702</v>
      </c>
      <c r="AL250" s="53">
        <v>30.527804960634601</v>
      </c>
      <c r="AM250" s="53">
        <v>-0.79951148340684597</v>
      </c>
      <c r="AN250" s="53">
        <v>30.9195561340109</v>
      </c>
      <c r="AO250" s="53">
        <v>32.354868078486199</v>
      </c>
      <c r="AP250" s="53">
        <v>-1.4353119444753499</v>
      </c>
      <c r="AQ250" s="53">
        <v>24.140241176503299</v>
      </c>
      <c r="AR250" s="53">
        <v>26.481551071732099</v>
      </c>
      <c r="AS250" s="53">
        <v>-2.3413098952287599</v>
      </c>
      <c r="AT250" s="53">
        <v>38.491688950073701</v>
      </c>
      <c r="AU250" s="53">
        <v>40.559155838561097</v>
      </c>
      <c r="AV250" s="53">
        <v>-2.0674668884874299</v>
      </c>
      <c r="AX250" s="53">
        <v>-10.404981055145667</v>
      </c>
      <c r="AY250" s="85">
        <v>7.5343571661949671</v>
      </c>
    </row>
    <row r="251" spans="1:51">
      <c r="A251" s="54">
        <v>49.6</v>
      </c>
      <c r="B251" s="65">
        <v>0.775596701692991</v>
      </c>
      <c r="C251" s="53">
        <v>0.77140726850966801</v>
      </c>
      <c r="D251" s="53">
        <v>4.18943318332276E-3</v>
      </c>
      <c r="E251" s="53">
        <v>30.916650310659499</v>
      </c>
      <c r="F251" s="53">
        <v>30.8673172156278</v>
      </c>
      <c r="G251" s="53">
        <v>4.9333095031741402E-2</v>
      </c>
      <c r="H251" s="53">
        <v>32.197015041232397</v>
      </c>
      <c r="I251" s="53">
        <v>32.873807245546502</v>
      </c>
      <c r="J251" s="53">
        <v>-0.67679220431406095</v>
      </c>
      <c r="K251" s="53">
        <v>25.297602963583302</v>
      </c>
      <c r="L251" s="53">
        <v>26.967335549586998</v>
      </c>
      <c r="M251" s="53">
        <v>-1.66973258600369</v>
      </c>
      <c r="N251" s="53">
        <v>39.865095303968303</v>
      </c>
      <c r="O251" s="53">
        <v>41.185803660056102</v>
      </c>
      <c r="P251" s="53">
        <v>-1.3207083560877899</v>
      </c>
      <c r="R251" s="54">
        <v>0.74804678149609904</v>
      </c>
      <c r="S251" s="54">
        <v>0.76537616488150195</v>
      </c>
      <c r="T251" s="54">
        <v>-1.7329383385402498E-2</v>
      </c>
      <c r="U251" s="54">
        <v>29.845806067687501</v>
      </c>
      <c r="V251" s="54">
        <v>30.635131934985001</v>
      </c>
      <c r="W251" s="54">
        <v>-0.789325867297478</v>
      </c>
      <c r="X251" s="54">
        <v>31.1652853000653</v>
      </c>
      <c r="Y251" s="54">
        <v>32.511010053734303</v>
      </c>
      <c r="Z251" s="54">
        <v>-1.34572475366903</v>
      </c>
      <c r="AA251" s="54">
        <v>24.355572280655299</v>
      </c>
      <c r="AB251" s="54">
        <v>26.634129076919599</v>
      </c>
      <c r="AC251" s="54">
        <v>-2.2785567962642799</v>
      </c>
      <c r="AD251" s="54">
        <v>38.8264466109963</v>
      </c>
      <c r="AE251" s="54">
        <v>40.741445630262398</v>
      </c>
      <c r="AF251" s="54">
        <v>-1.9149990192660999</v>
      </c>
      <c r="AH251" s="65">
        <v>0.74409195014959395</v>
      </c>
      <c r="AI251" s="53">
        <v>0.76529891240014902</v>
      </c>
      <c r="AJ251" s="53">
        <v>-2.12069622505551E-2</v>
      </c>
      <c r="AK251" s="53">
        <v>29.690404215053999</v>
      </c>
      <c r="AL251" s="53">
        <v>30.6290316951596</v>
      </c>
      <c r="AM251" s="53">
        <v>-0.93862748010560504</v>
      </c>
      <c r="AN251" s="53">
        <v>30.996927888273401</v>
      </c>
      <c r="AO251" s="53">
        <v>32.505343388419398</v>
      </c>
      <c r="AP251" s="53">
        <v>-1.50841550014601</v>
      </c>
      <c r="AQ251" s="53">
        <v>24.205364801523601</v>
      </c>
      <c r="AR251" s="53">
        <v>26.621181807136999</v>
      </c>
      <c r="AS251" s="53">
        <v>-2.4158170056134298</v>
      </c>
      <c r="AT251" s="53">
        <v>38.635248846203098</v>
      </c>
      <c r="AU251" s="53">
        <v>40.7275371914209</v>
      </c>
      <c r="AV251" s="53">
        <v>-2.0922883452178498</v>
      </c>
      <c r="AX251" s="53">
        <v>-10.494442802349262</v>
      </c>
      <c r="AY251" s="85">
        <v>7.4776118020572424</v>
      </c>
    </row>
    <row r="252" spans="1:51">
      <c r="A252" s="54">
        <v>49.8</v>
      </c>
      <c r="B252" s="65">
        <v>0.77534089335003797</v>
      </c>
      <c r="C252" s="53">
        <v>0.77295603228994203</v>
      </c>
      <c r="D252" s="53">
        <v>2.3848610600956102E-3</v>
      </c>
      <c r="E252" s="53">
        <v>30.9069260688638</v>
      </c>
      <c r="F252" s="53">
        <v>30.931737027754501</v>
      </c>
      <c r="G252" s="53">
        <v>-2.4810958890668599E-2</v>
      </c>
      <c r="H252" s="53">
        <v>32.1734464351795</v>
      </c>
      <c r="I252" s="53">
        <v>32.965205736971498</v>
      </c>
      <c r="J252" s="53">
        <v>-0.79175930179196197</v>
      </c>
      <c r="K252" s="53">
        <v>25.278484371681799</v>
      </c>
      <c r="L252" s="53">
        <v>27.064040544158502</v>
      </c>
      <c r="M252" s="53">
        <v>-1.7855561724767699</v>
      </c>
      <c r="N252" s="53">
        <v>39.8351585809772</v>
      </c>
      <c r="O252" s="53">
        <v>41.317972350900902</v>
      </c>
      <c r="P252" s="53">
        <v>-1.4828137699236901</v>
      </c>
      <c r="R252" s="54">
        <v>0.74475749252093804</v>
      </c>
      <c r="S252" s="54">
        <v>0.76781643099089403</v>
      </c>
      <c r="T252" s="54">
        <v>-2.30589384699562E-2</v>
      </c>
      <c r="U252" s="54">
        <v>29.700288614218898</v>
      </c>
      <c r="V252" s="54">
        <v>30.7320394594724</v>
      </c>
      <c r="W252" s="54">
        <v>-1.0317508452534201</v>
      </c>
      <c r="X252" s="54">
        <v>30.945313149440601</v>
      </c>
      <c r="Y252" s="54">
        <v>32.655074400372698</v>
      </c>
      <c r="Z252" s="54">
        <v>-1.7097612509320701</v>
      </c>
      <c r="AA252" s="54">
        <v>24.149798058497101</v>
      </c>
      <c r="AB252" s="54">
        <v>26.773201678491599</v>
      </c>
      <c r="AC252" s="54">
        <v>-2.6234036199945501</v>
      </c>
      <c r="AD252" s="54">
        <v>38.551487195484</v>
      </c>
      <c r="AE252" s="54">
        <v>40.934597219336702</v>
      </c>
      <c r="AF252" s="54">
        <v>-2.3831100238527001</v>
      </c>
      <c r="AH252" s="65">
        <v>0.74315048271049899</v>
      </c>
      <c r="AI252" s="53">
        <v>0.76893558871660905</v>
      </c>
      <c r="AJ252" s="53">
        <v>-2.5785106006110801E-2</v>
      </c>
      <c r="AK252" s="53">
        <v>29.6416622385848</v>
      </c>
      <c r="AL252" s="53">
        <v>30.775191268338599</v>
      </c>
      <c r="AM252" s="53">
        <v>-1.1335290297537799</v>
      </c>
      <c r="AN252" s="53">
        <v>30.8631437528887</v>
      </c>
      <c r="AO252" s="53">
        <v>32.7246442520999</v>
      </c>
      <c r="AP252" s="53">
        <v>-1.8615004992111901</v>
      </c>
      <c r="AQ252" s="53">
        <v>24.078349849376</v>
      </c>
      <c r="AR252" s="53">
        <v>26.837798353878998</v>
      </c>
      <c r="AS252" s="53">
        <v>-2.75944850450295</v>
      </c>
      <c r="AT252" s="53">
        <v>38.465070103703603</v>
      </c>
      <c r="AU252" s="53">
        <v>41.0213603028009</v>
      </c>
      <c r="AV252" s="53">
        <v>-2.55629019909727</v>
      </c>
      <c r="AX252" s="53">
        <v>-10.844171757948388</v>
      </c>
      <c r="AY252" s="85">
        <v>7.1211707595260085</v>
      </c>
    </row>
    <row r="253" spans="1:51">
      <c r="A253" s="54">
        <v>50</v>
      </c>
      <c r="B253" s="65">
        <v>0.77454724188281199</v>
      </c>
      <c r="C253" s="53">
        <v>0.77600801074503001</v>
      </c>
      <c r="D253" s="53">
        <v>-1.4607688622174601E-3</v>
      </c>
      <c r="E253" s="53">
        <v>30.876824300276301</v>
      </c>
      <c r="F253" s="53">
        <v>31.050995607523699</v>
      </c>
      <c r="G253" s="53">
        <v>-0.17417130724740901</v>
      </c>
      <c r="H253" s="53">
        <v>32.136304092230702</v>
      </c>
      <c r="I253" s="53">
        <v>33.1466822758874</v>
      </c>
      <c r="J253" s="53">
        <v>-1.0103781836567101</v>
      </c>
      <c r="K253" s="53">
        <v>25.245592352098502</v>
      </c>
      <c r="L253" s="53">
        <v>27.238982036098601</v>
      </c>
      <c r="M253" s="53">
        <v>-1.99338968400012</v>
      </c>
      <c r="N253" s="53">
        <v>39.822424486784399</v>
      </c>
      <c r="O253" s="53">
        <v>41.548868840403301</v>
      </c>
      <c r="P253" s="53">
        <v>-1.7264443536188401</v>
      </c>
      <c r="R253" s="54">
        <v>0.74747085355906495</v>
      </c>
      <c r="S253" s="54">
        <v>0.77101454631396305</v>
      </c>
      <c r="T253" s="54">
        <v>-2.3543692754898801E-2</v>
      </c>
      <c r="U253" s="54">
        <v>29.8035367874058</v>
      </c>
      <c r="V253" s="54">
        <v>30.857248072474999</v>
      </c>
      <c r="W253" s="54">
        <v>-1.0537112850691901</v>
      </c>
      <c r="X253" s="54">
        <v>31.0501333473619</v>
      </c>
      <c r="Y253" s="54">
        <v>32.845840433408803</v>
      </c>
      <c r="Z253" s="54">
        <v>-1.79570708604691</v>
      </c>
      <c r="AA253" s="54">
        <v>24.2430995744661</v>
      </c>
      <c r="AB253" s="54">
        <v>26.957773127390102</v>
      </c>
      <c r="AC253" s="54">
        <v>-2.71467355292405</v>
      </c>
      <c r="AD253" s="54">
        <v>38.650729974055999</v>
      </c>
      <c r="AE253" s="54">
        <v>41.177722414940803</v>
      </c>
      <c r="AF253" s="54">
        <v>-2.5269924408847202</v>
      </c>
      <c r="AH253" s="65">
        <v>0.74569206845262104</v>
      </c>
      <c r="AI253" s="53">
        <v>0.77136872557782299</v>
      </c>
      <c r="AJ253" s="53">
        <v>-2.5676657125201501E-2</v>
      </c>
      <c r="AK253" s="53">
        <v>29.7386437648833</v>
      </c>
      <c r="AL253" s="53">
        <v>30.870997972151699</v>
      </c>
      <c r="AM253" s="53">
        <v>-1.1323542072683599</v>
      </c>
      <c r="AN253" s="53">
        <v>30.9591807608609</v>
      </c>
      <c r="AO253" s="53">
        <v>32.867348721972803</v>
      </c>
      <c r="AP253" s="53">
        <v>-1.90816796111186</v>
      </c>
      <c r="AQ253" s="53">
        <v>24.164014176579201</v>
      </c>
      <c r="AR253" s="53">
        <v>26.9779817171042</v>
      </c>
      <c r="AS253" s="53">
        <v>-2.81396754052497</v>
      </c>
      <c r="AT253" s="53">
        <v>38.555075650851201</v>
      </c>
      <c r="AU253" s="53">
        <v>41.204592624109402</v>
      </c>
      <c r="AV253" s="53">
        <v>-2.6495169732582502</v>
      </c>
      <c r="AX253" s="53">
        <v>-10.900327469604445</v>
      </c>
      <c r="AY253" s="85">
        <v>7.083991547380724</v>
      </c>
    </row>
    <row r="254" spans="1:51">
      <c r="A254" s="54">
        <v>50.2</v>
      </c>
      <c r="B254" s="65">
        <v>0.77308523566249898</v>
      </c>
      <c r="C254" s="53">
        <v>0.77015803173083197</v>
      </c>
      <c r="D254" s="53">
        <v>2.9272039316667799E-3</v>
      </c>
      <c r="E254" s="53">
        <v>30.824678132283498</v>
      </c>
      <c r="F254" s="53">
        <v>30.818158413470101</v>
      </c>
      <c r="G254" s="53">
        <v>6.5197188134256097E-3</v>
      </c>
      <c r="H254" s="53">
        <v>31.991812753292301</v>
      </c>
      <c r="I254" s="53">
        <v>32.810847898221297</v>
      </c>
      <c r="J254" s="53">
        <v>-0.81903514492891105</v>
      </c>
      <c r="K254" s="53">
        <v>25.117687811030301</v>
      </c>
      <c r="L254" s="53">
        <v>26.911809852296798</v>
      </c>
      <c r="M254" s="53">
        <v>-1.79412204126645</v>
      </c>
      <c r="N254" s="53">
        <v>39.6335028999396</v>
      </c>
      <c r="O254" s="53">
        <v>41.122024087643702</v>
      </c>
      <c r="P254" s="53">
        <v>-1.4885211877040401</v>
      </c>
      <c r="R254" s="54">
        <v>0.74741013574568105</v>
      </c>
      <c r="S254" s="54">
        <v>0.76683521831538504</v>
      </c>
      <c r="T254" s="54">
        <v>-1.9425082569703898E-2</v>
      </c>
      <c r="U254" s="54">
        <v>29.794413258121999</v>
      </c>
      <c r="V254" s="54">
        <v>30.688173323826501</v>
      </c>
      <c r="W254" s="54">
        <v>-0.89376006570447997</v>
      </c>
      <c r="X254" s="54">
        <v>31.0350080536805</v>
      </c>
      <c r="Y254" s="54">
        <v>32.615396129457899</v>
      </c>
      <c r="Z254" s="54">
        <v>-1.58038807577742</v>
      </c>
      <c r="AA254" s="54">
        <v>24.2279234736415</v>
      </c>
      <c r="AB254" s="54">
        <v>26.7217074462773</v>
      </c>
      <c r="AC254" s="54">
        <v>-2.49378397263582</v>
      </c>
      <c r="AD254" s="54">
        <v>38.6073884833527</v>
      </c>
      <c r="AE254" s="54">
        <v>40.877821907357699</v>
      </c>
      <c r="AF254" s="54">
        <v>-2.27043342400493</v>
      </c>
      <c r="AH254" s="65">
        <v>0.74595611850434695</v>
      </c>
      <c r="AI254" s="53">
        <v>0.76708063790398395</v>
      </c>
      <c r="AJ254" s="53">
        <v>-2.1124519399637599E-2</v>
      </c>
      <c r="AK254" s="53">
        <v>29.741058072735601</v>
      </c>
      <c r="AL254" s="53">
        <v>30.6954707974878</v>
      </c>
      <c r="AM254" s="53">
        <v>-0.95441272475223105</v>
      </c>
      <c r="AN254" s="53">
        <v>30.964424952725</v>
      </c>
      <c r="AO254" s="53">
        <v>32.624761350285603</v>
      </c>
      <c r="AP254" s="53">
        <v>-1.66033639756059</v>
      </c>
      <c r="AQ254" s="53">
        <v>24.165754444353698</v>
      </c>
      <c r="AR254" s="53">
        <v>26.732519967913699</v>
      </c>
      <c r="AS254" s="53">
        <v>-2.5667655235599498</v>
      </c>
      <c r="AT254" s="53">
        <v>38.535828772270598</v>
      </c>
      <c r="AU254" s="53">
        <v>40.894412423073199</v>
      </c>
      <c r="AV254" s="53">
        <v>-2.3585836508026001</v>
      </c>
      <c r="AX254" s="53">
        <v>-10.657026299381906</v>
      </c>
      <c r="AY254" s="85">
        <v>7.3363535042607264</v>
      </c>
    </row>
    <row r="255" spans="1:51">
      <c r="A255" s="54">
        <v>50.4</v>
      </c>
      <c r="B255" s="65">
        <v>0.769838983696704</v>
      </c>
      <c r="C255" s="53">
        <v>0.77008091170152004</v>
      </c>
      <c r="D255" s="53">
        <v>-2.41928004816149E-4</v>
      </c>
      <c r="E255" s="53">
        <v>30.692658007828101</v>
      </c>
      <c r="F255" s="53">
        <v>30.810221823579699</v>
      </c>
      <c r="G255" s="53">
        <v>-0.117563815751559</v>
      </c>
      <c r="H255" s="53">
        <v>31.8080371399417</v>
      </c>
      <c r="I255" s="53">
        <v>32.816298779862301</v>
      </c>
      <c r="J255" s="53">
        <v>-1.0082616399205599</v>
      </c>
      <c r="K255" s="53">
        <v>24.946457031476601</v>
      </c>
      <c r="L255" s="53">
        <v>26.904239985964001</v>
      </c>
      <c r="M255" s="53">
        <v>-1.9577829544873799</v>
      </c>
      <c r="N255" s="53">
        <v>39.4378781138671</v>
      </c>
      <c r="O255" s="53">
        <v>41.124833557744303</v>
      </c>
      <c r="P255" s="53">
        <v>-1.68695544387727</v>
      </c>
      <c r="R255" s="54">
        <v>0.74585496084885805</v>
      </c>
      <c r="S255" s="54">
        <v>0.76648203579027196</v>
      </c>
      <c r="T255" s="54">
        <v>-2.0627074941413501E-2</v>
      </c>
      <c r="U255" s="54">
        <v>29.725085276379399</v>
      </c>
      <c r="V255" s="54">
        <v>30.662791717192299</v>
      </c>
      <c r="W255" s="54">
        <v>-0.93770644081290599</v>
      </c>
      <c r="X255" s="54">
        <v>30.848898047150399</v>
      </c>
      <c r="Y255" s="54">
        <v>32.600642341646797</v>
      </c>
      <c r="Z255" s="54">
        <v>-1.7517442944963899</v>
      </c>
      <c r="AA255" s="54">
        <v>24.063366676679799</v>
      </c>
      <c r="AB255" s="54">
        <v>26.692824671613799</v>
      </c>
      <c r="AC255" s="54">
        <v>-2.6294579949339698</v>
      </c>
      <c r="AD255" s="54">
        <v>38.371630662730901</v>
      </c>
      <c r="AE255" s="54">
        <v>40.865706551269497</v>
      </c>
      <c r="AF255" s="54">
        <v>-2.4940758885386298</v>
      </c>
      <c r="AH255" s="65">
        <v>0.74512797087196103</v>
      </c>
      <c r="AI255" s="53">
        <v>0.76572299752683004</v>
      </c>
      <c r="AJ255" s="53">
        <v>-2.0595026654869199E-2</v>
      </c>
      <c r="AK255" s="53">
        <v>29.697556906778001</v>
      </c>
      <c r="AL255" s="53">
        <v>30.633957631988</v>
      </c>
      <c r="AM255" s="53">
        <v>-0.93640072521001305</v>
      </c>
      <c r="AN255" s="53">
        <v>30.805838164010499</v>
      </c>
      <c r="AO255" s="53">
        <v>32.551729936961003</v>
      </c>
      <c r="AP255" s="53">
        <v>-1.7458917729505601</v>
      </c>
      <c r="AQ255" s="53">
        <v>24.024896527820101</v>
      </c>
      <c r="AR255" s="53">
        <v>26.65040290472</v>
      </c>
      <c r="AS255" s="53">
        <v>-2.62550637689993</v>
      </c>
      <c r="AT255" s="53">
        <v>38.330882375200602</v>
      </c>
      <c r="AU255" s="53">
        <v>40.805426387660397</v>
      </c>
      <c r="AV255" s="53">
        <v>-2.4745440124598002</v>
      </c>
      <c r="AX255" s="53">
        <v>-10.735153712335736</v>
      </c>
      <c r="AY255" s="85">
        <v>7.2433701664346151</v>
      </c>
    </row>
    <row r="256" spans="1:51">
      <c r="A256" s="54">
        <v>50.6</v>
      </c>
      <c r="B256" s="65">
        <v>0.77110894446223299</v>
      </c>
      <c r="C256" s="53">
        <v>0.77826187267788005</v>
      </c>
      <c r="D256" s="53">
        <v>-7.1529282156475001E-3</v>
      </c>
      <c r="E256" s="53">
        <v>30.738040504160001</v>
      </c>
      <c r="F256" s="53">
        <v>31.142951577940298</v>
      </c>
      <c r="G256" s="53">
        <v>-0.40491107378026903</v>
      </c>
      <c r="H256" s="53">
        <v>31.818191242398001</v>
      </c>
      <c r="I256" s="53">
        <v>33.322552470916598</v>
      </c>
      <c r="J256" s="53">
        <v>-1.5043612285185299</v>
      </c>
      <c r="K256" s="53">
        <v>24.952101126940399</v>
      </c>
      <c r="L256" s="53">
        <v>27.3916068276183</v>
      </c>
      <c r="M256" s="53">
        <v>-2.4395057006779202</v>
      </c>
      <c r="N256" s="53">
        <v>39.416962160419203</v>
      </c>
      <c r="O256" s="53">
        <v>41.744463287264601</v>
      </c>
      <c r="P256" s="53">
        <v>-2.32750112684539</v>
      </c>
      <c r="R256" s="54">
        <v>0.74795071180815598</v>
      </c>
      <c r="S256" s="54">
        <v>0.77411669052316001</v>
      </c>
      <c r="T256" s="54">
        <v>-2.6165978715004399E-2</v>
      </c>
      <c r="U256" s="54">
        <v>29.816755621347902</v>
      </c>
      <c r="V256" s="54">
        <v>30.986381382833201</v>
      </c>
      <c r="W256" s="54">
        <v>-1.1696257614852701</v>
      </c>
      <c r="X256" s="54">
        <v>31.028172890377299</v>
      </c>
      <c r="Y256" s="54">
        <v>33.062363898778599</v>
      </c>
      <c r="Z256" s="54">
        <v>-2.0341910084012902</v>
      </c>
      <c r="AA256" s="54">
        <v>24.249329457831902</v>
      </c>
      <c r="AB256" s="54">
        <v>27.165141815565999</v>
      </c>
      <c r="AC256" s="54">
        <v>-2.91581235773406</v>
      </c>
      <c r="AD256" s="54">
        <v>38.606997547042297</v>
      </c>
      <c r="AE256" s="54">
        <v>41.424069137375596</v>
      </c>
      <c r="AF256" s="54">
        <v>-2.8170715903332799</v>
      </c>
      <c r="AH256" s="65">
        <v>0.74752934234218704</v>
      </c>
      <c r="AI256" s="53">
        <v>0.77346699566738197</v>
      </c>
      <c r="AJ256" s="53">
        <v>-2.5937653325194099E-2</v>
      </c>
      <c r="AK256" s="53">
        <v>29.800218047138902</v>
      </c>
      <c r="AL256" s="53">
        <v>30.961265749170501</v>
      </c>
      <c r="AM256" s="53">
        <v>-1.16104770203154</v>
      </c>
      <c r="AN256" s="53">
        <v>31.012702040162999</v>
      </c>
      <c r="AO256" s="53">
        <v>33.022576300101498</v>
      </c>
      <c r="AP256" s="53">
        <v>-2.0098742599384898</v>
      </c>
      <c r="AQ256" s="53">
        <v>24.235533226213899</v>
      </c>
      <c r="AR256" s="53">
        <v>27.128099621410598</v>
      </c>
      <c r="AS256" s="53">
        <v>-2.8925663951967602</v>
      </c>
      <c r="AT256" s="53">
        <v>38.596740118650501</v>
      </c>
      <c r="AU256" s="53">
        <v>41.373791627040603</v>
      </c>
      <c r="AV256" s="53">
        <v>-2.7770515083901799</v>
      </c>
      <c r="AX256" s="53">
        <v>-10.991793456212477</v>
      </c>
      <c r="AY256" s="85">
        <v>6.9720449363354966</v>
      </c>
    </row>
    <row r="257" spans="1:51">
      <c r="A257" s="54">
        <v>50.8</v>
      </c>
      <c r="B257" s="65">
        <v>0.77599297597799799</v>
      </c>
      <c r="C257" s="53">
        <v>0.78169329129294096</v>
      </c>
      <c r="D257" s="53">
        <v>-5.7003153149429702E-3</v>
      </c>
      <c r="E257" s="53">
        <v>30.931643235160799</v>
      </c>
      <c r="F257" s="53">
        <v>31.273774388687301</v>
      </c>
      <c r="G257" s="53">
        <v>-0.34213115352645501</v>
      </c>
      <c r="H257" s="53">
        <v>32.0126400988567</v>
      </c>
      <c r="I257" s="53">
        <v>33.526385639072799</v>
      </c>
      <c r="J257" s="53">
        <v>-1.51374554021609</v>
      </c>
      <c r="K257" s="53">
        <v>25.132370166287501</v>
      </c>
      <c r="L257" s="53">
        <v>27.588524219889202</v>
      </c>
      <c r="M257" s="53">
        <v>-2.4561540536016602</v>
      </c>
      <c r="N257" s="53">
        <v>39.624158350537002</v>
      </c>
      <c r="O257" s="53">
        <v>42.009612003751101</v>
      </c>
      <c r="P257" s="53">
        <v>-2.38545365321407</v>
      </c>
      <c r="R257" s="54">
        <v>0.751475098794959</v>
      </c>
      <c r="S257" s="54">
        <v>0.77738996001066196</v>
      </c>
      <c r="T257" s="54">
        <v>-2.59148612157034E-2</v>
      </c>
      <c r="U257" s="54">
        <v>29.951205024503199</v>
      </c>
      <c r="V257" s="54">
        <v>31.111686739534701</v>
      </c>
      <c r="W257" s="54">
        <v>-1.1604817150314299</v>
      </c>
      <c r="X257" s="54">
        <v>31.170891385956601</v>
      </c>
      <c r="Y257" s="54">
        <v>33.260515890323099</v>
      </c>
      <c r="Z257" s="54">
        <v>-2.0896245043664399</v>
      </c>
      <c r="AA257" s="54">
        <v>24.374958940200798</v>
      </c>
      <c r="AB257" s="54">
        <v>27.350728812774001</v>
      </c>
      <c r="AC257" s="54">
        <v>-2.9757698725732502</v>
      </c>
      <c r="AD257" s="54">
        <v>38.743379594963898</v>
      </c>
      <c r="AE257" s="54">
        <v>41.674225712669703</v>
      </c>
      <c r="AF257" s="54">
        <v>-2.93084611770582</v>
      </c>
      <c r="AH257" s="65">
        <v>0.75099943555457904</v>
      </c>
      <c r="AI257" s="53">
        <v>0.77724074962914502</v>
      </c>
      <c r="AJ257" s="53">
        <v>-2.6241314074566299E-2</v>
      </c>
      <c r="AK257" s="53">
        <v>29.9325365713485</v>
      </c>
      <c r="AL257" s="53">
        <v>31.105781884285001</v>
      </c>
      <c r="AM257" s="53">
        <v>-1.1732453129365801</v>
      </c>
      <c r="AN257" s="53">
        <v>31.153427104990101</v>
      </c>
      <c r="AO257" s="53">
        <v>33.251368231488399</v>
      </c>
      <c r="AP257" s="53">
        <v>-2.0979411264983199</v>
      </c>
      <c r="AQ257" s="53">
        <v>24.359385053703299</v>
      </c>
      <c r="AR257" s="53">
        <v>27.342234409909999</v>
      </c>
      <c r="AS257" s="53">
        <v>-2.98284935620664</v>
      </c>
      <c r="AT257" s="53">
        <v>38.731800489165103</v>
      </c>
      <c r="AU257" s="53">
        <v>41.662610728763497</v>
      </c>
      <c r="AV257" s="53">
        <v>-2.9308102395984101</v>
      </c>
      <c r="AX257" s="53">
        <v>-11.102210664666039</v>
      </c>
      <c r="AY257" s="85">
        <v>6.9063284116693993</v>
      </c>
    </row>
    <row r="258" spans="1:51">
      <c r="A258" s="54">
        <v>51</v>
      </c>
      <c r="B258" s="65">
        <v>0.77685661046497601</v>
      </c>
      <c r="C258" s="53">
        <v>0.77863193687937804</v>
      </c>
      <c r="D258" s="53">
        <v>-1.77532641440181E-3</v>
      </c>
      <c r="E258" s="53">
        <v>30.972035894149901</v>
      </c>
      <c r="F258" s="53">
        <v>31.156738549225601</v>
      </c>
      <c r="G258" s="53">
        <v>-0.18470265507564301</v>
      </c>
      <c r="H258" s="53">
        <v>32.027793733567599</v>
      </c>
      <c r="I258" s="53">
        <v>33.3531840862046</v>
      </c>
      <c r="J258" s="53">
        <v>-1.3253903526370301</v>
      </c>
      <c r="K258" s="53">
        <v>25.151453683859199</v>
      </c>
      <c r="L258" s="53">
        <v>27.424588838879501</v>
      </c>
      <c r="M258" s="53">
        <v>-2.2731351550203298</v>
      </c>
      <c r="N258" s="53">
        <v>39.619965556211703</v>
      </c>
      <c r="O258" s="53">
        <v>41.7912533251125</v>
      </c>
      <c r="P258" s="53">
        <v>-2.1712877689007999</v>
      </c>
      <c r="R258" s="54">
        <v>0.74555501189870799</v>
      </c>
      <c r="S258" s="54">
        <v>0.77814345732036105</v>
      </c>
      <c r="T258" s="54">
        <v>-3.2588445421652901E-2</v>
      </c>
      <c r="U258" s="54">
        <v>29.731431263631499</v>
      </c>
      <c r="V258" s="54">
        <v>31.138255583687901</v>
      </c>
      <c r="W258" s="54">
        <v>-1.4068243200563999</v>
      </c>
      <c r="X258" s="54">
        <v>30.764371423619</v>
      </c>
      <c r="Y258" s="54">
        <v>33.323120470301099</v>
      </c>
      <c r="Z258" s="54">
        <v>-2.5587490466821201</v>
      </c>
      <c r="AA258" s="54">
        <v>24.071387596795599</v>
      </c>
      <c r="AB258" s="54">
        <v>27.397699682357299</v>
      </c>
      <c r="AC258" s="54">
        <v>-3.3263120855616899</v>
      </c>
      <c r="AD258" s="54">
        <v>38.327379196076301</v>
      </c>
      <c r="AE258" s="54">
        <v>41.753560434391403</v>
      </c>
      <c r="AF258" s="54">
        <v>-3.4261812383151402</v>
      </c>
      <c r="AH258" s="65">
        <v>0.74532784014262299</v>
      </c>
      <c r="AI258" s="53">
        <v>0.77601815550051101</v>
      </c>
      <c r="AJ258" s="53">
        <v>-3.0690315357888701E-2</v>
      </c>
      <c r="AK258" s="53">
        <v>29.722908672530899</v>
      </c>
      <c r="AL258" s="53">
        <v>31.056860588747199</v>
      </c>
      <c r="AM258" s="53">
        <v>-1.3339519162163</v>
      </c>
      <c r="AN258" s="53">
        <v>30.7487006480562</v>
      </c>
      <c r="AO258" s="53">
        <v>33.187968551527803</v>
      </c>
      <c r="AP258" s="53">
        <v>-2.4392679034716598</v>
      </c>
      <c r="AQ258" s="53">
        <v>24.057797917011001</v>
      </c>
      <c r="AR258" s="53">
        <v>27.2659303659801</v>
      </c>
      <c r="AS258" s="53">
        <v>-3.2081324489691401</v>
      </c>
      <c r="AT258" s="53">
        <v>38.312752104520797</v>
      </c>
      <c r="AU258" s="53">
        <v>41.581261998824303</v>
      </c>
      <c r="AV258" s="53">
        <v>-3.26850989430356</v>
      </c>
      <c r="AX258" s="53">
        <v>-11.374519194140166</v>
      </c>
      <c r="AY258" s="85">
        <v>6.4959833871968478</v>
      </c>
    </row>
    <row r="259" spans="1:51">
      <c r="A259" s="54">
        <v>51.2</v>
      </c>
      <c r="B259" s="65">
        <v>0.77613263183095405</v>
      </c>
      <c r="C259" s="53">
        <v>0.77725372072353804</v>
      </c>
      <c r="D259" s="53">
        <v>-1.12108889258388E-3</v>
      </c>
      <c r="E259" s="53">
        <v>30.944431132203999</v>
      </c>
      <c r="F259" s="53">
        <v>31.101411344155299</v>
      </c>
      <c r="G259" s="53">
        <v>-0.15698021195126799</v>
      </c>
      <c r="H259" s="53">
        <v>31.944227890906198</v>
      </c>
      <c r="I259" s="53">
        <v>33.272295670809001</v>
      </c>
      <c r="J259" s="53">
        <v>-1.32806777990283</v>
      </c>
      <c r="K259" s="53">
        <v>25.073189903475001</v>
      </c>
      <c r="L259" s="53">
        <v>27.3479428440905</v>
      </c>
      <c r="M259" s="53">
        <v>-2.2747529406155098</v>
      </c>
      <c r="N259" s="53">
        <v>39.5237684644772</v>
      </c>
      <c r="O259" s="53">
        <v>41.710718576918097</v>
      </c>
      <c r="P259" s="53">
        <v>-2.1869501124409001</v>
      </c>
      <c r="R259" s="54">
        <v>0.74971300322773604</v>
      </c>
      <c r="S259" s="54">
        <v>0.77674282984862897</v>
      </c>
      <c r="T259" s="54">
        <v>-2.7029826620893201E-2</v>
      </c>
      <c r="U259" s="54">
        <v>29.889934881516002</v>
      </c>
      <c r="V259" s="54">
        <v>31.0816967996827</v>
      </c>
      <c r="W259" s="54">
        <v>-1.1917619181666801</v>
      </c>
      <c r="X259" s="54">
        <v>30.943393898813898</v>
      </c>
      <c r="Y259" s="54">
        <v>33.240570657298797</v>
      </c>
      <c r="Z259" s="54">
        <v>-2.2971767584848499</v>
      </c>
      <c r="AA259" s="54">
        <v>24.225792654913601</v>
      </c>
      <c r="AB259" s="54">
        <v>27.3187632212328</v>
      </c>
      <c r="AC259" s="54">
        <v>-3.0929705663191802</v>
      </c>
      <c r="AD259" s="54">
        <v>38.498001040387798</v>
      </c>
      <c r="AE259" s="54">
        <v>41.670866244483598</v>
      </c>
      <c r="AF259" s="54">
        <v>-3.1728652040957899</v>
      </c>
      <c r="AH259" s="65">
        <v>0.749436274603136</v>
      </c>
      <c r="AI259" s="53">
        <v>0.77683786599541205</v>
      </c>
      <c r="AJ259" s="53">
        <v>-2.7401591392275899E-2</v>
      </c>
      <c r="AK259" s="53">
        <v>29.879553111555101</v>
      </c>
      <c r="AL259" s="53">
        <v>31.085271334399899</v>
      </c>
      <c r="AM259" s="53">
        <v>-1.20571822284478</v>
      </c>
      <c r="AN259" s="53">
        <v>30.924304588405601</v>
      </c>
      <c r="AO259" s="53">
        <v>33.246305768727403</v>
      </c>
      <c r="AP259" s="53">
        <v>-2.3220011803217702</v>
      </c>
      <c r="AQ259" s="53">
        <v>24.209238425372199</v>
      </c>
      <c r="AR259" s="53">
        <v>27.323775316973599</v>
      </c>
      <c r="AS259" s="53">
        <v>-3.1145368916014302</v>
      </c>
      <c r="AT259" s="53">
        <v>38.480183090666401</v>
      </c>
      <c r="AU259" s="53">
        <v>41.678232748369098</v>
      </c>
      <c r="AV259" s="53">
        <v>-3.1980496577026898</v>
      </c>
      <c r="AX259" s="53">
        <v>-11.275686484478225</v>
      </c>
      <c r="AY259" s="85">
        <v>6.6316841238346846</v>
      </c>
    </row>
    <row r="260" spans="1:51">
      <c r="A260" s="54">
        <v>51.4</v>
      </c>
      <c r="B260" s="65">
        <v>0.78057896502725499</v>
      </c>
      <c r="C260" s="53">
        <v>0.76620117383048303</v>
      </c>
      <c r="D260" s="53">
        <v>1.4377791196771701E-2</v>
      </c>
      <c r="E260" s="53">
        <v>31.1153159312707</v>
      </c>
      <c r="F260" s="53">
        <v>30.663319206026099</v>
      </c>
      <c r="G260" s="53">
        <v>0.45199672524460099</v>
      </c>
      <c r="H260" s="53">
        <v>32.143893783264701</v>
      </c>
      <c r="I260" s="53">
        <v>32.639540294778897</v>
      </c>
      <c r="J260" s="53">
        <v>-0.49564651151414502</v>
      </c>
      <c r="K260" s="53">
        <v>25.2566132699754</v>
      </c>
      <c r="L260" s="53">
        <v>26.727536336227502</v>
      </c>
      <c r="M260" s="53">
        <v>-1.4709230662521</v>
      </c>
      <c r="N260" s="53">
        <v>39.7173714040755</v>
      </c>
      <c r="O260" s="53">
        <v>40.864453165478103</v>
      </c>
      <c r="P260" s="53">
        <v>-1.14708176140268</v>
      </c>
      <c r="R260" s="54">
        <v>0.74638304585264803</v>
      </c>
      <c r="S260" s="54">
        <v>0.76514921378957301</v>
      </c>
      <c r="T260" s="54">
        <v>-1.8766167936925201E-2</v>
      </c>
      <c r="U260" s="54">
        <v>29.758700263899399</v>
      </c>
      <c r="V260" s="54">
        <v>30.624125003884402</v>
      </c>
      <c r="W260" s="54">
        <v>-0.86542473998505498</v>
      </c>
      <c r="X260" s="54">
        <v>30.789411858197301</v>
      </c>
      <c r="Y260" s="54">
        <v>32.570618045225899</v>
      </c>
      <c r="Z260" s="54">
        <v>-1.78120618702857</v>
      </c>
      <c r="AA260" s="54">
        <v>24.123334716632002</v>
      </c>
      <c r="AB260" s="54">
        <v>26.668151674508</v>
      </c>
      <c r="AC260" s="54">
        <v>-2.54481695787601</v>
      </c>
      <c r="AD260" s="54">
        <v>38.3554697048327</v>
      </c>
      <c r="AE260" s="54">
        <v>40.774594471313399</v>
      </c>
      <c r="AF260" s="54">
        <v>-2.4191247664806701</v>
      </c>
      <c r="AH260" s="65">
        <v>0.74620390386921798</v>
      </c>
      <c r="AI260" s="53">
        <v>0.75279960602665696</v>
      </c>
      <c r="AJ260" s="53">
        <v>-6.5957021574383204E-3</v>
      </c>
      <c r="AK260" s="53">
        <v>29.752296397110001</v>
      </c>
      <c r="AL260" s="53">
        <v>30.148172713780799</v>
      </c>
      <c r="AM260" s="53">
        <v>-0.39587631667083301</v>
      </c>
      <c r="AN260" s="53">
        <v>30.780899256819598</v>
      </c>
      <c r="AO260" s="53">
        <v>31.799482328788301</v>
      </c>
      <c r="AP260" s="53">
        <v>-1.0185830719687201</v>
      </c>
      <c r="AQ260" s="53">
        <v>24.1155279005586</v>
      </c>
      <c r="AR260" s="53">
        <v>25.961747967715802</v>
      </c>
      <c r="AS260" s="53">
        <v>-1.8462200671572599</v>
      </c>
      <c r="AT260" s="53">
        <v>38.347906915272098</v>
      </c>
      <c r="AU260" s="53">
        <v>39.806200929494302</v>
      </c>
      <c r="AV260" s="53">
        <v>-1.4582940142221601</v>
      </c>
      <c r="AX260" s="53">
        <v>-9.8789621714943792</v>
      </c>
      <c r="AY260" s="85">
        <v>7.8417960275569385</v>
      </c>
    </row>
    <row r="261" spans="1:51">
      <c r="A261" s="54">
        <v>51.6</v>
      </c>
      <c r="B261" s="65">
        <v>0.77961383802856199</v>
      </c>
      <c r="C261" s="53">
        <v>0.77601536737596299</v>
      </c>
      <c r="D261" s="53">
        <v>3.59847065259877E-3</v>
      </c>
      <c r="E261" s="53">
        <v>31.079390510421501</v>
      </c>
      <c r="F261" s="53">
        <v>31.045240899100399</v>
      </c>
      <c r="G261" s="53">
        <v>3.4149611321069501E-2</v>
      </c>
      <c r="H261" s="53">
        <v>32.025538398303503</v>
      </c>
      <c r="I261" s="53">
        <v>33.242519306660697</v>
      </c>
      <c r="J261" s="53">
        <v>-1.2169809083571901</v>
      </c>
      <c r="K261" s="53">
        <v>25.1467210565534</v>
      </c>
      <c r="L261" s="53">
        <v>27.284869067611801</v>
      </c>
      <c r="M261" s="53">
        <v>-2.1381480110584601</v>
      </c>
      <c r="N261" s="53">
        <v>39.531712041266303</v>
      </c>
      <c r="O261" s="53">
        <v>41.644870208074899</v>
      </c>
      <c r="P261" s="53">
        <v>-2.1131581668086201</v>
      </c>
      <c r="R261" s="54">
        <v>0.75106193002326904</v>
      </c>
      <c r="S261" s="54">
        <v>0.77594345474995496</v>
      </c>
      <c r="T261" s="54">
        <v>-2.48815247266857E-2</v>
      </c>
      <c r="U261" s="54">
        <v>29.937189395631599</v>
      </c>
      <c r="V261" s="54">
        <v>31.042561559547298</v>
      </c>
      <c r="W261" s="54">
        <v>-1.1053721639156</v>
      </c>
      <c r="X261" s="54">
        <v>30.991771408424899</v>
      </c>
      <c r="Y261" s="54">
        <v>33.237807739908199</v>
      </c>
      <c r="Z261" s="54">
        <v>-2.24603633148332</v>
      </c>
      <c r="AA261" s="54">
        <v>24.296137490298499</v>
      </c>
      <c r="AB261" s="54">
        <v>27.2808094960616</v>
      </c>
      <c r="AC261" s="54">
        <v>-2.9846720057631302</v>
      </c>
      <c r="AD261" s="54">
        <v>38.547892724486502</v>
      </c>
      <c r="AE261" s="54">
        <v>41.638727413385197</v>
      </c>
      <c r="AF261" s="54">
        <v>-3.0908346888986298</v>
      </c>
      <c r="AH261" s="65">
        <v>0.75083636460182102</v>
      </c>
      <c r="AI261" s="53">
        <v>0.77628153881395501</v>
      </c>
      <c r="AJ261" s="53">
        <v>-2.5445174212133399E-2</v>
      </c>
      <c r="AK261" s="53">
        <v>29.9291260099106</v>
      </c>
      <c r="AL261" s="53">
        <v>31.055653158453399</v>
      </c>
      <c r="AM261" s="53">
        <v>-1.1265271485428501</v>
      </c>
      <c r="AN261" s="53">
        <v>30.981052823754698</v>
      </c>
      <c r="AO261" s="53">
        <v>33.259274122635702</v>
      </c>
      <c r="AP261" s="53">
        <v>-2.2782212988809198</v>
      </c>
      <c r="AQ261" s="53">
        <v>24.286307590439002</v>
      </c>
      <c r="AR261" s="53">
        <v>27.300568671158601</v>
      </c>
      <c r="AS261" s="53">
        <v>-3.0142610807196899</v>
      </c>
      <c r="AT261" s="53">
        <v>38.538370088966502</v>
      </c>
      <c r="AU261" s="53">
        <v>41.665217323255597</v>
      </c>
      <c r="AV261" s="53">
        <v>-3.1268472342890399</v>
      </c>
      <c r="AX261" s="53">
        <v>-11.240686606845362</v>
      </c>
      <c r="AY261" s="85">
        <v>6.6842440090835211</v>
      </c>
    </row>
    <row r="262" spans="1:51">
      <c r="A262" s="54">
        <v>51.8</v>
      </c>
      <c r="B262" s="65">
        <v>0.780261021617913</v>
      </c>
      <c r="C262" s="53">
        <v>0.78772224855986095</v>
      </c>
      <c r="D262" s="53">
        <v>-7.46122694194806E-3</v>
      </c>
      <c r="E262" s="53">
        <v>31.105321202754499</v>
      </c>
      <c r="F262" s="53">
        <v>31.5016412416146</v>
      </c>
      <c r="G262" s="53">
        <v>-0.39632003886009998</v>
      </c>
      <c r="H262" s="53">
        <v>32.032856638579197</v>
      </c>
      <c r="I262" s="53">
        <v>33.966121557606797</v>
      </c>
      <c r="J262" s="53">
        <v>-1.9332649190275899</v>
      </c>
      <c r="K262" s="53">
        <v>25.149423569226698</v>
      </c>
      <c r="L262" s="53">
        <v>27.954452214031001</v>
      </c>
      <c r="M262" s="53">
        <v>-2.8050286448043402</v>
      </c>
      <c r="N262" s="53">
        <v>39.531832818169597</v>
      </c>
      <c r="O262" s="53">
        <v>42.557296570887601</v>
      </c>
      <c r="P262" s="53">
        <v>-3.0254637527180099</v>
      </c>
      <c r="R262" s="54">
        <v>0.75574081419389205</v>
      </c>
      <c r="S262" s="54">
        <v>0.78761112066121097</v>
      </c>
      <c r="T262" s="54">
        <v>-3.1870306467319101E-2</v>
      </c>
      <c r="U262" s="54">
        <v>30.115678527363901</v>
      </c>
      <c r="V262" s="54">
        <v>31.497269238322701</v>
      </c>
      <c r="W262" s="54">
        <v>-1.38159071095875</v>
      </c>
      <c r="X262" s="54">
        <v>31.194130958652501</v>
      </c>
      <c r="Y262" s="54">
        <v>33.959433395618802</v>
      </c>
      <c r="Z262" s="54">
        <v>-2.7653024369663401</v>
      </c>
      <c r="AA262" s="54">
        <v>24.4689402639649</v>
      </c>
      <c r="AB262" s="54">
        <v>27.9474242962958</v>
      </c>
      <c r="AC262" s="54">
        <v>-3.4784840323308601</v>
      </c>
      <c r="AD262" s="54">
        <v>38.740315744140297</v>
      </c>
      <c r="AE262" s="54">
        <v>42.5521738043319</v>
      </c>
      <c r="AF262" s="54">
        <v>-3.8118580601916001</v>
      </c>
      <c r="AH262" s="65">
        <v>0.75546882533442505</v>
      </c>
      <c r="AI262" s="53">
        <v>0.789427796015431</v>
      </c>
      <c r="AJ262" s="53">
        <v>-3.3958970681006603E-2</v>
      </c>
      <c r="AK262" s="53">
        <v>30.1059556227112</v>
      </c>
      <c r="AL262" s="53">
        <v>31.566976757043602</v>
      </c>
      <c r="AM262" s="53">
        <v>-1.46102113433242</v>
      </c>
      <c r="AN262" s="53">
        <v>31.181206390689901</v>
      </c>
      <c r="AO262" s="53">
        <v>34.067549833963596</v>
      </c>
      <c r="AP262" s="53">
        <v>-2.8863434432737098</v>
      </c>
      <c r="AQ262" s="53">
        <v>24.4570872803193</v>
      </c>
      <c r="AR262" s="53">
        <v>28.048742242417401</v>
      </c>
      <c r="AS262" s="53">
        <v>-3.5916549620980698</v>
      </c>
      <c r="AT262" s="53">
        <v>38.728833262660999</v>
      </c>
      <c r="AU262" s="53">
        <v>42.695597403355997</v>
      </c>
      <c r="AV262" s="53">
        <v>-3.96676414069508</v>
      </c>
      <c r="AX262" s="53">
        <v>-11.910744954426971</v>
      </c>
      <c r="AY262" s="85">
        <v>6.1380580678795518</v>
      </c>
    </row>
    <row r="263" spans="1:51">
      <c r="A263" s="54">
        <v>52</v>
      </c>
      <c r="B263" s="65">
        <v>0.780469602145344</v>
      </c>
      <c r="C263" s="53">
        <v>0.79154495090956001</v>
      </c>
      <c r="D263" s="53">
        <v>-1.1075348764215801E-2</v>
      </c>
      <c r="E263" s="53">
        <v>31.110181146338501</v>
      </c>
      <c r="F263" s="53">
        <v>31.649345569410801</v>
      </c>
      <c r="G263" s="53">
        <v>-0.53916442307234203</v>
      </c>
      <c r="H263" s="53">
        <v>31.970783385177999</v>
      </c>
      <c r="I263" s="53">
        <v>34.207228898685898</v>
      </c>
      <c r="J263" s="53">
        <v>-2.2364455135079302</v>
      </c>
      <c r="K263" s="53">
        <v>25.088069183910498</v>
      </c>
      <c r="L263" s="53">
        <v>28.165711436121299</v>
      </c>
      <c r="M263" s="53">
        <v>-3.07764225221079</v>
      </c>
      <c r="N263" s="53">
        <v>39.439716015295303</v>
      </c>
      <c r="O263" s="53">
        <v>42.847945139674202</v>
      </c>
      <c r="P263" s="53">
        <v>-3.4082291243789098</v>
      </c>
      <c r="R263" s="54">
        <v>0.76041969836451395</v>
      </c>
      <c r="S263" s="54">
        <v>0.79169144862695795</v>
      </c>
      <c r="T263" s="54">
        <v>-3.1271750262443603E-2</v>
      </c>
      <c r="U263" s="54">
        <v>30.2941676590962</v>
      </c>
      <c r="V263" s="54">
        <v>31.654831394827202</v>
      </c>
      <c r="W263" s="54">
        <v>-1.3606637357310001</v>
      </c>
      <c r="X263" s="54">
        <v>31.396490508880099</v>
      </c>
      <c r="Y263" s="54">
        <v>34.216264824190802</v>
      </c>
      <c r="Z263" s="54">
        <v>-2.8197743153107</v>
      </c>
      <c r="AA263" s="54">
        <v>24.6417430376314</v>
      </c>
      <c r="AB263" s="54">
        <v>28.174404300833601</v>
      </c>
      <c r="AC263" s="54">
        <v>-3.5326612632021899</v>
      </c>
      <c r="AD263" s="54">
        <v>38.932738763794099</v>
      </c>
      <c r="AE263" s="54">
        <v>42.856764830569098</v>
      </c>
      <c r="AF263" s="54">
        <v>-3.9240260667750202</v>
      </c>
      <c r="AH263" s="65">
        <v>0.76010128606702798</v>
      </c>
      <c r="AI263" s="53">
        <v>0.78919269231969902</v>
      </c>
      <c r="AJ263" s="53">
        <v>-2.9091406252670801E-2</v>
      </c>
      <c r="AK263" s="53">
        <v>30.282785235511799</v>
      </c>
      <c r="AL263" s="53">
        <v>31.560000157292599</v>
      </c>
      <c r="AM263" s="53">
        <v>-1.2772149217808599</v>
      </c>
      <c r="AN263" s="53">
        <v>31.381359957625101</v>
      </c>
      <c r="AO263" s="53">
        <v>34.0487277353281</v>
      </c>
      <c r="AP263" s="53">
        <v>-2.6673677777030198</v>
      </c>
      <c r="AQ263" s="53">
        <v>24.627866970199701</v>
      </c>
      <c r="AR263" s="53">
        <v>28.043812103423502</v>
      </c>
      <c r="AS263" s="53">
        <v>-3.4159451332238202</v>
      </c>
      <c r="AT263" s="53">
        <v>38.919296436355403</v>
      </c>
      <c r="AU263" s="53">
        <v>42.658125606331701</v>
      </c>
      <c r="AV263" s="53">
        <v>-3.7388291699763201</v>
      </c>
      <c r="AX263" s="53">
        <v>-11.704440272570828</v>
      </c>
      <c r="AY263" s="85">
        <v>6.3697047171647876</v>
      </c>
    </row>
    <row r="264" spans="1:51">
      <c r="A264" s="54">
        <v>52.2</v>
      </c>
      <c r="B264" s="65">
        <v>0.78291241407351497</v>
      </c>
      <c r="C264" s="53">
        <v>0.79160831817702504</v>
      </c>
      <c r="D264" s="53">
        <v>-8.6959041035099497E-3</v>
      </c>
      <c r="E264" s="53">
        <v>31.199458354878299</v>
      </c>
      <c r="F264" s="53">
        <v>31.654270380627501</v>
      </c>
      <c r="G264" s="53">
        <v>-0.45481202574928398</v>
      </c>
      <c r="H264" s="53">
        <v>32.070297808019902</v>
      </c>
      <c r="I264" s="53">
        <v>34.215700505984898</v>
      </c>
      <c r="J264" s="53">
        <v>-2.14540269796503</v>
      </c>
      <c r="K264" s="53">
        <v>25.176867093095701</v>
      </c>
      <c r="L264" s="53">
        <v>28.1641730406234</v>
      </c>
      <c r="M264" s="53">
        <v>-2.9873059475277599</v>
      </c>
      <c r="N264" s="53">
        <v>39.546345564955203</v>
      </c>
      <c r="O264" s="53">
        <v>42.837698692505398</v>
      </c>
      <c r="P264" s="53">
        <v>-3.2913531275501802</v>
      </c>
      <c r="R264" s="54">
        <v>0.756628098178178</v>
      </c>
      <c r="S264" s="54">
        <v>0.79175084709741095</v>
      </c>
      <c r="T264" s="54">
        <v>-3.5122748919233303E-2</v>
      </c>
      <c r="U264" s="54">
        <v>30.129762247854799</v>
      </c>
      <c r="V264" s="54">
        <v>31.6597203413987</v>
      </c>
      <c r="W264" s="54">
        <v>-1.5299580935439201</v>
      </c>
      <c r="X264" s="54">
        <v>31.192107198883601</v>
      </c>
      <c r="Y264" s="54">
        <v>34.225106052515699</v>
      </c>
      <c r="Z264" s="54">
        <v>-3.0329988536320598</v>
      </c>
      <c r="AA264" s="54">
        <v>24.474340389932198</v>
      </c>
      <c r="AB264" s="54">
        <v>28.1728467379873</v>
      </c>
      <c r="AC264" s="54">
        <v>-3.6985063480550999</v>
      </c>
      <c r="AD264" s="54">
        <v>38.677103327802399</v>
      </c>
      <c r="AE264" s="54">
        <v>42.847830117643198</v>
      </c>
      <c r="AF264" s="54">
        <v>-4.1707267898407903</v>
      </c>
      <c r="AH264" s="65">
        <v>0.755706987338709</v>
      </c>
      <c r="AI264" s="53">
        <v>0.79197622544192303</v>
      </c>
      <c r="AJ264" s="53">
        <v>-3.6269238103213301E-2</v>
      </c>
      <c r="AK264" s="53">
        <v>30.097941637342501</v>
      </c>
      <c r="AL264" s="53">
        <v>31.6683989252715</v>
      </c>
      <c r="AM264" s="53">
        <v>-1.57045728792902</v>
      </c>
      <c r="AN264" s="53">
        <v>31.134370171091099</v>
      </c>
      <c r="AO264" s="53">
        <v>34.239652374881402</v>
      </c>
      <c r="AP264" s="53">
        <v>-3.1052822037903201</v>
      </c>
      <c r="AQ264" s="53">
        <v>24.423107548641202</v>
      </c>
      <c r="AR264" s="53">
        <v>28.1851127004856</v>
      </c>
      <c r="AS264" s="53">
        <v>-3.76200515184438</v>
      </c>
      <c r="AT264" s="53">
        <v>38.609971425304899</v>
      </c>
      <c r="AU264" s="53">
        <v>42.865109501604898</v>
      </c>
      <c r="AV264" s="53">
        <v>-4.2551380762999198</v>
      </c>
      <c r="AX264" s="53">
        <v>-12.144004273658709</v>
      </c>
      <c r="AY264" s="85">
        <v>5.9334398660780678</v>
      </c>
    </row>
    <row r="265" spans="1:51">
      <c r="A265" s="54">
        <v>52.4</v>
      </c>
      <c r="B265" s="65">
        <v>0.78645467972567495</v>
      </c>
      <c r="C265" s="53">
        <v>0.79843833913261197</v>
      </c>
      <c r="D265" s="53">
        <v>-1.19836594069364E-2</v>
      </c>
      <c r="E265" s="53">
        <v>31.327168065951501</v>
      </c>
      <c r="F265" s="53">
        <v>31.905591540443201</v>
      </c>
      <c r="G265" s="53">
        <v>-0.57842347449172404</v>
      </c>
      <c r="H265" s="53">
        <v>32.255594192738698</v>
      </c>
      <c r="I265" s="53">
        <v>34.630317953059397</v>
      </c>
      <c r="J265" s="53">
        <v>-2.3747237603206202</v>
      </c>
      <c r="K265" s="53">
        <v>25.350582500602101</v>
      </c>
      <c r="L265" s="53">
        <v>28.543989381161602</v>
      </c>
      <c r="M265" s="53">
        <v>-3.1934068805594999</v>
      </c>
      <c r="N265" s="53">
        <v>39.7390433607505</v>
      </c>
      <c r="O265" s="53">
        <v>43.365702384582796</v>
      </c>
      <c r="P265" s="53">
        <v>-3.62665902383225</v>
      </c>
      <c r="R265" s="54">
        <v>0.75424994499892195</v>
      </c>
      <c r="S265" s="54">
        <v>0.79780605747390998</v>
      </c>
      <c r="T265" s="54">
        <v>-4.35561124749873E-2</v>
      </c>
      <c r="U265" s="54">
        <v>30.0213817357543</v>
      </c>
      <c r="V265" s="54">
        <v>31.881861928024399</v>
      </c>
      <c r="W265" s="54">
        <v>-1.8604801922701499</v>
      </c>
      <c r="X265" s="54">
        <v>31.091758619715101</v>
      </c>
      <c r="Y265" s="54">
        <v>34.591368697775202</v>
      </c>
      <c r="Z265" s="54">
        <v>-3.4996100780600798</v>
      </c>
      <c r="AA265" s="54">
        <v>24.421882849501099</v>
      </c>
      <c r="AB265" s="54">
        <v>28.508581926282499</v>
      </c>
      <c r="AC265" s="54">
        <v>-4.08669907678141</v>
      </c>
      <c r="AD265" s="54">
        <v>38.5616672790904</v>
      </c>
      <c r="AE265" s="54">
        <v>43.316050847032102</v>
      </c>
      <c r="AF265" s="54">
        <v>-4.7543835679417299</v>
      </c>
      <c r="AH265" s="65">
        <v>0.75363256183696303</v>
      </c>
      <c r="AI265" s="53">
        <v>0.79785720960784901</v>
      </c>
      <c r="AJ265" s="53">
        <v>-4.4224647770885903E-2</v>
      </c>
      <c r="AK265" s="53">
        <v>30.000074812573398</v>
      </c>
      <c r="AL265" s="53">
        <v>31.884145106872602</v>
      </c>
      <c r="AM265" s="53">
        <v>-1.8840702942991401</v>
      </c>
      <c r="AN265" s="53">
        <v>31.050060655185899</v>
      </c>
      <c r="AO265" s="53">
        <v>34.595358798477498</v>
      </c>
      <c r="AP265" s="53">
        <v>-3.5452981432916499</v>
      </c>
      <c r="AQ265" s="53">
        <v>24.384601089940102</v>
      </c>
      <c r="AR265" s="53">
        <v>28.506477670012501</v>
      </c>
      <c r="AS265" s="53">
        <v>-4.1218765800724304</v>
      </c>
      <c r="AT265" s="53">
        <v>38.513542960304697</v>
      </c>
      <c r="AU265" s="53">
        <v>43.328626451269898</v>
      </c>
      <c r="AV265" s="53">
        <v>-4.81508349096522</v>
      </c>
      <c r="AX265" s="53">
        <v>-12.57318962538778</v>
      </c>
      <c r="AY265" s="85">
        <v>5.482593338804481</v>
      </c>
    </row>
    <row r="266" spans="1:51">
      <c r="A266" s="54">
        <v>52.6</v>
      </c>
      <c r="B266" s="65">
        <v>0.78598419144700304</v>
      </c>
      <c r="C266" s="53">
        <v>0.794473083901715</v>
      </c>
      <c r="D266" s="53">
        <v>-8.4888924547121807E-3</v>
      </c>
      <c r="E266" s="53">
        <v>31.304724384602402</v>
      </c>
      <c r="F266" s="53">
        <v>31.751920457636398</v>
      </c>
      <c r="G266" s="53">
        <v>-0.44719607303401698</v>
      </c>
      <c r="H266" s="53">
        <v>32.131969443923403</v>
      </c>
      <c r="I266" s="53">
        <v>34.374967738370003</v>
      </c>
      <c r="J266" s="53">
        <v>-2.2429982944466</v>
      </c>
      <c r="K266" s="53">
        <v>25.2376430975593</v>
      </c>
      <c r="L266" s="53">
        <v>28.309701564999902</v>
      </c>
      <c r="M266" s="53">
        <v>-3.0720584674405198</v>
      </c>
      <c r="N266" s="53">
        <v>39.576735883472402</v>
      </c>
      <c r="O266" s="53">
        <v>43.046519176852399</v>
      </c>
      <c r="P266" s="53">
        <v>-3.4697832933799599</v>
      </c>
      <c r="R266" s="54">
        <v>0.76054080360279597</v>
      </c>
      <c r="S266" s="54">
        <v>0.79457221800248301</v>
      </c>
      <c r="T266" s="54">
        <v>-3.4031414399687598E-2</v>
      </c>
      <c r="U266" s="54">
        <v>30.262740961839</v>
      </c>
      <c r="V266" s="54">
        <v>31.7555611621613</v>
      </c>
      <c r="W266" s="54">
        <v>-1.4928202003222999</v>
      </c>
      <c r="X266" s="54">
        <v>31.375780488128001</v>
      </c>
      <c r="Y266" s="54">
        <v>34.381055895462097</v>
      </c>
      <c r="Z266" s="54">
        <v>-3.0052754073340902</v>
      </c>
      <c r="AA266" s="54">
        <v>24.6623569869565</v>
      </c>
      <c r="AB266" s="54">
        <v>28.315121602804801</v>
      </c>
      <c r="AC266" s="54">
        <v>-3.65276461584837</v>
      </c>
      <c r="AD266" s="54">
        <v>38.843690621785001</v>
      </c>
      <c r="AE266" s="54">
        <v>43.0539427129739</v>
      </c>
      <c r="AF266" s="54">
        <v>-4.2102520911888197</v>
      </c>
      <c r="AH266" s="65">
        <v>0.75979441377804502</v>
      </c>
      <c r="AI266" s="53">
        <v>0.72793973651905097</v>
      </c>
      <c r="AJ266" s="53">
        <v>3.18546772589944E-2</v>
      </c>
      <c r="AK266" s="53">
        <v>30.236981803444699</v>
      </c>
      <c r="AL266" s="53">
        <v>29.174782124794799</v>
      </c>
      <c r="AM266" s="53">
        <v>1.06219967864988</v>
      </c>
      <c r="AN266" s="53">
        <v>31.3253694332838</v>
      </c>
      <c r="AO266" s="53">
        <v>30.120915449762499</v>
      </c>
      <c r="AP266" s="53">
        <v>1.20445398352124</v>
      </c>
      <c r="AQ266" s="53">
        <v>24.617284934947801</v>
      </c>
      <c r="AR266" s="53">
        <v>24.381250577965801</v>
      </c>
      <c r="AS266" s="53">
        <v>0.23603435698195599</v>
      </c>
      <c r="AT266" s="53">
        <v>38.7855103796309</v>
      </c>
      <c r="AU266" s="53">
        <v>37.822964378018902</v>
      </c>
      <c r="AV266" s="53">
        <v>0.96254600161195403</v>
      </c>
      <c r="AX266" s="53">
        <v>-7.6240311910346268</v>
      </c>
      <c r="AY266" s="85">
        <v>10.032939158077108</v>
      </c>
    </row>
    <row r="267" spans="1:51">
      <c r="A267" s="54">
        <v>52.8</v>
      </c>
      <c r="B267" s="65">
        <v>0.788241864758363</v>
      </c>
      <c r="C267" s="53">
        <v>0.81209782778387096</v>
      </c>
      <c r="D267" s="53">
        <v>-2.3855963025507802E-2</v>
      </c>
      <c r="E267" s="53">
        <v>31.3935583795238</v>
      </c>
      <c r="F267" s="53">
        <v>32.41402390743</v>
      </c>
      <c r="G267" s="53">
        <v>-1.0204655279061601</v>
      </c>
      <c r="H267" s="53">
        <v>32.238584633649801</v>
      </c>
      <c r="I267" s="53">
        <v>35.471720771071404</v>
      </c>
      <c r="J267" s="53">
        <v>-3.2331361374216598</v>
      </c>
      <c r="K267" s="53">
        <v>25.326368112968101</v>
      </c>
      <c r="L267" s="53">
        <v>29.307394133724799</v>
      </c>
      <c r="M267" s="53">
        <v>-3.9810260207566799</v>
      </c>
      <c r="N267" s="53">
        <v>39.678248139713602</v>
      </c>
      <c r="O267" s="53">
        <v>44.437564697105302</v>
      </c>
      <c r="P267" s="53">
        <v>-4.7593165573916298</v>
      </c>
      <c r="R267" s="54">
        <v>0.76683166220666898</v>
      </c>
      <c r="S267" s="54">
        <v>0.81157014813966399</v>
      </c>
      <c r="T267" s="54">
        <v>-4.4738485932995099E-2</v>
      </c>
      <c r="U267" s="54">
        <v>30.504100187923701</v>
      </c>
      <c r="V267" s="54">
        <v>32.394668768498299</v>
      </c>
      <c r="W267" s="54">
        <v>-1.89056858057452</v>
      </c>
      <c r="X267" s="54">
        <v>31.659802356541</v>
      </c>
      <c r="Y267" s="54">
        <v>35.439341935269397</v>
      </c>
      <c r="Z267" s="54">
        <v>-3.7795395787284498</v>
      </c>
      <c r="AA267" s="54">
        <v>24.902831124411801</v>
      </c>
      <c r="AB267" s="54">
        <v>29.2768673364384</v>
      </c>
      <c r="AC267" s="54">
        <v>-4.3740362120265699</v>
      </c>
      <c r="AD267" s="54">
        <v>39.125713964479701</v>
      </c>
      <c r="AE267" s="54">
        <v>44.397113722525198</v>
      </c>
      <c r="AF267" s="54">
        <v>-5.2713997580454697</v>
      </c>
      <c r="AH267" s="65">
        <v>0.76595626571912701</v>
      </c>
      <c r="AI267" s="53">
        <v>0.81208151553459695</v>
      </c>
      <c r="AJ267" s="53">
        <v>-4.6125249815469102E-2</v>
      </c>
      <c r="AK267" s="53">
        <v>30.473888794316</v>
      </c>
      <c r="AL267" s="53">
        <v>32.412511397452903</v>
      </c>
      <c r="AM267" s="53">
        <v>-1.9386226031369</v>
      </c>
      <c r="AN267" s="53">
        <v>31.600678211381702</v>
      </c>
      <c r="AO267" s="53">
        <v>35.473615699179099</v>
      </c>
      <c r="AP267" s="53">
        <v>-3.8729374877974099</v>
      </c>
      <c r="AQ267" s="53">
        <v>24.8499687799555</v>
      </c>
      <c r="AR267" s="53">
        <v>29.307130972707998</v>
      </c>
      <c r="AS267" s="53">
        <v>-4.45716219275256</v>
      </c>
      <c r="AT267" s="53">
        <v>39.057477798957002</v>
      </c>
      <c r="AU267" s="53">
        <v>44.434532269499798</v>
      </c>
      <c r="AV267" s="53">
        <v>-5.3770544705427996</v>
      </c>
      <c r="AX267" s="53">
        <v>-13.016110444126522</v>
      </c>
      <c r="AY267" s="85">
        <v>5.2702354685317019</v>
      </c>
    </row>
    <row r="268" spans="1:51">
      <c r="A268" s="54">
        <v>53</v>
      </c>
      <c r="B268" s="65">
        <v>0.78523567449727005</v>
      </c>
      <c r="C268" s="53">
        <v>0.80435488158228396</v>
      </c>
      <c r="D268" s="53">
        <v>-1.9119207085013998E-2</v>
      </c>
      <c r="E268" s="53">
        <v>31.263073097708599</v>
      </c>
      <c r="F268" s="53">
        <v>32.130267619027997</v>
      </c>
      <c r="G268" s="53">
        <v>-0.86719452131949704</v>
      </c>
      <c r="H268" s="53">
        <v>31.948706737847399</v>
      </c>
      <c r="I268" s="53">
        <v>34.992445260912902</v>
      </c>
      <c r="J268" s="53">
        <v>-3.0437385230654699</v>
      </c>
      <c r="K268" s="53">
        <v>25.072328549730301</v>
      </c>
      <c r="L268" s="53">
        <v>28.8639716661615</v>
      </c>
      <c r="M268" s="53">
        <v>-3.7916431164312399</v>
      </c>
      <c r="N268" s="53">
        <v>39.313129733559499</v>
      </c>
      <c r="O268" s="53">
        <v>43.838059955122901</v>
      </c>
      <c r="P268" s="53">
        <v>-4.5249302215633502</v>
      </c>
      <c r="R268" s="54">
        <v>0.76854840405302705</v>
      </c>
      <c r="S268" s="54">
        <v>0.80439014347369198</v>
      </c>
      <c r="T268" s="54">
        <v>-3.5841739420665299E-2</v>
      </c>
      <c r="U268" s="54">
        <v>30.556900786901501</v>
      </c>
      <c r="V268" s="54">
        <v>32.131421691128303</v>
      </c>
      <c r="W268" s="54">
        <v>-1.57452090422677</v>
      </c>
      <c r="X268" s="54">
        <v>31.709458452003499</v>
      </c>
      <c r="Y268" s="54">
        <v>34.993857466352502</v>
      </c>
      <c r="Z268" s="54">
        <v>-3.2843990143489701</v>
      </c>
      <c r="AA268" s="54">
        <v>24.944838145551</v>
      </c>
      <c r="AB268" s="54">
        <v>28.86487163864</v>
      </c>
      <c r="AC268" s="54">
        <v>-3.92003349308896</v>
      </c>
      <c r="AD268" s="54">
        <v>39.133100566850302</v>
      </c>
      <c r="AE268" s="54">
        <v>43.838335265295299</v>
      </c>
      <c r="AF268" s="54">
        <v>-4.7052346984449596</v>
      </c>
      <c r="AH268" s="65">
        <v>0.76772421145301095</v>
      </c>
      <c r="AI268" s="53">
        <v>0.80612190047856902</v>
      </c>
      <c r="AJ268" s="53">
        <v>-3.8397689025558797E-2</v>
      </c>
      <c r="AK268" s="53">
        <v>30.528537743022301</v>
      </c>
      <c r="AL268" s="53">
        <v>32.195458180276198</v>
      </c>
      <c r="AM268" s="53">
        <v>-1.6669204372539801</v>
      </c>
      <c r="AN268" s="53">
        <v>31.652061987687802</v>
      </c>
      <c r="AO268" s="53">
        <v>35.098428833111903</v>
      </c>
      <c r="AP268" s="53">
        <v>-3.4463668454240799</v>
      </c>
      <c r="AQ268" s="53">
        <v>24.893342908179299</v>
      </c>
      <c r="AR268" s="53">
        <v>28.9628593568385</v>
      </c>
      <c r="AS268" s="53">
        <v>-4.0695164486591704</v>
      </c>
      <c r="AT268" s="53">
        <v>39.066759834173503</v>
      </c>
      <c r="AU268" s="53">
        <v>43.979906380712002</v>
      </c>
      <c r="AV268" s="53">
        <v>-4.9131465465385196</v>
      </c>
      <c r="AX268" s="53">
        <v>-12.574646880232946</v>
      </c>
      <c r="AY268" s="85">
        <v>5.681913189384785</v>
      </c>
    </row>
    <row r="269" spans="1:51">
      <c r="A269" s="54">
        <v>53.2</v>
      </c>
      <c r="B269" s="65">
        <v>0.78558359252634202</v>
      </c>
      <c r="C269" s="53">
        <v>0.800866601338732</v>
      </c>
      <c r="D269" s="53">
        <v>-1.52830088123895E-2</v>
      </c>
      <c r="E269" s="53">
        <v>31.258647109545802</v>
      </c>
      <c r="F269" s="53">
        <v>31.999814914311902</v>
      </c>
      <c r="G269" s="53">
        <v>-0.74116780476609601</v>
      </c>
      <c r="H269" s="53">
        <v>32.059446823627098</v>
      </c>
      <c r="I269" s="53">
        <v>34.768681548627399</v>
      </c>
      <c r="J269" s="53">
        <v>-2.7092347250002602</v>
      </c>
      <c r="K269" s="53">
        <v>25.188751498050401</v>
      </c>
      <c r="L269" s="53">
        <v>28.688392162016701</v>
      </c>
      <c r="M269" s="53">
        <v>-3.4996406639662698</v>
      </c>
      <c r="N269" s="53">
        <v>39.420494466882303</v>
      </c>
      <c r="O269" s="53">
        <v>43.5806722138243</v>
      </c>
      <c r="P269" s="53">
        <v>-4.1601777469419901</v>
      </c>
      <c r="R269" s="54">
        <v>0.76210611833110697</v>
      </c>
      <c r="S269" s="54">
        <v>0.80242810223739902</v>
      </c>
      <c r="T269" s="54">
        <v>-4.0321983906292297E-2</v>
      </c>
      <c r="U269" s="54">
        <v>30.285517914774399</v>
      </c>
      <c r="V269" s="54">
        <v>32.058569405512699</v>
      </c>
      <c r="W269" s="54">
        <v>-1.7730514907382899</v>
      </c>
      <c r="X269" s="54">
        <v>31.368033483239198</v>
      </c>
      <c r="Y269" s="54">
        <v>34.867944972526701</v>
      </c>
      <c r="Z269" s="54">
        <v>-3.4999114892874901</v>
      </c>
      <c r="AA269" s="54">
        <v>24.659206897098802</v>
      </c>
      <c r="AB269" s="54">
        <v>28.777591520945201</v>
      </c>
      <c r="AC269" s="54">
        <v>-4.1183846238464001</v>
      </c>
      <c r="AD269" s="54">
        <v>38.766148232019702</v>
      </c>
      <c r="AE269" s="54">
        <v>43.711001722991597</v>
      </c>
      <c r="AF269" s="54">
        <v>-4.94485349097185</v>
      </c>
      <c r="AH269" s="65">
        <v>0.76146593968473197</v>
      </c>
      <c r="AI269" s="53">
        <v>0.803891465602243</v>
      </c>
      <c r="AJ269" s="53">
        <v>-4.2425525917511198E-2</v>
      </c>
      <c r="AK269" s="53">
        <v>30.2636447043879</v>
      </c>
      <c r="AL269" s="53">
        <v>32.113613676485002</v>
      </c>
      <c r="AM269" s="53">
        <v>-1.84996897209709</v>
      </c>
      <c r="AN269" s="53">
        <v>31.323183503485001</v>
      </c>
      <c r="AO269" s="53">
        <v>34.9554950566082</v>
      </c>
      <c r="AP269" s="53">
        <v>-3.6323115531232499</v>
      </c>
      <c r="AQ269" s="53">
        <v>24.619679093362802</v>
      </c>
      <c r="AR269" s="53">
        <v>28.857749485800699</v>
      </c>
      <c r="AS269" s="53">
        <v>-4.2380703924379102</v>
      </c>
      <c r="AT269" s="53">
        <v>38.713910357680199</v>
      </c>
      <c r="AU269" s="53">
        <v>43.818497541846497</v>
      </c>
      <c r="AV269" s="53">
        <v>-5.1045871841663502</v>
      </c>
      <c r="AX269" s="53">
        <v>-12.694291051159553</v>
      </c>
      <c r="AY269" s="85">
        <v>5.4296679449130529</v>
      </c>
    </row>
    <row r="270" spans="1:51">
      <c r="A270" s="54">
        <v>53.4</v>
      </c>
      <c r="B270" s="65">
        <v>0.79383939549621196</v>
      </c>
      <c r="C270" s="53">
        <v>0.80033579741010197</v>
      </c>
      <c r="D270" s="53">
        <v>-6.4964019138898897E-3</v>
      </c>
      <c r="E270" s="53">
        <v>31.613016478253002</v>
      </c>
      <c r="F270" s="53">
        <v>31.9768568063628</v>
      </c>
      <c r="G270" s="53">
        <v>-0.36384032810979799</v>
      </c>
      <c r="H270" s="53">
        <v>32.462860596364102</v>
      </c>
      <c r="I270" s="53">
        <v>34.748892863693399</v>
      </c>
      <c r="J270" s="53">
        <v>-2.2860322673292099</v>
      </c>
      <c r="K270" s="53">
        <v>25.448847938219799</v>
      </c>
      <c r="L270" s="53">
        <v>28.6530640808516</v>
      </c>
      <c r="M270" s="53">
        <v>-3.2042161426317599</v>
      </c>
      <c r="N270" s="53">
        <v>39.9383872942092</v>
      </c>
      <c r="O270" s="53">
        <v>43.5596157979274</v>
      </c>
      <c r="P270" s="53">
        <v>-3.6212285037181799</v>
      </c>
      <c r="R270" s="54">
        <v>0.76798729598313098</v>
      </c>
      <c r="S270" s="54">
        <v>0.79950437512116401</v>
      </c>
      <c r="T270" s="54">
        <v>-3.1517079138033498E-2</v>
      </c>
      <c r="U270" s="54">
        <v>30.577771062862698</v>
      </c>
      <c r="V270" s="54">
        <v>31.946741108404801</v>
      </c>
      <c r="W270" s="54">
        <v>-1.3689700455420299</v>
      </c>
      <c r="X270" s="54">
        <v>31.849952041576699</v>
      </c>
      <c r="Y270" s="54">
        <v>34.697853574886601</v>
      </c>
      <c r="Z270" s="54">
        <v>-2.8479015333099098</v>
      </c>
      <c r="AA270" s="54">
        <v>24.866840787129</v>
      </c>
      <c r="AB270" s="54">
        <v>28.6062158387845</v>
      </c>
      <c r="AC270" s="54">
        <v>-3.7393750516555202</v>
      </c>
      <c r="AD270" s="54">
        <v>39.6031093779294</v>
      </c>
      <c r="AE270" s="54">
        <v>43.492064717902203</v>
      </c>
      <c r="AF270" s="54">
        <v>-3.8889553399728101</v>
      </c>
      <c r="AH270" s="65">
        <v>0.76901794549000302</v>
      </c>
      <c r="AI270" s="53">
        <v>0.80127375305398396</v>
      </c>
      <c r="AJ270" s="53">
        <v>-3.2255807563981199E-2</v>
      </c>
      <c r="AK270" s="53">
        <v>30.615144796460999</v>
      </c>
      <c r="AL270" s="53">
        <v>32.013272438331597</v>
      </c>
      <c r="AM270" s="53">
        <v>-1.3981276418705999</v>
      </c>
      <c r="AN270" s="53">
        <v>31.9068814211487</v>
      </c>
      <c r="AO270" s="53">
        <v>34.8039844485278</v>
      </c>
      <c r="AP270" s="53">
        <v>-2.8971030273790501</v>
      </c>
      <c r="AQ270" s="53">
        <v>24.917659903175501</v>
      </c>
      <c r="AR270" s="53">
        <v>28.7082498147509</v>
      </c>
      <c r="AS270" s="53">
        <v>-3.7905899115753701</v>
      </c>
      <c r="AT270" s="53">
        <v>39.673122930569299</v>
      </c>
      <c r="AU270" s="53">
        <v>43.631144877899501</v>
      </c>
      <c r="AV270" s="53">
        <v>-3.9580219473301801</v>
      </c>
      <c r="AX270" s="53">
        <v>-12.171109613139423</v>
      </c>
      <c r="AY270" s="85">
        <v>6.3769035583813238</v>
      </c>
    </row>
    <row r="271" spans="1:51">
      <c r="A271" s="54">
        <v>53.6</v>
      </c>
      <c r="B271" s="65">
        <v>0.79073749523176495</v>
      </c>
      <c r="C271" s="53">
        <v>0.78942131676432803</v>
      </c>
      <c r="D271" s="53">
        <v>1.31617846743692E-3</v>
      </c>
      <c r="E271" s="53">
        <v>31.4836640887453</v>
      </c>
      <c r="F271" s="53">
        <v>31.566221493090101</v>
      </c>
      <c r="G271" s="53">
        <v>-8.2557404344736796E-2</v>
      </c>
      <c r="H271" s="53">
        <v>32.156228870422403</v>
      </c>
      <c r="I271" s="53">
        <v>34.058438378247203</v>
      </c>
      <c r="J271" s="53">
        <v>-1.9022095078247701</v>
      </c>
      <c r="K271" s="53">
        <v>25.163854384264798</v>
      </c>
      <c r="L271" s="53">
        <v>28.048609982230399</v>
      </c>
      <c r="M271" s="53">
        <v>-2.8847555979656399</v>
      </c>
      <c r="N271" s="53">
        <v>39.593212118657199</v>
      </c>
      <c r="O271" s="53">
        <v>42.664335247956799</v>
      </c>
      <c r="P271" s="53">
        <v>-3.0711231292996701</v>
      </c>
      <c r="R271" s="54">
        <v>0.763369262753964</v>
      </c>
      <c r="S271" s="54">
        <v>0.78918080216021003</v>
      </c>
      <c r="T271" s="54">
        <v>-2.58115394062465E-2</v>
      </c>
      <c r="U271" s="54">
        <v>30.373310493068001</v>
      </c>
      <c r="V271" s="54">
        <v>31.557569714563002</v>
      </c>
      <c r="W271" s="54">
        <v>-1.18425922149507</v>
      </c>
      <c r="X271" s="54">
        <v>31.569661978547899</v>
      </c>
      <c r="Y271" s="54">
        <v>34.044095240153297</v>
      </c>
      <c r="Z271" s="54">
        <v>-2.4744332616054598</v>
      </c>
      <c r="AA271" s="54">
        <v>24.596261922136101</v>
      </c>
      <c r="AB271" s="54">
        <v>28.034902544547101</v>
      </c>
      <c r="AC271" s="54">
        <v>-3.43864062241098</v>
      </c>
      <c r="AD271" s="54">
        <v>39.2784579630666</v>
      </c>
      <c r="AE271" s="54">
        <v>42.645404867712202</v>
      </c>
      <c r="AF271" s="54">
        <v>-3.3669469046455598</v>
      </c>
      <c r="AH271" s="65">
        <v>0.76426242019986301</v>
      </c>
      <c r="AI271" s="53">
        <v>0.78914960915558496</v>
      </c>
      <c r="AJ271" s="53">
        <v>-2.4887188955722499E-2</v>
      </c>
      <c r="AK271" s="53">
        <v>30.405632024625699</v>
      </c>
      <c r="AL271" s="53">
        <v>31.556400455746701</v>
      </c>
      <c r="AM271" s="53">
        <v>-1.15076843112101</v>
      </c>
      <c r="AN271" s="53">
        <v>31.619695429236401</v>
      </c>
      <c r="AO271" s="53">
        <v>34.042109010367703</v>
      </c>
      <c r="AP271" s="53">
        <v>-2.4224135811312602</v>
      </c>
      <c r="AQ271" s="53">
        <v>24.641253983982899</v>
      </c>
      <c r="AR271" s="53">
        <v>28.0332541582343</v>
      </c>
      <c r="AS271" s="53">
        <v>-3.3920001742514199</v>
      </c>
      <c r="AT271" s="53">
        <v>39.339966970736803</v>
      </c>
      <c r="AU271" s="53">
        <v>42.643318361499198</v>
      </c>
      <c r="AV271" s="53">
        <v>-3.3033513907623102</v>
      </c>
      <c r="AX271" s="53">
        <v>-11.631375609440365</v>
      </c>
      <c r="AY271" s="85">
        <v>6.7865484471778439</v>
      </c>
    </row>
    <row r="272" spans="1:51">
      <c r="A272" s="54">
        <v>53.8</v>
      </c>
      <c r="B272" s="65">
        <v>0.80206341744938303</v>
      </c>
      <c r="C272" s="53">
        <v>0.79178043907015305</v>
      </c>
      <c r="D272" s="53">
        <v>1.0282978379230799E-2</v>
      </c>
      <c r="E272" s="53">
        <v>31.9667195459147</v>
      </c>
      <c r="F272" s="53">
        <v>31.649647890655299</v>
      </c>
      <c r="G272" s="53">
        <v>0.317071655259411</v>
      </c>
      <c r="H272" s="53">
        <v>33.144977458508102</v>
      </c>
      <c r="I272" s="53">
        <v>34.226663950502598</v>
      </c>
      <c r="J272" s="53">
        <v>-1.0816864919945099</v>
      </c>
      <c r="K272" s="53">
        <v>26.106160332380899</v>
      </c>
      <c r="L272" s="53">
        <v>28.1702642535267</v>
      </c>
      <c r="M272" s="53">
        <v>-2.0641039211458598</v>
      </c>
      <c r="N272" s="53">
        <v>40.7340427373341</v>
      </c>
      <c r="O272" s="53">
        <v>42.883785507963402</v>
      </c>
      <c r="P272" s="53">
        <v>-2.14974277062925</v>
      </c>
      <c r="R272" s="54">
        <v>0.78756801540802401</v>
      </c>
      <c r="S272" s="54">
        <v>0.79267043609126397</v>
      </c>
      <c r="T272" s="54">
        <v>-5.1024206832399601E-3</v>
      </c>
      <c r="U272" s="54">
        <v>31.444810031379198</v>
      </c>
      <c r="V272" s="54">
        <v>31.6834853601469</v>
      </c>
      <c r="W272" s="54">
        <v>-0.23867532876775099</v>
      </c>
      <c r="X272" s="54">
        <v>33.077129417645203</v>
      </c>
      <c r="Y272" s="54">
        <v>34.281870841047699</v>
      </c>
      <c r="Z272" s="54">
        <v>-1.20474142340246</v>
      </c>
      <c r="AA272" s="54">
        <v>26.062641005973799</v>
      </c>
      <c r="AB272" s="54">
        <v>28.2195320303234</v>
      </c>
      <c r="AC272" s="54">
        <v>-2.15689102434962</v>
      </c>
      <c r="AD272" s="54">
        <v>41.186611486693302</v>
      </c>
      <c r="AE272" s="54">
        <v>42.952620992709498</v>
      </c>
      <c r="AF272" s="54">
        <v>-1.76600950601621</v>
      </c>
      <c r="AH272" s="65">
        <v>0.78818768625859503</v>
      </c>
      <c r="AI272" s="53">
        <v>0.79044378918982605</v>
      </c>
      <c r="AJ272" s="53">
        <v>-2.2561029312302399E-3</v>
      </c>
      <c r="AK272" s="53">
        <v>31.467010418068501</v>
      </c>
      <c r="AL272" s="53">
        <v>31.5987218706744</v>
      </c>
      <c r="AM272" s="53">
        <v>-0.13171145260592301</v>
      </c>
      <c r="AN272" s="53">
        <v>33.111353558452599</v>
      </c>
      <c r="AO272" s="53">
        <v>34.143851915616899</v>
      </c>
      <c r="AP272" s="53">
        <v>-1.0324983571642601</v>
      </c>
      <c r="AQ272" s="53">
        <v>26.093335154047299</v>
      </c>
      <c r="AR272" s="53">
        <v>28.095135711230601</v>
      </c>
      <c r="AS272" s="53">
        <v>-2.0018005571832602</v>
      </c>
      <c r="AT272" s="53">
        <v>41.2287245432153</v>
      </c>
      <c r="AU272" s="53">
        <v>42.782279525410303</v>
      </c>
      <c r="AV272" s="53">
        <v>-1.5535549821950201</v>
      </c>
      <c r="AX272" s="53">
        <v>-10.297461932148076</v>
      </c>
      <c r="AY272" s="85">
        <v>8.2324652178195574</v>
      </c>
    </row>
    <row r="273" spans="1:51">
      <c r="A273" s="54">
        <v>54</v>
      </c>
      <c r="B273" s="65">
        <v>0.79873473354376401</v>
      </c>
      <c r="C273" s="53">
        <v>0.79561921936743696</v>
      </c>
      <c r="D273" s="53">
        <v>3.1155141763279299E-3</v>
      </c>
      <c r="E273" s="53">
        <v>31.844727272805201</v>
      </c>
      <c r="F273" s="53">
        <v>31.793037314218701</v>
      </c>
      <c r="G273" s="53">
        <v>5.1689958586521798E-2</v>
      </c>
      <c r="H273" s="53">
        <v>32.839029439641799</v>
      </c>
      <c r="I273" s="53">
        <v>34.455244842182303</v>
      </c>
      <c r="J273" s="53">
        <v>-1.61621540254052</v>
      </c>
      <c r="K273" s="53">
        <v>25.828685341055699</v>
      </c>
      <c r="L273" s="53">
        <v>28.378186075640301</v>
      </c>
      <c r="M273" s="53">
        <v>-2.5495007345845502</v>
      </c>
      <c r="N273" s="53">
        <v>40.389428918991001</v>
      </c>
      <c r="O273" s="53">
        <v>43.180568719978098</v>
      </c>
      <c r="P273" s="53">
        <v>-2.7911398009870498</v>
      </c>
      <c r="R273" s="54">
        <v>0.79146866029468499</v>
      </c>
      <c r="S273" s="54">
        <v>0.79500425455718404</v>
      </c>
      <c r="T273" s="54">
        <v>-3.5355942624987198E-3</v>
      </c>
      <c r="U273" s="54">
        <v>31.596580322559699</v>
      </c>
      <c r="V273" s="54">
        <v>31.768690127495201</v>
      </c>
      <c r="W273" s="54">
        <v>-0.172109804935516</v>
      </c>
      <c r="X273" s="54">
        <v>33.3271986012344</v>
      </c>
      <c r="Y273" s="54">
        <v>34.416614289515501</v>
      </c>
      <c r="Z273" s="54">
        <v>-1.0894156882811501</v>
      </c>
      <c r="AA273" s="54">
        <v>26.278288230590601</v>
      </c>
      <c r="AB273" s="54">
        <v>28.340718705985701</v>
      </c>
      <c r="AC273" s="54">
        <v>-2.0624304753951002</v>
      </c>
      <c r="AD273" s="54">
        <v>41.523958626874901</v>
      </c>
      <c r="AE273" s="54">
        <v>43.126949165994802</v>
      </c>
      <c r="AF273" s="54">
        <v>-1.60299053911992</v>
      </c>
      <c r="AH273" s="65">
        <v>0.79189259147553503</v>
      </c>
      <c r="AI273" s="53">
        <v>0.79337332261293303</v>
      </c>
      <c r="AJ273" s="53">
        <v>-1.4807311373978801E-3</v>
      </c>
      <c r="AK273" s="53">
        <v>31.611723680662799</v>
      </c>
      <c r="AL273" s="53">
        <v>31.704267008924699</v>
      </c>
      <c r="AM273" s="53">
        <v>-9.2543328261878999E-2</v>
      </c>
      <c r="AN273" s="53">
        <v>33.349878795051701</v>
      </c>
      <c r="AO273" s="53">
        <v>34.311707037411203</v>
      </c>
      <c r="AP273" s="53">
        <v>-0.96182824235950903</v>
      </c>
      <c r="AQ273" s="53">
        <v>26.298351075859301</v>
      </c>
      <c r="AR273" s="53">
        <v>28.241585989874999</v>
      </c>
      <c r="AS273" s="53">
        <v>-1.94323491401566</v>
      </c>
      <c r="AT273" s="53">
        <v>41.551880118212303</v>
      </c>
      <c r="AU273" s="53">
        <v>43.010230182918797</v>
      </c>
      <c r="AV273" s="53">
        <v>-1.45835006470642</v>
      </c>
      <c r="AX273" s="53">
        <v>-10.266150501733417</v>
      </c>
      <c r="AY273" s="85">
        <v>8.3424940170143991</v>
      </c>
    </row>
    <row r="274" spans="1:51">
      <c r="A274" s="54">
        <v>54.2</v>
      </c>
      <c r="B274" s="65">
        <v>0.80076541340729401</v>
      </c>
      <c r="C274" s="53">
        <v>0.77303791156046497</v>
      </c>
      <c r="D274" s="53">
        <v>2.77275018468294E-2</v>
      </c>
      <c r="E274" s="53">
        <v>31.911624497955501</v>
      </c>
      <c r="F274" s="53">
        <v>30.9336955122183</v>
      </c>
      <c r="G274" s="53">
        <v>0.97792898573716103</v>
      </c>
      <c r="H274" s="53">
        <v>33.282343015095897</v>
      </c>
      <c r="I274" s="53">
        <v>33.054192678466897</v>
      </c>
      <c r="J274" s="53">
        <v>0.228150336628971</v>
      </c>
      <c r="K274" s="53">
        <v>26.237078302200398</v>
      </c>
      <c r="L274" s="53">
        <v>27.099518186584</v>
      </c>
      <c r="M274" s="53">
        <v>-0.86243988438352603</v>
      </c>
      <c r="N274" s="53">
        <v>40.8451619666791</v>
      </c>
      <c r="O274" s="53">
        <v>41.417419007218399</v>
      </c>
      <c r="P274" s="53">
        <v>-0.57225704053925597</v>
      </c>
      <c r="R274" s="54">
        <v>0.79742565386754904</v>
      </c>
      <c r="S274" s="54">
        <v>0.773263390012216</v>
      </c>
      <c r="T274" s="54">
        <v>2.41622638553326E-2</v>
      </c>
      <c r="U274" s="54">
        <v>31.811135375917399</v>
      </c>
      <c r="V274" s="54">
        <v>30.942123643036499</v>
      </c>
      <c r="W274" s="54">
        <v>0.869011732880967</v>
      </c>
      <c r="X274" s="54">
        <v>33.517402003365497</v>
      </c>
      <c r="Y274" s="54">
        <v>33.068043080002099</v>
      </c>
      <c r="Z274" s="54">
        <v>0.44935892336339101</v>
      </c>
      <c r="AA274" s="54">
        <v>26.438843686276101</v>
      </c>
      <c r="AB274" s="54">
        <v>27.112041593221399</v>
      </c>
      <c r="AC274" s="54">
        <v>-0.67319790694526205</v>
      </c>
      <c r="AD274" s="54">
        <v>41.593374423027299</v>
      </c>
      <c r="AE274" s="54">
        <v>41.434851054293198</v>
      </c>
      <c r="AF274" s="54">
        <v>0.158523368734137</v>
      </c>
      <c r="AH274" s="65">
        <v>0.79819739565344205</v>
      </c>
      <c r="AI274" s="53">
        <v>0.77417922070858503</v>
      </c>
      <c r="AJ274" s="53">
        <v>2.4018174944857099E-2</v>
      </c>
      <c r="AK274" s="53">
        <v>31.838702968857099</v>
      </c>
      <c r="AL274" s="53">
        <v>30.977872655438301</v>
      </c>
      <c r="AM274" s="53">
        <v>0.86083031341876604</v>
      </c>
      <c r="AN274" s="53">
        <v>33.558689962526699</v>
      </c>
      <c r="AO274" s="53">
        <v>33.125366975638499</v>
      </c>
      <c r="AP274" s="53">
        <v>0.43332298688826398</v>
      </c>
      <c r="AQ274" s="53">
        <v>26.4753669163164</v>
      </c>
      <c r="AR274" s="53">
        <v>27.166799141635401</v>
      </c>
      <c r="AS274" s="53">
        <v>-0.69143222531909299</v>
      </c>
      <c r="AT274" s="53">
        <v>41.644203856115901</v>
      </c>
      <c r="AU274" s="53">
        <v>41.507074891492799</v>
      </c>
      <c r="AV274" s="53">
        <v>0.13712896462308699</v>
      </c>
      <c r="AX274" s="53">
        <v>-8.8229179352890714</v>
      </c>
      <c r="AY274" s="85">
        <v>9.6895639090655994</v>
      </c>
    </row>
    <row r="275" spans="1:51">
      <c r="A275" s="54">
        <v>54.4</v>
      </c>
      <c r="B275" s="65">
        <v>0.77633691010088701</v>
      </c>
      <c r="C275" s="53">
        <v>0.729662614565178</v>
      </c>
      <c r="D275" s="53">
        <v>4.66742955357086E-2</v>
      </c>
      <c r="E275" s="53">
        <v>31.0383838385163</v>
      </c>
      <c r="F275" s="53">
        <v>29.1724794302425</v>
      </c>
      <c r="G275" s="53">
        <v>1.8659044082738501</v>
      </c>
      <c r="H275" s="53">
        <v>31.6790651181946</v>
      </c>
      <c r="I275" s="53">
        <v>30.379721860434099</v>
      </c>
      <c r="J275" s="53">
        <v>1.2993432577605599</v>
      </c>
      <c r="K275" s="53">
        <v>24.7761257572236</v>
      </c>
      <c r="L275" s="53">
        <v>24.5436962657927</v>
      </c>
      <c r="M275" s="53">
        <v>0.23242949143087799</v>
      </c>
      <c r="N275" s="53">
        <v>39.628669325120399</v>
      </c>
      <c r="O275" s="53">
        <v>38.067302007253502</v>
      </c>
      <c r="P275" s="53">
        <v>1.5613673178668901</v>
      </c>
      <c r="R275" s="54">
        <v>0.781255208152276</v>
      </c>
      <c r="S275" s="54">
        <v>0.72962244877164995</v>
      </c>
      <c r="T275" s="54">
        <v>5.1632759380626302E-2</v>
      </c>
      <c r="U275" s="54">
        <v>31.1944470747158</v>
      </c>
      <c r="V275" s="54">
        <v>29.1701438614271</v>
      </c>
      <c r="W275" s="54">
        <v>2.0243032132886598</v>
      </c>
      <c r="X275" s="54">
        <v>32.724312260500099</v>
      </c>
      <c r="Y275" s="54">
        <v>30.377557825361201</v>
      </c>
      <c r="Z275" s="54">
        <v>2.34675443513891</v>
      </c>
      <c r="AA275" s="54">
        <v>25.720505894255599</v>
      </c>
      <c r="AB275" s="54">
        <v>24.5393350017671</v>
      </c>
      <c r="AC275" s="54">
        <v>1.1811708924884701</v>
      </c>
      <c r="AD275" s="54">
        <v>40.863392007840602</v>
      </c>
      <c r="AE275" s="54">
        <v>38.063123167228198</v>
      </c>
      <c r="AF275" s="54">
        <v>2.8002688406123601</v>
      </c>
      <c r="AH275" s="65">
        <v>0.78110078405661199</v>
      </c>
      <c r="AI275" s="53">
        <v>0.72746896168582698</v>
      </c>
      <c r="AJ275" s="53">
        <v>5.3631822370785898E-2</v>
      </c>
      <c r="AK275" s="53">
        <v>31.188967891330201</v>
      </c>
      <c r="AL275" s="53">
        <v>29.0826332511601</v>
      </c>
      <c r="AM275" s="53">
        <v>2.1063346401701102</v>
      </c>
      <c r="AN275" s="53">
        <v>32.716055277528</v>
      </c>
      <c r="AO275" s="53">
        <v>30.244098248902802</v>
      </c>
      <c r="AP275" s="53">
        <v>2.4719570286252401</v>
      </c>
      <c r="AQ275" s="53">
        <v>25.713297988974698</v>
      </c>
      <c r="AR275" s="53">
        <v>24.409286312697901</v>
      </c>
      <c r="AS275" s="53">
        <v>1.3040116762767799</v>
      </c>
      <c r="AT275" s="53">
        <v>40.853306603418503</v>
      </c>
      <c r="AU275" s="53">
        <v>37.895005398392399</v>
      </c>
      <c r="AV275" s="53">
        <v>2.9583012050261002</v>
      </c>
      <c r="AX275" s="53">
        <v>-6.6430657345534421</v>
      </c>
      <c r="AY275" s="85">
        <v>11.586979791803923</v>
      </c>
    </row>
    <row r="276" spans="1:51">
      <c r="A276" s="54">
        <v>54.6</v>
      </c>
      <c r="B276" s="65">
        <v>0.78727169692605603</v>
      </c>
      <c r="C276" s="53">
        <v>0.70346114138898796</v>
      </c>
      <c r="D276" s="53">
        <v>8.3810555537067594E-2</v>
      </c>
      <c r="E276" s="53">
        <v>31.435296113018801</v>
      </c>
      <c r="F276" s="53">
        <v>28.0425807859855</v>
      </c>
      <c r="G276" s="53">
        <v>3.3927153270333101</v>
      </c>
      <c r="H276" s="53">
        <v>32.230425843177301</v>
      </c>
      <c r="I276" s="53">
        <v>28.779357936737</v>
      </c>
      <c r="J276" s="53">
        <v>3.4510679064402701</v>
      </c>
      <c r="K276" s="53">
        <v>25.261712318623299</v>
      </c>
      <c r="L276" s="53">
        <v>22.938315706331998</v>
      </c>
      <c r="M276" s="53">
        <v>2.32339661229123</v>
      </c>
      <c r="N276" s="53">
        <v>40.078468549478501</v>
      </c>
      <c r="O276" s="53">
        <v>36.115106772146703</v>
      </c>
      <c r="P276" s="53">
        <v>3.9633617773318601</v>
      </c>
      <c r="R276" s="54">
        <v>0.79017236396035695</v>
      </c>
      <c r="S276" s="54">
        <v>0.69265257801220204</v>
      </c>
      <c r="T276" s="54">
        <v>9.7519785948154997E-2</v>
      </c>
      <c r="U276" s="54">
        <v>31.521105071403099</v>
      </c>
      <c r="V276" s="54">
        <v>27.577705406587999</v>
      </c>
      <c r="W276" s="54">
        <v>3.9433996648151002</v>
      </c>
      <c r="X276" s="54">
        <v>33.042093450105597</v>
      </c>
      <c r="Y276" s="54">
        <v>28.116191480614301</v>
      </c>
      <c r="Z276" s="54">
        <v>4.9259019694912798</v>
      </c>
      <c r="AA276" s="54">
        <v>25.995567656188399</v>
      </c>
      <c r="AB276" s="54">
        <v>22.2749333404734</v>
      </c>
      <c r="AC276" s="54">
        <v>3.7206343157149901</v>
      </c>
      <c r="AD276" s="54">
        <v>41.026967270346198</v>
      </c>
      <c r="AE276" s="54">
        <v>35.298832074757598</v>
      </c>
      <c r="AF276" s="54">
        <v>5.7281351955885498</v>
      </c>
      <c r="AH276" s="65">
        <v>0.790475175669202</v>
      </c>
      <c r="AI276" s="53">
        <v>0.69287270391004996</v>
      </c>
      <c r="AJ276" s="53">
        <v>9.7602471759151405E-2</v>
      </c>
      <c r="AK276" s="53">
        <v>31.531849255335199</v>
      </c>
      <c r="AL276" s="53">
        <v>27.5874219283922</v>
      </c>
      <c r="AM276" s="53">
        <v>3.9444273269429901</v>
      </c>
      <c r="AN276" s="53">
        <v>33.058284648216301</v>
      </c>
      <c r="AO276" s="53">
        <v>28.1294914655317</v>
      </c>
      <c r="AP276" s="53">
        <v>4.9287931826846201</v>
      </c>
      <c r="AQ276" s="53">
        <v>26.0097017076763</v>
      </c>
      <c r="AR276" s="53">
        <v>22.288426069425</v>
      </c>
      <c r="AS276" s="53">
        <v>3.7212756382513201</v>
      </c>
      <c r="AT276" s="53">
        <v>41.046743837837901</v>
      </c>
      <c r="AU276" s="53">
        <v>35.312847037916498</v>
      </c>
      <c r="AV276" s="53">
        <v>5.7338967999214097</v>
      </c>
      <c r="AX276" s="53">
        <v>-4.2254717485518931</v>
      </c>
      <c r="AY276" s="85">
        <v>14.083058113921133</v>
      </c>
    </row>
    <row r="277" spans="1:51">
      <c r="A277" s="54">
        <v>54.8</v>
      </c>
      <c r="B277" s="65">
        <v>0.78503839612585502</v>
      </c>
      <c r="C277" s="53">
        <v>0.69213736147972105</v>
      </c>
      <c r="D277" s="53">
        <v>9.2901034646133196E-2</v>
      </c>
      <c r="E277" s="53">
        <v>31.339646646020999</v>
      </c>
      <c r="F277" s="53">
        <v>27.5681106560838</v>
      </c>
      <c r="G277" s="53">
        <v>3.7715359899371701</v>
      </c>
      <c r="H277" s="53">
        <v>31.792385284540899</v>
      </c>
      <c r="I277" s="53">
        <v>27.765553895396501</v>
      </c>
      <c r="J277" s="53">
        <v>4.0268313891443803</v>
      </c>
      <c r="K277" s="53">
        <v>24.846822837305702</v>
      </c>
      <c r="L277" s="53">
        <v>21.879683070826701</v>
      </c>
      <c r="M277" s="53">
        <v>2.9671397664790198</v>
      </c>
      <c r="N277" s="53">
        <v>39.439730633367198</v>
      </c>
      <c r="O277" s="53">
        <v>34.869996749058799</v>
      </c>
      <c r="P277" s="53">
        <v>4.5697338843083601</v>
      </c>
      <c r="R277" s="54">
        <v>0.77975870088287602</v>
      </c>
      <c r="S277" s="54">
        <v>0.69467377896391702</v>
      </c>
      <c r="T277" s="54">
        <v>8.5084921918958403E-2</v>
      </c>
      <c r="U277" s="54">
        <v>31.105171358312798</v>
      </c>
      <c r="V277" s="54">
        <v>27.657379638863102</v>
      </c>
      <c r="W277" s="54">
        <v>3.4477917194497398</v>
      </c>
      <c r="X277" s="54">
        <v>32.300199623006598</v>
      </c>
      <c r="Y277" s="54">
        <v>28.0694473926266</v>
      </c>
      <c r="Z277" s="54">
        <v>4.2307522303799301</v>
      </c>
      <c r="AA277" s="54">
        <v>25.300045432267702</v>
      </c>
      <c r="AB277" s="54">
        <v>22.165415014538699</v>
      </c>
      <c r="AC277" s="54">
        <v>3.1346304177290598</v>
      </c>
      <c r="AD277" s="54">
        <v>40.105651967339298</v>
      </c>
      <c r="AE277" s="54">
        <v>35.253540269772401</v>
      </c>
      <c r="AF277" s="54">
        <v>4.8521116975669303</v>
      </c>
      <c r="AH277" s="65">
        <v>0.779739772642426</v>
      </c>
      <c r="AI277" s="53">
        <v>0.69002467805523404</v>
      </c>
      <c r="AJ277" s="53">
        <v>8.9715094587192096E-2</v>
      </c>
      <c r="AK277" s="53">
        <v>31.104499185032299</v>
      </c>
      <c r="AL277" s="53">
        <v>27.479300266494899</v>
      </c>
      <c r="AM277" s="53">
        <v>3.6251989185373499</v>
      </c>
      <c r="AN277" s="53">
        <v>32.299241564968703</v>
      </c>
      <c r="AO277" s="53">
        <v>27.676528449505</v>
      </c>
      <c r="AP277" s="53">
        <v>4.6227131154637497</v>
      </c>
      <c r="AQ277" s="53">
        <v>25.2992190958709</v>
      </c>
      <c r="AR277" s="53">
        <v>21.782616297972101</v>
      </c>
      <c r="AS277" s="53">
        <v>3.5166027978987699</v>
      </c>
      <c r="AT277" s="53">
        <v>40.104471063714499</v>
      </c>
      <c r="AU277" s="53">
        <v>34.759821221426897</v>
      </c>
      <c r="AV277" s="53">
        <v>5.3446498422875504</v>
      </c>
      <c r="AX277" s="53">
        <v>-4.5281619802777104</v>
      </c>
      <c r="AY277" s="85">
        <v>13.77358821120521</v>
      </c>
    </row>
    <row r="278" spans="1:51">
      <c r="A278" s="54">
        <v>55</v>
      </c>
      <c r="B278" s="65">
        <v>0.77313178662669202</v>
      </c>
      <c r="C278" s="53">
        <v>0.65689774384351296</v>
      </c>
      <c r="D278" s="53">
        <v>0.116234042783179</v>
      </c>
      <c r="E278" s="53">
        <v>30.8685751954478</v>
      </c>
      <c r="F278" s="53">
        <v>26.099932683181699</v>
      </c>
      <c r="G278" s="53">
        <v>4.7686425122660898</v>
      </c>
      <c r="H278" s="53">
        <v>31.404072427159701</v>
      </c>
      <c r="I278" s="53">
        <v>25.6292611053359</v>
      </c>
      <c r="J278" s="53">
        <v>5.7748113218238899</v>
      </c>
      <c r="K278" s="53">
        <v>24.488608831924001</v>
      </c>
      <c r="L278" s="53">
        <v>19.787446024653601</v>
      </c>
      <c r="M278" s="53">
        <v>4.7011628072703298</v>
      </c>
      <c r="N278" s="53">
        <v>39.005080316920399</v>
      </c>
      <c r="O278" s="53">
        <v>32.223262511125</v>
      </c>
      <c r="P278" s="53">
        <v>6.7818178057953897</v>
      </c>
      <c r="R278" s="54">
        <v>0.76747460123165301</v>
      </c>
      <c r="S278" s="54">
        <v>0.66032839865716297</v>
      </c>
      <c r="T278" s="54">
        <v>0.10714620257448899</v>
      </c>
      <c r="U278" s="54">
        <v>30.592805213625201</v>
      </c>
      <c r="V278" s="54">
        <v>26.247241044623099</v>
      </c>
      <c r="W278" s="54">
        <v>4.3455641690020199</v>
      </c>
      <c r="X278" s="54">
        <v>31.295507686019999</v>
      </c>
      <c r="Y278" s="54">
        <v>25.7397867414955</v>
      </c>
      <c r="Z278" s="54">
        <v>5.55572094452448</v>
      </c>
      <c r="AA278" s="54">
        <v>24.333003117708699</v>
      </c>
      <c r="AB278" s="54">
        <v>19.900811669504801</v>
      </c>
      <c r="AC278" s="54">
        <v>4.4321914482038602</v>
      </c>
      <c r="AD278" s="54">
        <v>38.788945778901599</v>
      </c>
      <c r="AE278" s="54">
        <v>32.355972317739798</v>
      </c>
      <c r="AF278" s="54">
        <v>6.4329734611617999</v>
      </c>
      <c r="AH278" s="65">
        <v>0.76706803452526096</v>
      </c>
      <c r="AI278" s="53">
        <v>0.658228483246033</v>
      </c>
      <c r="AJ278" s="53">
        <v>0.10883955127922799</v>
      </c>
      <c r="AK278" s="53">
        <v>30.578369318996199</v>
      </c>
      <c r="AL278" s="53">
        <v>26.1581051911282</v>
      </c>
      <c r="AM278" s="53">
        <v>4.4202641278680499</v>
      </c>
      <c r="AN278" s="53">
        <v>31.275213700443199</v>
      </c>
      <c r="AO278" s="53">
        <v>25.728597523902501</v>
      </c>
      <c r="AP278" s="53">
        <v>5.5466161765406703</v>
      </c>
      <c r="AQ278" s="53">
        <v>24.315432973822801</v>
      </c>
      <c r="AR278" s="53">
        <v>19.886608505178</v>
      </c>
      <c r="AS278" s="53">
        <v>4.4288244686447698</v>
      </c>
      <c r="AT278" s="53">
        <v>38.763953481531701</v>
      </c>
      <c r="AU278" s="53">
        <v>32.3426451249344</v>
      </c>
      <c r="AV278" s="53">
        <v>6.4213083565972298</v>
      </c>
      <c r="AX278" s="53">
        <v>-3.5400434658985915</v>
      </c>
      <c r="AY278" s="85">
        <v>14.633275818979932</v>
      </c>
    </row>
    <row r="279" spans="1:51">
      <c r="A279" s="54">
        <v>55.2</v>
      </c>
      <c r="B279" s="65">
        <v>0.78092875036606701</v>
      </c>
      <c r="C279" s="53">
        <v>0.64600405067668398</v>
      </c>
      <c r="D279" s="53">
        <v>0.134924699689383</v>
      </c>
      <c r="E279" s="53">
        <v>31.1367798629975</v>
      </c>
      <c r="F279" s="53">
        <v>25.613472391206699</v>
      </c>
      <c r="G279" s="53">
        <v>5.5233074717908197</v>
      </c>
      <c r="H279" s="53">
        <v>31.409554167531599</v>
      </c>
      <c r="I279" s="53">
        <v>24.990031072738098</v>
      </c>
      <c r="J279" s="53">
        <v>6.4195230947935196</v>
      </c>
      <c r="K279" s="53">
        <v>24.463792316691599</v>
      </c>
      <c r="L279" s="53">
        <v>19.052582632922</v>
      </c>
      <c r="M279" s="53">
        <v>5.4112096837695898</v>
      </c>
      <c r="N279" s="53">
        <v>38.772381442317602</v>
      </c>
      <c r="O279" s="53">
        <v>31.479184907647699</v>
      </c>
      <c r="P279" s="53">
        <v>7.2931965346698604</v>
      </c>
      <c r="R279" s="54">
        <v>0.75024295288113896</v>
      </c>
      <c r="S279" s="54">
        <v>0.66344599732508203</v>
      </c>
      <c r="T279" s="54">
        <v>8.6796955556056293E-2</v>
      </c>
      <c r="U279" s="54">
        <v>29.8153336619127</v>
      </c>
      <c r="V279" s="54">
        <v>26.3705442615748</v>
      </c>
      <c r="W279" s="54">
        <v>3.4447894003378199</v>
      </c>
      <c r="X279" s="54">
        <v>29.554992226013798</v>
      </c>
      <c r="Y279" s="54">
        <v>25.471527319286</v>
      </c>
      <c r="Z279" s="54">
        <v>4.0834649067277899</v>
      </c>
      <c r="AA279" s="54">
        <v>22.627578465588499</v>
      </c>
      <c r="AB279" s="54">
        <v>19.5941609759027</v>
      </c>
      <c r="AC279" s="54">
        <v>3.0334174896857702</v>
      </c>
      <c r="AD279" s="54">
        <v>36.496339649560298</v>
      </c>
      <c r="AE279" s="54">
        <v>32.0514793427729</v>
      </c>
      <c r="AF279" s="54">
        <v>4.4448603067874304</v>
      </c>
      <c r="AH279" s="65">
        <v>0.74861333759493598</v>
      </c>
      <c r="AI279" s="53">
        <v>0.65162290463223504</v>
      </c>
      <c r="AJ279" s="53">
        <v>9.6990432962700907E-2</v>
      </c>
      <c r="AK279" s="53">
        <v>29.757401548689799</v>
      </c>
      <c r="AL279" s="53">
        <v>25.853095708758499</v>
      </c>
      <c r="AM279" s="53">
        <v>3.90430583993128</v>
      </c>
      <c r="AN279" s="53">
        <v>29.4652653526222</v>
      </c>
      <c r="AO279" s="53">
        <v>25.187411282469501</v>
      </c>
      <c r="AP279" s="53">
        <v>4.2778540701527596</v>
      </c>
      <c r="AQ279" s="53">
        <v>22.548232739035601</v>
      </c>
      <c r="AR279" s="53">
        <v>19.2489470635036</v>
      </c>
      <c r="AS279" s="53">
        <v>3.2992856755320101</v>
      </c>
      <c r="AT279" s="53">
        <v>36.386379893494997</v>
      </c>
      <c r="AU279" s="53">
        <v>31.718411664349901</v>
      </c>
      <c r="AV279" s="53">
        <v>4.6679682291451003</v>
      </c>
      <c r="AX279" s="53">
        <v>-4.8386527969185824</v>
      </c>
      <c r="AY279" s="85">
        <v>13.394360937224102</v>
      </c>
    </row>
    <row r="280" spans="1:51">
      <c r="A280" s="54">
        <v>55.4</v>
      </c>
      <c r="B280" s="65">
        <v>0.77744008606637605</v>
      </c>
      <c r="C280" s="53">
        <v>0.68559697069541203</v>
      </c>
      <c r="D280" s="53">
        <v>9.1843115370963999E-2</v>
      </c>
      <c r="E280" s="53">
        <v>30.959659913068499</v>
      </c>
      <c r="F280" s="53">
        <v>27.2816387355765</v>
      </c>
      <c r="G280" s="53">
        <v>3.678021177492</v>
      </c>
      <c r="H280" s="53">
        <v>31.518467254946898</v>
      </c>
      <c r="I280" s="53">
        <v>24.9950762844278</v>
      </c>
      <c r="J280" s="53">
        <v>6.5233909705190802</v>
      </c>
      <c r="K280" s="53">
        <v>24.522304191884899</v>
      </c>
      <c r="L280" s="53">
        <v>19.173950402143699</v>
      </c>
      <c r="M280" s="53">
        <v>5.3483537897412203</v>
      </c>
      <c r="N280" s="53">
        <v>38.735147994497403</v>
      </c>
      <c r="O280" s="53">
        <v>31.4370773788863</v>
      </c>
      <c r="P280" s="53">
        <v>7.29807061561106</v>
      </c>
      <c r="R280" s="54">
        <v>0.78195241760974099</v>
      </c>
      <c r="S280" s="54">
        <v>0.667762543877644</v>
      </c>
      <c r="T280" s="54">
        <v>0.11418987373209701</v>
      </c>
      <c r="U280" s="54">
        <v>31.066021708304401</v>
      </c>
      <c r="V280" s="54">
        <v>26.543349777872798</v>
      </c>
      <c r="W280" s="54">
        <v>4.5226719304315903</v>
      </c>
      <c r="X280" s="54">
        <v>31.406689089180901</v>
      </c>
      <c r="Y280" s="54">
        <v>25.351344140422199</v>
      </c>
      <c r="Z280" s="54">
        <v>6.0553449487586999</v>
      </c>
      <c r="AA280" s="54">
        <v>24.355792365223401</v>
      </c>
      <c r="AB280" s="54">
        <v>19.521071669836601</v>
      </c>
      <c r="AC280" s="54">
        <v>4.8347206953867996</v>
      </c>
      <c r="AD280" s="54">
        <v>38.385818864096898</v>
      </c>
      <c r="AE280" s="54">
        <v>31.895541270937599</v>
      </c>
      <c r="AF280" s="54">
        <v>6.49027759315931</v>
      </c>
      <c r="AH280" s="65">
        <v>0.78177201544019603</v>
      </c>
      <c r="AI280" s="53">
        <v>0.67029721386885299</v>
      </c>
      <c r="AJ280" s="53">
        <v>0.111474801571342</v>
      </c>
      <c r="AK280" s="53">
        <v>31.0596084898566</v>
      </c>
      <c r="AL280" s="53">
        <v>26.652182554422598</v>
      </c>
      <c r="AM280" s="53">
        <v>4.4074259354340297</v>
      </c>
      <c r="AN280" s="53">
        <v>31.396756117410799</v>
      </c>
      <c r="AO280" s="53">
        <v>25.268197372052299</v>
      </c>
      <c r="AP280" s="53">
        <v>6.1285587453584602</v>
      </c>
      <c r="AQ280" s="53">
        <v>24.347008610370899</v>
      </c>
      <c r="AR280" s="53">
        <v>19.442057799194401</v>
      </c>
      <c r="AS280" s="53">
        <v>4.9049508111764304</v>
      </c>
      <c r="AT280" s="53">
        <v>38.3736460655321</v>
      </c>
      <c r="AU280" s="53">
        <v>31.792498420294798</v>
      </c>
      <c r="AV280" s="53">
        <v>6.5811476452372499</v>
      </c>
      <c r="AX280" s="53">
        <v>-3.0170873354515821</v>
      </c>
      <c r="AY280" s="85">
        <v>15.274204826168504</v>
      </c>
    </row>
    <row r="281" spans="1:51">
      <c r="A281" s="54">
        <v>55.6</v>
      </c>
      <c r="B281" s="65">
        <v>0.82879239052598797</v>
      </c>
      <c r="C281" s="53">
        <v>0.67008716533523205</v>
      </c>
      <c r="D281" s="53">
        <v>0.158705225190755</v>
      </c>
      <c r="E281" s="53">
        <v>32.991470114659698</v>
      </c>
      <c r="F281" s="53">
        <v>26.669835422015201</v>
      </c>
      <c r="G281" s="53">
        <v>6.3216346926445599</v>
      </c>
      <c r="H281" s="53">
        <v>34.112401491527599</v>
      </c>
      <c r="I281" s="53">
        <v>28.901671819272199</v>
      </c>
      <c r="J281" s="53">
        <v>5.2107296722554697</v>
      </c>
      <c r="K281" s="53">
        <v>26.921506171437901</v>
      </c>
      <c r="L281" s="53">
        <v>23.068463034151399</v>
      </c>
      <c r="M281" s="53">
        <v>3.8530431372864702</v>
      </c>
      <c r="N281" s="53">
        <v>41.453885977747902</v>
      </c>
      <c r="O281" s="53">
        <v>36.252092179020501</v>
      </c>
      <c r="P281" s="53">
        <v>5.2017937987274498</v>
      </c>
      <c r="R281" s="54">
        <v>0.84570631451224398</v>
      </c>
      <c r="S281" s="54">
        <v>0.66579942016374305</v>
      </c>
      <c r="T281" s="54">
        <v>0.17990689434850099</v>
      </c>
      <c r="U281" s="54">
        <v>33.610447171590202</v>
      </c>
      <c r="V281" s="54">
        <v>26.476074576150602</v>
      </c>
      <c r="W281" s="54">
        <v>7.13437259543959</v>
      </c>
      <c r="X281" s="54">
        <v>34.4145075627533</v>
      </c>
      <c r="Y281" s="54">
        <v>29.5285944942163</v>
      </c>
      <c r="Z281" s="54">
        <v>4.8859130685370102</v>
      </c>
      <c r="AA281" s="54">
        <v>27.1395502379854</v>
      </c>
      <c r="AB281" s="54">
        <v>23.676031827566899</v>
      </c>
      <c r="AC281" s="54">
        <v>3.4635184104184602</v>
      </c>
      <c r="AD281" s="54">
        <v>41.559836892556</v>
      </c>
      <c r="AE281" s="54">
        <v>37.044019004123101</v>
      </c>
      <c r="AF281" s="54">
        <v>4.5158178884329798</v>
      </c>
      <c r="AH281" s="65">
        <v>0.84570403200414002</v>
      </c>
      <c r="AI281" s="53">
        <v>0.66341761682543599</v>
      </c>
      <c r="AJ281" s="53">
        <v>0.182286415178703</v>
      </c>
      <c r="AK281" s="53">
        <v>33.610368979517197</v>
      </c>
      <c r="AL281" s="53">
        <v>26.3981578273137</v>
      </c>
      <c r="AM281" s="53">
        <v>7.2122111522034897</v>
      </c>
      <c r="AN281" s="53">
        <v>34.4143405806484</v>
      </c>
      <c r="AO281" s="53">
        <v>28.286097912916699</v>
      </c>
      <c r="AP281" s="53">
        <v>6.1282426677316497</v>
      </c>
      <c r="AQ281" s="53">
        <v>27.139401641065501</v>
      </c>
      <c r="AR281" s="53">
        <v>22.455142034812202</v>
      </c>
      <c r="AS281" s="53">
        <v>4.6842596062533302</v>
      </c>
      <c r="AT281" s="53">
        <v>41.559630721403998</v>
      </c>
      <c r="AU281" s="53">
        <v>35.482232667782</v>
      </c>
      <c r="AV281" s="53">
        <v>6.0773980536219501</v>
      </c>
      <c r="AX281" s="53">
        <v>-3.1951034605133461</v>
      </c>
      <c r="AY281" s="85">
        <v>15.451588795976646</v>
      </c>
    </row>
    <row r="282" spans="1:51">
      <c r="A282" s="54">
        <v>55.8</v>
      </c>
      <c r="B282" s="65">
        <v>0.81657660736201698</v>
      </c>
      <c r="C282" s="53">
        <v>0.61644579013664202</v>
      </c>
      <c r="D282" s="53">
        <v>0.20013081722537501</v>
      </c>
      <c r="E282" s="53">
        <v>32.473709525090001</v>
      </c>
      <c r="F282" s="53">
        <v>24.1805362153418</v>
      </c>
      <c r="G282" s="53">
        <v>8.2931733097481306</v>
      </c>
      <c r="H282" s="53">
        <v>33.6851323942386</v>
      </c>
      <c r="I282" s="53">
        <v>23.815555347162299</v>
      </c>
      <c r="J282" s="53">
        <v>9.8695770470763602</v>
      </c>
      <c r="K282" s="53">
        <v>26.538972659902601</v>
      </c>
      <c r="L282" s="53">
        <v>17.893763953803699</v>
      </c>
      <c r="M282" s="53">
        <v>8.6452087060988791</v>
      </c>
      <c r="N282" s="53">
        <v>40.459462236471197</v>
      </c>
      <c r="O282" s="53">
        <v>30.6956513351629</v>
      </c>
      <c r="P282" s="53">
        <v>9.7638109013082204</v>
      </c>
      <c r="R282" s="54">
        <v>0.81394694786503896</v>
      </c>
      <c r="S282" s="54">
        <v>0.61429165844310396</v>
      </c>
      <c r="T282" s="54">
        <v>0.199655289421935</v>
      </c>
      <c r="U282" s="54">
        <v>32.374907205255099</v>
      </c>
      <c r="V282" s="54">
        <v>24.077183336884602</v>
      </c>
      <c r="W282" s="54">
        <v>8.2977238683704506</v>
      </c>
      <c r="X282" s="54">
        <v>33.475764704293702</v>
      </c>
      <c r="Y282" s="54">
        <v>23.680283774052398</v>
      </c>
      <c r="Z282" s="54">
        <v>9.7954809302412507</v>
      </c>
      <c r="AA282" s="54">
        <v>26.343900674909101</v>
      </c>
      <c r="AB282" s="54">
        <v>17.7530760916842</v>
      </c>
      <c r="AC282" s="54">
        <v>8.5908245832249897</v>
      </c>
      <c r="AD282" s="54">
        <v>40.213017253289401</v>
      </c>
      <c r="AE282" s="54">
        <v>30.528945571702501</v>
      </c>
      <c r="AF282" s="54">
        <v>9.6840716815868699</v>
      </c>
      <c r="AH282" s="65">
        <v>0.81831216828633702</v>
      </c>
      <c r="AI282" s="53">
        <v>0.60683096239119205</v>
      </c>
      <c r="AJ282" s="53">
        <v>0.21148120589514399</v>
      </c>
      <c r="AK282" s="53">
        <v>32.540611955712798</v>
      </c>
      <c r="AL282" s="53">
        <v>23.7174954157427</v>
      </c>
      <c r="AM282" s="53">
        <v>8.8231165399700409</v>
      </c>
      <c r="AN282" s="53">
        <v>33.700767655805599</v>
      </c>
      <c r="AO282" s="53">
        <v>23.210634315881201</v>
      </c>
      <c r="AP282" s="53">
        <v>10.4901333399243</v>
      </c>
      <c r="AQ282" s="53">
        <v>26.545673514605401</v>
      </c>
      <c r="AR282" s="53">
        <v>17.2772426200182</v>
      </c>
      <c r="AS282" s="53">
        <v>9.2684308945872402</v>
      </c>
      <c r="AT282" s="53">
        <v>40.481615225450099</v>
      </c>
      <c r="AU282" s="53">
        <v>29.9496695322599</v>
      </c>
      <c r="AV282" s="53">
        <v>10.531945693190099</v>
      </c>
      <c r="AX282" s="53">
        <v>1.1949459192224765</v>
      </c>
      <c r="AY282" s="85">
        <v>19.785320760626124</v>
      </c>
    </row>
    <row r="283" spans="1:51">
      <c r="A283" s="54">
        <v>56</v>
      </c>
      <c r="B283" s="65">
        <v>0.87673950663315303</v>
      </c>
      <c r="C283" s="53">
        <v>0.64805978147263399</v>
      </c>
      <c r="D283" s="53">
        <v>0.22867972516051799</v>
      </c>
      <c r="E283" s="53">
        <v>34.608773653984002</v>
      </c>
      <c r="F283" s="53">
        <v>25.6886286663152</v>
      </c>
      <c r="G283" s="53">
        <v>8.9201449876687509</v>
      </c>
      <c r="H283" s="53">
        <v>37.562513162766798</v>
      </c>
      <c r="I283" s="53">
        <v>24.705358194589401</v>
      </c>
      <c r="J283" s="53">
        <v>12.857154968177399</v>
      </c>
      <c r="K283" s="53">
        <v>29.924120244979701</v>
      </c>
      <c r="L283" s="53">
        <v>18.851931637840099</v>
      </c>
      <c r="M283" s="53">
        <v>11.0721886071396</v>
      </c>
      <c r="N283" s="53">
        <v>45.379687554175298</v>
      </c>
      <c r="O283" s="53">
        <v>31.1932884223251</v>
      </c>
      <c r="P283" s="53">
        <v>14.1863991318502</v>
      </c>
      <c r="R283" s="54">
        <v>0.87439339357609802</v>
      </c>
      <c r="S283" s="54">
        <v>0.64857384635306703</v>
      </c>
      <c r="T283" s="54">
        <v>0.22581954722303099</v>
      </c>
      <c r="U283" s="54">
        <v>34.511287319582202</v>
      </c>
      <c r="V283" s="54">
        <v>25.713060804182799</v>
      </c>
      <c r="W283" s="54">
        <v>8.7982265153993602</v>
      </c>
      <c r="X283" s="54">
        <v>37.471978973107603</v>
      </c>
      <c r="Y283" s="54">
        <v>24.741718295924201</v>
      </c>
      <c r="Z283" s="54">
        <v>12.730260677183299</v>
      </c>
      <c r="AA283" s="54">
        <v>29.831648560449398</v>
      </c>
      <c r="AB283" s="54">
        <v>18.889408457496899</v>
      </c>
      <c r="AC283" s="54">
        <v>10.9422401029525</v>
      </c>
      <c r="AD283" s="54">
        <v>45.277662613759098</v>
      </c>
      <c r="AE283" s="54">
        <v>31.235750974045999</v>
      </c>
      <c r="AF283" s="54">
        <v>14.041911639713</v>
      </c>
      <c r="AH283" s="65">
        <v>0.87738917976097897</v>
      </c>
      <c r="AI283" s="53">
        <v>0.64742042053145699</v>
      </c>
      <c r="AJ283" s="53">
        <v>0.22996875922952101</v>
      </c>
      <c r="AK283" s="53">
        <v>34.619516790232403</v>
      </c>
      <c r="AL283" s="53">
        <v>25.6587523504522</v>
      </c>
      <c r="AM283" s="53">
        <v>8.9607644397801902</v>
      </c>
      <c r="AN283" s="53">
        <v>37.641426461014703</v>
      </c>
      <c r="AO283" s="53">
        <v>24.688759096747098</v>
      </c>
      <c r="AP283" s="53">
        <v>12.952667364267599</v>
      </c>
      <c r="AQ283" s="53">
        <v>29.980023535480601</v>
      </c>
      <c r="AR283" s="53">
        <v>18.837107135145299</v>
      </c>
      <c r="AS283" s="53">
        <v>11.142916400335199</v>
      </c>
      <c r="AT283" s="53">
        <v>45.482471216425701</v>
      </c>
      <c r="AU283" s="53">
        <v>31.156184695171198</v>
      </c>
      <c r="AV283" s="53">
        <v>14.326286521254501</v>
      </c>
      <c r="AX283" s="53">
        <v>3.3121836903485011</v>
      </c>
      <c r="AY283" s="85">
        <v>22.593151038186697</v>
      </c>
    </row>
    <row r="284" spans="1:51">
      <c r="A284" s="54">
        <v>56.2</v>
      </c>
      <c r="B284" s="65">
        <v>0.85259536871547403</v>
      </c>
      <c r="C284" s="53">
        <v>0.64635723787484201</v>
      </c>
      <c r="D284" s="53">
        <v>0.206238130840632</v>
      </c>
      <c r="E284" s="53">
        <v>33.815083076430597</v>
      </c>
      <c r="F284" s="53">
        <v>25.614317487688801</v>
      </c>
      <c r="G284" s="53">
        <v>8.2007655887418807</v>
      </c>
      <c r="H284" s="53">
        <v>35.675851006457002</v>
      </c>
      <c r="I284" s="53">
        <v>25.739781085006399</v>
      </c>
      <c r="J284" s="53">
        <v>9.9360699214505708</v>
      </c>
      <c r="K284" s="53">
        <v>28.266998505606399</v>
      </c>
      <c r="L284" s="53">
        <v>19.9467823266552</v>
      </c>
      <c r="M284" s="53">
        <v>8.3202161789511706</v>
      </c>
      <c r="N284" s="53">
        <v>43.079202436040703</v>
      </c>
      <c r="O284" s="53">
        <v>32.314948993896799</v>
      </c>
      <c r="P284" s="53">
        <v>10.7642534421439</v>
      </c>
      <c r="R284" s="54">
        <v>0.84784504742053202</v>
      </c>
      <c r="S284" s="54">
        <v>0.646199407983989</v>
      </c>
      <c r="T284" s="54">
        <v>0.20164563943654201</v>
      </c>
      <c r="U284" s="54">
        <v>33.636628682860497</v>
      </c>
      <c r="V284" s="54">
        <v>25.606862616258798</v>
      </c>
      <c r="W284" s="54">
        <v>8.0297660666017396</v>
      </c>
      <c r="X284" s="54">
        <v>35.318222150734897</v>
      </c>
      <c r="Y284" s="54">
        <v>25.7317680307277</v>
      </c>
      <c r="Z284" s="54">
        <v>9.58645412000722</v>
      </c>
      <c r="AA284" s="54">
        <v>27.939916532736301</v>
      </c>
      <c r="AB284" s="54">
        <v>19.938432607330299</v>
      </c>
      <c r="AC284" s="54">
        <v>8.0014839254059797</v>
      </c>
      <c r="AD284" s="54">
        <v>42.654200351585999</v>
      </c>
      <c r="AE284" s="54">
        <v>32.3066132099773</v>
      </c>
      <c r="AF284" s="54">
        <v>10.347587141608599</v>
      </c>
      <c r="AH284" s="65">
        <v>0.83530724845981896</v>
      </c>
      <c r="AI284" s="53">
        <v>0.645795985506045</v>
      </c>
      <c r="AJ284" s="53">
        <v>0.18951126295377399</v>
      </c>
      <c r="AK284" s="53">
        <v>33.204175871999901</v>
      </c>
      <c r="AL284" s="53">
        <v>25.5871952891851</v>
      </c>
      <c r="AM284" s="53">
        <v>7.6169805828148496</v>
      </c>
      <c r="AN284" s="53">
        <v>34.597918039562202</v>
      </c>
      <c r="AO284" s="53">
        <v>25.7159735044734</v>
      </c>
      <c r="AP284" s="53">
        <v>8.8819445350887598</v>
      </c>
      <c r="AQ284" s="53">
        <v>27.325576514836801</v>
      </c>
      <c r="AR284" s="53">
        <v>19.920917715936099</v>
      </c>
      <c r="AS284" s="53">
        <v>7.40465879890069</v>
      </c>
      <c r="AT284" s="53">
        <v>41.791265914521901</v>
      </c>
      <c r="AU284" s="53">
        <v>32.296405212757001</v>
      </c>
      <c r="AV284" s="53">
        <v>9.4948607017649298</v>
      </c>
      <c r="AX284" s="53">
        <v>-0.41695985438127359</v>
      </c>
      <c r="AY284" s="85">
        <v>18.180848924558795</v>
      </c>
    </row>
    <row r="285" spans="1:51">
      <c r="A285" s="54">
        <v>56.4</v>
      </c>
      <c r="B285" s="65">
        <v>0.83895062307411905</v>
      </c>
      <c r="C285" s="53">
        <v>0.64248817589293306</v>
      </c>
      <c r="D285" s="53">
        <v>0.196462447181185</v>
      </c>
      <c r="E285" s="53">
        <v>33.324038467729302</v>
      </c>
      <c r="F285" s="53">
        <v>25.4397916170625</v>
      </c>
      <c r="G285" s="53">
        <v>7.8842468506668002</v>
      </c>
      <c r="H285" s="53">
        <v>34.872404453318303</v>
      </c>
      <c r="I285" s="53">
        <v>25.320873014207599</v>
      </c>
      <c r="J285" s="53">
        <v>9.5515314391106898</v>
      </c>
      <c r="K285" s="53">
        <v>27.554299843658299</v>
      </c>
      <c r="L285" s="53">
        <v>19.512798573429901</v>
      </c>
      <c r="M285" s="53">
        <v>8.04150127022832</v>
      </c>
      <c r="N285" s="53">
        <v>42.258388790154903</v>
      </c>
      <c r="O285" s="53">
        <v>31.795245493477701</v>
      </c>
      <c r="P285" s="53">
        <v>10.463143296677099</v>
      </c>
      <c r="R285" s="54">
        <v>0.83378540773546095</v>
      </c>
      <c r="S285" s="54">
        <v>0.64199411723747102</v>
      </c>
      <c r="T285" s="54">
        <v>0.19179129049799001</v>
      </c>
      <c r="U285" s="54">
        <v>33.143299211062498</v>
      </c>
      <c r="V285" s="54">
        <v>25.416551162680499</v>
      </c>
      <c r="W285" s="54">
        <v>7.7267480483819799</v>
      </c>
      <c r="X285" s="54">
        <v>34.175955042304601</v>
      </c>
      <c r="Y285" s="54">
        <v>25.293549127495201</v>
      </c>
      <c r="Z285" s="54">
        <v>8.8824059148093006</v>
      </c>
      <c r="AA285" s="54">
        <v>26.9067135097687</v>
      </c>
      <c r="AB285" s="54">
        <v>19.4840818900208</v>
      </c>
      <c r="AC285" s="54">
        <v>7.4226316197478397</v>
      </c>
      <c r="AD285" s="54">
        <v>41.293912125774298</v>
      </c>
      <c r="AE285" s="54">
        <v>31.767659886352099</v>
      </c>
      <c r="AF285" s="54">
        <v>9.5262522394221296</v>
      </c>
      <c r="AH285" s="65">
        <v>0.83381152588902996</v>
      </c>
      <c r="AI285" s="53">
        <v>0.640999822032847</v>
      </c>
      <c r="AJ285" s="53">
        <v>0.19281170385618199</v>
      </c>
      <c r="AK285" s="53">
        <v>33.1443380959169</v>
      </c>
      <c r="AL285" s="53">
        <v>25.3678577182026</v>
      </c>
      <c r="AM285" s="53">
        <v>7.7764803777143001</v>
      </c>
      <c r="AN285" s="53">
        <v>34.173033480227303</v>
      </c>
      <c r="AO285" s="53">
        <v>25.247888059789599</v>
      </c>
      <c r="AP285" s="53">
        <v>8.9251454204376905</v>
      </c>
      <c r="AQ285" s="53">
        <v>26.904164842933</v>
      </c>
      <c r="AR285" s="53">
        <v>19.433311617692599</v>
      </c>
      <c r="AS285" s="53">
        <v>7.4708532252404103</v>
      </c>
      <c r="AT285" s="53">
        <v>41.290497422182803</v>
      </c>
      <c r="AU285" s="53">
        <v>31.745417627141801</v>
      </c>
      <c r="AV285" s="53">
        <v>9.5450797950409907</v>
      </c>
      <c r="AX285" s="53">
        <v>-0.38322449417303872</v>
      </c>
      <c r="AY285" s="85">
        <v>18.23351533504842</v>
      </c>
    </row>
    <row r="286" spans="1:51">
      <c r="A286" s="54">
        <v>56.6</v>
      </c>
      <c r="B286" s="65">
        <v>0.84344105531651903</v>
      </c>
      <c r="C286" s="53">
        <v>0.64541141275218705</v>
      </c>
      <c r="D286" s="53">
        <v>0.198029642564331</v>
      </c>
      <c r="E286" s="53">
        <v>33.486505051351799</v>
      </c>
      <c r="F286" s="53">
        <v>25.5800368102812</v>
      </c>
      <c r="G286" s="53">
        <v>7.9064682410706597</v>
      </c>
      <c r="H286" s="53">
        <v>35.407955304937403</v>
      </c>
      <c r="I286" s="53">
        <v>25.529291522900699</v>
      </c>
      <c r="J286" s="53">
        <v>9.8786637820367105</v>
      </c>
      <c r="K286" s="53">
        <v>27.999091979042099</v>
      </c>
      <c r="L286" s="53">
        <v>19.737909611711601</v>
      </c>
      <c r="M286" s="53">
        <v>8.2611823673304894</v>
      </c>
      <c r="N286" s="53">
        <v>42.834229607273897</v>
      </c>
      <c r="O286" s="53">
        <v>31.946472626535499</v>
      </c>
      <c r="P286" s="53">
        <v>10.8877569807384</v>
      </c>
      <c r="R286" s="54">
        <v>0.83953320928049102</v>
      </c>
      <c r="S286" s="54">
        <v>0.64360481279602499</v>
      </c>
      <c r="T286" s="54">
        <v>0.195928396484465</v>
      </c>
      <c r="U286" s="54">
        <v>33.346007027993402</v>
      </c>
      <c r="V286" s="54">
        <v>25.495054585298</v>
      </c>
      <c r="W286" s="54">
        <v>7.8509524426954602</v>
      </c>
      <c r="X286" s="54">
        <v>35.039067079173002</v>
      </c>
      <c r="Y286" s="54">
        <v>25.42937761196</v>
      </c>
      <c r="Z286" s="54">
        <v>9.6096894672130304</v>
      </c>
      <c r="AA286" s="54">
        <v>27.655228630345899</v>
      </c>
      <c r="AB286" s="54">
        <v>19.632902729699801</v>
      </c>
      <c r="AC286" s="54">
        <v>8.0223259006461092</v>
      </c>
      <c r="AD286" s="54">
        <v>42.319660153618102</v>
      </c>
      <c r="AE286" s="54">
        <v>31.845601695430599</v>
      </c>
      <c r="AF286" s="54">
        <v>10.4740584581874</v>
      </c>
      <c r="AH286" s="65">
        <v>0.83887502981874995</v>
      </c>
      <c r="AI286" s="53">
        <v>0.63996902247527898</v>
      </c>
      <c r="AJ286" s="53">
        <v>0.198906007343471</v>
      </c>
      <c r="AK286" s="53">
        <v>33.324138712094502</v>
      </c>
      <c r="AL286" s="53">
        <v>25.3169996643331</v>
      </c>
      <c r="AM286" s="53">
        <v>8.0071390477614095</v>
      </c>
      <c r="AN286" s="53">
        <v>34.995440471034399</v>
      </c>
      <c r="AO286" s="53">
        <v>25.262411033846298</v>
      </c>
      <c r="AP286" s="53">
        <v>9.7330294371880601</v>
      </c>
      <c r="AQ286" s="53">
        <v>27.6184697586848</v>
      </c>
      <c r="AR286" s="53">
        <v>19.447253574599699</v>
      </c>
      <c r="AS286" s="53">
        <v>8.1712161840851003</v>
      </c>
      <c r="AT286" s="53">
        <v>42.266886613963202</v>
      </c>
      <c r="AU286" s="53">
        <v>31.764269521368799</v>
      </c>
      <c r="AV286" s="53">
        <v>10.5026170925944</v>
      </c>
      <c r="AX286" s="53">
        <v>0.33964063619109908</v>
      </c>
      <c r="AY286" s="85">
        <v>19.126418238185021</v>
      </c>
    </row>
    <row r="287" spans="1:51">
      <c r="A287" s="54">
        <v>56.8</v>
      </c>
      <c r="B287" s="65">
        <v>0.83559684334165896</v>
      </c>
      <c r="C287" s="53">
        <v>0.64833464961144105</v>
      </c>
      <c r="D287" s="53">
        <v>0.18726219373021699</v>
      </c>
      <c r="E287" s="53">
        <v>33.215547459275903</v>
      </c>
      <c r="F287" s="53">
        <v>25.720282003499801</v>
      </c>
      <c r="G287" s="53">
        <v>7.4952654557761402</v>
      </c>
      <c r="H287" s="53">
        <v>34.884423840962803</v>
      </c>
      <c r="I287" s="53">
        <v>25.737710031593899</v>
      </c>
      <c r="J287" s="53">
        <v>9.1467138093689009</v>
      </c>
      <c r="K287" s="53">
        <v>27.544094929922998</v>
      </c>
      <c r="L287" s="53">
        <v>19.9630206499933</v>
      </c>
      <c r="M287" s="53">
        <v>7.5810742799297399</v>
      </c>
      <c r="N287" s="53">
        <v>42.281287166296899</v>
      </c>
      <c r="O287" s="53">
        <v>32.097699759593198</v>
      </c>
      <c r="P287" s="53">
        <v>10.183587406703699</v>
      </c>
      <c r="R287" s="54">
        <v>0.84041077225919003</v>
      </c>
      <c r="S287" s="54">
        <v>0.64521550835457997</v>
      </c>
      <c r="T287" s="54">
        <v>0.19519526390461001</v>
      </c>
      <c r="U287" s="54">
        <v>33.3856350415086</v>
      </c>
      <c r="V287" s="54">
        <v>25.573558007915501</v>
      </c>
      <c r="W287" s="54">
        <v>7.81207703359311</v>
      </c>
      <c r="X287" s="54">
        <v>34.9232313796687</v>
      </c>
      <c r="Y287" s="54">
        <v>25.565206096424799</v>
      </c>
      <c r="Z287" s="54">
        <v>9.3580252832438902</v>
      </c>
      <c r="AA287" s="54">
        <v>27.539526199473801</v>
      </c>
      <c r="AB287" s="54">
        <v>19.781723569378698</v>
      </c>
      <c r="AC287" s="54">
        <v>7.7578026300950897</v>
      </c>
      <c r="AD287" s="54">
        <v>42.266997260058702</v>
      </c>
      <c r="AE287" s="54">
        <v>31.923543504509102</v>
      </c>
      <c r="AF287" s="54">
        <v>10.3434537555496</v>
      </c>
      <c r="AH287" s="65">
        <v>0.83962391581532902</v>
      </c>
      <c r="AI287" s="53">
        <v>0.63893822291770996</v>
      </c>
      <c r="AJ287" s="53">
        <v>0.20068569289761901</v>
      </c>
      <c r="AK287" s="53">
        <v>33.358453623204802</v>
      </c>
      <c r="AL287" s="53">
        <v>25.266141610463499</v>
      </c>
      <c r="AM287" s="53">
        <v>8.0923120127412993</v>
      </c>
      <c r="AN287" s="53">
        <v>34.912360978681299</v>
      </c>
      <c r="AO287" s="53">
        <v>25.276934007903101</v>
      </c>
      <c r="AP287" s="53">
        <v>9.6354269707782692</v>
      </c>
      <c r="AQ287" s="53">
        <v>27.5304453943005</v>
      </c>
      <c r="AR287" s="53">
        <v>19.461195531506899</v>
      </c>
      <c r="AS287" s="53">
        <v>8.0692498627936509</v>
      </c>
      <c r="AT287" s="53">
        <v>42.251387161200398</v>
      </c>
      <c r="AU287" s="53">
        <v>31.7831214155959</v>
      </c>
      <c r="AV287" s="53">
        <v>10.4682657456044</v>
      </c>
      <c r="AX287" s="53">
        <v>0.23779473064675116</v>
      </c>
      <c r="AY287" s="85">
        <v>19.033059210909787</v>
      </c>
    </row>
    <row r="288" spans="1:51">
      <c r="A288" s="54">
        <v>57</v>
      </c>
      <c r="B288" s="65">
        <v>0.83206011992653195</v>
      </c>
      <c r="C288" s="53">
        <v>0.65125788647069505</v>
      </c>
      <c r="D288" s="53">
        <v>0.18080223345583599</v>
      </c>
      <c r="E288" s="53">
        <v>33.101981743449002</v>
      </c>
      <c r="F288" s="53">
        <v>25.860527196718401</v>
      </c>
      <c r="G288" s="53">
        <v>7.24145454673054</v>
      </c>
      <c r="H288" s="53">
        <v>34.545804491234797</v>
      </c>
      <c r="I288" s="53">
        <v>25.946128540286999</v>
      </c>
      <c r="J288" s="53">
        <v>8.5996759509477698</v>
      </c>
      <c r="K288" s="53">
        <v>27.216869677342199</v>
      </c>
      <c r="L288" s="53">
        <v>20.1881316882749</v>
      </c>
      <c r="M288" s="53">
        <v>7.0287379890672703</v>
      </c>
      <c r="N288" s="53">
        <v>41.881497799562297</v>
      </c>
      <c r="O288" s="53">
        <v>32.2489268926509</v>
      </c>
      <c r="P288" s="53">
        <v>9.6325709069113792</v>
      </c>
      <c r="R288" s="54">
        <v>0.83760494693996101</v>
      </c>
      <c r="S288" s="54">
        <v>0.64682620391313395</v>
      </c>
      <c r="T288" s="54">
        <v>0.19077874302682701</v>
      </c>
      <c r="U288" s="54">
        <v>33.2983541249666</v>
      </c>
      <c r="V288" s="54">
        <v>25.652061430532999</v>
      </c>
      <c r="W288" s="54">
        <v>7.64629269443365</v>
      </c>
      <c r="X288" s="54">
        <v>34.6505846770348</v>
      </c>
      <c r="Y288" s="54">
        <v>25.701034580889601</v>
      </c>
      <c r="Z288" s="54">
        <v>8.9495500961452201</v>
      </c>
      <c r="AA288" s="54">
        <v>27.2679574988856</v>
      </c>
      <c r="AB288" s="54">
        <v>19.930544409057699</v>
      </c>
      <c r="AC288" s="54">
        <v>7.3374130898279502</v>
      </c>
      <c r="AD288" s="54">
        <v>41.942924744640599</v>
      </c>
      <c r="AE288" s="54">
        <v>32.001485313587501</v>
      </c>
      <c r="AF288" s="54">
        <v>9.9414394310531105</v>
      </c>
      <c r="AH288" s="65">
        <v>0.83616188089221199</v>
      </c>
      <c r="AI288" s="53">
        <v>0.63790742336014195</v>
      </c>
      <c r="AJ288" s="53">
        <v>0.198254457532069</v>
      </c>
      <c r="AK288" s="53">
        <v>33.250413987020103</v>
      </c>
      <c r="AL288" s="53">
        <v>25.215283556593999</v>
      </c>
      <c r="AM288" s="53">
        <v>8.0351304304261095</v>
      </c>
      <c r="AN288" s="53">
        <v>34.560313971136601</v>
      </c>
      <c r="AO288" s="53">
        <v>25.291456981959801</v>
      </c>
      <c r="AP288" s="53">
        <v>9.2688569891767507</v>
      </c>
      <c r="AQ288" s="53">
        <v>27.192053483887701</v>
      </c>
      <c r="AR288" s="53">
        <v>19.475137488413999</v>
      </c>
      <c r="AS288" s="53">
        <v>7.7169159954737196</v>
      </c>
      <c r="AT288" s="53">
        <v>41.832645819920401</v>
      </c>
      <c r="AU288" s="53">
        <v>31.801973309823001</v>
      </c>
      <c r="AV288" s="53">
        <v>10.0306725100974</v>
      </c>
      <c r="AX288" s="53">
        <v>-0.11841285135485613</v>
      </c>
      <c r="AY288" s="85">
        <v>18.656126829708356</v>
      </c>
    </row>
    <row r="289" spans="1:51">
      <c r="A289" s="54">
        <v>57.2</v>
      </c>
      <c r="B289" s="65">
        <v>0.82705487110666598</v>
      </c>
      <c r="C289" s="53">
        <v>0.65418112332994904</v>
      </c>
      <c r="D289" s="53">
        <v>0.17287374777671599</v>
      </c>
      <c r="E289" s="53">
        <v>32.930757592736803</v>
      </c>
      <c r="F289" s="53">
        <v>26.000772389937101</v>
      </c>
      <c r="G289" s="53">
        <v>6.92998520279966</v>
      </c>
      <c r="H289" s="53">
        <v>34.1591135219535</v>
      </c>
      <c r="I289" s="53">
        <v>26.154547048980199</v>
      </c>
      <c r="J289" s="53">
        <v>8.0045664729733002</v>
      </c>
      <c r="K289" s="53">
        <v>26.857722424123398</v>
      </c>
      <c r="L289" s="53">
        <v>20.4132427265566</v>
      </c>
      <c r="M289" s="53">
        <v>6.44447969756677</v>
      </c>
      <c r="N289" s="53">
        <v>41.450512954549701</v>
      </c>
      <c r="O289" s="53">
        <v>32.400154025708602</v>
      </c>
      <c r="P289" s="53">
        <v>9.0503589288410904</v>
      </c>
      <c r="R289" s="54">
        <v>0.83281475112548098</v>
      </c>
      <c r="S289" s="54">
        <v>0.64843689947168903</v>
      </c>
      <c r="T289" s="54">
        <v>0.184377851653792</v>
      </c>
      <c r="U289" s="54">
        <v>33.137212202133298</v>
      </c>
      <c r="V289" s="54">
        <v>25.730564853150501</v>
      </c>
      <c r="W289" s="54">
        <v>7.4066473489827898</v>
      </c>
      <c r="X289" s="54">
        <v>34.236791584429803</v>
      </c>
      <c r="Y289" s="54">
        <v>25.836863065354301</v>
      </c>
      <c r="Z289" s="54">
        <v>8.3999285190755</v>
      </c>
      <c r="AA289" s="54">
        <v>26.880461045825498</v>
      </c>
      <c r="AB289" s="54">
        <v>20.0793652487366</v>
      </c>
      <c r="AC289" s="54">
        <v>6.8010957970888102</v>
      </c>
      <c r="AD289" s="54">
        <v>41.468609352250198</v>
      </c>
      <c r="AE289" s="54">
        <v>32.079427122665997</v>
      </c>
      <c r="AF289" s="54">
        <v>9.3891822295842005</v>
      </c>
      <c r="AH289" s="65">
        <v>0.83273449213652895</v>
      </c>
      <c r="AI289" s="53">
        <v>0.63687662380257404</v>
      </c>
      <c r="AJ289" s="53">
        <v>0.19585786833395499</v>
      </c>
      <c r="AK289" s="53">
        <v>33.134546223000498</v>
      </c>
      <c r="AL289" s="53">
        <v>25.164425502724399</v>
      </c>
      <c r="AM289" s="53">
        <v>7.9701207202760296</v>
      </c>
      <c r="AN289" s="53">
        <v>34.2317706926043</v>
      </c>
      <c r="AO289" s="53">
        <v>25.3059799560166</v>
      </c>
      <c r="AP289" s="53">
        <v>8.92579073658775</v>
      </c>
      <c r="AQ289" s="53">
        <v>26.8762385649494</v>
      </c>
      <c r="AR289" s="53">
        <v>19.489079445321099</v>
      </c>
      <c r="AS289" s="53">
        <v>7.38715911962825</v>
      </c>
      <c r="AT289" s="53">
        <v>41.462475159061199</v>
      </c>
      <c r="AU289" s="53">
        <v>31.820825204049999</v>
      </c>
      <c r="AV289" s="53">
        <v>9.6416499550111201</v>
      </c>
      <c r="AX289" s="53">
        <v>-0.45185206063442784</v>
      </c>
      <c r="AY289" s="85">
        <v>18.30343353380993</v>
      </c>
    </row>
    <row r="290" spans="1:51">
      <c r="A290" s="54">
        <v>57.4</v>
      </c>
      <c r="B290" s="65">
        <v>0.82204962228680101</v>
      </c>
      <c r="C290" s="53">
        <v>0.65710436018920304</v>
      </c>
      <c r="D290" s="53">
        <v>0.164945262097597</v>
      </c>
      <c r="E290" s="53">
        <v>32.759533442024598</v>
      </c>
      <c r="F290" s="53">
        <v>26.141017583155801</v>
      </c>
      <c r="G290" s="53">
        <v>6.6185158588687996</v>
      </c>
      <c r="H290" s="53">
        <v>33.772422552672197</v>
      </c>
      <c r="I290" s="53">
        <v>26.362965557673402</v>
      </c>
      <c r="J290" s="53">
        <v>7.4094569949988296</v>
      </c>
      <c r="K290" s="53">
        <v>26.498575170904601</v>
      </c>
      <c r="L290" s="53">
        <v>20.6383537648383</v>
      </c>
      <c r="M290" s="53">
        <v>5.8602214060662696</v>
      </c>
      <c r="N290" s="53">
        <v>41.019528109537198</v>
      </c>
      <c r="O290" s="53">
        <v>32.551381158766297</v>
      </c>
      <c r="P290" s="53">
        <v>8.4681469507708105</v>
      </c>
      <c r="R290" s="54">
        <v>0.82802455531100105</v>
      </c>
      <c r="S290" s="54">
        <v>0.65004759503024301</v>
      </c>
      <c r="T290" s="54">
        <v>0.17797696028075799</v>
      </c>
      <c r="U290" s="54">
        <v>32.976070279299996</v>
      </c>
      <c r="V290" s="54">
        <v>25.809068275767999</v>
      </c>
      <c r="W290" s="54">
        <v>7.1670020035319499</v>
      </c>
      <c r="X290" s="54">
        <v>33.822998491824897</v>
      </c>
      <c r="Y290" s="54">
        <v>25.9726915498191</v>
      </c>
      <c r="Z290" s="54">
        <v>7.8503069420058003</v>
      </c>
      <c r="AA290" s="54">
        <v>26.492964592765301</v>
      </c>
      <c r="AB290" s="54">
        <v>20.228186088415601</v>
      </c>
      <c r="AC290" s="54">
        <v>6.2647785043496702</v>
      </c>
      <c r="AD290" s="54">
        <v>40.994293959859803</v>
      </c>
      <c r="AE290" s="54">
        <v>32.157368931744401</v>
      </c>
      <c r="AF290" s="54">
        <v>8.83692502811531</v>
      </c>
      <c r="AH290" s="65">
        <v>0.82930710338084701</v>
      </c>
      <c r="AI290" s="53">
        <v>0.63584582424500602</v>
      </c>
      <c r="AJ290" s="53">
        <v>0.19346127913584099</v>
      </c>
      <c r="AK290" s="53">
        <v>33.018678458980801</v>
      </c>
      <c r="AL290" s="53">
        <v>25.113567448854901</v>
      </c>
      <c r="AM290" s="53">
        <v>7.9051110101259301</v>
      </c>
      <c r="AN290" s="53">
        <v>33.903227414072099</v>
      </c>
      <c r="AO290" s="53">
        <v>25.3205029300733</v>
      </c>
      <c r="AP290" s="53">
        <v>8.5827244839987706</v>
      </c>
      <c r="AQ290" s="53">
        <v>26.560423646011099</v>
      </c>
      <c r="AR290" s="53">
        <v>19.503021402228299</v>
      </c>
      <c r="AS290" s="53">
        <v>7.0574022437827804</v>
      </c>
      <c r="AT290" s="53">
        <v>41.092304498201898</v>
      </c>
      <c r="AU290" s="53">
        <v>31.8396770982771</v>
      </c>
      <c r="AV290" s="53">
        <v>9.2526273999248208</v>
      </c>
      <c r="AX290" s="53">
        <v>-0.78529870678532454</v>
      </c>
      <c r="AY290" s="85">
        <v>17.950747674782868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11C9-4B67-A345-BC49-13DFE35BFA1E}">
  <dimension ref="A1:AN211"/>
  <sheetViews>
    <sheetView workbookViewId="0">
      <selection activeCell="E1" sqref="E1"/>
    </sheetView>
  </sheetViews>
  <sheetFormatPr baseColWidth="10" defaultRowHeight="16"/>
  <cols>
    <col min="1" max="1" width="4" style="80" bestFit="1" customWidth="1"/>
    <col min="2" max="2" width="4.33203125" style="80" bestFit="1" customWidth="1"/>
    <col min="3" max="3" width="5" style="77" bestFit="1" customWidth="1"/>
    <col min="4" max="4" width="4.83203125" style="80" bestFit="1" customWidth="1"/>
    <col min="5" max="5" width="4.83203125" style="80" customWidth="1"/>
    <col min="6" max="6" width="7.1640625" style="80" bestFit="1" customWidth="1"/>
    <col min="7" max="7" width="11" style="80" bestFit="1" customWidth="1"/>
    <col min="8" max="8" width="14.1640625" style="80" bestFit="1" customWidth="1"/>
    <col min="9" max="23" width="10.83203125" style="77"/>
    <col min="24" max="24" width="24" style="77" bestFit="1" customWidth="1"/>
    <col min="25" max="25" width="24.5" style="77" bestFit="1" customWidth="1"/>
    <col min="26" max="27" width="10.83203125" style="77"/>
    <col min="28" max="30" width="20.83203125" style="77" customWidth="1"/>
    <col min="31" max="38" width="10.83203125" style="77"/>
    <col min="39" max="39" width="12.83203125" style="77" customWidth="1"/>
    <col min="40" max="16384" width="10.83203125" style="77"/>
  </cols>
  <sheetData>
    <row r="1" spans="1:40" customFormat="1">
      <c r="A1" s="81" t="s">
        <v>86</v>
      </c>
      <c r="B1" s="82" t="s">
        <v>87</v>
      </c>
      <c r="C1" s="56" t="s">
        <v>88</v>
      </c>
      <c r="D1" s="82" t="s">
        <v>89</v>
      </c>
      <c r="E1" s="82" t="s">
        <v>162</v>
      </c>
      <c r="F1" s="82" t="s">
        <v>93</v>
      </c>
      <c r="G1" s="82" t="s">
        <v>101</v>
      </c>
      <c r="H1" s="82" t="s">
        <v>102</v>
      </c>
      <c r="I1" s="29" t="s">
        <v>104</v>
      </c>
      <c r="J1" s="57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</row>
    <row r="2" spans="1:40" customFormat="1">
      <c r="A2" s="78"/>
      <c r="B2" s="78"/>
      <c r="C2" s="29"/>
      <c r="D2" s="78"/>
      <c r="E2" s="78"/>
      <c r="F2" s="78"/>
      <c r="G2" s="78"/>
      <c r="H2" s="78"/>
      <c r="I2" s="29"/>
      <c r="J2" s="150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42" t="s">
        <v>127</v>
      </c>
      <c r="AN2" s="66"/>
    </row>
    <row r="3" spans="1:40" customFormat="1">
      <c r="A3" s="36">
        <v>72</v>
      </c>
      <c r="B3" s="36">
        <v>516</v>
      </c>
      <c r="C3" s="11" t="s">
        <v>90</v>
      </c>
      <c r="D3" s="36">
        <v>13</v>
      </c>
      <c r="E3" s="36" t="s">
        <v>159</v>
      </c>
      <c r="F3" s="36">
        <v>2</v>
      </c>
      <c r="G3" s="36">
        <v>145</v>
      </c>
      <c r="H3" s="36">
        <v>147</v>
      </c>
      <c r="I3" s="11">
        <v>53.85</v>
      </c>
      <c r="J3" s="12">
        <v>7.6303494623655901</v>
      </c>
      <c r="K3" s="24">
        <v>183029.15974213599</v>
      </c>
      <c r="L3" s="23">
        <v>46440.051095388102</v>
      </c>
      <c r="M3" s="23">
        <v>61010.108727863997</v>
      </c>
      <c r="N3" s="23">
        <v>8765.97479932038</v>
      </c>
      <c r="O3" s="23">
        <v>339269.18692859198</v>
      </c>
      <c r="P3" s="25">
        <v>40419.885955340003</v>
      </c>
      <c r="Q3" s="6">
        <v>0.26958299442677464</v>
      </c>
      <c r="R3" s="6">
        <v>6.8401385075828325E-2</v>
      </c>
      <c r="S3" s="6">
        <v>8.9861570824740389E-2</v>
      </c>
      <c r="T3" s="6">
        <v>1.2911372913473522E-2</v>
      </c>
      <c r="U3" s="6">
        <v>0.49970837137537966</v>
      </c>
      <c r="V3" s="6">
        <v>5.9534305383803575E-2</v>
      </c>
      <c r="W3" s="10">
        <f t="shared" ref="W3:W66" si="0">(S3+T3+V3)/(R3+S3+T3+V3)</f>
        <v>0.70351614574957677</v>
      </c>
      <c r="X3" s="11">
        <f t="shared" ref="X3:X66" si="1">LOG((S3)/(R3+S3+T3))</f>
        <v>-0.2798646276391869</v>
      </c>
      <c r="Y3" s="11">
        <f t="shared" ref="Y3:Y66" si="2">LOG(W3)</f>
        <v>-0.15272593102314638</v>
      </c>
      <c r="Z3" s="11">
        <f t="shared" ref="Z3:Z66" si="3">67.5*X3+46.9</f>
        <v>28.009137634354882</v>
      </c>
      <c r="AA3" s="11">
        <f t="shared" ref="AA3:AA66" si="4">68.4*Y3+38.6</f>
        <v>28.153546318016787</v>
      </c>
      <c r="AB3" s="10">
        <v>21.858435980522401</v>
      </c>
      <c r="AC3" s="11">
        <v>28.564788847385501</v>
      </c>
      <c r="AD3" s="12">
        <v>35.922376013556303</v>
      </c>
      <c r="AE3" s="10">
        <v>1.3295061201940319E-2</v>
      </c>
      <c r="AF3" s="11">
        <f t="shared" ref="AF3:AF66" si="5">((Q3)/(Q3+U3))*100</f>
        <v>35.043028741870188</v>
      </c>
      <c r="AG3" s="11">
        <f t="shared" ref="AG3:AG66" si="6">((V3)/(Q3+V3))*100</f>
        <v>18.089084170922721</v>
      </c>
      <c r="AH3" s="11">
        <f t="shared" ref="AH3:AH66" si="7">(R3+S3+T3)/(R3+S3+T3+U3+V3)</f>
        <v>0.23435151086016404</v>
      </c>
      <c r="AI3" s="11">
        <f t="shared" ref="AI3:AI66" si="8">S3/T3</f>
        <v>6.9598772668835496</v>
      </c>
      <c r="AJ3" s="11">
        <f t="shared" ref="AJ3:AJ66" si="9">((R3*1)+(S3*2)+(T3*3)+(V3*4))/(R3+S3+T3+V3)</f>
        <v>2.2755796237375754</v>
      </c>
      <c r="AK3" s="3">
        <f t="shared" ref="AK3:AK66" si="10">IF(Q3="n/a","n/a",Q3/U3)</f>
        <v>0.5394806448504833</v>
      </c>
      <c r="AL3" s="3">
        <f>IF(M3="n/a","n/a",M3/O3)</f>
        <v>0.17982802765022443</v>
      </c>
      <c r="AM3" s="12">
        <v>0.33022070573534862</v>
      </c>
      <c r="AN3" s="99"/>
    </row>
    <row r="4" spans="1:40" customFormat="1">
      <c r="A4" s="36">
        <v>72</v>
      </c>
      <c r="B4" s="36">
        <v>516</v>
      </c>
      <c r="C4" s="11" t="s">
        <v>90</v>
      </c>
      <c r="D4" s="36">
        <v>14</v>
      </c>
      <c r="E4" s="36" t="s">
        <v>159</v>
      </c>
      <c r="F4" s="36">
        <v>1</v>
      </c>
      <c r="G4" s="36">
        <v>0</v>
      </c>
      <c r="H4" s="36">
        <v>2</v>
      </c>
      <c r="I4" s="11">
        <v>55.3</v>
      </c>
      <c r="J4" s="12">
        <v>8.3982258064516095</v>
      </c>
      <c r="K4" s="24">
        <v>2344402.2210213598</v>
      </c>
      <c r="L4" s="23">
        <v>581186.00173227</v>
      </c>
      <c r="M4" s="23">
        <v>555976.71361883602</v>
      </c>
      <c r="N4" s="23">
        <v>139831.309401076</v>
      </c>
      <c r="O4" s="23">
        <v>5315488.7179293102</v>
      </c>
      <c r="P4" s="25">
        <v>351847.49878738</v>
      </c>
      <c r="Q4" s="6">
        <v>0.25239204923691438</v>
      </c>
      <c r="R4" s="6">
        <v>6.2568924670746609E-2</v>
      </c>
      <c r="S4" s="6">
        <v>5.9854960390341917E-2</v>
      </c>
      <c r="T4" s="6">
        <v>1.5053863373258182E-2</v>
      </c>
      <c r="U4" s="6">
        <v>0.57225124519349879</v>
      </c>
      <c r="V4" s="6">
        <v>3.7878957135240018E-2</v>
      </c>
      <c r="W4" s="10">
        <f t="shared" si="0"/>
        <v>0.64319057849819494</v>
      </c>
      <c r="X4" s="11">
        <f t="shared" si="1"/>
        <v>-0.36113226305060553</v>
      </c>
      <c r="Y4" s="11">
        <f t="shared" si="2"/>
        <v>-0.19166032578978681</v>
      </c>
      <c r="Z4" s="11">
        <f t="shared" si="3"/>
        <v>22.523572244084125</v>
      </c>
      <c r="AA4" s="11">
        <f t="shared" si="4"/>
        <v>25.490433715978583</v>
      </c>
      <c r="AB4" s="10">
        <v>18.3165044264396</v>
      </c>
      <c r="AC4" s="11">
        <v>24.9102840984437</v>
      </c>
      <c r="AD4" s="12">
        <v>31.410842467493499</v>
      </c>
      <c r="AE4" s="10">
        <v>1.0892454806360467E-2</v>
      </c>
      <c r="AF4" s="11">
        <f t="shared" si="5"/>
        <v>30.606208883471648</v>
      </c>
      <c r="AG4" s="11">
        <f t="shared" si="6"/>
        <v>13.04951452391207</v>
      </c>
      <c r="AH4" s="11">
        <f t="shared" si="7"/>
        <v>0.18389016368007161</v>
      </c>
      <c r="AI4" s="11">
        <f t="shared" si="8"/>
        <v>3.9760531171465794</v>
      </c>
      <c r="AJ4" s="11">
        <f t="shared" si="9"/>
        <v>2.1610594409906048</v>
      </c>
      <c r="AK4" s="3">
        <f t="shared" si="10"/>
        <v>0.44105111409861858</v>
      </c>
      <c r="AL4" s="3">
        <f t="shared" ref="AL4:AL67" si="11">IF(M4="n/a","n/a",M4/O4)</f>
        <v>0.1045955965899258</v>
      </c>
      <c r="AM4" s="12">
        <v>0.32025811800508242</v>
      </c>
      <c r="AN4" s="99"/>
    </row>
    <row r="5" spans="1:40" customFormat="1">
      <c r="A5" s="36">
        <v>72</v>
      </c>
      <c r="B5" s="36">
        <v>516</v>
      </c>
      <c r="C5" s="11" t="s">
        <v>90</v>
      </c>
      <c r="D5" s="36">
        <v>14</v>
      </c>
      <c r="E5" s="36" t="s">
        <v>159</v>
      </c>
      <c r="F5" s="36">
        <v>1</v>
      </c>
      <c r="G5" s="36">
        <v>134</v>
      </c>
      <c r="H5" s="36">
        <v>136</v>
      </c>
      <c r="I5" s="11">
        <v>56.64</v>
      </c>
      <c r="J5" s="12">
        <v>9.1078494623655892</v>
      </c>
      <c r="K5" s="24">
        <v>5989.78388598726</v>
      </c>
      <c r="L5" s="23">
        <v>951.42880367769897</v>
      </c>
      <c r="M5" s="23">
        <v>1246.6469732452799</v>
      </c>
      <c r="N5" s="23">
        <v>723.72078025478004</v>
      </c>
      <c r="O5" s="23">
        <v>8462.5843897300492</v>
      </c>
      <c r="P5" s="25">
        <v>1129.2332702840399</v>
      </c>
      <c r="Q5" s="6">
        <v>0.32371264200158684</v>
      </c>
      <c r="R5" s="6">
        <v>5.141913925065645E-2</v>
      </c>
      <c r="S5" s="6">
        <v>6.7373947547023319E-2</v>
      </c>
      <c r="T5" s="6">
        <v>3.9112857877193707E-2</v>
      </c>
      <c r="U5" s="6">
        <v>0.45735298686980497</v>
      </c>
      <c r="V5" s="6">
        <v>6.1028426453734679E-2</v>
      </c>
      <c r="W5" s="10">
        <f t="shared" si="0"/>
        <v>0.76513902780275911</v>
      </c>
      <c r="X5" s="11">
        <f t="shared" si="1"/>
        <v>-0.36990648606789672</v>
      </c>
      <c r="Y5" s="11">
        <f t="shared" si="2"/>
        <v>-0.11625964521014219</v>
      </c>
      <c r="Z5" s="11">
        <f t="shared" si="3"/>
        <v>21.931312190416971</v>
      </c>
      <c r="AA5" s="11">
        <f t="shared" si="4"/>
        <v>30.647840267626275</v>
      </c>
      <c r="AB5" s="10">
        <v>25.433560203280301</v>
      </c>
      <c r="AC5" s="11">
        <v>32.287399652727302</v>
      </c>
      <c r="AD5" s="12">
        <v>40.6249531841856</v>
      </c>
      <c r="AE5" s="10">
        <v>0.20596012041522982</v>
      </c>
      <c r="AF5" s="11">
        <f t="shared" si="5"/>
        <v>41.444998990589113</v>
      </c>
      <c r="AG5" s="11">
        <f t="shared" si="6"/>
        <v>15.862207457798769</v>
      </c>
      <c r="AH5" s="11">
        <f t="shared" si="7"/>
        <v>0.23348942251740865</v>
      </c>
      <c r="AI5" s="11">
        <f t="shared" si="8"/>
        <v>1.7225524086877926</v>
      </c>
      <c r="AJ5" s="11">
        <f t="shared" si="9"/>
        <v>2.5012943877575808</v>
      </c>
      <c r="AK5" s="3">
        <f t="shared" si="10"/>
        <v>0.7077960597068067</v>
      </c>
      <c r="AL5" s="3">
        <f t="shared" si="11"/>
        <v>0.14731279663907104</v>
      </c>
      <c r="AM5" s="12">
        <v>0.88017789779168065</v>
      </c>
      <c r="AN5" s="99"/>
    </row>
    <row r="6" spans="1:40" customFormat="1">
      <c r="A6" s="36">
        <v>72</v>
      </c>
      <c r="B6" s="36">
        <v>516</v>
      </c>
      <c r="C6" s="11" t="s">
        <v>90</v>
      </c>
      <c r="D6" s="36">
        <v>14</v>
      </c>
      <c r="E6" s="36" t="s">
        <v>159</v>
      </c>
      <c r="F6" s="36">
        <v>2</v>
      </c>
      <c r="G6" s="36">
        <v>19</v>
      </c>
      <c r="H6" s="36">
        <v>21</v>
      </c>
      <c r="I6" s="11">
        <v>56.989999999999903</v>
      </c>
      <c r="J6" s="12">
        <v>9.2931989247311808</v>
      </c>
      <c r="K6" s="24">
        <v>279178.49732038798</v>
      </c>
      <c r="L6" s="23">
        <v>79248.054673503197</v>
      </c>
      <c r="M6" s="23">
        <v>80672.454881990096</v>
      </c>
      <c r="N6" s="23">
        <v>20015.078582912702</v>
      </c>
      <c r="O6" s="23">
        <v>684253.70228349697</v>
      </c>
      <c r="P6" s="25">
        <v>51995.906929126199</v>
      </c>
      <c r="Q6" s="6">
        <v>0.23355109291413512</v>
      </c>
      <c r="R6" s="6">
        <v>6.6296186697628448E-2</v>
      </c>
      <c r="S6" s="6">
        <v>6.7487790738169795E-2</v>
      </c>
      <c r="T6" s="6">
        <v>1.674392377159695E-2</v>
      </c>
      <c r="U6" s="6">
        <v>0.57242302517108434</v>
      </c>
      <c r="V6" s="6">
        <v>4.3497980707385371E-2</v>
      </c>
      <c r="W6" s="10">
        <f t="shared" si="0"/>
        <v>0.65831266404578515</v>
      </c>
      <c r="X6" s="11">
        <f t="shared" si="1"/>
        <v>-0.34839179492841998</v>
      </c>
      <c r="Y6" s="11">
        <f t="shared" si="2"/>
        <v>-0.18156779024849337</v>
      </c>
      <c r="Z6" s="11">
        <f t="shared" si="3"/>
        <v>23.383553842331651</v>
      </c>
      <c r="AA6" s="11">
        <f t="shared" si="4"/>
        <v>26.180763147003056</v>
      </c>
      <c r="AB6" s="10">
        <v>19.251393871604801</v>
      </c>
      <c r="AC6" s="11">
        <v>25.822742693766699</v>
      </c>
      <c r="AD6" s="12">
        <v>32.501226268818897</v>
      </c>
      <c r="AE6" s="10">
        <v>2.9383748509900127E-2</v>
      </c>
      <c r="AF6" s="11">
        <f t="shared" si="5"/>
        <v>28.977492908704129</v>
      </c>
      <c r="AG6" s="11">
        <f t="shared" si="6"/>
        <v>15.700460621936024</v>
      </c>
      <c r="AH6" s="11">
        <f t="shared" si="7"/>
        <v>0.19639652404192365</v>
      </c>
      <c r="AI6" s="11">
        <f t="shared" si="8"/>
        <v>4.0305839693710661</v>
      </c>
      <c r="AJ6" s="11">
        <f t="shared" si="9"/>
        <v>2.1929830088605664</v>
      </c>
      <c r="AK6" s="3">
        <f t="shared" si="10"/>
        <v>0.40800436503114451</v>
      </c>
      <c r="AL6" s="3">
        <f t="shared" si="11"/>
        <v>0.11789845581071659</v>
      </c>
      <c r="AM6" s="12">
        <v>0.99595978527730011</v>
      </c>
      <c r="AN6" s="99"/>
    </row>
    <row r="7" spans="1:40" customFormat="1">
      <c r="A7" s="36">
        <v>72</v>
      </c>
      <c r="B7" s="36">
        <v>516</v>
      </c>
      <c r="C7" s="11" t="s">
        <v>90</v>
      </c>
      <c r="D7" s="36">
        <v>17</v>
      </c>
      <c r="E7" s="36" t="s">
        <v>159</v>
      </c>
      <c r="F7" s="36">
        <v>1</v>
      </c>
      <c r="G7" s="36">
        <v>0</v>
      </c>
      <c r="H7" s="36">
        <v>2</v>
      </c>
      <c r="I7" s="11">
        <v>68.5</v>
      </c>
      <c r="J7" s="12">
        <v>13.7168253968253</v>
      </c>
      <c r="K7" s="24">
        <v>121339.412147059</v>
      </c>
      <c r="L7" s="23">
        <v>29471.062805882299</v>
      </c>
      <c r="M7" s="23">
        <v>24916.0712658089</v>
      </c>
      <c r="N7" s="23">
        <v>1701.9844375</v>
      </c>
      <c r="O7" s="23">
        <v>169745.01278382301</v>
      </c>
      <c r="P7" s="25">
        <v>8408.6635775735194</v>
      </c>
      <c r="Q7" s="6">
        <v>0.34124151814220893</v>
      </c>
      <c r="R7" s="6">
        <v>8.28811515994098E-2</v>
      </c>
      <c r="S7" s="6">
        <v>7.0071198091676085E-2</v>
      </c>
      <c r="T7" s="6">
        <v>4.7864724497183129E-3</v>
      </c>
      <c r="U7" s="6">
        <v>0.47737206596335385</v>
      </c>
      <c r="V7" s="6">
        <v>2.3647593753632942E-2</v>
      </c>
      <c r="W7" s="10">
        <f t="shared" si="0"/>
        <v>0.54306858542458447</v>
      </c>
      <c r="X7" s="11">
        <f t="shared" si="1"/>
        <v>-0.35239905034782842</v>
      </c>
      <c r="Y7" s="11">
        <f t="shared" si="2"/>
        <v>-0.2651453188633312</v>
      </c>
      <c r="Z7" s="11">
        <f t="shared" si="3"/>
        <v>23.11306410152158</v>
      </c>
      <c r="AA7" s="11">
        <f t="shared" si="4"/>
        <v>20.464060189748146</v>
      </c>
      <c r="AB7" s="10">
        <v>12.076847284072</v>
      </c>
      <c r="AC7" s="11">
        <v>18.822834438526399</v>
      </c>
      <c r="AD7" s="12">
        <v>24.543011124607599</v>
      </c>
      <c r="AE7" s="10">
        <v>0.21057446923984607</v>
      </c>
      <c r="AF7" s="11">
        <f t="shared" si="5"/>
        <v>41.685298749966101</v>
      </c>
      <c r="AG7" s="11">
        <f t="shared" si="6"/>
        <v>6.4807616842190621</v>
      </c>
      <c r="AH7" s="11">
        <f t="shared" si="7"/>
        <v>0.23944863934952107</v>
      </c>
      <c r="AI7" s="11">
        <f t="shared" si="8"/>
        <v>14.639423673231384</v>
      </c>
      <c r="AJ7" s="11">
        <f t="shared" si="9"/>
        <v>1.8301995687463701</v>
      </c>
      <c r="AK7" s="3">
        <f t="shared" si="10"/>
        <v>0.7148334443356491</v>
      </c>
      <c r="AL7" s="3">
        <f t="shared" si="11"/>
        <v>0.14678529199288171</v>
      </c>
      <c r="AM7" s="12" t="s">
        <v>108</v>
      </c>
      <c r="AN7" s="99"/>
    </row>
    <row r="8" spans="1:40" customFormat="1">
      <c r="A8" s="36">
        <v>72</v>
      </c>
      <c r="B8" s="36">
        <v>516</v>
      </c>
      <c r="C8" s="11" t="s">
        <v>90</v>
      </c>
      <c r="D8" s="36">
        <v>17</v>
      </c>
      <c r="E8" s="36" t="s">
        <v>159</v>
      </c>
      <c r="F8" s="36">
        <v>1</v>
      </c>
      <c r="G8" s="36">
        <v>68</v>
      </c>
      <c r="H8" s="36">
        <v>70</v>
      </c>
      <c r="I8" s="11">
        <v>69.180000000000007</v>
      </c>
      <c r="J8" s="12">
        <v>13.9165079365079</v>
      </c>
      <c r="K8" s="24">
        <v>29114.944139024301</v>
      </c>
      <c r="L8" s="23">
        <v>3932.6770644641001</v>
      </c>
      <c r="M8" s="23">
        <v>3540.29900694866</v>
      </c>
      <c r="N8" s="23">
        <v>547.71488224294899</v>
      </c>
      <c r="O8" s="23">
        <v>38221.135161672399</v>
      </c>
      <c r="P8" s="25">
        <v>2391.25379268293</v>
      </c>
      <c r="Q8" s="6">
        <v>0.37447825196702861</v>
      </c>
      <c r="R8" s="6">
        <v>5.0582341000524236E-2</v>
      </c>
      <c r="S8" s="6">
        <v>4.5535549621259566E-2</v>
      </c>
      <c r="T8" s="6">
        <v>7.0447434382589205E-3</v>
      </c>
      <c r="U8" s="6">
        <v>0.4916026565324631</v>
      </c>
      <c r="V8" s="6">
        <v>3.0756457440465488E-2</v>
      </c>
      <c r="W8" s="10">
        <f t="shared" si="0"/>
        <v>0.6222917850340085</v>
      </c>
      <c r="X8" s="11">
        <f t="shared" si="1"/>
        <v>-0.35517183953795717</v>
      </c>
      <c r="Y8" s="11">
        <f t="shared" si="2"/>
        <v>-0.20600593216344526</v>
      </c>
      <c r="Z8" s="11">
        <f t="shared" si="3"/>
        <v>22.925900831187889</v>
      </c>
      <c r="AA8" s="11">
        <f t="shared" si="4"/>
        <v>24.509194240020342</v>
      </c>
      <c r="AB8" s="10">
        <v>17.051198010639801</v>
      </c>
      <c r="AC8" s="11">
        <v>23.655879477536001</v>
      </c>
      <c r="AD8" s="12">
        <v>29.937329823013101</v>
      </c>
      <c r="AE8" s="10">
        <v>0.3999041577961136</v>
      </c>
      <c r="AF8" s="11">
        <f t="shared" si="5"/>
        <v>43.23825271888537</v>
      </c>
      <c r="AG8" s="11">
        <f t="shared" si="6"/>
        <v>7.5897885167426624</v>
      </c>
      <c r="AH8" s="11">
        <f t="shared" si="7"/>
        <v>0.16492253768066431</v>
      </c>
      <c r="AI8" s="11">
        <f t="shared" si="8"/>
        <v>6.4637626650763442</v>
      </c>
      <c r="AJ8" s="11">
        <f t="shared" si="9"/>
        <v>2.1342252035707507</v>
      </c>
      <c r="AK8" s="3">
        <f t="shared" si="10"/>
        <v>0.76174985425917818</v>
      </c>
      <c r="AL8" s="3">
        <f t="shared" si="11"/>
        <v>9.2626736280162103E-2</v>
      </c>
      <c r="AM8" s="12">
        <v>0.24482626045649752</v>
      </c>
      <c r="AN8" s="99"/>
    </row>
    <row r="9" spans="1:40" customFormat="1">
      <c r="A9" s="36">
        <v>72</v>
      </c>
      <c r="B9" s="36">
        <v>516</v>
      </c>
      <c r="C9" s="11" t="s">
        <v>90</v>
      </c>
      <c r="D9" s="36">
        <v>18</v>
      </c>
      <c r="E9" s="36" t="s">
        <v>159</v>
      </c>
      <c r="F9" s="36">
        <v>1</v>
      </c>
      <c r="G9" s="36">
        <v>20</v>
      </c>
      <c r="H9" s="36">
        <v>22</v>
      </c>
      <c r="I9" s="11">
        <v>73.099999999999994</v>
      </c>
      <c r="J9" s="12">
        <v>14.8794513457556</v>
      </c>
      <c r="K9" s="24">
        <v>108852.797668421</v>
      </c>
      <c r="L9" s="23">
        <v>26316.899922474699</v>
      </c>
      <c r="M9" s="23">
        <v>28309.603971929901</v>
      </c>
      <c r="N9" s="23">
        <v>3462.1193175855801</v>
      </c>
      <c r="O9" s="23">
        <v>191610.73339026401</v>
      </c>
      <c r="P9" s="25">
        <v>11656.491431766601</v>
      </c>
      <c r="Q9" s="6">
        <v>0.29403094425815313</v>
      </c>
      <c r="R9" s="6">
        <v>7.1086670254662615E-2</v>
      </c>
      <c r="S9" s="6">
        <v>7.6469321558427297E-2</v>
      </c>
      <c r="T9" s="6">
        <v>9.3518056851872849E-3</v>
      </c>
      <c r="U9" s="6">
        <v>0.51757498268766178</v>
      </c>
      <c r="V9" s="6">
        <v>3.1486275555908008E-2</v>
      </c>
      <c r="W9" s="10">
        <f t="shared" si="0"/>
        <v>0.62267034677775168</v>
      </c>
      <c r="X9" s="11">
        <f t="shared" si="1"/>
        <v>-0.31215728917868318</v>
      </c>
      <c r="Y9" s="11">
        <f t="shared" si="2"/>
        <v>-0.20574181604740693</v>
      </c>
      <c r="Z9" s="11">
        <f t="shared" si="3"/>
        <v>25.829382980438883</v>
      </c>
      <c r="AA9" s="11">
        <f t="shared" si="4"/>
        <v>24.527259782357365</v>
      </c>
      <c r="AB9" s="10">
        <v>17.1033470045416</v>
      </c>
      <c r="AC9" s="11">
        <v>23.675921683136401</v>
      </c>
      <c r="AD9" s="12">
        <v>29.964846626257099</v>
      </c>
      <c r="AE9" s="10">
        <v>4.4227587883973019E-2</v>
      </c>
      <c r="AF9" s="11">
        <f t="shared" si="5"/>
        <v>36.228289431625043</v>
      </c>
      <c r="AG9" s="11">
        <f t="shared" si="6"/>
        <v>9.6726912247202481</v>
      </c>
      <c r="AH9" s="11">
        <f t="shared" si="7"/>
        <v>0.22225874664349873</v>
      </c>
      <c r="AI9" s="11">
        <f t="shared" si="8"/>
        <v>8.1769579194262185</v>
      </c>
      <c r="AJ9" s="11">
        <f t="shared" si="9"/>
        <v>2.0065696681550311</v>
      </c>
      <c r="AK9" s="3">
        <f t="shared" si="10"/>
        <v>0.56809342432145804</v>
      </c>
      <c r="AL9" s="3">
        <f t="shared" si="11"/>
        <v>0.14774539751001417</v>
      </c>
      <c r="AM9" s="12">
        <v>0.91105289791978983</v>
      </c>
      <c r="AN9" s="99"/>
    </row>
    <row r="10" spans="1:40" customFormat="1">
      <c r="A10" s="36">
        <v>72</v>
      </c>
      <c r="B10" s="36">
        <v>516</v>
      </c>
      <c r="C10" s="11" t="s">
        <v>90</v>
      </c>
      <c r="D10" s="36">
        <v>18</v>
      </c>
      <c r="E10" s="36" t="s">
        <v>159</v>
      </c>
      <c r="F10" s="36">
        <v>1</v>
      </c>
      <c r="G10" s="36">
        <v>90</v>
      </c>
      <c r="H10" s="36">
        <v>92</v>
      </c>
      <c r="I10" s="11">
        <v>73.8</v>
      </c>
      <c r="J10" s="12">
        <v>14.938654244306401</v>
      </c>
      <c r="K10" s="24">
        <v>4941.9045800000004</v>
      </c>
      <c r="L10" s="23">
        <v>669.48883114035004</v>
      </c>
      <c r="M10" s="23">
        <v>993.08679824561295</v>
      </c>
      <c r="N10" s="23">
        <v>226.786065185187</v>
      </c>
      <c r="O10" s="23">
        <v>8173.86637723682</v>
      </c>
      <c r="P10" s="25">
        <v>1041.3470765350901</v>
      </c>
      <c r="Q10" s="6">
        <v>0.30797437591692239</v>
      </c>
      <c r="R10" s="6">
        <v>4.1721850678427937E-2</v>
      </c>
      <c r="S10" s="6">
        <v>6.1888140891831478E-2</v>
      </c>
      <c r="T10" s="6">
        <v>1.4133072737730287E-2</v>
      </c>
      <c r="U10" s="6">
        <v>0.50938688831540024</v>
      </c>
      <c r="V10" s="6">
        <v>6.4895671459687707E-2</v>
      </c>
      <c r="W10" s="10">
        <f t="shared" si="0"/>
        <v>0.77156077815004409</v>
      </c>
      <c r="X10" s="11">
        <f t="shared" si="1"/>
        <v>-0.27932789753833565</v>
      </c>
      <c r="Y10" s="11">
        <f t="shared" si="2"/>
        <v>-0.11262985757811567</v>
      </c>
      <c r="Z10" s="11">
        <f t="shared" si="3"/>
        <v>28.045366916162344</v>
      </c>
      <c r="AA10" s="11">
        <f t="shared" si="4"/>
        <v>30.896117741656887</v>
      </c>
      <c r="AB10" s="10">
        <v>25.722189026270001</v>
      </c>
      <c r="AC10" s="11">
        <v>32.645835025191097</v>
      </c>
      <c r="AD10" s="12">
        <v>41.104418409761401</v>
      </c>
      <c r="AE10" s="10">
        <v>0.12499027817612389</v>
      </c>
      <c r="AF10" s="11">
        <f t="shared" si="5"/>
        <v>37.679100954970785</v>
      </c>
      <c r="AG10" s="11">
        <f t="shared" si="6"/>
        <v>17.404366994954977</v>
      </c>
      <c r="AH10" s="11">
        <f t="shared" si="7"/>
        <v>0.17014263664585727</v>
      </c>
      <c r="AI10" s="11">
        <f t="shared" si="8"/>
        <v>4.3789586341413296</v>
      </c>
      <c r="AJ10" s="11">
        <f t="shared" si="9"/>
        <v>2.5595886576256355</v>
      </c>
      <c r="AK10" s="3">
        <f t="shared" si="10"/>
        <v>0.60459816100769359</v>
      </c>
      <c r="AL10" s="3">
        <f t="shared" si="11"/>
        <v>0.12149535512486889</v>
      </c>
      <c r="AM10" s="12">
        <v>0.71210472076663733</v>
      </c>
      <c r="AN10" s="99"/>
    </row>
    <row r="11" spans="1:40" customFormat="1">
      <c r="A11" s="36">
        <v>72</v>
      </c>
      <c r="B11" s="36">
        <v>516</v>
      </c>
      <c r="C11" s="11" t="s">
        <v>90</v>
      </c>
      <c r="D11" s="36">
        <v>18</v>
      </c>
      <c r="E11" s="36" t="s">
        <v>159</v>
      </c>
      <c r="F11" s="36">
        <v>1</v>
      </c>
      <c r="G11" s="36">
        <v>125</v>
      </c>
      <c r="H11" s="36">
        <v>127</v>
      </c>
      <c r="I11" s="11">
        <v>74.150000000000006</v>
      </c>
      <c r="J11" s="12">
        <v>14.9682556935817</v>
      </c>
      <c r="K11" s="24">
        <v>5583.9204757894804</v>
      </c>
      <c r="L11" s="23">
        <v>1110.10745658212</v>
      </c>
      <c r="M11" s="23">
        <v>1617.19133333334</v>
      </c>
      <c r="N11" s="23">
        <v>279.17602763165098</v>
      </c>
      <c r="O11" s="23">
        <v>9528.5550531578992</v>
      </c>
      <c r="P11" s="25">
        <v>1108.62216157894</v>
      </c>
      <c r="Q11" s="6">
        <v>0.29041213982913644</v>
      </c>
      <c r="R11" s="6">
        <v>5.7735185037840787E-2</v>
      </c>
      <c r="S11" s="6">
        <v>8.4107930559320504E-2</v>
      </c>
      <c r="T11" s="6">
        <v>1.4519567018375736E-2</v>
      </c>
      <c r="U11" s="6">
        <v>0.49556724069858388</v>
      </c>
      <c r="V11" s="6">
        <v>5.7657936856742718E-2</v>
      </c>
      <c r="W11" s="10">
        <f t="shared" si="0"/>
        <v>0.7302354082508451</v>
      </c>
      <c r="X11" s="11">
        <f t="shared" si="1"/>
        <v>-0.26929616526781586</v>
      </c>
      <c r="Y11" s="11">
        <f t="shared" si="2"/>
        <v>-0.13653711245020697</v>
      </c>
      <c r="Z11" s="11">
        <f t="shared" si="3"/>
        <v>28.722508844422428</v>
      </c>
      <c r="AA11" s="11">
        <f t="shared" si="4"/>
        <v>29.260861508405846</v>
      </c>
      <c r="AB11" s="10">
        <v>23.440722023282401</v>
      </c>
      <c r="AC11" s="11">
        <v>30.179501380732098</v>
      </c>
      <c r="AD11" s="12">
        <v>37.931950509017398</v>
      </c>
      <c r="AE11" s="10">
        <v>0.14427140726486201</v>
      </c>
      <c r="AF11" s="11">
        <f t="shared" si="5"/>
        <v>36.949078693915439</v>
      </c>
      <c r="AG11" s="11">
        <f t="shared" si="6"/>
        <v>16.565036962018702</v>
      </c>
      <c r="AH11" s="11">
        <f t="shared" si="7"/>
        <v>0.22035704299941944</v>
      </c>
      <c r="AI11" s="11">
        <f t="shared" si="8"/>
        <v>5.7927299383566213</v>
      </c>
      <c r="AJ11" s="11">
        <f t="shared" si="9"/>
        <v>2.3368846229480185</v>
      </c>
      <c r="AK11" s="3">
        <f t="shared" si="10"/>
        <v>0.58601964774699911</v>
      </c>
      <c r="AL11" s="3">
        <f t="shared" si="11"/>
        <v>0.1697205215598119</v>
      </c>
      <c r="AM11" s="12">
        <v>0.64310000213805729</v>
      </c>
      <c r="AN11" s="99"/>
    </row>
    <row r="12" spans="1:40" customFormat="1">
      <c r="A12" s="36">
        <v>72</v>
      </c>
      <c r="B12" s="36">
        <v>516</v>
      </c>
      <c r="C12" s="11" t="s">
        <v>90</v>
      </c>
      <c r="D12" s="36">
        <v>20</v>
      </c>
      <c r="E12" s="36" t="s">
        <v>159</v>
      </c>
      <c r="F12" s="36">
        <v>1</v>
      </c>
      <c r="G12" s="36">
        <v>10</v>
      </c>
      <c r="H12" s="36">
        <v>12</v>
      </c>
      <c r="I12" s="11">
        <v>81.8</v>
      </c>
      <c r="J12" s="12">
        <v>15.6152587991718</v>
      </c>
      <c r="K12" s="24">
        <v>148914.32186811999</v>
      </c>
      <c r="L12" s="23">
        <v>39255.515557159997</v>
      </c>
      <c r="M12" s="23">
        <v>42776.979297105201</v>
      </c>
      <c r="N12" s="23">
        <v>4723.8486595636296</v>
      </c>
      <c r="O12" s="23">
        <v>246583.48370131699</v>
      </c>
      <c r="P12" s="25">
        <v>14318.0767347369</v>
      </c>
      <c r="Q12" s="6">
        <v>0.29988451654301373</v>
      </c>
      <c r="R12" s="6">
        <v>7.9052982660265475E-2</v>
      </c>
      <c r="S12" s="6">
        <v>8.6144526562352025E-2</v>
      </c>
      <c r="T12" s="6">
        <v>9.5129135581073637E-3</v>
      </c>
      <c r="U12" s="6">
        <v>0.49657123552393689</v>
      </c>
      <c r="V12" s="6">
        <v>2.8833825152324525E-2</v>
      </c>
      <c r="W12" s="10">
        <f t="shared" si="0"/>
        <v>0.61161770247485503</v>
      </c>
      <c r="X12" s="11">
        <f t="shared" si="1"/>
        <v>-0.30709112613832068</v>
      </c>
      <c r="Y12" s="11">
        <f t="shared" si="2"/>
        <v>-0.21351995299175855</v>
      </c>
      <c r="Z12" s="11">
        <f t="shared" si="3"/>
        <v>26.171348985663354</v>
      </c>
      <c r="AA12" s="11">
        <f t="shared" si="4"/>
        <v>23.995235215363714</v>
      </c>
      <c r="AB12" s="10">
        <v>16.3617065277653</v>
      </c>
      <c r="AC12" s="11">
        <v>23.016662683895099</v>
      </c>
      <c r="AD12" s="12">
        <v>29.232344387437699</v>
      </c>
      <c r="AE12" s="10">
        <v>0.12304929257213389</v>
      </c>
      <c r="AF12" s="11">
        <f t="shared" si="5"/>
        <v>37.652376263810979</v>
      </c>
      <c r="AG12" s="11">
        <f t="shared" si="6"/>
        <v>8.7715899890515399</v>
      </c>
      <c r="AH12" s="11">
        <f t="shared" si="7"/>
        <v>0.24954514920602913</v>
      </c>
      <c r="AI12" s="11">
        <f t="shared" si="8"/>
        <v>9.0555355135057969</v>
      </c>
      <c r="AJ12" s="11">
        <f t="shared" si="9"/>
        <v>1.9416715583069968</v>
      </c>
      <c r="AK12" s="3">
        <f t="shared" si="10"/>
        <v>0.60391036590470815</v>
      </c>
      <c r="AL12" s="3">
        <f t="shared" si="11"/>
        <v>0.1734786882519688</v>
      </c>
      <c r="AM12" s="12">
        <v>1.1723580855906117</v>
      </c>
      <c r="AN12" s="99"/>
    </row>
    <row r="13" spans="1:40" customFormat="1">
      <c r="A13" s="36">
        <v>72</v>
      </c>
      <c r="B13" s="36">
        <v>516</v>
      </c>
      <c r="C13" s="11" t="s">
        <v>90</v>
      </c>
      <c r="D13" s="36">
        <v>20</v>
      </c>
      <c r="E13" s="36" t="s">
        <v>159</v>
      </c>
      <c r="F13" s="36">
        <v>1</v>
      </c>
      <c r="G13" s="36">
        <v>45</v>
      </c>
      <c r="H13" s="36">
        <v>47</v>
      </c>
      <c r="I13" s="11">
        <v>82.15</v>
      </c>
      <c r="J13" s="12">
        <v>15.6448602484472</v>
      </c>
      <c r="K13" s="24">
        <v>128169.059523157</v>
      </c>
      <c r="L13" s="23">
        <v>28113.111724827599</v>
      </c>
      <c r="M13" s="23">
        <v>38139.824991228001</v>
      </c>
      <c r="N13" s="23">
        <v>3788.4300534786898</v>
      </c>
      <c r="O13" s="23">
        <v>236872.23998000001</v>
      </c>
      <c r="P13" s="25">
        <v>16000.802083333299</v>
      </c>
      <c r="Q13" s="6">
        <v>0.28413601586923504</v>
      </c>
      <c r="R13" s="6">
        <v>6.2323524795279993E-2</v>
      </c>
      <c r="S13" s="6">
        <v>8.4551591150588454E-2</v>
      </c>
      <c r="T13" s="6">
        <v>8.3985122914959336E-3</v>
      </c>
      <c r="U13" s="6">
        <v>0.52511842396548414</v>
      </c>
      <c r="V13" s="6">
        <v>3.5471931927916311E-2</v>
      </c>
      <c r="W13" s="10">
        <f t="shared" si="0"/>
        <v>0.67326356251082975</v>
      </c>
      <c r="X13" s="11">
        <f t="shared" si="1"/>
        <v>-0.26397591630021183</v>
      </c>
      <c r="Y13" s="11">
        <f t="shared" si="2"/>
        <v>-0.17181488921346327</v>
      </c>
      <c r="Z13" s="11">
        <f t="shared" si="3"/>
        <v>29.081625649735699</v>
      </c>
      <c r="AA13" s="11">
        <f t="shared" si="4"/>
        <v>26.847861577799115</v>
      </c>
      <c r="AB13" s="10">
        <v>20.096833815140599</v>
      </c>
      <c r="AC13" s="11">
        <v>26.733514094664901</v>
      </c>
      <c r="AD13" s="12">
        <v>33.611297558272298</v>
      </c>
      <c r="AE13" s="10">
        <v>4.3215897334478538E-2</v>
      </c>
      <c r="AF13" s="11">
        <f t="shared" si="5"/>
        <v>35.110838060680457</v>
      </c>
      <c r="AG13" s="11">
        <f t="shared" si="6"/>
        <v>11.098576293988041</v>
      </c>
      <c r="AH13" s="11">
        <f t="shared" si="7"/>
        <v>0.21690381368452949</v>
      </c>
      <c r="AI13" s="11">
        <f t="shared" si="8"/>
        <v>10.067448640422031</v>
      </c>
      <c r="AJ13" s="11">
        <f t="shared" si="9"/>
        <v>2.0892227915412644</v>
      </c>
      <c r="AK13" s="3">
        <f t="shared" si="10"/>
        <v>0.5410894055545673</v>
      </c>
      <c r="AL13" s="3">
        <f t="shared" si="11"/>
        <v>0.16101432989550943</v>
      </c>
      <c r="AM13" s="12">
        <v>1.0742622540751194</v>
      </c>
      <c r="AN13" s="99"/>
    </row>
    <row r="14" spans="1:40" customFormat="1">
      <c r="A14" s="36">
        <v>72</v>
      </c>
      <c r="B14" s="36">
        <v>516</v>
      </c>
      <c r="C14" s="11" t="s">
        <v>90</v>
      </c>
      <c r="D14" s="36">
        <v>20</v>
      </c>
      <c r="E14" s="36" t="s">
        <v>159</v>
      </c>
      <c r="F14" s="36">
        <v>1</v>
      </c>
      <c r="G14" s="36">
        <v>80</v>
      </c>
      <c r="H14" s="36">
        <v>82</v>
      </c>
      <c r="I14" s="11">
        <v>82.5</v>
      </c>
      <c r="J14" s="12">
        <v>15.674461697722499</v>
      </c>
      <c r="K14" s="24">
        <v>17396.213807017499</v>
      </c>
      <c r="L14" s="23">
        <v>3312.47002916578</v>
      </c>
      <c r="M14" s="23">
        <v>5166.1037289912101</v>
      </c>
      <c r="N14" s="23">
        <v>674.46459254820195</v>
      </c>
      <c r="O14" s="23">
        <v>27409.5534605262</v>
      </c>
      <c r="P14" s="25">
        <v>3112.45879473683</v>
      </c>
      <c r="Q14" s="6">
        <v>0.30481563683490509</v>
      </c>
      <c r="R14" s="6">
        <v>5.8040943428126969E-2</v>
      </c>
      <c r="S14" s="6">
        <v>9.0520225583362743E-2</v>
      </c>
      <c r="T14" s="6">
        <v>1.181793674076612E-2</v>
      </c>
      <c r="U14" s="6">
        <v>0.48026890138935774</v>
      </c>
      <c r="V14" s="6">
        <v>5.4536356023481336E-2</v>
      </c>
      <c r="W14" s="10">
        <f t="shared" si="0"/>
        <v>0.72993593411770286</v>
      </c>
      <c r="X14" s="11">
        <f t="shared" si="1"/>
        <v>-0.24840216001242801</v>
      </c>
      <c r="Y14" s="11">
        <f t="shared" si="2"/>
        <v>-0.13671525587974323</v>
      </c>
      <c r="Z14" s="11">
        <f t="shared" si="3"/>
        <v>30.132854199161109</v>
      </c>
      <c r="AA14" s="11">
        <f t="shared" si="4"/>
        <v>29.248676497825564</v>
      </c>
      <c r="AB14" s="10">
        <v>23.438487100756898</v>
      </c>
      <c r="AC14" s="11">
        <v>30.183484104723799</v>
      </c>
      <c r="AD14" s="12">
        <v>37.931745164700502</v>
      </c>
      <c r="AE14" s="10">
        <v>0.22668941930114034</v>
      </c>
      <c r="AF14" s="11">
        <f t="shared" si="5"/>
        <v>38.825836199035315</v>
      </c>
      <c r="AG14" s="11">
        <f t="shared" si="6"/>
        <v>15.176305435148386</v>
      </c>
      <c r="AH14" s="11">
        <f t="shared" si="7"/>
        <v>0.23070010525275353</v>
      </c>
      <c r="AI14" s="11">
        <f t="shared" si="8"/>
        <v>7.6595625420055011</v>
      </c>
      <c r="AJ14" s="11">
        <f t="shared" si="9"/>
        <v>2.2924391983727306</v>
      </c>
      <c r="AK14" s="3">
        <f t="shared" si="10"/>
        <v>0.63467702354475097</v>
      </c>
      <c r="AL14" s="3">
        <f t="shared" si="11"/>
        <v>0.18847821568604398</v>
      </c>
      <c r="AM14" s="12">
        <v>0.78081891550217264</v>
      </c>
      <c r="AN14" s="99"/>
    </row>
    <row r="15" spans="1:40" customFormat="1">
      <c r="A15" s="36">
        <v>72</v>
      </c>
      <c r="B15" s="36">
        <v>516</v>
      </c>
      <c r="C15" s="11" t="s">
        <v>90</v>
      </c>
      <c r="D15" s="36">
        <v>20</v>
      </c>
      <c r="E15" s="36" t="s">
        <v>159</v>
      </c>
      <c r="F15" s="36">
        <v>1</v>
      </c>
      <c r="G15" s="36">
        <v>147</v>
      </c>
      <c r="H15" s="36">
        <v>149</v>
      </c>
      <c r="I15" s="11">
        <v>83.17</v>
      </c>
      <c r="J15" s="12">
        <v>15.7311273291925</v>
      </c>
      <c r="K15" s="24">
        <v>12433.5972294737</v>
      </c>
      <c r="L15" s="23">
        <v>2555.1016899378301</v>
      </c>
      <c r="M15" s="23">
        <v>4503.2411821052801</v>
      </c>
      <c r="N15" s="23">
        <v>425.24982736841997</v>
      </c>
      <c r="O15" s="23">
        <v>17800.105719298201</v>
      </c>
      <c r="P15" s="25">
        <v>2378.2049298245502</v>
      </c>
      <c r="Q15" s="6">
        <v>0.31009956354787138</v>
      </c>
      <c r="R15" s="6">
        <v>6.3725396942401064E-2</v>
      </c>
      <c r="S15" s="6">
        <v>0.1123128809264765</v>
      </c>
      <c r="T15" s="6">
        <v>1.0605923887670968E-2</v>
      </c>
      <c r="U15" s="6">
        <v>0.4439427233154784</v>
      </c>
      <c r="V15" s="6">
        <v>5.9313511380101686E-2</v>
      </c>
      <c r="W15" s="10">
        <f t="shared" si="0"/>
        <v>0.74090913381115953</v>
      </c>
      <c r="X15" s="11">
        <f t="shared" si="1"/>
        <v>-0.22058493535262644</v>
      </c>
      <c r="Y15" s="11">
        <f t="shared" si="2"/>
        <v>-0.13023505127058679</v>
      </c>
      <c r="Z15" s="11">
        <f t="shared" si="3"/>
        <v>32.010516863697717</v>
      </c>
      <c r="AA15" s="11">
        <f t="shared" si="4"/>
        <v>29.691922493091866</v>
      </c>
      <c r="AB15" s="10">
        <v>24.0426857531995</v>
      </c>
      <c r="AC15" s="11">
        <v>30.8025721169038</v>
      </c>
      <c r="AD15" s="12">
        <v>38.815497706123899</v>
      </c>
      <c r="AE15" s="10">
        <v>0.31156561463382498</v>
      </c>
      <c r="AF15" s="11">
        <f t="shared" si="5"/>
        <v>41.12495664372053</v>
      </c>
      <c r="AG15" s="11">
        <f t="shared" si="6"/>
        <v>16.056148362281558</v>
      </c>
      <c r="AH15" s="11">
        <f t="shared" si="7"/>
        <v>0.27053788038804866</v>
      </c>
      <c r="AI15" s="11">
        <f t="shared" si="8"/>
        <v>10.589636708315101</v>
      </c>
      <c r="AJ15" s="11">
        <f t="shared" si="9"/>
        <v>2.2663366351478409</v>
      </c>
      <c r="AK15" s="3">
        <f t="shared" si="10"/>
        <v>0.69851254961894205</v>
      </c>
      <c r="AL15" s="3">
        <f t="shared" si="11"/>
        <v>0.25298957506881753</v>
      </c>
      <c r="AM15" s="12">
        <v>0.7339907452595521</v>
      </c>
      <c r="AN15" s="99"/>
    </row>
    <row r="16" spans="1:40" customFormat="1">
      <c r="A16" s="36">
        <v>72</v>
      </c>
      <c r="B16" s="36">
        <v>516</v>
      </c>
      <c r="C16" s="11" t="s">
        <v>90</v>
      </c>
      <c r="D16" s="36">
        <v>20</v>
      </c>
      <c r="E16" s="36" t="s">
        <v>159</v>
      </c>
      <c r="F16" s="36">
        <v>2</v>
      </c>
      <c r="G16" s="36">
        <v>20</v>
      </c>
      <c r="H16" s="36">
        <v>22</v>
      </c>
      <c r="I16" s="11">
        <v>83.4</v>
      </c>
      <c r="J16" s="12">
        <v>15.750579710144899</v>
      </c>
      <c r="K16" s="24">
        <v>19222.441121675602</v>
      </c>
      <c r="L16" s="23">
        <v>3289.9579830255402</v>
      </c>
      <c r="M16" s="23">
        <v>5151.5212247368499</v>
      </c>
      <c r="N16" s="23">
        <v>565.04060090773498</v>
      </c>
      <c r="O16" s="23">
        <v>22564.686254605302</v>
      </c>
      <c r="P16" s="25">
        <v>2388.2718778947301</v>
      </c>
      <c r="Q16" s="6">
        <v>0.36144692520328564</v>
      </c>
      <c r="R16" s="6">
        <v>6.1862340453298699E-2</v>
      </c>
      <c r="S16" s="6">
        <v>9.6866027317465381E-2</v>
      </c>
      <c r="T16" s="6">
        <v>1.0624674905770497E-2</v>
      </c>
      <c r="U16" s="6">
        <v>0.4242924409692761</v>
      </c>
      <c r="V16" s="6">
        <v>4.4907591150903724E-2</v>
      </c>
      <c r="W16" s="10">
        <f t="shared" si="0"/>
        <v>0.71127528492648107</v>
      </c>
      <c r="X16" s="11">
        <f t="shared" si="1"/>
        <v>-0.24262151503159191</v>
      </c>
      <c r="Y16" s="11">
        <f t="shared" si="2"/>
        <v>-0.14796228170919348</v>
      </c>
      <c r="Z16" s="11">
        <f t="shared" si="3"/>
        <v>30.523047735367545</v>
      </c>
      <c r="AA16" s="11">
        <f t="shared" si="4"/>
        <v>28.479379931091167</v>
      </c>
      <c r="AB16" s="10">
        <v>22.412056328125502</v>
      </c>
      <c r="AC16" s="11">
        <v>29.0026252878511</v>
      </c>
      <c r="AD16" s="12">
        <v>36.473541885108297</v>
      </c>
      <c r="AE16" s="10">
        <v>0.41211642134722637</v>
      </c>
      <c r="AF16" s="11">
        <f t="shared" si="5"/>
        <v>46.000867560440611</v>
      </c>
      <c r="AG16" s="11">
        <f t="shared" si="6"/>
        <v>11.051333095498581</v>
      </c>
      <c r="AH16" s="11">
        <f t="shared" si="7"/>
        <v>0.26521372985393371</v>
      </c>
      <c r="AI16" s="11">
        <f t="shared" si="8"/>
        <v>9.1170815273468069</v>
      </c>
      <c r="AJ16" s="11">
        <f t="shared" si="9"/>
        <v>2.18004948489674</v>
      </c>
      <c r="AK16" s="3">
        <f t="shared" si="10"/>
        <v>0.85188160405963675</v>
      </c>
      <c r="AL16" s="3">
        <f t="shared" si="11"/>
        <v>0.2283001485866199</v>
      </c>
      <c r="AM16" s="12">
        <v>0.33188793040255749</v>
      </c>
      <c r="AN16" s="99"/>
    </row>
    <row r="17" spans="1:40" customFormat="1">
      <c r="A17" s="36">
        <v>72</v>
      </c>
      <c r="B17" s="36">
        <v>516</v>
      </c>
      <c r="C17" s="11" t="s">
        <v>90</v>
      </c>
      <c r="D17" s="36">
        <v>20</v>
      </c>
      <c r="E17" s="36" t="s">
        <v>159</v>
      </c>
      <c r="F17" s="36">
        <v>2</v>
      </c>
      <c r="G17" s="36">
        <v>55</v>
      </c>
      <c r="H17" s="36">
        <v>57</v>
      </c>
      <c r="I17" s="11">
        <v>83.75</v>
      </c>
      <c r="J17" s="12">
        <v>15.7801811594202</v>
      </c>
      <c r="K17" s="24">
        <v>21584.5795578947</v>
      </c>
      <c r="L17" s="23">
        <v>2430.6759338433299</v>
      </c>
      <c r="M17" s="23">
        <v>4319.7777215789401</v>
      </c>
      <c r="N17" s="23">
        <v>822.12891250281598</v>
      </c>
      <c r="O17" s="23">
        <v>20780.866681052601</v>
      </c>
      <c r="P17" s="25">
        <v>3015.6581294736702</v>
      </c>
      <c r="Q17" s="6">
        <v>0.40761240258569409</v>
      </c>
      <c r="R17" s="6">
        <v>4.5901920611593448E-2</v>
      </c>
      <c r="S17" s="6">
        <v>8.1576524157262312E-2</v>
      </c>
      <c r="T17" s="6">
        <v>1.5525432884230913E-2</v>
      </c>
      <c r="U17" s="6">
        <v>0.39243474597024036</v>
      </c>
      <c r="V17" s="6">
        <v>5.6948973790978838E-2</v>
      </c>
      <c r="W17" s="10">
        <f t="shared" si="0"/>
        <v>0.77043627895232114</v>
      </c>
      <c r="X17" s="11">
        <f t="shared" si="1"/>
        <v>-0.24378261703699092</v>
      </c>
      <c r="Y17" s="11">
        <f t="shared" si="2"/>
        <v>-0.11326327497771128</v>
      </c>
      <c r="Z17" s="11">
        <f t="shared" si="3"/>
        <v>30.444673350003111</v>
      </c>
      <c r="AA17" s="11">
        <f t="shared" si="4"/>
        <v>30.852791991524548</v>
      </c>
      <c r="AB17" s="10">
        <v>25.639857270462802</v>
      </c>
      <c r="AC17" s="11">
        <v>32.5656534846052</v>
      </c>
      <c r="AD17" s="12">
        <v>41.012352141231602</v>
      </c>
      <c r="AE17" s="10">
        <v>0.36383347050991571</v>
      </c>
      <c r="AF17" s="11">
        <f t="shared" si="5"/>
        <v>50.948547635151819</v>
      </c>
      <c r="AG17" s="11">
        <f t="shared" si="6"/>
        <v>12.258654439839571</v>
      </c>
      <c r="AH17" s="11">
        <f t="shared" si="7"/>
        <v>0.24140255177063094</v>
      </c>
      <c r="AI17" s="11">
        <f t="shared" si="8"/>
        <v>5.2543800076659428</v>
      </c>
      <c r="AJ17" s="11">
        <f t="shared" si="9"/>
        <v>2.4177057703923737</v>
      </c>
      <c r="AK17" s="3">
        <f t="shared" si="10"/>
        <v>1.0386756187399488</v>
      </c>
      <c r="AL17" s="3">
        <f t="shared" si="11"/>
        <v>0.20787283744607196</v>
      </c>
      <c r="AM17" s="12">
        <v>0.23800032731714943</v>
      </c>
      <c r="AN17" s="99"/>
    </row>
    <row r="18" spans="1:40" customFormat="1">
      <c r="A18" s="36">
        <v>72</v>
      </c>
      <c r="B18" s="36">
        <v>516</v>
      </c>
      <c r="C18" s="11" t="s">
        <v>90</v>
      </c>
      <c r="D18" s="36">
        <v>20</v>
      </c>
      <c r="E18" s="36" t="s">
        <v>159</v>
      </c>
      <c r="F18" s="36">
        <v>2</v>
      </c>
      <c r="G18" s="36">
        <v>125</v>
      </c>
      <c r="H18" s="36">
        <v>127</v>
      </c>
      <c r="I18" s="11">
        <v>84.45</v>
      </c>
      <c r="J18" s="12">
        <v>15.839384057970999</v>
      </c>
      <c r="K18" s="24">
        <v>13832.3244654255</v>
      </c>
      <c r="L18" s="23">
        <v>2237.7862466657598</v>
      </c>
      <c r="M18" s="23">
        <v>4164.7698973684301</v>
      </c>
      <c r="N18" s="23">
        <v>516.87417316300002</v>
      </c>
      <c r="O18" s="23">
        <v>16299.5656336842</v>
      </c>
      <c r="P18" s="25">
        <v>2449.6646280262999</v>
      </c>
      <c r="Q18" s="6">
        <v>0.35017669685707964</v>
      </c>
      <c r="R18" s="6">
        <v>5.6651403608143504E-2</v>
      </c>
      <c r="S18" s="6">
        <v>0.10543458328176319</v>
      </c>
      <c r="T18" s="6">
        <v>1.308509579148206E-2</v>
      </c>
      <c r="U18" s="6">
        <v>0.41263694096212256</v>
      </c>
      <c r="V18" s="6">
        <v>6.2015279499409062E-2</v>
      </c>
      <c r="W18" s="10">
        <f t="shared" si="0"/>
        <v>0.76115235679123772</v>
      </c>
      <c r="X18" s="11">
        <f t="shared" si="1"/>
        <v>-0.22047932835081693</v>
      </c>
      <c r="Y18" s="11">
        <f t="shared" si="2"/>
        <v>-0.1185284035566135</v>
      </c>
      <c r="Z18" s="11">
        <f t="shared" si="3"/>
        <v>32.017645336319859</v>
      </c>
      <c r="AA18" s="11">
        <f t="shared" si="4"/>
        <v>30.492657196727638</v>
      </c>
      <c r="AB18" s="10">
        <v>25.161175978860701</v>
      </c>
      <c r="AC18" s="11">
        <v>32.0001749166777</v>
      </c>
      <c r="AD18" s="12">
        <v>40.277542859554401</v>
      </c>
      <c r="AE18" s="10">
        <v>0.44766501382738705</v>
      </c>
      <c r="AF18" s="11">
        <f t="shared" si="5"/>
        <v>45.90593029487453</v>
      </c>
      <c r="AG18" s="11">
        <f t="shared" si="6"/>
        <v>15.045241794268813</v>
      </c>
      <c r="AH18" s="11">
        <f t="shared" si="7"/>
        <v>0.2695672528734509</v>
      </c>
      <c r="AI18" s="11">
        <f t="shared" si="8"/>
        <v>8.0576088216639139</v>
      </c>
      <c r="AJ18" s="11">
        <f t="shared" si="9"/>
        <v>2.3392448471418521</v>
      </c>
      <c r="AK18" s="3">
        <f t="shared" si="10"/>
        <v>0.84863147744502021</v>
      </c>
      <c r="AL18" s="3">
        <f t="shared" si="11"/>
        <v>0.2555141646696179</v>
      </c>
      <c r="AM18" s="12">
        <v>0.57710250792403794</v>
      </c>
      <c r="AN18" s="99"/>
    </row>
    <row r="19" spans="1:40" customFormat="1">
      <c r="A19" s="36">
        <v>72</v>
      </c>
      <c r="B19" s="36">
        <v>516</v>
      </c>
      <c r="C19" s="11" t="s">
        <v>90</v>
      </c>
      <c r="D19" s="36">
        <v>20</v>
      </c>
      <c r="E19" s="36" t="s">
        <v>159</v>
      </c>
      <c r="F19" s="36">
        <v>3</v>
      </c>
      <c r="G19" s="36">
        <v>10</v>
      </c>
      <c r="H19" s="36">
        <v>12</v>
      </c>
      <c r="I19" s="11">
        <v>84.8</v>
      </c>
      <c r="J19" s="12">
        <v>15.8689855072463</v>
      </c>
      <c r="K19" s="24">
        <v>22597.105212038699</v>
      </c>
      <c r="L19" s="23">
        <v>4919.5671510988996</v>
      </c>
      <c r="M19" s="23">
        <v>8488.2494139193805</v>
      </c>
      <c r="N19" s="23">
        <v>805.95616291425495</v>
      </c>
      <c r="O19" s="23">
        <v>31121.416196428501</v>
      </c>
      <c r="P19" s="25">
        <v>4315.80512857143</v>
      </c>
      <c r="Q19" s="6">
        <v>0.31277093019656366</v>
      </c>
      <c r="R19" s="6">
        <v>6.8092686190349458E-2</v>
      </c>
      <c r="S19" s="6">
        <v>0.11748751178613817</v>
      </c>
      <c r="T19" s="6">
        <v>1.1155396074274517E-2</v>
      </c>
      <c r="U19" s="6">
        <v>0.43075757719646246</v>
      </c>
      <c r="V19" s="6">
        <v>5.973589855621169E-2</v>
      </c>
      <c r="W19" s="10">
        <f t="shared" si="0"/>
        <v>0.73450193041650391</v>
      </c>
      <c r="X19" s="11">
        <f t="shared" si="1"/>
        <v>-0.22389123483716167</v>
      </c>
      <c r="Y19" s="11">
        <f t="shared" si="2"/>
        <v>-0.13400705846033639</v>
      </c>
      <c r="Z19" s="11">
        <f t="shared" si="3"/>
        <v>31.787341648491584</v>
      </c>
      <c r="AA19" s="11">
        <f t="shared" si="4"/>
        <v>29.433917201312994</v>
      </c>
      <c r="AB19" s="10">
        <v>23.6032778407811</v>
      </c>
      <c r="AC19" s="11">
        <v>30.393590735179799</v>
      </c>
      <c r="AD19" s="12">
        <v>38.308551554446801</v>
      </c>
      <c r="AE19" s="10">
        <v>0.35848710018811702</v>
      </c>
      <c r="AF19" s="11">
        <f t="shared" si="5"/>
        <v>42.065761714128094</v>
      </c>
      <c r="AG19" s="11">
        <f t="shared" si="6"/>
        <v>16.036188854904751</v>
      </c>
      <c r="AH19" s="11">
        <f t="shared" si="7"/>
        <v>0.2862736788870604</v>
      </c>
      <c r="AI19" s="11">
        <f t="shared" si="8"/>
        <v>10.531899629908828</v>
      </c>
      <c r="AJ19" s="11">
        <f t="shared" si="9"/>
        <v>2.2438263463931198</v>
      </c>
      <c r="AK19" s="3">
        <f t="shared" si="10"/>
        <v>0.72609501667317911</v>
      </c>
      <c r="AL19" s="3">
        <f t="shared" si="11"/>
        <v>0.27274624523332242</v>
      </c>
      <c r="AM19" s="12">
        <v>0.50300748398679662</v>
      </c>
      <c r="AN19" s="99"/>
    </row>
    <row r="20" spans="1:40" customFormat="1">
      <c r="A20" s="36">
        <v>72</v>
      </c>
      <c r="B20" s="36">
        <v>516</v>
      </c>
      <c r="C20" s="11" t="s">
        <v>90</v>
      </c>
      <c r="D20" s="36">
        <v>20</v>
      </c>
      <c r="E20" s="36" t="s">
        <v>159</v>
      </c>
      <c r="F20" s="36">
        <v>3</v>
      </c>
      <c r="G20" s="36">
        <v>45</v>
      </c>
      <c r="H20" s="36">
        <v>47</v>
      </c>
      <c r="I20" s="11">
        <v>85.15</v>
      </c>
      <c r="J20" s="12">
        <v>15.898586956521701</v>
      </c>
      <c r="K20" s="24">
        <v>27445.919120000101</v>
      </c>
      <c r="L20" s="23">
        <v>7423.7592717241396</v>
      </c>
      <c r="M20" s="23">
        <v>15543.267120921</v>
      </c>
      <c r="N20" s="23">
        <v>1138.3478842105301</v>
      </c>
      <c r="O20" s="23">
        <v>55999.536345657798</v>
      </c>
      <c r="P20" s="25">
        <v>7560.1992534210403</v>
      </c>
      <c r="Q20" s="6">
        <v>0.23842996939041705</v>
      </c>
      <c r="R20" s="6">
        <v>6.4492163231260183E-2</v>
      </c>
      <c r="S20" s="6">
        <v>0.13502847864794904</v>
      </c>
      <c r="T20" s="6">
        <v>9.8891296006982377E-3</v>
      </c>
      <c r="U20" s="6">
        <v>0.48648280563659579</v>
      </c>
      <c r="V20" s="6">
        <v>6.5677453493079671E-2</v>
      </c>
      <c r="W20" s="10">
        <f t="shared" si="0"/>
        <v>0.76555740370134184</v>
      </c>
      <c r="X20" s="11">
        <f t="shared" si="1"/>
        <v>-0.19057156833292133</v>
      </c>
      <c r="Y20" s="11">
        <f t="shared" si="2"/>
        <v>-0.11602223909237669</v>
      </c>
      <c r="Z20" s="11">
        <f t="shared" si="3"/>
        <v>34.036419137527808</v>
      </c>
      <c r="AA20" s="11">
        <f t="shared" si="4"/>
        <v>30.664078846081434</v>
      </c>
      <c r="AB20" s="10">
        <v>25.3441607310424</v>
      </c>
      <c r="AC20" s="11">
        <v>32.295259100247002</v>
      </c>
      <c r="AD20" s="12">
        <v>40.6561174871077</v>
      </c>
      <c r="AE20" s="10">
        <v>0.29081120185870518</v>
      </c>
      <c r="AF20" s="11">
        <f t="shared" si="5"/>
        <v>32.890849437924764</v>
      </c>
      <c r="AG20" s="11">
        <f t="shared" si="6"/>
        <v>21.596793945487033</v>
      </c>
      <c r="AH20" s="11">
        <f t="shared" si="7"/>
        <v>0.27497112946039876</v>
      </c>
      <c r="AI20" s="11">
        <f t="shared" si="8"/>
        <v>13.654232890062957</v>
      </c>
      <c r="AJ20" s="11">
        <f t="shared" si="9"/>
        <v>2.2790092246673188</v>
      </c>
      <c r="AK20" s="3">
        <f t="shared" si="10"/>
        <v>0.49010975645565774</v>
      </c>
      <c r="AL20" s="3">
        <f t="shared" si="11"/>
        <v>0.27756063951994175</v>
      </c>
      <c r="AM20" s="12">
        <v>0.40928424136268954</v>
      </c>
      <c r="AN20" s="99"/>
    </row>
    <row r="21" spans="1:40" customFormat="1">
      <c r="A21" s="36">
        <v>72</v>
      </c>
      <c r="B21" s="36">
        <v>516</v>
      </c>
      <c r="C21" s="11" t="s">
        <v>90</v>
      </c>
      <c r="D21" s="36">
        <v>20</v>
      </c>
      <c r="E21" s="36" t="s">
        <v>159</v>
      </c>
      <c r="F21" s="36">
        <v>3</v>
      </c>
      <c r="G21" s="36">
        <v>80</v>
      </c>
      <c r="H21" s="36">
        <v>82</v>
      </c>
      <c r="I21" s="11">
        <v>85.5</v>
      </c>
      <c r="J21" s="12">
        <v>15.928188405797099</v>
      </c>
      <c r="K21" s="24">
        <v>27179.466700000001</v>
      </c>
      <c r="L21" s="23">
        <v>5543.4397182456196</v>
      </c>
      <c r="M21" s="23">
        <v>10522.5517</v>
      </c>
      <c r="N21" s="23">
        <v>551.26267267872004</v>
      </c>
      <c r="O21" s="23">
        <v>36873.07778</v>
      </c>
      <c r="P21" s="25">
        <v>4971.6891313157603</v>
      </c>
      <c r="Q21" s="6">
        <v>0.31736331805092027</v>
      </c>
      <c r="R21" s="6">
        <v>6.4728437898219998E-2</v>
      </c>
      <c r="S21" s="6">
        <v>0.1228674557427704</v>
      </c>
      <c r="T21" s="6">
        <v>6.4368647424173702E-3</v>
      </c>
      <c r="U21" s="6">
        <v>0.43055157925561732</v>
      </c>
      <c r="V21" s="6">
        <v>5.8052344310054738E-2</v>
      </c>
      <c r="W21" s="10">
        <f t="shared" si="0"/>
        <v>0.74322783374894508</v>
      </c>
      <c r="X21" s="11">
        <f t="shared" si="1"/>
        <v>-0.19843819239668667</v>
      </c>
      <c r="Y21" s="11">
        <f t="shared" si="2"/>
        <v>-0.12887803445948035</v>
      </c>
      <c r="Z21" s="11">
        <f t="shared" si="3"/>
        <v>33.505422013223651</v>
      </c>
      <c r="AA21" s="11">
        <f t="shared" si="4"/>
        <v>29.784742442971545</v>
      </c>
      <c r="AB21" s="10">
        <v>24.125698878468</v>
      </c>
      <c r="AC21" s="11">
        <v>30.934542538279501</v>
      </c>
      <c r="AD21" s="12">
        <v>38.885122881922896</v>
      </c>
      <c r="AE21" s="10">
        <v>0.36542692015725209</v>
      </c>
      <c r="AF21" s="11">
        <f t="shared" si="5"/>
        <v>42.433078842771991</v>
      </c>
      <c r="AG21" s="11">
        <f t="shared" si="6"/>
        <v>15.463484912953742</v>
      </c>
      <c r="AH21" s="11">
        <f t="shared" si="7"/>
        <v>0.28424015807266756</v>
      </c>
      <c r="AI21" s="11">
        <f t="shared" si="8"/>
        <v>19.088090345149528</v>
      </c>
      <c r="AJ21" s="11">
        <f t="shared" si="9"/>
        <v>2.2293396747629632</v>
      </c>
      <c r="AK21" s="3">
        <f t="shared" si="10"/>
        <v>0.73710870739252943</v>
      </c>
      <c r="AL21" s="3">
        <f t="shared" si="11"/>
        <v>0.28537221011985725</v>
      </c>
      <c r="AM21" s="12">
        <v>0.76476873504467469</v>
      </c>
      <c r="AN21" s="99"/>
    </row>
    <row r="22" spans="1:40" customFormat="1">
      <c r="A22" s="36">
        <v>72</v>
      </c>
      <c r="B22" s="36">
        <v>516</v>
      </c>
      <c r="C22" s="11" t="s">
        <v>90</v>
      </c>
      <c r="D22" s="36">
        <v>20</v>
      </c>
      <c r="E22" s="36" t="s">
        <v>159</v>
      </c>
      <c r="F22" s="36">
        <v>3</v>
      </c>
      <c r="G22" s="36">
        <v>115</v>
      </c>
      <c r="H22" s="36">
        <v>117</v>
      </c>
      <c r="I22" s="11">
        <v>85.85</v>
      </c>
      <c r="J22" s="12">
        <v>15.9577898550724</v>
      </c>
      <c r="K22" s="24">
        <v>10668.4788021978</v>
      </c>
      <c r="L22" s="23">
        <v>3326.4890080370601</v>
      </c>
      <c r="M22" s="23">
        <v>7267.2043443185903</v>
      </c>
      <c r="N22" s="23">
        <v>433.79682857142899</v>
      </c>
      <c r="O22" s="23">
        <v>22711.745047618999</v>
      </c>
      <c r="P22" s="25">
        <v>3815.80571318682</v>
      </c>
      <c r="Q22" s="6">
        <v>0.22122978287043243</v>
      </c>
      <c r="R22" s="6">
        <v>6.898063487901511E-2</v>
      </c>
      <c r="S22" s="6">
        <v>0.15069833937688099</v>
      </c>
      <c r="T22" s="6">
        <v>8.9955447232991665E-3</v>
      </c>
      <c r="U22" s="6">
        <v>0.47096821568022201</v>
      </c>
      <c r="V22" s="6">
        <v>7.9127482470150223E-2</v>
      </c>
      <c r="W22" s="10">
        <f t="shared" si="0"/>
        <v>0.77589283190425529</v>
      </c>
      <c r="X22" s="11">
        <f t="shared" si="1"/>
        <v>-0.18110930758711077</v>
      </c>
      <c r="Y22" s="11">
        <f t="shared" si="2"/>
        <v>-0.11019826034844722</v>
      </c>
      <c r="Z22" s="11">
        <f t="shared" si="3"/>
        <v>34.675121737870022</v>
      </c>
      <c r="AA22" s="11">
        <f t="shared" si="4"/>
        <v>31.062438992166211</v>
      </c>
      <c r="AB22" s="10">
        <v>25.975032046716599</v>
      </c>
      <c r="AC22" s="11">
        <v>32.9238011725609</v>
      </c>
      <c r="AD22" s="12">
        <v>41.4683879912671</v>
      </c>
      <c r="AE22" s="10">
        <v>0.40008740480587263</v>
      </c>
      <c r="AF22" s="11">
        <f t="shared" si="5"/>
        <v>31.960477108233508</v>
      </c>
      <c r="AG22" s="11">
        <f t="shared" si="6"/>
        <v>26.344454288603803</v>
      </c>
      <c r="AH22" s="11">
        <f t="shared" si="7"/>
        <v>0.29363541895843925</v>
      </c>
      <c r="AI22" s="11">
        <f t="shared" si="8"/>
        <v>16.752552959529005</v>
      </c>
      <c r="AJ22" s="11">
        <f t="shared" si="9"/>
        <v>2.3192632741888022</v>
      </c>
      <c r="AK22" s="3">
        <f t="shared" si="10"/>
        <v>0.46973399797459586</v>
      </c>
      <c r="AL22" s="3">
        <f t="shared" si="11"/>
        <v>0.31997560421190324</v>
      </c>
      <c r="AM22" s="12">
        <v>0.4421626944702694</v>
      </c>
      <c r="AN22" s="99"/>
    </row>
    <row r="23" spans="1:40" customFormat="1">
      <c r="A23" s="36">
        <v>72</v>
      </c>
      <c r="B23" s="36">
        <v>516</v>
      </c>
      <c r="C23" s="11" t="s">
        <v>90</v>
      </c>
      <c r="D23" s="36">
        <v>21</v>
      </c>
      <c r="E23" s="36" t="s">
        <v>159</v>
      </c>
      <c r="F23" s="36">
        <v>1</v>
      </c>
      <c r="G23" s="36">
        <v>22</v>
      </c>
      <c r="H23" s="36">
        <v>24</v>
      </c>
      <c r="I23" s="11">
        <v>86.32</v>
      </c>
      <c r="J23" s="12">
        <v>15.9975403726708</v>
      </c>
      <c r="K23" s="24">
        <v>5304.1982334500999</v>
      </c>
      <c r="L23" s="23">
        <v>988.21601256281099</v>
      </c>
      <c r="M23" s="23">
        <v>1575.6037960659201</v>
      </c>
      <c r="N23" s="23">
        <v>81.505943957967702</v>
      </c>
      <c r="O23" s="23">
        <v>4141.4975609457097</v>
      </c>
      <c r="P23" s="25">
        <v>1047.1175716494799</v>
      </c>
      <c r="Q23" s="6">
        <v>0.40372522969618246</v>
      </c>
      <c r="R23" s="6">
        <v>7.5217350314198003E-2</v>
      </c>
      <c r="S23" s="6">
        <v>0.11992594855625034</v>
      </c>
      <c r="T23" s="6">
        <v>6.2037662428447871E-3</v>
      </c>
      <c r="U23" s="6">
        <v>0.31522710511356983</v>
      </c>
      <c r="V23" s="6">
        <v>7.9700600076954523E-2</v>
      </c>
      <c r="W23" s="10">
        <f t="shared" si="0"/>
        <v>0.7323679943639394</v>
      </c>
      <c r="X23" s="11">
        <f t="shared" si="1"/>
        <v>-0.22503214139048067</v>
      </c>
      <c r="Y23" s="11">
        <f t="shared" si="2"/>
        <v>-0.13527064330924016</v>
      </c>
      <c r="Z23" s="11">
        <f t="shared" si="3"/>
        <v>31.710330456142554</v>
      </c>
      <c r="AA23" s="11">
        <f t="shared" si="4"/>
        <v>29.347487997647974</v>
      </c>
      <c r="AB23" s="10">
        <v>23.558669059353502</v>
      </c>
      <c r="AC23" s="11">
        <v>30.2924182265198</v>
      </c>
      <c r="AD23" s="12">
        <v>38.111085084844497</v>
      </c>
      <c r="AE23" s="10">
        <v>0.1711430407405887</v>
      </c>
      <c r="AF23" s="11">
        <f t="shared" si="5"/>
        <v>56.154658681651739</v>
      </c>
      <c r="AG23" s="11">
        <f t="shared" si="6"/>
        <v>16.486624248926994</v>
      </c>
      <c r="AH23" s="11">
        <f t="shared" si="7"/>
        <v>0.33767496989802465</v>
      </c>
      <c r="AI23" s="11">
        <f t="shared" si="8"/>
        <v>19.331152055345228</v>
      </c>
      <c r="AJ23" s="11">
        <f t="shared" si="9"/>
        <v>2.3216095605041596</v>
      </c>
      <c r="AK23" s="3">
        <f t="shared" si="10"/>
        <v>1.280744019619533</v>
      </c>
      <c r="AL23" s="3">
        <f t="shared" si="11"/>
        <v>0.38044300953448623</v>
      </c>
      <c r="AM23" s="12">
        <v>0.62367287548311379</v>
      </c>
      <c r="AN23" s="99"/>
    </row>
    <row r="24" spans="1:40" customFormat="1">
      <c r="A24" s="36">
        <v>72</v>
      </c>
      <c r="B24" s="36">
        <v>516</v>
      </c>
      <c r="C24" s="11" t="s">
        <v>90</v>
      </c>
      <c r="D24" s="36">
        <v>22</v>
      </c>
      <c r="E24" s="36" t="s">
        <v>159</v>
      </c>
      <c r="F24" s="36">
        <v>1</v>
      </c>
      <c r="G24" s="36">
        <v>54</v>
      </c>
      <c r="H24" s="36">
        <v>56</v>
      </c>
      <c r="I24" s="11">
        <v>91.04</v>
      </c>
      <c r="J24" s="12">
        <v>16.287729166666601</v>
      </c>
      <c r="K24" s="24">
        <v>62737.518323529301</v>
      </c>
      <c r="L24" s="23">
        <v>10513.236922058801</v>
      </c>
      <c r="M24" s="23">
        <v>19323.6467647059</v>
      </c>
      <c r="N24" s="23">
        <v>472.25287499999899</v>
      </c>
      <c r="O24" s="23">
        <v>71297.435215349295</v>
      </c>
      <c r="P24" s="25">
        <v>10120.9623166361</v>
      </c>
      <c r="Q24" s="6">
        <v>0.35959934356065704</v>
      </c>
      <c r="R24" s="6">
        <v>6.0259844458210504E-2</v>
      </c>
      <c r="S24" s="6">
        <v>0.11075941282778098</v>
      </c>
      <c r="T24" s="6">
        <v>2.7068623111434435E-3</v>
      </c>
      <c r="U24" s="6">
        <v>0.40866313469371834</v>
      </c>
      <c r="V24" s="6">
        <v>5.8011402148489516E-2</v>
      </c>
      <c r="W24" s="10">
        <f t="shared" si="0"/>
        <v>0.73996509497345442</v>
      </c>
      <c r="X24" s="11">
        <f t="shared" si="1"/>
        <v>-0.19548447447799513</v>
      </c>
      <c r="Y24" s="11">
        <f t="shared" si="2"/>
        <v>-0.13078876596895514</v>
      </c>
      <c r="Z24" s="11">
        <f t="shared" si="3"/>
        <v>33.704797972735328</v>
      </c>
      <c r="AA24" s="11">
        <f t="shared" si="4"/>
        <v>29.654048407723469</v>
      </c>
      <c r="AB24" s="10">
        <v>23.956097198740299</v>
      </c>
      <c r="AC24" s="11">
        <v>30.7410043512721</v>
      </c>
      <c r="AD24" s="12">
        <v>38.670850041269802</v>
      </c>
      <c r="AE24" s="10">
        <v>4.2962670069224794E-2</v>
      </c>
      <c r="AF24" s="11">
        <f t="shared" si="5"/>
        <v>46.806834088491293</v>
      </c>
      <c r="AG24" s="11">
        <f t="shared" si="6"/>
        <v>13.891261837618691</v>
      </c>
      <c r="AH24" s="11">
        <f t="shared" si="7"/>
        <v>0.27127723535303688</v>
      </c>
      <c r="AI24" s="11">
        <f t="shared" si="8"/>
        <v>40.918007676937791</v>
      </c>
      <c r="AJ24" s="11">
        <f t="shared" si="9"/>
        <v>2.2523105525142086</v>
      </c>
      <c r="AK24" s="3">
        <f t="shared" si="10"/>
        <v>0.8799407458912748</v>
      </c>
      <c r="AL24" s="3">
        <f t="shared" si="11"/>
        <v>0.27102863807569055</v>
      </c>
      <c r="AM24" s="12" t="s">
        <v>108</v>
      </c>
      <c r="AN24" s="99"/>
    </row>
    <row r="25" spans="1:40" customFormat="1">
      <c r="A25" s="36">
        <v>72</v>
      </c>
      <c r="B25" s="36">
        <v>516</v>
      </c>
      <c r="C25" s="11" t="s">
        <v>90</v>
      </c>
      <c r="D25" s="36">
        <v>24</v>
      </c>
      <c r="E25" s="36" t="s">
        <v>159</v>
      </c>
      <c r="F25" s="36">
        <v>1</v>
      </c>
      <c r="G25" s="36">
        <v>20</v>
      </c>
      <c r="H25" s="36">
        <v>22</v>
      </c>
      <c r="I25" s="11">
        <v>99.5</v>
      </c>
      <c r="J25" s="12">
        <v>16.6297560975609</v>
      </c>
      <c r="K25" s="24">
        <v>49239.314921874997</v>
      </c>
      <c r="L25" s="23">
        <v>9394.0100240179199</v>
      </c>
      <c r="M25" s="23">
        <v>15757.516482499999</v>
      </c>
      <c r="N25" s="23">
        <v>1365.1750999999999</v>
      </c>
      <c r="O25" s="23">
        <v>65721.0065242985</v>
      </c>
      <c r="P25" s="25">
        <v>7740.01574210524</v>
      </c>
      <c r="Q25" s="6">
        <v>0.32998453339895673</v>
      </c>
      <c r="R25" s="6">
        <v>6.2955344107428424E-2</v>
      </c>
      <c r="S25" s="6">
        <v>0.10560132146952564</v>
      </c>
      <c r="T25" s="6">
        <v>9.1489223417534071E-3</v>
      </c>
      <c r="U25" s="6">
        <v>0.44043902127476248</v>
      </c>
      <c r="V25" s="6">
        <v>5.1870857407573363E-2</v>
      </c>
      <c r="W25" s="10">
        <f t="shared" si="0"/>
        <v>0.72577611776349948</v>
      </c>
      <c r="X25" s="11">
        <f t="shared" si="1"/>
        <v>-0.22603173143967914</v>
      </c>
      <c r="Y25" s="11">
        <f t="shared" si="2"/>
        <v>-0.1391973267033515</v>
      </c>
      <c r="Z25" s="11">
        <f t="shared" si="3"/>
        <v>31.642858127821654</v>
      </c>
      <c r="AA25" s="11">
        <f t="shared" si="4"/>
        <v>29.07890285349076</v>
      </c>
      <c r="AB25" s="10">
        <v>23.141386242237701</v>
      </c>
      <c r="AC25" s="11">
        <v>29.8905479351582</v>
      </c>
      <c r="AD25" s="12">
        <v>37.527996158600999</v>
      </c>
      <c r="AE25" s="10">
        <v>0.35698277239920512</v>
      </c>
      <c r="AF25" s="11">
        <f t="shared" si="5"/>
        <v>42.831573800817644</v>
      </c>
      <c r="AG25" s="11">
        <f t="shared" si="6"/>
        <v>13.583900779301588</v>
      </c>
      <c r="AH25" s="11">
        <f t="shared" si="7"/>
        <v>0.26522609816785203</v>
      </c>
      <c r="AI25" s="11">
        <f t="shared" si="8"/>
        <v>11.542487467358583</v>
      </c>
      <c r="AJ25" s="11">
        <f t="shared" si="9"/>
        <v>2.2175105245597044</v>
      </c>
      <c r="AK25" s="3">
        <f t="shared" si="10"/>
        <v>0.74921729787674718</v>
      </c>
      <c r="AL25" s="3">
        <f t="shared" si="11"/>
        <v>0.23976377289161113</v>
      </c>
      <c r="AM25" s="12">
        <v>0.74588477053100077</v>
      </c>
      <c r="AN25" s="99"/>
    </row>
    <row r="26" spans="1:40" customFormat="1">
      <c r="A26" s="36">
        <v>72</v>
      </c>
      <c r="B26" s="36">
        <v>516</v>
      </c>
      <c r="C26" s="11" t="s">
        <v>90</v>
      </c>
      <c r="D26" s="36">
        <v>24</v>
      </c>
      <c r="E26" s="36" t="s">
        <v>159</v>
      </c>
      <c r="F26" s="36">
        <v>1</v>
      </c>
      <c r="G26" s="36">
        <v>80</v>
      </c>
      <c r="H26" s="36">
        <v>82</v>
      </c>
      <c r="I26" s="11">
        <v>100.1</v>
      </c>
      <c r="J26" s="12">
        <v>16.653170731707299</v>
      </c>
      <c r="K26" s="24">
        <v>35700.334478754601</v>
      </c>
      <c r="L26" s="23">
        <v>8242.5881703297</v>
      </c>
      <c r="M26" s="23">
        <v>15071.0902893773</v>
      </c>
      <c r="N26" s="23">
        <v>2085.2284796703202</v>
      </c>
      <c r="O26" s="23">
        <v>42052.9884252747</v>
      </c>
      <c r="P26" s="25">
        <v>6916.4704233516204</v>
      </c>
      <c r="Q26" s="6">
        <v>0.32434592570124526</v>
      </c>
      <c r="R26" s="6">
        <v>7.4885849931481729E-2</v>
      </c>
      <c r="S26" s="6">
        <v>0.13692439588049635</v>
      </c>
      <c r="T26" s="6">
        <v>1.8944790613649849E-2</v>
      </c>
      <c r="U26" s="6">
        <v>0.38206127921340677</v>
      </c>
      <c r="V26" s="6">
        <v>6.2837758659720064E-2</v>
      </c>
      <c r="W26" s="10">
        <f t="shared" si="0"/>
        <v>0.74493294391058784</v>
      </c>
      <c r="X26" s="11">
        <f t="shared" si="1"/>
        <v>-0.2266703551801163</v>
      </c>
      <c r="Y26" s="11">
        <f t="shared" si="2"/>
        <v>-0.12788281906419227</v>
      </c>
      <c r="Z26" s="11">
        <f t="shared" si="3"/>
        <v>31.599751025342147</v>
      </c>
      <c r="AA26" s="11">
        <f t="shared" si="4"/>
        <v>29.852815176009251</v>
      </c>
      <c r="AB26" s="10">
        <v>24.221888699978098</v>
      </c>
      <c r="AC26" s="11">
        <v>31.0583765832917</v>
      </c>
      <c r="AD26" s="12">
        <v>38.986312117857402</v>
      </c>
      <c r="AE26" s="10">
        <v>0.4199174195914735</v>
      </c>
      <c r="AF26" s="11">
        <f t="shared" si="5"/>
        <v>45.914866587527605</v>
      </c>
      <c r="AG26" s="11">
        <f t="shared" si="6"/>
        <v>16.22944385258171</v>
      </c>
      <c r="AH26" s="11">
        <f t="shared" si="7"/>
        <v>0.3415283725849253</v>
      </c>
      <c r="AI26" s="11">
        <f t="shared" si="8"/>
        <v>7.2275486529706692</v>
      </c>
      <c r="AJ26" s="11">
        <f t="shared" si="9"/>
        <v>2.2375210126710923</v>
      </c>
      <c r="AK26" s="3">
        <f t="shared" si="10"/>
        <v>0.84893692019514067</v>
      </c>
      <c r="AL26" s="3">
        <f t="shared" si="11"/>
        <v>0.35838333620826024</v>
      </c>
      <c r="AM26" s="12">
        <v>0.63622010582349464</v>
      </c>
      <c r="AN26" s="99"/>
    </row>
    <row r="27" spans="1:40" customFormat="1">
      <c r="A27" s="36">
        <v>72</v>
      </c>
      <c r="B27" s="36">
        <v>516</v>
      </c>
      <c r="C27" s="11" t="s">
        <v>90</v>
      </c>
      <c r="D27" s="36">
        <v>24</v>
      </c>
      <c r="E27" s="36" t="s">
        <v>159</v>
      </c>
      <c r="F27" s="36">
        <v>2</v>
      </c>
      <c r="G27" s="36">
        <v>80</v>
      </c>
      <c r="H27" s="36">
        <v>82</v>
      </c>
      <c r="I27" s="11">
        <v>101.6</v>
      </c>
      <c r="J27" s="12">
        <v>16.709759036144501</v>
      </c>
      <c r="K27" s="24">
        <v>181848.19146842099</v>
      </c>
      <c r="L27" s="23">
        <v>31425.892237763099</v>
      </c>
      <c r="M27" s="23">
        <v>51814.977809999902</v>
      </c>
      <c r="N27" s="23">
        <v>6176.0096818376096</v>
      </c>
      <c r="O27" s="23">
        <v>264362.20090561401</v>
      </c>
      <c r="P27" s="25">
        <v>39147.623372631599</v>
      </c>
      <c r="Q27" s="6">
        <v>0.31638158329399341</v>
      </c>
      <c r="R27" s="6">
        <v>5.4675130185919352E-2</v>
      </c>
      <c r="S27" s="6">
        <v>9.0148296694595939E-2</v>
      </c>
      <c r="T27" s="6">
        <v>1.0745092958035466E-2</v>
      </c>
      <c r="U27" s="6">
        <v>0.45994040969127481</v>
      </c>
      <c r="V27" s="6">
        <v>6.8109487176181011E-2</v>
      </c>
      <c r="W27" s="10">
        <f t="shared" si="0"/>
        <v>0.75556322717808211</v>
      </c>
      <c r="X27" s="11">
        <f t="shared" si="1"/>
        <v>-0.23696419425643428</v>
      </c>
      <c r="Y27" s="11">
        <f t="shared" si="2"/>
        <v>-0.121729187095185</v>
      </c>
      <c r="Z27" s="11">
        <f t="shared" si="3"/>
        <v>30.904916887690685</v>
      </c>
      <c r="AA27" s="11">
        <f t="shared" si="4"/>
        <v>30.273723602689344</v>
      </c>
      <c r="AB27" s="10">
        <v>24.8896239924788</v>
      </c>
      <c r="AC27" s="11">
        <v>31.7074128471269</v>
      </c>
      <c r="AD27" s="12">
        <v>39.877087463197903</v>
      </c>
      <c r="AE27" s="10">
        <v>0.31838578494556286</v>
      </c>
      <c r="AF27" s="11">
        <f t="shared" si="5"/>
        <v>40.75391218499167</v>
      </c>
      <c r="AG27" s="11">
        <f t="shared" si="6"/>
        <v>17.71419218992353</v>
      </c>
      <c r="AH27" s="11">
        <f t="shared" si="7"/>
        <v>0.22756630897709379</v>
      </c>
      <c r="AI27" s="11">
        <f t="shared" si="8"/>
        <v>8.3897177108347538</v>
      </c>
      <c r="AJ27" s="11">
        <f t="shared" si="9"/>
        <v>2.4125972792595554</v>
      </c>
      <c r="AK27" s="3">
        <f t="shared" si="10"/>
        <v>0.68787516084172251</v>
      </c>
      <c r="AL27" s="3">
        <f t="shared" si="11"/>
        <v>0.19599994867836476</v>
      </c>
      <c r="AM27" s="12">
        <v>1.2057741026023967</v>
      </c>
      <c r="AN27" s="99"/>
    </row>
    <row r="28" spans="1:40" customFormat="1">
      <c r="A28" s="36">
        <v>72</v>
      </c>
      <c r="B28" s="36">
        <v>516</v>
      </c>
      <c r="C28" s="11" t="s">
        <v>90</v>
      </c>
      <c r="D28" s="36">
        <v>24</v>
      </c>
      <c r="E28" s="36" t="s">
        <v>159</v>
      </c>
      <c r="F28" s="36">
        <v>3</v>
      </c>
      <c r="G28" s="36">
        <v>80</v>
      </c>
      <c r="H28" s="36">
        <v>82</v>
      </c>
      <c r="I28" s="11">
        <v>103.1</v>
      </c>
      <c r="J28" s="12">
        <v>16.758554216867399</v>
      </c>
      <c r="K28" s="24">
        <v>47665.3998333333</v>
      </c>
      <c r="L28" s="23">
        <v>7660.3498676261797</v>
      </c>
      <c r="M28" s="23">
        <v>12399.8622507574</v>
      </c>
      <c r="N28" s="23">
        <v>1744.2416333333399</v>
      </c>
      <c r="O28" s="23">
        <v>65796.761423076998</v>
      </c>
      <c r="P28" s="25">
        <v>11339.131198901099</v>
      </c>
      <c r="Q28" s="6">
        <v>0.32512640920651853</v>
      </c>
      <c r="R28" s="6">
        <v>5.2251361667697983E-2</v>
      </c>
      <c r="S28" s="6">
        <v>8.4579646920844534E-2</v>
      </c>
      <c r="T28" s="6">
        <v>1.1897498416400545E-2</v>
      </c>
      <c r="U28" s="6">
        <v>0.44880069932704092</v>
      </c>
      <c r="V28" s="6">
        <v>7.7344384461497301E-2</v>
      </c>
      <c r="W28" s="10">
        <f t="shared" si="0"/>
        <v>0.76887382945931626</v>
      </c>
      <c r="X28" s="11">
        <f t="shared" si="1"/>
        <v>-0.2451283504978648</v>
      </c>
      <c r="Y28" s="11">
        <f t="shared" si="2"/>
        <v>-0.11414492114165933</v>
      </c>
      <c r="Z28" s="11">
        <f t="shared" si="3"/>
        <v>30.353836341394125</v>
      </c>
      <c r="AA28" s="11">
        <f t="shared" si="4"/>
        <v>30.792487393910502</v>
      </c>
      <c r="AB28" s="10">
        <v>25.6572246962671</v>
      </c>
      <c r="AC28" s="11">
        <v>32.5123034742142</v>
      </c>
      <c r="AD28" s="12">
        <v>40.864904069373601</v>
      </c>
      <c r="AE28" s="10">
        <v>0.51549186196453622</v>
      </c>
      <c r="AF28" s="11">
        <f t="shared" si="5"/>
        <v>42.009952309665117</v>
      </c>
      <c r="AG28" s="11">
        <f t="shared" si="6"/>
        <v>19.217390597861865</v>
      </c>
      <c r="AH28" s="11">
        <f t="shared" si="7"/>
        <v>0.22037980006015026</v>
      </c>
      <c r="AI28" s="11">
        <f t="shared" si="8"/>
        <v>7.1090277939648727</v>
      </c>
      <c r="AJ28" s="11">
        <f t="shared" si="9"/>
        <v>2.5057435455001014</v>
      </c>
      <c r="AK28" s="3">
        <f t="shared" si="10"/>
        <v>0.72443382930114153</v>
      </c>
      <c r="AL28" s="3">
        <f t="shared" si="11"/>
        <v>0.18845703014203943</v>
      </c>
      <c r="AM28" s="12">
        <v>0.89834993961683718</v>
      </c>
      <c r="AN28" s="99"/>
    </row>
    <row r="29" spans="1:40" customFormat="1">
      <c r="A29" s="36">
        <v>72</v>
      </c>
      <c r="B29" s="36">
        <v>516</v>
      </c>
      <c r="C29" s="11" t="s">
        <v>90</v>
      </c>
      <c r="D29" s="36">
        <v>25</v>
      </c>
      <c r="E29" s="36" t="s">
        <v>159</v>
      </c>
      <c r="F29" s="36">
        <v>1</v>
      </c>
      <c r="G29" s="36">
        <v>79</v>
      </c>
      <c r="H29" s="36">
        <v>81</v>
      </c>
      <c r="I29" s="11">
        <v>104.49</v>
      </c>
      <c r="J29" s="12">
        <v>16.803771084337299</v>
      </c>
      <c r="K29" s="24">
        <v>61805.149739686</v>
      </c>
      <c r="L29" s="23">
        <v>9853.7073599999603</v>
      </c>
      <c r="M29" s="23">
        <v>15493.421216000001</v>
      </c>
      <c r="N29" s="23">
        <v>1750.7870640705301</v>
      </c>
      <c r="O29" s="23">
        <v>70352.473000000406</v>
      </c>
      <c r="P29" s="25">
        <v>11435.275439999999</v>
      </c>
      <c r="Q29" s="6">
        <v>0.36208831838454947</v>
      </c>
      <c r="R29" s="6">
        <v>5.7728398731551576E-2</v>
      </c>
      <c r="S29" s="6">
        <v>9.0768922294555771E-2</v>
      </c>
      <c r="T29" s="6">
        <v>1.025706670963146E-2</v>
      </c>
      <c r="U29" s="6">
        <v>0.41216320565610504</v>
      </c>
      <c r="V29" s="6">
        <v>6.6994088223606585E-2</v>
      </c>
      <c r="W29" s="10">
        <f t="shared" si="0"/>
        <v>0.74428000682517226</v>
      </c>
      <c r="X29" s="11">
        <f t="shared" si="1"/>
        <v>-0.24278855831624357</v>
      </c>
      <c r="Y29" s="11">
        <f t="shared" si="2"/>
        <v>-0.12826364705961932</v>
      </c>
      <c r="Z29" s="11">
        <f t="shared" si="3"/>
        <v>30.511772313653559</v>
      </c>
      <c r="AA29" s="11">
        <f t="shared" si="4"/>
        <v>29.826766541122041</v>
      </c>
      <c r="AB29" s="10">
        <v>24.1452383637778</v>
      </c>
      <c r="AC29" s="11">
        <v>30.988299507724999</v>
      </c>
      <c r="AD29" s="12">
        <v>38.962839301954503</v>
      </c>
      <c r="AE29" s="10">
        <v>0.25814304679048417</v>
      </c>
      <c r="AF29" s="11">
        <f t="shared" si="5"/>
        <v>46.766239024611458</v>
      </c>
      <c r="AG29" s="11">
        <f t="shared" si="6"/>
        <v>15.613338415151221</v>
      </c>
      <c r="AH29" s="11">
        <f t="shared" si="7"/>
        <v>0.24886577924660114</v>
      </c>
      <c r="AI29" s="11">
        <f t="shared" si="8"/>
        <v>8.8494035248228524</v>
      </c>
      <c r="AJ29" s="11">
        <f t="shared" si="9"/>
        <v>2.3832444230581373</v>
      </c>
      <c r="AK29" s="3">
        <f t="shared" si="10"/>
        <v>0.87850713847238382</v>
      </c>
      <c r="AL29" s="3">
        <f t="shared" si="11"/>
        <v>0.22022568014062435</v>
      </c>
      <c r="AM29" s="12">
        <v>0.11714857033230694</v>
      </c>
      <c r="AN29" s="99"/>
    </row>
    <row r="30" spans="1:40" customFormat="1">
      <c r="A30" s="36">
        <v>72</v>
      </c>
      <c r="B30" s="36">
        <v>516</v>
      </c>
      <c r="C30" s="11" t="s">
        <v>90</v>
      </c>
      <c r="D30" s="36">
        <v>25</v>
      </c>
      <c r="E30" s="36" t="s">
        <v>159</v>
      </c>
      <c r="F30" s="36">
        <v>2</v>
      </c>
      <c r="G30" s="36">
        <v>80</v>
      </c>
      <c r="H30" s="36">
        <v>82</v>
      </c>
      <c r="I30" s="11">
        <v>106</v>
      </c>
      <c r="J30" s="12">
        <v>16.852891566265001</v>
      </c>
      <c r="K30" s="24">
        <v>320029.98136137001</v>
      </c>
      <c r="L30" s="23">
        <v>28481.789793464799</v>
      </c>
      <c r="M30" s="23">
        <v>38932.182490175597</v>
      </c>
      <c r="N30" s="23">
        <v>4656.7680852631602</v>
      </c>
      <c r="O30" s="23">
        <v>208671.72438070201</v>
      </c>
      <c r="P30" s="25">
        <v>23602.018064210501</v>
      </c>
      <c r="Q30" s="6">
        <v>0.51256097057738803</v>
      </c>
      <c r="R30" s="6">
        <v>4.5616519296781198E-2</v>
      </c>
      <c r="S30" s="6">
        <v>6.2353899340848215E-2</v>
      </c>
      <c r="T30" s="6">
        <v>7.4582936241873125E-3</v>
      </c>
      <c r="U30" s="6">
        <v>0.3342092547880901</v>
      </c>
      <c r="V30" s="6">
        <v>3.7801062372705044E-2</v>
      </c>
      <c r="W30" s="10">
        <f t="shared" si="0"/>
        <v>0.70229989957510486</v>
      </c>
      <c r="X30" s="11">
        <f t="shared" si="1"/>
        <v>-0.26745023309225835</v>
      </c>
      <c r="Y30" s="11">
        <f t="shared" si="2"/>
        <v>-0.15347739368535201</v>
      </c>
      <c r="Z30" s="11">
        <f t="shared" si="3"/>
        <v>28.847109266272561</v>
      </c>
      <c r="AA30" s="11">
        <f t="shared" si="4"/>
        <v>28.102146271921924</v>
      </c>
      <c r="AB30" s="10">
        <v>21.897754468092899</v>
      </c>
      <c r="AC30" s="11">
        <v>28.4824890868348</v>
      </c>
      <c r="AD30" s="12">
        <v>35.820223692076503</v>
      </c>
      <c r="AE30" s="10">
        <v>0.49521580402589555</v>
      </c>
      <c r="AF30" s="11">
        <f t="shared" si="5"/>
        <v>60.531293522532572</v>
      </c>
      <c r="AG30" s="11">
        <f t="shared" si="6"/>
        <v>6.8683993643385737</v>
      </c>
      <c r="AH30" s="11">
        <f t="shared" si="7"/>
        <v>0.23680646254065041</v>
      </c>
      <c r="AI30" s="11">
        <f t="shared" si="8"/>
        <v>8.360343864531421</v>
      </c>
      <c r="AJ30" s="11">
        <f t="shared" si="9"/>
        <v>2.244364381283769</v>
      </c>
      <c r="AK30" s="3">
        <f t="shared" si="10"/>
        <v>1.5336528334692114</v>
      </c>
      <c r="AL30" s="3">
        <f t="shared" si="11"/>
        <v>0.18657143226145712</v>
      </c>
      <c r="AM30" s="12">
        <v>0.56493040614759293</v>
      </c>
      <c r="AN30" s="99"/>
    </row>
    <row r="31" spans="1:40" customFormat="1">
      <c r="A31" s="36">
        <v>72</v>
      </c>
      <c r="B31" s="36">
        <v>516</v>
      </c>
      <c r="C31" s="11" t="s">
        <v>90</v>
      </c>
      <c r="D31" s="36">
        <v>26</v>
      </c>
      <c r="E31" s="36" t="s">
        <v>159</v>
      </c>
      <c r="F31" s="36">
        <v>1</v>
      </c>
      <c r="G31" s="36">
        <v>0</v>
      </c>
      <c r="H31" s="36">
        <v>2</v>
      </c>
      <c r="I31" s="11">
        <v>108.1</v>
      </c>
      <c r="J31" s="12">
        <v>16.921204819277101</v>
      </c>
      <c r="K31" s="24">
        <v>59346.130620169897</v>
      </c>
      <c r="L31" s="23">
        <v>6088.6324600810203</v>
      </c>
      <c r="M31" s="23">
        <v>12360.4329666666</v>
      </c>
      <c r="N31" s="23">
        <v>1456.0107736418599</v>
      </c>
      <c r="O31" s="23">
        <v>49414.529342887603</v>
      </c>
      <c r="P31" s="25">
        <v>6969.5669617834101</v>
      </c>
      <c r="Q31" s="6">
        <v>0.43754191757419048</v>
      </c>
      <c r="R31" s="6">
        <v>4.4889732391127271E-2</v>
      </c>
      <c r="S31" s="6">
        <v>9.1129910000306971E-2</v>
      </c>
      <c r="T31" s="6">
        <v>1.0734747813388549E-2</v>
      </c>
      <c r="U31" s="6">
        <v>0.36431908363314364</v>
      </c>
      <c r="V31" s="6">
        <v>5.1384608587843057E-2</v>
      </c>
      <c r="W31" s="10">
        <f t="shared" si="0"/>
        <v>0.77344322589365555</v>
      </c>
      <c r="X31" s="11">
        <f t="shared" si="1"/>
        <v>-0.20693016080775201</v>
      </c>
      <c r="Y31" s="11">
        <f t="shared" si="2"/>
        <v>-0.11157155990389254</v>
      </c>
      <c r="Z31" s="11">
        <f t="shared" si="3"/>
        <v>32.932214145476735</v>
      </c>
      <c r="AA31" s="11">
        <f t="shared" si="4"/>
        <v>30.96850530257375</v>
      </c>
      <c r="AB31" s="10">
        <v>25.836650508593898</v>
      </c>
      <c r="AC31" s="11">
        <v>32.771707116225897</v>
      </c>
      <c r="AD31" s="12">
        <v>41.2617565988444</v>
      </c>
      <c r="AE31" s="10">
        <v>0.15029961641540432</v>
      </c>
      <c r="AF31" s="11">
        <f t="shared" si="5"/>
        <v>54.565805908430377</v>
      </c>
      <c r="AG31" s="11">
        <f t="shared" si="6"/>
        <v>10.509679029117322</v>
      </c>
      <c r="AH31" s="11">
        <f t="shared" si="7"/>
        <v>0.26091613720242035</v>
      </c>
      <c r="AI31" s="11">
        <f t="shared" si="8"/>
        <v>8.489245540230419</v>
      </c>
      <c r="AJ31" s="11">
        <f t="shared" si="9"/>
        <v>2.3462934254035765</v>
      </c>
      <c r="AK31" s="3">
        <f t="shared" si="10"/>
        <v>1.2009854471822827</v>
      </c>
      <c r="AL31" s="3">
        <f t="shared" si="11"/>
        <v>0.25013762411653279</v>
      </c>
      <c r="AM31" s="12">
        <v>1.2632284480266942</v>
      </c>
      <c r="AN31" s="99"/>
    </row>
    <row r="32" spans="1:40" customFormat="1">
      <c r="A32" s="36">
        <v>72</v>
      </c>
      <c r="B32" s="36">
        <v>516</v>
      </c>
      <c r="C32" s="11" t="s">
        <v>90</v>
      </c>
      <c r="D32" s="36">
        <v>26</v>
      </c>
      <c r="E32" s="36" t="s">
        <v>159</v>
      </c>
      <c r="F32" s="36">
        <v>1</v>
      </c>
      <c r="G32" s="36">
        <v>20</v>
      </c>
      <c r="H32" s="36">
        <v>22</v>
      </c>
      <c r="I32" s="11">
        <v>108.3</v>
      </c>
      <c r="J32" s="12">
        <v>16.927710843373401</v>
      </c>
      <c r="K32" s="24">
        <v>20456.674299999999</v>
      </c>
      <c r="L32" s="23">
        <v>3296.53854385964</v>
      </c>
      <c r="M32" s="23">
        <v>5079.1811684210397</v>
      </c>
      <c r="N32" s="23">
        <v>786.23014105263405</v>
      </c>
      <c r="O32" s="23">
        <v>22405.4794228069</v>
      </c>
      <c r="P32" s="25">
        <v>2958.4846140350801</v>
      </c>
      <c r="Q32" s="6">
        <v>0.37205731802300557</v>
      </c>
      <c r="R32" s="6">
        <v>5.9956045220306495E-2</v>
      </c>
      <c r="S32" s="6">
        <v>9.2377993390435301E-2</v>
      </c>
      <c r="T32" s="6">
        <v>1.4299620424073154E-2</v>
      </c>
      <c r="U32" s="6">
        <v>0.40750135925413711</v>
      </c>
      <c r="V32" s="6">
        <v>5.380766368804233E-2</v>
      </c>
      <c r="W32" s="10">
        <f t="shared" si="0"/>
        <v>0.72801812074188887</v>
      </c>
      <c r="X32" s="11">
        <f t="shared" si="1"/>
        <v>-0.2561942065172535</v>
      </c>
      <c r="Y32" s="11">
        <f t="shared" si="2"/>
        <v>-0.13785781074153888</v>
      </c>
      <c r="Z32" s="11">
        <f t="shared" si="3"/>
        <v>29.606891060085388</v>
      </c>
      <c r="AA32" s="11">
        <f t="shared" si="4"/>
        <v>29.170525745278741</v>
      </c>
      <c r="AB32" s="10">
        <v>23.389159763097901</v>
      </c>
      <c r="AC32" s="11">
        <v>30.012489919326299</v>
      </c>
      <c r="AD32" s="12">
        <v>37.776863046143397</v>
      </c>
      <c r="AE32" s="10">
        <v>0.52022241451426232</v>
      </c>
      <c r="AF32" s="11">
        <f t="shared" si="5"/>
        <v>47.726659822777471</v>
      </c>
      <c r="AG32" s="11">
        <f t="shared" si="6"/>
        <v>12.634911532724043</v>
      </c>
      <c r="AH32" s="11">
        <f t="shared" si="7"/>
        <v>0.26536444140122939</v>
      </c>
      <c r="AI32" s="11">
        <f t="shared" si="8"/>
        <v>6.4601710150934224</v>
      </c>
      <c r="AJ32" s="11">
        <f t="shared" si="9"/>
        <v>2.2810675503782347</v>
      </c>
      <c r="AK32" s="3">
        <f t="shared" si="10"/>
        <v>0.91302104784139637</v>
      </c>
      <c r="AL32" s="3">
        <f t="shared" si="11"/>
        <v>0.2266937061498831</v>
      </c>
      <c r="AM32" s="12">
        <v>0.64445394482668983</v>
      </c>
      <c r="AN32" s="99"/>
    </row>
    <row r="33" spans="1:40" customFormat="1">
      <c r="A33" s="36">
        <v>72</v>
      </c>
      <c r="B33" s="36">
        <v>516</v>
      </c>
      <c r="C33" s="11" t="s">
        <v>90</v>
      </c>
      <c r="D33" s="36">
        <v>26</v>
      </c>
      <c r="E33" s="36" t="s">
        <v>159</v>
      </c>
      <c r="F33" s="36">
        <v>1</v>
      </c>
      <c r="G33" s="36">
        <v>80</v>
      </c>
      <c r="H33" s="36">
        <v>82</v>
      </c>
      <c r="I33" s="11">
        <v>108.899999999999</v>
      </c>
      <c r="J33" s="12">
        <v>16.947228915662599</v>
      </c>
      <c r="K33" s="24">
        <v>43874.772585714301</v>
      </c>
      <c r="L33" s="23">
        <v>7166.5433131868003</v>
      </c>
      <c r="M33" s="23">
        <v>13854.376655677699</v>
      </c>
      <c r="N33" s="23">
        <v>1271.38683516483</v>
      </c>
      <c r="O33" s="23">
        <v>70068.745615384702</v>
      </c>
      <c r="P33" s="25">
        <v>9529.9889230769404</v>
      </c>
      <c r="Q33" s="6">
        <v>0.30099494115488662</v>
      </c>
      <c r="R33" s="6">
        <v>4.9164774099341092E-2</v>
      </c>
      <c r="S33" s="6">
        <v>9.5045445034879439E-2</v>
      </c>
      <c r="T33" s="6">
        <v>8.7221194112841304E-3</v>
      </c>
      <c r="U33" s="6">
        <v>0.48069395509907409</v>
      </c>
      <c r="V33" s="6">
        <v>6.5378765200534539E-2</v>
      </c>
      <c r="W33" s="10">
        <f t="shared" si="0"/>
        <v>0.77479489931701173</v>
      </c>
      <c r="X33" s="11">
        <f t="shared" si="1"/>
        <v>-0.20656802099985414</v>
      </c>
      <c r="Y33" s="11">
        <f t="shared" si="2"/>
        <v>-0.11081324702077315</v>
      </c>
      <c r="Z33" s="11">
        <f t="shared" si="3"/>
        <v>32.956658582509846</v>
      </c>
      <c r="AA33" s="11">
        <f t="shared" si="4"/>
        <v>31.020373903779117</v>
      </c>
      <c r="AB33" s="10">
        <v>25.913848341057498</v>
      </c>
      <c r="AC33" s="11">
        <v>32.825150181828498</v>
      </c>
      <c r="AD33" s="12">
        <v>41.343713385527003</v>
      </c>
      <c r="AE33" s="10">
        <v>0.47259880155397377</v>
      </c>
      <c r="AF33" s="11">
        <f t="shared" si="5"/>
        <v>38.505720446756506</v>
      </c>
      <c r="AG33" s="11">
        <f t="shared" si="6"/>
        <v>17.84483003731448</v>
      </c>
      <c r="AH33" s="11">
        <f t="shared" si="7"/>
        <v>0.2187857392594231</v>
      </c>
      <c r="AI33" s="11">
        <f t="shared" si="8"/>
        <v>10.897058450256438</v>
      </c>
      <c r="AJ33" s="11">
        <f t="shared" si="9"/>
        <v>2.4136980399223087</v>
      </c>
      <c r="AK33" s="3">
        <f t="shared" si="10"/>
        <v>0.62616751877574506</v>
      </c>
      <c r="AL33" s="3">
        <f t="shared" si="11"/>
        <v>0.1977254842226796</v>
      </c>
      <c r="AM33" s="12">
        <v>0.42380992079465996</v>
      </c>
      <c r="AN33" s="99"/>
    </row>
    <row r="34" spans="1:40" customFormat="1">
      <c r="A34" s="36">
        <v>72</v>
      </c>
      <c r="B34" s="36">
        <v>516</v>
      </c>
      <c r="C34" s="11" t="s">
        <v>90</v>
      </c>
      <c r="D34" s="36">
        <v>26</v>
      </c>
      <c r="E34" s="36" t="s">
        <v>159</v>
      </c>
      <c r="F34" s="36">
        <v>2</v>
      </c>
      <c r="G34" s="36">
        <v>122</v>
      </c>
      <c r="H34" s="36">
        <v>124</v>
      </c>
      <c r="I34" s="11">
        <v>110.82</v>
      </c>
      <c r="J34" s="12">
        <v>17.010041025641002</v>
      </c>
      <c r="K34" s="24">
        <v>74915.096298529505</v>
      </c>
      <c r="L34" s="23">
        <v>13903.33265</v>
      </c>
      <c r="M34" s="23">
        <v>21689.7722908088</v>
      </c>
      <c r="N34" s="23">
        <v>516.03819076286698</v>
      </c>
      <c r="O34" s="23">
        <v>92023.177567876803</v>
      </c>
      <c r="P34" s="25">
        <v>12980.4530665441</v>
      </c>
      <c r="Q34" s="6">
        <v>0.34678440460554583</v>
      </c>
      <c r="R34" s="6">
        <v>6.4358976672072105E-2</v>
      </c>
      <c r="S34" s="6">
        <v>0.10040265769565108</v>
      </c>
      <c r="T34" s="6">
        <v>2.3887574811932337E-3</v>
      </c>
      <c r="U34" s="6">
        <v>0.42597826632458025</v>
      </c>
      <c r="V34" s="6">
        <v>6.0086937220957488E-2</v>
      </c>
      <c r="W34" s="10">
        <f t="shared" si="0"/>
        <v>0.71677638997296012</v>
      </c>
      <c r="X34" s="11">
        <f t="shared" si="1"/>
        <v>-0.22136219014435463</v>
      </c>
      <c r="Y34" s="11">
        <f t="shared" si="2"/>
        <v>-0.14461630841475581</v>
      </c>
      <c r="Z34" s="11">
        <f t="shared" si="3"/>
        <v>31.958052165256063</v>
      </c>
      <c r="AA34" s="11">
        <f t="shared" si="4"/>
        <v>28.708244504430702</v>
      </c>
      <c r="AB34" s="10">
        <v>22.688740913228099</v>
      </c>
      <c r="AC34" s="11">
        <v>29.351529082263699</v>
      </c>
      <c r="AD34" s="12">
        <v>36.8327743176905</v>
      </c>
      <c r="AE34" s="10">
        <v>1.0000235607048873E-2</v>
      </c>
      <c r="AF34" s="11">
        <f t="shared" si="5"/>
        <v>44.875926031486891</v>
      </c>
      <c r="AG34" s="11">
        <f t="shared" si="6"/>
        <v>14.768043615757916</v>
      </c>
      <c r="AH34" s="11">
        <f t="shared" si="7"/>
        <v>0.25588855046851738</v>
      </c>
      <c r="AI34" s="11">
        <f t="shared" si="8"/>
        <v>42.031331554636466</v>
      </c>
      <c r="AJ34" s="11">
        <f t="shared" si="9"/>
        <v>2.2561359768189271</v>
      </c>
      <c r="AK34" s="3">
        <f t="shared" si="10"/>
        <v>0.81408943136387268</v>
      </c>
      <c r="AL34" s="3">
        <f t="shared" si="11"/>
        <v>0.23569901479233646</v>
      </c>
      <c r="AM34" s="12" t="s">
        <v>108</v>
      </c>
      <c r="AN34" s="99"/>
    </row>
    <row r="35" spans="1:40" customFormat="1">
      <c r="A35" s="36">
        <v>72</v>
      </c>
      <c r="B35" s="36">
        <v>516</v>
      </c>
      <c r="C35" s="11" t="s">
        <v>90</v>
      </c>
      <c r="D35" s="36">
        <v>26</v>
      </c>
      <c r="E35" s="36" t="s">
        <v>159</v>
      </c>
      <c r="F35" s="36">
        <v>3</v>
      </c>
      <c r="G35" s="36">
        <v>80</v>
      </c>
      <c r="H35" s="36">
        <v>82</v>
      </c>
      <c r="I35" s="11">
        <v>111.899999999999</v>
      </c>
      <c r="J35" s="12">
        <v>17.0454871794871</v>
      </c>
      <c r="K35" s="24">
        <v>123031.334056316</v>
      </c>
      <c r="L35" s="23">
        <v>22741.318482456201</v>
      </c>
      <c r="M35" s="23">
        <v>35473.3387305262</v>
      </c>
      <c r="N35" s="23">
        <v>4390.1647828947298</v>
      </c>
      <c r="O35" s="23">
        <v>189801.131255132</v>
      </c>
      <c r="P35" s="25">
        <v>24394.230351578899</v>
      </c>
      <c r="Q35" s="6">
        <v>0.30770794352753833</v>
      </c>
      <c r="R35" s="6">
        <v>5.6877253238092153E-2</v>
      </c>
      <c r="S35" s="6">
        <v>8.8720716511369355E-2</v>
      </c>
      <c r="T35" s="6">
        <v>1.098003681300576E-2</v>
      </c>
      <c r="U35" s="6">
        <v>0.4747027757252773</v>
      </c>
      <c r="V35" s="6">
        <v>6.1011274184716961E-2</v>
      </c>
      <c r="W35" s="10">
        <f t="shared" si="0"/>
        <v>0.7386026873990289</v>
      </c>
      <c r="X35" s="11">
        <f t="shared" si="1"/>
        <v>-0.24670571911024899</v>
      </c>
      <c r="Y35" s="11">
        <f t="shared" si="2"/>
        <v>-0.13158911650572022</v>
      </c>
      <c r="Z35" s="11">
        <f t="shared" si="3"/>
        <v>30.247363960058191</v>
      </c>
      <c r="AA35" s="11">
        <f t="shared" si="4"/>
        <v>29.59930443100874</v>
      </c>
      <c r="AB35" s="10">
        <v>23.885889237763799</v>
      </c>
      <c r="AC35" s="11">
        <v>30.635276297516299</v>
      </c>
      <c r="AD35" s="12">
        <v>38.507090618479403</v>
      </c>
      <c r="AE35" s="10">
        <v>0.35850126611113098</v>
      </c>
      <c r="AF35" s="11">
        <f t="shared" si="5"/>
        <v>39.328186073599866</v>
      </c>
      <c r="AG35" s="11">
        <f t="shared" si="6"/>
        <v>16.546811572031903</v>
      </c>
      <c r="AH35" s="11">
        <f t="shared" si="7"/>
        <v>0.22617333984778393</v>
      </c>
      <c r="AI35" s="11">
        <f t="shared" si="8"/>
        <v>8.0801838848372913</v>
      </c>
      <c r="AJ35" s="11">
        <f t="shared" si="9"/>
        <v>2.3498579143372282</v>
      </c>
      <c r="AK35" s="3">
        <f t="shared" si="10"/>
        <v>0.64821180591877736</v>
      </c>
      <c r="AL35" s="3">
        <f t="shared" si="11"/>
        <v>0.18689740411948699</v>
      </c>
      <c r="AM35" s="12">
        <v>0.55984286548804929</v>
      </c>
      <c r="AN35" s="99"/>
    </row>
    <row r="36" spans="1:40" customFormat="1">
      <c r="A36" s="36">
        <v>72</v>
      </c>
      <c r="B36" s="36">
        <v>516</v>
      </c>
      <c r="C36" s="11" t="s">
        <v>90</v>
      </c>
      <c r="D36" s="36">
        <v>27</v>
      </c>
      <c r="E36" s="36" t="s">
        <v>159</v>
      </c>
      <c r="F36" s="36">
        <v>1</v>
      </c>
      <c r="G36" s="36">
        <v>146</v>
      </c>
      <c r="H36" s="36">
        <v>148</v>
      </c>
      <c r="I36" s="11">
        <v>113.96</v>
      </c>
      <c r="J36" s="12">
        <v>17.113097435897402</v>
      </c>
      <c r="K36" s="24">
        <v>96872.495664077607</v>
      </c>
      <c r="L36" s="23">
        <v>14281.15148</v>
      </c>
      <c r="M36" s="23">
        <v>23432.623271844601</v>
      </c>
      <c r="N36" s="23">
        <v>3215.9851670886501</v>
      </c>
      <c r="O36" s="23">
        <v>91088.019193980901</v>
      </c>
      <c r="P36" s="25">
        <v>13885.6969798058</v>
      </c>
      <c r="Q36" s="6">
        <v>0.3990201129176007</v>
      </c>
      <c r="R36" s="6">
        <v>5.8824402500203925E-2</v>
      </c>
      <c r="S36" s="6">
        <v>9.651953239968239E-2</v>
      </c>
      <c r="T36" s="6">
        <v>1.3246719367723443E-2</v>
      </c>
      <c r="U36" s="6">
        <v>0.37519371680336194</v>
      </c>
      <c r="V36" s="6">
        <v>5.7195516011427555E-2</v>
      </c>
      <c r="W36" s="10">
        <f t="shared" si="0"/>
        <v>0.73946853154245029</v>
      </c>
      <c r="X36" s="11">
        <f t="shared" si="1"/>
        <v>-0.24221828682384999</v>
      </c>
      <c r="Y36" s="11">
        <f t="shared" si="2"/>
        <v>-0.13108030289529399</v>
      </c>
      <c r="Z36" s="11">
        <f t="shared" si="3"/>
        <v>30.550265639390123</v>
      </c>
      <c r="AA36" s="11">
        <f t="shared" si="4"/>
        <v>29.634107281961892</v>
      </c>
      <c r="AB36" s="10">
        <v>23.893018090005999</v>
      </c>
      <c r="AC36" s="11">
        <v>30.7210450154491</v>
      </c>
      <c r="AD36" s="12">
        <v>38.589812880055703</v>
      </c>
      <c r="AE36" s="10">
        <v>0.27912270201631617</v>
      </c>
      <c r="AF36" s="11">
        <f t="shared" si="5"/>
        <v>51.538747772228902</v>
      </c>
      <c r="AG36" s="11">
        <f t="shared" si="6"/>
        <v>12.536947965963973</v>
      </c>
      <c r="AH36" s="11">
        <f t="shared" si="7"/>
        <v>0.28052628364332366</v>
      </c>
      <c r="AI36" s="11">
        <f t="shared" si="8"/>
        <v>7.2862970612073941</v>
      </c>
      <c r="AJ36" s="11">
        <f t="shared" si="9"/>
        <v>2.3047722046276431</v>
      </c>
      <c r="AK36" s="3">
        <f t="shared" si="10"/>
        <v>1.0635042513964224</v>
      </c>
      <c r="AL36" s="3">
        <f t="shared" si="11"/>
        <v>0.25725252869910942</v>
      </c>
      <c r="AM36" s="12">
        <v>0.78743152727834576</v>
      </c>
      <c r="AN36" s="99"/>
    </row>
    <row r="37" spans="1:40" customFormat="1">
      <c r="A37" s="36">
        <v>72</v>
      </c>
      <c r="B37" s="36">
        <v>516</v>
      </c>
      <c r="C37" s="11" t="s">
        <v>90</v>
      </c>
      <c r="D37" s="36">
        <v>27</v>
      </c>
      <c r="E37" s="36" t="s">
        <v>159</v>
      </c>
      <c r="F37" s="36">
        <v>2</v>
      </c>
      <c r="G37" s="36">
        <v>80</v>
      </c>
      <c r="H37" s="36">
        <v>82</v>
      </c>
      <c r="I37" s="11">
        <v>114.8</v>
      </c>
      <c r="J37" s="12">
        <v>17.140666666666601</v>
      </c>
      <c r="K37" s="24">
        <v>160290.19065934001</v>
      </c>
      <c r="L37" s="23">
        <v>18324.266767181201</v>
      </c>
      <c r="M37" s="23">
        <v>33018.120305006501</v>
      </c>
      <c r="N37" s="23">
        <v>3490.7554230769301</v>
      </c>
      <c r="O37" s="23">
        <v>144029.19404258201</v>
      </c>
      <c r="P37" s="25">
        <v>19856.605846153801</v>
      </c>
      <c r="Q37" s="6">
        <v>0.42291907155970965</v>
      </c>
      <c r="R37" s="6">
        <v>4.8347823758341429E-2</v>
      </c>
      <c r="S37" s="6">
        <v>8.7116951615070493E-2</v>
      </c>
      <c r="T37" s="6">
        <v>9.2102145271463834E-3</v>
      </c>
      <c r="U37" s="6">
        <v>0.38001510118256698</v>
      </c>
      <c r="V37" s="6">
        <v>5.2390837357165113E-2</v>
      </c>
      <c r="W37" s="10">
        <f t="shared" si="0"/>
        <v>0.75466155430838855</v>
      </c>
      <c r="X37" s="11">
        <f t="shared" si="1"/>
        <v>-0.22029079048032549</v>
      </c>
      <c r="Y37" s="11">
        <f t="shared" si="2"/>
        <v>-0.12224777426594206</v>
      </c>
      <c r="Z37" s="11">
        <f t="shared" si="3"/>
        <v>32.030371642578032</v>
      </c>
      <c r="AA37" s="11">
        <f t="shared" si="4"/>
        <v>30.238252240209562</v>
      </c>
      <c r="AB37" s="10">
        <v>24.8090271932411</v>
      </c>
      <c r="AC37" s="11">
        <v>31.631301157676301</v>
      </c>
      <c r="AD37" s="12">
        <v>39.720752119946503</v>
      </c>
      <c r="AE37" s="10">
        <v>0.67819340993233734</v>
      </c>
      <c r="AF37" s="11">
        <f t="shared" si="5"/>
        <v>52.671699115172288</v>
      </c>
      <c r="AG37" s="11">
        <f t="shared" si="6"/>
        <v>11.022458479048364</v>
      </c>
      <c r="AH37" s="11">
        <f t="shared" si="7"/>
        <v>0.25070138826382576</v>
      </c>
      <c r="AI37" s="11">
        <f t="shared" si="8"/>
        <v>9.4587320803766435</v>
      </c>
      <c r="AJ37" s="11">
        <f t="shared" si="9"/>
        <v>2.333107299203558</v>
      </c>
      <c r="AK37" s="3">
        <f t="shared" si="10"/>
        <v>1.1129006985344267</v>
      </c>
      <c r="AL37" s="3">
        <f t="shared" si="11"/>
        <v>0.22924602560259238</v>
      </c>
      <c r="AM37" s="12">
        <v>0.19628815752724268</v>
      </c>
      <c r="AN37" s="99"/>
    </row>
    <row r="38" spans="1:40" customFormat="1">
      <c r="A38" s="36">
        <v>72</v>
      </c>
      <c r="B38" s="36">
        <v>516</v>
      </c>
      <c r="C38" s="11" t="s">
        <v>90</v>
      </c>
      <c r="D38" s="36">
        <v>27</v>
      </c>
      <c r="E38" s="36" t="s">
        <v>159</v>
      </c>
      <c r="F38" s="36">
        <v>3</v>
      </c>
      <c r="G38" s="36">
        <v>81</v>
      </c>
      <c r="H38" s="36">
        <v>83</v>
      </c>
      <c r="I38" s="11">
        <v>116.31</v>
      </c>
      <c r="J38" s="12">
        <v>17.190225641025599</v>
      </c>
      <c r="K38" s="24">
        <v>344304.72878723399</v>
      </c>
      <c r="L38" s="23">
        <v>51222.461756140197</v>
      </c>
      <c r="M38" s="23">
        <v>95915.149204210698</v>
      </c>
      <c r="N38" s="23">
        <v>14575.039283289399</v>
      </c>
      <c r="O38" s="23">
        <v>369412.15344877099</v>
      </c>
      <c r="P38" s="25">
        <v>49349.489544210301</v>
      </c>
      <c r="Q38" s="6">
        <v>0.37231027152165697</v>
      </c>
      <c r="R38" s="6">
        <v>5.538886646027192E-2</v>
      </c>
      <c r="S38" s="6">
        <v>0.10371683063733736</v>
      </c>
      <c r="T38" s="6">
        <v>1.5760564346920733E-2</v>
      </c>
      <c r="U38" s="6">
        <v>0.39945991923597257</v>
      </c>
      <c r="V38" s="6">
        <v>5.3363547797840603E-2</v>
      </c>
      <c r="W38" s="10">
        <f t="shared" si="0"/>
        <v>0.75731098998794133</v>
      </c>
      <c r="X38" s="11">
        <f t="shared" si="1"/>
        <v>-0.22685678793660241</v>
      </c>
      <c r="Y38" s="11">
        <f t="shared" si="2"/>
        <v>-0.12072574071072698</v>
      </c>
      <c r="Z38" s="11">
        <f t="shared" si="3"/>
        <v>31.587166814279335</v>
      </c>
      <c r="AA38" s="11">
        <f t="shared" si="4"/>
        <v>30.342359335386277</v>
      </c>
      <c r="AB38" s="10">
        <v>24.980336818050901</v>
      </c>
      <c r="AC38" s="11">
        <v>31.798552408539202</v>
      </c>
      <c r="AD38" s="12">
        <v>39.950559376665304</v>
      </c>
      <c r="AE38" s="10">
        <v>0.55344559485787104</v>
      </c>
      <c r="AF38" s="11">
        <f t="shared" si="5"/>
        <v>48.241079531222667</v>
      </c>
      <c r="AG38" s="11">
        <f t="shared" si="6"/>
        <v>12.536253200431757</v>
      </c>
      <c r="AH38" s="11">
        <f t="shared" si="7"/>
        <v>0.27858710045876323</v>
      </c>
      <c r="AI38" s="11">
        <f t="shared" si="8"/>
        <v>6.5807815224333224</v>
      </c>
      <c r="AJ38" s="11">
        <f t="shared" si="9"/>
        <v>2.2939966243019283</v>
      </c>
      <c r="AK38" s="3">
        <f t="shared" si="10"/>
        <v>0.93203411304382322</v>
      </c>
      <c r="AL38" s="3">
        <f t="shared" si="11"/>
        <v>0.25964264659070546</v>
      </c>
      <c r="AM38" s="12">
        <v>0.27867982856826307</v>
      </c>
      <c r="AN38" s="99"/>
    </row>
    <row r="39" spans="1:40" customFormat="1">
      <c r="A39" s="36">
        <v>72</v>
      </c>
      <c r="B39" s="36">
        <v>516</v>
      </c>
      <c r="C39" s="11" t="s">
        <v>90</v>
      </c>
      <c r="D39" s="36">
        <v>28</v>
      </c>
      <c r="E39" s="36" t="s">
        <v>159</v>
      </c>
      <c r="F39" s="36">
        <v>2</v>
      </c>
      <c r="G39" s="36">
        <v>80</v>
      </c>
      <c r="H39" s="36">
        <v>82</v>
      </c>
      <c r="I39" s="11">
        <v>119.2</v>
      </c>
      <c r="J39" s="12">
        <v>17.2850769230769</v>
      </c>
      <c r="K39" s="24">
        <v>178211.896893773</v>
      </c>
      <c r="L39" s="23">
        <v>29043.0604252747</v>
      </c>
      <c r="M39" s="23">
        <v>49561.664393406798</v>
      </c>
      <c r="N39" s="23">
        <v>5325.5476794871702</v>
      </c>
      <c r="O39" s="23">
        <v>248510.261476649</v>
      </c>
      <c r="P39" s="25">
        <v>33268.279270604398</v>
      </c>
      <c r="Q39" s="6">
        <v>0.327643153812192</v>
      </c>
      <c r="R39" s="6">
        <v>5.3395761337791815E-2</v>
      </c>
      <c r="S39" s="6">
        <v>9.1119281670160049E-2</v>
      </c>
      <c r="T39" s="6">
        <v>9.7910367820418266E-3</v>
      </c>
      <c r="U39" s="6">
        <v>0.45688692642913448</v>
      </c>
      <c r="V39" s="6">
        <v>6.1163839968679794E-2</v>
      </c>
      <c r="W39" s="10">
        <f t="shared" si="0"/>
        <v>0.75218925501250877</v>
      </c>
      <c r="X39" s="11">
        <f t="shared" si="1"/>
        <v>-0.22877275060303218</v>
      </c>
      <c r="Y39" s="11">
        <f t="shared" si="2"/>
        <v>-0.123672874745188</v>
      </c>
      <c r="Z39" s="11">
        <f t="shared" si="3"/>
        <v>31.457839334295329</v>
      </c>
      <c r="AA39" s="11">
        <f t="shared" si="4"/>
        <v>30.140775367429143</v>
      </c>
      <c r="AB39" s="10">
        <v>24.6551259957971</v>
      </c>
      <c r="AC39" s="11">
        <v>31.492940600882999</v>
      </c>
      <c r="AD39" s="12">
        <v>39.655156046895101</v>
      </c>
      <c r="AE39" s="10">
        <v>0.56997967543052996</v>
      </c>
      <c r="AF39" s="11">
        <f t="shared" si="5"/>
        <v>41.762981696177526</v>
      </c>
      <c r="AG39" s="11">
        <f t="shared" si="6"/>
        <v>15.731157347223851</v>
      </c>
      <c r="AH39" s="11">
        <f t="shared" si="7"/>
        <v>0.22950027305424611</v>
      </c>
      <c r="AI39" s="11">
        <f t="shared" si="8"/>
        <v>9.3063976470077154</v>
      </c>
      <c r="AJ39" s="11">
        <f t="shared" si="9"/>
        <v>2.3653547347573127</v>
      </c>
      <c r="AK39" s="3">
        <f t="shared" si="10"/>
        <v>0.71712087796631485</v>
      </c>
      <c r="AL39" s="3">
        <f t="shared" si="11"/>
        <v>0.19943508207231034</v>
      </c>
      <c r="AM39" s="12">
        <v>0.18838829066658105</v>
      </c>
      <c r="AN39" s="99"/>
    </row>
    <row r="40" spans="1:40" customFormat="1">
      <c r="A40" s="36">
        <v>72</v>
      </c>
      <c r="B40" s="36">
        <v>516</v>
      </c>
      <c r="C40" s="11" t="s">
        <v>90</v>
      </c>
      <c r="D40" s="36">
        <v>28</v>
      </c>
      <c r="E40" s="36" t="s">
        <v>159</v>
      </c>
      <c r="F40" s="36">
        <v>3</v>
      </c>
      <c r="G40" s="36">
        <v>37</v>
      </c>
      <c r="H40" s="36">
        <v>39</v>
      </c>
      <c r="I40" s="11">
        <v>120.27</v>
      </c>
      <c r="J40" s="12">
        <v>17.320194871794801</v>
      </c>
      <c r="K40" s="24">
        <v>122144.997861166</v>
      </c>
      <c r="L40" s="23">
        <v>25542.4027860196</v>
      </c>
      <c r="M40" s="23">
        <v>36073.336199302903</v>
      </c>
      <c r="N40" s="23">
        <v>5170.8902596203898</v>
      </c>
      <c r="O40" s="23">
        <v>192471.69053101001</v>
      </c>
      <c r="P40" s="25">
        <v>10124.452499999999</v>
      </c>
      <c r="Q40" s="6">
        <v>0.31197020282466553</v>
      </c>
      <c r="R40" s="6">
        <v>6.523778064854574E-2</v>
      </c>
      <c r="S40" s="6">
        <v>9.2134808692291431E-2</v>
      </c>
      <c r="T40" s="6">
        <v>1.3206956578864041E-2</v>
      </c>
      <c r="U40" s="6">
        <v>0.49159141499363773</v>
      </c>
      <c r="V40" s="6">
        <v>2.5858836261995578E-2</v>
      </c>
      <c r="W40" s="10">
        <f t="shared" si="0"/>
        <v>0.66789697652771496</v>
      </c>
      <c r="X40" s="11">
        <f t="shared" si="1"/>
        <v>-0.26750321557412859</v>
      </c>
      <c r="Y40" s="11">
        <f t="shared" si="2"/>
        <v>-0.17529052251864888</v>
      </c>
      <c r="Z40" s="11">
        <f t="shared" si="3"/>
        <v>28.843532948746319</v>
      </c>
      <c r="AA40" s="11">
        <f t="shared" si="4"/>
        <v>26.610128259724419</v>
      </c>
      <c r="AB40" s="10">
        <v>19.820545730613201</v>
      </c>
      <c r="AC40" s="11">
        <v>26.4254348504858</v>
      </c>
      <c r="AD40" s="12">
        <v>33.199979481897003</v>
      </c>
      <c r="AE40" s="10">
        <v>9.9291271337411738E-2</v>
      </c>
      <c r="AF40" s="11">
        <f t="shared" si="5"/>
        <v>38.82343256658713</v>
      </c>
      <c r="AG40" s="11">
        <f t="shared" si="6"/>
        <v>7.6544148874550046</v>
      </c>
      <c r="AH40" s="11">
        <f t="shared" si="7"/>
        <v>0.24792464893236513</v>
      </c>
      <c r="AI40" s="11">
        <f t="shared" si="8"/>
        <v>6.9762331800000625</v>
      </c>
      <c r="AJ40" s="11">
        <f t="shared" si="9"/>
        <v>1.998405853569895</v>
      </c>
      <c r="AK40" s="3">
        <f t="shared" si="10"/>
        <v>0.63461279694785377</v>
      </c>
      <c r="AL40" s="3">
        <f t="shared" si="11"/>
        <v>0.18742151689830439</v>
      </c>
      <c r="AM40" s="12">
        <v>0.35284476502855688</v>
      </c>
      <c r="AN40" s="99"/>
    </row>
    <row r="41" spans="1:40" customFormat="1">
      <c r="A41" s="36">
        <v>72</v>
      </c>
      <c r="B41" s="36">
        <v>516</v>
      </c>
      <c r="C41" s="11" t="s">
        <v>90</v>
      </c>
      <c r="D41" s="36">
        <v>29</v>
      </c>
      <c r="E41" s="36" t="s">
        <v>159</v>
      </c>
      <c r="F41" s="36">
        <v>1</v>
      </c>
      <c r="G41" s="36">
        <v>80</v>
      </c>
      <c r="H41" s="36">
        <v>82</v>
      </c>
      <c r="I41" s="11">
        <v>122.1</v>
      </c>
      <c r="J41" s="12">
        <v>17.380256410256401</v>
      </c>
      <c r="K41" s="24">
        <v>166932.08417684201</v>
      </c>
      <c r="L41" s="23">
        <v>27938.226289473601</v>
      </c>
      <c r="M41" s="23">
        <v>44446.499921754403</v>
      </c>
      <c r="N41" s="23">
        <v>5002.5912038596698</v>
      </c>
      <c r="O41" s="23">
        <v>154153.01210344801</v>
      </c>
      <c r="P41" s="25">
        <v>21381.504401052702</v>
      </c>
      <c r="Q41" s="6">
        <v>0.39759563262787445</v>
      </c>
      <c r="R41" s="6">
        <v>6.6542730900648314E-2</v>
      </c>
      <c r="S41" s="6">
        <v>0.10586182004271807</v>
      </c>
      <c r="T41" s="6">
        <v>1.1915075668558355E-2</v>
      </c>
      <c r="U41" s="6">
        <v>0.36715868414985892</v>
      </c>
      <c r="V41" s="6">
        <v>5.092605661034199E-2</v>
      </c>
      <c r="W41" s="10">
        <f t="shared" si="0"/>
        <v>0.71713516699145186</v>
      </c>
      <c r="X41" s="11">
        <f t="shared" si="1"/>
        <v>-0.24083222558366163</v>
      </c>
      <c r="Y41" s="11">
        <f t="shared" si="2"/>
        <v>-0.14439897997234324</v>
      </c>
      <c r="Z41" s="11">
        <f t="shared" si="3"/>
        <v>30.643824773102839</v>
      </c>
      <c r="AA41" s="11">
        <f t="shared" si="4"/>
        <v>28.723109769891721</v>
      </c>
      <c r="AB41" s="10">
        <v>22.6930972193821</v>
      </c>
      <c r="AC41" s="11">
        <v>29.3440086633024</v>
      </c>
      <c r="AD41" s="12">
        <v>36.914345257239802</v>
      </c>
      <c r="AE41" s="10">
        <v>0.54736496102470911</v>
      </c>
      <c r="AF41" s="11">
        <f t="shared" si="5"/>
        <v>51.989982129572063</v>
      </c>
      <c r="AG41" s="11">
        <f t="shared" si="6"/>
        <v>11.354201554184911</v>
      </c>
      <c r="AH41" s="11">
        <f t="shared" si="7"/>
        <v>0.30597325749144877</v>
      </c>
      <c r="AI41" s="11">
        <f t="shared" si="8"/>
        <v>8.8846955728588046</v>
      </c>
      <c r="AJ41" s="11">
        <f t="shared" si="9"/>
        <v>2.2007452691234937</v>
      </c>
      <c r="AK41" s="3">
        <f t="shared" si="10"/>
        <v>1.0828986206563276</v>
      </c>
      <c r="AL41" s="3">
        <f t="shared" si="11"/>
        <v>0.28832715829079963</v>
      </c>
      <c r="AM41" s="12">
        <v>0.31292779709369795</v>
      </c>
      <c r="AN41" s="99"/>
    </row>
    <row r="42" spans="1:40" customFormat="1">
      <c r="A42" s="36">
        <v>72</v>
      </c>
      <c r="B42" s="36">
        <v>516</v>
      </c>
      <c r="C42" s="11" t="s">
        <v>90</v>
      </c>
      <c r="D42" s="36">
        <v>29</v>
      </c>
      <c r="E42" s="36" t="s">
        <v>159</v>
      </c>
      <c r="F42" s="36">
        <v>2</v>
      </c>
      <c r="G42" s="36">
        <v>62</v>
      </c>
      <c r="H42" s="36">
        <v>64</v>
      </c>
      <c r="I42" s="11">
        <v>123.42</v>
      </c>
      <c r="J42" s="12">
        <v>17.423579487179399</v>
      </c>
      <c r="K42" s="24">
        <v>12313.9127049037</v>
      </c>
      <c r="L42" s="23">
        <v>3026.3418679405199</v>
      </c>
      <c r="M42" s="23">
        <v>4250.2066075306602</v>
      </c>
      <c r="N42" s="23">
        <v>636.81280062388498</v>
      </c>
      <c r="O42" s="23">
        <v>14292.584283537601</v>
      </c>
      <c r="P42" s="25">
        <v>2338.4673636000298</v>
      </c>
      <c r="Q42" s="6">
        <v>0.33408768561922075</v>
      </c>
      <c r="R42" s="6">
        <v>8.2107415797268699E-2</v>
      </c>
      <c r="S42" s="6">
        <v>0.11531198270944236</v>
      </c>
      <c r="T42" s="6">
        <v>1.7277312242793896E-2</v>
      </c>
      <c r="U42" s="6">
        <v>0.38777085068202682</v>
      </c>
      <c r="V42" s="6">
        <v>6.3444752949247465E-2</v>
      </c>
      <c r="W42" s="10">
        <f t="shared" si="0"/>
        <v>0.70479979969402529</v>
      </c>
      <c r="X42" s="11">
        <f t="shared" si="1"/>
        <v>-0.2699509513050688</v>
      </c>
      <c r="Y42" s="11">
        <f t="shared" si="2"/>
        <v>-0.15193422802363601</v>
      </c>
      <c r="Z42" s="11">
        <f t="shared" si="3"/>
        <v>28.678310786907854</v>
      </c>
      <c r="AA42" s="11">
        <f t="shared" si="4"/>
        <v>28.207698803183298</v>
      </c>
      <c r="AB42" s="10">
        <v>21.94765126063</v>
      </c>
      <c r="AC42" s="11">
        <v>28.644793083172399</v>
      </c>
      <c r="AD42" s="12">
        <v>36.0878004057423</v>
      </c>
      <c r="AE42" s="10">
        <v>0.30767047834100408</v>
      </c>
      <c r="AF42" s="11">
        <f t="shared" si="5"/>
        <v>46.281600731780856</v>
      </c>
      <c r="AG42" s="11">
        <f t="shared" si="6"/>
        <v>15.959641728286329</v>
      </c>
      <c r="AH42" s="11">
        <f t="shared" si="7"/>
        <v>0.32240988207155746</v>
      </c>
      <c r="AI42" s="11">
        <f t="shared" si="8"/>
        <v>6.6741852603571044</v>
      </c>
      <c r="AJ42" s="11">
        <f t="shared" si="9"/>
        <v>2.2231217220142154</v>
      </c>
      <c r="AK42" s="3">
        <f t="shared" si="10"/>
        <v>0.86155956547949397</v>
      </c>
      <c r="AL42" s="3">
        <f t="shared" si="11"/>
        <v>0.29737145663895842</v>
      </c>
      <c r="AM42" s="12">
        <v>9.7527777972920948E-2</v>
      </c>
      <c r="AN42" s="99"/>
    </row>
    <row r="43" spans="1:40" customFormat="1">
      <c r="A43" s="36">
        <v>72</v>
      </c>
      <c r="B43" s="36">
        <v>516</v>
      </c>
      <c r="C43" s="11" t="s">
        <v>90</v>
      </c>
      <c r="D43" s="36">
        <v>29</v>
      </c>
      <c r="E43" s="36" t="s">
        <v>159</v>
      </c>
      <c r="F43" s="36">
        <v>3</v>
      </c>
      <c r="G43" s="36">
        <v>80</v>
      </c>
      <c r="H43" s="36">
        <v>82</v>
      </c>
      <c r="I43" s="11">
        <v>125.1</v>
      </c>
      <c r="J43" s="12">
        <v>17.4787179487179</v>
      </c>
      <c r="K43" s="24">
        <v>19100.1044945055</v>
      </c>
      <c r="L43" s="23">
        <v>4407.2792802197901</v>
      </c>
      <c r="M43" s="23">
        <v>6814.9222371794804</v>
      </c>
      <c r="N43" s="23">
        <v>815.14548056537205</v>
      </c>
      <c r="O43" s="23">
        <v>33256.740681318697</v>
      </c>
      <c r="P43" s="25">
        <v>4535.4569505494501</v>
      </c>
      <c r="Q43" s="6">
        <v>0.27709562919799435</v>
      </c>
      <c r="R43" s="6">
        <v>6.393880334817531E-2</v>
      </c>
      <c r="S43" s="6">
        <v>9.886779236154862E-2</v>
      </c>
      <c r="T43" s="6">
        <v>1.1825759900430905E-2</v>
      </c>
      <c r="U43" s="6">
        <v>0.48247366849827922</v>
      </c>
      <c r="V43" s="6">
        <v>6.5798346693571527E-2</v>
      </c>
      <c r="W43" s="10">
        <f t="shared" si="0"/>
        <v>0.7340655634428751</v>
      </c>
      <c r="X43" s="11">
        <f t="shared" si="1"/>
        <v>-0.24706987541097458</v>
      </c>
      <c r="Y43" s="11">
        <f t="shared" si="2"/>
        <v>-0.1342651491168457</v>
      </c>
      <c r="Z43" s="11">
        <f t="shared" si="3"/>
        <v>30.222783409759213</v>
      </c>
      <c r="AA43" s="11">
        <f t="shared" si="4"/>
        <v>29.416263800407755</v>
      </c>
      <c r="AB43" s="10">
        <v>23.5753018925693</v>
      </c>
      <c r="AC43" s="11">
        <v>30.398476338922599</v>
      </c>
      <c r="AD43" s="12">
        <v>38.206387628623801</v>
      </c>
      <c r="AE43" s="10">
        <v>0.69400567339031283</v>
      </c>
      <c r="AF43" s="11">
        <f t="shared" si="5"/>
        <v>36.480625275193212</v>
      </c>
      <c r="AG43" s="11">
        <f t="shared" si="6"/>
        <v>19.189122970879804</v>
      </c>
      <c r="AH43" s="11">
        <f t="shared" si="7"/>
        <v>0.24157047966996517</v>
      </c>
      <c r="AI43" s="11">
        <f t="shared" si="8"/>
        <v>8.360375417223386</v>
      </c>
      <c r="AJ43" s="11">
        <f t="shared" si="9"/>
        <v>2.3305886027774863</v>
      </c>
      <c r="AK43" s="3">
        <f t="shared" si="10"/>
        <v>0.57432280203076536</v>
      </c>
      <c r="AL43" s="3">
        <f t="shared" si="11"/>
        <v>0.20491852471302532</v>
      </c>
      <c r="AM43" s="12">
        <v>0.25424702607429744</v>
      </c>
      <c r="AN43" s="99"/>
    </row>
    <row r="44" spans="1:40" customFormat="1">
      <c r="A44" s="36">
        <v>72</v>
      </c>
      <c r="B44" s="36">
        <v>516</v>
      </c>
      <c r="C44" s="11" t="s">
        <v>90</v>
      </c>
      <c r="D44" s="36">
        <v>30</v>
      </c>
      <c r="E44" s="36" t="s">
        <v>159</v>
      </c>
      <c r="F44" s="36">
        <v>1</v>
      </c>
      <c r="G44" s="36">
        <v>87</v>
      </c>
      <c r="H44" s="36">
        <v>89</v>
      </c>
      <c r="I44" s="11">
        <v>126.57</v>
      </c>
      <c r="J44" s="12">
        <v>17.526964102564101</v>
      </c>
      <c r="K44" s="24">
        <v>382034.54183593602</v>
      </c>
      <c r="L44" s="23">
        <v>74231.179768382295</v>
      </c>
      <c r="M44" s="23">
        <v>82283.149307999993</v>
      </c>
      <c r="N44" s="23">
        <v>3826.8886400000001</v>
      </c>
      <c r="O44" s="23">
        <v>312219.68252509198</v>
      </c>
      <c r="P44" s="25">
        <v>20825.765457077101</v>
      </c>
      <c r="Q44" s="6">
        <v>0.4364008303064621</v>
      </c>
      <c r="R44" s="6">
        <v>8.479481548938593E-2</v>
      </c>
      <c r="S44" s="6">
        <v>9.3992638743285672E-2</v>
      </c>
      <c r="T44" s="6">
        <v>4.3714826726416025E-3</v>
      </c>
      <c r="U44" s="6">
        <v>0.35665080973354418</v>
      </c>
      <c r="V44" s="6">
        <v>2.378942305468041E-2</v>
      </c>
      <c r="W44" s="10">
        <f t="shared" si="0"/>
        <v>0.59026099310099345</v>
      </c>
      <c r="X44" s="11">
        <f t="shared" si="1"/>
        <v>-0.28973427199461738</v>
      </c>
      <c r="Y44" s="11">
        <f t="shared" si="2"/>
        <v>-0.228955915814433</v>
      </c>
      <c r="Z44" s="11">
        <f t="shared" si="3"/>
        <v>27.342936640363327</v>
      </c>
      <c r="AA44" s="11">
        <f t="shared" si="4"/>
        <v>22.939415358292784</v>
      </c>
      <c r="AB44" s="10">
        <v>15.0537849463156</v>
      </c>
      <c r="AC44" s="11">
        <v>21.716338405728798</v>
      </c>
      <c r="AD44" s="12">
        <v>27.692500151919099</v>
      </c>
      <c r="AE44" s="10">
        <v>2.7358802090332859E-3</v>
      </c>
      <c r="AF44" s="11">
        <f t="shared" si="5"/>
        <v>55.028047137566901</v>
      </c>
      <c r="AG44" s="11">
        <f t="shared" si="6"/>
        <v>5.1694756420691155</v>
      </c>
      <c r="AH44" s="11">
        <f t="shared" si="7"/>
        <v>0.3249808494304694</v>
      </c>
      <c r="AI44" s="11">
        <f t="shared" si="8"/>
        <v>21.501317923899659</v>
      </c>
      <c r="AJ44" s="11">
        <f t="shared" si="9"/>
        <v>1.8412913892444818</v>
      </c>
      <c r="AK44" s="3">
        <f t="shared" si="10"/>
        <v>1.2236081298469492</v>
      </c>
      <c r="AL44" s="3">
        <f t="shared" si="11"/>
        <v>0.26354247958530669</v>
      </c>
      <c r="AM44" s="12" t="s">
        <v>108</v>
      </c>
      <c r="AN44" s="99"/>
    </row>
    <row r="45" spans="1:40" customFormat="1">
      <c r="A45" s="36">
        <v>72</v>
      </c>
      <c r="B45" s="36">
        <v>516</v>
      </c>
      <c r="C45" s="11" t="s">
        <v>90</v>
      </c>
      <c r="D45" s="36">
        <v>30</v>
      </c>
      <c r="E45" s="36" t="s">
        <v>159</v>
      </c>
      <c r="F45" s="36">
        <v>2</v>
      </c>
      <c r="G45" s="36">
        <v>80</v>
      </c>
      <c r="H45" s="36">
        <v>82</v>
      </c>
      <c r="I45" s="11">
        <v>128</v>
      </c>
      <c r="J45" s="12">
        <v>17.5738974358974</v>
      </c>
      <c r="K45" s="24">
        <v>1105569.51308561</v>
      </c>
      <c r="L45" s="23">
        <v>313006.64478736802</v>
      </c>
      <c r="M45" s="23">
        <v>445767.82005263399</v>
      </c>
      <c r="N45" s="23">
        <v>70440.443506579002</v>
      </c>
      <c r="O45" s="23">
        <v>3010330.5279927598</v>
      </c>
      <c r="P45" s="25">
        <v>322866.11051158002</v>
      </c>
      <c r="Q45" s="6">
        <v>0.20986588609696519</v>
      </c>
      <c r="R45" s="6">
        <v>5.9416812859828153E-2</v>
      </c>
      <c r="S45" s="6">
        <v>8.46183414444555E-2</v>
      </c>
      <c r="T45" s="6">
        <v>1.3371430668626526E-2</v>
      </c>
      <c r="U45" s="6">
        <v>0.57143913270429048</v>
      </c>
      <c r="V45" s="6">
        <v>6.128839622583418E-2</v>
      </c>
      <c r="W45" s="10">
        <f t="shared" si="0"/>
        <v>0.7283119505800103</v>
      </c>
      <c r="X45" s="11">
        <f t="shared" si="1"/>
        <v>-0.2695583880279015</v>
      </c>
      <c r="Y45" s="11">
        <f t="shared" si="2"/>
        <v>-0.13768256382250718</v>
      </c>
      <c r="Z45" s="11">
        <f t="shared" si="3"/>
        <v>28.704808808116649</v>
      </c>
      <c r="AA45" s="11">
        <f t="shared" si="4"/>
        <v>29.182512634540508</v>
      </c>
      <c r="AB45" s="10">
        <v>23.376641399967301</v>
      </c>
      <c r="AC45" s="11">
        <v>30.0685164742452</v>
      </c>
      <c r="AD45" s="12">
        <v>37.813709409253299</v>
      </c>
      <c r="AE45" s="10">
        <v>0.12604012946098053</v>
      </c>
      <c r="AF45" s="11">
        <f t="shared" si="5"/>
        <v>26.860941763686501</v>
      </c>
      <c r="AG45" s="11">
        <f t="shared" si="6"/>
        <v>22.602776434440582</v>
      </c>
      <c r="AH45" s="11">
        <f t="shared" si="7"/>
        <v>0.19921502211234371</v>
      </c>
      <c r="AI45" s="11">
        <f t="shared" si="8"/>
        <v>6.3282937736046492</v>
      </c>
      <c r="AJ45" s="11">
        <f t="shared" si="9"/>
        <v>2.349945891949468</v>
      </c>
      <c r="AK45" s="3">
        <f t="shared" si="10"/>
        <v>0.36725851291246275</v>
      </c>
      <c r="AL45" s="3">
        <f t="shared" si="11"/>
        <v>0.14807936069062319</v>
      </c>
      <c r="AM45" s="12">
        <v>0.57114611948236926</v>
      </c>
      <c r="AN45" s="99"/>
    </row>
    <row r="46" spans="1:40" customFormat="1">
      <c r="A46" s="36">
        <v>72</v>
      </c>
      <c r="B46" s="36">
        <v>516</v>
      </c>
      <c r="C46" s="11" t="s">
        <v>90</v>
      </c>
      <c r="D46" s="36">
        <v>30</v>
      </c>
      <c r="E46" s="36" t="s">
        <v>159</v>
      </c>
      <c r="F46" s="36">
        <v>3</v>
      </c>
      <c r="G46" s="36">
        <v>54</v>
      </c>
      <c r="H46" s="36">
        <v>56</v>
      </c>
      <c r="I46" s="11">
        <v>129.23999999999899</v>
      </c>
      <c r="J46" s="12">
        <v>17.618283618581899</v>
      </c>
      <c r="K46" s="24">
        <v>218870.64360496699</v>
      </c>
      <c r="L46" s="23">
        <v>29929.017404564402</v>
      </c>
      <c r="M46" s="23">
        <v>51649.262240291202</v>
      </c>
      <c r="N46" s="23">
        <v>10450.9602961166</v>
      </c>
      <c r="O46" s="23">
        <v>458905.368271649</v>
      </c>
      <c r="P46" s="25">
        <v>50101.877218446498</v>
      </c>
      <c r="Q46" s="6">
        <v>0.26694565256713076</v>
      </c>
      <c r="R46" s="6">
        <v>3.6502935935868695E-2</v>
      </c>
      <c r="S46" s="6">
        <v>6.2994039704247079E-2</v>
      </c>
      <c r="T46" s="6">
        <v>1.2746517167625803E-2</v>
      </c>
      <c r="U46" s="6">
        <v>0.55970408357247037</v>
      </c>
      <c r="V46" s="6">
        <v>6.1106771052657279E-2</v>
      </c>
      <c r="W46" s="10">
        <f t="shared" si="0"/>
        <v>0.78942670681329352</v>
      </c>
      <c r="X46" s="11">
        <f t="shared" si="1"/>
        <v>-0.25086171282891229</v>
      </c>
      <c r="Y46" s="11">
        <f t="shared" si="2"/>
        <v>-0.10268818523028563</v>
      </c>
      <c r="Z46" s="11">
        <f t="shared" si="3"/>
        <v>29.966834384048418</v>
      </c>
      <c r="AA46" s="11">
        <f t="shared" si="4"/>
        <v>31.576128130248463</v>
      </c>
      <c r="AB46" s="10">
        <v>26.7049404799229</v>
      </c>
      <c r="AC46" s="11">
        <v>33.7336685657421</v>
      </c>
      <c r="AD46" s="12">
        <v>42.467550139361599</v>
      </c>
      <c r="AE46" s="10">
        <v>0.13116869358177377</v>
      </c>
      <c r="AF46" s="11">
        <f t="shared" si="5"/>
        <v>32.292474175791682</v>
      </c>
      <c r="AG46" s="11">
        <f t="shared" si="6"/>
        <v>18.627135985887389</v>
      </c>
      <c r="AH46" s="11">
        <f t="shared" si="7"/>
        <v>0.15311755970183435</v>
      </c>
      <c r="AI46" s="11">
        <f t="shared" si="8"/>
        <v>4.9420589856688277</v>
      </c>
      <c r="AJ46" s="11">
        <f t="shared" si="9"/>
        <v>2.5679663886543631</v>
      </c>
      <c r="AK46" s="3">
        <f t="shared" si="10"/>
        <v>0.47694069134403</v>
      </c>
      <c r="AL46" s="3">
        <f t="shared" si="11"/>
        <v>0.11254882991413913</v>
      </c>
      <c r="AM46" s="12">
        <v>1.5418429344071369E-2</v>
      </c>
      <c r="AN46" s="99"/>
    </row>
    <row r="47" spans="1:40" customFormat="1">
      <c r="A47" s="36">
        <v>72</v>
      </c>
      <c r="B47" s="36">
        <v>516</v>
      </c>
      <c r="C47" s="11" t="s">
        <v>90</v>
      </c>
      <c r="D47" s="36">
        <v>32</v>
      </c>
      <c r="E47" s="36" t="s">
        <v>159</v>
      </c>
      <c r="F47" s="36">
        <v>1</v>
      </c>
      <c r="G47" s="36">
        <v>80</v>
      </c>
      <c r="H47" s="36">
        <v>82</v>
      </c>
      <c r="I47" s="11">
        <v>135.30000000000001</v>
      </c>
      <c r="J47" s="12">
        <v>17.976845965770099</v>
      </c>
      <c r="K47" s="24">
        <v>267873.43448204797</v>
      </c>
      <c r="L47" s="23">
        <v>67182.352531578901</v>
      </c>
      <c r="M47" s="23">
        <v>84127.867204737006</v>
      </c>
      <c r="N47" s="23">
        <v>13859.894225964899</v>
      </c>
      <c r="O47" s="23">
        <v>581015.29244385904</v>
      </c>
      <c r="P47" s="25">
        <v>62269.301342105296</v>
      </c>
      <c r="Q47" s="6">
        <v>0.24887710724257292</v>
      </c>
      <c r="R47" s="6">
        <v>6.2418095277494319E-2</v>
      </c>
      <c r="S47" s="6">
        <v>7.8161913550279391E-2</v>
      </c>
      <c r="T47" s="6">
        <v>1.2877015551451975E-2</v>
      </c>
      <c r="U47" s="6">
        <v>0.53981241374950861</v>
      </c>
      <c r="V47" s="6">
        <v>5.7853454628692631E-2</v>
      </c>
      <c r="W47" s="10">
        <f t="shared" si="0"/>
        <v>0.70461429281434085</v>
      </c>
      <c r="X47" s="11">
        <f t="shared" si="1"/>
        <v>-0.29299158953973198</v>
      </c>
      <c r="Y47" s="11">
        <f t="shared" si="2"/>
        <v>-0.15204855157850256</v>
      </c>
      <c r="Z47" s="11">
        <f t="shared" si="3"/>
        <v>27.123067706068092</v>
      </c>
      <c r="AA47" s="11">
        <f t="shared" si="4"/>
        <v>28.199879072030427</v>
      </c>
      <c r="AB47" s="10">
        <v>21.956772129422198</v>
      </c>
      <c r="AC47" s="11">
        <v>28.645310251348501</v>
      </c>
      <c r="AD47" s="12">
        <v>35.946430564277499</v>
      </c>
      <c r="AE47" s="10">
        <v>0.13998012302450527</v>
      </c>
      <c r="AF47" s="11">
        <f t="shared" si="5"/>
        <v>31.555777098383896</v>
      </c>
      <c r="AG47" s="11">
        <f t="shared" si="6"/>
        <v>18.861327112546959</v>
      </c>
      <c r="AH47" s="11">
        <f t="shared" si="7"/>
        <v>0.20430348463468312</v>
      </c>
      <c r="AI47" s="11">
        <f t="shared" si="8"/>
        <v>6.0698780115603794</v>
      </c>
      <c r="AJ47" s="11">
        <f t="shared" si="9"/>
        <v>2.3131213834826596</v>
      </c>
      <c r="AK47" s="3">
        <f t="shared" si="10"/>
        <v>0.46104369018468033</v>
      </c>
      <c r="AL47" s="3">
        <f t="shared" si="11"/>
        <v>0.14479458337641932</v>
      </c>
      <c r="AM47" s="12">
        <v>0.20332816229199538</v>
      </c>
      <c r="AN47" s="99"/>
    </row>
    <row r="48" spans="1:40" customFormat="1">
      <c r="A48" s="36">
        <v>72</v>
      </c>
      <c r="B48" s="36">
        <v>516</v>
      </c>
      <c r="C48" s="11" t="s">
        <v>90</v>
      </c>
      <c r="D48" s="36">
        <v>32</v>
      </c>
      <c r="E48" s="36" t="s">
        <v>159</v>
      </c>
      <c r="F48" s="36">
        <v>2</v>
      </c>
      <c r="G48" s="36">
        <v>20</v>
      </c>
      <c r="H48" s="36">
        <v>22</v>
      </c>
      <c r="I48" s="11">
        <v>136.19999999999999</v>
      </c>
      <c r="J48" s="12">
        <v>18.030097799511001</v>
      </c>
      <c r="K48" s="24">
        <v>2551756.13081758</v>
      </c>
      <c r="L48" s="23">
        <v>709505.52659999998</v>
      </c>
      <c r="M48" s="23">
        <v>974819.54024725396</v>
      </c>
      <c r="N48" s="23">
        <v>168379.89726007299</v>
      </c>
      <c r="O48" s="23">
        <v>6218431.5503223604</v>
      </c>
      <c r="P48" s="25">
        <v>652995.19153333304</v>
      </c>
      <c r="Q48" s="6">
        <v>0.22630201432955518</v>
      </c>
      <c r="R48" s="6">
        <v>6.2922364683841367E-2</v>
      </c>
      <c r="S48" s="6">
        <v>8.6451688271278221E-2</v>
      </c>
      <c r="T48" s="6">
        <v>1.4932739638544284E-2</v>
      </c>
      <c r="U48" s="6">
        <v>0.55148043686977621</v>
      </c>
      <c r="V48" s="6">
        <v>5.7910756207004893E-2</v>
      </c>
      <c r="W48" s="10">
        <f t="shared" si="0"/>
        <v>0.71684340402709024</v>
      </c>
      <c r="X48" s="11">
        <f t="shared" si="1"/>
        <v>-0.27888203912886983</v>
      </c>
      <c r="Y48" s="11">
        <f t="shared" si="2"/>
        <v>-0.14457570652845139</v>
      </c>
      <c r="Z48" s="11">
        <f t="shared" si="3"/>
        <v>28.075462358801285</v>
      </c>
      <c r="AA48" s="11">
        <f t="shared" si="4"/>
        <v>28.711021673453928</v>
      </c>
      <c r="AB48" s="10">
        <v>22.644058709883801</v>
      </c>
      <c r="AC48" s="11">
        <v>29.3649371974033</v>
      </c>
      <c r="AD48" s="12">
        <v>36.9021924533725</v>
      </c>
      <c r="AE48" s="10">
        <v>9.459642634730038E-2</v>
      </c>
      <c r="AF48" s="11">
        <f t="shared" si="5"/>
        <v>29.095798443459369</v>
      </c>
      <c r="AG48" s="11">
        <f t="shared" si="6"/>
        <v>20.375845919124689</v>
      </c>
      <c r="AH48" s="11">
        <f t="shared" si="7"/>
        <v>0.2123655426752655</v>
      </c>
      <c r="AI48" s="11">
        <f t="shared" si="8"/>
        <v>5.7894057195057309</v>
      </c>
      <c r="AJ48" s="11">
        <f t="shared" si="9"/>
        <v>2.3052499126860528</v>
      </c>
      <c r="AK48" s="3">
        <f t="shared" si="10"/>
        <v>0.41035365753689101</v>
      </c>
      <c r="AL48" s="3">
        <f t="shared" si="11"/>
        <v>0.15676292845849849</v>
      </c>
      <c r="AM48" s="12">
        <v>0.25074006124047626</v>
      </c>
      <c r="AN48" s="99"/>
    </row>
    <row r="49" spans="1:40" customFormat="1">
      <c r="A49" s="36">
        <v>72</v>
      </c>
      <c r="B49" s="36">
        <v>516</v>
      </c>
      <c r="C49" s="11" t="s">
        <v>90</v>
      </c>
      <c r="D49" s="36">
        <v>32</v>
      </c>
      <c r="E49" s="36" t="s">
        <v>159</v>
      </c>
      <c r="F49" s="36">
        <v>3</v>
      </c>
      <c r="G49" s="36">
        <v>80</v>
      </c>
      <c r="H49" s="36">
        <v>82</v>
      </c>
      <c r="I49" s="11">
        <v>138.30000000000001</v>
      </c>
      <c r="J49" s="12">
        <v>18.154352078239601</v>
      </c>
      <c r="K49" s="24">
        <v>50578.649758947402</v>
      </c>
      <c r="L49" s="23">
        <v>10531.871335087701</v>
      </c>
      <c r="M49" s="23">
        <v>15374.3720305264</v>
      </c>
      <c r="N49" s="23">
        <v>2446.0894798245599</v>
      </c>
      <c r="O49" s="23">
        <v>84996.907289035298</v>
      </c>
      <c r="P49" s="25">
        <v>9102.3831015789801</v>
      </c>
      <c r="Q49" s="6">
        <v>0.29231098630011904</v>
      </c>
      <c r="R49" s="6">
        <v>6.0867217931234591E-2</v>
      </c>
      <c r="S49" s="6">
        <v>8.8853654128897078E-2</v>
      </c>
      <c r="T49" s="6">
        <v>1.4136771776897325E-2</v>
      </c>
      <c r="U49" s="6">
        <v>0.49122564403219354</v>
      </c>
      <c r="V49" s="6">
        <v>5.2605725830658499E-2</v>
      </c>
      <c r="W49" s="10">
        <f t="shared" si="0"/>
        <v>0.71881054044073434</v>
      </c>
      <c r="X49" s="11">
        <f t="shared" si="1"/>
        <v>-0.26579141272653301</v>
      </c>
      <c r="Y49" s="11">
        <f t="shared" si="2"/>
        <v>-0.14338556314113163</v>
      </c>
      <c r="Z49" s="11">
        <f t="shared" si="3"/>
        <v>28.959079640959022</v>
      </c>
      <c r="AA49" s="11">
        <f t="shared" si="4"/>
        <v>28.792427481146596</v>
      </c>
      <c r="AB49" s="10">
        <v>22.7975879632416</v>
      </c>
      <c r="AC49" s="11">
        <v>29.4527512969387</v>
      </c>
      <c r="AD49" s="12">
        <v>36.959761380333198</v>
      </c>
      <c r="AE49" s="10">
        <v>0.3300404658766013</v>
      </c>
      <c r="AF49" s="11">
        <f t="shared" si="5"/>
        <v>37.30661400937241</v>
      </c>
      <c r="AG49" s="11">
        <f t="shared" si="6"/>
        <v>15.251718452747131</v>
      </c>
      <c r="AH49" s="11">
        <f t="shared" si="7"/>
        <v>0.23153905269824954</v>
      </c>
      <c r="AI49" s="11">
        <f t="shared" si="8"/>
        <v>6.285286027896694</v>
      </c>
      <c r="AJ49" s="11">
        <f t="shared" si="9"/>
        <v>2.2701658280417569</v>
      </c>
      <c r="AK49" s="3">
        <f t="shared" si="10"/>
        <v>0.59506458966739484</v>
      </c>
      <c r="AL49" s="3">
        <f t="shared" si="11"/>
        <v>0.18088154641021523</v>
      </c>
      <c r="AM49" s="12">
        <v>0.20097190004418897</v>
      </c>
      <c r="AN49" s="99"/>
    </row>
    <row r="50" spans="1:40" customFormat="1">
      <c r="A50" s="36">
        <v>72</v>
      </c>
      <c r="B50" s="36">
        <v>516</v>
      </c>
      <c r="C50" s="11" t="s">
        <v>90</v>
      </c>
      <c r="D50" s="36">
        <v>33</v>
      </c>
      <c r="E50" s="36" t="s">
        <v>159</v>
      </c>
      <c r="F50" s="36">
        <v>1</v>
      </c>
      <c r="G50" s="36">
        <v>19</v>
      </c>
      <c r="H50" s="36">
        <v>21</v>
      </c>
      <c r="I50" s="11">
        <v>139.09</v>
      </c>
      <c r="J50" s="12">
        <v>18.201095354523201</v>
      </c>
      <c r="K50" s="24">
        <v>409311.90220057999</v>
      </c>
      <c r="L50" s="23">
        <v>97016.003126018899</v>
      </c>
      <c r="M50" s="23">
        <v>134868.80382543601</v>
      </c>
      <c r="N50" s="23">
        <v>23317.435199390198</v>
      </c>
      <c r="O50" s="23">
        <v>830746.84423206002</v>
      </c>
      <c r="P50" s="25">
        <v>98715.375764459706</v>
      </c>
      <c r="Q50" s="6">
        <v>0.25678668225925616</v>
      </c>
      <c r="R50" s="6">
        <v>6.0864141587008841E-2</v>
      </c>
      <c r="S50" s="6">
        <v>8.4611545592526663E-2</v>
      </c>
      <c r="T50" s="6">
        <v>1.4628469857474185E-2</v>
      </c>
      <c r="U50" s="6">
        <v>0.52117889751263502</v>
      </c>
      <c r="V50" s="6">
        <v>6.1930263191099233E-2</v>
      </c>
      <c r="W50" s="10">
        <f t="shared" si="0"/>
        <v>0.72587970133423652</v>
      </c>
      <c r="X50" s="11">
        <f t="shared" si="1"/>
        <v>-0.27697297999259241</v>
      </c>
      <c r="Y50" s="11">
        <f t="shared" si="2"/>
        <v>-0.13913534813698411</v>
      </c>
      <c r="Z50" s="11">
        <f t="shared" si="3"/>
        <v>28.20432385050001</v>
      </c>
      <c r="AA50" s="11">
        <f t="shared" si="4"/>
        <v>29.083142187430287</v>
      </c>
      <c r="AB50" s="10">
        <v>23.171016731641402</v>
      </c>
      <c r="AC50" s="11">
        <v>29.890520500943602</v>
      </c>
      <c r="AD50" s="12">
        <v>37.588299466847303</v>
      </c>
      <c r="AE50" s="10">
        <v>5.5124156631600252E-2</v>
      </c>
      <c r="AF50" s="11">
        <f t="shared" si="5"/>
        <v>33.007460604433057</v>
      </c>
      <c r="AG50" s="11">
        <f t="shared" si="6"/>
        <v>19.43111719509929</v>
      </c>
      <c r="AH50" s="11">
        <f t="shared" si="7"/>
        <v>0.21542153943594841</v>
      </c>
      <c r="AI50" s="11">
        <f t="shared" si="8"/>
        <v>5.7840325349746493</v>
      </c>
      <c r="AJ50" s="11">
        <f t="shared" si="9"/>
        <v>2.349607302205285</v>
      </c>
      <c r="AK50" s="3">
        <f t="shared" si="10"/>
        <v>0.49270352941147399</v>
      </c>
      <c r="AL50" s="3">
        <f t="shared" si="11"/>
        <v>0.16234645338930942</v>
      </c>
      <c r="AM50" s="12">
        <v>0.14211145616958751</v>
      </c>
      <c r="AN50" s="99"/>
    </row>
    <row r="51" spans="1:40" customFormat="1">
      <c r="A51" s="36">
        <v>72</v>
      </c>
      <c r="B51" s="36">
        <v>516</v>
      </c>
      <c r="C51" s="11" t="s">
        <v>90</v>
      </c>
      <c r="D51" s="36">
        <v>33</v>
      </c>
      <c r="E51" s="36" t="s">
        <v>159</v>
      </c>
      <c r="F51" s="36">
        <v>2</v>
      </c>
      <c r="G51" s="36">
        <v>80</v>
      </c>
      <c r="H51" s="36">
        <v>82</v>
      </c>
      <c r="I51" s="11">
        <v>141.19999999999999</v>
      </c>
      <c r="J51" s="12">
        <v>18.325941320293399</v>
      </c>
      <c r="K51" s="24">
        <v>199942.52891208799</v>
      </c>
      <c r="L51" s="23">
        <v>39943.529327106196</v>
      </c>
      <c r="M51" s="23">
        <v>45974.911286219198</v>
      </c>
      <c r="N51" s="23">
        <v>6995.2338089743498</v>
      </c>
      <c r="O51" s="23">
        <v>329942.29615668498</v>
      </c>
      <c r="P51" s="25">
        <v>37529.596961538497</v>
      </c>
      <c r="Q51" s="6">
        <v>0.3027927025765092</v>
      </c>
      <c r="R51" s="6">
        <v>6.049042823058607E-2</v>
      </c>
      <c r="S51" s="6">
        <v>6.9624345129646631E-2</v>
      </c>
      <c r="T51" s="6">
        <v>1.0593572871658605E-2</v>
      </c>
      <c r="U51" s="6">
        <v>0.49966417895768495</v>
      </c>
      <c r="V51" s="6">
        <v>5.6834772233914518E-2</v>
      </c>
      <c r="W51" s="10">
        <f t="shared" si="0"/>
        <v>0.69378620373932809</v>
      </c>
      <c r="X51" s="11">
        <f t="shared" si="1"/>
        <v>-0.30555873540665901</v>
      </c>
      <c r="Y51" s="11">
        <f t="shared" si="2"/>
        <v>-0.15877434055543718</v>
      </c>
      <c r="Z51" s="11">
        <f t="shared" si="3"/>
        <v>26.274785360050515</v>
      </c>
      <c r="AA51" s="11">
        <f t="shared" si="4"/>
        <v>27.739835106008098</v>
      </c>
      <c r="AB51" s="10">
        <v>21.2632905145561</v>
      </c>
      <c r="AC51" s="11">
        <v>27.963992154401701</v>
      </c>
      <c r="AD51" s="12">
        <v>35.172816838725097</v>
      </c>
      <c r="AE51" s="10">
        <v>0.38701999555215588</v>
      </c>
      <c r="AF51" s="11">
        <f t="shared" si="5"/>
        <v>37.73320530289535</v>
      </c>
      <c r="AG51" s="11">
        <f t="shared" si="6"/>
        <v>15.803790370542394</v>
      </c>
      <c r="AH51" s="11">
        <f t="shared" si="7"/>
        <v>0.20181708761780734</v>
      </c>
      <c r="AI51" s="11">
        <f t="shared" si="8"/>
        <v>6.5723194594635137</v>
      </c>
      <c r="AJ51" s="11">
        <f t="shared" si="9"/>
        <v>2.3228292111827753</v>
      </c>
      <c r="AK51" s="3">
        <f t="shared" si="10"/>
        <v>0.60599241516200786</v>
      </c>
      <c r="AL51" s="3">
        <f t="shared" si="11"/>
        <v>0.13934227839763336</v>
      </c>
      <c r="AM51" s="12">
        <v>0.33906513835686958</v>
      </c>
      <c r="AN51" s="99"/>
    </row>
    <row r="52" spans="1:40" customFormat="1">
      <c r="A52" s="36">
        <v>72</v>
      </c>
      <c r="B52" s="36">
        <v>516</v>
      </c>
      <c r="C52" s="11" t="s">
        <v>90</v>
      </c>
      <c r="D52" s="36">
        <v>33</v>
      </c>
      <c r="E52" s="36" t="s">
        <v>159</v>
      </c>
      <c r="F52" s="36">
        <v>3</v>
      </c>
      <c r="G52" s="36">
        <v>15</v>
      </c>
      <c r="H52" s="36">
        <v>18</v>
      </c>
      <c r="I52" s="11">
        <v>142.05000000000001</v>
      </c>
      <c r="J52" s="12">
        <v>18.376234718826399</v>
      </c>
      <c r="K52" s="24">
        <v>1528815.76734575</v>
      </c>
      <c r="L52" s="23">
        <v>378217.31925008702</v>
      </c>
      <c r="M52" s="23">
        <v>512060.37384912401</v>
      </c>
      <c r="N52" s="23">
        <v>87709.595723684295</v>
      </c>
      <c r="O52" s="23">
        <v>3052735.1973845698</v>
      </c>
      <c r="P52" s="25">
        <v>344942.61328065698</v>
      </c>
      <c r="Q52" s="6">
        <v>0.25892467124980939</v>
      </c>
      <c r="R52" s="6">
        <v>6.4055981851779034E-2</v>
      </c>
      <c r="S52" s="6">
        <v>8.6724029664559374E-2</v>
      </c>
      <c r="T52" s="6">
        <v>1.4854751450946158E-2</v>
      </c>
      <c r="U52" s="6">
        <v>0.51702008461609628</v>
      </c>
      <c r="V52" s="6">
        <v>5.8420481166809791E-2</v>
      </c>
      <c r="W52" s="10">
        <f t="shared" si="0"/>
        <v>0.71410630400847785</v>
      </c>
      <c r="X52" s="11">
        <f t="shared" si="1"/>
        <v>-0.28101204122430573</v>
      </c>
      <c r="Y52" s="11">
        <f t="shared" si="2"/>
        <v>-0.14623713303080277</v>
      </c>
      <c r="Z52" s="11">
        <f t="shared" si="3"/>
        <v>27.931687217359361</v>
      </c>
      <c r="AA52" s="11">
        <f t="shared" si="4"/>
        <v>28.597380100693091</v>
      </c>
      <c r="AB52" s="10">
        <v>22.498452417950901</v>
      </c>
      <c r="AC52" s="11">
        <v>29.1674910626576</v>
      </c>
      <c r="AD52" s="12">
        <v>36.680540964424203</v>
      </c>
      <c r="AE52" s="10">
        <v>0.16779619307814034</v>
      </c>
      <c r="AF52" s="11">
        <f t="shared" si="5"/>
        <v>33.368956912514435</v>
      </c>
      <c r="AG52" s="11">
        <f t="shared" si="6"/>
        <v>18.409129845510865</v>
      </c>
      <c r="AH52" s="11">
        <f t="shared" si="7"/>
        <v>0.22350597374038134</v>
      </c>
      <c r="AI52" s="11">
        <f t="shared" si="8"/>
        <v>5.8381340105852511</v>
      </c>
      <c r="AJ52" s="11">
        <f t="shared" si="9"/>
        <v>2.3018886355201982</v>
      </c>
      <c r="AK52" s="3">
        <f t="shared" si="10"/>
        <v>0.50080195906135661</v>
      </c>
      <c r="AL52" s="3">
        <f t="shared" si="11"/>
        <v>0.16773822186995832</v>
      </c>
      <c r="AM52" s="12">
        <v>0.31281022645522044</v>
      </c>
      <c r="AN52" s="99"/>
    </row>
    <row r="53" spans="1:40" customFormat="1">
      <c r="A53" s="36">
        <v>72</v>
      </c>
      <c r="B53" s="36">
        <v>516</v>
      </c>
      <c r="C53" s="11" t="s">
        <v>90</v>
      </c>
      <c r="D53" s="36">
        <v>33</v>
      </c>
      <c r="E53" s="36" t="s">
        <v>159</v>
      </c>
      <c r="F53" s="36">
        <v>3</v>
      </c>
      <c r="G53" s="36">
        <v>16</v>
      </c>
      <c r="H53" s="36">
        <v>18</v>
      </c>
      <c r="I53" s="11">
        <v>142.06</v>
      </c>
      <c r="J53" s="12">
        <v>18.376826405867899</v>
      </c>
      <c r="K53" s="24">
        <v>3028614.1035331301</v>
      </c>
      <c r="L53" s="23">
        <v>705523.31734912901</v>
      </c>
      <c r="M53" s="23">
        <v>1014329.5231</v>
      </c>
      <c r="N53" s="23">
        <v>176619.87811465</v>
      </c>
      <c r="O53" s="23">
        <v>5800453.2161189103</v>
      </c>
      <c r="P53" s="25">
        <v>654393.99956836703</v>
      </c>
      <c r="Q53" s="6">
        <v>0.26613634960250071</v>
      </c>
      <c r="R53" s="6">
        <v>6.1997135924216927E-2</v>
      </c>
      <c r="S53" s="6">
        <v>8.9133163666166762E-2</v>
      </c>
      <c r="T53" s="6">
        <v>1.5520290146518288E-2</v>
      </c>
      <c r="U53" s="6">
        <v>0.50970886095296997</v>
      </c>
      <c r="V53" s="6">
        <v>5.7504199707627268E-2</v>
      </c>
      <c r="W53" s="10">
        <f t="shared" si="0"/>
        <v>0.7234181965156754</v>
      </c>
      <c r="X53" s="11">
        <f t="shared" si="1"/>
        <v>-0.27176753334753506</v>
      </c>
      <c r="Y53" s="11">
        <f t="shared" si="2"/>
        <v>-0.14061057140111022</v>
      </c>
      <c r="Z53" s="11">
        <f t="shared" si="3"/>
        <v>28.55569149904138</v>
      </c>
      <c r="AA53" s="11">
        <f t="shared" si="4"/>
        <v>28.982236916164062</v>
      </c>
      <c r="AB53" s="10">
        <v>23.014830423648501</v>
      </c>
      <c r="AC53" s="11">
        <v>29.7523074219671</v>
      </c>
      <c r="AD53" s="12">
        <v>37.438800426263697</v>
      </c>
      <c r="AE53" s="10">
        <v>7.8471844001048938E-2</v>
      </c>
      <c r="AF53" s="11">
        <f t="shared" si="5"/>
        <v>34.302763744840149</v>
      </c>
      <c r="AG53" s="11">
        <f t="shared" si="6"/>
        <v>17.767921797872109</v>
      </c>
      <c r="AH53" s="11">
        <f t="shared" si="7"/>
        <v>0.22708658433570766</v>
      </c>
      <c r="AI53" s="11">
        <f t="shared" si="8"/>
        <v>5.7430088500093062</v>
      </c>
      <c r="AJ53" s="11">
        <f t="shared" si="9"/>
        <v>2.3057331668325349</v>
      </c>
      <c r="AK53" s="3">
        <f t="shared" si="10"/>
        <v>0.52213404551163312</v>
      </c>
      <c r="AL53" s="3">
        <f t="shared" si="11"/>
        <v>0.17487073601098518</v>
      </c>
      <c r="AM53" s="12">
        <v>0.33942484750117341</v>
      </c>
      <c r="AN53" s="99"/>
    </row>
    <row r="54" spans="1:40" customFormat="1">
      <c r="A54" s="36">
        <v>72</v>
      </c>
      <c r="B54" s="36">
        <v>516</v>
      </c>
      <c r="C54" s="11" t="s">
        <v>90</v>
      </c>
      <c r="D54" s="36">
        <v>34</v>
      </c>
      <c r="E54" s="36" t="s">
        <v>159</v>
      </c>
      <c r="F54" s="36">
        <v>1</v>
      </c>
      <c r="G54" s="36">
        <v>80</v>
      </c>
      <c r="H54" s="36">
        <v>82</v>
      </c>
      <c r="I54" s="11">
        <v>144.1</v>
      </c>
      <c r="J54" s="12">
        <v>18.497530562347102</v>
      </c>
      <c r="K54" s="24">
        <v>259750.35954285701</v>
      </c>
      <c r="L54" s="23">
        <v>53613.0809391941</v>
      </c>
      <c r="M54" s="23">
        <v>76497.646991758505</v>
      </c>
      <c r="N54" s="23">
        <v>12141.526122765499</v>
      </c>
      <c r="O54" s="23">
        <v>505319.96793296799</v>
      </c>
      <c r="P54" s="25">
        <v>58599.089767582504</v>
      </c>
      <c r="Q54" s="6">
        <v>0.26891451684073009</v>
      </c>
      <c r="R54" s="6">
        <v>5.5504584411278077E-2</v>
      </c>
      <c r="S54" s="6">
        <v>7.9196532456954474E-2</v>
      </c>
      <c r="T54" s="6">
        <v>1.2569886858901072E-2</v>
      </c>
      <c r="U54" s="6">
        <v>0.52314797664119017</v>
      </c>
      <c r="V54" s="6">
        <v>6.0666502790946222E-2</v>
      </c>
      <c r="W54" s="10">
        <f t="shared" si="0"/>
        <v>0.73307083776898108</v>
      </c>
      <c r="X54" s="11">
        <f t="shared" si="1"/>
        <v>-0.26941107992357805</v>
      </c>
      <c r="Y54" s="11">
        <f t="shared" si="2"/>
        <v>-0.13485405678353421</v>
      </c>
      <c r="Z54" s="11">
        <f t="shared" si="3"/>
        <v>28.714752105158482</v>
      </c>
      <c r="AA54" s="11">
        <f t="shared" si="4"/>
        <v>29.37598251600626</v>
      </c>
      <c r="AB54" s="10">
        <v>23.566813508830499</v>
      </c>
      <c r="AC54" s="11">
        <v>30.3088719217915</v>
      </c>
      <c r="AD54" s="12">
        <v>38.034177068240403</v>
      </c>
      <c r="AE54" s="10">
        <v>0.42421669560050607</v>
      </c>
      <c r="AF54" s="11">
        <f t="shared" si="5"/>
        <v>33.951174188109484</v>
      </c>
      <c r="AG54" s="11">
        <f t="shared" si="6"/>
        <v>18.407159143674036</v>
      </c>
      <c r="AH54" s="11">
        <f t="shared" si="7"/>
        <v>0.20144156479585029</v>
      </c>
      <c r="AI54" s="11">
        <f t="shared" si="8"/>
        <v>6.3004968418529002</v>
      </c>
      <c r="AJ54" s="11">
        <f t="shared" si="9"/>
        <v>2.377028220364366</v>
      </c>
      <c r="AK54" s="3">
        <f t="shared" si="10"/>
        <v>0.51403145734647393</v>
      </c>
      <c r="AL54" s="3">
        <f t="shared" si="11"/>
        <v>0.1513845718479625</v>
      </c>
      <c r="AM54" s="12">
        <v>0.22288999823102795</v>
      </c>
      <c r="AN54" s="99"/>
    </row>
    <row r="55" spans="1:40" customFormat="1">
      <c r="A55" s="36">
        <v>72</v>
      </c>
      <c r="B55" s="36">
        <v>516</v>
      </c>
      <c r="C55" s="11" t="s">
        <v>90</v>
      </c>
      <c r="D55" s="36">
        <v>34</v>
      </c>
      <c r="E55" s="36" t="s">
        <v>159</v>
      </c>
      <c r="F55" s="36">
        <v>2</v>
      </c>
      <c r="G55" s="36">
        <v>69</v>
      </c>
      <c r="H55" s="36">
        <v>71</v>
      </c>
      <c r="I55" s="11">
        <v>145.49</v>
      </c>
      <c r="J55" s="12">
        <v>18.5797750611246</v>
      </c>
      <c r="K55" s="24">
        <v>2323021.81203723</v>
      </c>
      <c r="L55" s="23">
        <v>400318.01513143303</v>
      </c>
      <c r="M55" s="23">
        <v>581471.73920037097</v>
      </c>
      <c r="N55" s="23">
        <v>92531.664272058799</v>
      </c>
      <c r="O55" s="23">
        <v>4796313.2854163898</v>
      </c>
      <c r="P55" s="25">
        <v>439662.50013603101</v>
      </c>
      <c r="Q55" s="6">
        <v>0.26907633178849744</v>
      </c>
      <c r="R55" s="6">
        <v>4.6368958957795574E-2</v>
      </c>
      <c r="S55" s="6">
        <v>6.7352050597192653E-2</v>
      </c>
      <c r="T55" s="6">
        <v>1.0717971164797361E-2</v>
      </c>
      <c r="U55" s="6">
        <v>0.55555844472096383</v>
      </c>
      <c r="V55" s="6">
        <v>5.0926242770753201E-2</v>
      </c>
      <c r="W55" s="10">
        <f t="shared" si="0"/>
        <v>0.73558634924958621</v>
      </c>
      <c r="X55" s="11">
        <f t="shared" si="1"/>
        <v>-0.26660562237475216</v>
      </c>
      <c r="Y55" s="11">
        <f t="shared" si="2"/>
        <v>-0.13336633884204496</v>
      </c>
      <c r="Z55" s="11">
        <f t="shared" si="3"/>
        <v>28.904120489704226</v>
      </c>
      <c r="AA55" s="11">
        <f t="shared" si="4"/>
        <v>29.477742423204127</v>
      </c>
      <c r="AB55" s="10">
        <v>23.7482363173933</v>
      </c>
      <c r="AC55" s="11">
        <v>30.486592438122301</v>
      </c>
      <c r="AD55" s="12">
        <v>38.3047056579898</v>
      </c>
      <c r="AE55" s="10">
        <v>1.9469941899411883E-2</v>
      </c>
      <c r="AF55" s="11">
        <f t="shared" si="5"/>
        <v>32.629757979338656</v>
      </c>
      <c r="AG55" s="11">
        <f t="shared" si="6"/>
        <v>15.914322827213336</v>
      </c>
      <c r="AH55" s="11">
        <f t="shared" si="7"/>
        <v>0.17024894134879415</v>
      </c>
      <c r="AI55" s="11">
        <f t="shared" si="8"/>
        <v>6.2840298375131933</v>
      </c>
      <c r="AJ55" s="11">
        <f t="shared" si="9"/>
        <v>2.3775064202058274</v>
      </c>
      <c r="AK55" s="3">
        <f t="shared" si="10"/>
        <v>0.48433487843685713</v>
      </c>
      <c r="AL55" s="3">
        <f t="shared" si="11"/>
        <v>0.12123306060268971</v>
      </c>
      <c r="AM55" s="12">
        <v>4.6292215481419166E-2</v>
      </c>
      <c r="AN55" s="99"/>
    </row>
    <row r="56" spans="1:40" customFormat="1">
      <c r="A56" s="36">
        <v>72</v>
      </c>
      <c r="B56" s="36">
        <v>516</v>
      </c>
      <c r="C56" s="11" t="s">
        <v>90</v>
      </c>
      <c r="D56" s="36">
        <v>34</v>
      </c>
      <c r="E56" s="36" t="s">
        <v>159</v>
      </c>
      <c r="F56" s="36">
        <v>3</v>
      </c>
      <c r="G56" s="36">
        <v>80</v>
      </c>
      <c r="H56" s="36">
        <v>82</v>
      </c>
      <c r="I56" s="11">
        <v>147.1</v>
      </c>
      <c r="J56" s="12">
        <v>18.675036674816599</v>
      </c>
      <c r="K56" s="24">
        <v>175464.19392857101</v>
      </c>
      <c r="L56" s="23">
        <v>24481.9516752747</v>
      </c>
      <c r="M56" s="23">
        <v>39469.650802197903</v>
      </c>
      <c r="N56" s="23">
        <v>6467.5845000000099</v>
      </c>
      <c r="O56" s="23">
        <v>214861.716858242</v>
      </c>
      <c r="P56" s="25">
        <v>27154.2606434066</v>
      </c>
      <c r="Q56" s="6">
        <v>0.35963194233584511</v>
      </c>
      <c r="R56" s="6">
        <v>5.0178282166990273E-2</v>
      </c>
      <c r="S56" s="6">
        <v>8.0897115608044676E-2</v>
      </c>
      <c r="T56" s="6">
        <v>1.3255980743872284E-2</v>
      </c>
      <c r="U56" s="6">
        <v>0.44038122443830313</v>
      </c>
      <c r="V56" s="6">
        <v>5.565545470694451E-2</v>
      </c>
      <c r="W56" s="10">
        <f t="shared" si="0"/>
        <v>0.74909207092487795</v>
      </c>
      <c r="X56" s="11">
        <f t="shared" si="1"/>
        <v>-0.25142772252832923</v>
      </c>
      <c r="Y56" s="11">
        <f t="shared" si="2"/>
        <v>-0.1254647998743868</v>
      </c>
      <c r="Z56" s="11">
        <f t="shared" si="3"/>
        <v>29.928628729337774</v>
      </c>
      <c r="AA56" s="11">
        <f t="shared" si="4"/>
        <v>30.018207688591943</v>
      </c>
      <c r="AB56" s="10">
        <v>24.507212026730802</v>
      </c>
      <c r="AC56" s="11">
        <v>31.2990377698559</v>
      </c>
      <c r="AD56" s="12">
        <v>39.362717340859497</v>
      </c>
      <c r="AE56" s="10">
        <v>0.55213191136938167</v>
      </c>
      <c r="AF56" s="11">
        <f t="shared" si="5"/>
        <v>44.953252930319934</v>
      </c>
      <c r="AG56" s="11">
        <f t="shared" si="6"/>
        <v>13.401671975422358</v>
      </c>
      <c r="AH56" s="11">
        <f t="shared" si="7"/>
        <v>0.22538816043601406</v>
      </c>
      <c r="AI56" s="11">
        <f t="shared" si="8"/>
        <v>6.1026880749989179</v>
      </c>
      <c r="AJ56" s="11">
        <f t="shared" si="9"/>
        <v>2.3719675280160146</v>
      </c>
      <c r="AK56" s="3">
        <f t="shared" si="10"/>
        <v>0.81663777286270089</v>
      </c>
      <c r="AL56" s="3">
        <f t="shared" si="11"/>
        <v>0.18369792152521314</v>
      </c>
      <c r="AM56" s="12">
        <v>0.31394926311366816</v>
      </c>
      <c r="AN56" s="99"/>
    </row>
    <row r="57" spans="1:40" customFormat="1">
      <c r="A57" s="36">
        <v>72</v>
      </c>
      <c r="B57" s="36">
        <v>516</v>
      </c>
      <c r="C57" s="11" t="s">
        <v>90</v>
      </c>
      <c r="D57" s="36">
        <v>35</v>
      </c>
      <c r="E57" s="36" t="s">
        <v>159</v>
      </c>
      <c r="F57" s="36">
        <v>1</v>
      </c>
      <c r="G57" s="36">
        <v>95</v>
      </c>
      <c r="H57" s="36">
        <v>97</v>
      </c>
      <c r="I57" s="11">
        <v>148.64999999999901</v>
      </c>
      <c r="J57" s="12">
        <v>18.766748166259099</v>
      </c>
      <c r="K57" s="24">
        <v>300972.55284485401</v>
      </c>
      <c r="L57" s="23">
        <v>76735.177986607698</v>
      </c>
      <c r="M57" s="23">
        <v>100255.664240971</v>
      </c>
      <c r="N57" s="23">
        <v>16795.742123592299</v>
      </c>
      <c r="O57" s="23">
        <v>658687.66352233302</v>
      </c>
      <c r="P57" s="25">
        <v>77791.843805339493</v>
      </c>
      <c r="Q57" s="6">
        <v>0.24444696743683247</v>
      </c>
      <c r="R57" s="6">
        <v>6.2323561990123018E-2</v>
      </c>
      <c r="S57" s="6">
        <v>8.1426671171253517E-2</v>
      </c>
      <c r="T57" s="6">
        <v>1.3641337687292705E-2</v>
      </c>
      <c r="U57" s="6">
        <v>0.53497968606820756</v>
      </c>
      <c r="V57" s="6">
        <v>6.3181775646290836E-2</v>
      </c>
      <c r="W57" s="10">
        <f t="shared" si="0"/>
        <v>0.71744744784226655</v>
      </c>
      <c r="X57" s="11">
        <f t="shared" si="1"/>
        <v>-0.28621478924893501</v>
      </c>
      <c r="Y57" s="11">
        <f t="shared" si="2"/>
        <v>-0.14420990497442723</v>
      </c>
      <c r="Z57" s="11">
        <f t="shared" si="3"/>
        <v>27.580501725696884</v>
      </c>
      <c r="AA57" s="11">
        <f t="shared" si="4"/>
        <v>28.736042499749178</v>
      </c>
      <c r="AB57" s="10">
        <v>22.716310333339599</v>
      </c>
      <c r="AC57" s="11">
        <v>29.422465512614</v>
      </c>
      <c r="AD57" s="12">
        <v>36.982630009193997</v>
      </c>
      <c r="AE57" s="10">
        <v>2.7225462245422345E-2</v>
      </c>
      <c r="AF57" s="11">
        <f t="shared" si="5"/>
        <v>31.362408038981926</v>
      </c>
      <c r="AG57" s="11">
        <f t="shared" si="6"/>
        <v>20.538319993466509</v>
      </c>
      <c r="AH57" s="11">
        <f t="shared" si="7"/>
        <v>0.20831306879244191</v>
      </c>
      <c r="AI57" s="11">
        <f t="shared" si="8"/>
        <v>5.969111903673844</v>
      </c>
      <c r="AJ57" s="11">
        <f t="shared" si="9"/>
        <v>2.3521791196631563</v>
      </c>
      <c r="AK57" s="3">
        <f t="shared" si="10"/>
        <v>0.45692756903234372</v>
      </c>
      <c r="AL57" s="3">
        <f t="shared" si="11"/>
        <v>0.15220516459174857</v>
      </c>
      <c r="AM57" s="12">
        <v>0.40071922377225239</v>
      </c>
      <c r="AN57" s="99"/>
    </row>
    <row r="58" spans="1:40" customFormat="1">
      <c r="A58" s="36">
        <v>72</v>
      </c>
      <c r="B58" s="36">
        <v>516</v>
      </c>
      <c r="C58" s="11" t="s">
        <v>90</v>
      </c>
      <c r="D58" s="36">
        <v>35</v>
      </c>
      <c r="E58" s="36" t="s">
        <v>159</v>
      </c>
      <c r="F58" s="36">
        <v>2</v>
      </c>
      <c r="G58" s="36">
        <v>80</v>
      </c>
      <c r="H58" s="36">
        <v>82</v>
      </c>
      <c r="I58" s="11">
        <v>150</v>
      </c>
      <c r="J58" s="12">
        <v>18.846625916870401</v>
      </c>
      <c r="K58" s="24">
        <v>824819.59118947503</v>
      </c>
      <c r="L58" s="23">
        <v>226997.30089052601</v>
      </c>
      <c r="M58" s="23">
        <v>287879.80958421098</v>
      </c>
      <c r="N58" s="23">
        <v>62984.147589474</v>
      </c>
      <c r="O58" s="23">
        <v>1920163.89256315</v>
      </c>
      <c r="P58" s="25">
        <v>197660.173612632</v>
      </c>
      <c r="Q58" s="6">
        <v>0.23429014047800437</v>
      </c>
      <c r="R58" s="6">
        <v>6.4478620636390871E-2</v>
      </c>
      <c r="S58" s="6">
        <v>8.1772307239938155E-2</v>
      </c>
      <c r="T58" s="6">
        <v>1.7890657477406341E-2</v>
      </c>
      <c r="U58" s="6">
        <v>0.54542286935818929</v>
      </c>
      <c r="V58" s="6">
        <v>5.6145404810070923E-2</v>
      </c>
      <c r="W58" s="10">
        <f t="shared" si="0"/>
        <v>0.70729719177494632</v>
      </c>
      <c r="X58" s="11">
        <f t="shared" si="1"/>
        <v>-0.30261237199428764</v>
      </c>
      <c r="Y58" s="11">
        <f t="shared" si="2"/>
        <v>-0.15039806621992227</v>
      </c>
      <c r="Z58" s="11">
        <f t="shared" si="3"/>
        <v>26.473664890385582</v>
      </c>
      <c r="AA58" s="11">
        <f t="shared" si="4"/>
        <v>28.312772270557318</v>
      </c>
      <c r="AB58" s="10">
        <v>22.139432363610201</v>
      </c>
      <c r="AC58" s="11">
        <v>28.7782351873301</v>
      </c>
      <c r="AD58" s="12">
        <v>36.123420877623602</v>
      </c>
      <c r="AE58" s="10">
        <v>0.10294285397219084</v>
      </c>
      <c r="AF58" s="11">
        <f t="shared" si="5"/>
        <v>30.048253334547454</v>
      </c>
      <c r="AG58" s="11">
        <f t="shared" si="6"/>
        <v>19.331450891929151</v>
      </c>
      <c r="AH58" s="11">
        <f t="shared" si="7"/>
        <v>0.21436524985613079</v>
      </c>
      <c r="AI58" s="11">
        <f t="shared" si="8"/>
        <v>4.5706708846897515</v>
      </c>
      <c r="AJ58" s="11">
        <f t="shared" si="9"/>
        <v>2.2982602214152559</v>
      </c>
      <c r="AK58" s="3">
        <f t="shared" si="10"/>
        <v>0.42955686979847135</v>
      </c>
      <c r="AL58" s="3">
        <f t="shared" si="11"/>
        <v>0.14992460315454204</v>
      </c>
      <c r="AM58" s="12">
        <v>0.2905206268783776</v>
      </c>
      <c r="AN58" s="99"/>
    </row>
    <row r="59" spans="1:40" customFormat="1">
      <c r="A59" s="36">
        <v>72</v>
      </c>
      <c r="B59" s="36">
        <v>516</v>
      </c>
      <c r="C59" s="11" t="s">
        <v>90</v>
      </c>
      <c r="D59" s="36">
        <v>35</v>
      </c>
      <c r="E59" s="36" t="s">
        <v>159</v>
      </c>
      <c r="F59" s="36">
        <v>3</v>
      </c>
      <c r="G59" s="36">
        <v>10</v>
      </c>
      <c r="H59" s="36">
        <v>12</v>
      </c>
      <c r="I59" s="11">
        <v>150.79999999999899</v>
      </c>
      <c r="J59" s="12">
        <v>18.8939608801956</v>
      </c>
      <c r="K59" s="24">
        <v>1994831</v>
      </c>
      <c r="L59" s="23">
        <v>541055</v>
      </c>
      <c r="M59" s="23">
        <v>694805</v>
      </c>
      <c r="N59" s="23">
        <v>140698</v>
      </c>
      <c r="O59" s="23">
        <v>6511738</v>
      </c>
      <c r="P59" s="25">
        <v>529857</v>
      </c>
      <c r="Q59" s="6">
        <v>0.19157150342303417</v>
      </c>
      <c r="R59" s="6">
        <v>5.1959649606683346E-2</v>
      </c>
      <c r="S59" s="6">
        <v>6.672486964351429E-2</v>
      </c>
      <c r="T59" s="6">
        <v>1.3511784902387251E-2</v>
      </c>
      <c r="U59" s="6">
        <v>0.62534793100613617</v>
      </c>
      <c r="V59" s="6">
        <v>5.0884261418244758E-2</v>
      </c>
      <c r="W59" s="10">
        <f t="shared" si="0"/>
        <v>0.71619243449091619</v>
      </c>
      <c r="X59" s="11">
        <f t="shared" si="1"/>
        <v>-0.29693157962783479</v>
      </c>
      <c r="Y59" s="11">
        <f t="shared" si="2"/>
        <v>-0.14497027097589174</v>
      </c>
      <c r="Z59" s="11">
        <f t="shared" si="3"/>
        <v>26.85711837512115</v>
      </c>
      <c r="AA59" s="11">
        <f t="shared" si="4"/>
        <v>28.684033465249005</v>
      </c>
      <c r="AB59" s="10">
        <v>22.564840568925401</v>
      </c>
      <c r="AC59" s="11">
        <v>29.306244110065698</v>
      </c>
      <c r="AD59" s="12">
        <v>36.827711535635103</v>
      </c>
      <c r="AE59" s="10">
        <v>7.2068229669503631E-2</v>
      </c>
      <c r="AF59" s="11">
        <f t="shared" si="5"/>
        <v>23.450476919660559</v>
      </c>
      <c r="AG59" s="11">
        <f t="shared" si="6"/>
        <v>20.987028892282929</v>
      </c>
      <c r="AH59" s="11">
        <f t="shared" si="7"/>
        <v>0.16352256843039084</v>
      </c>
      <c r="AI59" s="11">
        <f t="shared" si="8"/>
        <v>4.9382720436679977</v>
      </c>
      <c r="AJ59" s="11">
        <f t="shared" si="9"/>
        <v>2.3458622597912839</v>
      </c>
      <c r="AK59" s="3">
        <f t="shared" si="10"/>
        <v>0.30634386702904814</v>
      </c>
      <c r="AL59" s="3">
        <f t="shared" si="11"/>
        <v>0.10670039242979371</v>
      </c>
      <c r="AM59" s="12">
        <v>0</v>
      </c>
      <c r="AN59" s="99"/>
    </row>
    <row r="60" spans="1:40" customFormat="1">
      <c r="A60" s="36">
        <v>72</v>
      </c>
      <c r="B60" s="36">
        <v>516</v>
      </c>
      <c r="C60" s="11" t="s">
        <v>90</v>
      </c>
      <c r="D60" s="36">
        <v>35</v>
      </c>
      <c r="E60" s="36" t="s">
        <v>159</v>
      </c>
      <c r="F60" s="36">
        <v>3</v>
      </c>
      <c r="G60" s="36">
        <v>86</v>
      </c>
      <c r="H60" s="36">
        <v>88</v>
      </c>
      <c r="I60" s="11">
        <v>151.56</v>
      </c>
      <c r="J60" s="12">
        <v>18.938929095354499</v>
      </c>
      <c r="K60" s="24">
        <v>28946.475975970799</v>
      </c>
      <c r="L60" s="23">
        <v>6741.87538268341</v>
      </c>
      <c r="M60" s="23">
        <v>10426.013044048401</v>
      </c>
      <c r="N60" s="23">
        <v>1224.06868834951</v>
      </c>
      <c r="O60" s="23">
        <v>41447.131628932199</v>
      </c>
      <c r="P60" s="25">
        <v>7107.9670563106902</v>
      </c>
      <c r="Q60" s="6">
        <v>0.30186056806728651</v>
      </c>
      <c r="R60" s="6">
        <v>7.0305840840351755E-2</v>
      </c>
      <c r="S60" s="6">
        <v>0.10872488322122394</v>
      </c>
      <c r="T60" s="6">
        <v>1.2764872308646175E-2</v>
      </c>
      <c r="U60" s="6">
        <v>0.43222030580354515</v>
      </c>
      <c r="V60" s="6">
        <v>7.4123529758946566E-2</v>
      </c>
      <c r="W60" s="10">
        <f t="shared" si="0"/>
        <v>0.7356119438877774</v>
      </c>
      <c r="X60" s="11">
        <f t="shared" si="1"/>
        <v>-0.24650968166888615</v>
      </c>
      <c r="Y60" s="11">
        <f t="shared" si="2"/>
        <v>-0.13335122788088397</v>
      </c>
      <c r="Z60" s="11">
        <f t="shared" si="3"/>
        <v>30.260596487350185</v>
      </c>
      <c r="AA60" s="11">
        <f t="shared" si="4"/>
        <v>29.478776012947538</v>
      </c>
      <c r="AB60" s="10">
        <v>23.773982928052899</v>
      </c>
      <c r="AC60" s="11">
        <v>30.457345235389599</v>
      </c>
      <c r="AD60" s="12">
        <v>38.299053001078697</v>
      </c>
      <c r="AE60" s="10">
        <v>4.1217714584067359E-2</v>
      </c>
      <c r="AF60" s="11">
        <f t="shared" si="5"/>
        <v>41.120887195380284</v>
      </c>
      <c r="AG60" s="11">
        <f t="shared" si="6"/>
        <v>19.714538510403678</v>
      </c>
      <c r="AH60" s="11">
        <f t="shared" si="7"/>
        <v>0.27472391272794783</v>
      </c>
      <c r="AI60" s="11">
        <f t="shared" si="8"/>
        <v>8.5175065282541116</v>
      </c>
      <c r="AJ60" s="11">
        <f t="shared" si="9"/>
        <v>2.3411040503424627</v>
      </c>
      <c r="AK60" s="3">
        <f t="shared" si="10"/>
        <v>0.69839515639158711</v>
      </c>
      <c r="AL60" s="3">
        <f t="shared" si="11"/>
        <v>0.25154968834491109</v>
      </c>
      <c r="AM60" s="12">
        <v>1.3853541293448817</v>
      </c>
      <c r="AN60" s="99"/>
    </row>
    <row r="61" spans="1:40" customFormat="1">
      <c r="A61" s="36">
        <v>72</v>
      </c>
      <c r="B61" s="36">
        <v>516</v>
      </c>
      <c r="C61" s="11" t="s">
        <v>90</v>
      </c>
      <c r="D61" s="36">
        <v>36</v>
      </c>
      <c r="E61" s="36" t="s">
        <v>159</v>
      </c>
      <c r="F61" s="36">
        <v>1</v>
      </c>
      <c r="G61" s="36">
        <v>80</v>
      </c>
      <c r="H61" s="36">
        <v>82</v>
      </c>
      <c r="I61" s="11">
        <v>152.9</v>
      </c>
      <c r="J61" s="12">
        <v>19.0182151589242</v>
      </c>
      <c r="K61" s="24">
        <v>977303.09446703305</v>
      </c>
      <c r="L61" s="23">
        <v>251676.867120601</v>
      </c>
      <c r="M61" s="23">
        <v>273393.53692307801</v>
      </c>
      <c r="N61" s="23">
        <v>64329.393234065799</v>
      </c>
      <c r="O61" s="23">
        <v>2329770.1421666699</v>
      </c>
      <c r="P61" s="25">
        <v>193186.12625384601</v>
      </c>
      <c r="Q61" s="6">
        <v>0.23896932634051904</v>
      </c>
      <c r="R61" s="6">
        <v>6.1539814753273685E-2</v>
      </c>
      <c r="S61" s="6">
        <v>6.684995649173564E-2</v>
      </c>
      <c r="T61" s="6">
        <v>1.5729768842512971E-2</v>
      </c>
      <c r="U61" s="6">
        <v>0.56967342532097631</v>
      </c>
      <c r="V61" s="6">
        <v>4.7237708250982439E-2</v>
      </c>
      <c r="W61" s="10">
        <f t="shared" si="0"/>
        <v>0.67840353429198674</v>
      </c>
      <c r="X61" s="11">
        <f t="shared" si="1"/>
        <v>-0.33362173859338973</v>
      </c>
      <c r="Y61" s="11">
        <f t="shared" si="2"/>
        <v>-0.16851189819310408</v>
      </c>
      <c r="Z61" s="11">
        <f t="shared" si="3"/>
        <v>24.380532644946193</v>
      </c>
      <c r="AA61" s="11">
        <f t="shared" si="4"/>
        <v>27.073786163591681</v>
      </c>
      <c r="AB61" s="10">
        <v>20.432007805425702</v>
      </c>
      <c r="AC61" s="11">
        <v>27.022709127470399</v>
      </c>
      <c r="AD61" s="12">
        <v>34.111355441259199</v>
      </c>
      <c r="AE61" s="10">
        <v>7.620187886717468E-2</v>
      </c>
      <c r="AF61" s="11">
        <f t="shared" si="5"/>
        <v>29.551903587772909</v>
      </c>
      <c r="AG61" s="11">
        <f t="shared" si="6"/>
        <v>16.504733476730937</v>
      </c>
      <c r="AH61" s="11">
        <f t="shared" si="7"/>
        <v>0.18937415412510403</v>
      </c>
      <c r="AI61" s="11">
        <f t="shared" si="8"/>
        <v>4.2499007557606143</v>
      </c>
      <c r="AJ61" s="11">
        <f t="shared" si="9"/>
        <v>2.2543168393868034</v>
      </c>
      <c r="AK61" s="3">
        <f t="shared" si="10"/>
        <v>0.41948477095605147</v>
      </c>
      <c r="AL61" s="3">
        <f t="shared" si="11"/>
        <v>0.11734785847535326</v>
      </c>
      <c r="AM61" s="12">
        <v>0.34541007848716881</v>
      </c>
      <c r="AN61" s="99"/>
    </row>
    <row r="62" spans="1:40" customFormat="1">
      <c r="A62" s="36">
        <v>72</v>
      </c>
      <c r="B62" s="36">
        <v>516</v>
      </c>
      <c r="C62" s="11" t="s">
        <v>90</v>
      </c>
      <c r="D62" s="36">
        <v>36</v>
      </c>
      <c r="E62" s="36" t="s">
        <v>159</v>
      </c>
      <c r="F62" s="36">
        <v>2</v>
      </c>
      <c r="G62" s="36">
        <v>83</v>
      </c>
      <c r="H62" s="36">
        <v>85</v>
      </c>
      <c r="I62" s="11">
        <v>154.43</v>
      </c>
      <c r="J62" s="12">
        <v>19.108743276283601</v>
      </c>
      <c r="K62" s="24">
        <v>2956327.3383618901</v>
      </c>
      <c r="L62" s="23">
        <v>756652.81045599701</v>
      </c>
      <c r="M62" s="23">
        <v>912457.43162212998</v>
      </c>
      <c r="N62" s="23">
        <v>159760.024198606</v>
      </c>
      <c r="O62" s="23">
        <v>6479660.6331707602</v>
      </c>
      <c r="P62" s="25">
        <v>343690.00446561503</v>
      </c>
      <c r="Q62" s="6">
        <v>0.25466813564126778</v>
      </c>
      <c r="R62" s="6">
        <v>6.5180657793235924E-2</v>
      </c>
      <c r="S62" s="6">
        <v>7.8602200083833229E-2</v>
      </c>
      <c r="T62" s="6">
        <v>1.3762274219338289E-2</v>
      </c>
      <c r="U62" s="6">
        <v>0.55818010124415884</v>
      </c>
      <c r="V62" s="6">
        <v>2.9606631018165974E-2</v>
      </c>
      <c r="W62" s="10">
        <f t="shared" si="0"/>
        <v>0.6517229829497645</v>
      </c>
      <c r="X62" s="11">
        <f t="shared" si="1"/>
        <v>-0.30197028652447494</v>
      </c>
      <c r="Y62" s="11">
        <f t="shared" si="2"/>
        <v>-0.18593696338024449</v>
      </c>
      <c r="Z62" s="11">
        <f t="shared" si="3"/>
        <v>26.517005659597942</v>
      </c>
      <c r="AA62" s="11">
        <f t="shared" si="4"/>
        <v>25.881911704791278</v>
      </c>
      <c r="AB62" s="10">
        <v>18.834139075199602</v>
      </c>
      <c r="AC62" s="11">
        <v>25.431375147725198</v>
      </c>
      <c r="AD62" s="12">
        <v>32.054873873598297</v>
      </c>
      <c r="AE62" s="10">
        <v>1.5494674859131953E-2</v>
      </c>
      <c r="AF62" s="11">
        <f t="shared" si="5"/>
        <v>31.33034237941812</v>
      </c>
      <c r="AG62" s="11">
        <f t="shared" si="6"/>
        <v>10.414793886238678</v>
      </c>
      <c r="AH62" s="11">
        <f t="shared" si="7"/>
        <v>0.21137581744469752</v>
      </c>
      <c r="AI62" s="11">
        <f t="shared" si="8"/>
        <v>5.7114252216675094</v>
      </c>
      <c r="AJ62" s="11">
        <f t="shared" si="9"/>
        <v>2.0416500402278461</v>
      </c>
      <c r="AK62" s="3">
        <f t="shared" si="10"/>
        <v>0.45624724900372432</v>
      </c>
      <c r="AL62" s="3">
        <f t="shared" si="11"/>
        <v>0.1408187069166966</v>
      </c>
      <c r="AM62" s="12">
        <v>6.6544906162197104E-2</v>
      </c>
      <c r="AN62" s="99"/>
    </row>
    <row r="63" spans="1:40" customFormat="1">
      <c r="A63" s="36">
        <v>72</v>
      </c>
      <c r="B63" s="36">
        <v>516</v>
      </c>
      <c r="C63" s="11" t="s">
        <v>90</v>
      </c>
      <c r="D63" s="36">
        <v>37</v>
      </c>
      <c r="E63" s="36" t="s">
        <v>159</v>
      </c>
      <c r="F63" s="36">
        <v>1</v>
      </c>
      <c r="G63" s="36">
        <v>80</v>
      </c>
      <c r="H63" s="36">
        <v>82</v>
      </c>
      <c r="I63" s="11">
        <v>157.30000000000001</v>
      </c>
      <c r="J63" s="12">
        <v>19.278557457212699</v>
      </c>
      <c r="K63" s="24">
        <v>2763307.4824139001</v>
      </c>
      <c r="L63" s="23">
        <v>758134.44570210401</v>
      </c>
      <c r="M63" s="23">
        <v>906485.36884184205</v>
      </c>
      <c r="N63" s="23">
        <v>177242.868832368</v>
      </c>
      <c r="O63" s="23">
        <v>6332603.9688144596</v>
      </c>
      <c r="P63" s="25">
        <v>565780.70588035195</v>
      </c>
      <c r="Q63" s="6">
        <v>0.24021335324006596</v>
      </c>
      <c r="R63" s="6">
        <v>6.590436227886394E-2</v>
      </c>
      <c r="S63" s="6">
        <v>7.8800456155657519E-2</v>
      </c>
      <c r="T63" s="6">
        <v>1.5407660613620797E-2</v>
      </c>
      <c r="U63" s="6">
        <v>0.55049104877805388</v>
      </c>
      <c r="V63" s="6">
        <v>4.9183118933737953E-2</v>
      </c>
      <c r="W63" s="10">
        <f t="shared" si="0"/>
        <v>0.68511348105577641</v>
      </c>
      <c r="X63" s="11">
        <f t="shared" si="1"/>
        <v>-0.30789645031264823</v>
      </c>
      <c r="Y63" s="11">
        <f t="shared" si="2"/>
        <v>-0.16423748673469446</v>
      </c>
      <c r="Z63" s="11">
        <f t="shared" si="3"/>
        <v>26.116989603896243</v>
      </c>
      <c r="AA63" s="11">
        <f t="shared" si="4"/>
        <v>27.366155907346901</v>
      </c>
      <c r="AB63" s="10">
        <v>20.852367647512601</v>
      </c>
      <c r="AC63" s="11">
        <v>27.4420550511046</v>
      </c>
      <c r="AD63" s="12">
        <v>34.576778807220002</v>
      </c>
      <c r="AE63" s="10">
        <v>6.5558280843680414E-2</v>
      </c>
      <c r="AF63" s="11">
        <f t="shared" si="5"/>
        <v>30.379665602843225</v>
      </c>
      <c r="AG63" s="11">
        <f t="shared" si="6"/>
        <v>16.99506513133991</v>
      </c>
      <c r="AH63" s="11">
        <f t="shared" si="7"/>
        <v>0.21073347331245235</v>
      </c>
      <c r="AI63" s="11">
        <f t="shared" si="8"/>
        <v>5.1143686333534468</v>
      </c>
      <c r="AJ63" s="11">
        <f t="shared" si="9"/>
        <v>2.2287173579559809</v>
      </c>
      <c r="AK63" s="3">
        <f t="shared" si="10"/>
        <v>0.43636196042292924</v>
      </c>
      <c r="AL63" s="3">
        <f t="shared" si="11"/>
        <v>0.14314575383300768</v>
      </c>
      <c r="AM63" s="12">
        <v>0.21448615372198146</v>
      </c>
      <c r="AN63" s="99"/>
    </row>
    <row r="64" spans="1:40" customFormat="1">
      <c r="A64" s="36">
        <v>72</v>
      </c>
      <c r="B64" s="36">
        <v>516</v>
      </c>
      <c r="C64" s="11" t="s">
        <v>90</v>
      </c>
      <c r="D64" s="36">
        <v>37</v>
      </c>
      <c r="E64" s="36" t="s">
        <v>159</v>
      </c>
      <c r="F64" s="36">
        <v>2</v>
      </c>
      <c r="G64" s="36">
        <v>10</v>
      </c>
      <c r="H64" s="36">
        <v>12</v>
      </c>
      <c r="I64" s="11">
        <v>158.1</v>
      </c>
      <c r="J64" s="12">
        <v>19.325892420537802</v>
      </c>
      <c r="K64" s="24">
        <v>774530.81978616398</v>
      </c>
      <c r="L64" s="23">
        <v>196738.18901822099</v>
      </c>
      <c r="M64" s="23">
        <v>243533.694880461</v>
      </c>
      <c r="N64" s="23">
        <v>40724.544777256102</v>
      </c>
      <c r="O64" s="23">
        <v>1484072.4911802099</v>
      </c>
      <c r="P64" s="25">
        <v>185713.82624182999</v>
      </c>
      <c r="Q64" s="6">
        <v>0.26476847775191276</v>
      </c>
      <c r="R64" s="6">
        <v>6.7253709589508284E-2</v>
      </c>
      <c r="S64" s="6">
        <v>8.3250458248517983E-2</v>
      </c>
      <c r="T64" s="6">
        <v>1.3921428886187654E-2</v>
      </c>
      <c r="U64" s="6">
        <v>0.50732082484691399</v>
      </c>
      <c r="V64" s="6">
        <v>6.3485100676959449E-2</v>
      </c>
      <c r="W64" s="10">
        <f t="shared" si="0"/>
        <v>0.70491201002677439</v>
      </c>
      <c r="X64" s="11">
        <f t="shared" si="1"/>
        <v>-0.29558279391151027</v>
      </c>
      <c r="Y64" s="11">
        <f t="shared" si="2"/>
        <v>-0.15186509002239015</v>
      </c>
      <c r="Z64" s="11">
        <f t="shared" si="3"/>
        <v>26.948161410973057</v>
      </c>
      <c r="AA64" s="11">
        <f t="shared" si="4"/>
        <v>28.212427842468514</v>
      </c>
      <c r="AB64" s="10">
        <v>21.951650204135099</v>
      </c>
      <c r="AC64" s="11">
        <v>28.636596547573799</v>
      </c>
      <c r="AD64" s="12">
        <v>36.025827494606702</v>
      </c>
      <c r="AE64" s="10">
        <v>7.5959970950668226E-2</v>
      </c>
      <c r="AF64" s="11">
        <f t="shared" si="5"/>
        <v>34.292468094132502</v>
      </c>
      <c r="AG64" s="11">
        <f t="shared" si="6"/>
        <v>19.340261568760248</v>
      </c>
      <c r="AH64" s="11">
        <f t="shared" si="7"/>
        <v>0.22363784977751838</v>
      </c>
      <c r="AI64" s="11">
        <f t="shared" si="8"/>
        <v>5.9800225198949315</v>
      </c>
      <c r="AJ64" s="11">
        <f t="shared" si="9"/>
        <v>2.3230998873255131</v>
      </c>
      <c r="AK64" s="3">
        <f t="shared" si="10"/>
        <v>0.52189554377510061</v>
      </c>
      <c r="AL64" s="3">
        <f t="shared" si="11"/>
        <v>0.16409824744261017</v>
      </c>
      <c r="AM64" s="12">
        <v>0.53874724289806086</v>
      </c>
      <c r="AN64" s="99"/>
    </row>
    <row r="65" spans="1:40" customFormat="1">
      <c r="A65" s="36">
        <v>72</v>
      </c>
      <c r="B65" s="36">
        <v>516</v>
      </c>
      <c r="C65" s="11" t="s">
        <v>90</v>
      </c>
      <c r="D65" s="36">
        <v>38</v>
      </c>
      <c r="E65" s="36" t="s">
        <v>159</v>
      </c>
      <c r="F65" s="36">
        <v>1</v>
      </c>
      <c r="G65" s="36">
        <v>36</v>
      </c>
      <c r="H65" s="36">
        <v>38</v>
      </c>
      <c r="I65" s="11">
        <v>161.26</v>
      </c>
      <c r="J65" s="12">
        <v>19.5128655256723</v>
      </c>
      <c r="K65" s="24">
        <v>19665045.6958558</v>
      </c>
      <c r="L65" s="23">
        <v>5241020.6842937404</v>
      </c>
      <c r="M65" s="23">
        <v>6539052.1720719105</v>
      </c>
      <c r="N65" s="23">
        <v>1127510.3307908999</v>
      </c>
      <c r="O65" s="23">
        <v>46173168.094633803</v>
      </c>
      <c r="P65" s="25">
        <v>3384937.3441489199</v>
      </c>
      <c r="Q65" s="6">
        <v>0.23943589276587385</v>
      </c>
      <c r="R65" s="6">
        <v>6.3813147752447744E-2</v>
      </c>
      <c r="S65" s="6">
        <v>7.9617602668099349E-2</v>
      </c>
      <c r="T65" s="6">
        <v>1.3728238765931646E-2</v>
      </c>
      <c r="U65" s="6">
        <v>0.56219110270856065</v>
      </c>
      <c r="V65" s="6">
        <v>4.1214015339086738E-2</v>
      </c>
      <c r="W65" s="10">
        <f t="shared" si="0"/>
        <v>0.67831738040634548</v>
      </c>
      <c r="X65" s="11">
        <f t="shared" si="1"/>
        <v>-0.29533013027029159</v>
      </c>
      <c r="Y65" s="11">
        <f t="shared" si="2"/>
        <v>-0.16856705494166371</v>
      </c>
      <c r="Z65" s="11">
        <f t="shared" si="3"/>
        <v>26.965216206755315</v>
      </c>
      <c r="AA65" s="11">
        <f t="shared" si="4"/>
        <v>27.070013441990202</v>
      </c>
      <c r="AB65" s="10">
        <v>20.4193285975241</v>
      </c>
      <c r="AC65" s="11">
        <v>27.042359274847101</v>
      </c>
      <c r="AD65" s="12">
        <v>33.981060742144798</v>
      </c>
      <c r="AE65" s="10">
        <v>6.0149053151299396E-3</v>
      </c>
      <c r="AF65" s="11">
        <f t="shared" si="5"/>
        <v>29.86874121225998</v>
      </c>
      <c r="AG65" s="11">
        <f t="shared" si="6"/>
        <v>14.685205356872256</v>
      </c>
      <c r="AH65" s="11">
        <f t="shared" si="7"/>
        <v>0.20663476976057213</v>
      </c>
      <c r="AI65" s="11">
        <f t="shared" si="8"/>
        <v>5.7995496746225346</v>
      </c>
      <c r="AJ65" s="11">
        <f t="shared" si="9"/>
        <v>2.1630419510407179</v>
      </c>
      <c r="AK65" s="3">
        <f t="shared" si="10"/>
        <v>0.42589769139409023</v>
      </c>
      <c r="AL65" s="3">
        <f t="shared" si="11"/>
        <v>0.14162017556754725</v>
      </c>
      <c r="AM65" s="12">
        <v>0.12451906790393565</v>
      </c>
      <c r="AN65" s="99"/>
    </row>
    <row r="66" spans="1:40" customFormat="1">
      <c r="A66" s="36">
        <v>72</v>
      </c>
      <c r="B66" s="36">
        <v>516</v>
      </c>
      <c r="C66" s="11" t="s">
        <v>90</v>
      </c>
      <c r="D66" s="36">
        <v>38</v>
      </c>
      <c r="E66" s="36" t="s">
        <v>159</v>
      </c>
      <c r="F66" s="36">
        <v>2</v>
      </c>
      <c r="G66" s="36">
        <v>80</v>
      </c>
      <c r="H66" s="36">
        <v>82</v>
      </c>
      <c r="I66" s="11">
        <v>163.19999999999999</v>
      </c>
      <c r="J66" s="12">
        <v>19.627652811735899</v>
      </c>
      <c r="K66" s="24">
        <v>449931.67008571402</v>
      </c>
      <c r="L66" s="23">
        <v>105134.17543736201</v>
      </c>
      <c r="M66" s="23">
        <v>132510.950392308</v>
      </c>
      <c r="N66" s="23">
        <v>22111.327814102598</v>
      </c>
      <c r="O66" s="23">
        <v>802051.466550368</v>
      </c>
      <c r="P66" s="25">
        <v>98383.095100706807</v>
      </c>
      <c r="Q66" s="6">
        <v>0.27943937078271158</v>
      </c>
      <c r="R66" s="6">
        <v>6.5295754411728538E-2</v>
      </c>
      <c r="S66" s="6">
        <v>8.2298666800653314E-2</v>
      </c>
      <c r="T66" s="6">
        <v>1.3732697523528438E-2</v>
      </c>
      <c r="U66" s="6">
        <v>0.49813065416241775</v>
      </c>
      <c r="V66" s="6">
        <v>6.1102856318960189E-2</v>
      </c>
      <c r="W66" s="10">
        <f t="shared" si="0"/>
        <v>0.70644354747771299</v>
      </c>
      <c r="X66" s="11">
        <f t="shared" si="1"/>
        <v>-0.29231457757360957</v>
      </c>
      <c r="Y66" s="11">
        <f t="shared" si="2"/>
        <v>-0.15092253728107141</v>
      </c>
      <c r="Z66" s="11">
        <f t="shared" si="3"/>
        <v>27.168766013781351</v>
      </c>
      <c r="AA66" s="11">
        <f t="shared" si="4"/>
        <v>28.276898449974716</v>
      </c>
      <c r="AB66" s="10">
        <v>22.0515155328982</v>
      </c>
      <c r="AC66" s="11">
        <v>28.729194510245101</v>
      </c>
      <c r="AD66" s="12">
        <v>36.145132428785502</v>
      </c>
      <c r="AE66" s="10">
        <v>0.24346270276337748</v>
      </c>
      <c r="AF66" s="11">
        <f t="shared" si="5"/>
        <v>35.937518399378973</v>
      </c>
      <c r="AG66" s="11">
        <f t="shared" si="6"/>
        <v>17.942813388812841</v>
      </c>
      <c r="AH66" s="11">
        <f t="shared" si="7"/>
        <v>0.22389110949782601</v>
      </c>
      <c r="AI66" s="11">
        <f t="shared" si="8"/>
        <v>5.992898821200261</v>
      </c>
      <c r="AJ66" s="11">
        <f t="shared" si="9"/>
        <v>2.3175950351668817</v>
      </c>
      <c r="AK66" s="3">
        <f t="shared" si="10"/>
        <v>0.56097605808374751</v>
      </c>
      <c r="AL66" s="3">
        <f t="shared" si="11"/>
        <v>0.16521502162727666</v>
      </c>
      <c r="AM66" s="12">
        <v>0.34084059285899831</v>
      </c>
      <c r="AN66" s="99"/>
    </row>
    <row r="67" spans="1:40" customFormat="1">
      <c r="A67" s="36">
        <v>72</v>
      </c>
      <c r="B67" s="36">
        <v>516</v>
      </c>
      <c r="C67" s="11" t="s">
        <v>90</v>
      </c>
      <c r="D67" s="36">
        <v>39</v>
      </c>
      <c r="E67" s="36" t="s">
        <v>159</v>
      </c>
      <c r="F67" s="36">
        <v>1</v>
      </c>
      <c r="G67" s="36">
        <v>22</v>
      </c>
      <c r="H67" s="36">
        <v>24</v>
      </c>
      <c r="I67" s="11">
        <v>165.52</v>
      </c>
      <c r="J67" s="12">
        <v>19.7649242053789</v>
      </c>
      <c r="K67" s="24">
        <v>1123332.58595165</v>
      </c>
      <c r="L67" s="23">
        <v>282933.972008496</v>
      </c>
      <c r="M67" s="23">
        <v>350363.970925242</v>
      </c>
      <c r="N67" s="23">
        <v>57744.7940126217</v>
      </c>
      <c r="O67" s="23">
        <v>995383.41035903199</v>
      </c>
      <c r="P67" s="25">
        <v>186539.80503883399</v>
      </c>
      <c r="Q67" s="6">
        <v>0.37490676299249465</v>
      </c>
      <c r="R67" s="6">
        <v>9.4427831002918933E-2</v>
      </c>
      <c r="S67" s="6">
        <v>0.11693226374048465</v>
      </c>
      <c r="T67" s="6">
        <v>1.9272042913809136E-2</v>
      </c>
      <c r="U67" s="6">
        <v>0.3322043506803396</v>
      </c>
      <c r="V67" s="6">
        <v>6.2256748669953038E-2</v>
      </c>
      <c r="W67" s="10">
        <f t="shared" ref="W67:W130" si="12">(S67+T67+V67)/(R67+S67+T67+V67)</f>
        <v>0.67759844974984751</v>
      </c>
      <c r="X67" s="11">
        <f t="shared" ref="X67:X130" si="13">LOG((S67)/(R67+S67+T67))</f>
        <v>-0.29498546690709299</v>
      </c>
      <c r="Y67" s="11">
        <f t="shared" ref="Y67:Y130" si="14">LOG(W67)</f>
        <v>-0.1690275962810345</v>
      </c>
      <c r="Z67" s="11">
        <f t="shared" ref="Z67:Z130" si="15">67.5*X67+46.9</f>
        <v>26.988480983771222</v>
      </c>
      <c r="AA67" s="11">
        <f t="shared" ref="AA67:AA130" si="16">68.4*Y67+38.6</f>
        <v>27.038512414377241</v>
      </c>
      <c r="AB67" s="10">
        <v>20.366020201889899</v>
      </c>
      <c r="AC67" s="11">
        <v>26.984740011885201</v>
      </c>
      <c r="AD67" s="12">
        <v>33.973675484827702</v>
      </c>
      <c r="AE67" s="10">
        <v>5.0602738125055523E-2</v>
      </c>
      <c r="AF67" s="11">
        <f t="shared" ref="AF67:AF130" si="17">((Q67)/(Q67+U67))*100</f>
        <v>53.019498031246648</v>
      </c>
      <c r="AG67" s="11">
        <f t="shared" ref="AG67:AG130" si="18">((V67)/(Q67+V67))*100</f>
        <v>14.241067017053355</v>
      </c>
      <c r="AH67" s="11">
        <f t="shared" ref="AH67:AH130" si="19">(R67+S67+T67)/(R67+S67+T67+U67+V67)</f>
        <v>0.36895637962956168</v>
      </c>
      <c r="AI67" s="11">
        <f t="shared" ref="AI67:AI130" si="20">S67/T67</f>
        <v>6.0674555501689102</v>
      </c>
      <c r="AJ67" s="11">
        <f t="shared" ref="AJ67:AJ130" si="21">((R67*1)+(S67*2)+(T67*3)+(V67*4))/(R67+S67+T67+V67)</f>
        <v>2.1685202530889556</v>
      </c>
      <c r="AK67" s="3">
        <f t="shared" ref="AK67:AK130" si="22">IF(Q67="n/a","n/a",Q67/U67)</f>
        <v>1.1285426040468838</v>
      </c>
      <c r="AL67" s="3">
        <f t="shared" si="11"/>
        <v>0.35198895950944842</v>
      </c>
      <c r="AM67" s="12">
        <v>0.83420138791680853</v>
      </c>
      <c r="AN67" s="99"/>
    </row>
    <row r="68" spans="1:40" customFormat="1">
      <c r="A68" s="36">
        <v>72</v>
      </c>
      <c r="B68" s="36">
        <v>516</v>
      </c>
      <c r="C68" s="11" t="s">
        <v>90</v>
      </c>
      <c r="D68" s="36">
        <v>39</v>
      </c>
      <c r="E68" s="36" t="s">
        <v>159</v>
      </c>
      <c r="F68" s="36">
        <v>2</v>
      </c>
      <c r="G68" s="36">
        <v>76</v>
      </c>
      <c r="H68" s="36">
        <v>78</v>
      </c>
      <c r="I68" s="11">
        <v>167.56</v>
      </c>
      <c r="J68" s="12">
        <v>19.8856283618581</v>
      </c>
      <c r="K68" s="24">
        <v>25818.104684271799</v>
      </c>
      <c r="L68" s="23">
        <v>4928.2854879557899</v>
      </c>
      <c r="M68" s="23">
        <v>9866.3169434951906</v>
      </c>
      <c r="N68" s="23">
        <v>2122.7552320388299</v>
      </c>
      <c r="O68" s="23">
        <v>25141.1730577669</v>
      </c>
      <c r="P68" s="25">
        <v>3547.39398611652</v>
      </c>
      <c r="Q68" s="6">
        <v>0.36147645133126483</v>
      </c>
      <c r="R68" s="6">
        <v>6.9000384463499431E-2</v>
      </c>
      <c r="S68" s="6">
        <v>0.13813722114996391</v>
      </c>
      <c r="T68" s="6">
        <v>2.9720463128717629E-2</v>
      </c>
      <c r="U68" s="6">
        <v>0.35199880589077831</v>
      </c>
      <c r="V68" s="6">
        <v>4.9666674035776036E-2</v>
      </c>
      <c r="W68" s="10">
        <f t="shared" si="12"/>
        <v>0.75918175933248666</v>
      </c>
      <c r="X68" s="11">
        <f t="shared" si="13"/>
        <v>-0.23417746863964262</v>
      </c>
      <c r="Y68" s="11">
        <f t="shared" si="14"/>
        <v>-0.11965423513873834</v>
      </c>
      <c r="Z68" s="11">
        <f t="shared" si="15"/>
        <v>31.093020866824123</v>
      </c>
      <c r="AA68" s="11">
        <f t="shared" si="16"/>
        <v>30.415650316510298</v>
      </c>
      <c r="AB68" s="10">
        <v>25.088559772467399</v>
      </c>
      <c r="AC68" s="11">
        <v>31.902423955662901</v>
      </c>
      <c r="AD68" s="12">
        <v>40.147845713903699</v>
      </c>
      <c r="AE68" s="10">
        <v>0.18025290609453498</v>
      </c>
      <c r="AF68" s="11">
        <f t="shared" si="17"/>
        <v>50.66418879593585</v>
      </c>
      <c r="AG68" s="11">
        <f t="shared" si="18"/>
        <v>12.080142162522353</v>
      </c>
      <c r="AH68" s="11">
        <f t="shared" si="19"/>
        <v>0.37094648934406405</v>
      </c>
      <c r="AI68" s="11">
        <f t="shared" si="20"/>
        <v>4.6478825229505842</v>
      </c>
      <c r="AJ68" s="11">
        <f t="shared" si="21"/>
        <v>2.2095924636543831</v>
      </c>
      <c r="AK68" s="3">
        <f t="shared" si="22"/>
        <v>1.0269252204322175</v>
      </c>
      <c r="AL68" s="3">
        <f t="shared" ref="AL68:AL131" si="23">IF(M68="n/a","n/a",M68/O68)</f>
        <v>0.3924366186424692</v>
      </c>
      <c r="AM68" s="12">
        <v>0.20243132111607043</v>
      </c>
      <c r="AN68" s="99"/>
    </row>
    <row r="69" spans="1:40" customFormat="1">
      <c r="A69" s="36">
        <v>72</v>
      </c>
      <c r="B69" s="36">
        <v>516</v>
      </c>
      <c r="C69" s="11" t="s">
        <v>90</v>
      </c>
      <c r="D69" s="36">
        <v>39</v>
      </c>
      <c r="E69" s="36" t="s">
        <v>159</v>
      </c>
      <c r="F69" s="36">
        <v>3</v>
      </c>
      <c r="G69" s="36">
        <v>10</v>
      </c>
      <c r="H69" s="36">
        <v>12</v>
      </c>
      <c r="I69" s="11">
        <v>168.4</v>
      </c>
      <c r="J69" s="12">
        <v>19.935330073349601</v>
      </c>
      <c r="K69" s="24">
        <v>368868.72092175501</v>
      </c>
      <c r="L69" s="23">
        <v>87559.993480613804</v>
      </c>
      <c r="M69" s="23">
        <v>103695.48612526301</v>
      </c>
      <c r="N69" s="23">
        <v>19441.660285965001</v>
      </c>
      <c r="O69" s="23">
        <v>779391.58075131394</v>
      </c>
      <c r="P69" s="25">
        <v>78929.181630000094</v>
      </c>
      <c r="Q69" s="6">
        <v>0.25653533106953008</v>
      </c>
      <c r="R69" s="6">
        <v>6.0894921802707905E-2</v>
      </c>
      <c r="S69" s="6">
        <v>7.2116594210228438E-2</v>
      </c>
      <c r="T69" s="6">
        <v>1.3520996699146297E-2</v>
      </c>
      <c r="U69" s="6">
        <v>0.54203966305740137</v>
      </c>
      <c r="V69" s="6">
        <v>5.4892493160986149E-2</v>
      </c>
      <c r="W69" s="10">
        <f t="shared" si="12"/>
        <v>0.69767943389768683</v>
      </c>
      <c r="X69" s="11">
        <f t="shared" si="13"/>
        <v>-0.30789878839914375</v>
      </c>
      <c r="Y69" s="11">
        <f t="shared" si="14"/>
        <v>-0.15634407890761554</v>
      </c>
      <c r="Z69" s="11">
        <f t="shared" si="15"/>
        <v>26.116831783057794</v>
      </c>
      <c r="AA69" s="11">
        <f t="shared" si="16"/>
        <v>27.906065002719096</v>
      </c>
      <c r="AB69" s="10">
        <v>21.592149333765899</v>
      </c>
      <c r="AC69" s="11">
        <v>28.191123614640901</v>
      </c>
      <c r="AD69" s="12">
        <v>35.469337042618399</v>
      </c>
      <c r="AE69" s="10">
        <v>9.4958075742416451E-2</v>
      </c>
      <c r="AF69" s="11">
        <f t="shared" si="17"/>
        <v>32.124137739874492</v>
      </c>
      <c r="AG69" s="11">
        <f t="shared" si="18"/>
        <v>17.626072203604775</v>
      </c>
      <c r="AH69" s="11">
        <f t="shared" si="19"/>
        <v>0.19709411736119309</v>
      </c>
      <c r="AI69" s="11">
        <f t="shared" si="20"/>
        <v>5.33367441874916</v>
      </c>
      <c r="AJ69" s="11">
        <f t="shared" si="21"/>
        <v>2.3098476326109183</v>
      </c>
      <c r="AK69" s="3">
        <f t="shared" si="22"/>
        <v>0.47327778491804445</v>
      </c>
      <c r="AL69" s="3">
        <f t="shared" si="23"/>
        <v>0.13304671064742982</v>
      </c>
      <c r="AM69" s="12">
        <v>1.0533508801352716</v>
      </c>
      <c r="AN69" s="99"/>
    </row>
    <row r="70" spans="1:40" customFormat="1">
      <c r="A70" s="36">
        <v>72</v>
      </c>
      <c r="B70" s="36">
        <v>516</v>
      </c>
      <c r="C70" s="11" t="s">
        <v>90</v>
      </c>
      <c r="D70" s="36">
        <v>40</v>
      </c>
      <c r="E70" s="36" t="s">
        <v>159</v>
      </c>
      <c r="F70" s="36">
        <v>1</v>
      </c>
      <c r="G70" s="36">
        <v>102</v>
      </c>
      <c r="H70" s="36">
        <v>104</v>
      </c>
      <c r="I70" s="11">
        <v>170.72</v>
      </c>
      <c r="J70" s="12">
        <v>20.1281</v>
      </c>
      <c r="K70" s="24">
        <v>1848144.7942172501</v>
      </c>
      <c r="L70" s="23">
        <v>284713.198213647</v>
      </c>
      <c r="M70" s="23">
        <v>545524.05398536695</v>
      </c>
      <c r="N70" s="23">
        <v>71375.185771080505</v>
      </c>
      <c r="O70" s="23">
        <v>4087917.3374651498</v>
      </c>
      <c r="P70" s="25">
        <v>412316.08617199899</v>
      </c>
      <c r="Q70" s="6">
        <v>0.25491685189035224</v>
      </c>
      <c r="R70" s="6">
        <v>3.9270836574791211E-2</v>
      </c>
      <c r="S70" s="6">
        <v>7.5244794080817773E-2</v>
      </c>
      <c r="T70" s="6">
        <v>9.8448658983772835E-3</v>
      </c>
      <c r="U70" s="6">
        <v>0.5638513939574531</v>
      </c>
      <c r="V70" s="6">
        <v>5.6871257598208456E-2</v>
      </c>
      <c r="W70" s="10">
        <f t="shared" si="12"/>
        <v>0.78331150212334</v>
      </c>
      <c r="X70" s="11">
        <f t="shared" si="13"/>
        <v>-0.21820598943386407</v>
      </c>
      <c r="Y70" s="11">
        <f t="shared" si="14"/>
        <v>-0.10606549624301669</v>
      </c>
      <c r="Z70" s="11">
        <f t="shared" si="15"/>
        <v>32.171095713214171</v>
      </c>
      <c r="AA70" s="11">
        <f t="shared" si="16"/>
        <v>31.34512005697766</v>
      </c>
      <c r="AB70" s="10">
        <v>26.399285201865901</v>
      </c>
      <c r="AC70" s="11">
        <v>33.358919466231598</v>
      </c>
      <c r="AD70" s="12">
        <v>41.992441985385</v>
      </c>
      <c r="AE70" s="10">
        <v>4.9270216093547876E-2</v>
      </c>
      <c r="AF70" s="11">
        <f t="shared" si="17"/>
        <v>31.134188848078114</v>
      </c>
      <c r="AG70" s="11">
        <f t="shared" si="18"/>
        <v>18.240354865198935</v>
      </c>
      <c r="AH70" s="11">
        <f t="shared" si="19"/>
        <v>0.16690821268673378</v>
      </c>
      <c r="AI70" s="11">
        <f t="shared" si="20"/>
        <v>7.6430491646636112</v>
      </c>
      <c r="AJ70" s="11">
        <f t="shared" si="21"/>
        <v>2.4652415627406867</v>
      </c>
      <c r="AK70" s="3">
        <f t="shared" si="22"/>
        <v>0.45209935564970449</v>
      </c>
      <c r="AL70" s="3">
        <f t="shared" si="23"/>
        <v>0.13344791710578899</v>
      </c>
      <c r="AM70" s="12">
        <v>0.32454527556501589</v>
      </c>
      <c r="AN70" s="99"/>
    </row>
    <row r="71" spans="1:40" customFormat="1">
      <c r="A71" s="36">
        <v>72</v>
      </c>
      <c r="B71" s="36">
        <v>516</v>
      </c>
      <c r="C71" s="11" t="s">
        <v>90</v>
      </c>
      <c r="D71" s="36">
        <v>40</v>
      </c>
      <c r="E71" s="36" t="s">
        <v>159</v>
      </c>
      <c r="F71" s="36">
        <v>3</v>
      </c>
      <c r="G71" s="36">
        <v>87</v>
      </c>
      <c r="H71" s="36">
        <v>89</v>
      </c>
      <c r="I71" s="11">
        <v>173.57</v>
      </c>
      <c r="J71" s="12">
        <v>20.516412500000001</v>
      </c>
      <c r="K71" s="24">
        <v>2472214.7485063602</v>
      </c>
      <c r="L71" s="23">
        <v>441783.05748160399</v>
      </c>
      <c r="M71" s="23">
        <v>471680.91780891601</v>
      </c>
      <c r="N71" s="23">
        <v>83738.519600000494</v>
      </c>
      <c r="O71" s="23">
        <v>4818746.1675325204</v>
      </c>
      <c r="P71" s="25">
        <v>306443.62715392601</v>
      </c>
      <c r="Q71" s="6">
        <v>0.28764721150737865</v>
      </c>
      <c r="R71" s="6">
        <v>5.1402356794677313E-2</v>
      </c>
      <c r="S71" s="6">
        <v>5.4881033620136861E-2</v>
      </c>
      <c r="T71" s="6">
        <v>9.7431469791404105E-3</v>
      </c>
      <c r="U71" s="6">
        <v>0.56067091214063725</v>
      </c>
      <c r="V71" s="6">
        <v>3.565533895802938E-2</v>
      </c>
      <c r="W71" s="10">
        <f t="shared" si="12"/>
        <v>0.6611173461792097</v>
      </c>
      <c r="X71" s="11">
        <f t="shared" si="13"/>
        <v>-0.32513504948474542</v>
      </c>
      <c r="Y71" s="11">
        <f t="shared" si="14"/>
        <v>-0.17972144781395114</v>
      </c>
      <c r="Z71" s="11">
        <f t="shared" si="15"/>
        <v>24.953384159779684</v>
      </c>
      <c r="AA71" s="11">
        <f t="shared" si="16"/>
        <v>26.307052969525742</v>
      </c>
      <c r="AB71" s="10">
        <v>19.405849485642001</v>
      </c>
      <c r="AC71" s="11">
        <v>26.0217274987887</v>
      </c>
      <c r="AD71" s="12">
        <v>32.755896392698901</v>
      </c>
      <c r="AE71" s="10">
        <v>3.0942394556570642E-2</v>
      </c>
      <c r="AF71" s="11">
        <f t="shared" si="17"/>
        <v>33.907941312206269</v>
      </c>
      <c r="AG71" s="11">
        <f t="shared" si="18"/>
        <v>11.02847438311327</v>
      </c>
      <c r="AH71" s="11">
        <f t="shared" si="19"/>
        <v>0.16287791564552348</v>
      </c>
      <c r="AI71" s="11">
        <f t="shared" si="20"/>
        <v>5.6327830974565405</v>
      </c>
      <c r="AJ71" s="11">
        <f t="shared" si="21"/>
        <v>2.1954845813728885</v>
      </c>
      <c r="AK71" s="3">
        <f t="shared" si="22"/>
        <v>0.51304108217268451</v>
      </c>
      <c r="AL71" s="3">
        <f t="shared" si="23"/>
        <v>9.7884574412111902E-2</v>
      </c>
      <c r="AM71" s="12">
        <v>0.28519519196497228</v>
      </c>
      <c r="AN71" s="99"/>
    </row>
    <row r="72" spans="1:40" customFormat="1">
      <c r="A72" s="36">
        <v>72</v>
      </c>
      <c r="B72" s="36">
        <v>516</v>
      </c>
      <c r="C72" s="11" t="s">
        <v>90</v>
      </c>
      <c r="D72" s="36">
        <v>42</v>
      </c>
      <c r="E72" s="36" t="s">
        <v>159</v>
      </c>
      <c r="F72" s="36">
        <v>1</v>
      </c>
      <c r="G72" s="36">
        <v>0</v>
      </c>
      <c r="H72" s="36">
        <v>2</v>
      </c>
      <c r="I72" s="11">
        <v>177.3</v>
      </c>
      <c r="J72" s="12">
        <v>21.024625</v>
      </c>
      <c r="K72" s="24">
        <v>21108122.1746093</v>
      </c>
      <c r="L72" s="23">
        <v>5263026.4146500397</v>
      </c>
      <c r="M72" s="23">
        <v>6984322.29195794</v>
      </c>
      <c r="N72" s="23">
        <v>1014048.48965404</v>
      </c>
      <c r="O72" s="23">
        <v>45733418.210620701</v>
      </c>
      <c r="P72" s="25">
        <v>4788746.70380037</v>
      </c>
      <c r="Q72" s="6">
        <v>0.24864770150715826</v>
      </c>
      <c r="R72" s="6">
        <v>6.1996960703038693E-2</v>
      </c>
      <c r="S72" s="6">
        <v>8.2273338675740992E-2</v>
      </c>
      <c r="T72" s="6">
        <v>1.1945204034898921E-2</v>
      </c>
      <c r="U72" s="6">
        <v>0.53872671505640146</v>
      </c>
      <c r="V72" s="6">
        <v>5.6410080022761752E-2</v>
      </c>
      <c r="W72" s="10">
        <f t="shared" si="12"/>
        <v>0.70842191376480657</v>
      </c>
      <c r="X72" s="11">
        <f t="shared" si="13"/>
        <v>-0.27846501123806205</v>
      </c>
      <c r="Y72" s="11">
        <f t="shared" si="14"/>
        <v>-0.14970801315116727</v>
      </c>
      <c r="Z72" s="11">
        <f t="shared" si="15"/>
        <v>28.103611741430811</v>
      </c>
      <c r="AA72" s="11">
        <f t="shared" si="16"/>
        <v>28.35997190046016</v>
      </c>
      <c r="AB72" s="10">
        <v>22.163174495168601</v>
      </c>
      <c r="AC72" s="11">
        <v>28.875851633966601</v>
      </c>
      <c r="AD72" s="12">
        <v>36.277534165328198</v>
      </c>
      <c r="AE72" s="10">
        <v>2.4821657053010298E-2</v>
      </c>
      <c r="AF72" s="11">
        <f t="shared" si="17"/>
        <v>31.579347293548558</v>
      </c>
      <c r="AG72" s="11">
        <f t="shared" si="18"/>
        <v>18.491605013271577</v>
      </c>
      <c r="AH72" s="11">
        <f t="shared" si="19"/>
        <v>0.20791245827960544</v>
      </c>
      <c r="AI72" s="11">
        <f t="shared" si="20"/>
        <v>6.8875624422464856</v>
      </c>
      <c r="AJ72" s="11">
        <f t="shared" si="21"/>
        <v>2.2952062605210766</v>
      </c>
      <c r="AK72" s="3">
        <f t="shared" si="22"/>
        <v>0.46154700436774576</v>
      </c>
      <c r="AL72" s="3">
        <f t="shared" si="23"/>
        <v>0.15271813403040069</v>
      </c>
      <c r="AM72" s="12">
        <v>3.3250403645579345E-2</v>
      </c>
      <c r="AN72" s="99"/>
    </row>
    <row r="73" spans="1:40" customFormat="1">
      <c r="A73" s="36">
        <v>72</v>
      </c>
      <c r="B73" s="36">
        <v>516</v>
      </c>
      <c r="C73" s="11" t="s">
        <v>90</v>
      </c>
      <c r="D73" s="36">
        <v>42</v>
      </c>
      <c r="E73" s="36" t="s">
        <v>159</v>
      </c>
      <c r="F73" s="36">
        <v>1</v>
      </c>
      <c r="G73" s="36">
        <v>10</v>
      </c>
      <c r="H73" s="36">
        <v>12</v>
      </c>
      <c r="I73" s="11">
        <v>177.4</v>
      </c>
      <c r="J73" s="12">
        <v>21.038250000000001</v>
      </c>
      <c r="K73" s="24">
        <v>1246397.1872952101</v>
      </c>
      <c r="L73" s="23">
        <v>338066.20059333497</v>
      </c>
      <c r="M73" s="23">
        <v>430570.78018947301</v>
      </c>
      <c r="N73" s="23">
        <v>74760.486661315997</v>
      </c>
      <c r="O73" s="23">
        <v>3109254.11485438</v>
      </c>
      <c r="P73" s="25">
        <v>320767.76225579099</v>
      </c>
      <c r="Q73" s="6">
        <v>0.22580409694841513</v>
      </c>
      <c r="R73" s="6">
        <v>6.1245912548484722E-2</v>
      </c>
      <c r="S73" s="6">
        <v>7.8004545568691797E-2</v>
      </c>
      <c r="T73" s="6">
        <v>1.354401658641112E-2</v>
      </c>
      <c r="U73" s="6">
        <v>0.56328939502135478</v>
      </c>
      <c r="V73" s="6">
        <v>5.8112033326642568E-2</v>
      </c>
      <c r="W73" s="10">
        <f t="shared" si="12"/>
        <v>0.70960634112008503</v>
      </c>
      <c r="X73" s="11">
        <f t="shared" si="13"/>
        <v>-0.29198773860482607</v>
      </c>
      <c r="Y73" s="11">
        <f t="shared" si="14"/>
        <v>-0.14898251225587153</v>
      </c>
      <c r="Z73" s="11">
        <f t="shared" si="15"/>
        <v>27.190827644174238</v>
      </c>
      <c r="AA73" s="11">
        <f t="shared" si="16"/>
        <v>28.409596161698389</v>
      </c>
      <c r="AB73" s="10">
        <v>22.2455331718153</v>
      </c>
      <c r="AC73" s="11">
        <v>28.9119377210354</v>
      </c>
      <c r="AD73" s="12">
        <v>36.274873284600197</v>
      </c>
      <c r="AE73" s="10">
        <v>9.5868785497078723E-2</v>
      </c>
      <c r="AF73" s="11">
        <f t="shared" si="17"/>
        <v>28.615632906153238</v>
      </c>
      <c r="AG73" s="11">
        <f t="shared" si="18"/>
        <v>20.468028100532255</v>
      </c>
      <c r="AH73" s="11">
        <f t="shared" si="19"/>
        <v>0.1973589295698028</v>
      </c>
      <c r="AI73" s="11">
        <f t="shared" si="20"/>
        <v>5.7593362405473369</v>
      </c>
      <c r="AJ73" s="11">
        <f t="shared" si="21"/>
        <v>2.324893581194706</v>
      </c>
      <c r="AK73" s="3">
        <f t="shared" si="22"/>
        <v>0.40086694147660051</v>
      </c>
      <c r="AL73" s="3">
        <f t="shared" si="23"/>
        <v>0.13848040857530183</v>
      </c>
      <c r="AM73" s="12">
        <v>0.21181735839039534</v>
      </c>
      <c r="AN73" s="99"/>
    </row>
    <row r="74" spans="1:40" customFormat="1">
      <c r="A74" s="36">
        <v>72</v>
      </c>
      <c r="B74" s="36">
        <v>516</v>
      </c>
      <c r="C74" s="11" t="s">
        <v>90</v>
      </c>
      <c r="D74" s="36">
        <v>42</v>
      </c>
      <c r="E74" s="36" t="s">
        <v>159</v>
      </c>
      <c r="F74" s="36">
        <v>2</v>
      </c>
      <c r="G74" s="36">
        <v>80</v>
      </c>
      <c r="H74" s="36">
        <v>82</v>
      </c>
      <c r="I74" s="11">
        <v>179.6</v>
      </c>
      <c r="J74" s="12">
        <v>21.376000000000001</v>
      </c>
      <c r="K74" s="24">
        <v>751459.05877472402</v>
      </c>
      <c r="L74" s="23">
        <v>173613.95849725301</v>
      </c>
      <c r="M74" s="23">
        <v>258075.44585164901</v>
      </c>
      <c r="N74" s="23">
        <v>46413.797251282202</v>
      </c>
      <c r="O74" s="23">
        <v>2172329.12829945</v>
      </c>
      <c r="P74" s="25">
        <v>210353.07576923101</v>
      </c>
      <c r="Q74" s="6">
        <v>0.20803106383622758</v>
      </c>
      <c r="R74" s="6">
        <v>4.8062627047030598E-2</v>
      </c>
      <c r="S74" s="6">
        <v>7.1444623527550072E-2</v>
      </c>
      <c r="T74" s="6">
        <v>1.2849018860198192E-2</v>
      </c>
      <c r="U74" s="6">
        <v>0.6013793223804037</v>
      </c>
      <c r="V74" s="6">
        <v>5.823334434858983E-2</v>
      </c>
      <c r="W74" s="10">
        <f t="shared" si="12"/>
        <v>0.74782137340568633</v>
      </c>
      <c r="X74" s="11">
        <f t="shared" si="13"/>
        <v>-0.26777496564097891</v>
      </c>
      <c r="Y74" s="11">
        <f t="shared" si="14"/>
        <v>-0.12620212647853787</v>
      </c>
      <c r="Z74" s="11">
        <f t="shared" si="15"/>
        <v>28.825189819233923</v>
      </c>
      <c r="AA74" s="11">
        <f t="shared" si="16"/>
        <v>29.967774548868011</v>
      </c>
      <c r="AB74" s="10">
        <v>24.4387690003445</v>
      </c>
      <c r="AC74" s="11">
        <v>31.2286483828684</v>
      </c>
      <c r="AD74" s="12">
        <v>39.293395775081102</v>
      </c>
      <c r="AE74" s="10">
        <v>0.13191284418744764</v>
      </c>
      <c r="AF74" s="11">
        <f t="shared" si="17"/>
        <v>25.701556018895705</v>
      </c>
      <c r="AG74" s="11">
        <f t="shared" si="18"/>
        <v>21.870495101308979</v>
      </c>
      <c r="AH74" s="11">
        <f t="shared" si="19"/>
        <v>0.16712305671470012</v>
      </c>
      <c r="AI74" s="11">
        <f t="shared" si="20"/>
        <v>5.5603174300615867</v>
      </c>
      <c r="AJ74" s="11">
        <f t="shared" si="21"/>
        <v>2.4263248080386086</v>
      </c>
      <c r="AK74" s="3">
        <f t="shared" si="22"/>
        <v>0.3459232070247954</v>
      </c>
      <c r="AL74" s="3">
        <f t="shared" si="23"/>
        <v>0.11880126380926287</v>
      </c>
      <c r="AM74" s="12">
        <v>0.22889770342738636</v>
      </c>
      <c r="AN74" s="99"/>
    </row>
    <row r="75" spans="1:40" customFormat="1">
      <c r="A75" s="36">
        <v>72</v>
      </c>
      <c r="B75" s="36">
        <v>516</v>
      </c>
      <c r="C75" s="11" t="s">
        <v>91</v>
      </c>
      <c r="D75" s="36">
        <v>2</v>
      </c>
      <c r="E75" s="36" t="s">
        <v>161</v>
      </c>
      <c r="F75" s="36">
        <v>2</v>
      </c>
      <c r="G75" s="36">
        <v>46</v>
      </c>
      <c r="H75" s="36">
        <v>48</v>
      </c>
      <c r="I75" s="11">
        <v>180.56</v>
      </c>
      <c r="J75" s="12">
        <v>21.470857142857099</v>
      </c>
      <c r="K75" s="24">
        <v>3157685.06982646</v>
      </c>
      <c r="L75" s="23">
        <v>791953.58518289996</v>
      </c>
      <c r="M75" s="23">
        <v>1043836.2368364</v>
      </c>
      <c r="N75" s="23">
        <v>153881.11715441299</v>
      </c>
      <c r="O75" s="23">
        <v>7926480.5438280897</v>
      </c>
      <c r="P75" s="25">
        <v>820172.36968474404</v>
      </c>
      <c r="Q75" s="6">
        <v>0.22726954383266149</v>
      </c>
      <c r="R75" s="6">
        <v>5.6999645645805397E-2</v>
      </c>
      <c r="S75" s="6">
        <v>7.5128513495124588E-2</v>
      </c>
      <c r="T75" s="6">
        <v>1.1075357588483579E-2</v>
      </c>
      <c r="U75" s="6">
        <v>0.57049629002213331</v>
      </c>
      <c r="V75" s="6">
        <v>5.9030649415791475E-2</v>
      </c>
      <c r="W75" s="10">
        <f t="shared" si="12"/>
        <v>0.71815026742375765</v>
      </c>
      <c r="X75" s="11">
        <f t="shared" si="13"/>
        <v>-0.28014888741282468</v>
      </c>
      <c r="Y75" s="11">
        <f t="shared" si="14"/>
        <v>-0.14378467346680543</v>
      </c>
      <c r="Z75" s="11">
        <f t="shared" si="15"/>
        <v>27.989950099634331</v>
      </c>
      <c r="AA75" s="11">
        <f t="shared" si="16"/>
        <v>28.765128334870511</v>
      </c>
      <c r="AB75" s="10">
        <v>22.739896549721198</v>
      </c>
      <c r="AC75" s="11">
        <v>29.4255105107421</v>
      </c>
      <c r="AD75" s="12">
        <v>36.931693664104401</v>
      </c>
      <c r="AE75" s="10">
        <v>4.9692162706329743E-2</v>
      </c>
      <c r="AF75" s="11">
        <f t="shared" si="17"/>
        <v>28.488252340225927</v>
      </c>
      <c r="AG75" s="11">
        <f t="shared" si="18"/>
        <v>20.618445536487759</v>
      </c>
      <c r="AH75" s="11">
        <f t="shared" si="19"/>
        <v>0.18532143464318451</v>
      </c>
      <c r="AI75" s="11">
        <f t="shared" si="20"/>
        <v>6.7833939351308175</v>
      </c>
      <c r="AJ75" s="11">
        <f t="shared" si="21"/>
        <v>2.3567004139274195</v>
      </c>
      <c r="AK75" s="3">
        <f t="shared" si="22"/>
        <v>0.39837164203792491</v>
      </c>
      <c r="AL75" s="3">
        <f t="shared" si="23"/>
        <v>0.13168974944992168</v>
      </c>
      <c r="AM75" s="12">
        <v>0.38693416877147779</v>
      </c>
      <c r="AN75" s="99"/>
    </row>
    <row r="76" spans="1:40" customFormat="1">
      <c r="A76" s="36">
        <v>72</v>
      </c>
      <c r="B76" s="36">
        <v>516</v>
      </c>
      <c r="C76" s="11" t="s">
        <v>91</v>
      </c>
      <c r="D76" s="36">
        <v>2</v>
      </c>
      <c r="E76" s="36" t="s">
        <v>161</v>
      </c>
      <c r="F76" s="36">
        <v>6</v>
      </c>
      <c r="G76" s="36">
        <v>11</v>
      </c>
      <c r="H76" s="36">
        <v>13</v>
      </c>
      <c r="I76" s="11">
        <v>186.21</v>
      </c>
      <c r="J76" s="12">
        <v>21.782183673469302</v>
      </c>
      <c r="K76" s="24">
        <v>616779.69667048496</v>
      </c>
      <c r="L76" s="23">
        <v>136743.282918182</v>
      </c>
      <c r="M76" s="23">
        <v>176960.78386427101</v>
      </c>
      <c r="N76" s="23">
        <v>32441.399709091002</v>
      </c>
      <c r="O76" s="23">
        <v>1233362.43060825</v>
      </c>
      <c r="P76" s="25">
        <v>124565.19841844701</v>
      </c>
      <c r="Q76" s="6">
        <v>0.26575563032105054</v>
      </c>
      <c r="R76" s="6">
        <v>5.8919412458393605E-2</v>
      </c>
      <c r="S76" s="6">
        <v>7.6248172421734969E-2</v>
      </c>
      <c r="T76" s="6">
        <v>1.3978223788375868E-2</v>
      </c>
      <c r="U76" s="6">
        <v>0.531426394107962</v>
      </c>
      <c r="V76" s="6">
        <v>5.3672166902483005E-2</v>
      </c>
      <c r="W76" s="10">
        <f t="shared" si="12"/>
        <v>0.70949610214518932</v>
      </c>
      <c r="X76" s="11">
        <f t="shared" si="13"/>
        <v>-0.29138161460136475</v>
      </c>
      <c r="Y76" s="11">
        <f t="shared" si="14"/>
        <v>-0.14904998614235718</v>
      </c>
      <c r="Z76" s="11">
        <f t="shared" si="15"/>
        <v>27.231741014407877</v>
      </c>
      <c r="AA76" s="11">
        <f t="shared" si="16"/>
        <v>28.404980947862768</v>
      </c>
      <c r="AB76" s="10">
        <v>22.225233132034301</v>
      </c>
      <c r="AC76" s="11">
        <v>28.9064503512055</v>
      </c>
      <c r="AD76" s="12">
        <v>36.404793981708899</v>
      </c>
      <c r="AE76" s="10">
        <v>0.1072867579957881</v>
      </c>
      <c r="AF76" s="11">
        <f t="shared" si="17"/>
        <v>33.336881938776777</v>
      </c>
      <c r="AG76" s="11">
        <f t="shared" si="18"/>
        <v>16.80259744737355</v>
      </c>
      <c r="AH76" s="11">
        <f t="shared" si="19"/>
        <v>0.20312829737287452</v>
      </c>
      <c r="AI76" s="11">
        <f t="shared" si="20"/>
        <v>5.4547826373435289</v>
      </c>
      <c r="AJ76" s="11">
        <f t="shared" si="21"/>
        <v>2.307680544386002</v>
      </c>
      <c r="AK76" s="3">
        <f t="shared" si="22"/>
        <v>0.50007984787270643</v>
      </c>
      <c r="AL76" s="3">
        <f t="shared" si="23"/>
        <v>0.14347833165065707</v>
      </c>
      <c r="AM76" s="12">
        <v>9.5940663917396043E-2</v>
      </c>
      <c r="AN76" s="99"/>
    </row>
    <row r="77" spans="1:40" customFormat="1">
      <c r="A77" s="36">
        <v>72</v>
      </c>
      <c r="B77" s="36">
        <v>516</v>
      </c>
      <c r="C77" s="11" t="s">
        <v>91</v>
      </c>
      <c r="D77" s="36">
        <v>3</v>
      </c>
      <c r="E77" s="36" t="s">
        <v>161</v>
      </c>
      <c r="F77" s="36">
        <v>3</v>
      </c>
      <c r="G77" s="36">
        <v>77</v>
      </c>
      <c r="H77" s="36">
        <v>79</v>
      </c>
      <c r="I77" s="11">
        <v>191.87</v>
      </c>
      <c r="J77" s="12">
        <v>22.0729256965944</v>
      </c>
      <c r="K77" s="24">
        <v>8808525.1455913205</v>
      </c>
      <c r="L77" s="23">
        <v>2443070.0711788102</v>
      </c>
      <c r="M77" s="23">
        <v>2424344.5758585301</v>
      </c>
      <c r="N77" s="23">
        <v>578989.14743832895</v>
      </c>
      <c r="O77" s="23">
        <v>20225404.312941398</v>
      </c>
      <c r="P77" s="25">
        <v>2030012.10829824</v>
      </c>
      <c r="Q77" s="6">
        <v>0.24126107431803492</v>
      </c>
      <c r="R77" s="6">
        <v>6.6914460737146464E-2</v>
      </c>
      <c r="S77" s="6">
        <v>6.640157883655165E-2</v>
      </c>
      <c r="T77" s="6">
        <v>1.5858221600169715E-2</v>
      </c>
      <c r="U77" s="6">
        <v>0.55396365366557498</v>
      </c>
      <c r="V77" s="6">
        <v>5.5601010842522197E-2</v>
      </c>
      <c r="W77" s="10">
        <f t="shared" si="12"/>
        <v>0.67322977975685117</v>
      </c>
      <c r="X77" s="11">
        <f t="shared" si="13"/>
        <v>-0.35151548980852337</v>
      </c>
      <c r="Y77" s="11">
        <f t="shared" si="14"/>
        <v>-0.17183668161774621</v>
      </c>
      <c r="Z77" s="11">
        <f t="shared" si="15"/>
        <v>23.172704437924672</v>
      </c>
      <c r="AA77" s="11">
        <f t="shared" si="16"/>
        <v>26.846370977346162</v>
      </c>
      <c r="AB77" s="10">
        <v>20.132268782843401</v>
      </c>
      <c r="AC77" s="11">
        <v>26.727550132906298</v>
      </c>
      <c r="AD77" s="12">
        <v>33.632652998194501</v>
      </c>
      <c r="AE77" s="10">
        <v>4.408246646009948E-2</v>
      </c>
      <c r="AF77" s="11">
        <f t="shared" si="17"/>
        <v>30.338728893627597</v>
      </c>
      <c r="AG77" s="11">
        <f t="shared" si="18"/>
        <v>18.729576332541935</v>
      </c>
      <c r="AH77" s="11">
        <f t="shared" si="19"/>
        <v>0.19660815614512983</v>
      </c>
      <c r="AI77" s="11">
        <f t="shared" si="20"/>
        <v>4.1872021031564488</v>
      </c>
      <c r="AJ77" s="11">
        <f t="shared" si="21"/>
        <v>2.2937160427419849</v>
      </c>
      <c r="AK77" s="3">
        <f t="shared" si="22"/>
        <v>0.43551787688887439</v>
      </c>
      <c r="AL77" s="3">
        <f t="shared" si="23"/>
        <v>0.11986630963452694</v>
      </c>
      <c r="AM77" s="12">
        <v>0.24201489009233096</v>
      </c>
      <c r="AN77" s="99"/>
    </row>
    <row r="78" spans="1:40" customFormat="1">
      <c r="A78" s="36">
        <v>72</v>
      </c>
      <c r="B78" s="36">
        <v>516</v>
      </c>
      <c r="C78" s="11" t="s">
        <v>91</v>
      </c>
      <c r="D78" s="36">
        <v>3</v>
      </c>
      <c r="E78" s="36" t="s">
        <v>161</v>
      </c>
      <c r="F78" s="36">
        <v>7</v>
      </c>
      <c r="G78" s="36">
        <v>42</v>
      </c>
      <c r="H78" s="36">
        <v>44</v>
      </c>
      <c r="I78" s="11">
        <v>197.51999999999899</v>
      </c>
      <c r="J78" s="12">
        <v>22.3864130434782</v>
      </c>
      <c r="K78" s="24">
        <v>223482.404260946</v>
      </c>
      <c r="L78" s="23">
        <v>59118.910978573003</v>
      </c>
      <c r="M78" s="23">
        <v>70353.7552287219</v>
      </c>
      <c r="N78" s="23">
        <v>10982.020769582299</v>
      </c>
      <c r="O78" s="23">
        <v>412322.45475131302</v>
      </c>
      <c r="P78" s="25">
        <v>52369.406945240502</v>
      </c>
      <c r="Q78" s="6">
        <v>0.26970141879491472</v>
      </c>
      <c r="R78" s="6">
        <v>7.1345456575248253E-2</v>
      </c>
      <c r="S78" s="6">
        <v>8.4903810058268109E-2</v>
      </c>
      <c r="T78" s="6">
        <v>1.3253242878724298E-2</v>
      </c>
      <c r="U78" s="6">
        <v>0.49759600275995536</v>
      </c>
      <c r="V78" s="6">
        <v>6.3200068932889319E-2</v>
      </c>
      <c r="W78" s="10">
        <f t="shared" si="12"/>
        <v>0.69340495901694044</v>
      </c>
      <c r="X78" s="11">
        <f t="shared" si="13"/>
        <v>-0.30024895274212698</v>
      </c>
      <c r="Y78" s="11">
        <f t="shared" si="14"/>
        <v>-0.15901305672924473</v>
      </c>
      <c r="Z78" s="11">
        <f t="shared" si="15"/>
        <v>26.633195689906426</v>
      </c>
      <c r="AA78" s="11">
        <f t="shared" si="16"/>
        <v>27.723506919719661</v>
      </c>
      <c r="AB78" s="10">
        <v>21.2736985808776</v>
      </c>
      <c r="AC78" s="11">
        <v>27.973242669212102</v>
      </c>
      <c r="AD78" s="12">
        <v>35.1834398319996</v>
      </c>
      <c r="AE78" s="10">
        <v>4.2311156243797984E-2</v>
      </c>
      <c r="AF78" s="11">
        <f t="shared" si="17"/>
        <v>35.149527578026422</v>
      </c>
      <c r="AG78" s="11">
        <f t="shared" si="18"/>
        <v>18.984615948777218</v>
      </c>
      <c r="AH78" s="11">
        <f t="shared" si="19"/>
        <v>0.23210028593036564</v>
      </c>
      <c r="AI78" s="11">
        <f t="shared" si="20"/>
        <v>6.4062668159930825</v>
      </c>
      <c r="AJ78" s="11">
        <f t="shared" si="21"/>
        <v>2.2935417588652176</v>
      </c>
      <c r="AK78" s="3">
        <f t="shared" si="22"/>
        <v>0.54200881297075254</v>
      </c>
      <c r="AL78" s="3">
        <f t="shared" si="23"/>
        <v>0.17062799859191483</v>
      </c>
      <c r="AM78" s="12">
        <v>0.55403544877248212</v>
      </c>
      <c r="AN78" s="99"/>
    </row>
    <row r="79" spans="1:40" customFormat="1">
      <c r="A79" s="36">
        <v>72</v>
      </c>
      <c r="B79" s="36">
        <v>516</v>
      </c>
      <c r="C79" s="11" t="s">
        <v>91</v>
      </c>
      <c r="D79" s="36">
        <v>4</v>
      </c>
      <c r="E79" s="36" t="s">
        <v>161</v>
      </c>
      <c r="F79" s="36">
        <v>4</v>
      </c>
      <c r="G79" s="36">
        <v>105</v>
      </c>
      <c r="H79" s="36">
        <v>107</v>
      </c>
      <c r="I79" s="11">
        <v>203.15</v>
      </c>
      <c r="J79" s="12">
        <v>22.680576923076899</v>
      </c>
      <c r="K79" s="24">
        <v>4381408.3632949796</v>
      </c>
      <c r="L79" s="23">
        <v>873195.13276361802</v>
      </c>
      <c r="M79" s="23">
        <v>1136056.6965425501</v>
      </c>
      <c r="N79" s="23">
        <v>217140.94967127699</v>
      </c>
      <c r="O79" s="23">
        <v>9562934.0691546295</v>
      </c>
      <c r="P79" s="25">
        <v>922501.31837446406</v>
      </c>
      <c r="Q79" s="6">
        <v>0.25632409378154525</v>
      </c>
      <c r="R79" s="6">
        <v>5.1084247927022472E-2</v>
      </c>
      <c r="S79" s="6">
        <v>6.6462351618540541E-2</v>
      </c>
      <c r="T79" s="6">
        <v>1.2703325627811832E-2</v>
      </c>
      <c r="U79" s="6">
        <v>0.55945718954289059</v>
      </c>
      <c r="V79" s="6">
        <v>5.3968791502189313E-2</v>
      </c>
      <c r="W79" s="10">
        <f t="shared" si="12"/>
        <v>0.72269784064889975</v>
      </c>
      <c r="X79" s="11">
        <f t="shared" si="13"/>
        <v>-0.29220177874292552</v>
      </c>
      <c r="Y79" s="11">
        <f t="shared" si="14"/>
        <v>-0.14104324290987347</v>
      </c>
      <c r="Z79" s="11">
        <f t="shared" si="15"/>
        <v>27.176379934852527</v>
      </c>
      <c r="AA79" s="11">
        <f t="shared" si="16"/>
        <v>28.952642184964656</v>
      </c>
      <c r="AB79" s="10">
        <v>23.003066134633698</v>
      </c>
      <c r="AC79" s="11">
        <v>29.684207069850601</v>
      </c>
      <c r="AD79" s="12">
        <v>37.314078129100899</v>
      </c>
      <c r="AE79" s="10">
        <v>3.6359177037189321E-2</v>
      </c>
      <c r="AF79" s="11">
        <f t="shared" si="17"/>
        <v>31.420688243420425</v>
      </c>
      <c r="AG79" s="11">
        <f t="shared" si="18"/>
        <v>17.39285496437979</v>
      </c>
      <c r="AH79" s="11">
        <f t="shared" si="19"/>
        <v>0.17514339792946571</v>
      </c>
      <c r="AI79" s="11">
        <f t="shared" si="20"/>
        <v>5.2318860088914203</v>
      </c>
      <c r="AJ79" s="11">
        <f t="shared" si="21"/>
        <v>2.377576513181705</v>
      </c>
      <c r="AK79" s="3">
        <f t="shared" si="22"/>
        <v>0.45816569805989465</v>
      </c>
      <c r="AL79" s="3">
        <f t="shared" si="23"/>
        <v>0.11879792209452913</v>
      </c>
      <c r="AM79" s="12">
        <v>8.3266246947268641E-2</v>
      </c>
      <c r="AN79" s="99"/>
    </row>
    <row r="80" spans="1:40" customFormat="1">
      <c r="A80" s="36">
        <v>72</v>
      </c>
      <c r="B80" s="36">
        <v>516</v>
      </c>
      <c r="C80" s="11" t="s">
        <v>91</v>
      </c>
      <c r="D80" s="36">
        <v>5</v>
      </c>
      <c r="E80" s="36" t="s">
        <v>161</v>
      </c>
      <c r="F80" s="36">
        <v>1</v>
      </c>
      <c r="G80" s="36">
        <v>134</v>
      </c>
      <c r="H80" s="36">
        <v>136</v>
      </c>
      <c r="I80" s="11">
        <v>208.84</v>
      </c>
      <c r="J80" s="12">
        <v>22.9242321219226</v>
      </c>
      <c r="K80" s="24">
        <v>6422879.6493699197</v>
      </c>
      <c r="L80" s="23">
        <v>1524534.5505357501</v>
      </c>
      <c r="M80" s="23">
        <v>1648283.1980064299</v>
      </c>
      <c r="N80" s="23">
        <v>295148.83760422701</v>
      </c>
      <c r="O80" s="23">
        <v>13107951.9846386</v>
      </c>
      <c r="P80" s="25">
        <v>1302769.6091507301</v>
      </c>
      <c r="Q80" s="6">
        <v>0.26429898245595762</v>
      </c>
      <c r="R80" s="6">
        <v>6.273399976676769E-2</v>
      </c>
      <c r="S80" s="6">
        <v>6.7826208151835307E-2</v>
      </c>
      <c r="T80" s="6">
        <v>1.2145259090991744E-2</v>
      </c>
      <c r="U80" s="6">
        <v>0.53938709126542472</v>
      </c>
      <c r="V80" s="6">
        <v>5.3608459269022919E-2</v>
      </c>
      <c r="W80" s="10">
        <f t="shared" si="12"/>
        <v>0.68044039994527572</v>
      </c>
      <c r="X80" s="11">
        <f t="shared" si="13"/>
        <v>-0.32304307278581584</v>
      </c>
      <c r="Y80" s="11">
        <f t="shared" si="14"/>
        <v>-0.16720990882721343</v>
      </c>
      <c r="Z80" s="11">
        <f t="shared" si="15"/>
        <v>25.094592586957429</v>
      </c>
      <c r="AA80" s="11">
        <f t="shared" si="16"/>
        <v>27.162842236218601</v>
      </c>
      <c r="AB80" s="10">
        <v>20.5716901403345</v>
      </c>
      <c r="AC80" s="11">
        <v>27.1912199273015</v>
      </c>
      <c r="AD80" s="12">
        <v>34.133198672413201</v>
      </c>
      <c r="AE80" s="10">
        <v>2.1372437245832616E-2</v>
      </c>
      <c r="AF80" s="11">
        <f t="shared" si="17"/>
        <v>32.88584823078363</v>
      </c>
      <c r="AG80" s="11">
        <f t="shared" si="18"/>
        <v>16.862914242630161</v>
      </c>
      <c r="AH80" s="11">
        <f t="shared" si="19"/>
        <v>0.19397209410689956</v>
      </c>
      <c r="AI80" s="11">
        <f t="shared" si="20"/>
        <v>5.5845830577745899</v>
      </c>
      <c r="AJ80" s="11">
        <f t="shared" si="21"/>
        <v>2.2884572629957014</v>
      </c>
      <c r="AK80" s="3">
        <f t="shared" si="22"/>
        <v>0.48999871657273281</v>
      </c>
      <c r="AL80" s="3">
        <f t="shared" si="23"/>
        <v>0.12574681383774347</v>
      </c>
      <c r="AM80" s="12">
        <v>0.11418134632148627</v>
      </c>
      <c r="AN80" s="99"/>
    </row>
    <row r="81" spans="1:40" customFormat="1">
      <c r="A81" s="36">
        <v>72</v>
      </c>
      <c r="B81" s="36">
        <v>516</v>
      </c>
      <c r="C81" s="11" t="s">
        <v>91</v>
      </c>
      <c r="D81" s="36">
        <v>5</v>
      </c>
      <c r="E81" s="36" t="s">
        <v>161</v>
      </c>
      <c r="F81" s="36">
        <v>5</v>
      </c>
      <c r="G81" s="36">
        <v>93</v>
      </c>
      <c r="H81" s="36">
        <v>95</v>
      </c>
      <c r="I81" s="11">
        <v>214.43</v>
      </c>
      <c r="J81" s="12">
        <v>23.009425556858101</v>
      </c>
      <c r="K81" s="24">
        <v>10463579.3448001</v>
      </c>
      <c r="L81" s="23">
        <v>2605512.3448771802</v>
      </c>
      <c r="M81" s="23">
        <v>2619677.0769636398</v>
      </c>
      <c r="N81" s="23">
        <v>508862.95332951198</v>
      </c>
      <c r="O81" s="23">
        <v>21937387.2808326</v>
      </c>
      <c r="P81" s="25">
        <v>1719176.3144999901</v>
      </c>
      <c r="Q81" s="6">
        <v>0.26254649634796029</v>
      </c>
      <c r="R81" s="6">
        <v>6.5376112207608125E-2</v>
      </c>
      <c r="S81" s="6">
        <v>6.573152603479486E-2</v>
      </c>
      <c r="T81" s="6">
        <v>1.2768115108175857E-2</v>
      </c>
      <c r="U81" s="6">
        <v>0.55044110431227777</v>
      </c>
      <c r="V81" s="6">
        <v>4.3136645989183202E-2</v>
      </c>
      <c r="W81" s="10">
        <f t="shared" si="12"/>
        <v>0.65041830146869806</v>
      </c>
      <c r="X81" s="11">
        <f t="shared" si="13"/>
        <v>-0.34021389560611431</v>
      </c>
      <c r="Y81" s="11">
        <f t="shared" si="14"/>
        <v>-0.18680724706490823</v>
      </c>
      <c r="Z81" s="11">
        <f t="shared" si="15"/>
        <v>23.935562046587282</v>
      </c>
      <c r="AA81" s="11">
        <f t="shared" si="16"/>
        <v>25.822384300760277</v>
      </c>
      <c r="AB81" s="10">
        <v>18.740069342646301</v>
      </c>
      <c r="AC81" s="11">
        <v>25.3602311642484</v>
      </c>
      <c r="AD81" s="12">
        <v>31.977052544378299</v>
      </c>
      <c r="AE81" s="10">
        <v>2.6863127272030097E-2</v>
      </c>
      <c r="AF81" s="11">
        <f t="shared" si="17"/>
        <v>32.294034513532893</v>
      </c>
      <c r="AG81" s="11">
        <f t="shared" si="18"/>
        <v>14.111555403211279</v>
      </c>
      <c r="AH81" s="11">
        <f t="shared" si="19"/>
        <v>0.19509806738739854</v>
      </c>
      <c r="AI81" s="11">
        <f t="shared" si="20"/>
        <v>5.14809942406493</v>
      </c>
      <c r="AJ81" s="11">
        <f t="shared" si="21"/>
        <v>2.1800163785812479</v>
      </c>
      <c r="AK81" s="3">
        <f t="shared" si="22"/>
        <v>0.47697472861512841</v>
      </c>
      <c r="AL81" s="3">
        <f t="shared" si="23"/>
        <v>0.11941609287504058</v>
      </c>
      <c r="AM81" s="12">
        <v>0.14584493254950043</v>
      </c>
      <c r="AN81" s="99"/>
    </row>
    <row r="82" spans="1:40" customFormat="1">
      <c r="A82" s="36">
        <v>72</v>
      </c>
      <c r="B82" s="36">
        <v>516</v>
      </c>
      <c r="C82" s="11" t="s">
        <v>91</v>
      </c>
      <c r="D82" s="36">
        <v>6</v>
      </c>
      <c r="E82" s="36" t="s">
        <v>161</v>
      </c>
      <c r="F82" s="36">
        <v>2</v>
      </c>
      <c r="G82" s="36">
        <v>58</v>
      </c>
      <c r="H82" s="36">
        <v>60</v>
      </c>
      <c r="I82" s="11">
        <v>218.68</v>
      </c>
      <c r="J82" s="12">
        <v>23.1007109283196</v>
      </c>
      <c r="K82" s="24">
        <v>30283549.159540098</v>
      </c>
      <c r="L82" s="23">
        <v>9584735.8781137094</v>
      </c>
      <c r="M82" s="23">
        <v>16687557.9200124</v>
      </c>
      <c r="N82" s="23">
        <v>4457639.4833092801</v>
      </c>
      <c r="O82" s="23">
        <v>122958413.062654</v>
      </c>
      <c r="P82" s="25">
        <v>6671546.4042401602</v>
      </c>
      <c r="Q82" s="6">
        <v>0.15884915240973735</v>
      </c>
      <c r="R82" s="6">
        <v>5.0275717759783352E-2</v>
      </c>
      <c r="S82" s="6">
        <v>8.7532819136138071E-2</v>
      </c>
      <c r="T82" s="6">
        <v>2.3382076187354394E-2</v>
      </c>
      <c r="U82" s="6">
        <v>0.644965343848937</v>
      </c>
      <c r="V82" s="6">
        <v>3.4994890658049761E-2</v>
      </c>
      <c r="W82" s="10">
        <f t="shared" si="12"/>
        <v>0.74373377848511746</v>
      </c>
      <c r="X82" s="11">
        <f t="shared" si="13"/>
        <v>-0.26516883126693391</v>
      </c>
      <c r="Y82" s="11">
        <f t="shared" si="14"/>
        <v>-0.12858249352050871</v>
      </c>
      <c r="Z82" s="11">
        <f t="shared" si="15"/>
        <v>29.001103889481961</v>
      </c>
      <c r="AA82" s="11">
        <f t="shared" si="16"/>
        <v>29.804957443197203</v>
      </c>
      <c r="AB82" s="10">
        <v>24.2302244444978</v>
      </c>
      <c r="AC82" s="11">
        <v>30.974317955748599</v>
      </c>
      <c r="AD82" s="12">
        <v>38.952403513241798</v>
      </c>
      <c r="AE82" s="10">
        <v>9.9705841745415559E-3</v>
      </c>
      <c r="AF82" s="11">
        <f t="shared" si="17"/>
        <v>19.761916853838169</v>
      </c>
      <c r="AG82" s="11">
        <f t="shared" si="18"/>
        <v>18.05311636314358</v>
      </c>
      <c r="AH82" s="11">
        <f t="shared" si="19"/>
        <v>0.19163104162000943</v>
      </c>
      <c r="AI82" s="11">
        <f t="shared" si="20"/>
        <v>3.7435862596101703</v>
      </c>
      <c r="AJ82" s="11">
        <f t="shared" si="21"/>
        <v>2.2196703575025283</v>
      </c>
      <c r="AK82" s="3">
        <f t="shared" si="22"/>
        <v>0.24629098900381041</v>
      </c>
      <c r="AL82" s="3">
        <f t="shared" si="23"/>
        <v>0.13571708925284504</v>
      </c>
      <c r="AM82" s="12">
        <v>0.31052211647157713</v>
      </c>
      <c r="AN82" s="99"/>
    </row>
    <row r="83" spans="1:40" customFormat="1">
      <c r="A83" s="36">
        <v>72</v>
      </c>
      <c r="B83" s="36">
        <v>516</v>
      </c>
      <c r="C83" s="11" t="s">
        <v>91</v>
      </c>
      <c r="D83" s="36">
        <v>7</v>
      </c>
      <c r="E83" s="36" t="s">
        <v>161</v>
      </c>
      <c r="F83" s="36">
        <v>1</v>
      </c>
      <c r="G83" s="36">
        <v>3</v>
      </c>
      <c r="H83" s="36">
        <v>5</v>
      </c>
      <c r="I83" s="11">
        <v>226.13</v>
      </c>
      <c r="J83" s="12">
        <v>23.2823648648648</v>
      </c>
      <c r="K83" s="24">
        <v>5341316.4244150799</v>
      </c>
      <c r="L83" s="23">
        <v>1441444.60045418</v>
      </c>
      <c r="M83" s="23">
        <v>1670040.16462739</v>
      </c>
      <c r="N83" s="23">
        <v>283208.68699999899</v>
      </c>
      <c r="O83" s="23">
        <v>12372286.371200001</v>
      </c>
      <c r="P83" s="25">
        <v>1215437.30480313</v>
      </c>
      <c r="Q83" s="6">
        <v>0.23926626842475313</v>
      </c>
      <c r="R83" s="6">
        <v>6.4570050393419481E-2</v>
      </c>
      <c r="S83" s="6">
        <v>7.481007425123927E-2</v>
      </c>
      <c r="T83" s="6">
        <v>1.268643913590725E-2</v>
      </c>
      <c r="U83" s="6">
        <v>0.55422119880187204</v>
      </c>
      <c r="V83" s="6">
        <v>5.4445968992808874E-2</v>
      </c>
      <c r="W83" s="10">
        <f t="shared" si="12"/>
        <v>0.68733108094568707</v>
      </c>
      <c r="X83" s="11">
        <f t="shared" si="13"/>
        <v>-0.30807364658967418</v>
      </c>
      <c r="Y83" s="11">
        <f t="shared" si="14"/>
        <v>-0.1628340169551841</v>
      </c>
      <c r="Z83" s="11">
        <f t="shared" si="15"/>
        <v>26.105028855196991</v>
      </c>
      <c r="AA83" s="11">
        <f t="shared" si="16"/>
        <v>27.462153240265408</v>
      </c>
      <c r="AB83" s="10">
        <v>20.918433995003401</v>
      </c>
      <c r="AC83" s="11">
        <v>27.5740944199136</v>
      </c>
      <c r="AD83" s="12">
        <v>34.755102713907597</v>
      </c>
      <c r="AE83" s="10">
        <v>2.1866034075381974E-2</v>
      </c>
      <c r="AF83" s="11">
        <f t="shared" si="17"/>
        <v>30.153755201834475</v>
      </c>
      <c r="AG83" s="11">
        <f t="shared" si="18"/>
        <v>18.537180973976458</v>
      </c>
      <c r="AH83" s="11">
        <f t="shared" si="19"/>
        <v>0.19989459842365956</v>
      </c>
      <c r="AI83" s="11">
        <f t="shared" si="20"/>
        <v>5.8968535969639797</v>
      </c>
      <c r="AJ83" s="11">
        <f t="shared" si="21"/>
        <v>2.276052624809294</v>
      </c>
      <c r="AK83" s="3">
        <f t="shared" si="22"/>
        <v>0.43171619732699573</v>
      </c>
      <c r="AL83" s="3">
        <f t="shared" si="23"/>
        <v>0.13498233992666717</v>
      </c>
      <c r="AM83" s="12">
        <v>0.39450616859913273</v>
      </c>
      <c r="AN83" s="99"/>
    </row>
    <row r="84" spans="1:40" customFormat="1">
      <c r="A84" s="36">
        <v>72</v>
      </c>
      <c r="B84" s="36">
        <v>516</v>
      </c>
      <c r="C84" s="11" t="s">
        <v>91</v>
      </c>
      <c r="D84" s="36">
        <v>7</v>
      </c>
      <c r="E84" s="36" t="s">
        <v>161</v>
      </c>
      <c r="F84" s="36">
        <v>3</v>
      </c>
      <c r="G84" s="36">
        <v>120</v>
      </c>
      <c r="H84" s="36">
        <v>122</v>
      </c>
      <c r="I84" s="11">
        <v>230.29999999999899</v>
      </c>
      <c r="J84" s="12">
        <v>23.384042303172698</v>
      </c>
      <c r="K84" s="24">
        <v>2069031.2251887401</v>
      </c>
      <c r="L84" s="23">
        <v>312993.63214680803</v>
      </c>
      <c r="M84" s="23">
        <v>452033.68314936297</v>
      </c>
      <c r="N84" s="23">
        <v>69179.208468084995</v>
      </c>
      <c r="O84" s="23">
        <v>4872762.1283872398</v>
      </c>
      <c r="P84" s="25">
        <v>301688.20567190298</v>
      </c>
      <c r="Q84" s="6">
        <v>0.25614151028436422</v>
      </c>
      <c r="R84" s="6">
        <v>3.8747922540491801E-2</v>
      </c>
      <c r="S84" s="6">
        <v>5.5960774729593342E-2</v>
      </c>
      <c r="T84" s="6">
        <v>8.5642336962197148E-3</v>
      </c>
      <c r="U84" s="6">
        <v>0.60323722311523142</v>
      </c>
      <c r="V84" s="6">
        <v>3.7348335634099478E-2</v>
      </c>
      <c r="W84" s="10">
        <f t="shared" si="12"/>
        <v>0.72445190206827237</v>
      </c>
      <c r="X84" s="11">
        <f t="shared" si="13"/>
        <v>-0.26610278451067387</v>
      </c>
      <c r="Y84" s="11">
        <f t="shared" si="14"/>
        <v>-0.13999044298748822</v>
      </c>
      <c r="Z84" s="11">
        <f t="shared" si="15"/>
        <v>28.938062045529513</v>
      </c>
      <c r="AA84" s="11">
        <f t="shared" si="16"/>
        <v>29.024653699655808</v>
      </c>
      <c r="AB84" s="10">
        <v>23.040715347142701</v>
      </c>
      <c r="AC84" s="11">
        <v>29.807872832590999</v>
      </c>
      <c r="AD84" s="12">
        <v>37.5612781499919</v>
      </c>
      <c r="AE84" s="10">
        <v>4.1931837126268329E-2</v>
      </c>
      <c r="AF84" s="11">
        <f t="shared" si="17"/>
        <v>29.805428076059105</v>
      </c>
      <c r="AG84" s="11">
        <f t="shared" si="18"/>
        <v>12.725597206683414</v>
      </c>
      <c r="AH84" s="11">
        <f t="shared" si="19"/>
        <v>0.13883410943630464</v>
      </c>
      <c r="AI84" s="11">
        <f t="shared" si="20"/>
        <v>6.5342419082158676</v>
      </c>
      <c r="AJ84" s="11">
        <f t="shared" si="21"/>
        <v>2.3165451677406446</v>
      </c>
      <c r="AK84" s="3">
        <f t="shared" si="22"/>
        <v>0.42461157977221775</v>
      </c>
      <c r="AL84" s="3">
        <f t="shared" si="23"/>
        <v>9.2767443031120139E-2</v>
      </c>
      <c r="AM84" s="12">
        <v>0.13171241167322384</v>
      </c>
      <c r="AN84" s="99"/>
    </row>
    <row r="85" spans="1:40" customFormat="1">
      <c r="A85" s="36">
        <v>72</v>
      </c>
      <c r="B85" s="36">
        <v>516</v>
      </c>
      <c r="C85" s="11" t="s">
        <v>91</v>
      </c>
      <c r="D85" s="36">
        <v>8</v>
      </c>
      <c r="E85" s="36" t="s">
        <v>161</v>
      </c>
      <c r="F85" s="36">
        <v>2</v>
      </c>
      <c r="G85" s="36">
        <v>17</v>
      </c>
      <c r="H85" s="36">
        <v>19</v>
      </c>
      <c r="I85" s="11">
        <v>237.26999999999899</v>
      </c>
      <c r="J85" s="12">
        <v>23.577149827784101</v>
      </c>
      <c r="K85" s="24">
        <v>9169440.9653732106</v>
      </c>
      <c r="L85" s="23">
        <v>2698560.5290220599</v>
      </c>
      <c r="M85" s="23">
        <v>3344328.8120753798</v>
      </c>
      <c r="N85" s="23">
        <v>552420.57759315101</v>
      </c>
      <c r="O85" s="23">
        <v>22035848.973736499</v>
      </c>
      <c r="P85" s="25">
        <v>2542464.6342294202</v>
      </c>
      <c r="Q85" s="6">
        <v>0.2272866744464776</v>
      </c>
      <c r="R85" s="6">
        <v>6.6890320876719561E-2</v>
      </c>
      <c r="S85" s="6">
        <v>8.2897242789676862E-2</v>
      </c>
      <c r="T85" s="6">
        <v>1.3693074250774593E-2</v>
      </c>
      <c r="U85" s="6">
        <v>0.54621157939278397</v>
      </c>
      <c r="V85" s="6">
        <v>6.3021108243567256E-2</v>
      </c>
      <c r="W85" s="10">
        <f t="shared" si="12"/>
        <v>0.70468077173563848</v>
      </c>
      <c r="X85" s="11">
        <f t="shared" si="13"/>
        <v>-0.29492623779728977</v>
      </c>
      <c r="Y85" s="11">
        <f t="shared" si="14"/>
        <v>-0.15200757871280521</v>
      </c>
      <c r="Z85" s="11">
        <f t="shared" si="15"/>
        <v>26.99247894868294</v>
      </c>
      <c r="AA85" s="11">
        <f t="shared" si="16"/>
        <v>28.202681616044124</v>
      </c>
      <c r="AB85" s="10">
        <v>21.967444353681699</v>
      </c>
      <c r="AC85" s="11">
        <v>28.652089599087802</v>
      </c>
      <c r="AD85" s="12">
        <v>35.9599533693534</v>
      </c>
      <c r="AE85" s="10">
        <v>2.4903702001374914E-2</v>
      </c>
      <c r="AF85" s="11">
        <f t="shared" si="17"/>
        <v>29.384251783160376</v>
      </c>
      <c r="AG85" s="11">
        <f t="shared" si="18"/>
        <v>21.708377109150216</v>
      </c>
      <c r="AH85" s="11">
        <f t="shared" si="19"/>
        <v>0.21156699711379245</v>
      </c>
      <c r="AI85" s="11">
        <f t="shared" si="20"/>
        <v>6.0539540844881863</v>
      </c>
      <c r="AJ85" s="11">
        <f t="shared" si="21"/>
        <v>2.3216088665801924</v>
      </c>
      <c r="AK85" s="3">
        <f t="shared" si="22"/>
        <v>0.41611471272569711</v>
      </c>
      <c r="AL85" s="3">
        <f t="shared" si="23"/>
        <v>0.15176764081389962</v>
      </c>
      <c r="AM85" s="12">
        <v>9.9436442166264821E-2</v>
      </c>
      <c r="AN85" s="99"/>
    </row>
    <row r="86" spans="1:40" customFormat="1">
      <c r="A86" s="36">
        <v>72</v>
      </c>
      <c r="B86" s="36">
        <v>516</v>
      </c>
      <c r="C86" s="11" t="s">
        <v>91</v>
      </c>
      <c r="D86" s="36">
        <v>8</v>
      </c>
      <c r="E86" s="36" t="s">
        <v>161</v>
      </c>
      <c r="F86" s="36">
        <v>6</v>
      </c>
      <c r="G86" s="36">
        <v>116</v>
      </c>
      <c r="H86" s="36">
        <v>118</v>
      </c>
      <c r="I86" s="11">
        <v>244.26</v>
      </c>
      <c r="J86" s="12">
        <v>23.7838002296211</v>
      </c>
      <c r="K86" s="24">
        <v>3072578.39720874</v>
      </c>
      <c r="L86" s="23">
        <v>818479.90173184301</v>
      </c>
      <c r="M86" s="23">
        <v>955759.75906311499</v>
      </c>
      <c r="N86" s="23">
        <v>193690.761561747</v>
      </c>
      <c r="O86" s="23">
        <v>7732018.1085194498</v>
      </c>
      <c r="P86" s="25">
        <v>713088.829070776</v>
      </c>
      <c r="Q86" s="6">
        <v>0.2278411644331764</v>
      </c>
      <c r="R86" s="6">
        <v>6.0692809024871203E-2</v>
      </c>
      <c r="S86" s="6">
        <v>7.0872533837097823E-2</v>
      </c>
      <c r="T86" s="6">
        <v>1.4362767340376857E-2</v>
      </c>
      <c r="U86" s="6">
        <v>0.57335298941887203</v>
      </c>
      <c r="V86" s="6">
        <v>5.2877735945605617E-2</v>
      </c>
      <c r="W86" s="10">
        <f t="shared" si="12"/>
        <v>0.69471315758137453</v>
      </c>
      <c r="X86" s="11">
        <f t="shared" si="13"/>
        <v>-0.31366099835855976</v>
      </c>
      <c r="Y86" s="11">
        <f t="shared" si="14"/>
        <v>-0.15819447568894843</v>
      </c>
      <c r="Z86" s="11">
        <f t="shared" si="15"/>
        <v>25.727882610797213</v>
      </c>
      <c r="AA86" s="11">
        <f t="shared" si="16"/>
        <v>27.779497862875928</v>
      </c>
      <c r="AB86" s="10">
        <v>21.375139077395598</v>
      </c>
      <c r="AC86" s="11">
        <v>28.042360113429101</v>
      </c>
      <c r="AD86" s="12">
        <v>35.310883000352</v>
      </c>
      <c r="AE86" s="10">
        <v>3.6676062915968276E-2</v>
      </c>
      <c r="AF86" s="11">
        <f t="shared" si="17"/>
        <v>28.437696822641872</v>
      </c>
      <c r="AG86" s="11">
        <f t="shared" si="18"/>
        <v>18.836542845621075</v>
      </c>
      <c r="AH86" s="11">
        <f t="shared" si="19"/>
        <v>0.18898716621590364</v>
      </c>
      <c r="AI86" s="11">
        <f t="shared" si="20"/>
        <v>4.9344622911115286</v>
      </c>
      <c r="AJ86" s="11">
        <f t="shared" si="21"/>
        <v>2.2989118849276315</v>
      </c>
      <c r="AK86" s="3">
        <f t="shared" si="22"/>
        <v>0.39738375597222786</v>
      </c>
      <c r="AL86" s="3">
        <f t="shared" si="23"/>
        <v>0.12361064674822997</v>
      </c>
      <c r="AM86" s="12">
        <v>0.16928320997177743</v>
      </c>
      <c r="AN86" s="99"/>
    </row>
    <row r="87" spans="1:40" customFormat="1">
      <c r="A87" s="36">
        <v>72</v>
      </c>
      <c r="B87" s="36">
        <v>516</v>
      </c>
      <c r="C87" s="11" t="s">
        <v>91</v>
      </c>
      <c r="D87" s="36">
        <v>9</v>
      </c>
      <c r="E87" s="36" t="s">
        <v>161</v>
      </c>
      <c r="F87" s="36">
        <v>3</v>
      </c>
      <c r="G87" s="36">
        <v>10</v>
      </c>
      <c r="H87" s="36">
        <v>12</v>
      </c>
      <c r="I87" s="11">
        <v>248.2</v>
      </c>
      <c r="J87" s="12">
        <v>23.9002812858783</v>
      </c>
      <c r="K87" s="24">
        <v>39624</v>
      </c>
      <c r="L87" s="23">
        <v>8884</v>
      </c>
      <c r="M87" s="23">
        <v>11732</v>
      </c>
      <c r="N87" s="23">
        <v>2079</v>
      </c>
      <c r="O87" s="23">
        <v>75198</v>
      </c>
      <c r="P87" s="25">
        <v>8940</v>
      </c>
      <c r="Q87" s="6">
        <v>0.27055040045883777</v>
      </c>
      <c r="R87" s="6">
        <v>6.0659442703319064E-2</v>
      </c>
      <c r="S87" s="6">
        <v>8.0105423434864848E-2</v>
      </c>
      <c r="T87" s="6">
        <v>1.4195292816321514E-2</v>
      </c>
      <c r="U87" s="6">
        <v>0.51344763309367258</v>
      </c>
      <c r="V87" s="6">
        <v>6.1041807492984289E-2</v>
      </c>
      <c r="W87" s="10">
        <f t="shared" si="12"/>
        <v>0.71917180338232978</v>
      </c>
      <c r="X87" s="11">
        <f t="shared" si="13"/>
        <v>-0.28655813277035341</v>
      </c>
      <c r="Y87" s="11">
        <f t="shared" si="14"/>
        <v>-0.14316734835424522</v>
      </c>
      <c r="Z87" s="11">
        <f t="shared" si="15"/>
        <v>27.557326038001143</v>
      </c>
      <c r="AA87" s="11">
        <f t="shared" si="16"/>
        <v>28.807353372569629</v>
      </c>
      <c r="AB87" s="10">
        <v>22.771150428780601</v>
      </c>
      <c r="AC87" s="11">
        <v>29.459763989690199</v>
      </c>
      <c r="AD87" s="12">
        <v>37.087693769698703</v>
      </c>
      <c r="AE87" s="10">
        <v>0.36804154901169828</v>
      </c>
      <c r="AF87" s="11">
        <f t="shared" si="17"/>
        <v>34.509066206824478</v>
      </c>
      <c r="AG87" s="11">
        <f t="shared" si="18"/>
        <v>18.40869780084013</v>
      </c>
      <c r="AH87" s="11">
        <f t="shared" si="19"/>
        <v>0.21243436016961048</v>
      </c>
      <c r="AI87" s="11">
        <f t="shared" si="20"/>
        <v>5.6430976430976436</v>
      </c>
      <c r="AJ87" s="11">
        <f t="shared" si="21"/>
        <v>2.3500869290342976</v>
      </c>
      <c r="AK87" s="3">
        <f t="shared" si="22"/>
        <v>0.52692890768371503</v>
      </c>
      <c r="AL87" s="3">
        <f t="shared" si="23"/>
        <v>0.15601478762733051</v>
      </c>
      <c r="AM87" s="12">
        <v>0</v>
      </c>
      <c r="AN87" s="99"/>
    </row>
    <row r="88" spans="1:40" customFormat="1">
      <c r="A88" s="36">
        <v>72</v>
      </c>
      <c r="B88" s="36">
        <v>516</v>
      </c>
      <c r="C88" s="11" t="s">
        <v>91</v>
      </c>
      <c r="D88" s="36">
        <v>9</v>
      </c>
      <c r="E88" s="36" t="s">
        <v>161</v>
      </c>
      <c r="F88" s="36">
        <v>3</v>
      </c>
      <c r="G88" s="36">
        <v>31</v>
      </c>
      <c r="H88" s="36">
        <v>33</v>
      </c>
      <c r="I88" s="11">
        <v>248.41</v>
      </c>
      <c r="J88" s="12">
        <v>23.9064896670493</v>
      </c>
      <c r="K88" s="24">
        <v>179714.56969519801</v>
      </c>
      <c r="L88" s="23">
        <v>35171.394627575602</v>
      </c>
      <c r="M88" s="23">
        <v>50007.855547173</v>
      </c>
      <c r="N88" s="23">
        <v>9006.9431990705198</v>
      </c>
      <c r="O88" s="23">
        <v>351683.99738133198</v>
      </c>
      <c r="P88" s="25">
        <v>27200.372843919398</v>
      </c>
      <c r="Q88" s="6">
        <v>0.27530432377997277</v>
      </c>
      <c r="R88" s="6">
        <v>5.3878976149600376E-2</v>
      </c>
      <c r="S88" s="6">
        <v>7.6606915501903725E-2</v>
      </c>
      <c r="T88" s="6">
        <v>1.3797714959617938E-2</v>
      </c>
      <c r="U88" s="6">
        <v>0.53874388285554986</v>
      </c>
      <c r="V88" s="6">
        <v>4.1668186753355117E-2</v>
      </c>
      <c r="W88" s="10">
        <f t="shared" si="12"/>
        <v>0.71025298990263463</v>
      </c>
      <c r="X88" s="11">
        <f t="shared" si="13"/>
        <v>-0.27494901342786343</v>
      </c>
      <c r="Y88" s="11">
        <f t="shared" si="14"/>
        <v>-0.14858692938189025</v>
      </c>
      <c r="Z88" s="11">
        <f t="shared" si="15"/>
        <v>28.340941593619217</v>
      </c>
      <c r="AA88" s="11">
        <f t="shared" si="16"/>
        <v>28.43665403027871</v>
      </c>
      <c r="AB88" s="10">
        <v>22.264112078940201</v>
      </c>
      <c r="AC88" s="11">
        <v>28.984917273899502</v>
      </c>
      <c r="AD88" s="12">
        <v>36.428534344222697</v>
      </c>
      <c r="AE88" s="10">
        <v>0.10938503066827222</v>
      </c>
      <c r="AF88" s="11">
        <f t="shared" si="17"/>
        <v>33.819167161833207</v>
      </c>
      <c r="AG88" s="11">
        <f t="shared" si="18"/>
        <v>13.145678369157487</v>
      </c>
      <c r="AH88" s="11">
        <f t="shared" si="19"/>
        <v>0.19909544288120692</v>
      </c>
      <c r="AI88" s="11">
        <f t="shared" si="20"/>
        <v>5.5521450998307174</v>
      </c>
      <c r="AJ88" s="11">
        <f t="shared" si="21"/>
        <v>2.2326146553044808</v>
      </c>
      <c r="AK88" s="3">
        <f t="shared" si="22"/>
        <v>0.51101150758455749</v>
      </c>
      <c r="AL88" s="3">
        <f t="shared" si="23"/>
        <v>0.14219542520994874</v>
      </c>
      <c r="AM88" s="12">
        <v>7.3159673050243623E-2</v>
      </c>
      <c r="AN88" s="99"/>
    </row>
    <row r="89" spans="1:40" customFormat="1">
      <c r="A89" s="36">
        <v>72</v>
      </c>
      <c r="B89" s="36">
        <v>516</v>
      </c>
      <c r="C89" s="11" t="s">
        <v>91</v>
      </c>
      <c r="D89" s="36">
        <v>10</v>
      </c>
      <c r="E89" s="36" t="s">
        <v>161</v>
      </c>
      <c r="F89" s="36">
        <v>4</v>
      </c>
      <c r="G89" s="36">
        <v>6</v>
      </c>
      <c r="H89" s="36">
        <v>8</v>
      </c>
      <c r="I89" s="11">
        <v>259.16000000000003</v>
      </c>
      <c r="J89" s="12">
        <v>24.508711433756801</v>
      </c>
      <c r="K89" s="24">
        <v>80723127.352665693</v>
      </c>
      <c r="L89" s="23">
        <v>20504380.959244601</v>
      </c>
      <c r="M89" s="23">
        <v>29196781.126531899</v>
      </c>
      <c r="N89" s="23">
        <v>4700567.09774982</v>
      </c>
      <c r="O89" s="23">
        <v>150619961.04345</v>
      </c>
      <c r="P89" s="25">
        <v>21016917.367303301</v>
      </c>
      <c r="Q89" s="6">
        <v>0.26314601254497016</v>
      </c>
      <c r="R89" s="6">
        <v>6.6841390640820467E-2</v>
      </c>
      <c r="S89" s="6">
        <v>9.5177389486278338E-2</v>
      </c>
      <c r="T89" s="6">
        <v>1.5323185920052206E-2</v>
      </c>
      <c r="U89" s="6">
        <v>0.49099983434863481</v>
      </c>
      <c r="V89" s="6">
        <v>6.8512187059243848E-2</v>
      </c>
      <c r="W89" s="10">
        <f t="shared" si="12"/>
        <v>0.72812584291836457</v>
      </c>
      <c r="X89" s="11">
        <f t="shared" si="13"/>
        <v>-0.270277729977071</v>
      </c>
      <c r="Y89" s="11">
        <f t="shared" si="14"/>
        <v>-0.13779355453051184</v>
      </c>
      <c r="Z89" s="11">
        <f t="shared" si="15"/>
        <v>28.656253226547705</v>
      </c>
      <c r="AA89" s="11">
        <f t="shared" si="16"/>
        <v>29.174920870112992</v>
      </c>
      <c r="AB89" s="10">
        <v>23.3000928272076</v>
      </c>
      <c r="AC89" s="11">
        <v>30.018396265395801</v>
      </c>
      <c r="AD89" s="12">
        <v>37.7334819401377</v>
      </c>
      <c r="AE89" s="10">
        <v>1.6611547760173782E-2</v>
      </c>
      <c r="AF89" s="11">
        <f t="shared" si="17"/>
        <v>34.893252230837369</v>
      </c>
      <c r="AG89" s="11">
        <f t="shared" si="18"/>
        <v>20.657468182907344</v>
      </c>
      <c r="AH89" s="11">
        <f t="shared" si="19"/>
        <v>0.24067450141602745</v>
      </c>
      <c r="AI89" s="11">
        <f t="shared" si="20"/>
        <v>6.2113316370930045</v>
      </c>
      <c r="AJ89" s="11">
        <f t="shared" si="21"/>
        <v>2.3477922512893898</v>
      </c>
      <c r="AK89" s="3">
        <f t="shared" si="22"/>
        <v>0.53593910656622168</v>
      </c>
      <c r="AL89" s="3">
        <f t="shared" si="23"/>
        <v>0.19384403583871182</v>
      </c>
      <c r="AM89" s="12">
        <v>0.11872696460988401</v>
      </c>
      <c r="AN89" s="99"/>
    </row>
    <row r="90" spans="1:40" customFormat="1">
      <c r="A90" s="36">
        <v>72</v>
      </c>
      <c r="B90" s="36">
        <v>516</v>
      </c>
      <c r="C90" s="11" t="s">
        <v>91</v>
      </c>
      <c r="D90" s="36">
        <v>11</v>
      </c>
      <c r="E90" s="36" t="s">
        <v>161</v>
      </c>
      <c r="F90" s="36">
        <v>1</v>
      </c>
      <c r="G90" s="36">
        <v>128</v>
      </c>
      <c r="H90" s="36">
        <v>130</v>
      </c>
      <c r="I90" s="11">
        <v>265.38</v>
      </c>
      <c r="J90" s="12">
        <v>24.666087327853099</v>
      </c>
      <c r="K90" s="24">
        <v>3218546.0992211401</v>
      </c>
      <c r="L90" s="23">
        <v>808215.43090487598</v>
      </c>
      <c r="M90" s="23">
        <v>1011077.9069522</v>
      </c>
      <c r="N90" s="23">
        <v>183627.598720587</v>
      </c>
      <c r="O90" s="23">
        <v>7281909.5775441602</v>
      </c>
      <c r="P90" s="25">
        <v>746741.24088336399</v>
      </c>
      <c r="Q90" s="6">
        <v>0.24290697898921224</v>
      </c>
      <c r="R90" s="6">
        <v>6.0996848465546545E-2</v>
      </c>
      <c r="S90" s="6">
        <v>7.6307087836935836E-2</v>
      </c>
      <c r="T90" s="6">
        <v>1.3858563428703103E-2</v>
      </c>
      <c r="U90" s="6">
        <v>0.54957319305816477</v>
      </c>
      <c r="V90" s="6">
        <v>5.635732822143763E-2</v>
      </c>
      <c r="W90" s="10">
        <f t="shared" si="12"/>
        <v>0.70606737164666433</v>
      </c>
      <c r="X90" s="11">
        <f t="shared" si="13"/>
        <v>-0.29687918553490528</v>
      </c>
      <c r="Y90" s="11">
        <f t="shared" si="14"/>
        <v>-0.15115385739237142</v>
      </c>
      <c r="Z90" s="11">
        <f t="shared" si="15"/>
        <v>26.860654976393892</v>
      </c>
      <c r="AA90" s="11">
        <f t="shared" si="16"/>
        <v>28.261076154361795</v>
      </c>
      <c r="AB90" s="10">
        <v>21.996785967454599</v>
      </c>
      <c r="AC90" s="11">
        <v>28.6938357832795</v>
      </c>
      <c r="AD90" s="12">
        <v>36.107899863084299</v>
      </c>
      <c r="AE90" s="10">
        <v>4.8601492726037553E-2</v>
      </c>
      <c r="AF90" s="11">
        <f t="shared" si="17"/>
        <v>30.65148978575208</v>
      </c>
      <c r="AG90" s="11">
        <f t="shared" si="18"/>
        <v>18.831957859166991</v>
      </c>
      <c r="AH90" s="11">
        <f t="shared" si="19"/>
        <v>0.199661726546323</v>
      </c>
      <c r="AI90" s="11">
        <f t="shared" si="20"/>
        <v>5.5061325966075776</v>
      </c>
      <c r="AJ90" s="11">
        <f t="shared" si="21"/>
        <v>2.3160005097007068</v>
      </c>
      <c r="AK90" s="3">
        <f t="shared" si="22"/>
        <v>0.4419920441125007</v>
      </c>
      <c r="AL90" s="3">
        <f t="shared" si="23"/>
        <v>0.1388479074321585</v>
      </c>
      <c r="AM90" s="12">
        <v>5.8664883859003307E-2</v>
      </c>
      <c r="AN90" s="99"/>
    </row>
    <row r="91" spans="1:40" customFormat="1">
      <c r="A91" s="36">
        <v>72</v>
      </c>
      <c r="B91" s="36">
        <v>516</v>
      </c>
      <c r="C91" s="11" t="s">
        <v>91</v>
      </c>
      <c r="D91" s="36">
        <v>11</v>
      </c>
      <c r="E91" s="36" t="s">
        <v>161</v>
      </c>
      <c r="F91" s="36">
        <v>4</v>
      </c>
      <c r="G91" s="36">
        <v>109</v>
      </c>
      <c r="H91" s="36">
        <v>111</v>
      </c>
      <c r="I91" s="11">
        <v>269.69</v>
      </c>
      <c r="J91" s="12">
        <v>24.775137183730099</v>
      </c>
      <c r="K91" s="24">
        <v>13164359.745889399</v>
      </c>
      <c r="L91" s="23">
        <v>3606462.2519835201</v>
      </c>
      <c r="M91" s="23">
        <v>4177728.0770446402</v>
      </c>
      <c r="N91" s="23">
        <v>803267.0024</v>
      </c>
      <c r="O91" s="23">
        <v>31001944.7637688</v>
      </c>
      <c r="P91" s="25">
        <v>2904017.1175000002</v>
      </c>
      <c r="Q91" s="6">
        <v>0.23652326758645345</v>
      </c>
      <c r="R91" s="6">
        <v>6.4797092508254842E-2</v>
      </c>
      <c r="S91" s="6">
        <v>7.5060991566932439E-2</v>
      </c>
      <c r="T91" s="6">
        <v>1.4432250395720821E-2</v>
      </c>
      <c r="U91" s="6">
        <v>0.55701009533342349</v>
      </c>
      <c r="V91" s="6">
        <v>5.2176302609214985E-2</v>
      </c>
      <c r="W91" s="10">
        <f t="shared" si="12"/>
        <v>0.68616192221356731</v>
      </c>
      <c r="X91" s="11">
        <f t="shared" si="13"/>
        <v>-0.31292442329619302</v>
      </c>
      <c r="Y91" s="11">
        <f t="shared" si="14"/>
        <v>-0.16357338629641888</v>
      </c>
      <c r="Z91" s="11">
        <f t="shared" si="15"/>
        <v>25.777601427506969</v>
      </c>
      <c r="AA91" s="11">
        <f t="shared" si="16"/>
        <v>27.411580377324949</v>
      </c>
      <c r="AB91" s="10">
        <v>20.934217473860802</v>
      </c>
      <c r="AC91" s="11">
        <v>27.526292386165</v>
      </c>
      <c r="AD91" s="12">
        <v>34.6108045395967</v>
      </c>
      <c r="AE91" s="10">
        <v>1.8018689398780624E-2</v>
      </c>
      <c r="AF91" s="11">
        <f t="shared" si="17"/>
        <v>29.806341943348791</v>
      </c>
      <c r="AG91" s="11">
        <f t="shared" si="18"/>
        <v>18.072871592379609</v>
      </c>
      <c r="AH91" s="11">
        <f t="shared" si="19"/>
        <v>0.20208911145616268</v>
      </c>
      <c r="AI91" s="11">
        <f t="shared" si="20"/>
        <v>5.200920820303125</v>
      </c>
      <c r="AJ91" s="11">
        <f t="shared" si="21"/>
        <v>2.2614841984612988</v>
      </c>
      <c r="AK91" s="3">
        <f t="shared" si="22"/>
        <v>0.42463012711622722</v>
      </c>
      <c r="AL91" s="3">
        <f t="shared" si="23"/>
        <v>0.13475696795405709</v>
      </c>
      <c r="AM91" s="12">
        <v>7.8257109127795418E-2</v>
      </c>
      <c r="AN91" s="99"/>
    </row>
    <row r="92" spans="1:40" customFormat="1">
      <c r="A92" s="36">
        <v>72</v>
      </c>
      <c r="B92" s="36">
        <v>516</v>
      </c>
      <c r="C92" s="11" t="s">
        <v>91</v>
      </c>
      <c r="D92" s="36">
        <v>12</v>
      </c>
      <c r="E92" s="36" t="s">
        <v>161</v>
      </c>
      <c r="F92" s="36">
        <v>1</v>
      </c>
      <c r="G92" s="36">
        <v>134</v>
      </c>
      <c r="H92" s="36">
        <v>136</v>
      </c>
      <c r="I92" s="11">
        <v>274.94</v>
      </c>
      <c r="J92" s="12">
        <v>24.9079705348564</v>
      </c>
      <c r="K92" s="24">
        <v>12458847.0493341</v>
      </c>
      <c r="L92" s="23">
        <v>2442514.6503477301</v>
      </c>
      <c r="M92" s="23">
        <v>2487689.8708069799</v>
      </c>
      <c r="N92" s="23">
        <v>286577</v>
      </c>
      <c r="O92" s="23">
        <v>22654292</v>
      </c>
      <c r="P92" s="25">
        <v>1065356</v>
      </c>
      <c r="Q92" s="6">
        <v>0.30097267324978233</v>
      </c>
      <c r="R92" s="6">
        <v>5.9004670404570463E-2</v>
      </c>
      <c r="S92" s="6">
        <v>6.0095983815227939E-2</v>
      </c>
      <c r="T92" s="6">
        <v>6.9229396139438813E-3</v>
      </c>
      <c r="U92" s="6">
        <v>0.54726755989717235</v>
      </c>
      <c r="V92" s="6">
        <v>2.5736173019303005E-2</v>
      </c>
      <c r="W92" s="10">
        <f t="shared" si="12"/>
        <v>0.61119688288855289</v>
      </c>
      <c r="X92" s="11">
        <f t="shared" si="13"/>
        <v>-0.32160641100879711</v>
      </c>
      <c r="Y92" s="11">
        <f t="shared" si="14"/>
        <v>-0.21381886933379482</v>
      </c>
      <c r="Z92" s="11">
        <f t="shared" si="15"/>
        <v>25.191567256906193</v>
      </c>
      <c r="AA92" s="11">
        <f t="shared" si="16"/>
        <v>23.974789337568435</v>
      </c>
      <c r="AB92" s="10">
        <v>16.378499392529999</v>
      </c>
      <c r="AC92" s="11">
        <v>22.987489184960399</v>
      </c>
      <c r="AD92" s="12">
        <v>29.195677998812499</v>
      </c>
      <c r="AE92" s="10">
        <v>1.8740785538298926E-2</v>
      </c>
      <c r="AF92" s="11">
        <f t="shared" si="17"/>
        <v>35.482008691474064</v>
      </c>
      <c r="AG92" s="11">
        <f t="shared" si="18"/>
        <v>7.8774031720298341</v>
      </c>
      <c r="AH92" s="11">
        <f t="shared" si="19"/>
        <v>0.18028421638339484</v>
      </c>
      <c r="AI92" s="11">
        <f t="shared" si="20"/>
        <v>8.6807031646188637</v>
      </c>
      <c r="AJ92" s="11">
        <f t="shared" si="21"/>
        <v>1.9959845434356083</v>
      </c>
      <c r="AK92" s="3">
        <f t="shared" si="22"/>
        <v>0.54995526010409412</v>
      </c>
      <c r="AL92" s="3">
        <f t="shared" si="23"/>
        <v>0.10981097404443184</v>
      </c>
      <c r="AM92" s="12">
        <v>0.28180246518644902</v>
      </c>
      <c r="AN92" s="99"/>
    </row>
    <row r="93" spans="1:40" customFormat="1">
      <c r="A93" s="36">
        <v>72</v>
      </c>
      <c r="B93" s="36">
        <v>516</v>
      </c>
      <c r="C93" s="11" t="s">
        <v>91</v>
      </c>
      <c r="D93" s="36">
        <v>13</v>
      </c>
      <c r="E93" s="36" t="s">
        <v>161</v>
      </c>
      <c r="F93" s="36">
        <v>1</v>
      </c>
      <c r="G93" s="36">
        <v>8</v>
      </c>
      <c r="H93" s="36">
        <v>10</v>
      </c>
      <c r="I93" s="11">
        <v>283.18</v>
      </c>
      <c r="J93" s="12">
        <v>25.116455642147901</v>
      </c>
      <c r="K93" s="24">
        <v>4733348.7670760499</v>
      </c>
      <c r="L93" s="23">
        <v>1320829.5654130699</v>
      </c>
      <c r="M93" s="23">
        <v>1457553.9975414099</v>
      </c>
      <c r="N93" s="23">
        <v>317261.38466666598</v>
      </c>
      <c r="O93" s="23">
        <v>11131715.940939501</v>
      </c>
      <c r="P93" s="25">
        <v>1277710.5464294001</v>
      </c>
      <c r="Q93" s="6">
        <v>0.23387936013863533</v>
      </c>
      <c r="R93" s="6">
        <v>6.5263471764373651E-2</v>
      </c>
      <c r="S93" s="6">
        <v>7.2019158757886212E-2</v>
      </c>
      <c r="T93" s="6">
        <v>1.5676193176099657E-2</v>
      </c>
      <c r="U93" s="6">
        <v>0.55002889700862556</v>
      </c>
      <c r="V93" s="6">
        <v>6.3132919154379519E-2</v>
      </c>
      <c r="W93" s="10">
        <f t="shared" si="12"/>
        <v>0.6979825748878844</v>
      </c>
      <c r="X93" s="11">
        <f t="shared" si="13"/>
        <v>-0.32712649092965962</v>
      </c>
      <c r="Y93" s="11">
        <f t="shared" si="14"/>
        <v>-0.15615541938901711</v>
      </c>
      <c r="Z93" s="11">
        <f t="shared" si="15"/>
        <v>24.818961862247974</v>
      </c>
      <c r="AA93" s="11">
        <f t="shared" si="16"/>
        <v>27.91896931379123</v>
      </c>
      <c r="AB93" s="10">
        <v>21.5650152532737</v>
      </c>
      <c r="AC93" s="11">
        <v>28.196335153765599</v>
      </c>
      <c r="AD93" s="12">
        <v>35.477795114433597</v>
      </c>
      <c r="AE93" s="10">
        <v>1.8857902701959292E-2</v>
      </c>
      <c r="AF93" s="11">
        <f t="shared" si="17"/>
        <v>29.835042303260238</v>
      </c>
      <c r="AG93" s="11">
        <f t="shared" si="18"/>
        <v>21.255996319295704</v>
      </c>
      <c r="AH93" s="11">
        <f t="shared" si="19"/>
        <v>0.19965370431220675</v>
      </c>
      <c r="AI93" s="11">
        <f t="shared" si="20"/>
        <v>4.5941739776266948</v>
      </c>
      <c r="AJ93" s="11">
        <f t="shared" si="21"/>
        <v>2.3548426178076571</v>
      </c>
      <c r="AK93" s="3">
        <f t="shared" si="22"/>
        <v>0.42521285956175431</v>
      </c>
      <c r="AL93" s="3">
        <f t="shared" si="23"/>
        <v>0.13093704557991034</v>
      </c>
      <c r="AM93" s="12">
        <v>0.33646582844875894</v>
      </c>
      <c r="AN93" s="99"/>
    </row>
    <row r="94" spans="1:40" customFormat="1">
      <c r="A94" s="36">
        <v>72</v>
      </c>
      <c r="B94" s="36">
        <v>516</v>
      </c>
      <c r="C94" s="11" t="s">
        <v>91</v>
      </c>
      <c r="D94" s="36">
        <v>13</v>
      </c>
      <c r="E94" s="36" t="s">
        <v>161</v>
      </c>
      <c r="F94" s="36">
        <v>3</v>
      </c>
      <c r="G94" s="36">
        <v>144</v>
      </c>
      <c r="H94" s="36">
        <v>146</v>
      </c>
      <c r="I94" s="11">
        <v>287.54000000000002</v>
      </c>
      <c r="J94" s="12">
        <v>25.226770577559499</v>
      </c>
      <c r="K94" s="24">
        <v>11853721.480859701</v>
      </c>
      <c r="L94" s="23">
        <v>2375999.4429229698</v>
      </c>
      <c r="M94" s="23">
        <v>3132328.2752596098</v>
      </c>
      <c r="N94" s="23">
        <v>507772.527999999</v>
      </c>
      <c r="O94" s="23">
        <v>32383926.598370101</v>
      </c>
      <c r="P94" s="25">
        <v>2818034.7646831898</v>
      </c>
      <c r="Q94" s="6">
        <v>0.22335261396317929</v>
      </c>
      <c r="R94" s="6">
        <v>4.4769542392978062E-2</v>
      </c>
      <c r="S94" s="6">
        <v>5.9020596122465227E-2</v>
      </c>
      <c r="T94" s="6">
        <v>9.5676553233192806E-3</v>
      </c>
      <c r="U94" s="6">
        <v>0.61019104150683223</v>
      </c>
      <c r="V94" s="6">
        <v>5.3098550691225994E-2</v>
      </c>
      <c r="W94" s="10">
        <f t="shared" si="12"/>
        <v>0.73104334040621421</v>
      </c>
      <c r="X94" s="11">
        <f t="shared" si="13"/>
        <v>-0.28344779344700677</v>
      </c>
      <c r="Y94" s="11">
        <f t="shared" si="14"/>
        <v>-0.1360568748324284</v>
      </c>
      <c r="Z94" s="11">
        <f t="shared" si="15"/>
        <v>27.767273942327041</v>
      </c>
      <c r="AA94" s="11">
        <f t="shared" si="16"/>
        <v>29.293709761461898</v>
      </c>
      <c r="AB94" s="10">
        <v>23.432955435365699</v>
      </c>
      <c r="AC94" s="11">
        <v>30.203316758084501</v>
      </c>
      <c r="AD94" s="12">
        <v>37.984576717554802</v>
      </c>
      <c r="AE94" s="10">
        <v>1.3648809402104535E-2</v>
      </c>
      <c r="AF94" s="11">
        <f t="shared" si="17"/>
        <v>26.79555083857451</v>
      </c>
      <c r="AG94" s="11">
        <f t="shared" si="18"/>
        <v>19.20720817277261</v>
      </c>
      <c r="AH94" s="11">
        <f t="shared" si="19"/>
        <v>0.14595786437551761</v>
      </c>
      <c r="AI94" s="11">
        <f t="shared" si="20"/>
        <v>6.1687627875362647</v>
      </c>
      <c r="AJ94" s="11">
        <f t="shared" si="21"/>
        <v>2.4265095122283116</v>
      </c>
      <c r="AK94" s="3">
        <f t="shared" si="22"/>
        <v>0.36603718961789844</v>
      </c>
      <c r="AL94" s="3">
        <f t="shared" si="23"/>
        <v>9.6724783072391893E-2</v>
      </c>
      <c r="AM94" s="12">
        <v>0.22077154924924222</v>
      </c>
      <c r="AN94" s="99"/>
    </row>
    <row r="95" spans="1:40" customFormat="1">
      <c r="A95" s="36">
        <v>72</v>
      </c>
      <c r="B95" s="36">
        <v>516</v>
      </c>
      <c r="C95" s="11" t="s">
        <v>91</v>
      </c>
      <c r="D95" s="36">
        <v>14</v>
      </c>
      <c r="E95" s="36" t="s">
        <v>161</v>
      </c>
      <c r="F95" s="36">
        <v>1</v>
      </c>
      <c r="G95" s="36">
        <v>14</v>
      </c>
      <c r="H95" s="36">
        <v>16</v>
      </c>
      <c r="I95" s="11">
        <v>292.74</v>
      </c>
      <c r="J95" s="12">
        <v>25.358338849151199</v>
      </c>
      <c r="K95" s="24">
        <v>8593763.8436448202</v>
      </c>
      <c r="L95" s="23">
        <v>2296249.38273997</v>
      </c>
      <c r="M95" s="23">
        <v>2795538.1306823501</v>
      </c>
      <c r="N95" s="23">
        <v>518491.253481619</v>
      </c>
      <c r="O95" s="23">
        <v>19174868.006047498</v>
      </c>
      <c r="P95" s="25">
        <v>2095544.4686010999</v>
      </c>
      <c r="Q95" s="6">
        <v>0.2422521733739271</v>
      </c>
      <c r="R95" s="6">
        <v>6.4729659052554123E-2</v>
      </c>
      <c r="S95" s="6">
        <v>7.8804258556429849E-2</v>
      </c>
      <c r="T95" s="6">
        <v>1.4615904662563033E-2</v>
      </c>
      <c r="U95" s="6">
        <v>0.54052607601712566</v>
      </c>
      <c r="V95" s="6">
        <v>5.907192833740018E-2</v>
      </c>
      <c r="W95" s="10">
        <f t="shared" si="12"/>
        <v>0.70201115279158433</v>
      </c>
      <c r="X95" s="11">
        <f t="shared" si="13"/>
        <v>-0.30251902093688421</v>
      </c>
      <c r="Y95" s="11">
        <f t="shared" si="14"/>
        <v>-0.15365598821582466</v>
      </c>
      <c r="Z95" s="11">
        <f t="shared" si="15"/>
        <v>26.479966086760314</v>
      </c>
      <c r="AA95" s="11">
        <f t="shared" si="16"/>
        <v>28.089930406037595</v>
      </c>
      <c r="AB95" s="10">
        <v>21.804458868333001</v>
      </c>
      <c r="AC95" s="11">
        <v>28.4535182882958</v>
      </c>
      <c r="AD95" s="12">
        <v>35.772101173099102</v>
      </c>
      <c r="AE95" s="10">
        <v>2.0987007719145342E-2</v>
      </c>
      <c r="AF95" s="11">
        <f t="shared" si="17"/>
        <v>30.947739485912194</v>
      </c>
      <c r="AG95" s="11">
        <f t="shared" si="18"/>
        <v>19.604116631198629</v>
      </c>
      <c r="AH95" s="11">
        <f t="shared" si="19"/>
        <v>0.20871036077493033</v>
      </c>
      <c r="AI95" s="11">
        <f t="shared" si="20"/>
        <v>5.3916784746330437</v>
      </c>
      <c r="AJ95" s="11">
        <f t="shared" si="21"/>
        <v>2.3131827365081881</v>
      </c>
      <c r="AK95" s="3">
        <f t="shared" si="22"/>
        <v>0.44817851371568568</v>
      </c>
      <c r="AL95" s="3">
        <f t="shared" si="23"/>
        <v>0.14579177962532386</v>
      </c>
      <c r="AM95" s="12">
        <v>0.11857588162471265</v>
      </c>
      <c r="AN95" s="99"/>
    </row>
    <row r="96" spans="1:40" customFormat="1">
      <c r="A96" s="36">
        <v>72</v>
      </c>
      <c r="B96" s="36">
        <v>516</v>
      </c>
      <c r="C96" s="11" t="s">
        <v>91</v>
      </c>
      <c r="D96" s="36">
        <v>15</v>
      </c>
      <c r="E96" s="36" t="s">
        <v>161</v>
      </c>
      <c r="F96" s="36">
        <v>1</v>
      </c>
      <c r="G96" s="36">
        <v>0</v>
      </c>
      <c r="H96" s="36">
        <v>2</v>
      </c>
      <c r="I96" s="11">
        <v>302.10000000000002</v>
      </c>
      <c r="J96" s="12">
        <v>25.595161738016401</v>
      </c>
      <c r="K96" s="24">
        <v>3807618.79475804</v>
      </c>
      <c r="L96" s="23">
        <v>1000012.82612718</v>
      </c>
      <c r="M96" s="23">
        <v>1103439.52069321</v>
      </c>
      <c r="N96" s="23">
        <v>219151.50120504899</v>
      </c>
      <c r="O96" s="23">
        <v>8724640.4101510402</v>
      </c>
      <c r="P96" s="25">
        <v>822392.28284291504</v>
      </c>
      <c r="Q96" s="6">
        <v>0.24287534477215428</v>
      </c>
      <c r="R96" s="6">
        <v>6.3787493710396298E-2</v>
      </c>
      <c r="S96" s="6">
        <v>7.0384738722410453E-2</v>
      </c>
      <c r="T96" s="6">
        <v>1.3978945709005463E-2</v>
      </c>
      <c r="U96" s="6">
        <v>0.55651580734545614</v>
      </c>
      <c r="V96" s="6">
        <v>5.2457669740577237E-2</v>
      </c>
      <c r="W96" s="10">
        <f t="shared" si="12"/>
        <v>0.68203050671128496</v>
      </c>
      <c r="X96" s="11">
        <f t="shared" si="13"/>
        <v>-0.32322660667681125</v>
      </c>
      <c r="Y96" s="11">
        <f t="shared" si="14"/>
        <v>-0.16619619924372478</v>
      </c>
      <c r="Z96" s="11">
        <f t="shared" si="15"/>
        <v>25.082204049315241</v>
      </c>
      <c r="AA96" s="11">
        <f t="shared" si="16"/>
        <v>27.232179971729224</v>
      </c>
      <c r="AB96" s="10">
        <v>20.600523952028102</v>
      </c>
      <c r="AC96" s="11">
        <v>27.295705669221199</v>
      </c>
      <c r="AD96" s="12">
        <v>34.3160526465484</v>
      </c>
      <c r="AE96" s="10">
        <v>2.167791811015635E-2</v>
      </c>
      <c r="AF96" s="11">
        <f t="shared" si="17"/>
        <v>30.382541028727978</v>
      </c>
      <c r="AG96" s="11">
        <f t="shared" si="18"/>
        <v>17.762209831883133</v>
      </c>
      <c r="AH96" s="11">
        <f t="shared" si="19"/>
        <v>0.19567607146174401</v>
      </c>
      <c r="AI96" s="11">
        <f t="shared" si="20"/>
        <v>5.035053443055256</v>
      </c>
      <c r="AJ96" s="11">
        <f t="shared" si="21"/>
        <v>2.2746977117981908</v>
      </c>
      <c r="AK96" s="3">
        <f t="shared" si="22"/>
        <v>0.43642128681061859</v>
      </c>
      <c r="AL96" s="3">
        <f t="shared" si="23"/>
        <v>0.12647392543644184</v>
      </c>
      <c r="AM96" s="12">
        <v>9.3452481949360497E-2</v>
      </c>
      <c r="AN96" s="99"/>
    </row>
    <row r="97" spans="1:40" customFormat="1">
      <c r="A97" s="36">
        <v>72</v>
      </c>
      <c r="B97" s="36">
        <v>516</v>
      </c>
      <c r="C97" s="11" t="s">
        <v>91</v>
      </c>
      <c r="D97" s="36">
        <v>15</v>
      </c>
      <c r="E97" s="36" t="s">
        <v>161</v>
      </c>
      <c r="F97" s="36">
        <v>2</v>
      </c>
      <c r="G97" s="36">
        <v>136</v>
      </c>
      <c r="H97" s="36">
        <v>138</v>
      </c>
      <c r="I97" s="11">
        <v>304.95999999999998</v>
      </c>
      <c r="J97" s="12">
        <v>25.667524287391899</v>
      </c>
      <c r="K97" s="24">
        <v>10887378.633724401</v>
      </c>
      <c r="L97" s="23">
        <v>2777731.1501598801</v>
      </c>
      <c r="M97" s="23">
        <v>3120350.34729581</v>
      </c>
      <c r="N97" s="23">
        <v>647934.71814755898</v>
      </c>
      <c r="O97" s="23">
        <v>23461312.074421</v>
      </c>
      <c r="P97" s="25">
        <v>2199208.8465400101</v>
      </c>
      <c r="Q97" s="6">
        <v>0.25264305735778053</v>
      </c>
      <c r="R97" s="6">
        <v>6.4457617752040119E-2</v>
      </c>
      <c r="S97" s="6">
        <v>7.2408141416732269E-2</v>
      </c>
      <c r="T97" s="6">
        <v>1.5035410604164245E-2</v>
      </c>
      <c r="U97" s="6">
        <v>0.54442284148604869</v>
      </c>
      <c r="V97" s="6">
        <v>5.1032931383234073E-2</v>
      </c>
      <c r="W97" s="10">
        <f t="shared" si="12"/>
        <v>0.68237167935399934</v>
      </c>
      <c r="X97" s="11">
        <f t="shared" si="13"/>
        <v>-0.32177371823975609</v>
      </c>
      <c r="Y97" s="11">
        <f t="shared" si="14"/>
        <v>-0.16597900610125019</v>
      </c>
      <c r="Z97" s="11">
        <f t="shared" si="15"/>
        <v>25.180274018816462</v>
      </c>
      <c r="AA97" s="11">
        <f t="shared" si="16"/>
        <v>27.24703598267449</v>
      </c>
      <c r="AB97" s="10">
        <v>20.675384495304101</v>
      </c>
      <c r="AC97" s="11">
        <v>27.248411135111201</v>
      </c>
      <c r="AD97" s="12">
        <v>34.410664339669403</v>
      </c>
      <c r="AE97" s="10">
        <v>2.9354543974154646E-2</v>
      </c>
      <c r="AF97" s="11">
        <f t="shared" si="17"/>
        <v>31.696633581269467</v>
      </c>
      <c r="AG97" s="11">
        <f t="shared" si="18"/>
        <v>16.805059759517807</v>
      </c>
      <c r="AH97" s="11">
        <f t="shared" si="19"/>
        <v>0.20325116568249499</v>
      </c>
      <c r="AI97" s="11">
        <f t="shared" si="20"/>
        <v>4.8158406393422952</v>
      </c>
      <c r="AJ97" s="11">
        <f t="shared" si="21"/>
        <v>2.2594125645648862</v>
      </c>
      <c r="AK97" s="3">
        <f t="shared" si="22"/>
        <v>0.46405668187647986</v>
      </c>
      <c r="AL97" s="3">
        <f t="shared" si="23"/>
        <v>0.1329998227463933</v>
      </c>
      <c r="AM97" s="12">
        <v>0.28147367202593115</v>
      </c>
      <c r="AN97" s="99"/>
    </row>
    <row r="98" spans="1:40" customFormat="1">
      <c r="A98" s="36">
        <v>72</v>
      </c>
      <c r="B98" s="36">
        <v>516</v>
      </c>
      <c r="C98" s="11" t="s">
        <v>91</v>
      </c>
      <c r="D98" s="36">
        <v>15</v>
      </c>
      <c r="E98" s="36" t="s">
        <v>161</v>
      </c>
      <c r="F98" s="36">
        <v>6</v>
      </c>
      <c r="G98" s="36">
        <v>106</v>
      </c>
      <c r="H98" s="36">
        <v>108</v>
      </c>
      <c r="I98" s="11">
        <v>310.66000000000003</v>
      </c>
      <c r="J98" s="12">
        <v>25.811743354329</v>
      </c>
      <c r="K98" s="24">
        <v>9170196.4676917698</v>
      </c>
      <c r="L98" s="23">
        <v>2583572.2977996902</v>
      </c>
      <c r="M98" s="23">
        <v>2736832.46358757</v>
      </c>
      <c r="N98" s="23">
        <v>627785.23318496905</v>
      </c>
      <c r="O98" s="23">
        <v>19281387.816662598</v>
      </c>
      <c r="P98" s="25">
        <v>2349245.6240781099</v>
      </c>
      <c r="Q98" s="6">
        <v>0.2495358105303371</v>
      </c>
      <c r="R98" s="6">
        <v>7.030316195149601E-2</v>
      </c>
      <c r="S98" s="6">
        <v>7.4473617821949001E-2</v>
      </c>
      <c r="T98" s="6">
        <v>1.708304697218985E-2</v>
      </c>
      <c r="U98" s="6">
        <v>0.52467760684649156</v>
      </c>
      <c r="V98" s="6">
        <v>6.3926755877536448E-2</v>
      </c>
      <c r="W98" s="10">
        <f t="shared" si="12"/>
        <v>0.68863002781334826</v>
      </c>
      <c r="X98" s="11">
        <f t="shared" si="13"/>
        <v>-0.33713661942776829</v>
      </c>
      <c r="Y98" s="11">
        <f t="shared" si="14"/>
        <v>-0.16201404374387626</v>
      </c>
      <c r="Z98" s="11">
        <f t="shared" si="15"/>
        <v>24.14327818862564</v>
      </c>
      <c r="AA98" s="11">
        <f t="shared" si="16"/>
        <v>27.518239407918863</v>
      </c>
      <c r="AB98" s="10">
        <v>21.017082955840099</v>
      </c>
      <c r="AC98" s="11">
        <v>27.659752266414301</v>
      </c>
      <c r="AD98" s="12">
        <v>34.788008034282697</v>
      </c>
      <c r="AE98" s="10">
        <v>2.6316315112886412E-2</v>
      </c>
      <c r="AF98" s="11">
        <f t="shared" si="17"/>
        <v>32.230881683219643</v>
      </c>
      <c r="AG98" s="11">
        <f t="shared" si="18"/>
        <v>20.393744813010866</v>
      </c>
      <c r="AH98" s="11">
        <f t="shared" si="19"/>
        <v>0.21567961405329381</v>
      </c>
      <c r="AI98" s="11">
        <f t="shared" si="20"/>
        <v>4.3595043637816762</v>
      </c>
      <c r="AJ98" s="11">
        <f t="shared" si="21"/>
        <v>2.3305484139432981</v>
      </c>
      <c r="AK98" s="3">
        <f t="shared" si="22"/>
        <v>0.47559836225933205</v>
      </c>
      <c r="AL98" s="3">
        <f t="shared" si="23"/>
        <v>0.14194167399207919</v>
      </c>
      <c r="AM98" s="12">
        <v>0.56697034597556994</v>
      </c>
      <c r="AN98" s="99"/>
    </row>
    <row r="99" spans="1:40" customFormat="1">
      <c r="A99" s="36">
        <v>72</v>
      </c>
      <c r="B99" s="36">
        <v>516</v>
      </c>
      <c r="C99" s="11" t="s">
        <v>91</v>
      </c>
      <c r="D99" s="36">
        <v>16</v>
      </c>
      <c r="E99" s="36" t="s">
        <v>161</v>
      </c>
      <c r="F99" s="36">
        <v>1</v>
      </c>
      <c r="G99" s="36">
        <v>27</v>
      </c>
      <c r="H99" s="36">
        <v>29</v>
      </c>
      <c r="I99" s="11">
        <v>311.87</v>
      </c>
      <c r="J99" s="12">
        <v>25.842358279064801</v>
      </c>
      <c r="K99" s="24">
        <v>90130737.435120896</v>
      </c>
      <c r="L99" s="23">
        <v>22498012.115479</v>
      </c>
      <c r="M99" s="23">
        <v>26756315.134600099</v>
      </c>
      <c r="N99" s="23">
        <v>5388098.0546330102</v>
      </c>
      <c r="O99" s="23">
        <v>155453595.78469101</v>
      </c>
      <c r="P99" s="25">
        <v>18931479.0565712</v>
      </c>
      <c r="Q99" s="6">
        <v>0.28240141353775805</v>
      </c>
      <c r="R99" s="6">
        <v>7.0491716854911068E-2</v>
      </c>
      <c r="S99" s="6">
        <v>8.3834010794728617E-2</v>
      </c>
      <c r="T99" s="6">
        <v>1.6882215215466415E-2</v>
      </c>
      <c r="U99" s="6">
        <v>0.48707373797673531</v>
      </c>
      <c r="V99" s="6">
        <v>5.9316905620400547E-2</v>
      </c>
      <c r="W99" s="10">
        <f t="shared" si="12"/>
        <v>0.69421206729762597</v>
      </c>
      <c r="X99" s="11">
        <f t="shared" si="13"/>
        <v>-0.31010366485678215</v>
      </c>
      <c r="Y99" s="11">
        <f t="shared" si="14"/>
        <v>-0.1585078413773397</v>
      </c>
      <c r="Z99" s="11">
        <f t="shared" si="15"/>
        <v>25.968002622167205</v>
      </c>
      <c r="AA99" s="11">
        <f t="shared" si="16"/>
        <v>27.758063649789968</v>
      </c>
      <c r="AB99" s="10">
        <v>21.378916123937099</v>
      </c>
      <c r="AC99" s="11">
        <v>27.972268989145299</v>
      </c>
      <c r="AD99" s="12">
        <v>35.213640754181803</v>
      </c>
      <c r="AE99" s="10">
        <v>1.9776836132649526E-2</v>
      </c>
      <c r="AF99" s="11">
        <f t="shared" si="17"/>
        <v>36.700524114642434</v>
      </c>
      <c r="AG99" s="11">
        <f t="shared" si="18"/>
        <v>17.358421335599132</v>
      </c>
      <c r="AH99" s="11">
        <f t="shared" si="19"/>
        <v>0.23858455980126789</v>
      </c>
      <c r="AI99" s="11">
        <f t="shared" si="20"/>
        <v>4.9658181538833368</v>
      </c>
      <c r="AJ99" s="11">
        <f t="shared" si="21"/>
        <v>2.2820707183132347</v>
      </c>
      <c r="AK99" s="3">
        <f t="shared" si="22"/>
        <v>0.57979191140715269</v>
      </c>
      <c r="AL99" s="3">
        <f t="shared" si="23"/>
        <v>0.1721176985295251</v>
      </c>
      <c r="AM99" s="12">
        <v>0.11558766384819896</v>
      </c>
      <c r="AN99" s="99"/>
    </row>
    <row r="100" spans="1:40" customFormat="1">
      <c r="A100" s="36">
        <v>72</v>
      </c>
      <c r="B100" s="36">
        <v>516</v>
      </c>
      <c r="C100" s="11" t="s">
        <v>91</v>
      </c>
      <c r="D100" s="36">
        <v>17</v>
      </c>
      <c r="E100" s="36" t="s">
        <v>161</v>
      </c>
      <c r="F100" s="36">
        <v>1</v>
      </c>
      <c r="G100" s="36">
        <v>82</v>
      </c>
      <c r="H100" s="36">
        <v>84</v>
      </c>
      <c r="I100" s="11">
        <v>321.92</v>
      </c>
      <c r="J100" s="12">
        <v>26.0966392655065</v>
      </c>
      <c r="K100" s="24">
        <v>84115720</v>
      </c>
      <c r="L100" s="23">
        <v>24874074</v>
      </c>
      <c r="M100" s="23">
        <v>31557788</v>
      </c>
      <c r="N100" s="23">
        <v>6145203</v>
      </c>
      <c r="O100" s="23">
        <v>161872496</v>
      </c>
      <c r="P100" s="25">
        <v>20035740</v>
      </c>
      <c r="Q100" s="6">
        <v>0.25598131053889817</v>
      </c>
      <c r="R100" s="6">
        <v>7.569688592050966E-2</v>
      </c>
      <c r="S100" s="6">
        <v>9.6036792289820663E-2</v>
      </c>
      <c r="T100" s="6">
        <v>1.8701107444215763E-2</v>
      </c>
      <c r="U100" s="6">
        <v>0.49261105612937217</v>
      </c>
      <c r="V100" s="6">
        <v>6.097284767718357E-2</v>
      </c>
      <c r="W100" s="10">
        <f t="shared" si="12"/>
        <v>0.69890776617498951</v>
      </c>
      <c r="X100" s="11">
        <f t="shared" si="13"/>
        <v>-0.29730863560888243</v>
      </c>
      <c r="Y100" s="11">
        <f t="shared" si="14"/>
        <v>-0.15558013367383003</v>
      </c>
      <c r="Z100" s="11">
        <f t="shared" si="15"/>
        <v>26.831667096400434</v>
      </c>
      <c r="AA100" s="11">
        <f t="shared" si="16"/>
        <v>27.958318856710026</v>
      </c>
      <c r="AB100" s="10">
        <v>21.637735467414199</v>
      </c>
      <c r="AC100" s="11">
        <v>28.281877702165001</v>
      </c>
      <c r="AD100" s="12">
        <v>35.648345018080398</v>
      </c>
      <c r="AE100" s="10">
        <v>0</v>
      </c>
      <c r="AF100" s="11">
        <f t="shared" si="17"/>
        <v>34.195020138688271</v>
      </c>
      <c r="AG100" s="11">
        <f t="shared" si="18"/>
        <v>19.237118711537985</v>
      </c>
      <c r="AH100" s="11">
        <f t="shared" si="19"/>
        <v>0.25595430377223372</v>
      </c>
      <c r="AI100" s="11">
        <f t="shared" si="20"/>
        <v>5.1353532177862959</v>
      </c>
      <c r="AJ100" s="11">
        <f t="shared" si="21"/>
        <v>2.2583450471146698</v>
      </c>
      <c r="AK100" s="3">
        <f t="shared" si="22"/>
        <v>0.51964182970280504</v>
      </c>
      <c r="AL100" s="3">
        <f t="shared" si="23"/>
        <v>0.19495460179967819</v>
      </c>
      <c r="AM100" s="12" t="s">
        <v>108</v>
      </c>
      <c r="AN100" s="99"/>
    </row>
    <row r="101" spans="1:40" customFormat="1">
      <c r="A101" s="36">
        <v>72</v>
      </c>
      <c r="B101" s="36">
        <v>516</v>
      </c>
      <c r="C101" s="11" t="s">
        <v>91</v>
      </c>
      <c r="D101" s="36">
        <v>18</v>
      </c>
      <c r="E101" s="36" t="s">
        <v>161</v>
      </c>
      <c r="F101" s="36">
        <v>1</v>
      </c>
      <c r="G101" s="36">
        <v>3</v>
      </c>
      <c r="H101" s="36">
        <v>5</v>
      </c>
      <c r="I101" s="11">
        <v>330.63</v>
      </c>
      <c r="J101" s="12">
        <v>26.3170161204227</v>
      </c>
      <c r="K101" s="24">
        <v>2186298.3005469898</v>
      </c>
      <c r="L101" s="23">
        <v>574784.87360368797</v>
      </c>
      <c r="M101" s="23">
        <v>644058.11079806404</v>
      </c>
      <c r="N101" s="23">
        <v>126890.570905728</v>
      </c>
      <c r="O101" s="23">
        <v>4632255.50324779</v>
      </c>
      <c r="P101" s="25">
        <v>446154.48200019402</v>
      </c>
      <c r="Q101" s="6">
        <v>0.25391244037101152</v>
      </c>
      <c r="R101" s="6">
        <v>6.6754399392133193E-2</v>
      </c>
      <c r="S101" s="6">
        <v>7.4799658679954667E-2</v>
      </c>
      <c r="T101" s="6">
        <v>1.4736824572695949E-2</v>
      </c>
      <c r="U101" s="6">
        <v>0.53798116156309694</v>
      </c>
      <c r="V101" s="6">
        <v>5.1815515421107558E-2</v>
      </c>
      <c r="W101" s="10">
        <f t="shared" si="12"/>
        <v>0.67922947101800701</v>
      </c>
      <c r="X101" s="11">
        <f t="shared" si="13"/>
        <v>-0.32003402770796624</v>
      </c>
      <c r="Y101" s="11">
        <f t="shared" si="14"/>
        <v>-0.16798347879646083</v>
      </c>
      <c r="Z101" s="11">
        <f t="shared" si="15"/>
        <v>25.297703129712279</v>
      </c>
      <c r="AA101" s="11">
        <f t="shared" si="16"/>
        <v>27.109930050322077</v>
      </c>
      <c r="AB101" s="10">
        <v>20.496629018840999</v>
      </c>
      <c r="AC101" s="11">
        <v>27.072658226674001</v>
      </c>
      <c r="AD101" s="12">
        <v>34.063613955585701</v>
      </c>
      <c r="AE101" s="10">
        <v>2.6443394586558696E-2</v>
      </c>
      <c r="AF101" s="11">
        <f t="shared" si="17"/>
        <v>32.063959066073998</v>
      </c>
      <c r="AG101" s="11">
        <f t="shared" si="18"/>
        <v>16.948242527202755</v>
      </c>
      <c r="AH101" s="11">
        <f t="shared" si="19"/>
        <v>0.20948061742579327</v>
      </c>
      <c r="AI101" s="11">
        <f t="shared" si="20"/>
        <v>5.0756971633184644</v>
      </c>
      <c r="AJ101" s="11">
        <f t="shared" si="21"/>
        <v>2.2480147487173161</v>
      </c>
      <c r="AK101" s="3">
        <f t="shared" si="22"/>
        <v>0.47197273531525225</v>
      </c>
      <c r="AL101" s="3">
        <f t="shared" si="23"/>
        <v>0.13903769132477661</v>
      </c>
      <c r="AM101" s="12">
        <v>0.36139482000659079</v>
      </c>
      <c r="AN101" s="99"/>
    </row>
    <row r="102" spans="1:40" customFormat="1">
      <c r="A102" s="36">
        <v>72</v>
      </c>
      <c r="B102" s="36">
        <v>516</v>
      </c>
      <c r="C102" s="11" t="s">
        <v>91</v>
      </c>
      <c r="D102" s="36">
        <v>18</v>
      </c>
      <c r="E102" s="36" t="s">
        <v>161</v>
      </c>
      <c r="F102" s="36">
        <v>1</v>
      </c>
      <c r="G102" s="36">
        <v>123</v>
      </c>
      <c r="H102" s="36">
        <v>125</v>
      </c>
      <c r="I102" s="11">
        <v>331.83</v>
      </c>
      <c r="J102" s="12">
        <v>26.347378029251601</v>
      </c>
      <c r="K102" s="24">
        <v>30393684.434371501</v>
      </c>
      <c r="L102" s="23">
        <v>9282814.8835433703</v>
      </c>
      <c r="M102" s="23">
        <v>12196941.532509901</v>
      </c>
      <c r="N102" s="23">
        <v>1928651.2235234799</v>
      </c>
      <c r="O102" s="23">
        <v>47532779.768883497</v>
      </c>
      <c r="P102" s="25">
        <v>2564736.8829112202</v>
      </c>
      <c r="Q102" s="6">
        <v>0.2925293445002255</v>
      </c>
      <c r="R102" s="6">
        <v>8.9344079322248568E-2</v>
      </c>
      <c r="S102" s="6">
        <v>0.11739160216382885</v>
      </c>
      <c r="T102" s="6">
        <v>1.856264183452716E-2</v>
      </c>
      <c r="U102" s="6">
        <v>0.45748757239647236</v>
      </c>
      <c r="V102" s="6">
        <v>2.4684759782697439E-2</v>
      </c>
      <c r="W102" s="10">
        <f t="shared" si="12"/>
        <v>0.64259949828153629</v>
      </c>
      <c r="X102" s="11">
        <f t="shared" si="13"/>
        <v>-0.28312092977457187</v>
      </c>
      <c r="Y102" s="11">
        <f t="shared" si="14"/>
        <v>-0.19205961786580375</v>
      </c>
      <c r="Z102" s="11">
        <f t="shared" si="15"/>
        <v>27.789337240216398</v>
      </c>
      <c r="AA102" s="11">
        <f t="shared" si="16"/>
        <v>25.463122137979024</v>
      </c>
      <c r="AB102" s="10">
        <v>18.269815373105999</v>
      </c>
      <c r="AC102" s="11">
        <v>24.855307067648098</v>
      </c>
      <c r="AD102" s="12">
        <v>31.4557067593116</v>
      </c>
      <c r="AE102" s="10">
        <v>1.7740909666580928E-2</v>
      </c>
      <c r="AF102" s="11">
        <f t="shared" si="17"/>
        <v>39.003032852993158</v>
      </c>
      <c r="AG102" s="11">
        <f t="shared" si="18"/>
        <v>7.7817346232124427</v>
      </c>
      <c r="AH102" s="11">
        <f t="shared" si="19"/>
        <v>0.31845606820462169</v>
      </c>
      <c r="AI102" s="11">
        <f t="shared" si="20"/>
        <v>6.3240783941365706</v>
      </c>
      <c r="AJ102" s="11">
        <f t="shared" si="21"/>
        <v>1.9143465323472375</v>
      </c>
      <c r="AK102" s="3">
        <f t="shared" si="22"/>
        <v>0.63942577274363832</v>
      </c>
      <c r="AL102" s="3">
        <f t="shared" si="23"/>
        <v>0.25660063627278989</v>
      </c>
      <c r="AM102" s="12">
        <v>0.3025327103421509</v>
      </c>
      <c r="AN102" s="99"/>
    </row>
    <row r="103" spans="1:40" customFormat="1">
      <c r="A103" s="36">
        <v>72</v>
      </c>
      <c r="B103" s="36">
        <v>516</v>
      </c>
      <c r="C103" s="11" t="s">
        <v>91</v>
      </c>
      <c r="D103" s="36">
        <v>19</v>
      </c>
      <c r="E103" s="36" t="s">
        <v>161</v>
      </c>
      <c r="F103" s="36">
        <v>1</v>
      </c>
      <c r="G103" s="36">
        <v>9</v>
      </c>
      <c r="H103" s="36">
        <v>11</v>
      </c>
      <c r="I103" s="11">
        <v>340.19</v>
      </c>
      <c r="J103" s="12">
        <v>26.558899327426001</v>
      </c>
      <c r="K103" s="24">
        <v>8353216.4342777301</v>
      </c>
      <c r="L103" s="23">
        <v>2182003.0498222802</v>
      </c>
      <c r="M103" s="23">
        <v>2343226.9973000102</v>
      </c>
      <c r="N103" s="23">
        <v>508902.56732165499</v>
      </c>
      <c r="O103" s="23">
        <v>17430978.463198699</v>
      </c>
      <c r="P103" s="25">
        <v>2052939.09819429</v>
      </c>
      <c r="Q103" s="6">
        <v>0.25411909231716068</v>
      </c>
      <c r="R103" s="6">
        <v>6.6380254697908911E-2</v>
      </c>
      <c r="S103" s="6">
        <v>7.1284962185758513E-2</v>
      </c>
      <c r="T103" s="6">
        <v>1.5481684151625085E-2</v>
      </c>
      <c r="U103" s="6">
        <v>0.53028009750725869</v>
      </c>
      <c r="V103" s="6">
        <v>6.2453909140288186E-2</v>
      </c>
      <c r="W103" s="10">
        <f t="shared" si="12"/>
        <v>0.69211500344618249</v>
      </c>
      <c r="X103" s="11">
        <f t="shared" si="13"/>
        <v>-0.33211028961640587</v>
      </c>
      <c r="Y103" s="11">
        <f t="shared" si="14"/>
        <v>-0.15982173616126527</v>
      </c>
      <c r="Z103" s="11">
        <f t="shared" si="15"/>
        <v>24.482555450892601</v>
      </c>
      <c r="AA103" s="11">
        <f t="shared" si="16"/>
        <v>27.668193246569455</v>
      </c>
      <c r="AB103" s="10">
        <v>21.1867529286747</v>
      </c>
      <c r="AC103" s="11">
        <v>27.840140661749</v>
      </c>
      <c r="AD103" s="12">
        <v>35.046292372257298</v>
      </c>
      <c r="AE103" s="10">
        <v>2.3128017019246702E-2</v>
      </c>
      <c r="AF103" s="11">
        <f t="shared" si="17"/>
        <v>32.396654103383625</v>
      </c>
      <c r="AG103" s="11">
        <f t="shared" si="18"/>
        <v>19.72812237706971</v>
      </c>
      <c r="AH103" s="11">
        <f t="shared" si="19"/>
        <v>0.20532353014780888</v>
      </c>
      <c r="AI103" s="11">
        <f t="shared" si="20"/>
        <v>4.6044707725338689</v>
      </c>
      <c r="AJ103" s="11">
        <f t="shared" si="21"/>
        <v>2.3432698034577002</v>
      </c>
      <c r="AK103" s="3">
        <f t="shared" si="22"/>
        <v>0.47921672623906497</v>
      </c>
      <c r="AL103" s="3">
        <f t="shared" si="23"/>
        <v>0.13442888488716614</v>
      </c>
      <c r="AM103" s="12">
        <v>0.35358348971996917</v>
      </c>
      <c r="AN103" s="99"/>
    </row>
    <row r="104" spans="1:40" customFormat="1">
      <c r="A104" s="36">
        <v>72</v>
      </c>
      <c r="B104" s="36">
        <v>516</v>
      </c>
      <c r="C104" s="11" t="s">
        <v>91</v>
      </c>
      <c r="D104" s="36">
        <v>19</v>
      </c>
      <c r="E104" s="36" t="s">
        <v>161</v>
      </c>
      <c r="F104" s="36">
        <v>3</v>
      </c>
      <c r="G104" s="36">
        <v>138</v>
      </c>
      <c r="H104" s="36">
        <v>140</v>
      </c>
      <c r="I104" s="11">
        <v>344.48</v>
      </c>
      <c r="J104" s="12">
        <v>26.667443151489199</v>
      </c>
      <c r="K104" s="24">
        <v>6070126.6013723304</v>
      </c>
      <c r="L104" s="23">
        <v>1535262.7889425401</v>
      </c>
      <c r="M104" s="23">
        <v>1780498.8267902101</v>
      </c>
      <c r="N104" s="23">
        <v>272230.48386000103</v>
      </c>
      <c r="O104" s="23">
        <v>11136271.953193599</v>
      </c>
      <c r="P104" s="25">
        <v>1380190.4062760901</v>
      </c>
      <c r="Q104" s="6">
        <v>0.27374256067470953</v>
      </c>
      <c r="R104" s="6">
        <v>6.9235255663154263E-2</v>
      </c>
      <c r="S104" s="6">
        <v>8.0294586938874965E-2</v>
      </c>
      <c r="T104" s="6">
        <v>1.2276691186095555E-2</v>
      </c>
      <c r="U104" s="6">
        <v>0.50220889958834936</v>
      </c>
      <c r="V104" s="6">
        <v>6.2242005948816286E-2</v>
      </c>
      <c r="W104" s="10">
        <f t="shared" si="12"/>
        <v>0.69098100016878272</v>
      </c>
      <c r="X104" s="11">
        <f t="shared" si="13"/>
        <v>-0.30430978625499416</v>
      </c>
      <c r="Y104" s="11">
        <f t="shared" si="14"/>
        <v>-0.16053389421089467</v>
      </c>
      <c r="Z104" s="11">
        <f t="shared" si="15"/>
        <v>26.359089427787893</v>
      </c>
      <c r="AA104" s="11">
        <f t="shared" si="16"/>
        <v>27.619481635974807</v>
      </c>
      <c r="AB104" s="10">
        <v>21.197885706215502</v>
      </c>
      <c r="AC104" s="11">
        <v>27.738653952378201</v>
      </c>
      <c r="AD104" s="12">
        <v>34.974684352606197</v>
      </c>
      <c r="AE104" s="10">
        <v>2.4537982286111995E-2</v>
      </c>
      <c r="AF104" s="11">
        <f t="shared" si="17"/>
        <v>35.278309880608617</v>
      </c>
      <c r="AG104" s="11">
        <f t="shared" si="18"/>
        <v>18.525257446887164</v>
      </c>
      <c r="AH104" s="11">
        <f t="shared" si="19"/>
        <v>0.22279501045586084</v>
      </c>
      <c r="AI104" s="11">
        <f t="shared" si="20"/>
        <v>6.5404094410891211</v>
      </c>
      <c r="AJ104" s="11">
        <f t="shared" si="21"/>
        <v>2.3013875810119382</v>
      </c>
      <c r="AK104" s="3">
        <f t="shared" si="22"/>
        <v>0.54507708027295187</v>
      </c>
      <c r="AL104" s="3">
        <f t="shared" si="23"/>
        <v>0.1598828435830007</v>
      </c>
      <c r="AM104" s="12">
        <v>8.698108026004106E-2</v>
      </c>
      <c r="AN104" s="99"/>
    </row>
    <row r="105" spans="1:40" customFormat="1">
      <c r="A105" s="36">
        <v>72</v>
      </c>
      <c r="B105" s="36">
        <v>516</v>
      </c>
      <c r="C105" s="11" t="s">
        <v>91</v>
      </c>
      <c r="D105" s="36">
        <v>20</v>
      </c>
      <c r="E105" s="36" t="s">
        <v>161</v>
      </c>
      <c r="F105" s="36">
        <v>1</v>
      </c>
      <c r="G105" s="36">
        <v>59</v>
      </c>
      <c r="H105" s="36">
        <v>61</v>
      </c>
      <c r="I105" s="11">
        <v>350.19</v>
      </c>
      <c r="J105" s="12">
        <v>26.811915234333298</v>
      </c>
      <c r="K105" s="24">
        <v>5329970</v>
      </c>
      <c r="L105" s="23">
        <v>1207348</v>
      </c>
      <c r="M105" s="23">
        <v>1492560</v>
      </c>
      <c r="N105" s="23">
        <v>269765</v>
      </c>
      <c r="O105" s="23">
        <v>11014558</v>
      </c>
      <c r="P105" s="25">
        <v>1139225</v>
      </c>
      <c r="Q105" s="6">
        <v>0.26059057294362326</v>
      </c>
      <c r="R105" s="6">
        <v>5.9029132821073596E-2</v>
      </c>
      <c r="S105" s="6">
        <v>7.2973593763704922E-2</v>
      </c>
      <c r="T105" s="6">
        <v>1.3189232943175387E-2</v>
      </c>
      <c r="U105" s="6">
        <v>0.53851897476735677</v>
      </c>
      <c r="V105" s="6">
        <v>5.5698492761066046E-2</v>
      </c>
      <c r="W105" s="10">
        <f t="shared" si="12"/>
        <v>0.70616257692451823</v>
      </c>
      <c r="X105" s="11">
        <f t="shared" si="13"/>
        <v>-0.29877683189844167</v>
      </c>
      <c r="Y105" s="11">
        <f t="shared" si="14"/>
        <v>-0.15109530159283679</v>
      </c>
      <c r="Z105" s="11">
        <f t="shared" si="15"/>
        <v>26.732563846855186</v>
      </c>
      <c r="AA105" s="11">
        <f t="shared" si="16"/>
        <v>28.265081371049966</v>
      </c>
      <c r="AB105" s="10">
        <v>22.106557689738999</v>
      </c>
      <c r="AC105" s="11">
        <v>28.718933678635601</v>
      </c>
      <c r="AD105" s="12">
        <v>36.063723159276599</v>
      </c>
      <c r="AE105" s="10">
        <v>0</v>
      </c>
      <c r="AF105" s="11">
        <f t="shared" si="17"/>
        <v>32.610118811629199</v>
      </c>
      <c r="AG105" s="11">
        <f t="shared" si="18"/>
        <v>17.609996297839224</v>
      </c>
      <c r="AH105" s="11">
        <f t="shared" si="19"/>
        <v>0.19636206168748732</v>
      </c>
      <c r="AI105" s="11">
        <f t="shared" si="20"/>
        <v>5.5328155987618857</v>
      </c>
      <c r="AJ105" s="11">
        <f t="shared" si="21"/>
        <v>2.3263325105660932</v>
      </c>
      <c r="AK105" s="3">
        <f t="shared" si="22"/>
        <v>0.48390230456819067</v>
      </c>
      <c r="AL105" s="3">
        <f t="shared" si="23"/>
        <v>0.13550793413589543</v>
      </c>
      <c r="AM105" s="12" t="s">
        <v>108</v>
      </c>
      <c r="AN105" s="99"/>
    </row>
    <row r="106" spans="1:40" customFormat="1">
      <c r="A106" s="36">
        <v>72</v>
      </c>
      <c r="B106" s="36">
        <v>516</v>
      </c>
      <c r="C106" s="11" t="s">
        <v>91</v>
      </c>
      <c r="D106" s="36">
        <v>20</v>
      </c>
      <c r="E106" s="36" t="s">
        <v>161</v>
      </c>
      <c r="F106" s="36">
        <v>2</v>
      </c>
      <c r="G106" s="36">
        <v>20</v>
      </c>
      <c r="H106" s="36">
        <v>22</v>
      </c>
      <c r="I106" s="11">
        <v>351.3</v>
      </c>
      <c r="J106" s="12">
        <v>26.84</v>
      </c>
      <c r="K106" s="24">
        <v>9057199</v>
      </c>
      <c r="L106" s="23">
        <v>2566040</v>
      </c>
      <c r="M106" s="23">
        <v>3142094</v>
      </c>
      <c r="N106" s="23">
        <v>653675</v>
      </c>
      <c r="O106" s="23">
        <v>26660820</v>
      </c>
      <c r="P106" s="25">
        <v>2257188</v>
      </c>
      <c r="Q106" s="6">
        <v>0.20428075267852938</v>
      </c>
      <c r="R106" s="6">
        <v>5.7875793896458888E-2</v>
      </c>
      <c r="S106" s="6">
        <v>7.086841387792088E-2</v>
      </c>
      <c r="T106" s="6">
        <v>1.4743324178605074E-2</v>
      </c>
      <c r="U106" s="6">
        <v>0.60132192928815953</v>
      </c>
      <c r="V106" s="6">
        <v>5.0909786080326203E-2</v>
      </c>
      <c r="W106" s="10">
        <f t="shared" si="12"/>
        <v>0.70228090345083061</v>
      </c>
      <c r="X106" s="11">
        <f t="shared" si="13"/>
        <v>-0.30636145277796778</v>
      </c>
      <c r="Y106" s="11">
        <f t="shared" si="14"/>
        <v>-0.15348914083714646</v>
      </c>
      <c r="Z106" s="11">
        <f t="shared" si="15"/>
        <v>26.220601937487174</v>
      </c>
      <c r="AA106" s="11">
        <f t="shared" si="16"/>
        <v>28.101342766739183</v>
      </c>
      <c r="AB106" s="10">
        <v>21.807338894480601</v>
      </c>
      <c r="AC106" s="11">
        <v>28.4807125708166</v>
      </c>
      <c r="AD106" s="12">
        <v>35.857980958274702</v>
      </c>
      <c r="AE106" s="10">
        <v>6.0280085726890122E-2</v>
      </c>
      <c r="AF106" s="11">
        <f t="shared" si="17"/>
        <v>25.357506529127498</v>
      </c>
      <c r="AG106" s="11">
        <f t="shared" si="18"/>
        <v>19.949715349139112</v>
      </c>
      <c r="AH106" s="11">
        <f t="shared" si="19"/>
        <v>0.18032431970948148</v>
      </c>
      <c r="AI106" s="11">
        <f t="shared" si="20"/>
        <v>4.806813783608062</v>
      </c>
      <c r="AJ106" s="11">
        <f t="shared" si="21"/>
        <v>2.3018925519987996</v>
      </c>
      <c r="AK106" s="3">
        <f t="shared" si="22"/>
        <v>0.33971944598853304</v>
      </c>
      <c r="AL106" s="3">
        <f t="shared" si="23"/>
        <v>0.11785436456943185</v>
      </c>
      <c r="AM106" s="12">
        <v>0</v>
      </c>
      <c r="AN106" s="99"/>
    </row>
    <row r="107" spans="1:40" customFormat="1">
      <c r="A107" s="36">
        <v>72</v>
      </c>
      <c r="B107" s="36">
        <v>516</v>
      </c>
      <c r="C107" s="11" t="s">
        <v>91</v>
      </c>
      <c r="D107" s="36">
        <v>21</v>
      </c>
      <c r="E107" s="36" t="s">
        <v>161</v>
      </c>
      <c r="F107" s="36">
        <v>2</v>
      </c>
      <c r="G107" s="36">
        <v>90</v>
      </c>
      <c r="H107" s="36">
        <v>92</v>
      </c>
      <c r="I107" s="11">
        <v>361.5</v>
      </c>
      <c r="J107" s="12">
        <v>27.838587786259499</v>
      </c>
      <c r="K107" s="24">
        <v>1866532.61258815</v>
      </c>
      <c r="L107" s="23">
        <v>505221.60405204102</v>
      </c>
      <c r="M107" s="23">
        <v>603601.42954310402</v>
      </c>
      <c r="N107" s="23">
        <v>126146.051750485</v>
      </c>
      <c r="O107" s="23">
        <v>4571291.7855127901</v>
      </c>
      <c r="P107" s="25">
        <v>483786.54737184301</v>
      </c>
      <c r="Q107" s="6">
        <v>0.22883765077222767</v>
      </c>
      <c r="R107" s="6">
        <v>6.194037233045431E-2</v>
      </c>
      <c r="S107" s="6">
        <v>7.4001778596235995E-2</v>
      </c>
      <c r="T107" s="6">
        <v>1.546555679878835E-2</v>
      </c>
      <c r="U107" s="6">
        <v>0.56044221576210251</v>
      </c>
      <c r="V107" s="6">
        <v>5.9312425740191133E-2</v>
      </c>
      <c r="W107" s="10">
        <f t="shared" si="12"/>
        <v>0.70605384824063055</v>
      </c>
      <c r="X107" s="11">
        <f t="shared" si="13"/>
        <v>-0.31090582648415488</v>
      </c>
      <c r="Y107" s="11">
        <f t="shared" si="14"/>
        <v>-0.15116217557431566</v>
      </c>
      <c r="Z107" s="11">
        <f t="shared" si="15"/>
        <v>25.913856712319543</v>
      </c>
      <c r="AA107" s="11">
        <f t="shared" si="16"/>
        <v>28.260507190716808</v>
      </c>
      <c r="AB107" s="10">
        <v>22.019886533207099</v>
      </c>
      <c r="AC107" s="11">
        <v>28.709842735833401</v>
      </c>
      <c r="AD107" s="12">
        <v>36.061656785856997</v>
      </c>
      <c r="AE107" s="10">
        <v>3.4277842064987775E-2</v>
      </c>
      <c r="AF107" s="11">
        <f t="shared" si="17"/>
        <v>28.993220336030738</v>
      </c>
      <c r="AG107" s="11">
        <f t="shared" si="18"/>
        <v>20.583866038860783</v>
      </c>
      <c r="AH107" s="11">
        <f t="shared" si="19"/>
        <v>0.19633700721656799</v>
      </c>
      <c r="AI107" s="11">
        <f t="shared" si="20"/>
        <v>4.7849411152163412</v>
      </c>
      <c r="AJ107" s="11">
        <f t="shared" si="21"/>
        <v>2.3423974480372607</v>
      </c>
      <c r="AK107" s="3">
        <f t="shared" si="22"/>
        <v>0.40831622660874833</v>
      </c>
      <c r="AL107" s="3">
        <f t="shared" si="23"/>
        <v>0.13204176365552092</v>
      </c>
      <c r="AM107" s="12">
        <v>0.24305074473959973</v>
      </c>
      <c r="AN107" s="99"/>
    </row>
    <row r="108" spans="1:40" customFormat="1">
      <c r="A108" s="36">
        <v>72</v>
      </c>
      <c r="B108" s="36">
        <v>516</v>
      </c>
      <c r="C108" s="11" t="s">
        <v>91</v>
      </c>
      <c r="D108" s="36">
        <v>22</v>
      </c>
      <c r="E108" s="36" t="s">
        <v>161</v>
      </c>
      <c r="F108" s="36">
        <v>1</v>
      </c>
      <c r="G108" s="36">
        <v>4</v>
      </c>
      <c r="H108" s="36">
        <v>6</v>
      </c>
      <c r="I108" s="11">
        <v>368.64</v>
      </c>
      <c r="J108" s="12">
        <v>28.537599236641199</v>
      </c>
      <c r="K108" s="24">
        <v>33460407.422521699</v>
      </c>
      <c r="L108" s="23">
        <v>9098706.0232563708</v>
      </c>
      <c r="M108" s="23">
        <v>13210100.2058869</v>
      </c>
      <c r="N108" s="23">
        <v>2204908.5237300601</v>
      </c>
      <c r="O108" s="23">
        <v>72915213.677378207</v>
      </c>
      <c r="P108" s="25">
        <v>8171238.3787739901</v>
      </c>
      <c r="Q108" s="6">
        <v>0.24061749785965492</v>
      </c>
      <c r="R108" s="6">
        <v>6.542980333236853E-2</v>
      </c>
      <c r="S108" s="6">
        <v>9.4995294524607685E-2</v>
      </c>
      <c r="T108" s="6">
        <v>1.5855741542234011E-2</v>
      </c>
      <c r="U108" s="6">
        <v>0.52434138202225755</v>
      </c>
      <c r="V108" s="6">
        <v>5.8760280718877296E-2</v>
      </c>
      <c r="W108" s="10">
        <f t="shared" si="12"/>
        <v>0.72162401498301321</v>
      </c>
      <c r="X108" s="11">
        <f t="shared" si="13"/>
        <v>-0.26850301625241368</v>
      </c>
      <c r="Y108" s="11">
        <f t="shared" si="14"/>
        <v>-0.14168902230499997</v>
      </c>
      <c r="Z108" s="11">
        <f t="shared" si="15"/>
        <v>28.776046402962074</v>
      </c>
      <c r="AA108" s="11">
        <f t="shared" si="16"/>
        <v>28.908470874338001</v>
      </c>
      <c r="AB108" s="10">
        <v>22.951114997089899</v>
      </c>
      <c r="AC108" s="11">
        <v>29.640963882024799</v>
      </c>
      <c r="AD108" s="12">
        <v>37.284332140345903</v>
      </c>
      <c r="AE108" s="10">
        <v>7.4911040120548547E-3</v>
      </c>
      <c r="AF108" s="11">
        <f t="shared" si="17"/>
        <v>31.454958454341924</v>
      </c>
      <c r="AG108" s="11">
        <f t="shared" si="18"/>
        <v>19.62746901185367</v>
      </c>
      <c r="AH108" s="11">
        <f t="shared" si="19"/>
        <v>0.23213708362038468</v>
      </c>
      <c r="AI108" s="11">
        <f t="shared" si="20"/>
        <v>5.9912237009902238</v>
      </c>
      <c r="AJ108" s="11">
        <f t="shared" si="21"/>
        <v>2.2890834574540952</v>
      </c>
      <c r="AK108" s="3">
        <f t="shared" si="22"/>
        <v>0.45889473177122048</v>
      </c>
      <c r="AL108" s="3">
        <f t="shared" si="23"/>
        <v>0.18117069867389426</v>
      </c>
      <c r="AM108" s="12">
        <v>0.36757491635516737</v>
      </c>
      <c r="AN108" s="99"/>
    </row>
    <row r="109" spans="1:40" customFormat="1">
      <c r="A109" s="36">
        <v>72</v>
      </c>
      <c r="B109" s="36">
        <v>516</v>
      </c>
      <c r="C109" s="11" t="s">
        <v>91</v>
      </c>
      <c r="D109" s="36">
        <v>22</v>
      </c>
      <c r="E109" s="36" t="s">
        <v>161</v>
      </c>
      <c r="F109" s="36">
        <v>2</v>
      </c>
      <c r="G109" s="36">
        <v>128</v>
      </c>
      <c r="H109" s="36">
        <v>130</v>
      </c>
      <c r="I109" s="11">
        <v>371.38</v>
      </c>
      <c r="J109" s="12">
        <v>28.805847328244202</v>
      </c>
      <c r="K109" s="24">
        <v>3680785.3040648</v>
      </c>
      <c r="L109" s="23">
        <v>1064328.07591148</v>
      </c>
      <c r="M109" s="23">
        <v>1145320.8591129601</v>
      </c>
      <c r="N109" s="23">
        <v>235468.62707408101</v>
      </c>
      <c r="O109" s="23">
        <v>7810124.5743051097</v>
      </c>
      <c r="P109" s="25">
        <v>913305.09887471399</v>
      </c>
      <c r="Q109" s="6">
        <v>0.24787547146059255</v>
      </c>
      <c r="R109" s="6">
        <v>7.1675145875516919E-2</v>
      </c>
      <c r="S109" s="6">
        <v>7.7129450504151945E-2</v>
      </c>
      <c r="T109" s="6">
        <v>1.5857185934129325E-2</v>
      </c>
      <c r="U109" s="6">
        <v>0.52595795491900188</v>
      </c>
      <c r="V109" s="6">
        <v>6.1504791306607354E-2</v>
      </c>
      <c r="W109" s="10">
        <f t="shared" si="12"/>
        <v>0.68308691807032729</v>
      </c>
      <c r="X109" s="11">
        <f t="shared" si="13"/>
        <v>-0.32937257462782898</v>
      </c>
      <c r="Y109" s="11">
        <f t="shared" si="14"/>
        <v>-0.16552403184316586</v>
      </c>
      <c r="Z109" s="11">
        <f t="shared" si="15"/>
        <v>24.667351212621544</v>
      </c>
      <c r="AA109" s="11">
        <f t="shared" si="16"/>
        <v>27.278156221927453</v>
      </c>
      <c r="AB109" s="10">
        <v>20.644894707371598</v>
      </c>
      <c r="AC109" s="11">
        <v>27.343433158441801</v>
      </c>
      <c r="AD109" s="12">
        <v>34.464416965635301</v>
      </c>
      <c r="AE109" s="10">
        <v>5.5995316080100277E-2</v>
      </c>
      <c r="AF109" s="11">
        <f t="shared" si="17"/>
        <v>32.032148394039559</v>
      </c>
      <c r="AG109" s="11">
        <f t="shared" si="18"/>
        <v>19.87999840600304</v>
      </c>
      <c r="AH109" s="11">
        <f t="shared" si="19"/>
        <v>0.21892888220726439</v>
      </c>
      <c r="AI109" s="11">
        <f t="shared" si="20"/>
        <v>4.8640061877654279</v>
      </c>
      <c r="AJ109" s="11">
        <f t="shared" si="21"/>
        <v>2.2970890949809428</v>
      </c>
      <c r="AK109" s="3">
        <f t="shared" si="22"/>
        <v>0.47128381487977616</v>
      </c>
      <c r="AL109" s="3">
        <f t="shared" si="23"/>
        <v>0.14664565823713033</v>
      </c>
      <c r="AM109" s="12">
        <v>0.43371358694655271</v>
      </c>
      <c r="AN109" s="99"/>
    </row>
    <row r="110" spans="1:40" customFormat="1">
      <c r="A110" s="36">
        <v>72</v>
      </c>
      <c r="B110" s="36">
        <v>516</v>
      </c>
      <c r="C110" s="11" t="s">
        <v>91</v>
      </c>
      <c r="D110" s="36">
        <v>23</v>
      </c>
      <c r="E110" s="36" t="s">
        <v>161</v>
      </c>
      <c r="F110" s="36">
        <v>1</v>
      </c>
      <c r="G110" s="36">
        <v>36</v>
      </c>
      <c r="H110" s="36">
        <v>38</v>
      </c>
      <c r="I110" s="11">
        <v>378.46</v>
      </c>
      <c r="J110" s="12">
        <v>29.430040000000002</v>
      </c>
      <c r="K110" s="24">
        <v>15486657.8845296</v>
      </c>
      <c r="L110" s="23">
        <v>4158303.31702998</v>
      </c>
      <c r="M110" s="23">
        <v>4896906.3239364196</v>
      </c>
      <c r="N110" s="23">
        <v>751384.15089319402</v>
      </c>
      <c r="O110" s="23">
        <v>30547827.8381899</v>
      </c>
      <c r="P110" s="25">
        <v>3132901.8602932901</v>
      </c>
      <c r="Q110" s="6">
        <v>0.26260153246374091</v>
      </c>
      <c r="R110" s="6">
        <v>7.0510812057904382E-2</v>
      </c>
      <c r="S110" s="6">
        <v>8.303503019083755E-2</v>
      </c>
      <c r="T110" s="6">
        <v>1.2740943266437555E-2</v>
      </c>
      <c r="U110" s="6">
        <v>0.51798822338295969</v>
      </c>
      <c r="V110" s="6">
        <v>5.3123458638119965E-2</v>
      </c>
      <c r="W110" s="10">
        <f t="shared" si="12"/>
        <v>0.67863482249881069</v>
      </c>
      <c r="X110" s="11">
        <f t="shared" si="13"/>
        <v>-0.3015963901527573</v>
      </c>
      <c r="Y110" s="11">
        <f t="shared" si="14"/>
        <v>-0.16836385935186882</v>
      </c>
      <c r="Z110" s="11">
        <f t="shared" si="15"/>
        <v>26.542243664688883</v>
      </c>
      <c r="AA110" s="11">
        <f t="shared" si="16"/>
        <v>27.083912020332171</v>
      </c>
      <c r="AB110" s="10">
        <v>20.421515949916198</v>
      </c>
      <c r="AC110" s="11">
        <v>27.0657262737694</v>
      </c>
      <c r="AD110" s="12">
        <v>34.003702045570897</v>
      </c>
      <c r="AE110" s="10">
        <v>2.9964758518621282E-2</v>
      </c>
      <c r="AF110" s="11">
        <f t="shared" si="17"/>
        <v>33.641426946334796</v>
      </c>
      <c r="AG110" s="11">
        <f t="shared" si="18"/>
        <v>16.825864323480491</v>
      </c>
      <c r="AH110" s="11">
        <f t="shared" si="19"/>
        <v>0.22550465296024347</v>
      </c>
      <c r="AI110" s="11">
        <f t="shared" si="20"/>
        <v>6.5171807498405609</v>
      </c>
      <c r="AJ110" s="11">
        <f t="shared" si="21"/>
        <v>2.2209425028072198</v>
      </c>
      <c r="AK110" s="3">
        <f t="shared" si="22"/>
        <v>0.50696429109662211</v>
      </c>
      <c r="AL110" s="3">
        <f t="shared" si="23"/>
        <v>0.16030293053486661</v>
      </c>
      <c r="AM110" s="12">
        <v>6.9299796587364376E-2</v>
      </c>
      <c r="AN110" s="99"/>
    </row>
    <row r="111" spans="1:40" customFormat="1">
      <c r="A111" s="36">
        <v>72</v>
      </c>
      <c r="B111" s="36">
        <v>516</v>
      </c>
      <c r="C111" s="11" t="s">
        <v>91</v>
      </c>
      <c r="D111" s="36">
        <v>23</v>
      </c>
      <c r="E111" s="36" t="s">
        <v>161</v>
      </c>
      <c r="F111" s="36">
        <v>3</v>
      </c>
      <c r="G111" s="36">
        <v>132</v>
      </c>
      <c r="H111" s="36">
        <v>134</v>
      </c>
      <c r="I111" s="11">
        <v>382.42</v>
      </c>
      <c r="J111" s="12">
        <v>29.533329999999999</v>
      </c>
      <c r="K111" s="24">
        <v>10973498</v>
      </c>
      <c r="L111" s="23">
        <v>2669504</v>
      </c>
      <c r="M111" s="23">
        <v>2858613</v>
      </c>
      <c r="N111" s="23">
        <v>880305</v>
      </c>
      <c r="O111" s="23">
        <v>22072076</v>
      </c>
      <c r="P111" s="25">
        <v>1996094</v>
      </c>
      <c r="Q111" s="6">
        <v>0.26474002830874432</v>
      </c>
      <c r="R111" s="6">
        <v>6.4402851718777937E-2</v>
      </c>
      <c r="S111" s="6">
        <v>6.8965181981510776E-2</v>
      </c>
      <c r="T111" s="6">
        <v>2.1237710219688306E-2</v>
      </c>
      <c r="U111" s="6">
        <v>0.53249766164560797</v>
      </c>
      <c r="V111" s="6">
        <v>4.8156566125670659E-2</v>
      </c>
      <c r="W111" s="10">
        <f t="shared" si="12"/>
        <v>0.68237266726602697</v>
      </c>
      <c r="X111" s="11">
        <f t="shared" si="13"/>
        <v>-0.35059573827337037</v>
      </c>
      <c r="Y111" s="11">
        <f t="shared" si="14"/>
        <v>-0.16597837734650461</v>
      </c>
      <c r="Z111" s="11">
        <f t="shared" si="15"/>
        <v>23.234787666547497</v>
      </c>
      <c r="AA111" s="11">
        <f t="shared" si="16"/>
        <v>27.247078989499087</v>
      </c>
      <c r="AB111" s="10">
        <v>20.666809689878701</v>
      </c>
      <c r="AC111" s="11">
        <v>27.285006947127801</v>
      </c>
      <c r="AD111" s="12">
        <v>34.305978699804797</v>
      </c>
      <c r="AE111" s="10">
        <v>0</v>
      </c>
      <c r="AF111" s="11">
        <f t="shared" si="17"/>
        <v>33.207164142465793</v>
      </c>
      <c r="AG111" s="11">
        <f t="shared" si="18"/>
        <v>15.390568955445941</v>
      </c>
      <c r="AH111" s="11">
        <f t="shared" si="19"/>
        <v>0.21027357652062936</v>
      </c>
      <c r="AI111" s="11">
        <f t="shared" si="20"/>
        <v>3.2472983795389094</v>
      </c>
      <c r="AJ111" s="11">
        <f t="shared" si="21"/>
        <v>2.2621196747082162</v>
      </c>
      <c r="AK111" s="3">
        <f t="shared" si="22"/>
        <v>0.49716655560627832</v>
      </c>
      <c r="AL111" s="3">
        <f t="shared" si="23"/>
        <v>0.12951264756427985</v>
      </c>
      <c r="AM111" s="12" t="s">
        <v>108</v>
      </c>
      <c r="AN111" s="99"/>
    </row>
    <row r="112" spans="1:40" customFormat="1">
      <c r="A112" s="36">
        <v>72</v>
      </c>
      <c r="B112" s="36">
        <v>516</v>
      </c>
      <c r="C112" s="11" t="s">
        <v>91</v>
      </c>
      <c r="D112" s="36">
        <v>24</v>
      </c>
      <c r="E112" s="36" t="s">
        <v>161</v>
      </c>
      <c r="F112" s="36">
        <v>2</v>
      </c>
      <c r="G112" s="36">
        <v>67</v>
      </c>
      <c r="H112" s="36">
        <v>69</v>
      </c>
      <c r="I112" s="11">
        <v>389.77</v>
      </c>
      <c r="J112" s="12">
        <v>29.725042500000001</v>
      </c>
      <c r="K112" s="24">
        <v>1957847.8104270401</v>
      </c>
      <c r="L112" s="23">
        <v>529766.28379378398</v>
      </c>
      <c r="M112" s="23">
        <v>653335.52641184896</v>
      </c>
      <c r="N112" s="23">
        <v>148074.901906213</v>
      </c>
      <c r="O112" s="23">
        <v>4736810.0926194498</v>
      </c>
      <c r="P112" s="25">
        <v>497451.09238679602</v>
      </c>
      <c r="Q112" s="6">
        <v>0.2297057587420635</v>
      </c>
      <c r="R112" s="6">
        <v>6.2155171370685727E-2</v>
      </c>
      <c r="S112" s="6">
        <v>7.6653012562220207E-2</v>
      </c>
      <c r="T112" s="6">
        <v>1.7372983493341255E-2</v>
      </c>
      <c r="U112" s="6">
        <v>0.5557493031620715</v>
      </c>
      <c r="V112" s="6">
        <v>5.8363770669617905E-2</v>
      </c>
      <c r="W112" s="10">
        <f t="shared" si="12"/>
        <v>0.71029299538676161</v>
      </c>
      <c r="X112" s="11">
        <f t="shared" si="13"/>
        <v>-0.30909943691959341</v>
      </c>
      <c r="Y112" s="11">
        <f t="shared" si="14"/>
        <v>-0.14856246813785207</v>
      </c>
      <c r="Z112" s="11">
        <f t="shared" si="15"/>
        <v>26.035788007927444</v>
      </c>
      <c r="AA112" s="11">
        <f t="shared" si="16"/>
        <v>28.438327179370919</v>
      </c>
      <c r="AB112" s="10">
        <v>22.2158968103113</v>
      </c>
      <c r="AC112" s="11">
        <v>28.969857266705901</v>
      </c>
      <c r="AD112" s="12">
        <v>36.426993237229603</v>
      </c>
      <c r="AE112" s="10">
        <v>4.0135562239251292E-2</v>
      </c>
      <c r="AF112" s="11">
        <f t="shared" si="17"/>
        <v>29.244926907110464</v>
      </c>
      <c r="AG112" s="11">
        <f t="shared" si="18"/>
        <v>20.26030687411232</v>
      </c>
      <c r="AH112" s="11">
        <f t="shared" si="19"/>
        <v>0.20275520581744713</v>
      </c>
      <c r="AI112" s="11">
        <f t="shared" si="20"/>
        <v>4.4121962466377695</v>
      </c>
      <c r="AJ112" s="11">
        <f t="shared" si="21"/>
        <v>2.3353393191208451</v>
      </c>
      <c r="AK112" s="3">
        <f t="shared" si="22"/>
        <v>0.41332621999721175</v>
      </c>
      <c r="AL112" s="3">
        <f t="shared" si="23"/>
        <v>0.13792732105300748</v>
      </c>
      <c r="AM112" s="12">
        <v>8.5586373063935545E-2</v>
      </c>
      <c r="AN112" s="99"/>
    </row>
    <row r="113" spans="1:40" customFormat="1">
      <c r="A113" s="36">
        <v>72</v>
      </c>
      <c r="B113" s="36">
        <v>516</v>
      </c>
      <c r="C113" s="11" t="s">
        <v>91</v>
      </c>
      <c r="D113" s="36">
        <v>25</v>
      </c>
      <c r="E113" s="36" t="s">
        <v>161</v>
      </c>
      <c r="F113" s="36">
        <v>1</v>
      </c>
      <c r="G113" s="36">
        <v>0</v>
      </c>
      <c r="H113" s="36">
        <v>2</v>
      </c>
      <c r="I113" s="11">
        <v>397.1</v>
      </c>
      <c r="J113" s="12">
        <v>29.916233333333299</v>
      </c>
      <c r="K113" s="24">
        <v>13818386.4550118</v>
      </c>
      <c r="L113" s="23">
        <v>3918575.19454634</v>
      </c>
      <c r="M113" s="23">
        <v>4901101.6206567902</v>
      </c>
      <c r="N113" s="23">
        <v>1261154.7272397201</v>
      </c>
      <c r="O113" s="23">
        <v>32388621.9529263</v>
      </c>
      <c r="P113" s="25">
        <v>3493589.7476000101</v>
      </c>
      <c r="Q113" s="6">
        <v>0.23114847745902098</v>
      </c>
      <c r="R113" s="6">
        <v>6.5548368688122638E-2</v>
      </c>
      <c r="S113" s="6">
        <v>8.1983680307035525E-2</v>
      </c>
      <c r="T113" s="6">
        <v>2.1096095118687232E-2</v>
      </c>
      <c r="U113" s="6">
        <v>0.54178399741450445</v>
      </c>
      <c r="V113" s="6">
        <v>5.8439381012629098E-2</v>
      </c>
      <c r="W113" s="10">
        <f t="shared" si="12"/>
        <v>0.71132653755039255</v>
      </c>
      <c r="X113" s="11">
        <f t="shared" si="13"/>
        <v>-0.3132026500712492</v>
      </c>
      <c r="Y113" s="11">
        <f t="shared" si="14"/>
        <v>-0.14793098871995958</v>
      </c>
      <c r="Z113" s="11">
        <f t="shared" si="15"/>
        <v>25.758821120190678</v>
      </c>
      <c r="AA113" s="11">
        <f t="shared" si="16"/>
        <v>28.481520371554765</v>
      </c>
      <c r="AB113" s="10">
        <v>22.3533921844123</v>
      </c>
      <c r="AC113" s="11">
        <v>29.0565557933114</v>
      </c>
      <c r="AD113" s="12">
        <v>36.4651736445796</v>
      </c>
      <c r="AE113" s="10">
        <v>3.7092136895120219E-2</v>
      </c>
      <c r="AF113" s="11">
        <f t="shared" si="17"/>
        <v>29.905390829495644</v>
      </c>
      <c r="AG113" s="11">
        <f t="shared" si="18"/>
        <v>20.180190330165434</v>
      </c>
      <c r="AH113" s="11">
        <f t="shared" si="19"/>
        <v>0.21932471897375697</v>
      </c>
      <c r="AI113" s="11">
        <f t="shared" si="20"/>
        <v>3.8862016807277842</v>
      </c>
      <c r="AJ113" s="11">
        <f t="shared" si="21"/>
        <v>2.3189645389206666</v>
      </c>
      <c r="AK113" s="3">
        <f t="shared" si="22"/>
        <v>0.4266432352415449</v>
      </c>
      <c r="AL113" s="3">
        <f t="shared" si="23"/>
        <v>0.15132170883281365</v>
      </c>
      <c r="AM113" s="12">
        <v>0.29993256149712033</v>
      </c>
      <c r="AN113" s="99"/>
    </row>
    <row r="114" spans="1:40" customFormat="1">
      <c r="A114" s="36">
        <v>72</v>
      </c>
      <c r="B114" s="36">
        <v>516</v>
      </c>
      <c r="C114" s="11" t="s">
        <v>91</v>
      </c>
      <c r="D114" s="36">
        <v>25</v>
      </c>
      <c r="E114" s="36" t="s">
        <v>161</v>
      </c>
      <c r="F114" s="36">
        <v>3</v>
      </c>
      <c r="G114" s="36">
        <v>98</v>
      </c>
      <c r="H114" s="36">
        <v>100</v>
      </c>
      <c r="I114" s="11">
        <v>401.08</v>
      </c>
      <c r="J114" s="12">
        <v>30.020045</v>
      </c>
      <c r="K114" s="24">
        <v>3549642.2628742401</v>
      </c>
      <c r="L114" s="23">
        <v>1046401.2828405</v>
      </c>
      <c r="M114" s="23">
        <v>1294348.0756484</v>
      </c>
      <c r="N114" s="23">
        <v>318592.301839703</v>
      </c>
      <c r="O114" s="23">
        <v>8759032.3486599103</v>
      </c>
      <c r="P114" s="25">
        <v>1190311.2063569101</v>
      </c>
      <c r="Q114" s="6">
        <v>0.21967881686139354</v>
      </c>
      <c r="R114" s="6">
        <v>6.4759257061164185E-2</v>
      </c>
      <c r="S114" s="6">
        <v>8.0104087344008479E-2</v>
      </c>
      <c r="T114" s="6">
        <v>1.9716910816985483E-2</v>
      </c>
      <c r="U114" s="6">
        <v>0.54207543203134712</v>
      </c>
      <c r="V114" s="6">
        <v>7.3665495885101323E-2</v>
      </c>
      <c r="W114" s="10">
        <f t="shared" si="12"/>
        <v>0.72818295075487305</v>
      </c>
      <c r="X114" s="11">
        <f t="shared" si="13"/>
        <v>-0.31272305476487711</v>
      </c>
      <c r="Y114" s="11">
        <f t="shared" si="14"/>
        <v>-0.13775949359729558</v>
      </c>
      <c r="Z114" s="11">
        <f t="shared" si="15"/>
        <v>25.791193803370795</v>
      </c>
      <c r="AA114" s="11">
        <f t="shared" si="16"/>
        <v>29.177250637944983</v>
      </c>
      <c r="AB114" s="10">
        <v>23.277783155185801</v>
      </c>
      <c r="AC114" s="11">
        <v>30.068690565209099</v>
      </c>
      <c r="AD114" s="12">
        <v>37.781853216919103</v>
      </c>
      <c r="AE114" s="10">
        <v>2.9013421620587638E-2</v>
      </c>
      <c r="AF114" s="11">
        <f t="shared" si="17"/>
        <v>28.838541718764414</v>
      </c>
      <c r="AG114" s="11">
        <f t="shared" si="18"/>
        <v>25.112297284850477</v>
      </c>
      <c r="AH114" s="11">
        <f t="shared" si="19"/>
        <v>0.21091347867833568</v>
      </c>
      <c r="AI114" s="11">
        <f t="shared" si="20"/>
        <v>4.0627098274949534</v>
      </c>
      <c r="AJ114" s="11">
        <f t="shared" si="21"/>
        <v>2.4293409013618592</v>
      </c>
      <c r="AK114" s="3">
        <f t="shared" si="22"/>
        <v>0.40525506946179024</v>
      </c>
      <c r="AL114" s="3">
        <f t="shared" si="23"/>
        <v>0.14777295300735235</v>
      </c>
      <c r="AM114" s="12">
        <v>0.51145581705569598</v>
      </c>
      <c r="AN114" s="99"/>
    </row>
    <row r="115" spans="1:40" customFormat="1">
      <c r="A115" s="36">
        <v>72</v>
      </c>
      <c r="B115" s="36">
        <v>516</v>
      </c>
      <c r="C115" s="11" t="s">
        <v>91</v>
      </c>
      <c r="D115" s="36">
        <v>26</v>
      </c>
      <c r="E115" s="36" t="s">
        <v>161</v>
      </c>
      <c r="F115" s="36">
        <v>1</v>
      </c>
      <c r="G115" s="36">
        <v>11</v>
      </c>
      <c r="H115" s="36">
        <v>13</v>
      </c>
      <c r="I115" s="11">
        <v>406.71</v>
      </c>
      <c r="J115" s="12">
        <v>30.166894166666602</v>
      </c>
      <c r="K115" s="24">
        <v>102269991.34516101</v>
      </c>
      <c r="L115" s="23">
        <v>27942000.835050199</v>
      </c>
      <c r="M115" s="23">
        <v>28602626.024655201</v>
      </c>
      <c r="N115" s="23">
        <v>9798087.3527386691</v>
      </c>
      <c r="O115" s="23">
        <v>222733150.243038</v>
      </c>
      <c r="P115" s="25">
        <v>30096736.551826499</v>
      </c>
      <c r="Q115" s="6">
        <v>0.24266648222310777</v>
      </c>
      <c r="R115" s="6">
        <v>6.6300847000488189E-2</v>
      </c>
      <c r="S115" s="6">
        <v>6.7868380044354096E-2</v>
      </c>
      <c r="T115" s="6">
        <v>2.3248925311621399E-2</v>
      </c>
      <c r="U115" s="6">
        <v>0.52850175631217933</v>
      </c>
      <c r="V115" s="6">
        <v>7.141360910824926E-2</v>
      </c>
      <c r="W115" s="10">
        <f t="shared" si="12"/>
        <v>0.71026379128444483</v>
      </c>
      <c r="X115" s="11">
        <f t="shared" si="13"/>
        <v>-0.36538732759578801</v>
      </c>
      <c r="Y115" s="11">
        <f t="shared" si="14"/>
        <v>-0.14858032477069619</v>
      </c>
      <c r="Z115" s="11">
        <f t="shared" si="15"/>
        <v>22.236355387284309</v>
      </c>
      <c r="AA115" s="11">
        <f t="shared" si="16"/>
        <v>28.437105785684381</v>
      </c>
      <c r="AB115" s="10">
        <v>22.2669989634472</v>
      </c>
      <c r="AC115" s="11">
        <v>28.972373694505201</v>
      </c>
      <c r="AD115" s="12">
        <v>36.356654188610896</v>
      </c>
      <c r="AE115" s="10">
        <v>1.6375085132577571E-2</v>
      </c>
      <c r="AF115" s="11">
        <f t="shared" si="17"/>
        <v>31.467385467536189</v>
      </c>
      <c r="AG115" s="11">
        <f t="shared" si="18"/>
        <v>22.737388035495481</v>
      </c>
      <c r="AH115" s="11">
        <f t="shared" si="19"/>
        <v>0.2078584252002412</v>
      </c>
      <c r="AI115" s="11">
        <f t="shared" si="20"/>
        <v>2.9192050443049449</v>
      </c>
      <c r="AJ115" s="11">
        <f t="shared" si="21"/>
        <v>2.4360203141774863</v>
      </c>
      <c r="AK115" s="3">
        <f t="shared" si="22"/>
        <v>0.45915927302948778</v>
      </c>
      <c r="AL115" s="3">
        <f t="shared" si="23"/>
        <v>0.1284165648150942</v>
      </c>
      <c r="AM115" s="12">
        <v>0.11881561192997868</v>
      </c>
      <c r="AN115" s="99"/>
    </row>
    <row r="116" spans="1:40" customFormat="1">
      <c r="A116" s="36">
        <v>72</v>
      </c>
      <c r="B116" s="36">
        <v>516</v>
      </c>
      <c r="C116" s="11" t="s">
        <v>91</v>
      </c>
      <c r="D116" s="36">
        <v>26</v>
      </c>
      <c r="E116" s="36" t="s">
        <v>161</v>
      </c>
      <c r="F116" s="36">
        <v>4</v>
      </c>
      <c r="G116" s="36">
        <v>117</v>
      </c>
      <c r="H116" s="36">
        <v>119</v>
      </c>
      <c r="I116" s="11">
        <v>412.27</v>
      </c>
      <c r="J116" s="12">
        <v>30.3119175</v>
      </c>
      <c r="K116" s="24">
        <v>21886008.901843902</v>
      </c>
      <c r="L116" s="23">
        <v>5938889.0336635802</v>
      </c>
      <c r="M116" s="23">
        <v>5900331.6785230199</v>
      </c>
      <c r="N116" s="23">
        <v>1279528.48491286</v>
      </c>
      <c r="O116" s="23">
        <v>51353470.849661902</v>
      </c>
      <c r="P116" s="25">
        <v>4707233.9596281797</v>
      </c>
      <c r="Q116" s="6">
        <v>0.24033270356181471</v>
      </c>
      <c r="R116" s="6">
        <v>6.521560253471935E-2</v>
      </c>
      <c r="S116" s="6">
        <v>6.4792199919620208E-2</v>
      </c>
      <c r="T116" s="6">
        <v>1.4050644932231215E-2</v>
      </c>
      <c r="U116" s="6">
        <v>0.5639181881874441</v>
      </c>
      <c r="V116" s="6">
        <v>5.1690660864170353E-2</v>
      </c>
      <c r="W116" s="10">
        <f t="shared" si="12"/>
        <v>0.66684087034929085</v>
      </c>
      <c r="X116" s="11">
        <f t="shared" si="13"/>
        <v>-0.34701600378855602</v>
      </c>
      <c r="Y116" s="11">
        <f t="shared" si="14"/>
        <v>-0.17597779033290134</v>
      </c>
      <c r="Z116" s="11">
        <f t="shared" si="15"/>
        <v>23.476419744272466</v>
      </c>
      <c r="AA116" s="11">
        <f t="shared" si="16"/>
        <v>26.563119141229549</v>
      </c>
      <c r="AB116" s="10">
        <v>19.749349372527799</v>
      </c>
      <c r="AC116" s="11">
        <v>26.344246357109501</v>
      </c>
      <c r="AD116" s="12">
        <v>33.225312040544097</v>
      </c>
      <c r="AE116" s="10">
        <v>1.657483056916385E-2</v>
      </c>
      <c r="AF116" s="11">
        <f t="shared" si="17"/>
        <v>29.882802248324175</v>
      </c>
      <c r="AG116" s="11">
        <f t="shared" si="18"/>
        <v>17.700864780383569</v>
      </c>
      <c r="AH116" s="11">
        <f t="shared" si="19"/>
        <v>0.18963360416067737</v>
      </c>
      <c r="AI116" s="11">
        <f t="shared" si="20"/>
        <v>4.6113328058693837</v>
      </c>
      <c r="AJ116" s="11">
        <f t="shared" si="21"/>
        <v>2.2667514789337737</v>
      </c>
      <c r="AK116" s="3">
        <f t="shared" si="22"/>
        <v>0.42618363549204963</v>
      </c>
      <c r="AL116" s="3">
        <f t="shared" si="23"/>
        <v>0.11489645355805325</v>
      </c>
      <c r="AM116" s="12">
        <v>0.42682356641842761</v>
      </c>
      <c r="AN116" s="99"/>
    </row>
    <row r="117" spans="1:40" customFormat="1">
      <c r="A117" s="36">
        <v>72</v>
      </c>
      <c r="B117" s="36">
        <v>516</v>
      </c>
      <c r="C117" s="11" t="s">
        <v>91</v>
      </c>
      <c r="D117" s="36">
        <v>27</v>
      </c>
      <c r="E117" s="36" t="s">
        <v>161</v>
      </c>
      <c r="F117" s="36">
        <v>2</v>
      </c>
      <c r="G117" s="36">
        <v>46</v>
      </c>
      <c r="H117" s="36">
        <v>48</v>
      </c>
      <c r="I117" s="11">
        <v>418.06</v>
      </c>
      <c r="J117" s="12">
        <v>30.46294</v>
      </c>
      <c r="K117" s="24">
        <v>1193517.9523194199</v>
      </c>
      <c r="L117" s="23">
        <v>338832.50482757099</v>
      </c>
      <c r="M117" s="23">
        <v>386923.09852427401</v>
      </c>
      <c r="N117" s="23">
        <v>78034.455358446299</v>
      </c>
      <c r="O117" s="23">
        <v>2660107.2361197202</v>
      </c>
      <c r="P117" s="25">
        <v>280839.80470970902</v>
      </c>
      <c r="Q117" s="6">
        <v>0.24168819548315704</v>
      </c>
      <c r="R117" s="6">
        <v>6.8613812220980411E-2</v>
      </c>
      <c r="S117" s="6">
        <v>7.8352190087591006E-2</v>
      </c>
      <c r="T117" s="6">
        <v>1.5802030178467208E-2</v>
      </c>
      <c r="U117" s="6">
        <v>0.53867352094709042</v>
      </c>
      <c r="V117" s="6">
        <v>5.6870251082713756E-2</v>
      </c>
      <c r="W117" s="10">
        <f t="shared" si="12"/>
        <v>0.68760540691809702</v>
      </c>
      <c r="X117" s="11">
        <f t="shared" si="13"/>
        <v>-0.31751797353242933</v>
      </c>
      <c r="Y117" s="11">
        <f t="shared" si="14"/>
        <v>-0.16266071693923009</v>
      </c>
      <c r="Z117" s="11">
        <f t="shared" si="15"/>
        <v>25.46753678656102</v>
      </c>
      <c r="AA117" s="11">
        <f t="shared" si="16"/>
        <v>27.474006961356665</v>
      </c>
      <c r="AB117" s="10">
        <v>20.993355216404201</v>
      </c>
      <c r="AC117" s="11">
        <v>27.6131261674896</v>
      </c>
      <c r="AD117" s="12">
        <v>34.682478742691202</v>
      </c>
      <c r="AE117" s="10">
        <v>5.0521373031397532E-2</v>
      </c>
      <c r="AF117" s="11">
        <f t="shared" si="17"/>
        <v>30.971303485870109</v>
      </c>
      <c r="AG117" s="11">
        <f t="shared" si="18"/>
        <v>19.048280742633924</v>
      </c>
      <c r="AH117" s="11">
        <f t="shared" si="19"/>
        <v>0.21464525742250057</v>
      </c>
      <c r="AI117" s="11">
        <f t="shared" si="20"/>
        <v>4.9583622612212439</v>
      </c>
      <c r="AJ117" s="11">
        <f t="shared" si="21"/>
        <v>2.2774048273035454</v>
      </c>
      <c r="AK117" s="3">
        <f t="shared" si="22"/>
        <v>0.44867287157204844</v>
      </c>
      <c r="AL117" s="3">
        <f t="shared" si="23"/>
        <v>0.14545394759674277</v>
      </c>
      <c r="AM117" s="12">
        <v>0.77636110829661409</v>
      </c>
      <c r="AN117" s="99"/>
    </row>
    <row r="118" spans="1:40" customFormat="1">
      <c r="A118" s="36">
        <v>72</v>
      </c>
      <c r="B118" s="36">
        <v>516</v>
      </c>
      <c r="C118" s="11" t="s">
        <v>91</v>
      </c>
      <c r="D118" s="36">
        <v>27</v>
      </c>
      <c r="E118" s="36" t="s">
        <v>161</v>
      </c>
      <c r="F118" s="36">
        <v>6</v>
      </c>
      <c r="G118" s="36">
        <v>10</v>
      </c>
      <c r="H118" s="36">
        <v>12</v>
      </c>
      <c r="I118" s="11">
        <v>423.7</v>
      </c>
      <c r="J118" s="12">
        <v>30.610049999999902</v>
      </c>
      <c r="K118" s="24">
        <v>11647886.2231916</v>
      </c>
      <c r="L118" s="23">
        <v>4249605.2540731896</v>
      </c>
      <c r="M118" s="23">
        <v>4048740.4138858998</v>
      </c>
      <c r="N118" s="23">
        <v>1372282.5490476999</v>
      </c>
      <c r="O118" s="23">
        <v>36505486.328453802</v>
      </c>
      <c r="P118" s="25">
        <v>3952630.8670320599</v>
      </c>
      <c r="Q118" s="6">
        <v>0.188548418953671</v>
      </c>
      <c r="R118" s="6">
        <v>6.8789850491273397E-2</v>
      </c>
      <c r="S118" s="6">
        <v>6.5538380884256758E-2</v>
      </c>
      <c r="T118" s="6">
        <v>2.2213618850902572E-2</v>
      </c>
      <c r="U118" s="6">
        <v>0.59092710887407807</v>
      </c>
      <c r="V118" s="6">
        <v>6.3982621945818233E-2</v>
      </c>
      <c r="W118" s="10">
        <f t="shared" si="12"/>
        <v>0.68806250928222668</v>
      </c>
      <c r="X118" s="11">
        <f t="shared" si="13"/>
        <v>-0.37813475460274842</v>
      </c>
      <c r="Y118" s="11">
        <f t="shared" si="14"/>
        <v>-0.16237210507385971</v>
      </c>
      <c r="Z118" s="11">
        <f t="shared" si="15"/>
        <v>21.375904064314479</v>
      </c>
      <c r="AA118" s="11">
        <f t="shared" si="16"/>
        <v>27.493748012947997</v>
      </c>
      <c r="AB118" s="10">
        <v>20.961766159304201</v>
      </c>
      <c r="AC118" s="11">
        <v>27.632415986928098</v>
      </c>
      <c r="AD118" s="12">
        <v>34.731271687985704</v>
      </c>
      <c r="AE118" s="10">
        <v>3.4444328947687439E-2</v>
      </c>
      <c r="AF118" s="11">
        <f t="shared" si="17"/>
        <v>24.189139007239881</v>
      </c>
      <c r="AG118" s="11">
        <f t="shared" si="18"/>
        <v>25.336537527394178</v>
      </c>
      <c r="AH118" s="11">
        <f t="shared" si="19"/>
        <v>0.19291582379392161</v>
      </c>
      <c r="AI118" s="11">
        <f t="shared" si="20"/>
        <v>2.9503693803404678</v>
      </c>
      <c r="AJ118" s="11">
        <f t="shared" si="21"/>
        <v>2.3690702054495469</v>
      </c>
      <c r="AK118" s="3">
        <f t="shared" si="22"/>
        <v>0.31907221063681002</v>
      </c>
      <c r="AL118" s="3">
        <f t="shared" si="23"/>
        <v>0.11090772432006073</v>
      </c>
      <c r="AM118" s="12">
        <v>0.42189258312601385</v>
      </c>
      <c r="AN118" s="99"/>
    </row>
    <row r="119" spans="1:40" customFormat="1">
      <c r="A119" s="36">
        <v>72</v>
      </c>
      <c r="B119" s="36">
        <v>516</v>
      </c>
      <c r="C119" s="11" t="s">
        <v>91</v>
      </c>
      <c r="D119" s="36">
        <v>28</v>
      </c>
      <c r="E119" s="36" t="s">
        <v>161</v>
      </c>
      <c r="F119" s="36">
        <v>3</v>
      </c>
      <c r="G119" s="36">
        <v>41</v>
      </c>
      <c r="H119" s="36">
        <v>43</v>
      </c>
      <c r="I119" s="11">
        <v>429.01</v>
      </c>
      <c r="J119" s="12">
        <v>30.748552499999999</v>
      </c>
      <c r="K119" s="24">
        <v>14059275.0257369</v>
      </c>
      <c r="L119" s="23">
        <v>3835912.9109999998</v>
      </c>
      <c r="M119" s="23">
        <v>4207540.8169965204</v>
      </c>
      <c r="N119" s="23">
        <v>1199592.2059285899</v>
      </c>
      <c r="O119" s="23">
        <v>32591682.366248298</v>
      </c>
      <c r="P119" s="25">
        <v>3376490.53887214</v>
      </c>
      <c r="Q119" s="6">
        <v>0.23720529573806523</v>
      </c>
      <c r="R119" s="6">
        <v>6.4718760733647879E-2</v>
      </c>
      <c r="S119" s="6">
        <v>7.098879294975087E-2</v>
      </c>
      <c r="T119" s="6">
        <v>2.023928143175753E-2</v>
      </c>
      <c r="U119" s="6">
        <v>0.54988039142379652</v>
      </c>
      <c r="V119" s="6">
        <v>5.6967477722982079E-2</v>
      </c>
      <c r="W119" s="10">
        <f t="shared" si="12"/>
        <v>0.69603377118733978</v>
      </c>
      <c r="X119" s="11">
        <f t="shared" si="13"/>
        <v>-0.34178677357475473</v>
      </c>
      <c r="Y119" s="11">
        <f t="shared" si="14"/>
        <v>-0.15736968814160104</v>
      </c>
      <c r="Z119" s="11">
        <f t="shared" si="15"/>
        <v>23.829392783704055</v>
      </c>
      <c r="AA119" s="11">
        <f t="shared" si="16"/>
        <v>27.83591333111449</v>
      </c>
      <c r="AB119" s="10">
        <v>21.462962167952199</v>
      </c>
      <c r="AC119" s="11">
        <v>28.070112403816299</v>
      </c>
      <c r="AD119" s="12">
        <v>35.266384285661601</v>
      </c>
      <c r="AE119" s="10">
        <v>5.2374389079933414E-2</v>
      </c>
      <c r="AF119" s="11">
        <f t="shared" si="17"/>
        <v>30.137162904511648</v>
      </c>
      <c r="AG119" s="11">
        <f t="shared" si="18"/>
        <v>19.365312789738983</v>
      </c>
      <c r="AH119" s="11">
        <f t="shared" si="19"/>
        <v>0.20444142341817562</v>
      </c>
      <c r="AI119" s="11">
        <f t="shared" si="20"/>
        <v>3.507475954080173</v>
      </c>
      <c r="AJ119" s="11">
        <f t="shared" si="21"/>
        <v>2.3262132790334076</v>
      </c>
      <c r="AK119" s="3">
        <f t="shared" si="22"/>
        <v>0.43137616732226686</v>
      </c>
      <c r="AL119" s="3">
        <f t="shared" si="23"/>
        <v>0.12909860772802015</v>
      </c>
      <c r="AM119" s="12">
        <v>0.35384631829420637</v>
      </c>
      <c r="AN119" s="99"/>
    </row>
    <row r="120" spans="1:40" customFormat="1">
      <c r="A120" s="36">
        <v>72</v>
      </c>
      <c r="B120" s="36">
        <v>516</v>
      </c>
      <c r="C120" s="11" t="s">
        <v>91</v>
      </c>
      <c r="D120" s="36">
        <v>29</v>
      </c>
      <c r="E120" s="36" t="s">
        <v>161</v>
      </c>
      <c r="F120" s="36">
        <v>1</v>
      </c>
      <c r="G120" s="36">
        <v>0</v>
      </c>
      <c r="H120" s="36">
        <v>2</v>
      </c>
      <c r="I120" s="11">
        <v>435.1</v>
      </c>
      <c r="J120" s="12">
        <v>30.907399999999999</v>
      </c>
      <c r="K120" s="24">
        <v>27715035.7891233</v>
      </c>
      <c r="L120" s="23">
        <v>8254087.8242659597</v>
      </c>
      <c r="M120" s="23">
        <v>9345656.9658399597</v>
      </c>
      <c r="N120" s="23">
        <v>1968563.2245483799</v>
      </c>
      <c r="O120" s="23">
        <v>59538887.471025102</v>
      </c>
      <c r="P120" s="25">
        <v>7528839.4499441702</v>
      </c>
      <c r="Q120" s="6">
        <v>0.24236796047004966</v>
      </c>
      <c r="R120" s="6">
        <v>7.2181989831422558E-2</v>
      </c>
      <c r="S120" s="6">
        <v>8.1727760891157561E-2</v>
      </c>
      <c r="T120" s="6">
        <v>1.7215083444971718E-2</v>
      </c>
      <c r="U120" s="6">
        <v>0.5206675118446461</v>
      </c>
      <c r="V120" s="6">
        <v>6.5839693517752471E-2</v>
      </c>
      <c r="W120" s="10">
        <f t="shared" si="12"/>
        <v>0.69538905026628162</v>
      </c>
      <c r="X120" s="11">
        <f t="shared" si="13"/>
        <v>-0.32094343963443234</v>
      </c>
      <c r="Y120" s="11">
        <f t="shared" si="14"/>
        <v>-0.15777215208585185</v>
      </c>
      <c r="Z120" s="11">
        <f t="shared" si="15"/>
        <v>25.236317824675815</v>
      </c>
      <c r="AA120" s="11">
        <f t="shared" si="16"/>
        <v>27.808384797327733</v>
      </c>
      <c r="AB120" s="10">
        <v>21.386108332783099</v>
      </c>
      <c r="AC120" s="11">
        <v>28.066940215667898</v>
      </c>
      <c r="AD120" s="12">
        <v>35.350881520621897</v>
      </c>
      <c r="AE120" s="10">
        <v>2.9496922272797214E-2</v>
      </c>
      <c r="AF120" s="11">
        <f t="shared" si="17"/>
        <v>31.763655722953178</v>
      </c>
      <c r="AG120" s="11">
        <f t="shared" si="18"/>
        <v>21.362121500187726</v>
      </c>
      <c r="AH120" s="11">
        <f t="shared" si="19"/>
        <v>0.22586800087509631</v>
      </c>
      <c r="AI120" s="11">
        <f t="shared" si="20"/>
        <v>4.7474507545898117</v>
      </c>
      <c r="AJ120" s="11">
        <f t="shared" si="21"/>
        <v>2.3237298063064129</v>
      </c>
      <c r="AK120" s="3">
        <f t="shared" si="22"/>
        <v>0.46549468702469393</v>
      </c>
      <c r="AL120" s="3">
        <f t="shared" si="23"/>
        <v>0.15696727572190647</v>
      </c>
      <c r="AM120" s="12">
        <v>0.58613939591035358</v>
      </c>
      <c r="AN120" s="99"/>
    </row>
    <row r="121" spans="1:40" customFormat="1">
      <c r="A121" s="36">
        <v>72</v>
      </c>
      <c r="B121" s="36">
        <v>516</v>
      </c>
      <c r="C121" s="11" t="s">
        <v>91</v>
      </c>
      <c r="D121" s="36">
        <v>29</v>
      </c>
      <c r="E121" s="36" t="s">
        <v>161</v>
      </c>
      <c r="F121" s="36">
        <v>4</v>
      </c>
      <c r="G121" s="36">
        <v>105</v>
      </c>
      <c r="H121" s="36">
        <v>107</v>
      </c>
      <c r="I121" s="11">
        <v>440.65</v>
      </c>
      <c r="J121" s="12">
        <v>31.072399380804899</v>
      </c>
      <c r="K121" s="24">
        <v>103324880.19328</v>
      </c>
      <c r="L121" s="23">
        <v>31284800.349005301</v>
      </c>
      <c r="M121" s="23">
        <v>29551706.361921702</v>
      </c>
      <c r="N121" s="23">
        <v>8794940.3893918693</v>
      </c>
      <c r="O121" s="23">
        <v>212227532.05434</v>
      </c>
      <c r="P121" s="25">
        <v>24905970.013200201</v>
      </c>
      <c r="Q121" s="6">
        <v>0.25195670020455097</v>
      </c>
      <c r="R121" s="6">
        <v>7.6287676770093307E-2</v>
      </c>
      <c r="S121" s="6">
        <v>7.2061544193766036E-2</v>
      </c>
      <c r="T121" s="6">
        <v>2.1446375305364484E-2</v>
      </c>
      <c r="U121" s="6">
        <v>0.51751474155055233</v>
      </c>
      <c r="V121" s="6">
        <v>6.0732961975672781E-2</v>
      </c>
      <c r="W121" s="10">
        <f t="shared" si="12"/>
        <v>0.6690749408624207</v>
      </c>
      <c r="X121" s="11">
        <f t="shared" si="13"/>
        <v>-0.37222285811292449</v>
      </c>
      <c r="Y121" s="11">
        <f t="shared" si="14"/>
        <v>-0.17452523562493763</v>
      </c>
      <c r="Z121" s="11">
        <f t="shared" si="15"/>
        <v>21.774957077377596</v>
      </c>
      <c r="AA121" s="11">
        <f t="shared" si="16"/>
        <v>26.662473883254265</v>
      </c>
      <c r="AB121" s="10">
        <v>19.870209602595899</v>
      </c>
      <c r="AC121" s="11">
        <v>26.464265787836499</v>
      </c>
      <c r="AD121" s="12">
        <v>33.3565129685419</v>
      </c>
      <c r="AE121" s="10">
        <v>1.5845797434376162E-2</v>
      </c>
      <c r="AF121" s="11">
        <f t="shared" si="17"/>
        <v>32.744126231619163</v>
      </c>
      <c r="AG121" s="11">
        <f t="shared" si="18"/>
        <v>19.422759790718107</v>
      </c>
      <c r="AH121" s="11">
        <f t="shared" si="19"/>
        <v>0.22698632059889326</v>
      </c>
      <c r="AI121" s="11">
        <f t="shared" si="20"/>
        <v>3.3600803477378736</v>
      </c>
      <c r="AJ121" s="11">
        <f t="shared" si="21"/>
        <v>2.289008108122724</v>
      </c>
      <c r="AK121" s="3">
        <f t="shared" si="22"/>
        <v>0.48685898192899907</v>
      </c>
      <c r="AL121" s="3">
        <f t="shared" si="23"/>
        <v>0.13924539420434434</v>
      </c>
      <c r="AM121" s="12">
        <v>0.29840728365090569</v>
      </c>
      <c r="AN121" s="99"/>
    </row>
    <row r="122" spans="1:40" customFormat="1">
      <c r="A122" s="36">
        <v>72</v>
      </c>
      <c r="B122" s="36">
        <v>516</v>
      </c>
      <c r="C122" s="11" t="s">
        <v>91</v>
      </c>
      <c r="D122" s="36">
        <v>30</v>
      </c>
      <c r="E122" s="36" t="s">
        <v>161</v>
      </c>
      <c r="F122" s="36">
        <v>2</v>
      </c>
      <c r="G122" s="36">
        <v>20</v>
      </c>
      <c r="H122" s="36">
        <v>22</v>
      </c>
      <c r="I122" s="11">
        <v>446.3</v>
      </c>
      <c r="J122" s="12">
        <v>31.2560681114551</v>
      </c>
      <c r="K122" s="24">
        <v>25928424</v>
      </c>
      <c r="L122" s="23">
        <v>7755547</v>
      </c>
      <c r="M122" s="23">
        <v>9941615</v>
      </c>
      <c r="N122" s="23">
        <v>2063745</v>
      </c>
      <c r="O122" s="23">
        <v>72849112</v>
      </c>
      <c r="P122" s="25">
        <v>7827874</v>
      </c>
      <c r="Q122" s="6">
        <v>0.20518461418797226</v>
      </c>
      <c r="R122" s="6">
        <v>6.1373530416337134E-2</v>
      </c>
      <c r="S122" s="6">
        <v>7.8672982136529304E-2</v>
      </c>
      <c r="T122" s="6">
        <v>1.6331448514084652E-2</v>
      </c>
      <c r="U122" s="6">
        <v>0.57649153452814483</v>
      </c>
      <c r="V122" s="6">
        <v>6.1945890216931782E-2</v>
      </c>
      <c r="W122" s="10">
        <f t="shared" si="12"/>
        <v>0.71888765219456408</v>
      </c>
      <c r="X122" s="11">
        <f t="shared" si="13"/>
        <v>-0.2983499336664196</v>
      </c>
      <c r="Y122" s="11">
        <f t="shared" si="14"/>
        <v>-0.14333897588188374</v>
      </c>
      <c r="Z122" s="11">
        <f t="shared" si="15"/>
        <v>26.761379477516677</v>
      </c>
      <c r="AA122" s="11">
        <f t="shared" si="16"/>
        <v>28.795614049679152</v>
      </c>
      <c r="AB122" s="10">
        <v>22.837643363509201</v>
      </c>
      <c r="AC122" s="11">
        <v>29.452021103601499</v>
      </c>
      <c r="AD122" s="12">
        <v>37.120977246508097</v>
      </c>
      <c r="AE122" s="10">
        <v>5.6454877341330201E-2</v>
      </c>
      <c r="AF122" s="11">
        <f t="shared" si="17"/>
        <v>26.249312394267459</v>
      </c>
      <c r="AG122" s="11">
        <f t="shared" si="18"/>
        <v>23.189373431885215</v>
      </c>
      <c r="AH122" s="11">
        <f t="shared" si="19"/>
        <v>0.19674752635442083</v>
      </c>
      <c r="AI122" s="11">
        <f t="shared" si="20"/>
        <v>4.8172690909002807</v>
      </c>
      <c r="AJ122" s="11">
        <f t="shared" si="21"/>
        <v>2.3611593422703234</v>
      </c>
      <c r="AK122" s="3">
        <f t="shared" si="22"/>
        <v>0.35591956151778492</v>
      </c>
      <c r="AL122" s="3">
        <f t="shared" si="23"/>
        <v>0.13646858179959695</v>
      </c>
      <c r="AM122" s="12">
        <v>0</v>
      </c>
      <c r="AN122" s="99"/>
    </row>
    <row r="123" spans="1:40" customFormat="1">
      <c r="A123" s="36">
        <v>72</v>
      </c>
      <c r="B123" s="36">
        <v>516</v>
      </c>
      <c r="C123" s="11" t="s">
        <v>91</v>
      </c>
      <c r="D123" s="36">
        <v>30</v>
      </c>
      <c r="E123" s="36" t="s">
        <v>161</v>
      </c>
      <c r="F123" s="36">
        <v>2</v>
      </c>
      <c r="G123" s="36">
        <v>21</v>
      </c>
      <c r="H123" s="36">
        <v>23</v>
      </c>
      <c r="I123" s="11">
        <v>446.31</v>
      </c>
      <c r="J123" s="12">
        <v>31.2563931888544</v>
      </c>
      <c r="K123" s="24">
        <v>34849307.279109903</v>
      </c>
      <c r="L123" s="23">
        <v>10554175.1119751</v>
      </c>
      <c r="M123" s="23">
        <v>12585399.988384999</v>
      </c>
      <c r="N123" s="23">
        <v>2446086.7317427099</v>
      </c>
      <c r="O123" s="23">
        <v>81262537.741903394</v>
      </c>
      <c r="P123" s="25">
        <v>9356411.1405238807</v>
      </c>
      <c r="Q123" s="6">
        <v>0.23070773497299957</v>
      </c>
      <c r="R123" s="6">
        <v>6.9870250650628449E-2</v>
      </c>
      <c r="S123" s="6">
        <v>8.3317269459471419E-2</v>
      </c>
      <c r="T123" s="6">
        <v>1.6193467632171585E-2</v>
      </c>
      <c r="U123" s="6">
        <v>0.53797040699947218</v>
      </c>
      <c r="V123" s="6">
        <v>6.1940870285256862E-2</v>
      </c>
      <c r="W123" s="10">
        <f t="shared" si="12"/>
        <v>0.69795223310754506</v>
      </c>
      <c r="X123" s="11">
        <f t="shared" si="13"/>
        <v>-0.30812963265756593</v>
      </c>
      <c r="Y123" s="11">
        <f t="shared" si="14"/>
        <v>-0.15617429887779996</v>
      </c>
      <c r="Z123" s="11">
        <f t="shared" si="15"/>
        <v>26.101249795614297</v>
      </c>
      <c r="AA123" s="11">
        <f t="shared" si="16"/>
        <v>27.917677956758482</v>
      </c>
      <c r="AB123" s="10">
        <v>21.622730486689299</v>
      </c>
      <c r="AC123" s="11">
        <v>28.244104945042199</v>
      </c>
      <c r="AD123" s="12">
        <v>35.4470147180702</v>
      </c>
      <c r="AE123" s="10">
        <v>2.2637355134116167E-2</v>
      </c>
      <c r="AF123" s="11">
        <f t="shared" si="17"/>
        <v>30.013567756849497</v>
      </c>
      <c r="AG123" s="11">
        <f t="shared" si="18"/>
        <v>21.165612674147312</v>
      </c>
      <c r="AH123" s="11">
        <f t="shared" si="19"/>
        <v>0.22017768206252086</v>
      </c>
      <c r="AI123" s="11">
        <f t="shared" si="20"/>
        <v>5.145116003069341</v>
      </c>
      <c r="AJ123" s="11">
        <f t="shared" si="21"/>
        <v>2.3034946984720408</v>
      </c>
      <c r="AK123" s="3">
        <f t="shared" si="22"/>
        <v>0.42884837524757363</v>
      </c>
      <c r="AL123" s="3">
        <f t="shared" si="23"/>
        <v>0.15487333201871298</v>
      </c>
      <c r="AM123" s="12">
        <v>0.2921969613222658</v>
      </c>
      <c r="AN123" s="99"/>
    </row>
    <row r="124" spans="1:40" customFormat="1">
      <c r="A124" s="36">
        <v>72</v>
      </c>
      <c r="B124" s="36">
        <v>516</v>
      </c>
      <c r="C124" s="11" t="s">
        <v>91</v>
      </c>
      <c r="D124" s="36">
        <v>30</v>
      </c>
      <c r="E124" s="36" t="s">
        <v>161</v>
      </c>
      <c r="F124" s="36">
        <v>5</v>
      </c>
      <c r="G124" s="36">
        <v>135</v>
      </c>
      <c r="H124" s="36">
        <v>137</v>
      </c>
      <c r="I124" s="11">
        <v>451.95</v>
      </c>
      <c r="J124" s="12">
        <v>31.439736842105201</v>
      </c>
      <c r="K124" s="24">
        <v>29830363.0174127</v>
      </c>
      <c r="L124" s="23">
        <v>9444153.1815020796</v>
      </c>
      <c r="M124" s="23">
        <v>11834640.8703086</v>
      </c>
      <c r="N124" s="23">
        <v>2733020.5012900201</v>
      </c>
      <c r="O124" s="23">
        <v>67911394.263989195</v>
      </c>
      <c r="P124" s="25">
        <v>8604381.2770695295</v>
      </c>
      <c r="Q124" s="6">
        <v>0.22883423914980605</v>
      </c>
      <c r="R124" s="6">
        <v>7.2447848068149079E-2</v>
      </c>
      <c r="S124" s="6">
        <v>9.0785721836085007E-2</v>
      </c>
      <c r="T124" s="6">
        <v>2.0965506407966177E-2</v>
      </c>
      <c r="U124" s="6">
        <v>0.52096088227056214</v>
      </c>
      <c r="V124" s="6">
        <v>6.600580226743144E-2</v>
      </c>
      <c r="W124" s="10">
        <f t="shared" si="12"/>
        <v>0.7104459014571477</v>
      </c>
      <c r="X124" s="11">
        <f t="shared" si="13"/>
        <v>-0.30726989705113017</v>
      </c>
      <c r="Y124" s="11">
        <f t="shared" si="14"/>
        <v>-0.14846898683312804</v>
      </c>
      <c r="Z124" s="11">
        <f t="shared" si="15"/>
        <v>26.159281949048712</v>
      </c>
      <c r="AA124" s="11">
        <f t="shared" si="16"/>
        <v>28.444721300614042</v>
      </c>
      <c r="AB124" s="10">
        <v>22.299444212507598</v>
      </c>
      <c r="AC124" s="11">
        <v>28.949857254171199</v>
      </c>
      <c r="AD124" s="12">
        <v>36.424286964718497</v>
      </c>
      <c r="AE124" s="10">
        <v>5.7085313186051458E-2</v>
      </c>
      <c r="AF124" s="11">
        <f t="shared" si="17"/>
        <v>30.51956896122714</v>
      </c>
      <c r="AG124" s="11">
        <f t="shared" si="18"/>
        <v>22.386987177913372</v>
      </c>
      <c r="AH124" s="11">
        <f t="shared" si="19"/>
        <v>0.23885795462330267</v>
      </c>
      <c r="AI124" s="11">
        <f t="shared" si="20"/>
        <v>4.3302422593326693</v>
      </c>
      <c r="AJ124" s="11">
        <f t="shared" si="21"/>
        <v>2.3218532881206402</v>
      </c>
      <c r="AK124" s="3">
        <f t="shared" si="22"/>
        <v>0.43925416847509197</v>
      </c>
      <c r="AL124" s="3">
        <f t="shared" si="23"/>
        <v>0.17426590925676305</v>
      </c>
      <c r="AM124" s="12">
        <v>9.2835527029824325E-2</v>
      </c>
      <c r="AN124" s="99"/>
    </row>
    <row r="125" spans="1:40" customFormat="1">
      <c r="A125" s="36">
        <v>72</v>
      </c>
      <c r="B125" s="36">
        <v>516</v>
      </c>
      <c r="C125" s="11" t="s">
        <v>91</v>
      </c>
      <c r="D125" s="36">
        <v>31</v>
      </c>
      <c r="E125" s="36" t="s">
        <v>161</v>
      </c>
      <c r="F125" s="36">
        <v>3</v>
      </c>
      <c r="G125" s="36">
        <v>52</v>
      </c>
      <c r="H125" s="36">
        <v>54</v>
      </c>
      <c r="I125" s="11">
        <v>457.62</v>
      </c>
      <c r="J125" s="12">
        <v>31.624055727554101</v>
      </c>
      <c r="K125" s="24">
        <v>1884568.47587516</v>
      </c>
      <c r="L125" s="23">
        <v>480091.81220413098</v>
      </c>
      <c r="M125" s="23">
        <v>684386.58150000102</v>
      </c>
      <c r="N125" s="23">
        <v>146622.014</v>
      </c>
      <c r="O125" s="23">
        <v>4106009.6461069998</v>
      </c>
      <c r="P125" s="25">
        <v>608580.74056733598</v>
      </c>
      <c r="Q125" s="6">
        <v>0.23824357855905459</v>
      </c>
      <c r="R125" s="6">
        <v>6.0692297913610325E-2</v>
      </c>
      <c r="S125" s="6">
        <v>8.6518855845044568E-2</v>
      </c>
      <c r="T125" s="6">
        <v>1.8535677402050418E-2</v>
      </c>
      <c r="U125" s="6">
        <v>0.5190739653183768</v>
      </c>
      <c r="V125" s="6">
        <v>7.6935624961863347E-2</v>
      </c>
      <c r="W125" s="10">
        <f t="shared" si="12"/>
        <v>0.7499106491531583</v>
      </c>
      <c r="X125" s="11">
        <f t="shared" si="13"/>
        <v>-0.28233446652865896</v>
      </c>
      <c r="Y125" s="11">
        <f t="shared" si="14"/>
        <v>-0.12499047913016889</v>
      </c>
      <c r="Z125" s="11">
        <f t="shared" si="15"/>
        <v>27.84242350931552</v>
      </c>
      <c r="AA125" s="11">
        <f t="shared" si="16"/>
        <v>30.050651227496449</v>
      </c>
      <c r="AB125" s="10">
        <v>24.543491847358599</v>
      </c>
      <c r="AC125" s="11">
        <v>31.348720955982898</v>
      </c>
      <c r="AD125" s="12">
        <v>39.377963878327897</v>
      </c>
      <c r="AE125" s="10">
        <v>5.4392479233258469E-2</v>
      </c>
      <c r="AF125" s="11">
        <f t="shared" si="17"/>
        <v>31.458874878199484</v>
      </c>
      <c r="AG125" s="11">
        <f t="shared" si="18"/>
        <v>24.410121004940368</v>
      </c>
      <c r="AH125" s="11">
        <f t="shared" si="19"/>
        <v>0.21758507902982568</v>
      </c>
      <c r="AI125" s="11">
        <f t="shared" si="20"/>
        <v>4.6676932257935091</v>
      </c>
      <c r="AJ125" s="11">
        <f t="shared" si="21"/>
        <v>2.4603325316426843</v>
      </c>
      <c r="AK125" s="3">
        <f t="shared" si="22"/>
        <v>0.45897809267495554</v>
      </c>
      <c r="AL125" s="3">
        <f t="shared" si="23"/>
        <v>0.16667924347154989</v>
      </c>
      <c r="AM125" s="12">
        <v>0.56892429037458825</v>
      </c>
      <c r="AN125" s="99"/>
    </row>
    <row r="126" spans="1:40" customFormat="1">
      <c r="A126" s="36">
        <v>72</v>
      </c>
      <c r="B126" s="36">
        <v>516</v>
      </c>
      <c r="C126" s="11" t="s">
        <v>91</v>
      </c>
      <c r="D126" s="36">
        <v>32</v>
      </c>
      <c r="E126" s="36" t="s">
        <v>161</v>
      </c>
      <c r="F126" s="36">
        <v>1</v>
      </c>
      <c r="G126" s="36">
        <v>0</v>
      </c>
      <c r="H126" s="36">
        <v>2</v>
      </c>
      <c r="I126" s="11">
        <v>463.6</v>
      </c>
      <c r="J126" s="12">
        <v>31.818452012383901</v>
      </c>
      <c r="K126" s="24">
        <v>15542061.255216099</v>
      </c>
      <c r="L126" s="23">
        <v>2374930.0133409798</v>
      </c>
      <c r="M126" s="23">
        <v>3444318.45808256</v>
      </c>
      <c r="N126" s="23">
        <v>601211.25947030599</v>
      </c>
      <c r="O126" s="23">
        <v>16030531.493207199</v>
      </c>
      <c r="P126" s="25">
        <v>2024456.39228831</v>
      </c>
      <c r="Q126" s="6">
        <v>0.38838152832256922</v>
      </c>
      <c r="R126" s="6">
        <v>5.9347272739061444E-2</v>
      </c>
      <c r="S126" s="6">
        <v>8.6070286612130578E-2</v>
      </c>
      <c r="T126" s="6">
        <v>1.5023705283586437E-2</v>
      </c>
      <c r="U126" s="6">
        <v>0.40058794125942487</v>
      </c>
      <c r="V126" s="6">
        <v>5.0589265783227429E-2</v>
      </c>
      <c r="W126" s="10">
        <f t="shared" si="12"/>
        <v>0.71877399624828076</v>
      </c>
      <c r="X126" s="11">
        <f t="shared" si="13"/>
        <v>-0.27046282737264593</v>
      </c>
      <c r="Y126" s="11">
        <f t="shared" si="14"/>
        <v>-0.14340764315204796</v>
      </c>
      <c r="Z126" s="11">
        <f t="shared" si="15"/>
        <v>28.643759152346398</v>
      </c>
      <c r="AA126" s="11">
        <f t="shared" si="16"/>
        <v>28.790917208399918</v>
      </c>
      <c r="AB126" s="10">
        <v>22.756203834341498</v>
      </c>
      <c r="AC126" s="11">
        <v>29.4698711303576</v>
      </c>
      <c r="AD126" s="12">
        <v>37.0702676756</v>
      </c>
      <c r="AE126" s="10">
        <v>5.2506847511329946E-2</v>
      </c>
      <c r="AF126" s="11">
        <f t="shared" si="17"/>
        <v>49.226433125268919</v>
      </c>
      <c r="AG126" s="11">
        <f t="shared" si="18"/>
        <v>11.52451745366797</v>
      </c>
      <c r="AH126" s="11">
        <f t="shared" si="19"/>
        <v>0.26232246419038108</v>
      </c>
      <c r="AI126" s="11">
        <f t="shared" si="20"/>
        <v>5.7289653242974161</v>
      </c>
      <c r="AJ126" s="11">
        <f t="shared" si="21"/>
        <v>2.2694158233804487</v>
      </c>
      <c r="AK126" s="3">
        <f t="shared" si="22"/>
        <v>0.96952875591192433</v>
      </c>
      <c r="AL126" s="3">
        <f t="shared" si="23"/>
        <v>0.21485990402389718</v>
      </c>
      <c r="AM126" s="12">
        <v>0.31356877929775262</v>
      </c>
      <c r="AN126" s="99"/>
    </row>
    <row r="127" spans="1:40" customFormat="1">
      <c r="A127" s="36">
        <v>72</v>
      </c>
      <c r="B127" s="36">
        <v>516</v>
      </c>
      <c r="C127" s="11" t="s">
        <v>91</v>
      </c>
      <c r="D127" s="36">
        <v>32</v>
      </c>
      <c r="E127" s="36" t="s">
        <v>161</v>
      </c>
      <c r="F127" s="36">
        <v>4</v>
      </c>
      <c r="G127" s="36">
        <v>79</v>
      </c>
      <c r="H127" s="36">
        <v>81</v>
      </c>
      <c r="I127" s="11">
        <v>468.89</v>
      </c>
      <c r="J127" s="12">
        <v>31.990417956656302</v>
      </c>
      <c r="K127" s="24">
        <v>4940157.6796366395</v>
      </c>
      <c r="L127" s="23">
        <v>921949.86420139403</v>
      </c>
      <c r="M127" s="23">
        <v>1395250.0536412899</v>
      </c>
      <c r="N127" s="23">
        <v>358457.04592023598</v>
      </c>
      <c r="O127" s="23">
        <v>7448809.3139031697</v>
      </c>
      <c r="P127" s="25">
        <v>514389.54008598201</v>
      </c>
      <c r="Q127" s="6">
        <v>0.3171033698933946</v>
      </c>
      <c r="R127" s="6">
        <v>5.9178963055390339E-2</v>
      </c>
      <c r="S127" s="6">
        <v>8.9559589500012693E-2</v>
      </c>
      <c r="T127" s="6">
        <v>2.300896946910785E-2</v>
      </c>
      <c r="U127" s="6">
        <v>0.47813100073067577</v>
      </c>
      <c r="V127" s="6">
        <v>3.3018107351418739E-2</v>
      </c>
      <c r="W127" s="10">
        <f t="shared" si="12"/>
        <v>0.71099171655051763</v>
      </c>
      <c r="X127" s="11">
        <f t="shared" si="13"/>
        <v>-0.28277838546504125</v>
      </c>
      <c r="Y127" s="11">
        <f t="shared" si="14"/>
        <v>-0.14813545901335243</v>
      </c>
      <c r="Z127" s="11">
        <f t="shared" si="15"/>
        <v>27.812458981109714</v>
      </c>
      <c r="AA127" s="11">
        <f t="shared" si="16"/>
        <v>28.467534603486694</v>
      </c>
      <c r="AB127" s="10">
        <v>22.365897441508199</v>
      </c>
      <c r="AC127" s="11">
        <v>28.966477821087299</v>
      </c>
      <c r="AD127" s="12">
        <v>36.430555062674799</v>
      </c>
      <c r="AE127" s="10">
        <v>5.2755905754669E-2</v>
      </c>
      <c r="AF127" s="11">
        <f t="shared" si="17"/>
        <v>39.875460821008488</v>
      </c>
      <c r="AG127" s="11">
        <f t="shared" si="18"/>
        <v>9.4304718497265121</v>
      </c>
      <c r="AH127" s="11">
        <f t="shared" si="19"/>
        <v>0.25149856428153666</v>
      </c>
      <c r="AI127" s="11">
        <f t="shared" si="20"/>
        <v>3.8923772583668552</v>
      </c>
      <c r="AJ127" s="11">
        <f t="shared" si="21"/>
        <v>2.1458556360634313</v>
      </c>
      <c r="AK127" s="3">
        <f t="shared" si="22"/>
        <v>0.66321441071338172</v>
      </c>
      <c r="AL127" s="3">
        <f t="shared" si="23"/>
        <v>0.18731182325167889</v>
      </c>
      <c r="AM127" s="12">
        <v>0.45557613791861468</v>
      </c>
      <c r="AN127" s="99"/>
    </row>
    <row r="128" spans="1:40" customFormat="1">
      <c r="A128" s="36">
        <v>72</v>
      </c>
      <c r="B128" s="36">
        <v>516</v>
      </c>
      <c r="C128" s="11" t="s">
        <v>91</v>
      </c>
      <c r="D128" s="36">
        <v>33</v>
      </c>
      <c r="E128" s="36" t="s">
        <v>161</v>
      </c>
      <c r="F128" s="36">
        <v>1</v>
      </c>
      <c r="G128" s="36">
        <v>147</v>
      </c>
      <c r="H128" s="36">
        <v>149</v>
      </c>
      <c r="I128" s="11">
        <v>474.57</v>
      </c>
      <c r="J128" s="12">
        <v>32.501107594936698</v>
      </c>
      <c r="K128" s="24">
        <v>558663.1110868</v>
      </c>
      <c r="L128" s="23">
        <v>101419.497524272</v>
      </c>
      <c r="M128" s="23">
        <v>122628.966500001</v>
      </c>
      <c r="N128" s="23">
        <v>25893.943583495002</v>
      </c>
      <c r="O128" s="23">
        <v>717104.58437670302</v>
      </c>
      <c r="P128" s="25">
        <v>88914.314883494895</v>
      </c>
      <c r="Q128" s="6">
        <v>0.34600189671010601</v>
      </c>
      <c r="R128" s="6">
        <v>6.2813058192653495E-2</v>
      </c>
      <c r="S128" s="6">
        <v>7.5948911174856568E-2</v>
      </c>
      <c r="T128" s="6">
        <v>1.6037131171529467E-2</v>
      </c>
      <c r="U128" s="6">
        <v>0.44413089285807694</v>
      </c>
      <c r="V128" s="6">
        <v>5.506810989277746E-2</v>
      </c>
      <c r="W128" s="10">
        <f t="shared" si="12"/>
        <v>0.70070094292762031</v>
      </c>
      <c r="X128" s="11">
        <f t="shared" si="13"/>
        <v>-0.30924688080941276</v>
      </c>
      <c r="Y128" s="11">
        <f t="shared" si="14"/>
        <v>-0.15446729807944179</v>
      </c>
      <c r="Z128" s="11">
        <f t="shared" si="15"/>
        <v>26.025835545364636</v>
      </c>
      <c r="AA128" s="11">
        <f t="shared" si="16"/>
        <v>28.034436811366184</v>
      </c>
      <c r="AB128" s="10">
        <v>21.750018217724001</v>
      </c>
      <c r="AC128" s="11">
        <v>28.395788553370899</v>
      </c>
      <c r="AD128" s="12">
        <v>35.742042963733802</v>
      </c>
      <c r="AE128" s="10">
        <v>0.15981717732056849</v>
      </c>
      <c r="AF128" s="11">
        <f t="shared" si="17"/>
        <v>43.790347809663764</v>
      </c>
      <c r="AG128" s="11">
        <f t="shared" si="18"/>
        <v>13.73029869752957</v>
      </c>
      <c r="AH128" s="11">
        <f t="shared" si="19"/>
        <v>0.23669655884372287</v>
      </c>
      <c r="AI128" s="11">
        <f t="shared" si="20"/>
        <v>4.7358165473939495</v>
      </c>
      <c r="AJ128" s="11">
        <f t="shared" si="21"/>
        <v>2.3019065848069475</v>
      </c>
      <c r="AK128" s="3">
        <f t="shared" si="22"/>
        <v>0.77905388315482871</v>
      </c>
      <c r="AL128" s="3">
        <f t="shared" si="23"/>
        <v>0.17100569313273647</v>
      </c>
      <c r="AM128" s="12">
        <v>0.47113329913993546</v>
      </c>
      <c r="AN128" s="99"/>
    </row>
    <row r="129" spans="1:40" customFormat="1">
      <c r="A129" s="36">
        <v>72</v>
      </c>
      <c r="B129" s="36">
        <v>516</v>
      </c>
      <c r="C129" s="11" t="s">
        <v>91</v>
      </c>
      <c r="D129" s="36">
        <v>33</v>
      </c>
      <c r="E129" s="36" t="s">
        <v>161</v>
      </c>
      <c r="F129" s="36">
        <v>5</v>
      </c>
      <c r="G129" s="36">
        <v>114</v>
      </c>
      <c r="H129" s="36">
        <v>116</v>
      </c>
      <c r="I129" s="11">
        <v>480.24</v>
      </c>
      <c r="J129" s="12">
        <v>32.734367088607598</v>
      </c>
      <c r="K129" s="24">
        <v>8884201.3849492408</v>
      </c>
      <c r="L129" s="23">
        <v>4951562.5011564596</v>
      </c>
      <c r="M129" s="23">
        <v>4535149.1289883703</v>
      </c>
      <c r="N129" s="23">
        <v>882387.55272617796</v>
      </c>
      <c r="O129" s="23">
        <v>14604277.909593901</v>
      </c>
      <c r="P129" s="25">
        <v>1566752.53480094</v>
      </c>
      <c r="Q129" s="6">
        <v>0.2507937660667684</v>
      </c>
      <c r="R129" s="6">
        <v>0.13977857477249328</v>
      </c>
      <c r="S129" s="6">
        <v>0.12802356457838401</v>
      </c>
      <c r="T129" s="6">
        <v>2.4909081625900324E-2</v>
      </c>
      <c r="U129" s="6">
        <v>0.4122668655212719</v>
      </c>
      <c r="V129" s="6">
        <v>4.4228147435182025E-2</v>
      </c>
      <c r="W129" s="10">
        <f t="shared" si="12"/>
        <v>0.58515214345154032</v>
      </c>
      <c r="X129" s="11">
        <f t="shared" si="13"/>
        <v>-0.35914945612044075</v>
      </c>
      <c r="Y129" s="11">
        <f t="shared" si="14"/>
        <v>-0.23273119977980375</v>
      </c>
      <c r="Z129" s="11">
        <f t="shared" si="15"/>
        <v>22.65741171187025</v>
      </c>
      <c r="AA129" s="11">
        <f t="shared" si="16"/>
        <v>22.681185935061421</v>
      </c>
      <c r="AB129" s="10">
        <v>14.7151497504254</v>
      </c>
      <c r="AC129" s="11">
        <v>21.4173899012272</v>
      </c>
      <c r="AD129" s="12">
        <v>27.392244537134001</v>
      </c>
      <c r="AE129" s="10">
        <v>4.0018359682026966E-2</v>
      </c>
      <c r="AF129" s="11">
        <f t="shared" si="17"/>
        <v>37.82365505038559</v>
      </c>
      <c r="AG129" s="11">
        <f t="shared" si="18"/>
        <v>14.991478738032669</v>
      </c>
      <c r="AH129" s="11">
        <f t="shared" si="19"/>
        <v>0.3906951220094409</v>
      </c>
      <c r="AI129" s="11">
        <f t="shared" si="20"/>
        <v>5.1396340700600467</v>
      </c>
      <c r="AJ129" s="11">
        <f t="shared" si="21"/>
        <v>1.9216084531744755</v>
      </c>
      <c r="AK129" s="3">
        <f t="shared" si="22"/>
        <v>0.60832869929933309</v>
      </c>
      <c r="AL129" s="3">
        <f t="shared" si="23"/>
        <v>0.31053566339004834</v>
      </c>
      <c r="AM129" s="12">
        <v>0.40631862041005906</v>
      </c>
      <c r="AN129" s="99"/>
    </row>
    <row r="130" spans="1:40" customFormat="1">
      <c r="A130" s="36">
        <v>72</v>
      </c>
      <c r="B130" s="36">
        <v>516</v>
      </c>
      <c r="C130" s="11" t="s">
        <v>91</v>
      </c>
      <c r="D130" s="36">
        <v>34</v>
      </c>
      <c r="E130" s="36" t="s">
        <v>161</v>
      </c>
      <c r="F130" s="36">
        <v>1</v>
      </c>
      <c r="G130" s="36">
        <v>71</v>
      </c>
      <c r="H130" s="36">
        <v>73</v>
      </c>
      <c r="I130" s="11">
        <v>483.31</v>
      </c>
      <c r="J130" s="12">
        <v>32.860664556962</v>
      </c>
      <c r="K130" s="24">
        <v>5174917.3994376604</v>
      </c>
      <c r="L130" s="23">
        <v>1577623.8244133899</v>
      </c>
      <c r="M130" s="23">
        <v>1850643.9257588501</v>
      </c>
      <c r="N130" s="23">
        <v>473367.28194441099</v>
      </c>
      <c r="O130" s="23">
        <v>12521698.235612299</v>
      </c>
      <c r="P130" s="25">
        <v>1567564.6419273401</v>
      </c>
      <c r="Q130" s="6">
        <v>0.2233859387373342</v>
      </c>
      <c r="R130" s="6">
        <v>6.8101372792783998E-2</v>
      </c>
      <c r="S130" s="6">
        <v>7.9886846245914897E-2</v>
      </c>
      <c r="T130" s="6">
        <v>2.0433871013319629E-2</v>
      </c>
      <c r="U130" s="6">
        <v>0.54052482369125998</v>
      </c>
      <c r="V130" s="6">
        <v>6.7667147519387252E-2</v>
      </c>
      <c r="W130" s="10">
        <f t="shared" si="12"/>
        <v>0.71154393358491586</v>
      </c>
      <c r="X130" s="11">
        <f t="shared" si="13"/>
        <v>-0.32392377595371569</v>
      </c>
      <c r="Y130" s="11">
        <f t="shared" si="14"/>
        <v>-0.14779827966339951</v>
      </c>
      <c r="Z130" s="11">
        <f t="shared" si="15"/>
        <v>25.035145123124188</v>
      </c>
      <c r="AA130" s="11">
        <f t="shared" si="16"/>
        <v>28.490597671023473</v>
      </c>
      <c r="AB130" s="10">
        <v>22.377870682831599</v>
      </c>
      <c r="AC130" s="11">
        <v>29.0337380524788</v>
      </c>
      <c r="AD130" s="12">
        <v>36.569699827522797</v>
      </c>
      <c r="AE130" s="10">
        <v>6.9985471318601625E-2</v>
      </c>
      <c r="AF130" s="11">
        <f t="shared" si="17"/>
        <v>29.242412821512641</v>
      </c>
      <c r="AG130" s="11">
        <f t="shared" si="18"/>
        <v>23.249074039950877</v>
      </c>
      <c r="AH130" s="11">
        <f t="shared" si="19"/>
        <v>0.21686716536935705</v>
      </c>
      <c r="AI130" s="11">
        <f t="shared" si="20"/>
        <v>3.9095307097632848</v>
      </c>
      <c r="AJ130" s="11">
        <f t="shared" si="21"/>
        <v>2.3713290540522634</v>
      </c>
      <c r="AK130" s="3">
        <f t="shared" si="22"/>
        <v>0.41327600314787583</v>
      </c>
      <c r="AL130" s="3">
        <f t="shared" si="23"/>
        <v>0.14779496286658081</v>
      </c>
      <c r="AM130" s="12">
        <v>0.27821570856603506</v>
      </c>
      <c r="AN130" s="99"/>
    </row>
    <row r="131" spans="1:40" customFormat="1">
      <c r="A131" s="36">
        <v>72</v>
      </c>
      <c r="B131" s="36">
        <v>516</v>
      </c>
      <c r="C131" s="11" t="s">
        <v>91</v>
      </c>
      <c r="D131" s="36">
        <v>34</v>
      </c>
      <c r="E131" s="36" t="s">
        <v>161</v>
      </c>
      <c r="F131" s="36">
        <v>3</v>
      </c>
      <c r="G131" s="36">
        <v>78</v>
      </c>
      <c r="H131" s="36">
        <v>80</v>
      </c>
      <c r="I131" s="11">
        <v>486.38</v>
      </c>
      <c r="J131" s="12">
        <v>32.986962025316402</v>
      </c>
      <c r="K131" s="24">
        <v>7913676.7655259604</v>
      </c>
      <c r="L131" s="23">
        <v>2259818.0731191402</v>
      </c>
      <c r="M131" s="23">
        <v>2697786.9719389402</v>
      </c>
      <c r="N131" s="23">
        <v>495310.735587237</v>
      </c>
      <c r="O131" s="23">
        <v>16708189.246876501</v>
      </c>
      <c r="P131" s="25">
        <v>2073929.4041337699</v>
      </c>
      <c r="Q131" s="6">
        <v>0.24615844526357702</v>
      </c>
      <c r="R131" s="6">
        <v>7.0292649035251425E-2</v>
      </c>
      <c r="S131" s="6">
        <v>8.3915866965623587E-2</v>
      </c>
      <c r="T131" s="6">
        <v>1.5406861337279998E-2</v>
      </c>
      <c r="U131" s="6">
        <v>0.51971567831749643</v>
      </c>
      <c r="V131" s="6">
        <v>6.4510499080771541E-2</v>
      </c>
      <c r="W131" s="10">
        <f t="shared" ref="W131:W194" si="24">(S131+T131+V131)/(R131+S131+T131+V131)</f>
        <v>0.69976557008386686</v>
      </c>
      <c r="X131" s="11">
        <f t="shared" ref="X131:X194" si="25">LOG((S131)/(R131+S131+T131))</f>
        <v>-0.30562113707576138</v>
      </c>
      <c r="Y131" s="11">
        <f t="shared" ref="Y131:Y194" si="26">LOG(W131)</f>
        <v>-0.15504742951592382</v>
      </c>
      <c r="Z131" s="11">
        <f t="shared" ref="Z131:Z194" si="27">67.5*X131+46.9</f>
        <v>26.270573247386107</v>
      </c>
      <c r="AA131" s="11">
        <f t="shared" ref="AA131:AA194" si="28">68.4*Y131+38.6</f>
        <v>27.994755821110811</v>
      </c>
      <c r="AB131" s="10">
        <v>21.700170152140402</v>
      </c>
      <c r="AC131" s="11">
        <v>28.3227224637631</v>
      </c>
      <c r="AD131" s="12">
        <v>35.676123253254097</v>
      </c>
      <c r="AE131" s="10">
        <v>4.2336501824131748E-2</v>
      </c>
      <c r="AF131" s="11">
        <f t="shared" ref="AF131:AF194" si="29">((Q131)/(Q131+U131))*100</f>
        <v>32.140848957344268</v>
      </c>
      <c r="AG131" s="11">
        <f t="shared" ref="AG131:AG194" si="30">((V131)/(Q131+V131))*100</f>
        <v>20.765029867055993</v>
      </c>
      <c r="AH131" s="11">
        <f t="shared" ref="AH131:AH194" si="31">(R131+S131+T131)/(R131+S131+T131+U131+V131)</f>
        <v>0.2250013630483135</v>
      </c>
      <c r="AI131" s="11">
        <f t="shared" ref="AI131:AI194" si="32">S131/T131</f>
        <v>5.4466555600505258</v>
      </c>
      <c r="AJ131" s="11">
        <f t="shared" ref="AJ131:AJ194" si="33">((R131*1)+(S131*2)+(T131*3)+(V131*4))/(R131+S131+T131+V131)</f>
        <v>2.3166468038369237</v>
      </c>
      <c r="AK131" s="3">
        <f t="shared" ref="AK131:AK194" si="34">IF(Q131="n/a","n/a",Q131/U131)</f>
        <v>0.47364059914543855</v>
      </c>
      <c r="AL131" s="3">
        <f t="shared" si="23"/>
        <v>0.16146495183152632</v>
      </c>
      <c r="AM131" s="12">
        <v>8.1612846210385961E-2</v>
      </c>
      <c r="AN131" s="99"/>
    </row>
    <row r="132" spans="1:40" customFormat="1">
      <c r="A132" s="36">
        <v>72</v>
      </c>
      <c r="B132" s="36">
        <v>516</v>
      </c>
      <c r="C132" s="11" t="s">
        <v>91</v>
      </c>
      <c r="D132" s="36">
        <v>35</v>
      </c>
      <c r="E132" s="36" t="s">
        <v>161</v>
      </c>
      <c r="F132" s="36">
        <v>1</v>
      </c>
      <c r="G132" s="36">
        <v>3</v>
      </c>
      <c r="H132" s="36">
        <v>5</v>
      </c>
      <c r="I132" s="11">
        <v>492.13</v>
      </c>
      <c r="J132" s="12">
        <v>33.223512658227797</v>
      </c>
      <c r="K132" s="24">
        <v>27004862.623440199</v>
      </c>
      <c r="L132" s="23">
        <v>3430260.8301162398</v>
      </c>
      <c r="M132" s="23">
        <v>4878866.24034114</v>
      </c>
      <c r="N132" s="23">
        <v>1112142.2901925701</v>
      </c>
      <c r="O132" s="23">
        <v>30376047.905807</v>
      </c>
      <c r="P132" s="25">
        <v>3560872.5774895302</v>
      </c>
      <c r="Q132" s="6">
        <v>0.38379322210270761</v>
      </c>
      <c r="R132" s="6">
        <v>4.875088146163313E-2</v>
      </c>
      <c r="S132" s="6">
        <v>6.9338467693716085E-2</v>
      </c>
      <c r="T132" s="6">
        <v>1.5805770943607782E-2</v>
      </c>
      <c r="U132" s="6">
        <v>0.43170452162925033</v>
      </c>
      <c r="V132" s="6">
        <v>5.0607136169085298E-2</v>
      </c>
      <c r="W132" s="10">
        <f t="shared" si="24"/>
        <v>0.73577081143761991</v>
      </c>
      <c r="X132" s="11">
        <f t="shared" si="25"/>
        <v>-0.28579050915418741</v>
      </c>
      <c r="Y132" s="11">
        <f t="shared" si="26"/>
        <v>-0.13325744494062794</v>
      </c>
      <c r="Z132" s="11">
        <f t="shared" si="27"/>
        <v>27.609140632092348</v>
      </c>
      <c r="AA132" s="11">
        <f t="shared" si="28"/>
        <v>29.485190766061052</v>
      </c>
      <c r="AB132" s="10">
        <v>23.7726625914827</v>
      </c>
      <c r="AC132" s="11">
        <v>30.501858599956002</v>
      </c>
      <c r="AD132" s="12">
        <v>38.308750753443299</v>
      </c>
      <c r="AE132" s="10">
        <v>3.896097306823261E-2</v>
      </c>
      <c r="AF132" s="11">
        <f t="shared" si="29"/>
        <v>47.062450515970376</v>
      </c>
      <c r="AG132" s="11">
        <f t="shared" si="30"/>
        <v>11.649883616675504</v>
      </c>
      <c r="AH132" s="11">
        <f t="shared" si="31"/>
        <v>0.21728926863779841</v>
      </c>
      <c r="AI132" s="11">
        <f t="shared" si="32"/>
        <v>4.386908297045653</v>
      </c>
      <c r="AJ132" s="11">
        <f t="shared" si="33"/>
        <v>2.3700180323050617</v>
      </c>
      <c r="AK132" s="3">
        <f t="shared" si="34"/>
        <v>0.88901830505335977</v>
      </c>
      <c r="AL132" s="3">
        <f t="shared" ref="AL132:AL195" si="35">IF(M132="n/a","n/a",M132/O132)</f>
        <v>0.16061556972355331</v>
      </c>
      <c r="AM132" s="12">
        <v>0.28362389897711249</v>
      </c>
      <c r="AN132" s="99"/>
    </row>
    <row r="133" spans="1:40" customFormat="1">
      <c r="A133" s="36">
        <v>72</v>
      </c>
      <c r="B133" s="36">
        <v>516</v>
      </c>
      <c r="C133" s="11" t="s">
        <v>91</v>
      </c>
      <c r="D133" s="36">
        <v>35</v>
      </c>
      <c r="E133" s="36" t="s">
        <v>161</v>
      </c>
      <c r="F133" s="36">
        <v>2</v>
      </c>
      <c r="G133" s="36">
        <v>66</v>
      </c>
      <c r="H133" s="36">
        <v>68</v>
      </c>
      <c r="I133" s="11">
        <v>494.26</v>
      </c>
      <c r="J133" s="12">
        <v>33.3111392405063</v>
      </c>
      <c r="K133" s="24">
        <v>5165306.3950340198</v>
      </c>
      <c r="L133" s="23">
        <v>1462535.4893726299</v>
      </c>
      <c r="M133" s="23">
        <v>1840822.8568932</v>
      </c>
      <c r="N133" s="23">
        <v>399782.22930512601</v>
      </c>
      <c r="O133" s="23">
        <v>14121572.319709901</v>
      </c>
      <c r="P133" s="25">
        <v>1484708.1976385301</v>
      </c>
      <c r="Q133" s="6">
        <v>0.21104653351406719</v>
      </c>
      <c r="R133" s="6">
        <v>5.975696726725549E-2</v>
      </c>
      <c r="S133" s="6">
        <v>7.5213211579138642E-2</v>
      </c>
      <c r="T133" s="6">
        <v>1.6334491548553542E-2</v>
      </c>
      <c r="U133" s="6">
        <v>0.57698588581468846</v>
      </c>
      <c r="V133" s="6">
        <v>6.0662910276296701E-2</v>
      </c>
      <c r="W133" s="10">
        <f t="shared" si="24"/>
        <v>0.71808440197306966</v>
      </c>
      <c r="X133" s="11">
        <f t="shared" si="25"/>
        <v>-0.30355820050551346</v>
      </c>
      <c r="Y133" s="11">
        <f t="shared" si="26"/>
        <v>-0.14382450679266981</v>
      </c>
      <c r="Z133" s="11">
        <f t="shared" si="27"/>
        <v>26.40982146587784</v>
      </c>
      <c r="AA133" s="11">
        <f t="shared" si="28"/>
        <v>28.762403735381383</v>
      </c>
      <c r="AB133" s="10">
        <v>22.735337196736602</v>
      </c>
      <c r="AC133" s="11">
        <v>29.416676803383801</v>
      </c>
      <c r="AD133" s="12">
        <v>37.017490682002297</v>
      </c>
      <c r="AE133" s="10">
        <v>2.499321828518869E-2</v>
      </c>
      <c r="AF133" s="11">
        <f t="shared" si="29"/>
        <v>26.781453191207056</v>
      </c>
      <c r="AG133" s="11">
        <f t="shared" si="30"/>
        <v>22.326390069496767</v>
      </c>
      <c r="AH133" s="11">
        <f t="shared" si="31"/>
        <v>0.19177895379415949</v>
      </c>
      <c r="AI133" s="11">
        <f t="shared" si="32"/>
        <v>4.6045639899822257</v>
      </c>
      <c r="AJ133" s="11">
        <f t="shared" si="33"/>
        <v>2.3675248101015849</v>
      </c>
      <c r="AK133" s="3">
        <f t="shared" si="34"/>
        <v>0.36577417004936819</v>
      </c>
      <c r="AL133" s="3">
        <f t="shared" si="35"/>
        <v>0.13035537511102135</v>
      </c>
      <c r="AM133" s="12">
        <v>0.55558606532003008</v>
      </c>
      <c r="AN133" s="99"/>
    </row>
    <row r="134" spans="1:40" customFormat="1">
      <c r="A134" s="36">
        <v>72</v>
      </c>
      <c r="B134" s="36">
        <v>516</v>
      </c>
      <c r="C134" s="11" t="s">
        <v>91</v>
      </c>
      <c r="D134" s="36">
        <v>35</v>
      </c>
      <c r="E134" s="36" t="s">
        <v>161</v>
      </c>
      <c r="F134" s="36">
        <v>4</v>
      </c>
      <c r="G134" s="36">
        <v>132</v>
      </c>
      <c r="H134" s="36">
        <v>134</v>
      </c>
      <c r="I134" s="11">
        <v>497.92</v>
      </c>
      <c r="J134" s="12">
        <v>33.461708860759401</v>
      </c>
      <c r="K134" s="24">
        <v>50223194.470787197</v>
      </c>
      <c r="L134" s="23">
        <v>14907531.251526101</v>
      </c>
      <c r="M134" s="23">
        <v>20364686.256905999</v>
      </c>
      <c r="N134" s="23">
        <v>4693576.5617784103</v>
      </c>
      <c r="O134" s="23">
        <v>96915858.722132206</v>
      </c>
      <c r="P134" s="25">
        <v>14444975.8027927</v>
      </c>
      <c r="Q134" s="6">
        <v>0.24918500898093207</v>
      </c>
      <c r="R134" s="6">
        <v>7.3964496841310387E-2</v>
      </c>
      <c r="S134" s="6">
        <v>0.10104045712927839</v>
      </c>
      <c r="T134" s="6">
        <v>2.3287425860171768E-2</v>
      </c>
      <c r="U134" s="6">
        <v>0.48085310742462478</v>
      </c>
      <c r="V134" s="6">
        <v>7.1669503763682585E-2</v>
      </c>
      <c r="W134" s="10">
        <f t="shared" si="24"/>
        <v>0.72601874065886507</v>
      </c>
      <c r="X134" s="11">
        <f t="shared" si="25"/>
        <v>-0.29281072264662744</v>
      </c>
      <c r="Y134" s="11">
        <f t="shared" si="26"/>
        <v>-0.13905216874937429</v>
      </c>
      <c r="Z134" s="11">
        <f t="shared" si="27"/>
        <v>27.135276221352647</v>
      </c>
      <c r="AA134" s="11">
        <f t="shared" si="28"/>
        <v>29.088831657542798</v>
      </c>
      <c r="AB134" s="10">
        <v>23.1981870568105</v>
      </c>
      <c r="AC134" s="11">
        <v>29.9153230670601</v>
      </c>
      <c r="AD134" s="12">
        <v>37.616831764044001</v>
      </c>
      <c r="AE134" s="10">
        <v>3.779355815965673E-2</v>
      </c>
      <c r="AF134" s="11">
        <f t="shared" si="29"/>
        <v>34.133150500117551</v>
      </c>
      <c r="AG134" s="11">
        <f t="shared" si="30"/>
        <v>22.337072073762041</v>
      </c>
      <c r="AH134" s="11">
        <f t="shared" si="31"/>
        <v>0.26410285117192689</v>
      </c>
      <c r="AI134" s="11">
        <f t="shared" si="32"/>
        <v>4.3388418168659335</v>
      </c>
      <c r="AJ134" s="11">
        <f t="shared" si="33"/>
        <v>2.3432408135269576</v>
      </c>
      <c r="AK134" s="3">
        <f t="shared" si="34"/>
        <v>0.51821440921018191</v>
      </c>
      <c r="AL134" s="3">
        <f t="shared" si="35"/>
        <v>0.21012749126325816</v>
      </c>
      <c r="AM134" s="12">
        <v>0.3128629628507224</v>
      </c>
      <c r="AN134" s="99"/>
    </row>
    <row r="135" spans="1:40" customFormat="1">
      <c r="A135" s="36">
        <v>72</v>
      </c>
      <c r="B135" s="36">
        <v>516</v>
      </c>
      <c r="C135" s="11" t="s">
        <v>91</v>
      </c>
      <c r="D135" s="36">
        <v>36</v>
      </c>
      <c r="E135" s="36" t="s">
        <v>161</v>
      </c>
      <c r="F135" s="36">
        <v>1</v>
      </c>
      <c r="G135" s="36">
        <v>0</v>
      </c>
      <c r="H135" s="36">
        <v>2</v>
      </c>
      <c r="I135" s="11">
        <v>501.6</v>
      </c>
      <c r="J135" s="12">
        <v>33.613101265822699</v>
      </c>
      <c r="K135" s="24">
        <v>3415142.95547962</v>
      </c>
      <c r="L135" s="23">
        <v>1035876.5164623701</v>
      </c>
      <c r="M135" s="23">
        <v>1294350.8560333301</v>
      </c>
      <c r="N135" s="23">
        <v>275582.40168683598</v>
      </c>
      <c r="O135" s="23">
        <v>8617381.8091636896</v>
      </c>
      <c r="P135" s="25">
        <v>1188252.95227949</v>
      </c>
      <c r="Q135" s="6">
        <v>0.21578517525644469</v>
      </c>
      <c r="R135" s="6">
        <v>6.5451665878354423E-2</v>
      </c>
      <c r="S135" s="6">
        <v>8.1783319162186119E-2</v>
      </c>
      <c r="T135" s="6">
        <v>1.7412623020705849E-2</v>
      </c>
      <c r="U135" s="6">
        <v>0.54448767392255126</v>
      </c>
      <c r="V135" s="6">
        <v>7.5079542759757742E-2</v>
      </c>
      <c r="W135" s="10">
        <f t="shared" si="24"/>
        <v>0.72697433038269033</v>
      </c>
      <c r="X135" s="11">
        <f t="shared" si="25"/>
        <v>-0.30389069348211523</v>
      </c>
      <c r="Y135" s="11">
        <f t="shared" si="26"/>
        <v>-0.13848092390020567</v>
      </c>
      <c r="Z135" s="11">
        <f t="shared" si="27"/>
        <v>26.387378189957222</v>
      </c>
      <c r="AA135" s="11">
        <f t="shared" si="28"/>
        <v>29.127904805225931</v>
      </c>
      <c r="AB135" s="10">
        <v>23.231923488725101</v>
      </c>
      <c r="AC135" s="11">
        <v>29.956655964670901</v>
      </c>
      <c r="AD135" s="12">
        <v>37.6958261023142</v>
      </c>
      <c r="AE135" s="10">
        <v>3.3853765865860329E-2</v>
      </c>
      <c r="AF135" s="11">
        <f t="shared" si="29"/>
        <v>28.382596523007098</v>
      </c>
      <c r="AG135" s="11">
        <f t="shared" si="30"/>
        <v>25.81253005583698</v>
      </c>
      <c r="AH135" s="11">
        <f t="shared" si="31"/>
        <v>0.20995217492233392</v>
      </c>
      <c r="AI135" s="11">
        <f t="shared" si="32"/>
        <v>4.6967834234357015</v>
      </c>
      <c r="AJ135" s="11">
        <f t="shared" si="33"/>
        <v>2.425984467391916</v>
      </c>
      <c r="AK135" s="3">
        <f t="shared" si="34"/>
        <v>0.39630865048221148</v>
      </c>
      <c r="AL135" s="3">
        <f t="shared" si="35"/>
        <v>0.15020233345781692</v>
      </c>
      <c r="AM135" s="12">
        <v>0.41735486260549437</v>
      </c>
      <c r="AN135" s="99"/>
    </row>
    <row r="136" spans="1:40" customFormat="1">
      <c r="A136" s="36">
        <v>72</v>
      </c>
      <c r="B136" s="36">
        <v>516</v>
      </c>
      <c r="C136" s="11" t="s">
        <v>91</v>
      </c>
      <c r="D136" s="36">
        <v>36</v>
      </c>
      <c r="E136" s="36" t="s">
        <v>161</v>
      </c>
      <c r="F136" s="36">
        <v>3</v>
      </c>
      <c r="G136" s="36">
        <v>63</v>
      </c>
      <c r="H136" s="36">
        <v>65</v>
      </c>
      <c r="I136" s="11">
        <v>505.23</v>
      </c>
      <c r="J136" s="12">
        <v>33.762436708860697</v>
      </c>
      <c r="K136" s="24">
        <v>20069756.547336102</v>
      </c>
      <c r="L136" s="23">
        <v>5871464.5615735902</v>
      </c>
      <c r="M136" s="23">
        <v>6513198.7242127499</v>
      </c>
      <c r="N136" s="23">
        <v>1497762.08891958</v>
      </c>
      <c r="O136" s="23">
        <v>43022822.968745299</v>
      </c>
      <c r="P136" s="25">
        <v>5619609.9582361402</v>
      </c>
      <c r="Q136" s="6">
        <v>0.24299110279794939</v>
      </c>
      <c r="R136" s="6">
        <v>7.1087740675420188E-2</v>
      </c>
      <c r="S136" s="6">
        <v>7.8857425948633209E-2</v>
      </c>
      <c r="T136" s="6">
        <v>1.8133895189866463E-2</v>
      </c>
      <c r="U136" s="6">
        <v>0.52089138072001029</v>
      </c>
      <c r="V136" s="6">
        <v>6.8038454668120307E-2</v>
      </c>
      <c r="W136" s="10">
        <f t="shared" si="24"/>
        <v>0.69893067767876793</v>
      </c>
      <c r="X136" s="11">
        <f t="shared" si="25"/>
        <v>-0.3286710184553881</v>
      </c>
      <c r="Y136" s="11">
        <f t="shared" si="26"/>
        <v>-0.1555658969217823</v>
      </c>
      <c r="Z136" s="11">
        <f t="shared" si="27"/>
        <v>24.714706254261301</v>
      </c>
      <c r="AA136" s="11">
        <f t="shared" si="28"/>
        <v>27.95929265055009</v>
      </c>
      <c r="AB136" s="10">
        <v>21.617538785752799</v>
      </c>
      <c r="AC136" s="11">
        <v>28.264908139921801</v>
      </c>
      <c r="AD136" s="12">
        <v>35.596797320458599</v>
      </c>
      <c r="AE136" s="10">
        <v>2.4321384863529704E-2</v>
      </c>
      <c r="AF136" s="11">
        <f t="shared" si="29"/>
        <v>31.810011099990938</v>
      </c>
      <c r="AG136" s="11">
        <f t="shared" si="30"/>
        <v>21.875237589129338</v>
      </c>
      <c r="AH136" s="11">
        <f t="shared" si="31"/>
        <v>0.22203049717797238</v>
      </c>
      <c r="AI136" s="11">
        <f t="shared" si="32"/>
        <v>4.3486203666104846</v>
      </c>
      <c r="AJ136" s="11">
        <f t="shared" si="33"/>
        <v>2.3520410729756658</v>
      </c>
      <c r="AK136" s="3">
        <f t="shared" si="34"/>
        <v>0.4664909265000145</v>
      </c>
      <c r="AL136" s="3">
        <f t="shared" si="35"/>
        <v>0.15138938532565333</v>
      </c>
      <c r="AM136" s="12">
        <v>0.13137481196070222</v>
      </c>
      <c r="AN136" s="99"/>
    </row>
    <row r="137" spans="1:40" customFormat="1">
      <c r="A137" s="36">
        <v>72</v>
      </c>
      <c r="B137" s="36">
        <v>516</v>
      </c>
      <c r="C137" s="11" t="s">
        <v>91</v>
      </c>
      <c r="D137" s="36">
        <v>36</v>
      </c>
      <c r="E137" s="36" t="s">
        <v>161</v>
      </c>
      <c r="F137" s="36">
        <v>4</v>
      </c>
      <c r="G137" s="36">
        <v>127</v>
      </c>
      <c r="H137" s="36">
        <v>129</v>
      </c>
      <c r="I137" s="11">
        <v>507.37</v>
      </c>
      <c r="J137" s="12">
        <v>33.850474683544299</v>
      </c>
      <c r="K137" s="24">
        <v>29249930.692150701</v>
      </c>
      <c r="L137" s="23">
        <v>8832763.7274406292</v>
      </c>
      <c r="M137" s="23">
        <v>15178146.7082943</v>
      </c>
      <c r="N137" s="23">
        <v>2302004.88209404</v>
      </c>
      <c r="O137" s="23">
        <v>65178740.656368099</v>
      </c>
      <c r="P137" s="25">
        <v>12127612.058056699</v>
      </c>
      <c r="Q137" s="6">
        <v>0.22014079239553871</v>
      </c>
      <c r="R137" s="6">
        <v>6.6477135500466369E-2</v>
      </c>
      <c r="S137" s="6">
        <v>0.11423374908564483</v>
      </c>
      <c r="T137" s="6">
        <v>1.7325346311968269E-2</v>
      </c>
      <c r="U137" s="6">
        <v>0.49054815775295657</v>
      </c>
      <c r="V137" s="6">
        <v>9.1274818953425249E-2</v>
      </c>
      <c r="W137" s="10">
        <f t="shared" si="24"/>
        <v>0.77022261840815531</v>
      </c>
      <c r="X137" s="11">
        <f t="shared" si="25"/>
        <v>-0.2389502217555792</v>
      </c>
      <c r="Y137" s="11">
        <f t="shared" si="26"/>
        <v>-0.1133837320056563</v>
      </c>
      <c r="Z137" s="11">
        <f t="shared" si="27"/>
        <v>30.770860031498401</v>
      </c>
      <c r="AA137" s="11">
        <f t="shared" si="28"/>
        <v>30.84455273081311</v>
      </c>
      <c r="AB137" s="10">
        <v>25.664622579573901</v>
      </c>
      <c r="AC137" s="11">
        <v>32.560023567633898</v>
      </c>
      <c r="AD137" s="12">
        <v>40.950031732487602</v>
      </c>
      <c r="AE137" s="10">
        <v>7.8856064160996248E-2</v>
      </c>
      <c r="AF137" s="11">
        <f t="shared" si="29"/>
        <v>30.975688076976756</v>
      </c>
      <c r="AG137" s="11">
        <f t="shared" si="30"/>
        <v>29.309647823385816</v>
      </c>
      <c r="AH137" s="11">
        <f t="shared" si="31"/>
        <v>0.25393844038387242</v>
      </c>
      <c r="AI137" s="11">
        <f t="shared" si="32"/>
        <v>6.5934467934261543</v>
      </c>
      <c r="AJ137" s="11">
        <f t="shared" si="33"/>
        <v>2.461087983977182</v>
      </c>
      <c r="AK137" s="3">
        <f t="shared" si="34"/>
        <v>0.44876489477390541</v>
      </c>
      <c r="AL137" s="3">
        <f t="shared" si="35"/>
        <v>0.23286959145644928</v>
      </c>
      <c r="AM137" s="12">
        <v>8.0694293413751894E-2</v>
      </c>
      <c r="AN137" s="99"/>
    </row>
    <row r="138" spans="1:40" customFormat="1">
      <c r="A138" s="36">
        <v>72</v>
      </c>
      <c r="B138" s="36">
        <v>516</v>
      </c>
      <c r="C138" s="11" t="s">
        <v>91</v>
      </c>
      <c r="D138" s="36">
        <v>37</v>
      </c>
      <c r="E138" s="36" t="s">
        <v>161</v>
      </c>
      <c r="F138" s="36">
        <v>1</v>
      </c>
      <c r="G138" s="36">
        <v>140</v>
      </c>
      <c r="H138" s="36">
        <v>142</v>
      </c>
      <c r="I138" s="11">
        <v>512.5</v>
      </c>
      <c r="J138" s="12">
        <v>34.061518987341699</v>
      </c>
      <c r="K138" s="24">
        <v>1242061.35989079</v>
      </c>
      <c r="L138" s="23">
        <v>349768.08861650602</v>
      </c>
      <c r="M138" s="23">
        <v>400931.64192815602</v>
      </c>
      <c r="N138" s="23">
        <v>100594.56676693801</v>
      </c>
      <c r="O138" s="23">
        <v>3174822.3876118599</v>
      </c>
      <c r="P138" s="25">
        <v>333225.556220581</v>
      </c>
      <c r="Q138" s="6">
        <v>0.22174109354686128</v>
      </c>
      <c r="R138" s="6">
        <v>6.244293636542958E-2</v>
      </c>
      <c r="S138" s="6">
        <v>7.1576995782643829E-2</v>
      </c>
      <c r="T138" s="6">
        <v>1.7958814242264864E-2</v>
      </c>
      <c r="U138" s="6">
        <v>0.56679050711955981</v>
      </c>
      <c r="V138" s="6">
        <v>5.9489652943240746E-2</v>
      </c>
      <c r="W138" s="10">
        <f t="shared" si="24"/>
        <v>0.70471741138528465</v>
      </c>
      <c r="X138" s="11">
        <f t="shared" si="25"/>
        <v>-0.3270093915706524</v>
      </c>
      <c r="Y138" s="11">
        <f t="shared" si="26"/>
        <v>-0.1519849982981937</v>
      </c>
      <c r="Z138" s="11">
        <f t="shared" si="27"/>
        <v>24.826866068980962</v>
      </c>
      <c r="AA138" s="11">
        <f t="shared" si="28"/>
        <v>28.204226116403554</v>
      </c>
      <c r="AB138" s="10">
        <v>21.966574878394201</v>
      </c>
      <c r="AC138" s="11">
        <v>28.6254440308727</v>
      </c>
      <c r="AD138" s="12">
        <v>35.957179038774001</v>
      </c>
      <c r="AE138" s="10">
        <v>3.4941794913403969E-2</v>
      </c>
      <c r="AF138" s="11">
        <f t="shared" si="29"/>
        <v>28.120761851453839</v>
      </c>
      <c r="AG138" s="11">
        <f t="shared" si="30"/>
        <v>21.153324693583777</v>
      </c>
      <c r="AH138" s="11">
        <f t="shared" si="31"/>
        <v>0.19528044604458289</v>
      </c>
      <c r="AI138" s="11">
        <f t="shared" si="32"/>
        <v>3.9856192517539477</v>
      </c>
      <c r="AJ138" s="11">
        <f t="shared" si="33"/>
        <v>2.3522757253475262</v>
      </c>
      <c r="AK138" s="3">
        <f t="shared" si="34"/>
        <v>0.3912223136441606</v>
      </c>
      <c r="AL138" s="3">
        <f t="shared" si="35"/>
        <v>0.1262847469806781</v>
      </c>
      <c r="AM138" s="12">
        <v>0.12123201550558153</v>
      </c>
      <c r="AN138" s="99"/>
    </row>
    <row r="139" spans="1:40" customFormat="1">
      <c r="A139" s="36">
        <v>72</v>
      </c>
      <c r="B139" s="36">
        <v>516</v>
      </c>
      <c r="C139" s="11" t="s">
        <v>91</v>
      </c>
      <c r="D139" s="36">
        <v>37</v>
      </c>
      <c r="E139" s="36" t="s">
        <v>161</v>
      </c>
      <c r="F139" s="36">
        <v>4</v>
      </c>
      <c r="G139" s="36">
        <v>36</v>
      </c>
      <c r="H139" s="36">
        <v>38</v>
      </c>
      <c r="I139" s="11">
        <v>515.96</v>
      </c>
      <c r="J139" s="12">
        <v>34.203860759493601</v>
      </c>
      <c r="K139" s="24">
        <v>30823267.720593899</v>
      </c>
      <c r="L139" s="23">
        <v>10388517.385036699</v>
      </c>
      <c r="M139" s="23">
        <v>15924475.402950499</v>
      </c>
      <c r="N139" s="23">
        <v>3645483.4885784099</v>
      </c>
      <c r="O139" s="23">
        <v>86865680.208815202</v>
      </c>
      <c r="P139" s="25">
        <v>12183581.98</v>
      </c>
      <c r="Q139" s="6">
        <v>0.19284911267297439</v>
      </c>
      <c r="R139" s="6">
        <v>6.4996884102380761E-2</v>
      </c>
      <c r="S139" s="6">
        <v>9.9633204989157398E-2</v>
      </c>
      <c r="T139" s="6">
        <v>2.2808362254421597E-2</v>
      </c>
      <c r="U139" s="6">
        <v>0.5434845358336845</v>
      </c>
      <c r="V139" s="6">
        <v>7.6227900147381539E-2</v>
      </c>
      <c r="W139" s="10">
        <f t="shared" si="24"/>
        <v>0.75348813477998078</v>
      </c>
      <c r="X139" s="11">
        <f t="shared" si="25"/>
        <v>-0.27445458649941162</v>
      </c>
      <c r="Y139" s="11">
        <f t="shared" si="26"/>
        <v>-0.12292358215512642</v>
      </c>
      <c r="Z139" s="11">
        <f t="shared" si="27"/>
        <v>28.374315411289714</v>
      </c>
      <c r="AA139" s="11">
        <f t="shared" si="28"/>
        <v>30.192026980589354</v>
      </c>
      <c r="AB139" s="10">
        <v>24.743927181731401</v>
      </c>
      <c r="AC139" s="11">
        <v>31.553154416169502</v>
      </c>
      <c r="AD139" s="12">
        <v>39.687433674673997</v>
      </c>
      <c r="AE139" s="10">
        <v>5.7814259958663849E-2</v>
      </c>
      <c r="AF139" s="11">
        <f t="shared" si="29"/>
        <v>26.190452258169532</v>
      </c>
      <c r="AG139" s="11">
        <f t="shared" si="30"/>
        <v>28.329398839533589</v>
      </c>
      <c r="AH139" s="11">
        <f t="shared" si="31"/>
        <v>0.23222231962933723</v>
      </c>
      <c r="AI139" s="11">
        <f t="shared" si="32"/>
        <v>4.3682752789426011</v>
      </c>
      <c r="AJ139" s="11">
        <f t="shared" si="33"/>
        <v>2.4182076242276547</v>
      </c>
      <c r="AK139" s="3">
        <f t="shared" si="34"/>
        <v>0.35483827037902971</v>
      </c>
      <c r="AL139" s="3">
        <f t="shared" si="35"/>
        <v>0.18332298054501933</v>
      </c>
      <c r="AM139" s="12">
        <v>0.38547946427697183</v>
      </c>
      <c r="AN139" s="99"/>
    </row>
    <row r="140" spans="1:40" customFormat="1">
      <c r="A140" s="36">
        <v>72</v>
      </c>
      <c r="B140" s="36">
        <v>516</v>
      </c>
      <c r="C140" s="11" t="s">
        <v>91</v>
      </c>
      <c r="D140" s="36">
        <v>38</v>
      </c>
      <c r="E140" s="36" t="s">
        <v>161</v>
      </c>
      <c r="F140" s="36">
        <v>1</v>
      </c>
      <c r="G140" s="36">
        <v>2</v>
      </c>
      <c r="H140" s="36">
        <v>4</v>
      </c>
      <c r="I140" s="11">
        <v>520.62</v>
      </c>
      <c r="J140" s="12">
        <v>34.395569620253099</v>
      </c>
      <c r="K140" s="24">
        <v>180976.003450088</v>
      </c>
      <c r="L140" s="23">
        <v>35670.5829772168</v>
      </c>
      <c r="M140" s="23">
        <v>53780.922067075197</v>
      </c>
      <c r="N140" s="23">
        <v>11233.3314635551</v>
      </c>
      <c r="O140" s="23">
        <v>221131.270298599</v>
      </c>
      <c r="P140" s="25">
        <v>37249.525257080197</v>
      </c>
      <c r="Q140" s="6">
        <v>0.3351149088309982</v>
      </c>
      <c r="R140" s="6">
        <v>6.60515423839345E-2</v>
      </c>
      <c r="S140" s="6">
        <v>9.9586621716538731E-2</v>
      </c>
      <c r="T140" s="6">
        <v>2.0800861868495529E-2</v>
      </c>
      <c r="U140" s="6">
        <v>0.40947078105985102</v>
      </c>
      <c r="V140" s="6">
        <v>6.8975284140182086E-2</v>
      </c>
      <c r="W140" s="10">
        <f t="shared" si="24"/>
        <v>0.74139451170254522</v>
      </c>
      <c r="X140" s="11">
        <f t="shared" si="25"/>
        <v>-0.27233582531993461</v>
      </c>
      <c r="Y140" s="11">
        <f t="shared" si="26"/>
        <v>-0.12995063323243558</v>
      </c>
      <c r="Z140" s="11">
        <f t="shared" si="27"/>
        <v>28.517331790904411</v>
      </c>
      <c r="AA140" s="11">
        <f t="shared" si="28"/>
        <v>29.711376686901406</v>
      </c>
      <c r="AB140" s="10">
        <v>24.031849554016901</v>
      </c>
      <c r="AC140" s="11">
        <v>30.825787640333399</v>
      </c>
      <c r="AD140" s="12">
        <v>38.786606176320603</v>
      </c>
      <c r="AE140" s="10">
        <v>0.46554354525227665</v>
      </c>
      <c r="AF140" s="11">
        <f t="shared" si="29"/>
        <v>45.006896235156439</v>
      </c>
      <c r="AG140" s="11">
        <f t="shared" si="30"/>
        <v>17.069279418295956</v>
      </c>
      <c r="AH140" s="11">
        <f t="shared" si="31"/>
        <v>0.28040789069457311</v>
      </c>
      <c r="AI140" s="11">
        <f t="shared" si="32"/>
        <v>4.787619972005591</v>
      </c>
      <c r="AJ140" s="11">
        <f t="shared" si="33"/>
        <v>2.3629392876433197</v>
      </c>
      <c r="AK140" s="3">
        <f t="shared" si="34"/>
        <v>0.81840982148617714</v>
      </c>
      <c r="AL140" s="3">
        <f t="shared" si="35"/>
        <v>0.24320812698472491</v>
      </c>
      <c r="AM140" s="12">
        <v>0.88580882034708752</v>
      </c>
      <c r="AN140" s="99"/>
    </row>
    <row r="141" spans="1:40" customFormat="1">
      <c r="A141" s="36">
        <v>72</v>
      </c>
      <c r="B141" s="36">
        <v>516</v>
      </c>
      <c r="C141" s="11" t="s">
        <v>91</v>
      </c>
      <c r="D141" s="36">
        <v>38</v>
      </c>
      <c r="E141" s="36" t="s">
        <v>161</v>
      </c>
      <c r="F141" s="36">
        <v>2</v>
      </c>
      <c r="G141" s="36">
        <v>7</v>
      </c>
      <c r="H141" s="36">
        <v>9</v>
      </c>
      <c r="I141" s="11">
        <v>522.16999999999996</v>
      </c>
      <c r="J141" s="12">
        <v>34.454601941747498</v>
      </c>
      <c r="K141" s="24">
        <v>1863664.26882127</v>
      </c>
      <c r="L141" s="23">
        <v>466314.558302127</v>
      </c>
      <c r="M141" s="23">
        <v>900678.85516222904</v>
      </c>
      <c r="N141" s="23">
        <v>143354.46099404199</v>
      </c>
      <c r="O141" s="23">
        <v>4233598.9284936097</v>
      </c>
      <c r="P141" s="25">
        <v>670252.63930081495</v>
      </c>
      <c r="Q141" s="6">
        <v>0.22513831271805881</v>
      </c>
      <c r="R141" s="6">
        <v>5.6332717543814269E-2</v>
      </c>
      <c r="S141" s="6">
        <v>0.10880571202897488</v>
      </c>
      <c r="T141" s="6">
        <v>1.7317808796762743E-2</v>
      </c>
      <c r="U141" s="6">
        <v>0.51143617197150981</v>
      </c>
      <c r="V141" s="6">
        <v>8.0969276940879534E-2</v>
      </c>
      <c r="W141" s="10">
        <f t="shared" si="24"/>
        <v>0.78615314664022018</v>
      </c>
      <c r="X141" s="11">
        <f t="shared" si="25"/>
        <v>-0.22450702159730251</v>
      </c>
      <c r="Y141" s="11">
        <f t="shared" si="26"/>
        <v>-0.10449284294019354</v>
      </c>
      <c r="Z141" s="11">
        <f t="shared" si="27"/>
        <v>31.745776042182079</v>
      </c>
      <c r="AA141" s="11">
        <f t="shared" si="28"/>
        <v>31.452689542890763</v>
      </c>
      <c r="AB141" s="10">
        <v>26.591570010606802</v>
      </c>
      <c r="AC141" s="11">
        <v>33.555054111292797</v>
      </c>
      <c r="AD141" s="12">
        <v>42.200140521739399</v>
      </c>
      <c r="AE141" s="10">
        <v>7.3955403573041201E-2</v>
      </c>
      <c r="AF141" s="11">
        <f t="shared" si="29"/>
        <v>30.565586698668223</v>
      </c>
      <c r="AG141" s="11">
        <f t="shared" si="30"/>
        <v>26.451247756089479</v>
      </c>
      <c r="AH141" s="11">
        <f t="shared" si="31"/>
        <v>0.23546942811119184</v>
      </c>
      <c r="AI141" s="11">
        <f t="shared" si="32"/>
        <v>6.2828798554072369</v>
      </c>
      <c r="AJ141" s="11">
        <f t="shared" si="33"/>
        <v>2.4666353029236721</v>
      </c>
      <c r="AK141" s="3">
        <f t="shared" si="34"/>
        <v>0.44020803583404033</v>
      </c>
      <c r="AL141" s="3">
        <f t="shared" si="35"/>
        <v>0.21274543724497463</v>
      </c>
      <c r="AM141" s="12">
        <v>0.17222085196426176</v>
      </c>
      <c r="AN141" s="99"/>
    </row>
    <row r="142" spans="1:40" customFormat="1">
      <c r="A142" s="36">
        <v>72</v>
      </c>
      <c r="B142" s="36">
        <v>516</v>
      </c>
      <c r="C142" s="11" t="s">
        <v>91</v>
      </c>
      <c r="D142" s="36">
        <v>39</v>
      </c>
      <c r="E142" s="36" t="s">
        <v>161</v>
      </c>
      <c r="F142" s="36">
        <v>1</v>
      </c>
      <c r="G142" s="36">
        <v>59</v>
      </c>
      <c r="H142" s="36">
        <v>61</v>
      </c>
      <c r="I142" s="11">
        <v>530.69000000000005</v>
      </c>
      <c r="J142" s="12">
        <v>34.719300970873697</v>
      </c>
      <c r="K142" s="24">
        <v>1695632.1713364101</v>
      </c>
      <c r="L142" s="23">
        <v>539445.44738780905</v>
      </c>
      <c r="M142" s="23">
        <v>912214.69831253099</v>
      </c>
      <c r="N142" s="23">
        <v>194670.70610147199</v>
      </c>
      <c r="O142" s="23">
        <v>8368229.0868813004</v>
      </c>
      <c r="P142" s="25">
        <v>1466751.1436059601</v>
      </c>
      <c r="Q142" s="6">
        <v>0.12868175408358662</v>
      </c>
      <c r="R142" s="6">
        <v>4.0938587728939858E-2</v>
      </c>
      <c r="S142" s="6">
        <v>6.9228096437430262E-2</v>
      </c>
      <c r="T142" s="6">
        <v>1.4773586131055897E-2</v>
      </c>
      <c r="U142" s="6">
        <v>0.6350660335870294</v>
      </c>
      <c r="V142" s="6">
        <v>0.11131194203195803</v>
      </c>
      <c r="W142" s="10">
        <f t="shared" si="24"/>
        <v>0.82671659526361152</v>
      </c>
      <c r="X142" s="11">
        <f t="shared" si="25"/>
        <v>-0.25642005117413108</v>
      </c>
      <c r="Y142" s="11">
        <f t="shared" si="26"/>
        <v>-8.2643344386170769E-2</v>
      </c>
      <c r="Z142" s="11">
        <f t="shared" si="27"/>
        <v>29.591646545746151</v>
      </c>
      <c r="AA142" s="11">
        <f t="shared" si="28"/>
        <v>32.947195243985917</v>
      </c>
      <c r="AB142" s="10">
        <v>28.727921543250599</v>
      </c>
      <c r="AC142" s="11">
        <v>36.020828832228702</v>
      </c>
      <c r="AD142" s="12">
        <v>45.410834356818398</v>
      </c>
      <c r="AE142" s="10">
        <v>4.584296707610843E-2</v>
      </c>
      <c r="AF142" s="11">
        <f t="shared" si="29"/>
        <v>16.848723644235761</v>
      </c>
      <c r="AG142" s="11">
        <f t="shared" si="30"/>
        <v>46.38119410368472</v>
      </c>
      <c r="AH142" s="11">
        <f t="shared" si="31"/>
        <v>0.14339223456295172</v>
      </c>
      <c r="AI142" s="11">
        <f t="shared" si="32"/>
        <v>4.6859371735007711</v>
      </c>
      <c r="AJ142" s="11">
        <f t="shared" si="33"/>
        <v>2.8315642022100018</v>
      </c>
      <c r="AK142" s="3">
        <f t="shared" si="34"/>
        <v>0.20262736042857829</v>
      </c>
      <c r="AL142" s="3">
        <f t="shared" si="35"/>
        <v>0.10900928844581838</v>
      </c>
      <c r="AM142" s="12">
        <v>0.46657799389006377</v>
      </c>
      <c r="AN142" s="99"/>
    </row>
    <row r="143" spans="1:40" customFormat="1">
      <c r="A143" s="36">
        <v>72</v>
      </c>
      <c r="B143" s="36">
        <v>516</v>
      </c>
      <c r="C143" s="11" t="s">
        <v>91</v>
      </c>
      <c r="D143" s="36">
        <v>39</v>
      </c>
      <c r="E143" s="36" t="s">
        <v>161</v>
      </c>
      <c r="F143" s="36">
        <v>3</v>
      </c>
      <c r="G143" s="36">
        <v>11</v>
      </c>
      <c r="H143" s="36">
        <v>13</v>
      </c>
      <c r="I143" s="11">
        <v>533.21</v>
      </c>
      <c r="J143" s="12">
        <v>34.895859649122798</v>
      </c>
      <c r="K143" s="24">
        <v>1005913.10445262</v>
      </c>
      <c r="L143" s="23">
        <v>316776.09554708598</v>
      </c>
      <c r="M143" s="23">
        <v>543710.98658252798</v>
      </c>
      <c r="N143" s="23">
        <v>110456.262050119</v>
      </c>
      <c r="O143" s="23">
        <v>3047931.84155419</v>
      </c>
      <c r="P143" s="25">
        <v>431409.29835475801</v>
      </c>
      <c r="Q143" s="6">
        <v>0.18436156098253548</v>
      </c>
      <c r="R143" s="6">
        <v>5.8058032248017463E-2</v>
      </c>
      <c r="S143" s="6">
        <v>9.9650164379015388E-2</v>
      </c>
      <c r="T143" s="6">
        <v>2.0244182923670324E-2</v>
      </c>
      <c r="U143" s="6">
        <v>0.55861830369839049</v>
      </c>
      <c r="V143" s="6">
        <v>7.9067755768370926E-2</v>
      </c>
      <c r="W143" s="10">
        <f t="shared" si="24"/>
        <v>0.77411095758726411</v>
      </c>
      <c r="X143" s="11">
        <f t="shared" si="25"/>
        <v>-0.25182578026261421</v>
      </c>
      <c r="Y143" s="11">
        <f t="shared" si="26"/>
        <v>-0.11119678503524157</v>
      </c>
      <c r="Z143" s="11">
        <f t="shared" si="27"/>
        <v>29.901759832273541</v>
      </c>
      <c r="AA143" s="11">
        <f t="shared" si="28"/>
        <v>30.994139903589478</v>
      </c>
      <c r="AB143" s="10">
        <v>25.9291029157053</v>
      </c>
      <c r="AC143" s="11">
        <v>32.836409039129599</v>
      </c>
      <c r="AD143" s="12">
        <v>41.293576461921099</v>
      </c>
      <c r="AE143" s="10">
        <v>6.7923201004591233E-2</v>
      </c>
      <c r="AF143" s="11">
        <f t="shared" si="29"/>
        <v>24.81380313875799</v>
      </c>
      <c r="AG143" s="11">
        <f t="shared" si="30"/>
        <v>30.014789828094891</v>
      </c>
      <c r="AH143" s="11">
        <f t="shared" si="31"/>
        <v>0.21817556779823716</v>
      </c>
      <c r="AI143" s="11">
        <f t="shared" si="32"/>
        <v>4.9224097981499835</v>
      </c>
      <c r="AJ143" s="11">
        <f t="shared" si="33"/>
        <v>2.4681409962804008</v>
      </c>
      <c r="AK143" s="3">
        <f t="shared" si="34"/>
        <v>0.3300313644611188</v>
      </c>
      <c r="AL143" s="3">
        <f t="shared" si="35"/>
        <v>0.17838685864618314</v>
      </c>
      <c r="AM143" s="12">
        <v>0.51357116004570802</v>
      </c>
      <c r="AN143" s="99"/>
    </row>
    <row r="144" spans="1:40" customFormat="1">
      <c r="A144" s="36">
        <v>72</v>
      </c>
      <c r="B144" s="36">
        <v>516</v>
      </c>
      <c r="C144" s="11" t="s">
        <v>91</v>
      </c>
      <c r="D144" s="36">
        <v>40</v>
      </c>
      <c r="E144" s="36" t="s">
        <v>161</v>
      </c>
      <c r="F144" s="36">
        <v>1</v>
      </c>
      <c r="G144" s="36">
        <v>0</v>
      </c>
      <c r="H144" s="36">
        <v>2</v>
      </c>
      <c r="I144" s="11">
        <v>539.6</v>
      </c>
      <c r="J144" s="12">
        <v>35.4504737732656</v>
      </c>
      <c r="K144" s="24">
        <v>2368139.9466200699</v>
      </c>
      <c r="L144" s="23">
        <v>663477.13187854295</v>
      </c>
      <c r="M144" s="23">
        <v>1234764.80026182</v>
      </c>
      <c r="N144" s="23">
        <v>243868.82649089</v>
      </c>
      <c r="O144" s="23">
        <v>7660519.9567336896</v>
      </c>
      <c r="P144" s="25">
        <v>1112634.0804339999</v>
      </c>
      <c r="Q144" s="6">
        <v>0.17827808401092299</v>
      </c>
      <c r="R144" s="6">
        <v>4.9947821717711095E-2</v>
      </c>
      <c r="S144" s="6">
        <v>9.2955445099007009E-2</v>
      </c>
      <c r="T144" s="6">
        <v>1.8358909573245416E-2</v>
      </c>
      <c r="U144" s="6">
        <v>0.57669852762000895</v>
      </c>
      <c r="V144" s="6">
        <v>8.3761211979104411E-2</v>
      </c>
      <c r="W144" s="10">
        <f t="shared" si="24"/>
        <v>0.79615079992903814</v>
      </c>
      <c r="X144" s="11">
        <f t="shared" si="25"/>
        <v>-0.2392576819847422</v>
      </c>
      <c r="Y144" s="11">
        <f t="shared" si="26"/>
        <v>-9.90046642042407E-2</v>
      </c>
      <c r="Z144" s="11">
        <f t="shared" si="27"/>
        <v>30.750106466029901</v>
      </c>
      <c r="AA144" s="11">
        <f t="shared" si="28"/>
        <v>31.828080968429937</v>
      </c>
      <c r="AB144" s="10">
        <v>27.1014261296272</v>
      </c>
      <c r="AC144" s="11">
        <v>34.108764054271397</v>
      </c>
      <c r="AD144" s="12">
        <v>43.023393302853698</v>
      </c>
      <c r="AE144" s="10">
        <v>7.0562131466669314E-2</v>
      </c>
      <c r="AF144" s="11">
        <f t="shared" si="29"/>
        <v>23.613722764974035</v>
      </c>
      <c r="AG144" s="11">
        <f t="shared" si="30"/>
        <v>31.965133955440088</v>
      </c>
      <c r="AH144" s="11">
        <f t="shared" si="31"/>
        <v>0.1962490877413901</v>
      </c>
      <c r="AI144" s="11">
        <f t="shared" si="32"/>
        <v>5.0632334523000058</v>
      </c>
      <c r="AJ144" s="11">
        <f t="shared" si="33"/>
        <v>2.5547776998699914</v>
      </c>
      <c r="AK144" s="3">
        <f t="shared" si="34"/>
        <v>0.30913566702981382</v>
      </c>
      <c r="AL144" s="3">
        <f t="shared" si="35"/>
        <v>0.16118550793362882</v>
      </c>
      <c r="AM144" s="12">
        <v>0.3415124920624964</v>
      </c>
      <c r="AN144" s="99"/>
    </row>
    <row r="145" spans="1:40" customFormat="1">
      <c r="A145" s="36">
        <v>72</v>
      </c>
      <c r="B145" s="36">
        <v>516</v>
      </c>
      <c r="C145" s="11" t="s">
        <v>91</v>
      </c>
      <c r="D145" s="36">
        <v>40</v>
      </c>
      <c r="E145" s="36" t="s">
        <v>161</v>
      </c>
      <c r="F145" s="36">
        <v>2</v>
      </c>
      <c r="G145" s="36">
        <v>55</v>
      </c>
      <c r="H145" s="36">
        <v>57</v>
      </c>
      <c r="I145" s="11">
        <v>541.65</v>
      </c>
      <c r="J145" s="12">
        <v>35.504932318104899</v>
      </c>
      <c r="K145" s="24">
        <v>994775.99140425306</v>
      </c>
      <c r="L145" s="23">
        <v>228354.331633939</v>
      </c>
      <c r="M145" s="23">
        <v>355495.05279957398</v>
      </c>
      <c r="N145" s="23">
        <v>79291.422880096303</v>
      </c>
      <c r="O145" s="23">
        <v>1935494.69425001</v>
      </c>
      <c r="P145" s="25">
        <v>254847.20267021301</v>
      </c>
      <c r="Q145" s="6">
        <v>0.25850029067219654</v>
      </c>
      <c r="R145" s="6">
        <v>5.9339651955512634E-2</v>
      </c>
      <c r="S145" s="6">
        <v>9.2378158776726643E-2</v>
      </c>
      <c r="T145" s="6">
        <v>2.0604493915643288E-2</v>
      </c>
      <c r="U145" s="6">
        <v>0.50295337380614502</v>
      </c>
      <c r="V145" s="6">
        <v>6.6224030873775874E-2</v>
      </c>
      <c r="W145" s="10">
        <f t="shared" si="24"/>
        <v>0.75124475575888705</v>
      </c>
      <c r="X145" s="11">
        <f t="shared" si="25"/>
        <v>-0.27077219235805644</v>
      </c>
      <c r="Y145" s="11">
        <f t="shared" si="26"/>
        <v>-0.12421854667363212</v>
      </c>
      <c r="Z145" s="11">
        <f t="shared" si="27"/>
        <v>28.62287701583119</v>
      </c>
      <c r="AA145" s="11">
        <f t="shared" si="28"/>
        <v>30.103451407523565</v>
      </c>
      <c r="AB145" s="10">
        <v>24.668423447118801</v>
      </c>
      <c r="AC145" s="11">
        <v>31.437403541245899</v>
      </c>
      <c r="AD145" s="12">
        <v>39.520502778260003</v>
      </c>
      <c r="AE145" s="10">
        <v>0.106977961989583</v>
      </c>
      <c r="AF145" s="11">
        <f t="shared" si="29"/>
        <v>33.948262741540617</v>
      </c>
      <c r="AG145" s="11">
        <f t="shared" si="30"/>
        <v>20.393923854699715</v>
      </c>
      <c r="AH145" s="11">
        <f t="shared" si="31"/>
        <v>0.2323969955485202</v>
      </c>
      <c r="AI145" s="11">
        <f t="shared" si="32"/>
        <v>4.4833985806655292</v>
      </c>
      <c r="AJ145" s="11">
        <f t="shared" si="33"/>
        <v>2.3928498985438149</v>
      </c>
      <c r="AK145" s="3">
        <f t="shared" si="34"/>
        <v>0.51396472145314842</v>
      </c>
      <c r="AL145" s="3">
        <f t="shared" si="35"/>
        <v>0.18367141685052552</v>
      </c>
      <c r="AM145" s="12">
        <v>0.43848769531902138</v>
      </c>
      <c r="AN145" s="99"/>
    </row>
    <row r="146" spans="1:40" customFormat="1">
      <c r="A146" s="36">
        <v>72</v>
      </c>
      <c r="B146" s="36">
        <v>516</v>
      </c>
      <c r="C146" s="11" t="s">
        <v>91</v>
      </c>
      <c r="D146" s="36">
        <v>40</v>
      </c>
      <c r="E146" s="36" t="s">
        <v>161</v>
      </c>
      <c r="F146" s="36">
        <v>3</v>
      </c>
      <c r="G146" s="36">
        <v>19</v>
      </c>
      <c r="H146" s="36">
        <v>21</v>
      </c>
      <c r="I146" s="11">
        <v>542.79</v>
      </c>
      <c r="J146" s="12">
        <v>35.535216582064201</v>
      </c>
      <c r="K146" s="24">
        <v>6343470.1711382903</v>
      </c>
      <c r="L146" s="23">
        <v>1922100.0527872201</v>
      </c>
      <c r="M146" s="23">
        <v>2613718.4958000001</v>
      </c>
      <c r="N146" s="23">
        <v>418074.30688532197</v>
      </c>
      <c r="O146" s="23">
        <v>14408215.999401599</v>
      </c>
      <c r="P146" s="25">
        <v>2119957.3816087302</v>
      </c>
      <c r="Q146" s="6">
        <v>0.22797296980053444</v>
      </c>
      <c r="R146" s="6">
        <v>6.9076837356521703E-2</v>
      </c>
      <c r="S146" s="6">
        <v>9.3932366927673192E-2</v>
      </c>
      <c r="T146" s="6">
        <v>1.5024842675479034E-2</v>
      </c>
      <c r="U146" s="6">
        <v>0.51780550744226872</v>
      </c>
      <c r="V146" s="6">
        <v>7.6187475797522927E-2</v>
      </c>
      <c r="W146" s="10">
        <f t="shared" si="24"/>
        <v>0.7282809236317257</v>
      </c>
      <c r="X146" s="11">
        <f t="shared" si="25"/>
        <v>-0.27768779814717537</v>
      </c>
      <c r="Y146" s="11">
        <f t="shared" si="26"/>
        <v>-0.13770106567387677</v>
      </c>
      <c r="Z146" s="11">
        <f t="shared" si="27"/>
        <v>28.156073625065662</v>
      </c>
      <c r="AA146" s="11">
        <f t="shared" si="28"/>
        <v>29.181247107906827</v>
      </c>
      <c r="AB146" s="10">
        <v>23.312319966372101</v>
      </c>
      <c r="AC146" s="11">
        <v>30.0662254067662</v>
      </c>
      <c r="AD146" s="12">
        <v>37.813404167901602</v>
      </c>
      <c r="AE146" s="10">
        <v>4.3372444460583151E-2</v>
      </c>
      <c r="AF146" s="11">
        <f t="shared" si="29"/>
        <v>30.568456553394647</v>
      </c>
      <c r="AG146" s="11">
        <f t="shared" si="30"/>
        <v>25.048449560138835</v>
      </c>
      <c r="AH146" s="11">
        <f t="shared" si="31"/>
        <v>0.23060597621002465</v>
      </c>
      <c r="AI146" s="11">
        <f t="shared" si="32"/>
        <v>6.2518036931576964</v>
      </c>
      <c r="AJ146" s="11">
        <f t="shared" si="33"/>
        <v>2.3867609470969535</v>
      </c>
      <c r="AK146" s="3">
        <f t="shared" si="34"/>
        <v>0.44026756479787277</v>
      </c>
      <c r="AL146" s="3">
        <f t="shared" si="35"/>
        <v>0.18140472740751198</v>
      </c>
      <c r="AM146" s="12">
        <v>0.17427475741643161</v>
      </c>
      <c r="AN146" s="99"/>
    </row>
    <row r="147" spans="1:40" customFormat="1">
      <c r="A147" s="36">
        <v>72</v>
      </c>
      <c r="B147" s="36">
        <v>516</v>
      </c>
      <c r="C147" s="11" t="s">
        <v>91</v>
      </c>
      <c r="D147" s="36">
        <v>41</v>
      </c>
      <c r="E147" s="36" t="s">
        <v>161</v>
      </c>
      <c r="F147" s="36">
        <v>1</v>
      </c>
      <c r="G147" s="36">
        <v>4</v>
      </c>
      <c r="H147" s="36">
        <v>6</v>
      </c>
      <c r="I147" s="11">
        <v>549.14</v>
      </c>
      <c r="J147" s="12">
        <v>35.703905245346803</v>
      </c>
      <c r="K147" s="24">
        <v>3184934.2765492802</v>
      </c>
      <c r="L147" s="23">
        <v>933961.17040495703</v>
      </c>
      <c r="M147" s="23">
        <v>1732091.3718896201</v>
      </c>
      <c r="N147" s="23">
        <v>447252.37578094902</v>
      </c>
      <c r="O147" s="23">
        <v>8434988.1321294904</v>
      </c>
      <c r="P147" s="25">
        <v>1540331.4441355499</v>
      </c>
      <c r="Q147" s="6">
        <v>0.1957122176770881</v>
      </c>
      <c r="R147" s="6">
        <v>5.7391329306262583E-2</v>
      </c>
      <c r="S147" s="6">
        <v>0.10643593059607749</v>
      </c>
      <c r="T147" s="6">
        <v>2.7483378533095928E-2</v>
      </c>
      <c r="U147" s="6">
        <v>0.51832474081932234</v>
      </c>
      <c r="V147" s="6">
        <v>9.4652403068153465E-2</v>
      </c>
      <c r="W147" s="10">
        <f t="shared" si="24"/>
        <v>0.79930508150808632</v>
      </c>
      <c r="X147" s="11">
        <f t="shared" si="25"/>
        <v>-0.25465085936553589</v>
      </c>
      <c r="Y147" s="11">
        <f t="shared" si="26"/>
        <v>-9.7287426034368352E-2</v>
      </c>
      <c r="Z147" s="11">
        <f t="shared" si="27"/>
        <v>29.711066992826325</v>
      </c>
      <c r="AA147" s="11">
        <f t="shared" si="28"/>
        <v>31.945540059249204</v>
      </c>
      <c r="AB147" s="10">
        <v>27.212843465159999</v>
      </c>
      <c r="AC147" s="11">
        <v>34.3276070631671</v>
      </c>
      <c r="AD147" s="12">
        <v>43.299593381635603</v>
      </c>
      <c r="AE147" s="10">
        <v>7.1661658586718857E-2</v>
      </c>
      <c r="AF147" s="11">
        <f t="shared" si="29"/>
        <v>27.409255970336716</v>
      </c>
      <c r="AG147" s="11">
        <f t="shared" si="30"/>
        <v>32.597774076339363</v>
      </c>
      <c r="AH147" s="11">
        <f t="shared" si="31"/>
        <v>0.23786341486240195</v>
      </c>
      <c r="AI147" s="11">
        <f t="shared" si="32"/>
        <v>3.8727382249567905</v>
      </c>
      <c r="AJ147" s="11">
        <f t="shared" si="33"/>
        <v>2.5574036928864441</v>
      </c>
      <c r="AK147" s="3">
        <f t="shared" si="34"/>
        <v>0.37758610049700381</v>
      </c>
      <c r="AL147" s="3">
        <f t="shared" si="35"/>
        <v>0.2053460354368439</v>
      </c>
      <c r="AM147" s="12">
        <v>0.32094506629278746</v>
      </c>
      <c r="AN147" s="99"/>
    </row>
    <row r="148" spans="1:40" customFormat="1">
      <c r="A148" s="36">
        <v>72</v>
      </c>
      <c r="B148" s="36">
        <v>516</v>
      </c>
      <c r="C148" s="11" t="s">
        <v>91</v>
      </c>
      <c r="D148" s="36">
        <v>41</v>
      </c>
      <c r="E148" s="36" t="s">
        <v>161</v>
      </c>
      <c r="F148" s="36">
        <v>1</v>
      </c>
      <c r="G148" s="36">
        <v>20</v>
      </c>
      <c r="H148" s="36">
        <v>22</v>
      </c>
      <c r="I148" s="11">
        <v>549.29999999999995</v>
      </c>
      <c r="J148" s="12">
        <v>35.7081556683587</v>
      </c>
      <c r="K148" s="24">
        <v>94179</v>
      </c>
      <c r="L148" s="23">
        <v>22938</v>
      </c>
      <c r="M148" s="23">
        <v>43076</v>
      </c>
      <c r="N148" s="23">
        <v>8373</v>
      </c>
      <c r="O148" s="23">
        <v>307063</v>
      </c>
      <c r="P148" s="25">
        <v>40126</v>
      </c>
      <c r="Q148" s="6">
        <v>0.18260414344019932</v>
      </c>
      <c r="R148" s="6">
        <v>4.4474605190448956E-2</v>
      </c>
      <c r="S148" s="6">
        <v>8.3520276100086277E-2</v>
      </c>
      <c r="T148" s="6">
        <v>1.623445240472705E-2</v>
      </c>
      <c r="U148" s="6">
        <v>0.59536601681030721</v>
      </c>
      <c r="V148" s="6">
        <v>7.780050605423118E-2</v>
      </c>
      <c r="W148" s="10">
        <f t="shared" si="24"/>
        <v>0.79969086479264362</v>
      </c>
      <c r="X148" s="11">
        <f t="shared" si="25"/>
        <v>-0.23726167583755703</v>
      </c>
      <c r="Y148" s="11">
        <f t="shared" si="26"/>
        <v>-9.7077865084158041E-2</v>
      </c>
      <c r="Z148" s="11">
        <f t="shared" si="27"/>
        <v>30.884836880964897</v>
      </c>
      <c r="AA148" s="11">
        <f t="shared" si="28"/>
        <v>31.95987402824359</v>
      </c>
      <c r="AB148" s="10">
        <v>27.275398510389099</v>
      </c>
      <c r="AC148" s="11">
        <v>34.354247300824397</v>
      </c>
      <c r="AD148" s="12">
        <v>43.240442320473903</v>
      </c>
      <c r="AE148" s="10">
        <v>0.36835208689033799</v>
      </c>
      <c r="AF148" s="11">
        <f t="shared" si="29"/>
        <v>23.471869844133966</v>
      </c>
      <c r="AG148" s="11">
        <f t="shared" si="30"/>
        <v>29.876773016641227</v>
      </c>
      <c r="AH148" s="11">
        <f t="shared" si="31"/>
        <v>0.17644979790120879</v>
      </c>
      <c r="AI148" s="11">
        <f t="shared" si="32"/>
        <v>5.1446315538038929</v>
      </c>
      <c r="AJ148" s="11">
        <f t="shared" si="33"/>
        <v>2.5736204623055898</v>
      </c>
      <c r="AK148" s="3">
        <f t="shared" si="34"/>
        <v>0.30670904667771759</v>
      </c>
      <c r="AL148" s="3">
        <f t="shared" si="35"/>
        <v>0.14028391567854154</v>
      </c>
      <c r="AM148" s="12">
        <v>0</v>
      </c>
      <c r="AN148" s="99"/>
    </row>
    <row r="149" spans="1:40" customFormat="1">
      <c r="A149" s="36">
        <v>72</v>
      </c>
      <c r="B149" s="36">
        <v>516</v>
      </c>
      <c r="C149" s="11" t="s">
        <v>91</v>
      </c>
      <c r="D149" s="36">
        <v>41</v>
      </c>
      <c r="E149" s="36" t="s">
        <v>161</v>
      </c>
      <c r="F149" s="36">
        <v>2</v>
      </c>
      <c r="G149" s="36">
        <v>18</v>
      </c>
      <c r="H149" s="36">
        <v>20</v>
      </c>
      <c r="I149" s="11">
        <v>550.78</v>
      </c>
      <c r="J149" s="12">
        <v>35.747472081218199</v>
      </c>
      <c r="K149" s="24">
        <v>1062012.5938374801</v>
      </c>
      <c r="L149" s="23">
        <v>407001.84041165101</v>
      </c>
      <c r="M149" s="23">
        <v>577655.02978582506</v>
      </c>
      <c r="N149" s="23">
        <v>150460.379446796</v>
      </c>
      <c r="O149" s="23">
        <v>4576940.2441848703</v>
      </c>
      <c r="P149" s="25">
        <v>564494.93528426904</v>
      </c>
      <c r="Q149" s="6">
        <v>0.14471665652836813</v>
      </c>
      <c r="R149" s="6">
        <v>5.5460684635044978E-2</v>
      </c>
      <c r="S149" s="6">
        <v>7.8714984193673565E-2</v>
      </c>
      <c r="T149" s="6">
        <v>2.0502697594998589E-2</v>
      </c>
      <c r="U149" s="6">
        <v>0.62368327184821326</v>
      </c>
      <c r="V149" s="6">
        <v>7.6921705199701484E-2</v>
      </c>
      <c r="W149" s="10">
        <f t="shared" si="24"/>
        <v>0.76053252381880099</v>
      </c>
      <c r="X149" s="11">
        <f t="shared" si="25"/>
        <v>-0.29337216421291901</v>
      </c>
      <c r="Y149" s="11">
        <f t="shared" si="26"/>
        <v>-0.11888220881281227</v>
      </c>
      <c r="Z149" s="11">
        <f t="shared" si="27"/>
        <v>27.097378915627967</v>
      </c>
      <c r="AA149" s="11">
        <f t="shared" si="28"/>
        <v>30.468456917203643</v>
      </c>
      <c r="AB149" s="10">
        <v>25.116086349422002</v>
      </c>
      <c r="AC149" s="11">
        <v>32.0041794401278</v>
      </c>
      <c r="AD149" s="12">
        <v>40.2816027204696</v>
      </c>
      <c r="AE149" s="10">
        <v>3.8719591459240685E-2</v>
      </c>
      <c r="AF149" s="11">
        <f t="shared" si="29"/>
        <v>18.833507290157456</v>
      </c>
      <c r="AG149" s="11">
        <f t="shared" si="30"/>
        <v>34.705952796239089</v>
      </c>
      <c r="AH149" s="11">
        <f t="shared" si="31"/>
        <v>0.18085043699772171</v>
      </c>
      <c r="AI149" s="11">
        <f t="shared" si="32"/>
        <v>3.839250119597688</v>
      </c>
      <c r="AJ149" s="11">
        <f t="shared" si="33"/>
        <v>2.5133220491946311</v>
      </c>
      <c r="AK149" s="3">
        <f t="shared" si="34"/>
        <v>0.23203549471435564</v>
      </c>
      <c r="AL149" s="3">
        <f t="shared" si="35"/>
        <v>0.12620986925047839</v>
      </c>
      <c r="AM149" s="12">
        <v>0.29586483519507378</v>
      </c>
      <c r="AN149" s="99"/>
    </row>
    <row r="150" spans="1:40" customFormat="1">
      <c r="A150" s="36">
        <v>72</v>
      </c>
      <c r="B150" s="36">
        <v>516</v>
      </c>
      <c r="C150" s="11" t="s">
        <v>91</v>
      </c>
      <c r="D150" s="36">
        <v>42</v>
      </c>
      <c r="E150" s="36" t="s">
        <v>161</v>
      </c>
      <c r="F150" s="36">
        <v>1</v>
      </c>
      <c r="G150" s="36">
        <v>2</v>
      </c>
      <c r="H150" s="36">
        <v>4</v>
      </c>
      <c r="I150" s="11">
        <v>558.62</v>
      </c>
      <c r="J150" s="12">
        <v>35.955742808798597</v>
      </c>
      <c r="K150" s="24">
        <v>2653286.00477297</v>
      </c>
      <c r="L150" s="23">
        <v>612629.90669946</v>
      </c>
      <c r="M150" s="23">
        <v>1278260.48421681</v>
      </c>
      <c r="N150" s="23">
        <v>317926.56458911701</v>
      </c>
      <c r="O150" s="23">
        <v>12174125.9418207</v>
      </c>
      <c r="P150" s="25">
        <v>1353487.75951278</v>
      </c>
      <c r="Q150" s="6">
        <v>0.14428096166982557</v>
      </c>
      <c r="R150" s="6">
        <v>3.331372190080082E-2</v>
      </c>
      <c r="S150" s="6">
        <v>6.9509525771278086E-2</v>
      </c>
      <c r="T150" s="6">
        <v>1.728827966407891E-2</v>
      </c>
      <c r="U150" s="6">
        <v>0.66200726013543987</v>
      </c>
      <c r="V150" s="6">
        <v>7.3600250858576771E-2</v>
      </c>
      <c r="W150" s="10">
        <f t="shared" si="24"/>
        <v>0.82802428323531696</v>
      </c>
      <c r="X150" s="11">
        <f t="shared" si="25"/>
        <v>-0.23754036394080447</v>
      </c>
      <c r="Y150" s="11">
        <f t="shared" si="26"/>
        <v>-8.195692659620861E-2</v>
      </c>
      <c r="Z150" s="11">
        <f t="shared" si="27"/>
        <v>30.866025433995699</v>
      </c>
      <c r="AA150" s="11">
        <f t="shared" si="28"/>
        <v>32.994146220819331</v>
      </c>
      <c r="AB150" s="10">
        <v>28.843254837181501</v>
      </c>
      <c r="AC150" s="11">
        <v>36.073359164565503</v>
      </c>
      <c r="AD150" s="12">
        <v>45.506663102025598</v>
      </c>
      <c r="AE150" s="10">
        <v>4.5359220299685331E-2</v>
      </c>
      <c r="AF150" s="11">
        <f t="shared" si="29"/>
        <v>17.894464754400481</v>
      </c>
      <c r="AG150" s="11">
        <f t="shared" si="30"/>
        <v>33.779989566095544</v>
      </c>
      <c r="AH150" s="11">
        <f t="shared" si="31"/>
        <v>0.14036327574356647</v>
      </c>
      <c r="AI150" s="11">
        <f t="shared" si="32"/>
        <v>4.0206155338696297</v>
      </c>
      <c r="AJ150" s="11">
        <f t="shared" si="33"/>
        <v>2.6771661522231445</v>
      </c>
      <c r="AK150" s="3">
        <f t="shared" si="34"/>
        <v>0.21794468181558488</v>
      </c>
      <c r="AL150" s="3">
        <f t="shared" si="35"/>
        <v>0.10499813213084272</v>
      </c>
      <c r="AM150" s="12">
        <v>0.28707104029978575</v>
      </c>
      <c r="AN150" s="99"/>
    </row>
    <row r="151" spans="1:40" customFormat="1">
      <c r="A151" s="36">
        <v>72</v>
      </c>
      <c r="B151" s="36">
        <v>516</v>
      </c>
      <c r="C151" s="11" t="s">
        <v>91</v>
      </c>
      <c r="D151" s="36">
        <v>42</v>
      </c>
      <c r="E151" s="36" t="s">
        <v>161</v>
      </c>
      <c r="F151" s="36">
        <v>1</v>
      </c>
      <c r="G151" s="36">
        <v>66</v>
      </c>
      <c r="H151" s="36">
        <v>68</v>
      </c>
      <c r="I151" s="11">
        <v>559.26</v>
      </c>
      <c r="J151" s="12">
        <v>35.972744500845998</v>
      </c>
      <c r="K151" s="24">
        <v>419309.78044371802</v>
      </c>
      <c r="L151" s="23">
        <v>146238.595519002</v>
      </c>
      <c r="M151" s="23">
        <v>226882.56822066501</v>
      </c>
      <c r="N151" s="23">
        <v>36610.971103327698</v>
      </c>
      <c r="O151" s="23">
        <v>1344778.9525105101</v>
      </c>
      <c r="P151" s="25">
        <v>222509.856832444</v>
      </c>
      <c r="Q151" s="6">
        <v>0.17497992916170568</v>
      </c>
      <c r="R151" s="6">
        <v>6.1026048706862845E-2</v>
      </c>
      <c r="S151" s="6">
        <v>9.4679155046817592E-2</v>
      </c>
      <c r="T151" s="6">
        <v>1.5277929180241019E-2</v>
      </c>
      <c r="U151" s="6">
        <v>0.56118253573631183</v>
      </c>
      <c r="V151" s="6">
        <v>9.2854402168060943E-2</v>
      </c>
      <c r="W151" s="10">
        <f t="shared" si="24"/>
        <v>0.76869838219465569</v>
      </c>
      <c r="X151" s="11">
        <f t="shared" si="25"/>
        <v>-0.25669889695786147</v>
      </c>
      <c r="Y151" s="11">
        <f t="shared" si="26"/>
        <v>-0.11424403294747928</v>
      </c>
      <c r="Z151" s="11">
        <f t="shared" si="27"/>
        <v>29.57282445534435</v>
      </c>
      <c r="AA151" s="11">
        <f t="shared" si="28"/>
        <v>30.785708146392416</v>
      </c>
      <c r="AB151" s="10">
        <v>25.569281653210901</v>
      </c>
      <c r="AC151" s="11">
        <v>32.480294855436597</v>
      </c>
      <c r="AD151" s="12">
        <v>40.902199702903303</v>
      </c>
      <c r="AE151" s="10">
        <v>7.6067795667716973E-2</v>
      </c>
      <c r="AF151" s="11">
        <f t="shared" si="29"/>
        <v>23.769200075413529</v>
      </c>
      <c r="AG151" s="11">
        <f t="shared" si="30"/>
        <v>34.668595958945787</v>
      </c>
      <c r="AH151" s="11">
        <f t="shared" si="31"/>
        <v>0.20724724037342182</v>
      </c>
      <c r="AI151" s="11">
        <f t="shared" si="32"/>
        <v>6.1971196442817895</v>
      </c>
      <c r="AJ151" s="11">
        <f t="shared" si="33"/>
        <v>2.5304805654563154</v>
      </c>
      <c r="AK151" s="3">
        <f t="shared" si="34"/>
        <v>0.31180572811682289</v>
      </c>
      <c r="AL151" s="3">
        <f t="shared" si="35"/>
        <v>0.16871365200734864</v>
      </c>
      <c r="AM151" s="12">
        <v>0.38243205187397811</v>
      </c>
      <c r="AN151" s="99"/>
    </row>
    <row r="152" spans="1:40" customFormat="1">
      <c r="A152" s="36">
        <v>72</v>
      </c>
      <c r="B152" s="36">
        <v>516</v>
      </c>
      <c r="C152" s="11" t="s">
        <v>91</v>
      </c>
      <c r="D152" s="36">
        <v>43</v>
      </c>
      <c r="E152" s="36" t="s">
        <v>161</v>
      </c>
      <c r="F152" s="36">
        <v>1</v>
      </c>
      <c r="G152" s="36">
        <v>5</v>
      </c>
      <c r="H152" s="36">
        <v>7</v>
      </c>
      <c r="I152" s="11">
        <v>568.15</v>
      </c>
      <c r="J152" s="12">
        <v>36.208908629441602</v>
      </c>
      <c r="K152" s="24">
        <v>6174610.1148831705</v>
      </c>
      <c r="L152" s="23">
        <v>1681342.96778014</v>
      </c>
      <c r="M152" s="23">
        <v>2198504.0902100201</v>
      </c>
      <c r="N152" s="23">
        <v>600024.58366786595</v>
      </c>
      <c r="O152" s="23">
        <v>14611797.311569201</v>
      </c>
      <c r="P152" s="25">
        <v>1475883.5781157999</v>
      </c>
      <c r="Q152" s="6">
        <v>0.23089419492983748</v>
      </c>
      <c r="R152" s="6">
        <v>6.2872363391949071E-2</v>
      </c>
      <c r="S152" s="6">
        <v>8.221115544371535E-2</v>
      </c>
      <c r="T152" s="6">
        <v>2.2437399383349436E-2</v>
      </c>
      <c r="U152" s="6">
        <v>0.54639549930458553</v>
      </c>
      <c r="V152" s="6">
        <v>5.5189387546563058E-2</v>
      </c>
      <c r="W152" s="10">
        <f t="shared" si="24"/>
        <v>0.7176944139346294</v>
      </c>
      <c r="X152" s="11">
        <f t="shared" si="25"/>
        <v>-0.30913829272792648</v>
      </c>
      <c r="Y152" s="11">
        <f t="shared" si="26"/>
        <v>-0.1440604340196098</v>
      </c>
      <c r="Z152" s="11">
        <f t="shared" si="27"/>
        <v>26.03316524086496</v>
      </c>
      <c r="AA152" s="11">
        <f t="shared" si="28"/>
        <v>28.74626631305869</v>
      </c>
      <c r="AB152" s="10">
        <v>22.6871923683711</v>
      </c>
      <c r="AC152" s="11">
        <v>29.432954610709299</v>
      </c>
      <c r="AD152" s="12">
        <v>36.928997998411901</v>
      </c>
      <c r="AE152" s="10">
        <v>5.0724391757126182E-2</v>
      </c>
      <c r="AF152" s="11">
        <f t="shared" si="29"/>
        <v>29.705037470907474</v>
      </c>
      <c r="AG152" s="11">
        <f t="shared" si="30"/>
        <v>19.291350824410106</v>
      </c>
      <c r="AH152" s="11">
        <f t="shared" si="31"/>
        <v>0.21781257808050428</v>
      </c>
      <c r="AI152" s="11">
        <f t="shared" si="32"/>
        <v>3.6640233584612041</v>
      </c>
      <c r="AJ152" s="11">
        <f t="shared" si="33"/>
        <v>2.3140573618454314</v>
      </c>
      <c r="AK152" s="3">
        <f t="shared" si="34"/>
        <v>0.42257704396120332</v>
      </c>
      <c r="AL152" s="3">
        <f t="shared" si="35"/>
        <v>0.15046089425763576</v>
      </c>
      <c r="AM152" s="12">
        <v>5.298849969553257E-2</v>
      </c>
      <c r="AN152" s="99"/>
    </row>
    <row r="153" spans="1:40" customFormat="1">
      <c r="A153" s="36">
        <v>72</v>
      </c>
      <c r="B153" s="36">
        <v>516</v>
      </c>
      <c r="C153" s="11" t="s">
        <v>91</v>
      </c>
      <c r="D153" s="36">
        <v>43</v>
      </c>
      <c r="E153" s="36" t="s">
        <v>161</v>
      </c>
      <c r="F153" s="36">
        <v>2</v>
      </c>
      <c r="G153" s="36">
        <v>16</v>
      </c>
      <c r="H153" s="36">
        <v>18</v>
      </c>
      <c r="I153" s="11">
        <v>569.76</v>
      </c>
      <c r="J153" s="12">
        <v>36.251678510998303</v>
      </c>
      <c r="K153" s="24">
        <v>3603372.7741002399</v>
      </c>
      <c r="L153" s="23">
        <v>1206921.9761455101</v>
      </c>
      <c r="M153" s="23">
        <v>2034564.3962343901</v>
      </c>
      <c r="N153" s="23">
        <v>453964.52991775703</v>
      </c>
      <c r="O153" s="23">
        <v>12134733.1313735</v>
      </c>
      <c r="P153" s="25">
        <v>799415.40376568201</v>
      </c>
      <c r="Q153" s="6">
        <v>0.17809409000451026</v>
      </c>
      <c r="R153" s="6">
        <v>5.9651244687486338E-2</v>
      </c>
      <c r="S153" s="6">
        <v>0.1005568719693223</v>
      </c>
      <c r="T153" s="6">
        <v>2.2436868156172383E-2</v>
      </c>
      <c r="U153" s="6">
        <v>0.5997503977420644</v>
      </c>
      <c r="V153" s="6">
        <v>3.9510527440444261E-2</v>
      </c>
      <c r="W153" s="10">
        <f t="shared" si="24"/>
        <v>0.73148879322229565</v>
      </c>
      <c r="X153" s="11">
        <f t="shared" si="25"/>
        <v>-0.25919599631124135</v>
      </c>
      <c r="Y153" s="11">
        <f t="shared" si="26"/>
        <v>-0.13579232309847827</v>
      </c>
      <c r="Z153" s="11">
        <f t="shared" si="27"/>
        <v>29.404270248991207</v>
      </c>
      <c r="AA153" s="11">
        <f t="shared" si="28"/>
        <v>29.311805100064085</v>
      </c>
      <c r="AB153" s="10">
        <v>23.4966524663886</v>
      </c>
      <c r="AC153" s="11">
        <v>30.252468028470101</v>
      </c>
      <c r="AD153" s="12">
        <v>38.024500616136201</v>
      </c>
      <c r="AE153" s="10">
        <v>2.0971586536902675E-2</v>
      </c>
      <c r="AF153" s="11">
        <f t="shared" si="29"/>
        <v>22.895847796061535</v>
      </c>
      <c r="AG153" s="11">
        <f t="shared" si="30"/>
        <v>18.157026217717501</v>
      </c>
      <c r="AH153" s="11">
        <f t="shared" si="31"/>
        <v>0.22222128176932479</v>
      </c>
      <c r="AI153" s="11">
        <f t="shared" si="32"/>
        <v>4.4817695263614183</v>
      </c>
      <c r="AJ153" s="11">
        <f t="shared" si="33"/>
        <v>2.1881865452066003</v>
      </c>
      <c r="AK153" s="3">
        <f t="shared" si="34"/>
        <v>0.29694701441632637</v>
      </c>
      <c r="AL153" s="3">
        <f t="shared" si="35"/>
        <v>0.16766453569334513</v>
      </c>
      <c r="AM153" s="12">
        <v>5.8378316850397995E-2</v>
      </c>
      <c r="AN153" s="99"/>
    </row>
    <row r="154" spans="1:40" customFormat="1">
      <c r="A154" s="36">
        <v>72</v>
      </c>
      <c r="B154" s="36">
        <v>516</v>
      </c>
      <c r="C154" s="11" t="s">
        <v>91</v>
      </c>
      <c r="D154" s="36">
        <v>44</v>
      </c>
      <c r="E154" s="36" t="s">
        <v>161</v>
      </c>
      <c r="F154" s="36">
        <v>1</v>
      </c>
      <c r="G154" s="36">
        <v>2</v>
      </c>
      <c r="H154" s="36">
        <v>4</v>
      </c>
      <c r="I154" s="11">
        <v>577.62</v>
      </c>
      <c r="J154" s="12">
        <v>36.460480541455098</v>
      </c>
      <c r="K154" s="24">
        <v>721812.132990296</v>
      </c>
      <c r="L154" s="23">
        <v>215969.20298796199</v>
      </c>
      <c r="M154" s="23">
        <v>308024.30527184502</v>
      </c>
      <c r="N154" s="23">
        <v>82056.433552426795</v>
      </c>
      <c r="O154" s="23">
        <v>2185798.2157421401</v>
      </c>
      <c r="P154" s="25">
        <v>253780.625560193</v>
      </c>
      <c r="Q154" s="6">
        <v>0.1915921573991328</v>
      </c>
      <c r="R154" s="6">
        <v>5.7325173187122311E-2</v>
      </c>
      <c r="S154" s="6">
        <v>8.1759558313208983E-2</v>
      </c>
      <c r="T154" s="6">
        <v>2.1780416834582903E-2</v>
      </c>
      <c r="U154" s="6">
        <v>0.58018115331242548</v>
      </c>
      <c r="V154" s="6">
        <v>6.7361540953527532E-2</v>
      </c>
      <c r="W154" s="10">
        <f t="shared" si="24"/>
        <v>0.74882353432962201</v>
      </c>
      <c r="X154" s="11">
        <f t="shared" si="25"/>
        <v>-0.29392342714450376</v>
      </c>
      <c r="Y154" s="11">
        <f t="shared" si="26"/>
        <v>-0.12562051487241344</v>
      </c>
      <c r="Z154" s="11">
        <f t="shared" si="27"/>
        <v>27.060168667745994</v>
      </c>
      <c r="AA154" s="11">
        <f t="shared" si="28"/>
        <v>30.007556782726923</v>
      </c>
      <c r="AB154" s="10">
        <v>24.440820309747401</v>
      </c>
      <c r="AC154" s="11">
        <v>31.276572580880099</v>
      </c>
      <c r="AD154" s="12">
        <v>39.436129301065101</v>
      </c>
      <c r="AE154" s="10">
        <v>5.0910979396489427E-2</v>
      </c>
      <c r="AF154" s="11">
        <f t="shared" si="29"/>
        <v>24.8249265347734</v>
      </c>
      <c r="AG154" s="11">
        <f t="shared" si="30"/>
        <v>26.012967330472382</v>
      </c>
      <c r="AH154" s="11">
        <f t="shared" si="31"/>
        <v>0.19899008873710008</v>
      </c>
      <c r="AI154" s="11">
        <f t="shared" si="32"/>
        <v>3.7538105415591181</v>
      </c>
      <c r="AJ154" s="11">
        <f t="shared" si="33"/>
        <v>2.4345605935209895</v>
      </c>
      <c r="AK154" s="3">
        <f t="shared" si="34"/>
        <v>0.33022816460906496</v>
      </c>
      <c r="AL154" s="3">
        <f t="shared" si="35"/>
        <v>0.14092074147258926</v>
      </c>
      <c r="AM154" s="12">
        <v>0.49725900288395958</v>
      </c>
      <c r="AN154" s="99"/>
    </row>
    <row r="155" spans="1:40" customFormat="1">
      <c r="A155" s="36">
        <v>72</v>
      </c>
      <c r="B155" s="36">
        <v>516</v>
      </c>
      <c r="C155" s="11" t="s">
        <v>91</v>
      </c>
      <c r="D155" s="36">
        <v>44</v>
      </c>
      <c r="E155" s="36" t="s">
        <v>161</v>
      </c>
      <c r="F155" s="36">
        <v>1</v>
      </c>
      <c r="G155" s="36">
        <v>48</v>
      </c>
      <c r="H155" s="36">
        <v>50</v>
      </c>
      <c r="I155" s="11">
        <v>578.08000000000004</v>
      </c>
      <c r="J155" s="12">
        <v>36.472700507614199</v>
      </c>
      <c r="K155" s="24">
        <v>1942696.32088519</v>
      </c>
      <c r="L155" s="23">
        <v>565866.39736258402</v>
      </c>
      <c r="M155" s="23">
        <v>756039.67664111406</v>
      </c>
      <c r="N155" s="23">
        <v>196170.06872029699</v>
      </c>
      <c r="O155" s="23">
        <v>5107953.1804783903</v>
      </c>
      <c r="P155" s="25">
        <v>608793.89104355196</v>
      </c>
      <c r="Q155" s="6">
        <v>0.2116798894787025</v>
      </c>
      <c r="R155" s="6">
        <v>6.1657879909323345E-2</v>
      </c>
      <c r="S155" s="6">
        <v>8.237952245669744E-2</v>
      </c>
      <c r="T155" s="6">
        <v>2.1375064141173104E-2</v>
      </c>
      <c r="U155" s="6">
        <v>0.55657230267125868</v>
      </c>
      <c r="V155" s="6">
        <v>6.633534134284505E-2</v>
      </c>
      <c r="W155" s="10">
        <f t="shared" si="24"/>
        <v>0.73394406410428115</v>
      </c>
      <c r="X155" s="11">
        <f t="shared" si="25"/>
        <v>-0.30274896749048941</v>
      </c>
      <c r="Y155" s="11">
        <f t="shared" si="26"/>
        <v>-0.13433703759964113</v>
      </c>
      <c r="Z155" s="11">
        <f t="shared" si="27"/>
        <v>26.464444694391965</v>
      </c>
      <c r="AA155" s="11">
        <f t="shared" si="28"/>
        <v>29.411346628184546</v>
      </c>
      <c r="AB155" s="10">
        <v>23.698794658626898</v>
      </c>
      <c r="AC155" s="11">
        <v>30.369189872525101</v>
      </c>
      <c r="AD155" s="12">
        <v>38.224396759164598</v>
      </c>
      <c r="AE155" s="10">
        <v>7.7710852078246934E-2</v>
      </c>
      <c r="AF155" s="11">
        <f t="shared" si="29"/>
        <v>27.553437743706827</v>
      </c>
      <c r="AG155" s="11">
        <f t="shared" si="30"/>
        <v>23.860326337812904</v>
      </c>
      <c r="AH155" s="11">
        <f t="shared" si="31"/>
        <v>0.20982905839838401</v>
      </c>
      <c r="AI155" s="11">
        <f t="shared" si="32"/>
        <v>3.8540011815925386</v>
      </c>
      <c r="AJ155" s="11">
        <f t="shared" si="33"/>
        <v>2.3986569183744897</v>
      </c>
      <c r="AK155" s="3">
        <f t="shared" si="34"/>
        <v>0.38032774621149618</v>
      </c>
      <c r="AL155" s="3">
        <f t="shared" si="35"/>
        <v>0.14801225655915398</v>
      </c>
      <c r="AM155" s="12">
        <v>0.20028181609707132</v>
      </c>
      <c r="AN155" s="99"/>
    </row>
    <row r="156" spans="1:40" customFormat="1">
      <c r="A156" s="36">
        <v>72</v>
      </c>
      <c r="B156" s="36">
        <v>516</v>
      </c>
      <c r="C156" s="11" t="s">
        <v>91</v>
      </c>
      <c r="D156" s="36">
        <v>44</v>
      </c>
      <c r="E156" s="36" t="s">
        <v>161</v>
      </c>
      <c r="F156" s="36">
        <v>1</v>
      </c>
      <c r="G156" s="36">
        <v>83</v>
      </c>
      <c r="H156" s="36">
        <v>85</v>
      </c>
      <c r="I156" s="11">
        <v>578.42999999999995</v>
      </c>
      <c r="J156" s="12">
        <v>36.481998307952601</v>
      </c>
      <c r="K156" s="24">
        <v>713991.70244638401</v>
      </c>
      <c r="L156" s="23">
        <v>217364.97367163</v>
      </c>
      <c r="M156" s="23">
        <v>289856.36154042499</v>
      </c>
      <c r="N156" s="23">
        <v>76376.683754757294</v>
      </c>
      <c r="O156" s="23">
        <v>1674748.1312338701</v>
      </c>
      <c r="P156" s="25">
        <v>221244.14405616999</v>
      </c>
      <c r="Q156" s="6">
        <v>0.22357080644349955</v>
      </c>
      <c r="R156" s="6">
        <v>6.8063063323884551E-2</v>
      </c>
      <c r="S156" s="6">
        <v>9.0762147907787055E-2</v>
      </c>
      <c r="T156" s="6">
        <v>2.3915679582863895E-2</v>
      </c>
      <c r="U156" s="6">
        <v>0.52441056248523699</v>
      </c>
      <c r="V156" s="6">
        <v>6.9277740256728129E-2</v>
      </c>
      <c r="W156" s="10">
        <f t="shared" si="24"/>
        <v>0.72992844602572959</v>
      </c>
      <c r="X156" s="11">
        <f t="shared" si="25"/>
        <v>-0.30393097263750668</v>
      </c>
      <c r="Y156" s="11">
        <f t="shared" si="26"/>
        <v>-0.136719711138832</v>
      </c>
      <c r="Z156" s="11">
        <f t="shared" si="27"/>
        <v>26.384659346968299</v>
      </c>
      <c r="AA156" s="11">
        <f t="shared" si="28"/>
        <v>29.248371758103893</v>
      </c>
      <c r="AB156" s="10">
        <v>23.463839527505598</v>
      </c>
      <c r="AC156" s="11">
        <v>30.141610775286001</v>
      </c>
      <c r="AD156" s="12">
        <v>37.9628358917615</v>
      </c>
      <c r="AE156" s="10">
        <v>5.0469241970974757E-2</v>
      </c>
      <c r="AF156" s="11">
        <f t="shared" si="29"/>
        <v>29.889889739325863</v>
      </c>
      <c r="AG156" s="11">
        <f t="shared" si="30"/>
        <v>23.656508129317707</v>
      </c>
      <c r="AH156" s="11">
        <f t="shared" si="31"/>
        <v>0.23536066434786557</v>
      </c>
      <c r="AI156" s="11">
        <f t="shared" si="32"/>
        <v>3.7950896437339843</v>
      </c>
      <c r="AJ156" s="11">
        <f t="shared" si="33"/>
        <v>2.3746076088546793</v>
      </c>
      <c r="AK156" s="3">
        <f t="shared" si="34"/>
        <v>0.42632780961537831</v>
      </c>
      <c r="AL156" s="3">
        <f t="shared" si="35"/>
        <v>0.17307459917980228</v>
      </c>
      <c r="AM156" s="12">
        <v>0.32227878796097248</v>
      </c>
      <c r="AN156" s="99"/>
    </row>
    <row r="157" spans="1:40" customFormat="1">
      <c r="A157" s="36">
        <v>72</v>
      </c>
      <c r="B157" s="36">
        <v>516</v>
      </c>
      <c r="C157" s="11" t="s">
        <v>91</v>
      </c>
      <c r="D157" s="36">
        <v>45</v>
      </c>
      <c r="E157" s="36" t="s">
        <v>161</v>
      </c>
      <c r="F157" s="36">
        <v>1</v>
      </c>
      <c r="G157" s="36">
        <v>2</v>
      </c>
      <c r="H157" s="36">
        <v>4</v>
      </c>
      <c r="I157" s="11">
        <v>587.12</v>
      </c>
      <c r="J157" s="12">
        <v>36.712849407783402</v>
      </c>
      <c r="K157" s="24">
        <v>2247681.6208352</v>
      </c>
      <c r="L157" s="23">
        <v>746861.06037775998</v>
      </c>
      <c r="M157" s="23">
        <v>858490.72706599103</v>
      </c>
      <c r="N157" s="23">
        <v>168978.98264448499</v>
      </c>
      <c r="O157" s="23">
        <v>6428199.0604863204</v>
      </c>
      <c r="P157" s="25">
        <v>763713.72635753499</v>
      </c>
      <c r="Q157" s="6">
        <v>0.2004366522162507</v>
      </c>
      <c r="R157" s="6">
        <v>6.6601216660379131E-2</v>
      </c>
      <c r="S157" s="6">
        <v>7.655577449081194E-2</v>
      </c>
      <c r="T157" s="6">
        <v>1.5068673989327343E-2</v>
      </c>
      <c r="U157" s="6">
        <v>0.57323363216573409</v>
      </c>
      <c r="V157" s="6">
        <v>6.8104050477496722E-2</v>
      </c>
      <c r="W157" s="10">
        <f t="shared" si="24"/>
        <v>0.70573366171331919</v>
      </c>
      <c r="X157" s="11">
        <f t="shared" si="25"/>
        <v>-0.31529897554273723</v>
      </c>
      <c r="Y157" s="11">
        <f t="shared" si="26"/>
        <v>-0.15135916732186241</v>
      </c>
      <c r="Z157" s="11">
        <f t="shared" si="27"/>
        <v>25.617319150865235</v>
      </c>
      <c r="AA157" s="11">
        <f t="shared" si="28"/>
        <v>28.247032955184611</v>
      </c>
      <c r="AB157" s="10">
        <v>22.0305543634299</v>
      </c>
      <c r="AC157" s="11">
        <v>28.6786432833599</v>
      </c>
      <c r="AD157" s="12">
        <v>36.143989839843996</v>
      </c>
      <c r="AE157" s="10">
        <v>2.4159623650385546E-2</v>
      </c>
      <c r="AF157" s="11">
        <f t="shared" si="29"/>
        <v>25.907244502270295</v>
      </c>
      <c r="AG157" s="11">
        <f t="shared" si="30"/>
        <v>25.360792533251399</v>
      </c>
      <c r="AH157" s="11">
        <f t="shared" si="31"/>
        <v>0.19789009286017487</v>
      </c>
      <c r="AI157" s="11">
        <f t="shared" si="32"/>
        <v>5.0804586087026591</v>
      </c>
      <c r="AJ157" s="11">
        <f t="shared" si="33"/>
        <v>2.3741247942309602</v>
      </c>
      <c r="AK157" s="3">
        <f t="shared" si="34"/>
        <v>0.34965961689822866</v>
      </c>
      <c r="AL157" s="3">
        <f t="shared" si="35"/>
        <v>0.13355073777087459</v>
      </c>
      <c r="AM157" s="12">
        <v>4.0902610769980197E-2</v>
      </c>
      <c r="AN157" s="99"/>
    </row>
    <row r="158" spans="1:40" customFormat="1">
      <c r="A158" s="36">
        <v>72</v>
      </c>
      <c r="B158" s="36">
        <v>516</v>
      </c>
      <c r="C158" s="11" t="s">
        <v>91</v>
      </c>
      <c r="D158" s="36">
        <v>45</v>
      </c>
      <c r="E158" s="36" t="s">
        <v>161</v>
      </c>
      <c r="F158" s="36">
        <v>1</v>
      </c>
      <c r="G158" s="36">
        <v>102</v>
      </c>
      <c r="H158" s="36">
        <v>104</v>
      </c>
      <c r="I158" s="11">
        <v>588.12</v>
      </c>
      <c r="J158" s="12">
        <v>36.739414551607403</v>
      </c>
      <c r="K158" s="24">
        <v>629321.44128676003</v>
      </c>
      <c r="L158" s="23">
        <v>163499.145773736</v>
      </c>
      <c r="M158" s="23">
        <v>254877.14750813399</v>
      </c>
      <c r="N158" s="23">
        <v>61552.234469404</v>
      </c>
      <c r="O158" s="23">
        <v>1659351.9131549201</v>
      </c>
      <c r="P158" s="25">
        <v>197566.29028597899</v>
      </c>
      <c r="Q158" s="6">
        <v>0.21216647360922003</v>
      </c>
      <c r="R158" s="6">
        <v>5.5121333743222624E-2</v>
      </c>
      <c r="S158" s="6">
        <v>8.5928083873654401E-2</v>
      </c>
      <c r="T158" s="6">
        <v>2.075143110242552E-2</v>
      </c>
      <c r="U158" s="6">
        <v>0.55942610690483541</v>
      </c>
      <c r="V158" s="6">
        <v>6.6606570766641907E-2</v>
      </c>
      <c r="W158" s="10">
        <f t="shared" si="24"/>
        <v>0.7586710017245536</v>
      </c>
      <c r="X158" s="11">
        <f t="shared" si="25"/>
        <v>-0.27484566786809417</v>
      </c>
      <c r="Y158" s="11">
        <f t="shared" si="26"/>
        <v>-0.11994651542412428</v>
      </c>
      <c r="Z158" s="11">
        <f t="shared" si="27"/>
        <v>28.347917418903641</v>
      </c>
      <c r="AA158" s="11">
        <f t="shared" si="28"/>
        <v>30.395658344989901</v>
      </c>
      <c r="AB158" s="10">
        <v>25.053740066705199</v>
      </c>
      <c r="AC158" s="11">
        <v>31.8895791788654</v>
      </c>
      <c r="AD158" s="12">
        <v>40.112468571193702</v>
      </c>
      <c r="AE158" s="10">
        <v>8.928978108944452E-2</v>
      </c>
      <c r="AF158" s="11">
        <f t="shared" si="29"/>
        <v>27.49721536563624</v>
      </c>
      <c r="AG158" s="11">
        <f t="shared" si="30"/>
        <v>23.892758683238444</v>
      </c>
      <c r="AH158" s="11">
        <f t="shared" si="31"/>
        <v>0.20537441388226271</v>
      </c>
      <c r="AI158" s="11">
        <f t="shared" si="32"/>
        <v>4.1408268880121115</v>
      </c>
      <c r="AJ158" s="11">
        <f t="shared" si="33"/>
        <v>2.432749685255164</v>
      </c>
      <c r="AK158" s="3">
        <f t="shared" si="34"/>
        <v>0.37925736927631787</v>
      </c>
      <c r="AL158" s="3">
        <f t="shared" si="35"/>
        <v>0.15360041802316479</v>
      </c>
      <c r="AM158" s="12">
        <v>0.13083474014085011</v>
      </c>
      <c r="AN158" s="99"/>
    </row>
    <row r="159" spans="1:40" customFormat="1">
      <c r="A159" s="36">
        <v>72</v>
      </c>
      <c r="B159" s="36">
        <v>516</v>
      </c>
      <c r="C159" s="11" t="s">
        <v>91</v>
      </c>
      <c r="D159" s="36">
        <v>46</v>
      </c>
      <c r="E159" s="36" t="s">
        <v>161</v>
      </c>
      <c r="F159" s="36">
        <v>1</v>
      </c>
      <c r="G159" s="36">
        <v>0</v>
      </c>
      <c r="H159" s="36">
        <v>2</v>
      </c>
      <c r="I159" s="11">
        <v>596.6</v>
      </c>
      <c r="J159" s="12">
        <v>36.964686971235103</v>
      </c>
      <c r="K159" s="24">
        <v>6193797.44806212</v>
      </c>
      <c r="L159" s="23">
        <v>1910646.59081679</v>
      </c>
      <c r="M159" s="23">
        <v>2727115.57758254</v>
      </c>
      <c r="N159" s="23">
        <v>739414.22719203797</v>
      </c>
      <c r="O159" s="23">
        <v>20884069.004094999</v>
      </c>
      <c r="P159" s="25">
        <v>2591917.2264681598</v>
      </c>
      <c r="Q159" s="6">
        <v>0.17672852181604115</v>
      </c>
      <c r="R159" s="6">
        <v>5.4516756568065788E-2</v>
      </c>
      <c r="S159" s="6">
        <v>7.781318470439394E-2</v>
      </c>
      <c r="T159" s="6">
        <v>2.1097813494415179E-2</v>
      </c>
      <c r="U159" s="6">
        <v>0.59588817289345997</v>
      </c>
      <c r="V159" s="6">
        <v>7.3955550523623917E-2</v>
      </c>
      <c r="W159" s="10">
        <f t="shared" si="24"/>
        <v>0.76024292329458121</v>
      </c>
      <c r="X159" s="11">
        <f t="shared" si="25"/>
        <v>-0.29485073940691436</v>
      </c>
      <c r="Y159" s="11">
        <f t="shared" si="26"/>
        <v>-0.11904761378615526</v>
      </c>
      <c r="Z159" s="11">
        <f t="shared" si="27"/>
        <v>26.99757509003328</v>
      </c>
      <c r="AA159" s="11">
        <f t="shared" si="28"/>
        <v>30.457143217026982</v>
      </c>
      <c r="AB159" s="10">
        <v>25.094870992769099</v>
      </c>
      <c r="AC159" s="11">
        <v>31.959067746832101</v>
      </c>
      <c r="AD159" s="12">
        <v>40.217115704401699</v>
      </c>
      <c r="AE159" s="10">
        <v>3.1115574585843759E-2</v>
      </c>
      <c r="AF159" s="11">
        <f t="shared" si="29"/>
        <v>22.874023176847082</v>
      </c>
      <c r="AG159" s="11">
        <f t="shared" si="30"/>
        <v>29.501495581026642</v>
      </c>
      <c r="AH159" s="11">
        <f t="shared" si="31"/>
        <v>0.18636350078022709</v>
      </c>
      <c r="AI159" s="11">
        <f t="shared" si="32"/>
        <v>3.6882108529868245</v>
      </c>
      <c r="AJ159" s="11">
        <f t="shared" si="33"/>
        <v>2.5035205105639795</v>
      </c>
      <c r="AK159" s="3">
        <f t="shared" si="34"/>
        <v>0.29658001258507743</v>
      </c>
      <c r="AL159" s="3">
        <f t="shared" si="35"/>
        <v>0.13058353604595926</v>
      </c>
      <c r="AM159" s="12">
        <v>9.7202137310237857E-2</v>
      </c>
      <c r="AN159" s="99"/>
    </row>
    <row r="160" spans="1:40" customFormat="1">
      <c r="A160" s="36">
        <v>72</v>
      </c>
      <c r="B160" s="36">
        <v>516</v>
      </c>
      <c r="C160" s="11" t="s">
        <v>91</v>
      </c>
      <c r="D160" s="36">
        <v>46</v>
      </c>
      <c r="E160" s="36" t="s">
        <v>161</v>
      </c>
      <c r="F160" s="36">
        <v>1</v>
      </c>
      <c r="G160" s="36">
        <v>50</v>
      </c>
      <c r="H160" s="36">
        <v>52</v>
      </c>
      <c r="I160" s="11">
        <v>597.1</v>
      </c>
      <c r="J160" s="12">
        <v>36.985226130653203</v>
      </c>
      <c r="K160" s="24">
        <v>4206853.8260529898</v>
      </c>
      <c r="L160" s="23">
        <v>1352069.4378519999</v>
      </c>
      <c r="M160" s="23">
        <v>1860856.68581184</v>
      </c>
      <c r="N160" s="23">
        <v>436185.36440000002</v>
      </c>
      <c r="O160" s="23">
        <v>12630515.410839301</v>
      </c>
      <c r="P160" s="25">
        <v>1318776.6257313599</v>
      </c>
      <c r="Q160" s="6">
        <v>0.19292841897691948</v>
      </c>
      <c r="R160" s="6">
        <v>6.2006580161245876E-2</v>
      </c>
      <c r="S160" s="6">
        <v>8.533981763591382E-2</v>
      </c>
      <c r="T160" s="6">
        <v>2.0003678809424722E-2</v>
      </c>
      <c r="U160" s="6">
        <v>0.57924174925828498</v>
      </c>
      <c r="V160" s="6">
        <v>6.0479755158210989E-2</v>
      </c>
      <c r="W160" s="10">
        <f t="shared" si="24"/>
        <v>0.72783818659331856</v>
      </c>
      <c r="X160" s="11">
        <f t="shared" si="25"/>
        <v>-0.29247420502442628</v>
      </c>
      <c r="Y160" s="11">
        <f t="shared" si="26"/>
        <v>-0.13796516255618463</v>
      </c>
      <c r="Z160" s="11">
        <f t="shared" si="27"/>
        <v>27.157991160851225</v>
      </c>
      <c r="AA160" s="11">
        <f t="shared" si="28"/>
        <v>29.16318288115697</v>
      </c>
      <c r="AB160" s="10">
        <v>23.273099306613101</v>
      </c>
      <c r="AC160" s="11">
        <v>30.036256598467698</v>
      </c>
      <c r="AD160" s="12">
        <v>37.732981569791797</v>
      </c>
      <c r="AE160" s="10">
        <v>4.4076687006121523E-2</v>
      </c>
      <c r="AF160" s="11">
        <f t="shared" si="29"/>
        <v>24.985220475152197</v>
      </c>
      <c r="AG160" s="11">
        <f t="shared" si="30"/>
        <v>23.86653680948746</v>
      </c>
      <c r="AH160" s="11">
        <f t="shared" si="31"/>
        <v>0.20735468890435207</v>
      </c>
      <c r="AI160" s="11">
        <f t="shared" si="32"/>
        <v>4.2662061538253662</v>
      </c>
      <c r="AJ160" s="11">
        <f t="shared" si="33"/>
        <v>2.3465595719094119</v>
      </c>
      <c r="AK160" s="3">
        <f t="shared" si="34"/>
        <v>0.33307063799175901</v>
      </c>
      <c r="AL160" s="3">
        <f t="shared" si="35"/>
        <v>0.14733022567035414</v>
      </c>
      <c r="AM160" s="12">
        <v>0.36252398192214769</v>
      </c>
      <c r="AN160" s="99"/>
    </row>
    <row r="161" spans="1:40" customFormat="1">
      <c r="A161" s="36">
        <v>72</v>
      </c>
      <c r="B161" s="36">
        <v>516</v>
      </c>
      <c r="C161" s="11" t="s">
        <v>91</v>
      </c>
      <c r="D161" s="36">
        <v>47</v>
      </c>
      <c r="E161" s="36" t="s">
        <v>161</v>
      </c>
      <c r="F161" s="36">
        <v>1</v>
      </c>
      <c r="G161" s="36">
        <v>0</v>
      </c>
      <c r="H161" s="36">
        <v>2</v>
      </c>
      <c r="I161" s="11">
        <v>606.1</v>
      </c>
      <c r="J161" s="12">
        <v>37.442010050251199</v>
      </c>
      <c r="K161" s="24">
        <v>6655393.0738094496</v>
      </c>
      <c r="L161" s="23">
        <v>2090021.78353906</v>
      </c>
      <c r="M161" s="23">
        <v>2548252.0359537699</v>
      </c>
      <c r="N161" s="23">
        <v>548137.58556041704</v>
      </c>
      <c r="O161" s="23">
        <v>17838852.890848901</v>
      </c>
      <c r="P161" s="25">
        <v>1878580.34630984</v>
      </c>
      <c r="Q161" s="6">
        <v>0.2108857360148074</v>
      </c>
      <c r="R161" s="6">
        <v>6.622535697299288E-2</v>
      </c>
      <c r="S161" s="6">
        <v>8.0745043935586513E-2</v>
      </c>
      <c r="T161" s="6">
        <v>1.7368530586597413E-2</v>
      </c>
      <c r="U161" s="6">
        <v>0.56524980265264102</v>
      </c>
      <c r="V161" s="6">
        <v>5.9525529837374858E-2</v>
      </c>
      <c r="W161" s="10">
        <f t="shared" si="24"/>
        <v>0.70417208439969947</v>
      </c>
      <c r="X161" s="11">
        <f t="shared" si="25"/>
        <v>-0.3086245837522385</v>
      </c>
      <c r="Y161" s="11">
        <f t="shared" si="26"/>
        <v>-0.15232119572632172</v>
      </c>
      <c r="Z161" s="11">
        <f t="shared" si="27"/>
        <v>26.067840596723901</v>
      </c>
      <c r="AA161" s="11">
        <f t="shared" si="28"/>
        <v>28.181230212319598</v>
      </c>
      <c r="AB161" s="10">
        <v>21.9827899561325</v>
      </c>
      <c r="AC161" s="11">
        <v>28.555410692222001</v>
      </c>
      <c r="AD161" s="12">
        <v>35.948509256830299</v>
      </c>
      <c r="AE161" s="10">
        <v>3.8780556203099642E-2</v>
      </c>
      <c r="AF161" s="11">
        <f t="shared" si="29"/>
        <v>27.171251090612124</v>
      </c>
      <c r="AG161" s="11">
        <f t="shared" si="30"/>
        <v>22.012962237273769</v>
      </c>
      <c r="AH161" s="11">
        <f t="shared" si="31"/>
        <v>0.20825745902149922</v>
      </c>
      <c r="AI161" s="11">
        <f t="shared" si="32"/>
        <v>4.6489277566113838</v>
      </c>
      <c r="AJ161" s="11">
        <f t="shared" si="33"/>
        <v>2.313556840914023</v>
      </c>
      <c r="AK161" s="3">
        <f t="shared" si="34"/>
        <v>0.37308413912777871</v>
      </c>
      <c r="AL161" s="3">
        <f t="shared" si="35"/>
        <v>0.14284842481441112</v>
      </c>
      <c r="AM161" s="12">
        <v>0.24827574261208751</v>
      </c>
      <c r="AN161" s="99"/>
    </row>
    <row r="162" spans="1:40" customFormat="1">
      <c r="A162" s="36">
        <v>72</v>
      </c>
      <c r="B162" s="36">
        <v>516</v>
      </c>
      <c r="C162" s="11" t="s">
        <v>91</v>
      </c>
      <c r="D162" s="36">
        <v>47</v>
      </c>
      <c r="E162" s="36" t="s">
        <v>161</v>
      </c>
      <c r="F162" s="36">
        <v>1</v>
      </c>
      <c r="G162" s="36">
        <v>101</v>
      </c>
      <c r="H162" s="36">
        <v>103</v>
      </c>
      <c r="I162" s="11">
        <v>607.11</v>
      </c>
      <c r="J162" s="12">
        <v>37.4932713567839</v>
      </c>
      <c r="K162" s="24">
        <v>12391100.708829001</v>
      </c>
      <c r="L162" s="23">
        <v>3384129.1052274699</v>
      </c>
      <c r="M162" s="23">
        <v>5779303.3204926597</v>
      </c>
      <c r="N162" s="23">
        <v>1137882.05392923</v>
      </c>
      <c r="O162" s="23">
        <v>32932829.666954398</v>
      </c>
      <c r="P162" s="25">
        <v>3026630.6894899001</v>
      </c>
      <c r="Q162" s="6">
        <v>0.21126520837920018</v>
      </c>
      <c r="R162" s="6">
        <v>5.7698565881929849E-2</v>
      </c>
      <c r="S162" s="6">
        <v>9.8535695010574284E-2</v>
      </c>
      <c r="T162" s="6">
        <v>1.9400608136694676E-2</v>
      </c>
      <c r="U162" s="6">
        <v>0.56149661645057669</v>
      </c>
      <c r="V162" s="6">
        <v>5.1603306141024298E-2</v>
      </c>
      <c r="W162" s="10">
        <f t="shared" si="24"/>
        <v>0.7460877080239352</v>
      </c>
      <c r="X162" s="11">
        <f t="shared" si="25"/>
        <v>-0.25101715702150945</v>
      </c>
      <c r="Y162" s="11">
        <f t="shared" si="26"/>
        <v>-0.12721011505845356</v>
      </c>
      <c r="Z162" s="11">
        <f t="shared" si="27"/>
        <v>29.956341901048109</v>
      </c>
      <c r="AA162" s="11">
        <f t="shared" si="28"/>
        <v>29.898828130001775</v>
      </c>
      <c r="AB162" s="10">
        <v>24.316334239181799</v>
      </c>
      <c r="AC162" s="11">
        <v>31.127773480207999</v>
      </c>
      <c r="AD162" s="12">
        <v>39.039914718321498</v>
      </c>
      <c r="AE162" s="10">
        <v>2.8487181765532641E-2</v>
      </c>
      <c r="AF162" s="11">
        <f t="shared" si="29"/>
        <v>27.338980988836692</v>
      </c>
      <c r="AG162" s="11">
        <f t="shared" si="30"/>
        <v>19.630843288785758</v>
      </c>
      <c r="AH162" s="11">
        <f t="shared" si="31"/>
        <v>0.22267924642740858</v>
      </c>
      <c r="AI162" s="11">
        <f t="shared" si="32"/>
        <v>5.0790003239229398</v>
      </c>
      <c r="AJ162" s="11">
        <f t="shared" si="33"/>
        <v>2.2856415058261699</v>
      </c>
      <c r="AK162" s="3">
        <f t="shared" si="34"/>
        <v>0.37625375147348888</v>
      </c>
      <c r="AL162" s="3">
        <f t="shared" si="35"/>
        <v>0.17548760246046374</v>
      </c>
      <c r="AM162" s="12">
        <v>0.36137174639881708</v>
      </c>
      <c r="AN162" s="99"/>
    </row>
    <row r="163" spans="1:40" customFormat="1">
      <c r="A163" s="36">
        <v>72</v>
      </c>
      <c r="B163" s="36">
        <v>516</v>
      </c>
      <c r="C163" s="11" t="s">
        <v>91</v>
      </c>
      <c r="D163" s="36">
        <v>48</v>
      </c>
      <c r="E163" s="36" t="s">
        <v>161</v>
      </c>
      <c r="F163" s="36">
        <v>1</v>
      </c>
      <c r="G163" s="36">
        <v>0</v>
      </c>
      <c r="H163" s="36">
        <v>2</v>
      </c>
      <c r="I163" s="11">
        <v>615.6</v>
      </c>
      <c r="J163" s="12">
        <v>37.924170854271303</v>
      </c>
      <c r="K163" s="24">
        <v>2049590.06745817</v>
      </c>
      <c r="L163" s="23">
        <v>546241.89307591901</v>
      </c>
      <c r="M163" s="23">
        <v>878910.88343493198</v>
      </c>
      <c r="N163" s="23">
        <v>197067.508634934</v>
      </c>
      <c r="O163" s="23">
        <v>5214707.5352038601</v>
      </c>
      <c r="P163" s="25">
        <v>654045.18898450502</v>
      </c>
      <c r="Q163" s="6">
        <v>0.2148290463530243</v>
      </c>
      <c r="R163" s="6">
        <v>5.7254680743599629E-2</v>
      </c>
      <c r="S163" s="6">
        <v>9.2123586035808142E-2</v>
      </c>
      <c r="T163" s="6">
        <v>2.0655752396240224E-2</v>
      </c>
      <c r="U163" s="6">
        <v>0.54658278481369482</v>
      </c>
      <c r="V163" s="6">
        <v>6.8554149657632638E-2</v>
      </c>
      <c r="W163" s="10">
        <f t="shared" si="24"/>
        <v>0.76002715883364791</v>
      </c>
      <c r="X163" s="11">
        <f t="shared" si="25"/>
        <v>-0.26616498544337036</v>
      </c>
      <c r="Y163" s="11">
        <f t="shared" si="26"/>
        <v>-0.11917088834967512</v>
      </c>
      <c r="Z163" s="11">
        <f t="shared" si="27"/>
        <v>28.933863482572498</v>
      </c>
      <c r="AA163" s="11">
        <f t="shared" si="28"/>
        <v>30.448711236882222</v>
      </c>
      <c r="AB163" s="10">
        <v>25.1029216587843</v>
      </c>
      <c r="AC163" s="11">
        <v>31.959319952737498</v>
      </c>
      <c r="AD163" s="12">
        <v>40.268079432179803</v>
      </c>
      <c r="AE163" s="10">
        <v>9.0407549304353629E-2</v>
      </c>
      <c r="AF163" s="11">
        <f t="shared" si="29"/>
        <v>28.214566356795316</v>
      </c>
      <c r="AG163" s="11">
        <f t="shared" si="30"/>
        <v>24.191324899538007</v>
      </c>
      <c r="AH163" s="11">
        <f t="shared" si="31"/>
        <v>0.21655668537644077</v>
      </c>
      <c r="AI163" s="11">
        <f t="shared" si="32"/>
        <v>4.4599482153250705</v>
      </c>
      <c r="AJ163" s="11">
        <f t="shared" si="33"/>
        <v>2.4212672047377972</v>
      </c>
      <c r="AK163" s="3">
        <f t="shared" si="34"/>
        <v>0.39304027188900531</v>
      </c>
      <c r="AL163" s="3">
        <f t="shared" si="35"/>
        <v>0.168544616836421</v>
      </c>
      <c r="AM163" s="12">
        <v>0.39659105951254897</v>
      </c>
      <c r="AN163" s="99"/>
    </row>
    <row r="164" spans="1:40" customFormat="1">
      <c r="A164" s="36">
        <v>72</v>
      </c>
      <c r="B164" s="36">
        <v>516</v>
      </c>
      <c r="C164" s="11" t="s">
        <v>91</v>
      </c>
      <c r="D164" s="36">
        <v>48</v>
      </c>
      <c r="E164" s="36" t="s">
        <v>161</v>
      </c>
      <c r="F164" s="36">
        <v>2</v>
      </c>
      <c r="G164" s="36">
        <v>102</v>
      </c>
      <c r="H164" s="36">
        <v>104</v>
      </c>
      <c r="I164" s="11">
        <v>618.12</v>
      </c>
      <c r="J164" s="12">
        <v>38.1219999999999</v>
      </c>
      <c r="K164" s="24">
        <v>586216.130811073</v>
      </c>
      <c r="L164" s="23">
        <v>142339.35462640901</v>
      </c>
      <c r="M164" s="23">
        <v>209203.51487378601</v>
      </c>
      <c r="N164" s="23">
        <v>42300.459110766802</v>
      </c>
      <c r="O164" s="23">
        <v>1362508.3449947501</v>
      </c>
      <c r="P164" s="25">
        <v>174367.93817281499</v>
      </c>
      <c r="Q164" s="6">
        <v>0.23290865988018142</v>
      </c>
      <c r="R164" s="6">
        <v>5.6552637486072768E-2</v>
      </c>
      <c r="S164" s="6">
        <v>8.3118337641207629E-2</v>
      </c>
      <c r="T164" s="6">
        <v>1.6806332555492704E-2</v>
      </c>
      <c r="U164" s="6">
        <v>0.54133616601308465</v>
      </c>
      <c r="V164" s="6">
        <v>6.9277866423960846E-2</v>
      </c>
      <c r="W164" s="10">
        <f t="shared" si="24"/>
        <v>0.74949571937901427</v>
      </c>
      <c r="X164" s="11">
        <f t="shared" si="25"/>
        <v>-0.27475451633597292</v>
      </c>
      <c r="Y164" s="11">
        <f t="shared" si="26"/>
        <v>-0.12523084320980718</v>
      </c>
      <c r="Z164" s="11">
        <f t="shared" si="27"/>
        <v>28.354070147321828</v>
      </c>
      <c r="AA164" s="11">
        <f t="shared" si="28"/>
        <v>30.034210324449191</v>
      </c>
      <c r="AB164" s="10">
        <v>24.483388758869701</v>
      </c>
      <c r="AC164" s="11">
        <v>31.322922830432301</v>
      </c>
      <c r="AD164" s="12">
        <v>39.387701198257801</v>
      </c>
      <c r="AE164" s="10">
        <v>0.11216884543936503</v>
      </c>
      <c r="AF164" s="11">
        <f t="shared" si="29"/>
        <v>30.08204279718224</v>
      </c>
      <c r="AG164" s="11">
        <f t="shared" si="30"/>
        <v>22.925531217839477</v>
      </c>
      <c r="AH164" s="11">
        <f t="shared" si="31"/>
        <v>0.20398784277545301</v>
      </c>
      <c r="AI164" s="11">
        <f t="shared" si="32"/>
        <v>4.9456558929058323</v>
      </c>
      <c r="AJ164" s="11">
        <f t="shared" si="33"/>
        <v>2.4376840013005676</v>
      </c>
      <c r="AK164" s="3">
        <f t="shared" si="34"/>
        <v>0.43024773607043976</v>
      </c>
      <c r="AL164" s="3">
        <f t="shared" si="35"/>
        <v>0.1535429237129495</v>
      </c>
      <c r="AM164" s="12">
        <v>0.45388080505207606</v>
      </c>
      <c r="AN164" s="99"/>
    </row>
    <row r="165" spans="1:40" customFormat="1">
      <c r="A165" s="36">
        <v>72</v>
      </c>
      <c r="B165" s="36">
        <v>516</v>
      </c>
      <c r="C165" s="11" t="s">
        <v>91</v>
      </c>
      <c r="D165" s="36">
        <v>49</v>
      </c>
      <c r="E165" s="36" t="s">
        <v>161</v>
      </c>
      <c r="F165" s="36">
        <v>1</v>
      </c>
      <c r="G165" s="36">
        <v>144</v>
      </c>
      <c r="H165" s="36">
        <v>146</v>
      </c>
      <c r="I165" s="11">
        <v>626.54</v>
      </c>
      <c r="J165" s="12">
        <v>38.963999999999899</v>
      </c>
      <c r="K165" s="24">
        <v>650882.34188242105</v>
      </c>
      <c r="L165" s="23">
        <v>83991.348843222193</v>
      </c>
      <c r="M165" s="23">
        <v>166113.85971820299</v>
      </c>
      <c r="N165" s="23">
        <v>21148.918893493501</v>
      </c>
      <c r="O165" s="23">
        <v>1357790.5088567</v>
      </c>
      <c r="P165" s="25">
        <v>110212.310175987</v>
      </c>
      <c r="Q165" s="6">
        <v>0.27231983719505115</v>
      </c>
      <c r="R165" s="6">
        <v>3.5140775791565153E-2</v>
      </c>
      <c r="S165" s="6">
        <v>6.9499656579213656E-2</v>
      </c>
      <c r="T165" s="6">
        <v>8.8484043571854607E-3</v>
      </c>
      <c r="U165" s="6">
        <v>0.56808007611249112</v>
      </c>
      <c r="V165" s="6">
        <v>4.6111249964493541E-2</v>
      </c>
      <c r="W165" s="10">
        <f t="shared" si="24"/>
        <v>0.77981982015285589</v>
      </c>
      <c r="X165" s="11">
        <f t="shared" si="25"/>
        <v>-0.21297048587016759</v>
      </c>
      <c r="Y165" s="11">
        <f t="shared" si="26"/>
        <v>-0.10800573083868995</v>
      </c>
      <c r="Z165" s="11">
        <f t="shared" si="27"/>
        <v>32.524492203763685</v>
      </c>
      <c r="AA165" s="11">
        <f t="shared" si="28"/>
        <v>31.212408010633609</v>
      </c>
      <c r="AB165" s="10">
        <v>26.199481308206501</v>
      </c>
      <c r="AC165" s="11">
        <v>33.133664841398499</v>
      </c>
      <c r="AD165" s="12">
        <v>41.788167435750402</v>
      </c>
      <c r="AE165" s="10">
        <v>0.11425234407391827</v>
      </c>
      <c r="AF165" s="11">
        <f t="shared" si="29"/>
        <v>32.403601295398559</v>
      </c>
      <c r="AG165" s="11">
        <f t="shared" si="30"/>
        <v>14.480762659140201</v>
      </c>
      <c r="AH165" s="11">
        <f t="shared" si="31"/>
        <v>0.15595977811255024</v>
      </c>
      <c r="AI165" s="11">
        <f t="shared" si="32"/>
        <v>7.854484692799506</v>
      </c>
      <c r="AJ165" s="11">
        <f t="shared" si="33"/>
        <v>2.413095818811501</v>
      </c>
      <c r="AK165" s="3">
        <f t="shared" si="34"/>
        <v>0.47936875212839963</v>
      </c>
      <c r="AL165" s="3">
        <f t="shared" si="35"/>
        <v>0.12234130275227495</v>
      </c>
      <c r="AM165" s="12">
        <v>0.68123887930290616</v>
      </c>
      <c r="AN165" s="99"/>
    </row>
    <row r="166" spans="1:40" customFormat="1">
      <c r="A166" s="36">
        <v>72</v>
      </c>
      <c r="B166" s="36">
        <v>516</v>
      </c>
      <c r="C166" s="11" t="s">
        <v>91</v>
      </c>
      <c r="D166" s="36">
        <v>50</v>
      </c>
      <c r="E166" s="36" t="s">
        <v>161</v>
      </c>
      <c r="F166" s="36">
        <v>1</v>
      </c>
      <c r="G166" s="36">
        <v>1</v>
      </c>
      <c r="H166" s="36">
        <v>3</v>
      </c>
      <c r="I166" s="11">
        <v>634.61</v>
      </c>
      <c r="J166" s="12">
        <v>39.771000000000001</v>
      </c>
      <c r="K166" s="24">
        <v>174114.44559274099</v>
      </c>
      <c r="L166" s="23">
        <v>14184.797348717901</v>
      </c>
      <c r="M166" s="23">
        <v>19886.904773617</v>
      </c>
      <c r="N166" s="23">
        <v>3469.19003225807</v>
      </c>
      <c r="O166" s="23">
        <v>95828.748908085196</v>
      </c>
      <c r="P166" s="25">
        <v>15522.833926383</v>
      </c>
      <c r="Q166" s="6">
        <v>0.53904246162628633</v>
      </c>
      <c r="R166" s="6">
        <v>4.3914840348213448E-2</v>
      </c>
      <c r="S166" s="6">
        <v>6.1568045470346514E-2</v>
      </c>
      <c r="T166" s="6">
        <v>1.0740296294609857E-2</v>
      </c>
      <c r="U166" s="6">
        <v>0.29667707656380188</v>
      </c>
      <c r="V166" s="6">
        <v>4.8057279696742013E-2</v>
      </c>
      <c r="W166" s="10">
        <f t="shared" si="24"/>
        <v>0.73268372961462014</v>
      </c>
      <c r="X166" s="11">
        <f t="shared" si="25"/>
        <v>-0.27593739519380983</v>
      </c>
      <c r="Y166" s="11">
        <f t="shared" si="26"/>
        <v>-0.13508345254048901</v>
      </c>
      <c r="Z166" s="11">
        <f t="shared" si="27"/>
        <v>28.274225824417837</v>
      </c>
      <c r="AA166" s="11">
        <f t="shared" si="28"/>
        <v>29.360291846230552</v>
      </c>
      <c r="AB166" s="10">
        <v>23.519114084057801</v>
      </c>
      <c r="AC166" s="11">
        <v>30.323967400200399</v>
      </c>
      <c r="AD166" s="12">
        <v>38.118085197507398</v>
      </c>
      <c r="AE166" s="10">
        <v>0.19916668156132042</v>
      </c>
      <c r="AF166" s="11">
        <f t="shared" si="29"/>
        <v>64.500401988170182</v>
      </c>
      <c r="AG166" s="11">
        <f t="shared" si="30"/>
        <v>8.1855392387748296</v>
      </c>
      <c r="AH166" s="11">
        <f t="shared" si="31"/>
        <v>0.25213424759949105</v>
      </c>
      <c r="AI166" s="11">
        <f t="shared" si="32"/>
        <v>5.732434541982343</v>
      </c>
      <c r="AJ166" s="11">
        <f t="shared" si="33"/>
        <v>2.38312538597991</v>
      </c>
      <c r="AK166" s="3">
        <f t="shared" si="34"/>
        <v>1.8169333063060658</v>
      </c>
      <c r="AL166" s="3">
        <f t="shared" si="35"/>
        <v>0.20752545556753185</v>
      </c>
      <c r="AM166" s="12">
        <v>0.75766124286015413</v>
      </c>
      <c r="AN166" s="99"/>
    </row>
    <row r="167" spans="1:40" customFormat="1">
      <c r="A167" s="36">
        <v>72</v>
      </c>
      <c r="B167" s="36">
        <v>516</v>
      </c>
      <c r="C167" s="11" t="s">
        <v>91</v>
      </c>
      <c r="D167" s="36">
        <v>50</v>
      </c>
      <c r="E167" s="36" t="s">
        <v>161</v>
      </c>
      <c r="F167" s="36">
        <v>2</v>
      </c>
      <c r="G167" s="36">
        <v>110</v>
      </c>
      <c r="H167" s="36">
        <v>112</v>
      </c>
      <c r="I167" s="11">
        <v>637.20000000000005</v>
      </c>
      <c r="J167" s="12">
        <v>40.03</v>
      </c>
      <c r="K167" s="24">
        <v>4982169.9681371199</v>
      </c>
      <c r="L167" s="23">
        <v>631812.44725735299</v>
      </c>
      <c r="M167" s="23">
        <v>924337.97078860702</v>
      </c>
      <c r="N167" s="23">
        <v>205957.29681130499</v>
      </c>
      <c r="O167" s="23">
        <v>7353673.5804911703</v>
      </c>
      <c r="P167" s="25">
        <v>1093753.4221999999</v>
      </c>
      <c r="Q167" s="6">
        <v>0.32795331868395189</v>
      </c>
      <c r="R167" s="6">
        <v>4.1589305501224021E-2</v>
      </c>
      <c r="S167" s="6">
        <v>6.0844914373537569E-2</v>
      </c>
      <c r="T167" s="6">
        <v>1.3557220935539188E-2</v>
      </c>
      <c r="U167" s="6">
        <v>0.48405848669637447</v>
      </c>
      <c r="V167" s="6">
        <v>7.1996753809372926E-2</v>
      </c>
      <c r="W167" s="10">
        <f t="shared" si="24"/>
        <v>0.77876639761680255</v>
      </c>
      <c r="X167" s="11">
        <f t="shared" si="25"/>
        <v>-0.28020165887881443</v>
      </c>
      <c r="Y167" s="11">
        <f t="shared" si="26"/>
        <v>-0.10859279578122398</v>
      </c>
      <c r="Z167" s="11">
        <f t="shared" si="27"/>
        <v>27.986388025680025</v>
      </c>
      <c r="AA167" s="11">
        <f t="shared" si="28"/>
        <v>31.172252768564281</v>
      </c>
      <c r="AB167" s="10">
        <v>26.151206572590699</v>
      </c>
      <c r="AC167" s="11">
        <v>33.0807954917166</v>
      </c>
      <c r="AD167" s="12">
        <v>41.575432138239698</v>
      </c>
      <c r="AE167" s="10">
        <v>2.6864173992338421E-2</v>
      </c>
      <c r="AF167" s="11">
        <f t="shared" si="29"/>
        <v>40.387752556177013</v>
      </c>
      <c r="AG167" s="11">
        <f t="shared" si="30"/>
        <v>18.001435369304641</v>
      </c>
      <c r="AH167" s="11">
        <f t="shared" si="31"/>
        <v>0.17259432125036067</v>
      </c>
      <c r="AI167" s="11">
        <f t="shared" si="32"/>
        <v>4.4880078788151501</v>
      </c>
      <c r="AJ167" s="11">
        <f t="shared" si="33"/>
        <v>2.6168548152061737</v>
      </c>
      <c r="AK167" s="3">
        <f t="shared" si="34"/>
        <v>0.67750763120007129</v>
      </c>
      <c r="AL167" s="3">
        <f t="shared" si="35"/>
        <v>0.12569744368866426</v>
      </c>
      <c r="AM167" s="12">
        <v>0.52357113421331847</v>
      </c>
      <c r="AN167" s="99"/>
    </row>
    <row r="168" spans="1:40" customFormat="1">
      <c r="A168" s="36">
        <v>72</v>
      </c>
      <c r="B168" s="36">
        <v>516</v>
      </c>
      <c r="C168" s="11" t="s">
        <v>91</v>
      </c>
      <c r="D168" s="36">
        <v>51</v>
      </c>
      <c r="E168" s="36" t="s">
        <v>161</v>
      </c>
      <c r="F168" s="36">
        <v>3</v>
      </c>
      <c r="G168" s="36">
        <v>42</v>
      </c>
      <c r="H168" s="36">
        <v>44</v>
      </c>
      <c r="I168" s="11">
        <v>647.52</v>
      </c>
      <c r="J168" s="12">
        <v>40.4972167832167</v>
      </c>
      <c r="K168" s="24">
        <v>2288773.1482239398</v>
      </c>
      <c r="L168" s="23">
        <v>174260.37554533099</v>
      </c>
      <c r="M168" s="23">
        <v>225028.87251781599</v>
      </c>
      <c r="N168" s="23">
        <v>62521.648188305997</v>
      </c>
      <c r="O168" s="23">
        <v>1519184.7910651399</v>
      </c>
      <c r="P168" s="25">
        <v>195237.66001835899</v>
      </c>
      <c r="Q168" s="6">
        <v>0.51260242297529979</v>
      </c>
      <c r="R168" s="6">
        <v>3.9028022852521868E-2</v>
      </c>
      <c r="S168" s="6">
        <v>5.0398330381297415E-2</v>
      </c>
      <c r="T168" s="6">
        <v>1.4002588406196724E-2</v>
      </c>
      <c r="U168" s="6">
        <v>0.34024245935055047</v>
      </c>
      <c r="V168" s="6">
        <v>4.3726176034133812E-2</v>
      </c>
      <c r="W168" s="10">
        <f t="shared" si="24"/>
        <v>0.73478310867215069</v>
      </c>
      <c r="X168" s="11">
        <f t="shared" si="25"/>
        <v>-0.31222593151083433</v>
      </c>
      <c r="Y168" s="11">
        <f t="shared" si="26"/>
        <v>-0.1338408358920796</v>
      </c>
      <c r="Z168" s="11">
        <f t="shared" si="27"/>
        <v>25.824749623018683</v>
      </c>
      <c r="AA168" s="11">
        <f t="shared" si="28"/>
        <v>29.445286824981757</v>
      </c>
      <c r="AB168" s="10">
        <v>23.693778656801701</v>
      </c>
      <c r="AC168" s="11">
        <v>30.427077709676801</v>
      </c>
      <c r="AD168" s="12">
        <v>38.238442033737101</v>
      </c>
      <c r="AE168" s="10">
        <v>0.17605105492673703</v>
      </c>
      <c r="AF168" s="11">
        <f t="shared" si="29"/>
        <v>60.105000756684781</v>
      </c>
      <c r="AG168" s="11">
        <f t="shared" si="30"/>
        <v>7.859774980468397</v>
      </c>
      <c r="AH168" s="11">
        <f t="shared" si="31"/>
        <v>0.21220651582101413</v>
      </c>
      <c r="AI168" s="11">
        <f t="shared" si="32"/>
        <v>3.5992152964371984</v>
      </c>
      <c r="AJ168" s="11">
        <f t="shared" si="33"/>
        <v>2.4242252570527403</v>
      </c>
      <c r="AK168" s="3">
        <f t="shared" si="34"/>
        <v>1.5065798194433091</v>
      </c>
      <c r="AL168" s="3">
        <f t="shared" si="35"/>
        <v>0.14812475338174128</v>
      </c>
      <c r="AM168" s="12">
        <v>0.23804279980867807</v>
      </c>
      <c r="AN168" s="99"/>
    </row>
    <row r="169" spans="1:40" customFormat="1">
      <c r="A169" s="36">
        <v>72</v>
      </c>
      <c r="B169" s="36">
        <v>516</v>
      </c>
      <c r="C169" s="11" t="s">
        <v>91</v>
      </c>
      <c r="D169" s="36">
        <v>51</v>
      </c>
      <c r="E169" s="36" t="s">
        <v>161</v>
      </c>
      <c r="F169" s="36">
        <v>5</v>
      </c>
      <c r="G169" s="36">
        <v>19</v>
      </c>
      <c r="H169" s="36">
        <v>21</v>
      </c>
      <c r="I169" s="11">
        <v>650.29</v>
      </c>
      <c r="J169" s="12">
        <v>40.5378951048951</v>
      </c>
      <c r="K169" s="24">
        <v>2371026</v>
      </c>
      <c r="L169" s="23">
        <v>83882</v>
      </c>
      <c r="M169" s="23">
        <v>199794</v>
      </c>
      <c r="N169" s="23">
        <v>77390</v>
      </c>
      <c r="O169" s="23">
        <v>1226042</v>
      </c>
      <c r="P169" s="25">
        <v>193503</v>
      </c>
      <c r="Q169" s="6">
        <v>0.57110628891687787</v>
      </c>
      <c r="R169" s="6">
        <v>2.0204560273453579E-2</v>
      </c>
      <c r="S169" s="6">
        <v>4.8124149582441815E-2</v>
      </c>
      <c r="T169" s="6">
        <v>1.8640839745864102E-2</v>
      </c>
      <c r="U169" s="6">
        <v>0.29531531778910342</v>
      </c>
      <c r="V169" s="6">
        <v>4.6608843692259219E-2</v>
      </c>
      <c r="W169" s="10">
        <f t="shared" si="24"/>
        <v>0.84874379923868803</v>
      </c>
      <c r="X169" s="11">
        <f t="shared" si="25"/>
        <v>-0.25700415292974399</v>
      </c>
      <c r="Y169" s="11">
        <f t="shared" si="26"/>
        <v>-7.1223385573013012E-2</v>
      </c>
      <c r="Z169" s="11">
        <f t="shared" si="27"/>
        <v>29.552219677242281</v>
      </c>
      <c r="AA169" s="11">
        <f t="shared" si="28"/>
        <v>33.728320426805908</v>
      </c>
      <c r="AB169" s="10">
        <v>29.939321276655299</v>
      </c>
      <c r="AC169" s="11">
        <v>37.344240012987797</v>
      </c>
      <c r="AD169" s="12">
        <v>47.074955768441299</v>
      </c>
      <c r="AE169" s="10">
        <v>0.19832897202617045</v>
      </c>
      <c r="AF169" s="11">
        <f t="shared" si="29"/>
        <v>65.91551786065763</v>
      </c>
      <c r="AG169" s="11">
        <f t="shared" si="30"/>
        <v>7.5453621308240209</v>
      </c>
      <c r="AH169" s="11">
        <f t="shared" si="31"/>
        <v>0.20277646268612293</v>
      </c>
      <c r="AI169" s="11">
        <f t="shared" si="32"/>
        <v>2.5816513761467887</v>
      </c>
      <c r="AJ169" s="11">
        <f t="shared" si="33"/>
        <v>2.6861436539005967</v>
      </c>
      <c r="AK169" s="3">
        <f t="shared" si="34"/>
        <v>1.9338864410844001</v>
      </c>
      <c r="AL169" s="3">
        <f t="shared" si="35"/>
        <v>0.16295852833752841</v>
      </c>
      <c r="AM169" s="12">
        <v>0</v>
      </c>
      <c r="AN169" s="99"/>
    </row>
    <row r="170" spans="1:40" customFormat="1">
      <c r="A170" s="36">
        <v>72</v>
      </c>
      <c r="B170" s="36">
        <v>516</v>
      </c>
      <c r="C170" s="11" t="s">
        <v>91</v>
      </c>
      <c r="D170" s="36">
        <v>52</v>
      </c>
      <c r="E170" s="36" t="s">
        <v>161</v>
      </c>
      <c r="F170" s="36">
        <v>1</v>
      </c>
      <c r="G170" s="36">
        <v>87</v>
      </c>
      <c r="H170" s="36">
        <v>89</v>
      </c>
      <c r="I170" s="11">
        <v>654.47</v>
      </c>
      <c r="J170" s="12">
        <v>40.599279720279696</v>
      </c>
      <c r="K170" s="24">
        <v>506278.658255146</v>
      </c>
      <c r="L170" s="23">
        <v>56427.393405437302</v>
      </c>
      <c r="M170" s="23">
        <v>92449.752796115907</v>
      </c>
      <c r="N170" s="23">
        <v>21148.8161401041</v>
      </c>
      <c r="O170" s="23">
        <v>622042.08580795897</v>
      </c>
      <c r="P170" s="25">
        <v>97128.989702912804</v>
      </c>
      <c r="Q170" s="6">
        <v>0.36280005425195272</v>
      </c>
      <c r="R170" s="6">
        <v>4.0435955683661977E-2</v>
      </c>
      <c r="S170" s="6">
        <v>6.6249633049132284E-2</v>
      </c>
      <c r="T170" s="6">
        <v>1.5155273717122662E-2</v>
      </c>
      <c r="U170" s="6">
        <v>0.44575630198575822</v>
      </c>
      <c r="V170" s="6">
        <v>6.9602781312372144E-2</v>
      </c>
      <c r="W170" s="10">
        <f t="shared" si="24"/>
        <v>0.78878402599842734</v>
      </c>
      <c r="X170" s="11">
        <f t="shared" si="25"/>
        <v>-0.26460948739339868</v>
      </c>
      <c r="Y170" s="11">
        <f t="shared" si="26"/>
        <v>-0.10304189306048463</v>
      </c>
      <c r="Z170" s="11">
        <f t="shared" si="27"/>
        <v>29.038859600945589</v>
      </c>
      <c r="AA170" s="11">
        <f t="shared" si="28"/>
        <v>31.551934514662854</v>
      </c>
      <c r="AB170" s="10">
        <v>26.701810541225999</v>
      </c>
      <c r="AC170" s="11">
        <v>33.695967845429998</v>
      </c>
      <c r="AD170" s="12">
        <v>42.423099068603797</v>
      </c>
      <c r="AE170" s="10">
        <v>0.1424018289080369</v>
      </c>
      <c r="AF170" s="11">
        <f t="shared" si="29"/>
        <v>44.870101070022578</v>
      </c>
      <c r="AG170" s="11">
        <f t="shared" si="30"/>
        <v>16.096744884092683</v>
      </c>
      <c r="AH170" s="11">
        <f t="shared" si="31"/>
        <v>0.19121292031323167</v>
      </c>
      <c r="AI170" s="11">
        <f t="shared" si="32"/>
        <v>4.3713913905944457</v>
      </c>
      <c r="AJ170" s="11">
        <f t="shared" si="33"/>
        <v>2.595083119080531</v>
      </c>
      <c r="AK170" s="3">
        <f t="shared" si="34"/>
        <v>0.81389775676922249</v>
      </c>
      <c r="AL170" s="3">
        <f t="shared" si="35"/>
        <v>0.14862298694152604</v>
      </c>
      <c r="AM170" s="12">
        <v>0.72458172132958965</v>
      </c>
      <c r="AN170" s="99"/>
    </row>
    <row r="171" spans="1:40" customFormat="1">
      <c r="A171" s="36">
        <v>72</v>
      </c>
      <c r="B171" s="36">
        <v>516</v>
      </c>
      <c r="C171" s="11" t="s">
        <v>91</v>
      </c>
      <c r="D171" s="36">
        <v>52</v>
      </c>
      <c r="E171" s="36" t="s">
        <v>161</v>
      </c>
      <c r="F171" s="36">
        <v>5</v>
      </c>
      <c r="G171" s="36">
        <v>30</v>
      </c>
      <c r="H171" s="36">
        <v>32</v>
      </c>
      <c r="I171" s="11">
        <v>659.9</v>
      </c>
      <c r="J171" s="12">
        <v>40.679020979020898</v>
      </c>
      <c r="K171" s="24">
        <v>2411763.0471955901</v>
      </c>
      <c r="L171" s="23">
        <v>99307.784959024095</v>
      </c>
      <c r="M171" s="23">
        <v>212100.23932959</v>
      </c>
      <c r="N171" s="23">
        <v>25997.475652967001</v>
      </c>
      <c r="O171" s="23">
        <v>1338667.9476675401</v>
      </c>
      <c r="P171" s="25">
        <v>311698.32062393398</v>
      </c>
      <c r="Q171" s="6">
        <v>0.54818592155193857</v>
      </c>
      <c r="R171" s="6">
        <v>2.2572337559590053E-2</v>
      </c>
      <c r="S171" s="6">
        <v>4.8209696758343558E-2</v>
      </c>
      <c r="T171" s="6">
        <v>5.9091419305961502E-3</v>
      </c>
      <c r="U171" s="6">
        <v>0.30427488446573731</v>
      </c>
      <c r="V171" s="6">
        <v>7.0848017733794275E-2</v>
      </c>
      <c r="W171" s="10">
        <f t="shared" si="24"/>
        <v>0.84700785635107678</v>
      </c>
      <c r="X171" s="11">
        <f t="shared" si="25"/>
        <v>-0.20161099904350821</v>
      </c>
      <c r="Y171" s="11">
        <f t="shared" si="26"/>
        <v>-7.2112561388187099E-2</v>
      </c>
      <c r="Z171" s="11">
        <f t="shared" si="27"/>
        <v>33.291257564563196</v>
      </c>
      <c r="AA171" s="11">
        <f t="shared" si="28"/>
        <v>33.667500801048007</v>
      </c>
      <c r="AB171" s="10">
        <v>29.787571838500199</v>
      </c>
      <c r="AC171" s="11">
        <v>37.217394707265299</v>
      </c>
      <c r="AD171" s="12">
        <v>47.033898568532699</v>
      </c>
      <c r="AE171" s="10">
        <v>7.9853523207597005E-2</v>
      </c>
      <c r="AF171" s="11">
        <f t="shared" si="29"/>
        <v>64.30629041032671</v>
      </c>
      <c r="AG171" s="11">
        <f t="shared" si="30"/>
        <v>11.444932698769582</v>
      </c>
      <c r="AH171" s="11">
        <f t="shared" si="31"/>
        <v>0.16974056344582422</v>
      </c>
      <c r="AI171" s="11">
        <f t="shared" si="32"/>
        <v>8.1584936230292691</v>
      </c>
      <c r="AJ171" s="11">
        <f t="shared" si="33"/>
        <v>2.8474550827055096</v>
      </c>
      <c r="AK171" s="3">
        <f t="shared" si="34"/>
        <v>1.8016140981023583</v>
      </c>
      <c r="AL171" s="3">
        <f t="shared" si="35"/>
        <v>0.15844126222574306</v>
      </c>
      <c r="AM171" s="12">
        <v>4.0961333222290418E-2</v>
      </c>
      <c r="AN171" s="99"/>
    </row>
    <row r="172" spans="1:40" customFormat="1">
      <c r="A172" s="36">
        <v>72</v>
      </c>
      <c r="B172" s="36">
        <v>516</v>
      </c>
      <c r="C172" s="11" t="s">
        <v>91</v>
      </c>
      <c r="D172" s="36">
        <v>53</v>
      </c>
      <c r="E172" s="36" t="s">
        <v>161</v>
      </c>
      <c r="F172" s="36">
        <v>4</v>
      </c>
      <c r="G172" s="36">
        <v>84</v>
      </c>
      <c r="H172" s="36">
        <v>86</v>
      </c>
      <c r="I172" s="11">
        <v>668.44</v>
      </c>
      <c r="J172" s="12">
        <v>40.804433566433502</v>
      </c>
      <c r="K172" s="24">
        <v>493560.62421549298</v>
      </c>
      <c r="L172" s="23">
        <v>152443.91408741099</v>
      </c>
      <c r="M172" s="23">
        <v>254682.08359178901</v>
      </c>
      <c r="N172" s="23">
        <v>66722.969633927205</v>
      </c>
      <c r="O172" s="23">
        <v>2750935.5847601802</v>
      </c>
      <c r="P172" s="25">
        <v>453173.06876274099</v>
      </c>
      <c r="Q172" s="6">
        <v>0.11831678425498407</v>
      </c>
      <c r="R172" s="6">
        <v>3.6543988335241591E-2</v>
      </c>
      <c r="S172" s="6">
        <v>6.1052611694532397E-2</v>
      </c>
      <c r="T172" s="6">
        <v>1.5994888602747274E-2</v>
      </c>
      <c r="U172" s="6">
        <v>0.65945668295313686</v>
      </c>
      <c r="V172" s="6">
        <v>0.1086350441593578</v>
      </c>
      <c r="W172" s="10">
        <f t="shared" si="24"/>
        <v>0.83555524231903477</v>
      </c>
      <c r="X172" s="11">
        <f t="shared" si="25"/>
        <v>-0.26964154424468162</v>
      </c>
      <c r="Y172" s="11">
        <f t="shared" si="26"/>
        <v>-7.8024831657823854E-2</v>
      </c>
      <c r="Z172" s="11">
        <f t="shared" si="27"/>
        <v>28.699195763483988</v>
      </c>
      <c r="AA172" s="11">
        <f t="shared" si="28"/>
        <v>33.263101514604848</v>
      </c>
      <c r="AB172" s="10">
        <v>29.229274183083199</v>
      </c>
      <c r="AC172" s="11">
        <v>36.513206064637899</v>
      </c>
      <c r="AD172" s="12">
        <v>46.077132582883102</v>
      </c>
      <c r="AE172" s="10">
        <v>4.2866079197895736E-2</v>
      </c>
      <c r="AF172" s="11">
        <f t="shared" si="29"/>
        <v>15.212242284336527</v>
      </c>
      <c r="AG172" s="11">
        <f t="shared" si="30"/>
        <v>47.867005486743544</v>
      </c>
      <c r="AH172" s="11">
        <f t="shared" si="31"/>
        <v>0.12883480892458329</v>
      </c>
      <c r="AI172" s="11">
        <f t="shared" si="32"/>
        <v>3.8170076210500166</v>
      </c>
      <c r="AJ172" s="11">
        <f t="shared" si="33"/>
        <v>2.8852272773857095</v>
      </c>
      <c r="AK172" s="3">
        <f t="shared" si="34"/>
        <v>0.179415551185478</v>
      </c>
      <c r="AL172" s="3">
        <f t="shared" si="35"/>
        <v>9.2580169816659508E-2</v>
      </c>
      <c r="AM172" s="12">
        <v>0.63882772808934429</v>
      </c>
      <c r="AN172" s="99"/>
    </row>
    <row r="173" spans="1:40" customFormat="1">
      <c r="A173" s="36">
        <v>72</v>
      </c>
      <c r="B173" s="36">
        <v>516</v>
      </c>
      <c r="C173" s="11" t="s">
        <v>91</v>
      </c>
      <c r="D173" s="36">
        <v>54</v>
      </c>
      <c r="E173" s="36" t="s">
        <v>161</v>
      </c>
      <c r="F173" s="36">
        <v>2</v>
      </c>
      <c r="G173" s="36">
        <v>133</v>
      </c>
      <c r="H173" s="36">
        <v>135</v>
      </c>
      <c r="I173" s="11">
        <v>675.43</v>
      </c>
      <c r="J173" s="12">
        <v>40.907083916083899</v>
      </c>
      <c r="K173" s="24">
        <v>9011088.2885974292</v>
      </c>
      <c r="L173" s="23">
        <v>751263.74031691696</v>
      </c>
      <c r="M173" s="23">
        <v>1065444.3093999999</v>
      </c>
      <c r="N173" s="23">
        <v>281806.235335937</v>
      </c>
      <c r="O173" s="23">
        <v>8081499.9239293998</v>
      </c>
      <c r="P173" s="25">
        <v>1008448.20928235</v>
      </c>
      <c r="Q173" s="6">
        <v>0.44610340197003756</v>
      </c>
      <c r="R173" s="6">
        <v>3.719210150855997E-2</v>
      </c>
      <c r="S173" s="6">
        <v>5.2745940979670183E-2</v>
      </c>
      <c r="T173" s="6">
        <v>1.3951114033452438E-2</v>
      </c>
      <c r="U173" s="6">
        <v>0.40008315240318765</v>
      </c>
      <c r="V173" s="6">
        <v>4.9924289105092223E-2</v>
      </c>
      <c r="W173" s="10">
        <f t="shared" si="24"/>
        <v>0.75819993267164798</v>
      </c>
      <c r="X173" s="11">
        <f t="shared" si="25"/>
        <v>-0.29438117575471995</v>
      </c>
      <c r="Y173" s="11">
        <f t="shared" si="26"/>
        <v>-0.1202162584750459</v>
      </c>
      <c r="Z173" s="11">
        <f t="shared" si="27"/>
        <v>27.029270636556401</v>
      </c>
      <c r="AA173" s="11">
        <f t="shared" si="28"/>
        <v>30.377207920306862</v>
      </c>
      <c r="AB173" s="10">
        <v>24.944621034085301</v>
      </c>
      <c r="AC173" s="11">
        <v>31.851950820205399</v>
      </c>
      <c r="AD173" s="12">
        <v>40.116107929662398</v>
      </c>
      <c r="AE173" s="10">
        <v>2.9814407685439519E-2</v>
      </c>
      <c r="AF173" s="11">
        <f t="shared" si="29"/>
        <v>52.71927326952963</v>
      </c>
      <c r="AG173" s="11">
        <f t="shared" si="30"/>
        <v>10.064818961393538</v>
      </c>
      <c r="AH173" s="11">
        <f t="shared" si="31"/>
        <v>0.18756056074578531</v>
      </c>
      <c r="AI173" s="11">
        <f t="shared" si="32"/>
        <v>3.7807691094198099</v>
      </c>
      <c r="AJ173" s="11">
        <f t="shared" si="33"/>
        <v>2.4980552280257977</v>
      </c>
      <c r="AK173" s="3">
        <f t="shared" si="34"/>
        <v>1.1150267120482809</v>
      </c>
      <c r="AL173" s="3">
        <f t="shared" si="35"/>
        <v>0.13183744594802371</v>
      </c>
      <c r="AM173" s="12">
        <v>0.52880250067199164</v>
      </c>
      <c r="AN173" s="99"/>
    </row>
    <row r="174" spans="1:40" customFormat="1">
      <c r="A174" s="36">
        <v>72</v>
      </c>
      <c r="B174" s="36">
        <v>516</v>
      </c>
      <c r="C174" s="11" t="s">
        <v>91</v>
      </c>
      <c r="D174" s="36">
        <v>55</v>
      </c>
      <c r="E174" s="36" t="s">
        <v>161</v>
      </c>
      <c r="F174" s="36">
        <v>1</v>
      </c>
      <c r="G174" s="36">
        <v>24</v>
      </c>
      <c r="H174" s="36">
        <v>26</v>
      </c>
      <c r="I174" s="11">
        <v>682.34</v>
      </c>
      <c r="J174" s="12">
        <v>41.008559440559402</v>
      </c>
      <c r="K174" s="24">
        <v>1658462.33200504</v>
      </c>
      <c r="L174" s="23">
        <v>483182.95893950399</v>
      </c>
      <c r="M174" s="23">
        <v>665604.62765066104</v>
      </c>
      <c r="N174" s="23">
        <v>158644.45802083699</v>
      </c>
      <c r="O174" s="23">
        <v>4563024.8145445297</v>
      </c>
      <c r="P174" s="25">
        <v>586961.87685670098</v>
      </c>
      <c r="Q174" s="6">
        <v>0.20434778653184552</v>
      </c>
      <c r="R174" s="6">
        <v>5.9535490341721661E-2</v>
      </c>
      <c r="S174" s="6">
        <v>8.2012614782349155E-2</v>
      </c>
      <c r="T174" s="6">
        <v>1.9547410403291453E-2</v>
      </c>
      <c r="U174" s="6">
        <v>0.56223406630813122</v>
      </c>
      <c r="V174" s="6">
        <v>7.2322631632661061E-2</v>
      </c>
      <c r="W174" s="10">
        <f t="shared" si="24"/>
        <v>0.74494060951950669</v>
      </c>
      <c r="X174" s="11">
        <f t="shared" si="25"/>
        <v>-0.29320279238787783</v>
      </c>
      <c r="Y174" s="11">
        <f t="shared" si="26"/>
        <v>-0.12787835005184386</v>
      </c>
      <c r="Z174" s="11">
        <f t="shared" si="27"/>
        <v>27.108811513818246</v>
      </c>
      <c r="AA174" s="11">
        <f t="shared" si="28"/>
        <v>29.853120856453881</v>
      </c>
      <c r="AB174" s="10">
        <v>24.208070460317899</v>
      </c>
      <c r="AC174" s="11">
        <v>31.0649437326997</v>
      </c>
      <c r="AD174" s="12">
        <v>39.005613220625001</v>
      </c>
      <c r="AE174" s="10">
        <v>5.1742522877509613E-2</v>
      </c>
      <c r="AF174" s="11">
        <f t="shared" si="29"/>
        <v>26.657008090498451</v>
      </c>
      <c r="AG174" s="11">
        <f t="shared" si="30"/>
        <v>26.140355775100776</v>
      </c>
      <c r="AH174" s="11">
        <f t="shared" si="31"/>
        <v>0.2024697635480279</v>
      </c>
      <c r="AI174" s="11">
        <f t="shared" si="32"/>
        <v>4.1955744055253286</v>
      </c>
      <c r="AJ174" s="11">
        <f t="shared" si="33"/>
        <v>2.4483678094451782</v>
      </c>
      <c r="AK174" s="3">
        <f t="shared" si="34"/>
        <v>0.36345678566523065</v>
      </c>
      <c r="AL174" s="3">
        <f t="shared" si="35"/>
        <v>0.14586916677048581</v>
      </c>
      <c r="AM174" s="12">
        <v>0.34528888077653419</v>
      </c>
      <c r="AN174" s="99"/>
    </row>
    <row r="175" spans="1:40" customFormat="1">
      <c r="A175" s="36">
        <v>72</v>
      </c>
      <c r="B175" s="36">
        <v>516</v>
      </c>
      <c r="C175" s="11" t="s">
        <v>91</v>
      </c>
      <c r="D175" s="36">
        <v>56</v>
      </c>
      <c r="E175" s="36" t="s">
        <v>161</v>
      </c>
      <c r="F175" s="36">
        <v>1</v>
      </c>
      <c r="G175" s="36">
        <v>0</v>
      </c>
      <c r="H175" s="36">
        <v>2</v>
      </c>
      <c r="I175" s="11">
        <v>691.6</v>
      </c>
      <c r="J175" s="12">
        <v>41.144545454545401</v>
      </c>
      <c r="K175" s="24">
        <v>12645617.4390221</v>
      </c>
      <c r="L175" s="23">
        <v>284653.31155456399</v>
      </c>
      <c r="M175" s="23">
        <v>446393.83689090703</v>
      </c>
      <c r="N175" s="23">
        <v>86892.684877206993</v>
      </c>
      <c r="O175" s="23">
        <v>2994091.6895111599</v>
      </c>
      <c r="P175" s="25">
        <v>403299.05625864398</v>
      </c>
      <c r="Q175" s="6">
        <v>0.74999445021930344</v>
      </c>
      <c r="R175" s="6">
        <v>1.6882402534468783E-2</v>
      </c>
      <c r="S175" s="6">
        <v>2.6475014122060232E-2</v>
      </c>
      <c r="T175" s="6">
        <v>5.15348750164307E-3</v>
      </c>
      <c r="U175" s="6">
        <v>0.17757552459650866</v>
      </c>
      <c r="V175" s="6">
        <v>2.3919121026015802E-2</v>
      </c>
      <c r="W175" s="10">
        <f t="shared" si="24"/>
        <v>0.76691430809892402</v>
      </c>
      <c r="X175" s="11">
        <f t="shared" si="25"/>
        <v>-0.26300316875196772</v>
      </c>
      <c r="Y175" s="11">
        <f t="shared" si="26"/>
        <v>-0.11525315964796747</v>
      </c>
      <c r="Z175" s="11">
        <f t="shared" si="27"/>
        <v>29.147286109242177</v>
      </c>
      <c r="AA175" s="11">
        <f t="shared" si="28"/>
        <v>30.716683880079025</v>
      </c>
      <c r="AB175" s="10">
        <v>25.485587949692501</v>
      </c>
      <c r="AC175" s="11">
        <v>32.380494449811302</v>
      </c>
      <c r="AD175" s="12">
        <v>40.819408758439401</v>
      </c>
      <c r="AE175" s="10">
        <v>4.642896324420856E-2</v>
      </c>
      <c r="AF175" s="11">
        <f t="shared" si="29"/>
        <v>80.855835201891907</v>
      </c>
      <c r="AG175" s="11">
        <f t="shared" si="30"/>
        <v>3.0906708338926121</v>
      </c>
      <c r="AH175" s="11">
        <f t="shared" si="31"/>
        <v>0.19403930913023962</v>
      </c>
      <c r="AI175" s="11">
        <f t="shared" si="32"/>
        <v>5.1373005394151603</v>
      </c>
      <c r="AJ175" s="11">
        <f t="shared" si="33"/>
        <v>2.4985408596418499</v>
      </c>
      <c r="AK175" s="3">
        <f t="shared" si="34"/>
        <v>4.2235237762831259</v>
      </c>
      <c r="AL175" s="3">
        <f t="shared" si="35"/>
        <v>0.14909157206330878</v>
      </c>
      <c r="AM175" s="12">
        <v>7.1069500830249238E-2</v>
      </c>
      <c r="AN175" s="99"/>
    </row>
    <row r="176" spans="1:40" customFormat="1">
      <c r="A176" s="36">
        <v>72</v>
      </c>
      <c r="B176" s="36">
        <v>516</v>
      </c>
      <c r="C176" s="11" t="s">
        <v>91</v>
      </c>
      <c r="D176" s="36">
        <v>56</v>
      </c>
      <c r="E176" s="36" t="s">
        <v>161</v>
      </c>
      <c r="F176" s="36">
        <v>4</v>
      </c>
      <c r="G176" s="36">
        <v>24</v>
      </c>
      <c r="H176" s="36">
        <v>26</v>
      </c>
      <c r="I176" s="11">
        <v>696.34</v>
      </c>
      <c r="J176" s="12">
        <v>41.214153846153799</v>
      </c>
      <c r="K176" s="24">
        <v>3545359.0982216201</v>
      </c>
      <c r="L176" s="23">
        <v>1203685.71957659</v>
      </c>
      <c r="M176" s="23">
        <v>2032503.3159760099</v>
      </c>
      <c r="N176" s="23">
        <v>539958.86100487795</v>
      </c>
      <c r="O176" s="23">
        <v>13821388.206738601</v>
      </c>
      <c r="P176" s="25">
        <v>2199473.5783937299</v>
      </c>
      <c r="Q176" s="6">
        <v>0.15188514634696268</v>
      </c>
      <c r="R176" s="6">
        <v>5.1566562542379527E-2</v>
      </c>
      <c r="S176" s="6">
        <v>8.707356717477592E-2</v>
      </c>
      <c r="T176" s="6">
        <v>2.3132136506624362E-2</v>
      </c>
      <c r="U176" s="6">
        <v>0.59211592178396921</v>
      </c>
      <c r="V176" s="6">
        <v>9.4226665645288282E-2</v>
      </c>
      <c r="W176" s="10">
        <f t="shared" si="24"/>
        <v>0.79856727461365551</v>
      </c>
      <c r="X176" s="11">
        <f t="shared" si="25"/>
        <v>-0.26901773272417245</v>
      </c>
      <c r="Y176" s="11">
        <f t="shared" si="26"/>
        <v>-9.7688491218963572E-2</v>
      </c>
      <c r="Z176" s="11">
        <f t="shared" si="27"/>
        <v>28.741303041118357</v>
      </c>
      <c r="AA176" s="11">
        <f t="shared" si="28"/>
        <v>31.918107200622892</v>
      </c>
      <c r="AB176" s="10">
        <v>27.179737267130001</v>
      </c>
      <c r="AC176" s="11">
        <v>34.292282384914003</v>
      </c>
      <c r="AD176" s="12">
        <v>43.134347858089498</v>
      </c>
      <c r="AE176" s="10">
        <v>7.356664671556401E-2</v>
      </c>
      <c r="AF176" s="11">
        <f t="shared" si="29"/>
        <v>20.414640899444702</v>
      </c>
      <c r="AG176" s="11">
        <f t="shared" si="30"/>
        <v>38.286120801164593</v>
      </c>
      <c r="AH176" s="11">
        <f t="shared" si="31"/>
        <v>0.19074334746878591</v>
      </c>
      <c r="AI176" s="11">
        <f t="shared" si="32"/>
        <v>3.7641817974678049</v>
      </c>
      <c r="AJ176" s="11">
        <f t="shared" si="33"/>
        <v>2.6250764567121863</v>
      </c>
      <c r="AK176" s="3">
        <f t="shared" si="34"/>
        <v>0.25651251851048396</v>
      </c>
      <c r="AL176" s="3">
        <f t="shared" si="35"/>
        <v>0.14705493294697167</v>
      </c>
      <c r="AM176" s="12">
        <v>0.36137867838910448</v>
      </c>
      <c r="AN176" s="99"/>
    </row>
    <row r="177" spans="1:40" customFormat="1">
      <c r="A177" s="36">
        <v>72</v>
      </c>
      <c r="B177" s="36">
        <v>516</v>
      </c>
      <c r="C177" s="11" t="s">
        <v>91</v>
      </c>
      <c r="D177" s="36">
        <v>58</v>
      </c>
      <c r="E177" s="36" t="s">
        <v>161</v>
      </c>
      <c r="F177" s="36">
        <v>1</v>
      </c>
      <c r="G177" s="36">
        <v>2</v>
      </c>
      <c r="H177" s="36">
        <v>4</v>
      </c>
      <c r="I177" s="11">
        <v>710.62</v>
      </c>
      <c r="J177" s="12">
        <v>41.423860139860103</v>
      </c>
      <c r="K177" s="24">
        <v>1739586.9480902201</v>
      </c>
      <c r="L177" s="23">
        <v>139058.01834524801</v>
      </c>
      <c r="M177" s="23">
        <v>237908.18412766099</v>
      </c>
      <c r="N177" s="23">
        <v>53996.602575318997</v>
      </c>
      <c r="O177" s="23">
        <v>592408.257949361</v>
      </c>
      <c r="P177" s="25">
        <v>114726.53797149</v>
      </c>
      <c r="Q177" s="6">
        <v>0.60450925681165524</v>
      </c>
      <c r="R177" s="6">
        <v>4.832288458813367E-2</v>
      </c>
      <c r="S177" s="6">
        <v>8.2673475869838475E-2</v>
      </c>
      <c r="T177" s="6">
        <v>1.8763906069193797E-2</v>
      </c>
      <c r="U177" s="6">
        <v>0.20586282055933347</v>
      </c>
      <c r="V177" s="6">
        <v>3.9867656101845332E-2</v>
      </c>
      <c r="W177" s="10">
        <f t="shared" si="24"/>
        <v>0.74516999438593901</v>
      </c>
      <c r="X177" s="11">
        <f t="shared" si="25"/>
        <v>-0.25803040709888425</v>
      </c>
      <c r="Y177" s="11">
        <f t="shared" si="26"/>
        <v>-0.1277446410744707</v>
      </c>
      <c r="Z177" s="11">
        <f t="shared" si="27"/>
        <v>29.482947520825313</v>
      </c>
      <c r="AA177" s="11">
        <f t="shared" si="28"/>
        <v>29.862266550506206</v>
      </c>
      <c r="AB177" s="10">
        <v>24.3128125749102</v>
      </c>
      <c r="AC177" s="11">
        <v>31.056294620440699</v>
      </c>
      <c r="AD177" s="12">
        <v>39.078896027603903</v>
      </c>
      <c r="AE177" s="10">
        <v>0.18391240183168575</v>
      </c>
      <c r="AF177" s="11">
        <f t="shared" si="29"/>
        <v>74.596506184271036</v>
      </c>
      <c r="AG177" s="11">
        <f t="shared" si="30"/>
        <v>6.18700876814267</v>
      </c>
      <c r="AH177" s="11">
        <f t="shared" si="31"/>
        <v>0.37866946093311099</v>
      </c>
      <c r="AI177" s="11">
        <f t="shared" si="32"/>
        <v>4.4059843171763751</v>
      </c>
      <c r="AJ177" s="11">
        <f t="shared" si="33"/>
        <v>2.2646041415689395</v>
      </c>
      <c r="AK177" s="3">
        <f t="shared" si="34"/>
        <v>2.9364664059745773</v>
      </c>
      <c r="AL177" s="3">
        <f t="shared" si="35"/>
        <v>0.4015949827424542</v>
      </c>
      <c r="AM177" s="12">
        <v>0.68830556972452039</v>
      </c>
      <c r="AN177" s="99"/>
    </row>
    <row r="178" spans="1:40" customFormat="1">
      <c r="A178" s="36">
        <v>72</v>
      </c>
      <c r="B178" s="36">
        <v>516</v>
      </c>
      <c r="C178" s="11" t="s">
        <v>91</v>
      </c>
      <c r="D178" s="36">
        <v>58</v>
      </c>
      <c r="E178" s="36" t="s">
        <v>161</v>
      </c>
      <c r="F178" s="36">
        <v>2</v>
      </c>
      <c r="G178" s="36">
        <v>20</v>
      </c>
      <c r="H178" s="36">
        <v>21</v>
      </c>
      <c r="I178" s="11">
        <v>712.3</v>
      </c>
      <c r="J178" s="12">
        <v>41.448531468531399</v>
      </c>
      <c r="K178" s="24">
        <v>517713</v>
      </c>
      <c r="L178" s="23">
        <v>196756</v>
      </c>
      <c r="M178" s="23">
        <v>372015</v>
      </c>
      <c r="N178" s="23">
        <v>75752</v>
      </c>
      <c r="O178" s="23">
        <v>2839663</v>
      </c>
      <c r="P178" s="25">
        <v>444404</v>
      </c>
      <c r="Q178" s="6">
        <v>0.11643673406873081</v>
      </c>
      <c r="R178" s="6">
        <v>4.4251595089223564E-2</v>
      </c>
      <c r="S178" s="6">
        <v>8.3668386972277867E-2</v>
      </c>
      <c r="T178" s="6">
        <v>1.703707552094403E-2</v>
      </c>
      <c r="U178" s="6">
        <v>0.63865710456529845</v>
      </c>
      <c r="V178" s="6">
        <v>9.9949103783525325E-2</v>
      </c>
      <c r="W178" s="10">
        <f t="shared" si="24"/>
        <v>0.81931203836437161</v>
      </c>
      <c r="X178" s="11">
        <f t="shared" si="25"/>
        <v>-0.23867796849399528</v>
      </c>
      <c r="Y178" s="11">
        <f t="shared" si="26"/>
        <v>-8.6550663892211804E-2</v>
      </c>
      <c r="Z178" s="11">
        <f t="shared" si="27"/>
        <v>30.789237126655316</v>
      </c>
      <c r="AA178" s="11">
        <f t="shared" si="28"/>
        <v>32.679934589772714</v>
      </c>
      <c r="AB178" s="10">
        <v>28.290312343443802</v>
      </c>
      <c r="AC178" s="11">
        <v>35.5542911408726</v>
      </c>
      <c r="AD178" s="12">
        <v>44.774812303028597</v>
      </c>
      <c r="AE178" s="10">
        <v>3.6571538302861861E-2</v>
      </c>
      <c r="AF178" s="11">
        <f t="shared" si="29"/>
        <v>15.420167416458568</v>
      </c>
      <c r="AG178" s="11">
        <f t="shared" si="30"/>
        <v>46.190224265863719</v>
      </c>
      <c r="AH178" s="11">
        <f t="shared" si="31"/>
        <v>0.16405962444541169</v>
      </c>
      <c r="AI178" s="11">
        <f t="shared" si="32"/>
        <v>4.9109594466152711</v>
      </c>
      <c r="AJ178" s="11">
        <f t="shared" si="33"/>
        <v>2.7051014438984438</v>
      </c>
      <c r="AK178" s="3">
        <f t="shared" si="34"/>
        <v>0.18231494370986978</v>
      </c>
      <c r="AL178" s="3">
        <f t="shared" si="35"/>
        <v>0.13100674270151072</v>
      </c>
      <c r="AM178" s="12">
        <v>0</v>
      </c>
      <c r="AN178" s="99"/>
    </row>
    <row r="179" spans="1:40" customFormat="1">
      <c r="A179" s="36">
        <v>72</v>
      </c>
      <c r="B179" s="36">
        <v>516</v>
      </c>
      <c r="C179" s="11" t="s">
        <v>91</v>
      </c>
      <c r="D179" s="36">
        <v>59</v>
      </c>
      <c r="E179" s="36" t="s">
        <v>161</v>
      </c>
      <c r="F179" s="36">
        <v>1</v>
      </c>
      <c r="G179" s="36">
        <v>53</v>
      </c>
      <c r="H179" s="36">
        <v>55</v>
      </c>
      <c r="I179" s="11">
        <v>717.13</v>
      </c>
      <c r="J179" s="12">
        <v>41.519461538461499</v>
      </c>
      <c r="K179" s="24">
        <v>6918096.3803116595</v>
      </c>
      <c r="L179" s="23">
        <v>342281.84633988998</v>
      </c>
      <c r="M179" s="23">
        <v>659380.78681250301</v>
      </c>
      <c r="N179" s="23">
        <v>114749.12736029401</v>
      </c>
      <c r="O179" s="23">
        <v>4658517.7489683796</v>
      </c>
      <c r="P179" s="25">
        <v>639144.71620000096</v>
      </c>
      <c r="Q179" s="6">
        <v>0.51890247918084842</v>
      </c>
      <c r="R179" s="6">
        <v>2.5673377310821123E-2</v>
      </c>
      <c r="S179" s="6">
        <v>4.9457871962433148E-2</v>
      </c>
      <c r="T179" s="6">
        <v>8.606935115930409E-3</v>
      </c>
      <c r="U179" s="6">
        <v>0.34941930212582228</v>
      </c>
      <c r="V179" s="6">
        <v>4.7940034304144702E-2</v>
      </c>
      <c r="W179" s="10">
        <f t="shared" si="24"/>
        <v>0.80502943033720054</v>
      </c>
      <c r="X179" s="11">
        <f t="shared" si="25"/>
        <v>-0.22868811436870162</v>
      </c>
      <c r="Y179" s="11">
        <f t="shared" si="26"/>
        <v>-9.4188242365781771E-2</v>
      </c>
      <c r="Z179" s="11">
        <f t="shared" si="27"/>
        <v>31.463552280112637</v>
      </c>
      <c r="AA179" s="11">
        <f t="shared" si="28"/>
        <v>32.157524222180527</v>
      </c>
      <c r="AB179" s="10">
        <v>27.599275203182</v>
      </c>
      <c r="AC179" s="11">
        <v>34.679573029861601</v>
      </c>
      <c r="AD179" s="12">
        <v>43.698318363227301</v>
      </c>
      <c r="AE179" s="10">
        <v>6.1380152632356279E-2</v>
      </c>
      <c r="AF179" s="11">
        <f t="shared" si="29"/>
        <v>59.759237917536964</v>
      </c>
      <c r="AG179" s="11">
        <f t="shared" si="30"/>
        <v>8.4573815766579568</v>
      </c>
      <c r="AH179" s="11">
        <f t="shared" si="31"/>
        <v>0.17405657016607765</v>
      </c>
      <c r="AI179" s="11">
        <f t="shared" si="32"/>
        <v>5.7462814923389551</v>
      </c>
      <c r="AJ179" s="11">
        <f t="shared" si="33"/>
        <v>2.5985319910573126</v>
      </c>
      <c r="AK179" s="3">
        <f t="shared" si="34"/>
        <v>1.4850424004166689</v>
      </c>
      <c r="AL179" s="3">
        <f t="shared" si="35"/>
        <v>0.1415430448791403</v>
      </c>
      <c r="AM179" s="12">
        <v>0.44171870034750754</v>
      </c>
      <c r="AN179" s="99"/>
    </row>
    <row r="180" spans="1:40" customFormat="1">
      <c r="A180" s="36">
        <v>72</v>
      </c>
      <c r="B180" s="36">
        <v>516</v>
      </c>
      <c r="C180" s="11" t="s">
        <v>91</v>
      </c>
      <c r="D180" s="36">
        <v>60</v>
      </c>
      <c r="E180" s="36" t="s">
        <v>161</v>
      </c>
      <c r="F180" s="36">
        <v>3</v>
      </c>
      <c r="G180" s="36">
        <v>118</v>
      </c>
      <c r="H180" s="36">
        <v>120</v>
      </c>
      <c r="I180" s="11">
        <v>724.28</v>
      </c>
      <c r="J180" s="12">
        <v>41.624461538461503</v>
      </c>
      <c r="K180" s="24">
        <v>17804991.210388198</v>
      </c>
      <c r="L180" s="23">
        <v>6886291.4835519996</v>
      </c>
      <c r="M180" s="23">
        <v>12440988.243977699</v>
      </c>
      <c r="N180" s="23">
        <v>3188021.2966280198</v>
      </c>
      <c r="O180" s="23">
        <v>76480269.155123293</v>
      </c>
      <c r="P180" s="25">
        <v>15145404.0580431</v>
      </c>
      <c r="Q180" s="6">
        <v>0.13494153572618317</v>
      </c>
      <c r="R180" s="6">
        <v>5.2190239089052758E-2</v>
      </c>
      <c r="S180" s="6">
        <v>9.4288508191694792E-2</v>
      </c>
      <c r="T180" s="6">
        <v>2.4161567091578656E-2</v>
      </c>
      <c r="U180" s="6">
        <v>0.5796332528669168</v>
      </c>
      <c r="V180" s="6">
        <v>0.11478489703457388</v>
      </c>
      <c r="W180" s="10">
        <f t="shared" si="24"/>
        <v>0.81714916201060206</v>
      </c>
      <c r="X180" s="11">
        <f t="shared" si="25"/>
        <v>-0.25762287805007372</v>
      </c>
      <c r="Y180" s="11">
        <f t="shared" si="26"/>
        <v>-8.7698660327709718E-2</v>
      </c>
      <c r="Z180" s="11">
        <f t="shared" si="27"/>
        <v>29.510455731620024</v>
      </c>
      <c r="AA180" s="11">
        <f t="shared" si="28"/>
        <v>32.601411633584654</v>
      </c>
      <c r="AB180" s="10">
        <v>28.225099782552</v>
      </c>
      <c r="AC180" s="11">
        <v>35.380677010616402</v>
      </c>
      <c r="AD180" s="12">
        <v>44.601546227059202</v>
      </c>
      <c r="AE180" s="10">
        <v>2.397183414834804E-2</v>
      </c>
      <c r="AF180" s="11">
        <f t="shared" si="29"/>
        <v>18.884172500944878</v>
      </c>
      <c r="AG180" s="11">
        <f t="shared" si="30"/>
        <v>45.964256072379854</v>
      </c>
      <c r="AH180" s="11">
        <f t="shared" si="31"/>
        <v>0.19725870726618711</v>
      </c>
      <c r="AI180" s="11">
        <f t="shared" si="32"/>
        <v>3.9024169183363271</v>
      </c>
      <c r="AJ180" s="11">
        <f t="shared" si="33"/>
        <v>2.7061083394779666</v>
      </c>
      <c r="AK180" s="3">
        <f t="shared" si="34"/>
        <v>0.23280502810829179</v>
      </c>
      <c r="AL180" s="3">
        <f t="shared" si="35"/>
        <v>0.16266925288591635</v>
      </c>
      <c r="AM180" s="12">
        <v>0.38582572988757491</v>
      </c>
      <c r="AN180" s="99"/>
    </row>
    <row r="181" spans="1:40" customFormat="1">
      <c r="A181" s="36">
        <v>72</v>
      </c>
      <c r="B181" s="36">
        <v>516</v>
      </c>
      <c r="C181" s="11" t="s">
        <v>91</v>
      </c>
      <c r="D181" s="36">
        <v>61</v>
      </c>
      <c r="E181" s="36" t="s">
        <v>161</v>
      </c>
      <c r="F181" s="36">
        <v>2</v>
      </c>
      <c r="G181" s="36">
        <v>68</v>
      </c>
      <c r="H181" s="36">
        <v>70</v>
      </c>
      <c r="I181" s="11">
        <v>731.28</v>
      </c>
      <c r="J181" s="12">
        <v>41.813512465373897</v>
      </c>
      <c r="K181" s="24">
        <v>1768763.4034200001</v>
      </c>
      <c r="L181" s="23">
        <v>589246.99577234301</v>
      </c>
      <c r="M181" s="23">
        <v>1018536.42397745</v>
      </c>
      <c r="N181" s="23">
        <v>214774.009554838</v>
      </c>
      <c r="O181" s="23">
        <v>7223902.5351149002</v>
      </c>
      <c r="P181" s="25">
        <v>1059471.6809133801</v>
      </c>
      <c r="Q181" s="6">
        <v>0.14895232224138313</v>
      </c>
      <c r="R181" s="6">
        <v>4.9622073944056884E-2</v>
      </c>
      <c r="S181" s="6">
        <v>8.5773691012336145E-2</v>
      </c>
      <c r="T181" s="6">
        <v>1.8086696851839893E-2</v>
      </c>
      <c r="U181" s="6">
        <v>0.60834425688039551</v>
      </c>
      <c r="V181" s="6">
        <v>8.9220959069988642E-2</v>
      </c>
      <c r="W181" s="10">
        <f t="shared" si="24"/>
        <v>0.79554439832574442</v>
      </c>
      <c r="X181" s="11">
        <f t="shared" si="25"/>
        <v>-0.25270465748870702</v>
      </c>
      <c r="Y181" s="11">
        <f t="shared" si="26"/>
        <v>-9.9335577915808243E-2</v>
      </c>
      <c r="Z181" s="11">
        <f t="shared" si="27"/>
        <v>29.842435619512276</v>
      </c>
      <c r="AA181" s="11">
        <f t="shared" si="28"/>
        <v>31.805446470558717</v>
      </c>
      <c r="AB181" s="10">
        <v>27.005073023426601</v>
      </c>
      <c r="AC181" s="11">
        <v>34.099373125236298</v>
      </c>
      <c r="AD181" s="12">
        <v>42.926568187748401</v>
      </c>
      <c r="AE181" s="10">
        <v>4.5027759654892391E-2</v>
      </c>
      <c r="AF181" s="11">
        <f t="shared" si="29"/>
        <v>19.668954851759676</v>
      </c>
      <c r="AG181" s="11">
        <f t="shared" si="30"/>
        <v>37.460523942375865</v>
      </c>
      <c r="AH181" s="11">
        <f t="shared" si="31"/>
        <v>0.18034531533233936</v>
      </c>
      <c r="AI181" s="11">
        <f t="shared" si="32"/>
        <v>4.7423635014710106</v>
      </c>
      <c r="AJ181" s="11">
        <f t="shared" si="33"/>
        <v>2.6052924203382855</v>
      </c>
      <c r="AK181" s="3">
        <f t="shared" si="34"/>
        <v>0.24484873582141525</v>
      </c>
      <c r="AL181" s="3">
        <f t="shared" si="35"/>
        <v>0.14099531645484051</v>
      </c>
      <c r="AM181" s="12">
        <v>6.596647718022712E-2</v>
      </c>
      <c r="AN181" s="99"/>
    </row>
    <row r="182" spans="1:40" customFormat="1">
      <c r="A182" s="36">
        <v>72</v>
      </c>
      <c r="B182" s="36">
        <v>516</v>
      </c>
      <c r="C182" s="11" t="s">
        <v>91</v>
      </c>
      <c r="D182" s="36">
        <v>62</v>
      </c>
      <c r="E182" s="36" t="s">
        <v>161</v>
      </c>
      <c r="F182" s="36">
        <v>1</v>
      </c>
      <c r="G182" s="36">
        <v>15</v>
      </c>
      <c r="H182" s="36">
        <v>17</v>
      </c>
      <c r="I182" s="11">
        <v>738.25</v>
      </c>
      <c r="J182" s="12">
        <v>42.047132963988901</v>
      </c>
      <c r="K182" s="24">
        <v>98057.107181184707</v>
      </c>
      <c r="L182" s="23">
        <v>11313.390311688299</v>
      </c>
      <c r="M182" s="23">
        <v>21854.227429442501</v>
      </c>
      <c r="N182" s="23">
        <v>5115.0569268292602</v>
      </c>
      <c r="O182" s="23">
        <v>116281.18213240401</v>
      </c>
      <c r="P182" s="25">
        <v>16694.2417369338</v>
      </c>
      <c r="Q182" s="6">
        <v>0.3640979235449654</v>
      </c>
      <c r="R182" s="6">
        <v>4.2007989417108066E-2</v>
      </c>
      <c r="S182" s="6">
        <v>8.1147395191220301E-2</v>
      </c>
      <c r="T182" s="6">
        <v>1.8992826317337876E-2</v>
      </c>
      <c r="U182" s="6">
        <v>0.43176612260784741</v>
      </c>
      <c r="V182" s="6">
        <v>6.1987742921520844E-2</v>
      </c>
      <c r="W182" s="10">
        <f t="shared" si="24"/>
        <v>0.79421562627544495</v>
      </c>
      <c r="X182" s="11">
        <f t="shared" si="25"/>
        <v>-0.24346681438571546</v>
      </c>
      <c r="Y182" s="11">
        <f t="shared" si="26"/>
        <v>-0.10006157239875836</v>
      </c>
      <c r="Z182" s="11">
        <f t="shared" si="27"/>
        <v>30.465990028964203</v>
      </c>
      <c r="AA182" s="11">
        <f t="shared" si="28"/>
        <v>31.755788447924928</v>
      </c>
      <c r="AB182" s="10">
        <v>27.013562482573999</v>
      </c>
      <c r="AC182" s="11">
        <v>34.030590434605003</v>
      </c>
      <c r="AD182" s="12">
        <v>42.910123697028901</v>
      </c>
      <c r="AE182" s="10">
        <v>0.16564636146734416</v>
      </c>
      <c r="AF182" s="11">
        <f t="shared" si="29"/>
        <v>45.748758887275507</v>
      </c>
      <c r="AG182" s="11">
        <f t="shared" si="30"/>
        <v>14.548187794154885</v>
      </c>
      <c r="AH182" s="11">
        <f t="shared" si="31"/>
        <v>0.22353789394445817</v>
      </c>
      <c r="AI182" s="11">
        <f t="shared" si="32"/>
        <v>4.2725286819025836</v>
      </c>
      <c r="AJ182" s="11">
        <f t="shared" si="33"/>
        <v>2.4945739387920307</v>
      </c>
      <c r="AK182" s="3">
        <f t="shared" si="34"/>
        <v>0.84327580252436385</v>
      </c>
      <c r="AL182" s="3">
        <f t="shared" si="35"/>
        <v>0.18794294165807587</v>
      </c>
      <c r="AM182" s="12">
        <v>0.1087609177971374</v>
      </c>
      <c r="AN182" s="99"/>
    </row>
    <row r="183" spans="1:40" customFormat="1">
      <c r="A183" s="36">
        <v>72</v>
      </c>
      <c r="B183" s="36">
        <v>516</v>
      </c>
      <c r="C183" s="11" t="s">
        <v>91</v>
      </c>
      <c r="D183" s="36">
        <v>63</v>
      </c>
      <c r="E183" s="36" t="s">
        <v>161</v>
      </c>
      <c r="F183" s="36">
        <v>1</v>
      </c>
      <c r="G183" s="36">
        <v>0</v>
      </c>
      <c r="H183" s="36">
        <v>2</v>
      </c>
      <c r="I183" s="11">
        <v>747.1</v>
      </c>
      <c r="J183" s="12">
        <v>42.343767313019299</v>
      </c>
      <c r="K183" s="24">
        <v>21958.04891433</v>
      </c>
      <c r="L183" s="23">
        <v>8239.7901429124795</v>
      </c>
      <c r="M183" s="23">
        <v>10688.6078037181</v>
      </c>
      <c r="N183" s="23">
        <v>2756.2238102246301</v>
      </c>
      <c r="O183" s="23">
        <v>169312.406863671</v>
      </c>
      <c r="P183" s="25">
        <v>32973.3494012394</v>
      </c>
      <c r="Q183" s="6">
        <v>8.9286339069845677E-2</v>
      </c>
      <c r="R183" s="6">
        <v>3.350483002541868E-2</v>
      </c>
      <c r="S183" s="6">
        <v>4.3462270453571962E-2</v>
      </c>
      <c r="T183" s="6">
        <v>1.1207422600807485E-2</v>
      </c>
      <c r="U183" s="6">
        <v>0.68846212279342056</v>
      </c>
      <c r="V183" s="6">
        <v>0.1340770150569357</v>
      </c>
      <c r="W183" s="10">
        <f t="shared" si="24"/>
        <v>0.84924815231287276</v>
      </c>
      <c r="X183" s="11">
        <f t="shared" si="25"/>
        <v>-0.30723070935821351</v>
      </c>
      <c r="Y183" s="11">
        <f t="shared" si="26"/>
        <v>-7.096538934012056E-2</v>
      </c>
      <c r="Z183" s="11">
        <f t="shared" si="27"/>
        <v>26.161927118320587</v>
      </c>
      <c r="AA183" s="11">
        <f t="shared" si="28"/>
        <v>33.745967369135755</v>
      </c>
      <c r="AB183" s="10">
        <v>29.929705407897099</v>
      </c>
      <c r="AC183" s="11">
        <v>37.344420636016302</v>
      </c>
      <c r="AD183" s="12">
        <v>47.233762048520099</v>
      </c>
      <c r="AE183" s="10">
        <v>2.225971289445761E-2</v>
      </c>
      <c r="AF183" s="11">
        <f t="shared" si="29"/>
        <v>11.480104872974067</v>
      </c>
      <c r="AG183" s="11">
        <f t="shared" si="30"/>
        <v>60.026415515247592</v>
      </c>
      <c r="AH183" s="11">
        <f t="shared" si="31"/>
        <v>9.6819150587618683E-2</v>
      </c>
      <c r="AI183" s="11">
        <f t="shared" si="32"/>
        <v>3.8779897931608773</v>
      </c>
      <c r="AJ183" s="11">
        <f t="shared" si="33"/>
        <v>3.106208869240779</v>
      </c>
      <c r="AK183" s="3">
        <f t="shared" si="34"/>
        <v>0.12968954444083028</v>
      </c>
      <c r="AL183" s="3">
        <f t="shared" si="35"/>
        <v>6.3129501267585666E-2</v>
      </c>
      <c r="AM183" s="12">
        <v>0.38756686276980029</v>
      </c>
      <c r="AN183" s="99"/>
    </row>
    <row r="184" spans="1:40" customFormat="1">
      <c r="A184" s="36">
        <v>72</v>
      </c>
      <c r="B184" s="36">
        <v>516</v>
      </c>
      <c r="C184" s="11" t="s">
        <v>91</v>
      </c>
      <c r="D184" s="36">
        <v>63</v>
      </c>
      <c r="E184" s="36" t="s">
        <v>161</v>
      </c>
      <c r="F184" s="36">
        <v>4</v>
      </c>
      <c r="G184" s="36">
        <v>7</v>
      </c>
      <c r="H184" s="36">
        <v>9</v>
      </c>
      <c r="I184" s="11">
        <v>751.67</v>
      </c>
      <c r="J184" s="12">
        <v>42.496944598337898</v>
      </c>
      <c r="K184" s="24">
        <v>181594.35004411699</v>
      </c>
      <c r="L184" s="23">
        <v>73443.930477941001</v>
      </c>
      <c r="M184" s="23">
        <v>128288.397452206</v>
      </c>
      <c r="N184" s="23">
        <v>25820.274378125101</v>
      </c>
      <c r="O184" s="23">
        <v>966534.60626470495</v>
      </c>
      <c r="P184" s="25">
        <v>123325.984386581</v>
      </c>
      <c r="Q184" s="6">
        <v>0.12114305287633351</v>
      </c>
      <c r="R184" s="6">
        <v>4.8995037296994406E-2</v>
      </c>
      <c r="S184" s="6">
        <v>8.5582222751958148E-2</v>
      </c>
      <c r="T184" s="6">
        <v>1.7224912908968461E-2</v>
      </c>
      <c r="U184" s="6">
        <v>0.64478301712077202</v>
      </c>
      <c r="V184" s="6">
        <v>8.2271757044973484E-2</v>
      </c>
      <c r="W184" s="10">
        <f t="shared" si="24"/>
        <v>0.79068562955136212</v>
      </c>
      <c r="X184" s="11">
        <f t="shared" si="25"/>
        <v>-0.24889442642764986</v>
      </c>
      <c r="Y184" s="11">
        <f t="shared" si="26"/>
        <v>-0.10199615428870004</v>
      </c>
      <c r="Z184" s="11">
        <f t="shared" si="27"/>
        <v>30.099626216133633</v>
      </c>
      <c r="AA184" s="11">
        <f t="shared" si="28"/>
        <v>31.623463046652919</v>
      </c>
      <c r="AB184" s="10">
        <v>26.7373604928063</v>
      </c>
      <c r="AC184" s="11">
        <v>33.801262727334603</v>
      </c>
      <c r="AD184" s="12">
        <v>42.556495845264699</v>
      </c>
      <c r="AE184" s="10">
        <v>4.5745302647457506E-2</v>
      </c>
      <c r="AF184" s="11">
        <f t="shared" si="29"/>
        <v>15.816546481671697</v>
      </c>
      <c r="AG184" s="11">
        <f t="shared" si="30"/>
        <v>40.44531323791081</v>
      </c>
      <c r="AH184" s="11">
        <f t="shared" si="31"/>
        <v>0.17272682824518937</v>
      </c>
      <c r="AI184" s="11">
        <f t="shared" si="32"/>
        <v>4.9685141053687545</v>
      </c>
      <c r="AJ184" s="11">
        <f t="shared" si="33"/>
        <v>2.5672284380421142</v>
      </c>
      <c r="AK184" s="3">
        <f t="shared" si="34"/>
        <v>0.18788189151955073</v>
      </c>
      <c r="AL184" s="3">
        <f t="shared" si="35"/>
        <v>0.13273026813596744</v>
      </c>
      <c r="AM184" s="12">
        <v>0.19418463171429348</v>
      </c>
      <c r="AN184" s="99"/>
    </row>
    <row r="185" spans="1:40" customFormat="1">
      <c r="A185" s="36">
        <v>72</v>
      </c>
      <c r="B185" s="36">
        <v>516</v>
      </c>
      <c r="C185" s="11" t="s">
        <v>91</v>
      </c>
      <c r="D185" s="36">
        <v>63</v>
      </c>
      <c r="E185" s="36" t="s">
        <v>161</v>
      </c>
      <c r="F185" s="36">
        <v>6</v>
      </c>
      <c r="G185" s="36">
        <v>19</v>
      </c>
      <c r="H185" s="36">
        <v>21</v>
      </c>
      <c r="I185" s="11">
        <v>754.79</v>
      </c>
      <c r="J185" s="12">
        <v>42.6015207756232</v>
      </c>
      <c r="K185" s="24">
        <v>14364</v>
      </c>
      <c r="L185" s="23">
        <v>3966</v>
      </c>
      <c r="M185" s="23">
        <v>6737</v>
      </c>
      <c r="N185" s="23">
        <v>1920</v>
      </c>
      <c r="O185" s="23">
        <v>51867</v>
      </c>
      <c r="P185" s="25">
        <v>8366</v>
      </c>
      <c r="Q185" s="6">
        <v>0.16468699839486356</v>
      </c>
      <c r="R185" s="6">
        <v>4.5471222196743863E-2</v>
      </c>
      <c r="S185" s="6">
        <v>7.7241458381105257E-2</v>
      </c>
      <c r="T185" s="6">
        <v>2.2013299701903234E-2</v>
      </c>
      <c r="U185" s="6">
        <v>0.59466865397844526</v>
      </c>
      <c r="V185" s="6">
        <v>9.5918367346938774E-2</v>
      </c>
      <c r="W185" s="10">
        <f t="shared" si="24"/>
        <v>0.81104388012768591</v>
      </c>
      <c r="X185" s="11">
        <f t="shared" si="25"/>
        <v>-0.27269603486216332</v>
      </c>
      <c r="Y185" s="11">
        <f t="shared" si="26"/>
        <v>-9.0955648400693964E-2</v>
      </c>
      <c r="Z185" s="11">
        <f t="shared" si="27"/>
        <v>28.493017646803974</v>
      </c>
      <c r="AA185" s="11">
        <f t="shared" si="28"/>
        <v>32.378633649392533</v>
      </c>
      <c r="AB185" s="10">
        <v>27.9060978423704</v>
      </c>
      <c r="AC185" s="11">
        <v>35.038199718373498</v>
      </c>
      <c r="AD185" s="12">
        <v>44.125340183632503</v>
      </c>
      <c r="AE185" s="10">
        <v>0.24502183406113537</v>
      </c>
      <c r="AF185" s="11">
        <f t="shared" si="29"/>
        <v>21.687729311047697</v>
      </c>
      <c r="AG185" s="11">
        <f t="shared" si="30"/>
        <v>36.80598328200616</v>
      </c>
      <c r="AH185" s="11">
        <f t="shared" si="31"/>
        <v>0.17325958054243989</v>
      </c>
      <c r="AI185" s="11">
        <f t="shared" si="32"/>
        <v>3.5088541666666671</v>
      </c>
      <c r="AJ185" s="11">
        <f t="shared" si="33"/>
        <v>2.6996998427747867</v>
      </c>
      <c r="AK185" s="3">
        <f t="shared" si="34"/>
        <v>0.2769390942217595</v>
      </c>
      <c r="AL185" s="3">
        <f t="shared" si="35"/>
        <v>0.12988991073322151</v>
      </c>
      <c r="AM185" s="12">
        <v>0</v>
      </c>
      <c r="AN185" s="99"/>
    </row>
    <row r="186" spans="1:40" customFormat="1">
      <c r="A186" s="36">
        <v>72</v>
      </c>
      <c r="B186" s="36">
        <v>516</v>
      </c>
      <c r="C186" s="11" t="s">
        <v>91</v>
      </c>
      <c r="D186" s="36">
        <v>64</v>
      </c>
      <c r="E186" s="36" t="s">
        <v>161</v>
      </c>
      <c r="F186" s="36">
        <v>3</v>
      </c>
      <c r="G186" s="36">
        <v>5</v>
      </c>
      <c r="H186" s="36">
        <v>7</v>
      </c>
      <c r="I186" s="11">
        <v>759.15</v>
      </c>
      <c r="J186" s="12">
        <v>42.747659279778297</v>
      </c>
      <c r="K186" s="24">
        <v>972048.54097288998</v>
      </c>
      <c r="L186" s="23">
        <v>341179.21922215301</v>
      </c>
      <c r="M186" s="23">
        <v>636040.63820619497</v>
      </c>
      <c r="N186" s="23">
        <v>157224.954759488</v>
      </c>
      <c r="O186" s="23">
        <v>5052859.5416382896</v>
      </c>
      <c r="P186" s="25">
        <v>809904.61263090698</v>
      </c>
      <c r="Q186" s="6">
        <v>0.12197479377051461</v>
      </c>
      <c r="R186" s="6">
        <v>4.2811920546432812E-2</v>
      </c>
      <c r="S186" s="6">
        <v>7.9811781412910759E-2</v>
      </c>
      <c r="T186" s="6">
        <v>1.9728933920494296E-2</v>
      </c>
      <c r="U186" s="6">
        <v>0.63404395414847525</v>
      </c>
      <c r="V186" s="6">
        <v>0.10162861620117235</v>
      </c>
      <c r="W186" s="10">
        <f t="shared" si="24"/>
        <v>0.82452782670277547</v>
      </c>
      <c r="X186" s="11">
        <f t="shared" si="25"/>
        <v>-0.25129850874794479</v>
      </c>
      <c r="Y186" s="11">
        <f t="shared" si="26"/>
        <v>-8.3794682918750835E-2</v>
      </c>
      <c r="Z186" s="11">
        <f t="shared" si="27"/>
        <v>29.937350659513726</v>
      </c>
      <c r="AA186" s="11">
        <f t="shared" si="28"/>
        <v>32.868443688357445</v>
      </c>
      <c r="AB186" s="10">
        <v>28.5657250546551</v>
      </c>
      <c r="AC186" s="11">
        <v>35.893422159597698</v>
      </c>
      <c r="AD186" s="12">
        <v>45.256351818324902</v>
      </c>
      <c r="AE186" s="10">
        <v>4.7147478466048033E-2</v>
      </c>
      <c r="AF186" s="11">
        <f t="shared" si="29"/>
        <v>16.133831879997857</v>
      </c>
      <c r="AG186" s="11">
        <f t="shared" si="30"/>
        <v>45.450387457883913</v>
      </c>
      <c r="AH186" s="11">
        <f t="shared" si="31"/>
        <v>0.16212818819990893</v>
      </c>
      <c r="AI186" s="11">
        <f t="shared" si="32"/>
        <v>4.0454178484526615</v>
      </c>
      <c r="AJ186" s="11">
        <f t="shared" si="33"/>
        <v>2.7384757813956213</v>
      </c>
      <c r="AK186" s="3">
        <f t="shared" si="34"/>
        <v>0.19237592752434249</v>
      </c>
      <c r="AL186" s="3">
        <f t="shared" si="35"/>
        <v>0.12587736369176242</v>
      </c>
      <c r="AM186" s="12">
        <v>0.37319200680493086</v>
      </c>
      <c r="AN186" s="99"/>
    </row>
    <row r="187" spans="1:40" customFormat="1">
      <c r="A187" s="36">
        <v>72</v>
      </c>
      <c r="B187" s="36">
        <v>516</v>
      </c>
      <c r="C187" s="11" t="s">
        <v>91</v>
      </c>
      <c r="D187" s="36">
        <v>65</v>
      </c>
      <c r="E187" s="36" t="s">
        <v>161</v>
      </c>
      <c r="F187" s="36">
        <v>1</v>
      </c>
      <c r="G187" s="36">
        <v>110</v>
      </c>
      <c r="H187" s="36">
        <v>112</v>
      </c>
      <c r="I187" s="11">
        <v>766.2</v>
      </c>
      <c r="J187" s="12">
        <v>43.407974683544303</v>
      </c>
      <c r="K187" s="24">
        <v>2266120.7135140402</v>
      </c>
      <c r="L187" s="23">
        <v>84205.231708936597</v>
      </c>
      <c r="M187" s="23">
        <v>136278.20196000001</v>
      </c>
      <c r="N187" s="23">
        <v>24804.440404255201</v>
      </c>
      <c r="O187" s="23">
        <v>800172.44013</v>
      </c>
      <c r="P187" s="25">
        <v>151084.75754503001</v>
      </c>
      <c r="Q187" s="6">
        <v>0.65444396140079808</v>
      </c>
      <c r="R187" s="6">
        <v>2.4318036140631716E-2</v>
      </c>
      <c r="S187" s="6">
        <v>3.9356441080749087E-2</v>
      </c>
      <c r="T187" s="6">
        <v>7.1633943159710722E-3</v>
      </c>
      <c r="U187" s="6">
        <v>0.23108566917883902</v>
      </c>
      <c r="V187" s="6">
        <v>4.3632497883010921E-2</v>
      </c>
      <c r="W187" s="10">
        <f t="shared" si="24"/>
        <v>0.78756042927292358</v>
      </c>
      <c r="X187" s="11">
        <f t="shared" si="25"/>
        <v>-0.25524968427677169</v>
      </c>
      <c r="Y187" s="11">
        <f t="shared" si="26"/>
        <v>-0.10371611297594985</v>
      </c>
      <c r="Z187" s="11">
        <f t="shared" si="27"/>
        <v>29.67064631131791</v>
      </c>
      <c r="AA187" s="11">
        <f t="shared" si="28"/>
        <v>31.505817872445032</v>
      </c>
      <c r="AB187" s="10">
        <v>26.6464498425313</v>
      </c>
      <c r="AC187" s="11">
        <v>33.640944412027203</v>
      </c>
      <c r="AD187" s="12">
        <v>42.368438824294998</v>
      </c>
      <c r="AE187" s="10">
        <v>6.3585972294699242E-2</v>
      </c>
      <c r="AF187" s="11">
        <f t="shared" si="29"/>
        <v>73.904242026596194</v>
      </c>
      <c r="AG187" s="11">
        <f t="shared" si="30"/>
        <v>6.2503895243474688</v>
      </c>
      <c r="AH187" s="11">
        <f t="shared" si="31"/>
        <v>0.20499676933591143</v>
      </c>
      <c r="AI187" s="11">
        <f t="shared" si="32"/>
        <v>5.4941050771143978</v>
      </c>
      <c r="AJ187" s="11">
        <f t="shared" si="33"/>
        <v>2.6124759996527929</v>
      </c>
      <c r="AK187" s="3">
        <f t="shared" si="34"/>
        <v>2.8320404451143992</v>
      </c>
      <c r="AL187" s="3">
        <f t="shared" si="35"/>
        <v>0.17031104187724783</v>
      </c>
      <c r="AM187" s="12">
        <v>0.4679292175403626</v>
      </c>
      <c r="AN187" s="99"/>
    </row>
    <row r="188" spans="1:40" customFormat="1">
      <c r="A188" s="36">
        <v>72</v>
      </c>
      <c r="B188" s="36">
        <v>516</v>
      </c>
      <c r="C188" s="11" t="s">
        <v>91</v>
      </c>
      <c r="D188" s="36">
        <v>66</v>
      </c>
      <c r="E188" s="36" t="s">
        <v>161</v>
      </c>
      <c r="F188" s="36">
        <v>1</v>
      </c>
      <c r="G188" s="36">
        <v>0</v>
      </c>
      <c r="H188" s="36">
        <v>2</v>
      </c>
      <c r="I188" s="11">
        <v>774.1</v>
      </c>
      <c r="J188" s="12">
        <v>44.205940959409503</v>
      </c>
      <c r="K188" s="24">
        <v>212300.20981177501</v>
      </c>
      <c r="L188" s="23">
        <v>57379.1805166536</v>
      </c>
      <c r="M188" s="23">
        <v>87677.733197908601</v>
      </c>
      <c r="N188" s="23">
        <v>28367.507631525899</v>
      </c>
      <c r="O188" s="23">
        <v>670108.64022215398</v>
      </c>
      <c r="P188" s="25">
        <v>69993.858109295004</v>
      </c>
      <c r="Q188" s="6">
        <v>0.188572654052205</v>
      </c>
      <c r="R188" s="6">
        <v>5.0966244296032776E-2</v>
      </c>
      <c r="S188" s="6">
        <v>7.7878504524651337E-2</v>
      </c>
      <c r="T188" s="6">
        <v>2.5197036817183226E-2</v>
      </c>
      <c r="U188" s="6">
        <v>0.59521450733393044</v>
      </c>
      <c r="V188" s="6">
        <v>6.2171052975997315E-2</v>
      </c>
      <c r="W188" s="10">
        <f t="shared" si="24"/>
        <v>0.76427743781185187</v>
      </c>
      <c r="X188" s="11">
        <f t="shared" si="25"/>
        <v>-0.29622094096685103</v>
      </c>
      <c r="Y188" s="11">
        <f t="shared" si="26"/>
        <v>-0.11674896100699698</v>
      </c>
      <c r="Z188" s="11">
        <f t="shared" si="27"/>
        <v>26.905086484737552</v>
      </c>
      <c r="AA188" s="11">
        <f t="shared" si="28"/>
        <v>30.614371067121407</v>
      </c>
      <c r="AB188" s="10">
        <v>25.3417156577393</v>
      </c>
      <c r="AC188" s="11">
        <v>32.217661080215102</v>
      </c>
      <c r="AD188" s="12">
        <v>40.608998207215002</v>
      </c>
      <c r="AE188" s="10">
        <v>0.12192905512913579</v>
      </c>
      <c r="AF188" s="11">
        <f t="shared" si="29"/>
        <v>24.059165975455933</v>
      </c>
      <c r="AG188" s="11">
        <f t="shared" si="30"/>
        <v>24.794661334812538</v>
      </c>
      <c r="AH188" s="11">
        <f t="shared" si="31"/>
        <v>0.18984051549056116</v>
      </c>
      <c r="AI188" s="11">
        <f t="shared" si="32"/>
        <v>3.0907802806217974</v>
      </c>
      <c r="AJ188" s="11">
        <f t="shared" si="33"/>
        <v>2.455906777345386</v>
      </c>
      <c r="AK188" s="3">
        <f t="shared" si="34"/>
        <v>0.31681461343550715</v>
      </c>
      <c r="AL188" s="3">
        <f t="shared" si="35"/>
        <v>0.13084107252943603</v>
      </c>
      <c r="AM188" s="12">
        <v>0.25586559034570794</v>
      </c>
      <c r="AN188" s="99"/>
    </row>
    <row r="189" spans="1:40" customFormat="1">
      <c r="A189" s="36">
        <v>72</v>
      </c>
      <c r="B189" s="36">
        <v>516</v>
      </c>
      <c r="C189" s="11" t="s">
        <v>91</v>
      </c>
      <c r="D189" s="36">
        <v>66</v>
      </c>
      <c r="E189" s="36" t="s">
        <v>161</v>
      </c>
      <c r="F189" s="36">
        <v>4</v>
      </c>
      <c r="G189" s="36">
        <v>103</v>
      </c>
      <c r="H189" s="36">
        <v>105</v>
      </c>
      <c r="I189" s="11">
        <v>779.63</v>
      </c>
      <c r="J189" s="12">
        <v>44.345721402213996</v>
      </c>
      <c r="K189" s="24">
        <v>271757.484404043</v>
      </c>
      <c r="L189" s="23">
        <v>99119.435334752794</v>
      </c>
      <c r="M189" s="23">
        <v>174149.09691234099</v>
      </c>
      <c r="N189" s="23">
        <v>39924.270487233902</v>
      </c>
      <c r="O189" s="23">
        <v>1189923.3575800001</v>
      </c>
      <c r="P189" s="25">
        <v>221653.352827661</v>
      </c>
      <c r="Q189" s="6">
        <v>0.13611510625103751</v>
      </c>
      <c r="R189" s="6">
        <v>4.9645927882058356E-2</v>
      </c>
      <c r="S189" s="6">
        <v>8.722601654091873E-2</v>
      </c>
      <c r="T189" s="6">
        <v>1.9996859815221913E-2</v>
      </c>
      <c r="U189" s="6">
        <v>0.5959966276652191</v>
      </c>
      <c r="V189" s="6">
        <v>0.1110194618455444</v>
      </c>
      <c r="W189" s="10">
        <f t="shared" si="24"/>
        <v>0.81467673590996792</v>
      </c>
      <c r="X189" s="11">
        <f t="shared" si="25"/>
        <v>-0.25489054660906141</v>
      </c>
      <c r="Y189" s="11">
        <f t="shared" si="26"/>
        <v>-8.9014685322086382E-2</v>
      </c>
      <c r="Z189" s="11">
        <f t="shared" si="27"/>
        <v>29.694888103888353</v>
      </c>
      <c r="AA189" s="11">
        <f t="shared" si="28"/>
        <v>32.511395523969291</v>
      </c>
      <c r="AB189" s="10">
        <v>28.1182598117814</v>
      </c>
      <c r="AC189" s="11">
        <v>35.277851354254203</v>
      </c>
      <c r="AD189" s="12">
        <v>44.410658569787799</v>
      </c>
      <c r="AE189" s="10">
        <v>1.0280410891932336E-2</v>
      </c>
      <c r="AF189" s="11">
        <f t="shared" si="29"/>
        <v>18.59212193238897</v>
      </c>
      <c r="AG189" s="11">
        <f t="shared" si="30"/>
        <v>44.922676216690668</v>
      </c>
      <c r="AH189" s="11">
        <f t="shared" si="31"/>
        <v>0.18158530768774356</v>
      </c>
      <c r="AI189" s="11">
        <f t="shared" si="32"/>
        <v>4.3619856991006642</v>
      </c>
      <c r="AJ189" s="11">
        <f t="shared" si="33"/>
        <v>2.718172014163958</v>
      </c>
      <c r="AK189" s="3">
        <f t="shared" si="34"/>
        <v>0.22838234300798016</v>
      </c>
      <c r="AL189" s="3">
        <f t="shared" si="35"/>
        <v>0.14635320485389558</v>
      </c>
      <c r="AM189" s="12">
        <v>0.47902228036353373</v>
      </c>
      <c r="AN189" s="99"/>
    </row>
    <row r="190" spans="1:40" customFormat="1">
      <c r="A190" s="36">
        <v>72</v>
      </c>
      <c r="B190" s="36">
        <v>516</v>
      </c>
      <c r="C190" s="11" t="s">
        <v>91</v>
      </c>
      <c r="D190" s="36">
        <v>68</v>
      </c>
      <c r="E190" s="36" t="s">
        <v>161</v>
      </c>
      <c r="F190" s="36">
        <v>1</v>
      </c>
      <c r="G190" s="36">
        <v>100</v>
      </c>
      <c r="H190" s="36">
        <v>102</v>
      </c>
      <c r="I190" s="11">
        <v>787.1</v>
      </c>
      <c r="J190" s="12">
        <v>44.534538745387401</v>
      </c>
      <c r="K190" s="24">
        <v>176895.809276763</v>
      </c>
      <c r="L190" s="23">
        <v>97004.245395894497</v>
      </c>
      <c r="M190" s="23">
        <v>172666.787987994</v>
      </c>
      <c r="N190" s="23">
        <v>29669.926819134598</v>
      </c>
      <c r="O190" s="23">
        <v>1126483.9623</v>
      </c>
      <c r="P190" s="25">
        <v>135900.67817738099</v>
      </c>
      <c r="Q190" s="6">
        <v>0.10174486996632638</v>
      </c>
      <c r="R190" s="6">
        <v>5.5793771341101972E-2</v>
      </c>
      <c r="S190" s="6">
        <v>9.9312470788133128E-2</v>
      </c>
      <c r="T190" s="6">
        <v>1.7065202722808728E-2</v>
      </c>
      <c r="U190" s="6">
        <v>0.64791791694763046</v>
      </c>
      <c r="V190" s="6">
        <v>7.8165768233999289E-2</v>
      </c>
      <c r="W190" s="10">
        <f t="shared" si="24"/>
        <v>0.77712553937426332</v>
      </c>
      <c r="X190" s="11">
        <f t="shared" si="25"/>
        <v>-0.23895733724648954</v>
      </c>
      <c r="Y190" s="11">
        <f t="shared" si="26"/>
        <v>-0.10950881819585154</v>
      </c>
      <c r="Z190" s="11">
        <f t="shared" si="27"/>
        <v>30.770379735861955</v>
      </c>
      <c r="AA190" s="11">
        <f t="shared" si="28"/>
        <v>31.109596835403757</v>
      </c>
      <c r="AB190" s="10">
        <v>26.063657464502398</v>
      </c>
      <c r="AC190" s="11">
        <v>33.008307363857199</v>
      </c>
      <c r="AD190" s="12">
        <v>41.603934909474901</v>
      </c>
      <c r="AE190" s="10">
        <v>3.5446701546696574E-2</v>
      </c>
      <c r="AF190" s="11">
        <f t="shared" si="29"/>
        <v>13.572084908358168</v>
      </c>
      <c r="AG190" s="11">
        <f t="shared" si="30"/>
        <v>43.446996250974223</v>
      </c>
      <c r="AH190" s="11">
        <f t="shared" si="31"/>
        <v>0.1916732107564913</v>
      </c>
      <c r="AI190" s="11">
        <f t="shared" si="32"/>
        <v>5.8195892777409375</v>
      </c>
      <c r="AJ190" s="11">
        <f t="shared" si="33"/>
        <v>2.469778209959077</v>
      </c>
      <c r="AK190" s="3">
        <f t="shared" si="34"/>
        <v>0.15703357987945588</v>
      </c>
      <c r="AL190" s="3">
        <f t="shared" si="35"/>
        <v>0.15327940189707751</v>
      </c>
      <c r="AM190" s="12">
        <v>0.36754554222142483</v>
      </c>
      <c r="AN190" s="99"/>
    </row>
    <row r="191" spans="1:40" customFormat="1">
      <c r="A191" s="36">
        <v>72</v>
      </c>
      <c r="B191" s="36">
        <v>516</v>
      </c>
      <c r="C191" s="11" t="s">
        <v>91</v>
      </c>
      <c r="D191" s="36">
        <v>69</v>
      </c>
      <c r="E191" s="36" t="s">
        <v>161</v>
      </c>
      <c r="F191" s="36">
        <v>2</v>
      </c>
      <c r="G191" s="36">
        <v>49</v>
      </c>
      <c r="H191" s="36">
        <v>51</v>
      </c>
      <c r="I191" s="11">
        <v>794.09</v>
      </c>
      <c r="J191" s="12">
        <v>44.711223247232397</v>
      </c>
      <c r="K191" s="24">
        <v>183656.72101006901</v>
      </c>
      <c r="L191" s="23">
        <v>32148.566691557098</v>
      </c>
      <c r="M191" s="23">
        <v>38646.802303175798</v>
      </c>
      <c r="N191" s="23">
        <v>8126.6488544538997</v>
      </c>
      <c r="O191" s="23">
        <v>326416.24292331497</v>
      </c>
      <c r="P191" s="25">
        <v>38975.737741828103</v>
      </c>
      <c r="Q191" s="6">
        <v>0.29246064394397825</v>
      </c>
      <c r="R191" s="6">
        <v>5.1194372113249488E-2</v>
      </c>
      <c r="S191" s="6">
        <v>6.1542363523645532E-2</v>
      </c>
      <c r="T191" s="6">
        <v>1.2941127033134148E-2</v>
      </c>
      <c r="U191" s="6">
        <v>0.51979532289424302</v>
      </c>
      <c r="V191" s="6">
        <v>6.2066170491749756E-2</v>
      </c>
      <c r="W191" s="10">
        <f t="shared" si="24"/>
        <v>0.72731824681141621</v>
      </c>
      <c r="X191" s="11">
        <f t="shared" si="25"/>
        <v>-0.31008461506733653</v>
      </c>
      <c r="Y191" s="11">
        <f t="shared" si="26"/>
        <v>-0.13827551680075664</v>
      </c>
      <c r="Z191" s="11">
        <f t="shared" si="27"/>
        <v>25.969288482954784</v>
      </c>
      <c r="AA191" s="11">
        <f t="shared" si="28"/>
        <v>29.141954650828247</v>
      </c>
      <c r="AB191" s="10">
        <v>23.240915159163901</v>
      </c>
      <c r="AC191" s="11">
        <v>29.980438072434499</v>
      </c>
      <c r="AD191" s="12">
        <v>37.733469170498999</v>
      </c>
      <c r="AE191" s="10">
        <v>3.1382329217506243E-2</v>
      </c>
      <c r="AF191" s="11">
        <f t="shared" si="29"/>
        <v>36.005970517201298</v>
      </c>
      <c r="AG191" s="11">
        <f t="shared" si="30"/>
        <v>17.506763371491527</v>
      </c>
      <c r="AH191" s="11">
        <f t="shared" si="31"/>
        <v>0.17762667418330605</v>
      </c>
      <c r="AI191" s="11">
        <f t="shared" si="32"/>
        <v>4.7555644393315939</v>
      </c>
      <c r="AJ191" s="11">
        <f t="shared" si="33"/>
        <v>2.4574264995648738</v>
      </c>
      <c r="AK191" s="3">
        <f t="shared" si="34"/>
        <v>0.56264577817965855</v>
      </c>
      <c r="AL191" s="3">
        <f t="shared" si="35"/>
        <v>0.11839730142428941</v>
      </c>
      <c r="AM191" s="12">
        <v>0.48891518685290353</v>
      </c>
      <c r="AN191" s="99"/>
    </row>
    <row r="192" spans="1:40" customFormat="1">
      <c r="A192" s="36">
        <v>72</v>
      </c>
      <c r="B192" s="36">
        <v>516</v>
      </c>
      <c r="C192" s="11" t="s">
        <v>91</v>
      </c>
      <c r="D192" s="36">
        <v>71</v>
      </c>
      <c r="E192" s="36" t="s">
        <v>161</v>
      </c>
      <c r="F192" s="36">
        <v>1</v>
      </c>
      <c r="G192" s="36">
        <v>2</v>
      </c>
      <c r="H192" s="36">
        <v>4</v>
      </c>
      <c r="I192" s="11">
        <v>801.12</v>
      </c>
      <c r="J192" s="12">
        <v>44.888918819188099</v>
      </c>
      <c r="K192" s="24">
        <v>400090.18441702001</v>
      </c>
      <c r="L192" s="23">
        <v>135954.694419148</v>
      </c>
      <c r="M192" s="23">
        <v>255421.153787235</v>
      </c>
      <c r="N192" s="23">
        <v>55067.133987676498</v>
      </c>
      <c r="O192" s="23">
        <v>1805639.9808553201</v>
      </c>
      <c r="P192" s="25">
        <v>295224.98431927199</v>
      </c>
      <c r="Q192" s="6">
        <v>0.13574351564599338</v>
      </c>
      <c r="R192" s="6">
        <v>4.6127020626419504E-2</v>
      </c>
      <c r="S192" s="6">
        <v>8.6659875037814763E-2</v>
      </c>
      <c r="T192" s="6">
        <v>1.8683303552993111E-2</v>
      </c>
      <c r="U192" s="6">
        <v>0.61262167515909327</v>
      </c>
      <c r="V192" s="6">
        <v>0.10016460997768593</v>
      </c>
      <c r="W192" s="10">
        <f t="shared" si="24"/>
        <v>0.81669062092800493</v>
      </c>
      <c r="X192" s="11">
        <f t="shared" si="25"/>
        <v>-0.2425091381570571</v>
      </c>
      <c r="Y192" s="11">
        <f t="shared" si="26"/>
        <v>-8.7942431925397496E-2</v>
      </c>
      <c r="Z192" s="11">
        <f t="shared" si="27"/>
        <v>30.530633174398645</v>
      </c>
      <c r="AA192" s="11">
        <f t="shared" si="28"/>
        <v>32.584737656302813</v>
      </c>
      <c r="AB192" s="10">
        <v>28.2398002812808</v>
      </c>
      <c r="AC192" s="11">
        <v>35.366729442839102</v>
      </c>
      <c r="AD192" s="12">
        <v>44.664143211652402</v>
      </c>
      <c r="AE192" s="10">
        <v>5.7304210454260644E-2</v>
      </c>
      <c r="AF192" s="11">
        <f t="shared" si="29"/>
        <v>18.138673112249027</v>
      </c>
      <c r="AG192" s="11">
        <f t="shared" si="30"/>
        <v>42.45916062148217</v>
      </c>
      <c r="AH192" s="11">
        <f t="shared" si="31"/>
        <v>0.17526070322798287</v>
      </c>
      <c r="AI192" s="11">
        <f t="shared" si="32"/>
        <v>4.638359313277423</v>
      </c>
      <c r="AJ192" s="11">
        <f t="shared" si="33"/>
        <v>2.6870492339079783</v>
      </c>
      <c r="AK192" s="3">
        <f t="shared" si="34"/>
        <v>0.22157804914548901</v>
      </c>
      <c r="AL192" s="3">
        <f t="shared" si="35"/>
        <v>0.14145740928169059</v>
      </c>
      <c r="AM192" s="12">
        <v>8.522149141664935E-2</v>
      </c>
      <c r="AN192" s="99"/>
    </row>
    <row r="193" spans="1:40" customFormat="1">
      <c r="A193" s="36">
        <v>72</v>
      </c>
      <c r="B193" s="36">
        <v>516</v>
      </c>
      <c r="C193" s="11" t="s">
        <v>91</v>
      </c>
      <c r="D193" s="36">
        <v>71</v>
      </c>
      <c r="E193" s="36" t="s">
        <v>161</v>
      </c>
      <c r="F193" s="36">
        <v>2</v>
      </c>
      <c r="G193" s="36">
        <v>20</v>
      </c>
      <c r="H193" s="36">
        <v>22</v>
      </c>
      <c r="I193" s="11">
        <v>802.8</v>
      </c>
      <c r="J193" s="12">
        <v>44.931383763837601</v>
      </c>
      <c r="K193" s="24">
        <v>2296330</v>
      </c>
      <c r="L193" s="23">
        <v>689619</v>
      </c>
      <c r="M193" s="23">
        <v>1095069</v>
      </c>
      <c r="N193" s="23">
        <v>288703</v>
      </c>
      <c r="O193" s="23">
        <v>8446623</v>
      </c>
      <c r="P193" s="25">
        <v>1265140</v>
      </c>
      <c r="Q193" s="6">
        <v>0.16307443164371027</v>
      </c>
      <c r="R193" s="6">
        <v>4.8973460467660934E-2</v>
      </c>
      <c r="S193" s="6">
        <v>7.7766590509920686E-2</v>
      </c>
      <c r="T193" s="6">
        <v>2.0502313534567804E-2</v>
      </c>
      <c r="U193" s="6">
        <v>0.59983898003931968</v>
      </c>
      <c r="V193" s="6">
        <v>8.9844223804820572E-2</v>
      </c>
      <c r="W193" s="10">
        <f t="shared" si="24"/>
        <v>0.79343639462985371</v>
      </c>
      <c r="X193" s="11">
        <f t="shared" si="25"/>
        <v>-0.27723972423930276</v>
      </c>
      <c r="Y193" s="11">
        <f t="shared" si="26"/>
        <v>-0.10048788247996321</v>
      </c>
      <c r="Z193" s="11">
        <f t="shared" si="27"/>
        <v>28.18631861384706</v>
      </c>
      <c r="AA193" s="11">
        <f t="shared" si="28"/>
        <v>31.726628838370516</v>
      </c>
      <c r="AB193" s="10">
        <v>26.993380956722199</v>
      </c>
      <c r="AC193" s="11">
        <v>34.005854833949797</v>
      </c>
      <c r="AD193" s="12">
        <v>42.745160178423703</v>
      </c>
      <c r="AE193" s="10">
        <v>0.25607424828394904</v>
      </c>
      <c r="AF193" s="11">
        <f t="shared" si="29"/>
        <v>21.37522150566981</v>
      </c>
      <c r="AG193" s="11">
        <f t="shared" si="30"/>
        <v>35.522972255838177</v>
      </c>
      <c r="AH193" s="11">
        <f t="shared" si="31"/>
        <v>0.17593244857046414</v>
      </c>
      <c r="AI193" s="11">
        <f t="shared" si="32"/>
        <v>3.7930641524334696</v>
      </c>
      <c r="AJ193" s="11">
        <f t="shared" si="33"/>
        <v>2.6378146556075115</v>
      </c>
      <c r="AK193" s="3">
        <f t="shared" si="34"/>
        <v>0.27186367853756466</v>
      </c>
      <c r="AL193" s="3">
        <f t="shared" si="35"/>
        <v>0.12964577677966685</v>
      </c>
      <c r="AM193" s="12">
        <v>0</v>
      </c>
      <c r="AN193" s="99"/>
    </row>
    <row r="194" spans="1:40" customFormat="1">
      <c r="A194" s="36">
        <v>72</v>
      </c>
      <c r="B194" s="36">
        <v>516</v>
      </c>
      <c r="C194" s="11" t="s">
        <v>91</v>
      </c>
      <c r="D194" s="36">
        <v>71</v>
      </c>
      <c r="E194" s="36" t="s">
        <v>161</v>
      </c>
      <c r="F194" s="36">
        <v>5</v>
      </c>
      <c r="G194" s="36">
        <v>117</v>
      </c>
      <c r="H194" s="36">
        <v>119</v>
      </c>
      <c r="I194" s="11">
        <v>808.27</v>
      </c>
      <c r="J194" s="12">
        <v>45.069647601475999</v>
      </c>
      <c r="K194" s="24">
        <v>378076.58074864303</v>
      </c>
      <c r="L194" s="23">
        <v>192765.30737296701</v>
      </c>
      <c r="M194" s="23">
        <v>413561.61426576099</v>
      </c>
      <c r="N194" s="23">
        <v>36462.6131526194</v>
      </c>
      <c r="O194" s="23">
        <v>783354.91202750301</v>
      </c>
      <c r="P194" s="25">
        <v>154027.00869124799</v>
      </c>
      <c r="Q194" s="6">
        <v>0.19306879095406285</v>
      </c>
      <c r="R194" s="6">
        <v>9.843763599081537E-2</v>
      </c>
      <c r="S194" s="6">
        <v>0.21118959733817777</v>
      </c>
      <c r="T194" s="6">
        <v>1.8620017728847926E-2</v>
      </c>
      <c r="U194" s="6">
        <v>0.40002844252769576</v>
      </c>
      <c r="V194" s="6">
        <v>7.865551546040031E-2</v>
      </c>
      <c r="W194" s="10">
        <f t="shared" si="24"/>
        <v>0.75808069128376787</v>
      </c>
      <c r="X194" s="11">
        <f t="shared" si="25"/>
        <v>-0.19152857558229874</v>
      </c>
      <c r="Y194" s="11">
        <f t="shared" si="26"/>
        <v>-0.12028456492974751</v>
      </c>
      <c r="Z194" s="11">
        <f t="shared" si="27"/>
        <v>33.971821148194834</v>
      </c>
      <c r="AA194" s="11">
        <f t="shared" si="28"/>
        <v>30.37253575880527</v>
      </c>
      <c r="AB194" s="10">
        <v>24.985410887654801</v>
      </c>
      <c r="AC194" s="11">
        <v>31.845999270572602</v>
      </c>
      <c r="AD194" s="12">
        <v>40.026323632137903</v>
      </c>
      <c r="AE194" s="10">
        <v>2.3065500873164734E-2</v>
      </c>
      <c r="AF194" s="11">
        <f t="shared" si="29"/>
        <v>32.55263724982472</v>
      </c>
      <c r="AG194" s="11">
        <f t="shared" si="30"/>
        <v>28.946808807168857</v>
      </c>
      <c r="AH194" s="11">
        <f t="shared" si="31"/>
        <v>0.40678467678296792</v>
      </c>
      <c r="AI194" s="11">
        <f t="shared" si="32"/>
        <v>11.342072838683848</v>
      </c>
      <c r="AJ194" s="11">
        <f t="shared" si="33"/>
        <v>2.1904470036464088</v>
      </c>
      <c r="AK194" s="3">
        <f t="shared" si="34"/>
        <v>0.4826376587977137</v>
      </c>
      <c r="AL194" s="3">
        <f t="shared" si="35"/>
        <v>0.52793645372742759</v>
      </c>
      <c r="AM194" s="12">
        <v>9.4552122621379978E-2</v>
      </c>
      <c r="AN194" s="99"/>
    </row>
    <row r="195" spans="1:40" customFormat="1">
      <c r="A195" s="36">
        <v>72</v>
      </c>
      <c r="B195" s="36">
        <v>516</v>
      </c>
      <c r="C195" s="11" t="s">
        <v>91</v>
      </c>
      <c r="D195" s="36">
        <v>73</v>
      </c>
      <c r="E195" s="36" t="s">
        <v>161</v>
      </c>
      <c r="F195" s="36">
        <v>1</v>
      </c>
      <c r="G195" s="36">
        <v>42</v>
      </c>
      <c r="H195" s="36">
        <v>44</v>
      </c>
      <c r="I195" s="11">
        <v>815.02</v>
      </c>
      <c r="J195" s="12">
        <v>45.240265682656798</v>
      </c>
      <c r="K195" s="24">
        <v>80813.429057010202</v>
      </c>
      <c r="L195" s="23">
        <v>22840.528519984498</v>
      </c>
      <c r="M195" s="23">
        <v>38126.8829638651</v>
      </c>
      <c r="N195" s="23">
        <v>7444.2695197521598</v>
      </c>
      <c r="O195" s="23">
        <v>258169.89483966</v>
      </c>
      <c r="P195" s="25">
        <v>44249.156898528097</v>
      </c>
      <c r="Q195" s="6">
        <v>0.17893163665649517</v>
      </c>
      <c r="R195" s="6">
        <v>5.0571955649809937E-2</v>
      </c>
      <c r="S195" s="6">
        <v>8.4417969252639183E-2</v>
      </c>
      <c r="T195" s="6">
        <v>1.6482598801019058E-2</v>
      </c>
      <c r="U195" s="6">
        <v>0.57162234492620412</v>
      </c>
      <c r="V195" s="6">
        <v>9.7973494713832612E-2</v>
      </c>
      <c r="W195" s="10">
        <f t="shared" ref="W195:W211" si="36">(S195+T195+V195)/(R195+S195+T195+V195)</f>
        <v>0.79726292698243195</v>
      </c>
      <c r="X195" s="11">
        <f t="shared" ref="X195:X211" si="37">LOG((S195)/(R195+S195+T195))</f>
        <v>-0.25389896069825657</v>
      </c>
      <c r="Y195" s="11">
        <f t="shared" ref="Y195:Y211" si="38">LOG(W195)</f>
        <v>-9.8398430289301231E-2</v>
      </c>
      <c r="Z195" s="11">
        <f t="shared" ref="Z195:Z211" si="39">67.5*X195+46.9</f>
        <v>29.761820152867681</v>
      </c>
      <c r="AA195" s="11">
        <f t="shared" ref="AA195:AA211" si="40">68.4*Y195+38.6</f>
        <v>31.869547368211798</v>
      </c>
      <c r="AB195" s="10">
        <v>27.0806975979459</v>
      </c>
      <c r="AC195" s="11">
        <v>34.216248110531403</v>
      </c>
      <c r="AD195" s="12">
        <v>43.010677960308001</v>
      </c>
      <c r="AE195" s="10">
        <v>6.4805476842779144E-3</v>
      </c>
      <c r="AF195" s="11">
        <f t="shared" ref="AF195:AF211" si="41">((Q195)/(Q195+U195))*100</f>
        <v>23.839942368859411</v>
      </c>
      <c r="AG195" s="11">
        <f t="shared" ref="AG195:AG211" si="42">((V195)/(Q195+V195))*100</f>
        <v>35.381610383667713</v>
      </c>
      <c r="AH195" s="11">
        <f t="shared" ref="AH195:AH211" si="43">(R195+S195+T195)/(R195+S195+T195+U195+V195)</f>
        <v>0.18448223128053667</v>
      </c>
      <c r="AI195" s="11">
        <f t="shared" ref="AI195:AI211" si="44">S195/T195</f>
        <v>5.1216419371573814</v>
      </c>
      <c r="AJ195" s="11">
        <f t="shared" ref="AJ195:AJ211" si="45">((R195*1)+(S195*2)+(T195*3)+(V195*4))/(R195+S195+T195+V195)</f>
        <v>2.6488683748325101</v>
      </c>
      <c r="AK195" s="3">
        <f t="shared" ref="AK195:AK211" si="46">IF(Q195="n/a","n/a",Q195/U195)</f>
        <v>0.31302421650363416</v>
      </c>
      <c r="AL195" s="3">
        <f t="shared" si="35"/>
        <v>0.14768136690586767</v>
      </c>
      <c r="AM195" s="12">
        <v>0.56767730770724534</v>
      </c>
      <c r="AN195" s="99"/>
    </row>
    <row r="196" spans="1:40" customFormat="1">
      <c r="A196" s="36">
        <v>72</v>
      </c>
      <c r="B196" s="36">
        <v>516</v>
      </c>
      <c r="C196" s="11" t="s">
        <v>91</v>
      </c>
      <c r="D196" s="36">
        <v>73</v>
      </c>
      <c r="E196" s="36" t="s">
        <v>161</v>
      </c>
      <c r="F196" s="36">
        <v>5</v>
      </c>
      <c r="G196" s="36">
        <v>119</v>
      </c>
      <c r="H196" s="36">
        <v>121</v>
      </c>
      <c r="I196" s="11">
        <v>821.79</v>
      </c>
      <c r="J196" s="12">
        <v>45.4113892988929</v>
      </c>
      <c r="K196" s="24">
        <v>219844.00592362601</v>
      </c>
      <c r="L196" s="23">
        <v>51854.942721765998</v>
      </c>
      <c r="M196" s="23">
        <v>125837.915543765</v>
      </c>
      <c r="N196" s="23">
        <v>27203.3602586747</v>
      </c>
      <c r="O196" s="23">
        <v>1139750.4461443799</v>
      </c>
      <c r="P196" s="25">
        <v>193000.90424593299</v>
      </c>
      <c r="Q196" s="6">
        <v>0.12508964997108019</v>
      </c>
      <c r="R196" s="6">
        <v>2.9505087514596792E-2</v>
      </c>
      <c r="S196" s="6">
        <v>7.1600864177886026E-2</v>
      </c>
      <c r="T196" s="6">
        <v>1.5478515315887065E-2</v>
      </c>
      <c r="U196" s="6">
        <v>0.64850976383732861</v>
      </c>
      <c r="V196" s="6">
        <v>0.1098161191832213</v>
      </c>
      <c r="W196" s="10">
        <f t="shared" si="36"/>
        <v>0.86967751271797433</v>
      </c>
      <c r="X196" s="11">
        <f t="shared" si="37"/>
        <v>-0.21172242756918533</v>
      </c>
      <c r="Y196" s="11">
        <f t="shared" si="38"/>
        <v>-6.0641759347850051E-2</v>
      </c>
      <c r="Z196" s="11">
        <f t="shared" si="39"/>
        <v>32.608736139079987</v>
      </c>
      <c r="AA196" s="11">
        <f t="shared" si="40"/>
        <v>34.452103660607058</v>
      </c>
      <c r="AB196" s="10">
        <v>30.936039409056001</v>
      </c>
      <c r="AC196" s="11">
        <v>38.591727855431103</v>
      </c>
      <c r="AD196" s="12">
        <v>48.756916812857</v>
      </c>
      <c r="AE196" s="10">
        <v>6.0015351850933547E-2</v>
      </c>
      <c r="AF196" s="11">
        <f t="shared" si="41"/>
        <v>16.169822228182316</v>
      </c>
      <c r="AG196" s="11">
        <f t="shared" si="42"/>
        <v>46.749009008410894</v>
      </c>
      <c r="AH196" s="11">
        <f t="shared" si="43"/>
        <v>0.13325304358842735</v>
      </c>
      <c r="AI196" s="11">
        <f t="shared" si="44"/>
        <v>4.6258224846923968</v>
      </c>
      <c r="AJ196" s="11">
        <f t="shared" si="45"/>
        <v>2.9081498843547129</v>
      </c>
      <c r="AK196" s="3">
        <f t="shared" si="46"/>
        <v>0.1928878437094087</v>
      </c>
      <c r="AL196" s="3">
        <f t="shared" ref="AL196:AL211" si="47">IF(M196="n/a","n/a",M196/O196)</f>
        <v>0.11040830558080278</v>
      </c>
      <c r="AM196" s="12">
        <v>0.21370374604248268</v>
      </c>
      <c r="AN196" s="99"/>
    </row>
    <row r="197" spans="1:40" customFormat="1">
      <c r="A197" s="36">
        <v>72</v>
      </c>
      <c r="B197" s="36">
        <v>516</v>
      </c>
      <c r="C197" s="11" t="s">
        <v>91</v>
      </c>
      <c r="D197" s="36">
        <v>74</v>
      </c>
      <c r="E197" s="36" t="s">
        <v>161</v>
      </c>
      <c r="F197" s="36">
        <v>4</v>
      </c>
      <c r="G197" s="36">
        <v>89</v>
      </c>
      <c r="H197" s="36">
        <v>91</v>
      </c>
      <c r="I197" s="11">
        <v>828.99</v>
      </c>
      <c r="J197" s="12">
        <v>45.638493948901797</v>
      </c>
      <c r="K197" s="24">
        <v>221102.41270093</v>
      </c>
      <c r="L197" s="23">
        <v>74214.095347559807</v>
      </c>
      <c r="M197" s="23">
        <v>136682.610219817</v>
      </c>
      <c r="N197" s="23">
        <v>26396.737574283601</v>
      </c>
      <c r="O197" s="23">
        <v>952049.44480154698</v>
      </c>
      <c r="P197" s="25">
        <v>166895.108745545</v>
      </c>
      <c r="Q197" s="6">
        <v>0.14017418902396647</v>
      </c>
      <c r="R197" s="6">
        <v>4.7050145235469715E-2</v>
      </c>
      <c r="S197" s="6">
        <v>8.665384428507944E-2</v>
      </c>
      <c r="T197" s="6">
        <v>1.6734965653036966E-2</v>
      </c>
      <c r="U197" s="6">
        <v>0.60357893523435557</v>
      </c>
      <c r="V197" s="6">
        <v>0.10580792056809186</v>
      </c>
      <c r="W197" s="10">
        <f t="shared" si="36"/>
        <v>0.81638743848373441</v>
      </c>
      <c r="X197" s="11">
        <f t="shared" si="37"/>
        <v>-0.23957247411813315</v>
      </c>
      <c r="Y197" s="11">
        <f t="shared" si="38"/>
        <v>-8.8103686267540574E-2</v>
      </c>
      <c r="Z197" s="11">
        <f t="shared" si="39"/>
        <v>30.728857997026012</v>
      </c>
      <c r="AA197" s="11">
        <f t="shared" si="40"/>
        <v>32.573707859300228</v>
      </c>
      <c r="AB197" s="10">
        <v>28.2064904294295</v>
      </c>
      <c r="AC197" s="11">
        <v>35.353978359670201</v>
      </c>
      <c r="AD197" s="12">
        <v>44.565191337278598</v>
      </c>
      <c r="AE197" s="10">
        <v>5.5298118337363256E-2</v>
      </c>
      <c r="AF197" s="11">
        <f t="shared" si="41"/>
        <v>18.846870614997353</v>
      </c>
      <c r="AG197" s="11">
        <f t="shared" si="42"/>
        <v>43.014478062476101</v>
      </c>
      <c r="AH197" s="11">
        <f t="shared" si="43"/>
        <v>0.1749644558853321</v>
      </c>
      <c r="AI197" s="11">
        <f t="shared" si="44"/>
        <v>5.1780114809709215</v>
      </c>
      <c r="AJ197" s="11">
        <f t="shared" si="45"/>
        <v>2.7075234030814874</v>
      </c>
      <c r="AK197" s="3">
        <f t="shared" si="46"/>
        <v>0.23223837155539584</v>
      </c>
      <c r="AL197" s="3">
        <f t="shared" si="47"/>
        <v>0.14356671385729156</v>
      </c>
      <c r="AM197" s="12">
        <v>1.2922162949670764</v>
      </c>
      <c r="AN197" s="99"/>
    </row>
    <row r="198" spans="1:40" customFormat="1">
      <c r="A198" s="36">
        <v>72</v>
      </c>
      <c r="B198" s="36">
        <v>516</v>
      </c>
      <c r="C198" s="11" t="s">
        <v>91</v>
      </c>
      <c r="D198" s="36">
        <v>75</v>
      </c>
      <c r="E198" s="36" t="s">
        <v>161</v>
      </c>
      <c r="F198" s="36">
        <v>3</v>
      </c>
      <c r="G198" s="36">
        <v>59</v>
      </c>
      <c r="H198" s="36">
        <v>61</v>
      </c>
      <c r="I198" s="11">
        <v>836.19</v>
      </c>
      <c r="J198" s="12">
        <v>45.899901389511399</v>
      </c>
      <c r="K198" s="24">
        <v>143146.44997361701</v>
      </c>
      <c r="L198" s="23">
        <v>35019.4755851062</v>
      </c>
      <c r="M198" s="23">
        <v>51629.411841489302</v>
      </c>
      <c r="N198" s="23">
        <v>9837.3147872340996</v>
      </c>
      <c r="O198" s="23">
        <v>308386.039300851</v>
      </c>
      <c r="P198" s="25">
        <v>51517.147036861999</v>
      </c>
      <c r="Q198" s="6">
        <v>0.23876212358839635</v>
      </c>
      <c r="R198" s="6">
        <v>5.8410979519177821E-2</v>
      </c>
      <c r="S198" s="6">
        <v>8.6115639005828443E-2</v>
      </c>
      <c r="T198" s="6">
        <v>1.6408218083231858E-2</v>
      </c>
      <c r="U198" s="6">
        <v>0.51437465366452739</v>
      </c>
      <c r="V198" s="6">
        <v>8.5928386138838089E-2</v>
      </c>
      <c r="W198" s="10">
        <f t="shared" si="36"/>
        <v>0.76338727628528602</v>
      </c>
      <c r="X198" s="11">
        <f t="shared" si="37"/>
        <v>-0.27156803488193848</v>
      </c>
      <c r="Y198" s="11">
        <f t="shared" si="38"/>
        <v>-0.11725508290557363</v>
      </c>
      <c r="Z198" s="11">
        <f t="shared" si="39"/>
        <v>28.569157645469151</v>
      </c>
      <c r="AA198" s="11">
        <f t="shared" si="40"/>
        <v>30.579752329258767</v>
      </c>
      <c r="AB198" s="10">
        <v>25.2699755027942</v>
      </c>
      <c r="AC198" s="11">
        <v>32.131675691883103</v>
      </c>
      <c r="AD198" s="12">
        <v>40.4922338629571</v>
      </c>
      <c r="AE198" s="10">
        <v>4.9847902257153423E-2</v>
      </c>
      <c r="AF198" s="11">
        <f t="shared" si="41"/>
        <v>31.702358827739673</v>
      </c>
      <c r="AG198" s="11">
        <f t="shared" si="42"/>
        <v>26.464705177562685</v>
      </c>
      <c r="AH198" s="11">
        <f t="shared" si="43"/>
        <v>0.2114120192847842</v>
      </c>
      <c r="AI198" s="11">
        <f t="shared" si="44"/>
        <v>5.2483236491007563</v>
      </c>
      <c r="AJ198" s="11">
        <f t="shared" si="45"/>
        <v>2.5260160237589222</v>
      </c>
      <c r="AK198" s="3">
        <f t="shared" si="46"/>
        <v>0.46417941064435853</v>
      </c>
      <c r="AL198" s="3">
        <f t="shared" si="47"/>
        <v>0.16741812294272307</v>
      </c>
      <c r="AM198" s="12">
        <v>9.5988991536227544E-2</v>
      </c>
      <c r="AN198" s="99"/>
    </row>
    <row r="199" spans="1:40" customFormat="1">
      <c r="A199" s="36">
        <v>72</v>
      </c>
      <c r="B199" s="36">
        <v>516</v>
      </c>
      <c r="C199" s="11" t="s">
        <v>91</v>
      </c>
      <c r="D199" s="36">
        <v>76</v>
      </c>
      <c r="E199" s="36" t="s">
        <v>161</v>
      </c>
      <c r="F199" s="36">
        <v>1</v>
      </c>
      <c r="G199" s="36">
        <v>136</v>
      </c>
      <c r="H199" s="36">
        <v>138</v>
      </c>
      <c r="I199" s="11">
        <v>842.96</v>
      </c>
      <c r="J199" s="12">
        <v>46.145696996862299</v>
      </c>
      <c r="K199" s="24">
        <v>771062.12241010997</v>
      </c>
      <c r="L199" s="23">
        <v>4114</v>
      </c>
      <c r="M199" s="23">
        <v>4594.8512418806204</v>
      </c>
      <c r="N199" s="23">
        <v>1173</v>
      </c>
      <c r="O199" s="23">
        <v>23869</v>
      </c>
      <c r="P199" s="25">
        <v>3226</v>
      </c>
      <c r="Q199" s="6">
        <v>0.95423877752485009</v>
      </c>
      <c r="R199" s="6">
        <v>5.0913385791362016E-3</v>
      </c>
      <c r="S199" s="6">
        <v>5.6864227985363855E-3</v>
      </c>
      <c r="T199" s="6">
        <v>1.451662652728917E-3</v>
      </c>
      <c r="U199" s="6">
        <v>2.9539416758726785E-2</v>
      </c>
      <c r="V199" s="6">
        <v>3.992381686021727E-3</v>
      </c>
      <c r="W199" s="10">
        <f t="shared" si="36"/>
        <v>0.68614230325902348</v>
      </c>
      <c r="X199" s="11">
        <f t="shared" si="37"/>
        <v>-0.33256685619336096</v>
      </c>
      <c r="Y199" s="11">
        <f t="shared" si="38"/>
        <v>-0.16358580395649966</v>
      </c>
      <c r="Z199" s="11">
        <f t="shared" si="39"/>
        <v>24.451737206948135</v>
      </c>
      <c r="AA199" s="11">
        <f t="shared" si="40"/>
        <v>27.410731009375425</v>
      </c>
      <c r="AB199" s="10">
        <v>20.8121583409132</v>
      </c>
      <c r="AC199" s="11">
        <v>27.527183386965099</v>
      </c>
      <c r="AD199" s="12">
        <v>34.630508397968001</v>
      </c>
      <c r="AE199" s="10">
        <v>7.3917145003493848E-2</v>
      </c>
      <c r="AF199" s="11">
        <f t="shared" si="41"/>
        <v>96.997349917860447</v>
      </c>
      <c r="AG199" s="11">
        <f t="shared" si="42"/>
        <v>0.41664077061630489</v>
      </c>
      <c r="AH199" s="11">
        <f t="shared" si="43"/>
        <v>0.26724425985434547</v>
      </c>
      <c r="AI199" s="11">
        <f t="shared" si="44"/>
        <v>3.9171792343398302</v>
      </c>
      <c r="AJ199" s="11">
        <f t="shared" si="45"/>
        <v>2.2678547334121455</v>
      </c>
      <c r="AK199" s="3">
        <f t="shared" si="46"/>
        <v>32.30391396414219</v>
      </c>
      <c r="AL199" s="3">
        <f t="shared" si="47"/>
        <v>0.1925028799648339</v>
      </c>
      <c r="AM199" s="12">
        <v>0.6714765872610442</v>
      </c>
      <c r="AN199" s="99"/>
    </row>
    <row r="200" spans="1:40" customFormat="1">
      <c r="A200" s="36">
        <v>72</v>
      </c>
      <c r="B200" s="36">
        <v>516</v>
      </c>
      <c r="C200" s="11" t="s">
        <v>91</v>
      </c>
      <c r="D200" s="36">
        <v>77</v>
      </c>
      <c r="E200" s="36" t="s">
        <v>161</v>
      </c>
      <c r="F200" s="36">
        <v>5</v>
      </c>
      <c r="G200" s="36">
        <v>32</v>
      </c>
      <c r="H200" s="36">
        <v>34</v>
      </c>
      <c r="I200" s="11">
        <v>856.92</v>
      </c>
      <c r="J200" s="12">
        <v>47.514202794697198</v>
      </c>
      <c r="K200" s="24">
        <v>30577.472683966</v>
      </c>
      <c r="L200" s="23">
        <v>10061.2926596781</v>
      </c>
      <c r="M200" s="23">
        <v>19211.6571996128</v>
      </c>
      <c r="N200" s="23">
        <v>5016.4342422677901</v>
      </c>
      <c r="O200" s="23">
        <v>172791.303888845</v>
      </c>
      <c r="P200" s="25">
        <v>32376</v>
      </c>
      <c r="Q200" s="6">
        <v>0.11323557214984714</v>
      </c>
      <c r="R200" s="6">
        <v>3.7259332799048597E-2</v>
      </c>
      <c r="S200" s="6">
        <v>7.1145284550793789E-2</v>
      </c>
      <c r="T200" s="6">
        <v>1.8577035697039224E-2</v>
      </c>
      <c r="U200" s="6">
        <v>0.63988683304854732</v>
      </c>
      <c r="V200" s="6">
        <v>0.11989594175472397</v>
      </c>
      <c r="W200" s="10">
        <f t="shared" si="36"/>
        <v>0.8490777065898153</v>
      </c>
      <c r="X200" s="11">
        <f t="shared" si="37"/>
        <v>-0.25159485571602708</v>
      </c>
      <c r="Y200" s="11">
        <f t="shared" si="38"/>
        <v>-7.1052561818650953E-2</v>
      </c>
      <c r="Z200" s="11">
        <f t="shared" si="39"/>
        <v>29.917347239168169</v>
      </c>
      <c r="AA200" s="11">
        <f t="shared" si="40"/>
        <v>33.740004771604276</v>
      </c>
      <c r="AB200" s="10">
        <v>29.9105931581792</v>
      </c>
      <c r="AC200" s="11">
        <v>37.371058843542301</v>
      </c>
      <c r="AD200" s="12">
        <v>47.166990369085497</v>
      </c>
      <c r="AE200" s="10">
        <v>5.0976878738288142E-2</v>
      </c>
      <c r="AF200" s="11">
        <f t="shared" si="41"/>
        <v>15.03548047013919</v>
      </c>
      <c r="AG200" s="11">
        <f t="shared" si="42"/>
        <v>51.428457588879027</v>
      </c>
      <c r="AH200" s="11">
        <f t="shared" si="43"/>
        <v>0.1431966022303493</v>
      </c>
      <c r="AI200" s="11">
        <f t="shared" si="44"/>
        <v>3.8297436529194377</v>
      </c>
      <c r="AJ200" s="11">
        <f t="shared" si="45"/>
        <v>2.895624354187043</v>
      </c>
      <c r="AK200" s="3">
        <f t="shared" si="46"/>
        <v>0.17696187247731054</v>
      </c>
      <c r="AL200" s="3">
        <f t="shared" si="47"/>
        <v>0.11118416706879808</v>
      </c>
      <c r="AM200" s="12">
        <v>0.31070764401312317</v>
      </c>
      <c r="AN200" s="99"/>
    </row>
    <row r="201" spans="1:40" customFormat="1">
      <c r="A201" s="36">
        <v>72</v>
      </c>
      <c r="B201" s="36">
        <v>516</v>
      </c>
      <c r="C201" s="11" t="s">
        <v>91</v>
      </c>
      <c r="D201" s="36">
        <v>78</v>
      </c>
      <c r="E201" s="36" t="s">
        <v>161</v>
      </c>
      <c r="F201" s="36">
        <v>4</v>
      </c>
      <c r="G201" s="36">
        <v>12</v>
      </c>
      <c r="H201" s="36">
        <v>14</v>
      </c>
      <c r="I201" s="11">
        <v>864.22</v>
      </c>
      <c r="J201" s="12">
        <v>48.805630598351797</v>
      </c>
      <c r="K201" s="24">
        <v>13925.746195584799</v>
      </c>
      <c r="L201" s="23">
        <v>1830</v>
      </c>
      <c r="M201" s="23">
        <v>2875</v>
      </c>
      <c r="N201" s="23">
        <v>959</v>
      </c>
      <c r="O201" s="23">
        <v>18522.765609992301</v>
      </c>
      <c r="P201" s="25">
        <v>1621.5071022463201</v>
      </c>
      <c r="Q201" s="6">
        <v>0.35047414226812307</v>
      </c>
      <c r="R201" s="6">
        <v>4.6056252307256094E-2</v>
      </c>
      <c r="S201" s="6">
        <v>7.2356134089268456E-2</v>
      </c>
      <c r="T201" s="6">
        <v>2.41354895970812E-2</v>
      </c>
      <c r="U201" s="6">
        <v>0.46616894336719772</v>
      </c>
      <c r="V201" s="6">
        <v>4.0809038371073345E-2</v>
      </c>
      <c r="W201" s="10">
        <f t="shared" si="36"/>
        <v>0.74881638651676541</v>
      </c>
      <c r="X201" s="11">
        <f t="shared" si="37"/>
        <v>-0.2944853956560633</v>
      </c>
      <c r="Y201" s="11">
        <f t="shared" si="38"/>
        <v>-0.12562466040250797</v>
      </c>
      <c r="Z201" s="11">
        <f t="shared" si="39"/>
        <v>27.022235793215724</v>
      </c>
      <c r="AA201" s="11">
        <f t="shared" si="40"/>
        <v>30.007273228468456</v>
      </c>
      <c r="AB201" s="10">
        <v>24.445021683820201</v>
      </c>
      <c r="AC201" s="11">
        <v>31.2711662462257</v>
      </c>
      <c r="AD201" s="12">
        <v>39.3355534660462</v>
      </c>
      <c r="AE201" s="10">
        <v>0.2988757472255037</v>
      </c>
      <c r="AF201" s="11">
        <f t="shared" si="41"/>
        <v>42.916440294778958</v>
      </c>
      <c r="AG201" s="11">
        <f t="shared" si="42"/>
        <v>10.429540647366466</v>
      </c>
      <c r="AH201" s="11">
        <f t="shared" si="43"/>
        <v>0.21946451291620367</v>
      </c>
      <c r="AI201" s="11">
        <f t="shared" si="44"/>
        <v>2.997914494264859</v>
      </c>
      <c r="AJ201" s="11">
        <f t="shared" si="45"/>
        <v>2.3255798355836186</v>
      </c>
      <c r="AK201" s="3">
        <f t="shared" si="46"/>
        <v>0.75181787044114012</v>
      </c>
      <c r="AL201" s="3">
        <f t="shared" si="47"/>
        <v>0.15521440267262526</v>
      </c>
      <c r="AM201" s="12">
        <v>1.5104560340824471</v>
      </c>
      <c r="AN201" s="99"/>
    </row>
    <row r="202" spans="1:40" customFormat="1">
      <c r="A202" s="36">
        <v>72</v>
      </c>
      <c r="B202" s="36">
        <v>516</v>
      </c>
      <c r="C202" s="11" t="s">
        <v>91</v>
      </c>
      <c r="D202" s="36">
        <v>80</v>
      </c>
      <c r="E202" s="36" t="s">
        <v>161</v>
      </c>
      <c r="F202" s="36">
        <v>1</v>
      </c>
      <c r="G202" s="36">
        <v>44</v>
      </c>
      <c r="H202" s="36">
        <v>46</v>
      </c>
      <c r="I202" s="11">
        <v>878.04</v>
      </c>
      <c r="J202" s="12">
        <v>51.250498029380097</v>
      </c>
      <c r="K202" s="24">
        <v>15229.663881533101</v>
      </c>
      <c r="L202" s="23">
        <v>2308.2222547634401</v>
      </c>
      <c r="M202" s="23">
        <v>4508</v>
      </c>
      <c r="N202" s="23">
        <v>550</v>
      </c>
      <c r="O202" s="23">
        <v>15344.706688</v>
      </c>
      <c r="P202" s="25">
        <v>2337.6560993031298</v>
      </c>
      <c r="Q202" s="6">
        <v>0.37811136999577449</v>
      </c>
      <c r="R202" s="6">
        <v>5.7306916672115203E-2</v>
      </c>
      <c r="S202" s="6">
        <v>0.11192144942921516</v>
      </c>
      <c r="T202" s="6">
        <v>1.365501268546325E-2</v>
      </c>
      <c r="U202" s="6">
        <v>0.38096757178064145</v>
      </c>
      <c r="V202" s="6">
        <v>5.8037679436790508E-2</v>
      </c>
      <c r="W202" s="10">
        <f t="shared" si="36"/>
        <v>0.76213404882634972</v>
      </c>
      <c r="X202" s="11">
        <f t="shared" si="37"/>
        <v>-0.21326091094080069</v>
      </c>
      <c r="Y202" s="11">
        <f t="shared" si="38"/>
        <v>-0.11796863555602101</v>
      </c>
      <c r="Z202" s="11">
        <f t="shared" si="39"/>
        <v>32.504888511495949</v>
      </c>
      <c r="AA202" s="11">
        <f t="shared" si="40"/>
        <v>30.530945327968162</v>
      </c>
      <c r="AB202" s="10">
        <v>25.1833924636414</v>
      </c>
      <c r="AC202" s="11">
        <v>32.073185612915402</v>
      </c>
      <c r="AD202" s="12">
        <v>40.263285360778802</v>
      </c>
      <c r="AE202" s="10">
        <v>0.16013298015935909</v>
      </c>
      <c r="AF202" s="11">
        <f t="shared" si="41"/>
        <v>49.811863982276819</v>
      </c>
      <c r="AG202" s="11">
        <f t="shared" si="42"/>
        <v>13.306845334707987</v>
      </c>
      <c r="AH202" s="11">
        <f t="shared" si="43"/>
        <v>0.29407737971596454</v>
      </c>
      <c r="AI202" s="11">
        <f t="shared" si="44"/>
        <v>8.1963636363636372</v>
      </c>
      <c r="AJ202" s="11">
        <f t="shared" si="45"/>
        <v>2.3006107287629347</v>
      </c>
      <c r="AK202" s="3">
        <f t="shared" si="46"/>
        <v>0.99250276927372827</v>
      </c>
      <c r="AL202" s="3">
        <f t="shared" si="47"/>
        <v>0.29378208991934562</v>
      </c>
      <c r="AM202" s="12">
        <v>0.57921589267842544</v>
      </c>
      <c r="AN202" s="99"/>
    </row>
    <row r="203" spans="1:40" customFormat="1">
      <c r="A203" s="36">
        <v>72</v>
      </c>
      <c r="B203" s="36">
        <v>516</v>
      </c>
      <c r="C203" s="11" t="s">
        <v>91</v>
      </c>
      <c r="D203" s="36">
        <v>83</v>
      </c>
      <c r="E203" s="36" t="s">
        <v>161</v>
      </c>
      <c r="F203" s="36">
        <v>2</v>
      </c>
      <c r="G203" s="36">
        <v>19</v>
      </c>
      <c r="H203" s="36">
        <v>21</v>
      </c>
      <c r="I203" s="11">
        <v>902.29</v>
      </c>
      <c r="J203" s="12">
        <v>55.540515048369699</v>
      </c>
      <c r="K203" s="24">
        <v>31149</v>
      </c>
      <c r="L203" s="23">
        <v>13472</v>
      </c>
      <c r="M203" s="23">
        <v>27260</v>
      </c>
      <c r="N203" s="23">
        <v>2013</v>
      </c>
      <c r="O203" s="23">
        <v>76631</v>
      </c>
      <c r="P203" s="25">
        <v>14465</v>
      </c>
      <c r="Q203" s="6">
        <v>0.18879326019758774</v>
      </c>
      <c r="R203" s="6">
        <v>8.1653433541426748E-2</v>
      </c>
      <c r="S203" s="6">
        <v>0.16522213467482877</v>
      </c>
      <c r="T203" s="6">
        <v>1.2200739438753863E-2</v>
      </c>
      <c r="U203" s="6">
        <v>0.46445845202739561</v>
      </c>
      <c r="V203" s="6">
        <v>8.7671980120007278E-2</v>
      </c>
      <c r="W203" s="10">
        <f t="shared" si="36"/>
        <v>0.76451669288585911</v>
      </c>
      <c r="X203" s="11">
        <f t="shared" si="37"/>
        <v>-0.19535946991861014</v>
      </c>
      <c r="Y203" s="11">
        <f t="shared" si="38"/>
        <v>-0.1166130275190661</v>
      </c>
      <c r="Z203" s="11">
        <f t="shared" si="39"/>
        <v>33.713235780493818</v>
      </c>
      <c r="AA203" s="11">
        <f t="shared" si="40"/>
        <v>30.623668917695881</v>
      </c>
      <c r="AB203" s="10">
        <v>25.3311642044698</v>
      </c>
      <c r="AC203" s="11">
        <v>32.197049055846797</v>
      </c>
      <c r="AD203" s="12">
        <v>40.4620199274732</v>
      </c>
      <c r="AE203" s="10">
        <v>0</v>
      </c>
      <c r="AF203" s="11">
        <f t="shared" si="41"/>
        <v>28.900538133234367</v>
      </c>
      <c r="AG203" s="11">
        <f t="shared" si="42"/>
        <v>31.71175516288859</v>
      </c>
      <c r="AH203" s="11">
        <f t="shared" si="43"/>
        <v>0.3193714930402492</v>
      </c>
      <c r="AI203" s="11">
        <f t="shared" si="44"/>
        <v>13.541977148534526</v>
      </c>
      <c r="AJ203" s="11">
        <f t="shared" si="45"/>
        <v>2.3053836741828353</v>
      </c>
      <c r="AK203" s="3">
        <f t="shared" si="46"/>
        <v>0.40648040610196917</v>
      </c>
      <c r="AL203" s="3">
        <f t="shared" si="47"/>
        <v>0.35573070950398666</v>
      </c>
      <c r="AM203" s="12" t="s">
        <v>108</v>
      </c>
      <c r="AN203" s="99"/>
    </row>
    <row r="204" spans="1:40" customFormat="1">
      <c r="A204" s="36">
        <v>72</v>
      </c>
      <c r="B204" s="36">
        <v>516</v>
      </c>
      <c r="C204" s="11" t="s">
        <v>91</v>
      </c>
      <c r="D204" s="36">
        <v>83</v>
      </c>
      <c r="E204" s="36" t="s">
        <v>161</v>
      </c>
      <c r="F204" s="36">
        <v>4</v>
      </c>
      <c r="G204" s="36">
        <v>90</v>
      </c>
      <c r="H204" s="36">
        <v>92</v>
      </c>
      <c r="I204" s="11">
        <v>906</v>
      </c>
      <c r="J204" s="12">
        <v>56.196843425295597</v>
      </c>
      <c r="K204" s="24">
        <v>84551.839220000402</v>
      </c>
      <c r="L204" s="23">
        <v>7285.4140978723799</v>
      </c>
      <c r="M204" s="23">
        <v>9600.1930353191492</v>
      </c>
      <c r="N204" s="23">
        <v>1310.57923387096</v>
      </c>
      <c r="O204" s="23">
        <v>34021.503101613103</v>
      </c>
      <c r="P204" s="25">
        <v>6376.8411580942302</v>
      </c>
      <c r="Q204" s="6">
        <v>0.59066701663834142</v>
      </c>
      <c r="R204" s="6">
        <v>5.0894857520110276E-2</v>
      </c>
      <c r="S204" s="6">
        <v>6.7065571034707991E-2</v>
      </c>
      <c r="T204" s="6">
        <v>9.1555184757661553E-3</v>
      </c>
      <c r="U204" s="6">
        <v>0.23766933899917353</v>
      </c>
      <c r="V204" s="6">
        <v>4.4547697331900657E-2</v>
      </c>
      <c r="W204" s="10">
        <f t="shared" si="36"/>
        <v>0.70351988209780358</v>
      </c>
      <c r="X204" s="11">
        <f t="shared" si="37"/>
        <v>-0.27770041058765177</v>
      </c>
      <c r="Y204" s="11">
        <f t="shared" si="38"/>
        <v>-0.15272362450734259</v>
      </c>
      <c r="Z204" s="11">
        <f t="shared" si="39"/>
        <v>28.155222285333505</v>
      </c>
      <c r="AA204" s="11">
        <f t="shared" si="40"/>
        <v>28.153704083697768</v>
      </c>
      <c r="AB204" s="10">
        <v>21.888267772806799</v>
      </c>
      <c r="AC204" s="11">
        <v>28.532840652748199</v>
      </c>
      <c r="AD204" s="12">
        <v>35.890809814525603</v>
      </c>
      <c r="AE204" s="10">
        <v>6.4605430920308363E-2</v>
      </c>
      <c r="AF204" s="11">
        <f t="shared" si="41"/>
        <v>71.307629155519152</v>
      </c>
      <c r="AG204" s="11">
        <f t="shared" si="42"/>
        <v>7.0130140804621819</v>
      </c>
      <c r="AH204" s="11">
        <f t="shared" si="43"/>
        <v>0.3105441100461564</v>
      </c>
      <c r="AI204" s="11">
        <f t="shared" si="44"/>
        <v>7.3251527166074322</v>
      </c>
      <c r="AJ204" s="11">
        <f t="shared" si="45"/>
        <v>2.275865374962331</v>
      </c>
      <c r="AK204" s="3">
        <f t="shared" si="46"/>
        <v>2.4852470206112511</v>
      </c>
      <c r="AL204" s="3">
        <f t="shared" si="47"/>
        <v>0.28218015549301123</v>
      </c>
      <c r="AM204" s="12">
        <v>1.1762357578978597</v>
      </c>
      <c r="AN204" s="99"/>
    </row>
    <row r="205" spans="1:40" customFormat="1">
      <c r="A205" s="36">
        <v>72</v>
      </c>
      <c r="B205" s="36">
        <v>516</v>
      </c>
      <c r="C205" s="11" t="s">
        <v>91</v>
      </c>
      <c r="D205" s="36">
        <v>84</v>
      </c>
      <c r="E205" s="36" t="s">
        <v>161</v>
      </c>
      <c r="F205" s="36">
        <v>2</v>
      </c>
      <c r="G205" s="36">
        <v>116</v>
      </c>
      <c r="H205" s="36">
        <v>118</v>
      </c>
      <c r="I205" s="11">
        <v>912.76</v>
      </c>
      <c r="J205" s="12">
        <v>57.392740953063402</v>
      </c>
      <c r="K205" s="24">
        <v>17759.290561580201</v>
      </c>
      <c r="L205" s="23">
        <v>4276.3114924477004</v>
      </c>
      <c r="M205" s="23">
        <v>7672.1655003894002</v>
      </c>
      <c r="N205" s="23">
        <v>1564.5513562478</v>
      </c>
      <c r="O205" s="23">
        <v>38753.693382958903</v>
      </c>
      <c r="P205" s="25">
        <v>4051.74368435321</v>
      </c>
      <c r="Q205" s="6">
        <v>0.23973850621041912</v>
      </c>
      <c r="R205" s="6">
        <v>5.7727335770254934E-2</v>
      </c>
      <c r="S205" s="6">
        <v>0.10356908628104609</v>
      </c>
      <c r="T205" s="6">
        <v>2.1120393505344975E-2</v>
      </c>
      <c r="U205" s="6">
        <v>0.52314885718838589</v>
      </c>
      <c r="V205" s="6">
        <v>5.4695821044548981E-2</v>
      </c>
      <c r="W205" s="10">
        <f t="shared" si="36"/>
        <v>0.75654045015176563</v>
      </c>
      <c r="X205" s="11">
        <f t="shared" si="37"/>
        <v>-0.24583472521336552</v>
      </c>
      <c r="Y205" s="11">
        <f t="shared" si="38"/>
        <v>-0.12116784648010921</v>
      </c>
      <c r="Z205" s="11">
        <f t="shared" si="39"/>
        <v>30.306156048097826</v>
      </c>
      <c r="AA205" s="11">
        <f t="shared" si="40"/>
        <v>30.312119300760529</v>
      </c>
      <c r="AB205" s="10">
        <v>24.943710808678301</v>
      </c>
      <c r="AC205" s="11">
        <v>31.733445606142599</v>
      </c>
      <c r="AD205" s="12">
        <v>39.956182950855002</v>
      </c>
      <c r="AE205" s="10">
        <v>5.7055538791804312E-2</v>
      </c>
      <c r="AF205" s="11">
        <f t="shared" si="41"/>
        <v>31.425151039642273</v>
      </c>
      <c r="AG205" s="11">
        <f t="shared" si="42"/>
        <v>18.576577518824642</v>
      </c>
      <c r="AH205" s="11">
        <f t="shared" si="43"/>
        <v>0.23993956953860124</v>
      </c>
      <c r="AI205" s="11">
        <f t="shared" si="44"/>
        <v>4.9037479464970994</v>
      </c>
      <c r="AJ205" s="11">
        <f t="shared" si="45"/>
        <v>2.306962551079073</v>
      </c>
      <c r="AK205" s="3">
        <f t="shared" si="46"/>
        <v>0.45826059431510768</v>
      </c>
      <c r="AL205" s="3">
        <f t="shared" si="47"/>
        <v>0.1979724983777435</v>
      </c>
      <c r="AM205" s="12">
        <v>0.37040780350320079</v>
      </c>
      <c r="AN205" s="99"/>
    </row>
    <row r="206" spans="1:40" customFormat="1">
      <c r="A206" s="36">
        <v>72</v>
      </c>
      <c r="B206" s="36">
        <v>516</v>
      </c>
      <c r="C206" s="11" t="s">
        <v>91</v>
      </c>
      <c r="D206" s="36">
        <v>86</v>
      </c>
      <c r="E206" s="36" t="s">
        <v>161</v>
      </c>
      <c r="F206" s="36">
        <v>4</v>
      </c>
      <c r="G206" s="36">
        <v>34</v>
      </c>
      <c r="H206" s="36">
        <v>36</v>
      </c>
      <c r="I206" s="11">
        <v>933.94</v>
      </c>
      <c r="J206" s="12">
        <v>61.139650662844801</v>
      </c>
      <c r="K206" s="24">
        <v>14889.5578013169</v>
      </c>
      <c r="L206" s="23">
        <v>5454.0268745158701</v>
      </c>
      <c r="M206" s="23">
        <v>9759.3589701006695</v>
      </c>
      <c r="N206" s="23">
        <v>1910.8303990704901</v>
      </c>
      <c r="O206" s="23">
        <v>59008.338516731099</v>
      </c>
      <c r="P206" s="25">
        <v>9978.5760685514997</v>
      </c>
      <c r="Q206" s="6">
        <v>0.14742035923953145</v>
      </c>
      <c r="R206" s="6">
        <v>5.3999897906442593E-2</v>
      </c>
      <c r="S206" s="6">
        <v>9.662665772334332E-2</v>
      </c>
      <c r="T206" s="6">
        <v>1.8918983870150563E-2</v>
      </c>
      <c r="U206" s="6">
        <v>0.58423699201429591</v>
      </c>
      <c r="V206" s="6">
        <v>9.8797109246236151E-2</v>
      </c>
      <c r="W206" s="10">
        <f t="shared" si="36"/>
        <v>0.79876513048240227</v>
      </c>
      <c r="X206" s="11">
        <f t="shared" si="37"/>
        <v>-0.24418941086897558</v>
      </c>
      <c r="Y206" s="11">
        <f t="shared" si="38"/>
        <v>-9.7580902200955527E-2</v>
      </c>
      <c r="Z206" s="11">
        <f t="shared" si="39"/>
        <v>30.417214766344149</v>
      </c>
      <c r="AA206" s="11">
        <f t="shared" si="40"/>
        <v>31.925466289454643</v>
      </c>
      <c r="AB206" s="10">
        <v>27.231316015416599</v>
      </c>
      <c r="AC206" s="11">
        <v>34.307735160139998</v>
      </c>
      <c r="AD206" s="12">
        <v>43.280597202496303</v>
      </c>
      <c r="AE206" s="10">
        <v>7.3372358900132981E-2</v>
      </c>
      <c r="AF206" s="11">
        <f t="shared" si="41"/>
        <v>20.14882499122027</v>
      </c>
      <c r="AG206" s="11">
        <f t="shared" si="42"/>
        <v>40.125954447438829</v>
      </c>
      <c r="AH206" s="11">
        <f t="shared" si="43"/>
        <v>0.19886182052002593</v>
      </c>
      <c r="AI206" s="11">
        <f t="shared" si="44"/>
        <v>5.1073915167186161</v>
      </c>
      <c r="AJ206" s="11">
        <f t="shared" si="45"/>
        <v>2.6056186193865245</v>
      </c>
      <c r="AK206" s="3">
        <f t="shared" si="46"/>
        <v>0.25232972450317587</v>
      </c>
      <c r="AL206" s="3">
        <f t="shared" si="47"/>
        <v>0.1653894892724953</v>
      </c>
      <c r="AM206" s="12">
        <v>0.42348878222408948</v>
      </c>
      <c r="AN206" s="99"/>
    </row>
    <row r="207" spans="1:40" customFormat="1">
      <c r="A207" s="36">
        <v>72</v>
      </c>
      <c r="B207" s="36">
        <v>516</v>
      </c>
      <c r="C207" s="11" t="s">
        <v>91</v>
      </c>
      <c r="D207" s="36">
        <v>89</v>
      </c>
      <c r="E207" s="36" t="s">
        <v>161</v>
      </c>
      <c r="F207" s="36">
        <v>3</v>
      </c>
      <c r="G207" s="36">
        <v>126</v>
      </c>
      <c r="H207" s="36">
        <v>128</v>
      </c>
      <c r="I207" s="11">
        <v>961.86</v>
      </c>
      <c r="J207" s="12">
        <v>66.078919742027907</v>
      </c>
      <c r="K207" s="24">
        <v>1639.0415737281801</v>
      </c>
      <c r="L207" s="23">
        <v>430.39915535049499</v>
      </c>
      <c r="M207" s="23">
        <v>1483.5191634594401</v>
      </c>
      <c r="N207" s="23">
        <v>165.18556111333001</v>
      </c>
      <c r="O207" s="23">
        <v>8465.9824023238107</v>
      </c>
      <c r="P207" s="25">
        <v>1665.4947817197601</v>
      </c>
      <c r="Q207" s="6">
        <v>0.11834557638178109</v>
      </c>
      <c r="R207" s="6">
        <v>3.1076598013512809E-2</v>
      </c>
      <c r="S207" s="6">
        <v>0.10711621552934537</v>
      </c>
      <c r="T207" s="6">
        <v>1.1927080284753646E-2</v>
      </c>
      <c r="U207" s="6">
        <v>0.61127892245104509</v>
      </c>
      <c r="V207" s="6">
        <v>0.12025560733956195</v>
      </c>
      <c r="W207" s="10">
        <f t="shared" si="36"/>
        <v>0.88506133921394714</v>
      </c>
      <c r="X207" s="11">
        <f t="shared" si="37"/>
        <v>-0.14658302815717783</v>
      </c>
      <c r="Y207" s="11">
        <f t="shared" si="38"/>
        <v>-5.3026629461494446E-2</v>
      </c>
      <c r="Z207" s="11">
        <f t="shared" si="39"/>
        <v>37.005645599390498</v>
      </c>
      <c r="AA207" s="11">
        <f t="shared" si="40"/>
        <v>34.972978544833779</v>
      </c>
      <c r="AB207" s="10">
        <v>31.754424362717099</v>
      </c>
      <c r="AC207" s="11">
        <v>39.5551155225561</v>
      </c>
      <c r="AD207" s="12">
        <v>49.965013388597797</v>
      </c>
      <c r="AE207" s="10">
        <v>0.15007256805803795</v>
      </c>
      <c r="AF207" s="11">
        <f t="shared" si="41"/>
        <v>16.220066153356616</v>
      </c>
      <c r="AG207" s="11">
        <f t="shared" si="42"/>
        <v>50.400255968556209</v>
      </c>
      <c r="AH207" s="11">
        <f t="shared" si="43"/>
        <v>0.17027067500158991</v>
      </c>
      <c r="AI207" s="11">
        <f t="shared" si="44"/>
        <v>8.9809251696135348</v>
      </c>
      <c r="AJ207" s="11">
        <f t="shared" si="45"/>
        <v>2.8187195067407242</v>
      </c>
      <c r="AK207" s="3">
        <f t="shared" si="46"/>
        <v>0.19360323419503953</v>
      </c>
      <c r="AL207" s="3">
        <f t="shared" si="47"/>
        <v>0.17523296092042806</v>
      </c>
      <c r="AM207" s="12">
        <v>1.3777282697520998</v>
      </c>
      <c r="AN207" s="99"/>
    </row>
    <row r="208" spans="1:40" customFormat="1">
      <c r="A208" s="36">
        <v>72</v>
      </c>
      <c r="B208" s="36">
        <v>516</v>
      </c>
      <c r="C208" s="11" t="s">
        <v>91</v>
      </c>
      <c r="D208" s="36">
        <v>90</v>
      </c>
      <c r="E208" s="36" t="s">
        <v>161</v>
      </c>
      <c r="F208" s="36">
        <v>1</v>
      </c>
      <c r="G208" s="36">
        <v>109</v>
      </c>
      <c r="H208" s="36">
        <v>111</v>
      </c>
      <c r="I208" s="11">
        <v>968.19</v>
      </c>
      <c r="J208" s="12">
        <v>67.198746864922896</v>
      </c>
      <c r="K208" s="24">
        <v>5750.8211445391198</v>
      </c>
      <c r="L208" s="23">
        <v>1502.09285553835</v>
      </c>
      <c r="M208" s="23">
        <v>1504.2073748150899</v>
      </c>
      <c r="N208" s="23">
        <v>441.39140162664398</v>
      </c>
      <c r="O208" s="23">
        <v>9292.2194908597794</v>
      </c>
      <c r="P208" s="25">
        <v>1010.62150774594</v>
      </c>
      <c r="Q208" s="6">
        <v>0.29489343205878443</v>
      </c>
      <c r="R208" s="6">
        <v>7.7025055432528716E-2</v>
      </c>
      <c r="S208" s="6">
        <v>7.7133484790875978E-2</v>
      </c>
      <c r="T208" s="6">
        <v>2.2633885150561375E-2</v>
      </c>
      <c r="U208" s="6">
        <v>0.47649099636931519</v>
      </c>
      <c r="V208" s="6">
        <v>5.1823146197934468E-2</v>
      </c>
      <c r="W208" s="10">
        <f t="shared" si="36"/>
        <v>0.66308045028199669</v>
      </c>
      <c r="X208" s="11">
        <f t="shared" si="37"/>
        <v>-0.36022070117258448</v>
      </c>
      <c r="Y208" s="11">
        <f t="shared" si="38"/>
        <v>-0.17843377628013621</v>
      </c>
      <c r="Z208" s="11">
        <f t="shared" si="39"/>
        <v>22.585102670850546</v>
      </c>
      <c r="AA208" s="11">
        <f t="shared" si="40"/>
        <v>26.395129702438684</v>
      </c>
      <c r="AB208" s="10">
        <v>19.528969463969901</v>
      </c>
      <c r="AC208" s="11">
        <v>26.128421513365002</v>
      </c>
      <c r="AD208" s="12">
        <v>32.941497308158603</v>
      </c>
      <c r="AE208" s="10">
        <v>0.12939011770657616</v>
      </c>
      <c r="AF208" s="11">
        <f t="shared" si="41"/>
        <v>38.22911393994665</v>
      </c>
      <c r="AG208" s="11">
        <f t="shared" si="42"/>
        <v>14.946832498895718</v>
      </c>
      <c r="AH208" s="11">
        <f t="shared" si="43"/>
        <v>0.25073149707024872</v>
      </c>
      <c r="AI208" s="11">
        <f t="shared" si="44"/>
        <v>3.4078764771395371</v>
      </c>
      <c r="AJ208" s="11">
        <f t="shared" si="45"/>
        <v>2.2154495504187941</v>
      </c>
      <c r="AK208" s="3">
        <f t="shared" si="46"/>
        <v>0.618885633318915</v>
      </c>
      <c r="AL208" s="3">
        <f t="shared" si="47"/>
        <v>0.16187815798956234</v>
      </c>
      <c r="AM208" s="12">
        <v>0.75157872005212056</v>
      </c>
      <c r="AN208" s="99"/>
    </row>
    <row r="209" spans="1:40" customFormat="1">
      <c r="A209" s="36">
        <v>72</v>
      </c>
      <c r="B209" s="36">
        <v>516</v>
      </c>
      <c r="C209" s="11" t="s">
        <v>91</v>
      </c>
      <c r="D209" s="36">
        <v>91</v>
      </c>
      <c r="E209" s="36" t="s">
        <v>161</v>
      </c>
      <c r="F209" s="36">
        <v>4</v>
      </c>
      <c r="G209" s="36">
        <v>147</v>
      </c>
      <c r="H209" s="36">
        <v>149</v>
      </c>
      <c r="I209" s="11">
        <v>982.57</v>
      </c>
      <c r="J209" s="12">
        <v>69.742682730204194</v>
      </c>
      <c r="K209" s="24">
        <v>7331.4866829268603</v>
      </c>
      <c r="L209" s="23">
        <v>1468.1618959631701</v>
      </c>
      <c r="M209" s="23">
        <v>2317.1498902438998</v>
      </c>
      <c r="N209" s="23">
        <v>271.54614265734301</v>
      </c>
      <c r="O209" s="23">
        <v>11453.84333</v>
      </c>
      <c r="P209" s="25">
        <v>1526.1632865853601</v>
      </c>
      <c r="Q209" s="6">
        <v>0.30086100673029686</v>
      </c>
      <c r="R209" s="6">
        <v>6.0248716960937199E-2</v>
      </c>
      <c r="S209" s="6">
        <v>9.5088496900258418E-2</v>
      </c>
      <c r="T209" s="6">
        <v>1.1143394155495059E-2</v>
      </c>
      <c r="U209" s="6">
        <v>0.47002947481576618</v>
      </c>
      <c r="V209" s="6">
        <v>6.2628910437246263E-2</v>
      </c>
      <c r="W209" s="10">
        <f t="shared" si="36"/>
        <v>0.73703093015295063</v>
      </c>
      <c r="X209" s="11">
        <f t="shared" si="37"/>
        <v>-0.24323567093105747</v>
      </c>
      <c r="Y209" s="11">
        <f t="shared" si="38"/>
        <v>-0.13251428620758707</v>
      </c>
      <c r="Z209" s="11">
        <f t="shared" si="39"/>
        <v>30.481592212153618</v>
      </c>
      <c r="AA209" s="11">
        <f t="shared" si="40"/>
        <v>29.536022823401048</v>
      </c>
      <c r="AB209" s="10">
        <v>23.7890439006291</v>
      </c>
      <c r="AC209" s="11">
        <v>30.564164499218801</v>
      </c>
      <c r="AD209" s="12">
        <v>38.387134002140698</v>
      </c>
      <c r="AE209" s="10">
        <v>6.9899859482802446E-2</v>
      </c>
      <c r="AF209" s="11">
        <f t="shared" si="41"/>
        <v>39.027723643299325</v>
      </c>
      <c r="AG209" s="11">
        <f t="shared" si="42"/>
        <v>17.229889325479906</v>
      </c>
      <c r="AH209" s="11">
        <f t="shared" si="43"/>
        <v>0.23812233278264364</v>
      </c>
      <c r="AI209" s="11">
        <f t="shared" si="44"/>
        <v>8.5331718122317461</v>
      </c>
      <c r="AJ209" s="11">
        <f t="shared" si="45"/>
        <v>2.3323846978638776</v>
      </c>
      <c r="AK209" s="3">
        <f t="shared" si="46"/>
        <v>0.64008966001168977</v>
      </c>
      <c r="AL209" s="3">
        <f t="shared" si="47"/>
        <v>0.20230326393367037</v>
      </c>
      <c r="AM209" s="12">
        <v>1.1747663457285273</v>
      </c>
      <c r="AN209" s="99"/>
    </row>
    <row r="210" spans="1:40" customFormat="1">
      <c r="A210" s="36">
        <v>72</v>
      </c>
      <c r="B210" s="36">
        <v>516</v>
      </c>
      <c r="C210" s="11" t="s">
        <v>91</v>
      </c>
      <c r="D210" s="36">
        <v>93</v>
      </c>
      <c r="E210" s="36" t="s">
        <v>161</v>
      </c>
      <c r="F210" s="36">
        <v>1</v>
      </c>
      <c r="G210" s="36">
        <v>97</v>
      </c>
      <c r="H210" s="36">
        <v>99</v>
      </c>
      <c r="I210" s="11">
        <v>996.57</v>
      </c>
      <c r="J210" s="12">
        <v>72.219393586528099</v>
      </c>
      <c r="K210" s="24">
        <v>12145.775365298299</v>
      </c>
      <c r="L210" s="23">
        <v>2478.1204384972798</v>
      </c>
      <c r="M210" s="23">
        <v>2597.6494178931098</v>
      </c>
      <c r="N210" s="23">
        <v>444.07214097598802</v>
      </c>
      <c r="O210" s="23">
        <v>14864.5950058869</v>
      </c>
      <c r="P210" s="25">
        <v>1092.27211556825</v>
      </c>
      <c r="Q210" s="6">
        <v>0.3612396749274982</v>
      </c>
      <c r="R210" s="6">
        <v>7.3704262981152277E-2</v>
      </c>
      <c r="S210" s="6">
        <v>7.7259294122657737E-2</v>
      </c>
      <c r="T210" s="6">
        <v>1.3207594494860333E-2</v>
      </c>
      <c r="U210" s="6">
        <v>0.44210281405312474</v>
      </c>
      <c r="V210" s="6">
        <v>3.248635942070667E-2</v>
      </c>
      <c r="W210" s="10">
        <f t="shared" si="36"/>
        <v>0.62521511332516533</v>
      </c>
      <c r="X210" s="11">
        <f t="shared" si="37"/>
        <v>-0.32734610870133451</v>
      </c>
      <c r="Y210" s="11">
        <f t="shared" si="38"/>
        <v>-0.20397053232529069</v>
      </c>
      <c r="Z210" s="11">
        <f t="shared" si="39"/>
        <v>24.804137662659919</v>
      </c>
      <c r="AA210" s="11">
        <f t="shared" si="40"/>
        <v>24.648415588950115</v>
      </c>
      <c r="AB210" s="10">
        <v>17.234785219175301</v>
      </c>
      <c r="AC210" s="11">
        <v>23.837569267469501</v>
      </c>
      <c r="AD210" s="12">
        <v>30.1952432168905</v>
      </c>
      <c r="AE210" s="10">
        <v>7.347480567348616E-2</v>
      </c>
      <c r="AF210" s="11">
        <f t="shared" si="41"/>
        <v>44.967081896275943</v>
      </c>
      <c r="AG210" s="11">
        <f t="shared" si="42"/>
        <v>8.2510061785694013</v>
      </c>
      <c r="AH210" s="11">
        <f t="shared" si="43"/>
        <v>0.257015260896231</v>
      </c>
      <c r="AI210" s="11">
        <f t="shared" si="44"/>
        <v>5.8496113090633415</v>
      </c>
      <c r="AJ210" s="11">
        <f t="shared" si="45"/>
        <v>2.0227606376787732</v>
      </c>
      <c r="AK210" s="3">
        <f t="shared" si="46"/>
        <v>0.81709426731694645</v>
      </c>
      <c r="AL210" s="3">
        <f t="shared" si="47"/>
        <v>0.17475413335273174</v>
      </c>
      <c r="AM210" s="12">
        <v>1.0348991345808876</v>
      </c>
      <c r="AN210" s="99"/>
    </row>
    <row r="211" spans="1:40" customFormat="1">
      <c r="A211" s="36">
        <v>72</v>
      </c>
      <c r="B211" s="36">
        <v>516</v>
      </c>
      <c r="C211" s="11" t="s">
        <v>91</v>
      </c>
      <c r="D211" s="36">
        <v>93</v>
      </c>
      <c r="E211" s="36" t="s">
        <v>161</v>
      </c>
      <c r="F211" s="36">
        <v>6</v>
      </c>
      <c r="G211" s="36">
        <v>14</v>
      </c>
      <c r="H211" s="36">
        <v>16</v>
      </c>
      <c r="I211" s="11">
        <v>1003.24</v>
      </c>
      <c r="J211" s="12">
        <v>73.399369401648102</v>
      </c>
      <c r="K211" s="24">
        <v>5579.3505627178001</v>
      </c>
      <c r="L211" s="23">
        <v>1575.4162288417201</v>
      </c>
      <c r="M211" s="23">
        <v>2779.8671773504302</v>
      </c>
      <c r="N211" s="23">
        <v>453.48911428571103</v>
      </c>
      <c r="O211" s="23">
        <v>11237.318066580599</v>
      </c>
      <c r="P211" s="25">
        <v>1491.0250418118401</v>
      </c>
      <c r="Q211" s="6">
        <v>0.24135828186178737</v>
      </c>
      <c r="R211" s="6">
        <v>6.8151257021066711E-2</v>
      </c>
      <c r="S211" s="6">
        <v>0.12025485012765495</v>
      </c>
      <c r="T211" s="6">
        <v>1.9617579543828895E-2</v>
      </c>
      <c r="U211" s="6">
        <v>0.48611747026756924</v>
      </c>
      <c r="V211" s="6">
        <v>6.4500561178092705E-2</v>
      </c>
      <c r="W211" s="10">
        <f t="shared" si="36"/>
        <v>0.74992589630624173</v>
      </c>
      <c r="X211" s="11">
        <f t="shared" si="37"/>
        <v>-0.23801018748029365</v>
      </c>
      <c r="Y211" s="11">
        <f t="shared" si="38"/>
        <v>-0.12498164916203784</v>
      </c>
      <c r="Z211" s="11">
        <f t="shared" si="39"/>
        <v>30.834312345080178</v>
      </c>
      <c r="AA211" s="11">
        <f t="shared" si="40"/>
        <v>30.051255197316614</v>
      </c>
      <c r="AB211" s="10">
        <v>24.509070097321899</v>
      </c>
      <c r="AC211" s="11">
        <v>31.361205098732</v>
      </c>
      <c r="AD211" s="12">
        <v>39.477650742005501</v>
      </c>
      <c r="AE211" s="10">
        <v>0.16410882825726272</v>
      </c>
      <c r="AF211" s="11">
        <f t="shared" si="41"/>
        <v>33.177501951827267</v>
      </c>
      <c r="AG211" s="11">
        <f t="shared" si="42"/>
        <v>21.088342758715875</v>
      </c>
      <c r="AH211" s="11">
        <f t="shared" si="43"/>
        <v>0.27420544074884629</v>
      </c>
      <c r="AI211" s="11">
        <f t="shared" si="44"/>
        <v>6.1299534868196082</v>
      </c>
      <c r="AJ211" s="11">
        <f t="shared" si="45"/>
        <v>2.2952671019466218</v>
      </c>
      <c r="AK211" s="3">
        <f t="shared" si="46"/>
        <v>0.49650197045775524</v>
      </c>
      <c r="AL211" s="3">
        <f t="shared" si="47"/>
        <v>0.24737816985154673</v>
      </c>
      <c r="AM211" s="12">
        <v>1.4643208753738617</v>
      </c>
      <c r="AN211" s="99"/>
    </row>
  </sheetData>
  <mergeCells count="2">
    <mergeCell ref="K2:P2"/>
    <mergeCell ref="Q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D0DF-452B-B340-ACFD-12B19A560CDD}">
  <dimension ref="A1:AN54"/>
  <sheetViews>
    <sheetView workbookViewId="0">
      <selection activeCell="E1" sqref="E1"/>
    </sheetView>
  </sheetViews>
  <sheetFormatPr baseColWidth="10" defaultRowHeight="16"/>
  <cols>
    <col min="1" max="1" width="4" style="77" bestFit="1" customWidth="1"/>
    <col min="2" max="2" width="4.33203125" style="77" bestFit="1" customWidth="1"/>
    <col min="3" max="3" width="5" style="77" bestFit="1" customWidth="1"/>
    <col min="4" max="4" width="4.83203125" style="77" bestFit="1" customWidth="1"/>
    <col min="5" max="5" width="4.83203125" style="77" customWidth="1"/>
    <col min="6" max="6" width="7.1640625" style="77" bestFit="1" customWidth="1"/>
    <col min="7" max="7" width="11" style="77" bestFit="1" customWidth="1"/>
    <col min="8" max="8" width="14.1640625" style="77" bestFit="1" customWidth="1"/>
    <col min="9" max="23" width="10.83203125" style="77"/>
    <col min="24" max="25" width="23.83203125" style="77" customWidth="1"/>
    <col min="26" max="27" width="10.83203125" style="77"/>
    <col min="28" max="30" width="15.83203125" style="77" customWidth="1"/>
    <col min="31" max="16384" width="10.83203125" style="77"/>
  </cols>
  <sheetData>
    <row r="1" spans="1:40" customFormat="1">
      <c r="A1" s="81" t="s">
        <v>86</v>
      </c>
      <c r="B1" s="82" t="s">
        <v>87</v>
      </c>
      <c r="C1" s="56" t="s">
        <v>88</v>
      </c>
      <c r="D1" s="82" t="s">
        <v>89</v>
      </c>
      <c r="E1" s="82" t="s">
        <v>162</v>
      </c>
      <c r="F1" s="82" t="s">
        <v>93</v>
      </c>
      <c r="G1" s="82" t="s">
        <v>101</v>
      </c>
      <c r="H1" s="82" t="s">
        <v>102</v>
      </c>
      <c r="I1" s="56" t="s">
        <v>92</v>
      </c>
      <c r="J1" s="57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  <c r="AN1" s="55"/>
    </row>
    <row r="2" spans="1:40" customFormat="1">
      <c r="A2" s="151"/>
      <c r="B2" s="78"/>
      <c r="C2" s="29"/>
      <c r="D2" s="78"/>
      <c r="E2" s="78"/>
      <c r="F2" s="78"/>
      <c r="G2" s="78"/>
      <c r="H2" s="78"/>
      <c r="I2" s="29"/>
      <c r="J2" s="150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1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  <c r="AN2" s="66"/>
    </row>
    <row r="3" spans="1:40" customFormat="1">
      <c r="A3" s="76">
        <v>90</v>
      </c>
      <c r="B3" s="24">
        <v>588</v>
      </c>
      <c r="C3" s="24" t="s">
        <v>95</v>
      </c>
      <c r="D3" s="24">
        <v>1</v>
      </c>
      <c r="E3" s="24" t="s">
        <v>159</v>
      </c>
      <c r="F3" s="24">
        <v>1</v>
      </c>
      <c r="G3" s="24">
        <v>0</v>
      </c>
      <c r="H3" s="24">
        <v>2</v>
      </c>
      <c r="I3" s="24">
        <v>0</v>
      </c>
      <c r="J3" s="12">
        <v>0</v>
      </c>
      <c r="K3" s="24">
        <v>308133.62829479802</v>
      </c>
      <c r="L3" s="24">
        <v>78650.867554768804</v>
      </c>
      <c r="M3" s="24">
        <v>91446.210154551998</v>
      </c>
      <c r="N3" s="24">
        <v>11685.384166473999</v>
      </c>
      <c r="O3" s="24">
        <v>589670.06104971096</v>
      </c>
      <c r="P3" s="37">
        <v>62051.722144508698</v>
      </c>
      <c r="Q3" s="53">
        <v>0.26990487569111449</v>
      </c>
      <c r="R3" s="54">
        <v>6.8893008360835783E-2</v>
      </c>
      <c r="S3" s="54">
        <v>8.0100890385694304E-2</v>
      </c>
      <c r="T3" s="54">
        <v>1.0235631139349836E-2</v>
      </c>
      <c r="U3" s="54">
        <v>0.51651235020063213</v>
      </c>
      <c r="V3" s="53">
        <v>5.4353244222373441E-2</v>
      </c>
      <c r="W3" s="10">
        <f>(S3+T3+V3)/(R3+S3+T3+V3)</f>
        <v>0.67744117638476919</v>
      </c>
      <c r="X3" s="11">
        <f>LOG((S3)/(R3+S3+T3))</f>
        <v>-0.29838626923881056</v>
      </c>
      <c r="Y3" s="11">
        <f>LOG(W3)</f>
        <v>-0.16912840950242408</v>
      </c>
      <c r="Z3" s="11">
        <f t="shared" ref="Z3:Z34" si="0">67.5*X3+46.9</f>
        <v>26.758926826380286</v>
      </c>
      <c r="AA3" s="11">
        <f t="shared" ref="AA3:AA53" si="1">68.4*Y3+38.6</f>
        <v>27.031616790034192</v>
      </c>
      <c r="AB3" s="10">
        <v>20.363097513536399</v>
      </c>
      <c r="AC3" s="11">
        <v>26.991308462403602</v>
      </c>
      <c r="AD3" s="12">
        <v>34.019052783922902</v>
      </c>
      <c r="AE3" s="7">
        <v>7.5704232459723728E-2</v>
      </c>
      <c r="AF3" s="11">
        <v>0.24627650710282167</v>
      </c>
      <c r="AG3" s="11">
        <f>((R3)/(R3+V3))*100</f>
        <v>55.898663786408385</v>
      </c>
      <c r="AH3" s="11">
        <f>((W3)/(R3+W3))*100</f>
        <v>90.769147418281719</v>
      </c>
      <c r="AI3" s="11">
        <f>(S3+T3+U3)/(S3+T3+U3+V3+W3)</f>
        <v>0.45333127592798567</v>
      </c>
      <c r="AJ3" s="11">
        <f>T3/U3</f>
        <v>1.9816817807694134E-2</v>
      </c>
      <c r="AK3" s="11">
        <f>((S3*1)+(T3*2)+(U3*3)+(W3*4))/(S3+T3+U3+W3)</f>
        <v>3.3947735678711966</v>
      </c>
      <c r="AL3" s="11">
        <f>IF(T3="n/a","n/a",T3/V3)</f>
        <v>0.18831683896315687</v>
      </c>
      <c r="AM3" s="12">
        <v>0.53915842127146496</v>
      </c>
      <c r="AN3" s="99"/>
    </row>
    <row r="4" spans="1:40" customFormat="1">
      <c r="A4" s="76">
        <v>90</v>
      </c>
      <c r="B4" s="24">
        <v>588</v>
      </c>
      <c r="C4" s="24" t="s">
        <v>95</v>
      </c>
      <c r="D4" s="24">
        <v>3</v>
      </c>
      <c r="E4" s="24" t="s">
        <v>159</v>
      </c>
      <c r="F4" s="24">
        <v>1</v>
      </c>
      <c r="G4" s="24">
        <v>37</v>
      </c>
      <c r="H4" s="24">
        <v>39</v>
      </c>
      <c r="I4" s="24">
        <v>15.569999999999999</v>
      </c>
      <c r="J4" s="12">
        <v>0.65169440242057397</v>
      </c>
      <c r="K4" s="24">
        <v>60413.825500000101</v>
      </c>
      <c r="L4" s="24">
        <v>11766.926047524101</v>
      </c>
      <c r="M4" s="24">
        <v>13877.301371428601</v>
      </c>
      <c r="N4" s="24">
        <v>2101.25435866815</v>
      </c>
      <c r="O4" s="24">
        <v>93595.144133333597</v>
      </c>
      <c r="P4" s="37">
        <v>9200.3125000000091</v>
      </c>
      <c r="Q4" s="53">
        <v>0.31637768161768454</v>
      </c>
      <c r="R4" s="54">
        <v>6.162153698878766E-2</v>
      </c>
      <c r="S4" s="54">
        <v>7.2673239919271257E-2</v>
      </c>
      <c r="T4" s="54">
        <v>1.1003937873202266E-2</v>
      </c>
      <c r="U4" s="54">
        <v>0.49014301720683229</v>
      </c>
      <c r="V4" s="53">
        <v>4.8180586394221986E-2</v>
      </c>
      <c r="W4" s="10">
        <f t="shared" ref="W4:W53" si="2">(S4+T4+V4)/(R4+S4+T4+V4)</f>
        <v>0.68150837524011043</v>
      </c>
      <c r="X4" s="11">
        <f t="shared" ref="X4:X53" si="3">LOG((S4)/(R4+S4+T4))</f>
        <v>-0.30088725047929665</v>
      </c>
      <c r="Y4" s="11">
        <f t="shared" ref="Y4:Y53" si="4">LOG(W4)</f>
        <v>-0.16652880263456887</v>
      </c>
      <c r="Z4" s="11">
        <f t="shared" si="0"/>
        <v>26.590110592647473</v>
      </c>
      <c r="AA4" s="11">
        <f t="shared" si="1"/>
        <v>27.209429899795488</v>
      </c>
      <c r="AB4" s="10">
        <v>20.5889445035445</v>
      </c>
      <c r="AC4" s="11">
        <v>27.237946046567899</v>
      </c>
      <c r="AD4" s="12">
        <v>34.236031885957402</v>
      </c>
      <c r="AE4" s="7">
        <v>0.47918665876317457</v>
      </c>
      <c r="AF4" s="11">
        <v>1.2462765071028199</v>
      </c>
      <c r="AG4" s="11">
        <f t="shared" ref="AG4:AG53" si="5">((R4)/(R4+V4))*100</f>
        <v>56.120533091915362</v>
      </c>
      <c r="AH4" s="11">
        <f t="shared" ref="AH4:AH53" si="6">((W4)/(R4+W4))*100</f>
        <v>91.707837892843813</v>
      </c>
      <c r="AI4" s="11">
        <f t="shared" ref="AI4:AI53" si="7">(S4+T4+U4)/(S4+T4+U4+V4+W4)</f>
        <v>0.44021186355239594</v>
      </c>
      <c r="AJ4" s="11">
        <f t="shared" ref="AJ4:AJ53" si="8">T4/U4</f>
        <v>2.2450463409455827E-2</v>
      </c>
      <c r="AK4" s="11">
        <f t="shared" ref="AK4:AK53" si="9">((S4*1)+(T4*2)+(U4*3)+(W4*4))/(S4+T4+U4+W4)</f>
        <v>3.4183430298477218</v>
      </c>
      <c r="AL4" s="11">
        <f t="shared" ref="AL4:AL53" si="10">IF(T4="n/a","n/a",T4/V4)</f>
        <v>0.22838945510472042</v>
      </c>
      <c r="AM4" s="12">
        <v>1.1763473385304455</v>
      </c>
      <c r="AN4" s="99"/>
    </row>
    <row r="5" spans="1:40" customFormat="1">
      <c r="A5" s="76">
        <v>90</v>
      </c>
      <c r="B5" s="24">
        <v>588</v>
      </c>
      <c r="C5" s="24" t="s">
        <v>95</v>
      </c>
      <c r="D5" s="24">
        <v>5</v>
      </c>
      <c r="E5" s="24" t="s">
        <v>159</v>
      </c>
      <c r="F5" s="24">
        <v>1</v>
      </c>
      <c r="G5" s="24">
        <v>37</v>
      </c>
      <c r="H5" s="24">
        <v>39</v>
      </c>
      <c r="I5" s="24">
        <v>34.769999999999996</v>
      </c>
      <c r="J5" s="12">
        <v>1.4553252647503701</v>
      </c>
      <c r="K5" s="24">
        <v>118767.605236416</v>
      </c>
      <c r="L5" s="24">
        <v>27971.769673410399</v>
      </c>
      <c r="M5" s="24">
        <v>34710.009543352797</v>
      </c>
      <c r="N5" s="24">
        <v>5668.826428974</v>
      </c>
      <c r="O5" s="24">
        <v>230410.714755925</v>
      </c>
      <c r="P5" s="37">
        <v>21362.6022011561</v>
      </c>
      <c r="Q5" s="53">
        <v>0.27060810633811211</v>
      </c>
      <c r="R5" s="54">
        <v>6.3732762879069385E-2</v>
      </c>
      <c r="S5" s="54">
        <v>7.9085622167824249E-2</v>
      </c>
      <c r="T5" s="54">
        <v>1.2916235719752804E-2</v>
      </c>
      <c r="U5" s="54">
        <v>0.52498328206582356</v>
      </c>
      <c r="V5" s="53">
        <v>4.8673990829417903E-2</v>
      </c>
      <c r="W5" s="10">
        <f t="shared" si="2"/>
        <v>0.68820901242158583</v>
      </c>
      <c r="X5" s="11">
        <f t="shared" si="3"/>
        <v>-0.29428763406859998</v>
      </c>
      <c r="Y5" s="11">
        <f t="shared" si="4"/>
        <v>-0.16227964438679013</v>
      </c>
      <c r="Z5" s="11">
        <f t="shared" si="0"/>
        <v>27.035584700369501</v>
      </c>
      <c r="AA5" s="11">
        <f t="shared" si="1"/>
        <v>27.500072323943556</v>
      </c>
      <c r="AB5" s="10">
        <v>21.035000555135301</v>
      </c>
      <c r="AC5" s="11">
        <v>27.6540202366023</v>
      </c>
      <c r="AD5" s="12">
        <v>34.752244620734601</v>
      </c>
      <c r="AE5" s="7">
        <v>0.3107935518087846</v>
      </c>
      <c r="AF5" s="11">
        <v>2.2462765071028201</v>
      </c>
      <c r="AG5" s="11">
        <f t="shared" si="5"/>
        <v>56.698339536032016</v>
      </c>
      <c r="AH5" s="11">
        <f t="shared" si="6"/>
        <v>91.524242305385073</v>
      </c>
      <c r="AI5" s="11">
        <f t="shared" si="7"/>
        <v>0.45572025832079088</v>
      </c>
      <c r="AJ5" s="11">
        <f t="shared" si="8"/>
        <v>2.4603137206440296E-2</v>
      </c>
      <c r="AK5" s="11">
        <f t="shared" si="9"/>
        <v>3.3962027652554281</v>
      </c>
      <c r="AL5" s="11">
        <f t="shared" si="10"/>
        <v>0.26536216775441401</v>
      </c>
      <c r="AM5" s="12">
        <v>0.73919848984589709</v>
      </c>
      <c r="AN5" s="99"/>
    </row>
    <row r="6" spans="1:40" customFormat="1">
      <c r="A6" s="76">
        <v>90</v>
      </c>
      <c r="B6" s="24">
        <v>588</v>
      </c>
      <c r="C6" s="24" t="s">
        <v>95</v>
      </c>
      <c r="D6" s="24">
        <v>7</v>
      </c>
      <c r="E6" s="24" t="s">
        <v>159</v>
      </c>
      <c r="F6" s="24">
        <v>1</v>
      </c>
      <c r="G6" s="24">
        <v>37</v>
      </c>
      <c r="H6" s="24">
        <v>39</v>
      </c>
      <c r="I6" s="24">
        <v>53.97</v>
      </c>
      <c r="J6" s="12">
        <v>2.2589561270801801</v>
      </c>
      <c r="K6" s="24">
        <v>493152.37103583902</v>
      </c>
      <c r="L6" s="24">
        <v>126737.628109827</v>
      </c>
      <c r="M6" s="24">
        <v>145659.630628902</v>
      </c>
      <c r="N6" s="24">
        <v>30188.1654291909</v>
      </c>
      <c r="O6" s="24">
        <v>1171956.4762080901</v>
      </c>
      <c r="P6" s="37">
        <v>103828.91944017301</v>
      </c>
      <c r="Q6" s="53">
        <v>0.2380626841223073</v>
      </c>
      <c r="R6" s="54">
        <v>6.118088789423571E-2</v>
      </c>
      <c r="S6" s="54">
        <v>7.0315230489402275E-2</v>
      </c>
      <c r="T6" s="54">
        <v>1.4572931436396057E-2</v>
      </c>
      <c r="U6" s="54">
        <v>0.56574624961165021</v>
      </c>
      <c r="V6" s="53">
        <v>5.0122016446008479E-2</v>
      </c>
      <c r="W6" s="10">
        <f t="shared" si="2"/>
        <v>0.68815660642125209</v>
      </c>
      <c r="X6" s="11">
        <f t="shared" si="3"/>
        <v>-0.31750879949283317</v>
      </c>
      <c r="Y6" s="11">
        <f t="shared" si="4"/>
        <v>-0.16231271646656745</v>
      </c>
      <c r="Z6" s="11">
        <f t="shared" si="0"/>
        <v>25.468156034233761</v>
      </c>
      <c r="AA6" s="11">
        <f t="shared" si="1"/>
        <v>27.497810193686789</v>
      </c>
      <c r="AB6" s="10">
        <v>21.0376740950393</v>
      </c>
      <c r="AC6" s="11">
        <v>27.642948673610899</v>
      </c>
      <c r="AD6" s="12">
        <v>34.825121439326999</v>
      </c>
      <c r="AE6" s="7">
        <v>0.18538897456144998</v>
      </c>
      <c r="AF6" s="11">
        <v>3.2462765071028201</v>
      </c>
      <c r="AG6" s="11">
        <f t="shared" si="5"/>
        <v>54.967916836393208</v>
      </c>
      <c r="AH6" s="11">
        <f t="shared" si="6"/>
        <v>91.835336099106613</v>
      </c>
      <c r="AI6" s="11">
        <f t="shared" si="7"/>
        <v>0.4684486324345799</v>
      </c>
      <c r="AJ6" s="11">
        <f t="shared" si="8"/>
        <v>2.5758776918803215E-2</v>
      </c>
      <c r="AK6" s="11">
        <f t="shared" si="9"/>
        <v>3.3980854419076274</v>
      </c>
      <c r="AL6" s="11">
        <f t="shared" si="10"/>
        <v>0.29074910527779829</v>
      </c>
      <c r="AM6" s="12">
        <v>0.48028483436492686</v>
      </c>
      <c r="AN6" s="99"/>
    </row>
    <row r="7" spans="1:40" customFormat="1">
      <c r="A7" s="76">
        <v>90</v>
      </c>
      <c r="B7" s="24">
        <v>588</v>
      </c>
      <c r="C7" s="24" t="s">
        <v>95</v>
      </c>
      <c r="D7" s="24">
        <v>10</v>
      </c>
      <c r="E7" s="24" t="s">
        <v>159</v>
      </c>
      <c r="F7" s="24">
        <v>1</v>
      </c>
      <c r="G7" s="24">
        <v>33</v>
      </c>
      <c r="H7" s="24">
        <v>35</v>
      </c>
      <c r="I7" s="24">
        <v>82.73</v>
      </c>
      <c r="J7" s="12">
        <v>3.4627281896116902</v>
      </c>
      <c r="K7" s="24">
        <v>505403.66298555001</v>
      </c>
      <c r="L7" s="24">
        <v>137057.461813006</v>
      </c>
      <c r="M7" s="24">
        <v>169172.91487384401</v>
      </c>
      <c r="N7" s="24">
        <v>30821.152946820701</v>
      </c>
      <c r="O7" s="24">
        <v>1257872.8818809299</v>
      </c>
      <c r="P7" s="37">
        <v>112549.02320289001</v>
      </c>
      <c r="Q7" s="53">
        <v>0.22839210704930582</v>
      </c>
      <c r="R7" s="54">
        <v>6.1936318991809895E-2</v>
      </c>
      <c r="S7" s="54">
        <v>7.6449304414350425E-2</v>
      </c>
      <c r="T7" s="54">
        <v>1.3928090709968918E-2</v>
      </c>
      <c r="U7" s="54">
        <v>0.56843323254897349</v>
      </c>
      <c r="V7" s="53">
        <v>5.086094628559152E-2</v>
      </c>
      <c r="W7" s="10">
        <f t="shared" si="2"/>
        <v>0.69515726582562898</v>
      </c>
      <c r="X7" s="11">
        <f t="shared" si="3"/>
        <v>-0.2993654700991869</v>
      </c>
      <c r="Y7" s="11">
        <f t="shared" si="4"/>
        <v>-0.15791693360565287</v>
      </c>
      <c r="Z7" s="11">
        <f t="shared" si="0"/>
        <v>26.692830768304884</v>
      </c>
      <c r="AA7" s="11">
        <f t="shared" si="1"/>
        <v>27.798481741373344</v>
      </c>
      <c r="AB7" s="10">
        <v>21.387824180203499</v>
      </c>
      <c r="AC7" s="11">
        <v>28.049409386669801</v>
      </c>
      <c r="AD7" s="12">
        <v>35.2394425655948</v>
      </c>
      <c r="AE7" s="7">
        <v>0.11672786714379389</v>
      </c>
      <c r="AF7" s="11">
        <v>4.2462765071028201</v>
      </c>
      <c r="AG7" s="11">
        <f t="shared" si="5"/>
        <v>54.909415436172502</v>
      </c>
      <c r="AH7" s="11">
        <f t="shared" si="6"/>
        <v>91.819199074742556</v>
      </c>
      <c r="AI7" s="11">
        <f t="shared" si="7"/>
        <v>0.46896149126205849</v>
      </c>
      <c r="AJ7" s="11">
        <f t="shared" si="8"/>
        <v>2.4502597512662035E-2</v>
      </c>
      <c r="AK7" s="11">
        <f t="shared" si="9"/>
        <v>3.3902090801589453</v>
      </c>
      <c r="AL7" s="11">
        <f t="shared" si="10"/>
        <v>0.27384647213916719</v>
      </c>
      <c r="AM7" s="12">
        <v>0.59020863022193648</v>
      </c>
      <c r="AN7" s="99"/>
    </row>
    <row r="8" spans="1:40" customFormat="1">
      <c r="A8" s="76">
        <v>90</v>
      </c>
      <c r="B8" s="24">
        <v>588</v>
      </c>
      <c r="C8" s="24" t="s">
        <v>95</v>
      </c>
      <c r="D8" s="24">
        <v>10</v>
      </c>
      <c r="E8" s="24" t="s">
        <v>159</v>
      </c>
      <c r="F8" s="24">
        <v>6</v>
      </c>
      <c r="G8" s="24">
        <v>37</v>
      </c>
      <c r="H8" s="24">
        <v>39</v>
      </c>
      <c r="I8" s="24">
        <v>90.27000000000001</v>
      </c>
      <c r="J8" s="12">
        <v>3.7783207261724598</v>
      </c>
      <c r="K8" s="24">
        <v>85180.389723121305</v>
      </c>
      <c r="L8" s="24">
        <v>16892.210766329499</v>
      </c>
      <c r="M8" s="24">
        <v>22338.9666271676</v>
      </c>
      <c r="N8" s="24">
        <v>4196.5227027456604</v>
      </c>
      <c r="O8" s="24">
        <v>142913.356560694</v>
      </c>
      <c r="P8" s="37">
        <v>13536.571730563601</v>
      </c>
      <c r="Q8" s="53">
        <v>0.298817729414177</v>
      </c>
      <c r="R8" s="54">
        <v>5.9258851507815458E-2</v>
      </c>
      <c r="S8" s="54">
        <v>7.8366385815881803E-2</v>
      </c>
      <c r="T8" s="54">
        <v>1.4721644143042936E-2</v>
      </c>
      <c r="U8" s="54">
        <v>0.50134831325893103</v>
      </c>
      <c r="V8" s="53">
        <v>4.7487075860151745E-2</v>
      </c>
      <c r="W8" s="10">
        <f t="shared" si="2"/>
        <v>0.70345955061642118</v>
      </c>
      <c r="X8" s="11">
        <f t="shared" si="3"/>
        <v>-0.28870375068661808</v>
      </c>
      <c r="Y8" s="11">
        <f t="shared" si="4"/>
        <v>-0.15276086972764397</v>
      </c>
      <c r="Z8" s="11">
        <f t="shared" si="0"/>
        <v>27.412496828653278</v>
      </c>
      <c r="AA8" s="11">
        <f t="shared" si="1"/>
        <v>28.151156510629153</v>
      </c>
      <c r="AB8" s="10">
        <v>21.9024620394975</v>
      </c>
      <c r="AC8" s="11">
        <v>28.543331186106698</v>
      </c>
      <c r="AD8" s="12">
        <v>35.8649909394098</v>
      </c>
      <c r="AE8" s="7">
        <v>0.47875016286742283</v>
      </c>
      <c r="AF8" s="11">
        <v>5.2462765071028201</v>
      </c>
      <c r="AG8" s="11">
        <f t="shared" si="5"/>
        <v>55.513922609471024</v>
      </c>
      <c r="AH8" s="11">
        <f t="shared" si="6"/>
        <v>92.230572732639672</v>
      </c>
      <c r="AI8" s="11">
        <f t="shared" si="7"/>
        <v>0.44183430042441202</v>
      </c>
      <c r="AJ8" s="11">
        <f t="shared" si="8"/>
        <v>2.9364104263854694E-2</v>
      </c>
      <c r="AK8" s="11">
        <f t="shared" si="9"/>
        <v>3.4098981569854208</v>
      </c>
      <c r="AL8" s="11">
        <f t="shared" si="10"/>
        <v>0.31001370112570864</v>
      </c>
      <c r="AM8" s="12">
        <v>0.58814522523738577</v>
      </c>
      <c r="AN8" s="99"/>
    </row>
    <row r="9" spans="1:40" customFormat="1">
      <c r="A9" s="76">
        <v>90</v>
      </c>
      <c r="B9" s="24">
        <v>588</v>
      </c>
      <c r="C9" s="24" t="s">
        <v>95</v>
      </c>
      <c r="D9" s="24">
        <v>11</v>
      </c>
      <c r="E9" s="24" t="s">
        <v>159</v>
      </c>
      <c r="F9" s="24">
        <v>5</v>
      </c>
      <c r="G9" s="24">
        <v>37</v>
      </c>
      <c r="H9" s="24">
        <v>39</v>
      </c>
      <c r="I9" s="24">
        <v>98.37</v>
      </c>
      <c r="J9" s="12">
        <v>4.1173524962178503</v>
      </c>
      <c r="K9" s="24">
        <v>247954.20747109799</v>
      </c>
      <c r="L9" s="24">
        <v>62752.766289595304</v>
      </c>
      <c r="M9" s="24">
        <v>90466.797691040701</v>
      </c>
      <c r="N9" s="24">
        <v>13056.954257225399</v>
      </c>
      <c r="O9" s="24">
        <v>659642.13716647495</v>
      </c>
      <c r="P9" s="37">
        <v>67795.603314451</v>
      </c>
      <c r="Q9" s="53">
        <v>0.21718582479430382</v>
      </c>
      <c r="R9" s="54">
        <v>5.496584003850212E-2</v>
      </c>
      <c r="S9" s="54">
        <v>7.9240865776872588E-2</v>
      </c>
      <c r="T9" s="54">
        <v>1.1436730227647133E-2</v>
      </c>
      <c r="U9" s="54">
        <v>0.57778782256105643</v>
      </c>
      <c r="V9" s="53">
        <v>5.9382916601617916E-2</v>
      </c>
      <c r="W9" s="10">
        <f t="shared" si="2"/>
        <v>0.73190841406728224</v>
      </c>
      <c r="X9" s="11">
        <f t="shared" si="3"/>
        <v>-0.26434170438144206</v>
      </c>
      <c r="Y9" s="11">
        <f t="shared" si="4"/>
        <v>-0.13554326013518139</v>
      </c>
      <c r="Z9" s="11">
        <f t="shared" si="0"/>
        <v>29.056934954252661</v>
      </c>
      <c r="AA9" s="11">
        <f t="shared" si="1"/>
        <v>29.328841006753592</v>
      </c>
      <c r="AB9" s="10">
        <v>23.556307827951802</v>
      </c>
      <c r="AC9" s="11">
        <v>30.250900775929701</v>
      </c>
      <c r="AD9" s="12">
        <v>38.040165138592897</v>
      </c>
      <c r="AE9" s="7">
        <v>0.30013919936067646</v>
      </c>
      <c r="AF9" s="11">
        <v>6.2462765071028201</v>
      </c>
      <c r="AG9" s="11">
        <f t="shared" si="5"/>
        <v>48.06859440675106</v>
      </c>
      <c r="AH9" s="11">
        <f t="shared" si="6"/>
        <v>93.014660252041651</v>
      </c>
      <c r="AI9" s="11">
        <f t="shared" si="7"/>
        <v>0.45792932207104503</v>
      </c>
      <c r="AJ9" s="11">
        <f t="shared" si="8"/>
        <v>1.9793996655993181E-2</v>
      </c>
      <c r="AK9" s="11">
        <f t="shared" si="9"/>
        <v>3.4013142342350733</v>
      </c>
      <c r="AL9" s="11">
        <f t="shared" si="10"/>
        <v>0.19259293551330103</v>
      </c>
      <c r="AM9" s="12">
        <v>0.56838336146218227</v>
      </c>
      <c r="AN9" s="99"/>
    </row>
    <row r="10" spans="1:40" customFormat="1">
      <c r="A10" s="76">
        <v>90</v>
      </c>
      <c r="B10" s="24">
        <v>588</v>
      </c>
      <c r="C10" s="24" t="s">
        <v>95</v>
      </c>
      <c r="D10" s="24">
        <v>12</v>
      </c>
      <c r="E10" s="24" t="s">
        <v>159</v>
      </c>
      <c r="F10" s="24">
        <v>4</v>
      </c>
      <c r="G10" s="24">
        <v>37</v>
      </c>
      <c r="H10" s="24">
        <v>39</v>
      </c>
      <c r="I10" s="24">
        <v>106.47</v>
      </c>
      <c r="J10" s="12">
        <v>4.45638426626323</v>
      </c>
      <c r="K10" s="24">
        <v>175812.181379335</v>
      </c>
      <c r="L10" s="24">
        <v>43244.944690751501</v>
      </c>
      <c r="M10" s="24">
        <v>55056.303999999996</v>
      </c>
      <c r="N10" s="24">
        <v>9673.4307234103908</v>
      </c>
      <c r="O10" s="24">
        <v>360269.768263729</v>
      </c>
      <c r="P10" s="37">
        <v>35959.344636416201</v>
      </c>
      <c r="Q10" s="53">
        <v>0.25854125223614405</v>
      </c>
      <c r="R10" s="54">
        <v>6.3594013028632226E-2</v>
      </c>
      <c r="S10" s="54">
        <v>8.0963251055634358E-2</v>
      </c>
      <c r="T10" s="54">
        <v>1.4225299254173733E-2</v>
      </c>
      <c r="U10" s="54">
        <v>0.5297960374472559</v>
      </c>
      <c r="V10" s="53">
        <v>5.2880146978159744E-2</v>
      </c>
      <c r="W10" s="10">
        <f t="shared" si="2"/>
        <v>0.6995502281270527</v>
      </c>
      <c r="X10" s="11">
        <f t="shared" si="3"/>
        <v>-0.29251486997221693</v>
      </c>
      <c r="Y10" s="11">
        <f t="shared" si="4"/>
        <v>-0.15518109744767228</v>
      </c>
      <c r="Z10" s="11">
        <f t="shared" si="0"/>
        <v>27.155246276875356</v>
      </c>
      <c r="AA10" s="11">
        <f t="shared" si="1"/>
        <v>27.985612934579216</v>
      </c>
      <c r="AB10" s="10">
        <v>21.705703883150999</v>
      </c>
      <c r="AC10" s="11">
        <v>28.314456377175699</v>
      </c>
      <c r="AD10" s="12">
        <v>35.643032931247397</v>
      </c>
      <c r="AE10" s="7">
        <v>0.29615515106610452</v>
      </c>
      <c r="AF10" s="11">
        <v>7.2462765071028201</v>
      </c>
      <c r="AG10" s="11">
        <f t="shared" si="5"/>
        <v>54.599245897050352</v>
      </c>
      <c r="AH10" s="11">
        <f t="shared" si="6"/>
        <v>91.666842308561854</v>
      </c>
      <c r="AI10" s="11">
        <f t="shared" si="7"/>
        <v>0.45373733014947237</v>
      </c>
      <c r="AJ10" s="11">
        <f t="shared" si="8"/>
        <v>2.6850520292141557E-2</v>
      </c>
      <c r="AK10" s="11">
        <f t="shared" si="9"/>
        <v>3.3951564130175362</v>
      </c>
      <c r="AL10" s="11">
        <f t="shared" si="10"/>
        <v>0.2690102064211165</v>
      </c>
      <c r="AM10" s="12">
        <v>0.55545733059089197</v>
      </c>
      <c r="AN10" s="99"/>
    </row>
    <row r="11" spans="1:40" customFormat="1">
      <c r="A11" s="76">
        <v>90</v>
      </c>
      <c r="B11" s="24">
        <v>588</v>
      </c>
      <c r="C11" s="24" t="s">
        <v>95</v>
      </c>
      <c r="D11" s="24">
        <v>13</v>
      </c>
      <c r="E11" s="24" t="s">
        <v>159</v>
      </c>
      <c r="F11" s="24">
        <v>2</v>
      </c>
      <c r="G11" s="24">
        <v>37</v>
      </c>
      <c r="H11" s="24">
        <v>39</v>
      </c>
      <c r="I11" s="24">
        <v>113.37</v>
      </c>
      <c r="J11" s="12">
        <v>4.7451891074130099</v>
      </c>
      <c r="K11" s="24">
        <v>430633.89665563602</v>
      </c>
      <c r="L11" s="24">
        <v>120885.09106242799</v>
      </c>
      <c r="M11" s="24">
        <v>153320.92648179099</v>
      </c>
      <c r="N11" s="24">
        <v>25216.135610982601</v>
      </c>
      <c r="O11" s="24">
        <v>1078649.0918358399</v>
      </c>
      <c r="P11" s="37">
        <v>98114.406465318098</v>
      </c>
      <c r="Q11" s="53">
        <v>0.2258388304661659</v>
      </c>
      <c r="R11" s="54">
        <v>6.3396188266540629E-2</v>
      </c>
      <c r="S11" s="54">
        <v>8.0406626119183144E-2</v>
      </c>
      <c r="T11" s="54">
        <v>1.3224185600546168E-2</v>
      </c>
      <c r="U11" s="54">
        <v>0.56567969051074907</v>
      </c>
      <c r="V11" s="53">
        <v>5.1454479036815194E-2</v>
      </c>
      <c r="W11" s="10">
        <f t="shared" si="2"/>
        <v>0.69591453128783309</v>
      </c>
      <c r="X11" s="11">
        <f t="shared" si="3"/>
        <v>-0.29068249413539976</v>
      </c>
      <c r="Y11" s="11">
        <f t="shared" si="4"/>
        <v>-0.15744409497181597</v>
      </c>
      <c r="Z11" s="11">
        <f t="shared" si="0"/>
        <v>27.278931645860514</v>
      </c>
      <c r="AA11" s="11">
        <f t="shared" si="1"/>
        <v>27.830823903927786</v>
      </c>
      <c r="AB11" s="10">
        <v>21.445943926785699</v>
      </c>
      <c r="AC11" s="11">
        <v>28.0968123265882</v>
      </c>
      <c r="AD11" s="12">
        <v>35.328760960001198</v>
      </c>
      <c r="AE11" s="7">
        <v>0.14485700291131889</v>
      </c>
      <c r="AF11" s="11">
        <v>8.2462765071028201</v>
      </c>
      <c r="AG11" s="11">
        <f t="shared" si="5"/>
        <v>55.19879836578734</v>
      </c>
      <c r="AH11" s="11">
        <f t="shared" si="6"/>
        <v>91.650824012632569</v>
      </c>
      <c r="AI11" s="11">
        <f t="shared" si="7"/>
        <v>0.46869986826842369</v>
      </c>
      <c r="AJ11" s="11">
        <f t="shared" si="8"/>
        <v>2.3377515265938086E-2</v>
      </c>
      <c r="AK11" s="11">
        <f t="shared" si="9"/>
        <v>3.385085192895287</v>
      </c>
      <c r="AL11" s="11">
        <f t="shared" si="10"/>
        <v>0.25700747239291621</v>
      </c>
      <c r="AM11" s="12">
        <v>0.27027084465256901</v>
      </c>
      <c r="AN11" s="99"/>
    </row>
    <row r="12" spans="1:40" customFormat="1">
      <c r="A12" s="76">
        <v>90</v>
      </c>
      <c r="B12" s="24">
        <v>588</v>
      </c>
      <c r="C12" s="24" t="s">
        <v>95</v>
      </c>
      <c r="D12" s="24">
        <v>13</v>
      </c>
      <c r="E12" s="24" t="s">
        <v>159</v>
      </c>
      <c r="F12" s="24">
        <v>7</v>
      </c>
      <c r="G12" s="24">
        <v>28</v>
      </c>
      <c r="H12" s="24">
        <v>30</v>
      </c>
      <c r="I12" s="24">
        <v>120.78</v>
      </c>
      <c r="J12" s="12">
        <v>5.0553403933434096</v>
      </c>
      <c r="K12" s="24">
        <v>767165.45093294897</v>
      </c>
      <c r="L12" s="24">
        <v>193814.23910982601</v>
      </c>
      <c r="M12" s="24">
        <v>255479.86281358299</v>
      </c>
      <c r="N12" s="24">
        <v>45199.803916763201</v>
      </c>
      <c r="O12" s="24">
        <v>1880603.17043562</v>
      </c>
      <c r="P12" s="37">
        <v>177076.45784682001</v>
      </c>
      <c r="Q12" s="53">
        <v>0.23111994719036136</v>
      </c>
      <c r="R12" s="54">
        <v>5.8389408247371828E-2</v>
      </c>
      <c r="S12" s="54">
        <v>7.6967090123609846E-2</v>
      </c>
      <c r="T12" s="54">
        <v>1.3617109948776931E-2</v>
      </c>
      <c r="U12" s="54">
        <v>0.56655954059001945</v>
      </c>
      <c r="V12" s="53">
        <v>5.3346903899860652E-2</v>
      </c>
      <c r="W12" s="10">
        <f t="shared" si="2"/>
        <v>0.71140144117473347</v>
      </c>
      <c r="X12" s="11">
        <f t="shared" si="3"/>
        <v>-0.28680426942558218</v>
      </c>
      <c r="Y12" s="11">
        <f t="shared" si="4"/>
        <v>-0.14788525934478411</v>
      </c>
      <c r="Z12" s="11">
        <f t="shared" si="0"/>
        <v>27.5407118137732</v>
      </c>
      <c r="AA12" s="11">
        <f t="shared" si="1"/>
        <v>28.484648260816769</v>
      </c>
      <c r="AB12" s="10">
        <v>22.360517418238501</v>
      </c>
      <c r="AC12" s="11">
        <v>29.0074574705984</v>
      </c>
      <c r="AD12" s="12">
        <v>36.523713898296798</v>
      </c>
      <c r="AE12" s="7">
        <v>0.18031727254907048</v>
      </c>
      <c r="AF12" s="11">
        <v>9.2462765071028201</v>
      </c>
      <c r="AG12" s="11">
        <f t="shared" si="5"/>
        <v>52.256430452468663</v>
      </c>
      <c r="AH12" s="11">
        <f t="shared" si="6"/>
        <v>92.41489967161786</v>
      </c>
      <c r="AI12" s="11">
        <f t="shared" si="7"/>
        <v>0.46216147290938264</v>
      </c>
      <c r="AJ12" s="11">
        <f t="shared" si="8"/>
        <v>2.4034737698699713E-2</v>
      </c>
      <c r="AK12" s="11">
        <f t="shared" si="9"/>
        <v>3.3973929090515451</v>
      </c>
      <c r="AL12" s="11">
        <f t="shared" si="10"/>
        <v>0.2552558621647113</v>
      </c>
      <c r="AM12" s="12">
        <v>0.12224137478864266</v>
      </c>
      <c r="AN12" s="99"/>
    </row>
    <row r="13" spans="1:40" customFormat="1">
      <c r="A13" s="76">
        <v>90</v>
      </c>
      <c r="B13" s="24">
        <v>588</v>
      </c>
      <c r="C13" s="24" t="s">
        <v>95</v>
      </c>
      <c r="D13" s="24">
        <v>14</v>
      </c>
      <c r="E13" s="24" t="s">
        <v>159</v>
      </c>
      <c r="F13" s="24">
        <v>5</v>
      </c>
      <c r="G13" s="24">
        <v>37</v>
      </c>
      <c r="H13" s="24">
        <v>39</v>
      </c>
      <c r="I13" s="24">
        <v>127.17</v>
      </c>
      <c r="J13" s="12">
        <v>5.3227987897125502</v>
      </c>
      <c r="K13" s="24">
        <v>1372837.30329206</v>
      </c>
      <c r="L13" s="24">
        <v>322620.160033333</v>
      </c>
      <c r="M13" s="24">
        <v>373778.86219047598</v>
      </c>
      <c r="N13" s="24">
        <v>70632.079557143006</v>
      </c>
      <c r="O13" s="24">
        <v>3359904.3132500001</v>
      </c>
      <c r="P13" s="37">
        <v>285772.38803333399</v>
      </c>
      <c r="Q13" s="53">
        <v>0.23728746005000961</v>
      </c>
      <c r="R13" s="54">
        <v>5.5763139704655171E-2</v>
      </c>
      <c r="S13" s="54">
        <v>6.460564308449003E-2</v>
      </c>
      <c r="T13" s="54">
        <v>1.2208370734080419E-2</v>
      </c>
      <c r="U13" s="54">
        <v>0.58074118367145877</v>
      </c>
      <c r="V13" s="53">
        <v>4.9394202755306038E-2</v>
      </c>
      <c r="W13" s="10">
        <f t="shared" si="2"/>
        <v>0.69356089417005728</v>
      </c>
      <c r="X13" s="11">
        <f t="shared" si="3"/>
        <v>-0.31219823652420486</v>
      </c>
      <c r="Y13" s="11">
        <f t="shared" si="4"/>
        <v>-0.15891540215950445</v>
      </c>
      <c r="Z13" s="11">
        <f t="shared" si="0"/>
        <v>25.826619034616169</v>
      </c>
      <c r="AA13" s="11">
        <f t="shared" si="1"/>
        <v>27.730186492289896</v>
      </c>
      <c r="AB13" s="10">
        <v>21.288342693757301</v>
      </c>
      <c r="AC13" s="11">
        <v>27.9349406002815</v>
      </c>
      <c r="AD13" s="12">
        <v>35.189314775743902</v>
      </c>
      <c r="AE13" s="7">
        <v>0.13452389068032175</v>
      </c>
      <c r="AF13" s="11">
        <v>10.246276507102801</v>
      </c>
      <c r="AG13" s="11">
        <f t="shared" si="5"/>
        <v>53.028289228483551</v>
      </c>
      <c r="AH13" s="11">
        <f t="shared" si="6"/>
        <v>92.558207506529968</v>
      </c>
      <c r="AI13" s="11">
        <f t="shared" si="7"/>
        <v>0.46951114898052848</v>
      </c>
      <c r="AJ13" s="11">
        <f t="shared" si="8"/>
        <v>2.1022050919307679E-2</v>
      </c>
      <c r="AK13" s="11">
        <f t="shared" si="9"/>
        <v>3.4086556593287209</v>
      </c>
      <c r="AL13" s="11">
        <f t="shared" si="10"/>
        <v>0.24716201604790489</v>
      </c>
      <c r="AM13" s="12">
        <v>0.17944241108307099</v>
      </c>
      <c r="AN13" s="99"/>
    </row>
    <row r="14" spans="1:40" customFormat="1">
      <c r="A14" s="76">
        <v>90</v>
      </c>
      <c r="B14" s="24">
        <v>588</v>
      </c>
      <c r="C14" s="24" t="s">
        <v>95</v>
      </c>
      <c r="D14" s="24">
        <v>15</v>
      </c>
      <c r="E14" s="24" t="s">
        <v>159</v>
      </c>
      <c r="F14" s="24">
        <v>3</v>
      </c>
      <c r="G14" s="24">
        <v>37</v>
      </c>
      <c r="H14" s="24">
        <v>39</v>
      </c>
      <c r="I14" s="24">
        <v>133.77000000000001</v>
      </c>
      <c r="J14" s="12">
        <v>5.5990468986384201</v>
      </c>
      <c r="K14" s="24">
        <v>229717.05001618501</v>
      </c>
      <c r="L14" s="24">
        <v>48339.8607639451</v>
      </c>
      <c r="M14" s="24">
        <v>65078.671426445202</v>
      </c>
      <c r="N14" s="24">
        <v>11245.726874277399</v>
      </c>
      <c r="O14" s="24">
        <v>431733.03659682098</v>
      </c>
      <c r="P14" s="37">
        <v>44611.557780780502</v>
      </c>
      <c r="Q14" s="53">
        <v>0.27652568562005059</v>
      </c>
      <c r="R14" s="54">
        <v>5.8189904230382103E-2</v>
      </c>
      <c r="S14" s="54">
        <v>7.8339523488447332E-2</v>
      </c>
      <c r="T14" s="54">
        <v>1.3537229099826445E-2</v>
      </c>
      <c r="U14" s="54">
        <v>0.51970575950435927</v>
      </c>
      <c r="V14" s="53">
        <v>5.370189805693424E-2</v>
      </c>
      <c r="W14" s="10">
        <f t="shared" si="2"/>
        <v>0.71443138385159755</v>
      </c>
      <c r="X14" s="11">
        <f t="shared" si="3"/>
        <v>-0.28230328188410242</v>
      </c>
      <c r="Y14" s="11">
        <f t="shared" si="4"/>
        <v>-0.14603947582416188</v>
      </c>
      <c r="Z14" s="11">
        <f t="shared" si="0"/>
        <v>27.844528472823086</v>
      </c>
      <c r="AA14" s="11">
        <f t="shared" si="1"/>
        <v>28.61089985362733</v>
      </c>
      <c r="AB14" s="10">
        <v>22.519734627343201</v>
      </c>
      <c r="AC14" s="11">
        <v>29.189369413857602</v>
      </c>
      <c r="AD14" s="12">
        <v>36.697499423324103</v>
      </c>
      <c r="AE14" s="7">
        <v>0.34364090414738041</v>
      </c>
      <c r="AF14" s="11">
        <v>11.246276507102801</v>
      </c>
      <c r="AG14" s="11">
        <f t="shared" si="5"/>
        <v>52.005511611084579</v>
      </c>
      <c r="AH14" s="11">
        <f t="shared" si="6"/>
        <v>92.468508811757232</v>
      </c>
      <c r="AI14" s="11">
        <f t="shared" si="7"/>
        <v>0.44326702263735679</v>
      </c>
      <c r="AJ14" s="11">
        <f t="shared" si="8"/>
        <v>2.6047871997294837E-2</v>
      </c>
      <c r="AK14" s="11">
        <f t="shared" si="9"/>
        <v>3.4104143323380112</v>
      </c>
      <c r="AL14" s="11">
        <f t="shared" si="10"/>
        <v>0.25208101742464306</v>
      </c>
      <c r="AM14" s="12">
        <v>0.63717741593972832</v>
      </c>
      <c r="AN14" s="99"/>
    </row>
    <row r="15" spans="1:40" customFormat="1">
      <c r="A15" s="76">
        <v>90</v>
      </c>
      <c r="B15" s="24">
        <v>588</v>
      </c>
      <c r="C15" s="24" t="s">
        <v>95</v>
      </c>
      <c r="D15" s="24">
        <v>16</v>
      </c>
      <c r="E15" s="24" t="s">
        <v>159</v>
      </c>
      <c r="F15" s="24">
        <v>2</v>
      </c>
      <c r="G15" s="24">
        <v>37</v>
      </c>
      <c r="H15" s="24">
        <v>39</v>
      </c>
      <c r="I15" s="24">
        <v>141.87</v>
      </c>
      <c r="J15" s="12">
        <v>5.9380786686838096</v>
      </c>
      <c r="K15" s="24">
        <v>294095.07651719701</v>
      </c>
      <c r="L15" s="24">
        <v>63457.209943930699</v>
      </c>
      <c r="M15" s="24">
        <v>74711.150071531694</v>
      </c>
      <c r="N15" s="24">
        <v>13977.8463511561</v>
      </c>
      <c r="O15" s="24">
        <v>561950.46736893104</v>
      </c>
      <c r="P15" s="37">
        <v>50672.740459537497</v>
      </c>
      <c r="Q15" s="53">
        <v>0.27774571637524942</v>
      </c>
      <c r="R15" s="54">
        <v>5.9929490978816252E-2</v>
      </c>
      <c r="S15" s="54">
        <v>7.0557801047114621E-2</v>
      </c>
      <c r="T15" s="54">
        <v>1.3200788650258154E-2</v>
      </c>
      <c r="U15" s="54">
        <v>0.53071046606815042</v>
      </c>
      <c r="V15" s="53">
        <v>4.7855736880411032E-2</v>
      </c>
      <c r="W15" s="10">
        <f t="shared" si="2"/>
        <v>0.68712385634108275</v>
      </c>
      <c r="X15" s="11">
        <f t="shared" si="3"/>
        <v>-0.30887570626950611</v>
      </c>
      <c r="Y15" s="11">
        <f t="shared" si="4"/>
        <v>-0.16296497287164913</v>
      </c>
      <c r="Z15" s="11">
        <f t="shared" si="0"/>
        <v>26.050889826808337</v>
      </c>
      <c r="AA15" s="11">
        <f t="shared" si="1"/>
        <v>27.4531958555792</v>
      </c>
      <c r="AB15" s="10">
        <v>20.965101334524199</v>
      </c>
      <c r="AC15" s="11">
        <v>27.5766407014846</v>
      </c>
      <c r="AD15" s="12">
        <v>34.680179018639699</v>
      </c>
      <c r="AE15" s="7">
        <v>0.28397595323704938</v>
      </c>
      <c r="AF15" s="11">
        <v>12.246276507102801</v>
      </c>
      <c r="AG15" s="11">
        <f t="shared" si="5"/>
        <v>55.600838973117042</v>
      </c>
      <c r="AH15" s="11">
        <f t="shared" si="6"/>
        <v>91.977883347445385</v>
      </c>
      <c r="AI15" s="11">
        <f t="shared" si="7"/>
        <v>0.45534823146237041</v>
      </c>
      <c r="AJ15" s="11">
        <f t="shared" si="8"/>
        <v>2.4873805010966175E-2</v>
      </c>
      <c r="AK15" s="11">
        <f t="shared" si="9"/>
        <v>3.4093503127135625</v>
      </c>
      <c r="AL15" s="11">
        <f t="shared" si="10"/>
        <v>0.275845478740537</v>
      </c>
      <c r="AM15" s="12">
        <v>0.58133032638818138</v>
      </c>
      <c r="AN15" s="99"/>
    </row>
    <row r="16" spans="1:40" customFormat="1">
      <c r="A16" s="76">
        <v>90</v>
      </c>
      <c r="B16" s="24">
        <v>588</v>
      </c>
      <c r="C16" s="24" t="s">
        <v>95</v>
      </c>
      <c r="D16" s="24">
        <v>17</v>
      </c>
      <c r="E16" s="24" t="s">
        <v>159</v>
      </c>
      <c r="F16" s="24">
        <v>3</v>
      </c>
      <c r="G16" s="24">
        <v>37</v>
      </c>
      <c r="H16" s="24">
        <v>39</v>
      </c>
      <c r="I16" s="24">
        <v>152.97</v>
      </c>
      <c r="J16" s="12">
        <v>6.4026777609682197</v>
      </c>
      <c r="K16" s="24">
        <v>113909.67741546201</v>
      </c>
      <c r="L16" s="24">
        <v>13846.4940942919</v>
      </c>
      <c r="M16" s="24">
        <v>18083.327647254398</v>
      </c>
      <c r="N16" s="24">
        <v>3204.7816188583902</v>
      </c>
      <c r="O16" s="24">
        <v>112623.68642146001</v>
      </c>
      <c r="P16" s="37">
        <v>11598.572563583801</v>
      </c>
      <c r="Q16" s="53">
        <v>0.41684458519921674</v>
      </c>
      <c r="R16" s="54">
        <v>5.0670287355366064E-2</v>
      </c>
      <c r="S16" s="54">
        <v>6.617468667432197E-2</v>
      </c>
      <c r="T16" s="54">
        <v>1.1727676654676986E-2</v>
      </c>
      <c r="U16" s="54">
        <v>0.41213859011058585</v>
      </c>
      <c r="V16" s="53">
        <v>4.2444174005832391E-2</v>
      </c>
      <c r="W16" s="10">
        <f t="shared" si="2"/>
        <v>0.70371168189353916</v>
      </c>
      <c r="X16" s="11">
        <f t="shared" si="3"/>
        <v>-0.2884567038455918</v>
      </c>
      <c r="Y16" s="11">
        <f t="shared" si="4"/>
        <v>-0.15260523945179755</v>
      </c>
      <c r="Z16" s="11">
        <f t="shared" si="0"/>
        <v>27.429172490422552</v>
      </c>
      <c r="AA16" s="11">
        <f t="shared" si="1"/>
        <v>28.161801621497048</v>
      </c>
      <c r="AB16" s="10">
        <v>21.887492920179898</v>
      </c>
      <c r="AC16" s="11">
        <v>28.542656088335502</v>
      </c>
      <c r="AD16" s="12">
        <v>35.9164349772796</v>
      </c>
      <c r="AE16" s="7">
        <v>0.61498313783993797</v>
      </c>
      <c r="AF16" s="11">
        <v>13.246276507102801</v>
      </c>
      <c r="AG16" s="11">
        <f t="shared" si="5"/>
        <v>54.417205034148196</v>
      </c>
      <c r="AH16" s="11">
        <f t="shared" si="6"/>
        <v>93.28320540245474</v>
      </c>
      <c r="AI16" s="11">
        <f t="shared" si="7"/>
        <v>0.39641014257400425</v>
      </c>
      <c r="AJ16" s="11">
        <f t="shared" si="8"/>
        <v>2.8455662575858746E-2</v>
      </c>
      <c r="AK16" s="11">
        <f t="shared" si="9"/>
        <v>3.4688028451841264</v>
      </c>
      <c r="AL16" s="11">
        <f t="shared" si="10"/>
        <v>0.2763082785652855</v>
      </c>
      <c r="AM16" s="12">
        <v>0.55185998380279278</v>
      </c>
      <c r="AN16" s="99"/>
    </row>
    <row r="17" spans="1:40" customFormat="1">
      <c r="A17" s="76">
        <v>90</v>
      </c>
      <c r="B17" s="24">
        <v>588</v>
      </c>
      <c r="C17" s="24" t="s">
        <v>95</v>
      </c>
      <c r="D17" s="24">
        <v>18</v>
      </c>
      <c r="E17" s="24" t="s">
        <v>159</v>
      </c>
      <c r="F17" s="24">
        <v>1</v>
      </c>
      <c r="G17" s="24">
        <v>37</v>
      </c>
      <c r="H17" s="24">
        <v>39</v>
      </c>
      <c r="I17" s="24">
        <v>159.57</v>
      </c>
      <c r="J17" s="12">
        <v>6.6789258698940897</v>
      </c>
      <c r="K17" s="24">
        <v>100861.581234104</v>
      </c>
      <c r="L17" s="24">
        <v>12362.3785945087</v>
      </c>
      <c r="M17" s="24">
        <v>15165.1751809248</v>
      </c>
      <c r="N17" s="24">
        <v>3123.7855865606998</v>
      </c>
      <c r="O17" s="24">
        <v>97846.597384754103</v>
      </c>
      <c r="P17" s="37">
        <v>12434.748033526001</v>
      </c>
      <c r="Q17" s="53">
        <v>0.41713801942725248</v>
      </c>
      <c r="R17" s="54">
        <v>5.1127674771963248E-2</v>
      </c>
      <c r="S17" s="54">
        <v>6.2719333385775997E-2</v>
      </c>
      <c r="T17" s="54">
        <v>1.291918802729153E-2</v>
      </c>
      <c r="U17" s="54">
        <v>0.40466880789859444</v>
      </c>
      <c r="V17" s="53">
        <v>5.1426976489122235E-2</v>
      </c>
      <c r="W17" s="10">
        <f t="shared" si="2"/>
        <v>0.71307725203672001</v>
      </c>
      <c r="X17" s="11">
        <f t="shared" si="3"/>
        <v>-0.30560202505935125</v>
      </c>
      <c r="Y17" s="11">
        <f t="shared" si="4"/>
        <v>-0.14686341781173656</v>
      </c>
      <c r="Z17" s="11">
        <f t="shared" si="0"/>
        <v>26.271863308493788</v>
      </c>
      <c r="AA17" s="11">
        <f t="shared" si="1"/>
        <v>28.55454222167722</v>
      </c>
      <c r="AB17" s="10">
        <v>22.434252434762701</v>
      </c>
      <c r="AC17" s="11">
        <v>29.156848731103601</v>
      </c>
      <c r="AD17" s="12">
        <v>36.5896805580484</v>
      </c>
      <c r="AE17" s="7">
        <v>0.54280121154497507</v>
      </c>
      <c r="AF17" s="11">
        <v>14.246276507102801</v>
      </c>
      <c r="AG17" s="11">
        <f t="shared" si="5"/>
        <v>49.854076966047586</v>
      </c>
      <c r="AH17" s="11">
        <f t="shared" si="6"/>
        <v>93.309690505991355</v>
      </c>
      <c r="AI17" s="11">
        <f t="shared" si="7"/>
        <v>0.38584742107155195</v>
      </c>
      <c r="AJ17" s="11">
        <f t="shared" si="8"/>
        <v>3.1925336905455133E-2</v>
      </c>
      <c r="AK17" s="11">
        <f t="shared" si="9"/>
        <v>3.4815877515264302</v>
      </c>
      <c r="AL17" s="11">
        <f t="shared" si="10"/>
        <v>0.25121422469828025</v>
      </c>
      <c r="AM17" s="12">
        <v>0.6295879919972418</v>
      </c>
      <c r="AN17" s="99"/>
    </row>
    <row r="18" spans="1:40" customFormat="1">
      <c r="A18" s="76">
        <v>90</v>
      </c>
      <c r="B18" s="24">
        <v>588</v>
      </c>
      <c r="C18" s="24" t="s">
        <v>95</v>
      </c>
      <c r="D18" s="24">
        <v>18</v>
      </c>
      <c r="E18" s="24" t="s">
        <v>159</v>
      </c>
      <c r="F18" s="24">
        <v>6</v>
      </c>
      <c r="G18" s="24">
        <v>37</v>
      </c>
      <c r="H18" s="24">
        <v>39</v>
      </c>
      <c r="I18" s="24">
        <v>167.07</v>
      </c>
      <c r="J18" s="12">
        <v>6.9928441754916699</v>
      </c>
      <c r="K18" s="24">
        <v>180091.547138728</v>
      </c>
      <c r="L18" s="24">
        <v>12904.853545375699</v>
      </c>
      <c r="M18" s="24">
        <v>15683.998498266001</v>
      </c>
      <c r="N18" s="24">
        <v>3167.3810086705298</v>
      </c>
      <c r="O18" s="24">
        <v>95069.859367051904</v>
      </c>
      <c r="P18" s="37">
        <v>9377.4979381502799</v>
      </c>
      <c r="Q18" s="53">
        <v>0.56937817180596872</v>
      </c>
      <c r="R18" s="54">
        <v>4.0800037735417315E-2</v>
      </c>
      <c r="S18" s="54">
        <v>4.9586593782056883E-2</v>
      </c>
      <c r="T18" s="54">
        <v>1.0014004748043774E-2</v>
      </c>
      <c r="U18" s="54">
        <v>0.30057325610382274</v>
      </c>
      <c r="V18" s="53">
        <v>2.9647935824690583E-2</v>
      </c>
      <c r="W18" s="10">
        <f t="shared" si="2"/>
        <v>0.68627077499077604</v>
      </c>
      <c r="X18" s="11">
        <f t="shared" si="3"/>
        <v>-0.30637218843514241</v>
      </c>
      <c r="Y18" s="11">
        <f t="shared" si="4"/>
        <v>-0.16350449525254179</v>
      </c>
      <c r="Z18" s="11">
        <f t="shared" si="0"/>
        <v>26.219877280627887</v>
      </c>
      <c r="AA18" s="11">
        <f t="shared" si="1"/>
        <v>27.416292524726142</v>
      </c>
      <c r="AB18" s="10">
        <v>20.918442316431701</v>
      </c>
      <c r="AC18" s="11">
        <v>27.508156040928501</v>
      </c>
      <c r="AD18" s="12">
        <v>34.644837973651597</v>
      </c>
      <c r="AE18" s="7">
        <v>0.65213993968195161</v>
      </c>
      <c r="AF18" s="11">
        <v>15.246276507102801</v>
      </c>
      <c r="AG18" s="11">
        <f t="shared" si="5"/>
        <v>57.915133216153826</v>
      </c>
      <c r="AH18" s="11">
        <f t="shared" si="6"/>
        <v>94.388436859068065</v>
      </c>
      <c r="AI18" s="11">
        <f t="shared" si="7"/>
        <v>0.33470527183087651</v>
      </c>
      <c r="AJ18" s="11">
        <f t="shared" si="8"/>
        <v>3.3316353150809865E-2</v>
      </c>
      <c r="AK18" s="11">
        <f t="shared" si="9"/>
        <v>3.5514707289248411</v>
      </c>
      <c r="AL18" s="11">
        <f t="shared" si="10"/>
        <v>0.33776397814866371</v>
      </c>
      <c r="AM18" s="12">
        <v>0.66337418931704983</v>
      </c>
      <c r="AN18" s="99"/>
    </row>
    <row r="19" spans="1:40" customFormat="1">
      <c r="A19" s="76">
        <v>90</v>
      </c>
      <c r="B19" s="24">
        <v>588</v>
      </c>
      <c r="C19" s="24" t="s">
        <v>95</v>
      </c>
      <c r="D19" s="24">
        <v>19</v>
      </c>
      <c r="E19" s="24" t="s">
        <v>159</v>
      </c>
      <c r="F19" s="24">
        <v>5</v>
      </c>
      <c r="G19" s="24">
        <v>37</v>
      </c>
      <c r="H19" s="24">
        <v>39</v>
      </c>
      <c r="I19" s="24">
        <v>175.17000000000002</v>
      </c>
      <c r="J19" s="12">
        <v>7.3318759455370603</v>
      </c>
      <c r="K19" s="24">
        <v>75740.077113294799</v>
      </c>
      <c r="L19" s="24">
        <v>9069.4743595375694</v>
      </c>
      <c r="M19" s="24">
        <v>11697.130999999999</v>
      </c>
      <c r="N19" s="24">
        <v>2589.1678208092499</v>
      </c>
      <c r="O19" s="24">
        <v>70162.838305202298</v>
      </c>
      <c r="P19" s="37">
        <v>7375.5188336705396</v>
      </c>
      <c r="Q19" s="53">
        <v>0.4287962009976598</v>
      </c>
      <c r="R19" s="54">
        <v>5.1346081211379672E-2</v>
      </c>
      <c r="S19" s="54">
        <v>6.6222342602969761E-2</v>
      </c>
      <c r="T19" s="54">
        <v>1.4658360112938359E-2</v>
      </c>
      <c r="U19" s="54">
        <v>0.39722112338862214</v>
      </c>
      <c r="V19" s="53">
        <v>4.1755891686430326E-2</v>
      </c>
      <c r="W19" s="10">
        <f t="shared" si="2"/>
        <v>0.70487819531307894</v>
      </c>
      <c r="X19" s="11">
        <f t="shared" si="3"/>
        <v>-0.30031489520673105</v>
      </c>
      <c r="Y19" s="11">
        <f t="shared" si="4"/>
        <v>-0.15188592368049372</v>
      </c>
      <c r="Z19" s="11">
        <f t="shared" si="0"/>
        <v>26.628744573545653</v>
      </c>
      <c r="AA19" s="11">
        <f t="shared" si="1"/>
        <v>28.21100282025423</v>
      </c>
      <c r="AB19" s="10">
        <v>21.9288802984168</v>
      </c>
      <c r="AC19" s="11">
        <v>28.6148602950575</v>
      </c>
      <c r="AD19" s="12">
        <v>35.996046042292299</v>
      </c>
      <c r="AE19" s="7">
        <v>0.69347737073447302</v>
      </c>
      <c r="AF19" s="11">
        <v>16.246276507102799</v>
      </c>
      <c r="AG19" s="11">
        <f t="shared" si="5"/>
        <v>55.150368583206969</v>
      </c>
      <c r="AH19" s="11">
        <f t="shared" si="6"/>
        <v>93.210204590711925</v>
      </c>
      <c r="AI19" s="11">
        <f t="shared" si="7"/>
        <v>0.39037136168629383</v>
      </c>
      <c r="AJ19" s="11">
        <f t="shared" si="8"/>
        <v>3.6902267401820218E-2</v>
      </c>
      <c r="AK19" s="11">
        <f t="shared" si="9"/>
        <v>3.4715000590845126</v>
      </c>
      <c r="AL19" s="11">
        <f t="shared" si="10"/>
        <v>0.35104890641580955</v>
      </c>
      <c r="AM19" s="12">
        <v>0.49651152404712179</v>
      </c>
      <c r="AN19" s="99"/>
    </row>
    <row r="20" spans="1:40" customFormat="1">
      <c r="A20" s="76">
        <v>90</v>
      </c>
      <c r="B20" s="24">
        <v>588</v>
      </c>
      <c r="C20" s="24" t="s">
        <v>95</v>
      </c>
      <c r="D20" s="24">
        <v>20</v>
      </c>
      <c r="E20" s="24" t="s">
        <v>159</v>
      </c>
      <c r="F20" s="24">
        <v>4</v>
      </c>
      <c r="G20" s="24">
        <v>37</v>
      </c>
      <c r="H20" s="24">
        <v>39</v>
      </c>
      <c r="I20" s="24">
        <v>183.27</v>
      </c>
      <c r="J20" s="12">
        <v>7.6709077155824499</v>
      </c>
      <c r="K20" s="24">
        <v>260975.75248829499</v>
      </c>
      <c r="L20" s="24">
        <v>44465.653124855497</v>
      </c>
      <c r="M20" s="24">
        <v>54129.357150866897</v>
      </c>
      <c r="N20" s="24">
        <v>10248.258656791901</v>
      </c>
      <c r="O20" s="24">
        <v>340487.48804768902</v>
      </c>
      <c r="P20" s="37">
        <v>37067.2531069365</v>
      </c>
      <c r="Q20" s="53">
        <v>0.34919041255740352</v>
      </c>
      <c r="R20" s="54">
        <v>5.9495871211250127E-2</v>
      </c>
      <c r="S20" s="54">
        <v>7.2426087001419795E-2</v>
      </c>
      <c r="T20" s="54">
        <v>1.3712360762407031E-2</v>
      </c>
      <c r="U20" s="54">
        <v>0.45557859413525048</v>
      </c>
      <c r="V20" s="53">
        <v>4.9596674332269171E-2</v>
      </c>
      <c r="W20" s="10">
        <f t="shared" si="2"/>
        <v>0.69525396453017274</v>
      </c>
      <c r="X20" s="11">
        <f t="shared" si="3"/>
        <v>-0.30336870727070453</v>
      </c>
      <c r="Y20" s="11">
        <f t="shared" si="4"/>
        <v>-0.15785652598963051</v>
      </c>
      <c r="Z20" s="11">
        <f t="shared" si="0"/>
        <v>26.422612259227442</v>
      </c>
      <c r="AA20" s="11">
        <f t="shared" si="1"/>
        <v>27.802613622309273</v>
      </c>
      <c r="AB20" s="10">
        <v>21.4336158100026</v>
      </c>
      <c r="AC20" s="11">
        <v>28.041724991163001</v>
      </c>
      <c r="AD20" s="12">
        <v>35.260411712785299</v>
      </c>
      <c r="AE20" s="7">
        <v>0.43452919009482871</v>
      </c>
      <c r="AF20" s="11">
        <v>17.246276507102799</v>
      </c>
      <c r="AG20" s="11">
        <f t="shared" si="5"/>
        <v>54.537063843208223</v>
      </c>
      <c r="AH20" s="11">
        <f t="shared" si="6"/>
        <v>92.117140223978339</v>
      </c>
      <c r="AI20" s="11">
        <f t="shared" si="7"/>
        <v>0.42105600039512497</v>
      </c>
      <c r="AJ20" s="11">
        <f t="shared" si="8"/>
        <v>3.009878194219142E-2</v>
      </c>
      <c r="AK20" s="11">
        <f t="shared" si="9"/>
        <v>3.4338738959728583</v>
      </c>
      <c r="AL20" s="11">
        <f t="shared" si="10"/>
        <v>0.27647742408174603</v>
      </c>
      <c r="AM20" s="12">
        <v>0.24400746081449953</v>
      </c>
      <c r="AN20" s="99"/>
    </row>
    <row r="21" spans="1:40" customFormat="1">
      <c r="A21" s="76">
        <v>90</v>
      </c>
      <c r="B21" s="24">
        <v>588</v>
      </c>
      <c r="C21" s="24" t="s">
        <v>95</v>
      </c>
      <c r="D21" s="24">
        <v>21</v>
      </c>
      <c r="E21" s="24" t="s">
        <v>159</v>
      </c>
      <c r="F21" s="24">
        <v>3</v>
      </c>
      <c r="G21" s="24">
        <v>37</v>
      </c>
      <c r="H21" s="24">
        <v>39</v>
      </c>
      <c r="I21" s="24">
        <v>191.37</v>
      </c>
      <c r="J21" s="12">
        <v>8.0099394856278305</v>
      </c>
      <c r="K21" s="24">
        <v>142822.897730636</v>
      </c>
      <c r="L21" s="24">
        <v>25204.987338294799</v>
      </c>
      <c r="M21" s="24">
        <v>29791.8024306359</v>
      </c>
      <c r="N21" s="24">
        <v>5420.0759504335201</v>
      </c>
      <c r="O21" s="24">
        <v>179130.35823157601</v>
      </c>
      <c r="P21" s="37">
        <v>16549.885541185002</v>
      </c>
      <c r="Q21" s="53">
        <v>0.35802390239826243</v>
      </c>
      <c r="R21" s="54">
        <v>6.3183061470817786E-2</v>
      </c>
      <c r="S21" s="54">
        <v>7.4681143816383813E-2</v>
      </c>
      <c r="T21" s="54">
        <v>1.35868741910628E-2</v>
      </c>
      <c r="U21" s="54">
        <v>0.44903829085601038</v>
      </c>
      <c r="V21" s="53">
        <v>4.1486727267462845E-2</v>
      </c>
      <c r="W21" s="10">
        <f t="shared" si="2"/>
        <v>0.67252109611629018</v>
      </c>
      <c r="X21" s="11">
        <f t="shared" si="3"/>
        <v>-0.3070614121623178</v>
      </c>
      <c r="Y21" s="11">
        <f t="shared" si="4"/>
        <v>-0.17229408785612094</v>
      </c>
      <c r="Z21" s="11">
        <f t="shared" si="0"/>
        <v>26.173354679043548</v>
      </c>
      <c r="AA21" s="11">
        <f t="shared" si="1"/>
        <v>26.815084390641328</v>
      </c>
      <c r="AB21" s="10">
        <v>20.0615764152281</v>
      </c>
      <c r="AC21" s="11">
        <v>26.7116278957274</v>
      </c>
      <c r="AD21" s="12">
        <v>33.6473298436863</v>
      </c>
      <c r="AE21" s="7">
        <v>0.46899513892622979</v>
      </c>
      <c r="AF21" s="11">
        <v>18.246276507102799</v>
      </c>
      <c r="AG21" s="11">
        <f t="shared" si="5"/>
        <v>60.364181711307872</v>
      </c>
      <c r="AH21" s="11">
        <f t="shared" si="6"/>
        <v>91.411892835016801</v>
      </c>
      <c r="AI21" s="11">
        <f t="shared" si="7"/>
        <v>0.42939362308529144</v>
      </c>
      <c r="AJ21" s="11">
        <f t="shared" si="8"/>
        <v>3.0257718479112058E-2</v>
      </c>
      <c r="AK21" s="11">
        <f t="shared" si="9"/>
        <v>3.4211939093088986</v>
      </c>
      <c r="AL21" s="11">
        <f t="shared" si="10"/>
        <v>0.32749930124564669</v>
      </c>
      <c r="AM21" s="12">
        <v>0.67157938922892602</v>
      </c>
      <c r="AN21" s="99"/>
    </row>
    <row r="22" spans="1:40" customFormat="1">
      <c r="A22" s="76">
        <v>90</v>
      </c>
      <c r="B22" s="24">
        <v>588</v>
      </c>
      <c r="C22" s="24" t="s">
        <v>95</v>
      </c>
      <c r="D22" s="24">
        <v>22</v>
      </c>
      <c r="E22" s="24" t="s">
        <v>159</v>
      </c>
      <c r="F22" s="24">
        <v>1</v>
      </c>
      <c r="G22" s="24">
        <v>37</v>
      </c>
      <c r="H22" s="24">
        <v>39</v>
      </c>
      <c r="I22" s="24">
        <v>197.97</v>
      </c>
      <c r="J22" s="12">
        <v>8.2861875945537005</v>
      </c>
      <c r="K22" s="24">
        <v>246847.07860000001</v>
      </c>
      <c r="L22" s="24">
        <v>59132.6370142858</v>
      </c>
      <c r="M22" s="24">
        <v>72082.686603174399</v>
      </c>
      <c r="N22" s="24">
        <v>13877.258777777701</v>
      </c>
      <c r="O22" s="24">
        <v>482807.52755555499</v>
      </c>
      <c r="P22" s="37">
        <v>48817.215446031601</v>
      </c>
      <c r="Q22" s="53">
        <v>0.26727651859658369</v>
      </c>
      <c r="R22" s="54">
        <v>6.402654407032464E-2</v>
      </c>
      <c r="S22" s="54">
        <v>7.8048359476858134E-2</v>
      </c>
      <c r="T22" s="54">
        <v>1.5025761839371859E-2</v>
      </c>
      <c r="U22" s="54">
        <v>0.52276541350679318</v>
      </c>
      <c r="V22" s="53">
        <v>5.2857402510068423E-2</v>
      </c>
      <c r="W22" s="10">
        <f t="shared" si="2"/>
        <v>0.69505080365928429</v>
      </c>
      <c r="X22" s="11">
        <f t="shared" si="3"/>
        <v>-0.30381424553998093</v>
      </c>
      <c r="Y22" s="11">
        <f t="shared" si="4"/>
        <v>-0.15798345016886414</v>
      </c>
      <c r="Z22" s="11">
        <f t="shared" si="0"/>
        <v>26.392538426051285</v>
      </c>
      <c r="AA22" s="11">
        <f t="shared" si="1"/>
        <v>27.793932008449694</v>
      </c>
      <c r="AB22" s="10">
        <v>21.421914197476099</v>
      </c>
      <c r="AC22" s="11">
        <v>28.0298255559957</v>
      </c>
      <c r="AD22" s="12">
        <v>35.249179075019697</v>
      </c>
      <c r="AE22" s="7">
        <v>0.27310577672097214</v>
      </c>
      <c r="AF22" s="11">
        <v>19.246276507102799</v>
      </c>
      <c r="AG22" s="11">
        <f t="shared" si="5"/>
        <v>54.777876640473487</v>
      </c>
      <c r="AH22" s="11">
        <f t="shared" si="6"/>
        <v>91.565214762128363</v>
      </c>
      <c r="AI22" s="11">
        <f t="shared" si="7"/>
        <v>0.45157877539352498</v>
      </c>
      <c r="AJ22" s="11">
        <f t="shared" si="8"/>
        <v>2.8742838472378403E-2</v>
      </c>
      <c r="AK22" s="11">
        <f t="shared" si="9"/>
        <v>3.3996736473569387</v>
      </c>
      <c r="AL22" s="11">
        <f t="shared" si="10"/>
        <v>0.28426977350068822</v>
      </c>
      <c r="AM22" s="12">
        <v>0.40246961209717369</v>
      </c>
      <c r="AN22" s="99"/>
    </row>
    <row r="23" spans="1:40" customFormat="1">
      <c r="A23" s="76">
        <v>90</v>
      </c>
      <c r="B23" s="24">
        <v>588</v>
      </c>
      <c r="C23" s="24" t="s">
        <v>95</v>
      </c>
      <c r="D23" s="24">
        <v>22</v>
      </c>
      <c r="E23" s="24" t="s">
        <v>159</v>
      </c>
      <c r="F23" s="24">
        <v>6</v>
      </c>
      <c r="G23" s="24">
        <v>37</v>
      </c>
      <c r="H23" s="24">
        <v>39</v>
      </c>
      <c r="I23" s="24">
        <v>205.47</v>
      </c>
      <c r="J23" s="12">
        <v>9.14218048780487</v>
      </c>
      <c r="K23" s="24">
        <v>130298.182168931</v>
      </c>
      <c r="L23" s="24">
        <v>16761.514230202301</v>
      </c>
      <c r="M23" s="24">
        <v>22712.626872832399</v>
      </c>
      <c r="N23" s="24">
        <v>4038.42946647399</v>
      </c>
      <c r="O23" s="24">
        <v>138769.47533648799</v>
      </c>
      <c r="P23" s="37">
        <v>17112.415352601201</v>
      </c>
      <c r="Q23" s="53">
        <v>0.39521106935943018</v>
      </c>
      <c r="R23" s="54">
        <v>5.0839818735254005E-2</v>
      </c>
      <c r="S23" s="54">
        <v>6.8890305336233429E-2</v>
      </c>
      <c r="T23" s="54">
        <v>1.2249073635644205E-2</v>
      </c>
      <c r="U23" s="54">
        <v>0.42090558616601792</v>
      </c>
      <c r="V23" s="53">
        <v>5.1904146767420216E-2</v>
      </c>
      <c r="W23" s="10">
        <f t="shared" si="2"/>
        <v>0.72352135055771782</v>
      </c>
      <c r="X23" s="11">
        <f t="shared" si="3"/>
        <v>-0.28234737434617901</v>
      </c>
      <c r="Y23" s="11">
        <f t="shared" si="4"/>
        <v>-0.14054864866023062</v>
      </c>
      <c r="Z23" s="11">
        <f t="shared" si="0"/>
        <v>27.841552231632914</v>
      </c>
      <c r="AA23" s="11">
        <f t="shared" si="1"/>
        <v>28.986472431640227</v>
      </c>
      <c r="AB23" s="10">
        <v>23.008695994655699</v>
      </c>
      <c r="AC23" s="11">
        <v>29.740877740105599</v>
      </c>
      <c r="AD23" s="12">
        <v>37.476251853425303</v>
      </c>
      <c r="AE23" s="7">
        <v>0.64690617181610244</v>
      </c>
      <c r="AF23" s="11">
        <v>20.246276507102799</v>
      </c>
      <c r="AG23" s="11">
        <f t="shared" si="5"/>
        <v>49.482048397217781</v>
      </c>
      <c r="AH23" s="11">
        <f t="shared" si="6"/>
        <v>93.434611554492946</v>
      </c>
      <c r="AI23" s="11">
        <f t="shared" si="7"/>
        <v>0.39299927465244494</v>
      </c>
      <c r="AJ23" s="11">
        <f t="shared" si="8"/>
        <v>2.9101713159047499E-2</v>
      </c>
      <c r="AK23" s="11">
        <f t="shared" si="9"/>
        <v>3.4679401342097935</v>
      </c>
      <c r="AL23" s="11">
        <f t="shared" si="10"/>
        <v>0.2359941237553074</v>
      </c>
      <c r="AM23" s="12">
        <v>0.54205600685616762</v>
      </c>
      <c r="AN23" s="99"/>
    </row>
    <row r="24" spans="1:40" customFormat="1">
      <c r="A24" s="76">
        <v>90</v>
      </c>
      <c r="B24" s="24">
        <v>588</v>
      </c>
      <c r="C24" s="24" t="s">
        <v>95</v>
      </c>
      <c r="D24" s="24">
        <v>23</v>
      </c>
      <c r="E24" s="24" t="s">
        <v>159</v>
      </c>
      <c r="F24" s="24">
        <v>4</v>
      </c>
      <c r="G24" s="24">
        <v>37</v>
      </c>
      <c r="H24" s="24">
        <v>29</v>
      </c>
      <c r="I24" s="24">
        <v>212.07</v>
      </c>
      <c r="J24" s="12">
        <v>9.5225033333333293</v>
      </c>
      <c r="K24" s="24">
        <v>104762.944295954</v>
      </c>
      <c r="L24" s="24">
        <v>20101.443093930699</v>
      </c>
      <c r="M24" s="24">
        <v>27371.916133959599</v>
      </c>
      <c r="N24" s="24">
        <v>5381.70899653178</v>
      </c>
      <c r="O24" s="24">
        <v>184220.0999375</v>
      </c>
      <c r="P24" s="37">
        <v>22922.123249133001</v>
      </c>
      <c r="Q24" s="53">
        <v>0.28721043041573219</v>
      </c>
      <c r="R24" s="54">
        <v>5.5108647067760509E-2</v>
      </c>
      <c r="S24" s="54">
        <v>7.5040844517783145E-2</v>
      </c>
      <c r="T24" s="54">
        <v>1.4754100007914781E-2</v>
      </c>
      <c r="U24" s="54">
        <v>0.50504436038766409</v>
      </c>
      <c r="V24" s="53">
        <v>6.2841617603145272E-2</v>
      </c>
      <c r="W24" s="10">
        <f t="shared" si="2"/>
        <v>0.73472963693902871</v>
      </c>
      <c r="X24" s="11">
        <f t="shared" si="3"/>
        <v>-0.28578143707108555</v>
      </c>
      <c r="Y24" s="11">
        <f t="shared" si="4"/>
        <v>-0.13387244157731409</v>
      </c>
      <c r="Z24" s="11">
        <f t="shared" si="0"/>
        <v>27.609752997701722</v>
      </c>
      <c r="AA24" s="11">
        <f t="shared" si="1"/>
        <v>29.443124996111717</v>
      </c>
      <c r="AB24" s="10">
        <v>23.674521061999702</v>
      </c>
      <c r="AC24" s="11">
        <v>30.427961215884</v>
      </c>
      <c r="AD24" s="12">
        <v>38.322208350504503</v>
      </c>
      <c r="AE24" s="7">
        <v>0.50489747454948342</v>
      </c>
      <c r="AF24" s="11">
        <v>21.246276507102799</v>
      </c>
      <c r="AG24" s="11">
        <f t="shared" si="5"/>
        <v>46.721935912157299</v>
      </c>
      <c r="AH24" s="11">
        <f t="shared" si="6"/>
        <v>93.022793629577123</v>
      </c>
      <c r="AI24" s="11">
        <f t="shared" si="7"/>
        <v>0.42720108726118655</v>
      </c>
      <c r="AJ24" s="11">
        <f t="shared" si="8"/>
        <v>2.921347343942177E-2</v>
      </c>
      <c r="AK24" s="11">
        <f t="shared" si="9"/>
        <v>3.4286305357746669</v>
      </c>
      <c r="AL24" s="11">
        <f t="shared" si="10"/>
        <v>0.23478230781851051</v>
      </c>
      <c r="AM24" s="12">
        <v>0.54324255762097862</v>
      </c>
      <c r="AN24" s="99"/>
    </row>
    <row r="25" spans="1:40" customFormat="1">
      <c r="A25" s="76">
        <v>90</v>
      </c>
      <c r="B25" s="24">
        <v>588</v>
      </c>
      <c r="C25" s="24" t="s">
        <v>95</v>
      </c>
      <c r="D25" s="24">
        <v>24</v>
      </c>
      <c r="E25" s="24" t="s">
        <v>159</v>
      </c>
      <c r="F25" s="24">
        <v>2</v>
      </c>
      <c r="G25" s="24">
        <v>37</v>
      </c>
      <c r="H25" s="24">
        <v>39</v>
      </c>
      <c r="I25" s="24">
        <v>218.67000000000002</v>
      </c>
      <c r="J25" s="12">
        <v>9.7695333333333298</v>
      </c>
      <c r="K25" s="24">
        <v>46711.531915317901</v>
      </c>
      <c r="L25" s="24">
        <v>9531.7939161849699</v>
      </c>
      <c r="M25" s="24">
        <v>11391.9488728324</v>
      </c>
      <c r="N25" s="24">
        <v>1588.81194219653</v>
      </c>
      <c r="O25" s="24">
        <v>52741.879105780303</v>
      </c>
      <c r="P25" s="37">
        <v>5805.0280823699304</v>
      </c>
      <c r="Q25" s="53">
        <v>0.36558792033625531</v>
      </c>
      <c r="R25" s="54">
        <v>7.4600608714977923E-2</v>
      </c>
      <c r="S25" s="54">
        <v>8.9159116094627885E-2</v>
      </c>
      <c r="T25" s="54">
        <v>1.2434840604372482E-2</v>
      </c>
      <c r="U25" s="54">
        <v>0.41278444757204436</v>
      </c>
      <c r="V25" s="53">
        <v>4.5433066677722123E-2</v>
      </c>
      <c r="W25" s="10">
        <f t="shared" si="2"/>
        <v>0.66339662608446204</v>
      </c>
      <c r="X25" s="11">
        <f t="shared" si="3"/>
        <v>-0.29582675448069479</v>
      </c>
      <c r="Y25" s="11">
        <f t="shared" si="4"/>
        <v>-0.17822674155429138</v>
      </c>
      <c r="Z25" s="11">
        <f t="shared" si="0"/>
        <v>26.9316940725531</v>
      </c>
      <c r="AA25" s="11">
        <f t="shared" si="1"/>
        <v>26.40929087768647</v>
      </c>
      <c r="AB25" s="10">
        <v>19.571907909365201</v>
      </c>
      <c r="AC25" s="11">
        <v>26.1696963788593</v>
      </c>
      <c r="AD25" s="12">
        <v>32.9325916358545</v>
      </c>
      <c r="AE25" s="7">
        <v>0.58894116480742031</v>
      </c>
      <c r="AF25" s="11">
        <v>22.246276507102799</v>
      </c>
      <c r="AG25" s="11">
        <f t="shared" si="5"/>
        <v>62.149732956952199</v>
      </c>
      <c r="AH25" s="11">
        <f t="shared" si="6"/>
        <v>89.891478558825284</v>
      </c>
      <c r="AI25" s="11">
        <f t="shared" si="7"/>
        <v>0.42051585949980136</v>
      </c>
      <c r="AJ25" s="11">
        <f t="shared" si="8"/>
        <v>3.0124295325351852E-2</v>
      </c>
      <c r="AK25" s="11">
        <f t="shared" si="9"/>
        <v>3.4013020662767559</v>
      </c>
      <c r="AL25" s="11">
        <f t="shared" si="10"/>
        <v>0.27369582362948536</v>
      </c>
      <c r="AM25" s="12">
        <v>0.35910360272595077</v>
      </c>
      <c r="AN25" s="99"/>
    </row>
    <row r="26" spans="1:40" customFormat="1">
      <c r="A26" s="76">
        <v>90</v>
      </c>
      <c r="B26" s="24">
        <v>588</v>
      </c>
      <c r="C26" s="24" t="s">
        <v>95</v>
      </c>
      <c r="D26" s="24">
        <v>24</v>
      </c>
      <c r="E26" s="24" t="s">
        <v>159</v>
      </c>
      <c r="F26" s="24">
        <v>7</v>
      </c>
      <c r="G26" s="24">
        <v>37</v>
      </c>
      <c r="H26" s="24">
        <v>39</v>
      </c>
      <c r="I26" s="24">
        <v>226.17000000000002</v>
      </c>
      <c r="J26" s="12">
        <v>10.3149690444145</v>
      </c>
      <c r="K26" s="24">
        <v>154881.03285982701</v>
      </c>
      <c r="L26" s="24">
        <v>39391.946143063498</v>
      </c>
      <c r="M26" s="24">
        <v>51190.765584970999</v>
      </c>
      <c r="N26" s="24">
        <v>7705.0368560693696</v>
      </c>
      <c r="O26" s="24">
        <v>281957.77832138701</v>
      </c>
      <c r="P26" s="37">
        <v>36335.041224710898</v>
      </c>
      <c r="Q26" s="53">
        <v>0.27102614172413914</v>
      </c>
      <c r="R26" s="54">
        <v>6.893192136587814E-2</v>
      </c>
      <c r="S26" s="54">
        <v>8.9578661971837725E-2</v>
      </c>
      <c r="T26" s="54">
        <v>1.348303515532938E-2</v>
      </c>
      <c r="U26" s="54">
        <v>0.49339759282672568</v>
      </c>
      <c r="V26" s="53">
        <v>6.3582646956089867E-2</v>
      </c>
      <c r="W26" s="10">
        <f t="shared" si="2"/>
        <v>0.70739021083275588</v>
      </c>
      <c r="X26" s="11">
        <f t="shared" si="3"/>
        <v>-0.28330776236756305</v>
      </c>
      <c r="Y26" s="11">
        <f t="shared" si="4"/>
        <v>-0.15034095443183074</v>
      </c>
      <c r="Z26" s="11">
        <f t="shared" si="0"/>
        <v>27.776726040189491</v>
      </c>
      <c r="AA26" s="11">
        <f t="shared" si="1"/>
        <v>28.316678716862778</v>
      </c>
      <c r="AB26" s="10">
        <v>22.098015118425799</v>
      </c>
      <c r="AC26" s="11">
        <v>28.782865856728101</v>
      </c>
      <c r="AD26" s="12">
        <v>36.233187633840501</v>
      </c>
      <c r="AE26" s="7">
        <v>0.38547762964086268</v>
      </c>
      <c r="AF26" s="11">
        <v>23.246276507102799</v>
      </c>
      <c r="AG26" s="11">
        <f t="shared" si="5"/>
        <v>52.018372197685935</v>
      </c>
      <c r="AH26" s="11">
        <f t="shared" si="6"/>
        <v>91.120706404356284</v>
      </c>
      <c r="AI26" s="11">
        <f t="shared" si="7"/>
        <v>0.43618931362589808</v>
      </c>
      <c r="AJ26" s="11">
        <f t="shared" si="8"/>
        <v>2.7326917178666563E-2</v>
      </c>
      <c r="AK26" s="11">
        <f t="shared" si="9"/>
        <v>3.3947923831877742</v>
      </c>
      <c r="AL26" s="11">
        <f t="shared" si="10"/>
        <v>0.21205526666168453</v>
      </c>
      <c r="AM26" s="12">
        <v>0.47420494702077332</v>
      </c>
      <c r="AN26" s="99"/>
    </row>
    <row r="27" spans="1:40" customFormat="1">
      <c r="A27" s="76">
        <v>90</v>
      </c>
      <c r="B27" s="24">
        <v>588</v>
      </c>
      <c r="C27" s="24" t="s">
        <v>95</v>
      </c>
      <c r="D27" s="24">
        <v>25</v>
      </c>
      <c r="E27" s="24" t="s">
        <v>159</v>
      </c>
      <c r="F27" s="24">
        <v>5</v>
      </c>
      <c r="G27" s="24">
        <v>40</v>
      </c>
      <c r="H27" s="24">
        <v>42</v>
      </c>
      <c r="I27" s="24">
        <v>232.8</v>
      </c>
      <c r="J27" s="12">
        <v>10.807534320323001</v>
      </c>
      <c r="K27" s="24">
        <v>52679.822797687899</v>
      </c>
      <c r="L27" s="24">
        <v>7562.3761289017302</v>
      </c>
      <c r="M27" s="24">
        <v>11004.878455202301</v>
      </c>
      <c r="N27" s="24">
        <v>1409.4315002890201</v>
      </c>
      <c r="O27" s="24">
        <v>47300.653370520296</v>
      </c>
      <c r="P27" s="37">
        <v>6465.6457797687999</v>
      </c>
      <c r="Q27" s="53">
        <v>0.41669556006222741</v>
      </c>
      <c r="R27" s="54">
        <v>5.9818131289770232E-2</v>
      </c>
      <c r="S27" s="54">
        <v>8.7048204564357939E-2</v>
      </c>
      <c r="T27" s="54">
        <v>1.1148553985038371E-2</v>
      </c>
      <c r="U27" s="54">
        <v>0.37414651759996626</v>
      </c>
      <c r="V27" s="53">
        <v>5.1143032498639787E-2</v>
      </c>
      <c r="W27" s="10">
        <f t="shared" si="2"/>
        <v>0.71400494601796971</v>
      </c>
      <c r="X27" s="11">
        <f t="shared" si="3"/>
        <v>-0.25893819482518282</v>
      </c>
      <c r="Y27" s="11">
        <f t="shared" si="4"/>
        <v>-0.1462987797912321</v>
      </c>
      <c r="Z27" s="11">
        <f t="shared" si="0"/>
        <v>29.421671849300157</v>
      </c>
      <c r="AA27" s="11">
        <f t="shared" si="1"/>
        <v>28.593163462279726</v>
      </c>
      <c r="AB27" s="10">
        <v>22.509684046886999</v>
      </c>
      <c r="AC27" s="11">
        <v>29.202140710847001</v>
      </c>
      <c r="AD27" s="12">
        <v>36.651191000341399</v>
      </c>
      <c r="AE27" s="7">
        <v>0.67631302607910837</v>
      </c>
      <c r="AF27" s="11">
        <v>24.246276507102799</v>
      </c>
      <c r="AG27" s="11">
        <f t="shared" si="5"/>
        <v>53.909069847029023</v>
      </c>
      <c r="AH27" s="11">
        <f t="shared" si="6"/>
        <v>92.269792276305907</v>
      </c>
      <c r="AI27" s="11">
        <f t="shared" si="7"/>
        <v>0.38169423369125871</v>
      </c>
      <c r="AJ27" s="11">
        <f t="shared" si="8"/>
        <v>2.9797294537318917E-2</v>
      </c>
      <c r="AK27" s="11">
        <f t="shared" si="9"/>
        <v>3.4457038608261472</v>
      </c>
      <c r="AL27" s="11">
        <f t="shared" si="10"/>
        <v>0.21798773831674687</v>
      </c>
      <c r="AM27" s="12">
        <v>0.61430710812649736</v>
      </c>
      <c r="AN27" s="99"/>
    </row>
    <row r="28" spans="1:40" customFormat="1">
      <c r="A28" s="76">
        <v>90</v>
      </c>
      <c r="B28" s="24">
        <v>588</v>
      </c>
      <c r="C28" s="24" t="s">
        <v>96</v>
      </c>
      <c r="D28" s="24">
        <v>1</v>
      </c>
      <c r="E28" s="24" t="s">
        <v>159</v>
      </c>
      <c r="F28" s="24">
        <v>3</v>
      </c>
      <c r="G28" s="24">
        <v>37</v>
      </c>
      <c r="H28" s="24">
        <v>39</v>
      </c>
      <c r="I28" s="24">
        <v>239.34</v>
      </c>
      <c r="J28" s="12">
        <v>11.026779969650899</v>
      </c>
      <c r="K28" s="24">
        <v>49101.115036994197</v>
      </c>
      <c r="L28" s="24">
        <v>8061.52273815027</v>
      </c>
      <c r="M28" s="24">
        <v>13911.7551140173</v>
      </c>
      <c r="N28" s="24">
        <v>1680.1430294797699</v>
      </c>
      <c r="O28" s="24">
        <v>53812.464040462299</v>
      </c>
      <c r="P28" s="37">
        <v>7882.7650082369601</v>
      </c>
      <c r="Q28" s="53">
        <v>0.36520045274100221</v>
      </c>
      <c r="R28" s="54">
        <v>5.9959366534471037E-2</v>
      </c>
      <c r="S28" s="54">
        <v>0.1034717696784119</v>
      </c>
      <c r="T28" s="54">
        <v>1.249643708851327E-2</v>
      </c>
      <c r="U28" s="54">
        <v>0.40024215775709154</v>
      </c>
      <c r="V28" s="53">
        <v>5.8629816200510006E-2</v>
      </c>
      <c r="W28" s="10">
        <f t="shared" si="2"/>
        <v>0.74437229770591495</v>
      </c>
      <c r="X28" s="11">
        <f t="shared" si="3"/>
        <v>-0.23051203530077552</v>
      </c>
      <c r="Y28" s="11">
        <f t="shared" si="4"/>
        <v>-0.12820979778915381</v>
      </c>
      <c r="Z28" s="11">
        <f t="shared" si="0"/>
        <v>31.340437617197651</v>
      </c>
      <c r="AA28" s="11">
        <f t="shared" si="1"/>
        <v>29.83044983122188</v>
      </c>
      <c r="AB28" s="10">
        <v>24.2258877928993</v>
      </c>
      <c r="AC28" s="11">
        <v>30.991801551570401</v>
      </c>
      <c r="AD28" s="12">
        <v>39.047811352652502</v>
      </c>
      <c r="AE28" s="7">
        <v>0.60070856238901738</v>
      </c>
      <c r="AF28" s="11">
        <v>25.246276507102799</v>
      </c>
      <c r="AG28" s="11">
        <f t="shared" si="5"/>
        <v>50.560569818974244</v>
      </c>
      <c r="AH28" s="11">
        <f t="shared" si="6"/>
        <v>92.54544248346896</v>
      </c>
      <c r="AI28" s="11">
        <f t="shared" si="7"/>
        <v>0.39130191152996663</v>
      </c>
      <c r="AJ28" s="11">
        <f t="shared" si="8"/>
        <v>3.1222190981934003E-2</v>
      </c>
      <c r="AK28" s="11">
        <f t="shared" si="9"/>
        <v>3.416420387959318</v>
      </c>
      <c r="AL28" s="11">
        <f t="shared" si="10"/>
        <v>0.21314133146480113</v>
      </c>
      <c r="AM28" s="12">
        <v>0.27534321594065503</v>
      </c>
      <c r="AN28" s="99"/>
    </row>
    <row r="29" spans="1:40" customFormat="1">
      <c r="A29" s="76">
        <v>90</v>
      </c>
      <c r="B29" s="24">
        <v>588</v>
      </c>
      <c r="C29" s="24" t="s">
        <v>96</v>
      </c>
      <c r="D29" s="24">
        <v>2</v>
      </c>
      <c r="E29" s="24" t="s">
        <v>159</v>
      </c>
      <c r="F29" s="24">
        <v>1</v>
      </c>
      <c r="G29" s="24">
        <v>37</v>
      </c>
      <c r="H29" s="24">
        <v>39</v>
      </c>
      <c r="I29" s="24">
        <v>245.97</v>
      </c>
      <c r="J29" s="12">
        <v>11.622409836065501</v>
      </c>
      <c r="K29" s="24">
        <v>76066.991697398902</v>
      </c>
      <c r="L29" s="24">
        <v>9281.7265671965397</v>
      </c>
      <c r="M29" s="24">
        <v>17267.2539242774</v>
      </c>
      <c r="N29" s="24">
        <v>1809.6573103323601</v>
      </c>
      <c r="O29" s="24">
        <v>64299.7899468209</v>
      </c>
      <c r="P29" s="37">
        <v>10039.3292890174</v>
      </c>
      <c r="Q29" s="53">
        <v>0.42551449452789902</v>
      </c>
      <c r="R29" s="54">
        <v>5.1921458972615839E-2</v>
      </c>
      <c r="S29" s="54">
        <v>9.6592052104579593E-2</v>
      </c>
      <c r="T29" s="54">
        <v>1.0123121717999041E-2</v>
      </c>
      <c r="U29" s="54">
        <v>0.35968942647704533</v>
      </c>
      <c r="V29" s="53">
        <v>5.615944619986131E-2</v>
      </c>
      <c r="W29" s="10">
        <f t="shared" si="2"/>
        <v>0.75827557367185017</v>
      </c>
      <c r="X29" s="11">
        <f t="shared" si="3"/>
        <v>-0.21546209022458573</v>
      </c>
      <c r="Y29" s="11">
        <f t="shared" si="4"/>
        <v>-0.12017293371459539</v>
      </c>
      <c r="Z29" s="11">
        <f t="shared" si="0"/>
        <v>32.356308909840465</v>
      </c>
      <c r="AA29" s="11">
        <f t="shared" si="1"/>
        <v>30.380171333921673</v>
      </c>
      <c r="AB29" s="10">
        <v>25.022230562156999</v>
      </c>
      <c r="AC29" s="11">
        <v>31.8729226824702</v>
      </c>
      <c r="AD29" s="12">
        <v>40.155416387810099</v>
      </c>
      <c r="AE29" s="7">
        <v>0.83683902339691396</v>
      </c>
      <c r="AF29" s="11">
        <v>26.246276507102799</v>
      </c>
      <c r="AG29" s="11">
        <f t="shared" si="5"/>
        <v>48.03943757665499</v>
      </c>
      <c r="AH29" s="11">
        <f t="shared" si="6"/>
        <v>93.591502204945726</v>
      </c>
      <c r="AI29" s="11">
        <f t="shared" si="7"/>
        <v>0.36413973533800736</v>
      </c>
      <c r="AJ29" s="11">
        <f t="shared" si="8"/>
        <v>2.8144062551822269E-2</v>
      </c>
      <c r="AK29" s="11">
        <f t="shared" si="9"/>
        <v>3.4531536964014076</v>
      </c>
      <c r="AL29" s="11">
        <f t="shared" si="10"/>
        <v>0.1802567938788549</v>
      </c>
      <c r="AM29" s="12">
        <v>0.51583942809357797</v>
      </c>
      <c r="AN29" s="99"/>
    </row>
    <row r="30" spans="1:40" customFormat="1">
      <c r="A30" s="76">
        <v>90</v>
      </c>
      <c r="B30" s="24">
        <v>588</v>
      </c>
      <c r="C30" s="24" t="s">
        <v>96</v>
      </c>
      <c r="D30" s="24">
        <v>3</v>
      </c>
      <c r="E30" s="24" t="s">
        <v>159</v>
      </c>
      <c r="F30" s="24">
        <v>2</v>
      </c>
      <c r="G30" s="24">
        <v>37</v>
      </c>
      <c r="H30" s="24">
        <v>39</v>
      </c>
      <c r="I30" s="24">
        <v>252.47</v>
      </c>
      <c r="J30" s="12">
        <v>12.111222222222199</v>
      </c>
      <c r="K30" s="24">
        <v>284843.82836011599</v>
      </c>
      <c r="L30" s="24">
        <v>42071.470298843902</v>
      </c>
      <c r="M30" s="24">
        <v>81876.487256647699</v>
      </c>
      <c r="N30" s="24">
        <v>7986.6441520872604</v>
      </c>
      <c r="O30" s="24">
        <v>217895.64972362699</v>
      </c>
      <c r="P30" s="37">
        <v>26704.8589848267</v>
      </c>
      <c r="Q30" s="53">
        <v>0.4306817342675085</v>
      </c>
      <c r="R30" s="54">
        <v>6.361174786831772E-2</v>
      </c>
      <c r="S30" s="54">
        <v>0.12379663526654838</v>
      </c>
      <c r="T30" s="54">
        <v>1.207574611744695E-2</v>
      </c>
      <c r="U30" s="54">
        <v>0.32945658978320796</v>
      </c>
      <c r="V30" s="53">
        <v>4.0377546696970447E-2</v>
      </c>
      <c r="W30" s="10">
        <f t="shared" si="2"/>
        <v>0.73479820143603169</v>
      </c>
      <c r="X30" s="11">
        <f t="shared" si="3"/>
        <v>-0.20719950845676846</v>
      </c>
      <c r="Y30" s="11">
        <f t="shared" si="4"/>
        <v>-0.13383191538659231</v>
      </c>
      <c r="Z30" s="11">
        <f t="shared" si="0"/>
        <v>32.914033179168129</v>
      </c>
      <c r="AA30" s="11">
        <f t="shared" si="1"/>
        <v>29.445896987557084</v>
      </c>
      <c r="AB30" s="10">
        <v>23.696062303350001</v>
      </c>
      <c r="AC30" s="11">
        <v>30.438531108757701</v>
      </c>
      <c r="AD30" s="12">
        <v>38.3509014615627</v>
      </c>
      <c r="AE30" s="7">
        <v>0.76236833305644902</v>
      </c>
      <c r="AF30" s="11">
        <v>27.246276507102799</v>
      </c>
      <c r="AG30" s="11">
        <f t="shared" si="5"/>
        <v>61.171438977672857</v>
      </c>
      <c r="AH30" s="11">
        <f t="shared" si="6"/>
        <v>92.032695994865506</v>
      </c>
      <c r="AI30" s="11">
        <f t="shared" si="7"/>
        <v>0.37511261660471962</v>
      </c>
      <c r="AJ30" s="11">
        <f t="shared" si="8"/>
        <v>3.6653527329330832E-2</v>
      </c>
      <c r="AK30" s="11">
        <f t="shared" si="9"/>
        <v>3.3958990310625747</v>
      </c>
      <c r="AL30" s="11">
        <f t="shared" si="10"/>
        <v>0.29907082290249698</v>
      </c>
      <c r="AM30" s="12">
        <v>0.46760052325850859</v>
      </c>
      <c r="AN30" s="99"/>
    </row>
    <row r="31" spans="1:40" customFormat="1">
      <c r="A31" s="76">
        <v>90</v>
      </c>
      <c r="B31" s="24">
        <v>588</v>
      </c>
      <c r="C31" s="24" t="s">
        <v>96</v>
      </c>
      <c r="D31" s="24">
        <v>5</v>
      </c>
      <c r="E31" s="24" t="s">
        <v>159</v>
      </c>
      <c r="F31" s="24">
        <v>1</v>
      </c>
      <c r="G31" s="24">
        <v>41</v>
      </c>
      <c r="H31" s="24">
        <v>43</v>
      </c>
      <c r="I31" s="24">
        <v>261.01000000000005</v>
      </c>
      <c r="J31" s="12">
        <v>12.574138378378301</v>
      </c>
      <c r="K31" s="24">
        <v>70003.849133333395</v>
      </c>
      <c r="L31" s="24">
        <v>10346.1067</v>
      </c>
      <c r="M31" s="24">
        <v>21021.853307142901</v>
      </c>
      <c r="N31" s="24">
        <v>2848.5095000000001</v>
      </c>
      <c r="O31" s="24">
        <v>82453.732119047796</v>
      </c>
      <c r="P31" s="37">
        <v>11366.774257142901</v>
      </c>
      <c r="Q31" s="53">
        <v>0.35348191024472808</v>
      </c>
      <c r="R31" s="54">
        <v>5.2242292462320719E-2</v>
      </c>
      <c r="S31" s="54">
        <v>0.10614908974133849</v>
      </c>
      <c r="T31" s="54">
        <v>1.438344593727213E-2</v>
      </c>
      <c r="U31" s="54">
        <v>0.4163471451510492</v>
      </c>
      <c r="V31" s="53">
        <v>5.7396116463291236E-2</v>
      </c>
      <c r="W31" s="10">
        <f t="shared" si="2"/>
        <v>0.77302829185433886</v>
      </c>
      <c r="X31" s="11">
        <f t="shared" si="3"/>
        <v>-0.21156419532945861</v>
      </c>
      <c r="Y31" s="11">
        <f t="shared" si="4"/>
        <v>-0.11180461116398402</v>
      </c>
      <c r="Z31" s="11">
        <f t="shared" si="0"/>
        <v>32.619416815261545</v>
      </c>
      <c r="AA31" s="11">
        <f t="shared" si="1"/>
        <v>30.952564596383493</v>
      </c>
      <c r="AB31" s="10">
        <v>25.863624943649398</v>
      </c>
      <c r="AC31" s="11">
        <v>32.725637450146003</v>
      </c>
      <c r="AD31" s="12">
        <v>41.326561578682202</v>
      </c>
      <c r="AE31" s="7">
        <v>0.69699518744790068</v>
      </c>
      <c r="AF31" s="11">
        <v>28.246276507102799</v>
      </c>
      <c r="AG31" s="11">
        <f t="shared" si="5"/>
        <v>47.649626599165941</v>
      </c>
      <c r="AH31" s="11">
        <f t="shared" si="6"/>
        <v>93.669677139216304</v>
      </c>
      <c r="AI31" s="11">
        <f t="shared" si="7"/>
        <v>0.39265565362602062</v>
      </c>
      <c r="AJ31" s="11">
        <f t="shared" si="8"/>
        <v>3.4546762490838913E-2</v>
      </c>
      <c r="AK31" s="11">
        <f t="shared" si="9"/>
        <v>3.4170878243567957</v>
      </c>
      <c r="AL31" s="11">
        <f t="shared" si="10"/>
        <v>0.25059963676238151</v>
      </c>
      <c r="AM31" s="12">
        <v>0.35535596086601201</v>
      </c>
      <c r="AN31" s="99"/>
    </row>
    <row r="32" spans="1:40" customFormat="1">
      <c r="A32" s="76">
        <v>90</v>
      </c>
      <c r="B32" s="24">
        <v>588</v>
      </c>
      <c r="C32" s="24" t="s">
        <v>96</v>
      </c>
      <c r="D32" s="24">
        <v>6</v>
      </c>
      <c r="E32" s="24" t="s">
        <v>159</v>
      </c>
      <c r="F32" s="24">
        <v>3</v>
      </c>
      <c r="G32" s="24">
        <v>37</v>
      </c>
      <c r="H32" s="24">
        <v>39</v>
      </c>
      <c r="I32" s="24">
        <v>268.97000000000003</v>
      </c>
      <c r="J32" s="12">
        <v>13.059934999999999</v>
      </c>
      <c r="K32" s="24">
        <v>200886.71249378601</v>
      </c>
      <c r="L32" s="24">
        <v>23336.224282659001</v>
      </c>
      <c r="M32" s="24">
        <v>41284.850445086602</v>
      </c>
      <c r="N32" s="24">
        <v>4359.5081589595102</v>
      </c>
      <c r="O32" s="24">
        <v>144751.11459335301</v>
      </c>
      <c r="P32" s="37">
        <v>18857.105156069501</v>
      </c>
      <c r="Q32" s="53">
        <v>0.46343266339640843</v>
      </c>
      <c r="R32" s="54">
        <v>5.3835161313932761E-2</v>
      </c>
      <c r="S32" s="54">
        <v>9.5241481938635991E-2</v>
      </c>
      <c r="T32" s="54">
        <v>1.0057103589006532E-2</v>
      </c>
      <c r="U32" s="54">
        <v>0.33393146680954</v>
      </c>
      <c r="V32" s="53">
        <v>4.3502122952476296E-2</v>
      </c>
      <c r="W32" s="10">
        <f t="shared" si="2"/>
        <v>0.73432560894254328</v>
      </c>
      <c r="X32" s="11">
        <f t="shared" si="3"/>
        <v>-0.22293614414284685</v>
      </c>
      <c r="Y32" s="11">
        <f t="shared" si="4"/>
        <v>-0.13411132590017943</v>
      </c>
      <c r="Z32" s="11">
        <f t="shared" si="0"/>
        <v>31.851810270357838</v>
      </c>
      <c r="AA32" s="11">
        <f t="shared" si="1"/>
        <v>29.426785308427725</v>
      </c>
      <c r="AB32" s="10">
        <v>23.6547750961122</v>
      </c>
      <c r="AC32" s="11">
        <v>30.406320285777401</v>
      </c>
      <c r="AD32" s="12">
        <v>38.259241526083898</v>
      </c>
      <c r="AE32" s="7">
        <v>0.79701894406584739</v>
      </c>
      <c r="AF32" s="11">
        <v>29.246276507102799</v>
      </c>
      <c r="AG32" s="11">
        <f t="shared" si="5"/>
        <v>55.307852196274176</v>
      </c>
      <c r="AH32" s="11">
        <f t="shared" si="6"/>
        <v>93.169520312916092</v>
      </c>
      <c r="AI32" s="11">
        <f t="shared" si="7"/>
        <v>0.36089498627567379</v>
      </c>
      <c r="AJ32" s="11">
        <f t="shared" si="8"/>
        <v>3.0117268327823288E-2</v>
      </c>
      <c r="AK32" s="11">
        <f t="shared" si="9"/>
        <v>3.4548446734040619</v>
      </c>
      <c r="AL32" s="11">
        <f t="shared" si="10"/>
        <v>0.23118650094372109</v>
      </c>
      <c r="AM32" s="12">
        <v>0.35330729858177806</v>
      </c>
      <c r="AN32" s="99"/>
    </row>
    <row r="33" spans="1:40" customFormat="1">
      <c r="A33" s="76">
        <v>90</v>
      </c>
      <c r="B33" s="24">
        <v>588</v>
      </c>
      <c r="C33" s="24" t="s">
        <v>96</v>
      </c>
      <c r="D33" s="24">
        <v>7</v>
      </c>
      <c r="E33" s="24" t="s">
        <v>159</v>
      </c>
      <c r="F33" s="24">
        <v>4</v>
      </c>
      <c r="G33" s="24">
        <v>36</v>
      </c>
      <c r="H33" s="24">
        <v>38</v>
      </c>
      <c r="I33" s="24">
        <v>275.46000000000004</v>
      </c>
      <c r="J33" s="12">
        <v>13.351641999999901</v>
      </c>
      <c r="K33" s="24">
        <v>231429.39329754299</v>
      </c>
      <c r="L33" s="24">
        <v>22506.768589595398</v>
      </c>
      <c r="M33" s="24">
        <v>33334.748819075103</v>
      </c>
      <c r="N33" s="24">
        <v>5341.6025179190801</v>
      </c>
      <c r="O33" s="24">
        <v>148566.221604046</v>
      </c>
      <c r="P33" s="37">
        <v>22374.3634739884</v>
      </c>
      <c r="Q33" s="53">
        <v>0.49925109797602035</v>
      </c>
      <c r="R33" s="54">
        <v>4.8552730360404937E-2</v>
      </c>
      <c r="S33" s="54">
        <v>7.1911392548488273E-2</v>
      </c>
      <c r="T33" s="54">
        <v>1.1523172938512337E-2</v>
      </c>
      <c r="U33" s="54">
        <v>0.32049450677428787</v>
      </c>
      <c r="V33" s="53">
        <v>4.8267099402286108E-2</v>
      </c>
      <c r="W33" s="10">
        <f t="shared" si="2"/>
        <v>0.73064329281319984</v>
      </c>
      <c r="X33" s="11">
        <f t="shared" si="3"/>
        <v>-0.26373443228549392</v>
      </c>
      <c r="Y33" s="11">
        <f t="shared" si="4"/>
        <v>-0.13629459810708153</v>
      </c>
      <c r="Z33" s="11">
        <f t="shared" si="0"/>
        <v>29.097925820729159</v>
      </c>
      <c r="AA33" s="11">
        <f t="shared" si="1"/>
        <v>29.277449489475622</v>
      </c>
      <c r="AB33" s="10">
        <v>23.493418214902601</v>
      </c>
      <c r="AC33" s="11">
        <v>30.1604655836265</v>
      </c>
      <c r="AD33" s="12">
        <v>37.971389131433</v>
      </c>
      <c r="AE33" s="7">
        <v>0.80276367481058053</v>
      </c>
      <c r="AF33" s="11">
        <v>30.246276507102799</v>
      </c>
      <c r="AG33" s="11">
        <f t="shared" si="5"/>
        <v>50.147506434796938</v>
      </c>
      <c r="AH33" s="11">
        <f t="shared" si="6"/>
        <v>93.768868305737314</v>
      </c>
      <c r="AI33" s="11">
        <f t="shared" si="7"/>
        <v>0.34149103440674033</v>
      </c>
      <c r="AJ33" s="11">
        <f t="shared" si="8"/>
        <v>3.5954353959107545E-2</v>
      </c>
      <c r="AK33" s="11">
        <f t="shared" si="9"/>
        <v>3.5070609442703469</v>
      </c>
      <c r="AL33" s="11">
        <f t="shared" si="10"/>
        <v>0.23873763041925319</v>
      </c>
      <c r="AM33" s="12">
        <v>0.49351079087910948</v>
      </c>
      <c r="AN33" s="99"/>
    </row>
    <row r="34" spans="1:40" customFormat="1">
      <c r="A34" s="76">
        <v>90</v>
      </c>
      <c r="B34" s="24">
        <v>588</v>
      </c>
      <c r="C34" s="24" t="s">
        <v>96</v>
      </c>
      <c r="D34" s="24">
        <v>9</v>
      </c>
      <c r="E34" s="24" t="s">
        <v>159</v>
      </c>
      <c r="F34" s="24">
        <v>1</v>
      </c>
      <c r="G34" s="24">
        <v>37</v>
      </c>
      <c r="H34" s="24">
        <v>39</v>
      </c>
      <c r="I34" s="24">
        <v>280.97000000000003</v>
      </c>
      <c r="J34" s="12">
        <v>13.556535353535301</v>
      </c>
      <c r="K34" s="24">
        <v>323858.88606705202</v>
      </c>
      <c r="L34" s="24">
        <v>26242.256299421999</v>
      </c>
      <c r="M34" s="24">
        <v>41841.651403612799</v>
      </c>
      <c r="N34" s="24">
        <v>6806.4135742051503</v>
      </c>
      <c r="O34" s="24">
        <v>190970.93184104099</v>
      </c>
      <c r="P34" s="37">
        <v>26386.237911560798</v>
      </c>
      <c r="Q34" s="53">
        <v>0.52565416964693978</v>
      </c>
      <c r="R34" s="54">
        <v>4.2593709909441391E-2</v>
      </c>
      <c r="S34" s="54">
        <v>6.7913030864526255E-2</v>
      </c>
      <c r="T34" s="54">
        <v>1.104746489766445E-2</v>
      </c>
      <c r="U34" s="54">
        <v>0.30996421874563296</v>
      </c>
      <c r="V34" s="53">
        <v>4.2827405935795225E-2</v>
      </c>
      <c r="W34" s="10">
        <f t="shared" si="2"/>
        <v>0.74088519091075233</v>
      </c>
      <c r="X34" s="11">
        <f t="shared" si="3"/>
        <v>-0.25281687679661946</v>
      </c>
      <c r="Y34" s="11">
        <f t="shared" si="4"/>
        <v>-0.13024908597075405</v>
      </c>
      <c r="Z34" s="11">
        <f t="shared" si="0"/>
        <v>29.834860816228186</v>
      </c>
      <c r="AA34" s="11">
        <f t="shared" si="1"/>
        <v>29.690962519600426</v>
      </c>
      <c r="AB34" s="10">
        <v>24.109383354822999</v>
      </c>
      <c r="AC34" s="11">
        <v>30.807370992607002</v>
      </c>
      <c r="AD34" s="12">
        <v>38.746679203226002</v>
      </c>
      <c r="AE34" s="7">
        <v>0.77200789609631326</v>
      </c>
      <c r="AF34" s="11">
        <v>31.246276507102799</v>
      </c>
      <c r="AG34" s="11">
        <f t="shared" si="5"/>
        <v>49.863209451175258</v>
      </c>
      <c r="AH34" s="11">
        <f t="shared" si="6"/>
        <v>94.563515384415382</v>
      </c>
      <c r="AI34" s="11">
        <f t="shared" si="7"/>
        <v>0.3316666719896742</v>
      </c>
      <c r="AJ34" s="11">
        <f t="shared" si="8"/>
        <v>3.5641097357532001E-2</v>
      </c>
      <c r="AK34" s="11">
        <f t="shared" si="9"/>
        <v>3.5257624857377787</v>
      </c>
      <c r="AL34" s="11">
        <f t="shared" si="10"/>
        <v>0.25795316471481544</v>
      </c>
      <c r="AM34" s="12">
        <v>0.41388170006416686</v>
      </c>
      <c r="AN34" s="99"/>
    </row>
    <row r="35" spans="1:40" customFormat="1">
      <c r="A35" s="76">
        <v>90</v>
      </c>
      <c r="B35" s="24">
        <v>588</v>
      </c>
      <c r="C35" s="24" t="s">
        <v>96</v>
      </c>
      <c r="D35" s="24">
        <v>10</v>
      </c>
      <c r="E35" s="24" t="s">
        <v>159</v>
      </c>
      <c r="F35" s="24">
        <v>3</v>
      </c>
      <c r="G35" s="24">
        <v>35</v>
      </c>
      <c r="H35" s="24">
        <v>37</v>
      </c>
      <c r="I35" s="24">
        <v>288.95000000000005</v>
      </c>
      <c r="J35" s="12">
        <v>14.1288383838383</v>
      </c>
      <c r="K35" s="24">
        <v>468701.56670173397</v>
      </c>
      <c r="L35" s="24">
        <v>37601.461319653201</v>
      </c>
      <c r="M35" s="24">
        <v>69924.429605708196</v>
      </c>
      <c r="N35" s="24">
        <v>10059.983060693599</v>
      </c>
      <c r="O35" s="24">
        <v>290422.10157687898</v>
      </c>
      <c r="P35" s="37">
        <v>44785.139471965304</v>
      </c>
      <c r="Q35" s="53">
        <v>0.50863187383613206</v>
      </c>
      <c r="R35" s="54">
        <v>4.0804859827069349E-2</v>
      </c>
      <c r="S35" s="54">
        <v>7.5881533547138655E-2</v>
      </c>
      <c r="T35" s="54">
        <v>1.0917027802846051E-2</v>
      </c>
      <c r="U35" s="54">
        <v>0.31516416462605557</v>
      </c>
      <c r="V35" s="53">
        <v>4.8600540360758226E-2</v>
      </c>
      <c r="W35" s="10">
        <f t="shared" si="2"/>
        <v>0.76842257420919058</v>
      </c>
      <c r="X35" s="11">
        <f t="shared" si="3"/>
        <v>-0.22572621912644586</v>
      </c>
      <c r="Y35" s="11">
        <f t="shared" si="4"/>
        <v>-0.11439988520743165</v>
      </c>
      <c r="Z35" s="11">
        <f t="shared" ref="Z35:Z53" si="11">67.5*X35+46.9</f>
        <v>31.663480208964906</v>
      </c>
      <c r="AA35" s="11">
        <f t="shared" si="1"/>
        <v>30.775047851811678</v>
      </c>
      <c r="AB35" s="10">
        <v>25.595786475197698</v>
      </c>
      <c r="AC35" s="11">
        <v>32.491177691755396</v>
      </c>
      <c r="AD35" s="12">
        <v>40.746737826577402</v>
      </c>
      <c r="AE35" s="7">
        <v>0.74313386475738763</v>
      </c>
      <c r="AF35" s="11">
        <v>32.246276507102799</v>
      </c>
      <c r="AG35" s="11">
        <f t="shared" si="5"/>
        <v>45.640263050491747</v>
      </c>
      <c r="AH35" s="11">
        <f t="shared" si="6"/>
        <v>94.957553573839789</v>
      </c>
      <c r="AI35" s="11">
        <f t="shared" si="7"/>
        <v>0.32975175970542808</v>
      </c>
      <c r="AJ35" s="11">
        <f t="shared" si="8"/>
        <v>3.4639178650907786E-2</v>
      </c>
      <c r="AK35" s="11">
        <f t="shared" si="9"/>
        <v>3.5175581744030779</v>
      </c>
      <c r="AL35" s="11">
        <f t="shared" si="10"/>
        <v>0.22462770417385813</v>
      </c>
      <c r="AM35" s="12">
        <v>0.68858943464593358</v>
      </c>
      <c r="AN35" s="99"/>
    </row>
    <row r="36" spans="1:40" customFormat="1">
      <c r="A36" s="76">
        <v>90</v>
      </c>
      <c r="B36" s="24">
        <v>588</v>
      </c>
      <c r="C36" s="24" t="s">
        <v>96</v>
      </c>
      <c r="D36" s="24">
        <v>11</v>
      </c>
      <c r="E36" s="24" t="s">
        <v>159</v>
      </c>
      <c r="F36" s="24">
        <v>3</v>
      </c>
      <c r="G36" s="24">
        <v>40</v>
      </c>
      <c r="H36" s="24">
        <v>42</v>
      </c>
      <c r="I36" s="24">
        <v>294</v>
      </c>
      <c r="J36" s="12">
        <v>14.9925</v>
      </c>
      <c r="K36" s="24">
        <v>72591.451520231203</v>
      </c>
      <c r="L36" s="24">
        <v>7450.9067005780198</v>
      </c>
      <c r="M36" s="24">
        <v>11455.892001734101</v>
      </c>
      <c r="N36" s="24">
        <v>1745.09078480274</v>
      </c>
      <c r="O36" s="24">
        <v>52993.385820664596</v>
      </c>
      <c r="P36" s="37">
        <v>7010.2911387282902</v>
      </c>
      <c r="Q36" s="53">
        <v>0.47368916200370437</v>
      </c>
      <c r="R36" s="54">
        <v>4.8620239398036308E-2</v>
      </c>
      <c r="S36" s="54">
        <v>7.4754420371302172E-2</v>
      </c>
      <c r="T36" s="54">
        <v>1.1387437145312009E-2</v>
      </c>
      <c r="U36" s="54">
        <v>0.34580369995954108</v>
      </c>
      <c r="V36" s="53">
        <v>4.5745041122104035E-2</v>
      </c>
      <c r="W36" s="10">
        <f t="shared" si="2"/>
        <v>0.73064644464012085</v>
      </c>
      <c r="X36" s="11">
        <f t="shared" si="3"/>
        <v>-0.25593088162079763</v>
      </c>
      <c r="Y36" s="11">
        <f t="shared" si="4"/>
        <v>-0.13629272466473175</v>
      </c>
      <c r="Z36" s="11">
        <f t="shared" si="11"/>
        <v>29.624665490596158</v>
      </c>
      <c r="AA36" s="11">
        <f t="shared" si="1"/>
        <v>29.277577632932349</v>
      </c>
      <c r="AB36" s="10">
        <v>23.464300040592398</v>
      </c>
      <c r="AC36" s="11">
        <v>30.172871626848501</v>
      </c>
      <c r="AD36" s="12">
        <v>37.9755932528345</v>
      </c>
      <c r="AE36" s="7">
        <v>0.72366504737586768</v>
      </c>
      <c r="AF36" s="11">
        <v>33.246276507102799</v>
      </c>
      <c r="AG36" s="11">
        <f t="shared" si="5"/>
        <v>51.523440750710549</v>
      </c>
      <c r="AH36" s="11">
        <f t="shared" si="6"/>
        <v>93.760770170991222</v>
      </c>
      <c r="AI36" s="11">
        <f t="shared" si="7"/>
        <v>0.35747108796609262</v>
      </c>
      <c r="AJ36" s="11">
        <f t="shared" si="8"/>
        <v>3.2930350793367265E-2</v>
      </c>
      <c r="AK36" s="11">
        <f t="shared" si="9"/>
        <v>3.4900688854861239</v>
      </c>
      <c r="AL36" s="11">
        <f t="shared" si="10"/>
        <v>0.24893271196141939</v>
      </c>
      <c r="AM36" s="12">
        <v>0.59170584339205823</v>
      </c>
      <c r="AN36" s="99"/>
    </row>
    <row r="37" spans="1:40" customFormat="1">
      <c r="A37" s="76">
        <v>90</v>
      </c>
      <c r="B37" s="24">
        <v>588</v>
      </c>
      <c r="C37" s="24" t="s">
        <v>97</v>
      </c>
      <c r="D37" s="24">
        <v>1</v>
      </c>
      <c r="E37" s="24" t="s">
        <v>161</v>
      </c>
      <c r="F37" s="24">
        <v>1</v>
      </c>
      <c r="G37" s="24">
        <v>37</v>
      </c>
      <c r="H37" s="24">
        <v>39</v>
      </c>
      <c r="I37" s="24">
        <v>306.07</v>
      </c>
      <c r="J37" s="12">
        <v>15.0275431825371</v>
      </c>
      <c r="K37" s="24">
        <v>130425.66205419099</v>
      </c>
      <c r="L37" s="24">
        <v>18264.469766762999</v>
      </c>
      <c r="M37" s="24">
        <v>37028.359150578101</v>
      </c>
      <c r="N37" s="24">
        <v>3539.4862471098199</v>
      </c>
      <c r="O37" s="24">
        <v>130593.648974278</v>
      </c>
      <c r="P37" s="37">
        <v>22534.3006507225</v>
      </c>
      <c r="Q37" s="53">
        <v>0.38093172595190383</v>
      </c>
      <c r="R37" s="54">
        <v>5.3344686024737936E-2</v>
      </c>
      <c r="S37" s="54">
        <v>0.10814801733217225</v>
      </c>
      <c r="T37" s="54">
        <v>1.0337709495654004E-2</v>
      </c>
      <c r="U37" s="54">
        <v>0.38142236212271735</v>
      </c>
      <c r="V37" s="53">
        <v>6.5815499072814559E-2</v>
      </c>
      <c r="W37" s="10">
        <f t="shared" si="2"/>
        <v>0.7755287032183904</v>
      </c>
      <c r="X37" s="11">
        <f t="shared" si="3"/>
        <v>-0.20108147159789805</v>
      </c>
      <c r="Y37" s="11">
        <f t="shared" si="4"/>
        <v>-0.11040212380953436</v>
      </c>
      <c r="Z37" s="11">
        <f t="shared" si="11"/>
        <v>33.327000667141881</v>
      </c>
      <c r="AA37" s="11">
        <f t="shared" si="1"/>
        <v>31.048494731427851</v>
      </c>
      <c r="AB37" s="10">
        <v>25.981774637369899</v>
      </c>
      <c r="AC37" s="11">
        <v>32.896664928882799</v>
      </c>
      <c r="AD37" s="12">
        <v>41.431347479321801</v>
      </c>
      <c r="AE37" s="7">
        <v>0.57644382213639933</v>
      </c>
      <c r="AF37" s="11">
        <v>34.246276507102799</v>
      </c>
      <c r="AG37" s="11">
        <f t="shared" si="5"/>
        <v>44.767206413003144</v>
      </c>
      <c r="AH37" s="11">
        <f t="shared" si="6"/>
        <v>93.564193673360805</v>
      </c>
      <c r="AI37" s="11">
        <f t="shared" si="7"/>
        <v>0.37271741656278723</v>
      </c>
      <c r="AJ37" s="11">
        <f t="shared" si="8"/>
        <v>2.7103050377334691E-2</v>
      </c>
      <c r="AK37" s="11">
        <f t="shared" si="9"/>
        <v>3.4303584171544665</v>
      </c>
      <c r="AL37" s="11">
        <f t="shared" si="10"/>
        <v>0.15707104924049797</v>
      </c>
      <c r="AM37" s="12">
        <v>0.60034446257794238</v>
      </c>
      <c r="AN37" s="99"/>
    </row>
    <row r="38" spans="1:40" customFormat="1">
      <c r="A38" s="76">
        <v>90</v>
      </c>
      <c r="B38" s="24">
        <v>588</v>
      </c>
      <c r="C38" s="24" t="s">
        <v>97</v>
      </c>
      <c r="D38" s="24">
        <v>1</v>
      </c>
      <c r="E38" s="24" t="s">
        <v>161</v>
      </c>
      <c r="F38" s="24">
        <v>5</v>
      </c>
      <c r="G38" s="24">
        <v>37</v>
      </c>
      <c r="H38" s="24">
        <v>39</v>
      </c>
      <c r="I38" s="24">
        <v>312.07</v>
      </c>
      <c r="J38" s="12">
        <v>15.3221335020563</v>
      </c>
      <c r="K38" s="24">
        <v>525769.50838497002</v>
      </c>
      <c r="L38" s="24">
        <v>83709.539682080998</v>
      </c>
      <c r="M38" s="24">
        <v>145172.939240462</v>
      </c>
      <c r="N38" s="24">
        <v>22514.437034682</v>
      </c>
      <c r="O38" s="24">
        <v>626308.77136748901</v>
      </c>
      <c r="P38" s="37">
        <v>79745.141982659406</v>
      </c>
      <c r="Q38" s="53">
        <v>0.35447835700728347</v>
      </c>
      <c r="R38" s="54">
        <v>5.6437696783688811E-2</v>
      </c>
      <c r="S38" s="54">
        <v>9.7876853189815455E-2</v>
      </c>
      <c r="T38" s="54">
        <v>1.5179428479055856E-2</v>
      </c>
      <c r="U38" s="54">
        <v>0.42226279902683006</v>
      </c>
      <c r="V38" s="53">
        <v>5.3764865513326397E-2</v>
      </c>
      <c r="W38" s="10">
        <f t="shared" si="2"/>
        <v>0.74720958067707111</v>
      </c>
      <c r="X38" s="11">
        <f t="shared" si="3"/>
        <v>-0.23847427577112021</v>
      </c>
      <c r="Y38" s="11">
        <f t="shared" si="4"/>
        <v>-0.12655756824409023</v>
      </c>
      <c r="Z38" s="11">
        <f t="shared" si="11"/>
        <v>30.802986385449383</v>
      </c>
      <c r="AA38" s="11">
        <f t="shared" si="1"/>
        <v>29.943462332104229</v>
      </c>
      <c r="AB38" s="10">
        <v>24.387432170220499</v>
      </c>
      <c r="AC38" s="11">
        <v>31.180630982048999</v>
      </c>
      <c r="AD38" s="12">
        <v>39.267410916819998</v>
      </c>
      <c r="AE38" s="7">
        <v>0.58422260312707275</v>
      </c>
      <c r="AF38" s="11">
        <v>35.246276507102799</v>
      </c>
      <c r="AG38" s="11">
        <f t="shared" si="5"/>
        <v>51.212690165569228</v>
      </c>
      <c r="AH38" s="11">
        <f t="shared" si="6"/>
        <v>92.977305048302796</v>
      </c>
      <c r="AI38" s="11">
        <f t="shared" si="7"/>
        <v>0.40059992054524873</v>
      </c>
      <c r="AJ38" s="11">
        <f t="shared" si="8"/>
        <v>3.5947823284549804E-2</v>
      </c>
      <c r="AK38" s="11">
        <f t="shared" si="9"/>
        <v>3.4181399308802765</v>
      </c>
      <c r="AL38" s="11">
        <f t="shared" si="10"/>
        <v>0.2823298883783763</v>
      </c>
      <c r="AM38" s="12">
        <v>0.43219002147871832</v>
      </c>
      <c r="AN38" s="99"/>
    </row>
    <row r="39" spans="1:40" customFormat="1">
      <c r="A39" s="76">
        <v>90</v>
      </c>
      <c r="B39" s="24">
        <v>588</v>
      </c>
      <c r="C39" s="24" t="s">
        <v>96</v>
      </c>
      <c r="D39" s="24">
        <v>13</v>
      </c>
      <c r="E39" s="24" t="s">
        <v>159</v>
      </c>
      <c r="F39" s="24">
        <v>2</v>
      </c>
      <c r="G39" s="24">
        <v>37</v>
      </c>
      <c r="H39" s="24">
        <v>39</v>
      </c>
      <c r="I39" s="24">
        <v>302.47000000000003</v>
      </c>
      <c r="J39" s="12">
        <v>15.362541176470501</v>
      </c>
      <c r="K39" s="24">
        <v>138258.760775145</v>
      </c>
      <c r="L39" s="24">
        <v>27172.383934682101</v>
      </c>
      <c r="M39" s="24">
        <v>51333.1149858383</v>
      </c>
      <c r="N39" s="24">
        <v>6164.7244962427603</v>
      </c>
      <c r="O39" s="24">
        <v>208114.956659827</v>
      </c>
      <c r="P39" s="37">
        <v>33535.938554335298</v>
      </c>
      <c r="Q39" s="53">
        <v>0.29759954510276715</v>
      </c>
      <c r="R39" s="54">
        <v>5.848807737739288E-2</v>
      </c>
      <c r="S39" s="54">
        <v>0.11049362501764762</v>
      </c>
      <c r="T39" s="54">
        <v>1.3269460795684663E-2</v>
      </c>
      <c r="U39" s="54">
        <v>0.44796377519811215</v>
      </c>
      <c r="V39" s="53">
        <v>7.2185516508395525E-2</v>
      </c>
      <c r="W39" s="10">
        <f t="shared" si="2"/>
        <v>0.77012717880709314</v>
      </c>
      <c r="X39" s="11">
        <f t="shared" si="3"/>
        <v>-0.21733308690144398</v>
      </c>
      <c r="Y39" s="11">
        <f t="shared" si="4"/>
        <v>-0.1134375495115557</v>
      </c>
      <c r="Z39" s="11">
        <f t="shared" si="11"/>
        <v>32.230016634152534</v>
      </c>
      <c r="AA39" s="11">
        <f t="shared" si="1"/>
        <v>30.84087161340959</v>
      </c>
      <c r="AB39" s="10">
        <v>25.6679742884936</v>
      </c>
      <c r="AC39" s="11">
        <v>32.552264144482997</v>
      </c>
      <c r="AD39" s="12">
        <v>41.012772385929402</v>
      </c>
      <c r="AE39" s="7">
        <v>0.67783384068572106</v>
      </c>
      <c r="AF39" s="11">
        <v>36.246276507102799</v>
      </c>
      <c r="AG39" s="11">
        <f t="shared" si="5"/>
        <v>44.758910838950939</v>
      </c>
      <c r="AH39" s="11">
        <f t="shared" si="6"/>
        <v>92.941467473491585</v>
      </c>
      <c r="AI39" s="11">
        <f t="shared" si="7"/>
        <v>0.40432168849402272</v>
      </c>
      <c r="AJ39" s="11">
        <f t="shared" si="8"/>
        <v>2.9621727314482604E-2</v>
      </c>
      <c r="AK39" s="11">
        <f t="shared" si="9"/>
        <v>3.3993507878461813</v>
      </c>
      <c r="AL39" s="11">
        <f t="shared" si="10"/>
        <v>0.18382442126241985</v>
      </c>
      <c r="AM39" s="12">
        <v>0.6140032965651816</v>
      </c>
      <c r="AN39" s="99"/>
    </row>
    <row r="40" spans="1:40" customFormat="1">
      <c r="A40" s="76">
        <v>90</v>
      </c>
      <c r="B40" s="24">
        <v>588</v>
      </c>
      <c r="C40" s="24" t="s">
        <v>97</v>
      </c>
      <c r="D40" s="24">
        <v>2</v>
      </c>
      <c r="E40" s="24" t="s">
        <v>161</v>
      </c>
      <c r="F40" s="24">
        <v>2</v>
      </c>
      <c r="G40" s="24">
        <v>37</v>
      </c>
      <c r="H40" s="24">
        <v>39</v>
      </c>
      <c r="I40" s="24">
        <v>317.17</v>
      </c>
      <c r="J40" s="12">
        <v>15.607769585253401</v>
      </c>
      <c r="K40" s="24">
        <v>232914.18100000001</v>
      </c>
      <c r="L40" s="24">
        <v>39659.307747619001</v>
      </c>
      <c r="M40" s="24">
        <v>64182.739250000202</v>
      </c>
      <c r="N40" s="24">
        <v>9634.5397370445899</v>
      </c>
      <c r="O40" s="24">
        <v>296178.64811428502</v>
      </c>
      <c r="P40" s="37">
        <v>42697.5061333333</v>
      </c>
      <c r="Q40" s="53">
        <v>0.33988825890828872</v>
      </c>
      <c r="R40" s="54">
        <v>5.7874247939614404E-2</v>
      </c>
      <c r="S40" s="54">
        <v>9.3660932975340186E-2</v>
      </c>
      <c r="T40" s="54">
        <v>1.4059542972210898E-2</v>
      </c>
      <c r="U40" s="54">
        <v>0.43220917078198445</v>
      </c>
      <c r="V40" s="53">
        <v>6.230784642256125E-2</v>
      </c>
      <c r="W40" s="10">
        <f t="shared" si="2"/>
        <v>0.74605706350322643</v>
      </c>
      <c r="X40" s="11">
        <f t="shared" si="3"/>
        <v>-0.24748801579023005</v>
      </c>
      <c r="Y40" s="11">
        <f t="shared" si="4"/>
        <v>-0.12722795346998067</v>
      </c>
      <c r="Z40" s="11">
        <f t="shared" si="11"/>
        <v>30.19455893415947</v>
      </c>
      <c r="AA40" s="11">
        <f t="shared" si="1"/>
        <v>29.897607982653323</v>
      </c>
      <c r="AB40" s="10">
        <v>24.329116652038199</v>
      </c>
      <c r="AC40" s="11">
        <v>31.097922751954201</v>
      </c>
      <c r="AD40" s="12">
        <v>39.176785121732102</v>
      </c>
      <c r="AE40" s="7">
        <v>0.64528477963464648</v>
      </c>
      <c r="AF40" s="11">
        <v>37.246276507102799</v>
      </c>
      <c r="AG40" s="11">
        <f t="shared" si="5"/>
        <v>48.155466292014374</v>
      </c>
      <c r="AH40" s="11">
        <f t="shared" si="6"/>
        <v>92.80109542745069</v>
      </c>
      <c r="AI40" s="11">
        <f t="shared" si="7"/>
        <v>0.40045377626453083</v>
      </c>
      <c r="AJ40" s="11">
        <f t="shared" si="8"/>
        <v>3.2529487856015053E-2</v>
      </c>
      <c r="AK40" s="11">
        <f t="shared" si="9"/>
        <v>3.423546876687201</v>
      </c>
      <c r="AL40" s="11">
        <f t="shared" si="10"/>
        <v>0.22564642784893352</v>
      </c>
      <c r="AM40" s="12">
        <v>0.43787973755004267</v>
      </c>
      <c r="AN40" s="99"/>
    </row>
    <row r="41" spans="1:40" customFormat="1">
      <c r="A41" s="76">
        <v>90</v>
      </c>
      <c r="B41" s="24">
        <v>588</v>
      </c>
      <c r="C41" s="24" t="s">
        <v>97</v>
      </c>
      <c r="D41" s="24">
        <v>2</v>
      </c>
      <c r="E41" s="24" t="s">
        <v>161</v>
      </c>
      <c r="F41" s="24">
        <v>4</v>
      </c>
      <c r="G41" s="24">
        <v>108</v>
      </c>
      <c r="H41" s="24">
        <v>110</v>
      </c>
      <c r="I41" s="24">
        <v>320.88</v>
      </c>
      <c r="J41" s="12">
        <v>15.912092165898599</v>
      </c>
      <c r="K41" s="24">
        <v>115612.542679191</v>
      </c>
      <c r="L41" s="24">
        <v>21092.780461849699</v>
      </c>
      <c r="M41" s="24">
        <v>33229.991666257098</v>
      </c>
      <c r="N41" s="24">
        <v>4245.0603415066798</v>
      </c>
      <c r="O41" s="24">
        <v>141772.155687861</v>
      </c>
      <c r="P41" s="37">
        <v>21582.876790968199</v>
      </c>
      <c r="Q41" s="53">
        <v>0.34251974775557131</v>
      </c>
      <c r="R41" s="54">
        <v>6.2490571315466523E-2</v>
      </c>
      <c r="S41" s="54">
        <v>9.8448906145325532E-2</v>
      </c>
      <c r="T41" s="54">
        <v>1.257663713369531E-2</v>
      </c>
      <c r="U41" s="54">
        <v>0.42002158139291546</v>
      </c>
      <c r="V41" s="53">
        <v>6.3942556257026106E-2</v>
      </c>
      <c r="W41" s="10">
        <f t="shared" si="2"/>
        <v>0.73683600985645692</v>
      </c>
      <c r="X41" s="11">
        <f t="shared" si="3"/>
        <v>-0.24612891920717714</v>
      </c>
      <c r="Y41" s="11">
        <f t="shared" si="4"/>
        <v>-0.13262915792005137</v>
      </c>
      <c r="Z41" s="11">
        <f t="shared" si="11"/>
        <v>30.286297953515543</v>
      </c>
      <c r="AA41" s="11">
        <f t="shared" si="1"/>
        <v>29.528165598268487</v>
      </c>
      <c r="AB41" s="10">
        <v>23.787150483823702</v>
      </c>
      <c r="AC41" s="11">
        <v>30.577656121554099</v>
      </c>
      <c r="AD41" s="12">
        <v>38.432941646779199</v>
      </c>
      <c r="AE41" s="7">
        <v>0.66958304503970234</v>
      </c>
      <c r="AF41" s="11">
        <v>38.246276507102799</v>
      </c>
      <c r="AG41" s="11">
        <f t="shared" si="5"/>
        <v>49.425789360178932</v>
      </c>
      <c r="AH41" s="11">
        <f t="shared" si="6"/>
        <v>92.182097682295677</v>
      </c>
      <c r="AI41" s="11">
        <f t="shared" si="7"/>
        <v>0.39873620725754372</v>
      </c>
      <c r="AJ41" s="11">
        <f t="shared" si="8"/>
        <v>2.9942835537134716E-2</v>
      </c>
      <c r="AK41" s="11">
        <f t="shared" si="9"/>
        <v>3.4159386193178363</v>
      </c>
      <c r="AL41" s="11">
        <f t="shared" si="10"/>
        <v>0.19668649284432338</v>
      </c>
      <c r="AM41" s="12">
        <v>0.52965178110227173</v>
      </c>
      <c r="AN41" s="99"/>
    </row>
    <row r="42" spans="1:40" customFormat="1">
      <c r="A42" s="76">
        <v>90</v>
      </c>
      <c r="B42" s="24">
        <v>588</v>
      </c>
      <c r="C42" s="24" t="s">
        <v>96</v>
      </c>
      <c r="D42" s="24">
        <v>14</v>
      </c>
      <c r="E42" s="24" t="s">
        <v>159</v>
      </c>
      <c r="F42" s="24">
        <v>3</v>
      </c>
      <c r="G42" s="24">
        <v>37</v>
      </c>
      <c r="H42" s="24">
        <v>39</v>
      </c>
      <c r="I42" s="24">
        <v>308.97000000000003</v>
      </c>
      <c r="J42" s="12">
        <v>15.961552238805901</v>
      </c>
      <c r="K42" s="24">
        <v>190946.66582153199</v>
      </c>
      <c r="L42" s="24">
        <v>27973.482003468202</v>
      </c>
      <c r="M42" s="24">
        <v>51265.909809248398</v>
      </c>
      <c r="N42" s="24">
        <v>6120.2852973515101</v>
      </c>
      <c r="O42" s="24">
        <v>188416.36372716699</v>
      </c>
      <c r="P42" s="37">
        <v>32204.8659491328</v>
      </c>
      <c r="Q42" s="53">
        <v>0.38425451986782433</v>
      </c>
      <c r="R42" s="54">
        <v>5.6292875552592138E-2</v>
      </c>
      <c r="S42" s="54">
        <v>0.10316575822146963</v>
      </c>
      <c r="T42" s="54">
        <v>1.2316252175808956E-2</v>
      </c>
      <c r="U42" s="54">
        <v>0.37916262673521778</v>
      </c>
      <c r="V42" s="53">
        <v>6.4807967447087125E-2</v>
      </c>
      <c r="W42" s="10">
        <f t="shared" si="2"/>
        <v>0.76205851462050211</v>
      </c>
      <c r="X42" s="11">
        <f t="shared" si="3"/>
        <v>-0.22142409446993874</v>
      </c>
      <c r="Y42" s="11">
        <f t="shared" si="4"/>
        <v>-0.11801168010250172</v>
      </c>
      <c r="Z42" s="11">
        <f t="shared" si="11"/>
        <v>31.953873623279133</v>
      </c>
      <c r="AA42" s="11">
        <f t="shared" si="1"/>
        <v>30.528001080988883</v>
      </c>
      <c r="AB42" s="10">
        <v>25.247059114124902</v>
      </c>
      <c r="AC42" s="11">
        <v>32.075537680895899</v>
      </c>
      <c r="AD42" s="12">
        <v>40.381857215173397</v>
      </c>
      <c r="AE42" s="7">
        <v>0.71166703616416771</v>
      </c>
      <c r="AF42" s="11">
        <v>39.246276507102799</v>
      </c>
      <c r="AG42" s="11">
        <f t="shared" si="5"/>
        <v>46.484297019089475</v>
      </c>
      <c r="AH42" s="11">
        <f t="shared" si="6"/>
        <v>93.12118532105319</v>
      </c>
      <c r="AI42" s="11">
        <f t="shared" si="7"/>
        <v>0.37430228920957259</v>
      </c>
      <c r="AJ42" s="11">
        <f t="shared" si="8"/>
        <v>3.2482769417065502E-2</v>
      </c>
      <c r="AK42" s="11">
        <f t="shared" si="9"/>
        <v>3.4324097900476653</v>
      </c>
      <c r="AL42" s="11">
        <f t="shared" si="10"/>
        <v>0.19004225346003387</v>
      </c>
      <c r="AM42" s="12">
        <v>0.4865784387281914</v>
      </c>
      <c r="AN42" s="99"/>
    </row>
    <row r="43" spans="1:40" customFormat="1">
      <c r="A43" s="76">
        <v>90</v>
      </c>
      <c r="B43" s="24">
        <v>588</v>
      </c>
      <c r="C43" s="24" t="s">
        <v>97</v>
      </c>
      <c r="D43" s="24">
        <v>3</v>
      </c>
      <c r="E43" s="24" t="s">
        <v>161</v>
      </c>
      <c r="F43" s="24">
        <v>1</v>
      </c>
      <c r="G43" s="24">
        <v>37</v>
      </c>
      <c r="H43" s="24">
        <v>39</v>
      </c>
      <c r="I43" s="24">
        <v>325.27</v>
      </c>
      <c r="J43" s="12">
        <v>16.272193548387001</v>
      </c>
      <c r="K43" s="24">
        <v>255795.63254971101</v>
      </c>
      <c r="L43" s="24">
        <v>29273.426224277398</v>
      </c>
      <c r="M43" s="24">
        <v>60416.169860693502</v>
      </c>
      <c r="N43" s="24">
        <v>7261.5400089887899</v>
      </c>
      <c r="O43" s="24">
        <v>195933.202265751</v>
      </c>
      <c r="P43" s="37">
        <v>34215.356862427601</v>
      </c>
      <c r="Q43" s="53">
        <v>0.43883630621556785</v>
      </c>
      <c r="R43" s="54">
        <v>5.0220725453704949E-2</v>
      </c>
      <c r="S43" s="54">
        <v>0.10364840303599236</v>
      </c>
      <c r="T43" s="54">
        <v>1.2457708379215258E-2</v>
      </c>
      <c r="U43" s="54">
        <v>0.33613788433459724</v>
      </c>
      <c r="V43" s="53">
        <v>5.8698972580922486E-2</v>
      </c>
      <c r="W43" s="10">
        <f t="shared" si="2"/>
        <v>0.77682237616880723</v>
      </c>
      <c r="X43" s="11">
        <f t="shared" si="3"/>
        <v>-0.20539971329217055</v>
      </c>
      <c r="Y43" s="11">
        <f t="shared" si="4"/>
        <v>-0.1096782731789937</v>
      </c>
      <c r="Z43" s="11">
        <f t="shared" si="11"/>
        <v>33.035519352778486</v>
      </c>
      <c r="AA43" s="11">
        <f t="shared" si="1"/>
        <v>31.098006114556831</v>
      </c>
      <c r="AB43" s="10">
        <v>25.997959569607598</v>
      </c>
      <c r="AC43" s="11">
        <v>32.959844889159697</v>
      </c>
      <c r="AD43" s="12">
        <v>41.505427993866903</v>
      </c>
      <c r="AE43" s="7">
        <v>0.74021181785621992</v>
      </c>
      <c r="AF43" s="11">
        <v>40.246276507102799</v>
      </c>
      <c r="AG43" s="11">
        <f t="shared" si="5"/>
        <v>46.108028538363115</v>
      </c>
      <c r="AH43" s="11">
        <f t="shared" si="6"/>
        <v>93.927677365885671</v>
      </c>
      <c r="AI43" s="11">
        <f t="shared" si="7"/>
        <v>0.35118509570201306</v>
      </c>
      <c r="AJ43" s="11">
        <f t="shared" si="8"/>
        <v>3.7061304184370508E-2</v>
      </c>
      <c r="AK43" s="11">
        <f t="shared" si="9"/>
        <v>3.4532447347395951</v>
      </c>
      <c r="AL43" s="11">
        <f t="shared" si="10"/>
        <v>0.21223043319950863</v>
      </c>
      <c r="AM43" s="12">
        <v>0.4479843548947256</v>
      </c>
      <c r="AN43" s="99"/>
    </row>
    <row r="44" spans="1:40" customFormat="1">
      <c r="A44" s="76">
        <v>90</v>
      </c>
      <c r="B44" s="24">
        <v>588</v>
      </c>
      <c r="C44" s="24" t="s">
        <v>97</v>
      </c>
      <c r="D44" s="24">
        <v>3</v>
      </c>
      <c r="E44" s="24" t="s">
        <v>161</v>
      </c>
      <c r="F44" s="24">
        <v>3</v>
      </c>
      <c r="G44" s="24">
        <v>112</v>
      </c>
      <c r="H44" s="24">
        <v>113</v>
      </c>
      <c r="I44" s="24">
        <v>329.02</v>
      </c>
      <c r="J44" s="12">
        <v>16.579797235023001</v>
      </c>
      <c r="K44" s="24">
        <v>88947.570902890395</v>
      </c>
      <c r="L44" s="24">
        <v>11353.915031791899</v>
      </c>
      <c r="M44" s="24">
        <v>21303.143133525999</v>
      </c>
      <c r="N44" s="24">
        <v>2320.2117846820702</v>
      </c>
      <c r="O44" s="24">
        <v>75808.508159537902</v>
      </c>
      <c r="P44" s="37">
        <v>11299.853013150299</v>
      </c>
      <c r="Q44" s="53">
        <v>0.42148614554078268</v>
      </c>
      <c r="R44" s="54">
        <v>5.3801557872470387E-2</v>
      </c>
      <c r="S44" s="54">
        <v>0.10094687911214996</v>
      </c>
      <c r="T44" s="54">
        <v>1.0994534331146839E-2</v>
      </c>
      <c r="U44" s="54">
        <v>0.35922550305780526</v>
      </c>
      <c r="V44" s="53">
        <v>5.3545380085644939E-2</v>
      </c>
      <c r="W44" s="10">
        <f t="shared" si="2"/>
        <v>0.75465382666867953</v>
      </c>
      <c r="X44" s="11">
        <f t="shared" si="3"/>
        <v>-0.21534222350525406</v>
      </c>
      <c r="Y44" s="11">
        <f t="shared" si="4"/>
        <v>-0.12225222140976116</v>
      </c>
      <c r="Z44" s="11">
        <f t="shared" si="11"/>
        <v>32.364399913395346</v>
      </c>
      <c r="AA44" s="11">
        <f t="shared" si="1"/>
        <v>30.237948055572339</v>
      </c>
      <c r="AB44" s="10">
        <v>24.801125546755198</v>
      </c>
      <c r="AC44" s="11">
        <v>31.607364217596899</v>
      </c>
      <c r="AD44" s="12">
        <v>39.745227277086002</v>
      </c>
      <c r="AE44" s="7">
        <v>0.63466662749061442</v>
      </c>
      <c r="AF44" s="11">
        <v>41.246276507102799</v>
      </c>
      <c r="AG44" s="11">
        <f t="shared" si="5"/>
        <v>50.119322354087736</v>
      </c>
      <c r="AH44" s="11">
        <f t="shared" si="6"/>
        <v>93.345141995311693</v>
      </c>
      <c r="AI44" s="11">
        <f t="shared" si="7"/>
        <v>0.36828153250000761</v>
      </c>
      <c r="AJ44" s="11">
        <f t="shared" si="8"/>
        <v>3.0606218761081778E-2</v>
      </c>
      <c r="AK44" s="11">
        <f t="shared" si="9"/>
        <v>3.4419614671491945</v>
      </c>
      <c r="AL44" s="11">
        <f t="shared" si="10"/>
        <v>0.20533114740359049</v>
      </c>
      <c r="AM44" s="12">
        <v>0.44401564440291119</v>
      </c>
      <c r="AN44" s="99"/>
    </row>
    <row r="45" spans="1:40" customFormat="1">
      <c r="A45" s="76">
        <v>90</v>
      </c>
      <c r="B45" s="24">
        <v>588</v>
      </c>
      <c r="C45" s="24" t="s">
        <v>97</v>
      </c>
      <c r="D45" s="24">
        <v>3</v>
      </c>
      <c r="E45" s="24" t="s">
        <v>161</v>
      </c>
      <c r="F45" s="24">
        <v>6</v>
      </c>
      <c r="G45" s="24">
        <v>112</v>
      </c>
      <c r="H45" s="24">
        <v>113</v>
      </c>
      <c r="I45" s="24">
        <v>333.52</v>
      </c>
      <c r="J45" s="12">
        <v>16.948921658986102</v>
      </c>
      <c r="K45" s="24">
        <v>159964.79387283299</v>
      </c>
      <c r="L45" s="24">
        <v>25489.385639306402</v>
      </c>
      <c r="M45" s="24">
        <v>54741.185473988699</v>
      </c>
      <c r="N45" s="24">
        <v>4712.2034393063605</v>
      </c>
      <c r="O45" s="24">
        <v>177282.39931741401</v>
      </c>
      <c r="P45" s="37">
        <v>28178.422744942302</v>
      </c>
      <c r="Q45" s="53">
        <v>0.35518654783826253</v>
      </c>
      <c r="R45" s="54">
        <v>5.6596746524992643E-2</v>
      </c>
      <c r="S45" s="54">
        <v>0.12154757445276947</v>
      </c>
      <c r="T45" s="54">
        <v>1.0462997712167603E-2</v>
      </c>
      <c r="U45" s="54">
        <v>0.39363863686214906</v>
      </c>
      <c r="V45" s="53">
        <v>6.2567496609658713E-2</v>
      </c>
      <c r="W45" s="10">
        <f t="shared" si="2"/>
        <v>0.77467188954638244</v>
      </c>
      <c r="X45" s="11">
        <f t="shared" si="3"/>
        <v>-0.19081224433999047</v>
      </c>
      <c r="Y45" s="11">
        <f t="shared" si="4"/>
        <v>-0.11088220295464754</v>
      </c>
      <c r="Z45" s="11">
        <f t="shared" si="11"/>
        <v>34.020173507050643</v>
      </c>
      <c r="AA45" s="11">
        <f t="shared" si="1"/>
        <v>31.015657317902111</v>
      </c>
      <c r="AB45" s="10">
        <v>25.927130006677601</v>
      </c>
      <c r="AC45" s="11">
        <v>32.800799382499697</v>
      </c>
      <c r="AD45" s="12">
        <v>41.339581176089197</v>
      </c>
      <c r="AE45" s="7">
        <v>0.50724453829211269</v>
      </c>
      <c r="AF45" s="11">
        <v>42.246276507102799</v>
      </c>
      <c r="AG45" s="11">
        <f t="shared" si="5"/>
        <v>47.494739223946844</v>
      </c>
      <c r="AH45" s="11">
        <f t="shared" si="6"/>
        <v>93.191521480652483</v>
      </c>
      <c r="AI45" s="11">
        <f t="shared" si="7"/>
        <v>0.38568758362561262</v>
      </c>
      <c r="AJ45" s="11">
        <f t="shared" si="8"/>
        <v>2.6580210203887351E-2</v>
      </c>
      <c r="AK45" s="11">
        <f t="shared" si="9"/>
        <v>3.4007577386080792</v>
      </c>
      <c r="AL45" s="11">
        <f t="shared" si="10"/>
        <v>0.16722736690974466</v>
      </c>
      <c r="AM45" s="12">
        <v>0.4256994249186703</v>
      </c>
      <c r="AN45" s="99"/>
    </row>
    <row r="46" spans="1:40" customFormat="1">
      <c r="A46" s="76">
        <v>90</v>
      </c>
      <c r="B46" s="24">
        <v>588</v>
      </c>
      <c r="C46" s="24" t="s">
        <v>97</v>
      </c>
      <c r="D46" s="24">
        <v>4</v>
      </c>
      <c r="E46" s="24" t="s">
        <v>161</v>
      </c>
      <c r="F46" s="24">
        <v>5</v>
      </c>
      <c r="G46" s="24">
        <v>38</v>
      </c>
      <c r="H46" s="24">
        <v>40</v>
      </c>
      <c r="I46" s="24">
        <v>340.88</v>
      </c>
      <c r="J46" s="12">
        <v>17.6442352941176</v>
      </c>
      <c r="K46" s="24">
        <v>216224.386218208</v>
      </c>
      <c r="L46" s="24">
        <v>33440.098075144597</v>
      </c>
      <c r="M46" s="24">
        <v>65827.889680057895</v>
      </c>
      <c r="N46" s="24">
        <v>8828.5410708092404</v>
      </c>
      <c r="O46" s="24">
        <v>180912.026231214</v>
      </c>
      <c r="P46" s="37">
        <v>19791.719945086701</v>
      </c>
      <c r="Q46" s="53">
        <v>0.41183662823676315</v>
      </c>
      <c r="R46" s="54">
        <v>6.369243303239637E-2</v>
      </c>
      <c r="S46" s="54">
        <v>0.1253805669376146</v>
      </c>
      <c r="T46" s="54">
        <v>1.6815478820148378E-2</v>
      </c>
      <c r="U46" s="54">
        <v>0.3445781495494884</v>
      </c>
      <c r="V46" s="53">
        <v>3.7696743423589002E-2</v>
      </c>
      <c r="W46" s="10">
        <f t="shared" si="2"/>
        <v>0.73852094780813238</v>
      </c>
      <c r="X46" s="11">
        <f t="shared" si="3"/>
        <v>-0.21540181555981958</v>
      </c>
      <c r="Y46" s="11">
        <f t="shared" si="4"/>
        <v>-0.13163718161343294</v>
      </c>
      <c r="Z46" s="11">
        <f t="shared" si="11"/>
        <v>32.360377449712175</v>
      </c>
      <c r="AA46" s="11">
        <f t="shared" si="1"/>
        <v>29.596016777641189</v>
      </c>
      <c r="AB46" s="10">
        <v>23.877553580617501</v>
      </c>
      <c r="AC46" s="11">
        <v>30.659240552285301</v>
      </c>
      <c r="AD46" s="12">
        <v>38.5250874899236</v>
      </c>
      <c r="AE46" s="7">
        <v>0.73693930143894792</v>
      </c>
      <c r="AF46" s="11">
        <v>43.246276507102799</v>
      </c>
      <c r="AG46" s="11">
        <f t="shared" si="5"/>
        <v>62.819755775456223</v>
      </c>
      <c r="AH46" s="11">
        <f t="shared" si="6"/>
        <v>92.060412534422966</v>
      </c>
      <c r="AI46" s="11">
        <f t="shared" si="7"/>
        <v>0.3854135568845008</v>
      </c>
      <c r="AJ46" s="11">
        <f t="shared" si="8"/>
        <v>4.8800188990896345E-2</v>
      </c>
      <c r="AK46" s="11">
        <f t="shared" si="9"/>
        <v>3.3843517521136595</v>
      </c>
      <c r="AL46" s="11">
        <f t="shared" si="10"/>
        <v>0.44607245329382944</v>
      </c>
      <c r="AM46" s="12">
        <v>0.70387057504583295</v>
      </c>
      <c r="AN46" s="99"/>
    </row>
    <row r="47" spans="1:40" customFormat="1">
      <c r="A47" s="76">
        <v>90</v>
      </c>
      <c r="B47" s="24">
        <v>588</v>
      </c>
      <c r="C47" s="24" t="s">
        <v>97</v>
      </c>
      <c r="D47" s="24">
        <v>5</v>
      </c>
      <c r="E47" s="24" t="s">
        <v>161</v>
      </c>
      <c r="F47" s="24">
        <v>2</v>
      </c>
      <c r="G47" s="24">
        <v>112</v>
      </c>
      <c r="H47" s="24">
        <v>113</v>
      </c>
      <c r="I47" s="24">
        <v>346.72</v>
      </c>
      <c r="J47" s="12">
        <v>18.296941176470501</v>
      </c>
      <c r="K47" s="24">
        <v>510032.50279190799</v>
      </c>
      <c r="L47" s="24">
        <v>78251.807317919098</v>
      </c>
      <c r="M47" s="24">
        <v>148112.784456069</v>
      </c>
      <c r="N47" s="24">
        <v>14569.889148554899</v>
      </c>
      <c r="O47" s="24">
        <v>361361.27563034702</v>
      </c>
      <c r="P47" s="37">
        <v>48154.464180996998</v>
      </c>
      <c r="Q47" s="53">
        <v>0.43950029798144685</v>
      </c>
      <c r="R47" s="54">
        <v>6.7430394034797295E-2</v>
      </c>
      <c r="S47" s="54">
        <v>0.12763032266957894</v>
      </c>
      <c r="T47" s="54">
        <v>1.2555024605871301E-2</v>
      </c>
      <c r="U47" s="54">
        <v>0.31138875944008371</v>
      </c>
      <c r="V47" s="53">
        <v>4.1495201268221746E-2</v>
      </c>
      <c r="W47" s="10">
        <f t="shared" si="2"/>
        <v>0.72931580870416046</v>
      </c>
      <c r="X47" s="11">
        <f t="shared" si="3"/>
        <v>-0.21130641118799875</v>
      </c>
      <c r="Y47" s="11">
        <f t="shared" si="4"/>
        <v>-0.13708437253521599</v>
      </c>
      <c r="Z47" s="11">
        <f t="shared" si="11"/>
        <v>32.636817244810082</v>
      </c>
      <c r="AA47" s="11">
        <f t="shared" si="1"/>
        <v>29.223428918591225</v>
      </c>
      <c r="AB47" s="10">
        <v>23.417544291018501</v>
      </c>
      <c r="AC47" s="11">
        <v>30.102042639524299</v>
      </c>
      <c r="AD47" s="12">
        <v>37.8038323097039</v>
      </c>
      <c r="AE47" s="7">
        <v>0.65150530936959905</v>
      </c>
      <c r="AF47" s="11">
        <v>44.246276507102799</v>
      </c>
      <c r="AG47" s="11">
        <f t="shared" si="5"/>
        <v>61.905003913188025</v>
      </c>
      <c r="AH47" s="11">
        <f t="shared" si="6"/>
        <v>91.536778737947756</v>
      </c>
      <c r="AI47" s="11">
        <f t="shared" si="7"/>
        <v>0.36942048831475105</v>
      </c>
      <c r="AJ47" s="11">
        <f t="shared" si="8"/>
        <v>4.0319453497444223E-2</v>
      </c>
      <c r="AK47" s="11">
        <f t="shared" si="9"/>
        <v>3.3908070792484595</v>
      </c>
      <c r="AL47" s="11">
        <f t="shared" si="10"/>
        <v>0.30256569969902303</v>
      </c>
      <c r="AM47" s="12">
        <v>0.59148854212536905</v>
      </c>
      <c r="AN47" s="99"/>
    </row>
    <row r="48" spans="1:40" customFormat="1">
      <c r="A48" s="76">
        <v>90</v>
      </c>
      <c r="B48" s="24">
        <v>588</v>
      </c>
      <c r="C48" s="24" t="s">
        <v>97</v>
      </c>
      <c r="D48" s="24">
        <v>5</v>
      </c>
      <c r="E48" s="24" t="s">
        <v>161</v>
      </c>
      <c r="F48" s="24">
        <v>6</v>
      </c>
      <c r="G48" s="24">
        <v>112</v>
      </c>
      <c r="H48" s="24">
        <v>113</v>
      </c>
      <c r="I48" s="24">
        <v>352.72</v>
      </c>
      <c r="J48" s="12">
        <v>18.967529411764701</v>
      </c>
      <c r="K48" s="24">
        <v>185461</v>
      </c>
      <c r="L48" s="24">
        <v>25035</v>
      </c>
      <c r="M48" s="24">
        <v>67605</v>
      </c>
      <c r="N48" s="24">
        <v>5042</v>
      </c>
      <c r="O48" s="24">
        <v>165177</v>
      </c>
      <c r="P48" s="37">
        <v>27228</v>
      </c>
      <c r="Q48" s="53">
        <v>0.38999428028295774</v>
      </c>
      <c r="R48" s="54">
        <v>5.2644527997173785E-2</v>
      </c>
      <c r="S48" s="54">
        <v>0.14216230538242197</v>
      </c>
      <c r="T48" s="54">
        <v>1.0602504899610555E-2</v>
      </c>
      <c r="U48" s="54">
        <v>0.34734033157536148</v>
      </c>
      <c r="V48" s="53">
        <v>5.7256049862474449E-2</v>
      </c>
      <c r="W48" s="10">
        <f t="shared" si="2"/>
        <v>0.79957569450004007</v>
      </c>
      <c r="X48" s="11">
        <f t="shared" si="3"/>
        <v>-0.15983572590754386</v>
      </c>
      <c r="Y48" s="11">
        <f t="shared" si="4"/>
        <v>-9.7140416035846153E-2</v>
      </c>
      <c r="Z48" s="11">
        <f t="shared" si="11"/>
        <v>36.111088501240786</v>
      </c>
      <c r="AA48" s="11">
        <f t="shared" si="1"/>
        <v>31.955595543148124</v>
      </c>
      <c r="AB48" s="10">
        <v>27.276507327243198</v>
      </c>
      <c r="AC48" s="11">
        <v>34.3647987702848</v>
      </c>
      <c r="AD48" s="12">
        <v>43.152751342043601</v>
      </c>
      <c r="AE48" s="7">
        <v>0.84809801801006446</v>
      </c>
      <c r="AF48" s="11">
        <v>45.246276507102799</v>
      </c>
      <c r="AG48" s="11">
        <f t="shared" si="5"/>
        <v>47.9019574077263</v>
      </c>
      <c r="AH48" s="11">
        <f t="shared" si="6"/>
        <v>93.822661489666075</v>
      </c>
      <c r="AI48" s="11">
        <f t="shared" si="7"/>
        <v>0.36855446037034456</v>
      </c>
      <c r="AJ48" s="11">
        <f t="shared" si="8"/>
        <v>3.0524830938932178E-2</v>
      </c>
      <c r="AK48" s="11">
        <f t="shared" si="9"/>
        <v>3.388286542909984</v>
      </c>
      <c r="AL48" s="11">
        <f t="shared" si="10"/>
        <v>0.18517702365212282</v>
      </c>
      <c r="AM48" s="12">
        <v>0.27689655385403872</v>
      </c>
      <c r="AN48" s="99"/>
    </row>
    <row r="49" spans="1:40" customFormat="1">
      <c r="A49" s="76">
        <v>90</v>
      </c>
      <c r="B49" s="24">
        <v>588</v>
      </c>
      <c r="C49" s="24" t="s">
        <v>97</v>
      </c>
      <c r="D49" s="24">
        <v>6</v>
      </c>
      <c r="E49" s="24" t="s">
        <v>161</v>
      </c>
      <c r="F49" s="24">
        <v>5</v>
      </c>
      <c r="G49" s="24">
        <v>37</v>
      </c>
      <c r="H49" s="24">
        <v>39</v>
      </c>
      <c r="I49" s="24">
        <v>360.07</v>
      </c>
      <c r="J49" s="12">
        <v>19.788999999999898</v>
      </c>
      <c r="K49" s="24">
        <v>151968.08357777799</v>
      </c>
      <c r="L49" s="24">
        <v>43604.8075809523</v>
      </c>
      <c r="M49" s="24">
        <v>201150.397180953</v>
      </c>
      <c r="N49" s="24">
        <v>9007.27158667601</v>
      </c>
      <c r="O49" s="24">
        <v>136346.978</v>
      </c>
      <c r="P49" s="37">
        <v>21712.827749206401</v>
      </c>
      <c r="Q49" s="53">
        <v>0.26954714523310658</v>
      </c>
      <c r="R49" s="54">
        <v>7.7342236114131768E-2</v>
      </c>
      <c r="S49" s="54">
        <v>0.35678225352418558</v>
      </c>
      <c r="T49" s="54">
        <v>1.5976277948423229E-2</v>
      </c>
      <c r="U49" s="54">
        <v>0.24183985094640856</v>
      </c>
      <c r="V49" s="53">
        <v>3.8512236233744168E-2</v>
      </c>
      <c r="W49" s="10">
        <f t="shared" si="2"/>
        <v>0.84171064726196454</v>
      </c>
      <c r="X49" s="11">
        <f t="shared" si="3"/>
        <v>-0.10090650929057149</v>
      </c>
      <c r="Y49" s="11">
        <f t="shared" si="4"/>
        <v>-7.4837179159051706E-2</v>
      </c>
      <c r="Z49" s="11">
        <f t="shared" si="11"/>
        <v>40.08881062288642</v>
      </c>
      <c r="AA49" s="11">
        <f t="shared" si="1"/>
        <v>33.481136945520866</v>
      </c>
      <c r="AB49" s="10">
        <v>29.540322840416</v>
      </c>
      <c r="AC49" s="11">
        <v>36.908422107691202</v>
      </c>
      <c r="AD49" s="12">
        <v>46.597022101269197</v>
      </c>
      <c r="AE49" s="7">
        <v>0.62281026300609343</v>
      </c>
      <c r="AF49" s="11">
        <v>46.246276507102799</v>
      </c>
      <c r="AG49" s="11">
        <f t="shared" si="5"/>
        <v>66.758092757866464</v>
      </c>
      <c r="AH49" s="11">
        <f t="shared" si="6"/>
        <v>91.58457173541322</v>
      </c>
      <c r="AI49" s="11">
        <f t="shared" si="7"/>
        <v>0.41115175200757265</v>
      </c>
      <c r="AJ49" s="11">
        <f t="shared" si="8"/>
        <v>6.6061395117066768E-2</v>
      </c>
      <c r="AK49" s="11">
        <f t="shared" si="9"/>
        <v>3.0770233926859207</v>
      </c>
      <c r="AL49" s="11">
        <f t="shared" si="10"/>
        <v>0.41483641332738086</v>
      </c>
      <c r="AM49" s="12">
        <v>0.28658065252615383</v>
      </c>
      <c r="AN49" s="99"/>
    </row>
    <row r="50" spans="1:40" customFormat="1">
      <c r="A50" s="76">
        <v>90</v>
      </c>
      <c r="B50" s="24">
        <v>588</v>
      </c>
      <c r="C50" s="24" t="s">
        <v>97</v>
      </c>
      <c r="D50" s="24">
        <v>7</v>
      </c>
      <c r="E50" s="24" t="s">
        <v>161</v>
      </c>
      <c r="F50" s="24">
        <v>2</v>
      </c>
      <c r="G50" s="24">
        <v>37</v>
      </c>
      <c r="H50" s="24">
        <v>39</v>
      </c>
      <c r="I50" s="24">
        <v>365.17</v>
      </c>
      <c r="J50" s="12">
        <v>20.359000000000002</v>
      </c>
      <c r="K50" s="24">
        <v>277594.359708092</v>
      </c>
      <c r="L50" s="24">
        <v>109782.09782948</v>
      </c>
      <c r="M50" s="24">
        <v>587404.12272134703</v>
      </c>
      <c r="N50" s="24">
        <v>21841.732026300499</v>
      </c>
      <c r="O50" s="24">
        <v>285029.31404949399</v>
      </c>
      <c r="P50" s="37">
        <v>33874.0691134394</v>
      </c>
      <c r="Q50" s="53">
        <v>0.21101401566582509</v>
      </c>
      <c r="R50" s="54">
        <v>8.3451123919005721E-2</v>
      </c>
      <c r="S50" s="54">
        <v>0.44651664711211836</v>
      </c>
      <c r="T50" s="54">
        <v>1.6603044776605291E-2</v>
      </c>
      <c r="U50" s="54">
        <v>0.21666571396949766</v>
      </c>
      <c r="V50" s="53">
        <v>2.5749454556947826E-2</v>
      </c>
      <c r="W50" s="10">
        <f t="shared" si="2"/>
        <v>0.85418806874369224</v>
      </c>
      <c r="X50" s="11">
        <f t="shared" si="3"/>
        <v>-8.7808783817634836E-2</v>
      </c>
      <c r="Y50" s="11">
        <f t="shared" si="4"/>
        <v>-6.8446499070474523E-2</v>
      </c>
      <c r="Z50" s="11">
        <f t="shared" si="11"/>
        <v>40.972907092309647</v>
      </c>
      <c r="AA50" s="11">
        <f t="shared" si="1"/>
        <v>33.918259463579545</v>
      </c>
      <c r="AB50" s="10">
        <v>30.156133035771401</v>
      </c>
      <c r="AC50" s="11">
        <v>37.664970528382298</v>
      </c>
      <c r="AD50" s="12">
        <v>47.493513023617602</v>
      </c>
      <c r="AE50" s="7">
        <v>0.6263881859456395</v>
      </c>
      <c r="AF50" s="11">
        <v>47.246276507102799</v>
      </c>
      <c r="AG50" s="11">
        <f t="shared" si="5"/>
        <v>76.420038321850129</v>
      </c>
      <c r="AH50" s="11">
        <f t="shared" si="6"/>
        <v>91.099868203885322</v>
      </c>
      <c r="AI50" s="11">
        <f t="shared" si="7"/>
        <v>0.43583728439821096</v>
      </c>
      <c r="AJ50" s="11">
        <f t="shared" si="8"/>
        <v>7.6629774376497234E-2</v>
      </c>
      <c r="AK50" s="11">
        <f t="shared" si="9"/>
        <v>2.9638531753154727</v>
      </c>
      <c r="AL50" s="11">
        <f t="shared" si="10"/>
        <v>0.64479209607666765</v>
      </c>
      <c r="AM50" s="12">
        <v>0.29974819720550244</v>
      </c>
      <c r="AN50" s="99"/>
    </row>
    <row r="51" spans="1:40" customFormat="1">
      <c r="A51" s="76">
        <v>90</v>
      </c>
      <c r="B51" s="24">
        <v>588</v>
      </c>
      <c r="C51" s="24" t="s">
        <v>97</v>
      </c>
      <c r="D51" s="24">
        <v>8</v>
      </c>
      <c r="E51" s="24" t="s">
        <v>161</v>
      </c>
      <c r="F51" s="24">
        <v>4</v>
      </c>
      <c r="G51" s="24">
        <v>112</v>
      </c>
      <c r="H51" s="24">
        <v>113</v>
      </c>
      <c r="I51" s="24">
        <v>378.52</v>
      </c>
      <c r="J51" s="12">
        <v>21.851058823529399</v>
      </c>
      <c r="K51" s="24">
        <v>323130.941239885</v>
      </c>
      <c r="L51" s="24">
        <v>70610.836432658994</v>
      </c>
      <c r="M51" s="24">
        <v>164657.44153410499</v>
      </c>
      <c r="N51" s="24">
        <v>13757.058194797701</v>
      </c>
      <c r="O51" s="24">
        <v>348813.640426011</v>
      </c>
      <c r="P51" s="37">
        <v>51729.096670520201</v>
      </c>
      <c r="Q51" s="53">
        <v>0.33220033784721875</v>
      </c>
      <c r="R51" s="54">
        <v>7.2592688365272093E-2</v>
      </c>
      <c r="S51" s="54">
        <v>0.16927892295551131</v>
      </c>
      <c r="T51" s="54">
        <v>1.4143180973507915E-2</v>
      </c>
      <c r="U51" s="54">
        <v>0.35860387974797947</v>
      </c>
      <c r="V51" s="53">
        <v>5.3180990110510425E-2</v>
      </c>
      <c r="W51" s="10">
        <f t="shared" si="2"/>
        <v>0.76522096193979416</v>
      </c>
      <c r="X51" s="11">
        <f t="shared" si="3"/>
        <v>-0.17966217201774543</v>
      </c>
      <c r="Y51" s="11">
        <f t="shared" si="4"/>
        <v>-0.1162131417157143</v>
      </c>
      <c r="Z51" s="11">
        <f t="shared" si="11"/>
        <v>34.772803388802181</v>
      </c>
      <c r="AA51" s="11">
        <f t="shared" si="1"/>
        <v>30.651021106645143</v>
      </c>
      <c r="AB51" s="10">
        <v>25.3906590743279</v>
      </c>
      <c r="AC51" s="11">
        <v>32.265788014191898</v>
      </c>
      <c r="AD51" s="12">
        <v>40.561507720365498</v>
      </c>
      <c r="AE51" s="7">
        <v>0.54653282969323724</v>
      </c>
      <c r="AF51" s="11">
        <v>48.246276507102799</v>
      </c>
      <c r="AG51" s="11">
        <f t="shared" si="5"/>
        <v>57.716916007389955</v>
      </c>
      <c r="AH51" s="11">
        <f t="shared" si="6"/>
        <v>91.335461252172294</v>
      </c>
      <c r="AI51" s="11">
        <f t="shared" si="7"/>
        <v>0.39842315012975993</v>
      </c>
      <c r="AJ51" s="11">
        <f t="shared" si="8"/>
        <v>3.9439564857601361E-2</v>
      </c>
      <c r="AK51" s="11">
        <f t="shared" si="9"/>
        <v>3.3155638928348199</v>
      </c>
      <c r="AL51" s="11">
        <f t="shared" si="10"/>
        <v>0.26594429596211538</v>
      </c>
      <c r="AM51" s="12">
        <v>0.39154765896901894</v>
      </c>
      <c r="AN51" s="99"/>
    </row>
    <row r="52" spans="1:40" customFormat="1">
      <c r="A52" s="76">
        <v>90</v>
      </c>
      <c r="B52" s="24">
        <v>588</v>
      </c>
      <c r="C52" s="24" t="s">
        <v>97</v>
      </c>
      <c r="D52" s="24">
        <v>8</v>
      </c>
      <c r="E52" s="24" t="s">
        <v>161</v>
      </c>
      <c r="F52" s="24">
        <v>7</v>
      </c>
      <c r="G52" s="24">
        <v>36</v>
      </c>
      <c r="H52" s="24">
        <v>38</v>
      </c>
      <c r="I52" s="24">
        <v>382.26</v>
      </c>
      <c r="J52" s="12">
        <v>22.269058823529399</v>
      </c>
      <c r="K52" s="24">
        <v>82694.300449711096</v>
      </c>
      <c r="L52" s="24">
        <v>20718.6115924855</v>
      </c>
      <c r="M52" s="24">
        <v>29017.622317918998</v>
      </c>
      <c r="N52" s="24">
        <v>3719.7495524566398</v>
      </c>
      <c r="O52" s="24">
        <v>108403.292900289</v>
      </c>
      <c r="P52" s="37">
        <v>14491.6962687861</v>
      </c>
      <c r="Q52" s="53">
        <v>0.31922721254846853</v>
      </c>
      <c r="R52" s="54">
        <v>7.9980658770620744E-2</v>
      </c>
      <c r="S52" s="54">
        <v>0.11201757118638124</v>
      </c>
      <c r="T52" s="54">
        <v>1.4359457357418094E-2</v>
      </c>
      <c r="U52" s="54">
        <v>0.41847238365211109</v>
      </c>
      <c r="V52" s="53">
        <v>5.5942716485000391E-2</v>
      </c>
      <c r="W52" s="10">
        <f t="shared" si="2"/>
        <v>0.69507992510838268</v>
      </c>
      <c r="X52" s="11">
        <f t="shared" si="3"/>
        <v>-0.26533450014340021</v>
      </c>
      <c r="Y52" s="11">
        <f t="shared" si="4"/>
        <v>-0.15796525434830053</v>
      </c>
      <c r="Z52" s="11">
        <f t="shared" si="11"/>
        <v>28.989921240320484</v>
      </c>
      <c r="AA52" s="11">
        <f t="shared" si="1"/>
        <v>27.795176602576245</v>
      </c>
      <c r="AB52" s="10">
        <v>21.370726382179601</v>
      </c>
      <c r="AC52" s="11">
        <v>28.018991466916098</v>
      </c>
      <c r="AD52" s="12">
        <v>35.230051015561401</v>
      </c>
      <c r="AE52" s="7">
        <v>0.47725951380306936</v>
      </c>
      <c r="AF52" s="11">
        <v>49.246276507102799</v>
      </c>
      <c r="AG52" s="11">
        <f t="shared" si="5"/>
        <v>58.842460776306481</v>
      </c>
      <c r="AH52" s="11">
        <f t="shared" si="6"/>
        <v>89.680721683673355</v>
      </c>
      <c r="AI52" s="11">
        <f t="shared" si="7"/>
        <v>0.42045000554082629</v>
      </c>
      <c r="AJ52" s="11">
        <f t="shared" si="8"/>
        <v>3.4313990405052751E-2</v>
      </c>
      <c r="AK52" s="11">
        <f t="shared" si="9"/>
        <v>3.3683156060901616</v>
      </c>
      <c r="AL52" s="11">
        <f t="shared" si="10"/>
        <v>0.25668144594423148</v>
      </c>
      <c r="AM52" s="12">
        <v>0.36303805980122017</v>
      </c>
      <c r="AN52" s="99"/>
    </row>
    <row r="53" spans="1:40" customFormat="1">
      <c r="A53" s="76">
        <v>90</v>
      </c>
      <c r="B53" s="24">
        <v>588</v>
      </c>
      <c r="C53" s="24" t="s">
        <v>97</v>
      </c>
      <c r="D53" s="24">
        <v>9</v>
      </c>
      <c r="E53" s="24" t="s">
        <v>161</v>
      </c>
      <c r="F53" s="24">
        <v>5</v>
      </c>
      <c r="G53" s="24">
        <v>37</v>
      </c>
      <c r="H53" s="24">
        <v>39</v>
      </c>
      <c r="I53" s="24">
        <v>388.87</v>
      </c>
      <c r="J53" s="12">
        <v>23.001750000000001</v>
      </c>
      <c r="K53" s="24">
        <v>142543.977527168</v>
      </c>
      <c r="L53" s="24">
        <v>29507.809937572201</v>
      </c>
      <c r="M53" s="24">
        <v>24029</v>
      </c>
      <c r="N53" s="24">
        <v>2130</v>
      </c>
      <c r="O53" s="24">
        <v>88923.421965101006</v>
      </c>
      <c r="P53" s="37">
        <v>18409</v>
      </c>
      <c r="Q53" s="53">
        <v>0.46652641305025938</v>
      </c>
      <c r="R53" s="54">
        <v>9.657491649915978E-2</v>
      </c>
      <c r="S53" s="54">
        <v>7.8643541268154205E-2</v>
      </c>
      <c r="T53" s="54">
        <v>6.9711907653738593E-3</v>
      </c>
      <c r="U53" s="54">
        <v>0.29103386761903999</v>
      </c>
      <c r="V53" s="53">
        <v>6.0250070798012853E-2</v>
      </c>
      <c r="W53" s="10">
        <f t="shared" si="2"/>
        <v>0.60165390074789493</v>
      </c>
      <c r="X53" s="11">
        <f t="shared" si="3"/>
        <v>-0.36486063676702524</v>
      </c>
      <c r="Y53" s="11">
        <f t="shared" si="4"/>
        <v>-0.22065326325953161</v>
      </c>
      <c r="Z53" s="11">
        <f t="shared" si="11"/>
        <v>22.271907018225797</v>
      </c>
      <c r="AA53" s="11">
        <f t="shared" si="1"/>
        <v>23.507316793048041</v>
      </c>
      <c r="AB53" s="10">
        <v>11.6196628534308</v>
      </c>
      <c r="AC53" s="11">
        <v>18.4485294946887</v>
      </c>
      <c r="AD53" s="12">
        <v>24.163825422568799</v>
      </c>
      <c r="AE53" s="7">
        <v>0.8191668445793312</v>
      </c>
      <c r="AF53" s="11">
        <v>50.246276507102799</v>
      </c>
      <c r="AG53" s="11">
        <f t="shared" si="5"/>
        <v>61.581332263178766</v>
      </c>
      <c r="AH53" s="11">
        <f t="shared" si="6"/>
        <v>86.168586269479533</v>
      </c>
      <c r="AI53" s="11">
        <f t="shared" si="7"/>
        <v>0.36266685972181512</v>
      </c>
      <c r="AJ53" s="11">
        <f t="shared" si="8"/>
        <v>2.3953194253319921E-2</v>
      </c>
      <c r="AK53" s="11">
        <f t="shared" si="9"/>
        <v>3.4470965036552261</v>
      </c>
      <c r="AL53" s="11">
        <f t="shared" si="10"/>
        <v>0.11570427508283991</v>
      </c>
      <c r="AM53" s="12">
        <v>0.34346509331380937</v>
      </c>
      <c r="AN53" s="99"/>
    </row>
    <row r="54" spans="1:40">
      <c r="B54" s="78"/>
      <c r="C54" s="78"/>
      <c r="D54" s="29"/>
      <c r="E54" s="29"/>
      <c r="F54" s="78"/>
      <c r="G54" s="29"/>
      <c r="H54" s="78"/>
      <c r="I54" s="78"/>
      <c r="J54" s="78"/>
      <c r="K54" s="29"/>
      <c r="L54" s="29"/>
    </row>
  </sheetData>
  <mergeCells count="2">
    <mergeCell ref="K2:P2"/>
    <mergeCell ref="Q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B52C-B3B1-134A-B56C-01632F772954}">
  <dimension ref="A1:AN39"/>
  <sheetViews>
    <sheetView workbookViewId="0">
      <selection activeCell="E1" sqref="E1"/>
    </sheetView>
  </sheetViews>
  <sheetFormatPr baseColWidth="10" defaultRowHeight="16"/>
  <cols>
    <col min="1" max="23" width="10.83203125" style="77"/>
    <col min="24" max="25" width="16.6640625" style="77" customWidth="1"/>
    <col min="26" max="27" width="10.83203125" style="77"/>
    <col min="28" max="30" width="16.83203125" style="77" customWidth="1"/>
    <col min="31" max="16384" width="10.83203125" style="77"/>
  </cols>
  <sheetData>
    <row r="1" spans="1:40" customFormat="1">
      <c r="A1" s="75" t="s">
        <v>86</v>
      </c>
      <c r="B1" s="60" t="s">
        <v>87</v>
      </c>
      <c r="C1" s="60" t="s">
        <v>88</v>
      </c>
      <c r="D1" s="60" t="s">
        <v>89</v>
      </c>
      <c r="E1" s="82" t="s">
        <v>162</v>
      </c>
      <c r="F1" s="60" t="s">
        <v>93</v>
      </c>
      <c r="G1" s="60" t="s">
        <v>101</v>
      </c>
      <c r="H1" s="60" t="s">
        <v>102</v>
      </c>
      <c r="I1" s="60" t="s">
        <v>103</v>
      </c>
      <c r="J1" s="57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100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</row>
    <row r="2" spans="1:40" customFormat="1">
      <c r="A2" s="152"/>
      <c r="B2" s="79"/>
      <c r="C2" s="79"/>
      <c r="D2" s="79"/>
      <c r="E2" s="79"/>
      <c r="F2" s="79"/>
      <c r="G2" s="79"/>
      <c r="H2" s="79"/>
      <c r="I2" s="79"/>
      <c r="J2" s="150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</row>
    <row r="3" spans="1:40" customFormat="1">
      <c r="A3" s="87">
        <v>108</v>
      </c>
      <c r="B3" s="23">
        <v>667</v>
      </c>
      <c r="C3" s="23" t="s">
        <v>96</v>
      </c>
      <c r="D3" s="23">
        <v>1</v>
      </c>
      <c r="E3" s="23" t="s">
        <v>159</v>
      </c>
      <c r="F3" s="23">
        <v>1</v>
      </c>
      <c r="G3" s="23">
        <v>0</v>
      </c>
      <c r="H3" s="23">
        <v>3</v>
      </c>
      <c r="I3" s="23">
        <v>0</v>
      </c>
      <c r="J3" s="8">
        <v>0</v>
      </c>
      <c r="K3" s="23">
        <v>6086060.7297248598</v>
      </c>
      <c r="L3" s="23">
        <v>1197817.3376757</v>
      </c>
      <c r="M3" s="23">
        <v>1137779.7101106499</v>
      </c>
      <c r="N3" s="23">
        <v>93187.071360000395</v>
      </c>
      <c r="O3" s="23">
        <v>7821894.5568665303</v>
      </c>
      <c r="P3" s="25">
        <v>434992.46238187101</v>
      </c>
      <c r="Q3" s="6">
        <v>0.36287610472079462</v>
      </c>
      <c r="R3" s="6">
        <v>7.1418822283497135E-2</v>
      </c>
      <c r="S3" s="6">
        <v>6.7839130690694374E-2</v>
      </c>
      <c r="T3" s="6">
        <v>5.5561984947502148E-3</v>
      </c>
      <c r="U3" s="6">
        <v>0.46637369464120193</v>
      </c>
      <c r="V3" s="6">
        <v>2.5936049169061805E-2</v>
      </c>
      <c r="W3" s="31">
        <v>0.58173506082779025</v>
      </c>
      <c r="X3" s="21">
        <v>-0.32933072976642491</v>
      </c>
      <c r="Y3" s="21">
        <v>-0.23527476074146675</v>
      </c>
      <c r="Z3" s="21">
        <v>24.670175740766318</v>
      </c>
      <c r="AA3" s="21">
        <v>22.507206365283675</v>
      </c>
      <c r="AB3" s="31">
        <v>15.329870709345199</v>
      </c>
      <c r="AC3" s="21">
        <v>21.417376003835798</v>
      </c>
      <c r="AD3" s="6">
        <v>27.3021887793691</v>
      </c>
      <c r="AE3" s="10">
        <v>0.10754693998298548</v>
      </c>
      <c r="AF3" s="11">
        <v>43.759564970649642</v>
      </c>
      <c r="AG3" s="11">
        <v>6.6705860168170119</v>
      </c>
      <c r="AH3" s="11">
        <v>0.22729354924834541</v>
      </c>
      <c r="AI3" s="11">
        <v>12.209630515323077</v>
      </c>
      <c r="AJ3" s="11">
        <v>1.9180643688947472</v>
      </c>
      <c r="AK3" s="3">
        <v>0.7780801294978017</v>
      </c>
      <c r="AL3" s="3">
        <v>0.14546088570215235</v>
      </c>
      <c r="AM3" s="22">
        <v>0.20585618977841483</v>
      </c>
      <c r="AN3" s="99"/>
    </row>
    <row r="4" spans="1:40" customFormat="1">
      <c r="A4" s="87">
        <v>108</v>
      </c>
      <c r="B4" s="23">
        <v>667</v>
      </c>
      <c r="C4" s="23" t="s">
        <v>96</v>
      </c>
      <c r="D4" s="23">
        <v>3</v>
      </c>
      <c r="E4" s="23" t="s">
        <v>159</v>
      </c>
      <c r="F4" s="23">
        <v>1</v>
      </c>
      <c r="G4" s="23">
        <v>40</v>
      </c>
      <c r="H4" s="23">
        <v>42</v>
      </c>
      <c r="I4" s="23">
        <v>11.2</v>
      </c>
      <c r="J4" s="8">
        <v>0.75475609756097495</v>
      </c>
      <c r="K4" s="23">
        <v>248541.336248598</v>
      </c>
      <c r="L4" s="23">
        <v>30415.370128972001</v>
      </c>
      <c r="M4" s="23">
        <v>23093.680274766499</v>
      </c>
      <c r="N4" s="23">
        <v>1745.4170850467401</v>
      </c>
      <c r="O4" s="23">
        <v>144227.59626448501</v>
      </c>
      <c r="P4" s="25">
        <v>7946.0816224298796</v>
      </c>
      <c r="Q4" s="6">
        <v>0.54508327040489701</v>
      </c>
      <c r="R4" s="6">
        <v>6.6704837395308691E-2</v>
      </c>
      <c r="S4" s="6">
        <v>5.0647425333160412E-2</v>
      </c>
      <c r="T4" s="6">
        <v>3.8279252348842477E-3</v>
      </c>
      <c r="U4" s="6">
        <v>0.31630975772918762</v>
      </c>
      <c r="V4" s="6">
        <v>1.7426783902562047E-2</v>
      </c>
      <c r="W4" s="31">
        <v>0.51874832486898903</v>
      </c>
      <c r="X4" s="21">
        <v>-0.37887424894313643</v>
      </c>
      <c r="Y4" s="21">
        <v>-0.28504329269205164</v>
      </c>
      <c r="Z4" s="21">
        <v>21.32598819633829</v>
      </c>
      <c r="AA4" s="21">
        <v>19.103038779863667</v>
      </c>
      <c r="AB4" s="31">
        <v>11.113952635164001</v>
      </c>
      <c r="AC4" s="21">
        <v>17.508647122687002</v>
      </c>
      <c r="AD4" s="6">
        <v>23.104246657457001</v>
      </c>
      <c r="AE4" s="10">
        <v>0.8086701840223991</v>
      </c>
      <c r="AF4" s="11">
        <v>63.279275847592444</v>
      </c>
      <c r="AG4" s="11">
        <v>3.0980395406473651</v>
      </c>
      <c r="AH4" s="11">
        <v>0.26637883392683609</v>
      </c>
      <c r="AI4" s="11">
        <v>13.231038284553103</v>
      </c>
      <c r="AJ4" s="11">
        <v>1.7978215382815712</v>
      </c>
      <c r="AK4" s="3">
        <v>1.7232578416742255</v>
      </c>
      <c r="AL4" s="3">
        <v>0.16011970574908033</v>
      </c>
      <c r="AM4" s="22">
        <v>0.33607724914156006</v>
      </c>
      <c r="AN4" s="99"/>
    </row>
    <row r="5" spans="1:40" customFormat="1">
      <c r="A5" s="87">
        <v>108</v>
      </c>
      <c r="B5" s="23">
        <v>667</v>
      </c>
      <c r="C5" s="23" t="s">
        <v>96</v>
      </c>
      <c r="D5" s="23">
        <v>6</v>
      </c>
      <c r="E5" s="23" t="s">
        <v>159</v>
      </c>
      <c r="F5" s="23">
        <v>1</v>
      </c>
      <c r="G5" s="23">
        <v>40</v>
      </c>
      <c r="H5" s="23">
        <v>42</v>
      </c>
      <c r="I5" s="23">
        <v>39.699999999999903</v>
      </c>
      <c r="J5" s="8">
        <v>2.7140594059405898</v>
      </c>
      <c r="K5" s="23">
        <v>175233.541634019</v>
      </c>
      <c r="L5" s="23">
        <v>27655.725579439299</v>
      </c>
      <c r="M5" s="23">
        <v>18506.783156822399</v>
      </c>
      <c r="N5" s="23">
        <v>2077.40785327103</v>
      </c>
      <c r="O5" s="23">
        <v>144822.75138037399</v>
      </c>
      <c r="P5" s="25">
        <v>7162.6342938317703</v>
      </c>
      <c r="Q5" s="6">
        <v>0.46671837534805138</v>
      </c>
      <c r="R5" s="6">
        <v>7.3658474234716192E-2</v>
      </c>
      <c r="S5" s="6">
        <v>4.9291109951486577E-2</v>
      </c>
      <c r="T5" s="6">
        <v>5.5329842059513084E-3</v>
      </c>
      <c r="U5" s="6">
        <v>0.38572204046899794</v>
      </c>
      <c r="V5" s="6">
        <v>1.9077015790796639E-2</v>
      </c>
      <c r="W5" s="31">
        <v>0.5008221618231774</v>
      </c>
      <c r="X5" s="21">
        <v>-0.41607561182091407</v>
      </c>
      <c r="Y5" s="21">
        <v>-0.30031646145785096</v>
      </c>
      <c r="Z5" s="21">
        <v>18.814896202088299</v>
      </c>
      <c r="AA5" s="21">
        <v>18.058354036282996</v>
      </c>
      <c r="AB5" s="31">
        <v>9.8500366828959898</v>
      </c>
      <c r="AC5" s="21">
        <v>16.382611961178199</v>
      </c>
      <c r="AD5" s="6">
        <v>21.938340949821399</v>
      </c>
      <c r="AE5" s="10">
        <v>0.39515874875947543</v>
      </c>
      <c r="AF5" s="11">
        <v>54.750850228131185</v>
      </c>
      <c r="AG5" s="11">
        <v>3.9269651665641523</v>
      </c>
      <c r="AH5" s="11">
        <v>0.24092817463194879</v>
      </c>
      <c r="AI5" s="11">
        <v>8.9085940094440872</v>
      </c>
      <c r="AJ5" s="11">
        <v>1.796885721702687</v>
      </c>
      <c r="AK5" s="3">
        <v>1.2099862760773803</v>
      </c>
      <c r="AL5" s="3">
        <v>0.12778919734934957</v>
      </c>
      <c r="AM5" s="22">
        <v>0.20048500254616858</v>
      </c>
      <c r="AN5" s="99"/>
    </row>
    <row r="6" spans="1:40" customFormat="1">
      <c r="A6" s="87">
        <v>108</v>
      </c>
      <c r="B6" s="23">
        <v>667</v>
      </c>
      <c r="C6" s="23" t="s">
        <v>96</v>
      </c>
      <c r="D6" s="23">
        <v>9</v>
      </c>
      <c r="E6" s="23" t="s">
        <v>159</v>
      </c>
      <c r="F6" s="23">
        <v>1</v>
      </c>
      <c r="G6" s="23">
        <v>41</v>
      </c>
      <c r="H6" s="23">
        <v>43</v>
      </c>
      <c r="I6" s="23">
        <v>68.209999999999994</v>
      </c>
      <c r="J6" s="8">
        <v>4.6208827037773297</v>
      </c>
      <c r="K6" s="23">
        <v>218485.851179627</v>
      </c>
      <c r="L6" s="23">
        <v>25852.851478504599</v>
      </c>
      <c r="M6" s="23">
        <v>20086.363065420501</v>
      </c>
      <c r="N6" s="23">
        <v>1741.33428130841</v>
      </c>
      <c r="O6" s="23">
        <v>97632.586346168202</v>
      </c>
      <c r="P6" s="25">
        <v>7294.1268183177599</v>
      </c>
      <c r="Q6" s="6">
        <v>0.58876288302316759</v>
      </c>
      <c r="R6" s="6">
        <v>6.9666750907087793E-2</v>
      </c>
      <c r="S6" s="6">
        <v>5.4127555464103139E-2</v>
      </c>
      <c r="T6" s="6">
        <v>4.6924456949266023E-3</v>
      </c>
      <c r="U6" s="6">
        <v>0.26309457891128818</v>
      </c>
      <c r="V6" s="6">
        <v>1.9655785999426842E-2</v>
      </c>
      <c r="W6" s="31">
        <v>0.52973162322718981</v>
      </c>
      <c r="X6" s="21">
        <v>-0.37543993729636321</v>
      </c>
      <c r="Y6" s="21">
        <v>-0.27594410034526068</v>
      </c>
      <c r="Z6" s="21">
        <v>21.557804232495482</v>
      </c>
      <c r="AA6" s="21">
        <v>19.72542353638417</v>
      </c>
      <c r="AB6" s="31">
        <v>11.787307812104199</v>
      </c>
      <c r="AC6" s="21">
        <v>18.184298425898898</v>
      </c>
      <c r="AD6" s="6">
        <v>23.834058432225302</v>
      </c>
      <c r="AE6" s="10">
        <v>0.49914624824141157</v>
      </c>
      <c r="AF6" s="11">
        <v>69.115187614388546</v>
      </c>
      <c r="AG6" s="11">
        <v>3.2306349229886795</v>
      </c>
      <c r="AH6" s="11">
        <v>0.31243957989656845</v>
      </c>
      <c r="AI6" s="11">
        <v>11.535041422562436</v>
      </c>
      <c r="AJ6" s="11">
        <v>1.8267699909262167</v>
      </c>
      <c r="AK6" s="3">
        <v>2.2378373794683553</v>
      </c>
      <c r="AL6" s="3">
        <v>0.20573421044283163</v>
      </c>
      <c r="AM6" s="22">
        <v>0.34326717216336478</v>
      </c>
      <c r="AN6" s="99"/>
    </row>
    <row r="7" spans="1:40" customFormat="1">
      <c r="A7" s="87">
        <v>108</v>
      </c>
      <c r="B7" s="23">
        <v>667</v>
      </c>
      <c r="C7" s="23" t="s">
        <v>96</v>
      </c>
      <c r="D7" s="23">
        <v>12</v>
      </c>
      <c r="E7" s="23" t="s">
        <v>159</v>
      </c>
      <c r="F7" s="23">
        <v>1</v>
      </c>
      <c r="G7" s="23">
        <v>40</v>
      </c>
      <c r="H7" s="23">
        <v>42</v>
      </c>
      <c r="I7" s="23">
        <v>96.7</v>
      </c>
      <c r="J7" s="8">
        <v>5.9500304878048702</v>
      </c>
      <c r="K7" s="23">
        <v>224362.78807644799</v>
      </c>
      <c r="L7" s="23">
        <v>52905.509415140201</v>
      </c>
      <c r="M7" s="23">
        <v>51522.341049158902</v>
      </c>
      <c r="N7" s="23">
        <v>2968.0005523364498</v>
      </c>
      <c r="O7" s="23">
        <v>167786.46017925299</v>
      </c>
      <c r="P7" s="25">
        <v>18566.992130467301</v>
      </c>
      <c r="Q7" s="6">
        <v>0.43303908902990301</v>
      </c>
      <c r="R7" s="6">
        <v>0.10211209175199323</v>
      </c>
      <c r="S7" s="6">
        <v>9.9442460239946615E-2</v>
      </c>
      <c r="T7" s="6">
        <v>5.7284911925149264E-3</v>
      </c>
      <c r="U7" s="6">
        <v>0.32384200825146964</v>
      </c>
      <c r="V7" s="6">
        <v>3.5835859534172655E-2</v>
      </c>
      <c r="W7" s="31">
        <v>0.57999114585437161</v>
      </c>
      <c r="X7" s="21">
        <v>-0.318991915673764</v>
      </c>
      <c r="Y7" s="21">
        <v>-0.2365786363266135</v>
      </c>
      <c r="Z7" s="21">
        <v>25.368045692020928</v>
      </c>
      <c r="AA7" s="21">
        <v>22.418021275259637</v>
      </c>
      <c r="AB7" s="31">
        <v>15.251700574852499</v>
      </c>
      <c r="AC7" s="21">
        <v>21.314908674209001</v>
      </c>
      <c r="AD7" s="6">
        <v>27.198188933563099</v>
      </c>
      <c r="AE7" s="10">
        <v>0.4848940932758341</v>
      </c>
      <c r="AF7" s="11">
        <v>57.213621873412905</v>
      </c>
      <c r="AG7" s="11">
        <v>7.6429460869938941</v>
      </c>
      <c r="AH7" s="11">
        <v>0.36560376416388851</v>
      </c>
      <c r="AI7" s="11">
        <v>17.35927609871899</v>
      </c>
      <c r="AJ7" s="11">
        <v>1.8983547506393073</v>
      </c>
      <c r="AK7" s="3">
        <v>1.337192451862637</v>
      </c>
      <c r="AL7" s="3">
        <v>0.30707091021597049</v>
      </c>
      <c r="AM7" s="22">
        <v>0.39160670650122065</v>
      </c>
      <c r="AN7" s="99"/>
    </row>
    <row r="8" spans="1:40" customFormat="1">
      <c r="A8" s="87">
        <v>108</v>
      </c>
      <c r="B8" s="23">
        <v>667</v>
      </c>
      <c r="C8" s="23" t="s">
        <v>96</v>
      </c>
      <c r="D8" s="23">
        <v>12</v>
      </c>
      <c r="E8" s="23" t="s">
        <v>159</v>
      </c>
      <c r="F8" s="23">
        <v>5</v>
      </c>
      <c r="G8" s="23">
        <v>40</v>
      </c>
      <c r="H8" s="23">
        <v>42</v>
      </c>
      <c r="I8" s="23">
        <v>102.7</v>
      </c>
      <c r="J8" s="8">
        <v>6.4201538461538403</v>
      </c>
      <c r="K8" s="23">
        <v>280301.62735794397</v>
      </c>
      <c r="L8" s="23">
        <v>58307.076527102901</v>
      </c>
      <c r="M8" s="23">
        <v>56624.422564859502</v>
      </c>
      <c r="N8" s="23">
        <v>3798.4911894606498</v>
      </c>
      <c r="O8" s="23">
        <v>199286.84522429999</v>
      </c>
      <c r="P8" s="25">
        <v>19933.697397196302</v>
      </c>
      <c r="Q8" s="6">
        <v>0.45337751386048436</v>
      </c>
      <c r="R8" s="6">
        <v>9.4309539496798517E-2</v>
      </c>
      <c r="S8" s="6">
        <v>9.1587908954442743E-2</v>
      </c>
      <c r="T8" s="6">
        <v>6.143918992305545E-3</v>
      </c>
      <c r="U8" s="6">
        <v>0.32233910050587372</v>
      </c>
      <c r="V8" s="6">
        <v>3.2242018190095027E-2</v>
      </c>
      <c r="W8" s="31">
        <v>0.57950724156246924</v>
      </c>
      <c r="X8" s="21">
        <v>-0.32155664598669853</v>
      </c>
      <c r="Y8" s="21">
        <v>-0.23694113269267031</v>
      </c>
      <c r="Z8" s="21">
        <v>25.194926395897848</v>
      </c>
      <c r="AA8" s="21">
        <v>22.393226523821351</v>
      </c>
      <c r="AB8" s="31">
        <v>15.2306174784035</v>
      </c>
      <c r="AC8" s="21">
        <v>21.297094255350299</v>
      </c>
      <c r="AD8" s="6">
        <v>27.200971756691601</v>
      </c>
      <c r="AE8" s="10">
        <v>0.5681649193224575</v>
      </c>
      <c r="AF8" s="11">
        <v>58.446281214541798</v>
      </c>
      <c r="AG8" s="11">
        <v>6.639357781584633</v>
      </c>
      <c r="AH8" s="11">
        <v>0.35132357763001304</v>
      </c>
      <c r="AI8" s="11">
        <v>14.907082770646003</v>
      </c>
      <c r="AJ8" s="11">
        <v>1.8944122229232536</v>
      </c>
      <c r="AK8" s="3">
        <v>1.4065234814794765</v>
      </c>
      <c r="AL8" s="3">
        <v>0.28413527496573071</v>
      </c>
      <c r="AM8" s="22">
        <v>0.37469048188928988</v>
      </c>
      <c r="AN8" s="99"/>
    </row>
    <row r="9" spans="1:40" customFormat="1">
      <c r="A9" s="87">
        <v>108</v>
      </c>
      <c r="B9" s="23">
        <v>667</v>
      </c>
      <c r="C9" s="23" t="s">
        <v>96</v>
      </c>
      <c r="D9" s="23">
        <v>13</v>
      </c>
      <c r="E9" s="23" t="s">
        <v>159</v>
      </c>
      <c r="F9" s="23">
        <v>3</v>
      </c>
      <c r="G9" s="23">
        <v>40</v>
      </c>
      <c r="H9" s="23">
        <v>42</v>
      </c>
      <c r="I9" s="23">
        <v>109.2</v>
      </c>
      <c r="J9" s="8">
        <v>7.51956896551724</v>
      </c>
      <c r="K9" s="23">
        <v>138003.320835327</v>
      </c>
      <c r="L9" s="23">
        <v>41297.856471027997</v>
      </c>
      <c r="M9" s="23">
        <v>42061.256640373802</v>
      </c>
      <c r="N9" s="23">
        <v>2317.7146336631299</v>
      </c>
      <c r="O9" s="23">
        <v>155026.783009907</v>
      </c>
      <c r="P9" s="25">
        <v>17126.364077943999</v>
      </c>
      <c r="Q9" s="6">
        <v>0.34864000160054948</v>
      </c>
      <c r="R9" s="6">
        <v>0.1043314368017204</v>
      </c>
      <c r="S9" s="6">
        <v>0.10626002688673848</v>
      </c>
      <c r="T9" s="6">
        <v>5.8552796316701464E-3</v>
      </c>
      <c r="U9" s="6">
        <v>0.39164664697594953</v>
      </c>
      <c r="V9" s="6">
        <v>4.3266608103371886E-2</v>
      </c>
      <c r="W9" s="31">
        <v>0.59828235156230913</v>
      </c>
      <c r="X9" s="21">
        <v>-0.30898113429677371</v>
      </c>
      <c r="Y9" s="21">
        <v>-0.22309380800894749</v>
      </c>
      <c r="Z9" s="21">
        <v>26.043773434967772</v>
      </c>
      <c r="AA9" s="21">
        <v>23.340383532187992</v>
      </c>
      <c r="AB9" s="31">
        <v>16.4848741757665</v>
      </c>
      <c r="AC9" s="21">
        <v>22.4373786663499</v>
      </c>
      <c r="AD9" s="6">
        <v>28.508091221672501</v>
      </c>
      <c r="AE9" s="10">
        <v>0.42558034815938223</v>
      </c>
      <c r="AF9" s="11">
        <v>47.095270767202294</v>
      </c>
      <c r="AG9" s="11">
        <v>11.040030209252926</v>
      </c>
      <c r="AH9" s="11">
        <v>0.33229971728689389</v>
      </c>
      <c r="AI9" s="11">
        <v>18.147728814179473</v>
      </c>
      <c r="AJ9" s="11">
        <v>1.9540149133733531</v>
      </c>
      <c r="AK9" s="3">
        <v>0.89019018621129409</v>
      </c>
      <c r="AL9" s="3">
        <v>0.2713160643840869</v>
      </c>
      <c r="AM9" s="22">
        <v>0.40430456514094582</v>
      </c>
      <c r="AN9" s="99"/>
    </row>
    <row r="10" spans="1:40" customFormat="1">
      <c r="A10" s="87">
        <v>108</v>
      </c>
      <c r="B10" s="23">
        <v>667</v>
      </c>
      <c r="C10" s="23" t="s">
        <v>96</v>
      </c>
      <c r="D10" s="23">
        <v>13</v>
      </c>
      <c r="E10" s="23" t="s">
        <v>159</v>
      </c>
      <c r="F10" s="23">
        <v>5</v>
      </c>
      <c r="G10" s="23">
        <v>40</v>
      </c>
      <c r="H10" s="23">
        <v>42</v>
      </c>
      <c r="I10" s="23">
        <v>112.2</v>
      </c>
      <c r="J10" s="8">
        <v>7.7006034482758601</v>
      </c>
      <c r="K10" s="23">
        <v>29922.254718919001</v>
      </c>
      <c r="L10" s="23">
        <v>7528.1017599999996</v>
      </c>
      <c r="M10" s="23">
        <v>7513.9152637837697</v>
      </c>
      <c r="N10" s="23">
        <v>740.86363189189103</v>
      </c>
      <c r="O10" s="23">
        <v>30329.2014189191</v>
      </c>
      <c r="P10" s="25">
        <v>2839.7773000000102</v>
      </c>
      <c r="Q10" s="6">
        <v>0.37936723680272255</v>
      </c>
      <c r="R10" s="6">
        <v>9.5444517463291217E-2</v>
      </c>
      <c r="S10" s="6">
        <v>9.52646549522599E-2</v>
      </c>
      <c r="T10" s="6">
        <v>9.3929883131684648E-3</v>
      </c>
      <c r="U10" s="6">
        <v>0.38452668239113985</v>
      </c>
      <c r="V10" s="6">
        <v>3.6003920077417893E-2</v>
      </c>
      <c r="W10" s="31">
        <v>0.59575578427537823</v>
      </c>
      <c r="X10" s="21">
        <v>-0.32231997944206081</v>
      </c>
      <c r="Y10" s="21">
        <v>-0.22493173233579336</v>
      </c>
      <c r="Z10" s="21">
        <v>25.143401387660894</v>
      </c>
      <c r="AA10" s="21">
        <v>23.214669508231736</v>
      </c>
      <c r="AB10" s="31">
        <v>16.247514526678</v>
      </c>
      <c r="AC10" s="21">
        <v>22.3041076093171</v>
      </c>
      <c r="AD10" s="6">
        <v>28.304751336741401</v>
      </c>
      <c r="AE10" s="10">
        <v>0.49868009053704132</v>
      </c>
      <c r="AF10" s="11">
        <v>49.662293058055624</v>
      </c>
      <c r="AG10" s="11">
        <v>8.6678912295798121</v>
      </c>
      <c r="AH10" s="11">
        <v>0.32241636696371789</v>
      </c>
      <c r="AI10" s="11">
        <v>10.142103000245829</v>
      </c>
      <c r="AJ10" s="11">
        <v>1.9405195793884784</v>
      </c>
      <c r="AK10" s="3">
        <v>0.98658234701338843</v>
      </c>
      <c r="AL10" s="3">
        <v>0.24774523931568646</v>
      </c>
      <c r="AM10" s="22">
        <v>0.17458937892252532</v>
      </c>
      <c r="AN10" s="99"/>
    </row>
    <row r="11" spans="1:40" customFormat="1">
      <c r="A11" s="87">
        <v>108</v>
      </c>
      <c r="B11" s="23">
        <v>667</v>
      </c>
      <c r="C11" s="23" t="s">
        <v>96</v>
      </c>
      <c r="D11" s="23">
        <v>14</v>
      </c>
      <c r="E11" s="23" t="s">
        <v>159</v>
      </c>
      <c r="F11" s="23">
        <v>5</v>
      </c>
      <c r="G11" s="23">
        <v>40</v>
      </c>
      <c r="H11" s="23">
        <v>42</v>
      </c>
      <c r="I11" s="23">
        <v>121.7</v>
      </c>
      <c r="J11" s="8">
        <v>8.5392788461538398</v>
      </c>
      <c r="K11" s="23">
        <v>53087.114300934598</v>
      </c>
      <c r="L11" s="23">
        <v>10137.760254205599</v>
      </c>
      <c r="M11" s="23">
        <v>9162.2838588784907</v>
      </c>
      <c r="N11" s="23">
        <v>518.94526448598003</v>
      </c>
      <c r="O11" s="23">
        <v>32447.044938130799</v>
      </c>
      <c r="P11" s="25">
        <v>4301.1381702803701</v>
      </c>
      <c r="Q11" s="6">
        <v>0.48413168200250473</v>
      </c>
      <c r="R11" s="6">
        <v>9.2452019444580938E-2</v>
      </c>
      <c r="S11" s="6">
        <v>8.3556093677240081E-2</v>
      </c>
      <c r="T11" s="6">
        <v>4.7325579299458955E-3</v>
      </c>
      <c r="U11" s="6">
        <v>0.2959031141316259</v>
      </c>
      <c r="V11" s="6">
        <v>3.9224532814102347E-2</v>
      </c>
      <c r="W11" s="31">
        <v>0.57969707108331336</v>
      </c>
      <c r="X11" s="21">
        <v>-0.3350777622668924</v>
      </c>
      <c r="Y11" s="21">
        <v>-0.23679889389448344</v>
      </c>
      <c r="Z11" s="21">
        <v>24.282251046984761</v>
      </c>
      <c r="AA11" s="21">
        <v>22.402955657617333</v>
      </c>
      <c r="AB11" s="31">
        <v>15.208949742322501</v>
      </c>
      <c r="AC11" s="21">
        <v>21.284876600686498</v>
      </c>
      <c r="AD11" s="6">
        <v>27.193305679698799</v>
      </c>
      <c r="AE11" s="10">
        <v>0.62030892169620688</v>
      </c>
      <c r="AF11" s="11">
        <v>62.065395595410855</v>
      </c>
      <c r="AG11" s="11">
        <v>7.4948059664959352</v>
      </c>
      <c r="AH11" s="11">
        <v>0.35036202989431214</v>
      </c>
      <c r="AI11" s="11">
        <v>17.655588143681811</v>
      </c>
      <c r="AJ11" s="11">
        <v>1.9578551710747703</v>
      </c>
      <c r="AK11" s="3">
        <v>1.6361155353949723</v>
      </c>
      <c r="AL11" s="3">
        <v>0.28237652693331244</v>
      </c>
      <c r="AM11" s="22">
        <v>0.59699053150704107</v>
      </c>
      <c r="AN11" s="99"/>
    </row>
    <row r="12" spans="1:40" customFormat="1">
      <c r="A12" s="87">
        <v>108</v>
      </c>
      <c r="B12" s="23">
        <v>667</v>
      </c>
      <c r="C12" s="23" t="s">
        <v>96</v>
      </c>
      <c r="D12" s="23">
        <v>15</v>
      </c>
      <c r="E12" s="23" t="s">
        <v>159</v>
      </c>
      <c r="F12" s="23">
        <v>5</v>
      </c>
      <c r="G12" s="23">
        <v>40</v>
      </c>
      <c r="H12" s="23">
        <v>42</v>
      </c>
      <c r="I12" s="23">
        <v>131.19999999999999</v>
      </c>
      <c r="J12" s="8">
        <v>10.0309203539822</v>
      </c>
      <c r="K12" s="23">
        <v>60919.1757663553</v>
      </c>
      <c r="L12" s="23">
        <v>8156.3392429906498</v>
      </c>
      <c r="M12" s="23">
        <v>11860.2201168224</v>
      </c>
      <c r="N12" s="23">
        <v>524.00576429387797</v>
      </c>
      <c r="O12" s="23">
        <v>39955.025061869201</v>
      </c>
      <c r="P12" s="25">
        <v>7074.7687689719696</v>
      </c>
      <c r="Q12" s="6">
        <v>0.47411780187771962</v>
      </c>
      <c r="R12" s="6">
        <v>6.3478626961191262E-2</v>
      </c>
      <c r="S12" s="6">
        <v>9.2304950302353236E-2</v>
      </c>
      <c r="T12" s="6">
        <v>4.0781980060123797E-3</v>
      </c>
      <c r="U12" s="6">
        <v>0.31095937228298415</v>
      </c>
      <c r="V12" s="6">
        <v>5.5061050569739374E-2</v>
      </c>
      <c r="W12" s="31">
        <v>0.70464455455905828</v>
      </c>
      <c r="X12" s="21">
        <v>-0.23851963870672843</v>
      </c>
      <c r="Y12" s="21">
        <v>-0.15202989991806407</v>
      </c>
      <c r="Z12" s="21">
        <v>30.799924387295828</v>
      </c>
      <c r="AA12" s="21">
        <v>28.201154845604421</v>
      </c>
      <c r="AB12" s="31">
        <v>23.182059771631899</v>
      </c>
      <c r="AC12" s="21">
        <v>28.939388889451699</v>
      </c>
      <c r="AD12" s="6">
        <v>36.384471215880502</v>
      </c>
      <c r="AE12" s="10">
        <v>0.84039219805360854</v>
      </c>
      <c r="AF12" s="11">
        <v>60.39123508903198</v>
      </c>
      <c r="AG12" s="11">
        <v>10.40499829407039</v>
      </c>
      <c r="AH12" s="11">
        <v>0.30398780533047276</v>
      </c>
      <c r="AI12" s="11">
        <v>22.633758872489881</v>
      </c>
      <c r="AJ12" s="11">
        <v>2.2359994662559752</v>
      </c>
      <c r="AK12" s="3">
        <v>1.5246937193012322</v>
      </c>
      <c r="AL12" s="3">
        <v>0.29683926110563547</v>
      </c>
      <c r="AM12" s="22">
        <v>0.73971592912521755</v>
      </c>
      <c r="AN12" s="99"/>
    </row>
    <row r="13" spans="1:40" customFormat="1">
      <c r="A13" s="87">
        <v>108</v>
      </c>
      <c r="B13" s="23">
        <v>667</v>
      </c>
      <c r="C13" s="23" t="s">
        <v>96</v>
      </c>
      <c r="D13" s="23">
        <v>17</v>
      </c>
      <c r="E13" s="23" t="s">
        <v>159</v>
      </c>
      <c r="F13" s="23">
        <v>5</v>
      </c>
      <c r="G13" s="23">
        <v>40</v>
      </c>
      <c r="H13" s="23">
        <v>42</v>
      </c>
      <c r="I13" s="23">
        <v>150.19999999999999</v>
      </c>
      <c r="J13" s="8">
        <v>12.344548672566299</v>
      </c>
      <c r="K13" s="23">
        <v>19473.4328243243</v>
      </c>
      <c r="L13" s="23">
        <v>5759.3267999999998</v>
      </c>
      <c r="M13" s="23">
        <v>6549.9069378378199</v>
      </c>
      <c r="N13" s="23">
        <v>812.53716486486496</v>
      </c>
      <c r="O13" s="23">
        <v>21896.6302686487</v>
      </c>
      <c r="P13" s="25">
        <v>1889.84511887851</v>
      </c>
      <c r="Q13" s="6">
        <v>0.34538582621420172</v>
      </c>
      <c r="R13" s="6">
        <v>0.10214890529064263</v>
      </c>
      <c r="S13" s="6">
        <v>0.11617083848336555</v>
      </c>
      <c r="T13" s="6">
        <v>1.4411368686164565E-2</v>
      </c>
      <c r="U13" s="6">
        <v>0.38836428096013142</v>
      </c>
      <c r="V13" s="6">
        <v>3.351878036549414E-2</v>
      </c>
      <c r="W13" s="31">
        <v>0.61634198531855577</v>
      </c>
      <c r="X13" s="21">
        <v>-0.3017573214901062</v>
      </c>
      <c r="Y13" s="21">
        <v>-0.21017824704929489</v>
      </c>
      <c r="Z13" s="21">
        <v>26.531380799417828</v>
      </c>
      <c r="AA13" s="21">
        <v>24.223807901828231</v>
      </c>
      <c r="AB13" s="31">
        <v>17.6509999963368</v>
      </c>
      <c r="AC13" s="21">
        <v>23.5413257341561</v>
      </c>
      <c r="AD13" s="6">
        <v>29.792093084857399</v>
      </c>
      <c r="AE13" s="10">
        <v>0.99637081370017166</v>
      </c>
      <c r="AF13" s="11">
        <v>47.071315266212402</v>
      </c>
      <c r="AG13" s="11">
        <v>8.8462319495300346</v>
      </c>
      <c r="AH13" s="11">
        <v>0.35552409614694142</v>
      </c>
      <c r="AI13" s="11">
        <v>8.0610551997669564</v>
      </c>
      <c r="AJ13" s="11">
        <v>1.9222535804472847</v>
      </c>
      <c r="AK13" s="3">
        <v>0.88933468690870221</v>
      </c>
      <c r="AL13" s="3">
        <v>0.29912853518908289</v>
      </c>
      <c r="AM13" s="22">
        <v>0.32770464685090334</v>
      </c>
      <c r="AN13" s="99"/>
    </row>
    <row r="14" spans="1:40" customFormat="1">
      <c r="A14" s="87">
        <v>108</v>
      </c>
      <c r="B14" s="23">
        <v>667</v>
      </c>
      <c r="C14" s="23" t="s">
        <v>96</v>
      </c>
      <c r="D14" s="23">
        <v>19</v>
      </c>
      <c r="E14" s="23" t="s">
        <v>159</v>
      </c>
      <c r="F14" s="23">
        <v>1</v>
      </c>
      <c r="G14" s="23">
        <v>40</v>
      </c>
      <c r="H14" s="23">
        <v>42</v>
      </c>
      <c r="I14" s="23">
        <v>163.19999999999999</v>
      </c>
      <c r="J14" s="8">
        <v>14.1486206896551</v>
      </c>
      <c r="K14" s="23">
        <v>46725.340805794403</v>
      </c>
      <c r="L14" s="23">
        <v>3713.7973972973</v>
      </c>
      <c r="M14" s="23">
        <v>4738.0786180777905</v>
      </c>
      <c r="N14" s="23">
        <v>365.67257850467399</v>
      </c>
      <c r="O14" s="23">
        <v>11701.510863551401</v>
      </c>
      <c r="P14" s="25">
        <v>2219.47992542057</v>
      </c>
      <c r="Q14" s="6">
        <v>0.67265664801477143</v>
      </c>
      <c r="R14" s="6">
        <v>5.346371937777699E-2</v>
      </c>
      <c r="S14" s="6">
        <v>6.8209242058036204E-2</v>
      </c>
      <c r="T14" s="6">
        <v>5.2642118106791718E-3</v>
      </c>
      <c r="U14" s="6">
        <v>0.16845461024885289</v>
      </c>
      <c r="V14" s="6">
        <v>3.1951568489883231E-2</v>
      </c>
      <c r="W14" s="31">
        <v>0.66351474123646392</v>
      </c>
      <c r="X14" s="21">
        <v>-0.26974559914523299</v>
      </c>
      <c r="Y14" s="21">
        <v>-0.17814942401803024</v>
      </c>
      <c r="Z14" s="21">
        <v>28.692172057696773</v>
      </c>
      <c r="AA14" s="21">
        <v>26.414579397166733</v>
      </c>
      <c r="AB14" s="31">
        <v>20.659956390431098</v>
      </c>
      <c r="AC14" s="21">
        <v>26.4458485077446</v>
      </c>
      <c r="AD14" s="6">
        <v>33.206266723486898</v>
      </c>
      <c r="AE14" s="10">
        <v>0.69733210789844413</v>
      </c>
      <c r="AF14" s="11">
        <v>79.972374808463783</v>
      </c>
      <c r="AG14" s="11">
        <v>4.5346573800097261</v>
      </c>
      <c r="AH14" s="11">
        <v>0.38777990289602848</v>
      </c>
      <c r="AI14" s="11">
        <v>12.957161396823823</v>
      </c>
      <c r="AJ14" s="11">
        <v>2.0988341228022542</v>
      </c>
      <c r="AK14" s="3">
        <v>3.9931032283478389</v>
      </c>
      <c r="AL14" s="3">
        <v>0.4049116967310824</v>
      </c>
      <c r="AM14" s="22">
        <v>0.64533957104844597</v>
      </c>
      <c r="AN14" s="99"/>
    </row>
    <row r="15" spans="1:40" customFormat="1">
      <c r="A15" s="87">
        <v>108</v>
      </c>
      <c r="B15" s="23">
        <v>667</v>
      </c>
      <c r="C15" s="23" t="s">
        <v>96</v>
      </c>
      <c r="D15" s="23">
        <v>19</v>
      </c>
      <c r="E15" s="23" t="s">
        <v>159</v>
      </c>
      <c r="F15" s="23">
        <v>3</v>
      </c>
      <c r="G15" s="23">
        <v>40</v>
      </c>
      <c r="H15" s="23">
        <v>42</v>
      </c>
      <c r="I15" s="23">
        <v>166.2</v>
      </c>
      <c r="J15" s="8">
        <v>14.8624137931034</v>
      </c>
      <c r="K15" s="23">
        <v>6946.5077560747504</v>
      </c>
      <c r="L15" s="23">
        <v>1124.9257341611701</v>
      </c>
      <c r="M15" s="23">
        <v>3527.5939385046599</v>
      </c>
      <c r="N15" s="23">
        <v>181.81732897196099</v>
      </c>
      <c r="O15" s="23">
        <v>11020.5855231776</v>
      </c>
      <c r="P15" s="25">
        <v>2622.7477297196401</v>
      </c>
      <c r="Q15" s="6">
        <v>0.27322447762818131</v>
      </c>
      <c r="R15" s="6">
        <v>4.424629711496382E-2</v>
      </c>
      <c r="S15" s="6">
        <v>0.13874957676242503</v>
      </c>
      <c r="T15" s="6">
        <v>7.151355253101465E-3</v>
      </c>
      <c r="U15" s="6">
        <v>0.43346870520567443</v>
      </c>
      <c r="V15" s="6">
        <v>0.10315958803565407</v>
      </c>
      <c r="W15" s="31">
        <v>0.84914671420712196</v>
      </c>
      <c r="X15" s="21">
        <v>-0.13685833411604151</v>
      </c>
      <c r="Y15" s="21">
        <v>-7.1017266569030166E-2</v>
      </c>
      <c r="Z15" s="21">
        <v>37.662062447167195</v>
      </c>
      <c r="AA15" s="21">
        <v>33.742418966678336</v>
      </c>
      <c r="AB15" s="31">
        <v>31.350274037994701</v>
      </c>
      <c r="AC15" s="21">
        <v>37.908452400864398</v>
      </c>
      <c r="AD15" s="6">
        <v>47.614430793460201</v>
      </c>
      <c r="AE15" s="10">
        <v>0.80074237705707674</v>
      </c>
      <c r="AF15" s="11">
        <v>38.662390449635431</v>
      </c>
      <c r="AG15" s="11">
        <v>27.408064646336623</v>
      </c>
      <c r="AH15" s="11">
        <v>0.26163130605987978</v>
      </c>
      <c r="AI15" s="11">
        <v>19.401857669181076</v>
      </c>
      <c r="AJ15" s="11">
        <v>2.5769529526945445</v>
      </c>
      <c r="AK15" s="3">
        <v>0.63032111510458488</v>
      </c>
      <c r="AL15" s="3">
        <v>0.32009133553618463</v>
      </c>
      <c r="AM15" s="22">
        <v>0.56793484220765822</v>
      </c>
      <c r="AN15" s="99"/>
    </row>
    <row r="16" spans="1:40" customFormat="1">
      <c r="A16" s="87">
        <v>108</v>
      </c>
      <c r="B16" s="23">
        <v>667</v>
      </c>
      <c r="C16" s="23" t="s">
        <v>96</v>
      </c>
      <c r="D16" s="23">
        <v>19</v>
      </c>
      <c r="E16" s="23" t="s">
        <v>159</v>
      </c>
      <c r="F16" s="23">
        <v>5</v>
      </c>
      <c r="G16" s="23">
        <v>40</v>
      </c>
      <c r="H16" s="23">
        <v>42</v>
      </c>
      <c r="I16" s="23">
        <v>169.2</v>
      </c>
      <c r="J16" s="8">
        <v>15.0991435464414</v>
      </c>
      <c r="K16" s="23">
        <v>109777.461594953</v>
      </c>
      <c r="L16" s="23">
        <v>7795.1317642990598</v>
      </c>
      <c r="M16" s="23">
        <v>13080.6275775701</v>
      </c>
      <c r="N16" s="23">
        <v>454.882364112147</v>
      </c>
      <c r="O16" s="23">
        <v>39108.195614205702</v>
      </c>
      <c r="P16" s="25">
        <v>6251.4239039252598</v>
      </c>
      <c r="Q16" s="6">
        <v>0.62208238334615618</v>
      </c>
      <c r="R16" s="6">
        <v>4.4173130585991149E-2</v>
      </c>
      <c r="S16" s="6">
        <v>7.4124759863206505E-2</v>
      </c>
      <c r="T16" s="6">
        <v>2.5777085851475742E-3</v>
      </c>
      <c r="U16" s="6">
        <v>0.22161670695044816</v>
      </c>
      <c r="V16" s="6">
        <v>3.5425310669050393E-2</v>
      </c>
      <c r="W16" s="31">
        <v>0.71738404677351986</v>
      </c>
      <c r="X16" s="21">
        <v>-0.21237533994839777</v>
      </c>
      <c r="Y16" s="21">
        <v>-0.14424828541760082</v>
      </c>
      <c r="Z16" s="21">
        <v>32.564664553483148</v>
      </c>
      <c r="AA16" s="21">
        <v>28.733417277436104</v>
      </c>
      <c r="AB16" s="31">
        <v>23.906649082897601</v>
      </c>
      <c r="AC16" s="21">
        <v>29.720058248376201</v>
      </c>
      <c r="AD16" s="6">
        <v>37.395460818551399</v>
      </c>
      <c r="AE16" s="10">
        <v>0.85251505572213282</v>
      </c>
      <c r="AF16" s="11">
        <v>73.732731313893169</v>
      </c>
      <c r="AG16" s="11">
        <v>5.3878169018401003</v>
      </c>
      <c r="AH16" s="11">
        <v>0.31984642606661556</v>
      </c>
      <c r="AI16" s="11">
        <v>28.756066643958068</v>
      </c>
      <c r="AJ16" s="11">
        <v>2.1871722908892428</v>
      </c>
      <c r="AK16" s="3">
        <v>2.8070193439217972</v>
      </c>
      <c r="AL16" s="3">
        <v>0.33447279712436234</v>
      </c>
      <c r="AM16" s="22">
        <v>0.64987793671248906</v>
      </c>
      <c r="AN16" s="99"/>
    </row>
    <row r="17" spans="1:40" customFormat="1">
      <c r="A17" s="87">
        <v>108</v>
      </c>
      <c r="B17" s="23">
        <v>667</v>
      </c>
      <c r="C17" s="23" t="s">
        <v>96</v>
      </c>
      <c r="D17" s="23">
        <v>20</v>
      </c>
      <c r="E17" s="23" t="s">
        <v>159</v>
      </c>
      <c r="F17" s="23">
        <v>3</v>
      </c>
      <c r="G17" s="23">
        <v>40</v>
      </c>
      <c r="H17" s="23">
        <v>42</v>
      </c>
      <c r="I17" s="23">
        <v>174.68</v>
      </c>
      <c r="J17" s="8">
        <v>15.4693244873341</v>
      </c>
      <c r="K17" s="23">
        <v>158048.02489459401</v>
      </c>
      <c r="L17" s="23">
        <v>13242.189262162199</v>
      </c>
      <c r="M17" s="23">
        <v>20332.138229729699</v>
      </c>
      <c r="N17" s="23">
        <v>792.93878810810702</v>
      </c>
      <c r="O17" s="23">
        <v>56389.620037297398</v>
      </c>
      <c r="P17" s="25">
        <v>9172.0484864865102</v>
      </c>
      <c r="Q17" s="6">
        <v>0.61264395502366165</v>
      </c>
      <c r="R17" s="6">
        <v>5.1330898998285468E-2</v>
      </c>
      <c r="S17" s="6">
        <v>7.8813775670128344E-2</v>
      </c>
      <c r="T17" s="6">
        <v>3.0736806458809226E-3</v>
      </c>
      <c r="U17" s="6">
        <v>0.21858393905884904</v>
      </c>
      <c r="V17" s="6">
        <v>3.5553750603194587E-2</v>
      </c>
      <c r="W17" s="31">
        <v>0.69585673699313488</v>
      </c>
      <c r="X17" s="21">
        <v>-0.22796193423451638</v>
      </c>
      <c r="Y17" s="21">
        <v>-0.1574801637481435</v>
      </c>
      <c r="Z17" s="21">
        <v>31.512569439170143</v>
      </c>
      <c r="AA17" s="21">
        <v>27.828356799626984</v>
      </c>
      <c r="AB17" s="31">
        <v>22.602074335582898</v>
      </c>
      <c r="AC17" s="21">
        <v>28.4192171041195</v>
      </c>
      <c r="AD17" s="6">
        <v>35.653987197007098</v>
      </c>
      <c r="AE17" s="10">
        <v>0.5139649501685476</v>
      </c>
      <c r="AF17" s="11">
        <v>73.703488463880689</v>
      </c>
      <c r="AG17" s="11">
        <v>5.4850164223909772</v>
      </c>
      <c r="AH17" s="11">
        <v>0.34391706813929385</v>
      </c>
      <c r="AI17" s="11">
        <v>25.641497849084505</v>
      </c>
      <c r="AJ17" s="11">
        <v>2.1353913475794153</v>
      </c>
      <c r="AK17" s="3">
        <v>2.8027857749361922</v>
      </c>
      <c r="AL17" s="3">
        <v>0.36056526389575871</v>
      </c>
      <c r="AM17" s="22">
        <v>0.60214178246793293</v>
      </c>
      <c r="AN17" s="99"/>
    </row>
    <row r="18" spans="1:40" customFormat="1">
      <c r="A18" s="87">
        <v>108</v>
      </c>
      <c r="B18" s="23">
        <v>667</v>
      </c>
      <c r="C18" s="23" t="s">
        <v>96</v>
      </c>
      <c r="D18" s="23">
        <v>20</v>
      </c>
      <c r="E18" s="23" t="s">
        <v>159</v>
      </c>
      <c r="F18" s="23">
        <v>5</v>
      </c>
      <c r="G18" s="23">
        <v>40</v>
      </c>
      <c r="H18" s="23">
        <v>42</v>
      </c>
      <c r="I18" s="23">
        <v>177.68</v>
      </c>
      <c r="J18" s="8">
        <v>15.6719782870928</v>
      </c>
      <c r="K18" s="23">
        <v>123854.01043158901</v>
      </c>
      <c r="L18" s="23">
        <v>11007.8989048598</v>
      </c>
      <c r="M18" s="23">
        <v>12669.0820816822</v>
      </c>
      <c r="N18" s="23">
        <v>649.13541383177403</v>
      </c>
      <c r="O18" s="23">
        <v>25773.176991775701</v>
      </c>
      <c r="P18" s="25">
        <v>5117.7830820560703</v>
      </c>
      <c r="Q18" s="6">
        <v>0.69164716968935336</v>
      </c>
      <c r="R18" s="6">
        <v>6.1472229241847517E-2</v>
      </c>
      <c r="S18" s="6">
        <v>7.0748898108532368E-2</v>
      </c>
      <c r="T18" s="6">
        <v>3.6250152107094227E-3</v>
      </c>
      <c r="U18" s="6">
        <v>0.14392707073551422</v>
      </c>
      <c r="V18" s="6">
        <v>2.8579617014043296E-2</v>
      </c>
      <c r="W18" s="31">
        <v>0.6261399101899332</v>
      </c>
      <c r="X18" s="21">
        <v>-0.28332763060553007</v>
      </c>
      <c r="Y18" s="21">
        <v>-0.20332861338010957</v>
      </c>
      <c r="Z18" s="21">
        <v>27.77538493412672</v>
      </c>
      <c r="AA18" s="21">
        <v>24.692322844800508</v>
      </c>
      <c r="AB18" s="31">
        <v>18.217495537326101</v>
      </c>
      <c r="AC18" s="21">
        <v>24.1078176471622</v>
      </c>
      <c r="AD18" s="6">
        <v>30.469007598338798</v>
      </c>
      <c r="AE18" s="10">
        <v>0.84036730478274069</v>
      </c>
      <c r="AF18" s="11">
        <v>82.77507087074261</v>
      </c>
      <c r="AG18" s="11">
        <v>3.9681413607035054</v>
      </c>
      <c r="AH18" s="11">
        <v>0.44055422622270901</v>
      </c>
      <c r="AI18" s="11">
        <v>19.516855515397044</v>
      </c>
      <c r="AJ18" s="11">
        <v>1.9958158623999716</v>
      </c>
      <c r="AK18" s="3">
        <v>4.8055391258559697</v>
      </c>
      <c r="AL18" s="3">
        <v>0.4915607449452174</v>
      </c>
      <c r="AM18" s="22">
        <v>0.32933143639026363</v>
      </c>
      <c r="AN18" s="99"/>
    </row>
    <row r="19" spans="1:40" customFormat="1">
      <c r="A19" s="87">
        <v>108</v>
      </c>
      <c r="B19" s="23">
        <v>667</v>
      </c>
      <c r="C19" s="23" t="s">
        <v>96</v>
      </c>
      <c r="D19" s="23">
        <v>21</v>
      </c>
      <c r="E19" s="23" t="s">
        <v>159</v>
      </c>
      <c r="F19" s="23">
        <v>5</v>
      </c>
      <c r="G19" s="23">
        <v>40</v>
      </c>
      <c r="H19" s="23">
        <v>42</v>
      </c>
      <c r="I19" s="23">
        <v>188.2</v>
      </c>
      <c r="J19" s="8">
        <v>16.382617611580201</v>
      </c>
      <c r="K19" s="23">
        <v>91131.900966354995</v>
      </c>
      <c r="L19" s="23">
        <v>17096.863118729099</v>
      </c>
      <c r="M19" s="23">
        <v>38064.268058759699</v>
      </c>
      <c r="N19" s="23">
        <v>1706.87636299065</v>
      </c>
      <c r="O19" s="23">
        <v>106518.153790841</v>
      </c>
      <c r="P19" s="25">
        <v>19677.627882242999</v>
      </c>
      <c r="Q19" s="6">
        <v>0.33236080737285534</v>
      </c>
      <c r="R19" s="6">
        <v>6.2352778439043612E-2</v>
      </c>
      <c r="S19" s="6">
        <v>0.13882154031590777</v>
      </c>
      <c r="T19" s="6">
        <v>6.2250298750890377E-3</v>
      </c>
      <c r="U19" s="6">
        <v>0.38847493817626089</v>
      </c>
      <c r="V19" s="6">
        <v>7.1764905820843397E-2</v>
      </c>
      <c r="W19" s="31">
        <v>0.77664483383916194</v>
      </c>
      <c r="X19" s="21">
        <v>-0.17435052921091412</v>
      </c>
      <c r="Y19" s="21">
        <v>-0.10977754228993235</v>
      </c>
      <c r="Z19" s="21">
        <v>35.131339278263297</v>
      </c>
      <c r="AA19" s="21">
        <v>31.091216107368627</v>
      </c>
      <c r="AB19" s="31">
        <v>27.374089116316799</v>
      </c>
      <c r="AC19" s="21">
        <v>33.367168880960399</v>
      </c>
      <c r="AD19" s="6">
        <v>41.998859230372098</v>
      </c>
      <c r="AE19" s="10">
        <v>0.41361019348877265</v>
      </c>
      <c r="AF19" s="11">
        <v>46.107703374181376</v>
      </c>
      <c r="AG19" s="11">
        <v>17.758064750125477</v>
      </c>
      <c r="AH19" s="11">
        <v>0.31064585620554841</v>
      </c>
      <c r="AI19" s="11">
        <v>22.300542021723579</v>
      </c>
      <c r="AJ19" s="11">
        <v>2.3130847222888624</v>
      </c>
      <c r="AK19" s="3">
        <v>0.8555527646986969</v>
      </c>
      <c r="AL19" s="3">
        <v>0.35735005446585832</v>
      </c>
      <c r="AM19" s="22">
        <v>0.65123160199031782</v>
      </c>
      <c r="AN19" s="99"/>
    </row>
    <row r="20" spans="1:40" customFormat="1">
      <c r="A20" s="87">
        <v>108</v>
      </c>
      <c r="B20" s="23">
        <v>667</v>
      </c>
      <c r="C20" s="23" t="s">
        <v>96</v>
      </c>
      <c r="D20" s="23">
        <v>22</v>
      </c>
      <c r="E20" s="23" t="s">
        <v>159</v>
      </c>
      <c r="F20" s="23">
        <v>4</v>
      </c>
      <c r="G20" s="23">
        <v>40</v>
      </c>
      <c r="H20" s="23">
        <v>42</v>
      </c>
      <c r="I20" s="23">
        <v>196.2</v>
      </c>
      <c r="J20" s="8">
        <v>16.9230277442702</v>
      </c>
      <c r="K20" s="23">
        <v>83494.009836822501</v>
      </c>
      <c r="L20" s="23">
        <v>7077.4205102803598</v>
      </c>
      <c r="M20" s="23">
        <v>15629.416839065399</v>
      </c>
      <c r="N20" s="23">
        <v>487.035623364483</v>
      </c>
      <c r="O20" s="23">
        <v>54739.185575700998</v>
      </c>
      <c r="P20" s="25">
        <v>9603.5998728972008</v>
      </c>
      <c r="Q20" s="6">
        <v>0.48818150970916957</v>
      </c>
      <c r="R20" s="6">
        <v>4.1381002497158245E-2</v>
      </c>
      <c r="S20" s="6">
        <v>9.1383709122134976E-2</v>
      </c>
      <c r="T20" s="6">
        <v>2.8476508238242759E-3</v>
      </c>
      <c r="U20" s="6">
        <v>0.32005479562931344</v>
      </c>
      <c r="V20" s="6">
        <v>5.6151332218399602E-2</v>
      </c>
      <c r="W20" s="31">
        <v>0.78420835825988844</v>
      </c>
      <c r="X20" s="21">
        <v>-0.17143050027254206</v>
      </c>
      <c r="Y20" s="21">
        <v>-0.10556853320795767</v>
      </c>
      <c r="Z20" s="21">
        <v>35.328441231603406</v>
      </c>
      <c r="AA20" s="21">
        <v>31.379112328575697</v>
      </c>
      <c r="AB20" s="31">
        <v>27.827332041201799</v>
      </c>
      <c r="AC20" s="21">
        <v>33.848649104694402</v>
      </c>
      <c r="AD20" s="6">
        <v>42.495755567575998</v>
      </c>
      <c r="AE20" s="10">
        <v>0.4048192037413299</v>
      </c>
      <c r="AF20" s="11">
        <v>60.400839022533518</v>
      </c>
      <c r="AG20" s="11">
        <v>10.315624539492934</v>
      </c>
      <c r="AH20" s="11">
        <v>0.26496182731901402</v>
      </c>
      <c r="AI20" s="11">
        <v>32.090910991471375</v>
      </c>
      <c r="AJ20" s="11">
        <v>2.3846886288547777</v>
      </c>
      <c r="AK20" s="3">
        <v>1.5253060300167476</v>
      </c>
      <c r="AL20" s="3">
        <v>0.28552519871620774</v>
      </c>
      <c r="AM20" s="22">
        <v>0.31776137804264137</v>
      </c>
      <c r="AN20" s="99"/>
    </row>
    <row r="21" spans="1:40" customFormat="1">
      <c r="A21" s="87">
        <v>108</v>
      </c>
      <c r="B21" s="23">
        <v>667</v>
      </c>
      <c r="C21" s="23" t="s">
        <v>96</v>
      </c>
      <c r="D21" s="23">
        <v>22</v>
      </c>
      <c r="E21" s="23" t="s">
        <v>159</v>
      </c>
      <c r="F21" s="23">
        <v>6</v>
      </c>
      <c r="G21" s="23">
        <v>40</v>
      </c>
      <c r="H21" s="23">
        <v>42</v>
      </c>
      <c r="I21" s="23">
        <v>199.2</v>
      </c>
      <c r="J21" s="8">
        <v>17.1256815440289</v>
      </c>
      <c r="K21" s="23">
        <v>98342.701581621601</v>
      </c>
      <c r="L21" s="23">
        <v>10021.5753081081</v>
      </c>
      <c r="M21" s="23">
        <v>19788.434951351301</v>
      </c>
      <c r="N21" s="23">
        <v>897.61918918919298</v>
      </c>
      <c r="O21" s="23">
        <v>68004.727184864707</v>
      </c>
      <c r="P21" s="25">
        <v>10988.342154054</v>
      </c>
      <c r="Q21" s="6">
        <v>0.4727028178115959</v>
      </c>
      <c r="R21" s="6">
        <v>4.8170599453402754E-2</v>
      </c>
      <c r="S21" s="6">
        <v>9.5116859829416422E-2</v>
      </c>
      <c r="T21" s="6">
        <v>4.314576610439453E-3</v>
      </c>
      <c r="U21" s="6">
        <v>0.32687759892496049</v>
      </c>
      <c r="V21" s="6">
        <v>5.2817547370185014E-2</v>
      </c>
      <c r="W21" s="31">
        <v>0.7596512343303079</v>
      </c>
      <c r="X21" s="21">
        <v>-0.19083484367735218</v>
      </c>
      <c r="Y21" s="21">
        <v>-0.11938575215438187</v>
      </c>
      <c r="Z21" s="21">
        <v>34.018648051778726</v>
      </c>
      <c r="AA21" s="21">
        <v>30.434014552640281</v>
      </c>
      <c r="AB21" s="31">
        <v>26.4068800701789</v>
      </c>
      <c r="AC21" s="21">
        <v>32.325674276363003</v>
      </c>
      <c r="AD21" s="6">
        <v>40.652152533380402</v>
      </c>
      <c r="AE21" s="10">
        <v>0.7445605300671837</v>
      </c>
      <c r="AF21" s="11">
        <v>59.118858831098763</v>
      </c>
      <c r="AG21" s="11">
        <v>10.050523418234244</v>
      </c>
      <c r="AH21" s="11">
        <v>0.27992191287781282</v>
      </c>
      <c r="AI21" s="11">
        <v>22.045467821633714</v>
      </c>
      <c r="AJ21" s="11">
        <v>2.3082486795524395</v>
      </c>
      <c r="AK21" s="3">
        <v>1.4461156694928847</v>
      </c>
      <c r="AL21" s="3">
        <v>0.29098616773446101</v>
      </c>
      <c r="AM21" s="22">
        <v>0.25157660467248222</v>
      </c>
      <c r="AN21" s="99"/>
    </row>
    <row r="22" spans="1:40" customFormat="1">
      <c r="A22" s="87">
        <v>108</v>
      </c>
      <c r="B22" s="23">
        <v>667</v>
      </c>
      <c r="C22" s="23" t="s">
        <v>96</v>
      </c>
      <c r="D22" s="23">
        <v>23</v>
      </c>
      <c r="E22" s="23" t="s">
        <v>159</v>
      </c>
      <c r="F22" s="23">
        <v>3</v>
      </c>
      <c r="G22" s="23">
        <v>40</v>
      </c>
      <c r="H22" s="23">
        <v>42</v>
      </c>
      <c r="I22" s="23">
        <v>202.88</v>
      </c>
      <c r="J22" s="8">
        <v>17.374270205066299</v>
      </c>
      <c r="K22" s="23">
        <v>108496.759336075</v>
      </c>
      <c r="L22" s="23">
        <v>5945.5307897196299</v>
      </c>
      <c r="M22" s="23">
        <v>10039.703490654199</v>
      </c>
      <c r="N22" s="23">
        <v>677.76727233644499</v>
      </c>
      <c r="O22" s="23">
        <v>44489.033866355203</v>
      </c>
      <c r="P22" s="25">
        <v>7277.2069856075004</v>
      </c>
      <c r="Q22" s="6">
        <v>0.6132324150695313</v>
      </c>
      <c r="R22" s="6">
        <v>3.3604618491473594E-2</v>
      </c>
      <c r="S22" s="6">
        <v>5.6745212076659647E-2</v>
      </c>
      <c r="T22" s="6">
        <v>3.8307951667250484E-3</v>
      </c>
      <c r="U22" s="6">
        <v>0.25145559967802567</v>
      </c>
      <c r="V22" s="6">
        <v>4.1131359517584572E-2</v>
      </c>
      <c r="W22" s="31">
        <v>0.75165083544684064</v>
      </c>
      <c r="X22" s="21">
        <v>-0.22003234810171432</v>
      </c>
      <c r="Y22" s="21">
        <v>-0.12398385549080478</v>
      </c>
      <c r="Z22" s="21">
        <v>32.047816503134285</v>
      </c>
      <c r="AA22" s="21">
        <v>30.119504284428956</v>
      </c>
      <c r="AB22" s="31">
        <v>25.929901015456402</v>
      </c>
      <c r="AC22" s="21">
        <v>31.8494514336547</v>
      </c>
      <c r="AD22" s="6">
        <v>39.9175733612811</v>
      </c>
      <c r="AE22" s="10">
        <v>0.88218079096352098</v>
      </c>
      <c r="AF22" s="11">
        <v>70.919499820818331</v>
      </c>
      <c r="AG22" s="11">
        <v>6.2857024051395927</v>
      </c>
      <c r="AH22" s="11">
        <v>0.24350702955572062</v>
      </c>
      <c r="AI22" s="11">
        <v>14.812906878853353</v>
      </c>
      <c r="AJ22" s="11">
        <v>2.3879101737550847</v>
      </c>
      <c r="AK22" s="3">
        <v>2.4387303995406739</v>
      </c>
      <c r="AL22" s="3">
        <v>0.22566692549029971</v>
      </c>
      <c r="AM22" s="22">
        <v>0.52861310004525996</v>
      </c>
      <c r="AN22" s="99"/>
    </row>
    <row r="23" spans="1:40" customFormat="1">
      <c r="A23" s="87">
        <v>108</v>
      </c>
      <c r="B23" s="23">
        <v>667</v>
      </c>
      <c r="C23" s="23" t="s">
        <v>96</v>
      </c>
      <c r="D23" s="23">
        <v>23</v>
      </c>
      <c r="E23" s="23" t="s">
        <v>159</v>
      </c>
      <c r="F23" s="23">
        <v>8</v>
      </c>
      <c r="G23" s="23">
        <v>40</v>
      </c>
      <c r="H23" s="23">
        <v>42</v>
      </c>
      <c r="I23" s="23">
        <v>208.5</v>
      </c>
      <c r="J23" s="8">
        <v>17.752739726027301</v>
      </c>
      <c r="K23" s="23">
        <v>305462.00833644898</v>
      </c>
      <c r="L23" s="23">
        <v>42923.710016822399</v>
      </c>
      <c r="M23" s="23">
        <v>55793.938182056503</v>
      </c>
      <c r="N23" s="23">
        <v>4420.8517158878803</v>
      </c>
      <c r="O23" s="23">
        <v>170012.917870765</v>
      </c>
      <c r="P23" s="25">
        <v>21013.9686186258</v>
      </c>
      <c r="Q23" s="6">
        <v>0.50941970132733694</v>
      </c>
      <c r="R23" s="6">
        <v>7.1583970968155664E-2</v>
      </c>
      <c r="S23" s="6">
        <v>9.3047680395243554E-2</v>
      </c>
      <c r="T23" s="6">
        <v>7.3726646825405659E-3</v>
      </c>
      <c r="U23" s="6">
        <v>0.28353093831597048</v>
      </c>
      <c r="V23" s="6">
        <v>3.5045044310752775E-2</v>
      </c>
      <c r="W23" s="31">
        <v>0.65426615737988769</v>
      </c>
      <c r="X23" s="21">
        <v>-0.26683379366305332</v>
      </c>
      <c r="Y23" s="21">
        <v>-0.18424554346946181</v>
      </c>
      <c r="Z23" s="21">
        <v>28.888718927743898</v>
      </c>
      <c r="AA23" s="21">
        <v>25.997604826688814</v>
      </c>
      <c r="AB23" s="31">
        <v>20.030952966591499</v>
      </c>
      <c r="AC23" s="21">
        <v>25.8731662530747</v>
      </c>
      <c r="AD23" s="6">
        <v>32.5499253969462</v>
      </c>
      <c r="AE23" s="10">
        <v>0.61493521195426215</v>
      </c>
      <c r="AF23" s="11">
        <v>64.243557651518998</v>
      </c>
      <c r="AG23" s="11">
        <v>6.4366048658818977</v>
      </c>
      <c r="AH23" s="11">
        <v>0.35061399023018797</v>
      </c>
      <c r="AI23" s="11">
        <v>12.620630993240834</v>
      </c>
      <c r="AJ23" s="11">
        <v>2.0283931441553977</v>
      </c>
      <c r="AK23" s="3">
        <v>1.7966988165490185</v>
      </c>
      <c r="AL23" s="3">
        <v>0.32817469919825837</v>
      </c>
      <c r="AM23" s="22">
        <v>0.30532106513962137</v>
      </c>
      <c r="AN23" s="99"/>
    </row>
    <row r="24" spans="1:40" customFormat="1">
      <c r="A24" s="87">
        <v>108</v>
      </c>
      <c r="B24" s="23">
        <v>667</v>
      </c>
      <c r="C24" s="23" t="s">
        <v>96</v>
      </c>
      <c r="D24" s="23">
        <v>24</v>
      </c>
      <c r="E24" s="23" t="s">
        <v>160</v>
      </c>
      <c r="F24" s="23">
        <v>1</v>
      </c>
      <c r="G24" s="23">
        <v>40</v>
      </c>
      <c r="H24" s="23">
        <v>42</v>
      </c>
      <c r="I24" s="23">
        <v>210.7</v>
      </c>
      <c r="J24" s="8">
        <v>17.897397260273902</v>
      </c>
      <c r="K24" s="23">
        <v>177503.68369588701</v>
      </c>
      <c r="L24" s="23">
        <v>13040.1594852337</v>
      </c>
      <c r="M24" s="23">
        <v>22787.172157196201</v>
      </c>
      <c r="N24" s="23">
        <v>1326.1903362842299</v>
      </c>
      <c r="O24" s="23">
        <v>69250.985149906803</v>
      </c>
      <c r="P24" s="25">
        <v>10096.480299626201</v>
      </c>
      <c r="Q24" s="6">
        <v>0.60374443377786235</v>
      </c>
      <c r="R24" s="6">
        <v>4.4353579265847466E-2</v>
      </c>
      <c r="S24" s="6">
        <v>7.7506156858218891E-2</v>
      </c>
      <c r="T24" s="6">
        <v>4.5107798158903678E-3</v>
      </c>
      <c r="U24" s="6">
        <v>0.2355438261750194</v>
      </c>
      <c r="V24" s="6">
        <v>3.4341224107161485E-2</v>
      </c>
      <c r="W24" s="31">
        <v>0.72401780197984478</v>
      </c>
      <c r="X24" s="21">
        <v>-0.21230955567568385</v>
      </c>
      <c r="Y24" s="21">
        <v>-0.14025075534074669</v>
      </c>
      <c r="Z24" s="21">
        <v>32.569104991891336</v>
      </c>
      <c r="AA24" s="21">
        <v>29.006848334692926</v>
      </c>
      <c r="AB24" s="31">
        <v>24.366352955568502</v>
      </c>
      <c r="AC24" s="21">
        <v>30.1475187214355</v>
      </c>
      <c r="AD24" s="6">
        <v>37.846612664500199</v>
      </c>
      <c r="AE24" s="10">
        <v>0.72127729358765447</v>
      </c>
      <c r="AF24" s="11">
        <v>71.935288813852466</v>
      </c>
      <c r="AG24" s="11">
        <v>5.381914431518128</v>
      </c>
      <c r="AH24" s="11">
        <v>0.31891164872398148</v>
      </c>
      <c r="AI24" s="11">
        <v>17.182429651117921</v>
      </c>
      <c r="AJ24" s="11">
        <v>2.179449545850916</v>
      </c>
      <c r="AK24" s="3">
        <v>2.5631936255007326</v>
      </c>
      <c r="AL24" s="3">
        <v>0.32905195655872727</v>
      </c>
      <c r="AM24" s="22">
        <v>0.18800372714160926</v>
      </c>
      <c r="AN24" s="99"/>
    </row>
    <row r="25" spans="1:40" customFormat="1">
      <c r="A25" s="87">
        <v>108</v>
      </c>
      <c r="B25" s="23">
        <v>667</v>
      </c>
      <c r="C25" s="23" t="s">
        <v>96</v>
      </c>
      <c r="D25" s="23">
        <v>24</v>
      </c>
      <c r="E25" s="23" t="s">
        <v>160</v>
      </c>
      <c r="F25" s="23">
        <v>3</v>
      </c>
      <c r="G25" s="23">
        <v>40</v>
      </c>
      <c r="H25" s="23">
        <v>42</v>
      </c>
      <c r="I25" s="23">
        <v>213.7</v>
      </c>
      <c r="J25" s="8">
        <v>18.0422718446601</v>
      </c>
      <c r="K25" s="23">
        <v>347490.47849459399</v>
      </c>
      <c r="L25" s="23">
        <v>27258.789991891899</v>
      </c>
      <c r="M25" s="23">
        <v>37750.672784324197</v>
      </c>
      <c r="N25" s="23">
        <v>2977.3398318918998</v>
      </c>
      <c r="O25" s="23">
        <v>161318.49586486499</v>
      </c>
      <c r="P25" s="25">
        <v>22778.2080945946</v>
      </c>
      <c r="Q25" s="6">
        <v>0.57956230115382257</v>
      </c>
      <c r="R25" s="6">
        <v>4.5463596938859534E-2</v>
      </c>
      <c r="S25" s="6">
        <v>6.296249291137998E-2</v>
      </c>
      <c r="T25" s="6">
        <v>4.9657588655772321E-3</v>
      </c>
      <c r="U25" s="6">
        <v>0.26905519566220021</v>
      </c>
      <c r="V25" s="6">
        <v>3.7990654468160488E-2</v>
      </c>
      <c r="W25" s="31">
        <v>0.69967733402051757</v>
      </c>
      <c r="X25" s="21">
        <v>-0.25549992102365721</v>
      </c>
      <c r="Y25" s="21">
        <v>-0.15510219478766996</v>
      </c>
      <c r="Z25" s="21">
        <v>29.653755330903138</v>
      </c>
      <c r="AA25" s="21">
        <v>27.991009876523375</v>
      </c>
      <c r="AB25" s="31">
        <v>22.9153922208551</v>
      </c>
      <c r="AC25" s="21">
        <v>28.666182084621902</v>
      </c>
      <c r="AD25" s="6">
        <v>35.993618756017497</v>
      </c>
      <c r="AE25" s="10">
        <v>0.71856052701382911</v>
      </c>
      <c r="AF25" s="11">
        <v>68.294880005222154</v>
      </c>
      <c r="AG25" s="11">
        <v>6.1518051403214962</v>
      </c>
      <c r="AH25" s="11">
        <v>0.26969952748529014</v>
      </c>
      <c r="AI25" s="11">
        <v>12.679329507487283</v>
      </c>
      <c r="AJ25" s="11">
        <v>2.234396116570454</v>
      </c>
      <c r="AK25" s="3">
        <v>2.154064706787767</v>
      </c>
      <c r="AL25" s="3">
        <v>0.23401329513974384</v>
      </c>
      <c r="AM25" s="22">
        <v>0.33487905203892271</v>
      </c>
      <c r="AN25" s="99"/>
    </row>
    <row r="26" spans="1:40" customFormat="1">
      <c r="A26" s="87">
        <v>108</v>
      </c>
      <c r="B26" s="23">
        <v>667</v>
      </c>
      <c r="C26" s="23" t="s">
        <v>96</v>
      </c>
      <c r="D26" s="23">
        <v>24</v>
      </c>
      <c r="E26" s="23" t="s">
        <v>160</v>
      </c>
      <c r="F26" s="23" t="s">
        <v>99</v>
      </c>
      <c r="G26" s="23">
        <v>20</v>
      </c>
      <c r="H26" s="23">
        <v>22</v>
      </c>
      <c r="I26" s="23">
        <v>214.92</v>
      </c>
      <c r="J26" s="8">
        <v>18.093440776699001</v>
      </c>
      <c r="K26" s="23">
        <v>328477.97284205601</v>
      </c>
      <c r="L26" s="23">
        <v>37143.425772432398</v>
      </c>
      <c r="M26" s="23">
        <v>45720.561125196102</v>
      </c>
      <c r="N26" s="23">
        <v>3169.6645200512398</v>
      </c>
      <c r="O26" s="23">
        <v>111389.72187757</v>
      </c>
      <c r="P26" s="25">
        <v>17942.3660607477</v>
      </c>
      <c r="Q26" s="6">
        <v>0.60399332652839999</v>
      </c>
      <c r="R26" s="6">
        <v>6.8297977781722988E-2</v>
      </c>
      <c r="S26" s="6">
        <v>8.4069301712448391E-2</v>
      </c>
      <c r="T26" s="6">
        <v>5.8282636150014597E-3</v>
      </c>
      <c r="U26" s="6">
        <v>0.20481936148046304</v>
      </c>
      <c r="V26" s="6">
        <v>3.2991768881964326E-2</v>
      </c>
      <c r="W26" s="31">
        <v>0.64276929744747346</v>
      </c>
      <c r="X26" s="21">
        <v>-0.2745568036831687</v>
      </c>
      <c r="Y26" s="21">
        <v>-0.1919448759466405</v>
      </c>
      <c r="Z26" s="21">
        <v>28.367415751386112</v>
      </c>
      <c r="AA26" s="21">
        <v>25.47097048524979</v>
      </c>
      <c r="AB26" s="31">
        <v>19.372179876710401</v>
      </c>
      <c r="AC26" s="21">
        <v>25.160455441080298</v>
      </c>
      <c r="AD26" s="6">
        <v>31.698791531782199</v>
      </c>
      <c r="AE26" s="10">
        <v>0.81410692495361281</v>
      </c>
      <c r="AF26" s="11">
        <v>74.676539510688457</v>
      </c>
      <c r="AG26" s="11">
        <v>5.1793627699734595</v>
      </c>
      <c r="AH26" s="11">
        <v>0.39947696265405969</v>
      </c>
      <c r="AI26" s="11">
        <v>14.424416475613953</v>
      </c>
      <c r="AJ26" s="11">
        <v>2.0183789581045519</v>
      </c>
      <c r="AK26" s="3">
        <v>2.9489073794716067</v>
      </c>
      <c r="AL26" s="3">
        <v>0.41045583339770081</v>
      </c>
      <c r="AM26" s="22">
        <v>0.2926380953696559</v>
      </c>
      <c r="AN26" s="99"/>
    </row>
    <row r="27" spans="1:40" customFormat="1">
      <c r="A27" s="87">
        <v>108</v>
      </c>
      <c r="B27" s="23">
        <v>667</v>
      </c>
      <c r="C27" s="23" t="s">
        <v>96</v>
      </c>
      <c r="D27" s="23">
        <v>25</v>
      </c>
      <c r="E27" s="23" t="s">
        <v>160</v>
      </c>
      <c r="F27" s="23">
        <v>1</v>
      </c>
      <c r="G27" s="23">
        <v>40</v>
      </c>
      <c r="H27" s="23">
        <v>42</v>
      </c>
      <c r="I27" s="23">
        <v>220.2</v>
      </c>
      <c r="J27" s="8">
        <v>18.3148932038834</v>
      </c>
      <c r="K27" s="23">
        <v>205680.31491215</v>
      </c>
      <c r="L27" s="23">
        <v>51679.272542056002</v>
      </c>
      <c r="M27" s="23">
        <v>56593.944585794401</v>
      </c>
      <c r="N27" s="23">
        <v>2566.7752115877101</v>
      </c>
      <c r="O27" s="23">
        <v>120307.48745327099</v>
      </c>
      <c r="P27" s="25">
        <v>17579.5519700935</v>
      </c>
      <c r="Q27" s="6">
        <v>0.4526342199728508</v>
      </c>
      <c r="R27" s="6">
        <v>0.11372895469276666</v>
      </c>
      <c r="S27" s="6">
        <v>0.12454451936112131</v>
      </c>
      <c r="T27" s="6">
        <v>5.6486217275527007E-3</v>
      </c>
      <c r="U27" s="6">
        <v>0.26475691542753493</v>
      </c>
      <c r="V27" s="6">
        <v>3.868676881817347E-2</v>
      </c>
      <c r="W27" s="31">
        <v>0.59757470858569117</v>
      </c>
      <c r="X27" s="21">
        <v>-0.29192652187200252</v>
      </c>
      <c r="Y27" s="21">
        <v>-0.22360779163795419</v>
      </c>
      <c r="Z27" s="21">
        <v>27.194959773639827</v>
      </c>
      <c r="AA27" s="21">
        <v>23.305227051963932</v>
      </c>
      <c r="AB27" s="31">
        <v>16.4261244001055</v>
      </c>
      <c r="AC27" s="21">
        <v>22.386506463762</v>
      </c>
      <c r="AD27" s="6">
        <v>28.438541129539701</v>
      </c>
      <c r="AE27" s="10">
        <v>0.80397368091807031</v>
      </c>
      <c r="AF27" s="11">
        <v>63.094481885426354</v>
      </c>
      <c r="AG27" s="11">
        <v>7.8740313767927157</v>
      </c>
      <c r="AH27" s="11">
        <v>0.44562905589264684</v>
      </c>
      <c r="AI27" s="11">
        <v>22.048656356934167</v>
      </c>
      <c r="AJ27" s="11">
        <v>1.8913452507147261</v>
      </c>
      <c r="AK27" s="3">
        <v>1.7096218969084442</v>
      </c>
      <c r="AL27" s="3">
        <v>0.47041082632347581</v>
      </c>
      <c r="AM27" s="22">
        <v>0.42659484341481441</v>
      </c>
      <c r="AN27" s="99"/>
    </row>
    <row r="28" spans="1:40" customFormat="1">
      <c r="A28" s="87">
        <v>108</v>
      </c>
      <c r="B28" s="23">
        <v>667</v>
      </c>
      <c r="C28" s="23" t="s">
        <v>96</v>
      </c>
      <c r="D28" s="23">
        <v>25</v>
      </c>
      <c r="E28" s="23" t="s">
        <v>160</v>
      </c>
      <c r="F28" s="23">
        <v>3</v>
      </c>
      <c r="G28" s="23">
        <v>40</v>
      </c>
      <c r="H28" s="23">
        <v>42</v>
      </c>
      <c r="I28" s="23">
        <v>223.2</v>
      </c>
      <c r="J28" s="8">
        <v>18.440718446601899</v>
      </c>
      <c r="K28" s="23">
        <v>267838.68506168202</v>
      </c>
      <c r="L28" s="23">
        <v>24946.764837944</v>
      </c>
      <c r="M28" s="23">
        <v>30339.705337837699</v>
      </c>
      <c r="N28" s="23">
        <v>2667.5432943924998</v>
      </c>
      <c r="O28" s="23">
        <v>105734.534906356</v>
      </c>
      <c r="P28" s="25">
        <v>16340.7452102805</v>
      </c>
      <c r="Q28" s="6">
        <v>0.59803044162684837</v>
      </c>
      <c r="R28" s="6">
        <v>5.5701157544740115E-2</v>
      </c>
      <c r="S28" s="6">
        <v>6.7742519635791337E-2</v>
      </c>
      <c r="T28" s="6">
        <v>5.9560929147964596E-3</v>
      </c>
      <c r="U28" s="6">
        <v>0.2360841586072428</v>
      </c>
      <c r="V28" s="6">
        <v>3.6485629670580812E-2</v>
      </c>
      <c r="W28" s="31">
        <v>0.66421904746684457</v>
      </c>
      <c r="X28" s="21">
        <v>-0.28107215883251246</v>
      </c>
      <c r="Y28" s="21">
        <v>-0.17768867452032741</v>
      </c>
      <c r="Z28" s="21">
        <v>27.927629278805409</v>
      </c>
      <c r="AA28" s="21">
        <v>26.446094662809607</v>
      </c>
      <c r="AB28" s="31">
        <v>20.681391407600799</v>
      </c>
      <c r="AC28" s="21">
        <v>26.470705815905799</v>
      </c>
      <c r="AD28" s="6">
        <v>33.275119263012499</v>
      </c>
      <c r="AE28" s="10">
        <v>0.70598363960263055</v>
      </c>
      <c r="AF28" s="11">
        <v>71.696436132278876</v>
      </c>
      <c r="AG28" s="11">
        <v>5.7501505983885766</v>
      </c>
      <c r="AH28" s="11">
        <v>0.32191435246746986</v>
      </c>
      <c r="AI28" s="11">
        <v>11.373650580148201</v>
      </c>
      <c r="AJ28" s="11">
        <v>2.1400134957265315</v>
      </c>
      <c r="AK28" s="3">
        <v>2.5331239722092116</v>
      </c>
      <c r="AL28" s="3">
        <v>0.28694224989695294</v>
      </c>
      <c r="AM28" s="22">
        <v>0.93573084717429122</v>
      </c>
      <c r="AN28" s="99"/>
    </row>
    <row r="29" spans="1:40" customFormat="1">
      <c r="A29" s="87">
        <v>108</v>
      </c>
      <c r="B29" s="23">
        <v>667</v>
      </c>
      <c r="C29" s="23" t="s">
        <v>96</v>
      </c>
      <c r="D29" s="23">
        <v>25</v>
      </c>
      <c r="E29" s="23" t="s">
        <v>160</v>
      </c>
      <c r="F29" s="23">
        <v>4</v>
      </c>
      <c r="G29" s="23">
        <v>40</v>
      </c>
      <c r="H29" s="23">
        <v>42</v>
      </c>
      <c r="I29" s="23">
        <v>224.7</v>
      </c>
      <c r="J29" s="8">
        <v>18.503631067961098</v>
      </c>
      <c r="K29" s="23">
        <v>537423.63634205598</v>
      </c>
      <c r="L29" s="23">
        <v>35289.175880653202</v>
      </c>
      <c r="M29" s="23">
        <v>49690.499910093298</v>
      </c>
      <c r="N29" s="23">
        <v>4247.8012761167502</v>
      </c>
      <c r="O29" s="23">
        <v>148383.895147103</v>
      </c>
      <c r="P29" s="25">
        <v>22079.206548411399</v>
      </c>
      <c r="Q29" s="6">
        <v>0.67421158242880619</v>
      </c>
      <c r="R29" s="6">
        <v>4.4271166179152638E-2</v>
      </c>
      <c r="S29" s="6">
        <v>6.2337992433848542E-2</v>
      </c>
      <c r="T29" s="6">
        <v>5.3289744375719433E-3</v>
      </c>
      <c r="U29" s="6">
        <v>0.18615135991228376</v>
      </c>
      <c r="V29" s="6">
        <v>2.7698924608336964E-2</v>
      </c>
      <c r="W29" s="31">
        <v>0.68295546381897176</v>
      </c>
      <c r="X29" s="21">
        <v>-0.25422524737866814</v>
      </c>
      <c r="Y29" s="21">
        <v>-0.16560761615492592</v>
      </c>
      <c r="Z29" s="21">
        <v>29.739795801939898</v>
      </c>
      <c r="AA29" s="21">
        <v>27.272439055003069</v>
      </c>
      <c r="AB29" s="31">
        <v>21.859550008230499</v>
      </c>
      <c r="AC29" s="21">
        <v>27.6392689489027</v>
      </c>
      <c r="AD29" s="6">
        <v>34.715592421708202</v>
      </c>
      <c r="AE29" s="10">
        <v>0.78928595443409255</v>
      </c>
      <c r="AF29" s="11">
        <v>78.363624146135734</v>
      </c>
      <c r="AG29" s="11">
        <v>3.9462188314088329</v>
      </c>
      <c r="AH29" s="11">
        <v>0.34359150606117395</v>
      </c>
      <c r="AI29" s="11">
        <v>11.697934220576181</v>
      </c>
      <c r="AJ29" s="11">
        <v>2.1178459196360988</v>
      </c>
      <c r="AK29" s="3">
        <v>3.6218461296576123</v>
      </c>
      <c r="AL29" s="3">
        <v>0.33487798565222826</v>
      </c>
      <c r="AM29" s="22">
        <v>0.465213604383098</v>
      </c>
      <c r="AN29" s="99"/>
    </row>
    <row r="30" spans="1:40" customFormat="1">
      <c r="A30" s="87">
        <v>108</v>
      </c>
      <c r="B30" s="23">
        <v>667</v>
      </c>
      <c r="C30" s="23" t="s">
        <v>96</v>
      </c>
      <c r="D30" s="23">
        <v>26</v>
      </c>
      <c r="E30" s="23" t="s">
        <v>160</v>
      </c>
      <c r="F30" s="23">
        <v>1</v>
      </c>
      <c r="G30" s="23">
        <v>39</v>
      </c>
      <c r="H30" s="23">
        <v>42</v>
      </c>
      <c r="I30" s="23">
        <v>229.69</v>
      </c>
      <c r="J30" s="8">
        <v>18.712920388349499</v>
      </c>
      <c r="K30" s="23">
        <v>319647.23648411199</v>
      </c>
      <c r="L30" s="23">
        <v>39810.167327102798</v>
      </c>
      <c r="M30" s="23">
        <v>72830.942849532599</v>
      </c>
      <c r="N30" s="23">
        <v>2846.45389403429</v>
      </c>
      <c r="O30" s="23">
        <v>157542.68926261799</v>
      </c>
      <c r="P30" s="25">
        <v>20211.890824672999</v>
      </c>
      <c r="Q30" s="6">
        <v>0.52154148298220548</v>
      </c>
      <c r="R30" s="6">
        <v>6.4954898199405961E-2</v>
      </c>
      <c r="S30" s="6">
        <v>0.11883211742587831</v>
      </c>
      <c r="T30" s="6">
        <v>4.6443191609100805E-3</v>
      </c>
      <c r="U30" s="6">
        <v>0.25704914171881027</v>
      </c>
      <c r="V30" s="6">
        <v>3.2978040512789929E-2</v>
      </c>
      <c r="W30" s="31">
        <v>0.7066298655524732</v>
      </c>
      <c r="X30" s="21">
        <v>-0.20021928880842155</v>
      </c>
      <c r="Y30" s="21">
        <v>-0.15080801115458717</v>
      </c>
      <c r="Z30" s="21">
        <v>33.385198005431548</v>
      </c>
      <c r="AA30" s="21">
        <v>28.284732037026238</v>
      </c>
      <c r="AB30" s="31">
        <v>23.271804020560801</v>
      </c>
      <c r="AC30" s="21">
        <v>29.060433563977298</v>
      </c>
      <c r="AD30" s="6">
        <v>36.524501247032198</v>
      </c>
      <c r="AE30" s="10">
        <v>0.7735348674588115</v>
      </c>
      <c r="AF30" s="11">
        <v>66.985327903541233</v>
      </c>
      <c r="AG30" s="11">
        <v>5.947137858183555</v>
      </c>
      <c r="AH30" s="11">
        <v>0.39383003559154184</v>
      </c>
      <c r="AI30" s="11">
        <v>25.586552798966661</v>
      </c>
      <c r="AJ30" s="11">
        <v>2.0254980259054545</v>
      </c>
      <c r="AK30" s="3">
        <v>2.0289563291081794</v>
      </c>
      <c r="AL30" s="3">
        <v>0.46229338340242526</v>
      </c>
      <c r="AM30" s="22">
        <v>0.33855293503597728</v>
      </c>
      <c r="AN30" s="99"/>
    </row>
    <row r="31" spans="1:40" customFormat="1">
      <c r="A31" s="87">
        <v>108</v>
      </c>
      <c r="B31" s="23">
        <v>667</v>
      </c>
      <c r="C31" s="23" t="s">
        <v>96</v>
      </c>
      <c r="D31" s="23">
        <v>26</v>
      </c>
      <c r="E31" s="23" t="s">
        <v>160</v>
      </c>
      <c r="F31" s="23">
        <v>2</v>
      </c>
      <c r="G31" s="23">
        <v>40</v>
      </c>
      <c r="H31" s="23">
        <v>42</v>
      </c>
      <c r="I31" s="23">
        <v>231.2</v>
      </c>
      <c r="J31" s="8">
        <v>18.776252427184399</v>
      </c>
      <c r="K31" s="23">
        <v>187577.691274766</v>
      </c>
      <c r="L31" s="23">
        <v>9359.8024998131095</v>
      </c>
      <c r="M31" s="23">
        <v>17531.935941121501</v>
      </c>
      <c r="N31" s="23">
        <v>772.06623794392397</v>
      </c>
      <c r="O31" s="23">
        <v>43782.487411401897</v>
      </c>
      <c r="P31" s="25">
        <v>5012.3362635514104</v>
      </c>
      <c r="Q31" s="6">
        <v>0.71042382176292607</v>
      </c>
      <c r="R31" s="6">
        <v>3.5448920485556361E-2</v>
      </c>
      <c r="S31" s="6">
        <v>6.6399713364367813E-2</v>
      </c>
      <c r="T31" s="6">
        <v>2.924091045618033E-3</v>
      </c>
      <c r="U31" s="6">
        <v>0.16581994277525067</v>
      </c>
      <c r="V31" s="6">
        <v>1.8983510566280906E-2</v>
      </c>
      <c r="W31" s="31">
        <v>0.71355850997510495</v>
      </c>
      <c r="X31" s="21">
        <v>-0.1980820344489492</v>
      </c>
      <c r="Y31" s="21">
        <v>-0.14657041005109259</v>
      </c>
      <c r="Z31" s="21">
        <v>33.529462674695928</v>
      </c>
      <c r="AA31" s="21">
        <v>28.574583952505268</v>
      </c>
      <c r="AB31" s="31">
        <v>23.736463625539901</v>
      </c>
      <c r="AC31" s="21">
        <v>29.5083614124215</v>
      </c>
      <c r="AD31" s="6">
        <v>37.002420930034901</v>
      </c>
      <c r="AE31" s="10">
        <v>0.85887671775925067</v>
      </c>
      <c r="AF31" s="11">
        <v>81.076048756518588</v>
      </c>
      <c r="AG31" s="11">
        <v>2.6025938765464707</v>
      </c>
      <c r="AH31" s="11">
        <v>0.36181403295462239</v>
      </c>
      <c r="AI31" s="11">
        <v>22.707813241271232</v>
      </c>
      <c r="AJ31" s="11">
        <v>2.0439750908090799</v>
      </c>
      <c r="AK31" s="3">
        <v>4.2843086897323417</v>
      </c>
      <c r="AL31" s="3">
        <v>0.40043261536017277</v>
      </c>
      <c r="AM31" s="22">
        <v>0.2397374144799761</v>
      </c>
      <c r="AN31" s="99"/>
    </row>
    <row r="32" spans="1:40" customFormat="1">
      <c r="A32" s="87">
        <v>108</v>
      </c>
      <c r="B32" s="23">
        <v>667</v>
      </c>
      <c r="C32" s="23" t="s">
        <v>96</v>
      </c>
      <c r="D32" s="23">
        <v>26</v>
      </c>
      <c r="E32" s="23" t="s">
        <v>160</v>
      </c>
      <c r="F32" s="23">
        <v>4</v>
      </c>
      <c r="G32" s="23">
        <v>40</v>
      </c>
      <c r="H32" s="23">
        <v>42</v>
      </c>
      <c r="I32" s="23">
        <v>233.7</v>
      </c>
      <c r="J32" s="8">
        <v>18.881106796116502</v>
      </c>
      <c r="K32" s="23">
        <v>188267.84547850399</v>
      </c>
      <c r="L32" s="23">
        <v>8602.3192571660602</v>
      </c>
      <c r="M32" s="23">
        <v>17337.614988411198</v>
      </c>
      <c r="N32" s="23">
        <v>990.20830691588606</v>
      </c>
      <c r="O32" s="23">
        <v>41453.356062990802</v>
      </c>
      <c r="P32" s="25">
        <v>6773.5546586916198</v>
      </c>
      <c r="Q32" s="6">
        <v>0.71469267472419939</v>
      </c>
      <c r="R32" s="6">
        <v>3.2655680225742355E-2</v>
      </c>
      <c r="S32" s="6">
        <v>6.5816158876799563E-2</v>
      </c>
      <c r="T32" s="6">
        <v>3.7589776501937957E-3</v>
      </c>
      <c r="U32" s="6">
        <v>0.15736309004681409</v>
      </c>
      <c r="V32" s="6">
        <v>2.5713418476250693E-2</v>
      </c>
      <c r="W32" s="31">
        <v>0.74476630254346898</v>
      </c>
      <c r="X32" s="21">
        <v>-0.19124929785381539</v>
      </c>
      <c r="Y32" s="21">
        <v>-0.12797998153060375</v>
      </c>
      <c r="Z32" s="21">
        <v>33.99067239486746</v>
      </c>
      <c r="AA32" s="21">
        <v>29.846169263306706</v>
      </c>
      <c r="AB32" s="31">
        <v>25.506089747857299</v>
      </c>
      <c r="AC32" s="21">
        <v>31.4119132717409</v>
      </c>
      <c r="AD32" s="6">
        <v>39.439544414843297</v>
      </c>
      <c r="AE32" s="10">
        <v>0.9054076330455525</v>
      </c>
      <c r="AF32" s="11">
        <v>81.954928067228039</v>
      </c>
      <c r="AG32" s="11">
        <v>3.4728804520101781</v>
      </c>
      <c r="AH32" s="11">
        <v>0.35831823334333029</v>
      </c>
      <c r="AI32" s="11">
        <v>17.50905831360992</v>
      </c>
      <c r="AJ32" s="11">
        <v>2.1760933920674881</v>
      </c>
      <c r="AK32" s="3">
        <v>4.5416792115075069</v>
      </c>
      <c r="AL32" s="3">
        <v>0.41824394054043967</v>
      </c>
      <c r="AM32" s="22">
        <v>0.23693921199178339</v>
      </c>
      <c r="AN32" s="99"/>
    </row>
    <row r="33" spans="1:40" customFormat="1">
      <c r="A33" s="87">
        <v>108</v>
      </c>
      <c r="B33" s="23">
        <v>667</v>
      </c>
      <c r="C33" s="23" t="s">
        <v>96</v>
      </c>
      <c r="D33" s="23">
        <v>27</v>
      </c>
      <c r="E33" s="23" t="s">
        <v>160</v>
      </c>
      <c r="F33" s="23">
        <v>1</v>
      </c>
      <c r="G33" s="23">
        <v>40</v>
      </c>
      <c r="H33" s="23">
        <v>42</v>
      </c>
      <c r="I33" s="23">
        <v>239.2</v>
      </c>
      <c r="J33" s="8">
        <v>19.468605341246199</v>
      </c>
      <c r="K33" s="23">
        <v>718480.90842672903</v>
      </c>
      <c r="L33" s="23">
        <v>68061.071692619298</v>
      </c>
      <c r="M33" s="23">
        <v>53156.178963283703</v>
      </c>
      <c r="N33" s="23">
        <v>4520.3918074570902</v>
      </c>
      <c r="O33" s="23">
        <v>187198.83534392499</v>
      </c>
      <c r="P33" s="25">
        <v>25166.146956074801</v>
      </c>
      <c r="Q33" s="6">
        <v>0.68000388597525863</v>
      </c>
      <c r="R33" s="6">
        <v>6.4416176813891821E-2</v>
      </c>
      <c r="S33" s="6">
        <v>5.0309490251842143E-2</v>
      </c>
      <c r="T33" s="6">
        <v>4.2783099163100731E-3</v>
      </c>
      <c r="U33" s="6">
        <v>0.17717372026301137</v>
      </c>
      <c r="V33" s="6">
        <v>2.3818416779686068E-2</v>
      </c>
      <c r="W33" s="31">
        <v>0.54897705382702788</v>
      </c>
      <c r="X33" s="21">
        <v>-0.37391155830976486</v>
      </c>
      <c r="Y33" s="21">
        <v>-0.26044580783509347</v>
      </c>
      <c r="Z33" s="21">
        <v>21.660969814090869</v>
      </c>
      <c r="AA33" s="21">
        <v>20.785506744079608</v>
      </c>
      <c r="AB33" s="31">
        <v>13.202443389863999</v>
      </c>
      <c r="AC33" s="21">
        <v>19.396281861643001</v>
      </c>
      <c r="AD33" s="6">
        <v>25.083124037198399</v>
      </c>
      <c r="AE33" s="10">
        <v>0.91214754603317294</v>
      </c>
      <c r="AF33" s="11">
        <v>79.330570587285933</v>
      </c>
      <c r="AG33" s="11">
        <v>3.3841520347472009</v>
      </c>
      <c r="AH33" s="11">
        <v>0.37189194420293148</v>
      </c>
      <c r="AI33" s="11">
        <v>11.759197261528151</v>
      </c>
      <c r="AJ33" s="11">
        <v>1.912471475873279</v>
      </c>
      <c r="AK33" s="3">
        <v>3.8380629190706412</v>
      </c>
      <c r="AL33" s="3">
        <v>0.2839557140706791</v>
      </c>
      <c r="AM33" s="22">
        <v>0.33882922232019491</v>
      </c>
      <c r="AN33" s="99"/>
    </row>
    <row r="34" spans="1:40" customFormat="1">
      <c r="A34" s="87">
        <v>108</v>
      </c>
      <c r="B34" s="23">
        <v>667</v>
      </c>
      <c r="C34" s="23" t="s">
        <v>96</v>
      </c>
      <c r="D34" s="23">
        <v>27</v>
      </c>
      <c r="E34" s="23" t="s">
        <v>160</v>
      </c>
      <c r="F34" s="23">
        <v>2</v>
      </c>
      <c r="G34" s="23">
        <v>40</v>
      </c>
      <c r="H34" s="23">
        <v>42</v>
      </c>
      <c r="I34" s="23">
        <v>240.7</v>
      </c>
      <c r="J34" s="8">
        <v>19.805994065281801</v>
      </c>
      <c r="K34" s="23">
        <v>751336.78933271195</v>
      </c>
      <c r="L34" s="23">
        <v>73281.227315327007</v>
      </c>
      <c r="M34" s="23">
        <v>83612.232151588396</v>
      </c>
      <c r="N34" s="23">
        <v>10451.341999813099</v>
      </c>
      <c r="O34" s="23">
        <v>464512.47688299097</v>
      </c>
      <c r="P34" s="25">
        <v>60235.410951775899</v>
      </c>
      <c r="Q34" s="6">
        <v>0.52052199324877091</v>
      </c>
      <c r="R34" s="6">
        <v>5.0768831037500142E-2</v>
      </c>
      <c r="S34" s="6">
        <v>5.7926094339366976E-2</v>
      </c>
      <c r="T34" s="6">
        <v>7.2406322265929478E-3</v>
      </c>
      <c r="U34" s="6">
        <v>0.32181168789937625</v>
      </c>
      <c r="V34" s="6">
        <v>4.1730761248392582E-2</v>
      </c>
      <c r="W34" s="31">
        <v>0.67799824713860524</v>
      </c>
      <c r="X34" s="21">
        <v>-0.30134240791279787</v>
      </c>
      <c r="Y34" s="21">
        <v>-0.16877142893384423</v>
      </c>
      <c r="Z34" s="21">
        <v>26.559387465886143</v>
      </c>
      <c r="AA34" s="21">
        <v>27.056034260925056</v>
      </c>
      <c r="AB34" s="31">
        <v>21.524500637550499</v>
      </c>
      <c r="AC34" s="21">
        <v>27.327621926108801</v>
      </c>
      <c r="AD34" s="6">
        <v>34.371877371707797</v>
      </c>
      <c r="AE34" s="10">
        <v>0.7973270434645825</v>
      </c>
      <c r="AF34" s="11">
        <v>61.795224968241889</v>
      </c>
      <c r="AG34" s="11">
        <v>7.4220643499938799</v>
      </c>
      <c r="AH34" s="11">
        <v>0.24179536072780031</v>
      </c>
      <c r="AI34" s="11">
        <v>8.0001431541598791</v>
      </c>
      <c r="AJ34" s="11">
        <v>2.2532774531471138</v>
      </c>
      <c r="AK34" s="3">
        <v>1.6174738607117563</v>
      </c>
      <c r="AL34" s="3">
        <v>0.17999997053394545</v>
      </c>
      <c r="AM34" s="22">
        <v>0.22135234244217195</v>
      </c>
      <c r="AN34" s="99"/>
    </row>
    <row r="35" spans="1:40" customFormat="1">
      <c r="A35" s="87">
        <v>108</v>
      </c>
      <c r="B35" s="23">
        <v>667</v>
      </c>
      <c r="C35" s="23" t="s">
        <v>96</v>
      </c>
      <c r="D35" s="23">
        <v>27</v>
      </c>
      <c r="E35" s="23" t="s">
        <v>160</v>
      </c>
      <c r="F35" s="23">
        <v>4</v>
      </c>
      <c r="G35" s="23">
        <v>40</v>
      </c>
      <c r="H35" s="23">
        <v>42</v>
      </c>
      <c r="I35" s="23">
        <v>243.7</v>
      </c>
      <c r="J35" s="8">
        <v>20.480771513353101</v>
      </c>
      <c r="K35" s="23">
        <v>9586449.9502540696</v>
      </c>
      <c r="L35" s="23">
        <v>2301510.0989459399</v>
      </c>
      <c r="M35" s="23">
        <v>3014477.9897870398</v>
      </c>
      <c r="N35" s="23">
        <v>470375.31761027098</v>
      </c>
      <c r="O35" s="23">
        <v>19718399.986788101</v>
      </c>
      <c r="P35" s="25">
        <v>2342918.4409902599</v>
      </c>
      <c r="Q35" s="6">
        <v>0.25608848110790905</v>
      </c>
      <c r="R35" s="6">
        <v>6.1481594182626345E-2</v>
      </c>
      <c r="S35" s="6">
        <v>8.0527525178111042E-2</v>
      </c>
      <c r="T35" s="6">
        <v>1.2565412771416191E-2</v>
      </c>
      <c r="U35" s="6">
        <v>0.52674922715900141</v>
      </c>
      <c r="V35" s="6">
        <v>6.2587759600935933E-2</v>
      </c>
      <c r="W35" s="31">
        <v>0.71688641848469559</v>
      </c>
      <c r="X35" s="21">
        <v>-0.28319358835579822</v>
      </c>
      <c r="Y35" s="21">
        <v>-0.14454964730684303</v>
      </c>
      <c r="Z35" s="21">
        <v>27.784432785983618</v>
      </c>
      <c r="AA35" s="21">
        <v>28.712804124211935</v>
      </c>
      <c r="AB35" s="31">
        <v>23.908408301730901</v>
      </c>
      <c r="AC35" s="21">
        <v>29.727776265101099</v>
      </c>
      <c r="AD35" s="6">
        <v>37.2822594960167</v>
      </c>
      <c r="AE35" s="10">
        <v>0.12847824341545055</v>
      </c>
      <c r="AF35" s="11">
        <v>32.712844361426065</v>
      </c>
      <c r="AG35" s="11">
        <v>19.639920271972379</v>
      </c>
      <c r="AH35" s="11">
        <v>0.20778617914447917</v>
      </c>
      <c r="AI35" s="11">
        <v>6.4086653294267508</v>
      </c>
      <c r="AJ35" s="11">
        <v>2.3511628892017344</v>
      </c>
      <c r="AK35" s="3">
        <v>0.48616773960753756</v>
      </c>
      <c r="AL35" s="3">
        <v>0.15287639929237803</v>
      </c>
      <c r="AM35" s="22">
        <v>0.39593339489706952</v>
      </c>
      <c r="AN35" s="99"/>
    </row>
    <row r="36" spans="1:40" customFormat="1">
      <c r="A36" s="87">
        <v>108</v>
      </c>
      <c r="B36" s="23">
        <v>667</v>
      </c>
      <c r="C36" s="23" t="s">
        <v>96</v>
      </c>
      <c r="D36" s="23">
        <v>28</v>
      </c>
      <c r="E36" s="23" t="s">
        <v>160</v>
      </c>
      <c r="F36" s="23">
        <v>1</v>
      </c>
      <c r="G36" s="23">
        <v>40</v>
      </c>
      <c r="H36" s="23">
        <v>42</v>
      </c>
      <c r="I36" s="23">
        <v>248.7</v>
      </c>
      <c r="J36" s="8">
        <v>21.605400593471799</v>
      </c>
      <c r="K36" s="23">
        <v>60897970.106933802</v>
      </c>
      <c r="L36" s="23">
        <v>18312368.639890902</v>
      </c>
      <c r="M36" s="23">
        <v>23087465.009549499</v>
      </c>
      <c r="N36" s="23">
        <v>4417366.0179768195</v>
      </c>
      <c r="O36" s="23">
        <v>112809402.87198199</v>
      </c>
      <c r="P36" s="25">
        <v>11701050.7471458</v>
      </c>
      <c r="Q36" s="6">
        <v>0.26337033592208398</v>
      </c>
      <c r="R36" s="6">
        <v>7.9196969484340282E-2</v>
      </c>
      <c r="S36" s="6">
        <v>9.9848211762678829E-2</v>
      </c>
      <c r="T36" s="6">
        <v>1.9104137133018971E-2</v>
      </c>
      <c r="U36" s="6">
        <v>0.48787587299532614</v>
      </c>
      <c r="V36" s="6">
        <v>5.0604472702551702E-2</v>
      </c>
      <c r="W36" s="31">
        <v>0.68162507538208428</v>
      </c>
      <c r="X36" s="21">
        <v>-0.29765229147553351</v>
      </c>
      <c r="Y36" s="21">
        <v>-0.16645444127574921</v>
      </c>
      <c r="Z36" s="21">
        <v>26.808470325401487</v>
      </c>
      <c r="AA36" s="21">
        <v>27.214516216738755</v>
      </c>
      <c r="AB36" s="31">
        <v>21.798729796653099</v>
      </c>
      <c r="AC36" s="21">
        <v>27.546749933116001</v>
      </c>
      <c r="AD36" s="6">
        <v>34.605287199086</v>
      </c>
      <c r="AE36" s="10">
        <v>7.6823183150648414E-2</v>
      </c>
      <c r="AF36" s="11">
        <v>35.057792345017766</v>
      </c>
      <c r="AG36" s="11">
        <v>16.117367162105843</v>
      </c>
      <c r="AH36" s="11">
        <v>0.26899448670462334</v>
      </c>
      <c r="AI36" s="11">
        <v>5.2265229812501932</v>
      </c>
      <c r="AJ36" s="11">
        <v>2.1652883876657421</v>
      </c>
      <c r="AK36" s="3">
        <v>0.53983062188567599</v>
      </c>
      <c r="AL36" s="3">
        <v>0.20465904810922136</v>
      </c>
      <c r="AM36" s="22">
        <v>0.26293794465453585</v>
      </c>
      <c r="AN36" s="99"/>
    </row>
    <row r="37" spans="1:40" customFormat="1">
      <c r="A37" s="87">
        <v>108</v>
      </c>
      <c r="B37" s="23">
        <v>667</v>
      </c>
      <c r="C37" s="23" t="s">
        <v>96</v>
      </c>
      <c r="D37" s="23">
        <v>28</v>
      </c>
      <c r="E37" s="23" t="s">
        <v>160</v>
      </c>
      <c r="F37" s="23">
        <v>3</v>
      </c>
      <c r="G37" s="23">
        <v>40</v>
      </c>
      <c r="H37" s="23">
        <v>42</v>
      </c>
      <c r="I37" s="23">
        <v>251.7</v>
      </c>
      <c r="J37" s="8">
        <v>22.280178041543</v>
      </c>
      <c r="K37" s="23">
        <v>7038258.0620149402</v>
      </c>
      <c r="L37" s="23">
        <v>1668429.91444299</v>
      </c>
      <c r="M37" s="23">
        <v>2121188.95475868</v>
      </c>
      <c r="N37" s="23">
        <v>318329.13935981202</v>
      </c>
      <c r="O37" s="23">
        <v>14497544.829597101</v>
      </c>
      <c r="P37" s="25">
        <v>1748264.2281390701</v>
      </c>
      <c r="Q37" s="6">
        <v>0.25694561093974222</v>
      </c>
      <c r="R37" s="6">
        <v>6.0909352839780245E-2</v>
      </c>
      <c r="S37" s="6">
        <v>7.7438222227257866E-2</v>
      </c>
      <c r="T37" s="6">
        <v>1.1621238447359962E-2</v>
      </c>
      <c r="U37" s="6">
        <v>0.52926171227951502</v>
      </c>
      <c r="V37" s="6">
        <v>6.382386326634476E-2</v>
      </c>
      <c r="W37" s="31">
        <v>0.71510084556242115</v>
      </c>
      <c r="X37" s="21">
        <v>-0.28704558135910474</v>
      </c>
      <c r="Y37" s="21">
        <v>-0.14563270843252363</v>
      </c>
      <c r="Z37" s="21">
        <v>27.524423258260427</v>
      </c>
      <c r="AA37" s="21">
        <v>28.638722743215382</v>
      </c>
      <c r="AB37" s="31">
        <v>23.813683306242101</v>
      </c>
      <c r="AC37" s="21">
        <v>29.630111788530701</v>
      </c>
      <c r="AD37" s="6">
        <v>37.156642504011899</v>
      </c>
      <c r="AE37" s="10">
        <v>0.12115448102759009</v>
      </c>
      <c r="AF37" s="11">
        <v>32.68166084839244</v>
      </c>
      <c r="AG37" s="11">
        <v>19.897112536755728</v>
      </c>
      <c r="AH37" s="11">
        <v>0.20182750512255754</v>
      </c>
      <c r="AI37" s="11">
        <v>6.6635085905882763</v>
      </c>
      <c r="AJ37" s="11">
        <v>2.3665214979305946</v>
      </c>
      <c r="AK37" s="3">
        <v>0.48547931009988393</v>
      </c>
      <c r="AL37" s="3">
        <v>0.14631366756860922</v>
      </c>
      <c r="AM37" s="22">
        <v>0.24532796531264206</v>
      </c>
      <c r="AN37" s="99"/>
    </row>
    <row r="38" spans="1:40" customFormat="1">
      <c r="A38" s="87">
        <v>108</v>
      </c>
      <c r="B38" s="23">
        <v>667</v>
      </c>
      <c r="C38" s="23" t="s">
        <v>96</v>
      </c>
      <c r="D38" s="23">
        <v>29</v>
      </c>
      <c r="E38" s="23" t="s">
        <v>160</v>
      </c>
      <c r="F38" s="23">
        <v>1</v>
      </c>
      <c r="G38" s="23">
        <v>40</v>
      </c>
      <c r="H38" s="23">
        <v>42</v>
      </c>
      <c r="I38" s="23">
        <v>258.2</v>
      </c>
      <c r="J38" s="8">
        <v>22.9888235294117</v>
      </c>
      <c r="K38" s="23">
        <v>387862.59174953197</v>
      </c>
      <c r="L38" s="23">
        <v>51953.345881308502</v>
      </c>
      <c r="M38" s="23">
        <v>69982.801129906395</v>
      </c>
      <c r="N38" s="23">
        <v>7269.7253390653896</v>
      </c>
      <c r="O38" s="23">
        <v>363862.99052729202</v>
      </c>
      <c r="P38" s="25">
        <v>41229.091588224503</v>
      </c>
      <c r="Q38" s="6">
        <v>0.4206020235211454</v>
      </c>
      <c r="R38" s="6">
        <v>5.6338721163610869E-2</v>
      </c>
      <c r="S38" s="6">
        <v>7.5890040424224661E-2</v>
      </c>
      <c r="T38" s="6">
        <v>7.8833619253191028E-3</v>
      </c>
      <c r="U38" s="6">
        <v>0.39457661902868735</v>
      </c>
      <c r="V38" s="6">
        <v>4.4709233937012656E-2</v>
      </c>
      <c r="W38" s="31">
        <v>0.69517201939823836</v>
      </c>
      <c r="X38" s="21">
        <v>-0.26629093104630769</v>
      </c>
      <c r="Y38" s="21">
        <v>-0.15790771651551322</v>
      </c>
      <c r="Z38" s="21">
        <v>28.925362154374231</v>
      </c>
      <c r="AA38" s="21">
        <v>27.799112190338896</v>
      </c>
      <c r="AB38" s="31">
        <v>22.617722803552201</v>
      </c>
      <c r="AC38" s="21">
        <v>28.382932853395999</v>
      </c>
      <c r="AD38" s="6">
        <v>35.600922278620402</v>
      </c>
      <c r="AE38" s="10">
        <v>0.69116132366327154</v>
      </c>
      <c r="AF38" s="11">
        <v>51.596300683924447</v>
      </c>
      <c r="AG38" s="11">
        <v>9.6084573971505556</v>
      </c>
      <c r="AH38" s="11">
        <v>0.2418236328070229</v>
      </c>
      <c r="AI38" s="11">
        <v>9.6266086909555124</v>
      </c>
      <c r="AJ38" s="11">
        <v>2.2216362286310893</v>
      </c>
      <c r="AK38" s="3">
        <v>1.0659577968824501</v>
      </c>
      <c r="AL38" s="3">
        <v>0.19233283667704382</v>
      </c>
      <c r="AM38" s="22">
        <v>0.30265090858594879</v>
      </c>
      <c r="AN38" s="99"/>
    </row>
    <row r="39" spans="1:40" customFormat="1">
      <c r="A39" s="87">
        <v>108</v>
      </c>
      <c r="B39" s="23">
        <v>667</v>
      </c>
      <c r="C39" s="23" t="s">
        <v>96</v>
      </c>
      <c r="D39" s="23">
        <v>29</v>
      </c>
      <c r="E39" s="23" t="s">
        <v>160</v>
      </c>
      <c r="F39" s="23">
        <v>5</v>
      </c>
      <c r="G39" s="23">
        <v>40</v>
      </c>
      <c r="H39" s="23">
        <v>42</v>
      </c>
      <c r="I39" s="23">
        <v>264.2</v>
      </c>
      <c r="J39" s="8">
        <v>23.2358823529411</v>
      </c>
      <c r="K39" s="23">
        <v>4101864.9370718901</v>
      </c>
      <c r="L39" s="23">
        <v>686528.31398972997</v>
      </c>
      <c r="M39" s="23">
        <v>958454.84250594303</v>
      </c>
      <c r="N39" s="23">
        <v>118049.973578919</v>
      </c>
      <c r="O39" s="23">
        <v>5643682.2360070404</v>
      </c>
      <c r="P39" s="25">
        <v>627484.80322378594</v>
      </c>
      <c r="Q39" s="6">
        <v>0.33798969444523053</v>
      </c>
      <c r="R39" s="6">
        <v>5.6569267548587092E-2</v>
      </c>
      <c r="S39" s="6">
        <v>7.8975749891312827E-2</v>
      </c>
      <c r="T39" s="6">
        <v>9.7272033846362311E-3</v>
      </c>
      <c r="U39" s="6">
        <v>0.46503394523166952</v>
      </c>
      <c r="V39" s="6">
        <v>5.1704139498563895E-2</v>
      </c>
      <c r="W39" s="31">
        <v>0.71281189551986546</v>
      </c>
      <c r="X39" s="21">
        <v>-0.26468881747046413</v>
      </c>
      <c r="Y39" s="21">
        <v>-0.14702506133435522</v>
      </c>
      <c r="Z39" s="21">
        <v>29.033504820743669</v>
      </c>
      <c r="AA39" s="21">
        <v>28.543485804730103</v>
      </c>
      <c r="AB39" s="31">
        <v>23.649823734164599</v>
      </c>
      <c r="AC39" s="21">
        <v>29.435978307357299</v>
      </c>
      <c r="AD39" s="6">
        <v>36.947758641502503</v>
      </c>
      <c r="AE39" s="10">
        <v>0.2809517909779472</v>
      </c>
      <c r="AF39" s="11">
        <v>42.089631954200271</v>
      </c>
      <c r="AG39" s="11">
        <v>13.267887504224968</v>
      </c>
      <c r="AH39" s="11">
        <v>0.21944102622812939</v>
      </c>
      <c r="AI39" s="11">
        <v>8.1190602034755628</v>
      </c>
      <c r="AJ39" s="11">
        <v>2.2871726066031046</v>
      </c>
      <c r="AK39" s="3">
        <v>0.72680650071007524</v>
      </c>
      <c r="AL39" s="3">
        <v>0.1698279248237865</v>
      </c>
      <c r="AM39" s="22">
        <v>0.36244490395743484</v>
      </c>
      <c r="AN39" s="99"/>
    </row>
  </sheetData>
  <mergeCells count="2">
    <mergeCell ref="K2:P2"/>
    <mergeCell ref="Q2:V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0E09-39B8-5C45-B69B-2D97D9CBE0F3}">
  <dimension ref="A1:AQ158"/>
  <sheetViews>
    <sheetView workbookViewId="0">
      <selection activeCell="E1" sqref="E1"/>
    </sheetView>
  </sheetViews>
  <sheetFormatPr baseColWidth="10" defaultRowHeight="16"/>
  <cols>
    <col min="1" max="1" width="4.1640625" style="77" bestFit="1" customWidth="1"/>
    <col min="2" max="2" width="4.33203125" style="77" bestFit="1" customWidth="1"/>
    <col min="3" max="3" width="5" style="77" bestFit="1" customWidth="1"/>
    <col min="4" max="4" width="4.83203125" style="77" bestFit="1" customWidth="1"/>
    <col min="5" max="5" width="4.83203125" style="77" customWidth="1"/>
    <col min="6" max="6" width="7.1640625" style="77" bestFit="1" customWidth="1"/>
    <col min="7" max="7" width="11" style="77" bestFit="1" customWidth="1"/>
    <col min="8" max="8" width="14.1640625" style="77" bestFit="1" customWidth="1"/>
    <col min="9" max="23" width="10.83203125" style="77"/>
    <col min="24" max="25" width="30.1640625" style="77" customWidth="1"/>
    <col min="26" max="26" width="10.83203125" style="77" customWidth="1"/>
    <col min="27" max="27" width="10.83203125" style="77"/>
    <col min="28" max="30" width="19" style="77" customWidth="1"/>
    <col min="31" max="16384" width="10.83203125" style="77"/>
  </cols>
  <sheetData>
    <row r="1" spans="1:43" s="86" customFormat="1">
      <c r="A1" s="94" t="s">
        <v>86</v>
      </c>
      <c r="B1" s="95" t="s">
        <v>87</v>
      </c>
      <c r="C1" s="95" t="s">
        <v>88</v>
      </c>
      <c r="D1" s="95" t="s">
        <v>89</v>
      </c>
      <c r="E1" s="82" t="s">
        <v>162</v>
      </c>
      <c r="F1" s="95" t="s">
        <v>93</v>
      </c>
      <c r="G1" s="95" t="s">
        <v>101</v>
      </c>
      <c r="H1" s="95" t="s">
        <v>102</v>
      </c>
      <c r="I1" s="95" t="s">
        <v>104</v>
      </c>
      <c r="J1" s="96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</row>
    <row r="2" spans="1:43" s="86" customFormat="1">
      <c r="A2" s="147"/>
      <c r="B2" s="148"/>
      <c r="C2" s="148"/>
      <c r="D2" s="148"/>
      <c r="E2" s="157"/>
      <c r="F2" s="148"/>
      <c r="G2" s="148"/>
      <c r="H2" s="148"/>
      <c r="I2" s="148"/>
      <c r="J2" s="149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</row>
    <row r="3" spans="1:43" customFormat="1">
      <c r="A3" s="87">
        <v>114</v>
      </c>
      <c r="B3" s="23">
        <v>704</v>
      </c>
      <c r="C3" s="23" t="s">
        <v>98</v>
      </c>
      <c r="D3" s="23">
        <v>1</v>
      </c>
      <c r="E3" s="23" t="s">
        <v>159</v>
      </c>
      <c r="F3" s="23">
        <v>1</v>
      </c>
      <c r="G3" s="23">
        <v>0</v>
      </c>
      <c r="H3" s="23">
        <v>5</v>
      </c>
      <c r="I3" s="23">
        <v>0.04</v>
      </c>
      <c r="J3" s="8">
        <v>5.2537313432835797E-3</v>
      </c>
      <c r="K3" s="23">
        <v>45407148.418500103</v>
      </c>
      <c r="L3" s="23">
        <v>5406161.2099047499</v>
      </c>
      <c r="M3" s="23">
        <v>2194047.2249641102</v>
      </c>
      <c r="N3" s="23">
        <v>243399.739686813</v>
      </c>
      <c r="O3" s="23">
        <v>36807681.736535497</v>
      </c>
      <c r="P3" s="25">
        <v>879711</v>
      </c>
      <c r="Q3" s="6">
        <v>0.49931902895812086</v>
      </c>
      <c r="R3" s="6">
        <v>5.944877094772353E-2</v>
      </c>
      <c r="S3" s="6">
        <v>2.4126807518504968E-2</v>
      </c>
      <c r="T3" s="6">
        <v>2.6765415997707215E-3</v>
      </c>
      <c r="U3" s="6">
        <v>0.4047551221119724</v>
      </c>
      <c r="V3" s="6">
        <v>9.6737288639075266E-3</v>
      </c>
      <c r="W3" s="10">
        <f>(S3+T3+V3)/(R3+S3+T3+V3)</f>
        <v>0.38026328032642281</v>
      </c>
      <c r="X3" s="11">
        <f>LOG((S3)/(R3+S3+T3))</f>
        <v>-0.55326991931616976</v>
      </c>
      <c r="Y3" s="11">
        <f>LOG(W3)</f>
        <v>-0.41991560969634811</v>
      </c>
      <c r="Z3" s="11">
        <f t="shared" ref="Z3:Z34" si="0">67.5*X3+46.9</f>
        <v>9.5542804461585433</v>
      </c>
      <c r="AA3" s="11">
        <f>68.4*Y3+38.6</f>
        <v>9.8777722967697876</v>
      </c>
      <c r="AB3" s="31">
        <v>0.57323291047500302</v>
      </c>
      <c r="AC3" s="21">
        <v>8.0285303530522008</v>
      </c>
      <c r="AD3" s="22">
        <v>15.2443125565547</v>
      </c>
      <c r="AE3" s="10">
        <v>1.6202182486727085E-2</v>
      </c>
      <c r="AF3" s="11">
        <f>((Q3)/(Q3+U3))*100</f>
        <v>55.229875598932864</v>
      </c>
      <c r="AG3" s="11">
        <f>((V3)/(Q3+V3))*100</f>
        <v>1.9005631642582212</v>
      </c>
      <c r="AH3" s="11">
        <f>(R3+S3+T3)/(R3+S3+T3+U3+V3)</f>
        <v>0.17226961888828149</v>
      </c>
      <c r="AI3" s="11">
        <f>S3/T3</f>
        <v>9.0141724382582815</v>
      </c>
      <c r="AJ3" s="11">
        <f>((R3*1)+(S3*2)+(T3*3)+(V3*4))/(R3+S3+T3+V3)</f>
        <v>1.6098572799967179</v>
      </c>
      <c r="AK3" s="3">
        <f>IF(Q3="n/a","n/a",Q3/U3)</f>
        <v>1.233632390747085</v>
      </c>
      <c r="AL3" s="3">
        <f>IF(S3="n/a","n/a",S3/U3)</f>
        <v>5.9608405676532666E-2</v>
      </c>
      <c r="AM3" s="22">
        <v>0.42370603517784966</v>
      </c>
      <c r="AN3" s="99"/>
      <c r="AQ3" s="99"/>
    </row>
    <row r="4" spans="1:43" customFormat="1">
      <c r="A4" s="87">
        <v>114</v>
      </c>
      <c r="B4" s="23">
        <v>704</v>
      </c>
      <c r="C4" s="23" t="s">
        <v>98</v>
      </c>
      <c r="D4" s="23">
        <v>2</v>
      </c>
      <c r="E4" s="23" t="s">
        <v>159</v>
      </c>
      <c r="F4" s="23">
        <v>5</v>
      </c>
      <c r="G4" s="23">
        <v>40</v>
      </c>
      <c r="H4" s="23">
        <v>42</v>
      </c>
      <c r="I4" s="23">
        <v>13.1</v>
      </c>
      <c r="J4" s="8">
        <v>0.53776244952893604</v>
      </c>
      <c r="K4" s="23">
        <v>85523921.473389596</v>
      </c>
      <c r="L4" s="23">
        <v>3856430.57133757</v>
      </c>
      <c r="M4" s="23">
        <v>1125823.64259832</v>
      </c>
      <c r="N4" s="23">
        <v>239575.00967289801</v>
      </c>
      <c r="O4" s="23">
        <v>62043621.2255207</v>
      </c>
      <c r="P4" s="25">
        <v>1155596.42431783</v>
      </c>
      <c r="Q4" s="6">
        <v>0.55554866386217183</v>
      </c>
      <c r="R4" s="6">
        <v>2.5050708787370427E-2</v>
      </c>
      <c r="S4" s="6">
        <v>7.3131564785011184E-3</v>
      </c>
      <c r="T4" s="6">
        <v>1.556238000147801E-3</v>
      </c>
      <c r="U4" s="6">
        <v>0.40302467753110877</v>
      </c>
      <c r="V4" s="6">
        <v>7.5065553406999273E-3</v>
      </c>
      <c r="W4" s="10">
        <f t="shared" ref="W4:W67" si="1">(S4+T4+V4)/(R4+S4+T4+V4)</f>
        <v>0.39529979897274942</v>
      </c>
      <c r="X4" s="11">
        <f t="shared" ref="X4:X67" si="2">LOG((S4)/(R4+S4+T4))</f>
        <v>-0.66635229969152587</v>
      </c>
      <c r="Y4" s="11">
        <f t="shared" ref="Y4:Y67" si="3">LOG(W4)</f>
        <v>-0.4030734065147269</v>
      </c>
      <c r="Z4" s="11">
        <f t="shared" si="0"/>
        <v>1.9212197708219989</v>
      </c>
      <c r="AA4" s="11">
        <f t="shared" ref="AA4:AA67" si="4">68.4*Y4+38.6</f>
        <v>11.029778994392679</v>
      </c>
      <c r="AB4" s="31">
        <v>1.75053974225886</v>
      </c>
      <c r="AC4" s="21">
        <v>9.1153288528434899</v>
      </c>
      <c r="AD4" s="22">
        <v>16.4469139722463</v>
      </c>
      <c r="AE4" s="10">
        <v>2.4942814741289406E-2</v>
      </c>
      <c r="AF4" s="11">
        <f t="shared" ref="AF4:AF67" si="5">((Q4)/(Q4+U4))*100</f>
        <v>57.955780728753126</v>
      </c>
      <c r="AG4" s="11">
        <f t="shared" ref="AG4:AG67" si="6">((V4)/(Q4+V4))*100</f>
        <v>1.3331828006722155</v>
      </c>
      <c r="AH4" s="11">
        <f t="shared" ref="AH4:AH67" si="7">(R4+S4+T4)/(R4+S4+T4+U4+V4)</f>
        <v>7.6319048921703408E-2</v>
      </c>
      <c r="AI4" s="11">
        <f t="shared" ref="AI4:AI67" si="8">S4/T4</f>
        <v>4.6992532490573833</v>
      </c>
      <c r="AJ4" s="11">
        <f t="shared" ref="AJ4:AJ67" si="9">((R4*1)+(S4*2)+(T4*3)+(V4*4))/(R4+S4+T4+V4)</f>
        <v>1.7952680618936736</v>
      </c>
      <c r="AK4" s="3">
        <f t="shared" ref="AK4:AK67" si="10">IF(Q4="n/a","n/a",Q4/U4)</f>
        <v>1.3784482559862354</v>
      </c>
      <c r="AL4" s="3">
        <f t="shared" ref="AL4:AL67" si="11">IF(S4="n/a","n/a",S4/U4)</f>
        <v>1.8145679126401953E-2</v>
      </c>
      <c r="AM4" s="22">
        <v>0.66600559740462084</v>
      </c>
      <c r="AN4" s="99"/>
      <c r="AQ4" s="99"/>
    </row>
    <row r="5" spans="1:43" customFormat="1">
      <c r="A5" s="87">
        <v>114</v>
      </c>
      <c r="B5" s="23">
        <v>704</v>
      </c>
      <c r="C5" s="23" t="s">
        <v>98</v>
      </c>
      <c r="D5" s="23">
        <v>4</v>
      </c>
      <c r="E5" s="23" t="s">
        <v>159</v>
      </c>
      <c r="F5" s="23">
        <v>1</v>
      </c>
      <c r="G5" s="23">
        <v>40</v>
      </c>
      <c r="H5" s="23">
        <v>42</v>
      </c>
      <c r="I5" s="23">
        <v>26.099999999999998</v>
      </c>
      <c r="J5" s="8">
        <v>0.66811238223418501</v>
      </c>
      <c r="K5" s="23">
        <v>3476039.9677307699</v>
      </c>
      <c r="L5" s="23">
        <v>271547.09145384497</v>
      </c>
      <c r="M5" s="23">
        <v>88471.988361904994</v>
      </c>
      <c r="N5" s="23">
        <v>12602.001634615401</v>
      </c>
      <c r="O5" s="23">
        <v>2223564.0019395598</v>
      </c>
      <c r="P5" s="25">
        <v>38769.1924465146</v>
      </c>
      <c r="Q5" s="6">
        <v>0.5688174181132396</v>
      </c>
      <c r="R5" s="6">
        <v>4.4435828382540427E-2</v>
      </c>
      <c r="S5" s="6">
        <v>1.4477511323961037E-2</v>
      </c>
      <c r="T5" s="6">
        <v>2.0621851588030877E-3</v>
      </c>
      <c r="U5" s="6">
        <v>0.36386288602385997</v>
      </c>
      <c r="V5" s="6">
        <v>6.3441709975959023E-3</v>
      </c>
      <c r="W5" s="10">
        <f t="shared" si="1"/>
        <v>0.33992826597083914</v>
      </c>
      <c r="X5" s="11">
        <f t="shared" si="2"/>
        <v>-0.62446163402295329</v>
      </c>
      <c r="Y5" s="11">
        <f t="shared" si="3"/>
        <v>-0.46861272113401736</v>
      </c>
      <c r="Z5" s="11">
        <f t="shared" si="0"/>
        <v>4.7488397034506491</v>
      </c>
      <c r="AA5" s="11">
        <f t="shared" si="4"/>
        <v>6.5468898744332122</v>
      </c>
      <c r="AB5" s="31">
        <v>-2.7873612249188202</v>
      </c>
      <c r="AC5" s="21">
        <v>5.0261566667116</v>
      </c>
      <c r="AD5" s="22">
        <v>12.132395501327499</v>
      </c>
      <c r="AE5" s="10">
        <v>0.1494619749512926</v>
      </c>
      <c r="AF5" s="11">
        <f t="shared" si="5"/>
        <v>60.987394672121873</v>
      </c>
      <c r="AG5" s="11">
        <f t="shared" si="6"/>
        <v>1.1030241096947384</v>
      </c>
      <c r="AH5" s="11">
        <f t="shared" si="7"/>
        <v>0.14141462903832763</v>
      </c>
      <c r="AI5" s="11">
        <f t="shared" si="8"/>
        <v>7.0204711066604348</v>
      </c>
      <c r="AJ5" s="11">
        <f t="shared" si="9"/>
        <v>1.5590398790719289</v>
      </c>
      <c r="AK5" s="3">
        <f t="shared" si="10"/>
        <v>1.5632740792253814</v>
      </c>
      <c r="AL5" s="3">
        <f t="shared" si="11"/>
        <v>3.9788370510015929E-2</v>
      </c>
      <c r="AM5" s="22">
        <v>0.23941609756202054</v>
      </c>
      <c r="AN5" s="99"/>
      <c r="AQ5" s="99"/>
    </row>
    <row r="6" spans="1:43" customFormat="1">
      <c r="A6" s="87">
        <v>114</v>
      </c>
      <c r="B6" s="23">
        <v>704</v>
      </c>
      <c r="C6" s="23" t="s">
        <v>98</v>
      </c>
      <c r="D6" s="23">
        <v>4</v>
      </c>
      <c r="E6" s="23" t="s">
        <v>159</v>
      </c>
      <c r="F6" s="23">
        <v>4</v>
      </c>
      <c r="G6" s="23">
        <v>40</v>
      </c>
      <c r="H6" s="23">
        <v>42</v>
      </c>
      <c r="I6" s="23">
        <v>30.599999999999998</v>
      </c>
      <c r="J6" s="8">
        <v>0.713233512786002</v>
      </c>
      <c r="K6" s="23">
        <v>234985327.41442701</v>
      </c>
      <c r="L6" s="23">
        <v>19623685.410974201</v>
      </c>
      <c r="M6" s="23">
        <v>6080619.3108018599</v>
      </c>
      <c r="N6" s="23">
        <v>1080430.3407648599</v>
      </c>
      <c r="O6" s="23">
        <v>184745721.12218699</v>
      </c>
      <c r="P6" s="25">
        <v>1839796.1631657199</v>
      </c>
      <c r="Q6" s="6">
        <v>0.52410483558383703</v>
      </c>
      <c r="R6" s="6">
        <v>4.3768130244697702E-2</v>
      </c>
      <c r="S6" s="6">
        <v>1.356204669968706E-2</v>
      </c>
      <c r="T6" s="6">
        <v>2.4097622278674673E-3</v>
      </c>
      <c r="U6" s="6">
        <v>0.4120517942926531</v>
      </c>
      <c r="V6" s="6">
        <v>4.1034309512575275E-3</v>
      </c>
      <c r="W6" s="10">
        <f t="shared" si="1"/>
        <v>0.31444517794055993</v>
      </c>
      <c r="X6" s="11">
        <f t="shared" si="2"/>
        <v>-0.64393954056823299</v>
      </c>
      <c r="Y6" s="11">
        <f t="shared" si="3"/>
        <v>-0.50245506084913527</v>
      </c>
      <c r="Z6" s="11">
        <f t="shared" si="0"/>
        <v>3.4340810116442739</v>
      </c>
      <c r="AA6" s="11">
        <f t="shared" si="4"/>
        <v>4.2320738379191454</v>
      </c>
      <c r="AB6" s="31">
        <v>-4.9724988163682502</v>
      </c>
      <c r="AC6" s="21">
        <v>3.1290078259853802</v>
      </c>
      <c r="AD6" s="22">
        <v>10.219024107996701</v>
      </c>
      <c r="AE6" s="10">
        <v>3.2317708383744898E-2</v>
      </c>
      <c r="AF6" s="11">
        <f t="shared" si="5"/>
        <v>55.984737901496651</v>
      </c>
      <c r="AG6" s="11">
        <f t="shared" si="6"/>
        <v>0.77685852555374435</v>
      </c>
      <c r="AH6" s="11">
        <f t="shared" si="7"/>
        <v>0.12553172135199633</v>
      </c>
      <c r="AI6" s="11">
        <f t="shared" si="8"/>
        <v>5.6279605277442117</v>
      </c>
      <c r="AJ6" s="11">
        <f t="shared" si="9"/>
        <v>1.4807369026700641</v>
      </c>
      <c r="AK6" s="3">
        <f t="shared" si="10"/>
        <v>1.2719392145435</v>
      </c>
      <c r="AL6" s="3">
        <f t="shared" si="11"/>
        <v>3.291345138532472E-2</v>
      </c>
      <c r="AM6" s="22">
        <v>0.49157461067860281</v>
      </c>
      <c r="AN6" s="99"/>
      <c r="AQ6" s="99"/>
    </row>
    <row r="7" spans="1:43" customFormat="1">
      <c r="A7" s="87">
        <v>114</v>
      </c>
      <c r="B7" s="23">
        <v>704</v>
      </c>
      <c r="C7" s="23" t="s">
        <v>98</v>
      </c>
      <c r="D7" s="23">
        <v>6</v>
      </c>
      <c r="E7" s="23" t="s">
        <v>159</v>
      </c>
      <c r="F7" s="23">
        <v>1</v>
      </c>
      <c r="G7" s="23">
        <v>40</v>
      </c>
      <c r="H7" s="23">
        <v>42</v>
      </c>
      <c r="I7" s="23">
        <v>45.1</v>
      </c>
      <c r="J7" s="8">
        <v>0.85862382234185697</v>
      </c>
      <c r="K7" s="23">
        <v>32900569.746789798</v>
      </c>
      <c r="L7" s="23">
        <v>1963309.35911154</v>
      </c>
      <c r="M7" s="23">
        <v>515112.00009013101</v>
      </c>
      <c r="N7" s="23">
        <v>94582.3373437884</v>
      </c>
      <c r="O7" s="23">
        <v>25759446.634139299</v>
      </c>
      <c r="P7" s="25">
        <v>1093643.1885427299</v>
      </c>
      <c r="Q7" s="6">
        <v>0.52787311276983373</v>
      </c>
      <c r="R7" s="6">
        <v>3.1500312325912785E-2</v>
      </c>
      <c r="S7" s="6">
        <v>8.264713255891374E-3</v>
      </c>
      <c r="T7" s="6">
        <v>1.5175260857476073E-3</v>
      </c>
      <c r="U7" s="6">
        <v>0.41329738003452954</v>
      </c>
      <c r="V7" s="6">
        <v>1.7546955528084929E-2</v>
      </c>
      <c r="W7" s="10">
        <f t="shared" si="1"/>
        <v>0.46454910422487583</v>
      </c>
      <c r="X7" s="11">
        <f t="shared" si="2"/>
        <v>-0.6985387427894364</v>
      </c>
      <c r="Y7" s="11">
        <f t="shared" si="3"/>
        <v>-0.33296837302283183</v>
      </c>
      <c r="Z7" s="11">
        <f t="shared" si="0"/>
        <v>-0.25136513828695684</v>
      </c>
      <c r="AA7" s="11">
        <f t="shared" si="4"/>
        <v>15.824963285238301</v>
      </c>
      <c r="AB7" s="31">
        <v>7.1699225803071602</v>
      </c>
      <c r="AC7" s="21">
        <v>14.2287712453558</v>
      </c>
      <c r="AD7" s="22">
        <v>22.363165021626699</v>
      </c>
      <c r="AE7" s="10">
        <v>3.0963531408164536E-2</v>
      </c>
      <c r="AF7" s="11">
        <f t="shared" si="5"/>
        <v>56.086874461709272</v>
      </c>
      <c r="AG7" s="11">
        <f t="shared" si="6"/>
        <v>3.2171451965167615</v>
      </c>
      <c r="AH7" s="11">
        <f t="shared" si="7"/>
        <v>8.7439526924096012E-2</v>
      </c>
      <c r="AI7" s="11">
        <f t="shared" si="8"/>
        <v>5.4461754124112955</v>
      </c>
      <c r="AJ7" s="11">
        <f t="shared" si="9"/>
        <v>2.0868802928946475</v>
      </c>
      <c r="AK7" s="3">
        <f t="shared" si="10"/>
        <v>1.2772234673390181</v>
      </c>
      <c r="AL7" s="3">
        <f t="shared" si="11"/>
        <v>1.9997013422153525E-2</v>
      </c>
      <c r="AM7" s="22">
        <v>0.40288423505514964</v>
      </c>
      <c r="AN7" s="99"/>
      <c r="AQ7" s="99"/>
    </row>
    <row r="8" spans="1:43" customFormat="1">
      <c r="A8" s="87">
        <v>114</v>
      </c>
      <c r="B8" s="23">
        <v>704</v>
      </c>
      <c r="C8" s="23" t="s">
        <v>98</v>
      </c>
      <c r="D8" s="23">
        <v>7</v>
      </c>
      <c r="E8" s="23" t="s">
        <v>159</v>
      </c>
      <c r="F8" s="23">
        <v>1</v>
      </c>
      <c r="G8" s="23">
        <v>40</v>
      </c>
      <c r="H8" s="23">
        <v>42</v>
      </c>
      <c r="I8" s="23">
        <v>54.6</v>
      </c>
      <c r="J8" s="8">
        <v>0.95387954239569295</v>
      </c>
      <c r="K8" s="23">
        <v>33701073.109578803</v>
      </c>
      <c r="L8" s="23">
        <v>1573939.69427348</v>
      </c>
      <c r="M8" s="23">
        <v>462776.60152105801</v>
      </c>
      <c r="N8" s="23">
        <v>93698.983667312903</v>
      </c>
      <c r="O8" s="23">
        <v>27379381.5988</v>
      </c>
      <c r="P8" s="25">
        <v>726121.152774891</v>
      </c>
      <c r="Q8" s="6">
        <v>0.52709820259543649</v>
      </c>
      <c r="R8" s="6">
        <v>2.4617043532936058E-2</v>
      </c>
      <c r="S8" s="6">
        <v>7.2380103171148799E-3</v>
      </c>
      <c r="T8" s="6">
        <v>1.4654894138080772E-3</v>
      </c>
      <c r="U8" s="6">
        <v>0.42822443018291223</v>
      </c>
      <c r="V8" s="6">
        <v>1.1356823957792212E-2</v>
      </c>
      <c r="W8" s="10">
        <f t="shared" si="1"/>
        <v>0.44900415884384692</v>
      </c>
      <c r="X8" s="11">
        <f t="shared" si="2"/>
        <v>-0.6630928757850072</v>
      </c>
      <c r="Y8" s="11">
        <f t="shared" si="3"/>
        <v>-0.34774963638070999</v>
      </c>
      <c r="Z8" s="11">
        <f t="shared" si="0"/>
        <v>2.1412308845120123</v>
      </c>
      <c r="AA8" s="11">
        <f t="shared" si="4"/>
        <v>14.813924871559436</v>
      </c>
      <c r="AB8" s="31">
        <v>5.9774273131242497</v>
      </c>
      <c r="AC8" s="21">
        <v>13.083485022695401</v>
      </c>
      <c r="AD8" s="22">
        <v>21.000353216582599</v>
      </c>
      <c r="AE8" s="10">
        <v>3.7638355511379624E-2</v>
      </c>
      <c r="AF8" s="11">
        <f t="shared" si="5"/>
        <v>55.174889038532001</v>
      </c>
      <c r="AG8" s="11">
        <f t="shared" si="6"/>
        <v>2.1091499564020766</v>
      </c>
      <c r="AH8" s="11">
        <f t="shared" si="7"/>
        <v>7.0459751785112323E-2</v>
      </c>
      <c r="AI8" s="11">
        <f t="shared" si="8"/>
        <v>4.9389714104497662</v>
      </c>
      <c r="AJ8" s="11">
        <f t="shared" si="9"/>
        <v>1.9901984778697668</v>
      </c>
      <c r="AK8" s="3">
        <f t="shared" si="10"/>
        <v>1.2308924139855617</v>
      </c>
      <c r="AL8" s="3">
        <f t="shared" si="11"/>
        <v>1.690237596678739E-2</v>
      </c>
      <c r="AM8" s="22">
        <v>0.41113228240616118</v>
      </c>
      <c r="AN8" s="99"/>
      <c r="AQ8" s="99"/>
    </row>
    <row r="9" spans="1:43" customFormat="1">
      <c r="A9" s="87">
        <v>114</v>
      </c>
      <c r="B9" s="23">
        <v>704</v>
      </c>
      <c r="C9" s="23" t="s">
        <v>98</v>
      </c>
      <c r="D9" s="23">
        <v>8</v>
      </c>
      <c r="E9" s="23" t="s">
        <v>159</v>
      </c>
      <c r="F9" s="23">
        <v>1</v>
      </c>
      <c r="G9" s="23">
        <v>40</v>
      </c>
      <c r="H9" s="23">
        <v>42</v>
      </c>
      <c r="I9" s="23">
        <v>64.100000000000009</v>
      </c>
      <c r="J9" s="8">
        <v>1.04913526244952</v>
      </c>
      <c r="K9" s="23">
        <v>2190349.0746556702</v>
      </c>
      <c r="L9" s="23">
        <v>205583.702709523</v>
      </c>
      <c r="M9" s="23">
        <v>59058.1836813189</v>
      </c>
      <c r="N9" s="23">
        <v>10762.861014743599</v>
      </c>
      <c r="O9" s="23">
        <v>1457068.6466117201</v>
      </c>
      <c r="P9" s="25">
        <v>33146.248019150902</v>
      </c>
      <c r="Q9" s="6">
        <v>0.55368210203825385</v>
      </c>
      <c r="R9" s="6">
        <v>5.1967979888735444E-2</v>
      </c>
      <c r="S9" s="6">
        <v>1.4928880360485192E-2</v>
      </c>
      <c r="T9" s="6">
        <v>2.7206638336976564E-3</v>
      </c>
      <c r="U9" s="6">
        <v>0.36832157960796041</v>
      </c>
      <c r="V9" s="6">
        <v>8.3787942708674623E-3</v>
      </c>
      <c r="W9" s="10">
        <f t="shared" si="1"/>
        <v>0.3337123984107509</v>
      </c>
      <c r="X9" s="11">
        <f t="shared" si="2"/>
        <v>-0.66869133609635012</v>
      </c>
      <c r="Y9" s="11">
        <f t="shared" si="3"/>
        <v>-0.47662765771036758</v>
      </c>
      <c r="Z9" s="11">
        <f t="shared" si="0"/>
        <v>1.763334813496364</v>
      </c>
      <c r="AA9" s="11">
        <f t="shared" si="4"/>
        <v>5.998668212610859</v>
      </c>
      <c r="AB9" s="31">
        <v>-3.3254028347850002</v>
      </c>
      <c r="AC9" s="21">
        <v>4.5424402428098896</v>
      </c>
      <c r="AD9" s="22">
        <v>11.6318172480476</v>
      </c>
      <c r="AE9" s="10">
        <v>0.21418717615331687</v>
      </c>
      <c r="AF9" s="11">
        <f t="shared" si="5"/>
        <v>60.052048929963973</v>
      </c>
      <c r="AG9" s="11">
        <f t="shared" si="6"/>
        <v>1.4907271304387819</v>
      </c>
      <c r="AH9" s="11">
        <f t="shared" si="7"/>
        <v>0.15598192320059096</v>
      </c>
      <c r="AI9" s="11">
        <f t="shared" si="8"/>
        <v>5.4872197643746894</v>
      </c>
      <c r="AJ9" s="11">
        <f t="shared" si="9"/>
        <v>1.5834453702554041</v>
      </c>
      <c r="AK9" s="3">
        <f t="shared" si="10"/>
        <v>1.5032572965928042</v>
      </c>
      <c r="AL9" s="3">
        <f t="shared" si="11"/>
        <v>4.0532190311453963E-2</v>
      </c>
      <c r="AM9" s="22">
        <v>0.7740184282895054</v>
      </c>
      <c r="AN9" s="99"/>
      <c r="AQ9" s="99"/>
    </row>
    <row r="10" spans="1:43" customFormat="1">
      <c r="A10" s="87">
        <v>114</v>
      </c>
      <c r="B10" s="23">
        <v>704</v>
      </c>
      <c r="C10" s="23" t="s">
        <v>98</v>
      </c>
      <c r="D10" s="23">
        <v>9</v>
      </c>
      <c r="E10" s="23" t="s">
        <v>159</v>
      </c>
      <c r="F10" s="23">
        <v>2</v>
      </c>
      <c r="G10" s="23">
        <v>40</v>
      </c>
      <c r="H10" s="23">
        <v>42</v>
      </c>
      <c r="I10" s="23">
        <v>75.100000000000009</v>
      </c>
      <c r="J10" s="8">
        <v>1.15943135935397</v>
      </c>
      <c r="K10" s="23">
        <v>25718338.757225402</v>
      </c>
      <c r="L10" s="23">
        <v>1411911.3892019701</v>
      </c>
      <c r="M10" s="23">
        <v>401410.18984704203</v>
      </c>
      <c r="N10" s="23">
        <v>77410.013248732401</v>
      </c>
      <c r="O10" s="23">
        <v>18227113.844377499</v>
      </c>
      <c r="P10" s="25">
        <v>347982.15744507202</v>
      </c>
      <c r="Q10" s="6">
        <v>0.55686484760974841</v>
      </c>
      <c r="R10" s="6">
        <v>3.0571329976184135E-2</v>
      </c>
      <c r="S10" s="6">
        <v>8.6915109995342743E-3</v>
      </c>
      <c r="T10" s="6">
        <v>1.6761158501776622E-3</v>
      </c>
      <c r="U10" s="6">
        <v>0.39466153195696679</v>
      </c>
      <c r="V10" s="6">
        <v>7.5346636073887361E-3</v>
      </c>
      <c r="W10" s="10">
        <f t="shared" si="1"/>
        <v>0.36932026733468248</v>
      </c>
      <c r="X10" s="11">
        <f t="shared" si="2"/>
        <v>-0.67304148799319341</v>
      </c>
      <c r="Y10" s="11">
        <f t="shared" si="3"/>
        <v>-0.43259685874464571</v>
      </c>
      <c r="Z10" s="11">
        <f t="shared" si="0"/>
        <v>1.4696995604594463</v>
      </c>
      <c r="AA10" s="11">
        <f t="shared" si="4"/>
        <v>9.0103748618662323</v>
      </c>
      <c r="AB10" s="31">
        <v>-0.37587899665913699</v>
      </c>
      <c r="AC10" s="21">
        <v>7.1965722787739796</v>
      </c>
      <c r="AD10" s="22">
        <v>14.349077182602199</v>
      </c>
      <c r="AE10" s="10">
        <v>2.3566317929291061E-2</v>
      </c>
      <c r="AF10" s="11">
        <f t="shared" si="5"/>
        <v>58.523322061057414</v>
      </c>
      <c r="AG10" s="11">
        <f t="shared" si="6"/>
        <v>1.3349876209389524</v>
      </c>
      <c r="AH10" s="11">
        <f t="shared" si="7"/>
        <v>9.2384809927790953E-2</v>
      </c>
      <c r="AI10" s="11">
        <f t="shared" si="8"/>
        <v>5.1855073135982845</v>
      </c>
      <c r="AJ10" s="11">
        <f t="shared" si="9"/>
        <v>1.7147750304671832</v>
      </c>
      <c r="AK10" s="3">
        <f t="shared" si="10"/>
        <v>1.4109934780024824</v>
      </c>
      <c r="AL10" s="3">
        <f t="shared" si="11"/>
        <v>2.2022696147852541E-2</v>
      </c>
      <c r="AM10" s="22">
        <v>0.42191141744252175</v>
      </c>
      <c r="AN10" s="99"/>
      <c r="AQ10" s="99"/>
    </row>
    <row r="11" spans="1:43" customFormat="1">
      <c r="A11" s="87">
        <v>114</v>
      </c>
      <c r="B11" s="23">
        <v>704</v>
      </c>
      <c r="C11" s="23" t="s">
        <v>98</v>
      </c>
      <c r="D11" s="23">
        <v>11</v>
      </c>
      <c r="E11" s="23" t="s">
        <v>159</v>
      </c>
      <c r="F11" s="23">
        <v>1</v>
      </c>
      <c r="G11" s="23">
        <v>40</v>
      </c>
      <c r="H11" s="23">
        <v>42</v>
      </c>
      <c r="I11" s="23">
        <v>92.600000000000009</v>
      </c>
      <c r="J11" s="8">
        <v>1.33490242261103</v>
      </c>
      <c r="K11" s="23">
        <v>19635793.737461001</v>
      </c>
      <c r="L11" s="23">
        <v>1104748.08132272</v>
      </c>
      <c r="M11" s="23">
        <v>316187.13979126699</v>
      </c>
      <c r="N11" s="23">
        <v>59830.908083943701</v>
      </c>
      <c r="O11" s="23">
        <v>14801055.805684499</v>
      </c>
      <c r="P11" s="25">
        <v>345403.111471551</v>
      </c>
      <c r="Q11" s="6">
        <v>0.54148260117342761</v>
      </c>
      <c r="R11" s="6">
        <v>3.0464868021848047E-2</v>
      </c>
      <c r="S11" s="6">
        <v>8.7192724267177828E-3</v>
      </c>
      <c r="T11" s="6">
        <v>1.649915260520109E-3</v>
      </c>
      <c r="U11" s="6">
        <v>0.40815840219817967</v>
      </c>
      <c r="V11" s="6">
        <v>9.5249409193068155E-3</v>
      </c>
      <c r="W11" s="10">
        <f t="shared" si="1"/>
        <v>0.39504616728857261</v>
      </c>
      <c r="X11" s="11">
        <f t="shared" si="2"/>
        <v>-0.67054226988437515</v>
      </c>
      <c r="Y11" s="11">
        <f t="shared" si="3"/>
        <v>-0.40335214734306607</v>
      </c>
      <c r="Z11" s="11">
        <f t="shared" si="0"/>
        <v>1.6383967828046764</v>
      </c>
      <c r="AA11" s="11">
        <f t="shared" si="4"/>
        <v>11.01071312173428</v>
      </c>
      <c r="AB11" s="31">
        <v>1.74296315243858</v>
      </c>
      <c r="AC11" s="21">
        <v>9.1282251061372204</v>
      </c>
      <c r="AD11" s="22">
        <v>16.360308032282799</v>
      </c>
      <c r="AE11" s="10">
        <v>2.1963577275472605E-2</v>
      </c>
      <c r="AF11" s="11">
        <f t="shared" si="5"/>
        <v>57.019715792699209</v>
      </c>
      <c r="AG11" s="11">
        <f t="shared" si="6"/>
        <v>1.728640752017832</v>
      </c>
      <c r="AH11" s="11">
        <f t="shared" si="7"/>
        <v>8.9056720232618319E-2</v>
      </c>
      <c r="AI11" s="11">
        <f t="shared" si="8"/>
        <v>5.2846789379771986</v>
      </c>
      <c r="AJ11" s="11">
        <f t="shared" si="9"/>
        <v>1.8060908362656161</v>
      </c>
      <c r="AK11" s="3">
        <f t="shared" si="10"/>
        <v>1.3266481793764788</v>
      </c>
      <c r="AL11" s="3">
        <f t="shared" si="11"/>
        <v>2.1362471971076012E-2</v>
      </c>
      <c r="AM11" s="22">
        <v>0.19107661804469489</v>
      </c>
      <c r="AN11" s="99"/>
      <c r="AQ11" s="99"/>
    </row>
    <row r="12" spans="1:43" customFormat="1">
      <c r="A12" s="87">
        <v>114</v>
      </c>
      <c r="B12" s="23">
        <v>704</v>
      </c>
      <c r="C12" s="23" t="s">
        <v>98</v>
      </c>
      <c r="D12" s="23">
        <v>12</v>
      </c>
      <c r="E12" s="23" t="s">
        <v>159</v>
      </c>
      <c r="F12" s="23">
        <v>1</v>
      </c>
      <c r="G12" s="23">
        <v>40</v>
      </c>
      <c r="H12" s="23">
        <v>42</v>
      </c>
      <c r="I12" s="23">
        <v>102.10000000000001</v>
      </c>
      <c r="J12" s="8">
        <v>1.43015814266487</v>
      </c>
      <c r="K12" s="23">
        <v>3158662.0981195099</v>
      </c>
      <c r="L12" s="23">
        <v>327875.445298534</v>
      </c>
      <c r="M12" s="23">
        <v>114112.513094781</v>
      </c>
      <c r="N12" s="23">
        <v>14894.5933904593</v>
      </c>
      <c r="O12" s="23">
        <v>2696627.5978582599</v>
      </c>
      <c r="P12" s="25">
        <v>54109.012763264102</v>
      </c>
      <c r="Q12" s="6">
        <v>0.49615497161668348</v>
      </c>
      <c r="R12" s="6">
        <v>5.1501878707681449E-2</v>
      </c>
      <c r="S12" s="6">
        <v>1.7924516436676263E-2</v>
      </c>
      <c r="T12" s="6">
        <v>2.3396065585125367E-3</v>
      </c>
      <c r="U12" s="6">
        <v>0.42357971435838859</v>
      </c>
      <c r="V12" s="6">
        <v>8.4993123220577903E-3</v>
      </c>
      <c r="W12" s="10">
        <f t="shared" si="1"/>
        <v>0.35835448557908234</v>
      </c>
      <c r="X12" s="11">
        <f t="shared" si="2"/>
        <v>-0.60247130286562078</v>
      </c>
      <c r="Y12" s="11">
        <f t="shared" si="3"/>
        <v>-0.44568715502853756</v>
      </c>
      <c r="Z12" s="11">
        <f t="shared" si="0"/>
        <v>6.2331870565705927</v>
      </c>
      <c r="AA12" s="11">
        <f t="shared" si="4"/>
        <v>8.1149985960480286</v>
      </c>
      <c r="AB12" s="31">
        <v>-1.2412052957242501</v>
      </c>
      <c r="AC12" s="21">
        <v>6.4036819692790097</v>
      </c>
      <c r="AD12" s="22">
        <v>13.520124465454099</v>
      </c>
      <c r="AE12" s="10">
        <v>0.16784157290588481</v>
      </c>
      <c r="AF12" s="11">
        <f t="shared" si="5"/>
        <v>53.945445266172221</v>
      </c>
      <c r="AG12" s="11">
        <f t="shared" si="6"/>
        <v>1.6841851129692382</v>
      </c>
      <c r="AH12" s="11">
        <f t="shared" si="7"/>
        <v>0.14243665742449663</v>
      </c>
      <c r="AI12" s="11">
        <f t="shared" si="8"/>
        <v>7.6613379166077484</v>
      </c>
      <c r="AJ12" s="11">
        <f t="shared" si="9"/>
        <v>1.5992833530176653</v>
      </c>
      <c r="AK12" s="3">
        <f t="shared" si="10"/>
        <v>1.1713378965001364</v>
      </c>
      <c r="AL12" s="3">
        <f t="shared" si="11"/>
        <v>4.2316748959111916E-2</v>
      </c>
      <c r="AM12" s="22">
        <v>0.10193699814808536</v>
      </c>
      <c r="AN12" s="99"/>
      <c r="AQ12" s="99"/>
    </row>
    <row r="13" spans="1:43" customFormat="1">
      <c r="A13" s="87">
        <v>114</v>
      </c>
      <c r="B13" s="23">
        <v>704</v>
      </c>
      <c r="C13" s="23" t="s">
        <v>98</v>
      </c>
      <c r="D13" s="23">
        <v>13</v>
      </c>
      <c r="E13" s="23" t="s">
        <v>159</v>
      </c>
      <c r="F13" s="23">
        <v>1</v>
      </c>
      <c r="G13" s="23">
        <v>40</v>
      </c>
      <c r="H13" s="23">
        <v>42</v>
      </c>
      <c r="I13" s="23">
        <v>111.60000000000001</v>
      </c>
      <c r="J13" s="8">
        <v>1.5254138627186999</v>
      </c>
      <c r="K13" s="23">
        <v>16399012.7639507</v>
      </c>
      <c r="L13" s="23">
        <v>1069629.49983925</v>
      </c>
      <c r="M13" s="23">
        <v>342436.06910000101</v>
      </c>
      <c r="N13" s="23">
        <v>64603.664832523398</v>
      </c>
      <c r="O13" s="23">
        <v>11869937.095690399</v>
      </c>
      <c r="P13" s="25">
        <v>182102.68057025</v>
      </c>
      <c r="Q13" s="6">
        <v>0.54795393006515947</v>
      </c>
      <c r="R13" s="6">
        <v>3.5740425145528588E-2</v>
      </c>
      <c r="S13" s="6">
        <v>1.1442102799742303E-2</v>
      </c>
      <c r="T13" s="6">
        <v>2.1586562893231949E-3</v>
      </c>
      <c r="U13" s="6">
        <v>0.39662013651868472</v>
      </c>
      <c r="V13" s="6">
        <v>6.0847491815616975E-3</v>
      </c>
      <c r="W13" s="10">
        <f t="shared" si="1"/>
        <v>0.3551678259132246</v>
      </c>
      <c r="X13" s="11">
        <f t="shared" si="2"/>
        <v>-0.634703723456296</v>
      </c>
      <c r="Y13" s="11">
        <f t="shared" si="3"/>
        <v>-0.44956638315589409</v>
      </c>
      <c r="Z13" s="11">
        <f t="shared" si="0"/>
        <v>4.0574986667000204</v>
      </c>
      <c r="AA13" s="11">
        <f t="shared" si="4"/>
        <v>7.8496593921368429</v>
      </c>
      <c r="AB13" s="31">
        <v>-1.5230022995294299</v>
      </c>
      <c r="AC13" s="21">
        <v>6.15261956331448</v>
      </c>
      <c r="AD13" s="22">
        <v>13.229924996884799</v>
      </c>
      <c r="AE13" s="10">
        <v>0.11230240083868802</v>
      </c>
      <c r="AF13" s="11">
        <f t="shared" si="5"/>
        <v>58.010689627219492</v>
      </c>
      <c r="AG13" s="11">
        <f t="shared" si="6"/>
        <v>1.0982534991662694</v>
      </c>
      <c r="AH13" s="11">
        <f t="shared" si="7"/>
        <v>0.10915078686936995</v>
      </c>
      <c r="AI13" s="11">
        <f t="shared" si="8"/>
        <v>5.300567235430405</v>
      </c>
      <c r="AJ13" s="11">
        <f t="shared" si="9"/>
        <v>1.6136777646609619</v>
      </c>
      <c r="AK13" s="3">
        <f t="shared" si="10"/>
        <v>1.3815585231622385</v>
      </c>
      <c r="AL13" s="3">
        <f t="shared" si="11"/>
        <v>2.8849021383974202E-2</v>
      </c>
      <c r="AM13" s="22">
        <v>0.14770086293729359</v>
      </c>
      <c r="AN13" s="99"/>
      <c r="AQ13" s="99"/>
    </row>
    <row r="14" spans="1:43" customFormat="1">
      <c r="A14" s="87">
        <v>114</v>
      </c>
      <c r="B14" s="23">
        <v>704</v>
      </c>
      <c r="C14" s="23" t="s">
        <v>98</v>
      </c>
      <c r="D14" s="23">
        <v>15</v>
      </c>
      <c r="E14" s="23" t="s">
        <v>159</v>
      </c>
      <c r="F14" s="23">
        <v>5</v>
      </c>
      <c r="G14" s="23">
        <v>40</v>
      </c>
      <c r="H14" s="23">
        <v>42</v>
      </c>
      <c r="I14" s="23">
        <v>135.74</v>
      </c>
      <c r="J14" s="8">
        <v>1.7674636608344501</v>
      </c>
      <c r="K14" s="23">
        <v>241091468.400188</v>
      </c>
      <c r="L14" s="23">
        <v>14837959.246352199</v>
      </c>
      <c r="M14" s="23">
        <v>4452456.1393569997</v>
      </c>
      <c r="N14" s="23">
        <v>940717.20606074296</v>
      </c>
      <c r="O14" s="23">
        <v>196676402.72076499</v>
      </c>
      <c r="P14" s="25">
        <v>2869155.7427525599</v>
      </c>
      <c r="Q14" s="6">
        <v>0.52312459312668114</v>
      </c>
      <c r="R14" s="6">
        <v>3.2195670154092512E-2</v>
      </c>
      <c r="S14" s="6">
        <v>9.6610192047497101E-3</v>
      </c>
      <c r="T14" s="6">
        <v>2.0411850694398554E-3</v>
      </c>
      <c r="U14" s="6">
        <v>0.42675198684400745</v>
      </c>
      <c r="V14" s="6">
        <v>6.2255456010294188E-3</v>
      </c>
      <c r="W14" s="10">
        <f t="shared" si="1"/>
        <v>0.35767211943508798</v>
      </c>
      <c r="X14" s="11">
        <f t="shared" si="2"/>
        <v>-0.65742054642309267</v>
      </c>
      <c r="Y14" s="11">
        <f t="shared" si="3"/>
        <v>-0.4465149118147031</v>
      </c>
      <c r="Z14" s="11">
        <f t="shared" si="0"/>
        <v>2.5241131164412423</v>
      </c>
      <c r="AA14" s="11">
        <f t="shared" si="4"/>
        <v>8.0583800318743073</v>
      </c>
      <c r="AB14" s="31">
        <v>-1.3257873630416901</v>
      </c>
      <c r="AC14" s="21">
        <v>6.3495190332458398</v>
      </c>
      <c r="AD14" s="22">
        <v>13.4521581565603</v>
      </c>
      <c r="AE14" s="10">
        <v>2.0588905733682935E-2</v>
      </c>
      <c r="AF14" s="11">
        <f t="shared" si="5"/>
        <v>55.072901486088199</v>
      </c>
      <c r="AG14" s="11">
        <f t="shared" si="6"/>
        <v>1.1760732916765593</v>
      </c>
      <c r="AH14" s="11">
        <f t="shared" si="7"/>
        <v>9.2053131269869554E-2</v>
      </c>
      <c r="AI14" s="11">
        <f t="shared" si="8"/>
        <v>4.7330442248438054</v>
      </c>
      <c r="AJ14" s="11">
        <f t="shared" si="9"/>
        <v>1.6468039516808486</v>
      </c>
      <c r="AK14" s="3">
        <f t="shared" si="10"/>
        <v>1.2258281373108197</v>
      </c>
      <c r="AL14" s="3">
        <f t="shared" si="11"/>
        <v>2.2638486761822965E-2</v>
      </c>
      <c r="AM14" s="22">
        <v>0.37889277730469451</v>
      </c>
      <c r="AN14" s="99"/>
      <c r="AQ14" s="99"/>
    </row>
    <row r="15" spans="1:43" customFormat="1">
      <c r="A15" s="87">
        <v>114</v>
      </c>
      <c r="B15" s="23">
        <v>704</v>
      </c>
      <c r="C15" s="23" t="s">
        <v>98</v>
      </c>
      <c r="D15" s="23">
        <v>17</v>
      </c>
      <c r="E15" s="23" t="s">
        <v>160</v>
      </c>
      <c r="F15" s="23">
        <v>4</v>
      </c>
      <c r="G15" s="23">
        <v>40</v>
      </c>
      <c r="H15" s="23">
        <v>42</v>
      </c>
      <c r="I15" s="23">
        <v>152.1</v>
      </c>
      <c r="J15" s="8">
        <v>1.9362842105263101</v>
      </c>
      <c r="K15" s="23">
        <v>1420235.0979264299</v>
      </c>
      <c r="L15" s="23">
        <v>116199.07055656399</v>
      </c>
      <c r="M15" s="23">
        <v>38013.468129955902</v>
      </c>
      <c r="N15" s="23">
        <v>4942.4179016671496</v>
      </c>
      <c r="O15" s="23">
        <v>1125372.2718237899</v>
      </c>
      <c r="P15" s="25">
        <v>50019.895151718199</v>
      </c>
      <c r="Q15" s="6">
        <v>0.51555258591664366</v>
      </c>
      <c r="R15" s="6">
        <v>4.2180855404863639E-2</v>
      </c>
      <c r="S15" s="6">
        <v>1.3799082857952215E-2</v>
      </c>
      <c r="T15" s="6">
        <v>1.794122912189292E-3</v>
      </c>
      <c r="U15" s="6">
        <v>0.40851587579037385</v>
      </c>
      <c r="V15" s="6">
        <v>1.8157477117977511E-2</v>
      </c>
      <c r="W15" s="10">
        <f t="shared" si="1"/>
        <v>0.44448833313361369</v>
      </c>
      <c r="X15" s="11">
        <f t="shared" si="2"/>
        <v>-0.62188267453132506</v>
      </c>
      <c r="Y15" s="11">
        <f t="shared" si="3"/>
        <v>-0.35213963384379932</v>
      </c>
      <c r="Z15" s="11">
        <f t="shared" si="0"/>
        <v>4.9229194691355573</v>
      </c>
      <c r="AA15" s="11">
        <f t="shared" si="4"/>
        <v>14.513649045084126</v>
      </c>
      <c r="AB15" s="31">
        <v>5.6148101556337497</v>
      </c>
      <c r="AC15" s="21">
        <v>12.7318266681881</v>
      </c>
      <c r="AD15" s="22">
        <v>20.594140447762801</v>
      </c>
      <c r="AE15" s="10">
        <v>0.14063244165775163</v>
      </c>
      <c r="AF15" s="11">
        <f t="shared" si="5"/>
        <v>55.791600653080543</v>
      </c>
      <c r="AG15" s="11">
        <f t="shared" si="6"/>
        <v>3.4021238075849536</v>
      </c>
      <c r="AH15" s="11">
        <f t="shared" si="7"/>
        <v>0.11925765211136877</v>
      </c>
      <c r="AI15" s="11">
        <f t="shared" si="8"/>
        <v>7.6912695134770788</v>
      </c>
      <c r="AJ15" s="11">
        <f t="shared" si="9"/>
        <v>1.9463756648652588</v>
      </c>
      <c r="AK15" s="3">
        <f t="shared" si="10"/>
        <v>1.2620135874014227</v>
      </c>
      <c r="AL15" s="3">
        <f t="shared" si="11"/>
        <v>3.3778571839477509E-2</v>
      </c>
      <c r="AM15" s="22">
        <v>0.18724514481064614</v>
      </c>
      <c r="AN15" s="99"/>
      <c r="AQ15" s="99"/>
    </row>
    <row r="16" spans="1:43" customFormat="1">
      <c r="A16" s="87">
        <v>114</v>
      </c>
      <c r="B16" s="23">
        <v>704</v>
      </c>
      <c r="C16" s="23" t="s">
        <v>98</v>
      </c>
      <c r="D16" s="23">
        <v>18</v>
      </c>
      <c r="E16" s="23" t="s">
        <v>160</v>
      </c>
      <c r="F16" s="23">
        <v>4</v>
      </c>
      <c r="G16" s="23">
        <v>40</v>
      </c>
      <c r="H16" s="23">
        <v>42</v>
      </c>
      <c r="I16" s="23">
        <v>161.6</v>
      </c>
      <c r="J16" s="8">
        <v>2.33428421052631</v>
      </c>
      <c r="K16" s="23">
        <v>398455.47001497803</v>
      </c>
      <c r="L16" s="23">
        <v>39334.445433656401</v>
      </c>
      <c r="M16" s="23">
        <v>12810.300702467001</v>
      </c>
      <c r="N16" s="23">
        <v>1899.1531461674099</v>
      </c>
      <c r="O16" s="23">
        <v>224827.685546255</v>
      </c>
      <c r="P16" s="25">
        <v>8344.99270704843</v>
      </c>
      <c r="Q16" s="6">
        <v>0.58111668900370284</v>
      </c>
      <c r="R16" s="6">
        <v>5.7366266532478505E-2</v>
      </c>
      <c r="S16" s="6">
        <v>1.8682839337303112E-2</v>
      </c>
      <c r="T16" s="6">
        <v>2.7697689485108208E-3</v>
      </c>
      <c r="U16" s="6">
        <v>0.32789390547479286</v>
      </c>
      <c r="V16" s="6">
        <v>1.217053070321193E-2</v>
      </c>
      <c r="W16" s="10">
        <f t="shared" si="1"/>
        <v>0.36952806534250188</v>
      </c>
      <c r="X16" s="11">
        <f t="shared" si="2"/>
        <v>-0.62518735167594208</v>
      </c>
      <c r="Y16" s="11">
        <f t="shared" si="3"/>
        <v>-0.43235257171973251</v>
      </c>
      <c r="Z16" s="11">
        <f t="shared" si="0"/>
        <v>4.6998537618739107</v>
      </c>
      <c r="AA16" s="11">
        <f t="shared" si="4"/>
        <v>9.027084094370295</v>
      </c>
      <c r="AB16" s="31">
        <v>-0.34642911909961099</v>
      </c>
      <c r="AC16" s="21">
        <v>7.2107641112981096</v>
      </c>
      <c r="AD16" s="22">
        <v>14.3715680861203</v>
      </c>
      <c r="AE16" s="10">
        <v>0.32033051194829298</v>
      </c>
      <c r="AF16" s="11">
        <f t="shared" si="5"/>
        <v>63.928483620929924</v>
      </c>
      <c r="AG16" s="11">
        <f t="shared" si="6"/>
        <v>2.0513724717050539</v>
      </c>
      <c r="AH16" s="11">
        <f t="shared" si="7"/>
        <v>0.18816427570443159</v>
      </c>
      <c r="AI16" s="11">
        <f t="shared" si="8"/>
        <v>6.7452699790529556</v>
      </c>
      <c r="AJ16" s="11">
        <f t="shared" si="9"/>
        <v>1.6674839669065289</v>
      </c>
      <c r="AK16" s="3">
        <f t="shared" si="10"/>
        <v>1.7722704792644484</v>
      </c>
      <c r="AL16" s="3">
        <f t="shared" si="11"/>
        <v>5.6978306169644173E-2</v>
      </c>
      <c r="AM16" s="22">
        <v>0.25651349518732347</v>
      </c>
      <c r="AN16" s="99"/>
      <c r="AQ16" s="99"/>
    </row>
    <row r="17" spans="1:43" customFormat="1">
      <c r="A17" s="87">
        <v>114</v>
      </c>
      <c r="B17" s="23">
        <v>704</v>
      </c>
      <c r="C17" s="23" t="s">
        <v>98</v>
      </c>
      <c r="D17" s="23">
        <v>19</v>
      </c>
      <c r="E17" s="23" t="s">
        <v>160</v>
      </c>
      <c r="F17" s="23">
        <v>1</v>
      </c>
      <c r="G17" s="23">
        <v>40</v>
      </c>
      <c r="H17" s="23">
        <v>42</v>
      </c>
      <c r="I17" s="23">
        <v>166.6</v>
      </c>
      <c r="J17" s="8">
        <v>2.54375789473684</v>
      </c>
      <c r="K17" s="23">
        <v>468173.31792948802</v>
      </c>
      <c r="L17" s="23">
        <v>20350.614210989101</v>
      </c>
      <c r="M17" s="23">
        <v>6783.1244773809303</v>
      </c>
      <c r="N17" s="23">
        <v>899.02019194139302</v>
      </c>
      <c r="O17" s="23">
        <v>113224.566338462</v>
      </c>
      <c r="P17" s="25">
        <v>3170.9744916439299</v>
      </c>
      <c r="Q17" s="6">
        <v>0.76423780879515391</v>
      </c>
      <c r="R17" s="6">
        <v>3.3219981183515969E-2</v>
      </c>
      <c r="S17" s="6">
        <v>1.1072651919388388E-2</v>
      </c>
      <c r="T17" s="6">
        <v>1.4675445935075017E-3</v>
      </c>
      <c r="U17" s="6">
        <v>0.18482577106908124</v>
      </c>
      <c r="V17" s="6">
        <v>5.1762424393529214E-3</v>
      </c>
      <c r="W17" s="10">
        <f t="shared" si="1"/>
        <v>0.34781476407308981</v>
      </c>
      <c r="X17" s="11">
        <f t="shared" si="2"/>
        <v>-0.61623605462512099</v>
      </c>
      <c r="Y17" s="11">
        <f t="shared" si="3"/>
        <v>-0.45865198696992576</v>
      </c>
      <c r="Z17" s="11">
        <f t="shared" si="0"/>
        <v>5.3040663128043306</v>
      </c>
      <c r="AA17" s="11">
        <f t="shared" si="4"/>
        <v>7.2282040912570764</v>
      </c>
      <c r="AB17" s="31">
        <v>-2.11437019061793</v>
      </c>
      <c r="AC17" s="21">
        <v>5.61354489544639</v>
      </c>
      <c r="AD17" s="22">
        <v>12.674747003909999</v>
      </c>
      <c r="AE17" s="10">
        <v>0.79442238628753914</v>
      </c>
      <c r="AF17" s="11">
        <f t="shared" si="5"/>
        <v>80.525459517104125</v>
      </c>
      <c r="AG17" s="11">
        <f t="shared" si="6"/>
        <v>0.67275122296606904</v>
      </c>
      <c r="AH17" s="11">
        <f t="shared" si="7"/>
        <v>0.19409464029222712</v>
      </c>
      <c r="AI17" s="11">
        <f t="shared" si="8"/>
        <v>7.5450190531684083</v>
      </c>
      <c r="AJ17" s="11">
        <f t="shared" si="9"/>
        <v>1.5798693419313004</v>
      </c>
      <c r="AK17" s="3">
        <f t="shared" si="10"/>
        <v>4.1349093493542588</v>
      </c>
      <c r="AL17" s="3">
        <f t="shared" si="11"/>
        <v>5.9908593132555241E-2</v>
      </c>
      <c r="AM17" s="22">
        <v>0.27780126211468431</v>
      </c>
      <c r="AN17" s="99"/>
      <c r="AQ17" s="99"/>
    </row>
    <row r="18" spans="1:43" customFormat="1">
      <c r="A18" s="87">
        <v>114</v>
      </c>
      <c r="B18" s="23">
        <v>704</v>
      </c>
      <c r="C18" s="23" t="s">
        <v>98</v>
      </c>
      <c r="D18" s="23">
        <v>19</v>
      </c>
      <c r="E18" s="23" t="s">
        <v>160</v>
      </c>
      <c r="F18" s="23">
        <v>3</v>
      </c>
      <c r="G18" s="23">
        <v>121</v>
      </c>
      <c r="H18" s="23">
        <v>123</v>
      </c>
      <c r="I18" s="23">
        <v>170.41</v>
      </c>
      <c r="J18" s="8">
        <v>2.7033768421052602</v>
      </c>
      <c r="K18" s="23">
        <v>194961.82977016899</v>
      </c>
      <c r="L18" s="23">
        <v>15207.379005425</v>
      </c>
      <c r="M18" s="23">
        <v>5138.0070556962</v>
      </c>
      <c r="N18" s="23">
        <v>897.51267142857398</v>
      </c>
      <c r="O18" s="23">
        <v>48735.247229268301</v>
      </c>
      <c r="P18" s="25">
        <v>2024.22350111022</v>
      </c>
      <c r="Q18" s="6">
        <v>0.73029204039429985</v>
      </c>
      <c r="R18" s="6">
        <v>5.6964113724278141E-2</v>
      </c>
      <c r="S18" s="6">
        <v>1.9246052730875714E-2</v>
      </c>
      <c r="T18" s="6">
        <v>3.3619214636525824E-3</v>
      </c>
      <c r="U18" s="6">
        <v>0.1825534935743035</v>
      </c>
      <c r="V18" s="6">
        <v>7.5823781125902521E-3</v>
      </c>
      <c r="W18" s="10">
        <f t="shared" si="1"/>
        <v>0.34640051946669859</v>
      </c>
      <c r="X18" s="11">
        <f t="shared" si="2"/>
        <v>-0.61641908245778054</v>
      </c>
      <c r="Y18" s="11">
        <f t="shared" si="3"/>
        <v>-0.46042146538058137</v>
      </c>
      <c r="Z18" s="11">
        <f t="shared" si="0"/>
        <v>5.2917119340998084</v>
      </c>
      <c r="AA18" s="11">
        <f t="shared" si="4"/>
        <v>7.1071717679682322</v>
      </c>
      <c r="AB18" s="31">
        <v>-2.2181940347251898</v>
      </c>
      <c r="AC18" s="21">
        <v>5.5184922143091004</v>
      </c>
      <c r="AD18" s="22">
        <v>12.5834925885051</v>
      </c>
      <c r="AE18" s="10">
        <v>0.7154019437472291</v>
      </c>
      <c r="AF18" s="11">
        <f t="shared" si="5"/>
        <v>80.001710390075445</v>
      </c>
      <c r="AG18" s="11">
        <f t="shared" si="6"/>
        <v>1.0275973692018503</v>
      </c>
      <c r="AH18" s="11">
        <f t="shared" si="7"/>
        <v>0.29503055095273018</v>
      </c>
      <c r="AI18" s="11">
        <f t="shared" si="8"/>
        <v>5.7247181229408346</v>
      </c>
      <c r="AJ18" s="11">
        <f t="shared" si="9"/>
        <v>1.5589734205749333</v>
      </c>
      <c r="AK18" s="3">
        <f t="shared" si="10"/>
        <v>4.0004276340899168</v>
      </c>
      <c r="AL18" s="3">
        <f t="shared" si="11"/>
        <v>0.10542692092081012</v>
      </c>
      <c r="AM18" s="22">
        <v>0.50900081881467818</v>
      </c>
      <c r="AN18" s="99"/>
      <c r="AQ18" s="99"/>
    </row>
    <row r="19" spans="1:43" customFormat="1">
      <c r="A19" s="87">
        <v>114</v>
      </c>
      <c r="B19" s="23">
        <v>704</v>
      </c>
      <c r="C19" s="23" t="s">
        <v>98</v>
      </c>
      <c r="D19" s="23">
        <v>22</v>
      </c>
      <c r="E19" s="23" t="s">
        <v>160</v>
      </c>
      <c r="F19" s="23">
        <v>1</v>
      </c>
      <c r="G19" s="23">
        <v>40</v>
      </c>
      <c r="H19" s="23">
        <v>42</v>
      </c>
      <c r="I19" s="23">
        <v>195.1</v>
      </c>
      <c r="J19" s="8">
        <v>3.7377578947368399</v>
      </c>
      <c r="K19" s="23">
        <v>304852.549072113</v>
      </c>
      <c r="L19" s="23">
        <v>33714</v>
      </c>
      <c r="M19" s="23">
        <v>11934</v>
      </c>
      <c r="N19" s="23">
        <v>614</v>
      </c>
      <c r="O19" s="23">
        <v>169685.71402638499</v>
      </c>
      <c r="P19" s="25">
        <v>6317</v>
      </c>
      <c r="Q19" s="6">
        <v>0.57833914844702738</v>
      </c>
      <c r="R19" s="6">
        <v>6.3959202932991677E-2</v>
      </c>
      <c r="S19" s="6">
        <v>2.2640123622302982E-2</v>
      </c>
      <c r="T19" s="6">
        <v>1.1648262027898466E-3</v>
      </c>
      <c r="U19" s="6">
        <v>0.32191264810592485</v>
      </c>
      <c r="V19" s="6">
        <v>1.1984050688963292E-2</v>
      </c>
      <c r="W19" s="10">
        <f t="shared" si="1"/>
        <v>0.35879343464120655</v>
      </c>
      <c r="X19" s="11">
        <f t="shared" si="2"/>
        <v>-0.58843837076284022</v>
      </c>
      <c r="Y19" s="11">
        <f t="shared" si="3"/>
        <v>-0.44515551246513257</v>
      </c>
      <c r="Z19" s="11">
        <f t="shared" si="0"/>
        <v>7.1804099735082829</v>
      </c>
      <c r="AA19" s="11">
        <f t="shared" si="4"/>
        <v>8.1513629473849321</v>
      </c>
      <c r="AB19" s="31">
        <v>-1.1994556178123299</v>
      </c>
      <c r="AC19" s="21">
        <v>6.4293450635695999</v>
      </c>
      <c r="AD19" s="22">
        <v>13.504056652668099</v>
      </c>
      <c r="AE19" s="10">
        <v>0.42232468405392903</v>
      </c>
      <c r="AF19" s="11">
        <f t="shared" si="5"/>
        <v>64.24193216403205</v>
      </c>
      <c r="AG19" s="11">
        <f t="shared" si="6"/>
        <v>2.0300829624353911</v>
      </c>
      <c r="AH19" s="11">
        <f t="shared" si="7"/>
        <v>0.20813920105423594</v>
      </c>
      <c r="AI19" s="11">
        <f t="shared" si="8"/>
        <v>19.436482084690557</v>
      </c>
      <c r="AJ19" s="11">
        <f t="shared" si="9"/>
        <v>1.6107571463892429</v>
      </c>
      <c r="AK19" s="3">
        <f t="shared" si="10"/>
        <v>1.7965716844301372</v>
      </c>
      <c r="AL19" s="3">
        <f t="shared" si="11"/>
        <v>7.0330021996691736E-2</v>
      </c>
      <c r="AM19" s="22">
        <v>0.64609141827172034</v>
      </c>
      <c r="AN19" s="99"/>
      <c r="AQ19" s="99"/>
    </row>
    <row r="20" spans="1:43" customFormat="1">
      <c r="A20" s="87">
        <v>114</v>
      </c>
      <c r="B20" s="23">
        <v>704</v>
      </c>
      <c r="C20" s="23" t="s">
        <v>98</v>
      </c>
      <c r="D20" s="23">
        <v>22</v>
      </c>
      <c r="E20" s="23" t="s">
        <v>160</v>
      </c>
      <c r="F20" s="23" t="s">
        <v>99</v>
      </c>
      <c r="G20" s="23">
        <v>10</v>
      </c>
      <c r="H20" s="23">
        <v>12</v>
      </c>
      <c r="I20" s="23">
        <v>196.01999999999998</v>
      </c>
      <c r="J20" s="8">
        <v>3.7763010526315699</v>
      </c>
      <c r="K20" s="23">
        <v>337617.61237252399</v>
      </c>
      <c r="L20" s="23">
        <v>26945.827703738301</v>
      </c>
      <c r="M20" s="23">
        <v>10449</v>
      </c>
      <c r="N20" s="23">
        <v>1218</v>
      </c>
      <c r="O20" s="23">
        <v>60977.536633644799</v>
      </c>
      <c r="P20" s="25">
        <v>1901</v>
      </c>
      <c r="Q20" s="6">
        <v>0.76886975734856744</v>
      </c>
      <c r="R20" s="6">
        <v>6.1364784445160164E-2</v>
      </c>
      <c r="S20" s="6">
        <v>2.3795915260696267E-2</v>
      </c>
      <c r="T20" s="6">
        <v>2.7737989077929043E-3</v>
      </c>
      <c r="U20" s="6">
        <v>0.138866522589742</v>
      </c>
      <c r="V20" s="6">
        <v>4.3292214480413057E-3</v>
      </c>
      <c r="W20" s="10">
        <f t="shared" si="1"/>
        <v>0.33489800320072077</v>
      </c>
      <c r="X20" s="11">
        <f t="shared" si="2"/>
        <v>-0.56765687796705833</v>
      </c>
      <c r="Y20" s="11">
        <f t="shared" si="3"/>
        <v>-0.47508744189427388</v>
      </c>
      <c r="Z20" s="11">
        <f t="shared" si="0"/>
        <v>8.5831607372235581</v>
      </c>
      <c r="AA20" s="11">
        <f t="shared" si="4"/>
        <v>6.1040189744316677</v>
      </c>
      <c r="AB20" s="31">
        <v>-3.2131243991380001</v>
      </c>
      <c r="AC20" s="21">
        <v>4.6302993928576699</v>
      </c>
      <c r="AD20" s="22">
        <v>11.7288370179628</v>
      </c>
      <c r="AE20" s="10">
        <v>0.85191810701093529</v>
      </c>
      <c r="AF20" s="11">
        <f t="shared" si="5"/>
        <v>84.701886918171937</v>
      </c>
      <c r="AG20" s="11">
        <f t="shared" si="6"/>
        <v>0.55991039392980302</v>
      </c>
      <c r="AH20" s="11">
        <f t="shared" si="7"/>
        <v>0.38045431703311666</v>
      </c>
      <c r="AI20" s="11">
        <f t="shared" si="8"/>
        <v>8.5788177339901477</v>
      </c>
      <c r="AJ20" s="11">
        <f t="shared" si="9"/>
        <v>1.4588063151160817</v>
      </c>
      <c r="AK20" s="3">
        <f t="shared" si="10"/>
        <v>5.5367538771030151</v>
      </c>
      <c r="AL20" s="3">
        <f t="shared" si="11"/>
        <v>0.17135818494567862</v>
      </c>
      <c r="AM20" s="22">
        <v>0.63185787198554066</v>
      </c>
      <c r="AN20" s="99"/>
      <c r="AQ20" s="99"/>
    </row>
    <row r="21" spans="1:43" customFormat="1">
      <c r="A21" s="87">
        <v>114</v>
      </c>
      <c r="B21" s="23">
        <v>704</v>
      </c>
      <c r="C21" s="23" t="s">
        <v>98</v>
      </c>
      <c r="D21" s="23">
        <v>23</v>
      </c>
      <c r="E21" s="23" t="s">
        <v>160</v>
      </c>
      <c r="F21" s="23">
        <v>1</v>
      </c>
      <c r="G21" s="23">
        <v>40</v>
      </c>
      <c r="H21" s="23">
        <v>42</v>
      </c>
      <c r="I21" s="23">
        <v>204.6</v>
      </c>
      <c r="J21" s="8">
        <v>4.3526819085486999</v>
      </c>
      <c r="K21" s="23">
        <v>1867402.2248990701</v>
      </c>
      <c r="L21" s="23">
        <v>92723.688132149502</v>
      </c>
      <c r="M21" s="23">
        <v>41963.575849532703</v>
      </c>
      <c r="N21" s="23">
        <v>4701.4740183177701</v>
      </c>
      <c r="O21" s="23">
        <v>789559.94901027996</v>
      </c>
      <c r="P21" s="25">
        <v>24325.411102743001</v>
      </c>
      <c r="Q21" s="6">
        <v>0.66204059276994331</v>
      </c>
      <c r="R21" s="6">
        <v>3.2872856547089886E-2</v>
      </c>
      <c r="S21" s="6">
        <v>1.4877132660411527E-2</v>
      </c>
      <c r="T21" s="6">
        <v>1.6667896206173859E-3</v>
      </c>
      <c r="U21" s="6">
        <v>0.27991866438866653</v>
      </c>
      <c r="V21" s="6">
        <v>8.6239640132714044E-3</v>
      </c>
      <c r="W21" s="10">
        <f t="shared" si="1"/>
        <v>0.43362446898857604</v>
      </c>
      <c r="X21" s="11">
        <f t="shared" si="2"/>
        <v>-0.52135519737590708</v>
      </c>
      <c r="Y21" s="11">
        <f t="shared" si="3"/>
        <v>-0.362886218981472</v>
      </c>
      <c r="Z21" s="11">
        <f t="shared" si="0"/>
        <v>11.708524177126272</v>
      </c>
      <c r="AA21" s="11">
        <f t="shared" si="4"/>
        <v>13.778582621667315</v>
      </c>
      <c r="AB21" s="31">
        <v>4.7657596417092298</v>
      </c>
      <c r="AC21" s="21">
        <v>11.966830710819</v>
      </c>
      <c r="AD21" s="22">
        <v>19.662968643637001</v>
      </c>
      <c r="AE21" s="10">
        <v>0.50499135360307745</v>
      </c>
      <c r="AF21" s="11">
        <f t="shared" si="5"/>
        <v>70.283357559112233</v>
      </c>
      <c r="AG21" s="11">
        <f t="shared" si="6"/>
        <v>1.2858833713586286</v>
      </c>
      <c r="AH21" s="11">
        <f t="shared" si="7"/>
        <v>0.14622104835945476</v>
      </c>
      <c r="AI21" s="11">
        <f t="shared" si="8"/>
        <v>8.9256211320184331</v>
      </c>
      <c r="AJ21" s="11">
        <f t="shared" si="9"/>
        <v>1.7595113670740996</v>
      </c>
      <c r="AK21" s="3">
        <f t="shared" si="10"/>
        <v>2.3651177180907852</v>
      </c>
      <c r="AL21" s="3">
        <f t="shared" si="11"/>
        <v>5.3148055321365267E-2</v>
      </c>
      <c r="AM21" s="22">
        <v>0.56746438204297189</v>
      </c>
      <c r="AN21" s="99"/>
      <c r="AQ21" s="99"/>
    </row>
    <row r="22" spans="1:43" customFormat="1">
      <c r="A22" s="87">
        <v>114</v>
      </c>
      <c r="B22" s="23">
        <v>704</v>
      </c>
      <c r="C22" s="23" t="s">
        <v>98</v>
      </c>
      <c r="D22" s="23">
        <v>23</v>
      </c>
      <c r="E22" s="23" t="s">
        <v>160</v>
      </c>
      <c r="F22" s="23">
        <v>2</v>
      </c>
      <c r="G22" s="23">
        <v>40</v>
      </c>
      <c r="H22" s="23">
        <v>42</v>
      </c>
      <c r="I22" s="23">
        <v>206.1</v>
      </c>
      <c r="J22" s="8">
        <v>4.4787057654075504</v>
      </c>
      <c r="K22" s="23">
        <v>993377.22130493401</v>
      </c>
      <c r="L22" s="23">
        <v>125779.977542451</v>
      </c>
      <c r="M22" s="23">
        <v>51794.744317621298</v>
      </c>
      <c r="N22" s="23">
        <v>5978.7744516299699</v>
      </c>
      <c r="O22" s="23">
        <v>781306.17437876598</v>
      </c>
      <c r="P22" s="25">
        <v>40106.004285110103</v>
      </c>
      <c r="Q22" s="6">
        <v>0.49710048418311648</v>
      </c>
      <c r="R22" s="6">
        <v>6.2942139598045718E-2</v>
      </c>
      <c r="S22" s="6">
        <v>2.5918847267916895E-2</v>
      </c>
      <c r="T22" s="6">
        <v>2.9918661420711024E-3</v>
      </c>
      <c r="U22" s="6">
        <v>0.39097703193631095</v>
      </c>
      <c r="V22" s="6">
        <v>2.0069630872538866E-2</v>
      </c>
      <c r="W22" s="10">
        <f t="shared" si="1"/>
        <v>0.43762738803037626</v>
      </c>
      <c r="X22" s="11">
        <f t="shared" si="2"/>
        <v>-0.54947696778824939</v>
      </c>
      <c r="Y22" s="11">
        <f t="shared" si="3"/>
        <v>-0.35889550637695861</v>
      </c>
      <c r="Z22" s="11">
        <f t="shared" si="0"/>
        <v>9.8103046742931639</v>
      </c>
      <c r="AA22" s="11">
        <f t="shared" si="4"/>
        <v>14.051547363816031</v>
      </c>
      <c r="AB22" s="31">
        <v>5.0960355909561601</v>
      </c>
      <c r="AC22" s="21">
        <v>12.2187629855729</v>
      </c>
      <c r="AD22" s="22">
        <v>20.022552156526</v>
      </c>
      <c r="AE22" s="10">
        <v>0.27970298099287427</v>
      </c>
      <c r="AF22" s="11">
        <f t="shared" si="5"/>
        <v>55.97489804215099</v>
      </c>
      <c r="AG22" s="11">
        <f t="shared" si="6"/>
        <v>3.8806633036750524</v>
      </c>
      <c r="AH22" s="11">
        <f t="shared" si="7"/>
        <v>0.18264653299344058</v>
      </c>
      <c r="AI22" s="11">
        <f t="shared" si="8"/>
        <v>8.6631039081095782</v>
      </c>
      <c r="AJ22" s="11">
        <f t="shared" si="9"/>
        <v>1.8229934591870181</v>
      </c>
      <c r="AK22" s="3">
        <f t="shared" si="10"/>
        <v>1.2714314232762725</v>
      </c>
      <c r="AL22" s="3">
        <f t="shared" si="11"/>
        <v>6.6292506082912317E-2</v>
      </c>
      <c r="AM22" s="22">
        <v>0.559795400504982</v>
      </c>
      <c r="AN22" s="99"/>
      <c r="AQ22" s="99"/>
    </row>
    <row r="23" spans="1:43" customFormat="1">
      <c r="A23" s="87">
        <v>114</v>
      </c>
      <c r="B23" s="23">
        <v>704</v>
      </c>
      <c r="C23" s="23" t="s">
        <v>98</v>
      </c>
      <c r="D23" s="23">
        <v>23</v>
      </c>
      <c r="E23" s="23" t="s">
        <v>160</v>
      </c>
      <c r="F23" s="23">
        <v>4</v>
      </c>
      <c r="G23" s="23">
        <v>38</v>
      </c>
      <c r="H23" s="23">
        <v>40</v>
      </c>
      <c r="I23" s="23">
        <v>209.07999999999899</v>
      </c>
      <c r="J23" s="8">
        <v>4.7290731610337904</v>
      </c>
      <c r="K23" s="23">
        <v>1037960.27907084</v>
      </c>
      <c r="L23" s="23">
        <v>76913.598832186806</v>
      </c>
      <c r="M23" s="23">
        <v>33614.881278266897</v>
      </c>
      <c r="N23" s="23">
        <v>5386.3136114168001</v>
      </c>
      <c r="O23" s="23">
        <v>492435.91406533797</v>
      </c>
      <c r="P23" s="25">
        <v>14891.074033711</v>
      </c>
      <c r="Q23" s="6">
        <v>0.62482482023508112</v>
      </c>
      <c r="R23" s="6">
        <v>4.6299965936051374E-2</v>
      </c>
      <c r="S23" s="6">
        <v>2.0235275448804761E-2</v>
      </c>
      <c r="T23" s="6">
        <v>3.242419292765229E-3</v>
      </c>
      <c r="U23" s="6">
        <v>0.29643348371539496</v>
      </c>
      <c r="V23" s="6">
        <v>8.9640353719024624E-3</v>
      </c>
      <c r="W23" s="10">
        <f t="shared" si="1"/>
        <v>0.41200192199401625</v>
      </c>
      <c r="X23" s="11">
        <f t="shared" si="2"/>
        <v>-0.53760728495179111</v>
      </c>
      <c r="Y23" s="11">
        <f t="shared" si="3"/>
        <v>-0.38510075797305826</v>
      </c>
      <c r="Z23" s="11">
        <f t="shared" si="0"/>
        <v>10.611508265754097</v>
      </c>
      <c r="AA23" s="11">
        <f t="shared" si="4"/>
        <v>12.259108154642814</v>
      </c>
      <c r="AB23" s="31">
        <v>3.0941081979636502</v>
      </c>
      <c r="AC23" s="21">
        <v>10.3463461779371</v>
      </c>
      <c r="AD23" s="22">
        <v>17.8515829953257</v>
      </c>
      <c r="AE23" s="10">
        <v>0.68157787117943502</v>
      </c>
      <c r="AF23" s="11">
        <f t="shared" si="5"/>
        <v>67.822978371619627</v>
      </c>
      <c r="AG23" s="11">
        <f t="shared" si="6"/>
        <v>1.4143567360958957</v>
      </c>
      <c r="AH23" s="11">
        <f t="shared" si="7"/>
        <v>0.18598687877311978</v>
      </c>
      <c r="AI23" s="11">
        <f t="shared" si="8"/>
        <v>6.2407954128435783</v>
      </c>
      <c r="AJ23" s="11">
        <f t="shared" si="9"/>
        <v>1.6808618919806315</v>
      </c>
      <c r="AK23" s="3">
        <f t="shared" si="10"/>
        <v>2.1078078373729663</v>
      </c>
      <c r="AL23" s="3">
        <f t="shared" si="11"/>
        <v>6.8262448611347157E-2</v>
      </c>
      <c r="AM23" s="22">
        <v>0.67124980445041549</v>
      </c>
      <c r="AN23" s="99"/>
      <c r="AQ23" s="99"/>
    </row>
    <row r="24" spans="1:43" customFormat="1">
      <c r="A24" s="87">
        <v>114</v>
      </c>
      <c r="B24" s="23">
        <v>704</v>
      </c>
      <c r="C24" s="23" t="s">
        <v>98</v>
      </c>
      <c r="D24" s="23">
        <v>23</v>
      </c>
      <c r="E24" s="23" t="s">
        <v>160</v>
      </c>
      <c r="F24" s="23">
        <v>6</v>
      </c>
      <c r="G24" s="23">
        <v>38</v>
      </c>
      <c r="H24" s="23">
        <v>40</v>
      </c>
      <c r="I24" s="23">
        <v>212.07999999999899</v>
      </c>
      <c r="J24" s="8">
        <v>4.9811208747514897</v>
      </c>
      <c r="K24" s="23">
        <v>474067.50316088198</v>
      </c>
      <c r="L24" s="23">
        <v>37582.011008810499</v>
      </c>
      <c r="M24" s="23">
        <v>15629.8302977974</v>
      </c>
      <c r="N24" s="23">
        <v>1335.54155466937</v>
      </c>
      <c r="O24" s="23">
        <v>147374.97865066101</v>
      </c>
      <c r="P24" s="25">
        <v>4584.8383863447198</v>
      </c>
      <c r="Q24" s="6">
        <v>0.69656938618194486</v>
      </c>
      <c r="R24" s="6">
        <v>5.5220993139886577E-2</v>
      </c>
      <c r="S24" s="6">
        <v>2.2965635113297234E-2</v>
      </c>
      <c r="T24" s="6">
        <v>1.9623731952806158E-3</v>
      </c>
      <c r="U24" s="6">
        <v>0.21654489652379735</v>
      </c>
      <c r="V24" s="6">
        <v>6.73671584579326E-3</v>
      </c>
      <c r="W24" s="10">
        <f t="shared" si="1"/>
        <v>0.36444107432676792</v>
      </c>
      <c r="X24" s="11">
        <f t="shared" si="2"/>
        <v>-0.54281965567515689</v>
      </c>
      <c r="Y24" s="11">
        <f t="shared" si="3"/>
        <v>-0.43837268178633426</v>
      </c>
      <c r="Z24" s="11">
        <f t="shared" si="0"/>
        <v>10.259673241926912</v>
      </c>
      <c r="AA24" s="11">
        <f t="shared" si="4"/>
        <v>8.6153085658147361</v>
      </c>
      <c r="AB24" s="31">
        <v>-0.74385069492427203</v>
      </c>
      <c r="AC24" s="21">
        <v>6.8498910086663898</v>
      </c>
      <c r="AD24" s="22">
        <v>13.9977624270834</v>
      </c>
      <c r="AE24" s="10">
        <v>0.71973447543539304</v>
      </c>
      <c r="AF24" s="11">
        <f t="shared" si="5"/>
        <v>76.285017042759307</v>
      </c>
      <c r="AG24" s="11">
        <f t="shared" si="6"/>
        <v>0.95786398360120673</v>
      </c>
      <c r="AH24" s="11">
        <f t="shared" si="7"/>
        <v>0.26414276542486209</v>
      </c>
      <c r="AI24" s="11">
        <f t="shared" si="8"/>
        <v>11.702990628147665</v>
      </c>
      <c r="AJ24" s="11">
        <f t="shared" si="9"/>
        <v>1.5420974874584035</v>
      </c>
      <c r="AK24" s="3">
        <f t="shared" si="10"/>
        <v>3.2167434899828953</v>
      </c>
      <c r="AL24" s="3">
        <f t="shared" si="11"/>
        <v>0.1060548435080455</v>
      </c>
      <c r="AM24" s="22">
        <v>0.92982739781328172</v>
      </c>
      <c r="AN24" s="99"/>
      <c r="AQ24" s="99"/>
    </row>
    <row r="25" spans="1:43" customFormat="1">
      <c r="A25" s="87">
        <v>114</v>
      </c>
      <c r="B25" s="23">
        <v>704</v>
      </c>
      <c r="C25" s="23" t="s">
        <v>98</v>
      </c>
      <c r="D25" s="23">
        <v>24</v>
      </c>
      <c r="E25" s="23" t="s">
        <v>160</v>
      </c>
      <c r="F25" s="23">
        <v>1</v>
      </c>
      <c r="G25" s="23">
        <v>40</v>
      </c>
      <c r="H25" s="23">
        <v>42</v>
      </c>
      <c r="I25" s="23">
        <v>214.1</v>
      </c>
      <c r="J25" s="8">
        <v>5.1508330019880697</v>
      </c>
      <c r="K25" s="23">
        <v>14940220.449899999</v>
      </c>
      <c r="L25" s="23">
        <v>1405611.20955495</v>
      </c>
      <c r="M25" s="23">
        <v>606977.00919285603</v>
      </c>
      <c r="N25" s="23">
        <v>81821.0060608973</v>
      </c>
      <c r="O25" s="23">
        <v>13048483.4082423</v>
      </c>
      <c r="P25" s="25">
        <v>373082.65531474998</v>
      </c>
      <c r="Q25" s="6">
        <v>0.49054782082086562</v>
      </c>
      <c r="R25" s="6">
        <v>4.6151897027274257E-2</v>
      </c>
      <c r="S25" s="6">
        <v>1.9929508412970909E-2</v>
      </c>
      <c r="T25" s="6">
        <v>2.686514322538839E-3</v>
      </c>
      <c r="U25" s="6">
        <v>0.42843444796514535</v>
      </c>
      <c r="V25" s="6">
        <v>1.2249811451205041E-2</v>
      </c>
      <c r="W25" s="10">
        <f t="shared" si="1"/>
        <v>0.43034819247931039</v>
      </c>
      <c r="X25" s="11">
        <f t="shared" si="2"/>
        <v>-0.53788930068530039</v>
      </c>
      <c r="Y25" s="11">
        <f t="shared" si="3"/>
        <v>-0.36618001679012929</v>
      </c>
      <c r="Z25" s="11">
        <f t="shared" si="0"/>
        <v>10.592472203742226</v>
      </c>
      <c r="AA25" s="11">
        <f t="shared" si="4"/>
        <v>13.553286851555157</v>
      </c>
      <c r="AB25" s="31">
        <v>4.5295863018704798</v>
      </c>
      <c r="AC25" s="21">
        <v>11.681382919048501</v>
      </c>
      <c r="AD25" s="22">
        <v>19.355190005746099</v>
      </c>
      <c r="AE25" s="10">
        <v>0.16002126902441755</v>
      </c>
      <c r="AF25" s="11">
        <f t="shared" si="5"/>
        <v>53.379465250062594</v>
      </c>
      <c r="AG25" s="11">
        <f t="shared" si="6"/>
        <v>2.4363303772632925</v>
      </c>
      <c r="AH25" s="11">
        <f t="shared" si="7"/>
        <v>0.13498405262214752</v>
      </c>
      <c r="AI25" s="11">
        <f t="shared" si="8"/>
        <v>7.4183518195938403</v>
      </c>
      <c r="AJ25" s="11">
        <f t="shared" si="9"/>
        <v>1.7659060613258621</v>
      </c>
      <c r="AK25" s="3">
        <f t="shared" si="10"/>
        <v>1.1449775412568446</v>
      </c>
      <c r="AL25" s="3">
        <f t="shared" si="11"/>
        <v>4.6517054143583349E-2</v>
      </c>
      <c r="AM25" s="22">
        <v>0.32182200511308928</v>
      </c>
      <c r="AN25" s="99"/>
      <c r="AQ25" s="99"/>
    </row>
    <row r="26" spans="1:43" customFormat="1">
      <c r="A26" s="87">
        <v>114</v>
      </c>
      <c r="B26" s="23">
        <v>704</v>
      </c>
      <c r="C26" s="23" t="s">
        <v>96</v>
      </c>
      <c r="D26" s="23">
        <v>24</v>
      </c>
      <c r="E26" s="23" t="s">
        <v>160</v>
      </c>
      <c r="F26" s="23">
        <v>3</v>
      </c>
      <c r="G26" s="23">
        <v>39</v>
      </c>
      <c r="H26" s="23">
        <v>41</v>
      </c>
      <c r="I26" s="23">
        <v>217.08999999999901</v>
      </c>
      <c r="J26" s="8">
        <v>5.4020405566600402</v>
      </c>
      <c r="K26" s="23">
        <v>21344253.557110701</v>
      </c>
      <c r="L26" s="23">
        <v>1835441.7812314699</v>
      </c>
      <c r="M26" s="23">
        <v>676638.55319324497</v>
      </c>
      <c r="N26" s="23">
        <v>77832.834858045506</v>
      </c>
      <c r="O26" s="23">
        <v>15904433.658828201</v>
      </c>
      <c r="P26" s="25">
        <v>667664.39078546595</v>
      </c>
      <c r="Q26" s="6">
        <v>0.52693709664766319</v>
      </c>
      <c r="R26" s="6">
        <v>4.5312540945978516E-2</v>
      </c>
      <c r="S26" s="6">
        <v>1.6704540814487415E-2</v>
      </c>
      <c r="T26" s="6">
        <v>1.9215011625596209E-3</v>
      </c>
      <c r="U26" s="6">
        <v>0.39264132960116321</v>
      </c>
      <c r="V26" s="6">
        <v>1.648299082814815E-2</v>
      </c>
      <c r="W26" s="10">
        <f t="shared" si="1"/>
        <v>0.43656236961767725</v>
      </c>
      <c r="X26" s="11">
        <f t="shared" si="2"/>
        <v>-0.58292846476881499</v>
      </c>
      <c r="Y26" s="11">
        <f t="shared" si="3"/>
        <v>-0.35995370191070736</v>
      </c>
      <c r="Z26" s="11">
        <f t="shared" si="0"/>
        <v>7.5523286281049877</v>
      </c>
      <c r="AA26" s="11">
        <f t="shared" si="4"/>
        <v>13.979166789307616</v>
      </c>
      <c r="AB26" s="31">
        <v>5.0508032875487698</v>
      </c>
      <c r="AC26" s="21">
        <v>12.167385974734101</v>
      </c>
      <c r="AD26" s="22">
        <v>19.8787024410104</v>
      </c>
      <c r="AE26" s="10">
        <v>0.31221533346074881</v>
      </c>
      <c r="AF26" s="11">
        <f t="shared" si="5"/>
        <v>57.302029017488131</v>
      </c>
      <c r="AG26" s="11">
        <f t="shared" si="6"/>
        <v>3.0331949826720086</v>
      </c>
      <c r="AH26" s="11">
        <f t="shared" si="7"/>
        <v>0.13515873358474728</v>
      </c>
      <c r="AI26" s="11">
        <f t="shared" si="8"/>
        <v>8.6934846254453415</v>
      </c>
      <c r="AJ26" s="11">
        <f t="shared" si="9"/>
        <v>1.8703698816019447</v>
      </c>
      <c r="AK26" s="3">
        <f t="shared" si="10"/>
        <v>1.3420316633068525</v>
      </c>
      <c r="AL26" s="3">
        <f t="shared" si="11"/>
        <v>4.2544020598788049E-2</v>
      </c>
      <c r="AM26" s="22">
        <v>0.47573717713034558</v>
      </c>
      <c r="AN26" s="99"/>
      <c r="AQ26" s="99"/>
    </row>
    <row r="27" spans="1:43" customFormat="1">
      <c r="A27" s="87">
        <v>114</v>
      </c>
      <c r="B27" s="23">
        <v>704</v>
      </c>
      <c r="C27" s="23" t="s">
        <v>98</v>
      </c>
      <c r="D27" s="23">
        <v>24</v>
      </c>
      <c r="E27" s="23" t="s">
        <v>160</v>
      </c>
      <c r="F27" s="23">
        <v>4</v>
      </c>
      <c r="G27" s="23">
        <v>38</v>
      </c>
      <c r="H27" s="23">
        <v>40</v>
      </c>
      <c r="I27" s="23">
        <v>218.57999999999998</v>
      </c>
      <c r="J27" s="8">
        <v>5.5272242544731602</v>
      </c>
      <c r="K27" s="23">
        <v>56894960.913808502</v>
      </c>
      <c r="L27" s="23">
        <v>4797866.9181813998</v>
      </c>
      <c r="M27" s="23">
        <v>1872522.4874691099</v>
      </c>
      <c r="N27" s="23">
        <v>267253.99864835799</v>
      </c>
      <c r="O27" s="23">
        <v>48891842.284770302</v>
      </c>
      <c r="P27" s="25">
        <v>923061.19334084203</v>
      </c>
      <c r="Q27" s="6">
        <v>0.50062656029225849</v>
      </c>
      <c r="R27" s="6">
        <v>4.2217088708926737E-2</v>
      </c>
      <c r="S27" s="6">
        <v>1.6476582054282547E-2</v>
      </c>
      <c r="T27" s="6">
        <v>2.3516045695218539E-3</v>
      </c>
      <c r="U27" s="6">
        <v>0.430206022400758</v>
      </c>
      <c r="V27" s="6">
        <v>8.12214197425239E-3</v>
      </c>
      <c r="W27" s="10">
        <f t="shared" si="1"/>
        <v>0.38963907642299278</v>
      </c>
      <c r="X27" s="11">
        <f t="shared" si="2"/>
        <v>-0.56878493136574948</v>
      </c>
      <c r="Y27" s="11">
        <f t="shared" si="3"/>
        <v>-0.4093374947506454</v>
      </c>
      <c r="Z27" s="11">
        <f t="shared" si="0"/>
        <v>8.5070171328119102</v>
      </c>
      <c r="AA27" s="11">
        <f t="shared" si="4"/>
        <v>10.601315359055853</v>
      </c>
      <c r="AB27" s="31">
        <v>1.2799975427916199</v>
      </c>
      <c r="AC27" s="21">
        <v>8.7067107504459695</v>
      </c>
      <c r="AD27" s="22">
        <v>15.962545747388599</v>
      </c>
      <c r="AE27" s="10">
        <v>7.0035456442399502E-2</v>
      </c>
      <c r="AF27" s="11">
        <f t="shared" si="5"/>
        <v>53.782663993548915</v>
      </c>
      <c r="AG27" s="11">
        <f t="shared" si="6"/>
        <v>1.5964938953293997</v>
      </c>
      <c r="AH27" s="11">
        <f t="shared" si="7"/>
        <v>0.12224373680838514</v>
      </c>
      <c r="AI27" s="11">
        <f t="shared" si="8"/>
        <v>7.0065274867333205</v>
      </c>
      <c r="AJ27" s="11">
        <f t="shared" si="9"/>
        <v>1.6584923781950265</v>
      </c>
      <c r="AK27" s="3">
        <f t="shared" si="10"/>
        <v>1.1636902651862469</v>
      </c>
      <c r="AL27" s="3">
        <f t="shared" si="11"/>
        <v>3.8299282660747606E-2</v>
      </c>
      <c r="AM27" s="22">
        <v>0.58320834462302196</v>
      </c>
      <c r="AN27" s="99"/>
      <c r="AQ27" s="99"/>
    </row>
    <row r="28" spans="1:43" customFormat="1">
      <c r="A28" s="87">
        <v>114</v>
      </c>
      <c r="B28" s="23">
        <v>704</v>
      </c>
      <c r="C28" s="23" t="s">
        <v>98</v>
      </c>
      <c r="D28" s="23">
        <v>24</v>
      </c>
      <c r="E28" s="23" t="s">
        <v>160</v>
      </c>
      <c r="F28" s="23">
        <v>6</v>
      </c>
      <c r="G28" s="23">
        <v>38</v>
      </c>
      <c r="H28" s="23">
        <v>40</v>
      </c>
      <c r="I28" s="23">
        <v>221.57999999999998</v>
      </c>
      <c r="J28" s="8">
        <v>5.7792719681908498</v>
      </c>
      <c r="K28" s="23">
        <v>2641264.0761675802</v>
      </c>
      <c r="L28" s="23">
        <v>222851.48392246701</v>
      </c>
      <c r="M28" s="23">
        <v>91382.148017180603</v>
      </c>
      <c r="N28" s="23">
        <v>9933.2253392070907</v>
      </c>
      <c r="O28" s="23">
        <v>1366193.0225334801</v>
      </c>
      <c r="P28" s="25">
        <v>45520.982779295198</v>
      </c>
      <c r="Q28" s="6">
        <v>0.60342166254981255</v>
      </c>
      <c r="R28" s="6">
        <v>5.0912521070330091E-2</v>
      </c>
      <c r="S28" s="6">
        <v>2.087711266035543E-2</v>
      </c>
      <c r="T28" s="6">
        <v>2.2693389134203225E-3</v>
      </c>
      <c r="U28" s="6">
        <v>0.31211966741973018</v>
      </c>
      <c r="V28" s="6">
        <v>1.039969738635135E-2</v>
      </c>
      <c r="W28" s="10">
        <f t="shared" si="1"/>
        <v>0.39719011616012667</v>
      </c>
      <c r="X28" s="11">
        <f t="shared" si="2"/>
        <v>-0.54990724833542015</v>
      </c>
      <c r="Y28" s="11">
        <f t="shared" si="3"/>
        <v>-0.40100156720214658</v>
      </c>
      <c r="Z28" s="11">
        <f t="shared" si="0"/>
        <v>9.7812607373591405</v>
      </c>
      <c r="AA28" s="11">
        <f t="shared" si="4"/>
        <v>11.171492803373173</v>
      </c>
      <c r="AB28" s="31">
        <v>1.9039580862916501</v>
      </c>
      <c r="AC28" s="21">
        <v>9.2585983901550009</v>
      </c>
      <c r="AD28" s="22">
        <v>16.597462021020799</v>
      </c>
      <c r="AE28" s="10">
        <v>0.30216429221130536</v>
      </c>
      <c r="AF28" s="11">
        <f t="shared" si="5"/>
        <v>65.908729928105657</v>
      </c>
      <c r="AG28" s="11">
        <f t="shared" si="6"/>
        <v>1.6942547237901424</v>
      </c>
      <c r="AH28" s="11">
        <f t="shared" si="7"/>
        <v>0.18674487648586729</v>
      </c>
      <c r="AI28" s="11">
        <f t="shared" si="8"/>
        <v>9.1996451199480269</v>
      </c>
      <c r="AJ28" s="11">
        <f t="shared" si="9"/>
        <v>1.6703264759655088</v>
      </c>
      <c r="AK28" s="3">
        <f t="shared" si="10"/>
        <v>1.9333022732538903</v>
      </c>
      <c r="AL28" s="3">
        <f t="shared" si="11"/>
        <v>6.6888167711265836E-2</v>
      </c>
      <c r="AM28" s="22">
        <v>0.36913917028570387</v>
      </c>
      <c r="AN28" s="99"/>
      <c r="AQ28" s="99"/>
    </row>
    <row r="29" spans="1:43" customFormat="1">
      <c r="A29" s="87">
        <v>114</v>
      </c>
      <c r="B29" s="23">
        <v>704</v>
      </c>
      <c r="C29" s="23" t="s">
        <v>98</v>
      </c>
      <c r="D29" s="23">
        <v>24</v>
      </c>
      <c r="E29" s="23" t="s">
        <v>160</v>
      </c>
      <c r="F29" s="23">
        <v>7</v>
      </c>
      <c r="G29" s="23">
        <v>39</v>
      </c>
      <c r="H29" s="23">
        <v>42</v>
      </c>
      <c r="I29" s="23">
        <v>223.1</v>
      </c>
      <c r="J29" s="8">
        <v>5.9069761431411498</v>
      </c>
      <c r="K29" s="23">
        <v>2168270.2132311198</v>
      </c>
      <c r="L29" s="23">
        <v>223159.27869973399</v>
      </c>
      <c r="M29" s="23">
        <v>79414.197397074502</v>
      </c>
      <c r="N29" s="23">
        <v>10203.662090673601</v>
      </c>
      <c r="O29" s="23">
        <v>1163284.31117327</v>
      </c>
      <c r="P29" s="25">
        <v>46690.247577127797</v>
      </c>
      <c r="Q29" s="6">
        <v>0.58744441675011405</v>
      </c>
      <c r="R29" s="6">
        <v>6.0460025470159363E-2</v>
      </c>
      <c r="S29" s="6">
        <v>2.1515504196353685E-2</v>
      </c>
      <c r="T29" s="6">
        <v>2.7644544895715365E-3</v>
      </c>
      <c r="U29" s="6">
        <v>0.31516591867643695</v>
      </c>
      <c r="V29" s="6">
        <v>1.2649680417364416E-2</v>
      </c>
      <c r="W29" s="10">
        <f t="shared" si="1"/>
        <v>0.37919464313831952</v>
      </c>
      <c r="X29" s="11">
        <f t="shared" si="2"/>
        <v>-0.59533685062887054</v>
      </c>
      <c r="Y29" s="11">
        <f t="shared" si="3"/>
        <v>-0.42113780654468053</v>
      </c>
      <c r="Z29" s="11">
        <f t="shared" si="0"/>
        <v>6.7147625825512378</v>
      </c>
      <c r="AA29" s="11">
        <f t="shared" si="4"/>
        <v>9.7941740323438502</v>
      </c>
      <c r="AB29" s="31">
        <v>0.45085751467028901</v>
      </c>
      <c r="AC29" s="21">
        <v>7.9258251100603596</v>
      </c>
      <c r="AD29" s="22">
        <v>15.0665761308768</v>
      </c>
      <c r="AE29" s="10">
        <v>0.44478456061399124</v>
      </c>
      <c r="AF29" s="11">
        <f t="shared" si="5"/>
        <v>65.082837376607543</v>
      </c>
      <c r="AG29" s="11">
        <f t="shared" si="6"/>
        <v>2.107949482768209</v>
      </c>
      <c r="AH29" s="11">
        <f t="shared" si="7"/>
        <v>0.20540258718243393</v>
      </c>
      <c r="AI29" s="11">
        <f t="shared" si="8"/>
        <v>7.7829113402002061</v>
      </c>
      <c r="AJ29" s="11">
        <f t="shared" si="9"/>
        <v>1.6673547415144188</v>
      </c>
      <c r="AK29" s="3">
        <f t="shared" si="10"/>
        <v>1.8639211346744953</v>
      </c>
      <c r="AL29" s="3">
        <f t="shared" si="11"/>
        <v>6.8267229802986523E-2</v>
      </c>
      <c r="AM29" s="22">
        <v>0.552558338937848</v>
      </c>
      <c r="AN29" s="99"/>
      <c r="AQ29" s="99"/>
    </row>
    <row r="30" spans="1:43" customFormat="1">
      <c r="A30" s="87">
        <v>114</v>
      </c>
      <c r="B30" s="23">
        <v>704</v>
      </c>
      <c r="C30" s="23" t="s">
        <v>98</v>
      </c>
      <c r="D30" s="23">
        <v>25</v>
      </c>
      <c r="E30" s="23" t="s">
        <v>160</v>
      </c>
      <c r="F30" s="23">
        <v>2</v>
      </c>
      <c r="G30" s="23">
        <v>38</v>
      </c>
      <c r="H30" s="23">
        <v>40</v>
      </c>
      <c r="I30" s="23">
        <v>225.07999999999998</v>
      </c>
      <c r="J30" s="8">
        <v>6.0392017699115002</v>
      </c>
      <c r="K30" s="23">
        <v>194547498.25350201</v>
      </c>
      <c r="L30" s="23">
        <v>19617744.000562601</v>
      </c>
      <c r="M30" s="23">
        <v>8338125.46450656</v>
      </c>
      <c r="N30" s="23">
        <v>966155.57077140396</v>
      </c>
      <c r="O30" s="23">
        <v>162808773.56942099</v>
      </c>
      <c r="P30" s="25">
        <v>4679660.9094414599</v>
      </c>
      <c r="Q30" s="6">
        <v>0.49761744041247324</v>
      </c>
      <c r="R30" s="6">
        <v>5.0178653767661022E-2</v>
      </c>
      <c r="S30" s="6">
        <v>2.1327422293959671E-2</v>
      </c>
      <c r="T30" s="6">
        <v>2.4712518355854201E-3</v>
      </c>
      <c r="U30" s="6">
        <v>0.41643550242286831</v>
      </c>
      <c r="V30" s="6">
        <v>1.196972926745229E-2</v>
      </c>
      <c r="W30" s="10">
        <f t="shared" si="1"/>
        <v>0.41616786632347219</v>
      </c>
      <c r="X30" s="11">
        <f t="shared" si="2"/>
        <v>-0.54016027201339001</v>
      </c>
      <c r="Y30" s="11">
        <f t="shared" si="3"/>
        <v>-0.38073145612141107</v>
      </c>
      <c r="Z30" s="11">
        <f t="shared" si="0"/>
        <v>10.439181639096176</v>
      </c>
      <c r="AA30" s="11">
        <f t="shared" si="4"/>
        <v>12.557968401295483</v>
      </c>
      <c r="AB30" s="31">
        <v>3.3792870479024102</v>
      </c>
      <c r="AC30" s="21">
        <v>10.6543212704858</v>
      </c>
      <c r="AD30" s="22">
        <v>18.167516597137801</v>
      </c>
      <c r="AE30" s="10">
        <v>0.10423337878459457</v>
      </c>
      <c r="AF30" s="11">
        <f t="shared" si="5"/>
        <v>54.44076782564602</v>
      </c>
      <c r="AG30" s="11">
        <f t="shared" si="6"/>
        <v>2.3489071114114863</v>
      </c>
      <c r="AH30" s="11">
        <f t="shared" si="7"/>
        <v>0.14725297780628377</v>
      </c>
      <c r="AI30" s="11">
        <f t="shared" si="8"/>
        <v>8.6302099959421472</v>
      </c>
      <c r="AJ30" s="11">
        <f t="shared" si="9"/>
        <v>1.7234583221199056</v>
      </c>
      <c r="AK30" s="3">
        <f t="shared" si="10"/>
        <v>1.1949448054195171</v>
      </c>
      <c r="AL30" s="3">
        <f t="shared" si="11"/>
        <v>5.1214226860760777E-2</v>
      </c>
      <c r="AM30" s="22">
        <v>0.19302820557026079</v>
      </c>
      <c r="AN30" s="99"/>
      <c r="AQ30" s="99"/>
    </row>
    <row r="31" spans="1:43" customFormat="1">
      <c r="A31" s="87">
        <v>114</v>
      </c>
      <c r="B31" s="23">
        <v>704</v>
      </c>
      <c r="C31" s="23" t="s">
        <v>98</v>
      </c>
      <c r="D31" s="23">
        <v>25</v>
      </c>
      <c r="E31" s="23" t="s">
        <v>160</v>
      </c>
      <c r="F31" s="23">
        <v>5</v>
      </c>
      <c r="G31" s="23">
        <v>40</v>
      </c>
      <c r="H31" s="23">
        <v>42</v>
      </c>
      <c r="I31" s="23">
        <v>229.6</v>
      </c>
      <c r="J31" s="8">
        <v>6.0976017699114999</v>
      </c>
      <c r="K31" s="23">
        <v>747259.42587436002</v>
      </c>
      <c r="L31" s="23">
        <v>30723.174032966901</v>
      </c>
      <c r="M31" s="23">
        <v>11381.3322115385</v>
      </c>
      <c r="N31" s="23">
        <v>808.50126785713906</v>
      </c>
      <c r="O31" s="23">
        <v>151240.200548352</v>
      </c>
      <c r="P31" s="25">
        <v>6722.0355063365196</v>
      </c>
      <c r="Q31" s="6">
        <v>0.78813637973454165</v>
      </c>
      <c r="R31" s="6">
        <v>3.2403808259714111E-2</v>
      </c>
      <c r="S31" s="6">
        <v>1.2003919462457539E-2</v>
      </c>
      <c r="T31" s="6">
        <v>8.5272830317813784E-4</v>
      </c>
      <c r="U31" s="6">
        <v>0.1595134166304186</v>
      </c>
      <c r="V31" s="6">
        <v>7.0897476096900601E-3</v>
      </c>
      <c r="W31" s="10">
        <f t="shared" si="1"/>
        <v>0.38101848685025758</v>
      </c>
      <c r="X31" s="11">
        <f t="shared" si="2"/>
        <v>-0.57639585244614722</v>
      </c>
      <c r="Y31" s="11">
        <f t="shared" si="3"/>
        <v>-0.41905395203494217</v>
      </c>
      <c r="Z31" s="11">
        <f t="shared" si="0"/>
        <v>7.993279959885065</v>
      </c>
      <c r="AA31" s="11">
        <f t="shared" si="4"/>
        <v>9.9367096808099546</v>
      </c>
      <c r="AB31" s="31">
        <v>0.56870471216128105</v>
      </c>
      <c r="AC31" s="21">
        <v>8.0580540633883295</v>
      </c>
      <c r="AD31" s="22">
        <v>15.284705827956101</v>
      </c>
      <c r="AE31" s="10">
        <v>0.73998531296370695</v>
      </c>
      <c r="AF31" s="11">
        <f t="shared" si="5"/>
        <v>83.167472072247818</v>
      </c>
      <c r="AG31" s="11">
        <f t="shared" si="6"/>
        <v>0.89153856568662537</v>
      </c>
      <c r="AH31" s="11">
        <f t="shared" si="7"/>
        <v>0.21363014550888854</v>
      </c>
      <c r="AI31" s="11">
        <f t="shared" si="8"/>
        <v>14.077074043067009</v>
      </c>
      <c r="AJ31" s="11">
        <f t="shared" si="9"/>
        <v>1.6681658612397747</v>
      </c>
      <c r="AK31" s="3">
        <f t="shared" si="10"/>
        <v>4.9408783059333397</v>
      </c>
      <c r="AL31" s="3">
        <f t="shared" si="11"/>
        <v>7.525335307856755E-2</v>
      </c>
      <c r="AM31" s="22">
        <v>0.12669784479356441</v>
      </c>
      <c r="AN31" s="99"/>
      <c r="AQ31" s="99"/>
    </row>
    <row r="32" spans="1:43" customFormat="1">
      <c r="A32" s="87">
        <v>114</v>
      </c>
      <c r="B32" s="23">
        <v>704</v>
      </c>
      <c r="C32" s="23" t="s">
        <v>98</v>
      </c>
      <c r="D32" s="23">
        <v>25</v>
      </c>
      <c r="E32" s="23" t="s">
        <v>160</v>
      </c>
      <c r="F32" s="23">
        <v>7</v>
      </c>
      <c r="G32" s="23">
        <v>41</v>
      </c>
      <c r="H32" s="23">
        <v>43</v>
      </c>
      <c r="I32" s="23">
        <v>232.60999999999899</v>
      </c>
      <c r="J32" s="8">
        <v>6.1364920353982297</v>
      </c>
      <c r="K32" s="23">
        <v>6849332.8238156801</v>
      </c>
      <c r="L32" s="23">
        <v>669416.34865034698</v>
      </c>
      <c r="M32" s="23">
        <v>274758.49026231002</v>
      </c>
      <c r="N32" s="23">
        <v>37125.749829435903</v>
      </c>
      <c r="O32" s="23">
        <v>4863948.9786565201</v>
      </c>
      <c r="P32" s="25">
        <v>167048.46931047799</v>
      </c>
      <c r="Q32" s="6">
        <v>0.53253999419605635</v>
      </c>
      <c r="R32" s="6">
        <v>5.2047547928384098E-2</v>
      </c>
      <c r="S32" s="6">
        <v>2.1362647804300267E-2</v>
      </c>
      <c r="T32" s="6">
        <v>2.8865507206697369E-3</v>
      </c>
      <c r="U32" s="6">
        <v>0.37817513435135747</v>
      </c>
      <c r="V32" s="6">
        <v>1.298812499923219E-2</v>
      </c>
      <c r="W32" s="10">
        <f t="shared" si="1"/>
        <v>0.41706196042379534</v>
      </c>
      <c r="X32" s="11">
        <f t="shared" si="2"/>
        <v>-0.55285093804652752</v>
      </c>
      <c r="Y32" s="11">
        <f t="shared" si="3"/>
        <v>-0.37979941967566416</v>
      </c>
      <c r="Z32" s="11">
        <f t="shared" si="0"/>
        <v>9.5825616818593886</v>
      </c>
      <c r="AA32" s="11">
        <f t="shared" si="4"/>
        <v>12.62171969418457</v>
      </c>
      <c r="AB32" s="31">
        <v>3.5072880716986199</v>
      </c>
      <c r="AC32" s="21">
        <v>10.7412396950639</v>
      </c>
      <c r="AD32" s="22">
        <v>18.222429277954799</v>
      </c>
      <c r="AE32" s="10">
        <v>0.30885170046363375</v>
      </c>
      <c r="AF32" s="11">
        <f t="shared" si="5"/>
        <v>58.47492563843263</v>
      </c>
      <c r="AG32" s="11">
        <f t="shared" si="6"/>
        <v>2.380835110459758</v>
      </c>
      <c r="AH32" s="11">
        <f t="shared" si="7"/>
        <v>0.16321555963303849</v>
      </c>
      <c r="AI32" s="11">
        <f t="shared" si="8"/>
        <v>7.4007526184551891</v>
      </c>
      <c r="AJ32" s="11">
        <f t="shared" si="9"/>
        <v>1.7403283800261509</v>
      </c>
      <c r="AK32" s="3">
        <f t="shared" si="10"/>
        <v>1.4081835261576996</v>
      </c>
      <c r="AL32" s="3">
        <f t="shared" si="11"/>
        <v>5.6488768995722805E-2</v>
      </c>
      <c r="AM32" s="22">
        <v>0.30881977636423108</v>
      </c>
      <c r="AN32" s="99"/>
      <c r="AQ32" s="99"/>
    </row>
    <row r="33" spans="1:43" customFormat="1">
      <c r="A33" s="87">
        <v>114</v>
      </c>
      <c r="B33" s="23">
        <v>704</v>
      </c>
      <c r="C33" s="23" t="s">
        <v>98</v>
      </c>
      <c r="D33" s="23">
        <v>26</v>
      </c>
      <c r="E33" s="23" t="s">
        <v>160</v>
      </c>
      <c r="F33" s="23">
        <v>3</v>
      </c>
      <c r="G33" s="23">
        <v>39</v>
      </c>
      <c r="H33" s="23">
        <v>42</v>
      </c>
      <c r="I33" s="23">
        <v>236.08999999999997</v>
      </c>
      <c r="J33" s="8">
        <v>6.1814548672566296</v>
      </c>
      <c r="K33" s="23">
        <v>5343429.4862280199</v>
      </c>
      <c r="L33" s="23">
        <v>440218.53781611897</v>
      </c>
      <c r="M33" s="23">
        <v>168228.797104761</v>
      </c>
      <c r="N33" s="23">
        <v>24536.878444322301</v>
      </c>
      <c r="O33" s="23">
        <v>3301426.45922746</v>
      </c>
      <c r="P33" s="25">
        <v>96601.030411660104</v>
      </c>
      <c r="Q33" s="6">
        <v>0.56999978754633196</v>
      </c>
      <c r="R33" s="6">
        <v>4.6959443120914997E-2</v>
      </c>
      <c r="S33" s="6">
        <v>1.7945474691119904E-2</v>
      </c>
      <c r="T33" s="6">
        <v>2.6174230494406228E-3</v>
      </c>
      <c r="U33" s="6">
        <v>0.35217314745326256</v>
      </c>
      <c r="V33" s="6">
        <v>1.0304724138929777E-2</v>
      </c>
      <c r="W33" s="10">
        <f t="shared" si="1"/>
        <v>0.39661809011209087</v>
      </c>
      <c r="X33" s="11">
        <f t="shared" si="2"/>
        <v>-0.57549253926367061</v>
      </c>
      <c r="Y33" s="11">
        <f t="shared" si="3"/>
        <v>-0.40162748111234559</v>
      </c>
      <c r="Z33" s="11">
        <f t="shared" si="0"/>
        <v>8.0542535997022355</v>
      </c>
      <c r="AA33" s="11">
        <f t="shared" si="4"/>
        <v>11.128680291915561</v>
      </c>
      <c r="AB33" s="31">
        <v>1.8081096997282899</v>
      </c>
      <c r="AC33" s="21">
        <v>9.2294927132275895</v>
      </c>
      <c r="AD33" s="22">
        <v>16.491636230343701</v>
      </c>
      <c r="AE33" s="10">
        <v>0.3433720118532913</v>
      </c>
      <c r="AF33" s="11">
        <f t="shared" si="5"/>
        <v>61.810509277913539</v>
      </c>
      <c r="AG33" s="11">
        <f t="shared" si="6"/>
        <v>1.7757442741576894</v>
      </c>
      <c r="AH33" s="11">
        <f t="shared" si="7"/>
        <v>0.15702862209341584</v>
      </c>
      <c r="AI33" s="11">
        <f t="shared" si="8"/>
        <v>6.8561613282022114</v>
      </c>
      <c r="AJ33" s="11">
        <f t="shared" si="9"/>
        <v>1.6950601722743723</v>
      </c>
      <c r="AK33" s="3">
        <f t="shared" si="10"/>
        <v>1.6185214337557565</v>
      </c>
      <c r="AL33" s="3">
        <f t="shared" si="11"/>
        <v>5.0956396933986785E-2</v>
      </c>
      <c r="AM33" s="22">
        <v>0.34422519582813377</v>
      </c>
      <c r="AN33" s="99"/>
      <c r="AQ33" s="99"/>
    </row>
    <row r="34" spans="1:43" customFormat="1">
      <c r="A34" s="87">
        <v>114</v>
      </c>
      <c r="B34" s="23">
        <v>704</v>
      </c>
      <c r="C34" s="23" t="s">
        <v>98</v>
      </c>
      <c r="D34" s="23">
        <v>26</v>
      </c>
      <c r="E34" s="23" t="s">
        <v>160</v>
      </c>
      <c r="F34" s="23" t="s">
        <v>99</v>
      </c>
      <c r="G34" s="23">
        <v>8</v>
      </c>
      <c r="H34" s="23">
        <v>10</v>
      </c>
      <c r="I34" s="23">
        <v>239.45000000000002</v>
      </c>
      <c r="J34" s="8">
        <v>6.2248672566371601</v>
      </c>
      <c r="K34" s="23">
        <v>265119.78809439298</v>
      </c>
      <c r="L34" s="23">
        <v>25630.293155513998</v>
      </c>
      <c r="M34" s="23">
        <v>8264.0687104598692</v>
      </c>
      <c r="N34" s="23">
        <v>1413.65840654206</v>
      </c>
      <c r="O34" s="23">
        <v>143101.32867102799</v>
      </c>
      <c r="P34" s="25">
        <v>4986.2796164586298</v>
      </c>
      <c r="Q34" s="6">
        <v>0.5911051844594265</v>
      </c>
      <c r="R34" s="6">
        <v>5.7144731716688074E-2</v>
      </c>
      <c r="S34" s="6">
        <v>1.8425383840992394E-2</v>
      </c>
      <c r="T34" s="6">
        <v>3.1518613497991698E-3</v>
      </c>
      <c r="U34" s="6">
        <v>0.3190555404727482</v>
      </c>
      <c r="V34" s="6">
        <v>1.1117298160345776E-2</v>
      </c>
      <c r="W34" s="10">
        <f t="shared" si="1"/>
        <v>0.36392260875273247</v>
      </c>
      <c r="X34" s="11">
        <f t="shared" si="2"/>
        <v>-0.63067944786250119</v>
      </c>
      <c r="Y34" s="11">
        <f t="shared" si="3"/>
        <v>-0.43899096295855972</v>
      </c>
      <c r="Z34" s="11">
        <f t="shared" si="0"/>
        <v>4.3291372692811692</v>
      </c>
      <c r="AA34" s="11">
        <f t="shared" si="4"/>
        <v>8.5730181336345126</v>
      </c>
      <c r="AB34" s="31">
        <v>-0.74238644380898</v>
      </c>
      <c r="AC34" s="21">
        <v>6.81646394177434</v>
      </c>
      <c r="AD34" s="22">
        <v>13.895299563170999</v>
      </c>
      <c r="AE34" s="10">
        <v>0.86481507902021415</v>
      </c>
      <c r="AF34" s="11">
        <f t="shared" si="5"/>
        <v>64.945143013446966</v>
      </c>
      <c r="AG34" s="11">
        <f t="shared" si="6"/>
        <v>1.8460450217639832</v>
      </c>
      <c r="AH34" s="11">
        <f t="shared" si="7"/>
        <v>0.19252378341702953</v>
      </c>
      <c r="AI34" s="11">
        <f t="shared" si="8"/>
        <v>5.8458738491673889</v>
      </c>
      <c r="AJ34" s="11">
        <f t="shared" si="9"/>
        <v>1.6464989947634705</v>
      </c>
      <c r="AK34" s="3">
        <f t="shared" si="10"/>
        <v>1.8526717435578122</v>
      </c>
      <c r="AL34" s="3">
        <f t="shared" si="11"/>
        <v>5.7749769252373094E-2</v>
      </c>
      <c r="AM34" s="22">
        <v>0.51873145440460999</v>
      </c>
      <c r="AN34" s="99"/>
      <c r="AQ34" s="99"/>
    </row>
    <row r="35" spans="1:43" customFormat="1">
      <c r="A35" s="87">
        <v>114</v>
      </c>
      <c r="B35" s="23">
        <v>704</v>
      </c>
      <c r="C35" s="23" t="s">
        <v>98</v>
      </c>
      <c r="D35" s="23">
        <v>27</v>
      </c>
      <c r="E35" s="23" t="s">
        <v>160</v>
      </c>
      <c r="F35" s="23">
        <v>1</v>
      </c>
      <c r="G35" s="23">
        <v>40</v>
      </c>
      <c r="H35" s="23">
        <v>42</v>
      </c>
      <c r="I35" s="23">
        <v>242.6</v>
      </c>
      <c r="J35" s="8">
        <v>6.2847593930635801</v>
      </c>
      <c r="K35" s="23">
        <v>39470495.001173601</v>
      </c>
      <c r="L35" s="23">
        <v>3737880.6145647499</v>
      </c>
      <c r="M35" s="23">
        <v>1543803.1510612399</v>
      </c>
      <c r="N35" s="23">
        <v>225636.47101321601</v>
      </c>
      <c r="O35" s="23">
        <v>30017273.293757498</v>
      </c>
      <c r="P35" s="25">
        <v>942207.486303841</v>
      </c>
      <c r="Q35" s="6">
        <v>0.51977746207717257</v>
      </c>
      <c r="R35" s="6">
        <v>4.922325142687365E-2</v>
      </c>
      <c r="S35" s="6">
        <v>2.0329972648721377E-2</v>
      </c>
      <c r="T35" s="6">
        <v>2.971352455848647E-3</v>
      </c>
      <c r="U35" s="6">
        <v>0.39529025746047142</v>
      </c>
      <c r="V35" s="6">
        <v>1.2407703930912473E-2</v>
      </c>
      <c r="W35" s="10">
        <f t="shared" si="1"/>
        <v>0.42044118962883048</v>
      </c>
      <c r="X35" s="11">
        <f t="shared" si="2"/>
        <v>-0.55234840729839729</v>
      </c>
      <c r="Y35" s="11">
        <f t="shared" si="3"/>
        <v>-0.37629474375644861</v>
      </c>
      <c r="Z35" s="11">
        <f t="shared" ref="Z35:Z66" si="12">67.5*X35+46.9</f>
        <v>9.6164825073581781</v>
      </c>
      <c r="AA35" s="11">
        <f t="shared" si="4"/>
        <v>12.861439527058913</v>
      </c>
      <c r="AB35" s="31">
        <v>3.7773145483410899</v>
      </c>
      <c r="AC35" s="21">
        <v>10.992677273246599</v>
      </c>
      <c r="AD35" s="22">
        <v>18.5040140443765</v>
      </c>
      <c r="AE35" s="10">
        <v>0.11058381723662716</v>
      </c>
      <c r="AF35" s="11">
        <f t="shared" si="5"/>
        <v>56.802076062720296</v>
      </c>
      <c r="AG35" s="11">
        <f t="shared" si="6"/>
        <v>2.3314636941090487</v>
      </c>
      <c r="AH35" s="11">
        <f t="shared" si="7"/>
        <v>0.15102285045833996</v>
      </c>
      <c r="AI35" s="11">
        <f t="shared" si="8"/>
        <v>6.8419929815814928</v>
      </c>
      <c r="AJ35" s="11">
        <f t="shared" si="9"/>
        <v>1.7476049036655599</v>
      </c>
      <c r="AK35" s="3">
        <f t="shared" si="10"/>
        <v>1.3149260632337991</v>
      </c>
      <c r="AL35" s="3">
        <f t="shared" si="11"/>
        <v>5.143049256850038E-2</v>
      </c>
      <c r="AM35" s="22">
        <v>0.42267691053889256</v>
      </c>
      <c r="AN35" s="99"/>
      <c r="AQ35" s="99"/>
    </row>
    <row r="36" spans="1:43" customFormat="1">
      <c r="A36" s="87">
        <v>114</v>
      </c>
      <c r="B36" s="23">
        <v>704</v>
      </c>
      <c r="C36" s="23" t="s">
        <v>98</v>
      </c>
      <c r="D36" s="23">
        <v>27</v>
      </c>
      <c r="E36" s="23" t="s">
        <v>160</v>
      </c>
      <c r="F36" s="23">
        <v>3</v>
      </c>
      <c r="G36" s="23">
        <v>40</v>
      </c>
      <c r="H36" s="23">
        <v>42</v>
      </c>
      <c r="I36" s="23">
        <v>245.6</v>
      </c>
      <c r="J36" s="8">
        <v>6.3783576589595299</v>
      </c>
      <c r="K36" s="23">
        <v>79250070.287854895</v>
      </c>
      <c r="L36" s="23">
        <v>8444023.8183238395</v>
      </c>
      <c r="M36" s="23">
        <v>3250076.7970318599</v>
      </c>
      <c r="N36" s="23">
        <v>455849.45617179602</v>
      </c>
      <c r="O36" s="23">
        <v>59790908.169321202</v>
      </c>
      <c r="P36" s="25">
        <v>1163627.03761832</v>
      </c>
      <c r="Q36" s="6">
        <v>0.52016869461679016</v>
      </c>
      <c r="R36" s="6">
        <v>5.5423507271812736E-2</v>
      </c>
      <c r="S36" s="6">
        <v>2.133232435978627E-2</v>
      </c>
      <c r="T36" s="6">
        <v>2.9920303628424086E-3</v>
      </c>
      <c r="U36" s="6">
        <v>0.39244581789543831</v>
      </c>
      <c r="V36" s="6">
        <v>7.6376254933301158E-3</v>
      </c>
      <c r="W36" s="10">
        <f t="shared" si="1"/>
        <v>0.36575844725282852</v>
      </c>
      <c r="X36" s="11">
        <f t="shared" si="2"/>
        <v>-0.57268087009360358</v>
      </c>
      <c r="Y36" s="11">
        <f t="shared" si="3"/>
        <v>-0.43680563498275565</v>
      </c>
      <c r="Z36" s="11">
        <f t="shared" si="12"/>
        <v>8.2440412686817552</v>
      </c>
      <c r="AA36" s="11">
        <f t="shared" si="4"/>
        <v>8.7224945671795133</v>
      </c>
      <c r="AB36" s="31">
        <v>-0.69205761597825499</v>
      </c>
      <c r="AC36" s="21">
        <v>6.9328927096020196</v>
      </c>
      <c r="AD36" s="22">
        <v>14.1158078127255</v>
      </c>
      <c r="AE36" s="10">
        <v>4.3922161477272452E-2</v>
      </c>
      <c r="AF36" s="11">
        <f t="shared" si="5"/>
        <v>56.997635637513511</v>
      </c>
      <c r="AG36" s="11">
        <f t="shared" si="6"/>
        <v>1.4470507840331694</v>
      </c>
      <c r="AH36" s="11">
        <f t="shared" si="7"/>
        <v>0.16619978959220266</v>
      </c>
      <c r="AI36" s="11">
        <f t="shared" si="8"/>
        <v>7.1297152009917122</v>
      </c>
      <c r="AJ36" s="11">
        <f t="shared" si="9"/>
        <v>1.5748009539054222</v>
      </c>
      <c r="AK36" s="3">
        <f t="shared" si="10"/>
        <v>1.3254535298816252</v>
      </c>
      <c r="AL36" s="3">
        <f t="shared" si="11"/>
        <v>5.4357374666864126E-2</v>
      </c>
      <c r="AM36" s="22">
        <v>0.4094695463111041</v>
      </c>
      <c r="AN36" s="99"/>
      <c r="AQ36" s="99"/>
    </row>
    <row r="37" spans="1:43" customFormat="1">
      <c r="A37" s="87">
        <v>114</v>
      </c>
      <c r="B37" s="23">
        <v>704</v>
      </c>
      <c r="C37" s="23" t="s">
        <v>98</v>
      </c>
      <c r="D37" s="23">
        <v>27</v>
      </c>
      <c r="E37" s="23" t="s">
        <v>160</v>
      </c>
      <c r="F37" s="23">
        <v>4</v>
      </c>
      <c r="G37" s="23">
        <v>40</v>
      </c>
      <c r="H37" s="23">
        <v>42</v>
      </c>
      <c r="I37" s="23">
        <v>247.1</v>
      </c>
      <c r="J37" s="8">
        <v>6.4251567919075097</v>
      </c>
      <c r="K37" s="23">
        <v>3108973.26144811</v>
      </c>
      <c r="L37" s="23">
        <v>143307.29768986799</v>
      </c>
      <c r="M37" s="23">
        <v>58955.365336652103</v>
      </c>
      <c r="N37" s="23">
        <v>7422.4593788546499</v>
      </c>
      <c r="O37" s="23">
        <v>975577.12974819203</v>
      </c>
      <c r="P37" s="25">
        <v>31502.239486784001</v>
      </c>
      <c r="Q37" s="6">
        <v>0.71871515078055459</v>
      </c>
      <c r="R37" s="6">
        <v>3.3128984203342066E-2</v>
      </c>
      <c r="S37" s="6">
        <v>1.3628973530482646E-2</v>
      </c>
      <c r="T37" s="6">
        <v>1.7158828857702282E-3</v>
      </c>
      <c r="U37" s="6">
        <v>0.22552849604709768</v>
      </c>
      <c r="V37" s="6">
        <v>7.2825125527529377E-3</v>
      </c>
      <c r="W37" s="10">
        <f t="shared" si="1"/>
        <v>0.40582584192805055</v>
      </c>
      <c r="X37" s="11">
        <f t="shared" si="2"/>
        <v>-0.55104428250121396</v>
      </c>
      <c r="Y37" s="11">
        <f t="shared" si="3"/>
        <v>-0.3916603016855692</v>
      </c>
      <c r="Z37" s="11">
        <f t="shared" si="12"/>
        <v>9.7045109311680591</v>
      </c>
      <c r="AA37" s="11">
        <f t="shared" si="4"/>
        <v>11.810435364707065</v>
      </c>
      <c r="AB37" s="31">
        <v>2.5855184907003501</v>
      </c>
      <c r="AC37" s="21">
        <v>9.9033770932598593</v>
      </c>
      <c r="AD37" s="22">
        <v>17.274231722504201</v>
      </c>
      <c r="AE37" s="10">
        <v>0.66740791545162659</v>
      </c>
      <c r="AF37" s="11">
        <f t="shared" si="5"/>
        <v>76.115434103814295</v>
      </c>
      <c r="AG37" s="11">
        <f t="shared" si="6"/>
        <v>1.0031041311230111</v>
      </c>
      <c r="AH37" s="11">
        <f t="shared" si="7"/>
        <v>0.17233008018067081</v>
      </c>
      <c r="AI37" s="11">
        <f t="shared" si="8"/>
        <v>7.9428343528030769</v>
      </c>
      <c r="AJ37" s="11">
        <f t="shared" si="9"/>
        <v>1.6978267900702355</v>
      </c>
      <c r="AK37" s="3">
        <f t="shared" si="10"/>
        <v>3.1868041661150595</v>
      </c>
      <c r="AL37" s="3">
        <f t="shared" si="11"/>
        <v>6.0431270413103248E-2</v>
      </c>
      <c r="AM37" s="22">
        <v>0.41021880556767942</v>
      </c>
      <c r="AN37" s="99"/>
      <c r="AQ37" s="99"/>
    </row>
    <row r="38" spans="1:43" customFormat="1">
      <c r="A38" s="87">
        <v>114</v>
      </c>
      <c r="B38" s="23">
        <v>704</v>
      </c>
      <c r="C38" s="23" t="s">
        <v>96</v>
      </c>
      <c r="D38" s="23">
        <v>27</v>
      </c>
      <c r="E38" s="23" t="s">
        <v>160</v>
      </c>
      <c r="F38" s="23">
        <v>6</v>
      </c>
      <c r="G38" s="23">
        <v>40</v>
      </c>
      <c r="H38" s="23">
        <v>42</v>
      </c>
      <c r="I38" s="23">
        <v>250.1</v>
      </c>
      <c r="J38" s="8">
        <v>6.5187550578034603</v>
      </c>
      <c r="K38" s="23">
        <v>1026227.64408011</v>
      </c>
      <c r="L38" s="23">
        <v>37294.3319999999</v>
      </c>
      <c r="M38" s="23">
        <v>15197.577240712901</v>
      </c>
      <c r="N38" s="23">
        <v>2014.7288313046499</v>
      </c>
      <c r="O38" s="23">
        <v>110766.034978424</v>
      </c>
      <c r="P38" s="25">
        <v>5798.7945520968196</v>
      </c>
      <c r="Q38" s="6">
        <v>0.85711885531918619</v>
      </c>
      <c r="R38" s="6">
        <v>3.1148717673052946E-2</v>
      </c>
      <c r="S38" s="6">
        <v>1.2693216834809708E-2</v>
      </c>
      <c r="T38" s="6">
        <v>1.6827280765899929E-3</v>
      </c>
      <c r="U38" s="6">
        <v>9.2513252450974193E-2</v>
      </c>
      <c r="V38" s="6">
        <v>4.8432296453869142E-3</v>
      </c>
      <c r="W38" s="10">
        <f t="shared" si="1"/>
        <v>0.38157591485237013</v>
      </c>
      <c r="X38" s="11">
        <f t="shared" si="2"/>
        <v>-0.55467503656443584</v>
      </c>
      <c r="Y38" s="11">
        <f t="shared" si="3"/>
        <v>-0.41841904585689599</v>
      </c>
      <c r="Z38" s="11">
        <f t="shared" si="12"/>
        <v>9.4594350319005827</v>
      </c>
      <c r="AA38" s="11">
        <f t="shared" si="4"/>
        <v>9.9801372633883148</v>
      </c>
      <c r="AB38" s="31">
        <v>0.65775882496602001</v>
      </c>
      <c r="AC38" s="21">
        <v>8.0953093678482997</v>
      </c>
      <c r="AD38" s="22">
        <v>15.332391299142399</v>
      </c>
      <c r="AE38" s="10">
        <v>0.87823082058318647</v>
      </c>
      <c r="AF38" s="11">
        <f t="shared" si="5"/>
        <v>90.257990258121595</v>
      </c>
      <c r="AG38" s="11">
        <f t="shared" si="6"/>
        <v>0.56188430209038409</v>
      </c>
      <c r="AH38" s="11">
        <f t="shared" si="7"/>
        <v>0.31861910601396343</v>
      </c>
      <c r="AI38" s="11">
        <f t="shared" si="8"/>
        <v>7.5432370870831367</v>
      </c>
      <c r="AJ38" s="11">
        <f t="shared" si="9"/>
        <v>1.6072988280821665</v>
      </c>
      <c r="AK38" s="3">
        <f t="shared" si="10"/>
        <v>9.2648224185329724</v>
      </c>
      <c r="AL38" s="3">
        <f t="shared" si="11"/>
        <v>0.13720430855607699</v>
      </c>
      <c r="AM38" s="22">
        <v>0.69985780309438661</v>
      </c>
      <c r="AN38" s="99"/>
      <c r="AQ38" s="99"/>
    </row>
    <row r="39" spans="1:43" customFormat="1">
      <c r="A39" s="87">
        <v>114</v>
      </c>
      <c r="B39" s="23">
        <v>704</v>
      </c>
      <c r="C39" s="23" t="s">
        <v>98</v>
      </c>
      <c r="D39" s="23">
        <v>28</v>
      </c>
      <c r="E39" s="23" t="s">
        <v>160</v>
      </c>
      <c r="F39" s="23">
        <v>2</v>
      </c>
      <c r="G39" s="23">
        <v>40</v>
      </c>
      <c r="H39" s="23">
        <v>42</v>
      </c>
      <c r="I39" s="23">
        <v>253.6</v>
      </c>
      <c r="J39" s="8">
        <v>6.6279530346820801</v>
      </c>
      <c r="K39" s="23">
        <v>1184283.29132531</v>
      </c>
      <c r="L39" s="23">
        <v>54560.932264924297</v>
      </c>
      <c r="M39" s="23">
        <v>19005</v>
      </c>
      <c r="N39" s="23">
        <v>3189</v>
      </c>
      <c r="O39" s="23">
        <v>152414.74824140401</v>
      </c>
      <c r="P39" s="25">
        <v>4914</v>
      </c>
      <c r="Q39" s="6">
        <v>0.8349625413202908</v>
      </c>
      <c r="R39" s="6">
        <v>3.8467430043485767E-2</v>
      </c>
      <c r="S39" s="6">
        <v>1.3399212176703106E-2</v>
      </c>
      <c r="T39" s="6">
        <v>2.2483603068406315E-3</v>
      </c>
      <c r="U39" s="6">
        <v>0.10745790847384157</v>
      </c>
      <c r="V39" s="6">
        <v>3.4645476788381512E-3</v>
      </c>
      <c r="W39" s="10">
        <f t="shared" si="1"/>
        <v>0.33192548559426338</v>
      </c>
      <c r="X39" s="11">
        <f t="shared" si="2"/>
        <v>-0.60623841883048313</v>
      </c>
      <c r="Y39" s="11">
        <f t="shared" si="3"/>
        <v>-0.478959400715742</v>
      </c>
      <c r="Z39" s="11">
        <f t="shared" si="12"/>
        <v>5.9789067289423841</v>
      </c>
      <c r="AA39" s="11">
        <f t="shared" si="4"/>
        <v>5.8391769910432458</v>
      </c>
      <c r="AB39" s="31">
        <v>-3.43012427970393</v>
      </c>
      <c r="AC39" s="21">
        <v>4.4219839471437901</v>
      </c>
      <c r="AD39" s="22">
        <v>11.456957540065501</v>
      </c>
      <c r="AE39" s="10">
        <v>0.82770083570743147</v>
      </c>
      <c r="AF39" s="11">
        <f t="shared" si="5"/>
        <v>88.597668005048561</v>
      </c>
      <c r="AG39" s="11">
        <f t="shared" si="6"/>
        <v>0.41321991193938512</v>
      </c>
      <c r="AH39" s="11">
        <f t="shared" si="7"/>
        <v>0.32789527274563368</v>
      </c>
      <c r="AI39" s="11">
        <f t="shared" si="8"/>
        <v>5.9595484477892757</v>
      </c>
      <c r="AJ39" s="11">
        <f t="shared" si="9"/>
        <v>1.4913129006001851</v>
      </c>
      <c r="AK39" s="3">
        <f t="shared" si="10"/>
        <v>7.7701357971576881</v>
      </c>
      <c r="AL39" s="3">
        <f t="shared" si="11"/>
        <v>0.12469265749728295</v>
      </c>
      <c r="AM39" s="22">
        <v>0.4726616580722659</v>
      </c>
      <c r="AN39" s="99"/>
      <c r="AQ39" s="99"/>
    </row>
    <row r="40" spans="1:43" customFormat="1">
      <c r="A40" s="87">
        <v>114</v>
      </c>
      <c r="B40" s="23">
        <v>704</v>
      </c>
      <c r="C40" s="23" t="s">
        <v>98</v>
      </c>
      <c r="D40" s="23">
        <v>28</v>
      </c>
      <c r="E40" s="23" t="s">
        <v>160</v>
      </c>
      <c r="F40" s="23">
        <v>4</v>
      </c>
      <c r="G40" s="23">
        <v>40</v>
      </c>
      <c r="H40" s="23">
        <v>42</v>
      </c>
      <c r="I40" s="23">
        <v>256.59999999999997</v>
      </c>
      <c r="J40" s="8">
        <v>6.7215513005780299</v>
      </c>
      <c r="K40" s="23">
        <v>820702.03991189494</v>
      </c>
      <c r="L40" s="23">
        <v>15912.287098590299</v>
      </c>
      <c r="M40" s="23">
        <v>8825.3141355066291</v>
      </c>
      <c r="N40" s="23">
        <v>735.75528237885703</v>
      </c>
      <c r="O40" s="23">
        <v>69932.087127577004</v>
      </c>
      <c r="P40" s="25">
        <v>3049.73298537444</v>
      </c>
      <c r="Q40" s="6">
        <v>0.89288537928266265</v>
      </c>
      <c r="R40" s="6">
        <v>1.7311823061637178E-2</v>
      </c>
      <c r="S40" s="6">
        <v>9.6015284182995615E-3</v>
      </c>
      <c r="T40" s="6">
        <v>8.0046728583322831E-4</v>
      </c>
      <c r="U40" s="6">
        <v>7.6082835307242677E-2</v>
      </c>
      <c r="V40" s="6">
        <v>3.3179666443246972E-3</v>
      </c>
      <c r="W40" s="10">
        <f t="shared" si="1"/>
        <v>0.44212610286981341</v>
      </c>
      <c r="X40" s="11">
        <f t="shared" si="2"/>
        <v>-0.46035600091080237</v>
      </c>
      <c r="Y40" s="11">
        <f t="shared" si="3"/>
        <v>-0.35445384384176237</v>
      </c>
      <c r="Z40" s="11">
        <f t="shared" si="12"/>
        <v>15.825969938520839</v>
      </c>
      <c r="AA40" s="11">
        <f t="shared" si="4"/>
        <v>14.355357081223453</v>
      </c>
      <c r="AB40" s="31">
        <v>5.48830648686417</v>
      </c>
      <c r="AC40" s="21">
        <v>12.575448798761199</v>
      </c>
      <c r="AD40" s="22">
        <v>20.308574594404998</v>
      </c>
      <c r="AE40" s="10">
        <v>0.84192052099687187</v>
      </c>
      <c r="AF40" s="11">
        <f t="shared" si="5"/>
        <v>92.148056648128232</v>
      </c>
      <c r="AG40" s="11">
        <f t="shared" si="6"/>
        <v>0.37022475528617454</v>
      </c>
      <c r="AH40" s="11">
        <f t="shared" si="7"/>
        <v>0.25873049430762041</v>
      </c>
      <c r="AI40" s="11">
        <f t="shared" si="8"/>
        <v>11.994904211863034</v>
      </c>
      <c r="AJ40" s="11">
        <f t="shared" si="9"/>
        <v>1.6817642827620851</v>
      </c>
      <c r="AK40" s="3">
        <f t="shared" si="10"/>
        <v>11.735700643607123</v>
      </c>
      <c r="AL40" s="3">
        <f t="shared" si="11"/>
        <v>0.12619835182963465</v>
      </c>
      <c r="AM40" s="22">
        <v>0.19444524676525266</v>
      </c>
      <c r="AN40" s="99"/>
      <c r="AQ40" s="99"/>
    </row>
    <row r="41" spans="1:43" customFormat="1">
      <c r="A41" s="87">
        <v>114</v>
      </c>
      <c r="B41" s="23">
        <v>704</v>
      </c>
      <c r="C41" s="23" t="s">
        <v>98</v>
      </c>
      <c r="D41" s="23">
        <v>28</v>
      </c>
      <c r="E41" s="23" t="s">
        <v>160</v>
      </c>
      <c r="F41" s="23">
        <v>5</v>
      </c>
      <c r="G41" s="23">
        <v>38</v>
      </c>
      <c r="H41" s="23">
        <v>40</v>
      </c>
      <c r="I41" s="23">
        <v>258.08</v>
      </c>
      <c r="J41" s="8">
        <v>6.7677264450866996</v>
      </c>
      <c r="K41" s="23">
        <v>421532.80970220198</v>
      </c>
      <c r="L41" s="23">
        <v>27698.739532599</v>
      </c>
      <c r="M41" s="23">
        <v>12863.2542723348</v>
      </c>
      <c r="N41" s="23">
        <v>1466.71211471886</v>
      </c>
      <c r="O41" s="23">
        <v>81301.391174449207</v>
      </c>
      <c r="P41" s="25">
        <v>4001.71095355955</v>
      </c>
      <c r="Q41" s="6">
        <v>0.76800871484543232</v>
      </c>
      <c r="R41" s="6">
        <v>5.0465522164925336E-2</v>
      </c>
      <c r="S41" s="6">
        <v>2.3436114947742965E-2</v>
      </c>
      <c r="T41" s="6">
        <v>2.6722657414715912E-3</v>
      </c>
      <c r="U41" s="6">
        <v>0.14812649339240352</v>
      </c>
      <c r="V41" s="6">
        <v>7.2908889080244357E-3</v>
      </c>
      <c r="W41" s="10">
        <f t="shared" si="1"/>
        <v>0.39825138649312308</v>
      </c>
      <c r="X41" s="11">
        <f t="shared" si="2"/>
        <v>-0.5141951635437999</v>
      </c>
      <c r="Y41" s="11">
        <f t="shared" si="3"/>
        <v>-0.39984270354876589</v>
      </c>
      <c r="Z41" s="11">
        <f t="shared" si="12"/>
        <v>12.191826460793507</v>
      </c>
      <c r="AA41" s="11">
        <f t="shared" si="4"/>
        <v>11.250759077264412</v>
      </c>
      <c r="AB41" s="31">
        <v>1.96608817506964</v>
      </c>
      <c r="AC41" s="21">
        <v>9.3356473125439603</v>
      </c>
      <c r="AD41" s="22">
        <v>16.690293141420302</v>
      </c>
      <c r="AE41" s="10">
        <v>0.81145051171341576</v>
      </c>
      <c r="AF41" s="11">
        <f t="shared" si="5"/>
        <v>83.831372044163516</v>
      </c>
      <c r="AG41" s="11">
        <f t="shared" si="6"/>
        <v>0.94039631553106262</v>
      </c>
      <c r="AH41" s="11">
        <f t="shared" si="7"/>
        <v>0.33007232492859079</v>
      </c>
      <c r="AI41" s="11">
        <f t="shared" si="8"/>
        <v>8.7701288775407935</v>
      </c>
      <c r="AJ41" s="11">
        <f t="shared" si="9"/>
        <v>1.6039878248122206</v>
      </c>
      <c r="AK41" s="3">
        <f t="shared" si="10"/>
        <v>5.1848166877946129</v>
      </c>
      <c r="AL41" s="3">
        <f t="shared" si="11"/>
        <v>0.15821690239880382</v>
      </c>
      <c r="AM41" s="22">
        <v>0.50803252886752637</v>
      </c>
      <c r="AN41" s="99"/>
      <c r="AQ41" s="99"/>
    </row>
    <row r="42" spans="1:43" customFormat="1">
      <c r="A42" s="87">
        <v>114</v>
      </c>
      <c r="B42" s="23">
        <v>704</v>
      </c>
      <c r="C42" s="23" t="s">
        <v>96</v>
      </c>
      <c r="D42" s="23">
        <v>29</v>
      </c>
      <c r="E42" s="23" t="s">
        <v>160</v>
      </c>
      <c r="F42" s="23">
        <v>2</v>
      </c>
      <c r="G42" s="23">
        <v>29</v>
      </c>
      <c r="H42" s="23">
        <v>31</v>
      </c>
      <c r="I42" s="23">
        <v>262.99</v>
      </c>
      <c r="J42" s="8">
        <v>6.9209156069364104</v>
      </c>
      <c r="K42" s="23">
        <v>222063.87721388301</v>
      </c>
      <c r="L42" s="23">
        <v>11616.0924059674</v>
      </c>
      <c r="M42" s="23">
        <v>6439.5494742554001</v>
      </c>
      <c r="N42" s="23">
        <v>770.709647906702</v>
      </c>
      <c r="O42" s="23">
        <v>48239.264803939797</v>
      </c>
      <c r="P42" s="25">
        <v>2446.2913286575599</v>
      </c>
      <c r="Q42" s="6">
        <v>0.76159917501166996</v>
      </c>
      <c r="R42" s="6">
        <v>3.9839016161656977E-2</v>
      </c>
      <c r="S42" s="6">
        <v>2.2085337014610743E-2</v>
      </c>
      <c r="T42" s="6">
        <v>2.6432567033580663E-3</v>
      </c>
      <c r="U42" s="6">
        <v>0.1654433163051752</v>
      </c>
      <c r="V42" s="6">
        <v>8.3898988035291423E-3</v>
      </c>
      <c r="W42" s="10">
        <f t="shared" si="1"/>
        <v>0.45394220717331929</v>
      </c>
      <c r="X42" s="11">
        <f t="shared" si="2"/>
        <v>-0.46591067945353892</v>
      </c>
      <c r="Y42" s="11">
        <f t="shared" si="3"/>
        <v>-0.34299943503579639</v>
      </c>
      <c r="Z42" s="11">
        <f t="shared" si="12"/>
        <v>15.45102913688612</v>
      </c>
      <c r="AA42" s="11">
        <f t="shared" si="4"/>
        <v>15.138838643551527</v>
      </c>
      <c r="AB42" s="31">
        <v>6.4010542618091497</v>
      </c>
      <c r="AC42" s="21">
        <v>13.4519590031489</v>
      </c>
      <c r="AD42" s="22">
        <v>21.419545126403399</v>
      </c>
      <c r="AE42" s="10">
        <v>0.80737065554305976</v>
      </c>
      <c r="AF42" s="11">
        <f t="shared" si="5"/>
        <v>82.153642594077184</v>
      </c>
      <c r="AG42" s="11">
        <f t="shared" si="6"/>
        <v>1.0896127086528966</v>
      </c>
      <c r="AH42" s="11">
        <f t="shared" si="7"/>
        <v>0.27083635252850496</v>
      </c>
      <c r="AI42" s="11">
        <f t="shared" si="8"/>
        <v>8.3553508013629258</v>
      </c>
      <c r="AJ42" s="11">
        <f t="shared" si="9"/>
        <v>1.7201664061761688</v>
      </c>
      <c r="AK42" s="3">
        <f t="shared" si="10"/>
        <v>4.6033843616071577</v>
      </c>
      <c r="AL42" s="3">
        <f t="shared" si="11"/>
        <v>0.1334918660229969</v>
      </c>
      <c r="AM42" s="22">
        <v>0.30891387336817289</v>
      </c>
      <c r="AN42" s="99"/>
      <c r="AQ42" s="99"/>
    </row>
    <row r="43" spans="1:43" customFormat="1">
      <c r="A43" s="87">
        <v>114</v>
      </c>
      <c r="B43" s="23">
        <v>704</v>
      </c>
      <c r="C43" s="23" t="s">
        <v>98</v>
      </c>
      <c r="D43" s="23">
        <v>29</v>
      </c>
      <c r="E43" s="23" t="s">
        <v>160</v>
      </c>
      <c r="F43" s="23">
        <v>4</v>
      </c>
      <c r="G43" s="23">
        <v>40</v>
      </c>
      <c r="H43" s="23">
        <v>42</v>
      </c>
      <c r="I43" s="23">
        <v>266.09999999999997</v>
      </c>
      <c r="J43" s="8">
        <v>7.01794580924855</v>
      </c>
      <c r="K43" s="23">
        <v>290337.93335233501</v>
      </c>
      <c r="L43" s="23">
        <v>15432.5616321586</v>
      </c>
      <c r="M43" s="23">
        <v>6208.4576951541803</v>
      </c>
      <c r="N43" s="23">
        <v>600.15549646717102</v>
      </c>
      <c r="O43" s="23">
        <v>77539.976934361301</v>
      </c>
      <c r="P43" s="25">
        <v>3245.5053829075</v>
      </c>
      <c r="Q43" s="6">
        <v>0.73808863423160198</v>
      </c>
      <c r="R43" s="6">
        <v>3.9232208503571876E-2</v>
      </c>
      <c r="S43" s="6">
        <v>1.5782960249083742E-2</v>
      </c>
      <c r="T43" s="6">
        <v>1.5256978156432852E-3</v>
      </c>
      <c r="U43" s="6">
        <v>0.19711986998399006</v>
      </c>
      <c r="V43" s="6">
        <v>8.2506292161090896E-3</v>
      </c>
      <c r="W43" s="10">
        <f t="shared" si="1"/>
        <v>0.39448521710139206</v>
      </c>
      <c r="X43" s="11">
        <f t="shared" si="2"/>
        <v>-0.5541739976728115</v>
      </c>
      <c r="Y43" s="11">
        <f t="shared" si="3"/>
        <v>-0.40396926685654855</v>
      </c>
      <c r="Z43" s="11">
        <f t="shared" si="12"/>
        <v>9.4932551570852226</v>
      </c>
      <c r="AA43" s="11">
        <f t="shared" si="4"/>
        <v>10.968502147012078</v>
      </c>
      <c r="AB43" s="31">
        <v>1.67612629746491</v>
      </c>
      <c r="AC43" s="21">
        <v>9.0616437151751406</v>
      </c>
      <c r="AD43" s="22">
        <v>16.286811139712299</v>
      </c>
      <c r="AE43" s="10">
        <v>0.8338021197372617</v>
      </c>
      <c r="AF43" s="11">
        <f t="shared" si="5"/>
        <v>78.922361260035302</v>
      </c>
      <c r="AG43" s="11">
        <f t="shared" si="6"/>
        <v>1.1054797221836277</v>
      </c>
      <c r="AH43" s="11">
        <f t="shared" si="7"/>
        <v>0.21587786540847043</v>
      </c>
      <c r="AI43" s="11">
        <f t="shared" si="8"/>
        <v>10.344748538837697</v>
      </c>
      <c r="AJ43" s="11">
        <f t="shared" si="9"/>
        <v>1.6727155007152428</v>
      </c>
      <c r="AK43" s="3">
        <f t="shared" si="10"/>
        <v>3.7443644534239446</v>
      </c>
      <c r="AL43" s="3">
        <f t="shared" si="11"/>
        <v>8.0067830048617741E-2</v>
      </c>
      <c r="AM43" s="22">
        <v>0.68693371484715182</v>
      </c>
      <c r="AN43" s="99"/>
      <c r="AQ43" s="99"/>
    </row>
    <row r="44" spans="1:43" customFormat="1">
      <c r="A44" s="87">
        <v>114</v>
      </c>
      <c r="B44" s="23">
        <v>704</v>
      </c>
      <c r="C44" s="23" t="s">
        <v>98</v>
      </c>
      <c r="D44" s="23">
        <v>30</v>
      </c>
      <c r="E44" s="23" t="s">
        <v>160</v>
      </c>
      <c r="F44" s="23">
        <v>1</v>
      </c>
      <c r="G44" s="23">
        <v>40</v>
      </c>
      <c r="H44" s="23">
        <v>42</v>
      </c>
      <c r="I44" s="23">
        <v>271.099999999999</v>
      </c>
      <c r="J44" s="8">
        <v>7.1739429190751398</v>
      </c>
      <c r="K44" s="23">
        <v>223262.40955543399</v>
      </c>
      <c r="L44" s="23">
        <v>13126.0049711141</v>
      </c>
      <c r="M44" s="23">
        <v>5510.2305565337101</v>
      </c>
      <c r="N44" s="23">
        <v>744.01683148070504</v>
      </c>
      <c r="O44" s="23">
        <v>55151.699678817298</v>
      </c>
      <c r="P44" s="25">
        <v>2365.4782302268</v>
      </c>
      <c r="Q44" s="6">
        <v>0.74381172939936768</v>
      </c>
      <c r="R44" s="6">
        <v>4.3730050558488422E-2</v>
      </c>
      <c r="S44" s="6">
        <v>1.8357654241059965E-2</v>
      </c>
      <c r="T44" s="6">
        <v>2.4787354361527438E-3</v>
      </c>
      <c r="U44" s="6">
        <v>0.18374110177839922</v>
      </c>
      <c r="V44" s="6">
        <v>7.880728586532125E-3</v>
      </c>
      <c r="W44" s="10">
        <f t="shared" si="1"/>
        <v>0.39638703251757518</v>
      </c>
      <c r="X44" s="11">
        <f t="shared" si="2"/>
        <v>-0.54618965711660616</v>
      </c>
      <c r="Y44" s="11">
        <f t="shared" si="3"/>
        <v>-0.40188056154846419</v>
      </c>
      <c r="Z44" s="11">
        <f t="shared" si="12"/>
        <v>10.032198144629085</v>
      </c>
      <c r="AA44" s="11">
        <f t="shared" si="4"/>
        <v>11.111369590085047</v>
      </c>
      <c r="AB44" s="31">
        <v>1.8389023184493301</v>
      </c>
      <c r="AC44" s="21">
        <v>9.2095156846895598</v>
      </c>
      <c r="AD44" s="22">
        <v>16.501482399044999</v>
      </c>
      <c r="AE44" s="10">
        <v>0.85724984097819168</v>
      </c>
      <c r="AF44" s="11">
        <f t="shared" si="5"/>
        <v>80.190766972799537</v>
      </c>
      <c r="AG44" s="11">
        <f t="shared" si="6"/>
        <v>1.04839798548038</v>
      </c>
      <c r="AH44" s="11">
        <f t="shared" si="7"/>
        <v>0.2520273082148739</v>
      </c>
      <c r="AI44" s="11">
        <f t="shared" si="8"/>
        <v>7.4060563194081581</v>
      </c>
      <c r="AJ44" s="11">
        <f t="shared" si="9"/>
        <v>1.6481593640765038</v>
      </c>
      <c r="AK44" s="3">
        <f t="shared" si="10"/>
        <v>4.0481510244585399</v>
      </c>
      <c r="AL44" s="3">
        <f t="shared" si="11"/>
        <v>9.9910439544442245E-2</v>
      </c>
      <c r="AM44" s="22">
        <v>0.39495460308707026</v>
      </c>
      <c r="AN44" s="99"/>
      <c r="AQ44" s="99"/>
    </row>
    <row r="45" spans="1:43" customFormat="1">
      <c r="A45" s="87">
        <v>114</v>
      </c>
      <c r="B45" s="23">
        <v>704</v>
      </c>
      <c r="C45" s="23" t="s">
        <v>98</v>
      </c>
      <c r="D45" s="23">
        <v>30</v>
      </c>
      <c r="E45" s="23" t="s">
        <v>160</v>
      </c>
      <c r="F45" s="23">
        <v>5</v>
      </c>
      <c r="G45" s="23">
        <v>40</v>
      </c>
      <c r="H45" s="23">
        <v>42</v>
      </c>
      <c r="I45" s="23">
        <v>277.099999999999</v>
      </c>
      <c r="J45" s="8">
        <v>7.36113945086705</v>
      </c>
      <c r="K45" s="23">
        <v>263633.16040431702</v>
      </c>
      <c r="L45" s="23">
        <v>16422.478292951499</v>
      </c>
      <c r="M45" s="23">
        <v>7428.2123121585701</v>
      </c>
      <c r="N45" s="23">
        <v>610.56967849097498</v>
      </c>
      <c r="O45" s="23">
        <v>77401.814445726704</v>
      </c>
      <c r="P45" s="25">
        <v>2530.65228071315</v>
      </c>
      <c r="Q45" s="6">
        <v>0.71634211906777079</v>
      </c>
      <c r="R45" s="6">
        <v>4.4623039388047729E-2</v>
      </c>
      <c r="S45" s="6">
        <v>2.0183884836096823E-2</v>
      </c>
      <c r="T45" s="6">
        <v>1.6590355198791238E-3</v>
      </c>
      <c r="U45" s="6">
        <v>0.21031565109149419</v>
      </c>
      <c r="V45" s="6">
        <v>6.8762700967114759E-3</v>
      </c>
      <c r="W45" s="10">
        <f t="shared" si="1"/>
        <v>0.3915778196961287</v>
      </c>
      <c r="X45" s="11">
        <f t="shared" si="2"/>
        <v>-0.51759452063797406</v>
      </c>
      <c r="Y45" s="11">
        <f t="shared" si="3"/>
        <v>-0.40718191609359322</v>
      </c>
      <c r="Z45" s="11">
        <f t="shared" si="12"/>
        <v>11.962369856936746</v>
      </c>
      <c r="AA45" s="11">
        <f t="shared" si="4"/>
        <v>10.748756939198223</v>
      </c>
      <c r="AB45" s="31">
        <v>1.4996587105485299</v>
      </c>
      <c r="AC45" s="21">
        <v>8.8676134623803602</v>
      </c>
      <c r="AD45" s="22">
        <v>16.169206644857699</v>
      </c>
      <c r="AE45" s="10">
        <v>0.85873169952647899</v>
      </c>
      <c r="AF45" s="11">
        <f t="shared" si="5"/>
        <v>77.303848533493962</v>
      </c>
      <c r="AG45" s="11">
        <f t="shared" si="6"/>
        <v>0.95078750758197317</v>
      </c>
      <c r="AH45" s="11">
        <f t="shared" si="7"/>
        <v>0.23431733863901885</v>
      </c>
      <c r="AI45" s="11">
        <f t="shared" si="8"/>
        <v>12.166035382755041</v>
      </c>
      <c r="AJ45" s="11">
        <f t="shared" si="9"/>
        <v>1.60171017791279</v>
      </c>
      <c r="AK45" s="3">
        <f t="shared" si="10"/>
        <v>3.4060333377478336</v>
      </c>
      <c r="AL45" s="3">
        <f t="shared" si="11"/>
        <v>9.5969485539220148E-2</v>
      </c>
      <c r="AM45" s="22">
        <v>0.41091493166416604</v>
      </c>
      <c r="AN45" s="99"/>
      <c r="AQ45" s="99"/>
    </row>
    <row r="46" spans="1:43" customFormat="1">
      <c r="A46" s="87">
        <v>114</v>
      </c>
      <c r="B46" s="23">
        <v>704</v>
      </c>
      <c r="C46" s="23" t="s">
        <v>98</v>
      </c>
      <c r="D46" s="23">
        <v>30</v>
      </c>
      <c r="E46" s="23" t="s">
        <v>160</v>
      </c>
      <c r="F46" s="23">
        <v>8</v>
      </c>
      <c r="G46" s="23">
        <v>40</v>
      </c>
      <c r="H46" s="23">
        <v>42</v>
      </c>
      <c r="I46" s="23">
        <v>279.59999999999997</v>
      </c>
      <c r="J46" s="8">
        <v>7.4391380057803396</v>
      </c>
      <c r="K46" s="23">
        <v>978804.90667288296</v>
      </c>
      <c r="L46" s="23">
        <v>147454.26552651901</v>
      </c>
      <c r="M46" s="23">
        <v>47548.682742314697</v>
      </c>
      <c r="N46" s="23">
        <v>6815.7531320072403</v>
      </c>
      <c r="O46" s="23">
        <v>308753.40791685198</v>
      </c>
      <c r="P46" s="25">
        <v>14991.848074776201</v>
      </c>
      <c r="Q46" s="6">
        <v>0.65064156142383589</v>
      </c>
      <c r="R46" s="6">
        <v>9.8017360667811165E-2</v>
      </c>
      <c r="S46" s="6">
        <v>3.1607063851229182E-2</v>
      </c>
      <c r="T46" s="6">
        <v>4.5306395890091708E-3</v>
      </c>
      <c r="U46" s="6">
        <v>0.20523783447796701</v>
      </c>
      <c r="V46" s="6">
        <v>9.9655399901476104E-3</v>
      </c>
      <c r="W46" s="10">
        <f t="shared" si="1"/>
        <v>0.31989349280671447</v>
      </c>
      <c r="X46" s="11">
        <f t="shared" si="2"/>
        <v>-0.6278229173567863</v>
      </c>
      <c r="Y46" s="11">
        <f t="shared" si="3"/>
        <v>-0.49499459413558555</v>
      </c>
      <c r="Z46" s="11">
        <f t="shared" si="12"/>
        <v>4.5219530784169208</v>
      </c>
      <c r="AA46" s="11">
        <f t="shared" si="4"/>
        <v>4.7423697611259499</v>
      </c>
      <c r="AB46" s="31">
        <v>-4.4795800561995902</v>
      </c>
      <c r="AC46" s="21">
        <v>3.53052631424708</v>
      </c>
      <c r="AD46" s="22">
        <v>10.6116996876094</v>
      </c>
      <c r="AE46" s="10">
        <v>0.72500661097988361</v>
      </c>
      <c r="AF46" s="11">
        <f t="shared" si="5"/>
        <v>76.020238895724688</v>
      </c>
      <c r="AG46" s="11">
        <f t="shared" si="6"/>
        <v>1.5085426676184779</v>
      </c>
      <c r="AH46" s="11">
        <f t="shared" si="7"/>
        <v>0.3840040751693542</v>
      </c>
      <c r="AI46" s="11">
        <f t="shared" si="8"/>
        <v>6.9762918083143077</v>
      </c>
      <c r="AJ46" s="11">
        <f t="shared" si="9"/>
        <v>1.4896243909136728</v>
      </c>
      <c r="AK46" s="3">
        <f t="shared" si="10"/>
        <v>3.1701833293981889</v>
      </c>
      <c r="AL46" s="3">
        <f t="shared" si="11"/>
        <v>0.15400213090156295</v>
      </c>
      <c r="AM46" s="22">
        <v>1.0975912689184035</v>
      </c>
      <c r="AN46" s="99"/>
      <c r="AQ46" s="99"/>
    </row>
    <row r="47" spans="1:43" customFormat="1">
      <c r="A47" s="87">
        <v>114</v>
      </c>
      <c r="B47" s="23">
        <v>704</v>
      </c>
      <c r="C47" s="23" t="s">
        <v>98</v>
      </c>
      <c r="D47" s="23">
        <v>31</v>
      </c>
      <c r="E47" s="23" t="s">
        <v>160</v>
      </c>
      <c r="F47" s="23">
        <v>5</v>
      </c>
      <c r="G47" s="23">
        <v>39</v>
      </c>
      <c r="H47" s="23">
        <v>41</v>
      </c>
      <c r="I47" s="23">
        <v>286.58999999999997</v>
      </c>
      <c r="J47" s="8">
        <v>7.6572219653179099</v>
      </c>
      <c r="K47" s="23">
        <v>465796.50168431801</v>
      </c>
      <c r="L47" s="23">
        <v>21526.0169345254</v>
      </c>
      <c r="M47" s="23">
        <v>11625.136826505999</v>
      </c>
      <c r="N47" s="23">
        <v>1553.5671404264499</v>
      </c>
      <c r="O47" s="23">
        <v>86528.633222283403</v>
      </c>
      <c r="P47" s="25">
        <v>3181.8168490994699</v>
      </c>
      <c r="Q47" s="6">
        <v>0.78920245610745354</v>
      </c>
      <c r="R47" s="6">
        <v>3.6471689618767338E-2</v>
      </c>
      <c r="S47" s="6">
        <v>1.9696555261554088E-2</v>
      </c>
      <c r="T47" s="6">
        <v>2.632220290446346E-3</v>
      </c>
      <c r="U47" s="6">
        <v>0.14660610291343057</v>
      </c>
      <c r="V47" s="6">
        <v>5.390975808348201E-3</v>
      </c>
      <c r="W47" s="10">
        <f t="shared" si="1"/>
        <v>0.43182939871013287</v>
      </c>
      <c r="X47" s="11">
        <f t="shared" si="2"/>
        <v>-0.4749904829289206</v>
      </c>
      <c r="Y47" s="11">
        <f t="shared" si="3"/>
        <v>-0.36468779446365235</v>
      </c>
      <c r="Z47" s="11">
        <f t="shared" si="12"/>
        <v>14.838142402297855</v>
      </c>
      <c r="AA47" s="11">
        <f t="shared" si="4"/>
        <v>13.655354858686177</v>
      </c>
      <c r="AB47" s="31">
        <v>4.6481244680996703</v>
      </c>
      <c r="AC47" s="21">
        <v>11.821519362853801</v>
      </c>
      <c r="AD47" s="22">
        <v>19.501312384010699</v>
      </c>
      <c r="AE47" s="10">
        <v>0.86127665133570752</v>
      </c>
      <c r="AF47" s="11">
        <f t="shared" si="5"/>
        <v>84.333750583899203</v>
      </c>
      <c r="AG47" s="11">
        <f t="shared" si="6"/>
        <v>0.67845713188822965</v>
      </c>
      <c r="AH47" s="11">
        <f t="shared" si="7"/>
        <v>0.27894283816106102</v>
      </c>
      <c r="AI47" s="11">
        <f t="shared" si="8"/>
        <v>7.4828673470236566</v>
      </c>
      <c r="AJ47" s="11">
        <f t="shared" si="9"/>
        <v>1.6408007460196117</v>
      </c>
      <c r="AK47" s="3">
        <f t="shared" si="10"/>
        <v>5.3831487258990141</v>
      </c>
      <c r="AL47" s="3">
        <f t="shared" si="11"/>
        <v>0.13435017281091433</v>
      </c>
      <c r="AM47" s="22">
        <v>1.216264083232713</v>
      </c>
      <c r="AN47" s="99"/>
      <c r="AQ47" s="99"/>
    </row>
    <row r="48" spans="1:43" customFormat="1">
      <c r="A48" s="87">
        <v>114</v>
      </c>
      <c r="B48" s="23">
        <v>704</v>
      </c>
      <c r="C48" s="23" t="s">
        <v>98</v>
      </c>
      <c r="D48" s="23">
        <v>32</v>
      </c>
      <c r="E48" s="23" t="s">
        <v>160</v>
      </c>
      <c r="F48" s="23">
        <v>1</v>
      </c>
      <c r="G48" s="23">
        <v>40</v>
      </c>
      <c r="H48" s="23">
        <v>42</v>
      </c>
      <c r="I48" s="23">
        <v>290.099999999999</v>
      </c>
      <c r="J48" s="8">
        <v>7.7667319364161802</v>
      </c>
      <c r="K48" s="23">
        <v>502116.90660713502</v>
      </c>
      <c r="L48" s="23">
        <v>48868.4310985021</v>
      </c>
      <c r="M48" s="23">
        <v>25004.9094577092</v>
      </c>
      <c r="N48" s="23">
        <v>2799.67380764278</v>
      </c>
      <c r="O48" s="23">
        <v>208418.55451321599</v>
      </c>
      <c r="P48" s="25">
        <v>7375.9961599995804</v>
      </c>
      <c r="Q48" s="6">
        <v>0.63192388540909039</v>
      </c>
      <c r="R48" s="6">
        <v>6.1501870276146266E-2</v>
      </c>
      <c r="S48" s="6">
        <v>3.1469164513078705E-2</v>
      </c>
      <c r="T48" s="6">
        <v>3.523443897474509E-3</v>
      </c>
      <c r="U48" s="6">
        <v>0.26229880138727485</v>
      </c>
      <c r="V48" s="6">
        <v>9.2828345169352483E-3</v>
      </c>
      <c r="W48" s="10">
        <f t="shared" si="1"/>
        <v>0.41857220217205388</v>
      </c>
      <c r="X48" s="11">
        <f t="shared" si="2"/>
        <v>-0.48661725136252204</v>
      </c>
      <c r="Y48" s="11">
        <f t="shared" si="3"/>
        <v>-0.37822961700103269</v>
      </c>
      <c r="Z48" s="11">
        <f t="shared" si="12"/>
        <v>14.05333553302976</v>
      </c>
      <c r="AA48" s="11">
        <f t="shared" si="4"/>
        <v>12.729094197129363</v>
      </c>
      <c r="AB48" s="31">
        <v>3.6338239008953002</v>
      </c>
      <c r="AC48" s="21">
        <v>10.840251126851999</v>
      </c>
      <c r="AD48" s="22">
        <v>18.352086596811102</v>
      </c>
      <c r="AE48" s="10">
        <v>0.74696362656626647</v>
      </c>
      <c r="AF48" s="11">
        <f t="shared" si="5"/>
        <v>70.667395799699023</v>
      </c>
      <c r="AG48" s="11">
        <f t="shared" si="6"/>
        <v>1.4477132301430318</v>
      </c>
      <c r="AH48" s="11">
        <f t="shared" si="7"/>
        <v>0.26215903412789021</v>
      </c>
      <c r="AI48" s="11">
        <f t="shared" si="8"/>
        <v>8.9313652860017978</v>
      </c>
      <c r="AJ48" s="11">
        <f t="shared" si="9"/>
        <v>1.6273987667948542</v>
      </c>
      <c r="AK48" s="3">
        <f t="shared" si="10"/>
        <v>2.4091756503152193</v>
      </c>
      <c r="AL48" s="3">
        <f t="shared" si="11"/>
        <v>0.11997448843319571</v>
      </c>
      <c r="AM48" s="22">
        <v>0.86237779387563707</v>
      </c>
      <c r="AN48" s="99"/>
      <c r="AQ48" s="99"/>
    </row>
    <row r="49" spans="1:43" customFormat="1">
      <c r="A49" s="87">
        <v>114</v>
      </c>
      <c r="B49" s="23">
        <v>704</v>
      </c>
      <c r="C49" s="23" t="s">
        <v>98</v>
      </c>
      <c r="D49" s="23">
        <v>32</v>
      </c>
      <c r="E49" s="23" t="s">
        <v>160</v>
      </c>
      <c r="F49" s="23">
        <v>3</v>
      </c>
      <c r="G49" s="23">
        <v>40</v>
      </c>
      <c r="H49" s="23">
        <v>42</v>
      </c>
      <c r="I49" s="23">
        <v>293.09999999999997</v>
      </c>
      <c r="J49" s="8">
        <v>7.8603302023121397</v>
      </c>
      <c r="K49" s="23">
        <v>416282.83973991201</v>
      </c>
      <c r="L49" s="23">
        <v>29141.7317656388</v>
      </c>
      <c r="M49" s="23">
        <v>13145.3559814978</v>
      </c>
      <c r="N49" s="23">
        <v>1638.56993482403</v>
      </c>
      <c r="O49" s="23">
        <v>123784.546942555</v>
      </c>
      <c r="P49" s="25">
        <v>4751.1054400881203</v>
      </c>
      <c r="Q49" s="6">
        <v>0.70706917406845216</v>
      </c>
      <c r="R49" s="6">
        <v>4.9498125417152601E-2</v>
      </c>
      <c r="S49" s="6">
        <v>2.2327790409233841E-2</v>
      </c>
      <c r="T49" s="6">
        <v>2.7831613025252042E-3</v>
      </c>
      <c r="U49" s="6">
        <v>0.21025185045771735</v>
      </c>
      <c r="V49" s="6">
        <v>8.0698983449188546E-3</v>
      </c>
      <c r="W49" s="10">
        <f t="shared" si="1"/>
        <v>0.40132149517479548</v>
      </c>
      <c r="X49" s="11">
        <f t="shared" si="2"/>
        <v>-0.52394592127017658</v>
      </c>
      <c r="Y49" s="11">
        <f t="shared" si="3"/>
        <v>-0.39650757840273104</v>
      </c>
      <c r="Z49" s="11">
        <f t="shared" si="12"/>
        <v>11.533650314263078</v>
      </c>
      <c r="AA49" s="11">
        <f t="shared" si="4"/>
        <v>11.478881637253195</v>
      </c>
      <c r="AB49" s="31">
        <v>2.2526931921514399</v>
      </c>
      <c r="AC49" s="21">
        <v>9.5847923540525706</v>
      </c>
      <c r="AD49" s="22">
        <v>16.863378565480399</v>
      </c>
      <c r="AE49" s="10">
        <v>0.84646862105850285</v>
      </c>
      <c r="AF49" s="11">
        <f t="shared" si="5"/>
        <v>77.079795967140257</v>
      </c>
      <c r="AG49" s="11">
        <f t="shared" si="6"/>
        <v>1.1284376223054724</v>
      </c>
      <c r="AH49" s="11">
        <f t="shared" si="7"/>
        <v>0.25469862002965277</v>
      </c>
      <c r="AI49" s="11">
        <f t="shared" si="8"/>
        <v>8.0224564738578028</v>
      </c>
      <c r="AJ49" s="11">
        <f t="shared" si="9"/>
        <v>1.6301941666600921</v>
      </c>
      <c r="AK49" s="3">
        <f t="shared" si="10"/>
        <v>3.3629629062915054</v>
      </c>
      <c r="AL49" s="3">
        <f t="shared" si="11"/>
        <v>0.10619545255191019</v>
      </c>
      <c r="AM49" s="22">
        <v>0.36474136581771333</v>
      </c>
      <c r="AN49" s="99"/>
      <c r="AQ49" s="99"/>
    </row>
    <row r="50" spans="1:43" customFormat="1">
      <c r="A50" s="87">
        <v>114</v>
      </c>
      <c r="B50" s="23">
        <v>704</v>
      </c>
      <c r="C50" s="23" t="s">
        <v>96</v>
      </c>
      <c r="D50" s="23">
        <v>32</v>
      </c>
      <c r="E50" s="23" t="s">
        <v>160</v>
      </c>
      <c r="F50" s="23">
        <v>5</v>
      </c>
      <c r="G50" s="23">
        <v>40</v>
      </c>
      <c r="H50" s="23">
        <v>42</v>
      </c>
      <c r="I50" s="23">
        <v>296.099999999999</v>
      </c>
      <c r="J50" s="8">
        <v>7.9539284682080904</v>
      </c>
      <c r="K50" s="23">
        <v>327431.58962926798</v>
      </c>
      <c r="L50" s="23">
        <v>57219.470284240102</v>
      </c>
      <c r="M50" s="23">
        <v>16942.676204502801</v>
      </c>
      <c r="N50" s="23">
        <v>2105.2078585365898</v>
      </c>
      <c r="O50" s="23">
        <v>77858.156501125806</v>
      </c>
      <c r="P50" s="25">
        <v>3602.3233613545299</v>
      </c>
      <c r="Q50" s="6">
        <v>0.6748948356775758</v>
      </c>
      <c r="R50" s="6">
        <v>0.11793952147000877</v>
      </c>
      <c r="S50" s="6">
        <v>3.4921873866608132E-2</v>
      </c>
      <c r="T50" s="6">
        <v>4.3392084232400313E-3</v>
      </c>
      <c r="U50" s="6">
        <v>0.16047953038825966</v>
      </c>
      <c r="V50" s="6">
        <v>7.425030174307721E-3</v>
      </c>
      <c r="W50" s="10">
        <f t="shared" si="1"/>
        <v>0.28358956833433419</v>
      </c>
      <c r="X50" s="11">
        <f t="shared" si="2"/>
        <v>-0.65335667031101186</v>
      </c>
      <c r="Y50" s="11">
        <f t="shared" si="3"/>
        <v>-0.54730974844721836</v>
      </c>
      <c r="Z50" s="11">
        <f t="shared" si="12"/>
        <v>2.798424754006696</v>
      </c>
      <c r="AA50" s="11">
        <f t="shared" si="4"/>
        <v>1.1640132062102637</v>
      </c>
      <c r="AB50" s="31">
        <v>-7.5453503970779296</v>
      </c>
      <c r="AC50" s="21">
        <v>0.81944303351116798</v>
      </c>
      <c r="AD50" s="22">
        <v>8.0455101688365698</v>
      </c>
      <c r="AE50" s="10">
        <v>0.85950083014365153</v>
      </c>
      <c r="AF50" s="11">
        <f t="shared" si="5"/>
        <v>80.789507446340252</v>
      </c>
      <c r="AG50" s="11">
        <f t="shared" si="6"/>
        <v>1.0882037217306419</v>
      </c>
      <c r="AH50" s="11">
        <f t="shared" si="7"/>
        <v>0.48353770106202509</v>
      </c>
      <c r="AI50" s="11">
        <f t="shared" si="8"/>
        <v>8.0479825950679764</v>
      </c>
      <c r="AJ50" s="11">
        <f t="shared" si="9"/>
        <v>1.4001526351743949</v>
      </c>
      <c r="AK50" s="3">
        <f t="shared" si="10"/>
        <v>4.2054886006006766</v>
      </c>
      <c r="AL50" s="3">
        <f t="shared" si="11"/>
        <v>0.21760952180081244</v>
      </c>
      <c r="AM50" s="22">
        <v>1.0810077249851293</v>
      </c>
      <c r="AN50" s="99"/>
      <c r="AQ50" s="99"/>
    </row>
    <row r="51" spans="1:43" customFormat="1">
      <c r="A51" s="87">
        <v>114</v>
      </c>
      <c r="B51" s="23">
        <v>704</v>
      </c>
      <c r="C51" s="23" t="s">
        <v>98</v>
      </c>
      <c r="D51" s="23">
        <v>33</v>
      </c>
      <c r="E51" s="23" t="s">
        <v>160</v>
      </c>
      <c r="F51" s="23">
        <v>1</v>
      </c>
      <c r="G51" s="23">
        <v>40</v>
      </c>
      <c r="H51" s="23">
        <v>42</v>
      </c>
      <c r="I51" s="23">
        <v>299.599999999999</v>
      </c>
      <c r="J51" s="8">
        <v>8.0631264450867004</v>
      </c>
      <c r="K51" s="23">
        <v>89499.790023383801</v>
      </c>
      <c r="L51" s="23">
        <v>8865.4439991746603</v>
      </c>
      <c r="M51" s="23">
        <v>4128.7967496561196</v>
      </c>
      <c r="N51" s="23">
        <v>733.50117709251197</v>
      </c>
      <c r="O51" s="23">
        <v>30380.422744704301</v>
      </c>
      <c r="P51" s="25">
        <v>1284.89571332023</v>
      </c>
      <c r="Q51" s="6">
        <v>0.6634880184763251</v>
      </c>
      <c r="R51" s="6">
        <v>6.5722119240596982E-2</v>
      </c>
      <c r="S51" s="6">
        <v>3.060797319641867E-2</v>
      </c>
      <c r="T51" s="6">
        <v>5.4376579253650721E-3</v>
      </c>
      <c r="U51" s="6">
        <v>0.22521892489457751</v>
      </c>
      <c r="V51" s="6">
        <v>9.5253062667166686E-3</v>
      </c>
      <c r="W51" s="10">
        <f t="shared" si="1"/>
        <v>0.4094679288068539</v>
      </c>
      <c r="X51" s="11">
        <f t="shared" si="2"/>
        <v>-0.52177560191238237</v>
      </c>
      <c r="Y51" s="11">
        <f t="shared" si="3"/>
        <v>-0.38778010828124126</v>
      </c>
      <c r="Z51" s="11">
        <f t="shared" si="12"/>
        <v>11.680146870914186</v>
      </c>
      <c r="AA51" s="11">
        <f t="shared" si="4"/>
        <v>12.075840593563097</v>
      </c>
      <c r="AB51" s="31">
        <v>2.87239750016749</v>
      </c>
      <c r="AC51" s="21">
        <v>10.160655300393399</v>
      </c>
      <c r="AD51" s="22">
        <v>17.604398132530498</v>
      </c>
      <c r="AE51" s="10">
        <v>0.92532482616275025</v>
      </c>
      <c r="AF51" s="11">
        <f t="shared" si="5"/>
        <v>74.65768366337808</v>
      </c>
      <c r="AG51" s="11">
        <f t="shared" si="6"/>
        <v>1.4153220919293767</v>
      </c>
      <c r="AH51" s="11">
        <f t="shared" si="7"/>
        <v>0.30241939648505795</v>
      </c>
      <c r="AI51" s="11">
        <f t="shared" si="8"/>
        <v>5.6288890578499782</v>
      </c>
      <c r="AJ51" s="11">
        <f t="shared" si="9"/>
        <v>1.6295020549285726</v>
      </c>
      <c r="AK51" s="3">
        <f t="shared" si="10"/>
        <v>2.94596921101056</v>
      </c>
      <c r="AL51" s="3">
        <f t="shared" si="11"/>
        <v>0.13590320267600037</v>
      </c>
      <c r="AM51" s="22">
        <v>0.62198755832647712</v>
      </c>
      <c r="AN51" s="99"/>
      <c r="AQ51" s="99"/>
    </row>
    <row r="52" spans="1:43" customFormat="1">
      <c r="A52" s="87">
        <v>114</v>
      </c>
      <c r="B52" s="23">
        <v>704</v>
      </c>
      <c r="C52" s="23" t="s">
        <v>98</v>
      </c>
      <c r="D52" s="23">
        <v>33</v>
      </c>
      <c r="E52" s="23" t="s">
        <v>160</v>
      </c>
      <c r="F52" s="23">
        <v>3</v>
      </c>
      <c r="G52" s="23">
        <v>40</v>
      </c>
      <c r="H52" s="23">
        <v>42</v>
      </c>
      <c r="I52" s="23">
        <v>302.59999999999997</v>
      </c>
      <c r="J52" s="8">
        <v>8.1567247109826599</v>
      </c>
      <c r="K52" s="23">
        <v>521300</v>
      </c>
      <c r="L52" s="23">
        <v>31075</v>
      </c>
      <c r="M52" s="23">
        <v>12844</v>
      </c>
      <c r="N52" s="23">
        <v>733</v>
      </c>
      <c r="O52" s="23">
        <v>126402.20368140801</v>
      </c>
      <c r="P52" s="25">
        <v>5148</v>
      </c>
      <c r="Q52" s="6">
        <v>0.74738115126889215</v>
      </c>
      <c r="R52" s="6">
        <v>4.4551830569117254E-2</v>
      </c>
      <c r="S52" s="6">
        <v>1.8414278739492904E-2</v>
      </c>
      <c r="T52" s="6">
        <v>1.0508927371572952E-3</v>
      </c>
      <c r="U52" s="6">
        <v>0.18122122484238579</v>
      </c>
      <c r="V52" s="6">
        <v>7.3806218429546457E-3</v>
      </c>
      <c r="W52" s="10">
        <f t="shared" si="1"/>
        <v>0.37600401606425704</v>
      </c>
      <c r="X52" s="11">
        <f t="shared" si="2"/>
        <v>-0.54114061917469403</v>
      </c>
      <c r="Y52" s="11">
        <f t="shared" si="3"/>
        <v>-0.42480751638821346</v>
      </c>
      <c r="Z52" s="11">
        <f t="shared" si="12"/>
        <v>10.373008205708153</v>
      </c>
      <c r="AA52" s="11">
        <f t="shared" si="4"/>
        <v>9.5431658790461995</v>
      </c>
      <c r="AB52" s="31">
        <v>0.217962341894267</v>
      </c>
      <c r="AC52" s="21">
        <v>7.6955322088055</v>
      </c>
      <c r="AD52" s="22">
        <v>14.869180130642899</v>
      </c>
      <c r="AE52" s="10">
        <v>0.84606672808549899</v>
      </c>
      <c r="AF52" s="11">
        <f t="shared" si="5"/>
        <v>80.484518508202768</v>
      </c>
      <c r="AG52" s="11">
        <f t="shared" si="6"/>
        <v>0.97787435796128019</v>
      </c>
      <c r="AH52" s="11">
        <f t="shared" si="7"/>
        <v>0.25341340271053298</v>
      </c>
      <c r="AI52" s="11">
        <f t="shared" si="8"/>
        <v>17.522510231923601</v>
      </c>
      <c r="AJ52" s="11">
        <f t="shared" si="9"/>
        <v>1.5974698795180724</v>
      </c>
      <c r="AK52" s="3">
        <f t="shared" si="10"/>
        <v>4.1241369597789372</v>
      </c>
      <c r="AL52" s="3">
        <f t="shared" si="11"/>
        <v>0.10161215252522668</v>
      </c>
      <c r="AM52" s="22">
        <v>0.70936335841225706</v>
      </c>
      <c r="AN52" s="99"/>
      <c r="AQ52" s="99"/>
    </row>
    <row r="53" spans="1:43" customFormat="1">
      <c r="A53" s="87">
        <v>114</v>
      </c>
      <c r="B53" s="23">
        <v>704</v>
      </c>
      <c r="C53" s="23" t="s">
        <v>98</v>
      </c>
      <c r="D53" s="23">
        <v>33</v>
      </c>
      <c r="E53" s="23" t="s">
        <v>160</v>
      </c>
      <c r="F53" s="23">
        <v>7</v>
      </c>
      <c r="G53" s="23">
        <v>40</v>
      </c>
      <c r="H53" s="23">
        <v>42</v>
      </c>
      <c r="I53" s="23">
        <v>308.59999999999997</v>
      </c>
      <c r="J53" s="8">
        <v>8.3439212427745595</v>
      </c>
      <c r="K53" s="23">
        <v>1398446.8293250201</v>
      </c>
      <c r="L53" s="23">
        <v>52751.740591189402</v>
      </c>
      <c r="M53" s="23">
        <v>18817.4475227031</v>
      </c>
      <c r="N53" s="23">
        <v>2593.0014815076302</v>
      </c>
      <c r="O53" s="23">
        <v>325261.29080000101</v>
      </c>
      <c r="P53" s="25">
        <v>12341.227438325999</v>
      </c>
      <c r="Q53" s="6">
        <v>0.77253227074222475</v>
      </c>
      <c r="R53" s="6">
        <v>2.9141202289532927E-2</v>
      </c>
      <c r="S53" s="6">
        <v>1.0395164949748575E-2</v>
      </c>
      <c r="T53" s="6">
        <v>1.4324300935444961E-3</v>
      </c>
      <c r="U53" s="6">
        <v>0.17968137100182291</v>
      </c>
      <c r="V53" s="6">
        <v>6.8175609231263734E-3</v>
      </c>
      <c r="W53" s="10">
        <f t="shared" si="1"/>
        <v>0.39017737795696045</v>
      </c>
      <c r="X53" s="11">
        <f t="shared" si="2"/>
        <v>-0.5956218300510201</v>
      </c>
      <c r="Y53" s="11">
        <f t="shared" si="3"/>
        <v>-0.40873791411440275</v>
      </c>
      <c r="Z53" s="11">
        <f t="shared" si="12"/>
        <v>6.6955264715561427</v>
      </c>
      <c r="AA53" s="11">
        <f t="shared" si="4"/>
        <v>10.64232667457485</v>
      </c>
      <c r="AB53" s="31">
        <v>1.3777777379840399</v>
      </c>
      <c r="AC53" s="21">
        <v>8.74580332285643</v>
      </c>
      <c r="AD53" s="22">
        <v>15.9782834925178</v>
      </c>
      <c r="AE53" s="10">
        <v>0.82336431499817297</v>
      </c>
      <c r="AF53" s="11">
        <f t="shared" si="5"/>
        <v>81.130141060285212</v>
      </c>
      <c r="AG53" s="11">
        <f t="shared" si="6"/>
        <v>0.87477544051793676</v>
      </c>
      <c r="AH53" s="11">
        <f t="shared" si="7"/>
        <v>0.1801081738781441</v>
      </c>
      <c r="AI53" s="11">
        <f t="shared" si="8"/>
        <v>7.2570137953651326</v>
      </c>
      <c r="AJ53" s="11">
        <f t="shared" si="9"/>
        <v>1.705488117040544</v>
      </c>
      <c r="AK53" s="3">
        <f t="shared" si="10"/>
        <v>4.2994566795373972</v>
      </c>
      <c r="AL53" s="3">
        <f t="shared" si="11"/>
        <v>5.7853326094907821E-2</v>
      </c>
      <c r="AM53" s="22">
        <v>0.58095552917964399</v>
      </c>
      <c r="AN53" s="99"/>
      <c r="AQ53" s="99"/>
    </row>
    <row r="54" spans="1:43" customFormat="1">
      <c r="A54" s="87">
        <v>114</v>
      </c>
      <c r="B54" s="23">
        <v>704</v>
      </c>
      <c r="C54" s="23" t="s">
        <v>98</v>
      </c>
      <c r="D54" s="23">
        <v>33</v>
      </c>
      <c r="E54" s="23" t="s">
        <v>160</v>
      </c>
      <c r="F54" s="23" t="s">
        <v>99</v>
      </c>
      <c r="G54" s="23">
        <v>10</v>
      </c>
      <c r="H54" s="23">
        <v>12</v>
      </c>
      <c r="I54" s="23">
        <v>308.99</v>
      </c>
      <c r="J54" s="8">
        <v>8.3560890173410396</v>
      </c>
      <c r="K54" s="23">
        <v>652763.00366483605</v>
      </c>
      <c r="L54" s="23">
        <v>21249.510670329601</v>
      </c>
      <c r="M54" s="23">
        <v>10924.303355128201</v>
      </c>
      <c r="N54" s="23">
        <v>1791.11756412554</v>
      </c>
      <c r="O54" s="23">
        <v>150499.11540384599</v>
      </c>
      <c r="P54" s="25">
        <v>4648.14336508203</v>
      </c>
      <c r="Q54" s="6">
        <v>0.77536790286605506</v>
      </c>
      <c r="R54" s="6">
        <v>2.5240689856625347E-2</v>
      </c>
      <c r="S54" s="6">
        <v>1.2976155411968632E-2</v>
      </c>
      <c r="T54" s="6">
        <v>2.1275333646139805E-3</v>
      </c>
      <c r="U54" s="6">
        <v>0.17876653982950383</v>
      </c>
      <c r="V54" s="6">
        <v>5.5211786712332147E-3</v>
      </c>
      <c r="W54" s="10">
        <f t="shared" si="1"/>
        <v>0.44968095145807191</v>
      </c>
      <c r="X54" s="11">
        <f t="shared" si="2"/>
        <v>-0.49263699270904121</v>
      </c>
      <c r="Y54" s="11">
        <f t="shared" si="3"/>
        <v>-0.34709550881155782</v>
      </c>
      <c r="Z54" s="11">
        <f t="shared" si="12"/>
        <v>13.647002992139718</v>
      </c>
      <c r="AA54" s="11">
        <f t="shared" si="4"/>
        <v>14.858667197289446</v>
      </c>
      <c r="AB54" s="31">
        <v>6.0399268650544498</v>
      </c>
      <c r="AC54" s="21">
        <v>13.118362874895</v>
      </c>
      <c r="AD54" s="22">
        <v>21.064832726336199</v>
      </c>
      <c r="AE54" s="10">
        <v>0.91456708968509948</v>
      </c>
      <c r="AF54" s="11">
        <f t="shared" si="5"/>
        <v>81.264009364920923</v>
      </c>
      <c r="AG54" s="11">
        <f t="shared" si="6"/>
        <v>0.70703750401580845</v>
      </c>
      <c r="AH54" s="11">
        <f t="shared" si="7"/>
        <v>0.17960202102886108</v>
      </c>
      <c r="AI54" s="11">
        <f t="shared" si="8"/>
        <v>6.0991548371430708</v>
      </c>
      <c r="AJ54" s="11">
        <f t="shared" si="9"/>
        <v>1.736822141516285</v>
      </c>
      <c r="AK54" s="3">
        <f t="shared" si="10"/>
        <v>4.3373211989534042</v>
      </c>
      <c r="AL54" s="3">
        <f t="shared" si="11"/>
        <v>7.2587159903326787E-2</v>
      </c>
      <c r="AM54" s="22">
        <v>0.58628226330902478</v>
      </c>
      <c r="AN54" s="99"/>
      <c r="AQ54" s="99"/>
    </row>
    <row r="55" spans="1:43" customFormat="1">
      <c r="A55" s="87">
        <v>114</v>
      </c>
      <c r="B55" s="23">
        <v>704</v>
      </c>
      <c r="C55" s="23" t="s">
        <v>96</v>
      </c>
      <c r="D55" s="23">
        <v>34</v>
      </c>
      <c r="E55" s="23" t="s">
        <v>160</v>
      </c>
      <c r="F55" s="23">
        <v>1</v>
      </c>
      <c r="G55" s="23">
        <v>39</v>
      </c>
      <c r="H55" s="23">
        <v>41</v>
      </c>
      <c r="I55" s="23">
        <v>309.08999999999997</v>
      </c>
      <c r="J55" s="8">
        <v>8.35920895953757</v>
      </c>
      <c r="K55" s="23">
        <v>134791.28216697901</v>
      </c>
      <c r="L55" s="23">
        <v>9804.23116791744</v>
      </c>
      <c r="M55" s="23">
        <v>4746.5571163226896</v>
      </c>
      <c r="N55" s="23">
        <v>523.909594858015</v>
      </c>
      <c r="O55" s="23">
        <v>61229.912770919203</v>
      </c>
      <c r="P55" s="25">
        <v>2952.4100162505301</v>
      </c>
      <c r="Q55" s="6">
        <v>0.62972366696122506</v>
      </c>
      <c r="R55" s="6">
        <v>4.5803825763362255E-2</v>
      </c>
      <c r="S55" s="6">
        <v>2.2175168190987565E-2</v>
      </c>
      <c r="T55" s="6">
        <v>2.4476232136545545E-3</v>
      </c>
      <c r="U55" s="6">
        <v>0.28605652070327331</v>
      </c>
      <c r="V55" s="6">
        <v>1.3793195167497257E-2</v>
      </c>
      <c r="W55" s="10">
        <f t="shared" si="1"/>
        <v>0.45613954135998092</v>
      </c>
      <c r="X55" s="11">
        <f t="shared" si="2"/>
        <v>-0.50186990574984336</v>
      </c>
      <c r="Y55" s="11">
        <f t="shared" si="3"/>
        <v>-0.34090227844946958</v>
      </c>
      <c r="Z55" s="11">
        <f t="shared" si="12"/>
        <v>13.023781361885575</v>
      </c>
      <c r="AA55" s="11">
        <f t="shared" si="4"/>
        <v>15.282284154056281</v>
      </c>
      <c r="AB55" s="31">
        <v>6.4905472060000102</v>
      </c>
      <c r="AC55" s="21">
        <v>13.589215162190399</v>
      </c>
      <c r="AD55" s="22">
        <v>21.610772260038601</v>
      </c>
      <c r="AE55" s="10">
        <v>0.79805344911002851</v>
      </c>
      <c r="AF55" s="11">
        <f t="shared" si="5"/>
        <v>68.763626407686402</v>
      </c>
      <c r="AG55" s="11">
        <f t="shared" si="6"/>
        <v>2.143408507101126</v>
      </c>
      <c r="AH55" s="11">
        <f t="shared" si="7"/>
        <v>0.19020015832507819</v>
      </c>
      <c r="AI55" s="11">
        <f t="shared" si="8"/>
        <v>9.0598781982778078</v>
      </c>
      <c r="AJ55" s="11">
        <f t="shared" si="9"/>
        <v>1.8127541278304933</v>
      </c>
      <c r="AK55" s="3">
        <f t="shared" si="10"/>
        <v>2.2013959528454099</v>
      </c>
      <c r="AL55" s="3">
        <f t="shared" si="11"/>
        <v>7.7520233191921833E-2</v>
      </c>
      <c r="AM55" s="22">
        <v>0.29853217605209609</v>
      </c>
      <c r="AN55" s="99"/>
      <c r="AQ55" s="99"/>
    </row>
    <row r="56" spans="1:43" customFormat="1">
      <c r="A56" s="87">
        <v>114</v>
      </c>
      <c r="B56" s="23">
        <v>704</v>
      </c>
      <c r="C56" s="23" t="s">
        <v>98</v>
      </c>
      <c r="D56" s="23">
        <v>34</v>
      </c>
      <c r="E56" s="23" t="s">
        <v>160</v>
      </c>
      <c r="F56" s="23">
        <v>5</v>
      </c>
      <c r="G56" s="23">
        <v>39</v>
      </c>
      <c r="H56" s="23">
        <v>41</v>
      </c>
      <c r="I56" s="23">
        <v>315.08999999999997</v>
      </c>
      <c r="J56" s="8">
        <v>8.5464054913294696</v>
      </c>
      <c r="K56" s="23">
        <v>265850.33745116898</v>
      </c>
      <c r="L56" s="23">
        <v>20514.864707840399</v>
      </c>
      <c r="M56" s="23">
        <v>7286.5989387895197</v>
      </c>
      <c r="N56" s="23">
        <v>1078.36934017621</v>
      </c>
      <c r="O56" s="23">
        <v>56638.876755570702</v>
      </c>
      <c r="P56" s="25">
        <v>2353.80078634653</v>
      </c>
      <c r="Q56" s="6">
        <v>0.75157807579984615</v>
      </c>
      <c r="R56" s="6">
        <v>5.7997001960717512E-2</v>
      </c>
      <c r="S56" s="6">
        <v>2.0599740673816275E-2</v>
      </c>
      <c r="T56" s="6">
        <v>3.0486278913979307E-3</v>
      </c>
      <c r="U56" s="6">
        <v>0.16012218910662618</v>
      </c>
      <c r="V56" s="6">
        <v>6.6543645675959662E-3</v>
      </c>
      <c r="W56" s="10">
        <f t="shared" si="1"/>
        <v>0.34318034024352745</v>
      </c>
      <c r="X56" s="11">
        <f t="shared" si="2"/>
        <v>-0.59806981115428692</v>
      </c>
      <c r="Y56" s="11">
        <f t="shared" si="3"/>
        <v>-0.46447759951886969</v>
      </c>
      <c r="Z56" s="11">
        <f t="shared" si="12"/>
        <v>6.5302877470856302</v>
      </c>
      <c r="AA56" s="11">
        <f t="shared" si="4"/>
        <v>6.8297321929093116</v>
      </c>
      <c r="AB56" s="31">
        <v>-2.5394047653032099</v>
      </c>
      <c r="AC56" s="21">
        <v>5.2811731864737297</v>
      </c>
      <c r="AD56" s="22">
        <v>12.348145612282799</v>
      </c>
      <c r="AE56" s="10">
        <v>0.84682420048475682</v>
      </c>
      <c r="AF56" s="11">
        <f t="shared" si="5"/>
        <v>82.436970211580189</v>
      </c>
      <c r="AG56" s="11">
        <f t="shared" si="6"/>
        <v>0.8776153872249568</v>
      </c>
      <c r="AH56" s="11">
        <f t="shared" si="7"/>
        <v>0.32865605879515664</v>
      </c>
      <c r="AI56" s="11">
        <f t="shared" si="8"/>
        <v>6.757053142477937</v>
      </c>
      <c r="AJ56" s="11">
        <f t="shared" si="9"/>
        <v>1.5284284274463265</v>
      </c>
      <c r="AK56" s="3">
        <f t="shared" si="10"/>
        <v>4.6937784200499939</v>
      </c>
      <c r="AL56" s="3">
        <f t="shared" si="11"/>
        <v>0.12865013143243254</v>
      </c>
      <c r="AM56" s="22">
        <v>0.51141657304472965</v>
      </c>
      <c r="AN56" s="99"/>
      <c r="AQ56" s="99"/>
    </row>
    <row r="57" spans="1:43" customFormat="1">
      <c r="A57" s="87">
        <v>114</v>
      </c>
      <c r="B57" s="23">
        <v>704</v>
      </c>
      <c r="C57" s="23" t="s">
        <v>98</v>
      </c>
      <c r="D57" s="23">
        <v>34</v>
      </c>
      <c r="E57" s="23" t="s">
        <v>160</v>
      </c>
      <c r="F57" s="23">
        <v>7</v>
      </c>
      <c r="G57" s="23">
        <v>40</v>
      </c>
      <c r="H57" s="23">
        <v>42</v>
      </c>
      <c r="I57" s="23">
        <v>318.09999999999997</v>
      </c>
      <c r="J57" s="8">
        <v>8.6403157514450797</v>
      </c>
      <c r="K57" s="23">
        <v>169024.862131776</v>
      </c>
      <c r="L57" s="23">
        <v>8915.4902383177705</v>
      </c>
      <c r="M57" s="23">
        <v>4564.9089302803905</v>
      </c>
      <c r="N57" s="23">
        <v>470.24722086942</v>
      </c>
      <c r="O57" s="23">
        <v>60245.096612149398</v>
      </c>
      <c r="P57" s="25">
        <v>1711.6470009345801</v>
      </c>
      <c r="Q57" s="6">
        <v>0.69008822096274258</v>
      </c>
      <c r="R57" s="6">
        <v>3.6399821422571463E-2</v>
      </c>
      <c r="S57" s="6">
        <v>1.8637435007035616E-2</v>
      </c>
      <c r="T57" s="6">
        <v>1.9199073081299378E-3</v>
      </c>
      <c r="U57" s="6">
        <v>0.24596636860673352</v>
      </c>
      <c r="V57" s="6">
        <v>6.9882466927869754E-3</v>
      </c>
      <c r="W57" s="10">
        <f t="shared" si="1"/>
        <v>0.43076725635971203</v>
      </c>
      <c r="X57" s="11">
        <f t="shared" si="2"/>
        <v>-0.48516221288097133</v>
      </c>
      <c r="Y57" s="11">
        <f t="shared" si="3"/>
        <v>-0.36575731587253163</v>
      </c>
      <c r="Z57" s="11">
        <f t="shared" si="12"/>
        <v>14.15155063053443</v>
      </c>
      <c r="AA57" s="11">
        <f t="shared" si="4"/>
        <v>13.582199594318837</v>
      </c>
      <c r="AB57" s="31">
        <v>4.5409605180875596</v>
      </c>
      <c r="AC57" s="21">
        <v>11.7439389791894</v>
      </c>
      <c r="AD57" s="22">
        <v>19.399258392533099</v>
      </c>
      <c r="AE57" s="10">
        <v>0.87684634978205755</v>
      </c>
      <c r="AF57" s="11">
        <f t="shared" si="5"/>
        <v>73.72307434336048</v>
      </c>
      <c r="AG57" s="11">
        <f t="shared" si="6"/>
        <v>1.0025079050926045</v>
      </c>
      <c r="AH57" s="11">
        <f t="shared" si="7"/>
        <v>0.18378508850058789</v>
      </c>
      <c r="AI57" s="11">
        <f t="shared" si="8"/>
        <v>9.7074660469880616</v>
      </c>
      <c r="AJ57" s="11">
        <f t="shared" si="9"/>
        <v>1.6793605578441893</v>
      </c>
      <c r="AK57" s="3">
        <f t="shared" si="10"/>
        <v>2.8056202352854953</v>
      </c>
      <c r="AL57" s="3">
        <f t="shared" si="11"/>
        <v>7.5772289978530832E-2</v>
      </c>
      <c r="AM57" s="22">
        <v>0.4750702554652026</v>
      </c>
      <c r="AN57" s="99"/>
      <c r="AQ57" s="99"/>
    </row>
    <row r="58" spans="1:43" customFormat="1">
      <c r="A58" s="87">
        <v>114</v>
      </c>
      <c r="B58" s="23">
        <v>704</v>
      </c>
      <c r="C58" s="23" t="s">
        <v>98</v>
      </c>
      <c r="D58" s="23">
        <v>35</v>
      </c>
      <c r="E58" s="23" t="s">
        <v>160</v>
      </c>
      <c r="F58" s="23">
        <v>1</v>
      </c>
      <c r="G58" s="23">
        <v>40</v>
      </c>
      <c r="H58" s="23">
        <v>42</v>
      </c>
      <c r="I58" s="23">
        <v>318.599999999999</v>
      </c>
      <c r="J58" s="8">
        <v>8.6559154624277408</v>
      </c>
      <c r="K58" s="23">
        <v>1229918.23532701</v>
      </c>
      <c r="L58" s="23">
        <v>89429.439606607702</v>
      </c>
      <c r="M58" s="23">
        <v>29743.818402114601</v>
      </c>
      <c r="N58" s="23">
        <v>3089.8036595285898</v>
      </c>
      <c r="O58" s="23">
        <v>238571.87916695999</v>
      </c>
      <c r="P58" s="25">
        <v>8338.1579882755505</v>
      </c>
      <c r="Q58" s="6">
        <v>0.76913570167046996</v>
      </c>
      <c r="R58" s="6">
        <v>5.592516055633328E-2</v>
      </c>
      <c r="S58" s="6">
        <v>1.860044999738289E-2</v>
      </c>
      <c r="T58" s="6">
        <v>1.9322246287889625E-3</v>
      </c>
      <c r="U58" s="6">
        <v>0.14919215311344255</v>
      </c>
      <c r="V58" s="6">
        <v>5.2143100335823693E-3</v>
      </c>
      <c r="W58" s="10">
        <f t="shared" si="1"/>
        <v>0.31524805172722054</v>
      </c>
      <c r="X58" s="11">
        <f t="shared" si="2"/>
        <v>-0.61389854614367123</v>
      </c>
      <c r="Y58" s="11">
        <f t="shared" si="3"/>
        <v>-0.50134758874134211</v>
      </c>
      <c r="Z58" s="11">
        <f t="shared" si="12"/>
        <v>5.4618481353021906</v>
      </c>
      <c r="AA58" s="11">
        <f t="shared" si="4"/>
        <v>4.3078249300921954</v>
      </c>
      <c r="AB58" s="31">
        <v>-4.8798866677999602</v>
      </c>
      <c r="AC58" s="21">
        <v>3.1883985082758901</v>
      </c>
      <c r="AD58" s="22">
        <v>10.279045930712099</v>
      </c>
      <c r="AE58" s="10">
        <v>0.80631697670798985</v>
      </c>
      <c r="AF58" s="11">
        <f t="shared" si="5"/>
        <v>83.753933593950677</v>
      </c>
      <c r="AG58" s="11">
        <f t="shared" si="6"/>
        <v>0.67337895716016571</v>
      </c>
      <c r="AH58" s="11">
        <f t="shared" si="7"/>
        <v>0.33118085271621817</v>
      </c>
      <c r="AI58" s="11">
        <f t="shared" si="8"/>
        <v>9.6264428681052845</v>
      </c>
      <c r="AJ58" s="11">
        <f t="shared" si="9"/>
        <v>1.4665951807055211</v>
      </c>
      <c r="AK58" s="3">
        <f t="shared" si="10"/>
        <v>5.1553361595742606</v>
      </c>
      <c r="AL58" s="3">
        <f t="shared" si="11"/>
        <v>0.12467445243745159</v>
      </c>
      <c r="AM58" s="22">
        <v>0.49278344902085552</v>
      </c>
      <c r="AN58" s="99"/>
      <c r="AQ58" s="99"/>
    </row>
    <row r="59" spans="1:43" customFormat="1">
      <c r="A59" s="87">
        <v>114</v>
      </c>
      <c r="B59" s="23">
        <v>704</v>
      </c>
      <c r="C59" s="23" t="s">
        <v>98</v>
      </c>
      <c r="D59" s="23">
        <v>35</v>
      </c>
      <c r="E59" s="23" t="s">
        <v>160</v>
      </c>
      <c r="F59" s="23">
        <v>4</v>
      </c>
      <c r="G59" s="23">
        <v>40</v>
      </c>
      <c r="H59" s="23">
        <v>42</v>
      </c>
      <c r="I59" s="23">
        <v>323.09999999999997</v>
      </c>
      <c r="J59" s="8">
        <v>8.7963128612716694</v>
      </c>
      <c r="K59" s="23">
        <v>893765</v>
      </c>
      <c r="L59" s="23">
        <v>104563</v>
      </c>
      <c r="M59" s="23">
        <v>38985</v>
      </c>
      <c r="N59" s="23">
        <v>4217.4299908127196</v>
      </c>
      <c r="O59" s="23">
        <v>394785</v>
      </c>
      <c r="P59" s="25">
        <v>24771</v>
      </c>
      <c r="Q59" s="6">
        <v>0.6117126144314543</v>
      </c>
      <c r="R59" s="6">
        <v>7.1565239299811637E-2</v>
      </c>
      <c r="S59" s="6">
        <v>2.6682199765721688E-2</v>
      </c>
      <c r="T59" s="6">
        <v>2.886502744973984E-3</v>
      </c>
      <c r="U59" s="6">
        <v>0.27019962125203123</v>
      </c>
      <c r="V59" s="6">
        <v>1.6953822506007233E-2</v>
      </c>
      <c r="W59" s="10">
        <f t="shared" si="1"/>
        <v>0.39396566855146015</v>
      </c>
      <c r="X59" s="11">
        <f t="shared" si="2"/>
        <v>-0.57867530334840067</v>
      </c>
      <c r="Y59" s="11">
        <f t="shared" si="3"/>
        <v>-0.40454162235790014</v>
      </c>
      <c r="Z59" s="11">
        <f t="shared" si="12"/>
        <v>7.8394170239829535</v>
      </c>
      <c r="AA59" s="11">
        <f t="shared" si="4"/>
        <v>10.929353030719628</v>
      </c>
      <c r="AB59" s="31">
        <v>1.6225285661931099</v>
      </c>
      <c r="AC59" s="21">
        <v>9.0139083611640505</v>
      </c>
      <c r="AD59" s="22">
        <v>16.284966805194401</v>
      </c>
      <c r="AE59" s="10">
        <v>0.49819588617329236</v>
      </c>
      <c r="AF59" s="11">
        <f t="shared" si="5"/>
        <v>69.362073648674865</v>
      </c>
      <c r="AG59" s="11">
        <f t="shared" si="6"/>
        <v>2.6967914159053104</v>
      </c>
      <c r="AH59" s="11">
        <f t="shared" si="7"/>
        <v>0.26046156936677967</v>
      </c>
      <c r="AI59" s="11">
        <f t="shared" si="8"/>
        <v>9.2437811854435541</v>
      </c>
      <c r="AJ59" s="11">
        <f t="shared" si="9"/>
        <v>1.7055487353488625</v>
      </c>
      <c r="AK59" s="3">
        <f t="shared" si="10"/>
        <v>2.2639284673936446</v>
      </c>
      <c r="AL59" s="3">
        <f t="shared" si="11"/>
        <v>9.8749952505794283E-2</v>
      </c>
      <c r="AM59" s="22">
        <v>0.73951962310399799</v>
      </c>
      <c r="AN59" s="99"/>
      <c r="AQ59" s="99"/>
    </row>
    <row r="60" spans="1:43" customFormat="1">
      <c r="A60" s="87">
        <v>114</v>
      </c>
      <c r="B60" s="23">
        <v>704</v>
      </c>
      <c r="C60" s="23" t="s">
        <v>96</v>
      </c>
      <c r="D60" s="23">
        <v>35</v>
      </c>
      <c r="E60" s="23" t="s">
        <v>160</v>
      </c>
      <c r="F60" s="23">
        <v>6</v>
      </c>
      <c r="G60" s="23">
        <v>40</v>
      </c>
      <c r="H60" s="23">
        <v>42</v>
      </c>
      <c r="I60" s="23">
        <v>326.099999999999</v>
      </c>
      <c r="J60" s="8">
        <v>8.8899111271676308</v>
      </c>
      <c r="K60" s="23">
        <v>835164.45703001705</v>
      </c>
      <c r="L60" s="23">
        <v>28164.619738461501</v>
      </c>
      <c r="M60" s="23">
        <v>14903.3809725106</v>
      </c>
      <c r="N60" s="23">
        <v>1847.7396447062599</v>
      </c>
      <c r="O60" s="23">
        <v>129418.911747092</v>
      </c>
      <c r="P60" s="25">
        <v>6010.9443415223504</v>
      </c>
      <c r="Q60" s="6">
        <v>0.8224088517614514</v>
      </c>
      <c r="R60" s="6">
        <v>2.7734456829948073E-2</v>
      </c>
      <c r="S60" s="6">
        <v>1.4675759163114603E-2</v>
      </c>
      <c r="T60" s="6">
        <v>1.8195188106554811E-3</v>
      </c>
      <c r="U60" s="6">
        <v>0.12744227524318255</v>
      </c>
      <c r="V60" s="6">
        <v>5.9191381916480603E-3</v>
      </c>
      <c r="W60" s="10">
        <f t="shared" si="1"/>
        <v>0.44695752519681248</v>
      </c>
      <c r="X60" s="11">
        <f t="shared" si="2"/>
        <v>-0.47911375925609279</v>
      </c>
      <c r="Y60" s="11">
        <f t="shared" si="3"/>
        <v>-0.34973374632916926</v>
      </c>
      <c r="Z60" s="11">
        <f t="shared" si="12"/>
        <v>14.559821250213737</v>
      </c>
      <c r="AA60" s="11">
        <f t="shared" si="4"/>
        <v>14.678211751084824</v>
      </c>
      <c r="AB60" s="31">
        <v>5.8748664339019401</v>
      </c>
      <c r="AC60" s="21">
        <v>12.913701754340501</v>
      </c>
      <c r="AD60" s="22">
        <v>20.8203181163225</v>
      </c>
      <c r="AE60" s="10">
        <v>0.89780164436757559</v>
      </c>
      <c r="AF60" s="11">
        <f t="shared" si="5"/>
        <v>86.582921089426605</v>
      </c>
      <c r="AG60" s="11">
        <f t="shared" si="6"/>
        <v>0.71458869716369311</v>
      </c>
      <c r="AH60" s="11">
        <f t="shared" si="7"/>
        <v>0.24905371265636903</v>
      </c>
      <c r="AI60" s="11">
        <f t="shared" si="8"/>
        <v>8.0657364338144237</v>
      </c>
      <c r="AJ60" s="11">
        <f t="shared" si="9"/>
        <v>1.7193025327349396</v>
      </c>
      <c r="AK60" s="3">
        <f t="shared" si="10"/>
        <v>6.4531871405477412</v>
      </c>
      <c r="AL60" s="3">
        <f t="shared" si="11"/>
        <v>0.11515612958973498</v>
      </c>
      <c r="AM60" s="22">
        <v>0.98707352447648788</v>
      </c>
      <c r="AN60" s="99"/>
      <c r="AQ60" s="99"/>
    </row>
    <row r="61" spans="1:43" customFormat="1">
      <c r="A61" s="87">
        <v>114</v>
      </c>
      <c r="B61" s="23">
        <v>704</v>
      </c>
      <c r="C61" s="23" t="s">
        <v>98</v>
      </c>
      <c r="D61" s="23">
        <v>36</v>
      </c>
      <c r="E61" s="23" t="s">
        <v>160</v>
      </c>
      <c r="F61" s="23">
        <v>1</v>
      </c>
      <c r="G61" s="23">
        <v>42</v>
      </c>
      <c r="H61" s="23">
        <v>44</v>
      </c>
      <c r="I61" s="23">
        <v>328.12</v>
      </c>
      <c r="J61" s="8">
        <v>8.9529339595375692</v>
      </c>
      <c r="K61" s="23">
        <v>1300165.7710460799</v>
      </c>
      <c r="L61" s="23">
        <v>94698.676340302394</v>
      </c>
      <c r="M61" s="23">
        <v>48829.918634270398</v>
      </c>
      <c r="N61" s="23">
        <v>5633.8045742778904</v>
      </c>
      <c r="O61" s="23">
        <v>583920.26327276404</v>
      </c>
      <c r="P61" s="25">
        <v>24888.5164726767</v>
      </c>
      <c r="Q61" s="6">
        <v>0.63171975549589177</v>
      </c>
      <c r="R61" s="6">
        <v>4.6011844024588001E-2</v>
      </c>
      <c r="S61" s="6">
        <v>2.3725300994277849E-2</v>
      </c>
      <c r="T61" s="6">
        <v>2.7373322136537998E-3</v>
      </c>
      <c r="U61" s="6">
        <v>0.28371302656812813</v>
      </c>
      <c r="V61" s="6">
        <v>1.2092740703460319E-2</v>
      </c>
      <c r="W61" s="10">
        <f t="shared" si="1"/>
        <v>0.45591394458050621</v>
      </c>
      <c r="X61" s="11">
        <f t="shared" si="2"/>
        <v>-0.4849733605471897</v>
      </c>
      <c r="Y61" s="11">
        <f t="shared" si="3"/>
        <v>-0.34111712426710955</v>
      </c>
      <c r="Z61" s="11">
        <f t="shared" si="12"/>
        <v>14.164298163064693</v>
      </c>
      <c r="AA61" s="11">
        <f t="shared" si="4"/>
        <v>15.267588700129707</v>
      </c>
      <c r="AB61" s="31">
        <v>6.5134745174218898</v>
      </c>
      <c r="AC61" s="21">
        <v>13.569651578528299</v>
      </c>
      <c r="AD61" s="22">
        <v>21.543336963600101</v>
      </c>
      <c r="AE61" s="10">
        <v>0.6298807568096001</v>
      </c>
      <c r="AF61" s="11">
        <f t="shared" si="5"/>
        <v>69.007770736761003</v>
      </c>
      <c r="AG61" s="11">
        <f t="shared" si="6"/>
        <v>1.8783016444769169</v>
      </c>
      <c r="AH61" s="11">
        <f t="shared" si="7"/>
        <v>0.19679165069010701</v>
      </c>
      <c r="AI61" s="11">
        <f t="shared" si="8"/>
        <v>8.6673078539521669</v>
      </c>
      <c r="AJ61" s="11">
        <f t="shared" si="9"/>
        <v>1.7742738750319944</v>
      </c>
      <c r="AK61" s="3">
        <f t="shared" si="10"/>
        <v>2.2266152638014196</v>
      </c>
      <c r="AL61" s="3">
        <f t="shared" si="11"/>
        <v>8.3624292057596736E-2</v>
      </c>
      <c r="AM61" s="22">
        <v>0.16467511334460475</v>
      </c>
      <c r="AN61" s="99"/>
      <c r="AQ61" s="99"/>
    </row>
    <row r="62" spans="1:43" customFormat="1">
      <c r="A62" s="87">
        <v>114</v>
      </c>
      <c r="B62" s="23">
        <v>704</v>
      </c>
      <c r="C62" s="23" t="s">
        <v>98</v>
      </c>
      <c r="D62" s="23">
        <v>36</v>
      </c>
      <c r="E62" s="23" t="s">
        <v>160</v>
      </c>
      <c r="F62" s="23">
        <v>3</v>
      </c>
      <c r="G62" s="23">
        <v>38</v>
      </c>
      <c r="H62" s="23">
        <v>40</v>
      </c>
      <c r="I62" s="23">
        <v>331.08</v>
      </c>
      <c r="J62" s="8">
        <v>9.0452842485549105</v>
      </c>
      <c r="K62" s="23">
        <v>4284608.4106343901</v>
      </c>
      <c r="L62" s="23">
        <v>152224.86036691599</v>
      </c>
      <c r="M62" s="23">
        <v>68320.007540934399</v>
      </c>
      <c r="N62" s="23">
        <v>6795.6111140186804</v>
      </c>
      <c r="O62" s="23">
        <v>976990.724161683</v>
      </c>
      <c r="P62" s="25">
        <v>48069.737602672503</v>
      </c>
      <c r="Q62" s="6">
        <v>0.77381274596097627</v>
      </c>
      <c r="R62" s="6">
        <v>2.749225271361698E-2</v>
      </c>
      <c r="S62" s="6">
        <v>1.2338792153819594E-2</v>
      </c>
      <c r="T62" s="6">
        <v>1.2273071405008824E-3</v>
      </c>
      <c r="U62" s="6">
        <v>0.17644736755068316</v>
      </c>
      <c r="V62" s="6">
        <v>8.6815344804031056E-3</v>
      </c>
      <c r="W62" s="10">
        <f t="shared" si="1"/>
        <v>0.44727954455502439</v>
      </c>
      <c r="X62" s="11">
        <f t="shared" si="2"/>
        <v>-0.5221288651307191</v>
      </c>
      <c r="Y62" s="11">
        <f t="shared" si="3"/>
        <v>-0.34942096297201908</v>
      </c>
      <c r="Z62" s="11">
        <f t="shared" si="12"/>
        <v>11.656301603676461</v>
      </c>
      <c r="AA62" s="11">
        <f t="shared" si="4"/>
        <v>14.699606132713896</v>
      </c>
      <c r="AB62" s="31">
        <v>5.8327166258893302</v>
      </c>
      <c r="AC62" s="21">
        <v>12.9548610918441</v>
      </c>
      <c r="AD62" s="22">
        <v>20.792158854508699</v>
      </c>
      <c r="AE62" s="10">
        <v>0.62684371549506379</v>
      </c>
      <c r="AF62" s="11">
        <f t="shared" si="5"/>
        <v>81.431676964886293</v>
      </c>
      <c r="AG62" s="11">
        <f t="shared" si="6"/>
        <v>1.1094693849399304</v>
      </c>
      <c r="AH62" s="11">
        <f t="shared" si="7"/>
        <v>0.18152372105306044</v>
      </c>
      <c r="AI62" s="11">
        <f t="shared" si="8"/>
        <v>10.053548738243263</v>
      </c>
      <c r="AJ62" s="11">
        <f t="shared" si="9"/>
        <v>1.8210314248626893</v>
      </c>
      <c r="AK62" s="3">
        <f t="shared" si="10"/>
        <v>4.3855159569819282</v>
      </c>
      <c r="AL62" s="3">
        <f t="shared" si="11"/>
        <v>6.9929023737208038E-2</v>
      </c>
      <c r="AM62" s="22">
        <v>0.3174489259972903</v>
      </c>
      <c r="AN62" s="99"/>
      <c r="AQ62" s="99"/>
    </row>
    <row r="63" spans="1:43" customFormat="1">
      <c r="A63" s="87">
        <v>114</v>
      </c>
      <c r="B63" s="23">
        <v>704</v>
      </c>
      <c r="C63" s="23" t="s">
        <v>98</v>
      </c>
      <c r="D63" s="23">
        <v>37</v>
      </c>
      <c r="E63" s="23" t="s">
        <v>160</v>
      </c>
      <c r="F63" s="23">
        <v>4</v>
      </c>
      <c r="G63" s="23">
        <v>40</v>
      </c>
      <c r="H63" s="23">
        <v>42</v>
      </c>
      <c r="I63" s="23">
        <v>342.09999999999997</v>
      </c>
      <c r="J63" s="8">
        <v>9.3891018786127098</v>
      </c>
      <c r="K63" s="23">
        <v>1589242.32020879</v>
      </c>
      <c r="L63" s="23">
        <v>169364.571614468</v>
      </c>
      <c r="M63" s="23">
        <v>86935.074877769293</v>
      </c>
      <c r="N63" s="23">
        <v>9542.7930641025505</v>
      </c>
      <c r="O63" s="23">
        <v>975423.03816667001</v>
      </c>
      <c r="P63" s="25">
        <v>31451.671509026401</v>
      </c>
      <c r="Q63" s="6">
        <v>0.55529868161246132</v>
      </c>
      <c r="R63" s="6">
        <v>5.9177837220580454E-2</v>
      </c>
      <c r="S63" s="6">
        <v>3.0376067797617971E-2</v>
      </c>
      <c r="T63" s="6">
        <v>3.3343564666088845E-3</v>
      </c>
      <c r="U63" s="6">
        <v>0.34082349822978086</v>
      </c>
      <c r="V63" s="6">
        <v>1.0989558672950555E-2</v>
      </c>
      <c r="W63" s="10">
        <f t="shared" si="1"/>
        <v>0.43031306268549085</v>
      </c>
      <c r="X63" s="11">
        <f t="shared" si="2"/>
        <v>-0.48542928115991502</v>
      </c>
      <c r="Y63" s="11">
        <f t="shared" si="3"/>
        <v>-0.36621547017094114</v>
      </c>
      <c r="Z63" s="11">
        <f t="shared" si="12"/>
        <v>14.133523521705733</v>
      </c>
      <c r="AA63" s="11">
        <f t="shared" si="4"/>
        <v>13.550861840307626</v>
      </c>
      <c r="AB63" s="31">
        <v>4.5111740292339304</v>
      </c>
      <c r="AC63" s="21">
        <v>11.7017196495737</v>
      </c>
      <c r="AD63" s="22">
        <v>19.385699554592001</v>
      </c>
      <c r="AE63" s="10">
        <v>0.47623327015627726</v>
      </c>
      <c r="AF63" s="11">
        <f t="shared" si="5"/>
        <v>61.966849398841894</v>
      </c>
      <c r="AG63" s="11">
        <f t="shared" si="6"/>
        <v>1.9406298579344974</v>
      </c>
      <c r="AH63" s="11">
        <f t="shared" si="7"/>
        <v>0.20887786395960053</v>
      </c>
      <c r="AI63" s="11">
        <f t="shared" si="8"/>
        <v>9.1100241086434028</v>
      </c>
      <c r="AJ63" s="11">
        <f t="shared" si="9"/>
        <v>1.6739981320686061</v>
      </c>
      <c r="AK63" s="3">
        <f t="shared" si="10"/>
        <v>1.6292852003944951</v>
      </c>
      <c r="AL63" s="3">
        <f t="shared" si="11"/>
        <v>8.912550911363111E-2</v>
      </c>
      <c r="AM63" s="22">
        <v>0.49063434126131245</v>
      </c>
      <c r="AN63" s="99"/>
      <c r="AQ63" s="99"/>
    </row>
    <row r="64" spans="1:43" customFormat="1">
      <c r="A64" s="87">
        <v>114</v>
      </c>
      <c r="B64" s="23">
        <v>704</v>
      </c>
      <c r="C64" s="23" t="s">
        <v>96</v>
      </c>
      <c r="D64" s="23">
        <v>37</v>
      </c>
      <c r="E64" s="23" t="s">
        <v>160</v>
      </c>
      <c r="F64" s="23">
        <v>5</v>
      </c>
      <c r="G64" s="23">
        <v>40</v>
      </c>
      <c r="H64" s="23">
        <v>42</v>
      </c>
      <c r="I64" s="23">
        <v>343.599999999999</v>
      </c>
      <c r="J64" s="8">
        <v>9.4359010115606896</v>
      </c>
      <c r="K64" s="23">
        <v>2816882.46626266</v>
      </c>
      <c r="L64" s="23">
        <v>237998.97937242099</v>
      </c>
      <c r="M64" s="23">
        <v>119398.740963415</v>
      </c>
      <c r="N64" s="23">
        <v>12258.9301622889</v>
      </c>
      <c r="O64" s="23">
        <v>1495302.2375938101</v>
      </c>
      <c r="P64" s="25">
        <v>55527.044981425999</v>
      </c>
      <c r="Q64" s="6">
        <v>0.59460912236790975</v>
      </c>
      <c r="R64" s="6">
        <v>5.0238647137043103E-2</v>
      </c>
      <c r="S64" s="6">
        <v>2.52036005855381E-2</v>
      </c>
      <c r="T64" s="6">
        <v>2.5877088562517299E-3</v>
      </c>
      <c r="U64" s="6">
        <v>0.31563984717831711</v>
      </c>
      <c r="V64" s="6">
        <v>1.1721073874940476E-2</v>
      </c>
      <c r="W64" s="10">
        <f t="shared" si="1"/>
        <v>0.44024434167450921</v>
      </c>
      <c r="X64" s="11">
        <f t="shared" si="2"/>
        <v>-0.49079877673575728</v>
      </c>
      <c r="Y64" s="11">
        <f t="shared" si="3"/>
        <v>-0.35630621717858296</v>
      </c>
      <c r="Z64" s="11">
        <f t="shared" si="12"/>
        <v>13.771082570336382</v>
      </c>
      <c r="AA64" s="11">
        <f t="shared" si="4"/>
        <v>14.228654744984926</v>
      </c>
      <c r="AB64" s="31">
        <v>5.2806455897231697</v>
      </c>
      <c r="AC64" s="21">
        <v>12.423821323118901</v>
      </c>
      <c r="AD64" s="22">
        <v>20.285481932404299</v>
      </c>
      <c r="AE64" s="10">
        <v>0.42143733036239905</v>
      </c>
      <c r="AF64" s="11">
        <f t="shared" si="5"/>
        <v>65.323789673096982</v>
      </c>
      <c r="AG64" s="11">
        <f t="shared" si="6"/>
        <v>1.9331172927837981</v>
      </c>
      <c r="AH64" s="11">
        <f t="shared" si="7"/>
        <v>0.19248079047710701</v>
      </c>
      <c r="AI64" s="11">
        <f t="shared" si="8"/>
        <v>9.7397357993531237</v>
      </c>
      <c r="AJ64" s="11">
        <f t="shared" si="9"/>
        <v>1.7302672692612788</v>
      </c>
      <c r="AK64" s="3">
        <f t="shared" si="10"/>
        <v>1.8838214746441444</v>
      </c>
      <c r="AL64" s="3">
        <f t="shared" si="11"/>
        <v>7.9849235801016008E-2</v>
      </c>
      <c r="AM64" s="22">
        <v>0.52329587319499549</v>
      </c>
      <c r="AN64" s="99"/>
      <c r="AQ64" s="99"/>
    </row>
    <row r="65" spans="1:43" customFormat="1">
      <c r="A65" s="87">
        <v>114</v>
      </c>
      <c r="B65" s="23">
        <v>704</v>
      </c>
      <c r="C65" s="23" t="s">
        <v>98</v>
      </c>
      <c r="D65" s="23">
        <v>37</v>
      </c>
      <c r="E65" s="23" t="s">
        <v>160</v>
      </c>
      <c r="F65" s="23">
        <v>7</v>
      </c>
      <c r="G65" s="23">
        <v>34</v>
      </c>
      <c r="H65" s="23">
        <v>36</v>
      </c>
      <c r="I65" s="23">
        <v>346.53999999999996</v>
      </c>
      <c r="J65" s="8">
        <v>9.5276273121387298</v>
      </c>
      <c r="K65" s="23">
        <v>2448465.04428573</v>
      </c>
      <c r="L65" s="23">
        <v>180938.97877066099</v>
      </c>
      <c r="M65" s="23">
        <v>88749.508431718306</v>
      </c>
      <c r="N65" s="23">
        <v>9685.7439867841604</v>
      </c>
      <c r="O65" s="23">
        <v>1241592.2345559399</v>
      </c>
      <c r="P65" s="25">
        <v>34564.141578854498</v>
      </c>
      <c r="Q65" s="6">
        <v>0.61150542041707701</v>
      </c>
      <c r="R65" s="6">
        <v>4.5189604213960587E-2</v>
      </c>
      <c r="S65" s="6">
        <v>2.2165235967736178E-2</v>
      </c>
      <c r="T65" s="6">
        <v>2.4190196067995964E-3</v>
      </c>
      <c r="U65" s="6">
        <v>0.31008830742780519</v>
      </c>
      <c r="V65" s="6">
        <v>8.6324123666215793E-3</v>
      </c>
      <c r="W65" s="10">
        <f t="shared" si="1"/>
        <v>0.42364809635945871</v>
      </c>
      <c r="X65" s="11">
        <f t="shared" si="2"/>
        <v>-0.49802038909002644</v>
      </c>
      <c r="Y65" s="11">
        <f t="shared" si="3"/>
        <v>-0.3729947407322311</v>
      </c>
      <c r="Z65" s="11">
        <f t="shared" si="12"/>
        <v>13.283623736423216</v>
      </c>
      <c r="AA65" s="11">
        <f t="shared" si="4"/>
        <v>13.087159733915392</v>
      </c>
      <c r="AB65" s="31">
        <v>4.0363547127273396</v>
      </c>
      <c r="AC65" s="21">
        <v>11.2588257809197</v>
      </c>
      <c r="AD65" s="22">
        <v>18.753156850942599</v>
      </c>
      <c r="AE65" s="10">
        <v>0.48855875908901802</v>
      </c>
      <c r="AF65" s="11">
        <f t="shared" si="5"/>
        <v>66.353036261115079</v>
      </c>
      <c r="AG65" s="11">
        <f t="shared" si="6"/>
        <v>1.392015115070802</v>
      </c>
      <c r="AH65" s="11">
        <f t="shared" si="7"/>
        <v>0.17960060051134719</v>
      </c>
      <c r="AI65" s="11">
        <f t="shared" si="8"/>
        <v>9.1629005012742155</v>
      </c>
      <c r="AJ65" s="11">
        <f t="shared" si="9"/>
        <v>1.674697455026843</v>
      </c>
      <c r="AK65" s="3">
        <f t="shared" si="10"/>
        <v>1.9720363708310666</v>
      </c>
      <c r="AL65" s="3">
        <f t="shared" si="11"/>
        <v>7.1480399088884358E-2</v>
      </c>
      <c r="AM65" s="22">
        <v>0.58907821184636888</v>
      </c>
      <c r="AN65" s="99"/>
      <c r="AQ65" s="99"/>
    </row>
    <row r="66" spans="1:43" customFormat="1">
      <c r="A66" s="87">
        <v>114</v>
      </c>
      <c r="B66" s="23">
        <v>704</v>
      </c>
      <c r="C66" s="23" t="s">
        <v>98</v>
      </c>
      <c r="D66" s="23">
        <v>39</v>
      </c>
      <c r="E66" s="23" t="s">
        <v>160</v>
      </c>
      <c r="F66" s="23">
        <v>1</v>
      </c>
      <c r="G66" s="23">
        <v>40</v>
      </c>
      <c r="H66" s="23">
        <v>42</v>
      </c>
      <c r="I66" s="23">
        <v>356.59999999999997</v>
      </c>
      <c r="J66" s="8">
        <v>9.8414934971098198</v>
      </c>
      <c r="K66" s="23">
        <v>1180460.9351941401</v>
      </c>
      <c r="L66" s="23">
        <v>51741.535595237998</v>
      </c>
      <c r="M66" s="23">
        <v>27377.841033869601</v>
      </c>
      <c r="N66" s="23">
        <v>3151.0152427726998</v>
      </c>
      <c r="O66" s="23">
        <v>334120.09568095201</v>
      </c>
      <c r="P66" s="25">
        <v>15170.0663218196</v>
      </c>
      <c r="Q66" s="6">
        <v>0.73228610362759539</v>
      </c>
      <c r="R66" s="6">
        <v>3.2097298916981098E-2</v>
      </c>
      <c r="S66" s="6">
        <v>1.6983545951167696E-2</v>
      </c>
      <c r="T66" s="6">
        <v>1.9546980385434752E-3</v>
      </c>
      <c r="U66" s="6">
        <v>0.20726776779753811</v>
      </c>
      <c r="V66" s="6">
        <v>9.4105856681741956E-3</v>
      </c>
      <c r="W66" s="10">
        <f t="shared" si="1"/>
        <v>0.46899330571309455</v>
      </c>
      <c r="X66" s="11">
        <f t="shared" si="2"/>
        <v>-0.47784436846565753</v>
      </c>
      <c r="Y66" s="11">
        <f t="shared" si="3"/>
        <v>-0.32883335624571031</v>
      </c>
      <c r="Z66" s="11">
        <f t="shared" si="12"/>
        <v>14.645505128568118</v>
      </c>
      <c r="AA66" s="11">
        <f t="shared" si="4"/>
        <v>16.107798432793416</v>
      </c>
      <c r="AB66" s="31">
        <v>7.55065745518292</v>
      </c>
      <c r="AC66" s="21">
        <v>14.528082821841</v>
      </c>
      <c r="AD66" s="22">
        <v>22.778451338036401</v>
      </c>
      <c r="AE66" s="10">
        <v>0.69072587288251486</v>
      </c>
      <c r="AF66" s="11">
        <f t="shared" si="5"/>
        <v>77.939767574673468</v>
      </c>
      <c r="AG66" s="11">
        <f t="shared" si="6"/>
        <v>1.2687916508174537</v>
      </c>
      <c r="AH66" s="11">
        <f t="shared" si="7"/>
        <v>0.19063464242326458</v>
      </c>
      <c r="AI66" s="11">
        <f t="shared" si="8"/>
        <v>8.688577783514237</v>
      </c>
      <c r="AJ66" s="11">
        <f t="shared" si="9"/>
        <v>1.8127021562999373</v>
      </c>
      <c r="AK66" s="3">
        <f t="shared" si="10"/>
        <v>3.5330438080604125</v>
      </c>
      <c r="AL66" s="3">
        <f t="shared" si="11"/>
        <v>8.1940120895967999E-2</v>
      </c>
      <c r="AM66" s="22">
        <v>0.90516704805932646</v>
      </c>
      <c r="AN66" s="99"/>
      <c r="AQ66" s="99"/>
    </row>
    <row r="67" spans="1:43" customFormat="1">
      <c r="A67" s="87">
        <v>114</v>
      </c>
      <c r="B67" s="23">
        <v>704</v>
      </c>
      <c r="C67" s="23" t="s">
        <v>98</v>
      </c>
      <c r="D67" s="23">
        <v>39</v>
      </c>
      <c r="E67" s="23" t="s">
        <v>160</v>
      </c>
      <c r="F67" s="23">
        <v>7</v>
      </c>
      <c r="G67" s="23">
        <v>40</v>
      </c>
      <c r="H67" s="23">
        <v>42</v>
      </c>
      <c r="I67" s="23">
        <v>365.59999999999997</v>
      </c>
      <c r="J67" s="8">
        <v>10.122288294797601</v>
      </c>
      <c r="K67" s="23">
        <v>8055859.5932857301</v>
      </c>
      <c r="L67" s="23">
        <v>750030.07472527202</v>
      </c>
      <c r="M67" s="23">
        <v>405843.58579871902</v>
      </c>
      <c r="N67" s="23">
        <v>46275.292406043802</v>
      </c>
      <c r="O67" s="23">
        <v>7917525.99733519</v>
      </c>
      <c r="P67" s="25">
        <v>186713.918076979</v>
      </c>
      <c r="Q67" s="6">
        <v>0.46398711613244542</v>
      </c>
      <c r="R67" s="6">
        <v>4.3198902284050551E-2</v>
      </c>
      <c r="S67" s="6">
        <v>2.337505920939148E-2</v>
      </c>
      <c r="T67" s="6">
        <v>2.6652822362447006E-3</v>
      </c>
      <c r="U67" s="6">
        <v>0.45601962296724452</v>
      </c>
      <c r="V67" s="6">
        <v>1.0754017170623546E-2</v>
      </c>
      <c r="W67" s="10">
        <f t="shared" si="1"/>
        <v>0.45996822985018498</v>
      </c>
      <c r="X67" s="11">
        <f t="shared" si="2"/>
        <v>-0.47159959599778817</v>
      </c>
      <c r="Y67" s="11">
        <f t="shared" si="3"/>
        <v>-0.33727216413852429</v>
      </c>
      <c r="Z67" s="11">
        <f t="shared" ref="Z67:Z98" si="13">67.5*X67+46.9</f>
        <v>15.067027270149296</v>
      </c>
      <c r="AA67" s="11">
        <f t="shared" si="4"/>
        <v>15.530583972924937</v>
      </c>
      <c r="AB67" s="31">
        <v>6.8724381261135497</v>
      </c>
      <c r="AC67" s="21">
        <v>13.851494286588601</v>
      </c>
      <c r="AD67" s="22">
        <v>21.943736973847901</v>
      </c>
      <c r="AE67" s="10">
        <v>0.14891158974917479</v>
      </c>
      <c r="AF67" s="11">
        <f t="shared" si="5"/>
        <v>50.43301276102595</v>
      </c>
      <c r="AG67" s="11">
        <f t="shared" si="6"/>
        <v>2.2652381300523023</v>
      </c>
      <c r="AH67" s="11">
        <f t="shared" si="7"/>
        <v>0.12917458854738142</v>
      </c>
      <c r="AI67" s="11">
        <f t="shared" si="8"/>
        <v>8.7702003530876365</v>
      </c>
      <c r="AJ67" s="11">
        <f t="shared" si="9"/>
        <v>1.7621601433367127</v>
      </c>
      <c r="AK67" s="3">
        <f t="shared" si="10"/>
        <v>1.0174718208689304</v>
      </c>
      <c r="AL67" s="3">
        <f t="shared" si="11"/>
        <v>5.1258888942747292E-2</v>
      </c>
      <c r="AM67" s="22">
        <v>0.30855485507461156</v>
      </c>
      <c r="AN67" s="99"/>
      <c r="AQ67" s="99"/>
    </row>
    <row r="68" spans="1:43" customFormat="1">
      <c r="A68" s="87">
        <v>114</v>
      </c>
      <c r="B68" s="23">
        <v>704</v>
      </c>
      <c r="C68" s="23" t="s">
        <v>98</v>
      </c>
      <c r="D68" s="23">
        <v>40</v>
      </c>
      <c r="E68" s="23" t="s">
        <v>160</v>
      </c>
      <c r="F68" s="23">
        <v>2</v>
      </c>
      <c r="G68" s="23">
        <v>40</v>
      </c>
      <c r="H68" s="23">
        <v>42</v>
      </c>
      <c r="I68" s="23">
        <v>367.59999999999997</v>
      </c>
      <c r="J68" s="8">
        <v>10.1846871387283</v>
      </c>
      <c r="K68" s="23">
        <v>7501947.3903676001</v>
      </c>
      <c r="L68" s="23">
        <v>818577.54381521198</v>
      </c>
      <c r="M68" s="23">
        <v>516378.72844413097</v>
      </c>
      <c r="N68" s="23">
        <v>37784.707581126597</v>
      </c>
      <c r="O68" s="23">
        <v>5151892.8488287404</v>
      </c>
      <c r="P68" s="25">
        <v>213568.426992958</v>
      </c>
      <c r="Q68" s="6">
        <v>0.52681661196300589</v>
      </c>
      <c r="R68" s="6">
        <v>5.7483773988529385E-2</v>
      </c>
      <c r="S68" s="6">
        <v>3.6262170081063735E-2</v>
      </c>
      <c r="T68" s="6">
        <v>2.6533925920968942E-3</v>
      </c>
      <c r="U68" s="6">
        <v>0.36178642618865431</v>
      </c>
      <c r="V68" s="6">
        <v>1.499762518664978E-2</v>
      </c>
      <c r="W68" s="10">
        <f t="shared" ref="W68:W131" si="14">(S68+T68+V68)/(R68+S68+T68+V68)</f>
        <v>0.48397359286342073</v>
      </c>
      <c r="X68" s="11">
        <f t="shared" ref="X68:X131" si="15">LOG((S68)/(R68+S68+T68))</f>
        <v>-0.42462025491849464</v>
      </c>
      <c r="Y68" s="11">
        <f t="shared" ref="Y68:Y131" si="16">LOG(W68)</f>
        <v>-0.31517833419561175</v>
      </c>
      <c r="Z68" s="11">
        <f t="shared" si="13"/>
        <v>18.238132793001611</v>
      </c>
      <c r="AA68" s="11">
        <f t="shared" ref="AA68:AA131" si="17">68.4*Y68+38.6</f>
        <v>17.041801941020157</v>
      </c>
      <c r="AB68" s="31">
        <v>8.6232379671235595</v>
      </c>
      <c r="AC68" s="21">
        <v>15.647657069904501</v>
      </c>
      <c r="AD68" s="22">
        <v>24.1166143304381</v>
      </c>
      <c r="AE68" s="10">
        <v>0.43799618094557397</v>
      </c>
      <c r="AF68" s="11">
        <f t="shared" ref="AF68:AF131" si="18">((Q68)/(Q68+U68))*100</f>
        <v>59.285934139816966</v>
      </c>
      <c r="AG68" s="11">
        <f t="shared" ref="AG68:AG131" si="19">((V68)/(Q68+V68))*100</f>
        <v>2.7680382238658772</v>
      </c>
      <c r="AH68" s="11">
        <f t="shared" ref="AH68:AH131" si="20">(R68+S68+T68)/(R68+S68+T68+U68+V68)</f>
        <v>0.20372510764083163</v>
      </c>
      <c r="AI68" s="11">
        <f t="shared" ref="AI68:AI131" si="21">S68/T68</f>
        <v>13.666341795432112</v>
      </c>
      <c r="AJ68" s="11">
        <f t="shared" ref="AJ68:AJ131" si="22">((R68*1)+(S68*2)+(T68*3)+(V68*4))/(R68+S68+T68+V68)</f>
        <v>1.7770573756136685</v>
      </c>
      <c r="AK68" s="3">
        <f t="shared" ref="AK68:AK131" si="23">IF(Q68="n/a","n/a",Q68/U68)</f>
        <v>1.4561536139233047</v>
      </c>
      <c r="AL68" s="3">
        <f t="shared" ref="AL68:AL131" si="24">IF(S68="n/a","n/a",S68/U68)</f>
        <v>0.10023087505818902</v>
      </c>
      <c r="AM68" s="22">
        <v>0.33828164023045049</v>
      </c>
      <c r="AN68" s="99"/>
      <c r="AQ68" s="99"/>
    </row>
    <row r="69" spans="1:43" customFormat="1">
      <c r="A69" s="87">
        <v>114</v>
      </c>
      <c r="B69" s="23">
        <v>704</v>
      </c>
      <c r="C69" s="23" t="s">
        <v>98</v>
      </c>
      <c r="D69" s="23">
        <v>40</v>
      </c>
      <c r="E69" s="23" t="s">
        <v>160</v>
      </c>
      <c r="F69" s="23">
        <v>4</v>
      </c>
      <c r="G69" s="23">
        <v>40</v>
      </c>
      <c r="H69" s="23">
        <v>42</v>
      </c>
      <c r="I69" s="23">
        <v>370.59999999999997</v>
      </c>
      <c r="J69" s="8">
        <v>10.278285404624199</v>
      </c>
      <c r="K69" s="23">
        <v>38474378.204616003</v>
      </c>
      <c r="L69" s="23">
        <v>4157470.3977791499</v>
      </c>
      <c r="M69" s="23">
        <v>2167777.4948774599</v>
      </c>
      <c r="N69" s="23">
        <v>225481.28889154899</v>
      </c>
      <c r="O69" s="23">
        <v>31669764.2406618</v>
      </c>
      <c r="P69" s="25">
        <v>1109728.6661475999</v>
      </c>
      <c r="Q69" s="6">
        <v>0.49450004318177282</v>
      </c>
      <c r="R69" s="6">
        <v>5.3434763267521161E-2</v>
      </c>
      <c r="S69" s="6">
        <v>2.7861816482761741E-2</v>
      </c>
      <c r="T69" s="6">
        <v>2.8980457202080366E-3</v>
      </c>
      <c r="U69" s="6">
        <v>0.40704231011288744</v>
      </c>
      <c r="V69" s="6">
        <v>1.4263021234848733E-2</v>
      </c>
      <c r="W69" s="10">
        <f t="shared" si="14"/>
        <v>0.4572817342726187</v>
      </c>
      <c r="X69" s="11">
        <f t="shared" si="15"/>
        <v>-0.48027494204083498</v>
      </c>
      <c r="Y69" s="11">
        <f t="shared" si="16"/>
        <v>-0.33981614579412694</v>
      </c>
      <c r="Z69" s="11">
        <f t="shared" si="13"/>
        <v>14.48144141224364</v>
      </c>
      <c r="AA69" s="11">
        <f t="shared" si="17"/>
        <v>15.356575627681718</v>
      </c>
      <c r="AB69" s="31">
        <v>6.6149843300973599</v>
      </c>
      <c r="AC69" s="21">
        <v>13.6990349677718</v>
      </c>
      <c r="AD69" s="22">
        <v>21.760911467588201</v>
      </c>
      <c r="AE69" s="10">
        <v>0.11437861223650905</v>
      </c>
      <c r="AF69" s="11">
        <f t="shared" si="18"/>
        <v>54.850450605524728</v>
      </c>
      <c r="AG69" s="11">
        <f t="shared" si="19"/>
        <v>2.8034702659092545</v>
      </c>
      <c r="AH69" s="11">
        <f t="shared" si="20"/>
        <v>0.16655713682042214</v>
      </c>
      <c r="AI69" s="11">
        <f t="shared" si="21"/>
        <v>9.6140017006914835</v>
      </c>
      <c r="AJ69" s="11">
        <f t="shared" si="22"/>
        <v>1.7764452450962149</v>
      </c>
      <c r="AK69" s="3">
        <f t="shared" si="23"/>
        <v>1.2148615288779936</v>
      </c>
      <c r="AL69" s="3">
        <f t="shared" si="24"/>
        <v>6.8449435821634028E-2</v>
      </c>
      <c r="AM69" s="22">
        <v>0.21988361103044696</v>
      </c>
      <c r="AN69" s="99"/>
      <c r="AQ69" s="99"/>
    </row>
    <row r="70" spans="1:43" customFormat="1">
      <c r="A70" s="87">
        <v>114</v>
      </c>
      <c r="B70" s="23">
        <v>704</v>
      </c>
      <c r="C70" s="23" t="s">
        <v>98</v>
      </c>
      <c r="D70" s="23">
        <v>40</v>
      </c>
      <c r="E70" s="23" t="s">
        <v>160</v>
      </c>
      <c r="F70" s="23">
        <v>6</v>
      </c>
      <c r="G70" s="23">
        <v>40</v>
      </c>
      <c r="H70" s="23">
        <v>42</v>
      </c>
      <c r="I70" s="23">
        <v>373.59999999999997</v>
      </c>
      <c r="J70" s="8">
        <v>10.3718836705202</v>
      </c>
      <c r="K70" s="23">
        <v>11053748.6652651</v>
      </c>
      <c r="L70" s="23">
        <v>1014896.46798115</v>
      </c>
      <c r="M70" s="23">
        <v>530131.03646810504</v>
      </c>
      <c r="N70" s="23">
        <v>55177.268130925098</v>
      </c>
      <c r="O70" s="23">
        <v>7925895.5878502298</v>
      </c>
      <c r="P70" s="25">
        <v>324194.50218238001</v>
      </c>
      <c r="Q70" s="6">
        <v>0.52878519175123628</v>
      </c>
      <c r="R70" s="6">
        <v>4.8550246588784207E-2</v>
      </c>
      <c r="S70" s="6">
        <v>2.5360214915411738E-2</v>
      </c>
      <c r="T70" s="6">
        <v>2.6395500017659269E-3</v>
      </c>
      <c r="U70" s="6">
        <v>0.37915609854524834</v>
      </c>
      <c r="V70" s="6">
        <v>1.5508698197553513E-2</v>
      </c>
      <c r="W70" s="10">
        <f t="shared" si="14"/>
        <v>0.47261647762449305</v>
      </c>
      <c r="X70" s="11">
        <f t="shared" si="15"/>
        <v>-0.47979233065304622</v>
      </c>
      <c r="Y70" s="11">
        <f t="shared" si="16"/>
        <v>-0.32549114089949732</v>
      </c>
      <c r="Z70" s="11">
        <f t="shared" si="13"/>
        <v>14.51401768091938</v>
      </c>
      <c r="AA70" s="11">
        <f t="shared" si="17"/>
        <v>16.336405962474384</v>
      </c>
      <c r="AB70" s="31">
        <v>7.7459556950077504</v>
      </c>
      <c r="AC70" s="21">
        <v>14.796414856932101</v>
      </c>
      <c r="AD70" s="22">
        <v>23.082277612473</v>
      </c>
      <c r="AE70" s="10">
        <v>0.3732282538677274</v>
      </c>
      <c r="AF70" s="11">
        <f t="shared" si="18"/>
        <v>58.240020296748874</v>
      </c>
      <c r="AG70" s="11">
        <f t="shared" si="19"/>
        <v>2.8493243234849941</v>
      </c>
      <c r="AH70" s="11">
        <f t="shared" si="20"/>
        <v>0.16245247425575299</v>
      </c>
      <c r="AI70" s="11">
        <f t="shared" si="21"/>
        <v>9.6077796967078104</v>
      </c>
      <c r="AJ70" s="11">
        <f t="shared" si="22"/>
        <v>1.8382195422912544</v>
      </c>
      <c r="AK70" s="3">
        <f t="shared" si="23"/>
        <v>1.3946371791989818</v>
      </c>
      <c r="AL70" s="3">
        <f t="shared" si="24"/>
        <v>6.6885947536421492E-2</v>
      </c>
      <c r="AM70" s="22">
        <v>0.20728889270133344</v>
      </c>
      <c r="AN70" s="99"/>
      <c r="AQ70" s="99"/>
    </row>
    <row r="71" spans="1:43" customFormat="1">
      <c r="A71" s="87">
        <v>114</v>
      </c>
      <c r="B71" s="23">
        <v>704</v>
      </c>
      <c r="C71" s="23" t="s">
        <v>98</v>
      </c>
      <c r="D71" s="23">
        <v>40</v>
      </c>
      <c r="E71" s="23" t="s">
        <v>160</v>
      </c>
      <c r="F71" s="23" t="s">
        <v>99</v>
      </c>
      <c r="G71" s="23">
        <v>10</v>
      </c>
      <c r="H71" s="23">
        <v>12</v>
      </c>
      <c r="I71" s="23">
        <v>375.42</v>
      </c>
      <c r="J71" s="8">
        <v>10.4286666184971</v>
      </c>
      <c r="K71" s="23">
        <v>6968404.5622026203</v>
      </c>
      <c r="L71" s="23">
        <v>657525.93062803696</v>
      </c>
      <c r="M71" s="23">
        <v>355515.66647009202</v>
      </c>
      <c r="N71" s="23">
        <v>32589.732320934501</v>
      </c>
      <c r="O71" s="23">
        <v>5294078.5974579602</v>
      </c>
      <c r="P71" s="25">
        <v>196226.449727103</v>
      </c>
      <c r="Q71" s="6">
        <v>0.51601219147080823</v>
      </c>
      <c r="R71" s="6">
        <v>4.8689968181900516E-2</v>
      </c>
      <c r="S71" s="6">
        <v>2.632602865116242E-2</v>
      </c>
      <c r="T71" s="6">
        <v>2.4132782539044925E-3</v>
      </c>
      <c r="U71" s="6">
        <v>0.39202791320564429</v>
      </c>
      <c r="V71" s="6">
        <v>1.4530620236580144E-2</v>
      </c>
      <c r="W71" s="10">
        <f t="shared" si="14"/>
        <v>0.47053040882015024</v>
      </c>
      <c r="X71" s="11">
        <f t="shared" si="15"/>
        <v>-0.46851984369220628</v>
      </c>
      <c r="Y71" s="11">
        <f t="shared" si="16"/>
        <v>-0.32741230431740254</v>
      </c>
      <c r="Z71" s="11">
        <f t="shared" si="13"/>
        <v>15.274910550776074</v>
      </c>
      <c r="AA71" s="11">
        <f t="shared" si="17"/>
        <v>16.204998384689667</v>
      </c>
      <c r="AB71" s="31">
        <v>7.6021867909874503</v>
      </c>
      <c r="AC71" s="21">
        <v>14.661698778857399</v>
      </c>
      <c r="AD71" s="22">
        <v>22.915035926843998</v>
      </c>
      <c r="AE71" s="10">
        <v>0.3666030031980147</v>
      </c>
      <c r="AF71" s="11">
        <f t="shared" si="18"/>
        <v>56.827026561196945</v>
      </c>
      <c r="AG71" s="11">
        <f t="shared" si="19"/>
        <v>2.7388214326790754</v>
      </c>
      <c r="AH71" s="11">
        <f t="shared" si="20"/>
        <v>0.15998187087040489</v>
      </c>
      <c r="AI71" s="11">
        <f t="shared" si="21"/>
        <v>10.908824379687257</v>
      </c>
      <c r="AJ71" s="11">
        <f t="shared" si="22"/>
        <v>1.8127939424651838</v>
      </c>
      <c r="AK71" s="3">
        <f t="shared" si="23"/>
        <v>1.3162639038922876</v>
      </c>
      <c r="AL71" s="3">
        <f t="shared" si="24"/>
        <v>6.7153454548407876E-2</v>
      </c>
      <c r="AM71" s="22">
        <v>0.38820324319895055</v>
      </c>
      <c r="AN71" s="99"/>
      <c r="AQ71" s="99"/>
    </row>
    <row r="72" spans="1:43" customFormat="1">
      <c r="A72" s="87">
        <v>114</v>
      </c>
      <c r="B72" s="23">
        <v>704</v>
      </c>
      <c r="C72" s="23" t="s">
        <v>98</v>
      </c>
      <c r="D72" s="23">
        <v>41</v>
      </c>
      <c r="E72" s="23" t="s">
        <v>160</v>
      </c>
      <c r="F72" s="23">
        <v>1</v>
      </c>
      <c r="G72" s="23">
        <v>38</v>
      </c>
      <c r="H72" s="23">
        <v>40</v>
      </c>
      <c r="I72" s="23">
        <v>375.58</v>
      </c>
      <c r="J72" s="8">
        <v>10.4336585260115</v>
      </c>
      <c r="K72" s="23">
        <v>140788.92492971101</v>
      </c>
      <c r="L72" s="23">
        <v>7778</v>
      </c>
      <c r="M72" s="23">
        <v>7298.0938740027204</v>
      </c>
      <c r="N72" s="23">
        <v>840</v>
      </c>
      <c r="O72" s="23">
        <v>37419.704102750897</v>
      </c>
      <c r="P72" s="25">
        <v>3636.5851393145199</v>
      </c>
      <c r="Q72" s="6">
        <v>0.71191339863670511</v>
      </c>
      <c r="R72" s="6">
        <v>3.9330241475746583E-2</v>
      </c>
      <c r="S72" s="6">
        <v>3.690354774713215E-2</v>
      </c>
      <c r="T72" s="6">
        <v>4.2475447209600319E-3</v>
      </c>
      <c r="U72" s="6">
        <v>0.18921650788276909</v>
      </c>
      <c r="V72" s="6">
        <v>1.8388759536687015E-2</v>
      </c>
      <c r="W72" s="10">
        <f t="shared" si="14"/>
        <v>0.60220284930252055</v>
      </c>
      <c r="X72" s="11">
        <f t="shared" si="15"/>
        <v>-0.3386270466623702</v>
      </c>
      <c r="Y72" s="11">
        <f t="shared" si="16"/>
        <v>-0.22025719396866883</v>
      </c>
      <c r="Z72" s="11">
        <f t="shared" si="13"/>
        <v>24.04267435029001</v>
      </c>
      <c r="AA72" s="11">
        <f t="shared" si="17"/>
        <v>23.534407932543054</v>
      </c>
      <c r="AB72" s="31">
        <v>17.019667714322502</v>
      </c>
      <c r="AC72" s="21">
        <v>24.240926727021002</v>
      </c>
      <c r="AD72" s="22">
        <v>35.441664149946099</v>
      </c>
      <c r="AE72" s="10">
        <v>0.94104652576999093</v>
      </c>
      <c r="AF72" s="11">
        <f t="shared" si="18"/>
        <v>79.002305160018565</v>
      </c>
      <c r="AG72" s="11">
        <f t="shared" si="19"/>
        <v>2.5179659310716507</v>
      </c>
      <c r="AH72" s="11">
        <f t="shared" si="20"/>
        <v>0.27936507134653893</v>
      </c>
      <c r="AI72" s="11">
        <f t="shared" si="21"/>
        <v>8.6882069928603816</v>
      </c>
      <c r="AJ72" s="11">
        <f t="shared" si="22"/>
        <v>2.0171419107530353</v>
      </c>
      <c r="AK72" s="3">
        <f t="shared" si="23"/>
        <v>3.7624275313112636</v>
      </c>
      <c r="AL72" s="3">
        <f t="shared" si="24"/>
        <v>0.19503344692311994</v>
      </c>
      <c r="AM72" s="22">
        <v>0.59124914859146438</v>
      </c>
      <c r="AN72" s="99"/>
      <c r="AQ72" s="99"/>
    </row>
    <row r="73" spans="1:43" customFormat="1">
      <c r="A73" s="87">
        <v>114</v>
      </c>
      <c r="B73" s="23">
        <v>704</v>
      </c>
      <c r="C73" s="23" t="s">
        <v>98</v>
      </c>
      <c r="D73" s="23">
        <v>41</v>
      </c>
      <c r="E73" s="23" t="s">
        <v>160</v>
      </c>
      <c r="F73" s="23">
        <v>3</v>
      </c>
      <c r="G73" s="23">
        <v>40</v>
      </c>
      <c r="H73" s="23">
        <v>42</v>
      </c>
      <c r="I73" s="23">
        <v>378.59999999999997</v>
      </c>
      <c r="J73" s="8">
        <v>10.5278807803468</v>
      </c>
      <c r="K73" s="23">
        <v>7046871.6904175803</v>
      </c>
      <c r="L73" s="23">
        <v>601806.17355989094</v>
      </c>
      <c r="M73" s="23">
        <v>323939.40265384602</v>
      </c>
      <c r="N73" s="23">
        <v>33552.175780952399</v>
      </c>
      <c r="O73" s="23">
        <v>4771988.0757921301</v>
      </c>
      <c r="P73" s="25">
        <v>234207</v>
      </c>
      <c r="Q73" s="6">
        <v>0.54155197393670862</v>
      </c>
      <c r="R73" s="6">
        <v>4.6248794576724275E-2</v>
      </c>
      <c r="S73" s="6">
        <v>2.4894737785792296E-2</v>
      </c>
      <c r="T73" s="6">
        <v>2.5784841589714647E-3</v>
      </c>
      <c r="U73" s="6">
        <v>0.36672720542958059</v>
      </c>
      <c r="V73" s="6">
        <v>1.7998804112222849E-2</v>
      </c>
      <c r="W73" s="10">
        <f t="shared" si="14"/>
        <v>0.49576558237066093</v>
      </c>
      <c r="X73" s="11">
        <f t="shared" si="15"/>
        <v>-0.4714896497373226</v>
      </c>
      <c r="Y73" s="11">
        <f t="shared" si="16"/>
        <v>-0.3047236266310005</v>
      </c>
      <c r="Z73" s="11">
        <f t="shared" si="13"/>
        <v>15.074448642730722</v>
      </c>
      <c r="AA73" s="11">
        <f t="shared" si="17"/>
        <v>17.756903938439567</v>
      </c>
      <c r="AB73" s="31">
        <v>9.4930309211917798</v>
      </c>
      <c r="AC73" s="21">
        <v>16.494085584636</v>
      </c>
      <c r="AD73" s="22">
        <v>25.2889143222027</v>
      </c>
      <c r="AE73" s="10">
        <v>0.36291448359843148</v>
      </c>
      <c r="AF73" s="11">
        <f t="shared" si="18"/>
        <v>59.623955523735781</v>
      </c>
      <c r="AG73" s="11">
        <f t="shared" si="19"/>
        <v>3.2166525038142102</v>
      </c>
      <c r="AH73" s="11">
        <f t="shared" si="20"/>
        <v>0.16080779571577927</v>
      </c>
      <c r="AI73" s="11">
        <f t="shared" si="21"/>
        <v>9.6547957059090859</v>
      </c>
      <c r="AJ73" s="11">
        <f t="shared" si="22"/>
        <v>1.9163472138572746</v>
      </c>
      <c r="AK73" s="3">
        <f t="shared" si="23"/>
        <v>1.4767161146453263</v>
      </c>
      <c r="AL73" s="3">
        <f t="shared" si="24"/>
        <v>6.7883531456660942E-2</v>
      </c>
      <c r="AM73" s="22">
        <v>0.17659490486133519</v>
      </c>
      <c r="AN73" s="99"/>
      <c r="AQ73" s="99"/>
    </row>
    <row r="74" spans="1:43" customFormat="1">
      <c r="A74" s="87">
        <v>114</v>
      </c>
      <c r="B74" s="23">
        <v>704</v>
      </c>
      <c r="C74" s="23" t="s">
        <v>98</v>
      </c>
      <c r="D74" s="23">
        <v>41</v>
      </c>
      <c r="E74" s="23" t="s">
        <v>160</v>
      </c>
      <c r="F74" s="23">
        <v>4</v>
      </c>
      <c r="G74" s="23">
        <v>40</v>
      </c>
      <c r="H74" s="23">
        <v>42</v>
      </c>
      <c r="I74" s="23">
        <v>380.09999999999997</v>
      </c>
      <c r="J74" s="8">
        <v>10.5814049586776</v>
      </c>
      <c r="K74" s="23">
        <v>8338996.8527528998</v>
      </c>
      <c r="L74" s="23">
        <v>723614.45227981301</v>
      </c>
      <c r="M74" s="23">
        <v>394498.93148504599</v>
      </c>
      <c r="N74" s="23">
        <v>42598.382962616801</v>
      </c>
      <c r="O74" s="23">
        <v>5856463.47175234</v>
      </c>
      <c r="P74" s="25">
        <v>218868.72551498201</v>
      </c>
      <c r="Q74" s="6">
        <v>0.53540770460043052</v>
      </c>
      <c r="R74" s="6">
        <v>4.6459875180661941E-2</v>
      </c>
      <c r="S74" s="6">
        <v>2.5328917986580487E-2</v>
      </c>
      <c r="T74" s="6">
        <v>2.7350414977282854E-3</v>
      </c>
      <c r="U74" s="6">
        <v>0.3760159309152461</v>
      </c>
      <c r="V74" s="6">
        <v>1.4052529819352672E-2</v>
      </c>
      <c r="W74" s="10">
        <f t="shared" si="14"/>
        <v>0.47548225250445214</v>
      </c>
      <c r="X74" s="11">
        <f t="shared" si="15"/>
        <v>-0.46867855588364438</v>
      </c>
      <c r="Y74" s="11">
        <f t="shared" si="16"/>
        <v>-0.3228656885756252</v>
      </c>
      <c r="Z74" s="11">
        <f t="shared" si="13"/>
        <v>15.264197477854005</v>
      </c>
      <c r="AA74" s="11">
        <f t="shared" si="17"/>
        <v>16.515986901427237</v>
      </c>
      <c r="AB74" s="31">
        <v>8.0218355858834602</v>
      </c>
      <c r="AC74" s="21">
        <v>14.9841589303999</v>
      </c>
      <c r="AD74" s="22">
        <v>23.396168663289099</v>
      </c>
      <c r="AE74" s="10">
        <v>0.30839350036469154</v>
      </c>
      <c r="AF74" s="11">
        <f t="shared" si="18"/>
        <v>58.744110174134434</v>
      </c>
      <c r="AG74" s="11">
        <f t="shared" si="19"/>
        <v>2.5575153467096312</v>
      </c>
      <c r="AH74" s="11">
        <f t="shared" si="20"/>
        <v>0.16040695337161584</v>
      </c>
      <c r="AI74" s="11">
        <f t="shared" si="21"/>
        <v>9.2608898284061087</v>
      </c>
      <c r="AJ74" s="11">
        <f t="shared" si="22"/>
        <v>1.8236575396251133</v>
      </c>
      <c r="AK74" s="3">
        <f t="shared" si="23"/>
        <v>1.4238963314591884</v>
      </c>
      <c r="AL74" s="3">
        <f t="shared" si="24"/>
        <v>6.7361289520176254E-2</v>
      </c>
      <c r="AM74" s="22">
        <v>0.17176510808072881</v>
      </c>
      <c r="AN74" s="99"/>
      <c r="AQ74" s="99"/>
    </row>
    <row r="75" spans="1:43" customFormat="1">
      <c r="A75" s="87">
        <v>114</v>
      </c>
      <c r="B75" s="23">
        <v>704</v>
      </c>
      <c r="C75" s="23" t="s">
        <v>98</v>
      </c>
      <c r="D75" s="23">
        <v>42</v>
      </c>
      <c r="E75" s="23" t="s">
        <v>160</v>
      </c>
      <c r="F75" s="23">
        <v>2</v>
      </c>
      <c r="G75" s="23">
        <v>40</v>
      </c>
      <c r="H75" s="23">
        <v>42</v>
      </c>
      <c r="I75" s="23">
        <v>386.59999999999997</v>
      </c>
      <c r="J75" s="8">
        <v>11.0756198347107</v>
      </c>
      <c r="K75" s="23">
        <v>7706480.8732034396</v>
      </c>
      <c r="L75" s="23">
        <v>907663.12700792798</v>
      </c>
      <c r="M75" s="23">
        <v>519631.16365233599</v>
      </c>
      <c r="N75" s="23">
        <v>46508.198561233497</v>
      </c>
      <c r="O75" s="23">
        <v>6575858.1909629796</v>
      </c>
      <c r="P75" s="25">
        <v>308311.15974784002</v>
      </c>
      <c r="Q75" s="6">
        <v>0.47972259066764966</v>
      </c>
      <c r="R75" s="6">
        <v>5.6501341391215897E-2</v>
      </c>
      <c r="S75" s="6">
        <v>3.2346645910161523E-2</v>
      </c>
      <c r="T75" s="6">
        <v>2.8951000940856306E-3</v>
      </c>
      <c r="U75" s="6">
        <v>0.40934218602952838</v>
      </c>
      <c r="V75" s="6">
        <v>1.9192135907358784E-2</v>
      </c>
      <c r="W75" s="10">
        <f t="shared" si="14"/>
        <v>0.49068168153424829</v>
      </c>
      <c r="X75" s="11">
        <f t="shared" si="15"/>
        <v>-0.45274409673332133</v>
      </c>
      <c r="Y75" s="11">
        <f t="shared" si="16"/>
        <v>-0.309200155096511</v>
      </c>
      <c r="Z75" s="11">
        <f t="shared" si="13"/>
        <v>16.339773470500809</v>
      </c>
      <c r="AA75" s="11">
        <f t="shared" si="17"/>
        <v>17.450709391398647</v>
      </c>
      <c r="AB75" s="31">
        <v>9.1531789706276605</v>
      </c>
      <c r="AC75" s="21">
        <v>16.1453919002136</v>
      </c>
      <c r="AD75" s="22">
        <v>24.704922708065901</v>
      </c>
      <c r="AE75" s="10">
        <v>0.37717109084188727</v>
      </c>
      <c r="AF75" s="11">
        <f t="shared" si="18"/>
        <v>53.958114553788775</v>
      </c>
      <c r="AG75" s="11">
        <f t="shared" si="19"/>
        <v>3.8467767907174362</v>
      </c>
      <c r="AH75" s="11">
        <f t="shared" si="20"/>
        <v>0.17633494314733561</v>
      </c>
      <c r="AI75" s="11">
        <f t="shared" si="21"/>
        <v>11.172893806415241</v>
      </c>
      <c r="AJ75" s="11">
        <f t="shared" si="22"/>
        <v>1.8627850647502553</v>
      </c>
      <c r="AK75" s="3">
        <f t="shared" si="23"/>
        <v>1.1719353808137536</v>
      </c>
      <c r="AL75" s="3">
        <f t="shared" si="24"/>
        <v>7.9021041598258721E-2</v>
      </c>
      <c r="AM75" s="22">
        <v>0.9955687038916915</v>
      </c>
      <c r="AN75" s="99"/>
      <c r="AQ75" s="99"/>
    </row>
    <row r="76" spans="1:43" customFormat="1">
      <c r="A76" s="87">
        <v>114</v>
      </c>
      <c r="B76" s="23">
        <v>704</v>
      </c>
      <c r="C76" s="23" t="s">
        <v>98</v>
      </c>
      <c r="D76" s="23">
        <v>42</v>
      </c>
      <c r="E76" s="23" t="s">
        <v>160</v>
      </c>
      <c r="F76" s="23">
        <v>4</v>
      </c>
      <c r="G76" s="23">
        <v>40</v>
      </c>
      <c r="H76" s="23">
        <v>42</v>
      </c>
      <c r="I76" s="23">
        <v>389.59999999999997</v>
      </c>
      <c r="J76" s="8">
        <v>11.3037190082644</v>
      </c>
      <c r="K76" s="23">
        <v>6071716.5267532403</v>
      </c>
      <c r="L76" s="23">
        <v>564560.57652441296</v>
      </c>
      <c r="M76" s="23">
        <v>305013.68079765298</v>
      </c>
      <c r="N76" s="23">
        <v>25700.438411267602</v>
      </c>
      <c r="O76" s="23">
        <v>4119250.1124439398</v>
      </c>
      <c r="P76" s="25">
        <v>123035.740094835</v>
      </c>
      <c r="Q76" s="6">
        <v>0.5416688771376017</v>
      </c>
      <c r="R76" s="6">
        <v>5.0365476091430834E-2</v>
      </c>
      <c r="S76" s="6">
        <v>2.7210825350836753E-2</v>
      </c>
      <c r="T76" s="6">
        <v>2.2927828654114597E-3</v>
      </c>
      <c r="U76" s="6">
        <v>0.36748579635182449</v>
      </c>
      <c r="V76" s="6">
        <v>1.0976242202894853E-2</v>
      </c>
      <c r="W76" s="10">
        <f t="shared" si="14"/>
        <v>0.44559089580058292</v>
      </c>
      <c r="X76" s="11">
        <f t="shared" si="15"/>
        <v>-0.46763699043798307</v>
      </c>
      <c r="Y76" s="11">
        <f t="shared" si="16"/>
        <v>-0.35106369113765173</v>
      </c>
      <c r="Z76" s="11">
        <f t="shared" si="13"/>
        <v>15.334503145436141</v>
      </c>
      <c r="AA76" s="11">
        <f t="shared" si="17"/>
        <v>14.587243526184622</v>
      </c>
      <c r="AB76" s="31">
        <v>5.7150698339511399</v>
      </c>
      <c r="AC76" s="21">
        <v>12.831129420394401</v>
      </c>
      <c r="AD76" s="22">
        <v>20.703936352768501</v>
      </c>
      <c r="AE76" s="10">
        <v>0.36946662927249641</v>
      </c>
      <c r="AF76" s="11">
        <f t="shared" si="18"/>
        <v>59.579397536243484</v>
      </c>
      <c r="AG76" s="11">
        <f t="shared" si="19"/>
        <v>1.9861284970712199</v>
      </c>
      <c r="AH76" s="11">
        <f t="shared" si="20"/>
        <v>0.17426066073993757</v>
      </c>
      <c r="AI76" s="11">
        <f t="shared" si="21"/>
        <v>11.868034152441878</v>
      </c>
      <c r="AJ76" s="11">
        <f t="shared" si="22"/>
        <v>1.7124760312552851</v>
      </c>
      <c r="AK76" s="3">
        <f t="shared" si="23"/>
        <v>1.473985886025966</v>
      </c>
      <c r="AL76" s="3">
        <f t="shared" si="24"/>
        <v>7.4045924008408703E-2</v>
      </c>
      <c r="AM76" s="22">
        <v>0.52115008717975153</v>
      </c>
      <c r="AN76" s="99"/>
      <c r="AQ76" s="99"/>
    </row>
    <row r="77" spans="1:43" customFormat="1">
      <c r="A77" s="87">
        <v>114</v>
      </c>
      <c r="B77" s="23">
        <v>704</v>
      </c>
      <c r="C77" s="23" t="s">
        <v>98</v>
      </c>
      <c r="D77" s="23">
        <v>42</v>
      </c>
      <c r="E77" s="23" t="s">
        <v>160</v>
      </c>
      <c r="F77" s="23">
        <v>6</v>
      </c>
      <c r="G77" s="23">
        <v>40</v>
      </c>
      <c r="H77" s="23">
        <v>42</v>
      </c>
      <c r="I77" s="23">
        <v>392.16999999999996</v>
      </c>
      <c r="J77" s="8">
        <v>11.499123966942101</v>
      </c>
      <c r="K77" s="23">
        <v>13010809.886692701</v>
      </c>
      <c r="L77" s="23">
        <v>1651378.1226794401</v>
      </c>
      <c r="M77" s="23">
        <v>965661.08386986097</v>
      </c>
      <c r="N77" s="23">
        <v>82001.677075493295</v>
      </c>
      <c r="O77" s="23">
        <v>10152837.466131199</v>
      </c>
      <c r="P77" s="25">
        <v>407315.44629014202</v>
      </c>
      <c r="Q77" s="6">
        <v>0.49527248049994294</v>
      </c>
      <c r="R77" s="6">
        <v>6.286173929105715E-2</v>
      </c>
      <c r="S77" s="6">
        <v>3.6759076836535245E-2</v>
      </c>
      <c r="T77" s="6">
        <v>3.1214946927995259E-3</v>
      </c>
      <c r="U77" s="6">
        <v>0.3864802452541069</v>
      </c>
      <c r="V77" s="6">
        <v>1.5504963425558089E-2</v>
      </c>
      <c r="W77" s="10">
        <f t="shared" si="14"/>
        <v>0.46838741364720993</v>
      </c>
      <c r="X77" s="11">
        <f t="shared" si="15"/>
        <v>-0.44638473337089624</v>
      </c>
      <c r="Y77" s="11">
        <f t="shared" si="16"/>
        <v>-0.32939478366160041</v>
      </c>
      <c r="Z77" s="11">
        <f t="shared" si="13"/>
        <v>16.769030497464502</v>
      </c>
      <c r="AA77" s="11">
        <f t="shared" si="17"/>
        <v>16.069396797546531</v>
      </c>
      <c r="AB77" s="31">
        <v>7.4850879182920904</v>
      </c>
      <c r="AC77" s="21">
        <v>14.4833474631059</v>
      </c>
      <c r="AD77" s="22">
        <v>22.791344039489601</v>
      </c>
      <c r="AE77" s="10">
        <v>0.19960738200013062</v>
      </c>
      <c r="AF77" s="11">
        <f t="shared" si="18"/>
        <v>56.169089817828464</v>
      </c>
      <c r="AG77" s="11">
        <f t="shared" si="19"/>
        <v>3.0355614974688567</v>
      </c>
      <c r="AH77" s="11">
        <f t="shared" si="20"/>
        <v>0.20355995433369736</v>
      </c>
      <c r="AI77" s="11">
        <f t="shared" si="21"/>
        <v>11.776113834609056</v>
      </c>
      <c r="AJ77" s="11">
        <f t="shared" si="22"/>
        <v>1.7570318814505319</v>
      </c>
      <c r="AK77" s="3">
        <f t="shared" si="23"/>
        <v>1.281494944649257</v>
      </c>
      <c r="AL77" s="3">
        <f t="shared" si="24"/>
        <v>9.5112434045280941E-2</v>
      </c>
      <c r="AM77" s="22">
        <v>0.55969063543402098</v>
      </c>
      <c r="AN77" s="99"/>
      <c r="AQ77" s="99"/>
    </row>
    <row r="78" spans="1:43" customFormat="1">
      <c r="A78" s="87">
        <v>114</v>
      </c>
      <c r="B78" s="23">
        <v>704</v>
      </c>
      <c r="C78" s="23" t="s">
        <v>98</v>
      </c>
      <c r="D78" s="23">
        <v>42</v>
      </c>
      <c r="E78" s="23" t="s">
        <v>160</v>
      </c>
      <c r="F78" s="23">
        <v>7</v>
      </c>
      <c r="G78" s="23">
        <v>40</v>
      </c>
      <c r="H78" s="23">
        <v>42</v>
      </c>
      <c r="I78" s="23">
        <v>393.66999999999996</v>
      </c>
      <c r="J78" s="8">
        <v>11.613173553718999</v>
      </c>
      <c r="K78" s="23">
        <v>4716045.6866593501</v>
      </c>
      <c r="L78" s="23">
        <v>385306.70412637299</v>
      </c>
      <c r="M78" s="23">
        <v>195885.538225275</v>
      </c>
      <c r="N78" s="23">
        <v>27957.048967948602</v>
      </c>
      <c r="O78" s="23">
        <v>2804462.5687450599</v>
      </c>
      <c r="P78" s="25">
        <v>90574.285098519002</v>
      </c>
      <c r="Q78" s="6">
        <v>0.57371200510457443</v>
      </c>
      <c r="R78" s="6">
        <v>4.6872972929395566E-2</v>
      </c>
      <c r="S78" s="6">
        <v>2.382968537054566E-2</v>
      </c>
      <c r="T78" s="6">
        <v>3.4010049278318448E-3</v>
      </c>
      <c r="U78" s="6">
        <v>0.34116587294877743</v>
      </c>
      <c r="V78" s="6">
        <v>1.1018458718875034E-2</v>
      </c>
      <c r="W78" s="10">
        <f t="shared" si="14"/>
        <v>0.44934440240136309</v>
      </c>
      <c r="X78" s="11">
        <f t="shared" si="15"/>
        <v>-0.49272136906613162</v>
      </c>
      <c r="Y78" s="11">
        <f t="shared" si="16"/>
        <v>-0.34742066405755495</v>
      </c>
      <c r="Z78" s="11">
        <f t="shared" si="13"/>
        <v>13.641307588036113</v>
      </c>
      <c r="AA78" s="11">
        <f t="shared" si="17"/>
        <v>14.836426578463239</v>
      </c>
      <c r="AB78" s="31">
        <v>6.0040814406045504</v>
      </c>
      <c r="AC78" s="21">
        <v>13.1286411981997</v>
      </c>
      <c r="AD78" s="22">
        <v>21.014715575620698</v>
      </c>
      <c r="AE78" s="10">
        <v>0.43961364599317276</v>
      </c>
      <c r="AF78" s="11">
        <f t="shared" si="18"/>
        <v>62.709135160782402</v>
      </c>
      <c r="AG78" s="11">
        <f t="shared" si="19"/>
        <v>1.8843654299841459</v>
      </c>
      <c r="AH78" s="11">
        <f t="shared" si="20"/>
        <v>0.17383474110255379</v>
      </c>
      <c r="AI78" s="11">
        <f t="shared" si="21"/>
        <v>7.0066600537792185</v>
      </c>
      <c r="AJ78" s="11">
        <f t="shared" si="22"/>
        <v>1.7481847247975271</v>
      </c>
      <c r="AK78" s="3">
        <f t="shared" si="23"/>
        <v>1.6816219047522125</v>
      </c>
      <c r="AL78" s="3">
        <f t="shared" si="24"/>
        <v>6.9847799149956133E-2</v>
      </c>
      <c r="AM78" s="22">
        <v>0.31313629559293787</v>
      </c>
      <c r="AN78" s="99"/>
      <c r="AQ78" s="99"/>
    </row>
    <row r="79" spans="1:43" customFormat="1">
      <c r="A79" s="87">
        <v>114</v>
      </c>
      <c r="B79" s="23">
        <v>704</v>
      </c>
      <c r="C79" s="23" t="s">
        <v>98</v>
      </c>
      <c r="D79" s="23">
        <v>43</v>
      </c>
      <c r="E79" s="23" t="s">
        <v>160</v>
      </c>
      <c r="F79" s="23">
        <v>2</v>
      </c>
      <c r="G79" s="23">
        <v>40</v>
      </c>
      <c r="H79" s="23">
        <v>42</v>
      </c>
      <c r="I79" s="23">
        <v>396.09999999999997</v>
      </c>
      <c r="J79" s="8">
        <v>11.7979338842975</v>
      </c>
      <c r="K79" s="23">
        <v>26555464.298612598</v>
      </c>
      <c r="L79" s="23">
        <v>3291033.9915409698</v>
      </c>
      <c r="M79" s="23">
        <v>1655143.8468339201</v>
      </c>
      <c r="N79" s="23">
        <v>166114.71390326001</v>
      </c>
      <c r="O79" s="23">
        <v>22307609.285323702</v>
      </c>
      <c r="P79" s="25">
        <v>853856.55834819598</v>
      </c>
      <c r="Q79" s="6">
        <v>0.48433049008455259</v>
      </c>
      <c r="R79" s="6">
        <v>6.0023356702945528E-2</v>
      </c>
      <c r="S79" s="6">
        <v>3.0187257186815069E-2</v>
      </c>
      <c r="T79" s="6">
        <v>3.0296747927402849E-3</v>
      </c>
      <c r="U79" s="6">
        <v>0.40685620165714886</v>
      </c>
      <c r="V79" s="6">
        <v>1.5573019575797707E-2</v>
      </c>
      <c r="W79" s="10">
        <f t="shared" si="14"/>
        <v>0.44838220927477518</v>
      </c>
      <c r="X79" s="11">
        <f t="shared" si="15"/>
        <v>-0.48977995464209562</v>
      </c>
      <c r="Y79" s="11">
        <f t="shared" si="16"/>
        <v>-0.34835162749337784</v>
      </c>
      <c r="Z79" s="11">
        <f t="shared" si="13"/>
        <v>13.839853061658545</v>
      </c>
      <c r="AA79" s="11">
        <f t="shared" si="17"/>
        <v>14.772748679452956</v>
      </c>
      <c r="AB79" s="31">
        <v>5.8796040355363797</v>
      </c>
      <c r="AC79" s="21">
        <v>13.0129537562651</v>
      </c>
      <c r="AD79" s="22">
        <v>20.999468657650301</v>
      </c>
      <c r="AE79" s="10">
        <v>0.14906299857361957</v>
      </c>
      <c r="AF79" s="11">
        <f t="shared" si="18"/>
        <v>54.346692401565768</v>
      </c>
      <c r="AG79" s="11">
        <f t="shared" si="19"/>
        <v>3.1152050895538803</v>
      </c>
      <c r="AH79" s="11">
        <f t="shared" si="20"/>
        <v>0.18081404250134775</v>
      </c>
      <c r="AI79" s="11">
        <f t="shared" si="21"/>
        <v>9.9638605632359809</v>
      </c>
      <c r="AJ79" s="11">
        <f t="shared" si="22"/>
        <v>1.7624588097509795</v>
      </c>
      <c r="AK79" s="3">
        <f t="shared" si="23"/>
        <v>1.190421795493952</v>
      </c>
      <c r="AL79" s="3">
        <f t="shared" si="24"/>
        <v>7.4196379614863001E-2</v>
      </c>
      <c r="AM79" s="22">
        <v>0.37365868498875582</v>
      </c>
      <c r="AN79" s="99"/>
      <c r="AQ79" s="99"/>
    </row>
    <row r="80" spans="1:43" customFormat="1">
      <c r="A80" s="87">
        <v>114</v>
      </c>
      <c r="B80" s="23">
        <v>704</v>
      </c>
      <c r="C80" s="23" t="s">
        <v>98</v>
      </c>
      <c r="D80" s="23">
        <v>43</v>
      </c>
      <c r="E80" s="23" t="s">
        <v>160</v>
      </c>
      <c r="F80" s="23">
        <v>4</v>
      </c>
      <c r="G80" s="23">
        <v>40</v>
      </c>
      <c r="H80" s="23">
        <v>42</v>
      </c>
      <c r="I80" s="23">
        <v>398.09999999999997</v>
      </c>
      <c r="J80" s="8">
        <v>11.95</v>
      </c>
      <c r="K80" s="23">
        <v>2065553.0562641099</v>
      </c>
      <c r="L80" s="23">
        <v>142225.43516074799</v>
      </c>
      <c r="M80" s="23">
        <v>83004.548887850397</v>
      </c>
      <c r="N80" s="23">
        <v>7512.1407084111897</v>
      </c>
      <c r="O80" s="23">
        <v>852271.24863551604</v>
      </c>
      <c r="P80" s="25">
        <v>27294.9821822429</v>
      </c>
      <c r="Q80" s="6">
        <v>0.64998210701355663</v>
      </c>
      <c r="R80" s="6">
        <v>4.4755077937287654E-2</v>
      </c>
      <c r="S80" s="6">
        <v>2.6119625160059948E-2</v>
      </c>
      <c r="T80" s="6">
        <v>2.3638981487440853E-3</v>
      </c>
      <c r="U80" s="6">
        <v>0.26819018773457048</v>
      </c>
      <c r="V80" s="6">
        <v>8.5891040057812281E-3</v>
      </c>
      <c r="W80" s="10">
        <f t="shared" si="14"/>
        <v>0.45305715466995489</v>
      </c>
      <c r="X80" s="11">
        <f t="shared" si="15"/>
        <v>-0.44777310116304775</v>
      </c>
      <c r="Y80" s="11">
        <f t="shared" si="16"/>
        <v>-0.3438470068347968</v>
      </c>
      <c r="Z80" s="11">
        <f t="shared" si="13"/>
        <v>16.675315671494275</v>
      </c>
      <c r="AA80" s="11">
        <f t="shared" si="17"/>
        <v>15.080864732499897</v>
      </c>
      <c r="AB80" s="31">
        <v>6.2823096256423696</v>
      </c>
      <c r="AC80" s="21">
        <v>13.3746472211589</v>
      </c>
      <c r="AD80" s="22">
        <v>21.374804146942701</v>
      </c>
      <c r="AE80" s="10">
        <v>0.65560380213891156</v>
      </c>
      <c r="AF80" s="11">
        <f t="shared" si="18"/>
        <v>70.790864713671155</v>
      </c>
      <c r="AG80" s="11">
        <f t="shared" si="19"/>
        <v>1.3042027744405946</v>
      </c>
      <c r="AH80" s="11">
        <f t="shared" si="20"/>
        <v>0.2092424493536629</v>
      </c>
      <c r="AI80" s="11">
        <f t="shared" si="21"/>
        <v>11.049386867169821</v>
      </c>
      <c r="AJ80" s="11">
        <f t="shared" si="22"/>
        <v>1.6918773207757283</v>
      </c>
      <c r="AK80" s="3">
        <f t="shared" si="23"/>
        <v>2.423586457446564</v>
      </c>
      <c r="AL80" s="3">
        <f t="shared" si="24"/>
        <v>9.7392172997435328E-2</v>
      </c>
      <c r="AM80" s="22">
        <v>0.73086402969074493</v>
      </c>
      <c r="AN80" s="99"/>
      <c r="AQ80" s="99"/>
    </row>
    <row r="81" spans="1:43" customFormat="1">
      <c r="A81" s="87">
        <v>114</v>
      </c>
      <c r="B81" s="23">
        <v>704</v>
      </c>
      <c r="C81" s="23" t="s">
        <v>98</v>
      </c>
      <c r="D81" s="23">
        <v>43</v>
      </c>
      <c r="E81" s="23" t="s">
        <v>160</v>
      </c>
      <c r="F81" s="23">
        <v>6</v>
      </c>
      <c r="G81" s="23">
        <v>40</v>
      </c>
      <c r="H81" s="23">
        <v>42</v>
      </c>
      <c r="I81" s="23">
        <v>401.09999999999997</v>
      </c>
      <c r="J81" s="8">
        <v>12.083928571428499</v>
      </c>
      <c r="K81" s="23">
        <v>570586.165780187</v>
      </c>
      <c r="L81" s="23">
        <v>31091.768562616799</v>
      </c>
      <c r="M81" s="23">
        <v>16164.825323364401</v>
      </c>
      <c r="N81" s="23">
        <v>1977.74764766355</v>
      </c>
      <c r="O81" s="23">
        <v>199792.81580841099</v>
      </c>
      <c r="P81" s="25">
        <v>9169.3042268090994</v>
      </c>
      <c r="Q81" s="6">
        <v>0.68846299011511225</v>
      </c>
      <c r="R81" s="6">
        <v>3.7514985880033568E-2</v>
      </c>
      <c r="S81" s="6">
        <v>1.9504300391852195E-2</v>
      </c>
      <c r="T81" s="6">
        <v>2.3863285527467963E-3</v>
      </c>
      <c r="U81" s="6">
        <v>0.24106781345968759</v>
      </c>
      <c r="V81" s="6">
        <v>1.1063581600567668E-2</v>
      </c>
      <c r="W81" s="10">
        <f t="shared" si="14"/>
        <v>0.4676399365522213</v>
      </c>
      <c r="X81" s="11">
        <f t="shared" si="15"/>
        <v>-0.48369711798530929</v>
      </c>
      <c r="Y81" s="11">
        <f t="shared" si="16"/>
        <v>-0.33008840708326292</v>
      </c>
      <c r="Z81" s="11">
        <f t="shared" si="13"/>
        <v>14.250444535991619</v>
      </c>
      <c r="AA81" s="11">
        <f t="shared" si="17"/>
        <v>16.021952955504815</v>
      </c>
      <c r="AB81" s="31">
        <v>7.3877478258930402</v>
      </c>
      <c r="AC81" s="21">
        <v>14.447587184788</v>
      </c>
      <c r="AD81" s="22">
        <v>22.630681933847601</v>
      </c>
      <c r="AE81" s="10">
        <v>0.79330166598971696</v>
      </c>
      <c r="AF81" s="11">
        <f t="shared" si="18"/>
        <v>74.065645535082183</v>
      </c>
      <c r="AG81" s="11">
        <f t="shared" si="19"/>
        <v>1.5815813219836377</v>
      </c>
      <c r="AH81" s="11">
        <f t="shared" si="20"/>
        <v>0.19068557808455178</v>
      </c>
      <c r="AI81" s="11">
        <f t="shared" si="21"/>
        <v>8.1733508025965929</v>
      </c>
      <c r="AJ81" s="11">
        <f t="shared" si="22"/>
        <v>1.8155010304402728</v>
      </c>
      <c r="AK81" s="3">
        <f t="shared" si="23"/>
        <v>2.855889304485022</v>
      </c>
      <c r="AL81" s="3">
        <f t="shared" si="24"/>
        <v>8.0907940848411061E-2</v>
      </c>
      <c r="AM81" s="22">
        <v>0.9239561060234891</v>
      </c>
      <c r="AN81" s="99"/>
      <c r="AQ81" s="99"/>
    </row>
    <row r="82" spans="1:43" customFormat="1">
      <c r="A82" s="87">
        <v>114</v>
      </c>
      <c r="B82" s="23">
        <v>704</v>
      </c>
      <c r="C82" s="23" t="s">
        <v>98</v>
      </c>
      <c r="D82" s="23">
        <v>43</v>
      </c>
      <c r="E82" s="23" t="s">
        <v>160</v>
      </c>
      <c r="F82" s="23">
        <v>8</v>
      </c>
      <c r="G82" s="23">
        <v>40</v>
      </c>
      <c r="H82" s="23">
        <v>42</v>
      </c>
      <c r="I82" s="23">
        <v>402.47999999999996</v>
      </c>
      <c r="J82" s="8">
        <v>12.1455357142857</v>
      </c>
      <c r="K82" s="23">
        <v>2993744.8639039602</v>
      </c>
      <c r="L82" s="23">
        <v>187622</v>
      </c>
      <c r="M82" s="23">
        <v>111789</v>
      </c>
      <c r="N82" s="23">
        <v>9538</v>
      </c>
      <c r="O82" s="23">
        <v>1594164.8677000001</v>
      </c>
      <c r="P82" s="25">
        <v>73935.135519383504</v>
      </c>
      <c r="Q82" s="6">
        <v>0.60226695049748158</v>
      </c>
      <c r="R82" s="6">
        <v>3.7744876374964029E-2</v>
      </c>
      <c r="S82" s="6">
        <v>2.2489164304190627E-2</v>
      </c>
      <c r="T82" s="6">
        <v>1.9188081934123234E-3</v>
      </c>
      <c r="U82" s="6">
        <v>0.32070629165368342</v>
      </c>
      <c r="V82" s="6">
        <v>1.4873908976267934E-2</v>
      </c>
      <c r="W82" s="10">
        <f t="shared" si="14"/>
        <v>0.50997708550789089</v>
      </c>
      <c r="X82" s="11">
        <f t="shared" si="15"/>
        <v>-0.44148772261525238</v>
      </c>
      <c r="Y82" s="11">
        <f t="shared" si="16"/>
        <v>-0.29244933735510426</v>
      </c>
      <c r="Z82" s="11">
        <f t="shared" si="13"/>
        <v>17.099578723470461</v>
      </c>
      <c r="AA82" s="11">
        <f t="shared" si="17"/>
        <v>18.59646532491087</v>
      </c>
      <c r="AB82" s="31">
        <v>10.5790485094919</v>
      </c>
      <c r="AC82" s="21">
        <v>17.5017490476646</v>
      </c>
      <c r="AD82" s="22">
        <v>26.5345877188741</v>
      </c>
      <c r="AE82" s="10">
        <v>0.61121189128251929</v>
      </c>
      <c r="AF82" s="11">
        <f t="shared" si="18"/>
        <v>65.252915576813876</v>
      </c>
      <c r="AG82" s="11">
        <f t="shared" si="19"/>
        <v>2.4101319411829683</v>
      </c>
      <c r="AH82" s="11">
        <f t="shared" si="20"/>
        <v>0.15626775031722237</v>
      </c>
      <c r="AI82" s="11">
        <f t="shared" si="21"/>
        <v>11.720381631369259</v>
      </c>
      <c r="AJ82" s="11">
        <f t="shared" si="22"/>
        <v>1.9210891072301863</v>
      </c>
      <c r="AK82" s="3">
        <f t="shared" si="23"/>
        <v>1.8779393051254607</v>
      </c>
      <c r="AL82" s="3">
        <f t="shared" si="24"/>
        <v>7.012386376403143E-2</v>
      </c>
      <c r="AM82" s="22">
        <v>0</v>
      </c>
      <c r="AN82" s="99"/>
      <c r="AQ82" s="99"/>
    </row>
    <row r="83" spans="1:43" customFormat="1">
      <c r="A83" s="87">
        <v>114</v>
      </c>
      <c r="B83" s="23">
        <v>704</v>
      </c>
      <c r="C83" s="23" t="s">
        <v>98</v>
      </c>
      <c r="D83" s="23">
        <v>44</v>
      </c>
      <c r="E83" s="23" t="s">
        <v>160</v>
      </c>
      <c r="F83" s="23">
        <v>1</v>
      </c>
      <c r="G83" s="23">
        <v>40</v>
      </c>
      <c r="H83" s="23">
        <v>42</v>
      </c>
      <c r="I83" s="23">
        <v>404.09999999999997</v>
      </c>
      <c r="J83" s="8">
        <v>12.217857142857101</v>
      </c>
      <c r="K83" s="23">
        <v>9012474.87551268</v>
      </c>
      <c r="L83" s="23">
        <v>1168823.3376706101</v>
      </c>
      <c r="M83" s="23">
        <v>683930.95179014304</v>
      </c>
      <c r="N83" s="23">
        <v>58643.677218404002</v>
      </c>
      <c r="O83" s="23">
        <v>7205658.38925914</v>
      </c>
      <c r="P83" s="25">
        <v>285282.31778535101</v>
      </c>
      <c r="Q83" s="6">
        <v>0.48941439735003084</v>
      </c>
      <c r="R83" s="6">
        <v>6.3471907252576107E-2</v>
      </c>
      <c r="S83" s="6">
        <v>3.7140259387448755E-2</v>
      </c>
      <c r="T83" s="6">
        <v>3.1845925054634064E-3</v>
      </c>
      <c r="U83" s="6">
        <v>0.39129684207733739</v>
      </c>
      <c r="V83" s="6">
        <v>1.549200142714352E-2</v>
      </c>
      <c r="W83" s="10">
        <f t="shared" si="14"/>
        <v>0.46791376699794163</v>
      </c>
      <c r="X83" s="11">
        <f t="shared" si="15"/>
        <v>-0.44633886118720817</v>
      </c>
      <c r="Y83" s="11">
        <f t="shared" si="16"/>
        <v>-0.32983417677131355</v>
      </c>
      <c r="Z83" s="11">
        <f t="shared" si="13"/>
        <v>16.772126869863449</v>
      </c>
      <c r="AA83" s="11">
        <f t="shared" si="17"/>
        <v>16.039342308842151</v>
      </c>
      <c r="AB83" s="31">
        <v>7.4251089760145899</v>
      </c>
      <c r="AC83" s="21">
        <v>14.4515327039301</v>
      </c>
      <c r="AD83" s="22">
        <v>22.727889186521601</v>
      </c>
      <c r="AE83" s="10">
        <v>0.20663301843158796</v>
      </c>
      <c r="AF83" s="11">
        <f t="shared" si="18"/>
        <v>55.57035898261551</v>
      </c>
      <c r="AG83" s="11">
        <f t="shared" si="19"/>
        <v>3.0682917595545192</v>
      </c>
      <c r="AH83" s="11">
        <f t="shared" si="20"/>
        <v>0.20328963176160281</v>
      </c>
      <c r="AI83" s="11">
        <f t="shared" si="21"/>
        <v>11.662484077234957</v>
      </c>
      <c r="AJ83" s="11">
        <f t="shared" si="22"/>
        <v>1.754349766464514</v>
      </c>
      <c r="AK83" s="3">
        <f t="shared" si="23"/>
        <v>1.2507496731938899</v>
      </c>
      <c r="AL83" s="3">
        <f t="shared" si="24"/>
        <v>9.4915816826623436E-2</v>
      </c>
      <c r="AM83" s="22">
        <v>0.76940362302973941</v>
      </c>
      <c r="AN83" s="99"/>
      <c r="AQ83" s="99"/>
    </row>
    <row r="84" spans="1:43" customFormat="1">
      <c r="A84" s="87">
        <v>114</v>
      </c>
      <c r="B84" s="23">
        <v>704</v>
      </c>
      <c r="C84" s="23" t="s">
        <v>98</v>
      </c>
      <c r="D84" s="23">
        <v>44</v>
      </c>
      <c r="E84" s="23" t="s">
        <v>160</v>
      </c>
      <c r="F84" s="23">
        <v>2</v>
      </c>
      <c r="G84" s="23">
        <v>40</v>
      </c>
      <c r="H84" s="23">
        <v>42</v>
      </c>
      <c r="I84" s="23">
        <v>405.59999999999997</v>
      </c>
      <c r="J84" s="8">
        <v>12.2848214285714</v>
      </c>
      <c r="K84" s="23">
        <v>332729.16282632999</v>
      </c>
      <c r="L84" s="23">
        <v>36749.590145595801</v>
      </c>
      <c r="M84" s="23">
        <v>23041.414440824501</v>
      </c>
      <c r="N84" s="23">
        <v>1483.6135558236101</v>
      </c>
      <c r="O84" s="23">
        <v>85414.121728058395</v>
      </c>
      <c r="P84" s="25">
        <v>4136.17052393618</v>
      </c>
      <c r="Q84" s="6">
        <v>0.68809091113696164</v>
      </c>
      <c r="R84" s="6">
        <v>7.5998925830230449E-2</v>
      </c>
      <c r="S84" s="6">
        <v>4.7650129978978356E-2</v>
      </c>
      <c r="T84" s="6">
        <v>3.068144056656254E-3</v>
      </c>
      <c r="U84" s="6">
        <v>0.17663820130638747</v>
      </c>
      <c r="V84" s="6">
        <v>8.5536876907859414E-3</v>
      </c>
      <c r="W84" s="10">
        <f t="shared" si="14"/>
        <v>0.43817234289674972</v>
      </c>
      <c r="X84" s="11">
        <f t="shared" si="15"/>
        <v>-0.42477147789144321</v>
      </c>
      <c r="Y84" s="11">
        <f t="shared" si="16"/>
        <v>-0.35835503824585652</v>
      </c>
      <c r="Z84" s="11">
        <f t="shared" si="13"/>
        <v>18.227925242327583</v>
      </c>
      <c r="AA84" s="11">
        <f t="shared" si="17"/>
        <v>14.088515383983413</v>
      </c>
      <c r="AB84" s="31">
        <v>5.2058088069994604</v>
      </c>
      <c r="AC84" s="21">
        <v>12.2556981328805</v>
      </c>
      <c r="AD84" s="22">
        <v>20.0649950341388</v>
      </c>
      <c r="AE84" s="10">
        <v>0.71483972469527457</v>
      </c>
      <c r="AF84" s="11">
        <f t="shared" si="18"/>
        <v>79.573001675948589</v>
      </c>
      <c r="AG84" s="11">
        <f t="shared" si="19"/>
        <v>1.2278409543660191</v>
      </c>
      <c r="AH84" s="11">
        <f t="shared" si="20"/>
        <v>0.40626324910175182</v>
      </c>
      <c r="AI84" s="11">
        <f t="shared" si="21"/>
        <v>15.53060387617808</v>
      </c>
      <c r="AJ84" s="11">
        <f t="shared" si="22"/>
        <v>1.5873213564254642</v>
      </c>
      <c r="AK84" s="3">
        <f t="shared" si="23"/>
        <v>3.8954818722561311</v>
      </c>
      <c r="AL84" s="3">
        <f t="shared" si="24"/>
        <v>0.26976118204649802</v>
      </c>
      <c r="AM84" s="22">
        <v>0.77738811383882633</v>
      </c>
      <c r="AN84" s="99"/>
      <c r="AQ84" s="99"/>
    </row>
    <row r="85" spans="1:43" customFormat="1">
      <c r="A85" s="87">
        <v>114</v>
      </c>
      <c r="B85" s="23">
        <v>704</v>
      </c>
      <c r="C85" s="23" t="s">
        <v>98</v>
      </c>
      <c r="D85" s="23">
        <v>44</v>
      </c>
      <c r="E85" s="23" t="s">
        <v>160</v>
      </c>
      <c r="F85" s="23" t="s">
        <v>99</v>
      </c>
      <c r="G85" s="23">
        <v>10</v>
      </c>
      <c r="H85" s="23">
        <v>12</v>
      </c>
      <c r="I85" s="23">
        <v>406.04</v>
      </c>
      <c r="J85" s="8">
        <v>12.3044642857142</v>
      </c>
      <c r="K85" s="23">
        <v>28985490.491247401</v>
      </c>
      <c r="L85" s="23">
        <v>3305203.7695496702</v>
      </c>
      <c r="M85" s="23">
        <v>1809231.1761200901</v>
      </c>
      <c r="N85" s="23">
        <v>171590.47928728</v>
      </c>
      <c r="O85" s="23">
        <v>25130279.987418599</v>
      </c>
      <c r="P85" s="25">
        <v>737091.26392807299</v>
      </c>
      <c r="Q85" s="6">
        <v>0.48197583720649523</v>
      </c>
      <c r="R85" s="6">
        <v>5.4959509981306158E-2</v>
      </c>
      <c r="S85" s="6">
        <v>3.0084214413203997E-2</v>
      </c>
      <c r="T85" s="6">
        <v>2.8532366887537679E-3</v>
      </c>
      <c r="U85" s="6">
        <v>0.41787071844884482</v>
      </c>
      <c r="V85" s="6">
        <v>1.2256483261396001E-2</v>
      </c>
      <c r="W85" s="10">
        <f t="shared" si="14"/>
        <v>0.45124693073786892</v>
      </c>
      <c r="X85" s="11">
        <f t="shared" si="15"/>
        <v>-0.46563518492089234</v>
      </c>
      <c r="Y85" s="11">
        <f t="shared" si="16"/>
        <v>-0.34558573903230289</v>
      </c>
      <c r="Z85" s="11">
        <f t="shared" si="13"/>
        <v>15.469625017839764</v>
      </c>
      <c r="AA85" s="11">
        <f t="shared" si="17"/>
        <v>14.961935450190481</v>
      </c>
      <c r="AB85" s="31">
        <v>6.1655555724870803</v>
      </c>
      <c r="AC85" s="21">
        <v>13.2442732877356</v>
      </c>
      <c r="AD85" s="22">
        <v>21.221893781443701</v>
      </c>
      <c r="AE85" s="10">
        <v>0.14263714177942641</v>
      </c>
      <c r="AF85" s="11">
        <f t="shared" si="18"/>
        <v>53.562002785628479</v>
      </c>
      <c r="AG85" s="11">
        <f t="shared" si="19"/>
        <v>2.4799032264407055</v>
      </c>
      <c r="AH85" s="11">
        <f t="shared" si="20"/>
        <v>0.16967733823316172</v>
      </c>
      <c r="AI85" s="11">
        <f t="shared" si="21"/>
        <v>10.543890218355537</v>
      </c>
      <c r="AJ85" s="11">
        <f t="shared" si="22"/>
        <v>1.7244896872961948</v>
      </c>
      <c r="AK85" s="3">
        <f t="shared" si="23"/>
        <v>1.1534089753778669</v>
      </c>
      <c r="AL85" s="3">
        <f t="shared" si="24"/>
        <v>7.1994071575242152E-2</v>
      </c>
      <c r="AM85" s="22">
        <v>0.579504207492746</v>
      </c>
      <c r="AN85" s="99"/>
      <c r="AQ85" s="99"/>
    </row>
    <row r="86" spans="1:43" customFormat="1">
      <c r="A86" s="87">
        <v>114</v>
      </c>
      <c r="B86" s="23">
        <v>704</v>
      </c>
      <c r="C86" s="23" t="s">
        <v>98</v>
      </c>
      <c r="D86" s="23">
        <v>45</v>
      </c>
      <c r="E86" s="23" t="s">
        <v>160</v>
      </c>
      <c r="F86" s="23">
        <v>1</v>
      </c>
      <c r="G86" s="23">
        <v>40</v>
      </c>
      <c r="H86" s="23">
        <v>42</v>
      </c>
      <c r="I86" s="23">
        <v>413.59999999999997</v>
      </c>
      <c r="J86" s="8">
        <v>12.6419642857142</v>
      </c>
      <c r="K86" s="23">
        <v>2522882.5199524201</v>
      </c>
      <c r="L86" s="23">
        <v>250481.674770485</v>
      </c>
      <c r="M86" s="23">
        <v>123023.56229867801</v>
      </c>
      <c r="N86" s="23">
        <v>10600.4261374449</v>
      </c>
      <c r="O86" s="23">
        <v>1652166.9827572701</v>
      </c>
      <c r="P86" s="25">
        <v>63945.1903255508</v>
      </c>
      <c r="Q86" s="6">
        <v>0.54571225488241171</v>
      </c>
      <c r="R86" s="6">
        <v>5.4180453693223156E-2</v>
      </c>
      <c r="S86" s="6">
        <v>2.6610619025948364E-2</v>
      </c>
      <c r="T86" s="6">
        <v>2.2929258118164798E-3</v>
      </c>
      <c r="U86" s="6">
        <v>0.35737207835573104</v>
      </c>
      <c r="V86" s="6">
        <v>1.3831668230869272E-2</v>
      </c>
      <c r="W86" s="10">
        <f t="shared" si="14"/>
        <v>0.44095257760175932</v>
      </c>
      <c r="X86" s="11">
        <f t="shared" si="15"/>
        <v>-0.49446241199564617</v>
      </c>
      <c r="Y86" s="11">
        <f t="shared" si="16"/>
        <v>-0.35560811437184048</v>
      </c>
      <c r="Z86" s="11">
        <f t="shared" si="13"/>
        <v>13.523787190293881</v>
      </c>
      <c r="AA86" s="11">
        <f t="shared" si="17"/>
        <v>14.276404976966109</v>
      </c>
      <c r="AB86" s="31">
        <v>5.4215038416879997</v>
      </c>
      <c r="AC86" s="21">
        <v>12.482035363929599</v>
      </c>
      <c r="AD86" s="22">
        <v>20.329352011524598</v>
      </c>
      <c r="AE86" s="10">
        <v>0.46364389440673587</v>
      </c>
      <c r="AF86" s="11">
        <f t="shared" si="18"/>
        <v>60.427607344895421</v>
      </c>
      <c r="AG86" s="11">
        <f t="shared" si="19"/>
        <v>2.4719539717115326</v>
      </c>
      <c r="AH86" s="11">
        <f t="shared" si="20"/>
        <v>0.18288848736054378</v>
      </c>
      <c r="AI86" s="11">
        <f t="shared" si="21"/>
        <v>11.605529881870513</v>
      </c>
      <c r="AJ86" s="11">
        <f t="shared" si="22"/>
        <v>1.7500487565215621</v>
      </c>
      <c r="AK86" s="3">
        <f t="shared" si="23"/>
        <v>1.5270142463094314</v>
      </c>
      <c r="AL86" s="3">
        <f t="shared" si="24"/>
        <v>7.4461942153913718E-2</v>
      </c>
      <c r="AM86" s="22">
        <v>0.80365966852080672</v>
      </c>
      <c r="AN86" s="99"/>
      <c r="AQ86" s="99"/>
    </row>
    <row r="87" spans="1:43" customFormat="1">
      <c r="A87" s="87">
        <v>114</v>
      </c>
      <c r="B87" s="23">
        <v>704</v>
      </c>
      <c r="C87" s="23" t="s">
        <v>98</v>
      </c>
      <c r="D87" s="23">
        <v>45</v>
      </c>
      <c r="E87" s="23" t="s">
        <v>160</v>
      </c>
      <c r="F87" s="23" t="s">
        <v>99</v>
      </c>
      <c r="G87" s="23">
        <v>30</v>
      </c>
      <c r="H87" s="23">
        <v>32</v>
      </c>
      <c r="I87" s="23">
        <v>416.26</v>
      </c>
      <c r="J87" s="8">
        <v>12.760714285714201</v>
      </c>
      <c r="K87" s="23">
        <v>1134580</v>
      </c>
      <c r="L87" s="23">
        <v>79971</v>
      </c>
      <c r="M87" s="23">
        <v>33938</v>
      </c>
      <c r="N87" s="23">
        <v>3729</v>
      </c>
      <c r="O87" s="23">
        <v>371555</v>
      </c>
      <c r="P87" s="25">
        <v>19581</v>
      </c>
      <c r="Q87" s="6">
        <v>0.69040511052396503</v>
      </c>
      <c r="R87" s="6">
        <v>4.8663282530726791E-2</v>
      </c>
      <c r="S87" s="6">
        <v>2.0651667260979681E-2</v>
      </c>
      <c r="T87" s="6">
        <v>2.2691398201483064E-3</v>
      </c>
      <c r="U87" s="6">
        <v>0.2260955338898375</v>
      </c>
      <c r="V87" s="6">
        <v>1.1915265974342715E-2</v>
      </c>
      <c r="W87" s="10">
        <f t="shared" si="14"/>
        <v>0.4172016994731052</v>
      </c>
      <c r="X87" s="11">
        <f t="shared" si="15"/>
        <v>-0.53986138699187436</v>
      </c>
      <c r="Y87" s="11">
        <f t="shared" si="16"/>
        <v>-0.37965393114126789</v>
      </c>
      <c r="Z87" s="11">
        <f t="shared" si="13"/>
        <v>10.459356378048483</v>
      </c>
      <c r="AA87" s="11">
        <f t="shared" si="17"/>
        <v>12.631671109937276</v>
      </c>
      <c r="AB87" s="31">
        <v>3.4625131159673601</v>
      </c>
      <c r="AC87" s="21">
        <v>10.736053282039</v>
      </c>
      <c r="AD87" s="22">
        <v>18.2681073689063</v>
      </c>
      <c r="AE87" s="10">
        <v>0.80221665541713072</v>
      </c>
      <c r="AF87" s="11">
        <f t="shared" si="18"/>
        <v>75.330564657218645</v>
      </c>
      <c r="AG87" s="11">
        <f t="shared" si="19"/>
        <v>1.6965570661285556</v>
      </c>
      <c r="AH87" s="11">
        <f t="shared" si="20"/>
        <v>0.23121857642096486</v>
      </c>
      <c r="AI87" s="11">
        <f t="shared" si="21"/>
        <v>9.1010994904800224</v>
      </c>
      <c r="AJ87" s="11">
        <f t="shared" si="22"/>
        <v>1.7297750311545783</v>
      </c>
      <c r="AK87" s="3">
        <f t="shared" si="23"/>
        <v>3.0535990633957288</v>
      </c>
      <c r="AL87" s="3">
        <f t="shared" si="24"/>
        <v>9.1340447578420428E-2</v>
      </c>
      <c r="AM87" s="22">
        <v>1.3713475746394794</v>
      </c>
      <c r="AN87" s="99"/>
      <c r="AQ87" s="99"/>
    </row>
    <row r="88" spans="1:43" customFormat="1">
      <c r="A88" s="87">
        <v>114</v>
      </c>
      <c r="B88" s="23">
        <v>704</v>
      </c>
      <c r="C88" s="23" t="s">
        <v>98</v>
      </c>
      <c r="D88" s="23">
        <v>46</v>
      </c>
      <c r="E88" s="23" t="s">
        <v>160</v>
      </c>
      <c r="F88" s="23">
        <v>1</v>
      </c>
      <c r="G88" s="23">
        <v>40</v>
      </c>
      <c r="H88" s="23">
        <v>42</v>
      </c>
      <c r="I88" s="23">
        <v>423.09999999999997</v>
      </c>
      <c r="J88" s="8">
        <v>13.0660714285714</v>
      </c>
      <c r="K88" s="23">
        <v>20739912.5940875</v>
      </c>
      <c r="L88" s="23">
        <v>2610183.1384248598</v>
      </c>
      <c r="M88" s="23">
        <v>1401701.9099725201</v>
      </c>
      <c r="N88" s="23">
        <v>141374.23848654199</v>
      </c>
      <c r="O88" s="23">
        <v>18056378.926938299</v>
      </c>
      <c r="P88" s="25">
        <v>943011.62399378</v>
      </c>
      <c r="Q88" s="6">
        <v>0.47251542049439804</v>
      </c>
      <c r="R88" s="6">
        <v>5.9467549712423191E-2</v>
      </c>
      <c r="S88" s="6">
        <v>3.1934838895477359E-2</v>
      </c>
      <c r="T88" s="6">
        <v>3.2209155869146414E-3</v>
      </c>
      <c r="U88" s="6">
        <v>0.41137673278819425</v>
      </c>
      <c r="V88" s="6">
        <v>2.1484542522592576E-2</v>
      </c>
      <c r="W88" s="10">
        <f t="shared" si="14"/>
        <v>0.48782488527963225</v>
      </c>
      <c r="X88" s="11">
        <f t="shared" si="15"/>
        <v>-0.47173337973119445</v>
      </c>
      <c r="Y88" s="11">
        <f t="shared" si="16"/>
        <v>-0.31173604890962081</v>
      </c>
      <c r="Z88" s="11">
        <f t="shared" si="13"/>
        <v>15.057996868144372</v>
      </c>
      <c r="AA88" s="11">
        <f t="shared" si="17"/>
        <v>17.277254254581937</v>
      </c>
      <c r="AB88" s="31">
        <v>8.9511910686113492</v>
      </c>
      <c r="AC88" s="21">
        <v>15.8997977841336</v>
      </c>
      <c r="AD88" s="22">
        <v>24.4367125426662</v>
      </c>
      <c r="AE88" s="10">
        <v>0.13055729228392743</v>
      </c>
      <c r="AF88" s="11">
        <f t="shared" si="18"/>
        <v>53.458492502685274</v>
      </c>
      <c r="AG88" s="11">
        <f t="shared" si="19"/>
        <v>4.3490980022307486</v>
      </c>
      <c r="AH88" s="11">
        <f t="shared" si="20"/>
        <v>0.1793859154773837</v>
      </c>
      <c r="AI88" s="11">
        <f t="shared" si="21"/>
        <v>9.9148326100865543</v>
      </c>
      <c r="AJ88" s="11">
        <f t="shared" si="22"/>
        <v>1.8856446876270185</v>
      </c>
      <c r="AK88" s="3">
        <f t="shared" si="23"/>
        <v>1.1486197026550899</v>
      </c>
      <c r="AL88" s="3">
        <f t="shared" si="24"/>
        <v>7.7629181113458026E-2</v>
      </c>
      <c r="AM88" s="22">
        <v>0.30557910602406219</v>
      </c>
      <c r="AN88" s="99"/>
      <c r="AQ88" s="99"/>
    </row>
    <row r="89" spans="1:43" customFormat="1">
      <c r="A89" s="87">
        <v>114</v>
      </c>
      <c r="B89" s="23">
        <v>704</v>
      </c>
      <c r="C89" s="23" t="s">
        <v>98</v>
      </c>
      <c r="D89" s="23">
        <v>46</v>
      </c>
      <c r="E89" s="23" t="s">
        <v>160</v>
      </c>
      <c r="F89" s="23">
        <v>2</v>
      </c>
      <c r="G89" s="23">
        <v>39</v>
      </c>
      <c r="H89" s="23">
        <v>42</v>
      </c>
      <c r="I89" s="23">
        <v>424.59</v>
      </c>
      <c r="J89" s="8">
        <v>13.1325892857142</v>
      </c>
      <c r="K89" s="23">
        <v>27380119.379875701</v>
      </c>
      <c r="L89" s="23">
        <v>3180278.9138523801</v>
      </c>
      <c r="M89" s="23">
        <v>1711483.6282923101</v>
      </c>
      <c r="N89" s="23">
        <v>180988</v>
      </c>
      <c r="O89" s="23">
        <v>28202259.6041339</v>
      </c>
      <c r="P89" s="25">
        <v>1339101</v>
      </c>
      <c r="Q89" s="6">
        <v>0.4416559274548057</v>
      </c>
      <c r="R89" s="6">
        <v>5.1299594927800181E-2</v>
      </c>
      <c r="S89" s="6">
        <v>2.7607143661058341E-2</v>
      </c>
      <c r="T89" s="6">
        <v>2.9194329611631244E-3</v>
      </c>
      <c r="U89" s="6">
        <v>0.45491748772066548</v>
      </c>
      <c r="V89" s="6">
        <v>2.1600413274507155E-2</v>
      </c>
      <c r="W89" s="10">
        <f t="shared" si="14"/>
        <v>0.50399991438532066</v>
      </c>
      <c r="X89" s="11">
        <f t="shared" si="15"/>
        <v>-0.4718707568333349</v>
      </c>
      <c r="Y89" s="11">
        <f t="shared" si="16"/>
        <v>-0.29756953732825636</v>
      </c>
      <c r="Z89" s="11">
        <f t="shared" si="13"/>
        <v>15.048723913749892</v>
      </c>
      <c r="AA89" s="11">
        <f t="shared" si="17"/>
        <v>18.246243646747264</v>
      </c>
      <c r="AB89" s="31">
        <v>10.160405449838301</v>
      </c>
      <c r="AC89" s="21">
        <v>17.0985501623685</v>
      </c>
      <c r="AD89" s="22">
        <v>26.0268719477194</v>
      </c>
      <c r="AE89" s="10">
        <v>0.22479649477661881</v>
      </c>
      <c r="AF89" s="11">
        <f t="shared" si="18"/>
        <v>49.260430878197283</v>
      </c>
      <c r="AG89" s="11">
        <f t="shared" si="19"/>
        <v>4.6627345111998322</v>
      </c>
      <c r="AH89" s="11">
        <f t="shared" si="20"/>
        <v>0.14655151827262991</v>
      </c>
      <c r="AI89" s="11">
        <f t="shared" si="21"/>
        <v>9.4563375930576061</v>
      </c>
      <c r="AJ89" s="11">
        <f t="shared" si="22"/>
        <v>1.9499225907303246</v>
      </c>
      <c r="AK89" s="3">
        <f t="shared" si="23"/>
        <v>0.97084842718993725</v>
      </c>
      <c r="AL89" s="3">
        <f t="shared" si="24"/>
        <v>6.0686046164947716E-2</v>
      </c>
      <c r="AM89" s="22">
        <v>0.26001048479673677</v>
      </c>
      <c r="AN89" s="99"/>
      <c r="AQ89" s="99"/>
    </row>
    <row r="90" spans="1:43" customFormat="1">
      <c r="A90" s="87">
        <v>114</v>
      </c>
      <c r="B90" s="23">
        <v>704</v>
      </c>
      <c r="C90" s="23" t="s">
        <v>98</v>
      </c>
      <c r="D90" s="23">
        <v>46</v>
      </c>
      <c r="E90" s="23" t="s">
        <v>160</v>
      </c>
      <c r="F90" s="23">
        <v>3</v>
      </c>
      <c r="G90" s="23">
        <v>40</v>
      </c>
      <c r="H90" s="23">
        <v>42</v>
      </c>
      <c r="I90" s="23">
        <v>426.09999999999997</v>
      </c>
      <c r="J90" s="8">
        <v>13.2</v>
      </c>
      <c r="K90" s="23">
        <v>838005.35382599197</v>
      </c>
      <c r="L90" s="23">
        <v>34251</v>
      </c>
      <c r="M90" s="23">
        <v>15422.9974379736</v>
      </c>
      <c r="N90" s="23">
        <v>1380.9467330396501</v>
      </c>
      <c r="O90" s="23">
        <v>117350.838741762</v>
      </c>
      <c r="P90" s="25">
        <v>5534</v>
      </c>
      <c r="Q90" s="6">
        <v>0.82811342572055102</v>
      </c>
      <c r="R90" s="6">
        <v>3.3846696581182209E-2</v>
      </c>
      <c r="S90" s="6">
        <v>1.524094229819401E-2</v>
      </c>
      <c r="T90" s="6">
        <v>1.3646458517406169E-3</v>
      </c>
      <c r="U90" s="6">
        <v>0.11596561362995711</v>
      </c>
      <c r="V90" s="6">
        <v>5.4686759183750072E-3</v>
      </c>
      <c r="W90" s="10">
        <f t="shared" si="14"/>
        <v>0.39474043027746564</v>
      </c>
      <c r="X90" s="11">
        <f t="shared" si="15"/>
        <v>-0.51986901918114958</v>
      </c>
      <c r="Y90" s="11">
        <f t="shared" si="16"/>
        <v>-0.40368838982648936</v>
      </c>
      <c r="Z90" s="11">
        <f t="shared" si="13"/>
        <v>11.808841205272401</v>
      </c>
      <c r="AA90" s="11">
        <f t="shared" si="17"/>
        <v>10.987714135868128</v>
      </c>
      <c r="AB90" s="31">
        <v>1.7005539721063101</v>
      </c>
      <c r="AC90" s="21">
        <v>9.0784409289751196</v>
      </c>
      <c r="AD90" s="22">
        <v>16.353544856348002</v>
      </c>
      <c r="AE90" s="10">
        <v>0.83852573905612415</v>
      </c>
      <c r="AF90" s="11">
        <f t="shared" si="18"/>
        <v>87.716535502182396</v>
      </c>
      <c r="AG90" s="11">
        <f t="shared" si="19"/>
        <v>0.65604526628185889</v>
      </c>
      <c r="AH90" s="11">
        <f t="shared" si="20"/>
        <v>0.2935207996471717</v>
      </c>
      <c r="AI90" s="11">
        <f t="shared" si="21"/>
        <v>11.168423132458919</v>
      </c>
      <c r="AJ90" s="11">
        <f t="shared" si="22"/>
        <v>1.6147294566748942</v>
      </c>
      <c r="AK90" s="3">
        <f t="shared" si="23"/>
        <v>7.1410256868302078</v>
      </c>
      <c r="AL90" s="3">
        <f t="shared" si="24"/>
        <v>0.13142639288597577</v>
      </c>
      <c r="AM90" s="22">
        <v>0</v>
      </c>
      <c r="AN90" s="99"/>
      <c r="AQ90" s="99"/>
    </row>
    <row r="91" spans="1:43" customFormat="1">
      <c r="A91" s="87">
        <v>114</v>
      </c>
      <c r="B91" s="23">
        <v>704</v>
      </c>
      <c r="C91" s="23" t="s">
        <v>98</v>
      </c>
      <c r="D91" s="23">
        <v>46</v>
      </c>
      <c r="E91" s="23" t="s">
        <v>160</v>
      </c>
      <c r="F91" s="23">
        <v>5</v>
      </c>
      <c r="G91" s="23">
        <v>40</v>
      </c>
      <c r="H91" s="23">
        <v>42</v>
      </c>
      <c r="I91" s="23">
        <v>429.09999999999997</v>
      </c>
      <c r="J91" s="8">
        <v>13.381818181818099</v>
      </c>
      <c r="K91" s="23">
        <v>368090.12202112703</v>
      </c>
      <c r="L91" s="23">
        <v>28225.756319718301</v>
      </c>
      <c r="M91" s="23">
        <v>17109.501190140902</v>
      </c>
      <c r="N91" s="23">
        <v>1617.64405464789</v>
      </c>
      <c r="O91" s="23">
        <v>87257.606160563199</v>
      </c>
      <c r="P91" s="25">
        <v>4317.9357749295596</v>
      </c>
      <c r="Q91" s="6">
        <v>0.72656263917706165</v>
      </c>
      <c r="R91" s="6">
        <v>5.5714018870753841E-2</v>
      </c>
      <c r="S91" s="6">
        <v>3.3771958539540348E-2</v>
      </c>
      <c r="T91" s="6">
        <v>3.1930216631203016E-3</v>
      </c>
      <c r="U91" s="6">
        <v>0.17223531094010885</v>
      </c>
      <c r="V91" s="6">
        <v>8.5230508094151052E-3</v>
      </c>
      <c r="W91" s="10">
        <f t="shared" si="14"/>
        <v>0.44947736794601695</v>
      </c>
      <c r="X91" s="11">
        <f t="shared" si="15"/>
        <v>-0.43842508735796781</v>
      </c>
      <c r="Y91" s="11">
        <f t="shared" si="16"/>
        <v>-0.34729217094656734</v>
      </c>
      <c r="Z91" s="11">
        <f t="shared" si="13"/>
        <v>17.30630660333717</v>
      </c>
      <c r="AA91" s="11">
        <f t="shared" si="17"/>
        <v>14.845215507254792</v>
      </c>
      <c r="AB91" s="31">
        <v>5.9899465608222702</v>
      </c>
      <c r="AC91" s="21">
        <v>13.0880398515403</v>
      </c>
      <c r="AD91" s="22">
        <v>21.0644394203442</v>
      </c>
      <c r="AE91" s="10">
        <v>0.73205725547799794</v>
      </c>
      <c r="AF91" s="11">
        <f t="shared" si="18"/>
        <v>80.837149114808753</v>
      </c>
      <c r="AG91" s="11">
        <f t="shared" si="19"/>
        <v>1.1594635735014651</v>
      </c>
      <c r="AH91" s="11">
        <f t="shared" si="20"/>
        <v>0.33894051198595282</v>
      </c>
      <c r="AI91" s="11">
        <f t="shared" si="21"/>
        <v>10.576802196367668</v>
      </c>
      <c r="AJ91" s="11">
        <f t="shared" si="22"/>
        <v>1.6494646538298809</v>
      </c>
      <c r="AK91" s="3">
        <f t="shared" si="23"/>
        <v>4.2184302116173393</v>
      </c>
      <c r="AL91" s="3">
        <f t="shared" si="24"/>
        <v>0.19608034122157345</v>
      </c>
      <c r="AM91" s="22">
        <v>0.33786982331541637</v>
      </c>
      <c r="AN91" s="99"/>
      <c r="AQ91" s="99"/>
    </row>
    <row r="92" spans="1:43" customFormat="1">
      <c r="A92" s="87">
        <v>114</v>
      </c>
      <c r="B92" s="23">
        <v>704</v>
      </c>
      <c r="C92" s="23" t="s">
        <v>98</v>
      </c>
      <c r="D92" s="23">
        <v>47</v>
      </c>
      <c r="E92" s="23" t="s">
        <v>160</v>
      </c>
      <c r="F92" s="23">
        <v>1</v>
      </c>
      <c r="G92" s="23">
        <v>40</v>
      </c>
      <c r="H92" s="23">
        <v>42</v>
      </c>
      <c r="I92" s="23">
        <v>432.59999999999997</v>
      </c>
      <c r="J92" s="8">
        <v>13.5939393939393</v>
      </c>
      <c r="K92" s="23">
        <v>930883.57917746599</v>
      </c>
      <c r="L92" s="23">
        <v>104617.82622892001</v>
      </c>
      <c r="M92" s="23">
        <v>47099.474029483703</v>
      </c>
      <c r="N92" s="23">
        <v>6065.4527492957905</v>
      </c>
      <c r="O92" s="23">
        <v>554067.83196197101</v>
      </c>
      <c r="P92" s="25">
        <v>26649.2538549296</v>
      </c>
      <c r="Q92" s="6">
        <v>0.5576211966281277</v>
      </c>
      <c r="R92" s="6">
        <v>6.2668542828901233E-2</v>
      </c>
      <c r="S92" s="6">
        <v>2.8213694662100334E-2</v>
      </c>
      <c r="T92" s="6">
        <v>3.6333491059561268E-3</v>
      </c>
      <c r="U92" s="6">
        <v>0.33189968582836687</v>
      </c>
      <c r="V92" s="6">
        <v>1.5963530946547726E-2</v>
      </c>
      <c r="W92" s="10">
        <f t="shared" si="14"/>
        <v>0.43275666730209827</v>
      </c>
      <c r="X92" s="11">
        <f t="shared" si="15"/>
        <v>-0.52504347210879931</v>
      </c>
      <c r="Y92" s="11">
        <f t="shared" si="16"/>
        <v>-0.36375623240645666</v>
      </c>
      <c r="Z92" s="11">
        <f t="shared" si="13"/>
        <v>11.459565632656044</v>
      </c>
      <c r="AA92" s="11">
        <f t="shared" si="17"/>
        <v>13.719073703398365</v>
      </c>
      <c r="AB92" s="31">
        <v>4.6883652939114997</v>
      </c>
      <c r="AC92" s="21">
        <v>11.8874650427958</v>
      </c>
      <c r="AD92" s="22">
        <v>19.5933256907322</v>
      </c>
      <c r="AE92" s="10">
        <v>0.34148784412229055</v>
      </c>
      <c r="AF92" s="11">
        <f t="shared" si="18"/>
        <v>62.687814038519804</v>
      </c>
      <c r="AG92" s="11">
        <f t="shared" si="19"/>
        <v>2.7831164567521411</v>
      </c>
      <c r="AH92" s="11">
        <f t="shared" si="20"/>
        <v>0.21365306356576499</v>
      </c>
      <c r="AI92" s="11">
        <f t="shared" si="21"/>
        <v>7.7652033535257585</v>
      </c>
      <c r="AJ92" s="11">
        <f t="shared" si="22"/>
        <v>1.7546311698301287</v>
      </c>
      <c r="AK92" s="3">
        <f t="shared" si="23"/>
        <v>1.6800895584953544</v>
      </c>
      <c r="AL92" s="3">
        <f t="shared" si="24"/>
        <v>8.5006692885784468E-2</v>
      </c>
      <c r="AM92" s="22">
        <v>0.62950091108758599</v>
      </c>
      <c r="AN92" s="99"/>
      <c r="AQ92" s="99"/>
    </row>
    <row r="93" spans="1:43" customFormat="1">
      <c r="A93" s="87">
        <v>114</v>
      </c>
      <c r="B93" s="23">
        <v>704</v>
      </c>
      <c r="C93" s="23" t="s">
        <v>98</v>
      </c>
      <c r="D93" s="23">
        <v>47</v>
      </c>
      <c r="E93" s="23" t="s">
        <v>160</v>
      </c>
      <c r="F93" s="23">
        <v>2</v>
      </c>
      <c r="G93" s="23">
        <v>40</v>
      </c>
      <c r="H93" s="23">
        <v>42</v>
      </c>
      <c r="I93" s="23">
        <v>434.09999999999997</v>
      </c>
      <c r="J93" s="8">
        <v>13.6848484848484</v>
      </c>
      <c r="K93" s="23">
        <v>252661.83125268799</v>
      </c>
      <c r="L93" s="23">
        <v>15538.792611806201</v>
      </c>
      <c r="M93" s="23">
        <v>8851.8743317180306</v>
      </c>
      <c r="N93" s="23">
        <v>804.688674798026</v>
      </c>
      <c r="O93" s="23">
        <v>23837.478299999999</v>
      </c>
      <c r="P93" s="25">
        <v>1938.1005198237899</v>
      </c>
      <c r="Q93" s="6">
        <v>0.83212966386491427</v>
      </c>
      <c r="R93" s="6">
        <v>5.1176270704684626E-2</v>
      </c>
      <c r="S93" s="6">
        <v>2.9153224987355994E-2</v>
      </c>
      <c r="T93" s="6">
        <v>2.6502036859137224E-3</v>
      </c>
      <c r="U93" s="6">
        <v>7.8507595337295968E-2</v>
      </c>
      <c r="V93" s="6">
        <v>6.383041419835464E-3</v>
      </c>
      <c r="W93" s="10">
        <f t="shared" si="14"/>
        <v>0.4273198175458115</v>
      </c>
      <c r="X93" s="11">
        <f t="shared" si="15"/>
        <v>-0.45428525285077709</v>
      </c>
      <c r="Y93" s="11">
        <f t="shared" si="16"/>
        <v>-0.36924696571026649</v>
      </c>
      <c r="Z93" s="11">
        <f t="shared" si="13"/>
        <v>16.235745432572546</v>
      </c>
      <c r="AA93" s="11">
        <f t="shared" si="17"/>
        <v>13.343507545417772</v>
      </c>
      <c r="AB93" s="31">
        <v>4.2922167564545104</v>
      </c>
      <c r="AC93" s="21">
        <v>11.4784219095341</v>
      </c>
      <c r="AD93" s="22">
        <v>19.167397727830199</v>
      </c>
      <c r="AE93" s="10">
        <v>0.86915106764235017</v>
      </c>
      <c r="AF93" s="11">
        <f t="shared" si="18"/>
        <v>91.378828996512311</v>
      </c>
      <c r="AG93" s="11">
        <f t="shared" si="19"/>
        <v>0.76123371531595974</v>
      </c>
      <c r="AH93" s="11">
        <f t="shared" si="20"/>
        <v>0.49430829346276112</v>
      </c>
      <c r="AI93" s="11">
        <f t="shared" si="21"/>
        <v>11.000371459110966</v>
      </c>
      <c r="AJ93" s="11">
        <f t="shared" si="22"/>
        <v>1.5998333996937522</v>
      </c>
      <c r="AK93" s="3">
        <f t="shared" si="23"/>
        <v>10.599352333870314</v>
      </c>
      <c r="AL93" s="3">
        <f t="shared" si="24"/>
        <v>0.37134273266304474</v>
      </c>
      <c r="AM93" s="22">
        <v>0.59528356373785207</v>
      </c>
      <c r="AN93" s="99"/>
      <c r="AQ93" s="99"/>
    </row>
    <row r="94" spans="1:43" customFormat="1">
      <c r="A94" s="87">
        <v>114</v>
      </c>
      <c r="B94" s="23">
        <v>704</v>
      </c>
      <c r="C94" s="23" t="s">
        <v>98</v>
      </c>
      <c r="D94" s="23">
        <v>47</v>
      </c>
      <c r="E94" s="23" t="s">
        <v>160</v>
      </c>
      <c r="F94" s="23">
        <v>2</v>
      </c>
      <c r="G94" s="23">
        <v>40</v>
      </c>
      <c r="H94" s="23">
        <v>42</v>
      </c>
      <c r="I94" s="23">
        <v>434.09999999999997</v>
      </c>
      <c r="J94" s="8">
        <v>13.6848484848484</v>
      </c>
      <c r="K94" s="23">
        <v>286510.36829340702</v>
      </c>
      <c r="L94" s="23">
        <v>20961.748604395601</v>
      </c>
      <c r="M94" s="23">
        <v>12306.017239926799</v>
      </c>
      <c r="N94" s="23">
        <v>1341.94248894528</v>
      </c>
      <c r="O94" s="23">
        <v>49024.270807692301</v>
      </c>
      <c r="P94" s="25">
        <v>3681.84087757511</v>
      </c>
      <c r="Q94" s="6">
        <v>0.76642669040170686</v>
      </c>
      <c r="R94" s="6">
        <v>5.6073515606413084E-2</v>
      </c>
      <c r="S94" s="6">
        <v>3.2919088134237266E-2</v>
      </c>
      <c r="T94" s="6">
        <v>3.589749811282579E-3</v>
      </c>
      <c r="U94" s="6">
        <v>0.13114188449200789</v>
      </c>
      <c r="V94" s="6">
        <v>9.8490715543523392E-3</v>
      </c>
      <c r="W94" s="10">
        <f t="shared" si="14"/>
        <v>0.45257507109532186</v>
      </c>
      <c r="X94" s="11">
        <f t="shared" si="15"/>
        <v>-0.44908042020477573</v>
      </c>
      <c r="Y94" s="11">
        <f t="shared" si="16"/>
        <v>-0.34430937168909037</v>
      </c>
      <c r="Z94" s="11">
        <f t="shared" si="13"/>
        <v>16.587071636177637</v>
      </c>
      <c r="AA94" s="11">
        <f t="shared" si="17"/>
        <v>15.049238976466217</v>
      </c>
      <c r="AB94" s="31">
        <v>6.2409559516185302</v>
      </c>
      <c r="AC94" s="21">
        <v>13.3300115693471</v>
      </c>
      <c r="AD94" s="22">
        <v>21.2912799081199</v>
      </c>
      <c r="AE94" s="10">
        <v>0.76565859892407973</v>
      </c>
      <c r="AF94" s="11">
        <f t="shared" si="18"/>
        <v>85.3892072249146</v>
      </c>
      <c r="AG94" s="11">
        <f t="shared" si="19"/>
        <v>1.268759381271245</v>
      </c>
      <c r="AH94" s="11">
        <f t="shared" si="20"/>
        <v>0.39637385671829978</v>
      </c>
      <c r="AI94" s="11">
        <f t="shared" si="21"/>
        <v>9.1703015153793217</v>
      </c>
      <c r="AJ94" s="11">
        <f t="shared" si="22"/>
        <v>1.6799261295797978</v>
      </c>
      <c r="AK94" s="3">
        <f t="shared" si="23"/>
        <v>5.8442555814303159</v>
      </c>
      <c r="AL94" s="3">
        <f t="shared" si="24"/>
        <v>0.25101887365545245</v>
      </c>
      <c r="AM94" s="22">
        <v>0.64231718568067875</v>
      </c>
      <c r="AN94" s="99"/>
      <c r="AQ94" s="99"/>
    </row>
    <row r="95" spans="1:43" customFormat="1">
      <c r="A95" s="87">
        <v>114</v>
      </c>
      <c r="B95" s="23">
        <v>704</v>
      </c>
      <c r="C95" s="23" t="s">
        <v>98</v>
      </c>
      <c r="D95" s="23">
        <v>47</v>
      </c>
      <c r="E95" s="23" t="s">
        <v>160</v>
      </c>
      <c r="F95" s="23">
        <v>3</v>
      </c>
      <c r="G95" s="23">
        <v>40</v>
      </c>
      <c r="H95" s="23">
        <v>42</v>
      </c>
      <c r="I95" s="23">
        <v>435.59999999999997</v>
      </c>
      <c r="J95" s="8">
        <v>13.775757575757501</v>
      </c>
      <c r="K95" s="23">
        <v>377584.08425476699</v>
      </c>
      <c r="L95" s="23">
        <v>17981.411545794399</v>
      </c>
      <c r="M95" s="23">
        <v>12945.029893270999</v>
      </c>
      <c r="N95" s="23">
        <v>898.76976934578897</v>
      </c>
      <c r="O95" s="23">
        <v>45086.856522803901</v>
      </c>
      <c r="P95" s="25">
        <v>4030.72854355142</v>
      </c>
      <c r="Q95" s="6">
        <v>0.82347208045624487</v>
      </c>
      <c r="R95" s="6">
        <v>3.9215610489462295E-2</v>
      </c>
      <c r="S95" s="6">
        <v>2.8231779734093944E-2</v>
      </c>
      <c r="T95" s="6">
        <v>1.9601244932638136E-3</v>
      </c>
      <c r="U95" s="6">
        <v>9.8329800143308888E-2</v>
      </c>
      <c r="V95" s="6">
        <v>8.7906046836261822E-3</v>
      </c>
      <c r="W95" s="10">
        <f t="shared" si="14"/>
        <v>0.49850954485692517</v>
      </c>
      <c r="X95" s="11">
        <f t="shared" si="15"/>
        <v>-0.39066823687074037</v>
      </c>
      <c r="Y95" s="11">
        <f t="shared" si="16"/>
        <v>-0.30232652192803555</v>
      </c>
      <c r="Z95" s="11">
        <f t="shared" si="13"/>
        <v>20.529894011225025</v>
      </c>
      <c r="AA95" s="11">
        <f t="shared" si="17"/>
        <v>17.920865900122369</v>
      </c>
      <c r="AB95" s="31">
        <v>9.72507028682959</v>
      </c>
      <c r="AC95" s="21">
        <v>16.6977256853733</v>
      </c>
      <c r="AD95" s="22">
        <v>25.538982489269898</v>
      </c>
      <c r="AE95" s="10">
        <v>0.7581093673450684</v>
      </c>
      <c r="AF95" s="11">
        <f t="shared" si="18"/>
        <v>89.332870521011102</v>
      </c>
      <c r="AG95" s="11">
        <f t="shared" si="19"/>
        <v>1.0562295823882604</v>
      </c>
      <c r="AH95" s="11">
        <f t="shared" si="20"/>
        <v>0.39318151426815146</v>
      </c>
      <c r="AI95" s="11">
        <f t="shared" si="21"/>
        <v>14.403054413694438</v>
      </c>
      <c r="AJ95" s="11">
        <f t="shared" si="22"/>
        <v>1.7484047342852871</v>
      </c>
      <c r="AK95" s="3">
        <f t="shared" si="23"/>
        <v>8.374593249005807</v>
      </c>
      <c r="AL95" s="3">
        <f t="shared" si="24"/>
        <v>0.2871131609435601</v>
      </c>
      <c r="AM95" s="22">
        <v>0.65109166237669092</v>
      </c>
      <c r="AN95" s="99"/>
      <c r="AQ95" s="99"/>
    </row>
    <row r="96" spans="1:43" customFormat="1">
      <c r="A96" s="87">
        <v>114</v>
      </c>
      <c r="B96" s="23">
        <v>704</v>
      </c>
      <c r="C96" s="23" t="s">
        <v>98</v>
      </c>
      <c r="D96" s="23">
        <v>47</v>
      </c>
      <c r="E96" s="23" t="s">
        <v>160</v>
      </c>
      <c r="F96" s="23">
        <v>4</v>
      </c>
      <c r="G96" s="23">
        <v>80</v>
      </c>
      <c r="H96" s="23">
        <v>82</v>
      </c>
      <c r="I96" s="23">
        <v>437.5</v>
      </c>
      <c r="J96" s="8">
        <v>13.890909090909</v>
      </c>
      <c r="K96" s="23">
        <v>374632.435448987</v>
      </c>
      <c r="L96" s="23">
        <v>44152.447485903103</v>
      </c>
      <c r="M96" s="23">
        <v>21440.496057445001</v>
      </c>
      <c r="N96" s="23">
        <v>2035.8474275771</v>
      </c>
      <c r="O96" s="23">
        <v>54629.057493832501</v>
      </c>
      <c r="P96" s="25">
        <v>5076.7662504845603</v>
      </c>
      <c r="Q96" s="6">
        <v>0.74632873876167372</v>
      </c>
      <c r="R96" s="6">
        <v>8.7958856007496283E-2</v>
      </c>
      <c r="S96" s="6">
        <v>4.2712955064341945E-2</v>
      </c>
      <c r="T96" s="6">
        <v>4.0557391703519765E-3</v>
      </c>
      <c r="U96" s="6">
        <v>0.10882996697882748</v>
      </c>
      <c r="V96" s="6">
        <v>1.0113744017308681E-2</v>
      </c>
      <c r="W96" s="10">
        <f t="shared" si="14"/>
        <v>0.39272252117611944</v>
      </c>
      <c r="X96" s="11">
        <f t="shared" si="15"/>
        <v>-0.49889679424565153</v>
      </c>
      <c r="Y96" s="11">
        <f t="shared" si="16"/>
        <v>-0.405914192841977</v>
      </c>
      <c r="Z96" s="11">
        <f t="shared" si="13"/>
        <v>13.22446638841852</v>
      </c>
      <c r="AA96" s="11">
        <f t="shared" si="17"/>
        <v>10.835469209608771</v>
      </c>
      <c r="AB96" s="31">
        <v>1.52867121211797</v>
      </c>
      <c r="AC96" s="21">
        <v>8.9411931864744307</v>
      </c>
      <c r="AD96" s="22">
        <v>16.233161198554299</v>
      </c>
      <c r="AE96" s="10">
        <v>0.78512634101999768</v>
      </c>
      <c r="AF96" s="11">
        <f t="shared" si="18"/>
        <v>87.273711154634242</v>
      </c>
      <c r="AG96" s="11">
        <f t="shared" si="19"/>
        <v>1.337014280339371</v>
      </c>
      <c r="AH96" s="11">
        <f t="shared" si="20"/>
        <v>0.53111081477855104</v>
      </c>
      <c r="AI96" s="11">
        <f t="shared" si="21"/>
        <v>10.531484710994151</v>
      </c>
      <c r="AJ96" s="11">
        <f t="shared" si="22"/>
        <v>1.5603765547106672</v>
      </c>
      <c r="AK96" s="3">
        <f t="shared" si="23"/>
        <v>6.8577503005846685</v>
      </c>
      <c r="AL96" s="3">
        <f t="shared" si="24"/>
        <v>0.39247420770284358</v>
      </c>
      <c r="AM96" s="22">
        <v>0.92971958311216762</v>
      </c>
      <c r="AN96" s="99"/>
      <c r="AQ96" s="99"/>
    </row>
    <row r="97" spans="1:43" customFormat="1">
      <c r="A97" s="87">
        <v>114</v>
      </c>
      <c r="B97" s="23">
        <v>704</v>
      </c>
      <c r="C97" s="23" t="s">
        <v>98</v>
      </c>
      <c r="D97" s="23">
        <v>47</v>
      </c>
      <c r="E97" s="23" t="s">
        <v>160</v>
      </c>
      <c r="F97" s="23">
        <v>4</v>
      </c>
      <c r="G97" s="23">
        <v>120</v>
      </c>
      <c r="H97" s="23">
        <v>122</v>
      </c>
      <c r="I97" s="23">
        <v>437.9</v>
      </c>
      <c r="J97" s="8">
        <v>13.9151515151515</v>
      </c>
      <c r="K97" s="23">
        <v>560141.50915014104</v>
      </c>
      <c r="L97" s="23">
        <v>63203.706397183101</v>
      </c>
      <c r="M97" s="23">
        <v>26781.7227981221</v>
      </c>
      <c r="N97" s="23">
        <v>2716.2310546082999</v>
      </c>
      <c r="O97" s="23">
        <v>74174.254037746403</v>
      </c>
      <c r="P97" s="25">
        <v>6059.8884579342703</v>
      </c>
      <c r="Q97" s="6">
        <v>0.76409609199555928</v>
      </c>
      <c r="R97" s="6">
        <v>8.6216972441472167E-2</v>
      </c>
      <c r="S97" s="6">
        <v>3.6533285594209243E-2</v>
      </c>
      <c r="T97" s="6">
        <v>3.7052450137682429E-3</v>
      </c>
      <c r="U97" s="6">
        <v>0.10118203473782603</v>
      </c>
      <c r="V97" s="6">
        <v>8.2663702171649825E-3</v>
      </c>
      <c r="W97" s="10">
        <f t="shared" si="14"/>
        <v>0.36003730982237203</v>
      </c>
      <c r="X97" s="11">
        <f t="shared" si="15"/>
        <v>-0.53924900165404432</v>
      </c>
      <c r="Y97" s="11">
        <f t="shared" si="16"/>
        <v>-0.44365249198164275</v>
      </c>
      <c r="Z97" s="11">
        <f t="shared" si="13"/>
        <v>10.500692388352007</v>
      </c>
      <c r="AA97" s="11">
        <f t="shared" si="17"/>
        <v>8.2541695484556357</v>
      </c>
      <c r="AB97" s="31">
        <v>-1.1294766746168801</v>
      </c>
      <c r="AC97" s="21">
        <v>6.51079686975954</v>
      </c>
      <c r="AD97" s="22">
        <v>13.612707084115099</v>
      </c>
      <c r="AE97" s="10">
        <v>0.80904925985978138</v>
      </c>
      <c r="AF97" s="11">
        <f t="shared" si="18"/>
        <v>88.306414826431549</v>
      </c>
      <c r="AG97" s="11">
        <f t="shared" si="19"/>
        <v>1.0702708406468693</v>
      </c>
      <c r="AH97" s="11">
        <f t="shared" si="20"/>
        <v>0.53604666458967376</v>
      </c>
      <c r="AI97" s="11">
        <f t="shared" si="21"/>
        <v>9.859883883105157</v>
      </c>
      <c r="AJ97" s="11">
        <f t="shared" si="22"/>
        <v>1.510257797092819</v>
      </c>
      <c r="AK97" s="3">
        <f t="shared" si="23"/>
        <v>7.5516972353384446</v>
      </c>
      <c r="AL97" s="3">
        <f t="shared" si="24"/>
        <v>0.36106494289100899</v>
      </c>
      <c r="AM97" s="22">
        <v>1.2436050774612195</v>
      </c>
      <c r="AN97" s="99"/>
      <c r="AQ97" s="99"/>
    </row>
    <row r="98" spans="1:43" customFormat="1">
      <c r="A98" s="87">
        <v>114</v>
      </c>
      <c r="B98" s="23">
        <v>704</v>
      </c>
      <c r="C98" s="23" t="s">
        <v>98</v>
      </c>
      <c r="D98" s="23">
        <v>47</v>
      </c>
      <c r="E98" s="23" t="s">
        <v>160</v>
      </c>
      <c r="F98" s="23">
        <v>5</v>
      </c>
      <c r="G98" s="23">
        <v>40</v>
      </c>
      <c r="H98" s="23">
        <v>42</v>
      </c>
      <c r="I98" s="23">
        <v>438.59999999999997</v>
      </c>
      <c r="J98" s="8">
        <v>13.9575757575757</v>
      </c>
      <c r="K98" s="23">
        <v>184380.24733943699</v>
      </c>
      <c r="L98" s="23">
        <v>13352.515450610301</v>
      </c>
      <c r="M98" s="23">
        <v>8020.84945962443</v>
      </c>
      <c r="N98" s="23">
        <v>884.07221596244301</v>
      </c>
      <c r="O98" s="23">
        <v>19387.527822535201</v>
      </c>
      <c r="P98" s="25">
        <v>1743.58513042253</v>
      </c>
      <c r="Q98" s="6">
        <v>0.80950617217592036</v>
      </c>
      <c r="R98" s="6">
        <v>5.8623110812106277E-2</v>
      </c>
      <c r="S98" s="6">
        <v>3.5214873812955898E-2</v>
      </c>
      <c r="T98" s="6">
        <v>3.8814456851949796E-3</v>
      </c>
      <c r="U98" s="6">
        <v>8.5119331718228886E-2</v>
      </c>
      <c r="V98" s="6">
        <v>7.6550657955935086E-3</v>
      </c>
      <c r="W98" s="10">
        <f t="shared" si="14"/>
        <v>0.44366888593974141</v>
      </c>
      <c r="X98" s="11">
        <f t="shared" si="15"/>
        <v>-0.44325478993239942</v>
      </c>
      <c r="Y98" s="11">
        <f t="shared" si="16"/>
        <v>-0.35294102685812112</v>
      </c>
      <c r="Z98" s="11">
        <f t="shared" si="13"/>
        <v>16.980301679563038</v>
      </c>
      <c r="AA98" s="11">
        <f t="shared" si="17"/>
        <v>14.458833762904515</v>
      </c>
      <c r="AB98" s="31">
        <v>5.57271345249766</v>
      </c>
      <c r="AC98" s="21">
        <v>12.704052015939199</v>
      </c>
      <c r="AD98" s="22">
        <v>20.5308086755734</v>
      </c>
      <c r="AE98" s="10">
        <v>0.92502885001826951</v>
      </c>
      <c r="AF98" s="11">
        <f t="shared" si="18"/>
        <v>90.485478968828943</v>
      </c>
      <c r="AG98" s="11">
        <f t="shared" si="19"/>
        <v>0.93678767908719174</v>
      </c>
      <c r="AH98" s="11">
        <f t="shared" si="20"/>
        <v>0.51297950923901203</v>
      </c>
      <c r="AI98" s="11">
        <f t="shared" si="21"/>
        <v>9.0726179545101431</v>
      </c>
      <c r="AJ98" s="11">
        <f t="shared" si="22"/>
        <v>1.6257962316031898</v>
      </c>
      <c r="AK98" s="3">
        <f t="shared" si="23"/>
        <v>9.5102505604206833</v>
      </c>
      <c r="AL98" s="3">
        <f t="shared" si="24"/>
        <v>0.41371182200452344</v>
      </c>
      <c r="AM98" s="22">
        <v>0.87926339231523964</v>
      </c>
      <c r="AN98" s="99"/>
      <c r="AQ98" s="99"/>
    </row>
    <row r="99" spans="1:43" customFormat="1">
      <c r="A99" s="87">
        <v>114</v>
      </c>
      <c r="B99" s="23">
        <v>704</v>
      </c>
      <c r="C99" s="23" t="s">
        <v>98</v>
      </c>
      <c r="D99" s="23">
        <v>47</v>
      </c>
      <c r="E99" s="23" t="s">
        <v>160</v>
      </c>
      <c r="F99" s="23">
        <v>5</v>
      </c>
      <c r="G99" s="23">
        <v>120</v>
      </c>
      <c r="H99" s="23">
        <v>122</v>
      </c>
      <c r="I99" s="23">
        <v>439.4</v>
      </c>
      <c r="J99" s="8">
        <v>14.006060606060601</v>
      </c>
      <c r="K99" s="23">
        <v>662415.65991277504</v>
      </c>
      <c r="L99" s="23">
        <v>42104.178525374497</v>
      </c>
      <c r="M99" s="23">
        <v>40140.341256035201</v>
      </c>
      <c r="N99" s="23">
        <v>3827.1496167400801</v>
      </c>
      <c r="O99" s="23">
        <v>99690.775689427493</v>
      </c>
      <c r="P99" s="25">
        <v>9574.2215167401191</v>
      </c>
      <c r="Q99" s="6">
        <v>0.77226914977021055</v>
      </c>
      <c r="R99" s="6">
        <v>4.9086638676153427E-2</v>
      </c>
      <c r="S99" s="6">
        <v>4.6797123149785264E-2</v>
      </c>
      <c r="T99" s="6">
        <v>4.4618353088941645E-3</v>
      </c>
      <c r="U99" s="6">
        <v>0.11622326469719105</v>
      </c>
      <c r="V99" s="6">
        <v>1.1161988397765462E-2</v>
      </c>
      <c r="W99" s="10">
        <f t="shared" si="14"/>
        <v>0.55979103626270033</v>
      </c>
      <c r="X99" s="11">
        <f t="shared" si="15"/>
        <v>-0.33127916602784235</v>
      </c>
      <c r="Y99" s="11">
        <f t="shared" si="16"/>
        <v>-0.25197406001922074</v>
      </c>
      <c r="Z99" s="11">
        <f t="shared" ref="Z99:Z130" si="25">67.5*X99+46.9</f>
        <v>24.538656293120638</v>
      </c>
      <c r="AA99" s="11">
        <f t="shared" si="17"/>
        <v>21.3649742946853</v>
      </c>
      <c r="AB99" s="31">
        <v>14.0782704724281</v>
      </c>
      <c r="AC99" s="21">
        <v>21.119244325869499</v>
      </c>
      <c r="AD99" s="22">
        <v>31.378113012620499</v>
      </c>
      <c r="AE99" s="10">
        <v>0.82749551545792677</v>
      </c>
      <c r="AF99" s="11">
        <f t="shared" si="18"/>
        <v>86.919048175908173</v>
      </c>
      <c r="AG99" s="11">
        <f t="shared" si="19"/>
        <v>1.4247567978810938</v>
      </c>
      <c r="AH99" s="11">
        <f t="shared" si="20"/>
        <v>0.44063242654027857</v>
      </c>
      <c r="AI99" s="11">
        <f t="shared" si="21"/>
        <v>10.48831252388462</v>
      </c>
      <c r="AJ99" s="11">
        <f t="shared" si="22"/>
        <v>1.8000061927158413</v>
      </c>
      <c r="AK99" s="3">
        <f t="shared" si="23"/>
        <v>6.6447036381423832</v>
      </c>
      <c r="AL99" s="3">
        <f t="shared" si="24"/>
        <v>0.40264849960729321</v>
      </c>
      <c r="AM99" s="22">
        <v>1.0344765289731084</v>
      </c>
      <c r="AN99" s="99"/>
      <c r="AQ99" s="99"/>
    </row>
    <row r="100" spans="1:43" customFormat="1">
      <c r="A100" s="87">
        <v>114</v>
      </c>
      <c r="B100" s="23">
        <v>704</v>
      </c>
      <c r="C100" s="23" t="s">
        <v>98</v>
      </c>
      <c r="D100" s="23">
        <v>47</v>
      </c>
      <c r="E100" s="23" t="s">
        <v>160</v>
      </c>
      <c r="F100" s="23">
        <v>6</v>
      </c>
      <c r="G100" s="23">
        <v>40</v>
      </c>
      <c r="H100" s="23">
        <v>42</v>
      </c>
      <c r="I100" s="23">
        <v>440.09999999999997</v>
      </c>
      <c r="J100" s="8">
        <v>14.048484848484801</v>
      </c>
      <c r="K100" s="23">
        <v>219085.334520187</v>
      </c>
      <c r="L100" s="23">
        <v>18870.313958878502</v>
      </c>
      <c r="M100" s="23">
        <v>13158.871028838599</v>
      </c>
      <c r="N100" s="23">
        <v>1536.4559411215</v>
      </c>
      <c r="O100" s="23">
        <v>50930.747505981402</v>
      </c>
      <c r="P100" s="25">
        <v>5150.7845220560903</v>
      </c>
      <c r="Q100" s="6">
        <v>0.70962833266420344</v>
      </c>
      <c r="R100" s="6">
        <v>6.112188869609219E-2</v>
      </c>
      <c r="S100" s="6">
        <v>4.262223999789274E-2</v>
      </c>
      <c r="T100" s="6">
        <v>4.9766574750332989E-3</v>
      </c>
      <c r="U100" s="6">
        <v>0.1649672330334869</v>
      </c>
      <c r="V100" s="6">
        <v>1.6683648133291443E-2</v>
      </c>
      <c r="W100" s="10">
        <f t="shared" si="14"/>
        <v>0.5126018546621165</v>
      </c>
      <c r="X100" s="11">
        <f t="shared" si="15"/>
        <v>-0.40667631397267767</v>
      </c>
      <c r="Y100" s="11">
        <f t="shared" si="16"/>
        <v>-0.29021982681337088</v>
      </c>
      <c r="Z100" s="11">
        <f t="shared" si="25"/>
        <v>19.449348806844256</v>
      </c>
      <c r="AA100" s="11">
        <f t="shared" si="17"/>
        <v>18.748963845965431</v>
      </c>
      <c r="AB100" s="31">
        <v>10.7192299839478</v>
      </c>
      <c r="AC100" s="21">
        <v>17.734083890842001</v>
      </c>
      <c r="AD100" s="22">
        <v>26.788956036896199</v>
      </c>
      <c r="AE100" s="10">
        <v>0.92509910535324447</v>
      </c>
      <c r="AF100" s="11">
        <f t="shared" si="18"/>
        <v>81.137883668334439</v>
      </c>
      <c r="AG100" s="11">
        <f t="shared" si="19"/>
        <v>2.2970360636172757</v>
      </c>
      <c r="AH100" s="11">
        <f t="shared" si="20"/>
        <v>0.37441940243876992</v>
      </c>
      <c r="AI100" s="11">
        <f t="shared" si="21"/>
        <v>8.5644310888821131</v>
      </c>
      <c r="AJ100" s="11">
        <f t="shared" si="22"/>
        <v>1.8183641983538972</v>
      </c>
      <c r="AK100" s="3">
        <f t="shared" si="23"/>
        <v>4.301632024828562</v>
      </c>
      <c r="AL100" s="3">
        <f t="shared" si="24"/>
        <v>0.25836791473153214</v>
      </c>
      <c r="AM100" s="22">
        <v>0.83374785075617064</v>
      </c>
      <c r="AN100" s="99"/>
      <c r="AQ100" s="99"/>
    </row>
    <row r="101" spans="1:43" customFormat="1">
      <c r="A101" s="87">
        <v>114</v>
      </c>
      <c r="B101" s="23">
        <v>704</v>
      </c>
      <c r="C101" s="23" t="s">
        <v>98</v>
      </c>
      <c r="D101" s="23">
        <v>47</v>
      </c>
      <c r="E101" s="23" t="s">
        <v>160</v>
      </c>
      <c r="F101" s="23">
        <v>6</v>
      </c>
      <c r="G101" s="23">
        <v>120</v>
      </c>
      <c r="H101" s="23">
        <v>122</v>
      </c>
      <c r="I101" s="23">
        <v>440.9</v>
      </c>
      <c r="J101" s="8">
        <v>14.0969696969696</v>
      </c>
      <c r="K101" s="23">
        <v>173744.99588822399</v>
      </c>
      <c r="L101" s="23">
        <v>19642.9101357941</v>
      </c>
      <c r="M101" s="23">
        <v>12711.392193457899</v>
      </c>
      <c r="N101" s="23">
        <v>853.18599999999697</v>
      </c>
      <c r="O101" s="23">
        <v>77681.912435887803</v>
      </c>
      <c r="P101" s="25">
        <v>8724.8570135135305</v>
      </c>
      <c r="Q101" s="6">
        <v>0.59226015104851371</v>
      </c>
      <c r="R101" s="6">
        <v>6.6958549594960157E-2</v>
      </c>
      <c r="S101" s="6">
        <v>4.3330462682088296E-2</v>
      </c>
      <c r="T101" s="6">
        <v>2.9083316422969505E-3</v>
      </c>
      <c r="U101" s="6">
        <v>0.26480130237888844</v>
      </c>
      <c r="V101" s="6">
        <v>2.9741202653252592E-2</v>
      </c>
      <c r="W101" s="10">
        <f t="shared" si="14"/>
        <v>0.5315570837922845</v>
      </c>
      <c r="X101" s="11">
        <f t="shared" si="15"/>
        <v>-0.41704291016666789</v>
      </c>
      <c r="Y101" s="11">
        <f t="shared" si="16"/>
        <v>-0.27445008985227748</v>
      </c>
      <c r="Z101" s="11">
        <f t="shared" si="25"/>
        <v>18.749603563749915</v>
      </c>
      <c r="AA101" s="11">
        <f t="shared" si="17"/>
        <v>19.827613854104222</v>
      </c>
      <c r="AB101" s="31">
        <v>12.0968109727523</v>
      </c>
      <c r="AC101" s="21">
        <v>19.095723216677701</v>
      </c>
      <c r="AD101" s="22">
        <v>28.637015441186598</v>
      </c>
      <c r="AE101" s="10">
        <v>0.92509512597386867</v>
      </c>
      <c r="AF101" s="11">
        <f t="shared" si="18"/>
        <v>69.1035804585606</v>
      </c>
      <c r="AG101" s="11">
        <f t="shared" si="19"/>
        <v>4.7815334285450337</v>
      </c>
      <c r="AH101" s="11">
        <f t="shared" si="20"/>
        <v>0.27762148882537552</v>
      </c>
      <c r="AI101" s="11">
        <f t="shared" si="21"/>
        <v>14.898735086438299</v>
      </c>
      <c r="AJ101" s="11">
        <f t="shared" si="22"/>
        <v>1.9680435211096956</v>
      </c>
      <c r="AK101" s="3">
        <f t="shared" si="23"/>
        <v>2.2366209898812501</v>
      </c>
      <c r="AL101" s="3">
        <f t="shared" si="24"/>
        <v>0.16363387299390739</v>
      </c>
      <c r="AM101" s="22">
        <v>0.53852827858202612</v>
      </c>
      <c r="AN101" s="99"/>
      <c r="AQ101" s="99"/>
    </row>
    <row r="102" spans="1:43" customFormat="1">
      <c r="A102" s="87">
        <v>114</v>
      </c>
      <c r="B102" s="23">
        <v>704</v>
      </c>
      <c r="C102" s="23" t="s">
        <v>98</v>
      </c>
      <c r="D102" s="23">
        <v>48</v>
      </c>
      <c r="E102" s="23" t="s">
        <v>160</v>
      </c>
      <c r="F102" s="23">
        <v>1</v>
      </c>
      <c r="G102" s="23">
        <v>40</v>
      </c>
      <c r="H102" s="23">
        <v>42</v>
      </c>
      <c r="I102" s="23">
        <v>442.09999999999997</v>
      </c>
      <c r="J102" s="8">
        <v>14.169696969696901</v>
      </c>
      <c r="K102" s="23">
        <v>132150.17800769201</v>
      </c>
      <c r="L102" s="23">
        <v>24617.503095604501</v>
      </c>
      <c r="M102" s="23">
        <v>21001.1772582417</v>
      </c>
      <c r="N102" s="23">
        <v>1542.2132472527501</v>
      </c>
      <c r="O102" s="23">
        <v>80900.828750915796</v>
      </c>
      <c r="P102" s="25">
        <v>8463</v>
      </c>
      <c r="Q102" s="6">
        <v>0.491859037933082</v>
      </c>
      <c r="R102" s="6">
        <v>9.1625615428334209E-2</v>
      </c>
      <c r="S102" s="6">
        <v>7.8165758059740423E-2</v>
      </c>
      <c r="T102" s="6">
        <v>5.7400719054441175E-3</v>
      </c>
      <c r="U102" s="6">
        <v>0.30111048200856994</v>
      </c>
      <c r="V102" s="6">
        <v>3.1499034664829451E-2</v>
      </c>
      <c r="W102" s="10">
        <f t="shared" si="14"/>
        <v>0.55742934372508335</v>
      </c>
      <c r="X102" s="11">
        <f t="shared" si="15"/>
        <v>-0.3513383849167005</v>
      </c>
      <c r="Y102" s="11">
        <f t="shared" si="16"/>
        <v>-0.25381017325735467</v>
      </c>
      <c r="Z102" s="11">
        <f t="shared" si="25"/>
        <v>23.184659018122716</v>
      </c>
      <c r="AA102" s="11">
        <f t="shared" si="17"/>
        <v>21.23938414919694</v>
      </c>
      <c r="AB102" s="31">
        <v>13.933030297283899</v>
      </c>
      <c r="AC102" s="21">
        <v>20.986537673336699</v>
      </c>
      <c r="AD102" s="22">
        <v>31.103804705331299</v>
      </c>
      <c r="AE102" s="10">
        <v>0.76426914522629896</v>
      </c>
      <c r="AF102" s="11">
        <f t="shared" si="18"/>
        <v>62.027483473674216</v>
      </c>
      <c r="AG102" s="11">
        <f t="shared" si="19"/>
        <v>6.0186393052982883</v>
      </c>
      <c r="AH102" s="11">
        <f t="shared" si="20"/>
        <v>0.345438487540004</v>
      </c>
      <c r="AI102" s="11">
        <f t="shared" si="21"/>
        <v>13.617557296730872</v>
      </c>
      <c r="AJ102" s="11">
        <f t="shared" si="22"/>
        <v>1.889448770119353</v>
      </c>
      <c r="AK102" s="3">
        <f t="shared" si="23"/>
        <v>1.633483612566776</v>
      </c>
      <c r="AL102" s="3">
        <f t="shared" si="24"/>
        <v>0.25959162078427989</v>
      </c>
      <c r="AM102" s="22">
        <v>0.95532901313405794</v>
      </c>
      <c r="AN102" s="99"/>
      <c r="AQ102" s="99"/>
    </row>
    <row r="103" spans="1:43" customFormat="1">
      <c r="A103" s="87">
        <v>114</v>
      </c>
      <c r="B103" s="23">
        <v>704</v>
      </c>
      <c r="C103" s="23" t="s">
        <v>98</v>
      </c>
      <c r="D103" s="23">
        <v>48</v>
      </c>
      <c r="E103" s="23" t="s">
        <v>160</v>
      </c>
      <c r="F103" s="23">
        <v>1</v>
      </c>
      <c r="G103" s="23">
        <v>120</v>
      </c>
      <c r="H103" s="23">
        <v>122</v>
      </c>
      <c r="I103" s="23">
        <v>442.9</v>
      </c>
      <c r="J103" s="8">
        <v>14.218181818181799</v>
      </c>
      <c r="K103" s="23">
        <v>389007.92715420498</v>
      </c>
      <c r="L103" s="23">
        <v>51941.116490654298</v>
      </c>
      <c r="M103" s="23">
        <v>36800.545847850699</v>
      </c>
      <c r="N103" s="23">
        <v>2178.7654578817101</v>
      </c>
      <c r="O103" s="23">
        <v>204439.16476541999</v>
      </c>
      <c r="P103" s="25">
        <v>17705.083859813101</v>
      </c>
      <c r="Q103" s="6">
        <v>0.55408504073922549</v>
      </c>
      <c r="R103" s="6">
        <v>7.3982542868224296E-2</v>
      </c>
      <c r="S103" s="6">
        <v>5.2417008811363186E-2</v>
      </c>
      <c r="T103" s="6">
        <v>3.1033335395580642E-3</v>
      </c>
      <c r="U103" s="6">
        <v>0.2911937650382056</v>
      </c>
      <c r="V103" s="6">
        <v>2.521830900342336E-2</v>
      </c>
      <c r="W103" s="10">
        <f t="shared" si="14"/>
        <v>0.52183317069153923</v>
      </c>
      <c r="X103" s="11">
        <f t="shared" si="15"/>
        <v>-0.3928072100501227</v>
      </c>
      <c r="Y103" s="11">
        <f t="shared" si="16"/>
        <v>-0.28246831812497442</v>
      </c>
      <c r="Z103" s="11">
        <f t="shared" si="25"/>
        <v>20.385513321616717</v>
      </c>
      <c r="AA103" s="11">
        <f t="shared" si="17"/>
        <v>19.27916704025175</v>
      </c>
      <c r="AB103" s="31">
        <v>11.431120218669101</v>
      </c>
      <c r="AC103" s="21">
        <v>18.3835040552995</v>
      </c>
      <c r="AD103" s="22">
        <v>27.7428999674941</v>
      </c>
      <c r="AE103" s="10">
        <v>0.799146780752373</v>
      </c>
      <c r="AF103" s="11">
        <f t="shared" si="18"/>
        <v>65.550565914120497</v>
      </c>
      <c r="AG103" s="11">
        <f t="shared" si="19"/>
        <v>4.3532130471239983</v>
      </c>
      <c r="AH103" s="11">
        <f t="shared" si="20"/>
        <v>0.29042058923932906</v>
      </c>
      <c r="AI103" s="11">
        <f t="shared" si="21"/>
        <v>16.890549514966967</v>
      </c>
      <c r="AJ103" s="11">
        <f t="shared" si="22"/>
        <v>1.8678746539894688</v>
      </c>
      <c r="AK103" s="3">
        <f t="shared" si="23"/>
        <v>1.9028053044560473</v>
      </c>
      <c r="AL103" s="3">
        <f t="shared" si="24"/>
        <v>0.1800073185100165</v>
      </c>
      <c r="AM103" s="22">
        <v>0.90478201349782117</v>
      </c>
      <c r="AN103" s="99"/>
      <c r="AQ103" s="99"/>
    </row>
    <row r="104" spans="1:43" customFormat="1">
      <c r="A104" s="87">
        <v>114</v>
      </c>
      <c r="B104" s="23">
        <v>704</v>
      </c>
      <c r="C104" s="23" t="s">
        <v>98</v>
      </c>
      <c r="D104" s="23">
        <v>48</v>
      </c>
      <c r="E104" s="23" t="s">
        <v>160</v>
      </c>
      <c r="F104" s="23">
        <v>2</v>
      </c>
      <c r="G104" s="23">
        <v>120</v>
      </c>
      <c r="H104" s="23">
        <v>122</v>
      </c>
      <c r="I104" s="23">
        <v>444.4</v>
      </c>
      <c r="J104" s="8">
        <v>14.3090909090909</v>
      </c>
      <c r="K104" s="23">
        <v>1577187.7684471</v>
      </c>
      <c r="L104" s="23">
        <v>162952.489728972</v>
      </c>
      <c r="M104" s="23">
        <v>177251.32968747601</v>
      </c>
      <c r="N104" s="23">
        <v>10536.6621379439</v>
      </c>
      <c r="O104" s="23">
        <v>947652.40882074903</v>
      </c>
      <c r="P104" s="25">
        <v>83773.860063738393</v>
      </c>
      <c r="Q104" s="6">
        <v>0.53294992485078041</v>
      </c>
      <c r="R104" s="6">
        <v>5.5063524389877397E-2</v>
      </c>
      <c r="S104" s="6">
        <v>5.989526721327075E-2</v>
      </c>
      <c r="T104" s="6">
        <v>3.5604595768101237E-3</v>
      </c>
      <c r="U104" s="6">
        <v>0.32022267111730968</v>
      </c>
      <c r="V104" s="6">
        <v>2.8308152851951738E-2</v>
      </c>
      <c r="W104" s="10">
        <f t="shared" si="14"/>
        <v>0.62497787962041174</v>
      </c>
      <c r="X104" s="11">
        <f t="shared" si="15"/>
        <v>-0.2963963920971176</v>
      </c>
      <c r="Y104" s="11">
        <f t="shared" si="16"/>
        <v>-0.20413535374200625</v>
      </c>
      <c r="Z104" s="11">
        <f t="shared" si="25"/>
        <v>26.893243533444561</v>
      </c>
      <c r="AA104" s="11">
        <f t="shared" si="17"/>
        <v>24.63714180404677</v>
      </c>
      <c r="AB104" s="31">
        <v>18.593338673576898</v>
      </c>
      <c r="AC104" s="21">
        <v>25.8553302118865</v>
      </c>
      <c r="AD104" s="22">
        <v>37.703597377876903</v>
      </c>
      <c r="AE104" s="10">
        <v>0.73938886059329434</v>
      </c>
      <c r="AF104" s="11">
        <f t="shared" si="18"/>
        <v>62.466835827754785</v>
      </c>
      <c r="AG104" s="11">
        <f t="shared" si="19"/>
        <v>5.0436962916986339</v>
      </c>
      <c r="AH104" s="11">
        <f t="shared" si="20"/>
        <v>0.2537613362808947</v>
      </c>
      <c r="AI104" s="11">
        <f t="shared" si="21"/>
        <v>16.822341588535021</v>
      </c>
      <c r="AJ104" s="11">
        <f t="shared" si="22"/>
        <v>2.0348248402575102</v>
      </c>
      <c r="AK104" s="3">
        <f t="shared" si="23"/>
        <v>1.6643104093511876</v>
      </c>
      <c r="AL104" s="3">
        <f t="shared" si="24"/>
        <v>0.18704255699412628</v>
      </c>
      <c r="AM104" s="22">
        <v>0.38418857991732591</v>
      </c>
      <c r="AN104" s="99"/>
      <c r="AQ104" s="99"/>
    </row>
    <row r="105" spans="1:43" customFormat="1">
      <c r="A105" s="87">
        <v>114</v>
      </c>
      <c r="B105" s="23">
        <v>704</v>
      </c>
      <c r="C105" s="23" t="s">
        <v>98</v>
      </c>
      <c r="D105" s="23">
        <v>48</v>
      </c>
      <c r="E105" s="23" t="s">
        <v>160</v>
      </c>
      <c r="F105" s="23" t="s">
        <v>99</v>
      </c>
      <c r="G105" s="23">
        <v>26</v>
      </c>
      <c r="H105" s="23">
        <v>28</v>
      </c>
      <c r="I105" s="23">
        <v>445.92</v>
      </c>
      <c r="J105" s="8">
        <v>14.401212121212099</v>
      </c>
      <c r="K105" s="23">
        <v>1019615.9412486</v>
      </c>
      <c r="L105" s="23">
        <v>40979.0064721495</v>
      </c>
      <c r="M105" s="23">
        <v>36722.582922242902</v>
      </c>
      <c r="N105" s="23">
        <v>1938.7571409345901</v>
      </c>
      <c r="O105" s="23">
        <v>114358.504786916</v>
      </c>
      <c r="P105" s="25">
        <v>14911.769319626101</v>
      </c>
      <c r="Q105" s="6">
        <v>0.82995026145759898</v>
      </c>
      <c r="R105" s="6">
        <v>3.3356223417009875E-2</v>
      </c>
      <c r="S105" s="6">
        <v>2.9891566093397132E-2</v>
      </c>
      <c r="T105" s="6">
        <v>1.578115769797611E-3</v>
      </c>
      <c r="U105" s="6">
        <v>9.3085903336872083E-2</v>
      </c>
      <c r="V105" s="6">
        <v>1.21379299253243E-2</v>
      </c>
      <c r="W105" s="10">
        <f t="shared" si="14"/>
        <v>0.56659873656330439</v>
      </c>
      <c r="X105" s="11">
        <f t="shared" si="15"/>
        <v>-0.33619992091327255</v>
      </c>
      <c r="Y105" s="11">
        <f t="shared" si="16"/>
        <v>-0.24672439823103678</v>
      </c>
      <c r="Z105" s="11">
        <f t="shared" si="25"/>
        <v>24.206505338354102</v>
      </c>
      <c r="AA105" s="11">
        <f t="shared" si="17"/>
        <v>21.724051160997085</v>
      </c>
      <c r="AB105" s="31">
        <v>14.6091488759497</v>
      </c>
      <c r="AC105" s="21">
        <v>21.660642779323599</v>
      </c>
      <c r="AD105" s="22">
        <v>31.9581002218852</v>
      </c>
      <c r="AE105" s="10">
        <v>0.83954093288835319</v>
      </c>
      <c r="AF105" s="11">
        <f t="shared" si="18"/>
        <v>89.915248514926915</v>
      </c>
      <c r="AG105" s="11">
        <f t="shared" si="19"/>
        <v>1.441408399919577</v>
      </c>
      <c r="AH105" s="11">
        <f t="shared" si="20"/>
        <v>0.38121731815565602</v>
      </c>
      <c r="AI105" s="11">
        <f t="shared" si="21"/>
        <v>18.941301180477172</v>
      </c>
      <c r="AJ105" s="11">
        <f t="shared" si="22"/>
        <v>1.9025224278840942</v>
      </c>
      <c r="AK105" s="3">
        <f t="shared" si="23"/>
        <v>8.9159607599666373</v>
      </c>
      <c r="AL105" s="3">
        <f t="shared" si="24"/>
        <v>0.32111807504538487</v>
      </c>
      <c r="AM105" s="22">
        <v>0.36287394111119931</v>
      </c>
      <c r="AN105" s="99"/>
      <c r="AQ105" s="99"/>
    </row>
    <row r="106" spans="1:43" customFormat="1">
      <c r="A106" s="87">
        <v>114</v>
      </c>
      <c r="B106" s="23">
        <v>704</v>
      </c>
      <c r="C106" s="23" t="s">
        <v>98</v>
      </c>
      <c r="D106" s="23">
        <v>49</v>
      </c>
      <c r="E106" s="23" t="s">
        <v>160</v>
      </c>
      <c r="F106" s="23">
        <v>1</v>
      </c>
      <c r="G106" s="23">
        <v>40</v>
      </c>
      <c r="H106" s="23">
        <v>42</v>
      </c>
      <c r="I106" s="23">
        <v>451.59999999999997</v>
      </c>
      <c r="J106" s="8">
        <v>14.7454545454545</v>
      </c>
      <c r="K106" s="23">
        <v>572655.92885140097</v>
      </c>
      <c r="L106" s="23">
        <v>31574.412066678899</v>
      </c>
      <c r="M106" s="23">
        <v>37091.988793831697</v>
      </c>
      <c r="N106" s="23">
        <v>1751.8245564705701</v>
      </c>
      <c r="O106" s="23">
        <v>130460.51458</v>
      </c>
      <c r="P106" s="25">
        <v>13884.8346799999</v>
      </c>
      <c r="Q106" s="6">
        <v>0.72725647038886176</v>
      </c>
      <c r="R106" s="6">
        <v>4.0098590300590417E-2</v>
      </c>
      <c r="S106" s="6">
        <v>4.7105753194611778E-2</v>
      </c>
      <c r="T106" s="6">
        <v>2.2247665299382907E-3</v>
      </c>
      <c r="U106" s="6">
        <v>0.16568108104436563</v>
      </c>
      <c r="V106" s="6">
        <v>1.7633338541632189E-2</v>
      </c>
      <c r="W106" s="10">
        <f t="shared" si="14"/>
        <v>0.62546540979228815</v>
      </c>
      <c r="X106" s="11">
        <f t="shared" si="15"/>
        <v>-0.27840495647873076</v>
      </c>
      <c r="Y106" s="11">
        <f t="shared" si="16"/>
        <v>-0.20379670315956325</v>
      </c>
      <c r="Z106" s="11">
        <f t="shared" si="25"/>
        <v>28.107665437685672</v>
      </c>
      <c r="AA106" s="11">
        <f t="shared" si="17"/>
        <v>24.660305503885873</v>
      </c>
      <c r="AB106" s="31">
        <v>18.642340291499998</v>
      </c>
      <c r="AC106" s="21">
        <v>25.890485462181399</v>
      </c>
      <c r="AD106" s="22">
        <v>37.865259653954901</v>
      </c>
      <c r="AE106" s="10">
        <v>0.68250590601542938</v>
      </c>
      <c r="AF106" s="11">
        <f t="shared" si="18"/>
        <v>81.445389906781742</v>
      </c>
      <c r="AG106" s="11">
        <f t="shared" si="19"/>
        <v>2.3672412120861175</v>
      </c>
      <c r="AH106" s="11">
        <f t="shared" si="20"/>
        <v>0.32788719187085125</v>
      </c>
      <c r="AI106" s="11">
        <f t="shared" si="21"/>
        <v>21.173346758285856</v>
      </c>
      <c r="AJ106" s="11">
        <f t="shared" si="22"/>
        <v>1.9756483554944873</v>
      </c>
      <c r="AK106" s="3">
        <f t="shared" si="23"/>
        <v>4.3894961682083604</v>
      </c>
      <c r="AL106" s="3">
        <f t="shared" si="24"/>
        <v>0.28431582470178313</v>
      </c>
      <c r="AM106" s="22">
        <v>0.76608093200862437</v>
      </c>
      <c r="AN106" s="99"/>
      <c r="AQ106" s="99"/>
    </row>
    <row r="107" spans="1:43" customFormat="1">
      <c r="A107" s="87">
        <v>114</v>
      </c>
      <c r="B107" s="23">
        <v>704</v>
      </c>
      <c r="C107" s="23" t="s">
        <v>98</v>
      </c>
      <c r="D107" s="23">
        <v>49</v>
      </c>
      <c r="E107" s="23" t="s">
        <v>160</v>
      </c>
      <c r="F107" s="23">
        <v>1</v>
      </c>
      <c r="G107" s="23">
        <v>120</v>
      </c>
      <c r="H107" s="23">
        <v>122</v>
      </c>
      <c r="I107" s="23">
        <v>452.4</v>
      </c>
      <c r="J107" s="8">
        <v>14.793939393939301</v>
      </c>
      <c r="K107" s="23">
        <v>115020.947200561</v>
      </c>
      <c r="L107" s="23">
        <v>5283.5797728972002</v>
      </c>
      <c r="M107" s="23">
        <v>5069.0690295327204</v>
      </c>
      <c r="N107" s="23">
        <v>209.215749867158</v>
      </c>
      <c r="O107" s="23">
        <v>16359.939669158901</v>
      </c>
      <c r="P107" s="25">
        <v>1705.2634271028101</v>
      </c>
      <c r="Q107" s="6">
        <v>0.80071379560220768</v>
      </c>
      <c r="R107" s="6">
        <v>3.6781432576334525E-2</v>
      </c>
      <c r="S107" s="6">
        <v>3.5288124481615703E-2</v>
      </c>
      <c r="T107" s="6">
        <v>1.4564472059492577E-3</v>
      </c>
      <c r="U107" s="6">
        <v>0.11388907592174183</v>
      </c>
      <c r="V107" s="6">
        <v>1.1871124212150985E-2</v>
      </c>
      <c r="W107" s="10">
        <f t="shared" si="14"/>
        <v>0.56928958581259737</v>
      </c>
      <c r="X107" s="11">
        <f t="shared" si="15"/>
        <v>-0.31881238830301972</v>
      </c>
      <c r="Y107" s="11">
        <f t="shared" si="16"/>
        <v>-0.24466676079672736</v>
      </c>
      <c r="Z107" s="11">
        <f t="shared" si="25"/>
        <v>25.380163789546167</v>
      </c>
      <c r="AA107" s="11">
        <f t="shared" si="17"/>
        <v>21.864793561503848</v>
      </c>
      <c r="AB107" s="31">
        <v>14.803829708257</v>
      </c>
      <c r="AC107" s="21">
        <v>21.802696229144502</v>
      </c>
      <c r="AD107" s="22">
        <v>32.312661428028001</v>
      </c>
      <c r="AE107" s="10">
        <v>0.79408224530509774</v>
      </c>
      <c r="AF107" s="11">
        <f t="shared" si="18"/>
        <v>87.547701907826394</v>
      </c>
      <c r="AG107" s="11">
        <f t="shared" si="19"/>
        <v>1.4609087521416266</v>
      </c>
      <c r="AH107" s="11">
        <f t="shared" si="20"/>
        <v>0.36894678427983557</v>
      </c>
      <c r="AI107" s="11">
        <f t="shared" si="21"/>
        <v>24.228907397035531</v>
      </c>
      <c r="AJ107" s="11">
        <f t="shared" si="22"/>
        <v>1.8643662011500575</v>
      </c>
      <c r="AK107" s="3">
        <f t="shared" si="23"/>
        <v>7.0306461714766497</v>
      </c>
      <c r="AL107" s="3">
        <f t="shared" si="24"/>
        <v>0.30984643782572896</v>
      </c>
      <c r="AM107" s="22">
        <v>0.6547750314571068</v>
      </c>
      <c r="AN107" s="99"/>
      <c r="AQ107" s="99"/>
    </row>
    <row r="108" spans="1:43" customFormat="1">
      <c r="A108" s="87">
        <v>114</v>
      </c>
      <c r="B108" s="23">
        <v>704</v>
      </c>
      <c r="C108" s="23" t="s">
        <v>98</v>
      </c>
      <c r="D108" s="23">
        <v>49</v>
      </c>
      <c r="E108" s="23" t="s">
        <v>160</v>
      </c>
      <c r="F108" s="23">
        <v>2</v>
      </c>
      <c r="G108" s="23">
        <v>40</v>
      </c>
      <c r="H108" s="23">
        <v>42</v>
      </c>
      <c r="I108" s="23">
        <v>453.09999999999997</v>
      </c>
      <c r="J108" s="8">
        <v>14.8363636363636</v>
      </c>
      <c r="K108" s="23">
        <v>60072.747042954703</v>
      </c>
      <c r="L108" s="23">
        <v>2500.13710336449</v>
      </c>
      <c r="M108" s="23">
        <v>3424.4466484112099</v>
      </c>
      <c r="N108" s="23">
        <v>450.58842261682202</v>
      </c>
      <c r="O108" s="23">
        <v>11984.7914104673</v>
      </c>
      <c r="P108" s="25">
        <v>1125.36165719626</v>
      </c>
      <c r="Q108" s="6">
        <v>0.75508047540102052</v>
      </c>
      <c r="R108" s="6">
        <v>3.1425310236375986E-2</v>
      </c>
      <c r="S108" s="6">
        <v>4.3043358769973568E-2</v>
      </c>
      <c r="T108" s="6">
        <v>5.6636417861235123E-3</v>
      </c>
      <c r="U108" s="6">
        <v>0.15064205386390825</v>
      </c>
      <c r="V108" s="6">
        <v>1.4145159942598117E-2</v>
      </c>
      <c r="W108" s="10">
        <f t="shared" si="14"/>
        <v>0.66667211167889584</v>
      </c>
      <c r="X108" s="11">
        <f t="shared" si="15"/>
        <v>-0.26990151380926874</v>
      </c>
      <c r="Y108" s="11">
        <f t="shared" si="16"/>
        <v>-0.17608771196201917</v>
      </c>
      <c r="Z108" s="11">
        <f t="shared" si="25"/>
        <v>28.681647817874357</v>
      </c>
      <c r="AA108" s="11">
        <f t="shared" si="17"/>
        <v>26.55560050179789</v>
      </c>
      <c r="AB108" s="31">
        <v>21.349870157449999</v>
      </c>
      <c r="AC108" s="21">
        <v>28.922265589828399</v>
      </c>
      <c r="AD108" s="22">
        <v>41.958363907909003</v>
      </c>
      <c r="AE108" s="10">
        <v>0.90274535879917539</v>
      </c>
      <c r="AF108" s="11">
        <f t="shared" si="18"/>
        <v>83.367747958509199</v>
      </c>
      <c r="AG108" s="11">
        <f t="shared" si="19"/>
        <v>1.8388830653413382</v>
      </c>
      <c r="AH108" s="11">
        <f t="shared" si="20"/>
        <v>0.32717812482968933</v>
      </c>
      <c r="AI108" s="11">
        <f t="shared" si="21"/>
        <v>7.5999437103232932</v>
      </c>
      <c r="AJ108" s="11">
        <f t="shared" si="22"/>
        <v>2.0268213754063207</v>
      </c>
      <c r="AK108" s="3">
        <f t="shared" si="23"/>
        <v>5.0124149003117608</v>
      </c>
      <c r="AL108" s="3">
        <f t="shared" si="24"/>
        <v>0.28573268662985324</v>
      </c>
      <c r="AM108" s="22">
        <v>0.93772524509486921</v>
      </c>
      <c r="AN108" s="99"/>
      <c r="AQ108" s="99"/>
    </row>
    <row r="109" spans="1:43" customFormat="1">
      <c r="A109" s="87">
        <v>114</v>
      </c>
      <c r="B109" s="23">
        <v>704</v>
      </c>
      <c r="C109" s="23" t="s">
        <v>98</v>
      </c>
      <c r="D109" s="23">
        <v>49</v>
      </c>
      <c r="E109" s="23" t="s">
        <v>160</v>
      </c>
      <c r="F109" s="23">
        <v>3</v>
      </c>
      <c r="G109" s="23">
        <v>40</v>
      </c>
      <c r="H109" s="23">
        <v>42</v>
      </c>
      <c r="I109" s="23">
        <v>454.59999999999997</v>
      </c>
      <c r="J109" s="8">
        <v>14.927272727272699</v>
      </c>
      <c r="K109" s="23">
        <v>193391.03475091601</v>
      </c>
      <c r="L109" s="23">
        <v>6511.6302144688498</v>
      </c>
      <c r="M109" s="23">
        <v>7219.2336225364797</v>
      </c>
      <c r="N109" s="23">
        <v>531.26452637362297</v>
      </c>
      <c r="O109" s="23">
        <v>30214.618742857099</v>
      </c>
      <c r="P109" s="25">
        <v>4187.0559192044402</v>
      </c>
      <c r="Q109" s="6">
        <v>0.79895546202467238</v>
      </c>
      <c r="R109" s="6">
        <v>2.6901466933229357E-2</v>
      </c>
      <c r="S109" s="6">
        <v>2.9824785527346496E-2</v>
      </c>
      <c r="T109" s="6">
        <v>2.1948106109099053E-3</v>
      </c>
      <c r="U109" s="6">
        <v>0.12482551070007333</v>
      </c>
      <c r="V109" s="6">
        <v>1.7297964203768643E-2</v>
      </c>
      <c r="W109" s="10">
        <f t="shared" si="14"/>
        <v>0.64705050831889455</v>
      </c>
      <c r="X109" s="11">
        <f t="shared" si="15"/>
        <v>-0.29569324460870777</v>
      </c>
      <c r="Y109" s="11">
        <f t="shared" si="16"/>
        <v>-0.18906181727870394</v>
      </c>
      <c r="Z109" s="11">
        <f t="shared" si="25"/>
        <v>26.940705988912224</v>
      </c>
      <c r="AA109" s="11">
        <f t="shared" si="17"/>
        <v>25.66817169813665</v>
      </c>
      <c r="AB109" s="31">
        <v>20.024542039313801</v>
      </c>
      <c r="AC109" s="21">
        <v>27.472680489085398</v>
      </c>
      <c r="AD109" s="22">
        <v>40.007217732942102</v>
      </c>
      <c r="AE109" s="10">
        <v>0.8136111967549956</v>
      </c>
      <c r="AF109" s="11">
        <f t="shared" si="18"/>
        <v>86.487542568462601</v>
      </c>
      <c r="AG109" s="11">
        <f t="shared" si="19"/>
        <v>2.1191903945439052</v>
      </c>
      <c r="AH109" s="11">
        <f t="shared" si="20"/>
        <v>0.2930746772076771</v>
      </c>
      <c r="AI109" s="11">
        <f t="shared" si="21"/>
        <v>13.588774074215905</v>
      </c>
      <c r="AJ109" s="11">
        <f t="shared" si="22"/>
        <v>2.1297480752346014</v>
      </c>
      <c r="AK109" s="3">
        <f t="shared" si="23"/>
        <v>6.4005783556886584</v>
      </c>
      <c r="AL109" s="3">
        <f t="shared" si="24"/>
        <v>0.23893181257642532</v>
      </c>
      <c r="AM109" s="22">
        <v>0.65368138259988451</v>
      </c>
      <c r="AN109" s="99"/>
      <c r="AQ109" s="99"/>
    </row>
    <row r="110" spans="1:43" customFormat="1">
      <c r="A110" s="87">
        <v>114</v>
      </c>
      <c r="B110" s="23">
        <v>704</v>
      </c>
      <c r="C110" s="23" t="s">
        <v>98</v>
      </c>
      <c r="D110" s="23">
        <v>49</v>
      </c>
      <c r="E110" s="23" t="s">
        <v>160</v>
      </c>
      <c r="F110" s="23">
        <v>4</v>
      </c>
      <c r="G110" s="23">
        <v>40</v>
      </c>
      <c r="H110" s="23">
        <v>42</v>
      </c>
      <c r="I110" s="23">
        <v>456.09999999999997</v>
      </c>
      <c r="J110" s="8">
        <v>15.0181818181818</v>
      </c>
      <c r="K110" s="23">
        <v>109444.46280785</v>
      </c>
      <c r="L110" s="23">
        <v>2766.9375360747699</v>
      </c>
      <c r="M110" s="23">
        <v>3424.3608678504602</v>
      </c>
      <c r="N110" s="23">
        <v>223.88691495326901</v>
      </c>
      <c r="O110" s="23">
        <v>12561.9068708411</v>
      </c>
      <c r="P110" s="25">
        <v>1271.3990121495301</v>
      </c>
      <c r="Q110" s="6">
        <v>0.8438736216899515</v>
      </c>
      <c r="R110" s="6">
        <v>2.1334524741162247E-2</v>
      </c>
      <c r="S110" s="6">
        <v>2.6403599902534724E-2</v>
      </c>
      <c r="T110" s="6">
        <v>1.7262843356663081E-3</v>
      </c>
      <c r="U110" s="6">
        <v>9.6858822954250218E-2</v>
      </c>
      <c r="V110" s="6">
        <v>9.8031463764350086E-3</v>
      </c>
      <c r="W110" s="10">
        <f t="shared" si="14"/>
        <v>0.64003028953892838</v>
      </c>
      <c r="X110" s="11">
        <f t="shared" si="15"/>
        <v>-0.27262968111542707</v>
      </c>
      <c r="Y110" s="11">
        <f t="shared" si="16"/>
        <v>-0.19379947247183196</v>
      </c>
      <c r="Z110" s="11">
        <f t="shared" si="25"/>
        <v>28.497496524708673</v>
      </c>
      <c r="AA110" s="11">
        <f t="shared" si="17"/>
        <v>25.344116082926696</v>
      </c>
      <c r="AB110" s="31">
        <v>19.552668361438901</v>
      </c>
      <c r="AC110" s="21">
        <v>26.927196900641899</v>
      </c>
      <c r="AD110" s="22">
        <v>39.254838527693103</v>
      </c>
      <c r="AE110" s="10">
        <v>0.84154793530528604</v>
      </c>
      <c r="AF110" s="11">
        <f t="shared" si="18"/>
        <v>89.703892588621883</v>
      </c>
      <c r="AG110" s="11">
        <f t="shared" si="19"/>
        <v>1.1483440504817233</v>
      </c>
      <c r="AH110" s="11">
        <f t="shared" si="20"/>
        <v>0.31682288101971356</v>
      </c>
      <c r="AI110" s="11">
        <f t="shared" si="21"/>
        <v>15.295046914935661</v>
      </c>
      <c r="AJ110" s="11">
        <f t="shared" si="22"/>
        <v>1.9999671379625121</v>
      </c>
      <c r="AK110" s="3">
        <f t="shared" si="23"/>
        <v>8.7124083893580071</v>
      </c>
      <c r="AL110" s="3">
        <f t="shared" si="24"/>
        <v>0.27259881028087712</v>
      </c>
      <c r="AM110" s="22">
        <v>0.4507461415374312</v>
      </c>
      <c r="AN110" s="99"/>
      <c r="AQ110" s="99"/>
    </row>
    <row r="111" spans="1:43" customFormat="1">
      <c r="A111" s="87">
        <v>114</v>
      </c>
      <c r="B111" s="23">
        <v>704</v>
      </c>
      <c r="C111" s="23" t="s">
        <v>98</v>
      </c>
      <c r="D111" s="23">
        <v>49</v>
      </c>
      <c r="E111" s="23" t="s">
        <v>160</v>
      </c>
      <c r="F111" s="23" t="s">
        <v>99</v>
      </c>
      <c r="G111" s="23">
        <v>26</v>
      </c>
      <c r="H111" s="23">
        <v>28</v>
      </c>
      <c r="I111" s="23">
        <v>459.09999999999997</v>
      </c>
      <c r="J111" s="8">
        <v>15.2</v>
      </c>
      <c r="K111" s="23">
        <v>96958.610415887902</v>
      </c>
      <c r="L111" s="23">
        <v>2904.2820224299098</v>
      </c>
      <c r="M111" s="23">
        <v>5153.9824915887802</v>
      </c>
      <c r="N111" s="23">
        <v>734.45212429906496</v>
      </c>
      <c r="O111" s="23">
        <v>19918.1007932711</v>
      </c>
      <c r="P111" s="25">
        <v>1860.2061714018701</v>
      </c>
      <c r="Q111" s="6">
        <v>0.76028298176982778</v>
      </c>
      <c r="R111" s="6">
        <v>2.2773389453936484E-2</v>
      </c>
      <c r="S111" s="6">
        <v>4.0413998920641611E-2</v>
      </c>
      <c r="T111" s="6">
        <v>5.7590702737399966E-3</v>
      </c>
      <c r="U111" s="6">
        <v>0.15618409749629297</v>
      </c>
      <c r="V111" s="6">
        <v>1.4586462085561209E-2</v>
      </c>
      <c r="W111" s="10">
        <f t="shared" si="14"/>
        <v>0.72737228324042003</v>
      </c>
      <c r="X111" s="11">
        <f t="shared" si="15"/>
        <v>-0.23198013854346086</v>
      </c>
      <c r="Y111" s="11">
        <f t="shared" si="16"/>
        <v>-0.13824325189978409</v>
      </c>
      <c r="Z111" s="11">
        <f t="shared" si="25"/>
        <v>31.241340648316388</v>
      </c>
      <c r="AA111" s="11">
        <f t="shared" si="17"/>
        <v>29.14416157005477</v>
      </c>
      <c r="AB111" s="31">
        <v>25.204073597950799</v>
      </c>
      <c r="AC111" s="21">
        <v>33.342563357547597</v>
      </c>
      <c r="AD111" s="22">
        <v>48.085502438988001</v>
      </c>
      <c r="AE111" s="10">
        <v>0.97246121848045919</v>
      </c>
      <c r="AF111" s="11">
        <f t="shared" si="18"/>
        <v>82.958024240067587</v>
      </c>
      <c r="AG111" s="11">
        <f t="shared" si="19"/>
        <v>1.8824412552630514</v>
      </c>
      <c r="AH111" s="11">
        <f t="shared" si="20"/>
        <v>0.28761603643057521</v>
      </c>
      <c r="AI111" s="11">
        <f t="shared" si="21"/>
        <v>7.0174519496523464</v>
      </c>
      <c r="AJ111" s="11">
        <f t="shared" si="22"/>
        <v>2.1455546494017734</v>
      </c>
      <c r="AK111" s="3">
        <f t="shared" si="23"/>
        <v>4.867864231746597</v>
      </c>
      <c r="AL111" s="3">
        <f t="shared" si="24"/>
        <v>0.25875873132090699</v>
      </c>
      <c r="AM111" s="22">
        <v>0.56466465918139908</v>
      </c>
      <c r="AN111" s="99"/>
      <c r="AQ111" s="99"/>
    </row>
    <row r="112" spans="1:43" customFormat="1">
      <c r="A112" s="87">
        <v>114</v>
      </c>
      <c r="B112" s="23">
        <v>704</v>
      </c>
      <c r="C112" s="23" t="s">
        <v>98</v>
      </c>
      <c r="D112" s="23">
        <v>50</v>
      </c>
      <c r="E112" s="23" t="s">
        <v>160</v>
      </c>
      <c r="F112" s="23">
        <v>1</v>
      </c>
      <c r="G112" s="23">
        <v>40</v>
      </c>
      <c r="H112" s="23">
        <v>42</v>
      </c>
      <c r="I112" s="23">
        <v>461.09999999999997</v>
      </c>
      <c r="J112" s="8">
        <v>15.2675675675675</v>
      </c>
      <c r="K112" s="23">
        <v>171196.34790934599</v>
      </c>
      <c r="L112" s="23">
        <v>11223.7119299065</v>
      </c>
      <c r="M112" s="23">
        <v>12717.2031121496</v>
      </c>
      <c r="N112" s="23">
        <v>820.31477208024501</v>
      </c>
      <c r="O112" s="23">
        <v>42169.327801308398</v>
      </c>
      <c r="P112" s="25">
        <v>3552.9802753271101</v>
      </c>
      <c r="Q112" s="6">
        <v>0.70835993381317008</v>
      </c>
      <c r="R112" s="6">
        <v>4.6440405633049277E-2</v>
      </c>
      <c r="S112" s="6">
        <v>5.2620031121114498E-2</v>
      </c>
      <c r="T112" s="6">
        <v>3.3942202900521436E-3</v>
      </c>
      <c r="U112" s="6">
        <v>0.1744842259491329</v>
      </c>
      <c r="V112" s="6">
        <v>1.4701183193481042E-2</v>
      </c>
      <c r="W112" s="10">
        <f t="shared" si="14"/>
        <v>0.6036014462546081</v>
      </c>
      <c r="X112" s="11">
        <f t="shared" si="15"/>
        <v>-0.28938060330002507</v>
      </c>
      <c r="Y112" s="11">
        <f t="shared" si="16"/>
        <v>-0.21924972830724426</v>
      </c>
      <c r="Z112" s="11">
        <f t="shared" si="25"/>
        <v>27.366809277248308</v>
      </c>
      <c r="AA112" s="11">
        <f t="shared" si="17"/>
        <v>23.603318583784493</v>
      </c>
      <c r="AB112" s="31">
        <v>17.187947734674601</v>
      </c>
      <c r="AC112" s="21">
        <v>24.3225763430735</v>
      </c>
      <c r="AD112" s="22">
        <v>35.739764341137104</v>
      </c>
      <c r="AE112" s="10">
        <v>0.89260236984756347</v>
      </c>
      <c r="AF112" s="11">
        <f t="shared" si="18"/>
        <v>80.236123893472765</v>
      </c>
      <c r="AG112" s="11">
        <f t="shared" si="19"/>
        <v>2.0331868009085339</v>
      </c>
      <c r="AH112" s="11">
        <f t="shared" si="20"/>
        <v>0.35130514947346653</v>
      </c>
      <c r="AI112" s="11">
        <f t="shared" si="21"/>
        <v>15.502833235466317</v>
      </c>
      <c r="AJ112" s="11">
        <f t="shared" si="22"/>
        <v>1.8835412820363615</v>
      </c>
      <c r="AK112" s="3">
        <f t="shared" si="23"/>
        <v>4.0597362309397358</v>
      </c>
      <c r="AL112" s="3">
        <f t="shared" si="24"/>
        <v>0.3015747173412382</v>
      </c>
      <c r="AM112" s="22">
        <v>0.60007096374331081</v>
      </c>
      <c r="AN112" s="99"/>
      <c r="AQ112" s="99"/>
    </row>
    <row r="113" spans="1:43" customFormat="1">
      <c r="A113" s="87">
        <v>114</v>
      </c>
      <c r="B113" s="23">
        <v>704</v>
      </c>
      <c r="C113" s="23" t="s">
        <v>98</v>
      </c>
      <c r="D113" s="23">
        <v>50</v>
      </c>
      <c r="E113" s="23" t="s">
        <v>160</v>
      </c>
      <c r="F113" s="23" t="s">
        <v>99</v>
      </c>
      <c r="G113" s="23">
        <v>10</v>
      </c>
      <c r="H113" s="23">
        <v>12</v>
      </c>
      <c r="I113" s="23">
        <v>461.85</v>
      </c>
      <c r="J113" s="8">
        <v>15.292905405405399</v>
      </c>
      <c r="K113" s="23">
        <v>100217.273893758</v>
      </c>
      <c r="L113" s="23">
        <v>8875.5903394904508</v>
      </c>
      <c r="M113" s="23">
        <v>10542.8089105732</v>
      </c>
      <c r="N113" s="23">
        <v>747.85027993630604</v>
      </c>
      <c r="O113" s="23">
        <v>37383.042280891597</v>
      </c>
      <c r="P113" s="25">
        <v>3443.3949631846999</v>
      </c>
      <c r="Q113" s="6">
        <v>0.62165683484193091</v>
      </c>
      <c r="R113" s="6">
        <v>5.5056091464336994E-2</v>
      </c>
      <c r="S113" s="6">
        <v>6.5397999397172335E-2</v>
      </c>
      <c r="T113" s="6">
        <v>4.6389830804389152E-3</v>
      </c>
      <c r="U113" s="6">
        <v>0.23189040010944267</v>
      </c>
      <c r="V113" s="6">
        <v>2.1359691106678316E-2</v>
      </c>
      <c r="W113" s="10">
        <f t="shared" si="14"/>
        <v>0.6240692932901829</v>
      </c>
      <c r="X113" s="11">
        <f t="shared" si="15"/>
        <v>-0.28166880173181807</v>
      </c>
      <c r="Y113" s="11">
        <f t="shared" si="16"/>
        <v>-0.20476718592210044</v>
      </c>
      <c r="Z113" s="11">
        <f t="shared" si="25"/>
        <v>27.887355883102277</v>
      </c>
      <c r="AA113" s="11">
        <f t="shared" si="17"/>
        <v>24.59392448292833</v>
      </c>
      <c r="AB113" s="31">
        <v>18.518558431611499</v>
      </c>
      <c r="AC113" s="21">
        <v>25.7935527515587</v>
      </c>
      <c r="AD113" s="22">
        <v>37.699458091935902</v>
      </c>
      <c r="AE113" s="10">
        <v>0.9272330976279155</v>
      </c>
      <c r="AF113" s="11">
        <f t="shared" si="18"/>
        <v>72.832153791388791</v>
      </c>
      <c r="AG113" s="11">
        <f t="shared" si="19"/>
        <v>3.3217950464286217</v>
      </c>
      <c r="AH113" s="11">
        <f t="shared" si="20"/>
        <v>0.33063389394039988</v>
      </c>
      <c r="AI113" s="11">
        <f t="shared" si="21"/>
        <v>14.097486078993143</v>
      </c>
      <c r="AJ113" s="11">
        <f t="shared" si="22"/>
        <v>1.9474388471396524</v>
      </c>
      <c r="AK113" s="3">
        <f t="shared" si="23"/>
        <v>2.6808217785149129</v>
      </c>
      <c r="AL113" s="3">
        <f t="shared" si="24"/>
        <v>0.28202115898850139</v>
      </c>
      <c r="AM113" s="22">
        <v>0.73707362593538461</v>
      </c>
      <c r="AN113" s="99"/>
      <c r="AQ113" s="99"/>
    </row>
    <row r="114" spans="1:43" customFormat="1">
      <c r="A114" s="87">
        <v>114</v>
      </c>
      <c r="B114" s="23">
        <v>704</v>
      </c>
      <c r="C114" s="23" t="s">
        <v>98</v>
      </c>
      <c r="D114" s="23">
        <v>51</v>
      </c>
      <c r="E114" s="23" t="s">
        <v>160</v>
      </c>
      <c r="F114" s="23">
        <v>1</v>
      </c>
      <c r="G114" s="23">
        <v>40</v>
      </c>
      <c r="H114" s="23">
        <v>42</v>
      </c>
      <c r="I114" s="23">
        <v>463.09999999999997</v>
      </c>
      <c r="J114" s="8">
        <v>15.335135135135101</v>
      </c>
      <c r="K114" s="23">
        <v>137419.39584448599</v>
      </c>
      <c r="L114" s="23">
        <v>6807.2051796584101</v>
      </c>
      <c r="M114" s="23">
        <v>7736.0909403738196</v>
      </c>
      <c r="N114" s="23">
        <v>678.25355526991905</v>
      </c>
      <c r="O114" s="23">
        <v>46591.101223738202</v>
      </c>
      <c r="P114" s="25">
        <v>3809.5593727102701</v>
      </c>
      <c r="Q114" s="6">
        <v>0.67680412144600832</v>
      </c>
      <c r="R114" s="6">
        <v>3.3526159046247117E-2</v>
      </c>
      <c r="S114" s="6">
        <v>3.8101013326032732E-2</v>
      </c>
      <c r="T114" s="6">
        <v>3.3404658692545736E-3</v>
      </c>
      <c r="U114" s="6">
        <v>0.2294657834663989</v>
      </c>
      <c r="V114" s="6">
        <v>1.8762456846058369E-2</v>
      </c>
      <c r="W114" s="10">
        <f t="shared" si="14"/>
        <v>0.64231169279284095</v>
      </c>
      <c r="X114" s="11">
        <f t="shared" si="15"/>
        <v>-0.2939373029475989</v>
      </c>
      <c r="Y114" s="11">
        <f t="shared" si="16"/>
        <v>-0.19225417191523603</v>
      </c>
      <c r="Z114" s="11">
        <f t="shared" si="25"/>
        <v>27.059232051037071</v>
      </c>
      <c r="AA114" s="11">
        <f t="shared" si="17"/>
        <v>25.449814640997857</v>
      </c>
      <c r="AB114" s="31">
        <v>19.653989566734602</v>
      </c>
      <c r="AC114" s="21">
        <v>27.131627969856201</v>
      </c>
      <c r="AD114" s="22">
        <v>39.475936756716202</v>
      </c>
      <c r="AE114" s="10">
        <v>0.909267248984439</v>
      </c>
      <c r="AF114" s="11">
        <f t="shared" si="18"/>
        <v>74.680193811734568</v>
      </c>
      <c r="AG114" s="11">
        <f t="shared" si="19"/>
        <v>2.6974350740268114</v>
      </c>
      <c r="AH114" s="11">
        <f t="shared" si="20"/>
        <v>0.23195728416137787</v>
      </c>
      <c r="AI114" s="11">
        <f t="shared" si="21"/>
        <v>11.405898104426671</v>
      </c>
      <c r="AJ114" s="11">
        <f t="shared" si="22"/>
        <v>2.0783016437598354</v>
      </c>
      <c r="AK114" s="3">
        <f t="shared" si="23"/>
        <v>2.9494773086511787</v>
      </c>
      <c r="AL114" s="3">
        <f t="shared" si="24"/>
        <v>0.1660422427712929</v>
      </c>
      <c r="AM114" s="22">
        <v>0.51218402038304411</v>
      </c>
      <c r="AN114" s="99"/>
      <c r="AQ114" s="99"/>
    </row>
    <row r="115" spans="1:43" customFormat="1">
      <c r="A115" s="87">
        <v>114</v>
      </c>
      <c r="B115" s="23">
        <v>704</v>
      </c>
      <c r="C115" s="23" t="s">
        <v>98</v>
      </c>
      <c r="D115" s="23">
        <v>52</v>
      </c>
      <c r="E115" s="23" t="s">
        <v>160</v>
      </c>
      <c r="F115" s="23">
        <v>1</v>
      </c>
      <c r="G115" s="23">
        <v>40</v>
      </c>
      <c r="H115" s="23">
        <v>42</v>
      </c>
      <c r="I115" s="23">
        <v>472.59999999999997</v>
      </c>
      <c r="J115" s="8">
        <v>15.656081081081</v>
      </c>
      <c r="K115" s="23">
        <v>139758</v>
      </c>
      <c r="L115" s="23">
        <v>17247</v>
      </c>
      <c r="M115" s="23">
        <v>15379</v>
      </c>
      <c r="N115" s="23">
        <v>1247</v>
      </c>
      <c r="O115" s="23">
        <v>66707</v>
      </c>
      <c r="P115" s="25">
        <v>5850</v>
      </c>
      <c r="Q115" s="6">
        <v>0.56768810827497684</v>
      </c>
      <c r="R115" s="6">
        <v>7.0056217199863519E-2</v>
      </c>
      <c r="S115" s="6">
        <v>6.2468519992850989E-2</v>
      </c>
      <c r="T115" s="6">
        <v>5.0652346986855574E-3</v>
      </c>
      <c r="U115" s="6">
        <v>0.27095959185662988</v>
      </c>
      <c r="V115" s="6">
        <v>2.3762327976993191E-2</v>
      </c>
      <c r="W115" s="10">
        <f t="shared" si="14"/>
        <v>0.56581829166981357</v>
      </c>
      <c r="X115" s="11">
        <f t="shared" si="15"/>
        <v>-0.34292556518811368</v>
      </c>
      <c r="Y115" s="11">
        <f t="shared" si="16"/>
        <v>-0.24732301685983779</v>
      </c>
      <c r="Z115" s="11">
        <f t="shared" si="25"/>
        <v>23.752524349802325</v>
      </c>
      <c r="AA115" s="11">
        <f t="shared" si="17"/>
        <v>21.683105646787094</v>
      </c>
      <c r="AB115" s="31">
        <v>14.536229961183301</v>
      </c>
      <c r="AC115" s="21">
        <v>21.5925137639063</v>
      </c>
      <c r="AD115" s="22">
        <v>31.902375577848598</v>
      </c>
      <c r="AE115" s="10">
        <v>0.78493718369518106</v>
      </c>
      <c r="AF115" s="11">
        <f t="shared" si="18"/>
        <v>67.690891918727147</v>
      </c>
      <c r="AG115" s="11">
        <f t="shared" si="19"/>
        <v>4.0176363936047466</v>
      </c>
      <c r="AH115" s="11">
        <f t="shared" si="20"/>
        <v>0.31826552663722635</v>
      </c>
      <c r="AI115" s="11">
        <f t="shared" si="21"/>
        <v>12.332798716920609</v>
      </c>
      <c r="AJ115" s="11">
        <f t="shared" si="22"/>
        <v>1.8917503713214006</v>
      </c>
      <c r="AK115" s="3">
        <f t="shared" si="23"/>
        <v>2.0951024630098791</v>
      </c>
      <c r="AL115" s="3">
        <f t="shared" si="24"/>
        <v>0.23054551996042394</v>
      </c>
      <c r="AM115" s="22">
        <v>0.67049173549168906</v>
      </c>
      <c r="AN115" s="99"/>
      <c r="AQ115" s="99"/>
    </row>
    <row r="116" spans="1:43" customFormat="1">
      <c r="A116" s="87">
        <v>114</v>
      </c>
      <c r="B116" s="23">
        <v>704</v>
      </c>
      <c r="C116" s="23" t="s">
        <v>98</v>
      </c>
      <c r="D116" s="23">
        <v>52</v>
      </c>
      <c r="E116" s="23" t="s">
        <v>160</v>
      </c>
      <c r="F116" s="23">
        <v>2</v>
      </c>
      <c r="G116" s="23">
        <v>40</v>
      </c>
      <c r="H116" s="23">
        <v>42</v>
      </c>
      <c r="I116" s="23">
        <v>474.09999999999997</v>
      </c>
      <c r="J116" s="8">
        <v>15.7067567567567</v>
      </c>
      <c r="K116" s="23">
        <v>94603.592698131004</v>
      </c>
      <c r="L116" s="23">
        <v>8039</v>
      </c>
      <c r="M116" s="23">
        <v>7319.9672355140301</v>
      </c>
      <c r="N116" s="23">
        <v>655.22958598130595</v>
      </c>
      <c r="O116" s="23">
        <v>26488.618076635601</v>
      </c>
      <c r="P116" s="25">
        <v>2265</v>
      </c>
      <c r="Q116" s="6">
        <v>0.67878766764115217</v>
      </c>
      <c r="R116" s="6">
        <v>5.7680410484823239E-2</v>
      </c>
      <c r="S116" s="6">
        <v>5.2521298032081852E-2</v>
      </c>
      <c r="T116" s="6">
        <v>4.7013200001495845E-3</v>
      </c>
      <c r="U116" s="6">
        <v>0.19005776388058843</v>
      </c>
      <c r="V116" s="6">
        <v>1.6251539961204705E-2</v>
      </c>
      <c r="W116" s="10">
        <f t="shared" si="14"/>
        <v>0.56021043602164311</v>
      </c>
      <c r="X116" s="11">
        <f t="shared" si="15"/>
        <v>-0.33999602473132207</v>
      </c>
      <c r="Y116" s="11">
        <f t="shared" si="16"/>
        <v>-0.2516488050726135</v>
      </c>
      <c r="Z116" s="11">
        <f t="shared" si="25"/>
        <v>23.950268330635758</v>
      </c>
      <c r="AA116" s="11">
        <f t="shared" si="17"/>
        <v>21.387221733033236</v>
      </c>
      <c r="AB116" s="31">
        <v>14.154583534842599</v>
      </c>
      <c r="AC116" s="21">
        <v>21.172479459037898</v>
      </c>
      <c r="AD116" s="22">
        <v>31.3998710431086</v>
      </c>
      <c r="AE116" s="10">
        <v>0.90686692644278488</v>
      </c>
      <c r="AF116" s="11">
        <f t="shared" si="18"/>
        <v>78.125250247594508</v>
      </c>
      <c r="AG116" s="11">
        <f t="shared" si="19"/>
        <v>2.3382191656880562</v>
      </c>
      <c r="AH116" s="11">
        <f t="shared" si="20"/>
        <v>0.35771674042915891</v>
      </c>
      <c r="AI116" s="11">
        <f t="shared" si="21"/>
        <v>11.17160670416197</v>
      </c>
      <c r="AJ116" s="11">
        <f t="shared" si="22"/>
        <v>1.8438787851628791</v>
      </c>
      <c r="AK116" s="3">
        <f t="shared" si="23"/>
        <v>3.5714808686670034</v>
      </c>
      <c r="AL116" s="3">
        <f t="shared" si="24"/>
        <v>0.27634387019874918</v>
      </c>
      <c r="AM116" s="22">
        <v>0.68245067353425926</v>
      </c>
      <c r="AN116" s="99"/>
      <c r="AQ116" s="99"/>
    </row>
    <row r="117" spans="1:43" customFormat="1">
      <c r="A117" s="87">
        <v>114</v>
      </c>
      <c r="B117" s="23">
        <v>704</v>
      </c>
      <c r="C117" s="23" t="s">
        <v>98</v>
      </c>
      <c r="D117" s="23">
        <v>52</v>
      </c>
      <c r="E117" s="23" t="s">
        <v>160</v>
      </c>
      <c r="F117" s="23">
        <v>3</v>
      </c>
      <c r="G117" s="23">
        <v>40</v>
      </c>
      <c r="H117" s="23">
        <v>42</v>
      </c>
      <c r="I117" s="23">
        <v>475.59999999999997</v>
      </c>
      <c r="J117" s="8">
        <v>15.757432432432401</v>
      </c>
      <c r="K117" s="23">
        <v>84304.628715887797</v>
      </c>
      <c r="L117" s="23">
        <v>8943</v>
      </c>
      <c r="M117" s="23">
        <v>10868</v>
      </c>
      <c r="N117" s="23">
        <v>1014</v>
      </c>
      <c r="O117" s="23">
        <v>60267.346329346001</v>
      </c>
      <c r="P117" s="25">
        <v>5749</v>
      </c>
      <c r="Q117" s="6">
        <v>0.49258902345559763</v>
      </c>
      <c r="R117" s="6">
        <v>5.2253639021521657E-2</v>
      </c>
      <c r="S117" s="6">
        <v>6.3501347297986954E-2</v>
      </c>
      <c r="T117" s="6">
        <v>5.9247668531614622E-3</v>
      </c>
      <c r="U117" s="6">
        <v>0.35214001564113545</v>
      </c>
      <c r="V117" s="6">
        <v>3.3591207730596893E-2</v>
      </c>
      <c r="W117" s="10">
        <f t="shared" si="14"/>
        <v>0.6634680514788891</v>
      </c>
      <c r="X117" s="11">
        <f t="shared" si="15"/>
        <v>-0.282435380332972</v>
      </c>
      <c r="Y117" s="11">
        <f t="shared" si="16"/>
        <v>-0.17817998523434117</v>
      </c>
      <c r="Z117" s="11">
        <f t="shared" si="25"/>
        <v>27.835611827524389</v>
      </c>
      <c r="AA117" s="11">
        <f t="shared" si="17"/>
        <v>26.412489009971065</v>
      </c>
      <c r="AB117" s="31">
        <v>21.152285708771899</v>
      </c>
      <c r="AC117" s="21">
        <v>28.671455000855801</v>
      </c>
      <c r="AD117" s="22">
        <v>41.623768837535401</v>
      </c>
      <c r="AE117" s="10">
        <v>0.86840261785302475</v>
      </c>
      <c r="AF117" s="11">
        <f t="shared" si="18"/>
        <v>58.313257939175621</v>
      </c>
      <c r="AG117" s="11">
        <f t="shared" si="19"/>
        <v>6.3839737298511858</v>
      </c>
      <c r="AH117" s="11">
        <f t="shared" si="20"/>
        <v>0.23980512601706036</v>
      </c>
      <c r="AI117" s="11">
        <f t="shared" si="21"/>
        <v>10.717948717948717</v>
      </c>
      <c r="AJ117" s="11">
        <f t="shared" si="22"/>
        <v>2.1343042071197411</v>
      </c>
      <c r="AK117" s="3">
        <f t="shared" si="23"/>
        <v>1.3988442141650645</v>
      </c>
      <c r="AL117" s="3">
        <f t="shared" si="24"/>
        <v>0.18032982472148504</v>
      </c>
      <c r="AM117" s="22">
        <v>0.67365859187129618</v>
      </c>
      <c r="AN117" s="99"/>
      <c r="AQ117" s="99"/>
    </row>
    <row r="118" spans="1:43" customFormat="1">
      <c r="A118" s="87">
        <v>114</v>
      </c>
      <c r="B118" s="23">
        <v>704</v>
      </c>
      <c r="C118" s="23" t="s">
        <v>98</v>
      </c>
      <c r="D118" s="23">
        <v>52</v>
      </c>
      <c r="E118" s="23" t="s">
        <v>160</v>
      </c>
      <c r="F118" s="23">
        <v>4</v>
      </c>
      <c r="G118" s="23">
        <v>40</v>
      </c>
      <c r="H118" s="23">
        <v>42</v>
      </c>
      <c r="I118" s="23">
        <v>477.09999999999997</v>
      </c>
      <c r="J118" s="8">
        <v>15.808108108108099</v>
      </c>
      <c r="K118" s="23">
        <v>74395.445178662994</v>
      </c>
      <c r="L118" s="23">
        <v>8428.0984221611798</v>
      </c>
      <c r="M118" s="23">
        <v>6727.9793076922997</v>
      </c>
      <c r="N118" s="23">
        <v>388.05499823321497</v>
      </c>
      <c r="O118" s="23">
        <v>29409.072941208698</v>
      </c>
      <c r="P118" s="25">
        <v>2125</v>
      </c>
      <c r="Q118" s="6">
        <v>0.61244100806502899</v>
      </c>
      <c r="R118" s="6">
        <v>6.9382111785790887E-2</v>
      </c>
      <c r="S118" s="6">
        <v>5.5386326670244949E-2</v>
      </c>
      <c r="T118" s="6">
        <v>3.1945610881401864E-3</v>
      </c>
      <c r="U118" s="6">
        <v>0.24210248671967846</v>
      </c>
      <c r="V118" s="6">
        <v>1.749350567111662E-2</v>
      </c>
      <c r="W118" s="10">
        <f t="shared" si="14"/>
        <v>0.52300440820369476</v>
      </c>
      <c r="X118" s="11">
        <f t="shared" si="15"/>
        <v>-0.36368184886404559</v>
      </c>
      <c r="Y118" s="11">
        <f t="shared" si="16"/>
        <v>-0.28149465061557166</v>
      </c>
      <c r="Z118" s="11">
        <f t="shared" si="25"/>
        <v>22.351475201676923</v>
      </c>
      <c r="AA118" s="11">
        <f t="shared" si="17"/>
        <v>19.3457658978949</v>
      </c>
      <c r="AB118" s="31">
        <v>11.4875958893657</v>
      </c>
      <c r="AC118" s="21">
        <v>18.4808448369118</v>
      </c>
      <c r="AD118" s="22">
        <v>27.819234780843001</v>
      </c>
      <c r="AE118" s="10">
        <v>0.78095681802632322</v>
      </c>
      <c r="AF118" s="11">
        <f t="shared" si="18"/>
        <v>71.668792964052287</v>
      </c>
      <c r="AG118" s="11">
        <f t="shared" si="19"/>
        <v>2.7770355949164505</v>
      </c>
      <c r="AH118" s="11">
        <f t="shared" si="20"/>
        <v>0.33017683038469414</v>
      </c>
      <c r="AI118" s="11">
        <f t="shared" si="21"/>
        <v>17.337695270836043</v>
      </c>
      <c r="AJ118" s="11">
        <f t="shared" si="22"/>
        <v>1.7854991819772035</v>
      </c>
      <c r="AK118" s="3">
        <f t="shared" si="23"/>
        <v>2.529676652078968</v>
      </c>
      <c r="AL118" s="3">
        <f t="shared" si="24"/>
        <v>0.22877223369611538</v>
      </c>
      <c r="AM118" s="22">
        <v>0.43965313564475583</v>
      </c>
      <c r="AN118" s="99"/>
      <c r="AQ118" s="99"/>
    </row>
    <row r="119" spans="1:43" customFormat="1">
      <c r="A119" s="87">
        <v>114</v>
      </c>
      <c r="B119" s="23">
        <v>704</v>
      </c>
      <c r="C119" s="23" t="s">
        <v>98</v>
      </c>
      <c r="D119" s="23">
        <v>52</v>
      </c>
      <c r="E119" s="23" t="s">
        <v>160</v>
      </c>
      <c r="F119" s="23">
        <v>5</v>
      </c>
      <c r="G119" s="23">
        <v>40</v>
      </c>
      <c r="H119" s="23">
        <v>42</v>
      </c>
      <c r="I119" s="23">
        <v>478.59999999999997</v>
      </c>
      <c r="J119" s="8">
        <v>15.8587837837837</v>
      </c>
      <c r="K119" s="23">
        <v>124526.960182243</v>
      </c>
      <c r="L119" s="23">
        <v>13359.0716336449</v>
      </c>
      <c r="M119" s="23">
        <v>21306.195048224301</v>
      </c>
      <c r="N119" s="23">
        <v>1064.4239086524799</v>
      </c>
      <c r="O119" s="23">
        <v>34982.226721121602</v>
      </c>
      <c r="P119" s="25">
        <v>3284.9143583177602</v>
      </c>
      <c r="Q119" s="6">
        <v>0.6272646669722598</v>
      </c>
      <c r="R119" s="6">
        <v>6.7292043482578612E-2</v>
      </c>
      <c r="S119" s="6">
        <v>0.10732313164805066</v>
      </c>
      <c r="T119" s="6">
        <v>5.3616944282674018E-3</v>
      </c>
      <c r="U119" s="6">
        <v>0.17621175978325554</v>
      </c>
      <c r="V119" s="6">
        <v>1.6546703685587954E-2</v>
      </c>
      <c r="W119" s="10">
        <f t="shared" si="14"/>
        <v>0.65758793018248196</v>
      </c>
      <c r="X119" s="11">
        <f t="shared" si="15"/>
        <v>-0.22452335687993122</v>
      </c>
      <c r="Y119" s="11">
        <f t="shared" si="16"/>
        <v>-0.18204616673207485</v>
      </c>
      <c r="Z119" s="11">
        <f t="shared" si="25"/>
        <v>31.744673410604641</v>
      </c>
      <c r="AA119" s="11">
        <f t="shared" si="17"/>
        <v>26.148042195526081</v>
      </c>
      <c r="AB119" s="31">
        <v>20.7243071569393</v>
      </c>
      <c r="AC119" s="21">
        <v>28.214370994003801</v>
      </c>
      <c r="AD119" s="22">
        <v>41.055030013441304</v>
      </c>
      <c r="AE119" s="10">
        <v>0.85404268303239261</v>
      </c>
      <c r="AF119" s="11">
        <f t="shared" si="18"/>
        <v>78.068832648294489</v>
      </c>
      <c r="AG119" s="11">
        <f t="shared" si="19"/>
        <v>2.5701167204736532</v>
      </c>
      <c r="AH119" s="11">
        <f t="shared" si="20"/>
        <v>0.48285433016757279</v>
      </c>
      <c r="AI119" s="11">
        <f t="shared" si="21"/>
        <v>20.016644567104034</v>
      </c>
      <c r="AJ119" s="11">
        <f t="shared" si="22"/>
        <v>1.8532647193053997</v>
      </c>
      <c r="AK119" s="3">
        <f t="shared" si="23"/>
        <v>3.5597208026513645</v>
      </c>
      <c r="AL119" s="3">
        <f t="shared" si="24"/>
        <v>0.60905771430953615</v>
      </c>
      <c r="AM119" s="22">
        <v>0.45762097530870971</v>
      </c>
      <c r="AN119" s="99"/>
      <c r="AQ119" s="99"/>
    </row>
    <row r="120" spans="1:43" customFormat="1">
      <c r="A120" s="87">
        <v>114</v>
      </c>
      <c r="B120" s="23">
        <v>704</v>
      </c>
      <c r="C120" s="23" t="s">
        <v>98</v>
      </c>
      <c r="D120" s="23">
        <v>53</v>
      </c>
      <c r="E120" s="23" t="s">
        <v>160</v>
      </c>
      <c r="F120" s="23">
        <v>2</v>
      </c>
      <c r="G120" s="23">
        <v>40</v>
      </c>
      <c r="H120" s="23">
        <v>42</v>
      </c>
      <c r="I120" s="23">
        <v>483.59999999999997</v>
      </c>
      <c r="J120" s="8">
        <v>16.027702702702701</v>
      </c>
      <c r="K120" s="23">
        <v>37349.312448598197</v>
      </c>
      <c r="L120" s="23">
        <v>3554.5976279147299</v>
      </c>
      <c r="M120" s="23">
        <v>3412.65922429906</v>
      </c>
      <c r="N120" s="23">
        <v>287.40913431522102</v>
      </c>
      <c r="O120" s="23">
        <v>21385.356420373799</v>
      </c>
      <c r="P120" s="25">
        <v>1934.8161224298999</v>
      </c>
      <c r="Q120" s="6">
        <v>0.54986793225775155</v>
      </c>
      <c r="R120" s="6">
        <v>5.233186689473155E-2</v>
      </c>
      <c r="S120" s="6">
        <v>5.0242206566672588E-2</v>
      </c>
      <c r="T120" s="6">
        <v>4.2313246492930411E-3</v>
      </c>
      <c r="U120" s="6">
        <v>0.314841718482754</v>
      </c>
      <c r="V120" s="6">
        <v>2.8484951148797386E-2</v>
      </c>
      <c r="W120" s="10">
        <f t="shared" si="14"/>
        <v>0.61318847071378269</v>
      </c>
      <c r="X120" s="11">
        <f t="shared" si="15"/>
        <v>-0.32752449841728404</v>
      </c>
      <c r="Y120" s="11">
        <f t="shared" si="16"/>
        <v>-0.21240601942832199</v>
      </c>
      <c r="Z120" s="11">
        <f t="shared" si="25"/>
        <v>24.792096356833326</v>
      </c>
      <c r="AA120" s="11">
        <f t="shared" si="17"/>
        <v>24.071428271102775</v>
      </c>
      <c r="AB120" s="31">
        <v>17.7504134248451</v>
      </c>
      <c r="AC120" s="21">
        <v>25.0082843339246</v>
      </c>
      <c r="AD120" s="22">
        <v>36.565453872547899</v>
      </c>
      <c r="AE120" s="10">
        <v>0.95919597060615736</v>
      </c>
      <c r="AF120" s="11">
        <f t="shared" si="18"/>
        <v>63.58989191191111</v>
      </c>
      <c r="AG120" s="11">
        <f t="shared" si="19"/>
        <v>4.9251852918962804</v>
      </c>
      <c r="AH120" s="11">
        <f t="shared" si="20"/>
        <v>0.2372756925459826</v>
      </c>
      <c r="AI120" s="11">
        <f t="shared" si="21"/>
        <v>11.873871832327243</v>
      </c>
      <c r="AJ120" s="11">
        <f t="shared" si="22"/>
        <v>2.0655579655215788</v>
      </c>
      <c r="AK120" s="3">
        <f t="shared" si="23"/>
        <v>1.7464900614429582</v>
      </c>
      <c r="AL120" s="3">
        <f t="shared" si="24"/>
        <v>0.15957925400989925</v>
      </c>
      <c r="AM120" s="22">
        <v>0.63186510531403417</v>
      </c>
      <c r="AN120" s="99"/>
      <c r="AQ120" s="99"/>
    </row>
    <row r="121" spans="1:43" customFormat="1">
      <c r="A121" s="87">
        <v>114</v>
      </c>
      <c r="B121" s="23">
        <v>704</v>
      </c>
      <c r="C121" s="23" t="s">
        <v>98</v>
      </c>
      <c r="D121" s="23">
        <v>53</v>
      </c>
      <c r="E121" s="23" t="s">
        <v>160</v>
      </c>
      <c r="F121" s="23">
        <v>3</v>
      </c>
      <c r="G121" s="23">
        <v>40</v>
      </c>
      <c r="H121" s="23">
        <v>42</v>
      </c>
      <c r="I121" s="23">
        <v>485.09999999999997</v>
      </c>
      <c r="J121" s="8">
        <v>16.0783783783783</v>
      </c>
      <c r="K121" s="23">
        <v>117092.96507514</v>
      </c>
      <c r="L121" s="23">
        <v>8789.2633231775799</v>
      </c>
      <c r="M121" s="23">
        <v>8092.0388117756902</v>
      </c>
      <c r="N121" s="23">
        <v>404.349719813082</v>
      </c>
      <c r="O121" s="23">
        <v>23174.886324486</v>
      </c>
      <c r="P121" s="25">
        <v>2676.6946061682302</v>
      </c>
      <c r="Q121" s="6">
        <v>0.73077963229527743</v>
      </c>
      <c r="R121" s="6">
        <v>5.4853975346310105E-2</v>
      </c>
      <c r="S121" s="6">
        <v>5.0502582658093834E-2</v>
      </c>
      <c r="T121" s="6">
        <v>2.5235550177936188E-3</v>
      </c>
      <c r="U121" s="6">
        <v>0.1446349479306879</v>
      </c>
      <c r="V121" s="6">
        <v>1.6705306751837182E-2</v>
      </c>
      <c r="W121" s="10">
        <f t="shared" si="14"/>
        <v>0.55970790606315879</v>
      </c>
      <c r="X121" s="11">
        <f t="shared" si="15"/>
        <v>-0.32962780464799685</v>
      </c>
      <c r="Y121" s="11">
        <f t="shared" si="16"/>
        <v>-0.25203855849374679</v>
      </c>
      <c r="Z121" s="11">
        <f t="shared" si="25"/>
        <v>24.65012318626021</v>
      </c>
      <c r="AA121" s="11">
        <f t="shared" si="17"/>
        <v>21.36056259902772</v>
      </c>
      <c r="AB121" s="31">
        <v>14.084526747962199</v>
      </c>
      <c r="AC121" s="21">
        <v>21.105379492153901</v>
      </c>
      <c r="AD121" s="22">
        <v>31.370386249171599</v>
      </c>
      <c r="AE121" s="10">
        <v>0.77929861167722547</v>
      </c>
      <c r="AF121" s="11">
        <f t="shared" si="18"/>
        <v>83.478119830565973</v>
      </c>
      <c r="AG121" s="11">
        <f t="shared" si="19"/>
        <v>2.234868674830147</v>
      </c>
      <c r="AH121" s="11">
        <f t="shared" si="20"/>
        <v>0.40071304389762613</v>
      </c>
      <c r="AI121" s="11">
        <f t="shared" si="21"/>
        <v>20.012475377790249</v>
      </c>
      <c r="AJ121" s="11">
        <f t="shared" si="22"/>
        <v>1.8481378731222509</v>
      </c>
      <c r="AK121" s="3">
        <f t="shared" si="23"/>
        <v>5.052579910669186</v>
      </c>
      <c r="AL121" s="3">
        <f t="shared" si="24"/>
        <v>0.34917275098889466</v>
      </c>
      <c r="AM121" s="22">
        <v>0.21142079989254844</v>
      </c>
      <c r="AN121" s="99"/>
      <c r="AQ121" s="99"/>
    </row>
    <row r="122" spans="1:43" customFormat="1">
      <c r="A122" s="87">
        <v>114</v>
      </c>
      <c r="B122" s="23">
        <v>704</v>
      </c>
      <c r="C122" s="23" t="s">
        <v>98</v>
      </c>
      <c r="D122" s="23">
        <v>53</v>
      </c>
      <c r="E122" s="23" t="s">
        <v>160</v>
      </c>
      <c r="F122" s="23" t="s">
        <v>99</v>
      </c>
      <c r="G122" s="23">
        <v>20</v>
      </c>
      <c r="H122" s="23">
        <v>22</v>
      </c>
      <c r="I122" s="23">
        <v>486.4</v>
      </c>
      <c r="J122" s="8">
        <v>16.122297297297202</v>
      </c>
      <c r="K122" s="23">
        <v>62328.0952373248</v>
      </c>
      <c r="L122" s="23">
        <v>4155.0765416560498</v>
      </c>
      <c r="M122" s="23">
        <v>3743.64909927403</v>
      </c>
      <c r="N122" s="23">
        <v>282.510119426752</v>
      </c>
      <c r="O122" s="23">
        <v>17521.4796401274</v>
      </c>
      <c r="P122" s="25">
        <v>1348.7339105732499</v>
      </c>
      <c r="Q122" s="6">
        <v>0.69734183086585122</v>
      </c>
      <c r="R122" s="6">
        <v>4.6488003073307839E-2</v>
      </c>
      <c r="S122" s="6">
        <v>4.1884853163998231E-2</v>
      </c>
      <c r="T122" s="6">
        <v>3.1607916649634047E-3</v>
      </c>
      <c r="U122" s="6">
        <v>0.19603455945831993</v>
      </c>
      <c r="V122" s="6">
        <v>1.5089961773559533E-2</v>
      </c>
      <c r="W122" s="10">
        <f t="shared" si="14"/>
        <v>0.56399897532407017</v>
      </c>
      <c r="X122" s="11">
        <f t="shared" si="15"/>
        <v>-0.33952377342883877</v>
      </c>
      <c r="Y122" s="11">
        <f t="shared" si="16"/>
        <v>-0.24872168504415118</v>
      </c>
      <c r="Z122" s="11">
        <f t="shared" si="25"/>
        <v>23.98214529355338</v>
      </c>
      <c r="AA122" s="11">
        <f t="shared" si="17"/>
        <v>21.58743674298006</v>
      </c>
      <c r="AB122" s="31">
        <v>14.388441753572</v>
      </c>
      <c r="AC122" s="21">
        <v>21.431856190272601</v>
      </c>
      <c r="AD122" s="22">
        <v>31.717175875819599</v>
      </c>
      <c r="AE122" s="10">
        <v>0.91822789374448066</v>
      </c>
      <c r="AF122" s="11">
        <f t="shared" si="18"/>
        <v>78.056890513170302</v>
      </c>
      <c r="AG122" s="11">
        <f t="shared" si="19"/>
        <v>2.1180921359017937</v>
      </c>
      <c r="AH122" s="11">
        <f t="shared" si="20"/>
        <v>0.30243243777007872</v>
      </c>
      <c r="AI122" s="11">
        <f t="shared" si="21"/>
        <v>13.25138054123639</v>
      </c>
      <c r="AJ122" s="11">
        <f t="shared" si="22"/>
        <v>1.8766944028513248</v>
      </c>
      <c r="AK122" s="3">
        <f t="shared" si="23"/>
        <v>3.5572392581835408</v>
      </c>
      <c r="AL122" s="3">
        <f t="shared" si="24"/>
        <v>0.213660556994307</v>
      </c>
      <c r="AM122" s="22">
        <v>0.35838590792702391</v>
      </c>
      <c r="AN122" s="99"/>
      <c r="AQ122" s="99"/>
    </row>
    <row r="123" spans="1:43" customFormat="1">
      <c r="A123" s="87">
        <v>114</v>
      </c>
      <c r="B123" s="23">
        <v>704</v>
      </c>
      <c r="C123" s="23" t="s">
        <v>98</v>
      </c>
      <c r="D123" s="23">
        <v>54</v>
      </c>
      <c r="E123" s="23" t="s">
        <v>160</v>
      </c>
      <c r="F123" s="23">
        <v>1</v>
      </c>
      <c r="G123" s="23">
        <v>40</v>
      </c>
      <c r="H123" s="23">
        <v>42</v>
      </c>
      <c r="I123" s="23">
        <v>491.59999999999997</v>
      </c>
      <c r="J123" s="8">
        <v>16.2979729729729</v>
      </c>
      <c r="K123" s="23">
        <v>112680.034794953</v>
      </c>
      <c r="L123" s="23">
        <v>7400.5252037383098</v>
      </c>
      <c r="M123" s="23">
        <v>10562.052772897199</v>
      </c>
      <c r="N123" s="23">
        <v>343.36062934579502</v>
      </c>
      <c r="O123" s="23">
        <v>21985.042410280399</v>
      </c>
      <c r="P123" s="25">
        <v>2290.3952136448502</v>
      </c>
      <c r="Q123" s="6">
        <v>0.72574398268808293</v>
      </c>
      <c r="R123" s="6">
        <v>4.7664935896746301E-2</v>
      </c>
      <c r="S123" s="6">
        <v>6.8027545950912843E-2</v>
      </c>
      <c r="T123" s="6">
        <v>2.2115001215003652E-3</v>
      </c>
      <c r="U123" s="6">
        <v>0.14160017138296058</v>
      </c>
      <c r="V123" s="6">
        <v>1.4751863959796973E-2</v>
      </c>
      <c r="W123" s="10">
        <f t="shared" si="14"/>
        <v>0.64068725684148786</v>
      </c>
      <c r="X123" s="11">
        <f t="shared" si="15"/>
        <v>-0.23884366840820589</v>
      </c>
      <c r="Y123" s="11">
        <f t="shared" si="16"/>
        <v>-0.19335391396422097</v>
      </c>
      <c r="Z123" s="11">
        <f t="shared" si="25"/>
        <v>30.778052382446102</v>
      </c>
      <c r="AA123" s="11">
        <f t="shared" si="17"/>
        <v>25.374592284847289</v>
      </c>
      <c r="AB123" s="31">
        <v>19.611611235761099</v>
      </c>
      <c r="AC123" s="21">
        <v>26.997419616070101</v>
      </c>
      <c r="AD123" s="22">
        <v>39.310765432248502</v>
      </c>
      <c r="AE123" s="10">
        <v>0.93250112810901398</v>
      </c>
      <c r="AF123" s="11">
        <f t="shared" si="18"/>
        <v>83.674280766367843</v>
      </c>
      <c r="AG123" s="11">
        <f t="shared" si="19"/>
        <v>1.9921602567491197</v>
      </c>
      <c r="AH123" s="11">
        <f t="shared" si="20"/>
        <v>0.42990481348332593</v>
      </c>
      <c r="AI123" s="11">
        <f t="shared" si="21"/>
        <v>30.760814928086184</v>
      </c>
      <c r="AJ123" s="11">
        <f t="shared" si="22"/>
        <v>1.8797662647736322</v>
      </c>
      <c r="AK123" s="3">
        <f t="shared" si="23"/>
        <v>5.1253044088858717</v>
      </c>
      <c r="AL123" s="3">
        <f t="shared" si="24"/>
        <v>0.48041994078475331</v>
      </c>
      <c r="AM123" s="22">
        <v>0.53956065572483836</v>
      </c>
      <c r="AN123" s="99"/>
      <c r="AQ123" s="99"/>
    </row>
    <row r="124" spans="1:43" customFormat="1">
      <c r="A124" s="87">
        <v>114</v>
      </c>
      <c r="B124" s="23">
        <v>704</v>
      </c>
      <c r="C124" s="23" t="s">
        <v>98</v>
      </c>
      <c r="D124" s="23">
        <v>54</v>
      </c>
      <c r="E124" s="23" t="s">
        <v>160</v>
      </c>
      <c r="F124" s="23">
        <v>2</v>
      </c>
      <c r="G124" s="23">
        <v>40</v>
      </c>
      <c r="H124" s="23">
        <v>42</v>
      </c>
      <c r="I124" s="23">
        <v>493.09999999999997</v>
      </c>
      <c r="J124" s="8">
        <v>16.348648648648599</v>
      </c>
      <c r="K124" s="23">
        <v>82760.204021495301</v>
      </c>
      <c r="L124" s="23">
        <v>5635.4526177570096</v>
      </c>
      <c r="M124" s="23">
        <v>4980.8743022429699</v>
      </c>
      <c r="N124" s="23">
        <v>261.11385514018599</v>
      </c>
      <c r="O124" s="23">
        <v>18103.427286915899</v>
      </c>
      <c r="P124" s="25">
        <v>1699.15014822429</v>
      </c>
      <c r="Q124" s="6">
        <v>0.72954902937693122</v>
      </c>
      <c r="R124" s="6">
        <v>4.967772900023875E-2</v>
      </c>
      <c r="S124" s="6">
        <v>4.3907480118174351E-2</v>
      </c>
      <c r="T124" s="6">
        <v>2.3017748908027579E-3</v>
      </c>
      <c r="U124" s="6">
        <v>0.15958561197039831</v>
      </c>
      <c r="V124" s="6">
        <v>1.497837464345466E-2</v>
      </c>
      <c r="W124" s="10">
        <f t="shared" si="14"/>
        <v>0.55190936462061302</v>
      </c>
      <c r="X124" s="11">
        <f t="shared" si="15"/>
        <v>-0.33922114537063275</v>
      </c>
      <c r="Y124" s="11">
        <f t="shared" si="16"/>
        <v>-0.25813223690311232</v>
      </c>
      <c r="Z124" s="11">
        <f t="shared" si="25"/>
        <v>24.002572687482289</v>
      </c>
      <c r="AA124" s="11">
        <f t="shared" si="17"/>
        <v>20.943754995827117</v>
      </c>
      <c r="AB124" s="31">
        <v>13.595618297161399</v>
      </c>
      <c r="AC124" s="21">
        <v>20.564915071285998</v>
      </c>
      <c r="AD124" s="22">
        <v>30.551717194744398</v>
      </c>
      <c r="AE124" s="10">
        <v>0.90757396670400925</v>
      </c>
      <c r="AF124" s="11">
        <f t="shared" si="18"/>
        <v>82.051580879969549</v>
      </c>
      <c r="AG124" s="11">
        <f t="shared" si="19"/>
        <v>2.0117962834642067</v>
      </c>
      <c r="AH124" s="11">
        <f t="shared" si="20"/>
        <v>0.35454479526662475</v>
      </c>
      <c r="AI124" s="11">
        <f t="shared" si="21"/>
        <v>19.075488351887163</v>
      </c>
      <c r="AJ124" s="11">
        <f t="shared" si="22"/>
        <v>1.8428796421693885</v>
      </c>
      <c r="AK124" s="3">
        <f t="shared" si="23"/>
        <v>4.5715213318369576</v>
      </c>
      <c r="AL124" s="3">
        <f t="shared" si="24"/>
        <v>0.27513432806410387</v>
      </c>
      <c r="AM124" s="22">
        <v>0.57517746870720077</v>
      </c>
      <c r="AN124" s="99"/>
      <c r="AQ124" s="99"/>
    </row>
    <row r="125" spans="1:43" customFormat="1">
      <c r="A125" s="87">
        <v>114</v>
      </c>
      <c r="B125" s="23">
        <v>704</v>
      </c>
      <c r="C125" s="23" t="s">
        <v>98</v>
      </c>
      <c r="D125" s="23">
        <v>54</v>
      </c>
      <c r="E125" s="23" t="s">
        <v>160</v>
      </c>
      <c r="F125" s="23">
        <v>3</v>
      </c>
      <c r="G125" s="23">
        <v>40</v>
      </c>
      <c r="H125" s="23">
        <v>42</v>
      </c>
      <c r="I125" s="23">
        <v>494.59999999999997</v>
      </c>
      <c r="J125" s="8">
        <v>16.399324324324301</v>
      </c>
      <c r="K125" s="23">
        <v>408977.91011514101</v>
      </c>
      <c r="L125" s="23">
        <v>50104.310615887698</v>
      </c>
      <c r="M125" s="23">
        <v>58014.851203177503</v>
      </c>
      <c r="N125" s="23">
        <v>4673.27156579441</v>
      </c>
      <c r="O125" s="23">
        <v>229975.84589719601</v>
      </c>
      <c r="P125" s="25">
        <v>18250.461481308299</v>
      </c>
      <c r="Q125" s="6">
        <v>0.5311424532152571</v>
      </c>
      <c r="R125" s="6">
        <v>6.5070816293450975E-2</v>
      </c>
      <c r="S125" s="6">
        <v>7.5344290312155476E-2</v>
      </c>
      <c r="T125" s="6">
        <v>6.0692102497622276E-3</v>
      </c>
      <c r="U125" s="6">
        <v>0.29867122880964725</v>
      </c>
      <c r="V125" s="6">
        <v>2.3702001119726916E-2</v>
      </c>
      <c r="W125" s="10">
        <f t="shared" si="14"/>
        <v>0.61764954393705618</v>
      </c>
      <c r="X125" s="11">
        <f t="shared" si="15"/>
        <v>-0.28874078352994409</v>
      </c>
      <c r="Y125" s="11">
        <f t="shared" si="16"/>
        <v>-0.20925787492056006</v>
      </c>
      <c r="Z125" s="11">
        <f t="shared" si="25"/>
        <v>27.409997111728771</v>
      </c>
      <c r="AA125" s="11">
        <f t="shared" si="17"/>
        <v>24.28676135543369</v>
      </c>
      <c r="AB125" s="31">
        <v>18.104697448939302</v>
      </c>
      <c r="AC125" s="21">
        <v>25.323996211320001</v>
      </c>
      <c r="AD125" s="22">
        <v>37.078059191419797</v>
      </c>
      <c r="AE125" s="10">
        <v>0.78492194501669166</v>
      </c>
      <c r="AF125" s="11">
        <f t="shared" si="18"/>
        <v>64.007435008683842</v>
      </c>
      <c r="AG125" s="11">
        <f t="shared" si="19"/>
        <v>4.2718280654233549</v>
      </c>
      <c r="AH125" s="11">
        <f t="shared" si="20"/>
        <v>0.31242819457616855</v>
      </c>
      <c r="AI125" s="11">
        <f t="shared" si="21"/>
        <v>12.414183594168158</v>
      </c>
      <c r="AJ125" s="11">
        <f t="shared" si="22"/>
        <v>1.9318534889160002</v>
      </c>
      <c r="AK125" s="3">
        <f t="shared" si="23"/>
        <v>1.7783515852267484</v>
      </c>
      <c r="AL125" s="3">
        <f t="shared" si="24"/>
        <v>0.25226497581450941</v>
      </c>
      <c r="AM125" s="22">
        <v>0.90662543512801808</v>
      </c>
      <c r="AN125" s="99"/>
      <c r="AQ125" s="99"/>
    </row>
    <row r="126" spans="1:43" customFormat="1">
      <c r="A126" s="87">
        <v>114</v>
      </c>
      <c r="B126" s="23">
        <v>704</v>
      </c>
      <c r="C126" s="23" t="s">
        <v>98</v>
      </c>
      <c r="D126" s="23">
        <v>54</v>
      </c>
      <c r="E126" s="23" t="s">
        <v>160</v>
      </c>
      <c r="F126" s="23">
        <v>4</v>
      </c>
      <c r="G126" s="23">
        <v>40</v>
      </c>
      <c r="H126" s="23">
        <v>42</v>
      </c>
      <c r="I126" s="23">
        <v>496.09999999999997</v>
      </c>
      <c r="J126" s="8">
        <v>16.45</v>
      </c>
      <c r="K126" s="23">
        <v>130835.429128598</v>
      </c>
      <c r="L126" s="23">
        <v>14992.580894205599</v>
      </c>
      <c r="M126" s="23">
        <v>19614.370509345801</v>
      </c>
      <c r="N126" s="23">
        <v>1296.04284785047</v>
      </c>
      <c r="O126" s="23">
        <v>127639.46198037401</v>
      </c>
      <c r="P126" s="25">
        <v>9514.6115035513903</v>
      </c>
      <c r="Q126" s="6">
        <v>0.43053194955051005</v>
      </c>
      <c r="R126" s="6">
        <v>4.9335146635485598E-2</v>
      </c>
      <c r="S126" s="6">
        <v>6.4543780158312303E-2</v>
      </c>
      <c r="T126" s="6">
        <v>4.2648069999266965E-3</v>
      </c>
      <c r="U126" s="6">
        <v>0.42001518068913518</v>
      </c>
      <c r="V126" s="6">
        <v>3.1309135966630243E-2</v>
      </c>
      <c r="W126" s="10">
        <f t="shared" si="14"/>
        <v>0.66989495273932387</v>
      </c>
      <c r="X126" s="11">
        <f t="shared" si="15"/>
        <v>-0.26255629481416876</v>
      </c>
      <c r="Y126" s="11">
        <f t="shared" si="16"/>
        <v>-0.17399329434760397</v>
      </c>
      <c r="Z126" s="11">
        <f t="shared" si="25"/>
        <v>29.177450100043608</v>
      </c>
      <c r="AA126" s="11">
        <f t="shared" si="17"/>
        <v>26.698858666623892</v>
      </c>
      <c r="AB126" s="31">
        <v>21.527700627385698</v>
      </c>
      <c r="AC126" s="21">
        <v>29.167731818109701</v>
      </c>
      <c r="AD126" s="22">
        <v>42.305791068835298</v>
      </c>
      <c r="AE126" s="10">
        <v>0.83363617910993848</v>
      </c>
      <c r="AF126" s="11">
        <f t="shared" si="18"/>
        <v>50.618235514968568</v>
      </c>
      <c r="AG126" s="11">
        <f t="shared" si="19"/>
        <v>6.7792011036809905</v>
      </c>
      <c r="AH126" s="11">
        <f t="shared" si="20"/>
        <v>0.20746332248222163</v>
      </c>
      <c r="AI126" s="11">
        <f t="shared" si="21"/>
        <v>15.134044790167922</v>
      </c>
      <c r="AJ126" s="11">
        <f t="shared" si="22"/>
        <v>2.1174144887671904</v>
      </c>
      <c r="AK126" s="3">
        <f t="shared" si="23"/>
        <v>1.0250390208375793</v>
      </c>
      <c r="AL126" s="3">
        <f t="shared" si="24"/>
        <v>0.15367011271452813</v>
      </c>
      <c r="AM126" s="22">
        <v>0.53997622663100575</v>
      </c>
      <c r="AN126" s="99"/>
      <c r="AQ126" s="99"/>
    </row>
    <row r="127" spans="1:43" customFormat="1">
      <c r="A127" s="87">
        <v>114</v>
      </c>
      <c r="B127" s="23">
        <v>704</v>
      </c>
      <c r="C127" s="23" t="s">
        <v>98</v>
      </c>
      <c r="D127" s="23">
        <v>54</v>
      </c>
      <c r="E127" s="23" t="s">
        <v>160</v>
      </c>
      <c r="F127" s="23">
        <v>5</v>
      </c>
      <c r="G127" s="23">
        <v>40</v>
      </c>
      <c r="H127" s="23">
        <v>42</v>
      </c>
      <c r="I127" s="23">
        <v>497.59999999999997</v>
      </c>
      <c r="J127" s="8">
        <v>16.567499999999999</v>
      </c>
      <c r="K127" s="23">
        <v>779681.10240186797</v>
      </c>
      <c r="L127" s="23">
        <v>111540.12719663599</v>
      </c>
      <c r="M127" s="23">
        <v>111123.678116822</v>
      </c>
      <c r="N127" s="23">
        <v>10048.779385981299</v>
      </c>
      <c r="O127" s="23">
        <v>718241.69505271001</v>
      </c>
      <c r="P127" s="25">
        <v>49995.108480373703</v>
      </c>
      <c r="Q127" s="6">
        <v>0.43786799479328725</v>
      </c>
      <c r="R127" s="6">
        <v>6.2640804918990933E-2</v>
      </c>
      <c r="S127" s="6">
        <v>6.2406927603060207E-2</v>
      </c>
      <c r="T127" s="6">
        <v>5.6433827449518673E-3</v>
      </c>
      <c r="U127" s="6">
        <v>0.40336369551709728</v>
      </c>
      <c r="V127" s="6">
        <v>2.8077194422612514E-2</v>
      </c>
      <c r="W127" s="10">
        <f t="shared" si="14"/>
        <v>0.60545775765043597</v>
      </c>
      <c r="X127" s="11">
        <f t="shared" si="15"/>
        <v>-0.32101326201203695</v>
      </c>
      <c r="Y127" s="11">
        <f t="shared" si="16"/>
        <v>-0.21791615187565017</v>
      </c>
      <c r="Z127" s="11">
        <f t="shared" si="25"/>
        <v>25.231604814187506</v>
      </c>
      <c r="AA127" s="11">
        <f t="shared" si="17"/>
        <v>23.694535211705528</v>
      </c>
      <c r="AB127" s="31">
        <v>17.284549383278801</v>
      </c>
      <c r="AC127" s="21">
        <v>24.4623811046634</v>
      </c>
      <c r="AD127" s="22">
        <v>35.902720760954999</v>
      </c>
      <c r="AE127" s="10">
        <v>0.58164803677075927</v>
      </c>
      <c r="AF127" s="11">
        <f t="shared" si="18"/>
        <v>52.050820224298675</v>
      </c>
      <c r="AG127" s="11">
        <f t="shared" si="19"/>
        <v>6.0258577773624573</v>
      </c>
      <c r="AH127" s="11">
        <f t="shared" si="20"/>
        <v>0.23249185966371722</v>
      </c>
      <c r="AI127" s="11">
        <f t="shared" si="21"/>
        <v>11.058425491144403</v>
      </c>
      <c r="AJ127" s="11">
        <f t="shared" si="22"/>
        <v>1.9946901662525593</v>
      </c>
      <c r="AK127" s="3">
        <f t="shared" si="23"/>
        <v>1.085541410046724</v>
      </c>
      <c r="AL127" s="3">
        <f t="shared" si="24"/>
        <v>0.15471627292351348</v>
      </c>
      <c r="AM127" s="22">
        <v>0.68042111552082118</v>
      </c>
      <c r="AN127" s="99"/>
      <c r="AQ127" s="99"/>
    </row>
    <row r="128" spans="1:43" customFormat="1">
      <c r="A128" s="87">
        <v>114</v>
      </c>
      <c r="B128" s="23">
        <v>704</v>
      </c>
      <c r="C128" s="23" t="s">
        <v>98</v>
      </c>
      <c r="D128" s="23">
        <v>54</v>
      </c>
      <c r="E128" s="23" t="s">
        <v>160</v>
      </c>
      <c r="F128" s="23">
        <v>6</v>
      </c>
      <c r="G128" s="23">
        <v>40</v>
      </c>
      <c r="H128" s="23">
        <v>42</v>
      </c>
      <c r="I128" s="23">
        <v>499.09999999999997</v>
      </c>
      <c r="J128" s="8">
        <v>16.684999999999999</v>
      </c>
      <c r="K128" s="23">
        <v>151182.893618879</v>
      </c>
      <c r="L128" s="23">
        <v>24366.470312523401</v>
      </c>
      <c r="M128" s="23">
        <v>22266.785759813101</v>
      </c>
      <c r="N128" s="23">
        <v>1181.44027200095</v>
      </c>
      <c r="O128" s="23">
        <v>53153.850678504903</v>
      </c>
      <c r="P128" s="25">
        <v>3763.8019205607602</v>
      </c>
      <c r="Q128" s="6">
        <v>0.59075376716603978</v>
      </c>
      <c r="R128" s="6">
        <v>9.5213048150476348E-2</v>
      </c>
      <c r="S128" s="6">
        <v>8.7008438953744743E-2</v>
      </c>
      <c r="T128" s="6">
        <v>4.6165295203681464E-3</v>
      </c>
      <c r="U128" s="6">
        <v>0.20770099563557198</v>
      </c>
      <c r="V128" s="6">
        <v>1.4707220573799014E-2</v>
      </c>
      <c r="W128" s="10">
        <f t="shared" si="14"/>
        <v>0.52758472750832264</v>
      </c>
      <c r="X128" s="11">
        <f t="shared" si="15"/>
        <v>-0.33190387148592693</v>
      </c>
      <c r="Y128" s="11">
        <f t="shared" si="16"/>
        <v>-0.27770778487484182</v>
      </c>
      <c r="Z128" s="11">
        <f t="shared" si="25"/>
        <v>24.496488674699933</v>
      </c>
      <c r="AA128" s="11">
        <f t="shared" si="17"/>
        <v>19.604787514560819</v>
      </c>
      <c r="AB128" s="31">
        <v>11.8411279001567</v>
      </c>
      <c r="AC128" s="21">
        <v>18.8009407409088</v>
      </c>
      <c r="AD128" s="22">
        <v>28.280321812042999</v>
      </c>
      <c r="AE128" s="10">
        <v>0.8298609402763194</v>
      </c>
      <c r="AF128" s="11">
        <f t="shared" si="18"/>
        <v>73.987130478526751</v>
      </c>
      <c r="AG128" s="11">
        <f t="shared" si="19"/>
        <v>2.4290946686260444</v>
      </c>
      <c r="AH128" s="11">
        <f t="shared" si="20"/>
        <v>0.45654181183481618</v>
      </c>
      <c r="AI128" s="11">
        <f t="shared" si="21"/>
        <v>18.847153163401895</v>
      </c>
      <c r="AJ128" s="11">
        <f t="shared" si="22"/>
        <v>1.696435012144264</v>
      </c>
      <c r="AK128" s="3">
        <f t="shared" si="23"/>
        <v>2.8442510126555414</v>
      </c>
      <c r="AL128" s="3">
        <f t="shared" si="24"/>
        <v>0.41891199744852459</v>
      </c>
      <c r="AM128" s="22">
        <v>0.27883259539973559</v>
      </c>
      <c r="AN128" s="99"/>
      <c r="AQ128" s="99"/>
    </row>
    <row r="129" spans="1:43" customFormat="1">
      <c r="A129" s="87">
        <v>114</v>
      </c>
      <c r="B129" s="23">
        <v>704</v>
      </c>
      <c r="C129" s="23" t="s">
        <v>98</v>
      </c>
      <c r="D129" s="23">
        <v>54</v>
      </c>
      <c r="E129" s="23" t="s">
        <v>160</v>
      </c>
      <c r="F129" s="23">
        <v>7</v>
      </c>
      <c r="G129" s="23">
        <v>40</v>
      </c>
      <c r="H129" s="23">
        <v>42</v>
      </c>
      <c r="I129" s="23">
        <v>500.59999999999997</v>
      </c>
      <c r="J129" s="8">
        <v>16.802499999999998</v>
      </c>
      <c r="K129" s="23">
        <v>69359.818107289699</v>
      </c>
      <c r="L129" s="23">
        <v>10605.323617943901</v>
      </c>
      <c r="M129" s="23">
        <v>9416.0584160747494</v>
      </c>
      <c r="N129" s="23">
        <v>894.36187757009304</v>
      </c>
      <c r="O129" s="23">
        <v>16754.595114953299</v>
      </c>
      <c r="P129" s="25">
        <v>1403.4422891588699</v>
      </c>
      <c r="Q129" s="6">
        <v>0.639652455294071</v>
      </c>
      <c r="R129" s="6">
        <v>9.7804773376316698E-2</v>
      </c>
      <c r="S129" s="6">
        <v>8.6837091696490454E-2</v>
      </c>
      <c r="T129" s="6">
        <v>8.2480142901210952E-3</v>
      </c>
      <c r="U129" s="6">
        <v>0.15451479250075426</v>
      </c>
      <c r="V129" s="6">
        <v>1.2942872842246584E-2</v>
      </c>
      <c r="W129" s="10">
        <f t="shared" si="14"/>
        <v>0.52483376756861055</v>
      </c>
      <c r="X129" s="11">
        <f t="shared" si="15"/>
        <v>-0.3466041716171176</v>
      </c>
      <c r="Y129" s="11">
        <f t="shared" si="16"/>
        <v>-0.27997823042177727</v>
      </c>
      <c r="Z129" s="11">
        <f t="shared" si="25"/>
        <v>23.504218415844562</v>
      </c>
      <c r="AA129" s="11">
        <f t="shared" si="17"/>
        <v>19.449489039150436</v>
      </c>
      <c r="AB129" s="31">
        <v>11.6118513002199</v>
      </c>
      <c r="AC129" s="21">
        <v>18.629550620246398</v>
      </c>
      <c r="AD129" s="22">
        <v>27.982733582944999</v>
      </c>
      <c r="AE129" s="10">
        <v>0.86305011990191771</v>
      </c>
      <c r="AF129" s="11">
        <f t="shared" si="18"/>
        <v>80.543796923154716</v>
      </c>
      <c r="AG129" s="11">
        <f t="shared" si="19"/>
        <v>1.9832922922094547</v>
      </c>
      <c r="AH129" s="11">
        <f t="shared" si="20"/>
        <v>0.53528845193142915</v>
      </c>
      <c r="AI129" s="11">
        <f t="shared" si="21"/>
        <v>10.528242149204077</v>
      </c>
      <c r="AJ129" s="11">
        <f t="shared" si="22"/>
        <v>1.6906662680279623</v>
      </c>
      <c r="AK129" s="3">
        <f t="shared" si="23"/>
        <v>4.1397489841689339</v>
      </c>
      <c r="AL129" s="3">
        <f t="shared" si="24"/>
        <v>0.56199856525754044</v>
      </c>
      <c r="AM129" s="22">
        <v>0.54059294404929714</v>
      </c>
      <c r="AN129" s="99"/>
      <c r="AQ129" s="99"/>
    </row>
    <row r="130" spans="1:43" customFormat="1">
      <c r="A130" s="87">
        <v>114</v>
      </c>
      <c r="B130" s="23">
        <v>704</v>
      </c>
      <c r="C130" s="23" t="s">
        <v>98</v>
      </c>
      <c r="D130" s="23">
        <v>55</v>
      </c>
      <c r="E130" s="23" t="s">
        <v>160</v>
      </c>
      <c r="F130" s="23">
        <v>1</v>
      </c>
      <c r="G130" s="23">
        <v>40</v>
      </c>
      <c r="H130" s="23">
        <v>42</v>
      </c>
      <c r="I130" s="23">
        <v>501.09999999999997</v>
      </c>
      <c r="J130" s="8">
        <v>16.841666666666601</v>
      </c>
      <c r="K130" s="23">
        <v>280076</v>
      </c>
      <c r="L130" s="23">
        <v>18485</v>
      </c>
      <c r="M130" s="23">
        <v>14973</v>
      </c>
      <c r="N130" s="23">
        <v>1354</v>
      </c>
      <c r="O130" s="23">
        <v>56648</v>
      </c>
      <c r="P130" s="25">
        <v>4788</v>
      </c>
      <c r="Q130" s="6">
        <v>0.74424166409795811</v>
      </c>
      <c r="R130" s="6">
        <v>4.9119907313910353E-2</v>
      </c>
      <c r="S130" s="6">
        <v>3.9787523516969417E-2</v>
      </c>
      <c r="T130" s="6">
        <v>3.5979634570210777E-3</v>
      </c>
      <c r="U130" s="6">
        <v>0.15052986256523634</v>
      </c>
      <c r="V130" s="6">
        <v>1.2723079048904667E-2</v>
      </c>
      <c r="W130" s="10">
        <f t="shared" si="14"/>
        <v>0.53320707070707063</v>
      </c>
      <c r="X130" s="11">
        <f t="shared" si="15"/>
        <v>-0.36642015026450414</v>
      </c>
      <c r="Y130" s="11">
        <f t="shared" si="16"/>
        <v>-0.27310410016458586</v>
      </c>
      <c r="Z130" s="11">
        <f t="shared" si="25"/>
        <v>22.16663985714597</v>
      </c>
      <c r="AA130" s="11">
        <f t="shared" si="17"/>
        <v>19.919679548742327</v>
      </c>
      <c r="AB130" s="31">
        <v>12.2181838056012</v>
      </c>
      <c r="AC130" s="21">
        <v>19.214069073268</v>
      </c>
      <c r="AD130" s="22">
        <v>28.722160895640801</v>
      </c>
      <c r="AE130" s="10">
        <v>0.89735394860238193</v>
      </c>
      <c r="AF130" s="11">
        <f t="shared" si="18"/>
        <v>83.17672633967284</v>
      </c>
      <c r="AG130" s="11">
        <f t="shared" si="19"/>
        <v>1.6808020669512469</v>
      </c>
      <c r="AH130" s="11">
        <f t="shared" si="20"/>
        <v>0.36169063253262401</v>
      </c>
      <c r="AI130" s="11">
        <f t="shared" si="21"/>
        <v>11.058345642540619</v>
      </c>
      <c r="AJ130" s="11">
        <f t="shared" si="22"/>
        <v>1.8092171717171719</v>
      </c>
      <c r="AK130" s="3">
        <f t="shared" si="23"/>
        <v>4.9441463070187819</v>
      </c>
      <c r="AL130" s="3">
        <f t="shared" si="24"/>
        <v>0.26431648072306169</v>
      </c>
      <c r="AM130" s="22">
        <v>0.22560830311685398</v>
      </c>
      <c r="AN130" s="99"/>
      <c r="AQ130" s="99"/>
    </row>
    <row r="131" spans="1:43" customFormat="1">
      <c r="A131" s="87">
        <v>114</v>
      </c>
      <c r="B131" s="23">
        <v>704</v>
      </c>
      <c r="C131" s="23" t="s">
        <v>98</v>
      </c>
      <c r="D131" s="23">
        <v>55</v>
      </c>
      <c r="E131" s="23" t="s">
        <v>160</v>
      </c>
      <c r="F131" s="23">
        <v>3</v>
      </c>
      <c r="G131" s="23">
        <v>40</v>
      </c>
      <c r="H131" s="23">
        <v>42</v>
      </c>
      <c r="I131" s="23">
        <v>504.09999999999997</v>
      </c>
      <c r="J131" s="8">
        <v>17.0766666666666</v>
      </c>
      <c r="K131" s="23">
        <v>158326.66482897199</v>
      </c>
      <c r="L131" s="23">
        <v>7363.5471613084001</v>
      </c>
      <c r="M131" s="23">
        <v>9476.6283215776093</v>
      </c>
      <c r="N131" s="23">
        <v>566.01612711011603</v>
      </c>
      <c r="O131" s="23">
        <v>38133.228985046699</v>
      </c>
      <c r="P131" s="25">
        <v>2841.8207385046699</v>
      </c>
      <c r="Q131" s="6">
        <v>0.73059939359219939</v>
      </c>
      <c r="R131" s="6">
        <v>3.3979134825778474E-2</v>
      </c>
      <c r="S131" s="6">
        <v>4.3729961169347638E-2</v>
      </c>
      <c r="T131" s="6">
        <v>2.6118849890305051E-3</v>
      </c>
      <c r="U131" s="6">
        <v>0.17596602569935213</v>
      </c>
      <c r="V131" s="6">
        <v>1.3113599724291804E-2</v>
      </c>
      <c r="W131" s="10">
        <f t="shared" si="14"/>
        <v>0.63633234538926908</v>
      </c>
      <c r="X131" s="11">
        <f t="shared" si="15"/>
        <v>-0.26404991229474289</v>
      </c>
      <c r="Y131" s="11">
        <f t="shared" si="16"/>
        <v>-0.19631600059365717</v>
      </c>
      <c r="Z131" s="11">
        <f t="shared" ref="Z131:Z158" si="26">67.5*X131+46.9</f>
        <v>29.076630920104854</v>
      </c>
      <c r="AA131" s="11">
        <f t="shared" si="17"/>
        <v>25.17198555939385</v>
      </c>
      <c r="AB131" s="31">
        <v>19.328897306741599</v>
      </c>
      <c r="AC131" s="21">
        <v>26.698196790257899</v>
      </c>
      <c r="AD131" s="22">
        <v>38.932560561073899</v>
      </c>
      <c r="AE131" s="10">
        <v>0.93950736106377619</v>
      </c>
      <c r="AF131" s="11">
        <f t="shared" si="18"/>
        <v>80.589814926223042</v>
      </c>
      <c r="AG131" s="11">
        <f t="shared" si="19"/>
        <v>1.7632608065395516</v>
      </c>
      <c r="AH131" s="11">
        <f t="shared" si="20"/>
        <v>0.29814699400702949</v>
      </c>
      <c r="AI131" s="11">
        <f t="shared" si="21"/>
        <v>16.742682527372533</v>
      </c>
      <c r="AJ131" s="11">
        <f t="shared" si="22"/>
        <v>1.9449877085208602</v>
      </c>
      <c r="AK131" s="3">
        <f t="shared" si="23"/>
        <v>4.1519343901104504</v>
      </c>
      <c r="AL131" s="3">
        <f t="shared" si="24"/>
        <v>0.24851366049525231</v>
      </c>
      <c r="AM131" s="22">
        <v>0.31551766636192391</v>
      </c>
      <c r="AN131" s="99"/>
      <c r="AQ131" s="99"/>
    </row>
    <row r="132" spans="1:43" customFormat="1">
      <c r="A132" s="87">
        <v>114</v>
      </c>
      <c r="B132" s="23">
        <v>704</v>
      </c>
      <c r="C132" s="23" t="s">
        <v>98</v>
      </c>
      <c r="D132" s="23">
        <v>55</v>
      </c>
      <c r="E132" s="23" t="s">
        <v>160</v>
      </c>
      <c r="F132" s="23">
        <v>4</v>
      </c>
      <c r="G132" s="23">
        <v>38</v>
      </c>
      <c r="H132" s="23">
        <v>42</v>
      </c>
      <c r="I132" s="23">
        <v>505.58</v>
      </c>
      <c r="J132" s="8">
        <v>17.192599999999899</v>
      </c>
      <c r="K132" s="23">
        <v>207767.255356879</v>
      </c>
      <c r="L132" s="23">
        <v>20277.8004980892</v>
      </c>
      <c r="M132" s="23">
        <v>18768.850592212901</v>
      </c>
      <c r="N132" s="23">
        <v>944.49229808917096</v>
      </c>
      <c r="O132" s="23">
        <v>31415.6561738854</v>
      </c>
      <c r="P132" s="25">
        <v>2204.2902670807498</v>
      </c>
      <c r="Q132" s="6">
        <v>0.73839106282099887</v>
      </c>
      <c r="R132" s="6">
        <v>7.2065959747783334E-2</v>
      </c>
      <c r="S132" s="6">
        <v>6.6703251736697527E-2</v>
      </c>
      <c r="T132" s="6">
        <v>3.3566630632646519E-3</v>
      </c>
      <c r="U132" s="6">
        <v>0.1116491610365121</v>
      </c>
      <c r="V132" s="6">
        <v>7.8339015947435191E-3</v>
      </c>
      <c r="W132" s="10">
        <f t="shared" ref="W132:W158" si="27">(S132+T132+V132)/(R132+S132+T132+V132)</f>
        <v>0.51943139952871387</v>
      </c>
      <c r="X132" s="11">
        <f t="shared" ref="X132:X158" si="28">LOG((S132)/(R132+S132+T132))</f>
        <v>-0.32852614407857023</v>
      </c>
      <c r="Y132" s="11">
        <f t="shared" ref="Y132:Y158" si="29">LOG(W132)</f>
        <v>-0.28447180089485569</v>
      </c>
      <c r="Z132" s="11">
        <f t="shared" si="26"/>
        <v>24.724485274696509</v>
      </c>
      <c r="AA132" s="11">
        <f t="shared" ref="AA132:AA158" si="30">68.4*Y132+38.6</f>
        <v>19.142128818791871</v>
      </c>
      <c r="AB132" s="31">
        <v>11.195220623452</v>
      </c>
      <c r="AC132" s="21">
        <v>18.207881751874201</v>
      </c>
      <c r="AD132" s="22">
        <v>27.387469300257099</v>
      </c>
      <c r="AE132" s="10">
        <v>0.90757814566938888</v>
      </c>
      <c r="AF132" s="11">
        <f t="shared" ref="AF132:AF158" si="31">((Q132)/(Q132+U132))*100</f>
        <v>86.865426140677855</v>
      </c>
      <c r="AG132" s="11">
        <f t="shared" ref="AG132:AG158" si="32">((V132)/(Q132+V132))*100</f>
        <v>1.0498042773035716</v>
      </c>
      <c r="AH132" s="11">
        <f t="shared" ref="AH132:AH158" si="33">(R132+S132+T132)/(R132+S132+T132+U132+V132)</f>
        <v>0.54327606724879762</v>
      </c>
      <c r="AI132" s="11">
        <f t="shared" ref="AI132:AI158" si="34">S132/T132</f>
        <v>19.871893746708885</v>
      </c>
      <c r="AJ132" s="11">
        <f t="shared" ref="AJ132:AJ158" si="35">((R132*1)+(S132*2)+(T132*3)+(V132*4))/(R132+S132+T132+V132)</f>
        <v>1.6462951942217323</v>
      </c>
      <c r="AK132" s="3">
        <f t="shared" ref="AK132:AK158" si="36">IF(Q132="n/a","n/a",Q132/U132)</f>
        <v>6.6134940555399817</v>
      </c>
      <c r="AL132" s="3">
        <f t="shared" ref="AL132:AL158" si="37">IF(S132="n/a","n/a",S132/U132)</f>
        <v>0.59743621105118627</v>
      </c>
      <c r="AM132" s="22">
        <v>0.17052128964714547</v>
      </c>
      <c r="AN132" s="99"/>
      <c r="AQ132" s="99"/>
    </row>
    <row r="133" spans="1:43" customFormat="1">
      <c r="A133" s="87">
        <v>114</v>
      </c>
      <c r="B133" s="23">
        <v>704</v>
      </c>
      <c r="C133" s="23" t="s">
        <v>98</v>
      </c>
      <c r="D133" s="23">
        <v>55</v>
      </c>
      <c r="E133" s="23" t="s">
        <v>160</v>
      </c>
      <c r="F133" s="23">
        <v>5</v>
      </c>
      <c r="G133" s="23">
        <v>40</v>
      </c>
      <c r="H133" s="23">
        <v>42</v>
      </c>
      <c r="I133" s="23">
        <v>507.09999999999997</v>
      </c>
      <c r="J133" s="8">
        <v>17.3116666666666</v>
      </c>
      <c r="K133" s="23">
        <v>99206.378528037603</v>
      </c>
      <c r="L133" s="23">
        <v>11255.488884112199</v>
      </c>
      <c r="M133" s="23">
        <v>26524.383751027999</v>
      </c>
      <c r="N133" s="23">
        <v>691.20983709074801</v>
      </c>
      <c r="O133" s="23">
        <v>24312.3866641122</v>
      </c>
      <c r="P133" s="25">
        <v>2073.6992383177599</v>
      </c>
      <c r="Q133" s="6">
        <v>0.60468263914149156</v>
      </c>
      <c r="R133" s="6">
        <v>6.8604446853678683E-2</v>
      </c>
      <c r="S133" s="6">
        <v>0.16167140264716373</v>
      </c>
      <c r="T133" s="6">
        <v>4.2130616467818119E-3</v>
      </c>
      <c r="U133" s="6">
        <v>0.14818883977030678</v>
      </c>
      <c r="V133" s="6">
        <v>1.2639609940577555E-2</v>
      </c>
      <c r="W133" s="10">
        <f t="shared" si="27"/>
        <v>0.72239364945985618</v>
      </c>
      <c r="X133" s="11">
        <f t="shared" si="28"/>
        <v>-0.16148910375459033</v>
      </c>
      <c r="Y133" s="11">
        <f t="shared" si="29"/>
        <v>-0.14122608054707594</v>
      </c>
      <c r="Z133" s="11">
        <f t="shared" si="26"/>
        <v>35.99948549656515</v>
      </c>
      <c r="AA133" s="11">
        <f t="shared" si="30"/>
        <v>28.940136090580005</v>
      </c>
      <c r="AB133" s="31">
        <v>24.838728494892599</v>
      </c>
      <c r="AC133" s="21">
        <v>32.974797916580997</v>
      </c>
      <c r="AD133" s="22">
        <v>47.634323272797701</v>
      </c>
      <c r="AE133" s="10">
        <v>0.94543583945055432</v>
      </c>
      <c r="AF133" s="11">
        <f t="shared" si="31"/>
        <v>80.316847706264667</v>
      </c>
      <c r="AG133" s="11">
        <f t="shared" si="32"/>
        <v>2.0474897769150706</v>
      </c>
      <c r="AH133" s="11">
        <f t="shared" si="33"/>
        <v>0.59316623645970401</v>
      </c>
      <c r="AI133" s="11">
        <f t="shared" si="34"/>
        <v>38.373851655044739</v>
      </c>
      <c r="AJ133" s="11">
        <f t="shared" si="35"/>
        <v>1.841733503063443</v>
      </c>
      <c r="AK133" s="3">
        <f t="shared" si="36"/>
        <v>4.0804870331581773</v>
      </c>
      <c r="AL133" s="3">
        <f t="shared" si="37"/>
        <v>1.0909823094489097</v>
      </c>
      <c r="AM133" s="22">
        <v>0.14309873453503932</v>
      </c>
      <c r="AN133" s="99"/>
      <c r="AQ133" s="99"/>
    </row>
    <row r="134" spans="1:43" customFormat="1">
      <c r="A134" s="87">
        <v>114</v>
      </c>
      <c r="B134" s="23">
        <v>704</v>
      </c>
      <c r="C134" s="23" t="s">
        <v>98</v>
      </c>
      <c r="D134" s="23">
        <v>56</v>
      </c>
      <c r="E134" s="23" t="s">
        <v>160</v>
      </c>
      <c r="F134" s="23">
        <v>1</v>
      </c>
      <c r="G134" s="23">
        <v>40</v>
      </c>
      <c r="H134" s="23">
        <v>42</v>
      </c>
      <c r="I134" s="23">
        <v>510.59999999999997</v>
      </c>
      <c r="J134" s="8">
        <v>17.585833333333301</v>
      </c>
      <c r="K134" s="23">
        <v>483799</v>
      </c>
      <c r="L134" s="23">
        <v>38849</v>
      </c>
      <c r="M134" s="23">
        <v>42770</v>
      </c>
      <c r="N134" s="23">
        <v>2378.1916497507</v>
      </c>
      <c r="O134" s="23">
        <v>127966</v>
      </c>
      <c r="P134" s="25">
        <v>9528</v>
      </c>
      <c r="Q134" s="6">
        <v>0.68595736298039445</v>
      </c>
      <c r="R134" s="6">
        <v>5.5082291601316544E-2</v>
      </c>
      <c r="S134" s="6">
        <v>6.0641705366632569E-2</v>
      </c>
      <c r="T134" s="6">
        <v>3.3719335358795366E-3</v>
      </c>
      <c r="U134" s="6">
        <v>0.18143737360174195</v>
      </c>
      <c r="V134" s="6">
        <v>1.3509332914034958E-2</v>
      </c>
      <c r="W134" s="10">
        <f t="shared" si="27"/>
        <v>0.58461459084212897</v>
      </c>
      <c r="X134" s="11">
        <f t="shared" si="28"/>
        <v>-0.29312551590739061</v>
      </c>
      <c r="Y134" s="11">
        <f t="shared" si="29"/>
        <v>-0.23313034969848292</v>
      </c>
      <c r="Z134" s="11">
        <f t="shared" si="26"/>
        <v>27.114027676251133</v>
      </c>
      <c r="AA134" s="11">
        <f t="shared" si="30"/>
        <v>22.653884080623769</v>
      </c>
      <c r="AB134" s="31">
        <v>15.8317464474917</v>
      </c>
      <c r="AC134" s="21">
        <v>22.9552091098472</v>
      </c>
      <c r="AD134" s="22">
        <v>33.678571858911702</v>
      </c>
      <c r="AE134" s="10">
        <v>0.88251666845702237</v>
      </c>
      <c r="AF134" s="11">
        <f t="shared" si="31"/>
        <v>79.082490825725557</v>
      </c>
      <c r="AG134" s="11">
        <f t="shared" si="32"/>
        <v>1.931376146045118</v>
      </c>
      <c r="AH134" s="11">
        <f t="shared" si="33"/>
        <v>0.37923490782684244</v>
      </c>
      <c r="AI134" s="11">
        <f t="shared" si="34"/>
        <v>17.984252868974405</v>
      </c>
      <c r="AJ134" s="11">
        <f t="shared" si="35"/>
        <v>1.8137955341971681</v>
      </c>
      <c r="AK134" s="3">
        <f t="shared" si="36"/>
        <v>3.7806839316693499</v>
      </c>
      <c r="AL134" s="3">
        <f t="shared" si="37"/>
        <v>0.33422940468561962</v>
      </c>
      <c r="AM134" s="22">
        <v>0.73140523713060868</v>
      </c>
      <c r="AN134" s="99"/>
      <c r="AQ134" s="99"/>
    </row>
    <row r="135" spans="1:43" customFormat="1">
      <c r="A135" s="87">
        <v>114</v>
      </c>
      <c r="B135" s="23">
        <v>704</v>
      </c>
      <c r="C135" s="23" t="s">
        <v>98</v>
      </c>
      <c r="D135" s="23">
        <v>56</v>
      </c>
      <c r="E135" s="23" t="s">
        <v>160</v>
      </c>
      <c r="F135" s="23">
        <v>4</v>
      </c>
      <c r="G135" s="23">
        <v>40</v>
      </c>
      <c r="H135" s="23">
        <v>42</v>
      </c>
      <c r="I135" s="23">
        <v>515.1</v>
      </c>
      <c r="J135" s="8">
        <v>17.938333333333301</v>
      </c>
      <c r="K135" s="23">
        <v>366043.23696878599</v>
      </c>
      <c r="L135" s="23">
        <v>25159.533542056099</v>
      </c>
      <c r="M135" s="23">
        <v>24901.470030280401</v>
      </c>
      <c r="N135" s="23">
        <v>1539.79747691491</v>
      </c>
      <c r="O135" s="23">
        <v>77608.728068785495</v>
      </c>
      <c r="P135" s="25">
        <v>6359.5780570093802</v>
      </c>
      <c r="Q135" s="6">
        <v>0.72973331147494003</v>
      </c>
      <c r="R135" s="6">
        <v>5.0157325344533099E-2</v>
      </c>
      <c r="S135" s="6">
        <v>4.9642857319994814E-2</v>
      </c>
      <c r="T135" s="6">
        <v>3.0696961406384143E-3</v>
      </c>
      <c r="U135" s="6">
        <v>0.15471853708315433</v>
      </c>
      <c r="V135" s="6">
        <v>1.2678272636739249E-2</v>
      </c>
      <c r="W135" s="10">
        <f t="shared" si="27"/>
        <v>0.56591840960994677</v>
      </c>
      <c r="X135" s="11">
        <f t="shared" si="28"/>
        <v>-0.31643145771486864</v>
      </c>
      <c r="Y135" s="11">
        <f t="shared" si="29"/>
        <v>-0.24724617801736917</v>
      </c>
      <c r="Z135" s="11">
        <f t="shared" si="26"/>
        <v>25.540876604246364</v>
      </c>
      <c r="AA135" s="11">
        <f t="shared" si="30"/>
        <v>21.688361423611948</v>
      </c>
      <c r="AB135" s="31">
        <v>14.526967409133499</v>
      </c>
      <c r="AC135" s="21">
        <v>21.5937957138025</v>
      </c>
      <c r="AD135" s="22">
        <v>31.861151496095101</v>
      </c>
      <c r="AE135" s="10">
        <v>0.90788102744563859</v>
      </c>
      <c r="AF135" s="11">
        <f t="shared" si="31"/>
        <v>82.506844512181289</v>
      </c>
      <c r="AG135" s="11">
        <f t="shared" si="32"/>
        <v>1.7077148185812903</v>
      </c>
      <c r="AH135" s="11">
        <f t="shared" si="33"/>
        <v>0.38062359577705757</v>
      </c>
      <c r="AI135" s="11">
        <f t="shared" si="34"/>
        <v>16.171912477848846</v>
      </c>
      <c r="AJ135" s="11">
        <f t="shared" si="35"/>
        <v>1.8119304925328732</v>
      </c>
      <c r="AK135" s="3">
        <f t="shared" si="36"/>
        <v>4.7165215315003968</v>
      </c>
      <c r="AL135" s="3">
        <f t="shared" si="37"/>
        <v>0.3208591436804627</v>
      </c>
      <c r="AM135" s="22">
        <v>0.5142084173978444</v>
      </c>
      <c r="AN135" s="99"/>
      <c r="AQ135" s="99"/>
    </row>
    <row r="136" spans="1:43" customFormat="1">
      <c r="A136" s="87">
        <v>114</v>
      </c>
      <c r="B136" s="23">
        <v>704</v>
      </c>
      <c r="C136" s="23" t="s">
        <v>98</v>
      </c>
      <c r="D136" s="23">
        <v>57</v>
      </c>
      <c r="E136" s="23" t="s">
        <v>160</v>
      </c>
      <c r="F136" s="23">
        <v>1</v>
      </c>
      <c r="G136" s="23">
        <v>40</v>
      </c>
      <c r="H136" s="23">
        <v>42</v>
      </c>
      <c r="I136" s="23">
        <v>520.1</v>
      </c>
      <c r="J136" s="8">
        <v>18.329999999999998</v>
      </c>
      <c r="K136" s="23">
        <v>233076.435308224</v>
      </c>
      <c r="L136" s="23">
        <v>18181.7706265421</v>
      </c>
      <c r="M136" s="23">
        <v>28864.692326728898</v>
      </c>
      <c r="N136" s="23">
        <v>761.88649065420304</v>
      </c>
      <c r="O136" s="23">
        <v>26271.879755140199</v>
      </c>
      <c r="P136" s="25">
        <v>1762.00160542055</v>
      </c>
      <c r="Q136" s="6">
        <v>0.754491265423195</v>
      </c>
      <c r="R136" s="6">
        <v>5.8856173553165685E-2</v>
      </c>
      <c r="S136" s="6">
        <v>9.3437838153158162E-2</v>
      </c>
      <c r="T136" s="6">
        <v>2.4663012444065984E-3</v>
      </c>
      <c r="U136" s="6">
        <v>8.5044649731702573E-2</v>
      </c>
      <c r="V136" s="6">
        <v>5.7037718943719574E-3</v>
      </c>
      <c r="W136" s="10">
        <f t="shared" si="27"/>
        <v>0.63321279269451392</v>
      </c>
      <c r="X136" s="11">
        <f t="shared" si="28"/>
        <v>-0.21913681753811737</v>
      </c>
      <c r="Y136" s="11">
        <f t="shared" si="29"/>
        <v>-0.19845031974064464</v>
      </c>
      <c r="Z136" s="11">
        <f t="shared" si="26"/>
        <v>32.108264816177076</v>
      </c>
      <c r="AA136" s="11">
        <f t="shared" si="30"/>
        <v>25.025998129739907</v>
      </c>
      <c r="AB136" s="31">
        <v>19.063244653290099</v>
      </c>
      <c r="AC136" s="21">
        <v>26.4942287272908</v>
      </c>
      <c r="AD136" s="22">
        <v>38.639737113928298</v>
      </c>
      <c r="AE136" s="10">
        <v>0.77112863192480496</v>
      </c>
      <c r="AF136" s="11">
        <f t="shared" si="31"/>
        <v>89.870040316737203</v>
      </c>
      <c r="AG136" s="11">
        <f t="shared" si="32"/>
        <v>0.75030375290245943</v>
      </c>
      <c r="AH136" s="11">
        <f t="shared" si="33"/>
        <v>0.63036581251375079</v>
      </c>
      <c r="AI136" s="11">
        <f t="shared" si="34"/>
        <v>37.88581721923417</v>
      </c>
      <c r="AJ136" s="11">
        <f t="shared" si="35"/>
        <v>1.7196735421297729</v>
      </c>
      <c r="AK136" s="3">
        <f t="shared" si="36"/>
        <v>8.8717076006950624</v>
      </c>
      <c r="AL136" s="3">
        <f t="shared" si="37"/>
        <v>1.0986915514136901</v>
      </c>
      <c r="AM136" s="22">
        <v>0.32512611040743994</v>
      </c>
      <c r="AN136" s="99"/>
      <c r="AQ136" s="99"/>
    </row>
    <row r="137" spans="1:43" customFormat="1">
      <c r="A137" s="87">
        <v>114</v>
      </c>
      <c r="B137" s="23">
        <v>704</v>
      </c>
      <c r="C137" s="23" t="s">
        <v>98</v>
      </c>
      <c r="D137" s="23">
        <v>57</v>
      </c>
      <c r="E137" s="23" t="s">
        <v>160</v>
      </c>
      <c r="F137" s="23">
        <v>2</v>
      </c>
      <c r="G137" s="23">
        <v>40</v>
      </c>
      <c r="H137" s="23">
        <v>42</v>
      </c>
      <c r="I137" s="23">
        <v>521.6</v>
      </c>
      <c r="J137" s="8">
        <v>18.447499999999899</v>
      </c>
      <c r="K137" s="23">
        <v>91380.785502803803</v>
      </c>
      <c r="L137" s="23">
        <v>15528.7837454205</v>
      </c>
      <c r="M137" s="23">
        <v>43865.278192523299</v>
      </c>
      <c r="N137" s="23">
        <v>1276.2881426168301</v>
      </c>
      <c r="O137" s="23">
        <v>32113.549939252302</v>
      </c>
      <c r="P137" s="25">
        <v>3006.8261420560598</v>
      </c>
      <c r="Q137" s="6">
        <v>0.48821951957366833</v>
      </c>
      <c r="R137" s="6">
        <v>8.2965530423460485E-2</v>
      </c>
      <c r="S137" s="6">
        <v>0.23435873227924855</v>
      </c>
      <c r="T137" s="6">
        <v>6.8188162357921472E-3</v>
      </c>
      <c r="U137" s="6">
        <v>0.17157285130434458</v>
      </c>
      <c r="V137" s="6">
        <v>1.6064550183485939E-2</v>
      </c>
      <c r="W137" s="10">
        <f t="shared" si="27"/>
        <v>0.75613265746691471</v>
      </c>
      <c r="X137" s="11">
        <f t="shared" si="28"/>
        <v>-0.14085561293260782</v>
      </c>
      <c r="Y137" s="11">
        <f t="shared" si="29"/>
        <v>-0.12140200429806686</v>
      </c>
      <c r="Z137" s="11">
        <f t="shared" si="26"/>
        <v>37.392246127048971</v>
      </c>
      <c r="AA137" s="11">
        <f t="shared" si="30"/>
        <v>30.29610290601223</v>
      </c>
      <c r="AB137" s="31">
        <v>26.959944013435699</v>
      </c>
      <c r="AC137" s="21">
        <v>35.4714793428397</v>
      </c>
      <c r="AD137" s="22">
        <v>51.031997948248303</v>
      </c>
      <c r="AE137" s="10">
        <v>0.55981604938088614</v>
      </c>
      <c r="AF137" s="11">
        <f t="shared" si="31"/>
        <v>73.99593283019847</v>
      </c>
      <c r="AG137" s="11">
        <f t="shared" si="32"/>
        <v>3.1856152408744682</v>
      </c>
      <c r="AH137" s="11">
        <f t="shared" si="33"/>
        <v>0.63336350512719486</v>
      </c>
      <c r="AI137" s="11">
        <f t="shared" si="34"/>
        <v>34.369416065077885</v>
      </c>
      <c r="AJ137" s="11">
        <f t="shared" si="35"/>
        <v>1.8706154417104111</v>
      </c>
      <c r="AK137" s="3">
        <f t="shared" si="36"/>
        <v>2.845552287917859</v>
      </c>
      <c r="AL137" s="3">
        <f t="shared" si="37"/>
        <v>1.3659429828063603</v>
      </c>
      <c r="AM137" s="22">
        <v>0.29160875920640039</v>
      </c>
      <c r="AN137" s="99"/>
      <c r="AQ137" s="99"/>
    </row>
    <row r="138" spans="1:43" customFormat="1">
      <c r="A138" s="87">
        <v>114</v>
      </c>
      <c r="B138" s="23">
        <v>704</v>
      </c>
      <c r="C138" s="23" t="s">
        <v>98</v>
      </c>
      <c r="D138" s="23">
        <v>58</v>
      </c>
      <c r="E138" s="23" t="s">
        <v>160</v>
      </c>
      <c r="F138" s="23">
        <v>1</v>
      </c>
      <c r="G138" s="23">
        <v>40</v>
      </c>
      <c r="H138" s="23">
        <v>42</v>
      </c>
      <c r="I138" s="23">
        <v>529.6</v>
      </c>
      <c r="J138" s="8">
        <v>19.074166666666599</v>
      </c>
      <c r="K138" s="23">
        <v>138257.61739999999</v>
      </c>
      <c r="L138" s="23">
        <v>20832.769010280401</v>
      </c>
      <c r="M138" s="23">
        <v>61278.377820560701</v>
      </c>
      <c r="N138" s="23">
        <v>1747.8813379880301</v>
      </c>
      <c r="O138" s="23">
        <v>29993.514135514099</v>
      </c>
      <c r="P138" s="25">
        <v>2262.7189859813102</v>
      </c>
      <c r="Q138" s="6">
        <v>0.54352342164714762</v>
      </c>
      <c r="R138" s="6">
        <v>8.1898546407702416E-2</v>
      </c>
      <c r="S138" s="6">
        <v>0.24089980872198827</v>
      </c>
      <c r="T138" s="6">
        <v>6.8713352893093379E-3</v>
      </c>
      <c r="U138" s="6">
        <v>0.11791160398050309</v>
      </c>
      <c r="V138" s="6">
        <v>8.895283953349294E-3</v>
      </c>
      <c r="W138" s="10">
        <f t="shared" si="27"/>
        <v>0.75810094780320814</v>
      </c>
      <c r="X138" s="11">
        <f t="shared" si="28"/>
        <v>-0.13624256511142932</v>
      </c>
      <c r="Y138" s="11">
        <f t="shared" si="29"/>
        <v>-0.12027296039056935</v>
      </c>
      <c r="Z138" s="11">
        <f t="shared" si="26"/>
        <v>37.703626854978523</v>
      </c>
      <c r="AA138" s="11">
        <f t="shared" si="30"/>
        <v>30.373329509285057</v>
      </c>
      <c r="AB138" s="31">
        <v>27.107347119376399</v>
      </c>
      <c r="AC138" s="21">
        <v>35.633841657611796</v>
      </c>
      <c r="AD138" s="22">
        <v>51.3431759835115</v>
      </c>
      <c r="AE138" s="10">
        <v>0.76700624354032532</v>
      </c>
      <c r="AF138" s="11">
        <f t="shared" si="31"/>
        <v>82.173365574552989</v>
      </c>
      <c r="AG138" s="11">
        <f t="shared" si="32"/>
        <v>1.610243075255722</v>
      </c>
      <c r="AH138" s="11">
        <f t="shared" si="33"/>
        <v>0.72220505071383578</v>
      </c>
      <c r="AI138" s="11">
        <f t="shared" si="34"/>
        <v>35.058660155441487</v>
      </c>
      <c r="AJ138" s="11">
        <f t="shared" si="35"/>
        <v>1.8309434006934622</v>
      </c>
      <c r="AK138" s="3">
        <f t="shared" si="36"/>
        <v>4.6095838178659694</v>
      </c>
      <c r="AL138" s="3">
        <f t="shared" si="37"/>
        <v>2.043054293128109</v>
      </c>
      <c r="AM138" s="22">
        <v>0.81596322330876636</v>
      </c>
      <c r="AN138" s="99"/>
      <c r="AQ138" s="99"/>
    </row>
    <row r="139" spans="1:43" customFormat="1">
      <c r="A139" s="87">
        <v>114</v>
      </c>
      <c r="B139" s="23">
        <v>704</v>
      </c>
      <c r="C139" s="23" t="s">
        <v>98</v>
      </c>
      <c r="D139" s="23">
        <v>58</v>
      </c>
      <c r="E139" s="23" t="s">
        <v>160</v>
      </c>
      <c r="F139" s="23">
        <v>6</v>
      </c>
      <c r="G139" s="23">
        <v>40</v>
      </c>
      <c r="H139" s="23">
        <v>42</v>
      </c>
      <c r="I139" s="23">
        <v>537.1</v>
      </c>
      <c r="J139" s="8">
        <v>19.661666666666601</v>
      </c>
      <c r="K139" s="23">
        <v>105493.291174725</v>
      </c>
      <c r="L139" s="23">
        <v>21808.2551780219</v>
      </c>
      <c r="M139" s="23">
        <v>48130.319950549398</v>
      </c>
      <c r="N139" s="23">
        <v>1005.80774725275</v>
      </c>
      <c r="O139" s="23">
        <v>28833.317793956201</v>
      </c>
      <c r="P139" s="25">
        <v>2156.9355020061598</v>
      </c>
      <c r="Q139" s="6">
        <v>0.5085780517803512</v>
      </c>
      <c r="R139" s="6">
        <v>0.10513654288022119</v>
      </c>
      <c r="S139" s="6">
        <v>0.23203394338577654</v>
      </c>
      <c r="T139" s="6">
        <v>4.8489504770133163E-3</v>
      </c>
      <c r="U139" s="6">
        <v>0.13900402979869592</v>
      </c>
      <c r="V139" s="6">
        <v>1.0398481677941888E-2</v>
      </c>
      <c r="W139" s="10">
        <f t="shared" si="27"/>
        <v>0.70167083628636995</v>
      </c>
      <c r="X139" s="11">
        <f t="shared" si="28"/>
        <v>-0.16849926656278705</v>
      </c>
      <c r="Y139" s="11">
        <f t="shared" si="29"/>
        <v>-0.15386657378201565</v>
      </c>
      <c r="Z139" s="11">
        <f t="shared" si="26"/>
        <v>35.526299507011871</v>
      </c>
      <c r="AA139" s="11">
        <f t="shared" si="30"/>
        <v>28.075526353310131</v>
      </c>
      <c r="AB139" s="31">
        <v>23.539625273138501</v>
      </c>
      <c r="AC139" s="21">
        <v>31.4667023040255</v>
      </c>
      <c r="AD139" s="22">
        <v>45.471184607574202</v>
      </c>
      <c r="AE139" s="10">
        <v>0.50543271491287645</v>
      </c>
      <c r="AF139" s="11">
        <f t="shared" si="31"/>
        <v>78.534917232460757</v>
      </c>
      <c r="AG139" s="11">
        <f t="shared" si="32"/>
        <v>2.0036516118849814</v>
      </c>
      <c r="AH139" s="11">
        <f t="shared" si="33"/>
        <v>0.69597916410143734</v>
      </c>
      <c r="AI139" s="11">
        <f t="shared" si="34"/>
        <v>47.852405275274442</v>
      </c>
      <c r="AJ139" s="11">
        <f t="shared" si="35"/>
        <v>1.7744421469728595</v>
      </c>
      <c r="AK139" s="3">
        <f t="shared" si="36"/>
        <v>3.6587288333789192</v>
      </c>
      <c r="AL139" s="3">
        <f t="shared" si="37"/>
        <v>1.6692605510919756</v>
      </c>
      <c r="AM139" s="22">
        <v>0.63719222339624026</v>
      </c>
      <c r="AN139" s="99"/>
      <c r="AQ139" s="99"/>
    </row>
    <row r="140" spans="1:43" customFormat="1">
      <c r="A140" s="87">
        <v>114</v>
      </c>
      <c r="B140" s="23">
        <v>704</v>
      </c>
      <c r="C140" s="23" t="s">
        <v>98</v>
      </c>
      <c r="D140" s="23">
        <v>59</v>
      </c>
      <c r="E140" s="23" t="s">
        <v>160</v>
      </c>
      <c r="F140" s="23">
        <v>1</v>
      </c>
      <c r="G140" s="23">
        <v>38</v>
      </c>
      <c r="H140" s="23">
        <v>40</v>
      </c>
      <c r="I140" s="23">
        <v>539.08000000000004</v>
      </c>
      <c r="J140" s="8">
        <v>19.816766666666599</v>
      </c>
      <c r="K140" s="23">
        <v>36826.6227549779</v>
      </c>
      <c r="L140" s="23">
        <v>7208.7192641558304</v>
      </c>
      <c r="M140" s="23">
        <v>25727.945673744402</v>
      </c>
      <c r="N140" s="23">
        <v>621.84631147941604</v>
      </c>
      <c r="O140" s="23">
        <v>16105.6668172687</v>
      </c>
      <c r="P140" s="25">
        <v>1687.87993761197</v>
      </c>
      <c r="Q140" s="6">
        <v>0.41763635425130446</v>
      </c>
      <c r="R140" s="6">
        <v>8.1751271419430865E-2</v>
      </c>
      <c r="S140" s="6">
        <v>0.2917705895826635</v>
      </c>
      <c r="T140" s="6">
        <v>7.0521162952901966E-3</v>
      </c>
      <c r="U140" s="6">
        <v>0.18264808090340312</v>
      </c>
      <c r="V140" s="6">
        <v>1.9141587547907783E-2</v>
      </c>
      <c r="W140" s="10">
        <f t="shared" si="27"/>
        <v>0.79547638718779379</v>
      </c>
      <c r="X140" s="11">
        <f t="shared" si="28"/>
        <v>-0.11539757602270509</v>
      </c>
      <c r="Y140" s="11">
        <f t="shared" si="29"/>
        <v>-9.9372707364030227E-2</v>
      </c>
      <c r="Z140" s="11">
        <f t="shared" si="26"/>
        <v>39.110663618467406</v>
      </c>
      <c r="AA140" s="11">
        <f t="shared" si="30"/>
        <v>31.802906816300332</v>
      </c>
      <c r="AB140" s="31">
        <v>29.380424939288201</v>
      </c>
      <c r="AC140" s="21">
        <v>38.344065321257801</v>
      </c>
      <c r="AD140" s="22">
        <v>55.174998370126602</v>
      </c>
      <c r="AE140" s="10">
        <v>0.81828688185574217</v>
      </c>
      <c r="AF140" s="11">
        <f t="shared" si="31"/>
        <v>69.573077326862489</v>
      </c>
      <c r="AG140" s="11">
        <f t="shared" si="32"/>
        <v>4.3824528933531202</v>
      </c>
      <c r="AH140" s="11">
        <f t="shared" si="33"/>
        <v>0.65349885775942107</v>
      </c>
      <c r="AI140" s="11">
        <f t="shared" si="34"/>
        <v>41.373479586195202</v>
      </c>
      <c r="AJ140" s="11">
        <f t="shared" si="35"/>
        <v>1.9088952664567371</v>
      </c>
      <c r="AK140" s="3">
        <f t="shared" si="36"/>
        <v>2.2865630571403557</v>
      </c>
      <c r="AL140" s="3">
        <f t="shared" si="37"/>
        <v>1.5974467847651346</v>
      </c>
      <c r="AM140" s="22">
        <v>0.15963447944571427</v>
      </c>
      <c r="AN140" s="99"/>
      <c r="AQ140" s="99"/>
    </row>
    <row r="141" spans="1:43" customFormat="1">
      <c r="A141" s="87">
        <v>114</v>
      </c>
      <c r="B141" s="23">
        <v>704</v>
      </c>
      <c r="C141" s="23" t="s">
        <v>98</v>
      </c>
      <c r="D141" s="23">
        <v>59</v>
      </c>
      <c r="E141" s="23" t="s">
        <v>160</v>
      </c>
      <c r="F141" s="23">
        <v>2</v>
      </c>
      <c r="G141" s="23">
        <v>40</v>
      </c>
      <c r="H141" s="23">
        <v>42</v>
      </c>
      <c r="I141" s="23">
        <v>540.6</v>
      </c>
      <c r="J141" s="8">
        <v>19.935833333333299</v>
      </c>
      <c r="K141" s="23">
        <v>179032.29829906599</v>
      </c>
      <c r="L141" s="23">
        <v>7105.7341028037499</v>
      </c>
      <c r="M141" s="23">
        <v>6447.7838607476797</v>
      </c>
      <c r="N141" s="23">
        <v>572.13729962616401</v>
      </c>
      <c r="O141" s="23">
        <v>19079.9054515889</v>
      </c>
      <c r="P141" s="25">
        <v>1436.90777476636</v>
      </c>
      <c r="Q141" s="6">
        <v>0.83787290839162731</v>
      </c>
      <c r="R141" s="6">
        <v>3.3254905151406465E-2</v>
      </c>
      <c r="S141" s="6">
        <v>3.0175691578626391E-2</v>
      </c>
      <c r="T141" s="6">
        <v>2.6776081622787661E-3</v>
      </c>
      <c r="U141" s="6">
        <v>8.9294144265830822E-2</v>
      </c>
      <c r="V141" s="6">
        <v>6.7247424502303475E-3</v>
      </c>
      <c r="W141" s="10">
        <f t="shared" si="27"/>
        <v>0.54340849348022791</v>
      </c>
      <c r="X141" s="11">
        <f t="shared" si="28"/>
        <v>-0.34059813223371493</v>
      </c>
      <c r="Y141" s="11">
        <f t="shared" si="29"/>
        <v>-0.2648735778379514</v>
      </c>
      <c r="Z141" s="11">
        <f t="shared" si="26"/>
        <v>23.909626074224242</v>
      </c>
      <c r="AA141" s="11">
        <f t="shared" si="30"/>
        <v>20.482647275884123</v>
      </c>
      <c r="AB141" s="31">
        <v>12.930429063125599</v>
      </c>
      <c r="AC141" s="21">
        <v>19.951285919175699</v>
      </c>
      <c r="AD141" s="22">
        <v>29.760743151194902</v>
      </c>
      <c r="AE141" s="10">
        <v>0.97760594648660792</v>
      </c>
      <c r="AF141" s="11">
        <f t="shared" si="31"/>
        <v>90.369141784115953</v>
      </c>
      <c r="AG141" s="11">
        <f t="shared" si="32"/>
        <v>0.79620662495656014</v>
      </c>
      <c r="AH141" s="11">
        <f t="shared" si="33"/>
        <v>0.40775544812707648</v>
      </c>
      <c r="AI141" s="11">
        <f t="shared" si="34"/>
        <v>11.26964430559007</v>
      </c>
      <c r="AJ141" s="11">
        <f t="shared" si="35"/>
        <v>1.7648342856686428</v>
      </c>
      <c r="AK141" s="3">
        <f t="shared" si="36"/>
        <v>9.3832906433064576</v>
      </c>
      <c r="AL141" s="3">
        <f t="shared" si="37"/>
        <v>0.33793583920567771</v>
      </c>
      <c r="AM141" s="22">
        <v>8.6697539853752961E-2</v>
      </c>
      <c r="AN141" s="99"/>
      <c r="AQ141" s="99"/>
    </row>
    <row r="142" spans="1:43" customFormat="1">
      <c r="A142" s="87">
        <v>114</v>
      </c>
      <c r="B142" s="23">
        <v>704</v>
      </c>
      <c r="C142" s="23" t="s">
        <v>98</v>
      </c>
      <c r="D142" s="23">
        <v>59</v>
      </c>
      <c r="E142" s="23" t="s">
        <v>160</v>
      </c>
      <c r="F142" s="23">
        <v>5</v>
      </c>
      <c r="G142" s="23">
        <v>35</v>
      </c>
      <c r="H142" s="23">
        <v>37</v>
      </c>
      <c r="I142" s="23">
        <v>545.05000000000007</v>
      </c>
      <c r="J142" s="8">
        <v>20.284416666666601</v>
      </c>
      <c r="K142" s="23">
        <v>102082.97574624199</v>
      </c>
      <c r="L142" s="23">
        <v>6617.0290999999997</v>
      </c>
      <c r="M142" s="23">
        <v>5747.6710571974299</v>
      </c>
      <c r="N142" s="23">
        <v>532.005388730204</v>
      </c>
      <c r="O142" s="23">
        <v>13513.821219745199</v>
      </c>
      <c r="P142" s="25">
        <v>1423.71647579618</v>
      </c>
      <c r="Q142" s="6">
        <v>0.78575400968133502</v>
      </c>
      <c r="R142" s="6">
        <v>5.0932656591316898E-2</v>
      </c>
      <c r="S142" s="6">
        <v>4.4241025954697408E-2</v>
      </c>
      <c r="T142" s="6">
        <v>4.0949567184048706E-3</v>
      </c>
      <c r="U142" s="6">
        <v>0.10401870764354558</v>
      </c>
      <c r="V142" s="6">
        <v>1.0958643410700245E-2</v>
      </c>
      <c r="W142" s="10">
        <f t="shared" si="27"/>
        <v>0.53793057984170511</v>
      </c>
      <c r="X142" s="11">
        <f t="shared" si="28"/>
        <v>-0.35098687902732001</v>
      </c>
      <c r="Y142" s="11">
        <f t="shared" si="29"/>
        <v>-0.2692737665956062</v>
      </c>
      <c r="Z142" s="11">
        <f t="shared" si="26"/>
        <v>23.208385665655896</v>
      </c>
      <c r="AA142" s="11">
        <f t="shared" si="30"/>
        <v>20.181674364860537</v>
      </c>
      <c r="AB142" s="31">
        <v>12.5865545391891</v>
      </c>
      <c r="AC142" s="21">
        <v>19.543900849796799</v>
      </c>
      <c r="AD142" s="22">
        <v>29.228986179414701</v>
      </c>
      <c r="AE142" s="10">
        <v>0.67750791482573824</v>
      </c>
      <c r="AF142" s="11">
        <f t="shared" si="31"/>
        <v>88.309519316766654</v>
      </c>
      <c r="AG142" s="11">
        <f t="shared" si="32"/>
        <v>1.3754825366673717</v>
      </c>
      <c r="AH142" s="11">
        <f t="shared" si="33"/>
        <v>0.46333954309608821</v>
      </c>
      <c r="AI142" s="11">
        <f t="shared" si="34"/>
        <v>10.803783531057892</v>
      </c>
      <c r="AJ142" s="11">
        <f t="shared" si="35"/>
        <v>1.7739179226166613</v>
      </c>
      <c r="AK142" s="3">
        <f t="shared" si="36"/>
        <v>7.5539681993933279</v>
      </c>
      <c r="AL142" s="3">
        <f t="shared" si="37"/>
        <v>0.42531797363128065</v>
      </c>
      <c r="AM142" s="22">
        <v>0.52556098521072259</v>
      </c>
      <c r="AN142" s="99"/>
      <c r="AQ142" s="99"/>
    </row>
    <row r="143" spans="1:43" customFormat="1">
      <c r="A143" s="87">
        <v>114</v>
      </c>
      <c r="B143" s="23">
        <v>704</v>
      </c>
      <c r="C143" s="23" t="s">
        <v>98</v>
      </c>
      <c r="D143" s="23">
        <v>60</v>
      </c>
      <c r="E143" s="23" t="s">
        <v>160</v>
      </c>
      <c r="F143" s="23">
        <v>1</v>
      </c>
      <c r="G143" s="23">
        <v>40</v>
      </c>
      <c r="H143" s="23">
        <v>42</v>
      </c>
      <c r="I143" s="23">
        <v>548.6</v>
      </c>
      <c r="J143" s="8">
        <v>20.5625</v>
      </c>
      <c r="K143" s="23">
        <v>29455.939803348101</v>
      </c>
      <c r="L143" s="23">
        <v>2734.1420538961002</v>
      </c>
      <c r="M143" s="23">
        <v>2988.6633823788702</v>
      </c>
      <c r="N143" s="23">
        <v>216.30761268490599</v>
      </c>
      <c r="O143" s="23">
        <v>9168.4235804405507</v>
      </c>
      <c r="P143" s="25">
        <v>1013.40646767714</v>
      </c>
      <c r="Q143" s="6">
        <v>0.64629123206389782</v>
      </c>
      <c r="R143" s="6">
        <v>5.9989667566110898E-2</v>
      </c>
      <c r="S143" s="6">
        <v>6.5574106700284171E-2</v>
      </c>
      <c r="T143" s="6">
        <v>4.7459939978230885E-3</v>
      </c>
      <c r="U143" s="6">
        <v>0.20116390145572946</v>
      </c>
      <c r="V143" s="6">
        <v>2.2235098216154558E-2</v>
      </c>
      <c r="W143" s="10">
        <f t="shared" si="27"/>
        <v>0.60674083008994939</v>
      </c>
      <c r="X143" s="11">
        <f t="shared" si="28"/>
        <v>-0.29824458944320459</v>
      </c>
      <c r="Y143" s="11">
        <f t="shared" si="29"/>
        <v>-0.21699677860777625</v>
      </c>
      <c r="Z143" s="11">
        <f t="shared" si="26"/>
        <v>26.768490212583689</v>
      </c>
      <c r="AA143" s="11">
        <f t="shared" si="30"/>
        <v>23.757420343228105</v>
      </c>
      <c r="AB143" s="31">
        <v>17.370845552833199</v>
      </c>
      <c r="AC143" s="21">
        <v>24.539276019390002</v>
      </c>
      <c r="AD143" s="22">
        <v>35.952300532434798</v>
      </c>
      <c r="AE143" s="10">
        <v>0.60410216766549485</v>
      </c>
      <c r="AF143" s="11">
        <f t="shared" si="31"/>
        <v>76.26258978215624</v>
      </c>
      <c r="AG143" s="11">
        <f t="shared" si="32"/>
        <v>3.3259869071783679</v>
      </c>
      <c r="AH143" s="11">
        <f t="shared" si="33"/>
        <v>0.36840977684714538</v>
      </c>
      <c r="AI143" s="11">
        <f t="shared" si="34"/>
        <v>13.816727692947349</v>
      </c>
      <c r="AJ143" s="11">
        <f t="shared" si="35"/>
        <v>1.9293750266098608</v>
      </c>
      <c r="AK143" s="3">
        <f t="shared" si="36"/>
        <v>3.212759483122912</v>
      </c>
      <c r="AL143" s="3">
        <f t="shared" si="37"/>
        <v>0.32597352818152214</v>
      </c>
      <c r="AM143" s="22">
        <v>0.46051686508222039</v>
      </c>
      <c r="AN143" s="99"/>
      <c r="AQ143" s="99"/>
    </row>
    <row r="144" spans="1:43" customFormat="1">
      <c r="A144" s="87">
        <v>114</v>
      </c>
      <c r="B144" s="23">
        <v>704</v>
      </c>
      <c r="C144" s="23" t="s">
        <v>98</v>
      </c>
      <c r="D144" s="23">
        <v>60</v>
      </c>
      <c r="E144" s="23" t="s">
        <v>160</v>
      </c>
      <c r="F144" s="23">
        <v>2</v>
      </c>
      <c r="G144" s="23">
        <v>40</v>
      </c>
      <c r="H144" s="23">
        <v>42</v>
      </c>
      <c r="I144" s="23">
        <v>550.1</v>
      </c>
      <c r="J144" s="8">
        <v>20.68</v>
      </c>
      <c r="K144" s="23">
        <v>31914.4322514019</v>
      </c>
      <c r="L144" s="23">
        <v>3654.0633895327101</v>
      </c>
      <c r="M144" s="23">
        <v>4776.18484046299</v>
      </c>
      <c r="N144" s="23">
        <v>344.95356317399001</v>
      </c>
      <c r="O144" s="23">
        <v>13083.719308224299</v>
      </c>
      <c r="P144" s="25">
        <v>1108.6182863551401</v>
      </c>
      <c r="Q144" s="6">
        <v>0.58151030836208462</v>
      </c>
      <c r="R144" s="6">
        <v>6.6580395718254748E-2</v>
      </c>
      <c r="S144" s="6">
        <v>8.7026480605806325E-2</v>
      </c>
      <c r="T144" s="6">
        <v>6.2853711860437469E-3</v>
      </c>
      <c r="U144" s="6">
        <v>0.23839739931811771</v>
      </c>
      <c r="V144" s="6">
        <v>2.0200044809692796E-2</v>
      </c>
      <c r="W144" s="10">
        <f t="shared" si="27"/>
        <v>0.63029847163017361</v>
      </c>
      <c r="X144" s="11">
        <f t="shared" si="28"/>
        <v>-0.26417598638593154</v>
      </c>
      <c r="Y144" s="11">
        <f t="shared" si="29"/>
        <v>-0.20045374596559024</v>
      </c>
      <c r="Z144" s="11">
        <f t="shared" si="26"/>
        <v>29.068120918949621</v>
      </c>
      <c r="AA144" s="11">
        <f t="shared" si="30"/>
        <v>24.888963775953627</v>
      </c>
      <c r="AB144" s="31">
        <v>18.892831546353701</v>
      </c>
      <c r="AC144" s="21">
        <v>26.2569900271059</v>
      </c>
      <c r="AD144" s="22">
        <v>38.2191800625125</v>
      </c>
      <c r="AE144" s="10">
        <v>0.49847165033990737</v>
      </c>
      <c r="AF144" s="11">
        <f t="shared" si="31"/>
        <v>70.923873859824411</v>
      </c>
      <c r="AG144" s="11">
        <f t="shared" si="32"/>
        <v>3.357104411318987</v>
      </c>
      <c r="AH144" s="11">
        <f t="shared" si="33"/>
        <v>0.38206973960172574</v>
      </c>
      <c r="AI144" s="11">
        <f t="shared" si="34"/>
        <v>13.845877678480294</v>
      </c>
      <c r="AJ144" s="11">
        <f t="shared" si="35"/>
        <v>1.8895292260620624</v>
      </c>
      <c r="AK144" s="3">
        <f t="shared" si="36"/>
        <v>2.4392477016333416</v>
      </c>
      <c r="AL144" s="3">
        <f t="shared" si="37"/>
        <v>0.36504794454438705</v>
      </c>
      <c r="AM144" s="22">
        <v>0.73352290963686484</v>
      </c>
      <c r="AN144" s="99"/>
      <c r="AQ144" s="99"/>
    </row>
    <row r="145" spans="1:43" customFormat="1">
      <c r="A145" s="87">
        <v>114</v>
      </c>
      <c r="B145" s="23">
        <v>704</v>
      </c>
      <c r="C145" s="23" t="s">
        <v>98</v>
      </c>
      <c r="D145" s="23">
        <v>61</v>
      </c>
      <c r="E145" s="23" t="s">
        <v>160</v>
      </c>
      <c r="F145" s="23" t="s">
        <v>99</v>
      </c>
      <c r="G145" s="23">
        <v>10</v>
      </c>
      <c r="H145" s="23">
        <v>12</v>
      </c>
      <c r="I145" s="23">
        <v>560.44000000000005</v>
      </c>
      <c r="J145" s="8">
        <v>21.4899666666666</v>
      </c>
      <c r="K145" s="23">
        <v>342440.90312897199</v>
      </c>
      <c r="L145" s="23">
        <v>14016.4641274767</v>
      </c>
      <c r="M145" s="23">
        <v>23861.128750280299</v>
      </c>
      <c r="N145" s="23">
        <v>1094.8851082243</v>
      </c>
      <c r="O145" s="23">
        <v>36480.569574766501</v>
      </c>
      <c r="P145" s="25">
        <v>3923.9747738317801</v>
      </c>
      <c r="Q145" s="6">
        <v>0.81182159992999547</v>
      </c>
      <c r="R145" s="6">
        <v>3.3228706703427743E-2</v>
      </c>
      <c r="S145" s="6">
        <v>5.6567365467122835E-2</v>
      </c>
      <c r="T145" s="6">
        <v>2.5956343771334272E-3</v>
      </c>
      <c r="U145" s="6">
        <v>8.6484161465344642E-2</v>
      </c>
      <c r="V145" s="6">
        <v>9.3025320569759505E-3</v>
      </c>
      <c r="W145" s="10">
        <f t="shared" si="27"/>
        <v>0.6732488766388669</v>
      </c>
      <c r="X145" s="11">
        <f t="shared" si="28"/>
        <v>-0.21306703629137372</v>
      </c>
      <c r="Y145" s="11">
        <f t="shared" si="29"/>
        <v>-0.1718243625654654</v>
      </c>
      <c r="Z145" s="11">
        <f t="shared" si="26"/>
        <v>32.517975050332275</v>
      </c>
      <c r="AA145" s="11">
        <f t="shared" si="30"/>
        <v>26.847213600522167</v>
      </c>
      <c r="AB145" s="31">
        <v>21.7345720361932</v>
      </c>
      <c r="AC145" s="21">
        <v>29.398718537243901</v>
      </c>
      <c r="AD145" s="22">
        <v>42.661253070809401</v>
      </c>
      <c r="AE145" s="10">
        <v>0.73882833289782368</v>
      </c>
      <c r="AF145" s="11">
        <f t="shared" si="31"/>
        <v>90.372525126521666</v>
      </c>
      <c r="AG145" s="11">
        <f t="shared" si="32"/>
        <v>1.1329020417979327</v>
      </c>
      <c r="AH145" s="11">
        <f t="shared" si="33"/>
        <v>0.4909793393572971</v>
      </c>
      <c r="AI145" s="11">
        <f t="shared" si="34"/>
        <v>21.793271797237804</v>
      </c>
      <c r="AJ145" s="11">
        <f t="shared" si="35"/>
        <v>1.8817237989351421</v>
      </c>
      <c r="AK145" s="3">
        <f t="shared" si="36"/>
        <v>9.3869395988224191</v>
      </c>
      <c r="AL145" s="3">
        <f t="shared" si="37"/>
        <v>0.65407774682292708</v>
      </c>
      <c r="AM145" s="22">
        <v>0.60029106204719329</v>
      </c>
      <c r="AN145" s="99"/>
      <c r="AQ145" s="99"/>
    </row>
    <row r="146" spans="1:43" customFormat="1">
      <c r="A146" s="87">
        <v>114</v>
      </c>
      <c r="B146" s="23">
        <v>704</v>
      </c>
      <c r="C146" s="23" t="s">
        <v>98</v>
      </c>
      <c r="D146" s="23">
        <v>62</v>
      </c>
      <c r="E146" s="23" t="s">
        <v>160</v>
      </c>
      <c r="F146" s="23">
        <v>1</v>
      </c>
      <c r="G146" s="23">
        <v>40</v>
      </c>
      <c r="H146" s="23">
        <v>42</v>
      </c>
      <c r="I146" s="23">
        <v>567.6</v>
      </c>
      <c r="J146" s="8">
        <v>22.050833333333301</v>
      </c>
      <c r="K146" s="23">
        <v>678211.92642433103</v>
      </c>
      <c r="L146" s="23">
        <v>30271.933917579601</v>
      </c>
      <c r="M146" s="23">
        <v>40921.238291719797</v>
      </c>
      <c r="N146" s="23">
        <v>1714.8400626087</v>
      </c>
      <c r="O146" s="23">
        <v>44169.373847770803</v>
      </c>
      <c r="P146" s="25">
        <v>4902.1823235668799</v>
      </c>
      <c r="Q146" s="6">
        <v>0.84756202830744642</v>
      </c>
      <c r="R146" s="6">
        <v>3.7830861877117657E-2</v>
      </c>
      <c r="S146" s="6">
        <v>5.1139306721189062E-2</v>
      </c>
      <c r="T146" s="6">
        <v>2.14303710250318E-3</v>
      </c>
      <c r="U146" s="6">
        <v>5.5198504521821193E-2</v>
      </c>
      <c r="V146" s="6">
        <v>6.1262614699224447E-3</v>
      </c>
      <c r="W146" s="10">
        <f t="shared" si="27"/>
        <v>0.610951571642258</v>
      </c>
      <c r="X146" s="11">
        <f t="shared" si="28"/>
        <v>-0.25082649085646158</v>
      </c>
      <c r="Y146" s="11">
        <f t="shared" si="29"/>
        <v>-0.21399321365612406</v>
      </c>
      <c r="Z146" s="11">
        <f t="shared" si="26"/>
        <v>29.969211867188843</v>
      </c>
      <c r="AA146" s="11">
        <f t="shared" si="30"/>
        <v>23.962864185921113</v>
      </c>
      <c r="AB146" s="31">
        <v>17.5717541614876</v>
      </c>
      <c r="AC146" s="21">
        <v>24.843693185842401</v>
      </c>
      <c r="AD146" s="22">
        <v>36.279686399264698</v>
      </c>
      <c r="AE146" s="10">
        <v>0.83965438879647458</v>
      </c>
      <c r="AF146" s="11">
        <f t="shared" si="31"/>
        <v>93.885587316402948</v>
      </c>
      <c r="AG146" s="11">
        <f t="shared" si="32"/>
        <v>0.71762276035437911</v>
      </c>
      <c r="AH146" s="11">
        <f t="shared" si="33"/>
        <v>0.59770675697898101</v>
      </c>
      <c r="AI146" s="11">
        <f t="shared" si="34"/>
        <v>23.863005760122242</v>
      </c>
      <c r="AJ146" s="11">
        <f t="shared" si="35"/>
        <v>1.758993929968558</v>
      </c>
      <c r="AK146" s="3">
        <f t="shared" si="36"/>
        <v>15.354800562982398</v>
      </c>
      <c r="AL146" s="3">
        <f t="shared" si="37"/>
        <v>0.92646181566336749</v>
      </c>
      <c r="AM146" s="22">
        <v>0.6331782877619232</v>
      </c>
      <c r="AN146" s="99"/>
      <c r="AQ146" s="99"/>
    </row>
    <row r="147" spans="1:43" customFormat="1">
      <c r="A147" s="87">
        <v>114</v>
      </c>
      <c r="B147" s="23">
        <v>704</v>
      </c>
      <c r="C147" s="23" t="s">
        <v>98</v>
      </c>
      <c r="D147" s="23">
        <v>62</v>
      </c>
      <c r="E147" s="23" t="s">
        <v>160</v>
      </c>
      <c r="F147" s="23">
        <v>6</v>
      </c>
      <c r="G147" s="23">
        <v>40</v>
      </c>
      <c r="H147" s="23">
        <v>42</v>
      </c>
      <c r="I147" s="23">
        <v>575.1</v>
      </c>
      <c r="J147" s="8">
        <v>22.6383333333333</v>
      </c>
      <c r="K147" s="23">
        <v>246614.26578429999</v>
      </c>
      <c r="L147" s="23">
        <v>6050.1970725233496</v>
      </c>
      <c r="M147" s="23">
        <v>5284.4438895327003</v>
      </c>
      <c r="N147" s="23">
        <v>524.341201607583</v>
      </c>
      <c r="O147" s="23">
        <v>21121.986521495299</v>
      </c>
      <c r="P147" s="25">
        <v>1339.69306074766</v>
      </c>
      <c r="Q147" s="6">
        <v>0.87783412319845366</v>
      </c>
      <c r="R147" s="6">
        <v>2.1535937612715751E-2</v>
      </c>
      <c r="S147" s="6">
        <v>1.881020610712247E-2</v>
      </c>
      <c r="T147" s="6">
        <v>1.8664151382572572E-3</v>
      </c>
      <c r="U147" s="6">
        <v>7.5184622671113865E-2</v>
      </c>
      <c r="V147" s="6">
        <v>4.7686952723370929E-3</v>
      </c>
      <c r="W147" s="10">
        <f t="shared" si="27"/>
        <v>0.54160573166211767</v>
      </c>
      <c r="X147" s="11">
        <f t="shared" si="28"/>
        <v>-0.35104812496587751</v>
      </c>
      <c r="Y147" s="11">
        <f t="shared" si="29"/>
        <v>-0.26631674828144536</v>
      </c>
      <c r="Z147" s="11">
        <f t="shared" si="26"/>
        <v>23.204251564803268</v>
      </c>
      <c r="AA147" s="11">
        <f t="shared" si="30"/>
        <v>20.383934417549138</v>
      </c>
      <c r="AB147" s="31">
        <v>12.8655324301881</v>
      </c>
      <c r="AC147" s="21">
        <v>19.844003139223702</v>
      </c>
      <c r="AD147" s="22">
        <v>29.5060603043915</v>
      </c>
      <c r="AE147" s="10">
        <v>0.92683424144974158</v>
      </c>
      <c r="AF147" s="11">
        <f t="shared" si="31"/>
        <v>92.110897818435575</v>
      </c>
      <c r="AG147" s="11">
        <f t="shared" si="32"/>
        <v>0.54029912125132307</v>
      </c>
      <c r="AH147" s="11">
        <f t="shared" si="33"/>
        <v>0.34553477585781245</v>
      </c>
      <c r="AI147" s="11">
        <f t="shared" si="34"/>
        <v>10.078254146977331</v>
      </c>
      <c r="AJ147" s="11">
        <f t="shared" si="35"/>
        <v>1.7843367079632491</v>
      </c>
      <c r="AK147" s="3">
        <f t="shared" si="36"/>
        <v>11.67571362349498</v>
      </c>
      <c r="AL147" s="3">
        <f t="shared" si="37"/>
        <v>0.25018687916285043</v>
      </c>
      <c r="AM147" s="22">
        <v>0.49270073248741036</v>
      </c>
      <c r="AN147" s="99"/>
      <c r="AQ147" s="99"/>
    </row>
    <row r="148" spans="1:43" customFormat="1">
      <c r="A148" s="87">
        <v>114</v>
      </c>
      <c r="B148" s="23">
        <v>704</v>
      </c>
      <c r="C148" s="23" t="s">
        <v>98</v>
      </c>
      <c r="D148" s="23">
        <v>63</v>
      </c>
      <c r="E148" s="23" t="s">
        <v>160</v>
      </c>
      <c r="F148" s="23">
        <v>1</v>
      </c>
      <c r="G148" s="23">
        <v>40</v>
      </c>
      <c r="H148" s="23">
        <v>42</v>
      </c>
      <c r="I148" s="23">
        <v>577.1</v>
      </c>
      <c r="J148" s="8">
        <v>22.795000000000002</v>
      </c>
      <c r="K148" s="23">
        <v>530664.12788915902</v>
      </c>
      <c r="L148" s="23">
        <v>14299.772553271099</v>
      </c>
      <c r="M148" s="23">
        <v>10265.5171837383</v>
      </c>
      <c r="N148" s="23">
        <v>566.83315943925095</v>
      </c>
      <c r="O148" s="23">
        <v>41792.371760747701</v>
      </c>
      <c r="P148" s="25">
        <v>3995.4758298787601</v>
      </c>
      <c r="Q148" s="6">
        <v>0.88211129469928007</v>
      </c>
      <c r="R148" s="6">
        <v>2.3770197037900991E-2</v>
      </c>
      <c r="S148" s="6">
        <v>1.7064143170417025E-2</v>
      </c>
      <c r="T148" s="6">
        <v>9.4223427941200364E-4</v>
      </c>
      <c r="U148" s="6">
        <v>6.9470539320357017E-2</v>
      </c>
      <c r="V148" s="6">
        <v>6.6415914926327832E-3</v>
      </c>
      <c r="W148" s="10">
        <f t="shared" si="27"/>
        <v>0.50906448939966908</v>
      </c>
      <c r="X148" s="11">
        <f t="shared" si="28"/>
        <v>-0.38884834044626476</v>
      </c>
      <c r="Y148" s="11">
        <f t="shared" si="29"/>
        <v>-0.29322719680602322</v>
      </c>
      <c r="Z148" s="11">
        <f t="shared" si="26"/>
        <v>20.652737019877126</v>
      </c>
      <c r="AA148" s="11">
        <f t="shared" si="30"/>
        <v>18.543259738468013</v>
      </c>
      <c r="AB148" s="31">
        <v>10.503797421142499</v>
      </c>
      <c r="AC148" s="21">
        <v>17.455981332060698</v>
      </c>
      <c r="AD148" s="22">
        <v>26.504832805539799</v>
      </c>
      <c r="AE148" s="10">
        <v>0.88463036913856263</v>
      </c>
      <c r="AF148" s="11">
        <f t="shared" si="31"/>
        <v>92.699467682469077</v>
      </c>
      <c r="AG148" s="11">
        <f t="shared" si="32"/>
        <v>0.74729338107585408</v>
      </c>
      <c r="AH148" s="11">
        <f t="shared" si="33"/>
        <v>0.35437300275003475</v>
      </c>
      <c r="AI148" s="11">
        <f t="shared" si="34"/>
        <v>18.110297558974199</v>
      </c>
      <c r="AJ148" s="11">
        <f t="shared" si="35"/>
        <v>1.8028677960025472</v>
      </c>
      <c r="AK148" s="3">
        <f t="shared" si="36"/>
        <v>12.697631302839104</v>
      </c>
      <c r="AL148" s="3">
        <f t="shared" si="37"/>
        <v>0.24563136168739522</v>
      </c>
      <c r="AM148" s="22">
        <v>0.36064790491584264</v>
      </c>
      <c r="AN148" s="99"/>
      <c r="AQ148" s="99"/>
    </row>
    <row r="149" spans="1:43" customFormat="1">
      <c r="A149" s="87">
        <v>114</v>
      </c>
      <c r="B149" s="23">
        <v>704</v>
      </c>
      <c r="C149" s="23" t="s">
        <v>98</v>
      </c>
      <c r="D149" s="23">
        <v>63</v>
      </c>
      <c r="E149" s="23" t="s">
        <v>160</v>
      </c>
      <c r="F149" s="23">
        <v>3</v>
      </c>
      <c r="G149" s="23">
        <v>40</v>
      </c>
      <c r="H149" s="23">
        <v>42</v>
      </c>
      <c r="I149" s="23">
        <v>580.1</v>
      </c>
      <c r="J149" s="8">
        <v>23.03</v>
      </c>
      <c r="K149" s="23">
        <v>179451.03718373799</v>
      </c>
      <c r="L149" s="23">
        <v>6755.73409233645</v>
      </c>
      <c r="M149" s="23">
        <v>4202.1886807476703</v>
      </c>
      <c r="N149" s="23">
        <v>447.05719999999798</v>
      </c>
      <c r="O149" s="23">
        <v>18093.8274962617</v>
      </c>
      <c r="P149" s="25">
        <v>1121.58911271028</v>
      </c>
      <c r="Q149" s="6">
        <v>0.85423817016361026</v>
      </c>
      <c r="R149" s="6">
        <v>3.2159223037761191E-2</v>
      </c>
      <c r="S149" s="6">
        <v>2.000361784283643E-2</v>
      </c>
      <c r="T149" s="6">
        <v>2.1281199065762376E-3</v>
      </c>
      <c r="U149" s="6">
        <v>8.6131784659661398E-2</v>
      </c>
      <c r="V149" s="6">
        <v>5.3390843895544842E-3</v>
      </c>
      <c r="W149" s="10">
        <f t="shared" si="27"/>
        <v>0.46068759561644795</v>
      </c>
      <c r="X149" s="11">
        <f t="shared" si="28"/>
        <v>-0.4336189784150945</v>
      </c>
      <c r="Y149" s="11">
        <f t="shared" si="29"/>
        <v>-0.33659348131765715</v>
      </c>
      <c r="Z149" s="11">
        <f t="shared" si="26"/>
        <v>17.63071895698112</v>
      </c>
      <c r="AA149" s="11">
        <f t="shared" si="30"/>
        <v>15.577005877872249</v>
      </c>
      <c r="AB149" s="31">
        <v>6.8583067122845396</v>
      </c>
      <c r="AC149" s="21">
        <v>13.9539472384975</v>
      </c>
      <c r="AD149" s="22">
        <v>22.045976058001301</v>
      </c>
      <c r="AE149" s="10">
        <v>0.92793804636275412</v>
      </c>
      <c r="AF149" s="11">
        <f t="shared" si="31"/>
        <v>90.840649021389822</v>
      </c>
      <c r="AG149" s="11">
        <f t="shared" si="32"/>
        <v>0.62112909122169691</v>
      </c>
      <c r="AH149" s="11">
        <f t="shared" si="33"/>
        <v>0.37246349643190341</v>
      </c>
      <c r="AI149" s="11">
        <f t="shared" si="34"/>
        <v>9.3996667109884129</v>
      </c>
      <c r="AJ149" s="11">
        <f t="shared" si="35"/>
        <v>1.6754499465040014</v>
      </c>
      <c r="AK149" s="3">
        <f t="shared" si="36"/>
        <v>9.917804136289778</v>
      </c>
      <c r="AL149" s="3">
        <f t="shared" si="37"/>
        <v>0.23224432097718789</v>
      </c>
      <c r="AM149" s="22">
        <v>0.23552904799450852</v>
      </c>
      <c r="AN149" s="99"/>
      <c r="AQ149" s="99"/>
    </row>
    <row r="150" spans="1:43" customFormat="1">
      <c r="A150" s="87">
        <v>114</v>
      </c>
      <c r="B150" s="23">
        <v>704</v>
      </c>
      <c r="C150" s="23" t="s">
        <v>98</v>
      </c>
      <c r="D150" s="23">
        <v>63</v>
      </c>
      <c r="E150" s="23" t="s">
        <v>160</v>
      </c>
      <c r="F150" s="23">
        <v>5</v>
      </c>
      <c r="G150" s="23">
        <v>40</v>
      </c>
      <c r="H150" s="23">
        <v>42</v>
      </c>
      <c r="I150" s="23">
        <v>583.1</v>
      </c>
      <c r="J150" s="8">
        <v>23.385282555282501</v>
      </c>
      <c r="K150" s="23">
        <v>1408510.9645140199</v>
      </c>
      <c r="L150" s="23">
        <v>144954.27232467299</v>
      </c>
      <c r="M150" s="23">
        <v>116267.770703551</v>
      </c>
      <c r="N150" s="23">
        <v>11576.8812448598</v>
      </c>
      <c r="O150" s="23">
        <v>879909.51256448601</v>
      </c>
      <c r="P150" s="25">
        <v>62810.973616635303</v>
      </c>
      <c r="Q150" s="6">
        <v>0.53677387958250133</v>
      </c>
      <c r="R150" s="6">
        <v>5.5241080174778183E-2</v>
      </c>
      <c r="S150" s="6">
        <v>4.430885092363266E-2</v>
      </c>
      <c r="T150" s="6">
        <v>4.4118701350779853E-3</v>
      </c>
      <c r="U150" s="6">
        <v>0.33532748742481344</v>
      </c>
      <c r="V150" s="6">
        <v>2.3936831759196343E-2</v>
      </c>
      <c r="W150" s="10">
        <f t="shared" si="27"/>
        <v>0.56808701639572989</v>
      </c>
      <c r="X150" s="11">
        <f t="shared" si="28"/>
        <v>-0.37038330797164554</v>
      </c>
      <c r="Y150" s="11">
        <f t="shared" si="29"/>
        <v>-0.2455851363909784</v>
      </c>
      <c r="Z150" s="11">
        <f t="shared" si="26"/>
        <v>21.899126711913926</v>
      </c>
      <c r="AA150" s="11">
        <f t="shared" si="30"/>
        <v>21.801976670857076</v>
      </c>
      <c r="AB150" s="31">
        <v>14.7309597422233</v>
      </c>
      <c r="AC150" s="21">
        <v>21.725990873824401</v>
      </c>
      <c r="AD150" s="22">
        <v>32.134120658547502</v>
      </c>
      <c r="AE150" s="10">
        <v>0.58319221750158245</v>
      </c>
      <c r="AF150" s="11">
        <f t="shared" si="31"/>
        <v>61.549482650678968</v>
      </c>
      <c r="AG150" s="11">
        <f t="shared" si="32"/>
        <v>4.2690163171520394</v>
      </c>
      <c r="AH150" s="11">
        <f t="shared" si="33"/>
        <v>0.22442992018625729</v>
      </c>
      <c r="AI150" s="11">
        <f t="shared" si="34"/>
        <v>10.043099539884677</v>
      </c>
      <c r="AJ150" s="11">
        <f t="shared" si="35"/>
        <v>1.976891492487832</v>
      </c>
      <c r="AK150" s="3">
        <f t="shared" si="36"/>
        <v>1.6007452407338241</v>
      </c>
      <c r="AL150" s="3">
        <f t="shared" si="37"/>
        <v>0.13213605381386312</v>
      </c>
      <c r="AM150" s="22">
        <v>0.66366477194666151</v>
      </c>
      <c r="AN150" s="99"/>
      <c r="AQ150" s="99"/>
    </row>
    <row r="151" spans="1:43" customFormat="1">
      <c r="A151" s="87">
        <v>114</v>
      </c>
      <c r="B151" s="23">
        <v>704</v>
      </c>
      <c r="C151" s="23" t="s">
        <v>98</v>
      </c>
      <c r="D151" s="23">
        <v>63</v>
      </c>
      <c r="E151" s="23" t="s">
        <v>160</v>
      </c>
      <c r="F151" s="23">
        <v>6</v>
      </c>
      <c r="G151" s="23">
        <v>27</v>
      </c>
      <c r="H151" s="23">
        <v>29</v>
      </c>
      <c r="I151" s="23">
        <v>584.47</v>
      </c>
      <c r="J151" s="8">
        <v>23.547528255528199</v>
      </c>
      <c r="K151" s="23">
        <v>368399.12711904797</v>
      </c>
      <c r="L151" s="23">
        <v>38909.270614651898</v>
      </c>
      <c r="M151" s="23">
        <v>36647.737072344396</v>
      </c>
      <c r="N151" s="23">
        <v>3365.6232069597099</v>
      </c>
      <c r="O151" s="23">
        <v>261986.76187179601</v>
      </c>
      <c r="P151" s="25">
        <v>21240</v>
      </c>
      <c r="Q151" s="6">
        <v>0.50427742592256675</v>
      </c>
      <c r="R151" s="6">
        <v>5.3260351031561182E-2</v>
      </c>
      <c r="S151" s="6">
        <v>5.0164685951486661E-2</v>
      </c>
      <c r="T151" s="6">
        <v>4.6069810770274838E-3</v>
      </c>
      <c r="U151" s="6">
        <v>0.35861651175901177</v>
      </c>
      <c r="V151" s="6">
        <v>2.9074044258346223E-2</v>
      </c>
      <c r="W151" s="10">
        <f t="shared" si="27"/>
        <v>0.611539051366913</v>
      </c>
      <c r="X151" s="11">
        <f t="shared" si="28"/>
        <v>-0.33315439112071638</v>
      </c>
      <c r="Y151" s="11">
        <f t="shared" si="29"/>
        <v>-0.21357580477382099</v>
      </c>
      <c r="Z151" s="11">
        <f t="shared" si="26"/>
        <v>24.412078599351645</v>
      </c>
      <c r="AA151" s="11">
        <f t="shared" si="30"/>
        <v>23.991414953470645</v>
      </c>
      <c r="AB151" s="31">
        <v>17.7026286422034</v>
      </c>
      <c r="AC151" s="21">
        <v>24.9048010160156</v>
      </c>
      <c r="AD151" s="22">
        <v>36.371623385389597</v>
      </c>
      <c r="AE151" s="10">
        <v>0.70536849956301517</v>
      </c>
      <c r="AF151" s="11">
        <f t="shared" si="31"/>
        <v>58.440255969054341</v>
      </c>
      <c r="AG151" s="11">
        <f t="shared" si="32"/>
        <v>5.4511979217914774</v>
      </c>
      <c r="AH151" s="11">
        <f t="shared" si="33"/>
        <v>0.21792838113359833</v>
      </c>
      <c r="AI151" s="11">
        <f t="shared" si="34"/>
        <v>10.888841328572141</v>
      </c>
      <c r="AJ151" s="11">
        <f t="shared" si="35"/>
        <v>2.0692509025611705</v>
      </c>
      <c r="AK151" s="3">
        <f t="shared" si="36"/>
        <v>1.4061745886966808</v>
      </c>
      <c r="AL151" s="3">
        <f t="shared" si="37"/>
        <v>0.13988392699886903</v>
      </c>
      <c r="AM151" s="22">
        <v>0.60935186001300157</v>
      </c>
      <c r="AN151" s="99"/>
      <c r="AQ151" s="99"/>
    </row>
    <row r="152" spans="1:43" customFormat="1">
      <c r="A152" s="87">
        <v>114</v>
      </c>
      <c r="B152" s="23">
        <v>704</v>
      </c>
      <c r="C152" s="23" t="s">
        <v>98</v>
      </c>
      <c r="D152" s="23">
        <v>63</v>
      </c>
      <c r="E152" s="23" t="s">
        <v>160</v>
      </c>
      <c r="F152" s="23" t="s">
        <v>99</v>
      </c>
      <c r="G152" s="23">
        <v>10</v>
      </c>
      <c r="H152" s="23">
        <v>12</v>
      </c>
      <c r="I152" s="23">
        <v>584.59</v>
      </c>
      <c r="J152" s="8">
        <v>23.5617395577395</v>
      </c>
      <c r="K152" s="23">
        <v>177505.98863084099</v>
      </c>
      <c r="L152" s="23">
        <v>16652.066925607502</v>
      </c>
      <c r="M152" s="23">
        <v>13175.3858940187</v>
      </c>
      <c r="N152" s="23">
        <v>1716.7435192523301</v>
      </c>
      <c r="O152" s="23">
        <v>119453.562621495</v>
      </c>
      <c r="P152" s="25">
        <v>9464.6055125233906</v>
      </c>
      <c r="Q152" s="6">
        <v>0.52521482263268682</v>
      </c>
      <c r="R152" s="6">
        <v>4.9271083439271668E-2</v>
      </c>
      <c r="S152" s="6">
        <v>3.8984081713634801E-2</v>
      </c>
      <c r="T152" s="6">
        <v>5.0795984401692876E-3</v>
      </c>
      <c r="U152" s="6">
        <v>0.35344600026745476</v>
      </c>
      <c r="V152" s="6">
        <v>2.8004413506782604E-2</v>
      </c>
      <c r="W152" s="10">
        <f t="shared" si="27"/>
        <v>0.59393919905420911</v>
      </c>
      <c r="X152" s="11">
        <f t="shared" si="28"/>
        <v>-0.37915612310322749</v>
      </c>
      <c r="Y152" s="11">
        <f t="shared" si="29"/>
        <v>-0.22625801102344972</v>
      </c>
      <c r="Z152" s="11">
        <f t="shared" si="26"/>
        <v>21.306961690532141</v>
      </c>
      <c r="AA152" s="11">
        <f t="shared" si="30"/>
        <v>23.123952045996042</v>
      </c>
      <c r="AB152" s="31">
        <v>16.476987618648199</v>
      </c>
      <c r="AC152" s="21">
        <v>23.634855031399699</v>
      </c>
      <c r="AD152" s="22">
        <v>34.657742654312898</v>
      </c>
      <c r="AE152" s="10">
        <v>0.84407736250953491</v>
      </c>
      <c r="AF152" s="11">
        <f t="shared" si="31"/>
        <v>59.774466886908954</v>
      </c>
      <c r="AG152" s="11">
        <f t="shared" si="32"/>
        <v>5.0620823856751329</v>
      </c>
      <c r="AH152" s="11">
        <f t="shared" si="33"/>
        <v>0.19658314547774555</v>
      </c>
      <c r="AI152" s="11">
        <f t="shared" si="34"/>
        <v>7.6746384921591515</v>
      </c>
      <c r="AJ152" s="11">
        <f t="shared" si="35"/>
        <v>2.0973909853100254</v>
      </c>
      <c r="AK152" s="3">
        <f t="shared" si="36"/>
        <v>1.4859832116794462</v>
      </c>
      <c r="AL152" s="3">
        <f t="shared" si="37"/>
        <v>0.11029713643423693</v>
      </c>
      <c r="AM152" s="22">
        <v>0.62810855982190583</v>
      </c>
      <c r="AN152" s="99"/>
      <c r="AQ152" s="99"/>
    </row>
    <row r="153" spans="1:43" customFormat="1">
      <c r="A153" s="87">
        <v>114</v>
      </c>
      <c r="B153" s="23">
        <v>704</v>
      </c>
      <c r="C153" s="23" t="s">
        <v>98</v>
      </c>
      <c r="D153" s="23">
        <v>64</v>
      </c>
      <c r="E153" s="23" t="s">
        <v>160</v>
      </c>
      <c r="F153" s="23">
        <v>3</v>
      </c>
      <c r="G153" s="23">
        <v>40</v>
      </c>
      <c r="H153" s="23">
        <v>42</v>
      </c>
      <c r="I153" s="23">
        <v>589.6</v>
      </c>
      <c r="J153" s="8">
        <v>24.155061425061401</v>
      </c>
      <c r="K153" s="23">
        <v>108396.167409236</v>
      </c>
      <c r="L153" s="23">
        <v>6471.0775292993603</v>
      </c>
      <c r="M153" s="23">
        <v>4833.0105138946901</v>
      </c>
      <c r="N153" s="23">
        <v>468.08820981366398</v>
      </c>
      <c r="O153" s="23">
        <v>19221.326506114601</v>
      </c>
      <c r="P153" s="25">
        <v>2158.5981197452202</v>
      </c>
      <c r="Q153" s="6">
        <v>0.76578942801765215</v>
      </c>
      <c r="R153" s="6">
        <v>4.5716401956457015E-2</v>
      </c>
      <c r="S153" s="6">
        <v>3.4143904212644335E-2</v>
      </c>
      <c r="T153" s="6">
        <v>3.3069158349640117E-3</v>
      </c>
      <c r="U153" s="6">
        <v>0.13579344161944831</v>
      </c>
      <c r="V153" s="6">
        <v>1.5249908358833943E-2</v>
      </c>
      <c r="W153" s="10">
        <f t="shared" si="27"/>
        <v>0.53548328641686438</v>
      </c>
      <c r="X153" s="11">
        <f t="shared" si="28"/>
        <v>-0.38663901581384719</v>
      </c>
      <c r="Y153" s="11">
        <f t="shared" si="29"/>
        <v>-0.27125407988386407</v>
      </c>
      <c r="Z153" s="11">
        <f t="shared" si="26"/>
        <v>20.801866432565312</v>
      </c>
      <c r="AA153" s="11">
        <f t="shared" si="30"/>
        <v>20.046220935943698</v>
      </c>
      <c r="AB153" s="31">
        <v>12.393968049297699</v>
      </c>
      <c r="AC153" s="21">
        <v>19.382941650989199</v>
      </c>
      <c r="AD153" s="22">
        <v>29.048795523322301</v>
      </c>
      <c r="AE153" s="10">
        <v>0.89340774338210771</v>
      </c>
      <c r="AF153" s="11">
        <f t="shared" si="31"/>
        <v>84.938329443403575</v>
      </c>
      <c r="AG153" s="11">
        <f t="shared" si="32"/>
        <v>1.9525147644398535</v>
      </c>
      <c r="AH153" s="11">
        <f t="shared" si="33"/>
        <v>0.35509593482540852</v>
      </c>
      <c r="AI153" s="11">
        <f t="shared" si="34"/>
        <v>10.324999460718333</v>
      </c>
      <c r="AJ153" s="11">
        <f t="shared" si="35"/>
        <v>1.8789878412435939</v>
      </c>
      <c r="AK153" s="3">
        <f t="shared" si="36"/>
        <v>5.6393697581045465</v>
      </c>
      <c r="AL153" s="3">
        <f t="shared" si="37"/>
        <v>0.25144000921878285</v>
      </c>
      <c r="AM153" s="22">
        <v>0.33482654914742199</v>
      </c>
      <c r="AN153" s="99"/>
      <c r="AQ153" s="99"/>
    </row>
    <row r="154" spans="1:43" customFormat="1">
      <c r="A154" s="87">
        <v>114</v>
      </c>
      <c r="B154" s="23">
        <v>704</v>
      </c>
      <c r="C154" s="23" t="s">
        <v>98</v>
      </c>
      <c r="D154" s="23">
        <v>65</v>
      </c>
      <c r="E154" s="23" t="s">
        <v>160</v>
      </c>
      <c r="F154" s="23">
        <v>3</v>
      </c>
      <c r="G154" s="23">
        <v>40</v>
      </c>
      <c r="H154" s="23">
        <v>42</v>
      </c>
      <c r="I154" s="23">
        <v>599.1</v>
      </c>
      <c r="J154" s="8">
        <v>25.280122850122801</v>
      </c>
      <c r="K154" s="23">
        <v>265675.14801428601</v>
      </c>
      <c r="L154" s="23">
        <v>12097.874033333401</v>
      </c>
      <c r="M154" s="23">
        <v>11557.8654285714</v>
      </c>
      <c r="N154" s="23">
        <v>811.89999495798702</v>
      </c>
      <c r="O154" s="23">
        <v>33251.8434692308</v>
      </c>
      <c r="P154" s="25">
        <v>3717.71267844362</v>
      </c>
      <c r="Q154" s="6">
        <v>0.81218319393006888</v>
      </c>
      <c r="R154" s="6">
        <v>3.6983850561844854E-2</v>
      </c>
      <c r="S154" s="6">
        <v>3.5333015259245384E-2</v>
      </c>
      <c r="T154" s="6">
        <v>2.4820218826840609E-3</v>
      </c>
      <c r="U154" s="6">
        <v>0.10165267107125263</v>
      </c>
      <c r="V154" s="6">
        <v>1.1365247294904251E-2</v>
      </c>
      <c r="W154" s="10">
        <f t="shared" si="27"/>
        <v>0.57077442299615666</v>
      </c>
      <c r="X154" s="11">
        <f t="shared" si="28"/>
        <v>-0.32571443877353407</v>
      </c>
      <c r="Y154" s="11">
        <f t="shared" si="29"/>
        <v>-0.24353549631511417</v>
      </c>
      <c r="Z154" s="11">
        <f t="shared" si="26"/>
        <v>24.91427538278645</v>
      </c>
      <c r="AA154" s="11">
        <f t="shared" si="30"/>
        <v>21.942172052046189</v>
      </c>
      <c r="AB154" s="31">
        <v>14.8519817441363</v>
      </c>
      <c r="AC154" s="21">
        <v>21.946160358670401</v>
      </c>
      <c r="AD154" s="22">
        <v>32.358575579004899</v>
      </c>
      <c r="AE154" s="10">
        <v>0.8419480729457266</v>
      </c>
      <c r="AF154" s="11">
        <f t="shared" si="31"/>
        <v>88.876265972434155</v>
      </c>
      <c r="AG154" s="11">
        <f t="shared" si="32"/>
        <v>1.380033854231963</v>
      </c>
      <c r="AH154" s="11">
        <f t="shared" si="33"/>
        <v>0.39825449739531765</v>
      </c>
      <c r="AI154" s="11">
        <f t="shared" si="34"/>
        <v>14.235577657774808</v>
      </c>
      <c r="AJ154" s="11">
        <f t="shared" si="35"/>
        <v>1.8633847587568446</v>
      </c>
      <c r="AK154" s="3">
        <f t="shared" si="36"/>
        <v>7.9897870402320814</v>
      </c>
      <c r="AL154" s="3">
        <f t="shared" si="37"/>
        <v>0.34758570421114648</v>
      </c>
      <c r="AM154" s="22">
        <v>0.30217475477893002</v>
      </c>
      <c r="AN154" s="99"/>
      <c r="AQ154" s="99"/>
    </row>
    <row r="155" spans="1:43" customFormat="1">
      <c r="A155" s="87">
        <v>114</v>
      </c>
      <c r="B155" s="23">
        <v>704</v>
      </c>
      <c r="C155" s="23" t="s">
        <v>98</v>
      </c>
      <c r="D155" s="23">
        <v>67</v>
      </c>
      <c r="E155" s="23" t="s">
        <v>160</v>
      </c>
      <c r="F155" s="23">
        <v>1</v>
      </c>
      <c r="G155" s="23">
        <v>40</v>
      </c>
      <c r="H155" s="23">
        <v>42</v>
      </c>
      <c r="I155" s="23">
        <v>615.1</v>
      </c>
      <c r="J155" s="8">
        <v>26.171985964912199</v>
      </c>
      <c r="K155" s="23">
        <v>96424.844354777102</v>
      </c>
      <c r="L155" s="23">
        <v>9564.5901900189892</v>
      </c>
      <c r="M155" s="23">
        <v>10969.0144378981</v>
      </c>
      <c r="N155" s="23">
        <v>639.99143070063599</v>
      </c>
      <c r="O155" s="23">
        <v>27210.563250700601</v>
      </c>
      <c r="P155" s="25">
        <v>1641.6428057324799</v>
      </c>
      <c r="Q155" s="6">
        <v>0.6584118723889878</v>
      </c>
      <c r="R155" s="6">
        <v>6.5309306722585947E-2</v>
      </c>
      <c r="S155" s="6">
        <v>7.4899050992977084E-2</v>
      </c>
      <c r="T155" s="6">
        <v>4.3700143777275057E-3</v>
      </c>
      <c r="U155" s="6">
        <v>0.18580022626466577</v>
      </c>
      <c r="V155" s="6">
        <v>1.1209529253055874E-2</v>
      </c>
      <c r="W155" s="10">
        <f t="shared" si="27"/>
        <v>0.58078062443763967</v>
      </c>
      <c r="X155" s="11">
        <f t="shared" si="28"/>
        <v>-0.28562701540584445</v>
      </c>
      <c r="Y155" s="11">
        <f t="shared" si="29"/>
        <v>-0.23598788066915022</v>
      </c>
      <c r="Z155" s="11">
        <f t="shared" si="26"/>
        <v>27.620176460105498</v>
      </c>
      <c r="AA155" s="11">
        <f t="shared" si="30"/>
        <v>22.458428962230126</v>
      </c>
      <c r="AB155" s="31">
        <v>15.5339959289456</v>
      </c>
      <c r="AC155" s="21">
        <v>22.680525982819201</v>
      </c>
      <c r="AD155" s="22">
        <v>33.357741800026403</v>
      </c>
      <c r="AE155" s="10">
        <v>0.83460282665427588</v>
      </c>
      <c r="AF155" s="11">
        <f t="shared" si="31"/>
        <v>77.991286009643872</v>
      </c>
      <c r="AG155" s="11">
        <f t="shared" si="32"/>
        <v>1.6740100040960308</v>
      </c>
      <c r="AH155" s="11">
        <f t="shared" si="33"/>
        <v>0.42325350445999982</v>
      </c>
      <c r="AI155" s="11">
        <f t="shared" si="34"/>
        <v>17.139314546586476</v>
      </c>
      <c r="AJ155" s="11">
        <f t="shared" si="35"/>
        <v>1.7527392467203931</v>
      </c>
      <c r="AK155" s="3">
        <f t="shared" si="36"/>
        <v>3.5436548470673208</v>
      </c>
      <c r="AL155" s="3">
        <f t="shared" si="37"/>
        <v>0.40311603757837228</v>
      </c>
      <c r="AM155" s="22">
        <v>0.61541980368376359</v>
      </c>
      <c r="AN155" s="99"/>
      <c r="AQ155" s="99"/>
    </row>
    <row r="156" spans="1:43" customFormat="1">
      <c r="A156" s="87">
        <v>114</v>
      </c>
      <c r="B156" s="23">
        <v>704</v>
      </c>
      <c r="C156" s="23" t="s">
        <v>98</v>
      </c>
      <c r="D156" s="23">
        <v>68</v>
      </c>
      <c r="E156" s="23" t="s">
        <v>160</v>
      </c>
      <c r="F156" s="23" t="s">
        <v>99</v>
      </c>
      <c r="G156" s="23">
        <v>12</v>
      </c>
      <c r="H156" s="23">
        <v>14</v>
      </c>
      <c r="I156" s="23">
        <v>627.59</v>
      </c>
      <c r="J156" s="8">
        <v>26.796047719298201</v>
      </c>
      <c r="K156" s="23">
        <v>169248.745620879</v>
      </c>
      <c r="L156" s="23">
        <v>6479.42442307695</v>
      </c>
      <c r="M156" s="23">
        <v>7057.9578146995</v>
      </c>
      <c r="N156" s="23">
        <v>324.22678205128102</v>
      </c>
      <c r="O156" s="23">
        <v>27162.3861071428</v>
      </c>
      <c r="P156" s="25">
        <v>1689</v>
      </c>
      <c r="Q156" s="6">
        <v>0.79848724125274062</v>
      </c>
      <c r="R156" s="6">
        <v>3.0568839452893987E-2</v>
      </c>
      <c r="S156" s="6">
        <v>3.3298263119548879E-2</v>
      </c>
      <c r="T156" s="6">
        <v>1.5296476661652934E-3</v>
      </c>
      <c r="U156" s="6">
        <v>0.12814758933054468</v>
      </c>
      <c r="V156" s="6">
        <v>7.9684191781064888E-3</v>
      </c>
      <c r="W156" s="10">
        <f t="shared" si="27"/>
        <v>0.5833330762277289</v>
      </c>
      <c r="X156" s="11">
        <f t="shared" si="28"/>
        <v>-0.29313458672475484</v>
      </c>
      <c r="Y156" s="11">
        <f t="shared" si="29"/>
        <v>-0.23408339744977349</v>
      </c>
      <c r="Z156" s="11">
        <f t="shared" si="26"/>
        <v>27.113415396079048</v>
      </c>
      <c r="AA156" s="11">
        <f t="shared" si="30"/>
        <v>22.588695614435494</v>
      </c>
      <c r="AB156" s="31">
        <v>15.7994955206161</v>
      </c>
      <c r="AC156" s="21">
        <v>22.867869929082101</v>
      </c>
      <c r="AD156" s="22">
        <v>33.639992089615497</v>
      </c>
      <c r="AE156" s="10">
        <v>0.91237767287916904</v>
      </c>
      <c r="AF156" s="11">
        <f t="shared" si="31"/>
        <v>86.170648339445634</v>
      </c>
      <c r="AG156" s="11">
        <f t="shared" si="32"/>
        <v>0.98807901898157402</v>
      </c>
      <c r="AH156" s="11">
        <f t="shared" si="33"/>
        <v>0.32452908016921084</v>
      </c>
      <c r="AI156" s="11">
        <f t="shared" si="34"/>
        <v>21.768583613130343</v>
      </c>
      <c r="AJ156" s="11">
        <f t="shared" si="35"/>
        <v>1.8214090755233692</v>
      </c>
      <c r="AK156" s="3">
        <f t="shared" si="36"/>
        <v>6.230996973287712</v>
      </c>
      <c r="AL156" s="3">
        <f t="shared" si="37"/>
        <v>0.25984307073977908</v>
      </c>
      <c r="AM156" s="22">
        <v>0.36356427508498074</v>
      </c>
      <c r="AN156" s="99"/>
      <c r="AQ156" s="99"/>
    </row>
    <row r="157" spans="1:43" customFormat="1">
      <c r="A157" s="87">
        <v>114</v>
      </c>
      <c r="B157" s="23">
        <v>704</v>
      </c>
      <c r="C157" s="23" t="s">
        <v>98</v>
      </c>
      <c r="D157" s="23">
        <v>70</v>
      </c>
      <c r="E157" s="23" t="s">
        <v>160</v>
      </c>
      <c r="F157" s="23">
        <v>1</v>
      </c>
      <c r="G157" s="23">
        <v>40</v>
      </c>
      <c r="H157" s="23">
        <v>42</v>
      </c>
      <c r="I157" s="23">
        <v>643.6</v>
      </c>
      <c r="J157" s="8">
        <v>27.595985964912199</v>
      </c>
      <c r="K157" s="23">
        <v>480224.99430350802</v>
      </c>
      <c r="L157" s="23">
        <v>32811.180900000101</v>
      </c>
      <c r="M157" s="23">
        <v>29462.377695031901</v>
      </c>
      <c r="N157" s="23">
        <v>2046.5745649681501</v>
      </c>
      <c r="O157" s="23">
        <v>129095.5135</v>
      </c>
      <c r="P157" s="25">
        <v>10703.305530891799</v>
      </c>
      <c r="Q157" s="6">
        <v>0.70173046282281648</v>
      </c>
      <c r="R157" s="6">
        <v>4.7945453551649996E-2</v>
      </c>
      <c r="S157" s="6">
        <v>4.3052003084055913E-2</v>
      </c>
      <c r="T157" s="6">
        <v>2.9905642848919354E-3</v>
      </c>
      <c r="U157" s="6">
        <v>0.18864127338497091</v>
      </c>
      <c r="V157" s="6">
        <v>1.5640242871614831E-2</v>
      </c>
      <c r="W157" s="10">
        <f t="shared" si="27"/>
        <v>0.56265426548645436</v>
      </c>
      <c r="X157" s="11">
        <f t="shared" si="28"/>
        <v>-0.33907914216600432</v>
      </c>
      <c r="Y157" s="11">
        <f t="shared" si="29"/>
        <v>-0.24975838439120032</v>
      </c>
      <c r="Z157" s="11">
        <f t="shared" si="26"/>
        <v>24.012157903794709</v>
      </c>
      <c r="AA157" s="11">
        <f t="shared" si="30"/>
        <v>21.516526507641899</v>
      </c>
      <c r="AB157" s="31">
        <v>14.3412807088206</v>
      </c>
      <c r="AC157" s="21">
        <v>21.344069770635599</v>
      </c>
      <c r="AD157" s="22">
        <v>31.667132099802501</v>
      </c>
      <c r="AE157" s="10">
        <v>0.659617589605898</v>
      </c>
      <c r="AF157" s="11">
        <f t="shared" si="31"/>
        <v>78.813200631410496</v>
      </c>
      <c r="AG157" s="11">
        <f t="shared" si="32"/>
        <v>2.1802176681405911</v>
      </c>
      <c r="AH157" s="11">
        <f t="shared" si="33"/>
        <v>0.31511102947387265</v>
      </c>
      <c r="AI157" s="11">
        <f t="shared" si="34"/>
        <v>14.395946377595292</v>
      </c>
      <c r="AJ157" s="11">
        <f t="shared" si="35"/>
        <v>1.8752657111358926</v>
      </c>
      <c r="AK157" s="3">
        <f t="shared" si="36"/>
        <v>3.7199200908210339</v>
      </c>
      <c r="AL157" s="3">
        <f t="shared" si="37"/>
        <v>0.22822154617349966</v>
      </c>
      <c r="AM157" s="22">
        <v>0.4527743272161518</v>
      </c>
      <c r="AN157" s="99"/>
      <c r="AQ157" s="99"/>
    </row>
    <row r="158" spans="1:43" customFormat="1">
      <c r="A158" s="87">
        <v>114</v>
      </c>
      <c r="B158" s="23">
        <v>704</v>
      </c>
      <c r="C158" s="23" t="s">
        <v>98</v>
      </c>
      <c r="D158" s="23">
        <v>71</v>
      </c>
      <c r="E158" s="23" t="s">
        <v>160</v>
      </c>
      <c r="F158" s="23">
        <v>2</v>
      </c>
      <c r="G158" s="23">
        <v>40</v>
      </c>
      <c r="H158" s="23">
        <v>42</v>
      </c>
      <c r="I158" s="23">
        <v>654.6</v>
      </c>
      <c r="J158" s="8">
        <v>28.145599999999899</v>
      </c>
      <c r="K158" s="23">
        <v>330629.90614893602</v>
      </c>
      <c r="L158" s="23">
        <v>22432.253059574599</v>
      </c>
      <c r="M158" s="23">
        <v>30960.390719880201</v>
      </c>
      <c r="N158" s="23">
        <v>973.51417512381499</v>
      </c>
      <c r="O158" s="23">
        <v>53744.690954255297</v>
      </c>
      <c r="P158" s="25">
        <v>4618.9127946808603</v>
      </c>
      <c r="Q158" s="6">
        <v>0.74573744551561016</v>
      </c>
      <c r="R158" s="6">
        <v>5.0596061586368771E-2</v>
      </c>
      <c r="S158" s="6">
        <v>6.9831319727043276E-2</v>
      </c>
      <c r="T158" s="6">
        <v>2.1957662045339645E-3</v>
      </c>
      <c r="U158" s="6">
        <v>0.12122142551798697</v>
      </c>
      <c r="V158" s="6">
        <v>1.0417981448456935E-2</v>
      </c>
      <c r="W158" s="10">
        <f t="shared" si="27"/>
        <v>0.61969608962694633</v>
      </c>
      <c r="X158" s="11">
        <f t="shared" si="28"/>
        <v>-0.24452220974438268</v>
      </c>
      <c r="Y158" s="11">
        <f t="shared" si="29"/>
        <v>-0.20782124430343962</v>
      </c>
      <c r="Z158" s="11">
        <f t="shared" si="26"/>
        <v>30.394750842254169</v>
      </c>
      <c r="AA158" s="11">
        <f t="shared" si="30"/>
        <v>24.385026889644728</v>
      </c>
      <c r="AB158" s="31">
        <v>18.231773729541398</v>
      </c>
      <c r="AC158" s="21">
        <v>25.5184303548861</v>
      </c>
      <c r="AD158" s="22">
        <v>37.204945782391597</v>
      </c>
      <c r="AE158" s="10">
        <v>0.38924785381339927</v>
      </c>
      <c r="AF158" s="11">
        <f t="shared" si="31"/>
        <v>86.017626721615343</v>
      </c>
      <c r="AG158" s="11">
        <f t="shared" si="32"/>
        <v>1.3777566194670718</v>
      </c>
      <c r="AH158" s="11">
        <f t="shared" si="33"/>
        <v>0.48226978513060703</v>
      </c>
      <c r="AI158" s="11">
        <f t="shared" si="34"/>
        <v>31.802711774528142</v>
      </c>
      <c r="AJ158" s="11">
        <f t="shared" si="35"/>
        <v>1.7928134502535547</v>
      </c>
      <c r="AK158" s="3">
        <f t="shared" si="36"/>
        <v>6.1518617053794404</v>
      </c>
      <c r="AL158" s="3">
        <f t="shared" si="37"/>
        <v>0.5760641687610053</v>
      </c>
      <c r="AM158" s="22">
        <v>0.73205454380058177</v>
      </c>
      <c r="AN158" s="99"/>
      <c r="AQ158" s="99"/>
    </row>
  </sheetData>
  <autoFilter ref="A1:AL1" xr:uid="{8ACB5EEA-AD87-0640-A558-138EE58E708F}">
    <sortState ref="A2:AL133">
      <sortCondition ref="J1:J133"/>
    </sortState>
  </autoFilter>
  <mergeCells count="2">
    <mergeCell ref="K2:P2"/>
    <mergeCell ref="Q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4CF4-3D44-5746-B61C-49BBE9B15E68}">
  <dimension ref="A1:AO58"/>
  <sheetViews>
    <sheetView workbookViewId="0">
      <selection activeCell="E1" sqref="E1"/>
    </sheetView>
  </sheetViews>
  <sheetFormatPr baseColWidth="10" defaultRowHeight="16"/>
  <cols>
    <col min="1" max="8" width="10.83203125" style="80"/>
    <col min="9" max="23" width="10.83203125" style="77"/>
    <col min="24" max="25" width="24.1640625" style="77" customWidth="1"/>
    <col min="26" max="27" width="10.83203125" style="77"/>
    <col min="28" max="30" width="21" style="77" customWidth="1"/>
    <col min="31" max="39" width="10.83203125" style="77"/>
    <col min="40" max="40" width="68.83203125" style="77" bestFit="1" customWidth="1"/>
    <col min="41" max="16384" width="10.83203125" style="77"/>
  </cols>
  <sheetData>
    <row r="1" spans="1:41" s="86" customFormat="1">
      <c r="A1" s="79" t="s">
        <v>86</v>
      </c>
      <c r="B1" s="79" t="s">
        <v>87</v>
      </c>
      <c r="C1" s="79" t="s">
        <v>88</v>
      </c>
      <c r="D1" s="79" t="s">
        <v>89</v>
      </c>
      <c r="E1" s="82" t="s">
        <v>162</v>
      </c>
      <c r="F1" s="79" t="s">
        <v>93</v>
      </c>
      <c r="G1" s="79" t="s">
        <v>101</v>
      </c>
      <c r="H1" s="79" t="s">
        <v>102</v>
      </c>
      <c r="I1" s="79" t="s">
        <v>103</v>
      </c>
      <c r="J1" s="56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  <c r="AN1" s="57" t="s">
        <v>84</v>
      </c>
    </row>
    <row r="2" spans="1:41" s="86" customFormat="1">
      <c r="A2" s="79"/>
      <c r="B2" s="79"/>
      <c r="C2" s="79"/>
      <c r="D2" s="79"/>
      <c r="E2" s="79"/>
      <c r="F2" s="79"/>
      <c r="G2" s="79"/>
      <c r="H2" s="79"/>
      <c r="I2" s="79"/>
      <c r="J2" s="29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  <c r="AN2" s="139"/>
    </row>
    <row r="3" spans="1:41" customFormat="1">
      <c r="A3" s="84">
        <v>117</v>
      </c>
      <c r="B3" s="84">
        <v>730</v>
      </c>
      <c r="C3" s="84" t="s">
        <v>96</v>
      </c>
      <c r="D3" s="84">
        <v>1</v>
      </c>
      <c r="E3" s="84" t="s">
        <v>159</v>
      </c>
      <c r="F3" s="84">
        <v>1</v>
      </c>
      <c r="G3" s="84">
        <v>13</v>
      </c>
      <c r="H3" s="84">
        <v>15</v>
      </c>
      <c r="I3" s="53">
        <v>0.13</v>
      </c>
      <c r="J3" s="85">
        <v>4.4042056074766302E-3</v>
      </c>
      <c r="K3" s="23">
        <v>2289484.3771083802</v>
      </c>
      <c r="L3" s="23">
        <v>718797.23059277202</v>
      </c>
      <c r="M3" s="23">
        <v>1004619.58682948</v>
      </c>
      <c r="N3" s="23">
        <v>160410.16306358401</v>
      </c>
      <c r="O3" s="23">
        <v>8377935.8047682503</v>
      </c>
      <c r="P3" s="25">
        <v>818791.96974508697</v>
      </c>
      <c r="Q3" s="6">
        <v>0.17123991594088048</v>
      </c>
      <c r="R3" s="6">
        <v>5.3761789587183216E-2</v>
      </c>
      <c r="S3" s="6">
        <v>7.5139614544353181E-2</v>
      </c>
      <c r="T3" s="6">
        <v>1.1997733251084221E-2</v>
      </c>
      <c r="U3" s="6">
        <v>0.62662014089764406</v>
      </c>
      <c r="V3" s="6">
        <v>6.1240805778854789E-2</v>
      </c>
      <c r="W3" s="10">
        <f>(S3+T3+V3)/(R3+S3+T3+V3)</f>
        <v>0.73403678290224561</v>
      </c>
      <c r="X3" s="11">
        <f>LOG((S3)/(R3+S3+T3))</f>
        <v>-0.27303937140187723</v>
      </c>
      <c r="Y3" s="11">
        <f>LOG(W3)</f>
        <v>-0.13428217685338503</v>
      </c>
      <c r="Z3" s="11">
        <f t="shared" ref="Z3:Z34" si="0">67.5*X3+46.9</f>
        <v>28.469842430373287</v>
      </c>
      <c r="AA3" s="11">
        <f>68.4*Y3+38.6</f>
        <v>29.415099103228464</v>
      </c>
      <c r="AB3" s="10">
        <v>23.256688952011199</v>
      </c>
      <c r="AC3" s="11">
        <v>29.885995299934098</v>
      </c>
      <c r="AD3" s="12">
        <v>36.174743039270197</v>
      </c>
      <c r="AE3" s="7">
        <v>1.0532017876020722E-2</v>
      </c>
      <c r="AF3" s="11">
        <f>((Q3)/(Q3+U3))*100</f>
        <v>21.462399887445045</v>
      </c>
      <c r="AG3" s="11">
        <f>((V3)/(Q3+V3))*100</f>
        <v>26.342315752393013</v>
      </c>
      <c r="AH3" s="11">
        <f>(R3+S3+T3)/(R3+S3+T3+U3+V3)</f>
        <v>0.17001197342000557</v>
      </c>
      <c r="AI3" s="11">
        <f>S3/T3</f>
        <v>6.2628175649398523</v>
      </c>
      <c r="AJ3" s="11">
        <f>((R3*1)+(S3*2)+(T3*3)+(V3*4))/(R3+S3+T3+V3)</f>
        <v>2.3993152167710416</v>
      </c>
      <c r="AK3" s="3">
        <f>IF(Q3="n/a","n/a",Q3/U3)</f>
        <v>0.27327547387094259</v>
      </c>
      <c r="AL3" s="3">
        <f>IF(S3="n/a","n/a",S3/U3)</f>
        <v>0.11991254292706646</v>
      </c>
      <c r="AM3" s="12">
        <v>0.5309777341366696</v>
      </c>
      <c r="AN3" s="12"/>
      <c r="AO3" s="99"/>
    </row>
    <row r="4" spans="1:41" customFormat="1">
      <c r="A4" s="84">
        <v>117</v>
      </c>
      <c r="B4" s="84">
        <v>730</v>
      </c>
      <c r="C4" s="84" t="s">
        <v>96</v>
      </c>
      <c r="D4" s="84">
        <v>1</v>
      </c>
      <c r="E4" s="84" t="s">
        <v>159</v>
      </c>
      <c r="F4" s="84">
        <v>4</v>
      </c>
      <c r="G4" s="84">
        <v>40</v>
      </c>
      <c r="H4" s="84">
        <v>42</v>
      </c>
      <c r="I4" s="53">
        <v>4.9000000000000004</v>
      </c>
      <c r="J4" s="85">
        <v>0.166004672897196</v>
      </c>
      <c r="K4" s="23">
        <v>41045396.2525381</v>
      </c>
      <c r="L4" s="23">
        <v>11681110.037857199</v>
      </c>
      <c r="M4" s="23">
        <v>13975528.9192222</v>
      </c>
      <c r="N4" s="23">
        <v>2205339.7665428598</v>
      </c>
      <c r="O4" s="23">
        <v>100355639.09999999</v>
      </c>
      <c r="P4" s="25">
        <v>10230077.977790499</v>
      </c>
      <c r="Q4" s="6">
        <v>0.22867396055665998</v>
      </c>
      <c r="R4" s="6">
        <v>6.5078326436909154E-2</v>
      </c>
      <c r="S4" s="6">
        <v>7.786109626448201E-2</v>
      </c>
      <c r="T4" s="6">
        <v>1.2286488250366722E-2</v>
      </c>
      <c r="U4" s="6">
        <v>0.559105857231741</v>
      </c>
      <c r="V4" s="6">
        <v>5.6994271259841064E-2</v>
      </c>
      <c r="W4" s="10">
        <f>(S4+T4+V4)/(R4+S4+T4+V4)</f>
        <v>0.69334525228132482</v>
      </c>
      <c r="X4" s="11">
        <f>LOG((S4)/(R4+S4+T4))</f>
        <v>-0.29964370302513127</v>
      </c>
      <c r="Y4" s="11">
        <f>LOG(W4)</f>
        <v>-0.15905045395567396</v>
      </c>
      <c r="Z4" s="11">
        <f t="shared" si="0"/>
        <v>26.674050045803639</v>
      </c>
      <c r="AA4" s="11">
        <f>68.4*Y4+38.6</f>
        <v>27.7209489494319</v>
      </c>
      <c r="AB4" s="10">
        <v>20.9818045720172</v>
      </c>
      <c r="AC4" s="11">
        <v>27.494117329498799</v>
      </c>
      <c r="AD4" s="12">
        <v>33.427802693643699</v>
      </c>
      <c r="AE4" s="10">
        <v>1.1390092089859648E-2</v>
      </c>
      <c r="AF4" s="11">
        <f>((Q4)/(Q4+U4))*100</f>
        <v>29.027649019828306</v>
      </c>
      <c r="AG4" s="11">
        <f>((V4)/(Q4+V4))*100</f>
        <v>19.95121084953238</v>
      </c>
      <c r="AH4" s="11">
        <f>(R4+S4+T4)/(R4+S4+T4+U4+V4)</f>
        <v>0.20124552136705148</v>
      </c>
      <c r="AI4" s="11">
        <f>S4/T4</f>
        <v>6.3371318702199586</v>
      </c>
      <c r="AJ4" s="11">
        <f>((R4*1)+(S4*2)+(T4*3)+(V4*4))/(R4+S4+T4+V4)</f>
        <v>2.2883642059647378</v>
      </c>
      <c r="AK4" s="3">
        <f>IF(Q4="n/a","n/a",Q4/U4)</f>
        <v>0.40899940073759244</v>
      </c>
      <c r="AL4" s="3">
        <f>IF(S4="n/a","n/a",S4/U4)</f>
        <v>0.1392600260887801</v>
      </c>
      <c r="AM4" s="12">
        <v>0.50810645766997875</v>
      </c>
      <c r="AN4" s="12"/>
      <c r="AO4" s="99"/>
    </row>
    <row r="5" spans="1:41" customFormat="1">
      <c r="A5" s="84">
        <v>117</v>
      </c>
      <c r="B5" s="84">
        <v>730</v>
      </c>
      <c r="C5" s="84" t="s">
        <v>96</v>
      </c>
      <c r="D5" s="84">
        <v>2</v>
      </c>
      <c r="E5" s="84" t="s">
        <v>159</v>
      </c>
      <c r="F5" s="84">
        <v>1</v>
      </c>
      <c r="G5" s="84">
        <v>40</v>
      </c>
      <c r="H5" s="84">
        <v>42</v>
      </c>
      <c r="I5" s="53">
        <v>8.6999999999999993</v>
      </c>
      <c r="J5" s="85">
        <v>0.30658354114713199</v>
      </c>
      <c r="K5" s="23">
        <v>5919522.0795630198</v>
      </c>
      <c r="L5" s="23">
        <v>1531464.0232752799</v>
      </c>
      <c r="M5" s="23">
        <v>1902113.91897399</v>
      </c>
      <c r="N5" s="23">
        <v>299125.04615491198</v>
      </c>
      <c r="O5" s="23">
        <v>16138609.036702899</v>
      </c>
      <c r="P5" s="25">
        <v>1268947.4056800599</v>
      </c>
      <c r="Q5" s="6">
        <v>0.2187572016166815</v>
      </c>
      <c r="R5" s="6">
        <v>5.6595579779145908E-2</v>
      </c>
      <c r="S5" s="6">
        <v>7.0293025767648787E-2</v>
      </c>
      <c r="T5" s="6">
        <v>1.1054229910928842E-2</v>
      </c>
      <c r="U5" s="6">
        <v>0.59640574076808428</v>
      </c>
      <c r="V5" s="6">
        <v>4.6894222157510664E-2</v>
      </c>
      <c r="W5" s="10">
        <f t="shared" ref="W5:W57" si="1">(S5+T5+V5)/(R5+S5+T5+V5)</f>
        <v>0.69380826275130392</v>
      </c>
      <c r="X5" s="11">
        <f t="shared" ref="X5:X57" si="2">LOG((S5)/(R5+S5+T5))</f>
        <v>-0.29278691085045028</v>
      </c>
      <c r="Y5" s="11">
        <f t="shared" ref="Y5:Y57" si="3">LOG(W5)</f>
        <v>-0.15876053233205564</v>
      </c>
      <c r="Z5" s="11">
        <f t="shared" si="0"/>
        <v>27.136883517594605</v>
      </c>
      <c r="AA5" s="11">
        <f t="shared" ref="AA5:AA57" si="4">68.4*Y5+38.6</f>
        <v>27.740779588487392</v>
      </c>
      <c r="AB5" s="10">
        <v>21.036638241450301</v>
      </c>
      <c r="AC5" s="11">
        <v>27.497613404517899</v>
      </c>
      <c r="AD5" s="12">
        <v>33.547122156418098</v>
      </c>
      <c r="AE5" s="7">
        <v>1.2938096953362415E-2</v>
      </c>
      <c r="AF5" s="11">
        <f t="shared" ref="AF5:AF57" si="5">((Q5)/(Q5+U5))*100</f>
        <v>26.836009126801759</v>
      </c>
      <c r="AG5" s="11">
        <f t="shared" ref="AG5:AG57" si="6">((V5)/(Q5+V5))*100</f>
        <v>17.652539365786151</v>
      </c>
      <c r="AH5" s="11">
        <f t="shared" ref="AH5:AH57" si="7">(R5+S5+T5)/(R5+S5+T5+U5+V5)</f>
        <v>0.17656845700616824</v>
      </c>
      <c r="AI5" s="11">
        <f t="shared" ref="AI5:AI57" si="8">S5/T5</f>
        <v>6.3589256179802351</v>
      </c>
      <c r="AJ5" s="11">
        <f t="shared" ref="AJ5:AJ57" si="9">((R5*1)+(S5*2)+(T5*3)+(V5*4))/(R5+S5+T5+V5)</f>
        <v>2.2610250080221346</v>
      </c>
      <c r="AK5" s="3">
        <f t="shared" ref="AK5:AK57" si="10">IF(Q5="n/a","n/a",Q5/U5)</f>
        <v>0.36679258206829779</v>
      </c>
      <c r="AL5" s="3">
        <f t="shared" ref="AL5:AL57" si="11">IF(S5="n/a","n/a",S5/U5)</f>
        <v>0.11786108174800856</v>
      </c>
      <c r="AM5" s="12">
        <v>0.52466548501115029</v>
      </c>
      <c r="AN5" s="12"/>
      <c r="AO5" s="99"/>
    </row>
    <row r="6" spans="1:41" customFormat="1">
      <c r="A6" s="84">
        <v>117</v>
      </c>
      <c r="B6" s="84">
        <v>730</v>
      </c>
      <c r="C6" s="84" t="s">
        <v>96</v>
      </c>
      <c r="D6" s="84">
        <v>2</v>
      </c>
      <c r="E6" s="84" t="s">
        <v>159</v>
      </c>
      <c r="F6" s="84">
        <v>4</v>
      </c>
      <c r="G6" s="84">
        <v>40</v>
      </c>
      <c r="H6" s="84">
        <v>42</v>
      </c>
      <c r="I6" s="53">
        <v>13.2</v>
      </c>
      <c r="J6" s="85">
        <v>0.83962593516209405</v>
      </c>
      <c r="K6" s="23">
        <v>4002235.0282699498</v>
      </c>
      <c r="L6" s="23">
        <v>1101386.2143894499</v>
      </c>
      <c r="M6" s="23">
        <v>1357100.0074009399</v>
      </c>
      <c r="N6" s="23">
        <v>204621.885297687</v>
      </c>
      <c r="O6" s="23">
        <v>10963584.141664</v>
      </c>
      <c r="P6" s="25">
        <v>1060468.1480187799</v>
      </c>
      <c r="Q6" s="6">
        <v>0.21414470277126213</v>
      </c>
      <c r="R6" s="6">
        <v>5.8931077723026193E-2</v>
      </c>
      <c r="S6" s="6">
        <v>7.261337119458891E-2</v>
      </c>
      <c r="T6" s="6">
        <v>1.0948555619061188E-2</v>
      </c>
      <c r="U6" s="6">
        <v>0.58662058843137044</v>
      </c>
      <c r="V6" s="6">
        <v>5.6741704260691167E-2</v>
      </c>
      <c r="W6" s="10">
        <f t="shared" si="1"/>
        <v>0.7042127946543576</v>
      </c>
      <c r="X6" s="11">
        <f t="shared" si="2"/>
        <v>-0.29277694382622216</v>
      </c>
      <c r="Y6" s="11">
        <f t="shared" si="3"/>
        <v>-0.15229608861359595</v>
      </c>
      <c r="Z6" s="11">
        <f t="shared" si="0"/>
        <v>27.137556291730004</v>
      </c>
      <c r="AA6" s="11">
        <f t="shared" si="4"/>
        <v>28.182947538830035</v>
      </c>
      <c r="AB6" s="10">
        <v>21.591501955764301</v>
      </c>
      <c r="AC6" s="11">
        <v>28.162632478879701</v>
      </c>
      <c r="AD6" s="12">
        <v>34.123844104733898</v>
      </c>
      <c r="AE6" s="7">
        <v>1.3676165378194731E-2</v>
      </c>
      <c r="AF6" s="11">
        <f t="shared" si="5"/>
        <v>26.742505591076259</v>
      </c>
      <c r="AG6" s="11">
        <f t="shared" si="6"/>
        <v>20.946678307855443</v>
      </c>
      <c r="AH6" s="11">
        <f t="shared" si="7"/>
        <v>0.18132219129802599</v>
      </c>
      <c r="AI6" s="11">
        <f t="shared" si="8"/>
        <v>6.6322329374817874</v>
      </c>
      <c r="AJ6" s="11">
        <f t="shared" si="9"/>
        <v>2.3287624270529852</v>
      </c>
      <c r="AK6" s="3">
        <f t="shared" si="10"/>
        <v>0.36504805149080649</v>
      </c>
      <c r="AL6" s="3">
        <f t="shared" si="11"/>
        <v>0.12378251399044453</v>
      </c>
      <c r="AM6" s="12">
        <v>0.4208293826153649</v>
      </c>
      <c r="AN6" s="12"/>
      <c r="AO6" s="99"/>
    </row>
    <row r="7" spans="1:41" customFormat="1">
      <c r="A7" s="84">
        <v>117</v>
      </c>
      <c r="B7" s="84">
        <v>730</v>
      </c>
      <c r="C7" s="84" t="s">
        <v>96</v>
      </c>
      <c r="D7" s="84">
        <v>3</v>
      </c>
      <c r="E7" s="84" t="s">
        <v>159</v>
      </c>
      <c r="F7" s="84">
        <v>1</v>
      </c>
      <c r="G7" s="84">
        <v>40</v>
      </c>
      <c r="H7" s="84">
        <v>42</v>
      </c>
      <c r="I7" s="53">
        <v>18.2</v>
      </c>
      <c r="J7" s="85">
        <v>2.0654333128457201</v>
      </c>
      <c r="K7" s="23">
        <v>18765338.028787602</v>
      </c>
      <c r="L7" s="23">
        <v>5394282.0688497201</v>
      </c>
      <c r="M7" s="23">
        <v>6189285.0584618403</v>
      </c>
      <c r="N7" s="23">
        <v>1289687.5167998499</v>
      </c>
      <c r="O7" s="23">
        <v>49883372.838712297</v>
      </c>
      <c r="P7" s="25">
        <v>4749408.6437681997</v>
      </c>
      <c r="Q7" s="6">
        <v>0.21751523274672999</v>
      </c>
      <c r="R7" s="6">
        <v>6.2526905612217548E-2</v>
      </c>
      <c r="S7" s="6">
        <v>7.1742047916318052E-2</v>
      </c>
      <c r="T7" s="6">
        <v>1.4949194091623617E-2</v>
      </c>
      <c r="U7" s="6">
        <v>0.5782146549430125</v>
      </c>
      <c r="V7" s="6">
        <v>5.5051964690098154E-2</v>
      </c>
      <c r="W7" s="10">
        <f t="shared" si="1"/>
        <v>0.6939008604584892</v>
      </c>
      <c r="X7" s="11">
        <f t="shared" si="2"/>
        <v>-0.31804787470444101</v>
      </c>
      <c r="Y7" s="11">
        <f t="shared" si="3"/>
        <v>-0.15870257397081908</v>
      </c>
      <c r="Z7" s="11">
        <f t="shared" si="0"/>
        <v>25.431768457450229</v>
      </c>
      <c r="AA7" s="11">
        <f t="shared" si="4"/>
        <v>27.744743940395978</v>
      </c>
      <c r="AB7" s="10">
        <v>21.000416731881899</v>
      </c>
      <c r="AC7" s="11">
        <v>27.538420175336501</v>
      </c>
      <c r="AD7" s="12">
        <v>33.417169287290399</v>
      </c>
      <c r="AE7" s="7">
        <v>1.9033892077439482E-2</v>
      </c>
      <c r="AF7" s="11">
        <f t="shared" si="5"/>
        <v>27.335310148805149</v>
      </c>
      <c r="AG7" s="11">
        <f t="shared" si="6"/>
        <v>20.197575206333234</v>
      </c>
      <c r="AH7" s="11">
        <f t="shared" si="7"/>
        <v>0.19069783063503545</v>
      </c>
      <c r="AI7" s="11">
        <f t="shared" si="8"/>
        <v>4.7990578941320186</v>
      </c>
      <c r="AJ7" s="11">
        <f t="shared" si="9"/>
        <v>2.3060957726631779</v>
      </c>
      <c r="AK7" s="3">
        <f t="shared" si="10"/>
        <v>0.37618422654501515</v>
      </c>
      <c r="AL7" s="3">
        <f t="shared" si="11"/>
        <v>0.12407511173058867</v>
      </c>
      <c r="AM7" s="12">
        <v>0.51295220732711266</v>
      </c>
      <c r="AN7" s="12"/>
      <c r="AO7" s="99"/>
    </row>
    <row r="8" spans="1:41" customFormat="1">
      <c r="A8" s="84">
        <v>117</v>
      </c>
      <c r="B8" s="84">
        <v>730</v>
      </c>
      <c r="C8" s="84" t="s">
        <v>96</v>
      </c>
      <c r="D8" s="84">
        <v>3</v>
      </c>
      <c r="E8" s="84" t="s">
        <v>159</v>
      </c>
      <c r="F8" s="84">
        <v>5</v>
      </c>
      <c r="G8" s="84">
        <v>40</v>
      </c>
      <c r="H8" s="84">
        <v>42</v>
      </c>
      <c r="I8" s="53">
        <v>24.2</v>
      </c>
      <c r="J8" s="85">
        <v>5.1225937307928699</v>
      </c>
      <c r="K8" s="23">
        <v>14578109.7168581</v>
      </c>
      <c r="L8" s="23">
        <v>4382978.5893482501</v>
      </c>
      <c r="M8" s="23">
        <v>5110829.1235257396</v>
      </c>
      <c r="N8" s="23">
        <v>1220644.1125351901</v>
      </c>
      <c r="O8" s="23">
        <v>42415638.124957301</v>
      </c>
      <c r="P8" s="25">
        <v>4613004.6829473898</v>
      </c>
      <c r="Q8" s="6">
        <v>0.20157448770173078</v>
      </c>
      <c r="R8" s="6">
        <v>6.0604336290174449E-2</v>
      </c>
      <c r="S8" s="6">
        <v>7.0668473644045257E-2</v>
      </c>
      <c r="T8" s="6">
        <v>1.6878094377756132E-2</v>
      </c>
      <c r="U8" s="6">
        <v>0.58648965412114895</v>
      </c>
      <c r="V8" s="6">
        <v>6.3784953865144253E-2</v>
      </c>
      <c r="W8" s="10">
        <f t="shared" si="1"/>
        <v>0.71404397155140276</v>
      </c>
      <c r="X8" s="11">
        <f t="shared" si="2"/>
        <v>-0.32147859558856612</v>
      </c>
      <c r="Y8" s="11">
        <f t="shared" si="3"/>
        <v>-0.14627504310599815</v>
      </c>
      <c r="Z8" s="11">
        <f t="shared" si="0"/>
        <v>25.200194797771786</v>
      </c>
      <c r="AA8" s="11">
        <f t="shared" si="4"/>
        <v>28.594787051549726</v>
      </c>
      <c r="AB8" s="10">
        <v>22.123126984295101</v>
      </c>
      <c r="AC8" s="11">
        <v>28.7206982839533</v>
      </c>
      <c r="AD8" s="12">
        <v>34.905050993977298</v>
      </c>
      <c r="AE8" s="7">
        <v>2.0625590413390821E-2</v>
      </c>
      <c r="AF8" s="11">
        <f t="shared" si="5"/>
        <v>25.578436703828022</v>
      </c>
      <c r="AG8" s="11">
        <f t="shared" si="6"/>
        <v>24.03719026860756</v>
      </c>
      <c r="AH8" s="11">
        <f t="shared" si="7"/>
        <v>0.18555382065074952</v>
      </c>
      <c r="AI8" s="11">
        <f t="shared" si="8"/>
        <v>4.1869936298721138</v>
      </c>
      <c r="AJ8" s="11">
        <f t="shared" si="9"/>
        <v>2.3956086833960866</v>
      </c>
      <c r="AK8" s="3">
        <f t="shared" si="10"/>
        <v>0.34369657893418237</v>
      </c>
      <c r="AL8" s="3">
        <f t="shared" si="11"/>
        <v>0.12049398168828999</v>
      </c>
      <c r="AM8" s="12">
        <v>0.52547229479560864</v>
      </c>
      <c r="AN8" s="12"/>
      <c r="AO8" s="99"/>
    </row>
    <row r="9" spans="1:41" customFormat="1">
      <c r="A9" s="84">
        <v>117</v>
      </c>
      <c r="B9" s="84">
        <v>730</v>
      </c>
      <c r="C9" s="84" t="s">
        <v>96</v>
      </c>
      <c r="D9" s="84">
        <v>3</v>
      </c>
      <c r="E9" s="84" t="s">
        <v>159</v>
      </c>
      <c r="F9" s="84" t="s">
        <v>99</v>
      </c>
      <c r="G9" s="84">
        <v>20</v>
      </c>
      <c r="H9" s="84">
        <v>22</v>
      </c>
      <c r="I9" s="53">
        <v>27.52</v>
      </c>
      <c r="J9" s="85">
        <v>6.8142224953902799</v>
      </c>
      <c r="K9" s="23">
        <v>8946564.5465573091</v>
      </c>
      <c r="L9" s="23">
        <v>2656546.5653005801</v>
      </c>
      <c r="M9" s="23">
        <v>3101058.8849971099</v>
      </c>
      <c r="N9" s="23">
        <v>783843.96645375504</v>
      </c>
      <c r="O9" s="23">
        <v>28529574.624480501</v>
      </c>
      <c r="P9" s="25">
        <v>2844587.1628777399</v>
      </c>
      <c r="Q9" s="6">
        <v>0.1909122742007977</v>
      </c>
      <c r="R9" s="6">
        <v>5.6688502459529298E-2</v>
      </c>
      <c r="S9" s="6">
        <v>6.617402703400882E-2</v>
      </c>
      <c r="T9" s="6">
        <v>1.6726580742307907E-2</v>
      </c>
      <c r="U9" s="6">
        <v>0.60879748256405786</v>
      </c>
      <c r="V9" s="6">
        <v>6.0701132999298538E-2</v>
      </c>
      <c r="W9" s="10">
        <f t="shared" si="1"/>
        <v>0.71696822798814075</v>
      </c>
      <c r="X9" s="11">
        <f t="shared" si="2"/>
        <v>-0.32416397446894007</v>
      </c>
      <c r="Y9" s="11">
        <f t="shared" si="3"/>
        <v>-0.14450008940215664</v>
      </c>
      <c r="Z9" s="11">
        <f t="shared" si="0"/>
        <v>25.018931723346544</v>
      </c>
      <c r="AA9" s="11">
        <f t="shared" si="4"/>
        <v>28.716193884892487</v>
      </c>
      <c r="AB9" s="10">
        <v>22.357124602740701</v>
      </c>
      <c r="AC9" s="11">
        <v>28.885448802921001</v>
      </c>
      <c r="AD9" s="12">
        <v>35.105474325989498</v>
      </c>
      <c r="AE9" s="7">
        <v>2.3262136915605001E-2</v>
      </c>
      <c r="AF9" s="11">
        <f t="shared" si="5"/>
        <v>23.872695385525102</v>
      </c>
      <c r="AG9" s="11">
        <f t="shared" si="6"/>
        <v>24.124760947665163</v>
      </c>
      <c r="AH9" s="11">
        <f t="shared" si="7"/>
        <v>0.17252654537301551</v>
      </c>
      <c r="AI9" s="11">
        <f t="shared" si="8"/>
        <v>3.9562196275195354</v>
      </c>
      <c r="AJ9" s="11">
        <f t="shared" si="9"/>
        <v>2.4066116400176476</v>
      </c>
      <c r="AK9" s="3">
        <f t="shared" si="10"/>
        <v>0.31358913213099537</v>
      </c>
      <c r="AL9" s="3">
        <f t="shared" si="11"/>
        <v>0.10869628887968663</v>
      </c>
      <c r="AM9" s="12">
        <v>0.48760260967620173</v>
      </c>
      <c r="AN9" s="12"/>
      <c r="AO9" s="99"/>
    </row>
    <row r="10" spans="1:41" customFormat="1">
      <c r="A10" s="84">
        <v>117</v>
      </c>
      <c r="B10" s="84">
        <v>730</v>
      </c>
      <c r="C10" s="84" t="s">
        <v>96</v>
      </c>
      <c r="D10" s="84">
        <v>4</v>
      </c>
      <c r="E10" s="84" t="s">
        <v>159</v>
      </c>
      <c r="F10" s="84">
        <v>4</v>
      </c>
      <c r="G10" s="84">
        <v>40</v>
      </c>
      <c r="H10" s="84">
        <v>42</v>
      </c>
      <c r="I10" s="53">
        <v>32.200000000000003</v>
      </c>
      <c r="J10" s="85">
        <v>9.1988076213890597</v>
      </c>
      <c r="K10" s="23">
        <v>13663802.990069401</v>
      </c>
      <c r="L10" s="23">
        <v>4000702.0071105501</v>
      </c>
      <c r="M10" s="23">
        <v>4582475.2190791797</v>
      </c>
      <c r="N10" s="23">
        <v>1228375.85405318</v>
      </c>
      <c r="O10" s="23">
        <v>41094070.681149602</v>
      </c>
      <c r="P10" s="25">
        <v>4525551.4736602502</v>
      </c>
      <c r="Q10" s="6">
        <v>0.19775392280392087</v>
      </c>
      <c r="R10" s="6">
        <v>5.7901487342186322E-2</v>
      </c>
      <c r="S10" s="6">
        <v>6.6321393200946738E-2</v>
      </c>
      <c r="T10" s="6">
        <v>1.7778077157082833E-2</v>
      </c>
      <c r="U10" s="6">
        <v>0.59474757408937517</v>
      </c>
      <c r="V10" s="6">
        <v>6.5497545406488181E-2</v>
      </c>
      <c r="W10" s="10">
        <f t="shared" si="1"/>
        <v>0.72095467449029715</v>
      </c>
      <c r="X10" s="11">
        <f t="shared" si="2"/>
        <v>-0.3306376326348876</v>
      </c>
      <c r="Y10" s="11">
        <f t="shared" si="3"/>
        <v>-0.14209203796783032</v>
      </c>
      <c r="Z10" s="11">
        <f t="shared" si="0"/>
        <v>24.581959797145085</v>
      </c>
      <c r="AA10" s="11">
        <f t="shared" si="4"/>
        <v>28.880904603000406</v>
      </c>
      <c r="AB10" s="10">
        <v>22.5392477072566</v>
      </c>
      <c r="AC10" s="11">
        <v>29.104602601319801</v>
      </c>
      <c r="AD10" s="12">
        <v>35.301440270654702</v>
      </c>
      <c r="AE10" s="7">
        <v>2.2719626435166236E-2</v>
      </c>
      <c r="AF10" s="11">
        <f t="shared" si="5"/>
        <v>24.953129246965553</v>
      </c>
      <c r="AG10" s="11">
        <f t="shared" si="6"/>
        <v>24.880220365623163</v>
      </c>
      <c r="AH10" s="11">
        <f t="shared" si="7"/>
        <v>0.17700424063963235</v>
      </c>
      <c r="AI10" s="11">
        <f t="shared" si="8"/>
        <v>3.7305155453509844</v>
      </c>
      <c r="AJ10" s="11">
        <f t="shared" si="9"/>
        <v>2.4379389695218325</v>
      </c>
      <c r="AK10" s="3">
        <f t="shared" si="10"/>
        <v>0.33250059591534137</v>
      </c>
      <c r="AL10" s="3">
        <f t="shared" si="11"/>
        <v>0.1115118347518982</v>
      </c>
      <c r="AM10" s="12">
        <v>0.51850067324482152</v>
      </c>
      <c r="AN10" s="12"/>
      <c r="AO10" s="99"/>
    </row>
    <row r="11" spans="1:41" customFormat="1">
      <c r="A11" s="84">
        <v>117</v>
      </c>
      <c r="B11" s="84">
        <v>730</v>
      </c>
      <c r="C11" s="84" t="s">
        <v>96</v>
      </c>
      <c r="D11" s="84">
        <v>5</v>
      </c>
      <c r="E11" s="84" t="s">
        <v>159</v>
      </c>
      <c r="F11" s="84">
        <v>4</v>
      </c>
      <c r="G11" s="84">
        <v>40</v>
      </c>
      <c r="H11" s="84">
        <v>42</v>
      </c>
      <c r="I11" s="53">
        <v>41.699999999999903</v>
      </c>
      <c r="J11" s="85">
        <v>9.5630223880597001</v>
      </c>
      <c r="K11" s="23">
        <v>15520535.4006561</v>
      </c>
      <c r="L11" s="23">
        <v>3897542.22893715</v>
      </c>
      <c r="M11" s="23">
        <v>4201856.6948653096</v>
      </c>
      <c r="N11" s="23">
        <v>979957.39966473996</v>
      </c>
      <c r="O11" s="23">
        <v>37735190.976922996</v>
      </c>
      <c r="P11" s="25">
        <v>3564763.5694349702</v>
      </c>
      <c r="Q11" s="6">
        <v>0.23551701982661929</v>
      </c>
      <c r="R11" s="6">
        <v>5.9143419135455386E-2</v>
      </c>
      <c r="S11" s="6">
        <v>6.3761251849042036E-2</v>
      </c>
      <c r="T11" s="6">
        <v>1.4870404942108272E-2</v>
      </c>
      <c r="U11" s="6">
        <v>0.57261424893225954</v>
      </c>
      <c r="V11" s="6">
        <v>5.4093655314515453E-2</v>
      </c>
      <c r="W11" s="10">
        <f t="shared" si="1"/>
        <v>0.6917506111971421</v>
      </c>
      <c r="X11" s="11">
        <f t="shared" si="2"/>
        <v>-0.33461382389194588</v>
      </c>
      <c r="Y11" s="11">
        <f t="shared" si="3"/>
        <v>-0.1600504484653929</v>
      </c>
      <c r="Z11" s="11">
        <f t="shared" si="0"/>
        <v>24.31356688729365</v>
      </c>
      <c r="AA11" s="11">
        <f t="shared" si="4"/>
        <v>27.652549324967126</v>
      </c>
      <c r="AB11" s="10">
        <v>20.939919483300599</v>
      </c>
      <c r="AC11" s="11">
        <v>27.398055576971501</v>
      </c>
      <c r="AD11" s="12">
        <v>33.3137217805833</v>
      </c>
      <c r="AE11" s="7">
        <v>2.4428799929071768E-2</v>
      </c>
      <c r="AF11" s="11">
        <f t="shared" si="5"/>
        <v>29.143411340625931</v>
      </c>
      <c r="AG11" s="11">
        <f t="shared" si="6"/>
        <v>18.6780598775077</v>
      </c>
      <c r="AH11" s="11">
        <f t="shared" si="7"/>
        <v>0.18021993883416348</v>
      </c>
      <c r="AI11" s="11">
        <f t="shared" si="8"/>
        <v>4.2877952616132458</v>
      </c>
      <c r="AJ11" s="11">
        <f t="shared" si="9"/>
        <v>2.3331147082812715</v>
      </c>
      <c r="AK11" s="3">
        <f t="shared" si="10"/>
        <v>0.41130136084769531</v>
      </c>
      <c r="AL11" s="3">
        <f t="shared" si="11"/>
        <v>0.11135114427895595</v>
      </c>
      <c r="AM11" s="12">
        <v>0.52265833383569849</v>
      </c>
      <c r="AN11" s="12"/>
      <c r="AO11" s="99"/>
    </row>
    <row r="12" spans="1:41" customFormat="1">
      <c r="A12" s="84">
        <v>117</v>
      </c>
      <c r="B12" s="84">
        <v>730</v>
      </c>
      <c r="C12" s="84" t="s">
        <v>96</v>
      </c>
      <c r="D12" s="84">
        <v>6</v>
      </c>
      <c r="E12" s="84" t="s">
        <v>160</v>
      </c>
      <c r="F12" s="84">
        <v>4</v>
      </c>
      <c r="G12" s="84">
        <v>40</v>
      </c>
      <c r="H12" s="84">
        <v>42</v>
      </c>
      <c r="I12" s="53">
        <v>51.199999999999903</v>
      </c>
      <c r="J12" s="85">
        <v>9.5984701492537301</v>
      </c>
      <c r="K12" s="23">
        <v>18491732.553242002</v>
      </c>
      <c r="L12" s="23">
        <v>5228808.8688722402</v>
      </c>
      <c r="M12" s="23">
        <v>6114020.4877208304</v>
      </c>
      <c r="N12" s="23">
        <v>1385268.88976763</v>
      </c>
      <c r="O12" s="23">
        <v>49362665.9294504</v>
      </c>
      <c r="P12" s="25">
        <v>5396025.7374393102</v>
      </c>
      <c r="Q12" s="6">
        <v>0.21507385824696634</v>
      </c>
      <c r="R12" s="6">
        <v>6.08152910619046E-2</v>
      </c>
      <c r="S12" s="6">
        <v>7.1111020663370772E-2</v>
      </c>
      <c r="T12" s="6">
        <v>1.6111801529358656E-2</v>
      </c>
      <c r="U12" s="6">
        <v>0.57412786953495321</v>
      </c>
      <c r="V12" s="6">
        <v>6.2760158963446389E-2</v>
      </c>
      <c r="W12" s="10">
        <f t="shared" si="1"/>
        <v>0.71150004968262548</v>
      </c>
      <c r="X12" s="11">
        <f t="shared" si="2"/>
        <v>-0.31843662922052302</v>
      </c>
      <c r="Y12" s="11">
        <f t="shared" si="3"/>
        <v>-0.14782506525378072</v>
      </c>
      <c r="Z12" s="11">
        <f t="shared" si="0"/>
        <v>25.405527527614694</v>
      </c>
      <c r="AA12" s="11">
        <f t="shared" si="4"/>
        <v>28.488765536641399</v>
      </c>
      <c r="AB12" s="10">
        <v>22.0499481793188</v>
      </c>
      <c r="AC12" s="11">
        <v>28.5607455953383</v>
      </c>
      <c r="AD12" s="12">
        <v>34.704706340372397</v>
      </c>
      <c r="AE12" s="7">
        <v>2.6712962099654434E-2</v>
      </c>
      <c r="AF12" s="11">
        <f t="shared" si="5"/>
        <v>27.252076455970176</v>
      </c>
      <c r="AG12" s="11">
        <f t="shared" si="6"/>
        <v>22.589083796717404</v>
      </c>
      <c r="AH12" s="11">
        <f t="shared" si="7"/>
        <v>0.18860132868553664</v>
      </c>
      <c r="AI12" s="11">
        <f t="shared" si="8"/>
        <v>4.4135983511088721</v>
      </c>
      <c r="AJ12" s="11">
        <f t="shared" si="9"/>
        <v>2.383384681211894</v>
      </c>
      <c r="AK12" s="3">
        <f t="shared" si="10"/>
        <v>0.37460968132617806</v>
      </c>
      <c r="AL12" s="3">
        <f t="shared" si="11"/>
        <v>0.12385920356204115</v>
      </c>
      <c r="AM12" s="12">
        <v>0.44001618414134747</v>
      </c>
      <c r="AN12" s="12"/>
      <c r="AO12" s="99"/>
    </row>
    <row r="13" spans="1:41" customFormat="1">
      <c r="A13" s="84">
        <v>117</v>
      </c>
      <c r="B13" s="84">
        <v>730</v>
      </c>
      <c r="C13" s="84" t="s">
        <v>96</v>
      </c>
      <c r="D13" s="84">
        <v>7</v>
      </c>
      <c r="E13" s="84" t="s">
        <v>160</v>
      </c>
      <c r="F13" s="84">
        <v>4</v>
      </c>
      <c r="G13" s="84">
        <v>40</v>
      </c>
      <c r="H13" s="84">
        <v>42</v>
      </c>
      <c r="I13" s="53">
        <v>60.699999999999903</v>
      </c>
      <c r="J13" s="85">
        <v>9.6339179104477601</v>
      </c>
      <c r="K13" s="23">
        <v>54671726.628014296</v>
      </c>
      <c r="L13" s="23">
        <v>17066874.1026925</v>
      </c>
      <c r="M13" s="23">
        <v>20380410.408444401</v>
      </c>
      <c r="N13" s="23">
        <v>5137979.2514303699</v>
      </c>
      <c r="O13" s="23">
        <v>147971298.56076199</v>
      </c>
      <c r="P13" s="25">
        <v>18233406.676584098</v>
      </c>
      <c r="Q13" s="6">
        <v>0.20751299917701943</v>
      </c>
      <c r="R13" s="6">
        <v>6.4779337512482646E-2</v>
      </c>
      <c r="S13" s="6">
        <v>7.7356256133819634E-2</v>
      </c>
      <c r="T13" s="6">
        <v>1.9501807422838625E-2</v>
      </c>
      <c r="U13" s="6">
        <v>0.56164255000367735</v>
      </c>
      <c r="V13" s="6">
        <v>6.9207049750162272E-2</v>
      </c>
      <c r="W13" s="10">
        <f t="shared" si="1"/>
        <v>0.71938100620322198</v>
      </c>
      <c r="X13" s="11">
        <f t="shared" si="2"/>
        <v>-0.32004641618275259</v>
      </c>
      <c r="Y13" s="11">
        <f t="shared" si="3"/>
        <v>-0.14304103303130791</v>
      </c>
      <c r="Z13" s="11">
        <f t="shared" si="0"/>
        <v>25.296866907664199</v>
      </c>
      <c r="AA13" s="11">
        <f t="shared" si="4"/>
        <v>28.81599334065854</v>
      </c>
      <c r="AB13" s="10">
        <v>22.462858982736599</v>
      </c>
      <c r="AC13" s="11">
        <v>29.029025936521101</v>
      </c>
      <c r="AD13" s="12">
        <v>35.1815445885074</v>
      </c>
      <c r="AE13" s="7">
        <v>2.3315113068561485E-2</v>
      </c>
      <c r="AF13" s="11">
        <f t="shared" si="5"/>
        <v>26.979328095345856</v>
      </c>
      <c r="AG13" s="11">
        <f t="shared" si="6"/>
        <v>25.009770711761458</v>
      </c>
      <c r="AH13" s="11">
        <f t="shared" si="7"/>
        <v>0.20396221124294026</v>
      </c>
      <c r="AI13" s="11">
        <f t="shared" si="8"/>
        <v>3.9666198345917154</v>
      </c>
      <c r="AJ13" s="11">
        <f t="shared" si="9"/>
        <v>2.4034602914652012</v>
      </c>
      <c r="AK13" s="3">
        <f t="shared" si="10"/>
        <v>0.3694752101237001</v>
      </c>
      <c r="AL13" s="3">
        <f t="shared" si="11"/>
        <v>0.13773218594871978</v>
      </c>
      <c r="AM13" s="12">
        <v>0.48689006272778851</v>
      </c>
      <c r="AN13" s="12"/>
      <c r="AO13" s="99"/>
    </row>
    <row r="14" spans="1:41" customFormat="1">
      <c r="A14" s="84">
        <v>117</v>
      </c>
      <c r="B14" s="84">
        <v>730</v>
      </c>
      <c r="C14" s="84" t="s">
        <v>96</v>
      </c>
      <c r="D14" s="84">
        <v>8</v>
      </c>
      <c r="E14" s="84" t="s">
        <v>160</v>
      </c>
      <c r="F14" s="84">
        <v>4</v>
      </c>
      <c r="G14" s="84">
        <v>40</v>
      </c>
      <c r="H14" s="84">
        <v>42</v>
      </c>
      <c r="I14" s="53">
        <v>70.400000000000006</v>
      </c>
      <c r="J14" s="85">
        <v>9.6701119402985007</v>
      </c>
      <c r="K14" s="23">
        <v>8828375.2602150291</v>
      </c>
      <c r="L14" s="23">
        <v>2338043.5879508602</v>
      </c>
      <c r="M14" s="23">
        <v>2881590.5366404699</v>
      </c>
      <c r="N14" s="23">
        <v>581008.35331921803</v>
      </c>
      <c r="O14" s="23">
        <v>24790483.0797249</v>
      </c>
      <c r="P14" s="25">
        <v>2941453.3845216702</v>
      </c>
      <c r="Q14" s="6">
        <v>0.20840831908646321</v>
      </c>
      <c r="R14" s="6">
        <v>5.5193364549373944E-2</v>
      </c>
      <c r="S14" s="6">
        <v>6.8024684308907873E-2</v>
      </c>
      <c r="T14" s="6">
        <v>1.3715657833002319E-2</v>
      </c>
      <c r="U14" s="6">
        <v>0.58522012892562913</v>
      </c>
      <c r="V14" s="6">
        <v>6.9437845296623502E-2</v>
      </c>
      <c r="W14" s="10">
        <f t="shared" si="1"/>
        <v>0.73255342600414231</v>
      </c>
      <c r="X14" s="11">
        <f t="shared" si="2"/>
        <v>-0.30384382936810678</v>
      </c>
      <c r="Y14" s="11">
        <f t="shared" si="3"/>
        <v>-0.13516069619887533</v>
      </c>
      <c r="Z14" s="11">
        <f t="shared" si="0"/>
        <v>26.390541517652792</v>
      </c>
      <c r="AA14" s="11">
        <f t="shared" si="4"/>
        <v>29.355008379996928</v>
      </c>
      <c r="AB14" s="10">
        <v>23.201582537561599</v>
      </c>
      <c r="AC14" s="11">
        <v>29.8022217893228</v>
      </c>
      <c r="AD14" s="12">
        <v>36.079039979407902</v>
      </c>
      <c r="AE14" s="7">
        <v>2.4235811325910774E-2</v>
      </c>
      <c r="AF14" s="11">
        <f t="shared" si="5"/>
        <v>26.260187573730693</v>
      </c>
      <c r="AG14" s="11">
        <f t="shared" si="6"/>
        <v>24.991471611925686</v>
      </c>
      <c r="AH14" s="11">
        <f t="shared" si="7"/>
        <v>0.17298527762855681</v>
      </c>
      <c r="AI14" s="11">
        <f t="shared" si="8"/>
        <v>4.95963701757187</v>
      </c>
      <c r="AJ14" s="11">
        <f t="shared" si="9"/>
        <v>2.4719545060289239</v>
      </c>
      <c r="AK14" s="3">
        <f t="shared" si="10"/>
        <v>0.35611953312178046</v>
      </c>
      <c r="AL14" s="3">
        <f t="shared" si="11"/>
        <v>0.11623777267161051</v>
      </c>
      <c r="AM14" s="12">
        <v>0.44251208277473331</v>
      </c>
      <c r="AN14" s="12"/>
      <c r="AO14" s="99"/>
    </row>
    <row r="15" spans="1:41" customFormat="1">
      <c r="A15" s="84">
        <v>117</v>
      </c>
      <c r="B15" s="84">
        <v>730</v>
      </c>
      <c r="C15" s="84" t="s">
        <v>96</v>
      </c>
      <c r="D15" s="84">
        <v>9</v>
      </c>
      <c r="E15" s="84" t="s">
        <v>160</v>
      </c>
      <c r="F15" s="84">
        <v>1</v>
      </c>
      <c r="G15" s="84">
        <v>40</v>
      </c>
      <c r="H15" s="84">
        <v>42</v>
      </c>
      <c r="I15" s="53">
        <v>75.599999999999994</v>
      </c>
      <c r="J15" s="85">
        <v>9.6895149253731301</v>
      </c>
      <c r="K15" s="23">
        <v>10320948.518650301</v>
      </c>
      <c r="L15" s="23">
        <v>2907943.14367803</v>
      </c>
      <c r="M15" s="23">
        <v>3589991.3204822298</v>
      </c>
      <c r="N15" s="23">
        <v>877606.92374494101</v>
      </c>
      <c r="O15" s="23">
        <v>32056447.814968199</v>
      </c>
      <c r="P15" s="25">
        <v>3652404.2237526001</v>
      </c>
      <c r="Q15" s="6">
        <v>0.19325685676211998</v>
      </c>
      <c r="R15" s="6">
        <v>5.4450417088570617E-2</v>
      </c>
      <c r="S15" s="6">
        <v>6.7221577275187988E-2</v>
      </c>
      <c r="T15" s="6">
        <v>1.6432942694088775E-2</v>
      </c>
      <c r="U15" s="6">
        <v>0.60024796485370291</v>
      </c>
      <c r="V15" s="6">
        <v>6.839024132632962E-2</v>
      </c>
      <c r="W15" s="10">
        <f t="shared" si="1"/>
        <v>0.73631143586671299</v>
      </c>
      <c r="X15" s="11">
        <f t="shared" si="2"/>
        <v>-0.3127005058130537</v>
      </c>
      <c r="Y15" s="11">
        <f t="shared" si="3"/>
        <v>-0.13293845431721293</v>
      </c>
      <c r="Z15" s="11">
        <f t="shared" si="0"/>
        <v>25.792715857618873</v>
      </c>
      <c r="AA15" s="11">
        <f t="shared" si="4"/>
        <v>29.507009724702634</v>
      </c>
      <c r="AB15" s="10">
        <v>23.394096956086202</v>
      </c>
      <c r="AC15" s="11">
        <v>30.027944671413401</v>
      </c>
      <c r="AD15" s="12">
        <v>36.399744319470003</v>
      </c>
      <c r="AE15" s="7">
        <v>2.7916818894007593E-2</v>
      </c>
      <c r="AF15" s="11">
        <f t="shared" si="5"/>
        <v>24.354843410855253</v>
      </c>
      <c r="AG15" s="11">
        <f t="shared" si="6"/>
        <v>26.138352699486216</v>
      </c>
      <c r="AH15" s="11">
        <f t="shared" si="7"/>
        <v>0.17118823781205059</v>
      </c>
      <c r="AI15" s="11">
        <f t="shared" si="8"/>
        <v>4.0906597513644831</v>
      </c>
      <c r="AJ15" s="11">
        <f t="shared" si="9"/>
        <v>2.4782823939570746</v>
      </c>
      <c r="AK15" s="3">
        <f t="shared" si="10"/>
        <v>0.32196170262605062</v>
      </c>
      <c r="AL15" s="3">
        <f t="shared" si="11"/>
        <v>0.11198967961777555</v>
      </c>
      <c r="AM15" s="12">
        <v>0.4650134149325808</v>
      </c>
      <c r="AN15" s="12"/>
      <c r="AO15" s="99"/>
    </row>
    <row r="16" spans="1:41" customFormat="1">
      <c r="A16" s="84">
        <v>117</v>
      </c>
      <c r="B16" s="84">
        <v>730</v>
      </c>
      <c r="C16" s="84" t="s">
        <v>96</v>
      </c>
      <c r="D16" s="84">
        <v>10</v>
      </c>
      <c r="E16" s="84" t="s">
        <v>160</v>
      </c>
      <c r="F16" s="84">
        <v>1</v>
      </c>
      <c r="G16" s="84">
        <v>40</v>
      </c>
      <c r="H16" s="84">
        <v>42</v>
      </c>
      <c r="I16" s="53">
        <v>85.3</v>
      </c>
      <c r="J16" s="85">
        <v>10.685416952250399</v>
      </c>
      <c r="K16" s="23">
        <v>11128402.7412926</v>
      </c>
      <c r="L16" s="23">
        <v>3029085.50133048</v>
      </c>
      <c r="M16" s="23">
        <v>3769956.3683743002</v>
      </c>
      <c r="N16" s="23">
        <v>887254.00945057697</v>
      </c>
      <c r="O16" s="23">
        <v>33470895.661622901</v>
      </c>
      <c r="P16" s="25">
        <v>3955416.9174416098</v>
      </c>
      <c r="Q16" s="6">
        <v>0.19786989074245287</v>
      </c>
      <c r="R16" s="6">
        <v>5.3859015631581283E-2</v>
      </c>
      <c r="S16" s="6">
        <v>6.703215834794557E-2</v>
      </c>
      <c r="T16" s="6">
        <v>1.577592561952848E-2</v>
      </c>
      <c r="U16" s="6">
        <v>0.59513324792270184</v>
      </c>
      <c r="V16" s="6">
        <v>7.0329761735790017E-2</v>
      </c>
      <c r="W16" s="10">
        <f t="shared" si="1"/>
        <v>0.73980757348558501</v>
      </c>
      <c r="X16" s="11">
        <f t="shared" si="2"/>
        <v>-0.3093807744211417</v>
      </c>
      <c r="Y16" s="11">
        <f t="shared" si="3"/>
        <v>-0.13088122708096164</v>
      </c>
      <c r="Z16" s="11">
        <f t="shared" si="0"/>
        <v>26.016797726572932</v>
      </c>
      <c r="AA16" s="11">
        <f t="shared" si="4"/>
        <v>29.647724067662224</v>
      </c>
      <c r="AB16" s="10">
        <v>23.641673876118499</v>
      </c>
      <c r="AC16" s="11">
        <v>30.205525644021701</v>
      </c>
      <c r="AD16" s="12">
        <v>36.632925264614101</v>
      </c>
      <c r="AE16" s="7">
        <v>3.1663966838846577E-2</v>
      </c>
      <c r="AF16" s="11">
        <f t="shared" si="5"/>
        <v>24.951968169447987</v>
      </c>
      <c r="AG16" s="11">
        <f t="shared" si="6"/>
        <v>26.222913074615324</v>
      </c>
      <c r="AH16" s="11">
        <f t="shared" si="7"/>
        <v>0.17038021391012811</v>
      </c>
      <c r="AI16" s="11">
        <f t="shared" si="8"/>
        <v>4.2490158716879813</v>
      </c>
      <c r="AJ16" s="11">
        <f t="shared" si="9"/>
        <v>2.4955458396714336</v>
      </c>
      <c r="AK16" s="3">
        <f t="shared" si="10"/>
        <v>0.33247998063141815</v>
      </c>
      <c r="AL16" s="3">
        <f t="shared" si="11"/>
        <v>0.11263386574673771</v>
      </c>
      <c r="AM16" s="12">
        <v>0.44779924175984359</v>
      </c>
      <c r="AN16" s="12"/>
      <c r="AO16" s="99"/>
    </row>
    <row r="17" spans="1:41" customFormat="1">
      <c r="A17" s="84">
        <v>117</v>
      </c>
      <c r="B17" s="84">
        <v>730</v>
      </c>
      <c r="C17" s="84" t="s">
        <v>96</v>
      </c>
      <c r="D17" s="84">
        <v>11</v>
      </c>
      <c r="E17" s="84" t="s">
        <v>160</v>
      </c>
      <c r="F17" s="84">
        <v>1</v>
      </c>
      <c r="G17" s="84">
        <v>40</v>
      </c>
      <c r="H17" s="84">
        <v>42</v>
      </c>
      <c r="I17" s="53">
        <v>95</v>
      </c>
      <c r="J17" s="85">
        <v>10.822816997943701</v>
      </c>
      <c r="K17" s="23">
        <v>10245331.500515301</v>
      </c>
      <c r="L17" s="23">
        <v>3165754.0044512199</v>
      </c>
      <c r="M17" s="23">
        <v>4330740.9139092797</v>
      </c>
      <c r="N17" s="23">
        <v>948400.87709768605</v>
      </c>
      <c r="O17" s="23">
        <v>34477449.1207994</v>
      </c>
      <c r="P17" s="25">
        <v>4196819.5725737</v>
      </c>
      <c r="Q17" s="6">
        <v>0.17860056684570202</v>
      </c>
      <c r="R17" s="6">
        <v>5.5186643756778515E-2</v>
      </c>
      <c r="S17" s="6">
        <v>7.5495144500416445E-2</v>
      </c>
      <c r="T17" s="6">
        <v>1.6532889564196952E-2</v>
      </c>
      <c r="U17" s="6">
        <v>0.60102417926241969</v>
      </c>
      <c r="V17" s="6">
        <v>7.3160576070486344E-2</v>
      </c>
      <c r="W17" s="10">
        <f t="shared" si="1"/>
        <v>0.7495787626688134</v>
      </c>
      <c r="X17" s="11">
        <f t="shared" si="2"/>
        <v>-0.29003209213941938</v>
      </c>
      <c r="Y17" s="11">
        <f t="shared" si="3"/>
        <v>-0.12518272653116627</v>
      </c>
      <c r="Z17" s="11">
        <f t="shared" si="0"/>
        <v>27.322833780589189</v>
      </c>
      <c r="AA17" s="11">
        <f t="shared" si="4"/>
        <v>30.037501505268228</v>
      </c>
      <c r="AB17" s="10">
        <v>24.1270909504528</v>
      </c>
      <c r="AC17" s="11">
        <v>30.797200619678499</v>
      </c>
      <c r="AD17" s="12">
        <v>37.237848686962899</v>
      </c>
      <c r="AE17" s="7">
        <v>2.1520405546478105E-2</v>
      </c>
      <c r="AF17" s="11">
        <f t="shared" si="5"/>
        <v>22.908529742965975</v>
      </c>
      <c r="AG17" s="11">
        <f t="shared" si="6"/>
        <v>29.059518567105336</v>
      </c>
      <c r="AH17" s="11">
        <f t="shared" si="7"/>
        <v>0.17922422621606313</v>
      </c>
      <c r="AI17" s="11">
        <f t="shared" si="8"/>
        <v>4.5663611437837277</v>
      </c>
      <c r="AJ17" s="11">
        <f t="shared" si="9"/>
        <v>2.4885639201632661</v>
      </c>
      <c r="AK17" s="3">
        <f t="shared" si="10"/>
        <v>0.29716036893038422</v>
      </c>
      <c r="AL17" s="3">
        <f t="shared" si="11"/>
        <v>0.125610827492938</v>
      </c>
      <c r="AM17" s="12">
        <v>0.42493892760753726</v>
      </c>
      <c r="AN17" s="12"/>
      <c r="AO17" s="99"/>
    </row>
    <row r="18" spans="1:41" customFormat="1">
      <c r="A18" s="84">
        <v>117</v>
      </c>
      <c r="B18" s="84">
        <v>730</v>
      </c>
      <c r="C18" s="84" t="s">
        <v>96</v>
      </c>
      <c r="D18" s="84">
        <v>11</v>
      </c>
      <c r="E18" s="84" t="s">
        <v>160</v>
      </c>
      <c r="F18" s="84">
        <v>5</v>
      </c>
      <c r="G18" s="84">
        <v>40</v>
      </c>
      <c r="H18" s="84">
        <v>42</v>
      </c>
      <c r="I18" s="53">
        <v>101</v>
      </c>
      <c r="J18" s="85">
        <v>10.9078067169294</v>
      </c>
      <c r="K18" s="23">
        <v>10145403.9895529</v>
      </c>
      <c r="L18" s="23">
        <v>3017687.7739252099</v>
      </c>
      <c r="M18" s="23">
        <v>4151782.0285401801</v>
      </c>
      <c r="N18" s="23">
        <v>860237.35910115403</v>
      </c>
      <c r="O18" s="23">
        <v>36024366.646827303</v>
      </c>
      <c r="P18" s="25">
        <v>4445814.1542698704</v>
      </c>
      <c r="Q18" s="6">
        <v>0.17299605222903888</v>
      </c>
      <c r="R18" s="6">
        <v>5.1456607571908418E-2</v>
      </c>
      <c r="S18" s="6">
        <v>7.0794805351519011E-2</v>
      </c>
      <c r="T18" s="6">
        <v>1.4668481142562365E-2</v>
      </c>
      <c r="U18" s="6">
        <v>0.61427551040549788</v>
      </c>
      <c r="V18" s="6">
        <v>7.5808543299473355E-2</v>
      </c>
      <c r="W18" s="10">
        <f t="shared" si="1"/>
        <v>0.75811128869664468</v>
      </c>
      <c r="X18" s="11">
        <f t="shared" si="2"/>
        <v>-0.28646516244253145</v>
      </c>
      <c r="Y18" s="11">
        <f t="shared" si="3"/>
        <v>-0.12026703642709062</v>
      </c>
      <c r="Z18" s="11">
        <f t="shared" si="0"/>
        <v>27.563601535129127</v>
      </c>
      <c r="AA18" s="11">
        <f t="shared" si="4"/>
        <v>30.373734708387005</v>
      </c>
      <c r="AB18" s="10">
        <v>24.606918171265299</v>
      </c>
      <c r="AC18" s="11">
        <v>31.282137862875999</v>
      </c>
      <c r="AD18" s="12">
        <v>37.850880594471903</v>
      </c>
      <c r="AE18" s="7">
        <v>2.9778511781399411E-2</v>
      </c>
      <c r="AF18" s="11">
        <f t="shared" si="5"/>
        <v>21.974126901030495</v>
      </c>
      <c r="AG18" s="11">
        <f t="shared" si="6"/>
        <v>30.469108956143025</v>
      </c>
      <c r="AH18" s="11">
        <f t="shared" si="7"/>
        <v>0.1655613548581388</v>
      </c>
      <c r="AI18" s="11">
        <f t="shared" si="8"/>
        <v>4.8263214618791954</v>
      </c>
      <c r="AJ18" s="11">
        <f t="shared" si="9"/>
        <v>2.5397913019608507</v>
      </c>
      <c r="AK18" s="3">
        <f t="shared" si="10"/>
        <v>0.28162615845590211</v>
      </c>
      <c r="AL18" s="3">
        <f t="shared" si="11"/>
        <v>0.11524927195092911</v>
      </c>
      <c r="AM18" s="12">
        <v>0.43544694546136004</v>
      </c>
      <c r="AN18" s="12"/>
      <c r="AO18" s="99"/>
    </row>
    <row r="19" spans="1:41" customFormat="1">
      <c r="A19" s="84">
        <v>117</v>
      </c>
      <c r="B19" s="84">
        <v>730</v>
      </c>
      <c r="C19" s="84" t="s">
        <v>96</v>
      </c>
      <c r="D19" s="84">
        <v>12</v>
      </c>
      <c r="E19" s="84" t="s">
        <v>160</v>
      </c>
      <c r="F19" s="84">
        <v>2</v>
      </c>
      <c r="G19" s="84">
        <v>40</v>
      </c>
      <c r="H19" s="84">
        <v>42</v>
      </c>
      <c r="I19" s="53">
        <v>106.1</v>
      </c>
      <c r="J19" s="85">
        <v>10.9800479780671</v>
      </c>
      <c r="K19" s="23">
        <v>10975787.7046846</v>
      </c>
      <c r="L19" s="23">
        <v>2774641.66006864</v>
      </c>
      <c r="M19" s="23">
        <v>4263389.7154739797</v>
      </c>
      <c r="N19" s="23">
        <v>802942.27026639797</v>
      </c>
      <c r="O19" s="23">
        <v>34516300.721002199</v>
      </c>
      <c r="P19" s="25">
        <v>4390772.5702090897</v>
      </c>
      <c r="Q19" s="6">
        <v>0.1901430799393688</v>
      </c>
      <c r="R19" s="6">
        <v>4.806752145436971E-2</v>
      </c>
      <c r="S19" s="6">
        <v>7.3858393884208839E-2</v>
      </c>
      <c r="T19" s="6">
        <v>1.3910064624956154E-2</v>
      </c>
      <c r="U19" s="6">
        <v>0.59795578265454508</v>
      </c>
      <c r="V19" s="6">
        <v>7.6065157442551462E-2</v>
      </c>
      <c r="W19" s="10">
        <f t="shared" si="1"/>
        <v>0.77316062555033216</v>
      </c>
      <c r="X19" s="11">
        <f t="shared" si="2"/>
        <v>-0.26461496093691217</v>
      </c>
      <c r="Y19" s="11">
        <f t="shared" si="3"/>
        <v>-0.11173027122604609</v>
      </c>
      <c r="Z19" s="11">
        <f t="shared" si="0"/>
        <v>29.038490136758426</v>
      </c>
      <c r="AA19" s="11">
        <f t="shared" si="4"/>
        <v>30.957649448138447</v>
      </c>
      <c r="AB19" s="10">
        <v>25.391820633697101</v>
      </c>
      <c r="AC19" s="11">
        <v>32.199352439261098</v>
      </c>
      <c r="AD19" s="12">
        <v>38.994266937421003</v>
      </c>
      <c r="AE19" s="7">
        <v>3.2821561520664941E-2</v>
      </c>
      <c r="AF19" s="11">
        <f t="shared" si="5"/>
        <v>24.126805527106114</v>
      </c>
      <c r="AG19" s="11">
        <f t="shared" si="6"/>
        <v>28.573555120093175</v>
      </c>
      <c r="AH19" s="11">
        <f t="shared" si="7"/>
        <v>0.1677283685535034</v>
      </c>
      <c r="AI19" s="11">
        <f t="shared" si="8"/>
        <v>5.3097088960822605</v>
      </c>
      <c r="AJ19" s="11">
        <f t="shared" si="9"/>
        <v>2.5567353696153452</v>
      </c>
      <c r="AK19" s="3">
        <f t="shared" si="10"/>
        <v>0.3179885293445176</v>
      </c>
      <c r="AL19" s="3">
        <f t="shared" si="11"/>
        <v>0.12351815305861637</v>
      </c>
      <c r="AM19" s="12">
        <v>0.5012520065006828</v>
      </c>
      <c r="AN19" s="12"/>
      <c r="AO19" s="99"/>
    </row>
    <row r="20" spans="1:41" customFormat="1">
      <c r="A20" s="84">
        <v>117</v>
      </c>
      <c r="B20" s="84">
        <v>730</v>
      </c>
      <c r="C20" s="84" t="s">
        <v>96</v>
      </c>
      <c r="D20" s="84">
        <v>12</v>
      </c>
      <c r="E20" s="84" t="s">
        <v>160</v>
      </c>
      <c r="F20" s="84">
        <v>6</v>
      </c>
      <c r="G20" s="84">
        <v>40</v>
      </c>
      <c r="H20" s="84">
        <v>42</v>
      </c>
      <c r="I20" s="53">
        <v>112.1</v>
      </c>
      <c r="J20" s="85">
        <v>11.0650376970527</v>
      </c>
      <c r="K20" s="23">
        <v>14271419.6538042</v>
      </c>
      <c r="L20" s="23">
        <v>3900277.1485346798</v>
      </c>
      <c r="M20" s="23">
        <v>5683452.1418612702</v>
      </c>
      <c r="N20" s="23">
        <v>1084465.9707976901</v>
      </c>
      <c r="O20" s="23">
        <v>42940183.026781999</v>
      </c>
      <c r="P20" s="25">
        <v>6086847.5607528696</v>
      </c>
      <c r="Q20" s="6">
        <v>0.19294398923789952</v>
      </c>
      <c r="R20" s="6">
        <v>5.27302153833802E-2</v>
      </c>
      <c r="S20" s="6">
        <v>7.6838041028461437E-2</v>
      </c>
      <c r="T20" s="6">
        <v>1.4661554048176441E-2</v>
      </c>
      <c r="U20" s="6">
        <v>0.58053441162627384</v>
      </c>
      <c r="V20" s="6">
        <v>8.2291788675808594E-2</v>
      </c>
      <c r="W20" s="10">
        <f t="shared" si="1"/>
        <v>0.76721771528832383</v>
      </c>
      <c r="X20" s="11">
        <f t="shared" si="2"/>
        <v>-0.2734787487107318</v>
      </c>
      <c r="Y20" s="11">
        <f t="shared" si="3"/>
        <v>-0.11508137773111113</v>
      </c>
      <c r="Z20" s="11">
        <f t="shared" si="0"/>
        <v>28.440184462025602</v>
      </c>
      <c r="AA20" s="11">
        <f t="shared" si="4"/>
        <v>30.728433763192001</v>
      </c>
      <c r="AB20" s="10">
        <v>25.101829591605298</v>
      </c>
      <c r="AC20" s="11">
        <v>31.837188667398401</v>
      </c>
      <c r="AD20" s="12">
        <v>38.523779717901903</v>
      </c>
      <c r="AE20" s="7">
        <v>3.1473506742036861E-2</v>
      </c>
      <c r="AF20" s="11">
        <f t="shared" si="5"/>
        <v>24.944974419755187</v>
      </c>
      <c r="AG20" s="11">
        <f t="shared" si="6"/>
        <v>29.898652457024937</v>
      </c>
      <c r="AH20" s="11">
        <f t="shared" si="7"/>
        <v>0.17871102939165562</v>
      </c>
      <c r="AI20" s="11">
        <f t="shared" si="8"/>
        <v>5.2407842153689241</v>
      </c>
      <c r="AJ20" s="11">
        <f t="shared" si="9"/>
        <v>2.5585114907322932</v>
      </c>
      <c r="AK20" s="3">
        <f t="shared" si="10"/>
        <v>0.33235581797364594</v>
      </c>
      <c r="AL20" s="3">
        <f t="shared" si="11"/>
        <v>0.13235742703556885</v>
      </c>
      <c r="AM20" s="12">
        <v>0.49729012023443375</v>
      </c>
      <c r="AN20" s="12"/>
      <c r="AO20" s="99"/>
    </row>
    <row r="21" spans="1:41" customFormat="1">
      <c r="A21" s="84">
        <v>117</v>
      </c>
      <c r="B21" s="84">
        <v>730</v>
      </c>
      <c r="C21" s="84" t="s">
        <v>96</v>
      </c>
      <c r="D21" s="84">
        <v>13</v>
      </c>
      <c r="E21" s="84" t="s">
        <v>160</v>
      </c>
      <c r="F21" s="84">
        <v>3</v>
      </c>
      <c r="G21" s="84">
        <v>40</v>
      </c>
      <c r="H21" s="84">
        <v>42</v>
      </c>
      <c r="I21" s="53">
        <v>117.3</v>
      </c>
      <c r="J21" s="85">
        <v>11.1386954535069</v>
      </c>
      <c r="K21" s="23">
        <v>13837752.300185001</v>
      </c>
      <c r="L21" s="23">
        <v>3791000.4115101201</v>
      </c>
      <c r="M21" s="23">
        <v>5746382.2067901604</v>
      </c>
      <c r="N21" s="23">
        <v>1002826.68126878</v>
      </c>
      <c r="O21" s="23">
        <v>42604317.890914202</v>
      </c>
      <c r="P21" s="25">
        <v>5662482.16853482</v>
      </c>
      <c r="Q21" s="6">
        <v>0.19048520477087902</v>
      </c>
      <c r="R21" s="6">
        <v>5.2185461483028391E-2</v>
      </c>
      <c r="S21" s="6">
        <v>7.9102499279274235E-2</v>
      </c>
      <c r="T21" s="6">
        <v>1.3804528480295947E-2</v>
      </c>
      <c r="U21" s="6">
        <v>0.58647474253935872</v>
      </c>
      <c r="V21" s="6">
        <v>7.7947563447163734E-2</v>
      </c>
      <c r="W21" s="10">
        <f t="shared" si="1"/>
        <v>0.76602650127770644</v>
      </c>
      <c r="X21" s="11">
        <f t="shared" si="2"/>
        <v>-0.26345472618674043</v>
      </c>
      <c r="Y21" s="11">
        <f t="shared" si="3"/>
        <v>-0.11575620535488768</v>
      </c>
      <c r="Z21" s="11">
        <f t="shared" si="0"/>
        <v>29.116805982395018</v>
      </c>
      <c r="AA21" s="11">
        <f t="shared" si="4"/>
        <v>30.682275553725685</v>
      </c>
      <c r="AB21" s="10">
        <v>25.038342562731</v>
      </c>
      <c r="AC21" s="11">
        <v>31.768033939525601</v>
      </c>
      <c r="AD21" s="12">
        <v>38.455449088645899</v>
      </c>
      <c r="AE21" s="7">
        <v>2.9536113674383295E-2</v>
      </c>
      <c r="AF21" s="11">
        <f t="shared" si="5"/>
        <v>24.516734154742579</v>
      </c>
      <c r="AG21" s="11">
        <f t="shared" si="6"/>
        <v>29.038020940814661</v>
      </c>
      <c r="AH21" s="11">
        <f t="shared" si="7"/>
        <v>0.17923389430026704</v>
      </c>
      <c r="AI21" s="11">
        <f t="shared" si="8"/>
        <v>5.7301848007472405</v>
      </c>
      <c r="AJ21" s="11">
        <f t="shared" si="9"/>
        <v>2.5268748481468997</v>
      </c>
      <c r="AK21" s="3">
        <f t="shared" si="10"/>
        <v>0.32479694512691726</v>
      </c>
      <c r="AL21" s="3">
        <f t="shared" si="11"/>
        <v>0.13487793001412265</v>
      </c>
      <c r="AM21" s="12">
        <v>0.5110937518194959</v>
      </c>
      <c r="AN21" s="12"/>
      <c r="AO21" s="99"/>
    </row>
    <row r="22" spans="1:41" customFormat="1">
      <c r="A22" s="84">
        <v>117</v>
      </c>
      <c r="B22" s="84">
        <v>730</v>
      </c>
      <c r="C22" s="84" t="s">
        <v>96</v>
      </c>
      <c r="D22" s="84">
        <v>14</v>
      </c>
      <c r="E22" s="84" t="s">
        <v>160</v>
      </c>
      <c r="F22" s="84">
        <v>4</v>
      </c>
      <c r="G22" s="84">
        <v>40</v>
      </c>
      <c r="H22" s="84">
        <v>42</v>
      </c>
      <c r="I22" s="53">
        <v>128.4</v>
      </c>
      <c r="J22" s="85">
        <v>11.295926433630299</v>
      </c>
      <c r="K22" s="23">
        <v>17912343.2042167</v>
      </c>
      <c r="L22" s="23">
        <v>4673751.9816952301</v>
      </c>
      <c r="M22" s="23">
        <v>7067036.1706300303</v>
      </c>
      <c r="N22" s="23">
        <v>1276611.70558571</v>
      </c>
      <c r="O22" s="23">
        <v>54108348.632830299</v>
      </c>
      <c r="P22" s="25">
        <v>7325743.0808285903</v>
      </c>
      <c r="Q22" s="6">
        <v>0.19393243305346683</v>
      </c>
      <c r="R22" s="6">
        <v>5.0601536770758543E-2</v>
      </c>
      <c r="S22" s="6">
        <v>7.6513022524295121E-2</v>
      </c>
      <c r="T22" s="6">
        <v>1.3821553735666001E-2</v>
      </c>
      <c r="U22" s="6">
        <v>0.58581747676651197</v>
      </c>
      <c r="V22" s="6">
        <v>7.9313977149301454E-2</v>
      </c>
      <c r="W22" s="10">
        <f t="shared" si="1"/>
        <v>0.77025418364460396</v>
      </c>
      <c r="X22" s="11">
        <f t="shared" si="2"/>
        <v>-0.265286931224616</v>
      </c>
      <c r="Y22" s="11">
        <f t="shared" si="3"/>
        <v>-0.11336593412905956</v>
      </c>
      <c r="Z22" s="11">
        <f t="shared" si="0"/>
        <v>28.993132142338418</v>
      </c>
      <c r="AA22" s="11">
        <f t="shared" si="4"/>
        <v>30.845770105572328</v>
      </c>
      <c r="AB22" s="10">
        <v>25.256705808972601</v>
      </c>
      <c r="AC22" s="11">
        <v>32.020809612688502</v>
      </c>
      <c r="AD22" s="12">
        <v>38.839769223068302</v>
      </c>
      <c r="AE22" s="7">
        <v>3.9586566284992797E-2</v>
      </c>
      <c r="AF22" s="11">
        <f t="shared" si="5"/>
        <v>24.87110682683376</v>
      </c>
      <c r="AG22" s="11">
        <f t="shared" si="6"/>
        <v>29.026539485164633</v>
      </c>
      <c r="AH22" s="11">
        <f t="shared" si="7"/>
        <v>0.17484404386173255</v>
      </c>
      <c r="AI22" s="11">
        <f t="shared" si="8"/>
        <v>5.5357757881341616</v>
      </c>
      <c r="AJ22" s="11">
        <f t="shared" si="9"/>
        <v>2.553225522695215</v>
      </c>
      <c r="AK22" s="3">
        <f t="shared" si="10"/>
        <v>0.33104583039055024</v>
      </c>
      <c r="AL22" s="3">
        <f t="shared" si="11"/>
        <v>0.13060897900591442</v>
      </c>
      <c r="AM22" s="12">
        <v>0.44781002941070447</v>
      </c>
      <c r="AN22" s="12"/>
      <c r="AO22" s="99"/>
    </row>
    <row r="23" spans="1:41" customFormat="1">
      <c r="A23" s="84">
        <v>117</v>
      </c>
      <c r="B23" s="84">
        <v>730</v>
      </c>
      <c r="C23" s="84" t="s">
        <v>96</v>
      </c>
      <c r="D23" s="84">
        <v>14</v>
      </c>
      <c r="E23" s="84" t="s">
        <v>160</v>
      </c>
      <c r="F23" s="84" t="s">
        <v>99</v>
      </c>
      <c r="G23" s="84">
        <v>20</v>
      </c>
      <c r="H23" s="84">
        <v>22</v>
      </c>
      <c r="I23" s="53">
        <v>133.07999999999899</v>
      </c>
      <c r="J23" s="85">
        <v>11.3622184144391</v>
      </c>
      <c r="K23" s="23">
        <v>3926529.6330172098</v>
      </c>
      <c r="L23" s="23">
        <v>1141024.1589732701</v>
      </c>
      <c r="M23" s="23">
        <v>1694400.35539999</v>
      </c>
      <c r="N23" s="23">
        <v>315638.97341300698</v>
      </c>
      <c r="O23" s="23">
        <v>14184953.811237</v>
      </c>
      <c r="P23" s="25">
        <v>1687250.1793641699</v>
      </c>
      <c r="Q23" s="6">
        <v>0.17109212835114629</v>
      </c>
      <c r="R23" s="6">
        <v>4.9718267810143331E-2</v>
      </c>
      <c r="S23" s="6">
        <v>7.3830733543085517E-2</v>
      </c>
      <c r="T23" s="6">
        <v>1.3753453761739519E-2</v>
      </c>
      <c r="U23" s="6">
        <v>0.61808624025647463</v>
      </c>
      <c r="V23" s="6">
        <v>7.3519176277410739E-2</v>
      </c>
      <c r="W23" s="10">
        <f t="shared" si="1"/>
        <v>0.76416903957256532</v>
      </c>
      <c r="X23" s="11">
        <f t="shared" si="2"/>
        <v>-0.26944111959273914</v>
      </c>
      <c r="Y23" s="11">
        <f t="shared" si="3"/>
        <v>-0.11681056179962619</v>
      </c>
      <c r="Z23" s="11">
        <f t="shared" si="0"/>
        <v>28.712724427490105</v>
      </c>
      <c r="AA23" s="11">
        <f t="shared" si="4"/>
        <v>30.610157572905571</v>
      </c>
      <c r="AB23" s="10">
        <v>25.0024599721241</v>
      </c>
      <c r="AC23" s="11">
        <v>31.6493065845508</v>
      </c>
      <c r="AD23" s="12">
        <v>38.276738918890402</v>
      </c>
      <c r="AE23" s="7">
        <v>3.9329595433794211E-2</v>
      </c>
      <c r="AF23" s="11">
        <f t="shared" si="5"/>
        <v>21.679779268786977</v>
      </c>
      <c r="AG23" s="11">
        <f t="shared" si="6"/>
        <v>30.055510471623471</v>
      </c>
      <c r="AH23" s="11">
        <f t="shared" si="7"/>
        <v>0.16564260011410911</v>
      </c>
      <c r="AI23" s="11">
        <f t="shared" si="8"/>
        <v>5.3681595053944839</v>
      </c>
      <c r="AJ23" s="11">
        <f t="shared" si="9"/>
        <v>2.5268602551494754</v>
      </c>
      <c r="AK23" s="3">
        <f t="shared" si="10"/>
        <v>0.27680947610183276</v>
      </c>
      <c r="AL23" s="3">
        <f t="shared" si="11"/>
        <v>0.1194505373755764</v>
      </c>
      <c r="AM23" s="12">
        <v>0.46781471749506759</v>
      </c>
      <c r="AN23" s="12"/>
      <c r="AO23" s="99"/>
    </row>
    <row r="24" spans="1:41" customFormat="1">
      <c r="A24" s="84">
        <v>117</v>
      </c>
      <c r="B24" s="84">
        <v>730</v>
      </c>
      <c r="C24" s="84" t="s">
        <v>96</v>
      </c>
      <c r="D24" s="84">
        <v>15</v>
      </c>
      <c r="E24" s="84" t="s">
        <v>160</v>
      </c>
      <c r="F24" s="84">
        <v>4</v>
      </c>
      <c r="G24" s="84">
        <v>40</v>
      </c>
      <c r="H24" s="84">
        <v>42</v>
      </c>
      <c r="I24" s="53">
        <v>138.1</v>
      </c>
      <c r="J24" s="85">
        <v>11.4333264793237</v>
      </c>
      <c r="K24" s="23">
        <v>13247300.2195087</v>
      </c>
      <c r="L24" s="23">
        <v>3540863.8931962298</v>
      </c>
      <c r="M24" s="23">
        <v>5788565.1635491401</v>
      </c>
      <c r="N24" s="23">
        <v>1080274.4099226501</v>
      </c>
      <c r="O24" s="23">
        <v>42834011.009230703</v>
      </c>
      <c r="P24" s="25">
        <v>5643900.4001936503</v>
      </c>
      <c r="Q24" s="6">
        <v>0.1836461608355944</v>
      </c>
      <c r="R24" s="6">
        <v>4.90866855322903E-2</v>
      </c>
      <c r="S24" s="6">
        <v>8.0246371065627528E-2</v>
      </c>
      <c r="T24" s="6">
        <v>1.4975749378660147E-2</v>
      </c>
      <c r="U24" s="6">
        <v>0.59380413704601154</v>
      </c>
      <c r="V24" s="6">
        <v>7.824089614181616E-2</v>
      </c>
      <c r="W24" s="10">
        <f t="shared" si="1"/>
        <v>0.77943495288896547</v>
      </c>
      <c r="X24" s="11">
        <f t="shared" si="2"/>
        <v>-0.2548674316360795</v>
      </c>
      <c r="Y24" s="11">
        <f t="shared" si="3"/>
        <v>-0.10822012265618766</v>
      </c>
      <c r="Z24" s="11">
        <f t="shared" si="0"/>
        <v>29.696448364564631</v>
      </c>
      <c r="AA24" s="11">
        <f t="shared" si="4"/>
        <v>31.197743610316763</v>
      </c>
      <c r="AB24" s="10">
        <v>25.762742805498601</v>
      </c>
      <c r="AC24" s="11">
        <v>32.593721131157999</v>
      </c>
      <c r="AD24" s="12">
        <v>39.379150343797299</v>
      </c>
      <c r="AE24" s="7">
        <v>2.2146328019249661E-2</v>
      </c>
      <c r="AF24" s="11">
        <f t="shared" si="5"/>
        <v>23.621595018484509</v>
      </c>
      <c r="AG24" s="11">
        <f t="shared" si="6"/>
        <v>29.875816332750244</v>
      </c>
      <c r="AH24" s="11">
        <f t="shared" si="7"/>
        <v>0.17677237375926103</v>
      </c>
      <c r="AI24" s="11">
        <f t="shared" si="8"/>
        <v>5.3584210737377491</v>
      </c>
      <c r="AJ24" s="11">
        <f t="shared" si="9"/>
        <v>2.5498585482936398</v>
      </c>
      <c r="AK24" s="3">
        <f t="shared" si="10"/>
        <v>0.30927059846564253</v>
      </c>
      <c r="AL24" s="3">
        <f t="shared" si="11"/>
        <v>0.13513946107689304</v>
      </c>
      <c r="AM24" s="12">
        <v>0.5669819573429089</v>
      </c>
      <c r="AN24" s="12"/>
      <c r="AO24" s="99"/>
    </row>
    <row r="25" spans="1:41" customFormat="1">
      <c r="A25" s="84">
        <v>117</v>
      </c>
      <c r="B25" s="84">
        <v>730</v>
      </c>
      <c r="C25" s="84" t="s">
        <v>96</v>
      </c>
      <c r="D25" s="84">
        <v>16</v>
      </c>
      <c r="E25" s="84" t="s">
        <v>160</v>
      </c>
      <c r="F25" s="84">
        <v>4</v>
      </c>
      <c r="G25" s="84">
        <v>40</v>
      </c>
      <c r="H25" s="84">
        <v>42</v>
      </c>
      <c r="I25" s="53">
        <v>147.80000000000001</v>
      </c>
      <c r="J25" s="85">
        <v>11.570726525017101</v>
      </c>
      <c r="K25" s="23">
        <v>4061436.53237283</v>
      </c>
      <c r="L25" s="23">
        <v>1048806.4707655399</v>
      </c>
      <c r="M25" s="23">
        <v>1506352.0240971099</v>
      </c>
      <c r="N25" s="23">
        <v>313142.48123525898</v>
      </c>
      <c r="O25" s="23">
        <v>12623278.6009595</v>
      </c>
      <c r="P25" s="25">
        <v>1648280.4981213801</v>
      </c>
      <c r="Q25" s="6">
        <v>0.1915654786380471</v>
      </c>
      <c r="R25" s="6">
        <v>4.9468977779027395E-2</v>
      </c>
      <c r="S25" s="6">
        <v>7.1049995289465803E-2</v>
      </c>
      <c r="T25" s="6">
        <v>1.4769968414277163E-2</v>
      </c>
      <c r="U25" s="6">
        <v>0.59540125467907734</v>
      </c>
      <c r="V25" s="6">
        <v>7.7744325200105199E-2</v>
      </c>
      <c r="W25" s="10">
        <f t="shared" si="1"/>
        <v>0.76778754534770544</v>
      </c>
      <c r="X25" s="11">
        <f t="shared" si="2"/>
        <v>-0.27969824534990867</v>
      </c>
      <c r="Y25" s="11">
        <f t="shared" si="3"/>
        <v>-0.11475893706184935</v>
      </c>
      <c r="Z25" s="11">
        <f t="shared" si="0"/>
        <v>28.020368438881164</v>
      </c>
      <c r="AA25" s="11">
        <f t="shared" si="4"/>
        <v>30.750488704969506</v>
      </c>
      <c r="AB25" s="10">
        <v>25.145534098463099</v>
      </c>
      <c r="AC25" s="11">
        <v>31.8981385564704</v>
      </c>
      <c r="AD25" s="12">
        <v>38.560953047894898</v>
      </c>
      <c r="AE25" s="7">
        <v>3.8608033933372421E-2</v>
      </c>
      <c r="AF25" s="11">
        <f t="shared" si="5"/>
        <v>24.34225876748107</v>
      </c>
      <c r="AG25" s="11">
        <f t="shared" si="6"/>
        <v>28.867989242169358</v>
      </c>
      <c r="AH25" s="11">
        <f t="shared" si="7"/>
        <v>0.16734681400647253</v>
      </c>
      <c r="AI25" s="11">
        <f t="shared" si="8"/>
        <v>4.8104365085023755</v>
      </c>
      <c r="AJ25" s="11">
        <f t="shared" si="9"/>
        <v>2.5669989617878288</v>
      </c>
      <c r="AK25" s="3">
        <f t="shared" si="10"/>
        <v>0.32174181215204417</v>
      </c>
      <c r="AL25" s="3">
        <f t="shared" si="11"/>
        <v>0.11933128244373942</v>
      </c>
      <c r="AM25" s="12">
        <v>0.45121069936483782</v>
      </c>
      <c r="AN25" s="12"/>
      <c r="AO25" s="99"/>
    </row>
    <row r="26" spans="1:41" customFormat="1">
      <c r="A26" s="84">
        <v>117</v>
      </c>
      <c r="B26" s="84">
        <v>730</v>
      </c>
      <c r="C26" s="84" t="s">
        <v>96</v>
      </c>
      <c r="D26" s="84">
        <v>16</v>
      </c>
      <c r="E26" s="84" t="s">
        <v>160</v>
      </c>
      <c r="F26" s="84" t="s">
        <v>99</v>
      </c>
      <c r="G26" s="84">
        <v>20</v>
      </c>
      <c r="H26" s="84">
        <v>22</v>
      </c>
      <c r="I26" s="53">
        <v>152.41999999999999</v>
      </c>
      <c r="J26" s="85">
        <v>11.636168608636</v>
      </c>
      <c r="K26" s="23">
        <v>8326521.67734579</v>
      </c>
      <c r="L26" s="23">
        <v>2355736.4085957301</v>
      </c>
      <c r="M26" s="23">
        <v>3355775.2564398898</v>
      </c>
      <c r="N26" s="23">
        <v>733342.70580130199</v>
      </c>
      <c r="O26" s="23">
        <v>28777358.2168971</v>
      </c>
      <c r="P26" s="25">
        <v>4138513.5343656102</v>
      </c>
      <c r="Q26" s="6">
        <v>0.17460688258554991</v>
      </c>
      <c r="R26" s="6">
        <v>4.9399714122800059E-2</v>
      </c>
      <c r="S26" s="6">
        <v>7.0370495495001406E-2</v>
      </c>
      <c r="T26" s="6">
        <v>1.5378172145422709E-2</v>
      </c>
      <c r="U26" s="6">
        <v>0.6034602445065359</v>
      </c>
      <c r="V26" s="6">
        <v>8.6784491144690029E-2</v>
      </c>
      <c r="W26" s="10">
        <f t="shared" si="1"/>
        <v>0.77741146016121154</v>
      </c>
      <c r="X26" s="11">
        <f t="shared" si="2"/>
        <v>-0.28342024091351758</v>
      </c>
      <c r="Y26" s="11">
        <f t="shared" si="3"/>
        <v>-0.10934906153329493</v>
      </c>
      <c r="Z26" s="11">
        <f t="shared" si="0"/>
        <v>27.769133738337562</v>
      </c>
      <c r="AA26" s="11">
        <f t="shared" si="4"/>
        <v>31.120524191122627</v>
      </c>
      <c r="AB26" s="10">
        <v>25.631389788554198</v>
      </c>
      <c r="AC26" s="11">
        <v>32.421259213776302</v>
      </c>
      <c r="AD26" s="12">
        <v>39.286344419356702</v>
      </c>
      <c r="AE26" s="7">
        <v>3.0058648040116917E-2</v>
      </c>
      <c r="AF26" s="11">
        <f t="shared" si="5"/>
        <v>22.441107779237257</v>
      </c>
      <c r="AG26" s="11">
        <f t="shared" si="6"/>
        <v>33.200977486829011</v>
      </c>
      <c r="AH26" s="11">
        <f t="shared" si="7"/>
        <v>0.16373819809229503</v>
      </c>
      <c r="AI26" s="11">
        <f t="shared" si="8"/>
        <v>4.5759986836892761</v>
      </c>
      <c r="AJ26" s="11">
        <f t="shared" si="9"/>
        <v>2.6287822010482631</v>
      </c>
      <c r="AK26" s="3">
        <f t="shared" si="10"/>
        <v>0.28934280953060992</v>
      </c>
      <c r="AL26" s="3">
        <f t="shared" si="11"/>
        <v>0.11661165111637979</v>
      </c>
      <c r="AM26" s="12">
        <v>0.45339050515179197</v>
      </c>
      <c r="AN26" s="12"/>
      <c r="AO26" s="99"/>
    </row>
    <row r="27" spans="1:41" customFormat="1">
      <c r="A27" s="84">
        <v>117</v>
      </c>
      <c r="B27" s="84">
        <v>730</v>
      </c>
      <c r="C27" s="84" t="s">
        <v>96</v>
      </c>
      <c r="D27" s="84">
        <v>18</v>
      </c>
      <c r="E27" s="84" t="s">
        <v>160</v>
      </c>
      <c r="F27" s="84">
        <v>1</v>
      </c>
      <c r="G27" s="84">
        <v>40</v>
      </c>
      <c r="H27" s="84">
        <v>42</v>
      </c>
      <c r="I27" s="53">
        <v>162.6</v>
      </c>
      <c r="J27" s="85">
        <v>11.780367831848199</v>
      </c>
      <c r="K27" s="23">
        <v>5854499.0802145796</v>
      </c>
      <c r="L27" s="23">
        <v>1725753.4775696599</v>
      </c>
      <c r="M27" s="23">
        <v>3014933.0070421798</v>
      </c>
      <c r="N27" s="23">
        <v>530444.25166474003</v>
      </c>
      <c r="O27" s="23">
        <v>23616352.678175502</v>
      </c>
      <c r="P27" s="25">
        <v>3263869.14324567</v>
      </c>
      <c r="Q27" s="6">
        <v>0.15404204426179693</v>
      </c>
      <c r="R27" s="6">
        <v>4.5407572865651905E-2</v>
      </c>
      <c r="S27" s="6">
        <v>7.9328126514988162E-2</v>
      </c>
      <c r="T27" s="6">
        <v>1.3956910023181826E-2</v>
      </c>
      <c r="U27" s="6">
        <v>0.62138727749537548</v>
      </c>
      <c r="V27" s="6">
        <v>8.5878068839005631E-2</v>
      </c>
      <c r="W27" s="10">
        <f t="shared" si="1"/>
        <v>0.79780275314236337</v>
      </c>
      <c r="X27" s="11">
        <f t="shared" si="2"/>
        <v>-0.24262612146483054</v>
      </c>
      <c r="Y27" s="11">
        <f t="shared" si="3"/>
        <v>-9.8104469314129569E-2</v>
      </c>
      <c r="Z27" s="11">
        <f t="shared" si="0"/>
        <v>30.522736801123937</v>
      </c>
      <c r="AA27" s="11">
        <f t="shared" si="4"/>
        <v>31.889654298913538</v>
      </c>
      <c r="AB27" s="10">
        <v>26.746830269292801</v>
      </c>
      <c r="AC27" s="11">
        <v>33.644350483276497</v>
      </c>
      <c r="AD27" s="12">
        <v>40.683884405297398</v>
      </c>
      <c r="AE27" s="7">
        <v>3.2324459256305851E-2</v>
      </c>
      <c r="AF27" s="11">
        <f t="shared" si="5"/>
        <v>19.865388106904163</v>
      </c>
      <c r="AG27" s="11">
        <f t="shared" si="6"/>
        <v>35.794443295766499</v>
      </c>
      <c r="AH27" s="11">
        <f t="shared" si="7"/>
        <v>0.1639474024247404</v>
      </c>
      <c r="AI27" s="11">
        <f t="shared" si="8"/>
        <v>5.6837886310958199</v>
      </c>
      <c r="AJ27" s="11">
        <f t="shared" si="9"/>
        <v>2.6247720135744053</v>
      </c>
      <c r="AK27" s="3">
        <f t="shared" si="10"/>
        <v>0.24790022235842019</v>
      </c>
      <c r="AL27" s="3">
        <f t="shared" si="11"/>
        <v>0.12766293966419121</v>
      </c>
      <c r="AM27" s="12">
        <v>0.46923690421288522</v>
      </c>
      <c r="AN27" s="12"/>
      <c r="AO27" s="99"/>
    </row>
    <row r="28" spans="1:41" customFormat="1">
      <c r="A28" s="84">
        <v>117</v>
      </c>
      <c r="B28" s="84">
        <v>730</v>
      </c>
      <c r="C28" s="84" t="s">
        <v>96</v>
      </c>
      <c r="D28" s="84">
        <v>18</v>
      </c>
      <c r="E28" s="84" t="s">
        <v>160</v>
      </c>
      <c r="F28" s="84">
        <v>5</v>
      </c>
      <c r="G28" s="84">
        <v>40</v>
      </c>
      <c r="H28" s="84">
        <v>42</v>
      </c>
      <c r="I28" s="53">
        <v>168.6</v>
      </c>
      <c r="J28" s="85">
        <v>11.798961715160701</v>
      </c>
      <c r="K28" s="23">
        <v>3762653.8397066402</v>
      </c>
      <c r="L28" s="23">
        <v>1031748.56856619</v>
      </c>
      <c r="M28" s="23">
        <v>1768480.9538169701</v>
      </c>
      <c r="N28" s="23">
        <v>287184.61327938002</v>
      </c>
      <c r="O28" s="23">
        <v>14061102.2917179</v>
      </c>
      <c r="P28" s="25">
        <v>1898555.5587760101</v>
      </c>
      <c r="Q28" s="6">
        <v>0.16495831069746172</v>
      </c>
      <c r="R28" s="6">
        <v>4.5232835170527529E-2</v>
      </c>
      <c r="S28" s="6">
        <v>7.7531881238649361E-2</v>
      </c>
      <c r="T28" s="6">
        <v>1.2590445649011361E-2</v>
      </c>
      <c r="U28" s="6">
        <v>0.61645205203538855</v>
      </c>
      <c r="V28" s="6">
        <v>8.3234475208961489E-2</v>
      </c>
      <c r="W28" s="10">
        <f t="shared" si="1"/>
        <v>0.79306962701417494</v>
      </c>
      <c r="X28" s="11">
        <f t="shared" si="2"/>
        <v>-0.24199450132283262</v>
      </c>
      <c r="Y28" s="11">
        <f t="shared" si="3"/>
        <v>-0.10068868241679881</v>
      </c>
      <c r="Z28" s="11">
        <f t="shared" si="0"/>
        <v>30.565371160708796</v>
      </c>
      <c r="AA28" s="11">
        <f t="shared" si="4"/>
        <v>31.712894122690962</v>
      </c>
      <c r="AB28" s="10">
        <v>26.457517862034901</v>
      </c>
      <c r="AC28" s="11">
        <v>33.353455630389703</v>
      </c>
      <c r="AD28" s="12">
        <v>40.393795749953703</v>
      </c>
      <c r="AE28" s="7">
        <v>3.4039850337212935E-2</v>
      </c>
      <c r="AF28" s="11">
        <f t="shared" si="5"/>
        <v>21.110330572088653</v>
      </c>
      <c r="AG28" s="11">
        <f t="shared" si="6"/>
        <v>33.536218591117148</v>
      </c>
      <c r="AH28" s="11">
        <f t="shared" si="7"/>
        <v>0.16209389757682938</v>
      </c>
      <c r="AI28" s="11">
        <f t="shared" si="8"/>
        <v>6.1579934023016412</v>
      </c>
      <c r="AJ28" s="11">
        <f t="shared" si="9"/>
        <v>2.6122273798956464</v>
      </c>
      <c r="AK28" s="3">
        <f t="shared" si="10"/>
        <v>0.2675930920382304</v>
      </c>
      <c r="AL28" s="3">
        <f t="shared" si="11"/>
        <v>0.12577114632461067</v>
      </c>
      <c r="AM28" s="12">
        <v>0.50534854902261706</v>
      </c>
      <c r="AN28" s="12"/>
      <c r="AO28" s="99"/>
    </row>
    <row r="29" spans="1:41" customFormat="1">
      <c r="A29" s="84">
        <v>117</v>
      </c>
      <c r="B29" s="84">
        <v>730</v>
      </c>
      <c r="C29" s="84" t="s">
        <v>96</v>
      </c>
      <c r="D29" s="84">
        <v>19</v>
      </c>
      <c r="E29" s="84" t="s">
        <v>160</v>
      </c>
      <c r="F29" s="84">
        <v>1</v>
      </c>
      <c r="G29" s="84">
        <v>40</v>
      </c>
      <c r="H29" s="84">
        <v>42</v>
      </c>
      <c r="I29" s="53">
        <v>172.3</v>
      </c>
      <c r="J29" s="85">
        <v>11.805194486983099</v>
      </c>
      <c r="K29" s="23">
        <v>3969853.2313858401</v>
      </c>
      <c r="L29" s="23">
        <v>1063593.1576057801</v>
      </c>
      <c r="M29" s="23">
        <v>1751140.88559248</v>
      </c>
      <c r="N29" s="23">
        <v>316992.26003728999</v>
      </c>
      <c r="O29" s="23">
        <v>14047317.8805086</v>
      </c>
      <c r="P29" s="25">
        <v>1815012.95151517</v>
      </c>
      <c r="Q29" s="6">
        <v>0.17287357283679397</v>
      </c>
      <c r="R29" s="6">
        <v>4.6315855645850196E-2</v>
      </c>
      <c r="S29" s="6">
        <v>7.6256214975302883E-2</v>
      </c>
      <c r="T29" s="6">
        <v>1.3803932125502367E-2</v>
      </c>
      <c r="U29" s="6">
        <v>0.61171279874494644</v>
      </c>
      <c r="V29" s="6">
        <v>7.9037625671604148E-2</v>
      </c>
      <c r="W29" s="10">
        <f t="shared" si="1"/>
        <v>0.78499106121586393</v>
      </c>
      <c r="X29" s="11">
        <f t="shared" si="2"/>
        <v>-0.25246271189669395</v>
      </c>
      <c r="Y29" s="11">
        <f t="shared" si="3"/>
        <v>-0.10513528858815879</v>
      </c>
      <c r="Z29" s="11">
        <f t="shared" si="0"/>
        <v>29.858766946973159</v>
      </c>
      <c r="AA29" s="11">
        <f t="shared" si="4"/>
        <v>31.408746260569941</v>
      </c>
      <c r="AB29" s="10">
        <v>26.0715017134665</v>
      </c>
      <c r="AC29" s="11">
        <v>32.9009318651581</v>
      </c>
      <c r="AD29" s="12">
        <v>39.839862040014403</v>
      </c>
      <c r="AE29" s="7">
        <v>4.0648852625711641E-2</v>
      </c>
      <c r="AF29" s="11">
        <f t="shared" si="5"/>
        <v>22.033721091570545</v>
      </c>
      <c r="AG29" s="11">
        <f t="shared" si="6"/>
        <v>31.375193377506488</v>
      </c>
      <c r="AH29" s="11">
        <f t="shared" si="7"/>
        <v>0.16487927149708417</v>
      </c>
      <c r="AI29" s="11">
        <f t="shared" si="8"/>
        <v>5.5242386214303183</v>
      </c>
      <c r="AJ29" s="11">
        <f t="shared" si="9"/>
        <v>2.582894075666649</v>
      </c>
      <c r="AK29" s="3">
        <f t="shared" si="10"/>
        <v>0.28260578034574291</v>
      </c>
      <c r="AL29" s="3">
        <f t="shared" si="11"/>
        <v>0.12466015936197193</v>
      </c>
      <c r="AM29" s="12">
        <v>0.47698758816341169</v>
      </c>
      <c r="AN29" s="12"/>
      <c r="AO29" s="99"/>
    </row>
    <row r="30" spans="1:41" customFormat="1">
      <c r="A30" s="84">
        <v>117</v>
      </c>
      <c r="B30" s="84">
        <v>730</v>
      </c>
      <c r="C30" s="84" t="s">
        <v>96</v>
      </c>
      <c r="D30" s="84">
        <v>19</v>
      </c>
      <c r="E30" s="84" t="s">
        <v>160</v>
      </c>
      <c r="F30" s="84">
        <v>5</v>
      </c>
      <c r="G30" s="84">
        <v>40</v>
      </c>
      <c r="H30" s="84">
        <v>42</v>
      </c>
      <c r="I30" s="53">
        <v>178.3</v>
      </c>
      <c r="J30" s="85">
        <v>11.8153016845329</v>
      </c>
      <c r="K30" s="23">
        <v>7499862.28609828</v>
      </c>
      <c r="L30" s="23">
        <v>2224101.49972542</v>
      </c>
      <c r="M30" s="23">
        <v>3766440.9515722599</v>
      </c>
      <c r="N30" s="23">
        <v>644294.30703220202</v>
      </c>
      <c r="O30" s="23">
        <v>29040069.794086501</v>
      </c>
      <c r="P30" s="25">
        <v>4521991.8377814898</v>
      </c>
      <c r="Q30" s="6">
        <v>0.1572404955757401</v>
      </c>
      <c r="R30" s="6">
        <v>4.6630032484171011E-2</v>
      </c>
      <c r="S30" s="6">
        <v>7.8966388873533438E-2</v>
      </c>
      <c r="T30" s="6">
        <v>1.3508135518989172E-2</v>
      </c>
      <c r="U30" s="6">
        <v>0.608847841705077</v>
      </c>
      <c r="V30" s="6">
        <v>9.4807105842489275E-2</v>
      </c>
      <c r="W30" s="10">
        <f t="shared" si="1"/>
        <v>0.80065110075271628</v>
      </c>
      <c r="X30" s="11">
        <f t="shared" si="2"/>
        <v>-0.2458990789072896</v>
      </c>
      <c r="Y30" s="11">
        <f t="shared" si="3"/>
        <v>-9.655669493701545E-2</v>
      </c>
      <c r="Z30" s="11">
        <f t="shared" si="0"/>
        <v>30.301812173757952</v>
      </c>
      <c r="AA30" s="11">
        <f t="shared" si="4"/>
        <v>31.995522066308144</v>
      </c>
      <c r="AB30" s="10">
        <v>26.902592084336501</v>
      </c>
      <c r="AC30" s="11">
        <v>33.813475246484202</v>
      </c>
      <c r="AD30" s="12">
        <v>40.956186505244901</v>
      </c>
      <c r="AE30" s="7">
        <v>3.207225447957484E-2</v>
      </c>
      <c r="AF30" s="11">
        <f t="shared" si="5"/>
        <v>20.525112826264326</v>
      </c>
      <c r="AG30" s="11">
        <f t="shared" si="6"/>
        <v>37.614762175488153</v>
      </c>
      <c r="AH30" s="11">
        <f t="shared" si="7"/>
        <v>0.16505842550150099</v>
      </c>
      <c r="AI30" s="11">
        <f t="shared" si="8"/>
        <v>5.8458392546125841</v>
      </c>
      <c r="AJ30" s="11">
        <f t="shared" si="9"/>
        <v>2.6690231384814274</v>
      </c>
      <c r="AK30" s="3">
        <f t="shared" si="10"/>
        <v>0.25825909990152623</v>
      </c>
      <c r="AL30" s="3">
        <f t="shared" si="11"/>
        <v>0.12969806816164159</v>
      </c>
      <c r="AM30" s="12">
        <v>0.46828427741273371</v>
      </c>
      <c r="AN30" s="12"/>
      <c r="AO30" s="99"/>
    </row>
    <row r="31" spans="1:41" customFormat="1">
      <c r="A31" s="84">
        <v>117</v>
      </c>
      <c r="B31" s="84">
        <v>730</v>
      </c>
      <c r="C31" s="84" t="s">
        <v>96</v>
      </c>
      <c r="D31" s="84">
        <v>20</v>
      </c>
      <c r="E31" s="84" t="s">
        <v>160</v>
      </c>
      <c r="F31" s="84">
        <v>1</v>
      </c>
      <c r="G31" s="84">
        <v>40</v>
      </c>
      <c r="H31" s="84">
        <v>42</v>
      </c>
      <c r="I31" s="53">
        <v>182</v>
      </c>
      <c r="J31" s="85">
        <v>11.821534456355201</v>
      </c>
      <c r="K31" s="23">
        <v>32190527.747000001</v>
      </c>
      <c r="L31" s="23">
        <v>9494006.3286777996</v>
      </c>
      <c r="M31" s="23">
        <v>15880066.576280899</v>
      </c>
      <c r="N31" s="23">
        <v>2948260.75489158</v>
      </c>
      <c r="O31" s="23">
        <v>110238108.021791</v>
      </c>
      <c r="P31" s="25">
        <v>18094494.215</v>
      </c>
      <c r="Q31" s="6">
        <v>0.17045962940229678</v>
      </c>
      <c r="R31" s="6">
        <v>5.0273944343155408E-2</v>
      </c>
      <c r="S31" s="6">
        <v>8.409027291355646E-2</v>
      </c>
      <c r="T31" s="6">
        <v>1.5612028470300259E-2</v>
      </c>
      <c r="U31" s="6">
        <v>0.5837477156973947</v>
      </c>
      <c r="V31" s="6">
        <v>9.5816409173296396E-2</v>
      </c>
      <c r="W31" s="10">
        <f t="shared" si="1"/>
        <v>0.7954619743883472</v>
      </c>
      <c r="X31" s="11">
        <f t="shared" si="2"/>
        <v>-0.25127671596723067</v>
      </c>
      <c r="Y31" s="11">
        <f t="shared" si="3"/>
        <v>-9.9380576178334762E-2</v>
      </c>
      <c r="Z31" s="11">
        <f t="shared" si="0"/>
        <v>29.93882167221193</v>
      </c>
      <c r="AA31" s="11">
        <f t="shared" si="4"/>
        <v>31.802368589401901</v>
      </c>
      <c r="AB31" s="10">
        <v>26.699684847379402</v>
      </c>
      <c r="AC31" s="11">
        <v>33.519268327672599</v>
      </c>
      <c r="AD31" s="12">
        <v>40.51328837034</v>
      </c>
      <c r="AE31" s="7">
        <v>4.7702039672649077E-2</v>
      </c>
      <c r="AF31" s="11">
        <f t="shared" si="5"/>
        <v>22.601162731949444</v>
      </c>
      <c r="AG31" s="11">
        <f t="shared" si="6"/>
        <v>35.983864596248701</v>
      </c>
      <c r="AH31" s="11">
        <f t="shared" si="7"/>
        <v>0.18079439053575025</v>
      </c>
      <c r="AI31" s="11">
        <f t="shared" si="8"/>
        <v>5.3862490113649653</v>
      </c>
      <c r="AJ31" s="11">
        <f t="shared" si="9"/>
        <v>2.6386313803290977</v>
      </c>
      <c r="AK31" s="3">
        <f t="shared" si="10"/>
        <v>0.29200907312956453</v>
      </c>
      <c r="AL31" s="3">
        <f t="shared" si="11"/>
        <v>0.14405242307988317</v>
      </c>
      <c r="AM31" s="12">
        <v>0.48539686382051322</v>
      </c>
      <c r="AN31" s="12"/>
      <c r="AO31" s="99"/>
    </row>
    <row r="32" spans="1:41" customFormat="1">
      <c r="A32" s="84">
        <v>117</v>
      </c>
      <c r="B32" s="84">
        <v>730</v>
      </c>
      <c r="C32" s="84" t="s">
        <v>96</v>
      </c>
      <c r="D32" s="84">
        <v>20</v>
      </c>
      <c r="E32" s="84" t="s">
        <v>160</v>
      </c>
      <c r="F32" s="84">
        <v>5</v>
      </c>
      <c r="G32" s="84">
        <v>40</v>
      </c>
      <c r="H32" s="84">
        <v>42</v>
      </c>
      <c r="I32" s="53">
        <v>188</v>
      </c>
      <c r="J32" s="85">
        <v>11.831641653905001</v>
      </c>
      <c r="K32" s="23">
        <v>6680885.3443167601</v>
      </c>
      <c r="L32" s="23">
        <v>1708357.6424161899</v>
      </c>
      <c r="M32" s="23">
        <v>2709992.0900832298</v>
      </c>
      <c r="N32" s="23">
        <v>555101.73369170201</v>
      </c>
      <c r="O32" s="23">
        <v>22244806.7235687</v>
      </c>
      <c r="P32" s="25">
        <v>3165224.2541982699</v>
      </c>
      <c r="Q32" s="6">
        <v>0.18025089170494979</v>
      </c>
      <c r="R32" s="6">
        <v>4.6091643925371933E-2</v>
      </c>
      <c r="S32" s="6">
        <v>7.3115832045583237E-2</v>
      </c>
      <c r="T32" s="6">
        <v>1.4976695052850894E-2</v>
      </c>
      <c r="U32" s="6">
        <v>0.60016690020558627</v>
      </c>
      <c r="V32" s="6">
        <v>8.5398037065657822E-2</v>
      </c>
      <c r="W32" s="10">
        <f t="shared" si="1"/>
        <v>0.79009390457266504</v>
      </c>
      <c r="X32" s="11">
        <f t="shared" si="2"/>
        <v>-0.26368986094347341</v>
      </c>
      <c r="Y32" s="11">
        <f t="shared" si="3"/>
        <v>-0.10232128869170533</v>
      </c>
      <c r="Z32" s="11">
        <f t="shared" si="0"/>
        <v>29.100934386315544</v>
      </c>
      <c r="AA32" s="11">
        <f t="shared" si="4"/>
        <v>31.601223853487355</v>
      </c>
      <c r="AB32" s="10">
        <v>26.290811845174801</v>
      </c>
      <c r="AC32" s="11">
        <v>33.195511951572897</v>
      </c>
      <c r="AD32" s="12">
        <v>40.131545504259201</v>
      </c>
      <c r="AE32" s="7">
        <v>3.5849553491802931E-2</v>
      </c>
      <c r="AF32" s="11">
        <f t="shared" si="5"/>
        <v>23.096717370279151</v>
      </c>
      <c r="AG32" s="11">
        <f t="shared" si="6"/>
        <v>32.146953296920863</v>
      </c>
      <c r="AH32" s="11">
        <f t="shared" si="7"/>
        <v>0.16368931623834043</v>
      </c>
      <c r="AI32" s="11">
        <f t="shared" si="8"/>
        <v>4.8819737457140286</v>
      </c>
      <c r="AJ32" s="11">
        <f t="shared" si="9"/>
        <v>2.6361222362873984</v>
      </c>
      <c r="AK32" s="3">
        <f t="shared" si="10"/>
        <v>0.30033460966142106</v>
      </c>
      <c r="AL32" s="3">
        <f t="shared" si="11"/>
        <v>0.12182583214858653</v>
      </c>
      <c r="AM32" s="12">
        <v>0.45467081292471456</v>
      </c>
      <c r="AN32" s="12"/>
      <c r="AO32" s="99"/>
    </row>
    <row r="33" spans="1:41" customFormat="1">
      <c r="A33" s="84">
        <v>117</v>
      </c>
      <c r="B33" s="84">
        <v>730</v>
      </c>
      <c r="C33" s="84" t="s">
        <v>96</v>
      </c>
      <c r="D33" s="84">
        <v>21</v>
      </c>
      <c r="E33" s="84" t="s">
        <v>160</v>
      </c>
      <c r="F33" s="84">
        <v>2</v>
      </c>
      <c r="G33" s="84">
        <v>40</v>
      </c>
      <c r="H33" s="84">
        <v>42</v>
      </c>
      <c r="I33" s="53">
        <v>193.1</v>
      </c>
      <c r="J33" s="85">
        <v>11.840232771822301</v>
      </c>
      <c r="K33" s="23">
        <v>5808819.4151141597</v>
      </c>
      <c r="L33" s="23">
        <v>1565592.12707226</v>
      </c>
      <c r="M33" s="23">
        <v>2517899.82672355</v>
      </c>
      <c r="N33" s="23">
        <v>480226.59354315302</v>
      </c>
      <c r="O33" s="23">
        <v>21301087.8004121</v>
      </c>
      <c r="P33" s="25">
        <v>3046970.98633064</v>
      </c>
      <c r="Q33" s="6">
        <v>0.16730183116016556</v>
      </c>
      <c r="R33" s="6">
        <v>4.5091164140446963E-2</v>
      </c>
      <c r="S33" s="6">
        <v>7.2518909882557381E-2</v>
      </c>
      <c r="T33" s="6">
        <v>1.383117338138133E-2</v>
      </c>
      <c r="U33" s="6">
        <v>0.61350004881196163</v>
      </c>
      <c r="V33" s="6">
        <v>8.7756872623487039E-2</v>
      </c>
      <c r="W33" s="10">
        <f t="shared" si="1"/>
        <v>0.79429037012400805</v>
      </c>
      <c r="X33" s="11">
        <f t="shared" si="2"/>
        <v>-0.25828040491133403</v>
      </c>
      <c r="Y33" s="11">
        <f t="shared" si="3"/>
        <v>-0.10002070275006368</v>
      </c>
      <c r="Z33" s="11">
        <f t="shared" si="0"/>
        <v>29.466072668484951</v>
      </c>
      <c r="AA33" s="11">
        <f t="shared" si="4"/>
        <v>31.758583931895643</v>
      </c>
      <c r="AB33" s="10">
        <v>26.6123867994359</v>
      </c>
      <c r="AC33" s="11">
        <v>33.454832774019501</v>
      </c>
      <c r="AD33" s="12">
        <v>40.51317054567</v>
      </c>
      <c r="AE33" s="7">
        <v>3.6161814576040889E-2</v>
      </c>
      <c r="AF33" s="11">
        <f t="shared" si="5"/>
        <v>21.426924736161986</v>
      </c>
      <c r="AG33" s="11">
        <f t="shared" si="6"/>
        <v>34.406539091457432</v>
      </c>
      <c r="AH33" s="11">
        <f t="shared" si="7"/>
        <v>0.15784980959849784</v>
      </c>
      <c r="AI33" s="11">
        <f t="shared" si="8"/>
        <v>5.2431495060410311</v>
      </c>
      <c r="AJ33" s="11">
        <f t="shared" si="9"/>
        <v>2.6580975898404855</v>
      </c>
      <c r="AK33" s="3">
        <f t="shared" si="10"/>
        <v>0.27270059959105847</v>
      </c>
      <c r="AL33" s="3">
        <f t="shared" si="11"/>
        <v>0.11820522267763421</v>
      </c>
      <c r="AM33" s="12">
        <v>0.42374925055674928</v>
      </c>
      <c r="AN33" s="12"/>
      <c r="AO33" s="99"/>
    </row>
    <row r="34" spans="1:41" customFormat="1">
      <c r="A34" s="84">
        <v>117</v>
      </c>
      <c r="B34" s="84">
        <v>730</v>
      </c>
      <c r="C34" s="84" t="s">
        <v>96</v>
      </c>
      <c r="D34" s="84">
        <v>21</v>
      </c>
      <c r="E34" s="84" t="s">
        <v>160</v>
      </c>
      <c r="F34" s="84">
        <v>6</v>
      </c>
      <c r="G34" s="84">
        <v>40</v>
      </c>
      <c r="H34" s="84">
        <v>42</v>
      </c>
      <c r="I34" s="53">
        <v>199.1</v>
      </c>
      <c r="J34" s="85">
        <v>11.850339969372101</v>
      </c>
      <c r="K34" s="23">
        <v>5301085.3307252899</v>
      </c>
      <c r="L34" s="23">
        <v>1377863.1310028899</v>
      </c>
      <c r="M34" s="23">
        <v>2096673.15666532</v>
      </c>
      <c r="N34" s="23">
        <v>429440.96931502799</v>
      </c>
      <c r="O34" s="23">
        <v>18072537.007872</v>
      </c>
      <c r="P34" s="25">
        <v>2329363.3445462398</v>
      </c>
      <c r="Q34" s="6">
        <v>0.17904860223068164</v>
      </c>
      <c r="R34" s="6">
        <v>4.6538482646440282E-2</v>
      </c>
      <c r="S34" s="6">
        <v>7.0816894015956866E-2</v>
      </c>
      <c r="T34" s="6">
        <v>1.4504728843126296E-2</v>
      </c>
      <c r="U34" s="6">
        <v>0.61041509203154432</v>
      </c>
      <c r="V34" s="6">
        <v>7.867620023225072E-2</v>
      </c>
      <c r="W34" s="10">
        <f t="shared" si="1"/>
        <v>0.77895269662228894</v>
      </c>
      <c r="X34" s="11">
        <f t="shared" si="2"/>
        <v>-0.26997654394149811</v>
      </c>
      <c r="Y34" s="11">
        <f t="shared" si="3"/>
        <v>-0.10848891488157811</v>
      </c>
      <c r="Z34" s="11">
        <f t="shared" si="0"/>
        <v>28.676583283948876</v>
      </c>
      <c r="AA34" s="11">
        <f t="shared" si="4"/>
        <v>31.179358222100056</v>
      </c>
      <c r="AB34" s="10">
        <v>25.685393470719699</v>
      </c>
      <c r="AC34" s="11">
        <v>32.540274979018101</v>
      </c>
      <c r="AD34" s="12">
        <v>39.380154645939498</v>
      </c>
      <c r="AE34" s="7">
        <v>3.5194242435089701E-2</v>
      </c>
      <c r="AF34" s="11">
        <f t="shared" si="5"/>
        <v>22.679776604294279</v>
      </c>
      <c r="AG34" s="11">
        <f t="shared" si="6"/>
        <v>30.527213322267045</v>
      </c>
      <c r="AH34" s="11">
        <f t="shared" si="7"/>
        <v>0.16061865034131434</v>
      </c>
      <c r="AI34" s="11">
        <f t="shared" si="8"/>
        <v>4.8823314645772617</v>
      </c>
      <c r="AJ34" s="11">
        <f t="shared" si="9"/>
        <v>2.5952353263824892</v>
      </c>
      <c r="AK34" s="3">
        <f t="shared" si="10"/>
        <v>0.29332269887820694</v>
      </c>
      <c r="AL34" s="3">
        <f t="shared" si="11"/>
        <v>0.11601432359784655</v>
      </c>
      <c r="AM34" s="12">
        <v>0.45969976776615334</v>
      </c>
      <c r="AN34" s="12"/>
      <c r="AO34" s="99"/>
    </row>
    <row r="35" spans="1:41" customFormat="1">
      <c r="A35" s="84">
        <v>117</v>
      </c>
      <c r="B35" s="84">
        <v>730</v>
      </c>
      <c r="C35" s="84" t="s">
        <v>96</v>
      </c>
      <c r="D35" s="84">
        <v>22</v>
      </c>
      <c r="E35" s="84" t="s">
        <v>160</v>
      </c>
      <c r="F35" s="84">
        <v>2</v>
      </c>
      <c r="G35" s="84">
        <v>40</v>
      </c>
      <c r="H35" s="84">
        <v>42</v>
      </c>
      <c r="I35" s="53">
        <v>202.8</v>
      </c>
      <c r="J35" s="85">
        <v>11.8565727411944</v>
      </c>
      <c r="K35" s="23">
        <v>3582329.5487254402</v>
      </c>
      <c r="L35" s="23">
        <v>837293.56717904401</v>
      </c>
      <c r="M35" s="23">
        <v>1266604.9580641701</v>
      </c>
      <c r="N35" s="23">
        <v>227383.01682080899</v>
      </c>
      <c r="O35" s="23">
        <v>10816452.501170499</v>
      </c>
      <c r="P35" s="25">
        <v>1252750.25062572</v>
      </c>
      <c r="Q35" s="6">
        <v>0.19920850986301208</v>
      </c>
      <c r="R35" s="6">
        <v>4.6560764878532085E-2</v>
      </c>
      <c r="S35" s="6">
        <v>7.0434191731701179E-2</v>
      </c>
      <c r="T35" s="6">
        <v>1.2644462585846044E-2</v>
      </c>
      <c r="U35" s="6">
        <v>0.60148832078524372</v>
      </c>
      <c r="V35" s="6">
        <v>6.9663750155664825E-2</v>
      </c>
      <c r="W35" s="10">
        <f t="shared" si="1"/>
        <v>0.76638221544606544</v>
      </c>
      <c r="X35" s="11">
        <f t="shared" si="2"/>
        <v>-0.26495354144472616</v>
      </c>
      <c r="Y35" s="11">
        <f t="shared" si="3"/>
        <v>-0.11555458198699388</v>
      </c>
      <c r="Z35" s="11">
        <f t="shared" ref="Z35:Z57" si="12">67.5*X35+46.9</f>
        <v>29.015635952480984</v>
      </c>
      <c r="AA35" s="11">
        <f t="shared" si="4"/>
        <v>30.696066592089618</v>
      </c>
      <c r="AB35" s="10">
        <v>25.001421452286898</v>
      </c>
      <c r="AC35" s="11">
        <v>31.8184376368248</v>
      </c>
      <c r="AD35" s="12">
        <v>38.471291277075402</v>
      </c>
      <c r="AE35" s="7">
        <v>4.4035346936404422E-2</v>
      </c>
      <c r="AF35" s="11">
        <f t="shared" si="5"/>
        <v>24.879392828585317</v>
      </c>
      <c r="AG35" s="11">
        <f t="shared" si="6"/>
        <v>25.909608581720445</v>
      </c>
      <c r="AH35" s="11">
        <f t="shared" si="7"/>
        <v>0.16188910695579753</v>
      </c>
      <c r="AI35" s="11">
        <f t="shared" si="8"/>
        <v>5.5703586651870669</v>
      </c>
      <c r="AJ35" s="11">
        <f t="shared" si="9"/>
        <v>2.5288987544026789</v>
      </c>
      <c r="AK35" s="3">
        <f t="shared" si="10"/>
        <v>0.33119264826779204</v>
      </c>
      <c r="AL35" s="3">
        <f t="shared" si="11"/>
        <v>0.11709984932001549</v>
      </c>
      <c r="AM35" s="12">
        <v>0.46962078170608729</v>
      </c>
      <c r="AN35" s="12"/>
      <c r="AO35" s="99"/>
    </row>
    <row r="36" spans="1:41" customFormat="1">
      <c r="A36" s="84">
        <v>117</v>
      </c>
      <c r="B36" s="84">
        <v>730</v>
      </c>
      <c r="C36" s="84" t="s">
        <v>96</v>
      </c>
      <c r="D36" s="84">
        <v>22</v>
      </c>
      <c r="E36" s="84" t="s">
        <v>160</v>
      </c>
      <c r="F36" s="84">
        <v>6</v>
      </c>
      <c r="G36" s="84">
        <v>40</v>
      </c>
      <c r="H36" s="84">
        <v>42</v>
      </c>
      <c r="I36" s="53">
        <v>208.8</v>
      </c>
      <c r="J36" s="85">
        <v>11.8666799387442</v>
      </c>
      <c r="K36" s="23">
        <v>2530770.2152355402</v>
      </c>
      <c r="L36" s="23">
        <v>655105.01997616002</v>
      </c>
      <c r="M36" s="23">
        <v>1005130.55114335</v>
      </c>
      <c r="N36" s="23">
        <v>188184.28903988501</v>
      </c>
      <c r="O36" s="23">
        <v>9066419.2523131296</v>
      </c>
      <c r="P36" s="25">
        <v>1102438.3829783299</v>
      </c>
      <c r="Q36" s="6">
        <v>0.17395943878961442</v>
      </c>
      <c r="R36" s="6">
        <v>4.5030442091205609E-2</v>
      </c>
      <c r="S36" s="6">
        <v>6.9090407945598273E-2</v>
      </c>
      <c r="T36" s="6">
        <v>1.293536375342326E-2</v>
      </c>
      <c r="U36" s="6">
        <v>0.62320521850181398</v>
      </c>
      <c r="V36" s="6">
        <v>7.5779128918344429E-2</v>
      </c>
      <c r="W36" s="10">
        <f t="shared" si="1"/>
        <v>0.77799508956432639</v>
      </c>
      <c r="X36" s="11">
        <f t="shared" si="2"/>
        <v>-0.26457815244873922</v>
      </c>
      <c r="Y36" s="11">
        <f t="shared" si="3"/>
        <v>-0.10902314411808332</v>
      </c>
      <c r="Z36" s="11">
        <f t="shared" si="12"/>
        <v>29.040974709710103</v>
      </c>
      <c r="AA36" s="11">
        <f t="shared" si="4"/>
        <v>31.142816942323101</v>
      </c>
      <c r="AB36" s="10">
        <v>25.709242617817502</v>
      </c>
      <c r="AC36" s="11">
        <v>32.469915283232702</v>
      </c>
      <c r="AD36" s="12">
        <v>39.329344300825703</v>
      </c>
      <c r="AE36" s="7">
        <v>3.9844301671714044E-2</v>
      </c>
      <c r="AF36" s="11">
        <f t="shared" si="5"/>
        <v>21.822271873001281</v>
      </c>
      <c r="AG36" s="11">
        <f t="shared" si="6"/>
        <v>30.343382527507561</v>
      </c>
      <c r="AH36" s="11">
        <f t="shared" si="7"/>
        <v>0.15381352896769798</v>
      </c>
      <c r="AI36" s="11">
        <f t="shared" si="8"/>
        <v>5.3412033293083043</v>
      </c>
      <c r="AJ36" s="11">
        <f t="shared" si="9"/>
        <v>2.5889662910992195</v>
      </c>
      <c r="AK36" s="3">
        <f t="shared" si="10"/>
        <v>0.27913668503581068</v>
      </c>
      <c r="AL36" s="3">
        <f t="shared" si="11"/>
        <v>0.11086301252690356</v>
      </c>
      <c r="AM36" s="12">
        <v>0.44399422192561011</v>
      </c>
      <c r="AN36" s="12"/>
      <c r="AO36" s="99"/>
    </row>
    <row r="37" spans="1:41" customFormat="1">
      <c r="A37" s="84">
        <v>117</v>
      </c>
      <c r="B37" s="84">
        <v>730</v>
      </c>
      <c r="C37" s="84" t="s">
        <v>96</v>
      </c>
      <c r="D37" s="84">
        <v>23</v>
      </c>
      <c r="E37" s="84" t="s">
        <v>160</v>
      </c>
      <c r="F37" s="84">
        <v>2</v>
      </c>
      <c r="G37" s="84">
        <v>40</v>
      </c>
      <c r="H37" s="84">
        <v>42</v>
      </c>
      <c r="I37" s="53">
        <v>212.5</v>
      </c>
      <c r="J37" s="85">
        <v>11.872912710566601</v>
      </c>
      <c r="K37" s="23">
        <v>4373558.6454284601</v>
      </c>
      <c r="L37" s="23">
        <v>1178048.16499856</v>
      </c>
      <c r="M37" s="23">
        <v>1976407.2738572201</v>
      </c>
      <c r="N37" s="23">
        <v>350674.31604140002</v>
      </c>
      <c r="O37" s="23">
        <v>16762026.193164701</v>
      </c>
      <c r="P37" s="25">
        <v>2297580.1864283201</v>
      </c>
      <c r="Q37" s="6">
        <v>0.16235469546828035</v>
      </c>
      <c r="R37" s="6">
        <v>4.3731356220689376E-2</v>
      </c>
      <c r="S37" s="6">
        <v>7.3367942923044507E-2</v>
      </c>
      <c r="T37" s="6">
        <v>1.3017687975662537E-2</v>
      </c>
      <c r="U37" s="6">
        <v>0.62223783391293463</v>
      </c>
      <c r="V37" s="6">
        <v>8.5290483499388656E-2</v>
      </c>
      <c r="W37" s="10">
        <f t="shared" si="1"/>
        <v>0.79698310325512145</v>
      </c>
      <c r="X37" s="11">
        <f t="shared" si="2"/>
        <v>-0.24882765598858234</v>
      </c>
      <c r="Y37" s="11">
        <f t="shared" si="3"/>
        <v>-9.8550885932432317E-2</v>
      </c>
      <c r="Z37" s="11">
        <f t="shared" si="12"/>
        <v>30.104133220770692</v>
      </c>
      <c r="AA37" s="11">
        <f t="shared" si="4"/>
        <v>31.85911940222163</v>
      </c>
      <c r="AB37" s="10">
        <v>26.723984230945501</v>
      </c>
      <c r="AC37" s="11">
        <v>33.5795288350741</v>
      </c>
      <c r="AD37" s="12">
        <v>40.589431073751904</v>
      </c>
      <c r="AE37" s="7">
        <v>4.3453424170109362E-2</v>
      </c>
      <c r="AF37" s="11">
        <f t="shared" si="5"/>
        <v>20.692867875803596</v>
      </c>
      <c r="AG37" s="11">
        <f t="shared" si="6"/>
        <v>34.440599189101775</v>
      </c>
      <c r="AH37" s="11">
        <f t="shared" si="7"/>
        <v>0.15533661612552999</v>
      </c>
      <c r="AI37" s="11">
        <f t="shared" si="8"/>
        <v>5.6360194729057049</v>
      </c>
      <c r="AJ37" s="11">
        <f t="shared" si="9"/>
        <v>2.6493149859285943</v>
      </c>
      <c r="AK37" s="3">
        <f t="shared" si="10"/>
        <v>0.26092064258985176</v>
      </c>
      <c r="AL37" s="3">
        <f t="shared" si="11"/>
        <v>0.1179098070293655</v>
      </c>
      <c r="AM37" s="12">
        <v>0.45733936479868342</v>
      </c>
      <c r="AN37" s="12"/>
      <c r="AO37" s="99"/>
    </row>
    <row r="38" spans="1:41" customFormat="1">
      <c r="A38" s="84">
        <v>117</v>
      </c>
      <c r="B38" s="84">
        <v>730</v>
      </c>
      <c r="C38" s="84" t="s">
        <v>96</v>
      </c>
      <c r="D38" s="84">
        <v>23</v>
      </c>
      <c r="E38" s="84" t="s">
        <v>160</v>
      </c>
      <c r="F38" s="84">
        <v>6</v>
      </c>
      <c r="G38" s="84">
        <v>40</v>
      </c>
      <c r="H38" s="84">
        <v>42</v>
      </c>
      <c r="I38" s="53">
        <v>218.5</v>
      </c>
      <c r="J38" s="85">
        <v>11.883019908116299</v>
      </c>
      <c r="K38" s="23">
        <v>1978105.1216455901</v>
      </c>
      <c r="L38" s="23">
        <v>519420.41372268798</v>
      </c>
      <c r="M38" s="23">
        <v>845859.75158901804</v>
      </c>
      <c r="N38" s="23">
        <v>132084.281497516</v>
      </c>
      <c r="O38" s="23">
        <v>6857160.3854918797</v>
      </c>
      <c r="P38" s="25">
        <v>947747.53519161802</v>
      </c>
      <c r="Q38" s="6">
        <v>0.17535806080517033</v>
      </c>
      <c r="R38" s="6">
        <v>4.6046368060184993E-2</v>
      </c>
      <c r="S38" s="6">
        <v>7.4985057229111571E-2</v>
      </c>
      <c r="T38" s="6">
        <v>1.1709207570819133E-2</v>
      </c>
      <c r="U38" s="6">
        <v>0.60788394644545607</v>
      </c>
      <c r="V38" s="6">
        <v>8.4017359889258014E-2</v>
      </c>
      <c r="W38" s="10">
        <f t="shared" si="1"/>
        <v>0.78756784247662748</v>
      </c>
      <c r="X38" s="11">
        <f t="shared" si="2"/>
        <v>-0.24802915660761712</v>
      </c>
      <c r="Y38" s="11">
        <f t="shared" si="3"/>
        <v>-0.10371202503781859</v>
      </c>
      <c r="Z38" s="11">
        <f t="shared" si="12"/>
        <v>30.158031928985842</v>
      </c>
      <c r="AA38" s="11">
        <f t="shared" si="4"/>
        <v>31.506097487413207</v>
      </c>
      <c r="AB38" s="10">
        <v>26.157626444991699</v>
      </c>
      <c r="AC38" s="11">
        <v>33.023907713402998</v>
      </c>
      <c r="AD38" s="12">
        <v>39.983809942102397</v>
      </c>
      <c r="AE38" s="7">
        <v>4.9710635673789062E-2</v>
      </c>
      <c r="AF38" s="11">
        <f t="shared" si="5"/>
        <v>22.38874564717495</v>
      </c>
      <c r="AG38" s="11">
        <f t="shared" si="6"/>
        <v>32.392182599383368</v>
      </c>
      <c r="AH38" s="11">
        <f t="shared" si="7"/>
        <v>0.16096759884626047</v>
      </c>
      <c r="AI38" s="11">
        <f t="shared" si="8"/>
        <v>6.4039395301168014</v>
      </c>
      <c r="AJ38" s="11">
        <f t="shared" si="9"/>
        <v>2.6168056715847978</v>
      </c>
      <c r="AK38" s="3">
        <f t="shared" si="10"/>
        <v>0.28847292617375409</v>
      </c>
      <c r="AL38" s="3">
        <f t="shared" si="11"/>
        <v>0.12335423178647768</v>
      </c>
      <c r="AM38" s="12">
        <v>0.40821449066689924</v>
      </c>
      <c r="AN38" s="12"/>
      <c r="AO38" s="99"/>
    </row>
    <row r="39" spans="1:41" customFormat="1">
      <c r="A39" s="84">
        <v>117</v>
      </c>
      <c r="B39" s="84">
        <v>730</v>
      </c>
      <c r="C39" s="84" t="s">
        <v>96</v>
      </c>
      <c r="D39" s="84">
        <v>24</v>
      </c>
      <c r="E39" s="84" t="s">
        <v>160</v>
      </c>
      <c r="F39" s="84">
        <v>2</v>
      </c>
      <c r="G39" s="84">
        <v>40</v>
      </c>
      <c r="H39" s="84">
        <v>42</v>
      </c>
      <c r="I39" s="53">
        <v>222.1</v>
      </c>
      <c r="J39" s="85">
        <v>11.889084226646199</v>
      </c>
      <c r="K39" s="23">
        <v>4771344.2859231196</v>
      </c>
      <c r="L39" s="23">
        <v>1306382.24937948</v>
      </c>
      <c r="M39" s="23">
        <v>2264282.1231950098</v>
      </c>
      <c r="N39" s="23">
        <v>377067.95529703802</v>
      </c>
      <c r="O39" s="23">
        <v>19915195.4916026</v>
      </c>
      <c r="P39" s="25">
        <v>2950794.5221604099</v>
      </c>
      <c r="Q39" s="6">
        <v>0.15106329653141112</v>
      </c>
      <c r="R39" s="6">
        <v>4.1360756486094427E-2</v>
      </c>
      <c r="S39" s="6">
        <v>7.1688375709153832E-2</v>
      </c>
      <c r="T39" s="6">
        <v>1.1938171913433609E-2</v>
      </c>
      <c r="U39" s="6">
        <v>0.63052567615060173</v>
      </c>
      <c r="V39" s="6">
        <v>9.3423723209305212E-2</v>
      </c>
      <c r="W39" s="10">
        <f t="shared" si="1"/>
        <v>0.81062880847185048</v>
      </c>
      <c r="X39" s="11">
        <f t="shared" si="2"/>
        <v>-0.24141716032272117</v>
      </c>
      <c r="Y39" s="11">
        <f t="shared" si="3"/>
        <v>-9.1177966177798428E-2</v>
      </c>
      <c r="Z39" s="11">
        <f t="shared" si="12"/>
        <v>30.604341678216318</v>
      </c>
      <c r="AA39" s="11">
        <f t="shared" si="4"/>
        <v>32.36342711343859</v>
      </c>
      <c r="AB39" s="10">
        <v>27.341977070087001</v>
      </c>
      <c r="AC39" s="11">
        <v>34.375424325640402</v>
      </c>
      <c r="AD39" s="12">
        <v>41.672163211566101</v>
      </c>
      <c r="AE39" s="7">
        <v>4.240060467021859E-2</v>
      </c>
      <c r="AF39" s="11">
        <f t="shared" si="5"/>
        <v>19.32771594934858</v>
      </c>
      <c r="AG39" s="11">
        <f t="shared" si="6"/>
        <v>38.212140386177985</v>
      </c>
      <c r="AH39" s="11">
        <f t="shared" si="7"/>
        <v>0.14722806022876411</v>
      </c>
      <c r="AI39" s="11">
        <f t="shared" si="8"/>
        <v>6.0049709644812035</v>
      </c>
      <c r="AJ39" s="11">
        <f t="shared" si="9"/>
        <v>2.7207734141406377</v>
      </c>
      <c r="AK39" s="3">
        <f t="shared" si="10"/>
        <v>0.23958310064970215</v>
      </c>
      <c r="AL39" s="3">
        <f t="shared" si="11"/>
        <v>0.11369620369279139</v>
      </c>
      <c r="AM39" s="12">
        <v>0.46999057417879209</v>
      </c>
      <c r="AN39" s="12"/>
      <c r="AO39" s="99"/>
    </row>
    <row r="40" spans="1:41" customFormat="1">
      <c r="A40" s="84">
        <v>117</v>
      </c>
      <c r="B40" s="84">
        <v>730</v>
      </c>
      <c r="C40" s="84" t="s">
        <v>96</v>
      </c>
      <c r="D40" s="84">
        <v>24</v>
      </c>
      <c r="E40" s="84" t="s">
        <v>160</v>
      </c>
      <c r="F40" s="84">
        <v>6</v>
      </c>
      <c r="G40" s="84">
        <v>40</v>
      </c>
      <c r="H40" s="84">
        <v>42</v>
      </c>
      <c r="I40" s="53">
        <v>228.1</v>
      </c>
      <c r="J40" s="85">
        <v>11.899191424195999</v>
      </c>
      <c r="K40" s="23">
        <v>5160149.7032698402</v>
      </c>
      <c r="L40" s="23">
        <v>1267040.8731460299</v>
      </c>
      <c r="M40" s="23">
        <v>2216978.1571853901</v>
      </c>
      <c r="N40" s="23">
        <v>453946.64061992802</v>
      </c>
      <c r="O40" s="23">
        <v>18545275.9468382</v>
      </c>
      <c r="P40" s="25">
        <v>2307648.7547499998</v>
      </c>
      <c r="Q40" s="6">
        <v>0.17228616068787367</v>
      </c>
      <c r="R40" s="6">
        <v>4.2303735360742382E-2</v>
      </c>
      <c r="S40" s="6">
        <v>7.4020072477415599E-2</v>
      </c>
      <c r="T40" s="6">
        <v>1.5156289713844293E-2</v>
      </c>
      <c r="U40" s="6">
        <v>0.61918637549474276</v>
      </c>
      <c r="V40" s="6">
        <v>7.7047366265381306E-2</v>
      </c>
      <c r="W40" s="10">
        <f t="shared" si="1"/>
        <v>0.79713110884142535</v>
      </c>
      <c r="X40" s="11">
        <f t="shared" si="2"/>
        <v>-0.24951051163300808</v>
      </c>
      <c r="Y40" s="11">
        <f t="shared" si="3"/>
        <v>-9.8470241761369065E-2</v>
      </c>
      <c r="Z40" s="11">
        <f t="shared" si="12"/>
        <v>30.058040464771953</v>
      </c>
      <c r="AA40" s="11">
        <f t="shared" si="4"/>
        <v>31.864635463522358</v>
      </c>
      <c r="AB40" s="10">
        <v>26.6536007973342</v>
      </c>
      <c r="AC40" s="11">
        <v>33.586275796789799</v>
      </c>
      <c r="AD40" s="12">
        <v>40.661266810149201</v>
      </c>
      <c r="AE40" s="7">
        <v>6.9791027773304759E-2</v>
      </c>
      <c r="AF40" s="11">
        <f t="shared" si="5"/>
        <v>21.767800247224507</v>
      </c>
      <c r="AG40" s="11">
        <f t="shared" si="6"/>
        <v>30.901326109996486</v>
      </c>
      <c r="AH40" s="11">
        <f t="shared" si="7"/>
        <v>0.15884728671598528</v>
      </c>
      <c r="AI40" s="11">
        <f t="shared" si="8"/>
        <v>4.8837857994891083</v>
      </c>
      <c r="AJ40" s="11">
        <f t="shared" si="9"/>
        <v>2.6087797000928261</v>
      </c>
      <c r="AK40" s="3">
        <f t="shared" si="10"/>
        <v>0.27824604595056446</v>
      </c>
      <c r="AL40" s="3">
        <f t="shared" si="11"/>
        <v>0.11954409109579006</v>
      </c>
      <c r="AM40" s="12">
        <v>0.4254484006474562</v>
      </c>
      <c r="AN40" s="12"/>
      <c r="AO40" s="99"/>
    </row>
    <row r="41" spans="1:41" customFormat="1">
      <c r="A41" s="84">
        <v>117</v>
      </c>
      <c r="B41" s="84">
        <v>730</v>
      </c>
      <c r="C41" s="84" t="s">
        <v>96</v>
      </c>
      <c r="D41" s="84">
        <v>25</v>
      </c>
      <c r="E41" s="84" t="s">
        <v>160</v>
      </c>
      <c r="F41" s="84">
        <v>2</v>
      </c>
      <c r="G41" s="84">
        <v>40</v>
      </c>
      <c r="H41" s="84">
        <v>42</v>
      </c>
      <c r="I41" s="53">
        <v>231.8</v>
      </c>
      <c r="J41" s="85">
        <v>11.9876959064327</v>
      </c>
      <c r="K41" s="23">
        <v>752509.99097283301</v>
      </c>
      <c r="L41" s="23">
        <v>173918.49905780301</v>
      </c>
      <c r="M41" s="23">
        <v>299148.618427746</v>
      </c>
      <c r="N41" s="23">
        <v>48940.348915606897</v>
      </c>
      <c r="O41" s="23">
        <v>2529834.5341686402</v>
      </c>
      <c r="P41" s="25">
        <v>322346.12568439299</v>
      </c>
      <c r="Q41" s="6">
        <v>0.18235159674788373</v>
      </c>
      <c r="R41" s="6">
        <v>4.2144710884417534E-2</v>
      </c>
      <c r="S41" s="6">
        <v>7.2491035188384956E-2</v>
      </c>
      <c r="T41" s="6">
        <v>1.1859444894043492E-2</v>
      </c>
      <c r="U41" s="6">
        <v>0.61304085307519152</v>
      </c>
      <c r="V41" s="6">
        <v>7.8112359210078794E-2</v>
      </c>
      <c r="W41" s="10">
        <f t="shared" si="1"/>
        <v>0.79402172183785558</v>
      </c>
      <c r="X41" s="11">
        <f t="shared" si="2"/>
        <v>-0.24178971340756578</v>
      </c>
      <c r="Y41" s="11">
        <f t="shared" si="3"/>
        <v>-0.10016761653350946</v>
      </c>
      <c r="Z41" s="11">
        <f t="shared" si="12"/>
        <v>30.579194344989308</v>
      </c>
      <c r="AA41" s="11">
        <f t="shared" si="4"/>
        <v>31.748535029107956</v>
      </c>
      <c r="AB41" s="10">
        <v>26.559734756923401</v>
      </c>
      <c r="AC41" s="11">
        <v>33.430192745245201</v>
      </c>
      <c r="AD41" s="12">
        <v>40.378825249532603</v>
      </c>
      <c r="AE41" s="7">
        <v>8.0889828218463258E-2</v>
      </c>
      <c r="AF41" s="11">
        <f t="shared" si="5"/>
        <v>22.925990407432895</v>
      </c>
      <c r="AG41" s="11">
        <f t="shared" si="6"/>
        <v>29.989700080684372</v>
      </c>
      <c r="AH41" s="11">
        <f t="shared" si="7"/>
        <v>0.15470609428664422</v>
      </c>
      <c r="AI41" s="11">
        <f t="shared" si="8"/>
        <v>6.1125150321997115</v>
      </c>
      <c r="AJ41" s="11">
        <f t="shared" si="9"/>
        <v>2.615517131801262</v>
      </c>
      <c r="AK41" s="3">
        <f t="shared" si="10"/>
        <v>0.29745423299793972</v>
      </c>
      <c r="AL41" s="3">
        <f t="shared" si="11"/>
        <v>0.11824829426089437</v>
      </c>
      <c r="AM41" s="12">
        <v>0.3676604228151174</v>
      </c>
      <c r="AN41" s="12"/>
      <c r="AO41" s="99"/>
    </row>
    <row r="42" spans="1:41" customFormat="1">
      <c r="A42" s="84">
        <v>117</v>
      </c>
      <c r="B42" s="84">
        <v>730</v>
      </c>
      <c r="C42" s="84" t="s">
        <v>96</v>
      </c>
      <c r="D42" s="84">
        <v>25</v>
      </c>
      <c r="E42" s="84" t="s">
        <v>160</v>
      </c>
      <c r="F42" s="84">
        <v>6</v>
      </c>
      <c r="G42" s="84">
        <v>40</v>
      </c>
      <c r="H42" s="84">
        <v>42</v>
      </c>
      <c r="I42" s="53">
        <v>237.8</v>
      </c>
      <c r="J42" s="85">
        <v>12.151104427736</v>
      </c>
      <c r="K42" s="23">
        <v>706312.03030924895</v>
      </c>
      <c r="L42" s="23">
        <v>165860.796729769</v>
      </c>
      <c r="M42" s="23">
        <v>275224.46430693602</v>
      </c>
      <c r="N42" s="23">
        <v>48399.645183595203</v>
      </c>
      <c r="O42" s="23">
        <v>2244239.1694552</v>
      </c>
      <c r="P42" s="25">
        <v>311107.79561560601</v>
      </c>
      <c r="Q42" s="6">
        <v>0.18829243794350681</v>
      </c>
      <c r="R42" s="6">
        <v>4.4216058109369676E-2</v>
      </c>
      <c r="S42" s="6">
        <v>7.3370809418832658E-2</v>
      </c>
      <c r="T42" s="6">
        <v>1.2902636223298819E-2</v>
      </c>
      <c r="U42" s="6">
        <v>0.59828127854485602</v>
      </c>
      <c r="V42" s="6">
        <v>8.2936779760136026E-2</v>
      </c>
      <c r="W42" s="10">
        <f t="shared" si="1"/>
        <v>0.79282749349398296</v>
      </c>
      <c r="X42" s="11">
        <f t="shared" si="2"/>
        <v>-0.25005226932906621</v>
      </c>
      <c r="Y42" s="11">
        <f t="shared" si="3"/>
        <v>-0.1008212978950167</v>
      </c>
      <c r="Z42" s="11">
        <f t="shared" si="12"/>
        <v>30.021471820288028</v>
      </c>
      <c r="AA42" s="11">
        <f t="shared" si="4"/>
        <v>31.703823223980859</v>
      </c>
      <c r="AB42" s="10">
        <v>26.427195404034499</v>
      </c>
      <c r="AC42" s="11">
        <v>33.382052268257702</v>
      </c>
      <c r="AD42" s="12">
        <v>40.4188922998732</v>
      </c>
      <c r="AE42" s="7">
        <v>7.8014822936967695E-2</v>
      </c>
      <c r="AF42" s="11">
        <f t="shared" si="5"/>
        <v>23.938307878393562</v>
      </c>
      <c r="AG42" s="11">
        <f t="shared" si="6"/>
        <v>30.578114136197694</v>
      </c>
      <c r="AH42" s="11">
        <f t="shared" si="7"/>
        <v>0.1607592559824142</v>
      </c>
      <c r="AI42" s="11">
        <f t="shared" si="8"/>
        <v>5.6864975613544759</v>
      </c>
      <c r="AJ42" s="11">
        <f t="shared" si="9"/>
        <v>2.6304759442942003</v>
      </c>
      <c r="AK42" s="3">
        <f t="shared" si="10"/>
        <v>0.31472226308246348</v>
      </c>
      <c r="AL42" s="3">
        <f t="shared" si="11"/>
        <v>0.12263597750757915</v>
      </c>
      <c r="AM42" s="12">
        <v>0.41072888541363345</v>
      </c>
      <c r="AN42" s="12"/>
      <c r="AO42" s="99"/>
    </row>
    <row r="43" spans="1:41" customFormat="1">
      <c r="A43" s="84">
        <v>117</v>
      </c>
      <c r="B43" s="84">
        <v>730</v>
      </c>
      <c r="C43" s="84" t="s">
        <v>96</v>
      </c>
      <c r="D43" s="84">
        <v>26</v>
      </c>
      <c r="E43" s="84" t="s">
        <v>160</v>
      </c>
      <c r="F43" s="84">
        <v>2</v>
      </c>
      <c r="G43" s="84">
        <v>40</v>
      </c>
      <c r="H43" s="84">
        <v>42</v>
      </c>
      <c r="I43" s="53">
        <v>241.5</v>
      </c>
      <c r="J43" s="85">
        <v>12.251873015873</v>
      </c>
      <c r="K43" s="23">
        <v>1073689.17519884</v>
      </c>
      <c r="L43" s="23">
        <v>278804.16474855499</v>
      </c>
      <c r="M43" s="23">
        <v>461093.00709710899</v>
      </c>
      <c r="N43" s="23">
        <v>84677.891450866999</v>
      </c>
      <c r="O43" s="23">
        <v>3944607.6040421799</v>
      </c>
      <c r="P43" s="25">
        <v>525399.80747499899</v>
      </c>
      <c r="Q43" s="6">
        <v>0.16859977623547576</v>
      </c>
      <c r="R43" s="6">
        <v>4.3780193445109326E-2</v>
      </c>
      <c r="S43" s="6">
        <v>7.2404732781177816E-2</v>
      </c>
      <c r="T43" s="6">
        <v>1.3296840352389823E-2</v>
      </c>
      <c r="U43" s="6">
        <v>0.61941572546365953</v>
      </c>
      <c r="V43" s="6">
        <v>8.2502731722187694E-2</v>
      </c>
      <c r="W43" s="10">
        <f t="shared" si="1"/>
        <v>0.79347455216761598</v>
      </c>
      <c r="X43" s="11">
        <f t="shared" si="2"/>
        <v>-0.2524416609896214</v>
      </c>
      <c r="Y43" s="11">
        <f t="shared" si="3"/>
        <v>-0.10046699711379971</v>
      </c>
      <c r="Z43" s="11">
        <f t="shared" si="12"/>
        <v>29.860187883200553</v>
      </c>
      <c r="AA43" s="11">
        <f t="shared" si="4"/>
        <v>31.728057397416102</v>
      </c>
      <c r="AB43" s="10">
        <v>26.546157042657899</v>
      </c>
      <c r="AC43" s="11">
        <v>33.3682420548122</v>
      </c>
      <c r="AD43" s="12">
        <v>40.445626485414998</v>
      </c>
      <c r="AE43" s="7">
        <v>5.3846562934621457E-2</v>
      </c>
      <c r="AF43" s="11">
        <f t="shared" si="5"/>
        <v>21.395489793276585</v>
      </c>
      <c r="AG43" s="11">
        <f t="shared" si="6"/>
        <v>32.856195819476994</v>
      </c>
      <c r="AH43" s="11">
        <f t="shared" si="7"/>
        <v>0.15573939346851778</v>
      </c>
      <c r="AI43" s="11">
        <f t="shared" si="8"/>
        <v>5.4452584871536498</v>
      </c>
      <c r="AJ43" s="11">
        <f t="shared" si="9"/>
        <v>2.6345846579816028</v>
      </c>
      <c r="AK43" s="3">
        <f t="shared" si="10"/>
        <v>0.27219163044217437</v>
      </c>
      <c r="AL43" s="3">
        <f t="shared" si="11"/>
        <v>0.11689198353332043</v>
      </c>
      <c r="AM43" s="12">
        <v>0.43396025819184125</v>
      </c>
      <c r="AN43" s="12"/>
      <c r="AO43" s="99"/>
    </row>
    <row r="44" spans="1:41" customFormat="1">
      <c r="A44" s="84">
        <v>117</v>
      </c>
      <c r="B44" s="84">
        <v>730</v>
      </c>
      <c r="C44" s="84" t="s">
        <v>96</v>
      </c>
      <c r="D44" s="84">
        <v>26</v>
      </c>
      <c r="E44" s="84" t="s">
        <v>160</v>
      </c>
      <c r="F44" s="84" t="s">
        <v>99</v>
      </c>
      <c r="G44" s="84">
        <v>10</v>
      </c>
      <c r="H44" s="84">
        <v>12</v>
      </c>
      <c r="I44" s="53">
        <v>246.73</v>
      </c>
      <c r="J44" s="85">
        <v>12.3943107769423</v>
      </c>
      <c r="K44" s="23">
        <v>1199542.30842052</v>
      </c>
      <c r="L44" s="23">
        <v>291472.465753467</v>
      </c>
      <c r="M44" s="23">
        <v>462839.09585491603</v>
      </c>
      <c r="N44" s="23">
        <v>101231.789321965</v>
      </c>
      <c r="O44" s="23">
        <v>4223830.7490122998</v>
      </c>
      <c r="P44" s="25">
        <v>539982.555921964</v>
      </c>
      <c r="Q44" s="6">
        <v>0.17591436897705603</v>
      </c>
      <c r="R44" s="6">
        <v>4.2744799018154082E-2</v>
      </c>
      <c r="S44" s="6">
        <v>6.7875928104976446E-2</v>
      </c>
      <c r="T44" s="6">
        <v>1.4845767601511567E-2</v>
      </c>
      <c r="U44" s="6">
        <v>0.61943002398703384</v>
      </c>
      <c r="V44" s="6">
        <v>7.9189112311267948E-2</v>
      </c>
      <c r="W44" s="10">
        <f t="shared" si="1"/>
        <v>0.79113790412468965</v>
      </c>
      <c r="X44" s="11">
        <f t="shared" si="2"/>
        <v>-0.26681198388399585</v>
      </c>
      <c r="Y44" s="11">
        <f t="shared" si="3"/>
        <v>-0.10174780755131488</v>
      </c>
      <c r="Z44" s="11">
        <f t="shared" si="12"/>
        <v>28.890191087830278</v>
      </c>
      <c r="AA44" s="11">
        <f t="shared" si="4"/>
        <v>31.640449963490063</v>
      </c>
      <c r="AB44" s="10">
        <v>26.338952686265301</v>
      </c>
      <c r="AC44" s="11">
        <v>33.270682891234003</v>
      </c>
      <c r="AD44" s="12">
        <v>40.347342616258999</v>
      </c>
      <c r="AE44" s="7">
        <v>6.2089707145566594E-2</v>
      </c>
      <c r="AF44" s="11">
        <f t="shared" si="5"/>
        <v>22.118012088003571</v>
      </c>
      <c r="AG44" s="11">
        <f t="shared" si="6"/>
        <v>31.041956742944855</v>
      </c>
      <c r="AH44" s="11">
        <f t="shared" si="7"/>
        <v>0.15224934157497635</v>
      </c>
      <c r="AI44" s="11">
        <f t="shared" si="8"/>
        <v>4.5720726557827467</v>
      </c>
      <c r="AJ44" s="11">
        <f t="shared" si="9"/>
        <v>2.6375549397139104</v>
      </c>
      <c r="AK44" s="3">
        <f t="shared" si="10"/>
        <v>0.28399393339825962</v>
      </c>
      <c r="AL44" s="3">
        <f t="shared" si="11"/>
        <v>0.10957804025721113</v>
      </c>
      <c r="AM44" s="12">
        <v>0.58645899202467711</v>
      </c>
      <c r="AN44" s="12"/>
      <c r="AO44" s="99"/>
    </row>
    <row r="45" spans="1:41" customFormat="1">
      <c r="A45" s="84">
        <v>117</v>
      </c>
      <c r="B45" s="84">
        <v>730</v>
      </c>
      <c r="C45" s="84" t="s">
        <v>96</v>
      </c>
      <c r="D45" s="84">
        <v>27</v>
      </c>
      <c r="E45" s="84" t="s">
        <v>160</v>
      </c>
      <c r="F45" s="84">
        <v>4</v>
      </c>
      <c r="G45" s="84">
        <v>40</v>
      </c>
      <c r="H45" s="84">
        <v>42</v>
      </c>
      <c r="I45" s="53">
        <v>254.1</v>
      </c>
      <c r="J45" s="85">
        <v>12.5950309106098</v>
      </c>
      <c r="K45" s="23">
        <v>830200.96000433702</v>
      </c>
      <c r="L45" s="23">
        <v>187118.681535404</v>
      </c>
      <c r="M45" s="23">
        <v>339643.59234797698</v>
      </c>
      <c r="N45" s="23">
        <v>56259.267202600997</v>
      </c>
      <c r="O45" s="23">
        <v>2749855.4344566399</v>
      </c>
      <c r="P45" s="25">
        <v>360672.62439176301</v>
      </c>
      <c r="Q45" s="6">
        <v>0.18352049897631467</v>
      </c>
      <c r="R45" s="6">
        <v>4.1363616109270779E-2</v>
      </c>
      <c r="S45" s="6">
        <v>7.5080088490241115E-2</v>
      </c>
      <c r="T45" s="6">
        <v>1.243642116362912E-2</v>
      </c>
      <c r="U45" s="6">
        <v>0.60787070330727733</v>
      </c>
      <c r="V45" s="6">
        <v>7.9728671953267174E-2</v>
      </c>
      <c r="W45" s="10">
        <f t="shared" si="1"/>
        <v>0.80171681845603537</v>
      </c>
      <c r="X45" s="11">
        <f t="shared" si="2"/>
        <v>-0.23466117538837786</v>
      </c>
      <c r="Y45" s="11">
        <f t="shared" si="3"/>
        <v>-9.597900565540432E-2</v>
      </c>
      <c r="Z45" s="11">
        <f t="shared" si="12"/>
        <v>31.060370661284495</v>
      </c>
      <c r="AA45" s="11">
        <f t="shared" si="4"/>
        <v>32.035036013170348</v>
      </c>
      <c r="AB45" s="10">
        <v>26.918545183534999</v>
      </c>
      <c r="AC45" s="11">
        <v>33.887317284418003</v>
      </c>
      <c r="AD45" s="12">
        <v>40.947202279128398</v>
      </c>
      <c r="AE45" s="7">
        <v>7.2014328896164756E-2</v>
      </c>
      <c r="AF45" s="11">
        <f t="shared" si="5"/>
        <v>23.189605652268899</v>
      </c>
      <c r="AG45" s="11">
        <f t="shared" si="6"/>
        <v>30.28639052185061</v>
      </c>
      <c r="AH45" s="11">
        <f t="shared" si="7"/>
        <v>0.15784857501205321</v>
      </c>
      <c r="AI45" s="11">
        <f t="shared" si="8"/>
        <v>6.037113692306936</v>
      </c>
      <c r="AJ45" s="11">
        <f t="shared" si="9"/>
        <v>2.6257173733312107</v>
      </c>
      <c r="AK45" s="3">
        <f t="shared" si="10"/>
        <v>0.30190712922637014</v>
      </c>
      <c r="AL45" s="3">
        <f t="shared" si="11"/>
        <v>0.12351325385768475</v>
      </c>
      <c r="AM45" s="12">
        <v>0.3868171570126705</v>
      </c>
      <c r="AN45" s="12"/>
      <c r="AO45" s="99"/>
    </row>
    <row r="46" spans="1:41" customFormat="1">
      <c r="A46" s="84">
        <v>117</v>
      </c>
      <c r="B46" s="84">
        <v>730</v>
      </c>
      <c r="C46" s="84" t="s">
        <v>96</v>
      </c>
      <c r="D46" s="84">
        <v>28</v>
      </c>
      <c r="E46" s="84" t="s">
        <v>160</v>
      </c>
      <c r="F46" s="84">
        <v>3</v>
      </c>
      <c r="G46" s="84">
        <v>40</v>
      </c>
      <c r="H46" s="84">
        <v>42</v>
      </c>
      <c r="I46" s="53">
        <v>262.29999999999899</v>
      </c>
      <c r="J46" s="85">
        <v>12.8183558897243</v>
      </c>
      <c r="K46" s="23">
        <v>610636.31342303497</v>
      </c>
      <c r="L46" s="23">
        <v>155221.153446387</v>
      </c>
      <c r="M46" s="23">
        <v>268611.68922081101</v>
      </c>
      <c r="N46" s="23">
        <v>41098.312728827397</v>
      </c>
      <c r="O46" s="23">
        <v>2034293.0877612799</v>
      </c>
      <c r="P46" s="25">
        <v>297924.10015462298</v>
      </c>
      <c r="Q46" s="6">
        <v>0.17918864451021163</v>
      </c>
      <c r="R46" s="6">
        <v>4.5548991230891372E-2</v>
      </c>
      <c r="S46" s="6">
        <v>7.8822964558497327E-2</v>
      </c>
      <c r="T46" s="6">
        <v>1.206012611377978E-2</v>
      </c>
      <c r="U46" s="6">
        <v>0.59695470596735378</v>
      </c>
      <c r="V46" s="6">
        <v>8.7424567619265994E-2</v>
      </c>
      <c r="W46" s="10">
        <f t="shared" si="1"/>
        <v>0.7965260744853303</v>
      </c>
      <c r="X46" s="11">
        <f t="shared" si="2"/>
        <v>-0.23826374155591562</v>
      </c>
      <c r="Y46" s="11">
        <f t="shared" si="3"/>
        <v>-9.880000288890331E-2</v>
      </c>
      <c r="Z46" s="11">
        <f t="shared" si="12"/>
        <v>30.817197444975694</v>
      </c>
      <c r="AA46" s="11">
        <f t="shared" si="4"/>
        <v>31.842079802399013</v>
      </c>
      <c r="AB46" s="10">
        <v>26.720271228284499</v>
      </c>
      <c r="AC46" s="11">
        <v>33.554379384169202</v>
      </c>
      <c r="AD46" s="12">
        <v>40.662234533192603</v>
      </c>
      <c r="AE46" s="7">
        <v>7.1857398190887725E-2</v>
      </c>
      <c r="AF46" s="11">
        <f t="shared" si="5"/>
        <v>23.087055297189089</v>
      </c>
      <c r="AG46" s="11">
        <f t="shared" si="6"/>
        <v>32.790785918294723</v>
      </c>
      <c r="AH46" s="11">
        <f t="shared" si="7"/>
        <v>0.16621612382757273</v>
      </c>
      <c r="AI46" s="11">
        <f t="shared" si="8"/>
        <v>6.5358325290176689</v>
      </c>
      <c r="AJ46" s="11">
        <f t="shared" si="9"/>
        <v>2.6314767527477607</v>
      </c>
      <c r="AK46" s="3">
        <f t="shared" si="10"/>
        <v>0.30017125708028353</v>
      </c>
      <c r="AL46" s="3">
        <f t="shared" si="11"/>
        <v>0.13204178436078531</v>
      </c>
      <c r="AM46" s="12">
        <v>0.43395894485304221</v>
      </c>
      <c r="AN46" s="12"/>
      <c r="AO46" s="99"/>
    </row>
    <row r="47" spans="1:41" customFormat="1">
      <c r="A47" s="84">
        <v>117</v>
      </c>
      <c r="B47" s="84">
        <v>730</v>
      </c>
      <c r="C47" s="84" t="s">
        <v>96</v>
      </c>
      <c r="D47" s="84">
        <v>29</v>
      </c>
      <c r="E47" s="84" t="s">
        <v>160</v>
      </c>
      <c r="F47" s="84">
        <v>2</v>
      </c>
      <c r="G47" s="84">
        <v>40</v>
      </c>
      <c r="H47" s="84">
        <v>42</v>
      </c>
      <c r="I47" s="53">
        <v>270.5</v>
      </c>
      <c r="J47" s="85">
        <v>13.0416808688387</v>
      </c>
      <c r="K47" s="23">
        <v>632858.36564234295</v>
      </c>
      <c r="L47" s="23">
        <v>138978.12967051999</v>
      </c>
      <c r="M47" s="23">
        <v>239110.52263583901</v>
      </c>
      <c r="N47" s="23">
        <v>35944.273773988301</v>
      </c>
      <c r="O47" s="23">
        <v>1980051.8551463101</v>
      </c>
      <c r="P47" s="25">
        <v>286237.54080671899</v>
      </c>
      <c r="Q47" s="6">
        <v>0.1910123308385904</v>
      </c>
      <c r="R47" s="6">
        <v>4.1947042063684339E-2</v>
      </c>
      <c r="S47" s="6">
        <v>7.2169478569423004E-2</v>
      </c>
      <c r="T47" s="6">
        <v>1.0848872175216054E-2</v>
      </c>
      <c r="U47" s="6">
        <v>0.59762869634959959</v>
      </c>
      <c r="V47" s="6">
        <v>8.6393580003486597E-2</v>
      </c>
      <c r="W47" s="10">
        <f t="shared" si="1"/>
        <v>0.80153649733605981</v>
      </c>
      <c r="X47" s="11">
        <f t="shared" si="2"/>
        <v>-0.23843619116678957</v>
      </c>
      <c r="Y47" s="11">
        <f t="shared" si="3"/>
        <v>-9.6076697600819119E-2</v>
      </c>
      <c r="Z47" s="11">
        <f t="shared" si="12"/>
        <v>30.805557096241703</v>
      </c>
      <c r="AA47" s="11">
        <f t="shared" si="4"/>
        <v>32.028353884103971</v>
      </c>
      <c r="AB47" s="10">
        <v>26.8893241012617</v>
      </c>
      <c r="AC47" s="11">
        <v>33.875445028270597</v>
      </c>
      <c r="AD47" s="12">
        <v>40.975341305096798</v>
      </c>
      <c r="AE47" s="7">
        <v>7.8734649827643763E-2</v>
      </c>
      <c r="AF47" s="11">
        <f t="shared" si="5"/>
        <v>24.220440511397584</v>
      </c>
      <c r="AG47" s="11">
        <f t="shared" si="6"/>
        <v>31.143381098562518</v>
      </c>
      <c r="AH47" s="11">
        <f t="shared" si="7"/>
        <v>0.15447131961586208</v>
      </c>
      <c r="AI47" s="11">
        <f t="shared" si="8"/>
        <v>6.6522563270947339</v>
      </c>
      <c r="AJ47" s="11">
        <f t="shared" si="9"/>
        <v>2.6703713035389423</v>
      </c>
      <c r="AK47" s="3">
        <f t="shared" si="10"/>
        <v>0.319617066592218</v>
      </c>
      <c r="AL47" s="3">
        <f t="shared" si="11"/>
        <v>0.1207597275871195</v>
      </c>
      <c r="AM47" s="12">
        <v>0.3900766634038117</v>
      </c>
      <c r="AN47" s="12"/>
      <c r="AO47" s="99"/>
    </row>
    <row r="48" spans="1:41" customFormat="1">
      <c r="A48" s="84">
        <v>117</v>
      </c>
      <c r="B48" s="84">
        <v>730</v>
      </c>
      <c r="C48" s="84" t="s">
        <v>96</v>
      </c>
      <c r="D48" s="84">
        <v>29</v>
      </c>
      <c r="E48" s="84" t="s">
        <v>160</v>
      </c>
      <c r="F48" s="84" t="s">
        <v>99</v>
      </c>
      <c r="G48" s="84">
        <v>10</v>
      </c>
      <c r="H48" s="84">
        <v>12</v>
      </c>
      <c r="I48" s="53">
        <v>275.44</v>
      </c>
      <c r="J48" s="85">
        <v>13.1762205513784</v>
      </c>
      <c r="K48" s="23">
        <v>151191.150336272</v>
      </c>
      <c r="L48" s="23">
        <v>40449.238429190802</v>
      </c>
      <c r="M48" s="23">
        <v>73352.556517919103</v>
      </c>
      <c r="N48" s="23">
        <v>11600.848472543301</v>
      </c>
      <c r="O48" s="23">
        <v>551704.97707514302</v>
      </c>
      <c r="P48" s="25">
        <v>92335.140595375502</v>
      </c>
      <c r="Q48" s="6">
        <v>0.16422505021785933</v>
      </c>
      <c r="R48" s="6">
        <v>4.3936289905417619E-2</v>
      </c>
      <c r="S48" s="6">
        <v>7.9676140111182264E-2</v>
      </c>
      <c r="T48" s="6">
        <v>1.260093542998951E-2</v>
      </c>
      <c r="U48" s="6">
        <v>0.59926640788228536</v>
      </c>
      <c r="V48" s="6">
        <v>0.10029517645326584</v>
      </c>
      <c r="W48" s="10">
        <f t="shared" si="1"/>
        <v>0.81422958531442147</v>
      </c>
      <c r="X48" s="11">
        <f t="shared" si="2"/>
        <v>-0.2328914366037978</v>
      </c>
      <c r="Y48" s="11">
        <f t="shared" si="3"/>
        <v>-8.9253121429274551E-2</v>
      </c>
      <c r="Z48" s="11">
        <f t="shared" si="12"/>
        <v>31.179828029243648</v>
      </c>
      <c r="AA48" s="11">
        <f t="shared" si="4"/>
        <v>32.495086494237619</v>
      </c>
      <c r="AB48" s="10">
        <v>27.617992609162901</v>
      </c>
      <c r="AC48" s="11">
        <v>34.598039724735798</v>
      </c>
      <c r="AD48" s="12">
        <v>41.895889949429197</v>
      </c>
      <c r="AE48" s="7">
        <v>0.10520185510124337</v>
      </c>
      <c r="AF48" s="11">
        <f t="shared" si="5"/>
        <v>21.509742967722694</v>
      </c>
      <c r="AG48" s="11">
        <f t="shared" si="6"/>
        <v>37.915881789244658</v>
      </c>
      <c r="AH48" s="11">
        <f t="shared" si="7"/>
        <v>0.16297852128984702</v>
      </c>
      <c r="AI48" s="11">
        <f t="shared" si="8"/>
        <v>6.3230337583952361</v>
      </c>
      <c r="AJ48" s="11">
        <f t="shared" si="9"/>
        <v>2.7156401078434249</v>
      </c>
      <c r="AK48" s="3">
        <f t="shared" si="10"/>
        <v>0.27404347725447387</v>
      </c>
      <c r="AL48" s="3">
        <f t="shared" si="11"/>
        <v>0.13295612612885377</v>
      </c>
      <c r="AM48" s="12">
        <v>0.37529522408650529</v>
      </c>
      <c r="AN48" s="12"/>
      <c r="AO48" s="99"/>
    </row>
    <row r="49" spans="1:41" customFormat="1">
      <c r="A49" s="84">
        <v>117</v>
      </c>
      <c r="B49" s="84">
        <v>730</v>
      </c>
      <c r="C49" s="84" t="s">
        <v>96</v>
      </c>
      <c r="D49" s="84">
        <v>30</v>
      </c>
      <c r="E49" s="84" t="s">
        <v>160</v>
      </c>
      <c r="F49" s="84">
        <v>4</v>
      </c>
      <c r="G49" s="84">
        <v>40</v>
      </c>
      <c r="H49" s="84">
        <v>42</v>
      </c>
      <c r="I49" s="53">
        <v>283.099999999999</v>
      </c>
      <c r="J49" s="85">
        <v>13.384838763575599</v>
      </c>
      <c r="K49" s="23">
        <v>5147348.4592857203</v>
      </c>
      <c r="L49" s="23">
        <v>1236997.0692130099</v>
      </c>
      <c r="M49" s="23">
        <v>2375181.52065728</v>
      </c>
      <c r="N49" s="23">
        <v>375318.277004987</v>
      </c>
      <c r="O49" s="23">
        <v>19515370.233924799</v>
      </c>
      <c r="P49" s="25">
        <v>3163068.40897618</v>
      </c>
      <c r="Q49" s="6">
        <v>0.16179871478503927</v>
      </c>
      <c r="R49" s="6">
        <v>3.8883036105797006E-2</v>
      </c>
      <c r="S49" s="6">
        <v>7.4660054679269033E-2</v>
      </c>
      <c r="T49" s="6">
        <v>1.1797533299925257E-2</v>
      </c>
      <c r="U49" s="6">
        <v>0.61343463481806071</v>
      </c>
      <c r="V49" s="6">
        <v>9.9426026311908722E-2</v>
      </c>
      <c r="W49" s="10">
        <f t="shared" si="1"/>
        <v>0.827007093636284</v>
      </c>
      <c r="X49" s="11">
        <f t="shared" si="2"/>
        <v>-0.225003549112681</v>
      </c>
      <c r="Y49" s="11">
        <f t="shared" si="3"/>
        <v>-8.2490765279518263E-2</v>
      </c>
      <c r="Z49" s="11">
        <f t="shared" si="12"/>
        <v>31.712260434894031</v>
      </c>
      <c r="AA49" s="11">
        <f t="shared" si="4"/>
        <v>32.957631654880949</v>
      </c>
      <c r="AB49" s="10">
        <v>28.2769785758891</v>
      </c>
      <c r="AC49" s="11">
        <v>35.387017502554301</v>
      </c>
      <c r="AD49" s="12">
        <v>42.833387155274004</v>
      </c>
      <c r="AE49" s="7">
        <v>7.2826465850777816E-2</v>
      </c>
      <c r="AF49" s="11">
        <f t="shared" si="5"/>
        <v>20.870969349793342</v>
      </c>
      <c r="AG49" s="11">
        <f t="shared" si="6"/>
        <v>38.061489081927682</v>
      </c>
      <c r="AH49" s="11">
        <f t="shared" si="7"/>
        <v>0.14953523252215856</v>
      </c>
      <c r="AI49" s="11">
        <f t="shared" si="8"/>
        <v>6.3284461913527332</v>
      </c>
      <c r="AJ49" s="11">
        <f t="shared" si="9"/>
        <v>2.7641994464687483</v>
      </c>
      <c r="AK49" s="3">
        <f t="shared" si="10"/>
        <v>0.26375868854067447</v>
      </c>
      <c r="AL49" s="3">
        <f t="shared" si="11"/>
        <v>0.12170824802126236</v>
      </c>
      <c r="AM49" s="12">
        <v>0.43576517082393396</v>
      </c>
      <c r="AN49" s="12"/>
      <c r="AO49" s="99"/>
    </row>
    <row r="50" spans="1:41" customFormat="1">
      <c r="A50" s="84">
        <v>117</v>
      </c>
      <c r="B50" s="84">
        <v>730</v>
      </c>
      <c r="C50" s="84" t="s">
        <v>96</v>
      </c>
      <c r="D50" s="84">
        <v>31</v>
      </c>
      <c r="E50" s="84" t="s">
        <v>160</v>
      </c>
      <c r="F50" s="84">
        <v>1</v>
      </c>
      <c r="G50" s="84">
        <v>40</v>
      </c>
      <c r="H50" s="84">
        <v>42</v>
      </c>
      <c r="I50" s="53">
        <v>288.29999999999899</v>
      </c>
      <c r="J50" s="85">
        <v>13.526459482038399</v>
      </c>
      <c r="K50" s="23">
        <v>2045374.5652745699</v>
      </c>
      <c r="L50" s="23">
        <v>505591.70040144603</v>
      </c>
      <c r="M50" s="23">
        <v>976757.95899746695</v>
      </c>
      <c r="N50" s="23">
        <v>159423.41873880001</v>
      </c>
      <c r="O50" s="23">
        <v>8806931.6869731005</v>
      </c>
      <c r="P50" s="25">
        <v>1301968.43242717</v>
      </c>
      <c r="Q50" s="6">
        <v>0.14825800841222853</v>
      </c>
      <c r="R50" s="6">
        <v>3.6647575384906671E-2</v>
      </c>
      <c r="S50" s="6">
        <v>7.0799838895189399E-2</v>
      </c>
      <c r="T50" s="6">
        <v>1.155573113979267E-2</v>
      </c>
      <c r="U50" s="6">
        <v>0.63836627984953143</v>
      </c>
      <c r="V50" s="6">
        <v>9.4372566318351322E-2</v>
      </c>
      <c r="W50" s="10">
        <f t="shared" si="1"/>
        <v>0.82824860858641547</v>
      </c>
      <c r="X50" s="11">
        <f t="shared" si="2"/>
        <v>-0.22552617110078976</v>
      </c>
      <c r="Y50" s="11">
        <f t="shared" si="3"/>
        <v>-8.1839285037006798E-2</v>
      </c>
      <c r="Z50" s="11">
        <f t="shared" si="12"/>
        <v>31.676983450696689</v>
      </c>
      <c r="AA50" s="11">
        <f t="shared" si="4"/>
        <v>33.002192903468739</v>
      </c>
      <c r="AB50" s="10">
        <v>28.256965145796201</v>
      </c>
      <c r="AC50" s="11">
        <v>35.4373868249087</v>
      </c>
      <c r="AD50" s="12">
        <v>42.839259180952602</v>
      </c>
      <c r="AE50" s="7">
        <v>8.3490898636762845E-2</v>
      </c>
      <c r="AF50" s="11">
        <f t="shared" si="5"/>
        <v>18.847372325591557</v>
      </c>
      <c r="AG50" s="11">
        <f t="shared" si="6"/>
        <v>38.895578771613529</v>
      </c>
      <c r="AH50" s="11">
        <f t="shared" si="7"/>
        <v>0.13971736346830746</v>
      </c>
      <c r="AI50" s="11">
        <f t="shared" si="8"/>
        <v>6.1268160394790625</v>
      </c>
      <c r="AJ50" s="11">
        <f t="shared" si="9"/>
        <v>2.7669724312031883</v>
      </c>
      <c r="AK50" s="3">
        <f t="shared" si="10"/>
        <v>0.23224598963337201</v>
      </c>
      <c r="AL50" s="3">
        <f t="shared" si="11"/>
        <v>0.11090786141128499</v>
      </c>
      <c r="AM50" s="12">
        <v>0.44435806664684074</v>
      </c>
      <c r="AN50" s="12"/>
      <c r="AO50" s="99"/>
    </row>
    <row r="51" spans="1:41" customFormat="1">
      <c r="A51" s="84">
        <v>117</v>
      </c>
      <c r="B51" s="84">
        <v>730</v>
      </c>
      <c r="C51" s="84" t="s">
        <v>96</v>
      </c>
      <c r="D51" s="84">
        <v>31</v>
      </c>
      <c r="E51" s="84" t="s">
        <v>160</v>
      </c>
      <c r="F51" s="84">
        <v>5</v>
      </c>
      <c r="G51" s="84">
        <v>40</v>
      </c>
      <c r="H51" s="84">
        <v>42</v>
      </c>
      <c r="I51" s="53">
        <v>294.29999999999899</v>
      </c>
      <c r="J51" s="85">
        <v>14.6753658536585</v>
      </c>
      <c r="K51" s="23">
        <v>916049.24068164802</v>
      </c>
      <c r="L51" s="23">
        <v>228577.37046907499</v>
      </c>
      <c r="M51" s="23">
        <v>438415.162583236</v>
      </c>
      <c r="N51" s="23">
        <v>70562.262537777293</v>
      </c>
      <c r="O51" s="23">
        <v>3696656.7001478202</v>
      </c>
      <c r="P51" s="25">
        <v>507393.75025043299</v>
      </c>
      <c r="Q51" s="6">
        <v>0.15638499040294399</v>
      </c>
      <c r="R51" s="6">
        <v>3.9021996088918973E-2</v>
      </c>
      <c r="S51" s="6">
        <v>7.4844831422016853E-2</v>
      </c>
      <c r="T51" s="6">
        <v>1.204616330620947E-2</v>
      </c>
      <c r="U51" s="6">
        <v>0.6310813839498628</v>
      </c>
      <c r="V51" s="6">
        <v>8.6620634830047921E-2</v>
      </c>
      <c r="W51" s="10">
        <f t="shared" si="1"/>
        <v>0.81639613040011072</v>
      </c>
      <c r="X51" s="11">
        <f t="shared" si="2"/>
        <v>-0.22590872533733392</v>
      </c>
      <c r="Y51" s="11">
        <f t="shared" si="3"/>
        <v>-8.8099062444283921E-2</v>
      </c>
      <c r="Z51" s="11">
        <f t="shared" si="12"/>
        <v>31.65116103972996</v>
      </c>
      <c r="AA51" s="11">
        <f t="shared" si="4"/>
        <v>32.574024128810983</v>
      </c>
      <c r="AB51" s="10">
        <v>27.781478617523401</v>
      </c>
      <c r="AC51" s="11">
        <v>34.752687780667301</v>
      </c>
      <c r="AD51" s="12">
        <v>41.978215418520399</v>
      </c>
      <c r="AE51" s="7">
        <v>7.8583593075093841E-2</v>
      </c>
      <c r="AF51" s="11">
        <f t="shared" si="5"/>
        <v>19.859259454915996</v>
      </c>
      <c r="AG51" s="11">
        <f t="shared" si="6"/>
        <v>35.645526619804265</v>
      </c>
      <c r="AH51" s="11">
        <f t="shared" si="7"/>
        <v>0.14925409029562708</v>
      </c>
      <c r="AI51" s="11">
        <f t="shared" si="8"/>
        <v>6.2131675886741782</v>
      </c>
      <c r="AJ51" s="11">
        <f t="shared" si="9"/>
        <v>2.6881990387732224</v>
      </c>
      <c r="AK51" s="3">
        <f t="shared" si="10"/>
        <v>0.24780479091959434</v>
      </c>
      <c r="AL51" s="3">
        <f t="shared" si="11"/>
        <v>0.11859774876192991</v>
      </c>
      <c r="AM51" s="12">
        <v>0.44610805244206075</v>
      </c>
      <c r="AN51" s="12"/>
      <c r="AO51" s="99"/>
    </row>
    <row r="52" spans="1:41" customFormat="1">
      <c r="A52" s="84">
        <v>117</v>
      </c>
      <c r="B52" s="84">
        <v>730</v>
      </c>
      <c r="C52" s="84" t="s">
        <v>96</v>
      </c>
      <c r="D52" s="84">
        <v>32</v>
      </c>
      <c r="E52" s="84" t="s">
        <v>160</v>
      </c>
      <c r="F52" s="84">
        <v>1</v>
      </c>
      <c r="G52" s="84">
        <v>40</v>
      </c>
      <c r="H52" s="84">
        <v>42</v>
      </c>
      <c r="I52" s="53">
        <v>298</v>
      </c>
      <c r="J52" s="89">
        <v>15.397317073170701</v>
      </c>
      <c r="K52" s="23">
        <v>686817.05669942405</v>
      </c>
      <c r="L52" s="23">
        <v>159871.10239248499</v>
      </c>
      <c r="M52" s="23">
        <v>294286.70484971203</v>
      </c>
      <c r="N52" s="23">
        <v>52510.962143352503</v>
      </c>
      <c r="O52" s="23">
        <v>2454839.7208453701</v>
      </c>
      <c r="P52" s="25">
        <v>362057.78146878502</v>
      </c>
      <c r="Q52" s="6">
        <v>0.17125970274108157</v>
      </c>
      <c r="R52" s="6">
        <v>3.9864294582608539E-2</v>
      </c>
      <c r="S52" s="6">
        <v>7.3381190961410131E-2</v>
      </c>
      <c r="T52" s="6">
        <v>1.3093751355762271E-2</v>
      </c>
      <c r="U52" s="6">
        <v>0.61212096695636742</v>
      </c>
      <c r="V52" s="6">
        <v>9.0280093402770004E-2</v>
      </c>
      <c r="W52" s="10">
        <f t="shared" si="1"/>
        <v>0.81597074219124255</v>
      </c>
      <c r="X52" s="11">
        <f t="shared" si="2"/>
        <v>-0.23595349340309846</v>
      </c>
      <c r="Y52" s="11">
        <f t="shared" si="3"/>
        <v>-8.8325413222484758E-2</v>
      </c>
      <c r="Z52" s="11">
        <f t="shared" si="12"/>
        <v>30.973139195290855</v>
      </c>
      <c r="AA52" s="11">
        <f t="shared" si="4"/>
        <v>32.55854173558204</v>
      </c>
      <c r="AB52" s="10">
        <v>27.717054745467799</v>
      </c>
      <c r="AC52" s="11">
        <v>34.7238488236802</v>
      </c>
      <c r="AD52" s="12">
        <v>42.048424784641803</v>
      </c>
      <c r="AE52" s="7">
        <v>0.12811597978908529</v>
      </c>
      <c r="AF52" s="11">
        <f t="shared" si="5"/>
        <v>21.861619690874441</v>
      </c>
      <c r="AG52" s="11">
        <f t="shared" si="6"/>
        <v>34.51868309674537</v>
      </c>
      <c r="AH52" s="11">
        <f t="shared" si="7"/>
        <v>0.15244731952537061</v>
      </c>
      <c r="AI52" s="11">
        <f t="shared" si="8"/>
        <v>5.6042908535235538</v>
      </c>
      <c r="AJ52" s="11">
        <f t="shared" si="9"/>
        <v>2.709953462435216</v>
      </c>
      <c r="AK52" s="3">
        <f t="shared" si="10"/>
        <v>0.2797808145547302</v>
      </c>
      <c r="AL52" s="3">
        <f t="shared" si="11"/>
        <v>0.11988021146585037</v>
      </c>
      <c r="AM52" s="12">
        <v>0.43307295267389379</v>
      </c>
      <c r="AN52" s="153" t="s">
        <v>105</v>
      </c>
      <c r="AO52" s="99"/>
    </row>
    <row r="53" spans="1:41" customFormat="1">
      <c r="A53" s="84">
        <v>117</v>
      </c>
      <c r="B53" s="84">
        <v>730</v>
      </c>
      <c r="C53" s="84" t="s">
        <v>96</v>
      </c>
      <c r="D53" s="84">
        <v>33</v>
      </c>
      <c r="E53" s="84" t="s">
        <v>160</v>
      </c>
      <c r="F53" s="84">
        <v>3</v>
      </c>
      <c r="G53" s="84">
        <v>40</v>
      </c>
      <c r="H53" s="84">
        <v>42</v>
      </c>
      <c r="I53" s="53">
        <v>310.599999999999</v>
      </c>
      <c r="J53" s="89">
        <v>17.855853658536599</v>
      </c>
      <c r="K53" s="23">
        <v>1506264.9</v>
      </c>
      <c r="L53" s="23">
        <v>394332.3</v>
      </c>
      <c r="M53" s="23">
        <v>722134.2</v>
      </c>
      <c r="N53" s="23">
        <v>126590.2</v>
      </c>
      <c r="O53" s="23">
        <v>6281516</v>
      </c>
      <c r="P53" s="25">
        <v>962728.9</v>
      </c>
      <c r="Q53" s="6">
        <v>0.15072345793666353</v>
      </c>
      <c r="R53" s="6">
        <v>3.9458615700410857E-2</v>
      </c>
      <c r="S53" s="6">
        <v>7.2259908412076912E-2</v>
      </c>
      <c r="T53" s="6">
        <v>1.2667169423448576E-2</v>
      </c>
      <c r="U53" s="6">
        <v>0.62855598149069203</v>
      </c>
      <c r="V53" s="6">
        <v>9.6334867036708072E-2</v>
      </c>
      <c r="W53" s="10">
        <f t="shared" si="1"/>
        <v>0.82122818282973653</v>
      </c>
      <c r="X53" s="11">
        <f t="shared" si="2"/>
        <v>-0.23587302522392672</v>
      </c>
      <c r="Y53" s="11">
        <f t="shared" si="3"/>
        <v>-8.5536154969471714E-2</v>
      </c>
      <c r="Z53" s="11">
        <f t="shared" si="12"/>
        <v>30.978570797384947</v>
      </c>
      <c r="AA53" s="11">
        <f t="shared" si="4"/>
        <v>32.749327000088137</v>
      </c>
      <c r="AB53" s="10">
        <v>27.9880682889866</v>
      </c>
      <c r="AC53" s="11">
        <v>35.026447633549701</v>
      </c>
      <c r="AD53" s="12">
        <v>42.377366936011001</v>
      </c>
      <c r="AE53" s="7">
        <v>0</v>
      </c>
      <c r="AF53" s="11">
        <f t="shared" si="5"/>
        <v>19.341387737294973</v>
      </c>
      <c r="AG53" s="11">
        <f t="shared" si="6"/>
        <v>38.992762962790756</v>
      </c>
      <c r="AH53" s="11">
        <f t="shared" si="7"/>
        <v>0.14646076675300429</v>
      </c>
      <c r="AI53" s="11">
        <f t="shared" si="8"/>
        <v>5.7045031921902334</v>
      </c>
      <c r="AJ53" s="11">
        <f t="shared" si="9"/>
        <v>2.751530747140611</v>
      </c>
      <c r="AK53" s="3">
        <f t="shared" si="10"/>
        <v>0.23979321233918688</v>
      </c>
      <c r="AL53" s="3">
        <f t="shared" si="11"/>
        <v>0.11496177037517695</v>
      </c>
      <c r="AM53" s="12" t="e">
        <v>#DIV/0!</v>
      </c>
      <c r="AN53" s="153" t="s">
        <v>105</v>
      </c>
      <c r="AO53" s="99"/>
    </row>
    <row r="54" spans="1:41" customFormat="1">
      <c r="A54" s="84">
        <v>117</v>
      </c>
      <c r="B54" s="84">
        <v>730</v>
      </c>
      <c r="C54" s="84" t="s">
        <v>96</v>
      </c>
      <c r="D54" s="84">
        <v>34</v>
      </c>
      <c r="E54" s="84" t="s">
        <v>160</v>
      </c>
      <c r="F54" s="84">
        <v>1</v>
      </c>
      <c r="G54" s="84">
        <v>40</v>
      </c>
      <c r="H54" s="84">
        <v>42</v>
      </c>
      <c r="I54" s="53">
        <v>317.29999999999899</v>
      </c>
      <c r="J54" s="89">
        <v>19.1631707317073</v>
      </c>
      <c r="K54" s="23">
        <v>471140.033294219</v>
      </c>
      <c r="L54" s="23">
        <v>132579.917821893</v>
      </c>
      <c r="M54" s="23">
        <v>249928.14491524501</v>
      </c>
      <c r="N54" s="23">
        <v>40027.778912572299</v>
      </c>
      <c r="O54" s="23">
        <v>2001476.4615832299</v>
      </c>
      <c r="P54" s="25">
        <v>303263.19374971098</v>
      </c>
      <c r="Q54" s="6">
        <v>0.14730419760481681</v>
      </c>
      <c r="R54" s="6">
        <v>4.1451749019745486E-2</v>
      </c>
      <c r="S54" s="6">
        <v>7.8141236668398117E-2</v>
      </c>
      <c r="T54" s="6">
        <v>1.251487761163644E-2</v>
      </c>
      <c r="U54" s="6">
        <v>0.6257712428659864</v>
      </c>
      <c r="V54" s="6">
        <v>9.4816696229416769E-2</v>
      </c>
      <c r="W54" s="10">
        <f t="shared" si="1"/>
        <v>0.81733246896789868</v>
      </c>
      <c r="X54" s="11">
        <f t="shared" si="2"/>
        <v>-0.22804838826317025</v>
      </c>
      <c r="Y54" s="11">
        <f t="shared" si="3"/>
        <v>-8.7601248158770878E-2</v>
      </c>
      <c r="Z54" s="11">
        <f t="shared" si="12"/>
        <v>31.506733792236005</v>
      </c>
      <c r="AA54" s="11">
        <f t="shared" si="4"/>
        <v>32.60807462594007</v>
      </c>
      <c r="AB54" s="10">
        <v>27.767587860269</v>
      </c>
      <c r="AC54" s="11">
        <v>34.836242540690101</v>
      </c>
      <c r="AD54" s="12">
        <v>42.044915805904999</v>
      </c>
      <c r="AE54" s="7">
        <v>7.5974048672338451E-2</v>
      </c>
      <c r="AF54" s="11">
        <f t="shared" si="5"/>
        <v>19.05431085937855</v>
      </c>
      <c r="AG54" s="11">
        <f t="shared" si="6"/>
        <v>39.160889722442697</v>
      </c>
      <c r="AH54" s="11">
        <f t="shared" si="7"/>
        <v>0.15492965126448979</v>
      </c>
      <c r="AI54" s="11">
        <f t="shared" si="8"/>
        <v>6.2438674266971441</v>
      </c>
      <c r="AJ54" s="11">
        <f t="shared" si="9"/>
        <v>2.7081495338544381</v>
      </c>
      <c r="AK54" s="3">
        <f t="shared" si="10"/>
        <v>0.23539623989458894</v>
      </c>
      <c r="AL54" s="3">
        <f t="shared" si="11"/>
        <v>0.12487188818475739</v>
      </c>
      <c r="AM54" s="12">
        <v>0.49859683668288723</v>
      </c>
      <c r="AN54" s="153" t="s">
        <v>105</v>
      </c>
      <c r="AO54" s="99"/>
    </row>
    <row r="55" spans="1:41" customFormat="1">
      <c r="A55" s="84">
        <v>117</v>
      </c>
      <c r="B55" s="84">
        <v>730</v>
      </c>
      <c r="C55" s="84" t="s">
        <v>96</v>
      </c>
      <c r="D55" s="84">
        <v>35</v>
      </c>
      <c r="E55" s="84" t="s">
        <v>160</v>
      </c>
      <c r="F55" s="84">
        <v>2</v>
      </c>
      <c r="G55" s="84">
        <v>8</v>
      </c>
      <c r="H55" s="84">
        <v>10</v>
      </c>
      <c r="I55" s="53">
        <v>328.18</v>
      </c>
      <c r="J55" s="89">
        <v>21.286097560975598</v>
      </c>
      <c r="K55" s="23">
        <v>263242.19241907599</v>
      </c>
      <c r="L55" s="23">
        <v>53854.655520231099</v>
      </c>
      <c r="M55" s="23">
        <v>101749.284803469</v>
      </c>
      <c r="N55" s="23">
        <v>18854.046745568001</v>
      </c>
      <c r="O55" s="23">
        <v>852107.61841098196</v>
      </c>
      <c r="P55" s="25">
        <v>132088.94270722501</v>
      </c>
      <c r="Q55" s="6">
        <v>0.18513453537194441</v>
      </c>
      <c r="R55" s="6">
        <v>3.7875222568734379E-2</v>
      </c>
      <c r="S55" s="6">
        <v>7.1558842423441321E-2</v>
      </c>
      <c r="T55" s="6">
        <v>1.32597861765442E-2</v>
      </c>
      <c r="U55" s="6">
        <v>0.59927531590478988</v>
      </c>
      <c r="V55" s="6">
        <v>9.2896297554545815E-2</v>
      </c>
      <c r="W55" s="10">
        <f t="shared" si="1"/>
        <v>0.82431839862334566</v>
      </c>
      <c r="X55" s="11">
        <f t="shared" si="2"/>
        <v>-0.23415949194453575</v>
      </c>
      <c r="Y55" s="11">
        <f t="shared" si="3"/>
        <v>-8.3905006681323752E-2</v>
      </c>
      <c r="Z55" s="11">
        <f t="shared" si="12"/>
        <v>31.094234293743835</v>
      </c>
      <c r="AA55" s="11">
        <f t="shared" si="4"/>
        <v>32.860897542997456</v>
      </c>
      <c r="AB55" s="10">
        <v>28.203019315263301</v>
      </c>
      <c r="AC55" s="11">
        <v>35.208099604042602</v>
      </c>
      <c r="AD55" s="12">
        <v>42.6865143221737</v>
      </c>
      <c r="AE55" s="7">
        <v>0.13231104107340985</v>
      </c>
      <c r="AF55" s="11">
        <f t="shared" si="5"/>
        <v>23.601760619223818</v>
      </c>
      <c r="AG55" s="11">
        <f t="shared" si="6"/>
        <v>33.412228628292844</v>
      </c>
      <c r="AH55" s="11">
        <f t="shared" si="7"/>
        <v>0.1505694577751229</v>
      </c>
      <c r="AI55" s="11">
        <f t="shared" si="8"/>
        <v>5.3966814751526542</v>
      </c>
      <c r="AJ55" s="11">
        <f t="shared" si="9"/>
        <v>2.7476091077045943</v>
      </c>
      <c r="AK55" s="3">
        <f t="shared" si="10"/>
        <v>0.30893068754621911</v>
      </c>
      <c r="AL55" s="3">
        <f t="shared" si="11"/>
        <v>0.11940896032969638</v>
      </c>
      <c r="AM55" s="12">
        <v>0.41718774143880843</v>
      </c>
      <c r="AN55" s="153" t="s">
        <v>105</v>
      </c>
      <c r="AO55" s="99"/>
    </row>
    <row r="56" spans="1:41" customFormat="1">
      <c r="A56" s="84">
        <v>117</v>
      </c>
      <c r="B56" s="84">
        <v>730</v>
      </c>
      <c r="C56" s="84" t="s">
        <v>96</v>
      </c>
      <c r="D56" s="84">
        <v>37</v>
      </c>
      <c r="E56" s="84" t="s">
        <v>160</v>
      </c>
      <c r="F56" s="84">
        <v>1</v>
      </c>
      <c r="G56" s="84">
        <v>40</v>
      </c>
      <c r="H56" s="84">
        <v>42</v>
      </c>
      <c r="I56" s="53">
        <v>346.29999999999899</v>
      </c>
      <c r="J56" s="89">
        <v>24.821707317073201</v>
      </c>
      <c r="K56" s="23">
        <v>280362.48843164701</v>
      </c>
      <c r="L56" s="23">
        <v>65867.543452023194</v>
      </c>
      <c r="M56" s="23">
        <v>121748.695103468</v>
      </c>
      <c r="N56" s="23">
        <v>21136.439866329401</v>
      </c>
      <c r="O56" s="23">
        <v>1021071.86260491</v>
      </c>
      <c r="P56" s="25">
        <v>156286.13726445101</v>
      </c>
      <c r="Q56" s="6">
        <v>0.16823702537196478</v>
      </c>
      <c r="R56" s="6">
        <v>3.9525114935726073E-2</v>
      </c>
      <c r="S56" s="6">
        <v>7.3057699058479655E-2</v>
      </c>
      <c r="T56" s="6">
        <v>1.2683336454732644E-2</v>
      </c>
      <c r="U56" s="6">
        <v>0.61271425366715004</v>
      </c>
      <c r="V56" s="6">
        <v>9.3782570511946842E-2</v>
      </c>
      <c r="W56" s="10">
        <f t="shared" si="1"/>
        <v>0.81956016559994482</v>
      </c>
      <c r="X56" s="11">
        <f t="shared" si="2"/>
        <v>-0.23416774128485468</v>
      </c>
      <c r="Y56" s="11">
        <f t="shared" si="3"/>
        <v>-8.6419158470639496E-2</v>
      </c>
      <c r="Z56" s="11">
        <f t="shared" si="12"/>
        <v>31.093677463272307</v>
      </c>
      <c r="AA56" s="11">
        <f t="shared" si="4"/>
        <v>32.688929560608258</v>
      </c>
      <c r="AB56" s="10">
        <v>27.891752509163101</v>
      </c>
      <c r="AC56" s="11">
        <v>34.929490044469503</v>
      </c>
      <c r="AD56" s="12">
        <v>42.301676814834899</v>
      </c>
      <c r="AE56" s="7">
        <v>0.11377375456658421</v>
      </c>
      <c r="AF56" s="11">
        <f t="shared" si="5"/>
        <v>21.542576328060335</v>
      </c>
      <c r="AG56" s="11">
        <f t="shared" si="6"/>
        <v>35.792197219286386</v>
      </c>
      <c r="AH56" s="11">
        <f t="shared" si="7"/>
        <v>0.15060318175975243</v>
      </c>
      <c r="AI56" s="11">
        <f t="shared" si="8"/>
        <v>5.7601325423500063</v>
      </c>
      <c r="AJ56" s="11">
        <f t="shared" si="9"/>
        <v>2.7337333988432655</v>
      </c>
      <c r="AK56" s="3">
        <f t="shared" si="10"/>
        <v>0.27457664705048235</v>
      </c>
      <c r="AL56" s="3">
        <f t="shared" si="11"/>
        <v>0.11923616697542572</v>
      </c>
      <c r="AM56" s="12">
        <v>0.4285369472212382</v>
      </c>
      <c r="AN56" s="153" t="s">
        <v>105</v>
      </c>
      <c r="AO56" s="99"/>
    </row>
    <row r="57" spans="1:41" customFormat="1">
      <c r="A57" s="84">
        <v>117</v>
      </c>
      <c r="B57" s="84">
        <v>730</v>
      </c>
      <c r="C57" s="84" t="s">
        <v>96</v>
      </c>
      <c r="D57" s="84">
        <v>38</v>
      </c>
      <c r="E57" s="84" t="s">
        <v>160</v>
      </c>
      <c r="F57" s="84">
        <v>1</v>
      </c>
      <c r="G57" s="84">
        <v>40</v>
      </c>
      <c r="H57" s="84">
        <v>42</v>
      </c>
      <c r="I57" s="53">
        <v>356</v>
      </c>
      <c r="J57" s="89">
        <v>26.7143902439025</v>
      </c>
      <c r="K57" s="23">
        <v>2093643.1710231199</v>
      </c>
      <c r="L57" s="23">
        <v>499491.35774985497</v>
      </c>
      <c r="M57" s="23">
        <v>987603.19038179098</v>
      </c>
      <c r="N57" s="23">
        <v>171326.16705852601</v>
      </c>
      <c r="O57" s="23">
        <v>9514153.2405996807</v>
      </c>
      <c r="P57" s="25">
        <v>1520907.89772138</v>
      </c>
      <c r="Q57" s="6">
        <v>0.14158554604423851</v>
      </c>
      <c r="R57" s="6">
        <v>3.37788012829481E-2</v>
      </c>
      <c r="S57" s="6">
        <v>6.6788046272902246E-2</v>
      </c>
      <c r="T57" s="6">
        <v>1.1586171535999513E-2</v>
      </c>
      <c r="U57" s="6">
        <v>0.64340791227598904</v>
      </c>
      <c r="V57" s="6">
        <v>0.10285352258792263</v>
      </c>
      <c r="W57" s="10">
        <f t="shared" si="1"/>
        <v>0.84289407652880732</v>
      </c>
      <c r="X57" s="11">
        <f t="shared" si="2"/>
        <v>-0.2251122296350517</v>
      </c>
      <c r="Y57" s="11">
        <f t="shared" si="3"/>
        <v>-7.4226998174040215E-2</v>
      </c>
      <c r="Z57" s="11">
        <f t="shared" si="12"/>
        <v>31.704924499634011</v>
      </c>
      <c r="AA57" s="11">
        <f t="shared" si="4"/>
        <v>33.522873324895649</v>
      </c>
      <c r="AB57" s="10">
        <v>29.095635821095001</v>
      </c>
      <c r="AC57" s="11">
        <v>36.330150279938202</v>
      </c>
      <c r="AD57" s="12">
        <v>43.892832810615602</v>
      </c>
      <c r="AE57" s="7">
        <v>8.6079446248036373E-2</v>
      </c>
      <c r="AF57" s="11">
        <f t="shared" si="5"/>
        <v>18.036525596940781</v>
      </c>
      <c r="AG57" s="11">
        <f t="shared" si="6"/>
        <v>42.077366422427154</v>
      </c>
      <c r="AH57" s="11">
        <f t="shared" si="7"/>
        <v>0.13065136377308681</v>
      </c>
      <c r="AI57" s="11">
        <f t="shared" si="8"/>
        <v>5.7644620628465946</v>
      </c>
      <c r="AJ57" s="11">
        <f t="shared" si="9"/>
        <v>2.8535294507560618</v>
      </c>
      <c r="AK57" s="3">
        <f t="shared" si="10"/>
        <v>0.22005564952316839</v>
      </c>
      <c r="AL57" s="3">
        <f t="shared" si="11"/>
        <v>0.10380358245307619</v>
      </c>
      <c r="AM57" s="12">
        <v>0.36469075857411937</v>
      </c>
      <c r="AN57" s="153" t="s">
        <v>105</v>
      </c>
      <c r="AO57" s="99"/>
    </row>
    <row r="58" spans="1:41">
      <c r="J58" s="88"/>
      <c r="AO58" s="99"/>
    </row>
  </sheetData>
  <mergeCells count="2">
    <mergeCell ref="K2:P2"/>
    <mergeCell ref="Q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8198-FE80-1E48-B68C-E319E23570F8}">
  <dimension ref="A1:AN150"/>
  <sheetViews>
    <sheetView workbookViewId="0">
      <selection activeCell="E1" sqref="E1"/>
    </sheetView>
  </sheetViews>
  <sheetFormatPr baseColWidth="10" defaultRowHeight="16"/>
  <cols>
    <col min="1" max="1" width="4.1640625" style="77" bestFit="1" customWidth="1"/>
    <col min="2" max="2" width="4.33203125" style="77" bestFit="1" customWidth="1"/>
    <col min="3" max="3" width="5" style="77" bestFit="1" customWidth="1"/>
    <col min="4" max="4" width="4.83203125" style="77" bestFit="1" customWidth="1"/>
    <col min="5" max="5" width="4.83203125" style="77" customWidth="1"/>
    <col min="6" max="6" width="7.1640625" style="77" bestFit="1" customWidth="1"/>
    <col min="7" max="7" width="11" style="77" bestFit="1" customWidth="1"/>
    <col min="8" max="8" width="14.1640625" style="72" bestFit="1" customWidth="1"/>
    <col min="9" max="10" width="10.83203125" style="77"/>
    <col min="24" max="25" width="29.1640625" customWidth="1"/>
    <col min="26" max="26" width="10.83203125" style="77"/>
    <col min="28" max="30" width="21.6640625" customWidth="1"/>
  </cols>
  <sheetData>
    <row r="1" spans="1:40">
      <c r="A1" s="81" t="s">
        <v>86</v>
      </c>
      <c r="B1" s="82" t="s">
        <v>87</v>
      </c>
      <c r="C1" s="56" t="s">
        <v>88</v>
      </c>
      <c r="D1" s="82" t="s">
        <v>89</v>
      </c>
      <c r="E1" s="82" t="s">
        <v>162</v>
      </c>
      <c r="F1" s="82" t="s">
        <v>93</v>
      </c>
      <c r="G1" s="82" t="s">
        <v>101</v>
      </c>
      <c r="H1" s="82" t="s">
        <v>102</v>
      </c>
      <c r="I1" s="56" t="s">
        <v>104</v>
      </c>
      <c r="J1" s="57" t="s">
        <v>94</v>
      </c>
      <c r="K1" s="75" t="s">
        <v>64</v>
      </c>
      <c r="L1" s="60" t="s">
        <v>65</v>
      </c>
      <c r="M1" s="60" t="s">
        <v>66</v>
      </c>
      <c r="N1" s="60" t="s">
        <v>67</v>
      </c>
      <c r="O1" s="60" t="s">
        <v>62</v>
      </c>
      <c r="P1" s="61" t="s">
        <v>63</v>
      </c>
      <c r="Q1" s="118" t="s">
        <v>64</v>
      </c>
      <c r="R1" s="119" t="s">
        <v>65</v>
      </c>
      <c r="S1" s="119" t="s">
        <v>66</v>
      </c>
      <c r="T1" s="119" t="s">
        <v>67</v>
      </c>
      <c r="U1" s="119" t="s">
        <v>62</v>
      </c>
      <c r="V1" s="100" t="s">
        <v>63</v>
      </c>
      <c r="W1" s="55" t="s">
        <v>1</v>
      </c>
      <c r="X1" s="56" t="s">
        <v>81</v>
      </c>
      <c r="Y1" s="56" t="s">
        <v>82</v>
      </c>
      <c r="Z1" s="56" t="s">
        <v>129</v>
      </c>
      <c r="AA1" s="56" t="s">
        <v>130</v>
      </c>
      <c r="AB1" s="55" t="s">
        <v>131</v>
      </c>
      <c r="AC1" s="56" t="s">
        <v>132</v>
      </c>
      <c r="AD1" s="57" t="s">
        <v>133</v>
      </c>
      <c r="AE1" s="55" t="s">
        <v>2</v>
      </c>
      <c r="AF1" s="56" t="s">
        <v>3</v>
      </c>
      <c r="AG1" s="56" t="s">
        <v>4</v>
      </c>
      <c r="AH1" s="56" t="s">
        <v>5</v>
      </c>
      <c r="AI1" s="56" t="s">
        <v>6</v>
      </c>
      <c r="AJ1" s="64" t="s">
        <v>7</v>
      </c>
      <c r="AK1" s="56" t="s">
        <v>60</v>
      </c>
      <c r="AL1" s="56" t="s">
        <v>61</v>
      </c>
      <c r="AM1" s="57" t="s">
        <v>107</v>
      </c>
      <c r="AN1" s="55"/>
    </row>
    <row r="2" spans="1:40">
      <c r="A2" s="151"/>
      <c r="B2" s="78"/>
      <c r="C2" s="29"/>
      <c r="D2" s="78"/>
      <c r="E2" s="78"/>
      <c r="F2" s="78"/>
      <c r="G2" s="78"/>
      <c r="H2" s="78"/>
      <c r="I2" s="29"/>
      <c r="J2" s="150"/>
      <c r="K2" s="161" t="s">
        <v>106</v>
      </c>
      <c r="L2" s="162"/>
      <c r="M2" s="162"/>
      <c r="N2" s="162"/>
      <c r="O2" s="162"/>
      <c r="P2" s="163"/>
      <c r="Q2" s="164" t="s">
        <v>0</v>
      </c>
      <c r="R2" s="165"/>
      <c r="S2" s="165"/>
      <c r="T2" s="165"/>
      <c r="U2" s="165"/>
      <c r="V2" s="166"/>
      <c r="W2" s="66" t="s">
        <v>122</v>
      </c>
      <c r="X2" s="142" t="s">
        <v>121</v>
      </c>
      <c r="Y2" s="142" t="s">
        <v>121</v>
      </c>
      <c r="Z2" s="142" t="s">
        <v>121</v>
      </c>
      <c r="AA2" s="142" t="s">
        <v>121</v>
      </c>
      <c r="AB2" s="66" t="s">
        <v>78</v>
      </c>
      <c r="AC2" s="138"/>
      <c r="AD2" s="139"/>
      <c r="AE2" s="66" t="s">
        <v>123</v>
      </c>
      <c r="AF2" s="140"/>
      <c r="AG2" s="141" t="s">
        <v>126</v>
      </c>
      <c r="AH2" s="141" t="s">
        <v>125</v>
      </c>
      <c r="AI2" s="138"/>
      <c r="AJ2" s="141" t="s">
        <v>124</v>
      </c>
      <c r="AK2" s="141"/>
      <c r="AL2" s="141"/>
      <c r="AM2" s="154" t="s">
        <v>127</v>
      </c>
      <c r="AN2" s="66"/>
    </row>
    <row r="3" spans="1:40">
      <c r="A3" s="83">
        <v>121</v>
      </c>
      <c r="B3" s="34">
        <v>754</v>
      </c>
      <c r="C3" s="34" t="s">
        <v>96</v>
      </c>
      <c r="D3" s="34">
        <v>1</v>
      </c>
      <c r="E3" s="34" t="s">
        <v>159</v>
      </c>
      <c r="F3" s="34">
        <v>1</v>
      </c>
      <c r="G3" s="34">
        <v>81</v>
      </c>
      <c r="H3" s="84">
        <v>83</v>
      </c>
      <c r="I3" s="11">
        <v>0.81</v>
      </c>
      <c r="J3" s="12">
        <v>0.248142857142857</v>
      </c>
      <c r="K3" s="23">
        <v>263459.54834504001</v>
      </c>
      <c r="L3" s="23">
        <v>76159.803499999703</v>
      </c>
      <c r="M3" s="23">
        <v>66856.231440828502</v>
      </c>
      <c r="N3" s="23">
        <v>10801.4935951184</v>
      </c>
      <c r="O3" s="23">
        <v>339939.19114970497</v>
      </c>
      <c r="P3" s="25">
        <v>18847.157411608699</v>
      </c>
      <c r="Q3" s="6">
        <v>0.33948198009059249</v>
      </c>
      <c r="R3" s="6">
        <v>9.813605564080552E-2</v>
      </c>
      <c r="S3" s="6">
        <v>8.6147896227328671E-2</v>
      </c>
      <c r="T3" s="6">
        <v>1.3918312912327141E-2</v>
      </c>
      <c r="U3" s="6">
        <v>0.43803016609881351</v>
      </c>
      <c r="V3" s="6">
        <v>2.4285589030132657E-2</v>
      </c>
      <c r="W3" s="31">
        <v>0.55891499711103476</v>
      </c>
      <c r="X3" s="21">
        <v>-0.36186393645695802</v>
      </c>
      <c r="Y3" s="21">
        <v>-0.25265423700212364</v>
      </c>
      <c r="Z3" s="21">
        <v>22.474184289155332</v>
      </c>
      <c r="AA3" s="21">
        <v>21.318450189054744</v>
      </c>
      <c r="AB3" s="7">
        <v>13.0266450992758</v>
      </c>
      <c r="AC3" s="6">
        <v>19.818552481821001</v>
      </c>
      <c r="AD3" s="8">
        <v>25.594629080431702</v>
      </c>
      <c r="AE3" s="7">
        <v>0.17152198706325944</v>
      </c>
      <c r="AF3" s="11">
        <v>43.662595080269384</v>
      </c>
      <c r="AG3" s="11">
        <v>6.6761281355658424</v>
      </c>
      <c r="AH3" s="11">
        <v>0.30007094251212935</v>
      </c>
      <c r="AI3" s="11">
        <v>6.1895358129956533</v>
      </c>
      <c r="AJ3" s="11">
        <v>1.8397819743519153</v>
      </c>
      <c r="AK3" s="3">
        <v>0.77501963646496919</v>
      </c>
      <c r="AL3" s="3">
        <v>0.19667114937443578</v>
      </c>
      <c r="AM3" s="3">
        <v>1.2816069574316142</v>
      </c>
      <c r="AN3" s="7"/>
    </row>
    <row r="4" spans="1:40">
      <c r="A4" s="83">
        <v>121</v>
      </c>
      <c r="B4" s="34">
        <v>754</v>
      </c>
      <c r="C4" s="34" t="s">
        <v>96</v>
      </c>
      <c r="D4" s="34">
        <v>3</v>
      </c>
      <c r="E4" s="34" t="s">
        <v>159</v>
      </c>
      <c r="F4" s="34">
        <v>3</v>
      </c>
      <c r="G4" s="34">
        <v>83</v>
      </c>
      <c r="H4" s="84">
        <v>85</v>
      </c>
      <c r="I4" s="11">
        <v>19.529999999999902</v>
      </c>
      <c r="J4" s="12">
        <v>4.4280625000000002</v>
      </c>
      <c r="K4" s="23">
        <v>32169.652940318301</v>
      </c>
      <c r="L4" s="23">
        <v>4924.5409331360797</v>
      </c>
      <c r="M4" s="23">
        <v>5410.2846041420198</v>
      </c>
      <c r="N4" s="23">
        <v>752.806436094677</v>
      </c>
      <c r="O4" s="23">
        <v>29679.6913043639</v>
      </c>
      <c r="P4" s="25">
        <v>2504.9373539806202</v>
      </c>
      <c r="Q4" s="6">
        <v>0.42641618454708413</v>
      </c>
      <c r="R4" s="6">
        <v>6.5275928193866517E-2</v>
      </c>
      <c r="S4" s="6">
        <v>7.171457281469959E-2</v>
      </c>
      <c r="T4" s="6">
        <v>9.9786232937458686E-3</v>
      </c>
      <c r="U4" s="6">
        <v>0.39341116760014699</v>
      </c>
      <c r="V4" s="6">
        <v>3.3203523550456929E-2</v>
      </c>
      <c r="W4" s="31">
        <v>0.63770345292806119</v>
      </c>
      <c r="X4" s="21">
        <v>-0.31161869071431192</v>
      </c>
      <c r="Y4" s="21">
        <v>-0.19538123146257474</v>
      </c>
      <c r="Z4" s="21">
        <v>25.865738376783945</v>
      </c>
      <c r="AA4" s="21">
        <v>25.235923767959889</v>
      </c>
      <c r="AB4" s="7">
        <v>17.995166644627901</v>
      </c>
      <c r="AC4" s="6">
        <v>24.590197946531099</v>
      </c>
      <c r="AD4" s="8">
        <v>31.043194740557599</v>
      </c>
      <c r="AE4" s="7">
        <v>0.6892382983211055</v>
      </c>
      <c r="AF4" s="11">
        <v>52.012924846950568</v>
      </c>
      <c r="AG4" s="11">
        <v>7.2241296370630037</v>
      </c>
      <c r="AH4" s="11">
        <v>0.25622955240859008</v>
      </c>
      <c r="AI4" s="11">
        <v>7.1868203361927598</v>
      </c>
      <c r="AJ4" s="11">
        <v>2.061661646943612</v>
      </c>
      <c r="AK4" s="3">
        <v>1.0838944586862429</v>
      </c>
      <c r="AL4" s="3">
        <v>0.18228911307263254</v>
      </c>
      <c r="AM4" s="3">
        <v>0.90777799822314365</v>
      </c>
      <c r="AN4" s="7"/>
    </row>
    <row r="5" spans="1:40">
      <c r="A5" s="83">
        <v>121</v>
      </c>
      <c r="B5" s="34">
        <v>754</v>
      </c>
      <c r="C5" s="34" t="s">
        <v>96</v>
      </c>
      <c r="D5" s="34">
        <v>4</v>
      </c>
      <c r="E5" s="34" t="s">
        <v>159</v>
      </c>
      <c r="F5" s="34">
        <v>4</v>
      </c>
      <c r="G5" s="34">
        <v>80</v>
      </c>
      <c r="H5" s="84">
        <v>82</v>
      </c>
      <c r="I5" s="11">
        <v>30.6</v>
      </c>
      <c r="J5" s="12">
        <v>6.8111764705882303</v>
      </c>
      <c r="K5" s="23">
        <v>38390.432455555601</v>
      </c>
      <c r="L5" s="23">
        <v>4475.0204182530097</v>
      </c>
      <c r="M5" s="23">
        <v>5646.9842278502501</v>
      </c>
      <c r="N5" s="23">
        <v>1102.7389147465401</v>
      </c>
      <c r="O5" s="23">
        <v>29150.7050158731</v>
      </c>
      <c r="P5" s="25">
        <v>3206.9700079365198</v>
      </c>
      <c r="Q5" s="6">
        <v>0.46833106288717058</v>
      </c>
      <c r="R5" s="6">
        <v>5.459149415283375E-2</v>
      </c>
      <c r="S5" s="6">
        <v>6.8888469245505429E-2</v>
      </c>
      <c r="T5" s="6">
        <v>1.3452489461487048E-2</v>
      </c>
      <c r="U5" s="6">
        <v>0.3556141410962036</v>
      </c>
      <c r="V5" s="6">
        <v>3.9122343156799737E-2</v>
      </c>
      <c r="W5" s="31">
        <v>0.68991759731624513</v>
      </c>
      <c r="X5" s="21">
        <v>-0.29835985320421299</v>
      </c>
      <c r="Y5" s="21">
        <v>-0.16120277762207411</v>
      </c>
      <c r="Z5" s="21">
        <v>26.760709908715622</v>
      </c>
      <c r="AA5" s="21">
        <v>27.573730010650131</v>
      </c>
      <c r="AB5" s="7">
        <v>21.1092396344647</v>
      </c>
      <c r="AC5" s="6">
        <v>27.752730894211101</v>
      </c>
      <c r="AD5" s="8">
        <v>34.935847956598401</v>
      </c>
      <c r="AE5" s="7" t="s">
        <v>8</v>
      </c>
      <c r="AF5" s="11">
        <v>56.840073905766765</v>
      </c>
      <c r="AG5" s="11">
        <v>7.7095439090243936</v>
      </c>
      <c r="AH5" s="11">
        <v>0.25755210301249315</v>
      </c>
      <c r="AI5" s="11">
        <v>5.1208714522858614</v>
      </c>
      <c r="AJ5" s="11">
        <v>2.2107621176008667</v>
      </c>
      <c r="AK5" s="3">
        <v>1.3169641157787195</v>
      </c>
      <c r="AL5" s="3">
        <v>0.19371690066416444</v>
      </c>
      <c r="AM5" s="3">
        <v>0.99482711068039953</v>
      </c>
      <c r="AN5" s="7"/>
    </row>
    <row r="6" spans="1:40">
      <c r="A6" s="83">
        <v>121</v>
      </c>
      <c r="B6" s="34">
        <v>754</v>
      </c>
      <c r="C6" s="34" t="s">
        <v>96</v>
      </c>
      <c r="D6" s="34">
        <v>4</v>
      </c>
      <c r="E6" s="34" t="s">
        <v>159</v>
      </c>
      <c r="F6" s="34">
        <v>7</v>
      </c>
      <c r="G6" s="34">
        <v>28</v>
      </c>
      <c r="H6" s="84">
        <v>30</v>
      </c>
      <c r="I6" s="11">
        <v>34.58</v>
      </c>
      <c r="J6" s="12">
        <v>7.5895053003533501</v>
      </c>
      <c r="K6" s="23">
        <v>29403.764058730201</v>
      </c>
      <c r="L6" s="23">
        <v>5011.4867068887597</v>
      </c>
      <c r="M6" s="23">
        <v>6290.4793848949002</v>
      </c>
      <c r="N6" s="23">
        <v>680.22479133932302</v>
      </c>
      <c r="O6" s="23">
        <v>29014.390610508199</v>
      </c>
      <c r="P6" s="25">
        <v>3287.9077708672098</v>
      </c>
      <c r="Q6" s="6">
        <v>0.39902919030734191</v>
      </c>
      <c r="R6" s="6">
        <v>6.8009302444803632E-2</v>
      </c>
      <c r="S6" s="6">
        <v>8.5366107910064493E-2</v>
      </c>
      <c r="T6" s="6">
        <v>9.2311156888949791E-3</v>
      </c>
      <c r="U6" s="6">
        <v>0.39374512628544084</v>
      </c>
      <c r="V6" s="6">
        <v>4.4619157363454148E-2</v>
      </c>
      <c r="W6" s="31">
        <v>0.67181045647146354</v>
      </c>
      <c r="X6" s="21">
        <v>-0.27985249044460042</v>
      </c>
      <c r="Y6" s="21">
        <v>-0.17275324081511118</v>
      </c>
      <c r="Z6" s="21">
        <v>28.009956894989472</v>
      </c>
      <c r="AA6" s="21">
        <v>26.783678328246395</v>
      </c>
      <c r="AB6" s="7">
        <v>20.0386309279912</v>
      </c>
      <c r="AC6" s="6">
        <v>26.633819836690499</v>
      </c>
      <c r="AD6" s="8">
        <v>33.532461080149098</v>
      </c>
      <c r="AE6" s="7" t="s">
        <v>8</v>
      </c>
      <c r="AF6" s="11">
        <v>50.333264077260424</v>
      </c>
      <c r="AG6" s="11">
        <v>10.057325266218111</v>
      </c>
      <c r="AH6" s="11">
        <v>0.27057308511693201</v>
      </c>
      <c r="AI6" s="11">
        <v>9.2476479319568945</v>
      </c>
      <c r="AJ6" s="11">
        <v>2.1469901195169072</v>
      </c>
      <c r="AK6" s="3">
        <v>1.013420011243696</v>
      </c>
      <c r="AL6" s="3">
        <v>0.21680549729059845</v>
      </c>
      <c r="AM6" s="3">
        <v>0.54981584434578168</v>
      </c>
      <c r="AN6" s="7"/>
    </row>
    <row r="7" spans="1:40">
      <c r="A7" s="83">
        <v>121</v>
      </c>
      <c r="B7" s="34">
        <v>754</v>
      </c>
      <c r="C7" s="34" t="s">
        <v>96</v>
      </c>
      <c r="D7" s="34">
        <v>5</v>
      </c>
      <c r="E7" s="34" t="s">
        <v>159</v>
      </c>
      <c r="F7" s="34">
        <v>2</v>
      </c>
      <c r="G7" s="34">
        <v>80</v>
      </c>
      <c r="H7" s="84">
        <v>82</v>
      </c>
      <c r="I7" s="11">
        <v>37.199999999999903</v>
      </c>
      <c r="J7" s="12">
        <v>7.9505653710247302</v>
      </c>
      <c r="K7" s="23">
        <v>39478.314909303801</v>
      </c>
      <c r="L7" s="23">
        <v>8883.5629346208407</v>
      </c>
      <c r="M7" s="23">
        <v>14043.212391545499</v>
      </c>
      <c r="N7" s="23">
        <v>1161.1462862165799</v>
      </c>
      <c r="O7" s="23">
        <v>49886.813782352801</v>
      </c>
      <c r="P7" s="25">
        <v>5464.3395294117599</v>
      </c>
      <c r="Q7" s="6">
        <v>0.33198100769445754</v>
      </c>
      <c r="R7" s="6">
        <v>7.47036488697123E-2</v>
      </c>
      <c r="S7" s="6">
        <v>0.11809216811110299</v>
      </c>
      <c r="T7" s="6">
        <v>9.7643102311849687E-3</v>
      </c>
      <c r="U7" s="6">
        <v>0.41950814638818884</v>
      </c>
      <c r="V7" s="6">
        <v>4.5950718705353291E-2</v>
      </c>
      <c r="W7" s="31">
        <v>0.69939481476572563</v>
      </c>
      <c r="X7" s="21">
        <v>-0.23433286498482186</v>
      </c>
      <c r="Y7" s="21">
        <v>-0.15527759182514472</v>
      </c>
      <c r="Z7" s="21">
        <v>31.082531613524523</v>
      </c>
      <c r="AA7" s="21">
        <v>27.979012719160103</v>
      </c>
      <c r="AB7" s="7">
        <v>21.643483434837901</v>
      </c>
      <c r="AC7" s="6">
        <v>28.291503717085799</v>
      </c>
      <c r="AD7" s="8">
        <v>35.638437230541903</v>
      </c>
      <c r="AE7" s="7">
        <v>0.4278615642740316</v>
      </c>
      <c r="AF7" s="11">
        <v>44.17642036360612</v>
      </c>
      <c r="AG7" s="11">
        <v>12.158470828337499</v>
      </c>
      <c r="AH7" s="11">
        <v>0.30322510219792093</v>
      </c>
      <c r="AI7" s="11">
        <v>12.094266293787314</v>
      </c>
      <c r="AJ7" s="11">
        <v>2.108494656129198</v>
      </c>
      <c r="AK7" s="3">
        <v>0.79135771391495535</v>
      </c>
      <c r="AL7" s="3">
        <v>0.28150148960832633</v>
      </c>
      <c r="AM7" s="3">
        <v>0.67591663335378205</v>
      </c>
      <c r="AN7" s="7"/>
    </row>
    <row r="8" spans="1:40">
      <c r="A8" s="83">
        <v>121</v>
      </c>
      <c r="B8" s="34">
        <v>754</v>
      </c>
      <c r="C8" s="34" t="s">
        <v>96</v>
      </c>
      <c r="D8" s="34">
        <v>5</v>
      </c>
      <c r="E8" s="34" t="s">
        <v>159</v>
      </c>
      <c r="F8" s="34">
        <v>3</v>
      </c>
      <c r="G8" s="34">
        <v>82</v>
      </c>
      <c r="H8" s="84">
        <v>84</v>
      </c>
      <c r="I8" s="11">
        <v>38.72</v>
      </c>
      <c r="J8" s="12">
        <v>8.1600353356890398</v>
      </c>
      <c r="K8" s="23">
        <v>53748.953540319599</v>
      </c>
      <c r="L8" s="23">
        <v>11775.803533292999</v>
      </c>
      <c r="M8" s="23">
        <v>13627.5795835799</v>
      </c>
      <c r="N8" s="23">
        <v>1626.5070961538499</v>
      </c>
      <c r="O8" s="23">
        <v>67804.156089418699</v>
      </c>
      <c r="P8" s="25">
        <v>6552.0807634085004</v>
      </c>
      <c r="Q8" s="6">
        <v>0.34646550174403734</v>
      </c>
      <c r="R8" s="6">
        <v>7.5906774194981055E-2</v>
      </c>
      <c r="S8" s="6">
        <v>8.7843313906381504E-2</v>
      </c>
      <c r="T8" s="6">
        <v>1.0484457092479981E-2</v>
      </c>
      <c r="U8" s="6">
        <v>0.43706527127508032</v>
      </c>
      <c r="V8" s="6">
        <v>4.2234681787039742E-2</v>
      </c>
      <c r="W8" s="31">
        <v>0.64934150108234634</v>
      </c>
      <c r="X8" s="21">
        <v>-0.29742555479414867</v>
      </c>
      <c r="Y8" s="21">
        <v>-0.18752683936492529</v>
      </c>
      <c r="Z8" s="21">
        <v>26.823775051394964</v>
      </c>
      <c r="AA8" s="21">
        <v>25.773164187439111</v>
      </c>
      <c r="AB8" s="7">
        <v>18.6886009140966</v>
      </c>
      <c r="AC8" s="6">
        <v>25.284047841901899</v>
      </c>
      <c r="AD8" s="8">
        <v>31.9024670681858</v>
      </c>
      <c r="AE8" s="7">
        <v>0.24832546389669635</v>
      </c>
      <c r="AF8" s="11">
        <v>44.218493219995558</v>
      </c>
      <c r="AG8" s="11">
        <v>10.865619203820886</v>
      </c>
      <c r="AH8" s="11">
        <v>0.266603439694169</v>
      </c>
      <c r="AI8" s="11">
        <v>8.378432295687249</v>
      </c>
      <c r="AJ8" s="11">
        <v>2.0879896266884188</v>
      </c>
      <c r="AK8" s="3">
        <v>0.79270883438821371</v>
      </c>
      <c r="AL8" s="3">
        <v>0.20098442882480735</v>
      </c>
      <c r="AM8" s="3">
        <v>0.45718948592058034</v>
      </c>
      <c r="AN8" s="7"/>
    </row>
    <row r="9" spans="1:40">
      <c r="A9" s="83">
        <v>121</v>
      </c>
      <c r="B9" s="34">
        <v>754</v>
      </c>
      <c r="C9" s="34" t="s">
        <v>96</v>
      </c>
      <c r="D9" s="34">
        <v>5</v>
      </c>
      <c r="E9" s="34" t="s">
        <v>159</v>
      </c>
      <c r="F9" s="34">
        <v>4</v>
      </c>
      <c r="G9" s="34">
        <v>80</v>
      </c>
      <c r="H9" s="84">
        <v>82</v>
      </c>
      <c r="I9" s="11">
        <v>40.199999999999903</v>
      </c>
      <c r="J9" s="12">
        <v>8.3639929328621907</v>
      </c>
      <c r="K9" s="23">
        <v>26069.649971428498</v>
      </c>
      <c r="L9" s="23">
        <v>5159.8988428571602</v>
      </c>
      <c r="M9" s="23">
        <v>7216.3471666666701</v>
      </c>
      <c r="N9" s="23">
        <v>865.88620870985903</v>
      </c>
      <c r="O9" s="23">
        <v>35998.760500000099</v>
      </c>
      <c r="P9" s="25">
        <v>3444.1820000000098</v>
      </c>
      <c r="Q9" s="6">
        <v>0.33102331414600855</v>
      </c>
      <c r="R9" s="6">
        <v>6.5518594131209903E-2</v>
      </c>
      <c r="S9" s="6">
        <v>9.1630657019031142E-2</v>
      </c>
      <c r="T9" s="6">
        <v>1.0994720788142369E-2</v>
      </c>
      <c r="U9" s="6">
        <v>0.45709969328005867</v>
      </c>
      <c r="V9" s="6">
        <v>4.3733020635549361E-2</v>
      </c>
      <c r="W9" s="31">
        <v>0.69077060545708979</v>
      </c>
      <c r="X9" s="21">
        <v>-0.26364050161707492</v>
      </c>
      <c r="Y9" s="21">
        <v>-0.16066615135848039</v>
      </c>
      <c r="Z9" s="21">
        <v>29.104266140847443</v>
      </c>
      <c r="AA9" s="21">
        <v>27.610435247079941</v>
      </c>
      <c r="AB9" s="7">
        <v>21.162694248835098</v>
      </c>
      <c r="AC9" s="6">
        <v>27.7705310993293</v>
      </c>
      <c r="AD9" s="8">
        <v>34.925970301772502</v>
      </c>
      <c r="AE9" s="7" t="s">
        <v>8</v>
      </c>
      <c r="AF9" s="11">
        <v>42.001478325965685</v>
      </c>
      <c r="AG9" s="11">
        <v>11.669721516793292</v>
      </c>
      <c r="AH9" s="11">
        <v>0.25134504010963682</v>
      </c>
      <c r="AI9" s="11">
        <v>8.3340594804238552</v>
      </c>
      <c r="AJ9" s="11">
        <v>2.1554777964697429</v>
      </c>
      <c r="AK9" s="3">
        <v>0.72418187763515984</v>
      </c>
      <c r="AL9" s="3">
        <v>0.20046098994621356</v>
      </c>
      <c r="AM9" s="3">
        <v>0.54550087341651921</v>
      </c>
      <c r="AN9" s="7"/>
    </row>
    <row r="10" spans="1:40">
      <c r="A10" s="83">
        <v>121</v>
      </c>
      <c r="B10" s="34">
        <v>754</v>
      </c>
      <c r="C10" s="34" t="s">
        <v>96</v>
      </c>
      <c r="D10" s="34">
        <v>5</v>
      </c>
      <c r="E10" s="34" t="s">
        <v>159</v>
      </c>
      <c r="F10" s="34">
        <v>5</v>
      </c>
      <c r="G10" s="34">
        <v>80</v>
      </c>
      <c r="H10" s="84">
        <v>82</v>
      </c>
      <c r="I10" s="11">
        <v>41.699999999999903</v>
      </c>
      <c r="J10" s="12">
        <v>8.5707067137809094</v>
      </c>
      <c r="K10" s="23">
        <v>23998.1145</v>
      </c>
      <c r="L10" s="23">
        <v>4941.95963174603</v>
      </c>
      <c r="M10" s="23">
        <v>6647.8243999999804</v>
      </c>
      <c r="N10" s="23">
        <v>820.22579999999903</v>
      </c>
      <c r="O10" s="23">
        <v>38289.995685714297</v>
      </c>
      <c r="P10" s="25">
        <v>3857.6653857142901</v>
      </c>
      <c r="Q10" s="6">
        <v>0.30549136994600251</v>
      </c>
      <c r="R10" s="6">
        <v>6.2910193137045697E-2</v>
      </c>
      <c r="S10" s="6">
        <v>8.4625522689145277E-2</v>
      </c>
      <c r="T10" s="6">
        <v>1.0441316267036545E-2</v>
      </c>
      <c r="U10" s="6">
        <v>0.48742426148751755</v>
      </c>
      <c r="V10" s="6">
        <v>4.910733647325221E-2</v>
      </c>
      <c r="W10" s="31">
        <v>0.69620984156102639</v>
      </c>
      <c r="X10" s="21">
        <v>-0.27109258637784839</v>
      </c>
      <c r="Y10" s="21">
        <v>-0.15725984185977765</v>
      </c>
      <c r="Z10" s="21">
        <v>28.601250419495234</v>
      </c>
      <c r="AA10" s="21">
        <v>27.843426816791208</v>
      </c>
      <c r="AB10" s="7">
        <v>21.4792415027926</v>
      </c>
      <c r="AC10" s="6">
        <v>28.0905116878454</v>
      </c>
      <c r="AD10" s="8">
        <v>35.311265106266703</v>
      </c>
      <c r="AE10" s="7" t="s">
        <v>8</v>
      </c>
      <c r="AF10" s="11">
        <v>38.527600899190453</v>
      </c>
      <c r="AG10" s="11">
        <v>13.848707167924873</v>
      </c>
      <c r="AH10" s="11">
        <v>0.22746590216012863</v>
      </c>
      <c r="AI10" s="11">
        <v>8.1048711220739325</v>
      </c>
      <c r="AJ10" s="11">
        <v>2.2209041483583039</v>
      </c>
      <c r="AK10" s="3">
        <v>0.6267463359614196</v>
      </c>
      <c r="AL10" s="3">
        <v>0.17361778921485313</v>
      </c>
      <c r="AM10" s="3">
        <v>0.49975317317560874</v>
      </c>
      <c r="AN10" s="7"/>
    </row>
    <row r="11" spans="1:40">
      <c r="A11" s="83">
        <v>121</v>
      </c>
      <c r="B11" s="34">
        <v>754</v>
      </c>
      <c r="C11" s="34" t="s">
        <v>96</v>
      </c>
      <c r="D11" s="34">
        <v>5</v>
      </c>
      <c r="E11" s="34" t="s">
        <v>159</v>
      </c>
      <c r="F11" s="34">
        <v>6</v>
      </c>
      <c r="G11" s="34">
        <v>80</v>
      </c>
      <c r="H11" s="84">
        <v>82</v>
      </c>
      <c r="I11" s="11">
        <v>43.199999999999903</v>
      </c>
      <c r="J11" s="12">
        <v>8.7774204946996406</v>
      </c>
      <c r="K11" s="23">
        <v>14857.184244230801</v>
      </c>
      <c r="L11" s="23">
        <v>3447.9964467455502</v>
      </c>
      <c r="M11" s="23">
        <v>4142.02768934913</v>
      </c>
      <c r="N11" s="23">
        <v>482.29169835526102</v>
      </c>
      <c r="O11" s="23">
        <v>17985.761653846199</v>
      </c>
      <c r="P11" s="25">
        <v>1824.7488831706401</v>
      </c>
      <c r="Q11" s="6">
        <v>0.34761770131086595</v>
      </c>
      <c r="R11" s="6">
        <v>8.0673738660213795E-2</v>
      </c>
      <c r="S11" s="6">
        <v>9.6912182043956796E-2</v>
      </c>
      <c r="T11" s="6">
        <v>1.1284313957987754E-2</v>
      </c>
      <c r="U11" s="6">
        <v>0.42081790328897051</v>
      </c>
      <c r="V11" s="6">
        <v>4.2694160738005173E-2</v>
      </c>
      <c r="W11" s="31">
        <v>0.65161423663252493</v>
      </c>
      <c r="X11" s="21">
        <v>-0.28978514779224296</v>
      </c>
      <c r="Y11" s="21">
        <v>-0.18600943568427211</v>
      </c>
      <c r="Z11" s="21">
        <v>27.339502524023597</v>
      </c>
      <c r="AA11" s="21">
        <v>25.876954599195788</v>
      </c>
      <c r="AB11" s="7">
        <v>18.809287799886398</v>
      </c>
      <c r="AC11" s="6">
        <v>25.450396420288499</v>
      </c>
      <c r="AD11" s="8">
        <v>32.072484751256397</v>
      </c>
      <c r="AE11" s="7">
        <v>0.42191347985307753</v>
      </c>
      <c r="AF11" s="11">
        <v>45.237063357037997</v>
      </c>
      <c r="AG11" s="11">
        <v>10.938473792185034</v>
      </c>
      <c r="AH11" s="11">
        <v>0.28950852137108141</v>
      </c>
      <c r="AI11" s="11">
        <v>8.588220994627342</v>
      </c>
      <c r="AJ11" s="11">
        <v>2.0690904866706159</v>
      </c>
      <c r="AK11" s="3">
        <v>0.82605254813068429</v>
      </c>
      <c r="AL11" s="3">
        <v>0.23029481703730742</v>
      </c>
      <c r="AM11" s="3">
        <v>0.20499538675125395</v>
      </c>
      <c r="AN11" s="7"/>
    </row>
    <row r="12" spans="1:40">
      <c r="A12" s="83">
        <v>121</v>
      </c>
      <c r="B12" s="34">
        <v>754</v>
      </c>
      <c r="C12" s="34" t="s">
        <v>96</v>
      </c>
      <c r="D12" s="34">
        <v>6</v>
      </c>
      <c r="E12" s="34" t="s">
        <v>159</v>
      </c>
      <c r="F12" s="34">
        <v>1</v>
      </c>
      <c r="G12" s="34">
        <v>80</v>
      </c>
      <c r="H12" s="84">
        <v>82</v>
      </c>
      <c r="I12" s="11">
        <v>45.3</v>
      </c>
      <c r="J12" s="12">
        <v>9.0668197879858603</v>
      </c>
      <c r="K12" s="23">
        <v>40589.9696587301</v>
      </c>
      <c r="L12" s="23">
        <v>8934.3059165061495</v>
      </c>
      <c r="M12" s="23">
        <v>12122.934219090799</v>
      </c>
      <c r="N12" s="23">
        <v>1217.64326583703</v>
      </c>
      <c r="O12" s="23">
        <v>52685.530680890697</v>
      </c>
      <c r="P12" s="25">
        <v>6372.4306334060002</v>
      </c>
      <c r="Q12" s="6">
        <v>0.33291529454090835</v>
      </c>
      <c r="R12" s="6">
        <v>7.3278376670885173E-2</v>
      </c>
      <c r="S12" s="6">
        <v>9.9431220328114384E-2</v>
      </c>
      <c r="T12" s="6">
        <v>9.9870009733969058E-3</v>
      </c>
      <c r="U12" s="6">
        <v>0.43212200236026344</v>
      </c>
      <c r="V12" s="6">
        <v>5.226610512643183E-2</v>
      </c>
      <c r="W12" s="31">
        <v>0.73628879942332148</v>
      </c>
      <c r="X12" s="21">
        <v>-0.2444237215861686</v>
      </c>
      <c r="Y12" s="21">
        <v>-0.13295180605004583</v>
      </c>
      <c r="Z12" s="21">
        <v>30.40139879293362</v>
      </c>
      <c r="AA12" s="21">
        <v>29.506096466176864</v>
      </c>
      <c r="AB12" s="7">
        <v>20.959018815416101</v>
      </c>
      <c r="AC12" s="6">
        <v>27.617588708679001</v>
      </c>
      <c r="AD12" s="8">
        <v>34.756662437384001</v>
      </c>
      <c r="AE12" s="7" t="s">
        <v>8</v>
      </c>
      <c r="AF12" s="11">
        <v>35.691030409404817</v>
      </c>
      <c r="AG12" s="11">
        <v>17.563397415751432</v>
      </c>
      <c r="AH12" s="11">
        <v>0.23830015640668059</v>
      </c>
      <c r="AI12" s="11">
        <v>7.3450707851986419</v>
      </c>
      <c r="AJ12" s="11">
        <v>2.2994653632039457</v>
      </c>
      <c r="AK12" s="3">
        <v>0.55499303808818023</v>
      </c>
      <c r="AL12" s="3">
        <v>0.19927507653669224</v>
      </c>
      <c r="AM12" s="3">
        <v>0.58230753931521173</v>
      </c>
      <c r="AN12" s="7"/>
    </row>
    <row r="13" spans="1:40">
      <c r="A13" s="83">
        <v>121</v>
      </c>
      <c r="B13" s="34">
        <v>754</v>
      </c>
      <c r="C13" s="34" t="s">
        <v>96</v>
      </c>
      <c r="D13" s="34">
        <v>6</v>
      </c>
      <c r="E13" s="34" t="s">
        <v>159</v>
      </c>
      <c r="F13" s="34">
        <v>1</v>
      </c>
      <c r="G13" s="34">
        <v>10</v>
      </c>
      <c r="H13" s="84">
        <v>12</v>
      </c>
      <c r="I13" s="11">
        <v>44.6</v>
      </c>
      <c r="J13" s="12">
        <v>8.9703533568904597</v>
      </c>
      <c r="K13" s="23">
        <v>83490.810579365105</v>
      </c>
      <c r="L13" s="23">
        <v>18569.838862786601</v>
      </c>
      <c r="M13" s="23">
        <v>29978.101573356998</v>
      </c>
      <c r="N13" s="23">
        <v>4081.3904249591601</v>
      </c>
      <c r="O13" s="23">
        <v>150435.78</v>
      </c>
      <c r="P13" s="25">
        <v>17788</v>
      </c>
      <c r="Q13" s="6">
        <v>0.27433046858370252</v>
      </c>
      <c r="R13" s="6">
        <v>6.1015967642445622E-2</v>
      </c>
      <c r="S13" s="6">
        <v>9.8500740318616664E-2</v>
      </c>
      <c r="T13" s="6">
        <v>1.3410454875004011E-2</v>
      </c>
      <c r="U13" s="6">
        <v>0.49429533301661965</v>
      </c>
      <c r="V13" s="6">
        <v>5.8447035563611464E-2</v>
      </c>
      <c r="W13" s="31">
        <v>0.6881276232165946</v>
      </c>
      <c r="X13" s="21">
        <v>-0.26420769076704514</v>
      </c>
      <c r="Y13" s="21">
        <v>-0.16233100810368922</v>
      </c>
      <c r="Z13" s="21">
        <v>29.065980873224451</v>
      </c>
      <c r="AA13" s="21">
        <v>27.496559045707656</v>
      </c>
      <c r="AB13" s="7">
        <v>23.7448644816259</v>
      </c>
      <c r="AC13" s="6">
        <v>30.540826532313901</v>
      </c>
      <c r="AD13" s="8">
        <v>38.378792895099998</v>
      </c>
      <c r="AE13" s="7" t="s">
        <v>8</v>
      </c>
      <c r="AF13" s="11">
        <v>43.516217560817125</v>
      </c>
      <c r="AG13" s="11">
        <v>13.569218340130435</v>
      </c>
      <c r="AH13" s="11">
        <v>0.27387316254937005</v>
      </c>
      <c r="AI13" s="11">
        <v>9.9560639468221233</v>
      </c>
      <c r="AJ13" s="11">
        <v>2.1755207699412145</v>
      </c>
      <c r="AK13" s="3">
        <v>0.77041967944819967</v>
      </c>
      <c r="AL13" s="3">
        <v>0.23009987870327836</v>
      </c>
      <c r="AM13" s="3">
        <v>0.45351095626823662</v>
      </c>
      <c r="AN13" s="7"/>
    </row>
    <row r="14" spans="1:40">
      <c r="A14" s="83">
        <v>121</v>
      </c>
      <c r="B14" s="34">
        <v>754</v>
      </c>
      <c r="C14" s="34" t="s">
        <v>96</v>
      </c>
      <c r="D14" s="34">
        <v>6</v>
      </c>
      <c r="E14" s="34" t="s">
        <v>159</v>
      </c>
      <c r="F14" s="34">
        <v>2</v>
      </c>
      <c r="G14" s="34">
        <v>80</v>
      </c>
      <c r="H14" s="84">
        <v>82</v>
      </c>
      <c r="I14" s="11">
        <v>46.8</v>
      </c>
      <c r="J14" s="12">
        <v>9.2735335689045897</v>
      </c>
      <c r="K14" s="23">
        <v>32013.781259508502</v>
      </c>
      <c r="L14" s="23">
        <v>6450.8963577141203</v>
      </c>
      <c r="M14" s="23">
        <v>9836.7612364338602</v>
      </c>
      <c r="N14" s="23">
        <v>815.831965442777</v>
      </c>
      <c r="O14" s="23">
        <v>38610.384260099097</v>
      </c>
      <c r="P14" s="25">
        <v>4124.29632664776</v>
      </c>
      <c r="Q14" s="6">
        <v>0.34853675691718528</v>
      </c>
      <c r="R14" s="6">
        <v>7.0231456806083045E-2</v>
      </c>
      <c r="S14" s="6">
        <v>0.10709365545180762</v>
      </c>
      <c r="T14" s="6">
        <v>8.8820319324304699E-3</v>
      </c>
      <c r="U14" s="6">
        <v>0.42035453432556746</v>
      </c>
      <c r="V14" s="6">
        <v>4.4901564566926122E-2</v>
      </c>
      <c r="W14" s="31">
        <v>0.69611072995153545</v>
      </c>
      <c r="X14" s="21">
        <v>-0.24023259680564879</v>
      </c>
      <c r="Y14" s="21">
        <v>-0.15732167190962085</v>
      </c>
      <c r="Z14" s="21">
        <v>30.684299715618707</v>
      </c>
      <c r="AA14" s="21">
        <v>27.839197641381936</v>
      </c>
      <c r="AB14" s="7">
        <v>21.396027692849898</v>
      </c>
      <c r="AC14" s="6">
        <v>28.0903076036263</v>
      </c>
      <c r="AD14" s="8">
        <v>35.331029678698997</v>
      </c>
      <c r="AE14" s="7">
        <v>0.32530152152306563</v>
      </c>
      <c r="AF14" s="11">
        <v>45.329783402000579</v>
      </c>
      <c r="AG14" s="11">
        <v>11.412605766909115</v>
      </c>
      <c r="AH14" s="11">
        <v>0.28582908731605949</v>
      </c>
      <c r="AI14" s="11">
        <v>12.057337360022597</v>
      </c>
      <c r="AJ14" s="11">
        <v>2.1231182693772346</v>
      </c>
      <c r="AK14" s="3">
        <v>0.82914951179577656</v>
      </c>
      <c r="AL14" s="3">
        <v>0.25476983523832492</v>
      </c>
      <c r="AM14" s="3">
        <v>0.33966376222181549</v>
      </c>
      <c r="AN14" s="7"/>
    </row>
    <row r="15" spans="1:40">
      <c r="A15" s="32">
        <v>121</v>
      </c>
      <c r="B15" s="24">
        <v>754</v>
      </c>
      <c r="C15" s="24" t="s">
        <v>96</v>
      </c>
      <c r="D15" s="24">
        <v>6</v>
      </c>
      <c r="E15" s="24" t="s">
        <v>159</v>
      </c>
      <c r="F15" s="24">
        <v>3</v>
      </c>
      <c r="G15" s="24">
        <v>80</v>
      </c>
      <c r="H15" s="84">
        <v>82</v>
      </c>
      <c r="I15" s="11">
        <v>48.3</v>
      </c>
      <c r="J15" s="12">
        <v>9.4901444043321295</v>
      </c>
      <c r="K15" s="23">
        <v>24319.476455723001</v>
      </c>
      <c r="L15" s="23">
        <v>4723.9495464250103</v>
      </c>
      <c r="M15" s="23">
        <v>6701.2281053254801</v>
      </c>
      <c r="N15" s="23">
        <v>713.25190091139802</v>
      </c>
      <c r="O15" s="23">
        <v>24881.215393860999</v>
      </c>
      <c r="P15" s="25">
        <v>3177.8725301046502</v>
      </c>
      <c r="Q15" s="6">
        <v>0.37694683173278737</v>
      </c>
      <c r="R15" s="6">
        <v>7.3220236382654777E-2</v>
      </c>
      <c r="S15" s="6">
        <v>0.10386764318796486</v>
      </c>
      <c r="T15" s="6">
        <v>1.1055256257898194E-2</v>
      </c>
      <c r="U15" s="6">
        <v>0.38565366855049482</v>
      </c>
      <c r="V15" s="6">
        <v>4.9256363888200011E-2</v>
      </c>
      <c r="W15" s="31">
        <v>0.69157375449389569</v>
      </c>
      <c r="X15" s="21">
        <v>-0.25800810088358522</v>
      </c>
      <c r="Y15" s="21">
        <v>-0.16016149673813498</v>
      </c>
      <c r="Z15" s="21">
        <v>29.484453190357996</v>
      </c>
      <c r="AA15" s="21">
        <v>27.644953623111569</v>
      </c>
      <c r="AB15" s="7">
        <v>21.1679878859889</v>
      </c>
      <c r="AC15" s="6">
        <v>27.827855966771502</v>
      </c>
      <c r="AD15" s="8">
        <v>34.9798628561988</v>
      </c>
      <c r="AE15" s="7">
        <v>0.30165443726457369</v>
      </c>
      <c r="AF15" s="11">
        <v>49.429135122880645</v>
      </c>
      <c r="AG15" s="11">
        <v>11.557014211597453</v>
      </c>
      <c r="AH15" s="11">
        <v>0.30196963182414588</v>
      </c>
      <c r="AI15" s="11">
        <v>9.3953175543767991</v>
      </c>
      <c r="AJ15" s="11">
        <v>2.1531079370218396</v>
      </c>
      <c r="AK15" s="3">
        <v>0.9774231712862147</v>
      </c>
      <c r="AL15" s="3">
        <v>0.26932880887237082</v>
      </c>
      <c r="AM15" s="3">
        <v>0.56735175628190504</v>
      </c>
      <c r="AN15" s="7"/>
    </row>
    <row r="16" spans="1:40">
      <c r="A16" s="32">
        <v>121</v>
      </c>
      <c r="B16" s="24">
        <v>754</v>
      </c>
      <c r="C16" s="24" t="s">
        <v>96</v>
      </c>
      <c r="D16" s="24">
        <v>6</v>
      </c>
      <c r="E16" s="24" t="s">
        <v>159</v>
      </c>
      <c r="F16" s="24">
        <v>4</v>
      </c>
      <c r="G16" s="24">
        <v>77</v>
      </c>
      <c r="H16" s="84">
        <v>79</v>
      </c>
      <c r="I16" s="11">
        <v>49.77</v>
      </c>
      <c r="J16" s="12">
        <v>9.7109097472924102</v>
      </c>
      <c r="K16" s="23">
        <v>21557.326361904801</v>
      </c>
      <c r="L16" s="23">
        <v>4786.4107761904697</v>
      </c>
      <c r="M16" s="23">
        <v>7013.7277777777699</v>
      </c>
      <c r="N16" s="23">
        <v>1193.4037785714299</v>
      </c>
      <c r="O16" s="23">
        <v>44445.265912698298</v>
      </c>
      <c r="P16" s="25">
        <v>5058.8554999999897</v>
      </c>
      <c r="Q16" s="6">
        <v>0.25646694306222895</v>
      </c>
      <c r="R16" s="6">
        <v>5.6943802742577848E-2</v>
      </c>
      <c r="S16" s="6">
        <v>8.3442134355587325E-2</v>
      </c>
      <c r="T16" s="6">
        <v>1.419789327260914E-2</v>
      </c>
      <c r="U16" s="6">
        <v>0.52876415613213501</v>
      </c>
      <c r="V16" s="6">
        <v>6.0185070434861689E-2</v>
      </c>
      <c r="W16" s="31">
        <v>0.73486010996484308</v>
      </c>
      <c r="X16" s="21">
        <v>-0.26777865998105099</v>
      </c>
      <c r="Y16" s="21">
        <v>-0.13379532656556789</v>
      </c>
      <c r="Z16" s="21">
        <v>28.824940451279055</v>
      </c>
      <c r="AA16" s="21">
        <v>29.448399662915158</v>
      </c>
      <c r="AB16" s="7">
        <v>23.621363052272599</v>
      </c>
      <c r="AC16" s="6">
        <v>30.456639214801999</v>
      </c>
      <c r="AD16" s="8">
        <v>38.284826443518099</v>
      </c>
      <c r="AE16" s="7" t="s">
        <v>8</v>
      </c>
      <c r="AF16" s="11">
        <v>32.66133286434534</v>
      </c>
      <c r="AG16" s="11">
        <v>19.006691216070433</v>
      </c>
      <c r="AH16" s="11">
        <v>0.20790444880477185</v>
      </c>
      <c r="AI16" s="11">
        <v>5.8770785745069354</v>
      </c>
      <c r="AJ16" s="11">
        <v>2.3614314321513614</v>
      </c>
      <c r="AK16" s="3">
        <v>0.48503087829981312</v>
      </c>
      <c r="AL16" s="3">
        <v>0.15780595826683766</v>
      </c>
      <c r="AM16" s="3">
        <v>1.1897250655593297</v>
      </c>
      <c r="AN16" s="7"/>
    </row>
    <row r="17" spans="1:40">
      <c r="A17" s="32">
        <v>121</v>
      </c>
      <c r="B17" s="24">
        <v>754</v>
      </c>
      <c r="C17" s="24" t="s">
        <v>96</v>
      </c>
      <c r="D17" s="24">
        <v>6</v>
      </c>
      <c r="E17" s="24" t="s">
        <v>159</v>
      </c>
      <c r="F17" s="24">
        <v>5</v>
      </c>
      <c r="G17" s="24">
        <v>80</v>
      </c>
      <c r="H17" s="84">
        <v>82</v>
      </c>
      <c r="I17" s="11">
        <v>51.3</v>
      </c>
      <c r="J17" s="12">
        <v>9.9406859205776108</v>
      </c>
      <c r="K17" s="23">
        <v>27289.7897539683</v>
      </c>
      <c r="L17" s="23">
        <v>6031.0021444444401</v>
      </c>
      <c r="M17" s="23">
        <v>9646.5360460317206</v>
      </c>
      <c r="N17" s="23">
        <v>850.56822222222104</v>
      </c>
      <c r="O17" s="23">
        <v>39814.562942857199</v>
      </c>
      <c r="P17" s="25">
        <v>4948.8995047619201</v>
      </c>
      <c r="Q17" s="6">
        <v>0.30807599003756064</v>
      </c>
      <c r="R17" s="6">
        <v>6.8084326530884795E-2</v>
      </c>
      <c r="S17" s="6">
        <v>0.10890029456463983</v>
      </c>
      <c r="T17" s="6">
        <v>9.6021130803140235E-3</v>
      </c>
      <c r="U17" s="6">
        <v>0.44946886755512205</v>
      </c>
      <c r="V17" s="6">
        <v>5.5868408231478567E-2</v>
      </c>
      <c r="W17" s="31">
        <v>0.71918794604692193</v>
      </c>
      <c r="X17" s="21">
        <v>-0.23385170883562478</v>
      </c>
      <c r="Y17" s="21">
        <v>-0.14315760020861104</v>
      </c>
      <c r="Z17" s="21">
        <v>31.115009653595326</v>
      </c>
      <c r="AA17" s="21">
        <v>28.808020145731007</v>
      </c>
      <c r="AB17" s="7">
        <v>22.740126632092299</v>
      </c>
      <c r="AC17" s="6">
        <v>29.452853659297201</v>
      </c>
      <c r="AD17" s="8">
        <v>37.091721837258802</v>
      </c>
      <c r="AE17" s="7" t="s">
        <v>8</v>
      </c>
      <c r="AF17" s="11">
        <v>40.667689437766228</v>
      </c>
      <c r="AG17" s="11">
        <v>15.350808666707069</v>
      </c>
      <c r="AH17" s="11">
        <v>0.26966362127824911</v>
      </c>
      <c r="AI17" s="11">
        <v>11.34128432499968</v>
      </c>
      <c r="AJ17" s="11">
        <v>2.2196472406550165</v>
      </c>
      <c r="AK17" s="3">
        <v>0.68542231125669406</v>
      </c>
      <c r="AL17" s="3">
        <v>0.24228662411481591</v>
      </c>
      <c r="AM17" s="3">
        <v>0.55693057069796026</v>
      </c>
      <c r="AN17" s="7"/>
    </row>
    <row r="18" spans="1:40">
      <c r="A18" s="32">
        <v>121</v>
      </c>
      <c r="B18" s="24">
        <v>754</v>
      </c>
      <c r="C18" s="24" t="s">
        <v>96</v>
      </c>
      <c r="D18" s="24">
        <v>6</v>
      </c>
      <c r="E18" s="24" t="s">
        <v>159</v>
      </c>
      <c r="F18" s="24">
        <v>6</v>
      </c>
      <c r="G18" s="24">
        <v>81</v>
      </c>
      <c r="H18" s="84">
        <v>83</v>
      </c>
      <c r="I18" s="11">
        <v>52.81</v>
      </c>
      <c r="J18" s="12">
        <v>10.167458483754499</v>
      </c>
      <c r="K18" s="23">
        <v>14442</v>
      </c>
      <c r="L18" s="23">
        <v>2993</v>
      </c>
      <c r="M18" s="23">
        <v>4857</v>
      </c>
      <c r="N18" s="23">
        <v>333</v>
      </c>
      <c r="O18" s="23">
        <v>17726</v>
      </c>
      <c r="P18" s="25">
        <v>2253</v>
      </c>
      <c r="Q18" s="6">
        <v>0.33898225518730635</v>
      </c>
      <c r="R18" s="6">
        <v>7.0251619566237905E-2</v>
      </c>
      <c r="S18" s="6">
        <v>0.1140033799643226</v>
      </c>
      <c r="T18" s="6">
        <v>7.8161674960097651E-3</v>
      </c>
      <c r="U18" s="6">
        <v>0.41606421932212939</v>
      </c>
      <c r="V18" s="6">
        <v>5.2882358463993993E-2</v>
      </c>
      <c r="W18" s="31">
        <v>0.71320429283250286</v>
      </c>
      <c r="X18" s="21">
        <v>-0.22654444770306081</v>
      </c>
      <c r="Y18" s="21">
        <v>-0.14678605143631163</v>
      </c>
      <c r="Z18" s="21">
        <v>31.608249780043394</v>
      </c>
      <c r="AA18" s="21">
        <v>28.559834081756286</v>
      </c>
      <c r="AB18" s="7">
        <v>22.3924745770539</v>
      </c>
      <c r="AC18" s="6">
        <v>29.1061443481316</v>
      </c>
      <c r="AD18" s="8">
        <v>36.578466201569697</v>
      </c>
      <c r="AE18" s="7">
        <v>0.40080175279632935</v>
      </c>
      <c r="AF18" s="11">
        <v>44.895548371051973</v>
      </c>
      <c r="AG18" s="11">
        <v>13.495058400718779</v>
      </c>
      <c r="AH18" s="11">
        <v>0.29056885164405938</v>
      </c>
      <c r="AI18" s="11">
        <v>14.585585585585584</v>
      </c>
      <c r="AJ18" s="11">
        <v>2.1768876964354158</v>
      </c>
      <c r="AK18" s="3">
        <v>0.81473541690172624</v>
      </c>
      <c r="AL18" s="3">
        <v>0.27400428748730676</v>
      </c>
      <c r="AM18" s="3">
        <v>0.3365694187741724</v>
      </c>
      <c r="AN18" s="7"/>
    </row>
    <row r="19" spans="1:40">
      <c r="A19" s="32">
        <v>121</v>
      </c>
      <c r="B19" s="24">
        <v>754</v>
      </c>
      <c r="C19" s="24" t="s">
        <v>96</v>
      </c>
      <c r="D19" s="24">
        <v>6</v>
      </c>
      <c r="E19" s="24" t="s">
        <v>159</v>
      </c>
      <c r="F19" s="24">
        <v>7</v>
      </c>
      <c r="G19" s="24">
        <v>16</v>
      </c>
      <c r="H19" s="84">
        <v>18</v>
      </c>
      <c r="I19" s="11">
        <v>53.66</v>
      </c>
      <c r="J19" s="12">
        <v>10.295111913357299</v>
      </c>
      <c r="K19" s="23">
        <v>35729.737797618996</v>
      </c>
      <c r="L19" s="23">
        <v>8885.9724222222194</v>
      </c>
      <c r="M19" s="23">
        <v>12369.5567052675</v>
      </c>
      <c r="N19" s="23">
        <v>1340.0090211051399</v>
      </c>
      <c r="O19" s="23">
        <v>52017.499349206599</v>
      </c>
      <c r="P19" s="25">
        <v>5492</v>
      </c>
      <c r="Q19" s="6">
        <v>0.30845432821443541</v>
      </c>
      <c r="R19" s="6">
        <v>7.6712476020778603E-2</v>
      </c>
      <c r="S19" s="6">
        <v>0.10678621056345702</v>
      </c>
      <c r="T19" s="6">
        <v>1.1568279194979518E-2</v>
      </c>
      <c r="U19" s="6">
        <v>0.44906634658325367</v>
      </c>
      <c r="V19" s="6">
        <v>4.7412359423095692E-2</v>
      </c>
      <c r="W19" s="31">
        <v>0.75959393178958434</v>
      </c>
      <c r="X19" s="21">
        <v>-0.19423949022366779</v>
      </c>
      <c r="Y19" s="21">
        <v>-0.11941851339371579</v>
      </c>
      <c r="Z19" s="21">
        <v>33.788834409902421</v>
      </c>
      <c r="AA19" s="21">
        <v>30.431773683869842</v>
      </c>
      <c r="AB19" s="7">
        <v>20.7115693785567</v>
      </c>
      <c r="AC19" s="6">
        <v>27.343302507883902</v>
      </c>
      <c r="AD19" s="8">
        <v>34.400532400233999</v>
      </c>
      <c r="AE19" s="7" t="s">
        <v>8</v>
      </c>
      <c r="AF19" s="11">
        <v>38.573083779819747</v>
      </c>
      <c r="AG19" s="11">
        <v>16.564957583280538</v>
      </c>
      <c r="AH19" s="11">
        <v>0.25533095704956388</v>
      </c>
      <c r="AI19" s="11">
        <v>15.048098072426127</v>
      </c>
      <c r="AJ19" s="11">
        <v>2.280325965637267</v>
      </c>
      <c r="AK19" s="3">
        <v>0.62795084229130715</v>
      </c>
      <c r="AL19" s="3">
        <v>0.24656214869373874</v>
      </c>
      <c r="AM19" s="3">
        <v>0.75346765275633465</v>
      </c>
      <c r="AN19" s="7"/>
    </row>
    <row r="20" spans="1:40">
      <c r="A20" s="32">
        <v>121</v>
      </c>
      <c r="B20" s="24">
        <v>754</v>
      </c>
      <c r="C20" s="24" t="s">
        <v>96</v>
      </c>
      <c r="D20" s="24">
        <v>6</v>
      </c>
      <c r="E20" s="24" t="s">
        <v>159</v>
      </c>
      <c r="F20" s="24">
        <v>7</v>
      </c>
      <c r="G20" s="24">
        <v>16</v>
      </c>
      <c r="H20" s="84">
        <v>18</v>
      </c>
      <c r="I20" s="11">
        <v>53.66</v>
      </c>
      <c r="J20" s="12">
        <v>10.295111913357299</v>
      </c>
      <c r="K20" s="23">
        <v>33067.841904761997</v>
      </c>
      <c r="L20" s="23">
        <v>6460.2427021737903</v>
      </c>
      <c r="M20" s="23">
        <v>12983.943333769201</v>
      </c>
      <c r="N20" s="23">
        <v>862.82952644764805</v>
      </c>
      <c r="O20" s="23">
        <v>52659.921251322703</v>
      </c>
      <c r="P20" s="25">
        <v>6565.1959015872999</v>
      </c>
      <c r="Q20" s="6">
        <v>0.29367539394516073</v>
      </c>
      <c r="R20" s="6">
        <v>5.7373393945887523E-2</v>
      </c>
      <c r="S20" s="6">
        <v>0.11531035755185481</v>
      </c>
      <c r="T20" s="6">
        <v>7.6627861538959207E-3</v>
      </c>
      <c r="U20" s="6">
        <v>0.46767258544248336</v>
      </c>
      <c r="V20" s="6">
        <v>5.8305482960717629E-2</v>
      </c>
      <c r="W20" s="31">
        <v>0.69990437236820868</v>
      </c>
      <c r="X20" s="21">
        <v>-0.26166855334922229</v>
      </c>
      <c r="Y20" s="21">
        <v>-0.15496129339978029</v>
      </c>
      <c r="Z20" s="21">
        <v>29.237372648927494</v>
      </c>
      <c r="AA20" s="21">
        <v>28.00064753145503</v>
      </c>
      <c r="AB20" s="7">
        <v>25.089586534364699</v>
      </c>
      <c r="AC20" s="6">
        <v>31.962259468898999</v>
      </c>
      <c r="AD20" s="8">
        <v>40.220089542609202</v>
      </c>
      <c r="AE20" s="7" t="s">
        <v>8</v>
      </c>
      <c r="AF20" s="11">
        <v>40.718931968003936</v>
      </c>
      <c r="AG20" s="11">
        <v>16.411242552520481</v>
      </c>
      <c r="AH20" s="11">
        <v>0.27681122626800608</v>
      </c>
      <c r="AI20" s="11">
        <v>9.230950322309031</v>
      </c>
      <c r="AJ20" s="11">
        <v>2.2189732000374325</v>
      </c>
      <c r="AK20" s="3">
        <v>0.68687918959264549</v>
      </c>
      <c r="AL20" s="3">
        <v>0.23779606593980121</v>
      </c>
      <c r="AM20" s="3">
        <v>0.75346765275633465</v>
      </c>
      <c r="AN20" s="7"/>
    </row>
    <row r="21" spans="1:40">
      <c r="A21" s="32">
        <v>121</v>
      </c>
      <c r="B21" s="24">
        <v>754</v>
      </c>
      <c r="C21" s="24" t="s">
        <v>96</v>
      </c>
      <c r="D21" s="24">
        <v>7</v>
      </c>
      <c r="E21" s="24" t="s">
        <v>159</v>
      </c>
      <c r="F21" s="24">
        <v>1</v>
      </c>
      <c r="G21" s="24">
        <v>80</v>
      </c>
      <c r="H21" s="84">
        <v>82</v>
      </c>
      <c r="I21" s="11">
        <v>54.9</v>
      </c>
      <c r="J21" s="12">
        <v>10.4813357400722</v>
      </c>
      <c r="K21" s="23">
        <v>21010.897735442901</v>
      </c>
      <c r="L21" s="23">
        <v>4676.14128016008</v>
      </c>
      <c r="M21" s="23">
        <v>8561.8175991917196</v>
      </c>
      <c r="N21" s="23">
        <v>606.24373170123897</v>
      </c>
      <c r="O21" s="23">
        <v>26642.595576895899</v>
      </c>
      <c r="P21" s="25">
        <v>3099.8505987243202</v>
      </c>
      <c r="Q21" s="6">
        <v>0.32525844814012306</v>
      </c>
      <c r="R21" s="6">
        <v>7.2388837222465058E-2</v>
      </c>
      <c r="S21" s="6">
        <v>0.13254090999045026</v>
      </c>
      <c r="T21" s="6">
        <v>9.3849343255425401E-3</v>
      </c>
      <c r="U21" s="6">
        <v>0.41243974440692294</v>
      </c>
      <c r="V21" s="6">
        <v>4.7987125914496297E-2</v>
      </c>
      <c r="W21" s="31">
        <v>0.72402463435007569</v>
      </c>
      <c r="X21" s="21">
        <v>-0.20870197520934525</v>
      </c>
      <c r="Y21" s="21">
        <v>-0.14024665703448827</v>
      </c>
      <c r="Z21" s="21">
        <v>32.812616673369192</v>
      </c>
      <c r="AA21" s="21">
        <v>29.007128658841005</v>
      </c>
      <c r="AB21" s="7">
        <v>23.044088034174202</v>
      </c>
      <c r="AC21" s="6">
        <v>29.763118445583601</v>
      </c>
      <c r="AD21" s="8">
        <v>37.423285750682297</v>
      </c>
      <c r="AE21" s="7">
        <v>0.35668241156836417</v>
      </c>
      <c r="AF21" s="11">
        <v>44.090991604182356</v>
      </c>
      <c r="AG21" s="11">
        <v>12.856716663296334</v>
      </c>
      <c r="AH21" s="11">
        <v>0.31762484605804209</v>
      </c>
      <c r="AI21" s="11">
        <v>14.122731752072022</v>
      </c>
      <c r="AJ21" s="11">
        <v>2.1256962323371851</v>
      </c>
      <c r="AK21" s="3">
        <v>0.78862052590939269</v>
      </c>
      <c r="AL21" s="3">
        <v>0.32135823908299738</v>
      </c>
      <c r="AM21" s="3">
        <v>0.56089508704688773</v>
      </c>
      <c r="AN21" s="7"/>
    </row>
    <row r="22" spans="1:40">
      <c r="A22" s="32">
        <v>121</v>
      </c>
      <c r="B22" s="24">
        <v>754</v>
      </c>
      <c r="C22" s="24" t="s">
        <v>96</v>
      </c>
      <c r="D22" s="24">
        <v>7</v>
      </c>
      <c r="E22" s="24" t="s">
        <v>159</v>
      </c>
      <c r="F22" s="24">
        <v>2</v>
      </c>
      <c r="G22" s="24">
        <v>80</v>
      </c>
      <c r="H22" s="84">
        <v>82</v>
      </c>
      <c r="I22" s="11">
        <v>56.4</v>
      </c>
      <c r="J22" s="12">
        <v>10.706606498194899</v>
      </c>
      <c r="K22" s="23">
        <v>31522.527442857201</v>
      </c>
      <c r="L22" s="23">
        <v>7782.19092857143</v>
      </c>
      <c r="M22" s="23">
        <v>12229.518400000001</v>
      </c>
      <c r="N22" s="23">
        <v>1660.9921952380901</v>
      </c>
      <c r="O22" s="23">
        <v>60748.584428571703</v>
      </c>
      <c r="P22" s="25">
        <v>7406.0785833333703</v>
      </c>
      <c r="Q22" s="6">
        <v>0.25976559953117645</v>
      </c>
      <c r="R22" s="6">
        <v>6.4130184227486786E-2</v>
      </c>
      <c r="S22" s="6">
        <v>0.10077898052154438</v>
      </c>
      <c r="T22" s="6">
        <v>1.368762813181071E-2</v>
      </c>
      <c r="U22" s="6">
        <v>0.5006068273987323</v>
      </c>
      <c r="V22" s="6">
        <v>6.1030780189249373E-2</v>
      </c>
      <c r="W22" s="31">
        <v>0.73237560516990818</v>
      </c>
      <c r="X22" s="21">
        <v>-0.24850369513266188</v>
      </c>
      <c r="Y22" s="21">
        <v>-0.13526613012203639</v>
      </c>
      <c r="Z22" s="21">
        <v>30.126000578545323</v>
      </c>
      <c r="AA22" s="21">
        <v>29.347796699652712</v>
      </c>
      <c r="AB22" s="7">
        <v>23.518259952112</v>
      </c>
      <c r="AC22" s="6">
        <v>30.282539308917901</v>
      </c>
      <c r="AD22" s="8">
        <v>37.982537760858499</v>
      </c>
      <c r="AE22" s="7" t="s">
        <v>8</v>
      </c>
      <c r="AF22" s="11">
        <v>34.162943096189061</v>
      </c>
      <c r="AG22" s="11">
        <v>19.024772113213285</v>
      </c>
      <c r="AH22" s="11">
        <v>0.24127059316309613</v>
      </c>
      <c r="AI22" s="11">
        <v>7.3627789673310273</v>
      </c>
      <c r="AJ22" s="11">
        <v>2.2988763077856409</v>
      </c>
      <c r="AK22" s="3">
        <v>0.51890143185017668</v>
      </c>
      <c r="AL22" s="3">
        <v>0.20131363578322542</v>
      </c>
      <c r="AM22" s="3">
        <v>0.9178866696584429</v>
      </c>
      <c r="AN22" s="7"/>
    </row>
    <row r="23" spans="1:40">
      <c r="A23" s="32">
        <v>121</v>
      </c>
      <c r="B23" s="24">
        <v>754</v>
      </c>
      <c r="C23" s="24" t="s">
        <v>96</v>
      </c>
      <c r="D23" s="24">
        <v>7</v>
      </c>
      <c r="E23" s="24" t="s">
        <v>159</v>
      </c>
      <c r="F23" s="24">
        <v>3</v>
      </c>
      <c r="G23" s="24">
        <v>80</v>
      </c>
      <c r="H23" s="84">
        <v>82</v>
      </c>
      <c r="I23" s="11">
        <v>57.9</v>
      </c>
      <c r="J23" s="12">
        <v>10.9318772563176</v>
      </c>
      <c r="K23" s="23">
        <v>29046.774000000001</v>
      </c>
      <c r="L23" s="23">
        <v>6805.3030166666704</v>
      </c>
      <c r="M23" s="23">
        <v>10784.866514285801</v>
      </c>
      <c r="N23" s="23">
        <v>1100.3956777777801</v>
      </c>
      <c r="O23" s="23">
        <v>39968.224126984198</v>
      </c>
      <c r="P23" s="25">
        <v>4685.8054682539896</v>
      </c>
      <c r="Q23" s="6">
        <v>0.31438839337503532</v>
      </c>
      <c r="R23" s="6">
        <v>7.3657345970334465E-2</v>
      </c>
      <c r="S23" s="6">
        <v>0.11673023848330043</v>
      </c>
      <c r="T23" s="6">
        <v>1.1910156673969692E-2</v>
      </c>
      <c r="U23" s="6">
        <v>0.43259694757620537</v>
      </c>
      <c r="V23" s="6">
        <v>5.0716917921154576E-2</v>
      </c>
      <c r="W23" s="31">
        <v>0.70888111286808975</v>
      </c>
      <c r="X23" s="21">
        <v>-0.23880766063106171</v>
      </c>
      <c r="Y23" s="21">
        <v>-0.14942659465437236</v>
      </c>
      <c r="Z23" s="21">
        <v>30.780482907403332</v>
      </c>
      <c r="AA23" s="21">
        <v>28.379220925640929</v>
      </c>
      <c r="AB23" s="7">
        <v>22.195764275635501</v>
      </c>
      <c r="AC23" s="6">
        <v>28.874972585405999</v>
      </c>
      <c r="AD23" s="8">
        <v>36.2756321000235</v>
      </c>
      <c r="AE23" s="7" t="s">
        <v>8</v>
      </c>
      <c r="AF23" s="11">
        <v>42.08762557169873</v>
      </c>
      <c r="AG23" s="11">
        <v>13.891038106539821</v>
      </c>
      <c r="AH23" s="11">
        <v>0.2950617217865496</v>
      </c>
      <c r="AI23" s="11">
        <v>9.8008986513519876</v>
      </c>
      <c r="AJ23" s="11">
        <v>2.1568551272687175</v>
      </c>
      <c r="AK23" s="3">
        <v>0.72674667525168635</v>
      </c>
      <c r="AL23" s="3">
        <v>0.26983601973459942</v>
      </c>
      <c r="AM23" s="3">
        <v>1.1219372965316876</v>
      </c>
      <c r="AN23" s="7"/>
    </row>
    <row r="24" spans="1:40">
      <c r="A24" s="32">
        <v>121</v>
      </c>
      <c r="B24" s="24">
        <v>754</v>
      </c>
      <c r="C24" s="24" t="s">
        <v>96</v>
      </c>
      <c r="D24" s="24">
        <v>7</v>
      </c>
      <c r="E24" s="24" t="s">
        <v>159</v>
      </c>
      <c r="F24" s="24">
        <v>3</v>
      </c>
      <c r="G24" s="24">
        <v>81</v>
      </c>
      <c r="H24" s="84">
        <v>83</v>
      </c>
      <c r="I24" s="11">
        <v>57.91</v>
      </c>
      <c r="J24" s="12">
        <v>10.9333790613718</v>
      </c>
      <c r="K24" s="23">
        <v>47046.500632692303</v>
      </c>
      <c r="L24" s="23">
        <v>9743.8788846153802</v>
      </c>
      <c r="M24" s="23">
        <v>15820.995446745501</v>
      </c>
      <c r="N24" s="23">
        <v>1262.2333254437899</v>
      </c>
      <c r="O24" s="23">
        <v>59356.276658875402</v>
      </c>
      <c r="P24" s="25">
        <v>6866.3777957287703</v>
      </c>
      <c r="Q24" s="6">
        <v>0.33581552934518399</v>
      </c>
      <c r="R24" s="6">
        <v>6.9551312031881113E-2</v>
      </c>
      <c r="S24" s="6">
        <v>0.11292946104953579</v>
      </c>
      <c r="T24" s="6">
        <v>9.0097572963054439E-3</v>
      </c>
      <c r="U24" s="6">
        <v>0.42368208470553681</v>
      </c>
      <c r="V24" s="6">
        <v>4.9011855571556878E-2</v>
      </c>
      <c r="W24" s="31">
        <v>0.71080822438680857</v>
      </c>
      <c r="X24" s="21">
        <v>-0.22934004653526036</v>
      </c>
      <c r="Y24" s="21">
        <v>-0.14824755584543026</v>
      </c>
      <c r="Z24" s="21">
        <v>31.419546858869925</v>
      </c>
      <c r="AA24" s="21">
        <v>28.459867180172573</v>
      </c>
      <c r="AB24" s="7">
        <v>22.318030165827601</v>
      </c>
      <c r="AC24" s="6">
        <v>29.013658330205601</v>
      </c>
      <c r="AD24" s="8">
        <v>36.418041675158896</v>
      </c>
      <c r="AE24" s="7">
        <v>0.16365760859554368</v>
      </c>
      <c r="AF24" s="11">
        <v>44.215481804365162</v>
      </c>
      <c r="AG24" s="11">
        <v>12.736062321074373</v>
      </c>
      <c r="AH24" s="11">
        <v>0.28830925569357685</v>
      </c>
      <c r="AI24" s="11">
        <v>12.534129093115952</v>
      </c>
      <c r="AJ24" s="11">
        <v>2.1558494160446413</v>
      </c>
      <c r="AK24" s="3">
        <v>0.79261205858770045</v>
      </c>
      <c r="AL24" s="3">
        <v>0.26654292245569661</v>
      </c>
      <c r="AM24" s="3">
        <v>1.203119806676239</v>
      </c>
      <c r="AN24" s="7"/>
    </row>
    <row r="25" spans="1:40">
      <c r="A25" s="32">
        <v>121</v>
      </c>
      <c r="B25" s="24">
        <v>754</v>
      </c>
      <c r="C25" s="24" t="s">
        <v>96</v>
      </c>
      <c r="D25" s="24">
        <v>7</v>
      </c>
      <c r="E25" s="24" t="s">
        <v>159</v>
      </c>
      <c r="F25" s="24">
        <v>5</v>
      </c>
      <c r="G25" s="24">
        <v>80</v>
      </c>
      <c r="H25" s="84">
        <v>82</v>
      </c>
      <c r="I25" s="11">
        <v>60.9</v>
      </c>
      <c r="J25" s="12">
        <v>11.382418772563099</v>
      </c>
      <c r="K25" s="23">
        <v>37207.316112331697</v>
      </c>
      <c r="L25" s="23">
        <v>7966.6861798479904</v>
      </c>
      <c r="M25" s="23">
        <v>14166.2441771793</v>
      </c>
      <c r="N25" s="23">
        <v>1421.3529139125401</v>
      </c>
      <c r="O25" s="23">
        <v>47968.572474132001</v>
      </c>
      <c r="P25" s="25">
        <v>5858.0771786676396</v>
      </c>
      <c r="Q25" s="6">
        <v>0.32470446512032158</v>
      </c>
      <c r="R25" s="6">
        <v>6.9524460377609593E-2</v>
      </c>
      <c r="S25" s="6">
        <v>0.12362737275721804</v>
      </c>
      <c r="T25" s="6">
        <v>1.2404002381301011E-2</v>
      </c>
      <c r="U25" s="6">
        <v>0.41861685537259585</v>
      </c>
      <c r="V25" s="6">
        <v>5.1122843990953896E-2</v>
      </c>
      <c r="W25" s="31">
        <v>0.72913815626945666</v>
      </c>
      <c r="X25" s="21">
        <v>-0.22081517044089111</v>
      </c>
      <c r="Y25" s="21">
        <v>-0.13719017425995061</v>
      </c>
      <c r="Z25" s="21">
        <v>31.994975995239848</v>
      </c>
      <c r="AA25" s="21">
        <v>29.216192080619379</v>
      </c>
      <c r="AB25" s="7">
        <v>23.3314520752131</v>
      </c>
      <c r="AC25" s="6">
        <v>30.1108542697582</v>
      </c>
      <c r="AD25" s="8">
        <v>37.8525281181537</v>
      </c>
      <c r="AE25" s="7">
        <v>0.3104502954527763</v>
      </c>
      <c r="AF25" s="11">
        <v>43.682920988328554</v>
      </c>
      <c r="AG25" s="11">
        <v>13.602748589995988</v>
      </c>
      <c r="AH25" s="11">
        <v>0.30439389111724813</v>
      </c>
      <c r="AI25" s="11">
        <v>9.9667324269129338</v>
      </c>
      <c r="AJ25" s="11">
        <v>2.1758043561399654</v>
      </c>
      <c r="AK25" s="3">
        <v>0.77566027491012945</v>
      </c>
      <c r="AL25" s="3">
        <v>0.29532344713444886</v>
      </c>
      <c r="AM25" s="3">
        <v>1.1082047210426238</v>
      </c>
      <c r="AN25" s="7"/>
    </row>
    <row r="26" spans="1:40">
      <c r="A26" s="32">
        <v>121</v>
      </c>
      <c r="B26" s="24">
        <v>754</v>
      </c>
      <c r="C26" s="24" t="s">
        <v>96</v>
      </c>
      <c r="D26" s="24">
        <v>7</v>
      </c>
      <c r="E26" s="24" t="s">
        <v>159</v>
      </c>
      <c r="F26" s="24">
        <v>5</v>
      </c>
      <c r="G26" s="24">
        <v>80</v>
      </c>
      <c r="H26" s="84">
        <v>82</v>
      </c>
      <c r="I26" s="11">
        <v>60.9</v>
      </c>
      <c r="J26" s="12">
        <v>11.382418772563099</v>
      </c>
      <c r="K26" s="23">
        <v>84283.843904761801</v>
      </c>
      <c r="L26" s="23">
        <v>23670.637108033101</v>
      </c>
      <c r="M26" s="23">
        <v>37724.451255337597</v>
      </c>
      <c r="N26" s="23">
        <v>4144.3305268187796</v>
      </c>
      <c r="O26" s="23">
        <v>156657.887319495</v>
      </c>
      <c r="P26" s="25">
        <v>19380.1974761905</v>
      </c>
      <c r="Q26" s="6">
        <v>0.25864940573020445</v>
      </c>
      <c r="R26" s="6">
        <v>7.2640211191200649E-2</v>
      </c>
      <c r="S26" s="6">
        <v>0.11576841357302961</v>
      </c>
      <c r="T26" s="6">
        <v>1.2718079506702014E-2</v>
      </c>
      <c r="U26" s="6">
        <v>0.48075013645465065</v>
      </c>
      <c r="V26" s="6">
        <v>5.9473753544212506E-2</v>
      </c>
      <c r="W26" s="31">
        <v>0.72125831320401002</v>
      </c>
      <c r="X26" s="21">
        <v>-0.23987965517039009</v>
      </c>
      <c r="Y26" s="21">
        <v>-0.14190916814079194</v>
      </c>
      <c r="Z26" s="21">
        <v>30.708123275998666</v>
      </c>
      <c r="AA26" s="21">
        <v>28.893412899169832</v>
      </c>
      <c r="AB26" s="7">
        <v>22.907388473926598</v>
      </c>
      <c r="AC26" s="6">
        <v>29.629005853659301</v>
      </c>
      <c r="AD26" s="8">
        <v>37.199061331165503</v>
      </c>
      <c r="AE26" s="7" t="s">
        <v>8</v>
      </c>
      <c r="AF26" s="11">
        <v>34.981007016304083</v>
      </c>
      <c r="AG26" s="11">
        <v>18.695197696345556</v>
      </c>
      <c r="AH26" s="11">
        <v>0.27129769076267501</v>
      </c>
      <c r="AI26" s="11">
        <v>9.10266471537809</v>
      </c>
      <c r="AJ26" s="11">
        <v>2.2264975890633143</v>
      </c>
      <c r="AK26" s="3">
        <v>0.53801213170243778</v>
      </c>
      <c r="AL26" s="3">
        <v>0.24080786419901534</v>
      </c>
      <c r="AM26" s="3">
        <v>1.0971325589446139</v>
      </c>
      <c r="AN26" s="7"/>
    </row>
    <row r="27" spans="1:40">
      <c r="A27" s="32">
        <v>121</v>
      </c>
      <c r="B27" s="24">
        <v>754</v>
      </c>
      <c r="C27" s="24" t="s">
        <v>96</v>
      </c>
      <c r="D27" s="24">
        <v>7</v>
      </c>
      <c r="E27" s="24" t="s">
        <v>159</v>
      </c>
      <c r="F27" s="24">
        <v>6</v>
      </c>
      <c r="G27" s="24">
        <v>80</v>
      </c>
      <c r="H27" s="84">
        <v>82</v>
      </c>
      <c r="I27" s="11">
        <v>62.4</v>
      </c>
      <c r="J27" s="12">
        <v>11.607689530685899</v>
      </c>
      <c r="K27" s="23">
        <v>32020.428298224801</v>
      </c>
      <c r="L27" s="23">
        <v>7899.1307461538599</v>
      </c>
      <c r="M27" s="23">
        <v>12335.948723076899</v>
      </c>
      <c r="N27" s="23">
        <v>1056.8841665391101</v>
      </c>
      <c r="O27" s="23">
        <v>45795.167213017798</v>
      </c>
      <c r="P27" s="25">
        <v>6267.7254603689498</v>
      </c>
      <c r="Q27" s="6">
        <v>0.30387038495345431</v>
      </c>
      <c r="R27" s="6">
        <v>7.4961892398063654E-2</v>
      </c>
      <c r="S27" s="6">
        <v>0.11706681285881698</v>
      </c>
      <c r="T27" s="6">
        <v>1.0029715890941248E-2</v>
      </c>
      <c r="U27" s="6">
        <v>0.43459116038116868</v>
      </c>
      <c r="V27" s="6">
        <v>5.9480033517555049E-2</v>
      </c>
      <c r="W27" s="31">
        <v>0.71338099212227513</v>
      </c>
      <c r="X27" s="21">
        <v>-0.2370431603004545</v>
      </c>
      <c r="Y27" s="21">
        <v>-0.14667846652329439</v>
      </c>
      <c r="Z27" s="21">
        <v>30.89958667971932</v>
      </c>
      <c r="AA27" s="21">
        <v>28.567192889806662</v>
      </c>
      <c r="AB27" s="7">
        <v>22.4377886248087</v>
      </c>
      <c r="AC27" s="6">
        <v>29.160405298307602</v>
      </c>
      <c r="AD27" s="8">
        <v>36.605263201994802</v>
      </c>
      <c r="AE27" s="7">
        <v>0.103218851023306</v>
      </c>
      <c r="AF27" s="11">
        <v>41.149114246126366</v>
      </c>
      <c r="AG27" s="11">
        <v>16.369881660753002</v>
      </c>
      <c r="AH27" s="11">
        <v>0.29025976884249005</v>
      </c>
      <c r="AI27" s="11">
        <v>11.671996907165706</v>
      </c>
      <c r="AJ27" s="11">
        <v>2.2065772339180985</v>
      </c>
      <c r="AK27" s="3">
        <v>0.6992097692160546</v>
      </c>
      <c r="AL27" s="3">
        <v>0.26937228257505447</v>
      </c>
      <c r="AM27" s="3">
        <v>1.5673921309800527</v>
      </c>
      <c r="AN27" s="7"/>
    </row>
    <row r="28" spans="1:40">
      <c r="A28" s="32">
        <v>121</v>
      </c>
      <c r="B28" s="24">
        <v>754</v>
      </c>
      <c r="C28" s="24" t="s">
        <v>96</v>
      </c>
      <c r="D28" s="24">
        <v>7</v>
      </c>
      <c r="E28" s="24" t="s">
        <v>159</v>
      </c>
      <c r="F28" s="24">
        <v>7</v>
      </c>
      <c r="G28" s="24">
        <v>22</v>
      </c>
      <c r="H28" s="84">
        <v>24</v>
      </c>
      <c r="I28" s="11">
        <v>63.32</v>
      </c>
      <c r="J28" s="12">
        <v>11.7458555956678</v>
      </c>
      <c r="K28" s="23">
        <v>38591.228996592799</v>
      </c>
      <c r="L28" s="23">
        <v>9492.4012921739195</v>
      </c>
      <c r="M28" s="23">
        <v>16420.625606783098</v>
      </c>
      <c r="N28" s="23">
        <v>1340.35873281361</v>
      </c>
      <c r="O28" s="23">
        <v>65917.684409638401</v>
      </c>
      <c r="P28" s="25">
        <v>7594.1789313252802</v>
      </c>
      <c r="Q28" s="6">
        <v>0.27692454314959708</v>
      </c>
      <c r="R28" s="6">
        <v>6.8115967269661001E-2</v>
      </c>
      <c r="S28" s="6">
        <v>0.11783180693184096</v>
      </c>
      <c r="T28" s="6">
        <v>9.6182018399505482E-3</v>
      </c>
      <c r="U28" s="6">
        <v>0.47301485636101637</v>
      </c>
      <c r="V28" s="6">
        <v>5.4494624447934084E-2</v>
      </c>
      <c r="W28" s="31">
        <v>0.72760216069083594</v>
      </c>
      <c r="X28" s="21">
        <v>-0.22003076225550069</v>
      </c>
      <c r="Y28" s="21">
        <v>-0.13810601992368068</v>
      </c>
      <c r="Z28" s="21">
        <v>32.047923547753697</v>
      </c>
      <c r="AA28" s="21">
        <v>29.153548237220242</v>
      </c>
      <c r="AB28" s="7">
        <v>23.270545047366099</v>
      </c>
      <c r="AC28" s="6">
        <v>29.991901032149201</v>
      </c>
      <c r="AD28" s="8">
        <v>37.7497485682632</v>
      </c>
      <c r="AE28" s="7">
        <v>0.33961727376472978</v>
      </c>
      <c r="AF28" s="11">
        <v>36.926256085532941</v>
      </c>
      <c r="AG28" s="11">
        <v>16.44281012560845</v>
      </c>
      <c r="AH28" s="11">
        <v>0.27046413232348604</v>
      </c>
      <c r="AI28" s="11">
        <v>12.250918507699646</v>
      </c>
      <c r="AJ28" s="11">
        <v>2.2019169887912855</v>
      </c>
      <c r="AK28" s="3">
        <v>0.58544576227483558</v>
      </c>
      <c r="AL28" s="3">
        <v>0.24910804670775263</v>
      </c>
      <c r="AM28" s="3">
        <v>1.4876281107544185</v>
      </c>
      <c r="AN28" s="7"/>
    </row>
    <row r="29" spans="1:40">
      <c r="A29" s="32">
        <v>121</v>
      </c>
      <c r="B29" s="24">
        <v>754</v>
      </c>
      <c r="C29" s="24" t="s">
        <v>96</v>
      </c>
      <c r="D29" s="24">
        <v>8</v>
      </c>
      <c r="E29" s="24" t="s">
        <v>159</v>
      </c>
      <c r="F29" s="24">
        <v>1</v>
      </c>
      <c r="G29" s="24">
        <v>80</v>
      </c>
      <c r="H29" s="84">
        <v>82</v>
      </c>
      <c r="I29" s="11">
        <v>64.599999999999994</v>
      </c>
      <c r="J29" s="12">
        <v>11.938086642599201</v>
      </c>
      <c r="K29" s="23">
        <v>17154.587387517498</v>
      </c>
      <c r="L29" s="23">
        <v>4489.7367777777799</v>
      </c>
      <c r="M29" s="23">
        <v>6843.28838888888</v>
      </c>
      <c r="N29" s="23">
        <v>836.18792857142898</v>
      </c>
      <c r="O29" s="23">
        <v>31295.691067769902</v>
      </c>
      <c r="P29" s="25">
        <v>3688.59399999999</v>
      </c>
      <c r="Q29" s="6">
        <v>0.26675630662398597</v>
      </c>
      <c r="R29" s="6">
        <v>6.981605406757585E-2</v>
      </c>
      <c r="S29" s="6">
        <v>0.10641412087306278</v>
      </c>
      <c r="T29" s="6">
        <v>1.3002842821599067E-2</v>
      </c>
      <c r="U29" s="6">
        <v>0.48665250722137499</v>
      </c>
      <c r="V29" s="6">
        <v>5.7358168392401314E-2</v>
      </c>
      <c r="W29" s="31">
        <v>0.71687530622528517</v>
      </c>
      <c r="X29" s="21">
        <v>-0.24999765374796878</v>
      </c>
      <c r="Y29" s="21">
        <v>-0.14455637923846087</v>
      </c>
      <c r="Z29" s="21">
        <v>30.025158372012104</v>
      </c>
      <c r="AA29" s="21">
        <v>28.712343660089275</v>
      </c>
      <c r="AB29" s="7">
        <v>22.676208774926501</v>
      </c>
      <c r="AC29" s="6">
        <v>29.350905460830699</v>
      </c>
      <c r="AD29" s="8">
        <v>36.852905186696603</v>
      </c>
      <c r="AE29" s="7" t="s">
        <v>8</v>
      </c>
      <c r="AF29" s="11">
        <v>35.406581622329995</v>
      </c>
      <c r="AG29" s="11">
        <v>17.696885765284403</v>
      </c>
      <c r="AH29" s="11">
        <v>0.25807657054773647</v>
      </c>
      <c r="AI29" s="11">
        <v>8.1839119593369158</v>
      </c>
      <c r="AJ29" s="11">
        <v>2.2348142544823739</v>
      </c>
      <c r="AK29" s="3">
        <v>0.54814534532468828</v>
      </c>
      <c r="AL29" s="3">
        <v>0.2186655144975051</v>
      </c>
      <c r="AM29" s="3">
        <v>0.67100478742740022</v>
      </c>
      <c r="AN29" s="7"/>
    </row>
    <row r="30" spans="1:40">
      <c r="A30" s="32">
        <v>121</v>
      </c>
      <c r="B30" s="24">
        <v>754</v>
      </c>
      <c r="C30" s="24" t="s">
        <v>96</v>
      </c>
      <c r="D30" s="24">
        <v>8</v>
      </c>
      <c r="E30" s="24" t="s">
        <v>159</v>
      </c>
      <c r="F30" s="24">
        <v>2</v>
      </c>
      <c r="G30" s="24">
        <v>79</v>
      </c>
      <c r="H30" s="84">
        <v>81</v>
      </c>
      <c r="I30" s="11">
        <v>66.09</v>
      </c>
      <c r="J30" s="12">
        <v>12.161855595667801</v>
      </c>
      <c r="K30" s="23">
        <v>13411.3500174603</v>
      </c>
      <c r="L30" s="23">
        <v>3164.5179761904701</v>
      </c>
      <c r="M30" s="23">
        <v>5287.9511666666604</v>
      </c>
      <c r="N30" s="23">
        <v>547.08960793650897</v>
      </c>
      <c r="O30" s="23">
        <v>21022.615285714201</v>
      </c>
      <c r="P30" s="25">
        <v>2476.7165</v>
      </c>
      <c r="Q30" s="6">
        <v>0.29212110099260025</v>
      </c>
      <c r="R30" s="6">
        <v>6.8928368442559868E-2</v>
      </c>
      <c r="S30" s="6">
        <v>0.11518021040318006</v>
      </c>
      <c r="T30" s="6">
        <v>1.1916504930820332E-2</v>
      </c>
      <c r="U30" s="6">
        <v>0.45790688595939322</v>
      </c>
      <c r="V30" s="6">
        <v>5.394692927144619E-2</v>
      </c>
      <c r="W30" s="31">
        <v>0.72425565725502883</v>
      </c>
      <c r="X30" s="21">
        <v>-0.23093378060217221</v>
      </c>
      <c r="Y30" s="21">
        <v>-0.14010810378033303</v>
      </c>
      <c r="Z30" s="21">
        <v>31.311969809353375</v>
      </c>
      <c r="AA30" s="21">
        <v>29.01660570142522</v>
      </c>
      <c r="AB30" s="7">
        <v>23.086445555892901</v>
      </c>
      <c r="AC30" s="6">
        <v>29.762619025793001</v>
      </c>
      <c r="AD30" s="8">
        <v>37.463201620501202</v>
      </c>
      <c r="AE30" s="7" t="s">
        <v>8</v>
      </c>
      <c r="AF30" s="11">
        <v>38.948026750273499</v>
      </c>
      <c r="AG30" s="11">
        <v>15.588533049494698</v>
      </c>
      <c r="AH30" s="11">
        <v>0.27691895330038813</v>
      </c>
      <c r="AI30" s="11">
        <v>9.6656033855432693</v>
      </c>
      <c r="AJ30" s="11">
        <v>2.2035507671868095</v>
      </c>
      <c r="AK30" s="3">
        <v>0.63794869644852925</v>
      </c>
      <c r="AL30" s="3">
        <v>0.25153631433573626</v>
      </c>
      <c r="AM30" s="3">
        <v>0.54298804037519299</v>
      </c>
      <c r="AN30" s="7"/>
    </row>
    <row r="31" spans="1:40">
      <c r="A31" s="32">
        <v>121</v>
      </c>
      <c r="B31" s="24">
        <v>754</v>
      </c>
      <c r="C31" s="24" t="s">
        <v>96</v>
      </c>
      <c r="D31" s="24">
        <v>8</v>
      </c>
      <c r="E31" s="24" t="s">
        <v>159</v>
      </c>
      <c r="F31" s="24">
        <v>3</v>
      </c>
      <c r="G31" s="24">
        <v>82</v>
      </c>
      <c r="H31" s="84">
        <v>84</v>
      </c>
      <c r="I31" s="11">
        <v>67.619999999999905</v>
      </c>
      <c r="J31" s="12">
        <v>12.391631768952999</v>
      </c>
      <c r="K31" s="23">
        <v>14431.797927851499</v>
      </c>
      <c r="L31" s="23">
        <v>3010.2491294688598</v>
      </c>
      <c r="M31" s="23">
        <v>4887.2872600592</v>
      </c>
      <c r="N31" s="23">
        <v>529.64779333333297</v>
      </c>
      <c r="O31" s="23">
        <v>23189.374631656799</v>
      </c>
      <c r="P31" s="25">
        <v>2674.6459148151698</v>
      </c>
      <c r="Q31" s="6">
        <v>0.29620091416355548</v>
      </c>
      <c r="R31" s="6">
        <v>6.1782914953927986E-2</v>
      </c>
      <c r="S31" s="6">
        <v>0.10030759586896075</v>
      </c>
      <c r="T31" s="6">
        <v>1.0870590161692945E-2</v>
      </c>
      <c r="U31" s="6">
        <v>0.47594305291111227</v>
      </c>
      <c r="V31" s="6">
        <v>5.489493194075052E-2</v>
      </c>
      <c r="W31" s="31">
        <v>0.72885109004695936</v>
      </c>
      <c r="X31" s="21">
        <v>-0.23661461957577637</v>
      </c>
      <c r="Y31" s="21">
        <v>-0.13736119236354416</v>
      </c>
      <c r="Z31" s="21">
        <v>30.928513178635093</v>
      </c>
      <c r="AA31" s="21">
        <v>29.20449444233358</v>
      </c>
      <c r="AB31" s="7">
        <v>23.2907247972609</v>
      </c>
      <c r="AC31" s="6">
        <v>30.0639368232202</v>
      </c>
      <c r="AD31" s="8">
        <v>37.776174404080201</v>
      </c>
      <c r="AE31" s="7">
        <v>0.18187430731907736</v>
      </c>
      <c r="AF31" s="11">
        <v>38.360840308801158</v>
      </c>
      <c r="AG31" s="11">
        <v>15.635312280066666</v>
      </c>
      <c r="AH31" s="11">
        <v>0.24575351753835045</v>
      </c>
      <c r="AI31" s="11">
        <v>9.2274287206996704</v>
      </c>
      <c r="AJ31" s="11">
        <v>2.258397981977331</v>
      </c>
      <c r="AK31" s="3">
        <v>0.62234528343640794</v>
      </c>
      <c r="AL31" s="3">
        <v>0.21075545751834796</v>
      </c>
      <c r="AM31" s="3">
        <v>0.59548220425920362</v>
      </c>
      <c r="AN31" s="7"/>
    </row>
    <row r="32" spans="1:40">
      <c r="A32" s="32">
        <v>121</v>
      </c>
      <c r="B32" s="24">
        <v>754</v>
      </c>
      <c r="C32" s="24" t="s">
        <v>96</v>
      </c>
      <c r="D32" s="24">
        <v>8</v>
      </c>
      <c r="E32" s="24" t="s">
        <v>159</v>
      </c>
      <c r="F32" s="24">
        <v>5</v>
      </c>
      <c r="G32" s="24">
        <v>80</v>
      </c>
      <c r="H32" s="84">
        <v>82</v>
      </c>
      <c r="I32" s="11">
        <v>70.599999999999994</v>
      </c>
      <c r="J32" s="12">
        <v>12.839169675090201</v>
      </c>
      <c r="K32" s="23">
        <v>23305.4154787478</v>
      </c>
      <c r="L32" s="23">
        <v>6114.0092127236303</v>
      </c>
      <c r="M32" s="23">
        <v>9355.59185284249</v>
      </c>
      <c r="N32" s="23">
        <v>1137.51272328042</v>
      </c>
      <c r="O32" s="23">
        <v>35543.314807370603</v>
      </c>
      <c r="P32" s="25">
        <v>4535.1952973068701</v>
      </c>
      <c r="Q32" s="6">
        <v>0.29135032700708247</v>
      </c>
      <c r="R32" s="6">
        <v>7.643367633053906E-2</v>
      </c>
      <c r="S32" s="6">
        <v>0.11695799837407192</v>
      </c>
      <c r="T32" s="6">
        <v>1.4220501848794937E-2</v>
      </c>
      <c r="U32" s="6">
        <v>0.44434120479363814</v>
      </c>
      <c r="V32" s="6">
        <v>5.6696291645873469E-2</v>
      </c>
      <c r="W32" s="31">
        <v>0.73737958260750514</v>
      </c>
      <c r="X32" s="21">
        <v>-0.22528668735685328</v>
      </c>
      <c r="Y32" s="21">
        <v>-0.13230889179588573</v>
      </c>
      <c r="Z32" s="21">
        <v>31.693148603412403</v>
      </c>
      <c r="AA32" s="21">
        <v>29.550071801161415</v>
      </c>
      <c r="AB32" s="7">
        <v>22.315859018408698</v>
      </c>
      <c r="AC32" s="6">
        <v>28.984829274043101</v>
      </c>
      <c r="AD32" s="8">
        <v>36.449587270004798</v>
      </c>
      <c r="AE32" s="7" t="s">
        <v>8</v>
      </c>
      <c r="AF32" s="11">
        <v>39.429165098558649</v>
      </c>
      <c r="AG32" s="11">
        <v>15.188550641312732</v>
      </c>
      <c r="AH32" s="11">
        <v>0.2917480583565773</v>
      </c>
      <c r="AI32" s="11">
        <v>7.8794356567856294</v>
      </c>
      <c r="AJ32" s="11">
        <v>2.2020650963582322</v>
      </c>
      <c r="AK32" s="3">
        <v>0.65095957753787514</v>
      </c>
      <c r="AL32" s="3">
        <v>0.2737931028880059</v>
      </c>
      <c r="AM32" s="3">
        <v>0.81718955021535322</v>
      </c>
      <c r="AN32" s="7"/>
    </row>
    <row r="33" spans="1:40">
      <c r="A33" s="32">
        <v>121</v>
      </c>
      <c r="B33" s="24">
        <v>754</v>
      </c>
      <c r="C33" s="24" t="s">
        <v>96</v>
      </c>
      <c r="D33" s="24">
        <v>8</v>
      </c>
      <c r="E33" s="24" t="s">
        <v>159</v>
      </c>
      <c r="F33" s="24">
        <v>6</v>
      </c>
      <c r="G33" s="24">
        <v>76</v>
      </c>
      <c r="H33" s="84">
        <v>78</v>
      </c>
      <c r="I33" s="11">
        <v>72.06</v>
      </c>
      <c r="J33" s="12">
        <v>13.058433212996301</v>
      </c>
      <c r="K33" s="23">
        <v>8069</v>
      </c>
      <c r="L33" s="23">
        <v>1785</v>
      </c>
      <c r="M33" s="23">
        <v>2462</v>
      </c>
      <c r="N33" s="23">
        <v>439</v>
      </c>
      <c r="O33" s="23">
        <v>10158</v>
      </c>
      <c r="P33" s="25">
        <v>1105</v>
      </c>
      <c r="Q33" s="6">
        <v>0.33595636605878926</v>
      </c>
      <c r="R33" s="6">
        <v>7.4319260554584057E-2</v>
      </c>
      <c r="S33" s="6">
        <v>0.10250645349321343</v>
      </c>
      <c r="T33" s="6">
        <v>1.8277958198018154E-2</v>
      </c>
      <c r="U33" s="6">
        <v>0.42293280039970021</v>
      </c>
      <c r="V33" s="6">
        <v>4.6007161295694897E-2</v>
      </c>
      <c r="W33" s="31">
        <v>0.71081639248534889</v>
      </c>
      <c r="X33" s="21">
        <v>-0.24922289436581219</v>
      </c>
      <c r="Y33" s="21">
        <v>-0.14824256527326143</v>
      </c>
      <c r="Z33" s="21">
        <v>30.077454630307678</v>
      </c>
      <c r="AA33" s="21">
        <v>28.460208535308919</v>
      </c>
      <c r="AB33" s="7">
        <v>21.188315386747099</v>
      </c>
      <c r="AC33" s="6">
        <v>27.844254314985001</v>
      </c>
      <c r="AD33" s="8">
        <v>35.049153966976</v>
      </c>
      <c r="AE33" s="7">
        <v>0.29454166476193622</v>
      </c>
      <c r="AF33" s="11">
        <v>39.602240125553266</v>
      </c>
      <c r="AG33" s="11">
        <v>16.289855613395986</v>
      </c>
      <c r="AH33" s="11">
        <v>0.29296870437627492</v>
      </c>
      <c r="AI33" s="11">
        <v>8.2246041396902658</v>
      </c>
      <c r="AJ33" s="11">
        <v>2.1936351459288672</v>
      </c>
      <c r="AK33" s="3">
        <v>0.65569054560760798</v>
      </c>
      <c r="AL33" s="3">
        <v>0.26321663872786633</v>
      </c>
      <c r="AM33" s="3">
        <v>0.56161329236632485</v>
      </c>
      <c r="AN33" s="7"/>
    </row>
    <row r="34" spans="1:40">
      <c r="A34" s="32">
        <v>121</v>
      </c>
      <c r="B34" s="24">
        <v>754</v>
      </c>
      <c r="C34" s="24" t="s">
        <v>96</v>
      </c>
      <c r="D34" s="24">
        <v>8</v>
      </c>
      <c r="E34" s="24" t="s">
        <v>159</v>
      </c>
      <c r="F34" s="24">
        <v>7</v>
      </c>
      <c r="G34" s="24">
        <v>80</v>
      </c>
      <c r="H34" s="84">
        <v>82</v>
      </c>
      <c r="I34" s="11">
        <v>73.599999999999994</v>
      </c>
      <c r="J34" s="12">
        <v>13.2897111913357</v>
      </c>
      <c r="K34" s="23">
        <v>13666.8625222222</v>
      </c>
      <c r="L34" s="23">
        <v>3730.0730317460402</v>
      </c>
      <c r="M34" s="23">
        <v>6967.0793666667096</v>
      </c>
      <c r="N34" s="23">
        <v>747.87285193555601</v>
      </c>
      <c r="O34" s="23">
        <v>28371.839071428501</v>
      </c>
      <c r="P34" s="25">
        <v>3825.12726666667</v>
      </c>
      <c r="Q34" s="6">
        <v>0.23847733014921124</v>
      </c>
      <c r="R34" s="6">
        <v>6.5087203184051118E-2</v>
      </c>
      <c r="S34" s="6">
        <v>0.12157073239002479</v>
      </c>
      <c r="T34" s="6">
        <v>1.3049865741363171E-2</v>
      </c>
      <c r="U34" s="6">
        <v>0.49506903447487105</v>
      </c>
      <c r="V34" s="6">
        <v>6.6745834060478626E-2</v>
      </c>
      <c r="W34" s="31">
        <v>0.69176308064237613</v>
      </c>
      <c r="X34" s="21">
        <v>-0.27951423566564648</v>
      </c>
      <c r="Y34" s="21">
        <v>-0.16004261997581651</v>
      </c>
      <c r="Z34" s="21">
        <v>28.032789092568862</v>
      </c>
      <c r="AA34" s="21">
        <v>27.653084793654152</v>
      </c>
      <c r="AB34" s="7">
        <v>24.879369670778601</v>
      </c>
      <c r="AC34" s="6">
        <v>31.6745457183242</v>
      </c>
      <c r="AD34" s="8">
        <v>39.915982184248797</v>
      </c>
      <c r="AE34" s="7">
        <v>0.16327602950656603</v>
      </c>
      <c r="AF34" s="11">
        <v>44.269490316563342</v>
      </c>
      <c r="AG34" s="11">
        <v>12.044909526923917</v>
      </c>
      <c r="AH34" s="11">
        <v>0.29381152423349427</v>
      </c>
      <c r="AI34" s="11">
        <v>5.6082004555808656</v>
      </c>
      <c r="AJ34" s="11">
        <v>2.1491970298739425</v>
      </c>
      <c r="AK34" s="3">
        <v>0.79434928135459737</v>
      </c>
      <c r="AL34" s="3">
        <v>0.24237054538294941</v>
      </c>
      <c r="AM34" s="3">
        <v>0.80965371008867715</v>
      </c>
      <c r="AN34" s="7"/>
    </row>
    <row r="35" spans="1:40">
      <c r="A35" s="32">
        <v>121</v>
      </c>
      <c r="B35" s="24">
        <v>754</v>
      </c>
      <c r="C35" s="24" t="s">
        <v>96</v>
      </c>
      <c r="D35" s="24">
        <v>8</v>
      </c>
      <c r="E35" s="24" t="s">
        <v>159</v>
      </c>
      <c r="F35" s="24">
        <v>7</v>
      </c>
      <c r="G35" s="24">
        <v>10</v>
      </c>
      <c r="H35" s="84">
        <v>12</v>
      </c>
      <c r="I35" s="11">
        <v>72.899999999999906</v>
      </c>
      <c r="J35" s="12">
        <v>13.184584837545099</v>
      </c>
      <c r="K35" s="23">
        <v>22580.925944444502</v>
      </c>
      <c r="L35" s="23">
        <v>7422.4723857142899</v>
      </c>
      <c r="M35" s="23">
        <v>13028.128952380899</v>
      </c>
      <c r="N35" s="23">
        <v>1843.3886666666699</v>
      </c>
      <c r="O35" s="23">
        <v>59373.267571428398</v>
      </c>
      <c r="P35" s="25">
        <v>7014.0334999999704</v>
      </c>
      <c r="Q35" s="6">
        <v>0.20295232783521322</v>
      </c>
      <c r="R35" s="6">
        <v>6.6711526917872896E-2</v>
      </c>
      <c r="S35" s="6">
        <v>0.11709391832417555</v>
      </c>
      <c r="T35" s="6">
        <v>1.6567966341393271E-2</v>
      </c>
      <c r="U35" s="6">
        <v>0.53363369130436267</v>
      </c>
      <c r="V35" s="6">
        <v>6.3040569276982358E-2</v>
      </c>
      <c r="W35" s="31">
        <v>0.74674264934623391</v>
      </c>
      <c r="X35" s="21">
        <v>-0.2333057535221312</v>
      </c>
      <c r="Y35" s="21">
        <v>-0.126829043734321</v>
      </c>
      <c r="Z35" s="21">
        <v>31.15186163725614</v>
      </c>
      <c r="AA35" s="21">
        <v>29.924893408572444</v>
      </c>
      <c r="AB35" s="7">
        <v>24.3263333001536</v>
      </c>
      <c r="AC35" s="6">
        <v>31.152409121923299</v>
      </c>
      <c r="AD35" s="8">
        <v>39.253898175116099</v>
      </c>
      <c r="AE35" s="7" t="s">
        <v>8</v>
      </c>
      <c r="AF35" s="11">
        <v>27.553106162982406</v>
      </c>
      <c r="AG35" s="11">
        <v>23.700094988022141</v>
      </c>
      <c r="AH35" s="11">
        <v>0.25139451325317369</v>
      </c>
      <c r="AI35" s="11">
        <v>7.0674889066879061</v>
      </c>
      <c r="AJ35" s="11">
        <v>2.2882822609849338</v>
      </c>
      <c r="AK35" s="3">
        <v>0.38032142861732765</v>
      </c>
      <c r="AL35" s="3">
        <v>0.21942752159812565</v>
      </c>
      <c r="AM35" s="3">
        <v>0.52298080085019893</v>
      </c>
      <c r="AN35" s="7"/>
    </row>
    <row r="36" spans="1:40">
      <c r="A36" s="32">
        <v>121</v>
      </c>
      <c r="B36" s="24">
        <v>754</v>
      </c>
      <c r="C36" s="24" t="s">
        <v>96</v>
      </c>
      <c r="D36" s="24">
        <v>9</v>
      </c>
      <c r="E36" s="24" t="s">
        <v>159</v>
      </c>
      <c r="F36" s="24">
        <v>1</v>
      </c>
      <c r="G36" s="24">
        <v>78</v>
      </c>
      <c r="H36" s="84">
        <v>80</v>
      </c>
      <c r="I36" s="11">
        <v>74.28</v>
      </c>
      <c r="J36" s="12">
        <v>13.391833935017999</v>
      </c>
      <c r="K36" s="23">
        <v>23044.519470414201</v>
      </c>
      <c r="L36" s="23">
        <v>5184.8466897262897</v>
      </c>
      <c r="M36" s="23">
        <v>7797.5856213017696</v>
      </c>
      <c r="N36" s="23">
        <v>841.36339644970599</v>
      </c>
      <c r="O36" s="23">
        <v>34359.640936982199</v>
      </c>
      <c r="P36" s="25">
        <v>4600.3676026501598</v>
      </c>
      <c r="Q36" s="6">
        <v>0.30390384938825293</v>
      </c>
      <c r="R36" s="6">
        <v>6.8376121685623445E-2</v>
      </c>
      <c r="S36" s="6">
        <v>0.10283209807392467</v>
      </c>
      <c r="T36" s="6">
        <v>1.1095634918476543E-2</v>
      </c>
      <c r="U36" s="6">
        <v>0.45312409997323344</v>
      </c>
      <c r="V36" s="6">
        <v>6.0668195960488974E-2</v>
      </c>
      <c r="W36" s="31">
        <v>0.75572784701464146</v>
      </c>
      <c r="X36" s="21">
        <v>-0.21556599726273731</v>
      </c>
      <c r="Y36" s="21">
        <v>-0.12163457463020967</v>
      </c>
      <c r="Z36" s="21">
        <v>32.349295184765232</v>
      </c>
      <c r="AA36" s="21">
        <v>30.28019509529366</v>
      </c>
      <c r="AB36" s="7">
        <v>22.770227556878801</v>
      </c>
      <c r="AC36" s="6">
        <v>29.445518627935101</v>
      </c>
      <c r="AD36" s="8">
        <v>37.042702906127197</v>
      </c>
      <c r="AE36" s="7" t="s">
        <v>8</v>
      </c>
      <c r="AF36" s="11">
        <v>32.510191809269315</v>
      </c>
      <c r="AG36" s="11">
        <v>21.867879599932298</v>
      </c>
      <c r="AH36" s="11">
        <v>0.26224800550529825</v>
      </c>
      <c r="AI36" s="11">
        <v>9.3158607758462413</v>
      </c>
      <c r="AJ36" s="11">
        <v>2.3056979521534848</v>
      </c>
      <c r="AK36" s="3">
        <v>0.48170520380489679</v>
      </c>
      <c r="AL36" s="3">
        <v>0.24556319204851326</v>
      </c>
      <c r="AM36" s="3">
        <v>0.68551744996681696</v>
      </c>
      <c r="AN36" s="7"/>
    </row>
    <row r="37" spans="1:40">
      <c r="A37" s="83">
        <v>121</v>
      </c>
      <c r="B37" s="34">
        <v>754</v>
      </c>
      <c r="C37" s="34" t="s">
        <v>96</v>
      </c>
      <c r="D37" s="34">
        <v>9</v>
      </c>
      <c r="E37" s="34" t="s">
        <v>159</v>
      </c>
      <c r="F37" s="34">
        <v>1</v>
      </c>
      <c r="G37" s="34">
        <v>10</v>
      </c>
      <c r="H37" s="84">
        <v>12</v>
      </c>
      <c r="I37" s="11">
        <v>73.599999999999994</v>
      </c>
      <c r="J37" s="12">
        <v>13.2897111913357</v>
      </c>
      <c r="K37" s="23">
        <v>22425.596947271399</v>
      </c>
      <c r="L37" s="23">
        <v>5284.7763481219099</v>
      </c>
      <c r="M37" s="23">
        <v>9828.4276000708505</v>
      </c>
      <c r="N37" s="23">
        <v>1189.1652459791401</v>
      </c>
      <c r="O37" s="23">
        <v>36563.950837349403</v>
      </c>
      <c r="P37" s="25">
        <v>4806.4822455705098</v>
      </c>
      <c r="Q37" s="6">
        <v>0.27997559457405852</v>
      </c>
      <c r="R37" s="6">
        <v>6.5978551373027453E-2</v>
      </c>
      <c r="S37" s="6">
        <v>0.12270441975426366</v>
      </c>
      <c r="T37" s="6">
        <v>1.4846304763821504E-2</v>
      </c>
      <c r="U37" s="6">
        <v>0.45648790976371839</v>
      </c>
      <c r="V37" s="6">
        <v>6.0007219771110495E-2</v>
      </c>
      <c r="W37" s="31">
        <v>0.7496416911546373</v>
      </c>
      <c r="X37" s="21">
        <v>-0.21976668139766514</v>
      </c>
      <c r="Y37" s="21">
        <v>-0.12514626825834296</v>
      </c>
      <c r="Z37" s="21">
        <v>32.065749005657601</v>
      </c>
      <c r="AA37" s="21">
        <v>30.039995251129341</v>
      </c>
      <c r="AB37" s="7">
        <v>24.501499520044302</v>
      </c>
      <c r="AC37" s="6">
        <v>31.313590182347799</v>
      </c>
      <c r="AD37" s="8">
        <v>39.3886218608937</v>
      </c>
      <c r="AE37" s="7">
        <v>0.25445067764504753</v>
      </c>
      <c r="AF37" s="11">
        <v>38.016221160315432</v>
      </c>
      <c r="AG37" s="11">
        <v>17.65007442705263</v>
      </c>
      <c r="AH37" s="11">
        <v>0.28266996834740865</v>
      </c>
      <c r="AI37" s="11">
        <v>8.2649805258799631</v>
      </c>
      <c r="AJ37" s="11">
        <v>2.2613762953777075</v>
      </c>
      <c r="AK37" s="3">
        <v>0.61332532272098073</v>
      </c>
      <c r="AL37" s="3">
        <v>0.26880102874526601</v>
      </c>
      <c r="AM37" s="3">
        <v>9.3926794298915262E-2</v>
      </c>
      <c r="AN37" s="7"/>
    </row>
    <row r="38" spans="1:40">
      <c r="A38" s="83">
        <v>121</v>
      </c>
      <c r="B38" s="34">
        <v>754</v>
      </c>
      <c r="C38" s="34" t="s">
        <v>96</v>
      </c>
      <c r="D38" s="34">
        <v>9</v>
      </c>
      <c r="E38" s="34" t="s">
        <v>159</v>
      </c>
      <c r="F38" s="34">
        <v>1</v>
      </c>
      <c r="G38" s="34">
        <v>10</v>
      </c>
      <c r="H38" s="84">
        <v>12</v>
      </c>
      <c r="I38" s="11">
        <v>73.599999999999994</v>
      </c>
      <c r="J38" s="12">
        <v>13.2897111913357</v>
      </c>
      <c r="K38" s="23">
        <v>30866.831646825402</v>
      </c>
      <c r="L38" s="23">
        <v>7115.3075634799097</v>
      </c>
      <c r="M38" s="23">
        <v>12526.1380567162</v>
      </c>
      <c r="N38" s="23">
        <v>1743.1320285714301</v>
      </c>
      <c r="O38" s="23">
        <v>51263.991634920501</v>
      </c>
      <c r="P38" s="25">
        <v>6895.6880714285599</v>
      </c>
      <c r="Q38" s="6">
        <v>0.27956278600134532</v>
      </c>
      <c r="R38" s="6">
        <v>6.4443776687636511E-2</v>
      </c>
      <c r="S38" s="6">
        <v>0.11345000008555191</v>
      </c>
      <c r="T38" s="6">
        <v>1.5787653616393282E-2</v>
      </c>
      <c r="U38" s="6">
        <v>0.46430111412105379</v>
      </c>
      <c r="V38" s="6">
        <v>6.2454669488019206E-2</v>
      </c>
      <c r="W38" s="31">
        <v>0.74840025783779762</v>
      </c>
      <c r="X38" s="21">
        <v>-0.2322834832789053</v>
      </c>
      <c r="Y38" s="21">
        <v>-0.12586607154948168</v>
      </c>
      <c r="Z38" s="21">
        <v>31.220864878673893</v>
      </c>
      <c r="AA38" s="21">
        <v>29.990760706015454</v>
      </c>
      <c r="AB38" s="7">
        <v>24.401442472026901</v>
      </c>
      <c r="AC38" s="6">
        <v>31.236018004702501</v>
      </c>
      <c r="AD38" s="8">
        <v>39.3321588678673</v>
      </c>
      <c r="AE38" s="7" t="s">
        <v>8</v>
      </c>
      <c r="AF38" s="11">
        <v>37.582518247672006</v>
      </c>
      <c r="AG38" s="11">
        <v>18.260667251224934</v>
      </c>
      <c r="AH38" s="11">
        <v>0.2688387365702396</v>
      </c>
      <c r="AI38" s="11">
        <v>7.185995008640794</v>
      </c>
      <c r="AJ38" s="11">
        <v>2.2977058522450924</v>
      </c>
      <c r="AK38" s="3">
        <v>0.60211525990104986</v>
      </c>
      <c r="AL38" s="3">
        <v>0.24434574166447709</v>
      </c>
      <c r="AM38" s="3">
        <v>0.65392357998687578</v>
      </c>
      <c r="AN38" s="7"/>
    </row>
    <row r="39" spans="1:40">
      <c r="A39" s="83">
        <v>121</v>
      </c>
      <c r="B39" s="34">
        <v>754</v>
      </c>
      <c r="C39" s="34" t="s">
        <v>96</v>
      </c>
      <c r="D39" s="34">
        <v>9</v>
      </c>
      <c r="E39" s="34" t="s">
        <v>159</v>
      </c>
      <c r="F39" s="34">
        <v>2</v>
      </c>
      <c r="G39" s="34">
        <v>10</v>
      </c>
      <c r="H39" s="84">
        <v>12</v>
      </c>
      <c r="I39" s="11">
        <v>75.099999999999994</v>
      </c>
      <c r="J39" s="12">
        <v>13.5149819494584</v>
      </c>
      <c r="K39" s="23">
        <v>6983.98642771084</v>
      </c>
      <c r="L39" s="23">
        <v>1937.9633713314799</v>
      </c>
      <c r="M39" s="23">
        <v>3153.2059127427101</v>
      </c>
      <c r="N39" s="23">
        <v>381.93841502480598</v>
      </c>
      <c r="O39" s="23">
        <v>12498.075098511699</v>
      </c>
      <c r="P39" s="25">
        <v>1748.5175541459901</v>
      </c>
      <c r="Q39" s="6">
        <v>0.26153641200887773</v>
      </c>
      <c r="R39" s="6">
        <v>7.2572876821697163E-2</v>
      </c>
      <c r="S39" s="6">
        <v>0.11808129487075961</v>
      </c>
      <c r="T39" s="6">
        <v>1.430283459280531E-2</v>
      </c>
      <c r="U39" s="6">
        <v>0.4680280742403507</v>
      </c>
      <c r="V39" s="6">
        <v>6.5478507465509428E-2</v>
      </c>
      <c r="W39" s="31">
        <v>0.71858441534351059</v>
      </c>
      <c r="X39" s="21">
        <v>-0.24866715481691201</v>
      </c>
      <c r="Y39" s="21">
        <v>-0.14352220600655849</v>
      </c>
      <c r="Z39" s="21">
        <v>30.114967049858439</v>
      </c>
      <c r="AA39" s="21">
        <v>28.7830811091514</v>
      </c>
      <c r="AB39" s="7">
        <v>23.5258595244144</v>
      </c>
      <c r="AC39" s="6">
        <v>30.253624156830199</v>
      </c>
      <c r="AD39" s="8">
        <v>37.9928300153151</v>
      </c>
      <c r="AE39" s="7">
        <v>0.18317464389058699</v>
      </c>
      <c r="AF39" s="11">
        <v>40.14433676386453</v>
      </c>
      <c r="AG39" s="11">
        <v>16.640934688904924</v>
      </c>
      <c r="AH39" s="11">
        <v>0.26189464561441889</v>
      </c>
      <c r="AI39" s="11">
        <v>9.2677975464646742</v>
      </c>
      <c r="AJ39" s="11">
        <v>2.2636348707001344</v>
      </c>
      <c r="AK39" s="3">
        <v>0.67068568943078699</v>
      </c>
      <c r="AL39" s="3">
        <v>0.22694025340960475</v>
      </c>
      <c r="AM39" s="3">
        <v>0.75290890597608018</v>
      </c>
      <c r="AN39" s="7"/>
    </row>
    <row r="40" spans="1:40">
      <c r="A40" s="83">
        <v>121</v>
      </c>
      <c r="B40" s="34">
        <v>754</v>
      </c>
      <c r="C40" s="34" t="s">
        <v>96</v>
      </c>
      <c r="D40" s="34">
        <v>9</v>
      </c>
      <c r="E40" s="34" t="s">
        <v>159</v>
      </c>
      <c r="F40" s="34">
        <v>2</v>
      </c>
      <c r="G40" s="34">
        <v>77</v>
      </c>
      <c r="H40" s="84">
        <v>79</v>
      </c>
      <c r="I40" s="11">
        <v>75.77</v>
      </c>
      <c r="J40" s="12">
        <v>13.713276923076901</v>
      </c>
      <c r="K40" s="23">
        <v>10054.6692455621</v>
      </c>
      <c r="L40" s="23">
        <v>2514.72627788717</v>
      </c>
      <c r="M40" s="23">
        <v>3818.9101499999902</v>
      </c>
      <c r="N40" s="23">
        <v>535.28651538461395</v>
      </c>
      <c r="O40" s="23">
        <v>13648.1053002958</v>
      </c>
      <c r="P40" s="25">
        <v>2037.13579192673</v>
      </c>
      <c r="Q40" s="6">
        <v>0.30834188880358393</v>
      </c>
      <c r="R40" s="6">
        <v>7.7117947036395851E-2</v>
      </c>
      <c r="S40" s="6">
        <v>0.11711275031169321</v>
      </c>
      <c r="T40" s="6">
        <v>1.6415383855379467E-2</v>
      </c>
      <c r="U40" s="6">
        <v>0.41854012937728918</v>
      </c>
      <c r="V40" s="6">
        <v>6.247190061565841E-2</v>
      </c>
      <c r="W40" s="31">
        <v>0.73164442859165668</v>
      </c>
      <c r="X40" s="21">
        <v>-0.23948166195662568</v>
      </c>
      <c r="Y40" s="21">
        <v>-0.13569993016890813</v>
      </c>
      <c r="Z40" s="21">
        <v>30.734987817927767</v>
      </c>
      <c r="AA40" s="21">
        <v>29.318124776446684</v>
      </c>
      <c r="AB40" s="7">
        <v>22.768874961272498</v>
      </c>
      <c r="AC40" s="6">
        <v>29.4171245722168</v>
      </c>
      <c r="AD40" s="8">
        <v>37.045259245845699</v>
      </c>
      <c r="AE40" s="7">
        <v>0.38656260441384044</v>
      </c>
      <c r="AF40" s="11">
        <v>35.848292637360316</v>
      </c>
      <c r="AG40" s="11">
        <v>20.023094839450561</v>
      </c>
      <c r="AH40" s="11">
        <v>0.27754517571112264</v>
      </c>
      <c r="AI40" s="11">
        <v>8.2557967166982067</v>
      </c>
      <c r="AJ40" s="11">
        <v>2.2687774682178539</v>
      </c>
      <c r="AK40" s="3">
        <v>0.5588049657776909</v>
      </c>
      <c r="AL40" s="3">
        <v>0.25229532451106823</v>
      </c>
      <c r="AM40" s="3">
        <v>0.53433290966373448</v>
      </c>
      <c r="AN40" s="7"/>
    </row>
    <row r="41" spans="1:40">
      <c r="A41" s="83">
        <v>121</v>
      </c>
      <c r="B41" s="34">
        <v>754</v>
      </c>
      <c r="C41" s="34" t="s">
        <v>96</v>
      </c>
      <c r="D41" s="34">
        <v>9</v>
      </c>
      <c r="E41" s="34" t="s">
        <v>159</v>
      </c>
      <c r="F41" s="34">
        <v>3</v>
      </c>
      <c r="G41" s="34">
        <v>81</v>
      </c>
      <c r="H41" s="84">
        <v>83</v>
      </c>
      <c r="I41" s="11">
        <v>77.31</v>
      </c>
      <c r="J41" s="12">
        <v>14.208446153846101</v>
      </c>
      <c r="K41" s="23">
        <v>4378.9046609585303</v>
      </c>
      <c r="L41" s="23">
        <v>1095.1921368292201</v>
      </c>
      <c r="M41" s="23">
        <v>2006.82460643492</v>
      </c>
      <c r="N41" s="23">
        <v>202.47839733650599</v>
      </c>
      <c r="O41" s="23">
        <v>6575.4000990384902</v>
      </c>
      <c r="P41" s="25">
        <v>1031.8331491855099</v>
      </c>
      <c r="Q41" s="6">
        <v>0.28637824521075822</v>
      </c>
      <c r="R41" s="6">
        <v>7.1625035619094266E-2</v>
      </c>
      <c r="S41" s="6">
        <v>0.13124535785412605</v>
      </c>
      <c r="T41" s="6">
        <v>1.3241989175809642E-2</v>
      </c>
      <c r="U41" s="6">
        <v>0.43002798364399508</v>
      </c>
      <c r="V41" s="6">
        <v>6.7481388496216738E-2</v>
      </c>
      <c r="W41" s="31">
        <v>0.71763870499208871</v>
      </c>
      <c r="X41" s="21">
        <v>-0.25494920385267866</v>
      </c>
      <c r="Y41" s="21">
        <v>-0.14409414617469243</v>
      </c>
      <c r="Z41" s="21">
        <v>29.690928739944187</v>
      </c>
      <c r="AA41" s="21">
        <v>28.743960401651037</v>
      </c>
      <c r="AB41" s="7">
        <v>24.418260517150198</v>
      </c>
      <c r="AC41" s="6">
        <v>31.203208154791501</v>
      </c>
      <c r="AD41" s="8">
        <v>39.227262723643499</v>
      </c>
      <c r="AE41" s="7">
        <v>0.56547017805302835</v>
      </c>
      <c r="AF41" s="11">
        <v>42.419798686897487</v>
      </c>
      <c r="AG41" s="11">
        <v>16.84724311722605</v>
      </c>
      <c r="AH41" s="11">
        <v>0.30455231825315721</v>
      </c>
      <c r="AI41" s="11">
        <v>7.1343290746938166</v>
      </c>
      <c r="AJ41" s="11">
        <v>2.2352142382658804</v>
      </c>
      <c r="AK41" s="3">
        <v>0.73670806491683372</v>
      </c>
      <c r="AL41" s="3">
        <v>0.2798124769683028</v>
      </c>
      <c r="AM41" s="3">
        <v>0.62944349987148362</v>
      </c>
      <c r="AN41" s="7"/>
    </row>
    <row r="42" spans="1:40">
      <c r="A42" s="83">
        <v>121</v>
      </c>
      <c r="B42" s="34">
        <v>754</v>
      </c>
      <c r="C42" s="34" t="s">
        <v>96</v>
      </c>
      <c r="D42" s="34">
        <v>9</v>
      </c>
      <c r="E42" s="34" t="s">
        <v>159</v>
      </c>
      <c r="F42" s="34">
        <v>3</v>
      </c>
      <c r="G42" s="34">
        <v>10</v>
      </c>
      <c r="H42" s="84">
        <v>12</v>
      </c>
      <c r="I42" s="11">
        <v>76.599999999999994</v>
      </c>
      <c r="J42" s="12">
        <v>13.980153846153801</v>
      </c>
      <c r="K42" s="23">
        <v>12796.145380952399</v>
      </c>
      <c r="L42" s="23">
        <v>3290.7324063492101</v>
      </c>
      <c r="M42" s="23">
        <v>5612.5251714285796</v>
      </c>
      <c r="N42" s="23">
        <v>770.01268571428795</v>
      </c>
      <c r="O42" s="23">
        <v>28974.029376190399</v>
      </c>
      <c r="P42" s="25">
        <v>3448.7480317460099</v>
      </c>
      <c r="Q42" s="6">
        <v>0.23311412187051217</v>
      </c>
      <c r="R42" s="6">
        <v>5.9949005921644052E-2</v>
      </c>
      <c r="S42" s="6">
        <v>0.10224632792631963</v>
      </c>
      <c r="T42" s="6">
        <v>1.4027726765798977E-2</v>
      </c>
      <c r="U42" s="6">
        <v>0.5278351576979613</v>
      </c>
      <c r="V42" s="6">
        <v>6.282765981776392E-2</v>
      </c>
      <c r="W42" s="31">
        <v>0.74922055949705535</v>
      </c>
      <c r="X42" s="21">
        <v>-0.23641502001720432</v>
      </c>
      <c r="Y42" s="21">
        <v>-0.12539031357975369</v>
      </c>
      <c r="Z42" s="21">
        <v>30.941986148838708</v>
      </c>
      <c r="AA42" s="21">
        <v>30.023302551144848</v>
      </c>
      <c r="AB42" s="7">
        <v>24.525681577094701</v>
      </c>
      <c r="AC42" s="6">
        <v>31.279386712037599</v>
      </c>
      <c r="AD42" s="8">
        <v>39.330840327160097</v>
      </c>
      <c r="AE42" s="7" t="s">
        <v>8</v>
      </c>
      <c r="AF42" s="11">
        <v>30.634646503996798</v>
      </c>
      <c r="AG42" s="11">
        <v>21.229736287775033</v>
      </c>
      <c r="AH42" s="11">
        <v>0.22979046249174453</v>
      </c>
      <c r="AI42" s="11">
        <v>7.2888736452727727</v>
      </c>
      <c r="AJ42" s="11">
        <v>2.3335444475371148</v>
      </c>
      <c r="AK42" s="3">
        <v>0.44164189988251051</v>
      </c>
      <c r="AL42" s="3">
        <v>0.19370882449786944</v>
      </c>
      <c r="AM42" s="3">
        <v>0.73064051368937533</v>
      </c>
      <c r="AN42" s="7"/>
    </row>
    <row r="43" spans="1:40">
      <c r="A43" s="83">
        <v>121</v>
      </c>
      <c r="B43" s="34">
        <v>754</v>
      </c>
      <c r="C43" s="34" t="s">
        <v>96</v>
      </c>
      <c r="D43" s="34">
        <v>9</v>
      </c>
      <c r="E43" s="34" t="s">
        <v>159</v>
      </c>
      <c r="F43" s="34">
        <v>4</v>
      </c>
      <c r="G43" s="34">
        <v>10</v>
      </c>
      <c r="H43" s="84">
        <v>12</v>
      </c>
      <c r="I43" s="11">
        <v>78.099999999999994</v>
      </c>
      <c r="J43" s="12">
        <v>14.462461538461501</v>
      </c>
      <c r="K43" s="23">
        <v>10168.2527142857</v>
      </c>
      <c r="L43" s="23">
        <v>2394.3445714285699</v>
      </c>
      <c r="M43" s="23">
        <v>4782.69500714286</v>
      </c>
      <c r="N43" s="23">
        <v>659.29192109230405</v>
      </c>
      <c r="O43" s="23">
        <v>17782.0733031747</v>
      </c>
      <c r="P43" s="25">
        <v>2363.7330000000202</v>
      </c>
      <c r="Q43" s="6">
        <v>0.26653076355067945</v>
      </c>
      <c r="R43" s="6">
        <v>6.2760683153527522E-2</v>
      </c>
      <c r="S43" s="6">
        <v>0.12536424771316834</v>
      </c>
      <c r="T43" s="6">
        <v>1.7281393772270167E-2</v>
      </c>
      <c r="U43" s="6">
        <v>0.46610462074282188</v>
      </c>
      <c r="V43" s="6">
        <v>6.195829106753277E-2</v>
      </c>
      <c r="W43" s="31">
        <v>0.74743790976138724</v>
      </c>
      <c r="X43" s="21">
        <v>-0.21659570012145005</v>
      </c>
      <c r="Y43" s="21">
        <v>-0.12642487867978525</v>
      </c>
      <c r="Z43" s="21">
        <v>32.279790241802118</v>
      </c>
      <c r="AA43" s="21">
        <v>29.952538298302692</v>
      </c>
      <c r="AB43" s="7">
        <v>25.368225255006799</v>
      </c>
      <c r="AC43" s="6">
        <v>32.269134470477098</v>
      </c>
      <c r="AD43" s="8">
        <v>40.634971627398699</v>
      </c>
      <c r="AE43" s="7">
        <v>0.19526531380205356</v>
      </c>
      <c r="AF43" s="11">
        <v>39.974281863596076</v>
      </c>
      <c r="AG43" s="11">
        <v>19.070100703290986</v>
      </c>
      <c r="AH43" s="11">
        <v>0.30283883751954249</v>
      </c>
      <c r="AI43" s="11">
        <v>9.9113023059922156</v>
      </c>
      <c r="AJ43" s="11">
        <v>2.2700331895157428</v>
      </c>
      <c r="AK43" s="3">
        <v>0.66595258007172065</v>
      </c>
      <c r="AL43" s="3">
        <v>0.30520190044836576</v>
      </c>
      <c r="AM43" s="3">
        <v>0.76493449044846795</v>
      </c>
      <c r="AN43" s="7"/>
    </row>
    <row r="44" spans="1:40">
      <c r="A44" s="83">
        <v>121</v>
      </c>
      <c r="B44" s="34">
        <v>754</v>
      </c>
      <c r="C44" s="34" t="s">
        <v>96</v>
      </c>
      <c r="D44" s="34">
        <v>9</v>
      </c>
      <c r="E44" s="34" t="s">
        <v>159</v>
      </c>
      <c r="F44" s="34">
        <v>5</v>
      </c>
      <c r="G44" s="34">
        <v>80</v>
      </c>
      <c r="H44" s="84">
        <v>82</v>
      </c>
      <c r="I44" s="11">
        <v>80.3</v>
      </c>
      <c r="J44" s="12">
        <v>15.1698461538461</v>
      </c>
      <c r="K44" s="23">
        <v>10634.536898893701</v>
      </c>
      <c r="L44" s="23">
        <v>1867.6984495754</v>
      </c>
      <c r="M44" s="23">
        <v>2591.9516183432002</v>
      </c>
      <c r="N44" s="23">
        <v>388.00533076922801</v>
      </c>
      <c r="O44" s="23">
        <v>12373.4280449705</v>
      </c>
      <c r="P44" s="25">
        <v>1433.6542333423699</v>
      </c>
      <c r="Q44" s="6">
        <v>0.36308638752173522</v>
      </c>
      <c r="R44" s="6">
        <v>6.37673167608101E-2</v>
      </c>
      <c r="S44" s="6">
        <v>8.8494906612553076E-2</v>
      </c>
      <c r="T44" s="6">
        <v>1.3247352021772617E-2</v>
      </c>
      <c r="U44" s="6">
        <v>0.42245594075430104</v>
      </c>
      <c r="V44" s="6">
        <v>4.8948096328827934E-2</v>
      </c>
      <c r="W44" s="31">
        <v>0.76526182050049785</v>
      </c>
      <c r="X44" s="21">
        <v>-0.21444011287390213</v>
      </c>
      <c r="Y44" s="21">
        <v>-0.11618995341505528</v>
      </c>
      <c r="Z44" s="21">
        <v>32.425292381011602</v>
      </c>
      <c r="AA44" s="21">
        <v>30.652607186410219</v>
      </c>
      <c r="AB44" s="7">
        <v>21.8154939247767</v>
      </c>
      <c r="AC44" s="6">
        <v>28.517671732715499</v>
      </c>
      <c r="AD44" s="8">
        <v>35.879795233129499</v>
      </c>
      <c r="AE44" s="7" t="s">
        <v>8</v>
      </c>
      <c r="AF44" s="11">
        <v>36.379728479494851</v>
      </c>
      <c r="AG44" s="11">
        <v>18.861599860471472</v>
      </c>
      <c r="AH44" s="11">
        <v>0.28004763449020076</v>
      </c>
      <c r="AI44" s="11">
        <v>7.2542903289622735</v>
      </c>
      <c r="AJ44" s="11">
        <v>2.2933720026733582</v>
      </c>
      <c r="AK44" s="3">
        <v>0.57182604867961739</v>
      </c>
      <c r="AL44" s="3">
        <v>0.26896160675982522</v>
      </c>
      <c r="AM44" s="3">
        <v>0.72888981040708689</v>
      </c>
      <c r="AN44" s="7"/>
    </row>
    <row r="45" spans="1:40">
      <c r="A45" s="83">
        <v>121</v>
      </c>
      <c r="B45" s="34">
        <v>754</v>
      </c>
      <c r="C45" s="34" t="s">
        <v>96</v>
      </c>
      <c r="D45" s="34">
        <v>9</v>
      </c>
      <c r="E45" s="34" t="s">
        <v>159</v>
      </c>
      <c r="F45" s="34">
        <v>6</v>
      </c>
      <c r="G45" s="34">
        <v>10</v>
      </c>
      <c r="H45" s="84">
        <v>12</v>
      </c>
      <c r="I45" s="11">
        <v>81.099999999999994</v>
      </c>
      <c r="J45" s="12">
        <v>15.4270769230769</v>
      </c>
      <c r="K45" s="23">
        <v>18411.5774507936</v>
      </c>
      <c r="L45" s="23">
        <v>3481.88272124693</v>
      </c>
      <c r="M45" s="23">
        <v>6491.5476809154497</v>
      </c>
      <c r="N45" s="23">
        <v>898.85383020967402</v>
      </c>
      <c r="O45" s="23">
        <v>27056.771222222302</v>
      </c>
      <c r="P45" s="25">
        <v>3844.8892824751401</v>
      </c>
      <c r="Q45" s="6">
        <v>0.30591372777864584</v>
      </c>
      <c r="R45" s="6">
        <v>5.7852496658225887E-2</v>
      </c>
      <c r="S45" s="6">
        <v>0.10785895751893174</v>
      </c>
      <c r="T45" s="6">
        <v>1.493471847604797E-2</v>
      </c>
      <c r="U45" s="6">
        <v>0.44955614304993968</v>
      </c>
      <c r="V45" s="6">
        <v>6.3883956518208856E-2</v>
      </c>
      <c r="W45" s="31">
        <v>0.70265779606668799</v>
      </c>
      <c r="X45" s="21">
        <v>-0.27190484923387565</v>
      </c>
      <c r="Y45" s="21">
        <v>-0.1532561308313439</v>
      </c>
      <c r="Z45" s="21">
        <v>28.546422676713391</v>
      </c>
      <c r="AA45" s="21">
        <v>28.117280651136078</v>
      </c>
      <c r="AB45" s="7">
        <v>25.325481586500899</v>
      </c>
      <c r="AC45" s="6">
        <v>32.135205053760799</v>
      </c>
      <c r="AD45" s="8">
        <v>40.462701289039899</v>
      </c>
      <c r="AE45" s="7">
        <v>0.18550781424133458</v>
      </c>
      <c r="AF45" s="11">
        <v>46.221110492997923</v>
      </c>
      <c r="AG45" s="11">
        <v>11.879611597407088</v>
      </c>
      <c r="AH45" s="11">
        <v>0.25986189045501673</v>
      </c>
      <c r="AI45" s="11">
        <v>6.6801958962898951</v>
      </c>
      <c r="AJ45" s="11">
        <v>2.2209117889687713</v>
      </c>
      <c r="AK45" s="3">
        <v>0.85946569214635582</v>
      </c>
      <c r="AL45" s="3">
        <v>0.20947724502239021</v>
      </c>
      <c r="AM45" s="3">
        <v>0.8424146991176471</v>
      </c>
      <c r="AN45" s="7"/>
    </row>
    <row r="46" spans="1:40">
      <c r="A46" s="83">
        <v>121</v>
      </c>
      <c r="B46" s="34">
        <v>754</v>
      </c>
      <c r="C46" s="34" t="s">
        <v>96</v>
      </c>
      <c r="D46" s="34">
        <v>10</v>
      </c>
      <c r="E46" s="34" t="s">
        <v>159</v>
      </c>
      <c r="F46" s="34">
        <v>3</v>
      </c>
      <c r="G46" s="34">
        <v>50</v>
      </c>
      <c r="H46" s="84">
        <v>52</v>
      </c>
      <c r="I46" s="11">
        <v>86.7</v>
      </c>
      <c r="J46" s="12">
        <v>17.227692307692301</v>
      </c>
      <c r="K46" s="23">
        <v>7040.5129999999999</v>
      </c>
      <c r="L46" s="23">
        <v>1823.7753268961301</v>
      </c>
      <c r="M46" s="23">
        <v>3312.6164285714299</v>
      </c>
      <c r="N46" s="23">
        <v>462.21338571428498</v>
      </c>
      <c r="O46" s="23">
        <v>16625.396642857198</v>
      </c>
      <c r="P46" s="25">
        <v>2149.0140714285799</v>
      </c>
      <c r="Q46" s="6">
        <v>0.22412359440396257</v>
      </c>
      <c r="R46" s="6">
        <v>5.8057002614613808E-2</v>
      </c>
      <c r="S46" s="6">
        <v>0.10545190398100908</v>
      </c>
      <c r="T46" s="6">
        <v>1.4713831987514364E-2</v>
      </c>
      <c r="U46" s="6">
        <v>0.52924320344110265</v>
      </c>
      <c r="V46" s="6">
        <v>6.8410463571797572E-2</v>
      </c>
      <c r="W46" s="31">
        <v>0.76341362573905336</v>
      </c>
      <c r="X46" s="21">
        <v>-0.22397254619449583</v>
      </c>
      <c r="Y46" s="21">
        <v>-0.11724009284058443</v>
      </c>
      <c r="Z46" s="21">
        <v>31.781853131871529</v>
      </c>
      <c r="AA46" s="21">
        <v>30.580777649704025</v>
      </c>
      <c r="AB46" s="7">
        <v>25.387619981035801</v>
      </c>
      <c r="AC46" s="6">
        <v>32.202951889585599</v>
      </c>
      <c r="AD46" s="8">
        <v>40.695805729261103</v>
      </c>
      <c r="AE46" s="7" t="s">
        <v>8</v>
      </c>
      <c r="AF46" s="11">
        <v>40.493173797007323</v>
      </c>
      <c r="AG46" s="11">
        <v>17.275380358230173</v>
      </c>
      <c r="AH46" s="11">
        <v>0.26026472483754137</v>
      </c>
      <c r="AI46" s="11">
        <v>7.2220281682519811</v>
      </c>
      <c r="AJ46" s="11">
        <v>2.3469925572842611</v>
      </c>
      <c r="AK46" s="3">
        <v>0.68047947405016973</v>
      </c>
      <c r="AL46" s="3">
        <v>0.23992322023936852</v>
      </c>
      <c r="AM46" s="3">
        <v>0.51094715459006323</v>
      </c>
      <c r="AN46" s="7"/>
    </row>
    <row r="47" spans="1:40">
      <c r="A47" s="83">
        <v>121</v>
      </c>
      <c r="B47" s="34">
        <v>754</v>
      </c>
      <c r="C47" s="34" t="s">
        <v>96</v>
      </c>
      <c r="D47" s="34">
        <v>10</v>
      </c>
      <c r="E47" s="34" t="s">
        <v>159</v>
      </c>
      <c r="F47" s="34">
        <v>4</v>
      </c>
      <c r="G47" s="34">
        <v>130</v>
      </c>
      <c r="H47" s="84">
        <v>132</v>
      </c>
      <c r="I47" s="11">
        <v>89</v>
      </c>
      <c r="J47" s="12">
        <v>18.050645161290301</v>
      </c>
      <c r="K47" s="23">
        <v>4774.5023114699097</v>
      </c>
      <c r="L47" s="23">
        <v>991.558797941987</v>
      </c>
      <c r="M47" s="23">
        <v>2219.3302216455199</v>
      </c>
      <c r="N47" s="23">
        <v>140.02302071006</v>
      </c>
      <c r="O47" s="23">
        <v>8622.0883064417394</v>
      </c>
      <c r="P47" s="25">
        <v>1069.9295384188599</v>
      </c>
      <c r="Q47" s="6">
        <v>0.267968035953771</v>
      </c>
      <c r="R47" s="6">
        <v>5.5651049320655649E-2</v>
      </c>
      <c r="S47" s="6">
        <v>0.12455948742521523</v>
      </c>
      <c r="T47" s="6">
        <v>7.8587654587263783E-3</v>
      </c>
      <c r="U47" s="6">
        <v>0.483913069587741</v>
      </c>
      <c r="V47" s="6">
        <v>6.0049592253890692E-2</v>
      </c>
      <c r="W47" s="31">
        <v>0.76460183743572996</v>
      </c>
      <c r="X47" s="21">
        <v>-0.22790868725647417</v>
      </c>
      <c r="Y47" s="21">
        <v>-0.11656466265070828</v>
      </c>
      <c r="Z47" s="21">
        <v>31.516163610187991</v>
      </c>
      <c r="AA47" s="21">
        <v>30.626977074691553</v>
      </c>
      <c r="AB47" s="7">
        <v>26.018737364597701</v>
      </c>
      <c r="AC47" s="6">
        <v>32.924947484846399</v>
      </c>
      <c r="AD47" s="8">
        <v>41.376470489593899</v>
      </c>
      <c r="AE47" s="7" t="s">
        <v>8</v>
      </c>
      <c r="AF47" s="11">
        <v>29.749598076932383</v>
      </c>
      <c r="AG47" s="11">
        <v>23.385469727926917</v>
      </c>
      <c r="AH47" s="11">
        <v>0.22970506294262732</v>
      </c>
      <c r="AI47" s="11">
        <v>7.1668552468515223</v>
      </c>
      <c r="AJ47" s="11">
        <v>2.3790152976150103</v>
      </c>
      <c r="AK47" s="3">
        <v>0.42347940029598202</v>
      </c>
      <c r="AL47" s="3">
        <v>0.19925036976453944</v>
      </c>
      <c r="AM47" s="3">
        <v>0.63623190146335296</v>
      </c>
      <c r="AN47" s="7"/>
    </row>
    <row r="48" spans="1:40">
      <c r="A48" s="83">
        <v>121</v>
      </c>
      <c r="B48" s="34">
        <v>754</v>
      </c>
      <c r="C48" s="34" t="s">
        <v>96</v>
      </c>
      <c r="D48" s="34">
        <v>10</v>
      </c>
      <c r="E48" s="34" t="s">
        <v>159</v>
      </c>
      <c r="F48" s="34">
        <v>4</v>
      </c>
      <c r="G48" s="34">
        <v>89</v>
      </c>
      <c r="H48" s="84">
        <v>91</v>
      </c>
      <c r="I48" s="11">
        <v>88.59</v>
      </c>
      <c r="J48" s="12">
        <v>17.876064516128999</v>
      </c>
      <c r="K48" s="23">
        <v>9257.1679571530203</v>
      </c>
      <c r="L48" s="23">
        <v>1981.60686519041</v>
      </c>
      <c r="M48" s="23">
        <v>2148.71070951921</v>
      </c>
      <c r="N48" s="23">
        <v>288.47350455818702</v>
      </c>
      <c r="O48" s="23">
        <v>10123.531028994001</v>
      </c>
      <c r="P48" s="25">
        <v>1136.83767697299</v>
      </c>
      <c r="Q48" s="6">
        <v>0.37123220599227591</v>
      </c>
      <c r="R48" s="6">
        <v>7.946666749258316E-2</v>
      </c>
      <c r="S48" s="6">
        <v>8.6167888540650717E-2</v>
      </c>
      <c r="T48" s="6">
        <v>1.1568403637389943E-2</v>
      </c>
      <c r="U48" s="6">
        <v>0.405975215499979</v>
      </c>
      <c r="V48" s="6">
        <v>4.5589618837121128E-2</v>
      </c>
      <c r="W48" s="31">
        <v>0.74056151107168822</v>
      </c>
      <c r="X48" s="21">
        <v>-0.26663149079980647</v>
      </c>
      <c r="Y48" s="21">
        <v>-0.13043886312582501</v>
      </c>
      <c r="Z48" s="21">
        <v>28.90237437101306</v>
      </c>
      <c r="AA48" s="21">
        <v>29.677981762193568</v>
      </c>
      <c r="AB48" s="7">
        <v>18.3567564047469</v>
      </c>
      <c r="AC48" s="6">
        <v>24.915567669491899</v>
      </c>
      <c r="AD48" s="8">
        <v>31.516562378431001</v>
      </c>
      <c r="AE48" s="7" t="s">
        <v>8</v>
      </c>
      <c r="AF48" s="11">
        <v>34.951416060224446</v>
      </c>
      <c r="AG48" s="11">
        <v>21.25906072558891</v>
      </c>
      <c r="AH48" s="11">
        <v>0.28227009347405807</v>
      </c>
      <c r="AI48" s="11">
        <v>4.6747237645919055</v>
      </c>
      <c r="AJ48" s="11">
        <v>2.3154209718704593</v>
      </c>
      <c r="AK48" s="3">
        <v>0.53731248158428457</v>
      </c>
      <c r="AL48" s="3">
        <v>0.24372689613618179</v>
      </c>
      <c r="AM48" s="3">
        <v>0.86859062309512813</v>
      </c>
      <c r="AN48" s="7"/>
    </row>
    <row r="49" spans="1:40">
      <c r="A49" s="83">
        <v>121</v>
      </c>
      <c r="B49" s="34">
        <v>754</v>
      </c>
      <c r="C49" s="34" t="s">
        <v>96</v>
      </c>
      <c r="D49" s="34">
        <v>10</v>
      </c>
      <c r="E49" s="34" t="s">
        <v>159</v>
      </c>
      <c r="F49" s="34">
        <v>4</v>
      </c>
      <c r="G49" s="34">
        <v>50</v>
      </c>
      <c r="H49" s="84">
        <v>52</v>
      </c>
      <c r="I49" s="11">
        <v>88.2</v>
      </c>
      <c r="J49" s="12">
        <v>17.71</v>
      </c>
      <c r="K49" s="23">
        <v>5404.1755952381</v>
      </c>
      <c r="L49" s="23">
        <v>1745.12085</v>
      </c>
      <c r="M49" s="23">
        <v>2736.48279761904</v>
      </c>
      <c r="N49" s="23">
        <v>326.15414285714297</v>
      </c>
      <c r="O49" s="23">
        <v>11255.4230206349</v>
      </c>
      <c r="P49" s="25">
        <v>1238.6495</v>
      </c>
      <c r="Q49" s="6">
        <v>0.23800643836382307</v>
      </c>
      <c r="R49" s="6">
        <v>7.6857235799098381E-2</v>
      </c>
      <c r="S49" s="6">
        <v>0.12051801663866601</v>
      </c>
      <c r="T49" s="6">
        <v>1.4364223465913125E-2</v>
      </c>
      <c r="U49" s="6">
        <v>0.4957024615891425</v>
      </c>
      <c r="V49" s="6">
        <v>5.4551624143356785E-2</v>
      </c>
      <c r="W49" s="31">
        <v>0.71137887903304597</v>
      </c>
      <c r="X49" s="21">
        <v>-0.24474985789271014</v>
      </c>
      <c r="Y49" s="21">
        <v>-0.14789903324015846</v>
      </c>
      <c r="Z49" s="21">
        <v>30.379384592242065</v>
      </c>
      <c r="AA49" s="21">
        <v>28.483706126373164</v>
      </c>
      <c r="AB49" s="7">
        <v>22.3634197764544</v>
      </c>
      <c r="AC49" s="6">
        <v>29.0349677161019</v>
      </c>
      <c r="AD49" s="8">
        <v>36.464165123561102</v>
      </c>
      <c r="AE49" s="7" t="s">
        <v>8</v>
      </c>
      <c r="AF49" s="11">
        <v>32.438810320970681</v>
      </c>
      <c r="AG49" s="11">
        <v>18.646426516451925</v>
      </c>
      <c r="AH49" s="11">
        <v>0.27787567581151706</v>
      </c>
      <c r="AI49" s="11">
        <v>8.3901518884511983</v>
      </c>
      <c r="AJ49" s="11">
        <v>2.1750348995715432</v>
      </c>
      <c r="AK49" s="3">
        <v>0.4801397144585739</v>
      </c>
      <c r="AL49" s="3">
        <v>0.24312571749654946</v>
      </c>
      <c r="AM49" s="3">
        <v>0.11198369142820419</v>
      </c>
      <c r="AN49" s="7"/>
    </row>
    <row r="50" spans="1:40">
      <c r="A50" s="83">
        <v>121</v>
      </c>
      <c r="B50" s="34">
        <v>754</v>
      </c>
      <c r="C50" s="34" t="s">
        <v>96</v>
      </c>
      <c r="D50" s="34">
        <v>10</v>
      </c>
      <c r="E50" s="34" t="s">
        <v>159</v>
      </c>
      <c r="F50" s="34">
        <v>4</v>
      </c>
      <c r="G50" s="34">
        <v>130</v>
      </c>
      <c r="H50" s="84">
        <v>132</v>
      </c>
      <c r="I50" s="11">
        <v>89</v>
      </c>
      <c r="J50" s="12">
        <v>18.050645161290301</v>
      </c>
      <c r="K50" s="23">
        <v>5148.7483293636797</v>
      </c>
      <c r="L50" s="23">
        <v>1537.41133333333</v>
      </c>
      <c r="M50" s="23">
        <v>2770.0303211638902</v>
      </c>
      <c r="N50" s="23">
        <v>318.47109352936201</v>
      </c>
      <c r="O50" s="23">
        <v>10302.7910185897</v>
      </c>
      <c r="P50" s="25">
        <v>1308.33785714285</v>
      </c>
      <c r="Q50" s="6">
        <v>0.24075558306004238</v>
      </c>
      <c r="R50" s="6">
        <v>7.1889387144608741E-2</v>
      </c>
      <c r="S50" s="6">
        <v>0.12952667763200407</v>
      </c>
      <c r="T50" s="6">
        <v>1.4891715210307578E-2</v>
      </c>
      <c r="U50" s="6">
        <v>0.48175873050157109</v>
      </c>
      <c r="V50" s="6">
        <v>6.1177906451466049E-2</v>
      </c>
      <c r="W50" s="31">
        <v>0.74885381998039136</v>
      </c>
      <c r="X50" s="21">
        <v>-0.25883051769793269</v>
      </c>
      <c r="Y50" s="21">
        <v>-0.12560295048716863</v>
      </c>
      <c r="Z50" s="21">
        <v>29.428940055389543</v>
      </c>
      <c r="AA50" s="21">
        <v>30.008758186677667</v>
      </c>
      <c r="AB50" s="7">
        <v>24.042644271240398</v>
      </c>
      <c r="AC50" s="6">
        <v>30.815846376899799</v>
      </c>
      <c r="AD50" s="8">
        <v>38.754614119297997</v>
      </c>
      <c r="AE50" s="7" t="s">
        <v>8</v>
      </c>
      <c r="AF50" s="11">
        <v>35.181108275902737</v>
      </c>
      <c r="AG50" s="11">
        <v>19.367448942654828</v>
      </c>
      <c r="AH50" s="11">
        <v>0.28371322546400413</v>
      </c>
      <c r="AI50" s="11">
        <v>4.4186782829611966</v>
      </c>
      <c r="AJ50" s="11">
        <v>2.2964607955212908</v>
      </c>
      <c r="AK50" s="3">
        <v>0.542760101879738</v>
      </c>
      <c r="AL50" s="3">
        <v>0.24670722155184674</v>
      </c>
      <c r="AM50" s="3">
        <v>0.34853304166750032</v>
      </c>
      <c r="AN50" s="7"/>
    </row>
    <row r="51" spans="1:40">
      <c r="A51" s="83">
        <v>121</v>
      </c>
      <c r="B51" s="34">
        <v>754</v>
      </c>
      <c r="C51" s="34" t="s">
        <v>96</v>
      </c>
      <c r="D51" s="34">
        <v>10</v>
      </c>
      <c r="E51" s="34" t="s">
        <v>159</v>
      </c>
      <c r="F51" s="34">
        <v>4</v>
      </c>
      <c r="G51" s="34">
        <v>70</v>
      </c>
      <c r="H51" s="84">
        <v>72</v>
      </c>
      <c r="I51" s="11">
        <v>88.4</v>
      </c>
      <c r="J51" s="12">
        <v>17.7951612903225</v>
      </c>
      <c r="K51" s="23">
        <v>5717.4013253968196</v>
      </c>
      <c r="L51" s="23">
        <v>1529.38071904762</v>
      </c>
      <c r="M51" s="23">
        <v>2598.7986047619102</v>
      </c>
      <c r="N51" s="23">
        <v>588.13935714285901</v>
      </c>
      <c r="O51" s="23">
        <v>10533.938116666601</v>
      </c>
      <c r="P51" s="25">
        <v>1373.28506666667</v>
      </c>
      <c r="Q51" s="6">
        <v>0.25591584369800624</v>
      </c>
      <c r="R51" s="6">
        <v>6.8456407863474636E-2</v>
      </c>
      <c r="S51" s="6">
        <v>0.1163244802467467</v>
      </c>
      <c r="T51" s="6">
        <v>2.6325627890879475E-2</v>
      </c>
      <c r="U51" s="6">
        <v>0.47150820926537224</v>
      </c>
      <c r="V51" s="6">
        <v>6.1469431035520557E-2</v>
      </c>
      <c r="W51" s="31">
        <v>0.64331546398516748</v>
      </c>
      <c r="X51" s="21">
        <v>-0.31312552014683342</v>
      </c>
      <c r="Y51" s="21">
        <v>-0.1915760089249742</v>
      </c>
      <c r="Z51" s="21">
        <v>25.764027390088742</v>
      </c>
      <c r="AA51" s="21">
        <v>25.496200989531765</v>
      </c>
      <c r="AB51" s="7">
        <v>24.547052088156398</v>
      </c>
      <c r="AC51" s="6">
        <v>31.290764218684401</v>
      </c>
      <c r="AD51" s="8">
        <v>39.274869116305403</v>
      </c>
      <c r="AE51" s="7">
        <v>0.3946298018763329</v>
      </c>
      <c r="AF51" s="11">
        <v>47.764881771136736</v>
      </c>
      <c r="AG51" s="11">
        <v>10.937435643102592</v>
      </c>
      <c r="AH51" s="11">
        <v>0.28182575723407205</v>
      </c>
      <c r="AI51" s="11">
        <v>7.4485548085605933</v>
      </c>
      <c r="AJ51" s="11">
        <v>2.1044961819418937</v>
      </c>
      <c r="AK51" s="3">
        <v>0.91442086072935436</v>
      </c>
      <c r="AL51" s="3">
        <v>0.21224913554028318</v>
      </c>
      <c r="AM51" s="3">
        <v>0.66638203157385734</v>
      </c>
      <c r="AN51" s="7"/>
    </row>
    <row r="52" spans="1:40">
      <c r="A52" s="83">
        <v>121</v>
      </c>
      <c r="B52" s="34">
        <v>754</v>
      </c>
      <c r="C52" s="34" t="s">
        <v>96</v>
      </c>
      <c r="D52" s="34">
        <v>10</v>
      </c>
      <c r="E52" s="34" t="s">
        <v>159</v>
      </c>
      <c r="F52" s="34">
        <v>4</v>
      </c>
      <c r="G52" s="34">
        <v>10</v>
      </c>
      <c r="H52" s="84">
        <v>12</v>
      </c>
      <c r="I52" s="11">
        <v>87.8</v>
      </c>
      <c r="J52" s="12">
        <v>17.5813846153846</v>
      </c>
      <c r="K52" s="23">
        <v>5086.5393166353697</v>
      </c>
      <c r="L52" s="23">
        <v>1462.31197396684</v>
      </c>
      <c r="M52" s="23">
        <v>2307.2727364583402</v>
      </c>
      <c r="N52" s="23">
        <v>493.563438750003</v>
      </c>
      <c r="O52" s="23">
        <v>9466.6315988743299</v>
      </c>
      <c r="P52" s="25">
        <v>1373.3014771210401</v>
      </c>
      <c r="Q52" s="6">
        <v>0.2519383316839886</v>
      </c>
      <c r="R52" s="6">
        <v>7.2428898350956283E-2</v>
      </c>
      <c r="S52" s="6">
        <v>0.11428014368475889</v>
      </c>
      <c r="T52" s="6">
        <v>2.4446395004205201E-2</v>
      </c>
      <c r="U52" s="6">
        <v>0.46888605852062032</v>
      </c>
      <c r="V52" s="6">
        <v>6.8020172755470759E-2</v>
      </c>
      <c r="W52" s="31">
        <v>0.77570813604456679</v>
      </c>
      <c r="X52" s="21">
        <v>-0.17894110079608858</v>
      </c>
      <c r="Y52" s="21">
        <v>-0.11030165341757889</v>
      </c>
      <c r="Z52" s="21">
        <v>34.821475696264017</v>
      </c>
      <c r="AA52" s="21">
        <v>31.055366906237605</v>
      </c>
      <c r="AB52" s="7">
        <v>24.001793582069201</v>
      </c>
      <c r="AC52" s="6">
        <v>30.793512446274502</v>
      </c>
      <c r="AD52" s="8">
        <v>38.678096555544499</v>
      </c>
      <c r="AE52" s="7">
        <v>0.26260335244252808</v>
      </c>
      <c r="AF52" s="11">
        <v>35.639682122451774</v>
      </c>
      <c r="AG52" s="11">
        <v>18.306818624965622</v>
      </c>
      <c r="AH52" s="11">
        <v>0.25691405763904646</v>
      </c>
      <c r="AI52" s="11">
        <v>15.849752493491748</v>
      </c>
      <c r="AJ52" s="11">
        <v>2.2914203724938389</v>
      </c>
      <c r="AK52" s="3">
        <v>0.55375242537272329</v>
      </c>
      <c r="AL52" s="3">
        <v>0.25740054413353813</v>
      </c>
      <c r="AM52" s="3">
        <v>0.64928424606901347</v>
      </c>
      <c r="AN52" s="7"/>
    </row>
    <row r="53" spans="1:40">
      <c r="A53" s="83">
        <v>121</v>
      </c>
      <c r="B53" s="34">
        <v>754</v>
      </c>
      <c r="C53" s="34" t="s">
        <v>96</v>
      </c>
      <c r="D53" s="34">
        <v>10</v>
      </c>
      <c r="E53" s="34" t="s">
        <v>159</v>
      </c>
      <c r="F53" s="34">
        <v>6</v>
      </c>
      <c r="G53" s="34">
        <v>50</v>
      </c>
      <c r="H53" s="84">
        <v>52</v>
      </c>
      <c r="I53" s="11">
        <v>91.2</v>
      </c>
      <c r="J53" s="12">
        <v>18.9874193548387</v>
      </c>
      <c r="K53" s="23">
        <v>8818.7009460317495</v>
      </c>
      <c r="L53" s="23">
        <v>2530.54887301587</v>
      </c>
      <c r="M53" s="23">
        <v>3638.76748412698</v>
      </c>
      <c r="N53" s="23">
        <v>494.11772230906502</v>
      </c>
      <c r="O53" s="23">
        <v>16385.084522222201</v>
      </c>
      <c r="P53" s="25">
        <v>1856.41198095237</v>
      </c>
      <c r="Q53" s="6">
        <v>0.26149914900290749</v>
      </c>
      <c r="R53" s="6">
        <v>7.5037852043467426E-2</v>
      </c>
      <c r="S53" s="6">
        <v>0.10789963355621314</v>
      </c>
      <c r="T53" s="6">
        <v>1.4651972516339627E-2</v>
      </c>
      <c r="U53" s="6">
        <v>0.48586358525173085</v>
      </c>
      <c r="V53" s="6">
        <v>5.5047807629341361E-2</v>
      </c>
      <c r="W53" s="31">
        <v>0.74092578227248052</v>
      </c>
      <c r="X53" s="21">
        <v>-0.22271291409396765</v>
      </c>
      <c r="Y53" s="21">
        <v>-0.13022529264659202</v>
      </c>
      <c r="Z53" s="21">
        <v>31.866878298657184</v>
      </c>
      <c r="AA53" s="21">
        <v>29.692589982973104</v>
      </c>
      <c r="AB53" s="7">
        <v>21.8434381389993</v>
      </c>
      <c r="AC53" s="6">
        <v>28.526375214893999</v>
      </c>
      <c r="AD53" s="8">
        <v>35.769060590317501</v>
      </c>
      <c r="AE53" s="7" t="s">
        <v>8</v>
      </c>
      <c r="AF53" s="11">
        <v>33.321911904173177</v>
      </c>
      <c r="AG53" s="11">
        <v>20.262047297384743</v>
      </c>
      <c r="AH53" s="11">
        <v>0.28489874296174961</v>
      </c>
      <c r="AI53" s="11">
        <v>8.6979018738116718</v>
      </c>
      <c r="AJ53" s="11">
        <v>2.2355369814116273</v>
      </c>
      <c r="AK53" s="3">
        <v>0.4997430618629074</v>
      </c>
      <c r="AL53" s="3">
        <v>0.26886212834617568</v>
      </c>
      <c r="AM53" s="3">
        <v>1.2292764309949651</v>
      </c>
      <c r="AN53" s="7"/>
    </row>
    <row r="54" spans="1:40">
      <c r="A54" s="83">
        <v>121</v>
      </c>
      <c r="B54" s="34">
        <v>754</v>
      </c>
      <c r="C54" s="34" t="s">
        <v>96</v>
      </c>
      <c r="D54" s="34">
        <v>11</v>
      </c>
      <c r="E54" s="34" t="s">
        <v>159</v>
      </c>
      <c r="F54" s="34">
        <v>2</v>
      </c>
      <c r="G54" s="34">
        <v>81</v>
      </c>
      <c r="H54" s="84">
        <v>83</v>
      </c>
      <c r="I54" s="11">
        <v>95.21</v>
      </c>
      <c r="J54" s="12">
        <v>20.001575757575701</v>
      </c>
      <c r="K54" s="23">
        <v>6384.57615412004</v>
      </c>
      <c r="L54" s="23">
        <v>1449.93708415727</v>
      </c>
      <c r="M54" s="23">
        <v>2514.6568682253701</v>
      </c>
      <c r="N54" s="23">
        <v>295.51430231552899</v>
      </c>
      <c r="O54" s="23">
        <v>10989.176292899399</v>
      </c>
      <c r="P54" s="25">
        <v>1298.07678965327</v>
      </c>
      <c r="Q54" s="6">
        <v>0.27841416175682976</v>
      </c>
      <c r="R54" s="6">
        <v>6.3227849138472084E-2</v>
      </c>
      <c r="S54" s="6">
        <v>0.10965740985346821</v>
      </c>
      <c r="T54" s="6">
        <v>1.2886582410523702E-2</v>
      </c>
      <c r="U54" s="6">
        <v>0.47920836593220906</v>
      </c>
      <c r="V54" s="6">
        <v>5.660563090849724E-2</v>
      </c>
      <c r="W54" s="31">
        <v>0.70298185494494836</v>
      </c>
      <c r="X54" s="21">
        <v>-0.26274380043560419</v>
      </c>
      <c r="Y54" s="21">
        <v>-0.15305588465156048</v>
      </c>
      <c r="Z54" s="21">
        <v>29.164793470596717</v>
      </c>
      <c r="AA54" s="21">
        <v>28.130977489833263</v>
      </c>
      <c r="AB54" s="7">
        <v>23.936092084470101</v>
      </c>
      <c r="AC54" s="6">
        <v>30.686059163930501</v>
      </c>
      <c r="AD54" s="8">
        <v>38.533307853881396</v>
      </c>
      <c r="AE54" s="7" t="s">
        <v>8</v>
      </c>
      <c r="AF54" s="11">
        <v>34.989588993048535</v>
      </c>
      <c r="AG54" s="11">
        <v>17.390092204643633</v>
      </c>
      <c r="AH54" s="11">
        <v>0.26755481439086132</v>
      </c>
      <c r="AI54" s="11">
        <v>7.3641711677991024</v>
      </c>
      <c r="AJ54" s="11">
        <v>2.1967632747484624</v>
      </c>
      <c r="AK54" s="3">
        <v>0.53821516355752852</v>
      </c>
      <c r="AL54" s="3">
        <v>0.22207804172092718</v>
      </c>
      <c r="AM54" s="3">
        <v>0.67770389173795276</v>
      </c>
      <c r="AN54" s="7"/>
    </row>
    <row r="55" spans="1:40">
      <c r="A55" s="83">
        <v>121</v>
      </c>
      <c r="B55" s="34">
        <v>754</v>
      </c>
      <c r="C55" s="34" t="s">
        <v>96</v>
      </c>
      <c r="D55" s="34">
        <v>11</v>
      </c>
      <c r="E55" s="34" t="s">
        <v>159</v>
      </c>
      <c r="F55" s="34">
        <v>5</v>
      </c>
      <c r="G55" s="34">
        <v>80</v>
      </c>
      <c r="H55" s="84">
        <v>82</v>
      </c>
      <c r="I55" s="11">
        <v>99.7</v>
      </c>
      <c r="J55" s="12">
        <v>21.117272727272699</v>
      </c>
      <c r="K55" s="23">
        <v>2302.1051595936601</v>
      </c>
      <c r="L55" s="23">
        <v>504.52457314258999</v>
      </c>
      <c r="M55" s="23">
        <v>466.23103605283899</v>
      </c>
      <c r="N55" s="23">
        <v>100.415976968462</v>
      </c>
      <c r="O55" s="23">
        <v>2238.4286823964599</v>
      </c>
      <c r="P55" s="25">
        <v>1427.43424987238</v>
      </c>
      <c r="Q55" s="6">
        <v>0.32704354010476405</v>
      </c>
      <c r="R55" s="6">
        <v>7.1674181252224675E-2</v>
      </c>
      <c r="S55" s="6">
        <v>6.6234093565189653E-2</v>
      </c>
      <c r="T55" s="6">
        <v>1.4265376389947739E-2</v>
      </c>
      <c r="U55" s="6">
        <v>0.31799748048529453</v>
      </c>
      <c r="V55" s="6">
        <v>0.20278532820257927</v>
      </c>
      <c r="W55" s="31">
        <v>0.73913479443603936</v>
      </c>
      <c r="X55" s="21">
        <v>-0.22894190244036353</v>
      </c>
      <c r="Y55" s="21">
        <v>-0.13127635302400051</v>
      </c>
      <c r="Z55" s="21">
        <v>31.446421585275459</v>
      </c>
      <c r="AA55" s="21">
        <v>29.620697453158364</v>
      </c>
      <c r="AB55" s="7">
        <v>27.191851169662499</v>
      </c>
      <c r="AC55" s="6">
        <v>34.2464177544244</v>
      </c>
      <c r="AD55" s="8">
        <v>43.1237964463133</v>
      </c>
      <c r="AE55" s="7">
        <v>0.15383963860127797</v>
      </c>
      <c r="AF55" s="11">
        <v>36.748400632445687</v>
      </c>
      <c r="AG55" s="11">
        <v>16.896204984833322</v>
      </c>
      <c r="AH55" s="11">
        <v>0.25744940041334341</v>
      </c>
      <c r="AI55" s="11">
        <v>8.509425258004601</v>
      </c>
      <c r="AJ55" s="11">
        <v>2.2593887727667457</v>
      </c>
      <c r="AK55" s="3">
        <v>0.58098769042820819</v>
      </c>
      <c r="AL55" s="3">
        <v>0.22883033279302314</v>
      </c>
      <c r="AM55" s="3">
        <v>0.76981010693218721</v>
      </c>
      <c r="AN55" s="7"/>
    </row>
    <row r="56" spans="1:40">
      <c r="A56" s="83">
        <v>121</v>
      </c>
      <c r="B56" s="34">
        <v>754</v>
      </c>
      <c r="C56" s="34" t="s">
        <v>96</v>
      </c>
      <c r="D56" s="34">
        <v>12</v>
      </c>
      <c r="E56" s="34" t="s">
        <v>159</v>
      </c>
      <c r="F56" s="34">
        <v>4</v>
      </c>
      <c r="G56" s="34">
        <v>82</v>
      </c>
      <c r="H56" s="84">
        <v>84</v>
      </c>
      <c r="I56" s="11">
        <v>107.91999999999901</v>
      </c>
      <c r="J56" s="12">
        <v>23.164650000000002</v>
      </c>
      <c r="K56" s="23">
        <v>14706.2295295858</v>
      </c>
      <c r="L56" s="23">
        <v>2457.6199230769198</v>
      </c>
      <c r="M56" s="23">
        <v>3057.53434169106</v>
      </c>
      <c r="N56" s="23">
        <v>464.37447041419898</v>
      </c>
      <c r="O56" s="23">
        <v>15211.1206967456</v>
      </c>
      <c r="P56" s="25">
        <v>1771.9968440539301</v>
      </c>
      <c r="Q56" s="6">
        <v>0.39040797515417758</v>
      </c>
      <c r="R56" s="6">
        <v>6.5242720164048015E-2</v>
      </c>
      <c r="S56" s="6">
        <v>8.1168717576624694E-2</v>
      </c>
      <c r="T56" s="6">
        <v>1.2327802741210659E-2</v>
      </c>
      <c r="U56" s="6">
        <v>0.40381137932705113</v>
      </c>
      <c r="V56" s="6">
        <v>4.7041405036887952E-2</v>
      </c>
      <c r="W56" s="31">
        <v>0.79807756555033271</v>
      </c>
      <c r="X56" s="21">
        <v>-0.36125786383804337</v>
      </c>
      <c r="Y56" s="21">
        <v>-9.7954897304096775E-2</v>
      </c>
      <c r="Z56" s="21">
        <v>22.515094190932071</v>
      </c>
      <c r="AA56" s="21">
        <v>31.899885024399779</v>
      </c>
      <c r="AB56" s="7">
        <v>20.7020907879383</v>
      </c>
      <c r="AC56" s="6">
        <v>27.3507357432979</v>
      </c>
      <c r="AD56" s="8">
        <v>34.324026533017999</v>
      </c>
      <c r="AE56" s="7">
        <v>0.27869248498162774</v>
      </c>
      <c r="AF56" s="11">
        <v>50.701200336933198</v>
      </c>
      <c r="AG56" s="11">
        <v>38.273740887396777</v>
      </c>
      <c r="AH56" s="11">
        <v>0.2261270383392294</v>
      </c>
      <c r="AI56" s="11">
        <v>4.6429965641749398</v>
      </c>
      <c r="AJ56" s="11">
        <v>2.9808509482465864</v>
      </c>
      <c r="AK56" s="3">
        <v>1.0284469537483893</v>
      </c>
      <c r="AL56" s="3">
        <v>0.2082849633403073</v>
      </c>
      <c r="AM56" s="3">
        <v>0.50339737413873364</v>
      </c>
      <c r="AN56" s="7"/>
    </row>
    <row r="57" spans="1:40">
      <c r="A57" s="83">
        <v>121</v>
      </c>
      <c r="B57" s="34">
        <v>754</v>
      </c>
      <c r="C57" s="34" t="s">
        <v>96</v>
      </c>
      <c r="D57" s="34">
        <v>13</v>
      </c>
      <c r="E57" s="34" t="s">
        <v>160</v>
      </c>
      <c r="F57" s="34">
        <v>1</v>
      </c>
      <c r="G57" s="34">
        <v>81</v>
      </c>
      <c r="H57" s="84">
        <v>83</v>
      </c>
      <c r="I57" s="11">
        <v>113.11</v>
      </c>
      <c r="J57" s="12">
        <v>24.663262499999998</v>
      </c>
      <c r="K57" s="23">
        <v>25383.391904733799</v>
      </c>
      <c r="L57" s="23">
        <v>4283.0748636782</v>
      </c>
      <c r="M57" s="23">
        <v>5758.92619822489</v>
      </c>
      <c r="N57" s="23">
        <v>989.82009497041201</v>
      </c>
      <c r="O57" s="23">
        <v>26425.9857840238</v>
      </c>
      <c r="P57" s="25">
        <v>3307.7511171792198</v>
      </c>
      <c r="Q57" s="6">
        <v>0.38373083652884321</v>
      </c>
      <c r="R57" s="6">
        <v>6.4748947127447859E-2</v>
      </c>
      <c r="S57" s="6">
        <v>8.7059979054280118E-2</v>
      </c>
      <c r="T57" s="6">
        <v>1.4963504266158419E-2</v>
      </c>
      <c r="U57" s="6">
        <v>0.39949214309343967</v>
      </c>
      <c r="V57" s="6">
        <v>5.0004589929830701E-2</v>
      </c>
      <c r="W57" s="31">
        <v>0.6829501627834258</v>
      </c>
      <c r="X57" s="21">
        <v>-0.29129561361480233</v>
      </c>
      <c r="Y57" s="21">
        <v>-0.16561098712059319</v>
      </c>
      <c r="Z57" s="21">
        <v>27.23754608100084</v>
      </c>
      <c r="AA57" s="21">
        <v>27.272208480951427</v>
      </c>
      <c r="AB57" s="7">
        <v>21.763441902063001</v>
      </c>
      <c r="AC57" s="6">
        <v>28.430278909450902</v>
      </c>
      <c r="AD57" s="8">
        <v>35.776292217586203</v>
      </c>
      <c r="AE57" s="7">
        <v>0.62231059116230658</v>
      </c>
      <c r="AF57" s="11">
        <v>49.1561900313026</v>
      </c>
      <c r="AG57" s="11">
        <v>10.753565364829548</v>
      </c>
      <c r="AH57" s="11">
        <v>0.26040242327978552</v>
      </c>
      <c r="AI57" s="11">
        <v>6.5841999000588709</v>
      </c>
      <c r="AJ57" s="11">
        <v>2.2000571654693508</v>
      </c>
      <c r="AK57" s="3">
        <v>0.96680776011015279</v>
      </c>
      <c r="AL57" s="3">
        <v>0.20100651376365816</v>
      </c>
      <c r="AM57" s="3">
        <v>0.26670458947683268</v>
      </c>
      <c r="AN57" s="7"/>
    </row>
    <row r="58" spans="1:40">
      <c r="A58" s="83">
        <v>121</v>
      </c>
      <c r="B58" s="34">
        <v>754</v>
      </c>
      <c r="C58" s="34" t="s">
        <v>96</v>
      </c>
      <c r="D58" s="34">
        <v>14</v>
      </c>
      <c r="E58" s="34" t="s">
        <v>160</v>
      </c>
      <c r="F58" s="34">
        <v>3</v>
      </c>
      <c r="G58" s="34">
        <v>80</v>
      </c>
      <c r="H58" s="84">
        <v>82</v>
      </c>
      <c r="I58" s="11">
        <v>125.8</v>
      </c>
      <c r="J58" s="12">
        <v>28.327500000000001</v>
      </c>
      <c r="K58" s="23">
        <v>40791.368208284002</v>
      </c>
      <c r="L58" s="23">
        <v>3122.8734169170202</v>
      </c>
      <c r="M58" s="23">
        <v>3176.4025615384498</v>
      </c>
      <c r="N58" s="23">
        <v>902.85668892865601</v>
      </c>
      <c r="O58" s="23">
        <v>19605.716256213102</v>
      </c>
      <c r="P58" s="25">
        <v>1301.91350099291</v>
      </c>
      <c r="Q58" s="6">
        <v>0.59202755939714002</v>
      </c>
      <c r="R58" s="6">
        <v>4.5323979276285391E-2</v>
      </c>
      <c r="S58" s="6">
        <v>4.6100877189712224E-2</v>
      </c>
      <c r="T58" s="6">
        <v>1.3103655638676624E-2</v>
      </c>
      <c r="U58" s="6">
        <v>0.28454854189081785</v>
      </c>
      <c r="V58" s="6">
        <v>1.8895386607367809E-2</v>
      </c>
      <c r="W58" s="31">
        <v>0.7013108353707056</v>
      </c>
      <c r="X58" s="21">
        <v>-0.28230569963391278</v>
      </c>
      <c r="Y58" s="21">
        <v>-0.15408945112637878</v>
      </c>
      <c r="Z58" s="21">
        <v>27.844365274710885</v>
      </c>
      <c r="AA58" s="21">
        <v>28.060281542955693</v>
      </c>
      <c r="AB58" s="7">
        <v>17.723117564917001</v>
      </c>
      <c r="AC58" s="6">
        <v>24.318860119250701</v>
      </c>
      <c r="AD58" s="8">
        <v>30.7062031254051</v>
      </c>
      <c r="AE58" s="7">
        <v>0.22605615382495814</v>
      </c>
      <c r="AF58" s="11">
        <v>48.993817407387766</v>
      </c>
      <c r="AG58" s="11">
        <v>11.528823074956989</v>
      </c>
      <c r="AH58" s="11">
        <v>0.27061621825848803</v>
      </c>
      <c r="AI58" s="11">
        <v>5.8181544580553677</v>
      </c>
      <c r="AJ58" s="11">
        <v>2.2316838607286926</v>
      </c>
      <c r="AK58" s="3">
        <v>0.96054664193756134</v>
      </c>
      <c r="AL58" s="3">
        <v>0.21792663650438082</v>
      </c>
      <c r="AM58" s="3">
        <v>0.53535615155072991</v>
      </c>
      <c r="AN58" s="7"/>
    </row>
    <row r="59" spans="1:40">
      <c r="A59" s="83"/>
      <c r="B59" s="34"/>
      <c r="C59" s="34"/>
      <c r="D59" s="34"/>
      <c r="E59" s="34"/>
      <c r="F59" s="34"/>
      <c r="G59" s="34"/>
      <c r="H59" s="34"/>
      <c r="I59" s="11"/>
      <c r="J59" s="12"/>
    </row>
    <row r="60" spans="1:40">
      <c r="A60" s="83"/>
      <c r="B60" s="34"/>
      <c r="C60" s="34"/>
      <c r="D60" s="34"/>
      <c r="E60" s="34"/>
      <c r="F60" s="34"/>
      <c r="G60" s="34"/>
      <c r="H60" s="34"/>
      <c r="I60" s="11"/>
      <c r="J60" s="12"/>
    </row>
    <row r="61" spans="1:40">
      <c r="A61" s="83"/>
      <c r="B61" s="34"/>
      <c r="C61" s="34"/>
      <c r="D61" s="34"/>
      <c r="E61" s="34"/>
      <c r="F61" s="34"/>
      <c r="G61" s="34"/>
      <c r="H61" s="34"/>
      <c r="I61" s="11"/>
      <c r="J61" s="12"/>
    </row>
    <row r="62" spans="1:40">
      <c r="A62" s="83"/>
      <c r="B62" s="34"/>
      <c r="C62" s="34"/>
      <c r="D62" s="34"/>
      <c r="E62" s="34"/>
      <c r="F62" s="34"/>
      <c r="G62" s="34"/>
      <c r="H62" s="34"/>
      <c r="I62" s="11"/>
      <c r="J62" s="12"/>
    </row>
    <row r="63" spans="1:40">
      <c r="A63" s="83"/>
      <c r="B63" s="34"/>
      <c r="C63" s="34"/>
      <c r="D63" s="34"/>
      <c r="E63" s="34"/>
      <c r="F63" s="34"/>
      <c r="G63" s="34"/>
      <c r="H63" s="34"/>
      <c r="I63" s="11"/>
      <c r="J63" s="12"/>
    </row>
    <row r="64" spans="1:40">
      <c r="A64" s="83"/>
      <c r="B64" s="34"/>
      <c r="C64" s="34"/>
      <c r="D64" s="34"/>
      <c r="E64" s="34"/>
      <c r="F64" s="34"/>
      <c r="G64" s="34"/>
      <c r="H64" s="34"/>
      <c r="I64" s="11"/>
      <c r="J64" s="12"/>
    </row>
    <row r="65" spans="1:10">
      <c r="A65" s="83"/>
      <c r="B65" s="34"/>
      <c r="C65" s="34"/>
      <c r="D65" s="34"/>
      <c r="E65" s="34"/>
      <c r="F65" s="34"/>
      <c r="G65" s="34"/>
      <c r="H65" s="34"/>
      <c r="I65" s="11"/>
      <c r="J65" s="12"/>
    </row>
    <row r="66" spans="1:10">
      <c r="A66" s="83"/>
      <c r="B66" s="34"/>
      <c r="C66" s="34"/>
      <c r="D66" s="34"/>
      <c r="E66" s="34"/>
      <c r="F66" s="34"/>
      <c r="G66" s="34"/>
      <c r="H66" s="34"/>
      <c r="I66" s="11"/>
      <c r="J66" s="12"/>
    </row>
    <row r="67" spans="1:10">
      <c r="A67" s="83"/>
      <c r="B67" s="34"/>
      <c r="C67" s="34"/>
      <c r="D67" s="34"/>
      <c r="E67" s="34"/>
      <c r="F67" s="34"/>
      <c r="G67" s="34"/>
      <c r="H67" s="34"/>
      <c r="I67" s="11"/>
      <c r="J67" s="12"/>
    </row>
    <row r="68" spans="1:10">
      <c r="A68" s="83"/>
      <c r="B68" s="34"/>
      <c r="C68" s="34"/>
      <c r="D68" s="34"/>
      <c r="E68" s="34"/>
      <c r="F68" s="34"/>
      <c r="G68" s="34"/>
      <c r="H68" s="34"/>
      <c r="I68" s="11"/>
      <c r="J68" s="12"/>
    </row>
    <row r="69" spans="1:10">
      <c r="A69" s="83"/>
      <c r="B69" s="34"/>
      <c r="C69" s="34"/>
      <c r="D69" s="34"/>
      <c r="E69" s="34"/>
      <c r="F69" s="34"/>
      <c r="G69" s="34"/>
      <c r="H69" s="34"/>
      <c r="I69" s="11"/>
      <c r="J69" s="12"/>
    </row>
    <row r="70" spans="1:10">
      <c r="A70" s="83"/>
      <c r="B70" s="34"/>
      <c r="C70" s="34"/>
      <c r="D70" s="34"/>
      <c r="E70" s="34"/>
      <c r="F70" s="34"/>
      <c r="G70" s="34"/>
      <c r="H70" s="34"/>
      <c r="I70" s="11"/>
      <c r="J70" s="12"/>
    </row>
    <row r="71" spans="1:10">
      <c r="A71" s="83"/>
      <c r="B71" s="34"/>
      <c r="C71" s="34"/>
      <c r="D71" s="34"/>
      <c r="E71" s="34"/>
      <c r="F71" s="34"/>
      <c r="G71" s="34"/>
      <c r="H71" s="34"/>
      <c r="I71" s="11"/>
      <c r="J71" s="12"/>
    </row>
    <row r="72" spans="1:10">
      <c r="A72" s="83"/>
      <c r="B72" s="34"/>
      <c r="C72" s="34"/>
      <c r="D72" s="34"/>
      <c r="E72" s="34"/>
      <c r="F72" s="34"/>
      <c r="G72" s="34"/>
      <c r="H72" s="34"/>
      <c r="I72" s="11"/>
      <c r="J72" s="12"/>
    </row>
    <row r="73" spans="1:10">
      <c r="A73" s="83"/>
      <c r="B73" s="34"/>
      <c r="C73" s="34"/>
      <c r="D73" s="34"/>
      <c r="E73" s="34"/>
      <c r="F73" s="34"/>
      <c r="G73" s="34"/>
      <c r="H73" s="34"/>
      <c r="I73" s="11"/>
      <c r="J73" s="12"/>
    </row>
    <row r="74" spans="1:10">
      <c r="A74" s="83"/>
      <c r="B74" s="34"/>
      <c r="C74" s="34"/>
      <c r="D74" s="34"/>
      <c r="E74" s="34"/>
      <c r="F74" s="34"/>
      <c r="G74" s="34"/>
      <c r="H74" s="34"/>
      <c r="I74" s="11"/>
      <c r="J74" s="12"/>
    </row>
    <row r="75" spans="1:10">
      <c r="A75" s="83"/>
      <c r="B75" s="34"/>
      <c r="C75" s="34"/>
      <c r="D75" s="34"/>
      <c r="E75" s="34"/>
      <c r="F75" s="34"/>
      <c r="G75" s="34"/>
      <c r="H75" s="34"/>
      <c r="I75" s="11"/>
      <c r="J75" s="12"/>
    </row>
    <row r="76" spans="1:10">
      <c r="A76" s="83"/>
      <c r="B76" s="34"/>
      <c r="C76" s="34"/>
      <c r="D76" s="34"/>
      <c r="E76" s="34"/>
      <c r="F76" s="34"/>
      <c r="G76" s="34"/>
      <c r="H76" s="34"/>
      <c r="I76" s="11"/>
      <c r="J76" s="12"/>
    </row>
    <row r="77" spans="1:10">
      <c r="A77" s="83"/>
      <c r="B77" s="34"/>
      <c r="C77" s="34"/>
      <c r="D77" s="34"/>
      <c r="E77" s="34"/>
      <c r="F77" s="34"/>
      <c r="G77" s="34"/>
      <c r="H77" s="34"/>
      <c r="I77" s="11"/>
      <c r="J77" s="12"/>
    </row>
    <row r="78" spans="1:10">
      <c r="A78" s="83"/>
      <c r="B78" s="34"/>
      <c r="C78" s="34"/>
      <c r="D78" s="34"/>
      <c r="E78" s="34"/>
      <c r="F78" s="34"/>
      <c r="G78" s="34"/>
      <c r="H78" s="34"/>
      <c r="I78" s="11"/>
      <c r="J78" s="12"/>
    </row>
    <row r="79" spans="1:10">
      <c r="A79" s="83"/>
      <c r="B79" s="34"/>
      <c r="C79" s="34"/>
      <c r="D79" s="34"/>
      <c r="E79" s="34"/>
      <c r="F79" s="34"/>
      <c r="G79" s="34"/>
      <c r="H79" s="34"/>
      <c r="I79" s="11"/>
      <c r="J79" s="12"/>
    </row>
    <row r="80" spans="1:10">
      <c r="A80" s="83"/>
      <c r="B80" s="34"/>
      <c r="C80" s="34"/>
      <c r="D80" s="34"/>
      <c r="E80" s="34"/>
      <c r="F80" s="34"/>
      <c r="G80" s="34"/>
      <c r="H80" s="34"/>
      <c r="I80" s="11"/>
      <c r="J80" s="12"/>
    </row>
    <row r="81" spans="1:10">
      <c r="A81" s="83"/>
      <c r="B81" s="34"/>
      <c r="C81" s="34"/>
      <c r="D81" s="34"/>
      <c r="E81" s="34"/>
      <c r="F81" s="34"/>
      <c r="G81" s="34"/>
      <c r="H81" s="34"/>
      <c r="I81" s="11"/>
      <c r="J81" s="12"/>
    </row>
    <row r="82" spans="1:10">
      <c r="A82" s="83"/>
      <c r="B82" s="34"/>
      <c r="C82" s="34"/>
      <c r="D82" s="34"/>
      <c r="E82" s="34"/>
      <c r="F82" s="34"/>
      <c r="G82" s="34"/>
      <c r="H82" s="34"/>
      <c r="I82" s="11"/>
      <c r="J82" s="12"/>
    </row>
    <row r="83" spans="1:10">
      <c r="A83" s="83"/>
      <c r="B83" s="34"/>
      <c r="C83" s="34"/>
      <c r="D83" s="34"/>
      <c r="E83" s="34"/>
      <c r="F83" s="34"/>
      <c r="G83" s="34"/>
      <c r="H83" s="34"/>
      <c r="I83" s="11"/>
      <c r="J83" s="12"/>
    </row>
    <row r="84" spans="1:10">
      <c r="A84" s="83"/>
      <c r="B84" s="34"/>
      <c r="C84" s="34"/>
      <c r="D84" s="34"/>
      <c r="E84" s="34"/>
      <c r="F84" s="34"/>
      <c r="G84" s="34"/>
      <c r="H84" s="34"/>
      <c r="I84" s="11"/>
      <c r="J84" s="12"/>
    </row>
    <row r="85" spans="1:10">
      <c r="A85" s="83"/>
      <c r="B85" s="34"/>
      <c r="C85" s="34"/>
      <c r="D85" s="34"/>
      <c r="E85" s="34"/>
      <c r="F85" s="34"/>
      <c r="G85" s="34"/>
      <c r="H85" s="34"/>
      <c r="I85" s="11"/>
      <c r="J85" s="12"/>
    </row>
    <row r="86" spans="1:10">
      <c r="A86" s="83"/>
      <c r="B86" s="34"/>
      <c r="C86" s="34"/>
      <c r="D86" s="34"/>
      <c r="E86" s="34"/>
      <c r="F86" s="34"/>
      <c r="G86" s="34"/>
      <c r="H86" s="34"/>
      <c r="I86" s="11"/>
      <c r="J86" s="12"/>
    </row>
    <row r="87" spans="1:10">
      <c r="A87" s="83"/>
      <c r="B87" s="34"/>
      <c r="C87" s="34"/>
      <c r="D87" s="34"/>
      <c r="E87" s="34"/>
      <c r="F87" s="34"/>
      <c r="G87" s="34"/>
      <c r="H87" s="34"/>
      <c r="I87" s="11"/>
      <c r="J87" s="12"/>
    </row>
    <row r="88" spans="1:10">
      <c r="A88" s="83"/>
      <c r="B88" s="34"/>
      <c r="C88" s="34"/>
      <c r="D88" s="34"/>
      <c r="E88" s="34"/>
      <c r="F88" s="34"/>
      <c r="G88" s="34"/>
      <c r="H88" s="34"/>
      <c r="I88" s="11"/>
      <c r="J88" s="12"/>
    </row>
    <row r="89" spans="1:10">
      <c r="A89" s="83"/>
      <c r="B89" s="34"/>
      <c r="C89" s="34"/>
      <c r="D89" s="34"/>
      <c r="E89" s="34"/>
      <c r="F89" s="34"/>
      <c r="G89" s="34"/>
      <c r="H89" s="34"/>
      <c r="I89" s="11"/>
      <c r="J89" s="12"/>
    </row>
    <row r="90" spans="1:10">
      <c r="A90" s="83"/>
      <c r="B90" s="34"/>
      <c r="C90" s="34"/>
      <c r="D90" s="34"/>
      <c r="E90" s="34"/>
      <c r="F90" s="34"/>
      <c r="G90" s="34"/>
      <c r="H90" s="34"/>
      <c r="I90" s="11"/>
      <c r="J90" s="12"/>
    </row>
    <row r="91" spans="1:10">
      <c r="A91" s="83"/>
      <c r="B91" s="34"/>
      <c r="C91" s="34"/>
      <c r="D91" s="34"/>
      <c r="E91" s="34"/>
      <c r="F91" s="34"/>
      <c r="G91" s="34"/>
      <c r="H91" s="34"/>
      <c r="I91" s="11"/>
      <c r="J91" s="12"/>
    </row>
    <row r="92" spans="1:10">
      <c r="A92" s="83"/>
      <c r="B92" s="34"/>
      <c r="C92" s="34"/>
      <c r="D92" s="34"/>
      <c r="E92" s="34"/>
      <c r="F92" s="34"/>
      <c r="G92" s="34"/>
      <c r="H92" s="34"/>
      <c r="I92" s="11"/>
      <c r="J92" s="12"/>
    </row>
    <row r="93" spans="1:10">
      <c r="A93" s="83"/>
      <c r="B93" s="34"/>
      <c r="C93" s="34"/>
      <c r="D93" s="34"/>
      <c r="E93" s="34"/>
      <c r="F93" s="34"/>
      <c r="G93" s="34"/>
      <c r="H93" s="34"/>
      <c r="I93" s="11"/>
      <c r="J93" s="12"/>
    </row>
    <row r="94" spans="1:10">
      <c r="A94" s="83"/>
      <c r="B94" s="34"/>
      <c r="C94" s="34"/>
      <c r="D94" s="34"/>
      <c r="E94" s="34"/>
      <c r="F94" s="34"/>
      <c r="G94" s="34"/>
      <c r="H94" s="34"/>
      <c r="I94" s="11"/>
      <c r="J94" s="12"/>
    </row>
    <row r="95" spans="1:10">
      <c r="A95" s="83"/>
      <c r="B95" s="34"/>
      <c r="C95" s="34"/>
      <c r="D95" s="34"/>
      <c r="E95" s="34"/>
      <c r="F95" s="34"/>
      <c r="G95" s="34"/>
      <c r="H95" s="34"/>
      <c r="I95" s="11"/>
      <c r="J95" s="12"/>
    </row>
    <row r="96" spans="1:10">
      <c r="A96" s="83"/>
      <c r="B96" s="34"/>
      <c r="C96" s="34"/>
      <c r="D96" s="34"/>
      <c r="E96" s="34"/>
      <c r="F96" s="34"/>
      <c r="G96" s="34"/>
      <c r="H96" s="34"/>
      <c r="I96" s="11"/>
      <c r="J96" s="12"/>
    </row>
    <row r="97" spans="1:10">
      <c r="A97" s="83"/>
      <c r="B97" s="34"/>
      <c r="C97" s="34"/>
      <c r="D97" s="34"/>
      <c r="E97" s="34"/>
      <c r="F97" s="34"/>
      <c r="G97" s="34"/>
      <c r="H97" s="34"/>
      <c r="I97" s="11"/>
      <c r="J97" s="12"/>
    </row>
    <row r="98" spans="1:10">
      <c r="A98" s="83"/>
      <c r="B98" s="34"/>
      <c r="C98" s="34"/>
      <c r="D98" s="34"/>
      <c r="E98" s="34"/>
      <c r="F98" s="34"/>
      <c r="G98" s="34"/>
      <c r="H98" s="34"/>
      <c r="I98" s="11"/>
      <c r="J98" s="12"/>
    </row>
    <row r="99" spans="1:10">
      <c r="A99" s="83"/>
      <c r="B99" s="34"/>
      <c r="C99" s="34"/>
      <c r="D99" s="34"/>
      <c r="E99" s="34"/>
      <c r="F99" s="34"/>
      <c r="G99" s="34"/>
      <c r="H99" s="34"/>
      <c r="I99" s="11"/>
      <c r="J99" s="12"/>
    </row>
    <row r="100" spans="1:10">
      <c r="A100" s="83"/>
      <c r="B100" s="34"/>
      <c r="C100" s="34"/>
      <c r="D100" s="34"/>
      <c r="E100" s="34"/>
      <c r="F100" s="34"/>
      <c r="G100" s="34"/>
      <c r="H100" s="34"/>
      <c r="I100" s="11"/>
      <c r="J100" s="12"/>
    </row>
    <row r="101" spans="1:10">
      <c r="A101" s="83"/>
      <c r="B101" s="34"/>
      <c r="C101" s="34"/>
      <c r="D101" s="34"/>
      <c r="E101" s="34"/>
      <c r="F101" s="34"/>
      <c r="G101" s="34"/>
      <c r="H101" s="34"/>
      <c r="I101" s="11"/>
      <c r="J101" s="12"/>
    </row>
    <row r="102" spans="1:10">
      <c r="A102" s="83"/>
      <c r="B102" s="34"/>
      <c r="C102" s="34"/>
      <c r="D102" s="34"/>
      <c r="E102" s="34"/>
      <c r="F102" s="34"/>
      <c r="G102" s="34"/>
      <c r="H102" s="34"/>
      <c r="I102" s="11"/>
      <c r="J102" s="12"/>
    </row>
    <row r="103" spans="1:10">
      <c r="A103" s="83"/>
      <c r="B103" s="34"/>
      <c r="C103" s="34"/>
      <c r="D103" s="34"/>
      <c r="E103" s="34"/>
      <c r="F103" s="34"/>
      <c r="G103" s="34"/>
      <c r="H103" s="34"/>
      <c r="I103" s="11"/>
      <c r="J103" s="12"/>
    </row>
    <row r="104" spans="1:10">
      <c r="A104" s="32"/>
      <c r="B104" s="24"/>
      <c r="C104" s="24"/>
      <c r="D104" s="24"/>
      <c r="E104" s="24"/>
      <c r="F104" s="24"/>
      <c r="G104" s="24"/>
      <c r="H104" s="24"/>
      <c r="I104" s="11"/>
      <c r="J104" s="12"/>
    </row>
    <row r="105" spans="1:10">
      <c r="A105" s="32"/>
      <c r="B105" s="24"/>
      <c r="C105" s="24"/>
      <c r="D105" s="24"/>
      <c r="E105" s="24"/>
      <c r="F105" s="24"/>
      <c r="G105" s="24"/>
      <c r="H105" s="24"/>
      <c r="I105" s="11"/>
      <c r="J105" s="12"/>
    </row>
    <row r="106" spans="1:10">
      <c r="A106" s="32"/>
      <c r="B106" s="24"/>
      <c r="C106" s="24"/>
      <c r="D106" s="24"/>
      <c r="E106" s="24"/>
      <c r="F106" s="24"/>
      <c r="G106" s="24"/>
      <c r="H106" s="24"/>
      <c r="I106" s="11"/>
      <c r="J106" s="12"/>
    </row>
    <row r="107" spans="1:10">
      <c r="A107" s="32"/>
      <c r="B107" s="24"/>
      <c r="C107" s="24"/>
      <c r="D107" s="24"/>
      <c r="E107" s="24"/>
      <c r="F107" s="24"/>
      <c r="G107" s="24"/>
      <c r="H107" s="24"/>
      <c r="I107" s="11"/>
      <c r="J107" s="12"/>
    </row>
    <row r="108" spans="1:10">
      <c r="A108" s="32"/>
      <c r="B108" s="24"/>
      <c r="C108" s="24"/>
      <c r="D108" s="24"/>
      <c r="E108" s="24"/>
      <c r="F108" s="24"/>
      <c r="G108" s="24"/>
      <c r="H108" s="24"/>
      <c r="I108" s="11"/>
      <c r="J108" s="12"/>
    </row>
    <row r="109" spans="1:10">
      <c r="A109" s="32"/>
      <c r="B109" s="24"/>
      <c r="C109" s="24"/>
      <c r="D109" s="24"/>
      <c r="E109" s="24"/>
      <c r="F109" s="24"/>
      <c r="G109" s="24"/>
      <c r="H109" s="24"/>
      <c r="I109" s="11"/>
      <c r="J109" s="12"/>
    </row>
    <row r="110" spans="1:10">
      <c r="A110" s="32"/>
      <c r="B110" s="24"/>
      <c r="C110" s="24"/>
      <c r="D110" s="24"/>
      <c r="E110" s="24"/>
      <c r="F110" s="24"/>
      <c r="G110" s="24"/>
      <c r="H110" s="24"/>
      <c r="I110" s="11"/>
      <c r="J110" s="12"/>
    </row>
    <row r="111" spans="1:10">
      <c r="A111" s="32"/>
      <c r="B111" s="24"/>
      <c r="C111" s="24"/>
      <c r="D111" s="24"/>
      <c r="E111" s="24"/>
      <c r="F111" s="24"/>
      <c r="G111" s="24"/>
      <c r="H111" s="24"/>
      <c r="I111" s="11"/>
      <c r="J111" s="12"/>
    </row>
    <row r="112" spans="1:10">
      <c r="A112" s="32"/>
      <c r="B112" s="24"/>
      <c r="C112" s="24"/>
      <c r="D112" s="24"/>
      <c r="E112" s="24"/>
      <c r="F112" s="24"/>
      <c r="G112" s="24"/>
      <c r="H112" s="24"/>
      <c r="I112" s="11"/>
      <c r="J112" s="12"/>
    </row>
    <row r="113" spans="1:10">
      <c r="A113" s="32"/>
      <c r="B113" s="24"/>
      <c r="C113" s="24"/>
      <c r="D113" s="24"/>
      <c r="E113" s="24"/>
      <c r="F113" s="24"/>
      <c r="G113" s="24"/>
      <c r="H113" s="24"/>
      <c r="I113" s="11"/>
      <c r="J113" s="12"/>
    </row>
    <row r="114" spans="1:10">
      <c r="A114" s="83"/>
      <c r="B114" s="34"/>
      <c r="C114" s="34"/>
      <c r="D114" s="34"/>
      <c r="E114" s="34"/>
      <c r="F114" s="34"/>
      <c r="G114" s="34"/>
      <c r="H114" s="34"/>
      <c r="I114" s="11"/>
      <c r="J114" s="12"/>
    </row>
    <row r="115" spans="1:10">
      <c r="A115" s="83"/>
      <c r="B115" s="34"/>
      <c r="C115" s="34"/>
      <c r="D115" s="34"/>
      <c r="E115" s="34"/>
      <c r="F115" s="34"/>
      <c r="G115" s="34"/>
      <c r="H115" s="34"/>
      <c r="I115" s="11"/>
      <c r="J115" s="12"/>
    </row>
    <row r="116" spans="1:10">
      <c r="A116" s="83"/>
      <c r="B116" s="34"/>
      <c r="C116" s="34"/>
      <c r="D116" s="34"/>
      <c r="E116" s="34"/>
      <c r="F116" s="34"/>
      <c r="G116" s="34"/>
      <c r="H116" s="34"/>
      <c r="I116" s="11"/>
      <c r="J116" s="12"/>
    </row>
    <row r="117" spans="1:10">
      <c r="A117" s="83"/>
      <c r="B117" s="34"/>
      <c r="C117" s="34"/>
      <c r="D117" s="34"/>
      <c r="E117" s="34"/>
      <c r="F117" s="34"/>
      <c r="G117" s="34"/>
      <c r="H117" s="34"/>
      <c r="I117" s="11"/>
      <c r="J117" s="12"/>
    </row>
    <row r="118" spans="1:10">
      <c r="A118" s="83"/>
      <c r="B118" s="34"/>
      <c r="C118" s="34"/>
      <c r="D118" s="34"/>
      <c r="E118" s="34"/>
      <c r="F118" s="34"/>
      <c r="G118" s="34"/>
      <c r="H118" s="34"/>
      <c r="I118" s="11"/>
      <c r="J118" s="12"/>
    </row>
    <row r="119" spans="1:10">
      <c r="A119" s="83"/>
      <c r="B119" s="34"/>
      <c r="C119" s="34"/>
      <c r="D119" s="34"/>
      <c r="E119" s="34"/>
      <c r="F119" s="34"/>
      <c r="G119" s="34"/>
      <c r="H119" s="34"/>
      <c r="I119" s="11"/>
      <c r="J119" s="12"/>
    </row>
    <row r="120" spans="1:10">
      <c r="A120" s="83"/>
      <c r="B120" s="34"/>
      <c r="C120" s="34"/>
      <c r="D120" s="34"/>
      <c r="E120" s="34"/>
      <c r="F120" s="34"/>
      <c r="G120" s="34"/>
      <c r="H120" s="34"/>
      <c r="I120" s="11"/>
      <c r="J120" s="12"/>
    </row>
    <row r="121" spans="1:10">
      <c r="A121" s="83"/>
      <c r="B121" s="34"/>
      <c r="C121" s="34"/>
      <c r="D121" s="34"/>
      <c r="E121" s="34"/>
      <c r="F121" s="34"/>
      <c r="G121" s="34"/>
      <c r="H121" s="34"/>
      <c r="I121" s="11"/>
      <c r="J121" s="12"/>
    </row>
    <row r="122" spans="1:10">
      <c r="A122" s="83"/>
      <c r="B122" s="34"/>
      <c r="C122" s="34"/>
      <c r="D122" s="34"/>
      <c r="E122" s="34"/>
      <c r="F122" s="34"/>
      <c r="G122" s="34"/>
      <c r="H122" s="34"/>
      <c r="I122" s="11"/>
      <c r="J122" s="12"/>
    </row>
    <row r="123" spans="1:10">
      <c r="A123" s="83"/>
      <c r="B123" s="34"/>
      <c r="C123" s="34"/>
      <c r="D123" s="34"/>
      <c r="E123" s="34"/>
      <c r="F123" s="34"/>
      <c r="G123" s="34"/>
      <c r="H123" s="34"/>
      <c r="I123" s="11"/>
      <c r="J123" s="12"/>
    </row>
    <row r="124" spans="1:10">
      <c r="A124" s="83"/>
      <c r="B124" s="34"/>
      <c r="C124" s="34"/>
      <c r="D124" s="34"/>
      <c r="E124" s="34"/>
      <c r="F124" s="34"/>
      <c r="G124" s="34"/>
      <c r="H124" s="34"/>
      <c r="I124" s="11"/>
      <c r="J124" s="12"/>
    </row>
    <row r="125" spans="1:10">
      <c r="A125" s="83"/>
      <c r="B125" s="34"/>
      <c r="C125" s="34"/>
      <c r="D125" s="34"/>
      <c r="E125" s="34"/>
      <c r="F125" s="34"/>
      <c r="G125" s="34"/>
      <c r="H125" s="34"/>
      <c r="I125" s="11"/>
      <c r="J125" s="12"/>
    </row>
    <row r="126" spans="1:10">
      <c r="A126" s="83"/>
      <c r="B126" s="34"/>
      <c r="C126" s="34"/>
      <c r="D126" s="34"/>
      <c r="E126" s="34"/>
      <c r="F126" s="34"/>
      <c r="G126" s="34"/>
      <c r="H126" s="34"/>
      <c r="I126" s="11"/>
      <c r="J126" s="12"/>
    </row>
    <row r="127" spans="1:10">
      <c r="A127" s="83"/>
      <c r="B127" s="34"/>
      <c r="C127" s="34"/>
      <c r="D127" s="34"/>
      <c r="E127" s="34"/>
      <c r="F127" s="34"/>
      <c r="G127" s="34"/>
      <c r="H127" s="34"/>
      <c r="I127" s="11"/>
      <c r="J127" s="12"/>
    </row>
    <row r="128" spans="1:10">
      <c r="A128" s="83"/>
      <c r="B128" s="34"/>
      <c r="C128" s="34"/>
      <c r="D128" s="34"/>
      <c r="E128" s="34"/>
      <c r="F128" s="34"/>
      <c r="G128" s="34"/>
      <c r="H128" s="34"/>
      <c r="I128" s="11"/>
      <c r="J128" s="12"/>
    </row>
    <row r="129" spans="1:10">
      <c r="A129" s="83"/>
      <c r="B129" s="34"/>
      <c r="C129" s="34"/>
      <c r="D129" s="34"/>
      <c r="E129" s="34"/>
      <c r="F129" s="34"/>
      <c r="G129" s="34"/>
      <c r="H129" s="34"/>
      <c r="I129" s="11"/>
      <c r="J129" s="12"/>
    </row>
    <row r="130" spans="1:10">
      <c r="A130" s="83"/>
      <c r="B130" s="34"/>
      <c r="C130" s="34"/>
      <c r="D130" s="34"/>
      <c r="E130" s="34"/>
      <c r="F130" s="34"/>
      <c r="G130" s="34"/>
      <c r="H130" s="34"/>
      <c r="I130" s="11"/>
      <c r="J130" s="12"/>
    </row>
    <row r="131" spans="1:10">
      <c r="A131" s="83"/>
      <c r="B131" s="34"/>
      <c r="C131" s="34"/>
      <c r="D131" s="34"/>
      <c r="E131" s="34"/>
      <c r="F131" s="34"/>
      <c r="G131" s="34"/>
      <c r="H131" s="34"/>
      <c r="I131" s="11"/>
      <c r="J131" s="12"/>
    </row>
    <row r="132" spans="1:10">
      <c r="A132" s="83"/>
      <c r="B132" s="34"/>
      <c r="C132" s="34"/>
      <c r="D132" s="34"/>
      <c r="E132" s="34"/>
      <c r="F132" s="34"/>
      <c r="G132" s="34"/>
      <c r="H132" s="34"/>
      <c r="I132" s="11"/>
      <c r="J132" s="12"/>
    </row>
    <row r="133" spans="1:10">
      <c r="A133" s="83"/>
      <c r="B133" s="34"/>
      <c r="C133" s="34"/>
      <c r="D133" s="34"/>
      <c r="E133" s="34"/>
      <c r="F133" s="34"/>
      <c r="G133" s="34"/>
      <c r="H133" s="34"/>
      <c r="I133" s="11"/>
      <c r="J133" s="12"/>
    </row>
    <row r="134" spans="1:10">
      <c r="A134" s="83"/>
      <c r="B134" s="34"/>
      <c r="C134" s="34"/>
      <c r="D134" s="34"/>
      <c r="E134" s="34"/>
      <c r="F134" s="34"/>
      <c r="G134" s="34"/>
      <c r="H134" s="34"/>
      <c r="I134" s="11"/>
      <c r="J134" s="12"/>
    </row>
    <row r="135" spans="1:10">
      <c r="A135" s="83"/>
      <c r="B135" s="34"/>
      <c r="C135" s="34"/>
      <c r="D135" s="34"/>
      <c r="E135" s="34"/>
      <c r="F135" s="34"/>
      <c r="G135" s="34"/>
      <c r="H135" s="34"/>
      <c r="I135" s="11"/>
      <c r="J135" s="12"/>
    </row>
    <row r="136" spans="1:10">
      <c r="A136" s="83"/>
      <c r="B136" s="34"/>
      <c r="C136" s="34"/>
      <c r="D136" s="34"/>
      <c r="E136" s="34"/>
      <c r="F136" s="34"/>
      <c r="G136" s="34"/>
      <c r="H136" s="34"/>
      <c r="I136" s="11"/>
      <c r="J136" s="12"/>
    </row>
    <row r="137" spans="1:10">
      <c r="A137" s="83"/>
      <c r="B137" s="34"/>
      <c r="C137" s="34"/>
      <c r="D137" s="34"/>
      <c r="E137" s="34"/>
      <c r="F137" s="34"/>
      <c r="G137" s="34"/>
      <c r="H137" s="34"/>
      <c r="I137" s="11"/>
      <c r="J137" s="12"/>
    </row>
    <row r="138" spans="1:10">
      <c r="A138" s="83"/>
      <c r="B138" s="34"/>
      <c r="C138" s="34"/>
      <c r="D138" s="34"/>
      <c r="E138" s="34"/>
      <c r="F138" s="34"/>
      <c r="G138" s="34"/>
      <c r="H138" s="34"/>
      <c r="I138" s="11"/>
      <c r="J138" s="12"/>
    </row>
    <row r="139" spans="1:10">
      <c r="A139" s="83"/>
      <c r="B139" s="34"/>
      <c r="C139" s="34"/>
      <c r="D139" s="34"/>
      <c r="E139" s="34"/>
      <c r="F139" s="34"/>
      <c r="G139" s="34"/>
      <c r="H139" s="34"/>
      <c r="I139" s="11"/>
      <c r="J139" s="12"/>
    </row>
    <row r="140" spans="1:10">
      <c r="A140" s="83"/>
      <c r="B140" s="34"/>
      <c r="C140" s="34"/>
      <c r="D140" s="34"/>
      <c r="E140" s="34"/>
      <c r="F140" s="34"/>
      <c r="G140" s="34"/>
      <c r="H140" s="34"/>
      <c r="I140" s="11"/>
      <c r="J140" s="12"/>
    </row>
    <row r="141" spans="1:10">
      <c r="A141" s="83"/>
      <c r="B141" s="34"/>
      <c r="C141" s="34"/>
      <c r="D141" s="34"/>
      <c r="E141" s="34"/>
      <c r="F141" s="34"/>
      <c r="G141" s="34"/>
      <c r="H141" s="34"/>
      <c r="I141" s="11"/>
      <c r="J141" s="12"/>
    </row>
    <row r="142" spans="1:10">
      <c r="A142" s="83"/>
      <c r="B142" s="34"/>
      <c r="C142" s="34"/>
      <c r="D142" s="34"/>
      <c r="E142" s="34"/>
      <c r="F142" s="34"/>
      <c r="G142" s="34"/>
      <c r="H142" s="34"/>
      <c r="I142" s="11"/>
      <c r="J142" s="12"/>
    </row>
    <row r="143" spans="1:10">
      <c r="A143" s="83"/>
      <c r="B143" s="34"/>
      <c r="C143" s="34"/>
      <c r="D143" s="34"/>
      <c r="E143" s="34"/>
      <c r="F143" s="34"/>
      <c r="G143" s="34"/>
      <c r="H143" s="34"/>
      <c r="I143" s="11"/>
      <c r="J143" s="12"/>
    </row>
    <row r="144" spans="1:10">
      <c r="A144" s="83"/>
      <c r="B144" s="34"/>
      <c r="C144" s="34"/>
      <c r="D144" s="34"/>
      <c r="E144" s="34"/>
      <c r="F144" s="34"/>
      <c r="G144" s="34"/>
      <c r="H144" s="34"/>
      <c r="I144" s="11"/>
      <c r="J144" s="12"/>
    </row>
    <row r="145" spans="1:10">
      <c r="A145" s="83"/>
      <c r="B145" s="34"/>
      <c r="C145" s="34"/>
      <c r="D145" s="34"/>
      <c r="E145" s="34"/>
      <c r="F145" s="34"/>
      <c r="G145" s="34"/>
      <c r="H145" s="34"/>
      <c r="I145" s="11"/>
      <c r="J145" s="12"/>
    </row>
    <row r="146" spans="1:10">
      <c r="A146" s="83"/>
      <c r="B146" s="34"/>
      <c r="C146" s="34"/>
      <c r="D146" s="34"/>
      <c r="E146" s="34"/>
      <c r="F146" s="34"/>
      <c r="G146" s="34"/>
      <c r="H146" s="34"/>
      <c r="I146" s="11"/>
      <c r="J146" s="12"/>
    </row>
    <row r="147" spans="1:10">
      <c r="A147" s="83"/>
      <c r="B147" s="34"/>
      <c r="C147" s="34"/>
      <c r="D147" s="34"/>
      <c r="E147" s="34"/>
      <c r="F147" s="34"/>
      <c r="G147" s="34"/>
      <c r="H147" s="34"/>
      <c r="I147" s="11"/>
      <c r="J147" s="12"/>
    </row>
    <row r="148" spans="1:10">
      <c r="A148" s="83"/>
      <c r="B148" s="34"/>
      <c r="C148" s="34"/>
      <c r="D148" s="34"/>
      <c r="E148" s="34"/>
      <c r="F148" s="34"/>
      <c r="G148" s="34"/>
      <c r="H148" s="34"/>
      <c r="I148" s="11"/>
      <c r="J148" s="12"/>
    </row>
    <row r="149" spans="1:10">
      <c r="A149" s="83"/>
      <c r="B149" s="34"/>
      <c r="C149" s="34"/>
      <c r="D149" s="34"/>
      <c r="E149" s="34"/>
      <c r="F149" s="34"/>
      <c r="G149" s="34"/>
      <c r="H149" s="34"/>
      <c r="I149" s="11"/>
      <c r="J149" s="12"/>
    </row>
    <row r="150" spans="1:10">
      <c r="A150" s="83"/>
      <c r="B150" s="34"/>
      <c r="C150" s="34"/>
      <c r="D150" s="34"/>
      <c r="E150" s="34"/>
      <c r="F150" s="34"/>
      <c r="G150" s="34"/>
      <c r="H150" s="34"/>
      <c r="I150" s="11"/>
      <c r="J150" s="12"/>
    </row>
  </sheetData>
  <autoFilter ref="A1:AL1" xr:uid="{F2AAD140-835C-D040-889E-7E2AD3DE4A4F}">
    <sortState ref="A2:AL58">
      <sortCondition ref="J1:J58"/>
    </sortState>
  </autoFilter>
  <mergeCells count="2">
    <mergeCell ref="K2:P2"/>
    <mergeCell ref="Q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S2_SST compilation</vt:lpstr>
      <vt:lpstr>References</vt:lpstr>
      <vt:lpstr>SST gradients</vt:lpstr>
      <vt:lpstr>DSDP 516</vt:lpstr>
      <vt:lpstr>DSDP 588</vt:lpstr>
      <vt:lpstr>ODP 667</vt:lpstr>
      <vt:lpstr>ODP 704</vt:lpstr>
      <vt:lpstr>ODP 730</vt:lpstr>
      <vt:lpstr>ODP 754</vt:lpstr>
      <vt:lpstr>ODP 1146</vt:lpstr>
      <vt:lpstr>ODP 1263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Auderset</dc:creator>
  <cp:lastModifiedBy>Alexandra Auderset</cp:lastModifiedBy>
  <dcterms:created xsi:type="dcterms:W3CDTF">2021-01-20T13:55:37Z</dcterms:created>
  <dcterms:modified xsi:type="dcterms:W3CDTF">2022-04-12T15:30:06Z</dcterms:modified>
</cp:coreProperties>
</file>